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mc:AlternateContent xmlns:mc="http://schemas.openxmlformats.org/markup-compatibility/2006">
    <mc:Choice Requires="x15">
      <x15ac:absPath xmlns:x15ac="http://schemas.microsoft.com/office/spreadsheetml/2010/11/ac" url="C:\Users\Catherine.Estep\Desktop\"/>
    </mc:Choice>
  </mc:AlternateContent>
  <xr:revisionPtr revIDLastSave="0" documentId="13_ncr:1_{82B1D065-41B2-4EDC-B5F4-61363BFE1878}" xr6:coauthVersionLast="46" xr6:coauthVersionMax="46" xr10:uidLastSave="{00000000-0000-0000-0000-000000000000}"/>
  <bookViews>
    <workbookView xWindow="-108" yWindow="-108" windowWidth="23256" windowHeight="12576" firstSheet="8" activeTab="11" xr2:uid="{00000000-000D-0000-FFFF-FFFF00000000}"/>
  </bookViews>
  <sheets>
    <sheet name="metadata" sheetId="1" r:id="rId1"/>
    <sheet name="sentek tube installation notes" sheetId="2" r:id="rId2"/>
    <sheet name="sentek notes" sheetId="3" r:id="rId3"/>
    <sheet name="grass &amp; forb heights" sheetId="4" r:id="rId4"/>
    <sheet name="basal cover" sheetId="5" r:id="rId5"/>
    <sheet name="phenology" sheetId="6" r:id="rId6"/>
    <sheet name="aerial cover" sheetId="7" r:id="rId7"/>
    <sheet name="herbaceous density" sheetId="8" r:id="rId8"/>
    <sheet name="forage quality" sheetId="10" r:id="rId9"/>
    <sheet name="2017 FQ baseline fxnal group" sheetId="9" r:id="rId10"/>
    <sheet name="baseline fxnal group FQ 2017" sheetId="11" r:id="rId11"/>
    <sheet name="pin frame" sheetId="12" r:id="rId12"/>
    <sheet name="pin frame calibration" sheetId="13" r:id="rId13"/>
    <sheet name="pinframe calibration clipping" sheetId="21" r:id="rId14"/>
    <sheet name="light reading" sheetId="19" r:id="rId15"/>
    <sheet name="light reading times" sheetId="20" r:id="rId16"/>
  </sheets>
  <definedNames>
    <definedName name="_xlnm._FilterDatabase" localSheetId="6" hidden="1">'aerial cover'!$CZ$1:$CZ$361</definedName>
    <definedName name="_xlnm._FilterDatabase" localSheetId="4" hidden="1">'basal cover'!$A$1:$DE$361</definedName>
    <definedName name="_xlnm._FilterDatabase" localSheetId="10" hidden="1">'baseline fxnal group FQ 2017'!$A$1:$AV$1</definedName>
    <definedName name="_xlnm._FilterDatabase" localSheetId="8" hidden="1">'forage quality'!$A$1:$BQ$325</definedName>
    <definedName name="_xlnm._FilterDatabase" localSheetId="3" hidden="1">'grass &amp; forb heights'!$A$1:$S$361</definedName>
    <definedName name="_xlnm._FilterDatabase" localSheetId="7" hidden="1">'herbaceous density'!$A$1:$CZ$361</definedName>
    <definedName name="_xlnm._FilterDatabase" localSheetId="14" hidden="1">'light reading'!$A$1:$G$1</definedName>
    <definedName name="_xlnm._FilterDatabase" localSheetId="0" hidden="1">metadata!$A$1:$R$361</definedName>
    <definedName name="_xlnm._FilterDatabase" localSheetId="11" hidden="1">'pin frame'!$A$1:$BQ$1081</definedName>
    <definedName name="_xlnm._FilterDatabase" localSheetId="12" hidden="1">'pin frame calibration'!$A$1:$BD$217</definedName>
    <definedName name="_xlnm._FilterDatabase" localSheetId="13" hidden="1">'pinframe calibration clipping'!$A$1:$AU$49</definedName>
    <definedName name="_xlnm._FilterDatabase" localSheetId="2" hidden="1">'sentek notes'!$A$1:$K$113</definedName>
    <definedName name="_xlnm._FilterDatabase" localSheetId="1" hidden="1">'sentek tube installation notes'!$A$1:$I$1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 uri="GoogleSheetsCustomDataVersion1">
      <go:sheetsCustomData xmlns:go="http://customooxmlschemas.google.com/" r:id="rId24" roundtripDataSignature="AMtx7mjO3Q6ibYg3JI1nFtv9VMwdFyZ7+w=="/>
    </ext>
  </extLst>
</workbook>
</file>

<file path=xl/calcChain.xml><?xml version="1.0" encoding="utf-8"?>
<calcChain xmlns="http://schemas.openxmlformats.org/spreadsheetml/2006/main">
  <c r="BN1081" i="12" l="1"/>
  <c r="BO1081" i="12"/>
  <c r="BM1081" i="12"/>
  <c r="BP1081" i="12"/>
  <c r="BN1080" i="12"/>
  <c r="BO1080" i="12"/>
  <c r="BM1080" i="12"/>
  <c r="BP1080" i="12"/>
  <c r="BN1079" i="12"/>
  <c r="BO1079" i="12"/>
  <c r="BM1079" i="12"/>
  <c r="BP1079" i="12"/>
  <c r="BN1078" i="12"/>
  <c r="BO1078" i="12"/>
  <c r="BM1078" i="12"/>
  <c r="BP1078" i="12"/>
  <c r="BN1077" i="12"/>
  <c r="BO1077" i="12"/>
  <c r="BM1077" i="12"/>
  <c r="BP1077" i="12"/>
  <c r="BN1076" i="12"/>
  <c r="BO1076" i="12"/>
  <c r="BM1076" i="12"/>
  <c r="BP1076" i="12"/>
  <c r="BN1075" i="12"/>
  <c r="BO1075" i="12"/>
  <c r="BM1075" i="12"/>
  <c r="BP1075" i="12"/>
  <c r="BN1074" i="12"/>
  <c r="BO1074" i="12"/>
  <c r="BM1074" i="12"/>
  <c r="BP1074" i="12"/>
  <c r="BN1073" i="12"/>
  <c r="BO1073" i="12"/>
  <c r="BM1073" i="12"/>
  <c r="BP1073" i="12"/>
  <c r="BN1072" i="12"/>
  <c r="BO1072" i="12"/>
  <c r="BM1072" i="12"/>
  <c r="BP1072" i="12"/>
  <c r="BN1071" i="12"/>
  <c r="BO1071" i="12"/>
  <c r="BM1071" i="12"/>
  <c r="BP1071" i="12"/>
  <c r="BN1070" i="12"/>
  <c r="BO1070" i="12"/>
  <c r="BM1070" i="12"/>
  <c r="BP1070" i="12"/>
  <c r="BN1069" i="12"/>
  <c r="BO1069" i="12"/>
  <c r="BM1069" i="12"/>
  <c r="BP1069" i="12"/>
  <c r="BN1068" i="12"/>
  <c r="BO1068" i="12"/>
  <c r="BM1068" i="12"/>
  <c r="BP1068" i="12"/>
  <c r="BN1067" i="12"/>
  <c r="BO1067" i="12"/>
  <c r="BM1067" i="12"/>
  <c r="BP1067" i="12"/>
  <c r="BN1066" i="12"/>
  <c r="BO1066" i="12"/>
  <c r="BM1066" i="12"/>
  <c r="BP1066" i="12"/>
  <c r="BN1065" i="12"/>
  <c r="BO1065" i="12"/>
  <c r="BM1065" i="12"/>
  <c r="BP1065" i="12"/>
  <c r="BN1064" i="12"/>
  <c r="BO1064" i="12"/>
  <c r="BM1064" i="12"/>
  <c r="BP1064" i="12"/>
  <c r="BN1063" i="12"/>
  <c r="BO1063" i="12"/>
  <c r="BM1063" i="12"/>
  <c r="BP1063" i="12"/>
  <c r="BN1062" i="12"/>
  <c r="BO1062" i="12"/>
  <c r="BM1062" i="12"/>
  <c r="BP1062" i="12"/>
  <c r="BN1061" i="12"/>
  <c r="BO1061" i="12"/>
  <c r="BM1061" i="12"/>
  <c r="BP1061" i="12"/>
  <c r="BN1060" i="12"/>
  <c r="BO1060" i="12"/>
  <c r="BM1060" i="12"/>
  <c r="BP1060" i="12"/>
  <c r="BN1059" i="12"/>
  <c r="BO1059" i="12"/>
  <c r="BM1059" i="12"/>
  <c r="BP1059" i="12"/>
  <c r="BN1058" i="12"/>
  <c r="BO1058" i="12"/>
  <c r="BM1058" i="12"/>
  <c r="BP1058" i="12"/>
  <c r="BN1057" i="12"/>
  <c r="BO1057" i="12"/>
  <c r="BM1057" i="12"/>
  <c r="BP1057" i="12"/>
  <c r="BN1056" i="12"/>
  <c r="BO1056" i="12"/>
  <c r="BM1056" i="12"/>
  <c r="BP1056" i="12"/>
  <c r="BN1055" i="12"/>
  <c r="BO1055" i="12"/>
  <c r="BM1055" i="12"/>
  <c r="BP1055" i="12"/>
  <c r="BN1054" i="12"/>
  <c r="BO1054" i="12"/>
  <c r="BM1054" i="12"/>
  <c r="BP1054" i="12"/>
  <c r="BN1053" i="12"/>
  <c r="BO1053" i="12"/>
  <c r="BM1053" i="12"/>
  <c r="BP1053" i="12"/>
  <c r="BN1052" i="12"/>
  <c r="BO1052" i="12"/>
  <c r="BM1052" i="12"/>
  <c r="BP1052" i="12"/>
  <c r="BN1051" i="12"/>
  <c r="BO1051" i="12"/>
  <c r="BM1051" i="12"/>
  <c r="BP1051" i="12"/>
  <c r="BN1050" i="12"/>
  <c r="BO1050" i="12"/>
  <c r="BM1050" i="12"/>
  <c r="BP1050" i="12"/>
  <c r="BN1049" i="12"/>
  <c r="BO1049" i="12"/>
  <c r="BM1049" i="12"/>
  <c r="BP1049" i="12"/>
  <c r="BN1048" i="12"/>
  <c r="BO1048" i="12"/>
  <c r="BM1048" i="12"/>
  <c r="BP1048" i="12"/>
  <c r="BN1047" i="12"/>
  <c r="BO1047" i="12"/>
  <c r="BM1047" i="12"/>
  <c r="BP1047" i="12"/>
  <c r="BN1046" i="12"/>
  <c r="BO1046" i="12"/>
  <c r="BM1046" i="12"/>
  <c r="BP1046" i="12"/>
  <c r="BN1045" i="12"/>
  <c r="BO1045" i="12"/>
  <c r="BM1045" i="12"/>
  <c r="BP1045" i="12"/>
  <c r="BN1044" i="12"/>
  <c r="BO1044" i="12"/>
  <c r="BM1044" i="12"/>
  <c r="BP1044" i="12"/>
  <c r="BN1043" i="12"/>
  <c r="BO1043" i="12"/>
  <c r="BM1043" i="12"/>
  <c r="BP1043" i="12"/>
  <c r="BN1042" i="12"/>
  <c r="BO1042" i="12"/>
  <c r="BM1042" i="12"/>
  <c r="BP1042" i="12"/>
  <c r="BN1041" i="12"/>
  <c r="BO1041" i="12"/>
  <c r="BM1041" i="12"/>
  <c r="BP1041" i="12"/>
  <c r="BN1040" i="12"/>
  <c r="BO1040" i="12"/>
  <c r="BM1040" i="12"/>
  <c r="BP1040" i="12"/>
  <c r="BN1039" i="12"/>
  <c r="BO1039" i="12"/>
  <c r="BM1039" i="12"/>
  <c r="BP1039" i="12"/>
  <c r="BN1038" i="12"/>
  <c r="BO1038" i="12"/>
  <c r="BM1038" i="12"/>
  <c r="BP1038" i="12"/>
  <c r="BN1037" i="12"/>
  <c r="BO1037" i="12"/>
  <c r="BM1037" i="12"/>
  <c r="BP1037" i="12"/>
  <c r="BN1036" i="12"/>
  <c r="BO1036" i="12"/>
  <c r="BM1036" i="12"/>
  <c r="BP1036" i="12"/>
  <c r="BN1035" i="12"/>
  <c r="BO1035" i="12"/>
  <c r="BM1035" i="12"/>
  <c r="BP1035" i="12"/>
  <c r="BN1034" i="12"/>
  <c r="BO1034" i="12"/>
  <c r="BM1034" i="12"/>
  <c r="BP1034" i="12"/>
  <c r="BN1033" i="12"/>
  <c r="BO1033" i="12"/>
  <c r="BM1033" i="12"/>
  <c r="BP1033" i="12"/>
  <c r="BN1032" i="12"/>
  <c r="BO1032" i="12"/>
  <c r="BM1032" i="12"/>
  <c r="BP1032" i="12"/>
  <c r="BN1031" i="12"/>
  <c r="BO1031" i="12"/>
  <c r="BM1031" i="12"/>
  <c r="BP1031" i="12"/>
  <c r="BN1030" i="12"/>
  <c r="BO1030" i="12"/>
  <c r="BM1030" i="12"/>
  <c r="BP1030" i="12"/>
  <c r="BN1029" i="12"/>
  <c r="BO1029" i="12"/>
  <c r="BM1029" i="12"/>
  <c r="BP1029" i="12"/>
  <c r="BN1028" i="12"/>
  <c r="BO1028" i="12"/>
  <c r="BM1028" i="12"/>
  <c r="BP1028" i="12"/>
  <c r="BN1027" i="12"/>
  <c r="BO1027" i="12"/>
  <c r="BM1027" i="12"/>
  <c r="BP1027" i="12"/>
  <c r="BN1026" i="12"/>
  <c r="BO1026" i="12"/>
  <c r="BM1026" i="12"/>
  <c r="BP1026" i="12"/>
  <c r="BN1025" i="12"/>
  <c r="BO1025" i="12"/>
  <c r="BM1025" i="12"/>
  <c r="BP1025" i="12"/>
  <c r="BN1024" i="12"/>
  <c r="BO1024" i="12"/>
  <c r="BM1024" i="12"/>
  <c r="BP1024" i="12"/>
  <c r="BN1023" i="12"/>
  <c r="BO1023" i="12"/>
  <c r="BM1023" i="12"/>
  <c r="BP1023" i="12"/>
  <c r="BN1022" i="12"/>
  <c r="BO1022" i="12"/>
  <c r="BM1022" i="12"/>
  <c r="BP1022" i="12"/>
  <c r="BN1021" i="12"/>
  <c r="BO1021" i="12"/>
  <c r="BM1021" i="12"/>
  <c r="BP1021" i="12"/>
  <c r="BN1020" i="12"/>
  <c r="BO1020" i="12"/>
  <c r="BM1020" i="12"/>
  <c r="BP1020" i="12"/>
  <c r="BN1019" i="12"/>
  <c r="BO1019" i="12"/>
  <c r="BM1019" i="12"/>
  <c r="BP1019" i="12"/>
  <c r="BN1018" i="12"/>
  <c r="BO1018" i="12"/>
  <c r="BM1018" i="12"/>
  <c r="BP1018" i="12"/>
  <c r="BN1017" i="12"/>
  <c r="BO1017" i="12"/>
  <c r="BM1017" i="12"/>
  <c r="BP1017" i="12"/>
  <c r="BN1016" i="12"/>
  <c r="BO1016" i="12"/>
  <c r="BM1016" i="12"/>
  <c r="BP1016" i="12"/>
  <c r="BN1015" i="12"/>
  <c r="BO1015" i="12"/>
  <c r="BM1015" i="12"/>
  <c r="BP1015" i="12"/>
  <c r="BN1014" i="12"/>
  <c r="BO1014" i="12"/>
  <c r="BM1014" i="12"/>
  <c r="BP1014" i="12"/>
  <c r="BN1013" i="12"/>
  <c r="BO1013" i="12"/>
  <c r="BM1013" i="12"/>
  <c r="BP1013" i="12"/>
  <c r="BN1012" i="12"/>
  <c r="BO1012" i="12"/>
  <c r="BM1012" i="12"/>
  <c r="BP1012" i="12"/>
  <c r="BN1011" i="12"/>
  <c r="BO1011" i="12"/>
  <c r="BM1011" i="12"/>
  <c r="BP1011" i="12"/>
  <c r="BN1010" i="12"/>
  <c r="BO1010" i="12"/>
  <c r="BM1010" i="12"/>
  <c r="BP1010" i="12"/>
  <c r="BN1009" i="12"/>
  <c r="BO1009" i="12"/>
  <c r="BM1009" i="12"/>
  <c r="BP1009" i="12"/>
  <c r="BN1008" i="12"/>
  <c r="BO1008" i="12"/>
  <c r="BM1008" i="12"/>
  <c r="BP1008" i="12"/>
  <c r="BN1007" i="12"/>
  <c r="BO1007" i="12"/>
  <c r="BM1007" i="12"/>
  <c r="BP1007" i="12"/>
  <c r="BN1006" i="12"/>
  <c r="BO1006" i="12"/>
  <c r="BM1006" i="12"/>
  <c r="BP1006" i="12"/>
  <c r="BN1005" i="12"/>
  <c r="BO1005" i="12"/>
  <c r="BM1005" i="12"/>
  <c r="BP1005" i="12"/>
  <c r="BN1004" i="12"/>
  <c r="BO1004" i="12"/>
  <c r="BM1004" i="12"/>
  <c r="BP1004" i="12"/>
  <c r="BN1003" i="12"/>
  <c r="BO1003" i="12"/>
  <c r="BM1003" i="12"/>
  <c r="BP1003" i="12"/>
  <c r="BN1002" i="12"/>
  <c r="BO1002" i="12"/>
  <c r="BM1002" i="12"/>
  <c r="BP1002" i="12"/>
  <c r="BN1001" i="12"/>
  <c r="BO1001" i="12"/>
  <c r="BM1001" i="12"/>
  <c r="BP1001" i="12"/>
  <c r="BO1000" i="12"/>
  <c r="BM1000" i="12"/>
  <c r="BP1000" i="12"/>
  <c r="BN1000" i="12"/>
  <c r="BO999" i="12"/>
  <c r="BM999" i="12"/>
  <c r="BP999" i="12"/>
  <c r="BN999" i="12"/>
  <c r="BO998" i="12"/>
  <c r="BM998" i="12"/>
  <c r="BP998" i="12"/>
  <c r="BN998" i="12"/>
  <c r="BN997" i="12"/>
  <c r="BO997" i="12"/>
  <c r="BM997" i="12"/>
  <c r="BP997" i="12"/>
  <c r="BN996" i="12"/>
  <c r="BO996" i="12"/>
  <c r="BM996" i="12"/>
  <c r="BP996" i="12"/>
  <c r="BN995" i="12"/>
  <c r="BO995" i="12"/>
  <c r="BM995" i="12"/>
  <c r="BP995" i="12"/>
  <c r="BN994" i="12"/>
  <c r="BO994" i="12"/>
  <c r="BM994" i="12"/>
  <c r="BP994" i="12"/>
  <c r="BN993" i="12"/>
  <c r="BO993" i="12"/>
  <c r="BM993" i="12"/>
  <c r="BP993" i="12"/>
  <c r="BN992" i="12"/>
  <c r="BO992" i="12"/>
  <c r="BM992" i="12"/>
  <c r="BP992" i="12"/>
  <c r="BN991" i="12"/>
  <c r="BO991" i="12"/>
  <c r="BM991" i="12"/>
  <c r="BP991" i="12"/>
  <c r="BN990" i="12"/>
  <c r="BO990" i="12"/>
  <c r="BM990" i="12"/>
  <c r="BP990" i="12"/>
  <c r="BN989" i="12"/>
  <c r="BO989" i="12"/>
  <c r="BM989" i="12"/>
  <c r="BP989" i="12"/>
  <c r="BN988" i="12"/>
  <c r="BO988" i="12"/>
  <c r="BM988" i="12"/>
  <c r="BP988" i="12"/>
  <c r="BN987" i="12"/>
  <c r="BO987" i="12"/>
  <c r="BM987" i="12"/>
  <c r="BP987" i="12"/>
  <c r="BN986" i="12"/>
  <c r="BO986" i="12"/>
  <c r="BM986" i="12"/>
  <c r="BP986" i="12"/>
  <c r="BN985" i="12"/>
  <c r="BO985" i="12"/>
  <c r="BM985" i="12"/>
  <c r="BP985" i="12"/>
  <c r="BN984" i="12"/>
  <c r="BO984" i="12"/>
  <c r="BM984" i="12"/>
  <c r="BP984" i="12"/>
  <c r="BN983" i="12"/>
  <c r="BO983" i="12"/>
  <c r="BM983" i="12"/>
  <c r="BP983" i="12"/>
  <c r="BN982" i="12"/>
  <c r="BO982" i="12"/>
  <c r="BM982" i="12"/>
  <c r="BP982" i="12"/>
  <c r="BN981" i="12"/>
  <c r="BO981" i="12"/>
  <c r="BM981" i="12"/>
  <c r="BP981" i="12"/>
  <c r="BN980" i="12"/>
  <c r="BO980" i="12"/>
  <c r="BM980" i="12"/>
  <c r="BP980" i="12"/>
  <c r="BN979" i="12"/>
  <c r="BO979" i="12"/>
  <c r="BM979" i="12"/>
  <c r="BP979" i="12"/>
  <c r="BN978" i="12"/>
  <c r="BO978" i="12"/>
  <c r="BM978" i="12"/>
  <c r="BP978" i="12"/>
  <c r="BN977" i="12"/>
  <c r="BO977" i="12"/>
  <c r="BM977" i="12"/>
  <c r="BP977" i="12"/>
  <c r="BN976" i="12"/>
  <c r="BO976" i="12"/>
  <c r="BM976" i="12"/>
  <c r="BP976" i="12"/>
  <c r="BN975" i="12"/>
  <c r="BO975" i="12"/>
  <c r="BM975" i="12"/>
  <c r="BP975" i="12"/>
  <c r="BN974" i="12"/>
  <c r="BO974" i="12"/>
  <c r="BM974" i="12"/>
  <c r="BP974" i="12"/>
  <c r="BN973" i="12"/>
  <c r="BO973" i="12"/>
  <c r="BM973" i="12"/>
  <c r="BP973" i="12"/>
  <c r="BN972" i="12"/>
  <c r="BO972" i="12"/>
  <c r="BM972" i="12"/>
  <c r="BP972" i="12"/>
  <c r="BN971" i="12"/>
  <c r="BO971" i="12"/>
  <c r="BM971" i="12"/>
  <c r="BP971" i="12"/>
  <c r="BO970" i="12"/>
  <c r="BM970" i="12"/>
  <c r="BP970" i="12"/>
  <c r="BN970" i="12"/>
  <c r="BO969" i="12"/>
  <c r="BM969" i="12"/>
  <c r="BP969" i="12"/>
  <c r="BN969" i="12"/>
  <c r="BO968" i="12"/>
  <c r="BM968" i="12"/>
  <c r="BP968" i="12"/>
  <c r="BN968" i="12"/>
  <c r="BN967" i="12"/>
  <c r="BO967" i="12"/>
  <c r="BM967" i="12"/>
  <c r="BP967" i="12"/>
  <c r="BN966" i="12"/>
  <c r="BO966" i="12"/>
  <c r="BM966" i="12"/>
  <c r="BP966" i="12"/>
  <c r="BN965" i="12"/>
  <c r="BO965" i="12"/>
  <c r="BM965" i="12"/>
  <c r="BP965" i="12"/>
  <c r="BN964" i="12"/>
  <c r="BO964" i="12"/>
  <c r="BM964" i="12"/>
  <c r="BP964" i="12"/>
  <c r="BN963" i="12"/>
  <c r="BO963" i="12"/>
  <c r="BM963" i="12"/>
  <c r="BP963" i="12"/>
  <c r="BN962" i="12"/>
  <c r="BO962" i="12"/>
  <c r="BM962" i="12"/>
  <c r="BP962" i="12"/>
  <c r="BN961" i="12"/>
  <c r="BO961" i="12"/>
  <c r="BM961" i="12"/>
  <c r="BP961" i="12"/>
  <c r="BN960" i="12"/>
  <c r="BO960" i="12"/>
  <c r="BM960" i="12"/>
  <c r="BP960" i="12"/>
  <c r="BN959" i="12"/>
  <c r="BO959" i="12"/>
  <c r="BM959" i="12"/>
  <c r="BP959" i="12"/>
  <c r="BN958" i="12"/>
  <c r="BO958" i="12"/>
  <c r="BM958" i="12"/>
  <c r="BP958" i="12"/>
  <c r="BN957" i="12"/>
  <c r="BO957" i="12"/>
  <c r="BM957" i="12"/>
  <c r="BP957" i="12"/>
  <c r="BN956" i="12"/>
  <c r="BO956" i="12"/>
  <c r="BM956" i="12"/>
  <c r="BP956" i="12"/>
  <c r="BN955" i="12"/>
  <c r="BO955" i="12"/>
  <c r="BM955" i="12"/>
  <c r="BP955" i="12"/>
  <c r="BN954" i="12"/>
  <c r="BO954" i="12"/>
  <c r="BM954" i="12"/>
  <c r="BP954" i="12"/>
  <c r="BN953" i="12"/>
  <c r="BO953" i="12"/>
  <c r="BM953" i="12"/>
  <c r="BP953" i="12"/>
  <c r="BO952" i="12"/>
  <c r="BM952" i="12"/>
  <c r="BN952" i="12"/>
  <c r="BP952" i="12"/>
  <c r="BO951" i="12"/>
  <c r="BM951" i="12"/>
  <c r="BN951" i="12"/>
  <c r="BP951" i="12"/>
  <c r="BO950" i="12"/>
  <c r="BM950" i="12"/>
  <c r="BN950" i="12"/>
  <c r="BP950" i="12"/>
  <c r="BN949" i="12"/>
  <c r="BO949" i="12"/>
  <c r="BM949" i="12"/>
  <c r="BP949" i="12"/>
  <c r="BN948" i="12"/>
  <c r="BO948" i="12"/>
  <c r="BM948" i="12"/>
  <c r="BP948" i="12"/>
  <c r="BN947" i="12"/>
  <c r="BO947" i="12"/>
  <c r="BM947" i="12"/>
  <c r="BP947" i="12"/>
  <c r="BN946" i="12"/>
  <c r="BO946" i="12"/>
  <c r="BM946" i="12"/>
  <c r="BP946" i="12"/>
  <c r="BN945" i="12"/>
  <c r="BO945" i="12"/>
  <c r="BM945" i="12"/>
  <c r="BP945" i="12"/>
  <c r="BN944" i="12"/>
  <c r="BO944" i="12"/>
  <c r="BM944" i="12"/>
  <c r="BP944" i="12"/>
  <c r="BN943" i="12"/>
  <c r="BO943" i="12"/>
  <c r="BM943" i="12"/>
  <c r="BP943" i="12"/>
  <c r="BN942" i="12"/>
  <c r="BO942" i="12"/>
  <c r="BM942" i="12"/>
  <c r="BP942" i="12"/>
  <c r="BN941" i="12"/>
  <c r="BO941" i="12"/>
  <c r="BM941" i="12"/>
  <c r="BP941" i="12"/>
  <c r="BN940" i="12"/>
  <c r="BO940" i="12"/>
  <c r="BM940" i="12"/>
  <c r="BP940" i="12"/>
  <c r="BN939" i="12"/>
  <c r="BO939" i="12"/>
  <c r="BM939" i="12"/>
  <c r="BP939" i="12"/>
  <c r="BN938" i="12"/>
  <c r="BO938" i="12"/>
  <c r="BM938" i="12"/>
  <c r="BP938" i="12"/>
  <c r="BO937" i="12"/>
  <c r="BM937" i="12"/>
  <c r="BP937" i="12"/>
  <c r="BN937" i="12"/>
  <c r="BO936" i="12"/>
  <c r="BM936" i="12"/>
  <c r="BP936" i="12"/>
  <c r="BN936" i="12"/>
  <c r="BO935" i="12"/>
  <c r="BM935" i="12"/>
  <c r="BP935" i="12"/>
  <c r="BN935" i="12"/>
  <c r="BN934" i="12"/>
  <c r="BO934" i="12"/>
  <c r="BM934" i="12"/>
  <c r="BP934" i="12"/>
  <c r="BN933" i="12"/>
  <c r="BO933" i="12"/>
  <c r="BM933" i="12"/>
  <c r="BP933" i="12"/>
  <c r="BN932" i="12"/>
  <c r="BO932" i="12"/>
  <c r="BM932" i="12"/>
  <c r="BP932" i="12"/>
  <c r="BN931" i="12"/>
  <c r="BO931" i="12"/>
  <c r="BM931" i="12"/>
  <c r="BP931" i="12"/>
  <c r="BN930" i="12"/>
  <c r="BO930" i="12"/>
  <c r="BM930" i="12"/>
  <c r="BP930" i="12"/>
  <c r="BN929" i="12"/>
  <c r="BO929" i="12"/>
  <c r="BM929" i="12"/>
  <c r="BP929" i="12"/>
  <c r="BN928" i="12"/>
  <c r="BO928" i="12"/>
  <c r="BM928" i="12"/>
  <c r="BP928" i="12"/>
  <c r="BN927" i="12"/>
  <c r="BO927" i="12"/>
  <c r="BM927" i="12"/>
  <c r="BP927" i="12"/>
  <c r="BN926" i="12"/>
  <c r="BO926" i="12"/>
  <c r="BM926" i="12"/>
  <c r="BP926" i="12"/>
  <c r="BN925" i="12"/>
  <c r="BO925" i="12"/>
  <c r="BM925" i="12"/>
  <c r="BP925" i="12"/>
  <c r="BN924" i="12"/>
  <c r="BO924" i="12"/>
  <c r="BM924" i="12"/>
  <c r="BP924" i="12"/>
  <c r="BN923" i="12"/>
  <c r="BO923" i="12"/>
  <c r="BM923" i="12"/>
  <c r="BP923" i="12"/>
  <c r="BN922" i="12"/>
  <c r="BO922" i="12"/>
  <c r="BM922" i="12"/>
  <c r="BP922" i="12"/>
  <c r="BN921" i="12"/>
  <c r="BO921" i="12"/>
  <c r="BM921" i="12"/>
  <c r="BP921" i="12"/>
  <c r="BN920" i="12"/>
  <c r="BO920" i="12"/>
  <c r="BM920" i="12"/>
  <c r="BP920" i="12"/>
  <c r="BN919" i="12"/>
  <c r="BO919" i="12"/>
  <c r="BM919" i="12"/>
  <c r="BP919" i="12"/>
  <c r="BN918" i="12"/>
  <c r="BO918" i="12"/>
  <c r="BM918" i="12"/>
  <c r="BP918" i="12"/>
  <c r="BN917" i="12"/>
  <c r="BO917" i="12"/>
  <c r="BM917" i="12"/>
  <c r="BP917" i="12"/>
  <c r="BN916" i="12"/>
  <c r="BO916" i="12"/>
  <c r="BM916" i="12"/>
  <c r="BP916" i="12"/>
  <c r="BN915" i="12"/>
  <c r="BO915" i="12"/>
  <c r="BM915" i="12"/>
  <c r="BP915" i="12"/>
  <c r="BN914" i="12"/>
  <c r="BO914" i="12"/>
  <c r="BM914" i="12"/>
  <c r="BP914" i="12"/>
  <c r="BN913" i="12"/>
  <c r="BO913" i="12"/>
  <c r="BM913" i="12"/>
  <c r="BP913" i="12"/>
  <c r="BN912" i="12"/>
  <c r="BO912" i="12"/>
  <c r="BM912" i="12"/>
  <c r="BP912" i="12"/>
  <c r="BN911" i="12"/>
  <c r="BO911" i="12"/>
  <c r="BM911" i="12"/>
  <c r="BP911" i="12"/>
  <c r="BN910" i="12"/>
  <c r="BO910" i="12"/>
  <c r="BM910" i="12"/>
  <c r="BP910" i="12"/>
  <c r="BN909" i="12"/>
  <c r="BO909" i="12"/>
  <c r="BM909" i="12"/>
  <c r="BP909" i="12"/>
  <c r="BN908" i="12"/>
  <c r="BO908" i="12"/>
  <c r="BM908" i="12"/>
  <c r="BP908" i="12"/>
  <c r="BN907" i="12"/>
  <c r="BO907" i="12"/>
  <c r="BM907" i="12"/>
  <c r="BP907" i="12"/>
  <c r="BN906" i="12"/>
  <c r="BO906" i="12"/>
  <c r="BM906" i="12"/>
  <c r="BP906" i="12"/>
  <c r="BN905" i="12"/>
  <c r="BO905" i="12"/>
  <c r="BM905" i="12"/>
  <c r="BP905" i="12"/>
  <c r="BN904" i="12"/>
  <c r="BO904" i="12"/>
  <c r="BM904" i="12"/>
  <c r="BP904" i="12"/>
  <c r="BN903" i="12"/>
  <c r="BO903" i="12"/>
  <c r="BM903" i="12"/>
  <c r="BP903" i="12"/>
  <c r="BN902" i="12"/>
  <c r="BO902" i="12"/>
  <c r="BM902" i="12"/>
  <c r="BP902" i="12"/>
  <c r="BN901" i="12"/>
  <c r="BO901" i="12"/>
  <c r="BM901" i="12"/>
  <c r="BP901" i="12"/>
  <c r="BN900" i="12"/>
  <c r="BO900" i="12"/>
  <c r="BM900" i="12"/>
  <c r="BP900" i="12"/>
  <c r="BN899" i="12"/>
  <c r="BO899" i="12"/>
  <c r="BM899" i="12"/>
  <c r="BP899" i="12"/>
  <c r="BN898" i="12"/>
  <c r="BO898" i="12"/>
  <c r="BM898" i="12"/>
  <c r="BP898" i="12"/>
  <c r="BN897" i="12"/>
  <c r="BO897" i="12"/>
  <c r="BM897" i="12"/>
  <c r="BP897" i="12"/>
  <c r="BN896" i="12"/>
  <c r="BO896" i="12"/>
  <c r="BM896" i="12"/>
  <c r="BP896" i="12"/>
  <c r="BN895" i="12"/>
  <c r="BO895" i="12"/>
  <c r="BM895" i="12"/>
  <c r="BP895" i="12"/>
  <c r="BN894" i="12"/>
  <c r="BO894" i="12"/>
  <c r="BM894" i="12"/>
  <c r="BP894" i="12"/>
  <c r="BN893" i="12"/>
  <c r="BO893" i="12"/>
  <c r="BM893" i="12"/>
  <c r="BP893" i="12"/>
  <c r="BN892" i="12"/>
  <c r="BO892" i="12"/>
  <c r="BM892" i="12"/>
  <c r="BP892" i="12"/>
  <c r="BN891" i="12"/>
  <c r="BO891" i="12"/>
  <c r="BM891" i="12"/>
  <c r="BP891" i="12"/>
  <c r="BN890" i="12"/>
  <c r="BO890" i="12"/>
  <c r="BM890" i="12"/>
  <c r="BP890" i="12"/>
  <c r="BO889" i="12"/>
  <c r="BM889" i="12"/>
  <c r="BP889" i="12"/>
  <c r="BN889" i="12"/>
  <c r="BO888" i="12"/>
  <c r="BM888" i="12"/>
  <c r="BP888" i="12"/>
  <c r="BN888" i="12"/>
  <c r="BO887" i="12"/>
  <c r="BM887" i="12"/>
  <c r="BP887" i="12"/>
  <c r="BN887" i="12"/>
  <c r="BN886" i="12"/>
  <c r="BO886" i="12"/>
  <c r="BM886" i="12"/>
  <c r="BP886" i="12"/>
  <c r="BN885" i="12"/>
  <c r="BO885" i="12"/>
  <c r="BM885" i="12"/>
  <c r="BP885" i="12"/>
  <c r="BN884" i="12"/>
  <c r="BO884" i="12"/>
  <c r="BM884" i="12"/>
  <c r="BP884" i="12"/>
  <c r="BN883" i="12"/>
  <c r="BO883" i="12"/>
  <c r="BM883" i="12"/>
  <c r="BP883" i="12"/>
  <c r="BN882" i="12"/>
  <c r="BO882" i="12"/>
  <c r="BM882" i="12"/>
  <c r="BP882" i="12"/>
  <c r="BN881" i="12"/>
  <c r="BO881" i="12"/>
  <c r="BM881" i="12"/>
  <c r="BP881" i="12"/>
  <c r="BN880" i="12"/>
  <c r="BO880" i="12"/>
  <c r="BM880" i="12"/>
  <c r="BP880" i="12"/>
  <c r="BN879" i="12"/>
  <c r="BO879" i="12"/>
  <c r="BM879" i="12"/>
  <c r="BP879" i="12"/>
  <c r="BN878" i="12"/>
  <c r="BO878" i="12"/>
  <c r="BM878" i="12"/>
  <c r="BP878" i="12"/>
  <c r="BO877" i="12"/>
  <c r="BM877" i="12"/>
  <c r="BP877" i="12"/>
  <c r="BN877" i="12"/>
  <c r="BO876" i="12"/>
  <c r="BM876" i="12"/>
  <c r="BP876" i="12"/>
  <c r="BN876" i="12"/>
  <c r="BO875" i="12"/>
  <c r="BM875" i="12"/>
  <c r="BP875" i="12"/>
  <c r="BN875" i="12"/>
  <c r="BN874" i="12"/>
  <c r="BO874" i="12"/>
  <c r="BM874" i="12"/>
  <c r="BP874" i="12"/>
  <c r="BN873" i="12"/>
  <c r="BO873" i="12"/>
  <c r="BM873" i="12"/>
  <c r="BP873" i="12"/>
  <c r="BN872" i="12"/>
  <c r="BO872" i="12"/>
  <c r="BM872" i="12"/>
  <c r="BP872" i="12"/>
  <c r="BN871" i="12"/>
  <c r="BO871" i="12"/>
  <c r="BM871" i="12"/>
  <c r="BP871" i="12"/>
  <c r="BN870" i="12"/>
  <c r="BO870" i="12"/>
  <c r="BM870" i="12"/>
  <c r="BP870" i="12"/>
  <c r="BN869" i="12"/>
  <c r="BO869" i="12"/>
  <c r="BM869" i="12"/>
  <c r="BP869" i="12"/>
  <c r="BN868" i="12"/>
  <c r="BO868" i="12"/>
  <c r="BM868" i="12"/>
  <c r="BP868" i="12"/>
  <c r="BN867" i="12"/>
  <c r="BO867" i="12"/>
  <c r="BM867" i="12"/>
  <c r="BP867" i="12"/>
  <c r="BN866" i="12"/>
  <c r="BO866" i="12"/>
  <c r="BM866" i="12"/>
  <c r="BP866" i="12"/>
  <c r="BL866" i="12"/>
  <c r="BL867" i="12"/>
  <c r="BL868" i="12"/>
  <c r="BL869" i="12"/>
  <c r="BL870" i="12"/>
  <c r="BL871" i="12"/>
  <c r="BL872" i="12"/>
  <c r="BL873" i="12"/>
  <c r="BL874" i="12"/>
  <c r="BL875" i="12"/>
  <c r="BL876" i="12"/>
  <c r="BL877" i="12"/>
  <c r="BL878" i="12"/>
  <c r="BL879" i="12"/>
  <c r="BL880" i="12"/>
  <c r="BL881" i="12"/>
  <c r="BL882" i="12"/>
  <c r="BL883" i="12"/>
  <c r="BL884" i="12"/>
  <c r="BL885" i="12"/>
  <c r="BL886" i="12"/>
  <c r="BL887" i="12"/>
  <c r="BL888" i="12"/>
  <c r="BL889" i="12"/>
  <c r="BL890" i="12"/>
  <c r="BL891" i="12"/>
  <c r="BL892" i="12"/>
  <c r="BL893" i="12"/>
  <c r="BL894" i="12"/>
  <c r="BL895" i="12"/>
  <c r="BL896" i="12"/>
  <c r="BL897" i="12"/>
  <c r="BL898" i="12"/>
  <c r="BL899" i="12"/>
  <c r="BL900" i="12"/>
  <c r="BL901" i="12"/>
  <c r="BL902" i="12"/>
  <c r="BL903" i="12"/>
  <c r="BL904" i="12"/>
  <c r="BL905" i="12"/>
  <c r="BL906" i="12"/>
  <c r="BL907" i="12"/>
  <c r="BL908" i="12"/>
  <c r="BL909" i="12"/>
  <c r="BL910" i="12"/>
  <c r="BL911" i="12"/>
  <c r="BL912" i="12"/>
  <c r="BL913" i="12"/>
  <c r="BL914" i="12"/>
  <c r="BL915" i="12"/>
  <c r="BL916" i="12"/>
  <c r="BL917" i="12"/>
  <c r="BL918" i="12"/>
  <c r="BL919" i="12"/>
  <c r="BL920" i="12"/>
  <c r="BL921" i="12"/>
  <c r="BL922" i="12"/>
  <c r="BL923" i="12"/>
  <c r="BL924" i="12"/>
  <c r="BL925" i="12"/>
  <c r="BL926" i="12"/>
  <c r="BL927" i="12"/>
  <c r="BL928" i="12"/>
  <c r="BL929" i="12"/>
  <c r="BL930" i="12"/>
  <c r="BL931" i="12"/>
  <c r="BL932" i="12"/>
  <c r="BL933" i="12"/>
  <c r="BL934" i="12"/>
  <c r="BL935" i="12"/>
  <c r="BL936" i="12"/>
  <c r="BL937" i="12"/>
  <c r="BL938" i="12"/>
  <c r="BL939" i="12"/>
  <c r="BL940" i="12"/>
  <c r="BL941" i="12"/>
  <c r="BL942" i="12"/>
  <c r="BL943" i="12"/>
  <c r="BL944" i="12"/>
  <c r="BL945" i="12"/>
  <c r="BL946" i="12"/>
  <c r="BL947" i="12"/>
  <c r="BL948" i="12"/>
  <c r="BL949" i="12"/>
  <c r="BL950" i="12"/>
  <c r="BL951" i="12"/>
  <c r="BL952" i="12"/>
  <c r="BL953" i="12"/>
  <c r="BL954" i="12"/>
  <c r="BL955" i="12"/>
  <c r="BL956" i="12"/>
  <c r="BL957" i="12"/>
  <c r="BL958" i="12"/>
  <c r="BL959" i="12"/>
  <c r="BL960" i="12"/>
  <c r="BL961" i="12"/>
  <c r="BL962" i="12"/>
  <c r="BL963" i="12"/>
  <c r="BL964" i="12"/>
  <c r="BL965" i="12"/>
  <c r="BL966" i="12"/>
  <c r="BL967" i="12"/>
  <c r="BL968" i="12"/>
  <c r="BL969" i="12"/>
  <c r="BL970" i="12"/>
  <c r="BL971" i="12"/>
  <c r="BL972" i="12"/>
  <c r="BL973" i="12"/>
  <c r="BL974" i="12"/>
  <c r="BL975" i="12"/>
  <c r="BL976" i="12"/>
  <c r="BL977" i="12"/>
  <c r="BL978" i="12"/>
  <c r="BL979" i="12"/>
  <c r="BL980" i="12"/>
  <c r="BL981" i="12"/>
  <c r="BL982" i="12"/>
  <c r="BL983" i="12"/>
  <c r="BL984" i="12"/>
  <c r="BL985" i="12"/>
  <c r="BL986" i="12"/>
  <c r="BL987" i="12"/>
  <c r="BL988" i="12"/>
  <c r="BL989" i="12"/>
  <c r="BL990" i="12"/>
  <c r="BL991" i="12"/>
  <c r="BL992" i="12"/>
  <c r="BL993" i="12"/>
  <c r="BL994" i="12"/>
  <c r="BL995" i="12"/>
  <c r="BL996" i="12"/>
  <c r="BL997" i="12"/>
  <c r="BL998" i="12"/>
  <c r="BL999" i="12"/>
  <c r="BL1000" i="12"/>
  <c r="BL1001" i="12"/>
  <c r="BL1002" i="12"/>
  <c r="BL1003" i="12"/>
  <c r="BL1004" i="12"/>
  <c r="BL1005" i="12"/>
  <c r="BL1006" i="12"/>
  <c r="BL1007" i="12"/>
  <c r="BL1008" i="12"/>
  <c r="BL1009" i="12"/>
  <c r="BL1010" i="12"/>
  <c r="BL1011" i="12"/>
  <c r="BL1012" i="12"/>
  <c r="BL1013" i="12"/>
  <c r="BL1014" i="12"/>
  <c r="BL1015" i="12"/>
  <c r="BL1016" i="12"/>
  <c r="BL1017" i="12"/>
  <c r="BL1018" i="12"/>
  <c r="BL1019" i="12"/>
  <c r="BL1020" i="12"/>
  <c r="BL1021" i="12"/>
  <c r="BL1022" i="12"/>
  <c r="BL1023" i="12"/>
  <c r="BL1024" i="12"/>
  <c r="BL1025" i="12"/>
  <c r="BL1026" i="12"/>
  <c r="BL1027" i="12"/>
  <c r="BL1028" i="12"/>
  <c r="BL1029" i="12"/>
  <c r="BL1030" i="12"/>
  <c r="BL1031" i="12"/>
  <c r="BL1032" i="12"/>
  <c r="BL1033" i="12"/>
  <c r="BL1034" i="12"/>
  <c r="BL1035" i="12"/>
  <c r="BL1036" i="12"/>
  <c r="BL1037" i="12"/>
  <c r="BL1038" i="12"/>
  <c r="BL1039" i="12"/>
  <c r="BL1040" i="12"/>
  <c r="BL1041" i="12"/>
  <c r="BL1042" i="12"/>
  <c r="BL1043" i="12"/>
  <c r="BL1044" i="12"/>
  <c r="BL1045" i="12"/>
  <c r="BL1046" i="12"/>
  <c r="BL1047" i="12"/>
  <c r="BL1048" i="12"/>
  <c r="BL1049" i="12"/>
  <c r="BL1050" i="12"/>
  <c r="BL1051" i="12"/>
  <c r="BL1052" i="12"/>
  <c r="BL1053" i="12"/>
  <c r="BL1054" i="12"/>
  <c r="BL1055" i="12"/>
  <c r="BL1056" i="12"/>
  <c r="BL1057" i="12"/>
  <c r="BL1058" i="12"/>
  <c r="BL1059" i="12"/>
  <c r="BL1060" i="12"/>
  <c r="BL1061" i="12"/>
  <c r="BL1062" i="12"/>
  <c r="BL1063" i="12"/>
  <c r="BL1064" i="12"/>
  <c r="BL1065" i="12"/>
  <c r="BL1066" i="12"/>
  <c r="BL1067" i="12"/>
  <c r="BL1068" i="12"/>
  <c r="BL1069" i="12"/>
  <c r="BL1070" i="12"/>
  <c r="BL1071" i="12"/>
  <c r="BL1072" i="12"/>
  <c r="BL1073" i="12"/>
  <c r="BL1074" i="12"/>
  <c r="BL1075" i="12"/>
  <c r="BL1076" i="12"/>
  <c r="BL1077" i="12"/>
  <c r="BL1078" i="12"/>
  <c r="BL1079" i="12"/>
  <c r="BL1080" i="12"/>
  <c r="BL1081" i="12"/>
  <c r="BL865" i="12"/>
  <c r="AT200" i="13"/>
  <c r="AY2" i="13"/>
  <c r="AY3" i="13"/>
  <c r="AY4" i="13"/>
  <c r="AY5" i="13"/>
  <c r="AY6" i="13"/>
  <c r="AY7" i="13"/>
  <c r="AY8" i="13"/>
  <c r="AY9" i="13"/>
  <c r="AY10" i="13"/>
  <c r="AY11" i="13"/>
  <c r="AY12" i="13"/>
  <c r="AY13" i="13"/>
  <c r="AY14" i="13"/>
  <c r="AY15" i="13"/>
  <c r="AY16" i="13"/>
  <c r="AY17" i="13"/>
  <c r="AY18" i="13"/>
  <c r="AY19" i="13"/>
  <c r="AY20" i="13"/>
  <c r="AY21" i="13"/>
  <c r="AY22" i="13"/>
  <c r="AY23" i="13"/>
  <c r="AY24" i="13"/>
  <c r="AY25" i="13"/>
  <c r="AY26" i="13"/>
  <c r="AY27" i="13"/>
  <c r="AY28" i="13"/>
  <c r="AY29" i="13"/>
  <c r="AY30" i="13"/>
  <c r="AY31" i="13"/>
  <c r="AY32" i="13"/>
  <c r="AY33" i="13"/>
  <c r="AY34" i="13"/>
  <c r="AY35" i="13"/>
  <c r="AY36" i="13"/>
  <c r="AY37" i="13"/>
  <c r="AY38" i="13"/>
  <c r="AY39" i="13"/>
  <c r="AY40" i="13"/>
  <c r="AY41" i="13"/>
  <c r="AY42" i="13"/>
  <c r="AY43" i="13"/>
  <c r="AY44" i="13"/>
  <c r="AY45" i="13"/>
  <c r="AY46" i="13"/>
  <c r="AY47" i="13"/>
  <c r="AY48" i="13"/>
  <c r="AY49" i="13"/>
  <c r="AY50" i="13"/>
  <c r="AY51" i="13"/>
  <c r="AY52" i="13"/>
  <c r="AY53" i="13"/>
  <c r="AY54" i="13"/>
  <c r="AY55" i="13"/>
  <c r="AY56" i="13"/>
  <c r="AY57" i="13"/>
  <c r="AY58" i="13"/>
  <c r="AY59" i="13"/>
  <c r="AY60" i="13"/>
  <c r="AY61" i="13"/>
  <c r="AY62" i="13"/>
  <c r="AY63" i="13"/>
  <c r="AY64" i="13"/>
  <c r="AY65" i="13"/>
  <c r="AY66" i="13"/>
  <c r="AY67" i="13"/>
  <c r="AY68" i="13"/>
  <c r="AY69" i="13"/>
  <c r="AY70" i="13"/>
  <c r="AY71" i="13"/>
  <c r="AY72" i="13"/>
  <c r="AY73" i="13"/>
  <c r="AY74" i="13"/>
  <c r="AY75" i="13"/>
  <c r="AY76" i="13"/>
  <c r="AY77" i="13"/>
  <c r="AY78" i="13"/>
  <c r="AY79" i="13"/>
  <c r="AY80" i="13"/>
  <c r="AY81" i="13"/>
  <c r="AY82" i="13"/>
  <c r="AY83" i="13"/>
  <c r="AY84" i="13"/>
  <c r="AY85" i="13"/>
  <c r="AY86" i="13"/>
  <c r="AY87" i="13"/>
  <c r="AY88" i="13"/>
  <c r="AY89" i="13"/>
  <c r="AY90" i="13"/>
  <c r="AY91" i="13"/>
  <c r="AY92" i="13"/>
  <c r="AY93" i="13"/>
  <c r="AY94" i="13"/>
  <c r="AY95" i="13"/>
  <c r="AY96" i="13"/>
  <c r="AY97" i="13"/>
  <c r="AY98" i="13"/>
  <c r="AY99" i="13"/>
  <c r="AY100" i="13"/>
  <c r="AY101" i="13"/>
  <c r="AY102" i="13"/>
  <c r="AY103" i="13"/>
  <c r="AY104" i="13"/>
  <c r="AY105" i="13"/>
  <c r="AY106" i="13"/>
  <c r="AY107" i="13"/>
  <c r="AY108" i="13"/>
  <c r="AY109" i="13"/>
  <c r="AY110" i="13"/>
  <c r="AY111" i="13"/>
  <c r="AY112" i="13"/>
  <c r="AY113" i="13"/>
  <c r="AY114" i="13"/>
  <c r="AY115" i="13"/>
  <c r="AY116" i="13"/>
  <c r="AY117" i="13"/>
  <c r="AY118" i="13"/>
  <c r="AY119" i="13"/>
  <c r="AY120" i="13"/>
  <c r="AY121" i="13"/>
  <c r="AY122" i="13"/>
  <c r="AY123" i="13"/>
  <c r="AY124" i="13"/>
  <c r="AY125" i="13"/>
  <c r="AY126" i="13"/>
  <c r="AY127" i="13"/>
  <c r="AY128" i="13"/>
  <c r="AY129" i="13"/>
  <c r="AY130" i="13"/>
  <c r="AY131" i="13"/>
  <c r="AY132" i="13"/>
  <c r="AY133" i="13"/>
  <c r="AY134" i="13"/>
  <c r="AY135" i="13"/>
  <c r="AY136" i="13"/>
  <c r="AY137" i="13"/>
  <c r="AY138" i="13"/>
  <c r="AY139" i="13"/>
  <c r="AY140" i="13"/>
  <c r="AY141" i="13"/>
  <c r="AY142" i="13"/>
  <c r="AY143" i="13"/>
  <c r="AY144" i="13"/>
  <c r="AY145" i="13"/>
  <c r="AY146" i="13"/>
  <c r="AY147" i="13"/>
  <c r="AY148" i="13"/>
  <c r="AY149" i="13"/>
  <c r="AY150" i="13"/>
  <c r="AY151" i="13"/>
  <c r="AY152" i="13"/>
  <c r="AY153" i="13"/>
  <c r="AY154" i="13"/>
  <c r="AY155" i="13"/>
  <c r="AY156" i="13"/>
  <c r="AY157" i="13"/>
  <c r="AY158" i="13"/>
  <c r="AY159" i="13"/>
  <c r="AY160" i="13"/>
  <c r="AY161" i="13"/>
  <c r="AY162" i="13"/>
  <c r="AY163" i="13"/>
  <c r="AY164" i="13"/>
  <c r="AY165" i="13"/>
  <c r="AY166" i="13"/>
  <c r="AY167" i="13"/>
  <c r="AY168" i="13"/>
  <c r="AY169" i="13"/>
  <c r="AY170" i="13"/>
  <c r="AY171" i="13"/>
  <c r="AY172" i="13"/>
  <c r="AY173" i="13"/>
  <c r="AY174" i="13"/>
  <c r="AY175" i="13"/>
  <c r="AY176" i="13"/>
  <c r="AY177" i="13"/>
  <c r="AY178" i="13"/>
  <c r="AY179" i="13"/>
  <c r="AY180" i="13"/>
  <c r="AY181" i="13"/>
  <c r="AY182" i="13"/>
  <c r="AY183" i="13"/>
  <c r="AY184" i="13"/>
  <c r="AY185" i="13"/>
  <c r="AY186" i="13"/>
  <c r="AY187" i="13"/>
  <c r="AY188" i="13"/>
  <c r="AY189" i="13"/>
  <c r="AY190" i="13"/>
  <c r="AY191" i="13"/>
  <c r="AY192" i="13"/>
  <c r="AY193" i="13"/>
  <c r="AY194" i="13"/>
  <c r="AY195" i="13"/>
  <c r="AY196" i="13"/>
  <c r="AY197" i="13"/>
  <c r="AY198" i="13"/>
  <c r="AY199" i="13"/>
  <c r="AY200" i="13"/>
  <c r="AY202" i="13"/>
  <c r="AY203" i="13"/>
  <c r="AY204" i="13"/>
  <c r="AY205" i="13"/>
  <c r="AY206" i="13"/>
  <c r="AY207" i="13"/>
  <c r="AY208" i="13"/>
  <c r="AY209" i="13"/>
  <c r="AY210" i="13"/>
  <c r="AY211" i="13"/>
  <c r="AY212" i="13"/>
  <c r="AY213" i="13"/>
  <c r="AY214" i="13"/>
  <c r="AY215" i="13"/>
  <c r="AY216" i="13"/>
  <c r="AY217" i="13"/>
  <c r="AY201" i="13"/>
  <c r="AT181" i="13"/>
  <c r="BC204" i="13"/>
  <c r="AX185" i="13"/>
  <c r="AX186" i="13"/>
  <c r="AX187" i="13"/>
  <c r="AX188" i="13"/>
  <c r="AX189" i="13"/>
  <c r="AX190" i="13"/>
  <c r="AX191" i="13"/>
  <c r="AX192" i="13"/>
  <c r="AX193" i="13"/>
  <c r="AX194" i="13"/>
  <c r="AX195" i="13"/>
  <c r="AX196" i="13"/>
  <c r="AX197" i="13"/>
  <c r="AX198" i="13"/>
  <c r="AX199" i="13"/>
  <c r="AX200" i="13"/>
  <c r="AX201" i="13"/>
  <c r="AX202" i="13"/>
  <c r="AX203" i="13"/>
  <c r="AX204" i="13"/>
  <c r="AX205" i="13"/>
  <c r="AX206" i="13"/>
  <c r="AX207" i="13"/>
  <c r="AX208" i="13"/>
  <c r="AX209" i="13"/>
  <c r="AX210" i="13"/>
  <c r="AX211" i="13"/>
  <c r="AX212" i="13"/>
  <c r="AX213" i="13"/>
  <c r="AX214" i="13"/>
  <c r="AX215" i="13"/>
  <c r="AX216" i="13"/>
  <c r="AX217" i="13"/>
  <c r="AW205" i="13"/>
  <c r="AW206" i="13"/>
  <c r="AW207" i="13"/>
  <c r="AW208" i="13"/>
  <c r="AW209" i="13"/>
  <c r="AW210" i="13"/>
  <c r="AW211" i="13"/>
  <c r="AW212" i="13"/>
  <c r="AW213" i="13"/>
  <c r="AW214" i="13"/>
  <c r="AW215" i="13"/>
  <c r="AW216" i="13"/>
  <c r="AW217" i="13"/>
  <c r="AV197" i="13"/>
  <c r="AV198" i="13"/>
  <c r="AV199" i="13"/>
  <c r="AV200" i="13"/>
  <c r="AV201" i="13"/>
  <c r="AV202" i="13"/>
  <c r="AV203" i="13"/>
  <c r="AV204" i="13"/>
  <c r="AV205" i="13"/>
  <c r="AV206" i="13"/>
  <c r="AV207" i="13"/>
  <c r="AV208" i="13"/>
  <c r="AV209" i="13"/>
  <c r="AV210" i="13"/>
  <c r="AV211" i="13"/>
  <c r="AV212" i="13"/>
  <c r="AV213" i="13"/>
  <c r="AV214" i="13"/>
  <c r="AV215" i="13"/>
  <c r="AV216" i="13"/>
  <c r="AV217" i="13"/>
  <c r="AT217" i="13"/>
  <c r="AZ217" i="13"/>
  <c r="BA217" i="13"/>
  <c r="BC217" i="13"/>
  <c r="AU217" i="13"/>
  <c r="AT216" i="13"/>
  <c r="BD216" i="13" s="1"/>
  <c r="AZ216" i="13"/>
  <c r="BA216" i="13"/>
  <c r="BC216" i="13"/>
  <c r="AU216" i="13"/>
  <c r="AT215" i="13"/>
  <c r="AZ215" i="13"/>
  <c r="BA215" i="13"/>
  <c r="BC215" i="13"/>
  <c r="AU215" i="13"/>
  <c r="AT214" i="13"/>
  <c r="AZ214" i="13"/>
  <c r="BA214" i="13"/>
  <c r="BC214" i="13"/>
  <c r="AU214" i="13"/>
  <c r="AT213" i="13"/>
  <c r="BD213" i="13" s="1"/>
  <c r="AZ213" i="13"/>
  <c r="BA213" i="13"/>
  <c r="BC213" i="13"/>
  <c r="AU213" i="13"/>
  <c r="AT212" i="13"/>
  <c r="AZ212" i="13"/>
  <c r="BA212" i="13"/>
  <c r="BC212" i="13"/>
  <c r="AU212" i="13"/>
  <c r="AT211" i="13"/>
  <c r="BD211" i="13" s="1"/>
  <c r="AZ211" i="13"/>
  <c r="BA211" i="13"/>
  <c r="BC211" i="13"/>
  <c r="AU211" i="13"/>
  <c r="AT210" i="13"/>
  <c r="AZ210" i="13"/>
  <c r="BA210" i="13"/>
  <c r="BC210" i="13"/>
  <c r="AU210" i="13"/>
  <c r="AT209" i="13"/>
  <c r="AZ209" i="13"/>
  <c r="BA209" i="13"/>
  <c r="BC209" i="13"/>
  <c r="AU209" i="13"/>
  <c r="AT208" i="13"/>
  <c r="AZ208" i="13"/>
  <c r="BA208" i="13"/>
  <c r="BC208" i="13"/>
  <c r="AU208" i="13"/>
  <c r="AT207" i="13"/>
  <c r="AZ207" i="13"/>
  <c r="BA207" i="13"/>
  <c r="BC207" i="13"/>
  <c r="AU207" i="13"/>
  <c r="AT206" i="13"/>
  <c r="AZ206" i="13"/>
  <c r="BA206" i="13"/>
  <c r="BC206" i="13"/>
  <c r="AU206" i="13"/>
  <c r="AT205" i="13"/>
  <c r="AZ205" i="13"/>
  <c r="BA205" i="13"/>
  <c r="BC205" i="13"/>
  <c r="AU205" i="13"/>
  <c r="AT204" i="13"/>
  <c r="AZ204" i="13"/>
  <c r="BA204" i="13"/>
  <c r="AU204" i="13"/>
  <c r="AW204" i="13"/>
  <c r="AT203" i="13"/>
  <c r="AZ203" i="13"/>
  <c r="BA203" i="13"/>
  <c r="BC203" i="13"/>
  <c r="AU203" i="13"/>
  <c r="AW203" i="13"/>
  <c r="AT202" i="13"/>
  <c r="AZ202" i="13"/>
  <c r="BA202" i="13"/>
  <c r="BC202" i="13"/>
  <c r="AU202" i="13"/>
  <c r="AW202" i="13"/>
  <c r="AT201" i="13"/>
  <c r="AZ201" i="13"/>
  <c r="BA201" i="13"/>
  <c r="BC201" i="13"/>
  <c r="AU201" i="13"/>
  <c r="AW201" i="13"/>
  <c r="AZ200" i="13"/>
  <c r="BA200" i="13"/>
  <c r="BC200" i="13"/>
  <c r="AU200" i="13"/>
  <c r="AW200" i="13"/>
  <c r="AT199" i="13"/>
  <c r="AZ199" i="13"/>
  <c r="BA199" i="13"/>
  <c r="BC199" i="13"/>
  <c r="AU199" i="13"/>
  <c r="AW199" i="13"/>
  <c r="AT198" i="13"/>
  <c r="BD198" i="13" s="1"/>
  <c r="AZ198" i="13"/>
  <c r="BA198" i="13"/>
  <c r="BC198" i="13"/>
  <c r="AU198" i="13"/>
  <c r="AW198" i="13"/>
  <c r="AT197" i="13"/>
  <c r="AZ197" i="13"/>
  <c r="BA197" i="13"/>
  <c r="BC197" i="13"/>
  <c r="AU197" i="13"/>
  <c r="AW197" i="13"/>
  <c r="AT196" i="13"/>
  <c r="BD196" i="13" s="1"/>
  <c r="AZ196" i="13"/>
  <c r="BA196" i="13"/>
  <c r="BC196" i="13"/>
  <c r="AU196" i="13"/>
  <c r="AW196" i="13"/>
  <c r="AV196" i="13"/>
  <c r="AT195" i="13"/>
  <c r="AZ195" i="13"/>
  <c r="BA195" i="13"/>
  <c r="BC195" i="13"/>
  <c r="AU195" i="13"/>
  <c r="AW195" i="13"/>
  <c r="AV195" i="13"/>
  <c r="AT194" i="13"/>
  <c r="AZ194" i="13"/>
  <c r="BA194" i="13"/>
  <c r="BC194" i="13"/>
  <c r="AU194" i="13"/>
  <c r="AW194" i="13"/>
  <c r="AV194" i="13"/>
  <c r="AZ193" i="13"/>
  <c r="AT193" i="13"/>
  <c r="BA193" i="13"/>
  <c r="BC193" i="13"/>
  <c r="AU193" i="13"/>
  <c r="AW193" i="13"/>
  <c r="AZ192" i="13"/>
  <c r="AT192" i="13"/>
  <c r="BD192" i="13" s="1"/>
  <c r="BA192" i="13"/>
  <c r="BC192" i="13"/>
  <c r="AU192" i="13"/>
  <c r="AW192" i="13"/>
  <c r="AZ191" i="13"/>
  <c r="AT191" i="13"/>
  <c r="BA191" i="13"/>
  <c r="BC191" i="13"/>
  <c r="AU191" i="13"/>
  <c r="AW191" i="13"/>
  <c r="AT190" i="13"/>
  <c r="BD190" i="13" s="1"/>
  <c r="AZ190" i="13"/>
  <c r="BA190" i="13"/>
  <c r="BC190" i="13"/>
  <c r="AU190" i="13"/>
  <c r="AW190" i="13"/>
  <c r="AT189" i="13"/>
  <c r="AZ189" i="13"/>
  <c r="BA189" i="13"/>
  <c r="BC189" i="13"/>
  <c r="BD189" i="13" s="1"/>
  <c r="AU189" i="13"/>
  <c r="AW189" i="13"/>
  <c r="AT188" i="13"/>
  <c r="AZ188" i="13"/>
  <c r="BA188" i="13"/>
  <c r="BC188" i="13"/>
  <c r="AU188" i="13"/>
  <c r="AW188" i="13"/>
  <c r="AZ187" i="13"/>
  <c r="AT187" i="13"/>
  <c r="BA187" i="13"/>
  <c r="BC187" i="13"/>
  <c r="AU187" i="13"/>
  <c r="AW187" i="13"/>
  <c r="AZ186" i="13"/>
  <c r="AT186" i="13"/>
  <c r="BA186" i="13"/>
  <c r="BC186" i="13"/>
  <c r="AU186" i="13"/>
  <c r="AW186" i="13"/>
  <c r="AZ185" i="13"/>
  <c r="AT185" i="13"/>
  <c r="BA185" i="13"/>
  <c r="BC185" i="13"/>
  <c r="AU185" i="13"/>
  <c r="AW185" i="13"/>
  <c r="AX184" i="13"/>
  <c r="AT184" i="13"/>
  <c r="AZ184" i="13"/>
  <c r="BA184" i="13"/>
  <c r="BC184" i="13"/>
  <c r="AU184" i="13"/>
  <c r="AW184" i="13"/>
  <c r="AX183" i="13"/>
  <c r="AT183" i="13"/>
  <c r="AZ183" i="13"/>
  <c r="BA183" i="13"/>
  <c r="BC183" i="13"/>
  <c r="AU183" i="13"/>
  <c r="AW183" i="13"/>
  <c r="AX182" i="13"/>
  <c r="AT182" i="13"/>
  <c r="AZ182" i="13"/>
  <c r="BA182" i="13"/>
  <c r="BC182" i="13"/>
  <c r="AU182" i="13"/>
  <c r="AW182" i="13"/>
  <c r="AO69" i="21"/>
  <c r="AO3" i="21"/>
  <c r="AO4" i="21"/>
  <c r="AO5" i="21"/>
  <c r="AO6" i="21"/>
  <c r="AO7" i="21"/>
  <c r="AO8" i="21"/>
  <c r="AO9" i="21"/>
  <c r="AO10" i="21"/>
  <c r="AO11" i="21"/>
  <c r="AO12" i="21"/>
  <c r="AO13" i="21"/>
  <c r="AO14" i="21"/>
  <c r="AO15" i="21"/>
  <c r="AO16" i="21"/>
  <c r="AO17" i="21"/>
  <c r="AO18" i="21"/>
  <c r="AO19" i="21"/>
  <c r="AO20" i="21"/>
  <c r="AO21" i="21"/>
  <c r="AO22" i="21"/>
  <c r="AO23" i="21"/>
  <c r="AO24" i="21"/>
  <c r="AO25" i="21"/>
  <c r="AO26" i="21"/>
  <c r="AO27" i="21"/>
  <c r="AO28" i="21"/>
  <c r="AO29" i="21"/>
  <c r="AO30" i="21"/>
  <c r="AO31" i="21"/>
  <c r="AO32" i="21"/>
  <c r="AO33" i="21"/>
  <c r="AO34" i="21"/>
  <c r="AO35" i="21"/>
  <c r="AO36" i="21"/>
  <c r="AO37" i="21"/>
  <c r="AO38" i="21"/>
  <c r="AO39" i="21"/>
  <c r="AO40" i="21"/>
  <c r="AO41" i="21"/>
  <c r="AO42" i="21"/>
  <c r="AO43" i="21"/>
  <c r="AO44" i="21"/>
  <c r="AO45" i="21"/>
  <c r="AO46" i="21"/>
  <c r="AO47" i="21"/>
  <c r="AO48" i="21"/>
  <c r="AO49" i="21"/>
  <c r="AO50" i="21"/>
  <c r="AO51" i="21"/>
  <c r="AO52" i="21"/>
  <c r="AO53" i="21"/>
  <c r="AO54" i="21"/>
  <c r="AO55" i="21"/>
  <c r="AO56" i="21"/>
  <c r="AO57" i="21"/>
  <c r="AO58" i="21"/>
  <c r="AO59" i="21"/>
  <c r="AO60" i="21"/>
  <c r="AO61" i="21"/>
  <c r="AO62" i="21"/>
  <c r="AO63" i="21"/>
  <c r="AO64" i="21"/>
  <c r="AO65" i="21"/>
  <c r="AO66" i="21"/>
  <c r="AO67" i="21"/>
  <c r="AO68" i="21"/>
  <c r="AO70" i="21"/>
  <c r="AO71" i="21"/>
  <c r="AO72" i="21"/>
  <c r="AO73" i="21"/>
  <c r="AO2" i="21"/>
  <c r="AN2" i="21"/>
  <c r="AN3" i="21"/>
  <c r="AN4" i="21"/>
  <c r="AN5" i="21"/>
  <c r="AN6" i="21"/>
  <c r="AN7" i="21"/>
  <c r="AN8" i="21"/>
  <c r="AN9" i="21"/>
  <c r="AN10" i="21"/>
  <c r="AN11" i="21"/>
  <c r="AN12" i="21"/>
  <c r="AN13" i="21"/>
  <c r="AN14" i="21"/>
  <c r="AN15" i="21"/>
  <c r="AN16" i="21"/>
  <c r="AN17" i="21"/>
  <c r="AN18" i="21"/>
  <c r="AN19" i="21"/>
  <c r="AN20" i="21"/>
  <c r="AN21" i="21"/>
  <c r="AN22" i="21"/>
  <c r="AN23" i="21"/>
  <c r="AN24" i="21"/>
  <c r="AN25" i="21"/>
  <c r="AN26" i="21"/>
  <c r="AN27" i="21"/>
  <c r="AN28" i="21"/>
  <c r="AN29" i="21"/>
  <c r="AN30" i="21"/>
  <c r="AN31" i="21"/>
  <c r="AN32" i="21"/>
  <c r="AN33" i="21"/>
  <c r="AN34" i="21"/>
  <c r="AN35" i="21"/>
  <c r="AN36" i="21"/>
  <c r="AN37" i="21"/>
  <c r="AN38" i="21"/>
  <c r="AN39" i="21"/>
  <c r="AN40" i="21"/>
  <c r="AN41" i="21"/>
  <c r="AN42" i="21"/>
  <c r="AN43" i="21"/>
  <c r="AN44" i="21"/>
  <c r="AN45" i="21"/>
  <c r="AN46" i="21"/>
  <c r="AN47" i="21"/>
  <c r="AN48" i="21"/>
  <c r="AN49" i="21"/>
  <c r="AL26" i="21"/>
  <c r="AL8" i="21"/>
  <c r="AE8" i="21"/>
  <c r="AE2" i="21"/>
  <c r="AL2" i="21"/>
  <c r="AK2" i="21"/>
  <c r="AJ2" i="21"/>
  <c r="AI2" i="21"/>
  <c r="AH2" i="21"/>
  <c r="AG2" i="21"/>
  <c r="AF2" i="21"/>
  <c r="BD195" i="13" l="1"/>
  <c r="BD203" i="13"/>
  <c r="BD206" i="13"/>
  <c r="BD185" i="13"/>
  <c r="BD187" i="13"/>
  <c r="BD193" i="13"/>
  <c r="BD212" i="13"/>
  <c r="BD210" i="13"/>
  <c r="BD182" i="13"/>
  <c r="BD197" i="13"/>
  <c r="BD199" i="13"/>
  <c r="BD208" i="13"/>
  <c r="BD205" i="13"/>
  <c r="BD184" i="13"/>
  <c r="BD209" i="13"/>
  <c r="BD200" i="13"/>
  <c r="BD215" i="13"/>
  <c r="BD217" i="13"/>
  <c r="BD186" i="13"/>
  <c r="BD191" i="13"/>
  <c r="BD194" i="13"/>
  <c r="BD202" i="13"/>
  <c r="BD183" i="13"/>
  <c r="BD188" i="13"/>
  <c r="BD214" i="13"/>
  <c r="BD201" i="13"/>
  <c r="BD207" i="13"/>
  <c r="BD204" i="13"/>
  <c r="AP8" i="21"/>
  <c r="AP2" i="21"/>
  <c r="AN51" i="21"/>
  <c r="AN52" i="21"/>
  <c r="AN53" i="21"/>
  <c r="AN54" i="21"/>
  <c r="AN55" i="21"/>
  <c r="AN56" i="21"/>
  <c r="AN57" i="21"/>
  <c r="AN58" i="21"/>
  <c r="AN59" i="21"/>
  <c r="AN60" i="21"/>
  <c r="AN61" i="21"/>
  <c r="AN62" i="21"/>
  <c r="AN63" i="21"/>
  <c r="AN64" i="21"/>
  <c r="AN65" i="21"/>
  <c r="AN66" i="21"/>
  <c r="AN67" i="21"/>
  <c r="AN68" i="21"/>
  <c r="AN69" i="21"/>
  <c r="AN70" i="21"/>
  <c r="AN71" i="21"/>
  <c r="AN72" i="21"/>
  <c r="AN73" i="21"/>
  <c r="AN50" i="21"/>
  <c r="AM3" i="21"/>
  <c r="AM4" i="21"/>
  <c r="AM5" i="21"/>
  <c r="AM6" i="21"/>
  <c r="AM7" i="21"/>
  <c r="AM8" i="21"/>
  <c r="AM9" i="21"/>
  <c r="AM10" i="21"/>
  <c r="AM11" i="21"/>
  <c r="AM12" i="21"/>
  <c r="AM13" i="21"/>
  <c r="AM14" i="21"/>
  <c r="AM15" i="21"/>
  <c r="AM16" i="21"/>
  <c r="AM17" i="21"/>
  <c r="AM18" i="21"/>
  <c r="AM19" i="21"/>
  <c r="AM20" i="21"/>
  <c r="AM21" i="21"/>
  <c r="AM22" i="21"/>
  <c r="AM23" i="21"/>
  <c r="AM24" i="21"/>
  <c r="AM25" i="21"/>
  <c r="AM26" i="21"/>
  <c r="AM27" i="21"/>
  <c r="AM28" i="21"/>
  <c r="AM29" i="21"/>
  <c r="AM30" i="21"/>
  <c r="AM31" i="21"/>
  <c r="AM32" i="21"/>
  <c r="AM33" i="21"/>
  <c r="AM34" i="21"/>
  <c r="AM35" i="21"/>
  <c r="AM36" i="21"/>
  <c r="AM37" i="21"/>
  <c r="AM38" i="21"/>
  <c r="AM39" i="21"/>
  <c r="AM40" i="21"/>
  <c r="AM41" i="21"/>
  <c r="AM42" i="21"/>
  <c r="AM43" i="21"/>
  <c r="AM44" i="21"/>
  <c r="AM45" i="21"/>
  <c r="AM46" i="21"/>
  <c r="AM47" i="21"/>
  <c r="AM48" i="21"/>
  <c r="AM49" i="21"/>
  <c r="AM50" i="21"/>
  <c r="AM51" i="21"/>
  <c r="AM52" i="21"/>
  <c r="AM53" i="21"/>
  <c r="AM54" i="21"/>
  <c r="AM55" i="21"/>
  <c r="AM56" i="21"/>
  <c r="AM57" i="21"/>
  <c r="AM58" i="21"/>
  <c r="AM59" i="21"/>
  <c r="AM60" i="21"/>
  <c r="AM61" i="21"/>
  <c r="AM62" i="21"/>
  <c r="AM63" i="21"/>
  <c r="AM64" i="21"/>
  <c r="AM65" i="21"/>
  <c r="AM66" i="21"/>
  <c r="AM67" i="21"/>
  <c r="AM68" i="21"/>
  <c r="AM69" i="21"/>
  <c r="AM70" i="21"/>
  <c r="AM71" i="21"/>
  <c r="AM72" i="21"/>
  <c r="AM73" i="21"/>
  <c r="AM2" i="21"/>
  <c r="AK3" i="21"/>
  <c r="AK4" i="21"/>
  <c r="AK5" i="21"/>
  <c r="AK6" i="21"/>
  <c r="AK7" i="21"/>
  <c r="AK8" i="21"/>
  <c r="AK9" i="21"/>
  <c r="AK10" i="21"/>
  <c r="AK11" i="21"/>
  <c r="AK12" i="21"/>
  <c r="AK13" i="21"/>
  <c r="AK14" i="21"/>
  <c r="AK15" i="21"/>
  <c r="AK16" i="21"/>
  <c r="AK17" i="21"/>
  <c r="AK18" i="21"/>
  <c r="AK19" i="21"/>
  <c r="AK20" i="21"/>
  <c r="AK21" i="21"/>
  <c r="AK22" i="21"/>
  <c r="AK23" i="21"/>
  <c r="AK24" i="21"/>
  <c r="AK25" i="21"/>
  <c r="AK26" i="21"/>
  <c r="AK27" i="21"/>
  <c r="AK28" i="21"/>
  <c r="AK29" i="21"/>
  <c r="AK30" i="21"/>
  <c r="AK31" i="21"/>
  <c r="AK32" i="21"/>
  <c r="AK33" i="21"/>
  <c r="AK34" i="21"/>
  <c r="AK35" i="21"/>
  <c r="AK36" i="21"/>
  <c r="AK37" i="21"/>
  <c r="AK38" i="21"/>
  <c r="AK39" i="21"/>
  <c r="AK40" i="21"/>
  <c r="AK41" i="21"/>
  <c r="AK42" i="21"/>
  <c r="AK43" i="21"/>
  <c r="AK44" i="21"/>
  <c r="AK45" i="21"/>
  <c r="AK46" i="21"/>
  <c r="AK47" i="21"/>
  <c r="AK48" i="21"/>
  <c r="AK49" i="21"/>
  <c r="AK50" i="21"/>
  <c r="AK51" i="21"/>
  <c r="AK52" i="21"/>
  <c r="AK53" i="21"/>
  <c r="AK54" i="21"/>
  <c r="AK55" i="21"/>
  <c r="AK56" i="21"/>
  <c r="AK57" i="21"/>
  <c r="AK58" i="21"/>
  <c r="AK59" i="21"/>
  <c r="AK60" i="21"/>
  <c r="AK61" i="21"/>
  <c r="AK62" i="21"/>
  <c r="AK63" i="21"/>
  <c r="AK64" i="21"/>
  <c r="AK65" i="21"/>
  <c r="AK66" i="21"/>
  <c r="AK67" i="21"/>
  <c r="AK68" i="21"/>
  <c r="AK69" i="21"/>
  <c r="AK70" i="21"/>
  <c r="AK71" i="21"/>
  <c r="AK72" i="21"/>
  <c r="AK73" i="21"/>
  <c r="AJ3" i="21"/>
  <c r="AJ4" i="21"/>
  <c r="AJ5" i="21"/>
  <c r="AJ6" i="21"/>
  <c r="AJ7" i="21"/>
  <c r="AJ8" i="21"/>
  <c r="AJ9" i="21"/>
  <c r="AJ10" i="21"/>
  <c r="AJ11" i="21"/>
  <c r="AJ12" i="21"/>
  <c r="AJ13" i="21"/>
  <c r="AJ14" i="21"/>
  <c r="AJ15" i="21"/>
  <c r="AJ16" i="21"/>
  <c r="AJ17" i="21"/>
  <c r="AJ18" i="21"/>
  <c r="AJ19" i="21"/>
  <c r="AJ20" i="21"/>
  <c r="AJ21" i="21"/>
  <c r="AJ22" i="21"/>
  <c r="AJ23" i="21"/>
  <c r="AJ24" i="21"/>
  <c r="AJ25" i="21"/>
  <c r="AJ26" i="21"/>
  <c r="AJ27" i="21"/>
  <c r="AJ28" i="21"/>
  <c r="AJ29" i="21"/>
  <c r="AJ30" i="21"/>
  <c r="AJ31" i="21"/>
  <c r="AJ32" i="21"/>
  <c r="AJ33" i="21"/>
  <c r="AJ34" i="21"/>
  <c r="AJ35" i="21"/>
  <c r="AJ36" i="21"/>
  <c r="AJ37" i="21"/>
  <c r="AJ38" i="21"/>
  <c r="AJ39" i="21"/>
  <c r="AJ40" i="21"/>
  <c r="AJ41" i="21"/>
  <c r="AJ42" i="21"/>
  <c r="AJ43" i="21"/>
  <c r="AJ44" i="21"/>
  <c r="AJ45" i="21"/>
  <c r="AJ46" i="21"/>
  <c r="AJ47" i="21"/>
  <c r="AJ48" i="21"/>
  <c r="AJ49" i="21"/>
  <c r="AJ50" i="21"/>
  <c r="AJ51" i="21"/>
  <c r="AJ52" i="21"/>
  <c r="AJ53" i="21"/>
  <c r="AJ54" i="21"/>
  <c r="AJ55" i="21"/>
  <c r="AJ56" i="21"/>
  <c r="AJ57" i="21"/>
  <c r="AJ58" i="21"/>
  <c r="AJ59" i="21"/>
  <c r="AJ60" i="21"/>
  <c r="AJ61" i="21"/>
  <c r="AJ62" i="21"/>
  <c r="AJ63" i="21"/>
  <c r="AJ64" i="21"/>
  <c r="AJ65" i="21"/>
  <c r="AJ66" i="21"/>
  <c r="AJ67" i="21"/>
  <c r="AJ68" i="21"/>
  <c r="AJ69" i="21"/>
  <c r="AJ70" i="21"/>
  <c r="AJ71" i="21"/>
  <c r="AJ72" i="21"/>
  <c r="AJ73" i="21"/>
  <c r="AI3" i="21"/>
  <c r="AI4" i="21"/>
  <c r="AI5" i="21"/>
  <c r="AI6" i="21"/>
  <c r="AI7" i="21"/>
  <c r="AI8" i="21"/>
  <c r="AI9" i="21"/>
  <c r="AI10" i="21"/>
  <c r="AI11" i="21"/>
  <c r="AI12" i="21"/>
  <c r="AI13" i="21"/>
  <c r="AI14" i="21"/>
  <c r="AI15" i="21"/>
  <c r="AI16" i="21"/>
  <c r="AI17" i="21"/>
  <c r="AI18" i="21"/>
  <c r="AI19" i="21"/>
  <c r="AI20" i="21"/>
  <c r="AI21" i="21"/>
  <c r="AI22" i="21"/>
  <c r="AI23" i="21"/>
  <c r="AI24" i="21"/>
  <c r="AI25" i="21"/>
  <c r="AI26" i="21"/>
  <c r="AI27" i="21"/>
  <c r="AI28" i="21"/>
  <c r="AI29" i="21"/>
  <c r="AI30" i="21"/>
  <c r="AI31" i="21"/>
  <c r="AI32" i="21"/>
  <c r="AI33" i="21"/>
  <c r="AI34" i="21"/>
  <c r="AI35" i="21"/>
  <c r="AI36" i="21"/>
  <c r="AI37" i="21"/>
  <c r="AI38" i="21"/>
  <c r="AI39" i="21"/>
  <c r="AI40" i="21"/>
  <c r="AI41" i="21"/>
  <c r="AI42" i="21"/>
  <c r="AI43" i="21"/>
  <c r="AI44" i="21"/>
  <c r="AI45" i="21"/>
  <c r="AI46" i="21"/>
  <c r="AI47" i="21"/>
  <c r="AI48" i="21"/>
  <c r="AI49" i="21"/>
  <c r="AI50" i="21"/>
  <c r="AI51" i="21"/>
  <c r="AI52" i="21"/>
  <c r="AI53" i="21"/>
  <c r="AI54" i="21"/>
  <c r="AI55" i="21"/>
  <c r="AI56" i="21"/>
  <c r="AI57" i="21"/>
  <c r="AI58" i="21"/>
  <c r="AI59" i="21"/>
  <c r="AI60" i="21"/>
  <c r="AI61" i="21"/>
  <c r="AI62" i="21"/>
  <c r="AI63" i="21"/>
  <c r="AI64" i="21"/>
  <c r="AI65" i="21"/>
  <c r="AI66" i="21"/>
  <c r="AI67" i="21"/>
  <c r="AI68" i="21"/>
  <c r="AI69" i="21"/>
  <c r="AI70" i="21"/>
  <c r="AI71" i="21"/>
  <c r="AI72" i="21"/>
  <c r="AI73" i="21"/>
  <c r="AH4" i="21"/>
  <c r="AH5" i="21"/>
  <c r="AH6" i="21"/>
  <c r="AH7" i="21"/>
  <c r="AH8" i="21"/>
  <c r="AH9" i="21"/>
  <c r="AH10" i="21"/>
  <c r="AH11" i="21"/>
  <c r="AH12" i="21"/>
  <c r="AH13" i="21"/>
  <c r="AH14" i="21"/>
  <c r="AH15" i="21"/>
  <c r="AH16" i="21"/>
  <c r="AH17" i="21"/>
  <c r="AH18" i="21"/>
  <c r="AH19" i="21"/>
  <c r="AH20" i="21"/>
  <c r="AH21" i="21"/>
  <c r="AH22" i="21"/>
  <c r="AH23" i="21"/>
  <c r="AH24" i="21"/>
  <c r="AH25" i="21"/>
  <c r="AH26" i="21"/>
  <c r="AH27" i="21"/>
  <c r="AH28" i="21"/>
  <c r="AH29" i="21"/>
  <c r="AH30" i="21"/>
  <c r="AH31" i="21"/>
  <c r="AH32" i="21"/>
  <c r="AH33" i="21"/>
  <c r="AH34" i="21"/>
  <c r="AH35" i="21"/>
  <c r="AH36" i="21"/>
  <c r="AH37" i="21"/>
  <c r="AH38" i="21"/>
  <c r="AH39" i="21"/>
  <c r="AH40" i="21"/>
  <c r="AH41" i="21"/>
  <c r="AH42" i="21"/>
  <c r="AH43" i="21"/>
  <c r="AH44" i="21"/>
  <c r="AH45" i="21"/>
  <c r="AH46" i="21"/>
  <c r="AH47" i="21"/>
  <c r="AH48" i="21"/>
  <c r="AH49" i="21"/>
  <c r="AH50" i="21"/>
  <c r="AH51" i="21"/>
  <c r="AH52" i="21"/>
  <c r="AH53" i="21"/>
  <c r="AH54" i="21"/>
  <c r="AH55" i="21"/>
  <c r="AH56" i="21"/>
  <c r="AH57" i="21"/>
  <c r="AH58" i="21"/>
  <c r="AH59" i="21"/>
  <c r="AH60" i="21"/>
  <c r="AH61" i="21"/>
  <c r="AH62" i="21"/>
  <c r="AH63" i="21"/>
  <c r="AH64" i="21"/>
  <c r="AH65" i="21"/>
  <c r="AH66" i="21"/>
  <c r="AH67" i="21"/>
  <c r="AH68" i="21"/>
  <c r="AH69" i="21"/>
  <c r="AH70" i="21"/>
  <c r="AH71" i="21"/>
  <c r="AH72" i="21"/>
  <c r="AH73" i="21"/>
  <c r="AH3" i="21"/>
  <c r="AG3" i="21"/>
  <c r="AG4" i="21"/>
  <c r="AG5" i="21"/>
  <c r="AG6" i="21"/>
  <c r="AG7" i="21"/>
  <c r="AG8" i="21"/>
  <c r="AG9" i="21"/>
  <c r="AG10" i="21"/>
  <c r="AG11" i="21"/>
  <c r="AG12" i="21"/>
  <c r="AG13" i="21"/>
  <c r="AG14" i="21"/>
  <c r="AG15" i="21"/>
  <c r="AG16" i="21"/>
  <c r="AG17" i="21"/>
  <c r="AG18" i="21"/>
  <c r="AG19" i="21"/>
  <c r="AG20" i="21"/>
  <c r="AG21" i="21"/>
  <c r="AG22" i="21"/>
  <c r="AG23" i="21"/>
  <c r="AG24" i="21"/>
  <c r="AG25" i="21"/>
  <c r="AG26" i="21"/>
  <c r="AG27" i="21"/>
  <c r="AG28" i="21"/>
  <c r="AG29" i="21"/>
  <c r="AG30" i="21"/>
  <c r="AG31" i="21"/>
  <c r="AG32" i="21"/>
  <c r="AG33" i="21"/>
  <c r="AG34" i="21"/>
  <c r="AG35" i="21"/>
  <c r="AG36" i="21"/>
  <c r="AG37" i="21"/>
  <c r="AG38" i="21"/>
  <c r="AG39" i="21"/>
  <c r="AG40" i="21"/>
  <c r="AG41" i="21"/>
  <c r="AG42" i="21"/>
  <c r="AG43" i="21"/>
  <c r="AG44" i="21"/>
  <c r="AG45" i="21"/>
  <c r="AG46" i="21"/>
  <c r="AG47" i="21"/>
  <c r="AG48" i="21"/>
  <c r="AG49" i="21"/>
  <c r="AG50" i="21"/>
  <c r="AG51" i="21"/>
  <c r="AG52" i="21"/>
  <c r="AG53" i="21"/>
  <c r="AG54" i="21"/>
  <c r="AG55" i="21"/>
  <c r="AG56" i="21"/>
  <c r="AG57" i="21"/>
  <c r="AG58" i="21"/>
  <c r="AG59" i="21"/>
  <c r="AG60" i="21"/>
  <c r="AG61" i="21"/>
  <c r="AG62" i="21"/>
  <c r="AG63" i="21"/>
  <c r="AG64" i="21"/>
  <c r="AG65" i="21"/>
  <c r="AG66" i="21"/>
  <c r="AG67" i="21"/>
  <c r="AG68" i="21"/>
  <c r="AG69" i="21"/>
  <c r="AG70" i="21"/>
  <c r="AG71" i="21"/>
  <c r="AG72" i="21"/>
  <c r="AG73" i="21"/>
  <c r="AF4" i="21"/>
  <c r="AF5" i="21"/>
  <c r="AF6" i="21"/>
  <c r="AF7" i="21"/>
  <c r="AF8" i="21"/>
  <c r="AF9" i="21"/>
  <c r="AF10" i="21"/>
  <c r="AF11" i="21"/>
  <c r="AF12" i="21"/>
  <c r="AF13" i="21"/>
  <c r="AF14" i="21"/>
  <c r="AF15" i="21"/>
  <c r="AF16" i="21"/>
  <c r="AF17" i="21"/>
  <c r="AF18" i="21"/>
  <c r="AF19" i="21"/>
  <c r="AF20" i="21"/>
  <c r="AF21" i="21"/>
  <c r="AF22" i="21"/>
  <c r="AF23" i="21"/>
  <c r="AF24" i="21"/>
  <c r="AF25" i="21"/>
  <c r="AF26" i="21"/>
  <c r="AF27" i="21"/>
  <c r="AF28" i="21"/>
  <c r="AF29" i="21"/>
  <c r="AF30" i="21"/>
  <c r="AF31" i="21"/>
  <c r="AF32" i="21"/>
  <c r="AF33" i="21"/>
  <c r="AF34" i="21"/>
  <c r="AF35" i="21"/>
  <c r="AF36" i="21"/>
  <c r="AF37" i="21"/>
  <c r="AF38" i="21"/>
  <c r="AF39" i="21"/>
  <c r="AF40" i="21"/>
  <c r="AF41" i="21"/>
  <c r="AF42" i="21"/>
  <c r="AF43" i="21"/>
  <c r="AF44" i="21"/>
  <c r="AF45" i="21"/>
  <c r="AF46" i="21"/>
  <c r="AF47" i="21"/>
  <c r="AF48" i="21"/>
  <c r="AF49" i="21"/>
  <c r="AF50" i="21"/>
  <c r="AF51" i="21"/>
  <c r="AF52" i="21"/>
  <c r="AF53" i="21"/>
  <c r="AF54" i="21"/>
  <c r="AF55" i="21"/>
  <c r="AF56" i="21"/>
  <c r="AF57" i="21"/>
  <c r="AF58" i="21"/>
  <c r="AF59" i="21"/>
  <c r="AF60" i="21"/>
  <c r="AF61" i="21"/>
  <c r="AF62" i="21"/>
  <c r="AF63" i="21"/>
  <c r="AF64" i="21"/>
  <c r="AF65" i="21"/>
  <c r="AF66" i="21"/>
  <c r="AF67" i="21"/>
  <c r="AF68" i="21"/>
  <c r="AF69" i="21"/>
  <c r="AF70" i="21"/>
  <c r="AF71" i="21"/>
  <c r="AF72" i="21"/>
  <c r="AF73" i="21"/>
  <c r="AF3" i="21"/>
  <c r="AL3" i="21"/>
  <c r="AL4" i="21"/>
  <c r="AL5" i="21"/>
  <c r="AL6" i="21"/>
  <c r="AL47" i="21"/>
  <c r="AL48" i="21"/>
  <c r="AL49" i="21"/>
  <c r="AL50" i="21"/>
  <c r="AL51" i="21"/>
  <c r="AL52" i="21"/>
  <c r="AL53" i="21"/>
  <c r="AL54" i="21"/>
  <c r="AL55" i="21"/>
  <c r="AL56" i="21"/>
  <c r="AL57" i="21"/>
  <c r="AL58" i="21"/>
  <c r="AL59" i="21"/>
  <c r="AL60" i="21"/>
  <c r="AL61" i="21"/>
  <c r="AL62" i="21"/>
  <c r="AL63" i="21"/>
  <c r="AL64" i="21"/>
  <c r="AL65" i="21"/>
  <c r="AL66" i="21"/>
  <c r="AL67" i="21"/>
  <c r="AL68" i="21"/>
  <c r="AL69" i="21"/>
  <c r="AL70" i="21"/>
  <c r="AL71" i="21"/>
  <c r="AL72" i="21"/>
  <c r="AL73" i="21"/>
  <c r="AL43" i="21"/>
  <c r="AL44" i="21"/>
  <c r="AL45" i="21"/>
  <c r="AL46" i="21"/>
  <c r="AL41" i="21"/>
  <c r="AL42" i="21"/>
  <c r="AL38" i="21"/>
  <c r="AL39" i="21"/>
  <c r="AL40" i="21"/>
  <c r="AL35" i="21"/>
  <c r="AL36" i="21"/>
  <c r="AL37" i="21"/>
  <c r="AL33" i="21"/>
  <c r="AL34" i="21"/>
  <c r="AL31" i="21"/>
  <c r="AL32" i="21"/>
  <c r="AL30" i="21"/>
  <c r="AL29" i="21"/>
  <c r="AL28" i="21"/>
  <c r="AL27" i="21"/>
  <c r="AL9" i="21"/>
  <c r="AL10" i="21"/>
  <c r="AL11" i="21"/>
  <c r="AL12" i="21"/>
  <c r="AL13" i="21"/>
  <c r="AL14" i="21"/>
  <c r="AL15" i="21"/>
  <c r="AL16" i="21"/>
  <c r="AL17" i="21"/>
  <c r="AL18" i="21"/>
  <c r="AL19" i="21"/>
  <c r="AL20" i="21"/>
  <c r="AL21" i="21"/>
  <c r="AL22" i="21"/>
  <c r="AL23" i="21"/>
  <c r="AL24" i="21"/>
  <c r="AL25" i="21"/>
  <c r="AL7" i="21"/>
  <c r="AT3" i="21"/>
  <c r="AT4" i="21"/>
  <c r="AT5" i="21"/>
  <c r="AT6" i="21"/>
  <c r="AT7" i="21"/>
  <c r="AT8" i="21"/>
  <c r="AT9" i="21"/>
  <c r="AT10" i="21"/>
  <c r="AT11" i="21"/>
  <c r="AT12" i="21"/>
  <c r="AT13" i="21"/>
  <c r="AT14" i="21"/>
  <c r="AT15" i="21"/>
  <c r="AT16" i="21"/>
  <c r="AT17" i="21"/>
  <c r="AT18" i="21"/>
  <c r="AT19" i="21"/>
  <c r="AT20" i="21"/>
  <c r="AT21" i="21"/>
  <c r="AT22" i="21"/>
  <c r="AT23" i="21"/>
  <c r="AT24" i="21"/>
  <c r="AT25" i="21"/>
  <c r="AT26" i="21"/>
  <c r="AT27" i="21"/>
  <c r="AT28" i="21"/>
  <c r="AT29" i="21"/>
  <c r="AT30" i="21"/>
  <c r="AT31" i="21"/>
  <c r="AT32" i="21"/>
  <c r="AT33" i="21"/>
  <c r="AT34" i="21"/>
  <c r="AT35" i="21"/>
  <c r="AT36" i="21"/>
  <c r="AT37" i="21"/>
  <c r="AT38" i="21"/>
  <c r="AT39" i="21"/>
  <c r="AT40" i="21"/>
  <c r="AT41" i="21"/>
  <c r="AT42" i="21"/>
  <c r="AT43" i="21"/>
  <c r="AT44" i="21"/>
  <c r="AT45" i="21"/>
  <c r="AT46" i="21"/>
  <c r="AT47" i="21"/>
  <c r="AT48" i="21"/>
  <c r="AT49" i="21"/>
  <c r="AT50" i="21"/>
  <c r="AT51" i="21"/>
  <c r="AT52" i="21"/>
  <c r="AT53" i="21"/>
  <c r="AT54" i="21"/>
  <c r="AT55" i="21"/>
  <c r="AT56" i="21"/>
  <c r="AT57" i="21"/>
  <c r="AT58" i="21"/>
  <c r="AT59" i="21"/>
  <c r="AT60" i="21"/>
  <c r="AT61" i="21"/>
  <c r="AT62" i="21"/>
  <c r="AT63" i="21"/>
  <c r="AT64" i="21"/>
  <c r="AT65" i="21"/>
  <c r="AT66" i="21"/>
  <c r="AT67" i="21"/>
  <c r="AT68" i="21"/>
  <c r="AT69" i="21"/>
  <c r="AT70" i="21"/>
  <c r="AT71" i="21"/>
  <c r="AT72" i="21"/>
  <c r="AT73" i="21"/>
  <c r="AT2" i="21"/>
  <c r="AE9" i="21"/>
  <c r="AP9" i="21" s="1"/>
  <c r="AE10" i="21"/>
  <c r="AP10" i="21" s="1"/>
  <c r="AE11" i="21"/>
  <c r="AP11" i="21" s="1"/>
  <c r="AE12" i="21"/>
  <c r="AP12" i="21" s="1"/>
  <c r="AE13" i="21"/>
  <c r="AP13" i="21" s="1"/>
  <c r="AE14" i="21"/>
  <c r="AP14" i="21" s="1"/>
  <c r="AE15" i="21"/>
  <c r="AP15" i="21" s="1"/>
  <c r="AE16" i="21"/>
  <c r="AP16" i="21" s="1"/>
  <c r="AE17" i="21"/>
  <c r="AP17" i="21" s="1"/>
  <c r="AE18" i="21"/>
  <c r="AP18" i="21" s="1"/>
  <c r="AE19" i="21"/>
  <c r="AP19" i="21" s="1"/>
  <c r="AE20" i="21"/>
  <c r="AP20" i="21" s="1"/>
  <c r="AE21" i="21"/>
  <c r="AP21" i="21" s="1"/>
  <c r="AE22" i="21"/>
  <c r="AP22" i="21" s="1"/>
  <c r="AE23" i="21"/>
  <c r="AP23" i="21" s="1"/>
  <c r="AE24" i="21"/>
  <c r="AP24" i="21" s="1"/>
  <c r="AE25" i="21"/>
  <c r="AP25" i="21" s="1"/>
  <c r="CX2" i="5"/>
  <c r="AE73" i="21"/>
  <c r="AP73" i="21" s="1"/>
  <c r="AE72" i="21"/>
  <c r="AP72" i="21" s="1"/>
  <c r="AE71" i="21"/>
  <c r="AP71" i="21" s="1"/>
  <c r="AE70" i="21"/>
  <c r="AP70" i="21" s="1"/>
  <c r="AE69" i="21"/>
  <c r="AP69" i="21" s="1"/>
  <c r="AE68" i="21"/>
  <c r="AP68" i="21" s="1"/>
  <c r="AE67" i="21"/>
  <c r="AP67" i="21" s="1"/>
  <c r="AE66" i="21"/>
  <c r="AP66" i="21" s="1"/>
  <c r="AE65" i="21"/>
  <c r="AP65" i="21" s="1"/>
  <c r="AE64" i="21"/>
  <c r="AP64" i="21" s="1"/>
  <c r="AE63" i="21"/>
  <c r="AP63" i="21" s="1"/>
  <c r="AE62" i="21"/>
  <c r="AP62" i="21" s="1"/>
  <c r="AE61" i="21"/>
  <c r="AP61" i="21" s="1"/>
  <c r="AE60" i="21"/>
  <c r="AP60" i="21" s="1"/>
  <c r="AE59" i="21"/>
  <c r="AP59" i="21" s="1"/>
  <c r="AE58" i="21"/>
  <c r="AP58" i="21" s="1"/>
  <c r="AE57" i="21"/>
  <c r="AP57" i="21" s="1"/>
  <c r="AE56" i="21"/>
  <c r="AP56" i="21" s="1"/>
  <c r="AE55" i="21"/>
  <c r="AP55" i="21" s="1"/>
  <c r="AE54" i="21"/>
  <c r="AP54" i="21" s="1"/>
  <c r="AE53" i="21"/>
  <c r="AP53" i="21" s="1"/>
  <c r="AE52" i="21"/>
  <c r="AP52" i="21" s="1"/>
  <c r="AE51" i="21"/>
  <c r="AP51" i="21" s="1"/>
  <c r="AE50" i="21"/>
  <c r="AP50" i="21" s="1"/>
  <c r="AE49" i="21"/>
  <c r="AP49" i="21" s="1"/>
  <c r="AE48" i="21"/>
  <c r="AP48" i="21" s="1"/>
  <c r="AE47" i="21"/>
  <c r="AP47" i="21" s="1"/>
  <c r="AE46" i="21"/>
  <c r="AP46" i="21" s="1"/>
  <c r="AE45" i="21"/>
  <c r="AP45" i="21" s="1"/>
  <c r="AE44" i="21"/>
  <c r="AP44" i="21" s="1"/>
  <c r="AE43" i="21"/>
  <c r="AP43" i="21" s="1"/>
  <c r="AE42" i="21"/>
  <c r="AP42" i="21" s="1"/>
  <c r="AE41" i="21"/>
  <c r="AP41" i="21" s="1"/>
  <c r="AE40" i="21"/>
  <c r="AP40" i="21" s="1"/>
  <c r="AE39" i="21"/>
  <c r="AP39" i="21" s="1"/>
  <c r="AE38" i="21"/>
  <c r="AP38" i="21" s="1"/>
  <c r="AE37" i="21"/>
  <c r="AP37" i="21" s="1"/>
  <c r="AE36" i="21"/>
  <c r="AP36" i="21" s="1"/>
  <c r="AE35" i="21"/>
  <c r="AP35" i="21" s="1"/>
  <c r="AE34" i="21"/>
  <c r="AP34" i="21" s="1"/>
  <c r="AE33" i="21"/>
  <c r="AP33" i="21" s="1"/>
  <c r="AE32" i="21"/>
  <c r="AP32" i="21" s="1"/>
  <c r="AE31" i="21"/>
  <c r="AP31" i="21" s="1"/>
  <c r="AE30" i="21"/>
  <c r="AP30" i="21" s="1"/>
  <c r="AE29" i="21"/>
  <c r="AP29" i="21" s="1"/>
  <c r="AE28" i="21"/>
  <c r="AP28" i="21" s="1"/>
  <c r="AE27" i="21"/>
  <c r="AP27" i="21" s="1"/>
  <c r="AE26" i="21"/>
  <c r="AP26" i="21" s="1"/>
  <c r="AE7" i="21"/>
  <c r="AP7" i="21" s="1"/>
  <c r="AE6" i="21"/>
  <c r="AP6" i="21" s="1"/>
  <c r="AE5" i="21"/>
  <c r="AP5" i="21" s="1"/>
  <c r="AE4" i="21"/>
  <c r="AP4" i="21" s="1"/>
  <c r="AE3" i="21" l="1"/>
  <c r="AP3" i="21" s="1"/>
  <c r="CW347" i="5"/>
  <c r="CW348" i="7"/>
  <c r="CY348" i="7" s="1"/>
  <c r="CW349" i="7"/>
  <c r="CW350" i="7"/>
  <c r="CW351" i="7"/>
  <c r="CW352" i="7"/>
  <c r="CW353" i="7"/>
  <c r="CW354" i="7"/>
  <c r="CW355" i="7"/>
  <c r="CY355" i="7" s="1"/>
  <c r="CW356" i="7"/>
  <c r="CW357" i="7"/>
  <c r="CW358" i="7"/>
  <c r="CY358" i="7" s="1"/>
  <c r="CW359" i="7"/>
  <c r="CY359" i="7" s="1"/>
  <c r="CW360" i="7"/>
  <c r="CY360" i="7" s="1"/>
  <c r="CW361" i="7"/>
  <c r="CW347" i="7"/>
  <c r="CW218" i="5"/>
  <c r="CY218" i="5" s="1"/>
  <c r="CW219" i="5"/>
  <c r="CY219" i="5" s="1"/>
  <c r="CW220" i="5"/>
  <c r="CY220" i="5" s="1"/>
  <c r="CW221" i="5"/>
  <c r="CY221" i="5" s="1"/>
  <c r="CW222" i="5"/>
  <c r="CY222" i="5" s="1"/>
  <c r="CW223" i="5"/>
  <c r="CY223" i="5" s="1"/>
  <c r="CW224" i="5"/>
  <c r="CY224" i="5" s="1"/>
  <c r="CW225" i="5"/>
  <c r="CY225" i="5" s="1"/>
  <c r="CW226" i="5"/>
  <c r="CY226" i="5" s="1"/>
  <c r="CW227" i="5"/>
  <c r="CY227" i="5" s="1"/>
  <c r="CW228" i="5"/>
  <c r="CY228" i="5" s="1"/>
  <c r="CW229" i="5"/>
  <c r="CW230" i="5"/>
  <c r="CY230" i="5" s="1"/>
  <c r="CW231" i="5"/>
  <c r="CY231" i="5" s="1"/>
  <c r="CW232" i="5"/>
  <c r="CY232" i="5" s="1"/>
  <c r="CW233" i="5"/>
  <c r="CY233" i="5" s="1"/>
  <c r="CW234" i="5"/>
  <c r="CY234" i="5" s="1"/>
  <c r="CW235" i="5"/>
  <c r="CY235" i="5" s="1"/>
  <c r="CW236" i="5"/>
  <c r="CY236" i="5" s="1"/>
  <c r="CW237" i="5"/>
  <c r="CY237" i="5" s="1"/>
  <c r="CW238" i="5"/>
  <c r="CY238" i="5" s="1"/>
  <c r="CW239" i="5"/>
  <c r="CY239" i="5" s="1"/>
  <c r="CW240" i="5"/>
  <c r="CY240" i="5" s="1"/>
  <c r="CW241" i="5"/>
  <c r="CY241" i="5" s="1"/>
  <c r="CW242" i="5"/>
  <c r="CY242" i="5" s="1"/>
  <c r="CW243" i="5"/>
  <c r="CY243" i="5" s="1"/>
  <c r="CW244" i="5"/>
  <c r="CY244" i="5" s="1"/>
  <c r="CW245" i="5"/>
  <c r="CY245" i="5" s="1"/>
  <c r="CW246" i="5"/>
  <c r="CY246" i="5" s="1"/>
  <c r="CW247" i="5"/>
  <c r="CY247" i="5" s="1"/>
  <c r="CW248" i="5"/>
  <c r="CY248" i="5" s="1"/>
  <c r="CW249" i="5"/>
  <c r="CY249" i="5" s="1"/>
  <c r="CW250" i="5"/>
  <c r="CY250" i="5" s="1"/>
  <c r="CW251" i="5"/>
  <c r="CY251" i="5" s="1"/>
  <c r="CW252" i="5"/>
  <c r="CY252" i="5" s="1"/>
  <c r="CW253" i="5"/>
  <c r="CW254" i="5"/>
  <c r="CY254" i="5" s="1"/>
  <c r="CW255" i="5"/>
  <c r="CY255" i="5" s="1"/>
  <c r="CW256" i="5"/>
  <c r="CY256" i="5" s="1"/>
  <c r="CW257" i="5"/>
  <c r="CY257" i="5" s="1"/>
  <c r="CW258" i="5"/>
  <c r="CY258" i="5" s="1"/>
  <c r="CW259" i="5"/>
  <c r="CY259" i="5" s="1"/>
  <c r="CW260" i="5"/>
  <c r="CY260" i="5" s="1"/>
  <c r="CW261" i="5"/>
  <c r="CY261" i="5" s="1"/>
  <c r="CW262" i="5"/>
  <c r="CY262" i="5" s="1"/>
  <c r="CW263" i="5"/>
  <c r="CY263" i="5" s="1"/>
  <c r="CW264" i="5"/>
  <c r="CY264" i="5" s="1"/>
  <c r="CW265" i="5"/>
  <c r="CY265" i="5" s="1"/>
  <c r="CW266" i="5"/>
  <c r="CY266" i="5" s="1"/>
  <c r="CW267" i="5"/>
  <c r="CY267" i="5" s="1"/>
  <c r="CW268" i="5"/>
  <c r="CY268" i="5" s="1"/>
  <c r="CW269" i="5"/>
  <c r="CY269" i="5" s="1"/>
  <c r="CW270" i="5"/>
  <c r="CY270" i="5" s="1"/>
  <c r="CW271" i="5"/>
  <c r="CY271" i="5" s="1"/>
  <c r="CW272" i="5"/>
  <c r="CY272" i="5" s="1"/>
  <c r="CW273" i="5"/>
  <c r="CY273" i="5" s="1"/>
  <c r="CW274" i="5"/>
  <c r="CY274" i="5" s="1"/>
  <c r="CW275" i="5"/>
  <c r="CY275" i="5" s="1"/>
  <c r="CW276" i="5"/>
  <c r="CY276" i="5" s="1"/>
  <c r="CW277" i="5"/>
  <c r="CY277" i="5" s="1"/>
  <c r="CW278" i="5"/>
  <c r="CY278" i="5" s="1"/>
  <c r="CW279" i="5"/>
  <c r="CY279" i="5" s="1"/>
  <c r="CW280" i="5"/>
  <c r="CY280" i="5" s="1"/>
  <c r="CW281" i="5"/>
  <c r="CY281" i="5" s="1"/>
  <c r="CW282" i="5"/>
  <c r="CY282" i="5" s="1"/>
  <c r="CW283" i="5"/>
  <c r="CY283" i="5" s="1"/>
  <c r="CW284" i="5"/>
  <c r="CY284" i="5" s="1"/>
  <c r="CW285" i="5"/>
  <c r="CY285" i="5" s="1"/>
  <c r="CW286" i="5"/>
  <c r="CY286" i="5" s="1"/>
  <c r="CW287" i="5"/>
  <c r="CY287" i="5" s="1"/>
  <c r="CW288" i="5"/>
  <c r="CY288" i="5" s="1"/>
  <c r="CW289" i="5"/>
  <c r="CY289" i="5" s="1"/>
  <c r="CW290" i="5"/>
  <c r="CY290" i="5" s="1"/>
  <c r="CW291" i="5"/>
  <c r="CY291" i="5" s="1"/>
  <c r="CW292" i="5"/>
  <c r="CY292" i="5" s="1"/>
  <c r="CW293" i="5"/>
  <c r="CY293" i="5" s="1"/>
  <c r="CW294" i="5"/>
  <c r="CX294" i="5" s="1"/>
  <c r="CW295" i="5"/>
  <c r="CY295" i="5" s="1"/>
  <c r="CW296" i="5"/>
  <c r="CY296" i="5" s="1"/>
  <c r="CW297" i="5"/>
  <c r="CY297" i="5" s="1"/>
  <c r="CW298" i="5"/>
  <c r="CY298" i="5" s="1"/>
  <c r="CW299" i="5"/>
  <c r="CY299" i="5" s="1"/>
  <c r="CW300" i="5"/>
  <c r="CY300" i="5" s="1"/>
  <c r="CW301" i="5"/>
  <c r="CW302" i="5"/>
  <c r="CY302" i="5" s="1"/>
  <c r="CW303" i="5"/>
  <c r="CY303" i="5" s="1"/>
  <c r="CW304" i="5"/>
  <c r="CY304" i="5" s="1"/>
  <c r="CW305" i="5"/>
  <c r="CY305" i="5" s="1"/>
  <c r="CW306" i="5"/>
  <c r="CY306" i="5" s="1"/>
  <c r="CW307" i="5"/>
  <c r="CY307" i="5" s="1"/>
  <c r="CW308" i="5"/>
  <c r="CY308" i="5" s="1"/>
  <c r="CW309" i="5"/>
  <c r="CY309" i="5" s="1"/>
  <c r="CW310" i="5"/>
  <c r="CY310" i="5" s="1"/>
  <c r="CW311" i="5"/>
  <c r="CY311" i="5" s="1"/>
  <c r="CW312" i="5"/>
  <c r="CY312" i="5" s="1"/>
  <c r="CW313" i="5"/>
  <c r="CY313" i="5" s="1"/>
  <c r="CW314" i="5"/>
  <c r="CY314" i="5" s="1"/>
  <c r="CW315" i="5"/>
  <c r="CY315" i="5" s="1"/>
  <c r="CW316" i="5"/>
  <c r="CY316" i="5" s="1"/>
  <c r="CW317" i="5"/>
  <c r="CY317" i="5" s="1"/>
  <c r="CW318" i="5"/>
  <c r="CY318" i="5" s="1"/>
  <c r="CW319" i="5"/>
  <c r="CY319" i="5" s="1"/>
  <c r="CW320" i="5"/>
  <c r="CY320" i="5" s="1"/>
  <c r="CW321" i="5"/>
  <c r="CY321" i="5" s="1"/>
  <c r="CW322" i="5"/>
  <c r="CY322" i="5" s="1"/>
  <c r="CW323" i="5"/>
  <c r="CY323" i="5" s="1"/>
  <c r="CW324" i="5"/>
  <c r="CY324" i="5" s="1"/>
  <c r="CW325" i="5"/>
  <c r="CY325" i="5" s="1"/>
  <c r="CW326" i="5"/>
  <c r="CY326" i="5" s="1"/>
  <c r="CW327" i="5"/>
  <c r="CY327" i="5" s="1"/>
  <c r="CW328" i="5"/>
  <c r="CY328" i="5" s="1"/>
  <c r="CW329" i="5"/>
  <c r="CY329" i="5" s="1"/>
  <c r="CW330" i="5"/>
  <c r="CY330" i="5" s="1"/>
  <c r="CW331" i="5"/>
  <c r="CY331" i="5" s="1"/>
  <c r="CW332" i="5"/>
  <c r="CY332" i="5" s="1"/>
  <c r="CW333" i="5"/>
  <c r="CY333" i="5" s="1"/>
  <c r="CW334" i="5"/>
  <c r="CY334" i="5" s="1"/>
  <c r="CW335" i="5"/>
  <c r="CY335" i="5" s="1"/>
  <c r="CW336" i="5"/>
  <c r="CY336" i="5" s="1"/>
  <c r="CW337" i="5"/>
  <c r="CY337" i="5" s="1"/>
  <c r="CW338" i="5"/>
  <c r="CY338" i="5" s="1"/>
  <c r="CW339" i="5"/>
  <c r="CY339" i="5" s="1"/>
  <c r="CW340" i="5"/>
  <c r="CY340" i="5" s="1"/>
  <c r="CW341" i="5"/>
  <c r="CY341" i="5" s="1"/>
  <c r="CW342" i="5"/>
  <c r="CY342" i="5" s="1"/>
  <c r="CW343" i="5"/>
  <c r="CY343" i="5" s="1"/>
  <c r="CW344" i="5"/>
  <c r="CY344" i="5" s="1"/>
  <c r="CW345" i="5"/>
  <c r="CY345" i="5" s="1"/>
  <c r="CW346" i="5"/>
  <c r="CY346" i="5" s="1"/>
  <c r="CY347" i="5"/>
  <c r="CW348" i="5"/>
  <c r="CY348" i="5" s="1"/>
  <c r="CW349" i="5"/>
  <c r="CY349" i="5" s="1"/>
  <c r="CW350" i="5"/>
  <c r="CY350" i="5" s="1"/>
  <c r="CW351" i="5"/>
  <c r="CY351" i="5" s="1"/>
  <c r="CW352" i="5"/>
  <c r="CY352" i="5" s="1"/>
  <c r="CW353" i="5"/>
  <c r="CY353" i="5" s="1"/>
  <c r="CW354" i="5"/>
  <c r="CY354" i="5" s="1"/>
  <c r="CW355" i="5"/>
  <c r="CY355" i="5" s="1"/>
  <c r="CW356" i="5"/>
  <c r="CY356" i="5" s="1"/>
  <c r="CW357" i="5"/>
  <c r="CY357" i="5" s="1"/>
  <c r="CW358" i="5"/>
  <c r="CY358" i="5" s="1"/>
  <c r="CW359" i="5"/>
  <c r="CY359" i="5" s="1"/>
  <c r="CW360" i="5"/>
  <c r="CY360" i="5" s="1"/>
  <c r="CW361" i="5"/>
  <c r="CY361" i="5" s="1"/>
  <c r="CY229" i="5"/>
  <c r="CY253" i="5"/>
  <c r="CY301" i="5"/>
  <c r="X1333" i="6"/>
  <c r="W1333" i="6"/>
  <c r="X1332" i="6"/>
  <c r="W1332" i="6"/>
  <c r="X1331" i="6"/>
  <c r="W1331" i="6"/>
  <c r="X1330" i="6"/>
  <c r="W1330" i="6"/>
  <c r="X1329" i="6"/>
  <c r="W1329" i="6"/>
  <c r="X1328" i="6"/>
  <c r="W1328" i="6"/>
  <c r="X1327" i="6"/>
  <c r="W1327" i="6"/>
  <c r="X1326" i="6"/>
  <c r="W1326" i="6"/>
  <c r="X1325" i="6"/>
  <c r="W1325" i="6"/>
  <c r="X1324" i="6"/>
  <c r="W1324" i="6"/>
  <c r="X1323" i="6"/>
  <c r="W1323" i="6"/>
  <c r="X1322" i="6"/>
  <c r="W1322" i="6"/>
  <c r="X1321" i="6"/>
  <c r="W1321" i="6"/>
  <c r="X1320" i="6"/>
  <c r="W1320" i="6"/>
  <c r="X1319" i="6"/>
  <c r="W1319" i="6"/>
  <c r="X1318" i="6"/>
  <c r="W1318" i="6"/>
  <c r="X1317" i="6"/>
  <c r="W1317" i="6"/>
  <c r="X1316" i="6"/>
  <c r="W1316" i="6"/>
  <c r="X1315" i="6"/>
  <c r="W1315" i="6"/>
  <c r="X1314" i="6"/>
  <c r="W1314" i="6"/>
  <c r="X1313" i="6"/>
  <c r="W1313" i="6"/>
  <c r="X1312" i="6"/>
  <c r="W1312" i="6"/>
  <c r="X1311" i="6"/>
  <c r="W1311" i="6"/>
  <c r="X1310" i="6"/>
  <c r="W1310" i="6"/>
  <c r="X1309" i="6"/>
  <c r="W1309" i="6"/>
  <c r="X1308" i="6"/>
  <c r="W1308" i="6"/>
  <c r="X1307" i="6"/>
  <c r="W1307" i="6"/>
  <c r="X1306" i="6"/>
  <c r="W1306" i="6"/>
  <c r="X1305" i="6"/>
  <c r="W1305" i="6"/>
  <c r="X1304" i="6"/>
  <c r="W1304" i="6"/>
  <c r="X1303" i="6"/>
  <c r="W1303" i="6"/>
  <c r="X1302" i="6"/>
  <c r="W1302" i="6"/>
  <c r="X1301" i="6"/>
  <c r="W1301" i="6"/>
  <c r="X1300" i="6"/>
  <c r="W1300" i="6"/>
  <c r="X1299" i="6"/>
  <c r="W1299" i="6"/>
  <c r="X1298" i="6"/>
  <c r="W1298" i="6"/>
  <c r="X1945" i="6"/>
  <c r="W1945" i="6"/>
  <c r="X1944" i="6"/>
  <c r="W1944" i="6"/>
  <c r="X1943" i="6"/>
  <c r="W1943" i="6"/>
  <c r="X1942" i="6"/>
  <c r="W1942" i="6"/>
  <c r="X1941" i="6"/>
  <c r="W1941" i="6"/>
  <c r="X1940" i="6"/>
  <c r="W1940" i="6"/>
  <c r="X1939" i="6"/>
  <c r="W1939" i="6"/>
  <c r="X1938" i="6"/>
  <c r="W1938" i="6"/>
  <c r="X1937" i="6"/>
  <c r="W1937" i="6"/>
  <c r="X1936" i="6"/>
  <c r="W1936" i="6"/>
  <c r="X1935" i="6"/>
  <c r="W1935" i="6"/>
  <c r="X1934" i="6"/>
  <c r="W1934" i="6"/>
  <c r="X1933" i="6"/>
  <c r="W1933" i="6"/>
  <c r="X1932" i="6"/>
  <c r="W1932" i="6"/>
  <c r="X1931" i="6"/>
  <c r="W1931" i="6"/>
  <c r="X1930" i="6"/>
  <c r="W1930" i="6"/>
  <c r="X1929" i="6"/>
  <c r="W1929" i="6"/>
  <c r="X1928" i="6"/>
  <c r="W1928" i="6"/>
  <c r="X1927" i="6"/>
  <c r="W1927" i="6"/>
  <c r="X1926" i="6"/>
  <c r="W1926" i="6"/>
  <c r="X1925" i="6"/>
  <c r="W1925" i="6"/>
  <c r="X1924" i="6"/>
  <c r="W1924" i="6"/>
  <c r="X1923" i="6"/>
  <c r="W1923" i="6"/>
  <c r="X1922" i="6"/>
  <c r="W1922" i="6"/>
  <c r="X1921" i="6"/>
  <c r="W1921" i="6"/>
  <c r="X1920" i="6"/>
  <c r="W1920" i="6"/>
  <c r="X1919" i="6"/>
  <c r="W1919" i="6"/>
  <c r="X1918" i="6"/>
  <c r="W1918" i="6"/>
  <c r="X1917" i="6"/>
  <c r="W1917" i="6"/>
  <c r="X1916" i="6"/>
  <c r="W1916" i="6"/>
  <c r="X1915" i="6"/>
  <c r="W1915" i="6"/>
  <c r="X1914" i="6"/>
  <c r="W1914" i="6"/>
  <c r="X1913" i="6"/>
  <c r="W1913" i="6"/>
  <c r="X1912" i="6"/>
  <c r="W1912" i="6"/>
  <c r="X1911" i="6"/>
  <c r="W1911" i="6"/>
  <c r="X1910" i="6"/>
  <c r="W1910" i="6"/>
  <c r="X1765" i="6"/>
  <c r="W1765" i="6"/>
  <c r="X1764" i="6"/>
  <c r="W1764" i="6"/>
  <c r="X1763" i="6"/>
  <c r="W1763" i="6"/>
  <c r="X1762" i="6"/>
  <c r="W1762" i="6"/>
  <c r="X1761" i="6"/>
  <c r="W1761" i="6"/>
  <c r="X1760" i="6"/>
  <c r="W1760" i="6"/>
  <c r="X1759" i="6"/>
  <c r="W1759" i="6"/>
  <c r="X1758" i="6"/>
  <c r="W1758" i="6"/>
  <c r="X1757" i="6"/>
  <c r="W1757" i="6"/>
  <c r="X1756" i="6"/>
  <c r="W1756" i="6"/>
  <c r="X1755" i="6"/>
  <c r="W1755" i="6"/>
  <c r="X1754" i="6"/>
  <c r="W1754" i="6"/>
  <c r="X1753" i="6"/>
  <c r="W1753" i="6"/>
  <c r="X1752" i="6"/>
  <c r="W1752" i="6"/>
  <c r="X1751" i="6"/>
  <c r="W1751" i="6"/>
  <c r="X1750" i="6"/>
  <c r="W1750" i="6"/>
  <c r="X1749" i="6"/>
  <c r="W1749" i="6"/>
  <c r="X1748" i="6"/>
  <c r="W1748" i="6"/>
  <c r="X1747" i="6"/>
  <c r="W1747" i="6"/>
  <c r="X1746" i="6"/>
  <c r="W1746" i="6"/>
  <c r="X1745" i="6"/>
  <c r="W1745" i="6"/>
  <c r="X1744" i="6"/>
  <c r="W1744" i="6"/>
  <c r="X1743" i="6"/>
  <c r="W1743" i="6"/>
  <c r="X1742" i="6"/>
  <c r="W1742" i="6"/>
  <c r="X1741" i="6"/>
  <c r="W1741" i="6"/>
  <c r="X1740" i="6"/>
  <c r="W1740" i="6"/>
  <c r="X1739" i="6"/>
  <c r="W1739" i="6"/>
  <c r="X1738" i="6"/>
  <c r="W1738" i="6"/>
  <c r="X1737" i="6"/>
  <c r="W1737" i="6"/>
  <c r="X1736" i="6"/>
  <c r="W1736" i="6"/>
  <c r="X1735" i="6"/>
  <c r="W1735" i="6"/>
  <c r="X1734" i="6"/>
  <c r="W1734" i="6"/>
  <c r="X1733" i="6"/>
  <c r="W1733" i="6"/>
  <c r="X1732" i="6"/>
  <c r="W1732" i="6"/>
  <c r="X1731" i="6"/>
  <c r="W1731" i="6"/>
  <c r="X1730" i="6"/>
  <c r="W1730" i="6"/>
  <c r="X1729" i="6"/>
  <c r="W1729" i="6"/>
  <c r="X1728" i="6"/>
  <c r="W1728" i="6"/>
  <c r="X1727" i="6"/>
  <c r="W1727" i="6"/>
  <c r="X1726" i="6"/>
  <c r="W1726" i="6"/>
  <c r="X1725" i="6"/>
  <c r="W1725" i="6"/>
  <c r="X1724" i="6"/>
  <c r="W1724" i="6"/>
  <c r="X1723" i="6"/>
  <c r="W1723" i="6"/>
  <c r="X1722" i="6"/>
  <c r="W1722" i="6"/>
  <c r="X1721" i="6"/>
  <c r="W1721" i="6"/>
  <c r="X1720" i="6"/>
  <c r="W1720" i="6"/>
  <c r="X1719" i="6"/>
  <c r="W1719" i="6"/>
  <c r="X1718" i="6"/>
  <c r="W1718" i="6"/>
  <c r="X1717" i="6"/>
  <c r="W1717" i="6"/>
  <c r="X1716" i="6"/>
  <c r="W1716" i="6"/>
  <c r="X1715" i="6"/>
  <c r="W1715" i="6"/>
  <c r="X1714" i="6"/>
  <c r="W1714" i="6"/>
  <c r="X1713" i="6"/>
  <c r="W1713" i="6"/>
  <c r="X1712" i="6"/>
  <c r="W1712" i="6"/>
  <c r="X1711" i="6"/>
  <c r="W1711" i="6"/>
  <c r="X1710" i="6"/>
  <c r="W1710" i="6"/>
  <c r="X1709" i="6"/>
  <c r="W1709" i="6"/>
  <c r="X1708" i="6"/>
  <c r="W1708" i="6"/>
  <c r="X1707" i="6"/>
  <c r="W1707" i="6"/>
  <c r="X1706" i="6"/>
  <c r="W1706" i="6"/>
  <c r="X1705" i="6"/>
  <c r="W1705" i="6"/>
  <c r="X1704" i="6"/>
  <c r="W1704" i="6"/>
  <c r="X1703" i="6"/>
  <c r="W1703" i="6"/>
  <c r="X1702" i="6"/>
  <c r="W1702" i="6"/>
  <c r="X1701" i="6"/>
  <c r="W1701" i="6"/>
  <c r="X1700" i="6"/>
  <c r="W1700" i="6"/>
  <c r="X1699" i="6"/>
  <c r="W1699" i="6"/>
  <c r="X1698" i="6"/>
  <c r="W1698" i="6"/>
  <c r="X1697" i="6"/>
  <c r="W1697" i="6"/>
  <c r="X1696" i="6"/>
  <c r="W1696" i="6"/>
  <c r="X1695" i="6"/>
  <c r="W1695" i="6"/>
  <c r="X1694" i="6"/>
  <c r="W1694" i="6"/>
  <c r="X1693" i="6"/>
  <c r="W1693" i="6"/>
  <c r="X1692" i="6"/>
  <c r="W1692" i="6"/>
  <c r="X1691" i="6"/>
  <c r="W1691" i="6"/>
  <c r="X1690" i="6"/>
  <c r="W1690" i="6"/>
  <c r="X1689" i="6"/>
  <c r="W1689" i="6"/>
  <c r="X1688" i="6"/>
  <c r="W1688" i="6"/>
  <c r="X1687" i="6"/>
  <c r="W1687" i="6"/>
  <c r="X1686" i="6"/>
  <c r="W1686" i="6"/>
  <c r="X1685" i="6"/>
  <c r="W1685" i="6"/>
  <c r="X1684" i="6"/>
  <c r="W1684" i="6"/>
  <c r="X1683" i="6"/>
  <c r="W1683" i="6"/>
  <c r="X1682" i="6"/>
  <c r="W1682" i="6"/>
  <c r="X1681" i="6"/>
  <c r="W1681" i="6"/>
  <c r="X1680" i="6"/>
  <c r="W1680" i="6"/>
  <c r="X1679" i="6"/>
  <c r="W1679" i="6"/>
  <c r="X1678" i="6"/>
  <c r="W1678" i="6"/>
  <c r="X1677" i="6"/>
  <c r="W1677" i="6"/>
  <c r="X1676" i="6"/>
  <c r="W1676" i="6"/>
  <c r="X1675" i="6"/>
  <c r="W1675" i="6"/>
  <c r="X1674" i="6"/>
  <c r="W1674" i="6"/>
  <c r="X1673" i="6"/>
  <c r="W1673" i="6"/>
  <c r="X1672" i="6"/>
  <c r="W1672" i="6"/>
  <c r="X1671" i="6"/>
  <c r="W1671" i="6"/>
  <c r="X1670" i="6"/>
  <c r="W1670" i="6"/>
  <c r="X1669" i="6"/>
  <c r="W1669" i="6"/>
  <c r="X1668" i="6"/>
  <c r="W1668" i="6"/>
  <c r="X1667" i="6"/>
  <c r="W1667" i="6"/>
  <c r="X1666" i="6"/>
  <c r="W1666" i="6"/>
  <c r="X1665" i="6"/>
  <c r="W1665" i="6"/>
  <c r="X1664" i="6"/>
  <c r="W1664" i="6"/>
  <c r="X1663" i="6"/>
  <c r="W1663" i="6"/>
  <c r="X1662" i="6"/>
  <c r="W1662" i="6"/>
  <c r="X1661" i="6"/>
  <c r="W1661" i="6"/>
  <c r="X1660" i="6"/>
  <c r="W1660" i="6"/>
  <c r="X1659" i="6"/>
  <c r="W1659" i="6"/>
  <c r="X1658" i="6"/>
  <c r="W1658" i="6"/>
  <c r="X1657" i="6"/>
  <c r="W1657" i="6"/>
  <c r="X1656" i="6"/>
  <c r="W1656" i="6"/>
  <c r="X1655" i="6"/>
  <c r="W1655" i="6"/>
  <c r="X1654" i="6"/>
  <c r="W1654" i="6"/>
  <c r="X1653" i="6"/>
  <c r="W1653" i="6"/>
  <c r="X1652" i="6"/>
  <c r="W1652" i="6"/>
  <c r="X1651" i="6"/>
  <c r="W1651" i="6"/>
  <c r="X1650" i="6"/>
  <c r="W1650" i="6"/>
  <c r="X1649" i="6"/>
  <c r="W1649" i="6"/>
  <c r="X1648" i="6"/>
  <c r="W1648" i="6"/>
  <c r="X1647" i="6"/>
  <c r="W1647" i="6"/>
  <c r="X1646" i="6"/>
  <c r="W1646" i="6"/>
  <c r="X1645" i="6"/>
  <c r="W1645" i="6"/>
  <c r="X1644" i="6"/>
  <c r="W1644" i="6"/>
  <c r="X1643" i="6"/>
  <c r="W1643" i="6"/>
  <c r="X1642" i="6"/>
  <c r="W1642" i="6"/>
  <c r="X1641" i="6"/>
  <c r="W1641" i="6"/>
  <c r="X1640" i="6"/>
  <c r="W1640" i="6"/>
  <c r="X1639" i="6"/>
  <c r="W1639" i="6"/>
  <c r="X1638" i="6"/>
  <c r="W1638" i="6"/>
  <c r="X1637" i="6"/>
  <c r="W1637" i="6"/>
  <c r="X1636" i="6"/>
  <c r="W1636" i="6"/>
  <c r="X1635" i="6"/>
  <c r="W1635" i="6"/>
  <c r="X1634" i="6"/>
  <c r="W1634" i="6"/>
  <c r="X1633" i="6"/>
  <c r="W1633" i="6"/>
  <c r="X1632" i="6"/>
  <c r="W1632" i="6"/>
  <c r="X1631" i="6"/>
  <c r="W1631" i="6"/>
  <c r="X1630" i="6"/>
  <c r="W1630" i="6"/>
  <c r="X1629" i="6"/>
  <c r="W1629" i="6"/>
  <c r="X1628" i="6"/>
  <c r="W1628" i="6"/>
  <c r="X1627" i="6"/>
  <c r="W1627" i="6"/>
  <c r="X1626" i="6"/>
  <c r="W1626" i="6"/>
  <c r="X1625" i="6"/>
  <c r="W1625" i="6"/>
  <c r="X1624" i="6"/>
  <c r="W1624" i="6"/>
  <c r="X1623" i="6"/>
  <c r="W1623" i="6"/>
  <c r="X1622" i="6"/>
  <c r="W1622" i="6"/>
  <c r="X1621" i="6"/>
  <c r="W1621" i="6"/>
  <c r="X1620" i="6"/>
  <c r="W1620" i="6"/>
  <c r="X1619" i="6"/>
  <c r="W1619" i="6"/>
  <c r="X1618" i="6"/>
  <c r="W1618" i="6"/>
  <c r="X1617" i="6"/>
  <c r="W1617" i="6"/>
  <c r="X1616" i="6"/>
  <c r="W1616" i="6"/>
  <c r="X1615" i="6"/>
  <c r="W1615" i="6"/>
  <c r="X1614" i="6"/>
  <c r="W1614" i="6"/>
  <c r="X1613" i="6"/>
  <c r="W1613" i="6"/>
  <c r="X1612" i="6"/>
  <c r="W1612" i="6"/>
  <c r="X1611" i="6"/>
  <c r="W1611" i="6"/>
  <c r="X1610" i="6"/>
  <c r="W1610" i="6"/>
  <c r="X1609" i="6"/>
  <c r="W1609" i="6"/>
  <c r="X1608" i="6"/>
  <c r="W1608" i="6"/>
  <c r="X1607" i="6"/>
  <c r="W1607" i="6"/>
  <c r="X1606" i="6"/>
  <c r="W1606" i="6"/>
  <c r="X1605" i="6"/>
  <c r="W1605" i="6"/>
  <c r="X1604" i="6"/>
  <c r="W1604" i="6"/>
  <c r="X1603" i="6"/>
  <c r="W1603" i="6"/>
  <c r="X1602" i="6"/>
  <c r="W1602" i="6"/>
  <c r="X1601" i="6"/>
  <c r="W1601" i="6"/>
  <c r="X1600" i="6"/>
  <c r="W1600" i="6"/>
  <c r="X1599" i="6"/>
  <c r="W1599" i="6"/>
  <c r="X1598" i="6"/>
  <c r="W1598" i="6"/>
  <c r="X1597" i="6"/>
  <c r="W1597" i="6"/>
  <c r="X1596" i="6"/>
  <c r="W1596" i="6"/>
  <c r="X1595" i="6"/>
  <c r="W1595" i="6"/>
  <c r="X1594" i="6"/>
  <c r="W1594" i="6"/>
  <c r="X1593" i="6"/>
  <c r="W1593" i="6"/>
  <c r="X1592" i="6"/>
  <c r="W1592" i="6"/>
  <c r="X1591" i="6"/>
  <c r="W1591" i="6"/>
  <c r="X1590" i="6"/>
  <c r="W1590" i="6"/>
  <c r="X1589" i="6"/>
  <c r="W1589" i="6"/>
  <c r="X1588" i="6"/>
  <c r="W1588" i="6"/>
  <c r="X1587" i="6"/>
  <c r="W1587" i="6"/>
  <c r="X1586" i="6"/>
  <c r="W1586" i="6"/>
  <c r="X1585" i="6"/>
  <c r="W1585" i="6"/>
  <c r="X1584" i="6"/>
  <c r="W1584" i="6"/>
  <c r="X1583" i="6"/>
  <c r="W1583" i="6"/>
  <c r="X1582" i="6"/>
  <c r="W1582" i="6"/>
  <c r="X1581" i="6"/>
  <c r="W1581" i="6"/>
  <c r="X1580" i="6"/>
  <c r="W1580" i="6"/>
  <c r="X1579" i="6"/>
  <c r="W1579" i="6"/>
  <c r="X1578" i="6"/>
  <c r="W1578" i="6"/>
  <c r="X1577" i="6"/>
  <c r="W1577" i="6"/>
  <c r="X1576" i="6"/>
  <c r="W1576" i="6"/>
  <c r="X1575" i="6"/>
  <c r="W1575" i="6"/>
  <c r="X1574" i="6"/>
  <c r="W1574" i="6"/>
  <c r="X1573" i="6"/>
  <c r="W1573" i="6"/>
  <c r="X1572" i="6"/>
  <c r="W1572" i="6"/>
  <c r="X1571" i="6"/>
  <c r="W1571" i="6"/>
  <c r="X1570" i="6"/>
  <c r="W1570" i="6"/>
  <c r="X1569" i="6"/>
  <c r="W1569" i="6"/>
  <c r="X1568" i="6"/>
  <c r="W1568" i="6"/>
  <c r="X1567" i="6"/>
  <c r="W1567" i="6"/>
  <c r="X1566" i="6"/>
  <c r="W1566" i="6"/>
  <c r="X1565" i="6"/>
  <c r="W1565" i="6"/>
  <c r="X1564" i="6"/>
  <c r="W1564" i="6"/>
  <c r="X1563" i="6"/>
  <c r="W1563" i="6"/>
  <c r="X1562" i="6"/>
  <c r="W1562" i="6"/>
  <c r="X1561" i="6"/>
  <c r="W1561" i="6"/>
  <c r="X1560" i="6"/>
  <c r="W1560" i="6"/>
  <c r="X1559" i="6"/>
  <c r="W1559" i="6"/>
  <c r="X1558" i="6"/>
  <c r="W1558" i="6"/>
  <c r="X1557" i="6"/>
  <c r="W1557" i="6"/>
  <c r="X1556" i="6"/>
  <c r="W1556" i="6"/>
  <c r="X1555" i="6"/>
  <c r="W1555" i="6"/>
  <c r="X1554" i="6"/>
  <c r="W1554" i="6"/>
  <c r="X1553" i="6"/>
  <c r="W1553" i="6"/>
  <c r="X1552" i="6"/>
  <c r="W1552" i="6"/>
  <c r="X1551" i="6"/>
  <c r="W1551" i="6"/>
  <c r="X1550" i="6"/>
  <c r="W1550" i="6"/>
  <c r="X1513" i="6"/>
  <c r="W1513" i="6"/>
  <c r="X1512" i="6"/>
  <c r="W1512" i="6"/>
  <c r="X1511" i="6"/>
  <c r="W1511" i="6"/>
  <c r="X1510" i="6"/>
  <c r="W1510" i="6"/>
  <c r="X1509" i="6"/>
  <c r="W1509" i="6"/>
  <c r="X1508" i="6"/>
  <c r="W1508" i="6"/>
  <c r="X1507" i="6"/>
  <c r="W1507" i="6"/>
  <c r="X1506" i="6"/>
  <c r="W1506" i="6"/>
  <c r="X1505" i="6"/>
  <c r="W1505" i="6"/>
  <c r="X1504" i="6"/>
  <c r="W1504" i="6"/>
  <c r="X1503" i="6"/>
  <c r="W1503" i="6"/>
  <c r="X1502" i="6"/>
  <c r="W1502" i="6"/>
  <c r="X1501" i="6"/>
  <c r="W1501" i="6"/>
  <c r="X1500" i="6"/>
  <c r="W1500" i="6"/>
  <c r="X1499" i="6"/>
  <c r="W1499" i="6"/>
  <c r="X1498" i="6"/>
  <c r="W1498" i="6"/>
  <c r="X1497" i="6"/>
  <c r="W1497" i="6"/>
  <c r="X1496" i="6"/>
  <c r="W1496" i="6"/>
  <c r="X1495" i="6"/>
  <c r="W1495" i="6"/>
  <c r="X1494" i="6"/>
  <c r="W1494" i="6"/>
  <c r="X1493" i="6"/>
  <c r="W1493" i="6"/>
  <c r="X1492" i="6"/>
  <c r="W1492" i="6"/>
  <c r="X1491" i="6"/>
  <c r="W1491" i="6"/>
  <c r="X1490" i="6"/>
  <c r="W1490" i="6"/>
  <c r="X1489" i="6"/>
  <c r="W1489" i="6"/>
  <c r="X1488" i="6"/>
  <c r="W1488" i="6"/>
  <c r="X1487" i="6"/>
  <c r="W1487" i="6"/>
  <c r="X1486" i="6"/>
  <c r="W1486" i="6"/>
  <c r="X1485" i="6"/>
  <c r="W1485" i="6"/>
  <c r="X1484" i="6"/>
  <c r="W1484" i="6"/>
  <c r="X1483" i="6"/>
  <c r="W1483" i="6"/>
  <c r="X1482" i="6"/>
  <c r="W1482" i="6"/>
  <c r="X1481" i="6"/>
  <c r="W1481" i="6"/>
  <c r="X1480" i="6"/>
  <c r="W1480" i="6"/>
  <c r="X1479" i="6"/>
  <c r="W1479" i="6"/>
  <c r="X1478" i="6"/>
  <c r="W1478" i="6"/>
  <c r="X1477" i="6"/>
  <c r="W1477" i="6"/>
  <c r="X1476" i="6"/>
  <c r="W1476" i="6"/>
  <c r="X1475" i="6"/>
  <c r="W1475" i="6"/>
  <c r="X1474" i="6"/>
  <c r="W1474" i="6"/>
  <c r="X1473" i="6"/>
  <c r="W1473" i="6"/>
  <c r="X1472" i="6"/>
  <c r="W1472" i="6"/>
  <c r="X1471" i="6"/>
  <c r="W1471" i="6"/>
  <c r="X1470" i="6"/>
  <c r="W1470" i="6"/>
  <c r="X1469" i="6"/>
  <c r="W1469" i="6"/>
  <c r="X1468" i="6"/>
  <c r="W1468" i="6"/>
  <c r="X1467" i="6"/>
  <c r="W1467" i="6"/>
  <c r="X1466" i="6"/>
  <c r="W1466" i="6"/>
  <c r="X1465" i="6"/>
  <c r="W1465" i="6"/>
  <c r="X1464" i="6"/>
  <c r="W1464" i="6"/>
  <c r="X1463" i="6"/>
  <c r="W1463" i="6"/>
  <c r="X1462" i="6"/>
  <c r="W1462" i="6"/>
  <c r="X1461" i="6"/>
  <c r="W1461" i="6"/>
  <c r="X1460" i="6"/>
  <c r="W1460" i="6"/>
  <c r="X1459" i="6"/>
  <c r="W1459" i="6"/>
  <c r="X1458" i="6"/>
  <c r="W1458" i="6"/>
  <c r="X1457" i="6"/>
  <c r="W1457" i="6"/>
  <c r="X1456" i="6"/>
  <c r="W1456" i="6"/>
  <c r="X1455" i="6"/>
  <c r="W1455" i="6"/>
  <c r="X1454" i="6"/>
  <c r="W1454" i="6"/>
  <c r="X1453" i="6"/>
  <c r="W1453" i="6"/>
  <c r="X1452" i="6"/>
  <c r="W1452" i="6"/>
  <c r="X1451" i="6"/>
  <c r="W1451" i="6"/>
  <c r="X1450" i="6"/>
  <c r="W1450" i="6"/>
  <c r="X1449" i="6"/>
  <c r="W1449" i="6"/>
  <c r="X1448" i="6"/>
  <c r="W1448" i="6"/>
  <c r="X1447" i="6"/>
  <c r="W1447" i="6"/>
  <c r="X1446" i="6"/>
  <c r="W1446" i="6"/>
  <c r="X1445" i="6"/>
  <c r="W1445" i="6"/>
  <c r="X1444" i="6"/>
  <c r="W1444" i="6"/>
  <c r="X1443" i="6"/>
  <c r="W1443" i="6"/>
  <c r="X1442" i="6"/>
  <c r="W1442" i="6"/>
  <c r="X1261" i="6"/>
  <c r="W1261" i="6"/>
  <c r="X1260" i="6"/>
  <c r="W1260" i="6"/>
  <c r="X1259" i="6"/>
  <c r="W1259" i="6"/>
  <c r="X1258" i="6"/>
  <c r="W1258" i="6"/>
  <c r="X1257" i="6"/>
  <c r="W1257" i="6"/>
  <c r="X1256" i="6"/>
  <c r="W1256" i="6"/>
  <c r="X1255" i="6"/>
  <c r="W1255" i="6"/>
  <c r="X1254" i="6"/>
  <c r="W1254" i="6"/>
  <c r="X1253" i="6"/>
  <c r="W1253" i="6"/>
  <c r="X1252" i="6"/>
  <c r="W1252" i="6"/>
  <c r="X1251" i="6"/>
  <c r="W1251" i="6"/>
  <c r="X1250" i="6"/>
  <c r="W1250" i="6"/>
  <c r="X1249" i="6"/>
  <c r="W1249" i="6"/>
  <c r="X1248" i="6"/>
  <c r="W1248" i="6"/>
  <c r="X1247" i="6"/>
  <c r="W1247" i="6"/>
  <c r="X1246" i="6"/>
  <c r="W1246" i="6"/>
  <c r="X1245" i="6"/>
  <c r="W1245" i="6"/>
  <c r="X1244" i="6"/>
  <c r="W1244" i="6"/>
  <c r="X1243" i="6"/>
  <c r="W1243" i="6"/>
  <c r="X1242" i="6"/>
  <c r="W1242" i="6"/>
  <c r="X1241" i="6"/>
  <c r="W1241" i="6"/>
  <c r="X1240" i="6"/>
  <c r="W1240" i="6"/>
  <c r="X1239" i="6"/>
  <c r="W1239" i="6"/>
  <c r="X1238" i="6"/>
  <c r="W1238" i="6"/>
  <c r="X1237" i="6"/>
  <c r="W1237" i="6"/>
  <c r="X1236" i="6"/>
  <c r="W1236" i="6"/>
  <c r="X1235" i="6"/>
  <c r="W1235" i="6"/>
  <c r="X1234" i="6"/>
  <c r="W1234" i="6"/>
  <c r="X1233" i="6"/>
  <c r="W1233" i="6"/>
  <c r="X1232" i="6"/>
  <c r="W1232" i="6"/>
  <c r="X1231" i="6"/>
  <c r="W1231" i="6"/>
  <c r="X1230" i="6"/>
  <c r="W1230" i="6"/>
  <c r="X1229" i="6"/>
  <c r="W1229" i="6"/>
  <c r="X1228" i="6"/>
  <c r="W1228" i="6"/>
  <c r="X1227" i="6"/>
  <c r="W1227" i="6"/>
  <c r="X1226" i="6"/>
  <c r="W1226" i="6"/>
  <c r="X1189" i="6"/>
  <c r="W1189" i="6"/>
  <c r="X1188" i="6"/>
  <c r="W1188" i="6"/>
  <c r="X1187" i="6"/>
  <c r="W1187" i="6"/>
  <c r="X1186" i="6"/>
  <c r="W1186" i="6"/>
  <c r="X1185" i="6"/>
  <c r="W1185" i="6"/>
  <c r="X1184" i="6"/>
  <c r="W1184" i="6"/>
  <c r="X1183" i="6"/>
  <c r="W1183" i="6"/>
  <c r="X1182" i="6"/>
  <c r="W1182" i="6"/>
  <c r="X1181" i="6"/>
  <c r="W1181" i="6"/>
  <c r="X1180" i="6"/>
  <c r="W1180" i="6"/>
  <c r="X1179" i="6"/>
  <c r="W1179" i="6"/>
  <c r="X1178" i="6"/>
  <c r="W1178" i="6"/>
  <c r="X1177" i="6"/>
  <c r="W1177" i="6"/>
  <c r="X1176" i="6"/>
  <c r="W1176" i="6"/>
  <c r="X1175" i="6"/>
  <c r="W1175" i="6"/>
  <c r="X1174" i="6"/>
  <c r="W1174" i="6"/>
  <c r="X1173" i="6"/>
  <c r="W1173" i="6"/>
  <c r="X1172" i="6"/>
  <c r="W1172" i="6"/>
  <c r="X1171" i="6"/>
  <c r="W1171" i="6"/>
  <c r="X1170" i="6"/>
  <c r="W1170" i="6"/>
  <c r="X1169" i="6"/>
  <c r="W1169" i="6"/>
  <c r="X1168" i="6"/>
  <c r="W1168" i="6"/>
  <c r="X1167" i="6"/>
  <c r="W1167" i="6"/>
  <c r="X1166" i="6"/>
  <c r="W1166" i="6"/>
  <c r="X1165" i="6"/>
  <c r="W1165" i="6"/>
  <c r="X1164" i="6"/>
  <c r="W1164" i="6"/>
  <c r="X1163" i="6"/>
  <c r="W1163" i="6"/>
  <c r="X1162" i="6"/>
  <c r="W1162" i="6"/>
  <c r="X1161" i="6"/>
  <c r="W1161" i="6"/>
  <c r="X1160" i="6"/>
  <c r="W1160" i="6"/>
  <c r="X1159" i="6"/>
  <c r="W1159" i="6"/>
  <c r="X1158" i="6"/>
  <c r="W1158" i="6"/>
  <c r="X1157" i="6"/>
  <c r="W1157" i="6"/>
  <c r="X1156" i="6"/>
  <c r="W1156" i="6"/>
  <c r="X1155" i="6"/>
  <c r="W1155" i="6"/>
  <c r="X1154" i="6"/>
  <c r="W1154" i="6"/>
  <c r="Z2" i="6"/>
  <c r="Z3" i="6"/>
  <c r="Z4" i="6"/>
  <c r="Z5" i="6"/>
  <c r="Z6" i="6"/>
  <c r="Z7" i="6"/>
  <c r="Z8" i="6"/>
  <c r="Z9" i="6"/>
  <c r="Z10" i="6"/>
  <c r="Z11" i="6"/>
  <c r="Z12" i="6"/>
  <c r="Z13" i="6"/>
  <c r="Z14" i="6"/>
  <c r="Z15" i="6"/>
  <c r="Z16" i="6"/>
  <c r="Z17" i="6"/>
  <c r="Z18" i="6"/>
  <c r="Z19" i="6"/>
  <c r="Z20" i="6"/>
  <c r="Z21" i="6"/>
  <c r="Z22" i="6"/>
  <c r="Z23" i="6"/>
  <c r="Z24" i="6"/>
  <c r="Z25" i="6"/>
  <c r="Z26" i="6"/>
  <c r="Z27" i="6"/>
  <c r="Z28" i="6"/>
  <c r="Z29" i="6"/>
  <c r="Z30" i="6"/>
  <c r="Z31" i="6"/>
  <c r="Z32" i="6"/>
  <c r="Z33" i="6"/>
  <c r="Z34" i="6"/>
  <c r="Z35" i="6"/>
  <c r="Z36" i="6"/>
  <c r="Z37" i="6"/>
  <c r="Z38" i="6"/>
  <c r="Z39" i="6"/>
  <c r="Z40" i="6"/>
  <c r="Z41" i="6"/>
  <c r="Z42" i="6"/>
  <c r="Z43" i="6"/>
  <c r="Z44" i="6"/>
  <c r="Z45" i="6"/>
  <c r="Z46" i="6"/>
  <c r="Z47" i="6"/>
  <c r="Z48" i="6"/>
  <c r="Z49" i="6"/>
  <c r="Z50" i="6"/>
  <c r="Z51" i="6"/>
  <c r="Z52" i="6"/>
  <c r="Z53" i="6"/>
  <c r="Z54" i="6"/>
  <c r="Z55" i="6"/>
  <c r="Z56" i="6"/>
  <c r="Z57" i="6"/>
  <c r="Z58" i="6"/>
  <c r="Z59" i="6"/>
  <c r="Z60" i="6"/>
  <c r="Z61" i="6"/>
  <c r="Z62" i="6"/>
  <c r="Z63" i="6"/>
  <c r="Z64" i="6"/>
  <c r="Z65" i="6"/>
  <c r="Z66" i="6"/>
  <c r="Z67" i="6"/>
  <c r="Z68" i="6"/>
  <c r="Z69" i="6"/>
  <c r="Z70" i="6"/>
  <c r="Z71" i="6"/>
  <c r="Z72" i="6"/>
  <c r="Z73" i="6"/>
  <c r="Z74" i="6"/>
  <c r="Z75" i="6"/>
  <c r="Z76" i="6"/>
  <c r="Z77" i="6"/>
  <c r="Z78" i="6"/>
  <c r="Z79" i="6"/>
  <c r="Z80" i="6"/>
  <c r="Z81" i="6"/>
  <c r="Z82" i="6"/>
  <c r="Z83" i="6"/>
  <c r="Z84" i="6"/>
  <c r="Z85" i="6"/>
  <c r="Z86" i="6"/>
  <c r="Z87" i="6"/>
  <c r="Z88" i="6"/>
  <c r="Z89" i="6"/>
  <c r="Z90" i="6"/>
  <c r="Z91" i="6"/>
  <c r="Z92" i="6"/>
  <c r="Z93" i="6"/>
  <c r="Z94" i="6"/>
  <c r="Z95" i="6"/>
  <c r="Z96" i="6"/>
  <c r="Z97" i="6"/>
  <c r="Z98" i="6"/>
  <c r="Z99" i="6"/>
  <c r="Z100" i="6"/>
  <c r="Z101" i="6"/>
  <c r="Z102" i="6"/>
  <c r="Z103" i="6"/>
  <c r="Z104" i="6"/>
  <c r="Z105" i="6"/>
  <c r="Z106" i="6"/>
  <c r="Z107" i="6"/>
  <c r="Z108" i="6"/>
  <c r="Z109" i="6"/>
  <c r="Z110" i="6"/>
  <c r="Z111" i="6"/>
  <c r="Z112" i="6"/>
  <c r="Z113" i="6"/>
  <c r="Z114" i="6"/>
  <c r="Z115" i="6"/>
  <c r="Z116" i="6"/>
  <c r="Z117" i="6"/>
  <c r="Z118" i="6"/>
  <c r="Z119" i="6"/>
  <c r="Z120" i="6"/>
  <c r="Z121" i="6"/>
  <c r="Z122" i="6"/>
  <c r="Z123" i="6"/>
  <c r="Z124" i="6"/>
  <c r="Z125" i="6"/>
  <c r="Z126" i="6"/>
  <c r="Z127" i="6"/>
  <c r="Z128" i="6"/>
  <c r="Z129" i="6"/>
  <c r="Z130" i="6"/>
  <c r="Z131" i="6"/>
  <c r="Z132" i="6"/>
  <c r="Z133" i="6"/>
  <c r="Z134" i="6"/>
  <c r="Z135" i="6"/>
  <c r="Z136" i="6"/>
  <c r="Z137" i="6"/>
  <c r="Z138" i="6"/>
  <c r="Z139" i="6"/>
  <c r="Z140" i="6"/>
  <c r="Z141" i="6"/>
  <c r="Z142" i="6"/>
  <c r="Z143" i="6"/>
  <c r="Z144" i="6"/>
  <c r="Z145" i="6"/>
  <c r="Z146" i="6"/>
  <c r="Z147" i="6"/>
  <c r="Z148" i="6"/>
  <c r="Z149" i="6"/>
  <c r="Z150" i="6"/>
  <c r="Z151" i="6"/>
  <c r="Z152" i="6"/>
  <c r="Z153" i="6"/>
  <c r="Z154" i="6"/>
  <c r="Z155" i="6"/>
  <c r="Z156" i="6"/>
  <c r="Z157" i="6"/>
  <c r="Z158" i="6"/>
  <c r="Z159" i="6"/>
  <c r="Z160" i="6"/>
  <c r="Z161" i="6"/>
  <c r="Z162" i="6"/>
  <c r="Z163" i="6"/>
  <c r="Z164" i="6"/>
  <c r="Z165" i="6"/>
  <c r="Z166" i="6"/>
  <c r="Z167" i="6"/>
  <c r="Z168" i="6"/>
  <c r="Z169" i="6"/>
  <c r="Z170" i="6"/>
  <c r="Z171" i="6"/>
  <c r="Z172" i="6"/>
  <c r="Z173" i="6"/>
  <c r="Z174" i="6"/>
  <c r="Z175" i="6"/>
  <c r="Z176" i="6"/>
  <c r="Z177" i="6"/>
  <c r="Z178" i="6"/>
  <c r="Z179" i="6"/>
  <c r="Z180" i="6"/>
  <c r="Z181" i="6"/>
  <c r="Z182" i="6"/>
  <c r="Z183" i="6"/>
  <c r="Z184" i="6"/>
  <c r="Z185" i="6"/>
  <c r="Z186" i="6"/>
  <c r="Z187" i="6"/>
  <c r="Z188" i="6"/>
  <c r="Z189" i="6"/>
  <c r="Z190" i="6"/>
  <c r="Z191" i="6"/>
  <c r="Z192" i="6"/>
  <c r="Z193" i="6"/>
  <c r="Z194" i="6"/>
  <c r="Z195" i="6"/>
  <c r="Z196" i="6"/>
  <c r="Z197" i="6"/>
  <c r="Z198" i="6"/>
  <c r="Z199" i="6"/>
  <c r="Z200" i="6"/>
  <c r="Z201" i="6"/>
  <c r="Z202" i="6"/>
  <c r="Z203" i="6"/>
  <c r="Z204" i="6"/>
  <c r="Z205" i="6"/>
  <c r="Z206" i="6"/>
  <c r="Z207" i="6"/>
  <c r="Z208" i="6"/>
  <c r="Z209" i="6"/>
  <c r="Z210" i="6"/>
  <c r="Z211" i="6"/>
  <c r="Z212" i="6"/>
  <c r="Z213" i="6"/>
  <c r="Z214" i="6"/>
  <c r="Z215" i="6"/>
  <c r="Z216" i="6"/>
  <c r="Z217" i="6"/>
  <c r="Z218" i="6"/>
  <c r="Z219" i="6"/>
  <c r="Z220" i="6"/>
  <c r="Z221" i="6"/>
  <c r="Z222" i="6"/>
  <c r="Z223" i="6"/>
  <c r="Z224" i="6"/>
  <c r="Z225" i="6"/>
  <c r="Z226" i="6"/>
  <c r="Z227" i="6"/>
  <c r="Z228" i="6"/>
  <c r="Z229" i="6"/>
  <c r="Z230" i="6"/>
  <c r="Z231" i="6"/>
  <c r="Z232" i="6"/>
  <c r="Z233" i="6"/>
  <c r="Z234" i="6"/>
  <c r="Z235" i="6"/>
  <c r="Z236" i="6"/>
  <c r="Z237" i="6"/>
  <c r="Z238" i="6"/>
  <c r="Z239" i="6"/>
  <c r="Z240" i="6"/>
  <c r="Z241" i="6"/>
  <c r="Z242" i="6"/>
  <c r="Z243" i="6"/>
  <c r="Z244" i="6"/>
  <c r="Z245" i="6"/>
  <c r="Z246" i="6"/>
  <c r="Z247" i="6"/>
  <c r="Z248" i="6"/>
  <c r="Z249" i="6"/>
  <c r="Z250" i="6"/>
  <c r="Z251" i="6"/>
  <c r="Z252" i="6"/>
  <c r="Z253" i="6"/>
  <c r="Z254" i="6"/>
  <c r="Z255" i="6"/>
  <c r="Z256" i="6"/>
  <c r="Z257" i="6"/>
  <c r="Z258" i="6"/>
  <c r="Z259" i="6"/>
  <c r="Z260" i="6"/>
  <c r="Z261" i="6"/>
  <c r="Z262" i="6"/>
  <c r="Z263" i="6"/>
  <c r="Z264" i="6"/>
  <c r="Z265" i="6"/>
  <c r="Z266" i="6"/>
  <c r="Z267" i="6"/>
  <c r="Z268" i="6"/>
  <c r="Z269" i="6"/>
  <c r="Z270" i="6"/>
  <c r="Z271" i="6"/>
  <c r="Z272" i="6"/>
  <c r="Z273" i="6"/>
  <c r="Z274" i="6"/>
  <c r="Z275" i="6"/>
  <c r="Z276" i="6"/>
  <c r="Z277" i="6"/>
  <c r="Z278" i="6"/>
  <c r="Z279" i="6"/>
  <c r="Z280" i="6"/>
  <c r="Z281" i="6"/>
  <c r="Z282" i="6"/>
  <c r="Z283" i="6"/>
  <c r="Z284" i="6"/>
  <c r="Z285" i="6"/>
  <c r="Z286" i="6"/>
  <c r="Z287" i="6"/>
  <c r="Z288" i="6"/>
  <c r="Z289" i="6"/>
  <c r="Z290" i="6"/>
  <c r="Z291" i="6"/>
  <c r="Z292" i="6"/>
  <c r="Z293" i="6"/>
  <c r="Z294" i="6"/>
  <c r="Z295" i="6"/>
  <c r="Z296" i="6"/>
  <c r="Z297" i="6"/>
  <c r="Z298" i="6"/>
  <c r="Z299" i="6"/>
  <c r="Z300" i="6"/>
  <c r="Z301" i="6"/>
  <c r="Z302" i="6"/>
  <c r="Z303" i="6"/>
  <c r="Z304" i="6"/>
  <c r="Z305" i="6"/>
  <c r="Z306" i="6"/>
  <c r="Z307" i="6"/>
  <c r="Z308" i="6"/>
  <c r="Z309" i="6"/>
  <c r="Z310" i="6"/>
  <c r="Z311" i="6"/>
  <c r="Z312" i="6"/>
  <c r="Z313" i="6"/>
  <c r="Z314" i="6"/>
  <c r="Z315" i="6"/>
  <c r="Z316" i="6"/>
  <c r="Z317" i="6"/>
  <c r="Z318" i="6"/>
  <c r="Z319" i="6"/>
  <c r="Z320" i="6"/>
  <c r="Z321" i="6"/>
  <c r="Z322" i="6"/>
  <c r="Z323" i="6"/>
  <c r="Z324" i="6"/>
  <c r="Z325" i="6"/>
  <c r="Z326" i="6"/>
  <c r="Z327" i="6"/>
  <c r="Z328" i="6"/>
  <c r="Z329" i="6"/>
  <c r="Z330" i="6"/>
  <c r="Z331" i="6"/>
  <c r="Z332" i="6"/>
  <c r="Z333" i="6"/>
  <c r="Z334" i="6"/>
  <c r="Z335" i="6"/>
  <c r="Z336" i="6"/>
  <c r="Z337" i="6"/>
  <c r="Z338" i="6"/>
  <c r="Z339" i="6"/>
  <c r="Z340" i="6"/>
  <c r="Z341" i="6"/>
  <c r="Z342" i="6"/>
  <c r="Z343" i="6"/>
  <c r="Z344" i="6"/>
  <c r="Z345" i="6"/>
  <c r="Z346" i="6"/>
  <c r="Z347" i="6"/>
  <c r="Z348" i="6"/>
  <c r="Z349" i="6"/>
  <c r="Z350" i="6"/>
  <c r="Z351" i="6"/>
  <c r="Z352" i="6"/>
  <c r="Z353" i="6"/>
  <c r="Z354" i="6"/>
  <c r="Z355" i="6"/>
  <c r="Z356" i="6"/>
  <c r="Z357" i="6"/>
  <c r="Z358" i="6"/>
  <c r="Z359" i="6"/>
  <c r="Z360" i="6"/>
  <c r="Z361" i="6"/>
  <c r="Z362" i="6"/>
  <c r="Z363" i="6"/>
  <c r="Z364" i="6"/>
  <c r="Z365" i="6"/>
  <c r="Z366" i="6"/>
  <c r="Z367" i="6"/>
  <c r="Z368" i="6"/>
  <c r="Z369" i="6"/>
  <c r="Z370" i="6"/>
  <c r="Z371" i="6"/>
  <c r="Z372" i="6"/>
  <c r="Z373" i="6"/>
  <c r="Z374" i="6"/>
  <c r="Z375" i="6"/>
  <c r="Z376" i="6"/>
  <c r="Z377" i="6"/>
  <c r="Z378" i="6"/>
  <c r="Z379" i="6"/>
  <c r="Z380" i="6"/>
  <c r="Z381" i="6"/>
  <c r="Z382" i="6"/>
  <c r="Z383" i="6"/>
  <c r="Z384" i="6"/>
  <c r="Z385" i="6"/>
  <c r="Z386" i="6"/>
  <c r="Z387" i="6"/>
  <c r="Z388" i="6"/>
  <c r="Z389" i="6"/>
  <c r="Z390" i="6"/>
  <c r="Z391" i="6"/>
  <c r="Z392" i="6"/>
  <c r="Z393" i="6"/>
  <c r="Z394" i="6"/>
  <c r="Z395" i="6"/>
  <c r="Z396" i="6"/>
  <c r="Z397" i="6"/>
  <c r="Z398" i="6"/>
  <c r="Z399" i="6"/>
  <c r="Z400" i="6"/>
  <c r="Z401" i="6"/>
  <c r="Z402" i="6"/>
  <c r="Z403" i="6"/>
  <c r="Z404" i="6"/>
  <c r="Z405" i="6"/>
  <c r="Z406" i="6"/>
  <c r="Z407" i="6"/>
  <c r="Z408" i="6"/>
  <c r="Z409" i="6"/>
  <c r="Z410" i="6"/>
  <c r="Z411" i="6"/>
  <c r="Z412" i="6"/>
  <c r="Z413" i="6"/>
  <c r="Z414" i="6"/>
  <c r="Z415" i="6"/>
  <c r="Z416" i="6"/>
  <c r="Z417" i="6"/>
  <c r="Z418" i="6"/>
  <c r="Z419" i="6"/>
  <c r="Z420" i="6"/>
  <c r="Z421" i="6"/>
  <c r="Z422" i="6"/>
  <c r="Z423" i="6"/>
  <c r="Z424" i="6"/>
  <c r="Z425" i="6"/>
  <c r="Z426" i="6"/>
  <c r="Z427" i="6"/>
  <c r="Z428" i="6"/>
  <c r="Z429" i="6"/>
  <c r="Z430" i="6"/>
  <c r="Z431" i="6"/>
  <c r="Z432" i="6"/>
  <c r="Z433" i="6"/>
  <c r="Z434" i="6"/>
  <c r="Z435" i="6"/>
  <c r="Z436" i="6"/>
  <c r="Z437" i="6"/>
  <c r="Z438" i="6"/>
  <c r="Z439" i="6"/>
  <c r="Z440" i="6"/>
  <c r="Z441" i="6"/>
  <c r="Z442" i="6"/>
  <c r="Z443" i="6"/>
  <c r="Z444" i="6"/>
  <c r="Z445" i="6"/>
  <c r="Z446" i="6"/>
  <c r="Z447" i="6"/>
  <c r="Z448" i="6"/>
  <c r="Z449" i="6"/>
  <c r="Z450" i="6"/>
  <c r="Z451" i="6"/>
  <c r="Z452" i="6"/>
  <c r="Z453" i="6"/>
  <c r="Z454" i="6"/>
  <c r="Z455" i="6"/>
  <c r="Z456" i="6"/>
  <c r="Z457" i="6"/>
  <c r="Z458" i="6"/>
  <c r="Z459" i="6"/>
  <c r="Z460" i="6"/>
  <c r="Z461" i="6"/>
  <c r="Z462" i="6"/>
  <c r="Z463" i="6"/>
  <c r="Z464" i="6"/>
  <c r="Z465" i="6"/>
  <c r="Z466" i="6"/>
  <c r="Z467" i="6"/>
  <c r="Z468" i="6"/>
  <c r="Z469" i="6"/>
  <c r="Z470" i="6"/>
  <c r="Z471" i="6"/>
  <c r="Z472" i="6"/>
  <c r="Z473" i="6"/>
  <c r="Z474" i="6"/>
  <c r="Z475" i="6"/>
  <c r="Z476" i="6"/>
  <c r="Z477" i="6"/>
  <c r="Z478" i="6"/>
  <c r="Z479" i="6"/>
  <c r="Z480" i="6"/>
  <c r="Z481" i="6"/>
  <c r="Z482" i="6"/>
  <c r="Z483" i="6"/>
  <c r="Z484" i="6"/>
  <c r="Z485" i="6"/>
  <c r="Z486" i="6"/>
  <c r="Z487" i="6"/>
  <c r="Z488" i="6"/>
  <c r="Z489" i="6"/>
  <c r="Z490" i="6"/>
  <c r="Z491" i="6"/>
  <c r="Z492" i="6"/>
  <c r="Z493" i="6"/>
  <c r="Z494" i="6"/>
  <c r="Z495" i="6"/>
  <c r="Z496" i="6"/>
  <c r="Z497" i="6"/>
  <c r="Z498" i="6"/>
  <c r="Z499" i="6"/>
  <c r="Z500" i="6"/>
  <c r="Z501" i="6"/>
  <c r="Z502" i="6"/>
  <c r="Z503" i="6"/>
  <c r="Z504" i="6"/>
  <c r="Z505" i="6"/>
  <c r="Z506" i="6"/>
  <c r="Z507" i="6"/>
  <c r="Z508" i="6"/>
  <c r="Z509" i="6"/>
  <c r="Z510" i="6"/>
  <c r="Z511" i="6"/>
  <c r="Z512" i="6"/>
  <c r="Z513" i="6"/>
  <c r="Z514" i="6"/>
  <c r="Z515" i="6"/>
  <c r="Z516" i="6"/>
  <c r="Z517" i="6"/>
  <c r="Z518" i="6"/>
  <c r="Z519" i="6"/>
  <c r="Z520" i="6"/>
  <c r="Z521" i="6"/>
  <c r="Z522" i="6"/>
  <c r="Z523" i="6"/>
  <c r="Z524" i="6"/>
  <c r="Z525" i="6"/>
  <c r="Z526" i="6"/>
  <c r="Z527" i="6"/>
  <c r="Z528" i="6"/>
  <c r="Z529" i="6"/>
  <c r="Z530" i="6"/>
  <c r="Z531" i="6"/>
  <c r="Z532" i="6"/>
  <c r="Z533" i="6"/>
  <c r="Z534" i="6"/>
  <c r="Z535" i="6"/>
  <c r="Z536" i="6"/>
  <c r="Z537" i="6"/>
  <c r="Z538" i="6"/>
  <c r="Z539" i="6"/>
  <c r="Z540" i="6"/>
  <c r="Z541" i="6"/>
  <c r="Z542" i="6"/>
  <c r="Z543" i="6"/>
  <c r="Z544" i="6"/>
  <c r="Z545" i="6"/>
  <c r="Z546" i="6"/>
  <c r="Z547" i="6"/>
  <c r="Z548" i="6"/>
  <c r="Z549" i="6"/>
  <c r="Z550" i="6"/>
  <c r="Z551" i="6"/>
  <c r="Z552" i="6"/>
  <c r="Z553" i="6"/>
  <c r="Z554" i="6"/>
  <c r="Z555" i="6"/>
  <c r="Z556" i="6"/>
  <c r="Z557" i="6"/>
  <c r="Z558" i="6"/>
  <c r="Z559" i="6"/>
  <c r="Z560" i="6"/>
  <c r="Z561" i="6"/>
  <c r="Z562" i="6"/>
  <c r="Z563" i="6"/>
  <c r="Z564" i="6"/>
  <c r="Z565" i="6"/>
  <c r="Z566" i="6"/>
  <c r="Z567" i="6"/>
  <c r="Z568" i="6"/>
  <c r="Z569" i="6"/>
  <c r="Z570" i="6"/>
  <c r="Z571" i="6"/>
  <c r="Z572" i="6"/>
  <c r="Z573" i="6"/>
  <c r="Z574" i="6"/>
  <c r="Z575" i="6"/>
  <c r="Z576" i="6"/>
  <c r="Z577" i="6"/>
  <c r="Z578" i="6"/>
  <c r="Z579" i="6"/>
  <c r="Z580" i="6"/>
  <c r="Z581" i="6"/>
  <c r="Z582" i="6"/>
  <c r="Z583" i="6"/>
  <c r="Z584" i="6"/>
  <c r="Z585" i="6"/>
  <c r="Z586" i="6"/>
  <c r="Z587" i="6"/>
  <c r="Z588" i="6"/>
  <c r="Z589" i="6"/>
  <c r="Z590" i="6"/>
  <c r="Z591" i="6"/>
  <c r="Z592" i="6"/>
  <c r="Z593" i="6"/>
  <c r="Z594" i="6"/>
  <c r="Z595" i="6"/>
  <c r="Z596" i="6"/>
  <c r="Z597" i="6"/>
  <c r="Z598" i="6"/>
  <c r="Z599" i="6"/>
  <c r="Z600" i="6"/>
  <c r="Z601" i="6"/>
  <c r="Z602" i="6"/>
  <c r="Z603" i="6"/>
  <c r="Z604" i="6"/>
  <c r="Z605" i="6"/>
  <c r="Z606" i="6"/>
  <c r="Z607" i="6"/>
  <c r="Z608" i="6"/>
  <c r="Z609" i="6"/>
  <c r="Z610" i="6"/>
  <c r="Z611" i="6"/>
  <c r="Z612" i="6"/>
  <c r="Z613" i="6"/>
  <c r="Z614" i="6"/>
  <c r="Z615" i="6"/>
  <c r="Z616" i="6"/>
  <c r="Z617" i="6"/>
  <c r="Z618" i="6"/>
  <c r="Z619" i="6"/>
  <c r="Z620" i="6"/>
  <c r="Z621" i="6"/>
  <c r="Z622" i="6"/>
  <c r="Z623" i="6"/>
  <c r="Z624" i="6"/>
  <c r="Z625" i="6"/>
  <c r="Z626" i="6"/>
  <c r="Z627" i="6"/>
  <c r="Z628" i="6"/>
  <c r="Z629" i="6"/>
  <c r="Z630" i="6"/>
  <c r="Z631" i="6"/>
  <c r="Z632" i="6"/>
  <c r="Z633" i="6"/>
  <c r="Z634" i="6"/>
  <c r="Z635" i="6"/>
  <c r="Z636" i="6"/>
  <c r="Z637" i="6"/>
  <c r="Z638" i="6"/>
  <c r="Z639" i="6"/>
  <c r="Z640" i="6"/>
  <c r="Z641" i="6"/>
  <c r="Z642" i="6"/>
  <c r="Z643" i="6"/>
  <c r="Z644" i="6"/>
  <c r="Z645" i="6"/>
  <c r="Z646" i="6"/>
  <c r="Z647" i="6"/>
  <c r="Z648" i="6"/>
  <c r="Z649" i="6"/>
  <c r="Z650" i="6"/>
  <c r="Z651" i="6"/>
  <c r="Z652" i="6"/>
  <c r="Z653" i="6"/>
  <c r="Z654" i="6"/>
  <c r="Z655" i="6"/>
  <c r="Z656" i="6"/>
  <c r="Z657" i="6"/>
  <c r="Z658" i="6"/>
  <c r="Z659" i="6"/>
  <c r="Z660" i="6"/>
  <c r="Z661" i="6"/>
  <c r="Z662" i="6"/>
  <c r="Z663" i="6"/>
  <c r="Z664" i="6"/>
  <c r="Z665" i="6"/>
  <c r="Z666" i="6"/>
  <c r="Z667" i="6"/>
  <c r="Z668" i="6"/>
  <c r="Z669" i="6"/>
  <c r="Z670" i="6"/>
  <c r="Z671" i="6"/>
  <c r="Z672" i="6"/>
  <c r="Z673" i="6"/>
  <c r="Z674" i="6"/>
  <c r="Z675" i="6"/>
  <c r="Z676" i="6"/>
  <c r="Z677" i="6"/>
  <c r="Z678" i="6"/>
  <c r="Z679" i="6"/>
  <c r="Z680" i="6"/>
  <c r="Z681" i="6"/>
  <c r="Z682" i="6"/>
  <c r="Z683" i="6"/>
  <c r="Z684" i="6"/>
  <c r="Z685" i="6"/>
  <c r="Z686" i="6"/>
  <c r="Z687" i="6"/>
  <c r="Z688" i="6"/>
  <c r="Z689" i="6"/>
  <c r="Z690" i="6"/>
  <c r="Z691" i="6"/>
  <c r="Z692" i="6"/>
  <c r="Z693" i="6"/>
  <c r="Z694" i="6"/>
  <c r="Z695" i="6"/>
  <c r="Z696" i="6"/>
  <c r="Z697" i="6"/>
  <c r="Z698" i="6"/>
  <c r="Z699" i="6"/>
  <c r="Z700" i="6"/>
  <c r="Z701" i="6"/>
  <c r="Z702" i="6"/>
  <c r="Z703" i="6"/>
  <c r="Z704" i="6"/>
  <c r="Z705" i="6"/>
  <c r="Z706" i="6"/>
  <c r="Z707" i="6"/>
  <c r="Z708" i="6"/>
  <c r="Z709" i="6"/>
  <c r="Z710" i="6"/>
  <c r="Z711" i="6"/>
  <c r="Z712" i="6"/>
  <c r="Z713" i="6"/>
  <c r="Z714" i="6"/>
  <c r="Z715" i="6"/>
  <c r="Z716" i="6"/>
  <c r="Z717" i="6"/>
  <c r="Z718" i="6"/>
  <c r="Z719" i="6"/>
  <c r="Z720" i="6"/>
  <c r="Z721" i="6"/>
  <c r="Z722" i="6"/>
  <c r="Z723" i="6"/>
  <c r="Z724" i="6"/>
  <c r="Z725" i="6"/>
  <c r="Z726" i="6"/>
  <c r="Z727" i="6"/>
  <c r="Z728" i="6"/>
  <c r="Z729" i="6"/>
  <c r="Z730" i="6"/>
  <c r="Z731" i="6"/>
  <c r="Z732" i="6"/>
  <c r="Z733" i="6"/>
  <c r="Z734" i="6"/>
  <c r="Z735" i="6"/>
  <c r="Z736" i="6"/>
  <c r="Z737" i="6"/>
  <c r="Z738" i="6"/>
  <c r="Z739" i="6"/>
  <c r="Z740" i="6"/>
  <c r="Z741" i="6"/>
  <c r="Z742" i="6"/>
  <c r="Z743" i="6"/>
  <c r="Z744" i="6"/>
  <c r="Z745" i="6"/>
  <c r="Z746" i="6"/>
  <c r="Z747" i="6"/>
  <c r="Z748" i="6"/>
  <c r="Z749" i="6"/>
  <c r="Z750" i="6"/>
  <c r="Z751" i="6"/>
  <c r="Z752" i="6"/>
  <c r="Z753" i="6"/>
  <c r="Z754" i="6"/>
  <c r="Z755" i="6"/>
  <c r="Z756" i="6"/>
  <c r="Z757" i="6"/>
  <c r="Z758" i="6"/>
  <c r="Z759" i="6"/>
  <c r="Z760" i="6"/>
  <c r="Z761" i="6"/>
  <c r="Z762" i="6"/>
  <c r="Z763" i="6"/>
  <c r="Z764" i="6"/>
  <c r="Z765" i="6"/>
  <c r="Z766" i="6"/>
  <c r="Z767" i="6"/>
  <c r="Z768" i="6"/>
  <c r="Z769" i="6"/>
  <c r="Z770" i="6"/>
  <c r="Z771" i="6"/>
  <c r="Z772" i="6"/>
  <c r="Z773" i="6"/>
  <c r="Z774" i="6"/>
  <c r="Z775" i="6"/>
  <c r="Z776" i="6"/>
  <c r="Z777" i="6"/>
  <c r="Z778" i="6"/>
  <c r="Z779" i="6"/>
  <c r="Z780" i="6"/>
  <c r="Z781" i="6"/>
  <c r="Z782" i="6"/>
  <c r="Z783" i="6"/>
  <c r="Z784" i="6"/>
  <c r="Z785" i="6"/>
  <c r="Z786" i="6"/>
  <c r="Z787" i="6"/>
  <c r="Z788" i="6"/>
  <c r="Z789" i="6"/>
  <c r="Z790" i="6"/>
  <c r="Z791" i="6"/>
  <c r="Z792" i="6"/>
  <c r="Z793" i="6"/>
  <c r="Z794" i="6"/>
  <c r="Z795" i="6"/>
  <c r="Z796" i="6"/>
  <c r="Z797" i="6"/>
  <c r="Z798" i="6"/>
  <c r="Z799" i="6"/>
  <c r="Z800" i="6"/>
  <c r="Z801" i="6"/>
  <c r="Z802" i="6"/>
  <c r="Z803" i="6"/>
  <c r="Z804" i="6"/>
  <c r="Z805" i="6"/>
  <c r="Z806" i="6"/>
  <c r="Z807" i="6"/>
  <c r="Z808" i="6"/>
  <c r="Z809" i="6"/>
  <c r="Z810" i="6"/>
  <c r="Z811" i="6"/>
  <c r="Z812" i="6"/>
  <c r="Z813" i="6"/>
  <c r="Z814" i="6"/>
  <c r="Z815" i="6"/>
  <c r="Z816" i="6"/>
  <c r="Z817" i="6"/>
  <c r="Z818" i="6"/>
  <c r="Z819" i="6"/>
  <c r="Z820" i="6"/>
  <c r="Z821" i="6"/>
  <c r="Z822" i="6"/>
  <c r="Z823" i="6"/>
  <c r="Z824" i="6"/>
  <c r="Z825" i="6"/>
  <c r="Z826" i="6"/>
  <c r="Z827" i="6"/>
  <c r="Z828" i="6"/>
  <c r="Z829" i="6"/>
  <c r="Z830" i="6"/>
  <c r="Z831" i="6"/>
  <c r="Z832" i="6"/>
  <c r="Z833" i="6"/>
  <c r="Z834" i="6"/>
  <c r="Z835" i="6"/>
  <c r="Z836" i="6"/>
  <c r="Z837" i="6"/>
  <c r="Z838" i="6"/>
  <c r="Z839" i="6"/>
  <c r="Z840" i="6"/>
  <c r="Z841" i="6"/>
  <c r="Z842" i="6"/>
  <c r="Z843" i="6"/>
  <c r="Z844" i="6"/>
  <c r="Z845" i="6"/>
  <c r="Z846" i="6"/>
  <c r="Z847" i="6"/>
  <c r="Z848" i="6"/>
  <c r="Z849" i="6"/>
  <c r="Z850" i="6"/>
  <c r="Z851" i="6"/>
  <c r="Z852" i="6"/>
  <c r="Z853" i="6"/>
  <c r="Z854" i="6"/>
  <c r="Z855" i="6"/>
  <c r="Z856" i="6"/>
  <c r="Z857" i="6"/>
  <c r="Z858" i="6"/>
  <c r="Z859" i="6"/>
  <c r="Z860" i="6"/>
  <c r="Z861" i="6"/>
  <c r="Z862" i="6"/>
  <c r="Z863" i="6"/>
  <c r="Z864" i="6"/>
  <c r="Z865" i="6"/>
  <c r="Z866" i="6"/>
  <c r="Z867" i="6"/>
  <c r="Z868" i="6"/>
  <c r="Z869" i="6"/>
  <c r="Z870" i="6"/>
  <c r="Z871" i="6"/>
  <c r="Z872" i="6"/>
  <c r="Z873" i="6"/>
  <c r="Z874" i="6"/>
  <c r="Z875" i="6"/>
  <c r="Z876" i="6"/>
  <c r="Z877" i="6"/>
  <c r="Z878" i="6"/>
  <c r="Z879" i="6"/>
  <c r="Z880" i="6"/>
  <c r="Z881" i="6"/>
  <c r="Z882" i="6"/>
  <c r="Z883" i="6"/>
  <c r="Z884" i="6"/>
  <c r="Z885" i="6"/>
  <c r="Z886" i="6"/>
  <c r="Z887" i="6"/>
  <c r="Z888" i="6"/>
  <c r="Z889" i="6"/>
  <c r="Z890" i="6"/>
  <c r="Z891" i="6"/>
  <c r="Z892" i="6"/>
  <c r="Z893" i="6"/>
  <c r="Z894" i="6"/>
  <c r="Z895" i="6"/>
  <c r="Z896" i="6"/>
  <c r="Z897" i="6"/>
  <c r="Z898" i="6"/>
  <c r="Z899" i="6"/>
  <c r="Z900" i="6"/>
  <c r="Z901" i="6"/>
  <c r="Z902" i="6"/>
  <c r="Z903" i="6"/>
  <c r="Z904" i="6"/>
  <c r="Z905" i="6"/>
  <c r="Z906" i="6"/>
  <c r="Z907" i="6"/>
  <c r="Z908" i="6"/>
  <c r="Z909" i="6"/>
  <c r="Z910" i="6"/>
  <c r="Z911" i="6"/>
  <c r="Z912" i="6"/>
  <c r="Z913" i="6"/>
  <c r="Z914" i="6"/>
  <c r="Z915" i="6"/>
  <c r="Z916" i="6"/>
  <c r="Z917" i="6"/>
  <c r="Z918" i="6"/>
  <c r="Z919" i="6"/>
  <c r="Z920" i="6"/>
  <c r="Z921" i="6"/>
  <c r="Z922" i="6"/>
  <c r="Z923" i="6"/>
  <c r="Z924" i="6"/>
  <c r="Z925" i="6"/>
  <c r="Z926" i="6"/>
  <c r="Z927" i="6"/>
  <c r="Z928" i="6"/>
  <c r="Z929" i="6"/>
  <c r="Z930" i="6"/>
  <c r="Z931" i="6"/>
  <c r="Z932" i="6"/>
  <c r="Z933" i="6"/>
  <c r="Z934" i="6"/>
  <c r="Z935" i="6"/>
  <c r="Z936" i="6"/>
  <c r="Z937" i="6"/>
  <c r="Z938" i="6"/>
  <c r="Z939" i="6"/>
  <c r="Z940" i="6"/>
  <c r="Z941" i="6"/>
  <c r="Z942" i="6"/>
  <c r="Z943" i="6"/>
  <c r="Z944" i="6"/>
  <c r="Z945" i="6"/>
  <c r="Z946" i="6"/>
  <c r="Z947" i="6"/>
  <c r="Z948" i="6"/>
  <c r="Z949" i="6"/>
  <c r="Z950" i="6"/>
  <c r="Z951" i="6"/>
  <c r="Z952" i="6"/>
  <c r="Z953" i="6"/>
  <c r="Z954" i="6"/>
  <c r="Z955" i="6"/>
  <c r="Z956" i="6"/>
  <c r="Z957" i="6"/>
  <c r="Z958" i="6"/>
  <c r="Z959" i="6"/>
  <c r="Z960" i="6"/>
  <c r="Z961" i="6"/>
  <c r="Z962" i="6"/>
  <c r="Z963" i="6"/>
  <c r="Z964" i="6"/>
  <c r="Z965" i="6"/>
  <c r="Z966" i="6"/>
  <c r="Z967" i="6"/>
  <c r="Z968" i="6"/>
  <c r="Z969" i="6"/>
  <c r="Z970" i="6"/>
  <c r="Z971" i="6"/>
  <c r="Z972" i="6"/>
  <c r="Z973" i="6"/>
  <c r="Z974" i="6"/>
  <c r="Z975" i="6"/>
  <c r="Z976" i="6"/>
  <c r="Z977" i="6"/>
  <c r="Z978" i="6"/>
  <c r="Z979" i="6"/>
  <c r="Z980" i="6"/>
  <c r="Z981" i="6"/>
  <c r="Z982" i="6"/>
  <c r="Z983" i="6"/>
  <c r="Z984" i="6"/>
  <c r="Z985" i="6"/>
  <c r="Z986" i="6"/>
  <c r="Z987" i="6"/>
  <c r="Z988" i="6"/>
  <c r="Z989" i="6"/>
  <c r="Z990" i="6"/>
  <c r="Z991" i="6"/>
  <c r="Z992" i="6"/>
  <c r="Z993" i="6"/>
  <c r="Z994" i="6"/>
  <c r="Z995" i="6"/>
  <c r="Z996" i="6"/>
  <c r="Z997" i="6"/>
  <c r="Z998" i="6"/>
  <c r="Z999" i="6"/>
  <c r="Z1000" i="6"/>
  <c r="Z1001" i="6"/>
  <c r="Z1002" i="6"/>
  <c r="Z1003" i="6"/>
  <c r="Z1004" i="6"/>
  <c r="Z1005" i="6"/>
  <c r="Z1006" i="6"/>
  <c r="Z1007" i="6"/>
  <c r="Z1008" i="6"/>
  <c r="Z1009" i="6"/>
  <c r="Z1010" i="6"/>
  <c r="Z1011" i="6"/>
  <c r="Z1012" i="6"/>
  <c r="Z1013" i="6"/>
  <c r="Z1014" i="6"/>
  <c r="Z1015" i="6"/>
  <c r="Z1016" i="6"/>
  <c r="Z1017" i="6"/>
  <c r="Z1018" i="6"/>
  <c r="Z1019" i="6"/>
  <c r="Z1020" i="6"/>
  <c r="Z1021" i="6"/>
  <c r="Z1022" i="6"/>
  <c r="Z1023" i="6"/>
  <c r="Z1024" i="6"/>
  <c r="Z1025" i="6"/>
  <c r="Z1026" i="6"/>
  <c r="Z1027" i="6"/>
  <c r="Z1028" i="6"/>
  <c r="Z1029" i="6"/>
  <c r="Z1030" i="6"/>
  <c r="Z1031" i="6"/>
  <c r="Z1032" i="6"/>
  <c r="Z1033" i="6"/>
  <c r="Z1034" i="6"/>
  <c r="Z1035" i="6"/>
  <c r="Z1036" i="6"/>
  <c r="Z1037" i="6"/>
  <c r="Z1038" i="6"/>
  <c r="Z1039" i="6"/>
  <c r="Z1040" i="6"/>
  <c r="Z1041" i="6"/>
  <c r="Z1042" i="6"/>
  <c r="Z1043" i="6"/>
  <c r="Z1044" i="6"/>
  <c r="Z1045" i="6"/>
  <c r="Z1046" i="6"/>
  <c r="Z1047" i="6"/>
  <c r="Z1048" i="6"/>
  <c r="Z1049" i="6"/>
  <c r="Z1050" i="6"/>
  <c r="Z1051" i="6"/>
  <c r="Z1052" i="6"/>
  <c r="Z1053" i="6"/>
  <c r="Z1054" i="6"/>
  <c r="Z1055" i="6"/>
  <c r="Z1056" i="6"/>
  <c r="Z1057" i="6"/>
  <c r="Z1058" i="6"/>
  <c r="Z1059" i="6"/>
  <c r="Z1060" i="6"/>
  <c r="Z1061" i="6"/>
  <c r="Z1062" i="6"/>
  <c r="Z1063" i="6"/>
  <c r="Z1064" i="6"/>
  <c r="Z1065" i="6"/>
  <c r="Z1066" i="6"/>
  <c r="Z1067" i="6"/>
  <c r="Z1068" i="6"/>
  <c r="Z1069" i="6"/>
  <c r="Z1070" i="6"/>
  <c r="Z1071" i="6"/>
  <c r="Z1072" i="6"/>
  <c r="Z1073" i="6"/>
  <c r="Z1074" i="6"/>
  <c r="Z1075" i="6"/>
  <c r="Z1076" i="6"/>
  <c r="Z1077" i="6"/>
  <c r="Z1078" i="6"/>
  <c r="Z1079" i="6"/>
  <c r="Z1080" i="6"/>
  <c r="Z1081" i="6"/>
  <c r="Z1082" i="6"/>
  <c r="Z1083" i="6"/>
  <c r="Z1084" i="6"/>
  <c r="Z1085" i="6"/>
  <c r="Z1086" i="6"/>
  <c r="Z1087" i="6"/>
  <c r="Z1088" i="6"/>
  <c r="Z1089" i="6"/>
  <c r="Z1090" i="6"/>
  <c r="Z1091" i="6"/>
  <c r="Z1092" i="6"/>
  <c r="Z1093" i="6"/>
  <c r="Z1094" i="6"/>
  <c r="Z1095" i="6"/>
  <c r="Z1096" i="6"/>
  <c r="Z1097" i="6"/>
  <c r="Z1098" i="6"/>
  <c r="Z1099" i="6"/>
  <c r="Z1100" i="6"/>
  <c r="Z1101" i="6"/>
  <c r="Z1102" i="6"/>
  <c r="Z1103" i="6"/>
  <c r="Z1104" i="6"/>
  <c r="Z1105" i="6"/>
  <c r="Z1106" i="6"/>
  <c r="Z1107" i="6"/>
  <c r="Z1108" i="6"/>
  <c r="Z1109" i="6"/>
  <c r="Z1110" i="6"/>
  <c r="Z1111" i="6"/>
  <c r="Z1112" i="6"/>
  <c r="Z1113" i="6"/>
  <c r="Z1114" i="6"/>
  <c r="Z1115" i="6"/>
  <c r="Z1116" i="6"/>
  <c r="Z1117" i="6"/>
  <c r="Z1118" i="6"/>
  <c r="Z1119" i="6"/>
  <c r="Z1120" i="6"/>
  <c r="Z1121" i="6"/>
  <c r="Z1122" i="6"/>
  <c r="Z1123" i="6"/>
  <c r="Z1124" i="6"/>
  <c r="Z1125" i="6"/>
  <c r="Z1126" i="6"/>
  <c r="Z1127" i="6"/>
  <c r="Z1128" i="6"/>
  <c r="Z1129" i="6"/>
  <c r="Z1130" i="6"/>
  <c r="Z1131" i="6"/>
  <c r="Z1132" i="6"/>
  <c r="Z1133" i="6"/>
  <c r="Z1134" i="6"/>
  <c r="Z1135" i="6"/>
  <c r="Z1136" i="6"/>
  <c r="Z1137" i="6"/>
  <c r="Z1138" i="6"/>
  <c r="Z1139" i="6"/>
  <c r="Z1140" i="6"/>
  <c r="Z1141" i="6"/>
  <c r="Z1142" i="6"/>
  <c r="Z1143" i="6"/>
  <c r="Z1144" i="6"/>
  <c r="Z1145" i="6"/>
  <c r="Z1146" i="6"/>
  <c r="Z1147" i="6"/>
  <c r="Z1148" i="6"/>
  <c r="Z1149" i="6"/>
  <c r="Z1150" i="6"/>
  <c r="Z1151" i="6"/>
  <c r="Z1152" i="6"/>
  <c r="Z1153" i="6"/>
  <c r="Z1154" i="6"/>
  <c r="Z1155" i="6"/>
  <c r="Z1156" i="6"/>
  <c r="Z1157" i="6"/>
  <c r="Z1158" i="6"/>
  <c r="Z1159" i="6"/>
  <c r="Z1160" i="6"/>
  <c r="Z1161" i="6"/>
  <c r="Z1162" i="6"/>
  <c r="Z1163" i="6"/>
  <c r="Z1164" i="6"/>
  <c r="Z1165" i="6"/>
  <c r="Z1166" i="6"/>
  <c r="Z1167" i="6"/>
  <c r="Z1168" i="6"/>
  <c r="Z1169" i="6"/>
  <c r="Z1170" i="6"/>
  <c r="Z1171" i="6"/>
  <c r="Z1172" i="6"/>
  <c r="Z1173" i="6"/>
  <c r="Z1174" i="6"/>
  <c r="Z1175" i="6"/>
  <c r="Z1176" i="6"/>
  <c r="Z1177" i="6"/>
  <c r="Z1178" i="6"/>
  <c r="Z1179" i="6"/>
  <c r="Z1180" i="6"/>
  <c r="Z1181" i="6"/>
  <c r="Z1182" i="6"/>
  <c r="Z1183" i="6"/>
  <c r="Z1184" i="6"/>
  <c r="Z1185" i="6"/>
  <c r="Z1186" i="6"/>
  <c r="Z1187" i="6"/>
  <c r="Z1188" i="6"/>
  <c r="Z1189" i="6"/>
  <c r="Z1190" i="6"/>
  <c r="Z1191" i="6"/>
  <c r="Z1192" i="6"/>
  <c r="Z1193" i="6"/>
  <c r="Z1194" i="6"/>
  <c r="Z1195" i="6"/>
  <c r="Z1196" i="6"/>
  <c r="Z1197" i="6"/>
  <c r="Z1198" i="6"/>
  <c r="Z1199" i="6"/>
  <c r="Z1200" i="6"/>
  <c r="Z1201" i="6"/>
  <c r="Z1202" i="6"/>
  <c r="Z1203" i="6"/>
  <c r="Z1204" i="6"/>
  <c r="Z1205" i="6"/>
  <c r="Z1206" i="6"/>
  <c r="Z1207" i="6"/>
  <c r="Z1208" i="6"/>
  <c r="Z1209" i="6"/>
  <c r="Z1210" i="6"/>
  <c r="Z1211" i="6"/>
  <c r="Z1212" i="6"/>
  <c r="Z1213" i="6"/>
  <c r="Z1214" i="6"/>
  <c r="Z1215" i="6"/>
  <c r="Z1216" i="6"/>
  <c r="Z1217" i="6"/>
  <c r="Z1218" i="6"/>
  <c r="Z1219" i="6"/>
  <c r="Z1220" i="6"/>
  <c r="Z1221" i="6"/>
  <c r="Z1222" i="6"/>
  <c r="Z1223" i="6"/>
  <c r="Z1224" i="6"/>
  <c r="Z1225" i="6"/>
  <c r="Z1226" i="6"/>
  <c r="Z1227" i="6"/>
  <c r="Z1228" i="6"/>
  <c r="Z1229" i="6"/>
  <c r="Z1230" i="6"/>
  <c r="Z1231" i="6"/>
  <c r="Z1232" i="6"/>
  <c r="Z1233" i="6"/>
  <c r="Z1234" i="6"/>
  <c r="Z1235" i="6"/>
  <c r="Z1236" i="6"/>
  <c r="Z1237" i="6"/>
  <c r="Z1238" i="6"/>
  <c r="Z1239" i="6"/>
  <c r="Z1240" i="6"/>
  <c r="Z1241" i="6"/>
  <c r="Z1242" i="6"/>
  <c r="Z1243" i="6"/>
  <c r="Z1244" i="6"/>
  <c r="Z1245" i="6"/>
  <c r="Z1246" i="6"/>
  <c r="Z1247" i="6"/>
  <c r="Z1248" i="6"/>
  <c r="Z1249" i="6"/>
  <c r="Z1250" i="6"/>
  <c r="Z1251" i="6"/>
  <c r="Z1252" i="6"/>
  <c r="Z1253" i="6"/>
  <c r="Z1254" i="6"/>
  <c r="Z1255" i="6"/>
  <c r="Z1256" i="6"/>
  <c r="Z1257" i="6"/>
  <c r="Z1258" i="6"/>
  <c r="Z1259" i="6"/>
  <c r="Z1260" i="6"/>
  <c r="Z1261" i="6"/>
  <c r="Z1262" i="6"/>
  <c r="Z1263" i="6"/>
  <c r="Z1264" i="6"/>
  <c r="Z1265" i="6"/>
  <c r="Z1266" i="6"/>
  <c r="Z1267" i="6"/>
  <c r="Z1268" i="6"/>
  <c r="Z1269" i="6"/>
  <c r="Z1270" i="6"/>
  <c r="Z1271" i="6"/>
  <c r="Z1272" i="6"/>
  <c r="Z1273" i="6"/>
  <c r="Z1274" i="6"/>
  <c r="Z1275" i="6"/>
  <c r="Z1276" i="6"/>
  <c r="Z1277" i="6"/>
  <c r="Z1278" i="6"/>
  <c r="Z1279" i="6"/>
  <c r="Z1280" i="6"/>
  <c r="Z1281" i="6"/>
  <c r="Z1282" i="6"/>
  <c r="Z1283" i="6"/>
  <c r="Z1284" i="6"/>
  <c r="Z1285" i="6"/>
  <c r="Z1286" i="6"/>
  <c r="Z1287" i="6"/>
  <c r="Z1288" i="6"/>
  <c r="Z1289" i="6"/>
  <c r="Z1290" i="6"/>
  <c r="Z1291" i="6"/>
  <c r="Z1292" i="6"/>
  <c r="Z1293" i="6"/>
  <c r="Z1294" i="6"/>
  <c r="Z1295" i="6"/>
  <c r="Z1296" i="6"/>
  <c r="Z1297" i="6"/>
  <c r="Z1298" i="6"/>
  <c r="Z1299" i="6"/>
  <c r="Z1300" i="6"/>
  <c r="Z1301" i="6"/>
  <c r="Z1302" i="6"/>
  <c r="Z1303" i="6"/>
  <c r="Z1304" i="6"/>
  <c r="Z1305" i="6"/>
  <c r="Z1306" i="6"/>
  <c r="Z1307" i="6"/>
  <c r="Z1308" i="6"/>
  <c r="Z1309" i="6"/>
  <c r="Z1310" i="6"/>
  <c r="Z1311" i="6"/>
  <c r="Z1312" i="6"/>
  <c r="Z1313" i="6"/>
  <c r="Z1314" i="6"/>
  <c r="Z1315" i="6"/>
  <c r="Z1316" i="6"/>
  <c r="Z1317" i="6"/>
  <c r="Z1318" i="6"/>
  <c r="Z1319" i="6"/>
  <c r="Z1320" i="6"/>
  <c r="Z1321" i="6"/>
  <c r="Z1322" i="6"/>
  <c r="Z1323" i="6"/>
  <c r="Z1324" i="6"/>
  <c r="Z1325" i="6"/>
  <c r="Z1326" i="6"/>
  <c r="Z1327" i="6"/>
  <c r="Z1328" i="6"/>
  <c r="Z1329" i="6"/>
  <c r="Z1330" i="6"/>
  <c r="Z1331" i="6"/>
  <c r="Z1332" i="6"/>
  <c r="Z1333" i="6"/>
  <c r="Z1334" i="6"/>
  <c r="Z1335" i="6"/>
  <c r="Z1336" i="6"/>
  <c r="Z1337" i="6"/>
  <c r="Z1338" i="6"/>
  <c r="Z1339" i="6"/>
  <c r="Z1340" i="6"/>
  <c r="Z1341" i="6"/>
  <c r="Z1342" i="6"/>
  <c r="Z1343" i="6"/>
  <c r="Z1344" i="6"/>
  <c r="Z1345" i="6"/>
  <c r="Z1346" i="6"/>
  <c r="Z1347" i="6"/>
  <c r="Z1348" i="6"/>
  <c r="Z1349" i="6"/>
  <c r="Z1350" i="6"/>
  <c r="Z1351" i="6"/>
  <c r="Z1352" i="6"/>
  <c r="Z1353" i="6"/>
  <c r="Z1354" i="6"/>
  <c r="Z1355" i="6"/>
  <c r="Z1356" i="6"/>
  <c r="Z1357" i="6"/>
  <c r="Z1358" i="6"/>
  <c r="Z1359" i="6"/>
  <c r="Z1360" i="6"/>
  <c r="Z1361" i="6"/>
  <c r="Z1362" i="6"/>
  <c r="Z1363" i="6"/>
  <c r="Z1364" i="6"/>
  <c r="Z1365" i="6"/>
  <c r="Z1366" i="6"/>
  <c r="Z1367" i="6"/>
  <c r="Z1368" i="6"/>
  <c r="Z1369" i="6"/>
  <c r="Z1370" i="6"/>
  <c r="Z1371" i="6"/>
  <c r="Z1372" i="6"/>
  <c r="Z1373" i="6"/>
  <c r="Z1374" i="6"/>
  <c r="Z1375" i="6"/>
  <c r="Z1376" i="6"/>
  <c r="Z1377" i="6"/>
  <c r="Z1378" i="6"/>
  <c r="Z1379" i="6"/>
  <c r="Z1380" i="6"/>
  <c r="Z1381" i="6"/>
  <c r="Z1382" i="6"/>
  <c r="Z1383" i="6"/>
  <c r="Z1384" i="6"/>
  <c r="Z1385" i="6"/>
  <c r="Z1386" i="6"/>
  <c r="Z1387" i="6"/>
  <c r="Z1388" i="6"/>
  <c r="Z1389" i="6"/>
  <c r="Z1390" i="6"/>
  <c r="Z1391" i="6"/>
  <c r="Z1392" i="6"/>
  <c r="Z1393" i="6"/>
  <c r="Z1394" i="6"/>
  <c r="Z1395" i="6"/>
  <c r="Z1396" i="6"/>
  <c r="Z1397" i="6"/>
  <c r="Z1398" i="6"/>
  <c r="Z1399" i="6"/>
  <c r="Z1400" i="6"/>
  <c r="Z1401" i="6"/>
  <c r="Z1402" i="6"/>
  <c r="Z1403" i="6"/>
  <c r="Z1404" i="6"/>
  <c r="Z1405" i="6"/>
  <c r="Z1406" i="6"/>
  <c r="Z1407" i="6"/>
  <c r="Z1408" i="6"/>
  <c r="Z1409" i="6"/>
  <c r="Z1410" i="6"/>
  <c r="Z1411" i="6"/>
  <c r="Z1412" i="6"/>
  <c r="Z1413" i="6"/>
  <c r="Z1414" i="6"/>
  <c r="Z1415" i="6"/>
  <c r="Z1416" i="6"/>
  <c r="Z1417" i="6"/>
  <c r="Z1418" i="6"/>
  <c r="Z1419" i="6"/>
  <c r="Z1420" i="6"/>
  <c r="Z1421" i="6"/>
  <c r="Z1422" i="6"/>
  <c r="Z1423" i="6"/>
  <c r="Z1424" i="6"/>
  <c r="Z1425" i="6"/>
  <c r="Z1426" i="6"/>
  <c r="Z1427" i="6"/>
  <c r="Z1428" i="6"/>
  <c r="Z1429" i="6"/>
  <c r="Z1430" i="6"/>
  <c r="Z1431" i="6"/>
  <c r="Z1432" i="6"/>
  <c r="Z1433" i="6"/>
  <c r="Z1434" i="6"/>
  <c r="Z1435" i="6"/>
  <c r="Z1436" i="6"/>
  <c r="Z1437" i="6"/>
  <c r="Z1438" i="6"/>
  <c r="Z1439" i="6"/>
  <c r="Z1440" i="6"/>
  <c r="Z1441" i="6"/>
  <c r="Z1442" i="6"/>
  <c r="Z1443" i="6"/>
  <c r="Z1444" i="6"/>
  <c r="Z1445" i="6"/>
  <c r="Z1446" i="6"/>
  <c r="Z1447" i="6"/>
  <c r="Z1448" i="6"/>
  <c r="Z1449" i="6"/>
  <c r="Z1450" i="6"/>
  <c r="Z1451" i="6"/>
  <c r="Z1452" i="6"/>
  <c r="Z1453" i="6"/>
  <c r="Z1454" i="6"/>
  <c r="Z1455" i="6"/>
  <c r="Z1456" i="6"/>
  <c r="Z1457" i="6"/>
  <c r="Z1458" i="6"/>
  <c r="Z1459" i="6"/>
  <c r="Z1460" i="6"/>
  <c r="Z1461" i="6"/>
  <c r="Z1462" i="6"/>
  <c r="Z1463" i="6"/>
  <c r="Z1464" i="6"/>
  <c r="Z1465" i="6"/>
  <c r="Z1466" i="6"/>
  <c r="Z1467" i="6"/>
  <c r="Z1468" i="6"/>
  <c r="Z1469" i="6"/>
  <c r="Z1470" i="6"/>
  <c r="Z1471" i="6"/>
  <c r="Z1472" i="6"/>
  <c r="Z1473" i="6"/>
  <c r="Z1474" i="6"/>
  <c r="Z1475" i="6"/>
  <c r="Z1476" i="6"/>
  <c r="Z1477" i="6"/>
  <c r="Z1478" i="6"/>
  <c r="Z1479" i="6"/>
  <c r="Z1480" i="6"/>
  <c r="Z1481" i="6"/>
  <c r="Z1482" i="6"/>
  <c r="Z1483" i="6"/>
  <c r="Z1484" i="6"/>
  <c r="Z1485" i="6"/>
  <c r="Z1486" i="6"/>
  <c r="Z1487" i="6"/>
  <c r="Z1488" i="6"/>
  <c r="Z1489" i="6"/>
  <c r="Z1490" i="6"/>
  <c r="Z1491" i="6"/>
  <c r="Z1492" i="6"/>
  <c r="Z1493" i="6"/>
  <c r="Z1494" i="6"/>
  <c r="Z1495" i="6"/>
  <c r="Z1496" i="6"/>
  <c r="Z1497" i="6"/>
  <c r="Z1498" i="6"/>
  <c r="Z1499" i="6"/>
  <c r="Z1500" i="6"/>
  <c r="Z1501" i="6"/>
  <c r="Z1502" i="6"/>
  <c r="Z1503" i="6"/>
  <c r="Z1504" i="6"/>
  <c r="Z1505" i="6"/>
  <c r="Z1506" i="6"/>
  <c r="Z1507" i="6"/>
  <c r="Z1508" i="6"/>
  <c r="Z1509" i="6"/>
  <c r="Z1510" i="6"/>
  <c r="Z1511" i="6"/>
  <c r="Z1512" i="6"/>
  <c r="Z1513" i="6"/>
  <c r="Z1514" i="6"/>
  <c r="Z1515" i="6"/>
  <c r="Z1516" i="6"/>
  <c r="Z1517" i="6"/>
  <c r="Z1518" i="6"/>
  <c r="Z1519" i="6"/>
  <c r="Z1520" i="6"/>
  <c r="Z1521" i="6"/>
  <c r="Z1522" i="6"/>
  <c r="Z1523" i="6"/>
  <c r="Z1524" i="6"/>
  <c r="Z1525" i="6"/>
  <c r="Z1526" i="6"/>
  <c r="Z1527" i="6"/>
  <c r="Z1528" i="6"/>
  <c r="Z1529" i="6"/>
  <c r="Z1530" i="6"/>
  <c r="Z1531" i="6"/>
  <c r="Z1532" i="6"/>
  <c r="Z1533" i="6"/>
  <c r="Z1534" i="6"/>
  <c r="Z1535" i="6"/>
  <c r="Z1536" i="6"/>
  <c r="Z1537" i="6"/>
  <c r="Z1538" i="6"/>
  <c r="Z1539" i="6"/>
  <c r="Z1540" i="6"/>
  <c r="Z1541" i="6"/>
  <c r="Z1542" i="6"/>
  <c r="Z1543" i="6"/>
  <c r="Z1544" i="6"/>
  <c r="Z1545" i="6"/>
  <c r="Z1546" i="6"/>
  <c r="Z1547" i="6"/>
  <c r="Z1548" i="6"/>
  <c r="Z1549" i="6"/>
  <c r="Z1550" i="6"/>
  <c r="Z1551" i="6"/>
  <c r="Z1552" i="6"/>
  <c r="Z1553" i="6"/>
  <c r="Z1554" i="6"/>
  <c r="Z1555" i="6"/>
  <c r="Z1556" i="6"/>
  <c r="Z1557" i="6"/>
  <c r="Z1558" i="6"/>
  <c r="Z1559" i="6"/>
  <c r="Z1560" i="6"/>
  <c r="Z1561" i="6"/>
  <c r="Z1562" i="6"/>
  <c r="Z1563" i="6"/>
  <c r="Z1564" i="6"/>
  <c r="Z1565" i="6"/>
  <c r="Z1566" i="6"/>
  <c r="Z1567" i="6"/>
  <c r="Z1568" i="6"/>
  <c r="Z1569" i="6"/>
  <c r="Z1570" i="6"/>
  <c r="Z1571" i="6"/>
  <c r="Z1572" i="6"/>
  <c r="Z1573" i="6"/>
  <c r="Z1574" i="6"/>
  <c r="Z1575" i="6"/>
  <c r="Z1576" i="6"/>
  <c r="Z1577" i="6"/>
  <c r="Z1578" i="6"/>
  <c r="Z1579" i="6"/>
  <c r="Z1580" i="6"/>
  <c r="Z1581" i="6"/>
  <c r="Z1582" i="6"/>
  <c r="Z1583" i="6"/>
  <c r="Z1584" i="6"/>
  <c r="Z1585" i="6"/>
  <c r="Z1586" i="6"/>
  <c r="Z1587" i="6"/>
  <c r="Z1588" i="6"/>
  <c r="Z1589" i="6"/>
  <c r="Z1590" i="6"/>
  <c r="Z1591" i="6"/>
  <c r="Z1592" i="6"/>
  <c r="Z1593" i="6"/>
  <c r="Z1594" i="6"/>
  <c r="Z1595" i="6"/>
  <c r="Z1596" i="6"/>
  <c r="Z1597" i="6"/>
  <c r="Z1598" i="6"/>
  <c r="Z1599" i="6"/>
  <c r="Z1600" i="6"/>
  <c r="Z1601" i="6"/>
  <c r="Z1602" i="6"/>
  <c r="Z1603" i="6"/>
  <c r="Z1604" i="6"/>
  <c r="Z1605" i="6"/>
  <c r="Z1606" i="6"/>
  <c r="Z1607" i="6"/>
  <c r="Z1608" i="6"/>
  <c r="Z1609" i="6"/>
  <c r="Z1610" i="6"/>
  <c r="Z1611" i="6"/>
  <c r="Z1612" i="6"/>
  <c r="Z1613" i="6"/>
  <c r="Z1614" i="6"/>
  <c r="Z1615" i="6"/>
  <c r="Z1616" i="6"/>
  <c r="Z1617" i="6"/>
  <c r="Z1618" i="6"/>
  <c r="Z1619" i="6"/>
  <c r="Z1620" i="6"/>
  <c r="Z1621" i="6"/>
  <c r="Z1622" i="6"/>
  <c r="Z1623" i="6"/>
  <c r="Z1624" i="6"/>
  <c r="Z1625" i="6"/>
  <c r="Z1626" i="6"/>
  <c r="Z1627" i="6"/>
  <c r="Z1628" i="6"/>
  <c r="Z1629" i="6"/>
  <c r="Z1630" i="6"/>
  <c r="Z1631" i="6"/>
  <c r="Z1632" i="6"/>
  <c r="Z1633" i="6"/>
  <c r="Z1634" i="6"/>
  <c r="Z1635" i="6"/>
  <c r="Z1636" i="6"/>
  <c r="Z1637" i="6"/>
  <c r="Z1638" i="6"/>
  <c r="Z1639" i="6"/>
  <c r="Z1640" i="6"/>
  <c r="Z1641" i="6"/>
  <c r="Z1642" i="6"/>
  <c r="Z1643" i="6"/>
  <c r="Z1644" i="6"/>
  <c r="Z1645" i="6"/>
  <c r="Z1646" i="6"/>
  <c r="Z1647" i="6"/>
  <c r="Z1648" i="6"/>
  <c r="Z1649" i="6"/>
  <c r="Z1650" i="6"/>
  <c r="Z1651" i="6"/>
  <c r="Z1652" i="6"/>
  <c r="Z1653" i="6"/>
  <c r="Z1654" i="6"/>
  <c r="Z1655" i="6"/>
  <c r="Z1656" i="6"/>
  <c r="Z1657" i="6"/>
  <c r="Z1658" i="6"/>
  <c r="Z1659" i="6"/>
  <c r="Z1660" i="6"/>
  <c r="Z1661" i="6"/>
  <c r="Z1662" i="6"/>
  <c r="Z1663" i="6"/>
  <c r="Z1664" i="6"/>
  <c r="Z1665" i="6"/>
  <c r="Z1666" i="6"/>
  <c r="Z1667" i="6"/>
  <c r="Z1668" i="6"/>
  <c r="Z1669" i="6"/>
  <c r="Z1670" i="6"/>
  <c r="Z1671" i="6"/>
  <c r="Z1672" i="6"/>
  <c r="Z1673" i="6"/>
  <c r="Z1674" i="6"/>
  <c r="Z1675" i="6"/>
  <c r="Z1676" i="6"/>
  <c r="Z1677" i="6"/>
  <c r="Z1678" i="6"/>
  <c r="Z1679" i="6"/>
  <c r="Z1680" i="6"/>
  <c r="Z1681" i="6"/>
  <c r="Z1682" i="6"/>
  <c r="Z1683" i="6"/>
  <c r="Z1684" i="6"/>
  <c r="Z1685" i="6"/>
  <c r="Z1686" i="6"/>
  <c r="Z1687" i="6"/>
  <c r="Z1688" i="6"/>
  <c r="Z1689" i="6"/>
  <c r="Z1690" i="6"/>
  <c r="Z1691" i="6"/>
  <c r="Z1692" i="6"/>
  <c r="Z1693" i="6"/>
  <c r="Z1694" i="6"/>
  <c r="Z1695" i="6"/>
  <c r="Z1696" i="6"/>
  <c r="Z1697" i="6"/>
  <c r="Z1698" i="6"/>
  <c r="Z1699" i="6"/>
  <c r="Z1700" i="6"/>
  <c r="Z1701" i="6"/>
  <c r="Z1702" i="6"/>
  <c r="Z1703" i="6"/>
  <c r="Z1704" i="6"/>
  <c r="Z1705" i="6"/>
  <c r="Z1706" i="6"/>
  <c r="Z1707" i="6"/>
  <c r="Z1708" i="6"/>
  <c r="Z1709" i="6"/>
  <c r="Z1710" i="6"/>
  <c r="Z1711" i="6"/>
  <c r="Z1712" i="6"/>
  <c r="Z1713" i="6"/>
  <c r="Z1714" i="6"/>
  <c r="Z1715" i="6"/>
  <c r="Z1716" i="6"/>
  <c r="Z1717" i="6"/>
  <c r="Z1718" i="6"/>
  <c r="Z1719" i="6"/>
  <c r="Z1720" i="6"/>
  <c r="Z1721" i="6"/>
  <c r="Z1722" i="6"/>
  <c r="Z1723" i="6"/>
  <c r="Z1724" i="6"/>
  <c r="Z1725" i="6"/>
  <c r="Z1726" i="6"/>
  <c r="Z1727" i="6"/>
  <c r="Z1728" i="6"/>
  <c r="Z1729" i="6"/>
  <c r="Z1730" i="6"/>
  <c r="Z1731" i="6"/>
  <c r="Z1732" i="6"/>
  <c r="Z1733" i="6"/>
  <c r="Z1734" i="6"/>
  <c r="Z1735" i="6"/>
  <c r="Z1736" i="6"/>
  <c r="Z1737" i="6"/>
  <c r="Z1738" i="6"/>
  <c r="Z1739" i="6"/>
  <c r="Z1740" i="6"/>
  <c r="Z1741" i="6"/>
  <c r="Z1742" i="6"/>
  <c r="Z1743" i="6"/>
  <c r="Z1744" i="6"/>
  <c r="Z1745" i="6"/>
  <c r="Z1746" i="6"/>
  <c r="Z1747" i="6"/>
  <c r="Z1748" i="6"/>
  <c r="Z1749" i="6"/>
  <c r="Z1750" i="6"/>
  <c r="Z1751" i="6"/>
  <c r="Z1752" i="6"/>
  <c r="Z1753" i="6"/>
  <c r="Z1754" i="6"/>
  <c r="Z1755" i="6"/>
  <c r="Z1756" i="6"/>
  <c r="Z1757" i="6"/>
  <c r="Z1758" i="6"/>
  <c r="Z1759" i="6"/>
  <c r="Z1760" i="6"/>
  <c r="Z1761" i="6"/>
  <c r="Z1762" i="6"/>
  <c r="Z1763" i="6"/>
  <c r="Z1764" i="6"/>
  <c r="Z1765" i="6"/>
  <c r="Z1766" i="6"/>
  <c r="Z1767" i="6"/>
  <c r="Z1768" i="6"/>
  <c r="Z1769" i="6"/>
  <c r="Z1770" i="6"/>
  <c r="Z1771" i="6"/>
  <c r="Z1772" i="6"/>
  <c r="Z1773" i="6"/>
  <c r="Z1774" i="6"/>
  <c r="Z1775" i="6"/>
  <c r="Z1776" i="6"/>
  <c r="Z1777" i="6"/>
  <c r="Z1778" i="6"/>
  <c r="Z1779" i="6"/>
  <c r="Z1780" i="6"/>
  <c r="Z1781" i="6"/>
  <c r="Z1782" i="6"/>
  <c r="Z1783" i="6"/>
  <c r="Z1784" i="6"/>
  <c r="Z1785" i="6"/>
  <c r="Z1786" i="6"/>
  <c r="Z1787" i="6"/>
  <c r="Z1788" i="6"/>
  <c r="Z1789" i="6"/>
  <c r="Z1790" i="6"/>
  <c r="Z1791" i="6"/>
  <c r="Z1792" i="6"/>
  <c r="Z1793" i="6"/>
  <c r="Z1794" i="6"/>
  <c r="Z1795" i="6"/>
  <c r="Z1796" i="6"/>
  <c r="Z1797" i="6"/>
  <c r="Z1798" i="6"/>
  <c r="Z1799" i="6"/>
  <c r="Z1800" i="6"/>
  <c r="Z1801" i="6"/>
  <c r="Z1802" i="6"/>
  <c r="Z1803" i="6"/>
  <c r="Z1804" i="6"/>
  <c r="Z1805" i="6"/>
  <c r="Z1806" i="6"/>
  <c r="Z1807" i="6"/>
  <c r="Z1808" i="6"/>
  <c r="Z1809" i="6"/>
  <c r="Z1810" i="6"/>
  <c r="Z1811" i="6"/>
  <c r="Z1812" i="6"/>
  <c r="Z1813" i="6"/>
  <c r="Z1814" i="6"/>
  <c r="Z1815" i="6"/>
  <c r="Z1816" i="6"/>
  <c r="Z1817" i="6"/>
  <c r="Z1818" i="6"/>
  <c r="Z1819" i="6"/>
  <c r="Z1820" i="6"/>
  <c r="Z1821" i="6"/>
  <c r="Z1822" i="6"/>
  <c r="Z1823" i="6"/>
  <c r="Z1824" i="6"/>
  <c r="Z1825" i="6"/>
  <c r="Z1826" i="6"/>
  <c r="Z1827" i="6"/>
  <c r="Z1828" i="6"/>
  <c r="Z1829" i="6"/>
  <c r="Z1830" i="6"/>
  <c r="Z1831" i="6"/>
  <c r="Z1832" i="6"/>
  <c r="Z1833" i="6"/>
  <c r="Z1834" i="6"/>
  <c r="Z1835" i="6"/>
  <c r="Z1836" i="6"/>
  <c r="Z1837" i="6"/>
  <c r="Z1838" i="6"/>
  <c r="Z1839" i="6"/>
  <c r="Z1840" i="6"/>
  <c r="Z1841" i="6"/>
  <c r="Z1842" i="6"/>
  <c r="Z1843" i="6"/>
  <c r="Z1844" i="6"/>
  <c r="Z1845" i="6"/>
  <c r="Z1846" i="6"/>
  <c r="Z1847" i="6"/>
  <c r="Z1848" i="6"/>
  <c r="Z1849" i="6"/>
  <c r="Z1850" i="6"/>
  <c r="Z1851" i="6"/>
  <c r="Z1852" i="6"/>
  <c r="Z1853" i="6"/>
  <c r="Z1854" i="6"/>
  <c r="Z1855" i="6"/>
  <c r="Z1856" i="6"/>
  <c r="Z1857" i="6"/>
  <c r="Z1858" i="6"/>
  <c r="Z1859" i="6"/>
  <c r="Z1860" i="6"/>
  <c r="Z1861" i="6"/>
  <c r="Z1862" i="6"/>
  <c r="Z1863" i="6"/>
  <c r="Z1864" i="6"/>
  <c r="Z1865" i="6"/>
  <c r="Z1866" i="6"/>
  <c r="Z1867" i="6"/>
  <c r="Z1868" i="6"/>
  <c r="Z1869" i="6"/>
  <c r="Z1870" i="6"/>
  <c r="Z1871" i="6"/>
  <c r="Z1872" i="6"/>
  <c r="Z1873" i="6"/>
  <c r="Z1874" i="6"/>
  <c r="Z1875" i="6"/>
  <c r="Z1876" i="6"/>
  <c r="Z1877" i="6"/>
  <c r="Z1878" i="6"/>
  <c r="Z1879" i="6"/>
  <c r="Z1880" i="6"/>
  <c r="Z1881" i="6"/>
  <c r="Z1882" i="6"/>
  <c r="Z1883" i="6"/>
  <c r="Z1884" i="6"/>
  <c r="Z1885" i="6"/>
  <c r="Z1886" i="6"/>
  <c r="Z1887" i="6"/>
  <c r="Z1888" i="6"/>
  <c r="Z1889" i="6"/>
  <c r="Z1890" i="6"/>
  <c r="Z1891" i="6"/>
  <c r="Z1892" i="6"/>
  <c r="Z1893" i="6"/>
  <c r="Z1894" i="6"/>
  <c r="Z1895" i="6"/>
  <c r="Z1896" i="6"/>
  <c r="Z1897" i="6"/>
  <c r="Z1898" i="6"/>
  <c r="Z1899" i="6"/>
  <c r="Z1900" i="6"/>
  <c r="Z1901" i="6"/>
  <c r="Z1902" i="6"/>
  <c r="Z1903" i="6"/>
  <c r="Z1904" i="6"/>
  <c r="Z1905" i="6"/>
  <c r="Z1906" i="6"/>
  <c r="Z1907" i="6"/>
  <c r="Z1908" i="6"/>
  <c r="Z1909" i="6"/>
  <c r="Z1910" i="6"/>
  <c r="Z1911" i="6"/>
  <c r="Z1912" i="6"/>
  <c r="Z1913" i="6"/>
  <c r="Z1914" i="6"/>
  <c r="Z1915" i="6"/>
  <c r="Z1916" i="6"/>
  <c r="Z1917" i="6"/>
  <c r="Z1918" i="6"/>
  <c r="Z1919" i="6"/>
  <c r="Z1920" i="6"/>
  <c r="Z1921" i="6"/>
  <c r="Z1922" i="6"/>
  <c r="Z1923" i="6"/>
  <c r="Z1924" i="6"/>
  <c r="Z1925" i="6"/>
  <c r="Z1926" i="6"/>
  <c r="Z1927" i="6"/>
  <c r="Z1928" i="6"/>
  <c r="Z1929" i="6"/>
  <c r="Z1930" i="6"/>
  <c r="Z1931" i="6"/>
  <c r="Z1932" i="6"/>
  <c r="Z1933" i="6"/>
  <c r="Z1934" i="6"/>
  <c r="Z1935" i="6"/>
  <c r="Z1936" i="6"/>
  <c r="Z1937" i="6"/>
  <c r="Z1938" i="6"/>
  <c r="Z1939" i="6"/>
  <c r="Z1940" i="6"/>
  <c r="Z1941" i="6"/>
  <c r="Z1942" i="6"/>
  <c r="Z1943" i="6"/>
  <c r="Z1944" i="6"/>
  <c r="Z1945" i="6"/>
  <c r="Y2" i="6"/>
  <c r="Y3" i="6"/>
  <c r="Y4" i="6"/>
  <c r="Y5" i="6"/>
  <c r="Y6" i="6"/>
  <c r="Y7" i="6"/>
  <c r="Y8" i="6"/>
  <c r="Y9" i="6"/>
  <c r="Y10" i="6"/>
  <c r="Y11" i="6"/>
  <c r="Y12" i="6"/>
  <c r="Y13" i="6"/>
  <c r="Y14" i="6"/>
  <c r="Y15" i="6"/>
  <c r="Y16" i="6"/>
  <c r="Y17" i="6"/>
  <c r="Y18" i="6"/>
  <c r="Y19" i="6"/>
  <c r="Y20" i="6"/>
  <c r="Y21" i="6"/>
  <c r="Y22" i="6"/>
  <c r="Y23" i="6"/>
  <c r="Y24" i="6"/>
  <c r="Y25" i="6"/>
  <c r="Y26" i="6"/>
  <c r="Y27" i="6"/>
  <c r="Y28" i="6"/>
  <c r="Y29" i="6"/>
  <c r="Y30" i="6"/>
  <c r="Y31" i="6"/>
  <c r="Y32" i="6"/>
  <c r="Y33" i="6"/>
  <c r="Y34" i="6"/>
  <c r="Y35" i="6"/>
  <c r="Y36" i="6"/>
  <c r="Y37" i="6"/>
  <c r="Y38" i="6"/>
  <c r="Y39" i="6"/>
  <c r="Y40" i="6"/>
  <c r="Y41" i="6"/>
  <c r="Y42" i="6"/>
  <c r="Y43" i="6"/>
  <c r="Y44" i="6"/>
  <c r="Y45" i="6"/>
  <c r="Y46" i="6"/>
  <c r="Y47" i="6"/>
  <c r="Y48" i="6"/>
  <c r="Y49" i="6"/>
  <c r="Y50" i="6"/>
  <c r="Y51" i="6"/>
  <c r="Y52" i="6"/>
  <c r="Y53" i="6"/>
  <c r="Y54" i="6"/>
  <c r="Y55" i="6"/>
  <c r="Y56" i="6"/>
  <c r="Y57" i="6"/>
  <c r="Y58" i="6"/>
  <c r="Y59" i="6"/>
  <c r="Y60" i="6"/>
  <c r="Y61" i="6"/>
  <c r="Y62" i="6"/>
  <c r="Y63" i="6"/>
  <c r="Y64" i="6"/>
  <c r="Y65" i="6"/>
  <c r="Y66" i="6"/>
  <c r="Y67" i="6"/>
  <c r="Y68" i="6"/>
  <c r="Y69" i="6"/>
  <c r="Y70" i="6"/>
  <c r="Y71" i="6"/>
  <c r="Y72" i="6"/>
  <c r="Y73" i="6"/>
  <c r="Y74" i="6"/>
  <c r="Y75" i="6"/>
  <c r="Y76" i="6"/>
  <c r="Y77" i="6"/>
  <c r="Y78" i="6"/>
  <c r="Y79" i="6"/>
  <c r="Y80" i="6"/>
  <c r="Y81" i="6"/>
  <c r="Y82" i="6"/>
  <c r="Y83" i="6"/>
  <c r="Y84" i="6"/>
  <c r="Y85" i="6"/>
  <c r="Y86" i="6"/>
  <c r="Y87" i="6"/>
  <c r="Y88" i="6"/>
  <c r="Y89" i="6"/>
  <c r="Y90" i="6"/>
  <c r="Y91" i="6"/>
  <c r="Y92" i="6"/>
  <c r="Y93" i="6"/>
  <c r="Y94" i="6"/>
  <c r="Y95" i="6"/>
  <c r="Y96" i="6"/>
  <c r="Y97" i="6"/>
  <c r="Y98" i="6"/>
  <c r="Y99" i="6"/>
  <c r="Y100" i="6"/>
  <c r="Y101" i="6"/>
  <c r="Y102" i="6"/>
  <c r="Y103" i="6"/>
  <c r="Y104" i="6"/>
  <c r="Y105" i="6"/>
  <c r="Y106" i="6"/>
  <c r="Y107" i="6"/>
  <c r="Y108" i="6"/>
  <c r="Y109" i="6"/>
  <c r="Y110" i="6"/>
  <c r="Y111" i="6"/>
  <c r="Y112" i="6"/>
  <c r="Y113" i="6"/>
  <c r="Y114" i="6"/>
  <c r="Y115" i="6"/>
  <c r="Y116" i="6"/>
  <c r="Y117" i="6"/>
  <c r="Y118" i="6"/>
  <c r="Y119" i="6"/>
  <c r="Y120" i="6"/>
  <c r="Y121" i="6"/>
  <c r="Y122" i="6"/>
  <c r="Y123" i="6"/>
  <c r="Y124" i="6"/>
  <c r="Y125" i="6"/>
  <c r="Y126" i="6"/>
  <c r="Y127" i="6"/>
  <c r="Y128" i="6"/>
  <c r="Y129" i="6"/>
  <c r="Y130" i="6"/>
  <c r="Y131" i="6"/>
  <c r="Y132" i="6"/>
  <c r="Y133" i="6"/>
  <c r="Y134" i="6"/>
  <c r="Y135" i="6"/>
  <c r="Y136" i="6"/>
  <c r="Y137" i="6"/>
  <c r="Y138" i="6"/>
  <c r="Y139" i="6"/>
  <c r="Y140" i="6"/>
  <c r="Y141" i="6"/>
  <c r="Y142" i="6"/>
  <c r="Y143" i="6"/>
  <c r="Y144" i="6"/>
  <c r="Y145" i="6"/>
  <c r="Y146" i="6"/>
  <c r="Y147" i="6"/>
  <c r="Y148" i="6"/>
  <c r="Y149" i="6"/>
  <c r="Y150" i="6"/>
  <c r="Y151" i="6"/>
  <c r="Y152" i="6"/>
  <c r="Y153" i="6"/>
  <c r="Y154" i="6"/>
  <c r="Y155" i="6"/>
  <c r="Y156" i="6"/>
  <c r="Y157" i="6"/>
  <c r="Y158" i="6"/>
  <c r="Y159" i="6"/>
  <c r="Y160" i="6"/>
  <c r="Y161" i="6"/>
  <c r="Y162" i="6"/>
  <c r="Y163" i="6"/>
  <c r="Y164" i="6"/>
  <c r="Y165" i="6"/>
  <c r="Y166" i="6"/>
  <c r="Y167" i="6"/>
  <c r="Y168" i="6"/>
  <c r="Y169" i="6"/>
  <c r="Y170" i="6"/>
  <c r="Y171" i="6"/>
  <c r="Y172" i="6"/>
  <c r="Y173" i="6"/>
  <c r="Y174" i="6"/>
  <c r="Y175" i="6"/>
  <c r="Y176" i="6"/>
  <c r="Y177" i="6"/>
  <c r="Y178" i="6"/>
  <c r="Y179" i="6"/>
  <c r="Y180" i="6"/>
  <c r="Y181" i="6"/>
  <c r="Y182" i="6"/>
  <c r="Y183" i="6"/>
  <c r="Y184" i="6"/>
  <c r="Y185" i="6"/>
  <c r="Y186" i="6"/>
  <c r="Y187" i="6"/>
  <c r="Y188" i="6"/>
  <c r="Y189" i="6"/>
  <c r="Y190" i="6"/>
  <c r="Y191" i="6"/>
  <c r="Y192" i="6"/>
  <c r="Y193" i="6"/>
  <c r="Y194" i="6"/>
  <c r="Y195" i="6"/>
  <c r="Y196" i="6"/>
  <c r="Y197" i="6"/>
  <c r="Y198" i="6"/>
  <c r="Y199" i="6"/>
  <c r="Y200" i="6"/>
  <c r="Y201" i="6"/>
  <c r="Y202" i="6"/>
  <c r="Y203" i="6"/>
  <c r="Y204" i="6"/>
  <c r="Y205" i="6"/>
  <c r="Y206" i="6"/>
  <c r="Y207" i="6"/>
  <c r="Y208" i="6"/>
  <c r="Y209" i="6"/>
  <c r="Y210" i="6"/>
  <c r="Y211" i="6"/>
  <c r="Y212" i="6"/>
  <c r="Y213" i="6"/>
  <c r="Y214" i="6"/>
  <c r="Y215" i="6"/>
  <c r="Y216" i="6"/>
  <c r="Y217" i="6"/>
  <c r="Y218" i="6"/>
  <c r="Y219" i="6"/>
  <c r="Y220" i="6"/>
  <c r="Y221" i="6"/>
  <c r="Y222" i="6"/>
  <c r="Y223" i="6"/>
  <c r="Y224" i="6"/>
  <c r="Y225" i="6"/>
  <c r="Y226" i="6"/>
  <c r="Y227" i="6"/>
  <c r="Y228" i="6"/>
  <c r="Y229" i="6"/>
  <c r="Y230" i="6"/>
  <c r="Y231" i="6"/>
  <c r="Y232" i="6"/>
  <c r="Y233" i="6"/>
  <c r="Y234" i="6"/>
  <c r="Y235" i="6"/>
  <c r="Y236" i="6"/>
  <c r="Y237" i="6"/>
  <c r="Y238" i="6"/>
  <c r="Y239" i="6"/>
  <c r="Y240" i="6"/>
  <c r="Y241" i="6"/>
  <c r="Y242" i="6"/>
  <c r="Y243" i="6"/>
  <c r="Y244" i="6"/>
  <c r="Y245" i="6"/>
  <c r="Y246" i="6"/>
  <c r="Y247" i="6"/>
  <c r="Y248" i="6"/>
  <c r="Y249" i="6"/>
  <c r="Y250" i="6"/>
  <c r="Y251" i="6"/>
  <c r="Y252" i="6"/>
  <c r="Y253" i="6"/>
  <c r="Y254" i="6"/>
  <c r="Y255" i="6"/>
  <c r="Y256" i="6"/>
  <c r="Y257" i="6"/>
  <c r="Y258" i="6"/>
  <c r="Y259" i="6"/>
  <c r="Y260" i="6"/>
  <c r="Y261" i="6"/>
  <c r="Y262" i="6"/>
  <c r="Y263" i="6"/>
  <c r="Y264" i="6"/>
  <c r="Y265" i="6"/>
  <c r="Y266" i="6"/>
  <c r="Y267" i="6"/>
  <c r="Y268" i="6"/>
  <c r="Y269" i="6"/>
  <c r="Y270" i="6"/>
  <c r="Y271" i="6"/>
  <c r="Y272" i="6"/>
  <c r="Y273" i="6"/>
  <c r="Y274" i="6"/>
  <c r="Y275" i="6"/>
  <c r="Y276" i="6"/>
  <c r="Y277" i="6"/>
  <c r="Y278" i="6"/>
  <c r="Y279" i="6"/>
  <c r="Y280" i="6"/>
  <c r="Y281" i="6"/>
  <c r="Y282" i="6"/>
  <c r="Y283" i="6"/>
  <c r="Y284" i="6"/>
  <c r="Y285" i="6"/>
  <c r="Y286" i="6"/>
  <c r="Y287" i="6"/>
  <c r="Y288" i="6"/>
  <c r="Y289" i="6"/>
  <c r="Y290" i="6"/>
  <c r="Y291" i="6"/>
  <c r="Y292" i="6"/>
  <c r="Y293" i="6"/>
  <c r="Y294" i="6"/>
  <c r="Y295" i="6"/>
  <c r="Y296" i="6"/>
  <c r="Y297" i="6"/>
  <c r="Y298" i="6"/>
  <c r="Y299" i="6"/>
  <c r="Y300" i="6"/>
  <c r="Y301" i="6"/>
  <c r="Y302" i="6"/>
  <c r="Y303" i="6"/>
  <c r="Y304" i="6"/>
  <c r="Y305" i="6"/>
  <c r="Y306" i="6"/>
  <c r="Y307" i="6"/>
  <c r="Y308" i="6"/>
  <c r="Y309" i="6"/>
  <c r="Y310" i="6"/>
  <c r="Y311" i="6"/>
  <c r="Y312" i="6"/>
  <c r="Y313" i="6"/>
  <c r="Y314" i="6"/>
  <c r="Y315" i="6"/>
  <c r="Y316" i="6"/>
  <c r="Y317" i="6"/>
  <c r="Y318" i="6"/>
  <c r="Y319" i="6"/>
  <c r="Y320" i="6"/>
  <c r="Y321" i="6"/>
  <c r="Y322" i="6"/>
  <c r="Y323" i="6"/>
  <c r="Y324" i="6"/>
  <c r="Y325" i="6"/>
  <c r="Y326" i="6"/>
  <c r="Y327" i="6"/>
  <c r="Y328" i="6"/>
  <c r="Y329" i="6"/>
  <c r="Y330" i="6"/>
  <c r="Y331" i="6"/>
  <c r="Y332" i="6"/>
  <c r="Y333" i="6"/>
  <c r="Y334" i="6"/>
  <c r="Y335" i="6"/>
  <c r="Y336" i="6"/>
  <c r="Y337" i="6"/>
  <c r="Y338" i="6"/>
  <c r="Y339" i="6"/>
  <c r="Y340" i="6"/>
  <c r="Y341" i="6"/>
  <c r="Y342" i="6"/>
  <c r="Y343" i="6"/>
  <c r="Y344" i="6"/>
  <c r="Y345" i="6"/>
  <c r="Y346" i="6"/>
  <c r="Y347" i="6"/>
  <c r="Y348" i="6"/>
  <c r="Y349" i="6"/>
  <c r="Y350" i="6"/>
  <c r="Y351" i="6"/>
  <c r="Y352" i="6"/>
  <c r="Y353" i="6"/>
  <c r="Y354" i="6"/>
  <c r="Y355" i="6"/>
  <c r="Y356" i="6"/>
  <c r="Y357" i="6"/>
  <c r="Y358" i="6"/>
  <c r="Y359" i="6"/>
  <c r="Y360" i="6"/>
  <c r="Y361" i="6"/>
  <c r="Y362" i="6"/>
  <c r="Y363" i="6"/>
  <c r="Y364" i="6"/>
  <c r="Y365" i="6"/>
  <c r="Y366" i="6"/>
  <c r="Y367" i="6"/>
  <c r="Y368" i="6"/>
  <c r="Y369" i="6"/>
  <c r="Y370" i="6"/>
  <c r="Y371" i="6"/>
  <c r="Y372" i="6"/>
  <c r="Y373" i="6"/>
  <c r="Y374" i="6"/>
  <c r="Y375" i="6"/>
  <c r="Y376" i="6"/>
  <c r="Y377" i="6"/>
  <c r="Y378" i="6"/>
  <c r="Y379" i="6"/>
  <c r="Y380" i="6"/>
  <c r="Y381" i="6"/>
  <c r="Y382" i="6"/>
  <c r="Y383" i="6"/>
  <c r="Y384" i="6"/>
  <c r="Y385" i="6"/>
  <c r="Y386" i="6"/>
  <c r="Y387" i="6"/>
  <c r="Y388" i="6"/>
  <c r="Y389" i="6"/>
  <c r="Y390" i="6"/>
  <c r="Y391" i="6"/>
  <c r="Y392" i="6"/>
  <c r="Y393" i="6"/>
  <c r="Y394" i="6"/>
  <c r="Y395" i="6"/>
  <c r="Y396" i="6"/>
  <c r="Y397" i="6"/>
  <c r="Y398" i="6"/>
  <c r="Y399" i="6"/>
  <c r="Y400" i="6"/>
  <c r="Y401" i="6"/>
  <c r="Y402" i="6"/>
  <c r="Y403" i="6"/>
  <c r="Y404" i="6"/>
  <c r="Y405" i="6"/>
  <c r="Y406" i="6"/>
  <c r="Y407" i="6"/>
  <c r="Y408" i="6"/>
  <c r="Y409" i="6"/>
  <c r="Y410" i="6"/>
  <c r="Y411" i="6"/>
  <c r="Y412" i="6"/>
  <c r="Y413" i="6"/>
  <c r="Y414" i="6"/>
  <c r="Y415" i="6"/>
  <c r="Y416" i="6"/>
  <c r="Y417" i="6"/>
  <c r="Y418" i="6"/>
  <c r="Y419" i="6"/>
  <c r="Y420" i="6"/>
  <c r="Y421" i="6"/>
  <c r="Y422" i="6"/>
  <c r="Y423" i="6"/>
  <c r="Y424" i="6"/>
  <c r="Y425" i="6"/>
  <c r="Y426" i="6"/>
  <c r="Y427" i="6"/>
  <c r="Y428" i="6"/>
  <c r="Y429" i="6"/>
  <c r="Y430" i="6"/>
  <c r="Y431" i="6"/>
  <c r="Y432" i="6"/>
  <c r="Y433" i="6"/>
  <c r="Y434" i="6"/>
  <c r="Y435" i="6"/>
  <c r="Y436" i="6"/>
  <c r="Y437" i="6"/>
  <c r="Y438" i="6"/>
  <c r="Y439" i="6"/>
  <c r="Y440" i="6"/>
  <c r="Y441" i="6"/>
  <c r="Y442" i="6"/>
  <c r="Y443" i="6"/>
  <c r="Y444" i="6"/>
  <c r="Y445" i="6"/>
  <c r="Y446" i="6"/>
  <c r="Y447" i="6"/>
  <c r="Y448" i="6"/>
  <c r="Y449" i="6"/>
  <c r="Y450" i="6"/>
  <c r="Y451" i="6"/>
  <c r="Y452" i="6"/>
  <c r="Y453" i="6"/>
  <c r="Y454" i="6"/>
  <c r="Y455" i="6"/>
  <c r="Y456" i="6"/>
  <c r="Y457" i="6"/>
  <c r="Y458" i="6"/>
  <c r="Y459" i="6"/>
  <c r="Y460" i="6"/>
  <c r="Y461" i="6"/>
  <c r="Y462" i="6"/>
  <c r="Y463" i="6"/>
  <c r="Y464" i="6"/>
  <c r="Y465" i="6"/>
  <c r="Y466" i="6"/>
  <c r="Y467" i="6"/>
  <c r="Y468" i="6"/>
  <c r="Y469" i="6"/>
  <c r="Y470" i="6"/>
  <c r="Y471" i="6"/>
  <c r="Y472" i="6"/>
  <c r="Y473" i="6"/>
  <c r="Y474" i="6"/>
  <c r="Y475" i="6"/>
  <c r="Y476" i="6"/>
  <c r="Y477" i="6"/>
  <c r="Y478" i="6"/>
  <c r="Y479" i="6"/>
  <c r="Y480" i="6"/>
  <c r="Y481" i="6"/>
  <c r="Y482" i="6"/>
  <c r="Y483" i="6"/>
  <c r="Y484" i="6"/>
  <c r="Y485" i="6"/>
  <c r="Y486" i="6"/>
  <c r="Y487" i="6"/>
  <c r="Y488" i="6"/>
  <c r="Y489" i="6"/>
  <c r="Y490" i="6"/>
  <c r="Y491" i="6"/>
  <c r="Y492" i="6"/>
  <c r="Y493" i="6"/>
  <c r="Y494" i="6"/>
  <c r="Y495" i="6"/>
  <c r="Y496" i="6"/>
  <c r="Y497" i="6"/>
  <c r="Y498" i="6"/>
  <c r="Y499" i="6"/>
  <c r="Y500" i="6"/>
  <c r="Y501" i="6"/>
  <c r="Y502" i="6"/>
  <c r="Y503" i="6"/>
  <c r="Y504" i="6"/>
  <c r="Y505" i="6"/>
  <c r="Y506" i="6"/>
  <c r="Y507" i="6"/>
  <c r="Y508" i="6"/>
  <c r="Y509" i="6"/>
  <c r="Y510" i="6"/>
  <c r="Y511" i="6"/>
  <c r="Y512" i="6"/>
  <c r="Y513" i="6"/>
  <c r="Y514" i="6"/>
  <c r="Y515" i="6"/>
  <c r="Y516" i="6"/>
  <c r="Y517" i="6"/>
  <c r="Y518" i="6"/>
  <c r="Y519" i="6"/>
  <c r="Y520" i="6"/>
  <c r="Y521" i="6"/>
  <c r="Y522" i="6"/>
  <c r="Y523" i="6"/>
  <c r="Y524" i="6"/>
  <c r="Y525" i="6"/>
  <c r="Y526" i="6"/>
  <c r="Y527" i="6"/>
  <c r="Y528" i="6"/>
  <c r="Y529" i="6"/>
  <c r="Y530" i="6"/>
  <c r="Y531" i="6"/>
  <c r="Y532" i="6"/>
  <c r="Y533" i="6"/>
  <c r="Y534" i="6"/>
  <c r="Y535" i="6"/>
  <c r="Y536" i="6"/>
  <c r="Y537" i="6"/>
  <c r="Y538" i="6"/>
  <c r="Y539" i="6"/>
  <c r="Y540" i="6"/>
  <c r="Y541" i="6"/>
  <c r="Y542" i="6"/>
  <c r="Y543" i="6"/>
  <c r="Y544" i="6"/>
  <c r="Y545" i="6"/>
  <c r="Y546" i="6"/>
  <c r="Y547" i="6"/>
  <c r="Y548" i="6"/>
  <c r="Y549" i="6"/>
  <c r="Y550" i="6"/>
  <c r="Y551" i="6"/>
  <c r="Y552" i="6"/>
  <c r="Y553" i="6"/>
  <c r="Y554" i="6"/>
  <c r="Y555" i="6"/>
  <c r="Y556" i="6"/>
  <c r="Y557" i="6"/>
  <c r="Y558" i="6"/>
  <c r="Y559" i="6"/>
  <c r="Y560" i="6"/>
  <c r="Y561" i="6"/>
  <c r="Y562" i="6"/>
  <c r="Y563" i="6"/>
  <c r="Y564" i="6"/>
  <c r="Y565" i="6"/>
  <c r="Y566" i="6"/>
  <c r="Y567" i="6"/>
  <c r="Y568" i="6"/>
  <c r="Y569" i="6"/>
  <c r="Y570" i="6"/>
  <c r="Y571" i="6"/>
  <c r="Y572" i="6"/>
  <c r="Y573" i="6"/>
  <c r="Y574" i="6"/>
  <c r="Y575" i="6"/>
  <c r="Y576" i="6"/>
  <c r="Y577" i="6"/>
  <c r="Y578" i="6"/>
  <c r="Y579" i="6"/>
  <c r="Y580" i="6"/>
  <c r="Y581" i="6"/>
  <c r="Y582" i="6"/>
  <c r="Y583" i="6"/>
  <c r="Y584" i="6"/>
  <c r="Y585" i="6"/>
  <c r="Y586" i="6"/>
  <c r="Y587" i="6"/>
  <c r="Y588" i="6"/>
  <c r="Y589" i="6"/>
  <c r="Y590" i="6"/>
  <c r="Y591" i="6"/>
  <c r="Y592" i="6"/>
  <c r="Y593" i="6"/>
  <c r="Y594" i="6"/>
  <c r="Y595" i="6"/>
  <c r="Y596" i="6"/>
  <c r="Y597" i="6"/>
  <c r="Y598" i="6"/>
  <c r="Y599" i="6"/>
  <c r="Y600" i="6"/>
  <c r="Y601" i="6"/>
  <c r="Y602" i="6"/>
  <c r="Y603" i="6"/>
  <c r="Y604" i="6"/>
  <c r="Y605" i="6"/>
  <c r="Y606" i="6"/>
  <c r="Y607" i="6"/>
  <c r="Y608" i="6"/>
  <c r="Y609" i="6"/>
  <c r="Y610" i="6"/>
  <c r="Y611" i="6"/>
  <c r="Y612" i="6"/>
  <c r="Y613" i="6"/>
  <c r="Y614" i="6"/>
  <c r="Y615" i="6"/>
  <c r="Y616" i="6"/>
  <c r="Y617" i="6"/>
  <c r="Y618" i="6"/>
  <c r="Y619" i="6"/>
  <c r="Y620" i="6"/>
  <c r="Y621" i="6"/>
  <c r="Y622" i="6"/>
  <c r="Y623" i="6"/>
  <c r="Y624" i="6"/>
  <c r="Y625" i="6"/>
  <c r="Y626" i="6"/>
  <c r="Y627" i="6"/>
  <c r="Y628" i="6"/>
  <c r="Y629" i="6"/>
  <c r="Y630" i="6"/>
  <c r="Y631" i="6"/>
  <c r="Y632" i="6"/>
  <c r="Y633" i="6"/>
  <c r="Y634" i="6"/>
  <c r="Y635" i="6"/>
  <c r="Y636" i="6"/>
  <c r="Y637" i="6"/>
  <c r="Y638" i="6"/>
  <c r="Y639" i="6"/>
  <c r="Y640" i="6"/>
  <c r="Y641" i="6"/>
  <c r="Y642" i="6"/>
  <c r="Y643" i="6"/>
  <c r="Y644" i="6"/>
  <c r="Y645" i="6"/>
  <c r="Y646" i="6"/>
  <c r="Y647" i="6"/>
  <c r="Y648" i="6"/>
  <c r="Y649" i="6"/>
  <c r="Y650" i="6"/>
  <c r="Y651" i="6"/>
  <c r="Y652" i="6"/>
  <c r="Y653" i="6"/>
  <c r="Y654" i="6"/>
  <c r="Y655" i="6"/>
  <c r="Y656" i="6"/>
  <c r="Y657" i="6"/>
  <c r="Y658" i="6"/>
  <c r="Y659" i="6"/>
  <c r="Y660" i="6"/>
  <c r="Y661" i="6"/>
  <c r="Y662" i="6"/>
  <c r="Y663" i="6"/>
  <c r="Y664" i="6"/>
  <c r="Y665" i="6"/>
  <c r="Y666" i="6"/>
  <c r="Y667" i="6"/>
  <c r="Y668" i="6"/>
  <c r="Y669" i="6"/>
  <c r="Y670" i="6"/>
  <c r="Y671" i="6"/>
  <c r="Y672" i="6"/>
  <c r="Y673" i="6"/>
  <c r="Y674" i="6"/>
  <c r="Y675" i="6"/>
  <c r="Y676" i="6"/>
  <c r="Y677" i="6"/>
  <c r="Y678" i="6"/>
  <c r="Y679" i="6"/>
  <c r="Y680" i="6"/>
  <c r="Y681" i="6"/>
  <c r="Y682" i="6"/>
  <c r="Y683" i="6"/>
  <c r="Y684" i="6"/>
  <c r="Y685" i="6"/>
  <c r="Y686" i="6"/>
  <c r="Y687" i="6"/>
  <c r="Y688" i="6"/>
  <c r="Y689" i="6"/>
  <c r="Y690" i="6"/>
  <c r="Y691" i="6"/>
  <c r="Y692" i="6"/>
  <c r="Y693" i="6"/>
  <c r="Y694" i="6"/>
  <c r="Y695" i="6"/>
  <c r="Y696" i="6"/>
  <c r="Y697" i="6"/>
  <c r="Y698" i="6"/>
  <c r="Y699" i="6"/>
  <c r="Y700" i="6"/>
  <c r="Y701" i="6"/>
  <c r="Y702" i="6"/>
  <c r="Y703" i="6"/>
  <c r="Y704" i="6"/>
  <c r="Y705" i="6"/>
  <c r="Y706" i="6"/>
  <c r="Y707" i="6"/>
  <c r="Y708" i="6"/>
  <c r="Y709" i="6"/>
  <c r="Y710" i="6"/>
  <c r="Y711" i="6"/>
  <c r="Y712" i="6"/>
  <c r="Y713" i="6"/>
  <c r="Y714" i="6"/>
  <c r="Y715" i="6"/>
  <c r="Y716" i="6"/>
  <c r="Y717" i="6"/>
  <c r="Y718" i="6"/>
  <c r="Y719" i="6"/>
  <c r="Y720" i="6"/>
  <c r="Y721" i="6"/>
  <c r="Y722" i="6"/>
  <c r="Y723" i="6"/>
  <c r="Y724" i="6"/>
  <c r="Y725" i="6"/>
  <c r="Y726" i="6"/>
  <c r="Y727" i="6"/>
  <c r="Y728" i="6"/>
  <c r="Y729" i="6"/>
  <c r="Y730" i="6"/>
  <c r="Y731" i="6"/>
  <c r="Y732" i="6"/>
  <c r="Y733" i="6"/>
  <c r="Y734" i="6"/>
  <c r="Y735" i="6"/>
  <c r="Y736" i="6"/>
  <c r="Y737" i="6"/>
  <c r="Y738" i="6"/>
  <c r="Y739" i="6"/>
  <c r="Y740" i="6"/>
  <c r="Y741" i="6"/>
  <c r="Y742" i="6"/>
  <c r="Y743" i="6"/>
  <c r="Y744" i="6"/>
  <c r="Y745" i="6"/>
  <c r="Y746" i="6"/>
  <c r="Y747" i="6"/>
  <c r="Y748" i="6"/>
  <c r="Y749" i="6"/>
  <c r="Y750" i="6"/>
  <c r="Y751" i="6"/>
  <c r="Y752" i="6"/>
  <c r="Y753" i="6"/>
  <c r="Y754" i="6"/>
  <c r="Y755" i="6"/>
  <c r="Y756" i="6"/>
  <c r="Y757" i="6"/>
  <c r="Y758" i="6"/>
  <c r="Y759" i="6"/>
  <c r="Y760" i="6"/>
  <c r="Y761" i="6"/>
  <c r="Y762" i="6"/>
  <c r="Y763" i="6"/>
  <c r="Y764" i="6"/>
  <c r="Y765" i="6"/>
  <c r="Y766" i="6"/>
  <c r="Y767" i="6"/>
  <c r="Y768" i="6"/>
  <c r="Y769" i="6"/>
  <c r="Y770" i="6"/>
  <c r="Y771" i="6"/>
  <c r="Y772" i="6"/>
  <c r="Y773" i="6"/>
  <c r="Y774" i="6"/>
  <c r="Y775" i="6"/>
  <c r="Y776" i="6"/>
  <c r="Y777" i="6"/>
  <c r="Y778" i="6"/>
  <c r="Y779" i="6"/>
  <c r="Y780" i="6"/>
  <c r="Y781" i="6"/>
  <c r="Y782" i="6"/>
  <c r="Y783" i="6"/>
  <c r="Y784" i="6"/>
  <c r="Y785" i="6"/>
  <c r="Y786" i="6"/>
  <c r="Y787" i="6"/>
  <c r="Y788" i="6"/>
  <c r="Y789" i="6"/>
  <c r="Y790" i="6"/>
  <c r="Y791" i="6"/>
  <c r="Y792" i="6"/>
  <c r="Y793" i="6"/>
  <c r="Y794" i="6"/>
  <c r="Y795" i="6"/>
  <c r="Y796" i="6"/>
  <c r="Y797" i="6"/>
  <c r="Y798" i="6"/>
  <c r="Y799" i="6"/>
  <c r="Y800" i="6"/>
  <c r="Y801" i="6"/>
  <c r="Y802" i="6"/>
  <c r="Y803" i="6"/>
  <c r="Y804" i="6"/>
  <c r="Y805" i="6"/>
  <c r="Y806" i="6"/>
  <c r="Y807" i="6"/>
  <c r="Y808" i="6"/>
  <c r="Y809" i="6"/>
  <c r="Y810" i="6"/>
  <c r="Y811" i="6"/>
  <c r="Y812" i="6"/>
  <c r="Y813" i="6"/>
  <c r="Y814" i="6"/>
  <c r="Y815" i="6"/>
  <c r="Y816" i="6"/>
  <c r="Y817" i="6"/>
  <c r="Y818" i="6"/>
  <c r="Y819" i="6"/>
  <c r="Y820" i="6"/>
  <c r="Y821" i="6"/>
  <c r="Y822" i="6"/>
  <c r="Y823" i="6"/>
  <c r="Y824" i="6"/>
  <c r="Y825" i="6"/>
  <c r="Y826" i="6"/>
  <c r="Y827" i="6"/>
  <c r="Y828" i="6"/>
  <c r="Y829" i="6"/>
  <c r="Y830" i="6"/>
  <c r="Y831" i="6"/>
  <c r="Y832" i="6"/>
  <c r="Y833" i="6"/>
  <c r="Y834" i="6"/>
  <c r="Y835" i="6"/>
  <c r="Y836" i="6"/>
  <c r="Y837" i="6"/>
  <c r="Y838" i="6"/>
  <c r="Y839" i="6"/>
  <c r="Y840" i="6"/>
  <c r="Y841" i="6"/>
  <c r="Y842" i="6"/>
  <c r="Y843" i="6"/>
  <c r="Y844" i="6"/>
  <c r="Y845" i="6"/>
  <c r="Y846" i="6"/>
  <c r="Y847" i="6"/>
  <c r="Y848" i="6"/>
  <c r="Y849" i="6"/>
  <c r="Y850" i="6"/>
  <c r="Y851" i="6"/>
  <c r="Y852" i="6"/>
  <c r="Y853" i="6"/>
  <c r="Y854" i="6"/>
  <c r="Y855" i="6"/>
  <c r="Y856" i="6"/>
  <c r="Y857" i="6"/>
  <c r="Y858" i="6"/>
  <c r="Y859" i="6"/>
  <c r="Y860" i="6"/>
  <c r="Y861" i="6"/>
  <c r="Y862" i="6"/>
  <c r="Y863" i="6"/>
  <c r="Y864" i="6"/>
  <c r="Y865" i="6"/>
  <c r="Y866" i="6"/>
  <c r="Y867" i="6"/>
  <c r="Y868" i="6"/>
  <c r="Y869" i="6"/>
  <c r="Y870" i="6"/>
  <c r="Y871" i="6"/>
  <c r="Y872" i="6"/>
  <c r="Y873" i="6"/>
  <c r="Y874" i="6"/>
  <c r="Y875" i="6"/>
  <c r="Y876" i="6"/>
  <c r="Y877" i="6"/>
  <c r="Y878" i="6"/>
  <c r="Y879" i="6"/>
  <c r="Y880" i="6"/>
  <c r="Y881" i="6"/>
  <c r="Y882" i="6"/>
  <c r="Y883" i="6"/>
  <c r="Y884" i="6"/>
  <c r="Y885" i="6"/>
  <c r="Y886" i="6"/>
  <c r="Y887" i="6"/>
  <c r="Y888" i="6"/>
  <c r="Y889" i="6"/>
  <c r="Y890" i="6"/>
  <c r="Y891" i="6"/>
  <c r="Y892" i="6"/>
  <c r="Y893" i="6"/>
  <c r="Y894" i="6"/>
  <c r="Y895" i="6"/>
  <c r="Y896" i="6"/>
  <c r="Y897" i="6"/>
  <c r="Y898" i="6"/>
  <c r="Y899" i="6"/>
  <c r="Y900" i="6"/>
  <c r="Y901" i="6"/>
  <c r="Y902" i="6"/>
  <c r="Y903" i="6"/>
  <c r="Y904" i="6"/>
  <c r="Y905" i="6"/>
  <c r="Y906" i="6"/>
  <c r="Y907" i="6"/>
  <c r="Y908" i="6"/>
  <c r="Y909" i="6"/>
  <c r="Y910" i="6"/>
  <c r="Y911" i="6"/>
  <c r="Y912" i="6"/>
  <c r="Y913" i="6"/>
  <c r="Y914" i="6"/>
  <c r="Y915" i="6"/>
  <c r="Y916" i="6"/>
  <c r="Y917" i="6"/>
  <c r="Y918" i="6"/>
  <c r="Y919" i="6"/>
  <c r="Y920" i="6"/>
  <c r="Y921" i="6"/>
  <c r="Y922" i="6"/>
  <c r="Y923" i="6"/>
  <c r="Y924" i="6"/>
  <c r="Y925" i="6"/>
  <c r="Y926" i="6"/>
  <c r="Y927" i="6"/>
  <c r="Y928" i="6"/>
  <c r="Y929" i="6"/>
  <c r="Y930" i="6"/>
  <c r="Y931" i="6"/>
  <c r="Y932" i="6"/>
  <c r="Y933" i="6"/>
  <c r="Y934" i="6"/>
  <c r="Y935" i="6"/>
  <c r="Y936" i="6"/>
  <c r="Y937" i="6"/>
  <c r="Y938" i="6"/>
  <c r="Y939" i="6"/>
  <c r="Y940" i="6"/>
  <c r="Y941" i="6"/>
  <c r="Y942" i="6"/>
  <c r="Y943" i="6"/>
  <c r="Y944" i="6"/>
  <c r="Y945" i="6"/>
  <c r="Y946" i="6"/>
  <c r="Y947" i="6"/>
  <c r="Y948" i="6"/>
  <c r="Y949" i="6"/>
  <c r="Y950" i="6"/>
  <c r="Y951" i="6"/>
  <c r="Y952" i="6"/>
  <c r="Y953" i="6"/>
  <c r="Y954" i="6"/>
  <c r="Y955" i="6"/>
  <c r="Y956" i="6"/>
  <c r="Y957" i="6"/>
  <c r="Y958" i="6"/>
  <c r="Y959" i="6"/>
  <c r="Y960" i="6"/>
  <c r="Y961" i="6"/>
  <c r="Y962" i="6"/>
  <c r="Y963" i="6"/>
  <c r="Y964" i="6"/>
  <c r="Y965" i="6"/>
  <c r="Y966" i="6"/>
  <c r="Y967" i="6"/>
  <c r="Y968" i="6"/>
  <c r="Y969" i="6"/>
  <c r="Y970" i="6"/>
  <c r="Y971" i="6"/>
  <c r="Y972" i="6"/>
  <c r="Y973" i="6"/>
  <c r="Y974" i="6"/>
  <c r="Y975" i="6"/>
  <c r="Y976" i="6"/>
  <c r="Y977" i="6"/>
  <c r="Y978" i="6"/>
  <c r="Y979" i="6"/>
  <c r="Y980" i="6"/>
  <c r="Y981" i="6"/>
  <c r="Y982" i="6"/>
  <c r="Y983" i="6"/>
  <c r="Y984" i="6"/>
  <c r="Y985" i="6"/>
  <c r="Y986" i="6"/>
  <c r="Y987" i="6"/>
  <c r="Y988" i="6"/>
  <c r="Y989" i="6"/>
  <c r="Y990" i="6"/>
  <c r="Y991" i="6"/>
  <c r="Y992" i="6"/>
  <c r="Y993" i="6"/>
  <c r="Y994" i="6"/>
  <c r="Y995" i="6"/>
  <c r="Y996" i="6"/>
  <c r="Y997" i="6"/>
  <c r="Y998" i="6"/>
  <c r="Y999" i="6"/>
  <c r="Y1000" i="6"/>
  <c r="Y1001" i="6"/>
  <c r="Y1002" i="6"/>
  <c r="Y1003" i="6"/>
  <c r="Y1004" i="6"/>
  <c r="Y1005" i="6"/>
  <c r="Y1006" i="6"/>
  <c r="Y1007" i="6"/>
  <c r="Y1008" i="6"/>
  <c r="Y1009" i="6"/>
  <c r="Y1010" i="6"/>
  <c r="Y1011" i="6"/>
  <c r="Y1012" i="6"/>
  <c r="Y1013" i="6"/>
  <c r="Y1014" i="6"/>
  <c r="Y1015" i="6"/>
  <c r="Y1016" i="6"/>
  <c r="Y1017" i="6"/>
  <c r="Y1018" i="6"/>
  <c r="Y1019" i="6"/>
  <c r="Y1020" i="6"/>
  <c r="Y1021" i="6"/>
  <c r="Y1022" i="6"/>
  <c r="Y1023" i="6"/>
  <c r="Y1024" i="6"/>
  <c r="Y1025" i="6"/>
  <c r="Y1026" i="6"/>
  <c r="Y1027" i="6"/>
  <c r="Y1028" i="6"/>
  <c r="Y1029" i="6"/>
  <c r="Y1030" i="6"/>
  <c r="Y1031" i="6"/>
  <c r="Y1032" i="6"/>
  <c r="Y1033" i="6"/>
  <c r="Y1034" i="6"/>
  <c r="Y1035" i="6"/>
  <c r="Y1036" i="6"/>
  <c r="Y1037" i="6"/>
  <c r="Y1038" i="6"/>
  <c r="Y1039" i="6"/>
  <c r="Y1040" i="6"/>
  <c r="Y1041" i="6"/>
  <c r="Y1042" i="6"/>
  <c r="Y1043" i="6"/>
  <c r="Y1044" i="6"/>
  <c r="Y1045" i="6"/>
  <c r="Y1046" i="6"/>
  <c r="Y1047" i="6"/>
  <c r="Y1048" i="6"/>
  <c r="Y1049" i="6"/>
  <c r="Y1050" i="6"/>
  <c r="Y1051" i="6"/>
  <c r="Y1052" i="6"/>
  <c r="Y1053" i="6"/>
  <c r="Y1054" i="6"/>
  <c r="Y1055" i="6"/>
  <c r="Y1056" i="6"/>
  <c r="Y1057" i="6"/>
  <c r="Y1058" i="6"/>
  <c r="Y1059" i="6"/>
  <c r="Y1060" i="6"/>
  <c r="Y1061" i="6"/>
  <c r="Y1062" i="6"/>
  <c r="Y1063" i="6"/>
  <c r="Y1064" i="6"/>
  <c r="Y1065" i="6"/>
  <c r="Y1066" i="6"/>
  <c r="Y1067" i="6"/>
  <c r="Y1068" i="6"/>
  <c r="Y1069" i="6"/>
  <c r="Y1070" i="6"/>
  <c r="Y1071" i="6"/>
  <c r="Y1072" i="6"/>
  <c r="Y1073" i="6"/>
  <c r="Y1074" i="6"/>
  <c r="Y1075" i="6"/>
  <c r="Y1076" i="6"/>
  <c r="Y1077" i="6"/>
  <c r="Y1078" i="6"/>
  <c r="Y1079" i="6"/>
  <c r="Y1080" i="6"/>
  <c r="Y1081" i="6"/>
  <c r="Y1082" i="6"/>
  <c r="Y1083" i="6"/>
  <c r="Y1084" i="6"/>
  <c r="Y1085" i="6"/>
  <c r="Y1086" i="6"/>
  <c r="Y1087" i="6"/>
  <c r="Y1088" i="6"/>
  <c r="Y1089" i="6"/>
  <c r="Y1090" i="6"/>
  <c r="Y1091" i="6"/>
  <c r="Y1092" i="6"/>
  <c r="Y1093" i="6"/>
  <c r="Y1094" i="6"/>
  <c r="Y1095" i="6"/>
  <c r="Y1096" i="6"/>
  <c r="Y1097" i="6"/>
  <c r="Y1098" i="6"/>
  <c r="Y1099" i="6"/>
  <c r="Y1100" i="6"/>
  <c r="Y1101" i="6"/>
  <c r="Y1102" i="6"/>
  <c r="Y1103" i="6"/>
  <c r="Y1104" i="6"/>
  <c r="Y1105" i="6"/>
  <c r="Y1106" i="6"/>
  <c r="Y1107" i="6"/>
  <c r="Y1108" i="6"/>
  <c r="Y1109" i="6"/>
  <c r="Y1110" i="6"/>
  <c r="Y1111" i="6"/>
  <c r="Y1112" i="6"/>
  <c r="Y1113" i="6"/>
  <c r="Y1114" i="6"/>
  <c r="Y1115" i="6"/>
  <c r="Y1116" i="6"/>
  <c r="Y1117" i="6"/>
  <c r="Y1118" i="6"/>
  <c r="Y1119" i="6"/>
  <c r="Y1120" i="6"/>
  <c r="Y1121" i="6"/>
  <c r="Y1122" i="6"/>
  <c r="Y1123" i="6"/>
  <c r="Y1124" i="6"/>
  <c r="Y1125" i="6"/>
  <c r="Y1126" i="6"/>
  <c r="Y1127" i="6"/>
  <c r="Y1128" i="6"/>
  <c r="Y1129" i="6"/>
  <c r="Y1130" i="6"/>
  <c r="Y1131" i="6"/>
  <c r="Y1132" i="6"/>
  <c r="Y1133" i="6"/>
  <c r="Y1134" i="6"/>
  <c r="Y1135" i="6"/>
  <c r="Y1136" i="6"/>
  <c r="Y1137" i="6"/>
  <c r="Y1138" i="6"/>
  <c r="Y1139" i="6"/>
  <c r="Y1140" i="6"/>
  <c r="Y1141" i="6"/>
  <c r="Y1142" i="6"/>
  <c r="Y1143" i="6"/>
  <c r="Y1144" i="6"/>
  <c r="Y1145" i="6"/>
  <c r="Y1146" i="6"/>
  <c r="Y1147" i="6"/>
  <c r="Y1148" i="6"/>
  <c r="Y1149" i="6"/>
  <c r="Y1150" i="6"/>
  <c r="Y1151" i="6"/>
  <c r="Y1152" i="6"/>
  <c r="Y1153" i="6"/>
  <c r="Y1154" i="6"/>
  <c r="Y1155" i="6"/>
  <c r="Y1156" i="6"/>
  <c r="Y1157" i="6"/>
  <c r="Y1158" i="6"/>
  <c r="Y1159" i="6"/>
  <c r="Y1160" i="6"/>
  <c r="Y1161" i="6"/>
  <c r="Y1162" i="6"/>
  <c r="Y1163" i="6"/>
  <c r="Y1164" i="6"/>
  <c r="Y1165" i="6"/>
  <c r="Y1166" i="6"/>
  <c r="Y1167" i="6"/>
  <c r="Y1168" i="6"/>
  <c r="Y1169" i="6"/>
  <c r="Y1170" i="6"/>
  <c r="Y1171" i="6"/>
  <c r="Y1172" i="6"/>
  <c r="Y1173" i="6"/>
  <c r="Y1174" i="6"/>
  <c r="Y1175" i="6"/>
  <c r="Y1176" i="6"/>
  <c r="Y1177" i="6"/>
  <c r="Y1178" i="6"/>
  <c r="Y1179" i="6"/>
  <c r="Y1180" i="6"/>
  <c r="Y1181" i="6"/>
  <c r="Y1182" i="6"/>
  <c r="Y1183" i="6"/>
  <c r="Y1184" i="6"/>
  <c r="Y1185" i="6"/>
  <c r="Y1186" i="6"/>
  <c r="Y1187" i="6"/>
  <c r="Y1188" i="6"/>
  <c r="Y1189" i="6"/>
  <c r="Y1190" i="6"/>
  <c r="Y1191" i="6"/>
  <c r="Y1192" i="6"/>
  <c r="Y1193" i="6"/>
  <c r="Y1194" i="6"/>
  <c r="Y1195" i="6"/>
  <c r="Y1196" i="6"/>
  <c r="Y1197" i="6"/>
  <c r="Y1198" i="6"/>
  <c r="Y1199" i="6"/>
  <c r="Y1200" i="6"/>
  <c r="Y1201" i="6"/>
  <c r="Y1202" i="6"/>
  <c r="Y1203" i="6"/>
  <c r="Y1204" i="6"/>
  <c r="Y1205" i="6"/>
  <c r="Y1206" i="6"/>
  <c r="Y1207" i="6"/>
  <c r="Y1208" i="6"/>
  <c r="Y1209" i="6"/>
  <c r="Y1210" i="6"/>
  <c r="Y1211" i="6"/>
  <c r="Y1212" i="6"/>
  <c r="Y1213" i="6"/>
  <c r="Y1214" i="6"/>
  <c r="Y1215" i="6"/>
  <c r="Y1216" i="6"/>
  <c r="Y1217" i="6"/>
  <c r="Y1218" i="6"/>
  <c r="Y1219" i="6"/>
  <c r="Y1220" i="6"/>
  <c r="Y1221" i="6"/>
  <c r="Y1222" i="6"/>
  <c r="Y1223" i="6"/>
  <c r="Y1224" i="6"/>
  <c r="Y1225" i="6"/>
  <c r="Y1226" i="6"/>
  <c r="Y1227" i="6"/>
  <c r="Y1228" i="6"/>
  <c r="Y1229" i="6"/>
  <c r="Y1230" i="6"/>
  <c r="Y1231" i="6"/>
  <c r="Y1232" i="6"/>
  <c r="Y1233" i="6"/>
  <c r="Y1234" i="6"/>
  <c r="Y1235" i="6"/>
  <c r="Y1236" i="6"/>
  <c r="Y1237" i="6"/>
  <c r="Y1238" i="6"/>
  <c r="Y1239" i="6"/>
  <c r="Y1240" i="6"/>
  <c r="Y1241" i="6"/>
  <c r="Y1242" i="6"/>
  <c r="Y1243" i="6"/>
  <c r="Y1244" i="6"/>
  <c r="Y1245" i="6"/>
  <c r="Y1246" i="6"/>
  <c r="Y1247" i="6"/>
  <c r="Y1248" i="6"/>
  <c r="Y1249" i="6"/>
  <c r="Y1250" i="6"/>
  <c r="Y1251" i="6"/>
  <c r="Y1252" i="6"/>
  <c r="Y1253" i="6"/>
  <c r="Y1254" i="6"/>
  <c r="Y1255" i="6"/>
  <c r="Y1256" i="6"/>
  <c r="Y1257" i="6"/>
  <c r="Y1258" i="6"/>
  <c r="Y1259" i="6"/>
  <c r="Y1260" i="6"/>
  <c r="Y1261" i="6"/>
  <c r="Y1262" i="6"/>
  <c r="Y1263" i="6"/>
  <c r="Y1264" i="6"/>
  <c r="Y1265" i="6"/>
  <c r="Y1266" i="6"/>
  <c r="Y1267" i="6"/>
  <c r="Y1268" i="6"/>
  <c r="Y1269" i="6"/>
  <c r="Y1270" i="6"/>
  <c r="Y1271" i="6"/>
  <c r="Y1272" i="6"/>
  <c r="Y1273" i="6"/>
  <c r="Y1274" i="6"/>
  <c r="Y1275" i="6"/>
  <c r="Y1276" i="6"/>
  <c r="Y1277" i="6"/>
  <c r="Y1278" i="6"/>
  <c r="Y1279" i="6"/>
  <c r="Y1280" i="6"/>
  <c r="Y1281" i="6"/>
  <c r="Y1282" i="6"/>
  <c r="Y1283" i="6"/>
  <c r="Y1284" i="6"/>
  <c r="Y1285" i="6"/>
  <c r="Y1286" i="6"/>
  <c r="Y1287" i="6"/>
  <c r="Y1288" i="6"/>
  <c r="Y1289" i="6"/>
  <c r="Y1290" i="6"/>
  <c r="Y1291" i="6"/>
  <c r="Y1292" i="6"/>
  <c r="Y1293" i="6"/>
  <c r="Y1294" i="6"/>
  <c r="Y1295" i="6"/>
  <c r="Y1296" i="6"/>
  <c r="Y1297" i="6"/>
  <c r="Y1298" i="6"/>
  <c r="Y1299" i="6"/>
  <c r="Y1300" i="6"/>
  <c r="Y1301" i="6"/>
  <c r="Y1302" i="6"/>
  <c r="Y1303" i="6"/>
  <c r="Y1304" i="6"/>
  <c r="Y1305" i="6"/>
  <c r="Y1306" i="6"/>
  <c r="Y1307" i="6"/>
  <c r="Y1308" i="6"/>
  <c r="Y1309" i="6"/>
  <c r="Y1310" i="6"/>
  <c r="Y1311" i="6"/>
  <c r="Y1312" i="6"/>
  <c r="Y1313" i="6"/>
  <c r="Y1314" i="6"/>
  <c r="Y1315" i="6"/>
  <c r="Y1316" i="6"/>
  <c r="Y1317" i="6"/>
  <c r="Y1318" i="6"/>
  <c r="Y1319" i="6"/>
  <c r="Y1320" i="6"/>
  <c r="Y1321" i="6"/>
  <c r="Y1322" i="6"/>
  <c r="Y1323" i="6"/>
  <c r="Y1324" i="6"/>
  <c r="Y1325" i="6"/>
  <c r="Y1326" i="6"/>
  <c r="Y1327" i="6"/>
  <c r="Y1328" i="6"/>
  <c r="Y1329" i="6"/>
  <c r="Y1330" i="6"/>
  <c r="Y1331" i="6"/>
  <c r="Y1332" i="6"/>
  <c r="Y1333" i="6"/>
  <c r="Y1334" i="6"/>
  <c r="Y1335" i="6"/>
  <c r="Y1336" i="6"/>
  <c r="Y1337" i="6"/>
  <c r="Y1338" i="6"/>
  <c r="Y1339" i="6"/>
  <c r="Y1340" i="6"/>
  <c r="Y1341" i="6"/>
  <c r="Y1342" i="6"/>
  <c r="Y1343" i="6"/>
  <c r="Y1344" i="6"/>
  <c r="Y1345" i="6"/>
  <c r="Y1346" i="6"/>
  <c r="Y1347" i="6"/>
  <c r="Y1348" i="6"/>
  <c r="Y1349" i="6"/>
  <c r="Y1350" i="6"/>
  <c r="Y1351" i="6"/>
  <c r="Y1352" i="6"/>
  <c r="Y1353" i="6"/>
  <c r="Y1354" i="6"/>
  <c r="Y1355" i="6"/>
  <c r="Y1356" i="6"/>
  <c r="Y1357" i="6"/>
  <c r="Y1358" i="6"/>
  <c r="Y1359" i="6"/>
  <c r="Y1360" i="6"/>
  <c r="Y1361" i="6"/>
  <c r="Y1362" i="6"/>
  <c r="Y1363" i="6"/>
  <c r="Y1364" i="6"/>
  <c r="Y1365" i="6"/>
  <c r="Y1366" i="6"/>
  <c r="Y1367" i="6"/>
  <c r="Y1368" i="6"/>
  <c r="Y1369" i="6"/>
  <c r="Y1370" i="6"/>
  <c r="Y1371" i="6"/>
  <c r="Y1372" i="6"/>
  <c r="Y1373" i="6"/>
  <c r="Y1374" i="6"/>
  <c r="Y1375" i="6"/>
  <c r="Y1376" i="6"/>
  <c r="Y1377" i="6"/>
  <c r="Y1378" i="6"/>
  <c r="Y1379" i="6"/>
  <c r="Y1380" i="6"/>
  <c r="Y1381" i="6"/>
  <c r="Y1382" i="6"/>
  <c r="Y1383" i="6"/>
  <c r="Y1384" i="6"/>
  <c r="Y1385" i="6"/>
  <c r="Y1386" i="6"/>
  <c r="Y1387" i="6"/>
  <c r="Y1388" i="6"/>
  <c r="Y1389" i="6"/>
  <c r="Y1390" i="6"/>
  <c r="Y1391" i="6"/>
  <c r="Y1392" i="6"/>
  <c r="Y1393" i="6"/>
  <c r="Y1394" i="6"/>
  <c r="Y1395" i="6"/>
  <c r="Y1396" i="6"/>
  <c r="Y1397" i="6"/>
  <c r="Y1398" i="6"/>
  <c r="Y1399" i="6"/>
  <c r="Y1400" i="6"/>
  <c r="Y1401" i="6"/>
  <c r="Y1402" i="6"/>
  <c r="Y1403" i="6"/>
  <c r="Y1404" i="6"/>
  <c r="Y1405" i="6"/>
  <c r="Y1406" i="6"/>
  <c r="Y1407" i="6"/>
  <c r="Y1408" i="6"/>
  <c r="Y1409" i="6"/>
  <c r="Y1410" i="6"/>
  <c r="Y1411" i="6"/>
  <c r="Y1412" i="6"/>
  <c r="Y1413" i="6"/>
  <c r="Y1414" i="6"/>
  <c r="Y1415" i="6"/>
  <c r="Y1416" i="6"/>
  <c r="Y1417" i="6"/>
  <c r="Y1418" i="6"/>
  <c r="Y1419" i="6"/>
  <c r="Y1420" i="6"/>
  <c r="Y1421" i="6"/>
  <c r="Y1422" i="6"/>
  <c r="Y1423" i="6"/>
  <c r="Y1424" i="6"/>
  <c r="Y1425" i="6"/>
  <c r="Y1426" i="6"/>
  <c r="Y1427" i="6"/>
  <c r="Y1428" i="6"/>
  <c r="Y1429" i="6"/>
  <c r="Y1430" i="6"/>
  <c r="Y1431" i="6"/>
  <c r="Y1432" i="6"/>
  <c r="Y1433" i="6"/>
  <c r="Y1434" i="6"/>
  <c r="Y1435" i="6"/>
  <c r="Y1436" i="6"/>
  <c r="Y1437" i="6"/>
  <c r="Y1438" i="6"/>
  <c r="Y1439" i="6"/>
  <c r="Y1440" i="6"/>
  <c r="Y1441" i="6"/>
  <c r="Y1442" i="6"/>
  <c r="Y1443" i="6"/>
  <c r="Y1444" i="6"/>
  <c r="Y1445" i="6"/>
  <c r="Y1446" i="6"/>
  <c r="Y1447" i="6"/>
  <c r="Y1448" i="6"/>
  <c r="Y1449" i="6"/>
  <c r="Y1450" i="6"/>
  <c r="Y1451" i="6"/>
  <c r="Y1452" i="6"/>
  <c r="Y1453" i="6"/>
  <c r="Y1454" i="6"/>
  <c r="Y1455" i="6"/>
  <c r="Y1456" i="6"/>
  <c r="Y1457" i="6"/>
  <c r="Y1458" i="6"/>
  <c r="Y1459" i="6"/>
  <c r="Y1460" i="6"/>
  <c r="Y1461" i="6"/>
  <c r="Y1462" i="6"/>
  <c r="Y1463" i="6"/>
  <c r="Y1464" i="6"/>
  <c r="Y1465" i="6"/>
  <c r="Y1466" i="6"/>
  <c r="Y1467" i="6"/>
  <c r="Y1468" i="6"/>
  <c r="Y1469" i="6"/>
  <c r="Y1470" i="6"/>
  <c r="Y1471" i="6"/>
  <c r="Y1472" i="6"/>
  <c r="Y1473" i="6"/>
  <c r="Y1474" i="6"/>
  <c r="Y1475" i="6"/>
  <c r="Y1476" i="6"/>
  <c r="Y1477" i="6"/>
  <c r="Y1478" i="6"/>
  <c r="Y1479" i="6"/>
  <c r="Y1480" i="6"/>
  <c r="Y1481" i="6"/>
  <c r="Y1482" i="6"/>
  <c r="Y1483" i="6"/>
  <c r="Y1484" i="6"/>
  <c r="Y1485" i="6"/>
  <c r="Y1486" i="6"/>
  <c r="Y1487" i="6"/>
  <c r="Y1488" i="6"/>
  <c r="Y1489" i="6"/>
  <c r="Y1490" i="6"/>
  <c r="Y1491" i="6"/>
  <c r="Y1492" i="6"/>
  <c r="Y1493" i="6"/>
  <c r="Y1494" i="6"/>
  <c r="Y1495" i="6"/>
  <c r="Y1496" i="6"/>
  <c r="Y1497" i="6"/>
  <c r="Y1498" i="6"/>
  <c r="Y1499" i="6"/>
  <c r="Y1500" i="6"/>
  <c r="Y1501" i="6"/>
  <c r="Y1502" i="6"/>
  <c r="Y1503" i="6"/>
  <c r="Y1504" i="6"/>
  <c r="Y1505" i="6"/>
  <c r="Y1506" i="6"/>
  <c r="Y1507" i="6"/>
  <c r="Y1508" i="6"/>
  <c r="Y1509" i="6"/>
  <c r="Y1510" i="6"/>
  <c r="Y1511" i="6"/>
  <c r="Y1512" i="6"/>
  <c r="Y1513" i="6"/>
  <c r="Y1514" i="6"/>
  <c r="Y1515" i="6"/>
  <c r="Y1516" i="6"/>
  <c r="Y1517" i="6"/>
  <c r="Y1518" i="6"/>
  <c r="Y1519" i="6"/>
  <c r="Y1520" i="6"/>
  <c r="Y1521" i="6"/>
  <c r="Y1522" i="6"/>
  <c r="Y1523" i="6"/>
  <c r="Y1524" i="6"/>
  <c r="Y1525" i="6"/>
  <c r="Y1526" i="6"/>
  <c r="Y1527" i="6"/>
  <c r="Y1528" i="6"/>
  <c r="Y1529" i="6"/>
  <c r="Y1530" i="6"/>
  <c r="Y1531" i="6"/>
  <c r="Y1532" i="6"/>
  <c r="Y1533" i="6"/>
  <c r="Y1534" i="6"/>
  <c r="Y1535" i="6"/>
  <c r="Y1536" i="6"/>
  <c r="Y1537" i="6"/>
  <c r="Y1538" i="6"/>
  <c r="Y1539" i="6"/>
  <c r="Y1540" i="6"/>
  <c r="Y1541" i="6"/>
  <c r="Y1542" i="6"/>
  <c r="Y1543" i="6"/>
  <c r="Y1544" i="6"/>
  <c r="Y1545" i="6"/>
  <c r="Y1546" i="6"/>
  <c r="Y1547" i="6"/>
  <c r="Y1548" i="6"/>
  <c r="Y1549" i="6"/>
  <c r="Y1550" i="6"/>
  <c r="Y1551" i="6"/>
  <c r="Y1552" i="6"/>
  <c r="Y1553" i="6"/>
  <c r="Y1554" i="6"/>
  <c r="Y1555" i="6"/>
  <c r="Y1556" i="6"/>
  <c r="Y1557" i="6"/>
  <c r="Y1558" i="6"/>
  <c r="Y1559" i="6"/>
  <c r="Y1560" i="6"/>
  <c r="Y1561" i="6"/>
  <c r="Y1562" i="6"/>
  <c r="Y1563" i="6"/>
  <c r="Y1564" i="6"/>
  <c r="Y1565" i="6"/>
  <c r="Y1566" i="6"/>
  <c r="Y1567" i="6"/>
  <c r="Y1568" i="6"/>
  <c r="Y1569" i="6"/>
  <c r="Y1570" i="6"/>
  <c r="Y1571" i="6"/>
  <c r="Y1572" i="6"/>
  <c r="Y1573" i="6"/>
  <c r="Y1574" i="6"/>
  <c r="Y1575" i="6"/>
  <c r="Y1576" i="6"/>
  <c r="Y1577" i="6"/>
  <c r="Y1578" i="6"/>
  <c r="Y1579" i="6"/>
  <c r="Y1580" i="6"/>
  <c r="Y1581" i="6"/>
  <c r="Y1582" i="6"/>
  <c r="Y1583" i="6"/>
  <c r="Y1584" i="6"/>
  <c r="Y1585" i="6"/>
  <c r="Y1586" i="6"/>
  <c r="Y1587" i="6"/>
  <c r="Y1588" i="6"/>
  <c r="Y1589" i="6"/>
  <c r="Y1590" i="6"/>
  <c r="Y1591" i="6"/>
  <c r="Y1592" i="6"/>
  <c r="Y1593" i="6"/>
  <c r="Y1594" i="6"/>
  <c r="Y1595" i="6"/>
  <c r="Y1596" i="6"/>
  <c r="Y1597" i="6"/>
  <c r="Y1598" i="6"/>
  <c r="Y1599" i="6"/>
  <c r="Y1600" i="6"/>
  <c r="Y1601" i="6"/>
  <c r="Y1602" i="6"/>
  <c r="Y1603" i="6"/>
  <c r="Y1604" i="6"/>
  <c r="Y1605" i="6"/>
  <c r="Y1606" i="6"/>
  <c r="Y1607" i="6"/>
  <c r="Y1608" i="6"/>
  <c r="Y1609" i="6"/>
  <c r="Y1610" i="6"/>
  <c r="Y1611" i="6"/>
  <c r="Y1612" i="6"/>
  <c r="Y1613" i="6"/>
  <c r="Y1614" i="6"/>
  <c r="Y1615" i="6"/>
  <c r="Y1616" i="6"/>
  <c r="Y1617" i="6"/>
  <c r="Y1618" i="6"/>
  <c r="Y1619" i="6"/>
  <c r="Y1620" i="6"/>
  <c r="Y1621" i="6"/>
  <c r="Y1622" i="6"/>
  <c r="Y1623" i="6"/>
  <c r="Y1624" i="6"/>
  <c r="Y1625" i="6"/>
  <c r="Y1626" i="6"/>
  <c r="Y1627" i="6"/>
  <c r="Y1628" i="6"/>
  <c r="Y1629" i="6"/>
  <c r="Y1630" i="6"/>
  <c r="Y1631" i="6"/>
  <c r="Y1632" i="6"/>
  <c r="Y1633" i="6"/>
  <c r="Y1634" i="6"/>
  <c r="Y1635" i="6"/>
  <c r="Y1636" i="6"/>
  <c r="Y1637" i="6"/>
  <c r="Y1638" i="6"/>
  <c r="Y1639" i="6"/>
  <c r="Y1640" i="6"/>
  <c r="Y1641" i="6"/>
  <c r="Y1642" i="6"/>
  <c r="Y1643" i="6"/>
  <c r="Y1644" i="6"/>
  <c r="Y1645" i="6"/>
  <c r="Y1646" i="6"/>
  <c r="Y1647" i="6"/>
  <c r="Y1648" i="6"/>
  <c r="Y1649" i="6"/>
  <c r="Y1650" i="6"/>
  <c r="Y1651" i="6"/>
  <c r="Y1652" i="6"/>
  <c r="Y1653" i="6"/>
  <c r="Y1654" i="6"/>
  <c r="Y1655" i="6"/>
  <c r="Y1656" i="6"/>
  <c r="Y1657" i="6"/>
  <c r="Y1658" i="6"/>
  <c r="Y1659" i="6"/>
  <c r="Y1660" i="6"/>
  <c r="Y1661" i="6"/>
  <c r="Y1662" i="6"/>
  <c r="Y1663" i="6"/>
  <c r="Y1664" i="6"/>
  <c r="Y1665" i="6"/>
  <c r="Y1666" i="6"/>
  <c r="Y1667" i="6"/>
  <c r="Y1668" i="6"/>
  <c r="Y1669" i="6"/>
  <c r="Y1670" i="6"/>
  <c r="Y1671" i="6"/>
  <c r="Y1672" i="6"/>
  <c r="Y1673" i="6"/>
  <c r="Y1674" i="6"/>
  <c r="Y1675" i="6"/>
  <c r="Y1676" i="6"/>
  <c r="Y1677" i="6"/>
  <c r="Y1678" i="6"/>
  <c r="Y1679" i="6"/>
  <c r="Y1680" i="6"/>
  <c r="Y1681" i="6"/>
  <c r="Y1682" i="6"/>
  <c r="Y1683" i="6"/>
  <c r="Y1684" i="6"/>
  <c r="Y1685" i="6"/>
  <c r="Y1686" i="6"/>
  <c r="Y1687" i="6"/>
  <c r="Y1688" i="6"/>
  <c r="Y1689" i="6"/>
  <c r="Y1690" i="6"/>
  <c r="Y1691" i="6"/>
  <c r="Y1692" i="6"/>
  <c r="Y1693" i="6"/>
  <c r="Y1694" i="6"/>
  <c r="Y1695" i="6"/>
  <c r="Y1696" i="6"/>
  <c r="Y1697" i="6"/>
  <c r="Y1698" i="6"/>
  <c r="Y1699" i="6"/>
  <c r="Y1700" i="6"/>
  <c r="Y1701" i="6"/>
  <c r="Y1702" i="6"/>
  <c r="Y1703" i="6"/>
  <c r="Y1704" i="6"/>
  <c r="Y1705" i="6"/>
  <c r="Y1706" i="6"/>
  <c r="Y1707" i="6"/>
  <c r="Y1708" i="6"/>
  <c r="Y1709" i="6"/>
  <c r="Y1710" i="6"/>
  <c r="Y1711" i="6"/>
  <c r="Y1712" i="6"/>
  <c r="Y1713" i="6"/>
  <c r="Y1714" i="6"/>
  <c r="Y1715" i="6"/>
  <c r="Y1716" i="6"/>
  <c r="Y1717" i="6"/>
  <c r="Y1718" i="6"/>
  <c r="Y1719" i="6"/>
  <c r="Y1720" i="6"/>
  <c r="Y1721" i="6"/>
  <c r="Y1722" i="6"/>
  <c r="Y1723" i="6"/>
  <c r="Y1724" i="6"/>
  <c r="Y1725" i="6"/>
  <c r="Y1726" i="6"/>
  <c r="Y1727" i="6"/>
  <c r="Y1728" i="6"/>
  <c r="Y1729" i="6"/>
  <c r="Y1730" i="6"/>
  <c r="Y1731" i="6"/>
  <c r="Y1732" i="6"/>
  <c r="Y1733" i="6"/>
  <c r="Y1734" i="6"/>
  <c r="Y1735" i="6"/>
  <c r="Y1736" i="6"/>
  <c r="Y1737" i="6"/>
  <c r="Y1738" i="6"/>
  <c r="Y1739" i="6"/>
  <c r="Y1740" i="6"/>
  <c r="Y1741" i="6"/>
  <c r="Y1742" i="6"/>
  <c r="Y1743" i="6"/>
  <c r="Y1744" i="6"/>
  <c r="Y1745" i="6"/>
  <c r="Y1746" i="6"/>
  <c r="Y1747" i="6"/>
  <c r="Y1748" i="6"/>
  <c r="Y1749" i="6"/>
  <c r="Y1750" i="6"/>
  <c r="Y1751" i="6"/>
  <c r="Y1752" i="6"/>
  <c r="Y1753" i="6"/>
  <c r="Y1754" i="6"/>
  <c r="Y1755" i="6"/>
  <c r="Y1756" i="6"/>
  <c r="Y1757" i="6"/>
  <c r="Y1758" i="6"/>
  <c r="Y1759" i="6"/>
  <c r="Y1760" i="6"/>
  <c r="Y1761" i="6"/>
  <c r="Y1762" i="6"/>
  <c r="Y1763" i="6"/>
  <c r="Y1764" i="6"/>
  <c r="Y1765" i="6"/>
  <c r="Y1766" i="6"/>
  <c r="Y1767" i="6"/>
  <c r="Y1768" i="6"/>
  <c r="Y1769" i="6"/>
  <c r="Y1770" i="6"/>
  <c r="Y1771" i="6"/>
  <c r="Y1772" i="6"/>
  <c r="Y1773" i="6"/>
  <c r="Y1774" i="6"/>
  <c r="Y1775" i="6"/>
  <c r="Y1776" i="6"/>
  <c r="Y1777" i="6"/>
  <c r="Y1778" i="6"/>
  <c r="Y1779" i="6"/>
  <c r="Y1780" i="6"/>
  <c r="Y1781" i="6"/>
  <c r="Y1782" i="6"/>
  <c r="Y1783" i="6"/>
  <c r="Y1784" i="6"/>
  <c r="Y1785" i="6"/>
  <c r="Y1786" i="6"/>
  <c r="Y1787" i="6"/>
  <c r="Y1788" i="6"/>
  <c r="Y1789" i="6"/>
  <c r="Y1790" i="6"/>
  <c r="Y1791" i="6"/>
  <c r="Y1792" i="6"/>
  <c r="Y1793" i="6"/>
  <c r="Y1794" i="6"/>
  <c r="Y1795" i="6"/>
  <c r="Y1796" i="6"/>
  <c r="Y1797" i="6"/>
  <c r="Y1798" i="6"/>
  <c r="Y1799" i="6"/>
  <c r="Y1800" i="6"/>
  <c r="Y1801" i="6"/>
  <c r="Y1802" i="6"/>
  <c r="Y1803" i="6"/>
  <c r="Y1804" i="6"/>
  <c r="Y1805" i="6"/>
  <c r="Y1806" i="6"/>
  <c r="Y1807" i="6"/>
  <c r="Y1808" i="6"/>
  <c r="Y1809" i="6"/>
  <c r="Y1810" i="6"/>
  <c r="Y1811" i="6"/>
  <c r="Y1812" i="6"/>
  <c r="Y1813" i="6"/>
  <c r="Y1814" i="6"/>
  <c r="Y1815" i="6"/>
  <c r="Y1816" i="6"/>
  <c r="Y1817" i="6"/>
  <c r="Y1818" i="6"/>
  <c r="Y1819" i="6"/>
  <c r="Y1820" i="6"/>
  <c r="Y1821" i="6"/>
  <c r="Y1822" i="6"/>
  <c r="Y1823" i="6"/>
  <c r="Y1824" i="6"/>
  <c r="Y1825" i="6"/>
  <c r="Y1826" i="6"/>
  <c r="Y1827" i="6"/>
  <c r="Y1828" i="6"/>
  <c r="Y1829" i="6"/>
  <c r="Y1830" i="6"/>
  <c r="Y1831" i="6"/>
  <c r="Y1832" i="6"/>
  <c r="Y1833" i="6"/>
  <c r="Y1834" i="6"/>
  <c r="Y1835" i="6"/>
  <c r="Y1836" i="6"/>
  <c r="Y1837" i="6"/>
  <c r="Y1838" i="6"/>
  <c r="Y1839" i="6"/>
  <c r="Y1840" i="6"/>
  <c r="Y1841" i="6"/>
  <c r="Y1842" i="6"/>
  <c r="Y1843" i="6"/>
  <c r="Y1844" i="6"/>
  <c r="Y1845" i="6"/>
  <c r="Y1846" i="6"/>
  <c r="Y1847" i="6"/>
  <c r="Y1848" i="6"/>
  <c r="Y1849" i="6"/>
  <c r="Y1850" i="6"/>
  <c r="Y1851" i="6"/>
  <c r="Y1852" i="6"/>
  <c r="Y1853" i="6"/>
  <c r="Y1854" i="6"/>
  <c r="Y1855" i="6"/>
  <c r="Y1856" i="6"/>
  <c r="Y1857" i="6"/>
  <c r="Y1858" i="6"/>
  <c r="Y1859" i="6"/>
  <c r="Y1860" i="6"/>
  <c r="Y1861" i="6"/>
  <c r="Y1862" i="6"/>
  <c r="Y1863" i="6"/>
  <c r="Y1864" i="6"/>
  <c r="Y1865" i="6"/>
  <c r="Y1866" i="6"/>
  <c r="Y1867" i="6"/>
  <c r="Y1868" i="6"/>
  <c r="Y1869" i="6"/>
  <c r="Y1870" i="6"/>
  <c r="Y1871" i="6"/>
  <c r="Y1872" i="6"/>
  <c r="Y1873" i="6"/>
  <c r="Y1874" i="6"/>
  <c r="Y1875" i="6"/>
  <c r="Y1876" i="6"/>
  <c r="Y1877" i="6"/>
  <c r="Y1878" i="6"/>
  <c r="Y1879" i="6"/>
  <c r="Y1880" i="6"/>
  <c r="Y1881" i="6"/>
  <c r="Y1882" i="6"/>
  <c r="Y1883" i="6"/>
  <c r="Y1884" i="6"/>
  <c r="Y1885" i="6"/>
  <c r="Y1886" i="6"/>
  <c r="Y1887" i="6"/>
  <c r="Y1888" i="6"/>
  <c r="Y1889" i="6"/>
  <c r="Y1890" i="6"/>
  <c r="Y1891" i="6"/>
  <c r="Y1892" i="6"/>
  <c r="Y1893" i="6"/>
  <c r="Y1894" i="6"/>
  <c r="Y1895" i="6"/>
  <c r="Y1896" i="6"/>
  <c r="Y1897" i="6"/>
  <c r="Y1898" i="6"/>
  <c r="Y1899" i="6"/>
  <c r="Y1900" i="6"/>
  <c r="Y1901" i="6"/>
  <c r="Y1902" i="6"/>
  <c r="Y1903" i="6"/>
  <c r="Y1904" i="6"/>
  <c r="Y1905" i="6"/>
  <c r="Y1906" i="6"/>
  <c r="Y1907" i="6"/>
  <c r="Y1908" i="6"/>
  <c r="Y1909" i="6"/>
  <c r="Y1910" i="6"/>
  <c r="Y1911" i="6"/>
  <c r="Y1912" i="6"/>
  <c r="Y1913" i="6"/>
  <c r="Y1914" i="6"/>
  <c r="Y1915" i="6"/>
  <c r="Y1916" i="6"/>
  <c r="Y1917" i="6"/>
  <c r="Y1918" i="6"/>
  <c r="Y1919" i="6"/>
  <c r="Y1920" i="6"/>
  <c r="Y1921" i="6"/>
  <c r="Y1922" i="6"/>
  <c r="Y1923" i="6"/>
  <c r="Y1924" i="6"/>
  <c r="Y1925" i="6"/>
  <c r="Y1926" i="6"/>
  <c r="Y1927" i="6"/>
  <c r="Y1928" i="6"/>
  <c r="Y1929" i="6"/>
  <c r="Y1930" i="6"/>
  <c r="Y1931" i="6"/>
  <c r="Y1932" i="6"/>
  <c r="Y1933" i="6"/>
  <c r="Y1934" i="6"/>
  <c r="Y1935" i="6"/>
  <c r="Y1936" i="6"/>
  <c r="Y1937" i="6"/>
  <c r="Y1938" i="6"/>
  <c r="Y1939" i="6"/>
  <c r="Y1940" i="6"/>
  <c r="Y1941" i="6"/>
  <c r="Y1942" i="6"/>
  <c r="Y1943" i="6"/>
  <c r="Y1944" i="6"/>
  <c r="Y1945" i="6"/>
  <c r="AO1945" i="6"/>
  <c r="AO1944" i="6"/>
  <c r="AO1943" i="6"/>
  <c r="AO1942" i="6"/>
  <c r="AO1941" i="6"/>
  <c r="AO1940" i="6"/>
  <c r="AO1939" i="6"/>
  <c r="AO1938" i="6"/>
  <c r="AO1937" i="6"/>
  <c r="AO1936" i="6"/>
  <c r="AO1935" i="6"/>
  <c r="AO1934" i="6"/>
  <c r="AO1933" i="6"/>
  <c r="AO1932" i="6"/>
  <c r="AO1931" i="6"/>
  <c r="AO1930" i="6"/>
  <c r="AO1929" i="6"/>
  <c r="AO1928" i="6"/>
  <c r="AO1927" i="6"/>
  <c r="AO1926" i="6"/>
  <c r="AO1925" i="6"/>
  <c r="AO1924" i="6"/>
  <c r="AO1923" i="6"/>
  <c r="AO1922" i="6"/>
  <c r="AO1921" i="6"/>
  <c r="AO1920" i="6"/>
  <c r="AO1919" i="6"/>
  <c r="AO1918" i="6"/>
  <c r="AO1917" i="6"/>
  <c r="AO1916" i="6"/>
  <c r="AO1915" i="6"/>
  <c r="AO1914" i="6"/>
  <c r="AO1913" i="6"/>
  <c r="AO1912" i="6"/>
  <c r="AO1911" i="6"/>
  <c r="AO1910" i="6"/>
  <c r="AO1909" i="6"/>
  <c r="AO1908" i="6"/>
  <c r="AO1907" i="6"/>
  <c r="AO1906" i="6"/>
  <c r="AO1905" i="6"/>
  <c r="AO1904" i="6"/>
  <c r="AO1903" i="6"/>
  <c r="AO1902" i="6"/>
  <c r="AO1901" i="6"/>
  <c r="AO1900" i="6"/>
  <c r="AO1899" i="6"/>
  <c r="AO1898" i="6"/>
  <c r="AO1897" i="6"/>
  <c r="AO1896" i="6"/>
  <c r="AO1895" i="6"/>
  <c r="AO1894" i="6"/>
  <c r="AO1893" i="6"/>
  <c r="AO1892" i="6"/>
  <c r="AO1891" i="6"/>
  <c r="AO1890" i="6"/>
  <c r="AO1889" i="6"/>
  <c r="AO1888" i="6"/>
  <c r="AO1887" i="6"/>
  <c r="AO1886" i="6"/>
  <c r="AO1885" i="6"/>
  <c r="AO1884" i="6"/>
  <c r="AO1883" i="6"/>
  <c r="AO1882" i="6"/>
  <c r="AO1881" i="6"/>
  <c r="AO1880" i="6"/>
  <c r="AO1879" i="6"/>
  <c r="AO1878" i="6"/>
  <c r="AO1877" i="6"/>
  <c r="AO1876" i="6"/>
  <c r="AO1875" i="6"/>
  <c r="AO1874" i="6"/>
  <c r="AO1873" i="6"/>
  <c r="AO1872" i="6"/>
  <c r="AO1871" i="6"/>
  <c r="AO1870" i="6"/>
  <c r="AO1869" i="6"/>
  <c r="AO1868" i="6"/>
  <c r="AO1867" i="6"/>
  <c r="AO1866" i="6"/>
  <c r="AO1865" i="6"/>
  <c r="AO1864" i="6"/>
  <c r="AO1863" i="6"/>
  <c r="AO1862" i="6"/>
  <c r="AO1861" i="6"/>
  <c r="AO1860" i="6"/>
  <c r="AO1859" i="6"/>
  <c r="AO1858" i="6"/>
  <c r="AO1857" i="6"/>
  <c r="AO1856" i="6"/>
  <c r="AO1855" i="6"/>
  <c r="AO1854" i="6"/>
  <c r="AO1853" i="6"/>
  <c r="AO1852" i="6"/>
  <c r="AO1851" i="6"/>
  <c r="AO1850" i="6"/>
  <c r="AO1849" i="6"/>
  <c r="AO1848" i="6"/>
  <c r="AO1847" i="6"/>
  <c r="AO1846" i="6"/>
  <c r="AO1845" i="6"/>
  <c r="AO1844" i="6"/>
  <c r="AO1843" i="6"/>
  <c r="AO1842" i="6"/>
  <c r="AO1841" i="6"/>
  <c r="AO1840" i="6"/>
  <c r="AO1839" i="6"/>
  <c r="AO1838" i="6"/>
  <c r="AO1837" i="6"/>
  <c r="AO1836" i="6"/>
  <c r="AO1835" i="6"/>
  <c r="AO1834" i="6"/>
  <c r="AO1833" i="6"/>
  <c r="AO1832" i="6"/>
  <c r="AO1831" i="6"/>
  <c r="AO1830" i="6"/>
  <c r="AO1829" i="6"/>
  <c r="AO1828" i="6"/>
  <c r="AO1827" i="6"/>
  <c r="AO1826" i="6"/>
  <c r="AO1825" i="6"/>
  <c r="AO1824" i="6"/>
  <c r="AO1823" i="6"/>
  <c r="AO1822" i="6"/>
  <c r="AO1821" i="6"/>
  <c r="AO1820" i="6"/>
  <c r="AO1819" i="6"/>
  <c r="AO1818" i="6"/>
  <c r="AO1817" i="6"/>
  <c r="AO1816" i="6"/>
  <c r="AO1815" i="6"/>
  <c r="AO1814" i="6"/>
  <c r="AO1813" i="6"/>
  <c r="AO1812" i="6"/>
  <c r="AO1811" i="6"/>
  <c r="AO1810" i="6"/>
  <c r="AO1809" i="6"/>
  <c r="AO1808" i="6"/>
  <c r="AO1807" i="6"/>
  <c r="AO1806" i="6"/>
  <c r="AO1805" i="6"/>
  <c r="AO1804" i="6"/>
  <c r="AO1803" i="6"/>
  <c r="AO1802" i="6"/>
  <c r="AO1801" i="6"/>
  <c r="AO1800" i="6"/>
  <c r="AO1799" i="6"/>
  <c r="AO1798" i="6"/>
  <c r="AO1797" i="6"/>
  <c r="AO1796" i="6"/>
  <c r="AO1795" i="6"/>
  <c r="AO1794" i="6"/>
  <c r="AO1793" i="6"/>
  <c r="AO1792" i="6"/>
  <c r="AO1791" i="6"/>
  <c r="AO1790" i="6"/>
  <c r="AO1789" i="6"/>
  <c r="AO1788" i="6"/>
  <c r="AO1787" i="6"/>
  <c r="AO1786" i="6"/>
  <c r="AO1785" i="6"/>
  <c r="AO1784" i="6"/>
  <c r="AO1783" i="6"/>
  <c r="AO1782" i="6"/>
  <c r="AO1781" i="6"/>
  <c r="AO1780" i="6"/>
  <c r="AO1779" i="6"/>
  <c r="AO1778" i="6"/>
  <c r="AO1777" i="6"/>
  <c r="AO1776" i="6"/>
  <c r="AO1775" i="6"/>
  <c r="AO1774" i="6"/>
  <c r="AO1773" i="6"/>
  <c r="AO1772" i="6"/>
  <c r="AO1771" i="6"/>
  <c r="AO1770" i="6"/>
  <c r="AO1769" i="6"/>
  <c r="AO1768" i="6"/>
  <c r="AO1767" i="6"/>
  <c r="AO1766" i="6"/>
  <c r="AO1765" i="6"/>
  <c r="AO1764" i="6"/>
  <c r="AO1763" i="6"/>
  <c r="AO1762" i="6"/>
  <c r="AO1761" i="6"/>
  <c r="AO1760" i="6"/>
  <c r="AO1759" i="6"/>
  <c r="AO1758" i="6"/>
  <c r="AO1757" i="6"/>
  <c r="AO1756" i="6"/>
  <c r="AO1755" i="6"/>
  <c r="AO1754" i="6"/>
  <c r="AO1753" i="6"/>
  <c r="AO1752" i="6"/>
  <c r="AO1751" i="6"/>
  <c r="AO1750" i="6"/>
  <c r="AO1749" i="6"/>
  <c r="AO1748" i="6"/>
  <c r="AO1747" i="6"/>
  <c r="AO1746" i="6"/>
  <c r="AO1745" i="6"/>
  <c r="AO1744" i="6"/>
  <c r="AO1743" i="6"/>
  <c r="AO1742" i="6"/>
  <c r="AO1741" i="6"/>
  <c r="AO1740" i="6"/>
  <c r="AO1739" i="6"/>
  <c r="AO1738" i="6"/>
  <c r="AO1737" i="6"/>
  <c r="AO1736" i="6"/>
  <c r="AO1735" i="6"/>
  <c r="AO1734" i="6"/>
  <c r="AO1733" i="6"/>
  <c r="AO1732" i="6"/>
  <c r="AO1731" i="6"/>
  <c r="AO1730" i="6"/>
  <c r="AO1729" i="6"/>
  <c r="AO1728" i="6"/>
  <c r="AO1727" i="6"/>
  <c r="AO1726" i="6"/>
  <c r="AO1725" i="6"/>
  <c r="AO1724" i="6"/>
  <c r="AO1723" i="6"/>
  <c r="AO1722" i="6"/>
  <c r="AO1721" i="6"/>
  <c r="AO1720" i="6"/>
  <c r="AO1719" i="6"/>
  <c r="AO1718" i="6"/>
  <c r="AO1717" i="6"/>
  <c r="AO1716" i="6"/>
  <c r="AO1715" i="6"/>
  <c r="AO1714" i="6"/>
  <c r="AO1713" i="6"/>
  <c r="AO1712" i="6"/>
  <c r="AO1711" i="6"/>
  <c r="AO1710" i="6"/>
  <c r="AO1709" i="6"/>
  <c r="AO1708" i="6"/>
  <c r="AO1707" i="6"/>
  <c r="AO1706" i="6"/>
  <c r="AO1705" i="6"/>
  <c r="AO1704" i="6"/>
  <c r="AO1703" i="6"/>
  <c r="AO1702" i="6"/>
  <c r="AO1701" i="6"/>
  <c r="AO1700" i="6"/>
  <c r="AO1699" i="6"/>
  <c r="AO1698" i="6"/>
  <c r="AO1697" i="6"/>
  <c r="AO1696" i="6"/>
  <c r="AO1695" i="6"/>
  <c r="AO1694" i="6"/>
  <c r="AO1693" i="6"/>
  <c r="AO1692" i="6"/>
  <c r="AO1691" i="6"/>
  <c r="AO1690" i="6"/>
  <c r="AO1689" i="6"/>
  <c r="AO1688" i="6"/>
  <c r="AO1687" i="6"/>
  <c r="AO1686" i="6"/>
  <c r="AO1685" i="6"/>
  <c r="AO1684" i="6"/>
  <c r="AO1683" i="6"/>
  <c r="AO1682" i="6"/>
  <c r="AO1681" i="6"/>
  <c r="AO1680" i="6"/>
  <c r="AO1679" i="6"/>
  <c r="AO1678" i="6"/>
  <c r="AO1677" i="6"/>
  <c r="AO1676" i="6"/>
  <c r="AO1675" i="6"/>
  <c r="AO1674" i="6"/>
  <c r="AO1673" i="6"/>
  <c r="AO1672" i="6"/>
  <c r="AO1671" i="6"/>
  <c r="AO1670" i="6"/>
  <c r="AO1669" i="6"/>
  <c r="AO1668" i="6"/>
  <c r="AO1667" i="6"/>
  <c r="AO1666" i="6"/>
  <c r="AO1665" i="6"/>
  <c r="AO1664" i="6"/>
  <c r="AO1663" i="6"/>
  <c r="AO1662" i="6"/>
  <c r="AO1661" i="6"/>
  <c r="AO1660" i="6"/>
  <c r="AO1659" i="6"/>
  <c r="AO1658" i="6"/>
  <c r="AO1657" i="6"/>
  <c r="AO1656" i="6"/>
  <c r="AO1655" i="6"/>
  <c r="AO1654" i="6"/>
  <c r="AO1653" i="6"/>
  <c r="AO1652" i="6"/>
  <c r="AO1651" i="6"/>
  <c r="AO1650" i="6"/>
  <c r="AO1649" i="6"/>
  <c r="AO1648" i="6"/>
  <c r="AO1647" i="6"/>
  <c r="AO1646" i="6"/>
  <c r="AO1645" i="6"/>
  <c r="AO1644" i="6"/>
  <c r="AO1643" i="6"/>
  <c r="AO1642" i="6"/>
  <c r="AO1641" i="6"/>
  <c r="AO1640" i="6"/>
  <c r="AO1639" i="6"/>
  <c r="AO1638" i="6"/>
  <c r="AO1637" i="6"/>
  <c r="AO1636" i="6"/>
  <c r="AO1635" i="6"/>
  <c r="AO1634" i="6"/>
  <c r="AO1633" i="6"/>
  <c r="AO1632" i="6"/>
  <c r="AO1631" i="6"/>
  <c r="AO1630" i="6"/>
  <c r="AO1629" i="6"/>
  <c r="AO1628" i="6"/>
  <c r="AO1627" i="6"/>
  <c r="AO1626" i="6"/>
  <c r="AO1625" i="6"/>
  <c r="AO1624" i="6"/>
  <c r="AO1623" i="6"/>
  <c r="AO1622" i="6"/>
  <c r="AO1621" i="6"/>
  <c r="AO1620" i="6"/>
  <c r="AO1619" i="6"/>
  <c r="AO1618" i="6"/>
  <c r="AO1617" i="6"/>
  <c r="AO1616" i="6"/>
  <c r="AO1615" i="6"/>
  <c r="AO1614" i="6"/>
  <c r="AO1613" i="6"/>
  <c r="AO1612" i="6"/>
  <c r="AO1611" i="6"/>
  <c r="AO1610" i="6"/>
  <c r="AO1609" i="6"/>
  <c r="AO1608" i="6"/>
  <c r="AO1607" i="6"/>
  <c r="AO1606" i="6"/>
  <c r="AO1605" i="6"/>
  <c r="AO1604" i="6"/>
  <c r="AO1603" i="6"/>
  <c r="AO1602" i="6"/>
  <c r="AO1601" i="6"/>
  <c r="AO1600" i="6"/>
  <c r="AO1599" i="6"/>
  <c r="AO1598" i="6"/>
  <c r="AO1597" i="6"/>
  <c r="AO1596" i="6"/>
  <c r="AO1595" i="6"/>
  <c r="AO1594" i="6"/>
  <c r="AO1593" i="6"/>
  <c r="AO1592" i="6"/>
  <c r="AO1591" i="6"/>
  <c r="AO1590" i="6"/>
  <c r="AO1589" i="6"/>
  <c r="AO1588" i="6"/>
  <c r="AO1587" i="6"/>
  <c r="AO1586" i="6"/>
  <c r="AO1585" i="6"/>
  <c r="AO1584" i="6"/>
  <c r="AO1583" i="6"/>
  <c r="AO1582" i="6"/>
  <c r="AO1581" i="6"/>
  <c r="AO1580" i="6"/>
  <c r="AO1579" i="6"/>
  <c r="AO1578" i="6"/>
  <c r="AO1577" i="6"/>
  <c r="AO1576" i="6"/>
  <c r="AO1575" i="6"/>
  <c r="AO1574" i="6"/>
  <c r="AO1573" i="6"/>
  <c r="AO1572" i="6"/>
  <c r="AO1571" i="6"/>
  <c r="AO1570" i="6"/>
  <c r="AO1569" i="6"/>
  <c r="AO1568" i="6"/>
  <c r="AO1567" i="6"/>
  <c r="AO1566" i="6"/>
  <c r="AO1565" i="6"/>
  <c r="AO1564" i="6"/>
  <c r="AO1563" i="6"/>
  <c r="AO1562" i="6"/>
  <c r="AO1561" i="6"/>
  <c r="AO1560" i="6"/>
  <c r="AO1559" i="6"/>
  <c r="AO1558" i="6"/>
  <c r="AO1557" i="6"/>
  <c r="AO1556" i="6"/>
  <c r="AO1555" i="6"/>
  <c r="AO1554" i="6"/>
  <c r="AO1553" i="6"/>
  <c r="AO1552" i="6"/>
  <c r="AO1551" i="6"/>
  <c r="AO1550" i="6"/>
  <c r="AO1549" i="6"/>
  <c r="AO1548" i="6"/>
  <c r="AO1547" i="6"/>
  <c r="AO1546" i="6"/>
  <c r="AO1545" i="6"/>
  <c r="AO1544" i="6"/>
  <c r="AO1543" i="6"/>
  <c r="AO1542" i="6"/>
  <c r="AO1541" i="6"/>
  <c r="AO1540" i="6"/>
  <c r="AO1539" i="6"/>
  <c r="AO1538" i="6"/>
  <c r="AO1537" i="6"/>
  <c r="AO1536" i="6"/>
  <c r="AO1535" i="6"/>
  <c r="AO1534" i="6"/>
  <c r="AO1533" i="6"/>
  <c r="AO1532" i="6"/>
  <c r="AO1531" i="6"/>
  <c r="AO1530" i="6"/>
  <c r="AO1529" i="6"/>
  <c r="AO1528" i="6"/>
  <c r="AO1527" i="6"/>
  <c r="AO1526" i="6"/>
  <c r="AO1525" i="6"/>
  <c r="AO1524" i="6"/>
  <c r="AO1523" i="6"/>
  <c r="AO1522" i="6"/>
  <c r="AO1521" i="6"/>
  <c r="AO1520" i="6"/>
  <c r="AO1519" i="6"/>
  <c r="AO1518" i="6"/>
  <c r="AO1517" i="6"/>
  <c r="AO1516" i="6"/>
  <c r="AO1515" i="6"/>
  <c r="AO1514" i="6"/>
  <c r="AO1513" i="6"/>
  <c r="AO1512" i="6"/>
  <c r="AO1511" i="6"/>
  <c r="AO1510" i="6"/>
  <c r="AO1509" i="6"/>
  <c r="AO1508" i="6"/>
  <c r="AO1507" i="6"/>
  <c r="AO1506" i="6"/>
  <c r="AO1505" i="6"/>
  <c r="AO1504" i="6"/>
  <c r="AO1503" i="6"/>
  <c r="AO1502" i="6"/>
  <c r="AO1501" i="6"/>
  <c r="AO1500" i="6"/>
  <c r="AO1499" i="6"/>
  <c r="AO1498" i="6"/>
  <c r="AO1497" i="6"/>
  <c r="AO1496" i="6"/>
  <c r="AO1495" i="6"/>
  <c r="AO1494" i="6"/>
  <c r="AO1493" i="6"/>
  <c r="AO1492" i="6"/>
  <c r="AO1491" i="6"/>
  <c r="AO1490" i="6"/>
  <c r="AO1489" i="6"/>
  <c r="AO1488" i="6"/>
  <c r="AO1487" i="6"/>
  <c r="AO1486" i="6"/>
  <c r="AO1485" i="6"/>
  <c r="AO1484" i="6"/>
  <c r="AO1483" i="6"/>
  <c r="AO1482" i="6"/>
  <c r="AO1481" i="6"/>
  <c r="AO1480" i="6"/>
  <c r="AO1479" i="6"/>
  <c r="AO1478" i="6"/>
  <c r="AO1477" i="6"/>
  <c r="AO1476" i="6"/>
  <c r="AO1475" i="6"/>
  <c r="AO1474" i="6"/>
  <c r="AO1473" i="6"/>
  <c r="AO1472" i="6"/>
  <c r="AO1471" i="6"/>
  <c r="AO1470" i="6"/>
  <c r="AO1469" i="6"/>
  <c r="AO1468" i="6"/>
  <c r="AO1467" i="6"/>
  <c r="AO1466" i="6"/>
  <c r="AO1465" i="6"/>
  <c r="AO1464" i="6"/>
  <c r="AO1463" i="6"/>
  <c r="AO1462" i="6"/>
  <c r="AO1461" i="6"/>
  <c r="AO1460" i="6"/>
  <c r="AO1459" i="6"/>
  <c r="AO1458" i="6"/>
  <c r="AO1457" i="6"/>
  <c r="AO1456" i="6"/>
  <c r="AO1455" i="6"/>
  <c r="AO1454" i="6"/>
  <c r="AO1453" i="6"/>
  <c r="AO1452" i="6"/>
  <c r="AO1451" i="6"/>
  <c r="AO1450" i="6"/>
  <c r="AO1449" i="6"/>
  <c r="AO1448" i="6"/>
  <c r="AO1447" i="6"/>
  <c r="AO1446" i="6"/>
  <c r="AO1445" i="6"/>
  <c r="AO1444" i="6"/>
  <c r="AO1443" i="6"/>
  <c r="AO1442" i="6"/>
  <c r="AO1441" i="6"/>
  <c r="AO1440" i="6"/>
  <c r="AO1439" i="6"/>
  <c r="AO1438" i="6"/>
  <c r="AO1437" i="6"/>
  <c r="AO1436" i="6"/>
  <c r="AO1435" i="6"/>
  <c r="AO1434" i="6"/>
  <c r="AO1433" i="6"/>
  <c r="AO1432" i="6"/>
  <c r="AO1431" i="6"/>
  <c r="AO1430" i="6"/>
  <c r="AO1429" i="6"/>
  <c r="AO1428" i="6"/>
  <c r="AO1427" i="6"/>
  <c r="AO1426" i="6"/>
  <c r="AO1425" i="6"/>
  <c r="AO1424" i="6"/>
  <c r="AO1423" i="6"/>
  <c r="AO1422" i="6"/>
  <c r="AO1421" i="6"/>
  <c r="AO1420" i="6"/>
  <c r="AO1419" i="6"/>
  <c r="AO1418" i="6"/>
  <c r="AO1417" i="6"/>
  <c r="AO1416" i="6"/>
  <c r="AO1415" i="6"/>
  <c r="AO1414" i="6"/>
  <c r="AO1413" i="6"/>
  <c r="AO1412" i="6"/>
  <c r="AO1411" i="6"/>
  <c r="AO1410" i="6"/>
  <c r="AO1409" i="6"/>
  <c r="AO1408" i="6"/>
  <c r="AO1407" i="6"/>
  <c r="AO1406" i="6"/>
  <c r="AO1405" i="6"/>
  <c r="AO1404" i="6"/>
  <c r="AO1403" i="6"/>
  <c r="AO1402" i="6"/>
  <c r="AO1401" i="6"/>
  <c r="AO1400" i="6"/>
  <c r="AO1399" i="6"/>
  <c r="AO1398" i="6"/>
  <c r="AO1397" i="6"/>
  <c r="AO1396" i="6"/>
  <c r="AO1395" i="6"/>
  <c r="AO1394" i="6"/>
  <c r="AO1393" i="6"/>
  <c r="AO1392" i="6"/>
  <c r="AO1391" i="6"/>
  <c r="AO1390" i="6"/>
  <c r="AO1389" i="6"/>
  <c r="AO1388" i="6"/>
  <c r="AO1387" i="6"/>
  <c r="AO1386" i="6"/>
  <c r="AO1385" i="6"/>
  <c r="AO1384" i="6"/>
  <c r="AO1383" i="6"/>
  <c r="AO1382" i="6"/>
  <c r="AO1381" i="6"/>
  <c r="AO1380" i="6"/>
  <c r="AO1379" i="6"/>
  <c r="AO1378" i="6"/>
  <c r="AO1377" i="6"/>
  <c r="AO1376" i="6"/>
  <c r="AO1375" i="6"/>
  <c r="AO1374" i="6"/>
  <c r="AO1373" i="6"/>
  <c r="AO1372" i="6"/>
  <c r="AO1371" i="6"/>
  <c r="AO1370" i="6"/>
  <c r="AO1369" i="6"/>
  <c r="AO1368" i="6"/>
  <c r="AO1367" i="6"/>
  <c r="AO1366" i="6"/>
  <c r="AO1365" i="6"/>
  <c r="AO1364" i="6"/>
  <c r="AO1363" i="6"/>
  <c r="AO1362" i="6"/>
  <c r="AO1361" i="6"/>
  <c r="AO1360" i="6"/>
  <c r="AO1359" i="6"/>
  <c r="AO1358" i="6"/>
  <c r="AO1357" i="6"/>
  <c r="AO1356" i="6"/>
  <c r="AO1355" i="6"/>
  <c r="AO1354" i="6"/>
  <c r="AO1353" i="6"/>
  <c r="AO1352" i="6"/>
  <c r="AO1351" i="6"/>
  <c r="AO1350" i="6"/>
  <c r="AO1349" i="6"/>
  <c r="AO1348" i="6"/>
  <c r="AO1347" i="6"/>
  <c r="AO1346" i="6"/>
  <c r="AO1345" i="6"/>
  <c r="AO1344" i="6"/>
  <c r="AO1343" i="6"/>
  <c r="AO1342" i="6"/>
  <c r="AO1341" i="6"/>
  <c r="AO1340" i="6"/>
  <c r="AO1339" i="6"/>
  <c r="AO1338" i="6"/>
  <c r="AO1337" i="6"/>
  <c r="AO1336" i="6"/>
  <c r="AO1335" i="6"/>
  <c r="AO1334" i="6"/>
  <c r="AO1333" i="6"/>
  <c r="AO1332" i="6"/>
  <c r="AO1331" i="6"/>
  <c r="AO1330" i="6"/>
  <c r="AO1329" i="6"/>
  <c r="AO1328" i="6"/>
  <c r="AO1327" i="6"/>
  <c r="AO1326" i="6"/>
  <c r="AO1325" i="6"/>
  <c r="AO1324" i="6"/>
  <c r="AO1323" i="6"/>
  <c r="AO1322" i="6"/>
  <c r="AO1321" i="6"/>
  <c r="AO1320" i="6"/>
  <c r="AO1319" i="6"/>
  <c r="AO1318" i="6"/>
  <c r="AO1317" i="6"/>
  <c r="AO1316" i="6"/>
  <c r="AO1315" i="6"/>
  <c r="AO1314" i="6"/>
  <c r="AO1313" i="6"/>
  <c r="AO1312" i="6"/>
  <c r="AO1311" i="6"/>
  <c r="AO1310" i="6"/>
  <c r="AO1309" i="6"/>
  <c r="AO1308" i="6"/>
  <c r="AO1307" i="6"/>
  <c r="AO1306" i="6"/>
  <c r="AO1305" i="6"/>
  <c r="AO1304" i="6"/>
  <c r="AO1303" i="6"/>
  <c r="AO1302" i="6"/>
  <c r="AO1301" i="6"/>
  <c r="AO1300" i="6"/>
  <c r="AO1299" i="6"/>
  <c r="AO1298" i="6"/>
  <c r="AO1297" i="6"/>
  <c r="AO1296" i="6"/>
  <c r="AO1295" i="6"/>
  <c r="AO1294" i="6"/>
  <c r="AO1293" i="6"/>
  <c r="AO1292" i="6"/>
  <c r="AO1291" i="6"/>
  <c r="AO1290" i="6"/>
  <c r="AO1289" i="6"/>
  <c r="AO1288" i="6"/>
  <c r="AO1287" i="6"/>
  <c r="AO1286" i="6"/>
  <c r="AO1285" i="6"/>
  <c r="AO1284" i="6"/>
  <c r="AO1283" i="6"/>
  <c r="AO1282" i="6"/>
  <c r="AO1281" i="6"/>
  <c r="AO1280" i="6"/>
  <c r="AO1279" i="6"/>
  <c r="AO1278" i="6"/>
  <c r="AO1277" i="6"/>
  <c r="AO1276" i="6"/>
  <c r="AO1275" i="6"/>
  <c r="AO1274" i="6"/>
  <c r="AO1273" i="6"/>
  <c r="AO1272" i="6"/>
  <c r="AO1271" i="6"/>
  <c r="AO1270" i="6"/>
  <c r="AO1269" i="6"/>
  <c r="AO1268" i="6"/>
  <c r="AO1267" i="6"/>
  <c r="AO1266" i="6"/>
  <c r="AO1265" i="6"/>
  <c r="AO1264" i="6"/>
  <c r="AO1263" i="6"/>
  <c r="AO1262" i="6"/>
  <c r="AO1261" i="6"/>
  <c r="AO1260" i="6"/>
  <c r="AO1259" i="6"/>
  <c r="AO1258" i="6"/>
  <c r="AO1257" i="6"/>
  <c r="AO1256" i="6"/>
  <c r="AO1255" i="6"/>
  <c r="AO1254" i="6"/>
  <c r="AO1253" i="6"/>
  <c r="AO1252" i="6"/>
  <c r="AO1251" i="6"/>
  <c r="AO1250" i="6"/>
  <c r="AO1249" i="6"/>
  <c r="AO1248" i="6"/>
  <c r="AO1247" i="6"/>
  <c r="AO1246" i="6"/>
  <c r="AO1245" i="6"/>
  <c r="AO1244" i="6"/>
  <c r="AO1243" i="6"/>
  <c r="AO1242" i="6"/>
  <c r="AO1241" i="6"/>
  <c r="AO1240" i="6"/>
  <c r="AO1239" i="6"/>
  <c r="AO1238" i="6"/>
  <c r="AO1237" i="6"/>
  <c r="AO1236" i="6"/>
  <c r="AO1235" i="6"/>
  <c r="AO1234" i="6"/>
  <c r="AO1233" i="6"/>
  <c r="AO1232" i="6"/>
  <c r="AO1231" i="6"/>
  <c r="AO1230" i="6"/>
  <c r="AO1229" i="6"/>
  <c r="AO1228" i="6"/>
  <c r="AO1227" i="6"/>
  <c r="AO1226" i="6"/>
  <c r="AO1225" i="6"/>
  <c r="AO1224" i="6"/>
  <c r="AO1223" i="6"/>
  <c r="AO1222" i="6"/>
  <c r="AO1221" i="6"/>
  <c r="AO1220" i="6"/>
  <c r="AO1219" i="6"/>
  <c r="AO1218" i="6"/>
  <c r="AO1217" i="6"/>
  <c r="AO1216" i="6"/>
  <c r="AO1215" i="6"/>
  <c r="AO1214" i="6"/>
  <c r="AO1213" i="6"/>
  <c r="AO1212" i="6"/>
  <c r="AO1211" i="6"/>
  <c r="AO1210" i="6"/>
  <c r="AO1209" i="6"/>
  <c r="AO1208" i="6"/>
  <c r="AO1207" i="6"/>
  <c r="AO1206" i="6"/>
  <c r="AO1205" i="6"/>
  <c r="AO1204" i="6"/>
  <c r="AO1203" i="6"/>
  <c r="AO1202" i="6"/>
  <c r="AO1201" i="6"/>
  <c r="AO1200" i="6"/>
  <c r="AO1199" i="6"/>
  <c r="AO1198" i="6"/>
  <c r="AO1197" i="6"/>
  <c r="AO1196" i="6"/>
  <c r="AO1195" i="6"/>
  <c r="AO1194" i="6"/>
  <c r="AO1193" i="6"/>
  <c r="AO1192" i="6"/>
  <c r="AO1191" i="6"/>
  <c r="AO1190" i="6"/>
  <c r="AO1189" i="6"/>
  <c r="AO1188" i="6"/>
  <c r="AO1187" i="6"/>
  <c r="AO1186" i="6"/>
  <c r="AO1185" i="6"/>
  <c r="AO1184" i="6"/>
  <c r="AO1183" i="6"/>
  <c r="AO1182" i="6"/>
  <c r="AO1181" i="6"/>
  <c r="AO1180" i="6"/>
  <c r="AO1179" i="6"/>
  <c r="AO1178" i="6"/>
  <c r="AO1177" i="6"/>
  <c r="AO1176" i="6"/>
  <c r="AO1175" i="6"/>
  <c r="AO1174" i="6"/>
  <c r="AO1173" i="6"/>
  <c r="AO1172" i="6"/>
  <c r="AO1171" i="6"/>
  <c r="AO1170" i="6"/>
  <c r="AO1169" i="6"/>
  <c r="AO1168" i="6"/>
  <c r="AO1167" i="6"/>
  <c r="AO1166" i="6"/>
  <c r="AO1165" i="6"/>
  <c r="AO1164" i="6"/>
  <c r="AO1163" i="6"/>
  <c r="AO1162" i="6"/>
  <c r="AO1161" i="6"/>
  <c r="AO1160" i="6"/>
  <c r="AO1159" i="6"/>
  <c r="AO1158" i="6"/>
  <c r="AO1157" i="6"/>
  <c r="AO1156" i="6"/>
  <c r="AO1155" i="6"/>
  <c r="AO1154" i="6"/>
  <c r="AO1153" i="6"/>
  <c r="AO1152" i="6"/>
  <c r="AO1151" i="6"/>
  <c r="AO1150" i="6"/>
  <c r="AO1149" i="6"/>
  <c r="AO1148" i="6"/>
  <c r="AO1147" i="6"/>
  <c r="AO1146" i="6"/>
  <c r="AO1145" i="6"/>
  <c r="AO1144" i="6"/>
  <c r="AO1143" i="6"/>
  <c r="AO1142" i="6"/>
  <c r="AO1141" i="6"/>
  <c r="AO1140" i="6"/>
  <c r="AO1139" i="6"/>
  <c r="AO1138" i="6"/>
  <c r="AO1137" i="6"/>
  <c r="AO1136" i="6"/>
  <c r="AO1135" i="6"/>
  <c r="AO1134" i="6"/>
  <c r="AO1133" i="6"/>
  <c r="AO1132" i="6"/>
  <c r="AO1131" i="6"/>
  <c r="AO1130" i="6"/>
  <c r="AO1129" i="6"/>
  <c r="AO1128" i="6"/>
  <c r="AO1127" i="6"/>
  <c r="AO1126" i="6"/>
  <c r="AO1125" i="6"/>
  <c r="AO1124" i="6"/>
  <c r="AO1123" i="6"/>
  <c r="AO1122" i="6"/>
  <c r="AO1121" i="6"/>
  <c r="AO1120" i="6"/>
  <c r="AO1119" i="6"/>
  <c r="AO1118" i="6"/>
  <c r="AO1117" i="6"/>
  <c r="AO1116" i="6"/>
  <c r="AO1115" i="6"/>
  <c r="AO1114" i="6"/>
  <c r="AO1113" i="6"/>
  <c r="AO1112" i="6"/>
  <c r="AO1111" i="6"/>
  <c r="AO1110" i="6"/>
  <c r="AO1109" i="6"/>
  <c r="AO1108" i="6"/>
  <c r="AO1107" i="6"/>
  <c r="AO1106" i="6"/>
  <c r="AO1105" i="6"/>
  <c r="AO1104" i="6"/>
  <c r="AO1103" i="6"/>
  <c r="AO1102" i="6"/>
  <c r="AO1101" i="6"/>
  <c r="AO1100" i="6"/>
  <c r="AO1099" i="6"/>
  <c r="AO1098" i="6"/>
  <c r="AO1097" i="6"/>
  <c r="AO1096" i="6"/>
  <c r="AO1095" i="6"/>
  <c r="AO1094" i="6"/>
  <c r="AO1093" i="6"/>
  <c r="AO1092" i="6"/>
  <c r="AO1091" i="6"/>
  <c r="AO1090" i="6"/>
  <c r="AO1089" i="6"/>
  <c r="AO1088" i="6"/>
  <c r="AO1087" i="6"/>
  <c r="AO1086" i="6"/>
  <c r="AO1085" i="6"/>
  <c r="AO1084" i="6"/>
  <c r="AO1083" i="6"/>
  <c r="AO1082" i="6"/>
  <c r="AO1081" i="6"/>
  <c r="AO1080" i="6"/>
  <c r="AO1079" i="6"/>
  <c r="AO1078" i="6"/>
  <c r="AO1077" i="6"/>
  <c r="AO1076" i="6"/>
  <c r="AO1075" i="6"/>
  <c r="AO1074" i="6"/>
  <c r="AO1073" i="6"/>
  <c r="AO1072" i="6"/>
  <c r="AO1071" i="6"/>
  <c r="AO1070" i="6"/>
  <c r="AO1069" i="6"/>
  <c r="AO1068" i="6"/>
  <c r="AO1067" i="6"/>
  <c r="AO1066" i="6"/>
  <c r="AO1065" i="6"/>
  <c r="AO1064" i="6"/>
  <c r="AO1063" i="6"/>
  <c r="AO1062" i="6"/>
  <c r="AO1061" i="6"/>
  <c r="AO1060" i="6"/>
  <c r="AO1059" i="6"/>
  <c r="AO1058" i="6"/>
  <c r="AO1057" i="6"/>
  <c r="AO1056" i="6"/>
  <c r="AO1055" i="6"/>
  <c r="AO1054" i="6"/>
  <c r="AO1053" i="6"/>
  <c r="AO1052" i="6"/>
  <c r="AO1051" i="6"/>
  <c r="AO1050" i="6"/>
  <c r="AO1049" i="6"/>
  <c r="AO1048" i="6"/>
  <c r="AO1047" i="6"/>
  <c r="AO1046" i="6"/>
  <c r="AO1045" i="6"/>
  <c r="AO1044" i="6"/>
  <c r="AO1043" i="6"/>
  <c r="AO1042" i="6"/>
  <c r="AO1041" i="6"/>
  <c r="AO1040" i="6"/>
  <c r="AO1039" i="6"/>
  <c r="AO1038" i="6"/>
  <c r="AO1037" i="6"/>
  <c r="AO1036" i="6"/>
  <c r="AO1035" i="6"/>
  <c r="AO1034" i="6"/>
  <c r="AO1033" i="6"/>
  <c r="AO1032" i="6"/>
  <c r="AO1031" i="6"/>
  <c r="AO1030" i="6"/>
  <c r="AO1029" i="6"/>
  <c r="AO1028" i="6"/>
  <c r="AO1027" i="6"/>
  <c r="AO1026" i="6"/>
  <c r="AO1025" i="6"/>
  <c r="AO1024" i="6"/>
  <c r="AO1023" i="6"/>
  <c r="AO1022" i="6"/>
  <c r="AO1021" i="6"/>
  <c r="AO1020" i="6"/>
  <c r="AO1019" i="6"/>
  <c r="AO1018" i="6"/>
  <c r="AO1017" i="6"/>
  <c r="AO1016" i="6"/>
  <c r="AO1015" i="6"/>
  <c r="AO1014" i="6"/>
  <c r="AO1013" i="6"/>
  <c r="AO1012" i="6"/>
  <c r="AO1011" i="6"/>
  <c r="AO1010" i="6"/>
  <c r="AO1009" i="6"/>
  <c r="AO1008" i="6"/>
  <c r="AO1007" i="6"/>
  <c r="AO1006" i="6"/>
  <c r="AO1005" i="6"/>
  <c r="AO1004" i="6"/>
  <c r="AO1003" i="6"/>
  <c r="AO1002" i="6"/>
  <c r="AO1001" i="6"/>
  <c r="AO1000" i="6"/>
  <c r="AO999" i="6"/>
  <c r="AO998" i="6"/>
  <c r="AO997" i="6"/>
  <c r="AO996" i="6"/>
  <c r="AO995" i="6"/>
  <c r="AO994" i="6"/>
  <c r="AO993" i="6"/>
  <c r="AO992" i="6"/>
  <c r="AO991" i="6"/>
  <c r="AO990" i="6"/>
  <c r="AO989" i="6"/>
  <c r="AO988" i="6"/>
  <c r="AO987" i="6"/>
  <c r="AO986" i="6"/>
  <c r="AO985" i="6"/>
  <c r="AO984" i="6"/>
  <c r="AO983" i="6"/>
  <c r="AO982" i="6"/>
  <c r="AO981" i="6"/>
  <c r="AO980" i="6"/>
  <c r="AO979" i="6"/>
  <c r="AO978" i="6"/>
  <c r="AO977" i="6"/>
  <c r="AO976" i="6"/>
  <c r="AO975" i="6"/>
  <c r="AO974" i="6"/>
  <c r="AO973" i="6"/>
  <c r="AO972" i="6"/>
  <c r="AO971" i="6"/>
  <c r="AO970" i="6"/>
  <c r="AO969" i="6"/>
  <c r="AO968" i="6"/>
  <c r="AO967" i="6"/>
  <c r="AO966" i="6"/>
  <c r="AO965" i="6"/>
  <c r="AO964" i="6"/>
  <c r="AO963" i="6"/>
  <c r="AO962" i="6"/>
  <c r="AO961" i="6"/>
  <c r="AO960" i="6"/>
  <c r="AO959" i="6"/>
  <c r="AO958" i="6"/>
  <c r="AO957" i="6"/>
  <c r="AO956" i="6"/>
  <c r="AO955" i="6"/>
  <c r="AO954" i="6"/>
  <c r="AO953" i="6"/>
  <c r="AO952" i="6"/>
  <c r="AO951" i="6"/>
  <c r="AO950" i="6"/>
  <c r="AO949" i="6"/>
  <c r="AO948" i="6"/>
  <c r="AO947" i="6"/>
  <c r="AO946" i="6"/>
  <c r="AO945" i="6"/>
  <c r="AO944" i="6"/>
  <c r="AO943" i="6"/>
  <c r="AO942" i="6"/>
  <c r="AO941" i="6"/>
  <c r="AO940" i="6"/>
  <c r="AO939" i="6"/>
  <c r="AO938" i="6"/>
  <c r="AO937" i="6"/>
  <c r="AO936" i="6"/>
  <c r="AO935" i="6"/>
  <c r="AO934" i="6"/>
  <c r="AO933" i="6"/>
  <c r="AO932" i="6"/>
  <c r="AO931" i="6"/>
  <c r="AO930" i="6"/>
  <c r="AO929" i="6"/>
  <c r="AO928" i="6"/>
  <c r="AO927" i="6"/>
  <c r="AO926" i="6"/>
  <c r="AO925" i="6"/>
  <c r="AO924" i="6"/>
  <c r="AO923" i="6"/>
  <c r="AO922" i="6"/>
  <c r="AO921" i="6"/>
  <c r="AO920" i="6"/>
  <c r="AO919" i="6"/>
  <c r="AO918" i="6"/>
  <c r="AO917" i="6"/>
  <c r="AO916" i="6"/>
  <c r="AO915" i="6"/>
  <c r="AO914" i="6"/>
  <c r="AO913" i="6"/>
  <c r="AO912" i="6"/>
  <c r="AO911" i="6"/>
  <c r="AO910" i="6"/>
  <c r="AO909" i="6"/>
  <c r="AO908" i="6"/>
  <c r="AO907" i="6"/>
  <c r="AO906" i="6"/>
  <c r="AO905" i="6"/>
  <c r="AO904" i="6"/>
  <c r="AO903" i="6"/>
  <c r="AO902" i="6"/>
  <c r="AO901" i="6"/>
  <c r="AO900" i="6"/>
  <c r="AO899" i="6"/>
  <c r="AO898" i="6"/>
  <c r="AO897" i="6"/>
  <c r="AO896" i="6"/>
  <c r="AO895" i="6"/>
  <c r="AO894" i="6"/>
  <c r="AO893" i="6"/>
  <c r="AO892" i="6"/>
  <c r="AO891" i="6"/>
  <c r="AO890" i="6"/>
  <c r="AO889" i="6"/>
  <c r="AO888" i="6"/>
  <c r="AO887" i="6"/>
  <c r="AO886" i="6"/>
  <c r="AO885" i="6"/>
  <c r="AO884" i="6"/>
  <c r="AO883" i="6"/>
  <c r="AO882" i="6"/>
  <c r="AO881" i="6"/>
  <c r="AO880" i="6"/>
  <c r="AO879" i="6"/>
  <c r="AO878" i="6"/>
  <c r="AO877" i="6"/>
  <c r="AO876" i="6"/>
  <c r="AO875" i="6"/>
  <c r="AO874" i="6"/>
  <c r="AO873" i="6"/>
  <c r="AO872" i="6"/>
  <c r="AO871" i="6"/>
  <c r="AO870" i="6"/>
  <c r="AO869" i="6"/>
  <c r="AO868" i="6"/>
  <c r="AO867" i="6"/>
  <c r="AO866" i="6"/>
  <c r="AO865" i="6"/>
  <c r="AO864" i="6"/>
  <c r="AO863" i="6"/>
  <c r="AO862" i="6"/>
  <c r="AO861" i="6"/>
  <c r="AO860" i="6"/>
  <c r="AO859" i="6"/>
  <c r="AO858" i="6"/>
  <c r="AO857" i="6"/>
  <c r="AO856" i="6"/>
  <c r="AO855" i="6"/>
  <c r="AO854" i="6"/>
  <c r="AO853" i="6"/>
  <c r="AO852" i="6"/>
  <c r="AO851" i="6"/>
  <c r="AO850" i="6"/>
  <c r="AO849" i="6"/>
  <c r="AO848" i="6"/>
  <c r="AO847" i="6"/>
  <c r="AO846" i="6"/>
  <c r="AO845" i="6"/>
  <c r="AO844" i="6"/>
  <c r="AO843" i="6"/>
  <c r="AO842" i="6"/>
  <c r="AO841" i="6"/>
  <c r="AO840" i="6"/>
  <c r="AO839" i="6"/>
  <c r="AO838" i="6"/>
  <c r="AO837" i="6"/>
  <c r="AO836" i="6"/>
  <c r="AO835" i="6"/>
  <c r="AO834" i="6"/>
  <c r="AO833" i="6"/>
  <c r="AO832" i="6"/>
  <c r="AO831" i="6"/>
  <c r="AO830" i="6"/>
  <c r="AO829" i="6"/>
  <c r="AO828" i="6"/>
  <c r="AO827" i="6"/>
  <c r="AO826" i="6"/>
  <c r="AO825" i="6"/>
  <c r="AO824" i="6"/>
  <c r="AO823" i="6"/>
  <c r="AO822" i="6"/>
  <c r="AO821" i="6"/>
  <c r="AO820" i="6"/>
  <c r="AO819" i="6"/>
  <c r="AO818" i="6"/>
  <c r="AO817" i="6"/>
  <c r="AO816" i="6"/>
  <c r="AO815" i="6"/>
  <c r="AO814" i="6"/>
  <c r="AO813" i="6"/>
  <c r="AO812" i="6"/>
  <c r="AO811" i="6"/>
  <c r="AO810" i="6"/>
  <c r="AO809" i="6"/>
  <c r="AO808" i="6"/>
  <c r="AO807" i="6"/>
  <c r="AO806" i="6"/>
  <c r="AO805" i="6"/>
  <c r="AO804" i="6"/>
  <c r="AO803" i="6"/>
  <c r="AO802" i="6"/>
  <c r="AO801" i="6"/>
  <c r="AO800" i="6"/>
  <c r="AO799" i="6"/>
  <c r="AO798" i="6"/>
  <c r="AO797" i="6"/>
  <c r="AO796" i="6"/>
  <c r="AO795" i="6"/>
  <c r="AO794" i="6"/>
  <c r="AO793" i="6"/>
  <c r="AO792" i="6"/>
  <c r="AO791" i="6"/>
  <c r="AO790" i="6"/>
  <c r="AO789" i="6"/>
  <c r="AO788" i="6"/>
  <c r="AO787" i="6"/>
  <c r="AO786" i="6"/>
  <c r="AO785" i="6"/>
  <c r="AO784" i="6"/>
  <c r="AO783" i="6"/>
  <c r="AO782" i="6"/>
  <c r="AO781" i="6"/>
  <c r="AO780" i="6"/>
  <c r="AO779" i="6"/>
  <c r="AO778" i="6"/>
  <c r="AO777" i="6"/>
  <c r="AO776" i="6"/>
  <c r="AO775" i="6"/>
  <c r="AO774" i="6"/>
  <c r="AO773" i="6"/>
  <c r="AO772" i="6"/>
  <c r="AO771" i="6"/>
  <c r="AO770" i="6"/>
  <c r="AO769" i="6"/>
  <c r="AO768" i="6"/>
  <c r="AO767" i="6"/>
  <c r="AO766" i="6"/>
  <c r="AO765" i="6"/>
  <c r="AO764" i="6"/>
  <c r="AO763" i="6"/>
  <c r="AO762" i="6"/>
  <c r="AO761" i="6"/>
  <c r="AO760" i="6"/>
  <c r="AO759" i="6"/>
  <c r="AO758" i="6"/>
  <c r="AO757" i="6"/>
  <c r="AO756" i="6"/>
  <c r="AO755" i="6"/>
  <c r="AO754" i="6"/>
  <c r="AO753" i="6"/>
  <c r="AO752" i="6"/>
  <c r="AO751" i="6"/>
  <c r="AO750" i="6"/>
  <c r="AO749" i="6"/>
  <c r="AO748" i="6"/>
  <c r="AO747" i="6"/>
  <c r="AO746" i="6"/>
  <c r="AO745" i="6"/>
  <c r="AO744" i="6"/>
  <c r="AO743" i="6"/>
  <c r="AO742" i="6"/>
  <c r="AO741" i="6"/>
  <c r="AO740" i="6"/>
  <c r="AO739" i="6"/>
  <c r="AO738" i="6"/>
  <c r="AO737" i="6"/>
  <c r="AO736" i="6"/>
  <c r="AO735" i="6"/>
  <c r="AO734" i="6"/>
  <c r="AO733" i="6"/>
  <c r="AO732" i="6"/>
  <c r="AO731" i="6"/>
  <c r="AO730" i="6"/>
  <c r="AO729" i="6"/>
  <c r="AO728" i="6"/>
  <c r="AO727" i="6"/>
  <c r="AO726" i="6"/>
  <c r="AO725" i="6"/>
  <c r="AO724" i="6"/>
  <c r="AO723" i="6"/>
  <c r="AO722" i="6"/>
  <c r="AO721" i="6"/>
  <c r="AO720" i="6"/>
  <c r="AO719" i="6"/>
  <c r="AO718" i="6"/>
  <c r="AO717" i="6"/>
  <c r="AO716" i="6"/>
  <c r="AO715" i="6"/>
  <c r="AO714" i="6"/>
  <c r="AO713" i="6"/>
  <c r="AO712" i="6"/>
  <c r="AO711" i="6"/>
  <c r="AO710" i="6"/>
  <c r="AO709" i="6"/>
  <c r="AO708" i="6"/>
  <c r="AO707" i="6"/>
  <c r="AO706" i="6"/>
  <c r="AO705" i="6"/>
  <c r="AO704" i="6"/>
  <c r="AO703" i="6"/>
  <c r="AO702" i="6"/>
  <c r="AO701" i="6"/>
  <c r="AO700" i="6"/>
  <c r="AO699" i="6"/>
  <c r="AO698" i="6"/>
  <c r="AO697" i="6"/>
  <c r="AO696" i="6"/>
  <c r="AO695" i="6"/>
  <c r="AO694" i="6"/>
  <c r="AO693" i="6"/>
  <c r="AO692" i="6"/>
  <c r="AO691" i="6"/>
  <c r="AO690" i="6"/>
  <c r="AO689" i="6"/>
  <c r="AO688" i="6"/>
  <c r="AO687" i="6"/>
  <c r="AO686" i="6"/>
  <c r="AO685" i="6"/>
  <c r="AO684" i="6"/>
  <c r="AO683" i="6"/>
  <c r="AO682" i="6"/>
  <c r="AO681" i="6"/>
  <c r="AO680" i="6"/>
  <c r="AO679" i="6"/>
  <c r="AO678" i="6"/>
  <c r="AO677" i="6"/>
  <c r="AO676" i="6"/>
  <c r="AO675" i="6"/>
  <c r="AO674" i="6"/>
  <c r="AO673" i="6"/>
  <c r="AO672" i="6"/>
  <c r="AO671" i="6"/>
  <c r="AO670" i="6"/>
  <c r="AO669" i="6"/>
  <c r="AO668" i="6"/>
  <c r="AO667" i="6"/>
  <c r="AO666" i="6"/>
  <c r="AO665" i="6"/>
  <c r="AO664" i="6"/>
  <c r="AO663" i="6"/>
  <c r="AO662" i="6"/>
  <c r="AO661" i="6"/>
  <c r="AO660" i="6"/>
  <c r="AO659" i="6"/>
  <c r="AO658" i="6"/>
  <c r="AO657" i="6"/>
  <c r="AO656" i="6"/>
  <c r="AO655" i="6"/>
  <c r="AO654" i="6"/>
  <c r="AO653" i="6"/>
  <c r="AO652" i="6"/>
  <c r="AO651" i="6"/>
  <c r="AO650" i="6"/>
  <c r="AO649" i="6"/>
  <c r="AO648" i="6"/>
  <c r="AO647" i="6"/>
  <c r="AO646" i="6"/>
  <c r="AO645" i="6"/>
  <c r="AO644" i="6"/>
  <c r="AO643" i="6"/>
  <c r="AO642" i="6"/>
  <c r="AO641" i="6"/>
  <c r="AO640" i="6"/>
  <c r="AO639" i="6"/>
  <c r="AO638" i="6"/>
  <c r="AO637" i="6"/>
  <c r="AO636" i="6"/>
  <c r="AO635" i="6"/>
  <c r="AO634" i="6"/>
  <c r="AO633" i="6"/>
  <c r="AO632" i="6"/>
  <c r="AO631" i="6"/>
  <c r="AO630" i="6"/>
  <c r="AO629" i="6"/>
  <c r="AO628" i="6"/>
  <c r="AO627" i="6"/>
  <c r="AO626" i="6"/>
  <c r="AO625" i="6"/>
  <c r="AO624" i="6"/>
  <c r="AO623" i="6"/>
  <c r="AO622" i="6"/>
  <c r="AO621" i="6"/>
  <c r="AO620" i="6"/>
  <c r="AO619" i="6"/>
  <c r="AO618" i="6"/>
  <c r="AO617" i="6"/>
  <c r="AO616" i="6"/>
  <c r="AO615" i="6"/>
  <c r="AO614" i="6"/>
  <c r="AO613" i="6"/>
  <c r="AO612" i="6"/>
  <c r="AO611" i="6"/>
  <c r="AO610" i="6"/>
  <c r="AO609" i="6"/>
  <c r="AO608" i="6"/>
  <c r="AO607" i="6"/>
  <c r="AO606" i="6"/>
  <c r="AO605" i="6"/>
  <c r="AO604" i="6"/>
  <c r="AO603" i="6"/>
  <c r="AO602" i="6"/>
  <c r="AO601" i="6"/>
  <c r="AO600" i="6"/>
  <c r="AO599" i="6"/>
  <c r="AO598" i="6"/>
  <c r="AO597" i="6"/>
  <c r="AO596" i="6"/>
  <c r="AO595" i="6"/>
  <c r="AO594" i="6"/>
  <c r="AO593" i="6"/>
  <c r="AO592" i="6"/>
  <c r="AO591" i="6"/>
  <c r="AO590" i="6"/>
  <c r="AO589" i="6"/>
  <c r="AO588" i="6"/>
  <c r="AO587" i="6"/>
  <c r="AO586" i="6"/>
  <c r="AO585" i="6"/>
  <c r="AO584" i="6"/>
  <c r="AO583" i="6"/>
  <c r="AO582" i="6"/>
  <c r="AO581" i="6"/>
  <c r="AO580" i="6"/>
  <c r="AO579" i="6"/>
  <c r="AO578" i="6"/>
  <c r="AO577" i="6"/>
  <c r="AO576" i="6"/>
  <c r="AO575" i="6"/>
  <c r="AO574" i="6"/>
  <c r="AO573" i="6"/>
  <c r="AO572" i="6"/>
  <c r="AO571" i="6"/>
  <c r="AO570" i="6"/>
  <c r="AO569" i="6"/>
  <c r="AO568" i="6"/>
  <c r="AO567" i="6"/>
  <c r="AO566" i="6"/>
  <c r="AO565" i="6"/>
  <c r="AO564" i="6"/>
  <c r="AO563" i="6"/>
  <c r="AO562" i="6"/>
  <c r="AO561" i="6"/>
  <c r="AO560" i="6"/>
  <c r="AO559" i="6"/>
  <c r="AO558" i="6"/>
  <c r="AO557" i="6"/>
  <c r="AO556" i="6"/>
  <c r="AO555" i="6"/>
  <c r="AO554" i="6"/>
  <c r="AO553" i="6"/>
  <c r="AO552" i="6"/>
  <c r="AO551" i="6"/>
  <c r="AO550" i="6"/>
  <c r="AO549" i="6"/>
  <c r="AO548" i="6"/>
  <c r="AO547" i="6"/>
  <c r="AO546" i="6"/>
  <c r="AO545" i="6"/>
  <c r="AO544" i="6"/>
  <c r="AO543" i="6"/>
  <c r="AO542" i="6"/>
  <c r="AO541" i="6"/>
  <c r="AO540" i="6"/>
  <c r="AO539" i="6"/>
  <c r="AO538" i="6"/>
  <c r="AO537" i="6"/>
  <c r="AO536" i="6"/>
  <c r="AO535" i="6"/>
  <c r="AO534" i="6"/>
  <c r="AO533" i="6"/>
  <c r="AO532" i="6"/>
  <c r="AO531" i="6"/>
  <c r="AO530" i="6"/>
  <c r="AO529" i="6"/>
  <c r="AO528" i="6"/>
  <c r="AO527" i="6"/>
  <c r="AO526" i="6"/>
  <c r="AO525" i="6"/>
  <c r="AO524" i="6"/>
  <c r="AO523" i="6"/>
  <c r="AO522" i="6"/>
  <c r="AO521" i="6"/>
  <c r="AO520" i="6"/>
  <c r="AO519" i="6"/>
  <c r="AO518" i="6"/>
  <c r="AO517" i="6"/>
  <c r="AO516" i="6"/>
  <c r="AO515" i="6"/>
  <c r="AO514" i="6"/>
  <c r="AO513" i="6"/>
  <c r="AO512" i="6"/>
  <c r="AO511" i="6"/>
  <c r="AO510" i="6"/>
  <c r="AO509" i="6"/>
  <c r="AO508" i="6"/>
  <c r="AO507" i="6"/>
  <c r="AO506" i="6"/>
  <c r="AO505" i="6"/>
  <c r="AO504" i="6"/>
  <c r="AO503" i="6"/>
  <c r="AO502" i="6"/>
  <c r="AO501" i="6"/>
  <c r="AO500" i="6"/>
  <c r="AO499" i="6"/>
  <c r="AO498" i="6"/>
  <c r="AO497" i="6"/>
  <c r="AO496" i="6"/>
  <c r="AO495" i="6"/>
  <c r="AO494" i="6"/>
  <c r="AO493" i="6"/>
  <c r="AO492" i="6"/>
  <c r="AO491" i="6"/>
  <c r="AO490" i="6"/>
  <c r="AO489" i="6"/>
  <c r="AO488" i="6"/>
  <c r="AO487" i="6"/>
  <c r="AO486" i="6"/>
  <c r="AO485" i="6"/>
  <c r="AO484" i="6"/>
  <c r="AO483" i="6"/>
  <c r="AO482" i="6"/>
  <c r="AO481" i="6"/>
  <c r="AO480" i="6"/>
  <c r="AO479" i="6"/>
  <c r="AO478" i="6"/>
  <c r="AO477" i="6"/>
  <c r="AO476" i="6"/>
  <c r="AO475" i="6"/>
  <c r="AO474" i="6"/>
  <c r="AO473" i="6"/>
  <c r="AO472" i="6"/>
  <c r="AO471" i="6"/>
  <c r="AO470" i="6"/>
  <c r="AO469" i="6"/>
  <c r="AO468" i="6"/>
  <c r="AO467" i="6"/>
  <c r="AO466" i="6"/>
  <c r="AO465" i="6"/>
  <c r="AO464" i="6"/>
  <c r="AO463" i="6"/>
  <c r="AO462" i="6"/>
  <c r="AO461" i="6"/>
  <c r="AO460" i="6"/>
  <c r="AO459" i="6"/>
  <c r="AO458" i="6"/>
  <c r="AO457" i="6"/>
  <c r="AO456" i="6"/>
  <c r="AO455" i="6"/>
  <c r="AO454" i="6"/>
  <c r="AO453" i="6"/>
  <c r="AO452" i="6"/>
  <c r="AO451" i="6"/>
  <c r="AO450" i="6"/>
  <c r="AO449" i="6"/>
  <c r="AO448" i="6"/>
  <c r="AO447" i="6"/>
  <c r="AO446" i="6"/>
  <c r="AO445" i="6"/>
  <c r="AO444" i="6"/>
  <c r="AO443" i="6"/>
  <c r="AO442" i="6"/>
  <c r="AO441" i="6"/>
  <c r="AO440" i="6"/>
  <c r="AO439" i="6"/>
  <c r="AO438" i="6"/>
  <c r="AO437" i="6"/>
  <c r="AO436" i="6"/>
  <c r="AO435" i="6"/>
  <c r="AO434" i="6"/>
  <c r="AO433" i="6"/>
  <c r="AO432" i="6"/>
  <c r="AO431" i="6"/>
  <c r="AO430" i="6"/>
  <c r="AO429" i="6"/>
  <c r="AO428" i="6"/>
  <c r="AO427" i="6"/>
  <c r="AO426" i="6"/>
  <c r="AO425" i="6"/>
  <c r="AO424" i="6"/>
  <c r="AO423" i="6"/>
  <c r="AO422" i="6"/>
  <c r="AO421" i="6"/>
  <c r="AO420" i="6"/>
  <c r="AO419" i="6"/>
  <c r="AO418" i="6"/>
  <c r="AO417" i="6"/>
  <c r="AO416" i="6"/>
  <c r="AO415" i="6"/>
  <c r="AO414" i="6"/>
  <c r="AO413" i="6"/>
  <c r="AO412" i="6"/>
  <c r="AO411" i="6"/>
  <c r="AO410" i="6"/>
  <c r="AO409" i="6"/>
  <c r="AO408" i="6"/>
  <c r="AO407" i="6"/>
  <c r="AO406" i="6"/>
  <c r="AO405" i="6"/>
  <c r="AO404" i="6"/>
  <c r="AO403" i="6"/>
  <c r="AO402" i="6"/>
  <c r="AO401" i="6"/>
  <c r="AO400" i="6"/>
  <c r="AO399" i="6"/>
  <c r="AO398" i="6"/>
  <c r="AO397" i="6"/>
  <c r="AO396" i="6"/>
  <c r="AO395" i="6"/>
  <c r="AO394" i="6"/>
  <c r="AO393" i="6"/>
  <c r="AO392" i="6"/>
  <c r="AO391" i="6"/>
  <c r="AO390" i="6"/>
  <c r="AO389" i="6"/>
  <c r="AO388" i="6"/>
  <c r="AO387" i="6"/>
  <c r="AO386" i="6"/>
  <c r="AO385" i="6"/>
  <c r="AO384" i="6"/>
  <c r="AO383" i="6"/>
  <c r="AO382" i="6"/>
  <c r="AO381" i="6"/>
  <c r="AO380" i="6"/>
  <c r="AO379" i="6"/>
  <c r="AO378" i="6"/>
  <c r="AO377" i="6"/>
  <c r="AO376" i="6"/>
  <c r="AO375" i="6"/>
  <c r="AO374" i="6"/>
  <c r="AO373" i="6"/>
  <c r="AO372" i="6"/>
  <c r="AO371" i="6"/>
  <c r="AO370" i="6"/>
  <c r="AO369" i="6"/>
  <c r="AO368" i="6"/>
  <c r="AO367" i="6"/>
  <c r="AO366" i="6"/>
  <c r="AO365" i="6"/>
  <c r="AO364" i="6"/>
  <c r="AO363" i="6"/>
  <c r="AO362" i="6"/>
  <c r="AO361" i="6"/>
  <c r="AO360" i="6"/>
  <c r="AO359" i="6"/>
  <c r="AO358" i="6"/>
  <c r="AO357" i="6"/>
  <c r="AO356" i="6"/>
  <c r="AO355" i="6"/>
  <c r="AO354" i="6"/>
  <c r="AO353" i="6"/>
  <c r="AO352" i="6"/>
  <c r="AO351" i="6"/>
  <c r="AO350" i="6"/>
  <c r="AO349" i="6"/>
  <c r="AO348" i="6"/>
  <c r="AO347" i="6"/>
  <c r="AO346" i="6"/>
  <c r="AO345" i="6"/>
  <c r="AO344" i="6"/>
  <c r="AO343" i="6"/>
  <c r="AO342" i="6"/>
  <c r="AO341" i="6"/>
  <c r="AO340" i="6"/>
  <c r="AO339" i="6"/>
  <c r="AO338" i="6"/>
  <c r="AO337" i="6"/>
  <c r="AO336" i="6"/>
  <c r="AO335" i="6"/>
  <c r="AO334" i="6"/>
  <c r="AO333" i="6"/>
  <c r="AO332" i="6"/>
  <c r="AO331" i="6"/>
  <c r="AO330" i="6"/>
  <c r="AO329" i="6"/>
  <c r="AO328" i="6"/>
  <c r="AO327" i="6"/>
  <c r="AO326" i="6"/>
  <c r="AO325" i="6"/>
  <c r="AO324" i="6"/>
  <c r="AO323" i="6"/>
  <c r="AO322" i="6"/>
  <c r="AO321" i="6"/>
  <c r="AO320" i="6"/>
  <c r="AO319" i="6"/>
  <c r="AO318" i="6"/>
  <c r="AO317" i="6"/>
  <c r="AO316" i="6"/>
  <c r="AO315" i="6"/>
  <c r="AO314" i="6"/>
  <c r="AO313" i="6"/>
  <c r="AO312" i="6"/>
  <c r="AO311" i="6"/>
  <c r="AO310" i="6"/>
  <c r="AO309" i="6"/>
  <c r="AO308" i="6"/>
  <c r="AO307" i="6"/>
  <c r="AO306" i="6"/>
  <c r="AO305" i="6"/>
  <c r="AO304" i="6"/>
  <c r="AO303" i="6"/>
  <c r="AO302" i="6"/>
  <c r="AO301" i="6"/>
  <c r="AO300" i="6"/>
  <c r="AO299" i="6"/>
  <c r="AO298" i="6"/>
  <c r="AO297" i="6"/>
  <c r="AO296" i="6"/>
  <c r="AO295" i="6"/>
  <c r="AO294" i="6"/>
  <c r="AO293" i="6"/>
  <c r="AO292" i="6"/>
  <c r="AO291" i="6"/>
  <c r="AO290" i="6"/>
  <c r="AO289" i="6"/>
  <c r="AO288" i="6"/>
  <c r="AO287" i="6"/>
  <c r="AO286" i="6"/>
  <c r="AO285" i="6"/>
  <c r="AO284" i="6"/>
  <c r="AO283" i="6"/>
  <c r="AO282" i="6"/>
  <c r="AO281" i="6"/>
  <c r="AO280" i="6"/>
  <c r="AO279" i="6"/>
  <c r="AO278" i="6"/>
  <c r="AO277" i="6"/>
  <c r="AO276" i="6"/>
  <c r="AO275" i="6"/>
  <c r="AO274" i="6"/>
  <c r="AO273" i="6"/>
  <c r="AO272" i="6"/>
  <c r="AO271" i="6"/>
  <c r="AO270" i="6"/>
  <c r="AO269" i="6"/>
  <c r="AO268" i="6"/>
  <c r="AO267" i="6"/>
  <c r="AO266" i="6"/>
  <c r="AO265" i="6"/>
  <c r="AO264" i="6"/>
  <c r="AO263" i="6"/>
  <c r="AO262" i="6"/>
  <c r="AO261" i="6"/>
  <c r="AO260" i="6"/>
  <c r="AO259" i="6"/>
  <c r="AO258" i="6"/>
  <c r="AO257" i="6"/>
  <c r="AO256" i="6"/>
  <c r="AO255" i="6"/>
  <c r="AO254" i="6"/>
  <c r="AO253" i="6"/>
  <c r="AO252" i="6"/>
  <c r="AO251" i="6"/>
  <c r="AO250" i="6"/>
  <c r="AO249" i="6"/>
  <c r="AO248" i="6"/>
  <c r="AO247" i="6"/>
  <c r="AO246" i="6"/>
  <c r="AO245" i="6"/>
  <c r="AO244" i="6"/>
  <c r="AO243" i="6"/>
  <c r="AO242" i="6"/>
  <c r="AO241" i="6"/>
  <c r="AO240" i="6"/>
  <c r="AO239" i="6"/>
  <c r="AO238" i="6"/>
  <c r="AO237" i="6"/>
  <c r="AO236" i="6"/>
  <c r="AO235" i="6"/>
  <c r="AO234" i="6"/>
  <c r="AO233" i="6"/>
  <c r="AO232" i="6"/>
  <c r="AO231" i="6"/>
  <c r="AO230" i="6"/>
  <c r="AO229" i="6"/>
  <c r="AO228" i="6"/>
  <c r="AO227" i="6"/>
  <c r="AO226" i="6"/>
  <c r="AO225" i="6"/>
  <c r="AO224" i="6"/>
  <c r="AO223" i="6"/>
  <c r="AO222" i="6"/>
  <c r="AO221" i="6"/>
  <c r="AO220" i="6"/>
  <c r="AO219" i="6"/>
  <c r="AO218" i="6"/>
  <c r="AO217" i="6"/>
  <c r="AO216" i="6"/>
  <c r="AO215" i="6"/>
  <c r="AO214" i="6"/>
  <c r="AO213" i="6"/>
  <c r="AO212" i="6"/>
  <c r="AO211" i="6"/>
  <c r="AO210" i="6"/>
  <c r="AO209" i="6"/>
  <c r="AO208" i="6"/>
  <c r="AO207" i="6"/>
  <c r="AO206" i="6"/>
  <c r="AO205" i="6"/>
  <c r="AO204" i="6"/>
  <c r="AO203" i="6"/>
  <c r="AO202" i="6"/>
  <c r="AO201" i="6"/>
  <c r="AO200" i="6"/>
  <c r="AO199" i="6"/>
  <c r="AO198" i="6"/>
  <c r="AO197" i="6"/>
  <c r="AO196" i="6"/>
  <c r="AO195" i="6"/>
  <c r="AO194" i="6"/>
  <c r="AO193" i="6"/>
  <c r="AO192" i="6"/>
  <c r="AO191" i="6"/>
  <c r="AO190" i="6"/>
  <c r="AO189" i="6"/>
  <c r="AO188" i="6"/>
  <c r="AO187" i="6"/>
  <c r="AO186" i="6"/>
  <c r="AO185" i="6"/>
  <c r="AO184" i="6"/>
  <c r="AO183" i="6"/>
  <c r="AO182" i="6"/>
  <c r="AO181" i="6"/>
  <c r="AO180" i="6"/>
  <c r="AO179" i="6"/>
  <c r="AO178" i="6"/>
  <c r="AO177" i="6"/>
  <c r="AO176" i="6"/>
  <c r="AO175" i="6"/>
  <c r="AO174" i="6"/>
  <c r="AO173" i="6"/>
  <c r="AO172" i="6"/>
  <c r="AO171" i="6"/>
  <c r="AO170" i="6"/>
  <c r="AO169" i="6"/>
  <c r="AO168" i="6"/>
  <c r="AO167" i="6"/>
  <c r="AO166" i="6"/>
  <c r="AO165" i="6"/>
  <c r="AO164" i="6"/>
  <c r="AO163" i="6"/>
  <c r="AO162" i="6"/>
  <c r="AO161" i="6"/>
  <c r="AO160" i="6"/>
  <c r="AO159" i="6"/>
  <c r="AO158" i="6"/>
  <c r="AO157" i="6"/>
  <c r="AO156" i="6"/>
  <c r="AO155" i="6"/>
  <c r="AO154" i="6"/>
  <c r="AO153" i="6"/>
  <c r="AO152" i="6"/>
  <c r="AO151" i="6"/>
  <c r="AO150" i="6"/>
  <c r="AO149" i="6"/>
  <c r="AO148" i="6"/>
  <c r="AO147" i="6"/>
  <c r="AO146" i="6"/>
  <c r="AO145" i="6"/>
  <c r="AO144" i="6"/>
  <c r="AO143" i="6"/>
  <c r="AO142" i="6"/>
  <c r="AO141" i="6"/>
  <c r="AO140" i="6"/>
  <c r="AO139" i="6"/>
  <c r="AO138" i="6"/>
  <c r="AO137" i="6"/>
  <c r="AO136" i="6"/>
  <c r="AO135" i="6"/>
  <c r="AO134" i="6"/>
  <c r="AO133" i="6"/>
  <c r="AO132" i="6"/>
  <c r="AO131" i="6"/>
  <c r="AO130" i="6"/>
  <c r="AO129" i="6"/>
  <c r="AO128" i="6"/>
  <c r="AO127" i="6"/>
  <c r="AO126" i="6"/>
  <c r="AO125" i="6"/>
  <c r="AO124" i="6"/>
  <c r="AO123" i="6"/>
  <c r="AO122" i="6"/>
  <c r="AO121" i="6"/>
  <c r="AO120" i="6"/>
  <c r="AO119" i="6"/>
  <c r="AO118" i="6"/>
  <c r="AO117" i="6"/>
  <c r="AO116" i="6"/>
  <c r="AO115" i="6"/>
  <c r="AO114" i="6"/>
  <c r="AO113" i="6"/>
  <c r="AO112" i="6"/>
  <c r="AO111" i="6"/>
  <c r="AO110" i="6"/>
  <c r="AO109" i="6"/>
  <c r="AO108" i="6"/>
  <c r="AO107" i="6"/>
  <c r="AO106" i="6"/>
  <c r="AO105" i="6"/>
  <c r="AO104" i="6"/>
  <c r="AO103" i="6"/>
  <c r="AO102" i="6"/>
  <c r="AO101" i="6"/>
  <c r="AO100" i="6"/>
  <c r="AO99" i="6"/>
  <c r="AO98" i="6"/>
  <c r="AO97" i="6"/>
  <c r="AO96" i="6"/>
  <c r="AO95" i="6"/>
  <c r="AO94" i="6"/>
  <c r="AO93" i="6"/>
  <c r="AO92" i="6"/>
  <c r="AO91" i="6"/>
  <c r="AO90" i="6"/>
  <c r="AO89" i="6"/>
  <c r="AO88" i="6"/>
  <c r="AO87" i="6"/>
  <c r="AO86" i="6"/>
  <c r="AO85" i="6"/>
  <c r="AO84" i="6"/>
  <c r="AO83" i="6"/>
  <c r="AO82" i="6"/>
  <c r="AO81" i="6"/>
  <c r="AO80" i="6"/>
  <c r="AO79" i="6"/>
  <c r="AO78" i="6"/>
  <c r="AO77" i="6"/>
  <c r="AO76" i="6"/>
  <c r="AO75" i="6"/>
  <c r="AO74" i="6"/>
  <c r="AO73" i="6"/>
  <c r="AO72" i="6"/>
  <c r="AO71" i="6"/>
  <c r="AO70" i="6"/>
  <c r="AO69" i="6"/>
  <c r="AO68" i="6"/>
  <c r="AO67" i="6"/>
  <c r="AO66" i="6"/>
  <c r="AO65" i="6"/>
  <c r="AO64" i="6"/>
  <c r="AO63" i="6"/>
  <c r="AO62" i="6"/>
  <c r="AO61" i="6"/>
  <c r="AO60" i="6"/>
  <c r="AO59" i="6"/>
  <c r="AO58" i="6"/>
  <c r="AO57" i="6"/>
  <c r="AO56" i="6"/>
  <c r="AO55" i="6"/>
  <c r="AO54" i="6"/>
  <c r="AO53" i="6"/>
  <c r="AO52" i="6"/>
  <c r="AO51" i="6"/>
  <c r="AO50" i="6"/>
  <c r="AO49" i="6"/>
  <c r="AO48" i="6"/>
  <c r="AO47" i="6"/>
  <c r="AO46" i="6"/>
  <c r="AO45" i="6"/>
  <c r="AO44" i="6"/>
  <c r="AO43" i="6"/>
  <c r="AO42" i="6"/>
  <c r="AO41" i="6"/>
  <c r="AO40" i="6"/>
  <c r="AO39" i="6"/>
  <c r="AO38" i="6"/>
  <c r="AO37" i="6"/>
  <c r="AO36" i="6"/>
  <c r="AO35" i="6"/>
  <c r="AO34" i="6"/>
  <c r="AO33" i="6"/>
  <c r="AO32" i="6"/>
  <c r="AO31" i="6"/>
  <c r="AO30" i="6"/>
  <c r="AO29" i="6"/>
  <c r="AO28" i="6"/>
  <c r="AO27" i="6"/>
  <c r="AO26" i="6"/>
  <c r="AO25" i="6"/>
  <c r="AO24" i="6"/>
  <c r="AO23" i="6"/>
  <c r="AO22" i="6"/>
  <c r="AO21" i="6"/>
  <c r="AO20" i="6"/>
  <c r="AO19" i="6"/>
  <c r="AO18" i="6"/>
  <c r="AO17" i="6"/>
  <c r="AO16" i="6"/>
  <c r="AO15" i="6"/>
  <c r="AO14" i="6"/>
  <c r="AO13" i="6"/>
  <c r="AO12" i="6"/>
  <c r="AO11" i="6"/>
  <c r="AO10" i="6"/>
  <c r="AO9" i="6"/>
  <c r="AO8" i="6"/>
  <c r="AO7" i="6"/>
  <c r="AO6" i="6"/>
  <c r="AO5" i="6"/>
  <c r="AO4" i="6"/>
  <c r="AO3" i="6"/>
  <c r="AO2" i="6"/>
  <c r="AN2" i="6"/>
  <c r="AN3" i="6"/>
  <c r="AN4" i="6"/>
  <c r="AN5" i="6"/>
  <c r="AN6" i="6"/>
  <c r="AN7" i="6"/>
  <c r="AN8" i="6"/>
  <c r="AN9" i="6"/>
  <c r="AN10" i="6"/>
  <c r="AN11" i="6"/>
  <c r="AN12" i="6"/>
  <c r="AN13" i="6"/>
  <c r="AN14" i="6"/>
  <c r="AN15" i="6"/>
  <c r="AN16" i="6"/>
  <c r="AN17" i="6"/>
  <c r="AN18" i="6"/>
  <c r="AN19" i="6"/>
  <c r="AN20" i="6"/>
  <c r="AN21" i="6"/>
  <c r="AN22" i="6"/>
  <c r="AN23" i="6"/>
  <c r="AN24" i="6"/>
  <c r="AN25" i="6"/>
  <c r="AN26" i="6"/>
  <c r="AN27" i="6"/>
  <c r="AN28" i="6"/>
  <c r="AN29" i="6"/>
  <c r="AN30" i="6"/>
  <c r="AN31" i="6"/>
  <c r="AN32" i="6"/>
  <c r="AN33" i="6"/>
  <c r="AN34" i="6"/>
  <c r="AN35" i="6"/>
  <c r="AN36" i="6"/>
  <c r="AN37" i="6"/>
  <c r="AN38" i="6"/>
  <c r="AN39" i="6"/>
  <c r="AN40" i="6"/>
  <c r="AN41" i="6"/>
  <c r="AN42" i="6"/>
  <c r="AN43" i="6"/>
  <c r="AN44" i="6"/>
  <c r="AN45" i="6"/>
  <c r="AN46" i="6"/>
  <c r="AN47" i="6"/>
  <c r="AN48" i="6"/>
  <c r="AN49" i="6"/>
  <c r="AN50" i="6"/>
  <c r="AN51" i="6"/>
  <c r="AN52" i="6"/>
  <c r="AN53" i="6"/>
  <c r="AN54" i="6"/>
  <c r="AN55" i="6"/>
  <c r="AN56" i="6"/>
  <c r="AN57" i="6"/>
  <c r="AN58" i="6"/>
  <c r="AN59" i="6"/>
  <c r="AN60" i="6"/>
  <c r="AN61" i="6"/>
  <c r="AN62" i="6"/>
  <c r="AN63" i="6"/>
  <c r="AN64" i="6"/>
  <c r="AN65" i="6"/>
  <c r="AN66" i="6"/>
  <c r="AN67" i="6"/>
  <c r="AN68" i="6"/>
  <c r="AN69" i="6"/>
  <c r="AN70" i="6"/>
  <c r="AN71" i="6"/>
  <c r="AN72" i="6"/>
  <c r="AN73" i="6"/>
  <c r="AN74" i="6"/>
  <c r="AN75" i="6"/>
  <c r="AN76" i="6"/>
  <c r="AN77" i="6"/>
  <c r="AN78" i="6"/>
  <c r="AN79" i="6"/>
  <c r="AN80" i="6"/>
  <c r="AN81" i="6"/>
  <c r="AN82" i="6"/>
  <c r="AN83" i="6"/>
  <c r="AN84" i="6"/>
  <c r="AN85" i="6"/>
  <c r="AN86" i="6"/>
  <c r="AN87" i="6"/>
  <c r="AN88" i="6"/>
  <c r="AN89" i="6"/>
  <c r="AN90" i="6"/>
  <c r="AN91" i="6"/>
  <c r="AN92" i="6"/>
  <c r="AN93" i="6"/>
  <c r="AN94" i="6"/>
  <c r="AN95" i="6"/>
  <c r="AN96" i="6"/>
  <c r="AN97" i="6"/>
  <c r="AN98" i="6"/>
  <c r="AN99" i="6"/>
  <c r="AN100" i="6"/>
  <c r="AN101" i="6"/>
  <c r="AN102" i="6"/>
  <c r="AN103" i="6"/>
  <c r="AN104" i="6"/>
  <c r="AN105" i="6"/>
  <c r="AN106" i="6"/>
  <c r="AN107" i="6"/>
  <c r="AN108" i="6"/>
  <c r="AN109" i="6"/>
  <c r="AN110" i="6"/>
  <c r="AN111" i="6"/>
  <c r="AN112" i="6"/>
  <c r="AN113" i="6"/>
  <c r="AN114" i="6"/>
  <c r="AN115" i="6"/>
  <c r="AN116" i="6"/>
  <c r="AN117" i="6"/>
  <c r="AN118" i="6"/>
  <c r="AN119" i="6"/>
  <c r="AN120" i="6"/>
  <c r="AN121" i="6"/>
  <c r="AN122" i="6"/>
  <c r="AN123" i="6"/>
  <c r="AN124" i="6"/>
  <c r="AN125" i="6"/>
  <c r="AN126" i="6"/>
  <c r="AN127" i="6"/>
  <c r="AN128" i="6"/>
  <c r="AN129" i="6"/>
  <c r="AN130" i="6"/>
  <c r="AN131" i="6"/>
  <c r="AN132" i="6"/>
  <c r="AN133" i="6"/>
  <c r="AN134" i="6"/>
  <c r="AN135" i="6"/>
  <c r="AN136" i="6"/>
  <c r="AN137" i="6"/>
  <c r="AN138" i="6"/>
  <c r="AN139" i="6"/>
  <c r="AN140" i="6"/>
  <c r="AN141" i="6"/>
  <c r="AN142" i="6"/>
  <c r="AN143" i="6"/>
  <c r="AN144" i="6"/>
  <c r="AN145" i="6"/>
  <c r="AN146" i="6"/>
  <c r="AN147" i="6"/>
  <c r="AN148" i="6"/>
  <c r="AN149" i="6"/>
  <c r="AN150" i="6"/>
  <c r="AN151" i="6"/>
  <c r="AN152" i="6"/>
  <c r="AN153" i="6"/>
  <c r="AN154" i="6"/>
  <c r="AN155" i="6"/>
  <c r="AN156" i="6"/>
  <c r="AN157" i="6"/>
  <c r="AN158" i="6"/>
  <c r="AN159" i="6"/>
  <c r="AN160" i="6"/>
  <c r="AN161" i="6"/>
  <c r="AN162" i="6"/>
  <c r="AN163" i="6"/>
  <c r="AN164" i="6"/>
  <c r="AN165" i="6"/>
  <c r="AN166" i="6"/>
  <c r="AN167" i="6"/>
  <c r="AN168" i="6"/>
  <c r="AN169" i="6"/>
  <c r="AN170" i="6"/>
  <c r="AN171" i="6"/>
  <c r="AN172" i="6"/>
  <c r="AN173" i="6"/>
  <c r="AN174" i="6"/>
  <c r="AN175" i="6"/>
  <c r="AN176" i="6"/>
  <c r="AN177" i="6"/>
  <c r="AN178" i="6"/>
  <c r="AN179" i="6"/>
  <c r="AN180" i="6"/>
  <c r="AN181" i="6"/>
  <c r="AN182" i="6"/>
  <c r="AN183" i="6"/>
  <c r="AN184" i="6"/>
  <c r="AN185" i="6"/>
  <c r="AN186" i="6"/>
  <c r="AN187" i="6"/>
  <c r="AN188" i="6"/>
  <c r="AN189" i="6"/>
  <c r="AN190" i="6"/>
  <c r="AN191" i="6"/>
  <c r="AN192" i="6"/>
  <c r="AN193" i="6"/>
  <c r="AN194" i="6"/>
  <c r="AN195" i="6"/>
  <c r="AN196" i="6"/>
  <c r="AN197" i="6"/>
  <c r="AN198" i="6"/>
  <c r="AN199" i="6"/>
  <c r="AN200" i="6"/>
  <c r="AN201" i="6"/>
  <c r="AN202" i="6"/>
  <c r="AN203" i="6"/>
  <c r="AN204" i="6"/>
  <c r="AN205" i="6"/>
  <c r="AN206" i="6"/>
  <c r="AN207" i="6"/>
  <c r="AN208" i="6"/>
  <c r="AN209" i="6"/>
  <c r="AN210" i="6"/>
  <c r="AN211" i="6"/>
  <c r="AN212" i="6"/>
  <c r="AN213" i="6"/>
  <c r="AN214" i="6"/>
  <c r="AN215" i="6"/>
  <c r="AN216" i="6"/>
  <c r="AN217" i="6"/>
  <c r="AN218" i="6"/>
  <c r="AN219" i="6"/>
  <c r="AN220" i="6"/>
  <c r="AN221" i="6"/>
  <c r="AN222" i="6"/>
  <c r="AN223" i="6"/>
  <c r="AN224" i="6"/>
  <c r="AN225" i="6"/>
  <c r="AN226" i="6"/>
  <c r="AN227" i="6"/>
  <c r="AN228" i="6"/>
  <c r="AN229" i="6"/>
  <c r="AN230" i="6"/>
  <c r="AN231" i="6"/>
  <c r="AN232" i="6"/>
  <c r="AN233" i="6"/>
  <c r="AN234" i="6"/>
  <c r="AN235" i="6"/>
  <c r="AN236" i="6"/>
  <c r="AN237" i="6"/>
  <c r="AN238" i="6"/>
  <c r="AN239" i="6"/>
  <c r="AN240" i="6"/>
  <c r="AN241" i="6"/>
  <c r="AN242" i="6"/>
  <c r="AN243" i="6"/>
  <c r="AN244" i="6"/>
  <c r="AN245" i="6"/>
  <c r="AN246" i="6"/>
  <c r="AN247" i="6"/>
  <c r="AN248" i="6"/>
  <c r="AN249" i="6"/>
  <c r="AN250" i="6"/>
  <c r="AN251" i="6"/>
  <c r="AN252" i="6"/>
  <c r="AN253" i="6"/>
  <c r="AN254" i="6"/>
  <c r="AN255" i="6"/>
  <c r="AN256" i="6"/>
  <c r="AN257" i="6"/>
  <c r="AN258" i="6"/>
  <c r="AN259" i="6"/>
  <c r="AN260" i="6"/>
  <c r="AN261" i="6"/>
  <c r="AN262" i="6"/>
  <c r="AN263" i="6"/>
  <c r="AN264" i="6"/>
  <c r="AN265" i="6"/>
  <c r="AN266" i="6"/>
  <c r="AN267" i="6"/>
  <c r="AN268" i="6"/>
  <c r="AN269" i="6"/>
  <c r="AN270" i="6"/>
  <c r="AN271" i="6"/>
  <c r="AN272" i="6"/>
  <c r="AN273" i="6"/>
  <c r="AN274" i="6"/>
  <c r="AN275" i="6"/>
  <c r="AN276" i="6"/>
  <c r="AN277" i="6"/>
  <c r="AN278" i="6"/>
  <c r="AN279" i="6"/>
  <c r="AN280" i="6"/>
  <c r="AN281" i="6"/>
  <c r="AN282" i="6"/>
  <c r="AN283" i="6"/>
  <c r="AN284" i="6"/>
  <c r="AN285" i="6"/>
  <c r="AN286" i="6"/>
  <c r="AN287" i="6"/>
  <c r="AN288" i="6"/>
  <c r="AN289" i="6"/>
  <c r="AN290" i="6"/>
  <c r="AN291" i="6"/>
  <c r="AN292" i="6"/>
  <c r="AN293" i="6"/>
  <c r="AN294" i="6"/>
  <c r="AN295" i="6"/>
  <c r="AN296" i="6"/>
  <c r="AN297" i="6"/>
  <c r="AN298" i="6"/>
  <c r="AN299" i="6"/>
  <c r="AN300" i="6"/>
  <c r="AN301" i="6"/>
  <c r="AN302" i="6"/>
  <c r="AN303" i="6"/>
  <c r="AN304" i="6"/>
  <c r="AN305" i="6"/>
  <c r="AN306" i="6"/>
  <c r="AN307" i="6"/>
  <c r="AN308" i="6"/>
  <c r="AN309" i="6"/>
  <c r="AN310" i="6"/>
  <c r="AN311" i="6"/>
  <c r="AN312" i="6"/>
  <c r="AN313" i="6"/>
  <c r="AN314" i="6"/>
  <c r="AN315" i="6"/>
  <c r="AN316" i="6"/>
  <c r="AN317" i="6"/>
  <c r="AN318" i="6"/>
  <c r="AN319" i="6"/>
  <c r="AN320" i="6"/>
  <c r="AN321" i="6"/>
  <c r="AN322" i="6"/>
  <c r="AN323" i="6"/>
  <c r="AN324" i="6"/>
  <c r="AN325" i="6"/>
  <c r="AN326" i="6"/>
  <c r="AN327" i="6"/>
  <c r="AN328" i="6"/>
  <c r="AN329" i="6"/>
  <c r="AN330" i="6"/>
  <c r="AN331" i="6"/>
  <c r="AN332" i="6"/>
  <c r="AN333" i="6"/>
  <c r="AN334" i="6"/>
  <c r="AN335" i="6"/>
  <c r="AN336" i="6"/>
  <c r="AN337" i="6"/>
  <c r="AN338" i="6"/>
  <c r="AN339" i="6"/>
  <c r="AN340" i="6"/>
  <c r="AN341" i="6"/>
  <c r="AN342" i="6"/>
  <c r="AN343" i="6"/>
  <c r="AN344" i="6"/>
  <c r="AN345" i="6"/>
  <c r="AN346" i="6"/>
  <c r="AN347" i="6"/>
  <c r="AN348" i="6"/>
  <c r="AN349" i="6"/>
  <c r="AN350" i="6"/>
  <c r="AN351" i="6"/>
  <c r="AN352" i="6"/>
  <c r="AN353" i="6"/>
  <c r="AN354" i="6"/>
  <c r="AN355" i="6"/>
  <c r="AN356" i="6"/>
  <c r="AN357" i="6"/>
  <c r="AN358" i="6"/>
  <c r="AN359" i="6"/>
  <c r="AN360" i="6"/>
  <c r="AN361" i="6"/>
  <c r="AN362" i="6"/>
  <c r="AN363" i="6"/>
  <c r="AN364" i="6"/>
  <c r="AN365" i="6"/>
  <c r="AN366" i="6"/>
  <c r="AN367" i="6"/>
  <c r="AN368" i="6"/>
  <c r="AN369" i="6"/>
  <c r="AN370" i="6"/>
  <c r="AN371" i="6"/>
  <c r="AN372" i="6"/>
  <c r="AN373" i="6"/>
  <c r="AN374" i="6"/>
  <c r="AN375" i="6"/>
  <c r="AN376" i="6"/>
  <c r="AN377" i="6"/>
  <c r="AN378" i="6"/>
  <c r="AN379" i="6"/>
  <c r="AN380" i="6"/>
  <c r="AN381" i="6"/>
  <c r="AN382" i="6"/>
  <c r="AN383" i="6"/>
  <c r="AN384" i="6"/>
  <c r="AN385" i="6"/>
  <c r="AN386" i="6"/>
  <c r="AN387" i="6"/>
  <c r="AN388" i="6"/>
  <c r="AN389" i="6"/>
  <c r="AN390" i="6"/>
  <c r="AN391" i="6"/>
  <c r="AN392" i="6"/>
  <c r="AN393" i="6"/>
  <c r="AN394" i="6"/>
  <c r="AN395" i="6"/>
  <c r="AN396" i="6"/>
  <c r="AN397" i="6"/>
  <c r="AN398" i="6"/>
  <c r="AN399" i="6"/>
  <c r="AN400" i="6"/>
  <c r="AN401" i="6"/>
  <c r="AN402" i="6"/>
  <c r="AN403" i="6"/>
  <c r="AN404" i="6"/>
  <c r="AN405" i="6"/>
  <c r="AN406" i="6"/>
  <c r="AN407" i="6"/>
  <c r="AN408" i="6"/>
  <c r="AN409" i="6"/>
  <c r="AN410" i="6"/>
  <c r="AN411" i="6"/>
  <c r="AN412" i="6"/>
  <c r="AN413" i="6"/>
  <c r="AN414" i="6"/>
  <c r="AN415" i="6"/>
  <c r="AN416" i="6"/>
  <c r="AN417" i="6"/>
  <c r="AN418" i="6"/>
  <c r="AN419" i="6"/>
  <c r="AN420" i="6"/>
  <c r="AN421" i="6"/>
  <c r="AN422" i="6"/>
  <c r="AN423" i="6"/>
  <c r="AN424" i="6"/>
  <c r="AN425" i="6"/>
  <c r="AN426" i="6"/>
  <c r="AN427" i="6"/>
  <c r="AN428" i="6"/>
  <c r="AN429" i="6"/>
  <c r="AN430" i="6"/>
  <c r="AN431" i="6"/>
  <c r="AN432" i="6"/>
  <c r="AN433" i="6"/>
  <c r="AN434" i="6"/>
  <c r="AN435" i="6"/>
  <c r="AN436" i="6"/>
  <c r="AN437" i="6"/>
  <c r="AN438" i="6"/>
  <c r="AN439" i="6"/>
  <c r="AN440" i="6"/>
  <c r="AN441" i="6"/>
  <c r="AN442" i="6"/>
  <c r="AN443" i="6"/>
  <c r="AN444" i="6"/>
  <c r="AN445" i="6"/>
  <c r="AN446" i="6"/>
  <c r="AN447" i="6"/>
  <c r="AN448" i="6"/>
  <c r="AN449" i="6"/>
  <c r="AN450" i="6"/>
  <c r="AN451" i="6"/>
  <c r="AN452" i="6"/>
  <c r="AN453" i="6"/>
  <c r="AN454" i="6"/>
  <c r="AN455" i="6"/>
  <c r="AN456" i="6"/>
  <c r="AN457" i="6"/>
  <c r="AN458" i="6"/>
  <c r="AN459" i="6"/>
  <c r="AN460" i="6"/>
  <c r="AN461" i="6"/>
  <c r="AN462" i="6"/>
  <c r="AN463" i="6"/>
  <c r="AN464" i="6"/>
  <c r="AN465" i="6"/>
  <c r="AN466" i="6"/>
  <c r="AN467" i="6"/>
  <c r="AN468" i="6"/>
  <c r="AN469" i="6"/>
  <c r="AN470" i="6"/>
  <c r="AN471" i="6"/>
  <c r="AN472" i="6"/>
  <c r="AN473" i="6"/>
  <c r="AN474" i="6"/>
  <c r="AN475" i="6"/>
  <c r="AN476" i="6"/>
  <c r="AN477" i="6"/>
  <c r="AN478" i="6"/>
  <c r="AN479" i="6"/>
  <c r="AN480" i="6"/>
  <c r="AN481" i="6"/>
  <c r="AN482" i="6"/>
  <c r="AN483" i="6"/>
  <c r="AN484" i="6"/>
  <c r="AN485" i="6"/>
  <c r="AN486" i="6"/>
  <c r="AN487" i="6"/>
  <c r="AN488" i="6"/>
  <c r="AN489" i="6"/>
  <c r="AN490" i="6"/>
  <c r="AN491" i="6"/>
  <c r="AN492" i="6"/>
  <c r="AN493" i="6"/>
  <c r="AN494" i="6"/>
  <c r="AN495" i="6"/>
  <c r="AN496" i="6"/>
  <c r="AN497" i="6"/>
  <c r="AN498" i="6"/>
  <c r="AN499" i="6"/>
  <c r="AN500" i="6"/>
  <c r="AN501" i="6"/>
  <c r="AN502" i="6"/>
  <c r="AN503" i="6"/>
  <c r="AN504" i="6"/>
  <c r="AN505" i="6"/>
  <c r="AN506" i="6"/>
  <c r="AN507" i="6"/>
  <c r="AN508" i="6"/>
  <c r="AN509" i="6"/>
  <c r="AN510" i="6"/>
  <c r="AN511" i="6"/>
  <c r="AN512" i="6"/>
  <c r="AN513" i="6"/>
  <c r="AN514" i="6"/>
  <c r="AN515" i="6"/>
  <c r="AN516" i="6"/>
  <c r="AN517" i="6"/>
  <c r="AN518" i="6"/>
  <c r="AN519" i="6"/>
  <c r="AN520" i="6"/>
  <c r="AN521" i="6"/>
  <c r="AN522" i="6"/>
  <c r="AN523" i="6"/>
  <c r="AN524" i="6"/>
  <c r="AN525" i="6"/>
  <c r="AN526" i="6"/>
  <c r="AN527" i="6"/>
  <c r="AN528" i="6"/>
  <c r="AN529" i="6"/>
  <c r="AN530" i="6"/>
  <c r="AN531" i="6"/>
  <c r="AN532" i="6"/>
  <c r="AN533" i="6"/>
  <c r="AN534" i="6"/>
  <c r="AN535" i="6"/>
  <c r="AN536" i="6"/>
  <c r="AN537" i="6"/>
  <c r="AN538" i="6"/>
  <c r="AN539" i="6"/>
  <c r="AN540" i="6"/>
  <c r="AN541" i="6"/>
  <c r="AN542" i="6"/>
  <c r="AN543" i="6"/>
  <c r="AN544" i="6"/>
  <c r="AN545" i="6"/>
  <c r="AN546" i="6"/>
  <c r="AN547" i="6"/>
  <c r="AN548" i="6"/>
  <c r="AN549" i="6"/>
  <c r="AN550" i="6"/>
  <c r="AN551" i="6"/>
  <c r="AN552" i="6"/>
  <c r="AN553" i="6"/>
  <c r="AN554" i="6"/>
  <c r="AN555" i="6"/>
  <c r="AN556" i="6"/>
  <c r="AN557" i="6"/>
  <c r="AN558" i="6"/>
  <c r="AN559" i="6"/>
  <c r="AN560" i="6"/>
  <c r="AN561" i="6"/>
  <c r="AN562" i="6"/>
  <c r="AN563" i="6"/>
  <c r="AN564" i="6"/>
  <c r="AN565" i="6"/>
  <c r="AN566" i="6"/>
  <c r="AN567" i="6"/>
  <c r="AN568" i="6"/>
  <c r="AN569" i="6"/>
  <c r="AN570" i="6"/>
  <c r="AN571" i="6"/>
  <c r="AN572" i="6"/>
  <c r="AN573" i="6"/>
  <c r="AN574" i="6"/>
  <c r="AN575" i="6"/>
  <c r="AN576" i="6"/>
  <c r="AN577" i="6"/>
  <c r="AN578" i="6"/>
  <c r="AN579" i="6"/>
  <c r="AN580" i="6"/>
  <c r="AN581" i="6"/>
  <c r="AN582" i="6"/>
  <c r="AN583" i="6"/>
  <c r="AN584" i="6"/>
  <c r="AN585" i="6"/>
  <c r="AN586" i="6"/>
  <c r="AN587" i="6"/>
  <c r="AN588" i="6"/>
  <c r="AN589" i="6"/>
  <c r="AN590" i="6"/>
  <c r="AN591" i="6"/>
  <c r="AN592" i="6"/>
  <c r="AN593" i="6"/>
  <c r="AN594" i="6"/>
  <c r="AN595" i="6"/>
  <c r="AN596" i="6"/>
  <c r="AN597" i="6"/>
  <c r="AN598" i="6"/>
  <c r="AN599" i="6"/>
  <c r="AN600" i="6"/>
  <c r="AN601" i="6"/>
  <c r="AN602" i="6"/>
  <c r="AN603" i="6"/>
  <c r="AN604" i="6"/>
  <c r="AN605" i="6"/>
  <c r="AN606" i="6"/>
  <c r="AN607" i="6"/>
  <c r="AN608" i="6"/>
  <c r="AN609" i="6"/>
  <c r="AN610" i="6"/>
  <c r="AN611" i="6"/>
  <c r="AN612" i="6"/>
  <c r="AN613" i="6"/>
  <c r="AN614" i="6"/>
  <c r="AN615" i="6"/>
  <c r="AN616" i="6"/>
  <c r="AN617" i="6"/>
  <c r="AN618" i="6"/>
  <c r="AN619" i="6"/>
  <c r="AN620" i="6"/>
  <c r="AN621" i="6"/>
  <c r="AN622" i="6"/>
  <c r="AN623" i="6"/>
  <c r="AN624" i="6"/>
  <c r="AN625" i="6"/>
  <c r="AN626" i="6"/>
  <c r="AN627" i="6"/>
  <c r="AN628" i="6"/>
  <c r="AN629" i="6"/>
  <c r="AN630" i="6"/>
  <c r="AN631" i="6"/>
  <c r="AN632" i="6"/>
  <c r="AN633" i="6"/>
  <c r="AN634" i="6"/>
  <c r="AN635" i="6"/>
  <c r="AN636" i="6"/>
  <c r="AN637" i="6"/>
  <c r="AN638" i="6"/>
  <c r="AN639" i="6"/>
  <c r="AN640" i="6"/>
  <c r="AN641" i="6"/>
  <c r="AN642" i="6"/>
  <c r="AN643" i="6"/>
  <c r="AN644" i="6"/>
  <c r="AN645" i="6"/>
  <c r="AN646" i="6"/>
  <c r="AN647" i="6"/>
  <c r="AN648" i="6"/>
  <c r="AN649" i="6"/>
  <c r="AN650" i="6"/>
  <c r="AN651" i="6"/>
  <c r="AN652" i="6"/>
  <c r="AN653" i="6"/>
  <c r="AN654" i="6"/>
  <c r="AN655" i="6"/>
  <c r="AN656" i="6"/>
  <c r="AN657" i="6"/>
  <c r="AN658" i="6"/>
  <c r="AN659" i="6"/>
  <c r="AN660" i="6"/>
  <c r="AN661" i="6"/>
  <c r="AN662" i="6"/>
  <c r="AN663" i="6"/>
  <c r="AN664" i="6"/>
  <c r="AN665" i="6"/>
  <c r="AN666" i="6"/>
  <c r="AN667" i="6"/>
  <c r="AN668" i="6"/>
  <c r="AN669" i="6"/>
  <c r="AN670" i="6"/>
  <c r="AN671" i="6"/>
  <c r="AN672" i="6"/>
  <c r="AN673" i="6"/>
  <c r="AN674" i="6"/>
  <c r="AN675" i="6"/>
  <c r="AN676" i="6"/>
  <c r="AN677" i="6"/>
  <c r="AN678" i="6"/>
  <c r="AN679" i="6"/>
  <c r="AN680" i="6"/>
  <c r="AN681" i="6"/>
  <c r="AN682" i="6"/>
  <c r="AN683" i="6"/>
  <c r="AN684" i="6"/>
  <c r="AN685" i="6"/>
  <c r="AN686" i="6"/>
  <c r="AN687" i="6"/>
  <c r="AN688" i="6"/>
  <c r="AN689" i="6"/>
  <c r="AN690" i="6"/>
  <c r="AN691" i="6"/>
  <c r="AN692" i="6"/>
  <c r="AN693" i="6"/>
  <c r="AN694" i="6"/>
  <c r="AN695" i="6"/>
  <c r="AN696" i="6"/>
  <c r="AN697" i="6"/>
  <c r="AN698" i="6"/>
  <c r="AN699" i="6"/>
  <c r="AN700" i="6"/>
  <c r="AN701" i="6"/>
  <c r="AN702" i="6"/>
  <c r="AN703" i="6"/>
  <c r="AN704" i="6"/>
  <c r="AN705" i="6"/>
  <c r="AN706" i="6"/>
  <c r="AN707" i="6"/>
  <c r="AN708" i="6"/>
  <c r="AN709" i="6"/>
  <c r="AN710" i="6"/>
  <c r="AN711" i="6"/>
  <c r="AN712" i="6"/>
  <c r="AN713" i="6"/>
  <c r="AN714" i="6"/>
  <c r="AN715" i="6"/>
  <c r="AN716" i="6"/>
  <c r="AN717" i="6"/>
  <c r="AN718" i="6"/>
  <c r="AN719" i="6"/>
  <c r="AN720" i="6"/>
  <c r="AN721" i="6"/>
  <c r="AN722" i="6"/>
  <c r="AN723" i="6"/>
  <c r="AN724" i="6"/>
  <c r="AN725" i="6"/>
  <c r="AN726" i="6"/>
  <c r="AN727" i="6"/>
  <c r="AN728" i="6"/>
  <c r="AN729" i="6"/>
  <c r="AN730" i="6"/>
  <c r="AN731" i="6"/>
  <c r="AN732" i="6"/>
  <c r="AN733" i="6"/>
  <c r="AN734" i="6"/>
  <c r="AN735" i="6"/>
  <c r="AN736" i="6"/>
  <c r="AN737" i="6"/>
  <c r="AN738" i="6"/>
  <c r="AN739" i="6"/>
  <c r="AN740" i="6"/>
  <c r="AN741" i="6"/>
  <c r="AN742" i="6"/>
  <c r="AN743" i="6"/>
  <c r="AN744" i="6"/>
  <c r="AN745" i="6"/>
  <c r="AN746" i="6"/>
  <c r="AN747" i="6"/>
  <c r="AN748" i="6"/>
  <c r="AN749" i="6"/>
  <c r="AN750" i="6"/>
  <c r="AN751" i="6"/>
  <c r="AN752" i="6"/>
  <c r="AN753" i="6"/>
  <c r="AN754" i="6"/>
  <c r="AN755" i="6"/>
  <c r="AN756" i="6"/>
  <c r="AN757" i="6"/>
  <c r="AN758" i="6"/>
  <c r="AN759" i="6"/>
  <c r="AN760" i="6"/>
  <c r="AN761" i="6"/>
  <c r="AN762" i="6"/>
  <c r="AN763" i="6"/>
  <c r="AN764" i="6"/>
  <c r="AN765" i="6"/>
  <c r="AN766" i="6"/>
  <c r="AN767" i="6"/>
  <c r="AN768" i="6"/>
  <c r="AN769" i="6"/>
  <c r="AN770" i="6"/>
  <c r="AN771" i="6"/>
  <c r="AN772" i="6"/>
  <c r="AN773" i="6"/>
  <c r="AN774" i="6"/>
  <c r="AN775" i="6"/>
  <c r="AN776" i="6"/>
  <c r="AN777" i="6"/>
  <c r="AN778" i="6"/>
  <c r="AN779" i="6"/>
  <c r="AN780" i="6"/>
  <c r="AN781" i="6"/>
  <c r="AN782" i="6"/>
  <c r="AN783" i="6"/>
  <c r="AN784" i="6"/>
  <c r="AN785" i="6"/>
  <c r="AN786" i="6"/>
  <c r="AN787" i="6"/>
  <c r="AN788" i="6"/>
  <c r="AN789" i="6"/>
  <c r="AN790" i="6"/>
  <c r="AN791" i="6"/>
  <c r="AN792" i="6"/>
  <c r="AN793" i="6"/>
  <c r="AN794" i="6"/>
  <c r="AN795" i="6"/>
  <c r="AN796" i="6"/>
  <c r="AN797" i="6"/>
  <c r="AN798" i="6"/>
  <c r="AN799" i="6"/>
  <c r="AN800" i="6"/>
  <c r="AN801" i="6"/>
  <c r="AN802" i="6"/>
  <c r="AN803" i="6"/>
  <c r="AN804" i="6"/>
  <c r="AN805" i="6"/>
  <c r="AN806" i="6"/>
  <c r="AN807" i="6"/>
  <c r="AN808" i="6"/>
  <c r="AN809" i="6"/>
  <c r="AN810" i="6"/>
  <c r="AN811" i="6"/>
  <c r="AN812" i="6"/>
  <c r="AN813" i="6"/>
  <c r="AN814" i="6"/>
  <c r="AN815" i="6"/>
  <c r="AN816" i="6"/>
  <c r="AN817" i="6"/>
  <c r="AN818" i="6"/>
  <c r="AN819" i="6"/>
  <c r="AN820" i="6"/>
  <c r="AN821" i="6"/>
  <c r="AN822" i="6"/>
  <c r="AN823" i="6"/>
  <c r="AN824" i="6"/>
  <c r="AN825" i="6"/>
  <c r="AN826" i="6"/>
  <c r="AN827" i="6"/>
  <c r="AN828" i="6"/>
  <c r="AN829" i="6"/>
  <c r="AN830" i="6"/>
  <c r="AN831" i="6"/>
  <c r="AN832" i="6"/>
  <c r="AN833" i="6"/>
  <c r="AN834" i="6"/>
  <c r="AN835" i="6"/>
  <c r="AN836" i="6"/>
  <c r="AN837" i="6"/>
  <c r="AN838" i="6"/>
  <c r="AN839" i="6"/>
  <c r="AN840" i="6"/>
  <c r="AN841" i="6"/>
  <c r="AN842" i="6"/>
  <c r="AN843" i="6"/>
  <c r="AN844" i="6"/>
  <c r="AN845" i="6"/>
  <c r="AN846" i="6"/>
  <c r="AN847" i="6"/>
  <c r="AN848" i="6"/>
  <c r="AN849" i="6"/>
  <c r="AN850" i="6"/>
  <c r="AN851" i="6"/>
  <c r="AN852" i="6"/>
  <c r="AN853" i="6"/>
  <c r="AN854" i="6"/>
  <c r="AN855" i="6"/>
  <c r="AN856" i="6"/>
  <c r="AN857" i="6"/>
  <c r="AN858" i="6"/>
  <c r="AN859" i="6"/>
  <c r="AN860" i="6"/>
  <c r="AN861" i="6"/>
  <c r="AN862" i="6"/>
  <c r="AN863" i="6"/>
  <c r="AN864" i="6"/>
  <c r="AN865" i="6"/>
  <c r="AN866" i="6"/>
  <c r="AN867" i="6"/>
  <c r="AN868" i="6"/>
  <c r="AN869" i="6"/>
  <c r="AN870" i="6"/>
  <c r="AN871" i="6"/>
  <c r="AN872" i="6"/>
  <c r="AN873" i="6"/>
  <c r="AN874" i="6"/>
  <c r="AN875" i="6"/>
  <c r="AN876" i="6"/>
  <c r="AN877" i="6"/>
  <c r="AN878" i="6"/>
  <c r="AN879" i="6"/>
  <c r="AN880" i="6"/>
  <c r="AN881" i="6"/>
  <c r="AN882" i="6"/>
  <c r="AN883" i="6"/>
  <c r="AN884" i="6"/>
  <c r="AN885" i="6"/>
  <c r="AN886" i="6"/>
  <c r="AN887" i="6"/>
  <c r="AN888" i="6"/>
  <c r="AN889" i="6"/>
  <c r="AN890" i="6"/>
  <c r="AN891" i="6"/>
  <c r="AN892" i="6"/>
  <c r="AN893" i="6"/>
  <c r="AN894" i="6"/>
  <c r="AN895" i="6"/>
  <c r="AN896" i="6"/>
  <c r="AN897" i="6"/>
  <c r="AN898" i="6"/>
  <c r="AN899" i="6"/>
  <c r="AN900" i="6"/>
  <c r="AN901" i="6"/>
  <c r="AN902" i="6"/>
  <c r="AN903" i="6"/>
  <c r="AN904" i="6"/>
  <c r="AN905" i="6"/>
  <c r="AN906" i="6"/>
  <c r="AN907" i="6"/>
  <c r="AN908" i="6"/>
  <c r="AN909" i="6"/>
  <c r="AN910" i="6"/>
  <c r="AN911" i="6"/>
  <c r="AN912" i="6"/>
  <c r="AN913" i="6"/>
  <c r="AN914" i="6"/>
  <c r="AN915" i="6"/>
  <c r="AN916" i="6"/>
  <c r="AN917" i="6"/>
  <c r="AN918" i="6"/>
  <c r="AN919" i="6"/>
  <c r="AN920" i="6"/>
  <c r="AN921" i="6"/>
  <c r="AN922" i="6"/>
  <c r="AN923" i="6"/>
  <c r="AN924" i="6"/>
  <c r="AN925" i="6"/>
  <c r="AN926" i="6"/>
  <c r="AN927" i="6"/>
  <c r="AN928" i="6"/>
  <c r="AN929" i="6"/>
  <c r="AN930" i="6"/>
  <c r="AN931" i="6"/>
  <c r="AN932" i="6"/>
  <c r="AN933" i="6"/>
  <c r="AN934" i="6"/>
  <c r="AN935" i="6"/>
  <c r="AN936" i="6"/>
  <c r="AN937" i="6"/>
  <c r="AN938" i="6"/>
  <c r="AN939" i="6"/>
  <c r="AN940" i="6"/>
  <c r="AN941" i="6"/>
  <c r="AN942" i="6"/>
  <c r="AN943" i="6"/>
  <c r="AN944" i="6"/>
  <c r="AN945" i="6"/>
  <c r="AN946" i="6"/>
  <c r="AN947" i="6"/>
  <c r="AN948" i="6"/>
  <c r="AN949" i="6"/>
  <c r="AN950" i="6"/>
  <c r="AN951" i="6"/>
  <c r="AN952" i="6"/>
  <c r="AN953" i="6"/>
  <c r="AN954" i="6"/>
  <c r="AN955" i="6"/>
  <c r="AN956" i="6"/>
  <c r="AN957" i="6"/>
  <c r="AN958" i="6"/>
  <c r="AN959" i="6"/>
  <c r="AN960" i="6"/>
  <c r="AN961" i="6"/>
  <c r="AN962" i="6"/>
  <c r="AN963" i="6"/>
  <c r="AN964" i="6"/>
  <c r="AN965" i="6"/>
  <c r="AN966" i="6"/>
  <c r="AN967" i="6"/>
  <c r="AN968" i="6"/>
  <c r="AN969" i="6"/>
  <c r="AN970" i="6"/>
  <c r="AN971" i="6"/>
  <c r="AN972" i="6"/>
  <c r="AN973" i="6"/>
  <c r="AN974" i="6"/>
  <c r="AN975" i="6"/>
  <c r="AN976" i="6"/>
  <c r="AN977" i="6"/>
  <c r="AN978" i="6"/>
  <c r="AN979" i="6"/>
  <c r="AN980" i="6"/>
  <c r="AN981" i="6"/>
  <c r="AN982" i="6"/>
  <c r="AN983" i="6"/>
  <c r="AN984" i="6"/>
  <c r="AN985" i="6"/>
  <c r="AN986" i="6"/>
  <c r="AN987" i="6"/>
  <c r="AN988" i="6"/>
  <c r="AN989" i="6"/>
  <c r="AN990" i="6"/>
  <c r="AN991" i="6"/>
  <c r="AN992" i="6"/>
  <c r="AN993" i="6"/>
  <c r="AN994" i="6"/>
  <c r="AN995" i="6"/>
  <c r="AN996" i="6"/>
  <c r="AN997" i="6"/>
  <c r="AN998" i="6"/>
  <c r="AN999" i="6"/>
  <c r="AN1000" i="6"/>
  <c r="AN1001" i="6"/>
  <c r="AN1002" i="6"/>
  <c r="AN1003" i="6"/>
  <c r="AN1004" i="6"/>
  <c r="AN1005" i="6"/>
  <c r="AN1006" i="6"/>
  <c r="AN1007" i="6"/>
  <c r="AN1008" i="6"/>
  <c r="AN1009" i="6"/>
  <c r="AN1010" i="6"/>
  <c r="AN1011" i="6"/>
  <c r="AN1012" i="6"/>
  <c r="AN1013" i="6"/>
  <c r="AN1014" i="6"/>
  <c r="AN1015" i="6"/>
  <c r="AN1016" i="6"/>
  <c r="AN1017" i="6"/>
  <c r="AN1018" i="6"/>
  <c r="AN1019" i="6"/>
  <c r="AN1020" i="6"/>
  <c r="AN1021" i="6"/>
  <c r="AN1022" i="6"/>
  <c r="AN1023" i="6"/>
  <c r="AN1024" i="6"/>
  <c r="AN1025" i="6"/>
  <c r="AN1026" i="6"/>
  <c r="AN1027" i="6"/>
  <c r="AN1028" i="6"/>
  <c r="AN1029" i="6"/>
  <c r="AN1030" i="6"/>
  <c r="AN1031" i="6"/>
  <c r="AN1032" i="6"/>
  <c r="AN1033" i="6"/>
  <c r="AN1034" i="6"/>
  <c r="AN1035" i="6"/>
  <c r="AN1036" i="6"/>
  <c r="AN1037" i="6"/>
  <c r="AN1038" i="6"/>
  <c r="AN1039" i="6"/>
  <c r="AN1040" i="6"/>
  <c r="AN1041" i="6"/>
  <c r="AN1042" i="6"/>
  <c r="AN1043" i="6"/>
  <c r="AN1044" i="6"/>
  <c r="AN1045" i="6"/>
  <c r="AN1046" i="6"/>
  <c r="AN1047" i="6"/>
  <c r="AN1048" i="6"/>
  <c r="AN1049" i="6"/>
  <c r="AN1050" i="6"/>
  <c r="AN1051" i="6"/>
  <c r="AN1052" i="6"/>
  <c r="AN1053" i="6"/>
  <c r="AN1054" i="6"/>
  <c r="AN1055" i="6"/>
  <c r="AN1056" i="6"/>
  <c r="AN1057" i="6"/>
  <c r="AN1058" i="6"/>
  <c r="AN1059" i="6"/>
  <c r="AN1060" i="6"/>
  <c r="AN1061" i="6"/>
  <c r="AN1062" i="6"/>
  <c r="AN1063" i="6"/>
  <c r="AN1064" i="6"/>
  <c r="AN1065" i="6"/>
  <c r="AN1066" i="6"/>
  <c r="AN1067" i="6"/>
  <c r="AN1068" i="6"/>
  <c r="AN1069" i="6"/>
  <c r="AN1070" i="6"/>
  <c r="AN1071" i="6"/>
  <c r="AN1072" i="6"/>
  <c r="AN1073" i="6"/>
  <c r="AN1074" i="6"/>
  <c r="AN1075" i="6"/>
  <c r="AN1076" i="6"/>
  <c r="AN1077" i="6"/>
  <c r="AN1078" i="6"/>
  <c r="AN1079" i="6"/>
  <c r="AN1080" i="6"/>
  <c r="AN1081" i="6"/>
  <c r="AN1082" i="6"/>
  <c r="AN1083" i="6"/>
  <c r="AN1084" i="6"/>
  <c r="AN1085" i="6"/>
  <c r="AN1086" i="6"/>
  <c r="AN1087" i="6"/>
  <c r="AN1088" i="6"/>
  <c r="AN1089" i="6"/>
  <c r="AN1090" i="6"/>
  <c r="AN1091" i="6"/>
  <c r="AN1092" i="6"/>
  <c r="AN1093" i="6"/>
  <c r="AN1094" i="6"/>
  <c r="AN1095" i="6"/>
  <c r="AN1096" i="6"/>
  <c r="AN1097" i="6"/>
  <c r="AN1098" i="6"/>
  <c r="AN1099" i="6"/>
  <c r="AN1100" i="6"/>
  <c r="AN1101" i="6"/>
  <c r="AN1102" i="6"/>
  <c r="AN1103" i="6"/>
  <c r="AN1104" i="6"/>
  <c r="AN1105" i="6"/>
  <c r="AN1106" i="6"/>
  <c r="AN1107" i="6"/>
  <c r="AN1108" i="6"/>
  <c r="AN1109" i="6"/>
  <c r="AN1110" i="6"/>
  <c r="AN1111" i="6"/>
  <c r="AN1112" i="6"/>
  <c r="AN1113" i="6"/>
  <c r="AN1114" i="6"/>
  <c r="AN1115" i="6"/>
  <c r="AN1116" i="6"/>
  <c r="AN1117" i="6"/>
  <c r="AN1118" i="6"/>
  <c r="AN1119" i="6"/>
  <c r="AN1120" i="6"/>
  <c r="AN1121" i="6"/>
  <c r="AN1122" i="6"/>
  <c r="AN1123" i="6"/>
  <c r="AN1124" i="6"/>
  <c r="AN1125" i="6"/>
  <c r="AN1126" i="6"/>
  <c r="AN1127" i="6"/>
  <c r="AN1128" i="6"/>
  <c r="AN1129" i="6"/>
  <c r="AN1130" i="6"/>
  <c r="AN1131" i="6"/>
  <c r="AN1132" i="6"/>
  <c r="AN1133" i="6"/>
  <c r="AN1134" i="6"/>
  <c r="AN1135" i="6"/>
  <c r="AN1136" i="6"/>
  <c r="AN1137" i="6"/>
  <c r="AN1138" i="6"/>
  <c r="AN1139" i="6"/>
  <c r="AN1140" i="6"/>
  <c r="AN1141" i="6"/>
  <c r="AN1142" i="6"/>
  <c r="AN1143" i="6"/>
  <c r="AN1144" i="6"/>
  <c r="AN1145" i="6"/>
  <c r="AN1146" i="6"/>
  <c r="AN1147" i="6"/>
  <c r="AN1148" i="6"/>
  <c r="AN1149" i="6"/>
  <c r="AN1150" i="6"/>
  <c r="AN1151" i="6"/>
  <c r="AN1152" i="6"/>
  <c r="AN1153" i="6"/>
  <c r="AN1154" i="6"/>
  <c r="AN1155" i="6"/>
  <c r="AN1156" i="6"/>
  <c r="AN1157" i="6"/>
  <c r="AN1158" i="6"/>
  <c r="AN1159" i="6"/>
  <c r="AN1160" i="6"/>
  <c r="AN1161" i="6"/>
  <c r="AN1162" i="6"/>
  <c r="AN1163" i="6"/>
  <c r="AN1164" i="6"/>
  <c r="AN1165" i="6"/>
  <c r="AN1166" i="6"/>
  <c r="AN1167" i="6"/>
  <c r="AN1168" i="6"/>
  <c r="AN1169" i="6"/>
  <c r="AN1170" i="6"/>
  <c r="AN1171" i="6"/>
  <c r="AN1172" i="6"/>
  <c r="AN1173" i="6"/>
  <c r="AN1174" i="6"/>
  <c r="AN1175" i="6"/>
  <c r="AN1176" i="6"/>
  <c r="AN1177" i="6"/>
  <c r="AN1178" i="6"/>
  <c r="AN1179" i="6"/>
  <c r="AN1180" i="6"/>
  <c r="AN1181" i="6"/>
  <c r="AN1182" i="6"/>
  <c r="AN1183" i="6"/>
  <c r="AN1184" i="6"/>
  <c r="AN1185" i="6"/>
  <c r="AN1186" i="6"/>
  <c r="AN1187" i="6"/>
  <c r="AN1188" i="6"/>
  <c r="AN1189" i="6"/>
  <c r="AN1190" i="6"/>
  <c r="AN1191" i="6"/>
  <c r="AN1192" i="6"/>
  <c r="AN1193" i="6"/>
  <c r="AN1194" i="6"/>
  <c r="AN1195" i="6"/>
  <c r="AN1196" i="6"/>
  <c r="AN1197" i="6"/>
  <c r="AN1198" i="6"/>
  <c r="AN1199" i="6"/>
  <c r="AN1200" i="6"/>
  <c r="AN1201" i="6"/>
  <c r="AN1202" i="6"/>
  <c r="AN1203" i="6"/>
  <c r="AN1204" i="6"/>
  <c r="AN1205" i="6"/>
  <c r="AN1206" i="6"/>
  <c r="AN1207" i="6"/>
  <c r="AN1208" i="6"/>
  <c r="AN1209" i="6"/>
  <c r="AN1210" i="6"/>
  <c r="AN1211" i="6"/>
  <c r="AN1212" i="6"/>
  <c r="AN1213" i="6"/>
  <c r="AN1214" i="6"/>
  <c r="AN1215" i="6"/>
  <c r="AN1216" i="6"/>
  <c r="AN1217" i="6"/>
  <c r="AN1218" i="6"/>
  <c r="AN1219" i="6"/>
  <c r="AN1220" i="6"/>
  <c r="AN1221" i="6"/>
  <c r="AN1222" i="6"/>
  <c r="AN1223" i="6"/>
  <c r="AN1224" i="6"/>
  <c r="AN1225" i="6"/>
  <c r="AN1226" i="6"/>
  <c r="AN1227" i="6"/>
  <c r="AN1228" i="6"/>
  <c r="AN1229" i="6"/>
  <c r="AN1230" i="6"/>
  <c r="AN1231" i="6"/>
  <c r="AN1232" i="6"/>
  <c r="AN1233" i="6"/>
  <c r="AN1234" i="6"/>
  <c r="AN1235" i="6"/>
  <c r="AN1236" i="6"/>
  <c r="AN1237" i="6"/>
  <c r="AN1238" i="6"/>
  <c r="AN1239" i="6"/>
  <c r="AN1240" i="6"/>
  <c r="AN1241" i="6"/>
  <c r="AN1242" i="6"/>
  <c r="AN1243" i="6"/>
  <c r="AN1244" i="6"/>
  <c r="AN1245" i="6"/>
  <c r="AN1246" i="6"/>
  <c r="AN1247" i="6"/>
  <c r="AN1248" i="6"/>
  <c r="AN1249" i="6"/>
  <c r="AN1250" i="6"/>
  <c r="AN1251" i="6"/>
  <c r="AN1252" i="6"/>
  <c r="AN1253" i="6"/>
  <c r="AN1254" i="6"/>
  <c r="AN1255" i="6"/>
  <c r="AN1256" i="6"/>
  <c r="AN1257" i="6"/>
  <c r="AN1258" i="6"/>
  <c r="AN1259" i="6"/>
  <c r="AN1260" i="6"/>
  <c r="AN1261" i="6"/>
  <c r="AN1262" i="6"/>
  <c r="AN1263" i="6"/>
  <c r="AN1264" i="6"/>
  <c r="AN1265" i="6"/>
  <c r="AN1266" i="6"/>
  <c r="AN1267" i="6"/>
  <c r="AN1268" i="6"/>
  <c r="AN1269" i="6"/>
  <c r="AN1270" i="6"/>
  <c r="AN1271" i="6"/>
  <c r="AN1272" i="6"/>
  <c r="AN1273" i="6"/>
  <c r="AN1274" i="6"/>
  <c r="AN1275" i="6"/>
  <c r="AN1276" i="6"/>
  <c r="AN1277" i="6"/>
  <c r="AN1278" i="6"/>
  <c r="AN1279" i="6"/>
  <c r="AN1280" i="6"/>
  <c r="AN1281" i="6"/>
  <c r="AN1282" i="6"/>
  <c r="AN1283" i="6"/>
  <c r="AN1284" i="6"/>
  <c r="AN1285" i="6"/>
  <c r="AN1286" i="6"/>
  <c r="AN1287" i="6"/>
  <c r="AN1288" i="6"/>
  <c r="AN1289" i="6"/>
  <c r="AN1290" i="6"/>
  <c r="AN1291" i="6"/>
  <c r="AN1292" i="6"/>
  <c r="AN1293" i="6"/>
  <c r="AN1294" i="6"/>
  <c r="AN1295" i="6"/>
  <c r="AN1296" i="6"/>
  <c r="AN1297" i="6"/>
  <c r="AN1298" i="6"/>
  <c r="AN1299" i="6"/>
  <c r="AN1300" i="6"/>
  <c r="AN1301" i="6"/>
  <c r="AN1302" i="6"/>
  <c r="AN1303" i="6"/>
  <c r="AN1304" i="6"/>
  <c r="AN1305" i="6"/>
  <c r="AN1306" i="6"/>
  <c r="AN1307" i="6"/>
  <c r="AN1308" i="6"/>
  <c r="AN1309" i="6"/>
  <c r="AN1310" i="6"/>
  <c r="AN1311" i="6"/>
  <c r="AN1312" i="6"/>
  <c r="AN1313" i="6"/>
  <c r="AN1314" i="6"/>
  <c r="AN1315" i="6"/>
  <c r="AN1316" i="6"/>
  <c r="AN1317" i="6"/>
  <c r="AN1318" i="6"/>
  <c r="AN1319" i="6"/>
  <c r="AN1320" i="6"/>
  <c r="AN1321" i="6"/>
  <c r="AN1322" i="6"/>
  <c r="AN1323" i="6"/>
  <c r="AN1324" i="6"/>
  <c r="AN1325" i="6"/>
  <c r="AN1326" i="6"/>
  <c r="AN1327" i="6"/>
  <c r="AN1328" i="6"/>
  <c r="AN1329" i="6"/>
  <c r="AN1330" i="6"/>
  <c r="AN1331" i="6"/>
  <c r="AN1332" i="6"/>
  <c r="AN1333" i="6"/>
  <c r="AN1334" i="6"/>
  <c r="AN1335" i="6"/>
  <c r="AN1336" i="6"/>
  <c r="AN1337" i="6"/>
  <c r="AN1338" i="6"/>
  <c r="AN1339" i="6"/>
  <c r="AN1340" i="6"/>
  <c r="AN1341" i="6"/>
  <c r="AN1342" i="6"/>
  <c r="AN1343" i="6"/>
  <c r="AN1344" i="6"/>
  <c r="AN1345" i="6"/>
  <c r="AN1346" i="6"/>
  <c r="AN1347" i="6"/>
  <c r="AN1348" i="6"/>
  <c r="AN1349" i="6"/>
  <c r="AN1350" i="6"/>
  <c r="AN1351" i="6"/>
  <c r="AN1352" i="6"/>
  <c r="AN1353" i="6"/>
  <c r="AN1354" i="6"/>
  <c r="AN1355" i="6"/>
  <c r="AN1356" i="6"/>
  <c r="AN1357" i="6"/>
  <c r="AN1358" i="6"/>
  <c r="AN1359" i="6"/>
  <c r="AN1360" i="6"/>
  <c r="AN1361" i="6"/>
  <c r="AN1362" i="6"/>
  <c r="AN1363" i="6"/>
  <c r="AN1364" i="6"/>
  <c r="AN1365" i="6"/>
  <c r="AN1366" i="6"/>
  <c r="AN1367" i="6"/>
  <c r="AN1368" i="6"/>
  <c r="AN1369" i="6"/>
  <c r="AN1370" i="6"/>
  <c r="AN1371" i="6"/>
  <c r="AN1372" i="6"/>
  <c r="AN1373" i="6"/>
  <c r="AN1374" i="6"/>
  <c r="AN1375" i="6"/>
  <c r="AN1376" i="6"/>
  <c r="AN1377" i="6"/>
  <c r="AN1378" i="6"/>
  <c r="AN1379" i="6"/>
  <c r="AN1380" i="6"/>
  <c r="AN1381" i="6"/>
  <c r="AN1382" i="6"/>
  <c r="AN1383" i="6"/>
  <c r="AN1384" i="6"/>
  <c r="AN1385" i="6"/>
  <c r="AN1386" i="6"/>
  <c r="AN1387" i="6"/>
  <c r="AN1388" i="6"/>
  <c r="AN1389" i="6"/>
  <c r="AN1390" i="6"/>
  <c r="AN1391" i="6"/>
  <c r="AN1392" i="6"/>
  <c r="AN1393" i="6"/>
  <c r="AN1394" i="6"/>
  <c r="AN1395" i="6"/>
  <c r="AN1396" i="6"/>
  <c r="AN1397" i="6"/>
  <c r="AN1398" i="6"/>
  <c r="AN1399" i="6"/>
  <c r="AN1400" i="6"/>
  <c r="AN1401" i="6"/>
  <c r="AN1402" i="6"/>
  <c r="AN1403" i="6"/>
  <c r="AN1404" i="6"/>
  <c r="AN1405" i="6"/>
  <c r="AN1406" i="6"/>
  <c r="AN1407" i="6"/>
  <c r="AN1408" i="6"/>
  <c r="AN1409" i="6"/>
  <c r="AN1410" i="6"/>
  <c r="AN1411" i="6"/>
  <c r="AN1412" i="6"/>
  <c r="AN1413" i="6"/>
  <c r="AN1414" i="6"/>
  <c r="AN1415" i="6"/>
  <c r="AN1416" i="6"/>
  <c r="AN1417" i="6"/>
  <c r="AN1418" i="6"/>
  <c r="AN1419" i="6"/>
  <c r="AN1420" i="6"/>
  <c r="AN1421" i="6"/>
  <c r="AN1422" i="6"/>
  <c r="AN1423" i="6"/>
  <c r="AN1424" i="6"/>
  <c r="AN1425" i="6"/>
  <c r="AN1426" i="6"/>
  <c r="AN1427" i="6"/>
  <c r="AN1428" i="6"/>
  <c r="AN1429" i="6"/>
  <c r="AN1430" i="6"/>
  <c r="AN1431" i="6"/>
  <c r="AN1432" i="6"/>
  <c r="AN1433" i="6"/>
  <c r="AN1434" i="6"/>
  <c r="AN1435" i="6"/>
  <c r="AN1436" i="6"/>
  <c r="AN1437" i="6"/>
  <c r="AN1438" i="6"/>
  <c r="AN1439" i="6"/>
  <c r="AN1440" i="6"/>
  <c r="AN1441" i="6"/>
  <c r="AN1442" i="6"/>
  <c r="AN1443" i="6"/>
  <c r="AN1444" i="6"/>
  <c r="AN1445" i="6"/>
  <c r="AN1446" i="6"/>
  <c r="AN1447" i="6"/>
  <c r="AN1448" i="6"/>
  <c r="AN1449" i="6"/>
  <c r="AN1450" i="6"/>
  <c r="AN1451" i="6"/>
  <c r="AN1452" i="6"/>
  <c r="AN1453" i="6"/>
  <c r="AN1454" i="6"/>
  <c r="AN1455" i="6"/>
  <c r="AN1456" i="6"/>
  <c r="AN1457" i="6"/>
  <c r="AN1458" i="6"/>
  <c r="AN1459" i="6"/>
  <c r="AN1460" i="6"/>
  <c r="AN1461" i="6"/>
  <c r="AN1462" i="6"/>
  <c r="AN1463" i="6"/>
  <c r="AN1464" i="6"/>
  <c r="AN1465" i="6"/>
  <c r="AN1466" i="6"/>
  <c r="AN1467" i="6"/>
  <c r="AN1468" i="6"/>
  <c r="AN1469" i="6"/>
  <c r="AN1470" i="6"/>
  <c r="AN1471" i="6"/>
  <c r="AN1472" i="6"/>
  <c r="AN1473" i="6"/>
  <c r="AN1474" i="6"/>
  <c r="AN1475" i="6"/>
  <c r="AN1476" i="6"/>
  <c r="AN1477" i="6"/>
  <c r="AN1478" i="6"/>
  <c r="AN1479" i="6"/>
  <c r="AN1480" i="6"/>
  <c r="AN1481" i="6"/>
  <c r="AN1482" i="6"/>
  <c r="AN1483" i="6"/>
  <c r="AN1484" i="6"/>
  <c r="AN1485" i="6"/>
  <c r="AN1486" i="6"/>
  <c r="AN1487" i="6"/>
  <c r="AN1488" i="6"/>
  <c r="AN1489" i="6"/>
  <c r="AN1490" i="6"/>
  <c r="AN1491" i="6"/>
  <c r="AN1492" i="6"/>
  <c r="AN1493" i="6"/>
  <c r="AN1494" i="6"/>
  <c r="AN1495" i="6"/>
  <c r="AN1496" i="6"/>
  <c r="AN1497" i="6"/>
  <c r="AN1498" i="6"/>
  <c r="AN1499" i="6"/>
  <c r="AN1500" i="6"/>
  <c r="AN1501" i="6"/>
  <c r="AN1502" i="6"/>
  <c r="AN1503" i="6"/>
  <c r="AN1504" i="6"/>
  <c r="AN1505" i="6"/>
  <c r="AN1506" i="6"/>
  <c r="AN1507" i="6"/>
  <c r="AN1508" i="6"/>
  <c r="AN1509" i="6"/>
  <c r="AN1510" i="6"/>
  <c r="AN1511" i="6"/>
  <c r="AN1512" i="6"/>
  <c r="AN1513" i="6"/>
  <c r="AN1514" i="6"/>
  <c r="AN1515" i="6"/>
  <c r="AN1516" i="6"/>
  <c r="AN1517" i="6"/>
  <c r="AN1518" i="6"/>
  <c r="AN1519" i="6"/>
  <c r="AN1520" i="6"/>
  <c r="AN1521" i="6"/>
  <c r="AN1522" i="6"/>
  <c r="AN1523" i="6"/>
  <c r="AN1524" i="6"/>
  <c r="AN1525" i="6"/>
  <c r="AN1526" i="6"/>
  <c r="AN1527" i="6"/>
  <c r="AN1528" i="6"/>
  <c r="AN1529" i="6"/>
  <c r="AN1530" i="6"/>
  <c r="AN1531" i="6"/>
  <c r="AN1532" i="6"/>
  <c r="AN1533" i="6"/>
  <c r="AN1534" i="6"/>
  <c r="AN1535" i="6"/>
  <c r="AN1536" i="6"/>
  <c r="AN1537" i="6"/>
  <c r="AN1538" i="6"/>
  <c r="AN1539" i="6"/>
  <c r="AN1540" i="6"/>
  <c r="AN1541" i="6"/>
  <c r="AN1542" i="6"/>
  <c r="AN1543" i="6"/>
  <c r="AN1544" i="6"/>
  <c r="AN1545" i="6"/>
  <c r="AN1546" i="6"/>
  <c r="AN1547" i="6"/>
  <c r="AN1548" i="6"/>
  <c r="AN1549" i="6"/>
  <c r="AN1550" i="6"/>
  <c r="AN1551" i="6"/>
  <c r="AN1552" i="6"/>
  <c r="AN1553" i="6"/>
  <c r="AN1554" i="6"/>
  <c r="AN1555" i="6"/>
  <c r="AN1556" i="6"/>
  <c r="AN1557" i="6"/>
  <c r="AN1558" i="6"/>
  <c r="AN1559" i="6"/>
  <c r="AN1560" i="6"/>
  <c r="AN1561" i="6"/>
  <c r="AN1562" i="6"/>
  <c r="AN1563" i="6"/>
  <c r="AN1564" i="6"/>
  <c r="AN1565" i="6"/>
  <c r="AN1566" i="6"/>
  <c r="AN1567" i="6"/>
  <c r="AN1568" i="6"/>
  <c r="AN1569" i="6"/>
  <c r="AN1570" i="6"/>
  <c r="AN1571" i="6"/>
  <c r="AN1572" i="6"/>
  <c r="AN1573" i="6"/>
  <c r="AN1574" i="6"/>
  <c r="AN1575" i="6"/>
  <c r="AN1576" i="6"/>
  <c r="AN1577" i="6"/>
  <c r="AN1578" i="6"/>
  <c r="AN1579" i="6"/>
  <c r="AN1580" i="6"/>
  <c r="AN1581" i="6"/>
  <c r="AN1582" i="6"/>
  <c r="AN1583" i="6"/>
  <c r="AN1584" i="6"/>
  <c r="AN1585" i="6"/>
  <c r="AN1586" i="6"/>
  <c r="AN1587" i="6"/>
  <c r="AN1588" i="6"/>
  <c r="AN1589" i="6"/>
  <c r="AN1590" i="6"/>
  <c r="AN1591" i="6"/>
  <c r="AN1592" i="6"/>
  <c r="AN1593" i="6"/>
  <c r="AN1594" i="6"/>
  <c r="AN1595" i="6"/>
  <c r="AN1596" i="6"/>
  <c r="AN1597" i="6"/>
  <c r="AN1598" i="6"/>
  <c r="AN1599" i="6"/>
  <c r="AN1600" i="6"/>
  <c r="AN1601" i="6"/>
  <c r="AN1602" i="6"/>
  <c r="AN1603" i="6"/>
  <c r="AN1604" i="6"/>
  <c r="AN1605" i="6"/>
  <c r="AN1606" i="6"/>
  <c r="AN1607" i="6"/>
  <c r="AN1608" i="6"/>
  <c r="AN1609" i="6"/>
  <c r="AN1610" i="6"/>
  <c r="AN1611" i="6"/>
  <c r="AN1612" i="6"/>
  <c r="AN1613" i="6"/>
  <c r="AN1614" i="6"/>
  <c r="AN1615" i="6"/>
  <c r="AN1616" i="6"/>
  <c r="AN1617" i="6"/>
  <c r="AN1618" i="6"/>
  <c r="AN1619" i="6"/>
  <c r="AN1620" i="6"/>
  <c r="AN1621" i="6"/>
  <c r="AN1622" i="6"/>
  <c r="AN1623" i="6"/>
  <c r="AN1624" i="6"/>
  <c r="AN1625" i="6"/>
  <c r="AN1626" i="6"/>
  <c r="AN1627" i="6"/>
  <c r="AN1628" i="6"/>
  <c r="AN1629" i="6"/>
  <c r="AN1630" i="6"/>
  <c r="AN1631" i="6"/>
  <c r="AN1632" i="6"/>
  <c r="AN1633" i="6"/>
  <c r="AN1634" i="6"/>
  <c r="AN1635" i="6"/>
  <c r="AN1636" i="6"/>
  <c r="AN1637" i="6"/>
  <c r="AN1638" i="6"/>
  <c r="AN1639" i="6"/>
  <c r="AN1640" i="6"/>
  <c r="AN1641" i="6"/>
  <c r="AN1642" i="6"/>
  <c r="AN1643" i="6"/>
  <c r="AN1644" i="6"/>
  <c r="AN1645" i="6"/>
  <c r="AN1646" i="6"/>
  <c r="AN1647" i="6"/>
  <c r="AN1648" i="6"/>
  <c r="AN1649" i="6"/>
  <c r="AN1650" i="6"/>
  <c r="AN1651" i="6"/>
  <c r="AN1652" i="6"/>
  <c r="AN1653" i="6"/>
  <c r="AN1654" i="6"/>
  <c r="AN1655" i="6"/>
  <c r="AN1656" i="6"/>
  <c r="AN1657" i="6"/>
  <c r="AN1658" i="6"/>
  <c r="AN1659" i="6"/>
  <c r="AN1660" i="6"/>
  <c r="AN1661" i="6"/>
  <c r="AN1662" i="6"/>
  <c r="AN1663" i="6"/>
  <c r="AN1664" i="6"/>
  <c r="AN1665" i="6"/>
  <c r="AN1666" i="6"/>
  <c r="AN1667" i="6"/>
  <c r="AN1668" i="6"/>
  <c r="AN1669" i="6"/>
  <c r="AN1670" i="6"/>
  <c r="AN1671" i="6"/>
  <c r="AN1672" i="6"/>
  <c r="AN1673" i="6"/>
  <c r="AN1674" i="6"/>
  <c r="AN1675" i="6"/>
  <c r="AN1676" i="6"/>
  <c r="AN1677" i="6"/>
  <c r="AN1678" i="6"/>
  <c r="AN1679" i="6"/>
  <c r="AN1680" i="6"/>
  <c r="AN1681" i="6"/>
  <c r="AN1682" i="6"/>
  <c r="AN1683" i="6"/>
  <c r="AN1684" i="6"/>
  <c r="AN1685" i="6"/>
  <c r="AN1686" i="6"/>
  <c r="AN1687" i="6"/>
  <c r="AN1688" i="6"/>
  <c r="AN1689" i="6"/>
  <c r="AN1690" i="6"/>
  <c r="AN1691" i="6"/>
  <c r="AN1692" i="6"/>
  <c r="AN1693" i="6"/>
  <c r="AN1694" i="6"/>
  <c r="AN1695" i="6"/>
  <c r="AN1696" i="6"/>
  <c r="AN1697" i="6"/>
  <c r="AN1698" i="6"/>
  <c r="AN1699" i="6"/>
  <c r="AN1700" i="6"/>
  <c r="AN1701" i="6"/>
  <c r="AN1702" i="6"/>
  <c r="AN1703" i="6"/>
  <c r="AN1704" i="6"/>
  <c r="AN1705" i="6"/>
  <c r="AN1706" i="6"/>
  <c r="AN1707" i="6"/>
  <c r="AN1708" i="6"/>
  <c r="AN1709" i="6"/>
  <c r="AN1710" i="6"/>
  <c r="AN1711" i="6"/>
  <c r="AN1712" i="6"/>
  <c r="AN1713" i="6"/>
  <c r="AN1714" i="6"/>
  <c r="AN1715" i="6"/>
  <c r="AN1716" i="6"/>
  <c r="AN1717" i="6"/>
  <c r="AN1718" i="6"/>
  <c r="AN1719" i="6"/>
  <c r="AN1720" i="6"/>
  <c r="AN1721" i="6"/>
  <c r="AN1722" i="6"/>
  <c r="AN1723" i="6"/>
  <c r="AN1724" i="6"/>
  <c r="AN1725" i="6"/>
  <c r="AN1726" i="6"/>
  <c r="AN1727" i="6"/>
  <c r="AN1728" i="6"/>
  <c r="AN1729" i="6"/>
  <c r="AN1730" i="6"/>
  <c r="AN1731" i="6"/>
  <c r="AN1732" i="6"/>
  <c r="AN1733" i="6"/>
  <c r="AN1734" i="6"/>
  <c r="AN1735" i="6"/>
  <c r="AN1736" i="6"/>
  <c r="AN1737" i="6"/>
  <c r="AN1738" i="6"/>
  <c r="AN1739" i="6"/>
  <c r="AN1740" i="6"/>
  <c r="AN1741" i="6"/>
  <c r="AN1742" i="6"/>
  <c r="AN1743" i="6"/>
  <c r="AN1744" i="6"/>
  <c r="AN1745" i="6"/>
  <c r="AN1746" i="6"/>
  <c r="AN1747" i="6"/>
  <c r="AN1748" i="6"/>
  <c r="AN1749" i="6"/>
  <c r="AN1750" i="6"/>
  <c r="AN1751" i="6"/>
  <c r="AN1752" i="6"/>
  <c r="AN1753" i="6"/>
  <c r="AN1754" i="6"/>
  <c r="AN1755" i="6"/>
  <c r="AN1756" i="6"/>
  <c r="AN1757" i="6"/>
  <c r="AN1758" i="6"/>
  <c r="AN1759" i="6"/>
  <c r="AN1760" i="6"/>
  <c r="AN1761" i="6"/>
  <c r="AN1762" i="6"/>
  <c r="AN1763" i="6"/>
  <c r="AN1764" i="6"/>
  <c r="AN1765" i="6"/>
  <c r="AN1766" i="6"/>
  <c r="AN1767" i="6"/>
  <c r="AN1768" i="6"/>
  <c r="AN1769" i="6"/>
  <c r="AN1770" i="6"/>
  <c r="AN1771" i="6"/>
  <c r="AN1772" i="6"/>
  <c r="AN1773" i="6"/>
  <c r="AN1774" i="6"/>
  <c r="AN1775" i="6"/>
  <c r="AN1776" i="6"/>
  <c r="AN1777" i="6"/>
  <c r="AN1778" i="6"/>
  <c r="AN1779" i="6"/>
  <c r="AN1780" i="6"/>
  <c r="AN1781" i="6"/>
  <c r="AN1782" i="6"/>
  <c r="AN1783" i="6"/>
  <c r="AN1784" i="6"/>
  <c r="AN1785" i="6"/>
  <c r="AN1786" i="6"/>
  <c r="AN1787" i="6"/>
  <c r="AN1788" i="6"/>
  <c r="AN1789" i="6"/>
  <c r="AN1790" i="6"/>
  <c r="AN1791" i="6"/>
  <c r="AN1792" i="6"/>
  <c r="AN1793" i="6"/>
  <c r="AN1794" i="6"/>
  <c r="AN1795" i="6"/>
  <c r="AN1796" i="6"/>
  <c r="AN1797" i="6"/>
  <c r="AN1798" i="6"/>
  <c r="AN1799" i="6"/>
  <c r="AN1800" i="6"/>
  <c r="AN1801" i="6"/>
  <c r="AN1802" i="6"/>
  <c r="AN1803" i="6"/>
  <c r="AN1804" i="6"/>
  <c r="AN1805" i="6"/>
  <c r="AN1806" i="6"/>
  <c r="AN1807" i="6"/>
  <c r="AN1808" i="6"/>
  <c r="AN1809" i="6"/>
  <c r="AN1810" i="6"/>
  <c r="AN1811" i="6"/>
  <c r="AN1812" i="6"/>
  <c r="AN1813" i="6"/>
  <c r="AN1814" i="6"/>
  <c r="AN1815" i="6"/>
  <c r="AN1816" i="6"/>
  <c r="AN1817" i="6"/>
  <c r="AN1818" i="6"/>
  <c r="AN1819" i="6"/>
  <c r="AN1820" i="6"/>
  <c r="AN1821" i="6"/>
  <c r="AN1822" i="6"/>
  <c r="AN1823" i="6"/>
  <c r="AN1824" i="6"/>
  <c r="AN1825" i="6"/>
  <c r="AN1826" i="6"/>
  <c r="AN1827" i="6"/>
  <c r="AN1828" i="6"/>
  <c r="AN1829" i="6"/>
  <c r="AN1830" i="6"/>
  <c r="AN1831" i="6"/>
  <c r="AN1832" i="6"/>
  <c r="AN1833" i="6"/>
  <c r="AN1834" i="6"/>
  <c r="AN1835" i="6"/>
  <c r="AN1836" i="6"/>
  <c r="AN1837" i="6"/>
  <c r="AN1838" i="6"/>
  <c r="AN1839" i="6"/>
  <c r="AN1840" i="6"/>
  <c r="AN1841" i="6"/>
  <c r="AN1842" i="6"/>
  <c r="AN1843" i="6"/>
  <c r="AN1844" i="6"/>
  <c r="AN1845" i="6"/>
  <c r="AN1846" i="6"/>
  <c r="AN1847" i="6"/>
  <c r="AN1848" i="6"/>
  <c r="AN1849" i="6"/>
  <c r="AN1850" i="6"/>
  <c r="AN1851" i="6"/>
  <c r="AN1852" i="6"/>
  <c r="AN1853" i="6"/>
  <c r="AN1854" i="6"/>
  <c r="AN1855" i="6"/>
  <c r="AN1856" i="6"/>
  <c r="AN1857" i="6"/>
  <c r="AN1858" i="6"/>
  <c r="AN1859" i="6"/>
  <c r="AN1860" i="6"/>
  <c r="AN1861" i="6"/>
  <c r="AN1862" i="6"/>
  <c r="AN1863" i="6"/>
  <c r="AN1864" i="6"/>
  <c r="AN1865" i="6"/>
  <c r="AN1866" i="6"/>
  <c r="AN1867" i="6"/>
  <c r="AN1868" i="6"/>
  <c r="AN1869" i="6"/>
  <c r="AN1870" i="6"/>
  <c r="AN1871" i="6"/>
  <c r="AN1872" i="6"/>
  <c r="AN1873" i="6"/>
  <c r="AN1874" i="6"/>
  <c r="AN1875" i="6"/>
  <c r="AN1876" i="6"/>
  <c r="AN1877" i="6"/>
  <c r="AN1878" i="6"/>
  <c r="AN1879" i="6"/>
  <c r="AN1880" i="6"/>
  <c r="AN1881" i="6"/>
  <c r="AN1882" i="6"/>
  <c r="AN1883" i="6"/>
  <c r="AN1884" i="6"/>
  <c r="AN1885" i="6"/>
  <c r="AN1886" i="6"/>
  <c r="AN1887" i="6"/>
  <c r="AN1888" i="6"/>
  <c r="AN1889" i="6"/>
  <c r="AN1890" i="6"/>
  <c r="AN1891" i="6"/>
  <c r="AN1892" i="6"/>
  <c r="AN1893" i="6"/>
  <c r="AN1894" i="6"/>
  <c r="AN1895" i="6"/>
  <c r="AN1896" i="6"/>
  <c r="AN1897" i="6"/>
  <c r="AN1898" i="6"/>
  <c r="AN1899" i="6"/>
  <c r="AN1900" i="6"/>
  <c r="AN1901" i="6"/>
  <c r="AN1902" i="6"/>
  <c r="AN1903" i="6"/>
  <c r="AN1904" i="6"/>
  <c r="AN1905" i="6"/>
  <c r="AN1906" i="6"/>
  <c r="AN1907" i="6"/>
  <c r="AN1908" i="6"/>
  <c r="AN1909" i="6"/>
  <c r="AN1910" i="6"/>
  <c r="AN1911" i="6"/>
  <c r="AN1912" i="6"/>
  <c r="AN1913" i="6"/>
  <c r="AN1914" i="6"/>
  <c r="AN1915" i="6"/>
  <c r="AN1916" i="6"/>
  <c r="AN1917" i="6"/>
  <c r="AN1918" i="6"/>
  <c r="AN1919" i="6"/>
  <c r="AN1920" i="6"/>
  <c r="AN1921" i="6"/>
  <c r="AN1922" i="6"/>
  <c r="AN1923" i="6"/>
  <c r="AN1924" i="6"/>
  <c r="AN1925" i="6"/>
  <c r="AN1926" i="6"/>
  <c r="AN1927" i="6"/>
  <c r="AN1928" i="6"/>
  <c r="AN1929" i="6"/>
  <c r="AN1930" i="6"/>
  <c r="AN1931" i="6"/>
  <c r="AN1932" i="6"/>
  <c r="AN1933" i="6"/>
  <c r="AN1934" i="6"/>
  <c r="AN1935" i="6"/>
  <c r="AN1936" i="6"/>
  <c r="AN1937" i="6"/>
  <c r="AN1938" i="6"/>
  <c r="AN1939" i="6"/>
  <c r="AN1940" i="6"/>
  <c r="AN1941" i="6"/>
  <c r="AN1942" i="6"/>
  <c r="AN1943" i="6"/>
  <c r="AN1944" i="6"/>
  <c r="AN1945" i="6"/>
  <c r="AJ2" i="6"/>
  <c r="AJ3" i="6"/>
  <c r="AJ4" i="6"/>
  <c r="AJ5" i="6"/>
  <c r="AJ6" i="6"/>
  <c r="AJ7" i="6"/>
  <c r="AJ8" i="6"/>
  <c r="AJ9" i="6"/>
  <c r="AJ10" i="6"/>
  <c r="AJ11" i="6"/>
  <c r="AJ12" i="6"/>
  <c r="AJ13" i="6"/>
  <c r="AJ14" i="6"/>
  <c r="AJ15" i="6"/>
  <c r="AJ16" i="6"/>
  <c r="AJ17" i="6"/>
  <c r="AJ18" i="6"/>
  <c r="AJ19" i="6"/>
  <c r="AJ20" i="6"/>
  <c r="AJ21" i="6"/>
  <c r="AJ22" i="6"/>
  <c r="AJ23" i="6"/>
  <c r="AJ24" i="6"/>
  <c r="AJ25" i="6"/>
  <c r="AJ26" i="6"/>
  <c r="AJ27" i="6"/>
  <c r="AJ28" i="6"/>
  <c r="AJ29" i="6"/>
  <c r="AJ30" i="6"/>
  <c r="AJ31" i="6"/>
  <c r="AJ32" i="6"/>
  <c r="AJ33" i="6"/>
  <c r="AJ34" i="6"/>
  <c r="AJ35" i="6"/>
  <c r="AJ36" i="6"/>
  <c r="AJ37" i="6"/>
  <c r="AJ38" i="6"/>
  <c r="AJ39" i="6"/>
  <c r="AJ40" i="6"/>
  <c r="AJ41" i="6"/>
  <c r="AJ42" i="6"/>
  <c r="AJ43" i="6"/>
  <c r="AJ44" i="6"/>
  <c r="AJ45" i="6"/>
  <c r="AJ46" i="6"/>
  <c r="AJ47" i="6"/>
  <c r="AJ48" i="6"/>
  <c r="AJ49" i="6"/>
  <c r="AJ50" i="6"/>
  <c r="AJ51" i="6"/>
  <c r="AJ52" i="6"/>
  <c r="AJ53" i="6"/>
  <c r="AJ54" i="6"/>
  <c r="AJ55" i="6"/>
  <c r="AJ56" i="6"/>
  <c r="AJ57" i="6"/>
  <c r="AJ58" i="6"/>
  <c r="AJ59" i="6"/>
  <c r="AJ60" i="6"/>
  <c r="AJ61" i="6"/>
  <c r="AJ62" i="6"/>
  <c r="AJ63" i="6"/>
  <c r="AJ64" i="6"/>
  <c r="AJ65" i="6"/>
  <c r="AJ66" i="6"/>
  <c r="AJ67" i="6"/>
  <c r="AJ68" i="6"/>
  <c r="AJ69" i="6"/>
  <c r="AJ70" i="6"/>
  <c r="AJ71" i="6"/>
  <c r="AJ72" i="6"/>
  <c r="AJ73" i="6"/>
  <c r="AJ74" i="6"/>
  <c r="AJ75" i="6"/>
  <c r="AJ76" i="6"/>
  <c r="AJ77" i="6"/>
  <c r="AJ78" i="6"/>
  <c r="AJ79" i="6"/>
  <c r="AJ80" i="6"/>
  <c r="AJ81" i="6"/>
  <c r="AJ82" i="6"/>
  <c r="AJ83" i="6"/>
  <c r="AJ84" i="6"/>
  <c r="AJ85" i="6"/>
  <c r="AJ86" i="6"/>
  <c r="AJ87" i="6"/>
  <c r="AJ88" i="6"/>
  <c r="AJ89" i="6"/>
  <c r="AJ90" i="6"/>
  <c r="AJ91" i="6"/>
  <c r="AJ92" i="6"/>
  <c r="AJ93" i="6"/>
  <c r="AJ94" i="6"/>
  <c r="AJ95" i="6"/>
  <c r="AJ96" i="6"/>
  <c r="AJ97" i="6"/>
  <c r="AJ98" i="6"/>
  <c r="AJ99" i="6"/>
  <c r="AJ100" i="6"/>
  <c r="AJ101" i="6"/>
  <c r="AJ102" i="6"/>
  <c r="AJ103" i="6"/>
  <c r="AJ104" i="6"/>
  <c r="AJ105" i="6"/>
  <c r="AJ106" i="6"/>
  <c r="AJ107" i="6"/>
  <c r="AJ108" i="6"/>
  <c r="AJ109" i="6"/>
  <c r="AJ110" i="6"/>
  <c r="AJ111" i="6"/>
  <c r="AJ112" i="6"/>
  <c r="AJ113" i="6"/>
  <c r="AJ114" i="6"/>
  <c r="AJ115" i="6"/>
  <c r="AJ116" i="6"/>
  <c r="AJ117" i="6"/>
  <c r="AJ118" i="6"/>
  <c r="AJ119" i="6"/>
  <c r="AJ120" i="6"/>
  <c r="AJ121" i="6"/>
  <c r="AJ122" i="6"/>
  <c r="AJ123" i="6"/>
  <c r="AJ124" i="6"/>
  <c r="AJ125" i="6"/>
  <c r="AJ126" i="6"/>
  <c r="AJ127" i="6"/>
  <c r="AJ128" i="6"/>
  <c r="AJ129" i="6"/>
  <c r="AJ130" i="6"/>
  <c r="AJ131" i="6"/>
  <c r="AJ132" i="6"/>
  <c r="AJ133" i="6"/>
  <c r="AJ134" i="6"/>
  <c r="AJ135" i="6"/>
  <c r="AJ136" i="6"/>
  <c r="AJ137" i="6"/>
  <c r="AJ138" i="6"/>
  <c r="AJ139" i="6"/>
  <c r="AJ140" i="6"/>
  <c r="AJ141" i="6"/>
  <c r="AJ142" i="6"/>
  <c r="AJ143" i="6"/>
  <c r="AJ144" i="6"/>
  <c r="AJ145" i="6"/>
  <c r="AJ146" i="6"/>
  <c r="AJ147" i="6"/>
  <c r="AJ148" i="6"/>
  <c r="AJ149" i="6"/>
  <c r="AJ150" i="6"/>
  <c r="AJ151" i="6"/>
  <c r="AJ152" i="6"/>
  <c r="AJ153" i="6"/>
  <c r="AJ154" i="6"/>
  <c r="AJ155" i="6"/>
  <c r="AJ156" i="6"/>
  <c r="AJ157" i="6"/>
  <c r="AJ158" i="6"/>
  <c r="AJ159" i="6"/>
  <c r="AJ160" i="6"/>
  <c r="AJ161" i="6"/>
  <c r="AJ162" i="6"/>
  <c r="AJ163" i="6"/>
  <c r="AJ164" i="6"/>
  <c r="AJ165" i="6"/>
  <c r="AJ166" i="6"/>
  <c r="AJ167" i="6"/>
  <c r="AJ168" i="6"/>
  <c r="AJ169" i="6"/>
  <c r="AJ170" i="6"/>
  <c r="AJ171" i="6"/>
  <c r="AJ172" i="6"/>
  <c r="AJ173" i="6"/>
  <c r="AJ174" i="6"/>
  <c r="AJ175" i="6"/>
  <c r="AJ176" i="6"/>
  <c r="AJ177" i="6"/>
  <c r="AJ178" i="6"/>
  <c r="AJ179" i="6"/>
  <c r="AJ180" i="6"/>
  <c r="AJ181" i="6"/>
  <c r="AJ182" i="6"/>
  <c r="AJ183" i="6"/>
  <c r="AJ184" i="6"/>
  <c r="AJ185" i="6"/>
  <c r="AJ186" i="6"/>
  <c r="AJ187" i="6"/>
  <c r="AJ188" i="6"/>
  <c r="AJ189" i="6"/>
  <c r="AJ190" i="6"/>
  <c r="AJ191" i="6"/>
  <c r="AJ192" i="6"/>
  <c r="AJ193" i="6"/>
  <c r="AJ194" i="6"/>
  <c r="AJ195" i="6"/>
  <c r="AJ196" i="6"/>
  <c r="AJ197" i="6"/>
  <c r="AJ198" i="6"/>
  <c r="AJ199" i="6"/>
  <c r="AJ200" i="6"/>
  <c r="AJ201" i="6"/>
  <c r="AJ202" i="6"/>
  <c r="AJ203" i="6"/>
  <c r="AJ204" i="6"/>
  <c r="AJ205" i="6"/>
  <c r="AJ206" i="6"/>
  <c r="AJ207" i="6"/>
  <c r="AJ208" i="6"/>
  <c r="AJ209" i="6"/>
  <c r="AJ210" i="6"/>
  <c r="AJ211" i="6"/>
  <c r="AJ212" i="6"/>
  <c r="AJ213" i="6"/>
  <c r="AJ214" i="6"/>
  <c r="AJ215" i="6"/>
  <c r="AJ216" i="6"/>
  <c r="AJ217" i="6"/>
  <c r="AJ218" i="6"/>
  <c r="AJ219" i="6"/>
  <c r="AJ220" i="6"/>
  <c r="AJ221" i="6"/>
  <c r="AJ222" i="6"/>
  <c r="AJ223" i="6"/>
  <c r="AJ224" i="6"/>
  <c r="AJ225" i="6"/>
  <c r="AJ226" i="6"/>
  <c r="AJ227" i="6"/>
  <c r="AJ228" i="6"/>
  <c r="AJ229" i="6"/>
  <c r="AJ230" i="6"/>
  <c r="AJ231" i="6"/>
  <c r="AJ232" i="6"/>
  <c r="AJ233" i="6"/>
  <c r="AJ234" i="6"/>
  <c r="AJ235" i="6"/>
  <c r="AJ236" i="6"/>
  <c r="AJ237" i="6"/>
  <c r="AJ238" i="6"/>
  <c r="AJ239" i="6"/>
  <c r="AJ240" i="6"/>
  <c r="AJ241" i="6"/>
  <c r="AJ242" i="6"/>
  <c r="AJ243" i="6"/>
  <c r="AJ244" i="6"/>
  <c r="AJ245" i="6"/>
  <c r="AJ246" i="6"/>
  <c r="AJ247" i="6"/>
  <c r="AJ248" i="6"/>
  <c r="AJ249" i="6"/>
  <c r="AJ250" i="6"/>
  <c r="AJ251" i="6"/>
  <c r="AJ252" i="6"/>
  <c r="AJ253" i="6"/>
  <c r="AJ254" i="6"/>
  <c r="AJ255" i="6"/>
  <c r="AJ256" i="6"/>
  <c r="AJ257" i="6"/>
  <c r="AJ258" i="6"/>
  <c r="AJ259" i="6"/>
  <c r="AJ260" i="6"/>
  <c r="AJ261" i="6"/>
  <c r="AJ262" i="6"/>
  <c r="AJ263" i="6"/>
  <c r="AJ264" i="6"/>
  <c r="AJ265" i="6"/>
  <c r="AJ266" i="6"/>
  <c r="AJ267" i="6"/>
  <c r="AJ268" i="6"/>
  <c r="AJ269" i="6"/>
  <c r="AJ270" i="6"/>
  <c r="AJ271" i="6"/>
  <c r="AJ272" i="6"/>
  <c r="AJ273" i="6"/>
  <c r="AJ274" i="6"/>
  <c r="AJ275" i="6"/>
  <c r="AJ276" i="6"/>
  <c r="AJ277" i="6"/>
  <c r="AJ278" i="6"/>
  <c r="AJ279" i="6"/>
  <c r="AJ280" i="6"/>
  <c r="AJ281" i="6"/>
  <c r="AJ282" i="6"/>
  <c r="AJ283" i="6"/>
  <c r="AJ284" i="6"/>
  <c r="AJ285" i="6"/>
  <c r="AJ286" i="6"/>
  <c r="AJ287" i="6"/>
  <c r="AJ288" i="6"/>
  <c r="AJ289" i="6"/>
  <c r="AJ290" i="6"/>
  <c r="AJ291" i="6"/>
  <c r="AJ292" i="6"/>
  <c r="AJ293" i="6"/>
  <c r="AJ294" i="6"/>
  <c r="AJ295" i="6"/>
  <c r="AJ296" i="6"/>
  <c r="AJ297" i="6"/>
  <c r="AJ298" i="6"/>
  <c r="AJ299" i="6"/>
  <c r="AJ300" i="6"/>
  <c r="AJ301" i="6"/>
  <c r="AJ302" i="6"/>
  <c r="AJ303" i="6"/>
  <c r="AJ304" i="6"/>
  <c r="AJ305" i="6"/>
  <c r="AJ306" i="6"/>
  <c r="AJ307" i="6"/>
  <c r="AJ308" i="6"/>
  <c r="AJ309" i="6"/>
  <c r="AJ310" i="6"/>
  <c r="AJ311" i="6"/>
  <c r="AJ312" i="6"/>
  <c r="AJ313" i="6"/>
  <c r="AJ314" i="6"/>
  <c r="AJ315" i="6"/>
  <c r="AJ316" i="6"/>
  <c r="AJ317" i="6"/>
  <c r="AJ318" i="6"/>
  <c r="AJ319" i="6"/>
  <c r="AJ320" i="6"/>
  <c r="AJ321" i="6"/>
  <c r="AJ322" i="6"/>
  <c r="AJ323" i="6"/>
  <c r="AJ324" i="6"/>
  <c r="AJ325" i="6"/>
  <c r="AJ326" i="6"/>
  <c r="AJ327" i="6"/>
  <c r="AJ328" i="6"/>
  <c r="AJ329" i="6"/>
  <c r="AJ330" i="6"/>
  <c r="AJ331" i="6"/>
  <c r="AJ332" i="6"/>
  <c r="AJ333" i="6"/>
  <c r="AJ334" i="6"/>
  <c r="AJ335" i="6"/>
  <c r="AJ336" i="6"/>
  <c r="AJ337" i="6"/>
  <c r="AJ338" i="6"/>
  <c r="AJ339" i="6"/>
  <c r="AJ340" i="6"/>
  <c r="AJ341" i="6"/>
  <c r="AJ342" i="6"/>
  <c r="AJ343" i="6"/>
  <c r="AJ344" i="6"/>
  <c r="AJ345" i="6"/>
  <c r="AJ346" i="6"/>
  <c r="AJ347" i="6"/>
  <c r="AJ348" i="6"/>
  <c r="AJ349" i="6"/>
  <c r="AJ350" i="6"/>
  <c r="AJ351" i="6"/>
  <c r="AJ352" i="6"/>
  <c r="AJ353" i="6"/>
  <c r="AJ354" i="6"/>
  <c r="AJ355" i="6"/>
  <c r="AJ356" i="6"/>
  <c r="AJ357" i="6"/>
  <c r="AJ358" i="6"/>
  <c r="AJ359" i="6"/>
  <c r="AJ360" i="6"/>
  <c r="AJ361" i="6"/>
  <c r="AJ362" i="6"/>
  <c r="AJ363" i="6"/>
  <c r="AJ364" i="6"/>
  <c r="AJ365" i="6"/>
  <c r="AJ366" i="6"/>
  <c r="AJ367" i="6"/>
  <c r="AJ368" i="6"/>
  <c r="AJ369" i="6"/>
  <c r="AJ370" i="6"/>
  <c r="AJ371" i="6"/>
  <c r="AJ372" i="6"/>
  <c r="AJ373" i="6"/>
  <c r="AJ374" i="6"/>
  <c r="AJ375" i="6"/>
  <c r="AJ376" i="6"/>
  <c r="AJ377" i="6"/>
  <c r="AJ378" i="6"/>
  <c r="AJ379" i="6"/>
  <c r="AJ380" i="6"/>
  <c r="AJ381" i="6"/>
  <c r="AJ382" i="6"/>
  <c r="AJ383" i="6"/>
  <c r="AJ384" i="6"/>
  <c r="AJ385" i="6"/>
  <c r="AJ386" i="6"/>
  <c r="AJ387" i="6"/>
  <c r="AJ388" i="6"/>
  <c r="AJ389" i="6"/>
  <c r="AJ390" i="6"/>
  <c r="AJ391" i="6"/>
  <c r="AJ392" i="6"/>
  <c r="AJ393" i="6"/>
  <c r="AJ394" i="6"/>
  <c r="AJ395" i="6"/>
  <c r="AJ396" i="6"/>
  <c r="AJ397" i="6"/>
  <c r="AJ398" i="6"/>
  <c r="AJ399" i="6"/>
  <c r="AJ400" i="6"/>
  <c r="AJ401" i="6"/>
  <c r="AJ402" i="6"/>
  <c r="AJ403" i="6"/>
  <c r="AJ404" i="6"/>
  <c r="AJ405" i="6"/>
  <c r="AJ406" i="6"/>
  <c r="AJ407" i="6"/>
  <c r="AJ408" i="6"/>
  <c r="AJ409" i="6"/>
  <c r="AJ410" i="6"/>
  <c r="AJ411" i="6"/>
  <c r="AJ412" i="6"/>
  <c r="AJ413" i="6"/>
  <c r="AJ414" i="6"/>
  <c r="AJ415" i="6"/>
  <c r="AJ416" i="6"/>
  <c r="AJ417" i="6"/>
  <c r="AJ418" i="6"/>
  <c r="AJ419" i="6"/>
  <c r="AJ420" i="6"/>
  <c r="AJ421" i="6"/>
  <c r="AJ422" i="6"/>
  <c r="AJ423" i="6"/>
  <c r="AJ424" i="6"/>
  <c r="AJ425" i="6"/>
  <c r="AJ426" i="6"/>
  <c r="AJ427" i="6"/>
  <c r="AJ428" i="6"/>
  <c r="AJ429" i="6"/>
  <c r="AJ430" i="6"/>
  <c r="AJ431" i="6"/>
  <c r="AJ432" i="6"/>
  <c r="AJ433" i="6"/>
  <c r="AJ434" i="6"/>
  <c r="AJ435" i="6"/>
  <c r="AJ436" i="6"/>
  <c r="AJ437" i="6"/>
  <c r="AJ438" i="6"/>
  <c r="AJ439" i="6"/>
  <c r="AJ440" i="6"/>
  <c r="AJ441" i="6"/>
  <c r="AJ442" i="6"/>
  <c r="AJ443" i="6"/>
  <c r="AJ444" i="6"/>
  <c r="AJ445" i="6"/>
  <c r="AJ446" i="6"/>
  <c r="AJ447" i="6"/>
  <c r="AJ448" i="6"/>
  <c r="AJ449" i="6"/>
  <c r="AJ450" i="6"/>
  <c r="AJ451" i="6"/>
  <c r="AJ452" i="6"/>
  <c r="AJ453" i="6"/>
  <c r="AJ454" i="6"/>
  <c r="AJ455" i="6"/>
  <c r="AJ456" i="6"/>
  <c r="AJ457" i="6"/>
  <c r="AJ458" i="6"/>
  <c r="AJ459" i="6"/>
  <c r="AJ460" i="6"/>
  <c r="AJ461" i="6"/>
  <c r="AJ462" i="6"/>
  <c r="AJ463" i="6"/>
  <c r="AJ464" i="6"/>
  <c r="AJ465" i="6"/>
  <c r="AJ466" i="6"/>
  <c r="AJ467" i="6"/>
  <c r="AJ468" i="6"/>
  <c r="AJ469" i="6"/>
  <c r="AJ470" i="6"/>
  <c r="AJ471" i="6"/>
  <c r="AJ472" i="6"/>
  <c r="AJ473" i="6"/>
  <c r="AJ474" i="6"/>
  <c r="AJ475" i="6"/>
  <c r="AJ476" i="6"/>
  <c r="AJ477" i="6"/>
  <c r="AJ478" i="6"/>
  <c r="AJ479" i="6"/>
  <c r="AJ480" i="6"/>
  <c r="AJ481" i="6"/>
  <c r="AJ482" i="6"/>
  <c r="AJ483" i="6"/>
  <c r="AJ484" i="6"/>
  <c r="AJ485" i="6"/>
  <c r="AJ486" i="6"/>
  <c r="AJ487" i="6"/>
  <c r="AJ488" i="6"/>
  <c r="AJ489" i="6"/>
  <c r="AJ490" i="6"/>
  <c r="AJ491" i="6"/>
  <c r="AJ492" i="6"/>
  <c r="AJ493" i="6"/>
  <c r="AJ494" i="6"/>
  <c r="AJ495" i="6"/>
  <c r="AJ496" i="6"/>
  <c r="AJ497" i="6"/>
  <c r="AJ498" i="6"/>
  <c r="AJ499" i="6"/>
  <c r="AJ500" i="6"/>
  <c r="AJ501" i="6"/>
  <c r="AJ502" i="6"/>
  <c r="AJ503" i="6"/>
  <c r="AJ504" i="6"/>
  <c r="AJ505" i="6"/>
  <c r="AJ506" i="6"/>
  <c r="AJ507" i="6"/>
  <c r="AJ508" i="6"/>
  <c r="AJ509" i="6"/>
  <c r="AJ510" i="6"/>
  <c r="AJ511" i="6"/>
  <c r="AJ512" i="6"/>
  <c r="AJ513" i="6"/>
  <c r="AJ514" i="6"/>
  <c r="AJ515" i="6"/>
  <c r="AJ516" i="6"/>
  <c r="AJ517" i="6"/>
  <c r="AJ518" i="6"/>
  <c r="AJ519" i="6"/>
  <c r="AJ520" i="6"/>
  <c r="AJ521" i="6"/>
  <c r="AJ522" i="6"/>
  <c r="AJ523" i="6"/>
  <c r="AJ524" i="6"/>
  <c r="AJ525" i="6"/>
  <c r="AJ526" i="6"/>
  <c r="AJ527" i="6"/>
  <c r="AJ528" i="6"/>
  <c r="AJ529" i="6"/>
  <c r="AJ530" i="6"/>
  <c r="AJ531" i="6"/>
  <c r="AJ532" i="6"/>
  <c r="AJ533" i="6"/>
  <c r="AJ534" i="6"/>
  <c r="AJ535" i="6"/>
  <c r="AJ536" i="6"/>
  <c r="AJ537" i="6"/>
  <c r="AJ538" i="6"/>
  <c r="AJ539" i="6"/>
  <c r="AJ540" i="6"/>
  <c r="AJ541" i="6"/>
  <c r="AJ542" i="6"/>
  <c r="AJ543" i="6"/>
  <c r="AJ544" i="6"/>
  <c r="AJ545" i="6"/>
  <c r="AJ546" i="6"/>
  <c r="AJ547" i="6"/>
  <c r="AJ548" i="6"/>
  <c r="AJ549" i="6"/>
  <c r="AJ550" i="6"/>
  <c r="AJ551" i="6"/>
  <c r="AJ552" i="6"/>
  <c r="AJ553" i="6"/>
  <c r="AJ554" i="6"/>
  <c r="AJ555" i="6"/>
  <c r="AJ556" i="6"/>
  <c r="AJ557" i="6"/>
  <c r="AJ558" i="6"/>
  <c r="AJ559" i="6"/>
  <c r="AJ560" i="6"/>
  <c r="AJ561" i="6"/>
  <c r="AJ562" i="6"/>
  <c r="AJ563" i="6"/>
  <c r="AJ564" i="6"/>
  <c r="AJ565" i="6"/>
  <c r="AJ566" i="6"/>
  <c r="AJ567" i="6"/>
  <c r="AJ568" i="6"/>
  <c r="AJ569" i="6"/>
  <c r="AJ570" i="6"/>
  <c r="AJ571" i="6"/>
  <c r="AJ572" i="6"/>
  <c r="AJ573" i="6"/>
  <c r="AJ574" i="6"/>
  <c r="AJ575" i="6"/>
  <c r="AJ576" i="6"/>
  <c r="AJ577" i="6"/>
  <c r="AJ578" i="6"/>
  <c r="AJ579" i="6"/>
  <c r="AJ580" i="6"/>
  <c r="AJ581" i="6"/>
  <c r="AJ582" i="6"/>
  <c r="AJ583" i="6"/>
  <c r="AJ584" i="6"/>
  <c r="AJ585" i="6"/>
  <c r="AJ586" i="6"/>
  <c r="AJ587" i="6"/>
  <c r="AJ588" i="6"/>
  <c r="AJ589" i="6"/>
  <c r="AJ590" i="6"/>
  <c r="AJ591" i="6"/>
  <c r="AJ592" i="6"/>
  <c r="AJ593" i="6"/>
  <c r="AJ594" i="6"/>
  <c r="AJ595" i="6"/>
  <c r="AJ596" i="6"/>
  <c r="AJ597" i="6"/>
  <c r="AJ598" i="6"/>
  <c r="AJ599" i="6"/>
  <c r="AJ600" i="6"/>
  <c r="AJ601" i="6"/>
  <c r="AJ602" i="6"/>
  <c r="AJ603" i="6"/>
  <c r="AJ604" i="6"/>
  <c r="AJ605" i="6"/>
  <c r="AJ606" i="6"/>
  <c r="AJ607" i="6"/>
  <c r="AJ608" i="6"/>
  <c r="AJ609" i="6"/>
  <c r="AJ610" i="6"/>
  <c r="AJ611" i="6"/>
  <c r="AJ612" i="6"/>
  <c r="AJ613" i="6"/>
  <c r="AJ614" i="6"/>
  <c r="AJ615" i="6"/>
  <c r="AJ616" i="6"/>
  <c r="AJ617" i="6"/>
  <c r="AJ618" i="6"/>
  <c r="AJ619" i="6"/>
  <c r="AJ620" i="6"/>
  <c r="AJ621" i="6"/>
  <c r="AJ622" i="6"/>
  <c r="AJ623" i="6"/>
  <c r="AJ624" i="6"/>
  <c r="AJ625" i="6"/>
  <c r="AJ626" i="6"/>
  <c r="AJ627" i="6"/>
  <c r="AJ628" i="6"/>
  <c r="AJ629" i="6"/>
  <c r="AJ630" i="6"/>
  <c r="AJ631" i="6"/>
  <c r="AJ632" i="6"/>
  <c r="AJ633" i="6"/>
  <c r="AJ634" i="6"/>
  <c r="AJ635" i="6"/>
  <c r="AJ636" i="6"/>
  <c r="AJ637" i="6"/>
  <c r="AJ638" i="6"/>
  <c r="AJ639" i="6"/>
  <c r="AJ640" i="6"/>
  <c r="AJ641" i="6"/>
  <c r="AJ642" i="6"/>
  <c r="AJ643" i="6"/>
  <c r="AJ644" i="6"/>
  <c r="AJ645" i="6"/>
  <c r="AJ646" i="6"/>
  <c r="AJ647" i="6"/>
  <c r="AJ648" i="6"/>
  <c r="AJ649" i="6"/>
  <c r="AJ650" i="6"/>
  <c r="AJ651" i="6"/>
  <c r="AJ652" i="6"/>
  <c r="AJ653" i="6"/>
  <c r="AJ654" i="6"/>
  <c r="AJ655" i="6"/>
  <c r="AJ656" i="6"/>
  <c r="AJ657" i="6"/>
  <c r="AJ658" i="6"/>
  <c r="AJ659" i="6"/>
  <c r="AJ660" i="6"/>
  <c r="AJ661" i="6"/>
  <c r="AJ662" i="6"/>
  <c r="AJ663" i="6"/>
  <c r="AJ664" i="6"/>
  <c r="AJ665" i="6"/>
  <c r="AJ666" i="6"/>
  <c r="AJ667" i="6"/>
  <c r="AJ668" i="6"/>
  <c r="AJ669" i="6"/>
  <c r="AJ670" i="6"/>
  <c r="AJ671" i="6"/>
  <c r="AJ672" i="6"/>
  <c r="AJ673" i="6"/>
  <c r="AJ674" i="6"/>
  <c r="AJ675" i="6"/>
  <c r="AJ676" i="6"/>
  <c r="AJ677" i="6"/>
  <c r="AJ678" i="6"/>
  <c r="AJ679" i="6"/>
  <c r="AJ680" i="6"/>
  <c r="AJ681" i="6"/>
  <c r="AJ682" i="6"/>
  <c r="AJ683" i="6"/>
  <c r="AJ684" i="6"/>
  <c r="AJ685" i="6"/>
  <c r="AJ686" i="6"/>
  <c r="AJ687" i="6"/>
  <c r="AJ688" i="6"/>
  <c r="AJ689" i="6"/>
  <c r="AJ690" i="6"/>
  <c r="AJ691" i="6"/>
  <c r="AJ692" i="6"/>
  <c r="AJ693" i="6"/>
  <c r="AJ694" i="6"/>
  <c r="AJ695" i="6"/>
  <c r="AJ696" i="6"/>
  <c r="AJ697" i="6"/>
  <c r="AJ698" i="6"/>
  <c r="AJ699" i="6"/>
  <c r="AJ700" i="6"/>
  <c r="AJ701" i="6"/>
  <c r="AJ702" i="6"/>
  <c r="AJ703" i="6"/>
  <c r="AJ704" i="6"/>
  <c r="AJ705" i="6"/>
  <c r="AJ706" i="6"/>
  <c r="AJ707" i="6"/>
  <c r="AJ708" i="6"/>
  <c r="AJ709" i="6"/>
  <c r="AJ710" i="6"/>
  <c r="AJ711" i="6"/>
  <c r="AJ712" i="6"/>
  <c r="AJ713" i="6"/>
  <c r="AJ714" i="6"/>
  <c r="AJ715" i="6"/>
  <c r="AJ716" i="6"/>
  <c r="AJ717" i="6"/>
  <c r="AJ718" i="6"/>
  <c r="AJ719" i="6"/>
  <c r="AJ720" i="6"/>
  <c r="AJ721" i="6"/>
  <c r="AJ722" i="6"/>
  <c r="AJ723" i="6"/>
  <c r="AJ724" i="6"/>
  <c r="AJ725" i="6"/>
  <c r="AJ726" i="6"/>
  <c r="AJ727" i="6"/>
  <c r="AJ728" i="6"/>
  <c r="AJ729" i="6"/>
  <c r="AJ730" i="6"/>
  <c r="AJ731" i="6"/>
  <c r="AJ732" i="6"/>
  <c r="AJ733" i="6"/>
  <c r="AJ734" i="6"/>
  <c r="AJ735" i="6"/>
  <c r="AJ736" i="6"/>
  <c r="AJ737" i="6"/>
  <c r="AJ738" i="6"/>
  <c r="AJ739" i="6"/>
  <c r="AJ740" i="6"/>
  <c r="AJ741" i="6"/>
  <c r="AJ742" i="6"/>
  <c r="AJ743" i="6"/>
  <c r="AJ744" i="6"/>
  <c r="AJ745" i="6"/>
  <c r="AJ746" i="6"/>
  <c r="AJ747" i="6"/>
  <c r="AJ748" i="6"/>
  <c r="AJ749" i="6"/>
  <c r="AJ750" i="6"/>
  <c r="AJ751" i="6"/>
  <c r="AJ752" i="6"/>
  <c r="AJ753" i="6"/>
  <c r="AJ754" i="6"/>
  <c r="AJ755" i="6"/>
  <c r="AJ756" i="6"/>
  <c r="AJ757" i="6"/>
  <c r="AJ758" i="6"/>
  <c r="AJ759" i="6"/>
  <c r="AJ760" i="6"/>
  <c r="AJ761" i="6"/>
  <c r="AJ762" i="6"/>
  <c r="AJ763" i="6"/>
  <c r="AJ764" i="6"/>
  <c r="AJ765" i="6"/>
  <c r="AJ766" i="6"/>
  <c r="AJ767" i="6"/>
  <c r="AJ768" i="6"/>
  <c r="AJ769" i="6"/>
  <c r="AJ770" i="6"/>
  <c r="AJ771" i="6"/>
  <c r="AJ772" i="6"/>
  <c r="AJ773" i="6"/>
  <c r="AJ774" i="6"/>
  <c r="AJ775" i="6"/>
  <c r="AJ776" i="6"/>
  <c r="AJ777" i="6"/>
  <c r="AJ778" i="6"/>
  <c r="AJ779" i="6"/>
  <c r="AJ780" i="6"/>
  <c r="AJ781" i="6"/>
  <c r="AJ782" i="6"/>
  <c r="AJ783" i="6"/>
  <c r="AJ784" i="6"/>
  <c r="AJ785" i="6"/>
  <c r="AJ786" i="6"/>
  <c r="AJ787" i="6"/>
  <c r="AJ788" i="6"/>
  <c r="AJ789" i="6"/>
  <c r="AJ790" i="6"/>
  <c r="AJ791" i="6"/>
  <c r="AJ792" i="6"/>
  <c r="AJ793" i="6"/>
  <c r="AJ794" i="6"/>
  <c r="AJ795" i="6"/>
  <c r="AJ796" i="6"/>
  <c r="AJ797" i="6"/>
  <c r="AJ798" i="6"/>
  <c r="AJ799" i="6"/>
  <c r="AJ800" i="6"/>
  <c r="AJ801" i="6"/>
  <c r="AJ802" i="6"/>
  <c r="AJ803" i="6"/>
  <c r="AJ804" i="6"/>
  <c r="AJ805" i="6"/>
  <c r="AJ806" i="6"/>
  <c r="AJ807" i="6"/>
  <c r="AJ808" i="6"/>
  <c r="AJ809" i="6"/>
  <c r="AJ810" i="6"/>
  <c r="AJ811" i="6"/>
  <c r="AJ812" i="6"/>
  <c r="AJ813" i="6"/>
  <c r="AJ814" i="6"/>
  <c r="AJ815" i="6"/>
  <c r="AJ816" i="6"/>
  <c r="AJ817" i="6"/>
  <c r="AJ818" i="6"/>
  <c r="AJ819" i="6"/>
  <c r="AJ820" i="6"/>
  <c r="AJ821" i="6"/>
  <c r="AJ822" i="6"/>
  <c r="AJ823" i="6"/>
  <c r="AJ824" i="6"/>
  <c r="AJ825" i="6"/>
  <c r="AJ826" i="6"/>
  <c r="AJ827" i="6"/>
  <c r="AJ828" i="6"/>
  <c r="AJ829" i="6"/>
  <c r="AJ830" i="6"/>
  <c r="AJ831" i="6"/>
  <c r="AJ832" i="6"/>
  <c r="AJ833" i="6"/>
  <c r="AJ834" i="6"/>
  <c r="AJ835" i="6"/>
  <c r="AJ836" i="6"/>
  <c r="AJ837" i="6"/>
  <c r="AJ838" i="6"/>
  <c r="AJ839" i="6"/>
  <c r="AJ840" i="6"/>
  <c r="AJ841" i="6"/>
  <c r="AJ842" i="6"/>
  <c r="AJ843" i="6"/>
  <c r="AJ844" i="6"/>
  <c r="AJ845" i="6"/>
  <c r="AJ846" i="6"/>
  <c r="AJ847" i="6"/>
  <c r="AJ848" i="6"/>
  <c r="AJ849" i="6"/>
  <c r="AJ850" i="6"/>
  <c r="AJ851" i="6"/>
  <c r="AJ852" i="6"/>
  <c r="AJ853" i="6"/>
  <c r="AJ854" i="6"/>
  <c r="AJ855" i="6"/>
  <c r="AJ856" i="6"/>
  <c r="AJ857" i="6"/>
  <c r="AJ858" i="6"/>
  <c r="AJ859" i="6"/>
  <c r="AJ860" i="6"/>
  <c r="AJ861" i="6"/>
  <c r="AJ862" i="6"/>
  <c r="AJ863" i="6"/>
  <c r="AJ864" i="6"/>
  <c r="AJ865" i="6"/>
  <c r="AJ866" i="6"/>
  <c r="AJ867" i="6"/>
  <c r="AJ868" i="6"/>
  <c r="AJ869" i="6"/>
  <c r="AJ870" i="6"/>
  <c r="AJ871" i="6"/>
  <c r="AJ872" i="6"/>
  <c r="AJ873" i="6"/>
  <c r="AJ874" i="6"/>
  <c r="AJ875" i="6"/>
  <c r="AJ876" i="6"/>
  <c r="AJ877" i="6"/>
  <c r="AJ878" i="6"/>
  <c r="AJ879" i="6"/>
  <c r="AJ880" i="6"/>
  <c r="AJ881" i="6"/>
  <c r="AJ882" i="6"/>
  <c r="AJ883" i="6"/>
  <c r="AJ884" i="6"/>
  <c r="AJ885" i="6"/>
  <c r="AJ886" i="6"/>
  <c r="AJ887" i="6"/>
  <c r="AJ888" i="6"/>
  <c r="AJ889" i="6"/>
  <c r="AJ890" i="6"/>
  <c r="AJ891" i="6"/>
  <c r="AJ892" i="6"/>
  <c r="AJ893" i="6"/>
  <c r="AJ894" i="6"/>
  <c r="AJ895" i="6"/>
  <c r="AJ896" i="6"/>
  <c r="AJ897" i="6"/>
  <c r="AJ898" i="6"/>
  <c r="AJ899" i="6"/>
  <c r="AJ900" i="6"/>
  <c r="AJ901" i="6"/>
  <c r="AJ902" i="6"/>
  <c r="AJ903" i="6"/>
  <c r="AJ904" i="6"/>
  <c r="AJ905" i="6"/>
  <c r="AJ906" i="6"/>
  <c r="AJ907" i="6"/>
  <c r="AJ908" i="6"/>
  <c r="AJ909" i="6"/>
  <c r="AJ910" i="6"/>
  <c r="AJ911" i="6"/>
  <c r="AJ912" i="6"/>
  <c r="AJ913" i="6"/>
  <c r="AJ914" i="6"/>
  <c r="AJ915" i="6"/>
  <c r="AJ916" i="6"/>
  <c r="AJ917" i="6"/>
  <c r="AJ918" i="6"/>
  <c r="AJ919" i="6"/>
  <c r="AJ920" i="6"/>
  <c r="AJ921" i="6"/>
  <c r="AJ922" i="6"/>
  <c r="AJ923" i="6"/>
  <c r="AJ924" i="6"/>
  <c r="AJ925" i="6"/>
  <c r="AJ926" i="6"/>
  <c r="AJ927" i="6"/>
  <c r="AJ928" i="6"/>
  <c r="AJ929" i="6"/>
  <c r="AJ930" i="6"/>
  <c r="AJ931" i="6"/>
  <c r="AJ932" i="6"/>
  <c r="AJ933" i="6"/>
  <c r="AJ934" i="6"/>
  <c r="AJ935" i="6"/>
  <c r="AJ936" i="6"/>
  <c r="AJ937" i="6"/>
  <c r="AJ938" i="6"/>
  <c r="AJ939" i="6"/>
  <c r="AJ940" i="6"/>
  <c r="AJ941" i="6"/>
  <c r="AJ942" i="6"/>
  <c r="AJ943" i="6"/>
  <c r="AJ944" i="6"/>
  <c r="AJ945" i="6"/>
  <c r="AJ946" i="6"/>
  <c r="AJ947" i="6"/>
  <c r="AJ948" i="6"/>
  <c r="AJ949" i="6"/>
  <c r="AJ950" i="6"/>
  <c r="AJ951" i="6"/>
  <c r="AJ952" i="6"/>
  <c r="AJ953" i="6"/>
  <c r="AJ954" i="6"/>
  <c r="AJ955" i="6"/>
  <c r="AJ956" i="6"/>
  <c r="AJ957" i="6"/>
  <c r="AJ958" i="6"/>
  <c r="AJ959" i="6"/>
  <c r="AJ960" i="6"/>
  <c r="AJ961" i="6"/>
  <c r="AJ962" i="6"/>
  <c r="AJ963" i="6"/>
  <c r="AJ964" i="6"/>
  <c r="AJ965" i="6"/>
  <c r="AJ966" i="6"/>
  <c r="AJ967" i="6"/>
  <c r="AJ968" i="6"/>
  <c r="AJ969" i="6"/>
  <c r="AJ970" i="6"/>
  <c r="AJ971" i="6"/>
  <c r="AJ972" i="6"/>
  <c r="AJ973" i="6"/>
  <c r="AJ974" i="6"/>
  <c r="AJ975" i="6"/>
  <c r="AJ976" i="6"/>
  <c r="AJ977" i="6"/>
  <c r="AJ978" i="6"/>
  <c r="AJ979" i="6"/>
  <c r="AJ980" i="6"/>
  <c r="AJ981" i="6"/>
  <c r="AJ982" i="6"/>
  <c r="AJ983" i="6"/>
  <c r="AJ984" i="6"/>
  <c r="AJ985" i="6"/>
  <c r="AJ986" i="6"/>
  <c r="AJ987" i="6"/>
  <c r="AJ988" i="6"/>
  <c r="AJ989" i="6"/>
  <c r="AJ990" i="6"/>
  <c r="AJ991" i="6"/>
  <c r="AJ992" i="6"/>
  <c r="AJ993" i="6"/>
  <c r="AJ994" i="6"/>
  <c r="AJ995" i="6"/>
  <c r="AJ996" i="6"/>
  <c r="AJ997" i="6"/>
  <c r="AJ998" i="6"/>
  <c r="AJ999" i="6"/>
  <c r="AJ1000" i="6"/>
  <c r="AJ1001" i="6"/>
  <c r="AJ1002" i="6"/>
  <c r="AJ1003" i="6"/>
  <c r="AJ1004" i="6"/>
  <c r="AJ1005" i="6"/>
  <c r="AJ1006" i="6"/>
  <c r="AJ1007" i="6"/>
  <c r="AJ1008" i="6"/>
  <c r="AJ1009" i="6"/>
  <c r="AJ1010" i="6"/>
  <c r="AJ1011" i="6"/>
  <c r="AJ1012" i="6"/>
  <c r="AJ1013" i="6"/>
  <c r="AJ1014" i="6"/>
  <c r="AJ1015" i="6"/>
  <c r="AJ1016" i="6"/>
  <c r="AJ1017" i="6"/>
  <c r="AJ1018" i="6"/>
  <c r="AJ1019" i="6"/>
  <c r="AJ1020" i="6"/>
  <c r="AJ1021" i="6"/>
  <c r="AJ1022" i="6"/>
  <c r="AJ1023" i="6"/>
  <c r="AJ1024" i="6"/>
  <c r="AJ1025" i="6"/>
  <c r="AJ1026" i="6"/>
  <c r="AJ1027" i="6"/>
  <c r="AJ1028" i="6"/>
  <c r="AJ1029" i="6"/>
  <c r="AJ1030" i="6"/>
  <c r="AJ1031" i="6"/>
  <c r="AJ1032" i="6"/>
  <c r="AJ1033" i="6"/>
  <c r="AJ1034" i="6"/>
  <c r="AJ1035" i="6"/>
  <c r="AJ1036" i="6"/>
  <c r="AJ1037" i="6"/>
  <c r="AJ1038" i="6"/>
  <c r="AJ1039" i="6"/>
  <c r="AJ1040" i="6"/>
  <c r="AJ1041" i="6"/>
  <c r="AJ1042" i="6"/>
  <c r="AJ1043" i="6"/>
  <c r="AJ1044" i="6"/>
  <c r="AJ1045" i="6"/>
  <c r="AJ1046" i="6"/>
  <c r="AJ1047" i="6"/>
  <c r="AJ1048" i="6"/>
  <c r="AJ1049" i="6"/>
  <c r="AJ1050" i="6"/>
  <c r="AJ1051" i="6"/>
  <c r="AJ1052" i="6"/>
  <c r="AJ1053" i="6"/>
  <c r="AJ1054" i="6"/>
  <c r="AJ1055" i="6"/>
  <c r="AJ1056" i="6"/>
  <c r="AJ1057" i="6"/>
  <c r="AJ1058" i="6"/>
  <c r="AJ1059" i="6"/>
  <c r="AJ1060" i="6"/>
  <c r="AJ1061" i="6"/>
  <c r="AJ1062" i="6"/>
  <c r="AJ1063" i="6"/>
  <c r="AJ1064" i="6"/>
  <c r="AJ1065" i="6"/>
  <c r="AJ1066" i="6"/>
  <c r="AJ1067" i="6"/>
  <c r="AJ1068" i="6"/>
  <c r="AJ1069" i="6"/>
  <c r="AJ1070" i="6"/>
  <c r="AJ1071" i="6"/>
  <c r="AJ1072" i="6"/>
  <c r="AJ1073" i="6"/>
  <c r="AJ1074" i="6"/>
  <c r="AJ1075" i="6"/>
  <c r="AJ1076" i="6"/>
  <c r="AJ1077" i="6"/>
  <c r="AJ1078" i="6"/>
  <c r="AJ1079" i="6"/>
  <c r="AJ1080" i="6"/>
  <c r="AJ1081" i="6"/>
  <c r="AJ1082" i="6"/>
  <c r="AJ1083" i="6"/>
  <c r="AJ1084" i="6"/>
  <c r="AJ1085" i="6"/>
  <c r="AJ1086" i="6"/>
  <c r="AJ1087" i="6"/>
  <c r="AJ1088" i="6"/>
  <c r="AJ1089" i="6"/>
  <c r="AJ1090" i="6"/>
  <c r="AJ1091" i="6"/>
  <c r="AJ1092" i="6"/>
  <c r="AJ1093" i="6"/>
  <c r="AJ1094" i="6"/>
  <c r="AJ1095" i="6"/>
  <c r="AJ1096" i="6"/>
  <c r="AJ1097" i="6"/>
  <c r="AJ1098" i="6"/>
  <c r="AJ1099" i="6"/>
  <c r="AJ1100" i="6"/>
  <c r="AJ1101" i="6"/>
  <c r="AJ1102" i="6"/>
  <c r="AJ1103" i="6"/>
  <c r="AJ1104" i="6"/>
  <c r="AJ1105" i="6"/>
  <c r="AJ1106" i="6"/>
  <c r="AJ1107" i="6"/>
  <c r="AJ1108" i="6"/>
  <c r="AJ1109" i="6"/>
  <c r="AJ1110" i="6"/>
  <c r="AJ1111" i="6"/>
  <c r="AJ1112" i="6"/>
  <c r="AJ1113" i="6"/>
  <c r="AJ1114" i="6"/>
  <c r="AJ1115" i="6"/>
  <c r="AJ1116" i="6"/>
  <c r="AJ1117" i="6"/>
  <c r="AJ1118" i="6"/>
  <c r="AJ1119" i="6"/>
  <c r="AJ1120" i="6"/>
  <c r="AJ1121" i="6"/>
  <c r="AJ1122" i="6"/>
  <c r="AJ1123" i="6"/>
  <c r="AJ1124" i="6"/>
  <c r="AJ1125" i="6"/>
  <c r="AJ1126" i="6"/>
  <c r="AJ1127" i="6"/>
  <c r="AJ1128" i="6"/>
  <c r="AJ1129" i="6"/>
  <c r="AJ1130" i="6"/>
  <c r="AJ1131" i="6"/>
  <c r="AJ1132" i="6"/>
  <c r="AJ1133" i="6"/>
  <c r="AJ1134" i="6"/>
  <c r="AJ1135" i="6"/>
  <c r="AJ1136" i="6"/>
  <c r="AJ1137" i="6"/>
  <c r="AJ1138" i="6"/>
  <c r="AJ1139" i="6"/>
  <c r="AJ1140" i="6"/>
  <c r="AJ1141" i="6"/>
  <c r="AJ1142" i="6"/>
  <c r="AJ1143" i="6"/>
  <c r="AJ1144" i="6"/>
  <c r="AJ1145" i="6"/>
  <c r="AJ1146" i="6"/>
  <c r="AJ1147" i="6"/>
  <c r="AJ1148" i="6"/>
  <c r="AJ1149" i="6"/>
  <c r="AJ1150" i="6"/>
  <c r="AJ1151" i="6"/>
  <c r="AJ1152" i="6"/>
  <c r="AJ1153" i="6"/>
  <c r="AJ1154" i="6"/>
  <c r="AJ1155" i="6"/>
  <c r="AJ1156" i="6"/>
  <c r="AJ1157" i="6"/>
  <c r="AJ1158" i="6"/>
  <c r="AJ1159" i="6"/>
  <c r="AJ1160" i="6"/>
  <c r="AJ1161" i="6"/>
  <c r="AJ1162" i="6"/>
  <c r="AJ1163" i="6"/>
  <c r="AJ1164" i="6"/>
  <c r="AJ1165" i="6"/>
  <c r="AJ1166" i="6"/>
  <c r="AJ1167" i="6"/>
  <c r="AJ1168" i="6"/>
  <c r="AJ1169" i="6"/>
  <c r="AJ1170" i="6"/>
  <c r="AJ1171" i="6"/>
  <c r="AJ1172" i="6"/>
  <c r="AJ1173" i="6"/>
  <c r="AJ1174" i="6"/>
  <c r="AJ1175" i="6"/>
  <c r="AJ1176" i="6"/>
  <c r="AJ1177" i="6"/>
  <c r="AJ1178" i="6"/>
  <c r="AJ1179" i="6"/>
  <c r="AJ1180" i="6"/>
  <c r="AJ1181" i="6"/>
  <c r="AJ1182" i="6"/>
  <c r="AJ1183" i="6"/>
  <c r="AJ1184" i="6"/>
  <c r="AJ1185" i="6"/>
  <c r="AJ1186" i="6"/>
  <c r="AJ1187" i="6"/>
  <c r="AJ1188" i="6"/>
  <c r="AJ1189" i="6"/>
  <c r="AJ1190" i="6"/>
  <c r="AJ1191" i="6"/>
  <c r="AJ1192" i="6"/>
  <c r="AJ1193" i="6"/>
  <c r="AJ1194" i="6"/>
  <c r="AJ1195" i="6"/>
  <c r="AJ1196" i="6"/>
  <c r="AJ1197" i="6"/>
  <c r="AJ1198" i="6"/>
  <c r="AJ1199" i="6"/>
  <c r="AJ1200" i="6"/>
  <c r="AJ1201" i="6"/>
  <c r="AJ1202" i="6"/>
  <c r="AJ1203" i="6"/>
  <c r="AJ1204" i="6"/>
  <c r="AJ1205" i="6"/>
  <c r="AJ1206" i="6"/>
  <c r="AJ1207" i="6"/>
  <c r="AJ1208" i="6"/>
  <c r="AJ1209" i="6"/>
  <c r="AJ1210" i="6"/>
  <c r="AJ1211" i="6"/>
  <c r="AJ1212" i="6"/>
  <c r="AJ1213" i="6"/>
  <c r="AJ1214" i="6"/>
  <c r="AJ1215" i="6"/>
  <c r="AJ1216" i="6"/>
  <c r="AJ1217" i="6"/>
  <c r="AJ1218" i="6"/>
  <c r="AJ1219" i="6"/>
  <c r="AJ1220" i="6"/>
  <c r="AJ1221" i="6"/>
  <c r="AJ1222" i="6"/>
  <c r="AJ1223" i="6"/>
  <c r="AJ1224" i="6"/>
  <c r="AJ1225" i="6"/>
  <c r="AJ1226" i="6"/>
  <c r="AJ1227" i="6"/>
  <c r="AJ1228" i="6"/>
  <c r="AJ1229" i="6"/>
  <c r="AJ1230" i="6"/>
  <c r="AJ1231" i="6"/>
  <c r="AJ1232" i="6"/>
  <c r="AJ1233" i="6"/>
  <c r="AJ1234" i="6"/>
  <c r="AJ1235" i="6"/>
  <c r="AJ1236" i="6"/>
  <c r="AJ1237" i="6"/>
  <c r="AJ1238" i="6"/>
  <c r="AJ1239" i="6"/>
  <c r="AJ1240" i="6"/>
  <c r="AJ1241" i="6"/>
  <c r="AJ1242" i="6"/>
  <c r="AJ1243" i="6"/>
  <c r="AJ1244" i="6"/>
  <c r="AJ1245" i="6"/>
  <c r="AJ1246" i="6"/>
  <c r="AJ1247" i="6"/>
  <c r="AJ1248" i="6"/>
  <c r="AJ1249" i="6"/>
  <c r="AJ1250" i="6"/>
  <c r="AJ1251" i="6"/>
  <c r="AJ1252" i="6"/>
  <c r="AJ1253" i="6"/>
  <c r="AJ1254" i="6"/>
  <c r="AJ1255" i="6"/>
  <c r="AJ1256" i="6"/>
  <c r="AJ1257" i="6"/>
  <c r="AJ1258" i="6"/>
  <c r="AJ1259" i="6"/>
  <c r="AJ1260" i="6"/>
  <c r="AJ1261" i="6"/>
  <c r="AJ1262" i="6"/>
  <c r="AJ1263" i="6"/>
  <c r="AJ1264" i="6"/>
  <c r="AJ1265" i="6"/>
  <c r="AJ1266" i="6"/>
  <c r="AJ1267" i="6"/>
  <c r="AJ1268" i="6"/>
  <c r="AJ1269" i="6"/>
  <c r="AJ1270" i="6"/>
  <c r="AJ1271" i="6"/>
  <c r="AJ1272" i="6"/>
  <c r="AJ1273" i="6"/>
  <c r="AJ1274" i="6"/>
  <c r="AJ1275" i="6"/>
  <c r="AJ1276" i="6"/>
  <c r="AJ1277" i="6"/>
  <c r="AJ1278" i="6"/>
  <c r="AJ1279" i="6"/>
  <c r="AJ1280" i="6"/>
  <c r="AJ1281" i="6"/>
  <c r="AJ1282" i="6"/>
  <c r="AJ1283" i="6"/>
  <c r="AJ1284" i="6"/>
  <c r="AJ1285" i="6"/>
  <c r="AJ1286" i="6"/>
  <c r="AJ1287" i="6"/>
  <c r="AJ1288" i="6"/>
  <c r="AJ1289" i="6"/>
  <c r="AJ1290" i="6"/>
  <c r="AJ1291" i="6"/>
  <c r="AJ1292" i="6"/>
  <c r="AJ1293" i="6"/>
  <c r="AJ1294" i="6"/>
  <c r="AJ1295" i="6"/>
  <c r="AJ1296" i="6"/>
  <c r="AJ1297" i="6"/>
  <c r="AJ1298" i="6"/>
  <c r="AJ1299" i="6"/>
  <c r="AJ1300" i="6"/>
  <c r="AJ1301" i="6"/>
  <c r="AJ1302" i="6"/>
  <c r="AJ1303" i="6"/>
  <c r="AJ1304" i="6"/>
  <c r="AJ1305" i="6"/>
  <c r="AJ1306" i="6"/>
  <c r="AJ1307" i="6"/>
  <c r="AJ1308" i="6"/>
  <c r="AJ1309" i="6"/>
  <c r="AJ1310" i="6"/>
  <c r="AJ1311" i="6"/>
  <c r="AJ1312" i="6"/>
  <c r="AJ1313" i="6"/>
  <c r="AJ1314" i="6"/>
  <c r="AJ1315" i="6"/>
  <c r="AJ1316" i="6"/>
  <c r="AJ1317" i="6"/>
  <c r="AJ1318" i="6"/>
  <c r="AJ1319" i="6"/>
  <c r="AJ1320" i="6"/>
  <c r="AJ1321" i="6"/>
  <c r="AJ1322" i="6"/>
  <c r="AJ1323" i="6"/>
  <c r="AJ1324" i="6"/>
  <c r="AJ1325" i="6"/>
  <c r="AJ1326" i="6"/>
  <c r="AJ1327" i="6"/>
  <c r="AJ1328" i="6"/>
  <c r="AJ1329" i="6"/>
  <c r="AJ1330" i="6"/>
  <c r="AJ1331" i="6"/>
  <c r="AJ1332" i="6"/>
  <c r="AJ1333" i="6"/>
  <c r="AJ1334" i="6"/>
  <c r="AJ1335" i="6"/>
  <c r="AJ1336" i="6"/>
  <c r="AJ1337" i="6"/>
  <c r="AJ1338" i="6"/>
  <c r="AJ1339" i="6"/>
  <c r="AJ1340" i="6"/>
  <c r="AJ1341" i="6"/>
  <c r="AJ1342" i="6"/>
  <c r="AJ1343" i="6"/>
  <c r="AJ1344" i="6"/>
  <c r="AJ1345" i="6"/>
  <c r="AJ1346" i="6"/>
  <c r="AJ1347" i="6"/>
  <c r="AJ1348" i="6"/>
  <c r="AJ1349" i="6"/>
  <c r="AJ1350" i="6"/>
  <c r="AJ1351" i="6"/>
  <c r="AJ1352" i="6"/>
  <c r="AJ1353" i="6"/>
  <c r="AJ1354" i="6"/>
  <c r="AJ1355" i="6"/>
  <c r="AJ1356" i="6"/>
  <c r="AJ1357" i="6"/>
  <c r="AJ1358" i="6"/>
  <c r="AJ1359" i="6"/>
  <c r="AJ1360" i="6"/>
  <c r="AJ1361" i="6"/>
  <c r="AJ1362" i="6"/>
  <c r="AJ1363" i="6"/>
  <c r="AJ1364" i="6"/>
  <c r="AJ1365" i="6"/>
  <c r="AJ1366" i="6"/>
  <c r="AJ1367" i="6"/>
  <c r="AJ1368" i="6"/>
  <c r="AJ1369" i="6"/>
  <c r="AJ1370" i="6"/>
  <c r="AJ1371" i="6"/>
  <c r="AJ1372" i="6"/>
  <c r="AJ1373" i="6"/>
  <c r="AJ1374" i="6"/>
  <c r="AJ1375" i="6"/>
  <c r="AJ1376" i="6"/>
  <c r="AJ1377" i="6"/>
  <c r="AJ1378" i="6"/>
  <c r="AJ1379" i="6"/>
  <c r="AJ1380" i="6"/>
  <c r="AJ1381" i="6"/>
  <c r="AJ1382" i="6"/>
  <c r="AJ1383" i="6"/>
  <c r="AJ1384" i="6"/>
  <c r="AJ1385" i="6"/>
  <c r="AJ1386" i="6"/>
  <c r="AJ1387" i="6"/>
  <c r="AJ1388" i="6"/>
  <c r="AJ1389" i="6"/>
  <c r="AJ1390" i="6"/>
  <c r="AJ1391" i="6"/>
  <c r="AJ1392" i="6"/>
  <c r="AJ1393" i="6"/>
  <c r="AJ1394" i="6"/>
  <c r="AJ1395" i="6"/>
  <c r="AJ1396" i="6"/>
  <c r="AJ1397" i="6"/>
  <c r="AJ1398" i="6"/>
  <c r="AJ1399" i="6"/>
  <c r="AJ1400" i="6"/>
  <c r="AJ1401" i="6"/>
  <c r="AJ1402" i="6"/>
  <c r="AJ1403" i="6"/>
  <c r="AJ1404" i="6"/>
  <c r="AJ1405" i="6"/>
  <c r="AJ1406" i="6"/>
  <c r="AJ1407" i="6"/>
  <c r="AJ1408" i="6"/>
  <c r="AJ1409" i="6"/>
  <c r="AJ1410" i="6"/>
  <c r="AJ1411" i="6"/>
  <c r="AJ1412" i="6"/>
  <c r="AJ1413" i="6"/>
  <c r="AJ1414" i="6"/>
  <c r="AJ1415" i="6"/>
  <c r="AJ1416" i="6"/>
  <c r="AJ1417" i="6"/>
  <c r="AJ1418" i="6"/>
  <c r="AJ1419" i="6"/>
  <c r="AJ1420" i="6"/>
  <c r="AJ1421" i="6"/>
  <c r="AJ1422" i="6"/>
  <c r="AJ1423" i="6"/>
  <c r="AJ1424" i="6"/>
  <c r="AJ1425" i="6"/>
  <c r="AJ1426" i="6"/>
  <c r="AJ1427" i="6"/>
  <c r="AJ1428" i="6"/>
  <c r="AJ1429" i="6"/>
  <c r="AJ1430" i="6"/>
  <c r="AJ1431" i="6"/>
  <c r="AJ1432" i="6"/>
  <c r="AJ1433" i="6"/>
  <c r="AJ1434" i="6"/>
  <c r="AJ1435" i="6"/>
  <c r="AJ1436" i="6"/>
  <c r="AJ1437" i="6"/>
  <c r="AJ1438" i="6"/>
  <c r="AJ1439" i="6"/>
  <c r="AJ1440" i="6"/>
  <c r="AJ1441" i="6"/>
  <c r="AJ1442" i="6"/>
  <c r="AJ1443" i="6"/>
  <c r="AJ1444" i="6"/>
  <c r="AJ1445" i="6"/>
  <c r="AJ1446" i="6"/>
  <c r="AJ1447" i="6"/>
  <c r="AJ1448" i="6"/>
  <c r="AJ1449" i="6"/>
  <c r="AJ1450" i="6"/>
  <c r="AJ1451" i="6"/>
  <c r="AJ1452" i="6"/>
  <c r="AJ1453" i="6"/>
  <c r="AJ1454" i="6"/>
  <c r="AJ1455" i="6"/>
  <c r="AJ1456" i="6"/>
  <c r="AJ1457" i="6"/>
  <c r="AJ1458" i="6"/>
  <c r="AJ1459" i="6"/>
  <c r="AJ1460" i="6"/>
  <c r="AJ1461" i="6"/>
  <c r="AJ1462" i="6"/>
  <c r="AJ1463" i="6"/>
  <c r="AJ1464" i="6"/>
  <c r="AJ1465" i="6"/>
  <c r="AJ1466" i="6"/>
  <c r="AJ1467" i="6"/>
  <c r="AJ1468" i="6"/>
  <c r="AJ1469" i="6"/>
  <c r="AJ1470" i="6"/>
  <c r="AJ1471" i="6"/>
  <c r="AJ1472" i="6"/>
  <c r="AJ1473" i="6"/>
  <c r="AJ1474" i="6"/>
  <c r="AJ1475" i="6"/>
  <c r="AJ1476" i="6"/>
  <c r="AJ1477" i="6"/>
  <c r="AJ1478" i="6"/>
  <c r="AJ1479" i="6"/>
  <c r="AJ1480" i="6"/>
  <c r="AJ1481" i="6"/>
  <c r="AJ1482" i="6"/>
  <c r="AJ1483" i="6"/>
  <c r="AJ1484" i="6"/>
  <c r="AJ1485" i="6"/>
  <c r="AJ1486" i="6"/>
  <c r="AJ1487" i="6"/>
  <c r="AJ1488" i="6"/>
  <c r="AJ1489" i="6"/>
  <c r="AJ1490" i="6"/>
  <c r="AJ1491" i="6"/>
  <c r="AJ1492" i="6"/>
  <c r="AJ1493" i="6"/>
  <c r="AJ1494" i="6"/>
  <c r="AJ1495" i="6"/>
  <c r="AJ1496" i="6"/>
  <c r="AJ1497" i="6"/>
  <c r="AJ1498" i="6"/>
  <c r="AJ1499" i="6"/>
  <c r="AJ1500" i="6"/>
  <c r="AJ1501" i="6"/>
  <c r="AJ1502" i="6"/>
  <c r="AJ1503" i="6"/>
  <c r="AJ1504" i="6"/>
  <c r="AJ1505" i="6"/>
  <c r="AJ1506" i="6"/>
  <c r="AJ1507" i="6"/>
  <c r="AJ1508" i="6"/>
  <c r="AJ1509" i="6"/>
  <c r="AJ1510" i="6"/>
  <c r="AJ1511" i="6"/>
  <c r="AJ1512" i="6"/>
  <c r="AJ1513" i="6"/>
  <c r="AJ1514" i="6"/>
  <c r="AJ1515" i="6"/>
  <c r="AJ1516" i="6"/>
  <c r="AJ1517" i="6"/>
  <c r="AJ1518" i="6"/>
  <c r="AJ1519" i="6"/>
  <c r="AJ1520" i="6"/>
  <c r="AJ1521" i="6"/>
  <c r="AJ1522" i="6"/>
  <c r="AJ1523" i="6"/>
  <c r="AJ1524" i="6"/>
  <c r="AJ1525" i="6"/>
  <c r="AJ1526" i="6"/>
  <c r="AJ1527" i="6"/>
  <c r="AJ1528" i="6"/>
  <c r="AJ1529" i="6"/>
  <c r="AJ1530" i="6"/>
  <c r="AJ1531" i="6"/>
  <c r="AJ1532" i="6"/>
  <c r="AJ1533" i="6"/>
  <c r="AJ1534" i="6"/>
  <c r="AJ1535" i="6"/>
  <c r="AJ1536" i="6"/>
  <c r="AJ1537" i="6"/>
  <c r="AJ1538" i="6"/>
  <c r="AJ1539" i="6"/>
  <c r="AJ1540" i="6"/>
  <c r="AJ1541" i="6"/>
  <c r="AJ1542" i="6"/>
  <c r="AJ1543" i="6"/>
  <c r="AJ1544" i="6"/>
  <c r="AJ1545" i="6"/>
  <c r="AJ1546" i="6"/>
  <c r="AJ1547" i="6"/>
  <c r="AJ1548" i="6"/>
  <c r="AJ1549" i="6"/>
  <c r="AJ1550" i="6"/>
  <c r="AJ1551" i="6"/>
  <c r="AJ1552" i="6"/>
  <c r="AJ1553" i="6"/>
  <c r="AJ1554" i="6"/>
  <c r="AJ1555" i="6"/>
  <c r="AJ1556" i="6"/>
  <c r="AJ1557" i="6"/>
  <c r="AJ1558" i="6"/>
  <c r="AJ1559" i="6"/>
  <c r="AJ1560" i="6"/>
  <c r="AJ1561" i="6"/>
  <c r="AJ1562" i="6"/>
  <c r="AJ1563" i="6"/>
  <c r="AJ1564" i="6"/>
  <c r="AJ1565" i="6"/>
  <c r="AJ1566" i="6"/>
  <c r="AJ1567" i="6"/>
  <c r="AJ1568" i="6"/>
  <c r="AJ1569" i="6"/>
  <c r="AJ1570" i="6"/>
  <c r="AJ1571" i="6"/>
  <c r="AJ1572" i="6"/>
  <c r="AJ1573" i="6"/>
  <c r="AJ1574" i="6"/>
  <c r="AJ1575" i="6"/>
  <c r="AJ1576" i="6"/>
  <c r="AJ1577" i="6"/>
  <c r="AJ1578" i="6"/>
  <c r="AJ1579" i="6"/>
  <c r="AJ1580" i="6"/>
  <c r="AJ1581" i="6"/>
  <c r="AJ1582" i="6"/>
  <c r="AJ1583" i="6"/>
  <c r="AJ1584" i="6"/>
  <c r="AJ1585" i="6"/>
  <c r="AJ1586" i="6"/>
  <c r="AJ1587" i="6"/>
  <c r="AJ1588" i="6"/>
  <c r="AJ1589" i="6"/>
  <c r="AJ1590" i="6"/>
  <c r="AJ1591" i="6"/>
  <c r="AJ1592" i="6"/>
  <c r="AJ1593" i="6"/>
  <c r="AJ1594" i="6"/>
  <c r="AJ1595" i="6"/>
  <c r="AJ1596" i="6"/>
  <c r="AJ1597" i="6"/>
  <c r="AJ1598" i="6"/>
  <c r="AJ1599" i="6"/>
  <c r="AJ1600" i="6"/>
  <c r="AJ1601" i="6"/>
  <c r="AJ1602" i="6"/>
  <c r="AJ1603" i="6"/>
  <c r="AJ1604" i="6"/>
  <c r="AJ1605" i="6"/>
  <c r="AJ1606" i="6"/>
  <c r="AJ1607" i="6"/>
  <c r="AJ1608" i="6"/>
  <c r="AJ1609" i="6"/>
  <c r="AJ1610" i="6"/>
  <c r="AJ1611" i="6"/>
  <c r="AJ1612" i="6"/>
  <c r="AJ1613" i="6"/>
  <c r="AJ1614" i="6"/>
  <c r="AJ1615" i="6"/>
  <c r="AJ1616" i="6"/>
  <c r="AJ1617" i="6"/>
  <c r="AJ1618" i="6"/>
  <c r="AJ1619" i="6"/>
  <c r="AJ1620" i="6"/>
  <c r="AJ1621" i="6"/>
  <c r="AJ1622" i="6"/>
  <c r="AJ1623" i="6"/>
  <c r="AJ1624" i="6"/>
  <c r="AJ1625" i="6"/>
  <c r="AJ1626" i="6"/>
  <c r="AJ1627" i="6"/>
  <c r="AJ1628" i="6"/>
  <c r="AJ1629" i="6"/>
  <c r="AJ1630" i="6"/>
  <c r="AJ1631" i="6"/>
  <c r="AJ1632" i="6"/>
  <c r="AJ1633" i="6"/>
  <c r="AJ1634" i="6"/>
  <c r="AJ1635" i="6"/>
  <c r="AJ1636" i="6"/>
  <c r="AJ1637" i="6"/>
  <c r="AJ1638" i="6"/>
  <c r="AJ1639" i="6"/>
  <c r="AJ1640" i="6"/>
  <c r="AJ1641" i="6"/>
  <c r="AJ1642" i="6"/>
  <c r="AJ1643" i="6"/>
  <c r="AJ1644" i="6"/>
  <c r="AJ1645" i="6"/>
  <c r="AJ1646" i="6"/>
  <c r="AJ1647" i="6"/>
  <c r="AJ1648" i="6"/>
  <c r="AJ1649" i="6"/>
  <c r="AJ1650" i="6"/>
  <c r="AJ1651" i="6"/>
  <c r="AJ1652" i="6"/>
  <c r="AJ1653" i="6"/>
  <c r="AJ1654" i="6"/>
  <c r="AJ1655" i="6"/>
  <c r="AJ1656" i="6"/>
  <c r="AJ1657" i="6"/>
  <c r="AJ1658" i="6"/>
  <c r="AJ1659" i="6"/>
  <c r="AJ1660" i="6"/>
  <c r="AJ1661" i="6"/>
  <c r="AJ1662" i="6"/>
  <c r="AJ1663" i="6"/>
  <c r="AJ1664" i="6"/>
  <c r="AJ1665" i="6"/>
  <c r="AJ1666" i="6"/>
  <c r="AJ1667" i="6"/>
  <c r="AJ1668" i="6"/>
  <c r="AJ1669" i="6"/>
  <c r="AJ1670" i="6"/>
  <c r="AJ1671" i="6"/>
  <c r="AJ1672" i="6"/>
  <c r="AJ1673" i="6"/>
  <c r="AJ1674" i="6"/>
  <c r="AJ1675" i="6"/>
  <c r="AJ1676" i="6"/>
  <c r="AJ1677" i="6"/>
  <c r="AJ1678" i="6"/>
  <c r="AJ1679" i="6"/>
  <c r="AJ1680" i="6"/>
  <c r="AJ1681" i="6"/>
  <c r="AJ1682" i="6"/>
  <c r="AJ1683" i="6"/>
  <c r="AJ1684" i="6"/>
  <c r="AJ1685" i="6"/>
  <c r="AJ1686" i="6"/>
  <c r="AJ1687" i="6"/>
  <c r="AJ1688" i="6"/>
  <c r="AJ1689" i="6"/>
  <c r="AJ1690" i="6"/>
  <c r="AJ1691" i="6"/>
  <c r="AJ1692" i="6"/>
  <c r="AJ1693" i="6"/>
  <c r="AJ1694" i="6"/>
  <c r="AJ1695" i="6"/>
  <c r="AJ1696" i="6"/>
  <c r="AJ1697" i="6"/>
  <c r="AJ1698" i="6"/>
  <c r="AJ1699" i="6"/>
  <c r="AJ1700" i="6"/>
  <c r="AJ1701" i="6"/>
  <c r="AJ1702" i="6"/>
  <c r="AJ1703" i="6"/>
  <c r="AJ1704" i="6"/>
  <c r="AJ1705" i="6"/>
  <c r="AJ1706" i="6"/>
  <c r="AJ1707" i="6"/>
  <c r="AJ1708" i="6"/>
  <c r="AJ1709" i="6"/>
  <c r="AJ1710" i="6"/>
  <c r="AJ1711" i="6"/>
  <c r="AJ1712" i="6"/>
  <c r="AJ1713" i="6"/>
  <c r="AJ1714" i="6"/>
  <c r="AJ1715" i="6"/>
  <c r="AJ1716" i="6"/>
  <c r="AJ1717" i="6"/>
  <c r="AJ1718" i="6"/>
  <c r="AJ1719" i="6"/>
  <c r="AJ1720" i="6"/>
  <c r="AJ1721" i="6"/>
  <c r="AJ1722" i="6"/>
  <c r="AJ1723" i="6"/>
  <c r="AJ1724" i="6"/>
  <c r="AJ1725" i="6"/>
  <c r="AJ1726" i="6"/>
  <c r="AJ1727" i="6"/>
  <c r="AJ1728" i="6"/>
  <c r="AJ1729" i="6"/>
  <c r="AJ1730" i="6"/>
  <c r="AJ1731" i="6"/>
  <c r="AJ1732" i="6"/>
  <c r="AJ1733" i="6"/>
  <c r="AJ1734" i="6"/>
  <c r="AJ1735" i="6"/>
  <c r="AJ1736" i="6"/>
  <c r="AJ1737" i="6"/>
  <c r="AJ1738" i="6"/>
  <c r="AJ1739" i="6"/>
  <c r="AJ1740" i="6"/>
  <c r="AJ1741" i="6"/>
  <c r="AJ1742" i="6"/>
  <c r="AJ1743" i="6"/>
  <c r="AJ1744" i="6"/>
  <c r="AJ1745" i="6"/>
  <c r="AJ1746" i="6"/>
  <c r="AJ1747" i="6"/>
  <c r="AJ1748" i="6"/>
  <c r="AJ1749" i="6"/>
  <c r="AJ1750" i="6"/>
  <c r="AJ1751" i="6"/>
  <c r="AJ1752" i="6"/>
  <c r="AJ1753" i="6"/>
  <c r="AJ1754" i="6"/>
  <c r="AJ1755" i="6"/>
  <c r="AJ1756" i="6"/>
  <c r="AJ1757" i="6"/>
  <c r="AJ1758" i="6"/>
  <c r="AJ1759" i="6"/>
  <c r="AJ1760" i="6"/>
  <c r="AJ1761" i="6"/>
  <c r="AJ1762" i="6"/>
  <c r="AJ1763" i="6"/>
  <c r="AJ1764" i="6"/>
  <c r="AJ1765" i="6"/>
  <c r="AJ1766" i="6"/>
  <c r="AJ1767" i="6"/>
  <c r="AJ1768" i="6"/>
  <c r="AJ1769" i="6"/>
  <c r="AJ1770" i="6"/>
  <c r="AJ1771" i="6"/>
  <c r="AJ1772" i="6"/>
  <c r="AJ1773" i="6"/>
  <c r="AJ1774" i="6"/>
  <c r="AJ1775" i="6"/>
  <c r="AJ1776" i="6"/>
  <c r="AJ1777" i="6"/>
  <c r="AJ1778" i="6"/>
  <c r="AJ1779" i="6"/>
  <c r="AJ1780" i="6"/>
  <c r="AJ1781" i="6"/>
  <c r="AJ1782" i="6"/>
  <c r="AJ1783" i="6"/>
  <c r="AJ1784" i="6"/>
  <c r="AJ1785" i="6"/>
  <c r="AJ1786" i="6"/>
  <c r="AJ1787" i="6"/>
  <c r="AJ1788" i="6"/>
  <c r="AJ1789" i="6"/>
  <c r="AJ1790" i="6"/>
  <c r="AJ1791" i="6"/>
  <c r="AJ1792" i="6"/>
  <c r="AJ1793" i="6"/>
  <c r="AJ1794" i="6"/>
  <c r="AJ1795" i="6"/>
  <c r="AJ1796" i="6"/>
  <c r="AJ1797" i="6"/>
  <c r="AJ1798" i="6"/>
  <c r="AJ1799" i="6"/>
  <c r="AJ1800" i="6"/>
  <c r="AJ1801" i="6"/>
  <c r="AJ1802" i="6"/>
  <c r="AJ1803" i="6"/>
  <c r="AJ1804" i="6"/>
  <c r="AJ1805" i="6"/>
  <c r="AJ1806" i="6"/>
  <c r="AJ1807" i="6"/>
  <c r="AJ1808" i="6"/>
  <c r="AJ1809" i="6"/>
  <c r="AJ1810" i="6"/>
  <c r="AJ1811" i="6"/>
  <c r="AJ1812" i="6"/>
  <c r="AJ1813" i="6"/>
  <c r="AJ1814" i="6"/>
  <c r="AJ1815" i="6"/>
  <c r="AJ1816" i="6"/>
  <c r="AJ1817" i="6"/>
  <c r="AJ1818" i="6"/>
  <c r="AJ1819" i="6"/>
  <c r="AJ1820" i="6"/>
  <c r="AJ1821" i="6"/>
  <c r="AJ1822" i="6"/>
  <c r="AJ1823" i="6"/>
  <c r="AJ1824" i="6"/>
  <c r="AJ1825" i="6"/>
  <c r="AJ1826" i="6"/>
  <c r="AJ1827" i="6"/>
  <c r="AJ1828" i="6"/>
  <c r="AJ1829" i="6"/>
  <c r="AJ1830" i="6"/>
  <c r="AJ1831" i="6"/>
  <c r="AJ1832" i="6"/>
  <c r="AJ1833" i="6"/>
  <c r="AJ1834" i="6"/>
  <c r="AJ1835" i="6"/>
  <c r="AJ1836" i="6"/>
  <c r="AJ1837" i="6"/>
  <c r="AJ1838" i="6"/>
  <c r="AJ1839" i="6"/>
  <c r="AJ1840" i="6"/>
  <c r="AJ1841" i="6"/>
  <c r="AJ1842" i="6"/>
  <c r="AJ1843" i="6"/>
  <c r="AJ1844" i="6"/>
  <c r="AJ1845" i="6"/>
  <c r="AJ1846" i="6"/>
  <c r="AJ1847" i="6"/>
  <c r="AJ1848" i="6"/>
  <c r="AJ1849" i="6"/>
  <c r="AJ1850" i="6"/>
  <c r="AJ1851" i="6"/>
  <c r="AJ1852" i="6"/>
  <c r="AJ1853" i="6"/>
  <c r="AJ1854" i="6"/>
  <c r="AJ1855" i="6"/>
  <c r="AJ1856" i="6"/>
  <c r="AJ1857" i="6"/>
  <c r="AJ1858" i="6"/>
  <c r="AJ1859" i="6"/>
  <c r="AJ1860" i="6"/>
  <c r="AJ1861" i="6"/>
  <c r="AJ1862" i="6"/>
  <c r="AJ1863" i="6"/>
  <c r="AJ1864" i="6"/>
  <c r="AJ1865" i="6"/>
  <c r="AJ1866" i="6"/>
  <c r="AJ1867" i="6"/>
  <c r="AJ1868" i="6"/>
  <c r="AJ1869" i="6"/>
  <c r="AJ1870" i="6"/>
  <c r="AJ1871" i="6"/>
  <c r="AJ1872" i="6"/>
  <c r="AJ1873" i="6"/>
  <c r="AJ1874" i="6"/>
  <c r="AJ1875" i="6"/>
  <c r="AJ1876" i="6"/>
  <c r="AJ1877" i="6"/>
  <c r="AJ1878" i="6"/>
  <c r="AJ1879" i="6"/>
  <c r="AJ1880" i="6"/>
  <c r="AJ1881" i="6"/>
  <c r="AJ1882" i="6"/>
  <c r="AJ1883" i="6"/>
  <c r="AJ1884" i="6"/>
  <c r="AJ1885" i="6"/>
  <c r="AJ1886" i="6"/>
  <c r="AJ1887" i="6"/>
  <c r="AJ1888" i="6"/>
  <c r="AJ1889" i="6"/>
  <c r="AJ1890" i="6"/>
  <c r="AJ1891" i="6"/>
  <c r="AJ1892" i="6"/>
  <c r="AJ1893" i="6"/>
  <c r="AJ1894" i="6"/>
  <c r="AJ1895" i="6"/>
  <c r="AJ1896" i="6"/>
  <c r="AJ1897" i="6"/>
  <c r="AJ1898" i="6"/>
  <c r="AJ1899" i="6"/>
  <c r="AJ1900" i="6"/>
  <c r="AJ1901" i="6"/>
  <c r="AJ1902" i="6"/>
  <c r="AJ1903" i="6"/>
  <c r="AJ1904" i="6"/>
  <c r="AJ1905" i="6"/>
  <c r="AJ1906" i="6"/>
  <c r="AJ1907" i="6"/>
  <c r="AJ1908" i="6"/>
  <c r="AJ1909" i="6"/>
  <c r="AJ1910" i="6"/>
  <c r="AJ1911" i="6"/>
  <c r="AJ1912" i="6"/>
  <c r="AJ1913" i="6"/>
  <c r="AJ1914" i="6"/>
  <c r="AJ1915" i="6"/>
  <c r="AJ1916" i="6"/>
  <c r="AJ1917" i="6"/>
  <c r="AJ1918" i="6"/>
  <c r="AJ1919" i="6"/>
  <c r="AJ1920" i="6"/>
  <c r="AJ1921" i="6"/>
  <c r="AJ1922" i="6"/>
  <c r="AJ1923" i="6"/>
  <c r="AJ1924" i="6"/>
  <c r="AJ1925" i="6"/>
  <c r="AJ1926" i="6"/>
  <c r="AJ1927" i="6"/>
  <c r="AJ1928" i="6"/>
  <c r="AJ1929" i="6"/>
  <c r="AJ1930" i="6"/>
  <c r="AJ1931" i="6"/>
  <c r="AJ1932" i="6"/>
  <c r="AJ1933" i="6"/>
  <c r="AJ1934" i="6"/>
  <c r="AJ1935" i="6"/>
  <c r="AJ1936" i="6"/>
  <c r="AJ1937" i="6"/>
  <c r="AJ1938" i="6"/>
  <c r="AJ1939" i="6"/>
  <c r="AJ1940" i="6"/>
  <c r="AJ1941" i="6"/>
  <c r="AJ1942" i="6"/>
  <c r="AJ1943" i="6"/>
  <c r="AJ1944" i="6"/>
  <c r="AJ1945" i="6"/>
  <c r="AQ2" i="6"/>
  <c r="AQ3" i="6"/>
  <c r="AQ4" i="6"/>
  <c r="AQ5" i="6"/>
  <c r="AQ6" i="6"/>
  <c r="AQ7" i="6"/>
  <c r="AQ8" i="6"/>
  <c r="AQ9" i="6"/>
  <c r="AQ10" i="6"/>
  <c r="AQ11" i="6"/>
  <c r="AQ12" i="6"/>
  <c r="AQ13" i="6"/>
  <c r="AQ14" i="6"/>
  <c r="AQ15" i="6"/>
  <c r="AQ16" i="6"/>
  <c r="AQ17" i="6"/>
  <c r="AQ18" i="6"/>
  <c r="AQ19" i="6"/>
  <c r="AQ20" i="6"/>
  <c r="AQ21" i="6"/>
  <c r="AQ22" i="6"/>
  <c r="AQ23" i="6"/>
  <c r="AQ24" i="6"/>
  <c r="AQ25" i="6"/>
  <c r="AQ26" i="6"/>
  <c r="AQ27" i="6"/>
  <c r="AQ28" i="6"/>
  <c r="AQ29" i="6"/>
  <c r="AQ30" i="6"/>
  <c r="AQ31" i="6"/>
  <c r="AQ32" i="6"/>
  <c r="AQ33" i="6"/>
  <c r="AQ34" i="6"/>
  <c r="AQ35" i="6"/>
  <c r="AQ36" i="6"/>
  <c r="AQ37" i="6"/>
  <c r="AQ38" i="6"/>
  <c r="AQ39" i="6"/>
  <c r="AQ40" i="6"/>
  <c r="AQ41" i="6"/>
  <c r="AQ42" i="6"/>
  <c r="AQ43" i="6"/>
  <c r="AQ44" i="6"/>
  <c r="AQ45" i="6"/>
  <c r="AQ46" i="6"/>
  <c r="AQ47" i="6"/>
  <c r="AQ48" i="6"/>
  <c r="AQ49" i="6"/>
  <c r="AQ50" i="6"/>
  <c r="AQ51" i="6"/>
  <c r="AQ52" i="6"/>
  <c r="AQ53" i="6"/>
  <c r="AQ54" i="6"/>
  <c r="AQ55" i="6"/>
  <c r="AQ56" i="6"/>
  <c r="AQ57" i="6"/>
  <c r="AQ58" i="6"/>
  <c r="AQ59" i="6"/>
  <c r="AQ60" i="6"/>
  <c r="AQ61" i="6"/>
  <c r="AQ62" i="6"/>
  <c r="AQ63" i="6"/>
  <c r="AQ64" i="6"/>
  <c r="AQ65" i="6"/>
  <c r="AQ66" i="6"/>
  <c r="AQ67" i="6"/>
  <c r="AQ68" i="6"/>
  <c r="AQ69" i="6"/>
  <c r="AQ70" i="6"/>
  <c r="AQ71" i="6"/>
  <c r="AQ72" i="6"/>
  <c r="AQ73" i="6"/>
  <c r="AQ74" i="6"/>
  <c r="AQ75" i="6"/>
  <c r="AQ76" i="6"/>
  <c r="AQ77" i="6"/>
  <c r="AQ78" i="6"/>
  <c r="AQ79" i="6"/>
  <c r="AQ80" i="6"/>
  <c r="AQ81" i="6"/>
  <c r="AQ82" i="6"/>
  <c r="AQ83" i="6"/>
  <c r="AQ84" i="6"/>
  <c r="AQ85" i="6"/>
  <c r="AQ86" i="6"/>
  <c r="AQ87" i="6"/>
  <c r="AQ88" i="6"/>
  <c r="AQ89" i="6"/>
  <c r="AQ90" i="6"/>
  <c r="AQ91" i="6"/>
  <c r="AQ92" i="6"/>
  <c r="AQ93" i="6"/>
  <c r="AQ94" i="6"/>
  <c r="AQ95" i="6"/>
  <c r="AQ96" i="6"/>
  <c r="AQ97" i="6"/>
  <c r="AQ98" i="6"/>
  <c r="AQ99" i="6"/>
  <c r="AQ100" i="6"/>
  <c r="AQ101" i="6"/>
  <c r="AQ102" i="6"/>
  <c r="AQ103" i="6"/>
  <c r="AQ104" i="6"/>
  <c r="AQ105" i="6"/>
  <c r="AQ106" i="6"/>
  <c r="AQ107" i="6"/>
  <c r="AQ108" i="6"/>
  <c r="AQ109" i="6"/>
  <c r="AQ110" i="6"/>
  <c r="AQ111" i="6"/>
  <c r="AQ112" i="6"/>
  <c r="AQ113" i="6"/>
  <c r="AQ114" i="6"/>
  <c r="AQ115" i="6"/>
  <c r="AQ116" i="6"/>
  <c r="AQ117" i="6"/>
  <c r="AQ118" i="6"/>
  <c r="AQ119" i="6"/>
  <c r="AQ120" i="6"/>
  <c r="AQ121" i="6"/>
  <c r="AQ122" i="6"/>
  <c r="AQ123" i="6"/>
  <c r="AQ124" i="6"/>
  <c r="AQ125" i="6"/>
  <c r="AQ126" i="6"/>
  <c r="AQ127" i="6"/>
  <c r="AQ128" i="6"/>
  <c r="AQ129" i="6"/>
  <c r="AQ130" i="6"/>
  <c r="AQ131" i="6"/>
  <c r="AQ132" i="6"/>
  <c r="AQ133" i="6"/>
  <c r="AQ134" i="6"/>
  <c r="AQ135" i="6"/>
  <c r="AQ136" i="6"/>
  <c r="AQ137" i="6"/>
  <c r="AQ138" i="6"/>
  <c r="AQ139" i="6"/>
  <c r="AQ140" i="6"/>
  <c r="AQ141" i="6"/>
  <c r="AQ142" i="6"/>
  <c r="AQ143" i="6"/>
  <c r="AQ144" i="6"/>
  <c r="AQ145" i="6"/>
  <c r="AQ146" i="6"/>
  <c r="AQ147" i="6"/>
  <c r="AQ148" i="6"/>
  <c r="AQ149" i="6"/>
  <c r="AQ150" i="6"/>
  <c r="AQ151" i="6"/>
  <c r="AQ152" i="6"/>
  <c r="AQ153" i="6"/>
  <c r="AQ154" i="6"/>
  <c r="AQ155" i="6"/>
  <c r="AQ156" i="6"/>
  <c r="AQ157" i="6"/>
  <c r="AQ158" i="6"/>
  <c r="AQ159" i="6"/>
  <c r="AQ160" i="6"/>
  <c r="AQ161" i="6"/>
  <c r="AQ162" i="6"/>
  <c r="AQ163" i="6"/>
  <c r="AQ164" i="6"/>
  <c r="AQ165" i="6"/>
  <c r="AQ166" i="6"/>
  <c r="AQ167" i="6"/>
  <c r="AQ168" i="6"/>
  <c r="AQ169" i="6"/>
  <c r="AQ170" i="6"/>
  <c r="AQ171" i="6"/>
  <c r="AQ172" i="6"/>
  <c r="AQ173" i="6"/>
  <c r="AQ174" i="6"/>
  <c r="AQ175" i="6"/>
  <c r="AQ176" i="6"/>
  <c r="AQ177" i="6"/>
  <c r="AQ178" i="6"/>
  <c r="AQ179" i="6"/>
  <c r="AQ180" i="6"/>
  <c r="AQ181" i="6"/>
  <c r="AQ182" i="6"/>
  <c r="AQ183" i="6"/>
  <c r="AQ184" i="6"/>
  <c r="AQ185" i="6"/>
  <c r="AQ186" i="6"/>
  <c r="AQ187" i="6"/>
  <c r="AQ188" i="6"/>
  <c r="AQ189" i="6"/>
  <c r="AQ190" i="6"/>
  <c r="AQ191" i="6"/>
  <c r="AQ192" i="6"/>
  <c r="AQ193" i="6"/>
  <c r="AQ194" i="6"/>
  <c r="AQ195" i="6"/>
  <c r="AQ196" i="6"/>
  <c r="AQ197" i="6"/>
  <c r="AQ198" i="6"/>
  <c r="AQ199" i="6"/>
  <c r="AQ200" i="6"/>
  <c r="AQ201" i="6"/>
  <c r="AQ202" i="6"/>
  <c r="AQ203" i="6"/>
  <c r="AQ204" i="6"/>
  <c r="AQ205" i="6"/>
  <c r="AQ206" i="6"/>
  <c r="AQ207" i="6"/>
  <c r="AQ208" i="6"/>
  <c r="AQ209" i="6"/>
  <c r="AQ210" i="6"/>
  <c r="AQ211" i="6"/>
  <c r="AQ212" i="6"/>
  <c r="AQ213" i="6"/>
  <c r="AQ214" i="6"/>
  <c r="AQ215" i="6"/>
  <c r="AQ216" i="6"/>
  <c r="AQ217" i="6"/>
  <c r="AQ218" i="6"/>
  <c r="AQ219" i="6"/>
  <c r="AQ220" i="6"/>
  <c r="AQ221" i="6"/>
  <c r="AQ222" i="6"/>
  <c r="AQ223" i="6"/>
  <c r="AQ224" i="6"/>
  <c r="AQ225" i="6"/>
  <c r="AQ226" i="6"/>
  <c r="AQ227" i="6"/>
  <c r="AQ228" i="6"/>
  <c r="AQ229" i="6"/>
  <c r="AQ230" i="6"/>
  <c r="AQ231" i="6"/>
  <c r="AQ232" i="6"/>
  <c r="AQ233" i="6"/>
  <c r="AQ234" i="6"/>
  <c r="AQ235" i="6"/>
  <c r="AQ236" i="6"/>
  <c r="AQ237" i="6"/>
  <c r="AQ238" i="6"/>
  <c r="AQ239" i="6"/>
  <c r="AQ240" i="6"/>
  <c r="AQ241" i="6"/>
  <c r="AQ242" i="6"/>
  <c r="AQ243" i="6"/>
  <c r="AQ244" i="6"/>
  <c r="AQ245" i="6"/>
  <c r="AQ246" i="6"/>
  <c r="AQ247" i="6"/>
  <c r="AQ248" i="6"/>
  <c r="AQ249" i="6"/>
  <c r="AQ250" i="6"/>
  <c r="AQ251" i="6"/>
  <c r="AQ252" i="6"/>
  <c r="AQ253" i="6"/>
  <c r="AQ254" i="6"/>
  <c r="AQ255" i="6"/>
  <c r="AQ256" i="6"/>
  <c r="AQ257" i="6"/>
  <c r="AQ258" i="6"/>
  <c r="AQ259" i="6"/>
  <c r="AQ260" i="6"/>
  <c r="AQ261" i="6"/>
  <c r="AQ262" i="6"/>
  <c r="AQ263" i="6"/>
  <c r="AQ264" i="6"/>
  <c r="AQ265" i="6"/>
  <c r="AQ266" i="6"/>
  <c r="AQ267" i="6"/>
  <c r="AQ268" i="6"/>
  <c r="AQ269" i="6"/>
  <c r="AQ270" i="6"/>
  <c r="AQ271" i="6"/>
  <c r="AQ272" i="6"/>
  <c r="AQ273" i="6"/>
  <c r="AQ274" i="6"/>
  <c r="AQ275" i="6"/>
  <c r="AQ276" i="6"/>
  <c r="AQ277" i="6"/>
  <c r="AQ278" i="6"/>
  <c r="AQ279" i="6"/>
  <c r="AQ280" i="6"/>
  <c r="AQ281" i="6"/>
  <c r="AQ282" i="6"/>
  <c r="AQ283" i="6"/>
  <c r="AQ284" i="6"/>
  <c r="AQ285" i="6"/>
  <c r="AQ286" i="6"/>
  <c r="AQ287" i="6"/>
  <c r="AQ288" i="6"/>
  <c r="AQ289" i="6"/>
  <c r="AQ290" i="6"/>
  <c r="AQ291" i="6"/>
  <c r="AQ292" i="6"/>
  <c r="AQ293" i="6"/>
  <c r="AQ294" i="6"/>
  <c r="AQ295" i="6"/>
  <c r="AQ296" i="6"/>
  <c r="AQ297" i="6"/>
  <c r="AQ298" i="6"/>
  <c r="AQ299" i="6"/>
  <c r="AQ300" i="6"/>
  <c r="AQ301" i="6"/>
  <c r="AQ302" i="6"/>
  <c r="AQ303" i="6"/>
  <c r="AQ304" i="6"/>
  <c r="AQ305" i="6"/>
  <c r="AQ306" i="6"/>
  <c r="AQ307" i="6"/>
  <c r="AQ308" i="6"/>
  <c r="AQ309" i="6"/>
  <c r="AQ310" i="6"/>
  <c r="AQ311" i="6"/>
  <c r="AQ312" i="6"/>
  <c r="AQ313" i="6"/>
  <c r="AQ314" i="6"/>
  <c r="AQ315" i="6"/>
  <c r="AQ316" i="6"/>
  <c r="AQ317" i="6"/>
  <c r="AQ318" i="6"/>
  <c r="AQ319" i="6"/>
  <c r="AQ320" i="6"/>
  <c r="AQ321" i="6"/>
  <c r="AQ322" i="6"/>
  <c r="AQ323" i="6"/>
  <c r="AQ324" i="6"/>
  <c r="AQ325" i="6"/>
  <c r="AQ326" i="6"/>
  <c r="AQ327" i="6"/>
  <c r="AQ328" i="6"/>
  <c r="AQ329" i="6"/>
  <c r="AQ330" i="6"/>
  <c r="AQ331" i="6"/>
  <c r="AQ332" i="6"/>
  <c r="AQ333" i="6"/>
  <c r="AQ334" i="6"/>
  <c r="AQ335" i="6"/>
  <c r="AQ336" i="6"/>
  <c r="AQ337" i="6"/>
  <c r="AQ338" i="6"/>
  <c r="AQ339" i="6"/>
  <c r="AQ340" i="6"/>
  <c r="AQ341" i="6"/>
  <c r="AQ342" i="6"/>
  <c r="AQ343" i="6"/>
  <c r="AQ344" i="6"/>
  <c r="AQ345" i="6"/>
  <c r="AQ346" i="6"/>
  <c r="AQ347" i="6"/>
  <c r="AQ348" i="6"/>
  <c r="AQ349" i="6"/>
  <c r="AQ350" i="6"/>
  <c r="AQ351" i="6"/>
  <c r="AQ352" i="6"/>
  <c r="AQ353" i="6"/>
  <c r="AQ354" i="6"/>
  <c r="AQ355" i="6"/>
  <c r="AQ356" i="6"/>
  <c r="AQ357" i="6"/>
  <c r="AQ358" i="6"/>
  <c r="AQ359" i="6"/>
  <c r="AQ360" i="6"/>
  <c r="AQ361" i="6"/>
  <c r="AQ362" i="6"/>
  <c r="AQ363" i="6"/>
  <c r="AQ364" i="6"/>
  <c r="AQ365" i="6"/>
  <c r="AQ366" i="6"/>
  <c r="AQ367" i="6"/>
  <c r="AQ368" i="6"/>
  <c r="AQ369" i="6"/>
  <c r="AQ370" i="6"/>
  <c r="AQ371" i="6"/>
  <c r="AQ372" i="6"/>
  <c r="AQ373" i="6"/>
  <c r="AQ374" i="6"/>
  <c r="AQ375" i="6"/>
  <c r="AQ376" i="6"/>
  <c r="AQ377" i="6"/>
  <c r="AQ378" i="6"/>
  <c r="AQ379" i="6"/>
  <c r="AQ380" i="6"/>
  <c r="AQ381" i="6"/>
  <c r="AQ382" i="6"/>
  <c r="AQ383" i="6"/>
  <c r="AQ384" i="6"/>
  <c r="AQ385" i="6"/>
  <c r="AQ386" i="6"/>
  <c r="AQ387" i="6"/>
  <c r="AQ388" i="6"/>
  <c r="AQ389" i="6"/>
  <c r="AQ390" i="6"/>
  <c r="AQ391" i="6"/>
  <c r="AQ392" i="6"/>
  <c r="AQ393" i="6"/>
  <c r="AQ394" i="6"/>
  <c r="AQ395" i="6"/>
  <c r="AQ396" i="6"/>
  <c r="AQ397" i="6"/>
  <c r="AQ398" i="6"/>
  <c r="AQ399" i="6"/>
  <c r="AQ400" i="6"/>
  <c r="AQ401" i="6"/>
  <c r="AQ402" i="6"/>
  <c r="AQ403" i="6"/>
  <c r="AQ404" i="6"/>
  <c r="AQ405" i="6"/>
  <c r="AQ406" i="6"/>
  <c r="AQ407" i="6"/>
  <c r="AQ408" i="6"/>
  <c r="AQ409" i="6"/>
  <c r="AQ410" i="6"/>
  <c r="AQ411" i="6"/>
  <c r="AQ412" i="6"/>
  <c r="AQ413" i="6"/>
  <c r="AQ414" i="6"/>
  <c r="AQ415" i="6"/>
  <c r="AQ416" i="6"/>
  <c r="AQ417" i="6"/>
  <c r="AQ418" i="6"/>
  <c r="AQ419" i="6"/>
  <c r="AQ420" i="6"/>
  <c r="AQ421" i="6"/>
  <c r="AQ422" i="6"/>
  <c r="AQ423" i="6"/>
  <c r="AQ424" i="6"/>
  <c r="AQ425" i="6"/>
  <c r="AQ426" i="6"/>
  <c r="AQ427" i="6"/>
  <c r="AQ428" i="6"/>
  <c r="AQ429" i="6"/>
  <c r="AQ430" i="6"/>
  <c r="AQ431" i="6"/>
  <c r="AQ432" i="6"/>
  <c r="AQ433" i="6"/>
  <c r="AQ434" i="6"/>
  <c r="AQ435" i="6"/>
  <c r="AQ436" i="6"/>
  <c r="AQ437" i="6"/>
  <c r="AQ438" i="6"/>
  <c r="AQ439" i="6"/>
  <c r="AQ440" i="6"/>
  <c r="AQ441" i="6"/>
  <c r="AQ442" i="6"/>
  <c r="AQ443" i="6"/>
  <c r="AQ444" i="6"/>
  <c r="AQ445" i="6"/>
  <c r="AQ446" i="6"/>
  <c r="AQ447" i="6"/>
  <c r="AQ448" i="6"/>
  <c r="AQ449" i="6"/>
  <c r="AQ450" i="6"/>
  <c r="AQ451" i="6"/>
  <c r="AQ452" i="6"/>
  <c r="AQ453" i="6"/>
  <c r="AQ454" i="6"/>
  <c r="AQ455" i="6"/>
  <c r="AQ456" i="6"/>
  <c r="AQ457" i="6"/>
  <c r="AQ458" i="6"/>
  <c r="AQ459" i="6"/>
  <c r="AQ460" i="6"/>
  <c r="AQ461" i="6"/>
  <c r="AQ462" i="6"/>
  <c r="AQ463" i="6"/>
  <c r="AQ464" i="6"/>
  <c r="AQ465" i="6"/>
  <c r="AQ466" i="6"/>
  <c r="AQ467" i="6"/>
  <c r="AQ468" i="6"/>
  <c r="AQ469" i="6"/>
  <c r="AQ470" i="6"/>
  <c r="AQ471" i="6"/>
  <c r="AQ472" i="6"/>
  <c r="AQ473" i="6"/>
  <c r="AQ474" i="6"/>
  <c r="AQ475" i="6"/>
  <c r="AQ476" i="6"/>
  <c r="AQ477" i="6"/>
  <c r="AQ478" i="6"/>
  <c r="AQ479" i="6"/>
  <c r="AQ480" i="6"/>
  <c r="AQ481" i="6"/>
  <c r="AQ482" i="6"/>
  <c r="AQ483" i="6"/>
  <c r="AQ484" i="6"/>
  <c r="AQ485" i="6"/>
  <c r="AQ486" i="6"/>
  <c r="AQ487" i="6"/>
  <c r="AQ488" i="6"/>
  <c r="AQ489" i="6"/>
  <c r="AQ490" i="6"/>
  <c r="AQ491" i="6"/>
  <c r="AQ492" i="6"/>
  <c r="AQ493" i="6"/>
  <c r="AQ494" i="6"/>
  <c r="AQ495" i="6"/>
  <c r="AQ496" i="6"/>
  <c r="AQ497" i="6"/>
  <c r="AQ498" i="6"/>
  <c r="AQ499" i="6"/>
  <c r="AQ500" i="6"/>
  <c r="AQ501" i="6"/>
  <c r="AQ502" i="6"/>
  <c r="AQ503" i="6"/>
  <c r="AQ504" i="6"/>
  <c r="AQ505" i="6"/>
  <c r="AQ506" i="6"/>
  <c r="AQ507" i="6"/>
  <c r="AQ508" i="6"/>
  <c r="AQ509" i="6"/>
  <c r="AQ510" i="6"/>
  <c r="AQ511" i="6"/>
  <c r="AQ512" i="6"/>
  <c r="AQ513" i="6"/>
  <c r="AQ514" i="6"/>
  <c r="AQ515" i="6"/>
  <c r="AQ516" i="6"/>
  <c r="AQ517" i="6"/>
  <c r="AQ518" i="6"/>
  <c r="AQ519" i="6"/>
  <c r="AQ520" i="6"/>
  <c r="AQ521" i="6"/>
  <c r="AQ522" i="6"/>
  <c r="AQ523" i="6"/>
  <c r="AQ524" i="6"/>
  <c r="AQ525" i="6"/>
  <c r="AQ526" i="6"/>
  <c r="AQ527" i="6"/>
  <c r="AQ528" i="6"/>
  <c r="AQ529" i="6"/>
  <c r="AQ530" i="6"/>
  <c r="AQ531" i="6"/>
  <c r="AQ532" i="6"/>
  <c r="AQ533" i="6"/>
  <c r="AQ534" i="6"/>
  <c r="AQ535" i="6"/>
  <c r="AQ536" i="6"/>
  <c r="AQ537" i="6"/>
  <c r="AQ538" i="6"/>
  <c r="AQ539" i="6"/>
  <c r="AQ540" i="6"/>
  <c r="AQ541" i="6"/>
  <c r="AQ542" i="6"/>
  <c r="AQ543" i="6"/>
  <c r="AQ544" i="6"/>
  <c r="AQ545" i="6"/>
  <c r="AQ546" i="6"/>
  <c r="AQ547" i="6"/>
  <c r="AQ548" i="6"/>
  <c r="AQ549" i="6"/>
  <c r="AQ550" i="6"/>
  <c r="AQ551" i="6"/>
  <c r="AQ552" i="6"/>
  <c r="AQ553" i="6"/>
  <c r="AQ554" i="6"/>
  <c r="AQ555" i="6"/>
  <c r="AQ556" i="6"/>
  <c r="AQ557" i="6"/>
  <c r="AQ558" i="6"/>
  <c r="AQ559" i="6"/>
  <c r="AQ560" i="6"/>
  <c r="AQ561" i="6"/>
  <c r="AQ562" i="6"/>
  <c r="AQ563" i="6"/>
  <c r="AQ564" i="6"/>
  <c r="AQ565" i="6"/>
  <c r="AQ566" i="6"/>
  <c r="AQ567" i="6"/>
  <c r="AQ568" i="6"/>
  <c r="AQ569" i="6"/>
  <c r="AQ570" i="6"/>
  <c r="AQ571" i="6"/>
  <c r="AQ572" i="6"/>
  <c r="AQ573" i="6"/>
  <c r="AQ574" i="6"/>
  <c r="AQ575" i="6"/>
  <c r="AQ576" i="6"/>
  <c r="AQ577" i="6"/>
  <c r="AQ578" i="6"/>
  <c r="AQ579" i="6"/>
  <c r="AQ580" i="6"/>
  <c r="AQ581" i="6"/>
  <c r="AQ582" i="6"/>
  <c r="AQ583" i="6"/>
  <c r="AQ584" i="6"/>
  <c r="AQ585" i="6"/>
  <c r="AQ586" i="6"/>
  <c r="AQ587" i="6"/>
  <c r="AQ588" i="6"/>
  <c r="AQ589" i="6"/>
  <c r="AQ590" i="6"/>
  <c r="AQ591" i="6"/>
  <c r="AQ592" i="6"/>
  <c r="AQ593" i="6"/>
  <c r="AQ594" i="6"/>
  <c r="AQ595" i="6"/>
  <c r="AQ596" i="6"/>
  <c r="AQ597" i="6"/>
  <c r="AQ598" i="6"/>
  <c r="AQ599" i="6"/>
  <c r="AQ600" i="6"/>
  <c r="AQ601" i="6"/>
  <c r="AQ602" i="6"/>
  <c r="AQ603" i="6"/>
  <c r="AQ604" i="6"/>
  <c r="AQ605" i="6"/>
  <c r="AQ606" i="6"/>
  <c r="AQ607" i="6"/>
  <c r="AQ608" i="6"/>
  <c r="AQ609" i="6"/>
  <c r="AQ610" i="6"/>
  <c r="AQ611" i="6"/>
  <c r="AQ612" i="6"/>
  <c r="AQ613" i="6"/>
  <c r="AQ614" i="6"/>
  <c r="AQ615" i="6"/>
  <c r="AQ616" i="6"/>
  <c r="AQ617" i="6"/>
  <c r="AQ618" i="6"/>
  <c r="AQ619" i="6"/>
  <c r="AQ620" i="6"/>
  <c r="AQ621" i="6"/>
  <c r="AQ622" i="6"/>
  <c r="AQ623" i="6"/>
  <c r="AQ624" i="6"/>
  <c r="AQ625" i="6"/>
  <c r="AQ626" i="6"/>
  <c r="AQ627" i="6"/>
  <c r="AQ628" i="6"/>
  <c r="AQ629" i="6"/>
  <c r="AQ630" i="6"/>
  <c r="AQ631" i="6"/>
  <c r="AQ632" i="6"/>
  <c r="AQ633" i="6"/>
  <c r="AQ634" i="6"/>
  <c r="AQ635" i="6"/>
  <c r="AQ636" i="6"/>
  <c r="AQ637" i="6"/>
  <c r="AQ638" i="6"/>
  <c r="AQ639" i="6"/>
  <c r="AQ640" i="6"/>
  <c r="AQ641" i="6"/>
  <c r="AQ642" i="6"/>
  <c r="AQ643" i="6"/>
  <c r="AQ644" i="6"/>
  <c r="AQ645" i="6"/>
  <c r="AQ646" i="6"/>
  <c r="AQ647" i="6"/>
  <c r="AQ648" i="6"/>
  <c r="AQ649" i="6"/>
  <c r="AQ650" i="6"/>
  <c r="AQ651" i="6"/>
  <c r="AQ652" i="6"/>
  <c r="AQ653" i="6"/>
  <c r="AQ654" i="6"/>
  <c r="AQ655" i="6"/>
  <c r="AQ656" i="6"/>
  <c r="AQ657" i="6"/>
  <c r="AQ658" i="6"/>
  <c r="AQ659" i="6"/>
  <c r="AQ660" i="6"/>
  <c r="AQ661" i="6"/>
  <c r="AQ662" i="6"/>
  <c r="AQ663" i="6"/>
  <c r="AQ664" i="6"/>
  <c r="AQ665" i="6"/>
  <c r="AQ666" i="6"/>
  <c r="AQ667" i="6"/>
  <c r="AQ668" i="6"/>
  <c r="AQ669" i="6"/>
  <c r="AQ670" i="6"/>
  <c r="AQ671" i="6"/>
  <c r="AQ672" i="6"/>
  <c r="AQ673" i="6"/>
  <c r="AQ674" i="6"/>
  <c r="AQ675" i="6"/>
  <c r="AQ676" i="6"/>
  <c r="AQ677" i="6"/>
  <c r="AQ678" i="6"/>
  <c r="AQ679" i="6"/>
  <c r="AQ680" i="6"/>
  <c r="AQ681" i="6"/>
  <c r="AQ682" i="6"/>
  <c r="AQ683" i="6"/>
  <c r="AQ684" i="6"/>
  <c r="AQ685" i="6"/>
  <c r="AQ686" i="6"/>
  <c r="AQ687" i="6"/>
  <c r="AQ688" i="6"/>
  <c r="AQ689" i="6"/>
  <c r="AQ690" i="6"/>
  <c r="AQ691" i="6"/>
  <c r="AQ692" i="6"/>
  <c r="AQ693" i="6"/>
  <c r="AQ694" i="6"/>
  <c r="AQ695" i="6"/>
  <c r="AQ696" i="6"/>
  <c r="AQ697" i="6"/>
  <c r="AQ698" i="6"/>
  <c r="AQ699" i="6"/>
  <c r="AQ700" i="6"/>
  <c r="AQ701" i="6"/>
  <c r="AQ702" i="6"/>
  <c r="AQ703" i="6"/>
  <c r="AQ704" i="6"/>
  <c r="AQ705" i="6"/>
  <c r="AQ706" i="6"/>
  <c r="AQ707" i="6"/>
  <c r="AQ708" i="6"/>
  <c r="AQ709" i="6"/>
  <c r="AQ710" i="6"/>
  <c r="AQ711" i="6"/>
  <c r="AQ712" i="6"/>
  <c r="AQ713" i="6"/>
  <c r="AQ714" i="6"/>
  <c r="AQ715" i="6"/>
  <c r="AQ716" i="6"/>
  <c r="AQ717" i="6"/>
  <c r="AQ718" i="6"/>
  <c r="AQ719" i="6"/>
  <c r="AQ720" i="6"/>
  <c r="AQ721" i="6"/>
  <c r="AQ722" i="6"/>
  <c r="AQ723" i="6"/>
  <c r="AQ724" i="6"/>
  <c r="AQ725" i="6"/>
  <c r="AQ726" i="6"/>
  <c r="AQ727" i="6"/>
  <c r="AQ728" i="6"/>
  <c r="AQ729" i="6"/>
  <c r="AQ730" i="6"/>
  <c r="AQ731" i="6"/>
  <c r="AQ732" i="6"/>
  <c r="AQ733" i="6"/>
  <c r="AQ734" i="6"/>
  <c r="AQ735" i="6"/>
  <c r="AQ736" i="6"/>
  <c r="AQ737" i="6"/>
  <c r="AQ738" i="6"/>
  <c r="AQ739" i="6"/>
  <c r="AQ740" i="6"/>
  <c r="AQ741" i="6"/>
  <c r="AQ742" i="6"/>
  <c r="AQ743" i="6"/>
  <c r="AQ744" i="6"/>
  <c r="AQ745" i="6"/>
  <c r="AQ746" i="6"/>
  <c r="AQ747" i="6"/>
  <c r="AQ748" i="6"/>
  <c r="AQ749" i="6"/>
  <c r="AQ750" i="6"/>
  <c r="AQ751" i="6"/>
  <c r="AQ752" i="6"/>
  <c r="AQ753" i="6"/>
  <c r="AQ754" i="6"/>
  <c r="AQ755" i="6"/>
  <c r="AQ756" i="6"/>
  <c r="AQ757" i="6"/>
  <c r="AQ758" i="6"/>
  <c r="AQ759" i="6"/>
  <c r="AQ760" i="6"/>
  <c r="AQ761" i="6"/>
  <c r="AQ762" i="6"/>
  <c r="AQ763" i="6"/>
  <c r="AQ764" i="6"/>
  <c r="AQ765" i="6"/>
  <c r="AQ766" i="6"/>
  <c r="AQ767" i="6"/>
  <c r="AQ768" i="6"/>
  <c r="AQ769" i="6"/>
  <c r="AQ770" i="6"/>
  <c r="AQ771" i="6"/>
  <c r="AQ772" i="6"/>
  <c r="AQ773" i="6"/>
  <c r="AQ774" i="6"/>
  <c r="AQ775" i="6"/>
  <c r="AQ776" i="6"/>
  <c r="AQ777" i="6"/>
  <c r="AQ778" i="6"/>
  <c r="AQ779" i="6"/>
  <c r="AQ780" i="6"/>
  <c r="AQ781" i="6"/>
  <c r="AQ782" i="6"/>
  <c r="AQ783" i="6"/>
  <c r="AQ784" i="6"/>
  <c r="AQ785" i="6"/>
  <c r="AQ786" i="6"/>
  <c r="AQ787" i="6"/>
  <c r="AQ788" i="6"/>
  <c r="AQ789" i="6"/>
  <c r="AQ790" i="6"/>
  <c r="AQ791" i="6"/>
  <c r="AQ792" i="6"/>
  <c r="AQ793" i="6"/>
  <c r="AQ794" i="6"/>
  <c r="AQ795" i="6"/>
  <c r="AQ796" i="6"/>
  <c r="AQ797" i="6"/>
  <c r="AQ798" i="6"/>
  <c r="AQ799" i="6"/>
  <c r="AQ800" i="6"/>
  <c r="AQ801" i="6"/>
  <c r="AQ802" i="6"/>
  <c r="AQ803" i="6"/>
  <c r="AQ804" i="6"/>
  <c r="AQ805" i="6"/>
  <c r="AQ806" i="6"/>
  <c r="AQ807" i="6"/>
  <c r="AQ808" i="6"/>
  <c r="AQ809" i="6"/>
  <c r="AQ810" i="6"/>
  <c r="AQ811" i="6"/>
  <c r="AQ812" i="6"/>
  <c r="AQ813" i="6"/>
  <c r="AQ814" i="6"/>
  <c r="AQ815" i="6"/>
  <c r="AQ816" i="6"/>
  <c r="AQ817" i="6"/>
  <c r="AQ818" i="6"/>
  <c r="AQ819" i="6"/>
  <c r="AQ820" i="6"/>
  <c r="AQ821" i="6"/>
  <c r="AQ822" i="6"/>
  <c r="AQ823" i="6"/>
  <c r="AQ824" i="6"/>
  <c r="AQ825" i="6"/>
  <c r="AQ826" i="6"/>
  <c r="AQ827" i="6"/>
  <c r="AQ828" i="6"/>
  <c r="AQ829" i="6"/>
  <c r="AQ830" i="6"/>
  <c r="AQ831" i="6"/>
  <c r="AQ832" i="6"/>
  <c r="AQ833" i="6"/>
  <c r="AQ834" i="6"/>
  <c r="AQ835" i="6"/>
  <c r="AQ836" i="6"/>
  <c r="AQ837" i="6"/>
  <c r="AQ838" i="6"/>
  <c r="AQ839" i="6"/>
  <c r="AQ840" i="6"/>
  <c r="AQ841" i="6"/>
  <c r="AQ842" i="6"/>
  <c r="AQ843" i="6"/>
  <c r="AQ844" i="6"/>
  <c r="AQ845" i="6"/>
  <c r="AQ846" i="6"/>
  <c r="AQ847" i="6"/>
  <c r="AQ848" i="6"/>
  <c r="AQ849" i="6"/>
  <c r="AQ850" i="6"/>
  <c r="AQ851" i="6"/>
  <c r="AQ852" i="6"/>
  <c r="AQ853" i="6"/>
  <c r="AQ854" i="6"/>
  <c r="AQ855" i="6"/>
  <c r="AQ856" i="6"/>
  <c r="AQ857" i="6"/>
  <c r="AQ858" i="6"/>
  <c r="AQ859" i="6"/>
  <c r="AQ860" i="6"/>
  <c r="AQ861" i="6"/>
  <c r="AQ862" i="6"/>
  <c r="AQ863" i="6"/>
  <c r="AQ864" i="6"/>
  <c r="AQ865" i="6"/>
  <c r="AQ866" i="6"/>
  <c r="AQ867" i="6"/>
  <c r="AQ868" i="6"/>
  <c r="AQ869" i="6"/>
  <c r="AQ870" i="6"/>
  <c r="AQ871" i="6"/>
  <c r="AQ872" i="6"/>
  <c r="AQ873" i="6"/>
  <c r="AQ874" i="6"/>
  <c r="AQ875" i="6"/>
  <c r="AQ876" i="6"/>
  <c r="AQ877" i="6"/>
  <c r="AQ878" i="6"/>
  <c r="AQ879" i="6"/>
  <c r="AQ880" i="6"/>
  <c r="AQ881" i="6"/>
  <c r="AQ882" i="6"/>
  <c r="AQ883" i="6"/>
  <c r="AQ884" i="6"/>
  <c r="AQ885" i="6"/>
  <c r="AQ886" i="6"/>
  <c r="AQ887" i="6"/>
  <c r="AQ888" i="6"/>
  <c r="AQ889" i="6"/>
  <c r="AQ890" i="6"/>
  <c r="AQ891" i="6"/>
  <c r="AQ892" i="6"/>
  <c r="AQ893" i="6"/>
  <c r="AQ894" i="6"/>
  <c r="AQ895" i="6"/>
  <c r="AQ896" i="6"/>
  <c r="AQ897" i="6"/>
  <c r="AQ898" i="6"/>
  <c r="AQ899" i="6"/>
  <c r="AQ900" i="6"/>
  <c r="AQ901" i="6"/>
  <c r="AQ902" i="6"/>
  <c r="AQ903" i="6"/>
  <c r="AQ904" i="6"/>
  <c r="AQ905" i="6"/>
  <c r="AQ906" i="6"/>
  <c r="AQ907" i="6"/>
  <c r="AQ908" i="6"/>
  <c r="AQ909" i="6"/>
  <c r="AQ910" i="6"/>
  <c r="AQ911" i="6"/>
  <c r="AQ912" i="6"/>
  <c r="AQ913" i="6"/>
  <c r="AQ914" i="6"/>
  <c r="AQ915" i="6"/>
  <c r="AQ916" i="6"/>
  <c r="AQ917" i="6"/>
  <c r="AQ918" i="6"/>
  <c r="AQ919" i="6"/>
  <c r="AQ920" i="6"/>
  <c r="AQ921" i="6"/>
  <c r="AQ922" i="6"/>
  <c r="AQ923" i="6"/>
  <c r="AQ924" i="6"/>
  <c r="AQ925" i="6"/>
  <c r="AQ926" i="6"/>
  <c r="AQ927" i="6"/>
  <c r="AQ928" i="6"/>
  <c r="AQ929" i="6"/>
  <c r="AQ930" i="6"/>
  <c r="AQ931" i="6"/>
  <c r="AQ932" i="6"/>
  <c r="AQ933" i="6"/>
  <c r="AQ934" i="6"/>
  <c r="AQ935" i="6"/>
  <c r="AQ936" i="6"/>
  <c r="AQ937" i="6"/>
  <c r="AQ938" i="6"/>
  <c r="AQ939" i="6"/>
  <c r="AQ940" i="6"/>
  <c r="AQ941" i="6"/>
  <c r="AQ942" i="6"/>
  <c r="AQ943" i="6"/>
  <c r="AQ944" i="6"/>
  <c r="AQ945" i="6"/>
  <c r="AQ946" i="6"/>
  <c r="AQ947" i="6"/>
  <c r="AQ948" i="6"/>
  <c r="AQ949" i="6"/>
  <c r="AQ950" i="6"/>
  <c r="AQ951" i="6"/>
  <c r="AQ952" i="6"/>
  <c r="AQ953" i="6"/>
  <c r="AQ954" i="6"/>
  <c r="AQ955" i="6"/>
  <c r="AQ956" i="6"/>
  <c r="AQ957" i="6"/>
  <c r="AQ958" i="6"/>
  <c r="AQ959" i="6"/>
  <c r="AQ960" i="6"/>
  <c r="AQ961" i="6"/>
  <c r="AQ962" i="6"/>
  <c r="AQ963" i="6"/>
  <c r="AQ964" i="6"/>
  <c r="AQ965" i="6"/>
  <c r="AQ966" i="6"/>
  <c r="AQ967" i="6"/>
  <c r="AQ968" i="6"/>
  <c r="AQ969" i="6"/>
  <c r="AQ970" i="6"/>
  <c r="AQ971" i="6"/>
  <c r="AQ972" i="6"/>
  <c r="AQ973" i="6"/>
  <c r="AQ974" i="6"/>
  <c r="AQ975" i="6"/>
  <c r="AQ976" i="6"/>
  <c r="AQ977" i="6"/>
  <c r="AQ978" i="6"/>
  <c r="AQ979" i="6"/>
  <c r="AQ980" i="6"/>
  <c r="AQ981" i="6"/>
  <c r="AQ982" i="6"/>
  <c r="AQ983" i="6"/>
  <c r="AQ984" i="6"/>
  <c r="AQ985" i="6"/>
  <c r="AQ986" i="6"/>
  <c r="AQ987" i="6"/>
  <c r="AQ988" i="6"/>
  <c r="AQ989" i="6"/>
  <c r="AQ990" i="6"/>
  <c r="AQ991" i="6"/>
  <c r="AQ992" i="6"/>
  <c r="AQ993" i="6"/>
  <c r="AQ994" i="6"/>
  <c r="AQ995" i="6"/>
  <c r="AQ996" i="6"/>
  <c r="AQ997" i="6"/>
  <c r="AQ998" i="6"/>
  <c r="AQ999" i="6"/>
  <c r="AQ1000" i="6"/>
  <c r="AQ1001" i="6"/>
  <c r="AQ1002" i="6"/>
  <c r="AQ1003" i="6"/>
  <c r="AQ1004" i="6"/>
  <c r="AQ1005" i="6"/>
  <c r="AQ1006" i="6"/>
  <c r="AQ1007" i="6"/>
  <c r="AQ1008" i="6"/>
  <c r="AQ1009" i="6"/>
  <c r="AQ1010" i="6"/>
  <c r="AQ1011" i="6"/>
  <c r="AQ1012" i="6"/>
  <c r="AQ1013" i="6"/>
  <c r="AQ1014" i="6"/>
  <c r="AQ1015" i="6"/>
  <c r="AQ1016" i="6"/>
  <c r="AQ1017" i="6"/>
  <c r="AQ1018" i="6"/>
  <c r="AQ1019" i="6"/>
  <c r="AQ1020" i="6"/>
  <c r="AQ1021" i="6"/>
  <c r="AQ1022" i="6"/>
  <c r="AQ1023" i="6"/>
  <c r="AQ1024" i="6"/>
  <c r="AQ1025" i="6"/>
  <c r="AQ1026" i="6"/>
  <c r="AQ1027" i="6"/>
  <c r="AQ1028" i="6"/>
  <c r="AQ1029" i="6"/>
  <c r="AQ1030" i="6"/>
  <c r="AQ1031" i="6"/>
  <c r="AQ1032" i="6"/>
  <c r="AQ1033" i="6"/>
  <c r="AQ1034" i="6"/>
  <c r="AQ1035" i="6"/>
  <c r="AQ1036" i="6"/>
  <c r="AQ1037" i="6"/>
  <c r="AQ1038" i="6"/>
  <c r="AQ1039" i="6"/>
  <c r="AQ1040" i="6"/>
  <c r="AQ1041" i="6"/>
  <c r="AQ1042" i="6"/>
  <c r="AQ1043" i="6"/>
  <c r="AQ1044" i="6"/>
  <c r="AQ1045" i="6"/>
  <c r="AQ1046" i="6"/>
  <c r="AQ1047" i="6"/>
  <c r="AQ1048" i="6"/>
  <c r="AQ1049" i="6"/>
  <c r="AQ1050" i="6"/>
  <c r="AQ1051" i="6"/>
  <c r="AQ1052" i="6"/>
  <c r="AQ1053" i="6"/>
  <c r="AQ1054" i="6"/>
  <c r="AQ1055" i="6"/>
  <c r="AQ1056" i="6"/>
  <c r="AQ1057" i="6"/>
  <c r="AQ1058" i="6"/>
  <c r="AQ1059" i="6"/>
  <c r="AQ1060" i="6"/>
  <c r="AQ1061" i="6"/>
  <c r="AQ1062" i="6"/>
  <c r="AQ1063" i="6"/>
  <c r="AQ1064" i="6"/>
  <c r="AQ1065" i="6"/>
  <c r="AQ1066" i="6"/>
  <c r="AQ1067" i="6"/>
  <c r="AQ1068" i="6"/>
  <c r="AQ1069" i="6"/>
  <c r="AQ1070" i="6"/>
  <c r="AQ1071" i="6"/>
  <c r="AQ1072" i="6"/>
  <c r="AQ1073" i="6"/>
  <c r="AQ1074" i="6"/>
  <c r="AQ1075" i="6"/>
  <c r="AQ1076" i="6"/>
  <c r="AQ1077" i="6"/>
  <c r="AQ1078" i="6"/>
  <c r="AQ1079" i="6"/>
  <c r="AQ1080" i="6"/>
  <c r="AQ1081" i="6"/>
  <c r="AQ1082" i="6"/>
  <c r="AQ1083" i="6"/>
  <c r="AQ1084" i="6"/>
  <c r="AQ1085" i="6"/>
  <c r="AQ1086" i="6"/>
  <c r="AQ1087" i="6"/>
  <c r="AQ1088" i="6"/>
  <c r="AQ1089" i="6"/>
  <c r="AQ1090" i="6"/>
  <c r="AQ1091" i="6"/>
  <c r="AQ1092" i="6"/>
  <c r="AQ1093" i="6"/>
  <c r="AQ1094" i="6"/>
  <c r="AQ1095" i="6"/>
  <c r="AQ1096" i="6"/>
  <c r="AQ1097" i="6"/>
  <c r="AQ1098" i="6"/>
  <c r="AQ1099" i="6"/>
  <c r="AQ1100" i="6"/>
  <c r="AQ1101" i="6"/>
  <c r="AQ1102" i="6"/>
  <c r="AQ1103" i="6"/>
  <c r="AQ1104" i="6"/>
  <c r="AQ1105" i="6"/>
  <c r="AQ1106" i="6"/>
  <c r="AQ1107" i="6"/>
  <c r="AQ1108" i="6"/>
  <c r="AQ1109" i="6"/>
  <c r="AQ1110" i="6"/>
  <c r="AQ1111" i="6"/>
  <c r="AQ1112" i="6"/>
  <c r="AQ1113" i="6"/>
  <c r="AQ1114" i="6"/>
  <c r="AQ1115" i="6"/>
  <c r="AQ1116" i="6"/>
  <c r="AQ1117" i="6"/>
  <c r="AQ1118" i="6"/>
  <c r="AQ1119" i="6"/>
  <c r="AQ1120" i="6"/>
  <c r="AQ1121" i="6"/>
  <c r="AQ1122" i="6"/>
  <c r="AQ1123" i="6"/>
  <c r="AQ1124" i="6"/>
  <c r="AQ1125" i="6"/>
  <c r="AQ1126" i="6"/>
  <c r="AQ1127" i="6"/>
  <c r="AQ1128" i="6"/>
  <c r="AQ1129" i="6"/>
  <c r="AQ1130" i="6"/>
  <c r="AQ1131" i="6"/>
  <c r="AQ1132" i="6"/>
  <c r="AQ1133" i="6"/>
  <c r="AQ1134" i="6"/>
  <c r="AQ1135" i="6"/>
  <c r="AQ1136" i="6"/>
  <c r="AQ1137" i="6"/>
  <c r="AQ1138" i="6"/>
  <c r="AQ1139" i="6"/>
  <c r="AQ1140" i="6"/>
  <c r="AQ1141" i="6"/>
  <c r="AQ1142" i="6"/>
  <c r="AQ1143" i="6"/>
  <c r="AQ1144" i="6"/>
  <c r="AQ1145" i="6"/>
  <c r="AQ1146" i="6"/>
  <c r="AQ1147" i="6"/>
  <c r="AQ1148" i="6"/>
  <c r="AQ1149" i="6"/>
  <c r="AQ1150" i="6"/>
  <c r="AQ1151" i="6"/>
  <c r="AQ1152" i="6"/>
  <c r="AQ1153" i="6"/>
  <c r="AQ1154" i="6"/>
  <c r="AQ1155" i="6"/>
  <c r="AQ1156" i="6"/>
  <c r="AQ1157" i="6"/>
  <c r="AQ1158" i="6"/>
  <c r="AQ1159" i="6"/>
  <c r="AQ1160" i="6"/>
  <c r="AQ1161" i="6"/>
  <c r="AQ1162" i="6"/>
  <c r="AQ1163" i="6"/>
  <c r="AQ1164" i="6"/>
  <c r="AQ1165" i="6"/>
  <c r="AQ1166" i="6"/>
  <c r="AQ1167" i="6"/>
  <c r="AQ1168" i="6"/>
  <c r="AQ1169" i="6"/>
  <c r="AQ1170" i="6"/>
  <c r="AQ1171" i="6"/>
  <c r="AQ1172" i="6"/>
  <c r="AQ1173" i="6"/>
  <c r="AQ1174" i="6"/>
  <c r="AQ1175" i="6"/>
  <c r="AQ1176" i="6"/>
  <c r="AQ1177" i="6"/>
  <c r="AQ1178" i="6"/>
  <c r="AQ1179" i="6"/>
  <c r="AQ1180" i="6"/>
  <c r="AQ1181" i="6"/>
  <c r="AQ1182" i="6"/>
  <c r="AQ1183" i="6"/>
  <c r="AQ1184" i="6"/>
  <c r="AQ1185" i="6"/>
  <c r="AQ1186" i="6"/>
  <c r="AQ1187" i="6"/>
  <c r="AQ1188" i="6"/>
  <c r="AQ1189" i="6"/>
  <c r="AQ1190" i="6"/>
  <c r="AQ1191" i="6"/>
  <c r="AQ1192" i="6"/>
  <c r="AQ1193" i="6"/>
  <c r="AQ1194" i="6"/>
  <c r="AQ1195" i="6"/>
  <c r="AQ1196" i="6"/>
  <c r="AQ1197" i="6"/>
  <c r="AQ1198" i="6"/>
  <c r="AQ1199" i="6"/>
  <c r="AQ1200" i="6"/>
  <c r="AQ1201" i="6"/>
  <c r="AQ1202" i="6"/>
  <c r="AQ1203" i="6"/>
  <c r="AQ1204" i="6"/>
  <c r="AQ1205" i="6"/>
  <c r="AQ1206" i="6"/>
  <c r="AQ1207" i="6"/>
  <c r="AQ1208" i="6"/>
  <c r="AQ1209" i="6"/>
  <c r="AQ1210" i="6"/>
  <c r="AQ1211" i="6"/>
  <c r="AQ1212" i="6"/>
  <c r="AQ1213" i="6"/>
  <c r="AQ1214" i="6"/>
  <c r="AQ1215" i="6"/>
  <c r="AQ1216" i="6"/>
  <c r="AQ1217" i="6"/>
  <c r="AQ1218" i="6"/>
  <c r="AQ1219" i="6"/>
  <c r="AQ1220" i="6"/>
  <c r="AQ1221" i="6"/>
  <c r="AQ1222" i="6"/>
  <c r="AQ1223" i="6"/>
  <c r="AQ1224" i="6"/>
  <c r="AQ1225" i="6"/>
  <c r="AQ1226" i="6"/>
  <c r="AQ1227" i="6"/>
  <c r="AQ1228" i="6"/>
  <c r="AQ1229" i="6"/>
  <c r="AQ1230" i="6"/>
  <c r="AQ1231" i="6"/>
  <c r="AQ1232" i="6"/>
  <c r="AQ1233" i="6"/>
  <c r="AQ1234" i="6"/>
  <c r="AQ1235" i="6"/>
  <c r="AQ1236" i="6"/>
  <c r="AQ1237" i="6"/>
  <c r="AQ1238" i="6"/>
  <c r="AQ1239" i="6"/>
  <c r="AQ1240" i="6"/>
  <c r="AQ1241" i="6"/>
  <c r="AQ1242" i="6"/>
  <c r="AQ1243" i="6"/>
  <c r="AQ1244" i="6"/>
  <c r="AQ1245" i="6"/>
  <c r="AQ1246" i="6"/>
  <c r="AQ1247" i="6"/>
  <c r="AQ1248" i="6"/>
  <c r="AQ1249" i="6"/>
  <c r="AQ1250" i="6"/>
  <c r="AQ1251" i="6"/>
  <c r="AQ1252" i="6"/>
  <c r="AQ1253" i="6"/>
  <c r="AQ1254" i="6"/>
  <c r="AQ1255" i="6"/>
  <c r="AQ1256" i="6"/>
  <c r="AQ1257" i="6"/>
  <c r="AQ1258" i="6"/>
  <c r="AQ1259" i="6"/>
  <c r="AQ1260" i="6"/>
  <c r="AQ1261" i="6"/>
  <c r="AQ1262" i="6"/>
  <c r="AQ1263" i="6"/>
  <c r="AQ1264" i="6"/>
  <c r="AQ1265" i="6"/>
  <c r="AQ1266" i="6"/>
  <c r="AQ1267" i="6"/>
  <c r="AQ1268" i="6"/>
  <c r="AQ1269" i="6"/>
  <c r="AQ1270" i="6"/>
  <c r="AQ1271" i="6"/>
  <c r="AQ1272" i="6"/>
  <c r="AQ1273" i="6"/>
  <c r="AQ1274" i="6"/>
  <c r="AQ1275" i="6"/>
  <c r="AQ1276" i="6"/>
  <c r="AQ1277" i="6"/>
  <c r="AQ1278" i="6"/>
  <c r="AQ1279" i="6"/>
  <c r="AQ1280" i="6"/>
  <c r="AQ1281" i="6"/>
  <c r="AQ1282" i="6"/>
  <c r="AQ1283" i="6"/>
  <c r="AQ1284" i="6"/>
  <c r="AQ1285" i="6"/>
  <c r="AQ1286" i="6"/>
  <c r="AQ1287" i="6"/>
  <c r="AQ1288" i="6"/>
  <c r="AQ1289" i="6"/>
  <c r="AQ1290" i="6"/>
  <c r="AQ1291" i="6"/>
  <c r="AQ1292" i="6"/>
  <c r="AQ1293" i="6"/>
  <c r="AQ1294" i="6"/>
  <c r="AQ1295" i="6"/>
  <c r="AQ1296" i="6"/>
  <c r="AQ1297" i="6"/>
  <c r="AQ1298" i="6"/>
  <c r="AQ1299" i="6"/>
  <c r="AQ1300" i="6"/>
  <c r="AQ1301" i="6"/>
  <c r="AQ1302" i="6"/>
  <c r="AQ1303" i="6"/>
  <c r="AQ1304" i="6"/>
  <c r="AQ1305" i="6"/>
  <c r="AQ1306" i="6"/>
  <c r="AQ1307" i="6"/>
  <c r="AQ1308" i="6"/>
  <c r="AQ1309" i="6"/>
  <c r="AQ1310" i="6"/>
  <c r="AQ1311" i="6"/>
  <c r="AQ1312" i="6"/>
  <c r="AQ1313" i="6"/>
  <c r="AQ1314" i="6"/>
  <c r="AQ1315" i="6"/>
  <c r="AQ1316" i="6"/>
  <c r="AQ1317" i="6"/>
  <c r="AQ1318" i="6"/>
  <c r="AQ1319" i="6"/>
  <c r="AQ1320" i="6"/>
  <c r="AQ1321" i="6"/>
  <c r="AQ1322" i="6"/>
  <c r="AQ1323" i="6"/>
  <c r="AQ1324" i="6"/>
  <c r="AQ1325" i="6"/>
  <c r="AQ1326" i="6"/>
  <c r="AQ1327" i="6"/>
  <c r="AQ1328" i="6"/>
  <c r="AQ1329" i="6"/>
  <c r="AQ1330" i="6"/>
  <c r="AQ1331" i="6"/>
  <c r="AQ1332" i="6"/>
  <c r="AQ1333" i="6"/>
  <c r="AQ1334" i="6"/>
  <c r="AQ1335" i="6"/>
  <c r="AQ1336" i="6"/>
  <c r="AQ1337" i="6"/>
  <c r="AQ1338" i="6"/>
  <c r="AQ1339" i="6"/>
  <c r="AQ1340" i="6"/>
  <c r="AQ1341" i="6"/>
  <c r="AQ1342" i="6"/>
  <c r="AQ1343" i="6"/>
  <c r="AQ1344" i="6"/>
  <c r="AQ1345" i="6"/>
  <c r="AQ1346" i="6"/>
  <c r="AQ1347" i="6"/>
  <c r="AQ1348" i="6"/>
  <c r="AQ1349" i="6"/>
  <c r="AQ1350" i="6"/>
  <c r="AQ1351" i="6"/>
  <c r="AQ1352" i="6"/>
  <c r="AQ1353" i="6"/>
  <c r="AQ1354" i="6"/>
  <c r="AQ1355" i="6"/>
  <c r="AQ1356" i="6"/>
  <c r="AQ1357" i="6"/>
  <c r="AQ1358" i="6"/>
  <c r="AQ1359" i="6"/>
  <c r="AQ1360" i="6"/>
  <c r="AQ1361" i="6"/>
  <c r="AQ1362" i="6"/>
  <c r="AQ1363" i="6"/>
  <c r="AQ1364" i="6"/>
  <c r="AQ1365" i="6"/>
  <c r="AQ1366" i="6"/>
  <c r="AQ1367" i="6"/>
  <c r="AQ1368" i="6"/>
  <c r="AQ1369" i="6"/>
  <c r="AQ1370" i="6"/>
  <c r="AQ1371" i="6"/>
  <c r="AQ1372" i="6"/>
  <c r="AQ1373" i="6"/>
  <c r="AQ1374" i="6"/>
  <c r="AQ1375" i="6"/>
  <c r="AQ1376" i="6"/>
  <c r="AQ1377" i="6"/>
  <c r="AQ1378" i="6"/>
  <c r="AQ1379" i="6"/>
  <c r="AQ1380" i="6"/>
  <c r="AQ1381" i="6"/>
  <c r="AQ1382" i="6"/>
  <c r="AQ1383" i="6"/>
  <c r="AQ1384" i="6"/>
  <c r="AQ1385" i="6"/>
  <c r="AQ1386" i="6"/>
  <c r="AQ1387" i="6"/>
  <c r="AQ1388" i="6"/>
  <c r="AQ1389" i="6"/>
  <c r="AQ1390" i="6"/>
  <c r="AQ1391" i="6"/>
  <c r="AQ1392" i="6"/>
  <c r="AQ1393" i="6"/>
  <c r="AQ1394" i="6"/>
  <c r="AQ1395" i="6"/>
  <c r="AQ1396" i="6"/>
  <c r="AQ1397" i="6"/>
  <c r="AQ1398" i="6"/>
  <c r="AQ1399" i="6"/>
  <c r="AQ1400" i="6"/>
  <c r="AQ1401" i="6"/>
  <c r="AQ1402" i="6"/>
  <c r="AQ1403" i="6"/>
  <c r="AQ1404" i="6"/>
  <c r="AQ1405" i="6"/>
  <c r="AQ1406" i="6"/>
  <c r="AQ1407" i="6"/>
  <c r="AQ1408" i="6"/>
  <c r="AQ1409" i="6"/>
  <c r="AQ1410" i="6"/>
  <c r="AQ1411" i="6"/>
  <c r="AQ1412" i="6"/>
  <c r="AQ1413" i="6"/>
  <c r="AQ1414" i="6"/>
  <c r="AQ1415" i="6"/>
  <c r="AQ1416" i="6"/>
  <c r="AQ1417" i="6"/>
  <c r="AQ1418" i="6"/>
  <c r="AQ1419" i="6"/>
  <c r="AQ1420" i="6"/>
  <c r="AQ1421" i="6"/>
  <c r="AQ1422" i="6"/>
  <c r="AQ1423" i="6"/>
  <c r="AQ1424" i="6"/>
  <c r="AQ1425" i="6"/>
  <c r="AQ1426" i="6"/>
  <c r="AQ1427" i="6"/>
  <c r="AQ1428" i="6"/>
  <c r="AQ1429" i="6"/>
  <c r="AQ1430" i="6"/>
  <c r="AQ1431" i="6"/>
  <c r="AQ1432" i="6"/>
  <c r="AQ1433" i="6"/>
  <c r="AQ1434" i="6"/>
  <c r="AQ1435" i="6"/>
  <c r="AQ1436" i="6"/>
  <c r="AQ1437" i="6"/>
  <c r="AQ1438" i="6"/>
  <c r="AQ1439" i="6"/>
  <c r="AQ1440" i="6"/>
  <c r="AQ1441" i="6"/>
  <c r="AQ1442" i="6"/>
  <c r="AQ1443" i="6"/>
  <c r="AQ1444" i="6"/>
  <c r="AQ1445" i="6"/>
  <c r="AQ1446" i="6"/>
  <c r="AQ1447" i="6"/>
  <c r="AQ1448" i="6"/>
  <c r="AQ1449" i="6"/>
  <c r="AQ1450" i="6"/>
  <c r="AQ1451" i="6"/>
  <c r="AQ1452" i="6"/>
  <c r="AQ1453" i="6"/>
  <c r="AQ1454" i="6"/>
  <c r="AQ1455" i="6"/>
  <c r="AQ1456" i="6"/>
  <c r="AQ1457" i="6"/>
  <c r="AQ1458" i="6"/>
  <c r="AQ1459" i="6"/>
  <c r="AQ1460" i="6"/>
  <c r="AQ1461" i="6"/>
  <c r="AQ1462" i="6"/>
  <c r="AQ1463" i="6"/>
  <c r="AQ1464" i="6"/>
  <c r="AQ1465" i="6"/>
  <c r="AQ1466" i="6"/>
  <c r="AQ1467" i="6"/>
  <c r="AQ1468" i="6"/>
  <c r="AQ1469" i="6"/>
  <c r="AQ1470" i="6"/>
  <c r="AQ1471" i="6"/>
  <c r="AQ1472" i="6"/>
  <c r="AQ1473" i="6"/>
  <c r="AQ1474" i="6"/>
  <c r="AQ1475" i="6"/>
  <c r="AQ1476" i="6"/>
  <c r="AQ1477" i="6"/>
  <c r="AQ1478" i="6"/>
  <c r="AQ1479" i="6"/>
  <c r="AQ1480" i="6"/>
  <c r="AQ1481" i="6"/>
  <c r="AQ1482" i="6"/>
  <c r="AQ1483" i="6"/>
  <c r="AQ1484" i="6"/>
  <c r="AQ1485" i="6"/>
  <c r="AQ1486" i="6"/>
  <c r="AQ1487" i="6"/>
  <c r="AQ1488" i="6"/>
  <c r="AQ1489" i="6"/>
  <c r="AQ1490" i="6"/>
  <c r="AQ1491" i="6"/>
  <c r="AQ1492" i="6"/>
  <c r="AQ1493" i="6"/>
  <c r="AQ1494" i="6"/>
  <c r="AQ1495" i="6"/>
  <c r="AQ1496" i="6"/>
  <c r="AQ1497" i="6"/>
  <c r="AQ1498" i="6"/>
  <c r="AQ1499" i="6"/>
  <c r="AQ1500" i="6"/>
  <c r="AQ1501" i="6"/>
  <c r="AQ1502" i="6"/>
  <c r="AQ1503" i="6"/>
  <c r="AQ1504" i="6"/>
  <c r="AQ1505" i="6"/>
  <c r="AQ1506" i="6"/>
  <c r="AQ1507" i="6"/>
  <c r="AQ1508" i="6"/>
  <c r="AQ1509" i="6"/>
  <c r="AQ1510" i="6"/>
  <c r="AQ1511" i="6"/>
  <c r="AQ1512" i="6"/>
  <c r="AQ1513" i="6"/>
  <c r="AQ1514" i="6"/>
  <c r="AQ1515" i="6"/>
  <c r="AQ1516" i="6"/>
  <c r="AQ1517" i="6"/>
  <c r="AQ1518" i="6"/>
  <c r="AQ1519" i="6"/>
  <c r="AQ1520" i="6"/>
  <c r="AQ1521" i="6"/>
  <c r="AQ1522" i="6"/>
  <c r="AQ1523" i="6"/>
  <c r="AQ1524" i="6"/>
  <c r="AQ1525" i="6"/>
  <c r="AQ1526" i="6"/>
  <c r="AQ1527" i="6"/>
  <c r="AQ1528" i="6"/>
  <c r="AQ1529" i="6"/>
  <c r="AQ1530" i="6"/>
  <c r="AQ1531" i="6"/>
  <c r="AQ1532" i="6"/>
  <c r="AQ1533" i="6"/>
  <c r="AQ1534" i="6"/>
  <c r="AQ1535" i="6"/>
  <c r="AQ1536" i="6"/>
  <c r="AQ1537" i="6"/>
  <c r="AQ1538" i="6"/>
  <c r="AQ1539" i="6"/>
  <c r="AQ1540" i="6"/>
  <c r="AQ1541" i="6"/>
  <c r="AQ1542" i="6"/>
  <c r="AQ1543" i="6"/>
  <c r="AQ1544" i="6"/>
  <c r="AQ1545" i="6"/>
  <c r="AQ1546" i="6"/>
  <c r="AQ1547" i="6"/>
  <c r="AQ1548" i="6"/>
  <c r="AQ1549" i="6"/>
  <c r="AQ1550" i="6"/>
  <c r="AQ1551" i="6"/>
  <c r="AQ1552" i="6"/>
  <c r="AQ1553" i="6"/>
  <c r="AQ1554" i="6"/>
  <c r="AQ1555" i="6"/>
  <c r="AQ1556" i="6"/>
  <c r="AQ1557" i="6"/>
  <c r="AQ1558" i="6"/>
  <c r="AQ1559" i="6"/>
  <c r="AQ1560" i="6"/>
  <c r="AQ1561" i="6"/>
  <c r="AQ1562" i="6"/>
  <c r="AQ1563" i="6"/>
  <c r="AQ1564" i="6"/>
  <c r="AQ1565" i="6"/>
  <c r="AQ1566" i="6"/>
  <c r="AQ1567" i="6"/>
  <c r="AQ1568" i="6"/>
  <c r="AQ1569" i="6"/>
  <c r="AQ1570" i="6"/>
  <c r="AQ1571" i="6"/>
  <c r="AQ1572" i="6"/>
  <c r="AQ1573" i="6"/>
  <c r="AQ1574" i="6"/>
  <c r="AQ1575" i="6"/>
  <c r="AQ1576" i="6"/>
  <c r="AQ1577" i="6"/>
  <c r="AQ1578" i="6"/>
  <c r="AQ1579" i="6"/>
  <c r="AQ1580" i="6"/>
  <c r="AQ1581" i="6"/>
  <c r="AQ1582" i="6"/>
  <c r="AQ1583" i="6"/>
  <c r="AQ1584" i="6"/>
  <c r="AQ1585" i="6"/>
  <c r="AQ1586" i="6"/>
  <c r="AQ1587" i="6"/>
  <c r="AQ1588" i="6"/>
  <c r="AQ1589" i="6"/>
  <c r="AQ1590" i="6"/>
  <c r="AQ1591" i="6"/>
  <c r="AQ1592" i="6"/>
  <c r="AQ1593" i="6"/>
  <c r="AQ1594" i="6"/>
  <c r="AQ1595" i="6"/>
  <c r="AQ1596" i="6"/>
  <c r="AQ1597" i="6"/>
  <c r="AQ1598" i="6"/>
  <c r="AQ1599" i="6"/>
  <c r="AQ1600" i="6"/>
  <c r="AQ1601" i="6"/>
  <c r="AQ1602" i="6"/>
  <c r="AQ1603" i="6"/>
  <c r="AQ1604" i="6"/>
  <c r="AQ1605" i="6"/>
  <c r="AQ1606" i="6"/>
  <c r="AQ1607" i="6"/>
  <c r="AQ1608" i="6"/>
  <c r="AQ1609" i="6"/>
  <c r="AQ1610" i="6"/>
  <c r="AQ1611" i="6"/>
  <c r="AQ1612" i="6"/>
  <c r="AQ1613" i="6"/>
  <c r="AQ1614" i="6"/>
  <c r="AQ1615" i="6"/>
  <c r="AQ1616" i="6"/>
  <c r="AQ1617" i="6"/>
  <c r="AQ1618" i="6"/>
  <c r="AQ1619" i="6"/>
  <c r="AQ1620" i="6"/>
  <c r="AQ1621" i="6"/>
  <c r="AQ1622" i="6"/>
  <c r="AQ1623" i="6"/>
  <c r="AQ1624" i="6"/>
  <c r="AQ1625" i="6"/>
  <c r="AQ1626" i="6"/>
  <c r="AQ1627" i="6"/>
  <c r="AQ1628" i="6"/>
  <c r="AQ1629" i="6"/>
  <c r="AQ1630" i="6"/>
  <c r="AQ1631" i="6"/>
  <c r="AQ1632" i="6"/>
  <c r="AQ1633" i="6"/>
  <c r="AQ1634" i="6"/>
  <c r="AQ1635" i="6"/>
  <c r="AQ1636" i="6"/>
  <c r="AQ1637" i="6"/>
  <c r="AQ1638" i="6"/>
  <c r="AQ1639" i="6"/>
  <c r="AQ1640" i="6"/>
  <c r="AQ1641" i="6"/>
  <c r="AQ1642" i="6"/>
  <c r="AQ1643" i="6"/>
  <c r="AQ1644" i="6"/>
  <c r="AQ1645" i="6"/>
  <c r="AQ1646" i="6"/>
  <c r="AQ1647" i="6"/>
  <c r="AQ1648" i="6"/>
  <c r="AQ1649" i="6"/>
  <c r="AQ1650" i="6"/>
  <c r="AQ1651" i="6"/>
  <c r="AQ1652" i="6"/>
  <c r="AQ1653" i="6"/>
  <c r="AQ1654" i="6"/>
  <c r="AQ1655" i="6"/>
  <c r="AQ1656" i="6"/>
  <c r="AQ1657" i="6"/>
  <c r="AQ1658" i="6"/>
  <c r="AQ1659" i="6"/>
  <c r="AQ1660" i="6"/>
  <c r="AQ1661" i="6"/>
  <c r="AQ1662" i="6"/>
  <c r="AQ1663" i="6"/>
  <c r="AQ1664" i="6"/>
  <c r="AQ1665" i="6"/>
  <c r="AQ1666" i="6"/>
  <c r="AQ1667" i="6"/>
  <c r="AQ1668" i="6"/>
  <c r="AQ1669" i="6"/>
  <c r="AQ1670" i="6"/>
  <c r="AQ1671" i="6"/>
  <c r="AQ1672" i="6"/>
  <c r="AQ1673" i="6"/>
  <c r="AQ1674" i="6"/>
  <c r="AQ1675" i="6"/>
  <c r="AQ1676" i="6"/>
  <c r="AQ1677" i="6"/>
  <c r="AQ1678" i="6"/>
  <c r="AQ1679" i="6"/>
  <c r="AQ1680" i="6"/>
  <c r="AQ1681" i="6"/>
  <c r="AQ1682" i="6"/>
  <c r="AQ1683" i="6"/>
  <c r="AQ1684" i="6"/>
  <c r="AQ1685" i="6"/>
  <c r="AQ1686" i="6"/>
  <c r="AQ1687" i="6"/>
  <c r="AQ1688" i="6"/>
  <c r="AQ1689" i="6"/>
  <c r="AQ1690" i="6"/>
  <c r="AQ1691" i="6"/>
  <c r="AQ1692" i="6"/>
  <c r="AQ1693" i="6"/>
  <c r="AQ1694" i="6"/>
  <c r="AQ1695" i="6"/>
  <c r="AQ1696" i="6"/>
  <c r="AQ1697" i="6"/>
  <c r="AQ1698" i="6"/>
  <c r="AQ1699" i="6"/>
  <c r="AQ1700" i="6"/>
  <c r="AQ1701" i="6"/>
  <c r="AQ1702" i="6"/>
  <c r="AQ1703" i="6"/>
  <c r="AQ1704" i="6"/>
  <c r="AQ1705" i="6"/>
  <c r="AQ1706" i="6"/>
  <c r="AQ1707" i="6"/>
  <c r="AQ1708" i="6"/>
  <c r="AQ1709" i="6"/>
  <c r="AQ1710" i="6"/>
  <c r="AQ1711" i="6"/>
  <c r="AQ1712" i="6"/>
  <c r="AQ1713" i="6"/>
  <c r="AQ1714" i="6"/>
  <c r="AQ1715" i="6"/>
  <c r="AQ1716" i="6"/>
  <c r="AQ1717" i="6"/>
  <c r="AQ1718" i="6"/>
  <c r="AQ1719" i="6"/>
  <c r="AQ1720" i="6"/>
  <c r="AQ1721" i="6"/>
  <c r="AQ1722" i="6"/>
  <c r="AQ1723" i="6"/>
  <c r="AQ1724" i="6"/>
  <c r="AQ1725" i="6"/>
  <c r="AQ1726" i="6"/>
  <c r="AQ1727" i="6"/>
  <c r="AQ1728" i="6"/>
  <c r="AQ1729" i="6"/>
  <c r="AQ1730" i="6"/>
  <c r="AQ1731" i="6"/>
  <c r="AQ1732" i="6"/>
  <c r="AQ1733" i="6"/>
  <c r="AQ1734" i="6"/>
  <c r="AQ1735" i="6"/>
  <c r="AQ1736" i="6"/>
  <c r="AQ1737" i="6"/>
  <c r="AQ1738" i="6"/>
  <c r="AQ1739" i="6"/>
  <c r="AQ1740" i="6"/>
  <c r="AQ1741" i="6"/>
  <c r="AQ1742" i="6"/>
  <c r="AQ1743" i="6"/>
  <c r="AQ1744" i="6"/>
  <c r="AQ1745" i="6"/>
  <c r="AQ1746" i="6"/>
  <c r="AQ1747" i="6"/>
  <c r="AQ1748" i="6"/>
  <c r="AQ1749" i="6"/>
  <c r="AQ1750" i="6"/>
  <c r="AQ1751" i="6"/>
  <c r="AQ1752" i="6"/>
  <c r="AQ1753" i="6"/>
  <c r="AQ1754" i="6"/>
  <c r="AQ1755" i="6"/>
  <c r="AQ1756" i="6"/>
  <c r="AQ1757" i="6"/>
  <c r="AQ1758" i="6"/>
  <c r="AQ1759" i="6"/>
  <c r="AQ1760" i="6"/>
  <c r="AQ1761" i="6"/>
  <c r="AQ1762" i="6"/>
  <c r="AQ1763" i="6"/>
  <c r="AQ1764" i="6"/>
  <c r="AQ1765" i="6"/>
  <c r="AQ1766" i="6"/>
  <c r="AQ1767" i="6"/>
  <c r="AQ1768" i="6"/>
  <c r="AQ1769" i="6"/>
  <c r="AQ1770" i="6"/>
  <c r="AQ1771" i="6"/>
  <c r="AQ1772" i="6"/>
  <c r="AQ1773" i="6"/>
  <c r="AQ1774" i="6"/>
  <c r="AQ1775" i="6"/>
  <c r="AQ1776" i="6"/>
  <c r="AQ1777" i="6"/>
  <c r="AQ1778" i="6"/>
  <c r="AQ1779" i="6"/>
  <c r="AQ1780" i="6"/>
  <c r="AQ1781" i="6"/>
  <c r="AQ1782" i="6"/>
  <c r="AQ1783" i="6"/>
  <c r="AQ1784" i="6"/>
  <c r="AQ1785" i="6"/>
  <c r="AQ1786" i="6"/>
  <c r="AQ1787" i="6"/>
  <c r="AQ1788" i="6"/>
  <c r="AQ1789" i="6"/>
  <c r="AQ1790" i="6"/>
  <c r="AQ1791" i="6"/>
  <c r="AQ1792" i="6"/>
  <c r="AQ1793" i="6"/>
  <c r="AQ1794" i="6"/>
  <c r="AQ1795" i="6"/>
  <c r="AQ1796" i="6"/>
  <c r="AQ1797" i="6"/>
  <c r="AQ1798" i="6"/>
  <c r="AQ1799" i="6"/>
  <c r="AQ1800" i="6"/>
  <c r="AQ1801" i="6"/>
  <c r="AQ1802" i="6"/>
  <c r="AQ1803" i="6"/>
  <c r="AQ1804" i="6"/>
  <c r="AQ1805" i="6"/>
  <c r="AQ1806" i="6"/>
  <c r="AQ1807" i="6"/>
  <c r="AQ1808" i="6"/>
  <c r="AQ1809" i="6"/>
  <c r="AQ1810" i="6"/>
  <c r="AQ1811" i="6"/>
  <c r="AQ1812" i="6"/>
  <c r="AQ1813" i="6"/>
  <c r="AQ1814" i="6"/>
  <c r="AQ1815" i="6"/>
  <c r="AQ1816" i="6"/>
  <c r="AQ1817" i="6"/>
  <c r="AQ1818" i="6"/>
  <c r="AQ1819" i="6"/>
  <c r="AQ1820" i="6"/>
  <c r="AQ1821" i="6"/>
  <c r="AQ1822" i="6"/>
  <c r="AQ1823" i="6"/>
  <c r="AQ1824" i="6"/>
  <c r="AQ1825" i="6"/>
  <c r="AQ1826" i="6"/>
  <c r="AQ1827" i="6"/>
  <c r="AQ1828" i="6"/>
  <c r="AQ1829" i="6"/>
  <c r="AQ1830" i="6"/>
  <c r="AQ1831" i="6"/>
  <c r="AQ1832" i="6"/>
  <c r="AQ1833" i="6"/>
  <c r="AQ1834" i="6"/>
  <c r="AQ1835" i="6"/>
  <c r="AQ1836" i="6"/>
  <c r="AQ1837" i="6"/>
  <c r="AQ1838" i="6"/>
  <c r="AQ1839" i="6"/>
  <c r="AQ1840" i="6"/>
  <c r="AQ1841" i="6"/>
  <c r="AQ1842" i="6"/>
  <c r="AQ1843" i="6"/>
  <c r="AQ1844" i="6"/>
  <c r="AQ1845" i="6"/>
  <c r="AQ1846" i="6"/>
  <c r="AQ1847" i="6"/>
  <c r="AQ1848" i="6"/>
  <c r="AQ1849" i="6"/>
  <c r="AQ1850" i="6"/>
  <c r="AQ1851" i="6"/>
  <c r="AQ1852" i="6"/>
  <c r="AQ1853" i="6"/>
  <c r="AQ1854" i="6"/>
  <c r="AQ1855" i="6"/>
  <c r="AQ1856" i="6"/>
  <c r="AQ1857" i="6"/>
  <c r="AQ1858" i="6"/>
  <c r="AQ1859" i="6"/>
  <c r="AQ1860" i="6"/>
  <c r="AQ1861" i="6"/>
  <c r="AQ1862" i="6"/>
  <c r="AQ1863" i="6"/>
  <c r="AQ1864" i="6"/>
  <c r="AQ1865" i="6"/>
  <c r="AQ1866" i="6"/>
  <c r="AQ1867" i="6"/>
  <c r="AQ1868" i="6"/>
  <c r="AQ1869" i="6"/>
  <c r="AQ1870" i="6"/>
  <c r="AQ1871" i="6"/>
  <c r="AQ1872" i="6"/>
  <c r="AQ1873" i="6"/>
  <c r="AQ1874" i="6"/>
  <c r="AQ1875" i="6"/>
  <c r="AQ1876" i="6"/>
  <c r="AQ1877" i="6"/>
  <c r="AQ1878" i="6"/>
  <c r="AQ1879" i="6"/>
  <c r="AQ1880" i="6"/>
  <c r="AQ1881" i="6"/>
  <c r="AQ1882" i="6"/>
  <c r="AQ1883" i="6"/>
  <c r="AQ1884" i="6"/>
  <c r="AQ1885" i="6"/>
  <c r="AQ1886" i="6"/>
  <c r="AQ1887" i="6"/>
  <c r="AQ1888" i="6"/>
  <c r="AQ1889" i="6"/>
  <c r="AQ1890" i="6"/>
  <c r="AQ1891" i="6"/>
  <c r="AQ1892" i="6"/>
  <c r="AQ1893" i="6"/>
  <c r="AQ1894" i="6"/>
  <c r="AQ1895" i="6"/>
  <c r="AQ1896" i="6"/>
  <c r="AQ1897" i="6"/>
  <c r="AQ1898" i="6"/>
  <c r="AQ1899" i="6"/>
  <c r="AQ1900" i="6"/>
  <c r="AQ1901" i="6"/>
  <c r="AQ1902" i="6"/>
  <c r="AQ1903" i="6"/>
  <c r="AQ1904" i="6"/>
  <c r="AQ1905" i="6"/>
  <c r="AQ1906" i="6"/>
  <c r="AQ1907" i="6"/>
  <c r="AQ1908" i="6"/>
  <c r="AQ1909" i="6"/>
  <c r="AQ1910" i="6"/>
  <c r="AQ1911" i="6"/>
  <c r="AQ1912" i="6"/>
  <c r="AQ1913" i="6"/>
  <c r="AQ1914" i="6"/>
  <c r="AQ1915" i="6"/>
  <c r="AQ1916" i="6"/>
  <c r="AQ1917" i="6"/>
  <c r="AQ1918" i="6"/>
  <c r="AQ1919" i="6"/>
  <c r="AQ1920" i="6"/>
  <c r="AQ1921" i="6"/>
  <c r="AQ1922" i="6"/>
  <c r="AQ1923" i="6"/>
  <c r="AQ1924" i="6"/>
  <c r="AQ1925" i="6"/>
  <c r="AQ1926" i="6"/>
  <c r="AQ1927" i="6"/>
  <c r="AQ1928" i="6"/>
  <c r="AQ1929" i="6"/>
  <c r="AQ1930" i="6"/>
  <c r="AQ1931" i="6"/>
  <c r="AQ1932" i="6"/>
  <c r="AQ1933" i="6"/>
  <c r="AQ1934" i="6"/>
  <c r="AQ1935" i="6"/>
  <c r="AQ1936" i="6"/>
  <c r="AQ1937" i="6"/>
  <c r="AQ1938" i="6"/>
  <c r="AQ1939" i="6"/>
  <c r="AQ1940" i="6"/>
  <c r="AQ1941" i="6"/>
  <c r="AQ1942" i="6"/>
  <c r="AQ1943" i="6"/>
  <c r="AQ1944" i="6"/>
  <c r="AQ1945" i="6"/>
  <c r="AP2" i="6"/>
  <c r="AP3" i="6"/>
  <c r="AP4" i="6"/>
  <c r="AP5" i="6"/>
  <c r="AP6" i="6"/>
  <c r="AP7" i="6"/>
  <c r="AP8" i="6"/>
  <c r="AP9" i="6"/>
  <c r="AP10" i="6"/>
  <c r="AP11" i="6"/>
  <c r="AP12" i="6"/>
  <c r="AP13" i="6"/>
  <c r="AP14" i="6"/>
  <c r="AP15" i="6"/>
  <c r="AP16" i="6"/>
  <c r="AP17" i="6"/>
  <c r="AP18" i="6"/>
  <c r="AP19" i="6"/>
  <c r="AP20" i="6"/>
  <c r="AP21" i="6"/>
  <c r="AP22" i="6"/>
  <c r="AP23" i="6"/>
  <c r="AP24" i="6"/>
  <c r="AP25" i="6"/>
  <c r="AP26" i="6"/>
  <c r="AP27" i="6"/>
  <c r="AP28" i="6"/>
  <c r="AP29" i="6"/>
  <c r="AP30" i="6"/>
  <c r="AP31" i="6"/>
  <c r="AP32" i="6"/>
  <c r="AP33" i="6"/>
  <c r="AP34" i="6"/>
  <c r="AP35" i="6"/>
  <c r="AP36" i="6"/>
  <c r="AP37" i="6"/>
  <c r="AP38" i="6"/>
  <c r="AP39" i="6"/>
  <c r="AP40" i="6"/>
  <c r="AP41" i="6"/>
  <c r="AP42" i="6"/>
  <c r="AP43" i="6"/>
  <c r="AP44" i="6"/>
  <c r="AP45" i="6"/>
  <c r="AP46" i="6"/>
  <c r="AP47" i="6"/>
  <c r="AP48" i="6"/>
  <c r="AP49" i="6"/>
  <c r="AP50" i="6"/>
  <c r="AP51" i="6"/>
  <c r="AP52" i="6"/>
  <c r="AP53" i="6"/>
  <c r="AP54" i="6"/>
  <c r="AP55" i="6"/>
  <c r="AP56" i="6"/>
  <c r="AP57" i="6"/>
  <c r="AP58" i="6"/>
  <c r="AP59" i="6"/>
  <c r="AP60" i="6"/>
  <c r="AP61" i="6"/>
  <c r="AP62" i="6"/>
  <c r="AP63" i="6"/>
  <c r="AP64" i="6"/>
  <c r="AP65" i="6"/>
  <c r="AP66" i="6"/>
  <c r="AP67" i="6"/>
  <c r="AP68" i="6"/>
  <c r="AP69" i="6"/>
  <c r="AP70" i="6"/>
  <c r="AP71" i="6"/>
  <c r="AP72" i="6"/>
  <c r="AP73" i="6"/>
  <c r="AP74" i="6"/>
  <c r="AP75" i="6"/>
  <c r="AP76" i="6"/>
  <c r="AP77" i="6"/>
  <c r="AP78" i="6"/>
  <c r="AP79" i="6"/>
  <c r="AP80" i="6"/>
  <c r="AP81" i="6"/>
  <c r="AP82" i="6"/>
  <c r="AP83" i="6"/>
  <c r="AP84" i="6"/>
  <c r="AP85" i="6"/>
  <c r="AP86" i="6"/>
  <c r="AP87" i="6"/>
  <c r="AP88" i="6"/>
  <c r="AP89" i="6"/>
  <c r="AP90" i="6"/>
  <c r="AP91" i="6"/>
  <c r="AP92" i="6"/>
  <c r="AP93" i="6"/>
  <c r="AP94" i="6"/>
  <c r="AP95" i="6"/>
  <c r="AP96" i="6"/>
  <c r="AP97" i="6"/>
  <c r="AP98" i="6"/>
  <c r="AP99" i="6"/>
  <c r="AP100" i="6"/>
  <c r="AP101" i="6"/>
  <c r="AP102" i="6"/>
  <c r="AP103" i="6"/>
  <c r="AP104" i="6"/>
  <c r="AP105" i="6"/>
  <c r="AP106" i="6"/>
  <c r="AP107" i="6"/>
  <c r="AP108" i="6"/>
  <c r="AP109" i="6"/>
  <c r="AP110" i="6"/>
  <c r="AP111" i="6"/>
  <c r="AP112" i="6"/>
  <c r="AP113" i="6"/>
  <c r="AP114" i="6"/>
  <c r="AP115" i="6"/>
  <c r="AP116" i="6"/>
  <c r="AP117" i="6"/>
  <c r="AP118" i="6"/>
  <c r="AP119" i="6"/>
  <c r="AP120" i="6"/>
  <c r="AP121" i="6"/>
  <c r="AP122" i="6"/>
  <c r="AP123" i="6"/>
  <c r="AP124" i="6"/>
  <c r="AP125" i="6"/>
  <c r="AP126" i="6"/>
  <c r="AP127" i="6"/>
  <c r="AP128" i="6"/>
  <c r="AP129" i="6"/>
  <c r="AP130" i="6"/>
  <c r="AP131" i="6"/>
  <c r="AP132" i="6"/>
  <c r="AP133" i="6"/>
  <c r="AP134" i="6"/>
  <c r="AP135" i="6"/>
  <c r="AP136" i="6"/>
  <c r="AP137" i="6"/>
  <c r="AP138" i="6"/>
  <c r="AP139" i="6"/>
  <c r="AP140" i="6"/>
  <c r="AP141" i="6"/>
  <c r="AP142" i="6"/>
  <c r="AP143" i="6"/>
  <c r="AP144" i="6"/>
  <c r="AP145" i="6"/>
  <c r="AP146" i="6"/>
  <c r="AP147" i="6"/>
  <c r="AP148" i="6"/>
  <c r="AP149" i="6"/>
  <c r="AP150" i="6"/>
  <c r="AP151" i="6"/>
  <c r="AP152" i="6"/>
  <c r="AP153" i="6"/>
  <c r="AP154" i="6"/>
  <c r="AP155" i="6"/>
  <c r="AP156" i="6"/>
  <c r="AP157" i="6"/>
  <c r="AP158" i="6"/>
  <c r="AP159" i="6"/>
  <c r="AP160" i="6"/>
  <c r="AP161" i="6"/>
  <c r="AP162" i="6"/>
  <c r="AP163" i="6"/>
  <c r="AP164" i="6"/>
  <c r="AP165" i="6"/>
  <c r="AP166" i="6"/>
  <c r="AP167" i="6"/>
  <c r="AP168" i="6"/>
  <c r="AP169" i="6"/>
  <c r="AP170" i="6"/>
  <c r="AP171" i="6"/>
  <c r="AP172" i="6"/>
  <c r="AP173" i="6"/>
  <c r="AP174" i="6"/>
  <c r="AP175" i="6"/>
  <c r="AP176" i="6"/>
  <c r="AP177" i="6"/>
  <c r="AP178" i="6"/>
  <c r="AP179" i="6"/>
  <c r="AP180" i="6"/>
  <c r="AP181" i="6"/>
  <c r="AP182" i="6"/>
  <c r="AP183" i="6"/>
  <c r="AP184" i="6"/>
  <c r="AP185" i="6"/>
  <c r="AP186" i="6"/>
  <c r="AP187" i="6"/>
  <c r="AP188" i="6"/>
  <c r="AP189" i="6"/>
  <c r="AP190" i="6"/>
  <c r="AP191" i="6"/>
  <c r="AP192" i="6"/>
  <c r="AP193" i="6"/>
  <c r="AP194" i="6"/>
  <c r="AP195" i="6"/>
  <c r="AP196" i="6"/>
  <c r="AP197" i="6"/>
  <c r="AP198" i="6"/>
  <c r="AP199" i="6"/>
  <c r="AP200" i="6"/>
  <c r="AP201" i="6"/>
  <c r="AP202" i="6"/>
  <c r="AP203" i="6"/>
  <c r="AP204" i="6"/>
  <c r="AP205" i="6"/>
  <c r="AP206" i="6"/>
  <c r="AP207" i="6"/>
  <c r="AP208" i="6"/>
  <c r="AP209" i="6"/>
  <c r="AP210" i="6"/>
  <c r="AP211" i="6"/>
  <c r="AP212" i="6"/>
  <c r="AP213" i="6"/>
  <c r="AP214" i="6"/>
  <c r="AP215" i="6"/>
  <c r="AP216" i="6"/>
  <c r="AP217" i="6"/>
  <c r="AP218" i="6"/>
  <c r="AP219" i="6"/>
  <c r="AP220" i="6"/>
  <c r="AP221" i="6"/>
  <c r="AP222" i="6"/>
  <c r="AP223" i="6"/>
  <c r="AP224" i="6"/>
  <c r="AP225" i="6"/>
  <c r="AP226" i="6"/>
  <c r="AP227" i="6"/>
  <c r="AP228" i="6"/>
  <c r="AP229" i="6"/>
  <c r="AP230" i="6"/>
  <c r="AP231" i="6"/>
  <c r="AP232" i="6"/>
  <c r="AP233" i="6"/>
  <c r="AP234" i="6"/>
  <c r="AP235" i="6"/>
  <c r="AP236" i="6"/>
  <c r="AP237" i="6"/>
  <c r="AP238" i="6"/>
  <c r="AP239" i="6"/>
  <c r="AP240" i="6"/>
  <c r="AP241" i="6"/>
  <c r="AP242" i="6"/>
  <c r="AP243" i="6"/>
  <c r="AP244" i="6"/>
  <c r="AP245" i="6"/>
  <c r="AP246" i="6"/>
  <c r="AP247" i="6"/>
  <c r="AP248" i="6"/>
  <c r="AP249" i="6"/>
  <c r="AP250" i="6"/>
  <c r="AP251" i="6"/>
  <c r="AP252" i="6"/>
  <c r="AP253" i="6"/>
  <c r="AP254" i="6"/>
  <c r="AP255" i="6"/>
  <c r="AP256" i="6"/>
  <c r="AP257" i="6"/>
  <c r="AP258" i="6"/>
  <c r="AP259" i="6"/>
  <c r="AP260" i="6"/>
  <c r="AP261" i="6"/>
  <c r="AP262" i="6"/>
  <c r="AP263" i="6"/>
  <c r="AP264" i="6"/>
  <c r="AP265" i="6"/>
  <c r="AP266" i="6"/>
  <c r="AP267" i="6"/>
  <c r="AP268" i="6"/>
  <c r="AP269" i="6"/>
  <c r="AP270" i="6"/>
  <c r="AP271" i="6"/>
  <c r="AP272" i="6"/>
  <c r="AP273" i="6"/>
  <c r="AP274" i="6"/>
  <c r="AP275" i="6"/>
  <c r="AP276" i="6"/>
  <c r="AP277" i="6"/>
  <c r="AP278" i="6"/>
  <c r="AP279" i="6"/>
  <c r="AP280" i="6"/>
  <c r="AP281" i="6"/>
  <c r="AP282" i="6"/>
  <c r="AP283" i="6"/>
  <c r="AP284" i="6"/>
  <c r="AP285" i="6"/>
  <c r="AP286" i="6"/>
  <c r="AP287" i="6"/>
  <c r="AP288" i="6"/>
  <c r="AP289" i="6"/>
  <c r="AP290" i="6"/>
  <c r="AP291" i="6"/>
  <c r="AP292" i="6"/>
  <c r="AP293" i="6"/>
  <c r="AP294" i="6"/>
  <c r="AP295" i="6"/>
  <c r="AP296" i="6"/>
  <c r="AP297" i="6"/>
  <c r="AP298" i="6"/>
  <c r="AP299" i="6"/>
  <c r="AP300" i="6"/>
  <c r="AP301" i="6"/>
  <c r="AP302" i="6"/>
  <c r="AP303" i="6"/>
  <c r="AP304" i="6"/>
  <c r="AP305" i="6"/>
  <c r="AP306" i="6"/>
  <c r="AP307" i="6"/>
  <c r="AP308" i="6"/>
  <c r="AP309" i="6"/>
  <c r="AP310" i="6"/>
  <c r="AP311" i="6"/>
  <c r="AP312" i="6"/>
  <c r="AP313" i="6"/>
  <c r="AP314" i="6"/>
  <c r="AP315" i="6"/>
  <c r="AP316" i="6"/>
  <c r="AP317" i="6"/>
  <c r="AP318" i="6"/>
  <c r="AP319" i="6"/>
  <c r="AP320" i="6"/>
  <c r="AP321" i="6"/>
  <c r="AP322" i="6"/>
  <c r="AP323" i="6"/>
  <c r="AP324" i="6"/>
  <c r="AP325" i="6"/>
  <c r="AP326" i="6"/>
  <c r="AP327" i="6"/>
  <c r="AP328" i="6"/>
  <c r="AP329" i="6"/>
  <c r="AP330" i="6"/>
  <c r="AP331" i="6"/>
  <c r="AP332" i="6"/>
  <c r="AP333" i="6"/>
  <c r="AP334" i="6"/>
  <c r="AP335" i="6"/>
  <c r="AP336" i="6"/>
  <c r="AP337" i="6"/>
  <c r="AP338" i="6"/>
  <c r="AP339" i="6"/>
  <c r="AP340" i="6"/>
  <c r="AP341" i="6"/>
  <c r="AP342" i="6"/>
  <c r="AP343" i="6"/>
  <c r="AP344" i="6"/>
  <c r="AP345" i="6"/>
  <c r="AP346" i="6"/>
  <c r="AP347" i="6"/>
  <c r="AP348" i="6"/>
  <c r="AP349" i="6"/>
  <c r="AP350" i="6"/>
  <c r="AP351" i="6"/>
  <c r="AP352" i="6"/>
  <c r="AP353" i="6"/>
  <c r="AP354" i="6"/>
  <c r="AP355" i="6"/>
  <c r="AP356" i="6"/>
  <c r="AP357" i="6"/>
  <c r="AP358" i="6"/>
  <c r="AP359" i="6"/>
  <c r="AP360" i="6"/>
  <c r="AP361" i="6"/>
  <c r="AP362" i="6"/>
  <c r="AP363" i="6"/>
  <c r="AP364" i="6"/>
  <c r="AP365" i="6"/>
  <c r="AP366" i="6"/>
  <c r="AP367" i="6"/>
  <c r="AP368" i="6"/>
  <c r="AP369" i="6"/>
  <c r="AP370" i="6"/>
  <c r="AP371" i="6"/>
  <c r="AP372" i="6"/>
  <c r="AP373" i="6"/>
  <c r="AP374" i="6"/>
  <c r="AP375" i="6"/>
  <c r="AP376" i="6"/>
  <c r="AP377" i="6"/>
  <c r="AP378" i="6"/>
  <c r="AP379" i="6"/>
  <c r="AP380" i="6"/>
  <c r="AP381" i="6"/>
  <c r="AP382" i="6"/>
  <c r="AP383" i="6"/>
  <c r="AP384" i="6"/>
  <c r="AP385" i="6"/>
  <c r="AP386" i="6"/>
  <c r="AP387" i="6"/>
  <c r="AP388" i="6"/>
  <c r="AP389" i="6"/>
  <c r="AP390" i="6"/>
  <c r="AP391" i="6"/>
  <c r="AP392" i="6"/>
  <c r="AP393" i="6"/>
  <c r="AP394" i="6"/>
  <c r="AP395" i="6"/>
  <c r="AP396" i="6"/>
  <c r="AP397" i="6"/>
  <c r="AP398" i="6"/>
  <c r="AP399" i="6"/>
  <c r="AP400" i="6"/>
  <c r="AP401" i="6"/>
  <c r="AP402" i="6"/>
  <c r="AP403" i="6"/>
  <c r="AP404" i="6"/>
  <c r="AP405" i="6"/>
  <c r="AP406" i="6"/>
  <c r="AP407" i="6"/>
  <c r="AP408" i="6"/>
  <c r="AP409" i="6"/>
  <c r="AP410" i="6"/>
  <c r="AP411" i="6"/>
  <c r="AP412" i="6"/>
  <c r="AP413" i="6"/>
  <c r="AP414" i="6"/>
  <c r="AP415" i="6"/>
  <c r="AP416" i="6"/>
  <c r="AP417" i="6"/>
  <c r="AP418" i="6"/>
  <c r="AP419" i="6"/>
  <c r="AP420" i="6"/>
  <c r="AP421" i="6"/>
  <c r="AP422" i="6"/>
  <c r="AP423" i="6"/>
  <c r="AP424" i="6"/>
  <c r="AP425" i="6"/>
  <c r="AP426" i="6"/>
  <c r="AP427" i="6"/>
  <c r="AP428" i="6"/>
  <c r="AP429" i="6"/>
  <c r="AP430" i="6"/>
  <c r="AP431" i="6"/>
  <c r="AP432" i="6"/>
  <c r="AP433" i="6"/>
  <c r="AP434" i="6"/>
  <c r="AP435" i="6"/>
  <c r="AP436" i="6"/>
  <c r="AP437" i="6"/>
  <c r="AP438" i="6"/>
  <c r="AP439" i="6"/>
  <c r="AP440" i="6"/>
  <c r="AP441" i="6"/>
  <c r="AP442" i="6"/>
  <c r="AP443" i="6"/>
  <c r="AP444" i="6"/>
  <c r="AP445" i="6"/>
  <c r="AP446" i="6"/>
  <c r="AP447" i="6"/>
  <c r="AP448" i="6"/>
  <c r="AP449" i="6"/>
  <c r="AP450" i="6"/>
  <c r="AP451" i="6"/>
  <c r="AP452" i="6"/>
  <c r="AP453" i="6"/>
  <c r="AP454" i="6"/>
  <c r="AP455" i="6"/>
  <c r="AP456" i="6"/>
  <c r="AP457" i="6"/>
  <c r="AP458" i="6"/>
  <c r="AP459" i="6"/>
  <c r="AP460" i="6"/>
  <c r="AP461" i="6"/>
  <c r="AP462" i="6"/>
  <c r="AP463" i="6"/>
  <c r="AP464" i="6"/>
  <c r="AP465" i="6"/>
  <c r="AP466" i="6"/>
  <c r="AP467" i="6"/>
  <c r="AP468" i="6"/>
  <c r="AP469" i="6"/>
  <c r="AP470" i="6"/>
  <c r="AP471" i="6"/>
  <c r="AP472" i="6"/>
  <c r="AP473" i="6"/>
  <c r="AP474" i="6"/>
  <c r="AP475" i="6"/>
  <c r="AP476" i="6"/>
  <c r="AP477" i="6"/>
  <c r="AP478" i="6"/>
  <c r="AP479" i="6"/>
  <c r="AP480" i="6"/>
  <c r="AP481" i="6"/>
  <c r="AP482" i="6"/>
  <c r="AP483" i="6"/>
  <c r="AP484" i="6"/>
  <c r="AP485" i="6"/>
  <c r="AP486" i="6"/>
  <c r="AP487" i="6"/>
  <c r="AP488" i="6"/>
  <c r="AP489" i="6"/>
  <c r="AP490" i="6"/>
  <c r="AP491" i="6"/>
  <c r="AP492" i="6"/>
  <c r="AP493" i="6"/>
  <c r="AP494" i="6"/>
  <c r="AP495" i="6"/>
  <c r="AP496" i="6"/>
  <c r="AP497" i="6"/>
  <c r="AP498" i="6"/>
  <c r="AP499" i="6"/>
  <c r="AP500" i="6"/>
  <c r="AP501" i="6"/>
  <c r="AP502" i="6"/>
  <c r="AP503" i="6"/>
  <c r="AP504" i="6"/>
  <c r="AP505" i="6"/>
  <c r="AP506" i="6"/>
  <c r="AP507" i="6"/>
  <c r="AP508" i="6"/>
  <c r="AP509" i="6"/>
  <c r="AP510" i="6"/>
  <c r="AP511" i="6"/>
  <c r="AP512" i="6"/>
  <c r="AP513" i="6"/>
  <c r="AP514" i="6"/>
  <c r="AP515" i="6"/>
  <c r="AP516" i="6"/>
  <c r="AP517" i="6"/>
  <c r="AP518" i="6"/>
  <c r="AP519" i="6"/>
  <c r="AP520" i="6"/>
  <c r="AP521" i="6"/>
  <c r="AP522" i="6"/>
  <c r="AP523" i="6"/>
  <c r="AP524" i="6"/>
  <c r="AP525" i="6"/>
  <c r="AP526" i="6"/>
  <c r="AP527" i="6"/>
  <c r="AP528" i="6"/>
  <c r="AP529" i="6"/>
  <c r="AP530" i="6"/>
  <c r="AP531" i="6"/>
  <c r="AP532" i="6"/>
  <c r="AP533" i="6"/>
  <c r="AP534" i="6"/>
  <c r="AP535" i="6"/>
  <c r="AP536" i="6"/>
  <c r="AP537" i="6"/>
  <c r="AP538" i="6"/>
  <c r="AP539" i="6"/>
  <c r="AP540" i="6"/>
  <c r="AP541" i="6"/>
  <c r="AP542" i="6"/>
  <c r="AP543" i="6"/>
  <c r="AP544" i="6"/>
  <c r="AP545" i="6"/>
  <c r="AP546" i="6"/>
  <c r="AP547" i="6"/>
  <c r="AP548" i="6"/>
  <c r="AP549" i="6"/>
  <c r="AP550" i="6"/>
  <c r="AP551" i="6"/>
  <c r="AP552" i="6"/>
  <c r="AP553" i="6"/>
  <c r="AP554" i="6"/>
  <c r="AP555" i="6"/>
  <c r="AP556" i="6"/>
  <c r="AP557" i="6"/>
  <c r="AP558" i="6"/>
  <c r="AP559" i="6"/>
  <c r="AP560" i="6"/>
  <c r="AP561" i="6"/>
  <c r="AP562" i="6"/>
  <c r="AP563" i="6"/>
  <c r="AP564" i="6"/>
  <c r="AP565" i="6"/>
  <c r="AP566" i="6"/>
  <c r="AP567" i="6"/>
  <c r="AP568" i="6"/>
  <c r="AP569" i="6"/>
  <c r="AP570" i="6"/>
  <c r="AP571" i="6"/>
  <c r="AP572" i="6"/>
  <c r="AP573" i="6"/>
  <c r="AP574" i="6"/>
  <c r="AP575" i="6"/>
  <c r="AP576" i="6"/>
  <c r="AP577" i="6"/>
  <c r="AP578" i="6"/>
  <c r="AP579" i="6"/>
  <c r="AP580" i="6"/>
  <c r="AP581" i="6"/>
  <c r="AP582" i="6"/>
  <c r="AP583" i="6"/>
  <c r="AP584" i="6"/>
  <c r="AP585" i="6"/>
  <c r="AP586" i="6"/>
  <c r="AP587" i="6"/>
  <c r="AP588" i="6"/>
  <c r="AP589" i="6"/>
  <c r="AP590" i="6"/>
  <c r="AP591" i="6"/>
  <c r="AP592" i="6"/>
  <c r="AP593" i="6"/>
  <c r="AP594" i="6"/>
  <c r="AP595" i="6"/>
  <c r="AP596" i="6"/>
  <c r="AP597" i="6"/>
  <c r="AP598" i="6"/>
  <c r="AP599" i="6"/>
  <c r="AP600" i="6"/>
  <c r="AP601" i="6"/>
  <c r="AP602" i="6"/>
  <c r="AP603" i="6"/>
  <c r="AP604" i="6"/>
  <c r="AP605" i="6"/>
  <c r="AP606" i="6"/>
  <c r="AP607" i="6"/>
  <c r="AP608" i="6"/>
  <c r="AP609" i="6"/>
  <c r="AP610" i="6"/>
  <c r="AP611" i="6"/>
  <c r="AP612" i="6"/>
  <c r="AP613" i="6"/>
  <c r="AP614" i="6"/>
  <c r="AP615" i="6"/>
  <c r="AP616" i="6"/>
  <c r="AP617" i="6"/>
  <c r="AP618" i="6"/>
  <c r="AP619" i="6"/>
  <c r="AP620" i="6"/>
  <c r="AP621" i="6"/>
  <c r="AP622" i="6"/>
  <c r="AP623" i="6"/>
  <c r="AP624" i="6"/>
  <c r="AP625" i="6"/>
  <c r="AP626" i="6"/>
  <c r="AP627" i="6"/>
  <c r="AP628" i="6"/>
  <c r="AP629" i="6"/>
  <c r="AP630" i="6"/>
  <c r="AP631" i="6"/>
  <c r="AP632" i="6"/>
  <c r="AP633" i="6"/>
  <c r="AP634" i="6"/>
  <c r="AP635" i="6"/>
  <c r="AP636" i="6"/>
  <c r="AP637" i="6"/>
  <c r="AP638" i="6"/>
  <c r="AP639" i="6"/>
  <c r="AP640" i="6"/>
  <c r="AP641" i="6"/>
  <c r="AP642" i="6"/>
  <c r="AP643" i="6"/>
  <c r="AP644" i="6"/>
  <c r="AP645" i="6"/>
  <c r="AP646" i="6"/>
  <c r="AP647" i="6"/>
  <c r="AP648" i="6"/>
  <c r="AP649" i="6"/>
  <c r="AP650" i="6"/>
  <c r="AP651" i="6"/>
  <c r="AP652" i="6"/>
  <c r="AP653" i="6"/>
  <c r="AP654" i="6"/>
  <c r="AP655" i="6"/>
  <c r="AP656" i="6"/>
  <c r="AP657" i="6"/>
  <c r="AP658" i="6"/>
  <c r="AP659" i="6"/>
  <c r="AP660" i="6"/>
  <c r="AP661" i="6"/>
  <c r="AP662" i="6"/>
  <c r="AP663" i="6"/>
  <c r="AP664" i="6"/>
  <c r="AP665" i="6"/>
  <c r="AP666" i="6"/>
  <c r="AP667" i="6"/>
  <c r="AP668" i="6"/>
  <c r="AP669" i="6"/>
  <c r="AP670" i="6"/>
  <c r="AP671" i="6"/>
  <c r="AP672" i="6"/>
  <c r="AP673" i="6"/>
  <c r="AP674" i="6"/>
  <c r="AP675" i="6"/>
  <c r="AP676" i="6"/>
  <c r="AP677" i="6"/>
  <c r="AP678" i="6"/>
  <c r="AP679" i="6"/>
  <c r="AP680" i="6"/>
  <c r="AP681" i="6"/>
  <c r="AP682" i="6"/>
  <c r="AP683" i="6"/>
  <c r="AP684" i="6"/>
  <c r="AP685" i="6"/>
  <c r="AP686" i="6"/>
  <c r="AP687" i="6"/>
  <c r="AP688" i="6"/>
  <c r="AP689" i="6"/>
  <c r="AP690" i="6"/>
  <c r="AP691" i="6"/>
  <c r="AP692" i="6"/>
  <c r="AP693" i="6"/>
  <c r="AP694" i="6"/>
  <c r="AP695" i="6"/>
  <c r="AP696" i="6"/>
  <c r="AP697" i="6"/>
  <c r="AP698" i="6"/>
  <c r="AP699" i="6"/>
  <c r="AP700" i="6"/>
  <c r="AP701" i="6"/>
  <c r="AP702" i="6"/>
  <c r="AP703" i="6"/>
  <c r="AP704" i="6"/>
  <c r="AP705" i="6"/>
  <c r="AP706" i="6"/>
  <c r="AP707" i="6"/>
  <c r="AP708" i="6"/>
  <c r="AP709" i="6"/>
  <c r="AP710" i="6"/>
  <c r="AP711" i="6"/>
  <c r="AP712" i="6"/>
  <c r="AP713" i="6"/>
  <c r="AP714" i="6"/>
  <c r="AP715" i="6"/>
  <c r="AP716" i="6"/>
  <c r="AP717" i="6"/>
  <c r="AP718" i="6"/>
  <c r="AP719" i="6"/>
  <c r="AP720" i="6"/>
  <c r="AP721" i="6"/>
  <c r="AP722" i="6"/>
  <c r="AP723" i="6"/>
  <c r="AP724" i="6"/>
  <c r="AP725" i="6"/>
  <c r="AP726" i="6"/>
  <c r="AP727" i="6"/>
  <c r="AP728" i="6"/>
  <c r="AP729" i="6"/>
  <c r="AP730" i="6"/>
  <c r="AP731" i="6"/>
  <c r="AP732" i="6"/>
  <c r="AP733" i="6"/>
  <c r="AP734" i="6"/>
  <c r="AP735" i="6"/>
  <c r="AP736" i="6"/>
  <c r="AP737" i="6"/>
  <c r="AP738" i="6"/>
  <c r="AP739" i="6"/>
  <c r="AP740" i="6"/>
  <c r="AP741" i="6"/>
  <c r="AP742" i="6"/>
  <c r="AP743" i="6"/>
  <c r="AP744" i="6"/>
  <c r="AP745" i="6"/>
  <c r="AP746" i="6"/>
  <c r="AP747" i="6"/>
  <c r="AP748" i="6"/>
  <c r="AP749" i="6"/>
  <c r="AP750" i="6"/>
  <c r="AP751" i="6"/>
  <c r="AP752" i="6"/>
  <c r="AP753" i="6"/>
  <c r="AP754" i="6"/>
  <c r="AP755" i="6"/>
  <c r="AP756" i="6"/>
  <c r="AP757" i="6"/>
  <c r="AP758" i="6"/>
  <c r="AP759" i="6"/>
  <c r="AP760" i="6"/>
  <c r="AP761" i="6"/>
  <c r="AP762" i="6"/>
  <c r="AP763" i="6"/>
  <c r="AP764" i="6"/>
  <c r="AP765" i="6"/>
  <c r="AP766" i="6"/>
  <c r="AP767" i="6"/>
  <c r="AP768" i="6"/>
  <c r="AP769" i="6"/>
  <c r="AP770" i="6"/>
  <c r="AP771" i="6"/>
  <c r="AP772" i="6"/>
  <c r="AP773" i="6"/>
  <c r="AP774" i="6"/>
  <c r="AP775" i="6"/>
  <c r="AP776" i="6"/>
  <c r="AP777" i="6"/>
  <c r="AP778" i="6"/>
  <c r="AP779" i="6"/>
  <c r="AP780" i="6"/>
  <c r="AP781" i="6"/>
  <c r="AP782" i="6"/>
  <c r="AP783" i="6"/>
  <c r="AP784" i="6"/>
  <c r="AP785" i="6"/>
  <c r="AP786" i="6"/>
  <c r="AP787" i="6"/>
  <c r="AP788" i="6"/>
  <c r="AP789" i="6"/>
  <c r="AP790" i="6"/>
  <c r="AP791" i="6"/>
  <c r="AP792" i="6"/>
  <c r="AP793" i="6"/>
  <c r="AP794" i="6"/>
  <c r="AP795" i="6"/>
  <c r="AP796" i="6"/>
  <c r="AP797" i="6"/>
  <c r="AP798" i="6"/>
  <c r="AP799" i="6"/>
  <c r="AP800" i="6"/>
  <c r="AP801" i="6"/>
  <c r="AP802" i="6"/>
  <c r="AP803" i="6"/>
  <c r="AP804" i="6"/>
  <c r="AP805" i="6"/>
  <c r="AP806" i="6"/>
  <c r="AP807" i="6"/>
  <c r="AP808" i="6"/>
  <c r="AP809" i="6"/>
  <c r="AP810" i="6"/>
  <c r="AP811" i="6"/>
  <c r="AP812" i="6"/>
  <c r="AP813" i="6"/>
  <c r="AP814" i="6"/>
  <c r="AP815" i="6"/>
  <c r="AP816" i="6"/>
  <c r="AP817" i="6"/>
  <c r="AP818" i="6"/>
  <c r="AP819" i="6"/>
  <c r="AP820" i="6"/>
  <c r="AP821" i="6"/>
  <c r="AP822" i="6"/>
  <c r="AP823" i="6"/>
  <c r="AP824" i="6"/>
  <c r="AP825" i="6"/>
  <c r="AP826" i="6"/>
  <c r="AP827" i="6"/>
  <c r="AP828" i="6"/>
  <c r="AP829" i="6"/>
  <c r="AP830" i="6"/>
  <c r="AP831" i="6"/>
  <c r="AP832" i="6"/>
  <c r="AP833" i="6"/>
  <c r="AP834" i="6"/>
  <c r="AP835" i="6"/>
  <c r="AP836" i="6"/>
  <c r="AP837" i="6"/>
  <c r="AP838" i="6"/>
  <c r="AP839" i="6"/>
  <c r="AP840" i="6"/>
  <c r="AP841" i="6"/>
  <c r="AP842" i="6"/>
  <c r="AP843" i="6"/>
  <c r="AP844" i="6"/>
  <c r="AP845" i="6"/>
  <c r="AP846" i="6"/>
  <c r="AP847" i="6"/>
  <c r="AP848" i="6"/>
  <c r="AP849" i="6"/>
  <c r="AP850" i="6"/>
  <c r="AP851" i="6"/>
  <c r="AP852" i="6"/>
  <c r="AP853" i="6"/>
  <c r="AP854" i="6"/>
  <c r="AP855" i="6"/>
  <c r="AP856" i="6"/>
  <c r="AP857" i="6"/>
  <c r="AP858" i="6"/>
  <c r="AP859" i="6"/>
  <c r="AP860" i="6"/>
  <c r="AP861" i="6"/>
  <c r="AP862" i="6"/>
  <c r="AP863" i="6"/>
  <c r="AP864" i="6"/>
  <c r="AP865" i="6"/>
  <c r="AP866" i="6"/>
  <c r="AP867" i="6"/>
  <c r="AP868" i="6"/>
  <c r="AP869" i="6"/>
  <c r="AP870" i="6"/>
  <c r="AP871" i="6"/>
  <c r="AP872" i="6"/>
  <c r="AP873" i="6"/>
  <c r="AP874" i="6"/>
  <c r="AP875" i="6"/>
  <c r="AP876" i="6"/>
  <c r="AP877" i="6"/>
  <c r="AP878" i="6"/>
  <c r="AP879" i="6"/>
  <c r="AP880" i="6"/>
  <c r="AP881" i="6"/>
  <c r="AP882" i="6"/>
  <c r="AP883" i="6"/>
  <c r="AP884" i="6"/>
  <c r="AP885" i="6"/>
  <c r="AP886" i="6"/>
  <c r="AP887" i="6"/>
  <c r="AP888" i="6"/>
  <c r="AP889" i="6"/>
  <c r="AP890" i="6"/>
  <c r="AP891" i="6"/>
  <c r="AP892" i="6"/>
  <c r="AP893" i="6"/>
  <c r="AP894" i="6"/>
  <c r="AP895" i="6"/>
  <c r="AP896" i="6"/>
  <c r="AP897" i="6"/>
  <c r="AP898" i="6"/>
  <c r="AP899" i="6"/>
  <c r="AP900" i="6"/>
  <c r="AP901" i="6"/>
  <c r="AP902" i="6"/>
  <c r="AP903" i="6"/>
  <c r="AP904" i="6"/>
  <c r="AP905" i="6"/>
  <c r="AP906" i="6"/>
  <c r="AP907" i="6"/>
  <c r="AP908" i="6"/>
  <c r="AP909" i="6"/>
  <c r="AP910" i="6"/>
  <c r="AP911" i="6"/>
  <c r="AP912" i="6"/>
  <c r="AP913" i="6"/>
  <c r="AP914" i="6"/>
  <c r="AP915" i="6"/>
  <c r="AP916" i="6"/>
  <c r="AP917" i="6"/>
  <c r="AP918" i="6"/>
  <c r="AP919" i="6"/>
  <c r="AP920" i="6"/>
  <c r="AP921" i="6"/>
  <c r="AP922" i="6"/>
  <c r="AP923" i="6"/>
  <c r="AP924" i="6"/>
  <c r="AP925" i="6"/>
  <c r="AP926" i="6"/>
  <c r="AP927" i="6"/>
  <c r="AP928" i="6"/>
  <c r="AP929" i="6"/>
  <c r="AP930" i="6"/>
  <c r="AP931" i="6"/>
  <c r="AP932" i="6"/>
  <c r="AP933" i="6"/>
  <c r="AP934" i="6"/>
  <c r="AP935" i="6"/>
  <c r="AP936" i="6"/>
  <c r="AP937" i="6"/>
  <c r="AP938" i="6"/>
  <c r="AP939" i="6"/>
  <c r="AP940" i="6"/>
  <c r="AP941" i="6"/>
  <c r="AP942" i="6"/>
  <c r="AP943" i="6"/>
  <c r="AP944" i="6"/>
  <c r="AP945" i="6"/>
  <c r="AP946" i="6"/>
  <c r="AP947" i="6"/>
  <c r="AP948" i="6"/>
  <c r="AP949" i="6"/>
  <c r="AP950" i="6"/>
  <c r="AP951" i="6"/>
  <c r="AP952" i="6"/>
  <c r="AP953" i="6"/>
  <c r="AP954" i="6"/>
  <c r="AP955" i="6"/>
  <c r="AP956" i="6"/>
  <c r="AP957" i="6"/>
  <c r="AP958" i="6"/>
  <c r="AP959" i="6"/>
  <c r="AP960" i="6"/>
  <c r="AP961" i="6"/>
  <c r="AP962" i="6"/>
  <c r="AP963" i="6"/>
  <c r="AP964" i="6"/>
  <c r="AP965" i="6"/>
  <c r="AP966" i="6"/>
  <c r="AP967" i="6"/>
  <c r="AP968" i="6"/>
  <c r="AP969" i="6"/>
  <c r="AP970" i="6"/>
  <c r="AP971" i="6"/>
  <c r="AP972" i="6"/>
  <c r="AP973" i="6"/>
  <c r="AP974" i="6"/>
  <c r="AP975" i="6"/>
  <c r="AP976" i="6"/>
  <c r="AP977" i="6"/>
  <c r="AP978" i="6"/>
  <c r="AP979" i="6"/>
  <c r="AP980" i="6"/>
  <c r="AP981" i="6"/>
  <c r="AP982" i="6"/>
  <c r="AP983" i="6"/>
  <c r="AP984" i="6"/>
  <c r="AP985" i="6"/>
  <c r="AP986" i="6"/>
  <c r="AP987" i="6"/>
  <c r="AP988" i="6"/>
  <c r="AP989" i="6"/>
  <c r="AP990" i="6"/>
  <c r="AP991" i="6"/>
  <c r="AP992" i="6"/>
  <c r="AP993" i="6"/>
  <c r="AP994" i="6"/>
  <c r="AP995" i="6"/>
  <c r="AP996" i="6"/>
  <c r="AP997" i="6"/>
  <c r="AP998" i="6"/>
  <c r="AP999" i="6"/>
  <c r="AP1000" i="6"/>
  <c r="AP1001" i="6"/>
  <c r="AP1002" i="6"/>
  <c r="AP1003" i="6"/>
  <c r="AP1004" i="6"/>
  <c r="AP1005" i="6"/>
  <c r="AP1006" i="6"/>
  <c r="AP1007" i="6"/>
  <c r="AP1008" i="6"/>
  <c r="AP1009" i="6"/>
  <c r="AP1010" i="6"/>
  <c r="AP1011" i="6"/>
  <c r="AP1012" i="6"/>
  <c r="AP1013" i="6"/>
  <c r="AP1014" i="6"/>
  <c r="AP1015" i="6"/>
  <c r="AP1016" i="6"/>
  <c r="AP1017" i="6"/>
  <c r="AP1018" i="6"/>
  <c r="AP1019" i="6"/>
  <c r="AP1020" i="6"/>
  <c r="AP1021" i="6"/>
  <c r="AP1022" i="6"/>
  <c r="AP1023" i="6"/>
  <c r="AP1024" i="6"/>
  <c r="AP1025" i="6"/>
  <c r="AP1026" i="6"/>
  <c r="AP1027" i="6"/>
  <c r="AP1028" i="6"/>
  <c r="AP1029" i="6"/>
  <c r="AP1030" i="6"/>
  <c r="AP1031" i="6"/>
  <c r="AP1032" i="6"/>
  <c r="AP1033" i="6"/>
  <c r="AP1034" i="6"/>
  <c r="AP1035" i="6"/>
  <c r="AP1036" i="6"/>
  <c r="AP1037" i="6"/>
  <c r="AP1038" i="6"/>
  <c r="AP1039" i="6"/>
  <c r="AP1040" i="6"/>
  <c r="AP1041" i="6"/>
  <c r="AP1042" i="6"/>
  <c r="AP1043" i="6"/>
  <c r="AP1044" i="6"/>
  <c r="AP1045" i="6"/>
  <c r="AP1046" i="6"/>
  <c r="AP1047" i="6"/>
  <c r="AP1048" i="6"/>
  <c r="AP1049" i="6"/>
  <c r="AP1050" i="6"/>
  <c r="AP1051" i="6"/>
  <c r="AP1052" i="6"/>
  <c r="AP1053" i="6"/>
  <c r="AP1054" i="6"/>
  <c r="AP1055" i="6"/>
  <c r="AP1056" i="6"/>
  <c r="AP1057" i="6"/>
  <c r="AP1058" i="6"/>
  <c r="AP1059" i="6"/>
  <c r="AP1060" i="6"/>
  <c r="AP1061" i="6"/>
  <c r="AP1062" i="6"/>
  <c r="AP1063" i="6"/>
  <c r="AP1064" i="6"/>
  <c r="AP1065" i="6"/>
  <c r="AP1066" i="6"/>
  <c r="AP1067" i="6"/>
  <c r="AP1068" i="6"/>
  <c r="AP1069" i="6"/>
  <c r="AP1070" i="6"/>
  <c r="AP1071" i="6"/>
  <c r="AP1072" i="6"/>
  <c r="AP1073" i="6"/>
  <c r="AP1074" i="6"/>
  <c r="AP1075" i="6"/>
  <c r="AP1076" i="6"/>
  <c r="AP1077" i="6"/>
  <c r="AP1078" i="6"/>
  <c r="AP1079" i="6"/>
  <c r="AP1080" i="6"/>
  <c r="AP1081" i="6"/>
  <c r="AP1082" i="6"/>
  <c r="AP1083" i="6"/>
  <c r="AP1084" i="6"/>
  <c r="AP1085" i="6"/>
  <c r="AP1086" i="6"/>
  <c r="AP1087" i="6"/>
  <c r="AP1088" i="6"/>
  <c r="AP1089" i="6"/>
  <c r="AP1090" i="6"/>
  <c r="AP1091" i="6"/>
  <c r="AP1092" i="6"/>
  <c r="AP1093" i="6"/>
  <c r="AP1094" i="6"/>
  <c r="AP1095" i="6"/>
  <c r="AP1096" i="6"/>
  <c r="AP1097" i="6"/>
  <c r="AP1098" i="6"/>
  <c r="AP1099" i="6"/>
  <c r="AP1100" i="6"/>
  <c r="AP1101" i="6"/>
  <c r="AP1102" i="6"/>
  <c r="AP1103" i="6"/>
  <c r="AP1104" i="6"/>
  <c r="AP1105" i="6"/>
  <c r="AP1106" i="6"/>
  <c r="AP1107" i="6"/>
  <c r="AP1108" i="6"/>
  <c r="AP1109" i="6"/>
  <c r="AP1110" i="6"/>
  <c r="AP1111" i="6"/>
  <c r="AP1112" i="6"/>
  <c r="AP1113" i="6"/>
  <c r="AP1114" i="6"/>
  <c r="AP1115" i="6"/>
  <c r="AP1116" i="6"/>
  <c r="AP1117" i="6"/>
  <c r="AP1118" i="6"/>
  <c r="AP1119" i="6"/>
  <c r="AP1120" i="6"/>
  <c r="AP1121" i="6"/>
  <c r="AP1122" i="6"/>
  <c r="AP1123" i="6"/>
  <c r="AP1124" i="6"/>
  <c r="AP1125" i="6"/>
  <c r="AP1126" i="6"/>
  <c r="AP1127" i="6"/>
  <c r="AP1128" i="6"/>
  <c r="AP1129" i="6"/>
  <c r="AP1130" i="6"/>
  <c r="AP1131" i="6"/>
  <c r="AP1132" i="6"/>
  <c r="AP1133" i="6"/>
  <c r="AP1134" i="6"/>
  <c r="AP1135" i="6"/>
  <c r="AP1136" i="6"/>
  <c r="AP1137" i="6"/>
  <c r="AP1138" i="6"/>
  <c r="AP1139" i="6"/>
  <c r="AP1140" i="6"/>
  <c r="AP1141" i="6"/>
  <c r="AP1142" i="6"/>
  <c r="AP1143" i="6"/>
  <c r="AP1144" i="6"/>
  <c r="AP1145" i="6"/>
  <c r="AP1146" i="6"/>
  <c r="AP1147" i="6"/>
  <c r="AP1148" i="6"/>
  <c r="AP1149" i="6"/>
  <c r="AP1150" i="6"/>
  <c r="AP1151" i="6"/>
  <c r="AP1152" i="6"/>
  <c r="AP1153" i="6"/>
  <c r="AP1154" i="6"/>
  <c r="AP1155" i="6"/>
  <c r="AP1156" i="6"/>
  <c r="AP1157" i="6"/>
  <c r="AP1158" i="6"/>
  <c r="AP1159" i="6"/>
  <c r="AP1160" i="6"/>
  <c r="AP1161" i="6"/>
  <c r="AP1162" i="6"/>
  <c r="AP1163" i="6"/>
  <c r="AP1164" i="6"/>
  <c r="AP1165" i="6"/>
  <c r="AP1166" i="6"/>
  <c r="AP1167" i="6"/>
  <c r="AP1168" i="6"/>
  <c r="AP1169" i="6"/>
  <c r="AP1170" i="6"/>
  <c r="AP1171" i="6"/>
  <c r="AP1172" i="6"/>
  <c r="AP1173" i="6"/>
  <c r="AP1174" i="6"/>
  <c r="AP1175" i="6"/>
  <c r="AP1176" i="6"/>
  <c r="AP1177" i="6"/>
  <c r="AP1178" i="6"/>
  <c r="AP1179" i="6"/>
  <c r="AP1180" i="6"/>
  <c r="AP1181" i="6"/>
  <c r="AP1182" i="6"/>
  <c r="AP1183" i="6"/>
  <c r="AP1184" i="6"/>
  <c r="AP1185" i="6"/>
  <c r="AP1186" i="6"/>
  <c r="AP1187" i="6"/>
  <c r="AP1188" i="6"/>
  <c r="AP1189" i="6"/>
  <c r="AP1190" i="6"/>
  <c r="AP1191" i="6"/>
  <c r="AP1192" i="6"/>
  <c r="AP1193" i="6"/>
  <c r="AP1194" i="6"/>
  <c r="AP1195" i="6"/>
  <c r="AP1196" i="6"/>
  <c r="AP1197" i="6"/>
  <c r="AP1198" i="6"/>
  <c r="AP1199" i="6"/>
  <c r="AP1200" i="6"/>
  <c r="AP1201" i="6"/>
  <c r="AP1202" i="6"/>
  <c r="AP1203" i="6"/>
  <c r="AP1204" i="6"/>
  <c r="AP1205" i="6"/>
  <c r="AP1206" i="6"/>
  <c r="AP1207" i="6"/>
  <c r="AP1208" i="6"/>
  <c r="AP1209" i="6"/>
  <c r="AP1210" i="6"/>
  <c r="AP1211" i="6"/>
  <c r="AP1212" i="6"/>
  <c r="AP1213" i="6"/>
  <c r="AP1214" i="6"/>
  <c r="AP1215" i="6"/>
  <c r="AP1216" i="6"/>
  <c r="AP1217" i="6"/>
  <c r="AP1218" i="6"/>
  <c r="AP1219" i="6"/>
  <c r="AP1220" i="6"/>
  <c r="AP1221" i="6"/>
  <c r="AP1222" i="6"/>
  <c r="AP1223" i="6"/>
  <c r="AP1224" i="6"/>
  <c r="AP1225" i="6"/>
  <c r="AP1226" i="6"/>
  <c r="AP1227" i="6"/>
  <c r="AP1228" i="6"/>
  <c r="AP1229" i="6"/>
  <c r="AP1230" i="6"/>
  <c r="AP1231" i="6"/>
  <c r="AP1232" i="6"/>
  <c r="AP1233" i="6"/>
  <c r="AP1234" i="6"/>
  <c r="AP1235" i="6"/>
  <c r="AP1236" i="6"/>
  <c r="AP1237" i="6"/>
  <c r="AP1238" i="6"/>
  <c r="AP1239" i="6"/>
  <c r="AP1240" i="6"/>
  <c r="AP1241" i="6"/>
  <c r="AP1242" i="6"/>
  <c r="AP1243" i="6"/>
  <c r="AP1244" i="6"/>
  <c r="AP1245" i="6"/>
  <c r="AP1246" i="6"/>
  <c r="AP1247" i="6"/>
  <c r="AP1248" i="6"/>
  <c r="AP1249" i="6"/>
  <c r="AP1250" i="6"/>
  <c r="AP1251" i="6"/>
  <c r="AP1252" i="6"/>
  <c r="AP1253" i="6"/>
  <c r="AP1254" i="6"/>
  <c r="AP1255" i="6"/>
  <c r="AP1256" i="6"/>
  <c r="AP1257" i="6"/>
  <c r="AP1258" i="6"/>
  <c r="AP1259" i="6"/>
  <c r="AP1260" i="6"/>
  <c r="AP1261" i="6"/>
  <c r="AP1262" i="6"/>
  <c r="AP1263" i="6"/>
  <c r="AP1264" i="6"/>
  <c r="AP1265" i="6"/>
  <c r="AP1266" i="6"/>
  <c r="AP1267" i="6"/>
  <c r="AP1268" i="6"/>
  <c r="AP1269" i="6"/>
  <c r="AP1270" i="6"/>
  <c r="AP1271" i="6"/>
  <c r="AP1272" i="6"/>
  <c r="AP1273" i="6"/>
  <c r="AP1274" i="6"/>
  <c r="AP1275" i="6"/>
  <c r="AP1276" i="6"/>
  <c r="AP1277" i="6"/>
  <c r="AP1278" i="6"/>
  <c r="AP1279" i="6"/>
  <c r="AP1280" i="6"/>
  <c r="AP1281" i="6"/>
  <c r="AP1282" i="6"/>
  <c r="AP1283" i="6"/>
  <c r="AP1284" i="6"/>
  <c r="AP1285" i="6"/>
  <c r="AP1286" i="6"/>
  <c r="AP1287" i="6"/>
  <c r="AP1288" i="6"/>
  <c r="AP1289" i="6"/>
  <c r="AP1290" i="6"/>
  <c r="AP1291" i="6"/>
  <c r="AP1292" i="6"/>
  <c r="AP1293" i="6"/>
  <c r="AP1294" i="6"/>
  <c r="AP1295" i="6"/>
  <c r="AP1296" i="6"/>
  <c r="AP1297" i="6"/>
  <c r="AP1298" i="6"/>
  <c r="AP1299" i="6"/>
  <c r="AP1300" i="6"/>
  <c r="AP1301" i="6"/>
  <c r="AP1302" i="6"/>
  <c r="AP1303" i="6"/>
  <c r="AP1304" i="6"/>
  <c r="AP1305" i="6"/>
  <c r="AP1306" i="6"/>
  <c r="AP1307" i="6"/>
  <c r="AP1308" i="6"/>
  <c r="AP1309" i="6"/>
  <c r="AP1310" i="6"/>
  <c r="AP1311" i="6"/>
  <c r="AP1312" i="6"/>
  <c r="AP1313" i="6"/>
  <c r="AP1314" i="6"/>
  <c r="AP1315" i="6"/>
  <c r="AP1316" i="6"/>
  <c r="AP1317" i="6"/>
  <c r="AP1318" i="6"/>
  <c r="AP1319" i="6"/>
  <c r="AP1320" i="6"/>
  <c r="AP1321" i="6"/>
  <c r="AP1322" i="6"/>
  <c r="AP1323" i="6"/>
  <c r="AP1324" i="6"/>
  <c r="AP1325" i="6"/>
  <c r="AP1326" i="6"/>
  <c r="AP1327" i="6"/>
  <c r="AP1328" i="6"/>
  <c r="AP1329" i="6"/>
  <c r="AP1330" i="6"/>
  <c r="AP1331" i="6"/>
  <c r="AP1332" i="6"/>
  <c r="AP1333" i="6"/>
  <c r="AP1334" i="6"/>
  <c r="AP1335" i="6"/>
  <c r="AP1336" i="6"/>
  <c r="AP1337" i="6"/>
  <c r="AP1338" i="6"/>
  <c r="AP1339" i="6"/>
  <c r="AP1340" i="6"/>
  <c r="AP1341" i="6"/>
  <c r="AP1342" i="6"/>
  <c r="AP1343" i="6"/>
  <c r="AP1344" i="6"/>
  <c r="AP1345" i="6"/>
  <c r="AP1346" i="6"/>
  <c r="AP1347" i="6"/>
  <c r="AP1348" i="6"/>
  <c r="AP1349" i="6"/>
  <c r="AP1350" i="6"/>
  <c r="AP1351" i="6"/>
  <c r="AP1352" i="6"/>
  <c r="AP1353" i="6"/>
  <c r="AP1354" i="6"/>
  <c r="AP1355" i="6"/>
  <c r="AP1356" i="6"/>
  <c r="AP1357" i="6"/>
  <c r="AP1358" i="6"/>
  <c r="AP1359" i="6"/>
  <c r="AP1360" i="6"/>
  <c r="AP1361" i="6"/>
  <c r="AP1362" i="6"/>
  <c r="AP1363" i="6"/>
  <c r="AP1364" i="6"/>
  <c r="AP1365" i="6"/>
  <c r="AP1366" i="6"/>
  <c r="AP1367" i="6"/>
  <c r="AP1368" i="6"/>
  <c r="AP1369" i="6"/>
  <c r="AP1370" i="6"/>
  <c r="AP1371" i="6"/>
  <c r="AP1372" i="6"/>
  <c r="AP1373" i="6"/>
  <c r="AP1374" i="6"/>
  <c r="AP1375" i="6"/>
  <c r="AP1376" i="6"/>
  <c r="AP1377" i="6"/>
  <c r="AP1378" i="6"/>
  <c r="AP1379" i="6"/>
  <c r="AP1380" i="6"/>
  <c r="AP1381" i="6"/>
  <c r="AP1382" i="6"/>
  <c r="AP1383" i="6"/>
  <c r="AP1384" i="6"/>
  <c r="AP1385" i="6"/>
  <c r="AP1386" i="6"/>
  <c r="AP1387" i="6"/>
  <c r="AP1388" i="6"/>
  <c r="AP1389" i="6"/>
  <c r="AP1390" i="6"/>
  <c r="AP1391" i="6"/>
  <c r="AP1392" i="6"/>
  <c r="AP1393" i="6"/>
  <c r="AP1394" i="6"/>
  <c r="AP1395" i="6"/>
  <c r="AP1396" i="6"/>
  <c r="AP1397" i="6"/>
  <c r="AP1398" i="6"/>
  <c r="AP1399" i="6"/>
  <c r="AP1400" i="6"/>
  <c r="AP1401" i="6"/>
  <c r="AP1402" i="6"/>
  <c r="AP1403" i="6"/>
  <c r="AP1404" i="6"/>
  <c r="AP1405" i="6"/>
  <c r="AP1406" i="6"/>
  <c r="AP1407" i="6"/>
  <c r="AP1408" i="6"/>
  <c r="AP1409" i="6"/>
  <c r="AP1410" i="6"/>
  <c r="AP1411" i="6"/>
  <c r="AP1412" i="6"/>
  <c r="AP1413" i="6"/>
  <c r="AP1414" i="6"/>
  <c r="AP1415" i="6"/>
  <c r="AP1416" i="6"/>
  <c r="AP1417" i="6"/>
  <c r="AP1418" i="6"/>
  <c r="AP1419" i="6"/>
  <c r="AP1420" i="6"/>
  <c r="AP1421" i="6"/>
  <c r="AP1422" i="6"/>
  <c r="AP1423" i="6"/>
  <c r="AP1424" i="6"/>
  <c r="AP1425" i="6"/>
  <c r="AP1426" i="6"/>
  <c r="AP1427" i="6"/>
  <c r="AP1428" i="6"/>
  <c r="AP1429" i="6"/>
  <c r="AP1430" i="6"/>
  <c r="AP1431" i="6"/>
  <c r="AP1432" i="6"/>
  <c r="AP1433" i="6"/>
  <c r="AP1434" i="6"/>
  <c r="AP1435" i="6"/>
  <c r="AP1436" i="6"/>
  <c r="AP1437" i="6"/>
  <c r="AP1438" i="6"/>
  <c r="AP1439" i="6"/>
  <c r="AP1440" i="6"/>
  <c r="AP1441" i="6"/>
  <c r="AP1442" i="6"/>
  <c r="AP1443" i="6"/>
  <c r="AP1444" i="6"/>
  <c r="AP1445" i="6"/>
  <c r="AP1446" i="6"/>
  <c r="AP1447" i="6"/>
  <c r="AP1448" i="6"/>
  <c r="AP1449" i="6"/>
  <c r="AP1450" i="6"/>
  <c r="AP1451" i="6"/>
  <c r="AP1452" i="6"/>
  <c r="AP1453" i="6"/>
  <c r="AP1454" i="6"/>
  <c r="AP1455" i="6"/>
  <c r="AP1456" i="6"/>
  <c r="AP1457" i="6"/>
  <c r="AP1458" i="6"/>
  <c r="AP1459" i="6"/>
  <c r="AP1460" i="6"/>
  <c r="AP1461" i="6"/>
  <c r="AP1462" i="6"/>
  <c r="AP1463" i="6"/>
  <c r="AP1464" i="6"/>
  <c r="AP1465" i="6"/>
  <c r="AP1466" i="6"/>
  <c r="AP1467" i="6"/>
  <c r="AP1468" i="6"/>
  <c r="AP1469" i="6"/>
  <c r="AP1470" i="6"/>
  <c r="AP1471" i="6"/>
  <c r="AP1472" i="6"/>
  <c r="AP1473" i="6"/>
  <c r="AP1474" i="6"/>
  <c r="AP1475" i="6"/>
  <c r="AP1476" i="6"/>
  <c r="AP1477" i="6"/>
  <c r="AP1478" i="6"/>
  <c r="AP1479" i="6"/>
  <c r="AP1480" i="6"/>
  <c r="AP1481" i="6"/>
  <c r="AP1482" i="6"/>
  <c r="AP1483" i="6"/>
  <c r="AP1484" i="6"/>
  <c r="AP1485" i="6"/>
  <c r="AP1486" i="6"/>
  <c r="AP1487" i="6"/>
  <c r="AP1488" i="6"/>
  <c r="AP1489" i="6"/>
  <c r="AP1490" i="6"/>
  <c r="AP1491" i="6"/>
  <c r="AP1492" i="6"/>
  <c r="AP1493" i="6"/>
  <c r="AP1494" i="6"/>
  <c r="AP1495" i="6"/>
  <c r="AP1496" i="6"/>
  <c r="AP1497" i="6"/>
  <c r="AP1498" i="6"/>
  <c r="AP1499" i="6"/>
  <c r="AP1500" i="6"/>
  <c r="AP1501" i="6"/>
  <c r="AP1502" i="6"/>
  <c r="AP1503" i="6"/>
  <c r="AP1504" i="6"/>
  <c r="AP1505" i="6"/>
  <c r="AP1506" i="6"/>
  <c r="AP1507" i="6"/>
  <c r="AP1508" i="6"/>
  <c r="AP1509" i="6"/>
  <c r="AP1510" i="6"/>
  <c r="AP1511" i="6"/>
  <c r="AP1512" i="6"/>
  <c r="AP1513" i="6"/>
  <c r="AP1514" i="6"/>
  <c r="AP1515" i="6"/>
  <c r="AP1516" i="6"/>
  <c r="AP1517" i="6"/>
  <c r="AP1518" i="6"/>
  <c r="AP1519" i="6"/>
  <c r="AP1520" i="6"/>
  <c r="AP1521" i="6"/>
  <c r="AP1522" i="6"/>
  <c r="AP1523" i="6"/>
  <c r="AP1524" i="6"/>
  <c r="AP1525" i="6"/>
  <c r="AP1526" i="6"/>
  <c r="AP1527" i="6"/>
  <c r="AP1528" i="6"/>
  <c r="AP1529" i="6"/>
  <c r="AP1530" i="6"/>
  <c r="AP1531" i="6"/>
  <c r="AP1532" i="6"/>
  <c r="AP1533" i="6"/>
  <c r="AP1534" i="6"/>
  <c r="AP1535" i="6"/>
  <c r="AP1536" i="6"/>
  <c r="AP1537" i="6"/>
  <c r="AP1538" i="6"/>
  <c r="AP1539" i="6"/>
  <c r="AP1540" i="6"/>
  <c r="AP1541" i="6"/>
  <c r="AP1542" i="6"/>
  <c r="AP1543" i="6"/>
  <c r="AP1544" i="6"/>
  <c r="AP1545" i="6"/>
  <c r="AP1546" i="6"/>
  <c r="AP1547" i="6"/>
  <c r="AP1548" i="6"/>
  <c r="AP1549" i="6"/>
  <c r="AP1550" i="6"/>
  <c r="AP1551" i="6"/>
  <c r="AP1552" i="6"/>
  <c r="AP1553" i="6"/>
  <c r="AP1554" i="6"/>
  <c r="AP1555" i="6"/>
  <c r="AP1556" i="6"/>
  <c r="AP1557" i="6"/>
  <c r="AP1558" i="6"/>
  <c r="AP1559" i="6"/>
  <c r="AP1560" i="6"/>
  <c r="AP1561" i="6"/>
  <c r="AP1562" i="6"/>
  <c r="AP1563" i="6"/>
  <c r="AP1564" i="6"/>
  <c r="AP1565" i="6"/>
  <c r="AP1566" i="6"/>
  <c r="AP1567" i="6"/>
  <c r="AP1568" i="6"/>
  <c r="AP1569" i="6"/>
  <c r="AP1570" i="6"/>
  <c r="AP1571" i="6"/>
  <c r="AP1572" i="6"/>
  <c r="AP1573" i="6"/>
  <c r="AP1574" i="6"/>
  <c r="AP1575" i="6"/>
  <c r="AP1576" i="6"/>
  <c r="AP1577" i="6"/>
  <c r="AP1578" i="6"/>
  <c r="AP1579" i="6"/>
  <c r="AP1580" i="6"/>
  <c r="AP1581" i="6"/>
  <c r="AP1582" i="6"/>
  <c r="AP1583" i="6"/>
  <c r="AP1584" i="6"/>
  <c r="AP1585" i="6"/>
  <c r="AP1586" i="6"/>
  <c r="AP1587" i="6"/>
  <c r="AP1588" i="6"/>
  <c r="AP1589" i="6"/>
  <c r="AP1590" i="6"/>
  <c r="AP1591" i="6"/>
  <c r="AP1592" i="6"/>
  <c r="AP1593" i="6"/>
  <c r="AP1594" i="6"/>
  <c r="AP1595" i="6"/>
  <c r="AP1596" i="6"/>
  <c r="AP1597" i="6"/>
  <c r="AP1598" i="6"/>
  <c r="AP1599" i="6"/>
  <c r="AP1600" i="6"/>
  <c r="AP1601" i="6"/>
  <c r="AP1602" i="6"/>
  <c r="AP1603" i="6"/>
  <c r="AP1604" i="6"/>
  <c r="AP1605" i="6"/>
  <c r="AP1606" i="6"/>
  <c r="AP1607" i="6"/>
  <c r="AP1608" i="6"/>
  <c r="AP1609" i="6"/>
  <c r="AP1610" i="6"/>
  <c r="AP1611" i="6"/>
  <c r="AP1612" i="6"/>
  <c r="AP1613" i="6"/>
  <c r="AP1614" i="6"/>
  <c r="AP1615" i="6"/>
  <c r="AP1616" i="6"/>
  <c r="AP1617" i="6"/>
  <c r="AP1618" i="6"/>
  <c r="AP1619" i="6"/>
  <c r="AP1620" i="6"/>
  <c r="AP1621" i="6"/>
  <c r="AP1622" i="6"/>
  <c r="AP1623" i="6"/>
  <c r="AP1624" i="6"/>
  <c r="AP1625" i="6"/>
  <c r="AP1626" i="6"/>
  <c r="AP1627" i="6"/>
  <c r="AP1628" i="6"/>
  <c r="AP1629" i="6"/>
  <c r="AP1630" i="6"/>
  <c r="AP1631" i="6"/>
  <c r="AP1632" i="6"/>
  <c r="AP1633" i="6"/>
  <c r="AP1634" i="6"/>
  <c r="AP1635" i="6"/>
  <c r="AP1636" i="6"/>
  <c r="AP1637" i="6"/>
  <c r="AP1638" i="6"/>
  <c r="AP1639" i="6"/>
  <c r="AP1640" i="6"/>
  <c r="AP1641" i="6"/>
  <c r="AP1642" i="6"/>
  <c r="AP1643" i="6"/>
  <c r="AP1644" i="6"/>
  <c r="AP1645" i="6"/>
  <c r="AP1646" i="6"/>
  <c r="AP1647" i="6"/>
  <c r="AP1648" i="6"/>
  <c r="AP1649" i="6"/>
  <c r="AP1650" i="6"/>
  <c r="AP1651" i="6"/>
  <c r="AP1652" i="6"/>
  <c r="AP1653" i="6"/>
  <c r="AP1654" i="6"/>
  <c r="AP1655" i="6"/>
  <c r="AP1656" i="6"/>
  <c r="AP1657" i="6"/>
  <c r="AP1658" i="6"/>
  <c r="AP1659" i="6"/>
  <c r="AP1660" i="6"/>
  <c r="AP1661" i="6"/>
  <c r="AP1662" i="6"/>
  <c r="AP1663" i="6"/>
  <c r="AP1664" i="6"/>
  <c r="AP1665" i="6"/>
  <c r="AP1666" i="6"/>
  <c r="AP1667" i="6"/>
  <c r="AP1668" i="6"/>
  <c r="AP1669" i="6"/>
  <c r="AP1670" i="6"/>
  <c r="AP1671" i="6"/>
  <c r="AP1672" i="6"/>
  <c r="AP1673" i="6"/>
  <c r="AP1674" i="6"/>
  <c r="AP1675" i="6"/>
  <c r="AP1676" i="6"/>
  <c r="AP1677" i="6"/>
  <c r="AP1678" i="6"/>
  <c r="AP1679" i="6"/>
  <c r="AP1680" i="6"/>
  <c r="AP1681" i="6"/>
  <c r="AP1682" i="6"/>
  <c r="AP1683" i="6"/>
  <c r="AP1684" i="6"/>
  <c r="AP1685" i="6"/>
  <c r="AP1686" i="6"/>
  <c r="AP1687" i="6"/>
  <c r="AP1688" i="6"/>
  <c r="AP1689" i="6"/>
  <c r="AP1690" i="6"/>
  <c r="AP1691" i="6"/>
  <c r="AP1692" i="6"/>
  <c r="AP1693" i="6"/>
  <c r="AP1694" i="6"/>
  <c r="AP1695" i="6"/>
  <c r="AP1696" i="6"/>
  <c r="AP1697" i="6"/>
  <c r="AP1698" i="6"/>
  <c r="AP1699" i="6"/>
  <c r="AP1700" i="6"/>
  <c r="AP1701" i="6"/>
  <c r="AP1702" i="6"/>
  <c r="AP1703" i="6"/>
  <c r="AP1704" i="6"/>
  <c r="AP1705" i="6"/>
  <c r="AP1706" i="6"/>
  <c r="AP1707" i="6"/>
  <c r="AP1708" i="6"/>
  <c r="AP1709" i="6"/>
  <c r="AP1710" i="6"/>
  <c r="AP1711" i="6"/>
  <c r="AP1712" i="6"/>
  <c r="AP1713" i="6"/>
  <c r="AP1714" i="6"/>
  <c r="AP1715" i="6"/>
  <c r="AP1716" i="6"/>
  <c r="AP1717" i="6"/>
  <c r="AP1718" i="6"/>
  <c r="AP1719" i="6"/>
  <c r="AP1720" i="6"/>
  <c r="AP1721" i="6"/>
  <c r="AP1722" i="6"/>
  <c r="AP1723" i="6"/>
  <c r="AP1724" i="6"/>
  <c r="AP1725" i="6"/>
  <c r="AP1726" i="6"/>
  <c r="AP1727" i="6"/>
  <c r="AP1728" i="6"/>
  <c r="AP1729" i="6"/>
  <c r="AP1730" i="6"/>
  <c r="AP1731" i="6"/>
  <c r="AP1732" i="6"/>
  <c r="AP1733" i="6"/>
  <c r="AP1734" i="6"/>
  <c r="AP1735" i="6"/>
  <c r="AP1736" i="6"/>
  <c r="AP1737" i="6"/>
  <c r="AP1738" i="6"/>
  <c r="AP1739" i="6"/>
  <c r="AP1740" i="6"/>
  <c r="AP1741" i="6"/>
  <c r="AP1742" i="6"/>
  <c r="AP1743" i="6"/>
  <c r="AP1744" i="6"/>
  <c r="AP1745" i="6"/>
  <c r="AP1746" i="6"/>
  <c r="AP1747" i="6"/>
  <c r="AP1748" i="6"/>
  <c r="AP1749" i="6"/>
  <c r="AP1750" i="6"/>
  <c r="AP1751" i="6"/>
  <c r="AP1752" i="6"/>
  <c r="AP1753" i="6"/>
  <c r="AP1754" i="6"/>
  <c r="AP1755" i="6"/>
  <c r="AP1756" i="6"/>
  <c r="AP1757" i="6"/>
  <c r="AP1758" i="6"/>
  <c r="AP1759" i="6"/>
  <c r="AP1760" i="6"/>
  <c r="AP1761" i="6"/>
  <c r="AP1762" i="6"/>
  <c r="AP1763" i="6"/>
  <c r="AP1764" i="6"/>
  <c r="AP1765" i="6"/>
  <c r="AP1766" i="6"/>
  <c r="AP1767" i="6"/>
  <c r="AP1768" i="6"/>
  <c r="AP1769" i="6"/>
  <c r="AP1770" i="6"/>
  <c r="AP1771" i="6"/>
  <c r="AP1772" i="6"/>
  <c r="AP1773" i="6"/>
  <c r="AP1774" i="6"/>
  <c r="AP1775" i="6"/>
  <c r="AP1776" i="6"/>
  <c r="AP1777" i="6"/>
  <c r="AP1778" i="6"/>
  <c r="AP1779" i="6"/>
  <c r="AP1780" i="6"/>
  <c r="AP1781" i="6"/>
  <c r="AP1782" i="6"/>
  <c r="AP1783" i="6"/>
  <c r="AP1784" i="6"/>
  <c r="AP1785" i="6"/>
  <c r="AP1786" i="6"/>
  <c r="AP1787" i="6"/>
  <c r="AP1788" i="6"/>
  <c r="AP1789" i="6"/>
  <c r="AP1790" i="6"/>
  <c r="AP1791" i="6"/>
  <c r="AP1792" i="6"/>
  <c r="AP1793" i="6"/>
  <c r="AP1794" i="6"/>
  <c r="AP1795" i="6"/>
  <c r="AP1796" i="6"/>
  <c r="AP1797" i="6"/>
  <c r="AP1798" i="6"/>
  <c r="AP1799" i="6"/>
  <c r="AP1800" i="6"/>
  <c r="AP1801" i="6"/>
  <c r="AP1802" i="6"/>
  <c r="AP1803" i="6"/>
  <c r="AP1804" i="6"/>
  <c r="AP1805" i="6"/>
  <c r="AP1806" i="6"/>
  <c r="AP1807" i="6"/>
  <c r="AP1808" i="6"/>
  <c r="AP1809" i="6"/>
  <c r="AP1810" i="6"/>
  <c r="AP1811" i="6"/>
  <c r="AP1812" i="6"/>
  <c r="AP1813" i="6"/>
  <c r="AP1814" i="6"/>
  <c r="AP1815" i="6"/>
  <c r="AP1816" i="6"/>
  <c r="AP1817" i="6"/>
  <c r="AP1818" i="6"/>
  <c r="AP1819" i="6"/>
  <c r="AP1820" i="6"/>
  <c r="AP1821" i="6"/>
  <c r="AP1822" i="6"/>
  <c r="AP1823" i="6"/>
  <c r="AP1824" i="6"/>
  <c r="AP1825" i="6"/>
  <c r="AP1826" i="6"/>
  <c r="AP1827" i="6"/>
  <c r="AP1828" i="6"/>
  <c r="AP1829" i="6"/>
  <c r="AP1830" i="6"/>
  <c r="AP1831" i="6"/>
  <c r="AP1832" i="6"/>
  <c r="AP1833" i="6"/>
  <c r="AP1834" i="6"/>
  <c r="AP1835" i="6"/>
  <c r="AP1836" i="6"/>
  <c r="AP1837" i="6"/>
  <c r="AP1838" i="6"/>
  <c r="AP1839" i="6"/>
  <c r="AP1840" i="6"/>
  <c r="AP1841" i="6"/>
  <c r="AP1842" i="6"/>
  <c r="AP1843" i="6"/>
  <c r="AP1844" i="6"/>
  <c r="AP1845" i="6"/>
  <c r="AP1846" i="6"/>
  <c r="AP1847" i="6"/>
  <c r="AP1848" i="6"/>
  <c r="AP1849" i="6"/>
  <c r="AP1850" i="6"/>
  <c r="AP1851" i="6"/>
  <c r="AP1852" i="6"/>
  <c r="AP1853" i="6"/>
  <c r="AP1854" i="6"/>
  <c r="AP1855" i="6"/>
  <c r="AP1856" i="6"/>
  <c r="AP1857" i="6"/>
  <c r="AP1858" i="6"/>
  <c r="AP1859" i="6"/>
  <c r="AP1860" i="6"/>
  <c r="AP1861" i="6"/>
  <c r="AP1862" i="6"/>
  <c r="AP1863" i="6"/>
  <c r="AP1864" i="6"/>
  <c r="AP1865" i="6"/>
  <c r="AP1866" i="6"/>
  <c r="AP1867" i="6"/>
  <c r="AP1868" i="6"/>
  <c r="AP1869" i="6"/>
  <c r="AP1870" i="6"/>
  <c r="AP1871" i="6"/>
  <c r="AP1872" i="6"/>
  <c r="AP1873" i="6"/>
  <c r="AP1874" i="6"/>
  <c r="AP1875" i="6"/>
  <c r="AP1876" i="6"/>
  <c r="AP1877" i="6"/>
  <c r="AP1878" i="6"/>
  <c r="AP1879" i="6"/>
  <c r="AP1880" i="6"/>
  <c r="AP1881" i="6"/>
  <c r="AP1882" i="6"/>
  <c r="AP1883" i="6"/>
  <c r="AP1884" i="6"/>
  <c r="AP1885" i="6"/>
  <c r="AP1886" i="6"/>
  <c r="AP1887" i="6"/>
  <c r="AP1888" i="6"/>
  <c r="AP1889" i="6"/>
  <c r="AP1890" i="6"/>
  <c r="AP1891" i="6"/>
  <c r="AP1892" i="6"/>
  <c r="AP1893" i="6"/>
  <c r="AP1894" i="6"/>
  <c r="AP1895" i="6"/>
  <c r="AP1896" i="6"/>
  <c r="AP1897" i="6"/>
  <c r="AP1898" i="6"/>
  <c r="AP1899" i="6"/>
  <c r="AP1900" i="6"/>
  <c r="AP1901" i="6"/>
  <c r="AP1902" i="6"/>
  <c r="AP1903" i="6"/>
  <c r="AP1904" i="6"/>
  <c r="AP1905" i="6"/>
  <c r="AP1906" i="6"/>
  <c r="AP1907" i="6"/>
  <c r="AP1908" i="6"/>
  <c r="AP1909" i="6"/>
  <c r="AP1910" i="6"/>
  <c r="AP1911" i="6"/>
  <c r="AP1912" i="6"/>
  <c r="AP1913" i="6"/>
  <c r="AP1914" i="6"/>
  <c r="AP1915" i="6"/>
  <c r="AP1916" i="6"/>
  <c r="AP1917" i="6"/>
  <c r="AP1918" i="6"/>
  <c r="AP1919" i="6"/>
  <c r="AP1920" i="6"/>
  <c r="AP1921" i="6"/>
  <c r="AP1922" i="6"/>
  <c r="AP1923" i="6"/>
  <c r="AP1924" i="6"/>
  <c r="AP1925" i="6"/>
  <c r="AP1926" i="6"/>
  <c r="AP1927" i="6"/>
  <c r="AP1928" i="6"/>
  <c r="AP1929" i="6"/>
  <c r="AP1930" i="6"/>
  <c r="AP1931" i="6"/>
  <c r="AP1932" i="6"/>
  <c r="AP1933" i="6"/>
  <c r="AP1934" i="6"/>
  <c r="AP1935" i="6"/>
  <c r="AP1936" i="6"/>
  <c r="AP1937" i="6"/>
  <c r="AP1938" i="6"/>
  <c r="AP1939" i="6"/>
  <c r="AP1940" i="6"/>
  <c r="AP1941" i="6"/>
  <c r="AP1942" i="6"/>
  <c r="AP1943" i="6"/>
  <c r="AP1944" i="6"/>
  <c r="AP1945" i="6"/>
  <c r="AM2" i="6"/>
  <c r="AM3" i="6"/>
  <c r="AM4" i="6"/>
  <c r="AM5" i="6"/>
  <c r="AM6" i="6"/>
  <c r="AM7" i="6"/>
  <c r="AM8" i="6"/>
  <c r="AM9" i="6"/>
  <c r="AM10" i="6"/>
  <c r="AM11" i="6"/>
  <c r="AM12" i="6"/>
  <c r="AM13" i="6"/>
  <c r="AM14" i="6"/>
  <c r="AM15" i="6"/>
  <c r="AM16" i="6"/>
  <c r="AM17" i="6"/>
  <c r="AM18" i="6"/>
  <c r="AM19" i="6"/>
  <c r="AM20" i="6"/>
  <c r="AM21" i="6"/>
  <c r="AM22" i="6"/>
  <c r="AM23" i="6"/>
  <c r="AM24" i="6"/>
  <c r="AM25" i="6"/>
  <c r="AM26" i="6"/>
  <c r="AM27" i="6"/>
  <c r="AM28" i="6"/>
  <c r="AM29" i="6"/>
  <c r="AM30" i="6"/>
  <c r="AM31" i="6"/>
  <c r="AM32" i="6"/>
  <c r="AM33" i="6"/>
  <c r="AM34" i="6"/>
  <c r="AM35" i="6"/>
  <c r="AM36" i="6"/>
  <c r="AM37" i="6"/>
  <c r="AM38" i="6"/>
  <c r="AM39" i="6"/>
  <c r="AM40" i="6"/>
  <c r="AM41" i="6"/>
  <c r="AM42" i="6"/>
  <c r="AM43" i="6"/>
  <c r="AM44" i="6"/>
  <c r="AM45" i="6"/>
  <c r="AM46" i="6"/>
  <c r="AM47" i="6"/>
  <c r="AM48" i="6"/>
  <c r="AM49" i="6"/>
  <c r="AM50" i="6"/>
  <c r="AM51" i="6"/>
  <c r="AM52" i="6"/>
  <c r="AM53" i="6"/>
  <c r="AM54" i="6"/>
  <c r="AM55" i="6"/>
  <c r="AM56" i="6"/>
  <c r="AM57" i="6"/>
  <c r="AM58" i="6"/>
  <c r="AM59" i="6"/>
  <c r="AM60" i="6"/>
  <c r="AM61" i="6"/>
  <c r="AM62" i="6"/>
  <c r="AM63" i="6"/>
  <c r="AM64" i="6"/>
  <c r="AM65" i="6"/>
  <c r="AM66" i="6"/>
  <c r="AM67" i="6"/>
  <c r="AM68" i="6"/>
  <c r="AM69" i="6"/>
  <c r="AM70" i="6"/>
  <c r="AM71" i="6"/>
  <c r="AM72" i="6"/>
  <c r="AM73" i="6"/>
  <c r="AM74" i="6"/>
  <c r="AM75" i="6"/>
  <c r="AM76" i="6"/>
  <c r="AM77" i="6"/>
  <c r="AM78" i="6"/>
  <c r="AM79" i="6"/>
  <c r="AM80" i="6"/>
  <c r="AM81" i="6"/>
  <c r="AM82" i="6"/>
  <c r="AM83" i="6"/>
  <c r="AM84" i="6"/>
  <c r="AM85" i="6"/>
  <c r="AM86" i="6"/>
  <c r="AM87" i="6"/>
  <c r="AM88" i="6"/>
  <c r="AM89" i="6"/>
  <c r="AM90" i="6"/>
  <c r="AM91" i="6"/>
  <c r="AM92" i="6"/>
  <c r="AM93" i="6"/>
  <c r="AM94" i="6"/>
  <c r="AM95" i="6"/>
  <c r="AM96" i="6"/>
  <c r="AM97" i="6"/>
  <c r="AM98" i="6"/>
  <c r="AM99" i="6"/>
  <c r="AM100" i="6"/>
  <c r="AM101" i="6"/>
  <c r="AM102" i="6"/>
  <c r="AM103" i="6"/>
  <c r="AM104" i="6"/>
  <c r="AM105" i="6"/>
  <c r="AM106" i="6"/>
  <c r="AM107" i="6"/>
  <c r="AM108" i="6"/>
  <c r="AM109" i="6"/>
  <c r="AM110" i="6"/>
  <c r="AM111" i="6"/>
  <c r="AM112" i="6"/>
  <c r="AM113" i="6"/>
  <c r="AM114" i="6"/>
  <c r="AM115" i="6"/>
  <c r="AM116" i="6"/>
  <c r="AM117" i="6"/>
  <c r="AM118" i="6"/>
  <c r="AM119" i="6"/>
  <c r="AM120" i="6"/>
  <c r="AM121" i="6"/>
  <c r="AM122" i="6"/>
  <c r="AM123" i="6"/>
  <c r="AM124" i="6"/>
  <c r="AM125" i="6"/>
  <c r="AM126" i="6"/>
  <c r="AM127" i="6"/>
  <c r="AM128" i="6"/>
  <c r="AM129" i="6"/>
  <c r="AM130" i="6"/>
  <c r="AM131" i="6"/>
  <c r="AM132" i="6"/>
  <c r="AM133" i="6"/>
  <c r="AM134" i="6"/>
  <c r="AM135" i="6"/>
  <c r="AM136" i="6"/>
  <c r="AM137" i="6"/>
  <c r="AM138" i="6"/>
  <c r="AM139" i="6"/>
  <c r="AM140" i="6"/>
  <c r="AM141" i="6"/>
  <c r="AM142" i="6"/>
  <c r="AM143" i="6"/>
  <c r="AM144" i="6"/>
  <c r="AM145" i="6"/>
  <c r="AM146" i="6"/>
  <c r="AM147" i="6"/>
  <c r="AM148" i="6"/>
  <c r="AM149" i="6"/>
  <c r="AM150" i="6"/>
  <c r="AM151" i="6"/>
  <c r="AM152" i="6"/>
  <c r="AM153" i="6"/>
  <c r="AM154" i="6"/>
  <c r="AM155" i="6"/>
  <c r="AM156" i="6"/>
  <c r="AM157" i="6"/>
  <c r="AM158" i="6"/>
  <c r="AM159" i="6"/>
  <c r="AM160" i="6"/>
  <c r="AM161" i="6"/>
  <c r="AM162" i="6"/>
  <c r="AM163" i="6"/>
  <c r="AM164" i="6"/>
  <c r="AM165" i="6"/>
  <c r="AM166" i="6"/>
  <c r="AM167" i="6"/>
  <c r="AM168" i="6"/>
  <c r="AM169" i="6"/>
  <c r="AM170" i="6"/>
  <c r="AM171" i="6"/>
  <c r="AM172" i="6"/>
  <c r="AM173" i="6"/>
  <c r="AM174" i="6"/>
  <c r="AM175" i="6"/>
  <c r="AM176" i="6"/>
  <c r="AM177" i="6"/>
  <c r="AM178" i="6"/>
  <c r="AM179" i="6"/>
  <c r="AM180" i="6"/>
  <c r="AM181" i="6"/>
  <c r="AM182" i="6"/>
  <c r="AM183" i="6"/>
  <c r="AM184" i="6"/>
  <c r="AM185" i="6"/>
  <c r="AM186" i="6"/>
  <c r="AM187" i="6"/>
  <c r="AM188" i="6"/>
  <c r="AM189" i="6"/>
  <c r="AM190" i="6"/>
  <c r="AM191" i="6"/>
  <c r="AM192" i="6"/>
  <c r="AM193" i="6"/>
  <c r="AM194" i="6"/>
  <c r="AM195" i="6"/>
  <c r="AM196" i="6"/>
  <c r="AM197" i="6"/>
  <c r="AM198" i="6"/>
  <c r="AM199" i="6"/>
  <c r="AM200" i="6"/>
  <c r="AM201" i="6"/>
  <c r="AM202" i="6"/>
  <c r="AM203" i="6"/>
  <c r="AM204" i="6"/>
  <c r="AM205" i="6"/>
  <c r="AM206" i="6"/>
  <c r="AM207" i="6"/>
  <c r="AM208" i="6"/>
  <c r="AM209" i="6"/>
  <c r="AM210" i="6"/>
  <c r="AM211" i="6"/>
  <c r="AM212" i="6"/>
  <c r="AM213" i="6"/>
  <c r="AM214" i="6"/>
  <c r="AM215" i="6"/>
  <c r="AM216" i="6"/>
  <c r="AM217" i="6"/>
  <c r="AM218" i="6"/>
  <c r="AM219" i="6"/>
  <c r="AM220" i="6"/>
  <c r="AM221" i="6"/>
  <c r="AM222" i="6"/>
  <c r="AM223" i="6"/>
  <c r="AM224" i="6"/>
  <c r="AM225" i="6"/>
  <c r="AM226" i="6"/>
  <c r="AM227" i="6"/>
  <c r="AM228" i="6"/>
  <c r="AM229" i="6"/>
  <c r="AM230" i="6"/>
  <c r="AM231" i="6"/>
  <c r="AM232" i="6"/>
  <c r="AM233" i="6"/>
  <c r="AM234" i="6"/>
  <c r="AM235" i="6"/>
  <c r="AM236" i="6"/>
  <c r="AM237" i="6"/>
  <c r="AM238" i="6"/>
  <c r="AM239" i="6"/>
  <c r="AM240" i="6"/>
  <c r="AM241" i="6"/>
  <c r="AM242" i="6"/>
  <c r="AM243" i="6"/>
  <c r="AM244" i="6"/>
  <c r="AM245" i="6"/>
  <c r="AM246" i="6"/>
  <c r="AM247" i="6"/>
  <c r="AM248" i="6"/>
  <c r="AM249" i="6"/>
  <c r="AM250" i="6"/>
  <c r="AM251" i="6"/>
  <c r="AM252" i="6"/>
  <c r="AM253" i="6"/>
  <c r="AM254" i="6"/>
  <c r="AM255" i="6"/>
  <c r="AM256" i="6"/>
  <c r="AM257" i="6"/>
  <c r="AM258" i="6"/>
  <c r="AM259" i="6"/>
  <c r="AM260" i="6"/>
  <c r="AM261" i="6"/>
  <c r="AM262" i="6"/>
  <c r="AM263" i="6"/>
  <c r="AM264" i="6"/>
  <c r="AM265" i="6"/>
  <c r="AM266" i="6"/>
  <c r="AM267" i="6"/>
  <c r="AM268" i="6"/>
  <c r="AM269" i="6"/>
  <c r="AM270" i="6"/>
  <c r="AM271" i="6"/>
  <c r="AM272" i="6"/>
  <c r="AM273" i="6"/>
  <c r="AM274" i="6"/>
  <c r="AM275" i="6"/>
  <c r="AM276" i="6"/>
  <c r="AM277" i="6"/>
  <c r="AM278" i="6"/>
  <c r="AM279" i="6"/>
  <c r="AM280" i="6"/>
  <c r="AM281" i="6"/>
  <c r="AM282" i="6"/>
  <c r="AM283" i="6"/>
  <c r="AM284" i="6"/>
  <c r="AM285" i="6"/>
  <c r="AM286" i="6"/>
  <c r="AM287" i="6"/>
  <c r="AM288" i="6"/>
  <c r="AM289" i="6"/>
  <c r="AM290" i="6"/>
  <c r="AM291" i="6"/>
  <c r="AM292" i="6"/>
  <c r="AM293" i="6"/>
  <c r="AM294" i="6"/>
  <c r="AM295" i="6"/>
  <c r="AM296" i="6"/>
  <c r="AM297" i="6"/>
  <c r="AM298" i="6"/>
  <c r="AM299" i="6"/>
  <c r="AM300" i="6"/>
  <c r="AM301" i="6"/>
  <c r="AM302" i="6"/>
  <c r="AM303" i="6"/>
  <c r="AM304" i="6"/>
  <c r="AM305" i="6"/>
  <c r="AM306" i="6"/>
  <c r="AM307" i="6"/>
  <c r="AM308" i="6"/>
  <c r="AM309" i="6"/>
  <c r="AM310" i="6"/>
  <c r="AM311" i="6"/>
  <c r="AM312" i="6"/>
  <c r="AM313" i="6"/>
  <c r="AM314" i="6"/>
  <c r="AM315" i="6"/>
  <c r="AM316" i="6"/>
  <c r="AM317" i="6"/>
  <c r="AM318" i="6"/>
  <c r="AM319" i="6"/>
  <c r="AM320" i="6"/>
  <c r="AM321" i="6"/>
  <c r="AM322" i="6"/>
  <c r="AM323" i="6"/>
  <c r="AM324" i="6"/>
  <c r="AM325" i="6"/>
  <c r="AM326" i="6"/>
  <c r="AM327" i="6"/>
  <c r="AM328" i="6"/>
  <c r="AM329" i="6"/>
  <c r="AM330" i="6"/>
  <c r="AM331" i="6"/>
  <c r="AM332" i="6"/>
  <c r="AM333" i="6"/>
  <c r="AM334" i="6"/>
  <c r="AM335" i="6"/>
  <c r="AM336" i="6"/>
  <c r="AM337" i="6"/>
  <c r="AM338" i="6"/>
  <c r="AM339" i="6"/>
  <c r="AM340" i="6"/>
  <c r="AM341" i="6"/>
  <c r="AM342" i="6"/>
  <c r="AM343" i="6"/>
  <c r="AM344" i="6"/>
  <c r="AM345" i="6"/>
  <c r="AM346" i="6"/>
  <c r="AM347" i="6"/>
  <c r="AM348" i="6"/>
  <c r="AM349" i="6"/>
  <c r="AM350" i="6"/>
  <c r="AM351" i="6"/>
  <c r="AM352" i="6"/>
  <c r="AM353" i="6"/>
  <c r="AM354" i="6"/>
  <c r="AM355" i="6"/>
  <c r="AM356" i="6"/>
  <c r="AM357" i="6"/>
  <c r="AM358" i="6"/>
  <c r="AM359" i="6"/>
  <c r="AM360" i="6"/>
  <c r="AM361" i="6"/>
  <c r="AM362" i="6"/>
  <c r="AM363" i="6"/>
  <c r="AM364" i="6"/>
  <c r="AM365" i="6"/>
  <c r="AM366" i="6"/>
  <c r="AM367" i="6"/>
  <c r="AM368" i="6"/>
  <c r="AM369" i="6"/>
  <c r="AM370" i="6"/>
  <c r="AM371" i="6"/>
  <c r="AM372" i="6"/>
  <c r="AM373" i="6"/>
  <c r="AM374" i="6"/>
  <c r="AM375" i="6"/>
  <c r="AM376" i="6"/>
  <c r="AM377" i="6"/>
  <c r="AM378" i="6"/>
  <c r="AM379" i="6"/>
  <c r="AM380" i="6"/>
  <c r="AM381" i="6"/>
  <c r="AM382" i="6"/>
  <c r="AM383" i="6"/>
  <c r="AM384" i="6"/>
  <c r="AM385" i="6"/>
  <c r="AM386" i="6"/>
  <c r="AM387" i="6"/>
  <c r="AM388" i="6"/>
  <c r="AM389" i="6"/>
  <c r="AM390" i="6"/>
  <c r="AM391" i="6"/>
  <c r="AM392" i="6"/>
  <c r="AM393" i="6"/>
  <c r="AM394" i="6"/>
  <c r="AM395" i="6"/>
  <c r="AM396" i="6"/>
  <c r="AM397" i="6"/>
  <c r="AM398" i="6"/>
  <c r="AM399" i="6"/>
  <c r="AM400" i="6"/>
  <c r="AM401" i="6"/>
  <c r="AM402" i="6"/>
  <c r="AM403" i="6"/>
  <c r="AM404" i="6"/>
  <c r="AM405" i="6"/>
  <c r="AM406" i="6"/>
  <c r="AM407" i="6"/>
  <c r="AM408" i="6"/>
  <c r="AM409" i="6"/>
  <c r="AM410" i="6"/>
  <c r="AM411" i="6"/>
  <c r="AM412" i="6"/>
  <c r="AM413" i="6"/>
  <c r="AM414" i="6"/>
  <c r="AM415" i="6"/>
  <c r="AM416" i="6"/>
  <c r="AM417" i="6"/>
  <c r="AM418" i="6"/>
  <c r="AM419" i="6"/>
  <c r="AM420" i="6"/>
  <c r="AM421" i="6"/>
  <c r="AM422" i="6"/>
  <c r="AM423" i="6"/>
  <c r="AM424" i="6"/>
  <c r="AM425" i="6"/>
  <c r="AM426" i="6"/>
  <c r="AM427" i="6"/>
  <c r="AM428" i="6"/>
  <c r="AM429" i="6"/>
  <c r="AM430" i="6"/>
  <c r="AM431" i="6"/>
  <c r="AM432" i="6"/>
  <c r="AM433" i="6"/>
  <c r="AM434" i="6"/>
  <c r="AM435" i="6"/>
  <c r="AM436" i="6"/>
  <c r="AM437" i="6"/>
  <c r="AM438" i="6"/>
  <c r="AM439" i="6"/>
  <c r="AM440" i="6"/>
  <c r="AM441" i="6"/>
  <c r="AM442" i="6"/>
  <c r="AM443" i="6"/>
  <c r="AM444" i="6"/>
  <c r="AM445" i="6"/>
  <c r="AM446" i="6"/>
  <c r="AM447" i="6"/>
  <c r="AM448" i="6"/>
  <c r="AM449" i="6"/>
  <c r="AM450" i="6"/>
  <c r="AM451" i="6"/>
  <c r="AM452" i="6"/>
  <c r="AM453" i="6"/>
  <c r="AM454" i="6"/>
  <c r="AM455" i="6"/>
  <c r="AM456" i="6"/>
  <c r="AM457" i="6"/>
  <c r="AM458" i="6"/>
  <c r="AM459" i="6"/>
  <c r="AM460" i="6"/>
  <c r="AM461" i="6"/>
  <c r="AM462" i="6"/>
  <c r="AM463" i="6"/>
  <c r="AM464" i="6"/>
  <c r="AM465" i="6"/>
  <c r="AM466" i="6"/>
  <c r="AM467" i="6"/>
  <c r="AM468" i="6"/>
  <c r="AM469" i="6"/>
  <c r="AM470" i="6"/>
  <c r="AM471" i="6"/>
  <c r="AM472" i="6"/>
  <c r="AM473" i="6"/>
  <c r="AM474" i="6"/>
  <c r="AM475" i="6"/>
  <c r="AM476" i="6"/>
  <c r="AM477" i="6"/>
  <c r="AM478" i="6"/>
  <c r="AM479" i="6"/>
  <c r="AM480" i="6"/>
  <c r="AM481" i="6"/>
  <c r="AM482" i="6"/>
  <c r="AM483" i="6"/>
  <c r="AM484" i="6"/>
  <c r="AM485" i="6"/>
  <c r="AM486" i="6"/>
  <c r="AM487" i="6"/>
  <c r="AM488" i="6"/>
  <c r="AM489" i="6"/>
  <c r="AM490" i="6"/>
  <c r="AM491" i="6"/>
  <c r="AM492" i="6"/>
  <c r="AM493" i="6"/>
  <c r="AM494" i="6"/>
  <c r="AM495" i="6"/>
  <c r="AM496" i="6"/>
  <c r="AM497" i="6"/>
  <c r="AM498" i="6"/>
  <c r="AM499" i="6"/>
  <c r="AM500" i="6"/>
  <c r="AM501" i="6"/>
  <c r="AM502" i="6"/>
  <c r="AM503" i="6"/>
  <c r="AM504" i="6"/>
  <c r="AM505" i="6"/>
  <c r="AM506" i="6"/>
  <c r="AM507" i="6"/>
  <c r="AM508" i="6"/>
  <c r="AM509" i="6"/>
  <c r="AM510" i="6"/>
  <c r="AM511" i="6"/>
  <c r="AM512" i="6"/>
  <c r="AM513" i="6"/>
  <c r="AM514" i="6"/>
  <c r="AM515" i="6"/>
  <c r="AM516" i="6"/>
  <c r="AM517" i="6"/>
  <c r="AM518" i="6"/>
  <c r="AM519" i="6"/>
  <c r="AM520" i="6"/>
  <c r="AM521" i="6"/>
  <c r="AM522" i="6"/>
  <c r="AM523" i="6"/>
  <c r="AM524" i="6"/>
  <c r="AM525" i="6"/>
  <c r="AM526" i="6"/>
  <c r="AM527" i="6"/>
  <c r="AM528" i="6"/>
  <c r="AM529" i="6"/>
  <c r="AM530" i="6"/>
  <c r="AM531" i="6"/>
  <c r="AM532" i="6"/>
  <c r="AM533" i="6"/>
  <c r="AM534" i="6"/>
  <c r="AM535" i="6"/>
  <c r="AM536" i="6"/>
  <c r="AM537" i="6"/>
  <c r="AM538" i="6"/>
  <c r="AM539" i="6"/>
  <c r="AM540" i="6"/>
  <c r="AM541" i="6"/>
  <c r="AM542" i="6"/>
  <c r="AM543" i="6"/>
  <c r="AM544" i="6"/>
  <c r="AM545" i="6"/>
  <c r="AM546" i="6"/>
  <c r="AM547" i="6"/>
  <c r="AM548" i="6"/>
  <c r="AM549" i="6"/>
  <c r="AM550" i="6"/>
  <c r="AM551" i="6"/>
  <c r="AM552" i="6"/>
  <c r="AM553" i="6"/>
  <c r="AM554" i="6"/>
  <c r="AM555" i="6"/>
  <c r="AM556" i="6"/>
  <c r="AM557" i="6"/>
  <c r="AM558" i="6"/>
  <c r="AM559" i="6"/>
  <c r="AM560" i="6"/>
  <c r="AM561" i="6"/>
  <c r="AM562" i="6"/>
  <c r="AM563" i="6"/>
  <c r="AM564" i="6"/>
  <c r="AM565" i="6"/>
  <c r="AM566" i="6"/>
  <c r="AM567" i="6"/>
  <c r="AM568" i="6"/>
  <c r="AM569" i="6"/>
  <c r="AM570" i="6"/>
  <c r="AM571" i="6"/>
  <c r="AM572" i="6"/>
  <c r="AM573" i="6"/>
  <c r="AM574" i="6"/>
  <c r="AM575" i="6"/>
  <c r="AM576" i="6"/>
  <c r="AM577" i="6"/>
  <c r="AM578" i="6"/>
  <c r="AM579" i="6"/>
  <c r="AM580" i="6"/>
  <c r="AM581" i="6"/>
  <c r="AM582" i="6"/>
  <c r="AM583" i="6"/>
  <c r="AM584" i="6"/>
  <c r="AM585" i="6"/>
  <c r="AM586" i="6"/>
  <c r="AM587" i="6"/>
  <c r="AM588" i="6"/>
  <c r="AM589" i="6"/>
  <c r="AM590" i="6"/>
  <c r="AM591" i="6"/>
  <c r="AM592" i="6"/>
  <c r="AM593" i="6"/>
  <c r="AM594" i="6"/>
  <c r="AM595" i="6"/>
  <c r="AM596" i="6"/>
  <c r="AM597" i="6"/>
  <c r="AM598" i="6"/>
  <c r="AM599" i="6"/>
  <c r="AM600" i="6"/>
  <c r="AM601" i="6"/>
  <c r="AM602" i="6"/>
  <c r="AM603" i="6"/>
  <c r="AM604" i="6"/>
  <c r="AM605" i="6"/>
  <c r="AM606" i="6"/>
  <c r="AM607" i="6"/>
  <c r="AM608" i="6"/>
  <c r="AM609" i="6"/>
  <c r="AM610" i="6"/>
  <c r="AM611" i="6"/>
  <c r="AM612" i="6"/>
  <c r="AM613" i="6"/>
  <c r="AM614" i="6"/>
  <c r="AM615" i="6"/>
  <c r="AM616" i="6"/>
  <c r="AM617" i="6"/>
  <c r="AM618" i="6"/>
  <c r="AM619" i="6"/>
  <c r="AM620" i="6"/>
  <c r="AM621" i="6"/>
  <c r="AM622" i="6"/>
  <c r="AM623" i="6"/>
  <c r="AM624" i="6"/>
  <c r="AM625" i="6"/>
  <c r="AM626" i="6"/>
  <c r="AM627" i="6"/>
  <c r="AM628" i="6"/>
  <c r="AM629" i="6"/>
  <c r="AM630" i="6"/>
  <c r="AM631" i="6"/>
  <c r="AM632" i="6"/>
  <c r="AM633" i="6"/>
  <c r="AM634" i="6"/>
  <c r="AM635" i="6"/>
  <c r="AM636" i="6"/>
  <c r="AM637" i="6"/>
  <c r="AM638" i="6"/>
  <c r="AM639" i="6"/>
  <c r="AM640" i="6"/>
  <c r="AM641" i="6"/>
  <c r="AM642" i="6"/>
  <c r="AM643" i="6"/>
  <c r="AM644" i="6"/>
  <c r="AM645" i="6"/>
  <c r="AM646" i="6"/>
  <c r="AM647" i="6"/>
  <c r="AM648" i="6"/>
  <c r="AM649" i="6"/>
  <c r="AM650" i="6"/>
  <c r="AM651" i="6"/>
  <c r="AM652" i="6"/>
  <c r="AM653" i="6"/>
  <c r="AM654" i="6"/>
  <c r="AM655" i="6"/>
  <c r="AM656" i="6"/>
  <c r="AM657" i="6"/>
  <c r="AM658" i="6"/>
  <c r="AM659" i="6"/>
  <c r="AM660" i="6"/>
  <c r="AM661" i="6"/>
  <c r="AM662" i="6"/>
  <c r="AM663" i="6"/>
  <c r="AM664" i="6"/>
  <c r="AM665" i="6"/>
  <c r="AM666" i="6"/>
  <c r="AM667" i="6"/>
  <c r="AM668" i="6"/>
  <c r="AM669" i="6"/>
  <c r="AM670" i="6"/>
  <c r="AM671" i="6"/>
  <c r="AM672" i="6"/>
  <c r="AM673" i="6"/>
  <c r="AM674" i="6"/>
  <c r="AM675" i="6"/>
  <c r="AM676" i="6"/>
  <c r="AM677" i="6"/>
  <c r="AM678" i="6"/>
  <c r="AM679" i="6"/>
  <c r="AM680" i="6"/>
  <c r="AM681" i="6"/>
  <c r="AM682" i="6"/>
  <c r="AM683" i="6"/>
  <c r="AM684" i="6"/>
  <c r="AM685" i="6"/>
  <c r="AM686" i="6"/>
  <c r="AM687" i="6"/>
  <c r="AM688" i="6"/>
  <c r="AM689" i="6"/>
  <c r="AM690" i="6"/>
  <c r="AM691" i="6"/>
  <c r="AM692" i="6"/>
  <c r="AM693" i="6"/>
  <c r="AM694" i="6"/>
  <c r="AM695" i="6"/>
  <c r="AM696" i="6"/>
  <c r="AM697" i="6"/>
  <c r="AM698" i="6"/>
  <c r="AM699" i="6"/>
  <c r="AM700" i="6"/>
  <c r="AM701" i="6"/>
  <c r="AM702" i="6"/>
  <c r="AM703" i="6"/>
  <c r="AM704" i="6"/>
  <c r="AM705" i="6"/>
  <c r="AM706" i="6"/>
  <c r="AM707" i="6"/>
  <c r="AM708" i="6"/>
  <c r="AM709" i="6"/>
  <c r="AM710" i="6"/>
  <c r="AM711" i="6"/>
  <c r="AM712" i="6"/>
  <c r="AM713" i="6"/>
  <c r="AM714" i="6"/>
  <c r="AM715" i="6"/>
  <c r="AM716" i="6"/>
  <c r="AM717" i="6"/>
  <c r="AM718" i="6"/>
  <c r="AM719" i="6"/>
  <c r="AM720" i="6"/>
  <c r="AM721" i="6"/>
  <c r="AM722" i="6"/>
  <c r="AM723" i="6"/>
  <c r="AM724" i="6"/>
  <c r="AM725" i="6"/>
  <c r="AM726" i="6"/>
  <c r="AM727" i="6"/>
  <c r="AM728" i="6"/>
  <c r="AM729" i="6"/>
  <c r="AM730" i="6"/>
  <c r="AM731" i="6"/>
  <c r="AM732" i="6"/>
  <c r="AM733" i="6"/>
  <c r="AM734" i="6"/>
  <c r="AM735" i="6"/>
  <c r="AM736" i="6"/>
  <c r="AM737" i="6"/>
  <c r="AM738" i="6"/>
  <c r="AM739" i="6"/>
  <c r="AM740" i="6"/>
  <c r="AM741" i="6"/>
  <c r="AM742" i="6"/>
  <c r="AM743" i="6"/>
  <c r="AM744" i="6"/>
  <c r="AM745" i="6"/>
  <c r="AM746" i="6"/>
  <c r="AM747" i="6"/>
  <c r="AM748" i="6"/>
  <c r="AM749" i="6"/>
  <c r="AM750" i="6"/>
  <c r="AM751" i="6"/>
  <c r="AM752" i="6"/>
  <c r="AM753" i="6"/>
  <c r="AM754" i="6"/>
  <c r="AM755" i="6"/>
  <c r="AM756" i="6"/>
  <c r="AM757" i="6"/>
  <c r="AM758" i="6"/>
  <c r="AM759" i="6"/>
  <c r="AM760" i="6"/>
  <c r="AM761" i="6"/>
  <c r="AM762" i="6"/>
  <c r="AM763" i="6"/>
  <c r="AM764" i="6"/>
  <c r="AM765" i="6"/>
  <c r="AM766" i="6"/>
  <c r="AM767" i="6"/>
  <c r="AM768" i="6"/>
  <c r="AM769" i="6"/>
  <c r="AM770" i="6"/>
  <c r="AM771" i="6"/>
  <c r="AM772" i="6"/>
  <c r="AM773" i="6"/>
  <c r="AM774" i="6"/>
  <c r="AM775" i="6"/>
  <c r="AM776" i="6"/>
  <c r="AM777" i="6"/>
  <c r="AM778" i="6"/>
  <c r="AM779" i="6"/>
  <c r="AM780" i="6"/>
  <c r="AM781" i="6"/>
  <c r="AM782" i="6"/>
  <c r="AM783" i="6"/>
  <c r="AM784" i="6"/>
  <c r="AM785" i="6"/>
  <c r="AM786" i="6"/>
  <c r="AM787" i="6"/>
  <c r="AM788" i="6"/>
  <c r="AM789" i="6"/>
  <c r="AM790" i="6"/>
  <c r="AM791" i="6"/>
  <c r="AM792" i="6"/>
  <c r="AM793" i="6"/>
  <c r="AM794" i="6"/>
  <c r="AM795" i="6"/>
  <c r="AM796" i="6"/>
  <c r="AM797" i="6"/>
  <c r="AM798" i="6"/>
  <c r="AM799" i="6"/>
  <c r="AM800" i="6"/>
  <c r="AM801" i="6"/>
  <c r="AM802" i="6"/>
  <c r="AM803" i="6"/>
  <c r="AM804" i="6"/>
  <c r="AM805" i="6"/>
  <c r="AM806" i="6"/>
  <c r="AM807" i="6"/>
  <c r="AM808" i="6"/>
  <c r="AM809" i="6"/>
  <c r="AM810" i="6"/>
  <c r="AM811" i="6"/>
  <c r="AM812" i="6"/>
  <c r="AM813" i="6"/>
  <c r="AM814" i="6"/>
  <c r="AM815" i="6"/>
  <c r="AM816" i="6"/>
  <c r="AM817" i="6"/>
  <c r="AM818" i="6"/>
  <c r="AM819" i="6"/>
  <c r="AM820" i="6"/>
  <c r="AM821" i="6"/>
  <c r="AM822" i="6"/>
  <c r="AM823" i="6"/>
  <c r="AM824" i="6"/>
  <c r="AM825" i="6"/>
  <c r="AM826" i="6"/>
  <c r="AM827" i="6"/>
  <c r="AM828" i="6"/>
  <c r="AM829" i="6"/>
  <c r="AM830" i="6"/>
  <c r="AM831" i="6"/>
  <c r="AM832" i="6"/>
  <c r="AM833" i="6"/>
  <c r="AM834" i="6"/>
  <c r="AM835" i="6"/>
  <c r="AM836" i="6"/>
  <c r="AM837" i="6"/>
  <c r="AM838" i="6"/>
  <c r="AM839" i="6"/>
  <c r="AM840" i="6"/>
  <c r="AM841" i="6"/>
  <c r="AM842" i="6"/>
  <c r="AM843" i="6"/>
  <c r="AM844" i="6"/>
  <c r="AM845" i="6"/>
  <c r="AM846" i="6"/>
  <c r="AM847" i="6"/>
  <c r="AM848" i="6"/>
  <c r="AM849" i="6"/>
  <c r="AM850" i="6"/>
  <c r="AM851" i="6"/>
  <c r="AM852" i="6"/>
  <c r="AM853" i="6"/>
  <c r="AM854" i="6"/>
  <c r="AM855" i="6"/>
  <c r="AM856" i="6"/>
  <c r="AM857" i="6"/>
  <c r="AM858" i="6"/>
  <c r="AM859" i="6"/>
  <c r="AM860" i="6"/>
  <c r="AM861" i="6"/>
  <c r="AM862" i="6"/>
  <c r="AM863" i="6"/>
  <c r="AM864" i="6"/>
  <c r="AM865" i="6"/>
  <c r="AM866" i="6"/>
  <c r="AM867" i="6"/>
  <c r="AM868" i="6"/>
  <c r="AM869" i="6"/>
  <c r="AM870" i="6"/>
  <c r="AM871" i="6"/>
  <c r="AM872" i="6"/>
  <c r="AM873" i="6"/>
  <c r="AM874" i="6"/>
  <c r="AM875" i="6"/>
  <c r="AM876" i="6"/>
  <c r="AM877" i="6"/>
  <c r="AM878" i="6"/>
  <c r="AM879" i="6"/>
  <c r="AM880" i="6"/>
  <c r="AM881" i="6"/>
  <c r="AM882" i="6"/>
  <c r="AM883" i="6"/>
  <c r="AM884" i="6"/>
  <c r="AM885" i="6"/>
  <c r="AM886" i="6"/>
  <c r="AM887" i="6"/>
  <c r="AM888" i="6"/>
  <c r="AM889" i="6"/>
  <c r="AM890" i="6"/>
  <c r="AM891" i="6"/>
  <c r="AM892" i="6"/>
  <c r="AM893" i="6"/>
  <c r="AM894" i="6"/>
  <c r="AM895" i="6"/>
  <c r="AM896" i="6"/>
  <c r="AM897" i="6"/>
  <c r="AM898" i="6"/>
  <c r="AM899" i="6"/>
  <c r="AM900" i="6"/>
  <c r="AM901" i="6"/>
  <c r="AM902" i="6"/>
  <c r="AM903" i="6"/>
  <c r="AM904" i="6"/>
  <c r="AM905" i="6"/>
  <c r="AM906" i="6"/>
  <c r="AM907" i="6"/>
  <c r="AM908" i="6"/>
  <c r="AM909" i="6"/>
  <c r="AM910" i="6"/>
  <c r="AM911" i="6"/>
  <c r="AM912" i="6"/>
  <c r="AM913" i="6"/>
  <c r="AM914" i="6"/>
  <c r="AM915" i="6"/>
  <c r="AM916" i="6"/>
  <c r="AM917" i="6"/>
  <c r="AM918" i="6"/>
  <c r="AM919" i="6"/>
  <c r="AM920" i="6"/>
  <c r="AM921" i="6"/>
  <c r="AM922" i="6"/>
  <c r="AM923" i="6"/>
  <c r="AM924" i="6"/>
  <c r="AM925" i="6"/>
  <c r="AM926" i="6"/>
  <c r="AM927" i="6"/>
  <c r="AM928" i="6"/>
  <c r="AM929" i="6"/>
  <c r="AM930" i="6"/>
  <c r="AM931" i="6"/>
  <c r="AM932" i="6"/>
  <c r="AM933" i="6"/>
  <c r="AM934" i="6"/>
  <c r="AM935" i="6"/>
  <c r="AM936" i="6"/>
  <c r="AM937" i="6"/>
  <c r="AM938" i="6"/>
  <c r="AM939" i="6"/>
  <c r="AM940" i="6"/>
  <c r="AM941" i="6"/>
  <c r="AM942" i="6"/>
  <c r="AM943" i="6"/>
  <c r="AM944" i="6"/>
  <c r="AM945" i="6"/>
  <c r="AM946" i="6"/>
  <c r="AM947" i="6"/>
  <c r="AM948" i="6"/>
  <c r="AM949" i="6"/>
  <c r="AM950" i="6"/>
  <c r="AM951" i="6"/>
  <c r="AM952" i="6"/>
  <c r="AM953" i="6"/>
  <c r="AM954" i="6"/>
  <c r="AM955" i="6"/>
  <c r="AM956" i="6"/>
  <c r="AM957" i="6"/>
  <c r="AM958" i="6"/>
  <c r="AM959" i="6"/>
  <c r="AM960" i="6"/>
  <c r="AM961" i="6"/>
  <c r="AM962" i="6"/>
  <c r="AM963" i="6"/>
  <c r="AM964" i="6"/>
  <c r="AM965" i="6"/>
  <c r="AM966" i="6"/>
  <c r="AM967" i="6"/>
  <c r="AM968" i="6"/>
  <c r="AM969" i="6"/>
  <c r="AM970" i="6"/>
  <c r="AM971" i="6"/>
  <c r="AM972" i="6"/>
  <c r="AM973" i="6"/>
  <c r="AM974" i="6"/>
  <c r="AM975" i="6"/>
  <c r="AM976" i="6"/>
  <c r="AM977" i="6"/>
  <c r="AM978" i="6"/>
  <c r="AM979" i="6"/>
  <c r="AM980" i="6"/>
  <c r="AM981" i="6"/>
  <c r="AM982" i="6"/>
  <c r="AM983" i="6"/>
  <c r="AM984" i="6"/>
  <c r="AM985" i="6"/>
  <c r="AM986" i="6"/>
  <c r="AM987" i="6"/>
  <c r="AM988" i="6"/>
  <c r="AM989" i="6"/>
  <c r="AM990" i="6"/>
  <c r="AM991" i="6"/>
  <c r="AM992" i="6"/>
  <c r="AM993" i="6"/>
  <c r="AM994" i="6"/>
  <c r="AM995" i="6"/>
  <c r="AM996" i="6"/>
  <c r="AM997" i="6"/>
  <c r="AM998" i="6"/>
  <c r="AM999" i="6"/>
  <c r="AM1000" i="6"/>
  <c r="AM1001" i="6"/>
  <c r="AM1002" i="6"/>
  <c r="AM1003" i="6"/>
  <c r="AM1004" i="6"/>
  <c r="AM1005" i="6"/>
  <c r="AM1006" i="6"/>
  <c r="AM1007" i="6"/>
  <c r="AM1008" i="6"/>
  <c r="AM1009" i="6"/>
  <c r="AM1010" i="6"/>
  <c r="AM1011" i="6"/>
  <c r="AM1012" i="6"/>
  <c r="AM1013" i="6"/>
  <c r="AM1014" i="6"/>
  <c r="AM1015" i="6"/>
  <c r="AM1016" i="6"/>
  <c r="AM1017" i="6"/>
  <c r="AM1018" i="6"/>
  <c r="AM1019" i="6"/>
  <c r="AM1020" i="6"/>
  <c r="AM1021" i="6"/>
  <c r="AM1022" i="6"/>
  <c r="AM1023" i="6"/>
  <c r="AM1024" i="6"/>
  <c r="AM1025" i="6"/>
  <c r="AM1026" i="6"/>
  <c r="AM1027" i="6"/>
  <c r="AM1028" i="6"/>
  <c r="AM1029" i="6"/>
  <c r="AM1030" i="6"/>
  <c r="AM1031" i="6"/>
  <c r="AM1032" i="6"/>
  <c r="AM1033" i="6"/>
  <c r="AM1034" i="6"/>
  <c r="AM1035" i="6"/>
  <c r="AM1036" i="6"/>
  <c r="AM1037" i="6"/>
  <c r="AM1038" i="6"/>
  <c r="AM1039" i="6"/>
  <c r="AM1040" i="6"/>
  <c r="AM1041" i="6"/>
  <c r="AM1042" i="6"/>
  <c r="AM1043" i="6"/>
  <c r="AM1044" i="6"/>
  <c r="AM1045" i="6"/>
  <c r="AM1046" i="6"/>
  <c r="AM1047" i="6"/>
  <c r="AM1048" i="6"/>
  <c r="AM1049" i="6"/>
  <c r="AM1050" i="6"/>
  <c r="AM1051" i="6"/>
  <c r="AM1052" i="6"/>
  <c r="AM1053" i="6"/>
  <c r="AM1054" i="6"/>
  <c r="AM1055" i="6"/>
  <c r="AM1056" i="6"/>
  <c r="AM1057" i="6"/>
  <c r="AM1058" i="6"/>
  <c r="AM1059" i="6"/>
  <c r="AM1060" i="6"/>
  <c r="AM1061" i="6"/>
  <c r="AM1062" i="6"/>
  <c r="AM1063" i="6"/>
  <c r="AM1064" i="6"/>
  <c r="AM1065" i="6"/>
  <c r="AM1066" i="6"/>
  <c r="AM1067" i="6"/>
  <c r="AM1068" i="6"/>
  <c r="AM1069" i="6"/>
  <c r="AM1070" i="6"/>
  <c r="AM1071" i="6"/>
  <c r="AM1072" i="6"/>
  <c r="AM1073" i="6"/>
  <c r="AM1074" i="6"/>
  <c r="AM1075" i="6"/>
  <c r="AM1076" i="6"/>
  <c r="AM1077" i="6"/>
  <c r="AM1078" i="6"/>
  <c r="AM1079" i="6"/>
  <c r="AM1080" i="6"/>
  <c r="AM1081" i="6"/>
  <c r="AM1082" i="6"/>
  <c r="AM1083" i="6"/>
  <c r="AM1084" i="6"/>
  <c r="AM1085" i="6"/>
  <c r="AM1086" i="6"/>
  <c r="AM1087" i="6"/>
  <c r="AM1088" i="6"/>
  <c r="AM1089" i="6"/>
  <c r="AM1090" i="6"/>
  <c r="AM1091" i="6"/>
  <c r="AM1092" i="6"/>
  <c r="AM1093" i="6"/>
  <c r="AM1094" i="6"/>
  <c r="AM1095" i="6"/>
  <c r="AM1096" i="6"/>
  <c r="AM1097" i="6"/>
  <c r="AM1098" i="6"/>
  <c r="AM1099" i="6"/>
  <c r="AM1100" i="6"/>
  <c r="AM1101" i="6"/>
  <c r="AM1102" i="6"/>
  <c r="AM1103" i="6"/>
  <c r="AM1104" i="6"/>
  <c r="AM1105" i="6"/>
  <c r="AM1106" i="6"/>
  <c r="AM1107" i="6"/>
  <c r="AM1108" i="6"/>
  <c r="AM1109" i="6"/>
  <c r="AM1110" i="6"/>
  <c r="AM1111" i="6"/>
  <c r="AM1112" i="6"/>
  <c r="AM1113" i="6"/>
  <c r="AM1114" i="6"/>
  <c r="AM1115" i="6"/>
  <c r="AM1116" i="6"/>
  <c r="AM1117" i="6"/>
  <c r="AM1118" i="6"/>
  <c r="AM1119" i="6"/>
  <c r="AM1120" i="6"/>
  <c r="AM1121" i="6"/>
  <c r="AM1122" i="6"/>
  <c r="AM1123" i="6"/>
  <c r="AM1124" i="6"/>
  <c r="AM1125" i="6"/>
  <c r="AM1126" i="6"/>
  <c r="AM1127" i="6"/>
  <c r="AM1128" i="6"/>
  <c r="AM1129" i="6"/>
  <c r="AM1130" i="6"/>
  <c r="AM1131" i="6"/>
  <c r="AM1132" i="6"/>
  <c r="AM1133" i="6"/>
  <c r="AM1134" i="6"/>
  <c r="AM1135" i="6"/>
  <c r="AM1136" i="6"/>
  <c r="AM1137" i="6"/>
  <c r="AM1138" i="6"/>
  <c r="AM1139" i="6"/>
  <c r="AM1140" i="6"/>
  <c r="AM1141" i="6"/>
  <c r="AM1142" i="6"/>
  <c r="AM1143" i="6"/>
  <c r="AM1144" i="6"/>
  <c r="AM1145" i="6"/>
  <c r="AM1146" i="6"/>
  <c r="AM1147" i="6"/>
  <c r="AM1148" i="6"/>
  <c r="AM1149" i="6"/>
  <c r="AM1150" i="6"/>
  <c r="AM1151" i="6"/>
  <c r="AM1152" i="6"/>
  <c r="AM1153" i="6"/>
  <c r="AM1154" i="6"/>
  <c r="AM1155" i="6"/>
  <c r="AM1156" i="6"/>
  <c r="AM1157" i="6"/>
  <c r="AM1158" i="6"/>
  <c r="AM1159" i="6"/>
  <c r="AM1160" i="6"/>
  <c r="AM1161" i="6"/>
  <c r="AM1162" i="6"/>
  <c r="AM1163" i="6"/>
  <c r="AM1164" i="6"/>
  <c r="AM1165" i="6"/>
  <c r="AM1166" i="6"/>
  <c r="AM1167" i="6"/>
  <c r="AM1168" i="6"/>
  <c r="AM1169" i="6"/>
  <c r="AM1170" i="6"/>
  <c r="AM1171" i="6"/>
  <c r="AM1172" i="6"/>
  <c r="AM1173" i="6"/>
  <c r="AM1174" i="6"/>
  <c r="AM1175" i="6"/>
  <c r="AM1176" i="6"/>
  <c r="AM1177" i="6"/>
  <c r="AM1178" i="6"/>
  <c r="AM1179" i="6"/>
  <c r="AM1180" i="6"/>
  <c r="AM1181" i="6"/>
  <c r="AM1182" i="6"/>
  <c r="AM1183" i="6"/>
  <c r="AM1184" i="6"/>
  <c r="AM1185" i="6"/>
  <c r="AM1186" i="6"/>
  <c r="AM1187" i="6"/>
  <c r="AM1188" i="6"/>
  <c r="AM1189" i="6"/>
  <c r="AM1190" i="6"/>
  <c r="AM1191" i="6"/>
  <c r="AM1192" i="6"/>
  <c r="AM1193" i="6"/>
  <c r="AM1194" i="6"/>
  <c r="AM1195" i="6"/>
  <c r="AM1196" i="6"/>
  <c r="AM1197" i="6"/>
  <c r="AM1198" i="6"/>
  <c r="AM1199" i="6"/>
  <c r="AM1200" i="6"/>
  <c r="AM1201" i="6"/>
  <c r="AM1202" i="6"/>
  <c r="AM1203" i="6"/>
  <c r="AM1204" i="6"/>
  <c r="AM1205" i="6"/>
  <c r="AM1206" i="6"/>
  <c r="AM1207" i="6"/>
  <c r="AM1208" i="6"/>
  <c r="AM1209" i="6"/>
  <c r="AM1210" i="6"/>
  <c r="AM1211" i="6"/>
  <c r="AM1212" i="6"/>
  <c r="AM1213" i="6"/>
  <c r="AM1214" i="6"/>
  <c r="AM1215" i="6"/>
  <c r="AM1216" i="6"/>
  <c r="AM1217" i="6"/>
  <c r="AM1218" i="6"/>
  <c r="AM1219" i="6"/>
  <c r="AM1220" i="6"/>
  <c r="AM1221" i="6"/>
  <c r="AM1222" i="6"/>
  <c r="AM1223" i="6"/>
  <c r="AM1224" i="6"/>
  <c r="AM1225" i="6"/>
  <c r="AM1226" i="6"/>
  <c r="AM1227" i="6"/>
  <c r="AM1228" i="6"/>
  <c r="AM1229" i="6"/>
  <c r="AM1230" i="6"/>
  <c r="AM1231" i="6"/>
  <c r="AM1232" i="6"/>
  <c r="AM1233" i="6"/>
  <c r="AM1234" i="6"/>
  <c r="AM1235" i="6"/>
  <c r="AM1236" i="6"/>
  <c r="AM1237" i="6"/>
  <c r="AM1238" i="6"/>
  <c r="AM1239" i="6"/>
  <c r="AM1240" i="6"/>
  <c r="AM1241" i="6"/>
  <c r="AM1242" i="6"/>
  <c r="AM1243" i="6"/>
  <c r="AM1244" i="6"/>
  <c r="AM1245" i="6"/>
  <c r="AM1246" i="6"/>
  <c r="AM1247" i="6"/>
  <c r="AM1248" i="6"/>
  <c r="AM1249" i="6"/>
  <c r="AM1250" i="6"/>
  <c r="AM1251" i="6"/>
  <c r="AM1252" i="6"/>
  <c r="AM1253" i="6"/>
  <c r="AM1254" i="6"/>
  <c r="AM1255" i="6"/>
  <c r="AM1256" i="6"/>
  <c r="AM1257" i="6"/>
  <c r="AM1258" i="6"/>
  <c r="AM1259" i="6"/>
  <c r="AM1260" i="6"/>
  <c r="AM1261" i="6"/>
  <c r="AM1262" i="6"/>
  <c r="AM1263" i="6"/>
  <c r="AM1264" i="6"/>
  <c r="AM1265" i="6"/>
  <c r="AM1266" i="6"/>
  <c r="AM1267" i="6"/>
  <c r="AM1268" i="6"/>
  <c r="AM1269" i="6"/>
  <c r="AM1270" i="6"/>
  <c r="AM1271" i="6"/>
  <c r="AM1272" i="6"/>
  <c r="AM1273" i="6"/>
  <c r="AM1274" i="6"/>
  <c r="AM1275" i="6"/>
  <c r="AM1276" i="6"/>
  <c r="AM1277" i="6"/>
  <c r="AM1278" i="6"/>
  <c r="AM1279" i="6"/>
  <c r="AM1280" i="6"/>
  <c r="AM1281" i="6"/>
  <c r="AM1282" i="6"/>
  <c r="AM1283" i="6"/>
  <c r="AM1284" i="6"/>
  <c r="AM1285" i="6"/>
  <c r="AM1286" i="6"/>
  <c r="AM1287" i="6"/>
  <c r="AM1288" i="6"/>
  <c r="AM1289" i="6"/>
  <c r="AM1290" i="6"/>
  <c r="AM1291" i="6"/>
  <c r="AM1292" i="6"/>
  <c r="AM1293" i="6"/>
  <c r="AM1294" i="6"/>
  <c r="AM1295" i="6"/>
  <c r="AM1296" i="6"/>
  <c r="AM1297" i="6"/>
  <c r="AM1298" i="6"/>
  <c r="AM1299" i="6"/>
  <c r="AM1300" i="6"/>
  <c r="AM1301" i="6"/>
  <c r="AM1302" i="6"/>
  <c r="AM1303" i="6"/>
  <c r="AM1304" i="6"/>
  <c r="AM1305" i="6"/>
  <c r="AM1306" i="6"/>
  <c r="AM1307" i="6"/>
  <c r="AM1308" i="6"/>
  <c r="AM1309" i="6"/>
  <c r="AM1310" i="6"/>
  <c r="AM1311" i="6"/>
  <c r="AM1312" i="6"/>
  <c r="AM1313" i="6"/>
  <c r="AM1314" i="6"/>
  <c r="AM1315" i="6"/>
  <c r="AM1316" i="6"/>
  <c r="AM1317" i="6"/>
  <c r="AM1318" i="6"/>
  <c r="AM1319" i="6"/>
  <c r="AM1320" i="6"/>
  <c r="AM1321" i="6"/>
  <c r="AM1322" i="6"/>
  <c r="AM1323" i="6"/>
  <c r="AM1324" i="6"/>
  <c r="AM1325" i="6"/>
  <c r="AM1326" i="6"/>
  <c r="AM1327" i="6"/>
  <c r="AM1328" i="6"/>
  <c r="AM1329" i="6"/>
  <c r="AM1330" i="6"/>
  <c r="AM1331" i="6"/>
  <c r="AM1332" i="6"/>
  <c r="AM1333" i="6"/>
  <c r="AM1334" i="6"/>
  <c r="AM1335" i="6"/>
  <c r="AM1336" i="6"/>
  <c r="AM1337" i="6"/>
  <c r="AM1338" i="6"/>
  <c r="AM1339" i="6"/>
  <c r="AM1340" i="6"/>
  <c r="AM1341" i="6"/>
  <c r="AM1342" i="6"/>
  <c r="AM1343" i="6"/>
  <c r="AM1344" i="6"/>
  <c r="AM1345" i="6"/>
  <c r="AM1346" i="6"/>
  <c r="AM1347" i="6"/>
  <c r="AM1348" i="6"/>
  <c r="AM1349" i="6"/>
  <c r="AM1350" i="6"/>
  <c r="AM1351" i="6"/>
  <c r="AM1352" i="6"/>
  <c r="AM1353" i="6"/>
  <c r="AM1354" i="6"/>
  <c r="AM1355" i="6"/>
  <c r="AM1356" i="6"/>
  <c r="AM1357" i="6"/>
  <c r="AM1358" i="6"/>
  <c r="AM1359" i="6"/>
  <c r="AM1360" i="6"/>
  <c r="AM1361" i="6"/>
  <c r="AM1362" i="6"/>
  <c r="AM1363" i="6"/>
  <c r="AM1364" i="6"/>
  <c r="AM1365" i="6"/>
  <c r="AM1366" i="6"/>
  <c r="AM1367" i="6"/>
  <c r="AM1368" i="6"/>
  <c r="AM1369" i="6"/>
  <c r="AM1370" i="6"/>
  <c r="AM1371" i="6"/>
  <c r="AM1372" i="6"/>
  <c r="AM1373" i="6"/>
  <c r="AM1374" i="6"/>
  <c r="AM1375" i="6"/>
  <c r="AM1376" i="6"/>
  <c r="AM1377" i="6"/>
  <c r="AM1378" i="6"/>
  <c r="AM1379" i="6"/>
  <c r="AM1380" i="6"/>
  <c r="AM1381" i="6"/>
  <c r="AM1382" i="6"/>
  <c r="AM1383" i="6"/>
  <c r="AM1384" i="6"/>
  <c r="AM1385" i="6"/>
  <c r="AM1386" i="6"/>
  <c r="AM1387" i="6"/>
  <c r="AM1388" i="6"/>
  <c r="AM1389" i="6"/>
  <c r="AM1390" i="6"/>
  <c r="AM1391" i="6"/>
  <c r="AM1392" i="6"/>
  <c r="AM1393" i="6"/>
  <c r="AM1394" i="6"/>
  <c r="AM1395" i="6"/>
  <c r="AM1396" i="6"/>
  <c r="AM1397" i="6"/>
  <c r="AM1398" i="6"/>
  <c r="AM1399" i="6"/>
  <c r="AM1400" i="6"/>
  <c r="AM1401" i="6"/>
  <c r="AM1402" i="6"/>
  <c r="AM1403" i="6"/>
  <c r="AM1404" i="6"/>
  <c r="AM1405" i="6"/>
  <c r="AM1406" i="6"/>
  <c r="AM1407" i="6"/>
  <c r="AM1408" i="6"/>
  <c r="AM1409" i="6"/>
  <c r="AM1410" i="6"/>
  <c r="AM1411" i="6"/>
  <c r="AM1412" i="6"/>
  <c r="AM1413" i="6"/>
  <c r="AM1414" i="6"/>
  <c r="AM1415" i="6"/>
  <c r="AM1416" i="6"/>
  <c r="AM1417" i="6"/>
  <c r="AM1418" i="6"/>
  <c r="AM1419" i="6"/>
  <c r="AM1420" i="6"/>
  <c r="AM1421" i="6"/>
  <c r="AM1422" i="6"/>
  <c r="AM1423" i="6"/>
  <c r="AM1424" i="6"/>
  <c r="AM1425" i="6"/>
  <c r="AM1426" i="6"/>
  <c r="AM1427" i="6"/>
  <c r="AM1428" i="6"/>
  <c r="AM1429" i="6"/>
  <c r="AM1430" i="6"/>
  <c r="AM1431" i="6"/>
  <c r="AM1432" i="6"/>
  <c r="AM1433" i="6"/>
  <c r="AM1434" i="6"/>
  <c r="AM1435" i="6"/>
  <c r="AM1436" i="6"/>
  <c r="AM1437" i="6"/>
  <c r="AM1438" i="6"/>
  <c r="AM1439" i="6"/>
  <c r="AM1440" i="6"/>
  <c r="AM1441" i="6"/>
  <c r="AM1442" i="6"/>
  <c r="AM1443" i="6"/>
  <c r="AM1444" i="6"/>
  <c r="AM1445" i="6"/>
  <c r="AM1446" i="6"/>
  <c r="AM1447" i="6"/>
  <c r="AM1448" i="6"/>
  <c r="AM1449" i="6"/>
  <c r="AM1450" i="6"/>
  <c r="AM1451" i="6"/>
  <c r="AM1452" i="6"/>
  <c r="AM1453" i="6"/>
  <c r="AM1454" i="6"/>
  <c r="AM1455" i="6"/>
  <c r="AM1456" i="6"/>
  <c r="AM1457" i="6"/>
  <c r="AM1458" i="6"/>
  <c r="AM1459" i="6"/>
  <c r="AM1460" i="6"/>
  <c r="AM1461" i="6"/>
  <c r="AM1462" i="6"/>
  <c r="AM1463" i="6"/>
  <c r="AM1464" i="6"/>
  <c r="AM1465" i="6"/>
  <c r="AM1466" i="6"/>
  <c r="AM1467" i="6"/>
  <c r="AM1468" i="6"/>
  <c r="AM1469" i="6"/>
  <c r="AM1470" i="6"/>
  <c r="AM1471" i="6"/>
  <c r="AM1472" i="6"/>
  <c r="AM1473" i="6"/>
  <c r="AM1474" i="6"/>
  <c r="AM1475" i="6"/>
  <c r="AM1476" i="6"/>
  <c r="AM1477" i="6"/>
  <c r="AM1478" i="6"/>
  <c r="AM1479" i="6"/>
  <c r="AM1480" i="6"/>
  <c r="AM1481" i="6"/>
  <c r="AM1482" i="6"/>
  <c r="AM1483" i="6"/>
  <c r="AM1484" i="6"/>
  <c r="AM1485" i="6"/>
  <c r="AM1486" i="6"/>
  <c r="AM1487" i="6"/>
  <c r="AM1488" i="6"/>
  <c r="AM1489" i="6"/>
  <c r="AM1490" i="6"/>
  <c r="AM1491" i="6"/>
  <c r="AM1492" i="6"/>
  <c r="AM1493" i="6"/>
  <c r="AM1494" i="6"/>
  <c r="AM1495" i="6"/>
  <c r="AM1496" i="6"/>
  <c r="AM1497" i="6"/>
  <c r="AM1498" i="6"/>
  <c r="AM1499" i="6"/>
  <c r="AM1500" i="6"/>
  <c r="AM1501" i="6"/>
  <c r="AM1502" i="6"/>
  <c r="AM1503" i="6"/>
  <c r="AM1504" i="6"/>
  <c r="AM1505" i="6"/>
  <c r="AM1506" i="6"/>
  <c r="AM1507" i="6"/>
  <c r="AM1508" i="6"/>
  <c r="AM1509" i="6"/>
  <c r="AM1510" i="6"/>
  <c r="AM1511" i="6"/>
  <c r="AM1512" i="6"/>
  <c r="AM1513" i="6"/>
  <c r="AM1514" i="6"/>
  <c r="AM1515" i="6"/>
  <c r="AM1516" i="6"/>
  <c r="AM1517" i="6"/>
  <c r="AM1518" i="6"/>
  <c r="AM1519" i="6"/>
  <c r="AM1520" i="6"/>
  <c r="AM1521" i="6"/>
  <c r="AM1522" i="6"/>
  <c r="AM1523" i="6"/>
  <c r="AM1524" i="6"/>
  <c r="AM1525" i="6"/>
  <c r="AM1526" i="6"/>
  <c r="AM1527" i="6"/>
  <c r="AM1528" i="6"/>
  <c r="AM1529" i="6"/>
  <c r="AM1530" i="6"/>
  <c r="AM1531" i="6"/>
  <c r="AM1532" i="6"/>
  <c r="AM1533" i="6"/>
  <c r="AM1534" i="6"/>
  <c r="AM1535" i="6"/>
  <c r="AM1536" i="6"/>
  <c r="AM1537" i="6"/>
  <c r="AM1538" i="6"/>
  <c r="AM1539" i="6"/>
  <c r="AM1540" i="6"/>
  <c r="AM1541" i="6"/>
  <c r="AM1542" i="6"/>
  <c r="AM1543" i="6"/>
  <c r="AM1544" i="6"/>
  <c r="AM1545" i="6"/>
  <c r="AM1546" i="6"/>
  <c r="AM1547" i="6"/>
  <c r="AM1548" i="6"/>
  <c r="AM1549" i="6"/>
  <c r="AM1550" i="6"/>
  <c r="AM1551" i="6"/>
  <c r="AM1552" i="6"/>
  <c r="AM1553" i="6"/>
  <c r="AM1554" i="6"/>
  <c r="AM1555" i="6"/>
  <c r="AM1556" i="6"/>
  <c r="AM1557" i="6"/>
  <c r="AM1558" i="6"/>
  <c r="AM1559" i="6"/>
  <c r="AM1560" i="6"/>
  <c r="AM1561" i="6"/>
  <c r="AM1562" i="6"/>
  <c r="AM1563" i="6"/>
  <c r="AM1564" i="6"/>
  <c r="AM1565" i="6"/>
  <c r="AM1566" i="6"/>
  <c r="AM1567" i="6"/>
  <c r="AM1568" i="6"/>
  <c r="AM1569" i="6"/>
  <c r="AM1570" i="6"/>
  <c r="AM1571" i="6"/>
  <c r="AM1572" i="6"/>
  <c r="AM1573" i="6"/>
  <c r="AM1574" i="6"/>
  <c r="AM1575" i="6"/>
  <c r="AM1576" i="6"/>
  <c r="AM1577" i="6"/>
  <c r="AM1578" i="6"/>
  <c r="AM1579" i="6"/>
  <c r="AM1580" i="6"/>
  <c r="AM1581" i="6"/>
  <c r="AM1582" i="6"/>
  <c r="AM1583" i="6"/>
  <c r="AM1584" i="6"/>
  <c r="AM1585" i="6"/>
  <c r="AM1586" i="6"/>
  <c r="AM1587" i="6"/>
  <c r="AM1588" i="6"/>
  <c r="AM1589" i="6"/>
  <c r="AM1590" i="6"/>
  <c r="AM1591" i="6"/>
  <c r="AM1592" i="6"/>
  <c r="AM1593" i="6"/>
  <c r="AM1594" i="6"/>
  <c r="AM1595" i="6"/>
  <c r="AM1596" i="6"/>
  <c r="AM1597" i="6"/>
  <c r="AM1598" i="6"/>
  <c r="AM1599" i="6"/>
  <c r="AM1600" i="6"/>
  <c r="AM1601" i="6"/>
  <c r="AM1602" i="6"/>
  <c r="AM1603" i="6"/>
  <c r="AM1604" i="6"/>
  <c r="AM1605" i="6"/>
  <c r="AM1606" i="6"/>
  <c r="AM1607" i="6"/>
  <c r="AM1608" i="6"/>
  <c r="AM1609" i="6"/>
  <c r="AM1610" i="6"/>
  <c r="AM1611" i="6"/>
  <c r="AM1612" i="6"/>
  <c r="AM1613" i="6"/>
  <c r="AM1614" i="6"/>
  <c r="AM1615" i="6"/>
  <c r="AM1616" i="6"/>
  <c r="AM1617" i="6"/>
  <c r="AM1618" i="6"/>
  <c r="AM1619" i="6"/>
  <c r="AM1620" i="6"/>
  <c r="AM1621" i="6"/>
  <c r="AM1622" i="6"/>
  <c r="AM1623" i="6"/>
  <c r="AM1624" i="6"/>
  <c r="AM1625" i="6"/>
  <c r="AM1626" i="6"/>
  <c r="AM1627" i="6"/>
  <c r="AM1628" i="6"/>
  <c r="AM1629" i="6"/>
  <c r="AM1630" i="6"/>
  <c r="AM1631" i="6"/>
  <c r="AM1632" i="6"/>
  <c r="AM1633" i="6"/>
  <c r="AM1634" i="6"/>
  <c r="AM1635" i="6"/>
  <c r="AM1636" i="6"/>
  <c r="AM1637" i="6"/>
  <c r="AM1638" i="6"/>
  <c r="AM1639" i="6"/>
  <c r="AM1640" i="6"/>
  <c r="AM1641" i="6"/>
  <c r="AM1642" i="6"/>
  <c r="AM1643" i="6"/>
  <c r="AM1644" i="6"/>
  <c r="AM1645" i="6"/>
  <c r="AM1646" i="6"/>
  <c r="AM1647" i="6"/>
  <c r="AM1648" i="6"/>
  <c r="AM1649" i="6"/>
  <c r="AM1650" i="6"/>
  <c r="AM1651" i="6"/>
  <c r="AM1652" i="6"/>
  <c r="AM1653" i="6"/>
  <c r="AM1654" i="6"/>
  <c r="AM1655" i="6"/>
  <c r="AM1656" i="6"/>
  <c r="AM1657" i="6"/>
  <c r="AM1658" i="6"/>
  <c r="AM1659" i="6"/>
  <c r="AM1660" i="6"/>
  <c r="AM1661" i="6"/>
  <c r="AM1662" i="6"/>
  <c r="AM1663" i="6"/>
  <c r="AM1664" i="6"/>
  <c r="AM1665" i="6"/>
  <c r="AM1666" i="6"/>
  <c r="AM1667" i="6"/>
  <c r="AM1668" i="6"/>
  <c r="AM1669" i="6"/>
  <c r="AM1670" i="6"/>
  <c r="AM1671" i="6"/>
  <c r="AM1672" i="6"/>
  <c r="AM1673" i="6"/>
  <c r="AM1674" i="6"/>
  <c r="AM1675" i="6"/>
  <c r="AM1676" i="6"/>
  <c r="AM1677" i="6"/>
  <c r="AM1678" i="6"/>
  <c r="AM1679" i="6"/>
  <c r="AM1680" i="6"/>
  <c r="AM1681" i="6"/>
  <c r="AM1682" i="6"/>
  <c r="AM1683" i="6"/>
  <c r="AM1684" i="6"/>
  <c r="AM1685" i="6"/>
  <c r="AM1686" i="6"/>
  <c r="AM1687" i="6"/>
  <c r="AM1688" i="6"/>
  <c r="AM1689" i="6"/>
  <c r="AM1690" i="6"/>
  <c r="AM1691" i="6"/>
  <c r="AM1692" i="6"/>
  <c r="AM1693" i="6"/>
  <c r="AM1694" i="6"/>
  <c r="AM1695" i="6"/>
  <c r="AM1696" i="6"/>
  <c r="AM1697" i="6"/>
  <c r="AM1698" i="6"/>
  <c r="AM1699" i="6"/>
  <c r="AM1700" i="6"/>
  <c r="AM1701" i="6"/>
  <c r="AM1702" i="6"/>
  <c r="AM1703" i="6"/>
  <c r="AM1704" i="6"/>
  <c r="AM1705" i="6"/>
  <c r="AM1706" i="6"/>
  <c r="AM1707" i="6"/>
  <c r="AM1708" i="6"/>
  <c r="AM1709" i="6"/>
  <c r="AM1710" i="6"/>
  <c r="AM1711" i="6"/>
  <c r="AM1712" i="6"/>
  <c r="AM1713" i="6"/>
  <c r="AM1714" i="6"/>
  <c r="AM1715" i="6"/>
  <c r="AM1716" i="6"/>
  <c r="AM1717" i="6"/>
  <c r="AM1718" i="6"/>
  <c r="AM1719" i="6"/>
  <c r="AM1720" i="6"/>
  <c r="AM1721" i="6"/>
  <c r="AM1722" i="6"/>
  <c r="AM1723" i="6"/>
  <c r="AM1724" i="6"/>
  <c r="AM1725" i="6"/>
  <c r="AM1726" i="6"/>
  <c r="AM1727" i="6"/>
  <c r="AM1728" i="6"/>
  <c r="AM1729" i="6"/>
  <c r="AM1730" i="6"/>
  <c r="AM1731" i="6"/>
  <c r="AM1732" i="6"/>
  <c r="AM1733" i="6"/>
  <c r="AM1734" i="6"/>
  <c r="AM1735" i="6"/>
  <c r="AM1736" i="6"/>
  <c r="AM1737" i="6"/>
  <c r="AM1738" i="6"/>
  <c r="AM1739" i="6"/>
  <c r="AM1740" i="6"/>
  <c r="AM1741" i="6"/>
  <c r="AM1742" i="6"/>
  <c r="AM1743" i="6"/>
  <c r="AM1744" i="6"/>
  <c r="AM1745" i="6"/>
  <c r="AM1746" i="6"/>
  <c r="AM1747" i="6"/>
  <c r="AM1748" i="6"/>
  <c r="AM1749" i="6"/>
  <c r="AM1750" i="6"/>
  <c r="AM1751" i="6"/>
  <c r="AM1752" i="6"/>
  <c r="AM1753" i="6"/>
  <c r="AM1754" i="6"/>
  <c r="AM1755" i="6"/>
  <c r="AM1756" i="6"/>
  <c r="AM1757" i="6"/>
  <c r="AM1758" i="6"/>
  <c r="AM1759" i="6"/>
  <c r="AM1760" i="6"/>
  <c r="AM1761" i="6"/>
  <c r="AM1762" i="6"/>
  <c r="AM1763" i="6"/>
  <c r="AM1764" i="6"/>
  <c r="AM1765" i="6"/>
  <c r="AM1766" i="6"/>
  <c r="AM1767" i="6"/>
  <c r="AM1768" i="6"/>
  <c r="AM1769" i="6"/>
  <c r="AM1770" i="6"/>
  <c r="AM1771" i="6"/>
  <c r="AM1772" i="6"/>
  <c r="AM1773" i="6"/>
  <c r="AM1774" i="6"/>
  <c r="AM1775" i="6"/>
  <c r="AM1776" i="6"/>
  <c r="AM1777" i="6"/>
  <c r="AM1778" i="6"/>
  <c r="AM1779" i="6"/>
  <c r="AM1780" i="6"/>
  <c r="AM1781" i="6"/>
  <c r="AM1782" i="6"/>
  <c r="AM1783" i="6"/>
  <c r="AM1784" i="6"/>
  <c r="AM1785" i="6"/>
  <c r="AM1786" i="6"/>
  <c r="AM1787" i="6"/>
  <c r="AM1788" i="6"/>
  <c r="AM1789" i="6"/>
  <c r="AM1790" i="6"/>
  <c r="AM1791" i="6"/>
  <c r="AM1792" i="6"/>
  <c r="AM1793" i="6"/>
  <c r="AM1794" i="6"/>
  <c r="AM1795" i="6"/>
  <c r="AM1796" i="6"/>
  <c r="AM1797" i="6"/>
  <c r="AM1798" i="6"/>
  <c r="AM1799" i="6"/>
  <c r="AM1800" i="6"/>
  <c r="AM1801" i="6"/>
  <c r="AM1802" i="6"/>
  <c r="AM1803" i="6"/>
  <c r="AM1804" i="6"/>
  <c r="AM1805" i="6"/>
  <c r="AM1806" i="6"/>
  <c r="AM1807" i="6"/>
  <c r="AM1808" i="6"/>
  <c r="AM1809" i="6"/>
  <c r="AM1810" i="6"/>
  <c r="AM1811" i="6"/>
  <c r="AM1812" i="6"/>
  <c r="AM1813" i="6"/>
  <c r="AM1814" i="6"/>
  <c r="AM1815" i="6"/>
  <c r="AM1816" i="6"/>
  <c r="AM1817" i="6"/>
  <c r="AM1818" i="6"/>
  <c r="AM1819" i="6"/>
  <c r="AM1820" i="6"/>
  <c r="AM1821" i="6"/>
  <c r="AM1822" i="6"/>
  <c r="AM1823" i="6"/>
  <c r="AM1824" i="6"/>
  <c r="AM1825" i="6"/>
  <c r="AM1826" i="6"/>
  <c r="AM1827" i="6"/>
  <c r="AM1828" i="6"/>
  <c r="AM1829" i="6"/>
  <c r="AM1830" i="6"/>
  <c r="AM1831" i="6"/>
  <c r="AM1832" i="6"/>
  <c r="AM1833" i="6"/>
  <c r="AM1834" i="6"/>
  <c r="AM1835" i="6"/>
  <c r="AM1836" i="6"/>
  <c r="AM1837" i="6"/>
  <c r="AM1838" i="6"/>
  <c r="AM1839" i="6"/>
  <c r="AM1840" i="6"/>
  <c r="AM1841" i="6"/>
  <c r="AM1842" i="6"/>
  <c r="AM1843" i="6"/>
  <c r="AM1844" i="6"/>
  <c r="AM1845" i="6"/>
  <c r="AM1846" i="6"/>
  <c r="AM1847" i="6"/>
  <c r="AM1848" i="6"/>
  <c r="AM1849" i="6"/>
  <c r="AM1850" i="6"/>
  <c r="AM1851" i="6"/>
  <c r="AM1852" i="6"/>
  <c r="AM1853" i="6"/>
  <c r="AM1854" i="6"/>
  <c r="AM1855" i="6"/>
  <c r="AM1856" i="6"/>
  <c r="AM1857" i="6"/>
  <c r="AM1858" i="6"/>
  <c r="AM1859" i="6"/>
  <c r="AM1860" i="6"/>
  <c r="AM1861" i="6"/>
  <c r="AM1862" i="6"/>
  <c r="AM1863" i="6"/>
  <c r="AM1864" i="6"/>
  <c r="AM1865" i="6"/>
  <c r="AM1866" i="6"/>
  <c r="AM1867" i="6"/>
  <c r="AM1868" i="6"/>
  <c r="AM1869" i="6"/>
  <c r="AM1870" i="6"/>
  <c r="AM1871" i="6"/>
  <c r="AM1872" i="6"/>
  <c r="AM1873" i="6"/>
  <c r="AM1874" i="6"/>
  <c r="AM1875" i="6"/>
  <c r="AM1876" i="6"/>
  <c r="AM1877" i="6"/>
  <c r="AM1878" i="6"/>
  <c r="AM1879" i="6"/>
  <c r="AM1880" i="6"/>
  <c r="AM1881" i="6"/>
  <c r="AM1882" i="6"/>
  <c r="AM1883" i="6"/>
  <c r="AM1884" i="6"/>
  <c r="AM1885" i="6"/>
  <c r="AM1886" i="6"/>
  <c r="AM1887" i="6"/>
  <c r="AM1888" i="6"/>
  <c r="AM1889" i="6"/>
  <c r="AM1890" i="6"/>
  <c r="AM1891" i="6"/>
  <c r="AM1892" i="6"/>
  <c r="AM1893" i="6"/>
  <c r="AM1894" i="6"/>
  <c r="AM1895" i="6"/>
  <c r="AM1896" i="6"/>
  <c r="AM1897" i="6"/>
  <c r="AM1898" i="6"/>
  <c r="AM1899" i="6"/>
  <c r="AM1900" i="6"/>
  <c r="AM1901" i="6"/>
  <c r="AM1902" i="6"/>
  <c r="AM1903" i="6"/>
  <c r="AM1904" i="6"/>
  <c r="AM1905" i="6"/>
  <c r="AM1906" i="6"/>
  <c r="AM1907" i="6"/>
  <c r="AM1908" i="6"/>
  <c r="AM1909" i="6"/>
  <c r="AM1910" i="6"/>
  <c r="AM1911" i="6"/>
  <c r="AM1912" i="6"/>
  <c r="AM1913" i="6"/>
  <c r="AM1914" i="6"/>
  <c r="AM1915" i="6"/>
  <c r="AM1916" i="6"/>
  <c r="AM1917" i="6"/>
  <c r="AM1918" i="6"/>
  <c r="AM1919" i="6"/>
  <c r="AM1920" i="6"/>
  <c r="AM1921" i="6"/>
  <c r="AM1922" i="6"/>
  <c r="AM1923" i="6"/>
  <c r="AM1924" i="6"/>
  <c r="AM1925" i="6"/>
  <c r="AM1926" i="6"/>
  <c r="AM1927" i="6"/>
  <c r="AM1928" i="6"/>
  <c r="AM1929" i="6"/>
  <c r="AM1930" i="6"/>
  <c r="AM1931" i="6"/>
  <c r="AM1932" i="6"/>
  <c r="AM1933" i="6"/>
  <c r="AM1934" i="6"/>
  <c r="AM1935" i="6"/>
  <c r="AM1936" i="6"/>
  <c r="AM1937" i="6"/>
  <c r="AM1938" i="6"/>
  <c r="AM1939" i="6"/>
  <c r="AM1940" i="6"/>
  <c r="AM1941" i="6"/>
  <c r="AM1942" i="6"/>
  <c r="AM1943" i="6"/>
  <c r="AM1944" i="6"/>
  <c r="AM1945" i="6"/>
  <c r="AL2" i="6"/>
  <c r="AL3" i="6"/>
  <c r="AL4" i="6"/>
  <c r="AL5" i="6"/>
  <c r="AL6" i="6"/>
  <c r="AL7" i="6"/>
  <c r="AL8" i="6"/>
  <c r="AL9" i="6"/>
  <c r="AL10" i="6"/>
  <c r="AL11" i="6"/>
  <c r="AL12" i="6"/>
  <c r="AL13" i="6"/>
  <c r="AL14" i="6"/>
  <c r="AL15" i="6"/>
  <c r="AL16" i="6"/>
  <c r="AL17" i="6"/>
  <c r="AL18" i="6"/>
  <c r="AL19" i="6"/>
  <c r="AL20" i="6"/>
  <c r="AL21" i="6"/>
  <c r="AL22" i="6"/>
  <c r="AL23" i="6"/>
  <c r="AL24" i="6"/>
  <c r="AL25" i="6"/>
  <c r="AL26" i="6"/>
  <c r="AL27" i="6"/>
  <c r="AL28" i="6"/>
  <c r="AL29" i="6"/>
  <c r="AL30" i="6"/>
  <c r="AL31" i="6"/>
  <c r="AL32" i="6"/>
  <c r="AL33" i="6"/>
  <c r="AL34" i="6"/>
  <c r="AL35" i="6"/>
  <c r="AL36" i="6"/>
  <c r="AL37" i="6"/>
  <c r="AL38" i="6"/>
  <c r="AL39" i="6"/>
  <c r="AL40" i="6"/>
  <c r="AL41" i="6"/>
  <c r="AL42" i="6"/>
  <c r="AL43" i="6"/>
  <c r="AL44" i="6"/>
  <c r="AL45" i="6"/>
  <c r="AL46" i="6"/>
  <c r="AL47" i="6"/>
  <c r="AL48" i="6"/>
  <c r="AL49" i="6"/>
  <c r="AL50" i="6"/>
  <c r="AL51" i="6"/>
  <c r="AL52" i="6"/>
  <c r="AL53" i="6"/>
  <c r="AL54" i="6"/>
  <c r="AL55" i="6"/>
  <c r="AL56" i="6"/>
  <c r="AL57" i="6"/>
  <c r="AL58" i="6"/>
  <c r="AL59" i="6"/>
  <c r="AL60" i="6"/>
  <c r="AL61" i="6"/>
  <c r="AL62" i="6"/>
  <c r="AL63" i="6"/>
  <c r="AL64" i="6"/>
  <c r="AL65" i="6"/>
  <c r="AL66" i="6"/>
  <c r="AL67" i="6"/>
  <c r="AL68" i="6"/>
  <c r="AL69" i="6"/>
  <c r="AL70" i="6"/>
  <c r="AL71" i="6"/>
  <c r="AL72" i="6"/>
  <c r="AL73" i="6"/>
  <c r="AL74" i="6"/>
  <c r="AL75" i="6"/>
  <c r="AL76" i="6"/>
  <c r="AL77" i="6"/>
  <c r="AL78" i="6"/>
  <c r="AL79" i="6"/>
  <c r="AL80" i="6"/>
  <c r="AL81" i="6"/>
  <c r="AL82" i="6"/>
  <c r="AL83" i="6"/>
  <c r="AL84" i="6"/>
  <c r="AL85" i="6"/>
  <c r="AL86" i="6"/>
  <c r="AL87" i="6"/>
  <c r="AL88" i="6"/>
  <c r="AL89" i="6"/>
  <c r="AL90" i="6"/>
  <c r="AL91" i="6"/>
  <c r="AL92" i="6"/>
  <c r="AL93" i="6"/>
  <c r="AL94" i="6"/>
  <c r="AL95" i="6"/>
  <c r="AL96" i="6"/>
  <c r="AL97" i="6"/>
  <c r="AL98" i="6"/>
  <c r="AL99" i="6"/>
  <c r="AL100" i="6"/>
  <c r="AL101" i="6"/>
  <c r="AL102" i="6"/>
  <c r="AL103" i="6"/>
  <c r="AL104" i="6"/>
  <c r="AL105" i="6"/>
  <c r="AL106" i="6"/>
  <c r="AL107" i="6"/>
  <c r="AL108" i="6"/>
  <c r="AL109" i="6"/>
  <c r="AL110" i="6"/>
  <c r="AL111" i="6"/>
  <c r="AL112" i="6"/>
  <c r="AL113" i="6"/>
  <c r="AL114" i="6"/>
  <c r="AL115" i="6"/>
  <c r="AL116" i="6"/>
  <c r="AL117" i="6"/>
  <c r="AL118" i="6"/>
  <c r="AL119" i="6"/>
  <c r="AL120" i="6"/>
  <c r="AL121" i="6"/>
  <c r="AL122" i="6"/>
  <c r="AL123" i="6"/>
  <c r="AL124" i="6"/>
  <c r="AL125" i="6"/>
  <c r="AL126" i="6"/>
  <c r="AL127" i="6"/>
  <c r="AL128" i="6"/>
  <c r="AL129" i="6"/>
  <c r="AL130" i="6"/>
  <c r="AL131" i="6"/>
  <c r="AL132" i="6"/>
  <c r="AL133" i="6"/>
  <c r="AL134" i="6"/>
  <c r="AL135" i="6"/>
  <c r="AL136" i="6"/>
  <c r="AL137" i="6"/>
  <c r="AL138" i="6"/>
  <c r="AL139" i="6"/>
  <c r="AL140" i="6"/>
  <c r="AL141" i="6"/>
  <c r="AL142" i="6"/>
  <c r="AL143" i="6"/>
  <c r="AL144" i="6"/>
  <c r="AL145" i="6"/>
  <c r="AL146" i="6"/>
  <c r="AL147" i="6"/>
  <c r="AL148" i="6"/>
  <c r="AL149" i="6"/>
  <c r="AL150" i="6"/>
  <c r="AL151" i="6"/>
  <c r="AL152" i="6"/>
  <c r="AL153" i="6"/>
  <c r="AL154" i="6"/>
  <c r="AL155" i="6"/>
  <c r="AL156" i="6"/>
  <c r="AL157" i="6"/>
  <c r="AL158" i="6"/>
  <c r="AL159" i="6"/>
  <c r="AL160" i="6"/>
  <c r="AL161" i="6"/>
  <c r="AL162" i="6"/>
  <c r="AL163" i="6"/>
  <c r="AL164" i="6"/>
  <c r="AL165" i="6"/>
  <c r="AL166" i="6"/>
  <c r="AL167" i="6"/>
  <c r="AL168" i="6"/>
  <c r="AL169" i="6"/>
  <c r="AL170" i="6"/>
  <c r="AL171" i="6"/>
  <c r="AL172" i="6"/>
  <c r="AL173" i="6"/>
  <c r="AL174" i="6"/>
  <c r="AL175" i="6"/>
  <c r="AL176" i="6"/>
  <c r="AL177" i="6"/>
  <c r="AL178" i="6"/>
  <c r="AL179" i="6"/>
  <c r="AL180" i="6"/>
  <c r="AL181" i="6"/>
  <c r="AL182" i="6"/>
  <c r="AL183" i="6"/>
  <c r="AL184" i="6"/>
  <c r="AL185" i="6"/>
  <c r="AL186" i="6"/>
  <c r="AL187" i="6"/>
  <c r="AL188" i="6"/>
  <c r="AL189" i="6"/>
  <c r="AL190" i="6"/>
  <c r="AL191" i="6"/>
  <c r="AL192" i="6"/>
  <c r="AL193" i="6"/>
  <c r="AL194" i="6"/>
  <c r="AL195" i="6"/>
  <c r="AL196" i="6"/>
  <c r="AL197" i="6"/>
  <c r="AL198" i="6"/>
  <c r="AL199" i="6"/>
  <c r="AL200" i="6"/>
  <c r="AL201" i="6"/>
  <c r="AL202" i="6"/>
  <c r="AL203" i="6"/>
  <c r="AL204" i="6"/>
  <c r="AL205" i="6"/>
  <c r="AL206" i="6"/>
  <c r="AL207" i="6"/>
  <c r="AL208" i="6"/>
  <c r="AL209" i="6"/>
  <c r="AL210" i="6"/>
  <c r="AL211" i="6"/>
  <c r="AL212" i="6"/>
  <c r="AL213" i="6"/>
  <c r="AL214" i="6"/>
  <c r="AL215" i="6"/>
  <c r="AL216" i="6"/>
  <c r="AL217" i="6"/>
  <c r="AL218" i="6"/>
  <c r="AL219" i="6"/>
  <c r="AL220" i="6"/>
  <c r="AL221" i="6"/>
  <c r="AL222" i="6"/>
  <c r="AL223" i="6"/>
  <c r="AL224" i="6"/>
  <c r="AL225" i="6"/>
  <c r="AL226" i="6"/>
  <c r="AL227" i="6"/>
  <c r="AL228" i="6"/>
  <c r="AL229" i="6"/>
  <c r="AL230" i="6"/>
  <c r="AL231" i="6"/>
  <c r="AL232" i="6"/>
  <c r="AL233" i="6"/>
  <c r="AL234" i="6"/>
  <c r="AL235" i="6"/>
  <c r="AL236" i="6"/>
  <c r="AL237" i="6"/>
  <c r="AL238" i="6"/>
  <c r="AL239" i="6"/>
  <c r="AL240" i="6"/>
  <c r="AL241" i="6"/>
  <c r="AL242" i="6"/>
  <c r="AL243" i="6"/>
  <c r="AL244" i="6"/>
  <c r="AL245" i="6"/>
  <c r="AL246" i="6"/>
  <c r="AL247" i="6"/>
  <c r="AL248" i="6"/>
  <c r="AL249" i="6"/>
  <c r="AL250" i="6"/>
  <c r="AL251" i="6"/>
  <c r="AL252" i="6"/>
  <c r="AL253" i="6"/>
  <c r="AL254" i="6"/>
  <c r="AL255" i="6"/>
  <c r="AL256" i="6"/>
  <c r="AL257" i="6"/>
  <c r="AL258" i="6"/>
  <c r="AL259" i="6"/>
  <c r="AL260" i="6"/>
  <c r="AL261" i="6"/>
  <c r="AL262" i="6"/>
  <c r="AL263" i="6"/>
  <c r="AL264" i="6"/>
  <c r="AL265" i="6"/>
  <c r="AL266" i="6"/>
  <c r="AL267" i="6"/>
  <c r="AL268" i="6"/>
  <c r="AL269" i="6"/>
  <c r="AL270" i="6"/>
  <c r="AL271" i="6"/>
  <c r="AL272" i="6"/>
  <c r="AL273" i="6"/>
  <c r="AL274" i="6"/>
  <c r="AL275" i="6"/>
  <c r="AL276" i="6"/>
  <c r="AL277" i="6"/>
  <c r="AL278" i="6"/>
  <c r="AL279" i="6"/>
  <c r="AL280" i="6"/>
  <c r="AL281" i="6"/>
  <c r="AL282" i="6"/>
  <c r="AL283" i="6"/>
  <c r="AL284" i="6"/>
  <c r="AL285" i="6"/>
  <c r="AL286" i="6"/>
  <c r="AL287" i="6"/>
  <c r="AL288" i="6"/>
  <c r="AL289" i="6"/>
  <c r="AL290" i="6"/>
  <c r="AL291" i="6"/>
  <c r="AL292" i="6"/>
  <c r="AL293" i="6"/>
  <c r="AL294" i="6"/>
  <c r="AL295" i="6"/>
  <c r="AL296" i="6"/>
  <c r="AL297" i="6"/>
  <c r="AL298" i="6"/>
  <c r="AL299" i="6"/>
  <c r="AL300" i="6"/>
  <c r="AL301" i="6"/>
  <c r="AL302" i="6"/>
  <c r="AL303" i="6"/>
  <c r="AL304" i="6"/>
  <c r="AL305" i="6"/>
  <c r="AL306" i="6"/>
  <c r="AL307" i="6"/>
  <c r="AL308" i="6"/>
  <c r="AL309" i="6"/>
  <c r="AL310" i="6"/>
  <c r="AL311" i="6"/>
  <c r="AL312" i="6"/>
  <c r="AL313" i="6"/>
  <c r="AL314" i="6"/>
  <c r="AL315" i="6"/>
  <c r="AL316" i="6"/>
  <c r="AL317" i="6"/>
  <c r="AL318" i="6"/>
  <c r="AL319" i="6"/>
  <c r="AL320" i="6"/>
  <c r="AL321" i="6"/>
  <c r="AL322" i="6"/>
  <c r="AL323" i="6"/>
  <c r="AL324" i="6"/>
  <c r="AL325" i="6"/>
  <c r="AL326" i="6"/>
  <c r="AL327" i="6"/>
  <c r="AL328" i="6"/>
  <c r="AL329" i="6"/>
  <c r="AL330" i="6"/>
  <c r="AL331" i="6"/>
  <c r="AL332" i="6"/>
  <c r="AL333" i="6"/>
  <c r="AL334" i="6"/>
  <c r="AL335" i="6"/>
  <c r="AL336" i="6"/>
  <c r="AL337" i="6"/>
  <c r="AL338" i="6"/>
  <c r="AL339" i="6"/>
  <c r="AL340" i="6"/>
  <c r="AL341" i="6"/>
  <c r="AL342" i="6"/>
  <c r="AL343" i="6"/>
  <c r="AL344" i="6"/>
  <c r="AL345" i="6"/>
  <c r="AL346" i="6"/>
  <c r="AL347" i="6"/>
  <c r="AL348" i="6"/>
  <c r="AL349" i="6"/>
  <c r="AL350" i="6"/>
  <c r="AL351" i="6"/>
  <c r="AL352" i="6"/>
  <c r="AL353" i="6"/>
  <c r="AL354" i="6"/>
  <c r="AL355" i="6"/>
  <c r="AL356" i="6"/>
  <c r="AL357" i="6"/>
  <c r="AL358" i="6"/>
  <c r="AL359" i="6"/>
  <c r="AL360" i="6"/>
  <c r="AL361" i="6"/>
  <c r="AL362" i="6"/>
  <c r="AL363" i="6"/>
  <c r="AL364" i="6"/>
  <c r="AL365" i="6"/>
  <c r="AL366" i="6"/>
  <c r="AL367" i="6"/>
  <c r="AL368" i="6"/>
  <c r="AL369" i="6"/>
  <c r="AL370" i="6"/>
  <c r="AL371" i="6"/>
  <c r="AL372" i="6"/>
  <c r="AL373" i="6"/>
  <c r="AL374" i="6"/>
  <c r="AL375" i="6"/>
  <c r="AL376" i="6"/>
  <c r="AL377" i="6"/>
  <c r="AL378" i="6"/>
  <c r="AL379" i="6"/>
  <c r="AL380" i="6"/>
  <c r="AL381" i="6"/>
  <c r="AL382" i="6"/>
  <c r="AL383" i="6"/>
  <c r="AL384" i="6"/>
  <c r="AL385" i="6"/>
  <c r="AL386" i="6"/>
  <c r="AL387" i="6"/>
  <c r="AL388" i="6"/>
  <c r="AL389" i="6"/>
  <c r="AL390" i="6"/>
  <c r="AL391" i="6"/>
  <c r="AL392" i="6"/>
  <c r="AL393" i="6"/>
  <c r="AL394" i="6"/>
  <c r="AL395" i="6"/>
  <c r="AL396" i="6"/>
  <c r="AL397" i="6"/>
  <c r="AL398" i="6"/>
  <c r="AL399" i="6"/>
  <c r="AL400" i="6"/>
  <c r="AL401" i="6"/>
  <c r="AL402" i="6"/>
  <c r="AL403" i="6"/>
  <c r="AL404" i="6"/>
  <c r="AL405" i="6"/>
  <c r="AL406" i="6"/>
  <c r="AL407" i="6"/>
  <c r="AL408" i="6"/>
  <c r="AL409" i="6"/>
  <c r="AL410" i="6"/>
  <c r="AL411" i="6"/>
  <c r="AL412" i="6"/>
  <c r="AL413" i="6"/>
  <c r="AL414" i="6"/>
  <c r="AL415" i="6"/>
  <c r="AL416" i="6"/>
  <c r="AL417" i="6"/>
  <c r="AL418" i="6"/>
  <c r="AL419" i="6"/>
  <c r="AL420" i="6"/>
  <c r="AL421" i="6"/>
  <c r="AL422" i="6"/>
  <c r="AL423" i="6"/>
  <c r="AL424" i="6"/>
  <c r="AL425" i="6"/>
  <c r="AL426" i="6"/>
  <c r="AL427" i="6"/>
  <c r="AL428" i="6"/>
  <c r="AL429" i="6"/>
  <c r="AL430" i="6"/>
  <c r="AL431" i="6"/>
  <c r="AL432" i="6"/>
  <c r="AL433" i="6"/>
  <c r="AL434" i="6"/>
  <c r="AL435" i="6"/>
  <c r="AL436" i="6"/>
  <c r="AL437" i="6"/>
  <c r="AL438" i="6"/>
  <c r="AL439" i="6"/>
  <c r="AL440" i="6"/>
  <c r="AL441" i="6"/>
  <c r="AL442" i="6"/>
  <c r="AL443" i="6"/>
  <c r="AL444" i="6"/>
  <c r="AL445" i="6"/>
  <c r="AL446" i="6"/>
  <c r="AL447" i="6"/>
  <c r="AL448" i="6"/>
  <c r="AL449" i="6"/>
  <c r="AL450" i="6"/>
  <c r="AL451" i="6"/>
  <c r="AL452" i="6"/>
  <c r="AL453" i="6"/>
  <c r="AL454" i="6"/>
  <c r="AL455" i="6"/>
  <c r="AL456" i="6"/>
  <c r="AL457" i="6"/>
  <c r="AL458" i="6"/>
  <c r="AL459" i="6"/>
  <c r="AL460" i="6"/>
  <c r="AL461" i="6"/>
  <c r="AL462" i="6"/>
  <c r="AL463" i="6"/>
  <c r="AL464" i="6"/>
  <c r="AL465" i="6"/>
  <c r="AL466" i="6"/>
  <c r="AL467" i="6"/>
  <c r="AL468" i="6"/>
  <c r="AL469" i="6"/>
  <c r="AL470" i="6"/>
  <c r="AL471" i="6"/>
  <c r="AL472" i="6"/>
  <c r="AL473" i="6"/>
  <c r="AL474" i="6"/>
  <c r="AL475" i="6"/>
  <c r="AL476" i="6"/>
  <c r="AL477" i="6"/>
  <c r="AL478" i="6"/>
  <c r="AL479" i="6"/>
  <c r="AL480" i="6"/>
  <c r="AL481" i="6"/>
  <c r="AL482" i="6"/>
  <c r="AL483" i="6"/>
  <c r="AL484" i="6"/>
  <c r="AL485" i="6"/>
  <c r="AL486" i="6"/>
  <c r="AL487" i="6"/>
  <c r="AL488" i="6"/>
  <c r="AL489" i="6"/>
  <c r="AL490" i="6"/>
  <c r="AL491" i="6"/>
  <c r="AL492" i="6"/>
  <c r="AL493" i="6"/>
  <c r="AL494" i="6"/>
  <c r="AL495" i="6"/>
  <c r="AL496" i="6"/>
  <c r="AL497" i="6"/>
  <c r="AL498" i="6"/>
  <c r="AL499" i="6"/>
  <c r="AL500" i="6"/>
  <c r="AL501" i="6"/>
  <c r="AL502" i="6"/>
  <c r="AL503" i="6"/>
  <c r="AL504" i="6"/>
  <c r="AL505" i="6"/>
  <c r="AL506" i="6"/>
  <c r="AL507" i="6"/>
  <c r="AL508" i="6"/>
  <c r="AL509" i="6"/>
  <c r="AL510" i="6"/>
  <c r="AL511" i="6"/>
  <c r="AL512" i="6"/>
  <c r="AL513" i="6"/>
  <c r="AL514" i="6"/>
  <c r="AL515" i="6"/>
  <c r="AL516" i="6"/>
  <c r="AL517" i="6"/>
  <c r="AL518" i="6"/>
  <c r="AL519" i="6"/>
  <c r="AL520" i="6"/>
  <c r="AL521" i="6"/>
  <c r="AL522" i="6"/>
  <c r="AL523" i="6"/>
  <c r="AL524" i="6"/>
  <c r="AL525" i="6"/>
  <c r="AL526" i="6"/>
  <c r="AL527" i="6"/>
  <c r="AL528" i="6"/>
  <c r="AL529" i="6"/>
  <c r="AL530" i="6"/>
  <c r="AL531" i="6"/>
  <c r="AL532" i="6"/>
  <c r="AL533" i="6"/>
  <c r="AL534" i="6"/>
  <c r="AL535" i="6"/>
  <c r="AL536" i="6"/>
  <c r="AL537" i="6"/>
  <c r="AL538" i="6"/>
  <c r="AL539" i="6"/>
  <c r="AL540" i="6"/>
  <c r="AL541" i="6"/>
  <c r="AL542" i="6"/>
  <c r="AL543" i="6"/>
  <c r="AL544" i="6"/>
  <c r="AL545" i="6"/>
  <c r="AL546" i="6"/>
  <c r="AL547" i="6"/>
  <c r="AL548" i="6"/>
  <c r="AL549" i="6"/>
  <c r="AL550" i="6"/>
  <c r="AL551" i="6"/>
  <c r="AL552" i="6"/>
  <c r="AL553" i="6"/>
  <c r="AL554" i="6"/>
  <c r="AL555" i="6"/>
  <c r="AL556" i="6"/>
  <c r="AL557" i="6"/>
  <c r="AL558" i="6"/>
  <c r="AL559" i="6"/>
  <c r="AL560" i="6"/>
  <c r="AL561" i="6"/>
  <c r="AL562" i="6"/>
  <c r="AL563" i="6"/>
  <c r="AL564" i="6"/>
  <c r="AL565" i="6"/>
  <c r="AL566" i="6"/>
  <c r="AL567" i="6"/>
  <c r="AL568" i="6"/>
  <c r="AL569" i="6"/>
  <c r="AL570" i="6"/>
  <c r="AL571" i="6"/>
  <c r="AL572" i="6"/>
  <c r="AL573" i="6"/>
  <c r="AL574" i="6"/>
  <c r="AL575" i="6"/>
  <c r="AL576" i="6"/>
  <c r="AL577" i="6"/>
  <c r="AL578" i="6"/>
  <c r="AL579" i="6"/>
  <c r="AL580" i="6"/>
  <c r="AL581" i="6"/>
  <c r="AL582" i="6"/>
  <c r="AL583" i="6"/>
  <c r="AL584" i="6"/>
  <c r="AL585" i="6"/>
  <c r="AL586" i="6"/>
  <c r="AL587" i="6"/>
  <c r="AL588" i="6"/>
  <c r="AL589" i="6"/>
  <c r="AL590" i="6"/>
  <c r="AL591" i="6"/>
  <c r="AL592" i="6"/>
  <c r="AL593" i="6"/>
  <c r="AL594" i="6"/>
  <c r="AL595" i="6"/>
  <c r="AL596" i="6"/>
  <c r="AL597" i="6"/>
  <c r="AL598" i="6"/>
  <c r="AL599" i="6"/>
  <c r="AL600" i="6"/>
  <c r="AL601" i="6"/>
  <c r="AL602" i="6"/>
  <c r="AL603" i="6"/>
  <c r="AL604" i="6"/>
  <c r="AL605" i="6"/>
  <c r="AL606" i="6"/>
  <c r="AL607" i="6"/>
  <c r="AL608" i="6"/>
  <c r="AL609" i="6"/>
  <c r="AL610" i="6"/>
  <c r="AL611" i="6"/>
  <c r="AL612" i="6"/>
  <c r="AL613" i="6"/>
  <c r="AL614" i="6"/>
  <c r="AL615" i="6"/>
  <c r="AL616" i="6"/>
  <c r="AL617" i="6"/>
  <c r="AL618" i="6"/>
  <c r="AL619" i="6"/>
  <c r="AL620" i="6"/>
  <c r="AL621" i="6"/>
  <c r="AL622" i="6"/>
  <c r="AL623" i="6"/>
  <c r="AL624" i="6"/>
  <c r="AL625" i="6"/>
  <c r="AL626" i="6"/>
  <c r="AL627" i="6"/>
  <c r="AL628" i="6"/>
  <c r="AL629" i="6"/>
  <c r="AL630" i="6"/>
  <c r="AL631" i="6"/>
  <c r="AL632" i="6"/>
  <c r="AL633" i="6"/>
  <c r="AL634" i="6"/>
  <c r="AL635" i="6"/>
  <c r="AL636" i="6"/>
  <c r="AL637" i="6"/>
  <c r="AL638" i="6"/>
  <c r="AL639" i="6"/>
  <c r="AL640" i="6"/>
  <c r="AL641" i="6"/>
  <c r="AL642" i="6"/>
  <c r="AL643" i="6"/>
  <c r="AL644" i="6"/>
  <c r="AL645" i="6"/>
  <c r="AL646" i="6"/>
  <c r="AL647" i="6"/>
  <c r="AL648" i="6"/>
  <c r="AL649" i="6"/>
  <c r="AL650" i="6"/>
  <c r="AL651" i="6"/>
  <c r="AL652" i="6"/>
  <c r="AL653" i="6"/>
  <c r="AL654" i="6"/>
  <c r="AL655" i="6"/>
  <c r="AL656" i="6"/>
  <c r="AL657" i="6"/>
  <c r="AL658" i="6"/>
  <c r="AL659" i="6"/>
  <c r="AL660" i="6"/>
  <c r="AL661" i="6"/>
  <c r="AL662" i="6"/>
  <c r="AL663" i="6"/>
  <c r="AL664" i="6"/>
  <c r="AL665" i="6"/>
  <c r="AL666" i="6"/>
  <c r="AL667" i="6"/>
  <c r="AL668" i="6"/>
  <c r="AL669" i="6"/>
  <c r="AL670" i="6"/>
  <c r="AL671" i="6"/>
  <c r="AL672" i="6"/>
  <c r="AL673" i="6"/>
  <c r="AL674" i="6"/>
  <c r="AL675" i="6"/>
  <c r="AL676" i="6"/>
  <c r="AL677" i="6"/>
  <c r="AL678" i="6"/>
  <c r="AL679" i="6"/>
  <c r="AL680" i="6"/>
  <c r="AL681" i="6"/>
  <c r="AL682" i="6"/>
  <c r="AL683" i="6"/>
  <c r="AL684" i="6"/>
  <c r="AL685" i="6"/>
  <c r="AL686" i="6"/>
  <c r="AL687" i="6"/>
  <c r="AL688" i="6"/>
  <c r="AL689" i="6"/>
  <c r="AL690" i="6"/>
  <c r="AL691" i="6"/>
  <c r="AL692" i="6"/>
  <c r="AL693" i="6"/>
  <c r="AL694" i="6"/>
  <c r="AL695" i="6"/>
  <c r="AL696" i="6"/>
  <c r="AL697" i="6"/>
  <c r="AL698" i="6"/>
  <c r="AL699" i="6"/>
  <c r="AL700" i="6"/>
  <c r="AL701" i="6"/>
  <c r="AL702" i="6"/>
  <c r="AL703" i="6"/>
  <c r="AL704" i="6"/>
  <c r="AL705" i="6"/>
  <c r="AL706" i="6"/>
  <c r="AL707" i="6"/>
  <c r="AL708" i="6"/>
  <c r="AL709" i="6"/>
  <c r="AL710" i="6"/>
  <c r="AL711" i="6"/>
  <c r="AL712" i="6"/>
  <c r="AL713" i="6"/>
  <c r="AL714" i="6"/>
  <c r="AL715" i="6"/>
  <c r="AL716" i="6"/>
  <c r="AL717" i="6"/>
  <c r="AL718" i="6"/>
  <c r="AL719" i="6"/>
  <c r="AL720" i="6"/>
  <c r="AL721" i="6"/>
  <c r="AL722" i="6"/>
  <c r="AL723" i="6"/>
  <c r="AL724" i="6"/>
  <c r="AL725" i="6"/>
  <c r="AL726" i="6"/>
  <c r="AL727" i="6"/>
  <c r="AL728" i="6"/>
  <c r="AL729" i="6"/>
  <c r="AL730" i="6"/>
  <c r="AL731" i="6"/>
  <c r="AL732" i="6"/>
  <c r="AL733" i="6"/>
  <c r="AL734" i="6"/>
  <c r="AL735" i="6"/>
  <c r="AL736" i="6"/>
  <c r="AL737" i="6"/>
  <c r="AL738" i="6"/>
  <c r="AL739" i="6"/>
  <c r="AL740" i="6"/>
  <c r="AL741" i="6"/>
  <c r="AL742" i="6"/>
  <c r="AL743" i="6"/>
  <c r="AL744" i="6"/>
  <c r="AL745" i="6"/>
  <c r="AL746" i="6"/>
  <c r="AL747" i="6"/>
  <c r="AL748" i="6"/>
  <c r="AL749" i="6"/>
  <c r="AL750" i="6"/>
  <c r="AL751" i="6"/>
  <c r="AL752" i="6"/>
  <c r="AL753" i="6"/>
  <c r="AL754" i="6"/>
  <c r="AL755" i="6"/>
  <c r="AL756" i="6"/>
  <c r="AL757" i="6"/>
  <c r="AL758" i="6"/>
  <c r="AL759" i="6"/>
  <c r="AL760" i="6"/>
  <c r="AL761" i="6"/>
  <c r="AL762" i="6"/>
  <c r="AL763" i="6"/>
  <c r="AL764" i="6"/>
  <c r="AL765" i="6"/>
  <c r="AL766" i="6"/>
  <c r="AL767" i="6"/>
  <c r="AL768" i="6"/>
  <c r="AL769" i="6"/>
  <c r="AL770" i="6"/>
  <c r="AL771" i="6"/>
  <c r="AL772" i="6"/>
  <c r="AL773" i="6"/>
  <c r="AL774" i="6"/>
  <c r="AL775" i="6"/>
  <c r="AL776" i="6"/>
  <c r="AL777" i="6"/>
  <c r="AL778" i="6"/>
  <c r="AL779" i="6"/>
  <c r="AL780" i="6"/>
  <c r="AL781" i="6"/>
  <c r="AL782" i="6"/>
  <c r="AL783" i="6"/>
  <c r="AL784" i="6"/>
  <c r="AL785" i="6"/>
  <c r="AL786" i="6"/>
  <c r="AL787" i="6"/>
  <c r="AL788" i="6"/>
  <c r="AL789" i="6"/>
  <c r="AL790" i="6"/>
  <c r="AL791" i="6"/>
  <c r="AL792" i="6"/>
  <c r="AL793" i="6"/>
  <c r="AL794" i="6"/>
  <c r="AL795" i="6"/>
  <c r="AL796" i="6"/>
  <c r="AL797" i="6"/>
  <c r="AL798" i="6"/>
  <c r="AL799" i="6"/>
  <c r="AL800" i="6"/>
  <c r="AL801" i="6"/>
  <c r="AL802" i="6"/>
  <c r="AL803" i="6"/>
  <c r="AL804" i="6"/>
  <c r="AL805" i="6"/>
  <c r="AL806" i="6"/>
  <c r="AL807" i="6"/>
  <c r="AL808" i="6"/>
  <c r="AL809" i="6"/>
  <c r="AL810" i="6"/>
  <c r="AL811" i="6"/>
  <c r="AL812" i="6"/>
  <c r="AL813" i="6"/>
  <c r="AL814" i="6"/>
  <c r="AL815" i="6"/>
  <c r="AL816" i="6"/>
  <c r="AL817" i="6"/>
  <c r="AL818" i="6"/>
  <c r="AL819" i="6"/>
  <c r="AL820" i="6"/>
  <c r="AL821" i="6"/>
  <c r="AL822" i="6"/>
  <c r="AL823" i="6"/>
  <c r="AL824" i="6"/>
  <c r="AL825" i="6"/>
  <c r="AL826" i="6"/>
  <c r="AL827" i="6"/>
  <c r="AL828" i="6"/>
  <c r="AL829" i="6"/>
  <c r="AL830" i="6"/>
  <c r="AL831" i="6"/>
  <c r="AL832" i="6"/>
  <c r="AL833" i="6"/>
  <c r="AL834" i="6"/>
  <c r="AL835" i="6"/>
  <c r="AL836" i="6"/>
  <c r="AL837" i="6"/>
  <c r="AL838" i="6"/>
  <c r="AL839" i="6"/>
  <c r="AL840" i="6"/>
  <c r="AL841" i="6"/>
  <c r="AL842" i="6"/>
  <c r="AL843" i="6"/>
  <c r="AL844" i="6"/>
  <c r="AL845" i="6"/>
  <c r="AL846" i="6"/>
  <c r="AL847" i="6"/>
  <c r="AL848" i="6"/>
  <c r="AL849" i="6"/>
  <c r="AL850" i="6"/>
  <c r="AL851" i="6"/>
  <c r="AL852" i="6"/>
  <c r="AL853" i="6"/>
  <c r="AL854" i="6"/>
  <c r="AL855" i="6"/>
  <c r="AL856" i="6"/>
  <c r="AL857" i="6"/>
  <c r="AL858" i="6"/>
  <c r="AL859" i="6"/>
  <c r="AL860" i="6"/>
  <c r="AL861" i="6"/>
  <c r="AL862" i="6"/>
  <c r="AL863" i="6"/>
  <c r="AL864" i="6"/>
  <c r="AL865" i="6"/>
  <c r="AL866" i="6"/>
  <c r="AL867" i="6"/>
  <c r="AL868" i="6"/>
  <c r="AL869" i="6"/>
  <c r="AL870" i="6"/>
  <c r="AL871" i="6"/>
  <c r="AL872" i="6"/>
  <c r="AL873" i="6"/>
  <c r="AL874" i="6"/>
  <c r="AL875" i="6"/>
  <c r="AL876" i="6"/>
  <c r="AL877" i="6"/>
  <c r="AL878" i="6"/>
  <c r="AL879" i="6"/>
  <c r="AL880" i="6"/>
  <c r="AL881" i="6"/>
  <c r="AL882" i="6"/>
  <c r="AL883" i="6"/>
  <c r="AL884" i="6"/>
  <c r="AL885" i="6"/>
  <c r="AL886" i="6"/>
  <c r="AL887" i="6"/>
  <c r="AL888" i="6"/>
  <c r="AL889" i="6"/>
  <c r="AL890" i="6"/>
  <c r="AL891" i="6"/>
  <c r="AL892" i="6"/>
  <c r="AL893" i="6"/>
  <c r="AL894" i="6"/>
  <c r="AL895" i="6"/>
  <c r="AL896" i="6"/>
  <c r="AL897" i="6"/>
  <c r="AL898" i="6"/>
  <c r="AL899" i="6"/>
  <c r="AL900" i="6"/>
  <c r="AL901" i="6"/>
  <c r="AL902" i="6"/>
  <c r="AL903" i="6"/>
  <c r="AL904" i="6"/>
  <c r="AL905" i="6"/>
  <c r="AL906" i="6"/>
  <c r="AL907" i="6"/>
  <c r="AL908" i="6"/>
  <c r="AL909" i="6"/>
  <c r="AL910" i="6"/>
  <c r="AL911" i="6"/>
  <c r="AL912" i="6"/>
  <c r="AL913" i="6"/>
  <c r="AL914" i="6"/>
  <c r="AL915" i="6"/>
  <c r="AL916" i="6"/>
  <c r="AL917" i="6"/>
  <c r="AL918" i="6"/>
  <c r="AL919" i="6"/>
  <c r="AL920" i="6"/>
  <c r="AL921" i="6"/>
  <c r="AL922" i="6"/>
  <c r="AL923" i="6"/>
  <c r="AL924" i="6"/>
  <c r="AL925" i="6"/>
  <c r="AL926" i="6"/>
  <c r="AL927" i="6"/>
  <c r="AL928" i="6"/>
  <c r="AL929" i="6"/>
  <c r="AL930" i="6"/>
  <c r="AL931" i="6"/>
  <c r="AL932" i="6"/>
  <c r="AL933" i="6"/>
  <c r="AL934" i="6"/>
  <c r="AL935" i="6"/>
  <c r="AL936" i="6"/>
  <c r="AL937" i="6"/>
  <c r="AL938" i="6"/>
  <c r="AL939" i="6"/>
  <c r="AL940" i="6"/>
  <c r="AL941" i="6"/>
  <c r="AL942" i="6"/>
  <c r="AL943" i="6"/>
  <c r="AL944" i="6"/>
  <c r="AL945" i="6"/>
  <c r="AL946" i="6"/>
  <c r="AL947" i="6"/>
  <c r="AL948" i="6"/>
  <c r="AL949" i="6"/>
  <c r="AL950" i="6"/>
  <c r="AL951" i="6"/>
  <c r="AL952" i="6"/>
  <c r="AL953" i="6"/>
  <c r="AL954" i="6"/>
  <c r="AL955" i="6"/>
  <c r="AL956" i="6"/>
  <c r="AL957" i="6"/>
  <c r="AL958" i="6"/>
  <c r="AL959" i="6"/>
  <c r="AL960" i="6"/>
  <c r="AL961" i="6"/>
  <c r="AL962" i="6"/>
  <c r="AL963" i="6"/>
  <c r="AL964" i="6"/>
  <c r="AL965" i="6"/>
  <c r="AL966" i="6"/>
  <c r="AL967" i="6"/>
  <c r="AL968" i="6"/>
  <c r="AL969" i="6"/>
  <c r="AL970" i="6"/>
  <c r="AL971" i="6"/>
  <c r="AL972" i="6"/>
  <c r="AL973" i="6"/>
  <c r="AL974" i="6"/>
  <c r="AL975" i="6"/>
  <c r="AL976" i="6"/>
  <c r="AL977" i="6"/>
  <c r="AL978" i="6"/>
  <c r="AL979" i="6"/>
  <c r="AL980" i="6"/>
  <c r="AL981" i="6"/>
  <c r="AL982" i="6"/>
  <c r="AL983" i="6"/>
  <c r="AL984" i="6"/>
  <c r="AL985" i="6"/>
  <c r="AL986" i="6"/>
  <c r="AL987" i="6"/>
  <c r="AL988" i="6"/>
  <c r="AL989" i="6"/>
  <c r="AL990" i="6"/>
  <c r="AL991" i="6"/>
  <c r="AL992" i="6"/>
  <c r="AL993" i="6"/>
  <c r="AL994" i="6"/>
  <c r="AL995" i="6"/>
  <c r="AL996" i="6"/>
  <c r="AL997" i="6"/>
  <c r="AL998" i="6"/>
  <c r="AL999" i="6"/>
  <c r="AL1000" i="6"/>
  <c r="AL1001" i="6"/>
  <c r="AL1002" i="6"/>
  <c r="AL1003" i="6"/>
  <c r="AL1004" i="6"/>
  <c r="AL1005" i="6"/>
  <c r="AL1006" i="6"/>
  <c r="AL1007" i="6"/>
  <c r="AL1008" i="6"/>
  <c r="AL1009" i="6"/>
  <c r="AL1010" i="6"/>
  <c r="AL1011" i="6"/>
  <c r="AL1012" i="6"/>
  <c r="AL1013" i="6"/>
  <c r="AL1014" i="6"/>
  <c r="AL1015" i="6"/>
  <c r="AL1016" i="6"/>
  <c r="AL1017" i="6"/>
  <c r="AL1018" i="6"/>
  <c r="AL1019" i="6"/>
  <c r="AL1020" i="6"/>
  <c r="AL1021" i="6"/>
  <c r="AL1022" i="6"/>
  <c r="AL1023" i="6"/>
  <c r="AL1024" i="6"/>
  <c r="AL1025" i="6"/>
  <c r="AL1026" i="6"/>
  <c r="AL1027" i="6"/>
  <c r="AL1028" i="6"/>
  <c r="AL1029" i="6"/>
  <c r="AL1030" i="6"/>
  <c r="AL1031" i="6"/>
  <c r="AL1032" i="6"/>
  <c r="AL1033" i="6"/>
  <c r="AL1034" i="6"/>
  <c r="AL1035" i="6"/>
  <c r="AL1036" i="6"/>
  <c r="AL1037" i="6"/>
  <c r="AL1038" i="6"/>
  <c r="AL1039" i="6"/>
  <c r="AL1040" i="6"/>
  <c r="AL1041" i="6"/>
  <c r="AL1042" i="6"/>
  <c r="AL1043" i="6"/>
  <c r="AL1044" i="6"/>
  <c r="AL1045" i="6"/>
  <c r="AL1046" i="6"/>
  <c r="AL1047" i="6"/>
  <c r="AL1048" i="6"/>
  <c r="AL1049" i="6"/>
  <c r="AL1050" i="6"/>
  <c r="AL1051" i="6"/>
  <c r="AL1052" i="6"/>
  <c r="AL1053" i="6"/>
  <c r="AL1054" i="6"/>
  <c r="AL1055" i="6"/>
  <c r="AL1056" i="6"/>
  <c r="AL1057" i="6"/>
  <c r="AL1058" i="6"/>
  <c r="AL1059" i="6"/>
  <c r="AL1060" i="6"/>
  <c r="AL1061" i="6"/>
  <c r="AL1062" i="6"/>
  <c r="AL1063" i="6"/>
  <c r="AL1064" i="6"/>
  <c r="AL1065" i="6"/>
  <c r="AL1066" i="6"/>
  <c r="AL1067" i="6"/>
  <c r="AL1068" i="6"/>
  <c r="AL1069" i="6"/>
  <c r="AL1070" i="6"/>
  <c r="AL1071" i="6"/>
  <c r="AL1072" i="6"/>
  <c r="AL1073" i="6"/>
  <c r="AL1074" i="6"/>
  <c r="AL1075" i="6"/>
  <c r="AL1076" i="6"/>
  <c r="AL1077" i="6"/>
  <c r="AL1078" i="6"/>
  <c r="AL1079" i="6"/>
  <c r="AL1080" i="6"/>
  <c r="AL1081" i="6"/>
  <c r="AL1082" i="6"/>
  <c r="AL1083" i="6"/>
  <c r="AL1084" i="6"/>
  <c r="AL1085" i="6"/>
  <c r="AL1086" i="6"/>
  <c r="AL1087" i="6"/>
  <c r="AL1088" i="6"/>
  <c r="AL1089" i="6"/>
  <c r="AL1090" i="6"/>
  <c r="AL1091" i="6"/>
  <c r="AL1092" i="6"/>
  <c r="AL1093" i="6"/>
  <c r="AL1094" i="6"/>
  <c r="AL1095" i="6"/>
  <c r="AL1096" i="6"/>
  <c r="AL1097" i="6"/>
  <c r="AL1098" i="6"/>
  <c r="AL1099" i="6"/>
  <c r="AL1100" i="6"/>
  <c r="AL1101" i="6"/>
  <c r="AL1102" i="6"/>
  <c r="AL1103" i="6"/>
  <c r="AL1104" i="6"/>
  <c r="AL1105" i="6"/>
  <c r="AL1106" i="6"/>
  <c r="AL1107" i="6"/>
  <c r="AL1108" i="6"/>
  <c r="AL1109" i="6"/>
  <c r="AL1110" i="6"/>
  <c r="AL1111" i="6"/>
  <c r="AL1112" i="6"/>
  <c r="AL1113" i="6"/>
  <c r="AL1114" i="6"/>
  <c r="AL1115" i="6"/>
  <c r="AL1116" i="6"/>
  <c r="AL1117" i="6"/>
  <c r="AL1118" i="6"/>
  <c r="AL1119" i="6"/>
  <c r="AL1120" i="6"/>
  <c r="AL1121" i="6"/>
  <c r="AL1122" i="6"/>
  <c r="AL1123" i="6"/>
  <c r="AL1124" i="6"/>
  <c r="AL1125" i="6"/>
  <c r="AL1126" i="6"/>
  <c r="AL1127" i="6"/>
  <c r="AL1128" i="6"/>
  <c r="AL1129" i="6"/>
  <c r="AL1130" i="6"/>
  <c r="AL1131" i="6"/>
  <c r="AL1132" i="6"/>
  <c r="AL1133" i="6"/>
  <c r="AL1134" i="6"/>
  <c r="AL1135" i="6"/>
  <c r="AL1136" i="6"/>
  <c r="AL1137" i="6"/>
  <c r="AL1138" i="6"/>
  <c r="AL1139" i="6"/>
  <c r="AL1140" i="6"/>
  <c r="AL1141" i="6"/>
  <c r="AL1142" i="6"/>
  <c r="AL1143" i="6"/>
  <c r="AL1144" i="6"/>
  <c r="AL1145" i="6"/>
  <c r="AL1146" i="6"/>
  <c r="AL1147" i="6"/>
  <c r="AL1148" i="6"/>
  <c r="AL1149" i="6"/>
  <c r="AL1150" i="6"/>
  <c r="AL1151" i="6"/>
  <c r="AL1152" i="6"/>
  <c r="AL1153" i="6"/>
  <c r="AL1154" i="6"/>
  <c r="AL1155" i="6"/>
  <c r="AL1156" i="6"/>
  <c r="AL1157" i="6"/>
  <c r="AL1158" i="6"/>
  <c r="AL1159" i="6"/>
  <c r="AL1160" i="6"/>
  <c r="AL1161" i="6"/>
  <c r="AL1162" i="6"/>
  <c r="AL1163" i="6"/>
  <c r="AL1164" i="6"/>
  <c r="AL1165" i="6"/>
  <c r="AL1166" i="6"/>
  <c r="AL1167" i="6"/>
  <c r="AL1168" i="6"/>
  <c r="AL1169" i="6"/>
  <c r="AL1170" i="6"/>
  <c r="AL1171" i="6"/>
  <c r="AL1172" i="6"/>
  <c r="AL1173" i="6"/>
  <c r="AL1174" i="6"/>
  <c r="AL1175" i="6"/>
  <c r="AL1176" i="6"/>
  <c r="AL1177" i="6"/>
  <c r="AL1178" i="6"/>
  <c r="AL1179" i="6"/>
  <c r="AL1180" i="6"/>
  <c r="AL1181" i="6"/>
  <c r="AL1182" i="6"/>
  <c r="AL1183" i="6"/>
  <c r="AL1184" i="6"/>
  <c r="AL1185" i="6"/>
  <c r="AL1186" i="6"/>
  <c r="AL1187" i="6"/>
  <c r="AL1188" i="6"/>
  <c r="AL1189" i="6"/>
  <c r="AL1190" i="6"/>
  <c r="AL1191" i="6"/>
  <c r="AL1192" i="6"/>
  <c r="AL1193" i="6"/>
  <c r="AL1194" i="6"/>
  <c r="AL1195" i="6"/>
  <c r="AL1196" i="6"/>
  <c r="AL1197" i="6"/>
  <c r="AL1198" i="6"/>
  <c r="AL1199" i="6"/>
  <c r="AL1200" i="6"/>
  <c r="AL1201" i="6"/>
  <c r="AL1202" i="6"/>
  <c r="AL1203" i="6"/>
  <c r="AL1204" i="6"/>
  <c r="AL1205" i="6"/>
  <c r="AL1206" i="6"/>
  <c r="AL1207" i="6"/>
  <c r="AL1208" i="6"/>
  <c r="AL1209" i="6"/>
  <c r="AL1210" i="6"/>
  <c r="AL1211" i="6"/>
  <c r="AL1212" i="6"/>
  <c r="AL1213" i="6"/>
  <c r="AL1214" i="6"/>
  <c r="AL1215" i="6"/>
  <c r="AL1216" i="6"/>
  <c r="AL1217" i="6"/>
  <c r="AL1218" i="6"/>
  <c r="AL1219" i="6"/>
  <c r="AL1220" i="6"/>
  <c r="AL1221" i="6"/>
  <c r="AL1222" i="6"/>
  <c r="AL1223" i="6"/>
  <c r="AL1224" i="6"/>
  <c r="AL1225" i="6"/>
  <c r="AL1226" i="6"/>
  <c r="AL1227" i="6"/>
  <c r="AL1228" i="6"/>
  <c r="AL1229" i="6"/>
  <c r="AL1230" i="6"/>
  <c r="AL1231" i="6"/>
  <c r="AL1232" i="6"/>
  <c r="AL1233" i="6"/>
  <c r="AL1234" i="6"/>
  <c r="AL1235" i="6"/>
  <c r="AL1236" i="6"/>
  <c r="AL1237" i="6"/>
  <c r="AL1238" i="6"/>
  <c r="AL1239" i="6"/>
  <c r="AL1240" i="6"/>
  <c r="AL1241" i="6"/>
  <c r="AL1242" i="6"/>
  <c r="AL1243" i="6"/>
  <c r="AL1244" i="6"/>
  <c r="AL1245" i="6"/>
  <c r="AL1246" i="6"/>
  <c r="AL1247" i="6"/>
  <c r="AL1248" i="6"/>
  <c r="AL1249" i="6"/>
  <c r="AL1250" i="6"/>
  <c r="AL1251" i="6"/>
  <c r="AL1252" i="6"/>
  <c r="AL1253" i="6"/>
  <c r="AL1254" i="6"/>
  <c r="AL1255" i="6"/>
  <c r="AL1256" i="6"/>
  <c r="AL1257" i="6"/>
  <c r="AL1258" i="6"/>
  <c r="AL1259" i="6"/>
  <c r="AL1260" i="6"/>
  <c r="AL1261" i="6"/>
  <c r="AL1262" i="6"/>
  <c r="AL1263" i="6"/>
  <c r="AL1264" i="6"/>
  <c r="AL1265" i="6"/>
  <c r="AL1266" i="6"/>
  <c r="AL1267" i="6"/>
  <c r="AL1268" i="6"/>
  <c r="AL1269" i="6"/>
  <c r="AL1270" i="6"/>
  <c r="AL1271" i="6"/>
  <c r="AL1272" i="6"/>
  <c r="AL1273" i="6"/>
  <c r="AL1274" i="6"/>
  <c r="AL1275" i="6"/>
  <c r="AL1276" i="6"/>
  <c r="AL1277" i="6"/>
  <c r="AL1278" i="6"/>
  <c r="AL1279" i="6"/>
  <c r="AL1280" i="6"/>
  <c r="AL1281" i="6"/>
  <c r="AL1282" i="6"/>
  <c r="AL1283" i="6"/>
  <c r="AL1284" i="6"/>
  <c r="AL1285" i="6"/>
  <c r="AL1286" i="6"/>
  <c r="AL1287" i="6"/>
  <c r="AL1288" i="6"/>
  <c r="AL1289" i="6"/>
  <c r="AL1290" i="6"/>
  <c r="AL1291" i="6"/>
  <c r="AL1292" i="6"/>
  <c r="AL1293" i="6"/>
  <c r="AL1294" i="6"/>
  <c r="AL1295" i="6"/>
  <c r="AL1296" i="6"/>
  <c r="AL1297" i="6"/>
  <c r="AL1298" i="6"/>
  <c r="AL1299" i="6"/>
  <c r="AL1300" i="6"/>
  <c r="AL1301" i="6"/>
  <c r="AL1302" i="6"/>
  <c r="AL1303" i="6"/>
  <c r="AL1304" i="6"/>
  <c r="AL1305" i="6"/>
  <c r="AL1306" i="6"/>
  <c r="AL1307" i="6"/>
  <c r="AL1308" i="6"/>
  <c r="AL1309" i="6"/>
  <c r="AL1310" i="6"/>
  <c r="AL1311" i="6"/>
  <c r="AL1312" i="6"/>
  <c r="AL1313" i="6"/>
  <c r="AL1314" i="6"/>
  <c r="AL1315" i="6"/>
  <c r="AL1316" i="6"/>
  <c r="AL1317" i="6"/>
  <c r="AL1318" i="6"/>
  <c r="AL1319" i="6"/>
  <c r="AL1320" i="6"/>
  <c r="AL1321" i="6"/>
  <c r="AL1322" i="6"/>
  <c r="AL1323" i="6"/>
  <c r="AL1324" i="6"/>
  <c r="AL1325" i="6"/>
  <c r="AL1326" i="6"/>
  <c r="AL1327" i="6"/>
  <c r="AL1328" i="6"/>
  <c r="AL1329" i="6"/>
  <c r="AL1330" i="6"/>
  <c r="AL1331" i="6"/>
  <c r="AL1332" i="6"/>
  <c r="AL1333" i="6"/>
  <c r="AL1334" i="6"/>
  <c r="AL1335" i="6"/>
  <c r="AL1336" i="6"/>
  <c r="AL1337" i="6"/>
  <c r="AL1338" i="6"/>
  <c r="AL1339" i="6"/>
  <c r="AL1340" i="6"/>
  <c r="AL1341" i="6"/>
  <c r="AL1342" i="6"/>
  <c r="AL1343" i="6"/>
  <c r="AL1344" i="6"/>
  <c r="AL1345" i="6"/>
  <c r="AL1346" i="6"/>
  <c r="AL1347" i="6"/>
  <c r="AL1348" i="6"/>
  <c r="AL1349" i="6"/>
  <c r="AL1350" i="6"/>
  <c r="AL1351" i="6"/>
  <c r="AL1352" i="6"/>
  <c r="AL1353" i="6"/>
  <c r="AL1354" i="6"/>
  <c r="AL1355" i="6"/>
  <c r="AL1356" i="6"/>
  <c r="AL1357" i="6"/>
  <c r="AL1358" i="6"/>
  <c r="AL1359" i="6"/>
  <c r="AL1360" i="6"/>
  <c r="AL1361" i="6"/>
  <c r="AL1362" i="6"/>
  <c r="AL1363" i="6"/>
  <c r="AL1364" i="6"/>
  <c r="AL1365" i="6"/>
  <c r="AL1366" i="6"/>
  <c r="AL1367" i="6"/>
  <c r="AL1368" i="6"/>
  <c r="AL1369" i="6"/>
  <c r="AL1370" i="6"/>
  <c r="AL1371" i="6"/>
  <c r="AL1372" i="6"/>
  <c r="AL1373" i="6"/>
  <c r="AL1374" i="6"/>
  <c r="AL1375" i="6"/>
  <c r="AL1376" i="6"/>
  <c r="AL1377" i="6"/>
  <c r="AL1378" i="6"/>
  <c r="AL1379" i="6"/>
  <c r="AL1380" i="6"/>
  <c r="AL1381" i="6"/>
  <c r="AL1382" i="6"/>
  <c r="AL1383" i="6"/>
  <c r="AL1384" i="6"/>
  <c r="AL1385" i="6"/>
  <c r="AL1386" i="6"/>
  <c r="AL1387" i="6"/>
  <c r="AL1388" i="6"/>
  <c r="AL1389" i="6"/>
  <c r="AL1390" i="6"/>
  <c r="AL1391" i="6"/>
  <c r="AL1392" i="6"/>
  <c r="AL1393" i="6"/>
  <c r="AL1394" i="6"/>
  <c r="AL1395" i="6"/>
  <c r="AL1396" i="6"/>
  <c r="AL1397" i="6"/>
  <c r="AL1398" i="6"/>
  <c r="AL1399" i="6"/>
  <c r="AL1400" i="6"/>
  <c r="AL1401" i="6"/>
  <c r="AL1402" i="6"/>
  <c r="AL1403" i="6"/>
  <c r="AL1404" i="6"/>
  <c r="AL1405" i="6"/>
  <c r="AL1406" i="6"/>
  <c r="AL1407" i="6"/>
  <c r="AL1408" i="6"/>
  <c r="AL1409" i="6"/>
  <c r="AL1410" i="6"/>
  <c r="AL1411" i="6"/>
  <c r="AL1412" i="6"/>
  <c r="AL1413" i="6"/>
  <c r="AL1414" i="6"/>
  <c r="AL1415" i="6"/>
  <c r="AL1416" i="6"/>
  <c r="AL1417" i="6"/>
  <c r="AL1418" i="6"/>
  <c r="AL1419" i="6"/>
  <c r="AL1420" i="6"/>
  <c r="AL1421" i="6"/>
  <c r="AL1422" i="6"/>
  <c r="AL1423" i="6"/>
  <c r="AL1424" i="6"/>
  <c r="AL1425" i="6"/>
  <c r="AL1426" i="6"/>
  <c r="AL1427" i="6"/>
  <c r="AL1428" i="6"/>
  <c r="AL1429" i="6"/>
  <c r="AL1430" i="6"/>
  <c r="AL1431" i="6"/>
  <c r="AL1432" i="6"/>
  <c r="AL1433" i="6"/>
  <c r="AL1434" i="6"/>
  <c r="AL1435" i="6"/>
  <c r="AL1436" i="6"/>
  <c r="AL1437" i="6"/>
  <c r="AL1438" i="6"/>
  <c r="AL1439" i="6"/>
  <c r="AL1440" i="6"/>
  <c r="AL1441" i="6"/>
  <c r="AL1442" i="6"/>
  <c r="AL1443" i="6"/>
  <c r="AL1444" i="6"/>
  <c r="AL1445" i="6"/>
  <c r="AL1446" i="6"/>
  <c r="AL1447" i="6"/>
  <c r="AL1448" i="6"/>
  <c r="AL1449" i="6"/>
  <c r="AL1450" i="6"/>
  <c r="AL1451" i="6"/>
  <c r="AL1452" i="6"/>
  <c r="AL1453" i="6"/>
  <c r="AL1454" i="6"/>
  <c r="AL1455" i="6"/>
  <c r="AL1456" i="6"/>
  <c r="AL1457" i="6"/>
  <c r="AL1458" i="6"/>
  <c r="AL1459" i="6"/>
  <c r="AL1460" i="6"/>
  <c r="AL1461" i="6"/>
  <c r="AL1462" i="6"/>
  <c r="AL1463" i="6"/>
  <c r="AL1464" i="6"/>
  <c r="AL1465" i="6"/>
  <c r="AL1466" i="6"/>
  <c r="AL1467" i="6"/>
  <c r="AL1468" i="6"/>
  <c r="AL1469" i="6"/>
  <c r="AL1470" i="6"/>
  <c r="AL1471" i="6"/>
  <c r="AL1472" i="6"/>
  <c r="AL1473" i="6"/>
  <c r="AL1474" i="6"/>
  <c r="AL1475" i="6"/>
  <c r="AL1476" i="6"/>
  <c r="AL1477" i="6"/>
  <c r="AL1478" i="6"/>
  <c r="AL1479" i="6"/>
  <c r="AL1480" i="6"/>
  <c r="AL1481" i="6"/>
  <c r="AL1482" i="6"/>
  <c r="AL1483" i="6"/>
  <c r="AL1484" i="6"/>
  <c r="AL1485" i="6"/>
  <c r="AL1486" i="6"/>
  <c r="AL1487" i="6"/>
  <c r="AL1488" i="6"/>
  <c r="AL1489" i="6"/>
  <c r="AL1490" i="6"/>
  <c r="AL1491" i="6"/>
  <c r="AL1492" i="6"/>
  <c r="AL1493" i="6"/>
  <c r="AL1494" i="6"/>
  <c r="AL1495" i="6"/>
  <c r="AL1496" i="6"/>
  <c r="AL1497" i="6"/>
  <c r="AL1498" i="6"/>
  <c r="AL1499" i="6"/>
  <c r="AL1500" i="6"/>
  <c r="AL1501" i="6"/>
  <c r="AL1502" i="6"/>
  <c r="AL1503" i="6"/>
  <c r="AL1504" i="6"/>
  <c r="AL1505" i="6"/>
  <c r="AL1506" i="6"/>
  <c r="AL1507" i="6"/>
  <c r="AL1508" i="6"/>
  <c r="AL1509" i="6"/>
  <c r="AL1510" i="6"/>
  <c r="AL1511" i="6"/>
  <c r="AL1512" i="6"/>
  <c r="AL1513" i="6"/>
  <c r="AL1514" i="6"/>
  <c r="AL1515" i="6"/>
  <c r="AL1516" i="6"/>
  <c r="AL1517" i="6"/>
  <c r="AL1518" i="6"/>
  <c r="AL1519" i="6"/>
  <c r="AL1520" i="6"/>
  <c r="AL1521" i="6"/>
  <c r="AL1522" i="6"/>
  <c r="AL1523" i="6"/>
  <c r="AL1524" i="6"/>
  <c r="AL1525" i="6"/>
  <c r="AL1526" i="6"/>
  <c r="AL1527" i="6"/>
  <c r="AL1528" i="6"/>
  <c r="AL1529" i="6"/>
  <c r="AL1530" i="6"/>
  <c r="AL1531" i="6"/>
  <c r="AL1532" i="6"/>
  <c r="AL1533" i="6"/>
  <c r="AL1534" i="6"/>
  <c r="AL1535" i="6"/>
  <c r="AL1536" i="6"/>
  <c r="AL1537" i="6"/>
  <c r="AL1538" i="6"/>
  <c r="AL1539" i="6"/>
  <c r="AL1540" i="6"/>
  <c r="AL1541" i="6"/>
  <c r="AL1542" i="6"/>
  <c r="AL1543" i="6"/>
  <c r="AL1544" i="6"/>
  <c r="AL1545" i="6"/>
  <c r="AL1546" i="6"/>
  <c r="AL1547" i="6"/>
  <c r="AL1548" i="6"/>
  <c r="AL1549" i="6"/>
  <c r="AL1550" i="6"/>
  <c r="AL1551" i="6"/>
  <c r="AL1552" i="6"/>
  <c r="AL1553" i="6"/>
  <c r="AL1554" i="6"/>
  <c r="AL1555" i="6"/>
  <c r="AL1556" i="6"/>
  <c r="AL1557" i="6"/>
  <c r="AL1558" i="6"/>
  <c r="AL1559" i="6"/>
  <c r="AL1560" i="6"/>
  <c r="AL1561" i="6"/>
  <c r="AL1562" i="6"/>
  <c r="AL1563" i="6"/>
  <c r="AL1564" i="6"/>
  <c r="AL1565" i="6"/>
  <c r="AL1566" i="6"/>
  <c r="AL1567" i="6"/>
  <c r="AL1568" i="6"/>
  <c r="AL1569" i="6"/>
  <c r="AL1570" i="6"/>
  <c r="AL1571" i="6"/>
  <c r="AL1572" i="6"/>
  <c r="AL1573" i="6"/>
  <c r="AL1574" i="6"/>
  <c r="AL1575" i="6"/>
  <c r="AL1576" i="6"/>
  <c r="AL1577" i="6"/>
  <c r="AL1578" i="6"/>
  <c r="AL1579" i="6"/>
  <c r="AL1580" i="6"/>
  <c r="AL1581" i="6"/>
  <c r="AL1582" i="6"/>
  <c r="AL1583" i="6"/>
  <c r="AL1584" i="6"/>
  <c r="AL1585" i="6"/>
  <c r="AL1586" i="6"/>
  <c r="AL1587" i="6"/>
  <c r="AL1588" i="6"/>
  <c r="AL1589" i="6"/>
  <c r="AL1590" i="6"/>
  <c r="AL1591" i="6"/>
  <c r="AL1592" i="6"/>
  <c r="AL1593" i="6"/>
  <c r="AL1594" i="6"/>
  <c r="AL1595" i="6"/>
  <c r="AL1596" i="6"/>
  <c r="AL1597" i="6"/>
  <c r="AL1598" i="6"/>
  <c r="AL1599" i="6"/>
  <c r="AL1600" i="6"/>
  <c r="AL1601" i="6"/>
  <c r="AL1602" i="6"/>
  <c r="AL1603" i="6"/>
  <c r="AL1604" i="6"/>
  <c r="AL1605" i="6"/>
  <c r="AL1606" i="6"/>
  <c r="AL1607" i="6"/>
  <c r="AL1608" i="6"/>
  <c r="AL1609" i="6"/>
  <c r="AL1610" i="6"/>
  <c r="AL1611" i="6"/>
  <c r="AL1612" i="6"/>
  <c r="AL1613" i="6"/>
  <c r="AL1614" i="6"/>
  <c r="AL1615" i="6"/>
  <c r="AL1616" i="6"/>
  <c r="AL1617" i="6"/>
  <c r="AL1618" i="6"/>
  <c r="AL1619" i="6"/>
  <c r="AL1620" i="6"/>
  <c r="AL1621" i="6"/>
  <c r="AL1622" i="6"/>
  <c r="AL1623" i="6"/>
  <c r="AL1624" i="6"/>
  <c r="AL1625" i="6"/>
  <c r="AL1626" i="6"/>
  <c r="AL1627" i="6"/>
  <c r="AL1628" i="6"/>
  <c r="AL1629" i="6"/>
  <c r="AL1630" i="6"/>
  <c r="AL1631" i="6"/>
  <c r="AL1632" i="6"/>
  <c r="AL1633" i="6"/>
  <c r="AL1634" i="6"/>
  <c r="AL1635" i="6"/>
  <c r="AL1636" i="6"/>
  <c r="AL1637" i="6"/>
  <c r="AL1638" i="6"/>
  <c r="AL1639" i="6"/>
  <c r="AL1640" i="6"/>
  <c r="AL1641" i="6"/>
  <c r="AL1642" i="6"/>
  <c r="AL1643" i="6"/>
  <c r="AL1644" i="6"/>
  <c r="AL1645" i="6"/>
  <c r="AL1646" i="6"/>
  <c r="AL1647" i="6"/>
  <c r="AL1648" i="6"/>
  <c r="AL1649" i="6"/>
  <c r="AL1650" i="6"/>
  <c r="AL1651" i="6"/>
  <c r="AL1652" i="6"/>
  <c r="AL1653" i="6"/>
  <c r="AL1654" i="6"/>
  <c r="AL1655" i="6"/>
  <c r="AL1656" i="6"/>
  <c r="AL1657" i="6"/>
  <c r="AL1658" i="6"/>
  <c r="AL1659" i="6"/>
  <c r="AL1660" i="6"/>
  <c r="AL1661" i="6"/>
  <c r="AL1662" i="6"/>
  <c r="AL1663" i="6"/>
  <c r="AL1664" i="6"/>
  <c r="AL1665" i="6"/>
  <c r="AL1666" i="6"/>
  <c r="AL1667" i="6"/>
  <c r="AL1668" i="6"/>
  <c r="AL1669" i="6"/>
  <c r="AL1670" i="6"/>
  <c r="AL1671" i="6"/>
  <c r="AL1672" i="6"/>
  <c r="AL1673" i="6"/>
  <c r="AL1674" i="6"/>
  <c r="AL1675" i="6"/>
  <c r="AL1676" i="6"/>
  <c r="AL1677" i="6"/>
  <c r="AL1678" i="6"/>
  <c r="AL1679" i="6"/>
  <c r="AL1680" i="6"/>
  <c r="AL1681" i="6"/>
  <c r="AL1682" i="6"/>
  <c r="AL1683" i="6"/>
  <c r="AL1684" i="6"/>
  <c r="AL1685" i="6"/>
  <c r="AL1686" i="6"/>
  <c r="AL1687" i="6"/>
  <c r="AL1688" i="6"/>
  <c r="AL1689" i="6"/>
  <c r="AL1690" i="6"/>
  <c r="AL1691" i="6"/>
  <c r="AL1692" i="6"/>
  <c r="AL1693" i="6"/>
  <c r="AL1694" i="6"/>
  <c r="AL1695" i="6"/>
  <c r="AL1696" i="6"/>
  <c r="AL1697" i="6"/>
  <c r="AL1698" i="6"/>
  <c r="AL1699" i="6"/>
  <c r="AL1700" i="6"/>
  <c r="AL1701" i="6"/>
  <c r="AL1702" i="6"/>
  <c r="AL1703" i="6"/>
  <c r="AL1704" i="6"/>
  <c r="AL1705" i="6"/>
  <c r="AL1706" i="6"/>
  <c r="AL1707" i="6"/>
  <c r="AL1708" i="6"/>
  <c r="AL1709" i="6"/>
  <c r="AL1710" i="6"/>
  <c r="AL1711" i="6"/>
  <c r="AL1712" i="6"/>
  <c r="AL1713" i="6"/>
  <c r="AL1714" i="6"/>
  <c r="AL1715" i="6"/>
  <c r="AL1716" i="6"/>
  <c r="AL1717" i="6"/>
  <c r="AL1718" i="6"/>
  <c r="AL1719" i="6"/>
  <c r="AL1720" i="6"/>
  <c r="AL1721" i="6"/>
  <c r="AL1722" i="6"/>
  <c r="AL1723" i="6"/>
  <c r="AL1724" i="6"/>
  <c r="AL1725" i="6"/>
  <c r="AL1726" i="6"/>
  <c r="AL1727" i="6"/>
  <c r="AL1728" i="6"/>
  <c r="AL1729" i="6"/>
  <c r="AL1730" i="6"/>
  <c r="AL1731" i="6"/>
  <c r="AL1732" i="6"/>
  <c r="AL1733" i="6"/>
  <c r="AL1734" i="6"/>
  <c r="AL1735" i="6"/>
  <c r="AL1736" i="6"/>
  <c r="AL1737" i="6"/>
  <c r="AL1738" i="6"/>
  <c r="AL1739" i="6"/>
  <c r="AL1740" i="6"/>
  <c r="AL1741" i="6"/>
  <c r="AL1742" i="6"/>
  <c r="AL1743" i="6"/>
  <c r="AL1744" i="6"/>
  <c r="AL1745" i="6"/>
  <c r="AL1746" i="6"/>
  <c r="AL1747" i="6"/>
  <c r="AL1748" i="6"/>
  <c r="AL1749" i="6"/>
  <c r="AL1750" i="6"/>
  <c r="AL1751" i="6"/>
  <c r="AL1752" i="6"/>
  <c r="AL1753" i="6"/>
  <c r="AL1754" i="6"/>
  <c r="AL1755" i="6"/>
  <c r="AL1756" i="6"/>
  <c r="AL1757" i="6"/>
  <c r="AL1758" i="6"/>
  <c r="AL1759" i="6"/>
  <c r="AL1760" i="6"/>
  <c r="AL1761" i="6"/>
  <c r="AL1762" i="6"/>
  <c r="AL1763" i="6"/>
  <c r="AL1764" i="6"/>
  <c r="AL1765" i="6"/>
  <c r="AL1766" i="6"/>
  <c r="AL1767" i="6"/>
  <c r="AL1768" i="6"/>
  <c r="AL1769" i="6"/>
  <c r="AL1770" i="6"/>
  <c r="AL1771" i="6"/>
  <c r="AL1772" i="6"/>
  <c r="AL1773" i="6"/>
  <c r="AL1774" i="6"/>
  <c r="AL1775" i="6"/>
  <c r="AL1776" i="6"/>
  <c r="AL1777" i="6"/>
  <c r="AL1778" i="6"/>
  <c r="AL1779" i="6"/>
  <c r="AL1780" i="6"/>
  <c r="AL1781" i="6"/>
  <c r="AL1782" i="6"/>
  <c r="AL1783" i="6"/>
  <c r="AL1784" i="6"/>
  <c r="AL1785" i="6"/>
  <c r="AL1786" i="6"/>
  <c r="AL1787" i="6"/>
  <c r="AL1788" i="6"/>
  <c r="AL1789" i="6"/>
  <c r="AL1790" i="6"/>
  <c r="AL1791" i="6"/>
  <c r="AL1792" i="6"/>
  <c r="AL1793" i="6"/>
  <c r="AL1794" i="6"/>
  <c r="AL1795" i="6"/>
  <c r="AL1796" i="6"/>
  <c r="AL1797" i="6"/>
  <c r="AL1798" i="6"/>
  <c r="AL1799" i="6"/>
  <c r="AL1800" i="6"/>
  <c r="AL1801" i="6"/>
  <c r="AL1802" i="6"/>
  <c r="AL1803" i="6"/>
  <c r="AL1804" i="6"/>
  <c r="AL1805" i="6"/>
  <c r="AL1806" i="6"/>
  <c r="AL1807" i="6"/>
  <c r="AL1808" i="6"/>
  <c r="AL1809" i="6"/>
  <c r="AL1810" i="6"/>
  <c r="AL1811" i="6"/>
  <c r="AL1812" i="6"/>
  <c r="AL1813" i="6"/>
  <c r="AL1814" i="6"/>
  <c r="AL1815" i="6"/>
  <c r="AL1816" i="6"/>
  <c r="AL1817" i="6"/>
  <c r="AL1818" i="6"/>
  <c r="AL1819" i="6"/>
  <c r="AL1820" i="6"/>
  <c r="AL1821" i="6"/>
  <c r="AL1822" i="6"/>
  <c r="AL1823" i="6"/>
  <c r="AL1824" i="6"/>
  <c r="AL1825" i="6"/>
  <c r="AL1826" i="6"/>
  <c r="AL1827" i="6"/>
  <c r="AL1828" i="6"/>
  <c r="AL1829" i="6"/>
  <c r="AL1830" i="6"/>
  <c r="AL1831" i="6"/>
  <c r="AL1832" i="6"/>
  <c r="AL1833" i="6"/>
  <c r="AL1834" i="6"/>
  <c r="AL1835" i="6"/>
  <c r="AL1836" i="6"/>
  <c r="AL1837" i="6"/>
  <c r="AL1838" i="6"/>
  <c r="AL1839" i="6"/>
  <c r="AL1840" i="6"/>
  <c r="AL1841" i="6"/>
  <c r="AL1842" i="6"/>
  <c r="AL1843" i="6"/>
  <c r="AL1844" i="6"/>
  <c r="AL1845" i="6"/>
  <c r="AL1846" i="6"/>
  <c r="AL1847" i="6"/>
  <c r="AL1848" i="6"/>
  <c r="AL1849" i="6"/>
  <c r="AL1850" i="6"/>
  <c r="AL1851" i="6"/>
  <c r="AL1852" i="6"/>
  <c r="AL1853" i="6"/>
  <c r="AL1854" i="6"/>
  <c r="AL1855" i="6"/>
  <c r="AL1856" i="6"/>
  <c r="AL1857" i="6"/>
  <c r="AL1858" i="6"/>
  <c r="AL1859" i="6"/>
  <c r="AL1860" i="6"/>
  <c r="AL1861" i="6"/>
  <c r="AL1862" i="6"/>
  <c r="AL1863" i="6"/>
  <c r="AL1864" i="6"/>
  <c r="AL1865" i="6"/>
  <c r="AL1866" i="6"/>
  <c r="AL1867" i="6"/>
  <c r="AL1868" i="6"/>
  <c r="AL1869" i="6"/>
  <c r="AL1870" i="6"/>
  <c r="AL1871" i="6"/>
  <c r="AL1872" i="6"/>
  <c r="AL1873" i="6"/>
  <c r="AL1874" i="6"/>
  <c r="AL1875" i="6"/>
  <c r="AL1876" i="6"/>
  <c r="AL1877" i="6"/>
  <c r="AL1878" i="6"/>
  <c r="AL1879" i="6"/>
  <c r="AL1880" i="6"/>
  <c r="AL1881" i="6"/>
  <c r="AL1882" i="6"/>
  <c r="AL1883" i="6"/>
  <c r="AL1884" i="6"/>
  <c r="AL1885" i="6"/>
  <c r="AL1886" i="6"/>
  <c r="AL1887" i="6"/>
  <c r="AL1888" i="6"/>
  <c r="AL1889" i="6"/>
  <c r="AL1890" i="6"/>
  <c r="AL1891" i="6"/>
  <c r="AL1892" i="6"/>
  <c r="AL1893" i="6"/>
  <c r="AL1894" i="6"/>
  <c r="AL1895" i="6"/>
  <c r="AL1896" i="6"/>
  <c r="AL1897" i="6"/>
  <c r="AL1898" i="6"/>
  <c r="AL1899" i="6"/>
  <c r="AL1900" i="6"/>
  <c r="AL1901" i="6"/>
  <c r="AL1902" i="6"/>
  <c r="AL1903" i="6"/>
  <c r="AL1904" i="6"/>
  <c r="AL1905" i="6"/>
  <c r="AL1906" i="6"/>
  <c r="AL1907" i="6"/>
  <c r="AL1908" i="6"/>
  <c r="AL1909" i="6"/>
  <c r="AL1910" i="6"/>
  <c r="AL1911" i="6"/>
  <c r="AL1912" i="6"/>
  <c r="AL1913" i="6"/>
  <c r="AL1914" i="6"/>
  <c r="AL1915" i="6"/>
  <c r="AL1916" i="6"/>
  <c r="AL1917" i="6"/>
  <c r="AL1918" i="6"/>
  <c r="AL1919" i="6"/>
  <c r="AL1920" i="6"/>
  <c r="AL1921" i="6"/>
  <c r="AL1922" i="6"/>
  <c r="AL1923" i="6"/>
  <c r="AL1924" i="6"/>
  <c r="AL1925" i="6"/>
  <c r="AL1926" i="6"/>
  <c r="AL1927" i="6"/>
  <c r="AL1928" i="6"/>
  <c r="AL1929" i="6"/>
  <c r="AL1930" i="6"/>
  <c r="AL1931" i="6"/>
  <c r="AL1932" i="6"/>
  <c r="AL1933" i="6"/>
  <c r="AL1934" i="6"/>
  <c r="AL1935" i="6"/>
  <c r="AL1936" i="6"/>
  <c r="AL1937" i="6"/>
  <c r="AL1938" i="6"/>
  <c r="AL1939" i="6"/>
  <c r="AL1940" i="6"/>
  <c r="AL1941" i="6"/>
  <c r="AL1942" i="6"/>
  <c r="AL1943" i="6"/>
  <c r="AL1944" i="6"/>
  <c r="AL1945" i="6"/>
  <c r="AK2" i="6"/>
  <c r="AK3" i="6"/>
  <c r="AK4" i="6"/>
  <c r="AK5" i="6"/>
  <c r="AK6" i="6"/>
  <c r="AK7" i="6"/>
  <c r="AK8" i="6"/>
  <c r="AK9" i="6"/>
  <c r="AK10" i="6"/>
  <c r="AK11" i="6"/>
  <c r="AK12" i="6"/>
  <c r="AK13" i="6"/>
  <c r="AK14" i="6"/>
  <c r="AK15" i="6"/>
  <c r="AK16" i="6"/>
  <c r="AK17" i="6"/>
  <c r="AK18" i="6"/>
  <c r="AK19" i="6"/>
  <c r="AK20" i="6"/>
  <c r="AK21" i="6"/>
  <c r="AK22" i="6"/>
  <c r="AK23" i="6"/>
  <c r="AK24" i="6"/>
  <c r="AK25" i="6"/>
  <c r="AK26" i="6"/>
  <c r="AK27" i="6"/>
  <c r="AK28" i="6"/>
  <c r="AK29" i="6"/>
  <c r="AK30" i="6"/>
  <c r="AK31" i="6"/>
  <c r="AK32" i="6"/>
  <c r="AK33" i="6"/>
  <c r="AK34" i="6"/>
  <c r="AK35" i="6"/>
  <c r="AK36" i="6"/>
  <c r="AK37" i="6"/>
  <c r="AK38" i="6"/>
  <c r="AK39" i="6"/>
  <c r="AK40" i="6"/>
  <c r="AK41" i="6"/>
  <c r="AK42" i="6"/>
  <c r="AK43" i="6"/>
  <c r="AK44" i="6"/>
  <c r="AK45" i="6"/>
  <c r="AK46" i="6"/>
  <c r="AK47" i="6"/>
  <c r="AK48" i="6"/>
  <c r="AK49" i="6"/>
  <c r="AK50" i="6"/>
  <c r="AK51" i="6"/>
  <c r="AK52" i="6"/>
  <c r="AK53" i="6"/>
  <c r="AK54" i="6"/>
  <c r="AK55" i="6"/>
  <c r="AK56" i="6"/>
  <c r="AK57" i="6"/>
  <c r="AK58" i="6"/>
  <c r="AK59" i="6"/>
  <c r="AK60" i="6"/>
  <c r="AK61" i="6"/>
  <c r="AK62" i="6"/>
  <c r="AK63" i="6"/>
  <c r="AK64" i="6"/>
  <c r="AK65" i="6"/>
  <c r="AK66" i="6"/>
  <c r="AK67" i="6"/>
  <c r="AK68" i="6"/>
  <c r="AK69" i="6"/>
  <c r="AK70" i="6"/>
  <c r="AK71" i="6"/>
  <c r="AK72" i="6"/>
  <c r="AK73" i="6"/>
  <c r="AK74" i="6"/>
  <c r="AK75" i="6"/>
  <c r="AK76" i="6"/>
  <c r="AK77" i="6"/>
  <c r="AK78" i="6"/>
  <c r="AK79" i="6"/>
  <c r="AK80" i="6"/>
  <c r="AK81" i="6"/>
  <c r="AK82" i="6"/>
  <c r="AK83" i="6"/>
  <c r="AK84" i="6"/>
  <c r="AK85" i="6"/>
  <c r="AK86" i="6"/>
  <c r="AK87" i="6"/>
  <c r="AK88" i="6"/>
  <c r="AK89" i="6"/>
  <c r="AK90" i="6"/>
  <c r="AK91" i="6"/>
  <c r="AK92" i="6"/>
  <c r="AK93" i="6"/>
  <c r="AK94" i="6"/>
  <c r="AK95" i="6"/>
  <c r="AK96" i="6"/>
  <c r="AK97" i="6"/>
  <c r="AK98" i="6"/>
  <c r="AK99" i="6"/>
  <c r="AK100" i="6"/>
  <c r="AK101" i="6"/>
  <c r="AK102" i="6"/>
  <c r="AK103" i="6"/>
  <c r="AK104" i="6"/>
  <c r="AK105" i="6"/>
  <c r="AK106" i="6"/>
  <c r="AK107" i="6"/>
  <c r="AK108" i="6"/>
  <c r="AK109" i="6"/>
  <c r="AK110" i="6"/>
  <c r="AK111" i="6"/>
  <c r="AK112" i="6"/>
  <c r="AK113" i="6"/>
  <c r="AK114" i="6"/>
  <c r="AK115" i="6"/>
  <c r="AK116" i="6"/>
  <c r="AK117" i="6"/>
  <c r="AK118" i="6"/>
  <c r="AK119" i="6"/>
  <c r="AK120" i="6"/>
  <c r="AK121" i="6"/>
  <c r="AK122" i="6"/>
  <c r="AK123" i="6"/>
  <c r="AK124" i="6"/>
  <c r="AK125" i="6"/>
  <c r="AK126" i="6"/>
  <c r="AK127" i="6"/>
  <c r="AK128" i="6"/>
  <c r="AK129" i="6"/>
  <c r="AK130" i="6"/>
  <c r="AK131" i="6"/>
  <c r="AK132" i="6"/>
  <c r="AK133" i="6"/>
  <c r="AK134" i="6"/>
  <c r="AK135" i="6"/>
  <c r="AK136" i="6"/>
  <c r="AK137" i="6"/>
  <c r="AK138" i="6"/>
  <c r="AK139" i="6"/>
  <c r="AK140" i="6"/>
  <c r="AK141" i="6"/>
  <c r="AK142" i="6"/>
  <c r="AK143" i="6"/>
  <c r="AK144" i="6"/>
  <c r="AK145" i="6"/>
  <c r="AK146" i="6"/>
  <c r="AK147" i="6"/>
  <c r="AK148" i="6"/>
  <c r="AK149" i="6"/>
  <c r="AK150" i="6"/>
  <c r="AK151" i="6"/>
  <c r="AK152" i="6"/>
  <c r="AK153" i="6"/>
  <c r="AK154" i="6"/>
  <c r="AK155" i="6"/>
  <c r="AK156" i="6"/>
  <c r="AK157" i="6"/>
  <c r="AK158" i="6"/>
  <c r="AK159" i="6"/>
  <c r="AK160" i="6"/>
  <c r="AK161" i="6"/>
  <c r="AK162" i="6"/>
  <c r="AK163" i="6"/>
  <c r="AK164" i="6"/>
  <c r="AK165" i="6"/>
  <c r="AK166" i="6"/>
  <c r="AK167" i="6"/>
  <c r="AK168" i="6"/>
  <c r="AK169" i="6"/>
  <c r="AK170" i="6"/>
  <c r="AK171" i="6"/>
  <c r="AK172" i="6"/>
  <c r="AK173" i="6"/>
  <c r="AK174" i="6"/>
  <c r="AK175" i="6"/>
  <c r="AK176" i="6"/>
  <c r="AK177" i="6"/>
  <c r="AK178" i="6"/>
  <c r="AK179" i="6"/>
  <c r="AK180" i="6"/>
  <c r="AK181" i="6"/>
  <c r="AK182" i="6"/>
  <c r="AK183" i="6"/>
  <c r="AK184" i="6"/>
  <c r="AK185" i="6"/>
  <c r="AK186" i="6"/>
  <c r="AK187" i="6"/>
  <c r="AK188" i="6"/>
  <c r="AK189" i="6"/>
  <c r="AK190" i="6"/>
  <c r="AK191" i="6"/>
  <c r="AK192" i="6"/>
  <c r="AK193" i="6"/>
  <c r="AK194" i="6"/>
  <c r="AK195" i="6"/>
  <c r="AK196" i="6"/>
  <c r="AK197" i="6"/>
  <c r="AK198" i="6"/>
  <c r="AK199" i="6"/>
  <c r="AK200" i="6"/>
  <c r="AK201" i="6"/>
  <c r="AK202" i="6"/>
  <c r="AK203" i="6"/>
  <c r="AK204" i="6"/>
  <c r="AK205" i="6"/>
  <c r="AK206" i="6"/>
  <c r="AK207" i="6"/>
  <c r="AK208" i="6"/>
  <c r="AK209" i="6"/>
  <c r="AK210" i="6"/>
  <c r="AK211" i="6"/>
  <c r="AK212" i="6"/>
  <c r="AK213" i="6"/>
  <c r="AK214" i="6"/>
  <c r="AK215" i="6"/>
  <c r="AK216" i="6"/>
  <c r="AK217" i="6"/>
  <c r="AK218" i="6"/>
  <c r="AK219" i="6"/>
  <c r="AK220" i="6"/>
  <c r="AK221" i="6"/>
  <c r="AK222" i="6"/>
  <c r="AK223" i="6"/>
  <c r="AK224" i="6"/>
  <c r="AK225" i="6"/>
  <c r="AK226" i="6"/>
  <c r="AK227" i="6"/>
  <c r="AK228" i="6"/>
  <c r="AK229" i="6"/>
  <c r="AK230" i="6"/>
  <c r="AK231" i="6"/>
  <c r="AK232" i="6"/>
  <c r="AK233" i="6"/>
  <c r="AK234" i="6"/>
  <c r="AK235" i="6"/>
  <c r="AK236" i="6"/>
  <c r="AK237" i="6"/>
  <c r="AK238" i="6"/>
  <c r="AK239" i="6"/>
  <c r="AK240" i="6"/>
  <c r="AK241" i="6"/>
  <c r="AK242" i="6"/>
  <c r="AK243" i="6"/>
  <c r="AK244" i="6"/>
  <c r="AK245" i="6"/>
  <c r="AK246" i="6"/>
  <c r="AK247" i="6"/>
  <c r="AK248" i="6"/>
  <c r="AK249" i="6"/>
  <c r="AK250" i="6"/>
  <c r="AK251" i="6"/>
  <c r="AK252" i="6"/>
  <c r="AK253" i="6"/>
  <c r="AK254" i="6"/>
  <c r="AK255" i="6"/>
  <c r="AK256" i="6"/>
  <c r="AK257" i="6"/>
  <c r="AK258" i="6"/>
  <c r="AK259" i="6"/>
  <c r="AK260" i="6"/>
  <c r="AK261" i="6"/>
  <c r="AK262" i="6"/>
  <c r="AK263" i="6"/>
  <c r="AK264" i="6"/>
  <c r="AK265" i="6"/>
  <c r="AK266" i="6"/>
  <c r="AK267" i="6"/>
  <c r="AK268" i="6"/>
  <c r="AK269" i="6"/>
  <c r="AK270" i="6"/>
  <c r="AK271" i="6"/>
  <c r="AK272" i="6"/>
  <c r="AK273" i="6"/>
  <c r="AK274" i="6"/>
  <c r="AK275" i="6"/>
  <c r="AK276" i="6"/>
  <c r="AK277" i="6"/>
  <c r="AK278" i="6"/>
  <c r="AK279" i="6"/>
  <c r="AK280" i="6"/>
  <c r="AK281" i="6"/>
  <c r="AK282" i="6"/>
  <c r="AK283" i="6"/>
  <c r="AK284" i="6"/>
  <c r="AK285" i="6"/>
  <c r="AK286" i="6"/>
  <c r="AK287" i="6"/>
  <c r="AK288" i="6"/>
  <c r="AK289" i="6"/>
  <c r="AK290" i="6"/>
  <c r="AK291" i="6"/>
  <c r="AK292" i="6"/>
  <c r="AK293" i="6"/>
  <c r="AK294" i="6"/>
  <c r="AK295" i="6"/>
  <c r="AK296" i="6"/>
  <c r="AK297" i="6"/>
  <c r="AK298" i="6"/>
  <c r="AK299" i="6"/>
  <c r="AK300" i="6"/>
  <c r="AK301" i="6"/>
  <c r="AK302" i="6"/>
  <c r="AK303" i="6"/>
  <c r="AK304" i="6"/>
  <c r="AK305" i="6"/>
  <c r="AK306" i="6"/>
  <c r="AK307" i="6"/>
  <c r="AK308" i="6"/>
  <c r="AK309" i="6"/>
  <c r="AK310" i="6"/>
  <c r="AK311" i="6"/>
  <c r="AK312" i="6"/>
  <c r="AK313" i="6"/>
  <c r="AK314" i="6"/>
  <c r="AK315" i="6"/>
  <c r="AK316" i="6"/>
  <c r="AK317" i="6"/>
  <c r="AK318" i="6"/>
  <c r="AK319" i="6"/>
  <c r="AK320" i="6"/>
  <c r="AK321" i="6"/>
  <c r="AK322" i="6"/>
  <c r="AK323" i="6"/>
  <c r="AK324" i="6"/>
  <c r="AK325" i="6"/>
  <c r="AK326" i="6"/>
  <c r="AK327" i="6"/>
  <c r="AK328" i="6"/>
  <c r="AK329" i="6"/>
  <c r="AK330" i="6"/>
  <c r="AK331" i="6"/>
  <c r="AK332" i="6"/>
  <c r="AK333" i="6"/>
  <c r="AK334" i="6"/>
  <c r="AK335" i="6"/>
  <c r="AK336" i="6"/>
  <c r="AK337" i="6"/>
  <c r="AK338" i="6"/>
  <c r="AK339" i="6"/>
  <c r="AK340" i="6"/>
  <c r="AK341" i="6"/>
  <c r="AK342" i="6"/>
  <c r="AK343" i="6"/>
  <c r="AK344" i="6"/>
  <c r="AK345" i="6"/>
  <c r="AK346" i="6"/>
  <c r="AK347" i="6"/>
  <c r="AK348" i="6"/>
  <c r="AK349" i="6"/>
  <c r="AK350" i="6"/>
  <c r="AK351" i="6"/>
  <c r="AK352" i="6"/>
  <c r="AK353" i="6"/>
  <c r="AK354" i="6"/>
  <c r="AK355" i="6"/>
  <c r="AK356" i="6"/>
  <c r="AK357" i="6"/>
  <c r="AK358" i="6"/>
  <c r="AK359" i="6"/>
  <c r="AK360" i="6"/>
  <c r="AK361" i="6"/>
  <c r="AK362" i="6"/>
  <c r="AK363" i="6"/>
  <c r="AK364" i="6"/>
  <c r="AK365" i="6"/>
  <c r="AK366" i="6"/>
  <c r="AK367" i="6"/>
  <c r="AK368" i="6"/>
  <c r="AK369" i="6"/>
  <c r="AK370" i="6"/>
  <c r="AK371" i="6"/>
  <c r="AK372" i="6"/>
  <c r="AK373" i="6"/>
  <c r="AK374" i="6"/>
  <c r="AK375" i="6"/>
  <c r="AK376" i="6"/>
  <c r="AK377" i="6"/>
  <c r="AK378" i="6"/>
  <c r="AK379" i="6"/>
  <c r="AK380" i="6"/>
  <c r="AK381" i="6"/>
  <c r="AK382" i="6"/>
  <c r="AK383" i="6"/>
  <c r="AK384" i="6"/>
  <c r="AK385" i="6"/>
  <c r="AK386" i="6"/>
  <c r="AK387" i="6"/>
  <c r="AK388" i="6"/>
  <c r="AK389" i="6"/>
  <c r="AK390" i="6"/>
  <c r="AK391" i="6"/>
  <c r="AK392" i="6"/>
  <c r="AK393" i="6"/>
  <c r="AK394" i="6"/>
  <c r="AK395" i="6"/>
  <c r="AK396" i="6"/>
  <c r="AK397" i="6"/>
  <c r="AK398" i="6"/>
  <c r="AK399" i="6"/>
  <c r="AK400" i="6"/>
  <c r="AK401" i="6"/>
  <c r="AK402" i="6"/>
  <c r="AK403" i="6"/>
  <c r="AK404" i="6"/>
  <c r="AK405" i="6"/>
  <c r="AK406" i="6"/>
  <c r="AK407" i="6"/>
  <c r="AK408" i="6"/>
  <c r="AK409" i="6"/>
  <c r="AK410" i="6"/>
  <c r="AK411" i="6"/>
  <c r="AK412" i="6"/>
  <c r="AK413" i="6"/>
  <c r="AK414" i="6"/>
  <c r="AK415" i="6"/>
  <c r="AK416" i="6"/>
  <c r="AK417" i="6"/>
  <c r="AK418" i="6"/>
  <c r="AK419" i="6"/>
  <c r="AK420" i="6"/>
  <c r="AK421" i="6"/>
  <c r="AK422" i="6"/>
  <c r="AK423" i="6"/>
  <c r="AK424" i="6"/>
  <c r="AK425" i="6"/>
  <c r="AK426" i="6"/>
  <c r="AK427" i="6"/>
  <c r="AK428" i="6"/>
  <c r="AK429" i="6"/>
  <c r="AK430" i="6"/>
  <c r="AK431" i="6"/>
  <c r="AK432" i="6"/>
  <c r="AK433" i="6"/>
  <c r="AK434" i="6"/>
  <c r="AK435" i="6"/>
  <c r="AK436" i="6"/>
  <c r="AK437" i="6"/>
  <c r="AK438" i="6"/>
  <c r="AK439" i="6"/>
  <c r="AK440" i="6"/>
  <c r="AK441" i="6"/>
  <c r="AK442" i="6"/>
  <c r="AK443" i="6"/>
  <c r="AK444" i="6"/>
  <c r="AK445" i="6"/>
  <c r="AK446" i="6"/>
  <c r="AK447" i="6"/>
  <c r="AK448" i="6"/>
  <c r="AK449" i="6"/>
  <c r="AK450" i="6"/>
  <c r="AK451" i="6"/>
  <c r="AK452" i="6"/>
  <c r="AK453" i="6"/>
  <c r="AK454" i="6"/>
  <c r="AK455" i="6"/>
  <c r="AK456" i="6"/>
  <c r="AK457" i="6"/>
  <c r="AK458" i="6"/>
  <c r="AK459" i="6"/>
  <c r="AK460" i="6"/>
  <c r="AK461" i="6"/>
  <c r="AK462" i="6"/>
  <c r="AK463" i="6"/>
  <c r="AK464" i="6"/>
  <c r="AK465" i="6"/>
  <c r="AK466" i="6"/>
  <c r="AK467" i="6"/>
  <c r="AK468" i="6"/>
  <c r="AK469" i="6"/>
  <c r="AK470" i="6"/>
  <c r="AK471" i="6"/>
  <c r="AK472" i="6"/>
  <c r="AK473" i="6"/>
  <c r="AK474" i="6"/>
  <c r="AK475" i="6"/>
  <c r="AK476" i="6"/>
  <c r="AK477" i="6"/>
  <c r="AK478" i="6"/>
  <c r="AK479" i="6"/>
  <c r="AK480" i="6"/>
  <c r="AK481" i="6"/>
  <c r="AK482" i="6"/>
  <c r="AK483" i="6"/>
  <c r="AK484" i="6"/>
  <c r="AK485" i="6"/>
  <c r="AK486" i="6"/>
  <c r="AK487" i="6"/>
  <c r="AK488" i="6"/>
  <c r="AK489" i="6"/>
  <c r="AK490" i="6"/>
  <c r="AK491" i="6"/>
  <c r="AK492" i="6"/>
  <c r="AK493" i="6"/>
  <c r="AK494" i="6"/>
  <c r="AK495" i="6"/>
  <c r="AK496" i="6"/>
  <c r="AK497" i="6"/>
  <c r="AK498" i="6"/>
  <c r="AK499" i="6"/>
  <c r="AK500" i="6"/>
  <c r="AK501" i="6"/>
  <c r="AK502" i="6"/>
  <c r="AK503" i="6"/>
  <c r="AK504" i="6"/>
  <c r="AK505" i="6"/>
  <c r="AK506" i="6"/>
  <c r="AK507" i="6"/>
  <c r="AK508" i="6"/>
  <c r="AK509" i="6"/>
  <c r="AK510" i="6"/>
  <c r="AK511" i="6"/>
  <c r="AK512" i="6"/>
  <c r="AK513" i="6"/>
  <c r="AK514" i="6"/>
  <c r="AK515" i="6"/>
  <c r="AK516" i="6"/>
  <c r="AK517" i="6"/>
  <c r="AK518" i="6"/>
  <c r="AK519" i="6"/>
  <c r="AK520" i="6"/>
  <c r="AK521" i="6"/>
  <c r="AK522" i="6"/>
  <c r="AK523" i="6"/>
  <c r="AK524" i="6"/>
  <c r="AK525" i="6"/>
  <c r="AK526" i="6"/>
  <c r="AK527" i="6"/>
  <c r="AK528" i="6"/>
  <c r="AK529" i="6"/>
  <c r="AK530" i="6"/>
  <c r="AK531" i="6"/>
  <c r="AK532" i="6"/>
  <c r="AK533" i="6"/>
  <c r="AK534" i="6"/>
  <c r="AK535" i="6"/>
  <c r="AK536" i="6"/>
  <c r="AK537" i="6"/>
  <c r="AK538" i="6"/>
  <c r="AK539" i="6"/>
  <c r="AK540" i="6"/>
  <c r="AK541" i="6"/>
  <c r="AK542" i="6"/>
  <c r="AK543" i="6"/>
  <c r="AK544" i="6"/>
  <c r="AK545" i="6"/>
  <c r="AK546" i="6"/>
  <c r="AK547" i="6"/>
  <c r="AK548" i="6"/>
  <c r="AK549" i="6"/>
  <c r="AK550" i="6"/>
  <c r="AK551" i="6"/>
  <c r="AK552" i="6"/>
  <c r="AK553" i="6"/>
  <c r="AK554" i="6"/>
  <c r="AK555" i="6"/>
  <c r="AK556" i="6"/>
  <c r="AK557" i="6"/>
  <c r="AK558" i="6"/>
  <c r="AK559" i="6"/>
  <c r="AK560" i="6"/>
  <c r="AK561" i="6"/>
  <c r="AK562" i="6"/>
  <c r="AK563" i="6"/>
  <c r="AK564" i="6"/>
  <c r="AK565" i="6"/>
  <c r="AK566" i="6"/>
  <c r="AK567" i="6"/>
  <c r="AK568" i="6"/>
  <c r="AK569" i="6"/>
  <c r="AK570" i="6"/>
  <c r="AK571" i="6"/>
  <c r="AK572" i="6"/>
  <c r="AK573" i="6"/>
  <c r="AK574" i="6"/>
  <c r="AK575" i="6"/>
  <c r="AK576" i="6"/>
  <c r="AK577" i="6"/>
  <c r="AK578" i="6"/>
  <c r="AK579" i="6"/>
  <c r="AK580" i="6"/>
  <c r="AK581" i="6"/>
  <c r="AK582" i="6"/>
  <c r="AK583" i="6"/>
  <c r="AK584" i="6"/>
  <c r="AK585" i="6"/>
  <c r="AK586" i="6"/>
  <c r="AK587" i="6"/>
  <c r="AK588" i="6"/>
  <c r="AK589" i="6"/>
  <c r="AK590" i="6"/>
  <c r="AK591" i="6"/>
  <c r="AK592" i="6"/>
  <c r="AK593" i="6"/>
  <c r="AK594" i="6"/>
  <c r="AK595" i="6"/>
  <c r="AK596" i="6"/>
  <c r="AK597" i="6"/>
  <c r="AK598" i="6"/>
  <c r="AK599" i="6"/>
  <c r="AK600" i="6"/>
  <c r="AK601" i="6"/>
  <c r="AK602" i="6"/>
  <c r="AK603" i="6"/>
  <c r="AK604" i="6"/>
  <c r="AK605" i="6"/>
  <c r="AK606" i="6"/>
  <c r="AK607" i="6"/>
  <c r="AK608" i="6"/>
  <c r="AK609" i="6"/>
  <c r="AK610" i="6"/>
  <c r="AK611" i="6"/>
  <c r="AK612" i="6"/>
  <c r="AK613" i="6"/>
  <c r="AK614" i="6"/>
  <c r="AK615" i="6"/>
  <c r="AK616" i="6"/>
  <c r="AK617" i="6"/>
  <c r="AK618" i="6"/>
  <c r="AK619" i="6"/>
  <c r="AK620" i="6"/>
  <c r="AK621" i="6"/>
  <c r="AK622" i="6"/>
  <c r="AK623" i="6"/>
  <c r="AK624" i="6"/>
  <c r="AK625" i="6"/>
  <c r="AK626" i="6"/>
  <c r="AK627" i="6"/>
  <c r="AK628" i="6"/>
  <c r="AK629" i="6"/>
  <c r="AK630" i="6"/>
  <c r="AK631" i="6"/>
  <c r="AK632" i="6"/>
  <c r="AK633" i="6"/>
  <c r="AK634" i="6"/>
  <c r="AK635" i="6"/>
  <c r="AK636" i="6"/>
  <c r="AK637" i="6"/>
  <c r="AK638" i="6"/>
  <c r="AK639" i="6"/>
  <c r="AK640" i="6"/>
  <c r="AK641" i="6"/>
  <c r="AK642" i="6"/>
  <c r="AK643" i="6"/>
  <c r="AK644" i="6"/>
  <c r="AK645" i="6"/>
  <c r="AK646" i="6"/>
  <c r="AK647" i="6"/>
  <c r="AK648" i="6"/>
  <c r="AK649" i="6"/>
  <c r="AK650" i="6"/>
  <c r="AK651" i="6"/>
  <c r="AK652" i="6"/>
  <c r="AK653" i="6"/>
  <c r="AK654" i="6"/>
  <c r="AK655" i="6"/>
  <c r="AK656" i="6"/>
  <c r="AK657" i="6"/>
  <c r="AK658" i="6"/>
  <c r="AK659" i="6"/>
  <c r="AK660" i="6"/>
  <c r="AK661" i="6"/>
  <c r="AK662" i="6"/>
  <c r="AK663" i="6"/>
  <c r="AK664" i="6"/>
  <c r="AK665" i="6"/>
  <c r="AK666" i="6"/>
  <c r="AK667" i="6"/>
  <c r="AK668" i="6"/>
  <c r="AK669" i="6"/>
  <c r="AK670" i="6"/>
  <c r="AK671" i="6"/>
  <c r="AK672" i="6"/>
  <c r="AK673" i="6"/>
  <c r="AK674" i="6"/>
  <c r="AK675" i="6"/>
  <c r="AK676" i="6"/>
  <c r="AK677" i="6"/>
  <c r="AK678" i="6"/>
  <c r="AK679" i="6"/>
  <c r="AK680" i="6"/>
  <c r="AK681" i="6"/>
  <c r="AK682" i="6"/>
  <c r="AK683" i="6"/>
  <c r="AK684" i="6"/>
  <c r="AK685" i="6"/>
  <c r="AK686" i="6"/>
  <c r="AK687" i="6"/>
  <c r="AK688" i="6"/>
  <c r="AK689" i="6"/>
  <c r="AK690" i="6"/>
  <c r="AK691" i="6"/>
  <c r="AK692" i="6"/>
  <c r="AK693" i="6"/>
  <c r="AK694" i="6"/>
  <c r="AK695" i="6"/>
  <c r="AK696" i="6"/>
  <c r="AK697" i="6"/>
  <c r="AK698" i="6"/>
  <c r="AK699" i="6"/>
  <c r="AK700" i="6"/>
  <c r="AK701" i="6"/>
  <c r="AK702" i="6"/>
  <c r="AK703" i="6"/>
  <c r="AK704" i="6"/>
  <c r="AK705" i="6"/>
  <c r="AK706" i="6"/>
  <c r="AK707" i="6"/>
  <c r="AK708" i="6"/>
  <c r="AK709" i="6"/>
  <c r="AK710" i="6"/>
  <c r="AK711" i="6"/>
  <c r="AK712" i="6"/>
  <c r="AK713" i="6"/>
  <c r="AK714" i="6"/>
  <c r="AK715" i="6"/>
  <c r="AK716" i="6"/>
  <c r="AK717" i="6"/>
  <c r="AK718" i="6"/>
  <c r="AK719" i="6"/>
  <c r="AK720" i="6"/>
  <c r="AK721" i="6"/>
  <c r="AK722" i="6"/>
  <c r="AK723" i="6"/>
  <c r="AK724" i="6"/>
  <c r="AK725" i="6"/>
  <c r="AK726" i="6"/>
  <c r="AK727" i="6"/>
  <c r="AK728" i="6"/>
  <c r="AK729" i="6"/>
  <c r="AK730" i="6"/>
  <c r="AK731" i="6"/>
  <c r="AK732" i="6"/>
  <c r="AK733" i="6"/>
  <c r="AK734" i="6"/>
  <c r="AK735" i="6"/>
  <c r="AK736" i="6"/>
  <c r="AK737" i="6"/>
  <c r="AK738" i="6"/>
  <c r="AK739" i="6"/>
  <c r="AK740" i="6"/>
  <c r="AK741" i="6"/>
  <c r="AK742" i="6"/>
  <c r="AK743" i="6"/>
  <c r="AK744" i="6"/>
  <c r="AK745" i="6"/>
  <c r="AK746" i="6"/>
  <c r="AK747" i="6"/>
  <c r="AK748" i="6"/>
  <c r="AK749" i="6"/>
  <c r="AK750" i="6"/>
  <c r="AK751" i="6"/>
  <c r="AK752" i="6"/>
  <c r="AK753" i="6"/>
  <c r="AK754" i="6"/>
  <c r="AK755" i="6"/>
  <c r="AK756" i="6"/>
  <c r="AK757" i="6"/>
  <c r="AK758" i="6"/>
  <c r="AK759" i="6"/>
  <c r="AK760" i="6"/>
  <c r="AK761" i="6"/>
  <c r="AK762" i="6"/>
  <c r="AK763" i="6"/>
  <c r="AK764" i="6"/>
  <c r="AK765" i="6"/>
  <c r="AK766" i="6"/>
  <c r="AK767" i="6"/>
  <c r="AK768" i="6"/>
  <c r="AK769" i="6"/>
  <c r="AK770" i="6"/>
  <c r="AK771" i="6"/>
  <c r="AK772" i="6"/>
  <c r="AK773" i="6"/>
  <c r="AK774" i="6"/>
  <c r="AK775" i="6"/>
  <c r="AK776" i="6"/>
  <c r="AK777" i="6"/>
  <c r="AK778" i="6"/>
  <c r="AK779" i="6"/>
  <c r="AK780" i="6"/>
  <c r="AK781" i="6"/>
  <c r="AK782" i="6"/>
  <c r="AK783" i="6"/>
  <c r="AK784" i="6"/>
  <c r="AK785" i="6"/>
  <c r="AK786" i="6"/>
  <c r="AK787" i="6"/>
  <c r="AK788" i="6"/>
  <c r="AK789" i="6"/>
  <c r="AK790" i="6"/>
  <c r="AK791" i="6"/>
  <c r="AK792" i="6"/>
  <c r="AK793" i="6"/>
  <c r="AK794" i="6"/>
  <c r="AK795" i="6"/>
  <c r="AK796" i="6"/>
  <c r="AK797" i="6"/>
  <c r="AK798" i="6"/>
  <c r="AK799" i="6"/>
  <c r="AK800" i="6"/>
  <c r="AK801" i="6"/>
  <c r="AK802" i="6"/>
  <c r="AK803" i="6"/>
  <c r="AK804" i="6"/>
  <c r="AK805" i="6"/>
  <c r="AK806" i="6"/>
  <c r="AK807" i="6"/>
  <c r="AK808" i="6"/>
  <c r="AK809" i="6"/>
  <c r="AK810" i="6"/>
  <c r="AK811" i="6"/>
  <c r="AK812" i="6"/>
  <c r="AK813" i="6"/>
  <c r="AK814" i="6"/>
  <c r="AK815" i="6"/>
  <c r="AK816" i="6"/>
  <c r="AK817" i="6"/>
  <c r="AK818" i="6"/>
  <c r="AK819" i="6"/>
  <c r="AK820" i="6"/>
  <c r="AK821" i="6"/>
  <c r="AK822" i="6"/>
  <c r="AK823" i="6"/>
  <c r="AK824" i="6"/>
  <c r="AK825" i="6"/>
  <c r="AK826" i="6"/>
  <c r="AK827" i="6"/>
  <c r="AK828" i="6"/>
  <c r="AK829" i="6"/>
  <c r="AK830" i="6"/>
  <c r="AK831" i="6"/>
  <c r="AK832" i="6"/>
  <c r="AK833" i="6"/>
  <c r="AK834" i="6"/>
  <c r="AK835" i="6"/>
  <c r="AK836" i="6"/>
  <c r="AK837" i="6"/>
  <c r="AK838" i="6"/>
  <c r="AK839" i="6"/>
  <c r="AK840" i="6"/>
  <c r="AK841" i="6"/>
  <c r="AK842" i="6"/>
  <c r="AK843" i="6"/>
  <c r="AK844" i="6"/>
  <c r="AK845" i="6"/>
  <c r="AK846" i="6"/>
  <c r="AK847" i="6"/>
  <c r="AK848" i="6"/>
  <c r="AK849" i="6"/>
  <c r="AK850" i="6"/>
  <c r="AK851" i="6"/>
  <c r="AK852" i="6"/>
  <c r="AK853" i="6"/>
  <c r="AK854" i="6"/>
  <c r="AK855" i="6"/>
  <c r="AK856" i="6"/>
  <c r="AK857" i="6"/>
  <c r="AK858" i="6"/>
  <c r="AK859" i="6"/>
  <c r="AK860" i="6"/>
  <c r="AK861" i="6"/>
  <c r="AK862" i="6"/>
  <c r="AK863" i="6"/>
  <c r="AK864" i="6"/>
  <c r="AK865" i="6"/>
  <c r="AK866" i="6"/>
  <c r="AK867" i="6"/>
  <c r="AK868" i="6"/>
  <c r="AK869" i="6"/>
  <c r="AK870" i="6"/>
  <c r="AK871" i="6"/>
  <c r="AK872" i="6"/>
  <c r="AK873" i="6"/>
  <c r="AK874" i="6"/>
  <c r="AK875" i="6"/>
  <c r="AK876" i="6"/>
  <c r="AK877" i="6"/>
  <c r="AK878" i="6"/>
  <c r="AK879" i="6"/>
  <c r="AK880" i="6"/>
  <c r="AK881" i="6"/>
  <c r="AK882" i="6"/>
  <c r="AK883" i="6"/>
  <c r="AK884" i="6"/>
  <c r="AK885" i="6"/>
  <c r="AK886" i="6"/>
  <c r="AK887" i="6"/>
  <c r="AK888" i="6"/>
  <c r="AK889" i="6"/>
  <c r="AK890" i="6"/>
  <c r="AK891" i="6"/>
  <c r="AK892" i="6"/>
  <c r="AK893" i="6"/>
  <c r="AK894" i="6"/>
  <c r="AK895" i="6"/>
  <c r="AK896" i="6"/>
  <c r="AK897" i="6"/>
  <c r="AK898" i="6"/>
  <c r="AK899" i="6"/>
  <c r="AK900" i="6"/>
  <c r="AK901" i="6"/>
  <c r="AK902" i="6"/>
  <c r="AK903" i="6"/>
  <c r="AK904" i="6"/>
  <c r="AK905" i="6"/>
  <c r="AK906" i="6"/>
  <c r="AK907" i="6"/>
  <c r="AK908" i="6"/>
  <c r="AK909" i="6"/>
  <c r="AK910" i="6"/>
  <c r="AK911" i="6"/>
  <c r="AK912" i="6"/>
  <c r="AK913" i="6"/>
  <c r="AK914" i="6"/>
  <c r="AK915" i="6"/>
  <c r="AK916" i="6"/>
  <c r="AK917" i="6"/>
  <c r="AK918" i="6"/>
  <c r="AK919" i="6"/>
  <c r="AK920" i="6"/>
  <c r="AK921" i="6"/>
  <c r="AK922" i="6"/>
  <c r="AK923" i="6"/>
  <c r="AK924" i="6"/>
  <c r="AK925" i="6"/>
  <c r="AK926" i="6"/>
  <c r="AK927" i="6"/>
  <c r="AK928" i="6"/>
  <c r="AK929" i="6"/>
  <c r="AK930" i="6"/>
  <c r="AK931" i="6"/>
  <c r="AK932" i="6"/>
  <c r="AK933" i="6"/>
  <c r="AK934" i="6"/>
  <c r="AK935" i="6"/>
  <c r="AK936" i="6"/>
  <c r="AK937" i="6"/>
  <c r="AK938" i="6"/>
  <c r="AK939" i="6"/>
  <c r="AK940" i="6"/>
  <c r="AK941" i="6"/>
  <c r="AK942" i="6"/>
  <c r="AK943" i="6"/>
  <c r="AK944" i="6"/>
  <c r="AK945" i="6"/>
  <c r="AK946" i="6"/>
  <c r="AK947" i="6"/>
  <c r="AK948" i="6"/>
  <c r="AK949" i="6"/>
  <c r="AK950" i="6"/>
  <c r="AK951" i="6"/>
  <c r="AK952" i="6"/>
  <c r="AK953" i="6"/>
  <c r="AK954" i="6"/>
  <c r="AK955" i="6"/>
  <c r="AK956" i="6"/>
  <c r="AK957" i="6"/>
  <c r="AK958" i="6"/>
  <c r="AK959" i="6"/>
  <c r="AK960" i="6"/>
  <c r="AK961" i="6"/>
  <c r="AK962" i="6"/>
  <c r="AK963" i="6"/>
  <c r="AK964" i="6"/>
  <c r="AK965" i="6"/>
  <c r="AK966" i="6"/>
  <c r="AK967" i="6"/>
  <c r="AK968" i="6"/>
  <c r="AK969" i="6"/>
  <c r="AK970" i="6"/>
  <c r="AK971" i="6"/>
  <c r="AK972" i="6"/>
  <c r="AK973" i="6"/>
  <c r="AK974" i="6"/>
  <c r="AK975" i="6"/>
  <c r="AK976" i="6"/>
  <c r="AK977" i="6"/>
  <c r="AK978" i="6"/>
  <c r="AK979" i="6"/>
  <c r="AK980" i="6"/>
  <c r="AK981" i="6"/>
  <c r="AK982" i="6"/>
  <c r="AK983" i="6"/>
  <c r="AK984" i="6"/>
  <c r="AK985" i="6"/>
  <c r="AK986" i="6"/>
  <c r="AK987" i="6"/>
  <c r="AK988" i="6"/>
  <c r="AK989" i="6"/>
  <c r="AK990" i="6"/>
  <c r="AK991" i="6"/>
  <c r="AK992" i="6"/>
  <c r="AK993" i="6"/>
  <c r="AK994" i="6"/>
  <c r="AK995" i="6"/>
  <c r="AK996" i="6"/>
  <c r="AK997" i="6"/>
  <c r="AK998" i="6"/>
  <c r="AK999" i="6"/>
  <c r="AK1000" i="6"/>
  <c r="AK1001" i="6"/>
  <c r="AK1002" i="6"/>
  <c r="AK1003" i="6"/>
  <c r="AK1004" i="6"/>
  <c r="AK1005" i="6"/>
  <c r="AK1006" i="6"/>
  <c r="AK1007" i="6"/>
  <c r="AK1008" i="6"/>
  <c r="AK1009" i="6"/>
  <c r="AK1010" i="6"/>
  <c r="AK1011" i="6"/>
  <c r="AK1012" i="6"/>
  <c r="AK1013" i="6"/>
  <c r="AK1014" i="6"/>
  <c r="AK1015" i="6"/>
  <c r="AK1016" i="6"/>
  <c r="AK1017" i="6"/>
  <c r="AK1018" i="6"/>
  <c r="AK1019" i="6"/>
  <c r="AK1020" i="6"/>
  <c r="AK1021" i="6"/>
  <c r="AK1022" i="6"/>
  <c r="AK1023" i="6"/>
  <c r="AK1024" i="6"/>
  <c r="AK1025" i="6"/>
  <c r="AK1026" i="6"/>
  <c r="AK1027" i="6"/>
  <c r="AK1028" i="6"/>
  <c r="AK1029" i="6"/>
  <c r="AK1030" i="6"/>
  <c r="AK1031" i="6"/>
  <c r="AK1032" i="6"/>
  <c r="AK1033" i="6"/>
  <c r="AK1034" i="6"/>
  <c r="AK1035" i="6"/>
  <c r="AK1036" i="6"/>
  <c r="AK1037" i="6"/>
  <c r="AK1038" i="6"/>
  <c r="AK1039" i="6"/>
  <c r="AK1040" i="6"/>
  <c r="AK1041" i="6"/>
  <c r="AK1042" i="6"/>
  <c r="AK1043" i="6"/>
  <c r="AK1044" i="6"/>
  <c r="AK1045" i="6"/>
  <c r="AK1046" i="6"/>
  <c r="AK1047" i="6"/>
  <c r="AK1048" i="6"/>
  <c r="AK1049" i="6"/>
  <c r="AK1050" i="6"/>
  <c r="AK1051" i="6"/>
  <c r="AK1052" i="6"/>
  <c r="AK1053" i="6"/>
  <c r="AK1054" i="6"/>
  <c r="AK1055" i="6"/>
  <c r="AK1056" i="6"/>
  <c r="AK1057" i="6"/>
  <c r="AK1058" i="6"/>
  <c r="AK1059" i="6"/>
  <c r="AK1060" i="6"/>
  <c r="AK1061" i="6"/>
  <c r="AK1062" i="6"/>
  <c r="AK1063" i="6"/>
  <c r="AK1064" i="6"/>
  <c r="AK1065" i="6"/>
  <c r="AK1066" i="6"/>
  <c r="AK1067" i="6"/>
  <c r="AK1068" i="6"/>
  <c r="AK1069" i="6"/>
  <c r="AK1070" i="6"/>
  <c r="AK1071" i="6"/>
  <c r="AK1072" i="6"/>
  <c r="AK1073" i="6"/>
  <c r="AK1074" i="6"/>
  <c r="AK1075" i="6"/>
  <c r="AK1076" i="6"/>
  <c r="AK1077" i="6"/>
  <c r="AK1078" i="6"/>
  <c r="AK1079" i="6"/>
  <c r="AK1080" i="6"/>
  <c r="AK1081" i="6"/>
  <c r="AK1082" i="6"/>
  <c r="AK1083" i="6"/>
  <c r="AK1084" i="6"/>
  <c r="AK1085" i="6"/>
  <c r="AK1086" i="6"/>
  <c r="AK1087" i="6"/>
  <c r="AK1088" i="6"/>
  <c r="AK1089" i="6"/>
  <c r="AK1090" i="6"/>
  <c r="AK1091" i="6"/>
  <c r="AK1092" i="6"/>
  <c r="AK1093" i="6"/>
  <c r="AK1094" i="6"/>
  <c r="AK1095" i="6"/>
  <c r="AK1096" i="6"/>
  <c r="AK1097" i="6"/>
  <c r="AK1098" i="6"/>
  <c r="AK1099" i="6"/>
  <c r="AK1100" i="6"/>
  <c r="AK1101" i="6"/>
  <c r="AK1102" i="6"/>
  <c r="AK1103" i="6"/>
  <c r="AK1104" i="6"/>
  <c r="AK1105" i="6"/>
  <c r="AK1106" i="6"/>
  <c r="AK1107" i="6"/>
  <c r="AK1108" i="6"/>
  <c r="AK1109" i="6"/>
  <c r="AK1110" i="6"/>
  <c r="AK1111" i="6"/>
  <c r="AK1112" i="6"/>
  <c r="AK1113" i="6"/>
  <c r="AK1114" i="6"/>
  <c r="AK1115" i="6"/>
  <c r="AK1116" i="6"/>
  <c r="AK1117" i="6"/>
  <c r="AK1118" i="6"/>
  <c r="AK1119" i="6"/>
  <c r="AK1120" i="6"/>
  <c r="AK1121" i="6"/>
  <c r="AK1122" i="6"/>
  <c r="AK1123" i="6"/>
  <c r="AK1124" i="6"/>
  <c r="AK1125" i="6"/>
  <c r="AK1126" i="6"/>
  <c r="AK1127" i="6"/>
  <c r="AK1128" i="6"/>
  <c r="AK1129" i="6"/>
  <c r="AK1130" i="6"/>
  <c r="AK1131" i="6"/>
  <c r="AK1132" i="6"/>
  <c r="AK1133" i="6"/>
  <c r="AK1134" i="6"/>
  <c r="AK1135" i="6"/>
  <c r="AK1136" i="6"/>
  <c r="AK1137" i="6"/>
  <c r="AK1138" i="6"/>
  <c r="AK1139" i="6"/>
  <c r="AK1140" i="6"/>
  <c r="AK1141" i="6"/>
  <c r="AK1142" i="6"/>
  <c r="AK1143" i="6"/>
  <c r="AK1144" i="6"/>
  <c r="AK1145" i="6"/>
  <c r="AK1146" i="6"/>
  <c r="AK1147" i="6"/>
  <c r="AK1148" i="6"/>
  <c r="AK1149" i="6"/>
  <c r="AK1150" i="6"/>
  <c r="AK1151" i="6"/>
  <c r="AK1152" i="6"/>
  <c r="AK1153" i="6"/>
  <c r="AK1154" i="6"/>
  <c r="AK1155" i="6"/>
  <c r="AK1156" i="6"/>
  <c r="AK1157" i="6"/>
  <c r="AK1158" i="6"/>
  <c r="AK1159" i="6"/>
  <c r="AK1160" i="6"/>
  <c r="AK1161" i="6"/>
  <c r="AK1162" i="6"/>
  <c r="AK1163" i="6"/>
  <c r="AK1164" i="6"/>
  <c r="AK1165" i="6"/>
  <c r="AK1166" i="6"/>
  <c r="AK1167" i="6"/>
  <c r="AK1168" i="6"/>
  <c r="AK1169" i="6"/>
  <c r="AK1170" i="6"/>
  <c r="AK1171" i="6"/>
  <c r="AK1172" i="6"/>
  <c r="AK1173" i="6"/>
  <c r="AK1174" i="6"/>
  <c r="AK1175" i="6"/>
  <c r="AK1176" i="6"/>
  <c r="AK1177" i="6"/>
  <c r="AK1178" i="6"/>
  <c r="AK1179" i="6"/>
  <c r="AK1180" i="6"/>
  <c r="AK1181" i="6"/>
  <c r="AK1182" i="6"/>
  <c r="AK1183" i="6"/>
  <c r="AK1184" i="6"/>
  <c r="AK1185" i="6"/>
  <c r="AK1186" i="6"/>
  <c r="AK1187" i="6"/>
  <c r="AK1188" i="6"/>
  <c r="AK1189" i="6"/>
  <c r="AK1190" i="6"/>
  <c r="AK1191" i="6"/>
  <c r="AK1192" i="6"/>
  <c r="AK1193" i="6"/>
  <c r="AK1194" i="6"/>
  <c r="AK1195" i="6"/>
  <c r="AK1196" i="6"/>
  <c r="AK1197" i="6"/>
  <c r="AK1198" i="6"/>
  <c r="AK1199" i="6"/>
  <c r="AK1200" i="6"/>
  <c r="AK1201" i="6"/>
  <c r="AK1202" i="6"/>
  <c r="AK1203" i="6"/>
  <c r="AK1204" i="6"/>
  <c r="AK1205" i="6"/>
  <c r="AK1206" i="6"/>
  <c r="AK1207" i="6"/>
  <c r="AK1208" i="6"/>
  <c r="AK1209" i="6"/>
  <c r="AK1210" i="6"/>
  <c r="AK1211" i="6"/>
  <c r="AK1212" i="6"/>
  <c r="AK1213" i="6"/>
  <c r="AK1214" i="6"/>
  <c r="AK1215" i="6"/>
  <c r="AK1216" i="6"/>
  <c r="AK1217" i="6"/>
  <c r="AK1218" i="6"/>
  <c r="AK1219" i="6"/>
  <c r="AK1220" i="6"/>
  <c r="AK1221" i="6"/>
  <c r="AK1222" i="6"/>
  <c r="AK1223" i="6"/>
  <c r="AK1224" i="6"/>
  <c r="AK1225" i="6"/>
  <c r="AK1226" i="6"/>
  <c r="AK1227" i="6"/>
  <c r="AK1228" i="6"/>
  <c r="AK1229" i="6"/>
  <c r="AK1230" i="6"/>
  <c r="AK1231" i="6"/>
  <c r="AK1232" i="6"/>
  <c r="AK1233" i="6"/>
  <c r="AK1234" i="6"/>
  <c r="AK1235" i="6"/>
  <c r="AK1236" i="6"/>
  <c r="AK1237" i="6"/>
  <c r="AK1238" i="6"/>
  <c r="AK1239" i="6"/>
  <c r="AK1240" i="6"/>
  <c r="AK1241" i="6"/>
  <c r="AK1242" i="6"/>
  <c r="AK1243" i="6"/>
  <c r="AK1244" i="6"/>
  <c r="AK1245" i="6"/>
  <c r="AK1246" i="6"/>
  <c r="AK1247" i="6"/>
  <c r="AK1248" i="6"/>
  <c r="AK1249" i="6"/>
  <c r="AK1250" i="6"/>
  <c r="AK1251" i="6"/>
  <c r="AK1252" i="6"/>
  <c r="AK1253" i="6"/>
  <c r="AK1254" i="6"/>
  <c r="AK1255" i="6"/>
  <c r="AK1256" i="6"/>
  <c r="AK1257" i="6"/>
  <c r="AK1258" i="6"/>
  <c r="AK1259" i="6"/>
  <c r="AK1260" i="6"/>
  <c r="AK1261" i="6"/>
  <c r="AK1262" i="6"/>
  <c r="AK1263" i="6"/>
  <c r="AK1264" i="6"/>
  <c r="AK1265" i="6"/>
  <c r="AK1266" i="6"/>
  <c r="AK1267" i="6"/>
  <c r="AK1268" i="6"/>
  <c r="AK1269" i="6"/>
  <c r="AK1270" i="6"/>
  <c r="AK1271" i="6"/>
  <c r="AK1272" i="6"/>
  <c r="AK1273" i="6"/>
  <c r="AK1274" i="6"/>
  <c r="AK1275" i="6"/>
  <c r="AK1276" i="6"/>
  <c r="AK1277" i="6"/>
  <c r="AK1278" i="6"/>
  <c r="AK1279" i="6"/>
  <c r="AK1280" i="6"/>
  <c r="AK1281" i="6"/>
  <c r="AK1282" i="6"/>
  <c r="AK1283" i="6"/>
  <c r="AK1284" i="6"/>
  <c r="AK1285" i="6"/>
  <c r="AK1286" i="6"/>
  <c r="AK1287" i="6"/>
  <c r="AK1288" i="6"/>
  <c r="AK1289" i="6"/>
  <c r="AK1290" i="6"/>
  <c r="AK1291" i="6"/>
  <c r="AK1292" i="6"/>
  <c r="AK1293" i="6"/>
  <c r="AK1294" i="6"/>
  <c r="AK1295" i="6"/>
  <c r="AK1296" i="6"/>
  <c r="AK1297" i="6"/>
  <c r="AK1298" i="6"/>
  <c r="AK1299" i="6"/>
  <c r="AK1300" i="6"/>
  <c r="AK1301" i="6"/>
  <c r="AK1302" i="6"/>
  <c r="AK1303" i="6"/>
  <c r="AK1304" i="6"/>
  <c r="AK1305" i="6"/>
  <c r="AK1306" i="6"/>
  <c r="AK1307" i="6"/>
  <c r="AK1308" i="6"/>
  <c r="AK1309" i="6"/>
  <c r="AK1310" i="6"/>
  <c r="AK1311" i="6"/>
  <c r="AK1312" i="6"/>
  <c r="AK1313" i="6"/>
  <c r="AK1314" i="6"/>
  <c r="AK1315" i="6"/>
  <c r="AK1316" i="6"/>
  <c r="AK1317" i="6"/>
  <c r="AK1318" i="6"/>
  <c r="AK1319" i="6"/>
  <c r="AK1320" i="6"/>
  <c r="AK1321" i="6"/>
  <c r="AK1322" i="6"/>
  <c r="AK1323" i="6"/>
  <c r="AK1324" i="6"/>
  <c r="AK1325" i="6"/>
  <c r="AK1326" i="6"/>
  <c r="AK1327" i="6"/>
  <c r="AK1328" i="6"/>
  <c r="AK1329" i="6"/>
  <c r="AK1330" i="6"/>
  <c r="AK1331" i="6"/>
  <c r="AK1332" i="6"/>
  <c r="AK1333" i="6"/>
  <c r="AK1334" i="6"/>
  <c r="AK1335" i="6"/>
  <c r="AK1336" i="6"/>
  <c r="AK1337" i="6"/>
  <c r="AK1338" i="6"/>
  <c r="AK1339" i="6"/>
  <c r="AK1340" i="6"/>
  <c r="AK1341" i="6"/>
  <c r="AK1342" i="6"/>
  <c r="AK1343" i="6"/>
  <c r="AK1344" i="6"/>
  <c r="AK1345" i="6"/>
  <c r="AK1346" i="6"/>
  <c r="AK1347" i="6"/>
  <c r="AK1348" i="6"/>
  <c r="AK1349" i="6"/>
  <c r="AK1350" i="6"/>
  <c r="AK1351" i="6"/>
  <c r="AK1352" i="6"/>
  <c r="AK1353" i="6"/>
  <c r="AK1354" i="6"/>
  <c r="AK1355" i="6"/>
  <c r="AK1356" i="6"/>
  <c r="AK1357" i="6"/>
  <c r="AK1358" i="6"/>
  <c r="AK1359" i="6"/>
  <c r="AK1360" i="6"/>
  <c r="AK1361" i="6"/>
  <c r="AK1362" i="6"/>
  <c r="AK1363" i="6"/>
  <c r="AK1364" i="6"/>
  <c r="AK1365" i="6"/>
  <c r="AK1366" i="6"/>
  <c r="AK1367" i="6"/>
  <c r="AK1368" i="6"/>
  <c r="AK1369" i="6"/>
  <c r="AK1370" i="6"/>
  <c r="AK1371" i="6"/>
  <c r="AK1372" i="6"/>
  <c r="AK1373" i="6"/>
  <c r="AK1374" i="6"/>
  <c r="AK1375" i="6"/>
  <c r="AK1376" i="6"/>
  <c r="AK1377" i="6"/>
  <c r="AK1378" i="6"/>
  <c r="AK1379" i="6"/>
  <c r="AK1380" i="6"/>
  <c r="AK1381" i="6"/>
  <c r="AK1382" i="6"/>
  <c r="AK1383" i="6"/>
  <c r="AK1384" i="6"/>
  <c r="AK1385" i="6"/>
  <c r="AK1386" i="6"/>
  <c r="AK1387" i="6"/>
  <c r="AK1388" i="6"/>
  <c r="AK1389" i="6"/>
  <c r="AK1390" i="6"/>
  <c r="AK1391" i="6"/>
  <c r="AK1392" i="6"/>
  <c r="AK1393" i="6"/>
  <c r="AK1394" i="6"/>
  <c r="AK1395" i="6"/>
  <c r="AK1396" i="6"/>
  <c r="AK1397" i="6"/>
  <c r="AK1398" i="6"/>
  <c r="AK1399" i="6"/>
  <c r="AK1400" i="6"/>
  <c r="AK1401" i="6"/>
  <c r="AK1402" i="6"/>
  <c r="AK1403" i="6"/>
  <c r="AK1404" i="6"/>
  <c r="AK1405" i="6"/>
  <c r="AK1406" i="6"/>
  <c r="AK1407" i="6"/>
  <c r="AK1408" i="6"/>
  <c r="AK1409" i="6"/>
  <c r="AK1410" i="6"/>
  <c r="AK1411" i="6"/>
  <c r="AK1412" i="6"/>
  <c r="AK1413" i="6"/>
  <c r="AK1414" i="6"/>
  <c r="AK1415" i="6"/>
  <c r="AK1416" i="6"/>
  <c r="AK1417" i="6"/>
  <c r="AK1418" i="6"/>
  <c r="AK1419" i="6"/>
  <c r="AK1420" i="6"/>
  <c r="AK1421" i="6"/>
  <c r="AK1422" i="6"/>
  <c r="AK1423" i="6"/>
  <c r="AK1424" i="6"/>
  <c r="AK1425" i="6"/>
  <c r="AK1426" i="6"/>
  <c r="AK1427" i="6"/>
  <c r="AK1428" i="6"/>
  <c r="AK1429" i="6"/>
  <c r="AK1430" i="6"/>
  <c r="AK1431" i="6"/>
  <c r="AK1432" i="6"/>
  <c r="AK1433" i="6"/>
  <c r="AK1434" i="6"/>
  <c r="AK1435" i="6"/>
  <c r="AK1436" i="6"/>
  <c r="AK1437" i="6"/>
  <c r="AK1438" i="6"/>
  <c r="AK1439" i="6"/>
  <c r="AK1440" i="6"/>
  <c r="AK1441" i="6"/>
  <c r="AK1442" i="6"/>
  <c r="AK1443" i="6"/>
  <c r="AK1444" i="6"/>
  <c r="AK1445" i="6"/>
  <c r="AK1446" i="6"/>
  <c r="AK1447" i="6"/>
  <c r="AK1448" i="6"/>
  <c r="AK1449" i="6"/>
  <c r="AK1450" i="6"/>
  <c r="AK1451" i="6"/>
  <c r="AK1452" i="6"/>
  <c r="AK1453" i="6"/>
  <c r="AK1454" i="6"/>
  <c r="AK1455" i="6"/>
  <c r="AK1456" i="6"/>
  <c r="AK1457" i="6"/>
  <c r="AK1458" i="6"/>
  <c r="AK1459" i="6"/>
  <c r="AK1460" i="6"/>
  <c r="AK1461" i="6"/>
  <c r="AK1462" i="6"/>
  <c r="AK1463" i="6"/>
  <c r="AK1464" i="6"/>
  <c r="AK1465" i="6"/>
  <c r="AK1466" i="6"/>
  <c r="AK1467" i="6"/>
  <c r="AK1468" i="6"/>
  <c r="AK1469" i="6"/>
  <c r="AK1470" i="6"/>
  <c r="AK1471" i="6"/>
  <c r="AK1472" i="6"/>
  <c r="AK1473" i="6"/>
  <c r="AK1474" i="6"/>
  <c r="AK1475" i="6"/>
  <c r="AK1476" i="6"/>
  <c r="AK1477" i="6"/>
  <c r="AK1478" i="6"/>
  <c r="AK1479" i="6"/>
  <c r="AK1480" i="6"/>
  <c r="AK1481" i="6"/>
  <c r="AK1482" i="6"/>
  <c r="AK1483" i="6"/>
  <c r="AK1484" i="6"/>
  <c r="AK1485" i="6"/>
  <c r="AK1486" i="6"/>
  <c r="AK1487" i="6"/>
  <c r="AK1488" i="6"/>
  <c r="AK1489" i="6"/>
  <c r="AK1490" i="6"/>
  <c r="AK1491" i="6"/>
  <c r="AK1492" i="6"/>
  <c r="AK1493" i="6"/>
  <c r="AK1494" i="6"/>
  <c r="AK1495" i="6"/>
  <c r="AK1496" i="6"/>
  <c r="AK1497" i="6"/>
  <c r="AK1498" i="6"/>
  <c r="AK1499" i="6"/>
  <c r="AK1500" i="6"/>
  <c r="AK1501" i="6"/>
  <c r="AK1502" i="6"/>
  <c r="AK1503" i="6"/>
  <c r="AK1504" i="6"/>
  <c r="AK1505" i="6"/>
  <c r="AK1506" i="6"/>
  <c r="AK1507" i="6"/>
  <c r="AK1508" i="6"/>
  <c r="AK1509" i="6"/>
  <c r="AK1510" i="6"/>
  <c r="AK1511" i="6"/>
  <c r="AK1512" i="6"/>
  <c r="AK1513" i="6"/>
  <c r="AK1514" i="6"/>
  <c r="AK1515" i="6"/>
  <c r="AK1516" i="6"/>
  <c r="AK1517" i="6"/>
  <c r="AK1518" i="6"/>
  <c r="AK1519" i="6"/>
  <c r="AK1520" i="6"/>
  <c r="AK1521" i="6"/>
  <c r="AK1522" i="6"/>
  <c r="AK1523" i="6"/>
  <c r="AK1524" i="6"/>
  <c r="AK1525" i="6"/>
  <c r="AK1526" i="6"/>
  <c r="AK1527" i="6"/>
  <c r="AK1528" i="6"/>
  <c r="AK1529" i="6"/>
  <c r="AK1530" i="6"/>
  <c r="AK1531" i="6"/>
  <c r="AK1532" i="6"/>
  <c r="AK1533" i="6"/>
  <c r="AK1534" i="6"/>
  <c r="AK1535" i="6"/>
  <c r="AK1536" i="6"/>
  <c r="AK1537" i="6"/>
  <c r="AK1538" i="6"/>
  <c r="AK1539" i="6"/>
  <c r="AK1540" i="6"/>
  <c r="AK1541" i="6"/>
  <c r="AK1542" i="6"/>
  <c r="AK1543" i="6"/>
  <c r="AK1544" i="6"/>
  <c r="AK1545" i="6"/>
  <c r="AK1546" i="6"/>
  <c r="AK1547" i="6"/>
  <c r="AK1548" i="6"/>
  <c r="AK1549" i="6"/>
  <c r="AK1550" i="6"/>
  <c r="AK1551" i="6"/>
  <c r="AK1552" i="6"/>
  <c r="AK1553" i="6"/>
  <c r="AK1554" i="6"/>
  <c r="AK1555" i="6"/>
  <c r="AK1556" i="6"/>
  <c r="AK1557" i="6"/>
  <c r="AK1558" i="6"/>
  <c r="AK1559" i="6"/>
  <c r="AK1560" i="6"/>
  <c r="AK1561" i="6"/>
  <c r="AK1562" i="6"/>
  <c r="AK1563" i="6"/>
  <c r="AK1564" i="6"/>
  <c r="AK1565" i="6"/>
  <c r="AK1566" i="6"/>
  <c r="AK1567" i="6"/>
  <c r="AK1568" i="6"/>
  <c r="AK1569" i="6"/>
  <c r="AK1570" i="6"/>
  <c r="AK1571" i="6"/>
  <c r="AK1572" i="6"/>
  <c r="AK1573" i="6"/>
  <c r="AK1574" i="6"/>
  <c r="AK1575" i="6"/>
  <c r="AK1576" i="6"/>
  <c r="AK1577" i="6"/>
  <c r="AK1578" i="6"/>
  <c r="AK1579" i="6"/>
  <c r="AK1580" i="6"/>
  <c r="AK1581" i="6"/>
  <c r="AK1582" i="6"/>
  <c r="AK1583" i="6"/>
  <c r="AK1584" i="6"/>
  <c r="AK1585" i="6"/>
  <c r="AK1586" i="6"/>
  <c r="AK1587" i="6"/>
  <c r="AK1588" i="6"/>
  <c r="AK1589" i="6"/>
  <c r="AK1590" i="6"/>
  <c r="AK1591" i="6"/>
  <c r="AK1592" i="6"/>
  <c r="AK1593" i="6"/>
  <c r="AK1594" i="6"/>
  <c r="AK1595" i="6"/>
  <c r="AK1596" i="6"/>
  <c r="AK1597" i="6"/>
  <c r="AK1598" i="6"/>
  <c r="AK1599" i="6"/>
  <c r="AK1600" i="6"/>
  <c r="AK1601" i="6"/>
  <c r="AK1602" i="6"/>
  <c r="AK1603" i="6"/>
  <c r="AK1604" i="6"/>
  <c r="AK1605" i="6"/>
  <c r="AK1606" i="6"/>
  <c r="AK1607" i="6"/>
  <c r="AK1608" i="6"/>
  <c r="AK1609" i="6"/>
  <c r="AK1610" i="6"/>
  <c r="AK1611" i="6"/>
  <c r="AK1612" i="6"/>
  <c r="AK1613" i="6"/>
  <c r="AK1614" i="6"/>
  <c r="AK1615" i="6"/>
  <c r="AK1616" i="6"/>
  <c r="AK1617" i="6"/>
  <c r="AK1618" i="6"/>
  <c r="AK1619" i="6"/>
  <c r="AK1620" i="6"/>
  <c r="AK1621" i="6"/>
  <c r="AK1622" i="6"/>
  <c r="AK1623" i="6"/>
  <c r="AK1624" i="6"/>
  <c r="AK1625" i="6"/>
  <c r="AK1626" i="6"/>
  <c r="AK1627" i="6"/>
  <c r="AK1628" i="6"/>
  <c r="AK1629" i="6"/>
  <c r="AK1630" i="6"/>
  <c r="AK1631" i="6"/>
  <c r="AK1632" i="6"/>
  <c r="AK1633" i="6"/>
  <c r="AK1634" i="6"/>
  <c r="AK1635" i="6"/>
  <c r="AK1636" i="6"/>
  <c r="AK1637" i="6"/>
  <c r="AK1638" i="6"/>
  <c r="AK1639" i="6"/>
  <c r="AK1640" i="6"/>
  <c r="AK1641" i="6"/>
  <c r="AK1642" i="6"/>
  <c r="AK1643" i="6"/>
  <c r="AK1644" i="6"/>
  <c r="AK1645" i="6"/>
  <c r="AK1646" i="6"/>
  <c r="AK1647" i="6"/>
  <c r="AK1648" i="6"/>
  <c r="AK1649" i="6"/>
  <c r="AK1650" i="6"/>
  <c r="AK1651" i="6"/>
  <c r="AK1652" i="6"/>
  <c r="AK1653" i="6"/>
  <c r="AK1654" i="6"/>
  <c r="AK1655" i="6"/>
  <c r="AK1656" i="6"/>
  <c r="AK1657" i="6"/>
  <c r="AK1658" i="6"/>
  <c r="AK1659" i="6"/>
  <c r="AK1660" i="6"/>
  <c r="AK1661" i="6"/>
  <c r="AK1662" i="6"/>
  <c r="AK1663" i="6"/>
  <c r="AK1664" i="6"/>
  <c r="AK1665" i="6"/>
  <c r="AK1666" i="6"/>
  <c r="AK1667" i="6"/>
  <c r="AK1668" i="6"/>
  <c r="AK1669" i="6"/>
  <c r="AK1670" i="6"/>
  <c r="AK1671" i="6"/>
  <c r="AK1672" i="6"/>
  <c r="AK1673" i="6"/>
  <c r="AK1674" i="6"/>
  <c r="AK1675" i="6"/>
  <c r="AK1676" i="6"/>
  <c r="AK1677" i="6"/>
  <c r="AK1678" i="6"/>
  <c r="AK1679" i="6"/>
  <c r="AK1680" i="6"/>
  <c r="AK1681" i="6"/>
  <c r="AK1682" i="6"/>
  <c r="AK1683" i="6"/>
  <c r="AK1684" i="6"/>
  <c r="AK1685" i="6"/>
  <c r="AK1686" i="6"/>
  <c r="AK1687" i="6"/>
  <c r="AK1688" i="6"/>
  <c r="AK1689" i="6"/>
  <c r="AK1690" i="6"/>
  <c r="AK1691" i="6"/>
  <c r="AK1692" i="6"/>
  <c r="AK1693" i="6"/>
  <c r="AK1694" i="6"/>
  <c r="AK1695" i="6"/>
  <c r="AK1696" i="6"/>
  <c r="AK1697" i="6"/>
  <c r="AK1698" i="6"/>
  <c r="AK1699" i="6"/>
  <c r="AK1700" i="6"/>
  <c r="AK1701" i="6"/>
  <c r="AK1702" i="6"/>
  <c r="AK1703" i="6"/>
  <c r="AK1704" i="6"/>
  <c r="AK1705" i="6"/>
  <c r="AK1706" i="6"/>
  <c r="AK1707" i="6"/>
  <c r="AK1708" i="6"/>
  <c r="AK1709" i="6"/>
  <c r="AK1710" i="6"/>
  <c r="AK1711" i="6"/>
  <c r="AK1712" i="6"/>
  <c r="AK1713" i="6"/>
  <c r="AK1714" i="6"/>
  <c r="AK1715" i="6"/>
  <c r="AK1716" i="6"/>
  <c r="AK1717" i="6"/>
  <c r="AK1718" i="6"/>
  <c r="AK1719" i="6"/>
  <c r="AK1720" i="6"/>
  <c r="AK1721" i="6"/>
  <c r="AK1722" i="6"/>
  <c r="AK1723" i="6"/>
  <c r="AK1724" i="6"/>
  <c r="AK1725" i="6"/>
  <c r="AK1726" i="6"/>
  <c r="AK1727" i="6"/>
  <c r="AK1728" i="6"/>
  <c r="AK1729" i="6"/>
  <c r="AK1730" i="6"/>
  <c r="AK1731" i="6"/>
  <c r="AK1732" i="6"/>
  <c r="AK1733" i="6"/>
  <c r="AK1734" i="6"/>
  <c r="AK1735" i="6"/>
  <c r="AK1736" i="6"/>
  <c r="AK1737" i="6"/>
  <c r="AK1738" i="6"/>
  <c r="AK1739" i="6"/>
  <c r="AK1740" i="6"/>
  <c r="AK1741" i="6"/>
  <c r="AK1742" i="6"/>
  <c r="AK1743" i="6"/>
  <c r="AK1744" i="6"/>
  <c r="AK1745" i="6"/>
  <c r="AK1746" i="6"/>
  <c r="AK1747" i="6"/>
  <c r="AK1748" i="6"/>
  <c r="AK1749" i="6"/>
  <c r="AK1750" i="6"/>
  <c r="AK1751" i="6"/>
  <c r="AK1752" i="6"/>
  <c r="AK1753" i="6"/>
  <c r="AK1754" i="6"/>
  <c r="AK1755" i="6"/>
  <c r="AK1756" i="6"/>
  <c r="AK1757" i="6"/>
  <c r="AK1758" i="6"/>
  <c r="AK1759" i="6"/>
  <c r="AK1760" i="6"/>
  <c r="AK1761" i="6"/>
  <c r="AK1762" i="6"/>
  <c r="AK1763" i="6"/>
  <c r="AK1764" i="6"/>
  <c r="AK1765" i="6"/>
  <c r="AK1766" i="6"/>
  <c r="AK1767" i="6"/>
  <c r="AK1768" i="6"/>
  <c r="AK1769" i="6"/>
  <c r="AK1770" i="6"/>
  <c r="AK1771" i="6"/>
  <c r="AK1772" i="6"/>
  <c r="AK1773" i="6"/>
  <c r="AK1774" i="6"/>
  <c r="AK1775" i="6"/>
  <c r="AK1776" i="6"/>
  <c r="AK1777" i="6"/>
  <c r="AK1778" i="6"/>
  <c r="AK1779" i="6"/>
  <c r="AK1780" i="6"/>
  <c r="AK1781" i="6"/>
  <c r="AK1782" i="6"/>
  <c r="AK1783" i="6"/>
  <c r="AK1784" i="6"/>
  <c r="AK1785" i="6"/>
  <c r="AK1786" i="6"/>
  <c r="AK1787" i="6"/>
  <c r="AK1788" i="6"/>
  <c r="AK1789" i="6"/>
  <c r="AK1790" i="6"/>
  <c r="AK1791" i="6"/>
  <c r="AK1792" i="6"/>
  <c r="AK1793" i="6"/>
  <c r="AK1794" i="6"/>
  <c r="AK1795" i="6"/>
  <c r="AK1796" i="6"/>
  <c r="AK1797" i="6"/>
  <c r="AK1798" i="6"/>
  <c r="AK1799" i="6"/>
  <c r="AK1800" i="6"/>
  <c r="AK1801" i="6"/>
  <c r="AK1802" i="6"/>
  <c r="AK1803" i="6"/>
  <c r="AK1804" i="6"/>
  <c r="AK1805" i="6"/>
  <c r="AK1806" i="6"/>
  <c r="AK1807" i="6"/>
  <c r="AK1808" i="6"/>
  <c r="AK1809" i="6"/>
  <c r="AK1810" i="6"/>
  <c r="AK1811" i="6"/>
  <c r="AK1812" i="6"/>
  <c r="AK1813" i="6"/>
  <c r="AK1814" i="6"/>
  <c r="AK1815" i="6"/>
  <c r="AK1816" i="6"/>
  <c r="AK1817" i="6"/>
  <c r="AK1818" i="6"/>
  <c r="AK1819" i="6"/>
  <c r="AK1820" i="6"/>
  <c r="AK1821" i="6"/>
  <c r="AK1822" i="6"/>
  <c r="AK1823" i="6"/>
  <c r="AK1824" i="6"/>
  <c r="AK1825" i="6"/>
  <c r="AK1826" i="6"/>
  <c r="AK1827" i="6"/>
  <c r="AK1828" i="6"/>
  <c r="AK1829" i="6"/>
  <c r="AK1830" i="6"/>
  <c r="AK1831" i="6"/>
  <c r="AK1832" i="6"/>
  <c r="AK1833" i="6"/>
  <c r="AK1834" i="6"/>
  <c r="AK1835" i="6"/>
  <c r="AK1836" i="6"/>
  <c r="AK1837" i="6"/>
  <c r="AK1838" i="6"/>
  <c r="AK1839" i="6"/>
  <c r="AK1840" i="6"/>
  <c r="AK1841" i="6"/>
  <c r="AK1842" i="6"/>
  <c r="AK1843" i="6"/>
  <c r="AK1844" i="6"/>
  <c r="AK1845" i="6"/>
  <c r="AK1846" i="6"/>
  <c r="AK1847" i="6"/>
  <c r="AK1848" i="6"/>
  <c r="AK1849" i="6"/>
  <c r="AK1850" i="6"/>
  <c r="AK1851" i="6"/>
  <c r="AK1852" i="6"/>
  <c r="AK1853" i="6"/>
  <c r="AK1854" i="6"/>
  <c r="AK1855" i="6"/>
  <c r="AK1856" i="6"/>
  <c r="AK1857" i="6"/>
  <c r="AK1858" i="6"/>
  <c r="AK1859" i="6"/>
  <c r="AK1860" i="6"/>
  <c r="AK1861" i="6"/>
  <c r="AK1862" i="6"/>
  <c r="AK1863" i="6"/>
  <c r="AK1864" i="6"/>
  <c r="AK1865" i="6"/>
  <c r="AK1866" i="6"/>
  <c r="AK1867" i="6"/>
  <c r="AK1868" i="6"/>
  <c r="AK1869" i="6"/>
  <c r="AK1870" i="6"/>
  <c r="AK1871" i="6"/>
  <c r="AK1872" i="6"/>
  <c r="AK1873" i="6"/>
  <c r="AK1874" i="6"/>
  <c r="AK1875" i="6"/>
  <c r="AK1876" i="6"/>
  <c r="AK1877" i="6"/>
  <c r="AK1878" i="6"/>
  <c r="AK1879" i="6"/>
  <c r="AK1880" i="6"/>
  <c r="AK1881" i="6"/>
  <c r="AK1882" i="6"/>
  <c r="AK1883" i="6"/>
  <c r="AK1884" i="6"/>
  <c r="AK1885" i="6"/>
  <c r="AK1886" i="6"/>
  <c r="AK1887" i="6"/>
  <c r="AK1888" i="6"/>
  <c r="AK1889" i="6"/>
  <c r="AK1890" i="6"/>
  <c r="AK1891" i="6"/>
  <c r="AK1892" i="6"/>
  <c r="AK1893" i="6"/>
  <c r="AK1894" i="6"/>
  <c r="AK1895" i="6"/>
  <c r="AK1896" i="6"/>
  <c r="AK1897" i="6"/>
  <c r="AK1898" i="6"/>
  <c r="AK1899" i="6"/>
  <c r="AK1900" i="6"/>
  <c r="AK1901" i="6"/>
  <c r="AK1902" i="6"/>
  <c r="AK1903" i="6"/>
  <c r="AK1904" i="6"/>
  <c r="AK1905" i="6"/>
  <c r="AK1906" i="6"/>
  <c r="AK1907" i="6"/>
  <c r="AK1908" i="6"/>
  <c r="AK1909" i="6"/>
  <c r="AK1910" i="6"/>
  <c r="AK1911" i="6"/>
  <c r="AK1912" i="6"/>
  <c r="AK1913" i="6"/>
  <c r="AK1914" i="6"/>
  <c r="AK1915" i="6"/>
  <c r="AK1916" i="6"/>
  <c r="AK1917" i="6"/>
  <c r="AK1918" i="6"/>
  <c r="AK1919" i="6"/>
  <c r="AK1920" i="6"/>
  <c r="AK1921" i="6"/>
  <c r="AK1922" i="6"/>
  <c r="AK1923" i="6"/>
  <c r="AK1924" i="6"/>
  <c r="AK1925" i="6"/>
  <c r="AK1926" i="6"/>
  <c r="AK1927" i="6"/>
  <c r="AK1928" i="6"/>
  <c r="AK1929" i="6"/>
  <c r="AK1930" i="6"/>
  <c r="AK1931" i="6"/>
  <c r="AK1932" i="6"/>
  <c r="AK1933" i="6"/>
  <c r="AK1934" i="6"/>
  <c r="AK1935" i="6"/>
  <c r="AK1936" i="6"/>
  <c r="AK1937" i="6"/>
  <c r="AK1938" i="6"/>
  <c r="AK1939" i="6"/>
  <c r="AK1940" i="6"/>
  <c r="AK1941" i="6"/>
  <c r="AK1942" i="6"/>
  <c r="AK1943" i="6"/>
  <c r="AK1944" i="6"/>
  <c r="AK1945" i="6"/>
  <c r="AD2" i="6"/>
  <c r="AD3" i="6"/>
  <c r="AD4" i="6"/>
  <c r="AD5" i="6"/>
  <c r="AD6" i="6"/>
  <c r="AD7" i="6"/>
  <c r="AD8" i="6"/>
  <c r="AD9" i="6"/>
  <c r="AD10" i="6"/>
  <c r="AD11" i="6"/>
  <c r="AD12" i="6"/>
  <c r="AD13" i="6"/>
  <c r="AD14" i="6"/>
  <c r="AD15" i="6"/>
  <c r="AD16" i="6"/>
  <c r="AD17" i="6"/>
  <c r="AD18" i="6"/>
  <c r="AD19" i="6"/>
  <c r="AD20" i="6"/>
  <c r="AD21" i="6"/>
  <c r="AD22" i="6"/>
  <c r="AD23" i="6"/>
  <c r="AD24" i="6"/>
  <c r="AD25" i="6"/>
  <c r="AD26" i="6"/>
  <c r="AD27" i="6"/>
  <c r="AD28" i="6"/>
  <c r="AD29" i="6"/>
  <c r="AD30" i="6"/>
  <c r="AD31" i="6"/>
  <c r="AD32" i="6"/>
  <c r="AD33" i="6"/>
  <c r="AD34" i="6"/>
  <c r="AD35" i="6"/>
  <c r="AD36" i="6"/>
  <c r="AD37" i="6"/>
  <c r="AD38" i="6"/>
  <c r="AD39" i="6"/>
  <c r="AD40" i="6"/>
  <c r="AD41" i="6"/>
  <c r="AD42" i="6"/>
  <c r="AD43" i="6"/>
  <c r="AD44" i="6"/>
  <c r="AD45" i="6"/>
  <c r="AD46" i="6"/>
  <c r="AD47" i="6"/>
  <c r="AD48" i="6"/>
  <c r="AD49" i="6"/>
  <c r="AD50" i="6"/>
  <c r="AD51" i="6"/>
  <c r="AD52" i="6"/>
  <c r="AD53" i="6"/>
  <c r="AD54" i="6"/>
  <c r="AD55" i="6"/>
  <c r="AD56" i="6"/>
  <c r="AD57" i="6"/>
  <c r="AD58" i="6"/>
  <c r="AD59" i="6"/>
  <c r="AD60" i="6"/>
  <c r="AD61" i="6"/>
  <c r="AD62" i="6"/>
  <c r="AD63" i="6"/>
  <c r="AD64" i="6"/>
  <c r="AD65" i="6"/>
  <c r="AD66" i="6"/>
  <c r="AD67" i="6"/>
  <c r="AD68" i="6"/>
  <c r="AD69" i="6"/>
  <c r="AD70" i="6"/>
  <c r="AD71" i="6"/>
  <c r="AD72" i="6"/>
  <c r="AD73" i="6"/>
  <c r="AD74" i="6"/>
  <c r="AD75" i="6"/>
  <c r="AD76" i="6"/>
  <c r="AD77" i="6"/>
  <c r="AD78" i="6"/>
  <c r="AD79" i="6"/>
  <c r="AD80" i="6"/>
  <c r="AD81" i="6"/>
  <c r="AD82" i="6"/>
  <c r="AD83" i="6"/>
  <c r="AD84" i="6"/>
  <c r="AD85" i="6"/>
  <c r="AD86" i="6"/>
  <c r="AD87" i="6"/>
  <c r="AD88" i="6"/>
  <c r="AD89" i="6"/>
  <c r="AD90" i="6"/>
  <c r="AD91" i="6"/>
  <c r="AD92" i="6"/>
  <c r="AD93" i="6"/>
  <c r="AD94" i="6"/>
  <c r="AD95" i="6"/>
  <c r="AD96" i="6"/>
  <c r="AD97" i="6"/>
  <c r="AD98" i="6"/>
  <c r="AD99" i="6"/>
  <c r="AD100" i="6"/>
  <c r="AD101" i="6"/>
  <c r="AD102" i="6"/>
  <c r="AD103" i="6"/>
  <c r="AD104" i="6"/>
  <c r="AD105" i="6"/>
  <c r="AD106" i="6"/>
  <c r="AD107" i="6"/>
  <c r="AD108" i="6"/>
  <c r="AD109" i="6"/>
  <c r="AD110" i="6"/>
  <c r="AD111" i="6"/>
  <c r="AD112" i="6"/>
  <c r="AD113" i="6"/>
  <c r="AD114" i="6"/>
  <c r="AD115" i="6"/>
  <c r="AD116" i="6"/>
  <c r="AD117" i="6"/>
  <c r="AD118" i="6"/>
  <c r="AD119" i="6"/>
  <c r="AD120" i="6"/>
  <c r="AD121" i="6"/>
  <c r="AD122" i="6"/>
  <c r="AD123" i="6"/>
  <c r="AD124" i="6"/>
  <c r="AD125" i="6"/>
  <c r="AD126" i="6"/>
  <c r="AD127" i="6"/>
  <c r="AD128" i="6"/>
  <c r="AD129" i="6"/>
  <c r="AD130" i="6"/>
  <c r="AD131" i="6"/>
  <c r="AD132" i="6"/>
  <c r="AD133" i="6"/>
  <c r="AD134" i="6"/>
  <c r="AD135" i="6"/>
  <c r="AD136" i="6"/>
  <c r="AD137" i="6"/>
  <c r="AD138" i="6"/>
  <c r="AD139" i="6"/>
  <c r="AD140" i="6"/>
  <c r="AD141" i="6"/>
  <c r="AD142" i="6"/>
  <c r="AD143" i="6"/>
  <c r="AD144" i="6"/>
  <c r="AD145" i="6"/>
  <c r="AD146" i="6"/>
  <c r="AD147" i="6"/>
  <c r="AD148" i="6"/>
  <c r="AD149" i="6"/>
  <c r="AD150" i="6"/>
  <c r="AD151" i="6"/>
  <c r="AD152" i="6"/>
  <c r="AD153" i="6"/>
  <c r="AD154" i="6"/>
  <c r="AD155" i="6"/>
  <c r="AD156" i="6"/>
  <c r="AD157" i="6"/>
  <c r="AD158" i="6"/>
  <c r="AD159" i="6"/>
  <c r="AD160" i="6"/>
  <c r="AD161" i="6"/>
  <c r="AD162" i="6"/>
  <c r="AD163" i="6"/>
  <c r="AD164" i="6"/>
  <c r="AD165" i="6"/>
  <c r="AD166" i="6"/>
  <c r="AD167" i="6"/>
  <c r="AD168" i="6"/>
  <c r="AD169" i="6"/>
  <c r="AD170" i="6"/>
  <c r="AD171" i="6"/>
  <c r="AD172" i="6"/>
  <c r="AD173" i="6"/>
  <c r="AD174" i="6"/>
  <c r="AD175" i="6"/>
  <c r="AD176" i="6"/>
  <c r="AD177" i="6"/>
  <c r="AD178" i="6"/>
  <c r="AD179" i="6"/>
  <c r="AD180" i="6"/>
  <c r="AD181" i="6"/>
  <c r="AD182" i="6"/>
  <c r="AD183" i="6"/>
  <c r="AD184" i="6"/>
  <c r="AD185" i="6"/>
  <c r="AD186" i="6"/>
  <c r="AD187" i="6"/>
  <c r="AD188" i="6"/>
  <c r="AD189" i="6"/>
  <c r="AD190" i="6"/>
  <c r="AD191" i="6"/>
  <c r="AD192" i="6"/>
  <c r="AD193" i="6"/>
  <c r="AD194" i="6"/>
  <c r="AD195" i="6"/>
  <c r="AD196" i="6"/>
  <c r="AD197" i="6"/>
  <c r="AD198" i="6"/>
  <c r="AD199" i="6"/>
  <c r="AD200" i="6"/>
  <c r="AD201" i="6"/>
  <c r="AD202" i="6"/>
  <c r="AD203" i="6"/>
  <c r="AD204" i="6"/>
  <c r="AD205" i="6"/>
  <c r="AD206" i="6"/>
  <c r="AD207" i="6"/>
  <c r="AD208" i="6"/>
  <c r="AD209" i="6"/>
  <c r="AD210" i="6"/>
  <c r="AD211" i="6"/>
  <c r="AD212" i="6"/>
  <c r="AD213" i="6"/>
  <c r="AD214" i="6"/>
  <c r="AD215" i="6"/>
  <c r="AD216" i="6"/>
  <c r="AD217" i="6"/>
  <c r="AD218" i="6"/>
  <c r="AD219" i="6"/>
  <c r="AD220" i="6"/>
  <c r="AD221" i="6"/>
  <c r="AD222" i="6"/>
  <c r="AD223" i="6"/>
  <c r="AD224" i="6"/>
  <c r="AD225" i="6"/>
  <c r="AD226" i="6"/>
  <c r="AD227" i="6"/>
  <c r="AD228" i="6"/>
  <c r="AD229" i="6"/>
  <c r="AD230" i="6"/>
  <c r="AD231" i="6"/>
  <c r="AD232" i="6"/>
  <c r="AD233" i="6"/>
  <c r="AD234" i="6"/>
  <c r="AD235" i="6"/>
  <c r="AD236" i="6"/>
  <c r="AD237" i="6"/>
  <c r="AD238" i="6"/>
  <c r="AD239" i="6"/>
  <c r="AD240" i="6"/>
  <c r="AD241" i="6"/>
  <c r="AD242" i="6"/>
  <c r="AD243" i="6"/>
  <c r="AD244" i="6"/>
  <c r="AD245" i="6"/>
  <c r="AD246" i="6"/>
  <c r="AD247" i="6"/>
  <c r="AD248" i="6"/>
  <c r="AD249" i="6"/>
  <c r="AD250" i="6"/>
  <c r="AD251" i="6"/>
  <c r="AD252" i="6"/>
  <c r="AD253" i="6"/>
  <c r="AD254" i="6"/>
  <c r="AD255" i="6"/>
  <c r="AD256" i="6"/>
  <c r="AD257" i="6"/>
  <c r="AD258" i="6"/>
  <c r="AD259" i="6"/>
  <c r="AD260" i="6"/>
  <c r="AD261" i="6"/>
  <c r="AD262" i="6"/>
  <c r="AD263" i="6"/>
  <c r="AD264" i="6"/>
  <c r="AD265" i="6"/>
  <c r="AD266" i="6"/>
  <c r="AD267" i="6"/>
  <c r="AD268" i="6"/>
  <c r="AD269" i="6"/>
  <c r="AD270" i="6"/>
  <c r="AD271" i="6"/>
  <c r="AD272" i="6"/>
  <c r="AD273" i="6"/>
  <c r="AD274" i="6"/>
  <c r="AD275" i="6"/>
  <c r="AD276" i="6"/>
  <c r="AD277" i="6"/>
  <c r="AD278" i="6"/>
  <c r="AD279" i="6"/>
  <c r="AD280" i="6"/>
  <c r="AD281" i="6"/>
  <c r="AD282" i="6"/>
  <c r="AD283" i="6"/>
  <c r="AD284" i="6"/>
  <c r="AD285" i="6"/>
  <c r="AD286" i="6"/>
  <c r="AD287" i="6"/>
  <c r="AD288" i="6"/>
  <c r="AD289" i="6"/>
  <c r="AD290" i="6"/>
  <c r="AD291" i="6"/>
  <c r="AD292" i="6"/>
  <c r="AD293" i="6"/>
  <c r="AD294" i="6"/>
  <c r="AD295" i="6"/>
  <c r="AD296" i="6"/>
  <c r="AD297" i="6"/>
  <c r="AD298" i="6"/>
  <c r="AD299" i="6"/>
  <c r="AD300" i="6"/>
  <c r="AD301" i="6"/>
  <c r="AD302" i="6"/>
  <c r="AD303" i="6"/>
  <c r="AD304" i="6"/>
  <c r="AD305" i="6"/>
  <c r="AD306" i="6"/>
  <c r="AD307" i="6"/>
  <c r="AD308" i="6"/>
  <c r="AD309" i="6"/>
  <c r="AD310" i="6"/>
  <c r="AD311" i="6"/>
  <c r="AD312" i="6"/>
  <c r="AD313" i="6"/>
  <c r="AD314" i="6"/>
  <c r="AD315" i="6"/>
  <c r="AD316" i="6"/>
  <c r="AD317" i="6"/>
  <c r="AD318" i="6"/>
  <c r="AD319" i="6"/>
  <c r="AD320" i="6"/>
  <c r="AD321" i="6"/>
  <c r="AD322" i="6"/>
  <c r="AD323" i="6"/>
  <c r="AD324" i="6"/>
  <c r="AD325" i="6"/>
  <c r="AD326" i="6"/>
  <c r="AD327" i="6"/>
  <c r="AD328" i="6"/>
  <c r="AD329" i="6"/>
  <c r="AD330" i="6"/>
  <c r="AD331" i="6"/>
  <c r="AD332" i="6"/>
  <c r="AD333" i="6"/>
  <c r="AD334" i="6"/>
  <c r="AD335" i="6"/>
  <c r="AD336" i="6"/>
  <c r="AD337" i="6"/>
  <c r="AD338" i="6"/>
  <c r="AD339" i="6"/>
  <c r="AD340" i="6"/>
  <c r="AD341" i="6"/>
  <c r="AD342" i="6"/>
  <c r="AD343" i="6"/>
  <c r="AD344" i="6"/>
  <c r="AD345" i="6"/>
  <c r="AD346" i="6"/>
  <c r="AD347" i="6"/>
  <c r="AD348" i="6"/>
  <c r="AD349" i="6"/>
  <c r="AD350" i="6"/>
  <c r="AD351" i="6"/>
  <c r="AD352" i="6"/>
  <c r="AD353" i="6"/>
  <c r="AD354" i="6"/>
  <c r="AD355" i="6"/>
  <c r="AD356" i="6"/>
  <c r="AD357" i="6"/>
  <c r="AD358" i="6"/>
  <c r="AD359" i="6"/>
  <c r="AD360" i="6"/>
  <c r="AD361" i="6"/>
  <c r="AD362" i="6"/>
  <c r="AD363" i="6"/>
  <c r="AD364" i="6"/>
  <c r="AD365" i="6"/>
  <c r="AD366" i="6"/>
  <c r="AD367" i="6"/>
  <c r="AD368" i="6"/>
  <c r="AD369" i="6"/>
  <c r="AD370" i="6"/>
  <c r="AD371" i="6"/>
  <c r="AD372" i="6"/>
  <c r="AD373" i="6"/>
  <c r="AD374" i="6"/>
  <c r="AD375" i="6"/>
  <c r="AD376" i="6"/>
  <c r="AD377" i="6"/>
  <c r="AD378" i="6"/>
  <c r="AD379" i="6"/>
  <c r="AD380" i="6"/>
  <c r="AD381" i="6"/>
  <c r="AD382" i="6"/>
  <c r="AD383" i="6"/>
  <c r="AD384" i="6"/>
  <c r="AD385" i="6"/>
  <c r="AD386" i="6"/>
  <c r="AD387" i="6"/>
  <c r="AD388" i="6"/>
  <c r="AD389" i="6"/>
  <c r="AD390" i="6"/>
  <c r="AD391" i="6"/>
  <c r="AD392" i="6"/>
  <c r="AD393" i="6"/>
  <c r="AD394" i="6"/>
  <c r="AD395" i="6"/>
  <c r="AD396" i="6"/>
  <c r="AD397" i="6"/>
  <c r="AD398" i="6"/>
  <c r="AD399" i="6"/>
  <c r="AD400" i="6"/>
  <c r="AD401" i="6"/>
  <c r="AD402" i="6"/>
  <c r="AD403" i="6"/>
  <c r="AD404" i="6"/>
  <c r="AD405" i="6"/>
  <c r="AD406" i="6"/>
  <c r="AD407" i="6"/>
  <c r="AD408" i="6"/>
  <c r="AD409" i="6"/>
  <c r="AD410" i="6"/>
  <c r="AD411" i="6"/>
  <c r="AD412" i="6"/>
  <c r="AD413" i="6"/>
  <c r="AD414" i="6"/>
  <c r="AD415" i="6"/>
  <c r="AD416" i="6"/>
  <c r="AD417" i="6"/>
  <c r="AD418" i="6"/>
  <c r="AD419" i="6"/>
  <c r="AD420" i="6"/>
  <c r="AD421" i="6"/>
  <c r="AD422" i="6"/>
  <c r="AD423" i="6"/>
  <c r="AD424" i="6"/>
  <c r="AD425" i="6"/>
  <c r="AD426" i="6"/>
  <c r="AD427" i="6"/>
  <c r="AD428" i="6"/>
  <c r="AD429" i="6"/>
  <c r="AD430" i="6"/>
  <c r="AD431" i="6"/>
  <c r="AD432" i="6"/>
  <c r="AD433" i="6"/>
  <c r="AD434" i="6"/>
  <c r="AD435" i="6"/>
  <c r="AD436" i="6"/>
  <c r="AD437" i="6"/>
  <c r="AD438" i="6"/>
  <c r="AD439" i="6"/>
  <c r="AD440" i="6"/>
  <c r="AD441" i="6"/>
  <c r="AD442" i="6"/>
  <c r="AD443" i="6"/>
  <c r="AD444" i="6"/>
  <c r="AD445" i="6"/>
  <c r="AD446" i="6"/>
  <c r="AD447" i="6"/>
  <c r="AD448" i="6"/>
  <c r="AD449" i="6"/>
  <c r="AD450" i="6"/>
  <c r="AD451" i="6"/>
  <c r="AD452" i="6"/>
  <c r="AD453" i="6"/>
  <c r="AD454" i="6"/>
  <c r="AD455" i="6"/>
  <c r="AD456" i="6"/>
  <c r="AD457" i="6"/>
  <c r="AD458" i="6"/>
  <c r="AD459" i="6"/>
  <c r="AD460" i="6"/>
  <c r="AD461" i="6"/>
  <c r="AD462" i="6"/>
  <c r="AD463" i="6"/>
  <c r="AD464" i="6"/>
  <c r="AD465" i="6"/>
  <c r="AD466" i="6"/>
  <c r="AD467" i="6"/>
  <c r="AD468" i="6"/>
  <c r="AD469" i="6"/>
  <c r="AD470" i="6"/>
  <c r="AD471" i="6"/>
  <c r="AD472" i="6"/>
  <c r="AD473" i="6"/>
  <c r="AD474" i="6"/>
  <c r="AD475" i="6"/>
  <c r="AD476" i="6"/>
  <c r="AD477" i="6"/>
  <c r="AD478" i="6"/>
  <c r="AD479" i="6"/>
  <c r="AD480" i="6"/>
  <c r="AD481" i="6"/>
  <c r="AD482" i="6"/>
  <c r="AD483" i="6"/>
  <c r="AD484" i="6"/>
  <c r="AD485" i="6"/>
  <c r="AD486" i="6"/>
  <c r="AD487" i="6"/>
  <c r="AD488" i="6"/>
  <c r="AD489" i="6"/>
  <c r="AD490" i="6"/>
  <c r="AD491" i="6"/>
  <c r="AD492" i="6"/>
  <c r="AD493" i="6"/>
  <c r="AD494" i="6"/>
  <c r="AD495" i="6"/>
  <c r="AD496" i="6"/>
  <c r="AD497" i="6"/>
  <c r="AD498" i="6"/>
  <c r="AD499" i="6"/>
  <c r="AD500" i="6"/>
  <c r="AD501" i="6"/>
  <c r="AD502" i="6"/>
  <c r="AD503" i="6"/>
  <c r="AD504" i="6"/>
  <c r="AD505" i="6"/>
  <c r="AD506" i="6"/>
  <c r="AD507" i="6"/>
  <c r="AD508" i="6"/>
  <c r="AD509" i="6"/>
  <c r="AD510" i="6"/>
  <c r="AD511" i="6"/>
  <c r="AD512" i="6"/>
  <c r="AD513" i="6"/>
  <c r="AD514" i="6"/>
  <c r="AD515" i="6"/>
  <c r="AD516" i="6"/>
  <c r="AD517" i="6"/>
  <c r="AD518" i="6"/>
  <c r="AD519" i="6"/>
  <c r="AD520" i="6"/>
  <c r="AD521" i="6"/>
  <c r="AD522" i="6"/>
  <c r="AD523" i="6"/>
  <c r="AD524" i="6"/>
  <c r="AD525" i="6"/>
  <c r="AD526" i="6"/>
  <c r="AD527" i="6"/>
  <c r="AD528" i="6"/>
  <c r="AD529" i="6"/>
  <c r="AD530" i="6"/>
  <c r="AD531" i="6"/>
  <c r="AD532" i="6"/>
  <c r="AD533" i="6"/>
  <c r="AD534" i="6"/>
  <c r="AD535" i="6"/>
  <c r="AD536" i="6"/>
  <c r="AD537" i="6"/>
  <c r="AD538" i="6"/>
  <c r="AD539" i="6"/>
  <c r="AD540" i="6"/>
  <c r="AD541" i="6"/>
  <c r="AD542" i="6"/>
  <c r="AD543" i="6"/>
  <c r="AD544" i="6"/>
  <c r="AD545" i="6"/>
  <c r="AD546" i="6"/>
  <c r="AD547" i="6"/>
  <c r="AD548" i="6"/>
  <c r="AD549" i="6"/>
  <c r="AD550" i="6"/>
  <c r="AD551" i="6"/>
  <c r="AD552" i="6"/>
  <c r="AD553" i="6"/>
  <c r="AD554" i="6"/>
  <c r="AD555" i="6"/>
  <c r="AD556" i="6"/>
  <c r="AD557" i="6"/>
  <c r="AD558" i="6"/>
  <c r="AD559" i="6"/>
  <c r="AD560" i="6"/>
  <c r="AD561" i="6"/>
  <c r="AD562" i="6"/>
  <c r="AD563" i="6"/>
  <c r="AD564" i="6"/>
  <c r="AD565" i="6"/>
  <c r="AD566" i="6"/>
  <c r="AD567" i="6"/>
  <c r="AD568" i="6"/>
  <c r="AD569" i="6"/>
  <c r="AD570" i="6"/>
  <c r="AD571" i="6"/>
  <c r="AD572" i="6"/>
  <c r="AD573" i="6"/>
  <c r="AD574" i="6"/>
  <c r="AD575" i="6"/>
  <c r="AD576" i="6"/>
  <c r="AD577" i="6"/>
  <c r="AD578" i="6"/>
  <c r="AD579" i="6"/>
  <c r="AD580" i="6"/>
  <c r="AD581" i="6"/>
  <c r="AD582" i="6"/>
  <c r="AD583" i="6"/>
  <c r="AD584" i="6"/>
  <c r="AD585" i="6"/>
  <c r="AD586" i="6"/>
  <c r="AD587" i="6"/>
  <c r="AD588" i="6"/>
  <c r="AD589" i="6"/>
  <c r="AD590" i="6"/>
  <c r="AD591" i="6"/>
  <c r="AD592" i="6"/>
  <c r="AD593" i="6"/>
  <c r="AD594" i="6"/>
  <c r="AD595" i="6"/>
  <c r="AD596" i="6"/>
  <c r="AD597" i="6"/>
  <c r="AD598" i="6"/>
  <c r="AD599" i="6"/>
  <c r="AD600" i="6"/>
  <c r="AD601" i="6"/>
  <c r="AD602" i="6"/>
  <c r="AD603" i="6"/>
  <c r="AD604" i="6"/>
  <c r="AD605" i="6"/>
  <c r="AD606" i="6"/>
  <c r="AD607" i="6"/>
  <c r="AD608" i="6"/>
  <c r="AD609" i="6"/>
  <c r="AD610" i="6"/>
  <c r="AD611" i="6"/>
  <c r="AD612" i="6"/>
  <c r="AD613" i="6"/>
  <c r="AD614" i="6"/>
  <c r="AD615" i="6"/>
  <c r="AD616" i="6"/>
  <c r="AD617" i="6"/>
  <c r="AD618" i="6"/>
  <c r="AD619" i="6"/>
  <c r="AD620" i="6"/>
  <c r="AD621" i="6"/>
  <c r="AD622" i="6"/>
  <c r="AD623" i="6"/>
  <c r="AD624" i="6"/>
  <c r="AD625" i="6"/>
  <c r="AD626" i="6"/>
  <c r="AD627" i="6"/>
  <c r="AD628" i="6"/>
  <c r="AD629" i="6"/>
  <c r="AD630" i="6"/>
  <c r="AD631" i="6"/>
  <c r="AD632" i="6"/>
  <c r="AD633" i="6"/>
  <c r="AD634" i="6"/>
  <c r="AD635" i="6"/>
  <c r="AD636" i="6"/>
  <c r="AD637" i="6"/>
  <c r="AD638" i="6"/>
  <c r="AD639" i="6"/>
  <c r="AD640" i="6"/>
  <c r="AD641" i="6"/>
  <c r="AD642" i="6"/>
  <c r="AD643" i="6"/>
  <c r="AD644" i="6"/>
  <c r="AD645" i="6"/>
  <c r="AD646" i="6"/>
  <c r="AD647" i="6"/>
  <c r="AD648" i="6"/>
  <c r="AD649" i="6"/>
  <c r="AD650" i="6"/>
  <c r="AD651" i="6"/>
  <c r="AD652" i="6"/>
  <c r="AD653" i="6"/>
  <c r="AD654" i="6"/>
  <c r="AD655" i="6"/>
  <c r="AD656" i="6"/>
  <c r="AD657" i="6"/>
  <c r="AD658" i="6"/>
  <c r="AD659" i="6"/>
  <c r="AD660" i="6"/>
  <c r="AD661" i="6"/>
  <c r="AD662" i="6"/>
  <c r="AD663" i="6"/>
  <c r="AD664" i="6"/>
  <c r="AD665" i="6"/>
  <c r="AD666" i="6"/>
  <c r="AD667" i="6"/>
  <c r="AD668" i="6"/>
  <c r="AD669" i="6"/>
  <c r="AD670" i="6"/>
  <c r="AD671" i="6"/>
  <c r="AD672" i="6"/>
  <c r="AD673" i="6"/>
  <c r="AD674" i="6"/>
  <c r="AD675" i="6"/>
  <c r="AD676" i="6"/>
  <c r="AD677" i="6"/>
  <c r="AD678" i="6"/>
  <c r="AD679" i="6"/>
  <c r="AD680" i="6"/>
  <c r="AD681" i="6"/>
  <c r="AD682" i="6"/>
  <c r="AD683" i="6"/>
  <c r="AD684" i="6"/>
  <c r="AD685" i="6"/>
  <c r="AD686" i="6"/>
  <c r="AD687" i="6"/>
  <c r="AD688" i="6"/>
  <c r="AD689" i="6"/>
  <c r="AD690" i="6"/>
  <c r="AD691" i="6"/>
  <c r="AD692" i="6"/>
  <c r="AD693" i="6"/>
  <c r="AD694" i="6"/>
  <c r="AD695" i="6"/>
  <c r="AD696" i="6"/>
  <c r="AD697" i="6"/>
  <c r="AD698" i="6"/>
  <c r="AD699" i="6"/>
  <c r="AD700" i="6"/>
  <c r="AD701" i="6"/>
  <c r="AD702" i="6"/>
  <c r="AD703" i="6"/>
  <c r="AD704" i="6"/>
  <c r="AD705" i="6"/>
  <c r="AD706" i="6"/>
  <c r="AD707" i="6"/>
  <c r="AD708" i="6"/>
  <c r="AD709" i="6"/>
  <c r="AD710" i="6"/>
  <c r="AD711" i="6"/>
  <c r="AD712" i="6"/>
  <c r="AD713" i="6"/>
  <c r="AD714" i="6"/>
  <c r="AD715" i="6"/>
  <c r="AD716" i="6"/>
  <c r="AD717" i="6"/>
  <c r="AD718" i="6"/>
  <c r="AD719" i="6"/>
  <c r="AD720" i="6"/>
  <c r="AD721" i="6"/>
  <c r="AD722" i="6"/>
  <c r="AD723" i="6"/>
  <c r="AD724" i="6"/>
  <c r="AD725" i="6"/>
  <c r="AD726" i="6"/>
  <c r="AD727" i="6"/>
  <c r="AD728" i="6"/>
  <c r="AD729" i="6"/>
  <c r="AD730" i="6"/>
  <c r="AD731" i="6"/>
  <c r="AD732" i="6"/>
  <c r="AD733" i="6"/>
  <c r="AD734" i="6"/>
  <c r="AD735" i="6"/>
  <c r="AD736" i="6"/>
  <c r="AD737" i="6"/>
  <c r="AD738" i="6"/>
  <c r="AD739" i="6"/>
  <c r="AD740" i="6"/>
  <c r="AD741" i="6"/>
  <c r="AD742" i="6"/>
  <c r="AD743" i="6"/>
  <c r="AD744" i="6"/>
  <c r="AD745" i="6"/>
  <c r="AD746" i="6"/>
  <c r="AD747" i="6"/>
  <c r="AD748" i="6"/>
  <c r="AD749" i="6"/>
  <c r="AD750" i="6"/>
  <c r="AD751" i="6"/>
  <c r="AD752" i="6"/>
  <c r="AD753" i="6"/>
  <c r="AD754" i="6"/>
  <c r="AD755" i="6"/>
  <c r="AD756" i="6"/>
  <c r="AD757" i="6"/>
  <c r="AD758" i="6"/>
  <c r="AD759" i="6"/>
  <c r="AD760" i="6"/>
  <c r="AD761" i="6"/>
  <c r="AD762" i="6"/>
  <c r="AD763" i="6"/>
  <c r="AD764" i="6"/>
  <c r="AD765" i="6"/>
  <c r="AD766" i="6"/>
  <c r="AD767" i="6"/>
  <c r="AD768" i="6"/>
  <c r="AD769" i="6"/>
  <c r="AD770" i="6"/>
  <c r="AD771" i="6"/>
  <c r="AD772" i="6"/>
  <c r="AD773" i="6"/>
  <c r="AD774" i="6"/>
  <c r="AD775" i="6"/>
  <c r="AD776" i="6"/>
  <c r="AD777" i="6"/>
  <c r="AD778" i="6"/>
  <c r="AD779" i="6"/>
  <c r="AD780" i="6"/>
  <c r="AD781" i="6"/>
  <c r="AD782" i="6"/>
  <c r="AD783" i="6"/>
  <c r="AD784" i="6"/>
  <c r="AD785" i="6"/>
  <c r="AD786" i="6"/>
  <c r="AD787" i="6"/>
  <c r="AD788" i="6"/>
  <c r="AD789" i="6"/>
  <c r="AD790" i="6"/>
  <c r="AD791" i="6"/>
  <c r="AD792" i="6"/>
  <c r="AD793" i="6"/>
  <c r="AD794" i="6"/>
  <c r="AD795" i="6"/>
  <c r="AD796" i="6"/>
  <c r="AD797" i="6"/>
  <c r="AD798" i="6"/>
  <c r="AD799" i="6"/>
  <c r="AD800" i="6"/>
  <c r="AD801" i="6"/>
  <c r="AD802" i="6"/>
  <c r="AD803" i="6"/>
  <c r="AD804" i="6"/>
  <c r="AD805" i="6"/>
  <c r="AD806" i="6"/>
  <c r="AD807" i="6"/>
  <c r="AD808" i="6"/>
  <c r="AD809" i="6"/>
  <c r="AD810" i="6"/>
  <c r="AD811" i="6"/>
  <c r="AD812" i="6"/>
  <c r="AD813" i="6"/>
  <c r="AD814" i="6"/>
  <c r="AD815" i="6"/>
  <c r="AD816" i="6"/>
  <c r="AD817" i="6"/>
  <c r="AD818" i="6"/>
  <c r="AD819" i="6"/>
  <c r="AD820" i="6"/>
  <c r="AD821" i="6"/>
  <c r="AD822" i="6"/>
  <c r="AD823" i="6"/>
  <c r="AD824" i="6"/>
  <c r="AD825" i="6"/>
  <c r="AD826" i="6"/>
  <c r="AD827" i="6"/>
  <c r="AD828" i="6"/>
  <c r="AD829" i="6"/>
  <c r="AD830" i="6"/>
  <c r="AD831" i="6"/>
  <c r="AD832" i="6"/>
  <c r="AD833" i="6"/>
  <c r="AD834" i="6"/>
  <c r="AD835" i="6"/>
  <c r="AD836" i="6"/>
  <c r="AD837" i="6"/>
  <c r="AD838" i="6"/>
  <c r="AD839" i="6"/>
  <c r="AD840" i="6"/>
  <c r="AD841" i="6"/>
  <c r="AD842" i="6"/>
  <c r="AD843" i="6"/>
  <c r="AD844" i="6"/>
  <c r="AD845" i="6"/>
  <c r="AD846" i="6"/>
  <c r="AD847" i="6"/>
  <c r="AD848" i="6"/>
  <c r="AD849" i="6"/>
  <c r="AD850" i="6"/>
  <c r="AD851" i="6"/>
  <c r="AD852" i="6"/>
  <c r="AD853" i="6"/>
  <c r="AD854" i="6"/>
  <c r="AD855" i="6"/>
  <c r="AD856" i="6"/>
  <c r="AD857" i="6"/>
  <c r="AD858" i="6"/>
  <c r="AD859" i="6"/>
  <c r="AD860" i="6"/>
  <c r="AD861" i="6"/>
  <c r="AD862" i="6"/>
  <c r="AD863" i="6"/>
  <c r="AD864" i="6"/>
  <c r="AD865" i="6"/>
  <c r="AD866" i="6"/>
  <c r="AD867" i="6"/>
  <c r="AD868" i="6"/>
  <c r="AD869" i="6"/>
  <c r="AD870" i="6"/>
  <c r="AD871" i="6"/>
  <c r="AD872" i="6"/>
  <c r="AD873" i="6"/>
  <c r="AD874" i="6"/>
  <c r="AD875" i="6"/>
  <c r="AD876" i="6"/>
  <c r="AD877" i="6"/>
  <c r="AD878" i="6"/>
  <c r="AD879" i="6"/>
  <c r="AD880" i="6"/>
  <c r="AD881" i="6"/>
  <c r="AD882" i="6"/>
  <c r="AD883" i="6"/>
  <c r="AD884" i="6"/>
  <c r="AD885" i="6"/>
  <c r="AD886" i="6"/>
  <c r="AD887" i="6"/>
  <c r="AD888" i="6"/>
  <c r="AD889" i="6"/>
  <c r="AD890" i="6"/>
  <c r="AD891" i="6"/>
  <c r="AD892" i="6"/>
  <c r="AD893" i="6"/>
  <c r="AD894" i="6"/>
  <c r="AD895" i="6"/>
  <c r="AD896" i="6"/>
  <c r="AD897" i="6"/>
  <c r="AD898" i="6"/>
  <c r="AD899" i="6"/>
  <c r="AD900" i="6"/>
  <c r="AD901" i="6"/>
  <c r="AD902" i="6"/>
  <c r="AD903" i="6"/>
  <c r="AD904" i="6"/>
  <c r="AD905" i="6"/>
  <c r="AD906" i="6"/>
  <c r="AD907" i="6"/>
  <c r="AD908" i="6"/>
  <c r="AD909" i="6"/>
  <c r="AD910" i="6"/>
  <c r="AD911" i="6"/>
  <c r="AD912" i="6"/>
  <c r="AD913" i="6"/>
  <c r="AD914" i="6"/>
  <c r="AD915" i="6"/>
  <c r="AD916" i="6"/>
  <c r="AD917" i="6"/>
  <c r="AD918" i="6"/>
  <c r="AD919" i="6"/>
  <c r="AD920" i="6"/>
  <c r="AD921" i="6"/>
  <c r="AD922" i="6"/>
  <c r="AD923" i="6"/>
  <c r="AD924" i="6"/>
  <c r="AD925" i="6"/>
  <c r="AD926" i="6"/>
  <c r="AD927" i="6"/>
  <c r="AD928" i="6"/>
  <c r="AD929" i="6"/>
  <c r="AD930" i="6"/>
  <c r="AD931" i="6"/>
  <c r="AD932" i="6"/>
  <c r="AD933" i="6"/>
  <c r="AD934" i="6"/>
  <c r="AD935" i="6"/>
  <c r="AD936" i="6"/>
  <c r="AD937" i="6"/>
  <c r="AD938" i="6"/>
  <c r="AD939" i="6"/>
  <c r="AD940" i="6"/>
  <c r="AD941" i="6"/>
  <c r="AD942" i="6"/>
  <c r="AD943" i="6"/>
  <c r="AD944" i="6"/>
  <c r="AD945" i="6"/>
  <c r="AD946" i="6"/>
  <c r="AD947" i="6"/>
  <c r="AD948" i="6"/>
  <c r="AD949" i="6"/>
  <c r="AD950" i="6"/>
  <c r="AD951" i="6"/>
  <c r="AD952" i="6"/>
  <c r="AD953" i="6"/>
  <c r="AD954" i="6"/>
  <c r="AD955" i="6"/>
  <c r="AD956" i="6"/>
  <c r="AD957" i="6"/>
  <c r="AD958" i="6"/>
  <c r="AD959" i="6"/>
  <c r="AD960" i="6"/>
  <c r="AD961" i="6"/>
  <c r="AD962" i="6"/>
  <c r="AD963" i="6"/>
  <c r="AD964" i="6"/>
  <c r="AD965" i="6"/>
  <c r="AD966" i="6"/>
  <c r="AD967" i="6"/>
  <c r="AD968" i="6"/>
  <c r="AD969" i="6"/>
  <c r="AD970" i="6"/>
  <c r="AD971" i="6"/>
  <c r="AD972" i="6"/>
  <c r="AD973" i="6"/>
  <c r="AD974" i="6"/>
  <c r="AD975" i="6"/>
  <c r="AD976" i="6"/>
  <c r="AD977" i="6"/>
  <c r="AD978" i="6"/>
  <c r="AD979" i="6"/>
  <c r="AD980" i="6"/>
  <c r="AD981" i="6"/>
  <c r="AD982" i="6"/>
  <c r="AD983" i="6"/>
  <c r="AD984" i="6"/>
  <c r="AD985" i="6"/>
  <c r="AD986" i="6"/>
  <c r="AD987" i="6"/>
  <c r="AD988" i="6"/>
  <c r="AD989" i="6"/>
  <c r="AD990" i="6"/>
  <c r="AD991" i="6"/>
  <c r="AD992" i="6"/>
  <c r="AD993" i="6"/>
  <c r="AD994" i="6"/>
  <c r="AD995" i="6"/>
  <c r="AD996" i="6"/>
  <c r="AD997" i="6"/>
  <c r="AD998" i="6"/>
  <c r="AD999" i="6"/>
  <c r="AD1000" i="6"/>
  <c r="AD1001" i="6"/>
  <c r="AD1002" i="6"/>
  <c r="AD1003" i="6"/>
  <c r="AD1004" i="6"/>
  <c r="AD1005" i="6"/>
  <c r="AD1006" i="6"/>
  <c r="AD1007" i="6"/>
  <c r="AD1008" i="6"/>
  <c r="AD1009" i="6"/>
  <c r="AD1010" i="6"/>
  <c r="AD1011" i="6"/>
  <c r="AD1012" i="6"/>
  <c r="AD1013" i="6"/>
  <c r="AD1014" i="6"/>
  <c r="AD1015" i="6"/>
  <c r="AD1016" i="6"/>
  <c r="AD1017" i="6"/>
  <c r="AD1018" i="6"/>
  <c r="AD1019" i="6"/>
  <c r="AD1020" i="6"/>
  <c r="AD1021" i="6"/>
  <c r="AD1022" i="6"/>
  <c r="AD1023" i="6"/>
  <c r="AD1024" i="6"/>
  <c r="AD1025" i="6"/>
  <c r="AD1026" i="6"/>
  <c r="AD1027" i="6"/>
  <c r="AD1028" i="6"/>
  <c r="AD1029" i="6"/>
  <c r="AD1030" i="6"/>
  <c r="AD1031" i="6"/>
  <c r="AD1032" i="6"/>
  <c r="AD1033" i="6"/>
  <c r="AD1034" i="6"/>
  <c r="AD1035" i="6"/>
  <c r="AD1036" i="6"/>
  <c r="AD1037" i="6"/>
  <c r="AD1038" i="6"/>
  <c r="AD1039" i="6"/>
  <c r="AD1040" i="6"/>
  <c r="AD1041" i="6"/>
  <c r="AD1042" i="6"/>
  <c r="AD1043" i="6"/>
  <c r="AD1044" i="6"/>
  <c r="AD1045" i="6"/>
  <c r="AD1046" i="6"/>
  <c r="AD1047" i="6"/>
  <c r="AD1048" i="6"/>
  <c r="AD1049" i="6"/>
  <c r="AD1050" i="6"/>
  <c r="AD1051" i="6"/>
  <c r="AD1052" i="6"/>
  <c r="AD1053" i="6"/>
  <c r="AD1054" i="6"/>
  <c r="AD1055" i="6"/>
  <c r="AD1056" i="6"/>
  <c r="AD1057" i="6"/>
  <c r="AD1058" i="6"/>
  <c r="AD1059" i="6"/>
  <c r="AD1060" i="6"/>
  <c r="AD1061" i="6"/>
  <c r="AD1062" i="6"/>
  <c r="AD1063" i="6"/>
  <c r="AD1064" i="6"/>
  <c r="AD1065" i="6"/>
  <c r="AD1066" i="6"/>
  <c r="AD1067" i="6"/>
  <c r="AD1068" i="6"/>
  <c r="AD1069" i="6"/>
  <c r="AD1070" i="6"/>
  <c r="AD1071" i="6"/>
  <c r="AD1072" i="6"/>
  <c r="AD1073" i="6"/>
  <c r="AD1074" i="6"/>
  <c r="AD1075" i="6"/>
  <c r="AD1076" i="6"/>
  <c r="AD1077" i="6"/>
  <c r="AD1078" i="6"/>
  <c r="AD1079" i="6"/>
  <c r="AD1080" i="6"/>
  <c r="AD1081" i="6"/>
  <c r="AD1082" i="6"/>
  <c r="AD1083" i="6"/>
  <c r="AD1084" i="6"/>
  <c r="AD1085" i="6"/>
  <c r="AD1086" i="6"/>
  <c r="AD1087" i="6"/>
  <c r="AD1088" i="6"/>
  <c r="AD1089" i="6"/>
  <c r="AD1090" i="6"/>
  <c r="AD1091" i="6"/>
  <c r="AD1092" i="6"/>
  <c r="AD1093" i="6"/>
  <c r="AD1094" i="6"/>
  <c r="AD1095" i="6"/>
  <c r="AD1096" i="6"/>
  <c r="AD1097" i="6"/>
  <c r="AD1098" i="6"/>
  <c r="AD1099" i="6"/>
  <c r="AD1100" i="6"/>
  <c r="AD1101" i="6"/>
  <c r="AD1102" i="6"/>
  <c r="AD1103" i="6"/>
  <c r="AD1104" i="6"/>
  <c r="AD1105" i="6"/>
  <c r="AD1106" i="6"/>
  <c r="AD1107" i="6"/>
  <c r="AD1108" i="6"/>
  <c r="AD1109" i="6"/>
  <c r="AD1110" i="6"/>
  <c r="AD1111" i="6"/>
  <c r="AD1112" i="6"/>
  <c r="AD1113" i="6"/>
  <c r="AD1114" i="6"/>
  <c r="AD1115" i="6"/>
  <c r="AD1116" i="6"/>
  <c r="AD1117" i="6"/>
  <c r="AD1118" i="6"/>
  <c r="AD1119" i="6"/>
  <c r="AD1120" i="6"/>
  <c r="AD1121" i="6"/>
  <c r="AD1122" i="6"/>
  <c r="AD1123" i="6"/>
  <c r="AD1124" i="6"/>
  <c r="AD1125" i="6"/>
  <c r="AD1126" i="6"/>
  <c r="AD1127" i="6"/>
  <c r="AD1128" i="6"/>
  <c r="AD1129" i="6"/>
  <c r="AD1130" i="6"/>
  <c r="AD1131" i="6"/>
  <c r="AD1132" i="6"/>
  <c r="AD1133" i="6"/>
  <c r="AD1134" i="6"/>
  <c r="AD1135" i="6"/>
  <c r="AD1136" i="6"/>
  <c r="AD1137" i="6"/>
  <c r="AD1138" i="6"/>
  <c r="AD1139" i="6"/>
  <c r="AD1140" i="6"/>
  <c r="AD1141" i="6"/>
  <c r="AD1142" i="6"/>
  <c r="AD1143" i="6"/>
  <c r="AD1144" i="6"/>
  <c r="AD1145" i="6"/>
  <c r="AD1146" i="6"/>
  <c r="AD1147" i="6"/>
  <c r="AD1148" i="6"/>
  <c r="AD1149" i="6"/>
  <c r="AD1150" i="6"/>
  <c r="AD1151" i="6"/>
  <c r="AD1152" i="6"/>
  <c r="AD1153" i="6"/>
  <c r="AD1154" i="6"/>
  <c r="AD1155" i="6"/>
  <c r="AD1156" i="6"/>
  <c r="AD1157" i="6"/>
  <c r="AD1158" i="6"/>
  <c r="AD1159" i="6"/>
  <c r="AD1160" i="6"/>
  <c r="AD1161" i="6"/>
  <c r="AD1162" i="6"/>
  <c r="AD1163" i="6"/>
  <c r="AD1164" i="6"/>
  <c r="AD1165" i="6"/>
  <c r="AD1166" i="6"/>
  <c r="AD1167" i="6"/>
  <c r="AD1168" i="6"/>
  <c r="AD1169" i="6"/>
  <c r="AD1170" i="6"/>
  <c r="AD1171" i="6"/>
  <c r="AD1172" i="6"/>
  <c r="AD1173" i="6"/>
  <c r="AD1174" i="6"/>
  <c r="AD1175" i="6"/>
  <c r="AD1176" i="6"/>
  <c r="AD1177" i="6"/>
  <c r="AD1178" i="6"/>
  <c r="AD1179" i="6"/>
  <c r="AD1180" i="6"/>
  <c r="AD1181" i="6"/>
  <c r="AD1182" i="6"/>
  <c r="AD1183" i="6"/>
  <c r="AD1184" i="6"/>
  <c r="AD1185" i="6"/>
  <c r="AD1186" i="6"/>
  <c r="AD1187" i="6"/>
  <c r="AD1188" i="6"/>
  <c r="AD1189" i="6"/>
  <c r="AD1190" i="6"/>
  <c r="AD1191" i="6"/>
  <c r="AD1192" i="6"/>
  <c r="AD1193" i="6"/>
  <c r="AD1194" i="6"/>
  <c r="AD1195" i="6"/>
  <c r="AD1196" i="6"/>
  <c r="AD1197" i="6"/>
  <c r="AD1198" i="6"/>
  <c r="AD1199" i="6"/>
  <c r="AD1200" i="6"/>
  <c r="AD1201" i="6"/>
  <c r="AD1202" i="6"/>
  <c r="AD1203" i="6"/>
  <c r="AD1204" i="6"/>
  <c r="AD1205" i="6"/>
  <c r="AD1206" i="6"/>
  <c r="AD1207" i="6"/>
  <c r="AD1208" i="6"/>
  <c r="AD1209" i="6"/>
  <c r="AD1210" i="6"/>
  <c r="AD1211" i="6"/>
  <c r="AD1212" i="6"/>
  <c r="AD1213" i="6"/>
  <c r="AD1214" i="6"/>
  <c r="AD1215" i="6"/>
  <c r="AD1216" i="6"/>
  <c r="AD1217" i="6"/>
  <c r="AD1218" i="6"/>
  <c r="AD1219" i="6"/>
  <c r="AD1220" i="6"/>
  <c r="AD1221" i="6"/>
  <c r="AD1222" i="6"/>
  <c r="AD1223" i="6"/>
  <c r="AD1224" i="6"/>
  <c r="AD1225" i="6"/>
  <c r="AD1226" i="6"/>
  <c r="AD1227" i="6"/>
  <c r="AD1228" i="6"/>
  <c r="AD1229" i="6"/>
  <c r="AD1230" i="6"/>
  <c r="AD1231" i="6"/>
  <c r="AD1232" i="6"/>
  <c r="AD1233" i="6"/>
  <c r="AD1234" i="6"/>
  <c r="AD1235" i="6"/>
  <c r="AD1236" i="6"/>
  <c r="AD1237" i="6"/>
  <c r="AD1238" i="6"/>
  <c r="AD1239" i="6"/>
  <c r="AD1240" i="6"/>
  <c r="AD1241" i="6"/>
  <c r="AD1242" i="6"/>
  <c r="AD1243" i="6"/>
  <c r="AD1244" i="6"/>
  <c r="AD1245" i="6"/>
  <c r="AD1246" i="6"/>
  <c r="AD1247" i="6"/>
  <c r="AD1248" i="6"/>
  <c r="AD1249" i="6"/>
  <c r="AD1250" i="6"/>
  <c r="AD1251" i="6"/>
  <c r="AD1252" i="6"/>
  <c r="AD1253" i="6"/>
  <c r="AD1254" i="6"/>
  <c r="AD1255" i="6"/>
  <c r="AD1256" i="6"/>
  <c r="AD1257" i="6"/>
  <c r="AD1258" i="6"/>
  <c r="AD1259" i="6"/>
  <c r="AD1260" i="6"/>
  <c r="AD1261" i="6"/>
  <c r="AD1262" i="6"/>
  <c r="AD1263" i="6"/>
  <c r="AD1264" i="6"/>
  <c r="AD1265" i="6"/>
  <c r="AD1266" i="6"/>
  <c r="AD1267" i="6"/>
  <c r="AD1268" i="6"/>
  <c r="AD1269" i="6"/>
  <c r="AD1270" i="6"/>
  <c r="AD1271" i="6"/>
  <c r="AD1272" i="6"/>
  <c r="AD1273" i="6"/>
  <c r="AD1274" i="6"/>
  <c r="AD1275" i="6"/>
  <c r="AD1276" i="6"/>
  <c r="AD1277" i="6"/>
  <c r="AD1278" i="6"/>
  <c r="AD1279" i="6"/>
  <c r="AD1280" i="6"/>
  <c r="AD1281" i="6"/>
  <c r="AD1282" i="6"/>
  <c r="AD1283" i="6"/>
  <c r="AD1284" i="6"/>
  <c r="AD1285" i="6"/>
  <c r="AD1286" i="6"/>
  <c r="AD1287" i="6"/>
  <c r="AD1288" i="6"/>
  <c r="AD1289" i="6"/>
  <c r="AD1290" i="6"/>
  <c r="AD1291" i="6"/>
  <c r="AD1292" i="6"/>
  <c r="AD1293" i="6"/>
  <c r="AD1294" i="6"/>
  <c r="AD1295" i="6"/>
  <c r="AD1296" i="6"/>
  <c r="AD1297" i="6"/>
  <c r="AD1298" i="6"/>
  <c r="AD1299" i="6"/>
  <c r="AD1300" i="6"/>
  <c r="AD1301" i="6"/>
  <c r="AD1302" i="6"/>
  <c r="AD1303" i="6"/>
  <c r="AD1304" i="6"/>
  <c r="AD1305" i="6"/>
  <c r="AD1306" i="6"/>
  <c r="AD1307" i="6"/>
  <c r="AD1308" i="6"/>
  <c r="AD1309" i="6"/>
  <c r="AD1310" i="6"/>
  <c r="AD1311" i="6"/>
  <c r="AD1312" i="6"/>
  <c r="AD1313" i="6"/>
  <c r="AD1314" i="6"/>
  <c r="AD1315" i="6"/>
  <c r="AD1316" i="6"/>
  <c r="AD1317" i="6"/>
  <c r="AD1318" i="6"/>
  <c r="AD1319" i="6"/>
  <c r="AD1320" i="6"/>
  <c r="AD1321" i="6"/>
  <c r="AD1322" i="6"/>
  <c r="AD1323" i="6"/>
  <c r="AD1324" i="6"/>
  <c r="AD1325" i="6"/>
  <c r="AD1326" i="6"/>
  <c r="AD1327" i="6"/>
  <c r="AD1328" i="6"/>
  <c r="AD1329" i="6"/>
  <c r="AD1330" i="6"/>
  <c r="AD1331" i="6"/>
  <c r="AD1332" i="6"/>
  <c r="AD1333" i="6"/>
  <c r="AD1334" i="6"/>
  <c r="AD1335" i="6"/>
  <c r="AD1336" i="6"/>
  <c r="AD1337" i="6"/>
  <c r="AD1338" i="6"/>
  <c r="AD1339" i="6"/>
  <c r="AD1340" i="6"/>
  <c r="AD1341" i="6"/>
  <c r="AD1342" i="6"/>
  <c r="AD1343" i="6"/>
  <c r="AD1344" i="6"/>
  <c r="AD1345" i="6"/>
  <c r="AD1346" i="6"/>
  <c r="AD1347" i="6"/>
  <c r="AD1348" i="6"/>
  <c r="AD1349" i="6"/>
  <c r="AD1350" i="6"/>
  <c r="AD1351" i="6"/>
  <c r="AD1352" i="6"/>
  <c r="AD1353" i="6"/>
  <c r="AD1354" i="6"/>
  <c r="AD1355" i="6"/>
  <c r="AD1356" i="6"/>
  <c r="AD1357" i="6"/>
  <c r="AD1358" i="6"/>
  <c r="AD1359" i="6"/>
  <c r="AD1360" i="6"/>
  <c r="AD1361" i="6"/>
  <c r="AD1362" i="6"/>
  <c r="AD1363" i="6"/>
  <c r="AD1364" i="6"/>
  <c r="AD1365" i="6"/>
  <c r="AD1366" i="6"/>
  <c r="AD1367" i="6"/>
  <c r="AD1368" i="6"/>
  <c r="AD1369" i="6"/>
  <c r="AD1370" i="6"/>
  <c r="AD1371" i="6"/>
  <c r="AD1372" i="6"/>
  <c r="AD1373" i="6"/>
  <c r="AD1374" i="6"/>
  <c r="AD1375" i="6"/>
  <c r="AD1376" i="6"/>
  <c r="AD1377" i="6"/>
  <c r="AD1378" i="6"/>
  <c r="AD1379" i="6"/>
  <c r="AD1380" i="6"/>
  <c r="AD1381" i="6"/>
  <c r="AD1382" i="6"/>
  <c r="AD1383" i="6"/>
  <c r="AD1384" i="6"/>
  <c r="AD1385" i="6"/>
  <c r="AD1386" i="6"/>
  <c r="AD1387" i="6"/>
  <c r="AD1388" i="6"/>
  <c r="AD1389" i="6"/>
  <c r="AD1390" i="6"/>
  <c r="AD1391" i="6"/>
  <c r="AD1392" i="6"/>
  <c r="AD1393" i="6"/>
  <c r="AD1394" i="6"/>
  <c r="AD1395" i="6"/>
  <c r="AD1396" i="6"/>
  <c r="AD1397" i="6"/>
  <c r="AD1398" i="6"/>
  <c r="AD1399" i="6"/>
  <c r="AD1400" i="6"/>
  <c r="AD1401" i="6"/>
  <c r="AD1402" i="6"/>
  <c r="AD1403" i="6"/>
  <c r="AD1404" i="6"/>
  <c r="AD1405" i="6"/>
  <c r="AD1406" i="6"/>
  <c r="AD1407" i="6"/>
  <c r="AD1408" i="6"/>
  <c r="AD1409" i="6"/>
  <c r="AD1410" i="6"/>
  <c r="AD1411" i="6"/>
  <c r="AD1412" i="6"/>
  <c r="AD1413" i="6"/>
  <c r="AD1414" i="6"/>
  <c r="AD1415" i="6"/>
  <c r="AD1416" i="6"/>
  <c r="AD1417" i="6"/>
  <c r="AD1418" i="6"/>
  <c r="AD1419" i="6"/>
  <c r="AD1420" i="6"/>
  <c r="AD1421" i="6"/>
  <c r="AD1422" i="6"/>
  <c r="AD1423" i="6"/>
  <c r="AD1424" i="6"/>
  <c r="AD1425" i="6"/>
  <c r="AD1426" i="6"/>
  <c r="AD1427" i="6"/>
  <c r="AD1428" i="6"/>
  <c r="AD1429" i="6"/>
  <c r="AD1430" i="6"/>
  <c r="AD1431" i="6"/>
  <c r="AD1432" i="6"/>
  <c r="AD1433" i="6"/>
  <c r="AD1434" i="6"/>
  <c r="AD1435" i="6"/>
  <c r="AD1436" i="6"/>
  <c r="AD1437" i="6"/>
  <c r="AD1438" i="6"/>
  <c r="AD1439" i="6"/>
  <c r="AD1440" i="6"/>
  <c r="AD1441" i="6"/>
  <c r="AD1442" i="6"/>
  <c r="AD1443" i="6"/>
  <c r="AD1444" i="6"/>
  <c r="AD1445" i="6"/>
  <c r="AD1446" i="6"/>
  <c r="AD1447" i="6"/>
  <c r="AD1448" i="6"/>
  <c r="AD1449" i="6"/>
  <c r="AD1450" i="6"/>
  <c r="AD1451" i="6"/>
  <c r="AD1452" i="6"/>
  <c r="AD1453" i="6"/>
  <c r="AD1454" i="6"/>
  <c r="AD1455" i="6"/>
  <c r="AD1456" i="6"/>
  <c r="AD1457" i="6"/>
  <c r="AD1458" i="6"/>
  <c r="AD1459" i="6"/>
  <c r="AD1460" i="6"/>
  <c r="AD1461" i="6"/>
  <c r="AD1462" i="6"/>
  <c r="AD1463" i="6"/>
  <c r="AD1464" i="6"/>
  <c r="AD1465" i="6"/>
  <c r="AD1466" i="6"/>
  <c r="AD1467" i="6"/>
  <c r="AD1468" i="6"/>
  <c r="AD1469" i="6"/>
  <c r="AD1470" i="6"/>
  <c r="AD1471" i="6"/>
  <c r="AD1472" i="6"/>
  <c r="AD1473" i="6"/>
  <c r="AD1474" i="6"/>
  <c r="AD1475" i="6"/>
  <c r="AD1476" i="6"/>
  <c r="AD1477" i="6"/>
  <c r="AD1478" i="6"/>
  <c r="AD1479" i="6"/>
  <c r="AD1480" i="6"/>
  <c r="AD1481" i="6"/>
  <c r="AD1482" i="6"/>
  <c r="AD1483" i="6"/>
  <c r="AD1484" i="6"/>
  <c r="AD1485" i="6"/>
  <c r="AD1486" i="6"/>
  <c r="AD1487" i="6"/>
  <c r="AD1488" i="6"/>
  <c r="AD1489" i="6"/>
  <c r="AD1490" i="6"/>
  <c r="AD1491" i="6"/>
  <c r="AD1492" i="6"/>
  <c r="AD1493" i="6"/>
  <c r="AD1494" i="6"/>
  <c r="AD1495" i="6"/>
  <c r="AD1496" i="6"/>
  <c r="AD1497" i="6"/>
  <c r="AD1498" i="6"/>
  <c r="AD1499" i="6"/>
  <c r="AD1500" i="6"/>
  <c r="AD1501" i="6"/>
  <c r="AD1502" i="6"/>
  <c r="AD1503" i="6"/>
  <c r="AD1504" i="6"/>
  <c r="AD1505" i="6"/>
  <c r="AD1506" i="6"/>
  <c r="AD1507" i="6"/>
  <c r="AD1508" i="6"/>
  <c r="AD1509" i="6"/>
  <c r="AD1510" i="6"/>
  <c r="AD1511" i="6"/>
  <c r="AD1512" i="6"/>
  <c r="AD1513" i="6"/>
  <c r="AD1514" i="6"/>
  <c r="AD1515" i="6"/>
  <c r="AD1516" i="6"/>
  <c r="AD1517" i="6"/>
  <c r="AD1518" i="6"/>
  <c r="AD1519" i="6"/>
  <c r="AD1520" i="6"/>
  <c r="AD1521" i="6"/>
  <c r="AD1522" i="6"/>
  <c r="AD1523" i="6"/>
  <c r="AD1524" i="6"/>
  <c r="AD1525" i="6"/>
  <c r="AD1526" i="6"/>
  <c r="AD1527" i="6"/>
  <c r="AD1528" i="6"/>
  <c r="AD1529" i="6"/>
  <c r="AD1530" i="6"/>
  <c r="AD1531" i="6"/>
  <c r="AD1532" i="6"/>
  <c r="AD1533" i="6"/>
  <c r="AD1534" i="6"/>
  <c r="AD1535" i="6"/>
  <c r="AD1536" i="6"/>
  <c r="AD1537" i="6"/>
  <c r="AD1538" i="6"/>
  <c r="AD1539" i="6"/>
  <c r="AD1540" i="6"/>
  <c r="AD1541" i="6"/>
  <c r="AD1542" i="6"/>
  <c r="AD1543" i="6"/>
  <c r="AD1544" i="6"/>
  <c r="AD1545" i="6"/>
  <c r="AD1546" i="6"/>
  <c r="AD1547" i="6"/>
  <c r="AD1548" i="6"/>
  <c r="AD1549" i="6"/>
  <c r="AD1550" i="6"/>
  <c r="AD1551" i="6"/>
  <c r="AD1552" i="6"/>
  <c r="AD1553" i="6"/>
  <c r="AD1554" i="6"/>
  <c r="AD1555" i="6"/>
  <c r="AD1556" i="6"/>
  <c r="AD1557" i="6"/>
  <c r="AD1558" i="6"/>
  <c r="AD1559" i="6"/>
  <c r="AD1560" i="6"/>
  <c r="AD1561" i="6"/>
  <c r="AD1562" i="6"/>
  <c r="AD1563" i="6"/>
  <c r="AD1564" i="6"/>
  <c r="AD1565" i="6"/>
  <c r="AD1566" i="6"/>
  <c r="AD1567" i="6"/>
  <c r="AD1568" i="6"/>
  <c r="AD1569" i="6"/>
  <c r="AD1570" i="6"/>
  <c r="AD1571" i="6"/>
  <c r="AD1572" i="6"/>
  <c r="AD1573" i="6"/>
  <c r="AD1574" i="6"/>
  <c r="AD1575" i="6"/>
  <c r="AD1576" i="6"/>
  <c r="AD1577" i="6"/>
  <c r="AD1578" i="6"/>
  <c r="AD1579" i="6"/>
  <c r="AD1580" i="6"/>
  <c r="AD1581" i="6"/>
  <c r="AD1582" i="6"/>
  <c r="AD1583" i="6"/>
  <c r="AD1584" i="6"/>
  <c r="AD1585" i="6"/>
  <c r="AD1586" i="6"/>
  <c r="AD1587" i="6"/>
  <c r="AD1588" i="6"/>
  <c r="AD1589" i="6"/>
  <c r="AD1590" i="6"/>
  <c r="AD1591" i="6"/>
  <c r="AD1592" i="6"/>
  <c r="AD1593" i="6"/>
  <c r="AD1594" i="6"/>
  <c r="AD1595" i="6"/>
  <c r="AD1596" i="6"/>
  <c r="AD1597" i="6"/>
  <c r="AD1598" i="6"/>
  <c r="AD1599" i="6"/>
  <c r="AD1600" i="6"/>
  <c r="AD1601" i="6"/>
  <c r="AD1602" i="6"/>
  <c r="AD1603" i="6"/>
  <c r="AD1604" i="6"/>
  <c r="AD1605" i="6"/>
  <c r="AD1606" i="6"/>
  <c r="AD1607" i="6"/>
  <c r="AD1608" i="6"/>
  <c r="AD1609" i="6"/>
  <c r="AD1610" i="6"/>
  <c r="AD1611" i="6"/>
  <c r="AD1612" i="6"/>
  <c r="AD1613" i="6"/>
  <c r="AD1614" i="6"/>
  <c r="AD1615" i="6"/>
  <c r="AD1616" i="6"/>
  <c r="AD1617" i="6"/>
  <c r="AD1618" i="6"/>
  <c r="AD1619" i="6"/>
  <c r="AD1620" i="6"/>
  <c r="AD1621" i="6"/>
  <c r="AD1622" i="6"/>
  <c r="AD1623" i="6"/>
  <c r="AD1624" i="6"/>
  <c r="AD1625" i="6"/>
  <c r="AD1626" i="6"/>
  <c r="AD1627" i="6"/>
  <c r="AD1628" i="6"/>
  <c r="AD1629" i="6"/>
  <c r="AD1630" i="6"/>
  <c r="AD1631" i="6"/>
  <c r="AD1632" i="6"/>
  <c r="AD1633" i="6"/>
  <c r="AD1634" i="6"/>
  <c r="AD1635" i="6"/>
  <c r="AD1636" i="6"/>
  <c r="AD1637" i="6"/>
  <c r="AD1638" i="6"/>
  <c r="AD1639" i="6"/>
  <c r="AD1640" i="6"/>
  <c r="AD1641" i="6"/>
  <c r="AD1642" i="6"/>
  <c r="AD1643" i="6"/>
  <c r="AD1644" i="6"/>
  <c r="AD1645" i="6"/>
  <c r="AD1646" i="6"/>
  <c r="AD1647" i="6"/>
  <c r="AD1648" i="6"/>
  <c r="AD1649" i="6"/>
  <c r="AD1650" i="6"/>
  <c r="AD1651" i="6"/>
  <c r="AD1652" i="6"/>
  <c r="AD1653" i="6"/>
  <c r="AD1654" i="6"/>
  <c r="AD1655" i="6"/>
  <c r="AD1656" i="6"/>
  <c r="AD1657" i="6"/>
  <c r="AD1658" i="6"/>
  <c r="AD1659" i="6"/>
  <c r="AD1660" i="6"/>
  <c r="AD1661" i="6"/>
  <c r="AD1662" i="6"/>
  <c r="AD1663" i="6"/>
  <c r="AD1664" i="6"/>
  <c r="AD1665" i="6"/>
  <c r="AD1666" i="6"/>
  <c r="AD1667" i="6"/>
  <c r="AD1668" i="6"/>
  <c r="AD1669" i="6"/>
  <c r="AD1670" i="6"/>
  <c r="AD1671" i="6"/>
  <c r="AD1672" i="6"/>
  <c r="AD1673" i="6"/>
  <c r="AD1674" i="6"/>
  <c r="AD1675" i="6"/>
  <c r="AD1676" i="6"/>
  <c r="AD1677" i="6"/>
  <c r="AD1678" i="6"/>
  <c r="AD1679" i="6"/>
  <c r="AD1680" i="6"/>
  <c r="AD1681" i="6"/>
  <c r="AD1682" i="6"/>
  <c r="AD1683" i="6"/>
  <c r="AD1684" i="6"/>
  <c r="AD1685" i="6"/>
  <c r="AD1686" i="6"/>
  <c r="AD1687" i="6"/>
  <c r="AD1688" i="6"/>
  <c r="AD1689" i="6"/>
  <c r="AD1690" i="6"/>
  <c r="AD1691" i="6"/>
  <c r="AD1692" i="6"/>
  <c r="AD1693" i="6"/>
  <c r="AD1694" i="6"/>
  <c r="AD1695" i="6"/>
  <c r="AD1696" i="6"/>
  <c r="AD1697" i="6"/>
  <c r="AD1698" i="6"/>
  <c r="AD1699" i="6"/>
  <c r="AD1700" i="6"/>
  <c r="AD1701" i="6"/>
  <c r="AD1702" i="6"/>
  <c r="AD1703" i="6"/>
  <c r="AD1704" i="6"/>
  <c r="AD1705" i="6"/>
  <c r="AD1706" i="6"/>
  <c r="AD1707" i="6"/>
  <c r="AD1708" i="6"/>
  <c r="AD1709" i="6"/>
  <c r="AD1710" i="6"/>
  <c r="AD1711" i="6"/>
  <c r="AD1712" i="6"/>
  <c r="AD1713" i="6"/>
  <c r="AD1714" i="6"/>
  <c r="AD1715" i="6"/>
  <c r="AD1716" i="6"/>
  <c r="AD1717" i="6"/>
  <c r="AD1718" i="6"/>
  <c r="AD1719" i="6"/>
  <c r="AD1720" i="6"/>
  <c r="AD1721" i="6"/>
  <c r="AD1722" i="6"/>
  <c r="AD1723" i="6"/>
  <c r="AD1724" i="6"/>
  <c r="AD1725" i="6"/>
  <c r="AD1726" i="6"/>
  <c r="AD1727" i="6"/>
  <c r="AD1728" i="6"/>
  <c r="AD1729" i="6"/>
  <c r="AD1730" i="6"/>
  <c r="AD1731" i="6"/>
  <c r="AD1732" i="6"/>
  <c r="AD1733" i="6"/>
  <c r="AD1734" i="6"/>
  <c r="AD1735" i="6"/>
  <c r="AD1736" i="6"/>
  <c r="AD1737" i="6"/>
  <c r="AD1738" i="6"/>
  <c r="AD1739" i="6"/>
  <c r="AD1740" i="6"/>
  <c r="AD1741" i="6"/>
  <c r="AD1742" i="6"/>
  <c r="AD1743" i="6"/>
  <c r="AD1744" i="6"/>
  <c r="AD1745" i="6"/>
  <c r="AD1746" i="6"/>
  <c r="AD1747" i="6"/>
  <c r="AD1748" i="6"/>
  <c r="AD1749" i="6"/>
  <c r="AD1750" i="6"/>
  <c r="AD1751" i="6"/>
  <c r="AD1752" i="6"/>
  <c r="AD1753" i="6"/>
  <c r="AD1754" i="6"/>
  <c r="AD1755" i="6"/>
  <c r="AD1756" i="6"/>
  <c r="AD1757" i="6"/>
  <c r="AD1758" i="6"/>
  <c r="AD1759" i="6"/>
  <c r="AD1760" i="6"/>
  <c r="AD1761" i="6"/>
  <c r="AD1762" i="6"/>
  <c r="AD1763" i="6"/>
  <c r="AD1764" i="6"/>
  <c r="AD1765" i="6"/>
  <c r="AD1766" i="6"/>
  <c r="AD1767" i="6"/>
  <c r="AD1768" i="6"/>
  <c r="AD1769" i="6"/>
  <c r="AD1770" i="6"/>
  <c r="AD1771" i="6"/>
  <c r="AD1772" i="6"/>
  <c r="AD1773" i="6"/>
  <c r="AD1774" i="6"/>
  <c r="AD1775" i="6"/>
  <c r="AD1776" i="6"/>
  <c r="AD1777" i="6"/>
  <c r="AD1778" i="6"/>
  <c r="AD1779" i="6"/>
  <c r="AD1780" i="6"/>
  <c r="AD1781" i="6"/>
  <c r="AD1782" i="6"/>
  <c r="AD1783" i="6"/>
  <c r="AD1784" i="6"/>
  <c r="AD1785" i="6"/>
  <c r="AD1786" i="6"/>
  <c r="AD1787" i="6"/>
  <c r="AD1788" i="6"/>
  <c r="AD1789" i="6"/>
  <c r="AD1790" i="6"/>
  <c r="AD1791" i="6"/>
  <c r="AD1792" i="6"/>
  <c r="AD1793" i="6"/>
  <c r="AD1794" i="6"/>
  <c r="AD1795" i="6"/>
  <c r="AD1796" i="6"/>
  <c r="AD1797" i="6"/>
  <c r="AD1798" i="6"/>
  <c r="AD1799" i="6"/>
  <c r="AD1800" i="6"/>
  <c r="AD1801" i="6"/>
  <c r="AD1802" i="6"/>
  <c r="AD1803" i="6"/>
  <c r="AD1804" i="6"/>
  <c r="AD1805" i="6"/>
  <c r="AD1806" i="6"/>
  <c r="AD1807" i="6"/>
  <c r="AD1808" i="6"/>
  <c r="AD1809" i="6"/>
  <c r="AD1810" i="6"/>
  <c r="AD1811" i="6"/>
  <c r="AD1812" i="6"/>
  <c r="AD1813" i="6"/>
  <c r="AD1814" i="6"/>
  <c r="AD1815" i="6"/>
  <c r="AD1816" i="6"/>
  <c r="AD1817" i="6"/>
  <c r="AD1818" i="6"/>
  <c r="AD1819" i="6"/>
  <c r="AD1820" i="6"/>
  <c r="AD1821" i="6"/>
  <c r="AD1822" i="6"/>
  <c r="AD1823" i="6"/>
  <c r="AD1824" i="6"/>
  <c r="AD1825" i="6"/>
  <c r="AD1826" i="6"/>
  <c r="AD1827" i="6"/>
  <c r="AD1828" i="6"/>
  <c r="AD1829" i="6"/>
  <c r="AD1830" i="6"/>
  <c r="AD1831" i="6"/>
  <c r="AD1832" i="6"/>
  <c r="AD1833" i="6"/>
  <c r="AD1834" i="6"/>
  <c r="AD1835" i="6"/>
  <c r="AD1836" i="6"/>
  <c r="AD1837" i="6"/>
  <c r="AD1838" i="6"/>
  <c r="AD1839" i="6"/>
  <c r="AD1840" i="6"/>
  <c r="AD1841" i="6"/>
  <c r="AD1842" i="6"/>
  <c r="AD1843" i="6"/>
  <c r="AD1844" i="6"/>
  <c r="AD1845" i="6"/>
  <c r="AD1846" i="6"/>
  <c r="AD1847" i="6"/>
  <c r="AD1848" i="6"/>
  <c r="AD1849" i="6"/>
  <c r="AD1850" i="6"/>
  <c r="AD1851" i="6"/>
  <c r="AD1852" i="6"/>
  <c r="AD1853" i="6"/>
  <c r="AD1854" i="6"/>
  <c r="AD1855" i="6"/>
  <c r="AD1856" i="6"/>
  <c r="AD1857" i="6"/>
  <c r="AD1858" i="6"/>
  <c r="AD1859" i="6"/>
  <c r="AD1860" i="6"/>
  <c r="AD1861" i="6"/>
  <c r="AD1862" i="6"/>
  <c r="AD1863" i="6"/>
  <c r="AD1864" i="6"/>
  <c r="AD1865" i="6"/>
  <c r="AD1866" i="6"/>
  <c r="AD1867" i="6"/>
  <c r="AD1868" i="6"/>
  <c r="AD1869" i="6"/>
  <c r="AD1870" i="6"/>
  <c r="AD1871" i="6"/>
  <c r="AD1872" i="6"/>
  <c r="AD1873" i="6"/>
  <c r="AD1874" i="6"/>
  <c r="AD1875" i="6"/>
  <c r="AD1876" i="6"/>
  <c r="AD1877" i="6"/>
  <c r="AD1878" i="6"/>
  <c r="AD1879" i="6"/>
  <c r="AD1880" i="6"/>
  <c r="AD1881" i="6"/>
  <c r="AD1882" i="6"/>
  <c r="AD1883" i="6"/>
  <c r="AD1884" i="6"/>
  <c r="AD1885" i="6"/>
  <c r="AD1886" i="6"/>
  <c r="AD1887" i="6"/>
  <c r="AD1888" i="6"/>
  <c r="AD1889" i="6"/>
  <c r="AD1890" i="6"/>
  <c r="AD1891" i="6"/>
  <c r="AD1892" i="6"/>
  <c r="AD1893" i="6"/>
  <c r="AD1894" i="6"/>
  <c r="AD1895" i="6"/>
  <c r="AD1896" i="6"/>
  <c r="AD1897" i="6"/>
  <c r="AD1898" i="6"/>
  <c r="AD1899" i="6"/>
  <c r="AD1900" i="6"/>
  <c r="AD1901" i="6"/>
  <c r="AD1902" i="6"/>
  <c r="AD1903" i="6"/>
  <c r="AD1904" i="6"/>
  <c r="AD1905" i="6"/>
  <c r="AD1906" i="6"/>
  <c r="AD1907" i="6"/>
  <c r="AD1908" i="6"/>
  <c r="AD1909" i="6"/>
  <c r="AD1910" i="6"/>
  <c r="AD1911" i="6"/>
  <c r="AD1912" i="6"/>
  <c r="AD1913" i="6"/>
  <c r="AD1914" i="6"/>
  <c r="AD1915" i="6"/>
  <c r="AD1916" i="6"/>
  <c r="AD1917" i="6"/>
  <c r="AD1918" i="6"/>
  <c r="AD1919" i="6"/>
  <c r="AD1920" i="6"/>
  <c r="AD1921" i="6"/>
  <c r="AD1922" i="6"/>
  <c r="AD1923" i="6"/>
  <c r="AD1924" i="6"/>
  <c r="AD1925" i="6"/>
  <c r="AD1926" i="6"/>
  <c r="AD1927" i="6"/>
  <c r="AD1928" i="6"/>
  <c r="AD1929" i="6"/>
  <c r="AD1930" i="6"/>
  <c r="AD1931" i="6"/>
  <c r="AD1932" i="6"/>
  <c r="AD1933" i="6"/>
  <c r="AD1934" i="6"/>
  <c r="AD1935" i="6"/>
  <c r="AD1936" i="6"/>
  <c r="AD1937" i="6"/>
  <c r="AD1938" i="6"/>
  <c r="AD1939" i="6"/>
  <c r="AD1940" i="6"/>
  <c r="AD1941" i="6"/>
  <c r="AD1942" i="6"/>
  <c r="AD1943" i="6"/>
  <c r="AD1944" i="6"/>
  <c r="AD1945" i="6"/>
  <c r="AC2" i="6"/>
  <c r="AC3" i="6"/>
  <c r="AC4" i="6"/>
  <c r="AC5" i="6"/>
  <c r="AC6" i="6"/>
  <c r="AC7" i="6"/>
  <c r="AC8" i="6"/>
  <c r="AC9" i="6"/>
  <c r="AC10" i="6"/>
  <c r="AC11" i="6"/>
  <c r="AC12" i="6"/>
  <c r="AC13" i="6"/>
  <c r="AC14" i="6"/>
  <c r="AC15" i="6"/>
  <c r="AC16" i="6"/>
  <c r="AC17" i="6"/>
  <c r="AC18" i="6"/>
  <c r="AC19" i="6"/>
  <c r="AC20" i="6"/>
  <c r="AC21" i="6"/>
  <c r="AC22" i="6"/>
  <c r="AC23" i="6"/>
  <c r="AC24" i="6"/>
  <c r="AC25" i="6"/>
  <c r="AC26" i="6"/>
  <c r="AC27" i="6"/>
  <c r="AC28" i="6"/>
  <c r="AC29" i="6"/>
  <c r="AC30" i="6"/>
  <c r="AC31" i="6"/>
  <c r="AC32" i="6"/>
  <c r="AC33" i="6"/>
  <c r="AC34" i="6"/>
  <c r="AC35" i="6"/>
  <c r="AC36" i="6"/>
  <c r="AC37" i="6"/>
  <c r="AC38" i="6"/>
  <c r="AC39" i="6"/>
  <c r="AC40" i="6"/>
  <c r="AC41" i="6"/>
  <c r="AC42" i="6"/>
  <c r="AC43" i="6"/>
  <c r="AC44" i="6"/>
  <c r="AC45" i="6"/>
  <c r="AC46" i="6"/>
  <c r="AC47" i="6"/>
  <c r="AC48" i="6"/>
  <c r="AC49" i="6"/>
  <c r="AC50" i="6"/>
  <c r="AC51" i="6"/>
  <c r="AC52" i="6"/>
  <c r="AC53" i="6"/>
  <c r="AC54" i="6"/>
  <c r="AC55" i="6"/>
  <c r="AC56" i="6"/>
  <c r="AC57" i="6"/>
  <c r="AC58" i="6"/>
  <c r="AC59" i="6"/>
  <c r="AC60" i="6"/>
  <c r="AC61" i="6"/>
  <c r="AC62" i="6"/>
  <c r="AC63" i="6"/>
  <c r="AC64" i="6"/>
  <c r="AC65" i="6"/>
  <c r="AC66" i="6"/>
  <c r="AC67" i="6"/>
  <c r="AC68" i="6"/>
  <c r="AC69" i="6"/>
  <c r="AC70" i="6"/>
  <c r="AC71" i="6"/>
  <c r="AC72" i="6"/>
  <c r="AC73" i="6"/>
  <c r="AC74" i="6"/>
  <c r="AC75" i="6"/>
  <c r="AC76" i="6"/>
  <c r="AC77" i="6"/>
  <c r="AC78" i="6"/>
  <c r="AC79" i="6"/>
  <c r="AC80" i="6"/>
  <c r="AC81" i="6"/>
  <c r="AC82" i="6"/>
  <c r="AC83" i="6"/>
  <c r="AC84" i="6"/>
  <c r="AC85" i="6"/>
  <c r="AC86" i="6"/>
  <c r="AC87" i="6"/>
  <c r="AC88" i="6"/>
  <c r="AC89" i="6"/>
  <c r="AC90" i="6"/>
  <c r="AC91" i="6"/>
  <c r="AC92" i="6"/>
  <c r="AC93" i="6"/>
  <c r="AC94" i="6"/>
  <c r="AC95" i="6"/>
  <c r="AC96" i="6"/>
  <c r="AC97" i="6"/>
  <c r="AC98" i="6"/>
  <c r="AC99" i="6"/>
  <c r="AC100" i="6"/>
  <c r="AC101" i="6"/>
  <c r="AC102" i="6"/>
  <c r="AC103" i="6"/>
  <c r="AC104" i="6"/>
  <c r="AC105" i="6"/>
  <c r="AC106" i="6"/>
  <c r="AC107" i="6"/>
  <c r="AC108" i="6"/>
  <c r="AC109" i="6"/>
  <c r="AC110" i="6"/>
  <c r="AC111" i="6"/>
  <c r="AC112" i="6"/>
  <c r="AC113" i="6"/>
  <c r="AC114" i="6"/>
  <c r="AC115" i="6"/>
  <c r="AC116" i="6"/>
  <c r="AC117" i="6"/>
  <c r="AC118" i="6"/>
  <c r="AC119" i="6"/>
  <c r="AC120" i="6"/>
  <c r="AC121" i="6"/>
  <c r="AC122" i="6"/>
  <c r="AC123" i="6"/>
  <c r="AC124" i="6"/>
  <c r="AC125" i="6"/>
  <c r="AC126" i="6"/>
  <c r="AC127" i="6"/>
  <c r="AC128" i="6"/>
  <c r="AC129" i="6"/>
  <c r="AC130" i="6"/>
  <c r="AC131" i="6"/>
  <c r="AC132" i="6"/>
  <c r="AC133" i="6"/>
  <c r="AC134" i="6"/>
  <c r="AC135" i="6"/>
  <c r="AC136" i="6"/>
  <c r="AC137" i="6"/>
  <c r="AC138" i="6"/>
  <c r="AC139" i="6"/>
  <c r="AC140" i="6"/>
  <c r="AC141" i="6"/>
  <c r="AC142" i="6"/>
  <c r="AC143" i="6"/>
  <c r="AC144" i="6"/>
  <c r="AC145" i="6"/>
  <c r="AC146" i="6"/>
  <c r="AC147" i="6"/>
  <c r="AC148" i="6"/>
  <c r="AC149" i="6"/>
  <c r="AC150" i="6"/>
  <c r="AC151" i="6"/>
  <c r="AC152" i="6"/>
  <c r="AC153" i="6"/>
  <c r="AC154" i="6"/>
  <c r="AC155" i="6"/>
  <c r="AC156" i="6"/>
  <c r="AC157" i="6"/>
  <c r="AC158" i="6"/>
  <c r="AC159" i="6"/>
  <c r="AC160" i="6"/>
  <c r="AC161" i="6"/>
  <c r="AC162" i="6"/>
  <c r="AC163" i="6"/>
  <c r="AC164" i="6"/>
  <c r="AC165" i="6"/>
  <c r="AC166" i="6"/>
  <c r="AC167" i="6"/>
  <c r="AC168" i="6"/>
  <c r="AC169" i="6"/>
  <c r="AC170" i="6"/>
  <c r="AC171" i="6"/>
  <c r="AC172" i="6"/>
  <c r="AC173" i="6"/>
  <c r="AC174" i="6"/>
  <c r="AC175" i="6"/>
  <c r="AC176" i="6"/>
  <c r="AC177" i="6"/>
  <c r="AC178" i="6"/>
  <c r="AC179" i="6"/>
  <c r="AC180" i="6"/>
  <c r="AC181" i="6"/>
  <c r="AC182" i="6"/>
  <c r="AC183" i="6"/>
  <c r="AC184" i="6"/>
  <c r="AC185" i="6"/>
  <c r="AC186" i="6"/>
  <c r="AC187" i="6"/>
  <c r="AC188" i="6"/>
  <c r="AC189" i="6"/>
  <c r="AC190" i="6"/>
  <c r="AC191" i="6"/>
  <c r="AC192" i="6"/>
  <c r="AC193" i="6"/>
  <c r="AC194" i="6"/>
  <c r="AC195" i="6"/>
  <c r="AC196" i="6"/>
  <c r="AC197" i="6"/>
  <c r="AC198" i="6"/>
  <c r="AC199" i="6"/>
  <c r="AC200" i="6"/>
  <c r="AC201" i="6"/>
  <c r="AC202" i="6"/>
  <c r="AC203" i="6"/>
  <c r="AC204" i="6"/>
  <c r="AC205" i="6"/>
  <c r="AC206" i="6"/>
  <c r="AC207" i="6"/>
  <c r="AC208" i="6"/>
  <c r="AC209" i="6"/>
  <c r="AC210" i="6"/>
  <c r="AC211" i="6"/>
  <c r="AC212" i="6"/>
  <c r="AC213" i="6"/>
  <c r="AC214" i="6"/>
  <c r="AC215" i="6"/>
  <c r="AC216" i="6"/>
  <c r="AC217" i="6"/>
  <c r="AC218" i="6"/>
  <c r="AC219" i="6"/>
  <c r="AC220" i="6"/>
  <c r="AC221" i="6"/>
  <c r="AC222" i="6"/>
  <c r="AC223" i="6"/>
  <c r="AC224" i="6"/>
  <c r="AC225" i="6"/>
  <c r="AC226" i="6"/>
  <c r="AC227" i="6"/>
  <c r="AC228" i="6"/>
  <c r="AC229" i="6"/>
  <c r="AC230" i="6"/>
  <c r="AC231" i="6"/>
  <c r="AC232" i="6"/>
  <c r="AC233" i="6"/>
  <c r="AC234" i="6"/>
  <c r="AC235" i="6"/>
  <c r="AC236" i="6"/>
  <c r="AC237" i="6"/>
  <c r="AC238" i="6"/>
  <c r="AC239" i="6"/>
  <c r="AC240" i="6"/>
  <c r="AC241" i="6"/>
  <c r="AC242" i="6"/>
  <c r="AC243" i="6"/>
  <c r="AC244" i="6"/>
  <c r="AC245" i="6"/>
  <c r="AC246" i="6"/>
  <c r="AC247" i="6"/>
  <c r="AC248" i="6"/>
  <c r="AC249" i="6"/>
  <c r="AC250" i="6"/>
  <c r="AC251" i="6"/>
  <c r="AC252" i="6"/>
  <c r="AC253" i="6"/>
  <c r="AC254" i="6"/>
  <c r="AC255" i="6"/>
  <c r="AC256" i="6"/>
  <c r="AC257" i="6"/>
  <c r="AC258" i="6"/>
  <c r="AC259" i="6"/>
  <c r="AC260" i="6"/>
  <c r="AC261" i="6"/>
  <c r="AC262" i="6"/>
  <c r="AC263" i="6"/>
  <c r="AC264" i="6"/>
  <c r="AC265" i="6"/>
  <c r="AC266" i="6"/>
  <c r="AC267" i="6"/>
  <c r="AC268" i="6"/>
  <c r="AC269" i="6"/>
  <c r="AC270" i="6"/>
  <c r="AC271" i="6"/>
  <c r="AC272" i="6"/>
  <c r="AC273" i="6"/>
  <c r="AC274" i="6"/>
  <c r="AC275" i="6"/>
  <c r="AC276" i="6"/>
  <c r="AC277" i="6"/>
  <c r="AC278" i="6"/>
  <c r="AC279" i="6"/>
  <c r="AC280" i="6"/>
  <c r="AC281" i="6"/>
  <c r="AC282" i="6"/>
  <c r="AC283" i="6"/>
  <c r="AC284" i="6"/>
  <c r="AC285" i="6"/>
  <c r="AC286" i="6"/>
  <c r="AC287" i="6"/>
  <c r="AC288" i="6"/>
  <c r="AC289" i="6"/>
  <c r="AC290" i="6"/>
  <c r="AC291" i="6"/>
  <c r="AC292" i="6"/>
  <c r="AC293" i="6"/>
  <c r="AC294" i="6"/>
  <c r="AC295" i="6"/>
  <c r="AC296" i="6"/>
  <c r="AC297" i="6"/>
  <c r="AC298" i="6"/>
  <c r="AC299" i="6"/>
  <c r="AC300" i="6"/>
  <c r="AC301" i="6"/>
  <c r="AC302" i="6"/>
  <c r="AC303" i="6"/>
  <c r="AC304" i="6"/>
  <c r="AC305" i="6"/>
  <c r="AC306" i="6"/>
  <c r="AC307" i="6"/>
  <c r="AC308" i="6"/>
  <c r="AC309" i="6"/>
  <c r="AC310" i="6"/>
  <c r="AC311" i="6"/>
  <c r="AC312" i="6"/>
  <c r="AC313" i="6"/>
  <c r="AC314" i="6"/>
  <c r="AC315" i="6"/>
  <c r="AC316" i="6"/>
  <c r="AC317" i="6"/>
  <c r="AC318" i="6"/>
  <c r="AC319" i="6"/>
  <c r="AC320" i="6"/>
  <c r="AC321" i="6"/>
  <c r="AC322" i="6"/>
  <c r="AC323" i="6"/>
  <c r="AC324" i="6"/>
  <c r="AC325" i="6"/>
  <c r="AC326" i="6"/>
  <c r="AC327" i="6"/>
  <c r="AC328" i="6"/>
  <c r="AC329" i="6"/>
  <c r="AC330" i="6"/>
  <c r="AC331" i="6"/>
  <c r="AC332" i="6"/>
  <c r="AC333" i="6"/>
  <c r="AC334" i="6"/>
  <c r="AC335" i="6"/>
  <c r="AC336" i="6"/>
  <c r="AC337" i="6"/>
  <c r="AC338" i="6"/>
  <c r="AC339" i="6"/>
  <c r="AC340" i="6"/>
  <c r="AC341" i="6"/>
  <c r="AC342" i="6"/>
  <c r="AC343" i="6"/>
  <c r="AC344" i="6"/>
  <c r="AC345" i="6"/>
  <c r="AC346" i="6"/>
  <c r="AC347" i="6"/>
  <c r="AC348" i="6"/>
  <c r="AC349" i="6"/>
  <c r="AC350" i="6"/>
  <c r="AC351" i="6"/>
  <c r="AC352" i="6"/>
  <c r="AC353" i="6"/>
  <c r="AC354" i="6"/>
  <c r="AC355" i="6"/>
  <c r="AC356" i="6"/>
  <c r="AC357" i="6"/>
  <c r="AC358" i="6"/>
  <c r="AC359" i="6"/>
  <c r="AC360" i="6"/>
  <c r="AC361" i="6"/>
  <c r="AC362" i="6"/>
  <c r="AC363" i="6"/>
  <c r="AC364" i="6"/>
  <c r="AC365" i="6"/>
  <c r="AC366" i="6"/>
  <c r="AC367" i="6"/>
  <c r="AC368" i="6"/>
  <c r="AC369" i="6"/>
  <c r="AC370" i="6"/>
  <c r="AC371" i="6"/>
  <c r="AC372" i="6"/>
  <c r="AC373" i="6"/>
  <c r="AC374" i="6"/>
  <c r="AC375" i="6"/>
  <c r="AC376" i="6"/>
  <c r="AC377" i="6"/>
  <c r="AC378" i="6"/>
  <c r="AC379" i="6"/>
  <c r="AC380" i="6"/>
  <c r="AC381" i="6"/>
  <c r="AC382" i="6"/>
  <c r="AC383" i="6"/>
  <c r="AC384" i="6"/>
  <c r="AC385" i="6"/>
  <c r="AC386" i="6"/>
  <c r="AC387" i="6"/>
  <c r="AC388" i="6"/>
  <c r="AC389" i="6"/>
  <c r="AC390" i="6"/>
  <c r="AC391" i="6"/>
  <c r="AC392" i="6"/>
  <c r="AC393" i="6"/>
  <c r="AC394" i="6"/>
  <c r="AC395" i="6"/>
  <c r="AC396" i="6"/>
  <c r="AC397" i="6"/>
  <c r="AC398" i="6"/>
  <c r="AC399" i="6"/>
  <c r="AC400" i="6"/>
  <c r="AC401" i="6"/>
  <c r="AC402" i="6"/>
  <c r="AC403" i="6"/>
  <c r="AC404" i="6"/>
  <c r="AC405" i="6"/>
  <c r="AC406" i="6"/>
  <c r="AC407" i="6"/>
  <c r="AC408" i="6"/>
  <c r="AC409" i="6"/>
  <c r="AC410" i="6"/>
  <c r="AC411" i="6"/>
  <c r="AC412" i="6"/>
  <c r="AC413" i="6"/>
  <c r="AC414" i="6"/>
  <c r="AC415" i="6"/>
  <c r="AC416" i="6"/>
  <c r="AC417" i="6"/>
  <c r="AC418" i="6"/>
  <c r="AC419" i="6"/>
  <c r="AC420" i="6"/>
  <c r="AC421" i="6"/>
  <c r="AC422" i="6"/>
  <c r="AC423" i="6"/>
  <c r="AC424" i="6"/>
  <c r="AC425" i="6"/>
  <c r="AC426" i="6"/>
  <c r="AC427" i="6"/>
  <c r="AC428" i="6"/>
  <c r="AC429" i="6"/>
  <c r="AC430" i="6"/>
  <c r="AC431" i="6"/>
  <c r="AC432" i="6"/>
  <c r="AC433" i="6"/>
  <c r="AC434" i="6"/>
  <c r="AC435" i="6"/>
  <c r="AC436" i="6"/>
  <c r="AC437" i="6"/>
  <c r="AC438" i="6"/>
  <c r="AC439" i="6"/>
  <c r="AC440" i="6"/>
  <c r="AC441" i="6"/>
  <c r="AC442" i="6"/>
  <c r="AC443" i="6"/>
  <c r="AC444" i="6"/>
  <c r="AC445" i="6"/>
  <c r="AC446" i="6"/>
  <c r="AC447" i="6"/>
  <c r="AC448" i="6"/>
  <c r="AC449" i="6"/>
  <c r="AC450" i="6"/>
  <c r="AC451" i="6"/>
  <c r="AC452" i="6"/>
  <c r="AC453" i="6"/>
  <c r="AC454" i="6"/>
  <c r="AC455" i="6"/>
  <c r="AC456" i="6"/>
  <c r="AC457" i="6"/>
  <c r="AC458" i="6"/>
  <c r="AC459" i="6"/>
  <c r="AC460" i="6"/>
  <c r="AC461" i="6"/>
  <c r="AC462" i="6"/>
  <c r="AC463" i="6"/>
  <c r="AC464" i="6"/>
  <c r="AC465" i="6"/>
  <c r="AC466" i="6"/>
  <c r="AC467" i="6"/>
  <c r="AC468" i="6"/>
  <c r="AC469" i="6"/>
  <c r="AC470" i="6"/>
  <c r="AC471" i="6"/>
  <c r="AC472" i="6"/>
  <c r="AC473" i="6"/>
  <c r="AC474" i="6"/>
  <c r="AC475" i="6"/>
  <c r="AC476" i="6"/>
  <c r="AC477" i="6"/>
  <c r="AC478" i="6"/>
  <c r="AC479" i="6"/>
  <c r="AC480" i="6"/>
  <c r="AC481" i="6"/>
  <c r="AC482" i="6"/>
  <c r="AC483" i="6"/>
  <c r="AC484" i="6"/>
  <c r="AC485" i="6"/>
  <c r="AC486" i="6"/>
  <c r="AC487" i="6"/>
  <c r="AC488" i="6"/>
  <c r="AC489" i="6"/>
  <c r="AC490" i="6"/>
  <c r="AC491" i="6"/>
  <c r="AC492" i="6"/>
  <c r="AC493" i="6"/>
  <c r="AC494" i="6"/>
  <c r="AC495" i="6"/>
  <c r="AC496" i="6"/>
  <c r="AC497" i="6"/>
  <c r="AC498" i="6"/>
  <c r="AC499" i="6"/>
  <c r="AC500" i="6"/>
  <c r="AC501" i="6"/>
  <c r="AC502" i="6"/>
  <c r="AC503" i="6"/>
  <c r="AC504" i="6"/>
  <c r="AC505" i="6"/>
  <c r="AC506" i="6"/>
  <c r="AC507" i="6"/>
  <c r="AC508" i="6"/>
  <c r="AC509" i="6"/>
  <c r="AC510" i="6"/>
  <c r="AC511" i="6"/>
  <c r="AC512" i="6"/>
  <c r="AC513" i="6"/>
  <c r="AC514" i="6"/>
  <c r="AC515" i="6"/>
  <c r="AC516" i="6"/>
  <c r="AC517" i="6"/>
  <c r="AC518" i="6"/>
  <c r="AC519" i="6"/>
  <c r="AC520" i="6"/>
  <c r="AC521" i="6"/>
  <c r="AC522" i="6"/>
  <c r="AC523" i="6"/>
  <c r="AC524" i="6"/>
  <c r="AC525" i="6"/>
  <c r="AC526" i="6"/>
  <c r="AC527" i="6"/>
  <c r="AC528" i="6"/>
  <c r="AC529" i="6"/>
  <c r="AC530" i="6"/>
  <c r="AC531" i="6"/>
  <c r="AC532" i="6"/>
  <c r="AC533" i="6"/>
  <c r="AC534" i="6"/>
  <c r="AC535" i="6"/>
  <c r="AC536" i="6"/>
  <c r="AC537" i="6"/>
  <c r="AC538" i="6"/>
  <c r="AC539" i="6"/>
  <c r="AC540" i="6"/>
  <c r="AC541" i="6"/>
  <c r="AC542" i="6"/>
  <c r="AC543" i="6"/>
  <c r="AC544" i="6"/>
  <c r="AC545" i="6"/>
  <c r="AC546" i="6"/>
  <c r="AC547" i="6"/>
  <c r="AC548" i="6"/>
  <c r="AC549" i="6"/>
  <c r="AC550" i="6"/>
  <c r="AC551" i="6"/>
  <c r="AC552" i="6"/>
  <c r="AC553" i="6"/>
  <c r="AC554" i="6"/>
  <c r="AC555" i="6"/>
  <c r="AC556" i="6"/>
  <c r="AC557" i="6"/>
  <c r="AC558" i="6"/>
  <c r="AC559" i="6"/>
  <c r="AC560" i="6"/>
  <c r="AC561" i="6"/>
  <c r="AC562" i="6"/>
  <c r="AC563" i="6"/>
  <c r="AC564" i="6"/>
  <c r="AC565" i="6"/>
  <c r="AC566" i="6"/>
  <c r="AC567" i="6"/>
  <c r="AC568" i="6"/>
  <c r="AC569" i="6"/>
  <c r="AC570" i="6"/>
  <c r="AC571" i="6"/>
  <c r="AC572" i="6"/>
  <c r="AC573" i="6"/>
  <c r="AC574" i="6"/>
  <c r="AC575" i="6"/>
  <c r="AC576" i="6"/>
  <c r="AC577" i="6"/>
  <c r="AC578" i="6"/>
  <c r="AC579" i="6"/>
  <c r="AC580" i="6"/>
  <c r="AC581" i="6"/>
  <c r="AC582" i="6"/>
  <c r="AC583" i="6"/>
  <c r="AC584" i="6"/>
  <c r="AC585" i="6"/>
  <c r="AC586" i="6"/>
  <c r="AC587" i="6"/>
  <c r="AC588" i="6"/>
  <c r="AC589" i="6"/>
  <c r="AC590" i="6"/>
  <c r="AC591" i="6"/>
  <c r="AC592" i="6"/>
  <c r="AC593" i="6"/>
  <c r="AC594" i="6"/>
  <c r="AC595" i="6"/>
  <c r="AC596" i="6"/>
  <c r="AC597" i="6"/>
  <c r="AC598" i="6"/>
  <c r="AC599" i="6"/>
  <c r="AC600" i="6"/>
  <c r="AC601" i="6"/>
  <c r="AC602" i="6"/>
  <c r="AC603" i="6"/>
  <c r="AC604" i="6"/>
  <c r="AC605" i="6"/>
  <c r="AC606" i="6"/>
  <c r="AC607" i="6"/>
  <c r="AC608" i="6"/>
  <c r="AC609" i="6"/>
  <c r="AC610" i="6"/>
  <c r="AC611" i="6"/>
  <c r="AC612" i="6"/>
  <c r="AC613" i="6"/>
  <c r="AC614" i="6"/>
  <c r="AC615" i="6"/>
  <c r="AC616" i="6"/>
  <c r="AC617" i="6"/>
  <c r="AC618" i="6"/>
  <c r="AC619" i="6"/>
  <c r="AC620" i="6"/>
  <c r="AC621" i="6"/>
  <c r="AC622" i="6"/>
  <c r="AC623" i="6"/>
  <c r="AC624" i="6"/>
  <c r="AC625" i="6"/>
  <c r="AC626" i="6"/>
  <c r="AC627" i="6"/>
  <c r="AC628" i="6"/>
  <c r="AC629" i="6"/>
  <c r="AC630" i="6"/>
  <c r="AC631" i="6"/>
  <c r="AC632" i="6"/>
  <c r="AC633" i="6"/>
  <c r="AC634" i="6"/>
  <c r="AC635" i="6"/>
  <c r="AC636" i="6"/>
  <c r="AC637" i="6"/>
  <c r="AC638" i="6"/>
  <c r="AC639" i="6"/>
  <c r="AC640" i="6"/>
  <c r="AC641" i="6"/>
  <c r="AC642" i="6"/>
  <c r="AC643" i="6"/>
  <c r="AC644" i="6"/>
  <c r="AC645" i="6"/>
  <c r="AC646" i="6"/>
  <c r="AC647" i="6"/>
  <c r="AC648" i="6"/>
  <c r="AC649" i="6"/>
  <c r="AC650" i="6"/>
  <c r="AC651" i="6"/>
  <c r="AC652" i="6"/>
  <c r="AC653" i="6"/>
  <c r="AC654" i="6"/>
  <c r="AC655" i="6"/>
  <c r="AC656" i="6"/>
  <c r="AC657" i="6"/>
  <c r="AC658" i="6"/>
  <c r="AC659" i="6"/>
  <c r="AC660" i="6"/>
  <c r="AC661" i="6"/>
  <c r="AC662" i="6"/>
  <c r="AC663" i="6"/>
  <c r="AC664" i="6"/>
  <c r="AC665" i="6"/>
  <c r="AC666" i="6"/>
  <c r="AC667" i="6"/>
  <c r="AC668" i="6"/>
  <c r="AC669" i="6"/>
  <c r="AC670" i="6"/>
  <c r="AC671" i="6"/>
  <c r="AC672" i="6"/>
  <c r="AC673" i="6"/>
  <c r="AC674" i="6"/>
  <c r="AC675" i="6"/>
  <c r="AC676" i="6"/>
  <c r="AC677" i="6"/>
  <c r="AC678" i="6"/>
  <c r="AC679" i="6"/>
  <c r="AC680" i="6"/>
  <c r="AC681" i="6"/>
  <c r="AC682" i="6"/>
  <c r="AC683" i="6"/>
  <c r="AC684" i="6"/>
  <c r="AC685" i="6"/>
  <c r="AC686" i="6"/>
  <c r="AC687" i="6"/>
  <c r="AC688" i="6"/>
  <c r="AC689" i="6"/>
  <c r="AC690" i="6"/>
  <c r="AC691" i="6"/>
  <c r="AC692" i="6"/>
  <c r="AC693" i="6"/>
  <c r="AC694" i="6"/>
  <c r="AC695" i="6"/>
  <c r="AC696" i="6"/>
  <c r="AC697" i="6"/>
  <c r="AC698" i="6"/>
  <c r="AC699" i="6"/>
  <c r="AC700" i="6"/>
  <c r="AC701" i="6"/>
  <c r="AC702" i="6"/>
  <c r="AC703" i="6"/>
  <c r="AC704" i="6"/>
  <c r="AC705" i="6"/>
  <c r="AC706" i="6"/>
  <c r="AC707" i="6"/>
  <c r="AC708" i="6"/>
  <c r="AC709" i="6"/>
  <c r="AC710" i="6"/>
  <c r="AC711" i="6"/>
  <c r="AC712" i="6"/>
  <c r="AC713" i="6"/>
  <c r="AC714" i="6"/>
  <c r="AC715" i="6"/>
  <c r="AC716" i="6"/>
  <c r="AC717" i="6"/>
  <c r="AC718" i="6"/>
  <c r="AC719" i="6"/>
  <c r="AC720" i="6"/>
  <c r="AC721" i="6"/>
  <c r="AC722" i="6"/>
  <c r="AC723" i="6"/>
  <c r="AC724" i="6"/>
  <c r="AC725" i="6"/>
  <c r="AC726" i="6"/>
  <c r="AC727" i="6"/>
  <c r="AC728" i="6"/>
  <c r="AC729" i="6"/>
  <c r="AC730" i="6"/>
  <c r="AC731" i="6"/>
  <c r="AC732" i="6"/>
  <c r="AC733" i="6"/>
  <c r="AC734" i="6"/>
  <c r="AC735" i="6"/>
  <c r="AC736" i="6"/>
  <c r="AC737" i="6"/>
  <c r="AC738" i="6"/>
  <c r="AC739" i="6"/>
  <c r="AC740" i="6"/>
  <c r="AC741" i="6"/>
  <c r="AC742" i="6"/>
  <c r="AC743" i="6"/>
  <c r="AC744" i="6"/>
  <c r="AC745" i="6"/>
  <c r="AC746" i="6"/>
  <c r="AC747" i="6"/>
  <c r="AC748" i="6"/>
  <c r="AC749" i="6"/>
  <c r="AC750" i="6"/>
  <c r="AC751" i="6"/>
  <c r="AC752" i="6"/>
  <c r="AC753" i="6"/>
  <c r="AC754" i="6"/>
  <c r="AC755" i="6"/>
  <c r="AC756" i="6"/>
  <c r="AC757" i="6"/>
  <c r="AC758" i="6"/>
  <c r="AC759" i="6"/>
  <c r="AC760" i="6"/>
  <c r="AC761" i="6"/>
  <c r="AC762" i="6"/>
  <c r="AC763" i="6"/>
  <c r="AC764" i="6"/>
  <c r="AC765" i="6"/>
  <c r="AC766" i="6"/>
  <c r="AC767" i="6"/>
  <c r="AC768" i="6"/>
  <c r="AC769" i="6"/>
  <c r="AC770" i="6"/>
  <c r="AC771" i="6"/>
  <c r="AC772" i="6"/>
  <c r="AC773" i="6"/>
  <c r="AC774" i="6"/>
  <c r="AC775" i="6"/>
  <c r="AC776" i="6"/>
  <c r="AC777" i="6"/>
  <c r="AC778" i="6"/>
  <c r="AC779" i="6"/>
  <c r="AC780" i="6"/>
  <c r="AC781" i="6"/>
  <c r="AC782" i="6"/>
  <c r="AC783" i="6"/>
  <c r="AC784" i="6"/>
  <c r="AC785" i="6"/>
  <c r="AC786" i="6"/>
  <c r="AC787" i="6"/>
  <c r="AC788" i="6"/>
  <c r="AC789" i="6"/>
  <c r="AC790" i="6"/>
  <c r="AC791" i="6"/>
  <c r="AC792" i="6"/>
  <c r="AC793" i="6"/>
  <c r="AC794" i="6"/>
  <c r="AC795" i="6"/>
  <c r="AC796" i="6"/>
  <c r="AC797" i="6"/>
  <c r="AC798" i="6"/>
  <c r="AC799" i="6"/>
  <c r="AC800" i="6"/>
  <c r="AC801" i="6"/>
  <c r="AC802" i="6"/>
  <c r="AC803" i="6"/>
  <c r="AC804" i="6"/>
  <c r="AC805" i="6"/>
  <c r="AC806" i="6"/>
  <c r="AC807" i="6"/>
  <c r="AC808" i="6"/>
  <c r="AC809" i="6"/>
  <c r="AC810" i="6"/>
  <c r="AC811" i="6"/>
  <c r="AC812" i="6"/>
  <c r="AC813" i="6"/>
  <c r="AC814" i="6"/>
  <c r="AC815" i="6"/>
  <c r="AC816" i="6"/>
  <c r="AC817" i="6"/>
  <c r="AC818" i="6"/>
  <c r="AC819" i="6"/>
  <c r="AC820" i="6"/>
  <c r="AC821" i="6"/>
  <c r="AC822" i="6"/>
  <c r="AC823" i="6"/>
  <c r="AC824" i="6"/>
  <c r="AC825" i="6"/>
  <c r="AC826" i="6"/>
  <c r="AC827" i="6"/>
  <c r="AC828" i="6"/>
  <c r="AC829" i="6"/>
  <c r="AC830" i="6"/>
  <c r="AC831" i="6"/>
  <c r="AC832" i="6"/>
  <c r="AC833" i="6"/>
  <c r="AC834" i="6"/>
  <c r="AC835" i="6"/>
  <c r="AC836" i="6"/>
  <c r="AC837" i="6"/>
  <c r="AC838" i="6"/>
  <c r="AC839" i="6"/>
  <c r="AC840" i="6"/>
  <c r="AC841" i="6"/>
  <c r="AC842" i="6"/>
  <c r="AC843" i="6"/>
  <c r="AC844" i="6"/>
  <c r="AC845" i="6"/>
  <c r="AC846" i="6"/>
  <c r="AC847" i="6"/>
  <c r="AC848" i="6"/>
  <c r="AC849" i="6"/>
  <c r="AC850" i="6"/>
  <c r="AC851" i="6"/>
  <c r="AC852" i="6"/>
  <c r="AC853" i="6"/>
  <c r="AC854" i="6"/>
  <c r="AC855" i="6"/>
  <c r="AC856" i="6"/>
  <c r="AC857" i="6"/>
  <c r="AC858" i="6"/>
  <c r="AC859" i="6"/>
  <c r="AC860" i="6"/>
  <c r="AC861" i="6"/>
  <c r="AC862" i="6"/>
  <c r="AC863" i="6"/>
  <c r="AC864" i="6"/>
  <c r="AC865" i="6"/>
  <c r="AC866" i="6"/>
  <c r="AC867" i="6"/>
  <c r="AC868" i="6"/>
  <c r="AC869" i="6"/>
  <c r="AC870" i="6"/>
  <c r="AC871" i="6"/>
  <c r="AC872" i="6"/>
  <c r="AC873" i="6"/>
  <c r="AC874" i="6"/>
  <c r="AC875" i="6"/>
  <c r="AC876" i="6"/>
  <c r="AC877" i="6"/>
  <c r="AC878" i="6"/>
  <c r="AC879" i="6"/>
  <c r="AC880" i="6"/>
  <c r="AC881" i="6"/>
  <c r="AC882" i="6"/>
  <c r="AC883" i="6"/>
  <c r="AC884" i="6"/>
  <c r="AC885" i="6"/>
  <c r="AC886" i="6"/>
  <c r="AC887" i="6"/>
  <c r="AC888" i="6"/>
  <c r="AC889" i="6"/>
  <c r="AC890" i="6"/>
  <c r="AC891" i="6"/>
  <c r="AC892" i="6"/>
  <c r="AC893" i="6"/>
  <c r="AC894" i="6"/>
  <c r="AC895" i="6"/>
  <c r="AC896" i="6"/>
  <c r="AC897" i="6"/>
  <c r="AC898" i="6"/>
  <c r="AC899" i="6"/>
  <c r="AC900" i="6"/>
  <c r="AC901" i="6"/>
  <c r="AC902" i="6"/>
  <c r="AC903" i="6"/>
  <c r="AC904" i="6"/>
  <c r="AC905" i="6"/>
  <c r="AC906" i="6"/>
  <c r="AC907" i="6"/>
  <c r="AC908" i="6"/>
  <c r="AC909" i="6"/>
  <c r="AC910" i="6"/>
  <c r="AC911" i="6"/>
  <c r="AC912" i="6"/>
  <c r="AC913" i="6"/>
  <c r="AC914" i="6"/>
  <c r="AC915" i="6"/>
  <c r="AC916" i="6"/>
  <c r="AC917" i="6"/>
  <c r="AC918" i="6"/>
  <c r="AC919" i="6"/>
  <c r="AC920" i="6"/>
  <c r="AC921" i="6"/>
  <c r="AC922" i="6"/>
  <c r="AC923" i="6"/>
  <c r="AC924" i="6"/>
  <c r="AC925" i="6"/>
  <c r="AC926" i="6"/>
  <c r="AC927" i="6"/>
  <c r="AC928" i="6"/>
  <c r="AC929" i="6"/>
  <c r="AC930" i="6"/>
  <c r="AC931" i="6"/>
  <c r="AC932" i="6"/>
  <c r="AC933" i="6"/>
  <c r="AC934" i="6"/>
  <c r="AC935" i="6"/>
  <c r="AC936" i="6"/>
  <c r="AC937" i="6"/>
  <c r="AC938" i="6"/>
  <c r="AC939" i="6"/>
  <c r="AC940" i="6"/>
  <c r="AC941" i="6"/>
  <c r="AC942" i="6"/>
  <c r="AC943" i="6"/>
  <c r="AC944" i="6"/>
  <c r="AC945" i="6"/>
  <c r="AC946" i="6"/>
  <c r="AC947" i="6"/>
  <c r="AC948" i="6"/>
  <c r="AC949" i="6"/>
  <c r="AC950" i="6"/>
  <c r="AC951" i="6"/>
  <c r="AC952" i="6"/>
  <c r="AC953" i="6"/>
  <c r="AC954" i="6"/>
  <c r="AC955" i="6"/>
  <c r="AC956" i="6"/>
  <c r="AC957" i="6"/>
  <c r="AC958" i="6"/>
  <c r="AC959" i="6"/>
  <c r="AC960" i="6"/>
  <c r="AC961" i="6"/>
  <c r="AC962" i="6"/>
  <c r="AC963" i="6"/>
  <c r="AC964" i="6"/>
  <c r="AC965" i="6"/>
  <c r="AC966" i="6"/>
  <c r="AC967" i="6"/>
  <c r="AC968" i="6"/>
  <c r="AC969" i="6"/>
  <c r="AC970" i="6"/>
  <c r="AC971" i="6"/>
  <c r="AC972" i="6"/>
  <c r="AC973" i="6"/>
  <c r="AC974" i="6"/>
  <c r="AC975" i="6"/>
  <c r="AC976" i="6"/>
  <c r="AC977" i="6"/>
  <c r="AC978" i="6"/>
  <c r="AC979" i="6"/>
  <c r="AC980" i="6"/>
  <c r="AC981" i="6"/>
  <c r="AC982" i="6"/>
  <c r="AC983" i="6"/>
  <c r="AC984" i="6"/>
  <c r="AC985" i="6"/>
  <c r="AC986" i="6"/>
  <c r="AC987" i="6"/>
  <c r="AC988" i="6"/>
  <c r="AC989" i="6"/>
  <c r="AC990" i="6"/>
  <c r="AC991" i="6"/>
  <c r="AC992" i="6"/>
  <c r="AC993" i="6"/>
  <c r="AC994" i="6"/>
  <c r="AC995" i="6"/>
  <c r="AC996" i="6"/>
  <c r="AC997" i="6"/>
  <c r="AC998" i="6"/>
  <c r="AC999" i="6"/>
  <c r="AC1000" i="6"/>
  <c r="AC1001" i="6"/>
  <c r="AC1002" i="6"/>
  <c r="AC1003" i="6"/>
  <c r="AC1004" i="6"/>
  <c r="AC1005" i="6"/>
  <c r="AC1006" i="6"/>
  <c r="AC1007" i="6"/>
  <c r="AC1008" i="6"/>
  <c r="AC1009" i="6"/>
  <c r="AC1010" i="6"/>
  <c r="AC1011" i="6"/>
  <c r="AC1012" i="6"/>
  <c r="AC1013" i="6"/>
  <c r="AC1014" i="6"/>
  <c r="AC1015" i="6"/>
  <c r="AC1016" i="6"/>
  <c r="AC1017" i="6"/>
  <c r="AC1018" i="6"/>
  <c r="AC1019" i="6"/>
  <c r="AC1020" i="6"/>
  <c r="AC1021" i="6"/>
  <c r="AC1022" i="6"/>
  <c r="AC1023" i="6"/>
  <c r="AC1024" i="6"/>
  <c r="AC1025" i="6"/>
  <c r="AC1026" i="6"/>
  <c r="AC1027" i="6"/>
  <c r="AC1028" i="6"/>
  <c r="AC1029" i="6"/>
  <c r="AC1030" i="6"/>
  <c r="AC1031" i="6"/>
  <c r="AC1032" i="6"/>
  <c r="AC1033" i="6"/>
  <c r="AC1034" i="6"/>
  <c r="AC1035" i="6"/>
  <c r="AC1036" i="6"/>
  <c r="AC1037" i="6"/>
  <c r="AC1038" i="6"/>
  <c r="AC1039" i="6"/>
  <c r="AC1040" i="6"/>
  <c r="AC1041" i="6"/>
  <c r="AC1042" i="6"/>
  <c r="AC1043" i="6"/>
  <c r="AC1044" i="6"/>
  <c r="AC1045" i="6"/>
  <c r="AC1046" i="6"/>
  <c r="AC1047" i="6"/>
  <c r="AC1048" i="6"/>
  <c r="AC1049" i="6"/>
  <c r="AC1050" i="6"/>
  <c r="AC1051" i="6"/>
  <c r="AC1052" i="6"/>
  <c r="AC1053" i="6"/>
  <c r="AC1054" i="6"/>
  <c r="AC1055" i="6"/>
  <c r="AC1056" i="6"/>
  <c r="AC1057" i="6"/>
  <c r="AC1058" i="6"/>
  <c r="AC1059" i="6"/>
  <c r="AC1060" i="6"/>
  <c r="AC1061" i="6"/>
  <c r="AC1062" i="6"/>
  <c r="AC1063" i="6"/>
  <c r="AC1064" i="6"/>
  <c r="AC1065" i="6"/>
  <c r="AC1066" i="6"/>
  <c r="AC1067" i="6"/>
  <c r="AC1068" i="6"/>
  <c r="AC1069" i="6"/>
  <c r="AC1070" i="6"/>
  <c r="AC1071" i="6"/>
  <c r="AC1072" i="6"/>
  <c r="AC1073" i="6"/>
  <c r="AC1074" i="6"/>
  <c r="AC1075" i="6"/>
  <c r="AC1076" i="6"/>
  <c r="AC1077" i="6"/>
  <c r="AC1078" i="6"/>
  <c r="AC1079" i="6"/>
  <c r="AC1080" i="6"/>
  <c r="AC1081" i="6"/>
  <c r="AC1082" i="6"/>
  <c r="AC1083" i="6"/>
  <c r="AC1084" i="6"/>
  <c r="AC1085" i="6"/>
  <c r="AC1086" i="6"/>
  <c r="AC1087" i="6"/>
  <c r="AC1088" i="6"/>
  <c r="AC1089" i="6"/>
  <c r="AC1090" i="6"/>
  <c r="AC1091" i="6"/>
  <c r="AC1092" i="6"/>
  <c r="AC1093" i="6"/>
  <c r="AC1094" i="6"/>
  <c r="AC1095" i="6"/>
  <c r="AC1096" i="6"/>
  <c r="AC1097" i="6"/>
  <c r="AC1098" i="6"/>
  <c r="AC1099" i="6"/>
  <c r="AC1100" i="6"/>
  <c r="AC1101" i="6"/>
  <c r="AC1102" i="6"/>
  <c r="AC1103" i="6"/>
  <c r="AC1104" i="6"/>
  <c r="AC1105" i="6"/>
  <c r="AC1106" i="6"/>
  <c r="AC1107" i="6"/>
  <c r="AC1108" i="6"/>
  <c r="AC1109" i="6"/>
  <c r="AC1110" i="6"/>
  <c r="AC1111" i="6"/>
  <c r="AC1112" i="6"/>
  <c r="AC1113" i="6"/>
  <c r="AC1114" i="6"/>
  <c r="AC1115" i="6"/>
  <c r="AC1116" i="6"/>
  <c r="AC1117" i="6"/>
  <c r="AC1118" i="6"/>
  <c r="AC1119" i="6"/>
  <c r="AC1120" i="6"/>
  <c r="AC1121" i="6"/>
  <c r="AC1122" i="6"/>
  <c r="AC1123" i="6"/>
  <c r="AC1124" i="6"/>
  <c r="AC1125" i="6"/>
  <c r="AC1126" i="6"/>
  <c r="AC1127" i="6"/>
  <c r="AC1128" i="6"/>
  <c r="AC1129" i="6"/>
  <c r="AC1130" i="6"/>
  <c r="AC1131" i="6"/>
  <c r="AC1132" i="6"/>
  <c r="AC1133" i="6"/>
  <c r="AC1134" i="6"/>
  <c r="AC1135" i="6"/>
  <c r="AC1136" i="6"/>
  <c r="AC1137" i="6"/>
  <c r="AC1138" i="6"/>
  <c r="AC1139" i="6"/>
  <c r="AC1140" i="6"/>
  <c r="AC1141" i="6"/>
  <c r="AC1142" i="6"/>
  <c r="AC1143" i="6"/>
  <c r="AC1144" i="6"/>
  <c r="AC1145" i="6"/>
  <c r="AC1146" i="6"/>
  <c r="AC1147" i="6"/>
  <c r="AC1148" i="6"/>
  <c r="AC1149" i="6"/>
  <c r="AC1150" i="6"/>
  <c r="AC1151" i="6"/>
  <c r="AC1152" i="6"/>
  <c r="AC1153" i="6"/>
  <c r="AC1154" i="6"/>
  <c r="AC1155" i="6"/>
  <c r="AC1156" i="6"/>
  <c r="AC1157" i="6"/>
  <c r="AC1158" i="6"/>
  <c r="AC1159" i="6"/>
  <c r="AC1160" i="6"/>
  <c r="AC1161" i="6"/>
  <c r="AC1162" i="6"/>
  <c r="AC1163" i="6"/>
  <c r="AC1164" i="6"/>
  <c r="AC1165" i="6"/>
  <c r="AC1166" i="6"/>
  <c r="AC1167" i="6"/>
  <c r="AC1168" i="6"/>
  <c r="AC1169" i="6"/>
  <c r="AC1170" i="6"/>
  <c r="AC1171" i="6"/>
  <c r="AC1172" i="6"/>
  <c r="AC1173" i="6"/>
  <c r="AC1174" i="6"/>
  <c r="AC1175" i="6"/>
  <c r="AC1176" i="6"/>
  <c r="AC1177" i="6"/>
  <c r="AC1178" i="6"/>
  <c r="AC1179" i="6"/>
  <c r="AC1180" i="6"/>
  <c r="AC1181" i="6"/>
  <c r="AC1182" i="6"/>
  <c r="AC1183" i="6"/>
  <c r="AC1184" i="6"/>
  <c r="AC1185" i="6"/>
  <c r="AC1186" i="6"/>
  <c r="AC1187" i="6"/>
  <c r="AC1188" i="6"/>
  <c r="AC1189" i="6"/>
  <c r="AC1190" i="6"/>
  <c r="AC1191" i="6"/>
  <c r="AC1192" i="6"/>
  <c r="AC1193" i="6"/>
  <c r="AC1194" i="6"/>
  <c r="AC1195" i="6"/>
  <c r="AC1196" i="6"/>
  <c r="AC1197" i="6"/>
  <c r="AC1198" i="6"/>
  <c r="AC1199" i="6"/>
  <c r="AC1200" i="6"/>
  <c r="AC1201" i="6"/>
  <c r="AC1202" i="6"/>
  <c r="AC1203" i="6"/>
  <c r="AC1204" i="6"/>
  <c r="AC1205" i="6"/>
  <c r="AC1206" i="6"/>
  <c r="AC1207" i="6"/>
  <c r="AC1208" i="6"/>
  <c r="AC1209" i="6"/>
  <c r="AC1210" i="6"/>
  <c r="AC1211" i="6"/>
  <c r="AC1212" i="6"/>
  <c r="AC1213" i="6"/>
  <c r="AC1214" i="6"/>
  <c r="AC1215" i="6"/>
  <c r="AC1216" i="6"/>
  <c r="AC1217" i="6"/>
  <c r="AC1218" i="6"/>
  <c r="AC1219" i="6"/>
  <c r="AC1220" i="6"/>
  <c r="AC1221" i="6"/>
  <c r="AC1222" i="6"/>
  <c r="AC1223" i="6"/>
  <c r="AC1224" i="6"/>
  <c r="AC1225" i="6"/>
  <c r="AC1226" i="6"/>
  <c r="AC1227" i="6"/>
  <c r="AC1228" i="6"/>
  <c r="AC1229" i="6"/>
  <c r="AC1230" i="6"/>
  <c r="AC1231" i="6"/>
  <c r="AC1232" i="6"/>
  <c r="AC1233" i="6"/>
  <c r="AC1234" i="6"/>
  <c r="AC1235" i="6"/>
  <c r="AC1236" i="6"/>
  <c r="AC1237" i="6"/>
  <c r="AC1238" i="6"/>
  <c r="AC1239" i="6"/>
  <c r="AC1240" i="6"/>
  <c r="AC1241" i="6"/>
  <c r="AC1242" i="6"/>
  <c r="AC1243" i="6"/>
  <c r="AC1244" i="6"/>
  <c r="AC1245" i="6"/>
  <c r="AC1246" i="6"/>
  <c r="AC1247" i="6"/>
  <c r="AC1248" i="6"/>
  <c r="AC1249" i="6"/>
  <c r="AC1250" i="6"/>
  <c r="AC1251" i="6"/>
  <c r="AC1252" i="6"/>
  <c r="AC1253" i="6"/>
  <c r="AC1254" i="6"/>
  <c r="AC1255" i="6"/>
  <c r="AC1256" i="6"/>
  <c r="AC1257" i="6"/>
  <c r="AC1258" i="6"/>
  <c r="AC1259" i="6"/>
  <c r="AC1260" i="6"/>
  <c r="AC1261" i="6"/>
  <c r="AC1262" i="6"/>
  <c r="AC1263" i="6"/>
  <c r="AC1264" i="6"/>
  <c r="AC1265" i="6"/>
  <c r="AC1266" i="6"/>
  <c r="AC1267" i="6"/>
  <c r="AC1268" i="6"/>
  <c r="AC1269" i="6"/>
  <c r="AC1270" i="6"/>
  <c r="AC1271" i="6"/>
  <c r="AC1272" i="6"/>
  <c r="AC1273" i="6"/>
  <c r="AC1274" i="6"/>
  <c r="AC1275" i="6"/>
  <c r="AC1276" i="6"/>
  <c r="AC1277" i="6"/>
  <c r="AC1278" i="6"/>
  <c r="AC1279" i="6"/>
  <c r="AC1280" i="6"/>
  <c r="AC1281" i="6"/>
  <c r="AC1282" i="6"/>
  <c r="AC1283" i="6"/>
  <c r="AC1284" i="6"/>
  <c r="AC1285" i="6"/>
  <c r="AC1286" i="6"/>
  <c r="AC1287" i="6"/>
  <c r="AC1288" i="6"/>
  <c r="AC1289" i="6"/>
  <c r="AC1290" i="6"/>
  <c r="AC1291" i="6"/>
  <c r="AC1292" i="6"/>
  <c r="AC1293" i="6"/>
  <c r="AC1294" i="6"/>
  <c r="AC1295" i="6"/>
  <c r="AC1296" i="6"/>
  <c r="AC1297" i="6"/>
  <c r="AC1298" i="6"/>
  <c r="AC1299" i="6"/>
  <c r="AC1300" i="6"/>
  <c r="AC1301" i="6"/>
  <c r="AC1302" i="6"/>
  <c r="AC1303" i="6"/>
  <c r="AC1304" i="6"/>
  <c r="AC1305" i="6"/>
  <c r="AC1306" i="6"/>
  <c r="AC1307" i="6"/>
  <c r="AC1308" i="6"/>
  <c r="AC1309" i="6"/>
  <c r="AC1310" i="6"/>
  <c r="AC1311" i="6"/>
  <c r="AC1312" i="6"/>
  <c r="AC1313" i="6"/>
  <c r="AC1314" i="6"/>
  <c r="AC1315" i="6"/>
  <c r="AC1316" i="6"/>
  <c r="AC1317" i="6"/>
  <c r="AC1318" i="6"/>
  <c r="AC1319" i="6"/>
  <c r="AC1320" i="6"/>
  <c r="AC1321" i="6"/>
  <c r="AC1322" i="6"/>
  <c r="AC1323" i="6"/>
  <c r="AC1324" i="6"/>
  <c r="AC1325" i="6"/>
  <c r="AC1326" i="6"/>
  <c r="AC1327" i="6"/>
  <c r="AC1328" i="6"/>
  <c r="AC1329" i="6"/>
  <c r="AC1330" i="6"/>
  <c r="AC1331" i="6"/>
  <c r="AC1332" i="6"/>
  <c r="AC1333" i="6"/>
  <c r="AC1334" i="6"/>
  <c r="AC1335" i="6"/>
  <c r="AC1336" i="6"/>
  <c r="AC1337" i="6"/>
  <c r="AC1338" i="6"/>
  <c r="AC1339" i="6"/>
  <c r="AC1340" i="6"/>
  <c r="AC1341" i="6"/>
  <c r="AC1342" i="6"/>
  <c r="AC1343" i="6"/>
  <c r="AC1344" i="6"/>
  <c r="AC1345" i="6"/>
  <c r="AC1346" i="6"/>
  <c r="AC1347" i="6"/>
  <c r="AC1348" i="6"/>
  <c r="AC1349" i="6"/>
  <c r="AC1350" i="6"/>
  <c r="AC1351" i="6"/>
  <c r="AC1352" i="6"/>
  <c r="AC1353" i="6"/>
  <c r="AC1354" i="6"/>
  <c r="AC1355" i="6"/>
  <c r="AC1356" i="6"/>
  <c r="AC1357" i="6"/>
  <c r="AC1358" i="6"/>
  <c r="AC1359" i="6"/>
  <c r="AC1360" i="6"/>
  <c r="AC1361" i="6"/>
  <c r="AC1362" i="6"/>
  <c r="AC1363" i="6"/>
  <c r="AC1364" i="6"/>
  <c r="AC1365" i="6"/>
  <c r="AC1366" i="6"/>
  <c r="AC1367" i="6"/>
  <c r="AC1368" i="6"/>
  <c r="AC1369" i="6"/>
  <c r="AC1370" i="6"/>
  <c r="AC1371" i="6"/>
  <c r="AC1372" i="6"/>
  <c r="AC1373" i="6"/>
  <c r="AC1374" i="6"/>
  <c r="AC1375" i="6"/>
  <c r="AC1376" i="6"/>
  <c r="AC1377" i="6"/>
  <c r="AC1378" i="6"/>
  <c r="AC1379" i="6"/>
  <c r="AC1380" i="6"/>
  <c r="AC1381" i="6"/>
  <c r="AC1382" i="6"/>
  <c r="AC1383" i="6"/>
  <c r="AC1384" i="6"/>
  <c r="AC1385" i="6"/>
  <c r="AC1386" i="6"/>
  <c r="AC1387" i="6"/>
  <c r="AC1388" i="6"/>
  <c r="AC1389" i="6"/>
  <c r="AC1390" i="6"/>
  <c r="AC1391" i="6"/>
  <c r="AC1392" i="6"/>
  <c r="AC1393" i="6"/>
  <c r="AC1394" i="6"/>
  <c r="AC1395" i="6"/>
  <c r="AC1396" i="6"/>
  <c r="AC1397" i="6"/>
  <c r="AC1398" i="6"/>
  <c r="AC1399" i="6"/>
  <c r="AC1400" i="6"/>
  <c r="AC1401" i="6"/>
  <c r="AC1402" i="6"/>
  <c r="AC1403" i="6"/>
  <c r="AC1404" i="6"/>
  <c r="AC1405" i="6"/>
  <c r="AC1406" i="6"/>
  <c r="AC1407" i="6"/>
  <c r="AC1408" i="6"/>
  <c r="AC1409" i="6"/>
  <c r="AC1410" i="6"/>
  <c r="AC1411" i="6"/>
  <c r="AC1412" i="6"/>
  <c r="AC1413" i="6"/>
  <c r="AC1414" i="6"/>
  <c r="AC1415" i="6"/>
  <c r="AC1416" i="6"/>
  <c r="AC1417" i="6"/>
  <c r="AC1418" i="6"/>
  <c r="AC1419" i="6"/>
  <c r="AC1420" i="6"/>
  <c r="AC1421" i="6"/>
  <c r="AC1422" i="6"/>
  <c r="AC1423" i="6"/>
  <c r="AC1424" i="6"/>
  <c r="AC1425" i="6"/>
  <c r="AC1426" i="6"/>
  <c r="AC1427" i="6"/>
  <c r="AC1428" i="6"/>
  <c r="AC1429" i="6"/>
  <c r="AC1430" i="6"/>
  <c r="AC1431" i="6"/>
  <c r="AC1432" i="6"/>
  <c r="AC1433" i="6"/>
  <c r="AC1434" i="6"/>
  <c r="AC1435" i="6"/>
  <c r="AC1436" i="6"/>
  <c r="AC1437" i="6"/>
  <c r="AC1438" i="6"/>
  <c r="AC1439" i="6"/>
  <c r="AC1440" i="6"/>
  <c r="AC1441" i="6"/>
  <c r="AC1442" i="6"/>
  <c r="AC1443" i="6"/>
  <c r="AC1444" i="6"/>
  <c r="AC1445" i="6"/>
  <c r="AC1446" i="6"/>
  <c r="AC1447" i="6"/>
  <c r="AC1448" i="6"/>
  <c r="AC1449" i="6"/>
  <c r="AC1450" i="6"/>
  <c r="AC1451" i="6"/>
  <c r="AC1452" i="6"/>
  <c r="AC1453" i="6"/>
  <c r="AC1454" i="6"/>
  <c r="AC1455" i="6"/>
  <c r="AC1456" i="6"/>
  <c r="AC1457" i="6"/>
  <c r="AC1458" i="6"/>
  <c r="AC1459" i="6"/>
  <c r="AC1460" i="6"/>
  <c r="AC1461" i="6"/>
  <c r="AC1462" i="6"/>
  <c r="AC1463" i="6"/>
  <c r="AC1464" i="6"/>
  <c r="AC1465" i="6"/>
  <c r="AC1466" i="6"/>
  <c r="AC1467" i="6"/>
  <c r="AC1468" i="6"/>
  <c r="AC1469" i="6"/>
  <c r="AC1470" i="6"/>
  <c r="AC1471" i="6"/>
  <c r="AC1472" i="6"/>
  <c r="AC1473" i="6"/>
  <c r="AC1474" i="6"/>
  <c r="AC1475" i="6"/>
  <c r="AC1476" i="6"/>
  <c r="AC1477" i="6"/>
  <c r="AC1478" i="6"/>
  <c r="AC1479" i="6"/>
  <c r="AC1480" i="6"/>
  <c r="AC1481" i="6"/>
  <c r="AC1482" i="6"/>
  <c r="AC1483" i="6"/>
  <c r="AC1484" i="6"/>
  <c r="AC1485" i="6"/>
  <c r="AC1486" i="6"/>
  <c r="AC1487" i="6"/>
  <c r="AC1488" i="6"/>
  <c r="AC1489" i="6"/>
  <c r="AC1490" i="6"/>
  <c r="AC1491" i="6"/>
  <c r="AC1492" i="6"/>
  <c r="AC1493" i="6"/>
  <c r="AC1494" i="6"/>
  <c r="AC1495" i="6"/>
  <c r="AC1496" i="6"/>
  <c r="AC1497" i="6"/>
  <c r="AC1498" i="6"/>
  <c r="AC1499" i="6"/>
  <c r="AC1500" i="6"/>
  <c r="AC1501" i="6"/>
  <c r="AC1502" i="6"/>
  <c r="AC1503" i="6"/>
  <c r="AC1504" i="6"/>
  <c r="AC1505" i="6"/>
  <c r="AC1506" i="6"/>
  <c r="AC1507" i="6"/>
  <c r="AC1508" i="6"/>
  <c r="AC1509" i="6"/>
  <c r="AC1510" i="6"/>
  <c r="AC1511" i="6"/>
  <c r="AC1512" i="6"/>
  <c r="AC1513" i="6"/>
  <c r="AC1514" i="6"/>
  <c r="AC1515" i="6"/>
  <c r="AC1516" i="6"/>
  <c r="AC1517" i="6"/>
  <c r="AC1518" i="6"/>
  <c r="AC1519" i="6"/>
  <c r="AC1520" i="6"/>
  <c r="AC1521" i="6"/>
  <c r="AC1522" i="6"/>
  <c r="AC1523" i="6"/>
  <c r="AC1524" i="6"/>
  <c r="AC1525" i="6"/>
  <c r="AC1526" i="6"/>
  <c r="AC1527" i="6"/>
  <c r="AC1528" i="6"/>
  <c r="AC1529" i="6"/>
  <c r="AC1530" i="6"/>
  <c r="AC1531" i="6"/>
  <c r="AC1532" i="6"/>
  <c r="AC1533" i="6"/>
  <c r="AC1534" i="6"/>
  <c r="AC1535" i="6"/>
  <c r="AC1536" i="6"/>
  <c r="AC1537" i="6"/>
  <c r="AC1538" i="6"/>
  <c r="AC1539" i="6"/>
  <c r="AC1540" i="6"/>
  <c r="AC1541" i="6"/>
  <c r="AC1542" i="6"/>
  <c r="AC1543" i="6"/>
  <c r="AC1544" i="6"/>
  <c r="AC1545" i="6"/>
  <c r="AC1546" i="6"/>
  <c r="AC1547" i="6"/>
  <c r="AC1548" i="6"/>
  <c r="AC1549" i="6"/>
  <c r="AC1550" i="6"/>
  <c r="AC1551" i="6"/>
  <c r="AC1552" i="6"/>
  <c r="AC1553" i="6"/>
  <c r="AC1554" i="6"/>
  <c r="AC1555" i="6"/>
  <c r="AC1556" i="6"/>
  <c r="AC1557" i="6"/>
  <c r="AC1558" i="6"/>
  <c r="AC1559" i="6"/>
  <c r="AC1560" i="6"/>
  <c r="AC1561" i="6"/>
  <c r="AC1562" i="6"/>
  <c r="AC1563" i="6"/>
  <c r="AC1564" i="6"/>
  <c r="AC1565" i="6"/>
  <c r="AC1566" i="6"/>
  <c r="AC1567" i="6"/>
  <c r="AC1568" i="6"/>
  <c r="AC1569" i="6"/>
  <c r="AC1570" i="6"/>
  <c r="AC1571" i="6"/>
  <c r="AC1572" i="6"/>
  <c r="AC1573" i="6"/>
  <c r="AC1574" i="6"/>
  <c r="AC1575" i="6"/>
  <c r="AC1576" i="6"/>
  <c r="AC1577" i="6"/>
  <c r="AC1578" i="6"/>
  <c r="AC1579" i="6"/>
  <c r="AC1580" i="6"/>
  <c r="AC1581" i="6"/>
  <c r="AC1582" i="6"/>
  <c r="AC1583" i="6"/>
  <c r="AC1584" i="6"/>
  <c r="AC1585" i="6"/>
  <c r="AC1586" i="6"/>
  <c r="AC1587" i="6"/>
  <c r="AC1588" i="6"/>
  <c r="AC1589" i="6"/>
  <c r="AC1590" i="6"/>
  <c r="AC1591" i="6"/>
  <c r="AC1592" i="6"/>
  <c r="AC1593" i="6"/>
  <c r="AC1594" i="6"/>
  <c r="AC1595" i="6"/>
  <c r="AC1596" i="6"/>
  <c r="AC1597" i="6"/>
  <c r="AC1598" i="6"/>
  <c r="AC1599" i="6"/>
  <c r="AC1600" i="6"/>
  <c r="AC1601" i="6"/>
  <c r="AC1602" i="6"/>
  <c r="AC1603" i="6"/>
  <c r="AC1604" i="6"/>
  <c r="AC1605" i="6"/>
  <c r="AC1606" i="6"/>
  <c r="AC1607" i="6"/>
  <c r="AC1608" i="6"/>
  <c r="AC1609" i="6"/>
  <c r="AC1610" i="6"/>
  <c r="AC1611" i="6"/>
  <c r="AC1612" i="6"/>
  <c r="AC1613" i="6"/>
  <c r="AC1614" i="6"/>
  <c r="AC1615" i="6"/>
  <c r="AC1616" i="6"/>
  <c r="AC1617" i="6"/>
  <c r="AC1618" i="6"/>
  <c r="AC1619" i="6"/>
  <c r="AC1620" i="6"/>
  <c r="AC1621" i="6"/>
  <c r="AC1622" i="6"/>
  <c r="AC1623" i="6"/>
  <c r="AC1624" i="6"/>
  <c r="AC1625" i="6"/>
  <c r="AC1626" i="6"/>
  <c r="AC1627" i="6"/>
  <c r="AC1628" i="6"/>
  <c r="AC1629" i="6"/>
  <c r="AC1630" i="6"/>
  <c r="AC1631" i="6"/>
  <c r="AC1632" i="6"/>
  <c r="AC1633" i="6"/>
  <c r="AC1634" i="6"/>
  <c r="AC1635" i="6"/>
  <c r="AC1636" i="6"/>
  <c r="AC1637" i="6"/>
  <c r="AC1638" i="6"/>
  <c r="AC1639" i="6"/>
  <c r="AC1640" i="6"/>
  <c r="AC1641" i="6"/>
  <c r="AC1642" i="6"/>
  <c r="AC1643" i="6"/>
  <c r="AC1644" i="6"/>
  <c r="AC1645" i="6"/>
  <c r="AC1646" i="6"/>
  <c r="AC1647" i="6"/>
  <c r="AC1648" i="6"/>
  <c r="AC1649" i="6"/>
  <c r="AC1650" i="6"/>
  <c r="AC1651" i="6"/>
  <c r="AC1652" i="6"/>
  <c r="AC1653" i="6"/>
  <c r="AC1654" i="6"/>
  <c r="AC1655" i="6"/>
  <c r="AC1656" i="6"/>
  <c r="AC1657" i="6"/>
  <c r="AC1658" i="6"/>
  <c r="AC1659" i="6"/>
  <c r="AC1660" i="6"/>
  <c r="AC1661" i="6"/>
  <c r="AC1662" i="6"/>
  <c r="AC1663" i="6"/>
  <c r="AC1664" i="6"/>
  <c r="AC1665" i="6"/>
  <c r="AC1666" i="6"/>
  <c r="AC1667" i="6"/>
  <c r="AC1668" i="6"/>
  <c r="AC1669" i="6"/>
  <c r="AC1670" i="6"/>
  <c r="AC1671" i="6"/>
  <c r="AC1672" i="6"/>
  <c r="AC1673" i="6"/>
  <c r="AC1674" i="6"/>
  <c r="AC1675" i="6"/>
  <c r="AC1676" i="6"/>
  <c r="AC1677" i="6"/>
  <c r="AC1678" i="6"/>
  <c r="AC1679" i="6"/>
  <c r="AC1680" i="6"/>
  <c r="AC1681" i="6"/>
  <c r="AC1682" i="6"/>
  <c r="AC1683" i="6"/>
  <c r="AC1684" i="6"/>
  <c r="AC1685" i="6"/>
  <c r="AC1686" i="6"/>
  <c r="AC1687" i="6"/>
  <c r="AC1688" i="6"/>
  <c r="AC1689" i="6"/>
  <c r="AC1690" i="6"/>
  <c r="AC1691" i="6"/>
  <c r="AC1692" i="6"/>
  <c r="AC1693" i="6"/>
  <c r="AC1694" i="6"/>
  <c r="AC1695" i="6"/>
  <c r="AC1696" i="6"/>
  <c r="AC1697" i="6"/>
  <c r="AC1698" i="6"/>
  <c r="AC1699" i="6"/>
  <c r="AC1700" i="6"/>
  <c r="AC1701" i="6"/>
  <c r="AC1702" i="6"/>
  <c r="AC1703" i="6"/>
  <c r="AC1704" i="6"/>
  <c r="AC1705" i="6"/>
  <c r="AC1706" i="6"/>
  <c r="AC1707" i="6"/>
  <c r="AC1708" i="6"/>
  <c r="AC1709" i="6"/>
  <c r="AC1710" i="6"/>
  <c r="AC1711" i="6"/>
  <c r="AC1712" i="6"/>
  <c r="AC1713" i="6"/>
  <c r="AC1714" i="6"/>
  <c r="AC1715" i="6"/>
  <c r="AC1716" i="6"/>
  <c r="AC1717" i="6"/>
  <c r="AC1718" i="6"/>
  <c r="AC1719" i="6"/>
  <c r="AC1720" i="6"/>
  <c r="AC1721" i="6"/>
  <c r="AC1722" i="6"/>
  <c r="AC1723" i="6"/>
  <c r="AC1724" i="6"/>
  <c r="AC1725" i="6"/>
  <c r="AC1726" i="6"/>
  <c r="AC1727" i="6"/>
  <c r="AC1728" i="6"/>
  <c r="AC1729" i="6"/>
  <c r="AC1730" i="6"/>
  <c r="AC1731" i="6"/>
  <c r="AC1732" i="6"/>
  <c r="AC1733" i="6"/>
  <c r="AC1734" i="6"/>
  <c r="AC1735" i="6"/>
  <c r="AC1736" i="6"/>
  <c r="AC1737" i="6"/>
  <c r="AC1738" i="6"/>
  <c r="AC1739" i="6"/>
  <c r="AC1740" i="6"/>
  <c r="AC1741" i="6"/>
  <c r="AC1742" i="6"/>
  <c r="AC1743" i="6"/>
  <c r="AC1744" i="6"/>
  <c r="AC1745" i="6"/>
  <c r="AC1746" i="6"/>
  <c r="AC1747" i="6"/>
  <c r="AC1748" i="6"/>
  <c r="AC1749" i="6"/>
  <c r="AC1750" i="6"/>
  <c r="AC1751" i="6"/>
  <c r="AC1752" i="6"/>
  <c r="AC1753" i="6"/>
  <c r="AC1754" i="6"/>
  <c r="AC1755" i="6"/>
  <c r="AC1756" i="6"/>
  <c r="AC1757" i="6"/>
  <c r="AC1758" i="6"/>
  <c r="AC1759" i="6"/>
  <c r="AC1760" i="6"/>
  <c r="AC1761" i="6"/>
  <c r="AC1762" i="6"/>
  <c r="AC1763" i="6"/>
  <c r="AC1764" i="6"/>
  <c r="AC1765" i="6"/>
  <c r="AC1766" i="6"/>
  <c r="AC1767" i="6"/>
  <c r="AC1768" i="6"/>
  <c r="AC1769" i="6"/>
  <c r="AC1770" i="6"/>
  <c r="AC1771" i="6"/>
  <c r="AC1772" i="6"/>
  <c r="AC1773" i="6"/>
  <c r="AC1774" i="6"/>
  <c r="AC1775" i="6"/>
  <c r="AC1776" i="6"/>
  <c r="AC1777" i="6"/>
  <c r="AC1778" i="6"/>
  <c r="AC1779" i="6"/>
  <c r="AC1780" i="6"/>
  <c r="AC1781" i="6"/>
  <c r="AC1782" i="6"/>
  <c r="AC1783" i="6"/>
  <c r="AC1784" i="6"/>
  <c r="AC1785" i="6"/>
  <c r="AC1786" i="6"/>
  <c r="AC1787" i="6"/>
  <c r="AC1788" i="6"/>
  <c r="AC1789" i="6"/>
  <c r="AC1790" i="6"/>
  <c r="AC1791" i="6"/>
  <c r="AC1792" i="6"/>
  <c r="AC1793" i="6"/>
  <c r="AC1794" i="6"/>
  <c r="AC1795" i="6"/>
  <c r="AC1796" i="6"/>
  <c r="AC1797" i="6"/>
  <c r="AC1798" i="6"/>
  <c r="AC1799" i="6"/>
  <c r="AC1800" i="6"/>
  <c r="AC1801" i="6"/>
  <c r="AC1802" i="6"/>
  <c r="AC1803" i="6"/>
  <c r="AC1804" i="6"/>
  <c r="AC1805" i="6"/>
  <c r="AC1806" i="6"/>
  <c r="AC1807" i="6"/>
  <c r="AC1808" i="6"/>
  <c r="AC1809" i="6"/>
  <c r="AC1810" i="6"/>
  <c r="AC1811" i="6"/>
  <c r="AC1812" i="6"/>
  <c r="AC1813" i="6"/>
  <c r="AC1814" i="6"/>
  <c r="AC1815" i="6"/>
  <c r="AC1816" i="6"/>
  <c r="AC1817" i="6"/>
  <c r="AC1818" i="6"/>
  <c r="AC1819" i="6"/>
  <c r="AC1820" i="6"/>
  <c r="AC1821" i="6"/>
  <c r="AC1822" i="6"/>
  <c r="AC1823" i="6"/>
  <c r="AC1824" i="6"/>
  <c r="AC1825" i="6"/>
  <c r="AC1826" i="6"/>
  <c r="AC1827" i="6"/>
  <c r="AC1828" i="6"/>
  <c r="AC1829" i="6"/>
  <c r="AC1830" i="6"/>
  <c r="AC1831" i="6"/>
  <c r="AC1832" i="6"/>
  <c r="AC1833" i="6"/>
  <c r="AC1834" i="6"/>
  <c r="AC1835" i="6"/>
  <c r="AC1836" i="6"/>
  <c r="AC1837" i="6"/>
  <c r="AC1838" i="6"/>
  <c r="AC1839" i="6"/>
  <c r="AC1840" i="6"/>
  <c r="AC1841" i="6"/>
  <c r="AC1842" i="6"/>
  <c r="AC1843" i="6"/>
  <c r="AC1844" i="6"/>
  <c r="AC1845" i="6"/>
  <c r="AC1846" i="6"/>
  <c r="AC1847" i="6"/>
  <c r="AC1848" i="6"/>
  <c r="AC1849" i="6"/>
  <c r="AC1850" i="6"/>
  <c r="AC1851" i="6"/>
  <c r="AC1852" i="6"/>
  <c r="AC1853" i="6"/>
  <c r="AC1854" i="6"/>
  <c r="AC1855" i="6"/>
  <c r="AC1856" i="6"/>
  <c r="AC1857" i="6"/>
  <c r="AC1858" i="6"/>
  <c r="AC1859" i="6"/>
  <c r="AC1860" i="6"/>
  <c r="AC1861" i="6"/>
  <c r="AC1862" i="6"/>
  <c r="AC1863" i="6"/>
  <c r="AC1864" i="6"/>
  <c r="AC1865" i="6"/>
  <c r="AC1866" i="6"/>
  <c r="AC1867" i="6"/>
  <c r="AC1868" i="6"/>
  <c r="AC1869" i="6"/>
  <c r="AC1870" i="6"/>
  <c r="AC1871" i="6"/>
  <c r="AC1872" i="6"/>
  <c r="AC1873" i="6"/>
  <c r="AC1874" i="6"/>
  <c r="AC1875" i="6"/>
  <c r="AC1876" i="6"/>
  <c r="AC1877" i="6"/>
  <c r="AC1878" i="6"/>
  <c r="AC1879" i="6"/>
  <c r="AC1880" i="6"/>
  <c r="AC1881" i="6"/>
  <c r="AC1882" i="6"/>
  <c r="AC1883" i="6"/>
  <c r="AC1884" i="6"/>
  <c r="AC1885" i="6"/>
  <c r="AC1886" i="6"/>
  <c r="AC1887" i="6"/>
  <c r="AC1888" i="6"/>
  <c r="AC1889" i="6"/>
  <c r="AC1890" i="6"/>
  <c r="AC1891" i="6"/>
  <c r="AC1892" i="6"/>
  <c r="AC1893" i="6"/>
  <c r="AC1894" i="6"/>
  <c r="AC1895" i="6"/>
  <c r="AC1896" i="6"/>
  <c r="AC1897" i="6"/>
  <c r="AC1898" i="6"/>
  <c r="AC1899" i="6"/>
  <c r="AC1900" i="6"/>
  <c r="AC1901" i="6"/>
  <c r="AC1902" i="6"/>
  <c r="AC1903" i="6"/>
  <c r="AC1904" i="6"/>
  <c r="AC1905" i="6"/>
  <c r="AC1906" i="6"/>
  <c r="AC1907" i="6"/>
  <c r="AC1908" i="6"/>
  <c r="AC1909" i="6"/>
  <c r="AC1910" i="6"/>
  <c r="AC1911" i="6"/>
  <c r="AC1912" i="6"/>
  <c r="AC1913" i="6"/>
  <c r="AC1914" i="6"/>
  <c r="AC1915" i="6"/>
  <c r="AC1916" i="6"/>
  <c r="AC1917" i="6"/>
  <c r="AC1918" i="6"/>
  <c r="AC1919" i="6"/>
  <c r="AC1920" i="6"/>
  <c r="AC1921" i="6"/>
  <c r="AC1922" i="6"/>
  <c r="AC1923" i="6"/>
  <c r="AC1924" i="6"/>
  <c r="AC1925" i="6"/>
  <c r="AC1926" i="6"/>
  <c r="AC1927" i="6"/>
  <c r="AC1928" i="6"/>
  <c r="AC1929" i="6"/>
  <c r="AC1930" i="6"/>
  <c r="AC1931" i="6"/>
  <c r="AC1932" i="6"/>
  <c r="AC1933" i="6"/>
  <c r="AC1934" i="6"/>
  <c r="AC1935" i="6"/>
  <c r="AC1936" i="6"/>
  <c r="AC1937" i="6"/>
  <c r="AC1938" i="6"/>
  <c r="AC1939" i="6"/>
  <c r="AC1940" i="6"/>
  <c r="AC1941" i="6"/>
  <c r="AC1942" i="6"/>
  <c r="AC1943" i="6"/>
  <c r="AC1944" i="6"/>
  <c r="AC1945" i="6"/>
  <c r="AB2" i="6"/>
  <c r="AB3" i="6"/>
  <c r="AB4" i="6"/>
  <c r="AB5" i="6"/>
  <c r="AB6" i="6"/>
  <c r="AB7" i="6"/>
  <c r="AB8" i="6"/>
  <c r="AB9" i="6"/>
  <c r="AB10" i="6"/>
  <c r="AB11" i="6"/>
  <c r="AB12" i="6"/>
  <c r="AB13" i="6"/>
  <c r="AB14" i="6"/>
  <c r="AB15" i="6"/>
  <c r="AB16" i="6"/>
  <c r="AB17" i="6"/>
  <c r="AB18" i="6"/>
  <c r="AB19" i="6"/>
  <c r="AB20" i="6"/>
  <c r="AB21" i="6"/>
  <c r="AB22" i="6"/>
  <c r="AB23" i="6"/>
  <c r="AB24" i="6"/>
  <c r="AB25" i="6"/>
  <c r="AB26" i="6"/>
  <c r="AB27" i="6"/>
  <c r="AB28" i="6"/>
  <c r="AB29" i="6"/>
  <c r="AB30" i="6"/>
  <c r="AB31" i="6"/>
  <c r="AB32" i="6"/>
  <c r="AB33" i="6"/>
  <c r="AB34" i="6"/>
  <c r="AB35" i="6"/>
  <c r="AB36" i="6"/>
  <c r="AB37" i="6"/>
  <c r="AB38" i="6"/>
  <c r="AB39" i="6"/>
  <c r="AB40" i="6"/>
  <c r="AB41" i="6"/>
  <c r="AB42" i="6"/>
  <c r="AB43" i="6"/>
  <c r="AB44" i="6"/>
  <c r="AB45" i="6"/>
  <c r="AB46" i="6"/>
  <c r="AB47" i="6"/>
  <c r="AB48" i="6"/>
  <c r="AB49" i="6"/>
  <c r="AB50" i="6"/>
  <c r="AB51" i="6"/>
  <c r="AB52" i="6"/>
  <c r="AB53" i="6"/>
  <c r="AB54" i="6"/>
  <c r="AB55" i="6"/>
  <c r="AB56" i="6"/>
  <c r="AB57" i="6"/>
  <c r="AB58" i="6"/>
  <c r="AB59" i="6"/>
  <c r="AB60" i="6"/>
  <c r="AB61" i="6"/>
  <c r="AB62" i="6"/>
  <c r="AB63" i="6"/>
  <c r="AB64" i="6"/>
  <c r="AB65" i="6"/>
  <c r="AB66" i="6"/>
  <c r="AB67" i="6"/>
  <c r="AB68" i="6"/>
  <c r="AB69" i="6"/>
  <c r="AB70" i="6"/>
  <c r="AB71" i="6"/>
  <c r="AB72" i="6"/>
  <c r="AB73" i="6"/>
  <c r="AB74" i="6"/>
  <c r="AB75" i="6"/>
  <c r="AB76" i="6"/>
  <c r="AB77" i="6"/>
  <c r="AB78" i="6"/>
  <c r="AB79" i="6"/>
  <c r="AB80" i="6"/>
  <c r="AB81" i="6"/>
  <c r="AB82" i="6"/>
  <c r="AB83" i="6"/>
  <c r="AB84" i="6"/>
  <c r="AB85" i="6"/>
  <c r="AB86" i="6"/>
  <c r="AB87" i="6"/>
  <c r="AB88" i="6"/>
  <c r="AB89" i="6"/>
  <c r="AB90" i="6"/>
  <c r="AB91" i="6"/>
  <c r="AB92" i="6"/>
  <c r="AB93" i="6"/>
  <c r="AB94" i="6"/>
  <c r="AB95" i="6"/>
  <c r="AB96" i="6"/>
  <c r="AB97" i="6"/>
  <c r="AB98" i="6"/>
  <c r="AB99" i="6"/>
  <c r="AB100" i="6"/>
  <c r="AB101" i="6"/>
  <c r="AB102" i="6"/>
  <c r="AB103" i="6"/>
  <c r="AB104" i="6"/>
  <c r="AB105" i="6"/>
  <c r="AB106" i="6"/>
  <c r="AB107" i="6"/>
  <c r="AB108" i="6"/>
  <c r="AB109" i="6"/>
  <c r="AB110" i="6"/>
  <c r="AB111" i="6"/>
  <c r="AB112" i="6"/>
  <c r="AB113" i="6"/>
  <c r="AB114" i="6"/>
  <c r="AB115" i="6"/>
  <c r="AB116" i="6"/>
  <c r="AB117" i="6"/>
  <c r="AB118" i="6"/>
  <c r="AB119" i="6"/>
  <c r="AB120" i="6"/>
  <c r="AB121" i="6"/>
  <c r="AB122" i="6"/>
  <c r="AB123" i="6"/>
  <c r="AB124" i="6"/>
  <c r="AB125" i="6"/>
  <c r="AB126" i="6"/>
  <c r="AB127" i="6"/>
  <c r="AB128" i="6"/>
  <c r="AB129" i="6"/>
  <c r="AB130" i="6"/>
  <c r="AB131" i="6"/>
  <c r="AB132" i="6"/>
  <c r="AB133" i="6"/>
  <c r="AB134" i="6"/>
  <c r="AB135" i="6"/>
  <c r="AB136" i="6"/>
  <c r="AB137" i="6"/>
  <c r="AB138" i="6"/>
  <c r="AB139" i="6"/>
  <c r="AB140" i="6"/>
  <c r="AB141" i="6"/>
  <c r="AB142" i="6"/>
  <c r="AB143" i="6"/>
  <c r="AB144" i="6"/>
  <c r="AB145" i="6"/>
  <c r="AB146" i="6"/>
  <c r="AB147" i="6"/>
  <c r="AB148" i="6"/>
  <c r="AB149" i="6"/>
  <c r="AB150" i="6"/>
  <c r="AB151" i="6"/>
  <c r="AB152" i="6"/>
  <c r="AB153" i="6"/>
  <c r="AB154" i="6"/>
  <c r="AB155" i="6"/>
  <c r="AB156" i="6"/>
  <c r="AB157" i="6"/>
  <c r="AB158" i="6"/>
  <c r="AB159" i="6"/>
  <c r="AB160" i="6"/>
  <c r="AB161" i="6"/>
  <c r="AB162" i="6"/>
  <c r="AB163" i="6"/>
  <c r="AB164" i="6"/>
  <c r="AB165" i="6"/>
  <c r="AB166" i="6"/>
  <c r="AB167" i="6"/>
  <c r="AB168" i="6"/>
  <c r="AB169" i="6"/>
  <c r="AB170" i="6"/>
  <c r="AB171" i="6"/>
  <c r="AB172" i="6"/>
  <c r="AB173" i="6"/>
  <c r="AB174" i="6"/>
  <c r="AB175" i="6"/>
  <c r="AB176" i="6"/>
  <c r="AB177" i="6"/>
  <c r="AB178" i="6"/>
  <c r="AB179" i="6"/>
  <c r="AB180" i="6"/>
  <c r="AB181" i="6"/>
  <c r="AB182" i="6"/>
  <c r="AB183" i="6"/>
  <c r="AB184" i="6"/>
  <c r="AB185" i="6"/>
  <c r="AB186" i="6"/>
  <c r="AB187" i="6"/>
  <c r="AB188" i="6"/>
  <c r="AB189" i="6"/>
  <c r="AB190" i="6"/>
  <c r="AB191" i="6"/>
  <c r="AB192" i="6"/>
  <c r="AB193" i="6"/>
  <c r="AB194" i="6"/>
  <c r="AB195" i="6"/>
  <c r="AB196" i="6"/>
  <c r="AB197" i="6"/>
  <c r="AB198" i="6"/>
  <c r="AB199" i="6"/>
  <c r="AB200" i="6"/>
  <c r="AB201" i="6"/>
  <c r="AB202" i="6"/>
  <c r="AB203" i="6"/>
  <c r="AB204" i="6"/>
  <c r="AB205" i="6"/>
  <c r="AB206" i="6"/>
  <c r="AB207" i="6"/>
  <c r="AB208" i="6"/>
  <c r="AB209" i="6"/>
  <c r="AB210" i="6"/>
  <c r="AB211" i="6"/>
  <c r="AB212" i="6"/>
  <c r="AB213" i="6"/>
  <c r="AB214" i="6"/>
  <c r="AB215" i="6"/>
  <c r="AB216" i="6"/>
  <c r="AB217" i="6"/>
  <c r="AB218" i="6"/>
  <c r="AB219" i="6"/>
  <c r="AB220" i="6"/>
  <c r="AB221" i="6"/>
  <c r="AB222" i="6"/>
  <c r="AB223" i="6"/>
  <c r="AB224" i="6"/>
  <c r="AB225" i="6"/>
  <c r="AB226" i="6"/>
  <c r="AB227" i="6"/>
  <c r="AB228" i="6"/>
  <c r="AB229" i="6"/>
  <c r="AB230" i="6"/>
  <c r="AB231" i="6"/>
  <c r="AB232" i="6"/>
  <c r="AB233" i="6"/>
  <c r="AB234" i="6"/>
  <c r="AB235" i="6"/>
  <c r="AB236" i="6"/>
  <c r="AB237" i="6"/>
  <c r="AB238" i="6"/>
  <c r="AB239" i="6"/>
  <c r="AB240" i="6"/>
  <c r="AB241" i="6"/>
  <c r="AB242" i="6"/>
  <c r="AB243" i="6"/>
  <c r="AB244" i="6"/>
  <c r="AB245" i="6"/>
  <c r="AB246" i="6"/>
  <c r="AB247" i="6"/>
  <c r="AB248" i="6"/>
  <c r="AB249" i="6"/>
  <c r="AB250" i="6"/>
  <c r="AB251" i="6"/>
  <c r="AB252" i="6"/>
  <c r="AB253" i="6"/>
  <c r="AB254" i="6"/>
  <c r="AB255" i="6"/>
  <c r="AB256" i="6"/>
  <c r="AB257" i="6"/>
  <c r="AB258" i="6"/>
  <c r="AB259" i="6"/>
  <c r="AB260" i="6"/>
  <c r="AB261" i="6"/>
  <c r="AB262" i="6"/>
  <c r="AB263" i="6"/>
  <c r="AB264" i="6"/>
  <c r="AB265" i="6"/>
  <c r="AB266" i="6"/>
  <c r="AB267" i="6"/>
  <c r="AB268" i="6"/>
  <c r="AB269" i="6"/>
  <c r="AB270" i="6"/>
  <c r="AB271" i="6"/>
  <c r="AB272" i="6"/>
  <c r="AB273" i="6"/>
  <c r="AB274" i="6"/>
  <c r="AB275" i="6"/>
  <c r="AB276" i="6"/>
  <c r="AB277" i="6"/>
  <c r="AB278" i="6"/>
  <c r="AB279" i="6"/>
  <c r="AB280" i="6"/>
  <c r="AB281" i="6"/>
  <c r="AB282" i="6"/>
  <c r="AB283" i="6"/>
  <c r="AB284" i="6"/>
  <c r="AB285" i="6"/>
  <c r="AB286" i="6"/>
  <c r="AB287" i="6"/>
  <c r="AB288" i="6"/>
  <c r="AB289" i="6"/>
  <c r="AB290" i="6"/>
  <c r="AB291" i="6"/>
  <c r="AB292" i="6"/>
  <c r="AB293" i="6"/>
  <c r="AB294" i="6"/>
  <c r="AB295" i="6"/>
  <c r="AB296" i="6"/>
  <c r="AB297" i="6"/>
  <c r="AB298" i="6"/>
  <c r="AB299" i="6"/>
  <c r="AB300" i="6"/>
  <c r="AB301" i="6"/>
  <c r="AB302" i="6"/>
  <c r="AB303" i="6"/>
  <c r="AB304" i="6"/>
  <c r="AB305" i="6"/>
  <c r="AB306" i="6"/>
  <c r="AB307" i="6"/>
  <c r="AB308" i="6"/>
  <c r="AB309" i="6"/>
  <c r="AB310" i="6"/>
  <c r="AB311" i="6"/>
  <c r="AB312" i="6"/>
  <c r="AB313" i="6"/>
  <c r="AB314" i="6"/>
  <c r="AB315" i="6"/>
  <c r="AB316" i="6"/>
  <c r="AB317" i="6"/>
  <c r="AB318" i="6"/>
  <c r="AB319" i="6"/>
  <c r="AB320" i="6"/>
  <c r="AB321" i="6"/>
  <c r="AB322" i="6"/>
  <c r="AB323" i="6"/>
  <c r="AB324" i="6"/>
  <c r="AB325" i="6"/>
  <c r="AB326" i="6"/>
  <c r="AB327" i="6"/>
  <c r="AB328" i="6"/>
  <c r="AB329" i="6"/>
  <c r="AB330" i="6"/>
  <c r="AB331" i="6"/>
  <c r="AB332" i="6"/>
  <c r="AB333" i="6"/>
  <c r="AB334" i="6"/>
  <c r="AB335" i="6"/>
  <c r="AB336" i="6"/>
  <c r="AB337" i="6"/>
  <c r="AB338" i="6"/>
  <c r="AB339" i="6"/>
  <c r="AB340" i="6"/>
  <c r="AB341" i="6"/>
  <c r="AB342" i="6"/>
  <c r="AB343" i="6"/>
  <c r="AB344" i="6"/>
  <c r="AB345" i="6"/>
  <c r="AB346" i="6"/>
  <c r="AB347" i="6"/>
  <c r="AB348" i="6"/>
  <c r="AB349" i="6"/>
  <c r="AB350" i="6"/>
  <c r="AB351" i="6"/>
  <c r="AB352" i="6"/>
  <c r="AB353" i="6"/>
  <c r="AB354" i="6"/>
  <c r="AB355" i="6"/>
  <c r="AB356" i="6"/>
  <c r="AB357" i="6"/>
  <c r="AB358" i="6"/>
  <c r="AB359" i="6"/>
  <c r="AB360" i="6"/>
  <c r="AB361" i="6"/>
  <c r="AB362" i="6"/>
  <c r="AB363" i="6"/>
  <c r="AB364" i="6"/>
  <c r="AB365" i="6"/>
  <c r="AB366" i="6"/>
  <c r="AB367" i="6"/>
  <c r="AB368" i="6"/>
  <c r="AB369" i="6"/>
  <c r="AB370" i="6"/>
  <c r="AB371" i="6"/>
  <c r="AB372" i="6"/>
  <c r="AB373" i="6"/>
  <c r="AB374" i="6"/>
  <c r="AB375" i="6"/>
  <c r="AB376" i="6"/>
  <c r="AB377" i="6"/>
  <c r="AB378" i="6"/>
  <c r="AB379" i="6"/>
  <c r="AB380" i="6"/>
  <c r="AB381" i="6"/>
  <c r="AB382" i="6"/>
  <c r="AB383" i="6"/>
  <c r="AB384" i="6"/>
  <c r="AB385" i="6"/>
  <c r="AB386" i="6"/>
  <c r="AB387" i="6"/>
  <c r="AB388" i="6"/>
  <c r="AB389" i="6"/>
  <c r="AB390" i="6"/>
  <c r="AB391" i="6"/>
  <c r="AB392" i="6"/>
  <c r="AB393" i="6"/>
  <c r="AB394" i="6"/>
  <c r="AB395" i="6"/>
  <c r="AB396" i="6"/>
  <c r="AB397" i="6"/>
  <c r="AB398" i="6"/>
  <c r="AB399" i="6"/>
  <c r="AB400" i="6"/>
  <c r="AB401" i="6"/>
  <c r="AB402" i="6"/>
  <c r="AB403" i="6"/>
  <c r="AB404" i="6"/>
  <c r="AB405" i="6"/>
  <c r="AB406" i="6"/>
  <c r="AB407" i="6"/>
  <c r="AB408" i="6"/>
  <c r="AB409" i="6"/>
  <c r="AB410" i="6"/>
  <c r="AB411" i="6"/>
  <c r="AB412" i="6"/>
  <c r="AB413" i="6"/>
  <c r="AB414" i="6"/>
  <c r="AB415" i="6"/>
  <c r="AB416" i="6"/>
  <c r="AB417" i="6"/>
  <c r="AB418" i="6"/>
  <c r="AB419" i="6"/>
  <c r="AB420" i="6"/>
  <c r="AB421" i="6"/>
  <c r="AB422" i="6"/>
  <c r="AB423" i="6"/>
  <c r="AB424" i="6"/>
  <c r="AB425" i="6"/>
  <c r="AB426" i="6"/>
  <c r="AB427" i="6"/>
  <c r="AB428" i="6"/>
  <c r="AB429" i="6"/>
  <c r="AB430" i="6"/>
  <c r="AB431" i="6"/>
  <c r="AB432" i="6"/>
  <c r="AB433" i="6"/>
  <c r="AB434" i="6"/>
  <c r="AB435" i="6"/>
  <c r="AB436" i="6"/>
  <c r="AB437" i="6"/>
  <c r="AB438" i="6"/>
  <c r="AB439" i="6"/>
  <c r="AB440" i="6"/>
  <c r="AB441" i="6"/>
  <c r="AB442" i="6"/>
  <c r="AB443" i="6"/>
  <c r="AB444" i="6"/>
  <c r="AB445" i="6"/>
  <c r="AB446" i="6"/>
  <c r="AB447" i="6"/>
  <c r="AB448" i="6"/>
  <c r="AB449" i="6"/>
  <c r="AB450" i="6"/>
  <c r="AB451" i="6"/>
  <c r="AB452" i="6"/>
  <c r="AB453" i="6"/>
  <c r="AB454" i="6"/>
  <c r="AB455" i="6"/>
  <c r="AB456" i="6"/>
  <c r="AB457" i="6"/>
  <c r="AB458" i="6"/>
  <c r="AB459" i="6"/>
  <c r="AB460" i="6"/>
  <c r="AB461" i="6"/>
  <c r="AB462" i="6"/>
  <c r="AB463" i="6"/>
  <c r="AB464" i="6"/>
  <c r="AB465" i="6"/>
  <c r="AB466" i="6"/>
  <c r="AB467" i="6"/>
  <c r="AB468" i="6"/>
  <c r="AB469" i="6"/>
  <c r="AB470" i="6"/>
  <c r="AB471" i="6"/>
  <c r="AB472" i="6"/>
  <c r="AB473" i="6"/>
  <c r="AB474" i="6"/>
  <c r="AB475" i="6"/>
  <c r="AB476" i="6"/>
  <c r="AB477" i="6"/>
  <c r="AB478" i="6"/>
  <c r="AB479" i="6"/>
  <c r="AB480" i="6"/>
  <c r="AB481" i="6"/>
  <c r="AB482" i="6"/>
  <c r="AB483" i="6"/>
  <c r="AB484" i="6"/>
  <c r="AB485" i="6"/>
  <c r="AB486" i="6"/>
  <c r="AB487" i="6"/>
  <c r="AB488" i="6"/>
  <c r="AB489" i="6"/>
  <c r="AB490" i="6"/>
  <c r="AB491" i="6"/>
  <c r="AB492" i="6"/>
  <c r="AB493" i="6"/>
  <c r="AB494" i="6"/>
  <c r="AB495" i="6"/>
  <c r="AB496" i="6"/>
  <c r="AB497" i="6"/>
  <c r="AB498" i="6"/>
  <c r="AB499" i="6"/>
  <c r="AB500" i="6"/>
  <c r="AB501" i="6"/>
  <c r="AB502" i="6"/>
  <c r="AB503" i="6"/>
  <c r="AB504" i="6"/>
  <c r="AB505" i="6"/>
  <c r="AB506" i="6"/>
  <c r="AB507" i="6"/>
  <c r="AB508" i="6"/>
  <c r="AB509" i="6"/>
  <c r="AB510" i="6"/>
  <c r="AB511" i="6"/>
  <c r="AB512" i="6"/>
  <c r="AB513" i="6"/>
  <c r="AB514" i="6"/>
  <c r="AB515" i="6"/>
  <c r="AB516" i="6"/>
  <c r="AB517" i="6"/>
  <c r="AB518" i="6"/>
  <c r="AB519" i="6"/>
  <c r="AB520" i="6"/>
  <c r="AB521" i="6"/>
  <c r="AB522" i="6"/>
  <c r="AB523" i="6"/>
  <c r="AB524" i="6"/>
  <c r="AB525" i="6"/>
  <c r="AB526" i="6"/>
  <c r="AB527" i="6"/>
  <c r="AB528" i="6"/>
  <c r="AB529" i="6"/>
  <c r="AB530" i="6"/>
  <c r="AB531" i="6"/>
  <c r="AB532" i="6"/>
  <c r="AB533" i="6"/>
  <c r="AB534" i="6"/>
  <c r="AB535" i="6"/>
  <c r="AB536" i="6"/>
  <c r="AB537" i="6"/>
  <c r="AB538" i="6"/>
  <c r="AB539" i="6"/>
  <c r="AB540" i="6"/>
  <c r="AB541" i="6"/>
  <c r="AB542" i="6"/>
  <c r="AB543" i="6"/>
  <c r="AB544" i="6"/>
  <c r="AB545" i="6"/>
  <c r="AB546" i="6"/>
  <c r="AB547" i="6"/>
  <c r="AB548" i="6"/>
  <c r="AB549" i="6"/>
  <c r="AB550" i="6"/>
  <c r="AB551" i="6"/>
  <c r="AB552" i="6"/>
  <c r="AB553" i="6"/>
  <c r="AB554" i="6"/>
  <c r="AB555" i="6"/>
  <c r="AB556" i="6"/>
  <c r="AB557" i="6"/>
  <c r="AB558" i="6"/>
  <c r="AB559" i="6"/>
  <c r="AB560" i="6"/>
  <c r="AB561" i="6"/>
  <c r="AB562" i="6"/>
  <c r="AB563" i="6"/>
  <c r="AB564" i="6"/>
  <c r="AB565" i="6"/>
  <c r="AB566" i="6"/>
  <c r="AB567" i="6"/>
  <c r="AB568" i="6"/>
  <c r="AB569" i="6"/>
  <c r="AB570" i="6"/>
  <c r="AB571" i="6"/>
  <c r="AB572" i="6"/>
  <c r="AB573" i="6"/>
  <c r="AB574" i="6"/>
  <c r="AB575" i="6"/>
  <c r="AB576" i="6"/>
  <c r="AB577" i="6"/>
  <c r="AB578" i="6"/>
  <c r="AB579" i="6"/>
  <c r="AB580" i="6"/>
  <c r="AB581" i="6"/>
  <c r="AB582" i="6"/>
  <c r="AB583" i="6"/>
  <c r="AB584" i="6"/>
  <c r="AB585" i="6"/>
  <c r="AB586" i="6"/>
  <c r="AB587" i="6"/>
  <c r="AB588" i="6"/>
  <c r="AB589" i="6"/>
  <c r="AB590" i="6"/>
  <c r="AB591" i="6"/>
  <c r="AB592" i="6"/>
  <c r="AB593" i="6"/>
  <c r="AB594" i="6"/>
  <c r="AB595" i="6"/>
  <c r="AB596" i="6"/>
  <c r="AB597" i="6"/>
  <c r="AB598" i="6"/>
  <c r="AB599" i="6"/>
  <c r="AB600" i="6"/>
  <c r="AB601" i="6"/>
  <c r="AB602" i="6"/>
  <c r="AB603" i="6"/>
  <c r="AB604" i="6"/>
  <c r="AB605" i="6"/>
  <c r="AB606" i="6"/>
  <c r="AB607" i="6"/>
  <c r="AB608" i="6"/>
  <c r="AB609" i="6"/>
  <c r="AB610" i="6"/>
  <c r="AB611" i="6"/>
  <c r="AB612" i="6"/>
  <c r="AB613" i="6"/>
  <c r="AB614" i="6"/>
  <c r="AB615" i="6"/>
  <c r="AB616" i="6"/>
  <c r="AB617" i="6"/>
  <c r="AB618" i="6"/>
  <c r="AB619" i="6"/>
  <c r="AB620" i="6"/>
  <c r="AB621" i="6"/>
  <c r="AB622" i="6"/>
  <c r="AB623" i="6"/>
  <c r="AB624" i="6"/>
  <c r="AB625" i="6"/>
  <c r="AB626" i="6"/>
  <c r="AB627" i="6"/>
  <c r="AB628" i="6"/>
  <c r="AB629" i="6"/>
  <c r="AB630" i="6"/>
  <c r="AB631" i="6"/>
  <c r="AB632" i="6"/>
  <c r="AB633" i="6"/>
  <c r="AB634" i="6"/>
  <c r="AB635" i="6"/>
  <c r="AB636" i="6"/>
  <c r="AB637" i="6"/>
  <c r="AB638" i="6"/>
  <c r="AB639" i="6"/>
  <c r="AB640" i="6"/>
  <c r="AB641" i="6"/>
  <c r="AB642" i="6"/>
  <c r="AB643" i="6"/>
  <c r="AB644" i="6"/>
  <c r="AB645" i="6"/>
  <c r="AB646" i="6"/>
  <c r="AB647" i="6"/>
  <c r="AB648" i="6"/>
  <c r="AB649" i="6"/>
  <c r="AB650" i="6"/>
  <c r="AB651" i="6"/>
  <c r="AB652" i="6"/>
  <c r="AB653" i="6"/>
  <c r="AB654" i="6"/>
  <c r="AB655" i="6"/>
  <c r="AB656" i="6"/>
  <c r="AB657" i="6"/>
  <c r="AB658" i="6"/>
  <c r="AB659" i="6"/>
  <c r="AB660" i="6"/>
  <c r="AB661" i="6"/>
  <c r="AB662" i="6"/>
  <c r="AB663" i="6"/>
  <c r="AB664" i="6"/>
  <c r="AB665" i="6"/>
  <c r="AB666" i="6"/>
  <c r="AB667" i="6"/>
  <c r="AB668" i="6"/>
  <c r="AB669" i="6"/>
  <c r="AB670" i="6"/>
  <c r="AB671" i="6"/>
  <c r="AB672" i="6"/>
  <c r="AB673" i="6"/>
  <c r="AB674" i="6"/>
  <c r="AB675" i="6"/>
  <c r="AB676" i="6"/>
  <c r="AB677" i="6"/>
  <c r="AB678" i="6"/>
  <c r="AB679" i="6"/>
  <c r="AB680" i="6"/>
  <c r="AB681" i="6"/>
  <c r="AB682" i="6"/>
  <c r="AB683" i="6"/>
  <c r="AB684" i="6"/>
  <c r="AB685" i="6"/>
  <c r="AB686" i="6"/>
  <c r="AB687" i="6"/>
  <c r="AB688" i="6"/>
  <c r="AB689" i="6"/>
  <c r="AB690" i="6"/>
  <c r="AB691" i="6"/>
  <c r="AB692" i="6"/>
  <c r="AB693" i="6"/>
  <c r="AB694" i="6"/>
  <c r="AB695" i="6"/>
  <c r="AB696" i="6"/>
  <c r="AB697" i="6"/>
  <c r="AB698" i="6"/>
  <c r="AB699" i="6"/>
  <c r="AB700" i="6"/>
  <c r="AB701" i="6"/>
  <c r="AB702" i="6"/>
  <c r="AB703" i="6"/>
  <c r="AB704" i="6"/>
  <c r="AB705" i="6"/>
  <c r="AB706" i="6"/>
  <c r="AB707" i="6"/>
  <c r="AB708" i="6"/>
  <c r="AB709" i="6"/>
  <c r="AB710" i="6"/>
  <c r="AB711" i="6"/>
  <c r="AB712" i="6"/>
  <c r="AB713" i="6"/>
  <c r="AB714" i="6"/>
  <c r="AB715" i="6"/>
  <c r="AB716" i="6"/>
  <c r="AB717" i="6"/>
  <c r="AB718" i="6"/>
  <c r="AB719" i="6"/>
  <c r="AB720" i="6"/>
  <c r="AB721" i="6"/>
  <c r="AB722" i="6"/>
  <c r="AB723" i="6"/>
  <c r="AB724" i="6"/>
  <c r="AB725" i="6"/>
  <c r="AB726" i="6"/>
  <c r="AB727" i="6"/>
  <c r="AB728" i="6"/>
  <c r="AB729" i="6"/>
  <c r="AB730" i="6"/>
  <c r="AB731" i="6"/>
  <c r="AB732" i="6"/>
  <c r="AB733" i="6"/>
  <c r="AB734" i="6"/>
  <c r="AB735" i="6"/>
  <c r="AB736" i="6"/>
  <c r="AB737" i="6"/>
  <c r="AB738" i="6"/>
  <c r="AB739" i="6"/>
  <c r="AB740" i="6"/>
  <c r="AB741" i="6"/>
  <c r="AB742" i="6"/>
  <c r="AB743" i="6"/>
  <c r="AB744" i="6"/>
  <c r="AB745" i="6"/>
  <c r="AB746" i="6"/>
  <c r="AB747" i="6"/>
  <c r="AB748" i="6"/>
  <c r="AB749" i="6"/>
  <c r="AB750" i="6"/>
  <c r="AB751" i="6"/>
  <c r="AB752" i="6"/>
  <c r="AB753" i="6"/>
  <c r="AB754" i="6"/>
  <c r="AB755" i="6"/>
  <c r="AB756" i="6"/>
  <c r="AB757" i="6"/>
  <c r="AB758" i="6"/>
  <c r="AB759" i="6"/>
  <c r="AB760" i="6"/>
  <c r="AB761" i="6"/>
  <c r="AB762" i="6"/>
  <c r="AB763" i="6"/>
  <c r="AB764" i="6"/>
  <c r="AB765" i="6"/>
  <c r="AB766" i="6"/>
  <c r="AB767" i="6"/>
  <c r="AB768" i="6"/>
  <c r="AB769" i="6"/>
  <c r="AB770" i="6"/>
  <c r="AB771" i="6"/>
  <c r="AB772" i="6"/>
  <c r="AB773" i="6"/>
  <c r="AB774" i="6"/>
  <c r="AB775" i="6"/>
  <c r="AB776" i="6"/>
  <c r="AB777" i="6"/>
  <c r="AB778" i="6"/>
  <c r="AB779" i="6"/>
  <c r="AB780" i="6"/>
  <c r="AB781" i="6"/>
  <c r="AB782" i="6"/>
  <c r="AB783" i="6"/>
  <c r="AB784" i="6"/>
  <c r="AB785" i="6"/>
  <c r="AB786" i="6"/>
  <c r="AB787" i="6"/>
  <c r="AB788" i="6"/>
  <c r="AB789" i="6"/>
  <c r="AB790" i="6"/>
  <c r="AB791" i="6"/>
  <c r="AB792" i="6"/>
  <c r="AB793" i="6"/>
  <c r="AB794" i="6"/>
  <c r="AB795" i="6"/>
  <c r="AB796" i="6"/>
  <c r="AB797" i="6"/>
  <c r="AB798" i="6"/>
  <c r="AB799" i="6"/>
  <c r="AB800" i="6"/>
  <c r="AB801" i="6"/>
  <c r="AB802" i="6"/>
  <c r="AB803" i="6"/>
  <c r="AB804" i="6"/>
  <c r="AB805" i="6"/>
  <c r="AB806" i="6"/>
  <c r="AB807" i="6"/>
  <c r="AB808" i="6"/>
  <c r="AB809" i="6"/>
  <c r="AB810" i="6"/>
  <c r="AB811" i="6"/>
  <c r="AB812" i="6"/>
  <c r="AB813" i="6"/>
  <c r="AB814" i="6"/>
  <c r="AB815" i="6"/>
  <c r="AB816" i="6"/>
  <c r="AB817" i="6"/>
  <c r="AB818" i="6"/>
  <c r="AB819" i="6"/>
  <c r="AB820" i="6"/>
  <c r="AB821" i="6"/>
  <c r="AB822" i="6"/>
  <c r="AB823" i="6"/>
  <c r="AB824" i="6"/>
  <c r="AB825" i="6"/>
  <c r="AB826" i="6"/>
  <c r="AB827" i="6"/>
  <c r="AB828" i="6"/>
  <c r="AB829" i="6"/>
  <c r="AB830" i="6"/>
  <c r="AB831" i="6"/>
  <c r="AB832" i="6"/>
  <c r="AB833" i="6"/>
  <c r="AB834" i="6"/>
  <c r="AB835" i="6"/>
  <c r="AB836" i="6"/>
  <c r="AB837" i="6"/>
  <c r="AB838" i="6"/>
  <c r="AB839" i="6"/>
  <c r="AB840" i="6"/>
  <c r="AB841" i="6"/>
  <c r="AB842" i="6"/>
  <c r="AB843" i="6"/>
  <c r="AB844" i="6"/>
  <c r="AB845" i="6"/>
  <c r="AB846" i="6"/>
  <c r="AB847" i="6"/>
  <c r="AB848" i="6"/>
  <c r="AB849" i="6"/>
  <c r="AB850" i="6"/>
  <c r="AB851" i="6"/>
  <c r="AB852" i="6"/>
  <c r="AB853" i="6"/>
  <c r="AB854" i="6"/>
  <c r="AB855" i="6"/>
  <c r="AB856" i="6"/>
  <c r="AB857" i="6"/>
  <c r="AB858" i="6"/>
  <c r="AB859" i="6"/>
  <c r="AB860" i="6"/>
  <c r="AB861" i="6"/>
  <c r="AB862" i="6"/>
  <c r="AB863" i="6"/>
  <c r="AB864" i="6"/>
  <c r="AB865" i="6"/>
  <c r="AB866" i="6"/>
  <c r="AB867" i="6"/>
  <c r="AB868" i="6"/>
  <c r="AB869" i="6"/>
  <c r="AB870" i="6"/>
  <c r="AB871" i="6"/>
  <c r="AB872" i="6"/>
  <c r="AB873" i="6"/>
  <c r="AB874" i="6"/>
  <c r="AB875" i="6"/>
  <c r="AB876" i="6"/>
  <c r="AB877" i="6"/>
  <c r="AB878" i="6"/>
  <c r="AB879" i="6"/>
  <c r="AB880" i="6"/>
  <c r="AB881" i="6"/>
  <c r="AB882" i="6"/>
  <c r="AB883" i="6"/>
  <c r="AB884" i="6"/>
  <c r="AB885" i="6"/>
  <c r="AB886" i="6"/>
  <c r="AB887" i="6"/>
  <c r="AB888" i="6"/>
  <c r="AB889" i="6"/>
  <c r="AB890" i="6"/>
  <c r="AB891" i="6"/>
  <c r="AB892" i="6"/>
  <c r="AB893" i="6"/>
  <c r="AB894" i="6"/>
  <c r="AB895" i="6"/>
  <c r="AB896" i="6"/>
  <c r="AB897" i="6"/>
  <c r="AB898" i="6"/>
  <c r="AB899" i="6"/>
  <c r="AB900" i="6"/>
  <c r="AB901" i="6"/>
  <c r="AB902" i="6"/>
  <c r="AB903" i="6"/>
  <c r="AB904" i="6"/>
  <c r="AB905" i="6"/>
  <c r="AB906" i="6"/>
  <c r="AB907" i="6"/>
  <c r="AB908" i="6"/>
  <c r="AB909" i="6"/>
  <c r="AB910" i="6"/>
  <c r="AB911" i="6"/>
  <c r="AB912" i="6"/>
  <c r="AB913" i="6"/>
  <c r="AB914" i="6"/>
  <c r="AB915" i="6"/>
  <c r="AB916" i="6"/>
  <c r="AB917" i="6"/>
  <c r="AB918" i="6"/>
  <c r="AB919" i="6"/>
  <c r="AB920" i="6"/>
  <c r="AB921" i="6"/>
  <c r="AB922" i="6"/>
  <c r="AB923" i="6"/>
  <c r="AB924" i="6"/>
  <c r="AB925" i="6"/>
  <c r="AB926" i="6"/>
  <c r="AB927" i="6"/>
  <c r="AB928" i="6"/>
  <c r="AB929" i="6"/>
  <c r="AB930" i="6"/>
  <c r="AB931" i="6"/>
  <c r="AB932" i="6"/>
  <c r="AB933" i="6"/>
  <c r="AB934" i="6"/>
  <c r="AB935" i="6"/>
  <c r="AB936" i="6"/>
  <c r="AB937" i="6"/>
  <c r="AB938" i="6"/>
  <c r="AB939" i="6"/>
  <c r="AB940" i="6"/>
  <c r="AB941" i="6"/>
  <c r="AB942" i="6"/>
  <c r="AB943" i="6"/>
  <c r="AB944" i="6"/>
  <c r="AB945" i="6"/>
  <c r="AB946" i="6"/>
  <c r="AB947" i="6"/>
  <c r="AB948" i="6"/>
  <c r="AB949" i="6"/>
  <c r="AB950" i="6"/>
  <c r="AB951" i="6"/>
  <c r="AB952" i="6"/>
  <c r="AB953" i="6"/>
  <c r="AB954" i="6"/>
  <c r="AB955" i="6"/>
  <c r="AB956" i="6"/>
  <c r="AB957" i="6"/>
  <c r="AB958" i="6"/>
  <c r="AB959" i="6"/>
  <c r="AB960" i="6"/>
  <c r="AB961" i="6"/>
  <c r="AB962" i="6"/>
  <c r="AB963" i="6"/>
  <c r="AB964" i="6"/>
  <c r="AB965" i="6"/>
  <c r="AB966" i="6"/>
  <c r="AB967" i="6"/>
  <c r="AB968" i="6"/>
  <c r="AB969" i="6"/>
  <c r="AB970" i="6"/>
  <c r="AB971" i="6"/>
  <c r="AB972" i="6"/>
  <c r="AB973" i="6"/>
  <c r="AB974" i="6"/>
  <c r="AB975" i="6"/>
  <c r="AB976" i="6"/>
  <c r="AB977" i="6"/>
  <c r="AB978" i="6"/>
  <c r="AB979" i="6"/>
  <c r="AB980" i="6"/>
  <c r="AB981" i="6"/>
  <c r="AB982" i="6"/>
  <c r="AB983" i="6"/>
  <c r="AB984" i="6"/>
  <c r="AB985" i="6"/>
  <c r="AB986" i="6"/>
  <c r="AB987" i="6"/>
  <c r="AB988" i="6"/>
  <c r="AB989" i="6"/>
  <c r="AB990" i="6"/>
  <c r="AB991" i="6"/>
  <c r="AB992" i="6"/>
  <c r="AB993" i="6"/>
  <c r="AB994" i="6"/>
  <c r="AB995" i="6"/>
  <c r="AB996" i="6"/>
  <c r="AB997" i="6"/>
  <c r="AB998" i="6"/>
  <c r="AB999" i="6"/>
  <c r="AB1000" i="6"/>
  <c r="AB1001" i="6"/>
  <c r="AB1002" i="6"/>
  <c r="AB1003" i="6"/>
  <c r="AB1004" i="6"/>
  <c r="AB1005" i="6"/>
  <c r="AB1006" i="6"/>
  <c r="AB1007" i="6"/>
  <c r="AB1008" i="6"/>
  <c r="AB1009" i="6"/>
  <c r="AB1010" i="6"/>
  <c r="AB1011" i="6"/>
  <c r="AB1012" i="6"/>
  <c r="AB1013" i="6"/>
  <c r="AB1014" i="6"/>
  <c r="AB1015" i="6"/>
  <c r="AB1016" i="6"/>
  <c r="AB1017" i="6"/>
  <c r="AB1018" i="6"/>
  <c r="AB1019" i="6"/>
  <c r="AB1020" i="6"/>
  <c r="AB1021" i="6"/>
  <c r="AB1022" i="6"/>
  <c r="AB1023" i="6"/>
  <c r="AB1024" i="6"/>
  <c r="AB1025" i="6"/>
  <c r="AB1026" i="6"/>
  <c r="AB1027" i="6"/>
  <c r="AB1028" i="6"/>
  <c r="AB1029" i="6"/>
  <c r="AB1030" i="6"/>
  <c r="AB1031" i="6"/>
  <c r="AB1032" i="6"/>
  <c r="AB1033" i="6"/>
  <c r="AB1034" i="6"/>
  <c r="AB1035" i="6"/>
  <c r="AB1036" i="6"/>
  <c r="AB1037" i="6"/>
  <c r="AB1038" i="6"/>
  <c r="AB1039" i="6"/>
  <c r="AB1040" i="6"/>
  <c r="AB1041" i="6"/>
  <c r="AB1042" i="6"/>
  <c r="AB1043" i="6"/>
  <c r="AB1044" i="6"/>
  <c r="AB1045" i="6"/>
  <c r="AB1046" i="6"/>
  <c r="AB1047" i="6"/>
  <c r="AB1048" i="6"/>
  <c r="AB1049" i="6"/>
  <c r="AB1050" i="6"/>
  <c r="AB1051" i="6"/>
  <c r="AB1052" i="6"/>
  <c r="AB1053" i="6"/>
  <c r="AB1054" i="6"/>
  <c r="AB1055" i="6"/>
  <c r="AB1056" i="6"/>
  <c r="AB1057" i="6"/>
  <c r="AB1058" i="6"/>
  <c r="AB1059" i="6"/>
  <c r="AB1060" i="6"/>
  <c r="AB1061" i="6"/>
  <c r="AB1062" i="6"/>
  <c r="AB1063" i="6"/>
  <c r="AB1064" i="6"/>
  <c r="AB1065" i="6"/>
  <c r="AB1066" i="6"/>
  <c r="AB1067" i="6"/>
  <c r="AB1068" i="6"/>
  <c r="AB1069" i="6"/>
  <c r="AB1070" i="6"/>
  <c r="AB1071" i="6"/>
  <c r="AB1072" i="6"/>
  <c r="AB1073" i="6"/>
  <c r="AB1074" i="6"/>
  <c r="AB1075" i="6"/>
  <c r="AB1076" i="6"/>
  <c r="AB1077" i="6"/>
  <c r="AB1078" i="6"/>
  <c r="AB1079" i="6"/>
  <c r="AB1080" i="6"/>
  <c r="AB1081" i="6"/>
  <c r="AB1082" i="6"/>
  <c r="AB1083" i="6"/>
  <c r="AB1084" i="6"/>
  <c r="AB1085" i="6"/>
  <c r="AB1086" i="6"/>
  <c r="AB1087" i="6"/>
  <c r="AB1088" i="6"/>
  <c r="AB1089" i="6"/>
  <c r="AB1090" i="6"/>
  <c r="AB1091" i="6"/>
  <c r="AB1092" i="6"/>
  <c r="AB1093" i="6"/>
  <c r="AB1094" i="6"/>
  <c r="AB1095" i="6"/>
  <c r="AB1096" i="6"/>
  <c r="AB1097" i="6"/>
  <c r="AB1098" i="6"/>
  <c r="AB1099" i="6"/>
  <c r="AB1100" i="6"/>
  <c r="AB1101" i="6"/>
  <c r="AB1102" i="6"/>
  <c r="AB1103" i="6"/>
  <c r="AB1104" i="6"/>
  <c r="AB1105" i="6"/>
  <c r="AB1106" i="6"/>
  <c r="AB1107" i="6"/>
  <c r="AB1108" i="6"/>
  <c r="AB1109" i="6"/>
  <c r="AB1110" i="6"/>
  <c r="AB1111" i="6"/>
  <c r="AB1112" i="6"/>
  <c r="AB1113" i="6"/>
  <c r="AB1114" i="6"/>
  <c r="AB1115" i="6"/>
  <c r="AB1116" i="6"/>
  <c r="AB1117" i="6"/>
  <c r="AB1118" i="6"/>
  <c r="AB1119" i="6"/>
  <c r="AB1120" i="6"/>
  <c r="AB1121" i="6"/>
  <c r="AB1122" i="6"/>
  <c r="AB1123" i="6"/>
  <c r="AB1124" i="6"/>
  <c r="AB1125" i="6"/>
  <c r="AB1126" i="6"/>
  <c r="AB1127" i="6"/>
  <c r="AB1128" i="6"/>
  <c r="AB1129" i="6"/>
  <c r="AB1130" i="6"/>
  <c r="AB1131" i="6"/>
  <c r="AB1132" i="6"/>
  <c r="AB1133" i="6"/>
  <c r="AB1134" i="6"/>
  <c r="AB1135" i="6"/>
  <c r="AB1136" i="6"/>
  <c r="AB1137" i="6"/>
  <c r="AB1138" i="6"/>
  <c r="AB1139" i="6"/>
  <c r="AB1140" i="6"/>
  <c r="AB1141" i="6"/>
  <c r="AB1142" i="6"/>
  <c r="AB1143" i="6"/>
  <c r="AB1144" i="6"/>
  <c r="AB1145" i="6"/>
  <c r="AB1146" i="6"/>
  <c r="AB1147" i="6"/>
  <c r="AB1148" i="6"/>
  <c r="AB1149" i="6"/>
  <c r="AB1150" i="6"/>
  <c r="AB1151" i="6"/>
  <c r="AB1152" i="6"/>
  <c r="AB1153" i="6"/>
  <c r="AB1154" i="6"/>
  <c r="AB1155" i="6"/>
  <c r="AB1156" i="6"/>
  <c r="AB1157" i="6"/>
  <c r="AB1158" i="6"/>
  <c r="AB1159" i="6"/>
  <c r="AB1160" i="6"/>
  <c r="AB1161" i="6"/>
  <c r="AB1162" i="6"/>
  <c r="AB1163" i="6"/>
  <c r="AB1164" i="6"/>
  <c r="AB1165" i="6"/>
  <c r="AB1166" i="6"/>
  <c r="AB1167" i="6"/>
  <c r="AB1168" i="6"/>
  <c r="AB1169" i="6"/>
  <c r="AB1170" i="6"/>
  <c r="AB1171" i="6"/>
  <c r="AB1172" i="6"/>
  <c r="AB1173" i="6"/>
  <c r="AB1174" i="6"/>
  <c r="AB1175" i="6"/>
  <c r="AB1176" i="6"/>
  <c r="AB1177" i="6"/>
  <c r="AB1178" i="6"/>
  <c r="AB1179" i="6"/>
  <c r="AB1180" i="6"/>
  <c r="AB1181" i="6"/>
  <c r="AB1182" i="6"/>
  <c r="AB1183" i="6"/>
  <c r="AB1184" i="6"/>
  <c r="AB1185" i="6"/>
  <c r="AB1186" i="6"/>
  <c r="AB1187" i="6"/>
  <c r="AB1188" i="6"/>
  <c r="AB1189" i="6"/>
  <c r="AB1190" i="6"/>
  <c r="AB1191" i="6"/>
  <c r="AB1192" i="6"/>
  <c r="AB1193" i="6"/>
  <c r="AB1194" i="6"/>
  <c r="AB1195" i="6"/>
  <c r="AB1196" i="6"/>
  <c r="AB1197" i="6"/>
  <c r="AB1198" i="6"/>
  <c r="AB1199" i="6"/>
  <c r="AB1200" i="6"/>
  <c r="AB1201" i="6"/>
  <c r="AB1202" i="6"/>
  <c r="AB1203" i="6"/>
  <c r="AB1204" i="6"/>
  <c r="AB1205" i="6"/>
  <c r="AB1206" i="6"/>
  <c r="AB1207" i="6"/>
  <c r="AB1208" i="6"/>
  <c r="AB1209" i="6"/>
  <c r="AB1210" i="6"/>
  <c r="AB1211" i="6"/>
  <c r="AB1212" i="6"/>
  <c r="AB1213" i="6"/>
  <c r="AB1214" i="6"/>
  <c r="AB1215" i="6"/>
  <c r="AB1216" i="6"/>
  <c r="AB1217" i="6"/>
  <c r="AB1218" i="6"/>
  <c r="AB1219" i="6"/>
  <c r="AB1220" i="6"/>
  <c r="AB1221" i="6"/>
  <c r="AB1222" i="6"/>
  <c r="AB1223" i="6"/>
  <c r="AB1224" i="6"/>
  <c r="AB1225" i="6"/>
  <c r="AB1226" i="6"/>
  <c r="AB1227" i="6"/>
  <c r="AB1228" i="6"/>
  <c r="AB1229" i="6"/>
  <c r="AB1230" i="6"/>
  <c r="AB1231" i="6"/>
  <c r="AB1232" i="6"/>
  <c r="AB1233" i="6"/>
  <c r="AB1234" i="6"/>
  <c r="AB1235" i="6"/>
  <c r="AB1236" i="6"/>
  <c r="AB1237" i="6"/>
  <c r="AB1238" i="6"/>
  <c r="AB1239" i="6"/>
  <c r="AB1240" i="6"/>
  <c r="AB1241" i="6"/>
  <c r="AB1242" i="6"/>
  <c r="AB1243" i="6"/>
  <c r="AB1244" i="6"/>
  <c r="AB1245" i="6"/>
  <c r="AB1246" i="6"/>
  <c r="AB1247" i="6"/>
  <c r="AB1248" i="6"/>
  <c r="AB1249" i="6"/>
  <c r="AB1250" i="6"/>
  <c r="AB1251" i="6"/>
  <c r="AB1252" i="6"/>
  <c r="AB1253" i="6"/>
  <c r="AB1254" i="6"/>
  <c r="AB1255" i="6"/>
  <c r="AB1256" i="6"/>
  <c r="AB1257" i="6"/>
  <c r="AB1258" i="6"/>
  <c r="AB1259" i="6"/>
  <c r="AB1260" i="6"/>
  <c r="AB1261" i="6"/>
  <c r="AB1262" i="6"/>
  <c r="AB1263" i="6"/>
  <c r="AB1264" i="6"/>
  <c r="AB1265" i="6"/>
  <c r="AB1266" i="6"/>
  <c r="AB1267" i="6"/>
  <c r="AB1268" i="6"/>
  <c r="AB1269" i="6"/>
  <c r="AB1270" i="6"/>
  <c r="AB1271" i="6"/>
  <c r="AB1272" i="6"/>
  <c r="AB1273" i="6"/>
  <c r="AB1274" i="6"/>
  <c r="AB1275" i="6"/>
  <c r="AB1276" i="6"/>
  <c r="AB1277" i="6"/>
  <c r="AB1278" i="6"/>
  <c r="AB1279" i="6"/>
  <c r="AB1280" i="6"/>
  <c r="AB1281" i="6"/>
  <c r="AB1282" i="6"/>
  <c r="AB1283" i="6"/>
  <c r="AB1284" i="6"/>
  <c r="AB1285" i="6"/>
  <c r="AB1286" i="6"/>
  <c r="AB1287" i="6"/>
  <c r="AB1288" i="6"/>
  <c r="AB1289" i="6"/>
  <c r="AB1290" i="6"/>
  <c r="AB1291" i="6"/>
  <c r="AB1292" i="6"/>
  <c r="AB1293" i="6"/>
  <c r="AB1294" i="6"/>
  <c r="AB1295" i="6"/>
  <c r="AB1296" i="6"/>
  <c r="AB1297" i="6"/>
  <c r="AB1298" i="6"/>
  <c r="AB1299" i="6"/>
  <c r="AB1300" i="6"/>
  <c r="AB1301" i="6"/>
  <c r="AB1302" i="6"/>
  <c r="AB1303" i="6"/>
  <c r="AB1304" i="6"/>
  <c r="AB1305" i="6"/>
  <c r="AB1306" i="6"/>
  <c r="AB1307" i="6"/>
  <c r="AB1308" i="6"/>
  <c r="AB1309" i="6"/>
  <c r="AB1310" i="6"/>
  <c r="AB1311" i="6"/>
  <c r="AB1312" i="6"/>
  <c r="AB1313" i="6"/>
  <c r="AB1314" i="6"/>
  <c r="AB1315" i="6"/>
  <c r="AB1316" i="6"/>
  <c r="AB1317" i="6"/>
  <c r="AB1318" i="6"/>
  <c r="AB1319" i="6"/>
  <c r="AB1320" i="6"/>
  <c r="AB1321" i="6"/>
  <c r="AB1322" i="6"/>
  <c r="AB1323" i="6"/>
  <c r="AB1324" i="6"/>
  <c r="AB1325" i="6"/>
  <c r="AB1326" i="6"/>
  <c r="AB1327" i="6"/>
  <c r="AB1328" i="6"/>
  <c r="AB1329" i="6"/>
  <c r="AB1330" i="6"/>
  <c r="AB1331" i="6"/>
  <c r="AB1332" i="6"/>
  <c r="AB1333" i="6"/>
  <c r="AB1334" i="6"/>
  <c r="AB1335" i="6"/>
  <c r="AB1336" i="6"/>
  <c r="AB1337" i="6"/>
  <c r="AB1338" i="6"/>
  <c r="AB1339" i="6"/>
  <c r="AB1340" i="6"/>
  <c r="AB1341" i="6"/>
  <c r="AB1342" i="6"/>
  <c r="AB1343" i="6"/>
  <c r="AB1344" i="6"/>
  <c r="AB1345" i="6"/>
  <c r="AB1346" i="6"/>
  <c r="AB1347" i="6"/>
  <c r="AB1348" i="6"/>
  <c r="AB1349" i="6"/>
  <c r="AB1350" i="6"/>
  <c r="AB1351" i="6"/>
  <c r="AB1352" i="6"/>
  <c r="AB1353" i="6"/>
  <c r="AB1354" i="6"/>
  <c r="AB1355" i="6"/>
  <c r="AB1356" i="6"/>
  <c r="AB1357" i="6"/>
  <c r="AB1358" i="6"/>
  <c r="AB1359" i="6"/>
  <c r="AB1360" i="6"/>
  <c r="AB1361" i="6"/>
  <c r="AB1362" i="6"/>
  <c r="AB1363" i="6"/>
  <c r="AB1364" i="6"/>
  <c r="AB1365" i="6"/>
  <c r="AB1366" i="6"/>
  <c r="AB1367" i="6"/>
  <c r="AB1368" i="6"/>
  <c r="AB1369" i="6"/>
  <c r="AB1370" i="6"/>
  <c r="AB1371" i="6"/>
  <c r="AB1372" i="6"/>
  <c r="AB1373" i="6"/>
  <c r="AB1374" i="6"/>
  <c r="AB1375" i="6"/>
  <c r="AB1376" i="6"/>
  <c r="AB1377" i="6"/>
  <c r="AB1378" i="6"/>
  <c r="AB1379" i="6"/>
  <c r="AB1380" i="6"/>
  <c r="AB1381" i="6"/>
  <c r="AB1382" i="6"/>
  <c r="AB1383" i="6"/>
  <c r="AB1384" i="6"/>
  <c r="AB1385" i="6"/>
  <c r="AB1386" i="6"/>
  <c r="AB1387" i="6"/>
  <c r="AB1388" i="6"/>
  <c r="AB1389" i="6"/>
  <c r="AB1390" i="6"/>
  <c r="AB1391" i="6"/>
  <c r="AB1392" i="6"/>
  <c r="AB1393" i="6"/>
  <c r="AB1394" i="6"/>
  <c r="AB1395" i="6"/>
  <c r="AB1396" i="6"/>
  <c r="AB1397" i="6"/>
  <c r="AB1398" i="6"/>
  <c r="AB1399" i="6"/>
  <c r="AB1400" i="6"/>
  <c r="AB1401" i="6"/>
  <c r="AB1402" i="6"/>
  <c r="AB1403" i="6"/>
  <c r="AB1404" i="6"/>
  <c r="AB1405" i="6"/>
  <c r="AB1406" i="6"/>
  <c r="AB1407" i="6"/>
  <c r="AB1408" i="6"/>
  <c r="AB1409" i="6"/>
  <c r="AB1410" i="6"/>
  <c r="AB1411" i="6"/>
  <c r="AB1412" i="6"/>
  <c r="AB1413" i="6"/>
  <c r="AB1414" i="6"/>
  <c r="AB1415" i="6"/>
  <c r="AB1416" i="6"/>
  <c r="AB1417" i="6"/>
  <c r="AB1418" i="6"/>
  <c r="AB1419" i="6"/>
  <c r="AB1420" i="6"/>
  <c r="AB1421" i="6"/>
  <c r="AB1422" i="6"/>
  <c r="AB1423" i="6"/>
  <c r="AB1424" i="6"/>
  <c r="AB1425" i="6"/>
  <c r="AB1426" i="6"/>
  <c r="AB1427" i="6"/>
  <c r="AB1428" i="6"/>
  <c r="AB1429" i="6"/>
  <c r="AB1430" i="6"/>
  <c r="AB1431" i="6"/>
  <c r="AB1432" i="6"/>
  <c r="AB1433" i="6"/>
  <c r="AB1434" i="6"/>
  <c r="AB1435" i="6"/>
  <c r="AB1436" i="6"/>
  <c r="AB1437" i="6"/>
  <c r="AB1438" i="6"/>
  <c r="AB1439" i="6"/>
  <c r="AB1440" i="6"/>
  <c r="AB1441" i="6"/>
  <c r="AB1442" i="6"/>
  <c r="AB1443" i="6"/>
  <c r="AB1444" i="6"/>
  <c r="AB1445" i="6"/>
  <c r="AB1446" i="6"/>
  <c r="AB1447" i="6"/>
  <c r="AB1448" i="6"/>
  <c r="AB1449" i="6"/>
  <c r="AB1450" i="6"/>
  <c r="AB1451" i="6"/>
  <c r="AB1452" i="6"/>
  <c r="AB1453" i="6"/>
  <c r="AB1454" i="6"/>
  <c r="AB1455" i="6"/>
  <c r="AB1456" i="6"/>
  <c r="AB1457" i="6"/>
  <c r="AB1458" i="6"/>
  <c r="AB1459" i="6"/>
  <c r="AB1460" i="6"/>
  <c r="AB1461" i="6"/>
  <c r="AB1462" i="6"/>
  <c r="AB1463" i="6"/>
  <c r="AB1464" i="6"/>
  <c r="AB1465" i="6"/>
  <c r="AB1466" i="6"/>
  <c r="AB1467" i="6"/>
  <c r="AB1468" i="6"/>
  <c r="AB1469" i="6"/>
  <c r="AB1470" i="6"/>
  <c r="AB1471" i="6"/>
  <c r="AB1472" i="6"/>
  <c r="AB1473" i="6"/>
  <c r="AB1474" i="6"/>
  <c r="AB1475" i="6"/>
  <c r="AB1476" i="6"/>
  <c r="AB1477" i="6"/>
  <c r="AB1478" i="6"/>
  <c r="AB1479" i="6"/>
  <c r="AB1480" i="6"/>
  <c r="AB1481" i="6"/>
  <c r="AB1482" i="6"/>
  <c r="AB1483" i="6"/>
  <c r="AB1484" i="6"/>
  <c r="AB1485" i="6"/>
  <c r="AB1486" i="6"/>
  <c r="AB1487" i="6"/>
  <c r="AB1488" i="6"/>
  <c r="AB1489" i="6"/>
  <c r="AB1490" i="6"/>
  <c r="AB1491" i="6"/>
  <c r="AB1492" i="6"/>
  <c r="AB1493" i="6"/>
  <c r="AB1494" i="6"/>
  <c r="AB1495" i="6"/>
  <c r="AB1496" i="6"/>
  <c r="AB1497" i="6"/>
  <c r="AB1498" i="6"/>
  <c r="AB1499" i="6"/>
  <c r="AB1500" i="6"/>
  <c r="AB1501" i="6"/>
  <c r="AB1502" i="6"/>
  <c r="AB1503" i="6"/>
  <c r="AB1504" i="6"/>
  <c r="AB1505" i="6"/>
  <c r="AB1506" i="6"/>
  <c r="AB1507" i="6"/>
  <c r="AB1508" i="6"/>
  <c r="AB1509" i="6"/>
  <c r="AB1510" i="6"/>
  <c r="AB1511" i="6"/>
  <c r="AB1512" i="6"/>
  <c r="AB1513" i="6"/>
  <c r="AB1514" i="6"/>
  <c r="AB1515" i="6"/>
  <c r="AB1516" i="6"/>
  <c r="AB1517" i="6"/>
  <c r="AB1518" i="6"/>
  <c r="AB1519" i="6"/>
  <c r="AB1520" i="6"/>
  <c r="AB1521" i="6"/>
  <c r="AB1522" i="6"/>
  <c r="AB1523" i="6"/>
  <c r="AB1524" i="6"/>
  <c r="AB1525" i="6"/>
  <c r="AB1526" i="6"/>
  <c r="AB1527" i="6"/>
  <c r="AB1528" i="6"/>
  <c r="AB1529" i="6"/>
  <c r="AB1530" i="6"/>
  <c r="AB1531" i="6"/>
  <c r="AB1532" i="6"/>
  <c r="AB1533" i="6"/>
  <c r="AB1534" i="6"/>
  <c r="AB1535" i="6"/>
  <c r="AB1536" i="6"/>
  <c r="AB1537" i="6"/>
  <c r="AB1538" i="6"/>
  <c r="AB1539" i="6"/>
  <c r="AB1540" i="6"/>
  <c r="AB1541" i="6"/>
  <c r="AB1542" i="6"/>
  <c r="AB1543" i="6"/>
  <c r="AB1544" i="6"/>
  <c r="AB1545" i="6"/>
  <c r="AB1546" i="6"/>
  <c r="AB1547" i="6"/>
  <c r="AB1548" i="6"/>
  <c r="AB1549" i="6"/>
  <c r="AB1550" i="6"/>
  <c r="AB1551" i="6"/>
  <c r="AB1552" i="6"/>
  <c r="AB1553" i="6"/>
  <c r="AB1554" i="6"/>
  <c r="AB1555" i="6"/>
  <c r="AB1556" i="6"/>
  <c r="AB1557" i="6"/>
  <c r="AB1558" i="6"/>
  <c r="AB1559" i="6"/>
  <c r="AB1560" i="6"/>
  <c r="AB1561" i="6"/>
  <c r="AB1562" i="6"/>
  <c r="AB1563" i="6"/>
  <c r="AB1564" i="6"/>
  <c r="AB1565" i="6"/>
  <c r="AB1566" i="6"/>
  <c r="AB1567" i="6"/>
  <c r="AB1568" i="6"/>
  <c r="AB1569" i="6"/>
  <c r="AB1570" i="6"/>
  <c r="AB1571" i="6"/>
  <c r="AB1572" i="6"/>
  <c r="AB1573" i="6"/>
  <c r="AB1574" i="6"/>
  <c r="AB1575" i="6"/>
  <c r="AB1576" i="6"/>
  <c r="AB1577" i="6"/>
  <c r="AB1578" i="6"/>
  <c r="AB1579" i="6"/>
  <c r="AB1580" i="6"/>
  <c r="AB1581" i="6"/>
  <c r="AB1582" i="6"/>
  <c r="AB1583" i="6"/>
  <c r="AB1584" i="6"/>
  <c r="AB1585" i="6"/>
  <c r="AB1586" i="6"/>
  <c r="AB1587" i="6"/>
  <c r="AB1588" i="6"/>
  <c r="AB1589" i="6"/>
  <c r="AB1590" i="6"/>
  <c r="AB1591" i="6"/>
  <c r="AB1592" i="6"/>
  <c r="AB1593" i="6"/>
  <c r="AB1594" i="6"/>
  <c r="AB1595" i="6"/>
  <c r="AB1596" i="6"/>
  <c r="AB1597" i="6"/>
  <c r="AB1598" i="6"/>
  <c r="AB1599" i="6"/>
  <c r="AB1600" i="6"/>
  <c r="AB1601" i="6"/>
  <c r="AB1602" i="6"/>
  <c r="AB1603" i="6"/>
  <c r="AB1604" i="6"/>
  <c r="AB1605" i="6"/>
  <c r="AB1606" i="6"/>
  <c r="AB1607" i="6"/>
  <c r="AB1608" i="6"/>
  <c r="AB1609" i="6"/>
  <c r="AB1610" i="6"/>
  <c r="AB1611" i="6"/>
  <c r="AB1612" i="6"/>
  <c r="AB1613" i="6"/>
  <c r="AB1614" i="6"/>
  <c r="AB1615" i="6"/>
  <c r="AB1616" i="6"/>
  <c r="AB1617" i="6"/>
  <c r="AB1618" i="6"/>
  <c r="AB1619" i="6"/>
  <c r="AB1620" i="6"/>
  <c r="AB1621" i="6"/>
  <c r="AB1622" i="6"/>
  <c r="AB1623" i="6"/>
  <c r="AB1624" i="6"/>
  <c r="AB1625" i="6"/>
  <c r="AB1626" i="6"/>
  <c r="AB1627" i="6"/>
  <c r="AB1628" i="6"/>
  <c r="AB1629" i="6"/>
  <c r="AB1630" i="6"/>
  <c r="AB1631" i="6"/>
  <c r="AB1632" i="6"/>
  <c r="AB1633" i="6"/>
  <c r="AB1634" i="6"/>
  <c r="AB1635" i="6"/>
  <c r="AB1636" i="6"/>
  <c r="AB1637" i="6"/>
  <c r="AB1638" i="6"/>
  <c r="AB1639" i="6"/>
  <c r="AB1640" i="6"/>
  <c r="AB1641" i="6"/>
  <c r="AB1642" i="6"/>
  <c r="AB1643" i="6"/>
  <c r="AB1644" i="6"/>
  <c r="AB1645" i="6"/>
  <c r="AB1646" i="6"/>
  <c r="AB1647" i="6"/>
  <c r="AB1648" i="6"/>
  <c r="AB1649" i="6"/>
  <c r="AB1650" i="6"/>
  <c r="AB1651" i="6"/>
  <c r="AB1652" i="6"/>
  <c r="AB1653" i="6"/>
  <c r="AB1654" i="6"/>
  <c r="AB1655" i="6"/>
  <c r="AB1656" i="6"/>
  <c r="AB1657" i="6"/>
  <c r="AB1658" i="6"/>
  <c r="AB1659" i="6"/>
  <c r="AB1660" i="6"/>
  <c r="AB1661" i="6"/>
  <c r="AB1662" i="6"/>
  <c r="AB1663" i="6"/>
  <c r="AB1664" i="6"/>
  <c r="AB1665" i="6"/>
  <c r="AB1666" i="6"/>
  <c r="AB1667" i="6"/>
  <c r="AB1668" i="6"/>
  <c r="AB1669" i="6"/>
  <c r="AB1670" i="6"/>
  <c r="AB1671" i="6"/>
  <c r="AB1672" i="6"/>
  <c r="AB1673" i="6"/>
  <c r="AB1674" i="6"/>
  <c r="AB1675" i="6"/>
  <c r="AB1676" i="6"/>
  <c r="AB1677" i="6"/>
  <c r="AB1678" i="6"/>
  <c r="AB1679" i="6"/>
  <c r="AB1680" i="6"/>
  <c r="AB1681" i="6"/>
  <c r="AB1682" i="6"/>
  <c r="AB1683" i="6"/>
  <c r="AB1684" i="6"/>
  <c r="AB1685" i="6"/>
  <c r="AB1686" i="6"/>
  <c r="AB1687" i="6"/>
  <c r="AB1688" i="6"/>
  <c r="AB1689" i="6"/>
  <c r="AB1690" i="6"/>
  <c r="AB1691" i="6"/>
  <c r="AB1692" i="6"/>
  <c r="AB1693" i="6"/>
  <c r="AB1694" i="6"/>
  <c r="AB1695" i="6"/>
  <c r="AB1696" i="6"/>
  <c r="AB1697" i="6"/>
  <c r="AB1698" i="6"/>
  <c r="AB1699" i="6"/>
  <c r="AB1700" i="6"/>
  <c r="AB1701" i="6"/>
  <c r="AB1702" i="6"/>
  <c r="AB1703" i="6"/>
  <c r="AB1704" i="6"/>
  <c r="AB1705" i="6"/>
  <c r="AB1706" i="6"/>
  <c r="AB1707" i="6"/>
  <c r="AB1708" i="6"/>
  <c r="AB1709" i="6"/>
  <c r="AB1710" i="6"/>
  <c r="AB1711" i="6"/>
  <c r="AB1712" i="6"/>
  <c r="AB1713" i="6"/>
  <c r="AB1714" i="6"/>
  <c r="AB1715" i="6"/>
  <c r="AB1716" i="6"/>
  <c r="AB1717" i="6"/>
  <c r="AB1718" i="6"/>
  <c r="AB1719" i="6"/>
  <c r="AB1720" i="6"/>
  <c r="AB1721" i="6"/>
  <c r="AB1722" i="6"/>
  <c r="AB1723" i="6"/>
  <c r="AB1724" i="6"/>
  <c r="AB1725" i="6"/>
  <c r="AB1726" i="6"/>
  <c r="AB1727" i="6"/>
  <c r="AB1728" i="6"/>
  <c r="AB1729" i="6"/>
  <c r="AB1730" i="6"/>
  <c r="AB1731" i="6"/>
  <c r="AB1732" i="6"/>
  <c r="AB1733" i="6"/>
  <c r="AB1734" i="6"/>
  <c r="AB1735" i="6"/>
  <c r="AB1736" i="6"/>
  <c r="AB1737" i="6"/>
  <c r="AB1738" i="6"/>
  <c r="AB1739" i="6"/>
  <c r="AB1740" i="6"/>
  <c r="AB1741" i="6"/>
  <c r="AB1742" i="6"/>
  <c r="AB1743" i="6"/>
  <c r="AB1744" i="6"/>
  <c r="AB1745" i="6"/>
  <c r="AB1746" i="6"/>
  <c r="AB1747" i="6"/>
  <c r="AB1748" i="6"/>
  <c r="AB1749" i="6"/>
  <c r="AB1750" i="6"/>
  <c r="AB1751" i="6"/>
  <c r="AB1752" i="6"/>
  <c r="AB1753" i="6"/>
  <c r="AB1754" i="6"/>
  <c r="AB1755" i="6"/>
  <c r="AB1756" i="6"/>
  <c r="AB1757" i="6"/>
  <c r="AB1758" i="6"/>
  <c r="AB1759" i="6"/>
  <c r="AB1760" i="6"/>
  <c r="AB1761" i="6"/>
  <c r="AB1762" i="6"/>
  <c r="AB1763" i="6"/>
  <c r="AB1764" i="6"/>
  <c r="AB1765" i="6"/>
  <c r="AB1766" i="6"/>
  <c r="AB1767" i="6"/>
  <c r="AB1768" i="6"/>
  <c r="AB1769" i="6"/>
  <c r="AB1770" i="6"/>
  <c r="AB1771" i="6"/>
  <c r="AB1772" i="6"/>
  <c r="AB1773" i="6"/>
  <c r="AB1774" i="6"/>
  <c r="AB1775" i="6"/>
  <c r="AB1776" i="6"/>
  <c r="AB1777" i="6"/>
  <c r="AB1778" i="6"/>
  <c r="AB1779" i="6"/>
  <c r="AB1780" i="6"/>
  <c r="AB1781" i="6"/>
  <c r="AB1782" i="6"/>
  <c r="AB1783" i="6"/>
  <c r="AB1784" i="6"/>
  <c r="AB1785" i="6"/>
  <c r="AB1786" i="6"/>
  <c r="AB1787" i="6"/>
  <c r="AB1788" i="6"/>
  <c r="AB1789" i="6"/>
  <c r="AB1790" i="6"/>
  <c r="AB1791" i="6"/>
  <c r="AB1792" i="6"/>
  <c r="AB1793" i="6"/>
  <c r="AB1794" i="6"/>
  <c r="AB1795" i="6"/>
  <c r="AB1796" i="6"/>
  <c r="AB1797" i="6"/>
  <c r="AB1798" i="6"/>
  <c r="AB1799" i="6"/>
  <c r="AB1800" i="6"/>
  <c r="AB1801" i="6"/>
  <c r="AB1802" i="6"/>
  <c r="AB1803" i="6"/>
  <c r="AB1804" i="6"/>
  <c r="AB1805" i="6"/>
  <c r="AB1806" i="6"/>
  <c r="AB1807" i="6"/>
  <c r="AB1808" i="6"/>
  <c r="AB1809" i="6"/>
  <c r="AB1810" i="6"/>
  <c r="AB1811" i="6"/>
  <c r="AB1812" i="6"/>
  <c r="AB1813" i="6"/>
  <c r="AB1814" i="6"/>
  <c r="AB1815" i="6"/>
  <c r="AB1816" i="6"/>
  <c r="AB1817" i="6"/>
  <c r="AB1818" i="6"/>
  <c r="AB1819" i="6"/>
  <c r="AB1820" i="6"/>
  <c r="AB1821" i="6"/>
  <c r="AB1822" i="6"/>
  <c r="AB1823" i="6"/>
  <c r="AB1824" i="6"/>
  <c r="AB1825" i="6"/>
  <c r="AB1826" i="6"/>
  <c r="AB1827" i="6"/>
  <c r="AB1828" i="6"/>
  <c r="AB1829" i="6"/>
  <c r="AB1830" i="6"/>
  <c r="AB1831" i="6"/>
  <c r="AB1832" i="6"/>
  <c r="AB1833" i="6"/>
  <c r="AB1834" i="6"/>
  <c r="AB1835" i="6"/>
  <c r="AB1836" i="6"/>
  <c r="AB1837" i="6"/>
  <c r="AB1838" i="6"/>
  <c r="AB1839" i="6"/>
  <c r="AB1840" i="6"/>
  <c r="AB1841" i="6"/>
  <c r="AB1842" i="6"/>
  <c r="AB1843" i="6"/>
  <c r="AB1844" i="6"/>
  <c r="AB1845" i="6"/>
  <c r="AB1846" i="6"/>
  <c r="AB1847" i="6"/>
  <c r="AB1848" i="6"/>
  <c r="AB1849" i="6"/>
  <c r="AB1850" i="6"/>
  <c r="AB1851" i="6"/>
  <c r="AB1852" i="6"/>
  <c r="AB1853" i="6"/>
  <c r="AB1854" i="6"/>
  <c r="AB1855" i="6"/>
  <c r="AB1856" i="6"/>
  <c r="AB1857" i="6"/>
  <c r="AB1858" i="6"/>
  <c r="AB1859" i="6"/>
  <c r="AB1860" i="6"/>
  <c r="AB1861" i="6"/>
  <c r="AB1862" i="6"/>
  <c r="AB1863" i="6"/>
  <c r="AB1864" i="6"/>
  <c r="AB1865" i="6"/>
  <c r="AB1866" i="6"/>
  <c r="AB1867" i="6"/>
  <c r="AB1868" i="6"/>
  <c r="AB1869" i="6"/>
  <c r="AB1870" i="6"/>
  <c r="AB1871" i="6"/>
  <c r="AB1872" i="6"/>
  <c r="AB1873" i="6"/>
  <c r="AB1874" i="6"/>
  <c r="AB1875" i="6"/>
  <c r="AB1876" i="6"/>
  <c r="AB1877" i="6"/>
  <c r="AB1878" i="6"/>
  <c r="AB1879" i="6"/>
  <c r="AB1880" i="6"/>
  <c r="AB1881" i="6"/>
  <c r="AB1882" i="6"/>
  <c r="AB1883" i="6"/>
  <c r="AB1884" i="6"/>
  <c r="AB1885" i="6"/>
  <c r="AB1886" i="6"/>
  <c r="AB1887" i="6"/>
  <c r="AB1888" i="6"/>
  <c r="AB1889" i="6"/>
  <c r="AB1890" i="6"/>
  <c r="AB1891" i="6"/>
  <c r="AB1892" i="6"/>
  <c r="AB1893" i="6"/>
  <c r="AB1894" i="6"/>
  <c r="AB1895" i="6"/>
  <c r="AB1896" i="6"/>
  <c r="AB1897" i="6"/>
  <c r="AB1898" i="6"/>
  <c r="AB1899" i="6"/>
  <c r="AB1900" i="6"/>
  <c r="AB1901" i="6"/>
  <c r="AB1902" i="6"/>
  <c r="AB1903" i="6"/>
  <c r="AB1904" i="6"/>
  <c r="AB1905" i="6"/>
  <c r="AB1906" i="6"/>
  <c r="AB1907" i="6"/>
  <c r="AB1908" i="6"/>
  <c r="AB1909" i="6"/>
  <c r="AB1910" i="6"/>
  <c r="AB1911" i="6"/>
  <c r="AB1912" i="6"/>
  <c r="AB1913" i="6"/>
  <c r="AB1914" i="6"/>
  <c r="AB1915" i="6"/>
  <c r="AB1916" i="6"/>
  <c r="AB1917" i="6"/>
  <c r="AB1918" i="6"/>
  <c r="AB1919" i="6"/>
  <c r="AB1920" i="6"/>
  <c r="AB1921" i="6"/>
  <c r="AB1922" i="6"/>
  <c r="AB1923" i="6"/>
  <c r="AB1924" i="6"/>
  <c r="AB1925" i="6"/>
  <c r="AB1926" i="6"/>
  <c r="AB1927" i="6"/>
  <c r="AB1928" i="6"/>
  <c r="AB1929" i="6"/>
  <c r="AB1930" i="6"/>
  <c r="AB1931" i="6"/>
  <c r="AB1932" i="6"/>
  <c r="AB1933" i="6"/>
  <c r="AB1934" i="6"/>
  <c r="AB1935" i="6"/>
  <c r="AB1936" i="6"/>
  <c r="AB1937" i="6"/>
  <c r="AB1938" i="6"/>
  <c r="AB1939" i="6"/>
  <c r="AB1940" i="6"/>
  <c r="AB1941" i="6"/>
  <c r="AB1942" i="6"/>
  <c r="AB1943" i="6"/>
  <c r="AB1944" i="6"/>
  <c r="AB1945" i="6"/>
  <c r="AA2" i="6"/>
  <c r="AA3" i="6"/>
  <c r="AA4" i="6"/>
  <c r="AA5" i="6"/>
  <c r="AA6" i="6"/>
  <c r="AA7" i="6"/>
  <c r="AA8" i="6"/>
  <c r="AA9" i="6"/>
  <c r="AA10" i="6"/>
  <c r="AA11" i="6"/>
  <c r="AA12" i="6"/>
  <c r="AA13" i="6"/>
  <c r="AA14" i="6"/>
  <c r="AA15" i="6"/>
  <c r="AA16" i="6"/>
  <c r="AA17" i="6"/>
  <c r="AA18" i="6"/>
  <c r="AA19" i="6"/>
  <c r="AA20" i="6"/>
  <c r="AA21" i="6"/>
  <c r="AA22" i="6"/>
  <c r="AA23" i="6"/>
  <c r="AA24" i="6"/>
  <c r="AA25" i="6"/>
  <c r="AA26" i="6"/>
  <c r="AA27" i="6"/>
  <c r="AA28" i="6"/>
  <c r="AA29" i="6"/>
  <c r="AA30" i="6"/>
  <c r="AA31" i="6"/>
  <c r="AA32" i="6"/>
  <c r="AA33" i="6"/>
  <c r="AA34" i="6"/>
  <c r="AA35" i="6"/>
  <c r="AA36" i="6"/>
  <c r="AA37" i="6"/>
  <c r="AA38" i="6"/>
  <c r="AA39" i="6"/>
  <c r="AA40" i="6"/>
  <c r="AA41" i="6"/>
  <c r="AA42" i="6"/>
  <c r="AA43" i="6"/>
  <c r="AA44" i="6"/>
  <c r="AA45" i="6"/>
  <c r="AA46" i="6"/>
  <c r="AA47" i="6"/>
  <c r="AA48" i="6"/>
  <c r="AA49" i="6"/>
  <c r="AA50" i="6"/>
  <c r="AA51" i="6"/>
  <c r="AA52" i="6"/>
  <c r="AA53" i="6"/>
  <c r="AA54" i="6"/>
  <c r="AA55" i="6"/>
  <c r="AA56" i="6"/>
  <c r="AA57" i="6"/>
  <c r="AA58" i="6"/>
  <c r="AA59" i="6"/>
  <c r="AA60" i="6"/>
  <c r="AA61" i="6"/>
  <c r="AA62" i="6"/>
  <c r="AA63" i="6"/>
  <c r="AA64" i="6"/>
  <c r="AA65" i="6"/>
  <c r="AA66" i="6"/>
  <c r="AA67" i="6"/>
  <c r="AA68" i="6"/>
  <c r="AA69" i="6"/>
  <c r="AA70" i="6"/>
  <c r="AA71" i="6"/>
  <c r="AA72" i="6"/>
  <c r="AA73" i="6"/>
  <c r="AA74" i="6"/>
  <c r="AA75" i="6"/>
  <c r="AA76" i="6"/>
  <c r="AA77" i="6"/>
  <c r="AA78" i="6"/>
  <c r="AA79" i="6"/>
  <c r="AA80" i="6"/>
  <c r="AA81" i="6"/>
  <c r="AA82" i="6"/>
  <c r="AA83" i="6"/>
  <c r="AA84" i="6"/>
  <c r="AA85" i="6"/>
  <c r="AA86" i="6"/>
  <c r="AA87" i="6"/>
  <c r="AA88" i="6"/>
  <c r="AA89" i="6"/>
  <c r="AA90" i="6"/>
  <c r="AA91" i="6"/>
  <c r="AA92" i="6"/>
  <c r="AA93" i="6"/>
  <c r="AA94" i="6"/>
  <c r="AA95" i="6"/>
  <c r="AA96" i="6"/>
  <c r="AA97" i="6"/>
  <c r="AA98" i="6"/>
  <c r="AA99" i="6"/>
  <c r="AA100" i="6"/>
  <c r="AA101" i="6"/>
  <c r="AA102" i="6"/>
  <c r="AA103" i="6"/>
  <c r="AA104" i="6"/>
  <c r="AA105" i="6"/>
  <c r="AA106" i="6"/>
  <c r="AA107" i="6"/>
  <c r="AA108" i="6"/>
  <c r="AA109" i="6"/>
  <c r="AA110" i="6"/>
  <c r="AA111" i="6"/>
  <c r="AA112" i="6"/>
  <c r="AA113" i="6"/>
  <c r="AA114" i="6"/>
  <c r="AA115" i="6"/>
  <c r="AA116" i="6"/>
  <c r="AA117" i="6"/>
  <c r="AA118" i="6"/>
  <c r="AA119" i="6"/>
  <c r="AA120" i="6"/>
  <c r="AA121" i="6"/>
  <c r="AA122" i="6"/>
  <c r="AA123" i="6"/>
  <c r="AA124" i="6"/>
  <c r="AA125" i="6"/>
  <c r="AA126" i="6"/>
  <c r="AA127" i="6"/>
  <c r="AA128" i="6"/>
  <c r="AA129" i="6"/>
  <c r="AA130" i="6"/>
  <c r="AA131" i="6"/>
  <c r="AA132" i="6"/>
  <c r="AA133" i="6"/>
  <c r="AA134" i="6"/>
  <c r="AA135" i="6"/>
  <c r="AA136" i="6"/>
  <c r="AA137" i="6"/>
  <c r="AA138" i="6"/>
  <c r="AA139" i="6"/>
  <c r="AA140" i="6"/>
  <c r="AA141" i="6"/>
  <c r="AA142" i="6"/>
  <c r="AA143" i="6"/>
  <c r="AA144" i="6"/>
  <c r="AA145" i="6"/>
  <c r="AA146" i="6"/>
  <c r="AA147" i="6"/>
  <c r="AA148" i="6"/>
  <c r="AA149" i="6"/>
  <c r="AA150" i="6"/>
  <c r="AA151" i="6"/>
  <c r="AA152" i="6"/>
  <c r="AA153" i="6"/>
  <c r="AA154" i="6"/>
  <c r="AA155" i="6"/>
  <c r="AA156" i="6"/>
  <c r="AA157" i="6"/>
  <c r="AA158" i="6"/>
  <c r="AA159" i="6"/>
  <c r="AA160" i="6"/>
  <c r="AA161" i="6"/>
  <c r="AA162" i="6"/>
  <c r="AA163" i="6"/>
  <c r="AA164" i="6"/>
  <c r="AA165" i="6"/>
  <c r="AA166" i="6"/>
  <c r="AA167" i="6"/>
  <c r="AA168" i="6"/>
  <c r="AA169" i="6"/>
  <c r="AA170" i="6"/>
  <c r="AA171" i="6"/>
  <c r="AA172" i="6"/>
  <c r="AA173" i="6"/>
  <c r="AA174" i="6"/>
  <c r="AA175" i="6"/>
  <c r="AA176" i="6"/>
  <c r="AA177" i="6"/>
  <c r="AA178" i="6"/>
  <c r="AA179" i="6"/>
  <c r="AA180" i="6"/>
  <c r="AA181" i="6"/>
  <c r="AA182" i="6"/>
  <c r="AA183" i="6"/>
  <c r="AA184" i="6"/>
  <c r="AA185" i="6"/>
  <c r="AA186" i="6"/>
  <c r="AA187" i="6"/>
  <c r="AA188" i="6"/>
  <c r="AA189" i="6"/>
  <c r="AA190" i="6"/>
  <c r="AA191" i="6"/>
  <c r="AA192" i="6"/>
  <c r="AA193" i="6"/>
  <c r="AA194" i="6"/>
  <c r="AA195" i="6"/>
  <c r="AA196" i="6"/>
  <c r="AA197" i="6"/>
  <c r="AA198" i="6"/>
  <c r="AA199" i="6"/>
  <c r="AA200" i="6"/>
  <c r="AA201" i="6"/>
  <c r="AA202" i="6"/>
  <c r="AA203" i="6"/>
  <c r="AA204" i="6"/>
  <c r="AA205" i="6"/>
  <c r="AA206" i="6"/>
  <c r="AA207" i="6"/>
  <c r="AA208" i="6"/>
  <c r="AA209" i="6"/>
  <c r="AA210" i="6"/>
  <c r="AA211" i="6"/>
  <c r="AA212" i="6"/>
  <c r="AA213" i="6"/>
  <c r="AA214" i="6"/>
  <c r="AA215" i="6"/>
  <c r="AA216" i="6"/>
  <c r="AA217" i="6"/>
  <c r="AA218" i="6"/>
  <c r="AA219" i="6"/>
  <c r="AA220" i="6"/>
  <c r="AA221" i="6"/>
  <c r="AA222" i="6"/>
  <c r="AA223" i="6"/>
  <c r="AA224" i="6"/>
  <c r="AA225" i="6"/>
  <c r="AA226" i="6"/>
  <c r="AA227" i="6"/>
  <c r="AA228" i="6"/>
  <c r="AA229" i="6"/>
  <c r="AA230" i="6"/>
  <c r="AA231" i="6"/>
  <c r="AA232" i="6"/>
  <c r="AA233" i="6"/>
  <c r="AA234" i="6"/>
  <c r="AA235" i="6"/>
  <c r="AA236" i="6"/>
  <c r="AA237" i="6"/>
  <c r="AA238" i="6"/>
  <c r="AA239" i="6"/>
  <c r="AA240" i="6"/>
  <c r="AA241" i="6"/>
  <c r="AA242" i="6"/>
  <c r="AA243" i="6"/>
  <c r="AA244" i="6"/>
  <c r="AA245" i="6"/>
  <c r="AA246" i="6"/>
  <c r="AA247" i="6"/>
  <c r="AA248" i="6"/>
  <c r="AA249" i="6"/>
  <c r="AA250" i="6"/>
  <c r="AA251" i="6"/>
  <c r="AA252" i="6"/>
  <c r="AA253" i="6"/>
  <c r="AA254" i="6"/>
  <c r="AA255" i="6"/>
  <c r="AA256" i="6"/>
  <c r="AA257" i="6"/>
  <c r="AA258" i="6"/>
  <c r="AA259" i="6"/>
  <c r="AA260" i="6"/>
  <c r="AA261" i="6"/>
  <c r="AA262" i="6"/>
  <c r="AA263" i="6"/>
  <c r="AA264" i="6"/>
  <c r="AA265" i="6"/>
  <c r="AA266" i="6"/>
  <c r="AA267" i="6"/>
  <c r="AA268" i="6"/>
  <c r="AA269" i="6"/>
  <c r="AA270" i="6"/>
  <c r="AA271" i="6"/>
  <c r="AA272" i="6"/>
  <c r="AA273" i="6"/>
  <c r="AA274" i="6"/>
  <c r="AA275" i="6"/>
  <c r="AA276" i="6"/>
  <c r="AA277" i="6"/>
  <c r="AA278" i="6"/>
  <c r="AA279" i="6"/>
  <c r="AA280" i="6"/>
  <c r="AA281" i="6"/>
  <c r="AA282" i="6"/>
  <c r="AA283" i="6"/>
  <c r="AA284" i="6"/>
  <c r="AA285" i="6"/>
  <c r="AA286" i="6"/>
  <c r="AA287" i="6"/>
  <c r="AA288" i="6"/>
  <c r="AA289" i="6"/>
  <c r="AA290" i="6"/>
  <c r="AA291" i="6"/>
  <c r="AA292" i="6"/>
  <c r="AA293" i="6"/>
  <c r="AA294" i="6"/>
  <c r="AA295" i="6"/>
  <c r="AA296" i="6"/>
  <c r="AA297" i="6"/>
  <c r="AA298" i="6"/>
  <c r="AA299" i="6"/>
  <c r="AA300" i="6"/>
  <c r="AA301" i="6"/>
  <c r="AA302" i="6"/>
  <c r="AA303" i="6"/>
  <c r="AA304" i="6"/>
  <c r="AA305" i="6"/>
  <c r="AA306" i="6"/>
  <c r="AA307" i="6"/>
  <c r="AA308" i="6"/>
  <c r="AA309" i="6"/>
  <c r="AA310" i="6"/>
  <c r="AA311" i="6"/>
  <c r="AA312" i="6"/>
  <c r="AA313" i="6"/>
  <c r="AA314" i="6"/>
  <c r="AA315" i="6"/>
  <c r="AA316" i="6"/>
  <c r="AA317" i="6"/>
  <c r="AA318" i="6"/>
  <c r="AA319" i="6"/>
  <c r="AA320" i="6"/>
  <c r="AA321" i="6"/>
  <c r="AA322" i="6"/>
  <c r="AA323" i="6"/>
  <c r="AA324" i="6"/>
  <c r="AA325" i="6"/>
  <c r="AA326" i="6"/>
  <c r="AA327" i="6"/>
  <c r="AA328" i="6"/>
  <c r="AA329" i="6"/>
  <c r="AA330" i="6"/>
  <c r="AA331" i="6"/>
  <c r="AA332" i="6"/>
  <c r="AA333" i="6"/>
  <c r="AA334" i="6"/>
  <c r="AA335" i="6"/>
  <c r="AA336" i="6"/>
  <c r="AA337" i="6"/>
  <c r="AA338" i="6"/>
  <c r="AA339" i="6"/>
  <c r="AA340" i="6"/>
  <c r="AA341" i="6"/>
  <c r="AA342" i="6"/>
  <c r="AA343" i="6"/>
  <c r="AA344" i="6"/>
  <c r="AA345" i="6"/>
  <c r="AA346" i="6"/>
  <c r="AA347" i="6"/>
  <c r="AA348" i="6"/>
  <c r="AA349" i="6"/>
  <c r="AA350" i="6"/>
  <c r="AA351" i="6"/>
  <c r="AA352" i="6"/>
  <c r="AA353" i="6"/>
  <c r="AA354" i="6"/>
  <c r="AA355" i="6"/>
  <c r="AA356" i="6"/>
  <c r="AA357" i="6"/>
  <c r="AA358" i="6"/>
  <c r="AA359" i="6"/>
  <c r="AA360" i="6"/>
  <c r="AA361" i="6"/>
  <c r="AA362" i="6"/>
  <c r="AA363" i="6"/>
  <c r="AA364" i="6"/>
  <c r="AA365" i="6"/>
  <c r="AA366" i="6"/>
  <c r="AA367" i="6"/>
  <c r="AA368" i="6"/>
  <c r="AA369" i="6"/>
  <c r="AA370" i="6"/>
  <c r="AA371" i="6"/>
  <c r="AA372" i="6"/>
  <c r="AA373" i="6"/>
  <c r="AA374" i="6"/>
  <c r="AA375" i="6"/>
  <c r="AA376" i="6"/>
  <c r="AA377" i="6"/>
  <c r="AA378" i="6"/>
  <c r="AA379" i="6"/>
  <c r="AA380" i="6"/>
  <c r="AA381" i="6"/>
  <c r="AA382" i="6"/>
  <c r="AA383" i="6"/>
  <c r="AA384" i="6"/>
  <c r="AA385" i="6"/>
  <c r="AA386" i="6"/>
  <c r="AA387" i="6"/>
  <c r="AA388" i="6"/>
  <c r="AA389" i="6"/>
  <c r="AA390" i="6"/>
  <c r="AA391" i="6"/>
  <c r="AA392" i="6"/>
  <c r="AA393" i="6"/>
  <c r="AA394" i="6"/>
  <c r="AA395" i="6"/>
  <c r="AA396" i="6"/>
  <c r="AA397" i="6"/>
  <c r="AA398" i="6"/>
  <c r="AA399" i="6"/>
  <c r="AA400" i="6"/>
  <c r="AA401" i="6"/>
  <c r="AA402" i="6"/>
  <c r="AA403" i="6"/>
  <c r="AA404" i="6"/>
  <c r="AA405" i="6"/>
  <c r="AA406" i="6"/>
  <c r="AA407" i="6"/>
  <c r="AA408" i="6"/>
  <c r="AA409" i="6"/>
  <c r="AA410" i="6"/>
  <c r="AA411" i="6"/>
  <c r="AA412" i="6"/>
  <c r="AA413" i="6"/>
  <c r="AA414" i="6"/>
  <c r="AA415" i="6"/>
  <c r="AA416" i="6"/>
  <c r="AA417" i="6"/>
  <c r="AA418" i="6"/>
  <c r="AA419" i="6"/>
  <c r="AA420" i="6"/>
  <c r="AA421" i="6"/>
  <c r="AA422" i="6"/>
  <c r="AA423" i="6"/>
  <c r="AA424" i="6"/>
  <c r="AA425" i="6"/>
  <c r="AA426" i="6"/>
  <c r="AA427" i="6"/>
  <c r="AA428" i="6"/>
  <c r="AA429" i="6"/>
  <c r="AA430" i="6"/>
  <c r="AA431" i="6"/>
  <c r="AA432" i="6"/>
  <c r="AA433" i="6"/>
  <c r="AA434" i="6"/>
  <c r="AA435" i="6"/>
  <c r="AA436" i="6"/>
  <c r="AA437" i="6"/>
  <c r="AA438" i="6"/>
  <c r="AA439" i="6"/>
  <c r="AA440" i="6"/>
  <c r="AA441" i="6"/>
  <c r="AA442" i="6"/>
  <c r="AA443" i="6"/>
  <c r="AA444" i="6"/>
  <c r="AA445" i="6"/>
  <c r="AA446" i="6"/>
  <c r="AA447" i="6"/>
  <c r="AA448" i="6"/>
  <c r="AA449" i="6"/>
  <c r="AA450" i="6"/>
  <c r="AA451" i="6"/>
  <c r="AA452" i="6"/>
  <c r="AA453" i="6"/>
  <c r="AA454" i="6"/>
  <c r="AA455" i="6"/>
  <c r="AA456" i="6"/>
  <c r="AA457" i="6"/>
  <c r="AA458" i="6"/>
  <c r="AA459" i="6"/>
  <c r="AA460" i="6"/>
  <c r="AA461" i="6"/>
  <c r="AA462" i="6"/>
  <c r="AA463" i="6"/>
  <c r="AA464" i="6"/>
  <c r="AA465" i="6"/>
  <c r="AA466" i="6"/>
  <c r="AA467" i="6"/>
  <c r="AA468" i="6"/>
  <c r="AA469" i="6"/>
  <c r="AA470" i="6"/>
  <c r="AA471" i="6"/>
  <c r="AA472" i="6"/>
  <c r="AA473" i="6"/>
  <c r="AA474" i="6"/>
  <c r="AA475" i="6"/>
  <c r="AA476" i="6"/>
  <c r="AA477" i="6"/>
  <c r="AA478" i="6"/>
  <c r="AA479" i="6"/>
  <c r="AA480" i="6"/>
  <c r="AA481" i="6"/>
  <c r="AA482" i="6"/>
  <c r="AA483" i="6"/>
  <c r="AA484" i="6"/>
  <c r="AA485" i="6"/>
  <c r="AA486" i="6"/>
  <c r="AA487" i="6"/>
  <c r="AA488" i="6"/>
  <c r="AA489" i="6"/>
  <c r="AA490" i="6"/>
  <c r="AA491" i="6"/>
  <c r="AA492" i="6"/>
  <c r="AA493" i="6"/>
  <c r="AA494" i="6"/>
  <c r="AA495" i="6"/>
  <c r="AA496" i="6"/>
  <c r="AA497" i="6"/>
  <c r="AA498" i="6"/>
  <c r="AA499" i="6"/>
  <c r="AA500" i="6"/>
  <c r="AA501" i="6"/>
  <c r="AA502" i="6"/>
  <c r="AA503" i="6"/>
  <c r="AA504" i="6"/>
  <c r="AA505" i="6"/>
  <c r="AA506" i="6"/>
  <c r="AA507" i="6"/>
  <c r="AA508" i="6"/>
  <c r="AA509" i="6"/>
  <c r="AA510" i="6"/>
  <c r="AA511" i="6"/>
  <c r="AA512" i="6"/>
  <c r="AA513" i="6"/>
  <c r="AA514" i="6"/>
  <c r="AA515" i="6"/>
  <c r="AA516" i="6"/>
  <c r="AA517" i="6"/>
  <c r="AA518" i="6"/>
  <c r="AA519" i="6"/>
  <c r="AA520" i="6"/>
  <c r="AA521" i="6"/>
  <c r="AA522" i="6"/>
  <c r="AA523" i="6"/>
  <c r="AA524" i="6"/>
  <c r="AA525" i="6"/>
  <c r="AA526" i="6"/>
  <c r="AA527" i="6"/>
  <c r="AA528" i="6"/>
  <c r="AA529" i="6"/>
  <c r="AA530" i="6"/>
  <c r="AA531" i="6"/>
  <c r="AA532" i="6"/>
  <c r="AA533" i="6"/>
  <c r="AA534" i="6"/>
  <c r="AA535" i="6"/>
  <c r="AA536" i="6"/>
  <c r="AA537" i="6"/>
  <c r="AA538" i="6"/>
  <c r="AA539" i="6"/>
  <c r="AA540" i="6"/>
  <c r="AA541" i="6"/>
  <c r="AA542" i="6"/>
  <c r="AA543" i="6"/>
  <c r="AA544" i="6"/>
  <c r="AA545" i="6"/>
  <c r="AA546" i="6"/>
  <c r="AA547" i="6"/>
  <c r="AA548" i="6"/>
  <c r="AA549" i="6"/>
  <c r="AA550" i="6"/>
  <c r="AA551" i="6"/>
  <c r="AA552" i="6"/>
  <c r="AA553" i="6"/>
  <c r="AA554" i="6"/>
  <c r="AA555" i="6"/>
  <c r="AA556" i="6"/>
  <c r="AA557" i="6"/>
  <c r="AA558" i="6"/>
  <c r="AA559" i="6"/>
  <c r="AA560" i="6"/>
  <c r="AA561" i="6"/>
  <c r="AA562" i="6"/>
  <c r="AA563" i="6"/>
  <c r="AA564" i="6"/>
  <c r="AA565" i="6"/>
  <c r="AA566" i="6"/>
  <c r="AA567" i="6"/>
  <c r="AA568" i="6"/>
  <c r="AA569" i="6"/>
  <c r="AA570" i="6"/>
  <c r="AA571" i="6"/>
  <c r="AA572" i="6"/>
  <c r="AA573" i="6"/>
  <c r="AA574" i="6"/>
  <c r="AA575" i="6"/>
  <c r="AA576" i="6"/>
  <c r="AA577" i="6"/>
  <c r="AA578" i="6"/>
  <c r="AA579" i="6"/>
  <c r="AA580" i="6"/>
  <c r="AA581" i="6"/>
  <c r="AA582" i="6"/>
  <c r="AA583" i="6"/>
  <c r="AA584" i="6"/>
  <c r="AA585" i="6"/>
  <c r="AA586" i="6"/>
  <c r="AA587" i="6"/>
  <c r="AA588" i="6"/>
  <c r="AA589" i="6"/>
  <c r="AA590" i="6"/>
  <c r="AA591" i="6"/>
  <c r="AA592" i="6"/>
  <c r="AA593" i="6"/>
  <c r="AA594" i="6"/>
  <c r="AA595" i="6"/>
  <c r="AA596" i="6"/>
  <c r="AA597" i="6"/>
  <c r="AA598" i="6"/>
  <c r="AA599" i="6"/>
  <c r="AA600" i="6"/>
  <c r="AA601" i="6"/>
  <c r="AA602" i="6"/>
  <c r="AA603" i="6"/>
  <c r="AA604" i="6"/>
  <c r="AA605" i="6"/>
  <c r="AA606" i="6"/>
  <c r="AA607" i="6"/>
  <c r="AA608" i="6"/>
  <c r="AA609" i="6"/>
  <c r="AA610" i="6"/>
  <c r="AA611" i="6"/>
  <c r="AA612" i="6"/>
  <c r="AA613" i="6"/>
  <c r="AA614" i="6"/>
  <c r="AA615" i="6"/>
  <c r="AA616" i="6"/>
  <c r="AA617" i="6"/>
  <c r="AA618" i="6"/>
  <c r="AA619" i="6"/>
  <c r="AA620" i="6"/>
  <c r="AA621" i="6"/>
  <c r="AA622" i="6"/>
  <c r="AA623" i="6"/>
  <c r="AA624" i="6"/>
  <c r="AA625" i="6"/>
  <c r="AA626" i="6"/>
  <c r="AA627" i="6"/>
  <c r="AA628" i="6"/>
  <c r="AA629" i="6"/>
  <c r="AA630" i="6"/>
  <c r="AA631" i="6"/>
  <c r="AA632" i="6"/>
  <c r="AA633" i="6"/>
  <c r="AA634" i="6"/>
  <c r="AA635" i="6"/>
  <c r="AA636" i="6"/>
  <c r="AA637" i="6"/>
  <c r="AA638" i="6"/>
  <c r="AA639" i="6"/>
  <c r="AA640" i="6"/>
  <c r="AA641" i="6"/>
  <c r="AA642" i="6"/>
  <c r="AA643" i="6"/>
  <c r="AA644" i="6"/>
  <c r="AA645" i="6"/>
  <c r="AA646" i="6"/>
  <c r="AA647" i="6"/>
  <c r="AA648" i="6"/>
  <c r="AA649" i="6"/>
  <c r="AA650" i="6"/>
  <c r="AA651" i="6"/>
  <c r="AA652" i="6"/>
  <c r="AA653" i="6"/>
  <c r="AA654" i="6"/>
  <c r="AA655" i="6"/>
  <c r="AA656" i="6"/>
  <c r="AA657" i="6"/>
  <c r="AA658" i="6"/>
  <c r="AA659" i="6"/>
  <c r="AA660" i="6"/>
  <c r="AA661" i="6"/>
  <c r="AA662" i="6"/>
  <c r="AA663" i="6"/>
  <c r="AA664" i="6"/>
  <c r="AA665" i="6"/>
  <c r="AA666" i="6"/>
  <c r="AA667" i="6"/>
  <c r="AA668" i="6"/>
  <c r="AA669" i="6"/>
  <c r="AA670" i="6"/>
  <c r="AA671" i="6"/>
  <c r="AA672" i="6"/>
  <c r="AA673" i="6"/>
  <c r="AA674" i="6"/>
  <c r="AA675" i="6"/>
  <c r="AA676" i="6"/>
  <c r="AA677" i="6"/>
  <c r="AA678" i="6"/>
  <c r="AA679" i="6"/>
  <c r="AA680" i="6"/>
  <c r="AA681" i="6"/>
  <c r="AA682" i="6"/>
  <c r="AA683" i="6"/>
  <c r="AA684" i="6"/>
  <c r="AA685" i="6"/>
  <c r="AA686" i="6"/>
  <c r="AA687" i="6"/>
  <c r="AA688" i="6"/>
  <c r="AA689" i="6"/>
  <c r="AA690" i="6"/>
  <c r="AA691" i="6"/>
  <c r="AA692" i="6"/>
  <c r="AA693" i="6"/>
  <c r="AA694" i="6"/>
  <c r="AA695" i="6"/>
  <c r="AA696" i="6"/>
  <c r="AA697" i="6"/>
  <c r="AA698" i="6"/>
  <c r="AA699" i="6"/>
  <c r="AA700" i="6"/>
  <c r="AA701" i="6"/>
  <c r="AA702" i="6"/>
  <c r="AA703" i="6"/>
  <c r="AA704" i="6"/>
  <c r="AA705" i="6"/>
  <c r="AA706" i="6"/>
  <c r="AA707" i="6"/>
  <c r="AA708" i="6"/>
  <c r="AA709" i="6"/>
  <c r="AA710" i="6"/>
  <c r="AA711" i="6"/>
  <c r="AA712" i="6"/>
  <c r="AA713" i="6"/>
  <c r="AA714" i="6"/>
  <c r="AA715" i="6"/>
  <c r="AA716" i="6"/>
  <c r="AA717" i="6"/>
  <c r="AA718" i="6"/>
  <c r="AA719" i="6"/>
  <c r="AA720" i="6"/>
  <c r="AA721" i="6"/>
  <c r="AA722" i="6"/>
  <c r="AA723" i="6"/>
  <c r="AA724" i="6"/>
  <c r="AA725" i="6"/>
  <c r="AA726" i="6"/>
  <c r="AA727" i="6"/>
  <c r="AA728" i="6"/>
  <c r="AA729" i="6"/>
  <c r="AA730" i="6"/>
  <c r="AA731" i="6"/>
  <c r="AA732" i="6"/>
  <c r="AA733" i="6"/>
  <c r="AA734" i="6"/>
  <c r="AA735" i="6"/>
  <c r="AA736" i="6"/>
  <c r="AA737" i="6"/>
  <c r="AA738" i="6"/>
  <c r="AA739" i="6"/>
  <c r="AA740" i="6"/>
  <c r="AA741" i="6"/>
  <c r="AA742" i="6"/>
  <c r="AA743" i="6"/>
  <c r="AA744" i="6"/>
  <c r="AA745" i="6"/>
  <c r="AA746" i="6"/>
  <c r="AA747" i="6"/>
  <c r="AA748" i="6"/>
  <c r="AA749" i="6"/>
  <c r="AA750" i="6"/>
  <c r="AA751" i="6"/>
  <c r="AA752" i="6"/>
  <c r="AA753" i="6"/>
  <c r="AA754" i="6"/>
  <c r="AA755" i="6"/>
  <c r="AA756" i="6"/>
  <c r="AA757" i="6"/>
  <c r="AA758" i="6"/>
  <c r="AA759" i="6"/>
  <c r="AA760" i="6"/>
  <c r="AA761" i="6"/>
  <c r="AA762" i="6"/>
  <c r="AA763" i="6"/>
  <c r="AA764" i="6"/>
  <c r="AA765" i="6"/>
  <c r="AA766" i="6"/>
  <c r="AA767" i="6"/>
  <c r="AA768" i="6"/>
  <c r="AA769" i="6"/>
  <c r="AA770" i="6"/>
  <c r="AA771" i="6"/>
  <c r="AA772" i="6"/>
  <c r="AA773" i="6"/>
  <c r="AA774" i="6"/>
  <c r="AA775" i="6"/>
  <c r="AA776" i="6"/>
  <c r="AA777" i="6"/>
  <c r="AA778" i="6"/>
  <c r="AA779" i="6"/>
  <c r="AA780" i="6"/>
  <c r="AA781" i="6"/>
  <c r="AA782" i="6"/>
  <c r="AA783" i="6"/>
  <c r="AA784" i="6"/>
  <c r="AA785" i="6"/>
  <c r="AA786" i="6"/>
  <c r="AA787" i="6"/>
  <c r="AA788" i="6"/>
  <c r="AA789" i="6"/>
  <c r="AA790" i="6"/>
  <c r="AA791" i="6"/>
  <c r="AA792" i="6"/>
  <c r="AA793" i="6"/>
  <c r="AA794" i="6"/>
  <c r="AA795" i="6"/>
  <c r="AA796" i="6"/>
  <c r="AA797" i="6"/>
  <c r="AA798" i="6"/>
  <c r="AA799" i="6"/>
  <c r="AA800" i="6"/>
  <c r="AA801" i="6"/>
  <c r="AA802" i="6"/>
  <c r="AA803" i="6"/>
  <c r="AA804" i="6"/>
  <c r="AA805" i="6"/>
  <c r="AA806" i="6"/>
  <c r="AA807" i="6"/>
  <c r="AA808" i="6"/>
  <c r="AA809" i="6"/>
  <c r="AA810" i="6"/>
  <c r="AA811" i="6"/>
  <c r="AA812" i="6"/>
  <c r="AA813" i="6"/>
  <c r="AA814" i="6"/>
  <c r="AA815" i="6"/>
  <c r="AA816" i="6"/>
  <c r="AA817" i="6"/>
  <c r="AA818" i="6"/>
  <c r="AA819" i="6"/>
  <c r="AA820" i="6"/>
  <c r="AA821" i="6"/>
  <c r="AA822" i="6"/>
  <c r="AA823" i="6"/>
  <c r="AA824" i="6"/>
  <c r="AA825" i="6"/>
  <c r="AA826" i="6"/>
  <c r="AA827" i="6"/>
  <c r="AA828" i="6"/>
  <c r="AA829" i="6"/>
  <c r="AA830" i="6"/>
  <c r="AA831" i="6"/>
  <c r="AA832" i="6"/>
  <c r="AA833" i="6"/>
  <c r="AA834" i="6"/>
  <c r="AA835" i="6"/>
  <c r="AA836" i="6"/>
  <c r="AA837" i="6"/>
  <c r="AA838" i="6"/>
  <c r="AA839" i="6"/>
  <c r="AA840" i="6"/>
  <c r="AA841" i="6"/>
  <c r="AA842" i="6"/>
  <c r="AA843" i="6"/>
  <c r="AA844" i="6"/>
  <c r="AA845" i="6"/>
  <c r="AA846" i="6"/>
  <c r="AA847" i="6"/>
  <c r="AA848" i="6"/>
  <c r="AA849" i="6"/>
  <c r="AA850" i="6"/>
  <c r="AA851" i="6"/>
  <c r="AA852" i="6"/>
  <c r="AA853" i="6"/>
  <c r="AA854" i="6"/>
  <c r="AA855" i="6"/>
  <c r="AA856" i="6"/>
  <c r="AA857" i="6"/>
  <c r="AA858" i="6"/>
  <c r="AA859" i="6"/>
  <c r="AA860" i="6"/>
  <c r="AA861" i="6"/>
  <c r="AA862" i="6"/>
  <c r="AA863" i="6"/>
  <c r="AA864" i="6"/>
  <c r="AA865" i="6"/>
  <c r="AA866" i="6"/>
  <c r="AA867" i="6"/>
  <c r="AA868" i="6"/>
  <c r="AA869" i="6"/>
  <c r="AA870" i="6"/>
  <c r="AA871" i="6"/>
  <c r="AA872" i="6"/>
  <c r="AA873" i="6"/>
  <c r="AA874" i="6"/>
  <c r="AA875" i="6"/>
  <c r="AA876" i="6"/>
  <c r="AA877" i="6"/>
  <c r="AA878" i="6"/>
  <c r="AA879" i="6"/>
  <c r="AA880" i="6"/>
  <c r="AA881" i="6"/>
  <c r="AA882" i="6"/>
  <c r="AA883" i="6"/>
  <c r="AA884" i="6"/>
  <c r="AA885" i="6"/>
  <c r="AA886" i="6"/>
  <c r="AA887" i="6"/>
  <c r="AA888" i="6"/>
  <c r="AA889" i="6"/>
  <c r="AA890" i="6"/>
  <c r="AA891" i="6"/>
  <c r="AA892" i="6"/>
  <c r="AA893" i="6"/>
  <c r="AA894" i="6"/>
  <c r="AA895" i="6"/>
  <c r="AA896" i="6"/>
  <c r="AA897" i="6"/>
  <c r="AA898" i="6"/>
  <c r="AA899" i="6"/>
  <c r="AA900" i="6"/>
  <c r="AA901" i="6"/>
  <c r="AA902" i="6"/>
  <c r="AA903" i="6"/>
  <c r="AA904" i="6"/>
  <c r="AA905" i="6"/>
  <c r="AA906" i="6"/>
  <c r="AA907" i="6"/>
  <c r="AA908" i="6"/>
  <c r="AA909" i="6"/>
  <c r="AA910" i="6"/>
  <c r="AA911" i="6"/>
  <c r="AA912" i="6"/>
  <c r="AA913" i="6"/>
  <c r="AA914" i="6"/>
  <c r="AA915" i="6"/>
  <c r="AA916" i="6"/>
  <c r="AA917" i="6"/>
  <c r="AA918" i="6"/>
  <c r="AA919" i="6"/>
  <c r="AA920" i="6"/>
  <c r="AA921" i="6"/>
  <c r="AA922" i="6"/>
  <c r="AA923" i="6"/>
  <c r="AA924" i="6"/>
  <c r="AA925" i="6"/>
  <c r="AA926" i="6"/>
  <c r="AA927" i="6"/>
  <c r="AA928" i="6"/>
  <c r="AA929" i="6"/>
  <c r="AA930" i="6"/>
  <c r="AA931" i="6"/>
  <c r="AA932" i="6"/>
  <c r="AA933" i="6"/>
  <c r="AA934" i="6"/>
  <c r="AA935" i="6"/>
  <c r="AA936" i="6"/>
  <c r="AA937" i="6"/>
  <c r="AA938" i="6"/>
  <c r="AA939" i="6"/>
  <c r="AA940" i="6"/>
  <c r="AA941" i="6"/>
  <c r="AA942" i="6"/>
  <c r="AA943" i="6"/>
  <c r="AA944" i="6"/>
  <c r="AA945" i="6"/>
  <c r="AA946" i="6"/>
  <c r="AA947" i="6"/>
  <c r="AA948" i="6"/>
  <c r="AA949" i="6"/>
  <c r="AA950" i="6"/>
  <c r="AA951" i="6"/>
  <c r="AA952" i="6"/>
  <c r="AA953" i="6"/>
  <c r="AA954" i="6"/>
  <c r="AA955" i="6"/>
  <c r="AA956" i="6"/>
  <c r="AA957" i="6"/>
  <c r="AA958" i="6"/>
  <c r="AA959" i="6"/>
  <c r="AA960" i="6"/>
  <c r="AA961" i="6"/>
  <c r="AA962" i="6"/>
  <c r="AA963" i="6"/>
  <c r="AA964" i="6"/>
  <c r="AA965" i="6"/>
  <c r="AA966" i="6"/>
  <c r="AA967" i="6"/>
  <c r="AA968" i="6"/>
  <c r="AA969" i="6"/>
  <c r="AA970" i="6"/>
  <c r="AA971" i="6"/>
  <c r="AA972" i="6"/>
  <c r="AA973" i="6"/>
  <c r="AA974" i="6"/>
  <c r="AA975" i="6"/>
  <c r="AA976" i="6"/>
  <c r="AA977" i="6"/>
  <c r="AA978" i="6"/>
  <c r="AA979" i="6"/>
  <c r="AA980" i="6"/>
  <c r="AA981" i="6"/>
  <c r="AA982" i="6"/>
  <c r="AA983" i="6"/>
  <c r="AA984" i="6"/>
  <c r="AA985" i="6"/>
  <c r="AA986" i="6"/>
  <c r="AA987" i="6"/>
  <c r="AA988" i="6"/>
  <c r="AA989" i="6"/>
  <c r="AA990" i="6"/>
  <c r="AA991" i="6"/>
  <c r="AA992" i="6"/>
  <c r="AA993" i="6"/>
  <c r="AA994" i="6"/>
  <c r="AA995" i="6"/>
  <c r="AA996" i="6"/>
  <c r="AA997" i="6"/>
  <c r="AA998" i="6"/>
  <c r="AA999" i="6"/>
  <c r="AA1000" i="6"/>
  <c r="AA1001" i="6"/>
  <c r="AA1002" i="6"/>
  <c r="AA1003" i="6"/>
  <c r="AA1004" i="6"/>
  <c r="AA1005" i="6"/>
  <c r="AA1006" i="6"/>
  <c r="AA1007" i="6"/>
  <c r="AA1008" i="6"/>
  <c r="AA1009" i="6"/>
  <c r="AA1010" i="6"/>
  <c r="AA1011" i="6"/>
  <c r="AA1012" i="6"/>
  <c r="AA1013" i="6"/>
  <c r="AA1014" i="6"/>
  <c r="AA1015" i="6"/>
  <c r="AA1016" i="6"/>
  <c r="AA1017" i="6"/>
  <c r="AA1018" i="6"/>
  <c r="AA1019" i="6"/>
  <c r="AA1020" i="6"/>
  <c r="AA1021" i="6"/>
  <c r="AA1022" i="6"/>
  <c r="AA1023" i="6"/>
  <c r="AA1024" i="6"/>
  <c r="AA1025" i="6"/>
  <c r="AA1026" i="6"/>
  <c r="AA1027" i="6"/>
  <c r="AA1028" i="6"/>
  <c r="AA1029" i="6"/>
  <c r="AA1030" i="6"/>
  <c r="AA1031" i="6"/>
  <c r="AA1032" i="6"/>
  <c r="AA1033" i="6"/>
  <c r="AA1034" i="6"/>
  <c r="AA1035" i="6"/>
  <c r="AA1036" i="6"/>
  <c r="AA1037" i="6"/>
  <c r="AA1038" i="6"/>
  <c r="AA1039" i="6"/>
  <c r="AA1040" i="6"/>
  <c r="AA1041" i="6"/>
  <c r="AA1042" i="6"/>
  <c r="AA1043" i="6"/>
  <c r="AA1044" i="6"/>
  <c r="AA1045" i="6"/>
  <c r="AA1046" i="6"/>
  <c r="AA1047" i="6"/>
  <c r="AA1048" i="6"/>
  <c r="AA1049" i="6"/>
  <c r="AA1050" i="6"/>
  <c r="AA1051" i="6"/>
  <c r="AA1052" i="6"/>
  <c r="AA1053" i="6"/>
  <c r="AA1054" i="6"/>
  <c r="AA1055" i="6"/>
  <c r="AA1056" i="6"/>
  <c r="AA1057" i="6"/>
  <c r="AA1058" i="6"/>
  <c r="AA1059" i="6"/>
  <c r="AA1060" i="6"/>
  <c r="AA1061" i="6"/>
  <c r="AA1062" i="6"/>
  <c r="AA1063" i="6"/>
  <c r="AA1064" i="6"/>
  <c r="AA1065" i="6"/>
  <c r="AA1066" i="6"/>
  <c r="AA1067" i="6"/>
  <c r="AA1068" i="6"/>
  <c r="AA1069" i="6"/>
  <c r="AA1070" i="6"/>
  <c r="AA1071" i="6"/>
  <c r="AA1072" i="6"/>
  <c r="AA1073" i="6"/>
  <c r="AA1074" i="6"/>
  <c r="AA1075" i="6"/>
  <c r="AA1076" i="6"/>
  <c r="AA1077" i="6"/>
  <c r="AA1078" i="6"/>
  <c r="AA1079" i="6"/>
  <c r="AA1080" i="6"/>
  <c r="AA1081" i="6"/>
  <c r="AA1082" i="6"/>
  <c r="AA1083" i="6"/>
  <c r="AA1084" i="6"/>
  <c r="AA1085" i="6"/>
  <c r="AA1086" i="6"/>
  <c r="AA1087" i="6"/>
  <c r="AA1088" i="6"/>
  <c r="AA1089" i="6"/>
  <c r="AA1090" i="6"/>
  <c r="AA1091" i="6"/>
  <c r="AA1092" i="6"/>
  <c r="AA1093" i="6"/>
  <c r="AA1094" i="6"/>
  <c r="AA1095" i="6"/>
  <c r="AA1096" i="6"/>
  <c r="AA1097" i="6"/>
  <c r="AA1098" i="6"/>
  <c r="AA1099" i="6"/>
  <c r="AA1100" i="6"/>
  <c r="AA1101" i="6"/>
  <c r="AA1102" i="6"/>
  <c r="AA1103" i="6"/>
  <c r="AA1104" i="6"/>
  <c r="AA1105" i="6"/>
  <c r="AA1106" i="6"/>
  <c r="AA1107" i="6"/>
  <c r="AA1108" i="6"/>
  <c r="AA1109" i="6"/>
  <c r="AA1110" i="6"/>
  <c r="AA1111" i="6"/>
  <c r="AA1112" i="6"/>
  <c r="AA1113" i="6"/>
  <c r="AA1114" i="6"/>
  <c r="AA1115" i="6"/>
  <c r="AA1116" i="6"/>
  <c r="AA1117" i="6"/>
  <c r="AA1118" i="6"/>
  <c r="AA1119" i="6"/>
  <c r="AA1120" i="6"/>
  <c r="AA1121" i="6"/>
  <c r="AA1122" i="6"/>
  <c r="AA1123" i="6"/>
  <c r="AA1124" i="6"/>
  <c r="AA1125" i="6"/>
  <c r="AA1126" i="6"/>
  <c r="AA1127" i="6"/>
  <c r="AA1128" i="6"/>
  <c r="AA1129" i="6"/>
  <c r="AA1130" i="6"/>
  <c r="AA1131" i="6"/>
  <c r="AA1132" i="6"/>
  <c r="AA1133" i="6"/>
  <c r="AA1134" i="6"/>
  <c r="AA1135" i="6"/>
  <c r="AA1136" i="6"/>
  <c r="AA1137" i="6"/>
  <c r="AA1138" i="6"/>
  <c r="AA1139" i="6"/>
  <c r="AA1140" i="6"/>
  <c r="AA1141" i="6"/>
  <c r="AA1142" i="6"/>
  <c r="AA1143" i="6"/>
  <c r="AA1144" i="6"/>
  <c r="AA1145" i="6"/>
  <c r="AA1146" i="6"/>
  <c r="AA1147" i="6"/>
  <c r="AA1148" i="6"/>
  <c r="AA1149" i="6"/>
  <c r="AA1150" i="6"/>
  <c r="AA1151" i="6"/>
  <c r="AA1152" i="6"/>
  <c r="AA1153" i="6"/>
  <c r="AA1154" i="6"/>
  <c r="AA1155" i="6"/>
  <c r="AA1156" i="6"/>
  <c r="AA1157" i="6"/>
  <c r="AA1158" i="6"/>
  <c r="AA1159" i="6"/>
  <c r="AA1160" i="6"/>
  <c r="AA1161" i="6"/>
  <c r="AA1162" i="6"/>
  <c r="AA1163" i="6"/>
  <c r="AA1164" i="6"/>
  <c r="AA1165" i="6"/>
  <c r="AA1166" i="6"/>
  <c r="AA1167" i="6"/>
  <c r="AA1168" i="6"/>
  <c r="AA1169" i="6"/>
  <c r="AA1170" i="6"/>
  <c r="AA1171" i="6"/>
  <c r="AA1172" i="6"/>
  <c r="AA1173" i="6"/>
  <c r="AA1174" i="6"/>
  <c r="AA1175" i="6"/>
  <c r="AA1176" i="6"/>
  <c r="AA1177" i="6"/>
  <c r="AA1178" i="6"/>
  <c r="AA1179" i="6"/>
  <c r="AA1180" i="6"/>
  <c r="AA1181" i="6"/>
  <c r="AA1182" i="6"/>
  <c r="AA1183" i="6"/>
  <c r="AA1184" i="6"/>
  <c r="AA1185" i="6"/>
  <c r="AA1186" i="6"/>
  <c r="AA1187" i="6"/>
  <c r="AA1188" i="6"/>
  <c r="AA1189" i="6"/>
  <c r="AA1190" i="6"/>
  <c r="AA1191" i="6"/>
  <c r="AA1192" i="6"/>
  <c r="AA1193" i="6"/>
  <c r="AA1194" i="6"/>
  <c r="AA1195" i="6"/>
  <c r="AA1196" i="6"/>
  <c r="AA1197" i="6"/>
  <c r="AA1198" i="6"/>
  <c r="AA1199" i="6"/>
  <c r="AA1200" i="6"/>
  <c r="AA1201" i="6"/>
  <c r="AA1202" i="6"/>
  <c r="AA1203" i="6"/>
  <c r="AA1204" i="6"/>
  <c r="AA1205" i="6"/>
  <c r="AA1206" i="6"/>
  <c r="AA1207" i="6"/>
  <c r="AA1208" i="6"/>
  <c r="AA1209" i="6"/>
  <c r="AA1210" i="6"/>
  <c r="AA1211" i="6"/>
  <c r="AA1212" i="6"/>
  <c r="AA1213" i="6"/>
  <c r="AA1214" i="6"/>
  <c r="AA1215" i="6"/>
  <c r="AA1216" i="6"/>
  <c r="AA1217" i="6"/>
  <c r="AA1218" i="6"/>
  <c r="AA1219" i="6"/>
  <c r="AA1220" i="6"/>
  <c r="AA1221" i="6"/>
  <c r="AA1222" i="6"/>
  <c r="AA1223" i="6"/>
  <c r="AA1224" i="6"/>
  <c r="AA1225" i="6"/>
  <c r="AA1226" i="6"/>
  <c r="AA1227" i="6"/>
  <c r="AA1228" i="6"/>
  <c r="AA1229" i="6"/>
  <c r="AA1230" i="6"/>
  <c r="AA1231" i="6"/>
  <c r="AA1232" i="6"/>
  <c r="AA1233" i="6"/>
  <c r="AA1234" i="6"/>
  <c r="AA1235" i="6"/>
  <c r="AA1236" i="6"/>
  <c r="AA1237" i="6"/>
  <c r="AA1238" i="6"/>
  <c r="AA1239" i="6"/>
  <c r="AA1240" i="6"/>
  <c r="AA1241" i="6"/>
  <c r="AA1242" i="6"/>
  <c r="AA1243" i="6"/>
  <c r="AA1244" i="6"/>
  <c r="AA1245" i="6"/>
  <c r="AA1246" i="6"/>
  <c r="AA1247" i="6"/>
  <c r="AA1248" i="6"/>
  <c r="AA1249" i="6"/>
  <c r="AA1250" i="6"/>
  <c r="AA1251" i="6"/>
  <c r="AA1252" i="6"/>
  <c r="AA1253" i="6"/>
  <c r="AA1254" i="6"/>
  <c r="AA1255" i="6"/>
  <c r="AA1256" i="6"/>
  <c r="AA1257" i="6"/>
  <c r="AA1258" i="6"/>
  <c r="AA1259" i="6"/>
  <c r="AA1260" i="6"/>
  <c r="AA1261" i="6"/>
  <c r="AA1262" i="6"/>
  <c r="AA1263" i="6"/>
  <c r="AA1264" i="6"/>
  <c r="AA1265" i="6"/>
  <c r="AA1266" i="6"/>
  <c r="AA1267" i="6"/>
  <c r="AA1268" i="6"/>
  <c r="AA1269" i="6"/>
  <c r="AA1270" i="6"/>
  <c r="AA1271" i="6"/>
  <c r="AA1272" i="6"/>
  <c r="AA1273" i="6"/>
  <c r="AA1274" i="6"/>
  <c r="AA1275" i="6"/>
  <c r="AA1276" i="6"/>
  <c r="AA1277" i="6"/>
  <c r="AA1278" i="6"/>
  <c r="AA1279" i="6"/>
  <c r="AA1280" i="6"/>
  <c r="AA1281" i="6"/>
  <c r="AA1282" i="6"/>
  <c r="AA1283" i="6"/>
  <c r="AA1284" i="6"/>
  <c r="AA1285" i="6"/>
  <c r="AA1286" i="6"/>
  <c r="AA1287" i="6"/>
  <c r="AA1288" i="6"/>
  <c r="AA1289" i="6"/>
  <c r="AA1290" i="6"/>
  <c r="AA1291" i="6"/>
  <c r="AA1292" i="6"/>
  <c r="AA1293" i="6"/>
  <c r="AA1294" i="6"/>
  <c r="AA1295" i="6"/>
  <c r="AA1296" i="6"/>
  <c r="AA1297" i="6"/>
  <c r="AA1298" i="6"/>
  <c r="AA1299" i="6"/>
  <c r="AA1300" i="6"/>
  <c r="AA1301" i="6"/>
  <c r="AA1302" i="6"/>
  <c r="AA1303" i="6"/>
  <c r="AA1304" i="6"/>
  <c r="AA1305" i="6"/>
  <c r="AA1306" i="6"/>
  <c r="AA1307" i="6"/>
  <c r="AA1308" i="6"/>
  <c r="AA1309" i="6"/>
  <c r="AA1310" i="6"/>
  <c r="AA1311" i="6"/>
  <c r="AA1312" i="6"/>
  <c r="AA1313" i="6"/>
  <c r="AA1314" i="6"/>
  <c r="AA1315" i="6"/>
  <c r="AA1316" i="6"/>
  <c r="AA1317" i="6"/>
  <c r="AA1318" i="6"/>
  <c r="AA1319" i="6"/>
  <c r="AA1320" i="6"/>
  <c r="AA1321" i="6"/>
  <c r="AA1322" i="6"/>
  <c r="AA1323" i="6"/>
  <c r="AA1324" i="6"/>
  <c r="AA1325" i="6"/>
  <c r="AA1326" i="6"/>
  <c r="AA1327" i="6"/>
  <c r="AA1328" i="6"/>
  <c r="AA1329" i="6"/>
  <c r="AA1330" i="6"/>
  <c r="AA1331" i="6"/>
  <c r="AA1332" i="6"/>
  <c r="AA1333" i="6"/>
  <c r="AA1334" i="6"/>
  <c r="AA1335" i="6"/>
  <c r="AA1336" i="6"/>
  <c r="AA1337" i="6"/>
  <c r="AA1338" i="6"/>
  <c r="AA1339" i="6"/>
  <c r="AA1340" i="6"/>
  <c r="AA1341" i="6"/>
  <c r="AA1342" i="6"/>
  <c r="AA1343" i="6"/>
  <c r="AA1344" i="6"/>
  <c r="AA1345" i="6"/>
  <c r="AA1346" i="6"/>
  <c r="AA1347" i="6"/>
  <c r="AA1348" i="6"/>
  <c r="AA1349" i="6"/>
  <c r="AA1350" i="6"/>
  <c r="AA1351" i="6"/>
  <c r="AA1352" i="6"/>
  <c r="AA1353" i="6"/>
  <c r="AA1354" i="6"/>
  <c r="AA1355" i="6"/>
  <c r="AA1356" i="6"/>
  <c r="AA1357" i="6"/>
  <c r="AA1358" i="6"/>
  <c r="AA1359" i="6"/>
  <c r="AA1360" i="6"/>
  <c r="AA1361" i="6"/>
  <c r="AA1362" i="6"/>
  <c r="AA1363" i="6"/>
  <c r="AA1364" i="6"/>
  <c r="AA1365" i="6"/>
  <c r="AA1366" i="6"/>
  <c r="AA1367" i="6"/>
  <c r="AA1368" i="6"/>
  <c r="AA1369" i="6"/>
  <c r="AA1370" i="6"/>
  <c r="AA1371" i="6"/>
  <c r="AA1372" i="6"/>
  <c r="AA1373" i="6"/>
  <c r="AA1374" i="6"/>
  <c r="AA1375" i="6"/>
  <c r="AA1376" i="6"/>
  <c r="AA1377" i="6"/>
  <c r="AA1378" i="6"/>
  <c r="AA1379" i="6"/>
  <c r="AA1380" i="6"/>
  <c r="AA1381" i="6"/>
  <c r="AA1382" i="6"/>
  <c r="AA1383" i="6"/>
  <c r="AA1384" i="6"/>
  <c r="AA1385" i="6"/>
  <c r="AA1386" i="6"/>
  <c r="AA1387" i="6"/>
  <c r="AA1388" i="6"/>
  <c r="AA1389" i="6"/>
  <c r="AA1390" i="6"/>
  <c r="AA1391" i="6"/>
  <c r="AA1392" i="6"/>
  <c r="AA1393" i="6"/>
  <c r="AA1394" i="6"/>
  <c r="AA1395" i="6"/>
  <c r="AA1396" i="6"/>
  <c r="AA1397" i="6"/>
  <c r="AA1398" i="6"/>
  <c r="AA1399" i="6"/>
  <c r="AA1400" i="6"/>
  <c r="AA1401" i="6"/>
  <c r="AA1402" i="6"/>
  <c r="AA1403" i="6"/>
  <c r="AA1404" i="6"/>
  <c r="AA1405" i="6"/>
  <c r="AA1406" i="6"/>
  <c r="AA1407" i="6"/>
  <c r="AA1408" i="6"/>
  <c r="AA1409" i="6"/>
  <c r="AA1410" i="6"/>
  <c r="AA1411" i="6"/>
  <c r="AA1412" i="6"/>
  <c r="AA1413" i="6"/>
  <c r="AA1414" i="6"/>
  <c r="AA1415" i="6"/>
  <c r="AA1416" i="6"/>
  <c r="AA1417" i="6"/>
  <c r="AA1418" i="6"/>
  <c r="AA1419" i="6"/>
  <c r="AA1420" i="6"/>
  <c r="AA1421" i="6"/>
  <c r="AA1422" i="6"/>
  <c r="AA1423" i="6"/>
  <c r="AA1424" i="6"/>
  <c r="AA1425" i="6"/>
  <c r="AA1426" i="6"/>
  <c r="AA1427" i="6"/>
  <c r="AA1428" i="6"/>
  <c r="AA1429" i="6"/>
  <c r="AA1430" i="6"/>
  <c r="AA1431" i="6"/>
  <c r="AA1432" i="6"/>
  <c r="AA1433" i="6"/>
  <c r="AA1434" i="6"/>
  <c r="AA1435" i="6"/>
  <c r="AA1436" i="6"/>
  <c r="AA1437" i="6"/>
  <c r="AA1438" i="6"/>
  <c r="AA1439" i="6"/>
  <c r="AA1440" i="6"/>
  <c r="AA1441" i="6"/>
  <c r="AA1442" i="6"/>
  <c r="AA1443" i="6"/>
  <c r="AA1444" i="6"/>
  <c r="AA1445" i="6"/>
  <c r="AA1446" i="6"/>
  <c r="AA1447" i="6"/>
  <c r="AA1448" i="6"/>
  <c r="AA1449" i="6"/>
  <c r="AA1450" i="6"/>
  <c r="AA1451" i="6"/>
  <c r="AA1452" i="6"/>
  <c r="AA1453" i="6"/>
  <c r="AA1454" i="6"/>
  <c r="AA1455" i="6"/>
  <c r="AA1456" i="6"/>
  <c r="AA1457" i="6"/>
  <c r="AA1458" i="6"/>
  <c r="AA1459" i="6"/>
  <c r="AA1460" i="6"/>
  <c r="AA1461" i="6"/>
  <c r="AA1462" i="6"/>
  <c r="AA1463" i="6"/>
  <c r="AA1464" i="6"/>
  <c r="AA1465" i="6"/>
  <c r="AA1466" i="6"/>
  <c r="AA1467" i="6"/>
  <c r="AA1468" i="6"/>
  <c r="AA1469" i="6"/>
  <c r="AA1470" i="6"/>
  <c r="AA1471" i="6"/>
  <c r="AA1472" i="6"/>
  <c r="AA1473" i="6"/>
  <c r="AA1474" i="6"/>
  <c r="AA1475" i="6"/>
  <c r="AA1476" i="6"/>
  <c r="AA1477" i="6"/>
  <c r="AA1478" i="6"/>
  <c r="AA1479" i="6"/>
  <c r="AA1480" i="6"/>
  <c r="AA1481" i="6"/>
  <c r="AA1482" i="6"/>
  <c r="AA1483" i="6"/>
  <c r="AA1484" i="6"/>
  <c r="AA1485" i="6"/>
  <c r="AA1486" i="6"/>
  <c r="AA1487" i="6"/>
  <c r="AA1488" i="6"/>
  <c r="AA1489" i="6"/>
  <c r="AA1490" i="6"/>
  <c r="AA1491" i="6"/>
  <c r="AA1492" i="6"/>
  <c r="AA1493" i="6"/>
  <c r="AA1494" i="6"/>
  <c r="AA1495" i="6"/>
  <c r="AA1496" i="6"/>
  <c r="AA1497" i="6"/>
  <c r="AA1498" i="6"/>
  <c r="AA1499" i="6"/>
  <c r="AA1500" i="6"/>
  <c r="AA1501" i="6"/>
  <c r="AA1502" i="6"/>
  <c r="AA1503" i="6"/>
  <c r="AA1504" i="6"/>
  <c r="AA1505" i="6"/>
  <c r="AA1506" i="6"/>
  <c r="AA1507" i="6"/>
  <c r="AA1508" i="6"/>
  <c r="AA1509" i="6"/>
  <c r="AA1510" i="6"/>
  <c r="AA1511" i="6"/>
  <c r="AA1512" i="6"/>
  <c r="AA1513" i="6"/>
  <c r="AA1514" i="6"/>
  <c r="AA1515" i="6"/>
  <c r="AA1516" i="6"/>
  <c r="AA1517" i="6"/>
  <c r="AA1518" i="6"/>
  <c r="AA1519" i="6"/>
  <c r="AA1520" i="6"/>
  <c r="AA1521" i="6"/>
  <c r="AA1522" i="6"/>
  <c r="AA1523" i="6"/>
  <c r="AA1524" i="6"/>
  <c r="AA1525" i="6"/>
  <c r="AA1526" i="6"/>
  <c r="AA1527" i="6"/>
  <c r="AA1528" i="6"/>
  <c r="AA1529" i="6"/>
  <c r="AA1530" i="6"/>
  <c r="AA1531" i="6"/>
  <c r="AA1532" i="6"/>
  <c r="AA1533" i="6"/>
  <c r="AA1534" i="6"/>
  <c r="AA1535" i="6"/>
  <c r="AA1536" i="6"/>
  <c r="AA1537" i="6"/>
  <c r="AA1538" i="6"/>
  <c r="AA1539" i="6"/>
  <c r="AA1540" i="6"/>
  <c r="AA1541" i="6"/>
  <c r="AA1542" i="6"/>
  <c r="AA1543" i="6"/>
  <c r="AA1544" i="6"/>
  <c r="AA1545" i="6"/>
  <c r="AA1546" i="6"/>
  <c r="AA1547" i="6"/>
  <c r="AA1548" i="6"/>
  <c r="AA1549" i="6"/>
  <c r="AA1550" i="6"/>
  <c r="AA1551" i="6"/>
  <c r="AA1552" i="6"/>
  <c r="AA1553" i="6"/>
  <c r="AA1554" i="6"/>
  <c r="AA1555" i="6"/>
  <c r="AA1556" i="6"/>
  <c r="AA1557" i="6"/>
  <c r="AA1558" i="6"/>
  <c r="AA1559" i="6"/>
  <c r="AA1560" i="6"/>
  <c r="AA1561" i="6"/>
  <c r="AA1562" i="6"/>
  <c r="AA1563" i="6"/>
  <c r="AA1564" i="6"/>
  <c r="AA1565" i="6"/>
  <c r="AA1566" i="6"/>
  <c r="AA1567" i="6"/>
  <c r="AA1568" i="6"/>
  <c r="AA1569" i="6"/>
  <c r="AA1570" i="6"/>
  <c r="AA1571" i="6"/>
  <c r="AA1572" i="6"/>
  <c r="AA1573" i="6"/>
  <c r="AA1574" i="6"/>
  <c r="AA1575" i="6"/>
  <c r="AA1576" i="6"/>
  <c r="AA1577" i="6"/>
  <c r="AA1578" i="6"/>
  <c r="AA1579" i="6"/>
  <c r="AA1580" i="6"/>
  <c r="AA1581" i="6"/>
  <c r="AA1582" i="6"/>
  <c r="AA1583" i="6"/>
  <c r="AA1584" i="6"/>
  <c r="AA1585" i="6"/>
  <c r="AA1586" i="6"/>
  <c r="AA1587" i="6"/>
  <c r="AA1588" i="6"/>
  <c r="AA1589" i="6"/>
  <c r="AA1590" i="6"/>
  <c r="AA1591" i="6"/>
  <c r="AA1592" i="6"/>
  <c r="AA1593" i="6"/>
  <c r="AA1594" i="6"/>
  <c r="AA1595" i="6"/>
  <c r="AA1596" i="6"/>
  <c r="AA1597" i="6"/>
  <c r="AA1598" i="6"/>
  <c r="AA1599" i="6"/>
  <c r="AA1600" i="6"/>
  <c r="AA1601" i="6"/>
  <c r="AA1602" i="6"/>
  <c r="AA1603" i="6"/>
  <c r="AA1604" i="6"/>
  <c r="AA1605" i="6"/>
  <c r="AA1606" i="6"/>
  <c r="AA1607" i="6"/>
  <c r="AA1608" i="6"/>
  <c r="AA1609" i="6"/>
  <c r="AA1610" i="6"/>
  <c r="AA1611" i="6"/>
  <c r="AA1612" i="6"/>
  <c r="AA1613" i="6"/>
  <c r="AA1614" i="6"/>
  <c r="AA1615" i="6"/>
  <c r="AA1616" i="6"/>
  <c r="AA1617" i="6"/>
  <c r="AA1618" i="6"/>
  <c r="AA1619" i="6"/>
  <c r="AA1620" i="6"/>
  <c r="AA1621" i="6"/>
  <c r="AA1622" i="6"/>
  <c r="AA1623" i="6"/>
  <c r="AA1624" i="6"/>
  <c r="AA1625" i="6"/>
  <c r="AA1626" i="6"/>
  <c r="AA1627" i="6"/>
  <c r="AA1628" i="6"/>
  <c r="AA1629" i="6"/>
  <c r="AA1630" i="6"/>
  <c r="AA1631" i="6"/>
  <c r="AA1632" i="6"/>
  <c r="AA1633" i="6"/>
  <c r="AA1634" i="6"/>
  <c r="AA1635" i="6"/>
  <c r="AA1636" i="6"/>
  <c r="AA1637" i="6"/>
  <c r="AA1638" i="6"/>
  <c r="AA1639" i="6"/>
  <c r="AA1640" i="6"/>
  <c r="AA1641" i="6"/>
  <c r="AA1642" i="6"/>
  <c r="AA1643" i="6"/>
  <c r="AA1644" i="6"/>
  <c r="AA1645" i="6"/>
  <c r="AA1646" i="6"/>
  <c r="AA1647" i="6"/>
  <c r="AA1648" i="6"/>
  <c r="AA1649" i="6"/>
  <c r="AA1650" i="6"/>
  <c r="AA1651" i="6"/>
  <c r="AA1652" i="6"/>
  <c r="AA1653" i="6"/>
  <c r="AA1654" i="6"/>
  <c r="AA1655" i="6"/>
  <c r="AA1656" i="6"/>
  <c r="AA1657" i="6"/>
  <c r="AA1658" i="6"/>
  <c r="AA1659" i="6"/>
  <c r="AA1660" i="6"/>
  <c r="AA1661" i="6"/>
  <c r="AA1662" i="6"/>
  <c r="AA1663" i="6"/>
  <c r="AA1664" i="6"/>
  <c r="AA1665" i="6"/>
  <c r="AA1666" i="6"/>
  <c r="AA1667" i="6"/>
  <c r="AA1668" i="6"/>
  <c r="AA1669" i="6"/>
  <c r="AA1670" i="6"/>
  <c r="AA1671" i="6"/>
  <c r="AA1672" i="6"/>
  <c r="AA1673" i="6"/>
  <c r="AA1674" i="6"/>
  <c r="AA1675" i="6"/>
  <c r="AA1676" i="6"/>
  <c r="AA1677" i="6"/>
  <c r="AA1678" i="6"/>
  <c r="AA1679" i="6"/>
  <c r="AA1680" i="6"/>
  <c r="AA1681" i="6"/>
  <c r="AA1682" i="6"/>
  <c r="AA1683" i="6"/>
  <c r="AA1684" i="6"/>
  <c r="AA1685" i="6"/>
  <c r="AA1686" i="6"/>
  <c r="AA1687" i="6"/>
  <c r="AA1688" i="6"/>
  <c r="AA1689" i="6"/>
  <c r="AA1690" i="6"/>
  <c r="AA1691" i="6"/>
  <c r="AA1692" i="6"/>
  <c r="AA1693" i="6"/>
  <c r="AA1694" i="6"/>
  <c r="AA1695" i="6"/>
  <c r="AA1696" i="6"/>
  <c r="AA1697" i="6"/>
  <c r="AA1698" i="6"/>
  <c r="AA1699" i="6"/>
  <c r="AA1700" i="6"/>
  <c r="AA1701" i="6"/>
  <c r="AA1702" i="6"/>
  <c r="AA1703" i="6"/>
  <c r="AA1704" i="6"/>
  <c r="AA1705" i="6"/>
  <c r="AA1706" i="6"/>
  <c r="AA1707" i="6"/>
  <c r="AA1708" i="6"/>
  <c r="AA1709" i="6"/>
  <c r="AA1710" i="6"/>
  <c r="AA1711" i="6"/>
  <c r="AA1712" i="6"/>
  <c r="AA1713" i="6"/>
  <c r="AA1714" i="6"/>
  <c r="AA1715" i="6"/>
  <c r="AA1716" i="6"/>
  <c r="AA1717" i="6"/>
  <c r="AA1718" i="6"/>
  <c r="AA1719" i="6"/>
  <c r="AA1720" i="6"/>
  <c r="AA1721" i="6"/>
  <c r="AA1722" i="6"/>
  <c r="AA1723" i="6"/>
  <c r="AA1724" i="6"/>
  <c r="AA1725" i="6"/>
  <c r="AA1726" i="6"/>
  <c r="AA1727" i="6"/>
  <c r="AA1728" i="6"/>
  <c r="AA1729" i="6"/>
  <c r="AA1730" i="6"/>
  <c r="AA1731" i="6"/>
  <c r="AA1732" i="6"/>
  <c r="AA1733" i="6"/>
  <c r="AA1734" i="6"/>
  <c r="AA1735" i="6"/>
  <c r="AA1736" i="6"/>
  <c r="AA1737" i="6"/>
  <c r="AA1738" i="6"/>
  <c r="AA1739" i="6"/>
  <c r="AA1740" i="6"/>
  <c r="AA1741" i="6"/>
  <c r="AA1742" i="6"/>
  <c r="AA1743" i="6"/>
  <c r="AA1744" i="6"/>
  <c r="AA1745" i="6"/>
  <c r="AA1746" i="6"/>
  <c r="AA1747" i="6"/>
  <c r="AA1748" i="6"/>
  <c r="AA1749" i="6"/>
  <c r="AA1750" i="6"/>
  <c r="AA1751" i="6"/>
  <c r="AA1752" i="6"/>
  <c r="AA1753" i="6"/>
  <c r="AA1754" i="6"/>
  <c r="AA1755" i="6"/>
  <c r="AA1756" i="6"/>
  <c r="AA1757" i="6"/>
  <c r="AA1758" i="6"/>
  <c r="AA1759" i="6"/>
  <c r="AA1760" i="6"/>
  <c r="AA1761" i="6"/>
  <c r="AA1762" i="6"/>
  <c r="AA1763" i="6"/>
  <c r="AA1764" i="6"/>
  <c r="AA1765" i="6"/>
  <c r="AA1766" i="6"/>
  <c r="AA1767" i="6"/>
  <c r="AA1768" i="6"/>
  <c r="AA1769" i="6"/>
  <c r="AA1770" i="6"/>
  <c r="AA1771" i="6"/>
  <c r="AA1772" i="6"/>
  <c r="AA1773" i="6"/>
  <c r="AA1774" i="6"/>
  <c r="AA1775" i="6"/>
  <c r="AA1776" i="6"/>
  <c r="AA1777" i="6"/>
  <c r="AA1778" i="6"/>
  <c r="AA1779" i="6"/>
  <c r="AA1780" i="6"/>
  <c r="AA1781" i="6"/>
  <c r="AA1782" i="6"/>
  <c r="AA1783" i="6"/>
  <c r="AA1784" i="6"/>
  <c r="AA1785" i="6"/>
  <c r="AA1786" i="6"/>
  <c r="AA1787" i="6"/>
  <c r="AA1788" i="6"/>
  <c r="AA1789" i="6"/>
  <c r="AA1790" i="6"/>
  <c r="AA1791" i="6"/>
  <c r="AA1792" i="6"/>
  <c r="AA1793" i="6"/>
  <c r="AA1794" i="6"/>
  <c r="AA1795" i="6"/>
  <c r="AA1796" i="6"/>
  <c r="AA1797" i="6"/>
  <c r="AA1798" i="6"/>
  <c r="AA1799" i="6"/>
  <c r="AA1800" i="6"/>
  <c r="AA1801" i="6"/>
  <c r="AA1802" i="6"/>
  <c r="AA1803" i="6"/>
  <c r="AA1804" i="6"/>
  <c r="AA1805" i="6"/>
  <c r="AA1806" i="6"/>
  <c r="AA1807" i="6"/>
  <c r="AA1808" i="6"/>
  <c r="AA1809" i="6"/>
  <c r="AA1810" i="6"/>
  <c r="AA1811" i="6"/>
  <c r="AA1812" i="6"/>
  <c r="AA1813" i="6"/>
  <c r="AA1814" i="6"/>
  <c r="AA1815" i="6"/>
  <c r="AA1816" i="6"/>
  <c r="AA1817" i="6"/>
  <c r="AA1818" i="6"/>
  <c r="AA1819" i="6"/>
  <c r="AA1820" i="6"/>
  <c r="AA1821" i="6"/>
  <c r="AA1822" i="6"/>
  <c r="AA1823" i="6"/>
  <c r="AA1824" i="6"/>
  <c r="AA1825" i="6"/>
  <c r="AA1826" i="6"/>
  <c r="AA1827" i="6"/>
  <c r="AA1828" i="6"/>
  <c r="AA1829" i="6"/>
  <c r="AA1830" i="6"/>
  <c r="AA1831" i="6"/>
  <c r="AA1832" i="6"/>
  <c r="AA1833" i="6"/>
  <c r="AA1834" i="6"/>
  <c r="AA1835" i="6"/>
  <c r="AA1836" i="6"/>
  <c r="AA1837" i="6"/>
  <c r="AA1838" i="6"/>
  <c r="AA1839" i="6"/>
  <c r="AA1840" i="6"/>
  <c r="AA1841" i="6"/>
  <c r="AA1842" i="6"/>
  <c r="AA1843" i="6"/>
  <c r="AA1844" i="6"/>
  <c r="AA1845" i="6"/>
  <c r="AA1846" i="6"/>
  <c r="AA1847" i="6"/>
  <c r="AA1848" i="6"/>
  <c r="AA1849" i="6"/>
  <c r="AA1850" i="6"/>
  <c r="AA1851" i="6"/>
  <c r="AA1852" i="6"/>
  <c r="AA1853" i="6"/>
  <c r="AA1854" i="6"/>
  <c r="AA1855" i="6"/>
  <c r="AA1856" i="6"/>
  <c r="AA1857" i="6"/>
  <c r="AA1858" i="6"/>
  <c r="AA1859" i="6"/>
  <c r="AA1860" i="6"/>
  <c r="AA1861" i="6"/>
  <c r="AA1862" i="6"/>
  <c r="AA1863" i="6"/>
  <c r="AA1864" i="6"/>
  <c r="AA1865" i="6"/>
  <c r="AA1866" i="6"/>
  <c r="AA1867" i="6"/>
  <c r="AA1868" i="6"/>
  <c r="AA1869" i="6"/>
  <c r="AA1870" i="6"/>
  <c r="AA1871" i="6"/>
  <c r="AA1872" i="6"/>
  <c r="AA1873" i="6"/>
  <c r="AA1874" i="6"/>
  <c r="AA1875" i="6"/>
  <c r="AA1876" i="6"/>
  <c r="AA1877" i="6"/>
  <c r="AA1878" i="6"/>
  <c r="AA1879" i="6"/>
  <c r="AA1880" i="6"/>
  <c r="AA1881" i="6"/>
  <c r="AA1882" i="6"/>
  <c r="AA1883" i="6"/>
  <c r="AA1884" i="6"/>
  <c r="AA1885" i="6"/>
  <c r="AA1886" i="6"/>
  <c r="AA1887" i="6"/>
  <c r="AA1888" i="6"/>
  <c r="AA1889" i="6"/>
  <c r="AA1890" i="6"/>
  <c r="AA1891" i="6"/>
  <c r="AA1892" i="6"/>
  <c r="AA1893" i="6"/>
  <c r="AA1894" i="6"/>
  <c r="AA1895" i="6"/>
  <c r="AA1896" i="6"/>
  <c r="AA1897" i="6"/>
  <c r="AA1898" i="6"/>
  <c r="AA1899" i="6"/>
  <c r="AA1900" i="6"/>
  <c r="AA1901" i="6"/>
  <c r="AA1902" i="6"/>
  <c r="AA1903" i="6"/>
  <c r="AA1904" i="6"/>
  <c r="AA1905" i="6"/>
  <c r="AA1906" i="6"/>
  <c r="AA1907" i="6"/>
  <c r="AA1908" i="6"/>
  <c r="AA1909" i="6"/>
  <c r="AA1910" i="6"/>
  <c r="AA1911" i="6"/>
  <c r="AA1912" i="6"/>
  <c r="AA1913" i="6"/>
  <c r="AA1914" i="6"/>
  <c r="AA1915" i="6"/>
  <c r="AA1916" i="6"/>
  <c r="AA1917" i="6"/>
  <c r="AA1918" i="6"/>
  <c r="AA1919" i="6"/>
  <c r="AA1920" i="6"/>
  <c r="AA1921" i="6"/>
  <c r="AA1922" i="6"/>
  <c r="AA1923" i="6"/>
  <c r="AA1924" i="6"/>
  <c r="AA1925" i="6"/>
  <c r="AA1926" i="6"/>
  <c r="AA1927" i="6"/>
  <c r="AA1928" i="6"/>
  <c r="AA1929" i="6"/>
  <c r="AA1930" i="6"/>
  <c r="AA1931" i="6"/>
  <c r="AA1932" i="6"/>
  <c r="AA1933" i="6"/>
  <c r="AA1934" i="6"/>
  <c r="AA1935" i="6"/>
  <c r="AA1936" i="6"/>
  <c r="AA1937" i="6"/>
  <c r="AA1938" i="6"/>
  <c r="AA1939" i="6"/>
  <c r="AA1940" i="6"/>
  <c r="AA1941" i="6"/>
  <c r="AA1942" i="6"/>
  <c r="AA1943" i="6"/>
  <c r="AA1944" i="6"/>
  <c r="AA1945" i="6"/>
  <c r="X2" i="6"/>
  <c r="X3" i="6"/>
  <c r="X4" i="6"/>
  <c r="X5" i="6"/>
  <c r="X6" i="6"/>
  <c r="X7" i="6"/>
  <c r="X8" i="6"/>
  <c r="X9" i="6"/>
  <c r="X10" i="6"/>
  <c r="X11" i="6"/>
  <c r="X12" i="6"/>
  <c r="X13" i="6"/>
  <c r="X14" i="6"/>
  <c r="X15" i="6"/>
  <c r="X16" i="6"/>
  <c r="X17" i="6"/>
  <c r="X18" i="6"/>
  <c r="X19" i="6"/>
  <c r="X20" i="6"/>
  <c r="X21" i="6"/>
  <c r="X22" i="6"/>
  <c r="X23" i="6"/>
  <c r="X24" i="6"/>
  <c r="X25" i="6"/>
  <c r="X26" i="6"/>
  <c r="X27" i="6"/>
  <c r="X28" i="6"/>
  <c r="X29" i="6"/>
  <c r="X30" i="6"/>
  <c r="X31" i="6"/>
  <c r="X32" i="6"/>
  <c r="X33" i="6"/>
  <c r="X34" i="6"/>
  <c r="X35" i="6"/>
  <c r="X36" i="6"/>
  <c r="X37" i="6"/>
  <c r="X38" i="6"/>
  <c r="X39" i="6"/>
  <c r="X40" i="6"/>
  <c r="X41" i="6"/>
  <c r="X42" i="6"/>
  <c r="X43" i="6"/>
  <c r="X44" i="6"/>
  <c r="X45" i="6"/>
  <c r="X46" i="6"/>
  <c r="X47" i="6"/>
  <c r="X48" i="6"/>
  <c r="X49" i="6"/>
  <c r="X50" i="6"/>
  <c r="X51" i="6"/>
  <c r="X52" i="6"/>
  <c r="X53" i="6"/>
  <c r="X54" i="6"/>
  <c r="X55" i="6"/>
  <c r="X56" i="6"/>
  <c r="X57" i="6"/>
  <c r="X58" i="6"/>
  <c r="X59" i="6"/>
  <c r="X60" i="6"/>
  <c r="X61" i="6"/>
  <c r="X62" i="6"/>
  <c r="X63" i="6"/>
  <c r="X64" i="6"/>
  <c r="X65" i="6"/>
  <c r="X66" i="6"/>
  <c r="X67" i="6"/>
  <c r="X68" i="6"/>
  <c r="X69" i="6"/>
  <c r="X70" i="6"/>
  <c r="X71" i="6"/>
  <c r="X72" i="6"/>
  <c r="X73" i="6"/>
  <c r="X74" i="6"/>
  <c r="X75" i="6"/>
  <c r="X76" i="6"/>
  <c r="X77" i="6"/>
  <c r="X78" i="6"/>
  <c r="X79" i="6"/>
  <c r="X80" i="6"/>
  <c r="X81" i="6"/>
  <c r="X82" i="6"/>
  <c r="X83" i="6"/>
  <c r="X84" i="6"/>
  <c r="X85" i="6"/>
  <c r="X86" i="6"/>
  <c r="X87" i="6"/>
  <c r="X88" i="6"/>
  <c r="X89" i="6"/>
  <c r="X90" i="6"/>
  <c r="X91" i="6"/>
  <c r="X92" i="6"/>
  <c r="X93" i="6"/>
  <c r="X94" i="6"/>
  <c r="X95" i="6"/>
  <c r="X96" i="6"/>
  <c r="X97" i="6"/>
  <c r="X98" i="6"/>
  <c r="X99" i="6"/>
  <c r="X100" i="6"/>
  <c r="X101" i="6"/>
  <c r="X102" i="6"/>
  <c r="X103" i="6"/>
  <c r="X104" i="6"/>
  <c r="X105" i="6"/>
  <c r="X106" i="6"/>
  <c r="X107" i="6"/>
  <c r="X108" i="6"/>
  <c r="X109" i="6"/>
  <c r="X110" i="6"/>
  <c r="X111" i="6"/>
  <c r="X112" i="6"/>
  <c r="X113" i="6"/>
  <c r="X114" i="6"/>
  <c r="X115" i="6"/>
  <c r="X116" i="6"/>
  <c r="X117" i="6"/>
  <c r="X118" i="6"/>
  <c r="X119" i="6"/>
  <c r="X120" i="6"/>
  <c r="X121" i="6"/>
  <c r="X122" i="6"/>
  <c r="X123" i="6"/>
  <c r="X124" i="6"/>
  <c r="X125" i="6"/>
  <c r="X126" i="6"/>
  <c r="X127" i="6"/>
  <c r="X128" i="6"/>
  <c r="X129" i="6"/>
  <c r="X130" i="6"/>
  <c r="X131" i="6"/>
  <c r="X132" i="6"/>
  <c r="X133" i="6"/>
  <c r="X134" i="6"/>
  <c r="X135" i="6"/>
  <c r="X136" i="6"/>
  <c r="X137" i="6"/>
  <c r="X138" i="6"/>
  <c r="X139" i="6"/>
  <c r="X140" i="6"/>
  <c r="X141" i="6"/>
  <c r="X142" i="6"/>
  <c r="X143" i="6"/>
  <c r="X144" i="6"/>
  <c r="X145" i="6"/>
  <c r="X146" i="6"/>
  <c r="X147" i="6"/>
  <c r="X148" i="6"/>
  <c r="X149" i="6"/>
  <c r="X150" i="6"/>
  <c r="X151" i="6"/>
  <c r="X152" i="6"/>
  <c r="X153" i="6"/>
  <c r="X154" i="6"/>
  <c r="X155" i="6"/>
  <c r="X156" i="6"/>
  <c r="X157" i="6"/>
  <c r="X158" i="6"/>
  <c r="X159" i="6"/>
  <c r="X160" i="6"/>
  <c r="X161" i="6"/>
  <c r="X162" i="6"/>
  <c r="X163" i="6"/>
  <c r="X164" i="6"/>
  <c r="X165" i="6"/>
  <c r="X166" i="6"/>
  <c r="X167" i="6"/>
  <c r="X168" i="6"/>
  <c r="X169" i="6"/>
  <c r="X170" i="6"/>
  <c r="X171" i="6"/>
  <c r="X172" i="6"/>
  <c r="X173" i="6"/>
  <c r="X174" i="6"/>
  <c r="X175" i="6"/>
  <c r="X176" i="6"/>
  <c r="X177" i="6"/>
  <c r="X178" i="6"/>
  <c r="X179" i="6"/>
  <c r="X180" i="6"/>
  <c r="X181" i="6"/>
  <c r="X182" i="6"/>
  <c r="X183" i="6"/>
  <c r="X184" i="6"/>
  <c r="X185" i="6"/>
  <c r="X186" i="6"/>
  <c r="X187" i="6"/>
  <c r="X188" i="6"/>
  <c r="X189" i="6"/>
  <c r="X190" i="6"/>
  <c r="X191" i="6"/>
  <c r="X192" i="6"/>
  <c r="X193" i="6"/>
  <c r="X194" i="6"/>
  <c r="X195" i="6"/>
  <c r="X196" i="6"/>
  <c r="X197" i="6"/>
  <c r="X198" i="6"/>
  <c r="X199" i="6"/>
  <c r="X200" i="6"/>
  <c r="X201" i="6"/>
  <c r="X202" i="6"/>
  <c r="X203" i="6"/>
  <c r="X204" i="6"/>
  <c r="X205" i="6"/>
  <c r="X206" i="6"/>
  <c r="X207" i="6"/>
  <c r="X208" i="6"/>
  <c r="X209" i="6"/>
  <c r="X210" i="6"/>
  <c r="X211" i="6"/>
  <c r="X212" i="6"/>
  <c r="X213" i="6"/>
  <c r="X214" i="6"/>
  <c r="X215" i="6"/>
  <c r="X216" i="6"/>
  <c r="X217" i="6"/>
  <c r="X218" i="6"/>
  <c r="X219" i="6"/>
  <c r="X220" i="6"/>
  <c r="X221" i="6"/>
  <c r="X222" i="6"/>
  <c r="X223" i="6"/>
  <c r="X224" i="6"/>
  <c r="X225" i="6"/>
  <c r="X226" i="6"/>
  <c r="X227" i="6"/>
  <c r="X228" i="6"/>
  <c r="X229" i="6"/>
  <c r="X230" i="6"/>
  <c r="X231" i="6"/>
  <c r="X232" i="6"/>
  <c r="X233" i="6"/>
  <c r="X234" i="6"/>
  <c r="X235" i="6"/>
  <c r="X236" i="6"/>
  <c r="X237" i="6"/>
  <c r="X238" i="6"/>
  <c r="X239" i="6"/>
  <c r="X240" i="6"/>
  <c r="X241" i="6"/>
  <c r="X242" i="6"/>
  <c r="X243" i="6"/>
  <c r="X244" i="6"/>
  <c r="X245" i="6"/>
  <c r="X246" i="6"/>
  <c r="X247" i="6"/>
  <c r="X248" i="6"/>
  <c r="X249" i="6"/>
  <c r="X250" i="6"/>
  <c r="X251" i="6"/>
  <c r="X252" i="6"/>
  <c r="X253" i="6"/>
  <c r="X254" i="6"/>
  <c r="X255" i="6"/>
  <c r="X256" i="6"/>
  <c r="X257" i="6"/>
  <c r="X258" i="6"/>
  <c r="X259" i="6"/>
  <c r="X260" i="6"/>
  <c r="X261" i="6"/>
  <c r="X262" i="6"/>
  <c r="X263" i="6"/>
  <c r="X264" i="6"/>
  <c r="X265" i="6"/>
  <c r="X266" i="6"/>
  <c r="X267" i="6"/>
  <c r="X268" i="6"/>
  <c r="X269" i="6"/>
  <c r="X270" i="6"/>
  <c r="X271" i="6"/>
  <c r="X272" i="6"/>
  <c r="X273" i="6"/>
  <c r="X274" i="6"/>
  <c r="X275" i="6"/>
  <c r="X276" i="6"/>
  <c r="X277" i="6"/>
  <c r="X278" i="6"/>
  <c r="X279" i="6"/>
  <c r="X280" i="6"/>
  <c r="X281" i="6"/>
  <c r="X282" i="6"/>
  <c r="X283" i="6"/>
  <c r="X284" i="6"/>
  <c r="X285" i="6"/>
  <c r="X286" i="6"/>
  <c r="X287" i="6"/>
  <c r="X288" i="6"/>
  <c r="X289" i="6"/>
  <c r="X290" i="6"/>
  <c r="X291" i="6"/>
  <c r="X292" i="6"/>
  <c r="X293" i="6"/>
  <c r="X294" i="6"/>
  <c r="X295" i="6"/>
  <c r="X296" i="6"/>
  <c r="X297" i="6"/>
  <c r="X298" i="6"/>
  <c r="X299" i="6"/>
  <c r="X300" i="6"/>
  <c r="X301" i="6"/>
  <c r="X302" i="6"/>
  <c r="X303" i="6"/>
  <c r="X304" i="6"/>
  <c r="X305" i="6"/>
  <c r="X306" i="6"/>
  <c r="X307" i="6"/>
  <c r="X308" i="6"/>
  <c r="X309" i="6"/>
  <c r="X310" i="6"/>
  <c r="X311" i="6"/>
  <c r="X312" i="6"/>
  <c r="X313" i="6"/>
  <c r="X314" i="6"/>
  <c r="X315" i="6"/>
  <c r="X316" i="6"/>
  <c r="X317" i="6"/>
  <c r="X318" i="6"/>
  <c r="X319" i="6"/>
  <c r="X320" i="6"/>
  <c r="X321" i="6"/>
  <c r="X322" i="6"/>
  <c r="X323" i="6"/>
  <c r="X324" i="6"/>
  <c r="X325" i="6"/>
  <c r="X326" i="6"/>
  <c r="X327" i="6"/>
  <c r="X328" i="6"/>
  <c r="X329" i="6"/>
  <c r="X330" i="6"/>
  <c r="X331" i="6"/>
  <c r="X332" i="6"/>
  <c r="X333" i="6"/>
  <c r="X334" i="6"/>
  <c r="X335" i="6"/>
  <c r="X336" i="6"/>
  <c r="X337" i="6"/>
  <c r="X338" i="6"/>
  <c r="X339" i="6"/>
  <c r="X340" i="6"/>
  <c r="X341" i="6"/>
  <c r="X342" i="6"/>
  <c r="X343" i="6"/>
  <c r="X344" i="6"/>
  <c r="X345" i="6"/>
  <c r="X346" i="6"/>
  <c r="X347" i="6"/>
  <c r="X348" i="6"/>
  <c r="X349" i="6"/>
  <c r="X350" i="6"/>
  <c r="X351" i="6"/>
  <c r="X352" i="6"/>
  <c r="X353" i="6"/>
  <c r="X354" i="6"/>
  <c r="X355" i="6"/>
  <c r="X356" i="6"/>
  <c r="X357" i="6"/>
  <c r="X358" i="6"/>
  <c r="X359" i="6"/>
  <c r="X360" i="6"/>
  <c r="X361" i="6"/>
  <c r="X362" i="6"/>
  <c r="X363" i="6"/>
  <c r="X364" i="6"/>
  <c r="X365" i="6"/>
  <c r="X366" i="6"/>
  <c r="X367" i="6"/>
  <c r="X368" i="6"/>
  <c r="X369" i="6"/>
  <c r="X370" i="6"/>
  <c r="X371" i="6"/>
  <c r="X372" i="6"/>
  <c r="X373" i="6"/>
  <c r="X374" i="6"/>
  <c r="X375" i="6"/>
  <c r="X376" i="6"/>
  <c r="X377" i="6"/>
  <c r="X378" i="6"/>
  <c r="X379" i="6"/>
  <c r="X380" i="6"/>
  <c r="X381" i="6"/>
  <c r="X382" i="6"/>
  <c r="X383" i="6"/>
  <c r="X384" i="6"/>
  <c r="X385" i="6"/>
  <c r="X386" i="6"/>
  <c r="X387" i="6"/>
  <c r="X388" i="6"/>
  <c r="X389" i="6"/>
  <c r="X390" i="6"/>
  <c r="X391" i="6"/>
  <c r="X392" i="6"/>
  <c r="X393" i="6"/>
  <c r="X394" i="6"/>
  <c r="X395" i="6"/>
  <c r="X396" i="6"/>
  <c r="X397" i="6"/>
  <c r="X398" i="6"/>
  <c r="X399" i="6"/>
  <c r="X400" i="6"/>
  <c r="X401" i="6"/>
  <c r="X402" i="6"/>
  <c r="X403" i="6"/>
  <c r="X404" i="6"/>
  <c r="X405" i="6"/>
  <c r="X406" i="6"/>
  <c r="X407" i="6"/>
  <c r="X408" i="6"/>
  <c r="X409" i="6"/>
  <c r="X410" i="6"/>
  <c r="X411" i="6"/>
  <c r="X412" i="6"/>
  <c r="X413" i="6"/>
  <c r="X414" i="6"/>
  <c r="X415" i="6"/>
  <c r="X416" i="6"/>
  <c r="X417" i="6"/>
  <c r="X418" i="6"/>
  <c r="X419" i="6"/>
  <c r="X420" i="6"/>
  <c r="X421" i="6"/>
  <c r="X422" i="6"/>
  <c r="X423" i="6"/>
  <c r="X424" i="6"/>
  <c r="X425" i="6"/>
  <c r="X426" i="6"/>
  <c r="X427" i="6"/>
  <c r="X428" i="6"/>
  <c r="X429" i="6"/>
  <c r="X430" i="6"/>
  <c r="X431" i="6"/>
  <c r="X432" i="6"/>
  <c r="X433" i="6"/>
  <c r="X434" i="6"/>
  <c r="X435" i="6"/>
  <c r="X436" i="6"/>
  <c r="X437" i="6"/>
  <c r="X438" i="6"/>
  <c r="X439" i="6"/>
  <c r="X440" i="6"/>
  <c r="X441" i="6"/>
  <c r="X442" i="6"/>
  <c r="X443" i="6"/>
  <c r="X444" i="6"/>
  <c r="X445" i="6"/>
  <c r="X446" i="6"/>
  <c r="X447" i="6"/>
  <c r="X448" i="6"/>
  <c r="X449" i="6"/>
  <c r="X450" i="6"/>
  <c r="X451" i="6"/>
  <c r="X452" i="6"/>
  <c r="X453" i="6"/>
  <c r="X454" i="6"/>
  <c r="X455" i="6"/>
  <c r="X456" i="6"/>
  <c r="X457" i="6"/>
  <c r="X458" i="6"/>
  <c r="X459" i="6"/>
  <c r="X460" i="6"/>
  <c r="X461" i="6"/>
  <c r="X462" i="6"/>
  <c r="X463" i="6"/>
  <c r="X464" i="6"/>
  <c r="X465" i="6"/>
  <c r="X466" i="6"/>
  <c r="X467" i="6"/>
  <c r="X468" i="6"/>
  <c r="X469" i="6"/>
  <c r="X470" i="6"/>
  <c r="X471" i="6"/>
  <c r="X472" i="6"/>
  <c r="X473" i="6"/>
  <c r="X474" i="6"/>
  <c r="X475" i="6"/>
  <c r="X476" i="6"/>
  <c r="X477" i="6"/>
  <c r="X478" i="6"/>
  <c r="X479" i="6"/>
  <c r="X480" i="6"/>
  <c r="X481" i="6"/>
  <c r="X482" i="6"/>
  <c r="X483" i="6"/>
  <c r="X484" i="6"/>
  <c r="X485" i="6"/>
  <c r="X486" i="6"/>
  <c r="X487" i="6"/>
  <c r="X488" i="6"/>
  <c r="X489" i="6"/>
  <c r="X490" i="6"/>
  <c r="X491" i="6"/>
  <c r="X492" i="6"/>
  <c r="X493" i="6"/>
  <c r="X494" i="6"/>
  <c r="X495" i="6"/>
  <c r="X496" i="6"/>
  <c r="X497" i="6"/>
  <c r="X498" i="6"/>
  <c r="X499" i="6"/>
  <c r="X500" i="6"/>
  <c r="X501" i="6"/>
  <c r="X502" i="6"/>
  <c r="X503" i="6"/>
  <c r="X504" i="6"/>
  <c r="X505" i="6"/>
  <c r="X506" i="6"/>
  <c r="X507" i="6"/>
  <c r="X508" i="6"/>
  <c r="X509" i="6"/>
  <c r="X510" i="6"/>
  <c r="X511" i="6"/>
  <c r="X512" i="6"/>
  <c r="X513" i="6"/>
  <c r="X514" i="6"/>
  <c r="X515" i="6"/>
  <c r="X516" i="6"/>
  <c r="X517" i="6"/>
  <c r="X518" i="6"/>
  <c r="X519" i="6"/>
  <c r="X520" i="6"/>
  <c r="X521" i="6"/>
  <c r="X522" i="6"/>
  <c r="X523" i="6"/>
  <c r="X524" i="6"/>
  <c r="X525" i="6"/>
  <c r="X526" i="6"/>
  <c r="X527" i="6"/>
  <c r="X528" i="6"/>
  <c r="X529" i="6"/>
  <c r="X530" i="6"/>
  <c r="X531" i="6"/>
  <c r="X532" i="6"/>
  <c r="X533" i="6"/>
  <c r="X534" i="6"/>
  <c r="X535" i="6"/>
  <c r="X536" i="6"/>
  <c r="X537" i="6"/>
  <c r="X538" i="6"/>
  <c r="X539" i="6"/>
  <c r="X540" i="6"/>
  <c r="X541" i="6"/>
  <c r="X542" i="6"/>
  <c r="X543" i="6"/>
  <c r="X544" i="6"/>
  <c r="X545" i="6"/>
  <c r="X546" i="6"/>
  <c r="X547" i="6"/>
  <c r="X548" i="6"/>
  <c r="X549" i="6"/>
  <c r="X550" i="6"/>
  <c r="X551" i="6"/>
  <c r="X552" i="6"/>
  <c r="X553" i="6"/>
  <c r="X554" i="6"/>
  <c r="X555" i="6"/>
  <c r="X556" i="6"/>
  <c r="X557" i="6"/>
  <c r="X558" i="6"/>
  <c r="X559" i="6"/>
  <c r="X560" i="6"/>
  <c r="X561" i="6"/>
  <c r="X562" i="6"/>
  <c r="X563" i="6"/>
  <c r="X564" i="6"/>
  <c r="X565" i="6"/>
  <c r="X566" i="6"/>
  <c r="X567" i="6"/>
  <c r="X568" i="6"/>
  <c r="X569" i="6"/>
  <c r="X570" i="6"/>
  <c r="X571" i="6"/>
  <c r="X572" i="6"/>
  <c r="X573" i="6"/>
  <c r="X574" i="6"/>
  <c r="X575" i="6"/>
  <c r="X576" i="6"/>
  <c r="X577" i="6"/>
  <c r="X578" i="6"/>
  <c r="X579" i="6"/>
  <c r="X580" i="6"/>
  <c r="X581" i="6"/>
  <c r="X582" i="6"/>
  <c r="X583" i="6"/>
  <c r="X584" i="6"/>
  <c r="X585" i="6"/>
  <c r="X586" i="6"/>
  <c r="X587" i="6"/>
  <c r="X588" i="6"/>
  <c r="X589" i="6"/>
  <c r="X590" i="6"/>
  <c r="X591" i="6"/>
  <c r="X592" i="6"/>
  <c r="X593" i="6"/>
  <c r="X594" i="6"/>
  <c r="X595" i="6"/>
  <c r="X596" i="6"/>
  <c r="X597" i="6"/>
  <c r="X598" i="6"/>
  <c r="X599" i="6"/>
  <c r="X600" i="6"/>
  <c r="X601" i="6"/>
  <c r="X602" i="6"/>
  <c r="X603" i="6"/>
  <c r="X604" i="6"/>
  <c r="X605" i="6"/>
  <c r="X606" i="6"/>
  <c r="X607" i="6"/>
  <c r="X608" i="6"/>
  <c r="X609" i="6"/>
  <c r="X610" i="6"/>
  <c r="X611" i="6"/>
  <c r="X612" i="6"/>
  <c r="X613" i="6"/>
  <c r="X614" i="6"/>
  <c r="X615" i="6"/>
  <c r="X616" i="6"/>
  <c r="X617" i="6"/>
  <c r="X618" i="6"/>
  <c r="X619" i="6"/>
  <c r="X620" i="6"/>
  <c r="X621" i="6"/>
  <c r="X622" i="6"/>
  <c r="X623" i="6"/>
  <c r="X624" i="6"/>
  <c r="X625" i="6"/>
  <c r="X626" i="6"/>
  <c r="X627" i="6"/>
  <c r="X628" i="6"/>
  <c r="X629" i="6"/>
  <c r="X630" i="6"/>
  <c r="X631" i="6"/>
  <c r="X632" i="6"/>
  <c r="X633" i="6"/>
  <c r="X634" i="6"/>
  <c r="X635" i="6"/>
  <c r="X636" i="6"/>
  <c r="X637" i="6"/>
  <c r="X638" i="6"/>
  <c r="X639" i="6"/>
  <c r="X640" i="6"/>
  <c r="X641" i="6"/>
  <c r="X642" i="6"/>
  <c r="X643" i="6"/>
  <c r="X644" i="6"/>
  <c r="X645" i="6"/>
  <c r="X646" i="6"/>
  <c r="X647" i="6"/>
  <c r="X648" i="6"/>
  <c r="X649" i="6"/>
  <c r="X650" i="6"/>
  <c r="X651" i="6"/>
  <c r="X652" i="6"/>
  <c r="X653" i="6"/>
  <c r="X654" i="6"/>
  <c r="X655" i="6"/>
  <c r="X656" i="6"/>
  <c r="X657" i="6"/>
  <c r="X658" i="6"/>
  <c r="X659" i="6"/>
  <c r="X660" i="6"/>
  <c r="X661" i="6"/>
  <c r="X662" i="6"/>
  <c r="X663" i="6"/>
  <c r="X664" i="6"/>
  <c r="X665" i="6"/>
  <c r="X666" i="6"/>
  <c r="X667" i="6"/>
  <c r="X668" i="6"/>
  <c r="X669" i="6"/>
  <c r="X670" i="6"/>
  <c r="X671" i="6"/>
  <c r="X672" i="6"/>
  <c r="X673" i="6"/>
  <c r="X674" i="6"/>
  <c r="X675" i="6"/>
  <c r="X676" i="6"/>
  <c r="X677" i="6"/>
  <c r="X678" i="6"/>
  <c r="X679" i="6"/>
  <c r="X680" i="6"/>
  <c r="X681" i="6"/>
  <c r="X682" i="6"/>
  <c r="X683" i="6"/>
  <c r="X684" i="6"/>
  <c r="X685" i="6"/>
  <c r="X686" i="6"/>
  <c r="X687" i="6"/>
  <c r="X688" i="6"/>
  <c r="X689" i="6"/>
  <c r="X690" i="6"/>
  <c r="X691" i="6"/>
  <c r="X692" i="6"/>
  <c r="X693" i="6"/>
  <c r="X694" i="6"/>
  <c r="X695" i="6"/>
  <c r="X696" i="6"/>
  <c r="X697" i="6"/>
  <c r="X698" i="6"/>
  <c r="X699" i="6"/>
  <c r="X700" i="6"/>
  <c r="X701" i="6"/>
  <c r="X702" i="6"/>
  <c r="X703" i="6"/>
  <c r="X704" i="6"/>
  <c r="X705" i="6"/>
  <c r="X706" i="6"/>
  <c r="X707" i="6"/>
  <c r="X708" i="6"/>
  <c r="X709" i="6"/>
  <c r="X710" i="6"/>
  <c r="X711" i="6"/>
  <c r="X712" i="6"/>
  <c r="X713" i="6"/>
  <c r="X714" i="6"/>
  <c r="X715" i="6"/>
  <c r="X716" i="6"/>
  <c r="X717" i="6"/>
  <c r="X718" i="6"/>
  <c r="X719" i="6"/>
  <c r="X720" i="6"/>
  <c r="X721" i="6"/>
  <c r="X722" i="6"/>
  <c r="X723" i="6"/>
  <c r="X724" i="6"/>
  <c r="X725" i="6"/>
  <c r="X726" i="6"/>
  <c r="X727" i="6"/>
  <c r="X728" i="6"/>
  <c r="X729" i="6"/>
  <c r="X730" i="6"/>
  <c r="X731" i="6"/>
  <c r="X732" i="6"/>
  <c r="X733" i="6"/>
  <c r="X734" i="6"/>
  <c r="X735" i="6"/>
  <c r="X736" i="6"/>
  <c r="X737" i="6"/>
  <c r="X738" i="6"/>
  <c r="X739" i="6"/>
  <c r="X740" i="6"/>
  <c r="X741" i="6"/>
  <c r="X742" i="6"/>
  <c r="X743" i="6"/>
  <c r="X744" i="6"/>
  <c r="X745" i="6"/>
  <c r="X746" i="6"/>
  <c r="X747" i="6"/>
  <c r="X748" i="6"/>
  <c r="X749" i="6"/>
  <c r="X750" i="6"/>
  <c r="X751" i="6"/>
  <c r="X752" i="6"/>
  <c r="X753" i="6"/>
  <c r="X754" i="6"/>
  <c r="X755" i="6"/>
  <c r="X756" i="6"/>
  <c r="X757" i="6"/>
  <c r="X758" i="6"/>
  <c r="X759" i="6"/>
  <c r="X760" i="6"/>
  <c r="X761" i="6"/>
  <c r="X762" i="6"/>
  <c r="X763" i="6"/>
  <c r="X764" i="6"/>
  <c r="X765" i="6"/>
  <c r="X766" i="6"/>
  <c r="X767" i="6"/>
  <c r="X768" i="6"/>
  <c r="X769" i="6"/>
  <c r="X770" i="6"/>
  <c r="X771" i="6"/>
  <c r="X772" i="6"/>
  <c r="X773" i="6"/>
  <c r="X774" i="6"/>
  <c r="X775" i="6"/>
  <c r="X776" i="6"/>
  <c r="X777" i="6"/>
  <c r="X778" i="6"/>
  <c r="X779" i="6"/>
  <c r="X780" i="6"/>
  <c r="X781" i="6"/>
  <c r="X782" i="6"/>
  <c r="X783" i="6"/>
  <c r="X784" i="6"/>
  <c r="X785" i="6"/>
  <c r="X786" i="6"/>
  <c r="X787" i="6"/>
  <c r="X788" i="6"/>
  <c r="X789" i="6"/>
  <c r="X790" i="6"/>
  <c r="X791" i="6"/>
  <c r="X792" i="6"/>
  <c r="X793" i="6"/>
  <c r="X794" i="6"/>
  <c r="X795" i="6"/>
  <c r="X796" i="6"/>
  <c r="X797" i="6"/>
  <c r="X798" i="6"/>
  <c r="X799" i="6"/>
  <c r="X800" i="6"/>
  <c r="X801" i="6"/>
  <c r="X802" i="6"/>
  <c r="X803" i="6"/>
  <c r="X804" i="6"/>
  <c r="X805" i="6"/>
  <c r="X806" i="6"/>
  <c r="X807" i="6"/>
  <c r="X808" i="6"/>
  <c r="X809" i="6"/>
  <c r="X810" i="6"/>
  <c r="X811" i="6"/>
  <c r="X812" i="6"/>
  <c r="X813" i="6"/>
  <c r="X814" i="6"/>
  <c r="X815" i="6"/>
  <c r="X816" i="6"/>
  <c r="X817" i="6"/>
  <c r="X818" i="6"/>
  <c r="X819" i="6"/>
  <c r="X820" i="6"/>
  <c r="X821" i="6"/>
  <c r="X822" i="6"/>
  <c r="X823" i="6"/>
  <c r="X824" i="6"/>
  <c r="X825" i="6"/>
  <c r="X826" i="6"/>
  <c r="X827" i="6"/>
  <c r="X828" i="6"/>
  <c r="X829" i="6"/>
  <c r="X830" i="6"/>
  <c r="X831" i="6"/>
  <c r="X832" i="6"/>
  <c r="X833" i="6"/>
  <c r="X834" i="6"/>
  <c r="X835" i="6"/>
  <c r="X836" i="6"/>
  <c r="X837" i="6"/>
  <c r="X838" i="6"/>
  <c r="X839" i="6"/>
  <c r="X840" i="6"/>
  <c r="X841" i="6"/>
  <c r="X842" i="6"/>
  <c r="X843" i="6"/>
  <c r="X844" i="6"/>
  <c r="X845" i="6"/>
  <c r="X846" i="6"/>
  <c r="X847" i="6"/>
  <c r="X848" i="6"/>
  <c r="X849" i="6"/>
  <c r="X850" i="6"/>
  <c r="X851" i="6"/>
  <c r="X852" i="6"/>
  <c r="X853" i="6"/>
  <c r="X854" i="6"/>
  <c r="X855" i="6"/>
  <c r="X856" i="6"/>
  <c r="X857" i="6"/>
  <c r="X858" i="6"/>
  <c r="X859" i="6"/>
  <c r="X860" i="6"/>
  <c r="X861" i="6"/>
  <c r="X862" i="6"/>
  <c r="X863" i="6"/>
  <c r="X864" i="6"/>
  <c r="X865" i="6"/>
  <c r="X866" i="6"/>
  <c r="X867" i="6"/>
  <c r="X868" i="6"/>
  <c r="X869" i="6"/>
  <c r="X870" i="6"/>
  <c r="X871" i="6"/>
  <c r="X872" i="6"/>
  <c r="X873" i="6"/>
  <c r="X874" i="6"/>
  <c r="X875" i="6"/>
  <c r="X876" i="6"/>
  <c r="X877" i="6"/>
  <c r="X878" i="6"/>
  <c r="X879" i="6"/>
  <c r="X880" i="6"/>
  <c r="X881" i="6"/>
  <c r="X882" i="6"/>
  <c r="X883" i="6"/>
  <c r="X884" i="6"/>
  <c r="X885" i="6"/>
  <c r="X886" i="6"/>
  <c r="X887" i="6"/>
  <c r="X888" i="6"/>
  <c r="X889" i="6"/>
  <c r="X890" i="6"/>
  <c r="X891" i="6"/>
  <c r="X892" i="6"/>
  <c r="X893" i="6"/>
  <c r="X894" i="6"/>
  <c r="X895" i="6"/>
  <c r="X896" i="6"/>
  <c r="X897" i="6"/>
  <c r="X898" i="6"/>
  <c r="X899" i="6"/>
  <c r="X900" i="6"/>
  <c r="X901" i="6"/>
  <c r="X902" i="6"/>
  <c r="X903" i="6"/>
  <c r="X904" i="6"/>
  <c r="X905" i="6"/>
  <c r="X906" i="6"/>
  <c r="X907" i="6"/>
  <c r="X908" i="6"/>
  <c r="X909" i="6"/>
  <c r="X910" i="6"/>
  <c r="X911" i="6"/>
  <c r="X912" i="6"/>
  <c r="X913" i="6"/>
  <c r="X914" i="6"/>
  <c r="X915" i="6"/>
  <c r="X916" i="6"/>
  <c r="X917" i="6"/>
  <c r="X918" i="6"/>
  <c r="X919" i="6"/>
  <c r="X920" i="6"/>
  <c r="X921" i="6"/>
  <c r="X922" i="6"/>
  <c r="X923" i="6"/>
  <c r="X924" i="6"/>
  <c r="X925" i="6"/>
  <c r="X926" i="6"/>
  <c r="X927" i="6"/>
  <c r="X928" i="6"/>
  <c r="X929" i="6"/>
  <c r="X930" i="6"/>
  <c r="X931" i="6"/>
  <c r="X932" i="6"/>
  <c r="X933" i="6"/>
  <c r="X934" i="6"/>
  <c r="X935" i="6"/>
  <c r="X936" i="6"/>
  <c r="X937" i="6"/>
  <c r="X938" i="6"/>
  <c r="X939" i="6"/>
  <c r="X940" i="6"/>
  <c r="X941" i="6"/>
  <c r="X942" i="6"/>
  <c r="X943" i="6"/>
  <c r="X944" i="6"/>
  <c r="X945" i="6"/>
  <c r="X946" i="6"/>
  <c r="X947" i="6"/>
  <c r="X948" i="6"/>
  <c r="X949" i="6"/>
  <c r="X950" i="6"/>
  <c r="X951" i="6"/>
  <c r="X952" i="6"/>
  <c r="X953" i="6"/>
  <c r="X954" i="6"/>
  <c r="X955" i="6"/>
  <c r="X956" i="6"/>
  <c r="X957" i="6"/>
  <c r="X958" i="6"/>
  <c r="X959" i="6"/>
  <c r="X960" i="6"/>
  <c r="X961" i="6"/>
  <c r="X962" i="6"/>
  <c r="X963" i="6"/>
  <c r="X964" i="6"/>
  <c r="X965" i="6"/>
  <c r="X966" i="6"/>
  <c r="X967" i="6"/>
  <c r="X968" i="6"/>
  <c r="X969" i="6"/>
  <c r="X970" i="6"/>
  <c r="X971" i="6"/>
  <c r="X972" i="6"/>
  <c r="X973" i="6"/>
  <c r="X974" i="6"/>
  <c r="X975" i="6"/>
  <c r="X976" i="6"/>
  <c r="X977" i="6"/>
  <c r="X978" i="6"/>
  <c r="X979" i="6"/>
  <c r="X980" i="6"/>
  <c r="X981" i="6"/>
  <c r="X982" i="6"/>
  <c r="X983" i="6"/>
  <c r="X984" i="6"/>
  <c r="X985" i="6"/>
  <c r="X986" i="6"/>
  <c r="X987" i="6"/>
  <c r="X988" i="6"/>
  <c r="X989" i="6"/>
  <c r="X990" i="6"/>
  <c r="X991" i="6"/>
  <c r="X992" i="6"/>
  <c r="X993" i="6"/>
  <c r="X994" i="6"/>
  <c r="X995" i="6"/>
  <c r="X996" i="6"/>
  <c r="X997" i="6"/>
  <c r="X998" i="6"/>
  <c r="X999" i="6"/>
  <c r="X1000" i="6"/>
  <c r="X1001" i="6"/>
  <c r="X1002" i="6"/>
  <c r="X1003" i="6"/>
  <c r="X1004" i="6"/>
  <c r="X1005" i="6"/>
  <c r="X1006" i="6"/>
  <c r="X1007" i="6"/>
  <c r="X1008" i="6"/>
  <c r="X1009" i="6"/>
  <c r="X1010" i="6"/>
  <c r="X1011" i="6"/>
  <c r="X1012" i="6"/>
  <c r="X1013" i="6"/>
  <c r="X1014" i="6"/>
  <c r="X1015" i="6"/>
  <c r="X1016" i="6"/>
  <c r="X1017" i="6"/>
  <c r="X1018" i="6"/>
  <c r="X1019" i="6"/>
  <c r="X1020" i="6"/>
  <c r="X1021" i="6"/>
  <c r="X1022" i="6"/>
  <c r="X1023" i="6"/>
  <c r="X1024" i="6"/>
  <c r="X1025" i="6"/>
  <c r="X1026" i="6"/>
  <c r="X1027" i="6"/>
  <c r="X1028" i="6"/>
  <c r="X1029" i="6"/>
  <c r="X1030" i="6"/>
  <c r="X1031" i="6"/>
  <c r="X1032" i="6"/>
  <c r="X1033" i="6"/>
  <c r="X1034" i="6"/>
  <c r="X1035" i="6"/>
  <c r="X1036" i="6"/>
  <c r="X1037" i="6"/>
  <c r="X1038" i="6"/>
  <c r="X1039" i="6"/>
  <c r="X1040" i="6"/>
  <c r="X1041" i="6"/>
  <c r="X1042" i="6"/>
  <c r="X1043" i="6"/>
  <c r="X1044" i="6"/>
  <c r="X1045" i="6"/>
  <c r="X1046" i="6"/>
  <c r="X1047" i="6"/>
  <c r="X1048" i="6"/>
  <c r="X1049" i="6"/>
  <c r="X1050" i="6"/>
  <c r="X1051" i="6"/>
  <c r="X1052" i="6"/>
  <c r="X1053" i="6"/>
  <c r="X1054" i="6"/>
  <c r="X1055" i="6"/>
  <c r="X1056" i="6"/>
  <c r="X1057" i="6"/>
  <c r="X1058" i="6"/>
  <c r="X1059" i="6"/>
  <c r="X1060" i="6"/>
  <c r="X1061" i="6"/>
  <c r="X1062" i="6"/>
  <c r="X1063" i="6"/>
  <c r="X1064" i="6"/>
  <c r="X1065" i="6"/>
  <c r="X1066" i="6"/>
  <c r="X1067" i="6"/>
  <c r="X1068" i="6"/>
  <c r="X1069" i="6"/>
  <c r="X1070" i="6"/>
  <c r="X1071" i="6"/>
  <c r="X1072" i="6"/>
  <c r="X1073" i="6"/>
  <c r="X1074" i="6"/>
  <c r="X1075" i="6"/>
  <c r="X1076" i="6"/>
  <c r="X1077" i="6"/>
  <c r="X1078" i="6"/>
  <c r="X1079" i="6"/>
  <c r="X1080" i="6"/>
  <c r="X1081" i="6"/>
  <c r="X1082" i="6"/>
  <c r="X1083" i="6"/>
  <c r="X1084" i="6"/>
  <c r="X1085" i="6"/>
  <c r="X1086" i="6"/>
  <c r="X1087" i="6"/>
  <c r="X1088" i="6"/>
  <c r="X1089" i="6"/>
  <c r="X1090" i="6"/>
  <c r="X1091" i="6"/>
  <c r="X1092" i="6"/>
  <c r="X1093" i="6"/>
  <c r="X1094" i="6"/>
  <c r="X1095" i="6"/>
  <c r="X1096" i="6"/>
  <c r="X1097" i="6"/>
  <c r="X1098" i="6"/>
  <c r="X1099" i="6"/>
  <c r="X1100" i="6"/>
  <c r="X1101" i="6"/>
  <c r="X1102" i="6"/>
  <c r="X1103" i="6"/>
  <c r="X1104" i="6"/>
  <c r="X1105" i="6"/>
  <c r="X1106" i="6"/>
  <c r="X1107" i="6"/>
  <c r="X1108" i="6"/>
  <c r="X1109" i="6"/>
  <c r="X1110" i="6"/>
  <c r="X1111" i="6"/>
  <c r="X1112" i="6"/>
  <c r="X1113" i="6"/>
  <c r="X1114" i="6"/>
  <c r="X1115" i="6"/>
  <c r="X1116" i="6"/>
  <c r="X1117" i="6"/>
  <c r="X1118" i="6"/>
  <c r="X1119" i="6"/>
  <c r="X1120" i="6"/>
  <c r="X1121" i="6"/>
  <c r="X1122" i="6"/>
  <c r="X1123" i="6"/>
  <c r="X1124" i="6"/>
  <c r="X1125" i="6"/>
  <c r="X1126" i="6"/>
  <c r="X1127" i="6"/>
  <c r="X1128" i="6"/>
  <c r="X1129" i="6"/>
  <c r="X1130" i="6"/>
  <c r="X1131" i="6"/>
  <c r="X1132" i="6"/>
  <c r="X1133" i="6"/>
  <c r="X1134" i="6"/>
  <c r="X1135" i="6"/>
  <c r="X1136" i="6"/>
  <c r="X1137" i="6"/>
  <c r="X1138" i="6"/>
  <c r="X1139" i="6"/>
  <c r="X1140" i="6"/>
  <c r="X1141" i="6"/>
  <c r="X1142" i="6"/>
  <c r="X1143" i="6"/>
  <c r="X1144" i="6"/>
  <c r="X1145" i="6"/>
  <c r="X1146" i="6"/>
  <c r="X1147" i="6"/>
  <c r="X1148" i="6"/>
  <c r="X1149" i="6"/>
  <c r="X1150" i="6"/>
  <c r="X1151" i="6"/>
  <c r="X1152" i="6"/>
  <c r="X1153" i="6"/>
  <c r="X1190" i="6"/>
  <c r="X1191" i="6"/>
  <c r="X1192" i="6"/>
  <c r="X1193" i="6"/>
  <c r="X1194" i="6"/>
  <c r="X1195" i="6"/>
  <c r="X1196" i="6"/>
  <c r="X1197" i="6"/>
  <c r="X1198" i="6"/>
  <c r="X1199" i="6"/>
  <c r="X1200" i="6"/>
  <c r="X1201" i="6"/>
  <c r="X1202" i="6"/>
  <c r="X1203" i="6"/>
  <c r="X1204" i="6"/>
  <c r="X1205" i="6"/>
  <c r="X1206" i="6"/>
  <c r="X1207" i="6"/>
  <c r="X1208" i="6"/>
  <c r="X1209" i="6"/>
  <c r="X1210" i="6"/>
  <c r="X1211" i="6"/>
  <c r="X1212" i="6"/>
  <c r="X1213" i="6"/>
  <c r="X1214" i="6"/>
  <c r="X1215" i="6"/>
  <c r="X1216" i="6"/>
  <c r="X1217" i="6"/>
  <c r="X1218" i="6"/>
  <c r="X1219" i="6"/>
  <c r="X1220" i="6"/>
  <c r="X1221" i="6"/>
  <c r="X1222" i="6"/>
  <c r="X1223" i="6"/>
  <c r="X1224" i="6"/>
  <c r="X1225" i="6"/>
  <c r="X1262" i="6"/>
  <c r="X1263" i="6"/>
  <c r="X1264" i="6"/>
  <c r="X1265" i="6"/>
  <c r="X1266" i="6"/>
  <c r="X1267" i="6"/>
  <c r="X1268" i="6"/>
  <c r="X1269" i="6"/>
  <c r="X1270" i="6"/>
  <c r="X1271" i="6"/>
  <c r="X1272" i="6"/>
  <c r="X1273" i="6"/>
  <c r="X1274" i="6"/>
  <c r="X1275" i="6"/>
  <c r="X1276" i="6"/>
  <c r="X1277" i="6"/>
  <c r="X1278" i="6"/>
  <c r="X1279" i="6"/>
  <c r="X1280" i="6"/>
  <c r="X1281" i="6"/>
  <c r="X1282" i="6"/>
  <c r="X1283" i="6"/>
  <c r="X1284" i="6"/>
  <c r="X1285" i="6"/>
  <c r="X1286" i="6"/>
  <c r="X1287" i="6"/>
  <c r="X1288" i="6"/>
  <c r="X1289" i="6"/>
  <c r="X1290" i="6"/>
  <c r="X1291" i="6"/>
  <c r="X1292" i="6"/>
  <c r="X1293" i="6"/>
  <c r="X1294" i="6"/>
  <c r="X1295" i="6"/>
  <c r="X1296" i="6"/>
  <c r="X1297" i="6"/>
  <c r="X1334" i="6"/>
  <c r="X1335" i="6"/>
  <c r="X1336" i="6"/>
  <c r="X1337" i="6"/>
  <c r="X1338" i="6"/>
  <c r="X1339" i="6"/>
  <c r="X1340" i="6"/>
  <c r="X1341" i="6"/>
  <c r="X1342" i="6"/>
  <c r="X1343" i="6"/>
  <c r="X1344" i="6"/>
  <c r="X1345" i="6"/>
  <c r="X1346" i="6"/>
  <c r="X1347" i="6"/>
  <c r="X1348" i="6"/>
  <c r="X1349" i="6"/>
  <c r="X1350" i="6"/>
  <c r="X1351" i="6"/>
  <c r="X1352" i="6"/>
  <c r="X1353" i="6"/>
  <c r="X1354" i="6"/>
  <c r="X1355" i="6"/>
  <c r="X1356" i="6"/>
  <c r="X1357" i="6"/>
  <c r="X1358" i="6"/>
  <c r="X1359" i="6"/>
  <c r="X1360" i="6"/>
  <c r="X1361" i="6"/>
  <c r="X1362" i="6"/>
  <c r="X1363" i="6"/>
  <c r="X1364" i="6"/>
  <c r="X1365" i="6"/>
  <c r="X1366" i="6"/>
  <c r="X1367" i="6"/>
  <c r="X1368" i="6"/>
  <c r="X1369" i="6"/>
  <c r="X1370" i="6"/>
  <c r="X1371" i="6"/>
  <c r="X1372" i="6"/>
  <c r="X1373" i="6"/>
  <c r="X1374" i="6"/>
  <c r="X1375" i="6"/>
  <c r="X1376" i="6"/>
  <c r="X1377" i="6"/>
  <c r="X1378" i="6"/>
  <c r="X1379" i="6"/>
  <c r="X1380" i="6"/>
  <c r="X1381" i="6"/>
  <c r="X1382" i="6"/>
  <c r="X1383" i="6"/>
  <c r="X1384" i="6"/>
  <c r="X1385" i="6"/>
  <c r="X1386" i="6"/>
  <c r="X1387" i="6"/>
  <c r="X1388" i="6"/>
  <c r="X1389" i="6"/>
  <c r="X1390" i="6"/>
  <c r="X1391" i="6"/>
  <c r="X1392" i="6"/>
  <c r="X1393" i="6"/>
  <c r="X1394" i="6"/>
  <c r="X1395" i="6"/>
  <c r="X1396" i="6"/>
  <c r="X1397" i="6"/>
  <c r="X1398" i="6"/>
  <c r="X1399" i="6"/>
  <c r="X1400" i="6"/>
  <c r="X1401" i="6"/>
  <c r="X1402" i="6"/>
  <c r="X1403" i="6"/>
  <c r="X1404" i="6"/>
  <c r="X1405" i="6"/>
  <c r="X1406" i="6"/>
  <c r="X1407" i="6"/>
  <c r="X1408" i="6"/>
  <c r="X1409" i="6"/>
  <c r="X1410" i="6"/>
  <c r="X1411" i="6"/>
  <c r="X1412" i="6"/>
  <c r="X1413" i="6"/>
  <c r="X1414" i="6"/>
  <c r="X1415" i="6"/>
  <c r="X1416" i="6"/>
  <c r="X1417" i="6"/>
  <c r="X1418" i="6"/>
  <c r="X1419" i="6"/>
  <c r="X1420" i="6"/>
  <c r="X1421" i="6"/>
  <c r="X1422" i="6"/>
  <c r="X1423" i="6"/>
  <c r="X1424" i="6"/>
  <c r="X1425" i="6"/>
  <c r="X1426" i="6"/>
  <c r="X1427" i="6"/>
  <c r="X1428" i="6"/>
  <c r="X1429" i="6"/>
  <c r="X1430" i="6"/>
  <c r="X1431" i="6"/>
  <c r="X1432" i="6"/>
  <c r="X1433" i="6"/>
  <c r="X1434" i="6"/>
  <c r="X1435" i="6"/>
  <c r="X1436" i="6"/>
  <c r="X1437" i="6"/>
  <c r="X1438" i="6"/>
  <c r="X1439" i="6"/>
  <c r="X1440" i="6"/>
  <c r="X1441" i="6"/>
  <c r="X1514" i="6"/>
  <c r="X1515" i="6"/>
  <c r="X1516" i="6"/>
  <c r="X1517" i="6"/>
  <c r="X1518" i="6"/>
  <c r="X1519" i="6"/>
  <c r="X1520" i="6"/>
  <c r="X1521" i="6"/>
  <c r="X1522" i="6"/>
  <c r="X1523" i="6"/>
  <c r="X1524" i="6"/>
  <c r="X1525" i="6"/>
  <c r="X1526" i="6"/>
  <c r="X1527" i="6"/>
  <c r="X1528" i="6"/>
  <c r="X1529" i="6"/>
  <c r="X1530" i="6"/>
  <c r="X1531" i="6"/>
  <c r="X1532" i="6"/>
  <c r="X1533" i="6"/>
  <c r="X1534" i="6"/>
  <c r="X1535" i="6"/>
  <c r="X1536" i="6"/>
  <c r="X1537" i="6"/>
  <c r="X1538" i="6"/>
  <c r="X1539" i="6"/>
  <c r="X1540" i="6"/>
  <c r="X1541" i="6"/>
  <c r="X1542" i="6"/>
  <c r="X1543" i="6"/>
  <c r="X1544" i="6"/>
  <c r="X1545" i="6"/>
  <c r="X1546" i="6"/>
  <c r="X1547" i="6"/>
  <c r="X1548" i="6"/>
  <c r="X1549" i="6"/>
  <c r="X1766" i="6"/>
  <c r="X1767" i="6"/>
  <c r="X1768" i="6"/>
  <c r="X1769" i="6"/>
  <c r="X1770" i="6"/>
  <c r="X1771" i="6"/>
  <c r="X1772" i="6"/>
  <c r="X1773" i="6"/>
  <c r="X1774" i="6"/>
  <c r="X1775" i="6"/>
  <c r="X1776" i="6"/>
  <c r="X1777" i="6"/>
  <c r="X1778" i="6"/>
  <c r="X1779" i="6"/>
  <c r="X1780" i="6"/>
  <c r="X1781" i="6"/>
  <c r="X1782" i="6"/>
  <c r="X1783" i="6"/>
  <c r="X1784" i="6"/>
  <c r="X1785" i="6"/>
  <c r="X1786" i="6"/>
  <c r="X1787" i="6"/>
  <c r="X1788" i="6"/>
  <c r="X1789" i="6"/>
  <c r="X1790" i="6"/>
  <c r="X1791" i="6"/>
  <c r="X1792" i="6"/>
  <c r="X1793" i="6"/>
  <c r="X1794" i="6"/>
  <c r="X1795" i="6"/>
  <c r="X1796" i="6"/>
  <c r="X1797" i="6"/>
  <c r="X1798" i="6"/>
  <c r="X1799" i="6"/>
  <c r="X1800" i="6"/>
  <c r="X1801" i="6"/>
  <c r="X1802" i="6"/>
  <c r="X1803" i="6"/>
  <c r="X1804" i="6"/>
  <c r="X1805" i="6"/>
  <c r="X1806" i="6"/>
  <c r="X1807" i="6"/>
  <c r="X1808" i="6"/>
  <c r="X1809" i="6"/>
  <c r="X1810" i="6"/>
  <c r="X1811" i="6"/>
  <c r="X1812" i="6"/>
  <c r="X1813" i="6"/>
  <c r="X1814" i="6"/>
  <c r="X1815" i="6"/>
  <c r="X1816" i="6"/>
  <c r="X1817" i="6"/>
  <c r="X1818" i="6"/>
  <c r="X1819" i="6"/>
  <c r="X1820" i="6"/>
  <c r="X1821" i="6"/>
  <c r="X1822" i="6"/>
  <c r="X1823" i="6"/>
  <c r="X1824" i="6"/>
  <c r="X1825" i="6"/>
  <c r="X1826" i="6"/>
  <c r="X1827" i="6"/>
  <c r="X1828" i="6"/>
  <c r="X1829" i="6"/>
  <c r="X1830" i="6"/>
  <c r="X1831" i="6"/>
  <c r="X1832" i="6"/>
  <c r="X1833" i="6"/>
  <c r="X1834" i="6"/>
  <c r="X1835" i="6"/>
  <c r="X1836" i="6"/>
  <c r="X1837" i="6"/>
  <c r="X1838" i="6"/>
  <c r="X1839" i="6"/>
  <c r="X1840" i="6"/>
  <c r="X1841" i="6"/>
  <c r="X1842" i="6"/>
  <c r="X1843" i="6"/>
  <c r="X1844" i="6"/>
  <c r="X1845" i="6"/>
  <c r="X1846" i="6"/>
  <c r="X1847" i="6"/>
  <c r="X1848" i="6"/>
  <c r="X1849" i="6"/>
  <c r="X1850" i="6"/>
  <c r="X1851" i="6"/>
  <c r="X1852" i="6"/>
  <c r="X1853" i="6"/>
  <c r="X1854" i="6"/>
  <c r="X1855" i="6"/>
  <c r="X1856" i="6"/>
  <c r="X1857" i="6"/>
  <c r="X1858" i="6"/>
  <c r="X1859" i="6"/>
  <c r="X1860" i="6"/>
  <c r="X1861" i="6"/>
  <c r="X1862" i="6"/>
  <c r="X1863" i="6"/>
  <c r="X1864" i="6"/>
  <c r="X1865" i="6"/>
  <c r="X1866" i="6"/>
  <c r="X1867" i="6"/>
  <c r="X1868" i="6"/>
  <c r="X1869" i="6"/>
  <c r="X1870" i="6"/>
  <c r="X1871" i="6"/>
  <c r="X1872" i="6"/>
  <c r="X1873" i="6"/>
  <c r="X1874" i="6"/>
  <c r="X1875" i="6"/>
  <c r="X1876" i="6"/>
  <c r="X1877" i="6"/>
  <c r="X1878" i="6"/>
  <c r="X1879" i="6"/>
  <c r="X1880" i="6"/>
  <c r="X1881" i="6"/>
  <c r="X1882" i="6"/>
  <c r="X1883" i="6"/>
  <c r="X1884" i="6"/>
  <c r="X1885" i="6"/>
  <c r="X1886" i="6"/>
  <c r="X1887" i="6"/>
  <c r="X1888" i="6"/>
  <c r="X1889" i="6"/>
  <c r="X1890" i="6"/>
  <c r="X1891" i="6"/>
  <c r="X1892" i="6"/>
  <c r="X1893" i="6"/>
  <c r="X1894" i="6"/>
  <c r="X1895" i="6"/>
  <c r="X1896" i="6"/>
  <c r="X1897" i="6"/>
  <c r="X1898" i="6"/>
  <c r="X1899" i="6"/>
  <c r="X1900" i="6"/>
  <c r="X1901" i="6"/>
  <c r="X1902" i="6"/>
  <c r="X1903" i="6"/>
  <c r="X1904" i="6"/>
  <c r="X1905" i="6"/>
  <c r="X1906" i="6"/>
  <c r="X1907" i="6"/>
  <c r="X1908" i="6"/>
  <c r="X1909" i="6"/>
  <c r="W2" i="6"/>
  <c r="W3" i="6"/>
  <c r="W4" i="6"/>
  <c r="W5" i="6"/>
  <c r="W6" i="6"/>
  <c r="W7" i="6"/>
  <c r="W8" i="6"/>
  <c r="W9" i="6"/>
  <c r="W10" i="6"/>
  <c r="W11" i="6"/>
  <c r="W12" i="6"/>
  <c r="W13" i="6"/>
  <c r="W14" i="6"/>
  <c r="W15" i="6"/>
  <c r="W16" i="6"/>
  <c r="W17" i="6"/>
  <c r="W18" i="6"/>
  <c r="W19" i="6"/>
  <c r="W20" i="6"/>
  <c r="W21" i="6"/>
  <c r="W22" i="6"/>
  <c r="W23" i="6"/>
  <c r="W24" i="6"/>
  <c r="W25" i="6"/>
  <c r="W26" i="6"/>
  <c r="W27" i="6"/>
  <c r="W28" i="6"/>
  <c r="W29" i="6"/>
  <c r="W30" i="6"/>
  <c r="W31" i="6"/>
  <c r="W32" i="6"/>
  <c r="W33" i="6"/>
  <c r="W34" i="6"/>
  <c r="W35" i="6"/>
  <c r="W36" i="6"/>
  <c r="W37" i="6"/>
  <c r="W38" i="6"/>
  <c r="W39" i="6"/>
  <c r="W40" i="6"/>
  <c r="W41" i="6"/>
  <c r="W42" i="6"/>
  <c r="W43" i="6"/>
  <c r="W44" i="6"/>
  <c r="W45" i="6"/>
  <c r="W46" i="6"/>
  <c r="W47" i="6"/>
  <c r="W48" i="6"/>
  <c r="W49" i="6"/>
  <c r="W50" i="6"/>
  <c r="W51" i="6"/>
  <c r="W52" i="6"/>
  <c r="W53" i="6"/>
  <c r="W54" i="6"/>
  <c r="W55" i="6"/>
  <c r="W56" i="6"/>
  <c r="W57" i="6"/>
  <c r="W58" i="6"/>
  <c r="W59" i="6"/>
  <c r="W60" i="6"/>
  <c r="W61" i="6"/>
  <c r="W62" i="6"/>
  <c r="W63" i="6"/>
  <c r="W64" i="6"/>
  <c r="W65" i="6"/>
  <c r="W66" i="6"/>
  <c r="W67" i="6"/>
  <c r="W68" i="6"/>
  <c r="W69" i="6"/>
  <c r="W70" i="6"/>
  <c r="W71" i="6"/>
  <c r="W72" i="6"/>
  <c r="W73" i="6"/>
  <c r="W74" i="6"/>
  <c r="W75" i="6"/>
  <c r="W76" i="6"/>
  <c r="W77" i="6"/>
  <c r="W78" i="6"/>
  <c r="W79" i="6"/>
  <c r="W80" i="6"/>
  <c r="W81" i="6"/>
  <c r="W82" i="6"/>
  <c r="W83" i="6"/>
  <c r="W84" i="6"/>
  <c r="W85" i="6"/>
  <c r="W86" i="6"/>
  <c r="W87" i="6"/>
  <c r="W88" i="6"/>
  <c r="W89" i="6"/>
  <c r="W90" i="6"/>
  <c r="W91" i="6"/>
  <c r="W92" i="6"/>
  <c r="W93" i="6"/>
  <c r="W94" i="6"/>
  <c r="W95" i="6"/>
  <c r="W96" i="6"/>
  <c r="W97" i="6"/>
  <c r="W98" i="6"/>
  <c r="W99" i="6"/>
  <c r="W100" i="6"/>
  <c r="W101" i="6"/>
  <c r="W102" i="6"/>
  <c r="W103" i="6"/>
  <c r="W104" i="6"/>
  <c r="W105" i="6"/>
  <c r="W106" i="6"/>
  <c r="W107" i="6"/>
  <c r="W108" i="6"/>
  <c r="W109" i="6"/>
  <c r="W110" i="6"/>
  <c r="W111" i="6"/>
  <c r="W112" i="6"/>
  <c r="W113" i="6"/>
  <c r="W114" i="6"/>
  <c r="W115" i="6"/>
  <c r="W116" i="6"/>
  <c r="W117" i="6"/>
  <c r="W118" i="6"/>
  <c r="W119" i="6"/>
  <c r="W120" i="6"/>
  <c r="W121" i="6"/>
  <c r="W122" i="6"/>
  <c r="W123" i="6"/>
  <c r="W124" i="6"/>
  <c r="W125" i="6"/>
  <c r="W126" i="6"/>
  <c r="W127" i="6"/>
  <c r="W128" i="6"/>
  <c r="W129" i="6"/>
  <c r="W130" i="6"/>
  <c r="W131" i="6"/>
  <c r="W132" i="6"/>
  <c r="W133" i="6"/>
  <c r="W134" i="6"/>
  <c r="W135" i="6"/>
  <c r="W136" i="6"/>
  <c r="W137" i="6"/>
  <c r="W138" i="6"/>
  <c r="W139" i="6"/>
  <c r="W140" i="6"/>
  <c r="W141" i="6"/>
  <c r="W142" i="6"/>
  <c r="W143" i="6"/>
  <c r="W144" i="6"/>
  <c r="W145" i="6"/>
  <c r="W146" i="6"/>
  <c r="W147" i="6"/>
  <c r="W148" i="6"/>
  <c r="W149" i="6"/>
  <c r="W150" i="6"/>
  <c r="W151" i="6"/>
  <c r="W152" i="6"/>
  <c r="W153" i="6"/>
  <c r="W154" i="6"/>
  <c r="W155" i="6"/>
  <c r="W156" i="6"/>
  <c r="W157" i="6"/>
  <c r="W158" i="6"/>
  <c r="W159" i="6"/>
  <c r="W160" i="6"/>
  <c r="W161" i="6"/>
  <c r="W162" i="6"/>
  <c r="W163" i="6"/>
  <c r="W164" i="6"/>
  <c r="W165" i="6"/>
  <c r="W166" i="6"/>
  <c r="W167" i="6"/>
  <c r="W168" i="6"/>
  <c r="W169" i="6"/>
  <c r="W170" i="6"/>
  <c r="W171" i="6"/>
  <c r="W172" i="6"/>
  <c r="W173" i="6"/>
  <c r="W174" i="6"/>
  <c r="W175" i="6"/>
  <c r="W176" i="6"/>
  <c r="W177" i="6"/>
  <c r="W178" i="6"/>
  <c r="W179" i="6"/>
  <c r="W180" i="6"/>
  <c r="W181" i="6"/>
  <c r="W182" i="6"/>
  <c r="W183" i="6"/>
  <c r="W184" i="6"/>
  <c r="W185" i="6"/>
  <c r="W186" i="6"/>
  <c r="W187" i="6"/>
  <c r="W188" i="6"/>
  <c r="W189" i="6"/>
  <c r="W190" i="6"/>
  <c r="W191" i="6"/>
  <c r="W192" i="6"/>
  <c r="W193" i="6"/>
  <c r="W194" i="6"/>
  <c r="W195" i="6"/>
  <c r="W196" i="6"/>
  <c r="W197" i="6"/>
  <c r="W198" i="6"/>
  <c r="W199" i="6"/>
  <c r="W200" i="6"/>
  <c r="W201" i="6"/>
  <c r="W202" i="6"/>
  <c r="W203" i="6"/>
  <c r="W204" i="6"/>
  <c r="W205" i="6"/>
  <c r="W206" i="6"/>
  <c r="W207" i="6"/>
  <c r="W208" i="6"/>
  <c r="W209" i="6"/>
  <c r="W210" i="6"/>
  <c r="W211" i="6"/>
  <c r="W212" i="6"/>
  <c r="W213" i="6"/>
  <c r="W214" i="6"/>
  <c r="W215" i="6"/>
  <c r="W216" i="6"/>
  <c r="W217" i="6"/>
  <c r="W218" i="6"/>
  <c r="W219" i="6"/>
  <c r="W220" i="6"/>
  <c r="W221" i="6"/>
  <c r="W222" i="6"/>
  <c r="W223" i="6"/>
  <c r="W224" i="6"/>
  <c r="W225" i="6"/>
  <c r="W226" i="6"/>
  <c r="W227" i="6"/>
  <c r="W228" i="6"/>
  <c r="W229" i="6"/>
  <c r="W230" i="6"/>
  <c r="W231" i="6"/>
  <c r="W232" i="6"/>
  <c r="W233" i="6"/>
  <c r="W234" i="6"/>
  <c r="W235" i="6"/>
  <c r="W236" i="6"/>
  <c r="W237" i="6"/>
  <c r="W238" i="6"/>
  <c r="W239" i="6"/>
  <c r="W240" i="6"/>
  <c r="W241" i="6"/>
  <c r="W242" i="6"/>
  <c r="W243" i="6"/>
  <c r="W244" i="6"/>
  <c r="W245" i="6"/>
  <c r="W246" i="6"/>
  <c r="W247" i="6"/>
  <c r="W248" i="6"/>
  <c r="W249" i="6"/>
  <c r="W250" i="6"/>
  <c r="W251" i="6"/>
  <c r="W252" i="6"/>
  <c r="W253" i="6"/>
  <c r="W254" i="6"/>
  <c r="W255" i="6"/>
  <c r="W256" i="6"/>
  <c r="W257" i="6"/>
  <c r="W258" i="6"/>
  <c r="W259" i="6"/>
  <c r="W260" i="6"/>
  <c r="W261" i="6"/>
  <c r="W262" i="6"/>
  <c r="W263" i="6"/>
  <c r="W264" i="6"/>
  <c r="W265" i="6"/>
  <c r="W266" i="6"/>
  <c r="W267" i="6"/>
  <c r="W268" i="6"/>
  <c r="W269" i="6"/>
  <c r="W270" i="6"/>
  <c r="W271" i="6"/>
  <c r="W272" i="6"/>
  <c r="W273" i="6"/>
  <c r="W274" i="6"/>
  <c r="W275" i="6"/>
  <c r="W276" i="6"/>
  <c r="W277" i="6"/>
  <c r="W278" i="6"/>
  <c r="W279" i="6"/>
  <c r="W280" i="6"/>
  <c r="W281" i="6"/>
  <c r="W282" i="6"/>
  <c r="W283" i="6"/>
  <c r="W284" i="6"/>
  <c r="W285" i="6"/>
  <c r="W286" i="6"/>
  <c r="W287" i="6"/>
  <c r="W288" i="6"/>
  <c r="W289" i="6"/>
  <c r="W290" i="6"/>
  <c r="W291" i="6"/>
  <c r="W292" i="6"/>
  <c r="W293" i="6"/>
  <c r="W294" i="6"/>
  <c r="W295" i="6"/>
  <c r="W296" i="6"/>
  <c r="W297" i="6"/>
  <c r="W298" i="6"/>
  <c r="W299" i="6"/>
  <c r="W300" i="6"/>
  <c r="W301" i="6"/>
  <c r="W302" i="6"/>
  <c r="W303" i="6"/>
  <c r="W304" i="6"/>
  <c r="W305" i="6"/>
  <c r="W306" i="6"/>
  <c r="W307" i="6"/>
  <c r="W308" i="6"/>
  <c r="W309" i="6"/>
  <c r="W310" i="6"/>
  <c r="W311" i="6"/>
  <c r="W312" i="6"/>
  <c r="W313" i="6"/>
  <c r="W314" i="6"/>
  <c r="W315" i="6"/>
  <c r="W316" i="6"/>
  <c r="W317" i="6"/>
  <c r="W318" i="6"/>
  <c r="W319" i="6"/>
  <c r="W320" i="6"/>
  <c r="W321" i="6"/>
  <c r="W322" i="6"/>
  <c r="W323" i="6"/>
  <c r="W324" i="6"/>
  <c r="W325" i="6"/>
  <c r="W326" i="6"/>
  <c r="W327" i="6"/>
  <c r="W328" i="6"/>
  <c r="W329" i="6"/>
  <c r="W330" i="6"/>
  <c r="W331" i="6"/>
  <c r="W332" i="6"/>
  <c r="W333" i="6"/>
  <c r="W334" i="6"/>
  <c r="W335" i="6"/>
  <c r="W336" i="6"/>
  <c r="W337" i="6"/>
  <c r="W338" i="6"/>
  <c r="W339" i="6"/>
  <c r="W340" i="6"/>
  <c r="W341" i="6"/>
  <c r="W342" i="6"/>
  <c r="W343" i="6"/>
  <c r="W344" i="6"/>
  <c r="W345" i="6"/>
  <c r="W346" i="6"/>
  <c r="W347" i="6"/>
  <c r="W348" i="6"/>
  <c r="W349" i="6"/>
  <c r="W350" i="6"/>
  <c r="W351" i="6"/>
  <c r="W352" i="6"/>
  <c r="W353" i="6"/>
  <c r="W354" i="6"/>
  <c r="W355" i="6"/>
  <c r="W356" i="6"/>
  <c r="W357" i="6"/>
  <c r="W358" i="6"/>
  <c r="W359" i="6"/>
  <c r="W360" i="6"/>
  <c r="W361" i="6"/>
  <c r="W362" i="6"/>
  <c r="W363" i="6"/>
  <c r="W364" i="6"/>
  <c r="W365" i="6"/>
  <c r="W366" i="6"/>
  <c r="W367" i="6"/>
  <c r="W368" i="6"/>
  <c r="W369" i="6"/>
  <c r="W370" i="6"/>
  <c r="W371" i="6"/>
  <c r="W372" i="6"/>
  <c r="W373" i="6"/>
  <c r="W374" i="6"/>
  <c r="W375" i="6"/>
  <c r="W376" i="6"/>
  <c r="W377" i="6"/>
  <c r="W378" i="6"/>
  <c r="W379" i="6"/>
  <c r="W380" i="6"/>
  <c r="W381" i="6"/>
  <c r="W382" i="6"/>
  <c r="W383" i="6"/>
  <c r="W384" i="6"/>
  <c r="W385" i="6"/>
  <c r="W386" i="6"/>
  <c r="W387" i="6"/>
  <c r="W388" i="6"/>
  <c r="W389" i="6"/>
  <c r="W390" i="6"/>
  <c r="W391" i="6"/>
  <c r="W392" i="6"/>
  <c r="W393" i="6"/>
  <c r="W394" i="6"/>
  <c r="W395" i="6"/>
  <c r="W396" i="6"/>
  <c r="W397" i="6"/>
  <c r="W398" i="6"/>
  <c r="W399" i="6"/>
  <c r="W400" i="6"/>
  <c r="W401" i="6"/>
  <c r="W402" i="6"/>
  <c r="W403" i="6"/>
  <c r="W404" i="6"/>
  <c r="W405" i="6"/>
  <c r="W406" i="6"/>
  <c r="W407" i="6"/>
  <c r="W408" i="6"/>
  <c r="W409" i="6"/>
  <c r="W410" i="6"/>
  <c r="W411" i="6"/>
  <c r="W412" i="6"/>
  <c r="W413" i="6"/>
  <c r="W414" i="6"/>
  <c r="W415" i="6"/>
  <c r="W416" i="6"/>
  <c r="W417" i="6"/>
  <c r="W418" i="6"/>
  <c r="W419" i="6"/>
  <c r="W420" i="6"/>
  <c r="W421" i="6"/>
  <c r="W422" i="6"/>
  <c r="W423" i="6"/>
  <c r="W424" i="6"/>
  <c r="W425" i="6"/>
  <c r="W426" i="6"/>
  <c r="W427" i="6"/>
  <c r="W428" i="6"/>
  <c r="W429" i="6"/>
  <c r="W430" i="6"/>
  <c r="W431" i="6"/>
  <c r="W432" i="6"/>
  <c r="W433" i="6"/>
  <c r="W434" i="6"/>
  <c r="W435" i="6"/>
  <c r="W436" i="6"/>
  <c r="W437" i="6"/>
  <c r="W438" i="6"/>
  <c r="W439" i="6"/>
  <c r="W440" i="6"/>
  <c r="W441" i="6"/>
  <c r="W442" i="6"/>
  <c r="W443" i="6"/>
  <c r="W444" i="6"/>
  <c r="W445" i="6"/>
  <c r="W446" i="6"/>
  <c r="W447" i="6"/>
  <c r="W448" i="6"/>
  <c r="W449" i="6"/>
  <c r="W450" i="6"/>
  <c r="W451" i="6"/>
  <c r="W452" i="6"/>
  <c r="W453" i="6"/>
  <c r="W454" i="6"/>
  <c r="W455" i="6"/>
  <c r="W456" i="6"/>
  <c r="W457" i="6"/>
  <c r="W458" i="6"/>
  <c r="W459" i="6"/>
  <c r="W460" i="6"/>
  <c r="W461" i="6"/>
  <c r="W462" i="6"/>
  <c r="W463" i="6"/>
  <c r="W464" i="6"/>
  <c r="W465" i="6"/>
  <c r="W466" i="6"/>
  <c r="W467" i="6"/>
  <c r="W468" i="6"/>
  <c r="W469" i="6"/>
  <c r="W470" i="6"/>
  <c r="W471" i="6"/>
  <c r="W472" i="6"/>
  <c r="W473" i="6"/>
  <c r="W474" i="6"/>
  <c r="W475" i="6"/>
  <c r="W476" i="6"/>
  <c r="W477" i="6"/>
  <c r="W478" i="6"/>
  <c r="W479" i="6"/>
  <c r="W480" i="6"/>
  <c r="W481" i="6"/>
  <c r="W482" i="6"/>
  <c r="W483" i="6"/>
  <c r="W484" i="6"/>
  <c r="W485" i="6"/>
  <c r="W486" i="6"/>
  <c r="W487" i="6"/>
  <c r="W488" i="6"/>
  <c r="W489" i="6"/>
  <c r="W490" i="6"/>
  <c r="W491" i="6"/>
  <c r="W492" i="6"/>
  <c r="W493" i="6"/>
  <c r="W494" i="6"/>
  <c r="W495" i="6"/>
  <c r="W496" i="6"/>
  <c r="W497" i="6"/>
  <c r="W498" i="6"/>
  <c r="W499" i="6"/>
  <c r="W500" i="6"/>
  <c r="W501" i="6"/>
  <c r="W502" i="6"/>
  <c r="W503" i="6"/>
  <c r="W504" i="6"/>
  <c r="W505" i="6"/>
  <c r="W506" i="6"/>
  <c r="W507" i="6"/>
  <c r="W508" i="6"/>
  <c r="W509" i="6"/>
  <c r="W510" i="6"/>
  <c r="W511" i="6"/>
  <c r="W512" i="6"/>
  <c r="W513" i="6"/>
  <c r="W514" i="6"/>
  <c r="W515" i="6"/>
  <c r="W516" i="6"/>
  <c r="W517" i="6"/>
  <c r="W518" i="6"/>
  <c r="W519" i="6"/>
  <c r="W520" i="6"/>
  <c r="W521" i="6"/>
  <c r="W522" i="6"/>
  <c r="W523" i="6"/>
  <c r="W524" i="6"/>
  <c r="W525" i="6"/>
  <c r="W526" i="6"/>
  <c r="W527" i="6"/>
  <c r="W528" i="6"/>
  <c r="W529" i="6"/>
  <c r="W530" i="6"/>
  <c r="W531" i="6"/>
  <c r="W532" i="6"/>
  <c r="W533" i="6"/>
  <c r="W534" i="6"/>
  <c r="W535" i="6"/>
  <c r="W536" i="6"/>
  <c r="W537" i="6"/>
  <c r="W538" i="6"/>
  <c r="W539" i="6"/>
  <c r="W540" i="6"/>
  <c r="W541" i="6"/>
  <c r="W542" i="6"/>
  <c r="W543" i="6"/>
  <c r="W544" i="6"/>
  <c r="W545" i="6"/>
  <c r="W546" i="6"/>
  <c r="W547" i="6"/>
  <c r="W548" i="6"/>
  <c r="W549" i="6"/>
  <c r="W550" i="6"/>
  <c r="W551" i="6"/>
  <c r="W552" i="6"/>
  <c r="W553" i="6"/>
  <c r="W554" i="6"/>
  <c r="W555" i="6"/>
  <c r="W556" i="6"/>
  <c r="W557" i="6"/>
  <c r="W558" i="6"/>
  <c r="W559" i="6"/>
  <c r="W560" i="6"/>
  <c r="W561" i="6"/>
  <c r="W562" i="6"/>
  <c r="W563" i="6"/>
  <c r="W564" i="6"/>
  <c r="W565" i="6"/>
  <c r="W566" i="6"/>
  <c r="W567" i="6"/>
  <c r="W568" i="6"/>
  <c r="W569" i="6"/>
  <c r="W570" i="6"/>
  <c r="W571" i="6"/>
  <c r="W572" i="6"/>
  <c r="W573" i="6"/>
  <c r="W574" i="6"/>
  <c r="W575" i="6"/>
  <c r="W576" i="6"/>
  <c r="W577" i="6"/>
  <c r="W578" i="6"/>
  <c r="W579" i="6"/>
  <c r="W580" i="6"/>
  <c r="W581" i="6"/>
  <c r="W582" i="6"/>
  <c r="W583" i="6"/>
  <c r="W584" i="6"/>
  <c r="W585" i="6"/>
  <c r="W586" i="6"/>
  <c r="W587" i="6"/>
  <c r="W588" i="6"/>
  <c r="W589" i="6"/>
  <c r="W590" i="6"/>
  <c r="W591" i="6"/>
  <c r="W592" i="6"/>
  <c r="W593" i="6"/>
  <c r="W594" i="6"/>
  <c r="W595" i="6"/>
  <c r="W596" i="6"/>
  <c r="W597" i="6"/>
  <c r="W598" i="6"/>
  <c r="W599" i="6"/>
  <c r="W600" i="6"/>
  <c r="W601" i="6"/>
  <c r="W602" i="6"/>
  <c r="W603" i="6"/>
  <c r="W604" i="6"/>
  <c r="W605" i="6"/>
  <c r="W606" i="6"/>
  <c r="W607" i="6"/>
  <c r="W608" i="6"/>
  <c r="W609" i="6"/>
  <c r="W610" i="6"/>
  <c r="W611" i="6"/>
  <c r="W612" i="6"/>
  <c r="W613" i="6"/>
  <c r="W614" i="6"/>
  <c r="W615" i="6"/>
  <c r="W616" i="6"/>
  <c r="W617" i="6"/>
  <c r="W618" i="6"/>
  <c r="W619" i="6"/>
  <c r="W620" i="6"/>
  <c r="W621" i="6"/>
  <c r="W622" i="6"/>
  <c r="W623" i="6"/>
  <c r="W624" i="6"/>
  <c r="W625" i="6"/>
  <c r="W626" i="6"/>
  <c r="W627" i="6"/>
  <c r="W628" i="6"/>
  <c r="W629" i="6"/>
  <c r="W630" i="6"/>
  <c r="W631" i="6"/>
  <c r="W632" i="6"/>
  <c r="W633" i="6"/>
  <c r="W634" i="6"/>
  <c r="W635" i="6"/>
  <c r="W636" i="6"/>
  <c r="W637" i="6"/>
  <c r="W638" i="6"/>
  <c r="W639" i="6"/>
  <c r="W640" i="6"/>
  <c r="W641" i="6"/>
  <c r="W642" i="6"/>
  <c r="W643" i="6"/>
  <c r="W644" i="6"/>
  <c r="W645" i="6"/>
  <c r="W646" i="6"/>
  <c r="W647" i="6"/>
  <c r="W648" i="6"/>
  <c r="W649" i="6"/>
  <c r="W650" i="6"/>
  <c r="W651" i="6"/>
  <c r="W652" i="6"/>
  <c r="W653" i="6"/>
  <c r="W654" i="6"/>
  <c r="W655" i="6"/>
  <c r="W656" i="6"/>
  <c r="W657" i="6"/>
  <c r="W658" i="6"/>
  <c r="W659" i="6"/>
  <c r="W660" i="6"/>
  <c r="W661" i="6"/>
  <c r="W662" i="6"/>
  <c r="W663" i="6"/>
  <c r="W664" i="6"/>
  <c r="W665" i="6"/>
  <c r="W666" i="6"/>
  <c r="W667" i="6"/>
  <c r="W668" i="6"/>
  <c r="W669" i="6"/>
  <c r="W670" i="6"/>
  <c r="W671" i="6"/>
  <c r="W672" i="6"/>
  <c r="W673" i="6"/>
  <c r="W674" i="6"/>
  <c r="W675" i="6"/>
  <c r="W676" i="6"/>
  <c r="W677" i="6"/>
  <c r="W678" i="6"/>
  <c r="W679" i="6"/>
  <c r="W680" i="6"/>
  <c r="W681" i="6"/>
  <c r="W682" i="6"/>
  <c r="W683" i="6"/>
  <c r="W684" i="6"/>
  <c r="W685" i="6"/>
  <c r="W686" i="6"/>
  <c r="W687" i="6"/>
  <c r="W688" i="6"/>
  <c r="W689" i="6"/>
  <c r="W690" i="6"/>
  <c r="W691" i="6"/>
  <c r="W692" i="6"/>
  <c r="W693" i="6"/>
  <c r="W694" i="6"/>
  <c r="W695" i="6"/>
  <c r="W696" i="6"/>
  <c r="W697" i="6"/>
  <c r="W698" i="6"/>
  <c r="W699" i="6"/>
  <c r="W700" i="6"/>
  <c r="W701" i="6"/>
  <c r="W702" i="6"/>
  <c r="W703" i="6"/>
  <c r="W704" i="6"/>
  <c r="W705" i="6"/>
  <c r="W706" i="6"/>
  <c r="W707" i="6"/>
  <c r="W708" i="6"/>
  <c r="W709" i="6"/>
  <c r="W710" i="6"/>
  <c r="W711" i="6"/>
  <c r="W712" i="6"/>
  <c r="W713" i="6"/>
  <c r="W714" i="6"/>
  <c r="W715" i="6"/>
  <c r="W716" i="6"/>
  <c r="W717" i="6"/>
  <c r="W718" i="6"/>
  <c r="W719" i="6"/>
  <c r="W720" i="6"/>
  <c r="W721" i="6"/>
  <c r="W722" i="6"/>
  <c r="W723" i="6"/>
  <c r="W724" i="6"/>
  <c r="W725" i="6"/>
  <c r="W726" i="6"/>
  <c r="W727" i="6"/>
  <c r="W728" i="6"/>
  <c r="W729" i="6"/>
  <c r="W730" i="6"/>
  <c r="W731" i="6"/>
  <c r="W732" i="6"/>
  <c r="W733" i="6"/>
  <c r="W734" i="6"/>
  <c r="W735" i="6"/>
  <c r="W736" i="6"/>
  <c r="W737" i="6"/>
  <c r="W738" i="6"/>
  <c r="W739" i="6"/>
  <c r="W740" i="6"/>
  <c r="W741" i="6"/>
  <c r="W742" i="6"/>
  <c r="W743" i="6"/>
  <c r="W744" i="6"/>
  <c r="W745" i="6"/>
  <c r="W746" i="6"/>
  <c r="W747" i="6"/>
  <c r="W748" i="6"/>
  <c r="W749" i="6"/>
  <c r="W750" i="6"/>
  <c r="W751" i="6"/>
  <c r="W752" i="6"/>
  <c r="W753" i="6"/>
  <c r="W754" i="6"/>
  <c r="W755" i="6"/>
  <c r="W756" i="6"/>
  <c r="W757" i="6"/>
  <c r="W758" i="6"/>
  <c r="W759" i="6"/>
  <c r="W760" i="6"/>
  <c r="W761" i="6"/>
  <c r="W762" i="6"/>
  <c r="W763" i="6"/>
  <c r="W764" i="6"/>
  <c r="W765" i="6"/>
  <c r="W766" i="6"/>
  <c r="W767" i="6"/>
  <c r="W768" i="6"/>
  <c r="W769" i="6"/>
  <c r="W770" i="6"/>
  <c r="W771" i="6"/>
  <c r="W772" i="6"/>
  <c r="W773" i="6"/>
  <c r="W774" i="6"/>
  <c r="W775" i="6"/>
  <c r="W776" i="6"/>
  <c r="W777" i="6"/>
  <c r="W778" i="6"/>
  <c r="W779" i="6"/>
  <c r="W780" i="6"/>
  <c r="W781" i="6"/>
  <c r="W782" i="6"/>
  <c r="W783" i="6"/>
  <c r="W784" i="6"/>
  <c r="W785" i="6"/>
  <c r="W786" i="6"/>
  <c r="W787" i="6"/>
  <c r="W788" i="6"/>
  <c r="W789" i="6"/>
  <c r="W790" i="6"/>
  <c r="W791" i="6"/>
  <c r="W792" i="6"/>
  <c r="W793" i="6"/>
  <c r="W794" i="6"/>
  <c r="W795" i="6"/>
  <c r="W796" i="6"/>
  <c r="W797" i="6"/>
  <c r="W798" i="6"/>
  <c r="W799" i="6"/>
  <c r="W800" i="6"/>
  <c r="W801" i="6"/>
  <c r="W802" i="6"/>
  <c r="W803" i="6"/>
  <c r="W804" i="6"/>
  <c r="W805" i="6"/>
  <c r="W806" i="6"/>
  <c r="W807" i="6"/>
  <c r="W808" i="6"/>
  <c r="W809" i="6"/>
  <c r="W810" i="6"/>
  <c r="W811" i="6"/>
  <c r="W812" i="6"/>
  <c r="W813" i="6"/>
  <c r="W814" i="6"/>
  <c r="W815" i="6"/>
  <c r="W816" i="6"/>
  <c r="W817" i="6"/>
  <c r="W818" i="6"/>
  <c r="W819" i="6"/>
  <c r="W820" i="6"/>
  <c r="W821" i="6"/>
  <c r="W822" i="6"/>
  <c r="W823" i="6"/>
  <c r="W824" i="6"/>
  <c r="W825" i="6"/>
  <c r="W826" i="6"/>
  <c r="W827" i="6"/>
  <c r="W828" i="6"/>
  <c r="W829" i="6"/>
  <c r="W830" i="6"/>
  <c r="W831" i="6"/>
  <c r="W832" i="6"/>
  <c r="W833" i="6"/>
  <c r="W834" i="6"/>
  <c r="W835" i="6"/>
  <c r="W836" i="6"/>
  <c r="W837" i="6"/>
  <c r="W838" i="6"/>
  <c r="W839" i="6"/>
  <c r="W840" i="6"/>
  <c r="W841" i="6"/>
  <c r="W842" i="6"/>
  <c r="W843" i="6"/>
  <c r="W844" i="6"/>
  <c r="W845" i="6"/>
  <c r="W846" i="6"/>
  <c r="W847" i="6"/>
  <c r="W848" i="6"/>
  <c r="W849" i="6"/>
  <c r="W850" i="6"/>
  <c r="W851" i="6"/>
  <c r="W852" i="6"/>
  <c r="W853" i="6"/>
  <c r="W854" i="6"/>
  <c r="W855" i="6"/>
  <c r="W856" i="6"/>
  <c r="W857" i="6"/>
  <c r="W858" i="6"/>
  <c r="W859" i="6"/>
  <c r="W860" i="6"/>
  <c r="W861" i="6"/>
  <c r="W862" i="6"/>
  <c r="W863" i="6"/>
  <c r="W864" i="6"/>
  <c r="W865" i="6"/>
  <c r="W866" i="6"/>
  <c r="W867" i="6"/>
  <c r="W868" i="6"/>
  <c r="W869" i="6"/>
  <c r="W870" i="6"/>
  <c r="W871" i="6"/>
  <c r="W872" i="6"/>
  <c r="W873" i="6"/>
  <c r="W874" i="6"/>
  <c r="W875" i="6"/>
  <c r="W876" i="6"/>
  <c r="W877" i="6"/>
  <c r="W878" i="6"/>
  <c r="W879" i="6"/>
  <c r="W880" i="6"/>
  <c r="W881" i="6"/>
  <c r="W882" i="6"/>
  <c r="W883" i="6"/>
  <c r="W884" i="6"/>
  <c r="W885" i="6"/>
  <c r="W886" i="6"/>
  <c r="W887" i="6"/>
  <c r="W888" i="6"/>
  <c r="W889" i="6"/>
  <c r="W890" i="6"/>
  <c r="W891" i="6"/>
  <c r="W892" i="6"/>
  <c r="W893" i="6"/>
  <c r="W894" i="6"/>
  <c r="W895" i="6"/>
  <c r="W896" i="6"/>
  <c r="W897" i="6"/>
  <c r="W898" i="6"/>
  <c r="W899" i="6"/>
  <c r="W900" i="6"/>
  <c r="W901" i="6"/>
  <c r="W902" i="6"/>
  <c r="W903" i="6"/>
  <c r="W904" i="6"/>
  <c r="W905" i="6"/>
  <c r="W906" i="6"/>
  <c r="W907" i="6"/>
  <c r="W908" i="6"/>
  <c r="W909" i="6"/>
  <c r="W910" i="6"/>
  <c r="W911" i="6"/>
  <c r="W912" i="6"/>
  <c r="W913" i="6"/>
  <c r="W914" i="6"/>
  <c r="W915" i="6"/>
  <c r="W916" i="6"/>
  <c r="W917" i="6"/>
  <c r="W918" i="6"/>
  <c r="W919" i="6"/>
  <c r="W920" i="6"/>
  <c r="W921" i="6"/>
  <c r="W922" i="6"/>
  <c r="W923" i="6"/>
  <c r="W924" i="6"/>
  <c r="W925" i="6"/>
  <c r="W926" i="6"/>
  <c r="W927" i="6"/>
  <c r="W928" i="6"/>
  <c r="W929" i="6"/>
  <c r="W930" i="6"/>
  <c r="W931" i="6"/>
  <c r="W932" i="6"/>
  <c r="W933" i="6"/>
  <c r="W934" i="6"/>
  <c r="W935" i="6"/>
  <c r="W936" i="6"/>
  <c r="W937" i="6"/>
  <c r="W938" i="6"/>
  <c r="W939" i="6"/>
  <c r="W940" i="6"/>
  <c r="W941" i="6"/>
  <c r="W942" i="6"/>
  <c r="W943" i="6"/>
  <c r="W944" i="6"/>
  <c r="W945" i="6"/>
  <c r="W946" i="6"/>
  <c r="W947" i="6"/>
  <c r="W948" i="6"/>
  <c r="W949" i="6"/>
  <c r="W950" i="6"/>
  <c r="W951" i="6"/>
  <c r="W952" i="6"/>
  <c r="W953" i="6"/>
  <c r="W954" i="6"/>
  <c r="W955" i="6"/>
  <c r="W956" i="6"/>
  <c r="W957" i="6"/>
  <c r="W958" i="6"/>
  <c r="W959" i="6"/>
  <c r="W960" i="6"/>
  <c r="W961" i="6"/>
  <c r="W962" i="6"/>
  <c r="W963" i="6"/>
  <c r="W964" i="6"/>
  <c r="W965" i="6"/>
  <c r="W966" i="6"/>
  <c r="W967" i="6"/>
  <c r="W968" i="6"/>
  <c r="W969" i="6"/>
  <c r="W970" i="6"/>
  <c r="W971" i="6"/>
  <c r="W972" i="6"/>
  <c r="W973" i="6"/>
  <c r="W974" i="6"/>
  <c r="W975" i="6"/>
  <c r="W976" i="6"/>
  <c r="W977" i="6"/>
  <c r="W978" i="6"/>
  <c r="W979" i="6"/>
  <c r="W980" i="6"/>
  <c r="W981" i="6"/>
  <c r="W982" i="6"/>
  <c r="W983" i="6"/>
  <c r="W984" i="6"/>
  <c r="W985" i="6"/>
  <c r="W986" i="6"/>
  <c r="W987" i="6"/>
  <c r="W988" i="6"/>
  <c r="W989" i="6"/>
  <c r="W990" i="6"/>
  <c r="W991" i="6"/>
  <c r="W992" i="6"/>
  <c r="W993" i="6"/>
  <c r="W994" i="6"/>
  <c r="W995" i="6"/>
  <c r="W996" i="6"/>
  <c r="W997" i="6"/>
  <c r="W998" i="6"/>
  <c r="W999" i="6"/>
  <c r="W1000" i="6"/>
  <c r="W1001" i="6"/>
  <c r="W1002" i="6"/>
  <c r="W1003" i="6"/>
  <c r="W1004" i="6"/>
  <c r="W1005" i="6"/>
  <c r="W1006" i="6"/>
  <c r="W1007" i="6"/>
  <c r="W1008" i="6"/>
  <c r="W1009" i="6"/>
  <c r="W1010" i="6"/>
  <c r="W1011" i="6"/>
  <c r="W1012" i="6"/>
  <c r="W1013" i="6"/>
  <c r="W1014" i="6"/>
  <c r="W1015" i="6"/>
  <c r="W1016" i="6"/>
  <c r="W1017" i="6"/>
  <c r="W1018" i="6"/>
  <c r="W1019" i="6"/>
  <c r="W1020" i="6"/>
  <c r="W1021" i="6"/>
  <c r="W1022" i="6"/>
  <c r="W1023" i="6"/>
  <c r="W1024" i="6"/>
  <c r="W1025" i="6"/>
  <c r="W1026" i="6"/>
  <c r="W1027" i="6"/>
  <c r="W1028" i="6"/>
  <c r="W1029" i="6"/>
  <c r="W1030" i="6"/>
  <c r="W1031" i="6"/>
  <c r="W1032" i="6"/>
  <c r="W1033" i="6"/>
  <c r="W1034" i="6"/>
  <c r="W1035" i="6"/>
  <c r="W1036" i="6"/>
  <c r="W1037" i="6"/>
  <c r="W1038" i="6"/>
  <c r="W1039" i="6"/>
  <c r="W1040" i="6"/>
  <c r="W1041" i="6"/>
  <c r="W1042" i="6"/>
  <c r="W1043" i="6"/>
  <c r="W1044" i="6"/>
  <c r="W1045" i="6"/>
  <c r="W1046" i="6"/>
  <c r="W1047" i="6"/>
  <c r="W1048" i="6"/>
  <c r="W1049" i="6"/>
  <c r="W1050" i="6"/>
  <c r="W1051" i="6"/>
  <c r="W1052" i="6"/>
  <c r="W1053" i="6"/>
  <c r="W1054" i="6"/>
  <c r="W1055" i="6"/>
  <c r="W1056" i="6"/>
  <c r="W1057" i="6"/>
  <c r="W1058" i="6"/>
  <c r="W1059" i="6"/>
  <c r="W1060" i="6"/>
  <c r="W1061" i="6"/>
  <c r="W1062" i="6"/>
  <c r="W1063" i="6"/>
  <c r="W1064" i="6"/>
  <c r="W1065" i="6"/>
  <c r="W1066" i="6"/>
  <c r="W1067" i="6"/>
  <c r="W1068" i="6"/>
  <c r="W1069" i="6"/>
  <c r="W1070" i="6"/>
  <c r="W1071" i="6"/>
  <c r="W1072" i="6"/>
  <c r="W1073" i="6"/>
  <c r="W1074" i="6"/>
  <c r="W1075" i="6"/>
  <c r="W1076" i="6"/>
  <c r="W1077" i="6"/>
  <c r="W1078" i="6"/>
  <c r="W1079" i="6"/>
  <c r="W1080" i="6"/>
  <c r="W1081" i="6"/>
  <c r="W1082" i="6"/>
  <c r="W1083" i="6"/>
  <c r="W1084" i="6"/>
  <c r="W1085" i="6"/>
  <c r="W1086" i="6"/>
  <c r="W1087" i="6"/>
  <c r="W1088" i="6"/>
  <c r="W1089" i="6"/>
  <c r="W1090" i="6"/>
  <c r="W1091" i="6"/>
  <c r="W1092" i="6"/>
  <c r="W1093" i="6"/>
  <c r="W1094" i="6"/>
  <c r="W1095" i="6"/>
  <c r="W1096" i="6"/>
  <c r="W1097" i="6"/>
  <c r="W1098" i="6"/>
  <c r="W1099" i="6"/>
  <c r="W1100" i="6"/>
  <c r="W1101" i="6"/>
  <c r="W1102" i="6"/>
  <c r="W1103" i="6"/>
  <c r="W1104" i="6"/>
  <c r="W1105" i="6"/>
  <c r="W1106" i="6"/>
  <c r="W1107" i="6"/>
  <c r="W1108" i="6"/>
  <c r="W1109" i="6"/>
  <c r="W1110" i="6"/>
  <c r="W1111" i="6"/>
  <c r="W1112" i="6"/>
  <c r="W1113" i="6"/>
  <c r="W1114" i="6"/>
  <c r="W1115" i="6"/>
  <c r="W1116" i="6"/>
  <c r="W1117" i="6"/>
  <c r="W1118" i="6"/>
  <c r="W1119" i="6"/>
  <c r="W1120" i="6"/>
  <c r="W1121" i="6"/>
  <c r="W1122" i="6"/>
  <c r="W1123" i="6"/>
  <c r="W1124" i="6"/>
  <c r="W1125" i="6"/>
  <c r="W1126" i="6"/>
  <c r="W1127" i="6"/>
  <c r="W1128" i="6"/>
  <c r="W1129" i="6"/>
  <c r="W1130" i="6"/>
  <c r="W1131" i="6"/>
  <c r="W1132" i="6"/>
  <c r="W1133" i="6"/>
  <c r="W1134" i="6"/>
  <c r="W1135" i="6"/>
  <c r="W1136" i="6"/>
  <c r="W1137" i="6"/>
  <c r="W1138" i="6"/>
  <c r="W1139" i="6"/>
  <c r="W1140" i="6"/>
  <c r="W1141" i="6"/>
  <c r="W1142" i="6"/>
  <c r="W1143" i="6"/>
  <c r="W1144" i="6"/>
  <c r="W1145" i="6"/>
  <c r="W1146" i="6"/>
  <c r="W1147" i="6"/>
  <c r="W1148" i="6"/>
  <c r="W1149" i="6"/>
  <c r="W1150" i="6"/>
  <c r="W1151" i="6"/>
  <c r="W1152" i="6"/>
  <c r="W1153" i="6"/>
  <c r="W1190" i="6"/>
  <c r="W1191" i="6"/>
  <c r="W1192" i="6"/>
  <c r="W1193" i="6"/>
  <c r="W1194" i="6"/>
  <c r="W1195" i="6"/>
  <c r="W1196" i="6"/>
  <c r="W1197" i="6"/>
  <c r="W1198" i="6"/>
  <c r="W1199" i="6"/>
  <c r="W1200" i="6"/>
  <c r="W1201" i="6"/>
  <c r="W1202" i="6"/>
  <c r="W1203" i="6"/>
  <c r="W1204" i="6"/>
  <c r="W1205" i="6"/>
  <c r="W1206" i="6"/>
  <c r="W1207" i="6"/>
  <c r="W1208" i="6"/>
  <c r="W1209" i="6"/>
  <c r="W1210" i="6"/>
  <c r="W1211" i="6"/>
  <c r="W1212" i="6"/>
  <c r="W1213" i="6"/>
  <c r="W1214" i="6"/>
  <c r="W1215" i="6"/>
  <c r="W1216" i="6"/>
  <c r="W1217" i="6"/>
  <c r="W1218" i="6"/>
  <c r="W1219" i="6"/>
  <c r="W1220" i="6"/>
  <c r="W1221" i="6"/>
  <c r="W1222" i="6"/>
  <c r="W1223" i="6"/>
  <c r="W1224" i="6"/>
  <c r="W1225" i="6"/>
  <c r="W1262" i="6"/>
  <c r="W1263" i="6"/>
  <c r="W1264" i="6"/>
  <c r="W1265" i="6"/>
  <c r="W1266" i="6"/>
  <c r="W1267" i="6"/>
  <c r="W1268" i="6"/>
  <c r="W1269" i="6"/>
  <c r="W1270" i="6"/>
  <c r="W1271" i="6"/>
  <c r="W1272" i="6"/>
  <c r="W1273" i="6"/>
  <c r="W1274" i="6"/>
  <c r="W1275" i="6"/>
  <c r="W1276" i="6"/>
  <c r="W1277" i="6"/>
  <c r="W1278" i="6"/>
  <c r="W1279" i="6"/>
  <c r="W1280" i="6"/>
  <c r="W1281" i="6"/>
  <c r="W1282" i="6"/>
  <c r="W1283" i="6"/>
  <c r="W1284" i="6"/>
  <c r="W1285" i="6"/>
  <c r="W1286" i="6"/>
  <c r="W1287" i="6"/>
  <c r="W1288" i="6"/>
  <c r="W1289" i="6"/>
  <c r="W1290" i="6"/>
  <c r="W1291" i="6"/>
  <c r="W1292" i="6"/>
  <c r="W1293" i="6"/>
  <c r="W1294" i="6"/>
  <c r="W1295" i="6"/>
  <c r="W1296" i="6"/>
  <c r="W1297" i="6"/>
  <c r="W1334" i="6"/>
  <c r="W1335" i="6"/>
  <c r="W1336" i="6"/>
  <c r="W1337" i="6"/>
  <c r="W1338" i="6"/>
  <c r="W1339" i="6"/>
  <c r="W1340" i="6"/>
  <c r="W1341" i="6"/>
  <c r="W1342" i="6"/>
  <c r="W1343" i="6"/>
  <c r="W1344" i="6"/>
  <c r="W1345" i="6"/>
  <c r="W1346" i="6"/>
  <c r="W1347" i="6"/>
  <c r="W1348" i="6"/>
  <c r="W1349" i="6"/>
  <c r="W1350" i="6"/>
  <c r="W1351" i="6"/>
  <c r="W1352" i="6"/>
  <c r="W1353" i="6"/>
  <c r="W1354" i="6"/>
  <c r="W1355" i="6"/>
  <c r="W1356" i="6"/>
  <c r="W1357" i="6"/>
  <c r="W1358" i="6"/>
  <c r="W1359" i="6"/>
  <c r="W1360" i="6"/>
  <c r="W1361" i="6"/>
  <c r="W1362" i="6"/>
  <c r="W1363" i="6"/>
  <c r="W1364" i="6"/>
  <c r="W1365" i="6"/>
  <c r="W1366" i="6"/>
  <c r="W1367" i="6"/>
  <c r="W1368" i="6"/>
  <c r="W1369" i="6"/>
  <c r="W1370" i="6"/>
  <c r="W1371" i="6"/>
  <c r="W1372" i="6"/>
  <c r="W1373" i="6"/>
  <c r="W1374" i="6"/>
  <c r="W1375" i="6"/>
  <c r="W1376" i="6"/>
  <c r="W1377" i="6"/>
  <c r="W1378" i="6"/>
  <c r="W1379" i="6"/>
  <c r="W1380" i="6"/>
  <c r="W1381" i="6"/>
  <c r="W1382" i="6"/>
  <c r="W1383" i="6"/>
  <c r="W1384" i="6"/>
  <c r="W1385" i="6"/>
  <c r="W1386" i="6"/>
  <c r="W1387" i="6"/>
  <c r="W1388" i="6"/>
  <c r="W1389" i="6"/>
  <c r="W1390" i="6"/>
  <c r="W1391" i="6"/>
  <c r="W1392" i="6"/>
  <c r="W1393" i="6"/>
  <c r="W1394" i="6"/>
  <c r="W1395" i="6"/>
  <c r="W1396" i="6"/>
  <c r="W1397" i="6"/>
  <c r="W1398" i="6"/>
  <c r="W1399" i="6"/>
  <c r="W1400" i="6"/>
  <c r="W1401" i="6"/>
  <c r="W1402" i="6"/>
  <c r="W1403" i="6"/>
  <c r="W1404" i="6"/>
  <c r="W1405" i="6"/>
  <c r="W1406" i="6"/>
  <c r="W1407" i="6"/>
  <c r="W1408" i="6"/>
  <c r="W1409" i="6"/>
  <c r="W1410" i="6"/>
  <c r="W1411" i="6"/>
  <c r="W1412" i="6"/>
  <c r="W1413" i="6"/>
  <c r="W1414" i="6"/>
  <c r="W1415" i="6"/>
  <c r="W1416" i="6"/>
  <c r="W1417" i="6"/>
  <c r="W1418" i="6"/>
  <c r="W1419" i="6"/>
  <c r="W1420" i="6"/>
  <c r="W1421" i="6"/>
  <c r="W1422" i="6"/>
  <c r="W1423" i="6"/>
  <c r="W1424" i="6"/>
  <c r="W1425" i="6"/>
  <c r="W1426" i="6"/>
  <c r="W1427" i="6"/>
  <c r="W1428" i="6"/>
  <c r="W1429" i="6"/>
  <c r="W1430" i="6"/>
  <c r="W1431" i="6"/>
  <c r="W1432" i="6"/>
  <c r="W1433" i="6"/>
  <c r="W1434" i="6"/>
  <c r="W1435" i="6"/>
  <c r="W1436" i="6"/>
  <c r="W1437" i="6"/>
  <c r="W1438" i="6"/>
  <c r="W1439" i="6"/>
  <c r="W1440" i="6"/>
  <c r="W1441" i="6"/>
  <c r="W1514" i="6"/>
  <c r="W1515" i="6"/>
  <c r="W1516" i="6"/>
  <c r="W1517" i="6"/>
  <c r="W1518" i="6"/>
  <c r="W1519" i="6"/>
  <c r="W1520" i="6"/>
  <c r="W1521" i="6"/>
  <c r="W1522" i="6"/>
  <c r="W1523" i="6"/>
  <c r="W1524" i="6"/>
  <c r="W1525" i="6"/>
  <c r="W1526" i="6"/>
  <c r="W1527" i="6"/>
  <c r="W1528" i="6"/>
  <c r="W1529" i="6"/>
  <c r="W1530" i="6"/>
  <c r="W1531" i="6"/>
  <c r="W1532" i="6"/>
  <c r="W1533" i="6"/>
  <c r="W1534" i="6"/>
  <c r="W1535" i="6"/>
  <c r="W1536" i="6"/>
  <c r="W1537" i="6"/>
  <c r="W1538" i="6"/>
  <c r="W1539" i="6"/>
  <c r="W1540" i="6"/>
  <c r="W1541" i="6"/>
  <c r="W1542" i="6"/>
  <c r="W1543" i="6"/>
  <c r="W1544" i="6"/>
  <c r="W1545" i="6"/>
  <c r="W1546" i="6"/>
  <c r="W1547" i="6"/>
  <c r="W1548" i="6"/>
  <c r="W1549" i="6"/>
  <c r="W1766" i="6"/>
  <c r="W1767" i="6"/>
  <c r="W1768" i="6"/>
  <c r="W1769" i="6"/>
  <c r="W1770" i="6"/>
  <c r="W1771" i="6"/>
  <c r="W1772" i="6"/>
  <c r="W1773" i="6"/>
  <c r="W1774" i="6"/>
  <c r="W1775" i="6"/>
  <c r="W1776" i="6"/>
  <c r="W1777" i="6"/>
  <c r="W1778" i="6"/>
  <c r="W1779" i="6"/>
  <c r="W1780" i="6"/>
  <c r="W1781" i="6"/>
  <c r="W1782" i="6"/>
  <c r="W1783" i="6"/>
  <c r="W1784" i="6"/>
  <c r="W1785" i="6"/>
  <c r="W1786" i="6"/>
  <c r="W1787" i="6"/>
  <c r="W1788" i="6"/>
  <c r="W1789" i="6"/>
  <c r="W1790" i="6"/>
  <c r="W1791" i="6"/>
  <c r="W1792" i="6"/>
  <c r="W1793" i="6"/>
  <c r="W1794" i="6"/>
  <c r="W1795" i="6"/>
  <c r="W1796" i="6"/>
  <c r="W1797" i="6"/>
  <c r="W1798" i="6"/>
  <c r="W1799" i="6"/>
  <c r="W1800" i="6"/>
  <c r="W1801" i="6"/>
  <c r="W1802" i="6"/>
  <c r="W1803" i="6"/>
  <c r="W1804" i="6"/>
  <c r="W1805" i="6"/>
  <c r="W1806" i="6"/>
  <c r="W1807" i="6"/>
  <c r="W1808" i="6"/>
  <c r="W1809" i="6"/>
  <c r="W1810" i="6"/>
  <c r="W1811" i="6"/>
  <c r="W1812" i="6"/>
  <c r="W1813" i="6"/>
  <c r="W1814" i="6"/>
  <c r="W1815" i="6"/>
  <c r="W1816" i="6"/>
  <c r="W1817" i="6"/>
  <c r="W1818" i="6"/>
  <c r="W1819" i="6"/>
  <c r="W1820" i="6"/>
  <c r="W1821" i="6"/>
  <c r="W1822" i="6"/>
  <c r="W1823" i="6"/>
  <c r="W1824" i="6"/>
  <c r="W1825" i="6"/>
  <c r="W1826" i="6"/>
  <c r="W1827" i="6"/>
  <c r="W1828" i="6"/>
  <c r="W1829" i="6"/>
  <c r="W1830" i="6"/>
  <c r="W1831" i="6"/>
  <c r="W1832" i="6"/>
  <c r="W1833" i="6"/>
  <c r="W1834" i="6"/>
  <c r="W1835" i="6"/>
  <c r="W1836" i="6"/>
  <c r="W1837" i="6"/>
  <c r="W1838" i="6"/>
  <c r="W1839" i="6"/>
  <c r="W1840" i="6"/>
  <c r="W1841" i="6"/>
  <c r="W1842" i="6"/>
  <c r="W1843" i="6"/>
  <c r="W1844" i="6"/>
  <c r="W1845" i="6"/>
  <c r="W1846" i="6"/>
  <c r="W1847" i="6"/>
  <c r="W1848" i="6"/>
  <c r="W1849" i="6"/>
  <c r="W1850" i="6"/>
  <c r="W1851" i="6"/>
  <c r="W1852" i="6"/>
  <c r="W1853" i="6"/>
  <c r="W1854" i="6"/>
  <c r="W1855" i="6"/>
  <c r="W1856" i="6"/>
  <c r="W1857" i="6"/>
  <c r="W1858" i="6"/>
  <c r="W1859" i="6"/>
  <c r="W1860" i="6"/>
  <c r="W1861" i="6"/>
  <c r="W1862" i="6"/>
  <c r="W1863" i="6"/>
  <c r="W1864" i="6"/>
  <c r="W1865" i="6"/>
  <c r="W1866" i="6"/>
  <c r="W1867" i="6"/>
  <c r="W1868" i="6"/>
  <c r="W1869" i="6"/>
  <c r="W1870" i="6"/>
  <c r="W1871" i="6"/>
  <c r="W1872" i="6"/>
  <c r="W1873" i="6"/>
  <c r="W1874" i="6"/>
  <c r="W1875" i="6"/>
  <c r="W1876" i="6"/>
  <c r="W1877" i="6"/>
  <c r="W1878" i="6"/>
  <c r="W1879" i="6"/>
  <c r="W1880" i="6"/>
  <c r="W1881" i="6"/>
  <c r="W1882" i="6"/>
  <c r="W1883" i="6"/>
  <c r="W1884" i="6"/>
  <c r="W1885" i="6"/>
  <c r="W1886" i="6"/>
  <c r="W1887" i="6"/>
  <c r="W1888" i="6"/>
  <c r="W1889" i="6"/>
  <c r="W1890" i="6"/>
  <c r="W1891" i="6"/>
  <c r="W1892" i="6"/>
  <c r="W1893" i="6"/>
  <c r="W1894" i="6"/>
  <c r="W1895" i="6"/>
  <c r="W1896" i="6"/>
  <c r="W1897" i="6"/>
  <c r="W1898" i="6"/>
  <c r="W1899" i="6"/>
  <c r="W1900" i="6"/>
  <c r="W1901" i="6"/>
  <c r="W1902" i="6"/>
  <c r="W1903" i="6"/>
  <c r="W1904" i="6"/>
  <c r="W1905" i="6"/>
  <c r="W1906" i="6"/>
  <c r="W1907" i="6"/>
  <c r="W1908" i="6"/>
  <c r="W1909" i="6"/>
  <c r="R2" i="6"/>
  <c r="R3" i="6"/>
  <c r="R4" i="6"/>
  <c r="R5" i="6"/>
  <c r="R6" i="6"/>
  <c r="R7" i="6"/>
  <c r="R8" i="6"/>
  <c r="R9" i="6"/>
  <c r="R10" i="6"/>
  <c r="R11" i="6"/>
  <c r="R12" i="6"/>
  <c r="R13" i="6"/>
  <c r="R14" i="6"/>
  <c r="R15" i="6"/>
  <c r="R16" i="6"/>
  <c r="R17" i="6"/>
  <c r="R18" i="6"/>
  <c r="R19" i="6"/>
  <c r="R20" i="6"/>
  <c r="R21" i="6"/>
  <c r="R22" i="6"/>
  <c r="R23" i="6"/>
  <c r="R24" i="6"/>
  <c r="R25" i="6"/>
  <c r="R26" i="6"/>
  <c r="R27" i="6"/>
  <c r="R28" i="6"/>
  <c r="R29" i="6"/>
  <c r="R30" i="6"/>
  <c r="R31" i="6"/>
  <c r="R32" i="6"/>
  <c r="R33" i="6"/>
  <c r="R34" i="6"/>
  <c r="R35" i="6"/>
  <c r="R36" i="6"/>
  <c r="R37" i="6"/>
  <c r="R38" i="6"/>
  <c r="R39" i="6"/>
  <c r="R40" i="6"/>
  <c r="R41" i="6"/>
  <c r="R42" i="6"/>
  <c r="R43" i="6"/>
  <c r="R44" i="6"/>
  <c r="R45" i="6"/>
  <c r="R46" i="6"/>
  <c r="R47" i="6"/>
  <c r="R48" i="6"/>
  <c r="R49" i="6"/>
  <c r="R50" i="6"/>
  <c r="R51" i="6"/>
  <c r="R52" i="6"/>
  <c r="R53" i="6"/>
  <c r="R54" i="6"/>
  <c r="R55" i="6"/>
  <c r="R56" i="6"/>
  <c r="R57" i="6"/>
  <c r="R58" i="6"/>
  <c r="R59" i="6"/>
  <c r="R60" i="6"/>
  <c r="R61" i="6"/>
  <c r="R62" i="6"/>
  <c r="R63" i="6"/>
  <c r="R64" i="6"/>
  <c r="R65" i="6"/>
  <c r="R66" i="6"/>
  <c r="R67" i="6"/>
  <c r="R68" i="6"/>
  <c r="R69" i="6"/>
  <c r="R70" i="6"/>
  <c r="R71" i="6"/>
  <c r="R72" i="6"/>
  <c r="R73" i="6"/>
  <c r="R74" i="6"/>
  <c r="R75" i="6"/>
  <c r="R76" i="6"/>
  <c r="R77" i="6"/>
  <c r="R78" i="6"/>
  <c r="R79" i="6"/>
  <c r="R80" i="6"/>
  <c r="R81" i="6"/>
  <c r="R82" i="6"/>
  <c r="R83" i="6"/>
  <c r="R84" i="6"/>
  <c r="R85" i="6"/>
  <c r="R86" i="6"/>
  <c r="R87" i="6"/>
  <c r="R88" i="6"/>
  <c r="R89" i="6"/>
  <c r="R90" i="6"/>
  <c r="R91" i="6"/>
  <c r="R92" i="6"/>
  <c r="R93" i="6"/>
  <c r="R94" i="6"/>
  <c r="R95" i="6"/>
  <c r="R96" i="6"/>
  <c r="R97" i="6"/>
  <c r="R98" i="6"/>
  <c r="R99" i="6"/>
  <c r="R100" i="6"/>
  <c r="R101" i="6"/>
  <c r="R102" i="6"/>
  <c r="R103" i="6"/>
  <c r="R104" i="6"/>
  <c r="R105" i="6"/>
  <c r="R106" i="6"/>
  <c r="R107" i="6"/>
  <c r="R108" i="6"/>
  <c r="R109" i="6"/>
  <c r="R110" i="6"/>
  <c r="R111" i="6"/>
  <c r="R112" i="6"/>
  <c r="R113" i="6"/>
  <c r="R114" i="6"/>
  <c r="R115" i="6"/>
  <c r="R116" i="6"/>
  <c r="R117" i="6"/>
  <c r="R118" i="6"/>
  <c r="R119" i="6"/>
  <c r="R120" i="6"/>
  <c r="R121" i="6"/>
  <c r="R122" i="6"/>
  <c r="R123" i="6"/>
  <c r="R124" i="6"/>
  <c r="R125" i="6"/>
  <c r="R126" i="6"/>
  <c r="R127" i="6"/>
  <c r="R128" i="6"/>
  <c r="R129" i="6"/>
  <c r="R130" i="6"/>
  <c r="R131" i="6"/>
  <c r="R132" i="6"/>
  <c r="R133" i="6"/>
  <c r="R134" i="6"/>
  <c r="R135" i="6"/>
  <c r="R136" i="6"/>
  <c r="R137" i="6"/>
  <c r="R138" i="6"/>
  <c r="R139" i="6"/>
  <c r="R140" i="6"/>
  <c r="R141" i="6"/>
  <c r="R142" i="6"/>
  <c r="R143" i="6"/>
  <c r="R144" i="6"/>
  <c r="R145" i="6"/>
  <c r="R146" i="6"/>
  <c r="R147" i="6"/>
  <c r="R148" i="6"/>
  <c r="R149" i="6"/>
  <c r="R150" i="6"/>
  <c r="R151" i="6"/>
  <c r="R152" i="6"/>
  <c r="R153" i="6"/>
  <c r="R154" i="6"/>
  <c r="R155" i="6"/>
  <c r="R156" i="6"/>
  <c r="R157" i="6"/>
  <c r="R158" i="6"/>
  <c r="R159" i="6"/>
  <c r="R160" i="6"/>
  <c r="R161" i="6"/>
  <c r="R162" i="6"/>
  <c r="R163" i="6"/>
  <c r="R164" i="6"/>
  <c r="R165" i="6"/>
  <c r="R166" i="6"/>
  <c r="R167" i="6"/>
  <c r="R168" i="6"/>
  <c r="R169" i="6"/>
  <c r="R170" i="6"/>
  <c r="R171" i="6"/>
  <c r="R172" i="6"/>
  <c r="R173" i="6"/>
  <c r="R174" i="6"/>
  <c r="R175" i="6"/>
  <c r="R176" i="6"/>
  <c r="R177" i="6"/>
  <c r="R178" i="6"/>
  <c r="R179" i="6"/>
  <c r="R180" i="6"/>
  <c r="R181" i="6"/>
  <c r="R182" i="6"/>
  <c r="R183" i="6"/>
  <c r="R184" i="6"/>
  <c r="R185" i="6"/>
  <c r="R186" i="6"/>
  <c r="R187" i="6"/>
  <c r="R188" i="6"/>
  <c r="R189" i="6"/>
  <c r="R190" i="6"/>
  <c r="R191" i="6"/>
  <c r="R192" i="6"/>
  <c r="R193" i="6"/>
  <c r="R194" i="6"/>
  <c r="R195" i="6"/>
  <c r="R196" i="6"/>
  <c r="R197" i="6"/>
  <c r="R198" i="6"/>
  <c r="R199" i="6"/>
  <c r="R200" i="6"/>
  <c r="R201" i="6"/>
  <c r="R202" i="6"/>
  <c r="R203" i="6"/>
  <c r="R204" i="6"/>
  <c r="R205" i="6"/>
  <c r="R206" i="6"/>
  <c r="R207" i="6"/>
  <c r="R208" i="6"/>
  <c r="R209" i="6"/>
  <c r="R210" i="6"/>
  <c r="R211" i="6"/>
  <c r="R212" i="6"/>
  <c r="R213" i="6"/>
  <c r="R214" i="6"/>
  <c r="R215" i="6"/>
  <c r="R216" i="6"/>
  <c r="R217" i="6"/>
  <c r="R218" i="6"/>
  <c r="R219" i="6"/>
  <c r="R220" i="6"/>
  <c r="R221" i="6"/>
  <c r="R222" i="6"/>
  <c r="R223" i="6"/>
  <c r="R224" i="6"/>
  <c r="R225" i="6"/>
  <c r="R226" i="6"/>
  <c r="R227" i="6"/>
  <c r="R228" i="6"/>
  <c r="R229" i="6"/>
  <c r="R230" i="6"/>
  <c r="R231" i="6"/>
  <c r="R232" i="6"/>
  <c r="R233" i="6"/>
  <c r="R234" i="6"/>
  <c r="R235" i="6"/>
  <c r="R236" i="6"/>
  <c r="R237" i="6"/>
  <c r="R238" i="6"/>
  <c r="R239" i="6"/>
  <c r="R240" i="6"/>
  <c r="R241" i="6"/>
  <c r="R242" i="6"/>
  <c r="R243" i="6"/>
  <c r="R244" i="6"/>
  <c r="R245" i="6"/>
  <c r="R246" i="6"/>
  <c r="R247" i="6"/>
  <c r="R248" i="6"/>
  <c r="R249" i="6"/>
  <c r="R250" i="6"/>
  <c r="R251" i="6"/>
  <c r="R252" i="6"/>
  <c r="R253" i="6"/>
  <c r="R254" i="6"/>
  <c r="R255" i="6"/>
  <c r="R256" i="6"/>
  <c r="R257" i="6"/>
  <c r="R258" i="6"/>
  <c r="R259" i="6"/>
  <c r="R260" i="6"/>
  <c r="R261" i="6"/>
  <c r="R262" i="6"/>
  <c r="R263" i="6"/>
  <c r="R264" i="6"/>
  <c r="R265" i="6"/>
  <c r="R266" i="6"/>
  <c r="R267" i="6"/>
  <c r="R268" i="6"/>
  <c r="R269" i="6"/>
  <c r="R270" i="6"/>
  <c r="R271" i="6"/>
  <c r="R272" i="6"/>
  <c r="R273" i="6"/>
  <c r="R274" i="6"/>
  <c r="R275" i="6"/>
  <c r="R276" i="6"/>
  <c r="R277" i="6"/>
  <c r="R278" i="6"/>
  <c r="R279" i="6"/>
  <c r="R280" i="6"/>
  <c r="R281" i="6"/>
  <c r="R282" i="6"/>
  <c r="R283" i="6"/>
  <c r="R284" i="6"/>
  <c r="R285" i="6"/>
  <c r="R286" i="6"/>
  <c r="R287" i="6"/>
  <c r="R288" i="6"/>
  <c r="R289" i="6"/>
  <c r="R290" i="6"/>
  <c r="R291" i="6"/>
  <c r="R292" i="6"/>
  <c r="R293" i="6"/>
  <c r="R294" i="6"/>
  <c r="R295" i="6"/>
  <c r="R296" i="6"/>
  <c r="R297" i="6"/>
  <c r="R298" i="6"/>
  <c r="R299" i="6"/>
  <c r="R300" i="6"/>
  <c r="R301" i="6"/>
  <c r="R302" i="6"/>
  <c r="R303" i="6"/>
  <c r="R304" i="6"/>
  <c r="R305" i="6"/>
  <c r="R306" i="6"/>
  <c r="R307" i="6"/>
  <c r="R308" i="6"/>
  <c r="R309" i="6"/>
  <c r="R310" i="6"/>
  <c r="R311" i="6"/>
  <c r="R312" i="6"/>
  <c r="R313" i="6"/>
  <c r="R314" i="6"/>
  <c r="R315" i="6"/>
  <c r="R316" i="6"/>
  <c r="R317" i="6"/>
  <c r="R318" i="6"/>
  <c r="R319" i="6"/>
  <c r="R320" i="6"/>
  <c r="R321" i="6"/>
  <c r="R322" i="6"/>
  <c r="R323" i="6"/>
  <c r="R324" i="6"/>
  <c r="R325" i="6"/>
  <c r="R326" i="6"/>
  <c r="R327" i="6"/>
  <c r="R328" i="6"/>
  <c r="R329" i="6"/>
  <c r="R330" i="6"/>
  <c r="R331" i="6"/>
  <c r="R332" i="6"/>
  <c r="R333" i="6"/>
  <c r="R334" i="6"/>
  <c r="R335" i="6"/>
  <c r="R336" i="6"/>
  <c r="R337" i="6"/>
  <c r="R338" i="6"/>
  <c r="R339" i="6"/>
  <c r="R340" i="6"/>
  <c r="R341" i="6"/>
  <c r="R342" i="6"/>
  <c r="R343" i="6"/>
  <c r="R344" i="6"/>
  <c r="R345" i="6"/>
  <c r="R346" i="6"/>
  <c r="R347" i="6"/>
  <c r="R348" i="6"/>
  <c r="R349" i="6"/>
  <c r="R350" i="6"/>
  <c r="R351" i="6"/>
  <c r="R352" i="6"/>
  <c r="R353" i="6"/>
  <c r="R354" i="6"/>
  <c r="R355" i="6"/>
  <c r="R356" i="6"/>
  <c r="R357" i="6"/>
  <c r="R358" i="6"/>
  <c r="R359" i="6"/>
  <c r="R360" i="6"/>
  <c r="R361" i="6"/>
  <c r="R362" i="6"/>
  <c r="R363" i="6"/>
  <c r="R364" i="6"/>
  <c r="R365" i="6"/>
  <c r="R366" i="6"/>
  <c r="R367" i="6"/>
  <c r="R368" i="6"/>
  <c r="R369" i="6"/>
  <c r="R370" i="6"/>
  <c r="R371" i="6"/>
  <c r="R372" i="6"/>
  <c r="R373" i="6"/>
  <c r="R374" i="6"/>
  <c r="R375" i="6"/>
  <c r="R376" i="6"/>
  <c r="R377" i="6"/>
  <c r="R378" i="6"/>
  <c r="R379" i="6"/>
  <c r="R380" i="6"/>
  <c r="R381" i="6"/>
  <c r="R382" i="6"/>
  <c r="R383" i="6"/>
  <c r="R384" i="6"/>
  <c r="R385" i="6"/>
  <c r="R386" i="6"/>
  <c r="R387" i="6"/>
  <c r="R388" i="6"/>
  <c r="R389" i="6"/>
  <c r="R390" i="6"/>
  <c r="R391" i="6"/>
  <c r="R392" i="6"/>
  <c r="R393" i="6"/>
  <c r="R394" i="6"/>
  <c r="R395" i="6"/>
  <c r="R396" i="6"/>
  <c r="R397" i="6"/>
  <c r="R398" i="6"/>
  <c r="R399" i="6"/>
  <c r="R400" i="6"/>
  <c r="R401" i="6"/>
  <c r="R402" i="6"/>
  <c r="R403" i="6"/>
  <c r="R404" i="6"/>
  <c r="R405" i="6"/>
  <c r="R406" i="6"/>
  <c r="R407" i="6"/>
  <c r="R408" i="6"/>
  <c r="R409" i="6"/>
  <c r="R410" i="6"/>
  <c r="R411" i="6"/>
  <c r="R412" i="6"/>
  <c r="R413" i="6"/>
  <c r="R414" i="6"/>
  <c r="R415" i="6"/>
  <c r="R416" i="6"/>
  <c r="R417" i="6"/>
  <c r="R418" i="6"/>
  <c r="R419" i="6"/>
  <c r="R420" i="6"/>
  <c r="R421" i="6"/>
  <c r="R422" i="6"/>
  <c r="R423" i="6"/>
  <c r="R424" i="6"/>
  <c r="R425" i="6"/>
  <c r="R426" i="6"/>
  <c r="R427" i="6"/>
  <c r="R428" i="6"/>
  <c r="R429" i="6"/>
  <c r="R430" i="6"/>
  <c r="R431" i="6"/>
  <c r="R432" i="6"/>
  <c r="R433" i="6"/>
  <c r="R434" i="6"/>
  <c r="R435" i="6"/>
  <c r="R436" i="6"/>
  <c r="R437" i="6"/>
  <c r="R438" i="6"/>
  <c r="R439" i="6"/>
  <c r="R440" i="6"/>
  <c r="R441" i="6"/>
  <c r="R442" i="6"/>
  <c r="R443" i="6"/>
  <c r="R444" i="6"/>
  <c r="R445" i="6"/>
  <c r="R446" i="6"/>
  <c r="R447" i="6"/>
  <c r="R448" i="6"/>
  <c r="R449" i="6"/>
  <c r="R450" i="6"/>
  <c r="R451" i="6"/>
  <c r="R452" i="6"/>
  <c r="R453" i="6"/>
  <c r="R454" i="6"/>
  <c r="R455" i="6"/>
  <c r="R456" i="6"/>
  <c r="R457" i="6"/>
  <c r="R458" i="6"/>
  <c r="R459" i="6"/>
  <c r="R460" i="6"/>
  <c r="R461" i="6"/>
  <c r="R462" i="6"/>
  <c r="R463" i="6"/>
  <c r="R464" i="6"/>
  <c r="R465" i="6"/>
  <c r="R466" i="6"/>
  <c r="R467" i="6"/>
  <c r="R468" i="6"/>
  <c r="R469" i="6"/>
  <c r="R470" i="6"/>
  <c r="R471" i="6"/>
  <c r="R472" i="6"/>
  <c r="R473" i="6"/>
  <c r="R474" i="6"/>
  <c r="R475" i="6"/>
  <c r="R476" i="6"/>
  <c r="R477" i="6"/>
  <c r="R478" i="6"/>
  <c r="R479" i="6"/>
  <c r="R480" i="6"/>
  <c r="R481" i="6"/>
  <c r="R482" i="6"/>
  <c r="R483" i="6"/>
  <c r="R484" i="6"/>
  <c r="R485" i="6"/>
  <c r="R486" i="6"/>
  <c r="R487" i="6"/>
  <c r="R488" i="6"/>
  <c r="R489" i="6"/>
  <c r="R490" i="6"/>
  <c r="R491" i="6"/>
  <c r="R492" i="6"/>
  <c r="R493" i="6"/>
  <c r="R494" i="6"/>
  <c r="R495" i="6"/>
  <c r="R496" i="6"/>
  <c r="R497" i="6"/>
  <c r="R498" i="6"/>
  <c r="R499" i="6"/>
  <c r="R500" i="6"/>
  <c r="R501" i="6"/>
  <c r="R502" i="6"/>
  <c r="R503" i="6"/>
  <c r="R504" i="6"/>
  <c r="R505" i="6"/>
  <c r="R506" i="6"/>
  <c r="R507" i="6"/>
  <c r="R508" i="6"/>
  <c r="R509" i="6"/>
  <c r="R510" i="6"/>
  <c r="R511" i="6"/>
  <c r="R512" i="6"/>
  <c r="R513" i="6"/>
  <c r="R514" i="6"/>
  <c r="R515" i="6"/>
  <c r="R516" i="6"/>
  <c r="R517" i="6"/>
  <c r="R518" i="6"/>
  <c r="R519" i="6"/>
  <c r="R520" i="6"/>
  <c r="R521" i="6"/>
  <c r="R522" i="6"/>
  <c r="R523" i="6"/>
  <c r="R524" i="6"/>
  <c r="R525" i="6"/>
  <c r="R526" i="6"/>
  <c r="R527" i="6"/>
  <c r="R528" i="6"/>
  <c r="R529" i="6"/>
  <c r="R530" i="6"/>
  <c r="R531" i="6"/>
  <c r="R532" i="6"/>
  <c r="R533" i="6"/>
  <c r="R534" i="6"/>
  <c r="R535" i="6"/>
  <c r="R536" i="6"/>
  <c r="R537" i="6"/>
  <c r="R538" i="6"/>
  <c r="R539" i="6"/>
  <c r="R540" i="6"/>
  <c r="R541" i="6"/>
  <c r="R542" i="6"/>
  <c r="R543" i="6"/>
  <c r="R544" i="6"/>
  <c r="R545" i="6"/>
  <c r="R546" i="6"/>
  <c r="R547" i="6"/>
  <c r="R548" i="6"/>
  <c r="R549" i="6"/>
  <c r="R550" i="6"/>
  <c r="R551" i="6"/>
  <c r="R552" i="6"/>
  <c r="R553" i="6"/>
  <c r="R554" i="6"/>
  <c r="R555" i="6"/>
  <c r="R556" i="6"/>
  <c r="R557" i="6"/>
  <c r="R558" i="6"/>
  <c r="R559" i="6"/>
  <c r="R560" i="6"/>
  <c r="R561" i="6"/>
  <c r="R562" i="6"/>
  <c r="R563" i="6"/>
  <c r="R564" i="6"/>
  <c r="R565" i="6"/>
  <c r="R566" i="6"/>
  <c r="R567" i="6"/>
  <c r="R568" i="6"/>
  <c r="R569" i="6"/>
  <c r="R570" i="6"/>
  <c r="R571" i="6"/>
  <c r="R572" i="6"/>
  <c r="R573" i="6"/>
  <c r="R574" i="6"/>
  <c r="R575" i="6"/>
  <c r="R576" i="6"/>
  <c r="R577" i="6"/>
  <c r="R578" i="6"/>
  <c r="R579" i="6"/>
  <c r="R580" i="6"/>
  <c r="R581" i="6"/>
  <c r="R582" i="6"/>
  <c r="R583" i="6"/>
  <c r="R584" i="6"/>
  <c r="R585" i="6"/>
  <c r="R586" i="6"/>
  <c r="R587" i="6"/>
  <c r="R588" i="6"/>
  <c r="R589" i="6"/>
  <c r="R590" i="6"/>
  <c r="R591" i="6"/>
  <c r="R592" i="6"/>
  <c r="R593" i="6"/>
  <c r="R594" i="6"/>
  <c r="R595" i="6"/>
  <c r="R596" i="6"/>
  <c r="R597" i="6"/>
  <c r="R598" i="6"/>
  <c r="R599" i="6"/>
  <c r="R600" i="6"/>
  <c r="R601" i="6"/>
  <c r="R602" i="6"/>
  <c r="R603" i="6"/>
  <c r="R604" i="6"/>
  <c r="R605" i="6"/>
  <c r="R606" i="6"/>
  <c r="R607" i="6"/>
  <c r="R608" i="6"/>
  <c r="R609" i="6"/>
  <c r="R610" i="6"/>
  <c r="R611" i="6"/>
  <c r="R612" i="6"/>
  <c r="R613" i="6"/>
  <c r="R614" i="6"/>
  <c r="R615" i="6"/>
  <c r="R616" i="6"/>
  <c r="R617" i="6"/>
  <c r="R618" i="6"/>
  <c r="R619" i="6"/>
  <c r="R620" i="6"/>
  <c r="R621" i="6"/>
  <c r="R622" i="6"/>
  <c r="R623" i="6"/>
  <c r="R624" i="6"/>
  <c r="R625" i="6"/>
  <c r="R626" i="6"/>
  <c r="R627" i="6"/>
  <c r="R628" i="6"/>
  <c r="R629" i="6"/>
  <c r="R630" i="6"/>
  <c r="R631" i="6"/>
  <c r="R632" i="6"/>
  <c r="R633" i="6"/>
  <c r="R634" i="6"/>
  <c r="R635" i="6"/>
  <c r="R636" i="6"/>
  <c r="R637" i="6"/>
  <c r="R638" i="6"/>
  <c r="R639" i="6"/>
  <c r="R640" i="6"/>
  <c r="R641" i="6"/>
  <c r="R642" i="6"/>
  <c r="R643" i="6"/>
  <c r="R644" i="6"/>
  <c r="R645" i="6"/>
  <c r="R646" i="6"/>
  <c r="R647" i="6"/>
  <c r="R648" i="6"/>
  <c r="R649" i="6"/>
  <c r="R650" i="6"/>
  <c r="R651" i="6"/>
  <c r="R652" i="6"/>
  <c r="R653" i="6"/>
  <c r="R654" i="6"/>
  <c r="R655" i="6"/>
  <c r="R656" i="6"/>
  <c r="R657" i="6"/>
  <c r="R658" i="6"/>
  <c r="R659" i="6"/>
  <c r="R660" i="6"/>
  <c r="R661" i="6"/>
  <c r="R662" i="6"/>
  <c r="R663" i="6"/>
  <c r="R664" i="6"/>
  <c r="R665" i="6"/>
  <c r="R666" i="6"/>
  <c r="R667" i="6"/>
  <c r="R668" i="6"/>
  <c r="R669" i="6"/>
  <c r="R670" i="6"/>
  <c r="R671" i="6"/>
  <c r="R672" i="6"/>
  <c r="R673" i="6"/>
  <c r="R674" i="6"/>
  <c r="R675" i="6"/>
  <c r="R676" i="6"/>
  <c r="R677" i="6"/>
  <c r="R678" i="6"/>
  <c r="R679" i="6"/>
  <c r="R680" i="6"/>
  <c r="R681" i="6"/>
  <c r="R682" i="6"/>
  <c r="R683" i="6"/>
  <c r="R684" i="6"/>
  <c r="R685" i="6"/>
  <c r="R686" i="6"/>
  <c r="R687" i="6"/>
  <c r="R688" i="6"/>
  <c r="R689" i="6"/>
  <c r="R690" i="6"/>
  <c r="R691" i="6"/>
  <c r="R692" i="6"/>
  <c r="R693" i="6"/>
  <c r="R694" i="6"/>
  <c r="R695" i="6"/>
  <c r="R696" i="6"/>
  <c r="R697" i="6"/>
  <c r="R698" i="6"/>
  <c r="R699" i="6"/>
  <c r="R700" i="6"/>
  <c r="R701" i="6"/>
  <c r="R702" i="6"/>
  <c r="R703" i="6"/>
  <c r="R704" i="6"/>
  <c r="R705" i="6"/>
  <c r="R706" i="6"/>
  <c r="R707" i="6"/>
  <c r="R708" i="6"/>
  <c r="R709" i="6"/>
  <c r="R710" i="6"/>
  <c r="R711" i="6"/>
  <c r="R712" i="6"/>
  <c r="R713" i="6"/>
  <c r="R714" i="6"/>
  <c r="R715" i="6"/>
  <c r="R716" i="6"/>
  <c r="R717" i="6"/>
  <c r="R718" i="6"/>
  <c r="R719" i="6"/>
  <c r="R720" i="6"/>
  <c r="R721" i="6"/>
  <c r="R722" i="6"/>
  <c r="R723" i="6"/>
  <c r="R724" i="6"/>
  <c r="R725" i="6"/>
  <c r="R726" i="6"/>
  <c r="R727" i="6"/>
  <c r="R728" i="6"/>
  <c r="R729" i="6"/>
  <c r="R730" i="6"/>
  <c r="R731" i="6"/>
  <c r="R732" i="6"/>
  <c r="R733" i="6"/>
  <c r="R734" i="6"/>
  <c r="R735" i="6"/>
  <c r="R736" i="6"/>
  <c r="R737" i="6"/>
  <c r="R738" i="6"/>
  <c r="R739" i="6"/>
  <c r="R740" i="6"/>
  <c r="R741" i="6"/>
  <c r="R742" i="6"/>
  <c r="R743" i="6"/>
  <c r="R744" i="6"/>
  <c r="R745" i="6"/>
  <c r="R746" i="6"/>
  <c r="R747" i="6"/>
  <c r="R748" i="6"/>
  <c r="R749" i="6"/>
  <c r="R750" i="6"/>
  <c r="R751" i="6"/>
  <c r="R752" i="6"/>
  <c r="R753" i="6"/>
  <c r="R754" i="6"/>
  <c r="R755" i="6"/>
  <c r="R756" i="6"/>
  <c r="R757" i="6"/>
  <c r="R758" i="6"/>
  <c r="R759" i="6"/>
  <c r="R760" i="6"/>
  <c r="R761" i="6"/>
  <c r="R762" i="6"/>
  <c r="R763" i="6"/>
  <c r="R764" i="6"/>
  <c r="R765" i="6"/>
  <c r="R766" i="6"/>
  <c r="R767" i="6"/>
  <c r="R768" i="6"/>
  <c r="R769" i="6"/>
  <c r="R770" i="6"/>
  <c r="R771" i="6"/>
  <c r="R772" i="6"/>
  <c r="R773" i="6"/>
  <c r="R774" i="6"/>
  <c r="R775" i="6"/>
  <c r="R776" i="6"/>
  <c r="R777" i="6"/>
  <c r="R778" i="6"/>
  <c r="R779" i="6"/>
  <c r="R780" i="6"/>
  <c r="R781" i="6"/>
  <c r="R782" i="6"/>
  <c r="R783" i="6"/>
  <c r="R784" i="6"/>
  <c r="R785" i="6"/>
  <c r="R786" i="6"/>
  <c r="R787" i="6"/>
  <c r="R788" i="6"/>
  <c r="R789" i="6"/>
  <c r="R790" i="6"/>
  <c r="R791" i="6"/>
  <c r="R792" i="6"/>
  <c r="R793" i="6"/>
  <c r="R794" i="6"/>
  <c r="R795" i="6"/>
  <c r="R796" i="6"/>
  <c r="R797" i="6"/>
  <c r="R798" i="6"/>
  <c r="R799" i="6"/>
  <c r="R800" i="6"/>
  <c r="R801" i="6"/>
  <c r="R802" i="6"/>
  <c r="R803" i="6"/>
  <c r="R804" i="6"/>
  <c r="R805" i="6"/>
  <c r="R806" i="6"/>
  <c r="R807" i="6"/>
  <c r="R808" i="6"/>
  <c r="R809" i="6"/>
  <c r="R810" i="6"/>
  <c r="R811" i="6"/>
  <c r="R812" i="6"/>
  <c r="R813" i="6"/>
  <c r="R814" i="6"/>
  <c r="R815" i="6"/>
  <c r="R816" i="6"/>
  <c r="R817" i="6"/>
  <c r="R818" i="6"/>
  <c r="R819" i="6"/>
  <c r="R820" i="6"/>
  <c r="R821" i="6"/>
  <c r="R822" i="6"/>
  <c r="R823" i="6"/>
  <c r="R824" i="6"/>
  <c r="R825" i="6"/>
  <c r="R826" i="6"/>
  <c r="R827" i="6"/>
  <c r="R828" i="6"/>
  <c r="R829" i="6"/>
  <c r="R830" i="6"/>
  <c r="R831" i="6"/>
  <c r="R832" i="6"/>
  <c r="R833" i="6"/>
  <c r="R834" i="6"/>
  <c r="R835" i="6"/>
  <c r="R836" i="6"/>
  <c r="R837" i="6"/>
  <c r="R838" i="6"/>
  <c r="R839" i="6"/>
  <c r="R840" i="6"/>
  <c r="R841" i="6"/>
  <c r="R842" i="6"/>
  <c r="R843" i="6"/>
  <c r="R844" i="6"/>
  <c r="R845" i="6"/>
  <c r="R846" i="6"/>
  <c r="R847" i="6"/>
  <c r="R848" i="6"/>
  <c r="R849" i="6"/>
  <c r="R850" i="6"/>
  <c r="R851" i="6"/>
  <c r="R852" i="6"/>
  <c r="R853" i="6"/>
  <c r="R854" i="6"/>
  <c r="R855" i="6"/>
  <c r="R856" i="6"/>
  <c r="R857" i="6"/>
  <c r="R858" i="6"/>
  <c r="R859" i="6"/>
  <c r="R860" i="6"/>
  <c r="R861" i="6"/>
  <c r="R862" i="6"/>
  <c r="R863" i="6"/>
  <c r="R864" i="6"/>
  <c r="R865" i="6"/>
  <c r="R866" i="6"/>
  <c r="R867" i="6"/>
  <c r="R868" i="6"/>
  <c r="R869" i="6"/>
  <c r="R870" i="6"/>
  <c r="R871" i="6"/>
  <c r="R872" i="6"/>
  <c r="R873" i="6"/>
  <c r="R874" i="6"/>
  <c r="R875" i="6"/>
  <c r="R876" i="6"/>
  <c r="R877" i="6"/>
  <c r="R878" i="6"/>
  <c r="R879" i="6"/>
  <c r="R880" i="6"/>
  <c r="R881" i="6"/>
  <c r="R882" i="6"/>
  <c r="R883" i="6"/>
  <c r="R884" i="6"/>
  <c r="R885" i="6"/>
  <c r="R886" i="6"/>
  <c r="R887" i="6"/>
  <c r="R888" i="6"/>
  <c r="R889" i="6"/>
  <c r="R890" i="6"/>
  <c r="R891" i="6"/>
  <c r="R892" i="6"/>
  <c r="R893" i="6"/>
  <c r="R894" i="6"/>
  <c r="R895" i="6"/>
  <c r="R896" i="6"/>
  <c r="R897" i="6"/>
  <c r="R898" i="6"/>
  <c r="R899" i="6"/>
  <c r="R900" i="6"/>
  <c r="R901" i="6"/>
  <c r="R902" i="6"/>
  <c r="R903" i="6"/>
  <c r="R904" i="6"/>
  <c r="R905" i="6"/>
  <c r="R906" i="6"/>
  <c r="R907" i="6"/>
  <c r="R908" i="6"/>
  <c r="R909" i="6"/>
  <c r="R910" i="6"/>
  <c r="R911" i="6"/>
  <c r="R912" i="6"/>
  <c r="R913" i="6"/>
  <c r="R914" i="6"/>
  <c r="R915" i="6"/>
  <c r="R916" i="6"/>
  <c r="R917" i="6"/>
  <c r="R918" i="6"/>
  <c r="R919" i="6"/>
  <c r="R920" i="6"/>
  <c r="R921" i="6"/>
  <c r="R922" i="6"/>
  <c r="R923" i="6"/>
  <c r="R924" i="6"/>
  <c r="R925" i="6"/>
  <c r="R926" i="6"/>
  <c r="R927" i="6"/>
  <c r="R928" i="6"/>
  <c r="R929" i="6"/>
  <c r="R930" i="6"/>
  <c r="R931" i="6"/>
  <c r="R932" i="6"/>
  <c r="R933" i="6"/>
  <c r="R934" i="6"/>
  <c r="R935" i="6"/>
  <c r="R936" i="6"/>
  <c r="R937" i="6"/>
  <c r="R938" i="6"/>
  <c r="R939" i="6"/>
  <c r="R940" i="6"/>
  <c r="R941" i="6"/>
  <c r="R942" i="6"/>
  <c r="R943" i="6"/>
  <c r="R944" i="6"/>
  <c r="R945" i="6"/>
  <c r="R946" i="6"/>
  <c r="R947" i="6"/>
  <c r="R948" i="6"/>
  <c r="R949" i="6"/>
  <c r="R950" i="6"/>
  <c r="R951" i="6"/>
  <c r="R952" i="6"/>
  <c r="R953" i="6"/>
  <c r="R954" i="6"/>
  <c r="R955" i="6"/>
  <c r="R956" i="6"/>
  <c r="R957" i="6"/>
  <c r="R958" i="6"/>
  <c r="R959" i="6"/>
  <c r="R960" i="6"/>
  <c r="R961" i="6"/>
  <c r="R962" i="6"/>
  <c r="R963" i="6"/>
  <c r="R964" i="6"/>
  <c r="R965" i="6"/>
  <c r="R966" i="6"/>
  <c r="R967" i="6"/>
  <c r="R968" i="6"/>
  <c r="R969" i="6"/>
  <c r="R970" i="6"/>
  <c r="R971" i="6"/>
  <c r="R972" i="6"/>
  <c r="R973" i="6"/>
  <c r="R974" i="6"/>
  <c r="R975" i="6"/>
  <c r="R976" i="6"/>
  <c r="R977" i="6"/>
  <c r="R978" i="6"/>
  <c r="R979" i="6"/>
  <c r="R980" i="6"/>
  <c r="R981" i="6"/>
  <c r="R982" i="6"/>
  <c r="R983" i="6"/>
  <c r="R984" i="6"/>
  <c r="R985" i="6"/>
  <c r="R986" i="6"/>
  <c r="R987" i="6"/>
  <c r="R988" i="6"/>
  <c r="R989" i="6"/>
  <c r="R990" i="6"/>
  <c r="R991" i="6"/>
  <c r="R992" i="6"/>
  <c r="R993" i="6"/>
  <c r="R994" i="6"/>
  <c r="R995" i="6"/>
  <c r="R996" i="6"/>
  <c r="R997" i="6"/>
  <c r="R998" i="6"/>
  <c r="R999" i="6"/>
  <c r="R1000" i="6"/>
  <c r="R1001" i="6"/>
  <c r="R1002" i="6"/>
  <c r="R1003" i="6"/>
  <c r="R1004" i="6"/>
  <c r="R1005" i="6"/>
  <c r="R1006" i="6"/>
  <c r="R1007" i="6"/>
  <c r="R1008" i="6"/>
  <c r="R1009" i="6"/>
  <c r="R1010" i="6"/>
  <c r="R1011" i="6"/>
  <c r="R1012" i="6"/>
  <c r="R1013" i="6"/>
  <c r="R1014" i="6"/>
  <c r="R1015" i="6"/>
  <c r="R1016" i="6"/>
  <c r="R1017" i="6"/>
  <c r="R1018" i="6"/>
  <c r="R1019" i="6"/>
  <c r="R1020" i="6"/>
  <c r="R1021" i="6"/>
  <c r="R1022" i="6"/>
  <c r="R1023" i="6"/>
  <c r="R1024" i="6"/>
  <c r="R1025" i="6"/>
  <c r="R1026" i="6"/>
  <c r="R1027" i="6"/>
  <c r="R1028" i="6"/>
  <c r="R1029" i="6"/>
  <c r="R1030" i="6"/>
  <c r="R1031" i="6"/>
  <c r="R1032" i="6"/>
  <c r="R1033" i="6"/>
  <c r="R1034" i="6"/>
  <c r="R1035" i="6"/>
  <c r="R1036" i="6"/>
  <c r="R1037" i="6"/>
  <c r="R1038" i="6"/>
  <c r="R1039" i="6"/>
  <c r="R1040" i="6"/>
  <c r="R1041" i="6"/>
  <c r="R1042" i="6"/>
  <c r="R1043" i="6"/>
  <c r="R1044" i="6"/>
  <c r="R1045" i="6"/>
  <c r="R1046" i="6"/>
  <c r="R1047" i="6"/>
  <c r="R1048" i="6"/>
  <c r="R1049" i="6"/>
  <c r="R1050" i="6"/>
  <c r="R1051" i="6"/>
  <c r="R1052" i="6"/>
  <c r="R1053" i="6"/>
  <c r="R1054" i="6"/>
  <c r="R1055" i="6"/>
  <c r="R1056" i="6"/>
  <c r="R1057" i="6"/>
  <c r="R1058" i="6"/>
  <c r="R1059" i="6"/>
  <c r="R1060" i="6"/>
  <c r="R1061" i="6"/>
  <c r="R1062" i="6"/>
  <c r="R1063" i="6"/>
  <c r="R1064" i="6"/>
  <c r="R1065" i="6"/>
  <c r="R1066" i="6"/>
  <c r="R1067" i="6"/>
  <c r="R1068" i="6"/>
  <c r="R1069" i="6"/>
  <c r="R1070" i="6"/>
  <c r="R1071" i="6"/>
  <c r="R1072" i="6"/>
  <c r="R1073" i="6"/>
  <c r="R1074" i="6"/>
  <c r="R1075" i="6"/>
  <c r="R1076" i="6"/>
  <c r="R1077" i="6"/>
  <c r="R1078" i="6"/>
  <c r="R1079" i="6"/>
  <c r="R1080" i="6"/>
  <c r="R1081" i="6"/>
  <c r="R1082" i="6"/>
  <c r="R1083" i="6"/>
  <c r="R1084" i="6"/>
  <c r="R1085" i="6"/>
  <c r="R1086" i="6"/>
  <c r="R1087" i="6"/>
  <c r="R1088" i="6"/>
  <c r="R1089" i="6"/>
  <c r="R1090" i="6"/>
  <c r="R1091" i="6"/>
  <c r="R1092" i="6"/>
  <c r="R1093" i="6"/>
  <c r="R1094" i="6"/>
  <c r="R1095" i="6"/>
  <c r="R1096" i="6"/>
  <c r="R1097" i="6"/>
  <c r="R1098" i="6"/>
  <c r="R1099" i="6"/>
  <c r="R1100" i="6"/>
  <c r="R1101" i="6"/>
  <c r="R1102" i="6"/>
  <c r="R1103" i="6"/>
  <c r="R1104" i="6"/>
  <c r="R1105" i="6"/>
  <c r="R1106" i="6"/>
  <c r="R1107" i="6"/>
  <c r="R1108" i="6"/>
  <c r="R1109" i="6"/>
  <c r="R1110" i="6"/>
  <c r="R1111" i="6"/>
  <c r="R1112" i="6"/>
  <c r="R1113" i="6"/>
  <c r="R1114" i="6"/>
  <c r="R1115" i="6"/>
  <c r="R1116" i="6"/>
  <c r="R1117" i="6"/>
  <c r="R1118" i="6"/>
  <c r="R1119" i="6"/>
  <c r="R1120" i="6"/>
  <c r="R1121" i="6"/>
  <c r="R1122" i="6"/>
  <c r="R1123" i="6"/>
  <c r="R1124" i="6"/>
  <c r="R1125" i="6"/>
  <c r="R1126" i="6"/>
  <c r="R1127" i="6"/>
  <c r="R1128" i="6"/>
  <c r="R1129" i="6"/>
  <c r="R1130" i="6"/>
  <c r="R1131" i="6"/>
  <c r="R1132" i="6"/>
  <c r="R1133" i="6"/>
  <c r="R1134" i="6"/>
  <c r="R1135" i="6"/>
  <c r="R1136" i="6"/>
  <c r="R1137" i="6"/>
  <c r="R1138" i="6"/>
  <c r="R1139" i="6"/>
  <c r="R1140" i="6"/>
  <c r="R1141" i="6"/>
  <c r="R1142" i="6"/>
  <c r="R1143" i="6"/>
  <c r="R1144" i="6"/>
  <c r="R1145" i="6"/>
  <c r="R1146" i="6"/>
  <c r="R1147" i="6"/>
  <c r="R1148" i="6"/>
  <c r="R1149" i="6"/>
  <c r="R1150" i="6"/>
  <c r="R1151" i="6"/>
  <c r="R1152" i="6"/>
  <c r="R1153" i="6"/>
  <c r="R1154" i="6"/>
  <c r="R1155" i="6"/>
  <c r="R1156" i="6"/>
  <c r="R1157" i="6"/>
  <c r="R1158" i="6"/>
  <c r="R1159" i="6"/>
  <c r="R1160" i="6"/>
  <c r="R1161" i="6"/>
  <c r="R1162" i="6"/>
  <c r="R1163" i="6"/>
  <c r="R1164" i="6"/>
  <c r="R1165" i="6"/>
  <c r="R1166" i="6"/>
  <c r="R1167" i="6"/>
  <c r="R1168" i="6"/>
  <c r="R1169" i="6"/>
  <c r="R1170" i="6"/>
  <c r="R1171" i="6"/>
  <c r="R1172" i="6"/>
  <c r="R1173" i="6"/>
  <c r="R1174" i="6"/>
  <c r="R1175" i="6"/>
  <c r="R1176" i="6"/>
  <c r="R1177" i="6"/>
  <c r="R1178" i="6"/>
  <c r="R1179" i="6"/>
  <c r="R1180" i="6"/>
  <c r="R1181" i="6"/>
  <c r="R1182" i="6"/>
  <c r="R1183" i="6"/>
  <c r="R1184" i="6"/>
  <c r="R1185" i="6"/>
  <c r="R1186" i="6"/>
  <c r="R1187" i="6"/>
  <c r="R1188" i="6"/>
  <c r="R1189" i="6"/>
  <c r="R1190" i="6"/>
  <c r="R1191" i="6"/>
  <c r="R1192" i="6"/>
  <c r="R1193" i="6"/>
  <c r="R1194" i="6"/>
  <c r="R1195" i="6"/>
  <c r="R1196" i="6"/>
  <c r="R1197" i="6"/>
  <c r="R1198" i="6"/>
  <c r="R1199" i="6"/>
  <c r="R1200" i="6"/>
  <c r="R1201" i="6"/>
  <c r="R1202" i="6"/>
  <c r="R1203" i="6"/>
  <c r="R1204" i="6"/>
  <c r="R1205" i="6"/>
  <c r="R1206" i="6"/>
  <c r="R1207" i="6"/>
  <c r="R1208" i="6"/>
  <c r="R1209" i="6"/>
  <c r="R1210" i="6"/>
  <c r="R1211" i="6"/>
  <c r="R1212" i="6"/>
  <c r="R1213" i="6"/>
  <c r="R1214" i="6"/>
  <c r="R1215" i="6"/>
  <c r="R1216" i="6"/>
  <c r="R1217" i="6"/>
  <c r="R1218" i="6"/>
  <c r="R1219" i="6"/>
  <c r="R1220" i="6"/>
  <c r="R1221" i="6"/>
  <c r="R1222" i="6"/>
  <c r="R1223" i="6"/>
  <c r="R1224" i="6"/>
  <c r="R1225" i="6"/>
  <c r="R1226" i="6"/>
  <c r="R1227" i="6"/>
  <c r="R1228" i="6"/>
  <c r="R1229" i="6"/>
  <c r="R1230" i="6"/>
  <c r="R1231" i="6"/>
  <c r="R1232" i="6"/>
  <c r="R1233" i="6"/>
  <c r="R1234" i="6"/>
  <c r="R1235" i="6"/>
  <c r="R1236" i="6"/>
  <c r="R1237" i="6"/>
  <c r="R1238" i="6"/>
  <c r="R1239" i="6"/>
  <c r="R1240" i="6"/>
  <c r="R1241" i="6"/>
  <c r="R1242" i="6"/>
  <c r="R1243" i="6"/>
  <c r="R1244" i="6"/>
  <c r="R1245" i="6"/>
  <c r="R1246" i="6"/>
  <c r="R1247" i="6"/>
  <c r="R1248" i="6"/>
  <c r="R1249" i="6"/>
  <c r="R1250" i="6"/>
  <c r="R1251" i="6"/>
  <c r="R1252" i="6"/>
  <c r="R1253" i="6"/>
  <c r="R1254" i="6"/>
  <c r="R1255" i="6"/>
  <c r="R1256" i="6"/>
  <c r="R1257" i="6"/>
  <c r="R1258" i="6"/>
  <c r="R1259" i="6"/>
  <c r="R1260" i="6"/>
  <c r="R1261" i="6"/>
  <c r="R1262" i="6"/>
  <c r="R1263" i="6"/>
  <c r="R1264" i="6"/>
  <c r="R1265" i="6"/>
  <c r="R1266" i="6"/>
  <c r="R1267" i="6"/>
  <c r="R1268" i="6"/>
  <c r="R1269" i="6"/>
  <c r="R1270" i="6"/>
  <c r="R1271" i="6"/>
  <c r="R1272" i="6"/>
  <c r="R1273" i="6"/>
  <c r="R1274" i="6"/>
  <c r="R1275" i="6"/>
  <c r="R1276" i="6"/>
  <c r="R1277" i="6"/>
  <c r="R1278" i="6"/>
  <c r="R1279" i="6"/>
  <c r="R1280" i="6"/>
  <c r="R1281" i="6"/>
  <c r="R1282" i="6"/>
  <c r="R1283" i="6"/>
  <c r="R1284" i="6"/>
  <c r="R1285" i="6"/>
  <c r="R1286" i="6"/>
  <c r="R1287" i="6"/>
  <c r="R1288" i="6"/>
  <c r="R1289" i="6"/>
  <c r="R1290" i="6"/>
  <c r="R1291" i="6"/>
  <c r="R1292" i="6"/>
  <c r="R1293" i="6"/>
  <c r="R1294" i="6"/>
  <c r="R1295" i="6"/>
  <c r="R1296" i="6"/>
  <c r="R1297" i="6"/>
  <c r="R1298" i="6"/>
  <c r="R1299" i="6"/>
  <c r="R1300" i="6"/>
  <c r="R1301" i="6"/>
  <c r="R1302" i="6"/>
  <c r="R1303" i="6"/>
  <c r="R1304" i="6"/>
  <c r="R1305" i="6"/>
  <c r="R1306" i="6"/>
  <c r="R1307" i="6"/>
  <c r="R1308" i="6"/>
  <c r="R1309" i="6"/>
  <c r="R1310" i="6"/>
  <c r="R1311" i="6"/>
  <c r="R1312" i="6"/>
  <c r="R1313" i="6"/>
  <c r="R1314" i="6"/>
  <c r="R1315" i="6"/>
  <c r="R1316" i="6"/>
  <c r="R1317" i="6"/>
  <c r="R1318" i="6"/>
  <c r="R1319" i="6"/>
  <c r="R1320" i="6"/>
  <c r="R1321" i="6"/>
  <c r="R1322" i="6"/>
  <c r="R1323" i="6"/>
  <c r="R1324" i="6"/>
  <c r="R1325" i="6"/>
  <c r="R1326" i="6"/>
  <c r="R1327" i="6"/>
  <c r="R1328" i="6"/>
  <c r="R1329" i="6"/>
  <c r="R1330" i="6"/>
  <c r="R1331" i="6"/>
  <c r="R1332" i="6"/>
  <c r="R1333" i="6"/>
  <c r="R1334" i="6"/>
  <c r="R1335" i="6"/>
  <c r="R1336" i="6"/>
  <c r="R1337" i="6"/>
  <c r="R1338" i="6"/>
  <c r="R1339" i="6"/>
  <c r="R1340" i="6"/>
  <c r="R1341" i="6"/>
  <c r="R1342" i="6"/>
  <c r="R1343" i="6"/>
  <c r="R1344" i="6"/>
  <c r="R1345" i="6"/>
  <c r="R1346" i="6"/>
  <c r="R1347" i="6"/>
  <c r="R1348" i="6"/>
  <c r="R1349" i="6"/>
  <c r="R1350" i="6"/>
  <c r="R1351" i="6"/>
  <c r="R1352" i="6"/>
  <c r="R1353" i="6"/>
  <c r="R1354" i="6"/>
  <c r="R1355" i="6"/>
  <c r="R1356" i="6"/>
  <c r="R1357" i="6"/>
  <c r="R1358" i="6"/>
  <c r="R1359" i="6"/>
  <c r="R1360" i="6"/>
  <c r="R1361" i="6"/>
  <c r="R1362" i="6"/>
  <c r="R1363" i="6"/>
  <c r="R1364" i="6"/>
  <c r="R1365" i="6"/>
  <c r="R1366" i="6"/>
  <c r="R1367" i="6"/>
  <c r="R1368" i="6"/>
  <c r="R1369" i="6"/>
  <c r="R1370" i="6"/>
  <c r="R1371" i="6"/>
  <c r="R1372" i="6"/>
  <c r="R1373" i="6"/>
  <c r="R1374" i="6"/>
  <c r="R1375" i="6"/>
  <c r="R1376" i="6"/>
  <c r="R1377" i="6"/>
  <c r="R1378" i="6"/>
  <c r="R1379" i="6"/>
  <c r="R1380" i="6"/>
  <c r="R1381" i="6"/>
  <c r="R1382" i="6"/>
  <c r="R1383" i="6"/>
  <c r="R1384" i="6"/>
  <c r="R1385" i="6"/>
  <c r="R1386" i="6"/>
  <c r="R1387" i="6"/>
  <c r="R1388" i="6"/>
  <c r="R1389" i="6"/>
  <c r="R1390" i="6"/>
  <c r="R1391" i="6"/>
  <c r="R1392" i="6"/>
  <c r="R1393" i="6"/>
  <c r="R1394" i="6"/>
  <c r="R1395" i="6"/>
  <c r="R1396" i="6"/>
  <c r="R1397" i="6"/>
  <c r="R1398" i="6"/>
  <c r="R1399" i="6"/>
  <c r="R1400" i="6"/>
  <c r="R1401" i="6"/>
  <c r="R1402" i="6"/>
  <c r="R1403" i="6"/>
  <c r="R1404" i="6"/>
  <c r="R1405" i="6"/>
  <c r="R1406" i="6"/>
  <c r="R1407" i="6"/>
  <c r="R1408" i="6"/>
  <c r="R1409" i="6"/>
  <c r="R1410" i="6"/>
  <c r="R1411" i="6"/>
  <c r="R1412" i="6"/>
  <c r="R1413" i="6"/>
  <c r="R1414" i="6"/>
  <c r="R1415" i="6"/>
  <c r="R1416" i="6"/>
  <c r="R1417" i="6"/>
  <c r="R1418" i="6"/>
  <c r="R1419" i="6"/>
  <c r="R1420" i="6"/>
  <c r="R1421" i="6"/>
  <c r="R1422" i="6"/>
  <c r="R1423" i="6"/>
  <c r="R1424" i="6"/>
  <c r="R1425" i="6"/>
  <c r="R1426" i="6"/>
  <c r="R1427" i="6"/>
  <c r="R1428" i="6"/>
  <c r="R1429" i="6"/>
  <c r="R1430" i="6"/>
  <c r="R1431" i="6"/>
  <c r="R1432" i="6"/>
  <c r="R1433" i="6"/>
  <c r="R1434" i="6"/>
  <c r="R1435" i="6"/>
  <c r="R1436" i="6"/>
  <c r="R1437" i="6"/>
  <c r="R1438" i="6"/>
  <c r="R1439" i="6"/>
  <c r="R1440" i="6"/>
  <c r="R1441" i="6"/>
  <c r="R1442" i="6"/>
  <c r="R1443" i="6"/>
  <c r="R1444" i="6"/>
  <c r="R1445" i="6"/>
  <c r="R1446" i="6"/>
  <c r="R1447" i="6"/>
  <c r="R1448" i="6"/>
  <c r="R1449" i="6"/>
  <c r="R1450" i="6"/>
  <c r="R1451" i="6"/>
  <c r="R1452" i="6"/>
  <c r="R1453" i="6"/>
  <c r="R1454" i="6"/>
  <c r="R1455" i="6"/>
  <c r="R1456" i="6"/>
  <c r="R1457" i="6"/>
  <c r="R1458" i="6"/>
  <c r="R1459" i="6"/>
  <c r="R1460" i="6"/>
  <c r="R1461" i="6"/>
  <c r="R1462" i="6"/>
  <c r="R1463" i="6"/>
  <c r="R1464" i="6"/>
  <c r="R1465" i="6"/>
  <c r="R1466" i="6"/>
  <c r="R1467" i="6"/>
  <c r="R1468" i="6"/>
  <c r="R1469" i="6"/>
  <c r="R1470" i="6"/>
  <c r="R1471" i="6"/>
  <c r="R1472" i="6"/>
  <c r="R1473" i="6"/>
  <c r="R1474" i="6"/>
  <c r="R1475" i="6"/>
  <c r="R1476" i="6"/>
  <c r="R1477" i="6"/>
  <c r="R1478" i="6"/>
  <c r="R1479" i="6"/>
  <c r="R1480" i="6"/>
  <c r="R1481" i="6"/>
  <c r="R1482" i="6"/>
  <c r="R1483" i="6"/>
  <c r="R1484" i="6"/>
  <c r="R1485" i="6"/>
  <c r="R1486" i="6"/>
  <c r="R1487" i="6"/>
  <c r="R1488" i="6"/>
  <c r="R1489" i="6"/>
  <c r="R1490" i="6"/>
  <c r="R1491" i="6"/>
  <c r="R1492" i="6"/>
  <c r="R1493" i="6"/>
  <c r="R1494" i="6"/>
  <c r="R1495" i="6"/>
  <c r="R1496" i="6"/>
  <c r="R1497" i="6"/>
  <c r="R1498" i="6"/>
  <c r="R1499" i="6"/>
  <c r="R1500" i="6"/>
  <c r="R1501" i="6"/>
  <c r="R1502" i="6"/>
  <c r="R1503" i="6"/>
  <c r="R1504" i="6"/>
  <c r="R1505" i="6"/>
  <c r="R1506" i="6"/>
  <c r="R1507" i="6"/>
  <c r="R1508" i="6"/>
  <c r="R1509" i="6"/>
  <c r="R1510" i="6"/>
  <c r="R1511" i="6"/>
  <c r="R1512" i="6"/>
  <c r="R1513" i="6"/>
  <c r="R1514" i="6"/>
  <c r="R1515" i="6"/>
  <c r="R1516" i="6"/>
  <c r="R1517" i="6"/>
  <c r="R1518" i="6"/>
  <c r="R1519" i="6"/>
  <c r="R1520" i="6"/>
  <c r="R1521" i="6"/>
  <c r="R1522" i="6"/>
  <c r="R1523" i="6"/>
  <c r="R1524" i="6"/>
  <c r="R1525" i="6"/>
  <c r="R1526" i="6"/>
  <c r="R1527" i="6"/>
  <c r="R1528" i="6"/>
  <c r="R1529" i="6"/>
  <c r="R1530" i="6"/>
  <c r="R1531" i="6"/>
  <c r="R1532" i="6"/>
  <c r="R1533" i="6"/>
  <c r="R1534" i="6"/>
  <c r="R1535" i="6"/>
  <c r="R1536" i="6"/>
  <c r="R1537" i="6"/>
  <c r="R1538" i="6"/>
  <c r="R1539" i="6"/>
  <c r="R1540" i="6"/>
  <c r="R1541" i="6"/>
  <c r="R1542" i="6"/>
  <c r="R1543" i="6"/>
  <c r="R1544" i="6"/>
  <c r="R1545" i="6"/>
  <c r="R1546" i="6"/>
  <c r="R1547" i="6"/>
  <c r="R1548" i="6"/>
  <c r="R1549" i="6"/>
  <c r="R1550" i="6"/>
  <c r="R1551" i="6"/>
  <c r="R1552" i="6"/>
  <c r="R1553" i="6"/>
  <c r="R1554" i="6"/>
  <c r="R1555" i="6"/>
  <c r="R1556" i="6"/>
  <c r="R1557" i="6"/>
  <c r="R1558" i="6"/>
  <c r="R1559" i="6"/>
  <c r="R1560" i="6"/>
  <c r="R1561" i="6"/>
  <c r="R1562" i="6"/>
  <c r="R1563" i="6"/>
  <c r="R1564" i="6"/>
  <c r="R1565" i="6"/>
  <c r="R1566" i="6"/>
  <c r="R1567" i="6"/>
  <c r="R1568" i="6"/>
  <c r="R1569" i="6"/>
  <c r="R1570" i="6"/>
  <c r="R1571" i="6"/>
  <c r="R1572" i="6"/>
  <c r="R1573" i="6"/>
  <c r="R1574" i="6"/>
  <c r="R1575" i="6"/>
  <c r="R1576" i="6"/>
  <c r="R1577" i="6"/>
  <c r="R1578" i="6"/>
  <c r="R1579" i="6"/>
  <c r="R1580" i="6"/>
  <c r="R1581" i="6"/>
  <c r="R1582" i="6"/>
  <c r="R1583" i="6"/>
  <c r="R1584" i="6"/>
  <c r="R1585" i="6"/>
  <c r="R1586" i="6"/>
  <c r="R1587" i="6"/>
  <c r="R1588" i="6"/>
  <c r="R1589" i="6"/>
  <c r="R1590" i="6"/>
  <c r="R1591" i="6"/>
  <c r="R1592" i="6"/>
  <c r="R1593" i="6"/>
  <c r="R1594" i="6"/>
  <c r="R1595" i="6"/>
  <c r="R1596" i="6"/>
  <c r="R1597" i="6"/>
  <c r="R1598" i="6"/>
  <c r="R1599" i="6"/>
  <c r="R1600" i="6"/>
  <c r="R1601" i="6"/>
  <c r="R1602" i="6"/>
  <c r="R1603" i="6"/>
  <c r="R1604" i="6"/>
  <c r="R1605" i="6"/>
  <c r="R1606" i="6"/>
  <c r="R1607" i="6"/>
  <c r="R1608" i="6"/>
  <c r="R1609" i="6"/>
  <c r="R1610" i="6"/>
  <c r="R1611" i="6"/>
  <c r="R1612" i="6"/>
  <c r="R1613" i="6"/>
  <c r="R1614" i="6"/>
  <c r="R1615" i="6"/>
  <c r="R1616" i="6"/>
  <c r="R1617" i="6"/>
  <c r="R1618" i="6"/>
  <c r="R1619" i="6"/>
  <c r="R1620" i="6"/>
  <c r="R1621" i="6"/>
  <c r="R1622" i="6"/>
  <c r="R1623" i="6"/>
  <c r="R1624" i="6"/>
  <c r="R1625" i="6"/>
  <c r="R1626" i="6"/>
  <c r="R1627" i="6"/>
  <c r="R1628" i="6"/>
  <c r="R1629" i="6"/>
  <c r="R1630" i="6"/>
  <c r="R1631" i="6"/>
  <c r="R1632" i="6"/>
  <c r="R1633" i="6"/>
  <c r="R1634" i="6"/>
  <c r="R1635" i="6"/>
  <c r="R1636" i="6"/>
  <c r="R1637" i="6"/>
  <c r="R1638" i="6"/>
  <c r="R1639" i="6"/>
  <c r="R1640" i="6"/>
  <c r="R1641" i="6"/>
  <c r="R1642" i="6"/>
  <c r="R1643" i="6"/>
  <c r="R1644" i="6"/>
  <c r="R1645" i="6"/>
  <c r="R1646" i="6"/>
  <c r="R1647" i="6"/>
  <c r="R1648" i="6"/>
  <c r="R1649" i="6"/>
  <c r="R1650" i="6"/>
  <c r="R1651" i="6"/>
  <c r="R1652" i="6"/>
  <c r="R1653" i="6"/>
  <c r="R1654" i="6"/>
  <c r="R1655" i="6"/>
  <c r="R1656" i="6"/>
  <c r="R1657" i="6"/>
  <c r="R1658" i="6"/>
  <c r="R1659" i="6"/>
  <c r="R1660" i="6"/>
  <c r="R1661" i="6"/>
  <c r="R1662" i="6"/>
  <c r="R1663" i="6"/>
  <c r="R1664" i="6"/>
  <c r="R1665" i="6"/>
  <c r="R1666" i="6"/>
  <c r="R1667" i="6"/>
  <c r="R1668" i="6"/>
  <c r="R1669" i="6"/>
  <c r="R1670" i="6"/>
  <c r="R1671" i="6"/>
  <c r="R1672" i="6"/>
  <c r="R1673" i="6"/>
  <c r="R1674" i="6"/>
  <c r="R1675" i="6"/>
  <c r="R1676" i="6"/>
  <c r="R1677" i="6"/>
  <c r="R1678" i="6"/>
  <c r="R1679" i="6"/>
  <c r="R1680" i="6"/>
  <c r="R1681" i="6"/>
  <c r="R1682" i="6"/>
  <c r="R1683" i="6"/>
  <c r="R1684" i="6"/>
  <c r="R1685" i="6"/>
  <c r="R1686" i="6"/>
  <c r="R1687" i="6"/>
  <c r="R1688" i="6"/>
  <c r="R1689" i="6"/>
  <c r="R1690" i="6"/>
  <c r="R1691" i="6"/>
  <c r="R1692" i="6"/>
  <c r="R1693" i="6"/>
  <c r="R1694" i="6"/>
  <c r="R1695" i="6"/>
  <c r="R1696" i="6"/>
  <c r="R1697" i="6"/>
  <c r="R1698" i="6"/>
  <c r="R1699" i="6"/>
  <c r="R1700" i="6"/>
  <c r="R1701" i="6"/>
  <c r="R1702" i="6"/>
  <c r="R1703" i="6"/>
  <c r="R1704" i="6"/>
  <c r="R1705" i="6"/>
  <c r="R1706" i="6"/>
  <c r="R1707" i="6"/>
  <c r="R1708" i="6"/>
  <c r="R1709" i="6"/>
  <c r="R1710" i="6"/>
  <c r="R1711" i="6"/>
  <c r="R1712" i="6"/>
  <c r="R1713" i="6"/>
  <c r="R1714" i="6"/>
  <c r="R1715" i="6"/>
  <c r="R1716" i="6"/>
  <c r="R1717" i="6"/>
  <c r="R1718" i="6"/>
  <c r="R1719" i="6"/>
  <c r="R1720" i="6"/>
  <c r="R1721" i="6"/>
  <c r="R1722" i="6"/>
  <c r="R1723" i="6"/>
  <c r="R1724" i="6"/>
  <c r="R1725" i="6"/>
  <c r="R1726" i="6"/>
  <c r="R1727" i="6"/>
  <c r="R1728" i="6"/>
  <c r="R1729" i="6"/>
  <c r="R1730" i="6"/>
  <c r="R1731" i="6"/>
  <c r="R1732" i="6"/>
  <c r="R1733" i="6"/>
  <c r="R1734" i="6"/>
  <c r="R1735" i="6"/>
  <c r="R1736" i="6"/>
  <c r="R1737" i="6"/>
  <c r="R1738" i="6"/>
  <c r="R1739" i="6"/>
  <c r="R1740" i="6"/>
  <c r="R1741" i="6"/>
  <c r="R1742" i="6"/>
  <c r="R1743" i="6"/>
  <c r="R1744" i="6"/>
  <c r="R1745" i="6"/>
  <c r="R1746" i="6"/>
  <c r="R1747" i="6"/>
  <c r="R1748" i="6"/>
  <c r="R1749" i="6"/>
  <c r="R1750" i="6"/>
  <c r="R1751" i="6"/>
  <c r="R1752" i="6"/>
  <c r="R1753" i="6"/>
  <c r="R1754" i="6"/>
  <c r="R1755" i="6"/>
  <c r="R1756" i="6"/>
  <c r="R1757" i="6"/>
  <c r="R1758" i="6"/>
  <c r="R1759" i="6"/>
  <c r="R1760" i="6"/>
  <c r="R1761" i="6"/>
  <c r="R1762" i="6"/>
  <c r="R1763" i="6"/>
  <c r="R1764" i="6"/>
  <c r="R1765" i="6"/>
  <c r="R1766" i="6"/>
  <c r="R1767" i="6"/>
  <c r="R1768" i="6"/>
  <c r="R1769" i="6"/>
  <c r="R1770" i="6"/>
  <c r="R1771" i="6"/>
  <c r="R1772" i="6"/>
  <c r="R1773" i="6"/>
  <c r="R1774" i="6"/>
  <c r="R1775" i="6"/>
  <c r="R1776" i="6"/>
  <c r="R1777" i="6"/>
  <c r="R1778" i="6"/>
  <c r="R1779" i="6"/>
  <c r="R1780" i="6"/>
  <c r="R1781" i="6"/>
  <c r="R1782" i="6"/>
  <c r="R1783" i="6"/>
  <c r="R1784" i="6"/>
  <c r="R1785" i="6"/>
  <c r="R1786" i="6"/>
  <c r="R1787" i="6"/>
  <c r="R1788" i="6"/>
  <c r="R1789" i="6"/>
  <c r="R1790" i="6"/>
  <c r="R1791" i="6"/>
  <c r="R1792" i="6"/>
  <c r="R1793" i="6"/>
  <c r="R1794" i="6"/>
  <c r="R1795" i="6"/>
  <c r="R1796" i="6"/>
  <c r="R1797" i="6"/>
  <c r="R1798" i="6"/>
  <c r="R1799" i="6"/>
  <c r="R1800" i="6"/>
  <c r="R1801" i="6"/>
  <c r="R1802" i="6"/>
  <c r="R1803" i="6"/>
  <c r="R1804" i="6"/>
  <c r="R1805" i="6"/>
  <c r="R1806" i="6"/>
  <c r="R1807" i="6"/>
  <c r="R1808" i="6"/>
  <c r="R1809" i="6"/>
  <c r="R1810" i="6"/>
  <c r="R1811" i="6"/>
  <c r="R1812" i="6"/>
  <c r="R1813" i="6"/>
  <c r="R1814" i="6"/>
  <c r="R1815" i="6"/>
  <c r="R1816" i="6"/>
  <c r="R1817" i="6"/>
  <c r="R1818" i="6"/>
  <c r="R1819" i="6"/>
  <c r="R1820" i="6"/>
  <c r="R1821" i="6"/>
  <c r="R1822" i="6"/>
  <c r="R1823" i="6"/>
  <c r="R1824" i="6"/>
  <c r="R1825" i="6"/>
  <c r="R1826" i="6"/>
  <c r="R1827" i="6"/>
  <c r="R1828" i="6"/>
  <c r="R1829" i="6"/>
  <c r="R1830" i="6"/>
  <c r="R1831" i="6"/>
  <c r="R1832" i="6"/>
  <c r="R1833" i="6"/>
  <c r="R1834" i="6"/>
  <c r="R1835" i="6"/>
  <c r="R1836" i="6"/>
  <c r="R1837" i="6"/>
  <c r="R1838" i="6"/>
  <c r="R1839" i="6"/>
  <c r="R1840" i="6"/>
  <c r="R1841" i="6"/>
  <c r="R1842" i="6"/>
  <c r="R1843" i="6"/>
  <c r="R1844" i="6"/>
  <c r="R1845" i="6"/>
  <c r="R1846" i="6"/>
  <c r="R1847" i="6"/>
  <c r="R1848" i="6"/>
  <c r="R1849" i="6"/>
  <c r="R1850" i="6"/>
  <c r="R1851" i="6"/>
  <c r="R1852" i="6"/>
  <c r="R1853" i="6"/>
  <c r="R1854" i="6"/>
  <c r="R1855" i="6"/>
  <c r="R1856" i="6"/>
  <c r="R1857" i="6"/>
  <c r="R1858" i="6"/>
  <c r="R1859" i="6"/>
  <c r="R1860" i="6"/>
  <c r="R1861" i="6"/>
  <c r="R1862" i="6"/>
  <c r="R1863" i="6"/>
  <c r="R1864" i="6"/>
  <c r="R1865" i="6"/>
  <c r="R1866" i="6"/>
  <c r="R1867" i="6"/>
  <c r="R1868" i="6"/>
  <c r="R1869" i="6"/>
  <c r="R1870" i="6"/>
  <c r="R1871" i="6"/>
  <c r="R1872" i="6"/>
  <c r="R1873" i="6"/>
  <c r="R1874" i="6"/>
  <c r="R1875" i="6"/>
  <c r="R1876" i="6"/>
  <c r="R1877" i="6"/>
  <c r="R1878" i="6"/>
  <c r="R1879" i="6"/>
  <c r="R1880" i="6"/>
  <c r="R1881" i="6"/>
  <c r="R1882" i="6"/>
  <c r="R1883" i="6"/>
  <c r="R1884" i="6"/>
  <c r="R1885" i="6"/>
  <c r="R1886" i="6"/>
  <c r="R1887" i="6"/>
  <c r="R1888" i="6"/>
  <c r="R1889" i="6"/>
  <c r="R1890" i="6"/>
  <c r="R1891" i="6"/>
  <c r="R1892" i="6"/>
  <c r="R1893" i="6"/>
  <c r="R1894" i="6"/>
  <c r="R1895" i="6"/>
  <c r="R1896" i="6"/>
  <c r="R1897" i="6"/>
  <c r="R1898" i="6"/>
  <c r="R1899" i="6"/>
  <c r="R1900" i="6"/>
  <c r="R1901" i="6"/>
  <c r="R1902" i="6"/>
  <c r="R1903" i="6"/>
  <c r="R1904" i="6"/>
  <c r="R1905" i="6"/>
  <c r="R1906" i="6"/>
  <c r="R1907" i="6"/>
  <c r="R1908" i="6"/>
  <c r="R1909" i="6"/>
  <c r="R1910" i="6"/>
  <c r="R1911" i="6"/>
  <c r="R1912" i="6"/>
  <c r="R1913" i="6"/>
  <c r="R1914" i="6"/>
  <c r="R1915" i="6"/>
  <c r="R1916" i="6"/>
  <c r="R1917" i="6"/>
  <c r="R1918" i="6"/>
  <c r="R1919" i="6"/>
  <c r="R1920" i="6"/>
  <c r="R1921" i="6"/>
  <c r="R1922" i="6"/>
  <c r="R1923" i="6"/>
  <c r="R1924" i="6"/>
  <c r="R1925" i="6"/>
  <c r="R1926" i="6"/>
  <c r="R1927" i="6"/>
  <c r="R1928" i="6"/>
  <c r="R1929" i="6"/>
  <c r="R1930" i="6"/>
  <c r="R1931" i="6"/>
  <c r="R1932" i="6"/>
  <c r="R1933" i="6"/>
  <c r="R1934" i="6"/>
  <c r="R1935" i="6"/>
  <c r="R1936" i="6"/>
  <c r="R1937" i="6"/>
  <c r="R1938" i="6"/>
  <c r="R1939" i="6"/>
  <c r="R1940" i="6"/>
  <c r="R1941" i="6"/>
  <c r="R1942" i="6"/>
  <c r="R1943" i="6"/>
  <c r="R1944" i="6"/>
  <c r="R1945" i="6"/>
  <c r="Q2" i="6"/>
  <c r="Q3" i="6"/>
  <c r="Q4" i="6"/>
  <c r="Q5" i="6"/>
  <c r="Q6" i="6"/>
  <c r="Q7" i="6"/>
  <c r="Q8" i="6"/>
  <c r="Q9" i="6"/>
  <c r="Q10" i="6"/>
  <c r="Q11" i="6"/>
  <c r="Q12" i="6"/>
  <c r="Q13" i="6"/>
  <c r="Q14" i="6"/>
  <c r="Q15" i="6"/>
  <c r="Q16" i="6"/>
  <c r="Q17" i="6"/>
  <c r="Q18" i="6"/>
  <c r="Q19" i="6"/>
  <c r="Q20" i="6"/>
  <c r="Q21" i="6"/>
  <c r="Q22" i="6"/>
  <c r="Q23" i="6"/>
  <c r="Q24" i="6"/>
  <c r="Q25" i="6"/>
  <c r="Q26" i="6"/>
  <c r="Q27" i="6"/>
  <c r="Q28" i="6"/>
  <c r="Q29" i="6"/>
  <c r="Q30" i="6"/>
  <c r="Q31" i="6"/>
  <c r="Q32" i="6"/>
  <c r="Q33" i="6"/>
  <c r="Q34" i="6"/>
  <c r="Q35" i="6"/>
  <c r="Q36" i="6"/>
  <c r="Q37" i="6"/>
  <c r="Q38" i="6"/>
  <c r="Q39" i="6"/>
  <c r="Q40" i="6"/>
  <c r="Q41" i="6"/>
  <c r="Q42" i="6"/>
  <c r="Q43" i="6"/>
  <c r="Q44" i="6"/>
  <c r="Q45" i="6"/>
  <c r="Q46" i="6"/>
  <c r="Q47" i="6"/>
  <c r="Q48" i="6"/>
  <c r="Q49" i="6"/>
  <c r="Q50" i="6"/>
  <c r="Q51" i="6"/>
  <c r="Q52" i="6"/>
  <c r="Q53" i="6"/>
  <c r="Q54" i="6"/>
  <c r="Q55" i="6"/>
  <c r="Q56" i="6"/>
  <c r="Q57" i="6"/>
  <c r="Q58" i="6"/>
  <c r="Q59" i="6"/>
  <c r="Q60" i="6"/>
  <c r="Q61" i="6"/>
  <c r="Q62" i="6"/>
  <c r="Q63" i="6"/>
  <c r="Q64" i="6"/>
  <c r="Q65" i="6"/>
  <c r="Q66" i="6"/>
  <c r="Q67" i="6"/>
  <c r="Q68" i="6"/>
  <c r="Q69" i="6"/>
  <c r="Q70" i="6"/>
  <c r="Q71" i="6"/>
  <c r="Q72" i="6"/>
  <c r="Q73" i="6"/>
  <c r="Q74" i="6"/>
  <c r="Q75" i="6"/>
  <c r="Q76" i="6"/>
  <c r="Q77" i="6"/>
  <c r="Q78" i="6"/>
  <c r="Q79" i="6"/>
  <c r="Q80" i="6"/>
  <c r="Q81" i="6"/>
  <c r="Q82" i="6"/>
  <c r="Q83" i="6"/>
  <c r="Q84" i="6"/>
  <c r="Q85" i="6"/>
  <c r="Q86" i="6"/>
  <c r="Q87" i="6"/>
  <c r="Q88" i="6"/>
  <c r="Q89" i="6"/>
  <c r="Q90" i="6"/>
  <c r="Q91" i="6"/>
  <c r="Q92" i="6"/>
  <c r="Q93" i="6"/>
  <c r="Q94" i="6"/>
  <c r="Q95" i="6"/>
  <c r="Q96" i="6"/>
  <c r="Q97" i="6"/>
  <c r="Q98" i="6"/>
  <c r="Q99" i="6"/>
  <c r="Q100" i="6"/>
  <c r="Q101" i="6"/>
  <c r="Q102" i="6"/>
  <c r="Q103" i="6"/>
  <c r="Q104" i="6"/>
  <c r="Q105" i="6"/>
  <c r="Q106" i="6"/>
  <c r="Q107" i="6"/>
  <c r="Q108" i="6"/>
  <c r="Q109" i="6"/>
  <c r="Q110" i="6"/>
  <c r="Q111" i="6"/>
  <c r="Q112" i="6"/>
  <c r="Q113" i="6"/>
  <c r="Q114" i="6"/>
  <c r="Q115" i="6"/>
  <c r="Q116" i="6"/>
  <c r="Q117" i="6"/>
  <c r="Q118" i="6"/>
  <c r="Q119" i="6"/>
  <c r="Q120" i="6"/>
  <c r="Q121" i="6"/>
  <c r="Q122" i="6"/>
  <c r="Q123" i="6"/>
  <c r="Q124" i="6"/>
  <c r="Q125" i="6"/>
  <c r="Q126" i="6"/>
  <c r="Q127" i="6"/>
  <c r="Q128" i="6"/>
  <c r="Q129" i="6"/>
  <c r="Q130" i="6"/>
  <c r="Q131" i="6"/>
  <c r="Q132" i="6"/>
  <c r="Q133" i="6"/>
  <c r="Q134" i="6"/>
  <c r="Q135" i="6"/>
  <c r="Q136" i="6"/>
  <c r="Q137" i="6"/>
  <c r="Q138" i="6"/>
  <c r="Q139" i="6"/>
  <c r="Q140" i="6"/>
  <c r="Q141" i="6"/>
  <c r="Q142" i="6"/>
  <c r="Q143" i="6"/>
  <c r="Q144" i="6"/>
  <c r="Q145" i="6"/>
  <c r="Q146" i="6"/>
  <c r="Q147" i="6"/>
  <c r="Q148" i="6"/>
  <c r="Q149" i="6"/>
  <c r="Q150" i="6"/>
  <c r="Q151" i="6"/>
  <c r="Q152" i="6"/>
  <c r="Q153" i="6"/>
  <c r="Q154" i="6"/>
  <c r="Q155" i="6"/>
  <c r="Q156" i="6"/>
  <c r="Q157" i="6"/>
  <c r="Q158" i="6"/>
  <c r="Q159" i="6"/>
  <c r="Q160" i="6"/>
  <c r="Q161" i="6"/>
  <c r="Q162" i="6"/>
  <c r="Q163" i="6"/>
  <c r="Q164" i="6"/>
  <c r="Q165" i="6"/>
  <c r="Q166" i="6"/>
  <c r="Q167" i="6"/>
  <c r="Q168" i="6"/>
  <c r="Q169" i="6"/>
  <c r="Q170" i="6"/>
  <c r="Q171" i="6"/>
  <c r="Q172" i="6"/>
  <c r="Q173" i="6"/>
  <c r="Q174" i="6"/>
  <c r="Q175" i="6"/>
  <c r="Q176" i="6"/>
  <c r="Q177" i="6"/>
  <c r="Q178" i="6"/>
  <c r="Q179" i="6"/>
  <c r="Q180" i="6"/>
  <c r="Q181" i="6"/>
  <c r="Q182" i="6"/>
  <c r="Q183" i="6"/>
  <c r="Q184" i="6"/>
  <c r="Q185" i="6"/>
  <c r="Q186" i="6"/>
  <c r="Q187" i="6"/>
  <c r="Q188" i="6"/>
  <c r="Q189" i="6"/>
  <c r="Q190" i="6"/>
  <c r="Q191" i="6"/>
  <c r="Q192" i="6"/>
  <c r="Q193" i="6"/>
  <c r="Q194" i="6"/>
  <c r="Q195" i="6"/>
  <c r="Q196" i="6"/>
  <c r="Q197" i="6"/>
  <c r="Q198" i="6"/>
  <c r="Q199" i="6"/>
  <c r="Q200" i="6"/>
  <c r="Q201" i="6"/>
  <c r="Q202" i="6"/>
  <c r="Q203" i="6"/>
  <c r="Q204" i="6"/>
  <c r="Q205" i="6"/>
  <c r="Q206" i="6"/>
  <c r="Q207" i="6"/>
  <c r="Q208" i="6"/>
  <c r="Q209" i="6"/>
  <c r="Q210" i="6"/>
  <c r="Q211" i="6"/>
  <c r="Q212" i="6"/>
  <c r="Q213" i="6"/>
  <c r="Q214" i="6"/>
  <c r="Q215" i="6"/>
  <c r="Q216" i="6"/>
  <c r="Q217" i="6"/>
  <c r="Q218" i="6"/>
  <c r="Q219" i="6"/>
  <c r="Q220" i="6"/>
  <c r="Q221" i="6"/>
  <c r="Q222" i="6"/>
  <c r="Q223" i="6"/>
  <c r="Q224" i="6"/>
  <c r="Q225" i="6"/>
  <c r="Q226" i="6"/>
  <c r="Q227" i="6"/>
  <c r="Q228" i="6"/>
  <c r="Q229" i="6"/>
  <c r="Q230" i="6"/>
  <c r="Q231" i="6"/>
  <c r="Q232" i="6"/>
  <c r="Q233" i="6"/>
  <c r="Q234" i="6"/>
  <c r="Q235" i="6"/>
  <c r="Q236" i="6"/>
  <c r="Q237" i="6"/>
  <c r="Q238" i="6"/>
  <c r="Q239" i="6"/>
  <c r="Q240" i="6"/>
  <c r="Q241" i="6"/>
  <c r="Q242" i="6"/>
  <c r="Q243" i="6"/>
  <c r="Q244" i="6"/>
  <c r="Q245" i="6"/>
  <c r="Q246" i="6"/>
  <c r="Q247" i="6"/>
  <c r="Q248" i="6"/>
  <c r="Q249" i="6"/>
  <c r="Q250" i="6"/>
  <c r="Q251" i="6"/>
  <c r="Q252" i="6"/>
  <c r="Q253" i="6"/>
  <c r="Q254" i="6"/>
  <c r="Q255" i="6"/>
  <c r="Q256" i="6"/>
  <c r="Q257" i="6"/>
  <c r="Q258" i="6"/>
  <c r="Q259" i="6"/>
  <c r="Q260" i="6"/>
  <c r="Q261" i="6"/>
  <c r="Q262" i="6"/>
  <c r="Q263" i="6"/>
  <c r="Q264" i="6"/>
  <c r="Q265" i="6"/>
  <c r="Q266" i="6"/>
  <c r="Q267" i="6"/>
  <c r="Q268" i="6"/>
  <c r="Q269" i="6"/>
  <c r="Q270" i="6"/>
  <c r="Q271" i="6"/>
  <c r="Q272" i="6"/>
  <c r="Q273" i="6"/>
  <c r="Q274" i="6"/>
  <c r="Q275" i="6"/>
  <c r="Q276" i="6"/>
  <c r="Q277" i="6"/>
  <c r="Q278" i="6"/>
  <c r="Q279" i="6"/>
  <c r="Q280" i="6"/>
  <c r="Q281" i="6"/>
  <c r="Q282" i="6"/>
  <c r="Q283" i="6"/>
  <c r="Q284" i="6"/>
  <c r="Q285" i="6"/>
  <c r="Q286" i="6"/>
  <c r="Q287" i="6"/>
  <c r="Q288" i="6"/>
  <c r="Q289" i="6"/>
  <c r="Q290" i="6"/>
  <c r="Q291" i="6"/>
  <c r="Q292" i="6"/>
  <c r="Q293" i="6"/>
  <c r="Q294" i="6"/>
  <c r="Q295" i="6"/>
  <c r="Q296" i="6"/>
  <c r="Q297" i="6"/>
  <c r="Q298" i="6"/>
  <c r="Q299" i="6"/>
  <c r="Q300" i="6"/>
  <c r="Q301" i="6"/>
  <c r="Q302" i="6"/>
  <c r="Q303" i="6"/>
  <c r="Q304" i="6"/>
  <c r="Q305" i="6"/>
  <c r="Q306" i="6"/>
  <c r="Q307" i="6"/>
  <c r="Q308" i="6"/>
  <c r="Q309" i="6"/>
  <c r="Q310" i="6"/>
  <c r="Q311" i="6"/>
  <c r="Q312" i="6"/>
  <c r="Q313" i="6"/>
  <c r="Q314" i="6"/>
  <c r="Q315" i="6"/>
  <c r="Q316" i="6"/>
  <c r="Q317" i="6"/>
  <c r="Q318" i="6"/>
  <c r="Q319" i="6"/>
  <c r="Q320" i="6"/>
  <c r="Q321" i="6"/>
  <c r="Q322" i="6"/>
  <c r="Q323" i="6"/>
  <c r="Q324" i="6"/>
  <c r="Q325" i="6"/>
  <c r="Q326" i="6"/>
  <c r="Q327" i="6"/>
  <c r="Q328" i="6"/>
  <c r="Q329" i="6"/>
  <c r="Q330" i="6"/>
  <c r="Q331" i="6"/>
  <c r="Q332" i="6"/>
  <c r="Q333" i="6"/>
  <c r="Q334" i="6"/>
  <c r="Q335" i="6"/>
  <c r="Q336" i="6"/>
  <c r="Q337" i="6"/>
  <c r="Q338" i="6"/>
  <c r="Q339" i="6"/>
  <c r="Q340" i="6"/>
  <c r="Q341" i="6"/>
  <c r="Q342" i="6"/>
  <c r="Q343" i="6"/>
  <c r="Q344" i="6"/>
  <c r="Q345" i="6"/>
  <c r="Q346" i="6"/>
  <c r="Q347" i="6"/>
  <c r="Q348" i="6"/>
  <c r="Q349" i="6"/>
  <c r="Q350" i="6"/>
  <c r="Q351" i="6"/>
  <c r="Q352" i="6"/>
  <c r="Q353" i="6"/>
  <c r="Q354" i="6"/>
  <c r="Q355" i="6"/>
  <c r="Q356" i="6"/>
  <c r="Q357" i="6"/>
  <c r="Q358" i="6"/>
  <c r="Q359" i="6"/>
  <c r="Q360" i="6"/>
  <c r="Q361" i="6"/>
  <c r="Q362" i="6"/>
  <c r="Q363" i="6"/>
  <c r="Q364" i="6"/>
  <c r="Q365" i="6"/>
  <c r="Q366" i="6"/>
  <c r="Q367" i="6"/>
  <c r="Q368" i="6"/>
  <c r="Q369" i="6"/>
  <c r="Q370" i="6"/>
  <c r="Q371" i="6"/>
  <c r="Q372" i="6"/>
  <c r="Q373" i="6"/>
  <c r="Q374" i="6"/>
  <c r="Q375" i="6"/>
  <c r="Q376" i="6"/>
  <c r="Q377" i="6"/>
  <c r="Q378" i="6"/>
  <c r="Q379" i="6"/>
  <c r="Q380" i="6"/>
  <c r="Q381" i="6"/>
  <c r="Q382" i="6"/>
  <c r="Q383" i="6"/>
  <c r="Q384" i="6"/>
  <c r="Q385" i="6"/>
  <c r="Q386" i="6"/>
  <c r="Q387" i="6"/>
  <c r="Q388" i="6"/>
  <c r="Q389" i="6"/>
  <c r="Q390" i="6"/>
  <c r="Q391" i="6"/>
  <c r="Q392" i="6"/>
  <c r="Q393" i="6"/>
  <c r="Q394" i="6"/>
  <c r="Q395" i="6"/>
  <c r="Q396" i="6"/>
  <c r="Q397" i="6"/>
  <c r="Q398" i="6"/>
  <c r="Q399" i="6"/>
  <c r="Q400" i="6"/>
  <c r="Q401" i="6"/>
  <c r="Q402" i="6"/>
  <c r="Q403" i="6"/>
  <c r="Q404" i="6"/>
  <c r="Q405" i="6"/>
  <c r="Q406" i="6"/>
  <c r="Q407" i="6"/>
  <c r="Q408" i="6"/>
  <c r="Q409" i="6"/>
  <c r="Q410" i="6"/>
  <c r="Q411" i="6"/>
  <c r="Q412" i="6"/>
  <c r="Q413" i="6"/>
  <c r="Q414" i="6"/>
  <c r="Q415" i="6"/>
  <c r="Q416" i="6"/>
  <c r="Q417" i="6"/>
  <c r="Q418" i="6"/>
  <c r="Q419" i="6"/>
  <c r="Q420" i="6"/>
  <c r="Q421" i="6"/>
  <c r="Q422" i="6"/>
  <c r="Q423" i="6"/>
  <c r="Q424" i="6"/>
  <c r="Q425" i="6"/>
  <c r="Q426" i="6"/>
  <c r="Q427" i="6"/>
  <c r="Q428" i="6"/>
  <c r="Q429" i="6"/>
  <c r="Q430" i="6"/>
  <c r="Q431" i="6"/>
  <c r="Q432" i="6"/>
  <c r="Q433" i="6"/>
  <c r="Q434" i="6"/>
  <c r="Q435" i="6"/>
  <c r="Q436" i="6"/>
  <c r="Q437" i="6"/>
  <c r="Q438" i="6"/>
  <c r="Q439" i="6"/>
  <c r="Q440" i="6"/>
  <c r="Q441" i="6"/>
  <c r="Q442" i="6"/>
  <c r="Q443" i="6"/>
  <c r="Q444" i="6"/>
  <c r="Q445" i="6"/>
  <c r="Q446" i="6"/>
  <c r="Q447" i="6"/>
  <c r="Q448" i="6"/>
  <c r="Q449" i="6"/>
  <c r="Q450" i="6"/>
  <c r="Q451" i="6"/>
  <c r="Q452" i="6"/>
  <c r="Q453" i="6"/>
  <c r="Q454" i="6"/>
  <c r="Q455" i="6"/>
  <c r="Q456" i="6"/>
  <c r="Q457" i="6"/>
  <c r="Q458" i="6"/>
  <c r="Q459" i="6"/>
  <c r="Q460" i="6"/>
  <c r="Q461" i="6"/>
  <c r="Q462" i="6"/>
  <c r="Q463" i="6"/>
  <c r="Q464" i="6"/>
  <c r="Q465" i="6"/>
  <c r="Q466" i="6"/>
  <c r="Q467" i="6"/>
  <c r="Q468" i="6"/>
  <c r="Q469" i="6"/>
  <c r="Q470" i="6"/>
  <c r="Q471" i="6"/>
  <c r="Q472" i="6"/>
  <c r="Q473" i="6"/>
  <c r="Q474" i="6"/>
  <c r="Q475" i="6"/>
  <c r="Q476" i="6"/>
  <c r="Q477" i="6"/>
  <c r="Q478" i="6"/>
  <c r="Q479" i="6"/>
  <c r="Q480" i="6"/>
  <c r="Q481" i="6"/>
  <c r="Q482" i="6"/>
  <c r="Q483" i="6"/>
  <c r="Q484" i="6"/>
  <c r="Q485" i="6"/>
  <c r="Q486" i="6"/>
  <c r="Q487" i="6"/>
  <c r="Q488" i="6"/>
  <c r="Q489" i="6"/>
  <c r="Q490" i="6"/>
  <c r="Q491" i="6"/>
  <c r="Q492" i="6"/>
  <c r="Q493" i="6"/>
  <c r="Q494" i="6"/>
  <c r="Q495" i="6"/>
  <c r="Q496" i="6"/>
  <c r="Q497" i="6"/>
  <c r="Q498" i="6"/>
  <c r="Q499" i="6"/>
  <c r="Q500" i="6"/>
  <c r="Q501" i="6"/>
  <c r="Q502" i="6"/>
  <c r="Q503" i="6"/>
  <c r="Q504" i="6"/>
  <c r="Q505" i="6"/>
  <c r="Q506" i="6"/>
  <c r="Q507" i="6"/>
  <c r="Q508" i="6"/>
  <c r="Q509" i="6"/>
  <c r="Q510" i="6"/>
  <c r="Q511" i="6"/>
  <c r="Q512" i="6"/>
  <c r="Q513" i="6"/>
  <c r="Q514" i="6"/>
  <c r="Q515" i="6"/>
  <c r="Q516" i="6"/>
  <c r="Q517" i="6"/>
  <c r="Q518" i="6"/>
  <c r="Q519" i="6"/>
  <c r="Q520" i="6"/>
  <c r="Q521" i="6"/>
  <c r="Q522" i="6"/>
  <c r="Q523" i="6"/>
  <c r="Q524" i="6"/>
  <c r="Q525" i="6"/>
  <c r="Q526" i="6"/>
  <c r="Q527" i="6"/>
  <c r="Q528" i="6"/>
  <c r="Q529" i="6"/>
  <c r="Q530" i="6"/>
  <c r="Q531" i="6"/>
  <c r="Q532" i="6"/>
  <c r="Q533" i="6"/>
  <c r="Q534" i="6"/>
  <c r="Q535" i="6"/>
  <c r="Q536" i="6"/>
  <c r="Q537" i="6"/>
  <c r="Q538" i="6"/>
  <c r="Q539" i="6"/>
  <c r="Q540" i="6"/>
  <c r="Q541" i="6"/>
  <c r="Q542" i="6"/>
  <c r="Q543" i="6"/>
  <c r="Q544" i="6"/>
  <c r="Q545" i="6"/>
  <c r="Q546" i="6"/>
  <c r="Q547" i="6"/>
  <c r="Q548" i="6"/>
  <c r="Q549" i="6"/>
  <c r="Q550" i="6"/>
  <c r="Q551" i="6"/>
  <c r="Q552" i="6"/>
  <c r="Q553" i="6"/>
  <c r="Q554" i="6"/>
  <c r="Q555" i="6"/>
  <c r="Q556" i="6"/>
  <c r="Q557" i="6"/>
  <c r="Q558" i="6"/>
  <c r="Q559" i="6"/>
  <c r="Q560" i="6"/>
  <c r="Q561" i="6"/>
  <c r="Q562" i="6"/>
  <c r="Q563" i="6"/>
  <c r="Q564" i="6"/>
  <c r="Q565" i="6"/>
  <c r="Q566" i="6"/>
  <c r="Q567" i="6"/>
  <c r="Q568" i="6"/>
  <c r="Q569" i="6"/>
  <c r="Q570" i="6"/>
  <c r="Q571" i="6"/>
  <c r="Q572" i="6"/>
  <c r="Q573" i="6"/>
  <c r="Q574" i="6"/>
  <c r="Q575" i="6"/>
  <c r="Q576" i="6"/>
  <c r="Q577" i="6"/>
  <c r="Q578" i="6"/>
  <c r="Q579" i="6"/>
  <c r="Q580" i="6"/>
  <c r="Q581" i="6"/>
  <c r="Q582" i="6"/>
  <c r="Q583" i="6"/>
  <c r="Q584" i="6"/>
  <c r="Q585" i="6"/>
  <c r="Q586" i="6"/>
  <c r="Q587" i="6"/>
  <c r="Q588" i="6"/>
  <c r="Q589" i="6"/>
  <c r="Q590" i="6"/>
  <c r="Q591" i="6"/>
  <c r="Q592" i="6"/>
  <c r="Q593" i="6"/>
  <c r="Q594" i="6"/>
  <c r="Q595" i="6"/>
  <c r="Q596" i="6"/>
  <c r="Q597" i="6"/>
  <c r="Q598" i="6"/>
  <c r="Q599" i="6"/>
  <c r="Q600" i="6"/>
  <c r="Q601" i="6"/>
  <c r="Q602" i="6"/>
  <c r="Q603" i="6"/>
  <c r="Q604" i="6"/>
  <c r="Q605" i="6"/>
  <c r="Q606" i="6"/>
  <c r="Q607" i="6"/>
  <c r="Q608" i="6"/>
  <c r="Q609" i="6"/>
  <c r="Q610" i="6"/>
  <c r="Q611" i="6"/>
  <c r="Q612" i="6"/>
  <c r="Q613" i="6"/>
  <c r="Q614" i="6"/>
  <c r="Q615" i="6"/>
  <c r="Q616" i="6"/>
  <c r="Q617" i="6"/>
  <c r="Q618" i="6"/>
  <c r="Q619" i="6"/>
  <c r="Q620" i="6"/>
  <c r="Q621" i="6"/>
  <c r="Q622" i="6"/>
  <c r="Q623" i="6"/>
  <c r="Q624" i="6"/>
  <c r="Q625" i="6"/>
  <c r="Q626" i="6"/>
  <c r="Q627" i="6"/>
  <c r="Q628" i="6"/>
  <c r="Q629" i="6"/>
  <c r="Q630" i="6"/>
  <c r="Q631" i="6"/>
  <c r="Q632" i="6"/>
  <c r="Q633" i="6"/>
  <c r="Q634" i="6"/>
  <c r="Q635" i="6"/>
  <c r="Q636" i="6"/>
  <c r="Q637" i="6"/>
  <c r="Q638" i="6"/>
  <c r="Q639" i="6"/>
  <c r="Q640" i="6"/>
  <c r="Q641" i="6"/>
  <c r="Q642" i="6"/>
  <c r="Q643" i="6"/>
  <c r="Q644" i="6"/>
  <c r="Q645" i="6"/>
  <c r="Q646" i="6"/>
  <c r="Q647" i="6"/>
  <c r="Q648" i="6"/>
  <c r="Q649" i="6"/>
  <c r="Q650" i="6"/>
  <c r="Q651" i="6"/>
  <c r="Q652" i="6"/>
  <c r="Q653" i="6"/>
  <c r="Q654" i="6"/>
  <c r="Q655" i="6"/>
  <c r="Q656" i="6"/>
  <c r="Q657" i="6"/>
  <c r="Q658" i="6"/>
  <c r="Q659" i="6"/>
  <c r="Q660" i="6"/>
  <c r="Q661" i="6"/>
  <c r="Q662" i="6"/>
  <c r="Q663" i="6"/>
  <c r="Q664" i="6"/>
  <c r="Q665" i="6"/>
  <c r="Q666" i="6"/>
  <c r="Q667" i="6"/>
  <c r="Q668" i="6"/>
  <c r="Q669" i="6"/>
  <c r="Q670" i="6"/>
  <c r="Q671" i="6"/>
  <c r="Q672" i="6"/>
  <c r="Q673" i="6"/>
  <c r="Q674" i="6"/>
  <c r="Q675" i="6"/>
  <c r="Q676" i="6"/>
  <c r="Q677" i="6"/>
  <c r="Q678" i="6"/>
  <c r="Q679" i="6"/>
  <c r="Q680" i="6"/>
  <c r="Q681" i="6"/>
  <c r="Q682" i="6"/>
  <c r="Q683" i="6"/>
  <c r="Q684" i="6"/>
  <c r="Q685" i="6"/>
  <c r="Q686" i="6"/>
  <c r="Q687" i="6"/>
  <c r="Q688" i="6"/>
  <c r="Q689" i="6"/>
  <c r="Q690" i="6"/>
  <c r="Q691" i="6"/>
  <c r="Q692" i="6"/>
  <c r="Q693" i="6"/>
  <c r="Q694" i="6"/>
  <c r="Q695" i="6"/>
  <c r="Q696" i="6"/>
  <c r="Q697" i="6"/>
  <c r="Q698" i="6"/>
  <c r="Q699" i="6"/>
  <c r="Q700" i="6"/>
  <c r="Q701" i="6"/>
  <c r="Q702" i="6"/>
  <c r="Q703" i="6"/>
  <c r="Q704" i="6"/>
  <c r="Q705" i="6"/>
  <c r="Q706" i="6"/>
  <c r="Q707" i="6"/>
  <c r="Q708" i="6"/>
  <c r="Q709" i="6"/>
  <c r="Q710" i="6"/>
  <c r="Q711" i="6"/>
  <c r="Q712" i="6"/>
  <c r="Q713" i="6"/>
  <c r="Q714" i="6"/>
  <c r="Q715" i="6"/>
  <c r="Q716" i="6"/>
  <c r="Q717" i="6"/>
  <c r="Q718" i="6"/>
  <c r="Q719" i="6"/>
  <c r="Q720" i="6"/>
  <c r="Q721" i="6"/>
  <c r="Q722" i="6"/>
  <c r="Q723" i="6"/>
  <c r="Q724" i="6"/>
  <c r="Q725" i="6"/>
  <c r="Q726" i="6"/>
  <c r="Q727" i="6"/>
  <c r="Q728" i="6"/>
  <c r="Q729" i="6"/>
  <c r="Q730" i="6"/>
  <c r="Q731" i="6"/>
  <c r="Q732" i="6"/>
  <c r="Q733" i="6"/>
  <c r="Q734" i="6"/>
  <c r="Q735" i="6"/>
  <c r="Q736" i="6"/>
  <c r="Q737" i="6"/>
  <c r="Q738" i="6"/>
  <c r="Q739" i="6"/>
  <c r="Q740" i="6"/>
  <c r="Q741" i="6"/>
  <c r="Q742" i="6"/>
  <c r="Q743" i="6"/>
  <c r="Q744" i="6"/>
  <c r="Q745" i="6"/>
  <c r="Q746" i="6"/>
  <c r="Q747" i="6"/>
  <c r="Q748" i="6"/>
  <c r="Q749" i="6"/>
  <c r="Q750" i="6"/>
  <c r="Q751" i="6"/>
  <c r="Q752" i="6"/>
  <c r="Q753" i="6"/>
  <c r="Q754" i="6"/>
  <c r="Q755" i="6"/>
  <c r="Q756" i="6"/>
  <c r="Q757" i="6"/>
  <c r="Q758" i="6"/>
  <c r="Q759" i="6"/>
  <c r="Q760" i="6"/>
  <c r="Q761" i="6"/>
  <c r="Q762" i="6"/>
  <c r="Q763" i="6"/>
  <c r="Q764" i="6"/>
  <c r="Q765" i="6"/>
  <c r="Q766" i="6"/>
  <c r="Q767" i="6"/>
  <c r="Q768" i="6"/>
  <c r="Q769" i="6"/>
  <c r="Q770" i="6"/>
  <c r="Q771" i="6"/>
  <c r="Q772" i="6"/>
  <c r="Q773" i="6"/>
  <c r="Q774" i="6"/>
  <c r="Q775" i="6"/>
  <c r="Q776" i="6"/>
  <c r="Q777" i="6"/>
  <c r="Q778" i="6"/>
  <c r="Q779" i="6"/>
  <c r="Q780" i="6"/>
  <c r="Q781" i="6"/>
  <c r="Q782" i="6"/>
  <c r="Q783" i="6"/>
  <c r="Q784" i="6"/>
  <c r="Q785" i="6"/>
  <c r="Q786" i="6"/>
  <c r="Q787" i="6"/>
  <c r="Q788" i="6"/>
  <c r="Q789" i="6"/>
  <c r="Q790" i="6"/>
  <c r="Q791" i="6"/>
  <c r="Q792" i="6"/>
  <c r="Q793" i="6"/>
  <c r="Q794" i="6"/>
  <c r="Q795" i="6"/>
  <c r="Q796" i="6"/>
  <c r="Q797" i="6"/>
  <c r="Q798" i="6"/>
  <c r="Q799" i="6"/>
  <c r="Q800" i="6"/>
  <c r="Q801" i="6"/>
  <c r="Q802" i="6"/>
  <c r="Q803" i="6"/>
  <c r="Q804" i="6"/>
  <c r="Q805" i="6"/>
  <c r="Q806" i="6"/>
  <c r="Q807" i="6"/>
  <c r="Q808" i="6"/>
  <c r="Q809" i="6"/>
  <c r="Q810" i="6"/>
  <c r="Q811" i="6"/>
  <c r="Q812" i="6"/>
  <c r="Q813" i="6"/>
  <c r="Q814" i="6"/>
  <c r="Q815" i="6"/>
  <c r="Q816" i="6"/>
  <c r="Q817" i="6"/>
  <c r="Q818" i="6"/>
  <c r="Q819" i="6"/>
  <c r="Q820" i="6"/>
  <c r="Q821" i="6"/>
  <c r="Q822" i="6"/>
  <c r="Q823" i="6"/>
  <c r="Q824" i="6"/>
  <c r="Q825" i="6"/>
  <c r="Q826" i="6"/>
  <c r="Q827" i="6"/>
  <c r="Q828" i="6"/>
  <c r="Q829" i="6"/>
  <c r="Q830" i="6"/>
  <c r="Q831" i="6"/>
  <c r="Q832" i="6"/>
  <c r="Q833" i="6"/>
  <c r="Q834" i="6"/>
  <c r="Q835" i="6"/>
  <c r="Q836" i="6"/>
  <c r="Q837" i="6"/>
  <c r="Q838" i="6"/>
  <c r="Q839" i="6"/>
  <c r="Q840" i="6"/>
  <c r="Q841" i="6"/>
  <c r="Q842" i="6"/>
  <c r="Q843" i="6"/>
  <c r="Q844" i="6"/>
  <c r="Q845" i="6"/>
  <c r="Q846" i="6"/>
  <c r="Q847" i="6"/>
  <c r="Q848" i="6"/>
  <c r="Q849" i="6"/>
  <c r="Q850" i="6"/>
  <c r="Q851" i="6"/>
  <c r="Q852" i="6"/>
  <c r="Q853" i="6"/>
  <c r="Q854" i="6"/>
  <c r="Q855" i="6"/>
  <c r="Q856" i="6"/>
  <c r="Q857" i="6"/>
  <c r="Q858" i="6"/>
  <c r="Q859" i="6"/>
  <c r="Q860" i="6"/>
  <c r="Q861" i="6"/>
  <c r="Q862" i="6"/>
  <c r="Q863" i="6"/>
  <c r="Q864" i="6"/>
  <c r="Q865" i="6"/>
  <c r="Q866" i="6"/>
  <c r="Q867" i="6"/>
  <c r="Q868" i="6"/>
  <c r="Q869" i="6"/>
  <c r="Q870" i="6"/>
  <c r="Q871" i="6"/>
  <c r="Q872" i="6"/>
  <c r="Q873" i="6"/>
  <c r="Q874" i="6"/>
  <c r="Q875" i="6"/>
  <c r="Q876" i="6"/>
  <c r="Q877" i="6"/>
  <c r="Q878" i="6"/>
  <c r="Q879" i="6"/>
  <c r="Q880" i="6"/>
  <c r="Q881" i="6"/>
  <c r="Q882" i="6"/>
  <c r="Q883" i="6"/>
  <c r="Q884" i="6"/>
  <c r="Q885" i="6"/>
  <c r="Q886" i="6"/>
  <c r="Q887" i="6"/>
  <c r="Q888" i="6"/>
  <c r="Q889" i="6"/>
  <c r="Q890" i="6"/>
  <c r="Q891" i="6"/>
  <c r="Q892" i="6"/>
  <c r="Q893" i="6"/>
  <c r="Q894" i="6"/>
  <c r="Q895" i="6"/>
  <c r="Q896" i="6"/>
  <c r="Q897" i="6"/>
  <c r="Q898" i="6"/>
  <c r="Q899" i="6"/>
  <c r="Q900" i="6"/>
  <c r="Q901" i="6"/>
  <c r="Q902" i="6"/>
  <c r="Q903" i="6"/>
  <c r="Q904" i="6"/>
  <c r="Q905" i="6"/>
  <c r="Q906" i="6"/>
  <c r="Q907" i="6"/>
  <c r="Q908" i="6"/>
  <c r="Q909" i="6"/>
  <c r="Q910" i="6"/>
  <c r="Q911" i="6"/>
  <c r="Q912" i="6"/>
  <c r="Q913" i="6"/>
  <c r="Q914" i="6"/>
  <c r="Q915" i="6"/>
  <c r="Q916" i="6"/>
  <c r="Q917" i="6"/>
  <c r="Q918" i="6"/>
  <c r="Q919" i="6"/>
  <c r="Q920" i="6"/>
  <c r="Q921" i="6"/>
  <c r="Q922" i="6"/>
  <c r="Q923" i="6"/>
  <c r="Q924" i="6"/>
  <c r="Q925" i="6"/>
  <c r="Q926" i="6"/>
  <c r="Q927" i="6"/>
  <c r="Q928" i="6"/>
  <c r="Q929" i="6"/>
  <c r="Q930" i="6"/>
  <c r="Q931" i="6"/>
  <c r="Q932" i="6"/>
  <c r="Q933" i="6"/>
  <c r="Q934" i="6"/>
  <c r="Q935" i="6"/>
  <c r="Q936" i="6"/>
  <c r="Q937" i="6"/>
  <c r="Q938" i="6"/>
  <c r="Q939" i="6"/>
  <c r="Q940" i="6"/>
  <c r="Q941" i="6"/>
  <c r="Q942" i="6"/>
  <c r="Q943" i="6"/>
  <c r="Q944" i="6"/>
  <c r="Q945" i="6"/>
  <c r="Q946" i="6"/>
  <c r="Q947" i="6"/>
  <c r="Q948" i="6"/>
  <c r="Q949" i="6"/>
  <c r="Q950" i="6"/>
  <c r="Q951" i="6"/>
  <c r="Q952" i="6"/>
  <c r="Q953" i="6"/>
  <c r="Q954" i="6"/>
  <c r="Q955" i="6"/>
  <c r="Q956" i="6"/>
  <c r="Q957" i="6"/>
  <c r="Q958" i="6"/>
  <c r="Q959" i="6"/>
  <c r="Q960" i="6"/>
  <c r="Q961" i="6"/>
  <c r="Q962" i="6"/>
  <c r="Q963" i="6"/>
  <c r="Q964" i="6"/>
  <c r="Q965" i="6"/>
  <c r="Q966" i="6"/>
  <c r="Q967" i="6"/>
  <c r="Q968" i="6"/>
  <c r="Q969" i="6"/>
  <c r="Q970" i="6"/>
  <c r="Q971" i="6"/>
  <c r="Q972" i="6"/>
  <c r="Q973" i="6"/>
  <c r="Q974" i="6"/>
  <c r="Q975" i="6"/>
  <c r="Q976" i="6"/>
  <c r="Q977" i="6"/>
  <c r="Q978" i="6"/>
  <c r="Q979" i="6"/>
  <c r="Q980" i="6"/>
  <c r="Q981" i="6"/>
  <c r="Q982" i="6"/>
  <c r="Q983" i="6"/>
  <c r="Q984" i="6"/>
  <c r="Q985" i="6"/>
  <c r="Q986" i="6"/>
  <c r="Q987" i="6"/>
  <c r="Q988" i="6"/>
  <c r="Q989" i="6"/>
  <c r="Q990" i="6"/>
  <c r="Q991" i="6"/>
  <c r="Q992" i="6"/>
  <c r="Q993" i="6"/>
  <c r="Q994" i="6"/>
  <c r="Q995" i="6"/>
  <c r="Q996" i="6"/>
  <c r="Q997" i="6"/>
  <c r="Q998" i="6"/>
  <c r="Q999" i="6"/>
  <c r="Q1000" i="6"/>
  <c r="Q1001" i="6"/>
  <c r="Q1002" i="6"/>
  <c r="Q1003" i="6"/>
  <c r="Q1004" i="6"/>
  <c r="Q1005" i="6"/>
  <c r="Q1006" i="6"/>
  <c r="Q1007" i="6"/>
  <c r="Q1008" i="6"/>
  <c r="Q1009" i="6"/>
  <c r="Q1010" i="6"/>
  <c r="Q1011" i="6"/>
  <c r="Q1012" i="6"/>
  <c r="Q1013" i="6"/>
  <c r="Q1014" i="6"/>
  <c r="Q1015" i="6"/>
  <c r="Q1016" i="6"/>
  <c r="Q1017" i="6"/>
  <c r="Q1018" i="6"/>
  <c r="Q1019" i="6"/>
  <c r="Q1020" i="6"/>
  <c r="Q1021" i="6"/>
  <c r="Q1022" i="6"/>
  <c r="Q1023" i="6"/>
  <c r="Q1024" i="6"/>
  <c r="Q1025" i="6"/>
  <c r="Q1026" i="6"/>
  <c r="Q1027" i="6"/>
  <c r="Q1028" i="6"/>
  <c r="Q1029" i="6"/>
  <c r="Q1030" i="6"/>
  <c r="Q1031" i="6"/>
  <c r="Q1032" i="6"/>
  <c r="Q1033" i="6"/>
  <c r="Q1034" i="6"/>
  <c r="Q1035" i="6"/>
  <c r="Q1036" i="6"/>
  <c r="Q1037" i="6"/>
  <c r="Q1038" i="6"/>
  <c r="Q1039" i="6"/>
  <c r="Q1040" i="6"/>
  <c r="Q1041" i="6"/>
  <c r="Q1042" i="6"/>
  <c r="Q1043" i="6"/>
  <c r="Q1044" i="6"/>
  <c r="Q1045" i="6"/>
  <c r="Q1046" i="6"/>
  <c r="Q1047" i="6"/>
  <c r="Q1048" i="6"/>
  <c r="Q1049" i="6"/>
  <c r="Q1050" i="6"/>
  <c r="Q1051" i="6"/>
  <c r="Q1052" i="6"/>
  <c r="Q1053" i="6"/>
  <c r="Q1054" i="6"/>
  <c r="Q1055" i="6"/>
  <c r="Q1056" i="6"/>
  <c r="Q1057" i="6"/>
  <c r="Q1058" i="6"/>
  <c r="Q1059" i="6"/>
  <c r="Q1060" i="6"/>
  <c r="Q1061" i="6"/>
  <c r="Q1062" i="6"/>
  <c r="Q1063" i="6"/>
  <c r="Q1064" i="6"/>
  <c r="Q1065" i="6"/>
  <c r="Q1066" i="6"/>
  <c r="Q1067" i="6"/>
  <c r="Q1068" i="6"/>
  <c r="Q1069" i="6"/>
  <c r="Q1070" i="6"/>
  <c r="Q1071" i="6"/>
  <c r="Q1072" i="6"/>
  <c r="Q1073" i="6"/>
  <c r="Q1074" i="6"/>
  <c r="Q1075" i="6"/>
  <c r="Q1076" i="6"/>
  <c r="Q1077" i="6"/>
  <c r="Q1078" i="6"/>
  <c r="Q1079" i="6"/>
  <c r="Q1080" i="6"/>
  <c r="Q1081" i="6"/>
  <c r="Q1082" i="6"/>
  <c r="Q1083" i="6"/>
  <c r="Q1084" i="6"/>
  <c r="Q1085" i="6"/>
  <c r="Q1086" i="6"/>
  <c r="Q1087" i="6"/>
  <c r="Q1088" i="6"/>
  <c r="Q1089" i="6"/>
  <c r="Q1090" i="6"/>
  <c r="Q1091" i="6"/>
  <c r="Q1092" i="6"/>
  <c r="Q1093" i="6"/>
  <c r="Q1094" i="6"/>
  <c r="Q1095" i="6"/>
  <c r="Q1096" i="6"/>
  <c r="Q1097" i="6"/>
  <c r="Q1098" i="6"/>
  <c r="Q1099" i="6"/>
  <c r="Q1100" i="6"/>
  <c r="Q1101" i="6"/>
  <c r="Q1102" i="6"/>
  <c r="Q1103" i="6"/>
  <c r="Q1104" i="6"/>
  <c r="Q1105" i="6"/>
  <c r="Q1106" i="6"/>
  <c r="Q1107" i="6"/>
  <c r="Q1108" i="6"/>
  <c r="Q1109" i="6"/>
  <c r="Q1110" i="6"/>
  <c r="Q1111" i="6"/>
  <c r="Q1112" i="6"/>
  <c r="Q1113" i="6"/>
  <c r="Q1114" i="6"/>
  <c r="Q1115" i="6"/>
  <c r="Q1116" i="6"/>
  <c r="Q1117" i="6"/>
  <c r="Q1118" i="6"/>
  <c r="Q1119" i="6"/>
  <c r="Q1120" i="6"/>
  <c r="Q1121" i="6"/>
  <c r="Q1122" i="6"/>
  <c r="Q1123" i="6"/>
  <c r="Q1124" i="6"/>
  <c r="Q1125" i="6"/>
  <c r="Q1126" i="6"/>
  <c r="Q1127" i="6"/>
  <c r="Q1128" i="6"/>
  <c r="Q1129" i="6"/>
  <c r="Q1130" i="6"/>
  <c r="Q1131" i="6"/>
  <c r="Q1132" i="6"/>
  <c r="Q1133" i="6"/>
  <c r="Q1134" i="6"/>
  <c r="Q1135" i="6"/>
  <c r="Q1136" i="6"/>
  <c r="Q1137" i="6"/>
  <c r="Q1138" i="6"/>
  <c r="Q1139" i="6"/>
  <c r="Q1140" i="6"/>
  <c r="Q1141" i="6"/>
  <c r="Q1142" i="6"/>
  <c r="Q1143" i="6"/>
  <c r="Q1144" i="6"/>
  <c r="Q1145" i="6"/>
  <c r="Q1146" i="6"/>
  <c r="Q1147" i="6"/>
  <c r="Q1148" i="6"/>
  <c r="Q1149" i="6"/>
  <c r="Q1150" i="6"/>
  <c r="Q1151" i="6"/>
  <c r="Q1152" i="6"/>
  <c r="Q1153" i="6"/>
  <c r="Q1154" i="6"/>
  <c r="Q1155" i="6"/>
  <c r="Q1156" i="6"/>
  <c r="Q1157" i="6"/>
  <c r="Q1158" i="6"/>
  <c r="Q1159" i="6"/>
  <c r="Q1160" i="6"/>
  <c r="Q1161" i="6"/>
  <c r="Q1162" i="6"/>
  <c r="Q1163" i="6"/>
  <c r="Q1164" i="6"/>
  <c r="Q1165" i="6"/>
  <c r="Q1166" i="6"/>
  <c r="Q1167" i="6"/>
  <c r="Q1168" i="6"/>
  <c r="Q1169" i="6"/>
  <c r="Q1170" i="6"/>
  <c r="Q1171" i="6"/>
  <c r="Q1172" i="6"/>
  <c r="Q1173" i="6"/>
  <c r="Q1174" i="6"/>
  <c r="Q1175" i="6"/>
  <c r="Q1176" i="6"/>
  <c r="Q1177" i="6"/>
  <c r="Q1178" i="6"/>
  <c r="Q1179" i="6"/>
  <c r="Q1180" i="6"/>
  <c r="Q1181" i="6"/>
  <c r="Q1182" i="6"/>
  <c r="Q1183" i="6"/>
  <c r="Q1184" i="6"/>
  <c r="Q1185" i="6"/>
  <c r="Q1186" i="6"/>
  <c r="Q1187" i="6"/>
  <c r="Q1188" i="6"/>
  <c r="Q1189" i="6"/>
  <c r="Q1190" i="6"/>
  <c r="Q1191" i="6"/>
  <c r="Q1192" i="6"/>
  <c r="Q1193" i="6"/>
  <c r="Q1194" i="6"/>
  <c r="Q1195" i="6"/>
  <c r="Q1196" i="6"/>
  <c r="Q1197" i="6"/>
  <c r="Q1198" i="6"/>
  <c r="Q1199" i="6"/>
  <c r="Q1200" i="6"/>
  <c r="Q1201" i="6"/>
  <c r="Q1202" i="6"/>
  <c r="Q1203" i="6"/>
  <c r="Q1204" i="6"/>
  <c r="Q1205" i="6"/>
  <c r="Q1206" i="6"/>
  <c r="Q1207" i="6"/>
  <c r="Q1208" i="6"/>
  <c r="Q1209" i="6"/>
  <c r="Q1210" i="6"/>
  <c r="Q1211" i="6"/>
  <c r="Q1212" i="6"/>
  <c r="Q1213" i="6"/>
  <c r="Q1214" i="6"/>
  <c r="Q1215" i="6"/>
  <c r="Q1216" i="6"/>
  <c r="Q1217" i="6"/>
  <c r="Q1218" i="6"/>
  <c r="Q1219" i="6"/>
  <c r="Q1220" i="6"/>
  <c r="Q1221" i="6"/>
  <c r="Q1222" i="6"/>
  <c r="Q1223" i="6"/>
  <c r="Q1224" i="6"/>
  <c r="Q1225" i="6"/>
  <c r="Q1226" i="6"/>
  <c r="Q1227" i="6"/>
  <c r="Q1228" i="6"/>
  <c r="Q1229" i="6"/>
  <c r="Q1230" i="6"/>
  <c r="Q1231" i="6"/>
  <c r="Q1232" i="6"/>
  <c r="Q1233" i="6"/>
  <c r="Q1234" i="6"/>
  <c r="Q1235" i="6"/>
  <c r="Q1236" i="6"/>
  <c r="Q1237" i="6"/>
  <c r="Q1238" i="6"/>
  <c r="Q1239" i="6"/>
  <c r="Q1240" i="6"/>
  <c r="Q1241" i="6"/>
  <c r="Q1242" i="6"/>
  <c r="Q1243" i="6"/>
  <c r="Q1244" i="6"/>
  <c r="Q1245" i="6"/>
  <c r="Q1246" i="6"/>
  <c r="Q1247" i="6"/>
  <c r="Q1248" i="6"/>
  <c r="Q1249" i="6"/>
  <c r="Q1250" i="6"/>
  <c r="Q1251" i="6"/>
  <c r="Q1252" i="6"/>
  <c r="Q1253" i="6"/>
  <c r="Q1254" i="6"/>
  <c r="Q1255" i="6"/>
  <c r="Q1256" i="6"/>
  <c r="Q1257" i="6"/>
  <c r="Q1258" i="6"/>
  <c r="Q1259" i="6"/>
  <c r="Q1260" i="6"/>
  <c r="Q1261" i="6"/>
  <c r="Q1262" i="6"/>
  <c r="Q1263" i="6"/>
  <c r="Q1264" i="6"/>
  <c r="Q1265" i="6"/>
  <c r="Q1266" i="6"/>
  <c r="Q1267" i="6"/>
  <c r="Q1268" i="6"/>
  <c r="Q1269" i="6"/>
  <c r="Q1270" i="6"/>
  <c r="Q1271" i="6"/>
  <c r="Q1272" i="6"/>
  <c r="Q1273" i="6"/>
  <c r="Q1274" i="6"/>
  <c r="Q1275" i="6"/>
  <c r="Q1276" i="6"/>
  <c r="Q1277" i="6"/>
  <c r="Q1278" i="6"/>
  <c r="Q1279" i="6"/>
  <c r="Q1280" i="6"/>
  <c r="Q1281" i="6"/>
  <c r="Q1282" i="6"/>
  <c r="Q1283" i="6"/>
  <c r="Q1284" i="6"/>
  <c r="Q1285" i="6"/>
  <c r="Q1286" i="6"/>
  <c r="Q1287" i="6"/>
  <c r="Q1288" i="6"/>
  <c r="Q1289" i="6"/>
  <c r="Q1290" i="6"/>
  <c r="Q1291" i="6"/>
  <c r="Q1292" i="6"/>
  <c r="Q1293" i="6"/>
  <c r="Q1294" i="6"/>
  <c r="Q1295" i="6"/>
  <c r="Q1296" i="6"/>
  <c r="Q1297" i="6"/>
  <c r="Q1298" i="6"/>
  <c r="Q1299" i="6"/>
  <c r="Q1300" i="6"/>
  <c r="Q1301" i="6"/>
  <c r="Q1302" i="6"/>
  <c r="Q1303" i="6"/>
  <c r="Q1304" i="6"/>
  <c r="Q1305" i="6"/>
  <c r="Q1306" i="6"/>
  <c r="Q1307" i="6"/>
  <c r="Q1308" i="6"/>
  <c r="Q1309" i="6"/>
  <c r="Q1310" i="6"/>
  <c r="Q1311" i="6"/>
  <c r="Q1312" i="6"/>
  <c r="Q1313" i="6"/>
  <c r="Q1314" i="6"/>
  <c r="Q1315" i="6"/>
  <c r="Q1316" i="6"/>
  <c r="Q1317" i="6"/>
  <c r="Q1318" i="6"/>
  <c r="Q1319" i="6"/>
  <c r="Q1320" i="6"/>
  <c r="Q1321" i="6"/>
  <c r="Q1322" i="6"/>
  <c r="Q1323" i="6"/>
  <c r="Q1324" i="6"/>
  <c r="Q1325" i="6"/>
  <c r="Q1326" i="6"/>
  <c r="Q1327" i="6"/>
  <c r="Q1328" i="6"/>
  <c r="Q1329" i="6"/>
  <c r="Q1330" i="6"/>
  <c r="Q1331" i="6"/>
  <c r="Q1332" i="6"/>
  <c r="Q1333" i="6"/>
  <c r="Q1334" i="6"/>
  <c r="Q1335" i="6"/>
  <c r="Q1336" i="6"/>
  <c r="Q1337" i="6"/>
  <c r="Q1338" i="6"/>
  <c r="Q1339" i="6"/>
  <c r="Q1340" i="6"/>
  <c r="Q1341" i="6"/>
  <c r="Q1342" i="6"/>
  <c r="Q1343" i="6"/>
  <c r="Q1344" i="6"/>
  <c r="Q1345" i="6"/>
  <c r="Q1346" i="6"/>
  <c r="Q1347" i="6"/>
  <c r="Q1348" i="6"/>
  <c r="Q1349" i="6"/>
  <c r="Q1350" i="6"/>
  <c r="Q1351" i="6"/>
  <c r="Q1352" i="6"/>
  <c r="Q1353" i="6"/>
  <c r="Q1354" i="6"/>
  <c r="Q1355" i="6"/>
  <c r="Q1356" i="6"/>
  <c r="Q1357" i="6"/>
  <c r="Q1358" i="6"/>
  <c r="Q1359" i="6"/>
  <c r="Q1360" i="6"/>
  <c r="Q1361" i="6"/>
  <c r="Q1362" i="6"/>
  <c r="Q1363" i="6"/>
  <c r="Q1364" i="6"/>
  <c r="Q1365" i="6"/>
  <c r="Q1366" i="6"/>
  <c r="Q1367" i="6"/>
  <c r="Q1368" i="6"/>
  <c r="Q1369" i="6"/>
  <c r="Q1370" i="6"/>
  <c r="Q1371" i="6"/>
  <c r="Q1372" i="6"/>
  <c r="Q1373" i="6"/>
  <c r="Q1374" i="6"/>
  <c r="Q1375" i="6"/>
  <c r="Q1376" i="6"/>
  <c r="Q1377" i="6"/>
  <c r="Q1378" i="6"/>
  <c r="Q1379" i="6"/>
  <c r="Q1380" i="6"/>
  <c r="Q1381" i="6"/>
  <c r="Q1382" i="6"/>
  <c r="Q1383" i="6"/>
  <c r="Q1384" i="6"/>
  <c r="Q1385" i="6"/>
  <c r="Q1386" i="6"/>
  <c r="Q1387" i="6"/>
  <c r="Q1388" i="6"/>
  <c r="Q1389" i="6"/>
  <c r="Q1390" i="6"/>
  <c r="Q1391" i="6"/>
  <c r="Q1392" i="6"/>
  <c r="Q1393" i="6"/>
  <c r="Q1394" i="6"/>
  <c r="Q1395" i="6"/>
  <c r="Q1396" i="6"/>
  <c r="Q1397" i="6"/>
  <c r="Q1398" i="6"/>
  <c r="Q1399" i="6"/>
  <c r="Q1400" i="6"/>
  <c r="Q1401" i="6"/>
  <c r="Q1402" i="6"/>
  <c r="Q1403" i="6"/>
  <c r="Q1404" i="6"/>
  <c r="Q1405" i="6"/>
  <c r="Q1406" i="6"/>
  <c r="Q1407" i="6"/>
  <c r="Q1408" i="6"/>
  <c r="Q1409" i="6"/>
  <c r="Q1410" i="6"/>
  <c r="Q1411" i="6"/>
  <c r="Q1412" i="6"/>
  <c r="Q1413" i="6"/>
  <c r="Q1414" i="6"/>
  <c r="Q1415" i="6"/>
  <c r="Q1416" i="6"/>
  <c r="Q1417" i="6"/>
  <c r="Q1418" i="6"/>
  <c r="Q1419" i="6"/>
  <c r="Q1420" i="6"/>
  <c r="Q1421" i="6"/>
  <c r="Q1422" i="6"/>
  <c r="Q1423" i="6"/>
  <c r="Q1424" i="6"/>
  <c r="Q1425" i="6"/>
  <c r="Q1426" i="6"/>
  <c r="Q1427" i="6"/>
  <c r="Q1428" i="6"/>
  <c r="Q1429" i="6"/>
  <c r="Q1430" i="6"/>
  <c r="Q1431" i="6"/>
  <c r="Q1432" i="6"/>
  <c r="Q1433" i="6"/>
  <c r="Q1434" i="6"/>
  <c r="Q1435" i="6"/>
  <c r="Q1436" i="6"/>
  <c r="Q1437" i="6"/>
  <c r="Q1438" i="6"/>
  <c r="Q1439" i="6"/>
  <c r="Q1440" i="6"/>
  <c r="Q1441" i="6"/>
  <c r="Q1442" i="6"/>
  <c r="Q1443" i="6"/>
  <c r="Q1444" i="6"/>
  <c r="Q1445" i="6"/>
  <c r="Q1446" i="6"/>
  <c r="Q1447" i="6"/>
  <c r="Q1448" i="6"/>
  <c r="Q1449" i="6"/>
  <c r="Q1450" i="6"/>
  <c r="Q1451" i="6"/>
  <c r="Q1452" i="6"/>
  <c r="Q1453" i="6"/>
  <c r="Q1454" i="6"/>
  <c r="Q1455" i="6"/>
  <c r="Q1456" i="6"/>
  <c r="Q1457" i="6"/>
  <c r="Q1458" i="6"/>
  <c r="Q1459" i="6"/>
  <c r="Q1460" i="6"/>
  <c r="Q1461" i="6"/>
  <c r="Q1462" i="6"/>
  <c r="Q1463" i="6"/>
  <c r="Q1464" i="6"/>
  <c r="Q1465" i="6"/>
  <c r="Q1466" i="6"/>
  <c r="Q1467" i="6"/>
  <c r="Q1468" i="6"/>
  <c r="Q1469" i="6"/>
  <c r="Q1470" i="6"/>
  <c r="Q1471" i="6"/>
  <c r="Q1472" i="6"/>
  <c r="Q1473" i="6"/>
  <c r="Q1474" i="6"/>
  <c r="Q1475" i="6"/>
  <c r="Q1476" i="6"/>
  <c r="Q1477" i="6"/>
  <c r="Q1478" i="6"/>
  <c r="Q1479" i="6"/>
  <c r="Q1480" i="6"/>
  <c r="Q1481" i="6"/>
  <c r="Q1482" i="6"/>
  <c r="Q1483" i="6"/>
  <c r="Q1484" i="6"/>
  <c r="Q1485" i="6"/>
  <c r="Q1486" i="6"/>
  <c r="Q1487" i="6"/>
  <c r="Q1488" i="6"/>
  <c r="Q1489" i="6"/>
  <c r="Q1490" i="6"/>
  <c r="Q1491" i="6"/>
  <c r="Q1492" i="6"/>
  <c r="Q1493" i="6"/>
  <c r="Q1494" i="6"/>
  <c r="Q1495" i="6"/>
  <c r="Q1496" i="6"/>
  <c r="Q1497" i="6"/>
  <c r="Q1498" i="6"/>
  <c r="Q1499" i="6"/>
  <c r="Q1500" i="6"/>
  <c r="Q1501" i="6"/>
  <c r="Q1502" i="6"/>
  <c r="Q1503" i="6"/>
  <c r="Q1504" i="6"/>
  <c r="Q1505" i="6"/>
  <c r="Q1506" i="6"/>
  <c r="Q1507" i="6"/>
  <c r="Q1508" i="6"/>
  <c r="Q1509" i="6"/>
  <c r="Q1510" i="6"/>
  <c r="Q1511" i="6"/>
  <c r="Q1512" i="6"/>
  <c r="Q1513" i="6"/>
  <c r="Q1514" i="6"/>
  <c r="Q1515" i="6"/>
  <c r="Q1516" i="6"/>
  <c r="Q1517" i="6"/>
  <c r="Q1518" i="6"/>
  <c r="Q1519" i="6"/>
  <c r="Q1520" i="6"/>
  <c r="Q1521" i="6"/>
  <c r="Q1522" i="6"/>
  <c r="Q1523" i="6"/>
  <c r="Q1524" i="6"/>
  <c r="Q1525" i="6"/>
  <c r="Q1526" i="6"/>
  <c r="Q1527" i="6"/>
  <c r="Q1528" i="6"/>
  <c r="Q1529" i="6"/>
  <c r="Q1530" i="6"/>
  <c r="Q1531" i="6"/>
  <c r="Q1532" i="6"/>
  <c r="Q1533" i="6"/>
  <c r="Q1534" i="6"/>
  <c r="Q1535" i="6"/>
  <c r="Q1536" i="6"/>
  <c r="Q1537" i="6"/>
  <c r="Q1538" i="6"/>
  <c r="Q1539" i="6"/>
  <c r="Q1540" i="6"/>
  <c r="Q1541" i="6"/>
  <c r="Q1542" i="6"/>
  <c r="Q1543" i="6"/>
  <c r="Q1544" i="6"/>
  <c r="Q1545" i="6"/>
  <c r="Q1546" i="6"/>
  <c r="Q1547" i="6"/>
  <c r="Q1548" i="6"/>
  <c r="Q1549" i="6"/>
  <c r="Q1550" i="6"/>
  <c r="Q1551" i="6"/>
  <c r="Q1552" i="6"/>
  <c r="Q1553" i="6"/>
  <c r="Q1554" i="6"/>
  <c r="Q1555" i="6"/>
  <c r="Q1556" i="6"/>
  <c r="Q1557" i="6"/>
  <c r="Q1558" i="6"/>
  <c r="Q1559" i="6"/>
  <c r="Q1560" i="6"/>
  <c r="Q1561" i="6"/>
  <c r="Q1562" i="6"/>
  <c r="Q1563" i="6"/>
  <c r="Q1564" i="6"/>
  <c r="Q1565" i="6"/>
  <c r="Q1566" i="6"/>
  <c r="Q1567" i="6"/>
  <c r="Q1568" i="6"/>
  <c r="Q1569" i="6"/>
  <c r="Q1570" i="6"/>
  <c r="Q1571" i="6"/>
  <c r="Q1572" i="6"/>
  <c r="Q1573" i="6"/>
  <c r="Q1574" i="6"/>
  <c r="Q1575" i="6"/>
  <c r="Q1576" i="6"/>
  <c r="Q1577" i="6"/>
  <c r="Q1578" i="6"/>
  <c r="Q1579" i="6"/>
  <c r="Q1580" i="6"/>
  <c r="Q1581" i="6"/>
  <c r="Q1582" i="6"/>
  <c r="Q1583" i="6"/>
  <c r="Q1584" i="6"/>
  <c r="Q1585" i="6"/>
  <c r="Q1586" i="6"/>
  <c r="Q1587" i="6"/>
  <c r="Q1588" i="6"/>
  <c r="Q1589" i="6"/>
  <c r="Q1590" i="6"/>
  <c r="Q1591" i="6"/>
  <c r="Q1592" i="6"/>
  <c r="Q1593" i="6"/>
  <c r="Q1594" i="6"/>
  <c r="Q1595" i="6"/>
  <c r="Q1596" i="6"/>
  <c r="Q1597" i="6"/>
  <c r="Q1598" i="6"/>
  <c r="Q1599" i="6"/>
  <c r="Q1600" i="6"/>
  <c r="Q1601" i="6"/>
  <c r="Q1602" i="6"/>
  <c r="Q1603" i="6"/>
  <c r="Q1604" i="6"/>
  <c r="Q1605" i="6"/>
  <c r="Q1606" i="6"/>
  <c r="Q1607" i="6"/>
  <c r="Q1608" i="6"/>
  <c r="Q1609" i="6"/>
  <c r="Q1610" i="6"/>
  <c r="Q1611" i="6"/>
  <c r="Q1612" i="6"/>
  <c r="Q1613" i="6"/>
  <c r="Q1614" i="6"/>
  <c r="Q1615" i="6"/>
  <c r="Q1616" i="6"/>
  <c r="Q1617" i="6"/>
  <c r="Q1618" i="6"/>
  <c r="Q1619" i="6"/>
  <c r="Q1620" i="6"/>
  <c r="Q1621" i="6"/>
  <c r="Q1622" i="6"/>
  <c r="Q1623" i="6"/>
  <c r="Q1624" i="6"/>
  <c r="Q1625" i="6"/>
  <c r="Q1626" i="6"/>
  <c r="Q1627" i="6"/>
  <c r="Q1628" i="6"/>
  <c r="Q1629" i="6"/>
  <c r="Q1630" i="6"/>
  <c r="Q1631" i="6"/>
  <c r="Q1632" i="6"/>
  <c r="Q1633" i="6"/>
  <c r="Q1634" i="6"/>
  <c r="Q1635" i="6"/>
  <c r="Q1636" i="6"/>
  <c r="Q1637" i="6"/>
  <c r="Q1638" i="6"/>
  <c r="Q1639" i="6"/>
  <c r="Q1640" i="6"/>
  <c r="Q1641" i="6"/>
  <c r="Q1642" i="6"/>
  <c r="Q1643" i="6"/>
  <c r="Q1644" i="6"/>
  <c r="Q1645" i="6"/>
  <c r="Q1646" i="6"/>
  <c r="Q1647" i="6"/>
  <c r="Q1648" i="6"/>
  <c r="Q1649" i="6"/>
  <c r="Q1650" i="6"/>
  <c r="Q1651" i="6"/>
  <c r="Q1652" i="6"/>
  <c r="Q1653" i="6"/>
  <c r="Q1654" i="6"/>
  <c r="Q1655" i="6"/>
  <c r="Q1656" i="6"/>
  <c r="Q1657" i="6"/>
  <c r="Q1658" i="6"/>
  <c r="Q1659" i="6"/>
  <c r="Q1660" i="6"/>
  <c r="Q1661" i="6"/>
  <c r="Q1662" i="6"/>
  <c r="Q1663" i="6"/>
  <c r="Q1664" i="6"/>
  <c r="Q1665" i="6"/>
  <c r="Q1666" i="6"/>
  <c r="Q1667" i="6"/>
  <c r="Q1668" i="6"/>
  <c r="Q1669" i="6"/>
  <c r="Q1670" i="6"/>
  <c r="Q1671" i="6"/>
  <c r="Q1672" i="6"/>
  <c r="Q1673" i="6"/>
  <c r="Q1674" i="6"/>
  <c r="Q1675" i="6"/>
  <c r="Q1676" i="6"/>
  <c r="Q1677" i="6"/>
  <c r="Q1678" i="6"/>
  <c r="Q1679" i="6"/>
  <c r="Q1680" i="6"/>
  <c r="Q1681" i="6"/>
  <c r="Q1682" i="6"/>
  <c r="Q1683" i="6"/>
  <c r="Q1684" i="6"/>
  <c r="Q1685" i="6"/>
  <c r="Q1686" i="6"/>
  <c r="Q1687" i="6"/>
  <c r="Q1688" i="6"/>
  <c r="Q1689" i="6"/>
  <c r="Q1690" i="6"/>
  <c r="Q1691" i="6"/>
  <c r="Q1692" i="6"/>
  <c r="Q1693" i="6"/>
  <c r="Q1694" i="6"/>
  <c r="Q1695" i="6"/>
  <c r="Q1696" i="6"/>
  <c r="Q1697" i="6"/>
  <c r="Q1698" i="6"/>
  <c r="Q1699" i="6"/>
  <c r="Q1700" i="6"/>
  <c r="Q1701" i="6"/>
  <c r="Q1702" i="6"/>
  <c r="Q1703" i="6"/>
  <c r="Q1704" i="6"/>
  <c r="Q1705" i="6"/>
  <c r="Q1706" i="6"/>
  <c r="Q1707" i="6"/>
  <c r="Q1708" i="6"/>
  <c r="Q1709" i="6"/>
  <c r="Q1710" i="6"/>
  <c r="Q1711" i="6"/>
  <c r="Q1712" i="6"/>
  <c r="Q1713" i="6"/>
  <c r="Q1714" i="6"/>
  <c r="Q1715" i="6"/>
  <c r="Q1716" i="6"/>
  <c r="Q1717" i="6"/>
  <c r="Q1718" i="6"/>
  <c r="Q1719" i="6"/>
  <c r="Q1720" i="6"/>
  <c r="Q1721" i="6"/>
  <c r="Q1722" i="6"/>
  <c r="Q1723" i="6"/>
  <c r="Q1724" i="6"/>
  <c r="Q1725" i="6"/>
  <c r="Q1726" i="6"/>
  <c r="Q1727" i="6"/>
  <c r="Q1728" i="6"/>
  <c r="Q1729" i="6"/>
  <c r="Q1730" i="6"/>
  <c r="Q1731" i="6"/>
  <c r="Q1732" i="6"/>
  <c r="Q1733" i="6"/>
  <c r="Q1734" i="6"/>
  <c r="Q1735" i="6"/>
  <c r="Q1736" i="6"/>
  <c r="Q1737" i="6"/>
  <c r="Q1738" i="6"/>
  <c r="Q1739" i="6"/>
  <c r="Q1740" i="6"/>
  <c r="Q1741" i="6"/>
  <c r="Q1742" i="6"/>
  <c r="Q1743" i="6"/>
  <c r="Q1744" i="6"/>
  <c r="Q1745" i="6"/>
  <c r="Q1746" i="6"/>
  <c r="Q1747" i="6"/>
  <c r="Q1748" i="6"/>
  <c r="Q1749" i="6"/>
  <c r="Q1750" i="6"/>
  <c r="Q1751" i="6"/>
  <c r="Q1752" i="6"/>
  <c r="Q1753" i="6"/>
  <c r="Q1754" i="6"/>
  <c r="Q1755" i="6"/>
  <c r="Q1756" i="6"/>
  <c r="Q1757" i="6"/>
  <c r="Q1758" i="6"/>
  <c r="Q1759" i="6"/>
  <c r="Q1760" i="6"/>
  <c r="Q1761" i="6"/>
  <c r="Q1762" i="6"/>
  <c r="Q1763" i="6"/>
  <c r="Q1764" i="6"/>
  <c r="Q1765" i="6"/>
  <c r="Q1766" i="6"/>
  <c r="Q1767" i="6"/>
  <c r="Q1768" i="6"/>
  <c r="Q1769" i="6"/>
  <c r="Q1770" i="6"/>
  <c r="Q1771" i="6"/>
  <c r="Q1772" i="6"/>
  <c r="Q1773" i="6"/>
  <c r="Q1774" i="6"/>
  <c r="Q1775" i="6"/>
  <c r="Q1776" i="6"/>
  <c r="Q1777" i="6"/>
  <c r="Q1778" i="6"/>
  <c r="Q1779" i="6"/>
  <c r="Q1780" i="6"/>
  <c r="Q1781" i="6"/>
  <c r="Q1782" i="6"/>
  <c r="Q1783" i="6"/>
  <c r="Q1784" i="6"/>
  <c r="Q1785" i="6"/>
  <c r="Q1786" i="6"/>
  <c r="Q1787" i="6"/>
  <c r="Q1788" i="6"/>
  <c r="Q1789" i="6"/>
  <c r="Q1790" i="6"/>
  <c r="Q1791" i="6"/>
  <c r="Q1792" i="6"/>
  <c r="Q1793" i="6"/>
  <c r="Q1794" i="6"/>
  <c r="Q1795" i="6"/>
  <c r="Q1796" i="6"/>
  <c r="Q1797" i="6"/>
  <c r="Q1798" i="6"/>
  <c r="Q1799" i="6"/>
  <c r="Q1800" i="6"/>
  <c r="Q1801" i="6"/>
  <c r="Q1802" i="6"/>
  <c r="Q1803" i="6"/>
  <c r="Q1804" i="6"/>
  <c r="Q1805" i="6"/>
  <c r="Q1806" i="6"/>
  <c r="Q1807" i="6"/>
  <c r="Q1808" i="6"/>
  <c r="Q1809" i="6"/>
  <c r="Q1810" i="6"/>
  <c r="Q1811" i="6"/>
  <c r="Q1812" i="6"/>
  <c r="Q1813" i="6"/>
  <c r="Q1814" i="6"/>
  <c r="Q1815" i="6"/>
  <c r="Q1816" i="6"/>
  <c r="Q1817" i="6"/>
  <c r="Q1818" i="6"/>
  <c r="Q1819" i="6"/>
  <c r="Q1820" i="6"/>
  <c r="Q1821" i="6"/>
  <c r="Q1822" i="6"/>
  <c r="Q1823" i="6"/>
  <c r="Q1824" i="6"/>
  <c r="Q1825" i="6"/>
  <c r="Q1826" i="6"/>
  <c r="Q1827" i="6"/>
  <c r="Q1828" i="6"/>
  <c r="Q1829" i="6"/>
  <c r="Q1830" i="6"/>
  <c r="Q1831" i="6"/>
  <c r="Q1832" i="6"/>
  <c r="Q1833" i="6"/>
  <c r="Q1834" i="6"/>
  <c r="Q1835" i="6"/>
  <c r="Q1836" i="6"/>
  <c r="Q1837" i="6"/>
  <c r="Q1838" i="6"/>
  <c r="Q1839" i="6"/>
  <c r="Q1840" i="6"/>
  <c r="Q1841" i="6"/>
  <c r="Q1842" i="6"/>
  <c r="Q1843" i="6"/>
  <c r="Q1844" i="6"/>
  <c r="Q1845" i="6"/>
  <c r="Q1846" i="6"/>
  <c r="Q1847" i="6"/>
  <c r="Q1848" i="6"/>
  <c r="Q1849" i="6"/>
  <c r="Q1850" i="6"/>
  <c r="Q1851" i="6"/>
  <c r="Q1852" i="6"/>
  <c r="Q1853" i="6"/>
  <c r="Q1854" i="6"/>
  <c r="Q1855" i="6"/>
  <c r="Q1856" i="6"/>
  <c r="Q1857" i="6"/>
  <c r="Q1858" i="6"/>
  <c r="Q1859" i="6"/>
  <c r="Q1860" i="6"/>
  <c r="Q1861" i="6"/>
  <c r="Q1862" i="6"/>
  <c r="Q1863" i="6"/>
  <c r="Q1864" i="6"/>
  <c r="Q1865" i="6"/>
  <c r="Q1866" i="6"/>
  <c r="Q1867" i="6"/>
  <c r="Q1868" i="6"/>
  <c r="Q1869" i="6"/>
  <c r="Q1870" i="6"/>
  <c r="Q1871" i="6"/>
  <c r="Q1872" i="6"/>
  <c r="Q1873" i="6"/>
  <c r="Q1874" i="6"/>
  <c r="Q1875" i="6"/>
  <c r="Q1876" i="6"/>
  <c r="Q1877" i="6"/>
  <c r="Q1878" i="6"/>
  <c r="Q1879" i="6"/>
  <c r="Q1880" i="6"/>
  <c r="Q1881" i="6"/>
  <c r="Q1882" i="6"/>
  <c r="Q1883" i="6"/>
  <c r="Q1884" i="6"/>
  <c r="Q1885" i="6"/>
  <c r="Q1886" i="6"/>
  <c r="Q1887" i="6"/>
  <c r="Q1888" i="6"/>
  <c r="Q1889" i="6"/>
  <c r="Q1890" i="6"/>
  <c r="Q1891" i="6"/>
  <c r="Q1892" i="6"/>
  <c r="Q1893" i="6"/>
  <c r="Q1894" i="6"/>
  <c r="Q1895" i="6"/>
  <c r="Q1896" i="6"/>
  <c r="Q1897" i="6"/>
  <c r="Q1898" i="6"/>
  <c r="Q1899" i="6"/>
  <c r="Q1900" i="6"/>
  <c r="Q1901" i="6"/>
  <c r="Q1902" i="6"/>
  <c r="Q1903" i="6"/>
  <c r="Q1904" i="6"/>
  <c r="Q1905" i="6"/>
  <c r="Q1906" i="6"/>
  <c r="Q1907" i="6"/>
  <c r="Q1908" i="6"/>
  <c r="Q1909" i="6"/>
  <c r="Q1910" i="6"/>
  <c r="Q1911" i="6"/>
  <c r="Q1912" i="6"/>
  <c r="Q1913" i="6"/>
  <c r="Q1914" i="6"/>
  <c r="Q1915" i="6"/>
  <c r="Q1916" i="6"/>
  <c r="Q1917" i="6"/>
  <c r="Q1918" i="6"/>
  <c r="Q1919" i="6"/>
  <c r="Q1920" i="6"/>
  <c r="Q1921" i="6"/>
  <c r="Q1922" i="6"/>
  <c r="Q1923" i="6"/>
  <c r="Q1924" i="6"/>
  <c r="Q1925" i="6"/>
  <c r="Q1926" i="6"/>
  <c r="Q1927" i="6"/>
  <c r="Q1928" i="6"/>
  <c r="Q1929" i="6"/>
  <c r="Q1930" i="6"/>
  <c r="Q1931" i="6"/>
  <c r="Q1932" i="6"/>
  <c r="Q1933" i="6"/>
  <c r="Q1934" i="6"/>
  <c r="Q1935" i="6"/>
  <c r="Q1936" i="6"/>
  <c r="Q1937" i="6"/>
  <c r="Q1938" i="6"/>
  <c r="Q1939" i="6"/>
  <c r="Q1940" i="6"/>
  <c r="Q1941" i="6"/>
  <c r="Q1942" i="6"/>
  <c r="Q1943" i="6"/>
  <c r="Q1944" i="6"/>
  <c r="Q1945" i="6"/>
  <c r="P2" i="6"/>
  <c r="P3" i="6"/>
  <c r="P4" i="6"/>
  <c r="P5" i="6"/>
  <c r="P6" i="6"/>
  <c r="P7" i="6"/>
  <c r="P8" i="6"/>
  <c r="P9" i="6"/>
  <c r="P10" i="6"/>
  <c r="P11" i="6"/>
  <c r="P12" i="6"/>
  <c r="P13" i="6"/>
  <c r="P14" i="6"/>
  <c r="P15" i="6"/>
  <c r="P16" i="6"/>
  <c r="P17" i="6"/>
  <c r="P18" i="6"/>
  <c r="P19" i="6"/>
  <c r="P20" i="6"/>
  <c r="P21" i="6"/>
  <c r="P22" i="6"/>
  <c r="P23" i="6"/>
  <c r="P24" i="6"/>
  <c r="P25" i="6"/>
  <c r="P26" i="6"/>
  <c r="P27" i="6"/>
  <c r="P28" i="6"/>
  <c r="P29" i="6"/>
  <c r="P30" i="6"/>
  <c r="P31" i="6"/>
  <c r="P32" i="6"/>
  <c r="P33" i="6"/>
  <c r="P34" i="6"/>
  <c r="P35" i="6"/>
  <c r="P36" i="6"/>
  <c r="P37" i="6"/>
  <c r="P38" i="6"/>
  <c r="P39" i="6"/>
  <c r="P40" i="6"/>
  <c r="P41" i="6"/>
  <c r="P42" i="6"/>
  <c r="P43" i="6"/>
  <c r="P44" i="6"/>
  <c r="P45" i="6"/>
  <c r="P46" i="6"/>
  <c r="P47" i="6"/>
  <c r="P48" i="6"/>
  <c r="P49" i="6"/>
  <c r="P50" i="6"/>
  <c r="P51" i="6"/>
  <c r="P52" i="6"/>
  <c r="P53" i="6"/>
  <c r="P54" i="6"/>
  <c r="P55" i="6"/>
  <c r="P56" i="6"/>
  <c r="P57" i="6"/>
  <c r="P58" i="6"/>
  <c r="P59" i="6"/>
  <c r="P60" i="6"/>
  <c r="P61" i="6"/>
  <c r="P62" i="6"/>
  <c r="P63" i="6"/>
  <c r="P64" i="6"/>
  <c r="P65" i="6"/>
  <c r="P66" i="6"/>
  <c r="P67" i="6"/>
  <c r="P68" i="6"/>
  <c r="P69" i="6"/>
  <c r="P70" i="6"/>
  <c r="P71" i="6"/>
  <c r="P72" i="6"/>
  <c r="P73" i="6"/>
  <c r="P74" i="6"/>
  <c r="P75" i="6"/>
  <c r="P76" i="6"/>
  <c r="P77" i="6"/>
  <c r="P78" i="6"/>
  <c r="P79" i="6"/>
  <c r="P80" i="6"/>
  <c r="P81" i="6"/>
  <c r="P82" i="6"/>
  <c r="P83" i="6"/>
  <c r="P84" i="6"/>
  <c r="P85" i="6"/>
  <c r="P86" i="6"/>
  <c r="P87" i="6"/>
  <c r="P88" i="6"/>
  <c r="P89" i="6"/>
  <c r="P90" i="6"/>
  <c r="P91" i="6"/>
  <c r="P92" i="6"/>
  <c r="P93" i="6"/>
  <c r="P94" i="6"/>
  <c r="P95" i="6"/>
  <c r="P96" i="6"/>
  <c r="P97" i="6"/>
  <c r="P98" i="6"/>
  <c r="P99" i="6"/>
  <c r="P100" i="6"/>
  <c r="P101" i="6"/>
  <c r="P102" i="6"/>
  <c r="P103" i="6"/>
  <c r="P104" i="6"/>
  <c r="P105" i="6"/>
  <c r="P106" i="6"/>
  <c r="P107" i="6"/>
  <c r="P108" i="6"/>
  <c r="P109" i="6"/>
  <c r="P110" i="6"/>
  <c r="P111" i="6"/>
  <c r="P112" i="6"/>
  <c r="P113" i="6"/>
  <c r="P114" i="6"/>
  <c r="P115" i="6"/>
  <c r="P116" i="6"/>
  <c r="P117" i="6"/>
  <c r="P118" i="6"/>
  <c r="P119" i="6"/>
  <c r="P120" i="6"/>
  <c r="P121" i="6"/>
  <c r="P122" i="6"/>
  <c r="P123" i="6"/>
  <c r="P124" i="6"/>
  <c r="P125" i="6"/>
  <c r="P126" i="6"/>
  <c r="P127" i="6"/>
  <c r="P128" i="6"/>
  <c r="P129" i="6"/>
  <c r="P130" i="6"/>
  <c r="P131" i="6"/>
  <c r="P132" i="6"/>
  <c r="P133" i="6"/>
  <c r="P134" i="6"/>
  <c r="P135" i="6"/>
  <c r="P136" i="6"/>
  <c r="P137" i="6"/>
  <c r="P138" i="6"/>
  <c r="P139" i="6"/>
  <c r="P140" i="6"/>
  <c r="P141" i="6"/>
  <c r="P142" i="6"/>
  <c r="P143" i="6"/>
  <c r="P144" i="6"/>
  <c r="P145" i="6"/>
  <c r="P146" i="6"/>
  <c r="P147" i="6"/>
  <c r="P148" i="6"/>
  <c r="P149" i="6"/>
  <c r="P150" i="6"/>
  <c r="P151" i="6"/>
  <c r="P152" i="6"/>
  <c r="P153" i="6"/>
  <c r="P154" i="6"/>
  <c r="P155" i="6"/>
  <c r="P156" i="6"/>
  <c r="P157" i="6"/>
  <c r="P158" i="6"/>
  <c r="P159" i="6"/>
  <c r="P160" i="6"/>
  <c r="P161" i="6"/>
  <c r="P162" i="6"/>
  <c r="P163" i="6"/>
  <c r="P164" i="6"/>
  <c r="P165" i="6"/>
  <c r="P166" i="6"/>
  <c r="P167" i="6"/>
  <c r="P168" i="6"/>
  <c r="P169" i="6"/>
  <c r="P170" i="6"/>
  <c r="P171" i="6"/>
  <c r="P172" i="6"/>
  <c r="P173" i="6"/>
  <c r="P174" i="6"/>
  <c r="P175" i="6"/>
  <c r="P176" i="6"/>
  <c r="P177" i="6"/>
  <c r="P178" i="6"/>
  <c r="P179" i="6"/>
  <c r="P180" i="6"/>
  <c r="P181" i="6"/>
  <c r="P182" i="6"/>
  <c r="P183" i="6"/>
  <c r="P184" i="6"/>
  <c r="P185" i="6"/>
  <c r="P186" i="6"/>
  <c r="P187" i="6"/>
  <c r="P188" i="6"/>
  <c r="P189" i="6"/>
  <c r="P190" i="6"/>
  <c r="P191" i="6"/>
  <c r="P192" i="6"/>
  <c r="P193" i="6"/>
  <c r="P194" i="6"/>
  <c r="P195" i="6"/>
  <c r="P196" i="6"/>
  <c r="P197" i="6"/>
  <c r="P198" i="6"/>
  <c r="P199" i="6"/>
  <c r="P200" i="6"/>
  <c r="P201" i="6"/>
  <c r="P202" i="6"/>
  <c r="P203" i="6"/>
  <c r="P204" i="6"/>
  <c r="P205" i="6"/>
  <c r="P206" i="6"/>
  <c r="P207" i="6"/>
  <c r="P208" i="6"/>
  <c r="P209" i="6"/>
  <c r="P210" i="6"/>
  <c r="P211" i="6"/>
  <c r="P212" i="6"/>
  <c r="P213" i="6"/>
  <c r="P214" i="6"/>
  <c r="P215" i="6"/>
  <c r="P216" i="6"/>
  <c r="P217" i="6"/>
  <c r="P218" i="6"/>
  <c r="P219" i="6"/>
  <c r="P220" i="6"/>
  <c r="P221" i="6"/>
  <c r="P222" i="6"/>
  <c r="P223" i="6"/>
  <c r="P224" i="6"/>
  <c r="P225" i="6"/>
  <c r="P226" i="6"/>
  <c r="P227" i="6"/>
  <c r="P228" i="6"/>
  <c r="P229" i="6"/>
  <c r="P230" i="6"/>
  <c r="P231" i="6"/>
  <c r="P232" i="6"/>
  <c r="P233" i="6"/>
  <c r="P234" i="6"/>
  <c r="P235" i="6"/>
  <c r="P236" i="6"/>
  <c r="P237" i="6"/>
  <c r="P238" i="6"/>
  <c r="P239" i="6"/>
  <c r="P240" i="6"/>
  <c r="P241" i="6"/>
  <c r="P242" i="6"/>
  <c r="P243" i="6"/>
  <c r="P244" i="6"/>
  <c r="P245" i="6"/>
  <c r="P246" i="6"/>
  <c r="P247" i="6"/>
  <c r="P248" i="6"/>
  <c r="P249" i="6"/>
  <c r="P250" i="6"/>
  <c r="P251" i="6"/>
  <c r="P252" i="6"/>
  <c r="P253" i="6"/>
  <c r="P254" i="6"/>
  <c r="P255" i="6"/>
  <c r="P256" i="6"/>
  <c r="P257" i="6"/>
  <c r="P258" i="6"/>
  <c r="P259" i="6"/>
  <c r="P260" i="6"/>
  <c r="P261" i="6"/>
  <c r="P262" i="6"/>
  <c r="P263" i="6"/>
  <c r="P264" i="6"/>
  <c r="P265" i="6"/>
  <c r="P266" i="6"/>
  <c r="P267" i="6"/>
  <c r="P268" i="6"/>
  <c r="P269" i="6"/>
  <c r="P270" i="6"/>
  <c r="P271" i="6"/>
  <c r="P272" i="6"/>
  <c r="P273" i="6"/>
  <c r="P274" i="6"/>
  <c r="P275" i="6"/>
  <c r="P276" i="6"/>
  <c r="P277" i="6"/>
  <c r="P278" i="6"/>
  <c r="P279" i="6"/>
  <c r="P280" i="6"/>
  <c r="P281" i="6"/>
  <c r="P282" i="6"/>
  <c r="P283" i="6"/>
  <c r="P284" i="6"/>
  <c r="P285" i="6"/>
  <c r="P286" i="6"/>
  <c r="P287" i="6"/>
  <c r="P288" i="6"/>
  <c r="P289" i="6"/>
  <c r="P290" i="6"/>
  <c r="P291" i="6"/>
  <c r="P292" i="6"/>
  <c r="P293" i="6"/>
  <c r="P294" i="6"/>
  <c r="P295" i="6"/>
  <c r="P296" i="6"/>
  <c r="P297" i="6"/>
  <c r="P298" i="6"/>
  <c r="P299" i="6"/>
  <c r="P300" i="6"/>
  <c r="P301" i="6"/>
  <c r="P302" i="6"/>
  <c r="P303" i="6"/>
  <c r="P304" i="6"/>
  <c r="P305" i="6"/>
  <c r="P306" i="6"/>
  <c r="P307" i="6"/>
  <c r="P308" i="6"/>
  <c r="P309" i="6"/>
  <c r="P310" i="6"/>
  <c r="P311" i="6"/>
  <c r="P312" i="6"/>
  <c r="P313" i="6"/>
  <c r="P314" i="6"/>
  <c r="P315" i="6"/>
  <c r="P316" i="6"/>
  <c r="P317" i="6"/>
  <c r="P318" i="6"/>
  <c r="P319" i="6"/>
  <c r="P320" i="6"/>
  <c r="P321" i="6"/>
  <c r="P322" i="6"/>
  <c r="P323" i="6"/>
  <c r="P324" i="6"/>
  <c r="P325" i="6"/>
  <c r="P326" i="6"/>
  <c r="P327" i="6"/>
  <c r="P328" i="6"/>
  <c r="P329" i="6"/>
  <c r="P330" i="6"/>
  <c r="P331" i="6"/>
  <c r="P332" i="6"/>
  <c r="P333" i="6"/>
  <c r="P334" i="6"/>
  <c r="P335" i="6"/>
  <c r="P336" i="6"/>
  <c r="P337" i="6"/>
  <c r="P338" i="6"/>
  <c r="P339" i="6"/>
  <c r="P340" i="6"/>
  <c r="P341" i="6"/>
  <c r="P342" i="6"/>
  <c r="P343" i="6"/>
  <c r="P344" i="6"/>
  <c r="P345" i="6"/>
  <c r="P346" i="6"/>
  <c r="P347" i="6"/>
  <c r="P348" i="6"/>
  <c r="P349" i="6"/>
  <c r="P350" i="6"/>
  <c r="P351" i="6"/>
  <c r="P352" i="6"/>
  <c r="P353" i="6"/>
  <c r="P354" i="6"/>
  <c r="P355" i="6"/>
  <c r="P356" i="6"/>
  <c r="P357" i="6"/>
  <c r="P358" i="6"/>
  <c r="P359" i="6"/>
  <c r="P360" i="6"/>
  <c r="P361" i="6"/>
  <c r="P362" i="6"/>
  <c r="P363" i="6"/>
  <c r="P364" i="6"/>
  <c r="P365" i="6"/>
  <c r="P366" i="6"/>
  <c r="P367" i="6"/>
  <c r="P368" i="6"/>
  <c r="P369" i="6"/>
  <c r="P370" i="6"/>
  <c r="P371" i="6"/>
  <c r="P372" i="6"/>
  <c r="P373" i="6"/>
  <c r="P374" i="6"/>
  <c r="P375" i="6"/>
  <c r="P376" i="6"/>
  <c r="P377" i="6"/>
  <c r="P378" i="6"/>
  <c r="P379" i="6"/>
  <c r="P380" i="6"/>
  <c r="P381" i="6"/>
  <c r="P382" i="6"/>
  <c r="P383" i="6"/>
  <c r="P384" i="6"/>
  <c r="P385" i="6"/>
  <c r="P386" i="6"/>
  <c r="P387" i="6"/>
  <c r="P388" i="6"/>
  <c r="P389" i="6"/>
  <c r="P390" i="6"/>
  <c r="P391" i="6"/>
  <c r="P392" i="6"/>
  <c r="P393" i="6"/>
  <c r="P394" i="6"/>
  <c r="P395" i="6"/>
  <c r="P396" i="6"/>
  <c r="P397" i="6"/>
  <c r="P398" i="6"/>
  <c r="P399" i="6"/>
  <c r="P400" i="6"/>
  <c r="P401" i="6"/>
  <c r="P402" i="6"/>
  <c r="P403" i="6"/>
  <c r="P404" i="6"/>
  <c r="P405" i="6"/>
  <c r="P406" i="6"/>
  <c r="P407" i="6"/>
  <c r="P408" i="6"/>
  <c r="P409" i="6"/>
  <c r="P410" i="6"/>
  <c r="P411" i="6"/>
  <c r="P412" i="6"/>
  <c r="P413" i="6"/>
  <c r="P414" i="6"/>
  <c r="P415" i="6"/>
  <c r="P416" i="6"/>
  <c r="P417" i="6"/>
  <c r="P418" i="6"/>
  <c r="P419" i="6"/>
  <c r="P420" i="6"/>
  <c r="P421" i="6"/>
  <c r="P422" i="6"/>
  <c r="P423" i="6"/>
  <c r="P424" i="6"/>
  <c r="P425" i="6"/>
  <c r="P426" i="6"/>
  <c r="P427" i="6"/>
  <c r="P428" i="6"/>
  <c r="P429" i="6"/>
  <c r="P430" i="6"/>
  <c r="P431" i="6"/>
  <c r="P432" i="6"/>
  <c r="P433" i="6"/>
  <c r="P434" i="6"/>
  <c r="P435" i="6"/>
  <c r="P436" i="6"/>
  <c r="P437" i="6"/>
  <c r="P438" i="6"/>
  <c r="P439" i="6"/>
  <c r="P440" i="6"/>
  <c r="P441" i="6"/>
  <c r="P442" i="6"/>
  <c r="P443" i="6"/>
  <c r="P444" i="6"/>
  <c r="P445" i="6"/>
  <c r="P446" i="6"/>
  <c r="P447" i="6"/>
  <c r="P448" i="6"/>
  <c r="P449" i="6"/>
  <c r="P450" i="6"/>
  <c r="P451" i="6"/>
  <c r="P452" i="6"/>
  <c r="P453" i="6"/>
  <c r="P454" i="6"/>
  <c r="P455" i="6"/>
  <c r="P456" i="6"/>
  <c r="P457" i="6"/>
  <c r="P458" i="6"/>
  <c r="P459" i="6"/>
  <c r="P460" i="6"/>
  <c r="P461" i="6"/>
  <c r="P462" i="6"/>
  <c r="P463" i="6"/>
  <c r="P464" i="6"/>
  <c r="P465" i="6"/>
  <c r="P466" i="6"/>
  <c r="P467" i="6"/>
  <c r="P468" i="6"/>
  <c r="P469" i="6"/>
  <c r="P470" i="6"/>
  <c r="P471" i="6"/>
  <c r="P472" i="6"/>
  <c r="P473" i="6"/>
  <c r="P474" i="6"/>
  <c r="P475" i="6"/>
  <c r="P476" i="6"/>
  <c r="P477" i="6"/>
  <c r="P478" i="6"/>
  <c r="P479" i="6"/>
  <c r="P480" i="6"/>
  <c r="P481" i="6"/>
  <c r="P482" i="6"/>
  <c r="P483" i="6"/>
  <c r="P484" i="6"/>
  <c r="P485" i="6"/>
  <c r="P486" i="6"/>
  <c r="P487" i="6"/>
  <c r="P488" i="6"/>
  <c r="P489" i="6"/>
  <c r="P490" i="6"/>
  <c r="P491" i="6"/>
  <c r="P492" i="6"/>
  <c r="P493" i="6"/>
  <c r="P494" i="6"/>
  <c r="P495" i="6"/>
  <c r="P496" i="6"/>
  <c r="P497" i="6"/>
  <c r="P498" i="6"/>
  <c r="P499" i="6"/>
  <c r="P500" i="6"/>
  <c r="P501" i="6"/>
  <c r="P502" i="6"/>
  <c r="P503" i="6"/>
  <c r="P504" i="6"/>
  <c r="P505" i="6"/>
  <c r="P506" i="6"/>
  <c r="P507" i="6"/>
  <c r="P508" i="6"/>
  <c r="P509" i="6"/>
  <c r="P510" i="6"/>
  <c r="P511" i="6"/>
  <c r="P512" i="6"/>
  <c r="P513" i="6"/>
  <c r="P514" i="6"/>
  <c r="P515" i="6"/>
  <c r="P516" i="6"/>
  <c r="P517" i="6"/>
  <c r="P518" i="6"/>
  <c r="P519" i="6"/>
  <c r="P520" i="6"/>
  <c r="P521" i="6"/>
  <c r="P522" i="6"/>
  <c r="P523" i="6"/>
  <c r="P524" i="6"/>
  <c r="P525" i="6"/>
  <c r="P526" i="6"/>
  <c r="P527" i="6"/>
  <c r="P528" i="6"/>
  <c r="P529" i="6"/>
  <c r="P530" i="6"/>
  <c r="P531" i="6"/>
  <c r="P532" i="6"/>
  <c r="P533" i="6"/>
  <c r="P534" i="6"/>
  <c r="P535" i="6"/>
  <c r="P536" i="6"/>
  <c r="P537" i="6"/>
  <c r="P538" i="6"/>
  <c r="P539" i="6"/>
  <c r="P540" i="6"/>
  <c r="P541" i="6"/>
  <c r="P542" i="6"/>
  <c r="P543" i="6"/>
  <c r="P544" i="6"/>
  <c r="P545" i="6"/>
  <c r="P546" i="6"/>
  <c r="P547" i="6"/>
  <c r="P548" i="6"/>
  <c r="P549" i="6"/>
  <c r="P550" i="6"/>
  <c r="P551" i="6"/>
  <c r="P552" i="6"/>
  <c r="P553" i="6"/>
  <c r="P554" i="6"/>
  <c r="P555" i="6"/>
  <c r="P556" i="6"/>
  <c r="P557" i="6"/>
  <c r="P558" i="6"/>
  <c r="P559" i="6"/>
  <c r="P560" i="6"/>
  <c r="P561" i="6"/>
  <c r="P562" i="6"/>
  <c r="P563" i="6"/>
  <c r="P564" i="6"/>
  <c r="P565" i="6"/>
  <c r="P566" i="6"/>
  <c r="P567" i="6"/>
  <c r="P568" i="6"/>
  <c r="P569" i="6"/>
  <c r="P570" i="6"/>
  <c r="P571" i="6"/>
  <c r="P572" i="6"/>
  <c r="P573" i="6"/>
  <c r="P574" i="6"/>
  <c r="P575" i="6"/>
  <c r="P576" i="6"/>
  <c r="P577" i="6"/>
  <c r="P578" i="6"/>
  <c r="P579" i="6"/>
  <c r="P580" i="6"/>
  <c r="P581" i="6"/>
  <c r="P582" i="6"/>
  <c r="P583" i="6"/>
  <c r="P584" i="6"/>
  <c r="P585" i="6"/>
  <c r="P586" i="6"/>
  <c r="P587" i="6"/>
  <c r="P588" i="6"/>
  <c r="P589" i="6"/>
  <c r="P590" i="6"/>
  <c r="P591" i="6"/>
  <c r="P592" i="6"/>
  <c r="P593" i="6"/>
  <c r="P594" i="6"/>
  <c r="P595" i="6"/>
  <c r="P596" i="6"/>
  <c r="P597" i="6"/>
  <c r="P598" i="6"/>
  <c r="P599" i="6"/>
  <c r="P600" i="6"/>
  <c r="P601" i="6"/>
  <c r="P602" i="6"/>
  <c r="P603" i="6"/>
  <c r="P604" i="6"/>
  <c r="P605" i="6"/>
  <c r="P606" i="6"/>
  <c r="P607" i="6"/>
  <c r="P608" i="6"/>
  <c r="P609" i="6"/>
  <c r="P610" i="6"/>
  <c r="P611" i="6"/>
  <c r="P612" i="6"/>
  <c r="P613" i="6"/>
  <c r="P614" i="6"/>
  <c r="P615" i="6"/>
  <c r="P616" i="6"/>
  <c r="P617" i="6"/>
  <c r="P618" i="6"/>
  <c r="P619" i="6"/>
  <c r="P620" i="6"/>
  <c r="P621" i="6"/>
  <c r="P622" i="6"/>
  <c r="P623" i="6"/>
  <c r="P624" i="6"/>
  <c r="P625" i="6"/>
  <c r="P626" i="6"/>
  <c r="P627" i="6"/>
  <c r="P628" i="6"/>
  <c r="P629" i="6"/>
  <c r="P630" i="6"/>
  <c r="P631" i="6"/>
  <c r="P632" i="6"/>
  <c r="P633" i="6"/>
  <c r="P634" i="6"/>
  <c r="P635" i="6"/>
  <c r="P636" i="6"/>
  <c r="P637" i="6"/>
  <c r="P638" i="6"/>
  <c r="P639" i="6"/>
  <c r="P640" i="6"/>
  <c r="P641" i="6"/>
  <c r="P642" i="6"/>
  <c r="P643" i="6"/>
  <c r="P644" i="6"/>
  <c r="P645" i="6"/>
  <c r="P646" i="6"/>
  <c r="P647" i="6"/>
  <c r="P648" i="6"/>
  <c r="P649" i="6"/>
  <c r="P650" i="6"/>
  <c r="P651" i="6"/>
  <c r="P652" i="6"/>
  <c r="P653" i="6"/>
  <c r="P654" i="6"/>
  <c r="P655" i="6"/>
  <c r="P656" i="6"/>
  <c r="P657" i="6"/>
  <c r="P658" i="6"/>
  <c r="P659" i="6"/>
  <c r="P660" i="6"/>
  <c r="P661" i="6"/>
  <c r="P662" i="6"/>
  <c r="P663" i="6"/>
  <c r="P664" i="6"/>
  <c r="P665" i="6"/>
  <c r="P666" i="6"/>
  <c r="P667" i="6"/>
  <c r="P668" i="6"/>
  <c r="P669" i="6"/>
  <c r="P670" i="6"/>
  <c r="P671" i="6"/>
  <c r="P672" i="6"/>
  <c r="P673" i="6"/>
  <c r="P674" i="6"/>
  <c r="P675" i="6"/>
  <c r="P676" i="6"/>
  <c r="P677" i="6"/>
  <c r="P678" i="6"/>
  <c r="P679" i="6"/>
  <c r="P680" i="6"/>
  <c r="P681" i="6"/>
  <c r="P682" i="6"/>
  <c r="P683" i="6"/>
  <c r="P684" i="6"/>
  <c r="P685" i="6"/>
  <c r="P686" i="6"/>
  <c r="P687" i="6"/>
  <c r="P688" i="6"/>
  <c r="P689" i="6"/>
  <c r="P690" i="6"/>
  <c r="P691" i="6"/>
  <c r="P692" i="6"/>
  <c r="P693" i="6"/>
  <c r="P694" i="6"/>
  <c r="P695" i="6"/>
  <c r="P696" i="6"/>
  <c r="P697" i="6"/>
  <c r="P698" i="6"/>
  <c r="P699" i="6"/>
  <c r="P700" i="6"/>
  <c r="P701" i="6"/>
  <c r="P702" i="6"/>
  <c r="P703" i="6"/>
  <c r="P704" i="6"/>
  <c r="P705" i="6"/>
  <c r="P706" i="6"/>
  <c r="P707" i="6"/>
  <c r="P708" i="6"/>
  <c r="P709" i="6"/>
  <c r="P710" i="6"/>
  <c r="P711" i="6"/>
  <c r="P712" i="6"/>
  <c r="P713" i="6"/>
  <c r="P714" i="6"/>
  <c r="P715" i="6"/>
  <c r="P716" i="6"/>
  <c r="P717" i="6"/>
  <c r="P718" i="6"/>
  <c r="P719" i="6"/>
  <c r="P720" i="6"/>
  <c r="P721" i="6"/>
  <c r="P722" i="6"/>
  <c r="P723" i="6"/>
  <c r="P724" i="6"/>
  <c r="P725" i="6"/>
  <c r="P726" i="6"/>
  <c r="P727" i="6"/>
  <c r="P728" i="6"/>
  <c r="P729" i="6"/>
  <c r="P730" i="6"/>
  <c r="P731" i="6"/>
  <c r="P732" i="6"/>
  <c r="P733" i="6"/>
  <c r="P734" i="6"/>
  <c r="P735" i="6"/>
  <c r="P736" i="6"/>
  <c r="P737" i="6"/>
  <c r="P738" i="6"/>
  <c r="P739" i="6"/>
  <c r="P740" i="6"/>
  <c r="P741" i="6"/>
  <c r="P742" i="6"/>
  <c r="P743" i="6"/>
  <c r="P744" i="6"/>
  <c r="P745" i="6"/>
  <c r="P746" i="6"/>
  <c r="P747" i="6"/>
  <c r="P748" i="6"/>
  <c r="P749" i="6"/>
  <c r="P750" i="6"/>
  <c r="P751" i="6"/>
  <c r="P752" i="6"/>
  <c r="P753" i="6"/>
  <c r="P754" i="6"/>
  <c r="P755" i="6"/>
  <c r="P756" i="6"/>
  <c r="P757" i="6"/>
  <c r="P758" i="6"/>
  <c r="P759" i="6"/>
  <c r="P760" i="6"/>
  <c r="P761" i="6"/>
  <c r="P762" i="6"/>
  <c r="P763" i="6"/>
  <c r="P764" i="6"/>
  <c r="P765" i="6"/>
  <c r="P766" i="6"/>
  <c r="P767" i="6"/>
  <c r="P768" i="6"/>
  <c r="P769" i="6"/>
  <c r="P770" i="6"/>
  <c r="P771" i="6"/>
  <c r="P772" i="6"/>
  <c r="P773" i="6"/>
  <c r="P774" i="6"/>
  <c r="P775" i="6"/>
  <c r="P776" i="6"/>
  <c r="P777" i="6"/>
  <c r="P778" i="6"/>
  <c r="P779" i="6"/>
  <c r="P780" i="6"/>
  <c r="P781" i="6"/>
  <c r="P782" i="6"/>
  <c r="P783" i="6"/>
  <c r="P784" i="6"/>
  <c r="P785" i="6"/>
  <c r="P786" i="6"/>
  <c r="P787" i="6"/>
  <c r="P788" i="6"/>
  <c r="P789" i="6"/>
  <c r="P790" i="6"/>
  <c r="P791" i="6"/>
  <c r="P792" i="6"/>
  <c r="P793" i="6"/>
  <c r="P794" i="6"/>
  <c r="P795" i="6"/>
  <c r="P796" i="6"/>
  <c r="P797" i="6"/>
  <c r="P798" i="6"/>
  <c r="P799" i="6"/>
  <c r="P800" i="6"/>
  <c r="P801" i="6"/>
  <c r="P802" i="6"/>
  <c r="P803" i="6"/>
  <c r="P804" i="6"/>
  <c r="P805" i="6"/>
  <c r="P806" i="6"/>
  <c r="P807" i="6"/>
  <c r="P808" i="6"/>
  <c r="P809" i="6"/>
  <c r="P810" i="6"/>
  <c r="P811" i="6"/>
  <c r="P812" i="6"/>
  <c r="P813" i="6"/>
  <c r="P814" i="6"/>
  <c r="P815" i="6"/>
  <c r="P816" i="6"/>
  <c r="P817" i="6"/>
  <c r="P818" i="6"/>
  <c r="P819" i="6"/>
  <c r="P820" i="6"/>
  <c r="P821" i="6"/>
  <c r="P822" i="6"/>
  <c r="P823" i="6"/>
  <c r="P824" i="6"/>
  <c r="P825" i="6"/>
  <c r="P826" i="6"/>
  <c r="P827" i="6"/>
  <c r="P828" i="6"/>
  <c r="P829" i="6"/>
  <c r="P830" i="6"/>
  <c r="P831" i="6"/>
  <c r="P832" i="6"/>
  <c r="P833" i="6"/>
  <c r="P834" i="6"/>
  <c r="P835" i="6"/>
  <c r="P836" i="6"/>
  <c r="P837" i="6"/>
  <c r="P838" i="6"/>
  <c r="P839" i="6"/>
  <c r="P840" i="6"/>
  <c r="P841" i="6"/>
  <c r="P842" i="6"/>
  <c r="P843" i="6"/>
  <c r="P844" i="6"/>
  <c r="P845" i="6"/>
  <c r="P846" i="6"/>
  <c r="P847" i="6"/>
  <c r="P848" i="6"/>
  <c r="P849" i="6"/>
  <c r="P850" i="6"/>
  <c r="P851" i="6"/>
  <c r="P852" i="6"/>
  <c r="P853" i="6"/>
  <c r="P854" i="6"/>
  <c r="P855" i="6"/>
  <c r="P856" i="6"/>
  <c r="P857" i="6"/>
  <c r="P858" i="6"/>
  <c r="P859" i="6"/>
  <c r="P860" i="6"/>
  <c r="P861" i="6"/>
  <c r="P862" i="6"/>
  <c r="P863" i="6"/>
  <c r="P864" i="6"/>
  <c r="P865" i="6"/>
  <c r="P866" i="6"/>
  <c r="P867" i="6"/>
  <c r="P868" i="6"/>
  <c r="P869" i="6"/>
  <c r="P870" i="6"/>
  <c r="P871" i="6"/>
  <c r="P872" i="6"/>
  <c r="P873" i="6"/>
  <c r="P874" i="6"/>
  <c r="P875" i="6"/>
  <c r="P876" i="6"/>
  <c r="P877" i="6"/>
  <c r="P878" i="6"/>
  <c r="P879" i="6"/>
  <c r="P880" i="6"/>
  <c r="P881" i="6"/>
  <c r="P882" i="6"/>
  <c r="P883" i="6"/>
  <c r="P884" i="6"/>
  <c r="P885" i="6"/>
  <c r="P886" i="6"/>
  <c r="P887" i="6"/>
  <c r="P888" i="6"/>
  <c r="P889" i="6"/>
  <c r="P890" i="6"/>
  <c r="P891" i="6"/>
  <c r="P892" i="6"/>
  <c r="P893" i="6"/>
  <c r="P894" i="6"/>
  <c r="P895" i="6"/>
  <c r="P896" i="6"/>
  <c r="P897" i="6"/>
  <c r="P898" i="6"/>
  <c r="P899" i="6"/>
  <c r="P900" i="6"/>
  <c r="P901" i="6"/>
  <c r="P902" i="6"/>
  <c r="P903" i="6"/>
  <c r="P904" i="6"/>
  <c r="P905" i="6"/>
  <c r="P906" i="6"/>
  <c r="P907" i="6"/>
  <c r="P908" i="6"/>
  <c r="P909" i="6"/>
  <c r="P910" i="6"/>
  <c r="P911" i="6"/>
  <c r="P912" i="6"/>
  <c r="P913" i="6"/>
  <c r="P914" i="6"/>
  <c r="P915" i="6"/>
  <c r="P916" i="6"/>
  <c r="P917" i="6"/>
  <c r="P918" i="6"/>
  <c r="P919" i="6"/>
  <c r="P920" i="6"/>
  <c r="P921" i="6"/>
  <c r="P922" i="6"/>
  <c r="P923" i="6"/>
  <c r="P924" i="6"/>
  <c r="P925" i="6"/>
  <c r="P926" i="6"/>
  <c r="P927" i="6"/>
  <c r="P928" i="6"/>
  <c r="P929" i="6"/>
  <c r="P930" i="6"/>
  <c r="P931" i="6"/>
  <c r="P932" i="6"/>
  <c r="P933" i="6"/>
  <c r="P934" i="6"/>
  <c r="P935" i="6"/>
  <c r="P936" i="6"/>
  <c r="P937" i="6"/>
  <c r="P938" i="6"/>
  <c r="P939" i="6"/>
  <c r="P940" i="6"/>
  <c r="P941" i="6"/>
  <c r="P942" i="6"/>
  <c r="P943" i="6"/>
  <c r="P944" i="6"/>
  <c r="P945" i="6"/>
  <c r="P946" i="6"/>
  <c r="P947" i="6"/>
  <c r="P948" i="6"/>
  <c r="P949" i="6"/>
  <c r="P950" i="6"/>
  <c r="P951" i="6"/>
  <c r="P952" i="6"/>
  <c r="P953" i="6"/>
  <c r="P954" i="6"/>
  <c r="P955" i="6"/>
  <c r="P956" i="6"/>
  <c r="P957" i="6"/>
  <c r="P958" i="6"/>
  <c r="P959" i="6"/>
  <c r="P960" i="6"/>
  <c r="P961" i="6"/>
  <c r="P962" i="6"/>
  <c r="P963" i="6"/>
  <c r="P964" i="6"/>
  <c r="P965" i="6"/>
  <c r="P966" i="6"/>
  <c r="P967" i="6"/>
  <c r="P968" i="6"/>
  <c r="P969" i="6"/>
  <c r="P970" i="6"/>
  <c r="P971" i="6"/>
  <c r="P972" i="6"/>
  <c r="P973" i="6"/>
  <c r="P974" i="6"/>
  <c r="P975" i="6"/>
  <c r="P976" i="6"/>
  <c r="P977" i="6"/>
  <c r="P978" i="6"/>
  <c r="P979" i="6"/>
  <c r="P980" i="6"/>
  <c r="P981" i="6"/>
  <c r="P982" i="6"/>
  <c r="P983" i="6"/>
  <c r="P984" i="6"/>
  <c r="P985" i="6"/>
  <c r="P986" i="6"/>
  <c r="P987" i="6"/>
  <c r="P988" i="6"/>
  <c r="P989" i="6"/>
  <c r="P990" i="6"/>
  <c r="P991" i="6"/>
  <c r="P992" i="6"/>
  <c r="P993" i="6"/>
  <c r="P994" i="6"/>
  <c r="P995" i="6"/>
  <c r="P996" i="6"/>
  <c r="P997" i="6"/>
  <c r="P998" i="6"/>
  <c r="P999" i="6"/>
  <c r="P1000" i="6"/>
  <c r="P1001" i="6"/>
  <c r="P1002" i="6"/>
  <c r="P1003" i="6"/>
  <c r="P1004" i="6"/>
  <c r="P1005" i="6"/>
  <c r="P1006" i="6"/>
  <c r="P1007" i="6"/>
  <c r="P1008" i="6"/>
  <c r="P1009" i="6"/>
  <c r="P1010" i="6"/>
  <c r="P1011" i="6"/>
  <c r="P1012" i="6"/>
  <c r="P1013" i="6"/>
  <c r="P1014" i="6"/>
  <c r="P1015" i="6"/>
  <c r="P1016" i="6"/>
  <c r="P1017" i="6"/>
  <c r="P1018" i="6"/>
  <c r="P1019" i="6"/>
  <c r="P1020" i="6"/>
  <c r="P1021" i="6"/>
  <c r="P1022" i="6"/>
  <c r="P1023" i="6"/>
  <c r="P1024" i="6"/>
  <c r="P1025" i="6"/>
  <c r="P1026" i="6"/>
  <c r="P1027" i="6"/>
  <c r="P1028" i="6"/>
  <c r="P1029" i="6"/>
  <c r="P1030" i="6"/>
  <c r="P1031" i="6"/>
  <c r="P1032" i="6"/>
  <c r="P1033" i="6"/>
  <c r="P1034" i="6"/>
  <c r="P1035" i="6"/>
  <c r="P1036" i="6"/>
  <c r="P1037" i="6"/>
  <c r="P1038" i="6"/>
  <c r="P1039" i="6"/>
  <c r="P1040" i="6"/>
  <c r="P1041" i="6"/>
  <c r="P1042" i="6"/>
  <c r="P1043" i="6"/>
  <c r="P1044" i="6"/>
  <c r="P1045" i="6"/>
  <c r="P1046" i="6"/>
  <c r="P1047" i="6"/>
  <c r="P1048" i="6"/>
  <c r="P1049" i="6"/>
  <c r="P1050" i="6"/>
  <c r="P1051" i="6"/>
  <c r="P1052" i="6"/>
  <c r="P1053" i="6"/>
  <c r="P1054" i="6"/>
  <c r="P1055" i="6"/>
  <c r="P1056" i="6"/>
  <c r="P1057" i="6"/>
  <c r="P1058" i="6"/>
  <c r="P1059" i="6"/>
  <c r="P1060" i="6"/>
  <c r="P1061" i="6"/>
  <c r="P1062" i="6"/>
  <c r="P1063" i="6"/>
  <c r="P1064" i="6"/>
  <c r="P1065" i="6"/>
  <c r="P1066" i="6"/>
  <c r="P1067" i="6"/>
  <c r="P1068" i="6"/>
  <c r="P1069" i="6"/>
  <c r="P1070" i="6"/>
  <c r="P1071" i="6"/>
  <c r="P1072" i="6"/>
  <c r="P1073" i="6"/>
  <c r="P1074" i="6"/>
  <c r="P1075" i="6"/>
  <c r="P1076" i="6"/>
  <c r="P1077" i="6"/>
  <c r="P1078" i="6"/>
  <c r="P1079" i="6"/>
  <c r="P1080" i="6"/>
  <c r="P1081" i="6"/>
  <c r="P1082" i="6"/>
  <c r="P1083" i="6"/>
  <c r="P1084" i="6"/>
  <c r="P1085" i="6"/>
  <c r="P1086" i="6"/>
  <c r="P1087" i="6"/>
  <c r="P1088" i="6"/>
  <c r="P1089" i="6"/>
  <c r="P1090" i="6"/>
  <c r="P1091" i="6"/>
  <c r="P1092" i="6"/>
  <c r="P1093" i="6"/>
  <c r="P1094" i="6"/>
  <c r="P1095" i="6"/>
  <c r="P1096" i="6"/>
  <c r="P1097" i="6"/>
  <c r="P1098" i="6"/>
  <c r="P1099" i="6"/>
  <c r="P1100" i="6"/>
  <c r="P1101" i="6"/>
  <c r="P1102" i="6"/>
  <c r="P1103" i="6"/>
  <c r="P1104" i="6"/>
  <c r="P1105" i="6"/>
  <c r="P1106" i="6"/>
  <c r="P1107" i="6"/>
  <c r="P1108" i="6"/>
  <c r="P1109" i="6"/>
  <c r="P1110" i="6"/>
  <c r="P1111" i="6"/>
  <c r="P1112" i="6"/>
  <c r="P1113" i="6"/>
  <c r="P1114" i="6"/>
  <c r="P1115" i="6"/>
  <c r="P1116" i="6"/>
  <c r="P1117" i="6"/>
  <c r="P1118" i="6"/>
  <c r="P1119" i="6"/>
  <c r="P1120" i="6"/>
  <c r="P1121" i="6"/>
  <c r="P1122" i="6"/>
  <c r="P1123" i="6"/>
  <c r="P1124" i="6"/>
  <c r="P1125" i="6"/>
  <c r="P1126" i="6"/>
  <c r="P1127" i="6"/>
  <c r="P1128" i="6"/>
  <c r="P1129" i="6"/>
  <c r="P1130" i="6"/>
  <c r="P1131" i="6"/>
  <c r="P1132" i="6"/>
  <c r="P1133" i="6"/>
  <c r="P1134" i="6"/>
  <c r="P1135" i="6"/>
  <c r="P1136" i="6"/>
  <c r="P1137" i="6"/>
  <c r="P1138" i="6"/>
  <c r="P1139" i="6"/>
  <c r="P1140" i="6"/>
  <c r="P1141" i="6"/>
  <c r="P1142" i="6"/>
  <c r="P1143" i="6"/>
  <c r="P1144" i="6"/>
  <c r="P1145" i="6"/>
  <c r="P1146" i="6"/>
  <c r="P1147" i="6"/>
  <c r="P1148" i="6"/>
  <c r="P1149" i="6"/>
  <c r="P1150" i="6"/>
  <c r="P1151" i="6"/>
  <c r="P1152" i="6"/>
  <c r="P1153" i="6"/>
  <c r="P1154" i="6"/>
  <c r="P1155" i="6"/>
  <c r="P1156" i="6"/>
  <c r="P1157" i="6"/>
  <c r="P1158" i="6"/>
  <c r="P1159" i="6"/>
  <c r="P1160" i="6"/>
  <c r="P1161" i="6"/>
  <c r="P1162" i="6"/>
  <c r="P1163" i="6"/>
  <c r="P1164" i="6"/>
  <c r="P1165" i="6"/>
  <c r="P1166" i="6"/>
  <c r="P1167" i="6"/>
  <c r="P1168" i="6"/>
  <c r="P1169" i="6"/>
  <c r="P1170" i="6"/>
  <c r="P1171" i="6"/>
  <c r="P1172" i="6"/>
  <c r="P1173" i="6"/>
  <c r="P1174" i="6"/>
  <c r="P1175" i="6"/>
  <c r="P1176" i="6"/>
  <c r="P1177" i="6"/>
  <c r="P1178" i="6"/>
  <c r="P1179" i="6"/>
  <c r="P1180" i="6"/>
  <c r="P1181" i="6"/>
  <c r="P1182" i="6"/>
  <c r="P1183" i="6"/>
  <c r="P1184" i="6"/>
  <c r="P1185" i="6"/>
  <c r="P1186" i="6"/>
  <c r="P1187" i="6"/>
  <c r="P1188" i="6"/>
  <c r="P1189" i="6"/>
  <c r="P1190" i="6"/>
  <c r="P1191" i="6"/>
  <c r="P1192" i="6"/>
  <c r="P1193" i="6"/>
  <c r="P1194" i="6"/>
  <c r="P1195" i="6"/>
  <c r="P1196" i="6"/>
  <c r="P1197" i="6"/>
  <c r="P1198" i="6"/>
  <c r="P1199" i="6"/>
  <c r="P1200" i="6"/>
  <c r="P1201" i="6"/>
  <c r="P1202" i="6"/>
  <c r="P1203" i="6"/>
  <c r="P1204" i="6"/>
  <c r="P1205" i="6"/>
  <c r="P1206" i="6"/>
  <c r="P1207" i="6"/>
  <c r="P1208" i="6"/>
  <c r="P1209" i="6"/>
  <c r="P1210" i="6"/>
  <c r="P1211" i="6"/>
  <c r="P1212" i="6"/>
  <c r="P1213" i="6"/>
  <c r="P1214" i="6"/>
  <c r="P1215" i="6"/>
  <c r="P1216" i="6"/>
  <c r="P1217" i="6"/>
  <c r="P1218" i="6"/>
  <c r="P1219" i="6"/>
  <c r="P1220" i="6"/>
  <c r="P1221" i="6"/>
  <c r="P1222" i="6"/>
  <c r="P1223" i="6"/>
  <c r="P1224" i="6"/>
  <c r="P1225" i="6"/>
  <c r="P1226" i="6"/>
  <c r="P1227" i="6"/>
  <c r="P1228" i="6"/>
  <c r="P1229" i="6"/>
  <c r="P1230" i="6"/>
  <c r="P1231" i="6"/>
  <c r="P1232" i="6"/>
  <c r="P1233" i="6"/>
  <c r="P1234" i="6"/>
  <c r="P1235" i="6"/>
  <c r="P1236" i="6"/>
  <c r="P1237" i="6"/>
  <c r="P1238" i="6"/>
  <c r="P1239" i="6"/>
  <c r="P1240" i="6"/>
  <c r="P1241" i="6"/>
  <c r="P1242" i="6"/>
  <c r="P1243" i="6"/>
  <c r="P1244" i="6"/>
  <c r="P1245" i="6"/>
  <c r="P1246" i="6"/>
  <c r="P1247" i="6"/>
  <c r="P1248" i="6"/>
  <c r="P1249" i="6"/>
  <c r="P1250" i="6"/>
  <c r="P1251" i="6"/>
  <c r="P1252" i="6"/>
  <c r="P1253" i="6"/>
  <c r="P1254" i="6"/>
  <c r="P1255" i="6"/>
  <c r="P1256" i="6"/>
  <c r="P1257" i="6"/>
  <c r="P1258" i="6"/>
  <c r="P1259" i="6"/>
  <c r="P1260" i="6"/>
  <c r="P1261" i="6"/>
  <c r="P1262" i="6"/>
  <c r="P1263" i="6"/>
  <c r="P1264" i="6"/>
  <c r="P1265" i="6"/>
  <c r="P1266" i="6"/>
  <c r="P1267" i="6"/>
  <c r="P1268" i="6"/>
  <c r="P1269" i="6"/>
  <c r="P1270" i="6"/>
  <c r="P1271" i="6"/>
  <c r="P1272" i="6"/>
  <c r="P1273" i="6"/>
  <c r="P1274" i="6"/>
  <c r="P1275" i="6"/>
  <c r="P1276" i="6"/>
  <c r="P1277" i="6"/>
  <c r="P1278" i="6"/>
  <c r="P1279" i="6"/>
  <c r="P1280" i="6"/>
  <c r="P1281" i="6"/>
  <c r="P1282" i="6"/>
  <c r="P1283" i="6"/>
  <c r="P1284" i="6"/>
  <c r="P1285" i="6"/>
  <c r="P1286" i="6"/>
  <c r="P1287" i="6"/>
  <c r="P1288" i="6"/>
  <c r="P1289" i="6"/>
  <c r="P1290" i="6"/>
  <c r="P1291" i="6"/>
  <c r="P1292" i="6"/>
  <c r="P1293" i="6"/>
  <c r="P1294" i="6"/>
  <c r="P1295" i="6"/>
  <c r="P1296" i="6"/>
  <c r="P1297" i="6"/>
  <c r="P1298" i="6"/>
  <c r="P1299" i="6"/>
  <c r="P1300" i="6"/>
  <c r="P1301" i="6"/>
  <c r="P1302" i="6"/>
  <c r="P1303" i="6"/>
  <c r="P1304" i="6"/>
  <c r="P1305" i="6"/>
  <c r="P1306" i="6"/>
  <c r="P1307" i="6"/>
  <c r="P1308" i="6"/>
  <c r="P1309" i="6"/>
  <c r="P1310" i="6"/>
  <c r="P1311" i="6"/>
  <c r="P1312" i="6"/>
  <c r="P1313" i="6"/>
  <c r="P1314" i="6"/>
  <c r="P1315" i="6"/>
  <c r="P1316" i="6"/>
  <c r="P1317" i="6"/>
  <c r="P1318" i="6"/>
  <c r="P1319" i="6"/>
  <c r="P1320" i="6"/>
  <c r="P1321" i="6"/>
  <c r="P1322" i="6"/>
  <c r="P1323" i="6"/>
  <c r="P1324" i="6"/>
  <c r="P1325" i="6"/>
  <c r="P1326" i="6"/>
  <c r="P1327" i="6"/>
  <c r="P1328" i="6"/>
  <c r="P1329" i="6"/>
  <c r="P1330" i="6"/>
  <c r="P1331" i="6"/>
  <c r="P1332" i="6"/>
  <c r="P1333" i="6"/>
  <c r="P1334" i="6"/>
  <c r="P1335" i="6"/>
  <c r="P1336" i="6"/>
  <c r="P1337" i="6"/>
  <c r="P1338" i="6"/>
  <c r="P1339" i="6"/>
  <c r="P1340" i="6"/>
  <c r="P1341" i="6"/>
  <c r="P1342" i="6"/>
  <c r="P1343" i="6"/>
  <c r="P1344" i="6"/>
  <c r="P1345" i="6"/>
  <c r="P1346" i="6"/>
  <c r="P1347" i="6"/>
  <c r="P1348" i="6"/>
  <c r="P1349" i="6"/>
  <c r="P1350" i="6"/>
  <c r="P1351" i="6"/>
  <c r="P1352" i="6"/>
  <c r="P1353" i="6"/>
  <c r="P1354" i="6"/>
  <c r="P1355" i="6"/>
  <c r="P1356" i="6"/>
  <c r="P1357" i="6"/>
  <c r="P1358" i="6"/>
  <c r="P1359" i="6"/>
  <c r="P1360" i="6"/>
  <c r="P1361" i="6"/>
  <c r="P1362" i="6"/>
  <c r="P1363" i="6"/>
  <c r="P1364" i="6"/>
  <c r="P1365" i="6"/>
  <c r="P1366" i="6"/>
  <c r="P1367" i="6"/>
  <c r="P1368" i="6"/>
  <c r="P1369" i="6"/>
  <c r="P1370" i="6"/>
  <c r="P1371" i="6"/>
  <c r="P1372" i="6"/>
  <c r="P1373" i="6"/>
  <c r="P1374" i="6"/>
  <c r="P1375" i="6"/>
  <c r="P1376" i="6"/>
  <c r="P1377" i="6"/>
  <c r="P1378" i="6"/>
  <c r="P1379" i="6"/>
  <c r="P1380" i="6"/>
  <c r="P1381" i="6"/>
  <c r="P1382" i="6"/>
  <c r="P1383" i="6"/>
  <c r="P1384" i="6"/>
  <c r="P1385" i="6"/>
  <c r="P1386" i="6"/>
  <c r="P1387" i="6"/>
  <c r="P1388" i="6"/>
  <c r="P1389" i="6"/>
  <c r="P1390" i="6"/>
  <c r="P1391" i="6"/>
  <c r="P1392" i="6"/>
  <c r="P1393" i="6"/>
  <c r="P1394" i="6"/>
  <c r="P1395" i="6"/>
  <c r="P1396" i="6"/>
  <c r="P1397" i="6"/>
  <c r="P1398" i="6"/>
  <c r="P1399" i="6"/>
  <c r="P1400" i="6"/>
  <c r="P1401" i="6"/>
  <c r="P1402" i="6"/>
  <c r="P1403" i="6"/>
  <c r="P1404" i="6"/>
  <c r="P1405" i="6"/>
  <c r="P1406" i="6"/>
  <c r="P1407" i="6"/>
  <c r="P1408" i="6"/>
  <c r="P1409" i="6"/>
  <c r="P1410" i="6"/>
  <c r="P1411" i="6"/>
  <c r="P1412" i="6"/>
  <c r="P1413" i="6"/>
  <c r="P1414" i="6"/>
  <c r="P1415" i="6"/>
  <c r="P1416" i="6"/>
  <c r="P1417" i="6"/>
  <c r="P1418" i="6"/>
  <c r="P1419" i="6"/>
  <c r="P1420" i="6"/>
  <c r="P1421" i="6"/>
  <c r="P1422" i="6"/>
  <c r="P1423" i="6"/>
  <c r="P1424" i="6"/>
  <c r="P1425" i="6"/>
  <c r="P1426" i="6"/>
  <c r="P1427" i="6"/>
  <c r="P1428" i="6"/>
  <c r="P1429" i="6"/>
  <c r="P1430" i="6"/>
  <c r="P1431" i="6"/>
  <c r="P1432" i="6"/>
  <c r="P1433" i="6"/>
  <c r="P1434" i="6"/>
  <c r="P1435" i="6"/>
  <c r="P1436" i="6"/>
  <c r="P1437" i="6"/>
  <c r="P1438" i="6"/>
  <c r="P1439" i="6"/>
  <c r="P1440" i="6"/>
  <c r="P1441" i="6"/>
  <c r="P1442" i="6"/>
  <c r="P1443" i="6"/>
  <c r="P1444" i="6"/>
  <c r="P1445" i="6"/>
  <c r="P1446" i="6"/>
  <c r="P1447" i="6"/>
  <c r="P1448" i="6"/>
  <c r="P1449" i="6"/>
  <c r="P1450" i="6"/>
  <c r="P1451" i="6"/>
  <c r="P1452" i="6"/>
  <c r="P1453" i="6"/>
  <c r="P1454" i="6"/>
  <c r="P1455" i="6"/>
  <c r="P1456" i="6"/>
  <c r="P1457" i="6"/>
  <c r="P1458" i="6"/>
  <c r="P1459" i="6"/>
  <c r="P1460" i="6"/>
  <c r="P1461" i="6"/>
  <c r="P1462" i="6"/>
  <c r="P1463" i="6"/>
  <c r="P1464" i="6"/>
  <c r="P1465" i="6"/>
  <c r="P1466" i="6"/>
  <c r="P1467" i="6"/>
  <c r="P1468" i="6"/>
  <c r="P1469" i="6"/>
  <c r="P1470" i="6"/>
  <c r="P1471" i="6"/>
  <c r="P1472" i="6"/>
  <c r="P1473" i="6"/>
  <c r="P1474" i="6"/>
  <c r="P1475" i="6"/>
  <c r="P1476" i="6"/>
  <c r="P1477" i="6"/>
  <c r="P1478" i="6"/>
  <c r="P1479" i="6"/>
  <c r="P1480" i="6"/>
  <c r="P1481" i="6"/>
  <c r="P1482" i="6"/>
  <c r="P1483" i="6"/>
  <c r="P1484" i="6"/>
  <c r="P1485" i="6"/>
  <c r="P1486" i="6"/>
  <c r="P1487" i="6"/>
  <c r="P1488" i="6"/>
  <c r="P1489" i="6"/>
  <c r="P1490" i="6"/>
  <c r="P1491" i="6"/>
  <c r="P1492" i="6"/>
  <c r="P1493" i="6"/>
  <c r="P1494" i="6"/>
  <c r="P1495" i="6"/>
  <c r="P1496" i="6"/>
  <c r="P1497" i="6"/>
  <c r="P1498" i="6"/>
  <c r="P1499" i="6"/>
  <c r="P1500" i="6"/>
  <c r="P1501" i="6"/>
  <c r="P1502" i="6"/>
  <c r="P1503" i="6"/>
  <c r="P1504" i="6"/>
  <c r="P1505" i="6"/>
  <c r="P1506" i="6"/>
  <c r="P1507" i="6"/>
  <c r="P1508" i="6"/>
  <c r="P1509" i="6"/>
  <c r="P1510" i="6"/>
  <c r="P1511" i="6"/>
  <c r="P1512" i="6"/>
  <c r="P1513" i="6"/>
  <c r="P1514" i="6"/>
  <c r="P1515" i="6"/>
  <c r="P1516" i="6"/>
  <c r="P1517" i="6"/>
  <c r="P1518" i="6"/>
  <c r="P1519" i="6"/>
  <c r="P1520" i="6"/>
  <c r="P1521" i="6"/>
  <c r="P1522" i="6"/>
  <c r="P1523" i="6"/>
  <c r="P1524" i="6"/>
  <c r="P1525" i="6"/>
  <c r="P1526" i="6"/>
  <c r="P1527" i="6"/>
  <c r="P1528" i="6"/>
  <c r="P1529" i="6"/>
  <c r="P1530" i="6"/>
  <c r="P1531" i="6"/>
  <c r="P1532" i="6"/>
  <c r="P1533" i="6"/>
  <c r="P1534" i="6"/>
  <c r="P1535" i="6"/>
  <c r="P1536" i="6"/>
  <c r="P1537" i="6"/>
  <c r="P1538" i="6"/>
  <c r="P1539" i="6"/>
  <c r="P1540" i="6"/>
  <c r="P1541" i="6"/>
  <c r="P1542" i="6"/>
  <c r="P1543" i="6"/>
  <c r="P1544" i="6"/>
  <c r="P1545" i="6"/>
  <c r="P1546" i="6"/>
  <c r="P1547" i="6"/>
  <c r="P1548" i="6"/>
  <c r="P1549" i="6"/>
  <c r="P1550" i="6"/>
  <c r="P1551" i="6"/>
  <c r="P1552" i="6"/>
  <c r="P1553" i="6"/>
  <c r="P1554" i="6"/>
  <c r="P1555" i="6"/>
  <c r="P1556" i="6"/>
  <c r="P1557" i="6"/>
  <c r="P1558" i="6"/>
  <c r="P1559" i="6"/>
  <c r="P1560" i="6"/>
  <c r="P1561" i="6"/>
  <c r="P1562" i="6"/>
  <c r="P1563" i="6"/>
  <c r="P1564" i="6"/>
  <c r="P1565" i="6"/>
  <c r="P1566" i="6"/>
  <c r="P1567" i="6"/>
  <c r="P1568" i="6"/>
  <c r="P1569" i="6"/>
  <c r="P1570" i="6"/>
  <c r="P1571" i="6"/>
  <c r="P1572" i="6"/>
  <c r="P1573" i="6"/>
  <c r="P1574" i="6"/>
  <c r="P1575" i="6"/>
  <c r="P1576" i="6"/>
  <c r="P1577" i="6"/>
  <c r="P1578" i="6"/>
  <c r="P1579" i="6"/>
  <c r="P1580" i="6"/>
  <c r="P1581" i="6"/>
  <c r="P1582" i="6"/>
  <c r="P1583" i="6"/>
  <c r="P1584" i="6"/>
  <c r="P1585" i="6"/>
  <c r="P1586" i="6"/>
  <c r="P1587" i="6"/>
  <c r="P1588" i="6"/>
  <c r="P1589" i="6"/>
  <c r="P1590" i="6"/>
  <c r="P1591" i="6"/>
  <c r="P1592" i="6"/>
  <c r="P1593" i="6"/>
  <c r="P1594" i="6"/>
  <c r="P1595" i="6"/>
  <c r="P1596" i="6"/>
  <c r="P1597" i="6"/>
  <c r="P1598" i="6"/>
  <c r="P1599" i="6"/>
  <c r="P1600" i="6"/>
  <c r="P1601" i="6"/>
  <c r="P1602" i="6"/>
  <c r="P1603" i="6"/>
  <c r="P1604" i="6"/>
  <c r="P1605" i="6"/>
  <c r="P1606" i="6"/>
  <c r="P1607" i="6"/>
  <c r="P1608" i="6"/>
  <c r="P1609" i="6"/>
  <c r="P1610" i="6"/>
  <c r="P1611" i="6"/>
  <c r="P1612" i="6"/>
  <c r="P1613" i="6"/>
  <c r="P1614" i="6"/>
  <c r="P1615" i="6"/>
  <c r="P1616" i="6"/>
  <c r="P1617" i="6"/>
  <c r="P1618" i="6"/>
  <c r="P1619" i="6"/>
  <c r="P1620" i="6"/>
  <c r="P1621" i="6"/>
  <c r="P1622" i="6"/>
  <c r="P1623" i="6"/>
  <c r="P1624" i="6"/>
  <c r="P1625" i="6"/>
  <c r="P1626" i="6"/>
  <c r="P1627" i="6"/>
  <c r="P1628" i="6"/>
  <c r="P1629" i="6"/>
  <c r="P1630" i="6"/>
  <c r="P1631" i="6"/>
  <c r="P1632" i="6"/>
  <c r="P1633" i="6"/>
  <c r="P1634" i="6"/>
  <c r="P1635" i="6"/>
  <c r="P1636" i="6"/>
  <c r="P1637" i="6"/>
  <c r="P1638" i="6"/>
  <c r="P1639" i="6"/>
  <c r="P1640" i="6"/>
  <c r="P1641" i="6"/>
  <c r="P1642" i="6"/>
  <c r="P1643" i="6"/>
  <c r="P1644" i="6"/>
  <c r="P1645" i="6"/>
  <c r="P1646" i="6"/>
  <c r="P1647" i="6"/>
  <c r="P1648" i="6"/>
  <c r="P1649" i="6"/>
  <c r="P1650" i="6"/>
  <c r="P1651" i="6"/>
  <c r="P1652" i="6"/>
  <c r="P1653" i="6"/>
  <c r="P1654" i="6"/>
  <c r="P1655" i="6"/>
  <c r="P1656" i="6"/>
  <c r="P1657" i="6"/>
  <c r="P1658" i="6"/>
  <c r="P1659" i="6"/>
  <c r="P1660" i="6"/>
  <c r="P1661" i="6"/>
  <c r="P1662" i="6"/>
  <c r="P1663" i="6"/>
  <c r="P1664" i="6"/>
  <c r="P1665" i="6"/>
  <c r="P1666" i="6"/>
  <c r="P1667" i="6"/>
  <c r="P1668" i="6"/>
  <c r="P1669" i="6"/>
  <c r="P1670" i="6"/>
  <c r="P1671" i="6"/>
  <c r="P1672" i="6"/>
  <c r="P1673" i="6"/>
  <c r="P1674" i="6"/>
  <c r="P1675" i="6"/>
  <c r="P1676" i="6"/>
  <c r="P1677" i="6"/>
  <c r="P1678" i="6"/>
  <c r="P1679" i="6"/>
  <c r="P1680" i="6"/>
  <c r="P1681" i="6"/>
  <c r="P1682" i="6"/>
  <c r="P1683" i="6"/>
  <c r="P1684" i="6"/>
  <c r="P1685" i="6"/>
  <c r="P1686" i="6"/>
  <c r="P1687" i="6"/>
  <c r="P1688" i="6"/>
  <c r="P1689" i="6"/>
  <c r="P1690" i="6"/>
  <c r="P1691" i="6"/>
  <c r="P1692" i="6"/>
  <c r="P1693" i="6"/>
  <c r="P1694" i="6"/>
  <c r="P1695" i="6"/>
  <c r="P1696" i="6"/>
  <c r="P1697" i="6"/>
  <c r="P1698" i="6"/>
  <c r="P1699" i="6"/>
  <c r="P1700" i="6"/>
  <c r="P1701" i="6"/>
  <c r="P1702" i="6"/>
  <c r="P1703" i="6"/>
  <c r="P1704" i="6"/>
  <c r="P1705" i="6"/>
  <c r="P1706" i="6"/>
  <c r="P1707" i="6"/>
  <c r="P1708" i="6"/>
  <c r="P1709" i="6"/>
  <c r="P1710" i="6"/>
  <c r="P1711" i="6"/>
  <c r="P1712" i="6"/>
  <c r="P1713" i="6"/>
  <c r="P1714" i="6"/>
  <c r="P1715" i="6"/>
  <c r="P1716" i="6"/>
  <c r="P1717" i="6"/>
  <c r="P1718" i="6"/>
  <c r="P1719" i="6"/>
  <c r="P1720" i="6"/>
  <c r="P1721" i="6"/>
  <c r="P1722" i="6"/>
  <c r="P1723" i="6"/>
  <c r="P1724" i="6"/>
  <c r="P1725" i="6"/>
  <c r="P1726" i="6"/>
  <c r="P1727" i="6"/>
  <c r="P1728" i="6"/>
  <c r="P1729" i="6"/>
  <c r="P1730" i="6"/>
  <c r="P1731" i="6"/>
  <c r="P1732" i="6"/>
  <c r="P1733" i="6"/>
  <c r="P1734" i="6"/>
  <c r="P1735" i="6"/>
  <c r="P1736" i="6"/>
  <c r="P1737" i="6"/>
  <c r="P1738" i="6"/>
  <c r="P1739" i="6"/>
  <c r="P1740" i="6"/>
  <c r="P1741" i="6"/>
  <c r="P1742" i="6"/>
  <c r="P1743" i="6"/>
  <c r="P1744" i="6"/>
  <c r="P1745" i="6"/>
  <c r="P1746" i="6"/>
  <c r="P1747" i="6"/>
  <c r="P1748" i="6"/>
  <c r="P1749" i="6"/>
  <c r="P1750" i="6"/>
  <c r="P1751" i="6"/>
  <c r="P1752" i="6"/>
  <c r="P1753" i="6"/>
  <c r="P1754" i="6"/>
  <c r="P1755" i="6"/>
  <c r="P1756" i="6"/>
  <c r="P1757" i="6"/>
  <c r="P1758" i="6"/>
  <c r="P1759" i="6"/>
  <c r="P1760" i="6"/>
  <c r="P1761" i="6"/>
  <c r="P1762" i="6"/>
  <c r="P1763" i="6"/>
  <c r="P1764" i="6"/>
  <c r="P1765" i="6"/>
  <c r="P1766" i="6"/>
  <c r="P1767" i="6"/>
  <c r="P1768" i="6"/>
  <c r="P1769" i="6"/>
  <c r="P1770" i="6"/>
  <c r="P1771" i="6"/>
  <c r="P1772" i="6"/>
  <c r="P1773" i="6"/>
  <c r="P1774" i="6"/>
  <c r="P1775" i="6"/>
  <c r="P1776" i="6"/>
  <c r="P1777" i="6"/>
  <c r="P1778" i="6"/>
  <c r="P1779" i="6"/>
  <c r="P1780" i="6"/>
  <c r="P1781" i="6"/>
  <c r="P1782" i="6"/>
  <c r="P1783" i="6"/>
  <c r="P1784" i="6"/>
  <c r="P1785" i="6"/>
  <c r="P1786" i="6"/>
  <c r="P1787" i="6"/>
  <c r="P1788" i="6"/>
  <c r="P1789" i="6"/>
  <c r="P1790" i="6"/>
  <c r="P1791" i="6"/>
  <c r="P1792" i="6"/>
  <c r="P1793" i="6"/>
  <c r="P1794" i="6"/>
  <c r="P1795" i="6"/>
  <c r="P1796" i="6"/>
  <c r="P1797" i="6"/>
  <c r="P1798" i="6"/>
  <c r="P1799" i="6"/>
  <c r="P1800" i="6"/>
  <c r="P1801" i="6"/>
  <c r="P1802" i="6"/>
  <c r="P1803" i="6"/>
  <c r="P1804" i="6"/>
  <c r="P1805" i="6"/>
  <c r="P1806" i="6"/>
  <c r="P1807" i="6"/>
  <c r="P1808" i="6"/>
  <c r="P1809" i="6"/>
  <c r="P1810" i="6"/>
  <c r="P1811" i="6"/>
  <c r="P1812" i="6"/>
  <c r="P1813" i="6"/>
  <c r="P1814" i="6"/>
  <c r="P1815" i="6"/>
  <c r="P1816" i="6"/>
  <c r="P1817" i="6"/>
  <c r="P1818" i="6"/>
  <c r="P1819" i="6"/>
  <c r="P1820" i="6"/>
  <c r="P1821" i="6"/>
  <c r="P1822" i="6"/>
  <c r="P1823" i="6"/>
  <c r="P1824" i="6"/>
  <c r="P1825" i="6"/>
  <c r="P1826" i="6"/>
  <c r="P1827" i="6"/>
  <c r="P1828" i="6"/>
  <c r="P1829" i="6"/>
  <c r="P1830" i="6"/>
  <c r="P1831" i="6"/>
  <c r="P1832" i="6"/>
  <c r="P1833" i="6"/>
  <c r="P1834" i="6"/>
  <c r="P1835" i="6"/>
  <c r="P1836" i="6"/>
  <c r="P1837" i="6"/>
  <c r="P1838" i="6"/>
  <c r="P1839" i="6"/>
  <c r="P1840" i="6"/>
  <c r="P1841" i="6"/>
  <c r="P1842" i="6"/>
  <c r="P1843" i="6"/>
  <c r="P1844" i="6"/>
  <c r="P1845" i="6"/>
  <c r="P1846" i="6"/>
  <c r="P1847" i="6"/>
  <c r="P1848" i="6"/>
  <c r="P1849" i="6"/>
  <c r="P1850" i="6"/>
  <c r="P1851" i="6"/>
  <c r="P1852" i="6"/>
  <c r="P1853" i="6"/>
  <c r="P1854" i="6"/>
  <c r="P1855" i="6"/>
  <c r="P1856" i="6"/>
  <c r="P1857" i="6"/>
  <c r="P1858" i="6"/>
  <c r="P1859" i="6"/>
  <c r="P1860" i="6"/>
  <c r="P1861" i="6"/>
  <c r="P1862" i="6"/>
  <c r="P1863" i="6"/>
  <c r="P1864" i="6"/>
  <c r="P1865" i="6"/>
  <c r="P1866" i="6"/>
  <c r="P1867" i="6"/>
  <c r="P1868" i="6"/>
  <c r="P1869" i="6"/>
  <c r="P1870" i="6"/>
  <c r="P1871" i="6"/>
  <c r="P1872" i="6"/>
  <c r="P1873" i="6"/>
  <c r="P1874" i="6"/>
  <c r="P1875" i="6"/>
  <c r="P1876" i="6"/>
  <c r="P1877" i="6"/>
  <c r="P1878" i="6"/>
  <c r="P1879" i="6"/>
  <c r="P1880" i="6"/>
  <c r="P1881" i="6"/>
  <c r="P1882" i="6"/>
  <c r="P1883" i="6"/>
  <c r="P1884" i="6"/>
  <c r="P1885" i="6"/>
  <c r="P1886" i="6"/>
  <c r="P1887" i="6"/>
  <c r="P1888" i="6"/>
  <c r="P1889" i="6"/>
  <c r="P1890" i="6"/>
  <c r="P1891" i="6"/>
  <c r="P1892" i="6"/>
  <c r="P1893" i="6"/>
  <c r="P1894" i="6"/>
  <c r="P1895" i="6"/>
  <c r="P1896" i="6"/>
  <c r="P1897" i="6"/>
  <c r="P1898" i="6"/>
  <c r="P1899" i="6"/>
  <c r="P1900" i="6"/>
  <c r="P1901" i="6"/>
  <c r="P1902" i="6"/>
  <c r="P1903" i="6"/>
  <c r="P1904" i="6"/>
  <c r="P1905" i="6"/>
  <c r="P1906" i="6"/>
  <c r="P1907" i="6"/>
  <c r="P1908" i="6"/>
  <c r="P1909" i="6"/>
  <c r="P1910" i="6"/>
  <c r="P1911" i="6"/>
  <c r="P1912" i="6"/>
  <c r="P1913" i="6"/>
  <c r="P1914" i="6"/>
  <c r="P1915" i="6"/>
  <c r="P1916" i="6"/>
  <c r="P1917" i="6"/>
  <c r="P1918" i="6"/>
  <c r="P1919" i="6"/>
  <c r="P1920" i="6"/>
  <c r="P1921" i="6"/>
  <c r="P1922" i="6"/>
  <c r="P1923" i="6"/>
  <c r="P1924" i="6"/>
  <c r="P1925" i="6"/>
  <c r="P1926" i="6"/>
  <c r="P1927" i="6"/>
  <c r="P1928" i="6"/>
  <c r="P1929" i="6"/>
  <c r="P1930" i="6"/>
  <c r="P1931" i="6"/>
  <c r="P1932" i="6"/>
  <c r="P1933" i="6"/>
  <c r="P1934" i="6"/>
  <c r="P1935" i="6"/>
  <c r="P1936" i="6"/>
  <c r="P1937" i="6"/>
  <c r="P1938" i="6"/>
  <c r="P1939" i="6"/>
  <c r="P1940" i="6"/>
  <c r="P1941" i="6"/>
  <c r="P1942" i="6"/>
  <c r="P1943" i="6"/>
  <c r="P1944" i="6"/>
  <c r="P1945" i="6"/>
  <c r="O2" i="6"/>
  <c r="O3" i="6"/>
  <c r="O4" i="6"/>
  <c r="O5" i="6"/>
  <c r="O6" i="6"/>
  <c r="O7" i="6"/>
  <c r="O8" i="6"/>
  <c r="O9" i="6"/>
  <c r="O10" i="6"/>
  <c r="O11" i="6"/>
  <c r="O12" i="6"/>
  <c r="O13" i="6"/>
  <c r="O14" i="6"/>
  <c r="O15" i="6"/>
  <c r="O16" i="6"/>
  <c r="O17" i="6"/>
  <c r="O18" i="6"/>
  <c r="O19" i="6"/>
  <c r="O20" i="6"/>
  <c r="O21" i="6"/>
  <c r="O22" i="6"/>
  <c r="O23" i="6"/>
  <c r="O24" i="6"/>
  <c r="O25" i="6"/>
  <c r="O26" i="6"/>
  <c r="O27" i="6"/>
  <c r="O28" i="6"/>
  <c r="O29" i="6"/>
  <c r="O30" i="6"/>
  <c r="O31" i="6"/>
  <c r="O32" i="6"/>
  <c r="O33" i="6"/>
  <c r="O34" i="6"/>
  <c r="O35" i="6"/>
  <c r="O36" i="6"/>
  <c r="O37" i="6"/>
  <c r="O38" i="6"/>
  <c r="O39" i="6"/>
  <c r="O40" i="6"/>
  <c r="O41" i="6"/>
  <c r="O42" i="6"/>
  <c r="O43" i="6"/>
  <c r="O44" i="6"/>
  <c r="O45" i="6"/>
  <c r="O46" i="6"/>
  <c r="O47" i="6"/>
  <c r="O48" i="6"/>
  <c r="O49" i="6"/>
  <c r="O50" i="6"/>
  <c r="O51" i="6"/>
  <c r="O52" i="6"/>
  <c r="O53" i="6"/>
  <c r="O54" i="6"/>
  <c r="O55" i="6"/>
  <c r="O56" i="6"/>
  <c r="O57" i="6"/>
  <c r="O58" i="6"/>
  <c r="O59" i="6"/>
  <c r="O60" i="6"/>
  <c r="O61" i="6"/>
  <c r="O62" i="6"/>
  <c r="O63" i="6"/>
  <c r="O64" i="6"/>
  <c r="O65" i="6"/>
  <c r="O66" i="6"/>
  <c r="O67" i="6"/>
  <c r="O68" i="6"/>
  <c r="O69" i="6"/>
  <c r="O70" i="6"/>
  <c r="O71" i="6"/>
  <c r="O72" i="6"/>
  <c r="O73" i="6"/>
  <c r="O74" i="6"/>
  <c r="O75" i="6"/>
  <c r="O76" i="6"/>
  <c r="O77" i="6"/>
  <c r="O78" i="6"/>
  <c r="O79" i="6"/>
  <c r="O80" i="6"/>
  <c r="O81" i="6"/>
  <c r="O82" i="6"/>
  <c r="O83" i="6"/>
  <c r="O84" i="6"/>
  <c r="O85" i="6"/>
  <c r="O86" i="6"/>
  <c r="O87" i="6"/>
  <c r="O88" i="6"/>
  <c r="O89" i="6"/>
  <c r="O90" i="6"/>
  <c r="O91" i="6"/>
  <c r="O92" i="6"/>
  <c r="O93" i="6"/>
  <c r="O94" i="6"/>
  <c r="O95" i="6"/>
  <c r="O96" i="6"/>
  <c r="O97" i="6"/>
  <c r="O98" i="6"/>
  <c r="O99" i="6"/>
  <c r="O100" i="6"/>
  <c r="O101" i="6"/>
  <c r="O102" i="6"/>
  <c r="O103" i="6"/>
  <c r="O104" i="6"/>
  <c r="O105" i="6"/>
  <c r="O106" i="6"/>
  <c r="O107" i="6"/>
  <c r="O108" i="6"/>
  <c r="O109" i="6"/>
  <c r="O110" i="6"/>
  <c r="O111" i="6"/>
  <c r="O112" i="6"/>
  <c r="O113" i="6"/>
  <c r="O114" i="6"/>
  <c r="O115" i="6"/>
  <c r="O116" i="6"/>
  <c r="O117" i="6"/>
  <c r="O118" i="6"/>
  <c r="O119" i="6"/>
  <c r="O120" i="6"/>
  <c r="O121" i="6"/>
  <c r="O122" i="6"/>
  <c r="O123" i="6"/>
  <c r="O124" i="6"/>
  <c r="O125" i="6"/>
  <c r="O126" i="6"/>
  <c r="O127" i="6"/>
  <c r="O128" i="6"/>
  <c r="O129" i="6"/>
  <c r="O130" i="6"/>
  <c r="O131" i="6"/>
  <c r="O132" i="6"/>
  <c r="O133" i="6"/>
  <c r="O134" i="6"/>
  <c r="O135" i="6"/>
  <c r="O136" i="6"/>
  <c r="O137" i="6"/>
  <c r="O138" i="6"/>
  <c r="O139" i="6"/>
  <c r="O140" i="6"/>
  <c r="O141" i="6"/>
  <c r="O142" i="6"/>
  <c r="O143" i="6"/>
  <c r="O144" i="6"/>
  <c r="O145" i="6"/>
  <c r="O146" i="6"/>
  <c r="O147" i="6"/>
  <c r="O148" i="6"/>
  <c r="O149" i="6"/>
  <c r="O150" i="6"/>
  <c r="O151" i="6"/>
  <c r="O152" i="6"/>
  <c r="O153" i="6"/>
  <c r="O154" i="6"/>
  <c r="O155" i="6"/>
  <c r="O156" i="6"/>
  <c r="O157" i="6"/>
  <c r="O158" i="6"/>
  <c r="O159" i="6"/>
  <c r="O160" i="6"/>
  <c r="O161" i="6"/>
  <c r="O162" i="6"/>
  <c r="O163" i="6"/>
  <c r="O164" i="6"/>
  <c r="O165" i="6"/>
  <c r="O166" i="6"/>
  <c r="O167" i="6"/>
  <c r="O168" i="6"/>
  <c r="O169" i="6"/>
  <c r="O170" i="6"/>
  <c r="O171" i="6"/>
  <c r="O172" i="6"/>
  <c r="O173" i="6"/>
  <c r="O174" i="6"/>
  <c r="O175" i="6"/>
  <c r="O176" i="6"/>
  <c r="O177" i="6"/>
  <c r="O178" i="6"/>
  <c r="O179" i="6"/>
  <c r="O180" i="6"/>
  <c r="O181" i="6"/>
  <c r="O182" i="6"/>
  <c r="O183" i="6"/>
  <c r="O184" i="6"/>
  <c r="O185" i="6"/>
  <c r="O186" i="6"/>
  <c r="O187" i="6"/>
  <c r="O188" i="6"/>
  <c r="O189" i="6"/>
  <c r="O190" i="6"/>
  <c r="O191" i="6"/>
  <c r="O192" i="6"/>
  <c r="O193" i="6"/>
  <c r="O194" i="6"/>
  <c r="O195" i="6"/>
  <c r="O196" i="6"/>
  <c r="O197" i="6"/>
  <c r="O198" i="6"/>
  <c r="O199" i="6"/>
  <c r="O200" i="6"/>
  <c r="O201" i="6"/>
  <c r="O202" i="6"/>
  <c r="O203" i="6"/>
  <c r="O204" i="6"/>
  <c r="O205" i="6"/>
  <c r="O206" i="6"/>
  <c r="O207" i="6"/>
  <c r="O208" i="6"/>
  <c r="O209" i="6"/>
  <c r="O210" i="6"/>
  <c r="O211" i="6"/>
  <c r="O212" i="6"/>
  <c r="O213" i="6"/>
  <c r="O214" i="6"/>
  <c r="O215" i="6"/>
  <c r="O216" i="6"/>
  <c r="O217" i="6"/>
  <c r="O218" i="6"/>
  <c r="O219" i="6"/>
  <c r="O220" i="6"/>
  <c r="O221" i="6"/>
  <c r="O222" i="6"/>
  <c r="O223" i="6"/>
  <c r="O224" i="6"/>
  <c r="O225" i="6"/>
  <c r="O226" i="6"/>
  <c r="O227" i="6"/>
  <c r="O228" i="6"/>
  <c r="O229" i="6"/>
  <c r="O230" i="6"/>
  <c r="O231" i="6"/>
  <c r="O232" i="6"/>
  <c r="O233" i="6"/>
  <c r="O234" i="6"/>
  <c r="O235" i="6"/>
  <c r="O236" i="6"/>
  <c r="O237" i="6"/>
  <c r="O238" i="6"/>
  <c r="O239" i="6"/>
  <c r="O240" i="6"/>
  <c r="O241" i="6"/>
  <c r="O242" i="6"/>
  <c r="O243" i="6"/>
  <c r="O244" i="6"/>
  <c r="O245" i="6"/>
  <c r="O246" i="6"/>
  <c r="O247" i="6"/>
  <c r="O248" i="6"/>
  <c r="O249" i="6"/>
  <c r="O250" i="6"/>
  <c r="O251" i="6"/>
  <c r="O252" i="6"/>
  <c r="O253" i="6"/>
  <c r="O254" i="6"/>
  <c r="O255" i="6"/>
  <c r="O256" i="6"/>
  <c r="O257" i="6"/>
  <c r="O258" i="6"/>
  <c r="O259" i="6"/>
  <c r="O260" i="6"/>
  <c r="O261" i="6"/>
  <c r="O262" i="6"/>
  <c r="O263" i="6"/>
  <c r="O264" i="6"/>
  <c r="O265" i="6"/>
  <c r="O266" i="6"/>
  <c r="O267" i="6"/>
  <c r="O268" i="6"/>
  <c r="O269" i="6"/>
  <c r="O270" i="6"/>
  <c r="O271" i="6"/>
  <c r="O272" i="6"/>
  <c r="O273" i="6"/>
  <c r="O274" i="6"/>
  <c r="O275" i="6"/>
  <c r="O276" i="6"/>
  <c r="O277" i="6"/>
  <c r="O278" i="6"/>
  <c r="O279" i="6"/>
  <c r="O280" i="6"/>
  <c r="O281" i="6"/>
  <c r="O282" i="6"/>
  <c r="O283" i="6"/>
  <c r="O284" i="6"/>
  <c r="O285" i="6"/>
  <c r="O286" i="6"/>
  <c r="O287" i="6"/>
  <c r="O288" i="6"/>
  <c r="O289" i="6"/>
  <c r="O290" i="6"/>
  <c r="O291" i="6"/>
  <c r="O292" i="6"/>
  <c r="O293" i="6"/>
  <c r="O294" i="6"/>
  <c r="O295" i="6"/>
  <c r="O296" i="6"/>
  <c r="O297" i="6"/>
  <c r="O298" i="6"/>
  <c r="O299" i="6"/>
  <c r="O300" i="6"/>
  <c r="O301" i="6"/>
  <c r="O302" i="6"/>
  <c r="O303" i="6"/>
  <c r="O304" i="6"/>
  <c r="O305" i="6"/>
  <c r="O306" i="6"/>
  <c r="O307" i="6"/>
  <c r="O308" i="6"/>
  <c r="O309" i="6"/>
  <c r="O310" i="6"/>
  <c r="O311" i="6"/>
  <c r="O312" i="6"/>
  <c r="O313" i="6"/>
  <c r="O314" i="6"/>
  <c r="O315" i="6"/>
  <c r="O316" i="6"/>
  <c r="O317" i="6"/>
  <c r="O318" i="6"/>
  <c r="O319" i="6"/>
  <c r="O320" i="6"/>
  <c r="O321" i="6"/>
  <c r="O322" i="6"/>
  <c r="O323" i="6"/>
  <c r="O324" i="6"/>
  <c r="O325" i="6"/>
  <c r="O326" i="6"/>
  <c r="O327" i="6"/>
  <c r="O328" i="6"/>
  <c r="O329" i="6"/>
  <c r="O330" i="6"/>
  <c r="O331" i="6"/>
  <c r="O332" i="6"/>
  <c r="O333" i="6"/>
  <c r="O334" i="6"/>
  <c r="O335" i="6"/>
  <c r="O336" i="6"/>
  <c r="O337" i="6"/>
  <c r="O338" i="6"/>
  <c r="O339" i="6"/>
  <c r="O340" i="6"/>
  <c r="O341" i="6"/>
  <c r="O342" i="6"/>
  <c r="O343" i="6"/>
  <c r="O344" i="6"/>
  <c r="O345" i="6"/>
  <c r="O346" i="6"/>
  <c r="O347" i="6"/>
  <c r="O348" i="6"/>
  <c r="O349" i="6"/>
  <c r="O350" i="6"/>
  <c r="O351" i="6"/>
  <c r="O352" i="6"/>
  <c r="O353" i="6"/>
  <c r="O354" i="6"/>
  <c r="O355" i="6"/>
  <c r="O356" i="6"/>
  <c r="O357" i="6"/>
  <c r="O358" i="6"/>
  <c r="O359" i="6"/>
  <c r="O360" i="6"/>
  <c r="O361" i="6"/>
  <c r="O362" i="6"/>
  <c r="O363" i="6"/>
  <c r="O364" i="6"/>
  <c r="O365" i="6"/>
  <c r="O366" i="6"/>
  <c r="O367" i="6"/>
  <c r="O368" i="6"/>
  <c r="O369" i="6"/>
  <c r="O370" i="6"/>
  <c r="O371" i="6"/>
  <c r="O372" i="6"/>
  <c r="O373" i="6"/>
  <c r="O374" i="6"/>
  <c r="O375" i="6"/>
  <c r="O376" i="6"/>
  <c r="O377" i="6"/>
  <c r="O378" i="6"/>
  <c r="O379" i="6"/>
  <c r="O380" i="6"/>
  <c r="O381" i="6"/>
  <c r="O382" i="6"/>
  <c r="O383" i="6"/>
  <c r="O384" i="6"/>
  <c r="O385" i="6"/>
  <c r="O386" i="6"/>
  <c r="O387" i="6"/>
  <c r="O388" i="6"/>
  <c r="O389" i="6"/>
  <c r="O390" i="6"/>
  <c r="O391" i="6"/>
  <c r="O392" i="6"/>
  <c r="O393" i="6"/>
  <c r="O394" i="6"/>
  <c r="O395" i="6"/>
  <c r="O396" i="6"/>
  <c r="O397" i="6"/>
  <c r="O398" i="6"/>
  <c r="O399" i="6"/>
  <c r="O400" i="6"/>
  <c r="O401" i="6"/>
  <c r="O402" i="6"/>
  <c r="O403" i="6"/>
  <c r="O404" i="6"/>
  <c r="O405" i="6"/>
  <c r="O406" i="6"/>
  <c r="O407" i="6"/>
  <c r="O408" i="6"/>
  <c r="O409" i="6"/>
  <c r="O410" i="6"/>
  <c r="O411" i="6"/>
  <c r="O412" i="6"/>
  <c r="O413" i="6"/>
  <c r="O414" i="6"/>
  <c r="O415" i="6"/>
  <c r="O416" i="6"/>
  <c r="O417" i="6"/>
  <c r="O418" i="6"/>
  <c r="O419" i="6"/>
  <c r="O420" i="6"/>
  <c r="O421" i="6"/>
  <c r="O422" i="6"/>
  <c r="O423" i="6"/>
  <c r="O424" i="6"/>
  <c r="O425" i="6"/>
  <c r="O426" i="6"/>
  <c r="O427" i="6"/>
  <c r="O428" i="6"/>
  <c r="O429" i="6"/>
  <c r="O430" i="6"/>
  <c r="O431" i="6"/>
  <c r="O432" i="6"/>
  <c r="O433" i="6"/>
  <c r="O434" i="6"/>
  <c r="O435" i="6"/>
  <c r="O436" i="6"/>
  <c r="O437" i="6"/>
  <c r="O438" i="6"/>
  <c r="O439" i="6"/>
  <c r="O440" i="6"/>
  <c r="O441" i="6"/>
  <c r="O442" i="6"/>
  <c r="O443" i="6"/>
  <c r="O444" i="6"/>
  <c r="O445" i="6"/>
  <c r="O446" i="6"/>
  <c r="O447" i="6"/>
  <c r="O448" i="6"/>
  <c r="O449" i="6"/>
  <c r="O450" i="6"/>
  <c r="O451" i="6"/>
  <c r="O452" i="6"/>
  <c r="O453" i="6"/>
  <c r="O454" i="6"/>
  <c r="O455" i="6"/>
  <c r="O456" i="6"/>
  <c r="O457" i="6"/>
  <c r="O458" i="6"/>
  <c r="O459" i="6"/>
  <c r="O460" i="6"/>
  <c r="O461" i="6"/>
  <c r="O462" i="6"/>
  <c r="O463" i="6"/>
  <c r="O464" i="6"/>
  <c r="O465" i="6"/>
  <c r="O466" i="6"/>
  <c r="O467" i="6"/>
  <c r="O468" i="6"/>
  <c r="O469" i="6"/>
  <c r="O470" i="6"/>
  <c r="O471" i="6"/>
  <c r="O472" i="6"/>
  <c r="O473" i="6"/>
  <c r="O474" i="6"/>
  <c r="O475" i="6"/>
  <c r="O476" i="6"/>
  <c r="O477" i="6"/>
  <c r="O478" i="6"/>
  <c r="O479" i="6"/>
  <c r="O480" i="6"/>
  <c r="O481" i="6"/>
  <c r="O482" i="6"/>
  <c r="O483" i="6"/>
  <c r="O484" i="6"/>
  <c r="O485" i="6"/>
  <c r="O486" i="6"/>
  <c r="O487" i="6"/>
  <c r="O488" i="6"/>
  <c r="O489" i="6"/>
  <c r="O490" i="6"/>
  <c r="O491" i="6"/>
  <c r="O492" i="6"/>
  <c r="O493" i="6"/>
  <c r="O494" i="6"/>
  <c r="O495" i="6"/>
  <c r="O496" i="6"/>
  <c r="O497" i="6"/>
  <c r="O498" i="6"/>
  <c r="O499" i="6"/>
  <c r="O500" i="6"/>
  <c r="O501" i="6"/>
  <c r="O502" i="6"/>
  <c r="O503" i="6"/>
  <c r="O504" i="6"/>
  <c r="O505" i="6"/>
  <c r="O506" i="6"/>
  <c r="O507" i="6"/>
  <c r="O508" i="6"/>
  <c r="O509" i="6"/>
  <c r="O510" i="6"/>
  <c r="O511" i="6"/>
  <c r="O512" i="6"/>
  <c r="O513" i="6"/>
  <c r="O514" i="6"/>
  <c r="O515" i="6"/>
  <c r="O516" i="6"/>
  <c r="O517" i="6"/>
  <c r="O518" i="6"/>
  <c r="O519" i="6"/>
  <c r="O520" i="6"/>
  <c r="O521" i="6"/>
  <c r="O522" i="6"/>
  <c r="O523" i="6"/>
  <c r="O524" i="6"/>
  <c r="O525" i="6"/>
  <c r="O526" i="6"/>
  <c r="O527" i="6"/>
  <c r="O528" i="6"/>
  <c r="O529" i="6"/>
  <c r="O530" i="6"/>
  <c r="O531" i="6"/>
  <c r="O532" i="6"/>
  <c r="O533" i="6"/>
  <c r="O534" i="6"/>
  <c r="O535" i="6"/>
  <c r="O536" i="6"/>
  <c r="O537" i="6"/>
  <c r="O538" i="6"/>
  <c r="O539" i="6"/>
  <c r="O540" i="6"/>
  <c r="O541" i="6"/>
  <c r="O542" i="6"/>
  <c r="O543" i="6"/>
  <c r="O544" i="6"/>
  <c r="O545" i="6"/>
  <c r="O546" i="6"/>
  <c r="O547" i="6"/>
  <c r="O548" i="6"/>
  <c r="O549" i="6"/>
  <c r="O550" i="6"/>
  <c r="O551" i="6"/>
  <c r="O552" i="6"/>
  <c r="O553" i="6"/>
  <c r="O554" i="6"/>
  <c r="O555" i="6"/>
  <c r="O556" i="6"/>
  <c r="O557" i="6"/>
  <c r="O558" i="6"/>
  <c r="O559" i="6"/>
  <c r="O560" i="6"/>
  <c r="O561" i="6"/>
  <c r="O562" i="6"/>
  <c r="O563" i="6"/>
  <c r="O564" i="6"/>
  <c r="O565" i="6"/>
  <c r="O566" i="6"/>
  <c r="O567" i="6"/>
  <c r="O568" i="6"/>
  <c r="O569" i="6"/>
  <c r="O570" i="6"/>
  <c r="O571" i="6"/>
  <c r="O572" i="6"/>
  <c r="O573" i="6"/>
  <c r="O574" i="6"/>
  <c r="O575" i="6"/>
  <c r="O576" i="6"/>
  <c r="O577" i="6"/>
  <c r="O578" i="6"/>
  <c r="O579" i="6"/>
  <c r="O580" i="6"/>
  <c r="O581" i="6"/>
  <c r="O582" i="6"/>
  <c r="O583" i="6"/>
  <c r="O584" i="6"/>
  <c r="O585" i="6"/>
  <c r="O586" i="6"/>
  <c r="O587" i="6"/>
  <c r="O588" i="6"/>
  <c r="O589" i="6"/>
  <c r="O590" i="6"/>
  <c r="O591" i="6"/>
  <c r="O592" i="6"/>
  <c r="O593" i="6"/>
  <c r="O594" i="6"/>
  <c r="O595" i="6"/>
  <c r="O596" i="6"/>
  <c r="O597" i="6"/>
  <c r="O598" i="6"/>
  <c r="O599" i="6"/>
  <c r="O600" i="6"/>
  <c r="O601" i="6"/>
  <c r="O602" i="6"/>
  <c r="O603" i="6"/>
  <c r="O604" i="6"/>
  <c r="O605" i="6"/>
  <c r="O606" i="6"/>
  <c r="O607" i="6"/>
  <c r="O608" i="6"/>
  <c r="O609" i="6"/>
  <c r="O610" i="6"/>
  <c r="O611" i="6"/>
  <c r="O612" i="6"/>
  <c r="O613" i="6"/>
  <c r="O614" i="6"/>
  <c r="O615" i="6"/>
  <c r="O616" i="6"/>
  <c r="O617" i="6"/>
  <c r="O618" i="6"/>
  <c r="O619" i="6"/>
  <c r="O620" i="6"/>
  <c r="O621" i="6"/>
  <c r="O622" i="6"/>
  <c r="O623" i="6"/>
  <c r="O624" i="6"/>
  <c r="O625" i="6"/>
  <c r="O626" i="6"/>
  <c r="O627" i="6"/>
  <c r="O628" i="6"/>
  <c r="O629" i="6"/>
  <c r="O630" i="6"/>
  <c r="O631" i="6"/>
  <c r="O632" i="6"/>
  <c r="O633" i="6"/>
  <c r="O634" i="6"/>
  <c r="O635" i="6"/>
  <c r="O636" i="6"/>
  <c r="O637" i="6"/>
  <c r="O638" i="6"/>
  <c r="O639" i="6"/>
  <c r="O640" i="6"/>
  <c r="O641" i="6"/>
  <c r="O642" i="6"/>
  <c r="O643" i="6"/>
  <c r="O644" i="6"/>
  <c r="O645" i="6"/>
  <c r="O646" i="6"/>
  <c r="O647" i="6"/>
  <c r="O648" i="6"/>
  <c r="O649" i="6"/>
  <c r="O650" i="6"/>
  <c r="O651" i="6"/>
  <c r="O652" i="6"/>
  <c r="O653" i="6"/>
  <c r="O654" i="6"/>
  <c r="O655" i="6"/>
  <c r="O656" i="6"/>
  <c r="O657" i="6"/>
  <c r="O658" i="6"/>
  <c r="O659" i="6"/>
  <c r="O660" i="6"/>
  <c r="O661" i="6"/>
  <c r="O662" i="6"/>
  <c r="O663" i="6"/>
  <c r="O664" i="6"/>
  <c r="O665" i="6"/>
  <c r="O666" i="6"/>
  <c r="O667" i="6"/>
  <c r="O668" i="6"/>
  <c r="O669" i="6"/>
  <c r="O670" i="6"/>
  <c r="O671" i="6"/>
  <c r="O672" i="6"/>
  <c r="O673" i="6"/>
  <c r="O674" i="6"/>
  <c r="O675" i="6"/>
  <c r="O676" i="6"/>
  <c r="O677" i="6"/>
  <c r="O678" i="6"/>
  <c r="O679" i="6"/>
  <c r="O680" i="6"/>
  <c r="O681" i="6"/>
  <c r="O682" i="6"/>
  <c r="O683" i="6"/>
  <c r="O684" i="6"/>
  <c r="O685" i="6"/>
  <c r="O686" i="6"/>
  <c r="O687" i="6"/>
  <c r="O688" i="6"/>
  <c r="O689" i="6"/>
  <c r="O690" i="6"/>
  <c r="O691" i="6"/>
  <c r="O692" i="6"/>
  <c r="O693" i="6"/>
  <c r="O694" i="6"/>
  <c r="O695" i="6"/>
  <c r="O696" i="6"/>
  <c r="O697" i="6"/>
  <c r="O698" i="6"/>
  <c r="O699" i="6"/>
  <c r="O700" i="6"/>
  <c r="O701" i="6"/>
  <c r="O702" i="6"/>
  <c r="O703" i="6"/>
  <c r="O704" i="6"/>
  <c r="O705" i="6"/>
  <c r="O706" i="6"/>
  <c r="O707" i="6"/>
  <c r="O708" i="6"/>
  <c r="O709" i="6"/>
  <c r="O710" i="6"/>
  <c r="O711" i="6"/>
  <c r="O712" i="6"/>
  <c r="O713" i="6"/>
  <c r="O714" i="6"/>
  <c r="O715" i="6"/>
  <c r="O716" i="6"/>
  <c r="O717" i="6"/>
  <c r="O718" i="6"/>
  <c r="O719" i="6"/>
  <c r="O720" i="6"/>
  <c r="O721" i="6"/>
  <c r="O722" i="6"/>
  <c r="O723" i="6"/>
  <c r="O724" i="6"/>
  <c r="O725" i="6"/>
  <c r="O726" i="6"/>
  <c r="O727" i="6"/>
  <c r="O728" i="6"/>
  <c r="O729" i="6"/>
  <c r="O730" i="6"/>
  <c r="O731" i="6"/>
  <c r="O732" i="6"/>
  <c r="O733" i="6"/>
  <c r="O734" i="6"/>
  <c r="O735" i="6"/>
  <c r="O736" i="6"/>
  <c r="O737" i="6"/>
  <c r="O738" i="6"/>
  <c r="O739" i="6"/>
  <c r="O740" i="6"/>
  <c r="O741" i="6"/>
  <c r="O742" i="6"/>
  <c r="O743" i="6"/>
  <c r="O744" i="6"/>
  <c r="O745" i="6"/>
  <c r="O746" i="6"/>
  <c r="O747" i="6"/>
  <c r="O748" i="6"/>
  <c r="O749" i="6"/>
  <c r="O750" i="6"/>
  <c r="O751" i="6"/>
  <c r="O752" i="6"/>
  <c r="O753" i="6"/>
  <c r="O754" i="6"/>
  <c r="O755" i="6"/>
  <c r="O756" i="6"/>
  <c r="O757" i="6"/>
  <c r="O758" i="6"/>
  <c r="O759" i="6"/>
  <c r="O760" i="6"/>
  <c r="O761" i="6"/>
  <c r="O762" i="6"/>
  <c r="O763" i="6"/>
  <c r="O764" i="6"/>
  <c r="O765" i="6"/>
  <c r="O766" i="6"/>
  <c r="O767" i="6"/>
  <c r="O768" i="6"/>
  <c r="O769" i="6"/>
  <c r="O770" i="6"/>
  <c r="O771" i="6"/>
  <c r="O772" i="6"/>
  <c r="O773" i="6"/>
  <c r="O774" i="6"/>
  <c r="O775" i="6"/>
  <c r="O776" i="6"/>
  <c r="O777" i="6"/>
  <c r="O778" i="6"/>
  <c r="O779" i="6"/>
  <c r="O780" i="6"/>
  <c r="O781" i="6"/>
  <c r="O782" i="6"/>
  <c r="O783" i="6"/>
  <c r="O784" i="6"/>
  <c r="O785" i="6"/>
  <c r="O786" i="6"/>
  <c r="O787" i="6"/>
  <c r="O788" i="6"/>
  <c r="O789" i="6"/>
  <c r="O790" i="6"/>
  <c r="O791" i="6"/>
  <c r="O792" i="6"/>
  <c r="O793" i="6"/>
  <c r="O794" i="6"/>
  <c r="O795" i="6"/>
  <c r="O796" i="6"/>
  <c r="O797" i="6"/>
  <c r="O798" i="6"/>
  <c r="O799" i="6"/>
  <c r="O800" i="6"/>
  <c r="O801" i="6"/>
  <c r="O802" i="6"/>
  <c r="O803" i="6"/>
  <c r="O804" i="6"/>
  <c r="O805" i="6"/>
  <c r="O806" i="6"/>
  <c r="O807" i="6"/>
  <c r="O808" i="6"/>
  <c r="O809" i="6"/>
  <c r="O810" i="6"/>
  <c r="O811" i="6"/>
  <c r="O812" i="6"/>
  <c r="O813" i="6"/>
  <c r="O814" i="6"/>
  <c r="O815" i="6"/>
  <c r="O816" i="6"/>
  <c r="O817" i="6"/>
  <c r="O818" i="6"/>
  <c r="O819" i="6"/>
  <c r="O820" i="6"/>
  <c r="O821" i="6"/>
  <c r="O822" i="6"/>
  <c r="O823" i="6"/>
  <c r="O824" i="6"/>
  <c r="O825" i="6"/>
  <c r="O826" i="6"/>
  <c r="O827" i="6"/>
  <c r="O828" i="6"/>
  <c r="O829" i="6"/>
  <c r="O830" i="6"/>
  <c r="O831" i="6"/>
  <c r="O832" i="6"/>
  <c r="O833" i="6"/>
  <c r="O834" i="6"/>
  <c r="O835" i="6"/>
  <c r="O836" i="6"/>
  <c r="O837" i="6"/>
  <c r="O838" i="6"/>
  <c r="O839" i="6"/>
  <c r="O840" i="6"/>
  <c r="O841" i="6"/>
  <c r="O842" i="6"/>
  <c r="O843" i="6"/>
  <c r="O844" i="6"/>
  <c r="O845" i="6"/>
  <c r="O846" i="6"/>
  <c r="O847" i="6"/>
  <c r="O848" i="6"/>
  <c r="O849" i="6"/>
  <c r="O850" i="6"/>
  <c r="O851" i="6"/>
  <c r="O852" i="6"/>
  <c r="O853" i="6"/>
  <c r="O854" i="6"/>
  <c r="O855" i="6"/>
  <c r="O856" i="6"/>
  <c r="O857" i="6"/>
  <c r="O858" i="6"/>
  <c r="O859" i="6"/>
  <c r="O860" i="6"/>
  <c r="O861" i="6"/>
  <c r="O862" i="6"/>
  <c r="O863" i="6"/>
  <c r="O864" i="6"/>
  <c r="O865" i="6"/>
  <c r="O866" i="6"/>
  <c r="O867" i="6"/>
  <c r="O868" i="6"/>
  <c r="O869" i="6"/>
  <c r="O870" i="6"/>
  <c r="O871" i="6"/>
  <c r="O872" i="6"/>
  <c r="O873" i="6"/>
  <c r="O874" i="6"/>
  <c r="O875" i="6"/>
  <c r="O876" i="6"/>
  <c r="O877" i="6"/>
  <c r="O878" i="6"/>
  <c r="O879" i="6"/>
  <c r="O880" i="6"/>
  <c r="O881" i="6"/>
  <c r="O882" i="6"/>
  <c r="O883" i="6"/>
  <c r="O884" i="6"/>
  <c r="O885" i="6"/>
  <c r="O886" i="6"/>
  <c r="O887" i="6"/>
  <c r="O888" i="6"/>
  <c r="O889" i="6"/>
  <c r="O890" i="6"/>
  <c r="O891" i="6"/>
  <c r="O892" i="6"/>
  <c r="O893" i="6"/>
  <c r="O894" i="6"/>
  <c r="O895" i="6"/>
  <c r="O896" i="6"/>
  <c r="O897" i="6"/>
  <c r="O898" i="6"/>
  <c r="O899" i="6"/>
  <c r="O900" i="6"/>
  <c r="O901" i="6"/>
  <c r="O902" i="6"/>
  <c r="O903" i="6"/>
  <c r="O904" i="6"/>
  <c r="O905" i="6"/>
  <c r="O906" i="6"/>
  <c r="O907" i="6"/>
  <c r="O908" i="6"/>
  <c r="O909" i="6"/>
  <c r="O910" i="6"/>
  <c r="O911" i="6"/>
  <c r="O912" i="6"/>
  <c r="O913" i="6"/>
  <c r="O914" i="6"/>
  <c r="O915" i="6"/>
  <c r="O916" i="6"/>
  <c r="O917" i="6"/>
  <c r="O918" i="6"/>
  <c r="O919" i="6"/>
  <c r="O920" i="6"/>
  <c r="O921" i="6"/>
  <c r="O922" i="6"/>
  <c r="O923" i="6"/>
  <c r="O924" i="6"/>
  <c r="O925" i="6"/>
  <c r="O926" i="6"/>
  <c r="O927" i="6"/>
  <c r="O928" i="6"/>
  <c r="O929" i="6"/>
  <c r="O930" i="6"/>
  <c r="O931" i="6"/>
  <c r="O932" i="6"/>
  <c r="O933" i="6"/>
  <c r="O934" i="6"/>
  <c r="O935" i="6"/>
  <c r="O936" i="6"/>
  <c r="O937" i="6"/>
  <c r="O938" i="6"/>
  <c r="O939" i="6"/>
  <c r="O940" i="6"/>
  <c r="O941" i="6"/>
  <c r="O942" i="6"/>
  <c r="O943" i="6"/>
  <c r="O944" i="6"/>
  <c r="O945" i="6"/>
  <c r="O946" i="6"/>
  <c r="O947" i="6"/>
  <c r="O948" i="6"/>
  <c r="O949" i="6"/>
  <c r="O950" i="6"/>
  <c r="O951" i="6"/>
  <c r="O952" i="6"/>
  <c r="O953" i="6"/>
  <c r="O954" i="6"/>
  <c r="O955" i="6"/>
  <c r="O956" i="6"/>
  <c r="O957" i="6"/>
  <c r="O958" i="6"/>
  <c r="O959" i="6"/>
  <c r="O960" i="6"/>
  <c r="O961" i="6"/>
  <c r="O962" i="6"/>
  <c r="O963" i="6"/>
  <c r="O964" i="6"/>
  <c r="O965" i="6"/>
  <c r="O966" i="6"/>
  <c r="O967" i="6"/>
  <c r="O968" i="6"/>
  <c r="O969" i="6"/>
  <c r="O970" i="6"/>
  <c r="O971" i="6"/>
  <c r="O972" i="6"/>
  <c r="O973" i="6"/>
  <c r="O974" i="6"/>
  <c r="O975" i="6"/>
  <c r="O976" i="6"/>
  <c r="O977" i="6"/>
  <c r="O978" i="6"/>
  <c r="O979" i="6"/>
  <c r="O980" i="6"/>
  <c r="O981" i="6"/>
  <c r="O982" i="6"/>
  <c r="O983" i="6"/>
  <c r="O984" i="6"/>
  <c r="O985" i="6"/>
  <c r="O986" i="6"/>
  <c r="O987" i="6"/>
  <c r="O988" i="6"/>
  <c r="O989" i="6"/>
  <c r="O990" i="6"/>
  <c r="O991" i="6"/>
  <c r="O992" i="6"/>
  <c r="O993" i="6"/>
  <c r="O994" i="6"/>
  <c r="O995" i="6"/>
  <c r="O996" i="6"/>
  <c r="O997" i="6"/>
  <c r="O998" i="6"/>
  <c r="O999" i="6"/>
  <c r="O1000" i="6"/>
  <c r="O1001" i="6"/>
  <c r="O1002" i="6"/>
  <c r="O1003" i="6"/>
  <c r="O1004" i="6"/>
  <c r="O1005" i="6"/>
  <c r="O1006" i="6"/>
  <c r="O1007" i="6"/>
  <c r="O1008" i="6"/>
  <c r="O1009" i="6"/>
  <c r="O1010" i="6"/>
  <c r="O1011" i="6"/>
  <c r="O1012" i="6"/>
  <c r="O1013" i="6"/>
  <c r="O1014" i="6"/>
  <c r="O1015" i="6"/>
  <c r="O1016" i="6"/>
  <c r="O1017" i="6"/>
  <c r="O1018" i="6"/>
  <c r="O1019" i="6"/>
  <c r="O1020" i="6"/>
  <c r="O1021" i="6"/>
  <c r="O1022" i="6"/>
  <c r="O1023" i="6"/>
  <c r="O1024" i="6"/>
  <c r="O1025" i="6"/>
  <c r="O1026" i="6"/>
  <c r="O1027" i="6"/>
  <c r="O1028" i="6"/>
  <c r="O1029" i="6"/>
  <c r="O1030" i="6"/>
  <c r="O1031" i="6"/>
  <c r="O1032" i="6"/>
  <c r="O1033" i="6"/>
  <c r="O1034" i="6"/>
  <c r="O1035" i="6"/>
  <c r="O1036" i="6"/>
  <c r="O1037" i="6"/>
  <c r="O1038" i="6"/>
  <c r="O1039" i="6"/>
  <c r="O1040" i="6"/>
  <c r="O1041" i="6"/>
  <c r="O1042" i="6"/>
  <c r="O1043" i="6"/>
  <c r="O1044" i="6"/>
  <c r="O1045" i="6"/>
  <c r="O1046" i="6"/>
  <c r="O1047" i="6"/>
  <c r="O1048" i="6"/>
  <c r="O1049" i="6"/>
  <c r="O1050" i="6"/>
  <c r="O1051" i="6"/>
  <c r="O1052" i="6"/>
  <c r="O1053" i="6"/>
  <c r="O1054" i="6"/>
  <c r="O1055" i="6"/>
  <c r="O1056" i="6"/>
  <c r="O1057" i="6"/>
  <c r="O1058" i="6"/>
  <c r="O1059" i="6"/>
  <c r="O1060" i="6"/>
  <c r="O1061" i="6"/>
  <c r="O1062" i="6"/>
  <c r="O1063" i="6"/>
  <c r="O1064" i="6"/>
  <c r="O1065" i="6"/>
  <c r="O1066" i="6"/>
  <c r="O1067" i="6"/>
  <c r="O1068" i="6"/>
  <c r="O1069" i="6"/>
  <c r="O1070" i="6"/>
  <c r="O1071" i="6"/>
  <c r="O1072" i="6"/>
  <c r="O1073" i="6"/>
  <c r="O1074" i="6"/>
  <c r="O1075" i="6"/>
  <c r="O1076" i="6"/>
  <c r="O1077" i="6"/>
  <c r="O1078" i="6"/>
  <c r="O1079" i="6"/>
  <c r="O1080" i="6"/>
  <c r="O1081" i="6"/>
  <c r="O1082" i="6"/>
  <c r="O1083" i="6"/>
  <c r="O1084" i="6"/>
  <c r="O1085" i="6"/>
  <c r="O1086" i="6"/>
  <c r="O1087" i="6"/>
  <c r="O1088" i="6"/>
  <c r="O1089" i="6"/>
  <c r="O1090" i="6"/>
  <c r="O1091" i="6"/>
  <c r="O1092" i="6"/>
  <c r="O1093" i="6"/>
  <c r="O1094" i="6"/>
  <c r="O1095" i="6"/>
  <c r="O1096" i="6"/>
  <c r="O1097" i="6"/>
  <c r="O1098" i="6"/>
  <c r="O1099" i="6"/>
  <c r="O1100" i="6"/>
  <c r="O1101" i="6"/>
  <c r="O1102" i="6"/>
  <c r="O1103" i="6"/>
  <c r="O1104" i="6"/>
  <c r="O1105" i="6"/>
  <c r="O1106" i="6"/>
  <c r="O1107" i="6"/>
  <c r="O1108" i="6"/>
  <c r="O1109" i="6"/>
  <c r="O1110" i="6"/>
  <c r="O1111" i="6"/>
  <c r="O1112" i="6"/>
  <c r="O1113" i="6"/>
  <c r="O1114" i="6"/>
  <c r="O1115" i="6"/>
  <c r="O1116" i="6"/>
  <c r="O1117" i="6"/>
  <c r="O1118" i="6"/>
  <c r="O1119" i="6"/>
  <c r="O1120" i="6"/>
  <c r="O1121" i="6"/>
  <c r="O1122" i="6"/>
  <c r="O1123" i="6"/>
  <c r="O1124" i="6"/>
  <c r="O1125" i="6"/>
  <c r="O1126" i="6"/>
  <c r="O1127" i="6"/>
  <c r="O1128" i="6"/>
  <c r="O1129" i="6"/>
  <c r="O1130" i="6"/>
  <c r="O1131" i="6"/>
  <c r="O1132" i="6"/>
  <c r="O1133" i="6"/>
  <c r="O1134" i="6"/>
  <c r="O1135" i="6"/>
  <c r="O1136" i="6"/>
  <c r="O1137" i="6"/>
  <c r="O1138" i="6"/>
  <c r="O1139" i="6"/>
  <c r="O1140" i="6"/>
  <c r="O1141" i="6"/>
  <c r="O1142" i="6"/>
  <c r="O1143" i="6"/>
  <c r="O1144" i="6"/>
  <c r="O1145" i="6"/>
  <c r="O1146" i="6"/>
  <c r="O1147" i="6"/>
  <c r="O1148" i="6"/>
  <c r="O1149" i="6"/>
  <c r="O1150" i="6"/>
  <c r="O1151" i="6"/>
  <c r="O1152" i="6"/>
  <c r="O1153" i="6"/>
  <c r="O1154" i="6"/>
  <c r="O1155" i="6"/>
  <c r="O1156" i="6"/>
  <c r="O1157" i="6"/>
  <c r="O1158" i="6"/>
  <c r="O1159" i="6"/>
  <c r="O1160" i="6"/>
  <c r="O1161" i="6"/>
  <c r="O1162" i="6"/>
  <c r="O1163" i="6"/>
  <c r="O1164" i="6"/>
  <c r="O1165" i="6"/>
  <c r="O1166" i="6"/>
  <c r="O1167" i="6"/>
  <c r="O1168" i="6"/>
  <c r="O1169" i="6"/>
  <c r="O1170" i="6"/>
  <c r="O1171" i="6"/>
  <c r="O1172" i="6"/>
  <c r="O1173" i="6"/>
  <c r="O1174" i="6"/>
  <c r="O1175" i="6"/>
  <c r="O1176" i="6"/>
  <c r="O1177" i="6"/>
  <c r="O1178" i="6"/>
  <c r="O1179" i="6"/>
  <c r="O1180" i="6"/>
  <c r="O1181" i="6"/>
  <c r="O1182" i="6"/>
  <c r="O1183" i="6"/>
  <c r="O1184" i="6"/>
  <c r="O1185" i="6"/>
  <c r="O1186" i="6"/>
  <c r="O1187" i="6"/>
  <c r="O1188" i="6"/>
  <c r="O1189" i="6"/>
  <c r="O1190" i="6"/>
  <c r="O1191" i="6"/>
  <c r="O1192" i="6"/>
  <c r="O1193" i="6"/>
  <c r="O1194" i="6"/>
  <c r="O1195" i="6"/>
  <c r="O1196" i="6"/>
  <c r="O1197" i="6"/>
  <c r="O1198" i="6"/>
  <c r="O1199" i="6"/>
  <c r="O1200" i="6"/>
  <c r="O1201" i="6"/>
  <c r="O1202" i="6"/>
  <c r="O1203" i="6"/>
  <c r="O1204" i="6"/>
  <c r="O1205" i="6"/>
  <c r="O1206" i="6"/>
  <c r="O1207" i="6"/>
  <c r="O1208" i="6"/>
  <c r="O1209" i="6"/>
  <c r="O1210" i="6"/>
  <c r="O1211" i="6"/>
  <c r="O1212" i="6"/>
  <c r="O1213" i="6"/>
  <c r="O1214" i="6"/>
  <c r="O1215" i="6"/>
  <c r="O1216" i="6"/>
  <c r="O1217" i="6"/>
  <c r="O1218" i="6"/>
  <c r="O1219" i="6"/>
  <c r="O1220" i="6"/>
  <c r="O1221" i="6"/>
  <c r="O1222" i="6"/>
  <c r="O1223" i="6"/>
  <c r="O1224" i="6"/>
  <c r="O1225" i="6"/>
  <c r="O1226" i="6"/>
  <c r="O1227" i="6"/>
  <c r="O1228" i="6"/>
  <c r="O1229" i="6"/>
  <c r="O1230" i="6"/>
  <c r="O1231" i="6"/>
  <c r="O1232" i="6"/>
  <c r="O1233" i="6"/>
  <c r="O1234" i="6"/>
  <c r="O1235" i="6"/>
  <c r="O1236" i="6"/>
  <c r="O1237" i="6"/>
  <c r="O1238" i="6"/>
  <c r="O1239" i="6"/>
  <c r="O1240" i="6"/>
  <c r="O1241" i="6"/>
  <c r="O1242" i="6"/>
  <c r="O1243" i="6"/>
  <c r="O1244" i="6"/>
  <c r="O1245" i="6"/>
  <c r="O1246" i="6"/>
  <c r="O1247" i="6"/>
  <c r="O1248" i="6"/>
  <c r="O1249" i="6"/>
  <c r="O1250" i="6"/>
  <c r="O1251" i="6"/>
  <c r="O1252" i="6"/>
  <c r="O1253" i="6"/>
  <c r="O1254" i="6"/>
  <c r="O1255" i="6"/>
  <c r="O1256" i="6"/>
  <c r="O1257" i="6"/>
  <c r="O1258" i="6"/>
  <c r="O1259" i="6"/>
  <c r="O1260" i="6"/>
  <c r="O1261" i="6"/>
  <c r="O1262" i="6"/>
  <c r="O1263" i="6"/>
  <c r="O1264" i="6"/>
  <c r="O1265" i="6"/>
  <c r="O1266" i="6"/>
  <c r="O1267" i="6"/>
  <c r="O1268" i="6"/>
  <c r="O1269" i="6"/>
  <c r="O1270" i="6"/>
  <c r="O1271" i="6"/>
  <c r="O1272" i="6"/>
  <c r="O1273" i="6"/>
  <c r="O1274" i="6"/>
  <c r="O1275" i="6"/>
  <c r="O1276" i="6"/>
  <c r="O1277" i="6"/>
  <c r="O1278" i="6"/>
  <c r="O1279" i="6"/>
  <c r="O1280" i="6"/>
  <c r="O1281" i="6"/>
  <c r="O1282" i="6"/>
  <c r="O1283" i="6"/>
  <c r="O1284" i="6"/>
  <c r="O1285" i="6"/>
  <c r="O1286" i="6"/>
  <c r="O1287" i="6"/>
  <c r="O1288" i="6"/>
  <c r="O1289" i="6"/>
  <c r="O1290" i="6"/>
  <c r="O1291" i="6"/>
  <c r="O1292" i="6"/>
  <c r="O1293" i="6"/>
  <c r="O1294" i="6"/>
  <c r="O1295" i="6"/>
  <c r="O1296" i="6"/>
  <c r="O1297" i="6"/>
  <c r="O1298" i="6"/>
  <c r="O1299" i="6"/>
  <c r="O1300" i="6"/>
  <c r="O1301" i="6"/>
  <c r="O1302" i="6"/>
  <c r="O1303" i="6"/>
  <c r="O1304" i="6"/>
  <c r="O1305" i="6"/>
  <c r="O1306" i="6"/>
  <c r="O1307" i="6"/>
  <c r="O1308" i="6"/>
  <c r="O1309" i="6"/>
  <c r="O1310" i="6"/>
  <c r="O1311" i="6"/>
  <c r="O1312" i="6"/>
  <c r="O1313" i="6"/>
  <c r="O1314" i="6"/>
  <c r="O1315" i="6"/>
  <c r="O1316" i="6"/>
  <c r="O1317" i="6"/>
  <c r="O1318" i="6"/>
  <c r="O1319" i="6"/>
  <c r="O1320" i="6"/>
  <c r="O1321" i="6"/>
  <c r="O1322" i="6"/>
  <c r="O1323" i="6"/>
  <c r="O1324" i="6"/>
  <c r="O1325" i="6"/>
  <c r="O1326" i="6"/>
  <c r="O1327" i="6"/>
  <c r="O1328" i="6"/>
  <c r="O1329" i="6"/>
  <c r="O1330" i="6"/>
  <c r="O1331" i="6"/>
  <c r="O1332" i="6"/>
  <c r="O1333" i="6"/>
  <c r="O1334" i="6"/>
  <c r="O1335" i="6"/>
  <c r="O1336" i="6"/>
  <c r="O1337" i="6"/>
  <c r="O1338" i="6"/>
  <c r="O1339" i="6"/>
  <c r="O1340" i="6"/>
  <c r="O1341" i="6"/>
  <c r="O1342" i="6"/>
  <c r="O1343" i="6"/>
  <c r="O1344" i="6"/>
  <c r="O1345" i="6"/>
  <c r="O1346" i="6"/>
  <c r="O1347" i="6"/>
  <c r="O1348" i="6"/>
  <c r="O1349" i="6"/>
  <c r="O1350" i="6"/>
  <c r="O1351" i="6"/>
  <c r="O1352" i="6"/>
  <c r="O1353" i="6"/>
  <c r="O1354" i="6"/>
  <c r="O1355" i="6"/>
  <c r="O1356" i="6"/>
  <c r="O1357" i="6"/>
  <c r="O1358" i="6"/>
  <c r="O1359" i="6"/>
  <c r="O1360" i="6"/>
  <c r="O1361" i="6"/>
  <c r="O1362" i="6"/>
  <c r="O1363" i="6"/>
  <c r="O1364" i="6"/>
  <c r="O1365" i="6"/>
  <c r="O1366" i="6"/>
  <c r="O1367" i="6"/>
  <c r="O1368" i="6"/>
  <c r="O1369" i="6"/>
  <c r="O1370" i="6"/>
  <c r="O1371" i="6"/>
  <c r="O1372" i="6"/>
  <c r="O1373" i="6"/>
  <c r="O1374" i="6"/>
  <c r="O1375" i="6"/>
  <c r="O1376" i="6"/>
  <c r="O1377" i="6"/>
  <c r="O1378" i="6"/>
  <c r="O1379" i="6"/>
  <c r="O1380" i="6"/>
  <c r="O1381" i="6"/>
  <c r="O1382" i="6"/>
  <c r="O1383" i="6"/>
  <c r="O1384" i="6"/>
  <c r="O1385" i="6"/>
  <c r="O1386" i="6"/>
  <c r="O1387" i="6"/>
  <c r="O1388" i="6"/>
  <c r="O1389" i="6"/>
  <c r="O1390" i="6"/>
  <c r="O1391" i="6"/>
  <c r="O1392" i="6"/>
  <c r="O1393" i="6"/>
  <c r="O1394" i="6"/>
  <c r="O1395" i="6"/>
  <c r="O1396" i="6"/>
  <c r="O1397" i="6"/>
  <c r="O1398" i="6"/>
  <c r="O1399" i="6"/>
  <c r="O1400" i="6"/>
  <c r="O1401" i="6"/>
  <c r="O1402" i="6"/>
  <c r="O1403" i="6"/>
  <c r="O1404" i="6"/>
  <c r="O1405" i="6"/>
  <c r="O1406" i="6"/>
  <c r="O1407" i="6"/>
  <c r="O1408" i="6"/>
  <c r="O1409" i="6"/>
  <c r="O1410" i="6"/>
  <c r="O1411" i="6"/>
  <c r="O1412" i="6"/>
  <c r="O1413" i="6"/>
  <c r="O1414" i="6"/>
  <c r="O1415" i="6"/>
  <c r="O1416" i="6"/>
  <c r="O1417" i="6"/>
  <c r="O1418" i="6"/>
  <c r="O1419" i="6"/>
  <c r="O1420" i="6"/>
  <c r="O1421" i="6"/>
  <c r="O1422" i="6"/>
  <c r="O1423" i="6"/>
  <c r="O1424" i="6"/>
  <c r="O1425" i="6"/>
  <c r="O1426" i="6"/>
  <c r="O1427" i="6"/>
  <c r="O1428" i="6"/>
  <c r="O1429" i="6"/>
  <c r="O1430" i="6"/>
  <c r="O1431" i="6"/>
  <c r="O1432" i="6"/>
  <c r="O1433" i="6"/>
  <c r="O1434" i="6"/>
  <c r="O1435" i="6"/>
  <c r="O1436" i="6"/>
  <c r="O1437" i="6"/>
  <c r="O1438" i="6"/>
  <c r="O1439" i="6"/>
  <c r="O1440" i="6"/>
  <c r="O1441" i="6"/>
  <c r="O1442" i="6"/>
  <c r="O1443" i="6"/>
  <c r="O1444" i="6"/>
  <c r="O1445" i="6"/>
  <c r="O1446" i="6"/>
  <c r="O1447" i="6"/>
  <c r="O1448" i="6"/>
  <c r="O1449" i="6"/>
  <c r="O1450" i="6"/>
  <c r="O1451" i="6"/>
  <c r="O1452" i="6"/>
  <c r="O1453" i="6"/>
  <c r="O1454" i="6"/>
  <c r="O1455" i="6"/>
  <c r="O1456" i="6"/>
  <c r="O1457" i="6"/>
  <c r="O1458" i="6"/>
  <c r="O1459" i="6"/>
  <c r="O1460" i="6"/>
  <c r="O1461" i="6"/>
  <c r="O1462" i="6"/>
  <c r="O1463" i="6"/>
  <c r="O1464" i="6"/>
  <c r="O1465" i="6"/>
  <c r="O1466" i="6"/>
  <c r="O1467" i="6"/>
  <c r="O1468" i="6"/>
  <c r="O1469" i="6"/>
  <c r="O1470" i="6"/>
  <c r="O1471" i="6"/>
  <c r="O1472" i="6"/>
  <c r="O1473" i="6"/>
  <c r="O1474" i="6"/>
  <c r="O1475" i="6"/>
  <c r="O1476" i="6"/>
  <c r="O1477" i="6"/>
  <c r="O1478" i="6"/>
  <c r="O1479" i="6"/>
  <c r="O1480" i="6"/>
  <c r="O1481" i="6"/>
  <c r="O1482" i="6"/>
  <c r="O1483" i="6"/>
  <c r="O1484" i="6"/>
  <c r="O1485" i="6"/>
  <c r="O1486" i="6"/>
  <c r="O1487" i="6"/>
  <c r="O1488" i="6"/>
  <c r="O1489" i="6"/>
  <c r="O1490" i="6"/>
  <c r="O1491" i="6"/>
  <c r="O1492" i="6"/>
  <c r="O1493" i="6"/>
  <c r="O1494" i="6"/>
  <c r="O1495" i="6"/>
  <c r="O1496" i="6"/>
  <c r="O1497" i="6"/>
  <c r="O1498" i="6"/>
  <c r="O1499" i="6"/>
  <c r="O1500" i="6"/>
  <c r="O1501" i="6"/>
  <c r="O1502" i="6"/>
  <c r="O1503" i="6"/>
  <c r="O1504" i="6"/>
  <c r="O1505" i="6"/>
  <c r="O1506" i="6"/>
  <c r="O1507" i="6"/>
  <c r="O1508" i="6"/>
  <c r="O1509" i="6"/>
  <c r="O1510" i="6"/>
  <c r="O1511" i="6"/>
  <c r="O1512" i="6"/>
  <c r="O1513" i="6"/>
  <c r="O1514" i="6"/>
  <c r="O1515" i="6"/>
  <c r="O1516" i="6"/>
  <c r="O1517" i="6"/>
  <c r="O1518" i="6"/>
  <c r="O1519" i="6"/>
  <c r="O1520" i="6"/>
  <c r="O1521" i="6"/>
  <c r="O1522" i="6"/>
  <c r="O1523" i="6"/>
  <c r="O1524" i="6"/>
  <c r="O1525" i="6"/>
  <c r="O1526" i="6"/>
  <c r="O1527" i="6"/>
  <c r="O1528" i="6"/>
  <c r="O1529" i="6"/>
  <c r="O1530" i="6"/>
  <c r="O1531" i="6"/>
  <c r="O1532" i="6"/>
  <c r="O1533" i="6"/>
  <c r="O1534" i="6"/>
  <c r="O1535" i="6"/>
  <c r="O1536" i="6"/>
  <c r="O1537" i="6"/>
  <c r="O1538" i="6"/>
  <c r="O1539" i="6"/>
  <c r="O1540" i="6"/>
  <c r="O1541" i="6"/>
  <c r="O1542" i="6"/>
  <c r="O1543" i="6"/>
  <c r="O1544" i="6"/>
  <c r="O1545" i="6"/>
  <c r="O1546" i="6"/>
  <c r="O1547" i="6"/>
  <c r="O1548" i="6"/>
  <c r="O1549" i="6"/>
  <c r="O1550" i="6"/>
  <c r="O1551" i="6"/>
  <c r="O1552" i="6"/>
  <c r="O1553" i="6"/>
  <c r="O1554" i="6"/>
  <c r="O1555" i="6"/>
  <c r="O1556" i="6"/>
  <c r="O1557" i="6"/>
  <c r="O1558" i="6"/>
  <c r="O1559" i="6"/>
  <c r="O1560" i="6"/>
  <c r="O1561" i="6"/>
  <c r="O1562" i="6"/>
  <c r="O1563" i="6"/>
  <c r="O1564" i="6"/>
  <c r="O1565" i="6"/>
  <c r="O1566" i="6"/>
  <c r="O1567" i="6"/>
  <c r="O1568" i="6"/>
  <c r="O1569" i="6"/>
  <c r="O1570" i="6"/>
  <c r="O1571" i="6"/>
  <c r="O1572" i="6"/>
  <c r="O1573" i="6"/>
  <c r="O1574" i="6"/>
  <c r="O1575" i="6"/>
  <c r="O1576" i="6"/>
  <c r="O1577" i="6"/>
  <c r="O1578" i="6"/>
  <c r="O1579" i="6"/>
  <c r="O1580" i="6"/>
  <c r="O1581" i="6"/>
  <c r="O1582" i="6"/>
  <c r="O1583" i="6"/>
  <c r="O1584" i="6"/>
  <c r="O1585" i="6"/>
  <c r="O1586" i="6"/>
  <c r="O1587" i="6"/>
  <c r="O1588" i="6"/>
  <c r="O1589" i="6"/>
  <c r="O1590" i="6"/>
  <c r="O1591" i="6"/>
  <c r="O1592" i="6"/>
  <c r="O1593" i="6"/>
  <c r="O1594" i="6"/>
  <c r="O1595" i="6"/>
  <c r="O1596" i="6"/>
  <c r="O1597" i="6"/>
  <c r="O1598" i="6"/>
  <c r="O1599" i="6"/>
  <c r="O1600" i="6"/>
  <c r="O1601" i="6"/>
  <c r="O1602" i="6"/>
  <c r="O1603" i="6"/>
  <c r="O1604" i="6"/>
  <c r="O1605" i="6"/>
  <c r="O1606" i="6"/>
  <c r="O1607" i="6"/>
  <c r="O1608" i="6"/>
  <c r="O1609" i="6"/>
  <c r="O1610" i="6"/>
  <c r="O1611" i="6"/>
  <c r="O1612" i="6"/>
  <c r="O1613" i="6"/>
  <c r="O1614" i="6"/>
  <c r="O1615" i="6"/>
  <c r="O1616" i="6"/>
  <c r="O1617" i="6"/>
  <c r="O1618" i="6"/>
  <c r="O1619" i="6"/>
  <c r="O1620" i="6"/>
  <c r="O1621" i="6"/>
  <c r="O1622" i="6"/>
  <c r="O1623" i="6"/>
  <c r="O1624" i="6"/>
  <c r="O1625" i="6"/>
  <c r="O1626" i="6"/>
  <c r="O1627" i="6"/>
  <c r="O1628" i="6"/>
  <c r="O1629" i="6"/>
  <c r="O1630" i="6"/>
  <c r="O1631" i="6"/>
  <c r="O1632" i="6"/>
  <c r="O1633" i="6"/>
  <c r="O1634" i="6"/>
  <c r="O1635" i="6"/>
  <c r="O1636" i="6"/>
  <c r="O1637" i="6"/>
  <c r="O1638" i="6"/>
  <c r="O1639" i="6"/>
  <c r="O1640" i="6"/>
  <c r="O1641" i="6"/>
  <c r="O1642" i="6"/>
  <c r="O1643" i="6"/>
  <c r="O1644" i="6"/>
  <c r="O1645" i="6"/>
  <c r="O1646" i="6"/>
  <c r="O1647" i="6"/>
  <c r="O1648" i="6"/>
  <c r="O1649" i="6"/>
  <c r="O1650" i="6"/>
  <c r="O1651" i="6"/>
  <c r="O1652" i="6"/>
  <c r="O1653" i="6"/>
  <c r="O1654" i="6"/>
  <c r="O1655" i="6"/>
  <c r="O1656" i="6"/>
  <c r="O1657" i="6"/>
  <c r="O1658" i="6"/>
  <c r="O1659" i="6"/>
  <c r="O1660" i="6"/>
  <c r="O1661" i="6"/>
  <c r="O1662" i="6"/>
  <c r="O1663" i="6"/>
  <c r="O1664" i="6"/>
  <c r="O1665" i="6"/>
  <c r="O1666" i="6"/>
  <c r="O1667" i="6"/>
  <c r="O1668" i="6"/>
  <c r="O1669" i="6"/>
  <c r="O1670" i="6"/>
  <c r="O1671" i="6"/>
  <c r="O1672" i="6"/>
  <c r="O1673" i="6"/>
  <c r="O1674" i="6"/>
  <c r="O1675" i="6"/>
  <c r="O1676" i="6"/>
  <c r="O1677" i="6"/>
  <c r="O1678" i="6"/>
  <c r="O1679" i="6"/>
  <c r="O1680" i="6"/>
  <c r="O1681" i="6"/>
  <c r="O1682" i="6"/>
  <c r="O1683" i="6"/>
  <c r="O1684" i="6"/>
  <c r="O1685" i="6"/>
  <c r="O1686" i="6"/>
  <c r="O1687" i="6"/>
  <c r="O1688" i="6"/>
  <c r="O1689" i="6"/>
  <c r="O1690" i="6"/>
  <c r="O1691" i="6"/>
  <c r="O1692" i="6"/>
  <c r="O1693" i="6"/>
  <c r="O1694" i="6"/>
  <c r="O1695" i="6"/>
  <c r="O1696" i="6"/>
  <c r="O1697" i="6"/>
  <c r="O1698" i="6"/>
  <c r="O1699" i="6"/>
  <c r="O1700" i="6"/>
  <c r="O1701" i="6"/>
  <c r="O1702" i="6"/>
  <c r="O1703" i="6"/>
  <c r="O1704" i="6"/>
  <c r="O1705" i="6"/>
  <c r="O1706" i="6"/>
  <c r="O1707" i="6"/>
  <c r="O1708" i="6"/>
  <c r="O1709" i="6"/>
  <c r="O1710" i="6"/>
  <c r="O1711" i="6"/>
  <c r="O1712" i="6"/>
  <c r="O1713" i="6"/>
  <c r="O1714" i="6"/>
  <c r="O1715" i="6"/>
  <c r="O1716" i="6"/>
  <c r="O1717" i="6"/>
  <c r="O1718" i="6"/>
  <c r="O1719" i="6"/>
  <c r="O1720" i="6"/>
  <c r="O1721" i="6"/>
  <c r="O1722" i="6"/>
  <c r="O1723" i="6"/>
  <c r="O1724" i="6"/>
  <c r="O1725" i="6"/>
  <c r="O1726" i="6"/>
  <c r="O1727" i="6"/>
  <c r="O1728" i="6"/>
  <c r="O1729" i="6"/>
  <c r="O1730" i="6"/>
  <c r="O1731" i="6"/>
  <c r="O1732" i="6"/>
  <c r="O1733" i="6"/>
  <c r="O1734" i="6"/>
  <c r="O1735" i="6"/>
  <c r="O1736" i="6"/>
  <c r="O1737" i="6"/>
  <c r="O1738" i="6"/>
  <c r="O1739" i="6"/>
  <c r="O1740" i="6"/>
  <c r="O1741" i="6"/>
  <c r="O1742" i="6"/>
  <c r="O1743" i="6"/>
  <c r="O1744" i="6"/>
  <c r="O1745" i="6"/>
  <c r="O1746" i="6"/>
  <c r="O1747" i="6"/>
  <c r="O1748" i="6"/>
  <c r="O1749" i="6"/>
  <c r="O1750" i="6"/>
  <c r="O1751" i="6"/>
  <c r="O1752" i="6"/>
  <c r="O1753" i="6"/>
  <c r="O1754" i="6"/>
  <c r="O1755" i="6"/>
  <c r="O1756" i="6"/>
  <c r="O1757" i="6"/>
  <c r="O1758" i="6"/>
  <c r="O1759" i="6"/>
  <c r="O1760" i="6"/>
  <c r="O1761" i="6"/>
  <c r="O1762" i="6"/>
  <c r="O1763" i="6"/>
  <c r="O1764" i="6"/>
  <c r="O1765" i="6"/>
  <c r="O1766" i="6"/>
  <c r="O1767" i="6"/>
  <c r="O1768" i="6"/>
  <c r="O1769" i="6"/>
  <c r="O1770" i="6"/>
  <c r="O1771" i="6"/>
  <c r="O1772" i="6"/>
  <c r="O1773" i="6"/>
  <c r="O1774" i="6"/>
  <c r="O1775" i="6"/>
  <c r="O1776" i="6"/>
  <c r="O1777" i="6"/>
  <c r="O1778" i="6"/>
  <c r="O1779" i="6"/>
  <c r="O1780" i="6"/>
  <c r="O1781" i="6"/>
  <c r="O1782" i="6"/>
  <c r="O1783" i="6"/>
  <c r="O1784" i="6"/>
  <c r="O1785" i="6"/>
  <c r="O1786" i="6"/>
  <c r="O1787" i="6"/>
  <c r="O1788" i="6"/>
  <c r="O1789" i="6"/>
  <c r="O1790" i="6"/>
  <c r="O1791" i="6"/>
  <c r="O1792" i="6"/>
  <c r="O1793" i="6"/>
  <c r="O1794" i="6"/>
  <c r="O1795" i="6"/>
  <c r="O1796" i="6"/>
  <c r="O1797" i="6"/>
  <c r="O1798" i="6"/>
  <c r="O1799" i="6"/>
  <c r="O1800" i="6"/>
  <c r="O1801" i="6"/>
  <c r="O1802" i="6"/>
  <c r="O1803" i="6"/>
  <c r="O1804" i="6"/>
  <c r="O1805" i="6"/>
  <c r="O1806" i="6"/>
  <c r="O1807" i="6"/>
  <c r="O1808" i="6"/>
  <c r="O1809" i="6"/>
  <c r="O1810" i="6"/>
  <c r="O1811" i="6"/>
  <c r="O1812" i="6"/>
  <c r="O1813" i="6"/>
  <c r="O1814" i="6"/>
  <c r="O1815" i="6"/>
  <c r="O1816" i="6"/>
  <c r="O1817" i="6"/>
  <c r="O1818" i="6"/>
  <c r="O1819" i="6"/>
  <c r="O1820" i="6"/>
  <c r="O1821" i="6"/>
  <c r="O1822" i="6"/>
  <c r="O1823" i="6"/>
  <c r="O1824" i="6"/>
  <c r="O1825" i="6"/>
  <c r="O1826" i="6"/>
  <c r="O1827" i="6"/>
  <c r="O1828" i="6"/>
  <c r="O1829" i="6"/>
  <c r="O1830" i="6"/>
  <c r="O1831" i="6"/>
  <c r="O1832" i="6"/>
  <c r="O1833" i="6"/>
  <c r="O1834" i="6"/>
  <c r="O1835" i="6"/>
  <c r="O1836" i="6"/>
  <c r="O1837" i="6"/>
  <c r="O1838" i="6"/>
  <c r="O1839" i="6"/>
  <c r="O1840" i="6"/>
  <c r="O1841" i="6"/>
  <c r="O1842" i="6"/>
  <c r="O1843" i="6"/>
  <c r="O1844" i="6"/>
  <c r="O1845" i="6"/>
  <c r="O1846" i="6"/>
  <c r="O1847" i="6"/>
  <c r="O1848" i="6"/>
  <c r="O1849" i="6"/>
  <c r="O1850" i="6"/>
  <c r="O1851" i="6"/>
  <c r="O1852" i="6"/>
  <c r="O1853" i="6"/>
  <c r="O1854" i="6"/>
  <c r="O1855" i="6"/>
  <c r="O1856" i="6"/>
  <c r="O1857" i="6"/>
  <c r="O1858" i="6"/>
  <c r="O1859" i="6"/>
  <c r="O1860" i="6"/>
  <c r="O1861" i="6"/>
  <c r="O1862" i="6"/>
  <c r="O1863" i="6"/>
  <c r="O1864" i="6"/>
  <c r="O1865" i="6"/>
  <c r="O1866" i="6"/>
  <c r="O1867" i="6"/>
  <c r="O1868" i="6"/>
  <c r="O1869" i="6"/>
  <c r="O1870" i="6"/>
  <c r="O1871" i="6"/>
  <c r="O1872" i="6"/>
  <c r="O1873" i="6"/>
  <c r="O1874" i="6"/>
  <c r="O1875" i="6"/>
  <c r="O1876" i="6"/>
  <c r="O1877" i="6"/>
  <c r="O1878" i="6"/>
  <c r="O1879" i="6"/>
  <c r="O1880" i="6"/>
  <c r="O1881" i="6"/>
  <c r="O1882" i="6"/>
  <c r="O1883" i="6"/>
  <c r="O1884" i="6"/>
  <c r="O1885" i="6"/>
  <c r="O1886" i="6"/>
  <c r="O1887" i="6"/>
  <c r="O1888" i="6"/>
  <c r="O1889" i="6"/>
  <c r="O1890" i="6"/>
  <c r="O1891" i="6"/>
  <c r="O1892" i="6"/>
  <c r="O1893" i="6"/>
  <c r="O1894" i="6"/>
  <c r="O1895" i="6"/>
  <c r="O1896" i="6"/>
  <c r="O1897" i="6"/>
  <c r="O1898" i="6"/>
  <c r="O1899" i="6"/>
  <c r="O1900" i="6"/>
  <c r="O1901" i="6"/>
  <c r="O1902" i="6"/>
  <c r="O1903" i="6"/>
  <c r="O1904" i="6"/>
  <c r="O1905" i="6"/>
  <c r="O1906" i="6"/>
  <c r="O1907" i="6"/>
  <c r="O1908" i="6"/>
  <c r="O1909" i="6"/>
  <c r="O1910" i="6"/>
  <c r="O1911" i="6"/>
  <c r="O1912" i="6"/>
  <c r="O1913" i="6"/>
  <c r="O1914" i="6"/>
  <c r="O1915" i="6"/>
  <c r="O1916" i="6"/>
  <c r="O1917" i="6"/>
  <c r="O1918" i="6"/>
  <c r="O1919" i="6"/>
  <c r="O1920" i="6"/>
  <c r="O1921" i="6"/>
  <c r="O1922" i="6"/>
  <c r="O1923" i="6"/>
  <c r="O1924" i="6"/>
  <c r="O1925" i="6"/>
  <c r="O1926" i="6"/>
  <c r="O1927" i="6"/>
  <c r="O1928" i="6"/>
  <c r="O1929" i="6"/>
  <c r="O1930" i="6"/>
  <c r="O1931" i="6"/>
  <c r="O1932" i="6"/>
  <c r="O1933" i="6"/>
  <c r="O1934" i="6"/>
  <c r="O1935" i="6"/>
  <c r="O1936" i="6"/>
  <c r="O1937" i="6"/>
  <c r="O1938" i="6"/>
  <c r="O1939" i="6"/>
  <c r="O1940" i="6"/>
  <c r="O1941" i="6"/>
  <c r="O1942" i="6"/>
  <c r="O1943" i="6"/>
  <c r="O1944" i="6"/>
  <c r="O1945" i="6"/>
  <c r="N2" i="6"/>
  <c r="N3" i="6"/>
  <c r="N4" i="6"/>
  <c r="N5" i="6"/>
  <c r="N6" i="6"/>
  <c r="N7" i="6"/>
  <c r="N8" i="6"/>
  <c r="N9" i="6"/>
  <c r="N10" i="6"/>
  <c r="N11" i="6"/>
  <c r="N12" i="6"/>
  <c r="N13" i="6"/>
  <c r="N14" i="6"/>
  <c r="N15" i="6"/>
  <c r="N16" i="6"/>
  <c r="N17" i="6"/>
  <c r="N18" i="6"/>
  <c r="N19" i="6"/>
  <c r="N20" i="6"/>
  <c r="N21" i="6"/>
  <c r="N22" i="6"/>
  <c r="N23" i="6"/>
  <c r="N24" i="6"/>
  <c r="N25" i="6"/>
  <c r="N26" i="6"/>
  <c r="N27" i="6"/>
  <c r="N28" i="6"/>
  <c r="N29" i="6"/>
  <c r="N30" i="6"/>
  <c r="N31" i="6"/>
  <c r="N32" i="6"/>
  <c r="N33" i="6"/>
  <c r="N34" i="6"/>
  <c r="N35" i="6"/>
  <c r="N36" i="6"/>
  <c r="N37" i="6"/>
  <c r="N38" i="6"/>
  <c r="N39" i="6"/>
  <c r="N40" i="6"/>
  <c r="N41" i="6"/>
  <c r="N42" i="6"/>
  <c r="N43" i="6"/>
  <c r="N44" i="6"/>
  <c r="N45" i="6"/>
  <c r="N46" i="6"/>
  <c r="N47" i="6"/>
  <c r="N48" i="6"/>
  <c r="N49" i="6"/>
  <c r="N50" i="6"/>
  <c r="N51" i="6"/>
  <c r="N52" i="6"/>
  <c r="N53" i="6"/>
  <c r="N54" i="6"/>
  <c r="N55" i="6"/>
  <c r="N56" i="6"/>
  <c r="N57" i="6"/>
  <c r="N58" i="6"/>
  <c r="N59" i="6"/>
  <c r="N60" i="6"/>
  <c r="N61" i="6"/>
  <c r="N62" i="6"/>
  <c r="N63" i="6"/>
  <c r="N64" i="6"/>
  <c r="N65" i="6"/>
  <c r="N66" i="6"/>
  <c r="N67" i="6"/>
  <c r="N68" i="6"/>
  <c r="N69" i="6"/>
  <c r="N70" i="6"/>
  <c r="N71" i="6"/>
  <c r="N72" i="6"/>
  <c r="N73" i="6"/>
  <c r="N74" i="6"/>
  <c r="N75" i="6"/>
  <c r="N76" i="6"/>
  <c r="N77" i="6"/>
  <c r="N78" i="6"/>
  <c r="N79" i="6"/>
  <c r="N80" i="6"/>
  <c r="N81" i="6"/>
  <c r="N82" i="6"/>
  <c r="N83" i="6"/>
  <c r="N84" i="6"/>
  <c r="N85" i="6"/>
  <c r="N86" i="6"/>
  <c r="N87" i="6"/>
  <c r="N88" i="6"/>
  <c r="N89" i="6"/>
  <c r="N90" i="6"/>
  <c r="N91" i="6"/>
  <c r="N92" i="6"/>
  <c r="N93" i="6"/>
  <c r="N94" i="6"/>
  <c r="N95" i="6"/>
  <c r="N96" i="6"/>
  <c r="N97" i="6"/>
  <c r="N98" i="6"/>
  <c r="N99" i="6"/>
  <c r="N100" i="6"/>
  <c r="N101" i="6"/>
  <c r="N102" i="6"/>
  <c r="N103" i="6"/>
  <c r="N104" i="6"/>
  <c r="N105" i="6"/>
  <c r="N106" i="6"/>
  <c r="N107" i="6"/>
  <c r="N108" i="6"/>
  <c r="N109" i="6"/>
  <c r="N110" i="6"/>
  <c r="N111" i="6"/>
  <c r="N112" i="6"/>
  <c r="N113" i="6"/>
  <c r="N114" i="6"/>
  <c r="N115" i="6"/>
  <c r="N116" i="6"/>
  <c r="N117" i="6"/>
  <c r="N118" i="6"/>
  <c r="N119" i="6"/>
  <c r="N120" i="6"/>
  <c r="N121" i="6"/>
  <c r="N122" i="6"/>
  <c r="N123" i="6"/>
  <c r="N124" i="6"/>
  <c r="N125" i="6"/>
  <c r="N126" i="6"/>
  <c r="N127" i="6"/>
  <c r="N128" i="6"/>
  <c r="N129" i="6"/>
  <c r="N130" i="6"/>
  <c r="N131" i="6"/>
  <c r="N132" i="6"/>
  <c r="N133" i="6"/>
  <c r="N134" i="6"/>
  <c r="N135" i="6"/>
  <c r="N136" i="6"/>
  <c r="N137" i="6"/>
  <c r="N138" i="6"/>
  <c r="N139" i="6"/>
  <c r="N140" i="6"/>
  <c r="N141" i="6"/>
  <c r="N142" i="6"/>
  <c r="N143" i="6"/>
  <c r="N144" i="6"/>
  <c r="N145" i="6"/>
  <c r="N146" i="6"/>
  <c r="N147" i="6"/>
  <c r="N148" i="6"/>
  <c r="N149" i="6"/>
  <c r="N150" i="6"/>
  <c r="N151" i="6"/>
  <c r="N152" i="6"/>
  <c r="N153" i="6"/>
  <c r="N154" i="6"/>
  <c r="N155" i="6"/>
  <c r="N156" i="6"/>
  <c r="N157" i="6"/>
  <c r="N158" i="6"/>
  <c r="N159" i="6"/>
  <c r="N160" i="6"/>
  <c r="N161" i="6"/>
  <c r="N162" i="6"/>
  <c r="N163" i="6"/>
  <c r="N164" i="6"/>
  <c r="N165" i="6"/>
  <c r="N166" i="6"/>
  <c r="N167" i="6"/>
  <c r="N168" i="6"/>
  <c r="N169" i="6"/>
  <c r="N170" i="6"/>
  <c r="N171" i="6"/>
  <c r="N172" i="6"/>
  <c r="N173" i="6"/>
  <c r="N174" i="6"/>
  <c r="N175" i="6"/>
  <c r="N176" i="6"/>
  <c r="N177" i="6"/>
  <c r="N178" i="6"/>
  <c r="N179" i="6"/>
  <c r="N180" i="6"/>
  <c r="N181" i="6"/>
  <c r="N182" i="6"/>
  <c r="N183" i="6"/>
  <c r="N184" i="6"/>
  <c r="N185" i="6"/>
  <c r="N186" i="6"/>
  <c r="N187" i="6"/>
  <c r="N188" i="6"/>
  <c r="N189" i="6"/>
  <c r="N190" i="6"/>
  <c r="N191" i="6"/>
  <c r="N192" i="6"/>
  <c r="N193" i="6"/>
  <c r="N194" i="6"/>
  <c r="N195" i="6"/>
  <c r="N196" i="6"/>
  <c r="N197" i="6"/>
  <c r="N198" i="6"/>
  <c r="N199" i="6"/>
  <c r="N200" i="6"/>
  <c r="N201" i="6"/>
  <c r="N202" i="6"/>
  <c r="N203" i="6"/>
  <c r="N204" i="6"/>
  <c r="N205" i="6"/>
  <c r="N206" i="6"/>
  <c r="N207" i="6"/>
  <c r="N208" i="6"/>
  <c r="N209" i="6"/>
  <c r="N210" i="6"/>
  <c r="N211" i="6"/>
  <c r="N212" i="6"/>
  <c r="N213" i="6"/>
  <c r="N214" i="6"/>
  <c r="N215" i="6"/>
  <c r="N216" i="6"/>
  <c r="N217" i="6"/>
  <c r="N218" i="6"/>
  <c r="N219" i="6"/>
  <c r="N220" i="6"/>
  <c r="N221" i="6"/>
  <c r="N222" i="6"/>
  <c r="N223" i="6"/>
  <c r="N224" i="6"/>
  <c r="N225" i="6"/>
  <c r="N226" i="6"/>
  <c r="N227" i="6"/>
  <c r="N228" i="6"/>
  <c r="N229" i="6"/>
  <c r="N230" i="6"/>
  <c r="N231" i="6"/>
  <c r="N232" i="6"/>
  <c r="N233" i="6"/>
  <c r="N234" i="6"/>
  <c r="N235" i="6"/>
  <c r="N236" i="6"/>
  <c r="N237" i="6"/>
  <c r="N238" i="6"/>
  <c r="N239" i="6"/>
  <c r="N240" i="6"/>
  <c r="N241" i="6"/>
  <c r="N242" i="6"/>
  <c r="N243" i="6"/>
  <c r="N244" i="6"/>
  <c r="N245" i="6"/>
  <c r="N246" i="6"/>
  <c r="N247" i="6"/>
  <c r="N248" i="6"/>
  <c r="N249" i="6"/>
  <c r="N250" i="6"/>
  <c r="N251" i="6"/>
  <c r="N252" i="6"/>
  <c r="N253" i="6"/>
  <c r="N254" i="6"/>
  <c r="N255" i="6"/>
  <c r="N256" i="6"/>
  <c r="N257" i="6"/>
  <c r="N258" i="6"/>
  <c r="N259" i="6"/>
  <c r="N260" i="6"/>
  <c r="N261" i="6"/>
  <c r="N262" i="6"/>
  <c r="N263" i="6"/>
  <c r="N264" i="6"/>
  <c r="N265" i="6"/>
  <c r="N266" i="6"/>
  <c r="N267" i="6"/>
  <c r="N268" i="6"/>
  <c r="N269" i="6"/>
  <c r="N270" i="6"/>
  <c r="N271" i="6"/>
  <c r="N272" i="6"/>
  <c r="N273" i="6"/>
  <c r="N274" i="6"/>
  <c r="N275" i="6"/>
  <c r="N276" i="6"/>
  <c r="N277" i="6"/>
  <c r="N278" i="6"/>
  <c r="N279" i="6"/>
  <c r="N280" i="6"/>
  <c r="N281" i="6"/>
  <c r="N282" i="6"/>
  <c r="N283" i="6"/>
  <c r="N284" i="6"/>
  <c r="N285" i="6"/>
  <c r="N286" i="6"/>
  <c r="N287" i="6"/>
  <c r="N288" i="6"/>
  <c r="N289" i="6"/>
  <c r="N290" i="6"/>
  <c r="N291" i="6"/>
  <c r="N292" i="6"/>
  <c r="N293" i="6"/>
  <c r="N294" i="6"/>
  <c r="N295" i="6"/>
  <c r="N296" i="6"/>
  <c r="N297" i="6"/>
  <c r="N298" i="6"/>
  <c r="N299" i="6"/>
  <c r="N300" i="6"/>
  <c r="N301" i="6"/>
  <c r="N302" i="6"/>
  <c r="N303" i="6"/>
  <c r="N304" i="6"/>
  <c r="N305" i="6"/>
  <c r="N306" i="6"/>
  <c r="N307" i="6"/>
  <c r="N308" i="6"/>
  <c r="N309" i="6"/>
  <c r="N310" i="6"/>
  <c r="N311" i="6"/>
  <c r="N312" i="6"/>
  <c r="N313" i="6"/>
  <c r="N314" i="6"/>
  <c r="N315" i="6"/>
  <c r="N316" i="6"/>
  <c r="N317" i="6"/>
  <c r="N318" i="6"/>
  <c r="N319" i="6"/>
  <c r="N320" i="6"/>
  <c r="N321" i="6"/>
  <c r="N322" i="6"/>
  <c r="N323" i="6"/>
  <c r="N324" i="6"/>
  <c r="N325" i="6"/>
  <c r="N326" i="6"/>
  <c r="N327" i="6"/>
  <c r="N328" i="6"/>
  <c r="N329" i="6"/>
  <c r="N330" i="6"/>
  <c r="N331" i="6"/>
  <c r="N332" i="6"/>
  <c r="N333" i="6"/>
  <c r="N334" i="6"/>
  <c r="N335" i="6"/>
  <c r="N336" i="6"/>
  <c r="N337" i="6"/>
  <c r="N338" i="6"/>
  <c r="N339" i="6"/>
  <c r="N340" i="6"/>
  <c r="N341" i="6"/>
  <c r="N342" i="6"/>
  <c r="N343" i="6"/>
  <c r="N344" i="6"/>
  <c r="N345" i="6"/>
  <c r="N346" i="6"/>
  <c r="N347" i="6"/>
  <c r="N348" i="6"/>
  <c r="N349" i="6"/>
  <c r="N350" i="6"/>
  <c r="N351" i="6"/>
  <c r="N352" i="6"/>
  <c r="N353" i="6"/>
  <c r="N354" i="6"/>
  <c r="N355" i="6"/>
  <c r="N356" i="6"/>
  <c r="N357" i="6"/>
  <c r="N358" i="6"/>
  <c r="N359" i="6"/>
  <c r="N360" i="6"/>
  <c r="N361" i="6"/>
  <c r="N362" i="6"/>
  <c r="N363" i="6"/>
  <c r="N364" i="6"/>
  <c r="N365" i="6"/>
  <c r="N366" i="6"/>
  <c r="N367" i="6"/>
  <c r="N368" i="6"/>
  <c r="N369" i="6"/>
  <c r="N370" i="6"/>
  <c r="N371" i="6"/>
  <c r="N372" i="6"/>
  <c r="N373" i="6"/>
  <c r="N374" i="6"/>
  <c r="N375" i="6"/>
  <c r="N376" i="6"/>
  <c r="N377" i="6"/>
  <c r="N378" i="6"/>
  <c r="N379" i="6"/>
  <c r="N380" i="6"/>
  <c r="N381" i="6"/>
  <c r="N382" i="6"/>
  <c r="N383" i="6"/>
  <c r="N384" i="6"/>
  <c r="N385" i="6"/>
  <c r="N386" i="6"/>
  <c r="N387" i="6"/>
  <c r="N388" i="6"/>
  <c r="N389" i="6"/>
  <c r="N390" i="6"/>
  <c r="N391" i="6"/>
  <c r="N392" i="6"/>
  <c r="N393" i="6"/>
  <c r="N394" i="6"/>
  <c r="N395" i="6"/>
  <c r="N396" i="6"/>
  <c r="N397" i="6"/>
  <c r="N398" i="6"/>
  <c r="N399" i="6"/>
  <c r="N400" i="6"/>
  <c r="N401" i="6"/>
  <c r="N402" i="6"/>
  <c r="N403" i="6"/>
  <c r="N404" i="6"/>
  <c r="N405" i="6"/>
  <c r="N406" i="6"/>
  <c r="N407" i="6"/>
  <c r="N408" i="6"/>
  <c r="N409" i="6"/>
  <c r="N410" i="6"/>
  <c r="N411" i="6"/>
  <c r="N412" i="6"/>
  <c r="N413" i="6"/>
  <c r="N414" i="6"/>
  <c r="N415" i="6"/>
  <c r="N416" i="6"/>
  <c r="N417" i="6"/>
  <c r="N418" i="6"/>
  <c r="N419" i="6"/>
  <c r="N420" i="6"/>
  <c r="N421" i="6"/>
  <c r="N422" i="6"/>
  <c r="N423" i="6"/>
  <c r="N424" i="6"/>
  <c r="N425" i="6"/>
  <c r="N426" i="6"/>
  <c r="N427" i="6"/>
  <c r="N428" i="6"/>
  <c r="N429" i="6"/>
  <c r="N430" i="6"/>
  <c r="N431" i="6"/>
  <c r="N432" i="6"/>
  <c r="N433" i="6"/>
  <c r="N434" i="6"/>
  <c r="N435" i="6"/>
  <c r="N436" i="6"/>
  <c r="N437" i="6"/>
  <c r="N438" i="6"/>
  <c r="N439" i="6"/>
  <c r="N440" i="6"/>
  <c r="N441" i="6"/>
  <c r="N442" i="6"/>
  <c r="N443" i="6"/>
  <c r="N444" i="6"/>
  <c r="N445" i="6"/>
  <c r="N446" i="6"/>
  <c r="N447" i="6"/>
  <c r="N448" i="6"/>
  <c r="N449" i="6"/>
  <c r="N450" i="6"/>
  <c r="N451" i="6"/>
  <c r="N452" i="6"/>
  <c r="N453" i="6"/>
  <c r="N454" i="6"/>
  <c r="N455" i="6"/>
  <c r="N456" i="6"/>
  <c r="N457" i="6"/>
  <c r="N458" i="6"/>
  <c r="N459" i="6"/>
  <c r="N460" i="6"/>
  <c r="N461" i="6"/>
  <c r="N462" i="6"/>
  <c r="N463" i="6"/>
  <c r="N464" i="6"/>
  <c r="N465" i="6"/>
  <c r="N466" i="6"/>
  <c r="N467" i="6"/>
  <c r="N468" i="6"/>
  <c r="N469" i="6"/>
  <c r="N470" i="6"/>
  <c r="N471" i="6"/>
  <c r="N472" i="6"/>
  <c r="N473" i="6"/>
  <c r="N474" i="6"/>
  <c r="N475" i="6"/>
  <c r="N476" i="6"/>
  <c r="N477" i="6"/>
  <c r="N478" i="6"/>
  <c r="N479" i="6"/>
  <c r="N480" i="6"/>
  <c r="N481" i="6"/>
  <c r="N482" i="6"/>
  <c r="N483" i="6"/>
  <c r="N484" i="6"/>
  <c r="N485" i="6"/>
  <c r="N486" i="6"/>
  <c r="N487" i="6"/>
  <c r="N488" i="6"/>
  <c r="N489" i="6"/>
  <c r="N490" i="6"/>
  <c r="N491" i="6"/>
  <c r="N492" i="6"/>
  <c r="N493" i="6"/>
  <c r="N494" i="6"/>
  <c r="N495" i="6"/>
  <c r="N496" i="6"/>
  <c r="N497" i="6"/>
  <c r="N498" i="6"/>
  <c r="N499" i="6"/>
  <c r="N500" i="6"/>
  <c r="N501" i="6"/>
  <c r="N502" i="6"/>
  <c r="N503" i="6"/>
  <c r="N504" i="6"/>
  <c r="N505" i="6"/>
  <c r="N506" i="6"/>
  <c r="N507" i="6"/>
  <c r="N508" i="6"/>
  <c r="N509" i="6"/>
  <c r="N510" i="6"/>
  <c r="N511" i="6"/>
  <c r="N512" i="6"/>
  <c r="N513" i="6"/>
  <c r="N514" i="6"/>
  <c r="N515" i="6"/>
  <c r="N516" i="6"/>
  <c r="N517" i="6"/>
  <c r="N518" i="6"/>
  <c r="N519" i="6"/>
  <c r="N520" i="6"/>
  <c r="N521" i="6"/>
  <c r="N522" i="6"/>
  <c r="N523" i="6"/>
  <c r="N524" i="6"/>
  <c r="N525" i="6"/>
  <c r="N526" i="6"/>
  <c r="N527" i="6"/>
  <c r="N528" i="6"/>
  <c r="N529" i="6"/>
  <c r="N530" i="6"/>
  <c r="N531" i="6"/>
  <c r="N532" i="6"/>
  <c r="N533" i="6"/>
  <c r="N534" i="6"/>
  <c r="N535" i="6"/>
  <c r="N536" i="6"/>
  <c r="N537" i="6"/>
  <c r="N538" i="6"/>
  <c r="N539" i="6"/>
  <c r="N540" i="6"/>
  <c r="N541" i="6"/>
  <c r="N542" i="6"/>
  <c r="N543" i="6"/>
  <c r="N544" i="6"/>
  <c r="N545" i="6"/>
  <c r="N546" i="6"/>
  <c r="N547" i="6"/>
  <c r="N548" i="6"/>
  <c r="N549" i="6"/>
  <c r="N550" i="6"/>
  <c r="N551" i="6"/>
  <c r="N552" i="6"/>
  <c r="N553" i="6"/>
  <c r="N554" i="6"/>
  <c r="N555" i="6"/>
  <c r="N556" i="6"/>
  <c r="N557" i="6"/>
  <c r="N558" i="6"/>
  <c r="N559" i="6"/>
  <c r="N560" i="6"/>
  <c r="N561" i="6"/>
  <c r="N562" i="6"/>
  <c r="N563" i="6"/>
  <c r="N564" i="6"/>
  <c r="N565" i="6"/>
  <c r="N566" i="6"/>
  <c r="N567" i="6"/>
  <c r="N568" i="6"/>
  <c r="N569" i="6"/>
  <c r="N570" i="6"/>
  <c r="N571" i="6"/>
  <c r="N572" i="6"/>
  <c r="N573" i="6"/>
  <c r="N574" i="6"/>
  <c r="N575" i="6"/>
  <c r="N576" i="6"/>
  <c r="N577" i="6"/>
  <c r="N578" i="6"/>
  <c r="N579" i="6"/>
  <c r="N580" i="6"/>
  <c r="N581" i="6"/>
  <c r="N582" i="6"/>
  <c r="N583" i="6"/>
  <c r="N584" i="6"/>
  <c r="N585" i="6"/>
  <c r="N586" i="6"/>
  <c r="N587" i="6"/>
  <c r="N588" i="6"/>
  <c r="N589" i="6"/>
  <c r="N590" i="6"/>
  <c r="N591" i="6"/>
  <c r="N592" i="6"/>
  <c r="N593" i="6"/>
  <c r="N594" i="6"/>
  <c r="N595" i="6"/>
  <c r="N596" i="6"/>
  <c r="N597" i="6"/>
  <c r="N598" i="6"/>
  <c r="N599" i="6"/>
  <c r="N600" i="6"/>
  <c r="N601" i="6"/>
  <c r="N602" i="6"/>
  <c r="N603" i="6"/>
  <c r="N604" i="6"/>
  <c r="N605" i="6"/>
  <c r="N606" i="6"/>
  <c r="N607" i="6"/>
  <c r="N608" i="6"/>
  <c r="N609" i="6"/>
  <c r="N610" i="6"/>
  <c r="N611" i="6"/>
  <c r="N612" i="6"/>
  <c r="N613" i="6"/>
  <c r="N614" i="6"/>
  <c r="N615" i="6"/>
  <c r="N616" i="6"/>
  <c r="N617" i="6"/>
  <c r="N618" i="6"/>
  <c r="N619" i="6"/>
  <c r="N620" i="6"/>
  <c r="N621" i="6"/>
  <c r="N622" i="6"/>
  <c r="N623" i="6"/>
  <c r="N624" i="6"/>
  <c r="N625" i="6"/>
  <c r="N626" i="6"/>
  <c r="N627" i="6"/>
  <c r="N628" i="6"/>
  <c r="N629" i="6"/>
  <c r="N630" i="6"/>
  <c r="N631" i="6"/>
  <c r="N632" i="6"/>
  <c r="N633" i="6"/>
  <c r="N634" i="6"/>
  <c r="N635" i="6"/>
  <c r="N636" i="6"/>
  <c r="N637" i="6"/>
  <c r="N638" i="6"/>
  <c r="N639" i="6"/>
  <c r="N640" i="6"/>
  <c r="N641" i="6"/>
  <c r="N642" i="6"/>
  <c r="N643" i="6"/>
  <c r="N644" i="6"/>
  <c r="N645" i="6"/>
  <c r="N646" i="6"/>
  <c r="N647" i="6"/>
  <c r="N648" i="6"/>
  <c r="N649" i="6"/>
  <c r="N650" i="6"/>
  <c r="N651" i="6"/>
  <c r="N652" i="6"/>
  <c r="N653" i="6"/>
  <c r="N654" i="6"/>
  <c r="N655" i="6"/>
  <c r="N656" i="6"/>
  <c r="N657" i="6"/>
  <c r="N658" i="6"/>
  <c r="N659" i="6"/>
  <c r="N660" i="6"/>
  <c r="N661" i="6"/>
  <c r="N662" i="6"/>
  <c r="N663" i="6"/>
  <c r="N664" i="6"/>
  <c r="N665" i="6"/>
  <c r="N666" i="6"/>
  <c r="N667" i="6"/>
  <c r="N668" i="6"/>
  <c r="N669" i="6"/>
  <c r="N670" i="6"/>
  <c r="N671" i="6"/>
  <c r="N672" i="6"/>
  <c r="N673" i="6"/>
  <c r="N674" i="6"/>
  <c r="N675" i="6"/>
  <c r="N676" i="6"/>
  <c r="N677" i="6"/>
  <c r="N678" i="6"/>
  <c r="N679" i="6"/>
  <c r="N680" i="6"/>
  <c r="N681" i="6"/>
  <c r="N682" i="6"/>
  <c r="N683" i="6"/>
  <c r="N684" i="6"/>
  <c r="N685" i="6"/>
  <c r="N686" i="6"/>
  <c r="N687" i="6"/>
  <c r="N688" i="6"/>
  <c r="N689" i="6"/>
  <c r="N690" i="6"/>
  <c r="N691" i="6"/>
  <c r="N692" i="6"/>
  <c r="N693" i="6"/>
  <c r="N694" i="6"/>
  <c r="N695" i="6"/>
  <c r="N696" i="6"/>
  <c r="N697" i="6"/>
  <c r="N698" i="6"/>
  <c r="N699" i="6"/>
  <c r="N700" i="6"/>
  <c r="N701" i="6"/>
  <c r="N702" i="6"/>
  <c r="N703" i="6"/>
  <c r="N704" i="6"/>
  <c r="N705" i="6"/>
  <c r="N706" i="6"/>
  <c r="N707" i="6"/>
  <c r="N708" i="6"/>
  <c r="N709" i="6"/>
  <c r="N710" i="6"/>
  <c r="N711" i="6"/>
  <c r="N712" i="6"/>
  <c r="N713" i="6"/>
  <c r="N714" i="6"/>
  <c r="N715" i="6"/>
  <c r="N716" i="6"/>
  <c r="N717" i="6"/>
  <c r="N718" i="6"/>
  <c r="N719" i="6"/>
  <c r="N720" i="6"/>
  <c r="N721" i="6"/>
  <c r="N722" i="6"/>
  <c r="N723" i="6"/>
  <c r="N724" i="6"/>
  <c r="N725" i="6"/>
  <c r="N726" i="6"/>
  <c r="N727" i="6"/>
  <c r="N728" i="6"/>
  <c r="N729" i="6"/>
  <c r="N730" i="6"/>
  <c r="N731" i="6"/>
  <c r="N732" i="6"/>
  <c r="N733" i="6"/>
  <c r="N734" i="6"/>
  <c r="N735" i="6"/>
  <c r="N736" i="6"/>
  <c r="N737" i="6"/>
  <c r="N738" i="6"/>
  <c r="N739" i="6"/>
  <c r="N740" i="6"/>
  <c r="N741" i="6"/>
  <c r="N742" i="6"/>
  <c r="N743" i="6"/>
  <c r="N744" i="6"/>
  <c r="N745" i="6"/>
  <c r="N746" i="6"/>
  <c r="N747" i="6"/>
  <c r="N748" i="6"/>
  <c r="N749" i="6"/>
  <c r="N750" i="6"/>
  <c r="N751" i="6"/>
  <c r="N752" i="6"/>
  <c r="N753" i="6"/>
  <c r="N754" i="6"/>
  <c r="N755" i="6"/>
  <c r="N756" i="6"/>
  <c r="N757" i="6"/>
  <c r="N758" i="6"/>
  <c r="N759" i="6"/>
  <c r="N760" i="6"/>
  <c r="N761" i="6"/>
  <c r="N762" i="6"/>
  <c r="N763" i="6"/>
  <c r="N764" i="6"/>
  <c r="N765" i="6"/>
  <c r="N766" i="6"/>
  <c r="N767" i="6"/>
  <c r="N768" i="6"/>
  <c r="N769" i="6"/>
  <c r="N770" i="6"/>
  <c r="N771" i="6"/>
  <c r="N772" i="6"/>
  <c r="N773" i="6"/>
  <c r="N774" i="6"/>
  <c r="N775" i="6"/>
  <c r="N776" i="6"/>
  <c r="N777" i="6"/>
  <c r="N778" i="6"/>
  <c r="N779" i="6"/>
  <c r="N780" i="6"/>
  <c r="N781" i="6"/>
  <c r="N782" i="6"/>
  <c r="N783" i="6"/>
  <c r="N784" i="6"/>
  <c r="N785" i="6"/>
  <c r="N786" i="6"/>
  <c r="N787" i="6"/>
  <c r="N788" i="6"/>
  <c r="N789" i="6"/>
  <c r="N790" i="6"/>
  <c r="N791" i="6"/>
  <c r="N792" i="6"/>
  <c r="N793" i="6"/>
  <c r="N794" i="6"/>
  <c r="N795" i="6"/>
  <c r="N796" i="6"/>
  <c r="N797" i="6"/>
  <c r="N798" i="6"/>
  <c r="N799" i="6"/>
  <c r="N800" i="6"/>
  <c r="N801" i="6"/>
  <c r="N802" i="6"/>
  <c r="N803" i="6"/>
  <c r="N804" i="6"/>
  <c r="N805" i="6"/>
  <c r="N806" i="6"/>
  <c r="N807" i="6"/>
  <c r="N808" i="6"/>
  <c r="N809" i="6"/>
  <c r="N810" i="6"/>
  <c r="N811" i="6"/>
  <c r="N812" i="6"/>
  <c r="N813" i="6"/>
  <c r="N814" i="6"/>
  <c r="N815" i="6"/>
  <c r="N816" i="6"/>
  <c r="N817" i="6"/>
  <c r="N818" i="6"/>
  <c r="N819" i="6"/>
  <c r="N820" i="6"/>
  <c r="N821" i="6"/>
  <c r="N822" i="6"/>
  <c r="N823" i="6"/>
  <c r="N824" i="6"/>
  <c r="N825" i="6"/>
  <c r="N826" i="6"/>
  <c r="N827" i="6"/>
  <c r="N828" i="6"/>
  <c r="N829" i="6"/>
  <c r="N830" i="6"/>
  <c r="N831" i="6"/>
  <c r="N832" i="6"/>
  <c r="N833" i="6"/>
  <c r="N834" i="6"/>
  <c r="N835" i="6"/>
  <c r="N836" i="6"/>
  <c r="N837" i="6"/>
  <c r="N838" i="6"/>
  <c r="N839" i="6"/>
  <c r="N840" i="6"/>
  <c r="N841" i="6"/>
  <c r="N842" i="6"/>
  <c r="N843" i="6"/>
  <c r="N844" i="6"/>
  <c r="N845" i="6"/>
  <c r="N846" i="6"/>
  <c r="N847" i="6"/>
  <c r="N848" i="6"/>
  <c r="N849" i="6"/>
  <c r="N850" i="6"/>
  <c r="N851" i="6"/>
  <c r="N852" i="6"/>
  <c r="N853" i="6"/>
  <c r="N854" i="6"/>
  <c r="N855" i="6"/>
  <c r="N856" i="6"/>
  <c r="N857" i="6"/>
  <c r="N858" i="6"/>
  <c r="N859" i="6"/>
  <c r="N860" i="6"/>
  <c r="N861" i="6"/>
  <c r="N862" i="6"/>
  <c r="N863" i="6"/>
  <c r="N864" i="6"/>
  <c r="N865" i="6"/>
  <c r="N866" i="6"/>
  <c r="N867" i="6"/>
  <c r="N868" i="6"/>
  <c r="N869" i="6"/>
  <c r="N870" i="6"/>
  <c r="N871" i="6"/>
  <c r="N872" i="6"/>
  <c r="N873" i="6"/>
  <c r="N874" i="6"/>
  <c r="N875" i="6"/>
  <c r="N876" i="6"/>
  <c r="N877" i="6"/>
  <c r="N878" i="6"/>
  <c r="N879" i="6"/>
  <c r="N880" i="6"/>
  <c r="N881" i="6"/>
  <c r="N882" i="6"/>
  <c r="N883" i="6"/>
  <c r="N884" i="6"/>
  <c r="N885" i="6"/>
  <c r="N886" i="6"/>
  <c r="N887" i="6"/>
  <c r="N888" i="6"/>
  <c r="N889" i="6"/>
  <c r="N890" i="6"/>
  <c r="N891" i="6"/>
  <c r="N892" i="6"/>
  <c r="N893" i="6"/>
  <c r="N894" i="6"/>
  <c r="N895" i="6"/>
  <c r="N896" i="6"/>
  <c r="N897" i="6"/>
  <c r="N898" i="6"/>
  <c r="N899" i="6"/>
  <c r="N900" i="6"/>
  <c r="N901" i="6"/>
  <c r="N902" i="6"/>
  <c r="N903" i="6"/>
  <c r="N904" i="6"/>
  <c r="N905" i="6"/>
  <c r="N906" i="6"/>
  <c r="N907" i="6"/>
  <c r="N908" i="6"/>
  <c r="N909" i="6"/>
  <c r="N910" i="6"/>
  <c r="N911" i="6"/>
  <c r="N912" i="6"/>
  <c r="N913" i="6"/>
  <c r="N914" i="6"/>
  <c r="N915" i="6"/>
  <c r="N916" i="6"/>
  <c r="N917" i="6"/>
  <c r="N918" i="6"/>
  <c r="N919" i="6"/>
  <c r="N920" i="6"/>
  <c r="N921" i="6"/>
  <c r="N922" i="6"/>
  <c r="N923" i="6"/>
  <c r="N924" i="6"/>
  <c r="N925" i="6"/>
  <c r="N926" i="6"/>
  <c r="N927" i="6"/>
  <c r="N928" i="6"/>
  <c r="N929" i="6"/>
  <c r="N930" i="6"/>
  <c r="N931" i="6"/>
  <c r="N932" i="6"/>
  <c r="N933" i="6"/>
  <c r="N934" i="6"/>
  <c r="N935" i="6"/>
  <c r="N936" i="6"/>
  <c r="N937" i="6"/>
  <c r="N938" i="6"/>
  <c r="N939" i="6"/>
  <c r="N940" i="6"/>
  <c r="N941" i="6"/>
  <c r="N942" i="6"/>
  <c r="N943" i="6"/>
  <c r="N944" i="6"/>
  <c r="N945" i="6"/>
  <c r="N946" i="6"/>
  <c r="N947" i="6"/>
  <c r="N948" i="6"/>
  <c r="N949" i="6"/>
  <c r="N950" i="6"/>
  <c r="N951" i="6"/>
  <c r="N952" i="6"/>
  <c r="N953" i="6"/>
  <c r="N954" i="6"/>
  <c r="N955" i="6"/>
  <c r="N956" i="6"/>
  <c r="N957" i="6"/>
  <c r="N958" i="6"/>
  <c r="N959" i="6"/>
  <c r="N960" i="6"/>
  <c r="N961" i="6"/>
  <c r="N962" i="6"/>
  <c r="N963" i="6"/>
  <c r="N964" i="6"/>
  <c r="N965" i="6"/>
  <c r="N966" i="6"/>
  <c r="N967" i="6"/>
  <c r="N968" i="6"/>
  <c r="N969" i="6"/>
  <c r="N970" i="6"/>
  <c r="N971" i="6"/>
  <c r="N972" i="6"/>
  <c r="N973" i="6"/>
  <c r="N974" i="6"/>
  <c r="N975" i="6"/>
  <c r="N976" i="6"/>
  <c r="N977" i="6"/>
  <c r="N978" i="6"/>
  <c r="N979" i="6"/>
  <c r="N980" i="6"/>
  <c r="N981" i="6"/>
  <c r="N982" i="6"/>
  <c r="N983" i="6"/>
  <c r="N984" i="6"/>
  <c r="N985" i="6"/>
  <c r="N986" i="6"/>
  <c r="N987" i="6"/>
  <c r="N988" i="6"/>
  <c r="N989" i="6"/>
  <c r="N990" i="6"/>
  <c r="N991" i="6"/>
  <c r="N992" i="6"/>
  <c r="N993" i="6"/>
  <c r="N994" i="6"/>
  <c r="N995" i="6"/>
  <c r="N996" i="6"/>
  <c r="N997" i="6"/>
  <c r="N998" i="6"/>
  <c r="N999" i="6"/>
  <c r="N1000" i="6"/>
  <c r="N1001" i="6"/>
  <c r="N1002" i="6"/>
  <c r="N1003" i="6"/>
  <c r="N1004" i="6"/>
  <c r="N1005" i="6"/>
  <c r="N1006" i="6"/>
  <c r="N1007" i="6"/>
  <c r="N1008" i="6"/>
  <c r="N1009" i="6"/>
  <c r="N1010" i="6"/>
  <c r="N1011" i="6"/>
  <c r="N1012" i="6"/>
  <c r="N1013" i="6"/>
  <c r="N1014" i="6"/>
  <c r="N1015" i="6"/>
  <c r="N1016" i="6"/>
  <c r="N1017" i="6"/>
  <c r="N1018" i="6"/>
  <c r="N1019" i="6"/>
  <c r="N1020" i="6"/>
  <c r="N1021" i="6"/>
  <c r="N1022" i="6"/>
  <c r="N1023" i="6"/>
  <c r="N1024" i="6"/>
  <c r="N1025" i="6"/>
  <c r="N1026" i="6"/>
  <c r="N1027" i="6"/>
  <c r="N1028" i="6"/>
  <c r="N1029" i="6"/>
  <c r="N1030" i="6"/>
  <c r="N1031" i="6"/>
  <c r="N1032" i="6"/>
  <c r="N1033" i="6"/>
  <c r="N1034" i="6"/>
  <c r="N1035" i="6"/>
  <c r="N1036" i="6"/>
  <c r="N1037" i="6"/>
  <c r="N1038" i="6"/>
  <c r="N1039" i="6"/>
  <c r="N1040" i="6"/>
  <c r="N1041" i="6"/>
  <c r="N1042" i="6"/>
  <c r="N1043" i="6"/>
  <c r="N1044" i="6"/>
  <c r="N1045" i="6"/>
  <c r="N1046" i="6"/>
  <c r="N1047" i="6"/>
  <c r="N1048" i="6"/>
  <c r="N1049" i="6"/>
  <c r="N1050" i="6"/>
  <c r="N1051" i="6"/>
  <c r="N1052" i="6"/>
  <c r="N1053" i="6"/>
  <c r="N1054" i="6"/>
  <c r="N1055" i="6"/>
  <c r="N1056" i="6"/>
  <c r="N1057" i="6"/>
  <c r="N1058" i="6"/>
  <c r="N1059" i="6"/>
  <c r="N1060" i="6"/>
  <c r="N1061" i="6"/>
  <c r="N1062" i="6"/>
  <c r="N1063" i="6"/>
  <c r="N1064" i="6"/>
  <c r="N1065" i="6"/>
  <c r="N1066" i="6"/>
  <c r="N1067" i="6"/>
  <c r="N1068" i="6"/>
  <c r="N1069" i="6"/>
  <c r="N1070" i="6"/>
  <c r="N1071" i="6"/>
  <c r="N1072" i="6"/>
  <c r="N1073" i="6"/>
  <c r="N1074" i="6"/>
  <c r="N1075" i="6"/>
  <c r="N1076" i="6"/>
  <c r="N1077" i="6"/>
  <c r="N1078" i="6"/>
  <c r="N1079" i="6"/>
  <c r="N1080" i="6"/>
  <c r="N1081" i="6"/>
  <c r="N1082" i="6"/>
  <c r="N1083" i="6"/>
  <c r="N1084" i="6"/>
  <c r="N1085" i="6"/>
  <c r="N1086" i="6"/>
  <c r="N1087" i="6"/>
  <c r="N1088" i="6"/>
  <c r="N1089" i="6"/>
  <c r="N1090" i="6"/>
  <c r="N1091" i="6"/>
  <c r="N1092" i="6"/>
  <c r="N1093" i="6"/>
  <c r="N1094" i="6"/>
  <c r="N1095" i="6"/>
  <c r="N1096" i="6"/>
  <c r="N1097" i="6"/>
  <c r="N1098" i="6"/>
  <c r="N1099" i="6"/>
  <c r="N1100" i="6"/>
  <c r="N1101" i="6"/>
  <c r="N1102" i="6"/>
  <c r="N1103" i="6"/>
  <c r="N1104" i="6"/>
  <c r="N1105" i="6"/>
  <c r="N1106" i="6"/>
  <c r="N1107" i="6"/>
  <c r="N1108" i="6"/>
  <c r="N1109" i="6"/>
  <c r="N1110" i="6"/>
  <c r="N1111" i="6"/>
  <c r="N1112" i="6"/>
  <c r="N1113" i="6"/>
  <c r="N1114" i="6"/>
  <c r="N1115" i="6"/>
  <c r="N1116" i="6"/>
  <c r="N1117" i="6"/>
  <c r="N1118" i="6"/>
  <c r="N1119" i="6"/>
  <c r="N1120" i="6"/>
  <c r="N1121" i="6"/>
  <c r="N1122" i="6"/>
  <c r="N1123" i="6"/>
  <c r="N1124" i="6"/>
  <c r="N1125" i="6"/>
  <c r="N1126" i="6"/>
  <c r="N1127" i="6"/>
  <c r="N1128" i="6"/>
  <c r="N1129" i="6"/>
  <c r="N1130" i="6"/>
  <c r="N1131" i="6"/>
  <c r="N1132" i="6"/>
  <c r="N1133" i="6"/>
  <c r="N1134" i="6"/>
  <c r="N1135" i="6"/>
  <c r="N1136" i="6"/>
  <c r="N1137" i="6"/>
  <c r="N1138" i="6"/>
  <c r="N1139" i="6"/>
  <c r="N1140" i="6"/>
  <c r="N1141" i="6"/>
  <c r="N1142" i="6"/>
  <c r="N1143" i="6"/>
  <c r="N1144" i="6"/>
  <c r="N1145" i="6"/>
  <c r="N1146" i="6"/>
  <c r="N1147" i="6"/>
  <c r="N1148" i="6"/>
  <c r="N1149" i="6"/>
  <c r="N1150" i="6"/>
  <c r="N1151" i="6"/>
  <c r="N1152" i="6"/>
  <c r="N1153" i="6"/>
  <c r="N1154" i="6"/>
  <c r="N1155" i="6"/>
  <c r="N1156" i="6"/>
  <c r="N1157" i="6"/>
  <c r="N1158" i="6"/>
  <c r="N1159" i="6"/>
  <c r="N1160" i="6"/>
  <c r="N1161" i="6"/>
  <c r="N1162" i="6"/>
  <c r="N1163" i="6"/>
  <c r="N1164" i="6"/>
  <c r="N1165" i="6"/>
  <c r="N1166" i="6"/>
  <c r="N1167" i="6"/>
  <c r="N1168" i="6"/>
  <c r="N1169" i="6"/>
  <c r="N1170" i="6"/>
  <c r="N1171" i="6"/>
  <c r="N1172" i="6"/>
  <c r="N1173" i="6"/>
  <c r="N1174" i="6"/>
  <c r="N1175" i="6"/>
  <c r="N1176" i="6"/>
  <c r="N1177" i="6"/>
  <c r="N1178" i="6"/>
  <c r="N1179" i="6"/>
  <c r="N1180" i="6"/>
  <c r="N1181" i="6"/>
  <c r="N1182" i="6"/>
  <c r="N1183" i="6"/>
  <c r="N1184" i="6"/>
  <c r="N1185" i="6"/>
  <c r="N1186" i="6"/>
  <c r="N1187" i="6"/>
  <c r="N1188" i="6"/>
  <c r="N1189" i="6"/>
  <c r="N1190" i="6"/>
  <c r="N1191" i="6"/>
  <c r="N1192" i="6"/>
  <c r="N1193" i="6"/>
  <c r="N1194" i="6"/>
  <c r="N1195" i="6"/>
  <c r="N1196" i="6"/>
  <c r="N1197" i="6"/>
  <c r="N1198" i="6"/>
  <c r="N1199" i="6"/>
  <c r="N1200" i="6"/>
  <c r="N1201" i="6"/>
  <c r="N1202" i="6"/>
  <c r="N1203" i="6"/>
  <c r="N1204" i="6"/>
  <c r="N1205" i="6"/>
  <c r="N1206" i="6"/>
  <c r="N1207" i="6"/>
  <c r="N1208" i="6"/>
  <c r="N1209" i="6"/>
  <c r="N1210" i="6"/>
  <c r="N1211" i="6"/>
  <c r="N1212" i="6"/>
  <c r="N1213" i="6"/>
  <c r="N1214" i="6"/>
  <c r="N1215" i="6"/>
  <c r="N1216" i="6"/>
  <c r="N1217" i="6"/>
  <c r="N1218" i="6"/>
  <c r="N1219" i="6"/>
  <c r="N1220" i="6"/>
  <c r="N1221" i="6"/>
  <c r="N1222" i="6"/>
  <c r="N1223" i="6"/>
  <c r="N1224" i="6"/>
  <c r="N1225" i="6"/>
  <c r="N1226" i="6"/>
  <c r="N1227" i="6"/>
  <c r="N1228" i="6"/>
  <c r="N1229" i="6"/>
  <c r="N1230" i="6"/>
  <c r="N1231" i="6"/>
  <c r="N1232" i="6"/>
  <c r="N1233" i="6"/>
  <c r="N1234" i="6"/>
  <c r="N1235" i="6"/>
  <c r="N1236" i="6"/>
  <c r="N1237" i="6"/>
  <c r="N1238" i="6"/>
  <c r="N1239" i="6"/>
  <c r="N1240" i="6"/>
  <c r="N1241" i="6"/>
  <c r="N1242" i="6"/>
  <c r="N1243" i="6"/>
  <c r="N1244" i="6"/>
  <c r="N1245" i="6"/>
  <c r="N1246" i="6"/>
  <c r="N1247" i="6"/>
  <c r="N1248" i="6"/>
  <c r="N1249" i="6"/>
  <c r="N1250" i="6"/>
  <c r="N1251" i="6"/>
  <c r="N1252" i="6"/>
  <c r="N1253" i="6"/>
  <c r="N1254" i="6"/>
  <c r="N1255" i="6"/>
  <c r="N1256" i="6"/>
  <c r="N1257" i="6"/>
  <c r="N1258" i="6"/>
  <c r="N1259" i="6"/>
  <c r="N1260" i="6"/>
  <c r="N1261" i="6"/>
  <c r="N1262" i="6"/>
  <c r="N1263" i="6"/>
  <c r="N1264" i="6"/>
  <c r="N1265" i="6"/>
  <c r="N1266" i="6"/>
  <c r="N1267" i="6"/>
  <c r="N1268" i="6"/>
  <c r="N1269" i="6"/>
  <c r="N1270" i="6"/>
  <c r="N1271" i="6"/>
  <c r="N1272" i="6"/>
  <c r="N1273" i="6"/>
  <c r="N1274" i="6"/>
  <c r="N1275" i="6"/>
  <c r="N1276" i="6"/>
  <c r="N1277" i="6"/>
  <c r="N1278" i="6"/>
  <c r="N1279" i="6"/>
  <c r="N1280" i="6"/>
  <c r="N1281" i="6"/>
  <c r="N1282" i="6"/>
  <c r="N1283" i="6"/>
  <c r="N1284" i="6"/>
  <c r="N1285" i="6"/>
  <c r="N1286" i="6"/>
  <c r="N1287" i="6"/>
  <c r="N1288" i="6"/>
  <c r="N1289" i="6"/>
  <c r="N1290" i="6"/>
  <c r="N1291" i="6"/>
  <c r="N1292" i="6"/>
  <c r="N1293" i="6"/>
  <c r="N1294" i="6"/>
  <c r="N1295" i="6"/>
  <c r="N1296" i="6"/>
  <c r="N1297" i="6"/>
  <c r="N1298" i="6"/>
  <c r="N1299" i="6"/>
  <c r="N1300" i="6"/>
  <c r="N1301" i="6"/>
  <c r="N1302" i="6"/>
  <c r="N1303" i="6"/>
  <c r="N1304" i="6"/>
  <c r="N1305" i="6"/>
  <c r="N1306" i="6"/>
  <c r="N1307" i="6"/>
  <c r="N1308" i="6"/>
  <c r="N1309" i="6"/>
  <c r="N1310" i="6"/>
  <c r="N1311" i="6"/>
  <c r="N1312" i="6"/>
  <c r="N1313" i="6"/>
  <c r="N1314" i="6"/>
  <c r="N1315" i="6"/>
  <c r="N1316" i="6"/>
  <c r="N1317" i="6"/>
  <c r="N1318" i="6"/>
  <c r="N1319" i="6"/>
  <c r="N1320" i="6"/>
  <c r="N1321" i="6"/>
  <c r="N1322" i="6"/>
  <c r="N1323" i="6"/>
  <c r="N1324" i="6"/>
  <c r="N1325" i="6"/>
  <c r="N1326" i="6"/>
  <c r="N1327" i="6"/>
  <c r="N1328" i="6"/>
  <c r="N1329" i="6"/>
  <c r="N1330" i="6"/>
  <c r="N1331" i="6"/>
  <c r="N1332" i="6"/>
  <c r="N1333" i="6"/>
  <c r="N1334" i="6"/>
  <c r="N1335" i="6"/>
  <c r="N1336" i="6"/>
  <c r="N1337" i="6"/>
  <c r="N1338" i="6"/>
  <c r="N1339" i="6"/>
  <c r="N1340" i="6"/>
  <c r="N1341" i="6"/>
  <c r="N1342" i="6"/>
  <c r="N1343" i="6"/>
  <c r="N1344" i="6"/>
  <c r="N1345" i="6"/>
  <c r="N1346" i="6"/>
  <c r="N1347" i="6"/>
  <c r="N1348" i="6"/>
  <c r="N1349" i="6"/>
  <c r="N1350" i="6"/>
  <c r="N1351" i="6"/>
  <c r="N1352" i="6"/>
  <c r="N1353" i="6"/>
  <c r="N1354" i="6"/>
  <c r="N1355" i="6"/>
  <c r="N1356" i="6"/>
  <c r="N1357" i="6"/>
  <c r="N1358" i="6"/>
  <c r="N1359" i="6"/>
  <c r="N1360" i="6"/>
  <c r="N1361" i="6"/>
  <c r="N1362" i="6"/>
  <c r="N1363" i="6"/>
  <c r="N1364" i="6"/>
  <c r="N1365" i="6"/>
  <c r="N1366" i="6"/>
  <c r="N1367" i="6"/>
  <c r="N1368" i="6"/>
  <c r="N1369" i="6"/>
  <c r="N1370" i="6"/>
  <c r="N1371" i="6"/>
  <c r="N1372" i="6"/>
  <c r="N1373" i="6"/>
  <c r="N1374" i="6"/>
  <c r="N1375" i="6"/>
  <c r="N1376" i="6"/>
  <c r="N1377" i="6"/>
  <c r="N1378" i="6"/>
  <c r="N1379" i="6"/>
  <c r="N1380" i="6"/>
  <c r="N1381" i="6"/>
  <c r="N1382" i="6"/>
  <c r="N1383" i="6"/>
  <c r="N1384" i="6"/>
  <c r="N1385" i="6"/>
  <c r="N1386" i="6"/>
  <c r="N1387" i="6"/>
  <c r="N1388" i="6"/>
  <c r="N1389" i="6"/>
  <c r="N1390" i="6"/>
  <c r="N1391" i="6"/>
  <c r="N1392" i="6"/>
  <c r="N1393" i="6"/>
  <c r="N1394" i="6"/>
  <c r="N1395" i="6"/>
  <c r="N1396" i="6"/>
  <c r="N1397" i="6"/>
  <c r="N1398" i="6"/>
  <c r="N1399" i="6"/>
  <c r="N1400" i="6"/>
  <c r="N1401" i="6"/>
  <c r="N1402" i="6"/>
  <c r="N1403" i="6"/>
  <c r="N1404" i="6"/>
  <c r="N1405" i="6"/>
  <c r="N1406" i="6"/>
  <c r="N1407" i="6"/>
  <c r="N1408" i="6"/>
  <c r="N1409" i="6"/>
  <c r="N1410" i="6"/>
  <c r="N1411" i="6"/>
  <c r="N1412" i="6"/>
  <c r="N1413" i="6"/>
  <c r="N1414" i="6"/>
  <c r="N1415" i="6"/>
  <c r="N1416" i="6"/>
  <c r="N1417" i="6"/>
  <c r="N1418" i="6"/>
  <c r="N1419" i="6"/>
  <c r="N1420" i="6"/>
  <c r="N1421" i="6"/>
  <c r="N1422" i="6"/>
  <c r="N1423" i="6"/>
  <c r="N1424" i="6"/>
  <c r="N1425" i="6"/>
  <c r="N1426" i="6"/>
  <c r="N1427" i="6"/>
  <c r="N1428" i="6"/>
  <c r="N1429" i="6"/>
  <c r="N1430" i="6"/>
  <c r="N1431" i="6"/>
  <c r="N1432" i="6"/>
  <c r="N1433" i="6"/>
  <c r="N1434" i="6"/>
  <c r="N1435" i="6"/>
  <c r="N1436" i="6"/>
  <c r="N1437" i="6"/>
  <c r="N1438" i="6"/>
  <c r="N1439" i="6"/>
  <c r="N1440" i="6"/>
  <c r="N1441" i="6"/>
  <c r="N1442" i="6"/>
  <c r="N1443" i="6"/>
  <c r="N1444" i="6"/>
  <c r="N1445" i="6"/>
  <c r="N1446" i="6"/>
  <c r="N1447" i="6"/>
  <c r="N1448" i="6"/>
  <c r="N1449" i="6"/>
  <c r="N1450" i="6"/>
  <c r="N1451" i="6"/>
  <c r="N1452" i="6"/>
  <c r="N1453" i="6"/>
  <c r="N1454" i="6"/>
  <c r="N1455" i="6"/>
  <c r="N1456" i="6"/>
  <c r="N1457" i="6"/>
  <c r="N1458" i="6"/>
  <c r="N1459" i="6"/>
  <c r="N1460" i="6"/>
  <c r="N1461" i="6"/>
  <c r="N1462" i="6"/>
  <c r="N1463" i="6"/>
  <c r="N1464" i="6"/>
  <c r="N1465" i="6"/>
  <c r="N1466" i="6"/>
  <c r="N1467" i="6"/>
  <c r="N1468" i="6"/>
  <c r="N1469" i="6"/>
  <c r="N1470" i="6"/>
  <c r="N1471" i="6"/>
  <c r="N1472" i="6"/>
  <c r="N1473" i="6"/>
  <c r="N1474" i="6"/>
  <c r="N1475" i="6"/>
  <c r="N1476" i="6"/>
  <c r="N1477" i="6"/>
  <c r="N1478" i="6"/>
  <c r="N1479" i="6"/>
  <c r="N1480" i="6"/>
  <c r="N1481" i="6"/>
  <c r="N1482" i="6"/>
  <c r="N1483" i="6"/>
  <c r="N1484" i="6"/>
  <c r="N1485" i="6"/>
  <c r="N1486" i="6"/>
  <c r="N1487" i="6"/>
  <c r="N1488" i="6"/>
  <c r="N1489" i="6"/>
  <c r="N1490" i="6"/>
  <c r="N1491" i="6"/>
  <c r="N1492" i="6"/>
  <c r="N1493" i="6"/>
  <c r="N1494" i="6"/>
  <c r="N1495" i="6"/>
  <c r="N1496" i="6"/>
  <c r="N1497" i="6"/>
  <c r="N1498" i="6"/>
  <c r="N1499" i="6"/>
  <c r="N1500" i="6"/>
  <c r="N1501" i="6"/>
  <c r="N1502" i="6"/>
  <c r="N1503" i="6"/>
  <c r="N1504" i="6"/>
  <c r="N1505" i="6"/>
  <c r="N1506" i="6"/>
  <c r="N1507" i="6"/>
  <c r="N1508" i="6"/>
  <c r="N1509" i="6"/>
  <c r="N1510" i="6"/>
  <c r="N1511" i="6"/>
  <c r="N1512" i="6"/>
  <c r="N1513" i="6"/>
  <c r="N1514" i="6"/>
  <c r="N1515" i="6"/>
  <c r="N1516" i="6"/>
  <c r="N1517" i="6"/>
  <c r="N1518" i="6"/>
  <c r="N1519" i="6"/>
  <c r="N1520" i="6"/>
  <c r="N1521" i="6"/>
  <c r="N1522" i="6"/>
  <c r="N1523" i="6"/>
  <c r="N1524" i="6"/>
  <c r="N1525" i="6"/>
  <c r="N1526" i="6"/>
  <c r="N1527" i="6"/>
  <c r="N1528" i="6"/>
  <c r="N1529" i="6"/>
  <c r="N1530" i="6"/>
  <c r="N1531" i="6"/>
  <c r="N1532" i="6"/>
  <c r="N1533" i="6"/>
  <c r="N1534" i="6"/>
  <c r="N1535" i="6"/>
  <c r="N1536" i="6"/>
  <c r="N1537" i="6"/>
  <c r="N1538" i="6"/>
  <c r="N1539" i="6"/>
  <c r="N1540" i="6"/>
  <c r="N1541" i="6"/>
  <c r="N1542" i="6"/>
  <c r="N1543" i="6"/>
  <c r="N1544" i="6"/>
  <c r="N1545" i="6"/>
  <c r="N1546" i="6"/>
  <c r="N1547" i="6"/>
  <c r="N1548" i="6"/>
  <c r="N1549" i="6"/>
  <c r="N1550" i="6"/>
  <c r="N1551" i="6"/>
  <c r="N1552" i="6"/>
  <c r="N1553" i="6"/>
  <c r="N1554" i="6"/>
  <c r="N1555" i="6"/>
  <c r="N1556" i="6"/>
  <c r="N1557" i="6"/>
  <c r="N1558" i="6"/>
  <c r="N1559" i="6"/>
  <c r="N1560" i="6"/>
  <c r="N1561" i="6"/>
  <c r="N1562" i="6"/>
  <c r="N1563" i="6"/>
  <c r="N1564" i="6"/>
  <c r="N1565" i="6"/>
  <c r="N1566" i="6"/>
  <c r="N1567" i="6"/>
  <c r="N1568" i="6"/>
  <c r="N1569" i="6"/>
  <c r="N1570" i="6"/>
  <c r="N1571" i="6"/>
  <c r="N1572" i="6"/>
  <c r="N1573" i="6"/>
  <c r="N1574" i="6"/>
  <c r="N1575" i="6"/>
  <c r="N1576" i="6"/>
  <c r="N1577" i="6"/>
  <c r="N1578" i="6"/>
  <c r="N1579" i="6"/>
  <c r="N1580" i="6"/>
  <c r="N1581" i="6"/>
  <c r="N1582" i="6"/>
  <c r="N1583" i="6"/>
  <c r="N1584" i="6"/>
  <c r="N1585" i="6"/>
  <c r="N1586" i="6"/>
  <c r="N1587" i="6"/>
  <c r="N1588" i="6"/>
  <c r="N1589" i="6"/>
  <c r="N1590" i="6"/>
  <c r="N1591" i="6"/>
  <c r="N1592" i="6"/>
  <c r="N1593" i="6"/>
  <c r="N1594" i="6"/>
  <c r="N1595" i="6"/>
  <c r="N1596" i="6"/>
  <c r="N1597" i="6"/>
  <c r="N1598" i="6"/>
  <c r="N1599" i="6"/>
  <c r="N1600" i="6"/>
  <c r="N1601" i="6"/>
  <c r="N1602" i="6"/>
  <c r="N1603" i="6"/>
  <c r="N1604" i="6"/>
  <c r="N1605" i="6"/>
  <c r="N1606" i="6"/>
  <c r="N1607" i="6"/>
  <c r="N1608" i="6"/>
  <c r="N1609" i="6"/>
  <c r="N1610" i="6"/>
  <c r="N1611" i="6"/>
  <c r="N1612" i="6"/>
  <c r="N1613" i="6"/>
  <c r="N1614" i="6"/>
  <c r="N1615" i="6"/>
  <c r="N1616" i="6"/>
  <c r="N1617" i="6"/>
  <c r="N1618" i="6"/>
  <c r="N1619" i="6"/>
  <c r="N1620" i="6"/>
  <c r="N1621" i="6"/>
  <c r="N1622" i="6"/>
  <c r="N1623" i="6"/>
  <c r="N1624" i="6"/>
  <c r="N1625" i="6"/>
  <c r="N1626" i="6"/>
  <c r="N1627" i="6"/>
  <c r="N1628" i="6"/>
  <c r="N1629" i="6"/>
  <c r="N1630" i="6"/>
  <c r="N1631" i="6"/>
  <c r="N1632" i="6"/>
  <c r="N1633" i="6"/>
  <c r="N1634" i="6"/>
  <c r="N1635" i="6"/>
  <c r="N1636" i="6"/>
  <c r="N1637" i="6"/>
  <c r="N1638" i="6"/>
  <c r="N1639" i="6"/>
  <c r="N1640" i="6"/>
  <c r="N1641" i="6"/>
  <c r="N1642" i="6"/>
  <c r="N1643" i="6"/>
  <c r="N1644" i="6"/>
  <c r="N1645" i="6"/>
  <c r="N1646" i="6"/>
  <c r="N1647" i="6"/>
  <c r="N1648" i="6"/>
  <c r="N1649" i="6"/>
  <c r="N1650" i="6"/>
  <c r="N1651" i="6"/>
  <c r="N1652" i="6"/>
  <c r="N1653" i="6"/>
  <c r="N1654" i="6"/>
  <c r="N1655" i="6"/>
  <c r="N1656" i="6"/>
  <c r="N1657" i="6"/>
  <c r="N1658" i="6"/>
  <c r="N1659" i="6"/>
  <c r="N1660" i="6"/>
  <c r="N1661" i="6"/>
  <c r="N1662" i="6"/>
  <c r="N1663" i="6"/>
  <c r="N1664" i="6"/>
  <c r="N1665" i="6"/>
  <c r="N1666" i="6"/>
  <c r="N1667" i="6"/>
  <c r="N1668" i="6"/>
  <c r="N1669" i="6"/>
  <c r="N1670" i="6"/>
  <c r="N1671" i="6"/>
  <c r="N1672" i="6"/>
  <c r="N1673" i="6"/>
  <c r="N1674" i="6"/>
  <c r="N1675" i="6"/>
  <c r="N1676" i="6"/>
  <c r="N1677" i="6"/>
  <c r="N1678" i="6"/>
  <c r="N1679" i="6"/>
  <c r="N1680" i="6"/>
  <c r="N1681" i="6"/>
  <c r="N1682" i="6"/>
  <c r="N1683" i="6"/>
  <c r="N1684" i="6"/>
  <c r="N1685" i="6"/>
  <c r="N1686" i="6"/>
  <c r="N1687" i="6"/>
  <c r="N1688" i="6"/>
  <c r="N1689" i="6"/>
  <c r="N1690" i="6"/>
  <c r="N1691" i="6"/>
  <c r="N1692" i="6"/>
  <c r="N1693" i="6"/>
  <c r="N1694" i="6"/>
  <c r="N1695" i="6"/>
  <c r="N1696" i="6"/>
  <c r="N1697" i="6"/>
  <c r="N1698" i="6"/>
  <c r="N1699" i="6"/>
  <c r="N1700" i="6"/>
  <c r="N1701" i="6"/>
  <c r="N1702" i="6"/>
  <c r="N1703" i="6"/>
  <c r="N1704" i="6"/>
  <c r="N1705" i="6"/>
  <c r="N1706" i="6"/>
  <c r="N1707" i="6"/>
  <c r="N1708" i="6"/>
  <c r="N1709" i="6"/>
  <c r="N1710" i="6"/>
  <c r="N1711" i="6"/>
  <c r="N1712" i="6"/>
  <c r="N1713" i="6"/>
  <c r="N1714" i="6"/>
  <c r="N1715" i="6"/>
  <c r="N1716" i="6"/>
  <c r="N1717" i="6"/>
  <c r="N1718" i="6"/>
  <c r="N1719" i="6"/>
  <c r="N1720" i="6"/>
  <c r="N1721" i="6"/>
  <c r="N1722" i="6"/>
  <c r="N1723" i="6"/>
  <c r="N1724" i="6"/>
  <c r="N1725" i="6"/>
  <c r="N1726" i="6"/>
  <c r="N1727" i="6"/>
  <c r="N1728" i="6"/>
  <c r="N1729" i="6"/>
  <c r="N1730" i="6"/>
  <c r="N1731" i="6"/>
  <c r="N1732" i="6"/>
  <c r="N1733" i="6"/>
  <c r="N1734" i="6"/>
  <c r="N1735" i="6"/>
  <c r="N1736" i="6"/>
  <c r="N1737" i="6"/>
  <c r="N1738" i="6"/>
  <c r="N1739" i="6"/>
  <c r="N1740" i="6"/>
  <c r="N1741" i="6"/>
  <c r="N1742" i="6"/>
  <c r="N1743" i="6"/>
  <c r="N1744" i="6"/>
  <c r="N1745" i="6"/>
  <c r="N1746" i="6"/>
  <c r="N1747" i="6"/>
  <c r="N1748" i="6"/>
  <c r="N1749" i="6"/>
  <c r="N1750" i="6"/>
  <c r="N1751" i="6"/>
  <c r="N1752" i="6"/>
  <c r="N1753" i="6"/>
  <c r="N1754" i="6"/>
  <c r="N1755" i="6"/>
  <c r="N1756" i="6"/>
  <c r="N1757" i="6"/>
  <c r="N1758" i="6"/>
  <c r="N1759" i="6"/>
  <c r="N1760" i="6"/>
  <c r="N1761" i="6"/>
  <c r="N1762" i="6"/>
  <c r="N1763" i="6"/>
  <c r="N1764" i="6"/>
  <c r="N1765" i="6"/>
  <c r="N1766" i="6"/>
  <c r="N1767" i="6"/>
  <c r="N1768" i="6"/>
  <c r="N1769" i="6"/>
  <c r="N1770" i="6"/>
  <c r="N1771" i="6"/>
  <c r="N1772" i="6"/>
  <c r="N1773" i="6"/>
  <c r="N1774" i="6"/>
  <c r="N1775" i="6"/>
  <c r="N1776" i="6"/>
  <c r="N1777" i="6"/>
  <c r="N1778" i="6"/>
  <c r="N1779" i="6"/>
  <c r="N1780" i="6"/>
  <c r="N1781" i="6"/>
  <c r="N1782" i="6"/>
  <c r="N1783" i="6"/>
  <c r="N1784" i="6"/>
  <c r="N1785" i="6"/>
  <c r="N1786" i="6"/>
  <c r="N1787" i="6"/>
  <c r="N1788" i="6"/>
  <c r="N1789" i="6"/>
  <c r="N1790" i="6"/>
  <c r="N1791" i="6"/>
  <c r="N1792" i="6"/>
  <c r="N1793" i="6"/>
  <c r="N1794" i="6"/>
  <c r="N1795" i="6"/>
  <c r="N1796" i="6"/>
  <c r="N1797" i="6"/>
  <c r="N1798" i="6"/>
  <c r="N1799" i="6"/>
  <c r="N1800" i="6"/>
  <c r="N1801" i="6"/>
  <c r="N1802" i="6"/>
  <c r="N1803" i="6"/>
  <c r="N1804" i="6"/>
  <c r="N1805" i="6"/>
  <c r="N1806" i="6"/>
  <c r="N1807" i="6"/>
  <c r="N1808" i="6"/>
  <c r="N1809" i="6"/>
  <c r="N1810" i="6"/>
  <c r="N1811" i="6"/>
  <c r="N1812" i="6"/>
  <c r="N1813" i="6"/>
  <c r="N1814" i="6"/>
  <c r="N1815" i="6"/>
  <c r="N1816" i="6"/>
  <c r="N1817" i="6"/>
  <c r="N1818" i="6"/>
  <c r="N1819" i="6"/>
  <c r="N1820" i="6"/>
  <c r="N1821" i="6"/>
  <c r="N1822" i="6"/>
  <c r="N1823" i="6"/>
  <c r="N1824" i="6"/>
  <c r="N1825" i="6"/>
  <c r="N1826" i="6"/>
  <c r="N1827" i="6"/>
  <c r="N1828" i="6"/>
  <c r="N1829" i="6"/>
  <c r="N1830" i="6"/>
  <c r="N1831" i="6"/>
  <c r="N1832" i="6"/>
  <c r="N1833" i="6"/>
  <c r="N1834" i="6"/>
  <c r="N1835" i="6"/>
  <c r="N1836" i="6"/>
  <c r="N1837" i="6"/>
  <c r="N1838" i="6"/>
  <c r="N1839" i="6"/>
  <c r="N1840" i="6"/>
  <c r="N1841" i="6"/>
  <c r="N1842" i="6"/>
  <c r="N1843" i="6"/>
  <c r="N1844" i="6"/>
  <c r="N1845" i="6"/>
  <c r="N1846" i="6"/>
  <c r="N1847" i="6"/>
  <c r="N1848" i="6"/>
  <c r="N1849" i="6"/>
  <c r="N1850" i="6"/>
  <c r="N1851" i="6"/>
  <c r="N1852" i="6"/>
  <c r="N1853" i="6"/>
  <c r="N1854" i="6"/>
  <c r="N1855" i="6"/>
  <c r="N1856" i="6"/>
  <c r="N1857" i="6"/>
  <c r="N1858" i="6"/>
  <c r="N1859" i="6"/>
  <c r="N1860" i="6"/>
  <c r="N1861" i="6"/>
  <c r="N1862" i="6"/>
  <c r="N1863" i="6"/>
  <c r="N1864" i="6"/>
  <c r="N1865" i="6"/>
  <c r="N1866" i="6"/>
  <c r="N1867" i="6"/>
  <c r="N1868" i="6"/>
  <c r="N1869" i="6"/>
  <c r="N1870" i="6"/>
  <c r="N1871" i="6"/>
  <c r="N1872" i="6"/>
  <c r="N1873" i="6"/>
  <c r="N1874" i="6"/>
  <c r="N1875" i="6"/>
  <c r="N1876" i="6"/>
  <c r="N1877" i="6"/>
  <c r="N1878" i="6"/>
  <c r="N1879" i="6"/>
  <c r="N1880" i="6"/>
  <c r="N1881" i="6"/>
  <c r="N1882" i="6"/>
  <c r="N1883" i="6"/>
  <c r="N1884" i="6"/>
  <c r="N1885" i="6"/>
  <c r="N1886" i="6"/>
  <c r="N1887" i="6"/>
  <c r="N1888" i="6"/>
  <c r="N1889" i="6"/>
  <c r="N1890" i="6"/>
  <c r="N1891" i="6"/>
  <c r="N1892" i="6"/>
  <c r="N1893" i="6"/>
  <c r="N1894" i="6"/>
  <c r="N1895" i="6"/>
  <c r="N1896" i="6"/>
  <c r="N1897" i="6"/>
  <c r="N1898" i="6"/>
  <c r="N1899" i="6"/>
  <c r="N1900" i="6"/>
  <c r="N1901" i="6"/>
  <c r="N1902" i="6"/>
  <c r="N1903" i="6"/>
  <c r="N1904" i="6"/>
  <c r="N1905" i="6"/>
  <c r="N1906" i="6"/>
  <c r="N1907" i="6"/>
  <c r="N1908" i="6"/>
  <c r="N1909" i="6"/>
  <c r="N1910" i="6"/>
  <c r="N1911" i="6"/>
  <c r="N1912" i="6"/>
  <c r="N1913" i="6"/>
  <c r="N1914" i="6"/>
  <c r="N1915" i="6"/>
  <c r="N1916" i="6"/>
  <c r="N1917" i="6"/>
  <c r="N1918" i="6"/>
  <c r="N1919" i="6"/>
  <c r="N1920" i="6"/>
  <c r="N1921" i="6"/>
  <c r="N1922" i="6"/>
  <c r="N1923" i="6"/>
  <c r="N1924" i="6"/>
  <c r="N1925" i="6"/>
  <c r="N1926" i="6"/>
  <c r="N1927" i="6"/>
  <c r="N1928" i="6"/>
  <c r="N1929" i="6"/>
  <c r="N1930" i="6"/>
  <c r="N1931" i="6"/>
  <c r="N1932" i="6"/>
  <c r="N1933" i="6"/>
  <c r="N1934" i="6"/>
  <c r="N1935" i="6"/>
  <c r="N1936" i="6"/>
  <c r="N1937" i="6"/>
  <c r="N1938" i="6"/>
  <c r="N1939" i="6"/>
  <c r="N1940" i="6"/>
  <c r="N1941" i="6"/>
  <c r="N1942" i="6"/>
  <c r="N1943" i="6"/>
  <c r="N1944" i="6"/>
  <c r="N1945" i="6"/>
  <c r="M2" i="6"/>
  <c r="M3" i="6"/>
  <c r="M4" i="6"/>
  <c r="M5" i="6"/>
  <c r="M6" i="6"/>
  <c r="M7" i="6"/>
  <c r="M8" i="6"/>
  <c r="M9" i="6"/>
  <c r="M10" i="6"/>
  <c r="M11" i="6"/>
  <c r="M12" i="6"/>
  <c r="M13" i="6"/>
  <c r="M14" i="6"/>
  <c r="M15" i="6"/>
  <c r="M16" i="6"/>
  <c r="M17" i="6"/>
  <c r="M18" i="6"/>
  <c r="M19" i="6"/>
  <c r="M20" i="6"/>
  <c r="M21" i="6"/>
  <c r="M22" i="6"/>
  <c r="M23" i="6"/>
  <c r="M24" i="6"/>
  <c r="M25" i="6"/>
  <c r="M26" i="6"/>
  <c r="M27" i="6"/>
  <c r="M28" i="6"/>
  <c r="M29" i="6"/>
  <c r="M30" i="6"/>
  <c r="M31" i="6"/>
  <c r="M32" i="6"/>
  <c r="M33" i="6"/>
  <c r="M34" i="6"/>
  <c r="M35" i="6"/>
  <c r="M36" i="6"/>
  <c r="M37" i="6"/>
  <c r="M38" i="6"/>
  <c r="M39" i="6"/>
  <c r="M40" i="6"/>
  <c r="M41" i="6"/>
  <c r="M42" i="6"/>
  <c r="M43" i="6"/>
  <c r="M44" i="6"/>
  <c r="M45" i="6"/>
  <c r="M46" i="6"/>
  <c r="M47" i="6"/>
  <c r="M48" i="6"/>
  <c r="M49" i="6"/>
  <c r="M50" i="6"/>
  <c r="M51" i="6"/>
  <c r="M52" i="6"/>
  <c r="M53" i="6"/>
  <c r="M54" i="6"/>
  <c r="M55" i="6"/>
  <c r="M56" i="6"/>
  <c r="M57" i="6"/>
  <c r="M58" i="6"/>
  <c r="M59" i="6"/>
  <c r="M60" i="6"/>
  <c r="M61" i="6"/>
  <c r="M62" i="6"/>
  <c r="M63" i="6"/>
  <c r="M64" i="6"/>
  <c r="M65" i="6"/>
  <c r="M66" i="6"/>
  <c r="M67" i="6"/>
  <c r="M68" i="6"/>
  <c r="M69" i="6"/>
  <c r="M70" i="6"/>
  <c r="M71" i="6"/>
  <c r="M72" i="6"/>
  <c r="M73" i="6"/>
  <c r="M74" i="6"/>
  <c r="M75" i="6"/>
  <c r="M76" i="6"/>
  <c r="M77" i="6"/>
  <c r="M78" i="6"/>
  <c r="M79" i="6"/>
  <c r="M80" i="6"/>
  <c r="M81" i="6"/>
  <c r="M82" i="6"/>
  <c r="M83" i="6"/>
  <c r="M84" i="6"/>
  <c r="M85" i="6"/>
  <c r="M86" i="6"/>
  <c r="M87" i="6"/>
  <c r="M88" i="6"/>
  <c r="M89" i="6"/>
  <c r="M90" i="6"/>
  <c r="M91" i="6"/>
  <c r="M92" i="6"/>
  <c r="M93" i="6"/>
  <c r="M94" i="6"/>
  <c r="M95" i="6"/>
  <c r="M96" i="6"/>
  <c r="M97" i="6"/>
  <c r="M98" i="6"/>
  <c r="M99" i="6"/>
  <c r="M100" i="6"/>
  <c r="M101" i="6"/>
  <c r="M102" i="6"/>
  <c r="M103" i="6"/>
  <c r="M104" i="6"/>
  <c r="M105" i="6"/>
  <c r="M106" i="6"/>
  <c r="M107" i="6"/>
  <c r="M108" i="6"/>
  <c r="M109" i="6"/>
  <c r="M110" i="6"/>
  <c r="M111" i="6"/>
  <c r="M112" i="6"/>
  <c r="M113" i="6"/>
  <c r="M114" i="6"/>
  <c r="M115" i="6"/>
  <c r="M116" i="6"/>
  <c r="M117" i="6"/>
  <c r="M118" i="6"/>
  <c r="M119" i="6"/>
  <c r="M120" i="6"/>
  <c r="M121" i="6"/>
  <c r="M122" i="6"/>
  <c r="M123" i="6"/>
  <c r="M124" i="6"/>
  <c r="M125" i="6"/>
  <c r="M126" i="6"/>
  <c r="M127" i="6"/>
  <c r="M128" i="6"/>
  <c r="M129" i="6"/>
  <c r="M130" i="6"/>
  <c r="M131" i="6"/>
  <c r="M132" i="6"/>
  <c r="M133" i="6"/>
  <c r="M134" i="6"/>
  <c r="M135" i="6"/>
  <c r="M136" i="6"/>
  <c r="M137" i="6"/>
  <c r="M138" i="6"/>
  <c r="M139" i="6"/>
  <c r="M140" i="6"/>
  <c r="M141" i="6"/>
  <c r="M142" i="6"/>
  <c r="M143" i="6"/>
  <c r="M144" i="6"/>
  <c r="M145" i="6"/>
  <c r="M146" i="6"/>
  <c r="M147" i="6"/>
  <c r="M148" i="6"/>
  <c r="M149" i="6"/>
  <c r="M150" i="6"/>
  <c r="M151" i="6"/>
  <c r="M152" i="6"/>
  <c r="M153" i="6"/>
  <c r="M154" i="6"/>
  <c r="M155" i="6"/>
  <c r="M156" i="6"/>
  <c r="M157" i="6"/>
  <c r="M158" i="6"/>
  <c r="M159" i="6"/>
  <c r="M160" i="6"/>
  <c r="M161" i="6"/>
  <c r="M162" i="6"/>
  <c r="M163" i="6"/>
  <c r="M164" i="6"/>
  <c r="M165" i="6"/>
  <c r="M166" i="6"/>
  <c r="M167" i="6"/>
  <c r="M168" i="6"/>
  <c r="M169" i="6"/>
  <c r="M170" i="6"/>
  <c r="M171" i="6"/>
  <c r="M172" i="6"/>
  <c r="M173" i="6"/>
  <c r="M174" i="6"/>
  <c r="M175" i="6"/>
  <c r="M176" i="6"/>
  <c r="M177" i="6"/>
  <c r="M178" i="6"/>
  <c r="M179" i="6"/>
  <c r="M180" i="6"/>
  <c r="M181" i="6"/>
  <c r="M182" i="6"/>
  <c r="M183" i="6"/>
  <c r="M184" i="6"/>
  <c r="M185" i="6"/>
  <c r="M186" i="6"/>
  <c r="M187" i="6"/>
  <c r="M188" i="6"/>
  <c r="M189" i="6"/>
  <c r="M190" i="6"/>
  <c r="M191" i="6"/>
  <c r="M192" i="6"/>
  <c r="M193" i="6"/>
  <c r="M194" i="6"/>
  <c r="M195" i="6"/>
  <c r="M196" i="6"/>
  <c r="M197" i="6"/>
  <c r="M198" i="6"/>
  <c r="M199" i="6"/>
  <c r="M200" i="6"/>
  <c r="M201" i="6"/>
  <c r="M202" i="6"/>
  <c r="M203" i="6"/>
  <c r="M204" i="6"/>
  <c r="M205" i="6"/>
  <c r="M206" i="6"/>
  <c r="M207" i="6"/>
  <c r="M208" i="6"/>
  <c r="M209" i="6"/>
  <c r="M210" i="6"/>
  <c r="M211" i="6"/>
  <c r="M212" i="6"/>
  <c r="M213" i="6"/>
  <c r="M214" i="6"/>
  <c r="M215" i="6"/>
  <c r="M216" i="6"/>
  <c r="M217" i="6"/>
  <c r="M218" i="6"/>
  <c r="M219" i="6"/>
  <c r="M220" i="6"/>
  <c r="M221" i="6"/>
  <c r="M222" i="6"/>
  <c r="M223" i="6"/>
  <c r="M224" i="6"/>
  <c r="M225" i="6"/>
  <c r="M226" i="6"/>
  <c r="M227" i="6"/>
  <c r="M228" i="6"/>
  <c r="M229" i="6"/>
  <c r="M230" i="6"/>
  <c r="M231" i="6"/>
  <c r="M232" i="6"/>
  <c r="M233" i="6"/>
  <c r="M234" i="6"/>
  <c r="M235" i="6"/>
  <c r="M236" i="6"/>
  <c r="M237" i="6"/>
  <c r="M238" i="6"/>
  <c r="M239" i="6"/>
  <c r="M240" i="6"/>
  <c r="M241" i="6"/>
  <c r="M242" i="6"/>
  <c r="M243" i="6"/>
  <c r="M244" i="6"/>
  <c r="M245" i="6"/>
  <c r="M246" i="6"/>
  <c r="M247" i="6"/>
  <c r="M248" i="6"/>
  <c r="M249" i="6"/>
  <c r="M250" i="6"/>
  <c r="M251" i="6"/>
  <c r="M252" i="6"/>
  <c r="M253" i="6"/>
  <c r="M254" i="6"/>
  <c r="M255" i="6"/>
  <c r="M256" i="6"/>
  <c r="M257" i="6"/>
  <c r="M258" i="6"/>
  <c r="M259" i="6"/>
  <c r="M260" i="6"/>
  <c r="M261" i="6"/>
  <c r="M262" i="6"/>
  <c r="M263" i="6"/>
  <c r="M264" i="6"/>
  <c r="M265" i="6"/>
  <c r="M266" i="6"/>
  <c r="M267" i="6"/>
  <c r="M268" i="6"/>
  <c r="M269" i="6"/>
  <c r="M270" i="6"/>
  <c r="M271" i="6"/>
  <c r="M272" i="6"/>
  <c r="M273" i="6"/>
  <c r="M274" i="6"/>
  <c r="M275" i="6"/>
  <c r="M276" i="6"/>
  <c r="M277" i="6"/>
  <c r="M278" i="6"/>
  <c r="M279" i="6"/>
  <c r="M280" i="6"/>
  <c r="M281" i="6"/>
  <c r="M282" i="6"/>
  <c r="M283" i="6"/>
  <c r="M284" i="6"/>
  <c r="M285" i="6"/>
  <c r="M286" i="6"/>
  <c r="M287" i="6"/>
  <c r="M288" i="6"/>
  <c r="M289" i="6"/>
  <c r="M290" i="6"/>
  <c r="M291" i="6"/>
  <c r="M292" i="6"/>
  <c r="M293" i="6"/>
  <c r="M294" i="6"/>
  <c r="M295" i="6"/>
  <c r="M296" i="6"/>
  <c r="M297" i="6"/>
  <c r="M298" i="6"/>
  <c r="M299" i="6"/>
  <c r="M300" i="6"/>
  <c r="M301" i="6"/>
  <c r="M302" i="6"/>
  <c r="M303" i="6"/>
  <c r="M304" i="6"/>
  <c r="M305" i="6"/>
  <c r="M306" i="6"/>
  <c r="M307" i="6"/>
  <c r="M308" i="6"/>
  <c r="M309" i="6"/>
  <c r="M310" i="6"/>
  <c r="M311" i="6"/>
  <c r="M312" i="6"/>
  <c r="M313" i="6"/>
  <c r="M314" i="6"/>
  <c r="M315" i="6"/>
  <c r="M316" i="6"/>
  <c r="M317" i="6"/>
  <c r="M318" i="6"/>
  <c r="M319" i="6"/>
  <c r="M320" i="6"/>
  <c r="M321" i="6"/>
  <c r="M322" i="6"/>
  <c r="M323" i="6"/>
  <c r="M324" i="6"/>
  <c r="M325" i="6"/>
  <c r="M326" i="6"/>
  <c r="M327" i="6"/>
  <c r="M328" i="6"/>
  <c r="M329" i="6"/>
  <c r="M330" i="6"/>
  <c r="M331" i="6"/>
  <c r="M332" i="6"/>
  <c r="M333" i="6"/>
  <c r="M334" i="6"/>
  <c r="M335" i="6"/>
  <c r="M336" i="6"/>
  <c r="M337" i="6"/>
  <c r="M338" i="6"/>
  <c r="M339" i="6"/>
  <c r="M340" i="6"/>
  <c r="M341" i="6"/>
  <c r="M342" i="6"/>
  <c r="M343" i="6"/>
  <c r="M344" i="6"/>
  <c r="M345" i="6"/>
  <c r="M346" i="6"/>
  <c r="M347" i="6"/>
  <c r="M348" i="6"/>
  <c r="M349" i="6"/>
  <c r="M350" i="6"/>
  <c r="M351" i="6"/>
  <c r="M352" i="6"/>
  <c r="M353" i="6"/>
  <c r="M354" i="6"/>
  <c r="M355" i="6"/>
  <c r="M356" i="6"/>
  <c r="M357" i="6"/>
  <c r="M358" i="6"/>
  <c r="M359" i="6"/>
  <c r="M360" i="6"/>
  <c r="M361" i="6"/>
  <c r="M362" i="6"/>
  <c r="M363" i="6"/>
  <c r="M364" i="6"/>
  <c r="M365" i="6"/>
  <c r="M366" i="6"/>
  <c r="M367" i="6"/>
  <c r="M368" i="6"/>
  <c r="M369" i="6"/>
  <c r="M370" i="6"/>
  <c r="M371" i="6"/>
  <c r="M372" i="6"/>
  <c r="M373" i="6"/>
  <c r="M374" i="6"/>
  <c r="M375" i="6"/>
  <c r="M376" i="6"/>
  <c r="M377" i="6"/>
  <c r="M378" i="6"/>
  <c r="M379" i="6"/>
  <c r="M380" i="6"/>
  <c r="M381" i="6"/>
  <c r="M382" i="6"/>
  <c r="M383" i="6"/>
  <c r="M384" i="6"/>
  <c r="M385" i="6"/>
  <c r="M386" i="6"/>
  <c r="M387" i="6"/>
  <c r="M388" i="6"/>
  <c r="M389" i="6"/>
  <c r="M390" i="6"/>
  <c r="M391" i="6"/>
  <c r="M392" i="6"/>
  <c r="M393" i="6"/>
  <c r="M394" i="6"/>
  <c r="M395" i="6"/>
  <c r="M396" i="6"/>
  <c r="M397" i="6"/>
  <c r="M398" i="6"/>
  <c r="M399" i="6"/>
  <c r="M400" i="6"/>
  <c r="M401" i="6"/>
  <c r="M402" i="6"/>
  <c r="M403" i="6"/>
  <c r="M404" i="6"/>
  <c r="M405" i="6"/>
  <c r="M406" i="6"/>
  <c r="M407" i="6"/>
  <c r="M408" i="6"/>
  <c r="M409" i="6"/>
  <c r="M410" i="6"/>
  <c r="M411" i="6"/>
  <c r="M412" i="6"/>
  <c r="M413" i="6"/>
  <c r="M414" i="6"/>
  <c r="M415" i="6"/>
  <c r="M416" i="6"/>
  <c r="M417" i="6"/>
  <c r="M418" i="6"/>
  <c r="M419" i="6"/>
  <c r="M420" i="6"/>
  <c r="M421" i="6"/>
  <c r="M422" i="6"/>
  <c r="M423" i="6"/>
  <c r="M424" i="6"/>
  <c r="M425" i="6"/>
  <c r="M426" i="6"/>
  <c r="M427" i="6"/>
  <c r="M428" i="6"/>
  <c r="M429" i="6"/>
  <c r="M430" i="6"/>
  <c r="M431" i="6"/>
  <c r="M432" i="6"/>
  <c r="M433" i="6"/>
  <c r="M434" i="6"/>
  <c r="M435" i="6"/>
  <c r="M436" i="6"/>
  <c r="M437" i="6"/>
  <c r="M438" i="6"/>
  <c r="M439" i="6"/>
  <c r="M440" i="6"/>
  <c r="M441" i="6"/>
  <c r="M442" i="6"/>
  <c r="M443" i="6"/>
  <c r="M444" i="6"/>
  <c r="M445" i="6"/>
  <c r="M446" i="6"/>
  <c r="M447" i="6"/>
  <c r="M448" i="6"/>
  <c r="M449" i="6"/>
  <c r="M450" i="6"/>
  <c r="M451" i="6"/>
  <c r="M452" i="6"/>
  <c r="M453" i="6"/>
  <c r="M454" i="6"/>
  <c r="M455" i="6"/>
  <c r="M456" i="6"/>
  <c r="M457" i="6"/>
  <c r="M458" i="6"/>
  <c r="M459" i="6"/>
  <c r="M460" i="6"/>
  <c r="M461" i="6"/>
  <c r="M462" i="6"/>
  <c r="M463" i="6"/>
  <c r="M464" i="6"/>
  <c r="M465" i="6"/>
  <c r="M466" i="6"/>
  <c r="M467" i="6"/>
  <c r="M468" i="6"/>
  <c r="M469" i="6"/>
  <c r="M470" i="6"/>
  <c r="M471" i="6"/>
  <c r="M472" i="6"/>
  <c r="M473" i="6"/>
  <c r="M474" i="6"/>
  <c r="M475" i="6"/>
  <c r="M476" i="6"/>
  <c r="M477" i="6"/>
  <c r="M478" i="6"/>
  <c r="M479" i="6"/>
  <c r="M480" i="6"/>
  <c r="M481" i="6"/>
  <c r="M482" i="6"/>
  <c r="M483" i="6"/>
  <c r="M484" i="6"/>
  <c r="M485" i="6"/>
  <c r="M486" i="6"/>
  <c r="M487" i="6"/>
  <c r="M488" i="6"/>
  <c r="M489" i="6"/>
  <c r="M490" i="6"/>
  <c r="M491" i="6"/>
  <c r="M492" i="6"/>
  <c r="M493" i="6"/>
  <c r="M494" i="6"/>
  <c r="M495" i="6"/>
  <c r="M496" i="6"/>
  <c r="M497" i="6"/>
  <c r="M498" i="6"/>
  <c r="M499" i="6"/>
  <c r="M500" i="6"/>
  <c r="M501" i="6"/>
  <c r="M502" i="6"/>
  <c r="M503" i="6"/>
  <c r="M504" i="6"/>
  <c r="M505" i="6"/>
  <c r="M506" i="6"/>
  <c r="M507" i="6"/>
  <c r="M508" i="6"/>
  <c r="M509" i="6"/>
  <c r="M510" i="6"/>
  <c r="M511" i="6"/>
  <c r="M512" i="6"/>
  <c r="M513" i="6"/>
  <c r="M514" i="6"/>
  <c r="M515" i="6"/>
  <c r="M516" i="6"/>
  <c r="M517" i="6"/>
  <c r="M518" i="6"/>
  <c r="M519" i="6"/>
  <c r="M520" i="6"/>
  <c r="M521" i="6"/>
  <c r="M522" i="6"/>
  <c r="M523" i="6"/>
  <c r="M524" i="6"/>
  <c r="M525" i="6"/>
  <c r="M526" i="6"/>
  <c r="M527" i="6"/>
  <c r="M528" i="6"/>
  <c r="M529" i="6"/>
  <c r="M530" i="6"/>
  <c r="M531" i="6"/>
  <c r="M532" i="6"/>
  <c r="M533" i="6"/>
  <c r="M534" i="6"/>
  <c r="M535" i="6"/>
  <c r="M536" i="6"/>
  <c r="M537" i="6"/>
  <c r="M538" i="6"/>
  <c r="M539" i="6"/>
  <c r="M540" i="6"/>
  <c r="M541" i="6"/>
  <c r="M542" i="6"/>
  <c r="M543" i="6"/>
  <c r="M544" i="6"/>
  <c r="M545" i="6"/>
  <c r="M546" i="6"/>
  <c r="M547" i="6"/>
  <c r="M548" i="6"/>
  <c r="M549" i="6"/>
  <c r="M550" i="6"/>
  <c r="M551" i="6"/>
  <c r="M552" i="6"/>
  <c r="M553" i="6"/>
  <c r="M554" i="6"/>
  <c r="M555" i="6"/>
  <c r="M556" i="6"/>
  <c r="M557" i="6"/>
  <c r="M558" i="6"/>
  <c r="M559" i="6"/>
  <c r="M560" i="6"/>
  <c r="M561" i="6"/>
  <c r="M562" i="6"/>
  <c r="M563" i="6"/>
  <c r="M564" i="6"/>
  <c r="M565" i="6"/>
  <c r="M566" i="6"/>
  <c r="M567" i="6"/>
  <c r="M568" i="6"/>
  <c r="M569" i="6"/>
  <c r="M570" i="6"/>
  <c r="M571" i="6"/>
  <c r="M572" i="6"/>
  <c r="M573" i="6"/>
  <c r="M574" i="6"/>
  <c r="M575" i="6"/>
  <c r="M576" i="6"/>
  <c r="M577" i="6"/>
  <c r="M578" i="6"/>
  <c r="M579" i="6"/>
  <c r="M580" i="6"/>
  <c r="M581" i="6"/>
  <c r="M582" i="6"/>
  <c r="M583" i="6"/>
  <c r="M584" i="6"/>
  <c r="M585" i="6"/>
  <c r="M586" i="6"/>
  <c r="M587" i="6"/>
  <c r="M588" i="6"/>
  <c r="M589" i="6"/>
  <c r="M590" i="6"/>
  <c r="M591" i="6"/>
  <c r="M592" i="6"/>
  <c r="M593" i="6"/>
  <c r="M594" i="6"/>
  <c r="M595" i="6"/>
  <c r="M596" i="6"/>
  <c r="M597" i="6"/>
  <c r="M598" i="6"/>
  <c r="M599" i="6"/>
  <c r="M600" i="6"/>
  <c r="M601" i="6"/>
  <c r="M602" i="6"/>
  <c r="M603" i="6"/>
  <c r="M604" i="6"/>
  <c r="M605" i="6"/>
  <c r="M606" i="6"/>
  <c r="M607" i="6"/>
  <c r="M608" i="6"/>
  <c r="M609" i="6"/>
  <c r="M610" i="6"/>
  <c r="M611" i="6"/>
  <c r="M612" i="6"/>
  <c r="M613" i="6"/>
  <c r="M614" i="6"/>
  <c r="M615" i="6"/>
  <c r="M616" i="6"/>
  <c r="M617" i="6"/>
  <c r="M618" i="6"/>
  <c r="M619" i="6"/>
  <c r="M620" i="6"/>
  <c r="M621" i="6"/>
  <c r="M622" i="6"/>
  <c r="M623" i="6"/>
  <c r="M624" i="6"/>
  <c r="M625" i="6"/>
  <c r="M626" i="6"/>
  <c r="M627" i="6"/>
  <c r="M628" i="6"/>
  <c r="M629" i="6"/>
  <c r="M630" i="6"/>
  <c r="M631" i="6"/>
  <c r="M632" i="6"/>
  <c r="M633" i="6"/>
  <c r="M634" i="6"/>
  <c r="M635" i="6"/>
  <c r="M636" i="6"/>
  <c r="M637" i="6"/>
  <c r="M638" i="6"/>
  <c r="M639" i="6"/>
  <c r="M640" i="6"/>
  <c r="M641" i="6"/>
  <c r="M642" i="6"/>
  <c r="M643" i="6"/>
  <c r="M644" i="6"/>
  <c r="M645" i="6"/>
  <c r="M646" i="6"/>
  <c r="M647" i="6"/>
  <c r="M648" i="6"/>
  <c r="M649" i="6"/>
  <c r="M650" i="6"/>
  <c r="M651" i="6"/>
  <c r="M652" i="6"/>
  <c r="M653" i="6"/>
  <c r="M654" i="6"/>
  <c r="M655" i="6"/>
  <c r="M656" i="6"/>
  <c r="M657" i="6"/>
  <c r="M658" i="6"/>
  <c r="M659" i="6"/>
  <c r="M660" i="6"/>
  <c r="M661" i="6"/>
  <c r="M662" i="6"/>
  <c r="M663" i="6"/>
  <c r="M664" i="6"/>
  <c r="M665" i="6"/>
  <c r="M666" i="6"/>
  <c r="M667" i="6"/>
  <c r="M668" i="6"/>
  <c r="M669" i="6"/>
  <c r="M670" i="6"/>
  <c r="M671" i="6"/>
  <c r="M672" i="6"/>
  <c r="M673" i="6"/>
  <c r="M674" i="6"/>
  <c r="M675" i="6"/>
  <c r="M676" i="6"/>
  <c r="M677" i="6"/>
  <c r="M678" i="6"/>
  <c r="M679" i="6"/>
  <c r="M680" i="6"/>
  <c r="M681" i="6"/>
  <c r="M682" i="6"/>
  <c r="M683" i="6"/>
  <c r="M684" i="6"/>
  <c r="M685" i="6"/>
  <c r="M686" i="6"/>
  <c r="M687" i="6"/>
  <c r="M688" i="6"/>
  <c r="M689" i="6"/>
  <c r="M690" i="6"/>
  <c r="M691" i="6"/>
  <c r="M692" i="6"/>
  <c r="M693" i="6"/>
  <c r="M694" i="6"/>
  <c r="M695" i="6"/>
  <c r="M696" i="6"/>
  <c r="M697" i="6"/>
  <c r="M698" i="6"/>
  <c r="M699" i="6"/>
  <c r="M700" i="6"/>
  <c r="M701" i="6"/>
  <c r="M702" i="6"/>
  <c r="M703" i="6"/>
  <c r="M704" i="6"/>
  <c r="M705" i="6"/>
  <c r="M706" i="6"/>
  <c r="M707" i="6"/>
  <c r="M708" i="6"/>
  <c r="M709" i="6"/>
  <c r="M710" i="6"/>
  <c r="M711" i="6"/>
  <c r="M712" i="6"/>
  <c r="M713" i="6"/>
  <c r="M714" i="6"/>
  <c r="M715" i="6"/>
  <c r="M716" i="6"/>
  <c r="M717" i="6"/>
  <c r="M718" i="6"/>
  <c r="M719" i="6"/>
  <c r="M720" i="6"/>
  <c r="M721" i="6"/>
  <c r="M722" i="6"/>
  <c r="M723" i="6"/>
  <c r="M724" i="6"/>
  <c r="M725" i="6"/>
  <c r="M726" i="6"/>
  <c r="M727" i="6"/>
  <c r="M728" i="6"/>
  <c r="M729" i="6"/>
  <c r="M730" i="6"/>
  <c r="M731" i="6"/>
  <c r="M732" i="6"/>
  <c r="M733" i="6"/>
  <c r="M734" i="6"/>
  <c r="M735" i="6"/>
  <c r="M736" i="6"/>
  <c r="M737" i="6"/>
  <c r="M738" i="6"/>
  <c r="M739" i="6"/>
  <c r="M740" i="6"/>
  <c r="M741" i="6"/>
  <c r="M742" i="6"/>
  <c r="M743" i="6"/>
  <c r="M744" i="6"/>
  <c r="M745" i="6"/>
  <c r="M746" i="6"/>
  <c r="M747" i="6"/>
  <c r="M748" i="6"/>
  <c r="M749" i="6"/>
  <c r="M750" i="6"/>
  <c r="M751" i="6"/>
  <c r="M752" i="6"/>
  <c r="M753" i="6"/>
  <c r="M754" i="6"/>
  <c r="M755" i="6"/>
  <c r="M756" i="6"/>
  <c r="M757" i="6"/>
  <c r="M758" i="6"/>
  <c r="M759" i="6"/>
  <c r="M760" i="6"/>
  <c r="M761" i="6"/>
  <c r="M762" i="6"/>
  <c r="M763" i="6"/>
  <c r="M764" i="6"/>
  <c r="M765" i="6"/>
  <c r="M766" i="6"/>
  <c r="M767" i="6"/>
  <c r="M768" i="6"/>
  <c r="M769" i="6"/>
  <c r="M770" i="6"/>
  <c r="M771" i="6"/>
  <c r="M772" i="6"/>
  <c r="M773" i="6"/>
  <c r="M774" i="6"/>
  <c r="M775" i="6"/>
  <c r="M776" i="6"/>
  <c r="M777" i="6"/>
  <c r="M778" i="6"/>
  <c r="M779" i="6"/>
  <c r="M780" i="6"/>
  <c r="M781" i="6"/>
  <c r="M782" i="6"/>
  <c r="M783" i="6"/>
  <c r="M784" i="6"/>
  <c r="M785" i="6"/>
  <c r="M786" i="6"/>
  <c r="M787" i="6"/>
  <c r="M788" i="6"/>
  <c r="M789" i="6"/>
  <c r="M790" i="6"/>
  <c r="M791" i="6"/>
  <c r="M792" i="6"/>
  <c r="M793" i="6"/>
  <c r="M794" i="6"/>
  <c r="M795" i="6"/>
  <c r="M796" i="6"/>
  <c r="M797" i="6"/>
  <c r="M798" i="6"/>
  <c r="M799" i="6"/>
  <c r="M800" i="6"/>
  <c r="M801" i="6"/>
  <c r="M802" i="6"/>
  <c r="M803" i="6"/>
  <c r="M804" i="6"/>
  <c r="M805" i="6"/>
  <c r="M806" i="6"/>
  <c r="M807" i="6"/>
  <c r="M808" i="6"/>
  <c r="M809" i="6"/>
  <c r="M810" i="6"/>
  <c r="M811" i="6"/>
  <c r="M812" i="6"/>
  <c r="M813" i="6"/>
  <c r="M814" i="6"/>
  <c r="M815" i="6"/>
  <c r="M816" i="6"/>
  <c r="M817" i="6"/>
  <c r="M818" i="6"/>
  <c r="M819" i="6"/>
  <c r="M820" i="6"/>
  <c r="M821" i="6"/>
  <c r="M822" i="6"/>
  <c r="M823" i="6"/>
  <c r="M824" i="6"/>
  <c r="M825" i="6"/>
  <c r="M826" i="6"/>
  <c r="M827" i="6"/>
  <c r="M828" i="6"/>
  <c r="M829" i="6"/>
  <c r="M830" i="6"/>
  <c r="M831" i="6"/>
  <c r="M832" i="6"/>
  <c r="M833" i="6"/>
  <c r="M834" i="6"/>
  <c r="M835" i="6"/>
  <c r="M836" i="6"/>
  <c r="M837" i="6"/>
  <c r="M838" i="6"/>
  <c r="M839" i="6"/>
  <c r="M840" i="6"/>
  <c r="M841" i="6"/>
  <c r="M842" i="6"/>
  <c r="M843" i="6"/>
  <c r="M844" i="6"/>
  <c r="M845" i="6"/>
  <c r="M846" i="6"/>
  <c r="M847" i="6"/>
  <c r="M848" i="6"/>
  <c r="M849" i="6"/>
  <c r="M850" i="6"/>
  <c r="M851" i="6"/>
  <c r="M852" i="6"/>
  <c r="M853" i="6"/>
  <c r="M854" i="6"/>
  <c r="M855" i="6"/>
  <c r="M856" i="6"/>
  <c r="M857" i="6"/>
  <c r="M858" i="6"/>
  <c r="M859" i="6"/>
  <c r="M860" i="6"/>
  <c r="M861" i="6"/>
  <c r="M862" i="6"/>
  <c r="M863" i="6"/>
  <c r="M864" i="6"/>
  <c r="M865" i="6"/>
  <c r="M866" i="6"/>
  <c r="M867" i="6"/>
  <c r="M868" i="6"/>
  <c r="M869" i="6"/>
  <c r="M870" i="6"/>
  <c r="M871" i="6"/>
  <c r="M872" i="6"/>
  <c r="M873" i="6"/>
  <c r="M874" i="6"/>
  <c r="M875" i="6"/>
  <c r="M876" i="6"/>
  <c r="M877" i="6"/>
  <c r="M878" i="6"/>
  <c r="M879" i="6"/>
  <c r="M880" i="6"/>
  <c r="M881" i="6"/>
  <c r="M882" i="6"/>
  <c r="M883" i="6"/>
  <c r="M884" i="6"/>
  <c r="M885" i="6"/>
  <c r="M886" i="6"/>
  <c r="M887" i="6"/>
  <c r="M888" i="6"/>
  <c r="M889" i="6"/>
  <c r="M890" i="6"/>
  <c r="M891" i="6"/>
  <c r="M892" i="6"/>
  <c r="M893" i="6"/>
  <c r="M894" i="6"/>
  <c r="M895" i="6"/>
  <c r="M896" i="6"/>
  <c r="M897" i="6"/>
  <c r="M898" i="6"/>
  <c r="M899" i="6"/>
  <c r="M900" i="6"/>
  <c r="M901" i="6"/>
  <c r="M902" i="6"/>
  <c r="M903" i="6"/>
  <c r="M904" i="6"/>
  <c r="M905" i="6"/>
  <c r="M906" i="6"/>
  <c r="M907" i="6"/>
  <c r="M908" i="6"/>
  <c r="M909" i="6"/>
  <c r="M910" i="6"/>
  <c r="M911" i="6"/>
  <c r="M912" i="6"/>
  <c r="M913" i="6"/>
  <c r="M914" i="6"/>
  <c r="M915" i="6"/>
  <c r="M916" i="6"/>
  <c r="M917" i="6"/>
  <c r="M918" i="6"/>
  <c r="M919" i="6"/>
  <c r="M920" i="6"/>
  <c r="M921" i="6"/>
  <c r="M922" i="6"/>
  <c r="M923" i="6"/>
  <c r="M924" i="6"/>
  <c r="M925" i="6"/>
  <c r="M926" i="6"/>
  <c r="M927" i="6"/>
  <c r="M928" i="6"/>
  <c r="M929" i="6"/>
  <c r="M930" i="6"/>
  <c r="M931" i="6"/>
  <c r="M932" i="6"/>
  <c r="M933" i="6"/>
  <c r="M934" i="6"/>
  <c r="M935" i="6"/>
  <c r="M936" i="6"/>
  <c r="M937" i="6"/>
  <c r="M938" i="6"/>
  <c r="M939" i="6"/>
  <c r="M940" i="6"/>
  <c r="M941" i="6"/>
  <c r="M942" i="6"/>
  <c r="M943" i="6"/>
  <c r="M944" i="6"/>
  <c r="M945" i="6"/>
  <c r="M946" i="6"/>
  <c r="M947" i="6"/>
  <c r="M948" i="6"/>
  <c r="M949" i="6"/>
  <c r="M950" i="6"/>
  <c r="M951" i="6"/>
  <c r="M952" i="6"/>
  <c r="M953" i="6"/>
  <c r="M954" i="6"/>
  <c r="M955" i="6"/>
  <c r="M956" i="6"/>
  <c r="M957" i="6"/>
  <c r="M958" i="6"/>
  <c r="M959" i="6"/>
  <c r="M960" i="6"/>
  <c r="M961" i="6"/>
  <c r="M962" i="6"/>
  <c r="M963" i="6"/>
  <c r="M964" i="6"/>
  <c r="M965" i="6"/>
  <c r="M966" i="6"/>
  <c r="M967" i="6"/>
  <c r="M968" i="6"/>
  <c r="M969" i="6"/>
  <c r="M970" i="6"/>
  <c r="M971" i="6"/>
  <c r="M972" i="6"/>
  <c r="M973" i="6"/>
  <c r="M974" i="6"/>
  <c r="M975" i="6"/>
  <c r="M976" i="6"/>
  <c r="M977" i="6"/>
  <c r="M978" i="6"/>
  <c r="M979" i="6"/>
  <c r="M980" i="6"/>
  <c r="M981" i="6"/>
  <c r="M982" i="6"/>
  <c r="M983" i="6"/>
  <c r="M984" i="6"/>
  <c r="M985" i="6"/>
  <c r="M986" i="6"/>
  <c r="M987" i="6"/>
  <c r="M988" i="6"/>
  <c r="M989" i="6"/>
  <c r="M990" i="6"/>
  <c r="M991" i="6"/>
  <c r="M992" i="6"/>
  <c r="M993" i="6"/>
  <c r="M994" i="6"/>
  <c r="M995" i="6"/>
  <c r="M996" i="6"/>
  <c r="M997" i="6"/>
  <c r="M998" i="6"/>
  <c r="M999" i="6"/>
  <c r="M1000" i="6"/>
  <c r="M1001" i="6"/>
  <c r="M1002" i="6"/>
  <c r="M1003" i="6"/>
  <c r="M1004" i="6"/>
  <c r="M1005" i="6"/>
  <c r="M1006" i="6"/>
  <c r="M1007" i="6"/>
  <c r="M1008" i="6"/>
  <c r="M1009" i="6"/>
  <c r="M1010" i="6"/>
  <c r="M1011" i="6"/>
  <c r="M1012" i="6"/>
  <c r="M1013" i="6"/>
  <c r="M1014" i="6"/>
  <c r="M1015" i="6"/>
  <c r="M1016" i="6"/>
  <c r="M1017" i="6"/>
  <c r="M1018" i="6"/>
  <c r="M1019" i="6"/>
  <c r="M1020" i="6"/>
  <c r="M1021" i="6"/>
  <c r="M1022" i="6"/>
  <c r="M1023" i="6"/>
  <c r="M1024" i="6"/>
  <c r="M1025" i="6"/>
  <c r="M1026" i="6"/>
  <c r="M1027" i="6"/>
  <c r="M1028" i="6"/>
  <c r="M1029" i="6"/>
  <c r="M1030" i="6"/>
  <c r="M1031" i="6"/>
  <c r="M1032" i="6"/>
  <c r="M1033" i="6"/>
  <c r="M1034" i="6"/>
  <c r="M1035" i="6"/>
  <c r="M1036" i="6"/>
  <c r="M1037" i="6"/>
  <c r="M1038" i="6"/>
  <c r="M1039" i="6"/>
  <c r="M1040" i="6"/>
  <c r="M1041" i="6"/>
  <c r="M1042" i="6"/>
  <c r="M1043" i="6"/>
  <c r="M1044" i="6"/>
  <c r="M1045" i="6"/>
  <c r="M1046" i="6"/>
  <c r="M1047" i="6"/>
  <c r="M1048" i="6"/>
  <c r="M1049" i="6"/>
  <c r="M1050" i="6"/>
  <c r="M1051" i="6"/>
  <c r="M1052" i="6"/>
  <c r="M1053" i="6"/>
  <c r="M1054" i="6"/>
  <c r="M1055" i="6"/>
  <c r="M1056" i="6"/>
  <c r="M1057" i="6"/>
  <c r="M1058" i="6"/>
  <c r="M1059" i="6"/>
  <c r="M1060" i="6"/>
  <c r="M1061" i="6"/>
  <c r="M1062" i="6"/>
  <c r="M1063" i="6"/>
  <c r="M1064" i="6"/>
  <c r="M1065" i="6"/>
  <c r="M1066" i="6"/>
  <c r="M1067" i="6"/>
  <c r="M1068" i="6"/>
  <c r="M1069" i="6"/>
  <c r="M1070" i="6"/>
  <c r="M1071" i="6"/>
  <c r="M1072" i="6"/>
  <c r="M1073" i="6"/>
  <c r="M1074" i="6"/>
  <c r="M1075" i="6"/>
  <c r="M1076" i="6"/>
  <c r="M1077" i="6"/>
  <c r="M1078" i="6"/>
  <c r="M1079" i="6"/>
  <c r="M1080" i="6"/>
  <c r="M1081" i="6"/>
  <c r="M1082" i="6"/>
  <c r="M1083" i="6"/>
  <c r="M1084" i="6"/>
  <c r="M1085" i="6"/>
  <c r="M1086" i="6"/>
  <c r="M1087" i="6"/>
  <c r="M1088" i="6"/>
  <c r="M1089" i="6"/>
  <c r="M1090" i="6"/>
  <c r="M1091" i="6"/>
  <c r="M1092" i="6"/>
  <c r="M1093" i="6"/>
  <c r="M1094" i="6"/>
  <c r="M1095" i="6"/>
  <c r="M1096" i="6"/>
  <c r="M1097" i="6"/>
  <c r="M1098" i="6"/>
  <c r="M1099" i="6"/>
  <c r="M1100" i="6"/>
  <c r="M1101" i="6"/>
  <c r="M1102" i="6"/>
  <c r="M1103" i="6"/>
  <c r="M1104" i="6"/>
  <c r="M1105" i="6"/>
  <c r="M1106" i="6"/>
  <c r="M1107" i="6"/>
  <c r="M1108" i="6"/>
  <c r="M1109" i="6"/>
  <c r="M1110" i="6"/>
  <c r="M1111" i="6"/>
  <c r="M1112" i="6"/>
  <c r="M1113" i="6"/>
  <c r="M1114" i="6"/>
  <c r="M1115" i="6"/>
  <c r="M1116" i="6"/>
  <c r="M1117" i="6"/>
  <c r="M1118" i="6"/>
  <c r="M1119" i="6"/>
  <c r="M1120" i="6"/>
  <c r="M1121" i="6"/>
  <c r="M1122" i="6"/>
  <c r="M1123" i="6"/>
  <c r="M1124" i="6"/>
  <c r="M1125" i="6"/>
  <c r="M1126" i="6"/>
  <c r="M1127" i="6"/>
  <c r="M1128" i="6"/>
  <c r="M1129" i="6"/>
  <c r="M1130" i="6"/>
  <c r="M1131" i="6"/>
  <c r="M1132" i="6"/>
  <c r="M1133" i="6"/>
  <c r="M1134" i="6"/>
  <c r="M1135" i="6"/>
  <c r="M1136" i="6"/>
  <c r="M1137" i="6"/>
  <c r="M1138" i="6"/>
  <c r="M1139" i="6"/>
  <c r="M1140" i="6"/>
  <c r="M1141" i="6"/>
  <c r="M1142" i="6"/>
  <c r="M1143" i="6"/>
  <c r="M1144" i="6"/>
  <c r="M1145" i="6"/>
  <c r="M1146" i="6"/>
  <c r="M1147" i="6"/>
  <c r="M1148" i="6"/>
  <c r="M1149" i="6"/>
  <c r="M1150" i="6"/>
  <c r="M1151" i="6"/>
  <c r="M1152" i="6"/>
  <c r="M1153" i="6"/>
  <c r="M1154" i="6"/>
  <c r="M1155" i="6"/>
  <c r="M1156" i="6"/>
  <c r="M1157" i="6"/>
  <c r="M1158" i="6"/>
  <c r="M1159" i="6"/>
  <c r="M1160" i="6"/>
  <c r="M1161" i="6"/>
  <c r="M1162" i="6"/>
  <c r="M1163" i="6"/>
  <c r="M1164" i="6"/>
  <c r="M1165" i="6"/>
  <c r="M1166" i="6"/>
  <c r="M1167" i="6"/>
  <c r="M1168" i="6"/>
  <c r="M1169" i="6"/>
  <c r="M1170" i="6"/>
  <c r="M1171" i="6"/>
  <c r="M1172" i="6"/>
  <c r="M1173" i="6"/>
  <c r="M1174" i="6"/>
  <c r="M1175" i="6"/>
  <c r="M1176" i="6"/>
  <c r="M1177" i="6"/>
  <c r="M1178" i="6"/>
  <c r="M1179" i="6"/>
  <c r="M1180" i="6"/>
  <c r="M1181" i="6"/>
  <c r="M1182" i="6"/>
  <c r="M1183" i="6"/>
  <c r="M1184" i="6"/>
  <c r="M1185" i="6"/>
  <c r="M1186" i="6"/>
  <c r="M1187" i="6"/>
  <c r="M1188" i="6"/>
  <c r="M1189" i="6"/>
  <c r="M1190" i="6"/>
  <c r="M1191" i="6"/>
  <c r="M1192" i="6"/>
  <c r="M1193" i="6"/>
  <c r="M1194" i="6"/>
  <c r="M1195" i="6"/>
  <c r="M1196" i="6"/>
  <c r="M1197" i="6"/>
  <c r="M1198" i="6"/>
  <c r="M1199" i="6"/>
  <c r="M1200" i="6"/>
  <c r="M1201" i="6"/>
  <c r="M1202" i="6"/>
  <c r="M1203" i="6"/>
  <c r="M1204" i="6"/>
  <c r="M1205" i="6"/>
  <c r="M1206" i="6"/>
  <c r="M1207" i="6"/>
  <c r="M1208" i="6"/>
  <c r="M1209" i="6"/>
  <c r="M1210" i="6"/>
  <c r="M1211" i="6"/>
  <c r="M1212" i="6"/>
  <c r="M1213" i="6"/>
  <c r="M1214" i="6"/>
  <c r="M1215" i="6"/>
  <c r="M1216" i="6"/>
  <c r="M1217" i="6"/>
  <c r="M1218" i="6"/>
  <c r="M1219" i="6"/>
  <c r="M1220" i="6"/>
  <c r="M1221" i="6"/>
  <c r="M1222" i="6"/>
  <c r="M1223" i="6"/>
  <c r="M1224" i="6"/>
  <c r="M1225" i="6"/>
  <c r="M1226" i="6"/>
  <c r="M1227" i="6"/>
  <c r="M1228" i="6"/>
  <c r="M1229" i="6"/>
  <c r="M1230" i="6"/>
  <c r="M1231" i="6"/>
  <c r="M1232" i="6"/>
  <c r="M1233" i="6"/>
  <c r="M1234" i="6"/>
  <c r="M1235" i="6"/>
  <c r="M1236" i="6"/>
  <c r="M1237" i="6"/>
  <c r="M1238" i="6"/>
  <c r="M1239" i="6"/>
  <c r="M1240" i="6"/>
  <c r="M1241" i="6"/>
  <c r="M1242" i="6"/>
  <c r="M1243" i="6"/>
  <c r="M1244" i="6"/>
  <c r="M1245" i="6"/>
  <c r="M1246" i="6"/>
  <c r="M1247" i="6"/>
  <c r="M1248" i="6"/>
  <c r="M1249" i="6"/>
  <c r="M1250" i="6"/>
  <c r="M1251" i="6"/>
  <c r="M1252" i="6"/>
  <c r="M1253" i="6"/>
  <c r="M1254" i="6"/>
  <c r="M1255" i="6"/>
  <c r="M1256" i="6"/>
  <c r="M1257" i="6"/>
  <c r="M1258" i="6"/>
  <c r="M1259" i="6"/>
  <c r="M1260" i="6"/>
  <c r="M1261" i="6"/>
  <c r="M1262" i="6"/>
  <c r="M1263" i="6"/>
  <c r="M1264" i="6"/>
  <c r="M1265" i="6"/>
  <c r="M1266" i="6"/>
  <c r="M1267" i="6"/>
  <c r="M1268" i="6"/>
  <c r="M1269" i="6"/>
  <c r="M1270" i="6"/>
  <c r="M1271" i="6"/>
  <c r="M1272" i="6"/>
  <c r="M1273" i="6"/>
  <c r="M1274" i="6"/>
  <c r="M1275" i="6"/>
  <c r="M1276" i="6"/>
  <c r="M1277" i="6"/>
  <c r="M1278" i="6"/>
  <c r="M1279" i="6"/>
  <c r="M1280" i="6"/>
  <c r="M1281" i="6"/>
  <c r="M1282" i="6"/>
  <c r="M1283" i="6"/>
  <c r="M1284" i="6"/>
  <c r="M1285" i="6"/>
  <c r="M1286" i="6"/>
  <c r="M1287" i="6"/>
  <c r="M1288" i="6"/>
  <c r="M1289" i="6"/>
  <c r="M1290" i="6"/>
  <c r="M1291" i="6"/>
  <c r="M1292" i="6"/>
  <c r="M1293" i="6"/>
  <c r="M1294" i="6"/>
  <c r="M1295" i="6"/>
  <c r="M1296" i="6"/>
  <c r="M1297" i="6"/>
  <c r="M1298" i="6"/>
  <c r="M1299" i="6"/>
  <c r="M1300" i="6"/>
  <c r="M1301" i="6"/>
  <c r="M1302" i="6"/>
  <c r="M1303" i="6"/>
  <c r="M1304" i="6"/>
  <c r="M1305" i="6"/>
  <c r="M1306" i="6"/>
  <c r="M1307" i="6"/>
  <c r="M1308" i="6"/>
  <c r="M1309" i="6"/>
  <c r="M1310" i="6"/>
  <c r="M1311" i="6"/>
  <c r="M1312" i="6"/>
  <c r="M1313" i="6"/>
  <c r="M1314" i="6"/>
  <c r="M1315" i="6"/>
  <c r="M1316" i="6"/>
  <c r="M1317" i="6"/>
  <c r="M1318" i="6"/>
  <c r="M1319" i="6"/>
  <c r="M1320" i="6"/>
  <c r="M1321" i="6"/>
  <c r="M1322" i="6"/>
  <c r="M1323" i="6"/>
  <c r="M1324" i="6"/>
  <c r="M1325" i="6"/>
  <c r="M1326" i="6"/>
  <c r="M1327" i="6"/>
  <c r="M1328" i="6"/>
  <c r="M1329" i="6"/>
  <c r="M1330" i="6"/>
  <c r="M1331" i="6"/>
  <c r="M1332" i="6"/>
  <c r="M1333" i="6"/>
  <c r="M1334" i="6"/>
  <c r="M1335" i="6"/>
  <c r="M1336" i="6"/>
  <c r="M1337" i="6"/>
  <c r="M1338" i="6"/>
  <c r="M1339" i="6"/>
  <c r="M1340" i="6"/>
  <c r="M1341" i="6"/>
  <c r="M1342" i="6"/>
  <c r="M1343" i="6"/>
  <c r="M1344" i="6"/>
  <c r="M1345" i="6"/>
  <c r="M1346" i="6"/>
  <c r="M1347" i="6"/>
  <c r="M1348" i="6"/>
  <c r="M1349" i="6"/>
  <c r="M1350" i="6"/>
  <c r="M1351" i="6"/>
  <c r="M1352" i="6"/>
  <c r="M1353" i="6"/>
  <c r="M1354" i="6"/>
  <c r="M1355" i="6"/>
  <c r="M1356" i="6"/>
  <c r="M1357" i="6"/>
  <c r="M1358" i="6"/>
  <c r="M1359" i="6"/>
  <c r="M1360" i="6"/>
  <c r="M1361" i="6"/>
  <c r="M1362" i="6"/>
  <c r="M1363" i="6"/>
  <c r="M1364" i="6"/>
  <c r="M1365" i="6"/>
  <c r="M1366" i="6"/>
  <c r="M1367" i="6"/>
  <c r="M1368" i="6"/>
  <c r="M1369" i="6"/>
  <c r="M1370" i="6"/>
  <c r="M1371" i="6"/>
  <c r="M1372" i="6"/>
  <c r="M1373" i="6"/>
  <c r="M1374" i="6"/>
  <c r="M1375" i="6"/>
  <c r="M1376" i="6"/>
  <c r="M1377" i="6"/>
  <c r="M1378" i="6"/>
  <c r="M1379" i="6"/>
  <c r="M1380" i="6"/>
  <c r="M1381" i="6"/>
  <c r="M1382" i="6"/>
  <c r="M1383" i="6"/>
  <c r="M1384" i="6"/>
  <c r="M1385" i="6"/>
  <c r="M1386" i="6"/>
  <c r="M1387" i="6"/>
  <c r="M1388" i="6"/>
  <c r="M1389" i="6"/>
  <c r="M1390" i="6"/>
  <c r="M1391" i="6"/>
  <c r="M1392" i="6"/>
  <c r="M1393" i="6"/>
  <c r="M1394" i="6"/>
  <c r="M1395" i="6"/>
  <c r="M1396" i="6"/>
  <c r="M1397" i="6"/>
  <c r="M1398" i="6"/>
  <c r="M1399" i="6"/>
  <c r="M1400" i="6"/>
  <c r="M1401" i="6"/>
  <c r="M1402" i="6"/>
  <c r="M1403" i="6"/>
  <c r="M1404" i="6"/>
  <c r="M1405" i="6"/>
  <c r="M1406" i="6"/>
  <c r="M1407" i="6"/>
  <c r="M1408" i="6"/>
  <c r="M1409" i="6"/>
  <c r="M1410" i="6"/>
  <c r="M1411" i="6"/>
  <c r="M1412" i="6"/>
  <c r="M1413" i="6"/>
  <c r="M1414" i="6"/>
  <c r="M1415" i="6"/>
  <c r="M1416" i="6"/>
  <c r="M1417" i="6"/>
  <c r="M1418" i="6"/>
  <c r="M1419" i="6"/>
  <c r="M1420" i="6"/>
  <c r="M1421" i="6"/>
  <c r="M1422" i="6"/>
  <c r="M1423" i="6"/>
  <c r="M1424" i="6"/>
  <c r="M1425" i="6"/>
  <c r="M1426" i="6"/>
  <c r="M1427" i="6"/>
  <c r="M1428" i="6"/>
  <c r="M1429" i="6"/>
  <c r="M1430" i="6"/>
  <c r="M1431" i="6"/>
  <c r="M1432" i="6"/>
  <c r="M1433" i="6"/>
  <c r="M1434" i="6"/>
  <c r="M1435" i="6"/>
  <c r="M1436" i="6"/>
  <c r="M1437" i="6"/>
  <c r="M1438" i="6"/>
  <c r="M1439" i="6"/>
  <c r="M1440" i="6"/>
  <c r="M1441" i="6"/>
  <c r="M1442" i="6"/>
  <c r="M1443" i="6"/>
  <c r="M1444" i="6"/>
  <c r="M1445" i="6"/>
  <c r="M1446" i="6"/>
  <c r="M1447" i="6"/>
  <c r="M1448" i="6"/>
  <c r="M1449" i="6"/>
  <c r="M1450" i="6"/>
  <c r="M1451" i="6"/>
  <c r="M1452" i="6"/>
  <c r="M1453" i="6"/>
  <c r="M1454" i="6"/>
  <c r="M1455" i="6"/>
  <c r="M1456" i="6"/>
  <c r="M1457" i="6"/>
  <c r="M1458" i="6"/>
  <c r="M1459" i="6"/>
  <c r="M1460" i="6"/>
  <c r="M1461" i="6"/>
  <c r="M1462" i="6"/>
  <c r="M1463" i="6"/>
  <c r="M1464" i="6"/>
  <c r="M1465" i="6"/>
  <c r="M1466" i="6"/>
  <c r="M1467" i="6"/>
  <c r="M1468" i="6"/>
  <c r="M1469" i="6"/>
  <c r="M1470" i="6"/>
  <c r="M1471" i="6"/>
  <c r="M1472" i="6"/>
  <c r="M1473" i="6"/>
  <c r="M1474" i="6"/>
  <c r="M1475" i="6"/>
  <c r="M1476" i="6"/>
  <c r="M1477" i="6"/>
  <c r="M1478" i="6"/>
  <c r="M1479" i="6"/>
  <c r="M1480" i="6"/>
  <c r="M1481" i="6"/>
  <c r="M1482" i="6"/>
  <c r="M1483" i="6"/>
  <c r="M1484" i="6"/>
  <c r="M1485" i="6"/>
  <c r="M1486" i="6"/>
  <c r="M1487" i="6"/>
  <c r="M1488" i="6"/>
  <c r="M1489" i="6"/>
  <c r="M1490" i="6"/>
  <c r="M1491" i="6"/>
  <c r="M1492" i="6"/>
  <c r="M1493" i="6"/>
  <c r="M1494" i="6"/>
  <c r="M1495" i="6"/>
  <c r="M1496" i="6"/>
  <c r="M1497" i="6"/>
  <c r="M1498" i="6"/>
  <c r="M1499" i="6"/>
  <c r="M1500" i="6"/>
  <c r="M1501" i="6"/>
  <c r="M1502" i="6"/>
  <c r="M1503" i="6"/>
  <c r="M1504" i="6"/>
  <c r="M1505" i="6"/>
  <c r="M1506" i="6"/>
  <c r="M1507" i="6"/>
  <c r="M1508" i="6"/>
  <c r="M1509" i="6"/>
  <c r="M1510" i="6"/>
  <c r="M1511" i="6"/>
  <c r="M1512" i="6"/>
  <c r="M1513" i="6"/>
  <c r="M1514" i="6"/>
  <c r="M1515" i="6"/>
  <c r="M1516" i="6"/>
  <c r="M1517" i="6"/>
  <c r="M1518" i="6"/>
  <c r="M1519" i="6"/>
  <c r="M1520" i="6"/>
  <c r="M1521" i="6"/>
  <c r="M1522" i="6"/>
  <c r="M1523" i="6"/>
  <c r="M1524" i="6"/>
  <c r="M1525" i="6"/>
  <c r="M1526" i="6"/>
  <c r="M1527" i="6"/>
  <c r="M1528" i="6"/>
  <c r="M1529" i="6"/>
  <c r="M1530" i="6"/>
  <c r="M1531" i="6"/>
  <c r="M1532" i="6"/>
  <c r="M1533" i="6"/>
  <c r="M1534" i="6"/>
  <c r="M1535" i="6"/>
  <c r="M1536" i="6"/>
  <c r="M1537" i="6"/>
  <c r="M1538" i="6"/>
  <c r="M1539" i="6"/>
  <c r="M1540" i="6"/>
  <c r="M1541" i="6"/>
  <c r="M1542" i="6"/>
  <c r="M1543" i="6"/>
  <c r="M1544" i="6"/>
  <c r="M1545" i="6"/>
  <c r="M1546" i="6"/>
  <c r="M1547" i="6"/>
  <c r="M1548" i="6"/>
  <c r="M1549" i="6"/>
  <c r="M1550" i="6"/>
  <c r="M1551" i="6"/>
  <c r="M1552" i="6"/>
  <c r="M1553" i="6"/>
  <c r="M1554" i="6"/>
  <c r="M1555" i="6"/>
  <c r="M1556" i="6"/>
  <c r="M1557" i="6"/>
  <c r="M1558" i="6"/>
  <c r="M1559" i="6"/>
  <c r="M1560" i="6"/>
  <c r="M1561" i="6"/>
  <c r="M1562" i="6"/>
  <c r="M1563" i="6"/>
  <c r="M1564" i="6"/>
  <c r="M1565" i="6"/>
  <c r="M1566" i="6"/>
  <c r="M1567" i="6"/>
  <c r="M1568" i="6"/>
  <c r="M1569" i="6"/>
  <c r="M1570" i="6"/>
  <c r="M1571" i="6"/>
  <c r="M1572" i="6"/>
  <c r="M1573" i="6"/>
  <c r="M1574" i="6"/>
  <c r="M1575" i="6"/>
  <c r="M1576" i="6"/>
  <c r="M1577" i="6"/>
  <c r="M1578" i="6"/>
  <c r="M1579" i="6"/>
  <c r="M1580" i="6"/>
  <c r="M1581" i="6"/>
  <c r="M1582" i="6"/>
  <c r="M1583" i="6"/>
  <c r="M1584" i="6"/>
  <c r="M1585" i="6"/>
  <c r="M1586" i="6"/>
  <c r="M1587" i="6"/>
  <c r="M1588" i="6"/>
  <c r="M1589" i="6"/>
  <c r="M1590" i="6"/>
  <c r="M1591" i="6"/>
  <c r="M1592" i="6"/>
  <c r="M1593" i="6"/>
  <c r="M1594" i="6"/>
  <c r="M1595" i="6"/>
  <c r="M1596" i="6"/>
  <c r="M1597" i="6"/>
  <c r="M1598" i="6"/>
  <c r="M1599" i="6"/>
  <c r="M1600" i="6"/>
  <c r="M1601" i="6"/>
  <c r="M1602" i="6"/>
  <c r="M1603" i="6"/>
  <c r="M1604" i="6"/>
  <c r="M1605" i="6"/>
  <c r="M1606" i="6"/>
  <c r="M1607" i="6"/>
  <c r="M1608" i="6"/>
  <c r="M1609" i="6"/>
  <c r="M1610" i="6"/>
  <c r="M1611" i="6"/>
  <c r="M1612" i="6"/>
  <c r="M1613" i="6"/>
  <c r="M1614" i="6"/>
  <c r="M1615" i="6"/>
  <c r="M1616" i="6"/>
  <c r="M1617" i="6"/>
  <c r="M1618" i="6"/>
  <c r="M1619" i="6"/>
  <c r="M1620" i="6"/>
  <c r="M1621" i="6"/>
  <c r="M1622" i="6"/>
  <c r="M1623" i="6"/>
  <c r="M1624" i="6"/>
  <c r="M1625" i="6"/>
  <c r="M1626" i="6"/>
  <c r="M1627" i="6"/>
  <c r="M1628" i="6"/>
  <c r="M1629" i="6"/>
  <c r="M1630" i="6"/>
  <c r="M1631" i="6"/>
  <c r="M1632" i="6"/>
  <c r="M1633" i="6"/>
  <c r="M1634" i="6"/>
  <c r="M1635" i="6"/>
  <c r="M1636" i="6"/>
  <c r="M1637" i="6"/>
  <c r="M1638" i="6"/>
  <c r="M1639" i="6"/>
  <c r="M1640" i="6"/>
  <c r="M1641" i="6"/>
  <c r="M1642" i="6"/>
  <c r="M1643" i="6"/>
  <c r="M1644" i="6"/>
  <c r="M1645" i="6"/>
  <c r="M1646" i="6"/>
  <c r="M1647" i="6"/>
  <c r="M1648" i="6"/>
  <c r="M1649" i="6"/>
  <c r="M1650" i="6"/>
  <c r="M1651" i="6"/>
  <c r="M1652" i="6"/>
  <c r="M1653" i="6"/>
  <c r="M1654" i="6"/>
  <c r="M1655" i="6"/>
  <c r="M1656" i="6"/>
  <c r="M1657" i="6"/>
  <c r="M1658" i="6"/>
  <c r="M1659" i="6"/>
  <c r="M1660" i="6"/>
  <c r="M1661" i="6"/>
  <c r="M1662" i="6"/>
  <c r="M1663" i="6"/>
  <c r="M1664" i="6"/>
  <c r="M1665" i="6"/>
  <c r="M1666" i="6"/>
  <c r="M1667" i="6"/>
  <c r="M1668" i="6"/>
  <c r="M1669" i="6"/>
  <c r="M1670" i="6"/>
  <c r="M1671" i="6"/>
  <c r="M1672" i="6"/>
  <c r="M1673" i="6"/>
  <c r="M1674" i="6"/>
  <c r="M1675" i="6"/>
  <c r="M1676" i="6"/>
  <c r="M1677" i="6"/>
  <c r="M1678" i="6"/>
  <c r="M1679" i="6"/>
  <c r="M1680" i="6"/>
  <c r="M1681" i="6"/>
  <c r="M1682" i="6"/>
  <c r="M1683" i="6"/>
  <c r="M1684" i="6"/>
  <c r="M1685" i="6"/>
  <c r="M1686" i="6"/>
  <c r="M1687" i="6"/>
  <c r="M1688" i="6"/>
  <c r="M1689" i="6"/>
  <c r="M1690" i="6"/>
  <c r="M1691" i="6"/>
  <c r="M1692" i="6"/>
  <c r="M1693" i="6"/>
  <c r="M1694" i="6"/>
  <c r="M1695" i="6"/>
  <c r="M1696" i="6"/>
  <c r="M1697" i="6"/>
  <c r="M1698" i="6"/>
  <c r="M1699" i="6"/>
  <c r="M1700" i="6"/>
  <c r="M1701" i="6"/>
  <c r="M1702" i="6"/>
  <c r="M1703" i="6"/>
  <c r="M1704" i="6"/>
  <c r="M1705" i="6"/>
  <c r="M1706" i="6"/>
  <c r="M1707" i="6"/>
  <c r="M1708" i="6"/>
  <c r="M1709" i="6"/>
  <c r="M1710" i="6"/>
  <c r="M1711" i="6"/>
  <c r="M1712" i="6"/>
  <c r="M1713" i="6"/>
  <c r="M1714" i="6"/>
  <c r="M1715" i="6"/>
  <c r="M1716" i="6"/>
  <c r="M1717" i="6"/>
  <c r="M1718" i="6"/>
  <c r="M1719" i="6"/>
  <c r="M1720" i="6"/>
  <c r="M1721" i="6"/>
  <c r="M1722" i="6"/>
  <c r="M1723" i="6"/>
  <c r="M1724" i="6"/>
  <c r="M1725" i="6"/>
  <c r="M1726" i="6"/>
  <c r="M1727" i="6"/>
  <c r="M1728" i="6"/>
  <c r="M1729" i="6"/>
  <c r="M1730" i="6"/>
  <c r="M1731" i="6"/>
  <c r="M1732" i="6"/>
  <c r="M1733" i="6"/>
  <c r="M1734" i="6"/>
  <c r="M1735" i="6"/>
  <c r="M1736" i="6"/>
  <c r="M1737" i="6"/>
  <c r="M1738" i="6"/>
  <c r="M1739" i="6"/>
  <c r="M1740" i="6"/>
  <c r="M1741" i="6"/>
  <c r="M1742" i="6"/>
  <c r="M1743" i="6"/>
  <c r="M1744" i="6"/>
  <c r="M1745" i="6"/>
  <c r="M1746" i="6"/>
  <c r="M1747" i="6"/>
  <c r="M1748" i="6"/>
  <c r="M1749" i="6"/>
  <c r="M1750" i="6"/>
  <c r="M1751" i="6"/>
  <c r="M1752" i="6"/>
  <c r="M1753" i="6"/>
  <c r="M1754" i="6"/>
  <c r="M1755" i="6"/>
  <c r="M1756" i="6"/>
  <c r="M1757" i="6"/>
  <c r="M1758" i="6"/>
  <c r="M1759" i="6"/>
  <c r="M1760" i="6"/>
  <c r="M1761" i="6"/>
  <c r="M1762" i="6"/>
  <c r="M1763" i="6"/>
  <c r="M1764" i="6"/>
  <c r="M1765" i="6"/>
  <c r="M1766" i="6"/>
  <c r="M1767" i="6"/>
  <c r="M1768" i="6"/>
  <c r="M1769" i="6"/>
  <c r="M1770" i="6"/>
  <c r="M1771" i="6"/>
  <c r="M1772" i="6"/>
  <c r="M1773" i="6"/>
  <c r="M1774" i="6"/>
  <c r="M1775" i="6"/>
  <c r="M1776" i="6"/>
  <c r="M1777" i="6"/>
  <c r="M1778" i="6"/>
  <c r="M1779" i="6"/>
  <c r="M1780" i="6"/>
  <c r="M1781" i="6"/>
  <c r="M1782" i="6"/>
  <c r="M1783" i="6"/>
  <c r="M1784" i="6"/>
  <c r="M1785" i="6"/>
  <c r="M1786" i="6"/>
  <c r="M1787" i="6"/>
  <c r="M1788" i="6"/>
  <c r="M1789" i="6"/>
  <c r="M1790" i="6"/>
  <c r="M1791" i="6"/>
  <c r="M1792" i="6"/>
  <c r="M1793" i="6"/>
  <c r="M1794" i="6"/>
  <c r="M1795" i="6"/>
  <c r="M1796" i="6"/>
  <c r="M1797" i="6"/>
  <c r="M1798" i="6"/>
  <c r="M1799" i="6"/>
  <c r="M1800" i="6"/>
  <c r="M1801" i="6"/>
  <c r="M1802" i="6"/>
  <c r="M1803" i="6"/>
  <c r="M1804" i="6"/>
  <c r="M1805" i="6"/>
  <c r="M1806" i="6"/>
  <c r="M1807" i="6"/>
  <c r="M1808" i="6"/>
  <c r="M1809" i="6"/>
  <c r="M1810" i="6"/>
  <c r="M1811" i="6"/>
  <c r="M1812" i="6"/>
  <c r="M1813" i="6"/>
  <c r="M1814" i="6"/>
  <c r="M1815" i="6"/>
  <c r="M1816" i="6"/>
  <c r="M1817" i="6"/>
  <c r="M1818" i="6"/>
  <c r="M1819" i="6"/>
  <c r="M1820" i="6"/>
  <c r="M1821" i="6"/>
  <c r="M1822" i="6"/>
  <c r="M1823" i="6"/>
  <c r="M1824" i="6"/>
  <c r="M1825" i="6"/>
  <c r="M1826" i="6"/>
  <c r="M1827" i="6"/>
  <c r="M1828" i="6"/>
  <c r="M1829" i="6"/>
  <c r="M1830" i="6"/>
  <c r="M1831" i="6"/>
  <c r="M1832" i="6"/>
  <c r="M1833" i="6"/>
  <c r="M1834" i="6"/>
  <c r="M1835" i="6"/>
  <c r="M1836" i="6"/>
  <c r="M1837" i="6"/>
  <c r="M1838" i="6"/>
  <c r="M1839" i="6"/>
  <c r="M1840" i="6"/>
  <c r="M1841" i="6"/>
  <c r="M1842" i="6"/>
  <c r="M1843" i="6"/>
  <c r="M1844" i="6"/>
  <c r="M1845" i="6"/>
  <c r="M1846" i="6"/>
  <c r="M1847" i="6"/>
  <c r="M1848" i="6"/>
  <c r="M1849" i="6"/>
  <c r="M1850" i="6"/>
  <c r="M1851" i="6"/>
  <c r="M1852" i="6"/>
  <c r="M1853" i="6"/>
  <c r="M1854" i="6"/>
  <c r="M1855" i="6"/>
  <c r="M1856" i="6"/>
  <c r="M1857" i="6"/>
  <c r="M1858" i="6"/>
  <c r="M1859" i="6"/>
  <c r="M1860" i="6"/>
  <c r="M1861" i="6"/>
  <c r="M1862" i="6"/>
  <c r="M1863" i="6"/>
  <c r="M1864" i="6"/>
  <c r="M1865" i="6"/>
  <c r="M1866" i="6"/>
  <c r="M1867" i="6"/>
  <c r="M1868" i="6"/>
  <c r="M1869" i="6"/>
  <c r="M1870" i="6"/>
  <c r="M1871" i="6"/>
  <c r="M1872" i="6"/>
  <c r="M1873" i="6"/>
  <c r="M1874" i="6"/>
  <c r="M1875" i="6"/>
  <c r="M1876" i="6"/>
  <c r="M1877" i="6"/>
  <c r="M1878" i="6"/>
  <c r="M1879" i="6"/>
  <c r="M1880" i="6"/>
  <c r="M1881" i="6"/>
  <c r="M1882" i="6"/>
  <c r="M1883" i="6"/>
  <c r="M1884" i="6"/>
  <c r="M1885" i="6"/>
  <c r="M1886" i="6"/>
  <c r="M1887" i="6"/>
  <c r="M1888" i="6"/>
  <c r="M1889" i="6"/>
  <c r="M1890" i="6"/>
  <c r="M1891" i="6"/>
  <c r="M1892" i="6"/>
  <c r="M1893" i="6"/>
  <c r="M1894" i="6"/>
  <c r="M1895" i="6"/>
  <c r="M1896" i="6"/>
  <c r="M1897" i="6"/>
  <c r="M1898" i="6"/>
  <c r="M1899" i="6"/>
  <c r="M1900" i="6"/>
  <c r="M1901" i="6"/>
  <c r="M1902" i="6"/>
  <c r="M1903" i="6"/>
  <c r="M1904" i="6"/>
  <c r="M1905" i="6"/>
  <c r="M1906" i="6"/>
  <c r="M1907" i="6"/>
  <c r="M1908" i="6"/>
  <c r="M1909" i="6"/>
  <c r="M1910" i="6"/>
  <c r="M1911" i="6"/>
  <c r="M1912" i="6"/>
  <c r="M1913" i="6"/>
  <c r="M1914" i="6"/>
  <c r="M1915" i="6"/>
  <c r="M1916" i="6"/>
  <c r="M1917" i="6"/>
  <c r="M1918" i="6"/>
  <c r="M1919" i="6"/>
  <c r="M1920" i="6"/>
  <c r="M1921" i="6"/>
  <c r="M1922" i="6"/>
  <c r="M1923" i="6"/>
  <c r="M1924" i="6"/>
  <c r="M1925" i="6"/>
  <c r="M1926" i="6"/>
  <c r="M1927" i="6"/>
  <c r="M1928" i="6"/>
  <c r="M1929" i="6"/>
  <c r="M1930" i="6"/>
  <c r="M1931" i="6"/>
  <c r="M1932" i="6"/>
  <c r="M1933" i="6"/>
  <c r="M1934" i="6"/>
  <c r="M1935" i="6"/>
  <c r="M1936" i="6"/>
  <c r="M1937" i="6"/>
  <c r="M1938" i="6"/>
  <c r="M1939" i="6"/>
  <c r="M1940" i="6"/>
  <c r="M1941" i="6"/>
  <c r="M1942" i="6"/>
  <c r="M1943" i="6"/>
  <c r="M1944" i="6"/>
  <c r="M1945" i="6"/>
  <c r="L2" i="6"/>
  <c r="L3" i="6"/>
  <c r="L4" i="6"/>
  <c r="L5" i="6"/>
  <c r="L6" i="6"/>
  <c r="L7" i="6"/>
  <c r="L8" i="6"/>
  <c r="L9" i="6"/>
  <c r="L10" i="6"/>
  <c r="L11" i="6"/>
  <c r="L12" i="6"/>
  <c r="L13" i="6"/>
  <c r="L14" i="6"/>
  <c r="L15" i="6"/>
  <c r="L16" i="6"/>
  <c r="L17" i="6"/>
  <c r="L18" i="6"/>
  <c r="L19" i="6"/>
  <c r="L20" i="6"/>
  <c r="L21" i="6"/>
  <c r="L22" i="6"/>
  <c r="L23" i="6"/>
  <c r="L24" i="6"/>
  <c r="L25" i="6"/>
  <c r="L26" i="6"/>
  <c r="L27" i="6"/>
  <c r="L28" i="6"/>
  <c r="L29" i="6"/>
  <c r="L30" i="6"/>
  <c r="L31" i="6"/>
  <c r="L32" i="6"/>
  <c r="L33" i="6"/>
  <c r="L34" i="6"/>
  <c r="L35" i="6"/>
  <c r="L36" i="6"/>
  <c r="L37" i="6"/>
  <c r="L38" i="6"/>
  <c r="L39" i="6"/>
  <c r="L40" i="6"/>
  <c r="L41" i="6"/>
  <c r="L42" i="6"/>
  <c r="L43" i="6"/>
  <c r="L44" i="6"/>
  <c r="L45" i="6"/>
  <c r="L46" i="6"/>
  <c r="L47" i="6"/>
  <c r="L48" i="6"/>
  <c r="L49" i="6"/>
  <c r="L50" i="6"/>
  <c r="L51" i="6"/>
  <c r="L52" i="6"/>
  <c r="L53" i="6"/>
  <c r="L54" i="6"/>
  <c r="L55" i="6"/>
  <c r="L56" i="6"/>
  <c r="L57" i="6"/>
  <c r="L58" i="6"/>
  <c r="L59" i="6"/>
  <c r="L60" i="6"/>
  <c r="L61" i="6"/>
  <c r="L62" i="6"/>
  <c r="L63" i="6"/>
  <c r="L64" i="6"/>
  <c r="L65" i="6"/>
  <c r="L66" i="6"/>
  <c r="L67" i="6"/>
  <c r="L68" i="6"/>
  <c r="L69" i="6"/>
  <c r="L70" i="6"/>
  <c r="L71" i="6"/>
  <c r="L72" i="6"/>
  <c r="L73" i="6"/>
  <c r="L74" i="6"/>
  <c r="L75" i="6"/>
  <c r="L76" i="6"/>
  <c r="L77" i="6"/>
  <c r="L78" i="6"/>
  <c r="L79" i="6"/>
  <c r="L80" i="6"/>
  <c r="L81" i="6"/>
  <c r="L82" i="6"/>
  <c r="L83" i="6"/>
  <c r="L84" i="6"/>
  <c r="L85" i="6"/>
  <c r="L86" i="6"/>
  <c r="L87" i="6"/>
  <c r="L88" i="6"/>
  <c r="L89" i="6"/>
  <c r="L90" i="6"/>
  <c r="L91" i="6"/>
  <c r="L92" i="6"/>
  <c r="L93" i="6"/>
  <c r="L94" i="6"/>
  <c r="L95" i="6"/>
  <c r="L96" i="6"/>
  <c r="L97" i="6"/>
  <c r="L98" i="6"/>
  <c r="L99" i="6"/>
  <c r="L100" i="6"/>
  <c r="L101" i="6"/>
  <c r="L102" i="6"/>
  <c r="L103" i="6"/>
  <c r="L104" i="6"/>
  <c r="L105" i="6"/>
  <c r="L106" i="6"/>
  <c r="L107" i="6"/>
  <c r="L108" i="6"/>
  <c r="L109" i="6"/>
  <c r="L110" i="6"/>
  <c r="L111" i="6"/>
  <c r="L112" i="6"/>
  <c r="L113" i="6"/>
  <c r="L114" i="6"/>
  <c r="L115" i="6"/>
  <c r="L116" i="6"/>
  <c r="L117" i="6"/>
  <c r="L118" i="6"/>
  <c r="L119" i="6"/>
  <c r="L120" i="6"/>
  <c r="L121" i="6"/>
  <c r="L122" i="6"/>
  <c r="L123" i="6"/>
  <c r="L124" i="6"/>
  <c r="L125" i="6"/>
  <c r="L126" i="6"/>
  <c r="L127" i="6"/>
  <c r="L128" i="6"/>
  <c r="L129" i="6"/>
  <c r="L130" i="6"/>
  <c r="L131" i="6"/>
  <c r="L132" i="6"/>
  <c r="L133" i="6"/>
  <c r="L134" i="6"/>
  <c r="L135" i="6"/>
  <c r="L136" i="6"/>
  <c r="L137" i="6"/>
  <c r="L138" i="6"/>
  <c r="L139" i="6"/>
  <c r="L140" i="6"/>
  <c r="L141" i="6"/>
  <c r="L142" i="6"/>
  <c r="L143" i="6"/>
  <c r="L144" i="6"/>
  <c r="L145" i="6"/>
  <c r="L146" i="6"/>
  <c r="L147" i="6"/>
  <c r="L148" i="6"/>
  <c r="L149" i="6"/>
  <c r="L150" i="6"/>
  <c r="L151" i="6"/>
  <c r="L152" i="6"/>
  <c r="L153" i="6"/>
  <c r="L154" i="6"/>
  <c r="L155" i="6"/>
  <c r="L156" i="6"/>
  <c r="L157" i="6"/>
  <c r="L158" i="6"/>
  <c r="L159" i="6"/>
  <c r="L160" i="6"/>
  <c r="L161" i="6"/>
  <c r="L162" i="6"/>
  <c r="L163" i="6"/>
  <c r="L164" i="6"/>
  <c r="L165" i="6"/>
  <c r="L166" i="6"/>
  <c r="L167" i="6"/>
  <c r="L168" i="6"/>
  <c r="L169" i="6"/>
  <c r="L170" i="6"/>
  <c r="L171" i="6"/>
  <c r="L172" i="6"/>
  <c r="L173" i="6"/>
  <c r="L174" i="6"/>
  <c r="L175" i="6"/>
  <c r="L176" i="6"/>
  <c r="L177" i="6"/>
  <c r="L178" i="6"/>
  <c r="L179" i="6"/>
  <c r="L180" i="6"/>
  <c r="L181" i="6"/>
  <c r="L182" i="6"/>
  <c r="L183" i="6"/>
  <c r="L184" i="6"/>
  <c r="L185" i="6"/>
  <c r="L186" i="6"/>
  <c r="L187" i="6"/>
  <c r="L188" i="6"/>
  <c r="L189" i="6"/>
  <c r="L190" i="6"/>
  <c r="L191" i="6"/>
  <c r="L192" i="6"/>
  <c r="L193" i="6"/>
  <c r="L194" i="6"/>
  <c r="L195" i="6"/>
  <c r="L196" i="6"/>
  <c r="L197" i="6"/>
  <c r="L198" i="6"/>
  <c r="L199" i="6"/>
  <c r="L200" i="6"/>
  <c r="L201" i="6"/>
  <c r="L202" i="6"/>
  <c r="L203" i="6"/>
  <c r="L204" i="6"/>
  <c r="L205" i="6"/>
  <c r="L206" i="6"/>
  <c r="L207" i="6"/>
  <c r="L208" i="6"/>
  <c r="L209" i="6"/>
  <c r="L210" i="6"/>
  <c r="L211" i="6"/>
  <c r="L212" i="6"/>
  <c r="L213" i="6"/>
  <c r="L214" i="6"/>
  <c r="L215" i="6"/>
  <c r="L216" i="6"/>
  <c r="L217" i="6"/>
  <c r="L218" i="6"/>
  <c r="L219" i="6"/>
  <c r="L220" i="6"/>
  <c r="L221" i="6"/>
  <c r="L222" i="6"/>
  <c r="L223" i="6"/>
  <c r="L224" i="6"/>
  <c r="L225" i="6"/>
  <c r="L226" i="6"/>
  <c r="L227" i="6"/>
  <c r="L228" i="6"/>
  <c r="L229" i="6"/>
  <c r="L230" i="6"/>
  <c r="L231" i="6"/>
  <c r="L232" i="6"/>
  <c r="L233" i="6"/>
  <c r="L234" i="6"/>
  <c r="L235" i="6"/>
  <c r="L236" i="6"/>
  <c r="L237" i="6"/>
  <c r="L238" i="6"/>
  <c r="L239" i="6"/>
  <c r="L240" i="6"/>
  <c r="L241" i="6"/>
  <c r="L242" i="6"/>
  <c r="L243" i="6"/>
  <c r="L244" i="6"/>
  <c r="L245" i="6"/>
  <c r="L246" i="6"/>
  <c r="L247" i="6"/>
  <c r="L248" i="6"/>
  <c r="L249" i="6"/>
  <c r="L250" i="6"/>
  <c r="L251" i="6"/>
  <c r="L252" i="6"/>
  <c r="L253" i="6"/>
  <c r="L254" i="6"/>
  <c r="L255" i="6"/>
  <c r="L256" i="6"/>
  <c r="L257" i="6"/>
  <c r="L258" i="6"/>
  <c r="L259" i="6"/>
  <c r="L260" i="6"/>
  <c r="L261" i="6"/>
  <c r="L262" i="6"/>
  <c r="L263" i="6"/>
  <c r="L264" i="6"/>
  <c r="L265" i="6"/>
  <c r="L266" i="6"/>
  <c r="L267" i="6"/>
  <c r="L268" i="6"/>
  <c r="L269" i="6"/>
  <c r="L270" i="6"/>
  <c r="L271" i="6"/>
  <c r="L272" i="6"/>
  <c r="L273" i="6"/>
  <c r="L274" i="6"/>
  <c r="L275" i="6"/>
  <c r="L276" i="6"/>
  <c r="L277" i="6"/>
  <c r="L278" i="6"/>
  <c r="L279" i="6"/>
  <c r="L280" i="6"/>
  <c r="L281" i="6"/>
  <c r="L282" i="6"/>
  <c r="L283" i="6"/>
  <c r="L284" i="6"/>
  <c r="L285" i="6"/>
  <c r="L286" i="6"/>
  <c r="L287" i="6"/>
  <c r="L288" i="6"/>
  <c r="L289" i="6"/>
  <c r="L290" i="6"/>
  <c r="L291" i="6"/>
  <c r="L292" i="6"/>
  <c r="L293" i="6"/>
  <c r="L294" i="6"/>
  <c r="L295" i="6"/>
  <c r="L296" i="6"/>
  <c r="L297" i="6"/>
  <c r="L298" i="6"/>
  <c r="L299" i="6"/>
  <c r="L300" i="6"/>
  <c r="L301" i="6"/>
  <c r="L302" i="6"/>
  <c r="L303" i="6"/>
  <c r="L304" i="6"/>
  <c r="L305" i="6"/>
  <c r="L306" i="6"/>
  <c r="L307" i="6"/>
  <c r="L308" i="6"/>
  <c r="L309" i="6"/>
  <c r="L310" i="6"/>
  <c r="L311" i="6"/>
  <c r="L312" i="6"/>
  <c r="L313" i="6"/>
  <c r="L314" i="6"/>
  <c r="L315" i="6"/>
  <c r="L316" i="6"/>
  <c r="L317" i="6"/>
  <c r="L318" i="6"/>
  <c r="L319" i="6"/>
  <c r="L320" i="6"/>
  <c r="L321" i="6"/>
  <c r="L322" i="6"/>
  <c r="L323" i="6"/>
  <c r="L324" i="6"/>
  <c r="L325" i="6"/>
  <c r="L326" i="6"/>
  <c r="L327" i="6"/>
  <c r="L328" i="6"/>
  <c r="L329" i="6"/>
  <c r="L330" i="6"/>
  <c r="L331" i="6"/>
  <c r="L332" i="6"/>
  <c r="L333" i="6"/>
  <c r="L334" i="6"/>
  <c r="L335" i="6"/>
  <c r="L336" i="6"/>
  <c r="L337" i="6"/>
  <c r="L338" i="6"/>
  <c r="L339" i="6"/>
  <c r="L340" i="6"/>
  <c r="L341" i="6"/>
  <c r="L342" i="6"/>
  <c r="L343" i="6"/>
  <c r="L344" i="6"/>
  <c r="L345" i="6"/>
  <c r="L346" i="6"/>
  <c r="L347" i="6"/>
  <c r="L348" i="6"/>
  <c r="L349" i="6"/>
  <c r="L350" i="6"/>
  <c r="L351" i="6"/>
  <c r="L352" i="6"/>
  <c r="L353" i="6"/>
  <c r="L354" i="6"/>
  <c r="L355" i="6"/>
  <c r="L356" i="6"/>
  <c r="L357" i="6"/>
  <c r="L358" i="6"/>
  <c r="L359" i="6"/>
  <c r="L360" i="6"/>
  <c r="L361" i="6"/>
  <c r="L362" i="6"/>
  <c r="L363" i="6"/>
  <c r="L364" i="6"/>
  <c r="L365" i="6"/>
  <c r="L366" i="6"/>
  <c r="L367" i="6"/>
  <c r="L368" i="6"/>
  <c r="L369" i="6"/>
  <c r="L370" i="6"/>
  <c r="L371" i="6"/>
  <c r="L372" i="6"/>
  <c r="L373" i="6"/>
  <c r="L374" i="6"/>
  <c r="L375" i="6"/>
  <c r="L376" i="6"/>
  <c r="L377" i="6"/>
  <c r="L378" i="6"/>
  <c r="L379" i="6"/>
  <c r="L380" i="6"/>
  <c r="L381" i="6"/>
  <c r="L382" i="6"/>
  <c r="L383" i="6"/>
  <c r="L384" i="6"/>
  <c r="L385" i="6"/>
  <c r="L386" i="6"/>
  <c r="L387" i="6"/>
  <c r="L388" i="6"/>
  <c r="L389" i="6"/>
  <c r="L390" i="6"/>
  <c r="L391" i="6"/>
  <c r="L392" i="6"/>
  <c r="L393" i="6"/>
  <c r="L394" i="6"/>
  <c r="L395" i="6"/>
  <c r="L396" i="6"/>
  <c r="L397" i="6"/>
  <c r="L398" i="6"/>
  <c r="L399" i="6"/>
  <c r="L400" i="6"/>
  <c r="L401" i="6"/>
  <c r="L402" i="6"/>
  <c r="L403" i="6"/>
  <c r="L404" i="6"/>
  <c r="L405" i="6"/>
  <c r="L406" i="6"/>
  <c r="L407" i="6"/>
  <c r="L408" i="6"/>
  <c r="L409" i="6"/>
  <c r="L410" i="6"/>
  <c r="L411" i="6"/>
  <c r="L412" i="6"/>
  <c r="L413" i="6"/>
  <c r="L414" i="6"/>
  <c r="L415" i="6"/>
  <c r="L416" i="6"/>
  <c r="L417" i="6"/>
  <c r="L418" i="6"/>
  <c r="L419" i="6"/>
  <c r="L420" i="6"/>
  <c r="L421" i="6"/>
  <c r="L422" i="6"/>
  <c r="L423" i="6"/>
  <c r="L424" i="6"/>
  <c r="L425" i="6"/>
  <c r="L426" i="6"/>
  <c r="L427" i="6"/>
  <c r="L428" i="6"/>
  <c r="L429" i="6"/>
  <c r="L430" i="6"/>
  <c r="L431" i="6"/>
  <c r="L432" i="6"/>
  <c r="L433" i="6"/>
  <c r="L434" i="6"/>
  <c r="L435" i="6"/>
  <c r="L436" i="6"/>
  <c r="L437" i="6"/>
  <c r="L438" i="6"/>
  <c r="L439" i="6"/>
  <c r="L440" i="6"/>
  <c r="L441" i="6"/>
  <c r="L442" i="6"/>
  <c r="L443" i="6"/>
  <c r="L444" i="6"/>
  <c r="L445" i="6"/>
  <c r="L446" i="6"/>
  <c r="L447" i="6"/>
  <c r="L448" i="6"/>
  <c r="L449" i="6"/>
  <c r="L450" i="6"/>
  <c r="L451" i="6"/>
  <c r="L452" i="6"/>
  <c r="L453" i="6"/>
  <c r="L454" i="6"/>
  <c r="L455" i="6"/>
  <c r="L456" i="6"/>
  <c r="L457" i="6"/>
  <c r="L458" i="6"/>
  <c r="L459" i="6"/>
  <c r="L460" i="6"/>
  <c r="L461" i="6"/>
  <c r="L462" i="6"/>
  <c r="L463" i="6"/>
  <c r="L464" i="6"/>
  <c r="L465" i="6"/>
  <c r="L466" i="6"/>
  <c r="L467" i="6"/>
  <c r="L468" i="6"/>
  <c r="L469" i="6"/>
  <c r="L470" i="6"/>
  <c r="L471" i="6"/>
  <c r="L472" i="6"/>
  <c r="L473" i="6"/>
  <c r="L474" i="6"/>
  <c r="L475" i="6"/>
  <c r="L476" i="6"/>
  <c r="L477" i="6"/>
  <c r="L478" i="6"/>
  <c r="L479" i="6"/>
  <c r="L480" i="6"/>
  <c r="L481" i="6"/>
  <c r="L482" i="6"/>
  <c r="L483" i="6"/>
  <c r="L484" i="6"/>
  <c r="L485" i="6"/>
  <c r="L486" i="6"/>
  <c r="L487" i="6"/>
  <c r="L488" i="6"/>
  <c r="L489" i="6"/>
  <c r="L490" i="6"/>
  <c r="L491" i="6"/>
  <c r="L492" i="6"/>
  <c r="L493" i="6"/>
  <c r="L494" i="6"/>
  <c r="L495" i="6"/>
  <c r="L496" i="6"/>
  <c r="L497" i="6"/>
  <c r="L498" i="6"/>
  <c r="L499" i="6"/>
  <c r="L500" i="6"/>
  <c r="L501" i="6"/>
  <c r="L502" i="6"/>
  <c r="L503" i="6"/>
  <c r="L504" i="6"/>
  <c r="L505" i="6"/>
  <c r="L506" i="6"/>
  <c r="L507" i="6"/>
  <c r="L508" i="6"/>
  <c r="L509" i="6"/>
  <c r="L510" i="6"/>
  <c r="L511" i="6"/>
  <c r="L512" i="6"/>
  <c r="L513" i="6"/>
  <c r="L514" i="6"/>
  <c r="L515" i="6"/>
  <c r="L516" i="6"/>
  <c r="L517" i="6"/>
  <c r="L518" i="6"/>
  <c r="L519" i="6"/>
  <c r="L520" i="6"/>
  <c r="L521" i="6"/>
  <c r="L522" i="6"/>
  <c r="L523" i="6"/>
  <c r="L524" i="6"/>
  <c r="L525" i="6"/>
  <c r="L526" i="6"/>
  <c r="L527" i="6"/>
  <c r="L528" i="6"/>
  <c r="L529" i="6"/>
  <c r="L530" i="6"/>
  <c r="L531" i="6"/>
  <c r="L532" i="6"/>
  <c r="L533" i="6"/>
  <c r="L534" i="6"/>
  <c r="L535" i="6"/>
  <c r="L536" i="6"/>
  <c r="L537" i="6"/>
  <c r="L538" i="6"/>
  <c r="L539" i="6"/>
  <c r="L540" i="6"/>
  <c r="L541" i="6"/>
  <c r="L542" i="6"/>
  <c r="L543" i="6"/>
  <c r="L544" i="6"/>
  <c r="L545" i="6"/>
  <c r="L546" i="6"/>
  <c r="L547" i="6"/>
  <c r="L548" i="6"/>
  <c r="L549" i="6"/>
  <c r="L550" i="6"/>
  <c r="L551" i="6"/>
  <c r="L552" i="6"/>
  <c r="L553" i="6"/>
  <c r="L554" i="6"/>
  <c r="L555" i="6"/>
  <c r="L556" i="6"/>
  <c r="L557" i="6"/>
  <c r="L558" i="6"/>
  <c r="L559" i="6"/>
  <c r="L560" i="6"/>
  <c r="L561" i="6"/>
  <c r="L562" i="6"/>
  <c r="L563" i="6"/>
  <c r="L564" i="6"/>
  <c r="L565" i="6"/>
  <c r="L566" i="6"/>
  <c r="L567" i="6"/>
  <c r="L568" i="6"/>
  <c r="L569" i="6"/>
  <c r="L570" i="6"/>
  <c r="L571" i="6"/>
  <c r="L572" i="6"/>
  <c r="L573" i="6"/>
  <c r="L574" i="6"/>
  <c r="L575" i="6"/>
  <c r="L576" i="6"/>
  <c r="L577" i="6"/>
  <c r="L578" i="6"/>
  <c r="L579" i="6"/>
  <c r="L580" i="6"/>
  <c r="L581" i="6"/>
  <c r="L582" i="6"/>
  <c r="L583" i="6"/>
  <c r="L584" i="6"/>
  <c r="L585" i="6"/>
  <c r="L586" i="6"/>
  <c r="L587" i="6"/>
  <c r="L588" i="6"/>
  <c r="L589" i="6"/>
  <c r="L590" i="6"/>
  <c r="L591" i="6"/>
  <c r="L592" i="6"/>
  <c r="L593" i="6"/>
  <c r="L594" i="6"/>
  <c r="L595" i="6"/>
  <c r="L596" i="6"/>
  <c r="L597" i="6"/>
  <c r="L598" i="6"/>
  <c r="L599" i="6"/>
  <c r="L600" i="6"/>
  <c r="L601" i="6"/>
  <c r="L602" i="6"/>
  <c r="L603" i="6"/>
  <c r="L604" i="6"/>
  <c r="L605" i="6"/>
  <c r="L606" i="6"/>
  <c r="L607" i="6"/>
  <c r="L608" i="6"/>
  <c r="L609" i="6"/>
  <c r="L610" i="6"/>
  <c r="L611" i="6"/>
  <c r="L612" i="6"/>
  <c r="L613" i="6"/>
  <c r="L614" i="6"/>
  <c r="L615" i="6"/>
  <c r="L616" i="6"/>
  <c r="L617" i="6"/>
  <c r="L618" i="6"/>
  <c r="L619" i="6"/>
  <c r="L620" i="6"/>
  <c r="L621" i="6"/>
  <c r="L622" i="6"/>
  <c r="L623" i="6"/>
  <c r="L624" i="6"/>
  <c r="L625" i="6"/>
  <c r="L626" i="6"/>
  <c r="L627" i="6"/>
  <c r="L628" i="6"/>
  <c r="L629" i="6"/>
  <c r="L630" i="6"/>
  <c r="L631" i="6"/>
  <c r="L632" i="6"/>
  <c r="L633" i="6"/>
  <c r="L634" i="6"/>
  <c r="L635" i="6"/>
  <c r="L636" i="6"/>
  <c r="L637" i="6"/>
  <c r="L638" i="6"/>
  <c r="L639" i="6"/>
  <c r="L640" i="6"/>
  <c r="L641" i="6"/>
  <c r="L642" i="6"/>
  <c r="L643" i="6"/>
  <c r="L644" i="6"/>
  <c r="L645" i="6"/>
  <c r="L646" i="6"/>
  <c r="L647" i="6"/>
  <c r="L648" i="6"/>
  <c r="L649" i="6"/>
  <c r="L650" i="6"/>
  <c r="L651" i="6"/>
  <c r="L652" i="6"/>
  <c r="L653" i="6"/>
  <c r="L654" i="6"/>
  <c r="L655" i="6"/>
  <c r="L656" i="6"/>
  <c r="L657" i="6"/>
  <c r="L658" i="6"/>
  <c r="L659" i="6"/>
  <c r="L660" i="6"/>
  <c r="L661" i="6"/>
  <c r="L662" i="6"/>
  <c r="L663" i="6"/>
  <c r="L664" i="6"/>
  <c r="L665" i="6"/>
  <c r="L666" i="6"/>
  <c r="L667" i="6"/>
  <c r="L668" i="6"/>
  <c r="L669" i="6"/>
  <c r="L670" i="6"/>
  <c r="L671" i="6"/>
  <c r="L672" i="6"/>
  <c r="L673" i="6"/>
  <c r="L674" i="6"/>
  <c r="L675" i="6"/>
  <c r="L676" i="6"/>
  <c r="L677" i="6"/>
  <c r="L678" i="6"/>
  <c r="L679" i="6"/>
  <c r="L680" i="6"/>
  <c r="L681" i="6"/>
  <c r="L682" i="6"/>
  <c r="L683" i="6"/>
  <c r="L684" i="6"/>
  <c r="L685" i="6"/>
  <c r="L686" i="6"/>
  <c r="L687" i="6"/>
  <c r="L688" i="6"/>
  <c r="L689" i="6"/>
  <c r="L690" i="6"/>
  <c r="L691" i="6"/>
  <c r="L692" i="6"/>
  <c r="L693" i="6"/>
  <c r="L694" i="6"/>
  <c r="L695" i="6"/>
  <c r="L696" i="6"/>
  <c r="L697" i="6"/>
  <c r="L698" i="6"/>
  <c r="L699" i="6"/>
  <c r="L700" i="6"/>
  <c r="L701" i="6"/>
  <c r="L702" i="6"/>
  <c r="L703" i="6"/>
  <c r="L704" i="6"/>
  <c r="L705" i="6"/>
  <c r="L706" i="6"/>
  <c r="L707" i="6"/>
  <c r="L708" i="6"/>
  <c r="L709" i="6"/>
  <c r="L710" i="6"/>
  <c r="L711" i="6"/>
  <c r="L712" i="6"/>
  <c r="L713" i="6"/>
  <c r="L714" i="6"/>
  <c r="L715" i="6"/>
  <c r="L716" i="6"/>
  <c r="L717" i="6"/>
  <c r="L718" i="6"/>
  <c r="L719" i="6"/>
  <c r="L720" i="6"/>
  <c r="L721" i="6"/>
  <c r="L722" i="6"/>
  <c r="L723" i="6"/>
  <c r="L724" i="6"/>
  <c r="L725" i="6"/>
  <c r="L726" i="6"/>
  <c r="L727" i="6"/>
  <c r="L728" i="6"/>
  <c r="L729" i="6"/>
  <c r="L730" i="6"/>
  <c r="L731" i="6"/>
  <c r="L732" i="6"/>
  <c r="L733" i="6"/>
  <c r="L734" i="6"/>
  <c r="L735" i="6"/>
  <c r="L736" i="6"/>
  <c r="L737" i="6"/>
  <c r="L738" i="6"/>
  <c r="L739" i="6"/>
  <c r="L740" i="6"/>
  <c r="L741" i="6"/>
  <c r="L742" i="6"/>
  <c r="L743" i="6"/>
  <c r="L744" i="6"/>
  <c r="L745" i="6"/>
  <c r="L746" i="6"/>
  <c r="L747" i="6"/>
  <c r="L748" i="6"/>
  <c r="L749" i="6"/>
  <c r="L750" i="6"/>
  <c r="L751" i="6"/>
  <c r="L752" i="6"/>
  <c r="L753" i="6"/>
  <c r="L754" i="6"/>
  <c r="L755" i="6"/>
  <c r="L756" i="6"/>
  <c r="L757" i="6"/>
  <c r="L758" i="6"/>
  <c r="L759" i="6"/>
  <c r="L760" i="6"/>
  <c r="L761" i="6"/>
  <c r="L762" i="6"/>
  <c r="L763" i="6"/>
  <c r="L764" i="6"/>
  <c r="L765" i="6"/>
  <c r="L766" i="6"/>
  <c r="L767" i="6"/>
  <c r="L768" i="6"/>
  <c r="L769" i="6"/>
  <c r="L770" i="6"/>
  <c r="L771" i="6"/>
  <c r="L772" i="6"/>
  <c r="L773" i="6"/>
  <c r="L774" i="6"/>
  <c r="L775" i="6"/>
  <c r="L776" i="6"/>
  <c r="L777" i="6"/>
  <c r="L778" i="6"/>
  <c r="L779" i="6"/>
  <c r="L780" i="6"/>
  <c r="L781" i="6"/>
  <c r="L782" i="6"/>
  <c r="L783" i="6"/>
  <c r="L784" i="6"/>
  <c r="L785" i="6"/>
  <c r="L786" i="6"/>
  <c r="L787" i="6"/>
  <c r="L788" i="6"/>
  <c r="L789" i="6"/>
  <c r="L790" i="6"/>
  <c r="L791" i="6"/>
  <c r="L792" i="6"/>
  <c r="L793" i="6"/>
  <c r="L794" i="6"/>
  <c r="L795" i="6"/>
  <c r="L796" i="6"/>
  <c r="L797" i="6"/>
  <c r="L798" i="6"/>
  <c r="L799" i="6"/>
  <c r="L800" i="6"/>
  <c r="L801" i="6"/>
  <c r="L802" i="6"/>
  <c r="L803" i="6"/>
  <c r="L804" i="6"/>
  <c r="L805" i="6"/>
  <c r="L806" i="6"/>
  <c r="L807" i="6"/>
  <c r="L808" i="6"/>
  <c r="L809" i="6"/>
  <c r="L810" i="6"/>
  <c r="L811" i="6"/>
  <c r="L812" i="6"/>
  <c r="L813" i="6"/>
  <c r="L814" i="6"/>
  <c r="L815" i="6"/>
  <c r="L816" i="6"/>
  <c r="L817" i="6"/>
  <c r="L818" i="6"/>
  <c r="L819" i="6"/>
  <c r="L820" i="6"/>
  <c r="L821" i="6"/>
  <c r="L822" i="6"/>
  <c r="L823" i="6"/>
  <c r="L824" i="6"/>
  <c r="L825" i="6"/>
  <c r="L826" i="6"/>
  <c r="L827" i="6"/>
  <c r="L828" i="6"/>
  <c r="L829" i="6"/>
  <c r="L830" i="6"/>
  <c r="L831" i="6"/>
  <c r="L832" i="6"/>
  <c r="L833" i="6"/>
  <c r="L834" i="6"/>
  <c r="L835" i="6"/>
  <c r="L836" i="6"/>
  <c r="L837" i="6"/>
  <c r="L838" i="6"/>
  <c r="L839" i="6"/>
  <c r="L840" i="6"/>
  <c r="L841" i="6"/>
  <c r="L842" i="6"/>
  <c r="L843" i="6"/>
  <c r="L844" i="6"/>
  <c r="L845" i="6"/>
  <c r="L846" i="6"/>
  <c r="L847" i="6"/>
  <c r="L848" i="6"/>
  <c r="L849" i="6"/>
  <c r="L850" i="6"/>
  <c r="L851" i="6"/>
  <c r="L852" i="6"/>
  <c r="L853" i="6"/>
  <c r="L854" i="6"/>
  <c r="L855" i="6"/>
  <c r="L856" i="6"/>
  <c r="L857" i="6"/>
  <c r="L858" i="6"/>
  <c r="L859" i="6"/>
  <c r="L860" i="6"/>
  <c r="L861" i="6"/>
  <c r="L862" i="6"/>
  <c r="L863" i="6"/>
  <c r="L864" i="6"/>
  <c r="L865" i="6"/>
  <c r="L866" i="6"/>
  <c r="L867" i="6"/>
  <c r="L868" i="6"/>
  <c r="L869" i="6"/>
  <c r="L870" i="6"/>
  <c r="L871" i="6"/>
  <c r="L872" i="6"/>
  <c r="L873" i="6"/>
  <c r="L874" i="6"/>
  <c r="L875" i="6"/>
  <c r="L876" i="6"/>
  <c r="L877" i="6"/>
  <c r="L878" i="6"/>
  <c r="L879" i="6"/>
  <c r="L880" i="6"/>
  <c r="L881" i="6"/>
  <c r="L882" i="6"/>
  <c r="L883" i="6"/>
  <c r="L884" i="6"/>
  <c r="L885" i="6"/>
  <c r="L886" i="6"/>
  <c r="L887" i="6"/>
  <c r="L888" i="6"/>
  <c r="L889" i="6"/>
  <c r="L890" i="6"/>
  <c r="L891" i="6"/>
  <c r="L892" i="6"/>
  <c r="L893" i="6"/>
  <c r="L894" i="6"/>
  <c r="L895" i="6"/>
  <c r="L896" i="6"/>
  <c r="L897" i="6"/>
  <c r="L898" i="6"/>
  <c r="L899" i="6"/>
  <c r="L900" i="6"/>
  <c r="L901" i="6"/>
  <c r="L902" i="6"/>
  <c r="L903" i="6"/>
  <c r="L904" i="6"/>
  <c r="L905" i="6"/>
  <c r="L906" i="6"/>
  <c r="L907" i="6"/>
  <c r="L908" i="6"/>
  <c r="L909" i="6"/>
  <c r="L910" i="6"/>
  <c r="L911" i="6"/>
  <c r="L912" i="6"/>
  <c r="L913" i="6"/>
  <c r="L914" i="6"/>
  <c r="L915" i="6"/>
  <c r="L916" i="6"/>
  <c r="L917" i="6"/>
  <c r="L918" i="6"/>
  <c r="L919" i="6"/>
  <c r="L920" i="6"/>
  <c r="L921" i="6"/>
  <c r="L922" i="6"/>
  <c r="L923" i="6"/>
  <c r="L924" i="6"/>
  <c r="L925" i="6"/>
  <c r="L926" i="6"/>
  <c r="L927" i="6"/>
  <c r="L928" i="6"/>
  <c r="L929" i="6"/>
  <c r="L930" i="6"/>
  <c r="L931" i="6"/>
  <c r="L932" i="6"/>
  <c r="L933" i="6"/>
  <c r="L934" i="6"/>
  <c r="L935" i="6"/>
  <c r="L936" i="6"/>
  <c r="L937" i="6"/>
  <c r="L938" i="6"/>
  <c r="L939" i="6"/>
  <c r="L940" i="6"/>
  <c r="L941" i="6"/>
  <c r="L942" i="6"/>
  <c r="L943" i="6"/>
  <c r="L944" i="6"/>
  <c r="L945" i="6"/>
  <c r="L946" i="6"/>
  <c r="L947" i="6"/>
  <c r="L948" i="6"/>
  <c r="L949" i="6"/>
  <c r="L950" i="6"/>
  <c r="L951" i="6"/>
  <c r="L952" i="6"/>
  <c r="L953" i="6"/>
  <c r="L954" i="6"/>
  <c r="L955" i="6"/>
  <c r="L956" i="6"/>
  <c r="L957" i="6"/>
  <c r="L958" i="6"/>
  <c r="L959" i="6"/>
  <c r="L960" i="6"/>
  <c r="L961" i="6"/>
  <c r="L962" i="6"/>
  <c r="L963" i="6"/>
  <c r="L964" i="6"/>
  <c r="L965" i="6"/>
  <c r="L966" i="6"/>
  <c r="L967" i="6"/>
  <c r="L968" i="6"/>
  <c r="L969" i="6"/>
  <c r="L970" i="6"/>
  <c r="L971" i="6"/>
  <c r="L972" i="6"/>
  <c r="L973" i="6"/>
  <c r="L974" i="6"/>
  <c r="L975" i="6"/>
  <c r="L976" i="6"/>
  <c r="L977" i="6"/>
  <c r="L978" i="6"/>
  <c r="L979" i="6"/>
  <c r="L980" i="6"/>
  <c r="L981" i="6"/>
  <c r="L982" i="6"/>
  <c r="L983" i="6"/>
  <c r="L984" i="6"/>
  <c r="L985" i="6"/>
  <c r="L986" i="6"/>
  <c r="L987" i="6"/>
  <c r="L988" i="6"/>
  <c r="L989" i="6"/>
  <c r="L990" i="6"/>
  <c r="L991" i="6"/>
  <c r="L992" i="6"/>
  <c r="L993" i="6"/>
  <c r="L994" i="6"/>
  <c r="L995" i="6"/>
  <c r="L996" i="6"/>
  <c r="L997" i="6"/>
  <c r="L998" i="6"/>
  <c r="L999" i="6"/>
  <c r="L1000" i="6"/>
  <c r="L1001" i="6"/>
  <c r="L1002" i="6"/>
  <c r="L1003" i="6"/>
  <c r="L1004" i="6"/>
  <c r="L1005" i="6"/>
  <c r="L1006" i="6"/>
  <c r="L1007" i="6"/>
  <c r="L1008" i="6"/>
  <c r="L1009" i="6"/>
  <c r="L1010" i="6"/>
  <c r="L1011" i="6"/>
  <c r="L1012" i="6"/>
  <c r="L1013" i="6"/>
  <c r="L1014" i="6"/>
  <c r="L1015" i="6"/>
  <c r="L1016" i="6"/>
  <c r="L1017" i="6"/>
  <c r="L1018" i="6"/>
  <c r="L1019" i="6"/>
  <c r="L1020" i="6"/>
  <c r="L1021" i="6"/>
  <c r="L1022" i="6"/>
  <c r="L1023" i="6"/>
  <c r="L1024" i="6"/>
  <c r="L1025" i="6"/>
  <c r="L1026" i="6"/>
  <c r="L1027" i="6"/>
  <c r="L1028" i="6"/>
  <c r="L1029" i="6"/>
  <c r="L1030" i="6"/>
  <c r="L1031" i="6"/>
  <c r="L1032" i="6"/>
  <c r="L1033" i="6"/>
  <c r="L1034" i="6"/>
  <c r="L1035" i="6"/>
  <c r="L1036" i="6"/>
  <c r="L1037" i="6"/>
  <c r="L1038" i="6"/>
  <c r="L1039" i="6"/>
  <c r="L1040" i="6"/>
  <c r="L1041" i="6"/>
  <c r="L1042" i="6"/>
  <c r="L1043" i="6"/>
  <c r="L1044" i="6"/>
  <c r="L1045" i="6"/>
  <c r="L1046" i="6"/>
  <c r="L1047" i="6"/>
  <c r="L1048" i="6"/>
  <c r="L1049" i="6"/>
  <c r="L1050" i="6"/>
  <c r="L1051" i="6"/>
  <c r="L1052" i="6"/>
  <c r="L1053" i="6"/>
  <c r="L1054" i="6"/>
  <c r="L1055" i="6"/>
  <c r="L1056" i="6"/>
  <c r="L1057" i="6"/>
  <c r="L1058" i="6"/>
  <c r="L1059" i="6"/>
  <c r="L1060" i="6"/>
  <c r="L1061" i="6"/>
  <c r="L1062" i="6"/>
  <c r="L1063" i="6"/>
  <c r="L1064" i="6"/>
  <c r="L1065" i="6"/>
  <c r="L1066" i="6"/>
  <c r="L1067" i="6"/>
  <c r="L1068" i="6"/>
  <c r="L1069" i="6"/>
  <c r="L1070" i="6"/>
  <c r="L1071" i="6"/>
  <c r="L1072" i="6"/>
  <c r="L1073" i="6"/>
  <c r="L1074" i="6"/>
  <c r="L1075" i="6"/>
  <c r="L1076" i="6"/>
  <c r="L1077" i="6"/>
  <c r="L1078" i="6"/>
  <c r="L1079" i="6"/>
  <c r="L1080" i="6"/>
  <c r="L1081" i="6"/>
  <c r="L1082" i="6"/>
  <c r="L1083" i="6"/>
  <c r="L1084" i="6"/>
  <c r="L1085" i="6"/>
  <c r="L1086" i="6"/>
  <c r="L1087" i="6"/>
  <c r="L1088" i="6"/>
  <c r="L1089" i="6"/>
  <c r="L1090" i="6"/>
  <c r="L1091" i="6"/>
  <c r="L1092" i="6"/>
  <c r="L1093" i="6"/>
  <c r="L1094" i="6"/>
  <c r="L1095" i="6"/>
  <c r="L1096" i="6"/>
  <c r="L1097" i="6"/>
  <c r="L1098" i="6"/>
  <c r="L1099" i="6"/>
  <c r="L1100" i="6"/>
  <c r="L1101" i="6"/>
  <c r="L1102" i="6"/>
  <c r="L1103" i="6"/>
  <c r="L1104" i="6"/>
  <c r="L1105" i="6"/>
  <c r="L1106" i="6"/>
  <c r="L1107" i="6"/>
  <c r="L1108" i="6"/>
  <c r="L1109" i="6"/>
  <c r="L1110" i="6"/>
  <c r="L1111" i="6"/>
  <c r="L1112" i="6"/>
  <c r="L1113" i="6"/>
  <c r="L1114" i="6"/>
  <c r="L1115" i="6"/>
  <c r="L1116" i="6"/>
  <c r="L1117" i="6"/>
  <c r="L1118" i="6"/>
  <c r="L1119" i="6"/>
  <c r="L1120" i="6"/>
  <c r="L1121" i="6"/>
  <c r="L1122" i="6"/>
  <c r="L1123" i="6"/>
  <c r="L1124" i="6"/>
  <c r="L1125" i="6"/>
  <c r="L1126" i="6"/>
  <c r="L1127" i="6"/>
  <c r="L1128" i="6"/>
  <c r="L1129" i="6"/>
  <c r="L1130" i="6"/>
  <c r="L1131" i="6"/>
  <c r="L1132" i="6"/>
  <c r="L1133" i="6"/>
  <c r="L1134" i="6"/>
  <c r="L1135" i="6"/>
  <c r="L1136" i="6"/>
  <c r="L1137" i="6"/>
  <c r="L1138" i="6"/>
  <c r="L1139" i="6"/>
  <c r="L1140" i="6"/>
  <c r="L1141" i="6"/>
  <c r="L1142" i="6"/>
  <c r="L1143" i="6"/>
  <c r="L1144" i="6"/>
  <c r="L1145" i="6"/>
  <c r="L1146" i="6"/>
  <c r="L1147" i="6"/>
  <c r="L1148" i="6"/>
  <c r="L1149" i="6"/>
  <c r="L1150" i="6"/>
  <c r="L1151" i="6"/>
  <c r="L1152" i="6"/>
  <c r="L1153" i="6"/>
  <c r="L1154" i="6"/>
  <c r="L1155" i="6"/>
  <c r="L1156" i="6"/>
  <c r="L1157" i="6"/>
  <c r="L1158" i="6"/>
  <c r="L1159" i="6"/>
  <c r="L1160" i="6"/>
  <c r="L1161" i="6"/>
  <c r="L1162" i="6"/>
  <c r="L1163" i="6"/>
  <c r="L1164" i="6"/>
  <c r="L1165" i="6"/>
  <c r="L1166" i="6"/>
  <c r="L1167" i="6"/>
  <c r="L1168" i="6"/>
  <c r="L1169" i="6"/>
  <c r="L1170" i="6"/>
  <c r="L1171" i="6"/>
  <c r="L1172" i="6"/>
  <c r="L1173" i="6"/>
  <c r="L1174" i="6"/>
  <c r="L1175" i="6"/>
  <c r="L1176" i="6"/>
  <c r="L1177" i="6"/>
  <c r="L1178" i="6"/>
  <c r="L1179" i="6"/>
  <c r="L1180" i="6"/>
  <c r="L1181" i="6"/>
  <c r="L1182" i="6"/>
  <c r="L1183" i="6"/>
  <c r="L1184" i="6"/>
  <c r="L1185" i="6"/>
  <c r="L1186" i="6"/>
  <c r="L1187" i="6"/>
  <c r="L1188" i="6"/>
  <c r="L1189" i="6"/>
  <c r="L1190" i="6"/>
  <c r="L1191" i="6"/>
  <c r="L1192" i="6"/>
  <c r="L1193" i="6"/>
  <c r="L1194" i="6"/>
  <c r="L1195" i="6"/>
  <c r="L1196" i="6"/>
  <c r="L1197" i="6"/>
  <c r="L1198" i="6"/>
  <c r="L1199" i="6"/>
  <c r="L1200" i="6"/>
  <c r="L1201" i="6"/>
  <c r="L1202" i="6"/>
  <c r="L1203" i="6"/>
  <c r="L1204" i="6"/>
  <c r="L1205" i="6"/>
  <c r="L1206" i="6"/>
  <c r="L1207" i="6"/>
  <c r="L1208" i="6"/>
  <c r="L1209" i="6"/>
  <c r="L1210" i="6"/>
  <c r="L1211" i="6"/>
  <c r="L1212" i="6"/>
  <c r="L1213" i="6"/>
  <c r="L1214" i="6"/>
  <c r="L1215" i="6"/>
  <c r="L1216" i="6"/>
  <c r="L1217" i="6"/>
  <c r="L1218" i="6"/>
  <c r="L1219" i="6"/>
  <c r="L1220" i="6"/>
  <c r="L1221" i="6"/>
  <c r="L1222" i="6"/>
  <c r="L1223" i="6"/>
  <c r="L1224" i="6"/>
  <c r="L1225" i="6"/>
  <c r="L1226" i="6"/>
  <c r="L1227" i="6"/>
  <c r="L1228" i="6"/>
  <c r="L1229" i="6"/>
  <c r="L1230" i="6"/>
  <c r="L1231" i="6"/>
  <c r="L1232" i="6"/>
  <c r="L1233" i="6"/>
  <c r="L1234" i="6"/>
  <c r="L1235" i="6"/>
  <c r="L1236" i="6"/>
  <c r="L1237" i="6"/>
  <c r="L1238" i="6"/>
  <c r="L1239" i="6"/>
  <c r="L1240" i="6"/>
  <c r="L1241" i="6"/>
  <c r="L1242" i="6"/>
  <c r="L1243" i="6"/>
  <c r="L1244" i="6"/>
  <c r="L1245" i="6"/>
  <c r="L1246" i="6"/>
  <c r="L1247" i="6"/>
  <c r="L1248" i="6"/>
  <c r="L1249" i="6"/>
  <c r="L1250" i="6"/>
  <c r="L1251" i="6"/>
  <c r="L1252" i="6"/>
  <c r="L1253" i="6"/>
  <c r="L1254" i="6"/>
  <c r="L1255" i="6"/>
  <c r="L1256" i="6"/>
  <c r="L1257" i="6"/>
  <c r="L1258" i="6"/>
  <c r="L1259" i="6"/>
  <c r="L1260" i="6"/>
  <c r="L1261" i="6"/>
  <c r="L1262" i="6"/>
  <c r="L1263" i="6"/>
  <c r="L1264" i="6"/>
  <c r="L1265" i="6"/>
  <c r="L1266" i="6"/>
  <c r="L1267" i="6"/>
  <c r="L1268" i="6"/>
  <c r="L1269" i="6"/>
  <c r="L1270" i="6"/>
  <c r="L1271" i="6"/>
  <c r="L1272" i="6"/>
  <c r="L1273" i="6"/>
  <c r="L1274" i="6"/>
  <c r="L1275" i="6"/>
  <c r="L1276" i="6"/>
  <c r="L1277" i="6"/>
  <c r="L1278" i="6"/>
  <c r="L1279" i="6"/>
  <c r="L1280" i="6"/>
  <c r="L1281" i="6"/>
  <c r="L1282" i="6"/>
  <c r="L1283" i="6"/>
  <c r="L1284" i="6"/>
  <c r="L1285" i="6"/>
  <c r="L1286" i="6"/>
  <c r="L1287" i="6"/>
  <c r="L1288" i="6"/>
  <c r="L1289" i="6"/>
  <c r="L1290" i="6"/>
  <c r="L1291" i="6"/>
  <c r="L1292" i="6"/>
  <c r="L1293" i="6"/>
  <c r="L1294" i="6"/>
  <c r="L1295" i="6"/>
  <c r="L1296" i="6"/>
  <c r="L1297" i="6"/>
  <c r="L1298" i="6"/>
  <c r="L1299" i="6"/>
  <c r="L1300" i="6"/>
  <c r="L1301" i="6"/>
  <c r="L1302" i="6"/>
  <c r="L1303" i="6"/>
  <c r="L1304" i="6"/>
  <c r="L1305" i="6"/>
  <c r="L1306" i="6"/>
  <c r="L1307" i="6"/>
  <c r="L1308" i="6"/>
  <c r="L1309" i="6"/>
  <c r="L1310" i="6"/>
  <c r="L1311" i="6"/>
  <c r="L1312" i="6"/>
  <c r="L1313" i="6"/>
  <c r="L1314" i="6"/>
  <c r="L1315" i="6"/>
  <c r="L1316" i="6"/>
  <c r="L1317" i="6"/>
  <c r="L1318" i="6"/>
  <c r="L1319" i="6"/>
  <c r="L1320" i="6"/>
  <c r="L1321" i="6"/>
  <c r="L1322" i="6"/>
  <c r="L1323" i="6"/>
  <c r="L1324" i="6"/>
  <c r="L1325" i="6"/>
  <c r="L1326" i="6"/>
  <c r="L1327" i="6"/>
  <c r="L1328" i="6"/>
  <c r="L1329" i="6"/>
  <c r="L1330" i="6"/>
  <c r="L1331" i="6"/>
  <c r="L1332" i="6"/>
  <c r="L1333" i="6"/>
  <c r="L1334" i="6"/>
  <c r="L1335" i="6"/>
  <c r="L1336" i="6"/>
  <c r="L1337" i="6"/>
  <c r="L1338" i="6"/>
  <c r="L1339" i="6"/>
  <c r="L1340" i="6"/>
  <c r="L1341" i="6"/>
  <c r="L1342" i="6"/>
  <c r="L1343" i="6"/>
  <c r="L1344" i="6"/>
  <c r="L1345" i="6"/>
  <c r="L1346" i="6"/>
  <c r="L1347" i="6"/>
  <c r="L1348" i="6"/>
  <c r="L1349" i="6"/>
  <c r="L1350" i="6"/>
  <c r="L1351" i="6"/>
  <c r="L1352" i="6"/>
  <c r="L1353" i="6"/>
  <c r="L1354" i="6"/>
  <c r="L1355" i="6"/>
  <c r="L1356" i="6"/>
  <c r="L1357" i="6"/>
  <c r="L1358" i="6"/>
  <c r="L1359" i="6"/>
  <c r="L1360" i="6"/>
  <c r="L1361" i="6"/>
  <c r="L1362" i="6"/>
  <c r="L1363" i="6"/>
  <c r="L1364" i="6"/>
  <c r="L1365" i="6"/>
  <c r="L1366" i="6"/>
  <c r="L1367" i="6"/>
  <c r="L1368" i="6"/>
  <c r="L1369" i="6"/>
  <c r="L1370" i="6"/>
  <c r="L1371" i="6"/>
  <c r="L1372" i="6"/>
  <c r="L1373" i="6"/>
  <c r="L1374" i="6"/>
  <c r="L1375" i="6"/>
  <c r="L1376" i="6"/>
  <c r="L1377" i="6"/>
  <c r="L1378" i="6"/>
  <c r="L1379" i="6"/>
  <c r="L1380" i="6"/>
  <c r="L1381" i="6"/>
  <c r="L1382" i="6"/>
  <c r="L1383" i="6"/>
  <c r="L1384" i="6"/>
  <c r="L1385" i="6"/>
  <c r="L1386" i="6"/>
  <c r="L1387" i="6"/>
  <c r="L1388" i="6"/>
  <c r="L1389" i="6"/>
  <c r="L1390" i="6"/>
  <c r="L1391" i="6"/>
  <c r="L1392" i="6"/>
  <c r="L1393" i="6"/>
  <c r="L1394" i="6"/>
  <c r="L1395" i="6"/>
  <c r="L1396" i="6"/>
  <c r="L1397" i="6"/>
  <c r="L1398" i="6"/>
  <c r="L1399" i="6"/>
  <c r="L1400" i="6"/>
  <c r="L1401" i="6"/>
  <c r="L1402" i="6"/>
  <c r="L1403" i="6"/>
  <c r="L1404" i="6"/>
  <c r="L1405" i="6"/>
  <c r="L1406" i="6"/>
  <c r="L1407" i="6"/>
  <c r="L1408" i="6"/>
  <c r="L1409" i="6"/>
  <c r="L1410" i="6"/>
  <c r="L1411" i="6"/>
  <c r="L1412" i="6"/>
  <c r="L1413" i="6"/>
  <c r="L1414" i="6"/>
  <c r="L1415" i="6"/>
  <c r="L1416" i="6"/>
  <c r="L1417" i="6"/>
  <c r="L1418" i="6"/>
  <c r="L1419" i="6"/>
  <c r="L1420" i="6"/>
  <c r="L1421" i="6"/>
  <c r="L1422" i="6"/>
  <c r="L1423" i="6"/>
  <c r="L1424" i="6"/>
  <c r="L1425" i="6"/>
  <c r="L1426" i="6"/>
  <c r="L1427" i="6"/>
  <c r="L1428" i="6"/>
  <c r="L1429" i="6"/>
  <c r="L1430" i="6"/>
  <c r="L1431" i="6"/>
  <c r="L1432" i="6"/>
  <c r="L1433" i="6"/>
  <c r="L1434" i="6"/>
  <c r="L1435" i="6"/>
  <c r="L1436" i="6"/>
  <c r="L1437" i="6"/>
  <c r="L1438" i="6"/>
  <c r="L1439" i="6"/>
  <c r="L1440" i="6"/>
  <c r="L1441" i="6"/>
  <c r="L1442" i="6"/>
  <c r="L1443" i="6"/>
  <c r="L1444" i="6"/>
  <c r="L1445" i="6"/>
  <c r="L1446" i="6"/>
  <c r="L1447" i="6"/>
  <c r="L1448" i="6"/>
  <c r="L1449" i="6"/>
  <c r="L1450" i="6"/>
  <c r="L1451" i="6"/>
  <c r="L1452" i="6"/>
  <c r="L1453" i="6"/>
  <c r="L1454" i="6"/>
  <c r="L1455" i="6"/>
  <c r="L1456" i="6"/>
  <c r="L1457" i="6"/>
  <c r="L1458" i="6"/>
  <c r="L1459" i="6"/>
  <c r="L1460" i="6"/>
  <c r="L1461" i="6"/>
  <c r="L1462" i="6"/>
  <c r="L1463" i="6"/>
  <c r="L1464" i="6"/>
  <c r="L1465" i="6"/>
  <c r="L1466" i="6"/>
  <c r="L1467" i="6"/>
  <c r="L1468" i="6"/>
  <c r="L1469" i="6"/>
  <c r="L1470" i="6"/>
  <c r="L1471" i="6"/>
  <c r="L1472" i="6"/>
  <c r="L1473" i="6"/>
  <c r="L1474" i="6"/>
  <c r="L1475" i="6"/>
  <c r="L1476" i="6"/>
  <c r="L1477" i="6"/>
  <c r="L1478" i="6"/>
  <c r="L1479" i="6"/>
  <c r="L1480" i="6"/>
  <c r="L1481" i="6"/>
  <c r="L1482" i="6"/>
  <c r="L1483" i="6"/>
  <c r="L1484" i="6"/>
  <c r="L1485" i="6"/>
  <c r="L1486" i="6"/>
  <c r="L1487" i="6"/>
  <c r="L1488" i="6"/>
  <c r="L1489" i="6"/>
  <c r="L1490" i="6"/>
  <c r="L1491" i="6"/>
  <c r="L1492" i="6"/>
  <c r="L1493" i="6"/>
  <c r="L1494" i="6"/>
  <c r="L1495" i="6"/>
  <c r="L1496" i="6"/>
  <c r="L1497" i="6"/>
  <c r="L1498" i="6"/>
  <c r="L1499" i="6"/>
  <c r="L1500" i="6"/>
  <c r="L1501" i="6"/>
  <c r="L1502" i="6"/>
  <c r="L1503" i="6"/>
  <c r="L1504" i="6"/>
  <c r="L1505" i="6"/>
  <c r="L1506" i="6"/>
  <c r="L1507" i="6"/>
  <c r="L1508" i="6"/>
  <c r="L1509" i="6"/>
  <c r="L1510" i="6"/>
  <c r="L1511" i="6"/>
  <c r="L1512" i="6"/>
  <c r="L1513" i="6"/>
  <c r="L1514" i="6"/>
  <c r="L1515" i="6"/>
  <c r="L1516" i="6"/>
  <c r="L1517" i="6"/>
  <c r="L1518" i="6"/>
  <c r="L1519" i="6"/>
  <c r="L1520" i="6"/>
  <c r="L1521" i="6"/>
  <c r="L1522" i="6"/>
  <c r="L1523" i="6"/>
  <c r="L1524" i="6"/>
  <c r="L1525" i="6"/>
  <c r="L1526" i="6"/>
  <c r="L1527" i="6"/>
  <c r="L1528" i="6"/>
  <c r="L1529" i="6"/>
  <c r="L1530" i="6"/>
  <c r="L1531" i="6"/>
  <c r="L1532" i="6"/>
  <c r="L1533" i="6"/>
  <c r="L1534" i="6"/>
  <c r="L1535" i="6"/>
  <c r="L1536" i="6"/>
  <c r="L1537" i="6"/>
  <c r="L1538" i="6"/>
  <c r="L1539" i="6"/>
  <c r="L1540" i="6"/>
  <c r="L1541" i="6"/>
  <c r="L1542" i="6"/>
  <c r="L1543" i="6"/>
  <c r="L1544" i="6"/>
  <c r="L1545" i="6"/>
  <c r="L1546" i="6"/>
  <c r="L1547" i="6"/>
  <c r="L1548" i="6"/>
  <c r="L1549" i="6"/>
  <c r="L1550" i="6"/>
  <c r="L1551" i="6"/>
  <c r="L1552" i="6"/>
  <c r="L1553" i="6"/>
  <c r="L1554" i="6"/>
  <c r="L1555" i="6"/>
  <c r="L1556" i="6"/>
  <c r="L1557" i="6"/>
  <c r="L1558" i="6"/>
  <c r="L1559" i="6"/>
  <c r="L1560" i="6"/>
  <c r="L1561" i="6"/>
  <c r="L1562" i="6"/>
  <c r="L1563" i="6"/>
  <c r="L1564" i="6"/>
  <c r="L1565" i="6"/>
  <c r="L1566" i="6"/>
  <c r="L1567" i="6"/>
  <c r="L1568" i="6"/>
  <c r="L1569" i="6"/>
  <c r="L1570" i="6"/>
  <c r="L1571" i="6"/>
  <c r="L1572" i="6"/>
  <c r="L1573" i="6"/>
  <c r="L1574" i="6"/>
  <c r="L1575" i="6"/>
  <c r="L1576" i="6"/>
  <c r="L1577" i="6"/>
  <c r="L1578" i="6"/>
  <c r="L1579" i="6"/>
  <c r="L1580" i="6"/>
  <c r="L1581" i="6"/>
  <c r="L1582" i="6"/>
  <c r="L1583" i="6"/>
  <c r="L1584" i="6"/>
  <c r="L1585" i="6"/>
  <c r="L1586" i="6"/>
  <c r="L1587" i="6"/>
  <c r="L1588" i="6"/>
  <c r="L1589" i="6"/>
  <c r="L1590" i="6"/>
  <c r="L1591" i="6"/>
  <c r="L1592" i="6"/>
  <c r="L1593" i="6"/>
  <c r="L1594" i="6"/>
  <c r="L1595" i="6"/>
  <c r="L1596" i="6"/>
  <c r="L1597" i="6"/>
  <c r="L1598" i="6"/>
  <c r="L1599" i="6"/>
  <c r="L1600" i="6"/>
  <c r="L1601" i="6"/>
  <c r="L1602" i="6"/>
  <c r="L1603" i="6"/>
  <c r="L1604" i="6"/>
  <c r="L1605" i="6"/>
  <c r="L1606" i="6"/>
  <c r="L1607" i="6"/>
  <c r="L1608" i="6"/>
  <c r="L1609" i="6"/>
  <c r="L1610" i="6"/>
  <c r="L1611" i="6"/>
  <c r="L1612" i="6"/>
  <c r="L1613" i="6"/>
  <c r="L1614" i="6"/>
  <c r="L1615" i="6"/>
  <c r="L1616" i="6"/>
  <c r="L1617" i="6"/>
  <c r="L1618" i="6"/>
  <c r="L1619" i="6"/>
  <c r="L1620" i="6"/>
  <c r="L1621" i="6"/>
  <c r="L1622" i="6"/>
  <c r="L1623" i="6"/>
  <c r="L1624" i="6"/>
  <c r="L1625" i="6"/>
  <c r="L1626" i="6"/>
  <c r="L1627" i="6"/>
  <c r="L1628" i="6"/>
  <c r="L1629" i="6"/>
  <c r="L1630" i="6"/>
  <c r="L1631" i="6"/>
  <c r="L1632" i="6"/>
  <c r="L1633" i="6"/>
  <c r="L1634" i="6"/>
  <c r="L1635" i="6"/>
  <c r="L1636" i="6"/>
  <c r="L1637" i="6"/>
  <c r="L1638" i="6"/>
  <c r="L1639" i="6"/>
  <c r="L1640" i="6"/>
  <c r="L1641" i="6"/>
  <c r="L1642" i="6"/>
  <c r="L1643" i="6"/>
  <c r="L1644" i="6"/>
  <c r="L1645" i="6"/>
  <c r="L1646" i="6"/>
  <c r="L1647" i="6"/>
  <c r="L1648" i="6"/>
  <c r="L1649" i="6"/>
  <c r="L1650" i="6"/>
  <c r="L1651" i="6"/>
  <c r="L1652" i="6"/>
  <c r="L1653" i="6"/>
  <c r="L1654" i="6"/>
  <c r="L1655" i="6"/>
  <c r="L1656" i="6"/>
  <c r="L1657" i="6"/>
  <c r="L1658" i="6"/>
  <c r="L1659" i="6"/>
  <c r="L1660" i="6"/>
  <c r="L1661" i="6"/>
  <c r="L1662" i="6"/>
  <c r="L1663" i="6"/>
  <c r="L1664" i="6"/>
  <c r="L1665" i="6"/>
  <c r="L1666" i="6"/>
  <c r="L1667" i="6"/>
  <c r="L1668" i="6"/>
  <c r="L1669" i="6"/>
  <c r="L1670" i="6"/>
  <c r="L1671" i="6"/>
  <c r="L1672" i="6"/>
  <c r="L1673" i="6"/>
  <c r="L1674" i="6"/>
  <c r="L1675" i="6"/>
  <c r="L1676" i="6"/>
  <c r="L1677" i="6"/>
  <c r="L1678" i="6"/>
  <c r="L1679" i="6"/>
  <c r="L1680" i="6"/>
  <c r="L1681" i="6"/>
  <c r="L1682" i="6"/>
  <c r="L1683" i="6"/>
  <c r="L1684" i="6"/>
  <c r="L1685" i="6"/>
  <c r="L1686" i="6"/>
  <c r="L1687" i="6"/>
  <c r="L1688" i="6"/>
  <c r="L1689" i="6"/>
  <c r="L1690" i="6"/>
  <c r="L1691" i="6"/>
  <c r="L1692" i="6"/>
  <c r="L1693" i="6"/>
  <c r="L1694" i="6"/>
  <c r="L1695" i="6"/>
  <c r="L1696" i="6"/>
  <c r="L1697" i="6"/>
  <c r="L1698" i="6"/>
  <c r="L1699" i="6"/>
  <c r="L1700" i="6"/>
  <c r="L1701" i="6"/>
  <c r="L1702" i="6"/>
  <c r="L1703" i="6"/>
  <c r="L1704" i="6"/>
  <c r="L1705" i="6"/>
  <c r="L1706" i="6"/>
  <c r="L1707" i="6"/>
  <c r="L1708" i="6"/>
  <c r="L1709" i="6"/>
  <c r="L1710" i="6"/>
  <c r="L1711" i="6"/>
  <c r="L1712" i="6"/>
  <c r="L1713" i="6"/>
  <c r="L1714" i="6"/>
  <c r="L1715" i="6"/>
  <c r="L1716" i="6"/>
  <c r="L1717" i="6"/>
  <c r="L1718" i="6"/>
  <c r="L1719" i="6"/>
  <c r="L1720" i="6"/>
  <c r="L1721" i="6"/>
  <c r="L1722" i="6"/>
  <c r="L1723" i="6"/>
  <c r="L1724" i="6"/>
  <c r="L1725" i="6"/>
  <c r="L1726" i="6"/>
  <c r="L1727" i="6"/>
  <c r="L1728" i="6"/>
  <c r="L1729" i="6"/>
  <c r="L1730" i="6"/>
  <c r="L1731" i="6"/>
  <c r="L1732" i="6"/>
  <c r="L1733" i="6"/>
  <c r="L1734" i="6"/>
  <c r="L1735" i="6"/>
  <c r="L1736" i="6"/>
  <c r="L1737" i="6"/>
  <c r="L1738" i="6"/>
  <c r="L1739" i="6"/>
  <c r="L1740" i="6"/>
  <c r="L1741" i="6"/>
  <c r="L1742" i="6"/>
  <c r="L1743" i="6"/>
  <c r="L1744" i="6"/>
  <c r="L1745" i="6"/>
  <c r="L1746" i="6"/>
  <c r="L1747" i="6"/>
  <c r="L1748" i="6"/>
  <c r="L1749" i="6"/>
  <c r="L1750" i="6"/>
  <c r="L1751" i="6"/>
  <c r="L1752" i="6"/>
  <c r="L1753" i="6"/>
  <c r="L1754" i="6"/>
  <c r="L1755" i="6"/>
  <c r="L1756" i="6"/>
  <c r="L1757" i="6"/>
  <c r="L1758" i="6"/>
  <c r="L1759" i="6"/>
  <c r="L1760" i="6"/>
  <c r="L1761" i="6"/>
  <c r="L1762" i="6"/>
  <c r="L1763" i="6"/>
  <c r="L1764" i="6"/>
  <c r="L1765" i="6"/>
  <c r="L1766" i="6"/>
  <c r="L1767" i="6"/>
  <c r="L1768" i="6"/>
  <c r="L1769" i="6"/>
  <c r="L1770" i="6"/>
  <c r="L1771" i="6"/>
  <c r="L1772" i="6"/>
  <c r="L1773" i="6"/>
  <c r="L1774" i="6"/>
  <c r="L1775" i="6"/>
  <c r="L1776" i="6"/>
  <c r="L1777" i="6"/>
  <c r="L1778" i="6"/>
  <c r="L1779" i="6"/>
  <c r="L1780" i="6"/>
  <c r="L1781" i="6"/>
  <c r="L1782" i="6"/>
  <c r="L1783" i="6"/>
  <c r="L1784" i="6"/>
  <c r="L1785" i="6"/>
  <c r="L1786" i="6"/>
  <c r="L1787" i="6"/>
  <c r="L1788" i="6"/>
  <c r="L1789" i="6"/>
  <c r="L1790" i="6"/>
  <c r="L1791" i="6"/>
  <c r="L1792" i="6"/>
  <c r="L1793" i="6"/>
  <c r="L1794" i="6"/>
  <c r="L1795" i="6"/>
  <c r="L1796" i="6"/>
  <c r="L1797" i="6"/>
  <c r="L1798" i="6"/>
  <c r="L1799" i="6"/>
  <c r="L1800" i="6"/>
  <c r="L1801" i="6"/>
  <c r="L1802" i="6"/>
  <c r="L1803" i="6"/>
  <c r="L1804" i="6"/>
  <c r="L1805" i="6"/>
  <c r="L1806" i="6"/>
  <c r="L1807" i="6"/>
  <c r="L1808" i="6"/>
  <c r="L1809" i="6"/>
  <c r="L1810" i="6"/>
  <c r="L1811" i="6"/>
  <c r="L1812" i="6"/>
  <c r="L1813" i="6"/>
  <c r="L1814" i="6"/>
  <c r="L1815" i="6"/>
  <c r="L1816" i="6"/>
  <c r="L1817" i="6"/>
  <c r="L1818" i="6"/>
  <c r="L1819" i="6"/>
  <c r="L1820" i="6"/>
  <c r="L1821" i="6"/>
  <c r="L1822" i="6"/>
  <c r="L1823" i="6"/>
  <c r="L1824" i="6"/>
  <c r="L1825" i="6"/>
  <c r="L1826" i="6"/>
  <c r="L1827" i="6"/>
  <c r="L1828" i="6"/>
  <c r="L1829" i="6"/>
  <c r="L1830" i="6"/>
  <c r="L1831" i="6"/>
  <c r="L1832" i="6"/>
  <c r="L1833" i="6"/>
  <c r="L1834" i="6"/>
  <c r="L1835" i="6"/>
  <c r="L1836" i="6"/>
  <c r="L1837" i="6"/>
  <c r="L1838" i="6"/>
  <c r="L1839" i="6"/>
  <c r="L1840" i="6"/>
  <c r="L1841" i="6"/>
  <c r="L1842" i="6"/>
  <c r="L1843" i="6"/>
  <c r="L1844" i="6"/>
  <c r="L1845" i="6"/>
  <c r="L1846" i="6"/>
  <c r="L1847" i="6"/>
  <c r="L1848" i="6"/>
  <c r="L1849" i="6"/>
  <c r="L1850" i="6"/>
  <c r="L1851" i="6"/>
  <c r="L1852" i="6"/>
  <c r="L1853" i="6"/>
  <c r="L1854" i="6"/>
  <c r="L1855" i="6"/>
  <c r="L1856" i="6"/>
  <c r="L1857" i="6"/>
  <c r="L1858" i="6"/>
  <c r="L1859" i="6"/>
  <c r="L1860" i="6"/>
  <c r="L1861" i="6"/>
  <c r="L1862" i="6"/>
  <c r="L1863" i="6"/>
  <c r="L1864" i="6"/>
  <c r="L1865" i="6"/>
  <c r="L1866" i="6"/>
  <c r="L1867" i="6"/>
  <c r="L1868" i="6"/>
  <c r="L1869" i="6"/>
  <c r="L1870" i="6"/>
  <c r="L1871" i="6"/>
  <c r="L1872" i="6"/>
  <c r="L1873" i="6"/>
  <c r="L1874" i="6"/>
  <c r="L1875" i="6"/>
  <c r="L1876" i="6"/>
  <c r="L1877" i="6"/>
  <c r="L1878" i="6"/>
  <c r="L1879" i="6"/>
  <c r="L1880" i="6"/>
  <c r="L1881" i="6"/>
  <c r="L1882" i="6"/>
  <c r="L1883" i="6"/>
  <c r="L1884" i="6"/>
  <c r="L1885" i="6"/>
  <c r="L1886" i="6"/>
  <c r="L1887" i="6"/>
  <c r="L1888" i="6"/>
  <c r="L1889" i="6"/>
  <c r="L1890" i="6"/>
  <c r="L1891" i="6"/>
  <c r="L1892" i="6"/>
  <c r="L1893" i="6"/>
  <c r="L1894" i="6"/>
  <c r="L1895" i="6"/>
  <c r="L1896" i="6"/>
  <c r="L1897" i="6"/>
  <c r="L1898" i="6"/>
  <c r="L1899" i="6"/>
  <c r="L1900" i="6"/>
  <c r="L1901" i="6"/>
  <c r="L1902" i="6"/>
  <c r="L1903" i="6"/>
  <c r="L1904" i="6"/>
  <c r="L1905" i="6"/>
  <c r="L1906" i="6"/>
  <c r="L1907" i="6"/>
  <c r="L1908" i="6"/>
  <c r="L1909" i="6"/>
  <c r="L1910" i="6"/>
  <c r="L1911" i="6"/>
  <c r="L1912" i="6"/>
  <c r="L1913" i="6"/>
  <c r="L1914" i="6"/>
  <c r="L1915" i="6"/>
  <c r="L1916" i="6"/>
  <c r="L1917" i="6"/>
  <c r="L1918" i="6"/>
  <c r="L1919" i="6"/>
  <c r="L1920" i="6"/>
  <c r="L1921" i="6"/>
  <c r="L1922" i="6"/>
  <c r="L1923" i="6"/>
  <c r="L1924" i="6"/>
  <c r="L1925" i="6"/>
  <c r="L1926" i="6"/>
  <c r="L1927" i="6"/>
  <c r="L1928" i="6"/>
  <c r="L1929" i="6"/>
  <c r="L1930" i="6"/>
  <c r="L1931" i="6"/>
  <c r="L1932" i="6"/>
  <c r="L1933" i="6"/>
  <c r="L1934" i="6"/>
  <c r="L1935" i="6"/>
  <c r="L1936" i="6"/>
  <c r="L1937" i="6"/>
  <c r="L1938" i="6"/>
  <c r="L1939" i="6"/>
  <c r="L1940" i="6"/>
  <c r="L1941" i="6"/>
  <c r="L1942" i="6"/>
  <c r="L1943" i="6"/>
  <c r="L1944" i="6"/>
  <c r="L1945" i="6"/>
  <c r="K2" i="6"/>
  <c r="K3" i="6"/>
  <c r="K4" i="6"/>
  <c r="K5" i="6"/>
  <c r="K6" i="6"/>
  <c r="K7" i="6"/>
  <c r="K8" i="6"/>
  <c r="K9" i="6"/>
  <c r="K10" i="6"/>
  <c r="K11" i="6"/>
  <c r="K12" i="6"/>
  <c r="K13" i="6"/>
  <c r="K14" i="6"/>
  <c r="K15" i="6"/>
  <c r="K16" i="6"/>
  <c r="K17" i="6"/>
  <c r="K18" i="6"/>
  <c r="K19" i="6"/>
  <c r="K20" i="6"/>
  <c r="K21" i="6"/>
  <c r="K22" i="6"/>
  <c r="K23" i="6"/>
  <c r="K24" i="6"/>
  <c r="K25" i="6"/>
  <c r="K26" i="6"/>
  <c r="K27" i="6"/>
  <c r="K28" i="6"/>
  <c r="K29" i="6"/>
  <c r="K30" i="6"/>
  <c r="K31" i="6"/>
  <c r="K32" i="6"/>
  <c r="K33" i="6"/>
  <c r="K34" i="6"/>
  <c r="K35" i="6"/>
  <c r="K36" i="6"/>
  <c r="K37" i="6"/>
  <c r="K38" i="6"/>
  <c r="K39" i="6"/>
  <c r="K40" i="6"/>
  <c r="K41" i="6"/>
  <c r="K42" i="6"/>
  <c r="K43" i="6"/>
  <c r="K44" i="6"/>
  <c r="K45" i="6"/>
  <c r="K46" i="6"/>
  <c r="K47" i="6"/>
  <c r="K48" i="6"/>
  <c r="K49" i="6"/>
  <c r="K50" i="6"/>
  <c r="K51" i="6"/>
  <c r="K52" i="6"/>
  <c r="K53" i="6"/>
  <c r="K54" i="6"/>
  <c r="K55" i="6"/>
  <c r="K56" i="6"/>
  <c r="K57" i="6"/>
  <c r="K58" i="6"/>
  <c r="K59" i="6"/>
  <c r="K60" i="6"/>
  <c r="K61" i="6"/>
  <c r="K62" i="6"/>
  <c r="K63" i="6"/>
  <c r="K64" i="6"/>
  <c r="K65" i="6"/>
  <c r="K66" i="6"/>
  <c r="K67" i="6"/>
  <c r="K68" i="6"/>
  <c r="K69" i="6"/>
  <c r="K70" i="6"/>
  <c r="K71" i="6"/>
  <c r="K72" i="6"/>
  <c r="K73" i="6"/>
  <c r="K74" i="6"/>
  <c r="K75" i="6"/>
  <c r="K76" i="6"/>
  <c r="K77" i="6"/>
  <c r="K78" i="6"/>
  <c r="K79" i="6"/>
  <c r="K80" i="6"/>
  <c r="K81" i="6"/>
  <c r="K82" i="6"/>
  <c r="K83" i="6"/>
  <c r="K84" i="6"/>
  <c r="K85" i="6"/>
  <c r="K86" i="6"/>
  <c r="K87" i="6"/>
  <c r="K88" i="6"/>
  <c r="K89" i="6"/>
  <c r="K90" i="6"/>
  <c r="K91" i="6"/>
  <c r="K92" i="6"/>
  <c r="K93" i="6"/>
  <c r="K94" i="6"/>
  <c r="K95" i="6"/>
  <c r="K96" i="6"/>
  <c r="K97" i="6"/>
  <c r="K98" i="6"/>
  <c r="K99" i="6"/>
  <c r="K100" i="6"/>
  <c r="K101" i="6"/>
  <c r="K102" i="6"/>
  <c r="K103" i="6"/>
  <c r="K104" i="6"/>
  <c r="K105" i="6"/>
  <c r="K106" i="6"/>
  <c r="K107" i="6"/>
  <c r="K108" i="6"/>
  <c r="K109" i="6"/>
  <c r="K110" i="6"/>
  <c r="K111" i="6"/>
  <c r="K112" i="6"/>
  <c r="K113" i="6"/>
  <c r="K114" i="6"/>
  <c r="K115" i="6"/>
  <c r="K116" i="6"/>
  <c r="K117" i="6"/>
  <c r="K118" i="6"/>
  <c r="K119" i="6"/>
  <c r="K120" i="6"/>
  <c r="K121" i="6"/>
  <c r="K122" i="6"/>
  <c r="K123" i="6"/>
  <c r="K124" i="6"/>
  <c r="K125" i="6"/>
  <c r="K126" i="6"/>
  <c r="K127" i="6"/>
  <c r="K128" i="6"/>
  <c r="K129" i="6"/>
  <c r="K130" i="6"/>
  <c r="K131" i="6"/>
  <c r="K132" i="6"/>
  <c r="K133" i="6"/>
  <c r="K134" i="6"/>
  <c r="K135" i="6"/>
  <c r="K136" i="6"/>
  <c r="K137" i="6"/>
  <c r="K138" i="6"/>
  <c r="K139" i="6"/>
  <c r="K140" i="6"/>
  <c r="K141" i="6"/>
  <c r="K142" i="6"/>
  <c r="K143" i="6"/>
  <c r="K144" i="6"/>
  <c r="K145" i="6"/>
  <c r="K146" i="6"/>
  <c r="K147" i="6"/>
  <c r="K148" i="6"/>
  <c r="K149" i="6"/>
  <c r="K150" i="6"/>
  <c r="K151" i="6"/>
  <c r="K152" i="6"/>
  <c r="K153" i="6"/>
  <c r="K154" i="6"/>
  <c r="K155" i="6"/>
  <c r="K156" i="6"/>
  <c r="K157" i="6"/>
  <c r="K158" i="6"/>
  <c r="K159" i="6"/>
  <c r="K160" i="6"/>
  <c r="K161" i="6"/>
  <c r="K162" i="6"/>
  <c r="K163" i="6"/>
  <c r="K164" i="6"/>
  <c r="K165" i="6"/>
  <c r="K166" i="6"/>
  <c r="K167" i="6"/>
  <c r="K168" i="6"/>
  <c r="K169" i="6"/>
  <c r="K170" i="6"/>
  <c r="K171" i="6"/>
  <c r="K172" i="6"/>
  <c r="K173" i="6"/>
  <c r="K174" i="6"/>
  <c r="K175" i="6"/>
  <c r="K176" i="6"/>
  <c r="K177" i="6"/>
  <c r="K178" i="6"/>
  <c r="K179" i="6"/>
  <c r="K180" i="6"/>
  <c r="K181" i="6"/>
  <c r="K182" i="6"/>
  <c r="K183" i="6"/>
  <c r="K184" i="6"/>
  <c r="K185" i="6"/>
  <c r="K186" i="6"/>
  <c r="K187" i="6"/>
  <c r="K188" i="6"/>
  <c r="K189" i="6"/>
  <c r="K190" i="6"/>
  <c r="K191" i="6"/>
  <c r="K192" i="6"/>
  <c r="K193" i="6"/>
  <c r="K194" i="6"/>
  <c r="K195" i="6"/>
  <c r="K196" i="6"/>
  <c r="K197" i="6"/>
  <c r="K198" i="6"/>
  <c r="K199" i="6"/>
  <c r="K200" i="6"/>
  <c r="K201" i="6"/>
  <c r="K202" i="6"/>
  <c r="K203" i="6"/>
  <c r="K204" i="6"/>
  <c r="K205" i="6"/>
  <c r="K206" i="6"/>
  <c r="K207" i="6"/>
  <c r="K208" i="6"/>
  <c r="K209" i="6"/>
  <c r="K210" i="6"/>
  <c r="K211" i="6"/>
  <c r="K212" i="6"/>
  <c r="K213" i="6"/>
  <c r="K214" i="6"/>
  <c r="K215" i="6"/>
  <c r="K216" i="6"/>
  <c r="K217" i="6"/>
  <c r="K218" i="6"/>
  <c r="K219" i="6"/>
  <c r="K220" i="6"/>
  <c r="K221" i="6"/>
  <c r="K222" i="6"/>
  <c r="K223" i="6"/>
  <c r="K224" i="6"/>
  <c r="K225" i="6"/>
  <c r="K226" i="6"/>
  <c r="K227" i="6"/>
  <c r="K228" i="6"/>
  <c r="K229" i="6"/>
  <c r="K230" i="6"/>
  <c r="K231" i="6"/>
  <c r="K232" i="6"/>
  <c r="K233" i="6"/>
  <c r="K234" i="6"/>
  <c r="K235" i="6"/>
  <c r="K236" i="6"/>
  <c r="K237" i="6"/>
  <c r="K238" i="6"/>
  <c r="K239" i="6"/>
  <c r="K240" i="6"/>
  <c r="K241" i="6"/>
  <c r="K242" i="6"/>
  <c r="K243" i="6"/>
  <c r="K244" i="6"/>
  <c r="K245" i="6"/>
  <c r="K246" i="6"/>
  <c r="K247" i="6"/>
  <c r="K248" i="6"/>
  <c r="K249" i="6"/>
  <c r="K250" i="6"/>
  <c r="K251" i="6"/>
  <c r="K252" i="6"/>
  <c r="K253" i="6"/>
  <c r="K254" i="6"/>
  <c r="K255" i="6"/>
  <c r="K256" i="6"/>
  <c r="K257" i="6"/>
  <c r="K258" i="6"/>
  <c r="K259" i="6"/>
  <c r="K260" i="6"/>
  <c r="K261" i="6"/>
  <c r="K262" i="6"/>
  <c r="K263" i="6"/>
  <c r="K264" i="6"/>
  <c r="K265" i="6"/>
  <c r="K266" i="6"/>
  <c r="K267" i="6"/>
  <c r="K268" i="6"/>
  <c r="K269" i="6"/>
  <c r="K270" i="6"/>
  <c r="K271" i="6"/>
  <c r="K272" i="6"/>
  <c r="K273" i="6"/>
  <c r="K274" i="6"/>
  <c r="K275" i="6"/>
  <c r="K276" i="6"/>
  <c r="K277" i="6"/>
  <c r="K278" i="6"/>
  <c r="K279" i="6"/>
  <c r="K280" i="6"/>
  <c r="K281" i="6"/>
  <c r="K282" i="6"/>
  <c r="K283" i="6"/>
  <c r="K284" i="6"/>
  <c r="K285" i="6"/>
  <c r="K286" i="6"/>
  <c r="K287" i="6"/>
  <c r="K288" i="6"/>
  <c r="K289" i="6"/>
  <c r="K290" i="6"/>
  <c r="K291" i="6"/>
  <c r="K292" i="6"/>
  <c r="K293" i="6"/>
  <c r="K294" i="6"/>
  <c r="K295" i="6"/>
  <c r="K296" i="6"/>
  <c r="K297" i="6"/>
  <c r="K298" i="6"/>
  <c r="K299" i="6"/>
  <c r="K300" i="6"/>
  <c r="K301" i="6"/>
  <c r="K302" i="6"/>
  <c r="K303" i="6"/>
  <c r="K304" i="6"/>
  <c r="K305" i="6"/>
  <c r="K306" i="6"/>
  <c r="K307" i="6"/>
  <c r="K308" i="6"/>
  <c r="K309" i="6"/>
  <c r="K310" i="6"/>
  <c r="K311" i="6"/>
  <c r="K312" i="6"/>
  <c r="K313" i="6"/>
  <c r="K314" i="6"/>
  <c r="K315" i="6"/>
  <c r="K316" i="6"/>
  <c r="K317" i="6"/>
  <c r="K318" i="6"/>
  <c r="K319" i="6"/>
  <c r="K320" i="6"/>
  <c r="K321" i="6"/>
  <c r="K322" i="6"/>
  <c r="K323" i="6"/>
  <c r="K324" i="6"/>
  <c r="K325" i="6"/>
  <c r="K326" i="6"/>
  <c r="K327" i="6"/>
  <c r="K328" i="6"/>
  <c r="K329" i="6"/>
  <c r="K330" i="6"/>
  <c r="K331" i="6"/>
  <c r="K332" i="6"/>
  <c r="K333" i="6"/>
  <c r="K334" i="6"/>
  <c r="K335" i="6"/>
  <c r="K336" i="6"/>
  <c r="K337" i="6"/>
  <c r="K338" i="6"/>
  <c r="K339" i="6"/>
  <c r="K340" i="6"/>
  <c r="K341" i="6"/>
  <c r="K342" i="6"/>
  <c r="K343" i="6"/>
  <c r="K344" i="6"/>
  <c r="K345" i="6"/>
  <c r="K346" i="6"/>
  <c r="K347" i="6"/>
  <c r="K348" i="6"/>
  <c r="K349" i="6"/>
  <c r="K350" i="6"/>
  <c r="K351" i="6"/>
  <c r="K352" i="6"/>
  <c r="K353" i="6"/>
  <c r="K354" i="6"/>
  <c r="K355" i="6"/>
  <c r="K356" i="6"/>
  <c r="K357" i="6"/>
  <c r="K358" i="6"/>
  <c r="K359" i="6"/>
  <c r="K360" i="6"/>
  <c r="K361" i="6"/>
  <c r="K362" i="6"/>
  <c r="K363" i="6"/>
  <c r="K364" i="6"/>
  <c r="K365" i="6"/>
  <c r="K366" i="6"/>
  <c r="K367" i="6"/>
  <c r="K368" i="6"/>
  <c r="K369" i="6"/>
  <c r="K370" i="6"/>
  <c r="K371" i="6"/>
  <c r="K372" i="6"/>
  <c r="K373" i="6"/>
  <c r="K374" i="6"/>
  <c r="K375" i="6"/>
  <c r="K376" i="6"/>
  <c r="K377" i="6"/>
  <c r="K378" i="6"/>
  <c r="K379" i="6"/>
  <c r="K380" i="6"/>
  <c r="K381" i="6"/>
  <c r="K382" i="6"/>
  <c r="K383" i="6"/>
  <c r="K384" i="6"/>
  <c r="K385" i="6"/>
  <c r="K386" i="6"/>
  <c r="K387" i="6"/>
  <c r="K388" i="6"/>
  <c r="K389" i="6"/>
  <c r="K390" i="6"/>
  <c r="K391" i="6"/>
  <c r="K392" i="6"/>
  <c r="K393" i="6"/>
  <c r="K394" i="6"/>
  <c r="K395" i="6"/>
  <c r="K396" i="6"/>
  <c r="K397" i="6"/>
  <c r="K398" i="6"/>
  <c r="K399" i="6"/>
  <c r="K400" i="6"/>
  <c r="K401" i="6"/>
  <c r="K402" i="6"/>
  <c r="K403" i="6"/>
  <c r="K404" i="6"/>
  <c r="K405" i="6"/>
  <c r="K406" i="6"/>
  <c r="K407" i="6"/>
  <c r="K408" i="6"/>
  <c r="K409" i="6"/>
  <c r="K410" i="6"/>
  <c r="K411" i="6"/>
  <c r="K412" i="6"/>
  <c r="K413" i="6"/>
  <c r="K414" i="6"/>
  <c r="K415" i="6"/>
  <c r="K416" i="6"/>
  <c r="K417" i="6"/>
  <c r="K418" i="6"/>
  <c r="K419" i="6"/>
  <c r="K420" i="6"/>
  <c r="K421" i="6"/>
  <c r="K422" i="6"/>
  <c r="K423" i="6"/>
  <c r="K424" i="6"/>
  <c r="K425" i="6"/>
  <c r="K426" i="6"/>
  <c r="K427" i="6"/>
  <c r="K428" i="6"/>
  <c r="K429" i="6"/>
  <c r="K430" i="6"/>
  <c r="K431" i="6"/>
  <c r="K432" i="6"/>
  <c r="K433" i="6"/>
  <c r="K434" i="6"/>
  <c r="K435" i="6"/>
  <c r="K436" i="6"/>
  <c r="K437" i="6"/>
  <c r="K438" i="6"/>
  <c r="K439" i="6"/>
  <c r="K440" i="6"/>
  <c r="K441" i="6"/>
  <c r="K442" i="6"/>
  <c r="K443" i="6"/>
  <c r="K444" i="6"/>
  <c r="K445" i="6"/>
  <c r="K446" i="6"/>
  <c r="K447" i="6"/>
  <c r="K448" i="6"/>
  <c r="K449" i="6"/>
  <c r="K450" i="6"/>
  <c r="K451" i="6"/>
  <c r="K452" i="6"/>
  <c r="K453" i="6"/>
  <c r="K454" i="6"/>
  <c r="K455" i="6"/>
  <c r="K456" i="6"/>
  <c r="K457" i="6"/>
  <c r="K458" i="6"/>
  <c r="K459" i="6"/>
  <c r="K460" i="6"/>
  <c r="K461" i="6"/>
  <c r="K462" i="6"/>
  <c r="K463" i="6"/>
  <c r="K464" i="6"/>
  <c r="K465" i="6"/>
  <c r="K466" i="6"/>
  <c r="K467" i="6"/>
  <c r="K468" i="6"/>
  <c r="K469" i="6"/>
  <c r="K470" i="6"/>
  <c r="K471" i="6"/>
  <c r="K472" i="6"/>
  <c r="K473" i="6"/>
  <c r="K474" i="6"/>
  <c r="K475" i="6"/>
  <c r="K476" i="6"/>
  <c r="K477" i="6"/>
  <c r="K478" i="6"/>
  <c r="K479" i="6"/>
  <c r="K480" i="6"/>
  <c r="K481" i="6"/>
  <c r="K482" i="6"/>
  <c r="K483" i="6"/>
  <c r="K484" i="6"/>
  <c r="K485" i="6"/>
  <c r="K486" i="6"/>
  <c r="K487" i="6"/>
  <c r="K488" i="6"/>
  <c r="K489" i="6"/>
  <c r="K490" i="6"/>
  <c r="K491" i="6"/>
  <c r="K492" i="6"/>
  <c r="K493" i="6"/>
  <c r="K494" i="6"/>
  <c r="K495" i="6"/>
  <c r="K496" i="6"/>
  <c r="K497" i="6"/>
  <c r="K498" i="6"/>
  <c r="K499" i="6"/>
  <c r="K500" i="6"/>
  <c r="K501" i="6"/>
  <c r="K502" i="6"/>
  <c r="K503" i="6"/>
  <c r="K504" i="6"/>
  <c r="K505" i="6"/>
  <c r="K506" i="6"/>
  <c r="K507" i="6"/>
  <c r="K508" i="6"/>
  <c r="K509" i="6"/>
  <c r="K510" i="6"/>
  <c r="K511" i="6"/>
  <c r="K512" i="6"/>
  <c r="K513" i="6"/>
  <c r="K514" i="6"/>
  <c r="K515" i="6"/>
  <c r="K516" i="6"/>
  <c r="K517" i="6"/>
  <c r="K518" i="6"/>
  <c r="K519" i="6"/>
  <c r="K520" i="6"/>
  <c r="K521" i="6"/>
  <c r="K522" i="6"/>
  <c r="K523" i="6"/>
  <c r="K524" i="6"/>
  <c r="K525" i="6"/>
  <c r="K526" i="6"/>
  <c r="K527" i="6"/>
  <c r="K528" i="6"/>
  <c r="K529" i="6"/>
  <c r="K530" i="6"/>
  <c r="K531" i="6"/>
  <c r="K532" i="6"/>
  <c r="K533" i="6"/>
  <c r="K534" i="6"/>
  <c r="K535" i="6"/>
  <c r="K536" i="6"/>
  <c r="K537" i="6"/>
  <c r="K538" i="6"/>
  <c r="K539" i="6"/>
  <c r="K540" i="6"/>
  <c r="K541" i="6"/>
  <c r="K542" i="6"/>
  <c r="K543" i="6"/>
  <c r="K544" i="6"/>
  <c r="K545" i="6"/>
  <c r="K546" i="6"/>
  <c r="K547" i="6"/>
  <c r="K548" i="6"/>
  <c r="K549" i="6"/>
  <c r="K550" i="6"/>
  <c r="K551" i="6"/>
  <c r="K552" i="6"/>
  <c r="K553" i="6"/>
  <c r="K554" i="6"/>
  <c r="K555" i="6"/>
  <c r="K556" i="6"/>
  <c r="K557" i="6"/>
  <c r="K558" i="6"/>
  <c r="K559" i="6"/>
  <c r="K560" i="6"/>
  <c r="K561" i="6"/>
  <c r="K562" i="6"/>
  <c r="K563" i="6"/>
  <c r="K564" i="6"/>
  <c r="K565" i="6"/>
  <c r="K566" i="6"/>
  <c r="K567" i="6"/>
  <c r="K568" i="6"/>
  <c r="K569" i="6"/>
  <c r="K570" i="6"/>
  <c r="K571" i="6"/>
  <c r="K572" i="6"/>
  <c r="K573" i="6"/>
  <c r="K574" i="6"/>
  <c r="K575" i="6"/>
  <c r="K576" i="6"/>
  <c r="K577" i="6"/>
  <c r="K578" i="6"/>
  <c r="K579" i="6"/>
  <c r="K580" i="6"/>
  <c r="K581" i="6"/>
  <c r="K582" i="6"/>
  <c r="K583" i="6"/>
  <c r="K584" i="6"/>
  <c r="K585" i="6"/>
  <c r="K586" i="6"/>
  <c r="K587" i="6"/>
  <c r="K588" i="6"/>
  <c r="K589" i="6"/>
  <c r="K590" i="6"/>
  <c r="K591" i="6"/>
  <c r="K592" i="6"/>
  <c r="K593" i="6"/>
  <c r="K594" i="6"/>
  <c r="K595" i="6"/>
  <c r="K596" i="6"/>
  <c r="K597" i="6"/>
  <c r="K598" i="6"/>
  <c r="K599" i="6"/>
  <c r="K600" i="6"/>
  <c r="K601" i="6"/>
  <c r="K602" i="6"/>
  <c r="K603" i="6"/>
  <c r="K604" i="6"/>
  <c r="K605" i="6"/>
  <c r="K606" i="6"/>
  <c r="K607" i="6"/>
  <c r="K608" i="6"/>
  <c r="K609" i="6"/>
  <c r="K610" i="6"/>
  <c r="K611" i="6"/>
  <c r="K612" i="6"/>
  <c r="K613" i="6"/>
  <c r="K614" i="6"/>
  <c r="K615" i="6"/>
  <c r="K616" i="6"/>
  <c r="K617" i="6"/>
  <c r="K618" i="6"/>
  <c r="K619" i="6"/>
  <c r="K620" i="6"/>
  <c r="K621" i="6"/>
  <c r="K622" i="6"/>
  <c r="K623" i="6"/>
  <c r="K624" i="6"/>
  <c r="K625" i="6"/>
  <c r="K626" i="6"/>
  <c r="K627" i="6"/>
  <c r="K628" i="6"/>
  <c r="K629" i="6"/>
  <c r="K630" i="6"/>
  <c r="K631" i="6"/>
  <c r="K632" i="6"/>
  <c r="K633" i="6"/>
  <c r="K634" i="6"/>
  <c r="K635" i="6"/>
  <c r="K636" i="6"/>
  <c r="K637" i="6"/>
  <c r="K638" i="6"/>
  <c r="K639" i="6"/>
  <c r="K640" i="6"/>
  <c r="K641" i="6"/>
  <c r="K642" i="6"/>
  <c r="K643" i="6"/>
  <c r="K644" i="6"/>
  <c r="K645" i="6"/>
  <c r="K646" i="6"/>
  <c r="K647" i="6"/>
  <c r="K648" i="6"/>
  <c r="K649" i="6"/>
  <c r="K650" i="6"/>
  <c r="K651" i="6"/>
  <c r="K652" i="6"/>
  <c r="K653" i="6"/>
  <c r="K654" i="6"/>
  <c r="K655" i="6"/>
  <c r="K656" i="6"/>
  <c r="K657" i="6"/>
  <c r="K658" i="6"/>
  <c r="K659" i="6"/>
  <c r="K660" i="6"/>
  <c r="K661" i="6"/>
  <c r="K662" i="6"/>
  <c r="K663" i="6"/>
  <c r="K664" i="6"/>
  <c r="K665" i="6"/>
  <c r="K666" i="6"/>
  <c r="K667" i="6"/>
  <c r="K668" i="6"/>
  <c r="K669" i="6"/>
  <c r="K670" i="6"/>
  <c r="K671" i="6"/>
  <c r="K672" i="6"/>
  <c r="K673" i="6"/>
  <c r="K674" i="6"/>
  <c r="K675" i="6"/>
  <c r="K676" i="6"/>
  <c r="K677" i="6"/>
  <c r="K678" i="6"/>
  <c r="K679" i="6"/>
  <c r="K680" i="6"/>
  <c r="K681" i="6"/>
  <c r="K682" i="6"/>
  <c r="K683" i="6"/>
  <c r="K684" i="6"/>
  <c r="K685" i="6"/>
  <c r="K686" i="6"/>
  <c r="K687" i="6"/>
  <c r="K688" i="6"/>
  <c r="K689" i="6"/>
  <c r="K690" i="6"/>
  <c r="K691" i="6"/>
  <c r="K692" i="6"/>
  <c r="K693" i="6"/>
  <c r="K694" i="6"/>
  <c r="K695" i="6"/>
  <c r="K696" i="6"/>
  <c r="K697" i="6"/>
  <c r="K698" i="6"/>
  <c r="K699" i="6"/>
  <c r="K700" i="6"/>
  <c r="K701" i="6"/>
  <c r="K702" i="6"/>
  <c r="K703" i="6"/>
  <c r="K704" i="6"/>
  <c r="K705" i="6"/>
  <c r="K706" i="6"/>
  <c r="K707" i="6"/>
  <c r="K708" i="6"/>
  <c r="K709" i="6"/>
  <c r="K710" i="6"/>
  <c r="K711" i="6"/>
  <c r="K712" i="6"/>
  <c r="K713" i="6"/>
  <c r="K714" i="6"/>
  <c r="K715" i="6"/>
  <c r="K716" i="6"/>
  <c r="K717" i="6"/>
  <c r="K718" i="6"/>
  <c r="K719" i="6"/>
  <c r="K720" i="6"/>
  <c r="K721" i="6"/>
  <c r="K722" i="6"/>
  <c r="K723" i="6"/>
  <c r="K724" i="6"/>
  <c r="K725" i="6"/>
  <c r="K726" i="6"/>
  <c r="K727" i="6"/>
  <c r="K728" i="6"/>
  <c r="K729" i="6"/>
  <c r="K730" i="6"/>
  <c r="K731" i="6"/>
  <c r="K732" i="6"/>
  <c r="K733" i="6"/>
  <c r="K734" i="6"/>
  <c r="K735" i="6"/>
  <c r="K736" i="6"/>
  <c r="K737" i="6"/>
  <c r="K738" i="6"/>
  <c r="K739" i="6"/>
  <c r="K740" i="6"/>
  <c r="K741" i="6"/>
  <c r="K742" i="6"/>
  <c r="K743" i="6"/>
  <c r="K744" i="6"/>
  <c r="K745" i="6"/>
  <c r="K746" i="6"/>
  <c r="K747" i="6"/>
  <c r="K748" i="6"/>
  <c r="K749" i="6"/>
  <c r="K750" i="6"/>
  <c r="K751" i="6"/>
  <c r="K752" i="6"/>
  <c r="K753" i="6"/>
  <c r="K754" i="6"/>
  <c r="K755" i="6"/>
  <c r="K756" i="6"/>
  <c r="K757" i="6"/>
  <c r="K758" i="6"/>
  <c r="K759" i="6"/>
  <c r="K760" i="6"/>
  <c r="K761" i="6"/>
  <c r="K762" i="6"/>
  <c r="K763" i="6"/>
  <c r="K764" i="6"/>
  <c r="K765" i="6"/>
  <c r="K766" i="6"/>
  <c r="K767" i="6"/>
  <c r="K768" i="6"/>
  <c r="K769" i="6"/>
  <c r="K770" i="6"/>
  <c r="K771" i="6"/>
  <c r="K772" i="6"/>
  <c r="K773" i="6"/>
  <c r="K774" i="6"/>
  <c r="K775" i="6"/>
  <c r="K776" i="6"/>
  <c r="K777" i="6"/>
  <c r="K778" i="6"/>
  <c r="K779" i="6"/>
  <c r="K780" i="6"/>
  <c r="K781" i="6"/>
  <c r="K782" i="6"/>
  <c r="K783" i="6"/>
  <c r="K784" i="6"/>
  <c r="K785" i="6"/>
  <c r="K786" i="6"/>
  <c r="K787" i="6"/>
  <c r="K788" i="6"/>
  <c r="K789" i="6"/>
  <c r="K790" i="6"/>
  <c r="K791" i="6"/>
  <c r="K792" i="6"/>
  <c r="K793" i="6"/>
  <c r="K794" i="6"/>
  <c r="K795" i="6"/>
  <c r="K796" i="6"/>
  <c r="K797" i="6"/>
  <c r="K798" i="6"/>
  <c r="K799" i="6"/>
  <c r="K800" i="6"/>
  <c r="K801" i="6"/>
  <c r="K802" i="6"/>
  <c r="K803" i="6"/>
  <c r="K804" i="6"/>
  <c r="K805" i="6"/>
  <c r="K806" i="6"/>
  <c r="K807" i="6"/>
  <c r="K808" i="6"/>
  <c r="K809" i="6"/>
  <c r="K810" i="6"/>
  <c r="K811" i="6"/>
  <c r="K812" i="6"/>
  <c r="K813" i="6"/>
  <c r="K814" i="6"/>
  <c r="K815" i="6"/>
  <c r="K816" i="6"/>
  <c r="K817" i="6"/>
  <c r="K818" i="6"/>
  <c r="K819" i="6"/>
  <c r="K820" i="6"/>
  <c r="K821" i="6"/>
  <c r="K822" i="6"/>
  <c r="K823" i="6"/>
  <c r="K824" i="6"/>
  <c r="K825" i="6"/>
  <c r="K826" i="6"/>
  <c r="K827" i="6"/>
  <c r="K828" i="6"/>
  <c r="K829" i="6"/>
  <c r="K830" i="6"/>
  <c r="K831" i="6"/>
  <c r="K832" i="6"/>
  <c r="K833" i="6"/>
  <c r="K834" i="6"/>
  <c r="K835" i="6"/>
  <c r="K836" i="6"/>
  <c r="K837" i="6"/>
  <c r="K838" i="6"/>
  <c r="K839" i="6"/>
  <c r="K840" i="6"/>
  <c r="K841" i="6"/>
  <c r="K842" i="6"/>
  <c r="K843" i="6"/>
  <c r="K844" i="6"/>
  <c r="K845" i="6"/>
  <c r="K846" i="6"/>
  <c r="K847" i="6"/>
  <c r="K848" i="6"/>
  <c r="K849" i="6"/>
  <c r="K850" i="6"/>
  <c r="K851" i="6"/>
  <c r="K852" i="6"/>
  <c r="K853" i="6"/>
  <c r="K854" i="6"/>
  <c r="K855" i="6"/>
  <c r="K856" i="6"/>
  <c r="K857" i="6"/>
  <c r="K858" i="6"/>
  <c r="K859" i="6"/>
  <c r="K860" i="6"/>
  <c r="K861" i="6"/>
  <c r="K862" i="6"/>
  <c r="K863" i="6"/>
  <c r="K864" i="6"/>
  <c r="K865" i="6"/>
  <c r="K866" i="6"/>
  <c r="K867" i="6"/>
  <c r="K868" i="6"/>
  <c r="K869" i="6"/>
  <c r="K870" i="6"/>
  <c r="K871" i="6"/>
  <c r="K872" i="6"/>
  <c r="K873" i="6"/>
  <c r="K874" i="6"/>
  <c r="K875" i="6"/>
  <c r="K876" i="6"/>
  <c r="K877" i="6"/>
  <c r="K878" i="6"/>
  <c r="K879" i="6"/>
  <c r="K880" i="6"/>
  <c r="K881" i="6"/>
  <c r="K882" i="6"/>
  <c r="K883" i="6"/>
  <c r="K884" i="6"/>
  <c r="K885" i="6"/>
  <c r="K886" i="6"/>
  <c r="K887" i="6"/>
  <c r="K888" i="6"/>
  <c r="K889" i="6"/>
  <c r="K890" i="6"/>
  <c r="K891" i="6"/>
  <c r="K892" i="6"/>
  <c r="K893" i="6"/>
  <c r="K894" i="6"/>
  <c r="K895" i="6"/>
  <c r="K896" i="6"/>
  <c r="K897" i="6"/>
  <c r="K898" i="6"/>
  <c r="K899" i="6"/>
  <c r="K900" i="6"/>
  <c r="K901" i="6"/>
  <c r="K902" i="6"/>
  <c r="K903" i="6"/>
  <c r="K904" i="6"/>
  <c r="K905" i="6"/>
  <c r="K906" i="6"/>
  <c r="K907" i="6"/>
  <c r="K908" i="6"/>
  <c r="K909" i="6"/>
  <c r="K910" i="6"/>
  <c r="K911" i="6"/>
  <c r="K912" i="6"/>
  <c r="K913" i="6"/>
  <c r="K914" i="6"/>
  <c r="K915" i="6"/>
  <c r="K916" i="6"/>
  <c r="K917" i="6"/>
  <c r="K918" i="6"/>
  <c r="K919" i="6"/>
  <c r="K920" i="6"/>
  <c r="K921" i="6"/>
  <c r="K922" i="6"/>
  <c r="K923" i="6"/>
  <c r="K924" i="6"/>
  <c r="K925" i="6"/>
  <c r="K926" i="6"/>
  <c r="K927" i="6"/>
  <c r="K928" i="6"/>
  <c r="K929" i="6"/>
  <c r="K930" i="6"/>
  <c r="K931" i="6"/>
  <c r="K932" i="6"/>
  <c r="K933" i="6"/>
  <c r="K934" i="6"/>
  <c r="K935" i="6"/>
  <c r="K936" i="6"/>
  <c r="K937" i="6"/>
  <c r="K938" i="6"/>
  <c r="K939" i="6"/>
  <c r="K940" i="6"/>
  <c r="K941" i="6"/>
  <c r="K942" i="6"/>
  <c r="K943" i="6"/>
  <c r="K944" i="6"/>
  <c r="K945" i="6"/>
  <c r="K946" i="6"/>
  <c r="K947" i="6"/>
  <c r="K948" i="6"/>
  <c r="K949" i="6"/>
  <c r="K950" i="6"/>
  <c r="K951" i="6"/>
  <c r="K952" i="6"/>
  <c r="K953" i="6"/>
  <c r="K954" i="6"/>
  <c r="K955" i="6"/>
  <c r="K956" i="6"/>
  <c r="K957" i="6"/>
  <c r="K958" i="6"/>
  <c r="K959" i="6"/>
  <c r="K960" i="6"/>
  <c r="K961" i="6"/>
  <c r="K962" i="6"/>
  <c r="K963" i="6"/>
  <c r="K964" i="6"/>
  <c r="K965" i="6"/>
  <c r="K966" i="6"/>
  <c r="K967" i="6"/>
  <c r="K968" i="6"/>
  <c r="K969" i="6"/>
  <c r="K970" i="6"/>
  <c r="K971" i="6"/>
  <c r="K972" i="6"/>
  <c r="K973" i="6"/>
  <c r="K974" i="6"/>
  <c r="K975" i="6"/>
  <c r="K976" i="6"/>
  <c r="K977" i="6"/>
  <c r="K978" i="6"/>
  <c r="K979" i="6"/>
  <c r="K980" i="6"/>
  <c r="K981" i="6"/>
  <c r="K982" i="6"/>
  <c r="K983" i="6"/>
  <c r="K984" i="6"/>
  <c r="K985" i="6"/>
  <c r="K986" i="6"/>
  <c r="K987" i="6"/>
  <c r="K988" i="6"/>
  <c r="K989" i="6"/>
  <c r="K990" i="6"/>
  <c r="K991" i="6"/>
  <c r="K992" i="6"/>
  <c r="K993" i="6"/>
  <c r="K994" i="6"/>
  <c r="K995" i="6"/>
  <c r="K996" i="6"/>
  <c r="K997" i="6"/>
  <c r="K998" i="6"/>
  <c r="K999" i="6"/>
  <c r="K1000" i="6"/>
  <c r="K1001" i="6"/>
  <c r="K1002" i="6"/>
  <c r="K1003" i="6"/>
  <c r="K1004" i="6"/>
  <c r="K1005" i="6"/>
  <c r="K1006" i="6"/>
  <c r="K1007" i="6"/>
  <c r="K1008" i="6"/>
  <c r="K1009" i="6"/>
  <c r="K1010" i="6"/>
  <c r="K1011" i="6"/>
  <c r="K1012" i="6"/>
  <c r="K1013" i="6"/>
  <c r="K1014" i="6"/>
  <c r="K1015" i="6"/>
  <c r="K1016" i="6"/>
  <c r="K1017" i="6"/>
  <c r="K1018" i="6"/>
  <c r="K1019" i="6"/>
  <c r="K1020" i="6"/>
  <c r="K1021" i="6"/>
  <c r="K1022" i="6"/>
  <c r="K1023" i="6"/>
  <c r="K1024" i="6"/>
  <c r="K1025" i="6"/>
  <c r="K1026" i="6"/>
  <c r="K1027" i="6"/>
  <c r="K1028" i="6"/>
  <c r="K1029" i="6"/>
  <c r="K1030" i="6"/>
  <c r="K1031" i="6"/>
  <c r="K1032" i="6"/>
  <c r="K1033" i="6"/>
  <c r="K1034" i="6"/>
  <c r="K1035" i="6"/>
  <c r="K1036" i="6"/>
  <c r="K1037" i="6"/>
  <c r="K1038" i="6"/>
  <c r="K1039" i="6"/>
  <c r="K1040" i="6"/>
  <c r="K1041" i="6"/>
  <c r="K1042" i="6"/>
  <c r="K1043" i="6"/>
  <c r="K1044" i="6"/>
  <c r="K1045" i="6"/>
  <c r="K1046" i="6"/>
  <c r="K1047" i="6"/>
  <c r="K1048" i="6"/>
  <c r="K1049" i="6"/>
  <c r="K1050" i="6"/>
  <c r="K1051" i="6"/>
  <c r="K1052" i="6"/>
  <c r="K1053" i="6"/>
  <c r="K1054" i="6"/>
  <c r="K1055" i="6"/>
  <c r="K1056" i="6"/>
  <c r="K1057" i="6"/>
  <c r="K1058" i="6"/>
  <c r="K1059" i="6"/>
  <c r="K1060" i="6"/>
  <c r="K1061" i="6"/>
  <c r="K1062" i="6"/>
  <c r="K1063" i="6"/>
  <c r="K1064" i="6"/>
  <c r="K1065" i="6"/>
  <c r="K1066" i="6"/>
  <c r="K1067" i="6"/>
  <c r="K1068" i="6"/>
  <c r="K1069" i="6"/>
  <c r="K1070" i="6"/>
  <c r="K1071" i="6"/>
  <c r="K1072" i="6"/>
  <c r="K1073" i="6"/>
  <c r="K1074" i="6"/>
  <c r="K1075" i="6"/>
  <c r="K1076" i="6"/>
  <c r="K1077" i="6"/>
  <c r="K1078" i="6"/>
  <c r="K1079" i="6"/>
  <c r="K1080" i="6"/>
  <c r="K1081" i="6"/>
  <c r="K1082" i="6"/>
  <c r="K1083" i="6"/>
  <c r="K1084" i="6"/>
  <c r="K1085" i="6"/>
  <c r="K1086" i="6"/>
  <c r="K1087" i="6"/>
  <c r="K1088" i="6"/>
  <c r="K1089" i="6"/>
  <c r="K1090" i="6"/>
  <c r="K1091" i="6"/>
  <c r="K1092" i="6"/>
  <c r="K1093" i="6"/>
  <c r="K1094" i="6"/>
  <c r="K1095" i="6"/>
  <c r="K1096" i="6"/>
  <c r="K1097" i="6"/>
  <c r="K1098" i="6"/>
  <c r="K1099" i="6"/>
  <c r="K1100" i="6"/>
  <c r="K1101" i="6"/>
  <c r="K1102" i="6"/>
  <c r="K1103" i="6"/>
  <c r="K1104" i="6"/>
  <c r="K1105" i="6"/>
  <c r="K1106" i="6"/>
  <c r="K1107" i="6"/>
  <c r="K1108" i="6"/>
  <c r="K1109" i="6"/>
  <c r="K1110" i="6"/>
  <c r="K1111" i="6"/>
  <c r="K1112" i="6"/>
  <c r="K1113" i="6"/>
  <c r="K1114" i="6"/>
  <c r="K1115" i="6"/>
  <c r="K1116" i="6"/>
  <c r="K1117" i="6"/>
  <c r="K1118" i="6"/>
  <c r="K1119" i="6"/>
  <c r="K1120" i="6"/>
  <c r="K1121" i="6"/>
  <c r="K1122" i="6"/>
  <c r="K1123" i="6"/>
  <c r="K1124" i="6"/>
  <c r="K1125" i="6"/>
  <c r="K1126" i="6"/>
  <c r="K1127" i="6"/>
  <c r="K1128" i="6"/>
  <c r="K1129" i="6"/>
  <c r="K1130" i="6"/>
  <c r="K1131" i="6"/>
  <c r="K1132" i="6"/>
  <c r="K1133" i="6"/>
  <c r="K1134" i="6"/>
  <c r="K1135" i="6"/>
  <c r="K1136" i="6"/>
  <c r="K1137" i="6"/>
  <c r="K1138" i="6"/>
  <c r="K1139" i="6"/>
  <c r="K1140" i="6"/>
  <c r="K1141" i="6"/>
  <c r="K1142" i="6"/>
  <c r="K1143" i="6"/>
  <c r="K1144" i="6"/>
  <c r="K1145" i="6"/>
  <c r="K1146" i="6"/>
  <c r="K1147" i="6"/>
  <c r="K1148" i="6"/>
  <c r="K1149" i="6"/>
  <c r="K1150" i="6"/>
  <c r="K1151" i="6"/>
  <c r="K1152" i="6"/>
  <c r="K1153" i="6"/>
  <c r="K1154" i="6"/>
  <c r="K1155" i="6"/>
  <c r="K1156" i="6"/>
  <c r="K1157" i="6"/>
  <c r="K1158" i="6"/>
  <c r="K1159" i="6"/>
  <c r="K1160" i="6"/>
  <c r="K1161" i="6"/>
  <c r="K1162" i="6"/>
  <c r="K1163" i="6"/>
  <c r="K1164" i="6"/>
  <c r="K1165" i="6"/>
  <c r="K1166" i="6"/>
  <c r="K1167" i="6"/>
  <c r="K1168" i="6"/>
  <c r="K1169" i="6"/>
  <c r="K1170" i="6"/>
  <c r="K1171" i="6"/>
  <c r="K1172" i="6"/>
  <c r="K1173" i="6"/>
  <c r="K1174" i="6"/>
  <c r="K1175" i="6"/>
  <c r="K1176" i="6"/>
  <c r="K1177" i="6"/>
  <c r="K1178" i="6"/>
  <c r="K1179" i="6"/>
  <c r="K1180" i="6"/>
  <c r="K1181" i="6"/>
  <c r="K1182" i="6"/>
  <c r="K1183" i="6"/>
  <c r="K1184" i="6"/>
  <c r="K1185" i="6"/>
  <c r="K1186" i="6"/>
  <c r="K1187" i="6"/>
  <c r="K1188" i="6"/>
  <c r="K1189" i="6"/>
  <c r="K1190" i="6"/>
  <c r="K1191" i="6"/>
  <c r="K1192" i="6"/>
  <c r="K1193" i="6"/>
  <c r="K1194" i="6"/>
  <c r="K1195" i="6"/>
  <c r="K1196" i="6"/>
  <c r="K1197" i="6"/>
  <c r="K1198" i="6"/>
  <c r="K1199" i="6"/>
  <c r="K1200" i="6"/>
  <c r="K1201" i="6"/>
  <c r="K1202" i="6"/>
  <c r="K1203" i="6"/>
  <c r="K1204" i="6"/>
  <c r="K1205" i="6"/>
  <c r="K1206" i="6"/>
  <c r="K1207" i="6"/>
  <c r="K1208" i="6"/>
  <c r="K1209" i="6"/>
  <c r="K1210" i="6"/>
  <c r="K1211" i="6"/>
  <c r="K1212" i="6"/>
  <c r="K1213" i="6"/>
  <c r="K1214" i="6"/>
  <c r="K1215" i="6"/>
  <c r="K1216" i="6"/>
  <c r="K1217" i="6"/>
  <c r="K1218" i="6"/>
  <c r="K1219" i="6"/>
  <c r="K1220" i="6"/>
  <c r="K1221" i="6"/>
  <c r="K1222" i="6"/>
  <c r="K1223" i="6"/>
  <c r="K1224" i="6"/>
  <c r="K1225" i="6"/>
  <c r="K1226" i="6"/>
  <c r="K1227" i="6"/>
  <c r="K1228" i="6"/>
  <c r="K1229" i="6"/>
  <c r="K1230" i="6"/>
  <c r="K1231" i="6"/>
  <c r="K1232" i="6"/>
  <c r="K1233" i="6"/>
  <c r="K1234" i="6"/>
  <c r="K1235" i="6"/>
  <c r="K1236" i="6"/>
  <c r="K1237" i="6"/>
  <c r="K1238" i="6"/>
  <c r="K1239" i="6"/>
  <c r="K1240" i="6"/>
  <c r="K1241" i="6"/>
  <c r="K1242" i="6"/>
  <c r="K1243" i="6"/>
  <c r="K1244" i="6"/>
  <c r="K1245" i="6"/>
  <c r="K1246" i="6"/>
  <c r="K1247" i="6"/>
  <c r="K1248" i="6"/>
  <c r="K1249" i="6"/>
  <c r="K1250" i="6"/>
  <c r="K1251" i="6"/>
  <c r="K1252" i="6"/>
  <c r="K1253" i="6"/>
  <c r="K1254" i="6"/>
  <c r="K1255" i="6"/>
  <c r="K1256" i="6"/>
  <c r="K1257" i="6"/>
  <c r="K1258" i="6"/>
  <c r="K1259" i="6"/>
  <c r="K1260" i="6"/>
  <c r="K1261" i="6"/>
  <c r="K1262" i="6"/>
  <c r="K1263" i="6"/>
  <c r="K1264" i="6"/>
  <c r="K1265" i="6"/>
  <c r="K1266" i="6"/>
  <c r="K1267" i="6"/>
  <c r="K1268" i="6"/>
  <c r="K1269" i="6"/>
  <c r="K1270" i="6"/>
  <c r="K1271" i="6"/>
  <c r="K1272" i="6"/>
  <c r="K1273" i="6"/>
  <c r="K1274" i="6"/>
  <c r="K1275" i="6"/>
  <c r="K1276" i="6"/>
  <c r="K1277" i="6"/>
  <c r="K1278" i="6"/>
  <c r="K1279" i="6"/>
  <c r="K1280" i="6"/>
  <c r="K1281" i="6"/>
  <c r="K1282" i="6"/>
  <c r="K1283" i="6"/>
  <c r="K1284" i="6"/>
  <c r="K1285" i="6"/>
  <c r="K1286" i="6"/>
  <c r="K1287" i="6"/>
  <c r="K1288" i="6"/>
  <c r="K1289" i="6"/>
  <c r="K1290" i="6"/>
  <c r="K1291" i="6"/>
  <c r="K1292" i="6"/>
  <c r="K1293" i="6"/>
  <c r="K1294" i="6"/>
  <c r="K1295" i="6"/>
  <c r="K1296" i="6"/>
  <c r="K1297" i="6"/>
  <c r="K1298" i="6"/>
  <c r="K1299" i="6"/>
  <c r="K1300" i="6"/>
  <c r="K1301" i="6"/>
  <c r="K1302" i="6"/>
  <c r="K1303" i="6"/>
  <c r="K1304" i="6"/>
  <c r="K1305" i="6"/>
  <c r="K1306" i="6"/>
  <c r="K1307" i="6"/>
  <c r="K1308" i="6"/>
  <c r="K1309" i="6"/>
  <c r="K1310" i="6"/>
  <c r="K1311" i="6"/>
  <c r="K1312" i="6"/>
  <c r="K1313" i="6"/>
  <c r="K1314" i="6"/>
  <c r="K1315" i="6"/>
  <c r="K1316" i="6"/>
  <c r="K1317" i="6"/>
  <c r="K1318" i="6"/>
  <c r="K1319" i="6"/>
  <c r="K1320" i="6"/>
  <c r="K1321" i="6"/>
  <c r="K1322" i="6"/>
  <c r="K1323" i="6"/>
  <c r="K1324" i="6"/>
  <c r="K1325" i="6"/>
  <c r="K1326" i="6"/>
  <c r="K1327" i="6"/>
  <c r="K1328" i="6"/>
  <c r="K1329" i="6"/>
  <c r="K1330" i="6"/>
  <c r="K1331" i="6"/>
  <c r="K1332" i="6"/>
  <c r="K1333" i="6"/>
  <c r="K1334" i="6"/>
  <c r="K1335" i="6"/>
  <c r="K1336" i="6"/>
  <c r="K1337" i="6"/>
  <c r="K1338" i="6"/>
  <c r="K1339" i="6"/>
  <c r="K1340" i="6"/>
  <c r="K1341" i="6"/>
  <c r="K1342" i="6"/>
  <c r="K1343" i="6"/>
  <c r="K1344" i="6"/>
  <c r="K1345" i="6"/>
  <c r="K1346" i="6"/>
  <c r="K1347" i="6"/>
  <c r="K1348" i="6"/>
  <c r="K1349" i="6"/>
  <c r="K1350" i="6"/>
  <c r="K1351" i="6"/>
  <c r="K1352" i="6"/>
  <c r="K1353" i="6"/>
  <c r="K1354" i="6"/>
  <c r="K1355" i="6"/>
  <c r="K1356" i="6"/>
  <c r="K1357" i="6"/>
  <c r="K1358" i="6"/>
  <c r="K1359" i="6"/>
  <c r="K1360" i="6"/>
  <c r="K1361" i="6"/>
  <c r="K1362" i="6"/>
  <c r="K1363" i="6"/>
  <c r="K1364" i="6"/>
  <c r="K1365" i="6"/>
  <c r="K1366" i="6"/>
  <c r="K1367" i="6"/>
  <c r="K1368" i="6"/>
  <c r="K1369" i="6"/>
  <c r="K1370" i="6"/>
  <c r="K1371" i="6"/>
  <c r="K1372" i="6"/>
  <c r="K1373" i="6"/>
  <c r="K1374" i="6"/>
  <c r="K1375" i="6"/>
  <c r="K1376" i="6"/>
  <c r="K1377" i="6"/>
  <c r="K1378" i="6"/>
  <c r="K1379" i="6"/>
  <c r="K1380" i="6"/>
  <c r="K1381" i="6"/>
  <c r="K1382" i="6"/>
  <c r="K1383" i="6"/>
  <c r="K1384" i="6"/>
  <c r="K1385" i="6"/>
  <c r="K1386" i="6"/>
  <c r="K1387" i="6"/>
  <c r="K1388" i="6"/>
  <c r="K1389" i="6"/>
  <c r="K1390" i="6"/>
  <c r="K1391" i="6"/>
  <c r="K1392" i="6"/>
  <c r="K1393" i="6"/>
  <c r="K1394" i="6"/>
  <c r="K1395" i="6"/>
  <c r="K1396" i="6"/>
  <c r="K1397" i="6"/>
  <c r="K1398" i="6"/>
  <c r="K1399" i="6"/>
  <c r="K1400" i="6"/>
  <c r="K1401" i="6"/>
  <c r="K1402" i="6"/>
  <c r="K1403" i="6"/>
  <c r="K1404" i="6"/>
  <c r="K1405" i="6"/>
  <c r="K1406" i="6"/>
  <c r="K1407" i="6"/>
  <c r="K1408" i="6"/>
  <c r="K1409" i="6"/>
  <c r="K1410" i="6"/>
  <c r="K1411" i="6"/>
  <c r="K1412" i="6"/>
  <c r="K1413" i="6"/>
  <c r="K1414" i="6"/>
  <c r="K1415" i="6"/>
  <c r="K1416" i="6"/>
  <c r="K1417" i="6"/>
  <c r="K1418" i="6"/>
  <c r="K1419" i="6"/>
  <c r="K1420" i="6"/>
  <c r="K1421" i="6"/>
  <c r="K1422" i="6"/>
  <c r="K1423" i="6"/>
  <c r="K1424" i="6"/>
  <c r="K1425" i="6"/>
  <c r="K1426" i="6"/>
  <c r="K1427" i="6"/>
  <c r="K1428" i="6"/>
  <c r="K1429" i="6"/>
  <c r="K1430" i="6"/>
  <c r="K1431" i="6"/>
  <c r="K1432" i="6"/>
  <c r="K1433" i="6"/>
  <c r="K1434" i="6"/>
  <c r="K1435" i="6"/>
  <c r="K1436" i="6"/>
  <c r="K1437" i="6"/>
  <c r="K1438" i="6"/>
  <c r="K1439" i="6"/>
  <c r="K1440" i="6"/>
  <c r="K1441" i="6"/>
  <c r="K1442" i="6"/>
  <c r="K1443" i="6"/>
  <c r="K1444" i="6"/>
  <c r="K1445" i="6"/>
  <c r="K1446" i="6"/>
  <c r="K1447" i="6"/>
  <c r="K1448" i="6"/>
  <c r="K1449" i="6"/>
  <c r="K1450" i="6"/>
  <c r="K1451" i="6"/>
  <c r="K1452" i="6"/>
  <c r="K1453" i="6"/>
  <c r="K1454" i="6"/>
  <c r="K1455" i="6"/>
  <c r="K1456" i="6"/>
  <c r="K1457" i="6"/>
  <c r="K1458" i="6"/>
  <c r="K1459" i="6"/>
  <c r="K1460" i="6"/>
  <c r="K1461" i="6"/>
  <c r="K1462" i="6"/>
  <c r="K1463" i="6"/>
  <c r="K1464" i="6"/>
  <c r="K1465" i="6"/>
  <c r="K1466" i="6"/>
  <c r="K1467" i="6"/>
  <c r="K1468" i="6"/>
  <c r="K1469" i="6"/>
  <c r="K1470" i="6"/>
  <c r="K1471" i="6"/>
  <c r="K1472" i="6"/>
  <c r="K1473" i="6"/>
  <c r="K1474" i="6"/>
  <c r="K1475" i="6"/>
  <c r="K1476" i="6"/>
  <c r="K1477" i="6"/>
  <c r="K1478" i="6"/>
  <c r="K1479" i="6"/>
  <c r="K1480" i="6"/>
  <c r="K1481" i="6"/>
  <c r="K1482" i="6"/>
  <c r="K1483" i="6"/>
  <c r="K1484" i="6"/>
  <c r="K1485" i="6"/>
  <c r="K1486" i="6"/>
  <c r="K1487" i="6"/>
  <c r="K1488" i="6"/>
  <c r="K1489" i="6"/>
  <c r="K1490" i="6"/>
  <c r="K1491" i="6"/>
  <c r="K1492" i="6"/>
  <c r="K1493" i="6"/>
  <c r="K1494" i="6"/>
  <c r="K1495" i="6"/>
  <c r="K1496" i="6"/>
  <c r="K1497" i="6"/>
  <c r="K1498" i="6"/>
  <c r="K1499" i="6"/>
  <c r="K1500" i="6"/>
  <c r="K1501" i="6"/>
  <c r="K1502" i="6"/>
  <c r="K1503" i="6"/>
  <c r="K1504" i="6"/>
  <c r="K1505" i="6"/>
  <c r="K1506" i="6"/>
  <c r="K1507" i="6"/>
  <c r="K1508" i="6"/>
  <c r="K1509" i="6"/>
  <c r="K1510" i="6"/>
  <c r="K1511" i="6"/>
  <c r="K1512" i="6"/>
  <c r="K1513" i="6"/>
  <c r="K1514" i="6"/>
  <c r="K1515" i="6"/>
  <c r="K1516" i="6"/>
  <c r="K1517" i="6"/>
  <c r="K1518" i="6"/>
  <c r="K1519" i="6"/>
  <c r="K1520" i="6"/>
  <c r="K1521" i="6"/>
  <c r="K1522" i="6"/>
  <c r="K1523" i="6"/>
  <c r="K1524" i="6"/>
  <c r="K1525" i="6"/>
  <c r="K1526" i="6"/>
  <c r="K1527" i="6"/>
  <c r="K1528" i="6"/>
  <c r="K1529" i="6"/>
  <c r="K1530" i="6"/>
  <c r="K1531" i="6"/>
  <c r="K1532" i="6"/>
  <c r="K1533" i="6"/>
  <c r="K1534" i="6"/>
  <c r="K1535" i="6"/>
  <c r="K1536" i="6"/>
  <c r="K1537" i="6"/>
  <c r="K1538" i="6"/>
  <c r="K1539" i="6"/>
  <c r="K1540" i="6"/>
  <c r="K1541" i="6"/>
  <c r="K1542" i="6"/>
  <c r="K1543" i="6"/>
  <c r="K1544" i="6"/>
  <c r="K1545" i="6"/>
  <c r="K1546" i="6"/>
  <c r="K1547" i="6"/>
  <c r="K1548" i="6"/>
  <c r="K1549" i="6"/>
  <c r="K1550" i="6"/>
  <c r="K1551" i="6"/>
  <c r="K1552" i="6"/>
  <c r="K1553" i="6"/>
  <c r="K1554" i="6"/>
  <c r="K1555" i="6"/>
  <c r="K1556" i="6"/>
  <c r="K1557" i="6"/>
  <c r="K1558" i="6"/>
  <c r="K1559" i="6"/>
  <c r="K1560" i="6"/>
  <c r="K1561" i="6"/>
  <c r="K1562" i="6"/>
  <c r="K1563" i="6"/>
  <c r="K1564" i="6"/>
  <c r="K1565" i="6"/>
  <c r="K1566" i="6"/>
  <c r="K1567" i="6"/>
  <c r="K1568" i="6"/>
  <c r="K1569" i="6"/>
  <c r="K1570" i="6"/>
  <c r="K1571" i="6"/>
  <c r="K1572" i="6"/>
  <c r="K1573" i="6"/>
  <c r="K1574" i="6"/>
  <c r="K1575" i="6"/>
  <c r="K1576" i="6"/>
  <c r="K1577" i="6"/>
  <c r="K1578" i="6"/>
  <c r="K1579" i="6"/>
  <c r="K1580" i="6"/>
  <c r="K1581" i="6"/>
  <c r="K1582" i="6"/>
  <c r="K1583" i="6"/>
  <c r="K1584" i="6"/>
  <c r="K1585" i="6"/>
  <c r="K1586" i="6"/>
  <c r="K1587" i="6"/>
  <c r="K1588" i="6"/>
  <c r="K1589" i="6"/>
  <c r="K1590" i="6"/>
  <c r="K1591" i="6"/>
  <c r="K1592" i="6"/>
  <c r="K1593" i="6"/>
  <c r="K1594" i="6"/>
  <c r="K1595" i="6"/>
  <c r="K1596" i="6"/>
  <c r="K1597" i="6"/>
  <c r="K1598" i="6"/>
  <c r="K1599" i="6"/>
  <c r="K1600" i="6"/>
  <c r="K1601" i="6"/>
  <c r="K1602" i="6"/>
  <c r="K1603" i="6"/>
  <c r="K1604" i="6"/>
  <c r="K1605" i="6"/>
  <c r="K1606" i="6"/>
  <c r="K1607" i="6"/>
  <c r="K1608" i="6"/>
  <c r="K1609" i="6"/>
  <c r="K1610" i="6"/>
  <c r="K1611" i="6"/>
  <c r="K1612" i="6"/>
  <c r="K1613" i="6"/>
  <c r="K1614" i="6"/>
  <c r="K1615" i="6"/>
  <c r="K1616" i="6"/>
  <c r="K1617" i="6"/>
  <c r="K1618" i="6"/>
  <c r="K1619" i="6"/>
  <c r="K1620" i="6"/>
  <c r="K1621" i="6"/>
  <c r="K1622" i="6"/>
  <c r="K1623" i="6"/>
  <c r="K1624" i="6"/>
  <c r="K1625" i="6"/>
  <c r="K1626" i="6"/>
  <c r="K1627" i="6"/>
  <c r="K1628" i="6"/>
  <c r="K1629" i="6"/>
  <c r="K1630" i="6"/>
  <c r="K1631" i="6"/>
  <c r="K1632" i="6"/>
  <c r="K1633" i="6"/>
  <c r="K1634" i="6"/>
  <c r="K1635" i="6"/>
  <c r="K1636" i="6"/>
  <c r="K1637" i="6"/>
  <c r="K1638" i="6"/>
  <c r="K1639" i="6"/>
  <c r="K1640" i="6"/>
  <c r="K1641" i="6"/>
  <c r="K1642" i="6"/>
  <c r="K1643" i="6"/>
  <c r="K1644" i="6"/>
  <c r="K1645" i="6"/>
  <c r="K1646" i="6"/>
  <c r="K1647" i="6"/>
  <c r="K1648" i="6"/>
  <c r="K1649" i="6"/>
  <c r="K1650" i="6"/>
  <c r="K1651" i="6"/>
  <c r="K1652" i="6"/>
  <c r="K1653" i="6"/>
  <c r="K1654" i="6"/>
  <c r="K1655" i="6"/>
  <c r="K1656" i="6"/>
  <c r="K1657" i="6"/>
  <c r="K1658" i="6"/>
  <c r="K1659" i="6"/>
  <c r="K1660" i="6"/>
  <c r="K1661" i="6"/>
  <c r="K1662" i="6"/>
  <c r="K1663" i="6"/>
  <c r="K1664" i="6"/>
  <c r="K1665" i="6"/>
  <c r="K1666" i="6"/>
  <c r="K1667" i="6"/>
  <c r="K1668" i="6"/>
  <c r="K1669" i="6"/>
  <c r="K1670" i="6"/>
  <c r="K1671" i="6"/>
  <c r="K1672" i="6"/>
  <c r="K1673" i="6"/>
  <c r="K1674" i="6"/>
  <c r="K1675" i="6"/>
  <c r="K1676" i="6"/>
  <c r="K1677" i="6"/>
  <c r="K1678" i="6"/>
  <c r="K1679" i="6"/>
  <c r="K1680" i="6"/>
  <c r="K1681" i="6"/>
  <c r="K1682" i="6"/>
  <c r="K1683" i="6"/>
  <c r="K1684" i="6"/>
  <c r="K1685" i="6"/>
  <c r="K1686" i="6"/>
  <c r="K1687" i="6"/>
  <c r="K1688" i="6"/>
  <c r="K1689" i="6"/>
  <c r="K1690" i="6"/>
  <c r="K1691" i="6"/>
  <c r="K1692" i="6"/>
  <c r="K1693" i="6"/>
  <c r="K1694" i="6"/>
  <c r="K1695" i="6"/>
  <c r="K1696" i="6"/>
  <c r="K1697" i="6"/>
  <c r="K1698" i="6"/>
  <c r="K1699" i="6"/>
  <c r="K1700" i="6"/>
  <c r="K1701" i="6"/>
  <c r="K1702" i="6"/>
  <c r="K1703" i="6"/>
  <c r="K1704" i="6"/>
  <c r="K1705" i="6"/>
  <c r="K1706" i="6"/>
  <c r="K1707" i="6"/>
  <c r="K1708" i="6"/>
  <c r="K1709" i="6"/>
  <c r="K1710" i="6"/>
  <c r="K1711" i="6"/>
  <c r="K1712" i="6"/>
  <c r="K1713" i="6"/>
  <c r="K1714" i="6"/>
  <c r="K1715" i="6"/>
  <c r="K1716" i="6"/>
  <c r="K1717" i="6"/>
  <c r="K1718" i="6"/>
  <c r="K1719" i="6"/>
  <c r="K1720" i="6"/>
  <c r="K1721" i="6"/>
  <c r="K1722" i="6"/>
  <c r="K1723" i="6"/>
  <c r="K1724" i="6"/>
  <c r="K1725" i="6"/>
  <c r="K1726" i="6"/>
  <c r="K1727" i="6"/>
  <c r="K1728" i="6"/>
  <c r="K1729" i="6"/>
  <c r="K1730" i="6"/>
  <c r="K1731" i="6"/>
  <c r="K1732" i="6"/>
  <c r="K1733" i="6"/>
  <c r="K1734" i="6"/>
  <c r="K1735" i="6"/>
  <c r="K1736" i="6"/>
  <c r="K1737" i="6"/>
  <c r="K1738" i="6"/>
  <c r="K1739" i="6"/>
  <c r="K1740" i="6"/>
  <c r="K1741" i="6"/>
  <c r="K1742" i="6"/>
  <c r="K1743" i="6"/>
  <c r="K1744" i="6"/>
  <c r="K1745" i="6"/>
  <c r="K1746" i="6"/>
  <c r="K1747" i="6"/>
  <c r="K1748" i="6"/>
  <c r="K1749" i="6"/>
  <c r="K1750" i="6"/>
  <c r="K1751" i="6"/>
  <c r="K1752" i="6"/>
  <c r="K1753" i="6"/>
  <c r="K1754" i="6"/>
  <c r="K1755" i="6"/>
  <c r="K1756" i="6"/>
  <c r="K1757" i="6"/>
  <c r="K1758" i="6"/>
  <c r="K1759" i="6"/>
  <c r="K1760" i="6"/>
  <c r="K1761" i="6"/>
  <c r="K1762" i="6"/>
  <c r="K1763" i="6"/>
  <c r="K1764" i="6"/>
  <c r="K1765" i="6"/>
  <c r="K1766" i="6"/>
  <c r="K1767" i="6"/>
  <c r="K1768" i="6"/>
  <c r="K1769" i="6"/>
  <c r="K1770" i="6"/>
  <c r="K1771" i="6"/>
  <c r="K1772" i="6"/>
  <c r="K1773" i="6"/>
  <c r="K1774" i="6"/>
  <c r="K1775" i="6"/>
  <c r="K1776" i="6"/>
  <c r="K1777" i="6"/>
  <c r="K1778" i="6"/>
  <c r="K1779" i="6"/>
  <c r="K1780" i="6"/>
  <c r="K1781" i="6"/>
  <c r="K1782" i="6"/>
  <c r="K1783" i="6"/>
  <c r="K1784" i="6"/>
  <c r="K1785" i="6"/>
  <c r="K1786" i="6"/>
  <c r="K1787" i="6"/>
  <c r="K1788" i="6"/>
  <c r="K1789" i="6"/>
  <c r="K1790" i="6"/>
  <c r="K1791" i="6"/>
  <c r="K1792" i="6"/>
  <c r="K1793" i="6"/>
  <c r="K1794" i="6"/>
  <c r="K1795" i="6"/>
  <c r="K1796" i="6"/>
  <c r="K1797" i="6"/>
  <c r="K1798" i="6"/>
  <c r="K1799" i="6"/>
  <c r="K1800" i="6"/>
  <c r="K1801" i="6"/>
  <c r="K1802" i="6"/>
  <c r="K1803" i="6"/>
  <c r="K1804" i="6"/>
  <c r="K1805" i="6"/>
  <c r="K1806" i="6"/>
  <c r="K1807" i="6"/>
  <c r="K1808" i="6"/>
  <c r="K1809" i="6"/>
  <c r="K1810" i="6"/>
  <c r="K1811" i="6"/>
  <c r="K1812" i="6"/>
  <c r="K1813" i="6"/>
  <c r="K1814" i="6"/>
  <c r="K1815" i="6"/>
  <c r="K1816" i="6"/>
  <c r="K1817" i="6"/>
  <c r="K1818" i="6"/>
  <c r="K1819" i="6"/>
  <c r="K1820" i="6"/>
  <c r="K1821" i="6"/>
  <c r="K1822" i="6"/>
  <c r="K1823" i="6"/>
  <c r="K1824" i="6"/>
  <c r="K1825" i="6"/>
  <c r="K1826" i="6"/>
  <c r="K1827" i="6"/>
  <c r="K1828" i="6"/>
  <c r="K1829" i="6"/>
  <c r="K1830" i="6"/>
  <c r="K1831" i="6"/>
  <c r="K1832" i="6"/>
  <c r="K1833" i="6"/>
  <c r="K1834" i="6"/>
  <c r="K1835" i="6"/>
  <c r="K1836" i="6"/>
  <c r="K1837" i="6"/>
  <c r="K1838" i="6"/>
  <c r="K1839" i="6"/>
  <c r="K1840" i="6"/>
  <c r="K1841" i="6"/>
  <c r="K1842" i="6"/>
  <c r="K1843" i="6"/>
  <c r="K1844" i="6"/>
  <c r="K1845" i="6"/>
  <c r="K1846" i="6"/>
  <c r="K1847" i="6"/>
  <c r="K1848" i="6"/>
  <c r="K1849" i="6"/>
  <c r="K1850" i="6"/>
  <c r="K1851" i="6"/>
  <c r="K1852" i="6"/>
  <c r="K1853" i="6"/>
  <c r="K1854" i="6"/>
  <c r="K1855" i="6"/>
  <c r="K1856" i="6"/>
  <c r="K1857" i="6"/>
  <c r="K1858" i="6"/>
  <c r="K1859" i="6"/>
  <c r="K1860" i="6"/>
  <c r="K1861" i="6"/>
  <c r="K1862" i="6"/>
  <c r="K1863" i="6"/>
  <c r="K1864" i="6"/>
  <c r="K1865" i="6"/>
  <c r="K1866" i="6"/>
  <c r="K1867" i="6"/>
  <c r="K1868" i="6"/>
  <c r="K1869" i="6"/>
  <c r="K1870" i="6"/>
  <c r="K1871" i="6"/>
  <c r="K1872" i="6"/>
  <c r="K1873" i="6"/>
  <c r="K1874" i="6"/>
  <c r="K1875" i="6"/>
  <c r="K1876" i="6"/>
  <c r="K1877" i="6"/>
  <c r="K1878" i="6"/>
  <c r="K1879" i="6"/>
  <c r="K1880" i="6"/>
  <c r="K1881" i="6"/>
  <c r="K1882" i="6"/>
  <c r="K1883" i="6"/>
  <c r="K1884" i="6"/>
  <c r="K1885" i="6"/>
  <c r="K1886" i="6"/>
  <c r="K1887" i="6"/>
  <c r="K1888" i="6"/>
  <c r="K1889" i="6"/>
  <c r="K1890" i="6"/>
  <c r="K1891" i="6"/>
  <c r="K1892" i="6"/>
  <c r="K1893" i="6"/>
  <c r="K1894" i="6"/>
  <c r="K1895" i="6"/>
  <c r="K1896" i="6"/>
  <c r="K1897" i="6"/>
  <c r="K1898" i="6"/>
  <c r="K1899" i="6"/>
  <c r="K1900" i="6"/>
  <c r="K1901" i="6"/>
  <c r="K1902" i="6"/>
  <c r="K1903" i="6"/>
  <c r="K1904" i="6"/>
  <c r="K1905" i="6"/>
  <c r="K1906" i="6"/>
  <c r="K1907" i="6"/>
  <c r="K1908" i="6"/>
  <c r="K1909" i="6"/>
  <c r="K1910" i="6"/>
  <c r="K1911" i="6"/>
  <c r="K1912" i="6"/>
  <c r="K1913" i="6"/>
  <c r="K1914" i="6"/>
  <c r="K1915" i="6"/>
  <c r="K1916" i="6"/>
  <c r="K1917" i="6"/>
  <c r="K1918" i="6"/>
  <c r="K1919" i="6"/>
  <c r="K1920" i="6"/>
  <c r="K1921" i="6"/>
  <c r="K1922" i="6"/>
  <c r="K1923" i="6"/>
  <c r="K1924" i="6"/>
  <c r="K1925" i="6"/>
  <c r="K1926" i="6"/>
  <c r="K1927" i="6"/>
  <c r="K1928" i="6"/>
  <c r="K1929" i="6"/>
  <c r="K1930" i="6"/>
  <c r="K1931" i="6"/>
  <c r="K1932" i="6"/>
  <c r="K1933" i="6"/>
  <c r="K1934" i="6"/>
  <c r="K1935" i="6"/>
  <c r="K1936" i="6"/>
  <c r="K1937" i="6"/>
  <c r="K1938" i="6"/>
  <c r="K1939" i="6"/>
  <c r="K1940" i="6"/>
  <c r="K1941" i="6"/>
  <c r="K1942" i="6"/>
  <c r="K1943" i="6"/>
  <c r="K1944" i="6"/>
  <c r="K1945" i="6"/>
  <c r="AH1293" i="6"/>
  <c r="AH1292" i="6"/>
  <c r="AH1291" i="6"/>
  <c r="AH1290" i="6"/>
  <c r="AH1289" i="6"/>
  <c r="AH1288" i="6"/>
  <c r="AH1287" i="6"/>
  <c r="AH1286" i="6"/>
  <c r="AH1285" i="6"/>
  <c r="AH1284" i="6"/>
  <c r="AH1283" i="6"/>
  <c r="AH1282" i="6"/>
  <c r="AH1281" i="6"/>
  <c r="AH1280" i="6"/>
  <c r="AH1279" i="6"/>
  <c r="AH1278" i="6"/>
  <c r="AH1277" i="6"/>
  <c r="AH1276" i="6"/>
  <c r="AH1275" i="6"/>
  <c r="AH1274" i="6"/>
  <c r="AH1273" i="6"/>
  <c r="AH1272" i="6"/>
  <c r="AH1271" i="6"/>
  <c r="AH1270" i="6"/>
  <c r="AH1269" i="6"/>
  <c r="AH1268" i="6"/>
  <c r="AH1267" i="6"/>
  <c r="AH1266" i="6"/>
  <c r="AH1265" i="6"/>
  <c r="AH1264" i="6"/>
  <c r="AH1263" i="6"/>
  <c r="AH1262" i="6"/>
  <c r="AH1261" i="6"/>
  <c r="AH1260" i="6"/>
  <c r="AH1259" i="6"/>
  <c r="AH1258" i="6"/>
  <c r="AH1257" i="6"/>
  <c r="AH1256" i="6"/>
  <c r="AH1255" i="6"/>
  <c r="AH1254" i="6"/>
  <c r="AH1253" i="6"/>
  <c r="AH1252" i="6"/>
  <c r="AH1251" i="6"/>
  <c r="AH1250" i="6"/>
  <c r="AH1249" i="6"/>
  <c r="AH1248" i="6"/>
  <c r="AH1247" i="6"/>
  <c r="AH1246" i="6"/>
  <c r="AH1245" i="6"/>
  <c r="AH1244" i="6"/>
  <c r="AH1243" i="6"/>
  <c r="AH1242" i="6"/>
  <c r="AH1241" i="6"/>
  <c r="AH1240" i="6"/>
  <c r="AH1239" i="6"/>
  <c r="AH1238" i="6"/>
  <c r="AH1237" i="6"/>
  <c r="AH1236" i="6"/>
  <c r="AH1235" i="6"/>
  <c r="AH1234" i="6"/>
  <c r="AH1233" i="6"/>
  <c r="AH1232" i="6"/>
  <c r="AH1231" i="6"/>
  <c r="AH1230" i="6"/>
  <c r="AH1229" i="6"/>
  <c r="AH1228" i="6"/>
  <c r="AH1227" i="6"/>
  <c r="AH1226" i="6"/>
  <c r="AH1225" i="6"/>
  <c r="AH1224" i="6"/>
  <c r="AH1223" i="6"/>
  <c r="AH1222" i="6"/>
  <c r="AH1221" i="6"/>
  <c r="AH1220" i="6"/>
  <c r="AH1219" i="6"/>
  <c r="AH1218" i="6"/>
  <c r="AH1217" i="6"/>
  <c r="AH1216" i="6"/>
  <c r="AH1215" i="6"/>
  <c r="AH1214" i="6"/>
  <c r="AH1213" i="6"/>
  <c r="AH1212" i="6"/>
  <c r="AH1211" i="6"/>
  <c r="AH1210" i="6"/>
  <c r="AH1209" i="6"/>
  <c r="AH1208" i="6"/>
  <c r="AH1207" i="6"/>
  <c r="AH1206" i="6"/>
  <c r="AH1205" i="6"/>
  <c r="AH1204" i="6"/>
  <c r="AH1203" i="6"/>
  <c r="AH1202" i="6"/>
  <c r="AH1201" i="6"/>
  <c r="AH1200" i="6"/>
  <c r="AH1199" i="6"/>
  <c r="AH1198" i="6"/>
  <c r="AH1197" i="6"/>
  <c r="AH1196" i="6"/>
  <c r="AH1195" i="6"/>
  <c r="AH1194" i="6"/>
  <c r="AH1193" i="6"/>
  <c r="AH1192" i="6"/>
  <c r="AH1191" i="6"/>
  <c r="AH1190" i="6"/>
  <c r="AH1189" i="6"/>
  <c r="AH1188" i="6"/>
  <c r="AH1187" i="6"/>
  <c r="AH1186" i="6"/>
  <c r="AH1185" i="6"/>
  <c r="AH1184" i="6"/>
  <c r="AH1183" i="6"/>
  <c r="AH1182" i="6"/>
  <c r="AH1181" i="6"/>
  <c r="AH1180" i="6"/>
  <c r="AH1179" i="6"/>
  <c r="AH1178" i="6"/>
  <c r="AH1177" i="6"/>
  <c r="AH1176" i="6"/>
  <c r="AH1175" i="6"/>
  <c r="AH1174" i="6"/>
  <c r="AH1173" i="6"/>
  <c r="AH1172" i="6"/>
  <c r="AH1171" i="6"/>
  <c r="AH1170" i="6"/>
  <c r="AH1169" i="6"/>
  <c r="AH1168" i="6"/>
  <c r="AH1167" i="6"/>
  <c r="AH1166" i="6"/>
  <c r="AH1165" i="6"/>
  <c r="AH1164" i="6"/>
  <c r="AH1163" i="6"/>
  <c r="AH1162" i="6"/>
  <c r="AH1161" i="6"/>
  <c r="AH1160" i="6"/>
  <c r="AH1159" i="6"/>
  <c r="AH1158" i="6"/>
  <c r="AH1157" i="6"/>
  <c r="AH1156" i="6"/>
  <c r="AH1155" i="6"/>
  <c r="AH1154" i="6"/>
  <c r="AH1153" i="6"/>
  <c r="AH1152" i="6"/>
  <c r="AH1151" i="6"/>
  <c r="AH1150" i="6"/>
  <c r="AH1149" i="6"/>
  <c r="AH1148" i="6"/>
  <c r="AH1147" i="6"/>
  <c r="AH1146" i="6"/>
  <c r="AH1145" i="6"/>
  <c r="AH1144" i="6"/>
  <c r="AH1143" i="6"/>
  <c r="AH1142" i="6"/>
  <c r="AH1141" i="6"/>
  <c r="AH1140" i="6"/>
  <c r="AH1139" i="6"/>
  <c r="AH1138" i="6"/>
  <c r="AH1294" i="6"/>
  <c r="U1914" i="6"/>
  <c r="U1903" i="6"/>
  <c r="U1879" i="6"/>
  <c r="U1854" i="6"/>
  <c r="U1848" i="6"/>
  <c r="U1799" i="6"/>
  <c r="U1795" i="6"/>
  <c r="U1779" i="6"/>
  <c r="U1774" i="6"/>
  <c r="U1757" i="6"/>
  <c r="AH1715" i="6"/>
  <c r="AH1590" i="6"/>
  <c r="U1538" i="6"/>
  <c r="AT1045" i="6"/>
  <c r="AH1045" i="6"/>
  <c r="U1045" i="6"/>
  <c r="AT1044" i="6"/>
  <c r="AH1044" i="6"/>
  <c r="U1044" i="6"/>
  <c r="AT1043" i="6"/>
  <c r="AH1043" i="6"/>
  <c r="U1043" i="6"/>
  <c r="AT1042" i="6"/>
  <c r="AH1042" i="6"/>
  <c r="U1042" i="6"/>
  <c r="U1284" i="6"/>
  <c r="U1248" i="6"/>
  <c r="U1238" i="6"/>
  <c r="U1234" i="6"/>
  <c r="AT1945" i="6"/>
  <c r="AT1944" i="6"/>
  <c r="AT1943" i="6"/>
  <c r="AT1942" i="6"/>
  <c r="AT1941" i="6"/>
  <c r="AT1940" i="6"/>
  <c r="AT1939" i="6"/>
  <c r="AT1938" i="6"/>
  <c r="AT1937" i="6"/>
  <c r="AT1936" i="6"/>
  <c r="AT1935" i="6"/>
  <c r="AT1934" i="6"/>
  <c r="AT1933" i="6"/>
  <c r="AT1932" i="6"/>
  <c r="AT1931" i="6"/>
  <c r="AT1930" i="6"/>
  <c r="AT1929" i="6"/>
  <c r="AT1928" i="6"/>
  <c r="AT1927" i="6"/>
  <c r="AT1926" i="6"/>
  <c r="AT1925" i="6"/>
  <c r="AT1924" i="6"/>
  <c r="AT1923" i="6"/>
  <c r="AT1922" i="6"/>
  <c r="AT1921" i="6"/>
  <c r="AT1920" i="6"/>
  <c r="AT1919" i="6"/>
  <c r="AT1918" i="6"/>
  <c r="AT1917" i="6"/>
  <c r="AT1916" i="6"/>
  <c r="AT1915" i="6"/>
  <c r="AT1914" i="6"/>
  <c r="AT1913" i="6"/>
  <c r="AT1912" i="6"/>
  <c r="AT1911" i="6"/>
  <c r="AT1910" i="6"/>
  <c r="AT1909" i="6"/>
  <c r="AT1908" i="6"/>
  <c r="AT1907" i="6"/>
  <c r="AT1906" i="6"/>
  <c r="AT1905" i="6"/>
  <c r="AT1904" i="6"/>
  <c r="AT1903" i="6"/>
  <c r="AT1902" i="6"/>
  <c r="AT1901" i="6"/>
  <c r="AT1900" i="6"/>
  <c r="AT1899" i="6"/>
  <c r="AT1898" i="6"/>
  <c r="AT1897" i="6"/>
  <c r="AT1896" i="6"/>
  <c r="AT1895" i="6"/>
  <c r="AT1894" i="6"/>
  <c r="AT1893" i="6"/>
  <c r="AT1892" i="6"/>
  <c r="AT1891" i="6"/>
  <c r="AT1890" i="6"/>
  <c r="AT1889" i="6"/>
  <c r="AT1888" i="6"/>
  <c r="AT1887" i="6"/>
  <c r="AT1886" i="6"/>
  <c r="AT1885" i="6"/>
  <c r="AT1884" i="6"/>
  <c r="AT1883" i="6"/>
  <c r="AT1882" i="6"/>
  <c r="AT1881" i="6"/>
  <c r="AT1880" i="6"/>
  <c r="AT1879" i="6"/>
  <c r="AT1878" i="6"/>
  <c r="AT1877" i="6"/>
  <c r="AT1876" i="6"/>
  <c r="AT1875" i="6"/>
  <c r="AT1874" i="6"/>
  <c r="AT1873" i="6"/>
  <c r="AT1872" i="6"/>
  <c r="AT1871" i="6"/>
  <c r="AT1870" i="6"/>
  <c r="AT1869" i="6"/>
  <c r="AT1868" i="6"/>
  <c r="AT1867" i="6"/>
  <c r="AT1866" i="6"/>
  <c r="AT1865" i="6"/>
  <c r="AT1864" i="6"/>
  <c r="AT1863" i="6"/>
  <c r="AT1862" i="6"/>
  <c r="AT1861" i="6"/>
  <c r="AT1860" i="6"/>
  <c r="AT1859" i="6"/>
  <c r="AT1858" i="6"/>
  <c r="AT1857" i="6"/>
  <c r="AT1856" i="6"/>
  <c r="AT1855" i="6"/>
  <c r="AT1854" i="6"/>
  <c r="AT1853" i="6"/>
  <c r="AT1852" i="6"/>
  <c r="AT1851" i="6"/>
  <c r="AT1850" i="6"/>
  <c r="AT1849" i="6"/>
  <c r="AT1848" i="6"/>
  <c r="AT1847" i="6"/>
  <c r="AT1846" i="6"/>
  <c r="AT1845" i="6"/>
  <c r="AT1844" i="6"/>
  <c r="AT1843" i="6"/>
  <c r="AT1842" i="6"/>
  <c r="AT1841" i="6"/>
  <c r="AT1840" i="6"/>
  <c r="AT1839" i="6"/>
  <c r="AT1838" i="6"/>
  <c r="AT1837" i="6"/>
  <c r="AT1836" i="6"/>
  <c r="AT1835" i="6"/>
  <c r="AT1834" i="6"/>
  <c r="AT1833" i="6"/>
  <c r="AT1832" i="6"/>
  <c r="AT1831" i="6"/>
  <c r="AT1830" i="6"/>
  <c r="AT1829" i="6"/>
  <c r="AT1828" i="6"/>
  <c r="AT1827" i="6"/>
  <c r="AT1826" i="6"/>
  <c r="AT1825" i="6"/>
  <c r="AT1824" i="6"/>
  <c r="AT1823" i="6"/>
  <c r="AT1822" i="6"/>
  <c r="AT1821" i="6"/>
  <c r="AT1820" i="6"/>
  <c r="AT1819" i="6"/>
  <c r="AT1818" i="6"/>
  <c r="AT1817" i="6"/>
  <c r="AT1816" i="6"/>
  <c r="AT1815" i="6"/>
  <c r="AT1814" i="6"/>
  <c r="AT1813" i="6"/>
  <c r="AT1812" i="6"/>
  <c r="AT1811" i="6"/>
  <c r="AT1810" i="6"/>
  <c r="AT1809" i="6"/>
  <c r="AT1808" i="6"/>
  <c r="AT1807" i="6"/>
  <c r="AT1806" i="6"/>
  <c r="AT1805" i="6"/>
  <c r="AT1804" i="6"/>
  <c r="AT1803" i="6"/>
  <c r="AT1802" i="6"/>
  <c r="AT1801" i="6"/>
  <c r="AT1800" i="6"/>
  <c r="AT1799" i="6"/>
  <c r="AT1798" i="6"/>
  <c r="AT1797" i="6"/>
  <c r="AT1796" i="6"/>
  <c r="AT1795" i="6"/>
  <c r="AT1794" i="6"/>
  <c r="AT1793" i="6"/>
  <c r="AT1792" i="6"/>
  <c r="AT1791" i="6"/>
  <c r="AT1790" i="6"/>
  <c r="AT1789" i="6"/>
  <c r="AT1788" i="6"/>
  <c r="AT1787" i="6"/>
  <c r="AT1786" i="6"/>
  <c r="AT1785" i="6"/>
  <c r="AT1784" i="6"/>
  <c r="AT1783" i="6"/>
  <c r="AT1782" i="6"/>
  <c r="AT1781" i="6"/>
  <c r="AT1780" i="6"/>
  <c r="AT1779" i="6"/>
  <c r="AT1778" i="6"/>
  <c r="AT1777" i="6"/>
  <c r="AT1776" i="6"/>
  <c r="AT1775" i="6"/>
  <c r="AT1774" i="6"/>
  <c r="AT1773" i="6"/>
  <c r="AT1772" i="6"/>
  <c r="AT1771" i="6"/>
  <c r="AT1770" i="6"/>
  <c r="AT1769" i="6"/>
  <c r="AT1768" i="6"/>
  <c r="AT1767" i="6"/>
  <c r="AT1766" i="6"/>
  <c r="AT1765" i="6"/>
  <c r="AT1764" i="6"/>
  <c r="AT1763" i="6"/>
  <c r="AT1762" i="6"/>
  <c r="AT1761" i="6"/>
  <c r="AT1760" i="6"/>
  <c r="AT1759" i="6"/>
  <c r="AT1758" i="6"/>
  <c r="AT1757" i="6"/>
  <c r="AT1756" i="6"/>
  <c r="AT1755" i="6"/>
  <c r="AT1754" i="6"/>
  <c r="AT1753" i="6"/>
  <c r="AT1752" i="6"/>
  <c r="AT1751" i="6"/>
  <c r="AT1750" i="6"/>
  <c r="AT1749" i="6"/>
  <c r="AT1748" i="6"/>
  <c r="AT1747" i="6"/>
  <c r="AT1746" i="6"/>
  <c r="AT1745" i="6"/>
  <c r="AT1744" i="6"/>
  <c r="AT1743" i="6"/>
  <c r="AT1742" i="6"/>
  <c r="AT1741" i="6"/>
  <c r="AT1740" i="6"/>
  <c r="AT1739" i="6"/>
  <c r="AT1738" i="6"/>
  <c r="AT1737" i="6"/>
  <c r="AT1736" i="6"/>
  <c r="AT1735" i="6"/>
  <c r="AT1734" i="6"/>
  <c r="AT1733" i="6"/>
  <c r="AT1732" i="6"/>
  <c r="AT1731" i="6"/>
  <c r="AT1730" i="6"/>
  <c r="AT1729" i="6"/>
  <c r="AT1728" i="6"/>
  <c r="AT1727" i="6"/>
  <c r="AT1726" i="6"/>
  <c r="AT1725" i="6"/>
  <c r="AT1724" i="6"/>
  <c r="AT1723" i="6"/>
  <c r="AT1722" i="6"/>
  <c r="AT1721" i="6"/>
  <c r="AT1720" i="6"/>
  <c r="AT1719" i="6"/>
  <c r="AT1718" i="6"/>
  <c r="AT1717" i="6"/>
  <c r="AT1716" i="6"/>
  <c r="AT1715" i="6"/>
  <c r="AT1714" i="6"/>
  <c r="AT1713" i="6"/>
  <c r="AT1712" i="6"/>
  <c r="AT1711" i="6"/>
  <c r="AT1710" i="6"/>
  <c r="AT1709" i="6"/>
  <c r="AT1708" i="6"/>
  <c r="AT1707" i="6"/>
  <c r="AT1706" i="6"/>
  <c r="AT1705" i="6"/>
  <c r="AT1704" i="6"/>
  <c r="AT1703" i="6"/>
  <c r="AT1702" i="6"/>
  <c r="AT1701" i="6"/>
  <c r="AT1700" i="6"/>
  <c r="AT1699" i="6"/>
  <c r="AT1698" i="6"/>
  <c r="AT1697" i="6"/>
  <c r="AT1696" i="6"/>
  <c r="AT1695" i="6"/>
  <c r="AT1694" i="6"/>
  <c r="AT1693" i="6"/>
  <c r="AT1692" i="6"/>
  <c r="AT1691" i="6"/>
  <c r="AT1690" i="6"/>
  <c r="AT1689" i="6"/>
  <c r="AT1688" i="6"/>
  <c r="AT1687" i="6"/>
  <c r="AT1686" i="6"/>
  <c r="AT1685" i="6"/>
  <c r="AT1684" i="6"/>
  <c r="AT1683" i="6"/>
  <c r="AT1682" i="6"/>
  <c r="AT1681" i="6"/>
  <c r="AT1680" i="6"/>
  <c r="AT1679" i="6"/>
  <c r="AT1678" i="6"/>
  <c r="AT1677" i="6"/>
  <c r="AT1676" i="6"/>
  <c r="AT1675" i="6"/>
  <c r="AT1674" i="6"/>
  <c r="AT1673" i="6"/>
  <c r="AT1672" i="6"/>
  <c r="AT1671" i="6"/>
  <c r="AT1670" i="6"/>
  <c r="AT1669" i="6"/>
  <c r="AT1668" i="6"/>
  <c r="AT1667" i="6"/>
  <c r="AT1666" i="6"/>
  <c r="AT1665" i="6"/>
  <c r="AT1664" i="6"/>
  <c r="AT1663" i="6"/>
  <c r="AT1662" i="6"/>
  <c r="AT1661" i="6"/>
  <c r="AT1660" i="6"/>
  <c r="AT1659" i="6"/>
  <c r="AT1658" i="6"/>
  <c r="AT1657" i="6"/>
  <c r="AT1656" i="6"/>
  <c r="AT1655" i="6"/>
  <c r="AT1654" i="6"/>
  <c r="AT1653" i="6"/>
  <c r="AT1652" i="6"/>
  <c r="AT1651" i="6"/>
  <c r="AT1650" i="6"/>
  <c r="AT1649" i="6"/>
  <c r="AT1648" i="6"/>
  <c r="AT1647" i="6"/>
  <c r="AT1646" i="6"/>
  <c r="AT1645" i="6"/>
  <c r="AT1644" i="6"/>
  <c r="AT1643" i="6"/>
  <c r="AT1642" i="6"/>
  <c r="AT1641" i="6"/>
  <c r="AT1640" i="6"/>
  <c r="AT1639" i="6"/>
  <c r="AT1638" i="6"/>
  <c r="AT1637" i="6"/>
  <c r="AT1636" i="6"/>
  <c r="AT1635" i="6"/>
  <c r="AT1634" i="6"/>
  <c r="AT1633" i="6"/>
  <c r="AT1632" i="6"/>
  <c r="AT1631" i="6"/>
  <c r="AT1630" i="6"/>
  <c r="AT1629" i="6"/>
  <c r="AT1628" i="6"/>
  <c r="AT1627" i="6"/>
  <c r="AT1626" i="6"/>
  <c r="AT1625" i="6"/>
  <c r="AT1624" i="6"/>
  <c r="AT1623" i="6"/>
  <c r="AT1622" i="6"/>
  <c r="AT1621" i="6"/>
  <c r="AT1620" i="6"/>
  <c r="AT1619" i="6"/>
  <c r="AT1618" i="6"/>
  <c r="AT1617" i="6"/>
  <c r="AT1616" i="6"/>
  <c r="AT1615" i="6"/>
  <c r="AT1614" i="6"/>
  <c r="AT1613" i="6"/>
  <c r="AT1612" i="6"/>
  <c r="AT1611" i="6"/>
  <c r="AT1610" i="6"/>
  <c r="AT1609" i="6"/>
  <c r="AT1608" i="6"/>
  <c r="AT1607" i="6"/>
  <c r="AT1606" i="6"/>
  <c r="AT1605" i="6"/>
  <c r="AT1604" i="6"/>
  <c r="AT1603" i="6"/>
  <c r="AT1602" i="6"/>
  <c r="AT1601" i="6"/>
  <c r="AT1600" i="6"/>
  <c r="AT1599" i="6"/>
  <c r="AT1598" i="6"/>
  <c r="AT1597" i="6"/>
  <c r="AT1596" i="6"/>
  <c r="AT1595" i="6"/>
  <c r="AT1594" i="6"/>
  <c r="AT1593" i="6"/>
  <c r="AT1592" i="6"/>
  <c r="AT1591" i="6"/>
  <c r="AT1590" i="6"/>
  <c r="AT1589" i="6"/>
  <c r="AT1588" i="6"/>
  <c r="AT1587" i="6"/>
  <c r="AT1586" i="6"/>
  <c r="AT1585" i="6"/>
  <c r="AT1584" i="6"/>
  <c r="AT1583" i="6"/>
  <c r="AT1582" i="6"/>
  <c r="AT1581" i="6"/>
  <c r="AT1580" i="6"/>
  <c r="AT1579" i="6"/>
  <c r="AT1578" i="6"/>
  <c r="AT1577" i="6"/>
  <c r="AT1576" i="6"/>
  <c r="AT1575" i="6"/>
  <c r="AT1574" i="6"/>
  <c r="AT1573" i="6"/>
  <c r="AT1572" i="6"/>
  <c r="AT1571" i="6"/>
  <c r="AT1570" i="6"/>
  <c r="AT1569" i="6"/>
  <c r="AT1568" i="6"/>
  <c r="AT1567" i="6"/>
  <c r="AT1566" i="6"/>
  <c r="AT1565" i="6"/>
  <c r="AT1564" i="6"/>
  <c r="AT1563" i="6"/>
  <c r="AT1562" i="6"/>
  <c r="AT1561" i="6"/>
  <c r="AT1560" i="6"/>
  <c r="AT1559" i="6"/>
  <c r="AT1558" i="6"/>
  <c r="AT1557" i="6"/>
  <c r="AT1556" i="6"/>
  <c r="AT1555" i="6"/>
  <c r="AT1554" i="6"/>
  <c r="AT1553" i="6"/>
  <c r="AT1552" i="6"/>
  <c r="AT1551" i="6"/>
  <c r="AT1550" i="6"/>
  <c r="AT1549" i="6"/>
  <c r="AT1548" i="6"/>
  <c r="AT1547" i="6"/>
  <c r="AT1546" i="6"/>
  <c r="AT1545" i="6"/>
  <c r="AT1544" i="6"/>
  <c r="AT1543" i="6"/>
  <c r="AT1542" i="6"/>
  <c r="AT1541" i="6"/>
  <c r="AT1540" i="6"/>
  <c r="AT1539" i="6"/>
  <c r="AT1538" i="6"/>
  <c r="AT1537" i="6"/>
  <c r="AT1536" i="6"/>
  <c r="AT1535" i="6"/>
  <c r="AT1534" i="6"/>
  <c r="AT1533" i="6"/>
  <c r="AT1532" i="6"/>
  <c r="AT1531" i="6"/>
  <c r="AT1530" i="6"/>
  <c r="AT1529" i="6"/>
  <c r="AT1528" i="6"/>
  <c r="AT1527" i="6"/>
  <c r="AT1526" i="6"/>
  <c r="AT1525" i="6"/>
  <c r="AT1524" i="6"/>
  <c r="AT1523" i="6"/>
  <c r="AT1522" i="6"/>
  <c r="AT1521" i="6"/>
  <c r="AT1520" i="6"/>
  <c r="AT1519" i="6"/>
  <c r="AT1518" i="6"/>
  <c r="AT1517" i="6"/>
  <c r="AT1516" i="6"/>
  <c r="AT1515" i="6"/>
  <c r="AT1514" i="6"/>
  <c r="AT1513" i="6"/>
  <c r="AT1512" i="6"/>
  <c r="AT1511" i="6"/>
  <c r="AT1510" i="6"/>
  <c r="AT1509" i="6"/>
  <c r="AT1508" i="6"/>
  <c r="AT1507" i="6"/>
  <c r="AT1506" i="6"/>
  <c r="AT1505" i="6"/>
  <c r="AT1504" i="6"/>
  <c r="AT1503" i="6"/>
  <c r="AT1502" i="6"/>
  <c r="AT1501" i="6"/>
  <c r="AT1500" i="6"/>
  <c r="AT1499" i="6"/>
  <c r="AT1498" i="6"/>
  <c r="AT1497" i="6"/>
  <c r="AT1496" i="6"/>
  <c r="AT1495" i="6"/>
  <c r="AT1494" i="6"/>
  <c r="AT1493" i="6"/>
  <c r="AT1492" i="6"/>
  <c r="AT1491" i="6"/>
  <c r="AT1490" i="6"/>
  <c r="AT1489" i="6"/>
  <c r="AT1488" i="6"/>
  <c r="AT1487" i="6"/>
  <c r="AT1486" i="6"/>
  <c r="AT1485" i="6"/>
  <c r="AT1484" i="6"/>
  <c r="AT1483" i="6"/>
  <c r="AT1482" i="6"/>
  <c r="AT1481" i="6"/>
  <c r="AT1480" i="6"/>
  <c r="AT1479" i="6"/>
  <c r="AT1478" i="6"/>
  <c r="AT1477" i="6"/>
  <c r="AT1476" i="6"/>
  <c r="AT1475" i="6"/>
  <c r="AT1474" i="6"/>
  <c r="AT1473" i="6"/>
  <c r="AT1472" i="6"/>
  <c r="AT1471" i="6"/>
  <c r="AT1470" i="6"/>
  <c r="AT1469" i="6"/>
  <c r="AT1468" i="6"/>
  <c r="AT1467" i="6"/>
  <c r="AT1466" i="6"/>
  <c r="AT1465" i="6"/>
  <c r="AT1464" i="6"/>
  <c r="AT1463" i="6"/>
  <c r="AT1462" i="6"/>
  <c r="AT1461" i="6"/>
  <c r="AT1460" i="6"/>
  <c r="AT1459" i="6"/>
  <c r="AT1458" i="6"/>
  <c r="AT1457" i="6"/>
  <c r="AT1456" i="6"/>
  <c r="AT1455" i="6"/>
  <c r="AT1454" i="6"/>
  <c r="AT1453" i="6"/>
  <c r="AT1452" i="6"/>
  <c r="AT1451" i="6"/>
  <c r="AT1450" i="6"/>
  <c r="AT1449" i="6"/>
  <c r="AT1448" i="6"/>
  <c r="AT1447" i="6"/>
  <c r="AT1446" i="6"/>
  <c r="AT1445" i="6"/>
  <c r="AT1444" i="6"/>
  <c r="AT1443" i="6"/>
  <c r="AT1442" i="6"/>
  <c r="AT1441" i="6"/>
  <c r="AT1440" i="6"/>
  <c r="AT1439" i="6"/>
  <c r="AT1438" i="6"/>
  <c r="AT1437" i="6"/>
  <c r="AT1436" i="6"/>
  <c r="AT1435" i="6"/>
  <c r="AT1434" i="6"/>
  <c r="AT1433" i="6"/>
  <c r="AT1432" i="6"/>
  <c r="AT1431" i="6"/>
  <c r="AT1430" i="6"/>
  <c r="AT1429" i="6"/>
  <c r="AT1428" i="6"/>
  <c r="AT1427" i="6"/>
  <c r="AT1426" i="6"/>
  <c r="AT1425" i="6"/>
  <c r="AT1424" i="6"/>
  <c r="AT1423" i="6"/>
  <c r="AT1422" i="6"/>
  <c r="AT1421" i="6"/>
  <c r="AT1420" i="6"/>
  <c r="AT1419" i="6"/>
  <c r="AT1418" i="6"/>
  <c r="AT1417" i="6"/>
  <c r="AT1416" i="6"/>
  <c r="AT1415" i="6"/>
  <c r="AT1414" i="6"/>
  <c r="AT1413" i="6"/>
  <c r="AT1412" i="6"/>
  <c r="AT1411" i="6"/>
  <c r="AT1410" i="6"/>
  <c r="AT1409" i="6"/>
  <c r="AT1408" i="6"/>
  <c r="AT1407" i="6"/>
  <c r="AT1406" i="6"/>
  <c r="AT1405" i="6"/>
  <c r="AT1404" i="6"/>
  <c r="AT1403" i="6"/>
  <c r="AT1402" i="6"/>
  <c r="AT1401" i="6"/>
  <c r="AT1400" i="6"/>
  <c r="AT1399" i="6"/>
  <c r="AT1398" i="6"/>
  <c r="AT1397" i="6"/>
  <c r="AT1396" i="6"/>
  <c r="AT1395" i="6"/>
  <c r="AT1394" i="6"/>
  <c r="AT1393" i="6"/>
  <c r="AT1392" i="6"/>
  <c r="AT1391" i="6"/>
  <c r="AT1390" i="6"/>
  <c r="AT1389" i="6"/>
  <c r="AT1388" i="6"/>
  <c r="AT1387" i="6"/>
  <c r="AT1386" i="6"/>
  <c r="AT1385" i="6"/>
  <c r="AT1384" i="6"/>
  <c r="AT1383" i="6"/>
  <c r="AT1382" i="6"/>
  <c r="AT1381" i="6"/>
  <c r="AT1380" i="6"/>
  <c r="AT1379" i="6"/>
  <c r="AT1378" i="6"/>
  <c r="AT1377" i="6"/>
  <c r="AT1376" i="6"/>
  <c r="AT1375" i="6"/>
  <c r="AT1374" i="6"/>
  <c r="AT1373" i="6"/>
  <c r="AT1372" i="6"/>
  <c r="AT1371" i="6"/>
  <c r="AT1370" i="6"/>
  <c r="AT1369" i="6"/>
  <c r="AT1368" i="6"/>
  <c r="AT1367" i="6"/>
  <c r="AT1366" i="6"/>
  <c r="AT1365" i="6"/>
  <c r="AT1364" i="6"/>
  <c r="AT1363" i="6"/>
  <c r="AT1362" i="6"/>
  <c r="AT1361" i="6"/>
  <c r="AT1360" i="6"/>
  <c r="AT1359" i="6"/>
  <c r="AT1358" i="6"/>
  <c r="AT1357" i="6"/>
  <c r="AT1356" i="6"/>
  <c r="AT1355" i="6"/>
  <c r="AT1354" i="6"/>
  <c r="AT1353" i="6"/>
  <c r="AT1352" i="6"/>
  <c r="AT1351" i="6"/>
  <c r="AT1350" i="6"/>
  <c r="AT1349" i="6"/>
  <c r="AT1348" i="6"/>
  <c r="AT1347" i="6"/>
  <c r="AT1346" i="6"/>
  <c r="AT1345" i="6"/>
  <c r="AT1344" i="6"/>
  <c r="AT1343" i="6"/>
  <c r="AT1342" i="6"/>
  <c r="AT1341" i="6"/>
  <c r="AT1340" i="6"/>
  <c r="AT1339" i="6"/>
  <c r="AT1338" i="6"/>
  <c r="AT1337" i="6"/>
  <c r="AT1336" i="6"/>
  <c r="AT1335" i="6"/>
  <c r="AT1334" i="6"/>
  <c r="AT1333" i="6"/>
  <c r="AT1332" i="6"/>
  <c r="AT1331" i="6"/>
  <c r="AT1330" i="6"/>
  <c r="AT1329" i="6"/>
  <c r="AT1328" i="6"/>
  <c r="AT1327" i="6"/>
  <c r="AT1326" i="6"/>
  <c r="AT1325" i="6"/>
  <c r="AT1324" i="6"/>
  <c r="AT1323" i="6"/>
  <c r="AT1322" i="6"/>
  <c r="AT1321" i="6"/>
  <c r="AT1320" i="6"/>
  <c r="AT1319" i="6"/>
  <c r="AT1318" i="6"/>
  <c r="AT1317" i="6"/>
  <c r="AT1316" i="6"/>
  <c r="AT1315" i="6"/>
  <c r="AT1314" i="6"/>
  <c r="AT1313" i="6"/>
  <c r="AT1312" i="6"/>
  <c r="AT1311" i="6"/>
  <c r="AT1310" i="6"/>
  <c r="AT1309" i="6"/>
  <c r="AT1308" i="6"/>
  <c r="AT1307" i="6"/>
  <c r="AT1306" i="6"/>
  <c r="AT1305" i="6"/>
  <c r="AT1304" i="6"/>
  <c r="AT1303" i="6"/>
  <c r="AT1302" i="6"/>
  <c r="AT1301" i="6"/>
  <c r="AT1300" i="6"/>
  <c r="AT1299" i="6"/>
  <c r="AT1298" i="6"/>
  <c r="AT1297" i="6"/>
  <c r="AT1296" i="6"/>
  <c r="AT1295" i="6"/>
  <c r="AT1294" i="6"/>
  <c r="AT1293" i="6"/>
  <c r="AT1292" i="6"/>
  <c r="AT1291" i="6"/>
  <c r="AT1290" i="6"/>
  <c r="AT1289" i="6"/>
  <c r="AT1288" i="6"/>
  <c r="AT1287" i="6"/>
  <c r="AT1286" i="6"/>
  <c r="AT1285" i="6"/>
  <c r="AT1284" i="6"/>
  <c r="AT1283" i="6"/>
  <c r="AT1282" i="6"/>
  <c r="AT1281" i="6"/>
  <c r="AT1280" i="6"/>
  <c r="AT1279" i="6"/>
  <c r="AT1278" i="6"/>
  <c r="AT1277" i="6"/>
  <c r="AT1276" i="6"/>
  <c r="AT1275" i="6"/>
  <c r="AT1274" i="6"/>
  <c r="AT1273" i="6"/>
  <c r="AT1272" i="6"/>
  <c r="AT1271" i="6"/>
  <c r="AT1270" i="6"/>
  <c r="AT1269" i="6"/>
  <c r="AT1268" i="6"/>
  <c r="AT1267" i="6"/>
  <c r="AT1266" i="6"/>
  <c r="AT1265" i="6"/>
  <c r="AT1264" i="6"/>
  <c r="AT1263" i="6"/>
  <c r="AT1262" i="6"/>
  <c r="AT1261" i="6"/>
  <c r="AT1260" i="6"/>
  <c r="AT1259" i="6"/>
  <c r="AT1258" i="6"/>
  <c r="AT1257" i="6"/>
  <c r="AT1256" i="6"/>
  <c r="AT1255" i="6"/>
  <c r="AT1254" i="6"/>
  <c r="AT1253" i="6"/>
  <c r="AT1252" i="6"/>
  <c r="AT1251" i="6"/>
  <c r="AT1250" i="6"/>
  <c r="AT1249" i="6"/>
  <c r="AT1248" i="6"/>
  <c r="AT1247" i="6"/>
  <c r="AT1246" i="6"/>
  <c r="AT1245" i="6"/>
  <c r="AT1244" i="6"/>
  <c r="AT1243" i="6"/>
  <c r="AT1242" i="6"/>
  <c r="AT1241" i="6"/>
  <c r="AT1240" i="6"/>
  <c r="AT1239" i="6"/>
  <c r="AT1238" i="6"/>
  <c r="AT1237" i="6"/>
  <c r="AT1236" i="6"/>
  <c r="AT1235" i="6"/>
  <c r="AT1234" i="6"/>
  <c r="AT1233" i="6"/>
  <c r="AT1232" i="6"/>
  <c r="AT1231" i="6"/>
  <c r="AT1230" i="6"/>
  <c r="AT1229" i="6"/>
  <c r="AT1228" i="6"/>
  <c r="AT1227" i="6"/>
  <c r="AT1226" i="6"/>
  <c r="AT1225" i="6"/>
  <c r="AT1224" i="6"/>
  <c r="AT1223" i="6"/>
  <c r="AT1222" i="6"/>
  <c r="AT1221" i="6"/>
  <c r="AT1220" i="6"/>
  <c r="AT1219" i="6"/>
  <c r="AT1218" i="6"/>
  <c r="AT1217" i="6"/>
  <c r="AT1216" i="6"/>
  <c r="AT1215" i="6"/>
  <c r="AT1214" i="6"/>
  <c r="AT1213" i="6"/>
  <c r="AT1212" i="6"/>
  <c r="AT1211" i="6"/>
  <c r="AT1210" i="6"/>
  <c r="AT1209" i="6"/>
  <c r="AT1208" i="6"/>
  <c r="AT1207" i="6"/>
  <c r="AT1206" i="6"/>
  <c r="AT1205" i="6"/>
  <c r="AT1204" i="6"/>
  <c r="AT1203" i="6"/>
  <c r="AT1202" i="6"/>
  <c r="AT1201" i="6"/>
  <c r="AT1200" i="6"/>
  <c r="AT1199" i="6"/>
  <c r="AT1198" i="6"/>
  <c r="AT1197" i="6"/>
  <c r="AT1196" i="6"/>
  <c r="AT1195" i="6"/>
  <c r="AT1194" i="6"/>
  <c r="AT1193" i="6"/>
  <c r="AT1192" i="6"/>
  <c r="AT1191" i="6"/>
  <c r="AT1190" i="6"/>
  <c r="AT1189" i="6"/>
  <c r="AT1188" i="6"/>
  <c r="AT1187" i="6"/>
  <c r="AT1186" i="6"/>
  <c r="AT1185" i="6"/>
  <c r="AT1184" i="6"/>
  <c r="AT1183" i="6"/>
  <c r="AT1182" i="6"/>
  <c r="AT1181" i="6"/>
  <c r="AT1180" i="6"/>
  <c r="AT1179" i="6"/>
  <c r="AT1178" i="6"/>
  <c r="AT1177" i="6"/>
  <c r="AT1176" i="6"/>
  <c r="AT1175" i="6"/>
  <c r="AT1174" i="6"/>
  <c r="AT1173" i="6"/>
  <c r="AT1172" i="6"/>
  <c r="AT1171" i="6"/>
  <c r="AT1170" i="6"/>
  <c r="AT1169" i="6"/>
  <c r="AT1168" i="6"/>
  <c r="AT1167" i="6"/>
  <c r="AT1166" i="6"/>
  <c r="AT1165" i="6"/>
  <c r="AT1164" i="6"/>
  <c r="AT1163" i="6"/>
  <c r="AT1162" i="6"/>
  <c r="AT1161" i="6"/>
  <c r="AT1160" i="6"/>
  <c r="AT1159" i="6"/>
  <c r="AT1158" i="6"/>
  <c r="AT1157" i="6"/>
  <c r="AT1156" i="6"/>
  <c r="AT1155" i="6"/>
  <c r="AT1154" i="6"/>
  <c r="AT1153" i="6"/>
  <c r="AT1152" i="6"/>
  <c r="AT1151" i="6"/>
  <c r="AT1150" i="6"/>
  <c r="AT1149" i="6"/>
  <c r="AT1148" i="6"/>
  <c r="AT1147" i="6"/>
  <c r="AT1146" i="6"/>
  <c r="AH1945" i="6"/>
  <c r="AH1944" i="6"/>
  <c r="AH1943" i="6"/>
  <c r="AH1942" i="6"/>
  <c r="AH1941" i="6"/>
  <c r="AH1940" i="6"/>
  <c r="AH1939" i="6"/>
  <c r="AH1938" i="6"/>
  <c r="AH1937" i="6"/>
  <c r="AH1936" i="6"/>
  <c r="AH1935" i="6"/>
  <c r="AH1934" i="6"/>
  <c r="AH1933" i="6"/>
  <c r="AH1932" i="6"/>
  <c r="AH1931" i="6"/>
  <c r="AH1930" i="6"/>
  <c r="AH1929" i="6"/>
  <c r="AH1928" i="6"/>
  <c r="AH1927" i="6"/>
  <c r="AH1926" i="6"/>
  <c r="AH1925" i="6"/>
  <c r="AH1924" i="6"/>
  <c r="AH1923" i="6"/>
  <c r="AH1922" i="6"/>
  <c r="AH1921" i="6"/>
  <c r="AH1920" i="6"/>
  <c r="AH1919" i="6"/>
  <c r="AH1918" i="6"/>
  <c r="AH1917" i="6"/>
  <c r="AH1916" i="6"/>
  <c r="AH1915" i="6"/>
  <c r="AH1914" i="6"/>
  <c r="AH1913" i="6"/>
  <c r="AH1912" i="6"/>
  <c r="AH1911" i="6"/>
  <c r="AH1910" i="6"/>
  <c r="AH1909" i="6"/>
  <c r="AH1908" i="6"/>
  <c r="AH1907" i="6"/>
  <c r="AH1906" i="6"/>
  <c r="AH1905" i="6"/>
  <c r="AH1904" i="6"/>
  <c r="AH1903" i="6"/>
  <c r="AH1902" i="6"/>
  <c r="AH1901" i="6"/>
  <c r="AH1900" i="6"/>
  <c r="AH1899" i="6"/>
  <c r="AH1898" i="6"/>
  <c r="AH1897" i="6"/>
  <c r="AH1896" i="6"/>
  <c r="AH1895" i="6"/>
  <c r="AH1894" i="6"/>
  <c r="AH1893" i="6"/>
  <c r="AH1892" i="6"/>
  <c r="AH1891" i="6"/>
  <c r="AH1890" i="6"/>
  <c r="AH1889" i="6"/>
  <c r="AH1888" i="6"/>
  <c r="AH1887" i="6"/>
  <c r="AH1886" i="6"/>
  <c r="AH1885" i="6"/>
  <c r="AH1884" i="6"/>
  <c r="AH1883" i="6"/>
  <c r="AH1882" i="6"/>
  <c r="AH1881" i="6"/>
  <c r="AH1880" i="6"/>
  <c r="AH1879" i="6"/>
  <c r="AH1878" i="6"/>
  <c r="AH1877" i="6"/>
  <c r="AH1876" i="6"/>
  <c r="AH1875" i="6"/>
  <c r="AH1874" i="6"/>
  <c r="AH1873" i="6"/>
  <c r="AH1872" i="6"/>
  <c r="AH1871" i="6"/>
  <c r="AH1870" i="6"/>
  <c r="AH1869" i="6"/>
  <c r="AH1868" i="6"/>
  <c r="AH1867" i="6"/>
  <c r="AH1866" i="6"/>
  <c r="AH1865" i="6"/>
  <c r="AH1864" i="6"/>
  <c r="AH1863" i="6"/>
  <c r="AH1862" i="6"/>
  <c r="AH1861" i="6"/>
  <c r="AH1860" i="6"/>
  <c r="AH1859" i="6"/>
  <c r="AH1858" i="6"/>
  <c r="AH1857" i="6"/>
  <c r="AH1856" i="6"/>
  <c r="AH1855" i="6"/>
  <c r="AH1854" i="6"/>
  <c r="AH1853" i="6"/>
  <c r="AH1852" i="6"/>
  <c r="AH1851" i="6"/>
  <c r="AH1850" i="6"/>
  <c r="AH1849" i="6"/>
  <c r="AH1848" i="6"/>
  <c r="AH1847" i="6"/>
  <c r="AH1846" i="6"/>
  <c r="AH1845" i="6"/>
  <c r="AH1844" i="6"/>
  <c r="AH1843" i="6"/>
  <c r="AH1842" i="6"/>
  <c r="AH1841" i="6"/>
  <c r="AH1840" i="6"/>
  <c r="AH1839" i="6"/>
  <c r="AH1838" i="6"/>
  <c r="AH1837" i="6"/>
  <c r="AH1836" i="6"/>
  <c r="AH1835" i="6"/>
  <c r="AH1834" i="6"/>
  <c r="AH1833" i="6"/>
  <c r="AH1832" i="6"/>
  <c r="AH1831" i="6"/>
  <c r="AH1830" i="6"/>
  <c r="AH1829" i="6"/>
  <c r="AH1828" i="6"/>
  <c r="AH1827" i="6"/>
  <c r="AH1826" i="6"/>
  <c r="AH1825" i="6"/>
  <c r="AH1824" i="6"/>
  <c r="AH1823" i="6"/>
  <c r="AH1822" i="6"/>
  <c r="AH1821" i="6"/>
  <c r="AH1820" i="6"/>
  <c r="AH1819" i="6"/>
  <c r="AH1818" i="6"/>
  <c r="AH1817" i="6"/>
  <c r="AH1816" i="6"/>
  <c r="AH1815" i="6"/>
  <c r="AH1814" i="6"/>
  <c r="AH1813" i="6"/>
  <c r="AH1812" i="6"/>
  <c r="AH1811" i="6"/>
  <c r="AH1810" i="6"/>
  <c r="AH1809" i="6"/>
  <c r="AH1808" i="6"/>
  <c r="AH1807" i="6"/>
  <c r="AH1806" i="6"/>
  <c r="AH1805" i="6"/>
  <c r="AH1804" i="6"/>
  <c r="AH1803" i="6"/>
  <c r="AH1802" i="6"/>
  <c r="AH1801" i="6"/>
  <c r="AH1800" i="6"/>
  <c r="AH1799" i="6"/>
  <c r="AH1798" i="6"/>
  <c r="AH1797" i="6"/>
  <c r="AH1796" i="6"/>
  <c r="AH1795" i="6"/>
  <c r="AH1794" i="6"/>
  <c r="AH1793" i="6"/>
  <c r="AH1792" i="6"/>
  <c r="AH1791" i="6"/>
  <c r="AH1790" i="6"/>
  <c r="AH1789" i="6"/>
  <c r="AH1788" i="6"/>
  <c r="AH1787" i="6"/>
  <c r="AH1786" i="6"/>
  <c r="AH1785" i="6"/>
  <c r="AH1784" i="6"/>
  <c r="AH1783" i="6"/>
  <c r="AH1782" i="6"/>
  <c r="AH1781" i="6"/>
  <c r="AH1780" i="6"/>
  <c r="AH1779" i="6"/>
  <c r="AH1778" i="6"/>
  <c r="AH1777" i="6"/>
  <c r="AH1776" i="6"/>
  <c r="AH1775" i="6"/>
  <c r="AH1774" i="6"/>
  <c r="AH1773" i="6"/>
  <c r="AH1772" i="6"/>
  <c r="AH1771" i="6"/>
  <c r="AH1770" i="6"/>
  <c r="AH1769" i="6"/>
  <c r="AH1768" i="6"/>
  <c r="AH1767" i="6"/>
  <c r="AH1766" i="6"/>
  <c r="AH1765" i="6"/>
  <c r="AH1764" i="6"/>
  <c r="AH1763" i="6"/>
  <c r="AH1762" i="6"/>
  <c r="AH1761" i="6"/>
  <c r="AH1760" i="6"/>
  <c r="AH1759" i="6"/>
  <c r="AH1758" i="6"/>
  <c r="AH1757" i="6"/>
  <c r="AH1756" i="6"/>
  <c r="AH1755" i="6"/>
  <c r="AH1754" i="6"/>
  <c r="AH1753" i="6"/>
  <c r="AH1752" i="6"/>
  <c r="AH1751" i="6"/>
  <c r="AH1750" i="6"/>
  <c r="AH1749" i="6"/>
  <c r="AH1748" i="6"/>
  <c r="AH1747" i="6"/>
  <c r="AH1746" i="6"/>
  <c r="AH1745" i="6"/>
  <c r="AH1744" i="6"/>
  <c r="AH1743" i="6"/>
  <c r="AH1742" i="6"/>
  <c r="AH1741" i="6"/>
  <c r="AH1740" i="6"/>
  <c r="AH1739" i="6"/>
  <c r="AH1738" i="6"/>
  <c r="AH1737" i="6"/>
  <c r="AH1736" i="6"/>
  <c r="AH1735" i="6"/>
  <c r="AH1734" i="6"/>
  <c r="AH1733" i="6"/>
  <c r="AH1732" i="6"/>
  <c r="AH1731" i="6"/>
  <c r="AH1730" i="6"/>
  <c r="AH1729" i="6"/>
  <c r="AH1728" i="6"/>
  <c r="AH1727" i="6"/>
  <c r="AH1726" i="6"/>
  <c r="AH1725" i="6"/>
  <c r="AH1724" i="6"/>
  <c r="AH1723" i="6"/>
  <c r="AH1722" i="6"/>
  <c r="AH1721" i="6"/>
  <c r="AH1720" i="6"/>
  <c r="AH1719" i="6"/>
  <c r="AH1718" i="6"/>
  <c r="AH1717" i="6"/>
  <c r="AH1716" i="6"/>
  <c r="AH1714" i="6"/>
  <c r="AH1713" i="6"/>
  <c r="AH1712" i="6"/>
  <c r="AH1711" i="6"/>
  <c r="AH1710" i="6"/>
  <c r="AH1709" i="6"/>
  <c r="AH1708" i="6"/>
  <c r="AH1707" i="6"/>
  <c r="AH1706" i="6"/>
  <c r="AH1705" i="6"/>
  <c r="AH1704" i="6"/>
  <c r="AH1703" i="6"/>
  <c r="AH1702" i="6"/>
  <c r="AH1701" i="6"/>
  <c r="AH1700" i="6"/>
  <c r="AH1699" i="6"/>
  <c r="AH1698" i="6"/>
  <c r="AH1697" i="6"/>
  <c r="AH1696" i="6"/>
  <c r="AH1695" i="6"/>
  <c r="AH1694" i="6"/>
  <c r="AH1693" i="6"/>
  <c r="AH1692" i="6"/>
  <c r="AH1691" i="6"/>
  <c r="AH1690" i="6"/>
  <c r="AH1689" i="6"/>
  <c r="AH1688" i="6"/>
  <c r="AH1687" i="6"/>
  <c r="AH1686" i="6"/>
  <c r="AH1685" i="6"/>
  <c r="AH1684" i="6"/>
  <c r="AH1683" i="6"/>
  <c r="AH1682" i="6"/>
  <c r="AH1681" i="6"/>
  <c r="AH1680" i="6"/>
  <c r="AH1679" i="6"/>
  <c r="AH1678" i="6"/>
  <c r="AH1677" i="6"/>
  <c r="AH1676" i="6"/>
  <c r="AH1675" i="6"/>
  <c r="AH1674" i="6"/>
  <c r="AH1673" i="6"/>
  <c r="AH1672" i="6"/>
  <c r="AH1671" i="6"/>
  <c r="AH1670" i="6"/>
  <c r="AH1669" i="6"/>
  <c r="AH1668" i="6"/>
  <c r="AH1667" i="6"/>
  <c r="AH1666" i="6"/>
  <c r="AH1665" i="6"/>
  <c r="AH1664" i="6"/>
  <c r="AH1663" i="6"/>
  <c r="AH1662" i="6"/>
  <c r="AH1661" i="6"/>
  <c r="AH1660" i="6"/>
  <c r="AH1659" i="6"/>
  <c r="AH1658" i="6"/>
  <c r="AH1657" i="6"/>
  <c r="AH1656" i="6"/>
  <c r="AH1655" i="6"/>
  <c r="AH1654" i="6"/>
  <c r="AH1653" i="6"/>
  <c r="AH1652" i="6"/>
  <c r="AH1651" i="6"/>
  <c r="AH1650" i="6"/>
  <c r="AH1649" i="6"/>
  <c r="AH1648" i="6"/>
  <c r="AH1647" i="6"/>
  <c r="AH1646" i="6"/>
  <c r="AH1645" i="6"/>
  <c r="AH1644" i="6"/>
  <c r="AH1643" i="6"/>
  <c r="AH1642" i="6"/>
  <c r="AH1641" i="6"/>
  <c r="AH1640" i="6"/>
  <c r="AH1639" i="6"/>
  <c r="AH1638" i="6"/>
  <c r="AH1637" i="6"/>
  <c r="AH1636" i="6"/>
  <c r="AH1635" i="6"/>
  <c r="AH1634" i="6"/>
  <c r="AH1633" i="6"/>
  <c r="AH1632" i="6"/>
  <c r="AH1631" i="6"/>
  <c r="AH1630" i="6"/>
  <c r="AH1629" i="6"/>
  <c r="AH1628" i="6"/>
  <c r="AH1627" i="6"/>
  <c r="AH1626" i="6"/>
  <c r="AH1625" i="6"/>
  <c r="AH1624" i="6"/>
  <c r="AH1623" i="6"/>
  <c r="AH1622" i="6"/>
  <c r="AH1621" i="6"/>
  <c r="AH1620" i="6"/>
  <c r="AH1619" i="6"/>
  <c r="AH1618" i="6"/>
  <c r="AH1617" i="6"/>
  <c r="AH1616" i="6"/>
  <c r="AH1615" i="6"/>
  <c r="AH1614" i="6"/>
  <c r="AH1613" i="6"/>
  <c r="AH1612" i="6"/>
  <c r="AH1611" i="6"/>
  <c r="AH1610" i="6"/>
  <c r="AH1609" i="6"/>
  <c r="AH1608" i="6"/>
  <c r="AH1607" i="6"/>
  <c r="AH1606" i="6"/>
  <c r="AH1605" i="6"/>
  <c r="AH1604" i="6"/>
  <c r="AH1603" i="6"/>
  <c r="AH1602" i="6"/>
  <c r="AH1601" i="6"/>
  <c r="AH1600" i="6"/>
  <c r="AH1599" i="6"/>
  <c r="AH1598" i="6"/>
  <c r="AH1597" i="6"/>
  <c r="AH1596" i="6"/>
  <c r="AH1595" i="6"/>
  <c r="AH1594" i="6"/>
  <c r="AH1593" i="6"/>
  <c r="AH1592" i="6"/>
  <c r="AH1591" i="6"/>
  <c r="AH1589" i="6"/>
  <c r="AH1588" i="6"/>
  <c r="AH1587" i="6"/>
  <c r="AH1586" i="6"/>
  <c r="AH1585" i="6"/>
  <c r="AH1584" i="6"/>
  <c r="AH1583" i="6"/>
  <c r="AH1582" i="6"/>
  <c r="AH1581" i="6"/>
  <c r="AH1580" i="6"/>
  <c r="AH1579" i="6"/>
  <c r="AH1578" i="6"/>
  <c r="AH1577" i="6"/>
  <c r="AH1576" i="6"/>
  <c r="AH1575" i="6"/>
  <c r="AH1574" i="6"/>
  <c r="AH1573" i="6"/>
  <c r="AH1572" i="6"/>
  <c r="AH1571" i="6"/>
  <c r="AH1570" i="6"/>
  <c r="AH1569" i="6"/>
  <c r="AH1568" i="6"/>
  <c r="AH1567" i="6"/>
  <c r="AH1566" i="6"/>
  <c r="AH1565" i="6"/>
  <c r="AH1564" i="6"/>
  <c r="AH1563" i="6"/>
  <c r="AH1562" i="6"/>
  <c r="AH1561" i="6"/>
  <c r="AH1560" i="6"/>
  <c r="AH1559" i="6"/>
  <c r="AH1558" i="6"/>
  <c r="AH1557" i="6"/>
  <c r="AH1556" i="6"/>
  <c r="AH1555" i="6"/>
  <c r="AH1554" i="6"/>
  <c r="AH1553" i="6"/>
  <c r="AH1552" i="6"/>
  <c r="AH1551" i="6"/>
  <c r="AH1550" i="6"/>
  <c r="AH1549" i="6"/>
  <c r="AH1548" i="6"/>
  <c r="AH1547" i="6"/>
  <c r="AH1546" i="6"/>
  <c r="AH1545" i="6"/>
  <c r="AH1544" i="6"/>
  <c r="AH1543" i="6"/>
  <c r="AH1542" i="6"/>
  <c r="AH1541" i="6"/>
  <c r="AH1540" i="6"/>
  <c r="AH1539" i="6"/>
  <c r="AH1538" i="6"/>
  <c r="AH1537" i="6"/>
  <c r="AH1536" i="6"/>
  <c r="AH1535" i="6"/>
  <c r="AH1534" i="6"/>
  <c r="AH1533" i="6"/>
  <c r="AH1532" i="6"/>
  <c r="AH1531" i="6"/>
  <c r="AH1530" i="6"/>
  <c r="AH1529" i="6"/>
  <c r="AH1528" i="6"/>
  <c r="AH1527" i="6"/>
  <c r="AH1526" i="6"/>
  <c r="AH1525" i="6"/>
  <c r="AH1524" i="6"/>
  <c r="AH1523" i="6"/>
  <c r="AH1522" i="6"/>
  <c r="AH1521" i="6"/>
  <c r="AH1520" i="6"/>
  <c r="AH1519" i="6"/>
  <c r="AH1518" i="6"/>
  <c r="AH1517" i="6"/>
  <c r="AH1516" i="6"/>
  <c r="AH1515" i="6"/>
  <c r="AH1514" i="6"/>
  <c r="AH1513" i="6"/>
  <c r="AH1512" i="6"/>
  <c r="AH1511" i="6"/>
  <c r="AH1510" i="6"/>
  <c r="AH1509" i="6"/>
  <c r="AH1508" i="6"/>
  <c r="AH1507" i="6"/>
  <c r="AH1506" i="6"/>
  <c r="AH1505" i="6"/>
  <c r="AH1504" i="6"/>
  <c r="AH1503" i="6"/>
  <c r="AH1502" i="6"/>
  <c r="AH1501" i="6"/>
  <c r="AH1500" i="6"/>
  <c r="AH1499" i="6"/>
  <c r="AH1498" i="6"/>
  <c r="AH1497" i="6"/>
  <c r="AH1496" i="6"/>
  <c r="AH1495" i="6"/>
  <c r="AH1494" i="6"/>
  <c r="AH1493" i="6"/>
  <c r="AH1492" i="6"/>
  <c r="AH1491" i="6"/>
  <c r="AH1490" i="6"/>
  <c r="AH1489" i="6"/>
  <c r="AH1488" i="6"/>
  <c r="AH1487" i="6"/>
  <c r="AH1486" i="6"/>
  <c r="AH1485" i="6"/>
  <c r="AH1484" i="6"/>
  <c r="AH1483" i="6"/>
  <c r="AH1482" i="6"/>
  <c r="AH1481" i="6"/>
  <c r="AH1480" i="6"/>
  <c r="AH1479" i="6"/>
  <c r="AH1478" i="6"/>
  <c r="AH1477" i="6"/>
  <c r="AH1476" i="6"/>
  <c r="AH1475" i="6"/>
  <c r="AH1474" i="6"/>
  <c r="AH1473" i="6"/>
  <c r="AH1472" i="6"/>
  <c r="AH1471" i="6"/>
  <c r="AH1470" i="6"/>
  <c r="AH1469" i="6"/>
  <c r="AH1468" i="6"/>
  <c r="AH1467" i="6"/>
  <c r="AH1466" i="6"/>
  <c r="AH1465" i="6"/>
  <c r="AH1464" i="6"/>
  <c r="AH1463" i="6"/>
  <c r="AH1462" i="6"/>
  <c r="AH1461" i="6"/>
  <c r="AH1460" i="6"/>
  <c r="AH1459" i="6"/>
  <c r="AH1458" i="6"/>
  <c r="AH1457" i="6"/>
  <c r="AH1456" i="6"/>
  <c r="AH1455" i="6"/>
  <c r="AH1454" i="6"/>
  <c r="AH1453" i="6"/>
  <c r="AH1452" i="6"/>
  <c r="AH1451" i="6"/>
  <c r="AH1450" i="6"/>
  <c r="AH1449" i="6"/>
  <c r="AH1448" i="6"/>
  <c r="AH1447" i="6"/>
  <c r="AH1446" i="6"/>
  <c r="AH1445" i="6"/>
  <c r="AH1444" i="6"/>
  <c r="AH1443" i="6"/>
  <c r="AH1442" i="6"/>
  <c r="AH1441" i="6"/>
  <c r="AH1440" i="6"/>
  <c r="AH1439" i="6"/>
  <c r="AH1438" i="6"/>
  <c r="AH1437" i="6"/>
  <c r="AH1436" i="6"/>
  <c r="AH1435" i="6"/>
  <c r="AH1434" i="6"/>
  <c r="AH1433" i="6"/>
  <c r="AH1432" i="6"/>
  <c r="AH1431" i="6"/>
  <c r="AH1430" i="6"/>
  <c r="AH1429" i="6"/>
  <c r="AH1428" i="6"/>
  <c r="AH1427" i="6"/>
  <c r="AH1426" i="6"/>
  <c r="AH1425" i="6"/>
  <c r="AH1424" i="6"/>
  <c r="AH1423" i="6"/>
  <c r="AH1422" i="6"/>
  <c r="AH1421" i="6"/>
  <c r="AH1420" i="6"/>
  <c r="AH1419" i="6"/>
  <c r="AH1418" i="6"/>
  <c r="AH1417" i="6"/>
  <c r="AH1416" i="6"/>
  <c r="AH1415" i="6"/>
  <c r="AH1414" i="6"/>
  <c r="AH1413" i="6"/>
  <c r="AH1412" i="6"/>
  <c r="AH1411" i="6"/>
  <c r="AH1410" i="6"/>
  <c r="AH1409" i="6"/>
  <c r="AH1408" i="6"/>
  <c r="AH1407" i="6"/>
  <c r="AH1406" i="6"/>
  <c r="AH1405" i="6"/>
  <c r="AH1404" i="6"/>
  <c r="AH1403" i="6"/>
  <c r="AH1402" i="6"/>
  <c r="AH1401" i="6"/>
  <c r="AH1400" i="6"/>
  <c r="AH1399" i="6"/>
  <c r="AH1398" i="6"/>
  <c r="AH1397" i="6"/>
  <c r="AH1396" i="6"/>
  <c r="AH1395" i="6"/>
  <c r="AH1394" i="6"/>
  <c r="AH1393" i="6"/>
  <c r="AH1392" i="6"/>
  <c r="AH1391" i="6"/>
  <c r="AH1390" i="6"/>
  <c r="AH1389" i="6"/>
  <c r="AH1388" i="6"/>
  <c r="AH1387" i="6"/>
  <c r="AH1386" i="6"/>
  <c r="AH1385" i="6"/>
  <c r="AH1384" i="6"/>
  <c r="AH1383" i="6"/>
  <c r="AH1382" i="6"/>
  <c r="AH1381" i="6"/>
  <c r="AH1380" i="6"/>
  <c r="AH1379" i="6"/>
  <c r="AH1378" i="6"/>
  <c r="AH1377" i="6"/>
  <c r="AH1376" i="6"/>
  <c r="AH1375" i="6"/>
  <c r="AH1374" i="6"/>
  <c r="AH1373" i="6"/>
  <c r="AH1372" i="6"/>
  <c r="AH1371" i="6"/>
  <c r="AH1370" i="6"/>
  <c r="AH1369" i="6"/>
  <c r="AH1368" i="6"/>
  <c r="AH1367" i="6"/>
  <c r="AH1366" i="6"/>
  <c r="AH1365" i="6"/>
  <c r="AH1364" i="6"/>
  <c r="AH1363" i="6"/>
  <c r="AH1362" i="6"/>
  <c r="AH1361" i="6"/>
  <c r="AH1360" i="6"/>
  <c r="AH1359" i="6"/>
  <c r="AH1358" i="6"/>
  <c r="AH1357" i="6"/>
  <c r="AH1356" i="6"/>
  <c r="AH1355" i="6"/>
  <c r="AH1354" i="6"/>
  <c r="AH1353" i="6"/>
  <c r="AH1352" i="6"/>
  <c r="AH1351" i="6"/>
  <c r="AH1350" i="6"/>
  <c r="AH1349" i="6"/>
  <c r="AH1348" i="6"/>
  <c r="AH1347" i="6"/>
  <c r="AH1346" i="6"/>
  <c r="AH1345" i="6"/>
  <c r="AH1344" i="6"/>
  <c r="AH1343" i="6"/>
  <c r="AH1342" i="6"/>
  <c r="AH1341" i="6"/>
  <c r="AH1340" i="6"/>
  <c r="AH1339" i="6"/>
  <c r="AH1338" i="6"/>
  <c r="AH1337" i="6"/>
  <c r="AH1336" i="6"/>
  <c r="AH1335" i="6"/>
  <c r="AH1334" i="6"/>
  <c r="AH1333" i="6"/>
  <c r="AH1332" i="6"/>
  <c r="AH1331" i="6"/>
  <c r="AH1330" i="6"/>
  <c r="AH1329" i="6"/>
  <c r="AH1328" i="6"/>
  <c r="AH1327" i="6"/>
  <c r="AH1326" i="6"/>
  <c r="AH1325" i="6"/>
  <c r="AH1324" i="6"/>
  <c r="AH1323" i="6"/>
  <c r="AH1322" i="6"/>
  <c r="AH1321" i="6"/>
  <c r="AH1320" i="6"/>
  <c r="AH1319" i="6"/>
  <c r="AH1318" i="6"/>
  <c r="AH1317" i="6"/>
  <c r="AH1316" i="6"/>
  <c r="AH1315" i="6"/>
  <c r="AH1314" i="6"/>
  <c r="AH1313" i="6"/>
  <c r="AH1312" i="6"/>
  <c r="AH1311" i="6"/>
  <c r="AH1310" i="6"/>
  <c r="AH1309" i="6"/>
  <c r="AH1308" i="6"/>
  <c r="AH1307" i="6"/>
  <c r="AH1306" i="6"/>
  <c r="AH1305" i="6"/>
  <c r="AH1304" i="6"/>
  <c r="AH1303" i="6"/>
  <c r="AH1302" i="6"/>
  <c r="AH1301" i="6"/>
  <c r="AH1300" i="6"/>
  <c r="AH1299" i="6"/>
  <c r="AH1298" i="6"/>
  <c r="AH1297" i="6"/>
  <c r="AH1296" i="6"/>
  <c r="AH1295" i="6"/>
  <c r="U1945" i="6"/>
  <c r="U1944" i="6"/>
  <c r="U1943" i="6"/>
  <c r="U1942" i="6"/>
  <c r="U1941" i="6"/>
  <c r="U1940" i="6"/>
  <c r="U1939" i="6"/>
  <c r="U1938" i="6"/>
  <c r="U1937" i="6"/>
  <c r="U1936" i="6"/>
  <c r="U1935" i="6"/>
  <c r="U1934" i="6"/>
  <c r="U1933" i="6"/>
  <c r="U1932" i="6"/>
  <c r="U1931" i="6"/>
  <c r="U1930" i="6"/>
  <c r="U1929" i="6"/>
  <c r="U1928" i="6"/>
  <c r="U1927" i="6"/>
  <c r="U1926" i="6"/>
  <c r="U1925" i="6"/>
  <c r="U1924" i="6"/>
  <c r="U1923" i="6"/>
  <c r="U1922" i="6"/>
  <c r="U1921" i="6"/>
  <c r="U1920" i="6"/>
  <c r="U1919" i="6"/>
  <c r="U1918" i="6"/>
  <c r="U1917" i="6"/>
  <c r="U1916" i="6"/>
  <c r="U1915" i="6"/>
  <c r="U1913" i="6"/>
  <c r="U1912" i="6"/>
  <c r="U1911" i="6"/>
  <c r="U1910" i="6"/>
  <c r="U1909" i="6"/>
  <c r="U1908" i="6"/>
  <c r="U1907" i="6"/>
  <c r="U1906" i="6"/>
  <c r="U1905" i="6"/>
  <c r="U1904" i="6"/>
  <c r="U1902" i="6"/>
  <c r="U1901" i="6"/>
  <c r="U1900" i="6"/>
  <c r="U1899" i="6"/>
  <c r="U1898" i="6"/>
  <c r="U1897" i="6"/>
  <c r="U1896" i="6"/>
  <c r="U1895" i="6"/>
  <c r="U1894" i="6"/>
  <c r="U1893" i="6"/>
  <c r="U1892" i="6"/>
  <c r="U1891" i="6"/>
  <c r="U1890" i="6"/>
  <c r="U1889" i="6"/>
  <c r="U1888" i="6"/>
  <c r="U1887" i="6"/>
  <c r="U1886" i="6"/>
  <c r="U1885" i="6"/>
  <c r="U1884" i="6"/>
  <c r="U1883" i="6"/>
  <c r="U1882" i="6"/>
  <c r="U1881" i="6"/>
  <c r="U1880" i="6"/>
  <c r="U1878" i="6"/>
  <c r="U1877" i="6"/>
  <c r="U1876" i="6"/>
  <c r="U1875" i="6"/>
  <c r="U1874" i="6"/>
  <c r="U1873" i="6"/>
  <c r="U1872" i="6"/>
  <c r="U1871" i="6"/>
  <c r="U1870" i="6"/>
  <c r="U1869" i="6"/>
  <c r="U1868" i="6"/>
  <c r="U1867" i="6"/>
  <c r="U1866" i="6"/>
  <c r="U1865" i="6"/>
  <c r="U1864" i="6"/>
  <c r="U1863" i="6"/>
  <c r="U1862" i="6"/>
  <c r="U1861" i="6"/>
  <c r="U1860" i="6"/>
  <c r="U1859" i="6"/>
  <c r="U1858" i="6"/>
  <c r="U1857" i="6"/>
  <c r="U1856" i="6"/>
  <c r="U1855" i="6"/>
  <c r="U1853" i="6"/>
  <c r="U1852" i="6"/>
  <c r="U1851" i="6"/>
  <c r="U1850" i="6"/>
  <c r="U1849" i="6"/>
  <c r="U1847" i="6"/>
  <c r="U1846" i="6"/>
  <c r="U1845" i="6"/>
  <c r="U1844" i="6"/>
  <c r="U1843" i="6"/>
  <c r="U1842" i="6"/>
  <c r="U1841" i="6"/>
  <c r="U1840" i="6"/>
  <c r="U1839" i="6"/>
  <c r="U1838" i="6"/>
  <c r="U1837" i="6"/>
  <c r="U1836" i="6"/>
  <c r="U1835" i="6"/>
  <c r="U1834" i="6"/>
  <c r="U1833" i="6"/>
  <c r="U1832" i="6"/>
  <c r="U1831" i="6"/>
  <c r="U1830" i="6"/>
  <c r="U1829" i="6"/>
  <c r="U1828" i="6"/>
  <c r="U1827" i="6"/>
  <c r="U1826" i="6"/>
  <c r="U1825" i="6"/>
  <c r="U1824" i="6"/>
  <c r="U1823" i="6"/>
  <c r="U1822" i="6"/>
  <c r="U1821" i="6"/>
  <c r="U1820" i="6"/>
  <c r="U1819" i="6"/>
  <c r="U1818" i="6"/>
  <c r="U1817" i="6"/>
  <c r="U1816" i="6"/>
  <c r="U1815" i="6"/>
  <c r="U1814" i="6"/>
  <c r="U1813" i="6"/>
  <c r="U1812" i="6"/>
  <c r="U1811" i="6"/>
  <c r="U1810" i="6"/>
  <c r="U1809" i="6"/>
  <c r="U1808" i="6"/>
  <c r="U1807" i="6"/>
  <c r="U1806" i="6"/>
  <c r="U1805" i="6"/>
  <c r="U1804" i="6"/>
  <c r="U1803" i="6"/>
  <c r="U1802" i="6"/>
  <c r="U1801" i="6"/>
  <c r="U1800" i="6"/>
  <c r="U1798" i="6"/>
  <c r="U1797" i="6"/>
  <c r="U1796" i="6"/>
  <c r="U1794" i="6"/>
  <c r="U1793" i="6"/>
  <c r="U1792" i="6"/>
  <c r="U1791" i="6"/>
  <c r="U1790" i="6"/>
  <c r="U1789" i="6"/>
  <c r="U1788" i="6"/>
  <c r="U1787" i="6"/>
  <c r="U1786" i="6"/>
  <c r="U1785" i="6"/>
  <c r="U1784" i="6"/>
  <c r="U1783" i="6"/>
  <c r="U1782" i="6"/>
  <c r="U1781" i="6"/>
  <c r="U1780" i="6"/>
  <c r="U1778" i="6"/>
  <c r="U1777" i="6"/>
  <c r="U1776" i="6"/>
  <c r="U1775" i="6"/>
  <c r="U1773" i="6"/>
  <c r="U1772" i="6"/>
  <c r="U1771" i="6"/>
  <c r="U1770" i="6"/>
  <c r="U1769" i="6"/>
  <c r="U1768" i="6"/>
  <c r="U1767" i="6"/>
  <c r="U1766" i="6"/>
  <c r="U1765" i="6"/>
  <c r="U1764" i="6"/>
  <c r="U1763" i="6"/>
  <c r="U1762" i="6"/>
  <c r="U1761" i="6"/>
  <c r="U1760" i="6"/>
  <c r="U1759" i="6"/>
  <c r="U1758" i="6"/>
  <c r="U1756" i="6"/>
  <c r="U1755" i="6"/>
  <c r="U1754" i="6"/>
  <c r="U1753" i="6"/>
  <c r="U1752" i="6"/>
  <c r="U1751" i="6"/>
  <c r="U1750" i="6"/>
  <c r="U1749" i="6"/>
  <c r="U1748" i="6"/>
  <c r="U1747" i="6"/>
  <c r="U1746" i="6"/>
  <c r="U1745" i="6"/>
  <c r="U1744" i="6"/>
  <c r="U1743" i="6"/>
  <c r="U1742" i="6"/>
  <c r="U1741" i="6"/>
  <c r="U1740" i="6"/>
  <c r="U1739" i="6"/>
  <c r="U1738" i="6"/>
  <c r="U1737" i="6"/>
  <c r="U1736" i="6"/>
  <c r="U1735" i="6"/>
  <c r="U1734" i="6"/>
  <c r="U1733" i="6"/>
  <c r="U1732" i="6"/>
  <c r="U1731" i="6"/>
  <c r="U1730" i="6"/>
  <c r="U1729" i="6"/>
  <c r="U1728" i="6"/>
  <c r="U1727" i="6"/>
  <c r="U1726" i="6"/>
  <c r="U1725" i="6"/>
  <c r="U1724" i="6"/>
  <c r="U1723" i="6"/>
  <c r="U1722" i="6"/>
  <c r="U1721" i="6"/>
  <c r="U1720" i="6"/>
  <c r="U1719" i="6"/>
  <c r="U1718" i="6"/>
  <c r="U1717" i="6"/>
  <c r="U1716" i="6"/>
  <c r="U1715" i="6"/>
  <c r="U1714" i="6"/>
  <c r="U1713" i="6"/>
  <c r="U1712" i="6"/>
  <c r="U1711" i="6"/>
  <c r="U1710" i="6"/>
  <c r="U1709" i="6"/>
  <c r="U1708" i="6"/>
  <c r="U1707" i="6"/>
  <c r="U1706" i="6"/>
  <c r="U1705" i="6"/>
  <c r="U1704" i="6"/>
  <c r="U1703" i="6"/>
  <c r="U1702" i="6"/>
  <c r="U1701" i="6"/>
  <c r="U1700" i="6"/>
  <c r="U1699" i="6"/>
  <c r="U1698" i="6"/>
  <c r="U1697" i="6"/>
  <c r="U1696" i="6"/>
  <c r="U1695" i="6"/>
  <c r="U1694" i="6"/>
  <c r="U1693" i="6"/>
  <c r="U1692" i="6"/>
  <c r="U1691" i="6"/>
  <c r="U1690" i="6"/>
  <c r="U1689" i="6"/>
  <c r="U1688" i="6"/>
  <c r="U1687" i="6"/>
  <c r="U1686" i="6"/>
  <c r="U1685" i="6"/>
  <c r="U1684" i="6"/>
  <c r="U1683" i="6"/>
  <c r="U1682" i="6"/>
  <c r="U1681" i="6"/>
  <c r="U1680" i="6"/>
  <c r="U1679" i="6"/>
  <c r="U1678" i="6"/>
  <c r="U1677" i="6"/>
  <c r="U1676" i="6"/>
  <c r="U1675" i="6"/>
  <c r="U1674" i="6"/>
  <c r="U1673" i="6"/>
  <c r="U1672" i="6"/>
  <c r="U1671" i="6"/>
  <c r="U1670" i="6"/>
  <c r="U1669" i="6"/>
  <c r="U1668" i="6"/>
  <c r="U1667" i="6"/>
  <c r="U1666" i="6"/>
  <c r="U1665" i="6"/>
  <c r="U1664" i="6"/>
  <c r="U1663" i="6"/>
  <c r="U1662" i="6"/>
  <c r="U1661" i="6"/>
  <c r="U1660" i="6"/>
  <c r="U1659" i="6"/>
  <c r="U1658" i="6"/>
  <c r="U1657" i="6"/>
  <c r="U1656" i="6"/>
  <c r="U1655" i="6"/>
  <c r="U1654" i="6"/>
  <c r="U1653" i="6"/>
  <c r="U1652" i="6"/>
  <c r="U1651" i="6"/>
  <c r="U1650" i="6"/>
  <c r="U1649" i="6"/>
  <c r="U1648" i="6"/>
  <c r="U1647" i="6"/>
  <c r="U1646" i="6"/>
  <c r="U1645" i="6"/>
  <c r="U1644" i="6"/>
  <c r="U1643" i="6"/>
  <c r="U1642" i="6"/>
  <c r="U1641" i="6"/>
  <c r="U1640" i="6"/>
  <c r="U1639" i="6"/>
  <c r="U1638" i="6"/>
  <c r="U1637" i="6"/>
  <c r="U1636" i="6"/>
  <c r="U1635" i="6"/>
  <c r="U1634" i="6"/>
  <c r="U1633" i="6"/>
  <c r="U1632" i="6"/>
  <c r="U1631" i="6"/>
  <c r="U1630" i="6"/>
  <c r="U1629" i="6"/>
  <c r="U1628" i="6"/>
  <c r="U1627" i="6"/>
  <c r="U1626" i="6"/>
  <c r="U1625" i="6"/>
  <c r="U1624" i="6"/>
  <c r="U1623" i="6"/>
  <c r="U1622" i="6"/>
  <c r="U1621" i="6"/>
  <c r="U1620" i="6"/>
  <c r="U1619" i="6"/>
  <c r="U1618" i="6"/>
  <c r="U1617" i="6"/>
  <c r="U1616" i="6"/>
  <c r="U1615" i="6"/>
  <c r="U1614" i="6"/>
  <c r="U1613" i="6"/>
  <c r="U1612" i="6"/>
  <c r="U1611" i="6"/>
  <c r="U1610" i="6"/>
  <c r="U1609" i="6"/>
  <c r="U1608" i="6"/>
  <c r="U1607" i="6"/>
  <c r="U1606" i="6"/>
  <c r="U1605" i="6"/>
  <c r="U1604" i="6"/>
  <c r="U1603" i="6"/>
  <c r="U1602" i="6"/>
  <c r="U1601" i="6"/>
  <c r="U1600" i="6"/>
  <c r="U1599" i="6"/>
  <c r="U1598" i="6"/>
  <c r="U1597" i="6"/>
  <c r="U1596" i="6"/>
  <c r="U1595" i="6"/>
  <c r="U1594" i="6"/>
  <c r="U1593" i="6"/>
  <c r="U1592" i="6"/>
  <c r="U1591" i="6"/>
  <c r="U1590" i="6"/>
  <c r="U1589" i="6"/>
  <c r="U1588" i="6"/>
  <c r="U1587" i="6"/>
  <c r="U1586" i="6"/>
  <c r="U1585" i="6"/>
  <c r="U1584" i="6"/>
  <c r="U1583" i="6"/>
  <c r="U1582" i="6"/>
  <c r="U1581" i="6"/>
  <c r="U1580" i="6"/>
  <c r="U1579" i="6"/>
  <c r="U1578" i="6"/>
  <c r="U1577" i="6"/>
  <c r="U1576" i="6"/>
  <c r="U1575" i="6"/>
  <c r="U1574" i="6"/>
  <c r="U1573" i="6"/>
  <c r="U1572" i="6"/>
  <c r="U1571" i="6"/>
  <c r="U1570" i="6"/>
  <c r="U1569" i="6"/>
  <c r="U1568" i="6"/>
  <c r="U1567" i="6"/>
  <c r="U1566" i="6"/>
  <c r="U1565" i="6"/>
  <c r="U1564" i="6"/>
  <c r="U1563" i="6"/>
  <c r="U1562" i="6"/>
  <c r="U1561" i="6"/>
  <c r="U1560" i="6"/>
  <c r="U1559" i="6"/>
  <c r="U1558" i="6"/>
  <c r="U1557" i="6"/>
  <c r="U1556" i="6"/>
  <c r="U1555" i="6"/>
  <c r="U1554" i="6"/>
  <c r="U1553" i="6"/>
  <c r="U1552" i="6"/>
  <c r="U1551" i="6"/>
  <c r="U1550" i="6"/>
  <c r="U1549" i="6"/>
  <c r="U1548" i="6"/>
  <c r="U1547" i="6"/>
  <c r="U1546" i="6"/>
  <c r="U1545" i="6"/>
  <c r="U1544" i="6"/>
  <c r="U1543" i="6"/>
  <c r="U1542" i="6"/>
  <c r="U1541" i="6"/>
  <c r="U1540" i="6"/>
  <c r="U1539" i="6"/>
  <c r="U1537" i="6"/>
  <c r="U1536" i="6"/>
  <c r="U1535" i="6"/>
  <c r="U1534" i="6"/>
  <c r="U1533" i="6"/>
  <c r="U1532" i="6"/>
  <c r="U1531" i="6"/>
  <c r="U1530" i="6"/>
  <c r="U1529" i="6"/>
  <c r="U1528" i="6"/>
  <c r="U1527" i="6"/>
  <c r="U1526" i="6"/>
  <c r="U1525" i="6"/>
  <c r="U1524" i="6"/>
  <c r="U1523" i="6"/>
  <c r="U1522" i="6"/>
  <c r="U1521" i="6"/>
  <c r="U1520" i="6"/>
  <c r="U1519" i="6"/>
  <c r="U1518" i="6"/>
  <c r="U1517" i="6"/>
  <c r="U1516" i="6"/>
  <c r="U1515" i="6"/>
  <c r="U1514" i="6"/>
  <c r="U1513" i="6"/>
  <c r="U1512" i="6"/>
  <c r="U1511" i="6"/>
  <c r="U1510" i="6"/>
  <c r="U1509" i="6"/>
  <c r="U1508" i="6"/>
  <c r="U1507" i="6"/>
  <c r="U1506" i="6"/>
  <c r="U1505" i="6"/>
  <c r="U1504" i="6"/>
  <c r="U1503" i="6"/>
  <c r="U1502" i="6"/>
  <c r="U1501" i="6"/>
  <c r="U1500" i="6"/>
  <c r="U1499" i="6"/>
  <c r="U1498" i="6"/>
  <c r="U1497" i="6"/>
  <c r="U1496" i="6"/>
  <c r="U1495" i="6"/>
  <c r="U1494" i="6"/>
  <c r="U1493" i="6"/>
  <c r="U1492" i="6"/>
  <c r="U1491" i="6"/>
  <c r="U1490" i="6"/>
  <c r="U1489" i="6"/>
  <c r="U1488" i="6"/>
  <c r="U1487" i="6"/>
  <c r="U1486" i="6"/>
  <c r="U1485" i="6"/>
  <c r="U1484" i="6"/>
  <c r="U1483" i="6"/>
  <c r="U1482" i="6"/>
  <c r="U1481" i="6"/>
  <c r="U1480" i="6"/>
  <c r="U1479" i="6"/>
  <c r="U1478" i="6"/>
  <c r="U1477" i="6"/>
  <c r="U1476" i="6"/>
  <c r="U1475" i="6"/>
  <c r="U1474" i="6"/>
  <c r="U1473" i="6"/>
  <c r="U1472" i="6"/>
  <c r="U1471" i="6"/>
  <c r="U1470" i="6"/>
  <c r="U1469" i="6"/>
  <c r="U1468" i="6"/>
  <c r="U1467" i="6"/>
  <c r="U1466" i="6"/>
  <c r="U1465" i="6"/>
  <c r="U1464" i="6"/>
  <c r="U1463" i="6"/>
  <c r="U1462" i="6"/>
  <c r="U1461" i="6"/>
  <c r="U1460" i="6"/>
  <c r="U1459" i="6"/>
  <c r="U1458" i="6"/>
  <c r="U1457" i="6"/>
  <c r="U1456" i="6"/>
  <c r="U1455" i="6"/>
  <c r="U1454" i="6"/>
  <c r="U1453" i="6"/>
  <c r="U1452" i="6"/>
  <c r="U1451" i="6"/>
  <c r="U1450" i="6"/>
  <c r="U1449" i="6"/>
  <c r="U1448" i="6"/>
  <c r="U1447" i="6"/>
  <c r="U1446" i="6"/>
  <c r="U1445" i="6"/>
  <c r="U1444" i="6"/>
  <c r="U1443" i="6"/>
  <c r="U1442" i="6"/>
  <c r="U1441" i="6"/>
  <c r="U1440" i="6"/>
  <c r="U1439" i="6"/>
  <c r="U1438" i="6"/>
  <c r="U1437" i="6"/>
  <c r="U1436" i="6"/>
  <c r="U1435" i="6"/>
  <c r="U1434" i="6"/>
  <c r="U1433" i="6"/>
  <c r="U1432" i="6"/>
  <c r="U1431" i="6"/>
  <c r="U1430" i="6"/>
  <c r="U1429" i="6"/>
  <c r="U1428" i="6"/>
  <c r="U1427" i="6"/>
  <c r="U1426" i="6"/>
  <c r="U1425" i="6"/>
  <c r="U1424" i="6"/>
  <c r="U1423" i="6"/>
  <c r="U1422" i="6"/>
  <c r="U1421" i="6"/>
  <c r="U1420" i="6"/>
  <c r="U1419" i="6"/>
  <c r="U1418" i="6"/>
  <c r="U1417" i="6"/>
  <c r="U1416" i="6"/>
  <c r="U1415" i="6"/>
  <c r="U1414" i="6"/>
  <c r="U1413" i="6"/>
  <c r="U1412" i="6"/>
  <c r="U1411" i="6"/>
  <c r="U1410" i="6"/>
  <c r="U1409" i="6"/>
  <c r="U1408" i="6"/>
  <c r="U1407" i="6"/>
  <c r="U1406" i="6"/>
  <c r="U1405" i="6"/>
  <c r="U1404" i="6"/>
  <c r="U1403" i="6"/>
  <c r="U1402" i="6"/>
  <c r="U1401" i="6"/>
  <c r="U1400" i="6"/>
  <c r="U1399" i="6"/>
  <c r="U1398" i="6"/>
  <c r="U1397" i="6"/>
  <c r="U1396" i="6"/>
  <c r="U1395" i="6"/>
  <c r="U1394" i="6"/>
  <c r="U1393" i="6"/>
  <c r="U1392" i="6"/>
  <c r="U1391" i="6"/>
  <c r="U1390" i="6"/>
  <c r="U1389" i="6"/>
  <c r="U1388" i="6"/>
  <c r="U1387" i="6"/>
  <c r="U1386" i="6"/>
  <c r="U1385" i="6"/>
  <c r="U1384" i="6"/>
  <c r="U1383" i="6"/>
  <c r="U1382" i="6"/>
  <c r="U1381" i="6"/>
  <c r="U1380" i="6"/>
  <c r="U1379" i="6"/>
  <c r="U1378" i="6"/>
  <c r="U1377" i="6"/>
  <c r="U1376" i="6"/>
  <c r="U1375" i="6"/>
  <c r="U1374" i="6"/>
  <c r="U1373" i="6"/>
  <c r="U1372" i="6"/>
  <c r="U1371" i="6"/>
  <c r="U1370" i="6"/>
  <c r="U1369" i="6"/>
  <c r="U1368" i="6"/>
  <c r="U1367" i="6"/>
  <c r="U1366" i="6"/>
  <c r="U1365" i="6"/>
  <c r="U1364" i="6"/>
  <c r="U1363" i="6"/>
  <c r="U1362" i="6"/>
  <c r="U1361" i="6"/>
  <c r="U1360" i="6"/>
  <c r="U1359" i="6"/>
  <c r="U1358" i="6"/>
  <c r="U1357" i="6"/>
  <c r="U1356" i="6"/>
  <c r="U1355" i="6"/>
  <c r="U1354" i="6"/>
  <c r="U1353" i="6"/>
  <c r="U1352" i="6"/>
  <c r="U1351" i="6"/>
  <c r="U1350" i="6"/>
  <c r="U1349" i="6"/>
  <c r="U1348" i="6"/>
  <c r="U1347" i="6"/>
  <c r="U1346" i="6"/>
  <c r="U1345" i="6"/>
  <c r="U1344" i="6"/>
  <c r="U1343" i="6"/>
  <c r="U1342" i="6"/>
  <c r="U1341" i="6"/>
  <c r="U1340" i="6"/>
  <c r="U1339" i="6"/>
  <c r="U1338" i="6"/>
  <c r="U1337" i="6"/>
  <c r="U1336" i="6"/>
  <c r="U1335" i="6"/>
  <c r="U1334" i="6"/>
  <c r="U1333" i="6"/>
  <c r="U1332" i="6"/>
  <c r="U1331" i="6"/>
  <c r="U1330" i="6"/>
  <c r="U1329" i="6"/>
  <c r="U1328" i="6"/>
  <c r="U1327" i="6"/>
  <c r="U1326" i="6"/>
  <c r="U1325" i="6"/>
  <c r="U1324" i="6"/>
  <c r="U1323" i="6"/>
  <c r="U1322" i="6"/>
  <c r="U1321" i="6"/>
  <c r="U1320" i="6"/>
  <c r="U1319" i="6"/>
  <c r="U1318" i="6"/>
  <c r="U1317" i="6"/>
  <c r="U1316" i="6"/>
  <c r="U1315" i="6"/>
  <c r="U1314" i="6"/>
  <c r="U1313" i="6"/>
  <c r="U1312" i="6"/>
  <c r="U1311" i="6"/>
  <c r="U1310" i="6"/>
  <c r="U1309" i="6"/>
  <c r="U1308" i="6"/>
  <c r="U1307" i="6"/>
  <c r="U1306" i="6"/>
  <c r="U1305" i="6"/>
  <c r="U1304" i="6"/>
  <c r="U1303" i="6"/>
  <c r="U1302" i="6"/>
  <c r="U1301" i="6"/>
  <c r="U1300" i="6"/>
  <c r="U1299" i="6"/>
  <c r="U1298" i="6"/>
  <c r="U1297" i="6"/>
  <c r="U1296" i="6"/>
  <c r="U1295" i="6"/>
  <c r="U1294" i="6"/>
  <c r="U1293" i="6"/>
  <c r="U1292" i="6"/>
  <c r="U1291" i="6"/>
  <c r="U1290" i="6"/>
  <c r="U1289" i="6"/>
  <c r="U1288" i="6"/>
  <c r="U1287" i="6"/>
  <c r="U1286" i="6"/>
  <c r="U1285" i="6"/>
  <c r="U1283" i="6"/>
  <c r="U1282" i="6"/>
  <c r="U1281" i="6"/>
  <c r="U1280" i="6"/>
  <c r="U1279" i="6"/>
  <c r="U1278" i="6"/>
  <c r="U1277" i="6"/>
  <c r="U1276" i="6"/>
  <c r="U1275" i="6"/>
  <c r="U1274" i="6"/>
  <c r="U1273" i="6"/>
  <c r="U1272" i="6"/>
  <c r="U1271" i="6"/>
  <c r="U1270" i="6"/>
  <c r="U1269" i="6"/>
  <c r="U1268" i="6"/>
  <c r="U1267" i="6"/>
  <c r="U1266" i="6"/>
  <c r="U1265" i="6"/>
  <c r="U1264" i="6"/>
  <c r="U1263" i="6"/>
  <c r="U1262" i="6"/>
  <c r="U1261" i="6"/>
  <c r="U1260" i="6"/>
  <c r="U1259" i="6"/>
  <c r="U1258" i="6"/>
  <c r="U1257" i="6"/>
  <c r="U1256" i="6"/>
  <c r="U1255" i="6"/>
  <c r="U1254" i="6"/>
  <c r="U1253" i="6"/>
  <c r="U1252" i="6"/>
  <c r="U1251" i="6"/>
  <c r="U1250" i="6"/>
  <c r="U1249" i="6"/>
  <c r="U1247" i="6"/>
  <c r="U1246" i="6"/>
  <c r="U1245" i="6"/>
  <c r="U1244" i="6"/>
  <c r="U1243" i="6"/>
  <c r="U1242" i="6"/>
  <c r="U1241" i="6"/>
  <c r="U1240" i="6"/>
  <c r="U1239" i="6"/>
  <c r="U1237" i="6"/>
  <c r="U1236" i="6"/>
  <c r="U1235" i="6"/>
  <c r="U1233" i="6"/>
  <c r="U1232" i="6"/>
  <c r="U1231" i="6"/>
  <c r="U1230" i="6"/>
  <c r="U1229" i="6"/>
  <c r="U1228" i="6"/>
  <c r="U1227" i="6"/>
  <c r="U1226" i="6"/>
  <c r="U1225" i="6"/>
  <c r="U1224" i="6"/>
  <c r="U1223" i="6"/>
  <c r="U1222" i="6"/>
  <c r="U1221" i="6"/>
  <c r="U1220" i="6"/>
  <c r="U1219" i="6"/>
  <c r="U1218" i="6"/>
  <c r="U1217" i="6"/>
  <c r="U1216" i="6"/>
  <c r="U1215" i="6"/>
  <c r="U1214" i="6"/>
  <c r="U1213" i="6"/>
  <c r="U1212" i="6"/>
  <c r="U1211" i="6"/>
  <c r="U1210" i="6"/>
  <c r="U1209" i="6"/>
  <c r="U1208" i="6"/>
  <c r="U1207" i="6"/>
  <c r="U1206" i="6"/>
  <c r="U1205" i="6"/>
  <c r="U1204" i="6"/>
  <c r="U1203" i="6"/>
  <c r="U1202" i="6"/>
  <c r="U1201" i="6"/>
  <c r="U1200" i="6"/>
  <c r="U1199" i="6"/>
  <c r="U1198" i="6"/>
  <c r="U1197" i="6"/>
  <c r="U1196" i="6"/>
  <c r="U1195" i="6"/>
  <c r="U1194" i="6"/>
  <c r="U1193" i="6"/>
  <c r="U1192" i="6"/>
  <c r="U1191" i="6"/>
  <c r="U1190" i="6"/>
  <c r="U1189" i="6"/>
  <c r="U1188" i="6"/>
  <c r="U1187" i="6"/>
  <c r="U1186" i="6"/>
  <c r="U1185" i="6"/>
  <c r="U1184" i="6"/>
  <c r="U1183" i="6"/>
  <c r="U1182" i="6"/>
  <c r="U1181" i="6"/>
  <c r="U1180" i="6"/>
  <c r="U1179" i="6"/>
  <c r="U1178" i="6"/>
  <c r="U1177" i="6"/>
  <c r="U1176" i="6"/>
  <c r="U1175" i="6"/>
  <c r="U1174" i="6"/>
  <c r="U1173" i="6"/>
  <c r="U1172" i="6"/>
  <c r="U1171" i="6"/>
  <c r="U1170" i="6"/>
  <c r="U1169" i="6"/>
  <c r="U1168" i="6"/>
  <c r="U1167" i="6"/>
  <c r="U1166" i="6"/>
  <c r="U1165" i="6"/>
  <c r="U1164" i="6"/>
  <c r="U1163" i="6"/>
  <c r="U1162" i="6"/>
  <c r="U1161" i="6"/>
  <c r="U1160" i="6"/>
  <c r="U1159" i="6"/>
  <c r="U1158" i="6"/>
  <c r="U1157" i="6"/>
  <c r="U1156" i="6"/>
  <c r="U1155" i="6"/>
  <c r="U1154" i="6"/>
  <c r="U1153" i="6"/>
  <c r="U1152" i="6"/>
  <c r="U1151" i="6"/>
  <c r="U1150" i="6"/>
  <c r="U1149" i="6"/>
  <c r="U1148" i="6"/>
  <c r="U1147" i="6"/>
  <c r="U1146" i="6"/>
  <c r="U1145" i="6"/>
  <c r="U1144" i="6"/>
  <c r="U1143" i="6"/>
  <c r="U1142" i="6"/>
  <c r="U1141" i="6"/>
  <c r="U1140" i="6"/>
  <c r="U1139" i="6"/>
  <c r="U1138" i="6"/>
  <c r="U1137" i="6"/>
  <c r="U1136" i="6"/>
  <c r="U1135" i="6"/>
  <c r="U1134" i="6"/>
  <c r="U1133" i="6"/>
  <c r="U1132" i="6"/>
  <c r="U1131" i="6"/>
  <c r="U1130" i="6"/>
  <c r="U1129" i="6"/>
  <c r="U1128" i="6"/>
  <c r="U1127" i="6"/>
  <c r="U1126" i="6"/>
  <c r="U1125" i="6"/>
  <c r="U1124" i="6"/>
  <c r="U1123" i="6"/>
  <c r="U1122" i="6"/>
  <c r="U1121" i="6"/>
  <c r="U1120" i="6"/>
  <c r="U1119" i="6"/>
  <c r="U1118" i="6"/>
  <c r="U1117" i="6"/>
  <c r="U1116" i="6"/>
  <c r="U1115" i="6"/>
  <c r="U1114" i="6"/>
  <c r="U1113" i="6"/>
  <c r="U1112" i="6"/>
  <c r="U1111" i="6"/>
  <c r="U1110" i="6"/>
  <c r="U1109" i="6"/>
  <c r="U1108" i="6"/>
  <c r="U1107" i="6"/>
  <c r="U1106" i="6"/>
  <c r="U1105" i="6"/>
  <c r="U1104" i="6"/>
  <c r="U1103" i="6"/>
  <c r="U1102" i="6"/>
  <c r="U1101" i="6"/>
  <c r="U1100" i="6"/>
  <c r="U1099" i="6"/>
  <c r="U1098" i="6"/>
  <c r="U1097" i="6"/>
  <c r="U1096" i="6"/>
  <c r="U1095" i="6"/>
  <c r="U1094" i="6"/>
  <c r="U1093" i="6"/>
  <c r="U1092" i="6"/>
  <c r="U1091" i="6"/>
  <c r="U1090" i="6"/>
  <c r="U1089" i="6"/>
  <c r="U1088" i="6"/>
  <c r="U1087" i="6"/>
  <c r="U1086" i="6"/>
  <c r="U1085" i="6"/>
  <c r="U1084" i="6"/>
  <c r="U1083" i="6"/>
  <c r="U1082" i="6"/>
  <c r="U1081" i="6"/>
  <c r="U1080" i="6"/>
  <c r="U1079" i="6"/>
  <c r="U1078" i="6"/>
  <c r="U1077" i="6"/>
  <c r="U1076" i="6"/>
  <c r="U1075" i="6"/>
  <c r="U1074" i="6"/>
  <c r="U1073" i="6"/>
  <c r="U1072" i="6"/>
  <c r="U1071" i="6"/>
  <c r="U1070" i="6"/>
  <c r="U1069" i="6"/>
  <c r="U1068" i="6"/>
  <c r="U1067" i="6"/>
  <c r="U1066" i="6"/>
  <c r="U1065" i="6"/>
  <c r="U1064" i="6"/>
  <c r="U1063" i="6"/>
  <c r="U1062" i="6"/>
  <c r="U1061" i="6"/>
  <c r="U1060" i="6"/>
  <c r="U1059" i="6"/>
  <c r="U1058" i="6"/>
  <c r="U1057" i="6"/>
  <c r="U1056" i="6"/>
  <c r="U1055" i="6"/>
  <c r="U1054" i="6"/>
  <c r="U1053" i="6"/>
  <c r="U1052" i="6"/>
  <c r="U1051" i="6"/>
  <c r="U1050" i="6"/>
  <c r="U1049" i="6"/>
  <c r="U1048" i="6"/>
  <c r="U1047" i="6"/>
  <c r="U1046" i="6"/>
  <c r="U1041" i="6"/>
  <c r="U1040" i="6"/>
  <c r="U1039" i="6"/>
  <c r="U1038" i="6"/>
  <c r="U1037" i="6"/>
  <c r="U1036" i="6"/>
  <c r="U1035" i="6"/>
  <c r="U1034" i="6"/>
  <c r="U1033" i="6"/>
  <c r="U1032" i="6"/>
  <c r="U1031" i="6"/>
  <c r="U1030" i="6"/>
  <c r="U1029" i="6"/>
  <c r="U1028" i="6"/>
  <c r="U1027" i="6"/>
  <c r="U1026" i="6"/>
  <c r="U1025" i="6"/>
  <c r="U1024" i="6"/>
  <c r="U1023" i="6"/>
  <c r="AH1137" i="6"/>
  <c r="AH1136" i="6"/>
  <c r="AH1135" i="6"/>
  <c r="AH1134" i="6"/>
  <c r="AH1133" i="6"/>
  <c r="AH1132" i="6"/>
  <c r="AH1131" i="6"/>
  <c r="AH1130" i="6"/>
  <c r="AH1129" i="6"/>
  <c r="AH1128" i="6"/>
  <c r="AH1127" i="6"/>
  <c r="AH1126" i="6"/>
  <c r="AH1125" i="6"/>
  <c r="AH1124" i="6"/>
  <c r="AH1123" i="6"/>
  <c r="AH1122" i="6"/>
  <c r="AH1121" i="6"/>
  <c r="AH1120" i="6"/>
  <c r="AH1119" i="6"/>
  <c r="AH1118" i="6"/>
  <c r="AH1117" i="6"/>
  <c r="AH1116" i="6"/>
  <c r="AH1115" i="6"/>
  <c r="AH1114" i="6"/>
  <c r="AH1113" i="6"/>
  <c r="AH1112" i="6"/>
  <c r="AH1111" i="6"/>
  <c r="AH1110" i="6"/>
  <c r="AH1109" i="6"/>
  <c r="AH1108" i="6"/>
  <c r="AH1107" i="6"/>
  <c r="AH1106" i="6"/>
  <c r="AH1105" i="6"/>
  <c r="AH1104" i="6"/>
  <c r="AH1103" i="6"/>
  <c r="AH1102" i="6"/>
  <c r="AH1101" i="6"/>
  <c r="AH1100" i="6"/>
  <c r="AH1099" i="6"/>
  <c r="AH1098" i="6"/>
  <c r="AH1097" i="6"/>
  <c r="AH1096" i="6"/>
  <c r="AH1095" i="6"/>
  <c r="AH1094" i="6"/>
  <c r="AH1093" i="6"/>
  <c r="AH1092" i="6"/>
  <c r="AH1091" i="6"/>
  <c r="AH1090" i="6"/>
  <c r="AH1089" i="6"/>
  <c r="AH1088" i="6"/>
  <c r="AH1087" i="6"/>
  <c r="AH1086" i="6"/>
  <c r="AH1085" i="6"/>
  <c r="AH1084" i="6"/>
  <c r="AH1083" i="6"/>
  <c r="AH1082" i="6"/>
  <c r="AH1081" i="6"/>
  <c r="AH1080" i="6"/>
  <c r="AH1079" i="6"/>
  <c r="AH1078" i="6"/>
  <c r="AH1077" i="6"/>
  <c r="AH1076" i="6"/>
  <c r="AH1075" i="6"/>
  <c r="AH1074" i="6"/>
  <c r="AH1073" i="6"/>
  <c r="AH1072" i="6"/>
  <c r="AH1071" i="6"/>
  <c r="AH1070" i="6"/>
  <c r="AH1069" i="6"/>
  <c r="AH1068" i="6"/>
  <c r="AH1067" i="6"/>
  <c r="AH1066" i="6"/>
  <c r="AH1065" i="6"/>
  <c r="AH1064" i="6"/>
  <c r="AH1063" i="6"/>
  <c r="AH1062" i="6"/>
  <c r="AH1061" i="6"/>
  <c r="AH1060" i="6"/>
  <c r="AH1059" i="6"/>
  <c r="AH1058" i="6"/>
  <c r="AH1057" i="6"/>
  <c r="AH1056" i="6"/>
  <c r="AH1055" i="6"/>
  <c r="AH1054" i="6"/>
  <c r="AH1053" i="6"/>
  <c r="AH1052" i="6"/>
  <c r="AH1051" i="6"/>
  <c r="AH1050" i="6"/>
  <c r="AH1049" i="6"/>
  <c r="AH1048" i="6"/>
  <c r="AH1047" i="6"/>
  <c r="AH1046" i="6"/>
  <c r="AH1041" i="6"/>
  <c r="AH1040" i="6"/>
  <c r="AH1039" i="6"/>
  <c r="AH1038" i="6"/>
  <c r="AH1037" i="6"/>
  <c r="AH1036" i="6"/>
  <c r="AH1035" i="6"/>
  <c r="AH1034" i="6"/>
  <c r="AH1033" i="6"/>
  <c r="AH1032" i="6"/>
  <c r="AH1031" i="6"/>
  <c r="AH1030" i="6"/>
  <c r="AH1029" i="6"/>
  <c r="AH1028" i="6"/>
  <c r="AH1027" i="6"/>
  <c r="AH1026" i="6"/>
  <c r="AH1025" i="6"/>
  <c r="AH1024" i="6"/>
  <c r="AH1023" i="6"/>
  <c r="AT1145" i="6"/>
  <c r="AT1144" i="6"/>
  <c r="AT1143" i="6"/>
  <c r="AT1142" i="6"/>
  <c r="AT1141" i="6"/>
  <c r="AT1140" i="6"/>
  <c r="AT1139" i="6"/>
  <c r="AT1138" i="6"/>
  <c r="AT1137" i="6"/>
  <c r="AT1136" i="6"/>
  <c r="AT1135" i="6"/>
  <c r="AT1134" i="6"/>
  <c r="AT1133" i="6"/>
  <c r="AT1132" i="6"/>
  <c r="AT1131" i="6"/>
  <c r="AT1130" i="6"/>
  <c r="AT1129" i="6"/>
  <c r="AT1128" i="6"/>
  <c r="AT1127" i="6"/>
  <c r="AT1126" i="6"/>
  <c r="AT1125" i="6"/>
  <c r="AT1124" i="6"/>
  <c r="AT1123" i="6"/>
  <c r="AT1122" i="6"/>
  <c r="AT1121" i="6"/>
  <c r="AT1120" i="6"/>
  <c r="AT1119" i="6"/>
  <c r="AT1118" i="6"/>
  <c r="AT1117" i="6"/>
  <c r="AT1116" i="6"/>
  <c r="AT1115" i="6"/>
  <c r="AT1114" i="6"/>
  <c r="AT1113" i="6"/>
  <c r="AT1112" i="6"/>
  <c r="AT1111" i="6"/>
  <c r="AT1110" i="6"/>
  <c r="AT1109" i="6"/>
  <c r="AT1108" i="6"/>
  <c r="AT1107" i="6"/>
  <c r="AT1106" i="6"/>
  <c r="AT1105" i="6"/>
  <c r="AT1104" i="6"/>
  <c r="AT1103" i="6"/>
  <c r="AT1102" i="6"/>
  <c r="AT1101" i="6"/>
  <c r="AT1100" i="6"/>
  <c r="AT1099" i="6"/>
  <c r="AT1098" i="6"/>
  <c r="AT1097" i="6"/>
  <c r="AT1096" i="6"/>
  <c r="AT1095" i="6"/>
  <c r="AT1094" i="6"/>
  <c r="AT1093" i="6"/>
  <c r="AT1092" i="6"/>
  <c r="AT1091" i="6"/>
  <c r="AT1090" i="6"/>
  <c r="AT1089" i="6"/>
  <c r="AT1088" i="6"/>
  <c r="AT1087" i="6"/>
  <c r="AT1086" i="6"/>
  <c r="AT1085" i="6"/>
  <c r="AT1084" i="6"/>
  <c r="AT1083" i="6"/>
  <c r="AT1082" i="6"/>
  <c r="AT1081" i="6"/>
  <c r="AT1080" i="6"/>
  <c r="AT1079" i="6"/>
  <c r="AT1078" i="6"/>
  <c r="AT1077" i="6"/>
  <c r="AT1076" i="6"/>
  <c r="AT1075" i="6"/>
  <c r="AT1074" i="6"/>
  <c r="AT1073" i="6"/>
  <c r="AT1072" i="6"/>
  <c r="AT1071" i="6"/>
  <c r="AT1070" i="6"/>
  <c r="AT1069" i="6"/>
  <c r="AT1068" i="6"/>
  <c r="AT1067" i="6"/>
  <c r="AT1066" i="6"/>
  <c r="AT1065" i="6"/>
  <c r="AT1064" i="6"/>
  <c r="AT1063" i="6"/>
  <c r="AT1062" i="6"/>
  <c r="AT1061" i="6"/>
  <c r="AT1060" i="6"/>
  <c r="AT1059" i="6"/>
  <c r="AT1058" i="6"/>
  <c r="AT1057" i="6"/>
  <c r="AT1056" i="6"/>
  <c r="AT1055" i="6"/>
  <c r="AT1054" i="6"/>
  <c r="AT1053" i="6"/>
  <c r="AT1052" i="6"/>
  <c r="AT1051" i="6"/>
  <c r="AT1050" i="6"/>
  <c r="AT1049" i="6"/>
  <c r="AT1048" i="6"/>
  <c r="AT1047" i="6"/>
  <c r="AT1046" i="6"/>
  <c r="AT1041" i="6"/>
  <c r="AT1040" i="6"/>
  <c r="AT1039" i="6"/>
  <c r="AT1038" i="6"/>
  <c r="AT1037" i="6"/>
  <c r="AT1036" i="6"/>
  <c r="AT1035" i="6"/>
  <c r="AT1034" i="6"/>
  <c r="AT1033" i="6"/>
  <c r="AT1032" i="6"/>
  <c r="AT1031" i="6"/>
  <c r="AT1030" i="6"/>
  <c r="AT1029" i="6"/>
  <c r="AT1028" i="6"/>
  <c r="AT1027" i="6"/>
  <c r="AT1026" i="6"/>
  <c r="AT1025" i="6"/>
  <c r="AT1024" i="6"/>
  <c r="AT1023" i="6"/>
  <c r="AT1022" i="6"/>
  <c r="AT1021" i="6"/>
  <c r="AT1020" i="6"/>
  <c r="AT1019" i="6"/>
  <c r="AT1018" i="6"/>
  <c r="AT1017" i="6"/>
  <c r="AT1016" i="6"/>
  <c r="AT1015" i="6"/>
  <c r="AT1014" i="6"/>
  <c r="AT1013" i="6"/>
  <c r="AT1012" i="6"/>
  <c r="AT1011" i="6"/>
  <c r="AT1010" i="6"/>
  <c r="AH1022" i="6"/>
  <c r="U1022" i="6"/>
  <c r="AH1021" i="6"/>
  <c r="U1021" i="6"/>
  <c r="AH1020" i="6"/>
  <c r="U1020" i="6"/>
  <c r="AH1019" i="6"/>
  <c r="U1019" i="6"/>
  <c r="AH1018" i="6"/>
  <c r="U1018" i="6"/>
  <c r="AH1017" i="6"/>
  <c r="U1017" i="6"/>
  <c r="AH1016" i="6"/>
  <c r="U1016" i="6"/>
  <c r="AH1015" i="6"/>
  <c r="U1015" i="6"/>
  <c r="AH1014" i="6"/>
  <c r="U1014" i="6"/>
  <c r="AH1013" i="6"/>
  <c r="U1013" i="6"/>
  <c r="AH1012" i="6"/>
  <c r="U1012" i="6"/>
  <c r="AH1011" i="6"/>
  <c r="U1011" i="6"/>
  <c r="AH1010" i="6"/>
  <c r="U1010" i="6"/>
  <c r="N361" i="8"/>
  <c r="N360" i="8"/>
  <c r="N359" i="8"/>
  <c r="N358" i="8"/>
  <c r="N357" i="8"/>
  <c r="N356" i="8"/>
  <c r="N355" i="8"/>
  <c r="N354" i="8"/>
  <c r="N353" i="8"/>
  <c r="N352" i="8"/>
  <c r="N351" i="8"/>
  <c r="N350" i="8"/>
  <c r="N349" i="8"/>
  <c r="N348" i="8"/>
  <c r="N347" i="8"/>
  <c r="N346" i="8"/>
  <c r="N345" i="8"/>
  <c r="N344" i="8"/>
  <c r="N343" i="8"/>
  <c r="N342" i="8"/>
  <c r="N341" i="8"/>
  <c r="N340" i="8"/>
  <c r="N339" i="8"/>
  <c r="N338" i="8"/>
  <c r="N337" i="8"/>
  <c r="N336" i="8"/>
  <c r="N335" i="8"/>
  <c r="N334" i="8"/>
  <c r="N333" i="8"/>
  <c r="N332" i="8"/>
  <c r="N331" i="8"/>
  <c r="N330" i="8"/>
  <c r="N329" i="8"/>
  <c r="N328" i="8"/>
  <c r="N327" i="8"/>
  <c r="N326" i="8"/>
  <c r="N325" i="8"/>
  <c r="N324" i="8"/>
  <c r="N323" i="8"/>
  <c r="N322" i="8"/>
  <c r="N321" i="8"/>
  <c r="N320" i="8"/>
  <c r="N319" i="8"/>
  <c r="N318" i="8"/>
  <c r="N317" i="8"/>
  <c r="N316" i="8"/>
  <c r="N315" i="8"/>
  <c r="N314" i="8"/>
  <c r="N313" i="8"/>
  <c r="N312" i="8"/>
  <c r="N311" i="8"/>
  <c r="N310" i="8"/>
  <c r="N309" i="8"/>
  <c r="N308" i="8"/>
  <c r="N307" i="8"/>
  <c r="N306" i="8"/>
  <c r="N305" i="8"/>
  <c r="N304" i="8"/>
  <c r="N303" i="8"/>
  <c r="N302" i="8"/>
  <c r="N301" i="8"/>
  <c r="N300" i="8"/>
  <c r="N299" i="8"/>
  <c r="N298" i="8"/>
  <c r="N297" i="8"/>
  <c r="N296" i="8"/>
  <c r="N295" i="8"/>
  <c r="N294" i="8"/>
  <c r="N293" i="8"/>
  <c r="N292" i="8"/>
  <c r="N291" i="8"/>
  <c r="N290" i="8"/>
  <c r="X361" i="8"/>
  <c r="X360" i="8"/>
  <c r="X359" i="8"/>
  <c r="X358" i="8"/>
  <c r="X357" i="8"/>
  <c r="X356" i="8"/>
  <c r="X355" i="8"/>
  <c r="X354" i="8"/>
  <c r="X353" i="8"/>
  <c r="X352" i="8"/>
  <c r="X351" i="8"/>
  <c r="X350" i="8"/>
  <c r="X349" i="8"/>
  <c r="X348" i="8"/>
  <c r="X347" i="8"/>
  <c r="X346" i="8"/>
  <c r="X345" i="8"/>
  <c r="X344" i="8"/>
  <c r="X343" i="8"/>
  <c r="X342" i="8"/>
  <c r="X341" i="8"/>
  <c r="X340" i="8"/>
  <c r="X339" i="8"/>
  <c r="X338" i="8"/>
  <c r="X337" i="8"/>
  <c r="X336" i="8"/>
  <c r="X335" i="8"/>
  <c r="X334" i="8"/>
  <c r="X333" i="8"/>
  <c r="X332" i="8"/>
  <c r="X331" i="8"/>
  <c r="X330" i="8"/>
  <c r="X329" i="8"/>
  <c r="X328" i="8"/>
  <c r="X327" i="8"/>
  <c r="X326" i="8"/>
  <c r="X325" i="8"/>
  <c r="X324" i="8"/>
  <c r="X323" i="8"/>
  <c r="X322" i="8"/>
  <c r="X321" i="8"/>
  <c r="X320" i="8"/>
  <c r="X319" i="8"/>
  <c r="X318" i="8"/>
  <c r="X317" i="8"/>
  <c r="X316" i="8"/>
  <c r="X315" i="8"/>
  <c r="X314" i="8"/>
  <c r="X313" i="8"/>
  <c r="X312" i="8"/>
  <c r="X311" i="8"/>
  <c r="X310" i="8"/>
  <c r="X309" i="8"/>
  <c r="X308" i="8"/>
  <c r="X307" i="8"/>
  <c r="X306" i="8"/>
  <c r="X305" i="8"/>
  <c r="X304" i="8"/>
  <c r="X303" i="8"/>
  <c r="X302" i="8"/>
  <c r="X301" i="8"/>
  <c r="X300" i="8"/>
  <c r="X299" i="8"/>
  <c r="X298" i="8"/>
  <c r="X297" i="8"/>
  <c r="X296" i="8"/>
  <c r="X295" i="8"/>
  <c r="X294" i="8"/>
  <c r="X293" i="8"/>
  <c r="X292" i="8"/>
  <c r="X291" i="8"/>
  <c r="X290" i="8"/>
  <c r="Y361" i="8"/>
  <c r="Y360" i="8"/>
  <c r="Y359" i="8"/>
  <c r="Y358" i="8"/>
  <c r="Y357" i="8"/>
  <c r="Y356" i="8"/>
  <c r="Y355" i="8"/>
  <c r="Y354" i="8"/>
  <c r="Y353" i="8"/>
  <c r="Y352" i="8"/>
  <c r="Y351" i="8"/>
  <c r="Y350" i="8"/>
  <c r="Y349" i="8"/>
  <c r="Y348" i="8"/>
  <c r="Y347" i="8"/>
  <c r="Y346" i="8"/>
  <c r="Y345" i="8"/>
  <c r="Y344" i="8"/>
  <c r="Y343" i="8"/>
  <c r="Y342" i="8"/>
  <c r="Y341" i="8"/>
  <c r="Y340" i="8"/>
  <c r="Y339" i="8"/>
  <c r="Y338" i="8"/>
  <c r="Y337" i="8"/>
  <c r="Y336" i="8"/>
  <c r="Y335" i="8"/>
  <c r="Y334" i="8"/>
  <c r="Y333" i="8"/>
  <c r="Y332" i="8"/>
  <c r="Y331" i="8"/>
  <c r="Y330" i="8"/>
  <c r="Y329" i="8"/>
  <c r="Y328" i="8"/>
  <c r="Y327" i="8"/>
  <c r="Y326" i="8"/>
  <c r="Y325" i="8"/>
  <c r="Y324" i="8"/>
  <c r="Y323" i="8"/>
  <c r="Y322" i="8"/>
  <c r="Y321" i="8"/>
  <c r="Y320" i="8"/>
  <c r="Y319" i="8"/>
  <c r="Y318" i="8"/>
  <c r="Y317" i="8"/>
  <c r="Y316" i="8"/>
  <c r="Y315" i="8"/>
  <c r="Y314" i="8"/>
  <c r="Y313" i="8"/>
  <c r="Y312" i="8"/>
  <c r="Y311" i="8"/>
  <c r="Y310" i="8"/>
  <c r="Y309" i="8"/>
  <c r="Y308" i="8"/>
  <c r="Y307" i="8"/>
  <c r="Y306" i="8"/>
  <c r="Y305" i="8"/>
  <c r="Y304" i="8"/>
  <c r="Y303" i="8"/>
  <c r="Y302" i="8"/>
  <c r="Y301" i="8"/>
  <c r="Y300" i="8"/>
  <c r="Y299" i="8"/>
  <c r="Y298" i="8"/>
  <c r="Y297" i="8"/>
  <c r="Y296" i="8"/>
  <c r="Y295" i="8"/>
  <c r="Y294" i="8"/>
  <c r="Y293" i="8"/>
  <c r="Y292" i="8"/>
  <c r="Y291" i="8"/>
  <c r="Y290" i="8"/>
  <c r="AX361" i="8"/>
  <c r="AX360" i="8"/>
  <c r="AX359" i="8"/>
  <c r="AX358" i="8"/>
  <c r="AX357" i="8"/>
  <c r="AX356" i="8"/>
  <c r="AX355" i="8"/>
  <c r="AX354" i="8"/>
  <c r="AX353" i="8"/>
  <c r="AX352" i="8"/>
  <c r="AX351" i="8"/>
  <c r="AX350" i="8"/>
  <c r="AX349" i="8"/>
  <c r="AX348" i="8"/>
  <c r="AX347" i="8"/>
  <c r="AX346" i="8"/>
  <c r="AX345" i="8"/>
  <c r="AX344" i="8"/>
  <c r="AX343" i="8"/>
  <c r="AX342" i="8"/>
  <c r="AX341" i="8"/>
  <c r="AX340" i="8"/>
  <c r="AX339" i="8"/>
  <c r="AX338" i="8"/>
  <c r="AX337" i="8"/>
  <c r="AX336" i="8"/>
  <c r="AX335" i="8"/>
  <c r="AX334" i="8"/>
  <c r="AX333" i="8"/>
  <c r="AX332" i="8"/>
  <c r="AX331" i="8"/>
  <c r="AX330" i="8"/>
  <c r="AX329" i="8"/>
  <c r="AX328" i="8"/>
  <c r="AX327" i="8"/>
  <c r="AX326" i="8"/>
  <c r="AX325" i="8"/>
  <c r="AX324" i="8"/>
  <c r="AX323" i="8"/>
  <c r="AX322" i="8"/>
  <c r="AX321" i="8"/>
  <c r="AX320" i="8"/>
  <c r="AX319" i="8"/>
  <c r="AX318" i="8"/>
  <c r="AX317" i="8"/>
  <c r="AX316" i="8"/>
  <c r="AX315" i="8"/>
  <c r="AX314" i="8"/>
  <c r="AX313" i="8"/>
  <c r="AX312" i="8"/>
  <c r="AX311" i="8"/>
  <c r="AX310" i="8"/>
  <c r="AX309" i="8"/>
  <c r="AX308" i="8"/>
  <c r="AX307" i="8"/>
  <c r="AX306" i="8"/>
  <c r="AX305" i="8"/>
  <c r="AX304" i="8"/>
  <c r="AX303" i="8"/>
  <c r="AX302" i="8"/>
  <c r="AX301" i="8"/>
  <c r="AX300" i="8"/>
  <c r="AX299" i="8"/>
  <c r="AX298" i="8"/>
  <c r="AX297" i="8"/>
  <c r="AX296" i="8"/>
  <c r="AX295" i="8"/>
  <c r="AX294" i="8"/>
  <c r="AX293" i="8"/>
  <c r="AX292" i="8"/>
  <c r="AX291" i="8"/>
  <c r="AX290" i="8"/>
  <c r="BL361" i="8"/>
  <c r="BL360" i="8"/>
  <c r="BL359" i="8"/>
  <c r="BL358" i="8"/>
  <c r="BL357" i="8"/>
  <c r="BL356" i="8"/>
  <c r="BL355" i="8"/>
  <c r="BL354" i="8"/>
  <c r="BL353" i="8"/>
  <c r="BL352" i="8"/>
  <c r="BL351" i="8"/>
  <c r="BL350" i="8"/>
  <c r="BL349" i="8"/>
  <c r="BL348" i="8"/>
  <c r="BL347" i="8"/>
  <c r="BL346" i="8"/>
  <c r="BL345" i="8"/>
  <c r="BL344" i="8"/>
  <c r="BL343" i="8"/>
  <c r="BL342" i="8"/>
  <c r="BL341" i="8"/>
  <c r="BL340" i="8"/>
  <c r="BL339" i="8"/>
  <c r="BL338" i="8"/>
  <c r="BL337" i="8"/>
  <c r="BL336" i="8"/>
  <c r="BL335" i="8"/>
  <c r="BL334" i="8"/>
  <c r="BL333" i="8"/>
  <c r="BL332" i="8"/>
  <c r="BL331" i="8"/>
  <c r="BL330" i="8"/>
  <c r="BL329" i="8"/>
  <c r="BL328" i="8"/>
  <c r="BL327" i="8"/>
  <c r="BL326" i="8"/>
  <c r="BL325" i="8"/>
  <c r="BL324" i="8"/>
  <c r="BL323" i="8"/>
  <c r="BL322" i="8"/>
  <c r="BL321" i="8"/>
  <c r="BL320" i="8"/>
  <c r="BL319" i="8"/>
  <c r="BL318" i="8"/>
  <c r="BL317" i="8"/>
  <c r="BL316" i="8"/>
  <c r="BL315" i="8"/>
  <c r="BL314" i="8"/>
  <c r="BL313" i="8"/>
  <c r="BL312" i="8"/>
  <c r="BL311" i="8"/>
  <c r="BL310" i="8"/>
  <c r="BL309" i="8"/>
  <c r="BL308" i="8"/>
  <c r="BL307" i="8"/>
  <c r="BL306" i="8"/>
  <c r="BL305" i="8"/>
  <c r="BL304" i="8"/>
  <c r="BL303" i="8"/>
  <c r="BL302" i="8"/>
  <c r="BL301" i="8"/>
  <c r="BL300" i="8"/>
  <c r="BL299" i="8"/>
  <c r="BL298" i="8"/>
  <c r="BL297" i="8"/>
  <c r="BL296" i="8"/>
  <c r="BL295" i="8"/>
  <c r="BL294" i="8"/>
  <c r="BL293" i="8"/>
  <c r="BL292" i="8"/>
  <c r="BL291" i="8"/>
  <c r="BL290" i="8"/>
  <c r="BP361" i="8"/>
  <c r="BP360" i="8"/>
  <c r="BP359" i="8"/>
  <c r="BP358" i="8"/>
  <c r="BP357" i="8"/>
  <c r="BP356" i="8"/>
  <c r="BP355" i="8"/>
  <c r="BP354" i="8"/>
  <c r="BP353" i="8"/>
  <c r="BP352" i="8"/>
  <c r="BP351" i="8"/>
  <c r="BP350" i="8"/>
  <c r="BP349" i="8"/>
  <c r="BP348" i="8"/>
  <c r="BP347" i="8"/>
  <c r="BP346" i="8"/>
  <c r="BP345" i="8"/>
  <c r="BP344" i="8"/>
  <c r="BP343" i="8"/>
  <c r="BP342" i="8"/>
  <c r="BP341" i="8"/>
  <c r="BP340" i="8"/>
  <c r="BP339" i="8"/>
  <c r="BP338" i="8"/>
  <c r="BP337" i="8"/>
  <c r="BP336" i="8"/>
  <c r="BP335" i="8"/>
  <c r="BP334" i="8"/>
  <c r="BP333" i="8"/>
  <c r="BP332" i="8"/>
  <c r="BP331" i="8"/>
  <c r="BP330" i="8"/>
  <c r="BP329" i="8"/>
  <c r="BP328" i="8"/>
  <c r="BP327" i="8"/>
  <c r="BP326" i="8"/>
  <c r="BP325" i="8"/>
  <c r="BP324" i="8"/>
  <c r="BP323" i="8"/>
  <c r="BP322" i="8"/>
  <c r="BP321" i="8"/>
  <c r="BP320" i="8"/>
  <c r="BP319" i="8"/>
  <c r="BP318" i="8"/>
  <c r="BP317" i="8"/>
  <c r="BP316" i="8"/>
  <c r="BP315" i="8"/>
  <c r="BP314" i="8"/>
  <c r="BP313" i="8"/>
  <c r="BP312" i="8"/>
  <c r="BP311" i="8"/>
  <c r="BP310" i="8"/>
  <c r="BP309" i="8"/>
  <c r="BP308" i="8"/>
  <c r="BP307" i="8"/>
  <c r="BP306" i="8"/>
  <c r="BP305" i="8"/>
  <c r="BP304" i="8"/>
  <c r="BP303" i="8"/>
  <c r="BP302" i="8"/>
  <c r="BP301" i="8"/>
  <c r="BP300" i="8"/>
  <c r="BP299" i="8"/>
  <c r="BP298" i="8"/>
  <c r="BP297" i="8"/>
  <c r="BP296" i="8"/>
  <c r="BP295" i="8"/>
  <c r="BP294" i="8"/>
  <c r="BP293" i="8"/>
  <c r="BP292" i="8"/>
  <c r="BP291" i="8"/>
  <c r="BP290" i="8"/>
  <c r="CI361" i="8"/>
  <c r="CI360" i="8"/>
  <c r="CI359" i="8"/>
  <c r="CI358" i="8"/>
  <c r="CI357" i="8"/>
  <c r="CI356" i="8"/>
  <c r="CI355" i="8"/>
  <c r="CI354" i="8"/>
  <c r="CI353" i="8"/>
  <c r="CI352" i="8"/>
  <c r="CI351" i="8"/>
  <c r="CI350" i="8"/>
  <c r="CI349" i="8"/>
  <c r="CI348" i="8"/>
  <c r="CI347" i="8"/>
  <c r="CI346" i="8"/>
  <c r="CI345" i="8"/>
  <c r="CI344" i="8"/>
  <c r="CI343" i="8"/>
  <c r="CI342" i="8"/>
  <c r="CI341" i="8"/>
  <c r="CI340" i="8"/>
  <c r="CI339" i="8"/>
  <c r="CI338" i="8"/>
  <c r="CI337" i="8"/>
  <c r="CI336" i="8"/>
  <c r="CI335" i="8"/>
  <c r="CI334" i="8"/>
  <c r="CI333" i="8"/>
  <c r="CI332" i="8"/>
  <c r="CI331" i="8"/>
  <c r="CI330" i="8"/>
  <c r="CI329" i="8"/>
  <c r="CI328" i="8"/>
  <c r="CI327" i="8"/>
  <c r="CI326" i="8"/>
  <c r="CI325" i="8"/>
  <c r="CI324" i="8"/>
  <c r="CI323" i="8"/>
  <c r="CI322" i="8"/>
  <c r="CI321" i="8"/>
  <c r="CI320" i="8"/>
  <c r="CI319" i="8"/>
  <c r="CI318" i="8"/>
  <c r="CI317" i="8"/>
  <c r="CI316" i="8"/>
  <c r="CI315" i="8"/>
  <c r="CI314" i="8"/>
  <c r="CI313" i="8"/>
  <c r="CI312" i="8"/>
  <c r="CI311" i="8"/>
  <c r="CI310" i="8"/>
  <c r="CI309" i="8"/>
  <c r="CI308" i="8"/>
  <c r="CI307" i="8"/>
  <c r="CI306" i="8"/>
  <c r="CI305" i="8"/>
  <c r="CI304" i="8"/>
  <c r="CI303" i="8"/>
  <c r="CI302" i="8"/>
  <c r="CI301" i="8"/>
  <c r="CI300" i="8"/>
  <c r="CI299" i="8"/>
  <c r="CI298" i="8"/>
  <c r="CI297" i="8"/>
  <c r="CI296" i="8"/>
  <c r="CI295" i="8"/>
  <c r="CI294" i="8"/>
  <c r="CI293" i="8"/>
  <c r="CI292" i="8"/>
  <c r="CI291" i="8"/>
  <c r="CI290" i="8"/>
  <c r="Q325" i="10"/>
  <c r="Q324" i="10"/>
  <c r="Q323" i="10"/>
  <c r="Q322" i="10"/>
  <c r="Q321" i="10"/>
  <c r="Q320" i="10"/>
  <c r="Q319" i="10"/>
  <c r="Q318" i="10"/>
  <c r="Q317" i="10"/>
  <c r="Q316" i="10"/>
  <c r="Q315" i="10"/>
  <c r="Q314" i="10"/>
  <c r="Q313" i="10"/>
  <c r="Q312" i="10"/>
  <c r="Q311" i="10"/>
  <c r="Q310" i="10"/>
  <c r="Q309" i="10"/>
  <c r="Q308" i="10"/>
  <c r="Q307" i="10"/>
  <c r="Q306" i="10"/>
  <c r="Q305" i="10"/>
  <c r="Q304" i="10"/>
  <c r="Q303" i="10"/>
  <c r="Q302" i="10"/>
  <c r="Q301" i="10"/>
  <c r="Q300" i="10"/>
  <c r="Q299" i="10"/>
  <c r="Q298" i="10"/>
  <c r="Q297" i="10"/>
  <c r="Q296" i="10"/>
  <c r="Q295" i="10"/>
  <c r="Q294" i="10"/>
  <c r="Q293" i="10"/>
  <c r="Q292" i="10"/>
  <c r="Q291" i="10"/>
  <c r="Q290" i="10"/>
  <c r="Q289" i="10"/>
  <c r="Q288" i="10"/>
  <c r="Q287" i="10"/>
  <c r="Q286" i="10"/>
  <c r="Q285" i="10"/>
  <c r="Q284" i="10"/>
  <c r="Q283" i="10"/>
  <c r="Q282" i="10"/>
  <c r="Q281" i="10"/>
  <c r="Q280" i="10"/>
  <c r="Q279" i="10"/>
  <c r="Q278" i="10"/>
  <c r="Q277" i="10"/>
  <c r="Q276" i="10"/>
  <c r="Q275" i="10"/>
  <c r="Q274" i="10"/>
  <c r="Q273" i="10"/>
  <c r="Q272" i="10"/>
  <c r="Q271" i="10"/>
  <c r="Q270" i="10"/>
  <c r="Q269" i="10"/>
  <c r="Q268" i="10"/>
  <c r="Q267" i="10"/>
  <c r="Q266" i="10"/>
  <c r="Q265" i="10"/>
  <c r="Q264" i="10"/>
  <c r="Q263" i="10"/>
  <c r="Q262" i="10"/>
  <c r="Q261" i="10"/>
  <c r="Q260" i="10"/>
  <c r="Q259" i="10"/>
  <c r="Q258" i="10"/>
  <c r="Q257" i="10"/>
  <c r="Q256" i="10"/>
  <c r="Q255" i="10"/>
  <c r="Q254" i="10"/>
  <c r="CX299" i="5"/>
  <c r="CX359" i="5"/>
  <c r="CX353" i="5"/>
  <c r="CX352" i="5"/>
  <c r="CX351" i="5"/>
  <c r="CX347" i="5"/>
  <c r="CX343" i="5"/>
  <c r="CX342" i="5"/>
  <c r="CX341" i="5"/>
  <c r="CX340" i="5"/>
  <c r="CX339" i="5"/>
  <c r="CX338" i="5"/>
  <c r="CX337" i="5"/>
  <c r="CX335" i="5"/>
  <c r="CX329" i="5"/>
  <c r="CX328" i="5"/>
  <c r="CX327" i="5"/>
  <c r="CX326" i="5"/>
  <c r="CX325" i="5"/>
  <c r="CX323" i="5"/>
  <c r="CX317" i="5"/>
  <c r="CX316" i="5"/>
  <c r="CX315" i="5"/>
  <c r="CX314" i="5"/>
  <c r="CX313" i="5"/>
  <c r="CX311" i="5"/>
  <c r="CX306" i="5"/>
  <c r="CX305" i="5"/>
  <c r="CX304" i="5"/>
  <c r="CX303" i="5"/>
  <c r="CX302" i="5"/>
  <c r="CX301" i="5"/>
  <c r="CX293" i="5"/>
  <c r="CX292" i="5"/>
  <c r="CX291" i="5"/>
  <c r="CX290" i="5"/>
  <c r="CX287" i="5"/>
  <c r="CY361" i="7"/>
  <c r="CY357" i="7"/>
  <c r="CY356" i="7"/>
  <c r="CY354" i="7"/>
  <c r="CY353" i="7"/>
  <c r="CY352" i="7"/>
  <c r="CY351" i="7"/>
  <c r="CY350" i="7"/>
  <c r="CY349" i="7"/>
  <c r="CY347" i="7"/>
  <c r="CW346" i="7"/>
  <c r="CY346" i="7" s="1"/>
  <c r="CW345" i="7"/>
  <c r="CY345" i="7" s="1"/>
  <c r="CW344" i="7"/>
  <c r="CY344" i="7" s="1"/>
  <c r="CW343" i="7"/>
  <c r="CY343" i="7" s="1"/>
  <c r="CW342" i="7"/>
  <c r="CY342" i="7" s="1"/>
  <c r="CW341" i="7"/>
  <c r="CY341" i="7" s="1"/>
  <c r="CW340" i="7"/>
  <c r="CY340" i="7" s="1"/>
  <c r="CW339" i="7"/>
  <c r="CY339" i="7" s="1"/>
  <c r="CW338" i="7"/>
  <c r="CY338" i="7" s="1"/>
  <c r="CW337" i="7"/>
  <c r="CY337" i="7" s="1"/>
  <c r="CW336" i="7"/>
  <c r="CY336" i="7" s="1"/>
  <c r="CW335" i="7"/>
  <c r="CY335" i="7" s="1"/>
  <c r="CW334" i="7"/>
  <c r="CY334" i="7" s="1"/>
  <c r="CW333" i="7"/>
  <c r="CY333" i="7" s="1"/>
  <c r="CW332" i="7"/>
  <c r="CY332" i="7" s="1"/>
  <c r="CW331" i="7"/>
  <c r="CY331" i="7" s="1"/>
  <c r="CW330" i="7"/>
  <c r="CY330" i="7" s="1"/>
  <c r="CW329" i="7"/>
  <c r="CY329" i="7" s="1"/>
  <c r="CW328" i="7"/>
  <c r="CY328" i="7" s="1"/>
  <c r="CW327" i="7"/>
  <c r="CY327" i="7" s="1"/>
  <c r="CW326" i="7"/>
  <c r="CY326" i="7" s="1"/>
  <c r="CW325" i="7"/>
  <c r="CY325" i="7" s="1"/>
  <c r="CW324" i="7"/>
  <c r="CY324" i="7" s="1"/>
  <c r="CW323" i="7"/>
  <c r="CY323" i="7" s="1"/>
  <c r="CW322" i="7"/>
  <c r="CY322" i="7" s="1"/>
  <c r="CW321" i="7"/>
  <c r="CY321" i="7" s="1"/>
  <c r="CW320" i="7"/>
  <c r="CY320" i="7" s="1"/>
  <c r="CW319" i="7"/>
  <c r="CY319" i="7" s="1"/>
  <c r="CW318" i="7"/>
  <c r="CY318" i="7" s="1"/>
  <c r="CW317" i="7"/>
  <c r="CY317" i="7" s="1"/>
  <c r="CW316" i="7"/>
  <c r="CY316" i="7" s="1"/>
  <c r="CW315" i="7"/>
  <c r="CY315" i="7" s="1"/>
  <c r="CW314" i="7"/>
  <c r="CY314" i="7" s="1"/>
  <c r="CW313" i="7"/>
  <c r="CY313" i="7" s="1"/>
  <c r="CW312" i="7"/>
  <c r="CY312" i="7" s="1"/>
  <c r="CW311" i="7"/>
  <c r="CY311" i="7" s="1"/>
  <c r="CW310" i="7"/>
  <c r="CY310" i="7" s="1"/>
  <c r="CW309" i="7"/>
  <c r="CY309" i="7" s="1"/>
  <c r="CW308" i="7"/>
  <c r="CY308" i="7" s="1"/>
  <c r="CW307" i="7"/>
  <c r="CY307" i="7" s="1"/>
  <c r="CW306" i="7"/>
  <c r="CY306" i="7" s="1"/>
  <c r="CW305" i="7"/>
  <c r="CY305" i="7" s="1"/>
  <c r="CW304" i="7"/>
  <c r="CY304" i="7" s="1"/>
  <c r="CW303" i="7"/>
  <c r="CY303" i="7" s="1"/>
  <c r="CW302" i="7"/>
  <c r="CY302" i="7" s="1"/>
  <c r="CW301" i="7"/>
  <c r="CY301" i="7" s="1"/>
  <c r="CW300" i="7"/>
  <c r="CY300" i="7" s="1"/>
  <c r="CW299" i="7"/>
  <c r="CY299" i="7" s="1"/>
  <c r="CW298" i="7"/>
  <c r="CY298" i="7" s="1"/>
  <c r="CW297" i="7"/>
  <c r="CY297" i="7" s="1"/>
  <c r="CW296" i="7"/>
  <c r="CY296" i="7" s="1"/>
  <c r="CW295" i="7"/>
  <c r="CY295" i="7" s="1"/>
  <c r="CW294" i="7"/>
  <c r="CY294" i="7" s="1"/>
  <c r="CW293" i="7"/>
  <c r="CY293" i="7" s="1"/>
  <c r="CW292" i="7"/>
  <c r="CY292" i="7" s="1"/>
  <c r="CW291" i="7"/>
  <c r="CY291" i="7" s="1"/>
  <c r="CW290" i="7"/>
  <c r="CY290" i="7" s="1"/>
  <c r="CX361" i="7"/>
  <c r="CX360" i="7"/>
  <c r="CX359" i="7"/>
  <c r="CX358" i="7"/>
  <c r="CX357" i="7"/>
  <c r="CX356" i="7"/>
  <c r="CX355" i="7"/>
  <c r="CX354" i="7"/>
  <c r="CX353" i="7"/>
  <c r="CX352" i="7"/>
  <c r="CX351" i="7"/>
  <c r="CX350" i="7"/>
  <c r="CX349" i="7"/>
  <c r="CX348" i="7"/>
  <c r="CX347" i="7"/>
  <c r="CX346" i="7"/>
  <c r="CX345" i="7"/>
  <c r="CX344" i="7"/>
  <c r="CX343" i="7"/>
  <c r="CX342" i="7"/>
  <c r="CX341" i="7"/>
  <c r="CX340" i="7"/>
  <c r="CX339" i="7"/>
  <c r="CX338" i="7"/>
  <c r="CX337" i="7"/>
  <c r="CX336" i="7"/>
  <c r="CX335" i="7"/>
  <c r="CX334" i="7"/>
  <c r="CX333" i="7"/>
  <c r="CX332" i="7"/>
  <c r="CX331" i="7"/>
  <c r="CX330" i="7"/>
  <c r="CX329" i="7"/>
  <c r="CX328" i="7"/>
  <c r="CX327" i="7"/>
  <c r="CX326" i="7"/>
  <c r="CX325" i="7"/>
  <c r="CX324" i="7"/>
  <c r="CX323" i="7"/>
  <c r="CX322" i="7"/>
  <c r="CX321" i="7"/>
  <c r="CX320" i="7"/>
  <c r="CX319" i="7"/>
  <c r="CX318" i="7"/>
  <c r="CX317" i="7"/>
  <c r="CX316" i="7"/>
  <c r="CX315" i="7"/>
  <c r="CX314" i="7"/>
  <c r="CX313" i="7"/>
  <c r="CX312" i="7"/>
  <c r="CX311" i="7"/>
  <c r="CX310" i="7"/>
  <c r="CX309" i="7"/>
  <c r="CX308" i="7"/>
  <c r="CX307" i="7"/>
  <c r="CX306" i="7"/>
  <c r="CX305" i="7"/>
  <c r="CX304" i="7"/>
  <c r="CX303" i="7"/>
  <c r="CX302" i="7"/>
  <c r="CX301" i="7"/>
  <c r="CX300" i="7"/>
  <c r="CX299" i="7"/>
  <c r="CX298" i="7"/>
  <c r="CX297" i="7"/>
  <c r="CX296" i="7"/>
  <c r="CX295" i="7"/>
  <c r="CX294" i="7"/>
  <c r="CX293" i="7"/>
  <c r="CX292" i="7"/>
  <c r="CX291" i="7"/>
  <c r="CX290" i="7"/>
  <c r="N1081" i="12"/>
  <c r="N1078" i="12"/>
  <c r="N1075" i="12"/>
  <c r="N1072" i="12"/>
  <c r="N1069" i="12"/>
  <c r="N1066" i="12"/>
  <c r="N1063" i="12"/>
  <c r="N1060" i="12"/>
  <c r="N1057" i="12"/>
  <c r="N1054" i="12"/>
  <c r="N1051" i="12"/>
  <c r="N1048" i="12"/>
  <c r="N1045" i="12"/>
  <c r="N1042" i="12"/>
  <c r="N1039" i="12"/>
  <c r="N1036" i="12"/>
  <c r="N1033" i="12"/>
  <c r="N1030" i="12"/>
  <c r="N1027" i="12"/>
  <c r="N1024" i="12"/>
  <c r="N1021" i="12"/>
  <c r="N1018" i="12"/>
  <c r="N1015" i="12"/>
  <c r="N1012" i="12"/>
  <c r="N1009" i="12"/>
  <c r="N1006" i="12"/>
  <c r="N1003" i="12"/>
  <c r="N1000" i="12"/>
  <c r="N997" i="12"/>
  <c r="N994" i="12"/>
  <c r="N991" i="12"/>
  <c r="N988" i="12"/>
  <c r="N985" i="12"/>
  <c r="N982" i="12"/>
  <c r="N979" i="12"/>
  <c r="N976" i="12"/>
  <c r="N973" i="12"/>
  <c r="N970" i="12"/>
  <c r="N967" i="12"/>
  <c r="N964" i="12"/>
  <c r="N961" i="12"/>
  <c r="N958" i="12"/>
  <c r="N955" i="12"/>
  <c r="N952" i="12"/>
  <c r="N949" i="12"/>
  <c r="N946" i="12"/>
  <c r="N943" i="12"/>
  <c r="N940" i="12"/>
  <c r="N937" i="12"/>
  <c r="N934" i="12"/>
  <c r="N931" i="12"/>
  <c r="N928" i="12"/>
  <c r="N925" i="12"/>
  <c r="N922" i="12"/>
  <c r="N919" i="12"/>
  <c r="N916" i="12"/>
  <c r="N913" i="12"/>
  <c r="N910" i="12"/>
  <c r="N907" i="12"/>
  <c r="N904" i="12"/>
  <c r="N901" i="12"/>
  <c r="N898" i="12"/>
  <c r="N895" i="12"/>
  <c r="N877" i="12"/>
  <c r="N874" i="12"/>
  <c r="N871" i="12"/>
  <c r="N868" i="12"/>
  <c r="I217" i="13"/>
  <c r="I214" i="13"/>
  <c r="I211" i="13"/>
  <c r="I208" i="13"/>
  <c r="I205" i="13"/>
  <c r="I202" i="13"/>
  <c r="I199" i="13"/>
  <c r="I196" i="13"/>
  <c r="I193" i="13"/>
  <c r="I190" i="13"/>
  <c r="I187" i="13"/>
  <c r="I184" i="13"/>
  <c r="AV193" i="13"/>
  <c r="AV192" i="13"/>
  <c r="AV191" i="13"/>
  <c r="AV190" i="13"/>
  <c r="AV189" i="13"/>
  <c r="AV188" i="13"/>
  <c r="AV187" i="13"/>
  <c r="AV186" i="13"/>
  <c r="AV185" i="13"/>
  <c r="AV184" i="13"/>
  <c r="AV183" i="13"/>
  <c r="AV182" i="13"/>
  <c r="N892" i="12"/>
  <c r="N889" i="12"/>
  <c r="N886" i="12"/>
  <c r="N883" i="12"/>
  <c r="N880" i="12"/>
  <c r="BC181" i="13"/>
  <c r="BA181" i="13"/>
  <c r="AZ181" i="13"/>
  <c r="AX181" i="13"/>
  <c r="AW181" i="13"/>
  <c r="AV181" i="13"/>
  <c r="AU181" i="13"/>
  <c r="I181" i="13"/>
  <c r="BC180" i="13"/>
  <c r="BA180" i="13"/>
  <c r="AZ180" i="13"/>
  <c r="AX180" i="13"/>
  <c r="AW180" i="13"/>
  <c r="AV180" i="13"/>
  <c r="AU180" i="13"/>
  <c r="AT180" i="13"/>
  <c r="BC179" i="13"/>
  <c r="BA179" i="13"/>
  <c r="AZ179" i="13"/>
  <c r="AX179" i="13"/>
  <c r="AW179" i="13"/>
  <c r="AV179" i="13"/>
  <c r="AU179" i="13"/>
  <c r="AT179" i="13"/>
  <c r="BC178" i="13"/>
  <c r="BA178" i="13"/>
  <c r="AZ178" i="13"/>
  <c r="AX178" i="13"/>
  <c r="AW178" i="13"/>
  <c r="AV178" i="13"/>
  <c r="AU178" i="13"/>
  <c r="AT178" i="13"/>
  <c r="I178" i="13"/>
  <c r="BC177" i="13"/>
  <c r="BA177" i="13"/>
  <c r="AZ177" i="13"/>
  <c r="AX177" i="13"/>
  <c r="AW177" i="13"/>
  <c r="AV177" i="13"/>
  <c r="AU177" i="13"/>
  <c r="AT177" i="13"/>
  <c r="BC176" i="13"/>
  <c r="BA176" i="13"/>
  <c r="AZ176" i="13"/>
  <c r="AX176" i="13"/>
  <c r="AW176" i="13"/>
  <c r="AV176" i="13"/>
  <c r="AU176" i="13"/>
  <c r="AT176" i="13"/>
  <c r="BC175" i="13"/>
  <c r="BA175" i="13"/>
  <c r="AZ175" i="13"/>
  <c r="AX175" i="13"/>
  <c r="AW175" i="13"/>
  <c r="AV175" i="13"/>
  <c r="AU175" i="13"/>
  <c r="AT175" i="13"/>
  <c r="BD175" i="13" s="1"/>
  <c r="I175" i="13"/>
  <c r="BC174" i="13"/>
  <c r="BA174" i="13"/>
  <c r="AZ174" i="13"/>
  <c r="AX174" i="13"/>
  <c r="AW174" i="13"/>
  <c r="AV174" i="13"/>
  <c r="AU174" i="13"/>
  <c r="AT174" i="13"/>
  <c r="BC173" i="13"/>
  <c r="BA173" i="13"/>
  <c r="AZ173" i="13"/>
  <c r="AX173" i="13"/>
  <c r="AW173" i="13"/>
  <c r="AV173" i="13"/>
  <c r="AU173" i="13"/>
  <c r="AT173" i="13"/>
  <c r="BC172" i="13"/>
  <c r="BA172" i="13"/>
  <c r="AZ172" i="13"/>
  <c r="AX172" i="13"/>
  <c r="AW172" i="13"/>
  <c r="AV172" i="13"/>
  <c r="AU172" i="13"/>
  <c r="AT172" i="13"/>
  <c r="I172" i="13"/>
  <c r="BC171" i="13"/>
  <c r="BA171" i="13"/>
  <c r="AZ171" i="13"/>
  <c r="AX171" i="13"/>
  <c r="AW171" i="13"/>
  <c r="AV171" i="13"/>
  <c r="AU171" i="13"/>
  <c r="AT171" i="13"/>
  <c r="BC170" i="13"/>
  <c r="BA170" i="13"/>
  <c r="AZ170" i="13"/>
  <c r="AX170" i="13"/>
  <c r="AW170" i="13"/>
  <c r="AV170" i="13"/>
  <c r="AU170" i="13"/>
  <c r="AT170" i="13"/>
  <c r="BC169" i="13"/>
  <c r="BA169" i="13"/>
  <c r="AZ169" i="13"/>
  <c r="AX169" i="13"/>
  <c r="AW169" i="13"/>
  <c r="AV169" i="13"/>
  <c r="AU169" i="13"/>
  <c r="AT169" i="13"/>
  <c r="BD169" i="13" s="1"/>
  <c r="I169" i="13"/>
  <c r="BC168" i="13"/>
  <c r="BA168" i="13"/>
  <c r="AZ168" i="13"/>
  <c r="AX168" i="13"/>
  <c r="AW168" i="13"/>
  <c r="AV168" i="13"/>
  <c r="AU168" i="13"/>
  <c r="AT168" i="13"/>
  <c r="BC167" i="13"/>
  <c r="BA167" i="13"/>
  <c r="AZ167" i="13"/>
  <c r="AX167" i="13"/>
  <c r="AW167" i="13"/>
  <c r="AV167" i="13"/>
  <c r="AU167" i="13"/>
  <c r="AT167" i="13"/>
  <c r="BC166" i="13"/>
  <c r="BA166" i="13"/>
  <c r="AZ166" i="13"/>
  <c r="AX166" i="13"/>
  <c r="AW166" i="13"/>
  <c r="AV166" i="13"/>
  <c r="AU166" i="13"/>
  <c r="AT166" i="13"/>
  <c r="I166" i="13"/>
  <c r="BC165" i="13"/>
  <c r="BA165" i="13"/>
  <c r="AZ165" i="13"/>
  <c r="AX165" i="13"/>
  <c r="AW165" i="13"/>
  <c r="AV165" i="13"/>
  <c r="AU165" i="13"/>
  <c r="AT165" i="13"/>
  <c r="BC164" i="13"/>
  <c r="BA164" i="13"/>
  <c r="AZ164" i="13"/>
  <c r="AX164" i="13"/>
  <c r="AW164" i="13"/>
  <c r="AV164" i="13"/>
  <c r="AU164" i="13"/>
  <c r="AT164" i="13"/>
  <c r="BC163" i="13"/>
  <c r="BA163" i="13"/>
  <c r="AZ163" i="13"/>
  <c r="AX163" i="13"/>
  <c r="AW163" i="13"/>
  <c r="AV163" i="13"/>
  <c r="AU163" i="13"/>
  <c r="AT163" i="13"/>
  <c r="I163" i="13"/>
  <c r="BC162" i="13"/>
  <c r="BA162" i="13"/>
  <c r="AZ162" i="13"/>
  <c r="AX162" i="13"/>
  <c r="AW162" i="13"/>
  <c r="AV162" i="13"/>
  <c r="AU162" i="13"/>
  <c r="AT162" i="13"/>
  <c r="BC161" i="13"/>
  <c r="BA161" i="13"/>
  <c r="AZ161" i="13"/>
  <c r="AX161" i="13"/>
  <c r="AW161" i="13"/>
  <c r="AV161" i="13"/>
  <c r="AU161" i="13"/>
  <c r="AT161" i="13"/>
  <c r="BC160" i="13"/>
  <c r="BA160" i="13"/>
  <c r="AZ160" i="13"/>
  <c r="AX160" i="13"/>
  <c r="AW160" i="13"/>
  <c r="AV160" i="13"/>
  <c r="AU160" i="13"/>
  <c r="AT160" i="13"/>
  <c r="I160" i="13"/>
  <c r="BC159" i="13"/>
  <c r="BA159" i="13"/>
  <c r="AZ159" i="13"/>
  <c r="AX159" i="13"/>
  <c r="AW159" i="13"/>
  <c r="AV159" i="13"/>
  <c r="AU159" i="13"/>
  <c r="AT159" i="13"/>
  <c r="BC158" i="13"/>
  <c r="BA158" i="13"/>
  <c r="AZ158" i="13"/>
  <c r="AX158" i="13"/>
  <c r="AW158" i="13"/>
  <c r="AV158" i="13"/>
  <c r="AU158" i="13"/>
  <c r="AT158" i="13"/>
  <c r="BC157" i="13"/>
  <c r="BA157" i="13"/>
  <c r="AZ157" i="13"/>
  <c r="AX157" i="13"/>
  <c r="AW157" i="13"/>
  <c r="AV157" i="13"/>
  <c r="AU157" i="13"/>
  <c r="AT157" i="13"/>
  <c r="BD157" i="13" s="1"/>
  <c r="I157" i="13"/>
  <c r="BC156" i="13"/>
  <c r="BA156" i="13"/>
  <c r="AZ156" i="13"/>
  <c r="AX156" i="13"/>
  <c r="AW156" i="13"/>
  <c r="AV156" i="13"/>
  <c r="AU156" i="13"/>
  <c r="AT156" i="13"/>
  <c r="BC155" i="13"/>
  <c r="BA155" i="13"/>
  <c r="AZ155" i="13"/>
  <c r="AX155" i="13"/>
  <c r="AW155" i="13"/>
  <c r="AV155" i="13"/>
  <c r="AU155" i="13"/>
  <c r="AT155" i="13"/>
  <c r="BC154" i="13"/>
  <c r="BA154" i="13"/>
  <c r="AZ154" i="13"/>
  <c r="AX154" i="13"/>
  <c r="AW154" i="13"/>
  <c r="AV154" i="13"/>
  <c r="AU154" i="13"/>
  <c r="AT154" i="13"/>
  <c r="I154" i="13"/>
  <c r="BC153" i="13"/>
  <c r="BA153" i="13"/>
  <c r="AZ153" i="13"/>
  <c r="AX153" i="13"/>
  <c r="AW153" i="13"/>
  <c r="AV153" i="13"/>
  <c r="AU153" i="13"/>
  <c r="AT153" i="13"/>
  <c r="BC152" i="13"/>
  <c r="BA152" i="13"/>
  <c r="AZ152" i="13"/>
  <c r="AX152" i="13"/>
  <c r="AW152" i="13"/>
  <c r="AV152" i="13"/>
  <c r="AU152" i="13"/>
  <c r="AT152" i="13"/>
  <c r="BD152" i="13" s="1"/>
  <c r="BC151" i="13"/>
  <c r="BA151" i="13"/>
  <c r="AZ151" i="13"/>
  <c r="AX151" i="13"/>
  <c r="AW151" i="13"/>
  <c r="AV151" i="13"/>
  <c r="AU151" i="13"/>
  <c r="AT151" i="13"/>
  <c r="BD151" i="13" s="1"/>
  <c r="I151" i="13"/>
  <c r="BC150" i="13"/>
  <c r="BA150" i="13"/>
  <c r="AZ150" i="13"/>
  <c r="AX150" i="13"/>
  <c r="AW150" i="13"/>
  <c r="AV150" i="13"/>
  <c r="AU150" i="13"/>
  <c r="AT150" i="13"/>
  <c r="BC149" i="13"/>
  <c r="BA149" i="13"/>
  <c r="AZ149" i="13"/>
  <c r="AX149" i="13"/>
  <c r="AW149" i="13"/>
  <c r="AV149" i="13"/>
  <c r="AU149" i="13"/>
  <c r="AT149" i="13"/>
  <c r="BC148" i="13"/>
  <c r="BA148" i="13"/>
  <c r="AZ148" i="13"/>
  <c r="AX148" i="13"/>
  <c r="AW148" i="13"/>
  <c r="AV148" i="13"/>
  <c r="AU148" i="13"/>
  <c r="AT148" i="13"/>
  <c r="I148" i="13"/>
  <c r="BC147" i="13"/>
  <c r="BA147" i="13"/>
  <c r="AZ147" i="13"/>
  <c r="AX147" i="13"/>
  <c r="AW147" i="13"/>
  <c r="AV147" i="13"/>
  <c r="AU147" i="13"/>
  <c r="AT147" i="13"/>
  <c r="BC146" i="13"/>
  <c r="BA146" i="13"/>
  <c r="AZ146" i="13"/>
  <c r="AX146" i="13"/>
  <c r="AW146" i="13"/>
  <c r="AV146" i="13"/>
  <c r="AU146" i="13"/>
  <c r="AT146" i="13"/>
  <c r="BC145" i="13"/>
  <c r="BA145" i="13"/>
  <c r="AZ145" i="13"/>
  <c r="AX145" i="13"/>
  <c r="AW145" i="13"/>
  <c r="AV145" i="13"/>
  <c r="AU145" i="13"/>
  <c r="AT145" i="13"/>
  <c r="I145" i="13"/>
  <c r="BC144" i="13"/>
  <c r="BA144" i="13"/>
  <c r="AZ144" i="13"/>
  <c r="AX144" i="13"/>
  <c r="AW144" i="13"/>
  <c r="AV144" i="13"/>
  <c r="AU144" i="13"/>
  <c r="AT144" i="13"/>
  <c r="BC143" i="13"/>
  <c r="BA143" i="13"/>
  <c r="AZ143" i="13"/>
  <c r="AX143" i="13"/>
  <c r="AW143" i="13"/>
  <c r="AV143" i="13"/>
  <c r="AU143" i="13"/>
  <c r="AT143" i="13"/>
  <c r="BC142" i="13"/>
  <c r="BA142" i="13"/>
  <c r="AZ142" i="13"/>
  <c r="AX142" i="13"/>
  <c r="AW142" i="13"/>
  <c r="AV142" i="13"/>
  <c r="AU142" i="13"/>
  <c r="AT142" i="13"/>
  <c r="I142" i="13"/>
  <c r="BC141" i="13"/>
  <c r="BA141" i="13"/>
  <c r="AZ141" i="13"/>
  <c r="AX141" i="13"/>
  <c r="AW141" i="13"/>
  <c r="AV141" i="13"/>
  <c r="AU141" i="13"/>
  <c r="AT141" i="13"/>
  <c r="BC140" i="13"/>
  <c r="BA140" i="13"/>
  <c r="AZ140" i="13"/>
  <c r="AX140" i="13"/>
  <c r="AW140" i="13"/>
  <c r="AV140" i="13"/>
  <c r="AU140" i="13"/>
  <c r="AT140" i="13"/>
  <c r="BC139" i="13"/>
  <c r="BA139" i="13"/>
  <c r="AZ139" i="13"/>
  <c r="AX139" i="13"/>
  <c r="AW139" i="13"/>
  <c r="AV139" i="13"/>
  <c r="AU139" i="13"/>
  <c r="AT139" i="13"/>
  <c r="BD139" i="13" s="1"/>
  <c r="I139" i="13"/>
  <c r="BC138" i="13"/>
  <c r="BA138" i="13"/>
  <c r="AZ138" i="13"/>
  <c r="AX138" i="13"/>
  <c r="AW138" i="13"/>
  <c r="AV138" i="13"/>
  <c r="AU138" i="13"/>
  <c r="AT138" i="13"/>
  <c r="BC137" i="13"/>
  <c r="BA137" i="13"/>
  <c r="AZ137" i="13"/>
  <c r="AX137" i="13"/>
  <c r="AW137" i="13"/>
  <c r="AV137" i="13"/>
  <c r="AU137" i="13"/>
  <c r="AT137" i="13"/>
  <c r="BC136" i="13"/>
  <c r="BA136" i="13"/>
  <c r="AZ136" i="13"/>
  <c r="AX136" i="13"/>
  <c r="AW136" i="13"/>
  <c r="AV136" i="13"/>
  <c r="AU136" i="13"/>
  <c r="AT136" i="13"/>
  <c r="I136" i="13"/>
  <c r="BC135" i="13"/>
  <c r="BA135" i="13"/>
  <c r="AZ135" i="13"/>
  <c r="AX135" i="13"/>
  <c r="AW135" i="13"/>
  <c r="AV135" i="13"/>
  <c r="AU135" i="13"/>
  <c r="AT135" i="13"/>
  <c r="BC134" i="13"/>
  <c r="BA134" i="13"/>
  <c r="AZ134" i="13"/>
  <c r="AX134" i="13"/>
  <c r="AW134" i="13"/>
  <c r="AV134" i="13"/>
  <c r="AU134" i="13"/>
  <c r="AT134" i="13"/>
  <c r="BC133" i="13"/>
  <c r="BA133" i="13"/>
  <c r="AZ133" i="13"/>
  <c r="AX133" i="13"/>
  <c r="AW133" i="13"/>
  <c r="AV133" i="13"/>
  <c r="AU133" i="13"/>
  <c r="AT133" i="13"/>
  <c r="I133" i="13"/>
  <c r="BC132" i="13"/>
  <c r="BA132" i="13"/>
  <c r="AZ132" i="13"/>
  <c r="AX132" i="13"/>
  <c r="AW132" i="13"/>
  <c r="AV132" i="13"/>
  <c r="AU132" i="13"/>
  <c r="AT132" i="13"/>
  <c r="BC131" i="13"/>
  <c r="BA131" i="13"/>
  <c r="AZ131" i="13"/>
  <c r="AX131" i="13"/>
  <c r="AW131" i="13"/>
  <c r="AV131" i="13"/>
  <c r="AU131" i="13"/>
  <c r="AT131" i="13"/>
  <c r="BC130" i="13"/>
  <c r="BA130" i="13"/>
  <c r="AZ130" i="13"/>
  <c r="AX130" i="13"/>
  <c r="AW130" i="13"/>
  <c r="AV130" i="13"/>
  <c r="AU130" i="13"/>
  <c r="AT130" i="13"/>
  <c r="I130" i="13"/>
  <c r="BC129" i="13"/>
  <c r="BA129" i="13"/>
  <c r="AZ129" i="13"/>
  <c r="AX129" i="13"/>
  <c r="AW129" i="13"/>
  <c r="AV129" i="13"/>
  <c r="AU129" i="13"/>
  <c r="AT129" i="13"/>
  <c r="BC128" i="13"/>
  <c r="BA128" i="13"/>
  <c r="AZ128" i="13"/>
  <c r="AX128" i="13"/>
  <c r="AW128" i="13"/>
  <c r="AV128" i="13"/>
  <c r="AU128" i="13"/>
  <c r="AT128" i="13"/>
  <c r="BC127" i="13"/>
  <c r="BA127" i="13"/>
  <c r="AZ127" i="13"/>
  <c r="AX127" i="13"/>
  <c r="AW127" i="13"/>
  <c r="AV127" i="13"/>
  <c r="AU127" i="13"/>
  <c r="AT127" i="13"/>
  <c r="I127" i="13"/>
  <c r="BC126" i="13"/>
  <c r="BA126" i="13"/>
  <c r="AZ126" i="13"/>
  <c r="AX126" i="13"/>
  <c r="AW126" i="13"/>
  <c r="AV126" i="13"/>
  <c r="AU126" i="13"/>
  <c r="AT126" i="13"/>
  <c r="BC125" i="13"/>
  <c r="BA125" i="13"/>
  <c r="AZ125" i="13"/>
  <c r="AX125" i="13"/>
  <c r="AW125" i="13"/>
  <c r="AV125" i="13"/>
  <c r="AU125" i="13"/>
  <c r="AT125" i="13"/>
  <c r="BC124" i="13"/>
  <c r="BA124" i="13"/>
  <c r="AZ124" i="13"/>
  <c r="AX124" i="13"/>
  <c r="AW124" i="13"/>
  <c r="AV124" i="13"/>
  <c r="AU124" i="13"/>
  <c r="AT124" i="13"/>
  <c r="I124" i="13"/>
  <c r="BC123" i="13"/>
  <c r="BA123" i="13"/>
  <c r="AZ123" i="13"/>
  <c r="AX123" i="13"/>
  <c r="AW123" i="13"/>
  <c r="AV123" i="13"/>
  <c r="AU123" i="13"/>
  <c r="AT123" i="13"/>
  <c r="BC122" i="13"/>
  <c r="BA122" i="13"/>
  <c r="AZ122" i="13"/>
  <c r="AX122" i="13"/>
  <c r="AW122" i="13"/>
  <c r="AV122" i="13"/>
  <c r="AU122" i="13"/>
  <c r="AT122" i="13"/>
  <c r="BC121" i="13"/>
  <c r="BA121" i="13"/>
  <c r="AZ121" i="13"/>
  <c r="AX121" i="13"/>
  <c r="AW121" i="13"/>
  <c r="AV121" i="13"/>
  <c r="AU121" i="13"/>
  <c r="AT121" i="13"/>
  <c r="I121" i="13"/>
  <c r="BC120" i="13"/>
  <c r="BA120" i="13"/>
  <c r="AZ120" i="13"/>
  <c r="AX120" i="13"/>
  <c r="AW120" i="13"/>
  <c r="AV120" i="13"/>
  <c r="AU120" i="13"/>
  <c r="AT120" i="13"/>
  <c r="BC119" i="13"/>
  <c r="BA119" i="13"/>
  <c r="AZ119" i="13"/>
  <c r="AX119" i="13"/>
  <c r="AW119" i="13"/>
  <c r="AV119" i="13"/>
  <c r="AU119" i="13"/>
  <c r="AT119" i="13"/>
  <c r="BC118" i="13"/>
  <c r="BA118" i="13"/>
  <c r="AZ118" i="13"/>
  <c r="AX118" i="13"/>
  <c r="AW118" i="13"/>
  <c r="AV118" i="13"/>
  <c r="AU118" i="13"/>
  <c r="AT118" i="13"/>
  <c r="I118" i="13"/>
  <c r="BC117" i="13"/>
  <c r="BA117" i="13"/>
  <c r="AZ117" i="13"/>
  <c r="AX117" i="13"/>
  <c r="AW117" i="13"/>
  <c r="AV117" i="13"/>
  <c r="AU117" i="13"/>
  <c r="AT117" i="13"/>
  <c r="BC116" i="13"/>
  <c r="BA116" i="13"/>
  <c r="AZ116" i="13"/>
  <c r="AX116" i="13"/>
  <c r="AW116" i="13"/>
  <c r="AV116" i="13"/>
  <c r="AU116" i="13"/>
  <c r="AT116" i="13"/>
  <c r="BC115" i="13"/>
  <c r="BA115" i="13"/>
  <c r="AZ115" i="13"/>
  <c r="AX115" i="13"/>
  <c r="AW115" i="13"/>
  <c r="AV115" i="13"/>
  <c r="AU115" i="13"/>
  <c r="AT115" i="13"/>
  <c r="I115" i="13"/>
  <c r="BC114" i="13"/>
  <c r="BA114" i="13"/>
  <c r="AZ114" i="13"/>
  <c r="AX114" i="13"/>
  <c r="AW114" i="13"/>
  <c r="AV114" i="13"/>
  <c r="AU114" i="13"/>
  <c r="AT114" i="13"/>
  <c r="BC113" i="13"/>
  <c r="BA113" i="13"/>
  <c r="AZ113" i="13"/>
  <c r="AX113" i="13"/>
  <c r="AW113" i="13"/>
  <c r="AV113" i="13"/>
  <c r="AU113" i="13"/>
  <c r="AT113" i="13"/>
  <c r="BC112" i="13"/>
  <c r="BA112" i="13"/>
  <c r="AZ112" i="13"/>
  <c r="AX112" i="13"/>
  <c r="AW112" i="13"/>
  <c r="AV112" i="13"/>
  <c r="AU112" i="13"/>
  <c r="AT112" i="13"/>
  <c r="I112" i="13"/>
  <c r="BC111" i="13"/>
  <c r="BA111" i="13"/>
  <c r="AZ111" i="13"/>
  <c r="AX111" i="13"/>
  <c r="AW111" i="13"/>
  <c r="AV111" i="13"/>
  <c r="AU111" i="13"/>
  <c r="AT111" i="13"/>
  <c r="BC110" i="13"/>
  <c r="BA110" i="13"/>
  <c r="AZ110" i="13"/>
  <c r="AX110" i="13"/>
  <c r="AW110" i="13"/>
  <c r="AV110" i="13"/>
  <c r="AU110" i="13"/>
  <c r="AT110" i="13"/>
  <c r="BC109" i="13"/>
  <c r="BA109" i="13"/>
  <c r="AZ109" i="13"/>
  <c r="AX109" i="13"/>
  <c r="AW109" i="13"/>
  <c r="AV109" i="13"/>
  <c r="AU109" i="13"/>
  <c r="AT109" i="13"/>
  <c r="I109" i="13"/>
  <c r="BC108" i="13"/>
  <c r="BA108" i="13"/>
  <c r="AZ108" i="13"/>
  <c r="AX108" i="13"/>
  <c r="AW108" i="13"/>
  <c r="AV108" i="13"/>
  <c r="AU108" i="13"/>
  <c r="AT108" i="13"/>
  <c r="BC107" i="13"/>
  <c r="BA107" i="13"/>
  <c r="AZ107" i="13"/>
  <c r="AX107" i="13"/>
  <c r="AW107" i="13"/>
  <c r="AV107" i="13"/>
  <c r="AU107" i="13"/>
  <c r="AT107" i="13"/>
  <c r="BC106" i="13"/>
  <c r="BA106" i="13"/>
  <c r="AZ106" i="13"/>
  <c r="AX106" i="13"/>
  <c r="AW106" i="13"/>
  <c r="AV106" i="13"/>
  <c r="AU106" i="13"/>
  <c r="AT106" i="13"/>
  <c r="I106" i="13"/>
  <c r="BC105" i="13"/>
  <c r="BA105" i="13"/>
  <c r="AZ105" i="13"/>
  <c r="AX105" i="13"/>
  <c r="AW105" i="13"/>
  <c r="AV105" i="13"/>
  <c r="AU105" i="13"/>
  <c r="AT105" i="13"/>
  <c r="BC104" i="13"/>
  <c r="BA104" i="13"/>
  <c r="AZ104" i="13"/>
  <c r="AX104" i="13"/>
  <c r="AW104" i="13"/>
  <c r="AV104" i="13"/>
  <c r="AU104" i="13"/>
  <c r="AT104" i="13"/>
  <c r="BC103" i="13"/>
  <c r="BA103" i="13"/>
  <c r="AZ103" i="13"/>
  <c r="AX103" i="13"/>
  <c r="AW103" i="13"/>
  <c r="AV103" i="13"/>
  <c r="AU103" i="13"/>
  <c r="AT103" i="13"/>
  <c r="BD103" i="13" s="1"/>
  <c r="I103" i="13"/>
  <c r="BC102" i="13"/>
  <c r="BA102" i="13"/>
  <c r="AZ102" i="13"/>
  <c r="AX102" i="13"/>
  <c r="AW102" i="13"/>
  <c r="AV102" i="13"/>
  <c r="AU102" i="13"/>
  <c r="AT102" i="13"/>
  <c r="BC101" i="13"/>
  <c r="BA101" i="13"/>
  <c r="AZ101" i="13"/>
  <c r="AX101" i="13"/>
  <c r="AW101" i="13"/>
  <c r="AV101" i="13"/>
  <c r="AU101" i="13"/>
  <c r="AT101" i="13"/>
  <c r="BC100" i="13"/>
  <c r="BA100" i="13"/>
  <c r="AZ100" i="13"/>
  <c r="AX100" i="13"/>
  <c r="AW100" i="13"/>
  <c r="AV100" i="13"/>
  <c r="AU100" i="13"/>
  <c r="AT100" i="13"/>
  <c r="I100" i="13"/>
  <c r="BC99" i="13"/>
  <c r="BA99" i="13"/>
  <c r="AZ99" i="13"/>
  <c r="AX99" i="13"/>
  <c r="AW99" i="13"/>
  <c r="AV99" i="13"/>
  <c r="AU99" i="13"/>
  <c r="AT99" i="13"/>
  <c r="BC98" i="13"/>
  <c r="BA98" i="13"/>
  <c r="AZ98" i="13"/>
  <c r="AX98" i="13"/>
  <c r="AW98" i="13"/>
  <c r="AV98" i="13"/>
  <c r="AU98" i="13"/>
  <c r="AT98" i="13"/>
  <c r="BD98" i="13" s="1"/>
  <c r="BC97" i="13"/>
  <c r="BA97" i="13"/>
  <c r="AZ97" i="13"/>
  <c r="AX97" i="13"/>
  <c r="AW97" i="13"/>
  <c r="AV97" i="13"/>
  <c r="AU97" i="13"/>
  <c r="AT97" i="13"/>
  <c r="I97" i="13"/>
  <c r="BC96" i="13"/>
  <c r="BA96" i="13"/>
  <c r="AZ96" i="13"/>
  <c r="AX96" i="13"/>
  <c r="AW96" i="13"/>
  <c r="AV96" i="13"/>
  <c r="AU96" i="13"/>
  <c r="AT96" i="13"/>
  <c r="BC95" i="13"/>
  <c r="BA95" i="13"/>
  <c r="AZ95" i="13"/>
  <c r="AX95" i="13"/>
  <c r="AW95" i="13"/>
  <c r="AV95" i="13"/>
  <c r="AU95" i="13"/>
  <c r="AT95" i="13"/>
  <c r="BC94" i="13"/>
  <c r="BA94" i="13"/>
  <c r="AZ94" i="13"/>
  <c r="AX94" i="13"/>
  <c r="AW94" i="13"/>
  <c r="AV94" i="13"/>
  <c r="AU94" i="13"/>
  <c r="AT94" i="13"/>
  <c r="I94" i="13"/>
  <c r="BC93" i="13"/>
  <c r="BA93" i="13"/>
  <c r="AZ93" i="13"/>
  <c r="AX93" i="13"/>
  <c r="AW93" i="13"/>
  <c r="AV93" i="13"/>
  <c r="AU93" i="13"/>
  <c r="AT93" i="13"/>
  <c r="BC92" i="13"/>
  <c r="BA92" i="13"/>
  <c r="AZ92" i="13"/>
  <c r="AX92" i="13"/>
  <c r="AW92" i="13"/>
  <c r="AV92" i="13"/>
  <c r="AU92" i="13"/>
  <c r="AT92" i="13"/>
  <c r="BC91" i="13"/>
  <c r="BA91" i="13"/>
  <c r="AZ91" i="13"/>
  <c r="AX91" i="13"/>
  <c r="AW91" i="13"/>
  <c r="AV91" i="13"/>
  <c r="AU91" i="13"/>
  <c r="AT91" i="13"/>
  <c r="I91" i="13"/>
  <c r="BC90" i="13"/>
  <c r="BA90" i="13"/>
  <c r="AZ90" i="13"/>
  <c r="AX90" i="13"/>
  <c r="AW90" i="13"/>
  <c r="AV90" i="13"/>
  <c r="AU90" i="13"/>
  <c r="AT90" i="13"/>
  <c r="BC89" i="13"/>
  <c r="BA89" i="13"/>
  <c r="AZ89" i="13"/>
  <c r="AX89" i="13"/>
  <c r="AW89" i="13"/>
  <c r="AV89" i="13"/>
  <c r="AU89" i="13"/>
  <c r="AT89" i="13"/>
  <c r="BC88" i="13"/>
  <c r="BA88" i="13"/>
  <c r="AZ88" i="13"/>
  <c r="AX88" i="13"/>
  <c r="AW88" i="13"/>
  <c r="AV88" i="13"/>
  <c r="AU88" i="13"/>
  <c r="AT88" i="13"/>
  <c r="I88" i="13"/>
  <c r="BC87" i="13"/>
  <c r="BA87" i="13"/>
  <c r="AZ87" i="13"/>
  <c r="AX87" i="13"/>
  <c r="AW87" i="13"/>
  <c r="AV87" i="13"/>
  <c r="AU87" i="13"/>
  <c r="AT87" i="13"/>
  <c r="BC86" i="13"/>
  <c r="BA86" i="13"/>
  <c r="AZ86" i="13"/>
  <c r="AX86" i="13"/>
  <c r="AW86" i="13"/>
  <c r="AV86" i="13"/>
  <c r="AU86" i="13"/>
  <c r="AT86" i="13"/>
  <c r="BC85" i="13"/>
  <c r="BA85" i="13"/>
  <c r="AZ85" i="13"/>
  <c r="AX85" i="13"/>
  <c r="AW85" i="13"/>
  <c r="AV85" i="13"/>
  <c r="AU85" i="13"/>
  <c r="AT85" i="13"/>
  <c r="I85" i="13"/>
  <c r="BC84" i="13"/>
  <c r="BA84" i="13"/>
  <c r="AZ84" i="13"/>
  <c r="AX84" i="13"/>
  <c r="AW84" i="13"/>
  <c r="AV84" i="13"/>
  <c r="AU84" i="13"/>
  <c r="AT84" i="13"/>
  <c r="BC83" i="13"/>
  <c r="BA83" i="13"/>
  <c r="AZ83" i="13"/>
  <c r="AX83" i="13"/>
  <c r="AW83" i="13"/>
  <c r="AV83" i="13"/>
  <c r="AU83" i="13"/>
  <c r="AT83" i="13"/>
  <c r="BC82" i="13"/>
  <c r="BA82" i="13"/>
  <c r="AZ82" i="13"/>
  <c r="AX82" i="13"/>
  <c r="AW82" i="13"/>
  <c r="AV82" i="13"/>
  <c r="AU82" i="13"/>
  <c r="AT82" i="13"/>
  <c r="I82" i="13"/>
  <c r="BC81" i="13"/>
  <c r="BA81" i="13"/>
  <c r="AZ81" i="13"/>
  <c r="AX81" i="13"/>
  <c r="AW81" i="13"/>
  <c r="AV81" i="13"/>
  <c r="AU81" i="13"/>
  <c r="AT81" i="13"/>
  <c r="BC80" i="13"/>
  <c r="BA80" i="13"/>
  <c r="AZ80" i="13"/>
  <c r="AX80" i="13"/>
  <c r="AW80" i="13"/>
  <c r="AV80" i="13"/>
  <c r="AU80" i="13"/>
  <c r="AT80" i="13"/>
  <c r="BC79" i="13"/>
  <c r="BA79" i="13"/>
  <c r="AZ79" i="13"/>
  <c r="AX79" i="13"/>
  <c r="AW79" i="13"/>
  <c r="AV79" i="13"/>
  <c r="AU79" i="13"/>
  <c r="AT79" i="13"/>
  <c r="I79" i="13"/>
  <c r="BC78" i="13"/>
  <c r="BA78" i="13"/>
  <c r="AZ78" i="13"/>
  <c r="AX78" i="13"/>
  <c r="AW78" i="13"/>
  <c r="AV78" i="13"/>
  <c r="AU78" i="13"/>
  <c r="AT78" i="13"/>
  <c r="BC77" i="13"/>
  <c r="BA77" i="13"/>
  <c r="AZ77" i="13"/>
  <c r="AX77" i="13"/>
  <c r="AW77" i="13"/>
  <c r="AV77" i="13"/>
  <c r="AU77" i="13"/>
  <c r="AT77" i="13"/>
  <c r="BC76" i="13"/>
  <c r="BA76" i="13"/>
  <c r="AZ76" i="13"/>
  <c r="AX76" i="13"/>
  <c r="AW76" i="13"/>
  <c r="AV76" i="13"/>
  <c r="AU76" i="13"/>
  <c r="AT76" i="13"/>
  <c r="I76" i="13"/>
  <c r="BC75" i="13"/>
  <c r="BA75" i="13"/>
  <c r="AZ75" i="13"/>
  <c r="AX75" i="13"/>
  <c r="AW75" i="13"/>
  <c r="AV75" i="13"/>
  <c r="AU75" i="13"/>
  <c r="AT75" i="13"/>
  <c r="BC74" i="13"/>
  <c r="BA74" i="13"/>
  <c r="AZ74" i="13"/>
  <c r="AX74" i="13"/>
  <c r="AW74" i="13"/>
  <c r="AV74" i="13"/>
  <c r="AU74" i="13"/>
  <c r="AT74" i="13"/>
  <c r="BC73" i="13"/>
  <c r="BA73" i="13"/>
  <c r="AZ73" i="13"/>
  <c r="AX73" i="13"/>
  <c r="AW73" i="13"/>
  <c r="AV73" i="13"/>
  <c r="AU73" i="13"/>
  <c r="AT73" i="13"/>
  <c r="I73" i="13"/>
  <c r="BC72" i="13"/>
  <c r="BA72" i="13"/>
  <c r="AZ72" i="13"/>
  <c r="AX72" i="13"/>
  <c r="AW72" i="13"/>
  <c r="AV72" i="13"/>
  <c r="AU72" i="13"/>
  <c r="AT72" i="13"/>
  <c r="BC71" i="13"/>
  <c r="BA71" i="13"/>
  <c r="AZ71" i="13"/>
  <c r="AX71" i="13"/>
  <c r="AW71" i="13"/>
  <c r="AV71" i="13"/>
  <c r="AU71" i="13"/>
  <c r="AT71" i="13"/>
  <c r="BC70" i="13"/>
  <c r="BA70" i="13"/>
  <c r="AZ70" i="13"/>
  <c r="AX70" i="13"/>
  <c r="AW70" i="13"/>
  <c r="AV70" i="13"/>
  <c r="AU70" i="13"/>
  <c r="AT70" i="13"/>
  <c r="I70" i="13"/>
  <c r="BC69" i="13"/>
  <c r="BA69" i="13"/>
  <c r="AZ69" i="13"/>
  <c r="AX69" i="13"/>
  <c r="AW69" i="13"/>
  <c r="AV69" i="13"/>
  <c r="AU69" i="13"/>
  <c r="AT69" i="13"/>
  <c r="BD69" i="13" s="1"/>
  <c r="BC68" i="13"/>
  <c r="BA68" i="13"/>
  <c r="AZ68" i="13"/>
  <c r="AX68" i="13"/>
  <c r="AW68" i="13"/>
  <c r="AV68" i="13"/>
  <c r="AU68" i="13"/>
  <c r="AT68" i="13"/>
  <c r="BC67" i="13"/>
  <c r="BA67" i="13"/>
  <c r="AZ67" i="13"/>
  <c r="AX67" i="13"/>
  <c r="AW67" i="13"/>
  <c r="AV67" i="13"/>
  <c r="AU67" i="13"/>
  <c r="AT67" i="13"/>
  <c r="I67" i="13"/>
  <c r="BC66" i="13"/>
  <c r="BA66" i="13"/>
  <c r="AZ66" i="13"/>
  <c r="AX66" i="13"/>
  <c r="AW66" i="13"/>
  <c r="AV66" i="13"/>
  <c r="AU66" i="13"/>
  <c r="AT66" i="13"/>
  <c r="BC65" i="13"/>
  <c r="BA65" i="13"/>
  <c r="AZ65" i="13"/>
  <c r="AX65" i="13"/>
  <c r="AW65" i="13"/>
  <c r="AV65" i="13"/>
  <c r="AU65" i="13"/>
  <c r="AT65" i="13"/>
  <c r="BC64" i="13"/>
  <c r="BA64" i="13"/>
  <c r="AZ64" i="13"/>
  <c r="AX64" i="13"/>
  <c r="AW64" i="13"/>
  <c r="AV64" i="13"/>
  <c r="AU64" i="13"/>
  <c r="AT64" i="13"/>
  <c r="I64" i="13"/>
  <c r="BC63" i="13"/>
  <c r="BA63" i="13"/>
  <c r="AZ63" i="13"/>
  <c r="AX63" i="13"/>
  <c r="AW63" i="13"/>
  <c r="AV63" i="13"/>
  <c r="AU63" i="13"/>
  <c r="AT63" i="13"/>
  <c r="BC62" i="13"/>
  <c r="BA62" i="13"/>
  <c r="AZ62" i="13"/>
  <c r="AX62" i="13"/>
  <c r="AW62" i="13"/>
  <c r="AV62" i="13"/>
  <c r="AU62" i="13"/>
  <c r="AT62" i="13"/>
  <c r="BC61" i="13"/>
  <c r="BA61" i="13"/>
  <c r="AZ61" i="13"/>
  <c r="AX61" i="13"/>
  <c r="AW61" i="13"/>
  <c r="AV61" i="13"/>
  <c r="AU61" i="13"/>
  <c r="AT61" i="13"/>
  <c r="I61" i="13"/>
  <c r="BC60" i="13"/>
  <c r="BA60" i="13"/>
  <c r="AZ60" i="13"/>
  <c r="AX60" i="13"/>
  <c r="AW60" i="13"/>
  <c r="AV60" i="13"/>
  <c r="AU60" i="13"/>
  <c r="AT60" i="13"/>
  <c r="BC59" i="13"/>
  <c r="BA59" i="13"/>
  <c r="AZ59" i="13"/>
  <c r="AX59" i="13"/>
  <c r="AW59" i="13"/>
  <c r="AV59" i="13"/>
  <c r="AU59" i="13"/>
  <c r="AT59" i="13"/>
  <c r="BC58" i="13"/>
  <c r="BA58" i="13"/>
  <c r="AZ58" i="13"/>
  <c r="AX58" i="13"/>
  <c r="AW58" i="13"/>
  <c r="AV58" i="13"/>
  <c r="AU58" i="13"/>
  <c r="AT58" i="13"/>
  <c r="I58" i="13"/>
  <c r="BC57" i="13"/>
  <c r="BA57" i="13"/>
  <c r="AZ57" i="13"/>
  <c r="AX57" i="13"/>
  <c r="AW57" i="13"/>
  <c r="AV57" i="13"/>
  <c r="AU57" i="13"/>
  <c r="AT57" i="13"/>
  <c r="BD57" i="13" s="1"/>
  <c r="BC56" i="13"/>
  <c r="BA56" i="13"/>
  <c r="AZ56" i="13"/>
  <c r="AX56" i="13"/>
  <c r="AW56" i="13"/>
  <c r="AV56" i="13"/>
  <c r="AU56" i="13"/>
  <c r="AT56" i="13"/>
  <c r="BC55" i="13"/>
  <c r="BA55" i="13"/>
  <c r="AZ55" i="13"/>
  <c r="AX55" i="13"/>
  <c r="AW55" i="13"/>
  <c r="AV55" i="13"/>
  <c r="AU55" i="13"/>
  <c r="AT55" i="13"/>
  <c r="I55" i="13"/>
  <c r="BC54" i="13"/>
  <c r="BA54" i="13"/>
  <c r="AZ54" i="13"/>
  <c r="AX54" i="13"/>
  <c r="AW54" i="13"/>
  <c r="AV54" i="13"/>
  <c r="AU54" i="13"/>
  <c r="AT54" i="13"/>
  <c r="BC53" i="13"/>
  <c r="BA53" i="13"/>
  <c r="AZ53" i="13"/>
  <c r="AX53" i="13"/>
  <c r="AW53" i="13"/>
  <c r="AV53" i="13"/>
  <c r="AU53" i="13"/>
  <c r="AT53" i="13"/>
  <c r="BC52" i="13"/>
  <c r="BA52" i="13"/>
  <c r="AZ52" i="13"/>
  <c r="AX52" i="13"/>
  <c r="AW52" i="13"/>
  <c r="AV52" i="13"/>
  <c r="AU52" i="13"/>
  <c r="AT52" i="13"/>
  <c r="I52" i="13"/>
  <c r="BC51" i="13"/>
  <c r="BA51" i="13"/>
  <c r="AZ51" i="13"/>
  <c r="AX51" i="13"/>
  <c r="AW51" i="13"/>
  <c r="AV51" i="13"/>
  <c r="AU51" i="13"/>
  <c r="AT51" i="13"/>
  <c r="BC50" i="13"/>
  <c r="BA50" i="13"/>
  <c r="AZ50" i="13"/>
  <c r="AX50" i="13"/>
  <c r="AW50" i="13"/>
  <c r="AV50" i="13"/>
  <c r="AU50" i="13"/>
  <c r="AT50" i="13"/>
  <c r="BC49" i="13"/>
  <c r="BA49" i="13"/>
  <c r="AZ49" i="13"/>
  <c r="AX49" i="13"/>
  <c r="AW49" i="13"/>
  <c r="AV49" i="13"/>
  <c r="AU49" i="13"/>
  <c r="AT49" i="13"/>
  <c r="I49" i="13"/>
  <c r="BC48" i="13"/>
  <c r="BA48" i="13"/>
  <c r="AZ48" i="13"/>
  <c r="AX48" i="13"/>
  <c r="AW48" i="13"/>
  <c r="AV48" i="13"/>
  <c r="AU48" i="13"/>
  <c r="AT48" i="13"/>
  <c r="BD48" i="13" s="1"/>
  <c r="BC47" i="13"/>
  <c r="BA47" i="13"/>
  <c r="AZ47" i="13"/>
  <c r="AX47" i="13"/>
  <c r="AW47" i="13"/>
  <c r="AV47" i="13"/>
  <c r="AU47" i="13"/>
  <c r="AT47" i="13"/>
  <c r="BC46" i="13"/>
  <c r="BA46" i="13"/>
  <c r="AZ46" i="13"/>
  <c r="AX46" i="13"/>
  <c r="AW46" i="13"/>
  <c r="AV46" i="13"/>
  <c r="AU46" i="13"/>
  <c r="AT46" i="13"/>
  <c r="I46" i="13"/>
  <c r="BC45" i="13"/>
  <c r="BA45" i="13"/>
  <c r="AZ45" i="13"/>
  <c r="AX45" i="13"/>
  <c r="AW45" i="13"/>
  <c r="AV45" i="13"/>
  <c r="AU45" i="13"/>
  <c r="AT45" i="13"/>
  <c r="BC44" i="13"/>
  <c r="BA44" i="13"/>
  <c r="AZ44" i="13"/>
  <c r="AX44" i="13"/>
  <c r="AW44" i="13"/>
  <c r="AV44" i="13"/>
  <c r="AU44" i="13"/>
  <c r="AT44" i="13"/>
  <c r="BD44" i="13" s="1"/>
  <c r="BC43" i="13"/>
  <c r="BA43" i="13"/>
  <c r="AZ43" i="13"/>
  <c r="AX43" i="13"/>
  <c r="AW43" i="13"/>
  <c r="AV43" i="13"/>
  <c r="AU43" i="13"/>
  <c r="AT43" i="13"/>
  <c r="I43" i="13"/>
  <c r="BC42" i="13"/>
  <c r="BA42" i="13"/>
  <c r="AZ42" i="13"/>
  <c r="AX42" i="13"/>
  <c r="AW42" i="13"/>
  <c r="AV42" i="13"/>
  <c r="AU42" i="13"/>
  <c r="AT42" i="13"/>
  <c r="BC41" i="13"/>
  <c r="BA41" i="13"/>
  <c r="AZ41" i="13"/>
  <c r="AX41" i="13"/>
  <c r="AW41" i="13"/>
  <c r="AV41" i="13"/>
  <c r="AU41" i="13"/>
  <c r="AT41" i="13"/>
  <c r="BC40" i="13"/>
  <c r="BA40" i="13"/>
  <c r="AZ40" i="13"/>
  <c r="AX40" i="13"/>
  <c r="AW40" i="13"/>
  <c r="AV40" i="13"/>
  <c r="AU40" i="13"/>
  <c r="AT40" i="13"/>
  <c r="I40" i="13"/>
  <c r="BC39" i="13"/>
  <c r="BA39" i="13"/>
  <c r="AZ39" i="13"/>
  <c r="AX39" i="13"/>
  <c r="AW39" i="13"/>
  <c r="AV39" i="13"/>
  <c r="AU39" i="13"/>
  <c r="AT39" i="13"/>
  <c r="BD39" i="13" s="1"/>
  <c r="BC38" i="13"/>
  <c r="BA38" i="13"/>
  <c r="AZ38" i="13"/>
  <c r="AX38" i="13"/>
  <c r="AW38" i="13"/>
  <c r="AV38" i="13"/>
  <c r="AU38" i="13"/>
  <c r="AT38" i="13"/>
  <c r="BC37" i="13"/>
  <c r="BA37" i="13"/>
  <c r="AZ37" i="13"/>
  <c r="AX37" i="13"/>
  <c r="AW37" i="13"/>
  <c r="AV37" i="13"/>
  <c r="AU37" i="13"/>
  <c r="AT37" i="13"/>
  <c r="I37" i="13"/>
  <c r="BC36" i="13"/>
  <c r="BA36" i="13"/>
  <c r="AZ36" i="13"/>
  <c r="AX36" i="13"/>
  <c r="AW36" i="13"/>
  <c r="AV36" i="13"/>
  <c r="AU36" i="13"/>
  <c r="AT36" i="13"/>
  <c r="BC35" i="13"/>
  <c r="BA35" i="13"/>
  <c r="AZ35" i="13"/>
  <c r="AX35" i="13"/>
  <c r="AW35" i="13"/>
  <c r="AV35" i="13"/>
  <c r="AU35" i="13"/>
  <c r="AT35" i="13"/>
  <c r="BD35" i="13" s="1"/>
  <c r="BC34" i="13"/>
  <c r="BA34" i="13"/>
  <c r="AZ34" i="13"/>
  <c r="AX34" i="13"/>
  <c r="AW34" i="13"/>
  <c r="AV34" i="13"/>
  <c r="AU34" i="13"/>
  <c r="AT34" i="13"/>
  <c r="I34" i="13"/>
  <c r="BC33" i="13"/>
  <c r="BA33" i="13"/>
  <c r="AZ33" i="13"/>
  <c r="AX33" i="13"/>
  <c r="AW33" i="13"/>
  <c r="AV33" i="13"/>
  <c r="AU33" i="13"/>
  <c r="AT33" i="13"/>
  <c r="BC32" i="13"/>
  <c r="BA32" i="13"/>
  <c r="AZ32" i="13"/>
  <c r="AX32" i="13"/>
  <c r="AW32" i="13"/>
  <c r="AV32" i="13"/>
  <c r="AU32" i="13"/>
  <c r="AT32" i="13"/>
  <c r="BC31" i="13"/>
  <c r="BA31" i="13"/>
  <c r="AZ31" i="13"/>
  <c r="AX31" i="13"/>
  <c r="AW31" i="13"/>
  <c r="AV31" i="13"/>
  <c r="AU31" i="13"/>
  <c r="AT31" i="13"/>
  <c r="I31" i="13"/>
  <c r="BC30" i="13"/>
  <c r="BA30" i="13"/>
  <c r="AZ30" i="13"/>
  <c r="AX30" i="13"/>
  <c r="AW30" i="13"/>
  <c r="AV30" i="13"/>
  <c r="AU30" i="13"/>
  <c r="AT30" i="13"/>
  <c r="BC29" i="13"/>
  <c r="BA29" i="13"/>
  <c r="AZ29" i="13"/>
  <c r="AX29" i="13"/>
  <c r="AW29" i="13"/>
  <c r="AV29" i="13"/>
  <c r="AU29" i="13"/>
  <c r="AT29" i="13"/>
  <c r="BC28" i="13"/>
  <c r="BA28" i="13"/>
  <c r="AZ28" i="13"/>
  <c r="AX28" i="13"/>
  <c r="AW28" i="13"/>
  <c r="AV28" i="13"/>
  <c r="AU28" i="13"/>
  <c r="AT28" i="13"/>
  <c r="I28" i="13"/>
  <c r="BC27" i="13"/>
  <c r="BA27" i="13"/>
  <c r="AZ27" i="13"/>
  <c r="AX27" i="13"/>
  <c r="AW27" i="13"/>
  <c r="AV27" i="13"/>
  <c r="AU27" i="13"/>
  <c r="AT27" i="13"/>
  <c r="BC26" i="13"/>
  <c r="BA26" i="13"/>
  <c r="AZ26" i="13"/>
  <c r="AX26" i="13"/>
  <c r="AW26" i="13"/>
  <c r="AV26" i="13"/>
  <c r="AU26" i="13"/>
  <c r="AT26" i="13"/>
  <c r="BC25" i="13"/>
  <c r="BA25" i="13"/>
  <c r="AZ25" i="13"/>
  <c r="AX25" i="13"/>
  <c r="AW25" i="13"/>
  <c r="AV25" i="13"/>
  <c r="AU25" i="13"/>
  <c r="AT25" i="13"/>
  <c r="I25" i="13"/>
  <c r="BC24" i="13"/>
  <c r="BA24" i="13"/>
  <c r="AZ24" i="13"/>
  <c r="AX24" i="13"/>
  <c r="AW24" i="13"/>
  <c r="AV24" i="13"/>
  <c r="AU24" i="13"/>
  <c r="AT24" i="13"/>
  <c r="BC23" i="13"/>
  <c r="BA23" i="13"/>
  <c r="AZ23" i="13"/>
  <c r="AX23" i="13"/>
  <c r="AW23" i="13"/>
  <c r="AV23" i="13"/>
  <c r="AU23" i="13"/>
  <c r="AT23" i="13"/>
  <c r="BC22" i="13"/>
  <c r="BA22" i="13"/>
  <c r="AZ22" i="13"/>
  <c r="AX22" i="13"/>
  <c r="AW22" i="13"/>
  <c r="AV22" i="13"/>
  <c r="AU22" i="13"/>
  <c r="AT22" i="13"/>
  <c r="I22" i="13"/>
  <c r="BC21" i="13"/>
  <c r="BA21" i="13"/>
  <c r="AZ21" i="13"/>
  <c r="AX21" i="13"/>
  <c r="AW21" i="13"/>
  <c r="AV21" i="13"/>
  <c r="AU21" i="13"/>
  <c r="AT21" i="13"/>
  <c r="BD21" i="13" s="1"/>
  <c r="BC20" i="13"/>
  <c r="BA20" i="13"/>
  <c r="AZ20" i="13"/>
  <c r="AX20" i="13"/>
  <c r="AW20" i="13"/>
  <c r="AV20" i="13"/>
  <c r="AU20" i="13"/>
  <c r="AT20" i="13"/>
  <c r="BC19" i="13"/>
  <c r="BA19" i="13"/>
  <c r="AZ19" i="13"/>
  <c r="AX19" i="13"/>
  <c r="AW19" i="13"/>
  <c r="AV19" i="13"/>
  <c r="AU19" i="13"/>
  <c r="AT19" i="13"/>
  <c r="I19" i="13"/>
  <c r="BC18" i="13"/>
  <c r="BA18" i="13"/>
  <c r="AZ18" i="13"/>
  <c r="AX18" i="13"/>
  <c r="AW18" i="13"/>
  <c r="AV18" i="13"/>
  <c r="AU18" i="13"/>
  <c r="AT18" i="13"/>
  <c r="BC17" i="13"/>
  <c r="BA17" i="13"/>
  <c r="AZ17" i="13"/>
  <c r="AX17" i="13"/>
  <c r="AW17" i="13"/>
  <c r="AV17" i="13"/>
  <c r="AU17" i="13"/>
  <c r="AT17" i="13"/>
  <c r="BC16" i="13"/>
  <c r="BA16" i="13"/>
  <c r="AZ16" i="13"/>
  <c r="AX16" i="13"/>
  <c r="AW16" i="13"/>
  <c r="AV16" i="13"/>
  <c r="AU16" i="13"/>
  <c r="AT16" i="13"/>
  <c r="I16" i="13"/>
  <c r="BC15" i="13"/>
  <c r="BA15" i="13"/>
  <c r="AZ15" i="13"/>
  <c r="AX15" i="13"/>
  <c r="AW15" i="13"/>
  <c r="AV15" i="13"/>
  <c r="AU15" i="13"/>
  <c r="AT15" i="13"/>
  <c r="BC14" i="13"/>
  <c r="BA14" i="13"/>
  <c r="AZ14" i="13"/>
  <c r="AX14" i="13"/>
  <c r="AW14" i="13"/>
  <c r="AV14" i="13"/>
  <c r="AU14" i="13"/>
  <c r="AT14" i="13"/>
  <c r="BC13" i="13"/>
  <c r="BA13" i="13"/>
  <c r="AZ13" i="13"/>
  <c r="AX13" i="13"/>
  <c r="AW13" i="13"/>
  <c r="AV13" i="13"/>
  <c r="AU13" i="13"/>
  <c r="AT13" i="13"/>
  <c r="I13" i="13"/>
  <c r="BC12" i="13"/>
  <c r="BA12" i="13"/>
  <c r="AZ12" i="13"/>
  <c r="AX12" i="13"/>
  <c r="AW12" i="13"/>
  <c r="AV12" i="13"/>
  <c r="AU12" i="13"/>
  <c r="AT12" i="13"/>
  <c r="BD12" i="13" s="1"/>
  <c r="BC11" i="13"/>
  <c r="BA11" i="13"/>
  <c r="AZ11" i="13"/>
  <c r="AX11" i="13"/>
  <c r="AW11" i="13"/>
  <c r="AV11" i="13"/>
  <c r="AU11" i="13"/>
  <c r="AT11" i="13"/>
  <c r="BC10" i="13"/>
  <c r="BA10" i="13"/>
  <c r="AZ10" i="13"/>
  <c r="AX10" i="13"/>
  <c r="AW10" i="13"/>
  <c r="AV10" i="13"/>
  <c r="AU10" i="13"/>
  <c r="AT10" i="13"/>
  <c r="I10" i="13"/>
  <c r="BC9" i="13"/>
  <c r="BA9" i="13"/>
  <c r="AZ9" i="13"/>
  <c r="AX9" i="13"/>
  <c r="AW9" i="13"/>
  <c r="AV9" i="13"/>
  <c r="AU9" i="13"/>
  <c r="AT9" i="13"/>
  <c r="BC8" i="13"/>
  <c r="BA8" i="13"/>
  <c r="AZ8" i="13"/>
  <c r="AX8" i="13"/>
  <c r="AW8" i="13"/>
  <c r="AV8" i="13"/>
  <c r="AU8" i="13"/>
  <c r="AT8" i="13"/>
  <c r="BD8" i="13" s="1"/>
  <c r="BC7" i="13"/>
  <c r="BA7" i="13"/>
  <c r="AZ7" i="13"/>
  <c r="AX7" i="13"/>
  <c r="AW7" i="13"/>
  <c r="AV7" i="13"/>
  <c r="AU7" i="13"/>
  <c r="AT7" i="13"/>
  <c r="I7" i="13"/>
  <c r="BC6" i="13"/>
  <c r="BA6" i="13"/>
  <c r="AZ6" i="13"/>
  <c r="AX6" i="13"/>
  <c r="AW6" i="13"/>
  <c r="AV6" i="13"/>
  <c r="AU6" i="13"/>
  <c r="AT6" i="13"/>
  <c r="BC5" i="13"/>
  <c r="BA5" i="13"/>
  <c r="AZ5" i="13"/>
  <c r="AX5" i="13"/>
  <c r="AW5" i="13"/>
  <c r="AV5" i="13"/>
  <c r="AU5" i="13"/>
  <c r="AT5" i="13"/>
  <c r="BC4" i="13"/>
  <c r="BA4" i="13"/>
  <c r="AZ4" i="13"/>
  <c r="AX4" i="13"/>
  <c r="AW4" i="13"/>
  <c r="AV4" i="13"/>
  <c r="AU4" i="13"/>
  <c r="AT4" i="13"/>
  <c r="I4" i="13"/>
  <c r="BC3" i="13"/>
  <c r="BA3" i="13"/>
  <c r="AZ3" i="13"/>
  <c r="AX3" i="13"/>
  <c r="AW3" i="13"/>
  <c r="AV3" i="13"/>
  <c r="AU3" i="13"/>
  <c r="AT3" i="13"/>
  <c r="BD3" i="13" s="1"/>
  <c r="BC2" i="13"/>
  <c r="BA2" i="13"/>
  <c r="AZ2" i="13"/>
  <c r="AX2" i="13"/>
  <c r="AW2" i="13"/>
  <c r="AV2" i="13"/>
  <c r="AU2" i="13"/>
  <c r="AT2" i="13"/>
  <c r="BP865" i="12"/>
  <c r="BO865" i="12"/>
  <c r="BN865" i="12"/>
  <c r="BM865" i="12"/>
  <c r="N865" i="12"/>
  <c r="BP864" i="12"/>
  <c r="BO864" i="12"/>
  <c r="BN864" i="12"/>
  <c r="BM864" i="12"/>
  <c r="BL864" i="12"/>
  <c r="BP863" i="12"/>
  <c r="BO863" i="12"/>
  <c r="BN863" i="12"/>
  <c r="BM863" i="12"/>
  <c r="BL863" i="12"/>
  <c r="BP862" i="12"/>
  <c r="BO862" i="12"/>
  <c r="BN862" i="12"/>
  <c r="BM862" i="12"/>
  <c r="BL862" i="12"/>
  <c r="N862" i="12"/>
  <c r="BP861" i="12"/>
  <c r="BO861" i="12"/>
  <c r="BN861" i="12"/>
  <c r="BM861" i="12"/>
  <c r="BL861" i="12"/>
  <c r="BP860" i="12"/>
  <c r="BO860" i="12"/>
  <c r="BN860" i="12"/>
  <c r="BM860" i="12"/>
  <c r="BL860" i="12"/>
  <c r="BP859" i="12"/>
  <c r="BO859" i="12"/>
  <c r="BN859" i="12"/>
  <c r="BM859" i="12"/>
  <c r="BL859" i="12"/>
  <c r="N859" i="12"/>
  <c r="BP858" i="12"/>
  <c r="BO858" i="12"/>
  <c r="BN858" i="12"/>
  <c r="BM858" i="12"/>
  <c r="BL858" i="12"/>
  <c r="BP857" i="12"/>
  <c r="BO857" i="12"/>
  <c r="BN857" i="12"/>
  <c r="BM857" i="12"/>
  <c r="BL857" i="12"/>
  <c r="BP856" i="12"/>
  <c r="BO856" i="12"/>
  <c r="BN856" i="12"/>
  <c r="BM856" i="12"/>
  <c r="BL856" i="12"/>
  <c r="N856" i="12"/>
  <c r="BP855" i="12"/>
  <c r="BO855" i="12"/>
  <c r="BN855" i="12"/>
  <c r="BM855" i="12"/>
  <c r="BL855" i="12"/>
  <c r="BP854" i="12"/>
  <c r="BO854" i="12"/>
  <c r="BN854" i="12"/>
  <c r="BM854" i="12"/>
  <c r="BL854" i="12"/>
  <c r="BP853" i="12"/>
  <c r="BO853" i="12"/>
  <c r="BN853" i="12"/>
  <c r="BM853" i="12"/>
  <c r="BL853" i="12"/>
  <c r="N853" i="12"/>
  <c r="BP852" i="12"/>
  <c r="BO852" i="12"/>
  <c r="BN852" i="12"/>
  <c r="BM852" i="12"/>
  <c r="BL852" i="12"/>
  <c r="BP851" i="12"/>
  <c r="BO851" i="12"/>
  <c r="BN851" i="12"/>
  <c r="BM851" i="12"/>
  <c r="BL851" i="12"/>
  <c r="BP850" i="12"/>
  <c r="BO850" i="12"/>
  <c r="BN850" i="12"/>
  <c r="BM850" i="12"/>
  <c r="BL850" i="12"/>
  <c r="N850" i="12"/>
  <c r="BP849" i="12"/>
  <c r="BO849" i="12"/>
  <c r="BN849" i="12"/>
  <c r="BM849" i="12"/>
  <c r="BL849" i="12"/>
  <c r="BP848" i="12"/>
  <c r="BO848" i="12"/>
  <c r="BN848" i="12"/>
  <c r="BM848" i="12"/>
  <c r="BL848" i="12"/>
  <c r="BP847" i="12"/>
  <c r="BO847" i="12"/>
  <c r="BN847" i="12"/>
  <c r="BM847" i="12"/>
  <c r="BL847" i="12"/>
  <c r="N847" i="12"/>
  <c r="BP846" i="12"/>
  <c r="BO846" i="12"/>
  <c r="BN846" i="12"/>
  <c r="BM846" i="12"/>
  <c r="BL846" i="12"/>
  <c r="BP845" i="12"/>
  <c r="BO845" i="12"/>
  <c r="BN845" i="12"/>
  <c r="BM845" i="12"/>
  <c r="BL845" i="12"/>
  <c r="BP844" i="12"/>
  <c r="BO844" i="12"/>
  <c r="BN844" i="12"/>
  <c r="BM844" i="12"/>
  <c r="BL844" i="12"/>
  <c r="N844" i="12"/>
  <c r="BP843" i="12"/>
  <c r="BO843" i="12"/>
  <c r="BN843" i="12"/>
  <c r="BM843" i="12"/>
  <c r="BL843" i="12"/>
  <c r="BP842" i="12"/>
  <c r="BO842" i="12"/>
  <c r="BN842" i="12"/>
  <c r="BM842" i="12"/>
  <c r="BL842" i="12"/>
  <c r="BP841" i="12"/>
  <c r="BO841" i="12"/>
  <c r="BN841" i="12"/>
  <c r="BM841" i="12"/>
  <c r="BL841" i="12"/>
  <c r="N841" i="12"/>
  <c r="BP840" i="12"/>
  <c r="BO840" i="12"/>
  <c r="BN840" i="12"/>
  <c r="BM840" i="12"/>
  <c r="BL840" i="12"/>
  <c r="BP839" i="12"/>
  <c r="BO839" i="12"/>
  <c r="BN839" i="12"/>
  <c r="BM839" i="12"/>
  <c r="BL839" i="12"/>
  <c r="BP838" i="12"/>
  <c r="BO838" i="12"/>
  <c r="BN838" i="12"/>
  <c r="BM838" i="12"/>
  <c r="BL838" i="12"/>
  <c r="N838" i="12"/>
  <c r="BP837" i="12"/>
  <c r="BO837" i="12"/>
  <c r="BN837" i="12"/>
  <c r="BM837" i="12"/>
  <c r="BL837" i="12"/>
  <c r="BP836" i="12"/>
  <c r="BO836" i="12"/>
  <c r="BN836" i="12"/>
  <c r="BM836" i="12"/>
  <c r="BL836" i="12"/>
  <c r="BP835" i="12"/>
  <c r="BO835" i="12"/>
  <c r="BN835" i="12"/>
  <c r="BM835" i="12"/>
  <c r="BL835" i="12"/>
  <c r="N835" i="12"/>
  <c r="BP834" i="12"/>
  <c r="BO834" i="12"/>
  <c r="BN834" i="12"/>
  <c r="BM834" i="12"/>
  <c r="BL834" i="12"/>
  <c r="BP833" i="12"/>
  <c r="BO833" i="12"/>
  <c r="BN833" i="12"/>
  <c r="BM833" i="12"/>
  <c r="BL833" i="12"/>
  <c r="BP832" i="12"/>
  <c r="BO832" i="12"/>
  <c r="BN832" i="12"/>
  <c r="BM832" i="12"/>
  <c r="BL832" i="12"/>
  <c r="N832" i="12"/>
  <c r="BP831" i="12"/>
  <c r="BO831" i="12"/>
  <c r="BN831" i="12"/>
  <c r="BM831" i="12"/>
  <c r="BL831" i="12"/>
  <c r="BP830" i="12"/>
  <c r="BO830" i="12"/>
  <c r="BN830" i="12"/>
  <c r="BM830" i="12"/>
  <c r="BL830" i="12"/>
  <c r="BP829" i="12"/>
  <c r="BO829" i="12"/>
  <c r="BN829" i="12"/>
  <c r="BM829" i="12"/>
  <c r="BL829" i="12"/>
  <c r="N829" i="12"/>
  <c r="BP828" i="12"/>
  <c r="BO828" i="12"/>
  <c r="BN828" i="12"/>
  <c r="BM828" i="12"/>
  <c r="BL828" i="12"/>
  <c r="BP827" i="12"/>
  <c r="BO827" i="12"/>
  <c r="BN827" i="12"/>
  <c r="BM827" i="12"/>
  <c r="BL827" i="12"/>
  <c r="BP826" i="12"/>
  <c r="BO826" i="12"/>
  <c r="BN826" i="12"/>
  <c r="BM826" i="12"/>
  <c r="BL826" i="12"/>
  <c r="N826" i="12"/>
  <c r="BP825" i="12"/>
  <c r="BO825" i="12"/>
  <c r="BN825" i="12"/>
  <c r="BM825" i="12"/>
  <c r="BL825" i="12"/>
  <c r="BP824" i="12"/>
  <c r="BO824" i="12"/>
  <c r="BN824" i="12"/>
  <c r="BM824" i="12"/>
  <c r="BL824" i="12"/>
  <c r="BP823" i="12"/>
  <c r="BO823" i="12"/>
  <c r="BN823" i="12"/>
  <c r="BM823" i="12"/>
  <c r="BL823" i="12"/>
  <c r="N823" i="12"/>
  <c r="BP822" i="12"/>
  <c r="BO822" i="12"/>
  <c r="BN822" i="12"/>
  <c r="BM822" i="12"/>
  <c r="BL822" i="12"/>
  <c r="BP821" i="12"/>
  <c r="BO821" i="12"/>
  <c r="BN821" i="12"/>
  <c r="BM821" i="12"/>
  <c r="BL821" i="12"/>
  <c r="BP820" i="12"/>
  <c r="BO820" i="12"/>
  <c r="BN820" i="12"/>
  <c r="BM820" i="12"/>
  <c r="BL820" i="12"/>
  <c r="N820" i="12"/>
  <c r="BP819" i="12"/>
  <c r="BO819" i="12"/>
  <c r="BN819" i="12"/>
  <c r="BM819" i="12"/>
  <c r="BL819" i="12"/>
  <c r="BP818" i="12"/>
  <c r="BO818" i="12"/>
  <c r="BN818" i="12"/>
  <c r="BM818" i="12"/>
  <c r="BL818" i="12"/>
  <c r="BP817" i="12"/>
  <c r="BO817" i="12"/>
  <c r="BN817" i="12"/>
  <c r="BM817" i="12"/>
  <c r="BL817" i="12"/>
  <c r="N817" i="12"/>
  <c r="BP816" i="12"/>
  <c r="BO816" i="12"/>
  <c r="BN816" i="12"/>
  <c r="BM816" i="12"/>
  <c r="BL816" i="12"/>
  <c r="BP815" i="12"/>
  <c r="BO815" i="12"/>
  <c r="BN815" i="12"/>
  <c r="BM815" i="12"/>
  <c r="BL815" i="12"/>
  <c r="BP814" i="12"/>
  <c r="BO814" i="12"/>
  <c r="BN814" i="12"/>
  <c r="BM814" i="12"/>
  <c r="BL814" i="12"/>
  <c r="N814" i="12"/>
  <c r="BP813" i="12"/>
  <c r="BO813" i="12"/>
  <c r="BN813" i="12"/>
  <c r="BM813" i="12"/>
  <c r="BL813" i="12"/>
  <c r="BP812" i="12"/>
  <c r="BO812" i="12"/>
  <c r="BN812" i="12"/>
  <c r="BM812" i="12"/>
  <c r="BL812" i="12"/>
  <c r="BP811" i="12"/>
  <c r="BO811" i="12"/>
  <c r="BN811" i="12"/>
  <c r="BM811" i="12"/>
  <c r="BL811" i="12"/>
  <c r="N811" i="12"/>
  <c r="BP810" i="12"/>
  <c r="BO810" i="12"/>
  <c r="BN810" i="12"/>
  <c r="BM810" i="12"/>
  <c r="BL810" i="12"/>
  <c r="BP809" i="12"/>
  <c r="BO809" i="12"/>
  <c r="BN809" i="12"/>
  <c r="BM809" i="12"/>
  <c r="BL809" i="12"/>
  <c r="BP808" i="12"/>
  <c r="BO808" i="12"/>
  <c r="BN808" i="12"/>
  <c r="BM808" i="12"/>
  <c r="BL808" i="12"/>
  <c r="N808" i="12"/>
  <c r="BP807" i="12"/>
  <c r="BO807" i="12"/>
  <c r="BN807" i="12"/>
  <c r="BM807" i="12"/>
  <c r="BL807" i="12"/>
  <c r="BP806" i="12"/>
  <c r="BO806" i="12"/>
  <c r="BN806" i="12"/>
  <c r="BM806" i="12"/>
  <c r="BL806" i="12"/>
  <c r="BP805" i="12"/>
  <c r="BO805" i="12"/>
  <c r="BN805" i="12"/>
  <c r="BM805" i="12"/>
  <c r="BL805" i="12"/>
  <c r="N805" i="12"/>
  <c r="BP804" i="12"/>
  <c r="BO804" i="12"/>
  <c r="BN804" i="12"/>
  <c r="BM804" i="12"/>
  <c r="BL804" i="12"/>
  <c r="BP803" i="12"/>
  <c r="BO803" i="12"/>
  <c r="BN803" i="12"/>
  <c r="BM803" i="12"/>
  <c r="BL803" i="12"/>
  <c r="BP802" i="12"/>
  <c r="BO802" i="12"/>
  <c r="BN802" i="12"/>
  <c r="BM802" i="12"/>
  <c r="BL802" i="12"/>
  <c r="N802" i="12"/>
  <c r="BP801" i="12"/>
  <c r="BO801" i="12"/>
  <c r="BN801" i="12"/>
  <c r="BM801" i="12"/>
  <c r="BL801" i="12"/>
  <c r="BP800" i="12"/>
  <c r="BO800" i="12"/>
  <c r="BN800" i="12"/>
  <c r="BM800" i="12"/>
  <c r="BL800" i="12"/>
  <c r="BP799" i="12"/>
  <c r="BO799" i="12"/>
  <c r="BN799" i="12"/>
  <c r="BM799" i="12"/>
  <c r="BL799" i="12"/>
  <c r="N799" i="12"/>
  <c r="BP798" i="12"/>
  <c r="BO798" i="12"/>
  <c r="BN798" i="12"/>
  <c r="BM798" i="12"/>
  <c r="BL798" i="12"/>
  <c r="BP797" i="12"/>
  <c r="BO797" i="12"/>
  <c r="BN797" i="12"/>
  <c r="BM797" i="12"/>
  <c r="BL797" i="12"/>
  <c r="BP796" i="12"/>
  <c r="BO796" i="12"/>
  <c r="BN796" i="12"/>
  <c r="BM796" i="12"/>
  <c r="BL796" i="12"/>
  <c r="N796" i="12"/>
  <c r="BP795" i="12"/>
  <c r="BO795" i="12"/>
  <c r="BN795" i="12"/>
  <c r="BM795" i="12"/>
  <c r="BL795" i="12"/>
  <c r="BP794" i="12"/>
  <c r="BO794" i="12"/>
  <c r="BN794" i="12"/>
  <c r="BM794" i="12"/>
  <c r="BL794" i="12"/>
  <c r="BP793" i="12"/>
  <c r="BO793" i="12"/>
  <c r="BN793" i="12"/>
  <c r="BM793" i="12"/>
  <c r="BL793" i="12"/>
  <c r="N793" i="12"/>
  <c r="BP792" i="12"/>
  <c r="BO792" i="12"/>
  <c r="BN792" i="12"/>
  <c r="BM792" i="12"/>
  <c r="BL792" i="12"/>
  <c r="BP791" i="12"/>
  <c r="BO791" i="12"/>
  <c r="BN791" i="12"/>
  <c r="BM791" i="12"/>
  <c r="BL791" i="12"/>
  <c r="BP790" i="12"/>
  <c r="BO790" i="12"/>
  <c r="BN790" i="12"/>
  <c r="BM790" i="12"/>
  <c r="BL790" i="12"/>
  <c r="N790" i="12"/>
  <c r="BP789" i="12"/>
  <c r="BO789" i="12"/>
  <c r="BN789" i="12"/>
  <c r="BM789" i="12"/>
  <c r="BL789" i="12"/>
  <c r="BP788" i="12"/>
  <c r="BO788" i="12"/>
  <c r="BN788" i="12"/>
  <c r="BM788" i="12"/>
  <c r="BL788" i="12"/>
  <c r="BP787" i="12"/>
  <c r="BO787" i="12"/>
  <c r="BN787" i="12"/>
  <c r="BM787" i="12"/>
  <c r="BL787" i="12"/>
  <c r="N787" i="12"/>
  <c r="BP786" i="12"/>
  <c r="BO786" i="12"/>
  <c r="BN786" i="12"/>
  <c r="BM786" i="12"/>
  <c r="BL786" i="12"/>
  <c r="BP785" i="12"/>
  <c r="BO785" i="12"/>
  <c r="BN785" i="12"/>
  <c r="BM785" i="12"/>
  <c r="BL785" i="12"/>
  <c r="BP784" i="12"/>
  <c r="BO784" i="12"/>
  <c r="BN784" i="12"/>
  <c r="BM784" i="12"/>
  <c r="BL784" i="12"/>
  <c r="N784" i="12"/>
  <c r="BP783" i="12"/>
  <c r="BO783" i="12"/>
  <c r="BN783" i="12"/>
  <c r="BM783" i="12"/>
  <c r="BL783" i="12"/>
  <c r="BP782" i="12"/>
  <c r="BO782" i="12"/>
  <c r="BN782" i="12"/>
  <c r="BM782" i="12"/>
  <c r="BL782" i="12"/>
  <c r="BP781" i="12"/>
  <c r="BO781" i="12"/>
  <c r="BN781" i="12"/>
  <c r="BM781" i="12"/>
  <c r="BL781" i="12"/>
  <c r="N781" i="12"/>
  <c r="BP780" i="12"/>
  <c r="BO780" i="12"/>
  <c r="BN780" i="12"/>
  <c r="BM780" i="12"/>
  <c r="BL780" i="12"/>
  <c r="BP779" i="12"/>
  <c r="BO779" i="12"/>
  <c r="BN779" i="12"/>
  <c r="BM779" i="12"/>
  <c r="BL779" i="12"/>
  <c r="BP778" i="12"/>
  <c r="BO778" i="12"/>
  <c r="BN778" i="12"/>
  <c r="BM778" i="12"/>
  <c r="BL778" i="12"/>
  <c r="N778" i="12"/>
  <c r="BP777" i="12"/>
  <c r="BO777" i="12"/>
  <c r="BN777" i="12"/>
  <c r="BM777" i="12"/>
  <c r="BL777" i="12"/>
  <c r="BP776" i="12"/>
  <c r="BO776" i="12"/>
  <c r="BN776" i="12"/>
  <c r="BM776" i="12"/>
  <c r="BL776" i="12"/>
  <c r="BP775" i="12"/>
  <c r="BO775" i="12"/>
  <c r="BN775" i="12"/>
  <c r="BM775" i="12"/>
  <c r="BL775" i="12"/>
  <c r="N775" i="12"/>
  <c r="BP774" i="12"/>
  <c r="BO774" i="12"/>
  <c r="BN774" i="12"/>
  <c r="BM774" i="12"/>
  <c r="BL774" i="12"/>
  <c r="BP773" i="12"/>
  <c r="BO773" i="12"/>
  <c r="BN773" i="12"/>
  <c r="BM773" i="12"/>
  <c r="BL773" i="12"/>
  <c r="BP772" i="12"/>
  <c r="BO772" i="12"/>
  <c r="BN772" i="12"/>
  <c r="BM772" i="12"/>
  <c r="BL772" i="12"/>
  <c r="N772" i="12"/>
  <c r="BP771" i="12"/>
  <c r="BO771" i="12"/>
  <c r="BN771" i="12"/>
  <c r="BM771" i="12"/>
  <c r="BL771" i="12"/>
  <c r="BP770" i="12"/>
  <c r="BO770" i="12"/>
  <c r="BN770" i="12"/>
  <c r="BM770" i="12"/>
  <c r="BL770" i="12"/>
  <c r="BP769" i="12"/>
  <c r="BO769" i="12"/>
  <c r="BN769" i="12"/>
  <c r="BM769" i="12"/>
  <c r="BL769" i="12"/>
  <c r="N769" i="12"/>
  <c r="BP768" i="12"/>
  <c r="BO768" i="12"/>
  <c r="BN768" i="12"/>
  <c r="BM768" i="12"/>
  <c r="BL768" i="12"/>
  <c r="BP767" i="12"/>
  <c r="BO767" i="12"/>
  <c r="BN767" i="12"/>
  <c r="BM767" i="12"/>
  <c r="BL767" i="12"/>
  <c r="BP766" i="12"/>
  <c r="BO766" i="12"/>
  <c r="BN766" i="12"/>
  <c r="BM766" i="12"/>
  <c r="BL766" i="12"/>
  <c r="N766" i="12"/>
  <c r="BP765" i="12"/>
  <c r="BO765" i="12"/>
  <c r="BN765" i="12"/>
  <c r="BM765" i="12"/>
  <c r="BL765" i="12"/>
  <c r="BP764" i="12"/>
  <c r="BO764" i="12"/>
  <c r="BN764" i="12"/>
  <c r="BM764" i="12"/>
  <c r="BL764" i="12"/>
  <c r="BP763" i="12"/>
  <c r="BO763" i="12"/>
  <c r="BN763" i="12"/>
  <c r="BM763" i="12"/>
  <c r="BL763" i="12"/>
  <c r="N763" i="12"/>
  <c r="BP762" i="12"/>
  <c r="BO762" i="12"/>
  <c r="BN762" i="12"/>
  <c r="BM762" i="12"/>
  <c r="BL762" i="12"/>
  <c r="BP761" i="12"/>
  <c r="BO761" i="12"/>
  <c r="BN761" i="12"/>
  <c r="BM761" i="12"/>
  <c r="BL761" i="12"/>
  <c r="BP760" i="12"/>
  <c r="BO760" i="12"/>
  <c r="BN760" i="12"/>
  <c r="BM760" i="12"/>
  <c r="BL760" i="12"/>
  <c r="N760" i="12"/>
  <c r="BP759" i="12"/>
  <c r="BO759" i="12"/>
  <c r="BN759" i="12"/>
  <c r="BM759" i="12"/>
  <c r="BL759" i="12"/>
  <c r="BP758" i="12"/>
  <c r="BO758" i="12"/>
  <c r="BN758" i="12"/>
  <c r="BM758" i="12"/>
  <c r="BL758" i="12"/>
  <c r="BP757" i="12"/>
  <c r="BO757" i="12"/>
  <c r="BN757" i="12"/>
  <c r="BM757" i="12"/>
  <c r="BL757" i="12"/>
  <c r="N757" i="12"/>
  <c r="BP756" i="12"/>
  <c r="BO756" i="12"/>
  <c r="BN756" i="12"/>
  <c r="BM756" i="12"/>
  <c r="BL756" i="12"/>
  <c r="BP755" i="12"/>
  <c r="BO755" i="12"/>
  <c r="BN755" i="12"/>
  <c r="BM755" i="12"/>
  <c r="BL755" i="12"/>
  <c r="BP754" i="12"/>
  <c r="BO754" i="12"/>
  <c r="BN754" i="12"/>
  <c r="BM754" i="12"/>
  <c r="BL754" i="12"/>
  <c r="N754" i="12"/>
  <c r="BP753" i="12"/>
  <c r="BO753" i="12"/>
  <c r="BN753" i="12"/>
  <c r="BM753" i="12"/>
  <c r="BL753" i="12"/>
  <c r="BP752" i="12"/>
  <c r="BO752" i="12"/>
  <c r="BN752" i="12"/>
  <c r="BM752" i="12"/>
  <c r="BL752" i="12"/>
  <c r="BP751" i="12"/>
  <c r="BO751" i="12"/>
  <c r="BN751" i="12"/>
  <c r="BM751" i="12"/>
  <c r="BL751" i="12"/>
  <c r="N751" i="12"/>
  <c r="BP750" i="12"/>
  <c r="BO750" i="12"/>
  <c r="BN750" i="12"/>
  <c r="BM750" i="12"/>
  <c r="BL750" i="12"/>
  <c r="BP749" i="12"/>
  <c r="BO749" i="12"/>
  <c r="BN749" i="12"/>
  <c r="BM749" i="12"/>
  <c r="BL749" i="12"/>
  <c r="BP748" i="12"/>
  <c r="BO748" i="12"/>
  <c r="BN748" i="12"/>
  <c r="BM748" i="12"/>
  <c r="BL748" i="12"/>
  <c r="N748" i="12"/>
  <c r="BP747" i="12"/>
  <c r="BO747" i="12"/>
  <c r="BN747" i="12"/>
  <c r="BM747" i="12"/>
  <c r="BL747" i="12"/>
  <c r="BP746" i="12"/>
  <c r="BO746" i="12"/>
  <c r="BN746" i="12"/>
  <c r="BM746" i="12"/>
  <c r="BL746" i="12"/>
  <c r="BP745" i="12"/>
  <c r="BO745" i="12"/>
  <c r="BN745" i="12"/>
  <c r="BM745" i="12"/>
  <c r="BL745" i="12"/>
  <c r="N745" i="12"/>
  <c r="BP744" i="12"/>
  <c r="BO744" i="12"/>
  <c r="BN744" i="12"/>
  <c r="BM744" i="12"/>
  <c r="BL744" i="12"/>
  <c r="BP743" i="12"/>
  <c r="BO743" i="12"/>
  <c r="BN743" i="12"/>
  <c r="BM743" i="12"/>
  <c r="BL743" i="12"/>
  <c r="BP742" i="12"/>
  <c r="BO742" i="12"/>
  <c r="BN742" i="12"/>
  <c r="BM742" i="12"/>
  <c r="BL742" i="12"/>
  <c r="N742" i="12"/>
  <c r="BP741" i="12"/>
  <c r="BO741" i="12"/>
  <c r="BN741" i="12"/>
  <c r="BM741" i="12"/>
  <c r="BL741" i="12"/>
  <c r="BP740" i="12"/>
  <c r="BO740" i="12"/>
  <c r="BN740" i="12"/>
  <c r="BM740" i="12"/>
  <c r="BL740" i="12"/>
  <c r="BP739" i="12"/>
  <c r="BO739" i="12"/>
  <c r="BN739" i="12"/>
  <c r="BM739" i="12"/>
  <c r="BL739" i="12"/>
  <c r="N739" i="12"/>
  <c r="BP738" i="12"/>
  <c r="BO738" i="12"/>
  <c r="BN738" i="12"/>
  <c r="BM738" i="12"/>
  <c r="BL738" i="12"/>
  <c r="BP737" i="12"/>
  <c r="BO737" i="12"/>
  <c r="BN737" i="12"/>
  <c r="BM737" i="12"/>
  <c r="BL737" i="12"/>
  <c r="BP736" i="12"/>
  <c r="BO736" i="12"/>
  <c r="BN736" i="12"/>
  <c r="BM736" i="12"/>
  <c r="BL736" i="12"/>
  <c r="N736" i="12"/>
  <c r="BP735" i="12"/>
  <c r="BO735" i="12"/>
  <c r="BN735" i="12"/>
  <c r="BM735" i="12"/>
  <c r="BL735" i="12"/>
  <c r="BP734" i="12"/>
  <c r="BO734" i="12"/>
  <c r="BN734" i="12"/>
  <c r="BM734" i="12"/>
  <c r="BL734" i="12"/>
  <c r="BP733" i="12"/>
  <c r="BO733" i="12"/>
  <c r="BN733" i="12"/>
  <c r="BM733" i="12"/>
  <c r="BL733" i="12"/>
  <c r="N733" i="12"/>
  <c r="BP732" i="12"/>
  <c r="BO732" i="12"/>
  <c r="BN732" i="12"/>
  <c r="BM732" i="12"/>
  <c r="BL732" i="12"/>
  <c r="BP731" i="12"/>
  <c r="BO731" i="12"/>
  <c r="BN731" i="12"/>
  <c r="BM731" i="12"/>
  <c r="BL731" i="12"/>
  <c r="BP730" i="12"/>
  <c r="BO730" i="12"/>
  <c r="BN730" i="12"/>
  <c r="BM730" i="12"/>
  <c r="BL730" i="12"/>
  <c r="N730" i="12"/>
  <c r="BP729" i="12"/>
  <c r="BO729" i="12"/>
  <c r="BN729" i="12"/>
  <c r="BM729" i="12"/>
  <c r="BL729" i="12"/>
  <c r="BP728" i="12"/>
  <c r="BO728" i="12"/>
  <c r="BN728" i="12"/>
  <c r="BM728" i="12"/>
  <c r="BL728" i="12"/>
  <c r="BP727" i="12"/>
  <c r="BO727" i="12"/>
  <c r="BN727" i="12"/>
  <c r="BM727" i="12"/>
  <c r="BL727" i="12"/>
  <c r="N727" i="12"/>
  <c r="BP726" i="12"/>
  <c r="BO726" i="12"/>
  <c r="BN726" i="12"/>
  <c r="BM726" i="12"/>
  <c r="BL726" i="12"/>
  <c r="BP725" i="12"/>
  <c r="BO725" i="12"/>
  <c r="BN725" i="12"/>
  <c r="BM725" i="12"/>
  <c r="BL725" i="12"/>
  <c r="BP724" i="12"/>
  <c r="BO724" i="12"/>
  <c r="BN724" i="12"/>
  <c r="BM724" i="12"/>
  <c r="BL724" i="12"/>
  <c r="N724" i="12"/>
  <c r="BP723" i="12"/>
  <c r="BO723" i="12"/>
  <c r="BN723" i="12"/>
  <c r="BM723" i="12"/>
  <c r="BL723" i="12"/>
  <c r="BP722" i="12"/>
  <c r="BO722" i="12"/>
  <c r="BN722" i="12"/>
  <c r="BM722" i="12"/>
  <c r="BL722" i="12"/>
  <c r="BP721" i="12"/>
  <c r="BO721" i="12"/>
  <c r="BN721" i="12"/>
  <c r="BM721" i="12"/>
  <c r="BL721" i="12"/>
  <c r="N721" i="12"/>
  <c r="BP720" i="12"/>
  <c r="BO720" i="12"/>
  <c r="BN720" i="12"/>
  <c r="BM720" i="12"/>
  <c r="BL720" i="12"/>
  <c r="BP719" i="12"/>
  <c r="BO719" i="12"/>
  <c r="BN719" i="12"/>
  <c r="BM719" i="12"/>
  <c r="BL719" i="12"/>
  <c r="BP718" i="12"/>
  <c r="BO718" i="12"/>
  <c r="BN718" i="12"/>
  <c r="BM718" i="12"/>
  <c r="BL718" i="12"/>
  <c r="N718" i="12"/>
  <c r="BP717" i="12"/>
  <c r="BO717" i="12"/>
  <c r="BN717" i="12"/>
  <c r="BM717" i="12"/>
  <c r="BL717" i="12"/>
  <c r="BP716" i="12"/>
  <c r="BO716" i="12"/>
  <c r="BN716" i="12"/>
  <c r="BM716" i="12"/>
  <c r="BL716" i="12"/>
  <c r="BP715" i="12"/>
  <c r="BO715" i="12"/>
  <c r="BN715" i="12"/>
  <c r="BM715" i="12"/>
  <c r="BL715" i="12"/>
  <c r="N715" i="12"/>
  <c r="BP714" i="12"/>
  <c r="BO714" i="12"/>
  <c r="BN714" i="12"/>
  <c r="BM714" i="12"/>
  <c r="BL714" i="12"/>
  <c r="BP713" i="12"/>
  <c r="BO713" i="12"/>
  <c r="BN713" i="12"/>
  <c r="BM713" i="12"/>
  <c r="BL713" i="12"/>
  <c r="BP712" i="12"/>
  <c r="BO712" i="12"/>
  <c r="BN712" i="12"/>
  <c r="BM712" i="12"/>
  <c r="BL712" i="12"/>
  <c r="N712" i="12"/>
  <c r="BP711" i="12"/>
  <c r="BO711" i="12"/>
  <c r="BN711" i="12"/>
  <c r="BM711" i="12"/>
  <c r="BL711" i="12"/>
  <c r="BP710" i="12"/>
  <c r="BO710" i="12"/>
  <c r="BN710" i="12"/>
  <c r="BM710" i="12"/>
  <c r="BL710" i="12"/>
  <c r="BP709" i="12"/>
  <c r="BO709" i="12"/>
  <c r="BN709" i="12"/>
  <c r="BM709" i="12"/>
  <c r="BL709" i="12"/>
  <c r="N709" i="12"/>
  <c r="BP708" i="12"/>
  <c r="BO708" i="12"/>
  <c r="BN708" i="12"/>
  <c r="BM708" i="12"/>
  <c r="BL708" i="12"/>
  <c r="BP707" i="12"/>
  <c r="BO707" i="12"/>
  <c r="BN707" i="12"/>
  <c r="BM707" i="12"/>
  <c r="BL707" i="12"/>
  <c r="BP706" i="12"/>
  <c r="BO706" i="12"/>
  <c r="BN706" i="12"/>
  <c r="BM706" i="12"/>
  <c r="BL706" i="12"/>
  <c r="N706" i="12"/>
  <c r="BP705" i="12"/>
  <c r="BO705" i="12"/>
  <c r="BN705" i="12"/>
  <c r="BM705" i="12"/>
  <c r="BL705" i="12"/>
  <c r="BP704" i="12"/>
  <c r="BO704" i="12"/>
  <c r="BN704" i="12"/>
  <c r="BM704" i="12"/>
  <c r="BL704" i="12"/>
  <c r="BP703" i="12"/>
  <c r="BO703" i="12"/>
  <c r="BN703" i="12"/>
  <c r="BM703" i="12"/>
  <c r="BL703" i="12"/>
  <c r="N703" i="12"/>
  <c r="BP702" i="12"/>
  <c r="BO702" i="12"/>
  <c r="BN702" i="12"/>
  <c r="BM702" i="12"/>
  <c r="BL702" i="12"/>
  <c r="BP701" i="12"/>
  <c r="BO701" i="12"/>
  <c r="BN701" i="12"/>
  <c r="BM701" i="12"/>
  <c r="BL701" i="12"/>
  <c r="BP700" i="12"/>
  <c r="BO700" i="12"/>
  <c r="BN700" i="12"/>
  <c r="BM700" i="12"/>
  <c r="BL700" i="12"/>
  <c r="N700" i="12"/>
  <c r="BP699" i="12"/>
  <c r="BO699" i="12"/>
  <c r="BN699" i="12"/>
  <c r="BM699" i="12"/>
  <c r="BL699" i="12"/>
  <c r="BP698" i="12"/>
  <c r="BO698" i="12"/>
  <c r="BN698" i="12"/>
  <c r="BM698" i="12"/>
  <c r="BL698" i="12"/>
  <c r="BP697" i="12"/>
  <c r="BO697" i="12"/>
  <c r="BN697" i="12"/>
  <c r="BM697" i="12"/>
  <c r="BL697" i="12"/>
  <c r="N697" i="12"/>
  <c r="BP696" i="12"/>
  <c r="BO696" i="12"/>
  <c r="BN696" i="12"/>
  <c r="BM696" i="12"/>
  <c r="BL696" i="12"/>
  <c r="BP695" i="12"/>
  <c r="BO695" i="12"/>
  <c r="BN695" i="12"/>
  <c r="BM695" i="12"/>
  <c r="BL695" i="12"/>
  <c r="BP694" i="12"/>
  <c r="BO694" i="12"/>
  <c r="BN694" i="12"/>
  <c r="BM694" i="12"/>
  <c r="BL694" i="12"/>
  <c r="N694" i="12"/>
  <c r="BP693" i="12"/>
  <c r="BO693" i="12"/>
  <c r="BN693" i="12"/>
  <c r="BM693" i="12"/>
  <c r="BL693" i="12"/>
  <c r="BP692" i="12"/>
  <c r="BO692" i="12"/>
  <c r="BN692" i="12"/>
  <c r="BM692" i="12"/>
  <c r="BL692" i="12"/>
  <c r="BP691" i="12"/>
  <c r="BO691" i="12"/>
  <c r="BN691" i="12"/>
  <c r="BM691" i="12"/>
  <c r="BL691" i="12"/>
  <c r="N691" i="12"/>
  <c r="BP690" i="12"/>
  <c r="BO690" i="12"/>
  <c r="BN690" i="12"/>
  <c r="BM690" i="12"/>
  <c r="BL690" i="12"/>
  <c r="BP689" i="12"/>
  <c r="BO689" i="12"/>
  <c r="BN689" i="12"/>
  <c r="BM689" i="12"/>
  <c r="BL689" i="12"/>
  <c r="BP688" i="12"/>
  <c r="BO688" i="12"/>
  <c r="BN688" i="12"/>
  <c r="BM688" i="12"/>
  <c r="BL688" i="12"/>
  <c r="N688" i="12"/>
  <c r="BP687" i="12"/>
  <c r="BO687" i="12"/>
  <c r="BN687" i="12"/>
  <c r="BM687" i="12"/>
  <c r="BL687" i="12"/>
  <c r="BP686" i="12"/>
  <c r="BO686" i="12"/>
  <c r="BN686" i="12"/>
  <c r="BM686" i="12"/>
  <c r="BL686" i="12"/>
  <c r="BP685" i="12"/>
  <c r="BO685" i="12"/>
  <c r="BN685" i="12"/>
  <c r="BM685" i="12"/>
  <c r="BL685" i="12"/>
  <c r="N685" i="12"/>
  <c r="BP684" i="12"/>
  <c r="BO684" i="12"/>
  <c r="BN684" i="12"/>
  <c r="BM684" i="12"/>
  <c r="BL684" i="12"/>
  <c r="BP683" i="12"/>
  <c r="BO683" i="12"/>
  <c r="BN683" i="12"/>
  <c r="BM683" i="12"/>
  <c r="BL683" i="12"/>
  <c r="BP682" i="12"/>
  <c r="BO682" i="12"/>
  <c r="BN682" i="12"/>
  <c r="BM682" i="12"/>
  <c r="BL682" i="12"/>
  <c r="N682" i="12"/>
  <c r="BP681" i="12"/>
  <c r="BO681" i="12"/>
  <c r="BN681" i="12"/>
  <c r="BM681" i="12"/>
  <c r="BL681" i="12"/>
  <c r="BP680" i="12"/>
  <c r="BO680" i="12"/>
  <c r="BN680" i="12"/>
  <c r="BM680" i="12"/>
  <c r="BL680" i="12"/>
  <c r="BP679" i="12"/>
  <c r="BO679" i="12"/>
  <c r="BN679" i="12"/>
  <c r="BM679" i="12"/>
  <c r="BL679" i="12"/>
  <c r="N679" i="12"/>
  <c r="BP678" i="12"/>
  <c r="BO678" i="12"/>
  <c r="BN678" i="12"/>
  <c r="BM678" i="12"/>
  <c r="BL678" i="12"/>
  <c r="BP677" i="12"/>
  <c r="BO677" i="12"/>
  <c r="BN677" i="12"/>
  <c r="BM677" i="12"/>
  <c r="BL677" i="12"/>
  <c r="BP676" i="12"/>
  <c r="BO676" i="12"/>
  <c r="BN676" i="12"/>
  <c r="BM676" i="12"/>
  <c r="BL676" i="12"/>
  <c r="N676" i="12"/>
  <c r="BP675" i="12"/>
  <c r="BO675" i="12"/>
  <c r="BN675" i="12"/>
  <c r="BM675" i="12"/>
  <c r="BL675" i="12"/>
  <c r="BP674" i="12"/>
  <c r="BO674" i="12"/>
  <c r="BN674" i="12"/>
  <c r="BM674" i="12"/>
  <c r="BL674" i="12"/>
  <c r="BP673" i="12"/>
  <c r="BO673" i="12"/>
  <c r="BN673" i="12"/>
  <c r="BM673" i="12"/>
  <c r="BL673" i="12"/>
  <c r="N673" i="12"/>
  <c r="BP672" i="12"/>
  <c r="BO672" i="12"/>
  <c r="BN672" i="12"/>
  <c r="BM672" i="12"/>
  <c r="BL672" i="12"/>
  <c r="BP671" i="12"/>
  <c r="BO671" i="12"/>
  <c r="BN671" i="12"/>
  <c r="BM671" i="12"/>
  <c r="BL671" i="12"/>
  <c r="BP670" i="12"/>
  <c r="BO670" i="12"/>
  <c r="BN670" i="12"/>
  <c r="BM670" i="12"/>
  <c r="BL670" i="12"/>
  <c r="N670" i="12"/>
  <c r="BP669" i="12"/>
  <c r="BO669" i="12"/>
  <c r="BN669" i="12"/>
  <c r="BM669" i="12"/>
  <c r="BL669" i="12"/>
  <c r="BP668" i="12"/>
  <c r="BO668" i="12"/>
  <c r="BN668" i="12"/>
  <c r="BM668" i="12"/>
  <c r="BL668" i="12"/>
  <c r="BP667" i="12"/>
  <c r="BO667" i="12"/>
  <c r="BN667" i="12"/>
  <c r="BM667" i="12"/>
  <c r="BL667" i="12"/>
  <c r="N667" i="12"/>
  <c r="BP666" i="12"/>
  <c r="BO666" i="12"/>
  <c r="BN666" i="12"/>
  <c r="BM666" i="12"/>
  <c r="BL666" i="12"/>
  <c r="BP665" i="12"/>
  <c r="BO665" i="12"/>
  <c r="BN665" i="12"/>
  <c r="BM665" i="12"/>
  <c r="BL665" i="12"/>
  <c r="BP664" i="12"/>
  <c r="BO664" i="12"/>
  <c r="BN664" i="12"/>
  <c r="BM664" i="12"/>
  <c r="BL664" i="12"/>
  <c r="N664" i="12"/>
  <c r="BP663" i="12"/>
  <c r="BO663" i="12"/>
  <c r="BN663" i="12"/>
  <c r="BM663" i="12"/>
  <c r="BL663" i="12"/>
  <c r="BP662" i="12"/>
  <c r="BO662" i="12"/>
  <c r="BN662" i="12"/>
  <c r="BM662" i="12"/>
  <c r="BL662" i="12"/>
  <c r="BP661" i="12"/>
  <c r="BO661" i="12"/>
  <c r="BN661" i="12"/>
  <c r="BM661" i="12"/>
  <c r="BL661" i="12"/>
  <c r="N661" i="12"/>
  <c r="BP660" i="12"/>
  <c r="BO660" i="12"/>
  <c r="BN660" i="12"/>
  <c r="BM660" i="12"/>
  <c r="BL660" i="12"/>
  <c r="BP659" i="12"/>
  <c r="BO659" i="12"/>
  <c r="BN659" i="12"/>
  <c r="BM659" i="12"/>
  <c r="BL659" i="12"/>
  <c r="BP658" i="12"/>
  <c r="BO658" i="12"/>
  <c r="BN658" i="12"/>
  <c r="BM658" i="12"/>
  <c r="BL658" i="12"/>
  <c r="N658" i="12"/>
  <c r="BP657" i="12"/>
  <c r="BO657" i="12"/>
  <c r="BN657" i="12"/>
  <c r="BM657" i="12"/>
  <c r="BL657" i="12"/>
  <c r="BP656" i="12"/>
  <c r="BO656" i="12"/>
  <c r="BN656" i="12"/>
  <c r="BM656" i="12"/>
  <c r="BL656" i="12"/>
  <c r="BP655" i="12"/>
  <c r="BO655" i="12"/>
  <c r="BN655" i="12"/>
  <c r="BM655" i="12"/>
  <c r="BL655" i="12"/>
  <c r="N655" i="12"/>
  <c r="BP654" i="12"/>
  <c r="BO654" i="12"/>
  <c r="BN654" i="12"/>
  <c r="BM654" i="12"/>
  <c r="BL654" i="12"/>
  <c r="BP653" i="12"/>
  <c r="BO653" i="12"/>
  <c r="BN653" i="12"/>
  <c r="BM653" i="12"/>
  <c r="BL653" i="12"/>
  <c r="BP652" i="12"/>
  <c r="BO652" i="12"/>
  <c r="BN652" i="12"/>
  <c r="BM652" i="12"/>
  <c r="BL652" i="12"/>
  <c r="N652" i="12"/>
  <c r="BP651" i="12"/>
  <c r="BO651" i="12"/>
  <c r="BN651" i="12"/>
  <c r="BM651" i="12"/>
  <c r="BL651" i="12"/>
  <c r="BP650" i="12"/>
  <c r="BO650" i="12"/>
  <c r="BN650" i="12"/>
  <c r="BM650" i="12"/>
  <c r="BL650" i="12"/>
  <c r="BP649" i="12"/>
  <c r="BO649" i="12"/>
  <c r="BN649" i="12"/>
  <c r="BM649" i="12"/>
  <c r="BL649" i="12"/>
  <c r="N649" i="12"/>
  <c r="BP648" i="12"/>
  <c r="BO648" i="12"/>
  <c r="BN648" i="12"/>
  <c r="BM648" i="12"/>
  <c r="BL648" i="12"/>
  <c r="BP647" i="12"/>
  <c r="BO647" i="12"/>
  <c r="BN647" i="12"/>
  <c r="BM647" i="12"/>
  <c r="BL647" i="12"/>
  <c r="BP646" i="12"/>
  <c r="BO646" i="12"/>
  <c r="BN646" i="12"/>
  <c r="BM646" i="12"/>
  <c r="BL646" i="12"/>
  <c r="N646" i="12"/>
  <c r="BP645" i="12"/>
  <c r="BO645" i="12"/>
  <c r="BN645" i="12"/>
  <c r="BM645" i="12"/>
  <c r="BL645" i="12"/>
  <c r="BP644" i="12"/>
  <c r="BO644" i="12"/>
  <c r="BN644" i="12"/>
  <c r="BM644" i="12"/>
  <c r="BL644" i="12"/>
  <c r="BP643" i="12"/>
  <c r="BO643" i="12"/>
  <c r="BN643" i="12"/>
  <c r="BM643" i="12"/>
  <c r="BL643" i="12"/>
  <c r="N643" i="12"/>
  <c r="BP642" i="12"/>
  <c r="BO642" i="12"/>
  <c r="BN642" i="12"/>
  <c r="BM642" i="12"/>
  <c r="BL642" i="12"/>
  <c r="BP641" i="12"/>
  <c r="BO641" i="12"/>
  <c r="BN641" i="12"/>
  <c r="BM641" i="12"/>
  <c r="BL641" i="12"/>
  <c r="BP640" i="12"/>
  <c r="BO640" i="12"/>
  <c r="BN640" i="12"/>
  <c r="BM640" i="12"/>
  <c r="BL640" i="12"/>
  <c r="N640" i="12"/>
  <c r="BP639" i="12"/>
  <c r="BO639" i="12"/>
  <c r="BN639" i="12"/>
  <c r="BM639" i="12"/>
  <c r="BL639" i="12"/>
  <c r="BP638" i="12"/>
  <c r="BO638" i="12"/>
  <c r="BN638" i="12"/>
  <c r="BM638" i="12"/>
  <c r="BL638" i="12"/>
  <c r="BP637" i="12"/>
  <c r="BO637" i="12"/>
  <c r="BN637" i="12"/>
  <c r="BM637" i="12"/>
  <c r="BL637" i="12"/>
  <c r="N637" i="12"/>
  <c r="BP636" i="12"/>
  <c r="BO636" i="12"/>
  <c r="BN636" i="12"/>
  <c r="BM636" i="12"/>
  <c r="BL636" i="12"/>
  <c r="BP635" i="12"/>
  <c r="BO635" i="12"/>
  <c r="BN635" i="12"/>
  <c r="BM635" i="12"/>
  <c r="BL635" i="12"/>
  <c r="BP634" i="12"/>
  <c r="BO634" i="12"/>
  <c r="BN634" i="12"/>
  <c r="BM634" i="12"/>
  <c r="BL634" i="12"/>
  <c r="N634" i="12"/>
  <c r="BP633" i="12"/>
  <c r="BO633" i="12"/>
  <c r="BN633" i="12"/>
  <c r="BM633" i="12"/>
  <c r="BL633" i="12"/>
  <c r="BP632" i="12"/>
  <c r="BO632" i="12"/>
  <c r="BN632" i="12"/>
  <c r="BM632" i="12"/>
  <c r="BL632" i="12"/>
  <c r="BP631" i="12"/>
  <c r="BO631" i="12"/>
  <c r="BN631" i="12"/>
  <c r="BM631" i="12"/>
  <c r="BL631" i="12"/>
  <c r="N631" i="12"/>
  <c r="BP630" i="12"/>
  <c r="BO630" i="12"/>
  <c r="BN630" i="12"/>
  <c r="BM630" i="12"/>
  <c r="BL630" i="12"/>
  <c r="BP629" i="12"/>
  <c r="BO629" i="12"/>
  <c r="BN629" i="12"/>
  <c r="BM629" i="12"/>
  <c r="BL629" i="12"/>
  <c r="BP628" i="12"/>
  <c r="BO628" i="12"/>
  <c r="BN628" i="12"/>
  <c r="BM628" i="12"/>
  <c r="BL628" i="12"/>
  <c r="N628" i="12"/>
  <c r="BP627" i="12"/>
  <c r="BO627" i="12"/>
  <c r="BN627" i="12"/>
  <c r="BM627" i="12"/>
  <c r="BL627" i="12"/>
  <c r="BP626" i="12"/>
  <c r="BO626" i="12"/>
  <c r="BN626" i="12"/>
  <c r="BM626" i="12"/>
  <c r="BL626" i="12"/>
  <c r="BP625" i="12"/>
  <c r="BO625" i="12"/>
  <c r="BN625" i="12"/>
  <c r="BM625" i="12"/>
  <c r="BL625" i="12"/>
  <c r="N625" i="12"/>
  <c r="BP624" i="12"/>
  <c r="BO624" i="12"/>
  <c r="BN624" i="12"/>
  <c r="BM624" i="12"/>
  <c r="BL624" i="12"/>
  <c r="BP623" i="12"/>
  <c r="BO623" i="12"/>
  <c r="BN623" i="12"/>
  <c r="BM623" i="12"/>
  <c r="BL623" i="12"/>
  <c r="BP622" i="12"/>
  <c r="BO622" i="12"/>
  <c r="BN622" i="12"/>
  <c r="BM622" i="12"/>
  <c r="BL622" i="12"/>
  <c r="N622" i="12"/>
  <c r="BP621" i="12"/>
  <c r="BO621" i="12"/>
  <c r="BN621" i="12"/>
  <c r="BM621" i="12"/>
  <c r="BL621" i="12"/>
  <c r="BP620" i="12"/>
  <c r="BO620" i="12"/>
  <c r="BN620" i="12"/>
  <c r="BM620" i="12"/>
  <c r="BL620" i="12"/>
  <c r="BP619" i="12"/>
  <c r="BO619" i="12"/>
  <c r="BN619" i="12"/>
  <c r="BM619" i="12"/>
  <c r="BL619" i="12"/>
  <c r="N619" i="12"/>
  <c r="BP618" i="12"/>
  <c r="BO618" i="12"/>
  <c r="BN618" i="12"/>
  <c r="BM618" i="12"/>
  <c r="BL618" i="12"/>
  <c r="BP617" i="12"/>
  <c r="BO617" i="12"/>
  <c r="BN617" i="12"/>
  <c r="BM617" i="12"/>
  <c r="BL617" i="12"/>
  <c r="BP616" i="12"/>
  <c r="BO616" i="12"/>
  <c r="BN616" i="12"/>
  <c r="BM616" i="12"/>
  <c r="BL616" i="12"/>
  <c r="N616" i="12"/>
  <c r="BP615" i="12"/>
  <c r="BO615" i="12"/>
  <c r="BN615" i="12"/>
  <c r="BM615" i="12"/>
  <c r="BL615" i="12"/>
  <c r="BP614" i="12"/>
  <c r="BO614" i="12"/>
  <c r="BN614" i="12"/>
  <c r="BM614" i="12"/>
  <c r="BL614" i="12"/>
  <c r="BP613" i="12"/>
  <c r="BO613" i="12"/>
  <c r="BN613" i="12"/>
  <c r="BM613" i="12"/>
  <c r="BL613" i="12"/>
  <c r="N613" i="12"/>
  <c r="BP612" i="12"/>
  <c r="BO612" i="12"/>
  <c r="BN612" i="12"/>
  <c r="BM612" i="12"/>
  <c r="BL612" i="12"/>
  <c r="BP611" i="12"/>
  <c r="BO611" i="12"/>
  <c r="BN611" i="12"/>
  <c r="BM611" i="12"/>
  <c r="BL611" i="12"/>
  <c r="BP610" i="12"/>
  <c r="BO610" i="12"/>
  <c r="BN610" i="12"/>
  <c r="BM610" i="12"/>
  <c r="BL610" i="12"/>
  <c r="N610" i="12"/>
  <c r="BP609" i="12"/>
  <c r="BO609" i="12"/>
  <c r="BN609" i="12"/>
  <c r="BM609" i="12"/>
  <c r="BL609" i="12"/>
  <c r="BP608" i="12"/>
  <c r="BO608" i="12"/>
  <c r="BN608" i="12"/>
  <c r="BM608" i="12"/>
  <c r="BL608" i="12"/>
  <c r="BP607" i="12"/>
  <c r="BO607" i="12"/>
  <c r="BN607" i="12"/>
  <c r="BM607" i="12"/>
  <c r="BL607" i="12"/>
  <c r="N607" i="12"/>
  <c r="BP606" i="12"/>
  <c r="BO606" i="12"/>
  <c r="BN606" i="12"/>
  <c r="BM606" i="12"/>
  <c r="BL606" i="12"/>
  <c r="BP605" i="12"/>
  <c r="BO605" i="12"/>
  <c r="BN605" i="12"/>
  <c r="BM605" i="12"/>
  <c r="BL605" i="12"/>
  <c r="BP604" i="12"/>
  <c r="BO604" i="12"/>
  <c r="BN604" i="12"/>
  <c r="BM604" i="12"/>
  <c r="BL604" i="12"/>
  <c r="N604" i="12"/>
  <c r="BP603" i="12"/>
  <c r="BO603" i="12"/>
  <c r="BN603" i="12"/>
  <c r="BM603" i="12"/>
  <c r="BL603" i="12"/>
  <c r="BP602" i="12"/>
  <c r="BO602" i="12"/>
  <c r="BN602" i="12"/>
  <c r="BM602" i="12"/>
  <c r="BL602" i="12"/>
  <c r="BP601" i="12"/>
  <c r="BO601" i="12"/>
  <c r="BN601" i="12"/>
  <c r="BM601" i="12"/>
  <c r="BL601" i="12"/>
  <c r="N601" i="12"/>
  <c r="BP600" i="12"/>
  <c r="BO600" i="12"/>
  <c r="BN600" i="12"/>
  <c r="BM600" i="12"/>
  <c r="BL600" i="12"/>
  <c r="BP599" i="12"/>
  <c r="BO599" i="12"/>
  <c r="BN599" i="12"/>
  <c r="BM599" i="12"/>
  <c r="BL599" i="12"/>
  <c r="BP598" i="12"/>
  <c r="BO598" i="12"/>
  <c r="BN598" i="12"/>
  <c r="BM598" i="12"/>
  <c r="BL598" i="12"/>
  <c r="N598" i="12"/>
  <c r="BP597" i="12"/>
  <c r="BO597" i="12"/>
  <c r="BN597" i="12"/>
  <c r="BM597" i="12"/>
  <c r="BL597" i="12"/>
  <c r="BP596" i="12"/>
  <c r="BO596" i="12"/>
  <c r="BN596" i="12"/>
  <c r="BM596" i="12"/>
  <c r="BL596" i="12"/>
  <c r="BP595" i="12"/>
  <c r="BO595" i="12"/>
  <c r="BN595" i="12"/>
  <c r="BM595" i="12"/>
  <c r="BL595" i="12"/>
  <c r="N595" i="12"/>
  <c r="BP594" i="12"/>
  <c r="BO594" i="12"/>
  <c r="BN594" i="12"/>
  <c r="BM594" i="12"/>
  <c r="BL594" i="12"/>
  <c r="BP593" i="12"/>
  <c r="BO593" i="12"/>
  <c r="BN593" i="12"/>
  <c r="BM593" i="12"/>
  <c r="BL593" i="12"/>
  <c r="BP592" i="12"/>
  <c r="BO592" i="12"/>
  <c r="BN592" i="12"/>
  <c r="BM592" i="12"/>
  <c r="BL592" i="12"/>
  <c r="N592" i="12"/>
  <c r="BP591" i="12"/>
  <c r="BO591" i="12"/>
  <c r="BN591" i="12"/>
  <c r="BM591" i="12"/>
  <c r="BL591" i="12"/>
  <c r="BP590" i="12"/>
  <c r="BO590" i="12"/>
  <c r="BN590" i="12"/>
  <c r="BM590" i="12"/>
  <c r="BL590" i="12"/>
  <c r="BP589" i="12"/>
  <c r="BO589" i="12"/>
  <c r="BN589" i="12"/>
  <c r="BM589" i="12"/>
  <c r="BL589" i="12"/>
  <c r="N589" i="12"/>
  <c r="BP588" i="12"/>
  <c r="BO588" i="12"/>
  <c r="BN588" i="12"/>
  <c r="BM588" i="12"/>
  <c r="BL588" i="12"/>
  <c r="BP587" i="12"/>
  <c r="BO587" i="12"/>
  <c r="BN587" i="12"/>
  <c r="BM587" i="12"/>
  <c r="BL587" i="12"/>
  <c r="BP586" i="12"/>
  <c r="BO586" i="12"/>
  <c r="BN586" i="12"/>
  <c r="BM586" i="12"/>
  <c r="BL586" i="12"/>
  <c r="N586" i="12"/>
  <c r="BP585" i="12"/>
  <c r="BO585" i="12"/>
  <c r="BN585" i="12"/>
  <c r="BM585" i="12"/>
  <c r="BL585" i="12"/>
  <c r="BP584" i="12"/>
  <c r="BO584" i="12"/>
  <c r="BN584" i="12"/>
  <c r="BM584" i="12"/>
  <c r="BL584" i="12"/>
  <c r="BP583" i="12"/>
  <c r="BO583" i="12"/>
  <c r="BN583" i="12"/>
  <c r="BM583" i="12"/>
  <c r="BL583" i="12"/>
  <c r="N583" i="12"/>
  <c r="BP582" i="12"/>
  <c r="BO582" i="12"/>
  <c r="BN582" i="12"/>
  <c r="BM582" i="12"/>
  <c r="BL582" i="12"/>
  <c r="BP581" i="12"/>
  <c r="BO581" i="12"/>
  <c r="BN581" i="12"/>
  <c r="BM581" i="12"/>
  <c r="BL581" i="12"/>
  <c r="BP580" i="12"/>
  <c r="BO580" i="12"/>
  <c r="BN580" i="12"/>
  <c r="BM580" i="12"/>
  <c r="BL580" i="12"/>
  <c r="N580" i="12"/>
  <c r="BP579" i="12"/>
  <c r="BO579" i="12"/>
  <c r="BN579" i="12"/>
  <c r="BM579" i="12"/>
  <c r="BL579" i="12"/>
  <c r="BP578" i="12"/>
  <c r="BO578" i="12"/>
  <c r="BN578" i="12"/>
  <c r="BM578" i="12"/>
  <c r="BL578" i="12"/>
  <c r="BP577" i="12"/>
  <c r="BO577" i="12"/>
  <c r="BN577" i="12"/>
  <c r="BM577" i="12"/>
  <c r="BL577" i="12"/>
  <c r="N577" i="12"/>
  <c r="BP576" i="12"/>
  <c r="BO576" i="12"/>
  <c r="BN576" i="12"/>
  <c r="BM576" i="12"/>
  <c r="BL576" i="12"/>
  <c r="BP575" i="12"/>
  <c r="BO575" i="12"/>
  <c r="BN575" i="12"/>
  <c r="BM575" i="12"/>
  <c r="BL575" i="12"/>
  <c r="BP574" i="12"/>
  <c r="BO574" i="12"/>
  <c r="BN574" i="12"/>
  <c r="BM574" i="12"/>
  <c r="BL574" i="12"/>
  <c r="N574" i="12"/>
  <c r="BP573" i="12"/>
  <c r="BO573" i="12"/>
  <c r="BN573" i="12"/>
  <c r="BM573" i="12"/>
  <c r="BL573" i="12"/>
  <c r="BP572" i="12"/>
  <c r="BO572" i="12"/>
  <c r="BN572" i="12"/>
  <c r="BM572" i="12"/>
  <c r="BL572" i="12"/>
  <c r="BP571" i="12"/>
  <c r="BO571" i="12"/>
  <c r="BN571" i="12"/>
  <c r="BM571" i="12"/>
  <c r="BL571" i="12"/>
  <c r="N571" i="12"/>
  <c r="BP570" i="12"/>
  <c r="BO570" i="12"/>
  <c r="BN570" i="12"/>
  <c r="BM570" i="12"/>
  <c r="BL570" i="12"/>
  <c r="BP569" i="12"/>
  <c r="BO569" i="12"/>
  <c r="BN569" i="12"/>
  <c r="BM569" i="12"/>
  <c r="BL569" i="12"/>
  <c r="BP568" i="12"/>
  <c r="BO568" i="12"/>
  <c r="BN568" i="12"/>
  <c r="BM568" i="12"/>
  <c r="BL568" i="12"/>
  <c r="N568" i="12"/>
  <c r="BP567" i="12"/>
  <c r="BO567" i="12"/>
  <c r="BN567" i="12"/>
  <c r="BM567" i="12"/>
  <c r="BL567" i="12"/>
  <c r="BP566" i="12"/>
  <c r="BO566" i="12"/>
  <c r="BN566" i="12"/>
  <c r="BM566" i="12"/>
  <c r="BL566" i="12"/>
  <c r="BP565" i="12"/>
  <c r="BO565" i="12"/>
  <c r="BN565" i="12"/>
  <c r="BM565" i="12"/>
  <c r="BL565" i="12"/>
  <c r="N565" i="12"/>
  <c r="BP564" i="12"/>
  <c r="BO564" i="12"/>
  <c r="BN564" i="12"/>
  <c r="BM564" i="12"/>
  <c r="BL564" i="12"/>
  <c r="BP563" i="12"/>
  <c r="BO563" i="12"/>
  <c r="BN563" i="12"/>
  <c r="BM563" i="12"/>
  <c r="BL563" i="12"/>
  <c r="BP562" i="12"/>
  <c r="BO562" i="12"/>
  <c r="BN562" i="12"/>
  <c r="BM562" i="12"/>
  <c r="BL562" i="12"/>
  <c r="N562" i="12"/>
  <c r="BP561" i="12"/>
  <c r="BO561" i="12"/>
  <c r="BN561" i="12"/>
  <c r="BM561" i="12"/>
  <c r="BL561" i="12"/>
  <c r="BP560" i="12"/>
  <c r="BO560" i="12"/>
  <c r="BN560" i="12"/>
  <c r="BM560" i="12"/>
  <c r="BL560" i="12"/>
  <c r="BP559" i="12"/>
  <c r="BO559" i="12"/>
  <c r="BN559" i="12"/>
  <c r="BM559" i="12"/>
  <c r="BL559" i="12"/>
  <c r="N559" i="12"/>
  <c r="BP558" i="12"/>
  <c r="BO558" i="12"/>
  <c r="BN558" i="12"/>
  <c r="BM558" i="12"/>
  <c r="BL558" i="12"/>
  <c r="BP557" i="12"/>
  <c r="BO557" i="12"/>
  <c r="BN557" i="12"/>
  <c r="BM557" i="12"/>
  <c r="BL557" i="12"/>
  <c r="BP556" i="12"/>
  <c r="BO556" i="12"/>
  <c r="BN556" i="12"/>
  <c r="BM556" i="12"/>
  <c r="BL556" i="12"/>
  <c r="N556" i="12"/>
  <c r="BP555" i="12"/>
  <c r="BO555" i="12"/>
  <c r="BN555" i="12"/>
  <c r="BM555" i="12"/>
  <c r="BL555" i="12"/>
  <c r="BP554" i="12"/>
  <c r="BO554" i="12"/>
  <c r="BN554" i="12"/>
  <c r="BM554" i="12"/>
  <c r="BL554" i="12"/>
  <c r="BP553" i="12"/>
  <c r="BO553" i="12"/>
  <c r="BN553" i="12"/>
  <c r="BM553" i="12"/>
  <c r="BL553" i="12"/>
  <c r="N553" i="12"/>
  <c r="BP552" i="12"/>
  <c r="BO552" i="12"/>
  <c r="BN552" i="12"/>
  <c r="BM552" i="12"/>
  <c r="BL552" i="12"/>
  <c r="BP551" i="12"/>
  <c r="BO551" i="12"/>
  <c r="BN551" i="12"/>
  <c r="BM551" i="12"/>
  <c r="BL551" i="12"/>
  <c r="BP550" i="12"/>
  <c r="BO550" i="12"/>
  <c r="BN550" i="12"/>
  <c r="BM550" i="12"/>
  <c r="BL550" i="12"/>
  <c r="N550" i="12"/>
  <c r="BP549" i="12"/>
  <c r="BO549" i="12"/>
  <c r="BN549" i="12"/>
  <c r="BM549" i="12"/>
  <c r="BL549" i="12"/>
  <c r="BP548" i="12"/>
  <c r="BO548" i="12"/>
  <c r="BN548" i="12"/>
  <c r="BM548" i="12"/>
  <c r="BL548" i="12"/>
  <c r="BP547" i="12"/>
  <c r="BO547" i="12"/>
  <c r="BN547" i="12"/>
  <c r="BM547" i="12"/>
  <c r="BL547" i="12"/>
  <c r="N547" i="12"/>
  <c r="BP546" i="12"/>
  <c r="BO546" i="12"/>
  <c r="BN546" i="12"/>
  <c r="BM546" i="12"/>
  <c r="BL546" i="12"/>
  <c r="BP545" i="12"/>
  <c r="BO545" i="12"/>
  <c r="BN545" i="12"/>
  <c r="BM545" i="12"/>
  <c r="BL545" i="12"/>
  <c r="BP544" i="12"/>
  <c r="BO544" i="12"/>
  <c r="BN544" i="12"/>
  <c r="BM544" i="12"/>
  <c r="BL544" i="12"/>
  <c r="N544" i="12"/>
  <c r="BP543" i="12"/>
  <c r="BO543" i="12"/>
  <c r="BN543" i="12"/>
  <c r="BM543" i="12"/>
  <c r="BL543" i="12"/>
  <c r="BP542" i="12"/>
  <c r="BO542" i="12"/>
  <c r="BN542" i="12"/>
  <c r="BM542" i="12"/>
  <c r="BL542" i="12"/>
  <c r="BP541" i="12"/>
  <c r="BO541" i="12"/>
  <c r="BN541" i="12"/>
  <c r="BM541" i="12"/>
  <c r="BL541" i="12"/>
  <c r="N541" i="12"/>
  <c r="BP540" i="12"/>
  <c r="BO540" i="12"/>
  <c r="BN540" i="12"/>
  <c r="BM540" i="12"/>
  <c r="BL540" i="12"/>
  <c r="BP539" i="12"/>
  <c r="BO539" i="12"/>
  <c r="BN539" i="12"/>
  <c r="BM539" i="12"/>
  <c r="BL539" i="12"/>
  <c r="BP538" i="12"/>
  <c r="BO538" i="12"/>
  <c r="BN538" i="12"/>
  <c r="BM538" i="12"/>
  <c r="BL538" i="12"/>
  <c r="N538" i="12"/>
  <c r="BP537" i="12"/>
  <c r="BO537" i="12"/>
  <c r="BN537" i="12"/>
  <c r="BM537" i="12"/>
  <c r="BL537" i="12"/>
  <c r="BP536" i="12"/>
  <c r="BO536" i="12"/>
  <c r="BN536" i="12"/>
  <c r="BM536" i="12"/>
  <c r="BL536" i="12"/>
  <c r="BP535" i="12"/>
  <c r="BO535" i="12"/>
  <c r="BN535" i="12"/>
  <c r="BM535" i="12"/>
  <c r="BL535" i="12"/>
  <c r="N535" i="12"/>
  <c r="BP534" i="12"/>
  <c r="BO534" i="12"/>
  <c r="BN534" i="12"/>
  <c r="BM534" i="12"/>
  <c r="BL534" i="12"/>
  <c r="BP533" i="12"/>
  <c r="BO533" i="12"/>
  <c r="BN533" i="12"/>
  <c r="BM533" i="12"/>
  <c r="BL533" i="12"/>
  <c r="BP532" i="12"/>
  <c r="BO532" i="12"/>
  <c r="BN532" i="12"/>
  <c r="BM532" i="12"/>
  <c r="BL532" i="12"/>
  <c r="N532" i="12"/>
  <c r="BP531" i="12"/>
  <c r="BO531" i="12"/>
  <c r="BN531" i="12"/>
  <c r="BM531" i="12"/>
  <c r="BL531" i="12"/>
  <c r="BP530" i="12"/>
  <c r="BO530" i="12"/>
  <c r="BN530" i="12"/>
  <c r="BM530" i="12"/>
  <c r="BL530" i="12"/>
  <c r="BP529" i="12"/>
  <c r="BO529" i="12"/>
  <c r="BN529" i="12"/>
  <c r="BM529" i="12"/>
  <c r="BL529" i="12"/>
  <c r="N529" i="12"/>
  <c r="BP528" i="12"/>
  <c r="BO528" i="12"/>
  <c r="BN528" i="12"/>
  <c r="BM528" i="12"/>
  <c r="BL528" i="12"/>
  <c r="BP527" i="12"/>
  <c r="BO527" i="12"/>
  <c r="BN527" i="12"/>
  <c r="BM527" i="12"/>
  <c r="BL527" i="12"/>
  <c r="BP526" i="12"/>
  <c r="BO526" i="12"/>
  <c r="BN526" i="12"/>
  <c r="BM526" i="12"/>
  <c r="BL526" i="12"/>
  <c r="N526" i="12"/>
  <c r="BP525" i="12"/>
  <c r="BO525" i="12"/>
  <c r="BN525" i="12"/>
  <c r="BM525" i="12"/>
  <c r="BL525" i="12"/>
  <c r="BP524" i="12"/>
  <c r="BO524" i="12"/>
  <c r="BN524" i="12"/>
  <c r="BM524" i="12"/>
  <c r="BL524" i="12"/>
  <c r="BP523" i="12"/>
  <c r="BO523" i="12"/>
  <c r="BN523" i="12"/>
  <c r="BM523" i="12"/>
  <c r="BL523" i="12"/>
  <c r="N523" i="12"/>
  <c r="BP522" i="12"/>
  <c r="BO522" i="12"/>
  <c r="BN522" i="12"/>
  <c r="BM522" i="12"/>
  <c r="BL522" i="12"/>
  <c r="BP521" i="12"/>
  <c r="BO521" i="12"/>
  <c r="BN521" i="12"/>
  <c r="BM521" i="12"/>
  <c r="BL521" i="12"/>
  <c r="BP520" i="12"/>
  <c r="BO520" i="12"/>
  <c r="BN520" i="12"/>
  <c r="BM520" i="12"/>
  <c r="BL520" i="12"/>
  <c r="N520" i="12"/>
  <c r="BP519" i="12"/>
  <c r="BO519" i="12"/>
  <c r="BN519" i="12"/>
  <c r="BM519" i="12"/>
  <c r="BL519" i="12"/>
  <c r="BP518" i="12"/>
  <c r="BO518" i="12"/>
  <c r="BN518" i="12"/>
  <c r="BM518" i="12"/>
  <c r="BL518" i="12"/>
  <c r="BP517" i="12"/>
  <c r="BO517" i="12"/>
  <c r="BN517" i="12"/>
  <c r="BM517" i="12"/>
  <c r="BL517" i="12"/>
  <c r="N517" i="12"/>
  <c r="BP516" i="12"/>
  <c r="BO516" i="12"/>
  <c r="BN516" i="12"/>
  <c r="BM516" i="12"/>
  <c r="BL516" i="12"/>
  <c r="BP515" i="12"/>
  <c r="BO515" i="12"/>
  <c r="BN515" i="12"/>
  <c r="BM515" i="12"/>
  <c r="BL515" i="12"/>
  <c r="BP514" i="12"/>
  <c r="BO514" i="12"/>
  <c r="BN514" i="12"/>
  <c r="BM514" i="12"/>
  <c r="BL514" i="12"/>
  <c r="N514" i="12"/>
  <c r="BP513" i="12"/>
  <c r="BO513" i="12"/>
  <c r="BN513" i="12"/>
  <c r="BM513" i="12"/>
  <c r="BL513" i="12"/>
  <c r="BP512" i="12"/>
  <c r="BO512" i="12"/>
  <c r="BN512" i="12"/>
  <c r="BM512" i="12"/>
  <c r="BL512" i="12"/>
  <c r="BP511" i="12"/>
  <c r="BO511" i="12"/>
  <c r="BN511" i="12"/>
  <c r="BM511" i="12"/>
  <c r="BL511" i="12"/>
  <c r="N511" i="12"/>
  <c r="BP510" i="12"/>
  <c r="BO510" i="12"/>
  <c r="BN510" i="12"/>
  <c r="BM510" i="12"/>
  <c r="BL510" i="12"/>
  <c r="BP509" i="12"/>
  <c r="BO509" i="12"/>
  <c r="BN509" i="12"/>
  <c r="BM509" i="12"/>
  <c r="BL509" i="12"/>
  <c r="BP508" i="12"/>
  <c r="BO508" i="12"/>
  <c r="BN508" i="12"/>
  <c r="BM508" i="12"/>
  <c r="BL508" i="12"/>
  <c r="N508" i="12"/>
  <c r="BP507" i="12"/>
  <c r="BO507" i="12"/>
  <c r="BN507" i="12"/>
  <c r="BM507" i="12"/>
  <c r="BL507" i="12"/>
  <c r="BP506" i="12"/>
  <c r="BO506" i="12"/>
  <c r="BN506" i="12"/>
  <c r="BM506" i="12"/>
  <c r="BL506" i="12"/>
  <c r="BP505" i="12"/>
  <c r="BO505" i="12"/>
  <c r="BN505" i="12"/>
  <c r="BM505" i="12"/>
  <c r="BL505" i="12"/>
  <c r="N505" i="12"/>
  <c r="BP504" i="12"/>
  <c r="BO504" i="12"/>
  <c r="BN504" i="12"/>
  <c r="BM504" i="12"/>
  <c r="BL504" i="12"/>
  <c r="BP503" i="12"/>
  <c r="BO503" i="12"/>
  <c r="BN503" i="12"/>
  <c r="BM503" i="12"/>
  <c r="BL503" i="12"/>
  <c r="BP502" i="12"/>
  <c r="BO502" i="12"/>
  <c r="BN502" i="12"/>
  <c r="BM502" i="12"/>
  <c r="BL502" i="12"/>
  <c r="N502" i="12"/>
  <c r="BP501" i="12"/>
  <c r="BO501" i="12"/>
  <c r="BN501" i="12"/>
  <c r="BM501" i="12"/>
  <c r="BL501" i="12"/>
  <c r="BP500" i="12"/>
  <c r="BO500" i="12"/>
  <c r="BN500" i="12"/>
  <c r="BM500" i="12"/>
  <c r="BL500" i="12"/>
  <c r="BP499" i="12"/>
  <c r="BO499" i="12"/>
  <c r="BN499" i="12"/>
  <c r="BM499" i="12"/>
  <c r="BL499" i="12"/>
  <c r="N499" i="12"/>
  <c r="BP498" i="12"/>
  <c r="BO498" i="12"/>
  <c r="BN498" i="12"/>
  <c r="BM498" i="12"/>
  <c r="BL498" i="12"/>
  <c r="BP497" i="12"/>
  <c r="BO497" i="12"/>
  <c r="BN497" i="12"/>
  <c r="BM497" i="12"/>
  <c r="BL497" i="12"/>
  <c r="BP496" i="12"/>
  <c r="BO496" i="12"/>
  <c r="BN496" i="12"/>
  <c r="BM496" i="12"/>
  <c r="BP495" i="12"/>
  <c r="BO495" i="12"/>
  <c r="BN495" i="12"/>
  <c r="BM495" i="12"/>
  <c r="BP494" i="12"/>
  <c r="BO494" i="12"/>
  <c r="BN494" i="12"/>
  <c r="BM494" i="12"/>
  <c r="BP493" i="12"/>
  <c r="BO493" i="12"/>
  <c r="BN493" i="12"/>
  <c r="BM493" i="12"/>
  <c r="BL493" i="12"/>
  <c r="N493" i="12"/>
  <c r="BP492" i="12"/>
  <c r="BO492" i="12"/>
  <c r="BN492" i="12"/>
  <c r="BM492" i="12"/>
  <c r="BL492" i="12"/>
  <c r="BP491" i="12"/>
  <c r="BO491" i="12"/>
  <c r="BN491" i="12"/>
  <c r="BM491" i="12"/>
  <c r="BL491" i="12"/>
  <c r="BP490" i="12"/>
  <c r="BO490" i="12"/>
  <c r="BN490" i="12"/>
  <c r="BM490" i="12"/>
  <c r="BL490" i="12"/>
  <c r="N490" i="12"/>
  <c r="BP489" i="12"/>
  <c r="BO489" i="12"/>
  <c r="BN489" i="12"/>
  <c r="BM489" i="12"/>
  <c r="BL489" i="12"/>
  <c r="BP488" i="12"/>
  <c r="BO488" i="12"/>
  <c r="BN488" i="12"/>
  <c r="BM488" i="12"/>
  <c r="BL488" i="12"/>
  <c r="BP487" i="12"/>
  <c r="BO487" i="12"/>
  <c r="BN487" i="12"/>
  <c r="BM487" i="12"/>
  <c r="BL487" i="12"/>
  <c r="N487" i="12"/>
  <c r="BP486" i="12"/>
  <c r="BO486" i="12"/>
  <c r="BN486" i="12"/>
  <c r="BM486" i="12"/>
  <c r="BL486" i="12"/>
  <c r="BP485" i="12"/>
  <c r="BO485" i="12"/>
  <c r="BN485" i="12"/>
  <c r="BM485" i="12"/>
  <c r="BL485" i="12"/>
  <c r="BP484" i="12"/>
  <c r="BO484" i="12"/>
  <c r="BN484" i="12"/>
  <c r="BM484" i="12"/>
  <c r="BL484" i="12"/>
  <c r="N484" i="12"/>
  <c r="BP483" i="12"/>
  <c r="BO483" i="12"/>
  <c r="BN483" i="12"/>
  <c r="BM483" i="12"/>
  <c r="BL483" i="12"/>
  <c r="BP482" i="12"/>
  <c r="BO482" i="12"/>
  <c r="BN482" i="12"/>
  <c r="BM482" i="12"/>
  <c r="BL482" i="12"/>
  <c r="BP481" i="12"/>
  <c r="BO481" i="12"/>
  <c r="BN481" i="12"/>
  <c r="BM481" i="12"/>
  <c r="BL481" i="12"/>
  <c r="N481" i="12"/>
  <c r="BP480" i="12"/>
  <c r="BO480" i="12"/>
  <c r="BN480" i="12"/>
  <c r="BM480" i="12"/>
  <c r="BL480" i="12"/>
  <c r="BP479" i="12"/>
  <c r="BO479" i="12"/>
  <c r="BN479" i="12"/>
  <c r="BM479" i="12"/>
  <c r="BL479" i="12"/>
  <c r="BP478" i="12"/>
  <c r="BO478" i="12"/>
  <c r="BN478" i="12"/>
  <c r="BM478" i="12"/>
  <c r="BL478" i="12"/>
  <c r="N478" i="12"/>
  <c r="BP477" i="12"/>
  <c r="BO477" i="12"/>
  <c r="BN477" i="12"/>
  <c r="BM477" i="12"/>
  <c r="BL477" i="12"/>
  <c r="BP476" i="12"/>
  <c r="BO476" i="12"/>
  <c r="BN476" i="12"/>
  <c r="BM476" i="12"/>
  <c r="BL476" i="12"/>
  <c r="BP475" i="12"/>
  <c r="BO475" i="12"/>
  <c r="BN475" i="12"/>
  <c r="BM475" i="12"/>
  <c r="BL475" i="12"/>
  <c r="N475" i="12"/>
  <c r="BP474" i="12"/>
  <c r="BO474" i="12"/>
  <c r="BN474" i="12"/>
  <c r="BM474" i="12"/>
  <c r="BL474" i="12"/>
  <c r="BP473" i="12"/>
  <c r="BO473" i="12"/>
  <c r="BN473" i="12"/>
  <c r="BM473" i="12"/>
  <c r="BL473" i="12"/>
  <c r="BP472" i="12"/>
  <c r="BO472" i="12"/>
  <c r="BN472" i="12"/>
  <c r="BM472" i="12"/>
  <c r="BL472" i="12"/>
  <c r="N472" i="12"/>
  <c r="BP471" i="12"/>
  <c r="BO471" i="12"/>
  <c r="BN471" i="12"/>
  <c r="BM471" i="12"/>
  <c r="BL471" i="12"/>
  <c r="BP470" i="12"/>
  <c r="BO470" i="12"/>
  <c r="BN470" i="12"/>
  <c r="BM470" i="12"/>
  <c r="BL470" i="12"/>
  <c r="BP469" i="12"/>
  <c r="BO469" i="12"/>
  <c r="BN469" i="12"/>
  <c r="BM469" i="12"/>
  <c r="BL469" i="12"/>
  <c r="N469" i="12"/>
  <c r="BP468" i="12"/>
  <c r="BO468" i="12"/>
  <c r="BN468" i="12"/>
  <c r="BM468" i="12"/>
  <c r="BL468" i="12"/>
  <c r="BP467" i="12"/>
  <c r="BO467" i="12"/>
  <c r="BN467" i="12"/>
  <c r="BM467" i="12"/>
  <c r="BL467" i="12"/>
  <c r="BP466" i="12"/>
  <c r="BO466" i="12"/>
  <c r="BN466" i="12"/>
  <c r="BM466" i="12"/>
  <c r="BL466" i="12"/>
  <c r="N466" i="12"/>
  <c r="BP465" i="12"/>
  <c r="BO465" i="12"/>
  <c r="BN465" i="12"/>
  <c r="BM465" i="12"/>
  <c r="BL465" i="12"/>
  <c r="BP464" i="12"/>
  <c r="BO464" i="12"/>
  <c r="BN464" i="12"/>
  <c r="BM464" i="12"/>
  <c r="BL464" i="12"/>
  <c r="BP463" i="12"/>
  <c r="BO463" i="12"/>
  <c r="BN463" i="12"/>
  <c r="BM463" i="12"/>
  <c r="BL463" i="12"/>
  <c r="N463" i="12"/>
  <c r="BP462" i="12"/>
  <c r="BO462" i="12"/>
  <c r="BN462" i="12"/>
  <c r="BM462" i="12"/>
  <c r="BL462" i="12"/>
  <c r="BP461" i="12"/>
  <c r="BO461" i="12"/>
  <c r="BN461" i="12"/>
  <c r="BM461" i="12"/>
  <c r="BL461" i="12"/>
  <c r="BP460" i="12"/>
  <c r="BO460" i="12"/>
  <c r="BN460" i="12"/>
  <c r="BM460" i="12"/>
  <c r="BL460" i="12"/>
  <c r="N460" i="12"/>
  <c r="BP459" i="12"/>
  <c r="BO459" i="12"/>
  <c r="BN459" i="12"/>
  <c r="BM459" i="12"/>
  <c r="BL459" i="12"/>
  <c r="BP458" i="12"/>
  <c r="BO458" i="12"/>
  <c r="BN458" i="12"/>
  <c r="BM458" i="12"/>
  <c r="BL458" i="12"/>
  <c r="BP457" i="12"/>
  <c r="BO457" i="12"/>
  <c r="BN457" i="12"/>
  <c r="BM457" i="12"/>
  <c r="BL457" i="12"/>
  <c r="N457" i="12"/>
  <c r="BP456" i="12"/>
  <c r="BO456" i="12"/>
  <c r="BN456" i="12"/>
  <c r="BM456" i="12"/>
  <c r="BL456" i="12"/>
  <c r="BP455" i="12"/>
  <c r="BO455" i="12"/>
  <c r="BN455" i="12"/>
  <c r="BM455" i="12"/>
  <c r="BL455" i="12"/>
  <c r="BP454" i="12"/>
  <c r="BO454" i="12"/>
  <c r="BN454" i="12"/>
  <c r="BM454" i="12"/>
  <c r="BL454" i="12"/>
  <c r="N454" i="12"/>
  <c r="BP453" i="12"/>
  <c r="BO453" i="12"/>
  <c r="BN453" i="12"/>
  <c r="BM453" i="12"/>
  <c r="BL453" i="12"/>
  <c r="BP452" i="12"/>
  <c r="BO452" i="12"/>
  <c r="BN452" i="12"/>
  <c r="BM452" i="12"/>
  <c r="BL452" i="12"/>
  <c r="BP451" i="12"/>
  <c r="BO451" i="12"/>
  <c r="BN451" i="12"/>
  <c r="BM451" i="12"/>
  <c r="BL451" i="12"/>
  <c r="N451" i="12"/>
  <c r="BP450" i="12"/>
  <c r="BO450" i="12"/>
  <c r="BN450" i="12"/>
  <c r="BM450" i="12"/>
  <c r="BL450" i="12"/>
  <c r="BP449" i="12"/>
  <c r="BO449" i="12"/>
  <c r="BN449" i="12"/>
  <c r="BM449" i="12"/>
  <c r="BL449" i="12"/>
  <c r="BP448" i="12"/>
  <c r="BO448" i="12"/>
  <c r="BN448" i="12"/>
  <c r="BM448" i="12"/>
  <c r="BL448" i="12"/>
  <c r="N448" i="12"/>
  <c r="BP447" i="12"/>
  <c r="BO447" i="12"/>
  <c r="BN447" i="12"/>
  <c r="BM447" i="12"/>
  <c r="BL447" i="12"/>
  <c r="BP446" i="12"/>
  <c r="BO446" i="12"/>
  <c r="BN446" i="12"/>
  <c r="BM446" i="12"/>
  <c r="BL446" i="12"/>
  <c r="BP445" i="12"/>
  <c r="BO445" i="12"/>
  <c r="BN445" i="12"/>
  <c r="BM445" i="12"/>
  <c r="BL445" i="12"/>
  <c r="N445" i="12"/>
  <c r="BP444" i="12"/>
  <c r="BO444" i="12"/>
  <c r="BN444" i="12"/>
  <c r="BM444" i="12"/>
  <c r="BL444" i="12"/>
  <c r="BP443" i="12"/>
  <c r="BO443" i="12"/>
  <c r="BN443" i="12"/>
  <c r="BM443" i="12"/>
  <c r="BL443" i="12"/>
  <c r="BP442" i="12"/>
  <c r="BO442" i="12"/>
  <c r="BN442" i="12"/>
  <c r="BM442" i="12"/>
  <c r="BL442" i="12"/>
  <c r="N442" i="12"/>
  <c r="BP441" i="12"/>
  <c r="BO441" i="12"/>
  <c r="BN441" i="12"/>
  <c r="BM441" i="12"/>
  <c r="BL441" i="12"/>
  <c r="BP440" i="12"/>
  <c r="BO440" i="12"/>
  <c r="BN440" i="12"/>
  <c r="BM440" i="12"/>
  <c r="BL440" i="12"/>
  <c r="BP439" i="12"/>
  <c r="BO439" i="12"/>
  <c r="BN439" i="12"/>
  <c r="BM439" i="12"/>
  <c r="BL439" i="12"/>
  <c r="N439" i="12"/>
  <c r="BP438" i="12"/>
  <c r="BO438" i="12"/>
  <c r="BN438" i="12"/>
  <c r="BM438" i="12"/>
  <c r="BL438" i="12"/>
  <c r="BP437" i="12"/>
  <c r="BO437" i="12"/>
  <c r="BN437" i="12"/>
  <c r="BM437" i="12"/>
  <c r="BL437" i="12"/>
  <c r="BP436" i="12"/>
  <c r="BO436" i="12"/>
  <c r="BN436" i="12"/>
  <c r="BM436" i="12"/>
  <c r="BL436" i="12"/>
  <c r="N436" i="12"/>
  <c r="BP435" i="12"/>
  <c r="BO435" i="12"/>
  <c r="BN435" i="12"/>
  <c r="BM435" i="12"/>
  <c r="BL435" i="12"/>
  <c r="BP434" i="12"/>
  <c r="BO434" i="12"/>
  <c r="BN434" i="12"/>
  <c r="BM434" i="12"/>
  <c r="BL434" i="12"/>
  <c r="BP433" i="12"/>
  <c r="BO433" i="12"/>
  <c r="BN433" i="12"/>
  <c r="BM433" i="12"/>
  <c r="BL433" i="12"/>
  <c r="N433" i="12"/>
  <c r="BP432" i="12"/>
  <c r="BO432" i="12"/>
  <c r="BN432" i="12"/>
  <c r="BM432" i="12"/>
  <c r="BL432" i="12"/>
  <c r="BP431" i="12"/>
  <c r="BO431" i="12"/>
  <c r="BN431" i="12"/>
  <c r="BM431" i="12"/>
  <c r="BL431" i="12"/>
  <c r="BP430" i="12"/>
  <c r="BO430" i="12"/>
  <c r="BN430" i="12"/>
  <c r="BM430" i="12"/>
  <c r="BL430" i="12"/>
  <c r="N430" i="12"/>
  <c r="BP429" i="12"/>
  <c r="BO429" i="12"/>
  <c r="BN429" i="12"/>
  <c r="BM429" i="12"/>
  <c r="BL429" i="12"/>
  <c r="BP428" i="12"/>
  <c r="BO428" i="12"/>
  <c r="BN428" i="12"/>
  <c r="BM428" i="12"/>
  <c r="BL428" i="12"/>
  <c r="BP427" i="12"/>
  <c r="BO427" i="12"/>
  <c r="BN427" i="12"/>
  <c r="BM427" i="12"/>
  <c r="BL427" i="12"/>
  <c r="N427" i="12"/>
  <c r="BP426" i="12"/>
  <c r="BO426" i="12"/>
  <c r="BN426" i="12"/>
  <c r="BM426" i="12"/>
  <c r="BL426" i="12"/>
  <c r="BP425" i="12"/>
  <c r="BO425" i="12"/>
  <c r="BN425" i="12"/>
  <c r="BM425" i="12"/>
  <c r="BL425" i="12"/>
  <c r="BP424" i="12"/>
  <c r="BO424" i="12"/>
  <c r="BN424" i="12"/>
  <c r="BM424" i="12"/>
  <c r="BL424" i="12"/>
  <c r="N424" i="12"/>
  <c r="BP423" i="12"/>
  <c r="BO423" i="12"/>
  <c r="BN423" i="12"/>
  <c r="BM423" i="12"/>
  <c r="BL423" i="12"/>
  <c r="BP422" i="12"/>
  <c r="BO422" i="12"/>
  <c r="BN422" i="12"/>
  <c r="BM422" i="12"/>
  <c r="BL422" i="12"/>
  <c r="BP421" i="12"/>
  <c r="BO421" i="12"/>
  <c r="BN421" i="12"/>
  <c r="BM421" i="12"/>
  <c r="BL421" i="12"/>
  <c r="N421" i="12"/>
  <c r="BP420" i="12"/>
  <c r="BO420" i="12"/>
  <c r="BN420" i="12"/>
  <c r="BM420" i="12"/>
  <c r="BL420" i="12"/>
  <c r="BP419" i="12"/>
  <c r="BO419" i="12"/>
  <c r="BN419" i="12"/>
  <c r="BM419" i="12"/>
  <c r="BL419" i="12"/>
  <c r="BP418" i="12"/>
  <c r="BO418" i="12"/>
  <c r="BN418" i="12"/>
  <c r="BM418" i="12"/>
  <c r="BL418" i="12"/>
  <c r="N418" i="12"/>
  <c r="BP417" i="12"/>
  <c r="BO417" i="12"/>
  <c r="BN417" i="12"/>
  <c r="BM417" i="12"/>
  <c r="BL417" i="12"/>
  <c r="BP416" i="12"/>
  <c r="BO416" i="12"/>
  <c r="BN416" i="12"/>
  <c r="BM416" i="12"/>
  <c r="BL416" i="12"/>
  <c r="BP415" i="12"/>
  <c r="BO415" i="12"/>
  <c r="BN415" i="12"/>
  <c r="BM415" i="12"/>
  <c r="BL415" i="12"/>
  <c r="N415" i="12"/>
  <c r="BP414" i="12"/>
  <c r="BO414" i="12"/>
  <c r="BN414" i="12"/>
  <c r="BM414" i="12"/>
  <c r="BL414" i="12"/>
  <c r="BP413" i="12"/>
  <c r="BO413" i="12"/>
  <c r="BN413" i="12"/>
  <c r="BM413" i="12"/>
  <c r="BL413" i="12"/>
  <c r="BP412" i="12"/>
  <c r="BO412" i="12"/>
  <c r="BN412" i="12"/>
  <c r="BM412" i="12"/>
  <c r="BL412" i="12"/>
  <c r="N412" i="12"/>
  <c r="BP411" i="12"/>
  <c r="BO411" i="12"/>
  <c r="BN411" i="12"/>
  <c r="BM411" i="12"/>
  <c r="BL411" i="12"/>
  <c r="BP410" i="12"/>
  <c r="BO410" i="12"/>
  <c r="BN410" i="12"/>
  <c r="BM410" i="12"/>
  <c r="BL410" i="12"/>
  <c r="BP409" i="12"/>
  <c r="BO409" i="12"/>
  <c r="BN409" i="12"/>
  <c r="BM409" i="12"/>
  <c r="BL409" i="12"/>
  <c r="N409" i="12"/>
  <c r="BP408" i="12"/>
  <c r="BO408" i="12"/>
  <c r="BN408" i="12"/>
  <c r="BM408" i="12"/>
  <c r="BL408" i="12"/>
  <c r="BP407" i="12"/>
  <c r="BO407" i="12"/>
  <c r="BN407" i="12"/>
  <c r="BM407" i="12"/>
  <c r="BL407" i="12"/>
  <c r="BP406" i="12"/>
  <c r="BO406" i="12"/>
  <c r="BN406" i="12"/>
  <c r="BM406" i="12"/>
  <c r="BL406" i="12"/>
  <c r="N406" i="12"/>
  <c r="BP405" i="12"/>
  <c r="BO405" i="12"/>
  <c r="BN405" i="12"/>
  <c r="BM405" i="12"/>
  <c r="BL405" i="12"/>
  <c r="BP404" i="12"/>
  <c r="BO404" i="12"/>
  <c r="BN404" i="12"/>
  <c r="BM404" i="12"/>
  <c r="BL404" i="12"/>
  <c r="BP403" i="12"/>
  <c r="BO403" i="12"/>
  <c r="BN403" i="12"/>
  <c r="BM403" i="12"/>
  <c r="BL403" i="12"/>
  <c r="N403" i="12"/>
  <c r="BP402" i="12"/>
  <c r="BO402" i="12"/>
  <c r="BN402" i="12"/>
  <c r="BM402" i="12"/>
  <c r="BL402" i="12"/>
  <c r="BP401" i="12"/>
  <c r="BO401" i="12"/>
  <c r="BN401" i="12"/>
  <c r="BM401" i="12"/>
  <c r="BL401" i="12"/>
  <c r="BP400" i="12"/>
  <c r="BO400" i="12"/>
  <c r="BN400" i="12"/>
  <c r="BM400" i="12"/>
  <c r="BL400" i="12"/>
  <c r="N400" i="12"/>
  <c r="BP399" i="12"/>
  <c r="BO399" i="12"/>
  <c r="BN399" i="12"/>
  <c r="BM399" i="12"/>
  <c r="BL399" i="12"/>
  <c r="BP398" i="12"/>
  <c r="BO398" i="12"/>
  <c r="BN398" i="12"/>
  <c r="BM398" i="12"/>
  <c r="BL398" i="12"/>
  <c r="BP397" i="12"/>
  <c r="BO397" i="12"/>
  <c r="BN397" i="12"/>
  <c r="BM397" i="12"/>
  <c r="BL397" i="12"/>
  <c r="N397" i="12"/>
  <c r="BP396" i="12"/>
  <c r="BO396" i="12"/>
  <c r="BN396" i="12"/>
  <c r="BM396" i="12"/>
  <c r="BL396" i="12"/>
  <c r="BP395" i="12"/>
  <c r="BO395" i="12"/>
  <c r="BN395" i="12"/>
  <c r="BM395" i="12"/>
  <c r="BL395" i="12"/>
  <c r="BP394" i="12"/>
  <c r="BO394" i="12"/>
  <c r="BN394" i="12"/>
  <c r="BM394" i="12"/>
  <c r="BL394" i="12"/>
  <c r="N394" i="12"/>
  <c r="BP393" i="12"/>
  <c r="BO393" i="12"/>
  <c r="BN393" i="12"/>
  <c r="BM393" i="12"/>
  <c r="BL393" i="12"/>
  <c r="BP392" i="12"/>
  <c r="BO392" i="12"/>
  <c r="BN392" i="12"/>
  <c r="BM392" i="12"/>
  <c r="BL392" i="12"/>
  <c r="BP391" i="12"/>
  <c r="BO391" i="12"/>
  <c r="BN391" i="12"/>
  <c r="BM391" i="12"/>
  <c r="BL391" i="12"/>
  <c r="N391" i="12"/>
  <c r="BP390" i="12"/>
  <c r="BO390" i="12"/>
  <c r="BN390" i="12"/>
  <c r="BM390" i="12"/>
  <c r="BL390" i="12"/>
  <c r="BP389" i="12"/>
  <c r="BO389" i="12"/>
  <c r="BN389" i="12"/>
  <c r="BM389" i="12"/>
  <c r="BL389" i="12"/>
  <c r="BP388" i="12"/>
  <c r="BO388" i="12"/>
  <c r="BN388" i="12"/>
  <c r="BM388" i="12"/>
  <c r="BL388" i="12"/>
  <c r="N388" i="12"/>
  <c r="BP387" i="12"/>
  <c r="BO387" i="12"/>
  <c r="BN387" i="12"/>
  <c r="BM387" i="12"/>
  <c r="BL387" i="12"/>
  <c r="BP386" i="12"/>
  <c r="BO386" i="12"/>
  <c r="BN386" i="12"/>
  <c r="BM386" i="12"/>
  <c r="BL386" i="12"/>
  <c r="BP385" i="12"/>
  <c r="BO385" i="12"/>
  <c r="BN385" i="12"/>
  <c r="BM385" i="12"/>
  <c r="BL385" i="12"/>
  <c r="N385" i="12"/>
  <c r="BP384" i="12"/>
  <c r="BO384" i="12"/>
  <c r="BN384" i="12"/>
  <c r="BM384" i="12"/>
  <c r="BL384" i="12"/>
  <c r="BP383" i="12"/>
  <c r="BO383" i="12"/>
  <c r="BN383" i="12"/>
  <c r="BM383" i="12"/>
  <c r="BL383" i="12"/>
  <c r="BP382" i="12"/>
  <c r="BO382" i="12"/>
  <c r="BN382" i="12"/>
  <c r="BM382" i="12"/>
  <c r="BL382" i="12"/>
  <c r="N382" i="12"/>
  <c r="BP381" i="12"/>
  <c r="BO381" i="12"/>
  <c r="BN381" i="12"/>
  <c r="BM381" i="12"/>
  <c r="BL381" i="12"/>
  <c r="BP380" i="12"/>
  <c r="BO380" i="12"/>
  <c r="BN380" i="12"/>
  <c r="BM380" i="12"/>
  <c r="BL380" i="12"/>
  <c r="BP379" i="12"/>
  <c r="BO379" i="12"/>
  <c r="BN379" i="12"/>
  <c r="BM379" i="12"/>
  <c r="BL379" i="12"/>
  <c r="N379" i="12"/>
  <c r="BP378" i="12"/>
  <c r="BO378" i="12"/>
  <c r="BN378" i="12"/>
  <c r="BM378" i="12"/>
  <c r="BL378" i="12"/>
  <c r="BP377" i="12"/>
  <c r="BO377" i="12"/>
  <c r="BN377" i="12"/>
  <c r="BM377" i="12"/>
  <c r="BL377" i="12"/>
  <c r="BP376" i="12"/>
  <c r="BO376" i="12"/>
  <c r="BN376" i="12"/>
  <c r="BM376" i="12"/>
  <c r="BL376" i="12"/>
  <c r="N376" i="12"/>
  <c r="BP375" i="12"/>
  <c r="BO375" i="12"/>
  <c r="BN375" i="12"/>
  <c r="BM375" i="12"/>
  <c r="BL375" i="12"/>
  <c r="BP374" i="12"/>
  <c r="BO374" i="12"/>
  <c r="BN374" i="12"/>
  <c r="BM374" i="12"/>
  <c r="BL374" i="12"/>
  <c r="BP373" i="12"/>
  <c r="BO373" i="12"/>
  <c r="BN373" i="12"/>
  <c r="BM373" i="12"/>
  <c r="BL373" i="12"/>
  <c r="N373" i="12"/>
  <c r="BP372" i="12"/>
  <c r="BO372" i="12"/>
  <c r="BN372" i="12"/>
  <c r="BM372" i="12"/>
  <c r="BL372" i="12"/>
  <c r="BP371" i="12"/>
  <c r="BO371" i="12"/>
  <c r="BN371" i="12"/>
  <c r="BM371" i="12"/>
  <c r="BL371" i="12"/>
  <c r="BP370" i="12"/>
  <c r="BO370" i="12"/>
  <c r="BN370" i="12"/>
  <c r="BM370" i="12"/>
  <c r="BL370" i="12"/>
  <c r="N370" i="12"/>
  <c r="BP369" i="12"/>
  <c r="BO369" i="12"/>
  <c r="BN369" i="12"/>
  <c r="BM369" i="12"/>
  <c r="BL369" i="12"/>
  <c r="BP368" i="12"/>
  <c r="BO368" i="12"/>
  <c r="BN368" i="12"/>
  <c r="BM368" i="12"/>
  <c r="BL368" i="12"/>
  <c r="BP367" i="12"/>
  <c r="BO367" i="12"/>
  <c r="BN367" i="12"/>
  <c r="BM367" i="12"/>
  <c r="BL367" i="12"/>
  <c r="N367" i="12"/>
  <c r="BP366" i="12"/>
  <c r="BO366" i="12"/>
  <c r="BN366" i="12"/>
  <c r="BM366" i="12"/>
  <c r="BL366" i="12"/>
  <c r="BP365" i="12"/>
  <c r="BO365" i="12"/>
  <c r="BN365" i="12"/>
  <c r="BM365" i="12"/>
  <c r="BL365" i="12"/>
  <c r="BP364" i="12"/>
  <c r="BO364" i="12"/>
  <c r="BN364" i="12"/>
  <c r="BM364" i="12"/>
  <c r="BL364" i="12"/>
  <c r="N364" i="12"/>
  <c r="BP363" i="12"/>
  <c r="BO363" i="12"/>
  <c r="BN363" i="12"/>
  <c r="BM363" i="12"/>
  <c r="BL363" i="12"/>
  <c r="BP362" i="12"/>
  <c r="BO362" i="12"/>
  <c r="BN362" i="12"/>
  <c r="BM362" i="12"/>
  <c r="BL362" i="12"/>
  <c r="BP361" i="12"/>
  <c r="BO361" i="12"/>
  <c r="BN361" i="12"/>
  <c r="BM361" i="12"/>
  <c r="BL361" i="12"/>
  <c r="N361" i="12"/>
  <c r="BP360" i="12"/>
  <c r="BO360" i="12"/>
  <c r="BN360" i="12"/>
  <c r="BM360" i="12"/>
  <c r="BL360" i="12"/>
  <c r="BP359" i="12"/>
  <c r="BO359" i="12"/>
  <c r="BN359" i="12"/>
  <c r="BM359" i="12"/>
  <c r="BL359" i="12"/>
  <c r="BP358" i="12"/>
  <c r="BO358" i="12"/>
  <c r="BN358" i="12"/>
  <c r="BM358" i="12"/>
  <c r="BL358" i="12"/>
  <c r="N358" i="12"/>
  <c r="BP357" i="12"/>
  <c r="BO357" i="12"/>
  <c r="BN357" i="12"/>
  <c r="BM357" i="12"/>
  <c r="BL357" i="12"/>
  <c r="BP356" i="12"/>
  <c r="BO356" i="12"/>
  <c r="BN356" i="12"/>
  <c r="BM356" i="12"/>
  <c r="BL356" i="12"/>
  <c r="BP355" i="12"/>
  <c r="BO355" i="12"/>
  <c r="BN355" i="12"/>
  <c r="BM355" i="12"/>
  <c r="BL355" i="12"/>
  <c r="N355" i="12"/>
  <c r="BP354" i="12"/>
  <c r="BO354" i="12"/>
  <c r="BN354" i="12"/>
  <c r="BM354" i="12"/>
  <c r="BL354" i="12"/>
  <c r="BP353" i="12"/>
  <c r="BO353" i="12"/>
  <c r="BN353" i="12"/>
  <c r="BM353" i="12"/>
  <c r="BL353" i="12"/>
  <c r="BP352" i="12"/>
  <c r="BO352" i="12"/>
  <c r="BN352" i="12"/>
  <c r="BM352" i="12"/>
  <c r="BL352" i="12"/>
  <c r="N352" i="12"/>
  <c r="BP351" i="12"/>
  <c r="BO351" i="12"/>
  <c r="BN351" i="12"/>
  <c r="BM351" i="12"/>
  <c r="BL351" i="12"/>
  <c r="BP350" i="12"/>
  <c r="BO350" i="12"/>
  <c r="BN350" i="12"/>
  <c r="BM350" i="12"/>
  <c r="BL350" i="12"/>
  <c r="BP349" i="12"/>
  <c r="BO349" i="12"/>
  <c r="BN349" i="12"/>
  <c r="BM349" i="12"/>
  <c r="BL349" i="12"/>
  <c r="N349" i="12"/>
  <c r="BP348" i="12"/>
  <c r="BO348" i="12"/>
  <c r="BN348" i="12"/>
  <c r="BM348" i="12"/>
  <c r="BL348" i="12"/>
  <c r="BP347" i="12"/>
  <c r="BO347" i="12"/>
  <c r="BN347" i="12"/>
  <c r="BM347" i="12"/>
  <c r="BL347" i="12"/>
  <c r="BP346" i="12"/>
  <c r="BO346" i="12"/>
  <c r="BN346" i="12"/>
  <c r="BM346" i="12"/>
  <c r="BL346" i="12"/>
  <c r="N346" i="12"/>
  <c r="BP345" i="12"/>
  <c r="BO345" i="12"/>
  <c r="BN345" i="12"/>
  <c r="BM345" i="12"/>
  <c r="BL345" i="12"/>
  <c r="BP344" i="12"/>
  <c r="BO344" i="12"/>
  <c r="BN344" i="12"/>
  <c r="BM344" i="12"/>
  <c r="BL344" i="12"/>
  <c r="BP343" i="12"/>
  <c r="BO343" i="12"/>
  <c r="BN343" i="12"/>
  <c r="BM343" i="12"/>
  <c r="BL343" i="12"/>
  <c r="N343" i="12"/>
  <c r="BP342" i="12"/>
  <c r="BO342" i="12"/>
  <c r="BN342" i="12"/>
  <c r="BM342" i="12"/>
  <c r="BL342" i="12"/>
  <c r="BP341" i="12"/>
  <c r="BO341" i="12"/>
  <c r="BN341" i="12"/>
  <c r="BM341" i="12"/>
  <c r="BL341" i="12"/>
  <c r="BP340" i="12"/>
  <c r="BO340" i="12"/>
  <c r="BN340" i="12"/>
  <c r="BM340" i="12"/>
  <c r="BL340" i="12"/>
  <c r="N340" i="12"/>
  <c r="BP339" i="12"/>
  <c r="BO339" i="12"/>
  <c r="BN339" i="12"/>
  <c r="BM339" i="12"/>
  <c r="BL339" i="12"/>
  <c r="BP338" i="12"/>
  <c r="BO338" i="12"/>
  <c r="BN338" i="12"/>
  <c r="BM338" i="12"/>
  <c r="BL338" i="12"/>
  <c r="BP337" i="12"/>
  <c r="BO337" i="12"/>
  <c r="BN337" i="12"/>
  <c r="BM337" i="12"/>
  <c r="BL337" i="12"/>
  <c r="N337" i="12"/>
  <c r="BP336" i="12"/>
  <c r="BO336" i="12"/>
  <c r="BN336" i="12"/>
  <c r="BM336" i="12"/>
  <c r="BL336" i="12"/>
  <c r="BP335" i="12"/>
  <c r="BO335" i="12"/>
  <c r="BN335" i="12"/>
  <c r="BM335" i="12"/>
  <c r="BL335" i="12"/>
  <c r="BP334" i="12"/>
  <c r="BO334" i="12"/>
  <c r="BN334" i="12"/>
  <c r="BM334" i="12"/>
  <c r="BL334" i="12"/>
  <c r="N334" i="12"/>
  <c r="BP333" i="12"/>
  <c r="BO333" i="12"/>
  <c r="BN333" i="12"/>
  <c r="BM333" i="12"/>
  <c r="BL333" i="12"/>
  <c r="BP332" i="12"/>
  <c r="BO332" i="12"/>
  <c r="BN332" i="12"/>
  <c r="BM332" i="12"/>
  <c r="BL332" i="12"/>
  <c r="BP331" i="12"/>
  <c r="BO331" i="12"/>
  <c r="BN331" i="12"/>
  <c r="BM331" i="12"/>
  <c r="BL331" i="12"/>
  <c r="N331" i="12"/>
  <c r="BP330" i="12"/>
  <c r="BO330" i="12"/>
  <c r="BN330" i="12"/>
  <c r="BM330" i="12"/>
  <c r="BL330" i="12"/>
  <c r="BP329" i="12"/>
  <c r="BO329" i="12"/>
  <c r="BN329" i="12"/>
  <c r="BM329" i="12"/>
  <c r="BL329" i="12"/>
  <c r="BP328" i="12"/>
  <c r="BO328" i="12"/>
  <c r="BN328" i="12"/>
  <c r="BM328" i="12"/>
  <c r="BL328" i="12"/>
  <c r="N328" i="12"/>
  <c r="BP327" i="12"/>
  <c r="BO327" i="12"/>
  <c r="BN327" i="12"/>
  <c r="BM327" i="12"/>
  <c r="BL327" i="12"/>
  <c r="BP326" i="12"/>
  <c r="BO326" i="12"/>
  <c r="BN326" i="12"/>
  <c r="BM326" i="12"/>
  <c r="BL326" i="12"/>
  <c r="BP325" i="12"/>
  <c r="BO325" i="12"/>
  <c r="BN325" i="12"/>
  <c r="BM325" i="12"/>
  <c r="BL325" i="12"/>
  <c r="N325" i="12"/>
  <c r="BP324" i="12"/>
  <c r="BO324" i="12"/>
  <c r="BN324" i="12"/>
  <c r="BM324" i="12"/>
  <c r="BL324" i="12"/>
  <c r="BP323" i="12"/>
  <c r="BO323" i="12"/>
  <c r="BN323" i="12"/>
  <c r="BM323" i="12"/>
  <c r="BL323" i="12"/>
  <c r="BP322" i="12"/>
  <c r="BO322" i="12"/>
  <c r="BN322" i="12"/>
  <c r="BM322" i="12"/>
  <c r="BL322" i="12"/>
  <c r="N322" i="12"/>
  <c r="BP321" i="12"/>
  <c r="BO321" i="12"/>
  <c r="BN321" i="12"/>
  <c r="BM321" i="12"/>
  <c r="BL321" i="12"/>
  <c r="BP320" i="12"/>
  <c r="BO320" i="12"/>
  <c r="BN320" i="12"/>
  <c r="BM320" i="12"/>
  <c r="BL320" i="12"/>
  <c r="BP319" i="12"/>
  <c r="BO319" i="12"/>
  <c r="BN319" i="12"/>
  <c r="BM319" i="12"/>
  <c r="BL319" i="12"/>
  <c r="N319" i="12"/>
  <c r="BP318" i="12"/>
  <c r="BO318" i="12"/>
  <c r="BN318" i="12"/>
  <c r="BM318" i="12"/>
  <c r="BL318" i="12"/>
  <c r="BP317" i="12"/>
  <c r="BO317" i="12"/>
  <c r="BN317" i="12"/>
  <c r="BM317" i="12"/>
  <c r="BL317" i="12"/>
  <c r="BP316" i="12"/>
  <c r="BO316" i="12"/>
  <c r="BN316" i="12"/>
  <c r="BM316" i="12"/>
  <c r="BL316" i="12"/>
  <c r="N316" i="12"/>
  <c r="BP315" i="12"/>
  <c r="BO315" i="12"/>
  <c r="BN315" i="12"/>
  <c r="BM315" i="12"/>
  <c r="BL315" i="12"/>
  <c r="BP314" i="12"/>
  <c r="BO314" i="12"/>
  <c r="BN314" i="12"/>
  <c r="BM314" i="12"/>
  <c r="BL314" i="12"/>
  <c r="BP313" i="12"/>
  <c r="BO313" i="12"/>
  <c r="BN313" i="12"/>
  <c r="BM313" i="12"/>
  <c r="BL313" i="12"/>
  <c r="N313" i="12"/>
  <c r="BP312" i="12"/>
  <c r="BO312" i="12"/>
  <c r="BN312" i="12"/>
  <c r="BM312" i="12"/>
  <c r="BL312" i="12"/>
  <c r="BP311" i="12"/>
  <c r="BO311" i="12"/>
  <c r="BN311" i="12"/>
  <c r="BM311" i="12"/>
  <c r="BL311" i="12"/>
  <c r="BP310" i="12"/>
  <c r="BO310" i="12"/>
  <c r="BN310" i="12"/>
  <c r="BM310" i="12"/>
  <c r="BL310" i="12"/>
  <c r="N310" i="12"/>
  <c r="BP309" i="12"/>
  <c r="BO309" i="12"/>
  <c r="BN309" i="12"/>
  <c r="BM309" i="12"/>
  <c r="BL309" i="12"/>
  <c r="BP308" i="12"/>
  <c r="BO308" i="12"/>
  <c r="BN308" i="12"/>
  <c r="BM308" i="12"/>
  <c r="BL308" i="12"/>
  <c r="BP307" i="12"/>
  <c r="BO307" i="12"/>
  <c r="BN307" i="12"/>
  <c r="BM307" i="12"/>
  <c r="BL307" i="12"/>
  <c r="N307" i="12"/>
  <c r="BP306" i="12"/>
  <c r="BO306" i="12"/>
  <c r="BN306" i="12"/>
  <c r="BM306" i="12"/>
  <c r="BL306" i="12"/>
  <c r="BP305" i="12"/>
  <c r="BO305" i="12"/>
  <c r="BN305" i="12"/>
  <c r="BM305" i="12"/>
  <c r="BL305" i="12"/>
  <c r="BP304" i="12"/>
  <c r="BO304" i="12"/>
  <c r="BN304" i="12"/>
  <c r="BM304" i="12"/>
  <c r="BL304" i="12"/>
  <c r="N304" i="12"/>
  <c r="BP303" i="12"/>
  <c r="BO303" i="12"/>
  <c r="BN303" i="12"/>
  <c r="BM303" i="12"/>
  <c r="BL303" i="12"/>
  <c r="BP302" i="12"/>
  <c r="BO302" i="12"/>
  <c r="BN302" i="12"/>
  <c r="BM302" i="12"/>
  <c r="BL302" i="12"/>
  <c r="BP301" i="12"/>
  <c r="BO301" i="12"/>
  <c r="BN301" i="12"/>
  <c r="BM301" i="12"/>
  <c r="BL301" i="12"/>
  <c r="N301" i="12"/>
  <c r="BP300" i="12"/>
  <c r="BO300" i="12"/>
  <c r="BN300" i="12"/>
  <c r="BM300" i="12"/>
  <c r="BL300" i="12"/>
  <c r="BP299" i="12"/>
  <c r="BO299" i="12"/>
  <c r="BN299" i="12"/>
  <c r="BM299" i="12"/>
  <c r="BL299" i="12"/>
  <c r="BP298" i="12"/>
  <c r="BO298" i="12"/>
  <c r="BN298" i="12"/>
  <c r="BM298" i="12"/>
  <c r="BL298" i="12"/>
  <c r="N298" i="12"/>
  <c r="BP297" i="12"/>
  <c r="BO297" i="12"/>
  <c r="BN297" i="12"/>
  <c r="BM297" i="12"/>
  <c r="BL297" i="12"/>
  <c r="BP296" i="12"/>
  <c r="BO296" i="12"/>
  <c r="BN296" i="12"/>
  <c r="BM296" i="12"/>
  <c r="BL296" i="12"/>
  <c r="BP295" i="12"/>
  <c r="BO295" i="12"/>
  <c r="BN295" i="12"/>
  <c r="BM295" i="12"/>
  <c r="BL295" i="12"/>
  <c r="N295" i="12"/>
  <c r="BP294" i="12"/>
  <c r="BO294" i="12"/>
  <c r="BN294" i="12"/>
  <c r="BM294" i="12"/>
  <c r="BL294" i="12"/>
  <c r="BP293" i="12"/>
  <c r="BO293" i="12"/>
  <c r="BN293" i="12"/>
  <c r="BM293" i="12"/>
  <c r="BL293" i="12"/>
  <c r="BP292" i="12"/>
  <c r="BO292" i="12"/>
  <c r="BN292" i="12"/>
  <c r="BM292" i="12"/>
  <c r="BL292" i="12"/>
  <c r="N292" i="12"/>
  <c r="BP291" i="12"/>
  <c r="BO291" i="12"/>
  <c r="BN291" i="12"/>
  <c r="BM291" i="12"/>
  <c r="BL291" i="12"/>
  <c r="BP290" i="12"/>
  <c r="BO290" i="12"/>
  <c r="BN290" i="12"/>
  <c r="BM290" i="12"/>
  <c r="BL290" i="12"/>
  <c r="BP289" i="12"/>
  <c r="BO289" i="12"/>
  <c r="BN289" i="12"/>
  <c r="BM289" i="12"/>
  <c r="BL289" i="12"/>
  <c r="N289" i="12"/>
  <c r="BP288" i="12"/>
  <c r="BO288" i="12"/>
  <c r="BN288" i="12"/>
  <c r="BM288" i="12"/>
  <c r="BL288" i="12"/>
  <c r="BP287" i="12"/>
  <c r="BO287" i="12"/>
  <c r="BN287" i="12"/>
  <c r="BM287" i="12"/>
  <c r="BL287" i="12"/>
  <c r="BP286" i="12"/>
  <c r="BO286" i="12"/>
  <c r="BN286" i="12"/>
  <c r="BM286" i="12"/>
  <c r="BL286" i="12"/>
  <c r="N286" i="12"/>
  <c r="BP285" i="12"/>
  <c r="BO285" i="12"/>
  <c r="BN285" i="12"/>
  <c r="BM285" i="12"/>
  <c r="BL285" i="12"/>
  <c r="BP284" i="12"/>
  <c r="BO284" i="12"/>
  <c r="BN284" i="12"/>
  <c r="BM284" i="12"/>
  <c r="BL284" i="12"/>
  <c r="BP283" i="12"/>
  <c r="BO283" i="12"/>
  <c r="BN283" i="12"/>
  <c r="BM283" i="12"/>
  <c r="BL283" i="12"/>
  <c r="N283" i="12"/>
  <c r="BP282" i="12"/>
  <c r="BO282" i="12"/>
  <c r="BN282" i="12"/>
  <c r="BM282" i="12"/>
  <c r="BL282" i="12"/>
  <c r="BP281" i="12"/>
  <c r="BO281" i="12"/>
  <c r="BN281" i="12"/>
  <c r="BM281" i="12"/>
  <c r="BL281" i="12"/>
  <c r="BP280" i="12"/>
  <c r="BO280" i="12"/>
  <c r="BN280" i="12"/>
  <c r="BM280" i="12"/>
  <c r="BL280" i="12"/>
  <c r="N280" i="12"/>
  <c r="BP279" i="12"/>
  <c r="BO279" i="12"/>
  <c r="BN279" i="12"/>
  <c r="BM279" i="12"/>
  <c r="BL279" i="12"/>
  <c r="BP278" i="12"/>
  <c r="BO278" i="12"/>
  <c r="BN278" i="12"/>
  <c r="BM278" i="12"/>
  <c r="BL278" i="12"/>
  <c r="BP277" i="12"/>
  <c r="BO277" i="12"/>
  <c r="BN277" i="12"/>
  <c r="BM277" i="12"/>
  <c r="BL277" i="12"/>
  <c r="N277" i="12"/>
  <c r="BP276" i="12"/>
  <c r="BO276" i="12"/>
  <c r="BN276" i="12"/>
  <c r="BM276" i="12"/>
  <c r="BL276" i="12"/>
  <c r="BP275" i="12"/>
  <c r="BO275" i="12"/>
  <c r="BN275" i="12"/>
  <c r="BM275" i="12"/>
  <c r="BL275" i="12"/>
  <c r="BP274" i="12"/>
  <c r="BO274" i="12"/>
  <c r="BN274" i="12"/>
  <c r="BM274" i="12"/>
  <c r="BL274" i="12"/>
  <c r="N274" i="12"/>
  <c r="BP273" i="12"/>
  <c r="BO273" i="12"/>
  <c r="BN273" i="12"/>
  <c r="BM273" i="12"/>
  <c r="BL273" i="12"/>
  <c r="BP272" i="12"/>
  <c r="BO272" i="12"/>
  <c r="BN272" i="12"/>
  <c r="BM272" i="12"/>
  <c r="BL272" i="12"/>
  <c r="BP271" i="12"/>
  <c r="BO271" i="12"/>
  <c r="BN271" i="12"/>
  <c r="BM271" i="12"/>
  <c r="BL271" i="12"/>
  <c r="N271" i="12"/>
  <c r="BP270" i="12"/>
  <c r="BO270" i="12"/>
  <c r="BN270" i="12"/>
  <c r="BM270" i="12"/>
  <c r="BL270" i="12"/>
  <c r="BP269" i="12"/>
  <c r="BO269" i="12"/>
  <c r="BN269" i="12"/>
  <c r="BM269" i="12"/>
  <c r="BL269" i="12"/>
  <c r="BP268" i="12"/>
  <c r="BO268" i="12"/>
  <c r="BN268" i="12"/>
  <c r="BM268" i="12"/>
  <c r="BL268" i="12"/>
  <c r="N268" i="12"/>
  <c r="BP267" i="12"/>
  <c r="BO267" i="12"/>
  <c r="BN267" i="12"/>
  <c r="BM267" i="12"/>
  <c r="BL267" i="12"/>
  <c r="BP266" i="12"/>
  <c r="BO266" i="12"/>
  <c r="BN266" i="12"/>
  <c r="BM266" i="12"/>
  <c r="BL266" i="12"/>
  <c r="BP265" i="12"/>
  <c r="BO265" i="12"/>
  <c r="BN265" i="12"/>
  <c r="BM265" i="12"/>
  <c r="BL265" i="12"/>
  <c r="N265" i="12"/>
  <c r="BP264" i="12"/>
  <c r="BO264" i="12"/>
  <c r="BN264" i="12"/>
  <c r="BM264" i="12"/>
  <c r="BL264" i="12"/>
  <c r="BP263" i="12"/>
  <c r="BO263" i="12"/>
  <c r="BN263" i="12"/>
  <c r="BM263" i="12"/>
  <c r="BL263" i="12"/>
  <c r="BP262" i="12"/>
  <c r="BO262" i="12"/>
  <c r="BN262" i="12"/>
  <c r="BM262" i="12"/>
  <c r="BL262" i="12"/>
  <c r="N262" i="12"/>
  <c r="BP261" i="12"/>
  <c r="BO261" i="12"/>
  <c r="BN261" i="12"/>
  <c r="BM261" i="12"/>
  <c r="BL261" i="12"/>
  <c r="BP260" i="12"/>
  <c r="BO260" i="12"/>
  <c r="BN260" i="12"/>
  <c r="BM260" i="12"/>
  <c r="BL260" i="12"/>
  <c r="BP259" i="12"/>
  <c r="BO259" i="12"/>
  <c r="BN259" i="12"/>
  <c r="BM259" i="12"/>
  <c r="BL259" i="12"/>
  <c r="N259" i="12"/>
  <c r="BP258" i="12"/>
  <c r="BO258" i="12"/>
  <c r="BN258" i="12"/>
  <c r="BM258" i="12"/>
  <c r="BL258" i="12"/>
  <c r="BP257" i="12"/>
  <c r="BO257" i="12"/>
  <c r="BN257" i="12"/>
  <c r="BM257" i="12"/>
  <c r="BL257" i="12"/>
  <c r="BP256" i="12"/>
  <c r="BO256" i="12"/>
  <c r="BN256" i="12"/>
  <c r="BM256" i="12"/>
  <c r="BL256" i="12"/>
  <c r="N256" i="12"/>
  <c r="BP255" i="12"/>
  <c r="BO255" i="12"/>
  <c r="BN255" i="12"/>
  <c r="BM255" i="12"/>
  <c r="BL255" i="12"/>
  <c r="BP254" i="12"/>
  <c r="BO254" i="12"/>
  <c r="BN254" i="12"/>
  <c r="BM254" i="12"/>
  <c r="BL254" i="12"/>
  <c r="BP253" i="12"/>
  <c r="BO253" i="12"/>
  <c r="BN253" i="12"/>
  <c r="BM253" i="12"/>
  <c r="BL253" i="12"/>
  <c r="N253" i="12"/>
  <c r="BP252" i="12"/>
  <c r="BO252" i="12"/>
  <c r="BN252" i="12"/>
  <c r="BM252" i="12"/>
  <c r="BL252" i="12"/>
  <c r="BP251" i="12"/>
  <c r="BO251" i="12"/>
  <c r="BN251" i="12"/>
  <c r="BM251" i="12"/>
  <c r="BL251" i="12"/>
  <c r="BP250" i="12"/>
  <c r="BO250" i="12"/>
  <c r="BN250" i="12"/>
  <c r="BM250" i="12"/>
  <c r="BL250" i="12"/>
  <c r="N250" i="12"/>
  <c r="BP249" i="12"/>
  <c r="BO249" i="12"/>
  <c r="BN249" i="12"/>
  <c r="BM249" i="12"/>
  <c r="BL249" i="12"/>
  <c r="BP248" i="12"/>
  <c r="BO248" i="12"/>
  <c r="BN248" i="12"/>
  <c r="BM248" i="12"/>
  <c r="BL248" i="12"/>
  <c r="BP247" i="12"/>
  <c r="BO247" i="12"/>
  <c r="BN247" i="12"/>
  <c r="BM247" i="12"/>
  <c r="BL247" i="12"/>
  <c r="N247" i="12"/>
  <c r="BP246" i="12"/>
  <c r="BO246" i="12"/>
  <c r="BN246" i="12"/>
  <c r="BM246" i="12"/>
  <c r="BL246" i="12"/>
  <c r="BP245" i="12"/>
  <c r="BO245" i="12"/>
  <c r="BN245" i="12"/>
  <c r="BM245" i="12"/>
  <c r="BL245" i="12"/>
  <c r="BP244" i="12"/>
  <c r="BO244" i="12"/>
  <c r="BN244" i="12"/>
  <c r="BM244" i="12"/>
  <c r="BL244" i="12"/>
  <c r="N244" i="12"/>
  <c r="BP243" i="12"/>
  <c r="BO243" i="12"/>
  <c r="BN243" i="12"/>
  <c r="BM243" i="12"/>
  <c r="BL243" i="12"/>
  <c r="BP242" i="12"/>
  <c r="BO242" i="12"/>
  <c r="BN242" i="12"/>
  <c r="BM242" i="12"/>
  <c r="BL242" i="12"/>
  <c r="BP241" i="12"/>
  <c r="BO241" i="12"/>
  <c r="BN241" i="12"/>
  <c r="BM241" i="12"/>
  <c r="BL241" i="12"/>
  <c r="N241" i="12"/>
  <c r="BP240" i="12"/>
  <c r="BO240" i="12"/>
  <c r="BN240" i="12"/>
  <c r="BM240" i="12"/>
  <c r="BL240" i="12"/>
  <c r="BP239" i="12"/>
  <c r="BO239" i="12"/>
  <c r="BN239" i="12"/>
  <c r="BM239" i="12"/>
  <c r="BL239" i="12"/>
  <c r="BP238" i="12"/>
  <c r="BO238" i="12"/>
  <c r="BN238" i="12"/>
  <c r="BM238" i="12"/>
  <c r="BL238" i="12"/>
  <c r="N238" i="12"/>
  <c r="BP237" i="12"/>
  <c r="BO237" i="12"/>
  <c r="BN237" i="12"/>
  <c r="BM237" i="12"/>
  <c r="BL237" i="12"/>
  <c r="BP236" i="12"/>
  <c r="BO236" i="12"/>
  <c r="BN236" i="12"/>
  <c r="BM236" i="12"/>
  <c r="BL236" i="12"/>
  <c r="BP235" i="12"/>
  <c r="BO235" i="12"/>
  <c r="BN235" i="12"/>
  <c r="BM235" i="12"/>
  <c r="BL235" i="12"/>
  <c r="N235" i="12"/>
  <c r="BP234" i="12"/>
  <c r="BO234" i="12"/>
  <c r="BN234" i="12"/>
  <c r="BM234" i="12"/>
  <c r="BL234" i="12"/>
  <c r="BP233" i="12"/>
  <c r="BO233" i="12"/>
  <c r="BN233" i="12"/>
  <c r="BM233" i="12"/>
  <c r="BL233" i="12"/>
  <c r="BP232" i="12"/>
  <c r="BO232" i="12"/>
  <c r="BN232" i="12"/>
  <c r="BM232" i="12"/>
  <c r="BL232" i="12"/>
  <c r="N232" i="12"/>
  <c r="BP231" i="12"/>
  <c r="BO231" i="12"/>
  <c r="BN231" i="12"/>
  <c r="BM231" i="12"/>
  <c r="BL231" i="12"/>
  <c r="BP230" i="12"/>
  <c r="BO230" i="12"/>
  <c r="BN230" i="12"/>
  <c r="BM230" i="12"/>
  <c r="BL230" i="12"/>
  <c r="BP229" i="12"/>
  <c r="BO229" i="12"/>
  <c r="BN229" i="12"/>
  <c r="BM229" i="12"/>
  <c r="BL229" i="12"/>
  <c r="N229" i="12"/>
  <c r="BP228" i="12"/>
  <c r="BO228" i="12"/>
  <c r="BN228" i="12"/>
  <c r="BM228" i="12"/>
  <c r="BL228" i="12"/>
  <c r="BP227" i="12"/>
  <c r="BO227" i="12"/>
  <c r="BN227" i="12"/>
  <c r="BM227" i="12"/>
  <c r="BL227" i="12"/>
  <c r="BP226" i="12"/>
  <c r="BO226" i="12"/>
  <c r="BN226" i="12"/>
  <c r="BM226" i="12"/>
  <c r="BL226" i="12"/>
  <c r="N226" i="12"/>
  <c r="BP225" i="12"/>
  <c r="BO225" i="12"/>
  <c r="BN225" i="12"/>
  <c r="BM225" i="12"/>
  <c r="BL225" i="12"/>
  <c r="BP224" i="12"/>
  <c r="BO224" i="12"/>
  <c r="BN224" i="12"/>
  <c r="BM224" i="12"/>
  <c r="BL224" i="12"/>
  <c r="BP223" i="12"/>
  <c r="BO223" i="12"/>
  <c r="BN223" i="12"/>
  <c r="BM223" i="12"/>
  <c r="BL223" i="12"/>
  <c r="N223" i="12"/>
  <c r="BP222" i="12"/>
  <c r="BO222" i="12"/>
  <c r="BN222" i="12"/>
  <c r="BM222" i="12"/>
  <c r="BL222" i="12"/>
  <c r="BP221" i="12"/>
  <c r="BO221" i="12"/>
  <c r="BN221" i="12"/>
  <c r="BM221" i="12"/>
  <c r="BL221" i="12"/>
  <c r="BP220" i="12"/>
  <c r="BO220" i="12"/>
  <c r="BN220" i="12"/>
  <c r="BM220" i="12"/>
  <c r="BL220" i="12"/>
  <c r="N220" i="12"/>
  <c r="BP219" i="12"/>
  <c r="BO219" i="12"/>
  <c r="BN219" i="12"/>
  <c r="BM219" i="12"/>
  <c r="BL219" i="12"/>
  <c r="BP218" i="12"/>
  <c r="BO218" i="12"/>
  <c r="BN218" i="12"/>
  <c r="BM218" i="12"/>
  <c r="BL218" i="12"/>
  <c r="BP217" i="12"/>
  <c r="BO217" i="12"/>
  <c r="BN217" i="12"/>
  <c r="BM217" i="12"/>
  <c r="BL217" i="12"/>
  <c r="N217" i="12"/>
  <c r="BP216" i="12"/>
  <c r="BO216" i="12"/>
  <c r="BN216" i="12"/>
  <c r="BM216" i="12"/>
  <c r="BL216" i="12"/>
  <c r="BP215" i="12"/>
  <c r="BO215" i="12"/>
  <c r="BN215" i="12"/>
  <c r="BM215" i="12"/>
  <c r="BL215" i="12"/>
  <c r="BP214" i="12"/>
  <c r="BO214" i="12"/>
  <c r="BN214" i="12"/>
  <c r="BM214" i="12"/>
  <c r="BL214" i="12"/>
  <c r="N214" i="12"/>
  <c r="BP213" i="12"/>
  <c r="BO213" i="12"/>
  <c r="BN213" i="12"/>
  <c r="BM213" i="12"/>
  <c r="BL213" i="12"/>
  <c r="BP212" i="12"/>
  <c r="BO212" i="12"/>
  <c r="BN212" i="12"/>
  <c r="BM212" i="12"/>
  <c r="BL212" i="12"/>
  <c r="BP211" i="12"/>
  <c r="BO211" i="12"/>
  <c r="BN211" i="12"/>
  <c r="BM211" i="12"/>
  <c r="BL211" i="12"/>
  <c r="N211" i="12"/>
  <c r="BP210" i="12"/>
  <c r="BO210" i="12"/>
  <c r="BN210" i="12"/>
  <c r="BM210" i="12"/>
  <c r="BL210" i="12"/>
  <c r="BP209" i="12"/>
  <c r="BO209" i="12"/>
  <c r="BN209" i="12"/>
  <c r="BM209" i="12"/>
  <c r="BL209" i="12"/>
  <c r="BP208" i="12"/>
  <c r="BO208" i="12"/>
  <c r="BN208" i="12"/>
  <c r="BM208" i="12"/>
  <c r="BL208" i="12"/>
  <c r="N208" i="12"/>
  <c r="BP207" i="12"/>
  <c r="BO207" i="12"/>
  <c r="BN207" i="12"/>
  <c r="BM207" i="12"/>
  <c r="BL207" i="12"/>
  <c r="BP206" i="12"/>
  <c r="BO206" i="12"/>
  <c r="BN206" i="12"/>
  <c r="BM206" i="12"/>
  <c r="BL206" i="12"/>
  <c r="BP205" i="12"/>
  <c r="BO205" i="12"/>
  <c r="BN205" i="12"/>
  <c r="BM205" i="12"/>
  <c r="BL205" i="12"/>
  <c r="N205" i="12"/>
  <c r="BP204" i="12"/>
  <c r="BO204" i="12"/>
  <c r="BN204" i="12"/>
  <c r="BM204" i="12"/>
  <c r="BL204" i="12"/>
  <c r="BP203" i="12"/>
  <c r="BO203" i="12"/>
  <c r="BN203" i="12"/>
  <c r="BM203" i="12"/>
  <c r="BL203" i="12"/>
  <c r="BP202" i="12"/>
  <c r="BO202" i="12"/>
  <c r="BN202" i="12"/>
  <c r="BM202" i="12"/>
  <c r="BL202" i="12"/>
  <c r="N202" i="12"/>
  <c r="BP201" i="12"/>
  <c r="BO201" i="12"/>
  <c r="BN201" i="12"/>
  <c r="BM201" i="12"/>
  <c r="BL201" i="12"/>
  <c r="BP200" i="12"/>
  <c r="BO200" i="12"/>
  <c r="BN200" i="12"/>
  <c r="BM200" i="12"/>
  <c r="BL200" i="12"/>
  <c r="BP199" i="12"/>
  <c r="BO199" i="12"/>
  <c r="BN199" i="12"/>
  <c r="BM199" i="12"/>
  <c r="BL199" i="12"/>
  <c r="N199" i="12"/>
  <c r="BP198" i="12"/>
  <c r="BO198" i="12"/>
  <c r="BN198" i="12"/>
  <c r="BM198" i="12"/>
  <c r="BL198" i="12"/>
  <c r="BP197" i="12"/>
  <c r="BO197" i="12"/>
  <c r="BN197" i="12"/>
  <c r="BM197" i="12"/>
  <c r="BL197" i="12"/>
  <c r="BP196" i="12"/>
  <c r="BO196" i="12"/>
  <c r="BN196" i="12"/>
  <c r="BM196" i="12"/>
  <c r="BL196" i="12"/>
  <c r="N196" i="12"/>
  <c r="BP195" i="12"/>
  <c r="BO195" i="12"/>
  <c r="BN195" i="12"/>
  <c r="BM195" i="12"/>
  <c r="BL195" i="12"/>
  <c r="BP194" i="12"/>
  <c r="BO194" i="12"/>
  <c r="BN194" i="12"/>
  <c r="BM194" i="12"/>
  <c r="BL194" i="12"/>
  <c r="BP193" i="12"/>
  <c r="BO193" i="12"/>
  <c r="BN193" i="12"/>
  <c r="BM193" i="12"/>
  <c r="BL193" i="12"/>
  <c r="N193" i="12"/>
  <c r="BP192" i="12"/>
  <c r="BO192" i="12"/>
  <c r="BN192" i="12"/>
  <c r="BM192" i="12"/>
  <c r="BL192" i="12"/>
  <c r="BP191" i="12"/>
  <c r="BO191" i="12"/>
  <c r="BN191" i="12"/>
  <c r="BM191" i="12"/>
  <c r="BL191" i="12"/>
  <c r="BP190" i="12"/>
  <c r="BO190" i="12"/>
  <c r="BN190" i="12"/>
  <c r="BM190" i="12"/>
  <c r="BL190" i="12"/>
  <c r="N190" i="12"/>
  <c r="BP189" i="12"/>
  <c r="BO189" i="12"/>
  <c r="BN189" i="12"/>
  <c r="BM189" i="12"/>
  <c r="BL189" i="12"/>
  <c r="BP188" i="12"/>
  <c r="BO188" i="12"/>
  <c r="BN188" i="12"/>
  <c r="BM188" i="12"/>
  <c r="BL188" i="12"/>
  <c r="BP187" i="12"/>
  <c r="BO187" i="12"/>
  <c r="BN187" i="12"/>
  <c r="BM187" i="12"/>
  <c r="BL187" i="12"/>
  <c r="N187" i="12"/>
  <c r="BP186" i="12"/>
  <c r="BO186" i="12"/>
  <c r="BN186" i="12"/>
  <c r="BM186" i="12"/>
  <c r="BL186" i="12"/>
  <c r="BP185" i="12"/>
  <c r="BO185" i="12"/>
  <c r="BN185" i="12"/>
  <c r="BM185" i="12"/>
  <c r="BL185" i="12"/>
  <c r="BP184" i="12"/>
  <c r="BO184" i="12"/>
  <c r="BN184" i="12"/>
  <c r="BM184" i="12"/>
  <c r="BL184" i="12"/>
  <c r="N184" i="12"/>
  <c r="BP183" i="12"/>
  <c r="BO183" i="12"/>
  <c r="BN183" i="12"/>
  <c r="BM183" i="12"/>
  <c r="BL183" i="12"/>
  <c r="BP182" i="12"/>
  <c r="BO182" i="12"/>
  <c r="BN182" i="12"/>
  <c r="BM182" i="12"/>
  <c r="BL182" i="12"/>
  <c r="BP181" i="12"/>
  <c r="BO181" i="12"/>
  <c r="BN181" i="12"/>
  <c r="BM181" i="12"/>
  <c r="BL181" i="12"/>
  <c r="N181" i="12"/>
  <c r="BP180" i="12"/>
  <c r="BO180" i="12"/>
  <c r="BN180" i="12"/>
  <c r="BM180" i="12"/>
  <c r="BL180" i="12"/>
  <c r="BP179" i="12"/>
  <c r="BO179" i="12"/>
  <c r="BN179" i="12"/>
  <c r="BM179" i="12"/>
  <c r="BL179" i="12"/>
  <c r="BP178" i="12"/>
  <c r="BO178" i="12"/>
  <c r="BN178" i="12"/>
  <c r="BM178" i="12"/>
  <c r="BL178" i="12"/>
  <c r="N178" i="12"/>
  <c r="BP177" i="12"/>
  <c r="BO177" i="12"/>
  <c r="BN177" i="12"/>
  <c r="BM177" i="12"/>
  <c r="BL177" i="12"/>
  <c r="BP176" i="12"/>
  <c r="BO176" i="12"/>
  <c r="BN176" i="12"/>
  <c r="BM176" i="12"/>
  <c r="BL176" i="12"/>
  <c r="BP175" i="12"/>
  <c r="BO175" i="12"/>
  <c r="BN175" i="12"/>
  <c r="BM175" i="12"/>
  <c r="BL175" i="12"/>
  <c r="N175" i="12"/>
  <c r="BP174" i="12"/>
  <c r="BO174" i="12"/>
  <c r="BN174" i="12"/>
  <c r="BM174" i="12"/>
  <c r="BL174" i="12"/>
  <c r="BP173" i="12"/>
  <c r="BO173" i="12"/>
  <c r="BN173" i="12"/>
  <c r="BM173" i="12"/>
  <c r="BL173" i="12"/>
  <c r="BP172" i="12"/>
  <c r="BO172" i="12"/>
  <c r="BN172" i="12"/>
  <c r="BM172" i="12"/>
  <c r="BL172" i="12"/>
  <c r="N172" i="12"/>
  <c r="BP171" i="12"/>
  <c r="BO171" i="12"/>
  <c r="BN171" i="12"/>
  <c r="BM171" i="12"/>
  <c r="BL171" i="12"/>
  <c r="BP170" i="12"/>
  <c r="BO170" i="12"/>
  <c r="BN170" i="12"/>
  <c r="BM170" i="12"/>
  <c r="BL170" i="12"/>
  <c r="BP169" i="12"/>
  <c r="BO169" i="12"/>
  <c r="BN169" i="12"/>
  <c r="BM169" i="12"/>
  <c r="BL169" i="12"/>
  <c r="N169" i="12"/>
  <c r="BP168" i="12"/>
  <c r="BO168" i="12"/>
  <c r="BN168" i="12"/>
  <c r="BM168" i="12"/>
  <c r="BL168" i="12"/>
  <c r="BP167" i="12"/>
  <c r="BO167" i="12"/>
  <c r="BN167" i="12"/>
  <c r="BM167" i="12"/>
  <c r="BL167" i="12"/>
  <c r="BP166" i="12"/>
  <c r="BO166" i="12"/>
  <c r="BN166" i="12"/>
  <c r="BM166" i="12"/>
  <c r="BL166" i="12"/>
  <c r="N166" i="12"/>
  <c r="BP165" i="12"/>
  <c r="BO165" i="12"/>
  <c r="BN165" i="12"/>
  <c r="BM165" i="12"/>
  <c r="BL165" i="12"/>
  <c r="BP164" i="12"/>
  <c r="BO164" i="12"/>
  <c r="BN164" i="12"/>
  <c r="BM164" i="12"/>
  <c r="BL164" i="12"/>
  <c r="BP163" i="12"/>
  <c r="BO163" i="12"/>
  <c r="BN163" i="12"/>
  <c r="BM163" i="12"/>
  <c r="BL163" i="12"/>
  <c r="N163" i="12"/>
  <c r="BP162" i="12"/>
  <c r="BO162" i="12"/>
  <c r="BN162" i="12"/>
  <c r="BM162" i="12"/>
  <c r="BL162" i="12"/>
  <c r="BP161" i="12"/>
  <c r="BO161" i="12"/>
  <c r="BN161" i="12"/>
  <c r="BM161" i="12"/>
  <c r="BL161" i="12"/>
  <c r="BP160" i="12"/>
  <c r="BO160" i="12"/>
  <c r="BN160" i="12"/>
  <c r="BM160" i="12"/>
  <c r="BL160" i="12"/>
  <c r="N160" i="12"/>
  <c r="BP159" i="12"/>
  <c r="BO159" i="12"/>
  <c r="BN159" i="12"/>
  <c r="BM159" i="12"/>
  <c r="BL159" i="12"/>
  <c r="BP158" i="12"/>
  <c r="BO158" i="12"/>
  <c r="BN158" i="12"/>
  <c r="BM158" i="12"/>
  <c r="BL158" i="12"/>
  <c r="BP157" i="12"/>
  <c r="BO157" i="12"/>
  <c r="BN157" i="12"/>
  <c r="BM157" i="12"/>
  <c r="BL157" i="12"/>
  <c r="N157" i="12"/>
  <c r="BP156" i="12"/>
  <c r="BO156" i="12"/>
  <c r="BN156" i="12"/>
  <c r="BM156" i="12"/>
  <c r="BL156" i="12"/>
  <c r="BP155" i="12"/>
  <c r="BO155" i="12"/>
  <c r="BN155" i="12"/>
  <c r="BM155" i="12"/>
  <c r="BL155" i="12"/>
  <c r="BP154" i="12"/>
  <c r="BO154" i="12"/>
  <c r="BN154" i="12"/>
  <c r="BM154" i="12"/>
  <c r="BL154" i="12"/>
  <c r="N154" i="12"/>
  <c r="BP153" i="12"/>
  <c r="BO153" i="12"/>
  <c r="BN153" i="12"/>
  <c r="BM153" i="12"/>
  <c r="BL153" i="12"/>
  <c r="BP152" i="12"/>
  <c r="BO152" i="12"/>
  <c r="BN152" i="12"/>
  <c r="BM152" i="12"/>
  <c r="BL152" i="12"/>
  <c r="BP151" i="12"/>
  <c r="BO151" i="12"/>
  <c r="BN151" i="12"/>
  <c r="BM151" i="12"/>
  <c r="BL151" i="12"/>
  <c r="N151" i="12"/>
  <c r="BP150" i="12"/>
  <c r="BO150" i="12"/>
  <c r="BN150" i="12"/>
  <c r="BM150" i="12"/>
  <c r="BL150" i="12"/>
  <c r="BP149" i="12"/>
  <c r="BO149" i="12"/>
  <c r="BN149" i="12"/>
  <c r="BM149" i="12"/>
  <c r="BL149" i="12"/>
  <c r="BP148" i="12"/>
  <c r="BO148" i="12"/>
  <c r="BN148" i="12"/>
  <c r="BM148" i="12"/>
  <c r="BL148" i="12"/>
  <c r="N148" i="12"/>
  <c r="BP147" i="12"/>
  <c r="BO147" i="12"/>
  <c r="BN147" i="12"/>
  <c r="BM147" i="12"/>
  <c r="BL147" i="12"/>
  <c r="BP146" i="12"/>
  <c r="BO146" i="12"/>
  <c r="BN146" i="12"/>
  <c r="BM146" i="12"/>
  <c r="BL146" i="12"/>
  <c r="BP145" i="12"/>
  <c r="BO145" i="12"/>
  <c r="BN145" i="12"/>
  <c r="BM145" i="12"/>
  <c r="BL145" i="12"/>
  <c r="N145" i="12"/>
  <c r="BP144" i="12"/>
  <c r="BO144" i="12"/>
  <c r="BN144" i="12"/>
  <c r="BM144" i="12"/>
  <c r="BL144" i="12"/>
  <c r="BP143" i="12"/>
  <c r="BO143" i="12"/>
  <c r="BN143" i="12"/>
  <c r="BM143" i="12"/>
  <c r="BL143" i="12"/>
  <c r="BP142" i="12"/>
  <c r="BO142" i="12"/>
  <c r="BN142" i="12"/>
  <c r="BM142" i="12"/>
  <c r="BL142" i="12"/>
  <c r="N142" i="12"/>
  <c r="BP141" i="12"/>
  <c r="BO141" i="12"/>
  <c r="BN141" i="12"/>
  <c r="BM141" i="12"/>
  <c r="BL141" i="12"/>
  <c r="BP140" i="12"/>
  <c r="BO140" i="12"/>
  <c r="BN140" i="12"/>
  <c r="BM140" i="12"/>
  <c r="BL140" i="12"/>
  <c r="BP139" i="12"/>
  <c r="BO139" i="12"/>
  <c r="BN139" i="12"/>
  <c r="BM139" i="12"/>
  <c r="BL139" i="12"/>
  <c r="N139" i="12"/>
  <c r="BP138" i="12"/>
  <c r="BO138" i="12"/>
  <c r="BN138" i="12"/>
  <c r="BM138" i="12"/>
  <c r="BL138" i="12"/>
  <c r="BP137" i="12"/>
  <c r="BO137" i="12"/>
  <c r="BN137" i="12"/>
  <c r="BM137" i="12"/>
  <c r="BL137" i="12"/>
  <c r="BP136" i="12"/>
  <c r="BO136" i="12"/>
  <c r="BN136" i="12"/>
  <c r="BM136" i="12"/>
  <c r="BL136" i="12"/>
  <c r="N136" i="12"/>
  <c r="BP135" i="12"/>
  <c r="BO135" i="12"/>
  <c r="BN135" i="12"/>
  <c r="BM135" i="12"/>
  <c r="BL135" i="12"/>
  <c r="BP134" i="12"/>
  <c r="BO134" i="12"/>
  <c r="BN134" i="12"/>
  <c r="BM134" i="12"/>
  <c r="BL134" i="12"/>
  <c r="BP133" i="12"/>
  <c r="BO133" i="12"/>
  <c r="BN133" i="12"/>
  <c r="BM133" i="12"/>
  <c r="BL133" i="12"/>
  <c r="N133" i="12"/>
  <c r="BP132" i="12"/>
  <c r="BO132" i="12"/>
  <c r="BN132" i="12"/>
  <c r="BM132" i="12"/>
  <c r="BL132" i="12"/>
  <c r="BP131" i="12"/>
  <c r="BO131" i="12"/>
  <c r="BN131" i="12"/>
  <c r="BM131" i="12"/>
  <c r="BL131" i="12"/>
  <c r="BP130" i="12"/>
  <c r="BO130" i="12"/>
  <c r="BN130" i="12"/>
  <c r="BM130" i="12"/>
  <c r="BL130" i="12"/>
  <c r="N130" i="12"/>
  <c r="BP129" i="12"/>
  <c r="BO129" i="12"/>
  <c r="BN129" i="12"/>
  <c r="BM129" i="12"/>
  <c r="BL129" i="12"/>
  <c r="BP128" i="12"/>
  <c r="BO128" i="12"/>
  <c r="BN128" i="12"/>
  <c r="BM128" i="12"/>
  <c r="BL128" i="12"/>
  <c r="BP127" i="12"/>
  <c r="BO127" i="12"/>
  <c r="BN127" i="12"/>
  <c r="BM127" i="12"/>
  <c r="BL127" i="12"/>
  <c r="N127" i="12"/>
  <c r="BP126" i="12"/>
  <c r="BO126" i="12"/>
  <c r="BN126" i="12"/>
  <c r="BM126" i="12"/>
  <c r="BL126" i="12"/>
  <c r="BP125" i="12"/>
  <c r="BO125" i="12"/>
  <c r="BN125" i="12"/>
  <c r="BM125" i="12"/>
  <c r="BL125" i="12"/>
  <c r="BP124" i="12"/>
  <c r="BO124" i="12"/>
  <c r="BN124" i="12"/>
  <c r="BM124" i="12"/>
  <c r="BL124" i="12"/>
  <c r="N124" i="12"/>
  <c r="BP123" i="12"/>
  <c r="BO123" i="12"/>
  <c r="BN123" i="12"/>
  <c r="BM123" i="12"/>
  <c r="BL123" i="12"/>
  <c r="BP122" i="12"/>
  <c r="BO122" i="12"/>
  <c r="BN122" i="12"/>
  <c r="BM122" i="12"/>
  <c r="BL122" i="12"/>
  <c r="BP121" i="12"/>
  <c r="BO121" i="12"/>
  <c r="BN121" i="12"/>
  <c r="BM121" i="12"/>
  <c r="BL121" i="12"/>
  <c r="N121" i="12"/>
  <c r="BP120" i="12"/>
  <c r="BO120" i="12"/>
  <c r="BN120" i="12"/>
  <c r="BM120" i="12"/>
  <c r="BL120" i="12"/>
  <c r="BP119" i="12"/>
  <c r="BO119" i="12"/>
  <c r="BN119" i="12"/>
  <c r="BM119" i="12"/>
  <c r="BL119" i="12"/>
  <c r="BP118" i="12"/>
  <c r="BO118" i="12"/>
  <c r="BN118" i="12"/>
  <c r="BM118" i="12"/>
  <c r="BL118" i="12"/>
  <c r="N118" i="12"/>
  <c r="BP117" i="12"/>
  <c r="BO117" i="12"/>
  <c r="BN117" i="12"/>
  <c r="BM117" i="12"/>
  <c r="BL117" i="12"/>
  <c r="BP116" i="12"/>
  <c r="BO116" i="12"/>
  <c r="BN116" i="12"/>
  <c r="BM116" i="12"/>
  <c r="BL116" i="12"/>
  <c r="BP115" i="12"/>
  <c r="BO115" i="12"/>
  <c r="BN115" i="12"/>
  <c r="BM115" i="12"/>
  <c r="BL115" i="12"/>
  <c r="N115" i="12"/>
  <c r="BP114" i="12"/>
  <c r="BO114" i="12"/>
  <c r="BN114" i="12"/>
  <c r="BM114" i="12"/>
  <c r="BL114" i="12"/>
  <c r="BP113" i="12"/>
  <c r="BO113" i="12"/>
  <c r="BN113" i="12"/>
  <c r="BM113" i="12"/>
  <c r="BL113" i="12"/>
  <c r="BP112" i="12"/>
  <c r="BO112" i="12"/>
  <c r="BN112" i="12"/>
  <c r="BM112" i="12"/>
  <c r="BL112" i="12"/>
  <c r="N112" i="12"/>
  <c r="BP111" i="12"/>
  <c r="BO111" i="12"/>
  <c r="BN111" i="12"/>
  <c r="BM111" i="12"/>
  <c r="BL111" i="12"/>
  <c r="BP110" i="12"/>
  <c r="BO110" i="12"/>
  <c r="BN110" i="12"/>
  <c r="BM110" i="12"/>
  <c r="BL110" i="12"/>
  <c r="BP109" i="12"/>
  <c r="BO109" i="12"/>
  <c r="BN109" i="12"/>
  <c r="BM109" i="12"/>
  <c r="BL109" i="12"/>
  <c r="N109" i="12"/>
  <c r="BP108" i="12"/>
  <c r="BO108" i="12"/>
  <c r="BN108" i="12"/>
  <c r="BM108" i="12"/>
  <c r="BL108" i="12"/>
  <c r="BP107" i="12"/>
  <c r="BO107" i="12"/>
  <c r="BN107" i="12"/>
  <c r="BM107" i="12"/>
  <c r="BL107" i="12"/>
  <c r="BP106" i="12"/>
  <c r="BO106" i="12"/>
  <c r="BN106" i="12"/>
  <c r="BM106" i="12"/>
  <c r="BL106" i="12"/>
  <c r="N106" i="12"/>
  <c r="BP105" i="12"/>
  <c r="BO105" i="12"/>
  <c r="BN105" i="12"/>
  <c r="BM105" i="12"/>
  <c r="BL105" i="12"/>
  <c r="BP104" i="12"/>
  <c r="BO104" i="12"/>
  <c r="BN104" i="12"/>
  <c r="BM104" i="12"/>
  <c r="BL104" i="12"/>
  <c r="BP103" i="12"/>
  <c r="BO103" i="12"/>
  <c r="BN103" i="12"/>
  <c r="BM103" i="12"/>
  <c r="BL103" i="12"/>
  <c r="N103" i="12"/>
  <c r="BP102" i="12"/>
  <c r="BO102" i="12"/>
  <c r="BN102" i="12"/>
  <c r="BM102" i="12"/>
  <c r="BL102" i="12"/>
  <c r="BP101" i="12"/>
  <c r="BO101" i="12"/>
  <c r="BN101" i="12"/>
  <c r="BM101" i="12"/>
  <c r="BL101" i="12"/>
  <c r="BP100" i="12"/>
  <c r="BO100" i="12"/>
  <c r="BN100" i="12"/>
  <c r="BM100" i="12"/>
  <c r="BL100" i="12"/>
  <c r="N100" i="12"/>
  <c r="BP99" i="12"/>
  <c r="BO99" i="12"/>
  <c r="BN99" i="12"/>
  <c r="BM99" i="12"/>
  <c r="BL99" i="12"/>
  <c r="BP98" i="12"/>
  <c r="BO98" i="12"/>
  <c r="BN98" i="12"/>
  <c r="BM98" i="12"/>
  <c r="BL98" i="12"/>
  <c r="BP97" i="12"/>
  <c r="BO97" i="12"/>
  <c r="BN97" i="12"/>
  <c r="BM97" i="12"/>
  <c r="BL97" i="12"/>
  <c r="N97" i="12"/>
  <c r="BP96" i="12"/>
  <c r="BO96" i="12"/>
  <c r="BN96" i="12"/>
  <c r="BM96" i="12"/>
  <c r="BL96" i="12"/>
  <c r="BP95" i="12"/>
  <c r="BO95" i="12"/>
  <c r="BN95" i="12"/>
  <c r="BM95" i="12"/>
  <c r="BL95" i="12"/>
  <c r="BP94" i="12"/>
  <c r="BO94" i="12"/>
  <c r="BN94" i="12"/>
  <c r="BM94" i="12"/>
  <c r="BL94" i="12"/>
  <c r="N94" i="12"/>
  <c r="BP93" i="12"/>
  <c r="BO93" i="12"/>
  <c r="BN93" i="12"/>
  <c r="BM93" i="12"/>
  <c r="BL93" i="12"/>
  <c r="BP92" i="12"/>
  <c r="BO92" i="12"/>
  <c r="BN92" i="12"/>
  <c r="BM92" i="12"/>
  <c r="BL92" i="12"/>
  <c r="BP91" i="12"/>
  <c r="BO91" i="12"/>
  <c r="BN91" i="12"/>
  <c r="BM91" i="12"/>
  <c r="BL91" i="12"/>
  <c r="N91" i="12"/>
  <c r="BP90" i="12"/>
  <c r="BO90" i="12"/>
  <c r="BN90" i="12"/>
  <c r="BM90" i="12"/>
  <c r="BL90" i="12"/>
  <c r="BP89" i="12"/>
  <c r="BO89" i="12"/>
  <c r="BN89" i="12"/>
  <c r="BM89" i="12"/>
  <c r="BL89" i="12"/>
  <c r="BP88" i="12"/>
  <c r="BO88" i="12"/>
  <c r="BN88" i="12"/>
  <c r="BM88" i="12"/>
  <c r="BL88" i="12"/>
  <c r="N88" i="12"/>
  <c r="BP87" i="12"/>
  <c r="BO87" i="12"/>
  <c r="BN87" i="12"/>
  <c r="BM87" i="12"/>
  <c r="BL87" i="12"/>
  <c r="BP86" i="12"/>
  <c r="BO86" i="12"/>
  <c r="BN86" i="12"/>
  <c r="BM86" i="12"/>
  <c r="BL86" i="12"/>
  <c r="BP85" i="12"/>
  <c r="BO85" i="12"/>
  <c r="BN85" i="12"/>
  <c r="BM85" i="12"/>
  <c r="BL85" i="12"/>
  <c r="N85" i="12"/>
  <c r="BP84" i="12"/>
  <c r="BO84" i="12"/>
  <c r="BN84" i="12"/>
  <c r="BM84" i="12"/>
  <c r="BL84" i="12"/>
  <c r="BP83" i="12"/>
  <c r="BO83" i="12"/>
  <c r="BN83" i="12"/>
  <c r="BM83" i="12"/>
  <c r="BL83" i="12"/>
  <c r="BP82" i="12"/>
  <c r="BO82" i="12"/>
  <c r="BN82" i="12"/>
  <c r="BM82" i="12"/>
  <c r="BL82" i="12"/>
  <c r="N82" i="12"/>
  <c r="BP81" i="12"/>
  <c r="BO81" i="12"/>
  <c r="BN81" i="12"/>
  <c r="BM81" i="12"/>
  <c r="BL81" i="12"/>
  <c r="BP80" i="12"/>
  <c r="BO80" i="12"/>
  <c r="BN80" i="12"/>
  <c r="BM80" i="12"/>
  <c r="BL80" i="12"/>
  <c r="BP79" i="12"/>
  <c r="BO79" i="12"/>
  <c r="BN79" i="12"/>
  <c r="BM79" i="12"/>
  <c r="BL79" i="12"/>
  <c r="N79" i="12"/>
  <c r="BP78" i="12"/>
  <c r="BO78" i="12"/>
  <c r="BN78" i="12"/>
  <c r="BM78" i="12"/>
  <c r="BL78" i="12"/>
  <c r="BP77" i="12"/>
  <c r="BO77" i="12"/>
  <c r="BN77" i="12"/>
  <c r="BM77" i="12"/>
  <c r="BL77" i="12"/>
  <c r="BP76" i="12"/>
  <c r="BO76" i="12"/>
  <c r="BN76" i="12"/>
  <c r="BM76" i="12"/>
  <c r="BL76" i="12"/>
  <c r="N76" i="12"/>
  <c r="BP75" i="12"/>
  <c r="BO75" i="12"/>
  <c r="BN75" i="12"/>
  <c r="BM75" i="12"/>
  <c r="BL75" i="12"/>
  <c r="BP74" i="12"/>
  <c r="BO74" i="12"/>
  <c r="BN74" i="12"/>
  <c r="BM74" i="12"/>
  <c r="BL74" i="12"/>
  <c r="BP73" i="12"/>
  <c r="BO73" i="12"/>
  <c r="BN73" i="12"/>
  <c r="BM73" i="12"/>
  <c r="BL73" i="12"/>
  <c r="N73" i="12"/>
  <c r="BP72" i="12"/>
  <c r="BO72" i="12"/>
  <c r="BN72" i="12"/>
  <c r="BM72" i="12"/>
  <c r="BL72" i="12"/>
  <c r="BP71" i="12"/>
  <c r="BO71" i="12"/>
  <c r="BN71" i="12"/>
  <c r="BM71" i="12"/>
  <c r="BL71" i="12"/>
  <c r="BP70" i="12"/>
  <c r="BO70" i="12"/>
  <c r="BN70" i="12"/>
  <c r="BM70" i="12"/>
  <c r="BL70" i="12"/>
  <c r="N70" i="12"/>
  <c r="BP69" i="12"/>
  <c r="BO69" i="12"/>
  <c r="BN69" i="12"/>
  <c r="BM69" i="12"/>
  <c r="BL69" i="12"/>
  <c r="BP68" i="12"/>
  <c r="BO68" i="12"/>
  <c r="BN68" i="12"/>
  <c r="BM68" i="12"/>
  <c r="BL68" i="12"/>
  <c r="BP67" i="12"/>
  <c r="BO67" i="12"/>
  <c r="BN67" i="12"/>
  <c r="BM67" i="12"/>
  <c r="BL67" i="12"/>
  <c r="N67" i="12"/>
  <c r="BP66" i="12"/>
  <c r="BO66" i="12"/>
  <c r="BN66" i="12"/>
  <c r="BM66" i="12"/>
  <c r="BL66" i="12"/>
  <c r="BP65" i="12"/>
  <c r="BO65" i="12"/>
  <c r="BN65" i="12"/>
  <c r="BM65" i="12"/>
  <c r="BL65" i="12"/>
  <c r="BP64" i="12"/>
  <c r="BO64" i="12"/>
  <c r="BN64" i="12"/>
  <c r="BM64" i="12"/>
  <c r="BL64" i="12"/>
  <c r="N64" i="12"/>
  <c r="BP63" i="12"/>
  <c r="BO63" i="12"/>
  <c r="BN63" i="12"/>
  <c r="BM63" i="12"/>
  <c r="BL63" i="12"/>
  <c r="BP62" i="12"/>
  <c r="BO62" i="12"/>
  <c r="BN62" i="12"/>
  <c r="BM62" i="12"/>
  <c r="BL62" i="12"/>
  <c r="BP61" i="12"/>
  <c r="BO61" i="12"/>
  <c r="BN61" i="12"/>
  <c r="BM61" i="12"/>
  <c r="BL61" i="12"/>
  <c r="N61" i="12"/>
  <c r="BP60" i="12"/>
  <c r="BO60" i="12"/>
  <c r="BN60" i="12"/>
  <c r="BM60" i="12"/>
  <c r="BL60" i="12"/>
  <c r="BP59" i="12"/>
  <c r="BO59" i="12"/>
  <c r="BN59" i="12"/>
  <c r="BM59" i="12"/>
  <c r="BL59" i="12"/>
  <c r="BP58" i="12"/>
  <c r="BO58" i="12"/>
  <c r="BN58" i="12"/>
  <c r="BM58" i="12"/>
  <c r="BL58" i="12"/>
  <c r="N58" i="12"/>
  <c r="BP57" i="12"/>
  <c r="BO57" i="12"/>
  <c r="BN57" i="12"/>
  <c r="BM57" i="12"/>
  <c r="BL57" i="12"/>
  <c r="BP56" i="12"/>
  <c r="BO56" i="12"/>
  <c r="BN56" i="12"/>
  <c r="BM56" i="12"/>
  <c r="BL56" i="12"/>
  <c r="BP55" i="12"/>
  <c r="BO55" i="12"/>
  <c r="BN55" i="12"/>
  <c r="BM55" i="12"/>
  <c r="BL55" i="12"/>
  <c r="N55" i="12"/>
  <c r="BP54" i="12"/>
  <c r="BO54" i="12"/>
  <c r="BN54" i="12"/>
  <c r="BM54" i="12"/>
  <c r="BL54" i="12"/>
  <c r="BP53" i="12"/>
  <c r="BO53" i="12"/>
  <c r="BN53" i="12"/>
  <c r="BM53" i="12"/>
  <c r="BL53" i="12"/>
  <c r="BP52" i="12"/>
  <c r="BO52" i="12"/>
  <c r="BN52" i="12"/>
  <c r="BM52" i="12"/>
  <c r="BL52" i="12"/>
  <c r="N52" i="12"/>
  <c r="BP51" i="12"/>
  <c r="BO51" i="12"/>
  <c r="BN51" i="12"/>
  <c r="BM51" i="12"/>
  <c r="BL51" i="12"/>
  <c r="BP50" i="12"/>
  <c r="BO50" i="12"/>
  <c r="BN50" i="12"/>
  <c r="BM50" i="12"/>
  <c r="BL50" i="12"/>
  <c r="BP49" i="12"/>
  <c r="BO49" i="12"/>
  <c r="BN49" i="12"/>
  <c r="BM49" i="12"/>
  <c r="BL49" i="12"/>
  <c r="N49" i="12"/>
  <c r="BP48" i="12"/>
  <c r="BO48" i="12"/>
  <c r="BN48" i="12"/>
  <c r="BM48" i="12"/>
  <c r="BL48" i="12"/>
  <c r="BP47" i="12"/>
  <c r="BO47" i="12"/>
  <c r="BN47" i="12"/>
  <c r="BM47" i="12"/>
  <c r="BL47" i="12"/>
  <c r="BP46" i="12"/>
  <c r="BO46" i="12"/>
  <c r="BN46" i="12"/>
  <c r="BM46" i="12"/>
  <c r="BL46" i="12"/>
  <c r="N46" i="12"/>
  <c r="BP45" i="12"/>
  <c r="BO45" i="12"/>
  <c r="BN45" i="12"/>
  <c r="BM45" i="12"/>
  <c r="BL45" i="12"/>
  <c r="BP44" i="12"/>
  <c r="BO44" i="12"/>
  <c r="BN44" i="12"/>
  <c r="BM44" i="12"/>
  <c r="BL44" i="12"/>
  <c r="BP43" i="12"/>
  <c r="BO43" i="12"/>
  <c r="BN43" i="12"/>
  <c r="BM43" i="12"/>
  <c r="BL43" i="12"/>
  <c r="N43" i="12"/>
  <c r="BP42" i="12"/>
  <c r="BO42" i="12"/>
  <c r="BN42" i="12"/>
  <c r="BM42" i="12"/>
  <c r="BL42" i="12"/>
  <c r="BP41" i="12"/>
  <c r="BO41" i="12"/>
  <c r="BN41" i="12"/>
  <c r="BM41" i="12"/>
  <c r="BL41" i="12"/>
  <c r="BP40" i="12"/>
  <c r="BO40" i="12"/>
  <c r="BN40" i="12"/>
  <c r="BM40" i="12"/>
  <c r="BL40" i="12"/>
  <c r="N40" i="12"/>
  <c r="BP39" i="12"/>
  <c r="BO39" i="12"/>
  <c r="BN39" i="12"/>
  <c r="BM39" i="12"/>
  <c r="BL39" i="12"/>
  <c r="BP38" i="12"/>
  <c r="BO38" i="12"/>
  <c r="BN38" i="12"/>
  <c r="BM38" i="12"/>
  <c r="BL38" i="12"/>
  <c r="BP37" i="12"/>
  <c r="BO37" i="12"/>
  <c r="BN37" i="12"/>
  <c r="BM37" i="12"/>
  <c r="BL37" i="12"/>
  <c r="N37" i="12"/>
  <c r="BP36" i="12"/>
  <c r="BO36" i="12"/>
  <c r="BN36" i="12"/>
  <c r="BM36" i="12"/>
  <c r="BL36" i="12"/>
  <c r="BP35" i="12"/>
  <c r="BO35" i="12"/>
  <c r="BN35" i="12"/>
  <c r="BM35" i="12"/>
  <c r="BL35" i="12"/>
  <c r="BP34" i="12"/>
  <c r="BO34" i="12"/>
  <c r="BN34" i="12"/>
  <c r="BM34" i="12"/>
  <c r="BL34" i="12"/>
  <c r="N34" i="12"/>
  <c r="BP33" i="12"/>
  <c r="BO33" i="12"/>
  <c r="BN33" i="12"/>
  <c r="BM33" i="12"/>
  <c r="BL33" i="12"/>
  <c r="BP32" i="12"/>
  <c r="BO32" i="12"/>
  <c r="BN32" i="12"/>
  <c r="BM32" i="12"/>
  <c r="BL32" i="12"/>
  <c r="BP31" i="12"/>
  <c r="BO31" i="12"/>
  <c r="BN31" i="12"/>
  <c r="BM31" i="12"/>
  <c r="BL31" i="12"/>
  <c r="N31" i="12"/>
  <c r="BP30" i="12"/>
  <c r="BO30" i="12"/>
  <c r="BN30" i="12"/>
  <c r="BM30" i="12"/>
  <c r="BL30" i="12"/>
  <c r="BP29" i="12"/>
  <c r="BO29" i="12"/>
  <c r="BN29" i="12"/>
  <c r="BM29" i="12"/>
  <c r="BL29" i="12"/>
  <c r="BP28" i="12"/>
  <c r="BO28" i="12"/>
  <c r="BN28" i="12"/>
  <c r="BM28" i="12"/>
  <c r="BL28" i="12"/>
  <c r="N28" i="12"/>
  <c r="BP27" i="12"/>
  <c r="BO27" i="12"/>
  <c r="BN27" i="12"/>
  <c r="BM27" i="12"/>
  <c r="BL27" i="12"/>
  <c r="BP26" i="12"/>
  <c r="BO26" i="12"/>
  <c r="BN26" i="12"/>
  <c r="BM26" i="12"/>
  <c r="BL26" i="12"/>
  <c r="BP25" i="12"/>
  <c r="BO25" i="12"/>
  <c r="BN25" i="12"/>
  <c r="BM25" i="12"/>
  <c r="BL25" i="12"/>
  <c r="N25" i="12"/>
  <c r="BP24" i="12"/>
  <c r="BO24" i="12"/>
  <c r="BN24" i="12"/>
  <c r="BM24" i="12"/>
  <c r="BL24" i="12"/>
  <c r="BP23" i="12"/>
  <c r="BO23" i="12"/>
  <c r="BN23" i="12"/>
  <c r="BM23" i="12"/>
  <c r="BL23" i="12"/>
  <c r="BP22" i="12"/>
  <c r="BO22" i="12"/>
  <c r="BN22" i="12"/>
  <c r="BM22" i="12"/>
  <c r="BL22" i="12"/>
  <c r="N22" i="12"/>
  <c r="BP21" i="12"/>
  <c r="BO21" i="12"/>
  <c r="BN21" i="12"/>
  <c r="BM21" i="12"/>
  <c r="BL21" i="12"/>
  <c r="BP20" i="12"/>
  <c r="BO20" i="12"/>
  <c r="BN20" i="12"/>
  <c r="BM20" i="12"/>
  <c r="BL20" i="12"/>
  <c r="BP19" i="12"/>
  <c r="BO19" i="12"/>
  <c r="BN19" i="12"/>
  <c r="BM19" i="12"/>
  <c r="BL19" i="12"/>
  <c r="N19" i="12"/>
  <c r="BP18" i="12"/>
  <c r="BO18" i="12"/>
  <c r="BN18" i="12"/>
  <c r="BM18" i="12"/>
  <c r="BL18" i="12"/>
  <c r="BP17" i="12"/>
  <c r="BO17" i="12"/>
  <c r="BN17" i="12"/>
  <c r="BM17" i="12"/>
  <c r="BL17" i="12"/>
  <c r="BP16" i="12"/>
  <c r="BO16" i="12"/>
  <c r="BN16" i="12"/>
  <c r="BM16" i="12"/>
  <c r="BL16" i="12"/>
  <c r="N16" i="12"/>
  <c r="BP15" i="12"/>
  <c r="BO15" i="12"/>
  <c r="BN15" i="12"/>
  <c r="BM15" i="12"/>
  <c r="BL15" i="12"/>
  <c r="BP14" i="12"/>
  <c r="BO14" i="12"/>
  <c r="BN14" i="12"/>
  <c r="BM14" i="12"/>
  <c r="BL14" i="12"/>
  <c r="BP13" i="12"/>
  <c r="BO13" i="12"/>
  <c r="BN13" i="12"/>
  <c r="BM13" i="12"/>
  <c r="BL13" i="12"/>
  <c r="N13" i="12"/>
  <c r="BP12" i="12"/>
  <c r="BO12" i="12"/>
  <c r="BN12" i="12"/>
  <c r="BM12" i="12"/>
  <c r="BL12" i="12"/>
  <c r="BP11" i="12"/>
  <c r="BO11" i="12"/>
  <c r="BN11" i="12"/>
  <c r="BM11" i="12"/>
  <c r="BL11" i="12"/>
  <c r="BP10" i="12"/>
  <c r="BO10" i="12"/>
  <c r="BN10" i="12"/>
  <c r="BM10" i="12"/>
  <c r="BL10" i="12"/>
  <c r="N10" i="12"/>
  <c r="BP9" i="12"/>
  <c r="BO9" i="12"/>
  <c r="BN9" i="12"/>
  <c r="BM9" i="12"/>
  <c r="BL9" i="12"/>
  <c r="BP8" i="12"/>
  <c r="BO8" i="12"/>
  <c r="BN8" i="12"/>
  <c r="BM8" i="12"/>
  <c r="BL8" i="12"/>
  <c r="BP7" i="12"/>
  <c r="BO7" i="12"/>
  <c r="BN7" i="12"/>
  <c r="BM7" i="12"/>
  <c r="BL7" i="12"/>
  <c r="N7" i="12"/>
  <c r="BP6" i="12"/>
  <c r="BO6" i="12"/>
  <c r="BN6" i="12"/>
  <c r="BM6" i="12"/>
  <c r="BL6" i="12"/>
  <c r="BP5" i="12"/>
  <c r="BO5" i="12"/>
  <c r="BN5" i="12"/>
  <c r="BM5" i="12"/>
  <c r="BL5" i="12"/>
  <c r="BP4" i="12"/>
  <c r="BO4" i="12"/>
  <c r="BN4" i="12"/>
  <c r="BM4" i="12"/>
  <c r="BL4" i="12"/>
  <c r="N4" i="12"/>
  <c r="BP3" i="12"/>
  <c r="BO3" i="12"/>
  <c r="BN3" i="12"/>
  <c r="BM3" i="12"/>
  <c r="BL3" i="12"/>
  <c r="BP2" i="12"/>
  <c r="BO2" i="12"/>
  <c r="BN2" i="12"/>
  <c r="BM2" i="12"/>
  <c r="BL2" i="12"/>
  <c r="Q253" i="10"/>
  <c r="Q252" i="10"/>
  <c r="Q251" i="10"/>
  <c r="Q250" i="10"/>
  <c r="Q249" i="10"/>
  <c r="Q248" i="10"/>
  <c r="Q247" i="10"/>
  <c r="Q246" i="10"/>
  <c r="Q245" i="10"/>
  <c r="Q244" i="10"/>
  <c r="Q243" i="10"/>
  <c r="Q242" i="10"/>
  <c r="Q241" i="10"/>
  <c r="Q240" i="10"/>
  <c r="Q239" i="10"/>
  <c r="Q238" i="10"/>
  <c r="Q237" i="10"/>
  <c r="Q236" i="10"/>
  <c r="Q235" i="10"/>
  <c r="Q234" i="10"/>
  <c r="Q233" i="10"/>
  <c r="Q232" i="10"/>
  <c r="Q231" i="10"/>
  <c r="Q230" i="10"/>
  <c r="Q229" i="10"/>
  <c r="Q228" i="10"/>
  <c r="Q227" i="10"/>
  <c r="Q226" i="10"/>
  <c r="Q225" i="10"/>
  <c r="Q224" i="10"/>
  <c r="Q223" i="10"/>
  <c r="Q222" i="10"/>
  <c r="Q221" i="10"/>
  <c r="Q220" i="10"/>
  <c r="Q219" i="10"/>
  <c r="Q218" i="10"/>
  <c r="Q217" i="10"/>
  <c r="Q216" i="10"/>
  <c r="Q215" i="10"/>
  <c r="Q214" i="10"/>
  <c r="Q213" i="10"/>
  <c r="Q212" i="10"/>
  <c r="Q211" i="10"/>
  <c r="Q210" i="10"/>
  <c r="Q209" i="10"/>
  <c r="Q208" i="10"/>
  <c r="Q207" i="10"/>
  <c r="Q206" i="10"/>
  <c r="Q205" i="10"/>
  <c r="Q204" i="10"/>
  <c r="Q203" i="10"/>
  <c r="Q202" i="10"/>
  <c r="Q201" i="10"/>
  <c r="Q200" i="10"/>
  <c r="Q199" i="10"/>
  <c r="Q198" i="10"/>
  <c r="Q197" i="10"/>
  <c r="Q196" i="10"/>
  <c r="Q195" i="10"/>
  <c r="Q194" i="10"/>
  <c r="Q193" i="10"/>
  <c r="Q192" i="10"/>
  <c r="Q191" i="10"/>
  <c r="Q190" i="10"/>
  <c r="Q189" i="10"/>
  <c r="Q188" i="10"/>
  <c r="Q187" i="10"/>
  <c r="Q186" i="10"/>
  <c r="Q185" i="10"/>
  <c r="Q184" i="10"/>
  <c r="Q183" i="10"/>
  <c r="Q182" i="10"/>
  <c r="Q181" i="10"/>
  <c r="Q180" i="10"/>
  <c r="Q179" i="10"/>
  <c r="Q178" i="10"/>
  <c r="Q177" i="10"/>
  <c r="Q176" i="10"/>
  <c r="Q175" i="10"/>
  <c r="Q174" i="10"/>
  <c r="Q173" i="10"/>
  <c r="Q172" i="10"/>
  <c r="Q171" i="10"/>
  <c r="Q170" i="10"/>
  <c r="Q169" i="10"/>
  <c r="Q168" i="10"/>
  <c r="Q167" i="10"/>
  <c r="Q166" i="10"/>
  <c r="Q165" i="10"/>
  <c r="Q164" i="10"/>
  <c r="Q163" i="10"/>
  <c r="Q162" i="10"/>
  <c r="Q161" i="10"/>
  <c r="Q160" i="10"/>
  <c r="Q159" i="10"/>
  <c r="Q158" i="10"/>
  <c r="Q157" i="10"/>
  <c r="Q156" i="10"/>
  <c r="Q155" i="10"/>
  <c r="Q154" i="10"/>
  <c r="Q153" i="10"/>
  <c r="Q152" i="10"/>
  <c r="Q151" i="10"/>
  <c r="Q150" i="10"/>
  <c r="Q149" i="10"/>
  <c r="Q148" i="10"/>
  <c r="Q147" i="10"/>
  <c r="Q146" i="10"/>
  <c r="Q145" i="10"/>
  <c r="Q144" i="10"/>
  <c r="Q143" i="10"/>
  <c r="Q142" i="10"/>
  <c r="Q141" i="10"/>
  <c r="Q140" i="10"/>
  <c r="Q139" i="10"/>
  <c r="Q138" i="10"/>
  <c r="Q137" i="10"/>
  <c r="Q136" i="10"/>
  <c r="Q135" i="10"/>
  <c r="Q134" i="10"/>
  <c r="Q133" i="10"/>
  <c r="Q132" i="10"/>
  <c r="Q131" i="10"/>
  <c r="Q130" i="10"/>
  <c r="Q129" i="10"/>
  <c r="Q128" i="10"/>
  <c r="Q127" i="10"/>
  <c r="Q126" i="10"/>
  <c r="Q125" i="10"/>
  <c r="Q124" i="10"/>
  <c r="Q123" i="10"/>
  <c r="Q122" i="10"/>
  <c r="Q121" i="10"/>
  <c r="Q120" i="10"/>
  <c r="Q119" i="10"/>
  <c r="Q118" i="10"/>
  <c r="Q117" i="10"/>
  <c r="Q116" i="10"/>
  <c r="Q115" i="10"/>
  <c r="Q114" i="10"/>
  <c r="Q113" i="10"/>
  <c r="Q112" i="10"/>
  <c r="Q111" i="10"/>
  <c r="Q110" i="10"/>
  <c r="Q109" i="10"/>
  <c r="Q108" i="10"/>
  <c r="Q107" i="10"/>
  <c r="Q106" i="10"/>
  <c r="Q105" i="10"/>
  <c r="Q104" i="10"/>
  <c r="Q103" i="10"/>
  <c r="Q102" i="10"/>
  <c r="Q101" i="10"/>
  <c r="Q100" i="10"/>
  <c r="Q99" i="10"/>
  <c r="Q98" i="10"/>
  <c r="Q97" i="10"/>
  <c r="Q96" i="10"/>
  <c r="Q95" i="10"/>
  <c r="Q94" i="10"/>
  <c r="Q93" i="10"/>
  <c r="Q92" i="10"/>
  <c r="Q91" i="10"/>
  <c r="Q90" i="10"/>
  <c r="Q89" i="10"/>
  <c r="Q88" i="10"/>
  <c r="Q87" i="10"/>
  <c r="Q86" i="10"/>
  <c r="Q85" i="10"/>
  <c r="Q84" i="10"/>
  <c r="Q83" i="10"/>
  <c r="Q82" i="10"/>
  <c r="Q81" i="10"/>
  <c r="Q80" i="10"/>
  <c r="Q79" i="10"/>
  <c r="Q78" i="10"/>
  <c r="Q77" i="10"/>
  <c r="Q76" i="10"/>
  <c r="Q75" i="10"/>
  <c r="Q74" i="10"/>
  <c r="Q73" i="10"/>
  <c r="Q72" i="10"/>
  <c r="Q71" i="10"/>
  <c r="Q70" i="10"/>
  <c r="Q69" i="10"/>
  <c r="Q68" i="10"/>
  <c r="Q67" i="10"/>
  <c r="Q66" i="10"/>
  <c r="Q65" i="10"/>
  <c r="Q64" i="10"/>
  <c r="Q63" i="10"/>
  <c r="Q62" i="10"/>
  <c r="Q61" i="10"/>
  <c r="Q60" i="10"/>
  <c r="Q59" i="10"/>
  <c r="Q58" i="10"/>
  <c r="Q57" i="10"/>
  <c r="Q56" i="10"/>
  <c r="Q55" i="10"/>
  <c r="Q54" i="10"/>
  <c r="Q53" i="10"/>
  <c r="Q52" i="10"/>
  <c r="Q51" i="10"/>
  <c r="Q50" i="10"/>
  <c r="Q49" i="10"/>
  <c r="Q48" i="10"/>
  <c r="Q47" i="10"/>
  <c r="Q46" i="10"/>
  <c r="Q45" i="10"/>
  <c r="Q44" i="10"/>
  <c r="Q43" i="10"/>
  <c r="Q42" i="10"/>
  <c r="Q41" i="10"/>
  <c r="Q40" i="10"/>
  <c r="Q39" i="10"/>
  <c r="Q38" i="10"/>
  <c r="CI289" i="8"/>
  <c r="BP289" i="8"/>
  <c r="BL289" i="8"/>
  <c r="AX289" i="8"/>
  <c r="Y289" i="8"/>
  <c r="X289" i="8"/>
  <c r="N289" i="8"/>
  <c r="CI288" i="8"/>
  <c r="BP288" i="8"/>
  <c r="BL288" i="8"/>
  <c r="AX288" i="8"/>
  <c r="Y288" i="8"/>
  <c r="X288" i="8"/>
  <c r="N288" i="8"/>
  <c r="CI287" i="8"/>
  <c r="BP287" i="8"/>
  <c r="BL287" i="8"/>
  <c r="AX287" i="8"/>
  <c r="Y287" i="8"/>
  <c r="X287" i="8"/>
  <c r="N287" i="8"/>
  <c r="CI286" i="8"/>
  <c r="BP286" i="8"/>
  <c r="BL286" i="8"/>
  <c r="AX286" i="8"/>
  <c r="Y286" i="8"/>
  <c r="X286" i="8"/>
  <c r="N286" i="8"/>
  <c r="CI285" i="8"/>
  <c r="BP285" i="8"/>
  <c r="BL285" i="8"/>
  <c r="AX285" i="8"/>
  <c r="Y285" i="8"/>
  <c r="X285" i="8"/>
  <c r="N285" i="8"/>
  <c r="CI284" i="8"/>
  <c r="BP284" i="8"/>
  <c r="BL284" i="8"/>
  <c r="AX284" i="8"/>
  <c r="Y284" i="8"/>
  <c r="X284" i="8"/>
  <c r="N284" i="8"/>
  <c r="CI283" i="8"/>
  <c r="BP283" i="8"/>
  <c r="BL283" i="8"/>
  <c r="AX283" i="8"/>
  <c r="Y283" i="8"/>
  <c r="X283" i="8"/>
  <c r="N283" i="8"/>
  <c r="CI282" i="8"/>
  <c r="BP282" i="8"/>
  <c r="BL282" i="8"/>
  <c r="AX282" i="8"/>
  <c r="Y282" i="8"/>
  <c r="X282" i="8"/>
  <c r="N282" i="8"/>
  <c r="CI281" i="8"/>
  <c r="BP281" i="8"/>
  <c r="BL281" i="8"/>
  <c r="AX281" i="8"/>
  <c r="Y281" i="8"/>
  <c r="X281" i="8"/>
  <c r="N281" i="8"/>
  <c r="CI280" i="8"/>
  <c r="BP280" i="8"/>
  <c r="BL280" i="8"/>
  <c r="AX280" i="8"/>
  <c r="Y280" i="8"/>
  <c r="X280" i="8"/>
  <c r="N280" i="8"/>
  <c r="CI279" i="8"/>
  <c r="BP279" i="8"/>
  <c r="BL279" i="8"/>
  <c r="AX279" i="8"/>
  <c r="Y279" i="8"/>
  <c r="X279" i="8"/>
  <c r="N279" i="8"/>
  <c r="CI278" i="8"/>
  <c r="BP278" i="8"/>
  <c r="BL278" i="8"/>
  <c r="AX278" i="8"/>
  <c r="Y278" i="8"/>
  <c r="X278" i="8"/>
  <c r="N278" i="8"/>
  <c r="CI277" i="8"/>
  <c r="BP277" i="8"/>
  <c r="BL277" i="8"/>
  <c r="AX277" i="8"/>
  <c r="Y277" i="8"/>
  <c r="X277" i="8"/>
  <c r="N277" i="8"/>
  <c r="CI276" i="8"/>
  <c r="BP276" i="8"/>
  <c r="BL276" i="8"/>
  <c r="AX276" i="8"/>
  <c r="Y276" i="8"/>
  <c r="X276" i="8"/>
  <c r="N276" i="8"/>
  <c r="CI275" i="8"/>
  <c r="BP275" i="8"/>
  <c r="BL275" i="8"/>
  <c r="AX275" i="8"/>
  <c r="Y275" i="8"/>
  <c r="X275" i="8"/>
  <c r="N275" i="8"/>
  <c r="CI274" i="8"/>
  <c r="BP274" i="8"/>
  <c r="BL274" i="8"/>
  <c r="AX274" i="8"/>
  <c r="Y274" i="8"/>
  <c r="X274" i="8"/>
  <c r="N274" i="8"/>
  <c r="CI273" i="8"/>
  <c r="BP273" i="8"/>
  <c r="BL273" i="8"/>
  <c r="AX273" i="8"/>
  <c r="Y273" i="8"/>
  <c r="X273" i="8"/>
  <c r="N273" i="8"/>
  <c r="CI272" i="8"/>
  <c r="BP272" i="8"/>
  <c r="BL272" i="8"/>
  <c r="AX272" i="8"/>
  <c r="Y272" i="8"/>
  <c r="X272" i="8"/>
  <c r="N272" i="8"/>
  <c r="CI271" i="8"/>
  <c r="BP271" i="8"/>
  <c r="BL271" i="8"/>
  <c r="AX271" i="8"/>
  <c r="Y271" i="8"/>
  <c r="X271" i="8"/>
  <c r="N271" i="8"/>
  <c r="CI270" i="8"/>
  <c r="BP270" i="8"/>
  <c r="BL270" i="8"/>
  <c r="AX270" i="8"/>
  <c r="Y270" i="8"/>
  <c r="X270" i="8"/>
  <c r="N270" i="8"/>
  <c r="CI269" i="8"/>
  <c r="BP269" i="8"/>
  <c r="BL269" i="8"/>
  <c r="AX269" i="8"/>
  <c r="Y269" i="8"/>
  <c r="X269" i="8"/>
  <c r="N269" i="8"/>
  <c r="CI268" i="8"/>
  <c r="BP268" i="8"/>
  <c r="BL268" i="8"/>
  <c r="AX268" i="8"/>
  <c r="Y268" i="8"/>
  <c r="X268" i="8"/>
  <c r="N268" i="8"/>
  <c r="CI267" i="8"/>
  <c r="BP267" i="8"/>
  <c r="BL267" i="8"/>
  <c r="AX267" i="8"/>
  <c r="Y267" i="8"/>
  <c r="X267" i="8"/>
  <c r="N267" i="8"/>
  <c r="CI266" i="8"/>
  <c r="BP266" i="8"/>
  <c r="BL266" i="8"/>
  <c r="AX266" i="8"/>
  <c r="Y266" i="8"/>
  <c r="X266" i="8"/>
  <c r="N266" i="8"/>
  <c r="CI265" i="8"/>
  <c r="BP265" i="8"/>
  <c r="BL265" i="8"/>
  <c r="AX265" i="8"/>
  <c r="Y265" i="8"/>
  <c r="X265" i="8"/>
  <c r="N265" i="8"/>
  <c r="CI264" i="8"/>
  <c r="BP264" i="8"/>
  <c r="BL264" i="8"/>
  <c r="AX264" i="8"/>
  <c r="Y264" i="8"/>
  <c r="X264" i="8"/>
  <c r="N264" i="8"/>
  <c r="CI263" i="8"/>
  <c r="BP263" i="8"/>
  <c r="BL263" i="8"/>
  <c r="AX263" i="8"/>
  <c r="Y263" i="8"/>
  <c r="X263" i="8"/>
  <c r="N263" i="8"/>
  <c r="CI262" i="8"/>
  <c r="BP262" i="8"/>
  <c r="BL262" i="8"/>
  <c r="AX262" i="8"/>
  <c r="Y262" i="8"/>
  <c r="X262" i="8"/>
  <c r="N262" i="8"/>
  <c r="CI261" i="8"/>
  <c r="BP261" i="8"/>
  <c r="BL261" i="8"/>
  <c r="AX261" i="8"/>
  <c r="Y261" i="8"/>
  <c r="X261" i="8"/>
  <c r="N261" i="8"/>
  <c r="CI260" i="8"/>
  <c r="BP260" i="8"/>
  <c r="BL260" i="8"/>
  <c r="AX260" i="8"/>
  <c r="Y260" i="8"/>
  <c r="X260" i="8"/>
  <c r="N260" i="8"/>
  <c r="CI259" i="8"/>
  <c r="BP259" i="8"/>
  <c r="BL259" i="8"/>
  <c r="AX259" i="8"/>
  <c r="Y259" i="8"/>
  <c r="X259" i="8"/>
  <c r="N259" i="8"/>
  <c r="CI258" i="8"/>
  <c r="BP258" i="8"/>
  <c r="BL258" i="8"/>
  <c r="AX258" i="8"/>
  <c r="Y258" i="8"/>
  <c r="X258" i="8"/>
  <c r="N258" i="8"/>
  <c r="CI257" i="8"/>
  <c r="BP257" i="8"/>
  <c r="BL257" i="8"/>
  <c r="AX257" i="8"/>
  <c r="Y257" i="8"/>
  <c r="X257" i="8"/>
  <c r="N257" i="8"/>
  <c r="CI256" i="8"/>
  <c r="BP256" i="8"/>
  <c r="BL256" i="8"/>
  <c r="AX256" i="8"/>
  <c r="Y256" i="8"/>
  <c r="X256" i="8"/>
  <c r="N256" i="8"/>
  <c r="CI255" i="8"/>
  <c r="BP255" i="8"/>
  <c r="BL255" i="8"/>
  <c r="AX255" i="8"/>
  <c r="Y255" i="8"/>
  <c r="X255" i="8"/>
  <c r="N255" i="8"/>
  <c r="CI254" i="8"/>
  <c r="BP254" i="8"/>
  <c r="BL254" i="8"/>
  <c r="AX254" i="8"/>
  <c r="Y254" i="8"/>
  <c r="X254" i="8"/>
  <c r="N254" i="8"/>
  <c r="CI253" i="8"/>
  <c r="BP253" i="8"/>
  <c r="BL253" i="8"/>
  <c r="AX253" i="8"/>
  <c r="Y253" i="8"/>
  <c r="X253" i="8"/>
  <c r="N253" i="8"/>
  <c r="CI252" i="8"/>
  <c r="BP252" i="8"/>
  <c r="BL252" i="8"/>
  <c r="AX252" i="8"/>
  <c r="Y252" i="8"/>
  <c r="X252" i="8"/>
  <c r="N252" i="8"/>
  <c r="CI251" i="8"/>
  <c r="BP251" i="8"/>
  <c r="BL251" i="8"/>
  <c r="AX251" i="8"/>
  <c r="Y251" i="8"/>
  <c r="X251" i="8"/>
  <c r="N251" i="8"/>
  <c r="CI250" i="8"/>
  <c r="BP250" i="8"/>
  <c r="BL250" i="8"/>
  <c r="AX250" i="8"/>
  <c r="Y250" i="8"/>
  <c r="X250" i="8"/>
  <c r="N250" i="8"/>
  <c r="CI249" i="8"/>
  <c r="BP249" i="8"/>
  <c r="BL249" i="8"/>
  <c r="AX249" i="8"/>
  <c r="Y249" i="8"/>
  <c r="X249" i="8"/>
  <c r="N249" i="8"/>
  <c r="CI248" i="8"/>
  <c r="BP248" i="8"/>
  <c r="BL248" i="8"/>
  <c r="AX248" i="8"/>
  <c r="Y248" i="8"/>
  <c r="X248" i="8"/>
  <c r="N248" i="8"/>
  <c r="CI247" i="8"/>
  <c r="BP247" i="8"/>
  <c r="BL247" i="8"/>
  <c r="AX247" i="8"/>
  <c r="Y247" i="8"/>
  <c r="X247" i="8"/>
  <c r="N247" i="8"/>
  <c r="CI246" i="8"/>
  <c r="BP246" i="8"/>
  <c r="BL246" i="8"/>
  <c r="AX246" i="8"/>
  <c r="Y246" i="8"/>
  <c r="X246" i="8"/>
  <c r="N246" i="8"/>
  <c r="CI245" i="8"/>
  <c r="BP245" i="8"/>
  <c r="BL245" i="8"/>
  <c r="AX245" i="8"/>
  <c r="Y245" i="8"/>
  <c r="X245" i="8"/>
  <c r="N245" i="8"/>
  <c r="CI244" i="8"/>
  <c r="BP244" i="8"/>
  <c r="BL244" i="8"/>
  <c r="AX244" i="8"/>
  <c r="Y244" i="8"/>
  <c r="X244" i="8"/>
  <c r="N244" i="8"/>
  <c r="CI243" i="8"/>
  <c r="BP243" i="8"/>
  <c r="BL243" i="8"/>
  <c r="AX243" i="8"/>
  <c r="Y243" i="8"/>
  <c r="X243" i="8"/>
  <c r="N243" i="8"/>
  <c r="CI242" i="8"/>
  <c r="BP242" i="8"/>
  <c r="BL242" i="8"/>
  <c r="AX242" i="8"/>
  <c r="Y242" i="8"/>
  <c r="X242" i="8"/>
  <c r="N242" i="8"/>
  <c r="CI241" i="8"/>
  <c r="BP241" i="8"/>
  <c r="BL241" i="8"/>
  <c r="AX241" i="8"/>
  <c r="Y241" i="8"/>
  <c r="X241" i="8"/>
  <c r="N241" i="8"/>
  <c r="CI240" i="8"/>
  <c r="BP240" i="8"/>
  <c r="BL240" i="8"/>
  <c r="AX240" i="8"/>
  <c r="Y240" i="8"/>
  <c r="X240" i="8"/>
  <c r="N240" i="8"/>
  <c r="CI239" i="8"/>
  <c r="BP239" i="8"/>
  <c r="BL239" i="8"/>
  <c r="AX239" i="8"/>
  <c r="Y239" i="8"/>
  <c r="X239" i="8"/>
  <c r="N239" i="8"/>
  <c r="CI238" i="8"/>
  <c r="BP238" i="8"/>
  <c r="BL238" i="8"/>
  <c r="AX238" i="8"/>
  <c r="Y238" i="8"/>
  <c r="X238" i="8"/>
  <c r="N238" i="8"/>
  <c r="CI237" i="8"/>
  <c r="BP237" i="8"/>
  <c r="BL237" i="8"/>
  <c r="AX237" i="8"/>
  <c r="Y237" i="8"/>
  <c r="X237" i="8"/>
  <c r="N237" i="8"/>
  <c r="CI236" i="8"/>
  <c r="BP236" i="8"/>
  <c r="BL236" i="8"/>
  <c r="AX236" i="8"/>
  <c r="Y236" i="8"/>
  <c r="X236" i="8"/>
  <c r="N236" i="8"/>
  <c r="CI235" i="8"/>
  <c r="BP235" i="8"/>
  <c r="BL235" i="8"/>
  <c r="AX235" i="8"/>
  <c r="Y235" i="8"/>
  <c r="X235" i="8"/>
  <c r="N235" i="8"/>
  <c r="CI234" i="8"/>
  <c r="BP234" i="8"/>
  <c r="BL234" i="8"/>
  <c r="AX234" i="8"/>
  <c r="Y234" i="8"/>
  <c r="X234" i="8"/>
  <c r="N234" i="8"/>
  <c r="CI233" i="8"/>
  <c r="BP233" i="8"/>
  <c r="BL233" i="8"/>
  <c r="AX233" i="8"/>
  <c r="Y233" i="8"/>
  <c r="X233" i="8"/>
  <c r="N233" i="8"/>
  <c r="CI232" i="8"/>
  <c r="BP232" i="8"/>
  <c r="BL232" i="8"/>
  <c r="AX232" i="8"/>
  <c r="Y232" i="8"/>
  <c r="X232" i="8"/>
  <c r="N232" i="8"/>
  <c r="CI231" i="8"/>
  <c r="BP231" i="8"/>
  <c r="BL231" i="8"/>
  <c r="AX231" i="8"/>
  <c r="Y231" i="8"/>
  <c r="X231" i="8"/>
  <c r="N231" i="8"/>
  <c r="CI230" i="8"/>
  <c r="BP230" i="8"/>
  <c r="BL230" i="8"/>
  <c r="AX230" i="8"/>
  <c r="Y230" i="8"/>
  <c r="X230" i="8"/>
  <c r="N230" i="8"/>
  <c r="CI229" i="8"/>
  <c r="BP229" i="8"/>
  <c r="BL229" i="8"/>
  <c r="AX229" i="8"/>
  <c r="Y229" i="8"/>
  <c r="X229" i="8"/>
  <c r="N229" i="8"/>
  <c r="CI228" i="8"/>
  <c r="BP228" i="8"/>
  <c r="BL228" i="8"/>
  <c r="AX228" i="8"/>
  <c r="Y228" i="8"/>
  <c r="X228" i="8"/>
  <c r="N228" i="8"/>
  <c r="CI227" i="8"/>
  <c r="BP227" i="8"/>
  <c r="BL227" i="8"/>
  <c r="AX227" i="8"/>
  <c r="Y227" i="8"/>
  <c r="X227" i="8"/>
  <c r="N227" i="8"/>
  <c r="CI226" i="8"/>
  <c r="BP226" i="8"/>
  <c r="BL226" i="8"/>
  <c r="AX226" i="8"/>
  <c r="Y226" i="8"/>
  <c r="X226" i="8"/>
  <c r="N226" i="8"/>
  <c r="CI225" i="8"/>
  <c r="BP225" i="8"/>
  <c r="BL225" i="8"/>
  <c r="AX225" i="8"/>
  <c r="Y225" i="8"/>
  <c r="X225" i="8"/>
  <c r="N225" i="8"/>
  <c r="CI224" i="8"/>
  <c r="BP224" i="8"/>
  <c r="BL224" i="8"/>
  <c r="AX224" i="8"/>
  <c r="Y224" i="8"/>
  <c r="X224" i="8"/>
  <c r="N224" i="8"/>
  <c r="CI223" i="8"/>
  <c r="BP223" i="8"/>
  <c r="BL223" i="8"/>
  <c r="AX223" i="8"/>
  <c r="Y223" i="8"/>
  <c r="X223" i="8"/>
  <c r="N223" i="8"/>
  <c r="CI222" i="8"/>
  <c r="BP222" i="8"/>
  <c r="BL222" i="8"/>
  <c r="AX222" i="8"/>
  <c r="Y222" i="8"/>
  <c r="X222" i="8"/>
  <c r="N222" i="8"/>
  <c r="CI221" i="8"/>
  <c r="BP221" i="8"/>
  <c r="BL221" i="8"/>
  <c r="AX221" i="8"/>
  <c r="Y221" i="8"/>
  <c r="X221" i="8"/>
  <c r="N221" i="8"/>
  <c r="CI220" i="8"/>
  <c r="BP220" i="8"/>
  <c r="BL220" i="8"/>
  <c r="AX220" i="8"/>
  <c r="Y220" i="8"/>
  <c r="X220" i="8"/>
  <c r="N220" i="8"/>
  <c r="CI219" i="8"/>
  <c r="BP219" i="8"/>
  <c r="BL219" i="8"/>
  <c r="AX219" i="8"/>
  <c r="Y219" i="8"/>
  <c r="X219" i="8"/>
  <c r="N219" i="8"/>
  <c r="CI218" i="8"/>
  <c r="BP218" i="8"/>
  <c r="BL218" i="8"/>
  <c r="AX218" i="8"/>
  <c r="Y218" i="8"/>
  <c r="X218" i="8"/>
  <c r="N218" i="8"/>
  <c r="CI217" i="8"/>
  <c r="BP217" i="8"/>
  <c r="BL217" i="8"/>
  <c r="AX217" i="8"/>
  <c r="Y217" i="8"/>
  <c r="X217" i="8"/>
  <c r="N217" i="8"/>
  <c r="CI216" i="8"/>
  <c r="BP216" i="8"/>
  <c r="BL216" i="8"/>
  <c r="AX216" i="8"/>
  <c r="Y216" i="8"/>
  <c r="X216" i="8"/>
  <c r="N216" i="8"/>
  <c r="CI215" i="8"/>
  <c r="BP215" i="8"/>
  <c r="BL215" i="8"/>
  <c r="AX215" i="8"/>
  <c r="Y215" i="8"/>
  <c r="X215" i="8"/>
  <c r="N215" i="8"/>
  <c r="CI214" i="8"/>
  <c r="BP214" i="8"/>
  <c r="BL214" i="8"/>
  <c r="AX214" i="8"/>
  <c r="Y214" i="8"/>
  <c r="X214" i="8"/>
  <c r="N214" i="8"/>
  <c r="CI213" i="8"/>
  <c r="BP213" i="8"/>
  <c r="BL213" i="8"/>
  <c r="AX213" i="8"/>
  <c r="Y213" i="8"/>
  <c r="X213" i="8"/>
  <c r="N213" i="8"/>
  <c r="CI212" i="8"/>
  <c r="BP212" i="8"/>
  <c r="BL212" i="8"/>
  <c r="AX212" i="8"/>
  <c r="Y212" i="8"/>
  <c r="X212" i="8"/>
  <c r="N212" i="8"/>
  <c r="CI211" i="8"/>
  <c r="BP211" i="8"/>
  <c r="BL211" i="8"/>
  <c r="AX211" i="8"/>
  <c r="Y211" i="8"/>
  <c r="X211" i="8"/>
  <c r="N211" i="8"/>
  <c r="CI210" i="8"/>
  <c r="BP210" i="8"/>
  <c r="BL210" i="8"/>
  <c r="AX210" i="8"/>
  <c r="Y210" i="8"/>
  <c r="X210" i="8"/>
  <c r="N210" i="8"/>
  <c r="CI209" i="8"/>
  <c r="BP209" i="8"/>
  <c r="BL209" i="8"/>
  <c r="AX209" i="8"/>
  <c r="Y209" i="8"/>
  <c r="X209" i="8"/>
  <c r="N209" i="8"/>
  <c r="CI208" i="8"/>
  <c r="BP208" i="8"/>
  <c r="BL208" i="8"/>
  <c r="AX208" i="8"/>
  <c r="Y208" i="8"/>
  <c r="X208" i="8"/>
  <c r="N208" i="8"/>
  <c r="CI207" i="8"/>
  <c r="BP207" i="8"/>
  <c r="BL207" i="8"/>
  <c r="AX207" i="8"/>
  <c r="Y207" i="8"/>
  <c r="X207" i="8"/>
  <c r="N207" i="8"/>
  <c r="CI206" i="8"/>
  <c r="BP206" i="8"/>
  <c r="BL206" i="8"/>
  <c r="AX206" i="8"/>
  <c r="Y206" i="8"/>
  <c r="X206" i="8"/>
  <c r="N206" i="8"/>
  <c r="CI205" i="8"/>
  <c r="BP205" i="8"/>
  <c r="BL205" i="8"/>
  <c r="AX205" i="8"/>
  <c r="Y205" i="8"/>
  <c r="X205" i="8"/>
  <c r="N205" i="8"/>
  <c r="CI204" i="8"/>
  <c r="BP204" i="8"/>
  <c r="BL204" i="8"/>
  <c r="AX204" i="8"/>
  <c r="Y204" i="8"/>
  <c r="X204" i="8"/>
  <c r="N204" i="8"/>
  <c r="CI203" i="8"/>
  <c r="BP203" i="8"/>
  <c r="BL203" i="8"/>
  <c r="AX203" i="8"/>
  <c r="Y203" i="8"/>
  <c r="X203" i="8"/>
  <c r="N203" i="8"/>
  <c r="CI202" i="8"/>
  <c r="BP202" i="8"/>
  <c r="BL202" i="8"/>
  <c r="AX202" i="8"/>
  <c r="Y202" i="8"/>
  <c r="X202" i="8"/>
  <c r="N202" i="8"/>
  <c r="CI201" i="8"/>
  <c r="BP201" i="8"/>
  <c r="BL201" i="8"/>
  <c r="AX201" i="8"/>
  <c r="Y201" i="8"/>
  <c r="X201" i="8"/>
  <c r="N201" i="8"/>
  <c r="CI200" i="8"/>
  <c r="BP200" i="8"/>
  <c r="BL200" i="8"/>
  <c r="AX200" i="8"/>
  <c r="Y200" i="8"/>
  <c r="X200" i="8"/>
  <c r="N200" i="8"/>
  <c r="CI199" i="8"/>
  <c r="BP199" i="8"/>
  <c r="BL199" i="8"/>
  <c r="AX199" i="8"/>
  <c r="Y199" i="8"/>
  <c r="X199" i="8"/>
  <c r="N199" i="8"/>
  <c r="CI198" i="8"/>
  <c r="BP198" i="8"/>
  <c r="BL198" i="8"/>
  <c r="AX198" i="8"/>
  <c r="Y198" i="8"/>
  <c r="X198" i="8"/>
  <c r="N198" i="8"/>
  <c r="CI197" i="8"/>
  <c r="BP197" i="8"/>
  <c r="BL197" i="8"/>
  <c r="AX197" i="8"/>
  <c r="Y197" i="8"/>
  <c r="X197" i="8"/>
  <c r="N197" i="8"/>
  <c r="CI196" i="8"/>
  <c r="BP196" i="8"/>
  <c r="BL196" i="8"/>
  <c r="AX196" i="8"/>
  <c r="Y196" i="8"/>
  <c r="X196" i="8"/>
  <c r="N196" i="8"/>
  <c r="CI195" i="8"/>
  <c r="BP195" i="8"/>
  <c r="BL195" i="8"/>
  <c r="AX195" i="8"/>
  <c r="Y195" i="8"/>
  <c r="X195" i="8"/>
  <c r="N195" i="8"/>
  <c r="CI194" i="8"/>
  <c r="BP194" i="8"/>
  <c r="BL194" i="8"/>
  <c r="AX194" i="8"/>
  <c r="Y194" i="8"/>
  <c r="X194" i="8"/>
  <c r="N194" i="8"/>
  <c r="CI193" i="8"/>
  <c r="BP193" i="8"/>
  <c r="BL193" i="8"/>
  <c r="AX193" i="8"/>
  <c r="Y193" i="8"/>
  <c r="X193" i="8"/>
  <c r="N193" i="8"/>
  <c r="CI192" i="8"/>
  <c r="BP192" i="8"/>
  <c r="BL192" i="8"/>
  <c r="AX192" i="8"/>
  <c r="Y192" i="8"/>
  <c r="X192" i="8"/>
  <c r="N192" i="8"/>
  <c r="CI191" i="8"/>
  <c r="BP191" i="8"/>
  <c r="BL191" i="8"/>
  <c r="AX191" i="8"/>
  <c r="Y191" i="8"/>
  <c r="X191" i="8"/>
  <c r="N191" i="8"/>
  <c r="CI190" i="8"/>
  <c r="BP190" i="8"/>
  <c r="BL190" i="8"/>
  <c r="AX190" i="8"/>
  <c r="Y190" i="8"/>
  <c r="X190" i="8"/>
  <c r="N190" i="8"/>
  <c r="CI189" i="8"/>
  <c r="BP189" i="8"/>
  <c r="BL189" i="8"/>
  <c r="AX189" i="8"/>
  <c r="Y189" i="8"/>
  <c r="X189" i="8"/>
  <c r="N189" i="8"/>
  <c r="CI188" i="8"/>
  <c r="BP188" i="8"/>
  <c r="BL188" i="8"/>
  <c r="AX188" i="8"/>
  <c r="Y188" i="8"/>
  <c r="X188" i="8"/>
  <c r="N188" i="8"/>
  <c r="CI187" i="8"/>
  <c r="BP187" i="8"/>
  <c r="BL187" i="8"/>
  <c r="AX187" i="8"/>
  <c r="Y187" i="8"/>
  <c r="X187" i="8"/>
  <c r="N187" i="8"/>
  <c r="CI186" i="8"/>
  <c r="BP186" i="8"/>
  <c r="BL186" i="8"/>
  <c r="AX186" i="8"/>
  <c r="Y186" i="8"/>
  <c r="X186" i="8"/>
  <c r="N186" i="8"/>
  <c r="CI185" i="8"/>
  <c r="BP185" i="8"/>
  <c r="BL185" i="8"/>
  <c r="AX185" i="8"/>
  <c r="Y185" i="8"/>
  <c r="X185" i="8"/>
  <c r="N185" i="8"/>
  <c r="CI184" i="8"/>
  <c r="BP184" i="8"/>
  <c r="BL184" i="8"/>
  <c r="AX184" i="8"/>
  <c r="Y184" i="8"/>
  <c r="X184" i="8"/>
  <c r="N184" i="8"/>
  <c r="CI183" i="8"/>
  <c r="BP183" i="8"/>
  <c r="BL183" i="8"/>
  <c r="AX183" i="8"/>
  <c r="Y183" i="8"/>
  <c r="X183" i="8"/>
  <c r="N183" i="8"/>
  <c r="CI182" i="8"/>
  <c r="BP182" i="8"/>
  <c r="BL182" i="8"/>
  <c r="AX182" i="8"/>
  <c r="Y182" i="8"/>
  <c r="X182" i="8"/>
  <c r="N182" i="8"/>
  <c r="CI181" i="8"/>
  <c r="BP181" i="8"/>
  <c r="BL181" i="8"/>
  <c r="AX181" i="8"/>
  <c r="Y181" i="8"/>
  <c r="X181" i="8"/>
  <c r="N181" i="8"/>
  <c r="CI180" i="8"/>
  <c r="BP180" i="8"/>
  <c r="BL180" i="8"/>
  <c r="AX180" i="8"/>
  <c r="Y180" i="8"/>
  <c r="X180" i="8"/>
  <c r="N180" i="8"/>
  <c r="CI179" i="8"/>
  <c r="BP179" i="8"/>
  <c r="BL179" i="8"/>
  <c r="AX179" i="8"/>
  <c r="Y179" i="8"/>
  <c r="X179" i="8"/>
  <c r="N179" i="8"/>
  <c r="CI178" i="8"/>
  <c r="BP178" i="8"/>
  <c r="BL178" i="8"/>
  <c r="AX178" i="8"/>
  <c r="Y178" i="8"/>
  <c r="X178" i="8"/>
  <c r="N178" i="8"/>
  <c r="CI177" i="8"/>
  <c r="BP177" i="8"/>
  <c r="BL177" i="8"/>
  <c r="AX177" i="8"/>
  <c r="Y177" i="8"/>
  <c r="X177" i="8"/>
  <c r="N177" i="8"/>
  <c r="CI176" i="8"/>
  <c r="BP176" i="8"/>
  <c r="BL176" i="8"/>
  <c r="AX176" i="8"/>
  <c r="Y176" i="8"/>
  <c r="X176" i="8"/>
  <c r="N176" i="8"/>
  <c r="CI175" i="8"/>
  <c r="BP175" i="8"/>
  <c r="BL175" i="8"/>
  <c r="AX175" i="8"/>
  <c r="Y175" i="8"/>
  <c r="X175" i="8"/>
  <c r="N175" i="8"/>
  <c r="CI174" i="8"/>
  <c r="BP174" i="8"/>
  <c r="BL174" i="8"/>
  <c r="AX174" i="8"/>
  <c r="Y174" i="8"/>
  <c r="X174" i="8"/>
  <c r="N174" i="8"/>
  <c r="CI173" i="8"/>
  <c r="BP173" i="8"/>
  <c r="BL173" i="8"/>
  <c r="AX173" i="8"/>
  <c r="Y173" i="8"/>
  <c r="X173" i="8"/>
  <c r="N173" i="8"/>
  <c r="CI172" i="8"/>
  <c r="BP172" i="8"/>
  <c r="BL172" i="8"/>
  <c r="AX172" i="8"/>
  <c r="Y172" i="8"/>
  <c r="X172" i="8"/>
  <c r="N172" i="8"/>
  <c r="CI171" i="8"/>
  <c r="BP171" i="8"/>
  <c r="BL171" i="8"/>
  <c r="AX171" i="8"/>
  <c r="Y171" i="8"/>
  <c r="X171" i="8"/>
  <c r="N171" i="8"/>
  <c r="CI170" i="8"/>
  <c r="BP170" i="8"/>
  <c r="BL170" i="8"/>
  <c r="AX170" i="8"/>
  <c r="Y170" i="8"/>
  <c r="X170" i="8"/>
  <c r="N170" i="8"/>
  <c r="CI169" i="8"/>
  <c r="BP169" i="8"/>
  <c r="BL169" i="8"/>
  <c r="AX169" i="8"/>
  <c r="Y169" i="8"/>
  <c r="X169" i="8"/>
  <c r="N169" i="8"/>
  <c r="CI168" i="8"/>
  <c r="BP168" i="8"/>
  <c r="BL168" i="8"/>
  <c r="AX168" i="8"/>
  <c r="Y168" i="8"/>
  <c r="X168" i="8"/>
  <c r="N168" i="8"/>
  <c r="CI167" i="8"/>
  <c r="BP167" i="8"/>
  <c r="BL167" i="8"/>
  <c r="AX167" i="8"/>
  <c r="Y167" i="8"/>
  <c r="X167" i="8"/>
  <c r="N167" i="8"/>
  <c r="CI166" i="8"/>
  <c r="BP166" i="8"/>
  <c r="BL166" i="8"/>
  <c r="AX166" i="8"/>
  <c r="Y166" i="8"/>
  <c r="X166" i="8"/>
  <c r="N166" i="8"/>
  <c r="CI165" i="8"/>
  <c r="BP165" i="8"/>
  <c r="BL165" i="8"/>
  <c r="AX165" i="8"/>
  <c r="Y165" i="8"/>
  <c r="X165" i="8"/>
  <c r="N165" i="8"/>
  <c r="CI164" i="8"/>
  <c r="BP164" i="8"/>
  <c r="BL164" i="8"/>
  <c r="AX164" i="8"/>
  <c r="Y164" i="8"/>
  <c r="X164" i="8"/>
  <c r="N164" i="8"/>
  <c r="CI163" i="8"/>
  <c r="BP163" i="8"/>
  <c r="BL163" i="8"/>
  <c r="AX163" i="8"/>
  <c r="Y163" i="8"/>
  <c r="X163" i="8"/>
  <c r="N163" i="8"/>
  <c r="CI162" i="8"/>
  <c r="BP162" i="8"/>
  <c r="BL162" i="8"/>
  <c r="AX162" i="8"/>
  <c r="Y162" i="8"/>
  <c r="X162" i="8"/>
  <c r="N162" i="8"/>
  <c r="CI161" i="8"/>
  <c r="BP161" i="8"/>
  <c r="BL161" i="8"/>
  <c r="AX161" i="8"/>
  <c r="Y161" i="8"/>
  <c r="X161" i="8"/>
  <c r="N161" i="8"/>
  <c r="CI160" i="8"/>
  <c r="BP160" i="8"/>
  <c r="BL160" i="8"/>
  <c r="AX160" i="8"/>
  <c r="Y160" i="8"/>
  <c r="X160" i="8"/>
  <c r="N160" i="8"/>
  <c r="CI159" i="8"/>
  <c r="BP159" i="8"/>
  <c r="BL159" i="8"/>
  <c r="AX159" i="8"/>
  <c r="Y159" i="8"/>
  <c r="X159" i="8"/>
  <c r="N159" i="8"/>
  <c r="CI158" i="8"/>
  <c r="BP158" i="8"/>
  <c r="BL158" i="8"/>
  <c r="AX158" i="8"/>
  <c r="Y158" i="8"/>
  <c r="X158" i="8"/>
  <c r="N158" i="8"/>
  <c r="CI157" i="8"/>
  <c r="BP157" i="8"/>
  <c r="BL157" i="8"/>
  <c r="AX157" i="8"/>
  <c r="Y157" i="8"/>
  <c r="X157" i="8"/>
  <c r="N157" i="8"/>
  <c r="CI156" i="8"/>
  <c r="BP156" i="8"/>
  <c r="BL156" i="8"/>
  <c r="AX156" i="8"/>
  <c r="Y156" i="8"/>
  <c r="X156" i="8"/>
  <c r="N156" i="8"/>
  <c r="CI155" i="8"/>
  <c r="BP155" i="8"/>
  <c r="BL155" i="8"/>
  <c r="AX155" i="8"/>
  <c r="Y155" i="8"/>
  <c r="X155" i="8"/>
  <c r="N155" i="8"/>
  <c r="CI154" i="8"/>
  <c r="BP154" i="8"/>
  <c r="BL154" i="8"/>
  <c r="AX154" i="8"/>
  <c r="Y154" i="8"/>
  <c r="X154" i="8"/>
  <c r="N154" i="8"/>
  <c r="CI153" i="8"/>
  <c r="BP153" i="8"/>
  <c r="BL153" i="8"/>
  <c r="AX153" i="8"/>
  <c r="Y153" i="8"/>
  <c r="X153" i="8"/>
  <c r="N153" i="8"/>
  <c r="CI152" i="8"/>
  <c r="BP152" i="8"/>
  <c r="BL152" i="8"/>
  <c r="AX152" i="8"/>
  <c r="Y152" i="8"/>
  <c r="X152" i="8"/>
  <c r="N152" i="8"/>
  <c r="CI151" i="8"/>
  <c r="BP151" i="8"/>
  <c r="BL151" i="8"/>
  <c r="AX151" i="8"/>
  <c r="Y151" i="8"/>
  <c r="X151" i="8"/>
  <c r="N151" i="8"/>
  <c r="CI150" i="8"/>
  <c r="BP150" i="8"/>
  <c r="BL150" i="8"/>
  <c r="AX150" i="8"/>
  <c r="Y150" i="8"/>
  <c r="X150" i="8"/>
  <c r="N150" i="8"/>
  <c r="CI149" i="8"/>
  <c r="BP149" i="8"/>
  <c r="BL149" i="8"/>
  <c r="AX149" i="8"/>
  <c r="Y149" i="8"/>
  <c r="X149" i="8"/>
  <c r="N149" i="8"/>
  <c r="CI148" i="8"/>
  <c r="BP148" i="8"/>
  <c r="BL148" i="8"/>
  <c r="AX148" i="8"/>
  <c r="Y148" i="8"/>
  <c r="X148" i="8"/>
  <c r="N148" i="8"/>
  <c r="CI147" i="8"/>
  <c r="BP147" i="8"/>
  <c r="BL147" i="8"/>
  <c r="AX147" i="8"/>
  <c r="Y147" i="8"/>
  <c r="X147" i="8"/>
  <c r="N147" i="8"/>
  <c r="CI146" i="8"/>
  <c r="BP146" i="8"/>
  <c r="BL146" i="8"/>
  <c r="AX146" i="8"/>
  <c r="Y146" i="8"/>
  <c r="X146" i="8"/>
  <c r="N146" i="8"/>
  <c r="CI145" i="8"/>
  <c r="BP145" i="8"/>
  <c r="BL145" i="8"/>
  <c r="AX145" i="8"/>
  <c r="Y145" i="8"/>
  <c r="X145" i="8"/>
  <c r="N145" i="8"/>
  <c r="CI144" i="8"/>
  <c r="BP144" i="8"/>
  <c r="BL144" i="8"/>
  <c r="AX144" i="8"/>
  <c r="Y144" i="8"/>
  <c r="X144" i="8"/>
  <c r="N144" i="8"/>
  <c r="CI143" i="8"/>
  <c r="BP143" i="8"/>
  <c r="BL143" i="8"/>
  <c r="AX143" i="8"/>
  <c r="Y143" i="8"/>
  <c r="X143" i="8"/>
  <c r="N143" i="8"/>
  <c r="CI142" i="8"/>
  <c r="BP142" i="8"/>
  <c r="BL142" i="8"/>
  <c r="AX142" i="8"/>
  <c r="Y142" i="8"/>
  <c r="X142" i="8"/>
  <c r="N142" i="8"/>
  <c r="CI141" i="8"/>
  <c r="BP141" i="8"/>
  <c r="BL141" i="8"/>
  <c r="AX141" i="8"/>
  <c r="Y141" i="8"/>
  <c r="X141" i="8"/>
  <c r="N141" i="8"/>
  <c r="CI140" i="8"/>
  <c r="BP140" i="8"/>
  <c r="BL140" i="8"/>
  <c r="AX140" i="8"/>
  <c r="Y140" i="8"/>
  <c r="X140" i="8"/>
  <c r="N140" i="8"/>
  <c r="CI139" i="8"/>
  <c r="BP139" i="8"/>
  <c r="BL139" i="8"/>
  <c r="AX139" i="8"/>
  <c r="Y139" i="8"/>
  <c r="X139" i="8"/>
  <c r="N139" i="8"/>
  <c r="CI138" i="8"/>
  <c r="BP138" i="8"/>
  <c r="BL138" i="8"/>
  <c r="AX138" i="8"/>
  <c r="Y138" i="8"/>
  <c r="X138" i="8"/>
  <c r="N138" i="8"/>
  <c r="CI137" i="8"/>
  <c r="BP137" i="8"/>
  <c r="BL137" i="8"/>
  <c r="AX137" i="8"/>
  <c r="Y137" i="8"/>
  <c r="X137" i="8"/>
  <c r="N137" i="8"/>
  <c r="CI136" i="8"/>
  <c r="BP136" i="8"/>
  <c r="BL136" i="8"/>
  <c r="AX136" i="8"/>
  <c r="Y136" i="8"/>
  <c r="X136" i="8"/>
  <c r="N136" i="8"/>
  <c r="CI135" i="8"/>
  <c r="BP135" i="8"/>
  <c r="BL135" i="8"/>
  <c r="AX135" i="8"/>
  <c r="Y135" i="8"/>
  <c r="X135" i="8"/>
  <c r="N135" i="8"/>
  <c r="CI134" i="8"/>
  <c r="BP134" i="8"/>
  <c r="BL134" i="8"/>
  <c r="AX134" i="8"/>
  <c r="Y134" i="8"/>
  <c r="X134" i="8"/>
  <c r="N134" i="8"/>
  <c r="CI133" i="8"/>
  <c r="BP133" i="8"/>
  <c r="BL133" i="8"/>
  <c r="AX133" i="8"/>
  <c r="Y133" i="8"/>
  <c r="X133" i="8"/>
  <c r="N133" i="8"/>
  <c r="CI132" i="8"/>
  <c r="BP132" i="8"/>
  <c r="BL132" i="8"/>
  <c r="AX132" i="8"/>
  <c r="Y132" i="8"/>
  <c r="X132" i="8"/>
  <c r="N132" i="8"/>
  <c r="CI131" i="8"/>
  <c r="BP131" i="8"/>
  <c r="BL131" i="8"/>
  <c r="AX131" i="8"/>
  <c r="Y131" i="8"/>
  <c r="N131" i="8"/>
  <c r="CI130" i="8"/>
  <c r="BP130" i="8"/>
  <c r="BL130" i="8"/>
  <c r="AX130" i="8"/>
  <c r="Y130" i="8"/>
  <c r="X130" i="8"/>
  <c r="N130" i="8"/>
  <c r="CI129" i="8"/>
  <c r="BP129" i="8"/>
  <c r="BL129" i="8"/>
  <c r="AX129" i="8"/>
  <c r="Y129" i="8"/>
  <c r="X129" i="8"/>
  <c r="N129" i="8"/>
  <c r="CI128" i="8"/>
  <c r="BP128" i="8"/>
  <c r="BL128" i="8"/>
  <c r="AX128" i="8"/>
  <c r="Y128" i="8"/>
  <c r="X128" i="8"/>
  <c r="N128" i="8"/>
  <c r="CI127" i="8"/>
  <c r="BP127" i="8"/>
  <c r="BL127" i="8"/>
  <c r="AX127" i="8"/>
  <c r="Y127" i="8"/>
  <c r="X127" i="8"/>
  <c r="N127" i="8"/>
  <c r="CI126" i="8"/>
  <c r="BP126" i="8"/>
  <c r="BL126" i="8"/>
  <c r="AX126" i="8"/>
  <c r="Y126" i="8"/>
  <c r="X126" i="8"/>
  <c r="N126" i="8"/>
  <c r="CI125" i="8"/>
  <c r="BP125" i="8"/>
  <c r="BL125" i="8"/>
  <c r="AX125" i="8"/>
  <c r="Y125" i="8"/>
  <c r="X125" i="8"/>
  <c r="N125" i="8"/>
  <c r="CI124" i="8"/>
  <c r="BP124" i="8"/>
  <c r="BL124" i="8"/>
  <c r="AX124" i="8"/>
  <c r="Y124" i="8"/>
  <c r="X124" i="8"/>
  <c r="N124" i="8"/>
  <c r="CI123" i="8"/>
  <c r="BP123" i="8"/>
  <c r="BL123" i="8"/>
  <c r="AX123" i="8"/>
  <c r="Y123" i="8"/>
  <c r="X123" i="8"/>
  <c r="N123" i="8"/>
  <c r="CI122" i="8"/>
  <c r="BP122" i="8"/>
  <c r="BL122" i="8"/>
  <c r="AX122" i="8"/>
  <c r="Y122" i="8"/>
  <c r="X122" i="8"/>
  <c r="N122" i="8"/>
  <c r="CI121" i="8"/>
  <c r="BP121" i="8"/>
  <c r="BL121" i="8"/>
  <c r="AX121" i="8"/>
  <c r="Y121" i="8"/>
  <c r="X121" i="8"/>
  <c r="N121" i="8"/>
  <c r="CI120" i="8"/>
  <c r="BP120" i="8"/>
  <c r="BL120" i="8"/>
  <c r="AX120" i="8"/>
  <c r="Y120" i="8"/>
  <c r="X120" i="8"/>
  <c r="N120" i="8"/>
  <c r="CI119" i="8"/>
  <c r="BP119" i="8"/>
  <c r="BL119" i="8"/>
  <c r="AX119" i="8"/>
  <c r="Y119" i="8"/>
  <c r="X119" i="8"/>
  <c r="N119" i="8"/>
  <c r="CI118" i="8"/>
  <c r="BP118" i="8"/>
  <c r="BL118" i="8"/>
  <c r="AX118" i="8"/>
  <c r="Y118" i="8"/>
  <c r="X118" i="8"/>
  <c r="N118" i="8"/>
  <c r="CI117" i="8"/>
  <c r="BP117" i="8"/>
  <c r="BL117" i="8"/>
  <c r="AX117" i="8"/>
  <c r="Y117" i="8"/>
  <c r="X117" i="8"/>
  <c r="N117" i="8"/>
  <c r="CI116" i="8"/>
  <c r="BP116" i="8"/>
  <c r="BL116" i="8"/>
  <c r="AX116" i="8"/>
  <c r="Y116" i="8"/>
  <c r="X116" i="8"/>
  <c r="N116" i="8"/>
  <c r="CI115" i="8"/>
  <c r="BP115" i="8"/>
  <c r="BL115" i="8"/>
  <c r="AX115" i="8"/>
  <c r="Y115" i="8"/>
  <c r="X115" i="8"/>
  <c r="N115" i="8"/>
  <c r="CI114" i="8"/>
  <c r="BP114" i="8"/>
  <c r="BL114" i="8"/>
  <c r="AX114" i="8"/>
  <c r="Y114" i="8"/>
  <c r="X114" i="8"/>
  <c r="N114" i="8"/>
  <c r="CI113" i="8"/>
  <c r="BP113" i="8"/>
  <c r="BL113" i="8"/>
  <c r="AX113" i="8"/>
  <c r="Y113" i="8"/>
  <c r="X113" i="8"/>
  <c r="N113" i="8"/>
  <c r="CI112" i="8"/>
  <c r="BP112" i="8"/>
  <c r="BL112" i="8"/>
  <c r="AX112" i="8"/>
  <c r="Y112" i="8"/>
  <c r="X112" i="8"/>
  <c r="N112" i="8"/>
  <c r="CI111" i="8"/>
  <c r="BP111" i="8"/>
  <c r="BL111" i="8"/>
  <c r="AX111" i="8"/>
  <c r="Y111" i="8"/>
  <c r="X111" i="8"/>
  <c r="N111" i="8"/>
  <c r="CI110" i="8"/>
  <c r="BP110" i="8"/>
  <c r="BL110" i="8"/>
  <c r="AX110" i="8"/>
  <c r="Y110" i="8"/>
  <c r="X110" i="8"/>
  <c r="N110" i="8"/>
  <c r="CI109" i="8"/>
  <c r="BP109" i="8"/>
  <c r="BL109" i="8"/>
  <c r="AX109" i="8"/>
  <c r="Y109" i="8"/>
  <c r="X109" i="8"/>
  <c r="N109" i="8"/>
  <c r="CI108" i="8"/>
  <c r="BP108" i="8"/>
  <c r="BL108" i="8"/>
  <c r="AX108" i="8"/>
  <c r="Y108" i="8"/>
  <c r="X108" i="8"/>
  <c r="N108" i="8"/>
  <c r="CI107" i="8"/>
  <c r="BP107" i="8"/>
  <c r="BL107" i="8"/>
  <c r="AX107" i="8"/>
  <c r="Y107" i="8"/>
  <c r="X107" i="8"/>
  <c r="N107" i="8"/>
  <c r="CI106" i="8"/>
  <c r="BP106" i="8"/>
  <c r="BL106" i="8"/>
  <c r="AX106" i="8"/>
  <c r="Y106" i="8"/>
  <c r="X106" i="8"/>
  <c r="N106" i="8"/>
  <c r="CI105" i="8"/>
  <c r="BP105" i="8"/>
  <c r="BL105" i="8"/>
  <c r="AX105" i="8"/>
  <c r="Y105" i="8"/>
  <c r="X105" i="8"/>
  <c r="N105" i="8"/>
  <c r="CI104" i="8"/>
  <c r="BP104" i="8"/>
  <c r="BL104" i="8"/>
  <c r="AX104" i="8"/>
  <c r="Y104" i="8"/>
  <c r="X104" i="8"/>
  <c r="N104" i="8"/>
  <c r="CI103" i="8"/>
  <c r="BP103" i="8"/>
  <c r="BL103" i="8"/>
  <c r="AX103" i="8"/>
  <c r="Y103" i="8"/>
  <c r="X103" i="8"/>
  <c r="N103" i="8"/>
  <c r="CI102" i="8"/>
  <c r="BP102" i="8"/>
  <c r="BL102" i="8"/>
  <c r="AX102" i="8"/>
  <c r="Y102" i="8"/>
  <c r="X102" i="8"/>
  <c r="N102" i="8"/>
  <c r="CI101" i="8"/>
  <c r="BP101" i="8"/>
  <c r="BL101" i="8"/>
  <c r="AX101" i="8"/>
  <c r="Y101" i="8"/>
  <c r="X101" i="8"/>
  <c r="N101" i="8"/>
  <c r="CI100" i="8"/>
  <c r="BP100" i="8"/>
  <c r="BL100" i="8"/>
  <c r="AX100" i="8"/>
  <c r="Y100" i="8"/>
  <c r="X100" i="8"/>
  <c r="N100" i="8"/>
  <c r="CI99" i="8"/>
  <c r="BP99" i="8"/>
  <c r="BL99" i="8"/>
  <c r="AX99" i="8"/>
  <c r="Y99" i="8"/>
  <c r="X99" i="8"/>
  <c r="N99" i="8"/>
  <c r="CI98" i="8"/>
  <c r="BP98" i="8"/>
  <c r="BL98" i="8"/>
  <c r="AX98" i="8"/>
  <c r="Y98" i="8"/>
  <c r="X98" i="8"/>
  <c r="N98" i="8"/>
  <c r="CI97" i="8"/>
  <c r="BP97" i="8"/>
  <c r="BL97" i="8"/>
  <c r="AX97" i="8"/>
  <c r="Y97" i="8"/>
  <c r="X97" i="8"/>
  <c r="N97" i="8"/>
  <c r="CI96" i="8"/>
  <c r="BP96" i="8"/>
  <c r="BL96" i="8"/>
  <c r="AX96" i="8"/>
  <c r="Y96" i="8"/>
  <c r="X96" i="8"/>
  <c r="N96" i="8"/>
  <c r="CI95" i="8"/>
  <c r="BP95" i="8"/>
  <c r="BL95" i="8"/>
  <c r="AX95" i="8"/>
  <c r="Y95" i="8"/>
  <c r="X95" i="8"/>
  <c r="N95" i="8"/>
  <c r="CI94" i="8"/>
  <c r="BP94" i="8"/>
  <c r="BL94" i="8"/>
  <c r="AX94" i="8"/>
  <c r="Y94" i="8"/>
  <c r="X94" i="8"/>
  <c r="N94" i="8"/>
  <c r="CI93" i="8"/>
  <c r="BP93" i="8"/>
  <c r="BL93" i="8"/>
  <c r="AX93" i="8"/>
  <c r="Y93" i="8"/>
  <c r="X93" i="8"/>
  <c r="N93" i="8"/>
  <c r="CI92" i="8"/>
  <c r="BP92" i="8"/>
  <c r="BL92" i="8"/>
  <c r="AX92" i="8"/>
  <c r="Y92" i="8"/>
  <c r="X92" i="8"/>
  <c r="N92" i="8"/>
  <c r="CI91" i="8"/>
  <c r="BP91" i="8"/>
  <c r="BL91" i="8"/>
  <c r="AX91" i="8"/>
  <c r="Y91" i="8"/>
  <c r="X91" i="8"/>
  <c r="N91" i="8"/>
  <c r="CI90" i="8"/>
  <c r="BP90" i="8"/>
  <c r="BL90" i="8"/>
  <c r="AX90" i="8"/>
  <c r="Y90" i="8"/>
  <c r="X90" i="8"/>
  <c r="N90" i="8"/>
  <c r="CI89" i="8"/>
  <c r="BP89" i="8"/>
  <c r="BL89" i="8"/>
  <c r="AX89" i="8"/>
  <c r="Y89" i="8"/>
  <c r="X89" i="8"/>
  <c r="N89" i="8"/>
  <c r="CI88" i="8"/>
  <c r="BP88" i="8"/>
  <c r="BL88" i="8"/>
  <c r="AX88" i="8"/>
  <c r="Y88" i="8"/>
  <c r="X88" i="8"/>
  <c r="N88" i="8"/>
  <c r="CI87" i="8"/>
  <c r="BP87" i="8"/>
  <c r="BL87" i="8"/>
  <c r="AX87" i="8"/>
  <c r="Y87" i="8"/>
  <c r="X87" i="8"/>
  <c r="N87" i="8"/>
  <c r="CI86" i="8"/>
  <c r="BP86" i="8"/>
  <c r="BL86" i="8"/>
  <c r="AX86" i="8"/>
  <c r="Y86" i="8"/>
  <c r="X86" i="8"/>
  <c r="N86" i="8"/>
  <c r="CI85" i="8"/>
  <c r="BP85" i="8"/>
  <c r="BL85" i="8"/>
  <c r="AX85" i="8"/>
  <c r="Y85" i="8"/>
  <c r="X85" i="8"/>
  <c r="N85" i="8"/>
  <c r="CI84" i="8"/>
  <c r="BP84" i="8"/>
  <c r="BL84" i="8"/>
  <c r="AX84" i="8"/>
  <c r="Y84" i="8"/>
  <c r="X84" i="8"/>
  <c r="N84" i="8"/>
  <c r="CI83" i="8"/>
  <c r="BP83" i="8"/>
  <c r="BL83" i="8"/>
  <c r="AX83" i="8"/>
  <c r="Y83" i="8"/>
  <c r="X83" i="8"/>
  <c r="N83" i="8"/>
  <c r="CI82" i="8"/>
  <c r="BP82" i="8"/>
  <c r="BL82" i="8"/>
  <c r="AX82" i="8"/>
  <c r="Y82" i="8"/>
  <c r="X82" i="8"/>
  <c r="N82" i="8"/>
  <c r="CI81" i="8"/>
  <c r="BP81" i="8"/>
  <c r="BL81" i="8"/>
  <c r="AX81" i="8"/>
  <c r="Y81" i="8"/>
  <c r="X81" i="8"/>
  <c r="N81" i="8"/>
  <c r="CI80" i="8"/>
  <c r="BP80" i="8"/>
  <c r="BL80" i="8"/>
  <c r="AX80" i="8"/>
  <c r="Y80" i="8"/>
  <c r="X80" i="8"/>
  <c r="N80" i="8"/>
  <c r="CI79" i="8"/>
  <c r="BP79" i="8"/>
  <c r="BL79" i="8"/>
  <c r="AX79" i="8"/>
  <c r="Y79" i="8"/>
  <c r="X79" i="8"/>
  <c r="N79" i="8"/>
  <c r="CI78" i="8"/>
  <c r="BP78" i="8"/>
  <c r="BL78" i="8"/>
  <c r="AX78" i="8"/>
  <c r="Y78" i="8"/>
  <c r="X78" i="8"/>
  <c r="N78" i="8"/>
  <c r="CI77" i="8"/>
  <c r="BP77" i="8"/>
  <c r="BL77" i="8"/>
  <c r="AX77" i="8"/>
  <c r="Y77" i="8"/>
  <c r="X77" i="8"/>
  <c r="N77" i="8"/>
  <c r="CI76" i="8"/>
  <c r="BP76" i="8"/>
  <c r="BL76" i="8"/>
  <c r="AX76" i="8"/>
  <c r="Y76" i="8"/>
  <c r="X76" i="8"/>
  <c r="N76" i="8"/>
  <c r="CI75" i="8"/>
  <c r="BP75" i="8"/>
  <c r="BL75" i="8"/>
  <c r="AX75" i="8"/>
  <c r="Y75" i="8"/>
  <c r="X75" i="8"/>
  <c r="N75" i="8"/>
  <c r="CI74" i="8"/>
  <c r="BP74" i="8"/>
  <c r="BL74" i="8"/>
  <c r="AX74" i="8"/>
  <c r="Y74" i="8"/>
  <c r="X74" i="8"/>
  <c r="N74" i="8"/>
  <c r="CI73" i="8"/>
  <c r="BP73" i="8"/>
  <c r="BL73" i="8"/>
  <c r="AX73" i="8"/>
  <c r="Y73" i="8"/>
  <c r="X73" i="8"/>
  <c r="N73" i="8"/>
  <c r="CI72" i="8"/>
  <c r="BP72" i="8"/>
  <c r="BL72" i="8"/>
  <c r="AX72" i="8"/>
  <c r="Y72" i="8"/>
  <c r="X72" i="8"/>
  <c r="N72" i="8"/>
  <c r="CI71" i="8"/>
  <c r="BP71" i="8"/>
  <c r="BL71" i="8"/>
  <c r="AX71" i="8"/>
  <c r="Y71" i="8"/>
  <c r="X71" i="8"/>
  <c r="N71" i="8"/>
  <c r="CI70" i="8"/>
  <c r="BP70" i="8"/>
  <c r="BL70" i="8"/>
  <c r="AX70" i="8"/>
  <c r="Y70" i="8"/>
  <c r="X70" i="8"/>
  <c r="N70" i="8"/>
  <c r="CI69" i="8"/>
  <c r="BP69" i="8"/>
  <c r="BL69" i="8"/>
  <c r="AX69" i="8"/>
  <c r="Y69" i="8"/>
  <c r="X69" i="8"/>
  <c r="N69" i="8"/>
  <c r="CI68" i="8"/>
  <c r="BP68" i="8"/>
  <c r="BL68" i="8"/>
  <c r="AX68" i="8"/>
  <c r="Y68" i="8"/>
  <c r="X68" i="8"/>
  <c r="N68" i="8"/>
  <c r="CI67" i="8"/>
  <c r="BP67" i="8"/>
  <c r="BL67" i="8"/>
  <c r="AX67" i="8"/>
  <c r="Y67" i="8"/>
  <c r="X67" i="8"/>
  <c r="N67" i="8"/>
  <c r="CI66" i="8"/>
  <c r="BP66" i="8"/>
  <c r="BL66" i="8"/>
  <c r="AX66" i="8"/>
  <c r="Y66" i="8"/>
  <c r="X66" i="8"/>
  <c r="N66" i="8"/>
  <c r="CI65" i="8"/>
  <c r="BP65" i="8"/>
  <c r="BL65" i="8"/>
  <c r="AX65" i="8"/>
  <c r="Y65" i="8"/>
  <c r="X65" i="8"/>
  <c r="N65" i="8"/>
  <c r="CI64" i="8"/>
  <c r="BP64" i="8"/>
  <c r="BL64" i="8"/>
  <c r="AX64" i="8"/>
  <c r="Y64" i="8"/>
  <c r="X64" i="8"/>
  <c r="N64" i="8"/>
  <c r="CI63" i="8"/>
  <c r="BP63" i="8"/>
  <c r="BL63" i="8"/>
  <c r="AX63" i="8"/>
  <c r="Y63" i="8"/>
  <c r="X63" i="8"/>
  <c r="N63" i="8"/>
  <c r="CI62" i="8"/>
  <c r="BP62" i="8"/>
  <c r="BL62" i="8"/>
  <c r="AX62" i="8"/>
  <c r="Y62" i="8"/>
  <c r="X62" i="8"/>
  <c r="N62" i="8"/>
  <c r="CI61" i="8"/>
  <c r="BP61" i="8"/>
  <c r="BL61" i="8"/>
  <c r="AX61" i="8"/>
  <c r="Y61" i="8"/>
  <c r="X61" i="8"/>
  <c r="N61" i="8"/>
  <c r="CI60" i="8"/>
  <c r="BP60" i="8"/>
  <c r="BL60" i="8"/>
  <c r="AX60" i="8"/>
  <c r="Y60" i="8"/>
  <c r="X60" i="8"/>
  <c r="N60" i="8"/>
  <c r="CI59" i="8"/>
  <c r="BP59" i="8"/>
  <c r="BL59" i="8"/>
  <c r="AX59" i="8"/>
  <c r="Y59" i="8"/>
  <c r="N59" i="8"/>
  <c r="CI58" i="8"/>
  <c r="BP58" i="8"/>
  <c r="BL58" i="8"/>
  <c r="AX58" i="8"/>
  <c r="Y58" i="8"/>
  <c r="X58" i="8"/>
  <c r="N58" i="8"/>
  <c r="CI57" i="8"/>
  <c r="BP57" i="8"/>
  <c r="BL57" i="8"/>
  <c r="AX57" i="8"/>
  <c r="Y57" i="8"/>
  <c r="X57" i="8"/>
  <c r="N57" i="8"/>
  <c r="CI56" i="8"/>
  <c r="BP56" i="8"/>
  <c r="BL56" i="8"/>
  <c r="AX56" i="8"/>
  <c r="Y56" i="8"/>
  <c r="X56" i="8"/>
  <c r="N56" i="8"/>
  <c r="CI55" i="8"/>
  <c r="BP55" i="8"/>
  <c r="BL55" i="8"/>
  <c r="AX55" i="8"/>
  <c r="Y55" i="8"/>
  <c r="X55" i="8"/>
  <c r="N55" i="8"/>
  <c r="CI54" i="8"/>
  <c r="BP54" i="8"/>
  <c r="BL54" i="8"/>
  <c r="AX54" i="8"/>
  <c r="Y54" i="8"/>
  <c r="X54" i="8"/>
  <c r="N54" i="8"/>
  <c r="CI53" i="8"/>
  <c r="BP53" i="8"/>
  <c r="BL53" i="8"/>
  <c r="AX53" i="8"/>
  <c r="Y53" i="8"/>
  <c r="X53" i="8"/>
  <c r="N53" i="8"/>
  <c r="CI52" i="8"/>
  <c r="BP52" i="8"/>
  <c r="BL52" i="8"/>
  <c r="AX52" i="8"/>
  <c r="Y52" i="8"/>
  <c r="X52" i="8"/>
  <c r="N52" i="8"/>
  <c r="CI51" i="8"/>
  <c r="BP51" i="8"/>
  <c r="BL51" i="8"/>
  <c r="AX51" i="8"/>
  <c r="Y51" i="8"/>
  <c r="X51" i="8"/>
  <c r="N51" i="8"/>
  <c r="CI50" i="8"/>
  <c r="BP50" i="8"/>
  <c r="BL50" i="8"/>
  <c r="AX50" i="8"/>
  <c r="Y50" i="8"/>
  <c r="X50" i="8"/>
  <c r="N50" i="8"/>
  <c r="CI49" i="8"/>
  <c r="BP49" i="8"/>
  <c r="BL49" i="8"/>
  <c r="AX49" i="8"/>
  <c r="Y49" i="8"/>
  <c r="X49" i="8"/>
  <c r="N49" i="8"/>
  <c r="CI48" i="8"/>
  <c r="BP48" i="8"/>
  <c r="BL48" i="8"/>
  <c r="AX48" i="8"/>
  <c r="Y48" i="8"/>
  <c r="X48" i="8"/>
  <c r="N48" i="8"/>
  <c r="CI47" i="8"/>
  <c r="BP47" i="8"/>
  <c r="BL47" i="8"/>
  <c r="AX47" i="8"/>
  <c r="Y47" i="8"/>
  <c r="X47" i="8"/>
  <c r="N47" i="8"/>
  <c r="CI46" i="8"/>
  <c r="BP46" i="8"/>
  <c r="BL46" i="8"/>
  <c r="AX46" i="8"/>
  <c r="Y46" i="8"/>
  <c r="X46" i="8"/>
  <c r="N46" i="8"/>
  <c r="CI45" i="8"/>
  <c r="BP45" i="8"/>
  <c r="BL45" i="8"/>
  <c r="AX45" i="8"/>
  <c r="Y45" i="8"/>
  <c r="X45" i="8"/>
  <c r="N45" i="8"/>
  <c r="CI44" i="8"/>
  <c r="BP44" i="8"/>
  <c r="BL44" i="8"/>
  <c r="AX44" i="8"/>
  <c r="Y44" i="8"/>
  <c r="X44" i="8"/>
  <c r="N44" i="8"/>
  <c r="CI43" i="8"/>
  <c r="BP43" i="8"/>
  <c r="BL43" i="8"/>
  <c r="AX43" i="8"/>
  <c r="Y43" i="8"/>
  <c r="X43" i="8"/>
  <c r="N43" i="8"/>
  <c r="CI42" i="8"/>
  <c r="BP42" i="8"/>
  <c r="BL42" i="8"/>
  <c r="AX42" i="8"/>
  <c r="Y42" i="8"/>
  <c r="X42" i="8"/>
  <c r="N42" i="8"/>
  <c r="CI41" i="8"/>
  <c r="BP41" i="8"/>
  <c r="BL41" i="8"/>
  <c r="AX41" i="8"/>
  <c r="Y41" i="8"/>
  <c r="X41" i="8"/>
  <c r="N41" i="8"/>
  <c r="CI40" i="8"/>
  <c r="BP40" i="8"/>
  <c r="BL40" i="8"/>
  <c r="AX40" i="8"/>
  <c r="Y40" i="8"/>
  <c r="X40" i="8"/>
  <c r="N40" i="8"/>
  <c r="CI39" i="8"/>
  <c r="BP39" i="8"/>
  <c r="BL39" i="8"/>
  <c r="AX39" i="8"/>
  <c r="Y39" i="8"/>
  <c r="X39" i="8"/>
  <c r="N39" i="8"/>
  <c r="CI38" i="8"/>
  <c r="BP38" i="8"/>
  <c r="BL38" i="8"/>
  <c r="AX38" i="8"/>
  <c r="Y38" i="8"/>
  <c r="X38" i="8"/>
  <c r="N38" i="8"/>
  <c r="CI37" i="8"/>
  <c r="BP37" i="8"/>
  <c r="BL37" i="8"/>
  <c r="AX37" i="8"/>
  <c r="Y37" i="8"/>
  <c r="X37" i="8"/>
  <c r="N37" i="8"/>
  <c r="CI36" i="8"/>
  <c r="BP36" i="8"/>
  <c r="BL36" i="8"/>
  <c r="AX36" i="8"/>
  <c r="Y36" i="8"/>
  <c r="X36" i="8"/>
  <c r="N36" i="8"/>
  <c r="CI35" i="8"/>
  <c r="BP35" i="8"/>
  <c r="BL35" i="8"/>
  <c r="AX35" i="8"/>
  <c r="Y35" i="8"/>
  <c r="X35" i="8"/>
  <c r="N35" i="8"/>
  <c r="CI34" i="8"/>
  <c r="BP34" i="8"/>
  <c r="BL34" i="8"/>
  <c r="AX34" i="8"/>
  <c r="Y34" i="8"/>
  <c r="X34" i="8"/>
  <c r="N34" i="8"/>
  <c r="CI33" i="8"/>
  <c r="BP33" i="8"/>
  <c r="BL33" i="8"/>
  <c r="AX33" i="8"/>
  <c r="Y33" i="8"/>
  <c r="X33" i="8"/>
  <c r="N33" i="8"/>
  <c r="CI32" i="8"/>
  <c r="BP32" i="8"/>
  <c r="BL32" i="8"/>
  <c r="AX32" i="8"/>
  <c r="Y32" i="8"/>
  <c r="X32" i="8"/>
  <c r="N32" i="8"/>
  <c r="CI31" i="8"/>
  <c r="BP31" i="8"/>
  <c r="BL31" i="8"/>
  <c r="AX31" i="8"/>
  <c r="Y31" i="8"/>
  <c r="X31" i="8"/>
  <c r="N31" i="8"/>
  <c r="CI30" i="8"/>
  <c r="BP30" i="8"/>
  <c r="BL30" i="8"/>
  <c r="AX30" i="8"/>
  <c r="Y30" i="8"/>
  <c r="X30" i="8"/>
  <c r="N30" i="8"/>
  <c r="CI29" i="8"/>
  <c r="BP29" i="8"/>
  <c r="BL29" i="8"/>
  <c r="AX29" i="8"/>
  <c r="Y29" i="8"/>
  <c r="X29" i="8"/>
  <c r="N29" i="8"/>
  <c r="CI28" i="8"/>
  <c r="BP28" i="8"/>
  <c r="BL28" i="8"/>
  <c r="AX28" i="8"/>
  <c r="Y28" i="8"/>
  <c r="X28" i="8"/>
  <c r="N28" i="8"/>
  <c r="CI27" i="8"/>
  <c r="BP27" i="8"/>
  <c r="BL27" i="8"/>
  <c r="AX27" i="8"/>
  <c r="Y27" i="8"/>
  <c r="X27" i="8"/>
  <c r="N27" i="8"/>
  <c r="CI26" i="8"/>
  <c r="BP26" i="8"/>
  <c r="BL26" i="8"/>
  <c r="AX26" i="8"/>
  <c r="Y26" i="8"/>
  <c r="X26" i="8"/>
  <c r="N26" i="8"/>
  <c r="CI25" i="8"/>
  <c r="BP25" i="8"/>
  <c r="BL25" i="8"/>
  <c r="AX25" i="8"/>
  <c r="Y25" i="8"/>
  <c r="X25" i="8"/>
  <c r="N25" i="8"/>
  <c r="CI24" i="8"/>
  <c r="BP24" i="8"/>
  <c r="BL24" i="8"/>
  <c r="AX24" i="8"/>
  <c r="Y24" i="8"/>
  <c r="X24" i="8"/>
  <c r="N24" i="8"/>
  <c r="CI23" i="8"/>
  <c r="BP23" i="8"/>
  <c r="BL23" i="8"/>
  <c r="AX23" i="8"/>
  <c r="Y23" i="8"/>
  <c r="X23" i="8"/>
  <c r="N23" i="8"/>
  <c r="CI22" i="8"/>
  <c r="BP22" i="8"/>
  <c r="BL22" i="8"/>
  <c r="AX22" i="8"/>
  <c r="Y22" i="8"/>
  <c r="X22" i="8"/>
  <c r="N22" i="8"/>
  <c r="CI21" i="8"/>
  <c r="BP21" i="8"/>
  <c r="BL21" i="8"/>
  <c r="AX21" i="8"/>
  <c r="Y21" i="8"/>
  <c r="X21" i="8"/>
  <c r="N21" i="8"/>
  <c r="CI20" i="8"/>
  <c r="BP20" i="8"/>
  <c r="BL20" i="8"/>
  <c r="AX20" i="8"/>
  <c r="Y20" i="8"/>
  <c r="X20" i="8"/>
  <c r="N20" i="8"/>
  <c r="CI19" i="8"/>
  <c r="BP19" i="8"/>
  <c r="BL19" i="8"/>
  <c r="AX19" i="8"/>
  <c r="Y19" i="8"/>
  <c r="X19" i="8"/>
  <c r="N19" i="8"/>
  <c r="CI18" i="8"/>
  <c r="BP18" i="8"/>
  <c r="BL18" i="8"/>
  <c r="AX18" i="8"/>
  <c r="Y18" i="8"/>
  <c r="X18" i="8"/>
  <c r="N18" i="8"/>
  <c r="CI17" i="8"/>
  <c r="BP17" i="8"/>
  <c r="BL17" i="8"/>
  <c r="AX17" i="8"/>
  <c r="Y17" i="8"/>
  <c r="X17" i="8"/>
  <c r="N17" i="8"/>
  <c r="CI16" i="8"/>
  <c r="BP16" i="8"/>
  <c r="BL16" i="8"/>
  <c r="AX16" i="8"/>
  <c r="Y16" i="8"/>
  <c r="X16" i="8"/>
  <c r="N16" i="8"/>
  <c r="CI15" i="8"/>
  <c r="BP15" i="8"/>
  <c r="BL15" i="8"/>
  <c r="AX15" i="8"/>
  <c r="Y15" i="8"/>
  <c r="X15" i="8"/>
  <c r="N15" i="8"/>
  <c r="CI14" i="8"/>
  <c r="BP14" i="8"/>
  <c r="BL14" i="8"/>
  <c r="AX14" i="8"/>
  <c r="Y14" i="8"/>
  <c r="X14" i="8"/>
  <c r="N14" i="8"/>
  <c r="CI13" i="8"/>
  <c r="BP13" i="8"/>
  <c r="BL13" i="8"/>
  <c r="AX13" i="8"/>
  <c r="Y13" i="8"/>
  <c r="X13" i="8"/>
  <c r="N13" i="8"/>
  <c r="CI12" i="8"/>
  <c r="BP12" i="8"/>
  <c r="BL12" i="8"/>
  <c r="AX12" i="8"/>
  <c r="Y12" i="8"/>
  <c r="X12" i="8"/>
  <c r="N12" i="8"/>
  <c r="CI11" i="8"/>
  <c r="BP11" i="8"/>
  <c r="BL11" i="8"/>
  <c r="AX11" i="8"/>
  <c r="Y11" i="8"/>
  <c r="X11" i="8"/>
  <c r="N11" i="8"/>
  <c r="CI10" i="8"/>
  <c r="BP10" i="8"/>
  <c r="BL10" i="8"/>
  <c r="AX10" i="8"/>
  <c r="Y10" i="8"/>
  <c r="X10" i="8"/>
  <c r="N10" i="8"/>
  <c r="CI9" i="8"/>
  <c r="BP9" i="8"/>
  <c r="BL9" i="8"/>
  <c r="AX9" i="8"/>
  <c r="Y9" i="8"/>
  <c r="X9" i="8"/>
  <c r="N9" i="8"/>
  <c r="CI8" i="8"/>
  <c r="BP8" i="8"/>
  <c r="BL8" i="8"/>
  <c r="AX8" i="8"/>
  <c r="Y8" i="8"/>
  <c r="X8" i="8"/>
  <c r="N8" i="8"/>
  <c r="CI7" i="8"/>
  <c r="BP7" i="8"/>
  <c r="BL7" i="8"/>
  <c r="AX7" i="8"/>
  <c r="Y7" i="8"/>
  <c r="X7" i="8"/>
  <c r="N7" i="8"/>
  <c r="CI6" i="8"/>
  <c r="BP6" i="8"/>
  <c r="BL6" i="8"/>
  <c r="AX6" i="8"/>
  <c r="Y6" i="8"/>
  <c r="X6" i="8"/>
  <c r="N6" i="8"/>
  <c r="CI5" i="8"/>
  <c r="BP5" i="8"/>
  <c r="BL5" i="8"/>
  <c r="AX5" i="8"/>
  <c r="Y5" i="8"/>
  <c r="X5" i="8"/>
  <c r="N5" i="8"/>
  <c r="CI4" i="8"/>
  <c r="BP4" i="8"/>
  <c r="BL4" i="8"/>
  <c r="AX4" i="8"/>
  <c r="Y4" i="8"/>
  <c r="X4" i="8"/>
  <c r="N4" i="8"/>
  <c r="CI3" i="8"/>
  <c r="BP3" i="8"/>
  <c r="BL3" i="8"/>
  <c r="AX3" i="8"/>
  <c r="Y3" i="8"/>
  <c r="X3" i="8"/>
  <c r="N3" i="8"/>
  <c r="CI2" i="8"/>
  <c r="BP2" i="8"/>
  <c r="BL2" i="8"/>
  <c r="AX2" i="8"/>
  <c r="Y2" i="8"/>
  <c r="X2" i="8"/>
  <c r="N2" i="8"/>
  <c r="CX289" i="7"/>
  <c r="CW289" i="7"/>
  <c r="CY289" i="7" s="1"/>
  <c r="CX288" i="7"/>
  <c r="CW288" i="7"/>
  <c r="CY288" i="7" s="1"/>
  <c r="CX287" i="7"/>
  <c r="CW287" i="7"/>
  <c r="CY287" i="7" s="1"/>
  <c r="CX286" i="7"/>
  <c r="CW286" i="7"/>
  <c r="CY286" i="7" s="1"/>
  <c r="CX285" i="7"/>
  <c r="CW285" i="7"/>
  <c r="CY285" i="7" s="1"/>
  <c r="CX284" i="7"/>
  <c r="CW284" i="7"/>
  <c r="CY284" i="7" s="1"/>
  <c r="CX283" i="7"/>
  <c r="CW283" i="7"/>
  <c r="CY283" i="7" s="1"/>
  <c r="CX282" i="7"/>
  <c r="CW282" i="7"/>
  <c r="CY282" i="7" s="1"/>
  <c r="CX281" i="7"/>
  <c r="CW281" i="7"/>
  <c r="CY281" i="7" s="1"/>
  <c r="CX280" i="7"/>
  <c r="CW280" i="7"/>
  <c r="CY280" i="7" s="1"/>
  <c r="CX279" i="7"/>
  <c r="CW279" i="7"/>
  <c r="CY279" i="7" s="1"/>
  <c r="CX278" i="7"/>
  <c r="CW278" i="7"/>
  <c r="CY278" i="7" s="1"/>
  <c r="CX277" i="7"/>
  <c r="CW277" i="7"/>
  <c r="CY277" i="7" s="1"/>
  <c r="CX276" i="7"/>
  <c r="CW276" i="7"/>
  <c r="CY276" i="7" s="1"/>
  <c r="CX275" i="7"/>
  <c r="CW275" i="7"/>
  <c r="CY275" i="7" s="1"/>
  <c r="CX274" i="7"/>
  <c r="CW274" i="7"/>
  <c r="CY274" i="7" s="1"/>
  <c r="CX273" i="7"/>
  <c r="CW273" i="7"/>
  <c r="CY273" i="7" s="1"/>
  <c r="CX272" i="7"/>
  <c r="CW272" i="7"/>
  <c r="CY272" i="7" s="1"/>
  <c r="CX271" i="7"/>
  <c r="CW271" i="7"/>
  <c r="CY271" i="7" s="1"/>
  <c r="CX270" i="7"/>
  <c r="CW270" i="7"/>
  <c r="CY270" i="7" s="1"/>
  <c r="CX269" i="7"/>
  <c r="CW269" i="7"/>
  <c r="CY269" i="7" s="1"/>
  <c r="CX268" i="7"/>
  <c r="CW268" i="7"/>
  <c r="CY268" i="7" s="1"/>
  <c r="CX267" i="7"/>
  <c r="CW267" i="7"/>
  <c r="CY267" i="7" s="1"/>
  <c r="CX266" i="7"/>
  <c r="CW266" i="7"/>
  <c r="CY266" i="7" s="1"/>
  <c r="CX265" i="7"/>
  <c r="CW265" i="7"/>
  <c r="CY265" i="7" s="1"/>
  <c r="CX264" i="7"/>
  <c r="CW264" i="7"/>
  <c r="CY264" i="7" s="1"/>
  <c r="CX263" i="7"/>
  <c r="CW263" i="7"/>
  <c r="CY263" i="7" s="1"/>
  <c r="CX262" i="7"/>
  <c r="CW262" i="7"/>
  <c r="CY262" i="7" s="1"/>
  <c r="CX261" i="7"/>
  <c r="CW261" i="7"/>
  <c r="CY261" i="7" s="1"/>
  <c r="CX260" i="7"/>
  <c r="CW260" i="7"/>
  <c r="CY260" i="7" s="1"/>
  <c r="CX259" i="7"/>
  <c r="CW259" i="7"/>
  <c r="CY259" i="7" s="1"/>
  <c r="CX258" i="7"/>
  <c r="CW258" i="7"/>
  <c r="CY258" i="7" s="1"/>
  <c r="CX257" i="7"/>
  <c r="CW257" i="7"/>
  <c r="CY257" i="7" s="1"/>
  <c r="CX256" i="7"/>
  <c r="CW256" i="7"/>
  <c r="CY256" i="7" s="1"/>
  <c r="CX255" i="7"/>
  <c r="CW255" i="7"/>
  <c r="CY255" i="7" s="1"/>
  <c r="CX254" i="7"/>
  <c r="CW254" i="7"/>
  <c r="CY254" i="7" s="1"/>
  <c r="CX253" i="7"/>
  <c r="CW253" i="7"/>
  <c r="CY253" i="7" s="1"/>
  <c r="CX252" i="7"/>
  <c r="CW252" i="7"/>
  <c r="CY252" i="7" s="1"/>
  <c r="CX251" i="7"/>
  <c r="CW251" i="7"/>
  <c r="CY251" i="7" s="1"/>
  <c r="CX250" i="7"/>
  <c r="CW250" i="7"/>
  <c r="CY250" i="7" s="1"/>
  <c r="CX249" i="7"/>
  <c r="CW249" i="7"/>
  <c r="CY249" i="7" s="1"/>
  <c r="CX248" i="7"/>
  <c r="CW248" i="7"/>
  <c r="CY248" i="7" s="1"/>
  <c r="CX247" i="7"/>
  <c r="CW247" i="7"/>
  <c r="CY247" i="7" s="1"/>
  <c r="CX246" i="7"/>
  <c r="CW246" i="7"/>
  <c r="CY246" i="7" s="1"/>
  <c r="CX245" i="7"/>
  <c r="CW245" i="7"/>
  <c r="CY245" i="7" s="1"/>
  <c r="CX244" i="7"/>
  <c r="CW244" i="7"/>
  <c r="CY244" i="7" s="1"/>
  <c r="CX243" i="7"/>
  <c r="CW243" i="7"/>
  <c r="CY243" i="7" s="1"/>
  <c r="CX242" i="7"/>
  <c r="CW242" i="7"/>
  <c r="CY242" i="7" s="1"/>
  <c r="CX241" i="7"/>
  <c r="CW241" i="7"/>
  <c r="CY241" i="7" s="1"/>
  <c r="CX240" i="7"/>
  <c r="CW240" i="7"/>
  <c r="CY240" i="7" s="1"/>
  <c r="CX239" i="7"/>
  <c r="CW239" i="7"/>
  <c r="CY239" i="7" s="1"/>
  <c r="CX238" i="7"/>
  <c r="CW238" i="7"/>
  <c r="CY238" i="7" s="1"/>
  <c r="CX237" i="7"/>
  <c r="CW237" i="7"/>
  <c r="CY237" i="7" s="1"/>
  <c r="CX236" i="7"/>
  <c r="CW236" i="7"/>
  <c r="CY236" i="7" s="1"/>
  <c r="CX235" i="7"/>
  <c r="CW235" i="7"/>
  <c r="CY235" i="7" s="1"/>
  <c r="CX234" i="7"/>
  <c r="CW234" i="7"/>
  <c r="CY234" i="7" s="1"/>
  <c r="CX233" i="7"/>
  <c r="CW233" i="7"/>
  <c r="CY233" i="7" s="1"/>
  <c r="CX232" i="7"/>
  <c r="CW232" i="7"/>
  <c r="CY232" i="7" s="1"/>
  <c r="CX231" i="7"/>
  <c r="CW231" i="7"/>
  <c r="CY231" i="7" s="1"/>
  <c r="CX230" i="7"/>
  <c r="CW230" i="7"/>
  <c r="CY230" i="7" s="1"/>
  <c r="CX229" i="7"/>
  <c r="CW229" i="7"/>
  <c r="CY229" i="7" s="1"/>
  <c r="CX228" i="7"/>
  <c r="CW228" i="7"/>
  <c r="CY228" i="7" s="1"/>
  <c r="CX227" i="7"/>
  <c r="CW227" i="7"/>
  <c r="CY227" i="7" s="1"/>
  <c r="CX226" i="7"/>
  <c r="CW226" i="7"/>
  <c r="CY226" i="7" s="1"/>
  <c r="CX225" i="7"/>
  <c r="CW225" i="7"/>
  <c r="CY225" i="7" s="1"/>
  <c r="CX224" i="7"/>
  <c r="CW224" i="7"/>
  <c r="CY224" i="7" s="1"/>
  <c r="CX223" i="7"/>
  <c r="CW223" i="7"/>
  <c r="CY223" i="7" s="1"/>
  <c r="CX222" i="7"/>
  <c r="CW222" i="7"/>
  <c r="CY222" i="7" s="1"/>
  <c r="CX221" i="7"/>
  <c r="CW221" i="7"/>
  <c r="CY221" i="7" s="1"/>
  <c r="CX220" i="7"/>
  <c r="CW220" i="7"/>
  <c r="CY220" i="7" s="1"/>
  <c r="CX219" i="7"/>
  <c r="CW219" i="7"/>
  <c r="CY219" i="7" s="1"/>
  <c r="CX218" i="7"/>
  <c r="CW218" i="7"/>
  <c r="CY218" i="7" s="1"/>
  <c r="CX217" i="7"/>
  <c r="CW217" i="7"/>
  <c r="CX216" i="7"/>
  <c r="CW216" i="7"/>
  <c r="CX215" i="7"/>
  <c r="CW215" i="7"/>
  <c r="CX214" i="7"/>
  <c r="CW214" i="7"/>
  <c r="CX213" i="7"/>
  <c r="CW213" i="7"/>
  <c r="CX212" i="7"/>
  <c r="CW212" i="7"/>
  <c r="CX211" i="7"/>
  <c r="CW211" i="7"/>
  <c r="CX210" i="7"/>
  <c r="CW210" i="7"/>
  <c r="CX209" i="7"/>
  <c r="CW209" i="7"/>
  <c r="CX208" i="7"/>
  <c r="CW208" i="7"/>
  <c r="CX207" i="7"/>
  <c r="CW207" i="7"/>
  <c r="CX206" i="7"/>
  <c r="CW206" i="7"/>
  <c r="CX205" i="7"/>
  <c r="CW205" i="7"/>
  <c r="CX204" i="7"/>
  <c r="CW204" i="7"/>
  <c r="CX203" i="7"/>
  <c r="CW203" i="7"/>
  <c r="CX202" i="7"/>
  <c r="CW202" i="7"/>
  <c r="CX201" i="7"/>
  <c r="CW201" i="7"/>
  <c r="CX200" i="7"/>
  <c r="CW200" i="7"/>
  <c r="CX199" i="7"/>
  <c r="CW199" i="7"/>
  <c r="CX198" i="7"/>
  <c r="CW198" i="7"/>
  <c r="CX197" i="7"/>
  <c r="CW197" i="7"/>
  <c r="CX196" i="7"/>
  <c r="CW196" i="7"/>
  <c r="CX195" i="7"/>
  <c r="CW195" i="7"/>
  <c r="CX194" i="7"/>
  <c r="CW194" i="7"/>
  <c r="CX193" i="7"/>
  <c r="CW193" i="7"/>
  <c r="CX192" i="7"/>
  <c r="CW192" i="7"/>
  <c r="CX191" i="7"/>
  <c r="CW191" i="7"/>
  <c r="CX190" i="7"/>
  <c r="CW190" i="7"/>
  <c r="CX189" i="7"/>
  <c r="CW189" i="7"/>
  <c r="CX188" i="7"/>
  <c r="CW188" i="7"/>
  <c r="CX187" i="7"/>
  <c r="CW187" i="7"/>
  <c r="CX186" i="7"/>
  <c r="CW186" i="7"/>
  <c r="CX185" i="7"/>
  <c r="CW185" i="7"/>
  <c r="CX184" i="7"/>
  <c r="CW184" i="7"/>
  <c r="CX183" i="7"/>
  <c r="CW183" i="7"/>
  <c r="CX182" i="7"/>
  <c r="CW182" i="7"/>
  <c r="CX181" i="7"/>
  <c r="CW181" i="7"/>
  <c r="CX180" i="7"/>
  <c r="CW180" i="7"/>
  <c r="CX179" i="7"/>
  <c r="CW179" i="7"/>
  <c r="CX178" i="7"/>
  <c r="CW178" i="7"/>
  <c r="CX177" i="7"/>
  <c r="CW177" i="7"/>
  <c r="CX176" i="7"/>
  <c r="CW176" i="7"/>
  <c r="CX175" i="7"/>
  <c r="CW175" i="7"/>
  <c r="CX174" i="7"/>
  <c r="CW174" i="7"/>
  <c r="CX173" i="7"/>
  <c r="CW173" i="7"/>
  <c r="CX172" i="7"/>
  <c r="CW172" i="7"/>
  <c r="CX171" i="7"/>
  <c r="CW171" i="7"/>
  <c r="CX170" i="7"/>
  <c r="CW170" i="7"/>
  <c r="CX169" i="7"/>
  <c r="CW169" i="7"/>
  <c r="CX168" i="7"/>
  <c r="CW168" i="7"/>
  <c r="CX167" i="7"/>
  <c r="CW167" i="7"/>
  <c r="CX166" i="7"/>
  <c r="CW166" i="7"/>
  <c r="CX165" i="7"/>
  <c r="CW165" i="7"/>
  <c r="CX164" i="7"/>
  <c r="CW164" i="7"/>
  <c r="CX163" i="7"/>
  <c r="CW163" i="7"/>
  <c r="CX162" i="7"/>
  <c r="CW162" i="7"/>
  <c r="CX161" i="7"/>
  <c r="CW161" i="7"/>
  <c r="CX160" i="7"/>
  <c r="CW160" i="7"/>
  <c r="CX159" i="7"/>
  <c r="CW159" i="7"/>
  <c r="CX158" i="7"/>
  <c r="CW158" i="7"/>
  <c r="CX157" i="7"/>
  <c r="CW157" i="7"/>
  <c r="CX156" i="7"/>
  <c r="CW156" i="7"/>
  <c r="CX155" i="7"/>
  <c r="CW155" i="7"/>
  <c r="CX154" i="7"/>
  <c r="CW154" i="7"/>
  <c r="CX153" i="7"/>
  <c r="CW153" i="7"/>
  <c r="CX152" i="7"/>
  <c r="CW152" i="7"/>
  <c r="CX151" i="7"/>
  <c r="CW151" i="7"/>
  <c r="CX150" i="7"/>
  <c r="CW150" i="7"/>
  <c r="CX149" i="7"/>
  <c r="CW149" i="7"/>
  <c r="CX148" i="7"/>
  <c r="CW148" i="7"/>
  <c r="CX147" i="7"/>
  <c r="CW147" i="7"/>
  <c r="CX146" i="7"/>
  <c r="CW146" i="7"/>
  <c r="CX145" i="7"/>
  <c r="CW145" i="7"/>
  <c r="CX144" i="7"/>
  <c r="CW144" i="7"/>
  <c r="CX143" i="7"/>
  <c r="CW143" i="7"/>
  <c r="CX142" i="7"/>
  <c r="CW142" i="7"/>
  <c r="CX141" i="7"/>
  <c r="CW141" i="7"/>
  <c r="CX140" i="7"/>
  <c r="CW140" i="7"/>
  <c r="CX139" i="7"/>
  <c r="CW139" i="7"/>
  <c r="CX138" i="7"/>
  <c r="CW138" i="7"/>
  <c r="CX137" i="7"/>
  <c r="CW137" i="7"/>
  <c r="CX136" i="7"/>
  <c r="CW136" i="7"/>
  <c r="CX135" i="7"/>
  <c r="CW135" i="7"/>
  <c r="CX134" i="7"/>
  <c r="CW134" i="7"/>
  <c r="CX133" i="7"/>
  <c r="CW133" i="7"/>
  <c r="CX132" i="7"/>
  <c r="CW132" i="7"/>
  <c r="CX131" i="7"/>
  <c r="CW131" i="7"/>
  <c r="CX130" i="7"/>
  <c r="CW130" i="7"/>
  <c r="CX129" i="7"/>
  <c r="CW129" i="7"/>
  <c r="CX128" i="7"/>
  <c r="CW128" i="7"/>
  <c r="CX127" i="7"/>
  <c r="CW127" i="7"/>
  <c r="CX126" i="7"/>
  <c r="CW126" i="7"/>
  <c r="CX125" i="7"/>
  <c r="CW125" i="7"/>
  <c r="CX124" i="7"/>
  <c r="CW124" i="7"/>
  <c r="CX123" i="7"/>
  <c r="CW123" i="7"/>
  <c r="CX122" i="7"/>
  <c r="CW122" i="7"/>
  <c r="CX121" i="7"/>
  <c r="CW121" i="7"/>
  <c r="CX120" i="7"/>
  <c r="CW120" i="7"/>
  <c r="CX119" i="7"/>
  <c r="CW119" i="7"/>
  <c r="CX118" i="7"/>
  <c r="CW118" i="7"/>
  <c r="CX117" i="7"/>
  <c r="CW117" i="7"/>
  <c r="CX116" i="7"/>
  <c r="CW116" i="7"/>
  <c r="CX115" i="7"/>
  <c r="CW115" i="7"/>
  <c r="CX114" i="7"/>
  <c r="CW114" i="7"/>
  <c r="CX113" i="7"/>
  <c r="CW113" i="7"/>
  <c r="CX112" i="7"/>
  <c r="CW112" i="7"/>
  <c r="CX111" i="7"/>
  <c r="CW111" i="7"/>
  <c r="CX110" i="7"/>
  <c r="CW110" i="7"/>
  <c r="CX109" i="7"/>
  <c r="CW109" i="7"/>
  <c r="CX108" i="7"/>
  <c r="CW108" i="7"/>
  <c r="CX107" i="7"/>
  <c r="CW107" i="7"/>
  <c r="CX106" i="7"/>
  <c r="CW106" i="7"/>
  <c r="CX105" i="7"/>
  <c r="CW105" i="7"/>
  <c r="CX104" i="7"/>
  <c r="CW104" i="7"/>
  <c r="CX103" i="7"/>
  <c r="CW103" i="7"/>
  <c r="CX102" i="7"/>
  <c r="CW102" i="7"/>
  <c r="CX101" i="7"/>
  <c r="CW101" i="7"/>
  <c r="CX100" i="7"/>
  <c r="CW100" i="7"/>
  <c r="CX99" i="7"/>
  <c r="CW99" i="7"/>
  <c r="CX98" i="7"/>
  <c r="CW98" i="7"/>
  <c r="CX97" i="7"/>
  <c r="CW97" i="7"/>
  <c r="CX96" i="7"/>
  <c r="CW96" i="7"/>
  <c r="CX95" i="7"/>
  <c r="CW95" i="7"/>
  <c r="CX94" i="7"/>
  <c r="CW94" i="7"/>
  <c r="CX93" i="7"/>
  <c r="CW93" i="7"/>
  <c r="CX92" i="7"/>
  <c r="CW92" i="7"/>
  <c r="CX91" i="7"/>
  <c r="CW91" i="7"/>
  <c r="CX90" i="7"/>
  <c r="CW90" i="7"/>
  <c r="CX89" i="7"/>
  <c r="CW89" i="7"/>
  <c r="CX88" i="7"/>
  <c r="CW88" i="7"/>
  <c r="CX87" i="7"/>
  <c r="CW87" i="7"/>
  <c r="CX86" i="7"/>
  <c r="CW86" i="7"/>
  <c r="CX85" i="7"/>
  <c r="CW85" i="7"/>
  <c r="CX84" i="7"/>
  <c r="CW84" i="7"/>
  <c r="CX83" i="7"/>
  <c r="CW83" i="7"/>
  <c r="CX82" i="7"/>
  <c r="CW82" i="7"/>
  <c r="CX81" i="7"/>
  <c r="CW81" i="7"/>
  <c r="CX80" i="7"/>
  <c r="CW80" i="7"/>
  <c r="CX79" i="7"/>
  <c r="CW79" i="7"/>
  <c r="CX78" i="7"/>
  <c r="CW78" i="7"/>
  <c r="CX77" i="7"/>
  <c r="CW77" i="7"/>
  <c r="CX76" i="7"/>
  <c r="CW76" i="7"/>
  <c r="CX75" i="7"/>
  <c r="CW75" i="7"/>
  <c r="CX74" i="7"/>
  <c r="CW74" i="7"/>
  <c r="CX73" i="7"/>
  <c r="CW73" i="7"/>
  <c r="CX72" i="7"/>
  <c r="CW72" i="7"/>
  <c r="CX71" i="7"/>
  <c r="CW71" i="7"/>
  <c r="CX70" i="7"/>
  <c r="CW70" i="7"/>
  <c r="CX69" i="7"/>
  <c r="CW69" i="7"/>
  <c r="CX68" i="7"/>
  <c r="CW68" i="7"/>
  <c r="CX67" i="7"/>
  <c r="CW67" i="7"/>
  <c r="CX66" i="7"/>
  <c r="CW66" i="7"/>
  <c r="CX65" i="7"/>
  <c r="CW65" i="7"/>
  <c r="CX64" i="7"/>
  <c r="CW64" i="7"/>
  <c r="CX63" i="7"/>
  <c r="CW63" i="7"/>
  <c r="CX62" i="7"/>
  <c r="CW62" i="7"/>
  <c r="CX61" i="7"/>
  <c r="CW61" i="7"/>
  <c r="CX60" i="7"/>
  <c r="CW60" i="7"/>
  <c r="CX59" i="7"/>
  <c r="CW59" i="7"/>
  <c r="CX58" i="7"/>
  <c r="CW58" i="7"/>
  <c r="CX57" i="7"/>
  <c r="CW57" i="7"/>
  <c r="CX56" i="7"/>
  <c r="CW56" i="7"/>
  <c r="CX55" i="7"/>
  <c r="CW55" i="7"/>
  <c r="CX54" i="7"/>
  <c r="CW54" i="7"/>
  <c r="CX53" i="7"/>
  <c r="CW53" i="7"/>
  <c r="CX52" i="7"/>
  <c r="CW52" i="7"/>
  <c r="CX51" i="7"/>
  <c r="CW51" i="7"/>
  <c r="CX50" i="7"/>
  <c r="CW50" i="7"/>
  <c r="CX49" i="7"/>
  <c r="CW49" i="7"/>
  <c r="CX48" i="7"/>
  <c r="CW48" i="7"/>
  <c r="CX47" i="7"/>
  <c r="CW47" i="7"/>
  <c r="CX46" i="7"/>
  <c r="CW46" i="7"/>
  <c r="CX45" i="7"/>
  <c r="CW45" i="7"/>
  <c r="CX44" i="7"/>
  <c r="CW44" i="7"/>
  <c r="CX43" i="7"/>
  <c r="CW43" i="7"/>
  <c r="CX42" i="7"/>
  <c r="CW42" i="7"/>
  <c r="CX41" i="7"/>
  <c r="CW41" i="7"/>
  <c r="CX40" i="7"/>
  <c r="CW40" i="7"/>
  <c r="CX39" i="7"/>
  <c r="CW39" i="7"/>
  <c r="CX38" i="7"/>
  <c r="CW38" i="7"/>
  <c r="CX37" i="7"/>
  <c r="CW37" i="7"/>
  <c r="CX36" i="7"/>
  <c r="CW36" i="7"/>
  <c r="CX35" i="7"/>
  <c r="CW35" i="7"/>
  <c r="CX34" i="7"/>
  <c r="CW34" i="7"/>
  <c r="CX33" i="7"/>
  <c r="CW33" i="7"/>
  <c r="CX32" i="7"/>
  <c r="CW32" i="7"/>
  <c r="CX31" i="7"/>
  <c r="CW31" i="7"/>
  <c r="CX30" i="7"/>
  <c r="CW30" i="7"/>
  <c r="CX29" i="7"/>
  <c r="CW29" i="7"/>
  <c r="CX28" i="7"/>
  <c r="CW28" i="7"/>
  <c r="CX27" i="7"/>
  <c r="CW27" i="7"/>
  <c r="CX26" i="7"/>
  <c r="CW26" i="7"/>
  <c r="CX25" i="7"/>
  <c r="CW25" i="7"/>
  <c r="CX24" i="7"/>
  <c r="CW24" i="7"/>
  <c r="CX23" i="7"/>
  <c r="CW23" i="7"/>
  <c r="CX22" i="7"/>
  <c r="CW22" i="7"/>
  <c r="CX21" i="7"/>
  <c r="CW21" i="7"/>
  <c r="CX20" i="7"/>
  <c r="CW20" i="7"/>
  <c r="CX19" i="7"/>
  <c r="CW19" i="7"/>
  <c r="CX18" i="7"/>
  <c r="CW18" i="7"/>
  <c r="CX17" i="7"/>
  <c r="CW17" i="7"/>
  <c r="CX16" i="7"/>
  <c r="CW16" i="7"/>
  <c r="CX15" i="7"/>
  <c r="CW15" i="7"/>
  <c r="CX14" i="7"/>
  <c r="CW14" i="7"/>
  <c r="CX13" i="7"/>
  <c r="CW13" i="7"/>
  <c r="CX12" i="7"/>
  <c r="CW12" i="7"/>
  <c r="CX11" i="7"/>
  <c r="CW11" i="7"/>
  <c r="CX10" i="7"/>
  <c r="CW10" i="7"/>
  <c r="CX9" i="7"/>
  <c r="CW9" i="7"/>
  <c r="CX8" i="7"/>
  <c r="CW8" i="7"/>
  <c r="CX7" i="7"/>
  <c r="CW7" i="7"/>
  <c r="CX6" i="7"/>
  <c r="CW6" i="7"/>
  <c r="CX5" i="7"/>
  <c r="CW5" i="7"/>
  <c r="CX4" i="7"/>
  <c r="CW4" i="7"/>
  <c r="CX3" i="7"/>
  <c r="CW3" i="7"/>
  <c r="CX2" i="7"/>
  <c r="CW2" i="7"/>
  <c r="AT1009" i="6"/>
  <c r="AH1009" i="6"/>
  <c r="U1009" i="6"/>
  <c r="AT1008" i="6"/>
  <c r="AH1008" i="6"/>
  <c r="U1008" i="6"/>
  <c r="AT1007" i="6"/>
  <c r="AH1007" i="6"/>
  <c r="U1007" i="6"/>
  <c r="AT1006" i="6"/>
  <c r="AH1006" i="6"/>
  <c r="U1006" i="6"/>
  <c r="AT1005" i="6"/>
  <c r="AH1005" i="6"/>
  <c r="U1005" i="6"/>
  <c r="AT1004" i="6"/>
  <c r="AH1004" i="6"/>
  <c r="U1004" i="6"/>
  <c r="AT1003" i="6"/>
  <c r="AH1003" i="6"/>
  <c r="U1003" i="6"/>
  <c r="AT1002" i="6"/>
  <c r="AH1002" i="6"/>
  <c r="U1002" i="6"/>
  <c r="AT1001" i="6"/>
  <c r="AH1001" i="6"/>
  <c r="U1001" i="6"/>
  <c r="AT1000" i="6"/>
  <c r="AH1000" i="6"/>
  <c r="U1000" i="6"/>
  <c r="AT999" i="6"/>
  <c r="AH999" i="6"/>
  <c r="U999" i="6"/>
  <c r="AT998" i="6"/>
  <c r="AH998" i="6"/>
  <c r="U998" i="6"/>
  <c r="AT997" i="6"/>
  <c r="AH997" i="6"/>
  <c r="U997" i="6"/>
  <c r="AT996" i="6"/>
  <c r="AH996" i="6"/>
  <c r="U996" i="6"/>
  <c r="AT995" i="6"/>
  <c r="AH995" i="6"/>
  <c r="U995" i="6"/>
  <c r="AT994" i="6"/>
  <c r="AH994" i="6"/>
  <c r="U994" i="6"/>
  <c r="AT993" i="6"/>
  <c r="AH993" i="6"/>
  <c r="U993" i="6"/>
  <c r="AT992" i="6"/>
  <c r="AH992" i="6"/>
  <c r="U992" i="6"/>
  <c r="AT991" i="6"/>
  <c r="AH991" i="6"/>
  <c r="U991" i="6"/>
  <c r="AT990" i="6"/>
  <c r="AH990" i="6"/>
  <c r="U990" i="6"/>
  <c r="AT989" i="6"/>
  <c r="AH989" i="6"/>
  <c r="U989" i="6"/>
  <c r="AT988" i="6"/>
  <c r="AH988" i="6"/>
  <c r="U988" i="6"/>
  <c r="AT987" i="6"/>
  <c r="AH987" i="6"/>
  <c r="U987" i="6"/>
  <c r="AT986" i="6"/>
  <c r="AH986" i="6"/>
  <c r="U986" i="6"/>
  <c r="AT985" i="6"/>
  <c r="AH985" i="6"/>
  <c r="U985" i="6"/>
  <c r="AT984" i="6"/>
  <c r="AH984" i="6"/>
  <c r="U984" i="6"/>
  <c r="AT983" i="6"/>
  <c r="AH983" i="6"/>
  <c r="U983" i="6"/>
  <c r="AT982" i="6"/>
  <c r="AH982" i="6"/>
  <c r="U982" i="6"/>
  <c r="AT981" i="6"/>
  <c r="AH981" i="6"/>
  <c r="U981" i="6"/>
  <c r="AT980" i="6"/>
  <c r="AH980" i="6"/>
  <c r="U980" i="6"/>
  <c r="AT979" i="6"/>
  <c r="AH979" i="6"/>
  <c r="U979" i="6"/>
  <c r="AT978" i="6"/>
  <c r="AH978" i="6"/>
  <c r="U978" i="6"/>
  <c r="AT977" i="6"/>
  <c r="AH977" i="6"/>
  <c r="U977" i="6"/>
  <c r="AT976" i="6"/>
  <c r="AH976" i="6"/>
  <c r="U976" i="6"/>
  <c r="AT975" i="6"/>
  <c r="AH975" i="6"/>
  <c r="U975" i="6"/>
  <c r="AT974" i="6"/>
  <c r="AH974" i="6"/>
  <c r="U974" i="6"/>
  <c r="AT973" i="6"/>
  <c r="AH973" i="6"/>
  <c r="U973" i="6"/>
  <c r="AT972" i="6"/>
  <c r="AH972" i="6"/>
  <c r="U972" i="6"/>
  <c r="AT971" i="6"/>
  <c r="AH971" i="6"/>
  <c r="U971" i="6"/>
  <c r="AT970" i="6"/>
  <c r="AH970" i="6"/>
  <c r="U970" i="6"/>
  <c r="AT969" i="6"/>
  <c r="AH969" i="6"/>
  <c r="U969" i="6"/>
  <c r="AT968" i="6"/>
  <c r="AH968" i="6"/>
  <c r="U968" i="6"/>
  <c r="AT967" i="6"/>
  <c r="AH967" i="6"/>
  <c r="U967" i="6"/>
  <c r="AT966" i="6"/>
  <c r="AH966" i="6"/>
  <c r="U966" i="6"/>
  <c r="AT965" i="6"/>
  <c r="AH965" i="6"/>
  <c r="U965" i="6"/>
  <c r="AT964" i="6"/>
  <c r="AH964" i="6"/>
  <c r="U964" i="6"/>
  <c r="AT963" i="6"/>
  <c r="AH963" i="6"/>
  <c r="U963" i="6"/>
  <c r="AT962" i="6"/>
  <c r="AH962" i="6"/>
  <c r="U962" i="6"/>
  <c r="AT961" i="6"/>
  <c r="AH961" i="6"/>
  <c r="U961" i="6"/>
  <c r="AT960" i="6"/>
  <c r="AH960" i="6"/>
  <c r="U960" i="6"/>
  <c r="AT959" i="6"/>
  <c r="AH959" i="6"/>
  <c r="U959" i="6"/>
  <c r="AT958" i="6"/>
  <c r="AH958" i="6"/>
  <c r="U958" i="6"/>
  <c r="AT957" i="6"/>
  <c r="AH957" i="6"/>
  <c r="U957" i="6"/>
  <c r="AT956" i="6"/>
  <c r="AH956" i="6"/>
  <c r="U956" i="6"/>
  <c r="AT955" i="6"/>
  <c r="AH955" i="6"/>
  <c r="U955" i="6"/>
  <c r="AT954" i="6"/>
  <c r="AH954" i="6"/>
  <c r="U954" i="6"/>
  <c r="AT953" i="6"/>
  <c r="AH953" i="6"/>
  <c r="U953" i="6"/>
  <c r="AT952" i="6"/>
  <c r="AH952" i="6"/>
  <c r="U952" i="6"/>
  <c r="AT951" i="6"/>
  <c r="AH951" i="6"/>
  <c r="U951" i="6"/>
  <c r="AT950" i="6"/>
  <c r="AH950" i="6"/>
  <c r="U950" i="6"/>
  <c r="AT949" i="6"/>
  <c r="AH949" i="6"/>
  <c r="U949" i="6"/>
  <c r="AT948" i="6"/>
  <c r="AH948" i="6"/>
  <c r="U948" i="6"/>
  <c r="AT947" i="6"/>
  <c r="AH947" i="6"/>
  <c r="U947" i="6"/>
  <c r="AT946" i="6"/>
  <c r="AH946" i="6"/>
  <c r="U946" i="6"/>
  <c r="AT945" i="6"/>
  <c r="AH945" i="6"/>
  <c r="U945" i="6"/>
  <c r="AT944" i="6"/>
  <c r="AH944" i="6"/>
  <c r="U944" i="6"/>
  <c r="AT943" i="6"/>
  <c r="AH943" i="6"/>
  <c r="U943" i="6"/>
  <c r="AT942" i="6"/>
  <c r="AH942" i="6"/>
  <c r="U942" i="6"/>
  <c r="AT941" i="6"/>
  <c r="AH941" i="6"/>
  <c r="U941" i="6"/>
  <c r="AT940" i="6"/>
  <c r="AH940" i="6"/>
  <c r="U940" i="6"/>
  <c r="AT939" i="6"/>
  <c r="AH939" i="6"/>
  <c r="U939" i="6"/>
  <c r="AT938" i="6"/>
  <c r="AH938" i="6"/>
  <c r="U938" i="6"/>
  <c r="AT937" i="6"/>
  <c r="AH937" i="6"/>
  <c r="U937" i="6"/>
  <c r="AT936" i="6"/>
  <c r="AH936" i="6"/>
  <c r="U936" i="6"/>
  <c r="AT935" i="6"/>
  <c r="AH935" i="6"/>
  <c r="U935" i="6"/>
  <c r="AT934" i="6"/>
  <c r="AH934" i="6"/>
  <c r="U934" i="6"/>
  <c r="AT933" i="6"/>
  <c r="AH933" i="6"/>
  <c r="U933" i="6"/>
  <c r="AT932" i="6"/>
  <c r="AH932" i="6"/>
  <c r="U932" i="6"/>
  <c r="AT931" i="6"/>
  <c r="AH931" i="6"/>
  <c r="U931" i="6"/>
  <c r="AT930" i="6"/>
  <c r="AH930" i="6"/>
  <c r="U930" i="6"/>
  <c r="AT929" i="6"/>
  <c r="AH929" i="6"/>
  <c r="U929" i="6"/>
  <c r="AT928" i="6"/>
  <c r="AH928" i="6"/>
  <c r="U928" i="6"/>
  <c r="AT927" i="6"/>
  <c r="AH927" i="6"/>
  <c r="U927" i="6"/>
  <c r="AT926" i="6"/>
  <c r="AH926" i="6"/>
  <c r="U926" i="6"/>
  <c r="AT925" i="6"/>
  <c r="AH925" i="6"/>
  <c r="U925" i="6"/>
  <c r="AT924" i="6"/>
  <c r="AH924" i="6"/>
  <c r="U924" i="6"/>
  <c r="AT923" i="6"/>
  <c r="AH923" i="6"/>
  <c r="U923" i="6"/>
  <c r="AT922" i="6"/>
  <c r="AH922" i="6"/>
  <c r="U922" i="6"/>
  <c r="AT921" i="6"/>
  <c r="AH921" i="6"/>
  <c r="U921" i="6"/>
  <c r="AT920" i="6"/>
  <c r="AH920" i="6"/>
  <c r="U920" i="6"/>
  <c r="AT919" i="6"/>
  <c r="AH919" i="6"/>
  <c r="U919" i="6"/>
  <c r="AT918" i="6"/>
  <c r="AH918" i="6"/>
  <c r="U918" i="6"/>
  <c r="AT917" i="6"/>
  <c r="AH917" i="6"/>
  <c r="U917" i="6"/>
  <c r="AT916" i="6"/>
  <c r="AH916" i="6"/>
  <c r="U916" i="6"/>
  <c r="AT915" i="6"/>
  <c r="AH915" i="6"/>
  <c r="U915" i="6"/>
  <c r="AT914" i="6"/>
  <c r="AH914" i="6"/>
  <c r="U914" i="6"/>
  <c r="AT913" i="6"/>
  <c r="AH913" i="6"/>
  <c r="U913" i="6"/>
  <c r="AT912" i="6"/>
  <c r="AH912" i="6"/>
  <c r="U912" i="6"/>
  <c r="AT911" i="6"/>
  <c r="AH911" i="6"/>
  <c r="U911" i="6"/>
  <c r="AT910" i="6"/>
  <c r="AH910" i="6"/>
  <c r="U910" i="6"/>
  <c r="AT909" i="6"/>
  <c r="AH909" i="6"/>
  <c r="U909" i="6"/>
  <c r="AT908" i="6"/>
  <c r="AH908" i="6"/>
  <c r="U908" i="6"/>
  <c r="AT907" i="6"/>
  <c r="AH907" i="6"/>
  <c r="U907" i="6"/>
  <c r="AT906" i="6"/>
  <c r="AH906" i="6"/>
  <c r="U906" i="6"/>
  <c r="AT905" i="6"/>
  <c r="AH905" i="6"/>
  <c r="U905" i="6"/>
  <c r="AT904" i="6"/>
  <c r="AH904" i="6"/>
  <c r="U904" i="6"/>
  <c r="AT903" i="6"/>
  <c r="AH903" i="6"/>
  <c r="U903" i="6"/>
  <c r="AT902" i="6"/>
  <c r="AH902" i="6"/>
  <c r="U902" i="6"/>
  <c r="AT901" i="6"/>
  <c r="AH901" i="6"/>
  <c r="U901" i="6"/>
  <c r="AT900" i="6"/>
  <c r="AH900" i="6"/>
  <c r="U900" i="6"/>
  <c r="AT899" i="6"/>
  <c r="AH899" i="6"/>
  <c r="U899" i="6"/>
  <c r="AT898" i="6"/>
  <c r="AH898" i="6"/>
  <c r="U898" i="6"/>
  <c r="AT897" i="6"/>
  <c r="AH897" i="6"/>
  <c r="U897" i="6"/>
  <c r="AT896" i="6"/>
  <c r="AH896" i="6"/>
  <c r="U896" i="6"/>
  <c r="AT895" i="6"/>
  <c r="AH895" i="6"/>
  <c r="U895" i="6"/>
  <c r="AT894" i="6"/>
  <c r="AH894" i="6"/>
  <c r="U894" i="6"/>
  <c r="AT893" i="6"/>
  <c r="AH893" i="6"/>
  <c r="U893" i="6"/>
  <c r="AT892" i="6"/>
  <c r="AH892" i="6"/>
  <c r="U892" i="6"/>
  <c r="AT891" i="6"/>
  <c r="AH891" i="6"/>
  <c r="U891" i="6"/>
  <c r="AT890" i="6"/>
  <c r="AH890" i="6"/>
  <c r="U890" i="6"/>
  <c r="AT889" i="6"/>
  <c r="AH889" i="6"/>
  <c r="U889" i="6"/>
  <c r="AT888" i="6"/>
  <c r="AH888" i="6"/>
  <c r="U888" i="6"/>
  <c r="AT887" i="6"/>
  <c r="AH887" i="6"/>
  <c r="U887" i="6"/>
  <c r="AT886" i="6"/>
  <c r="AH886" i="6"/>
  <c r="U886" i="6"/>
  <c r="AT885" i="6"/>
  <c r="AH885" i="6"/>
  <c r="U885" i="6"/>
  <c r="AT884" i="6"/>
  <c r="AH884" i="6"/>
  <c r="U884" i="6"/>
  <c r="AT883" i="6"/>
  <c r="AH883" i="6"/>
  <c r="U883" i="6"/>
  <c r="AT882" i="6"/>
  <c r="AH882" i="6"/>
  <c r="U882" i="6"/>
  <c r="AT881" i="6"/>
  <c r="AH881" i="6"/>
  <c r="U881" i="6"/>
  <c r="AT880" i="6"/>
  <c r="AH880" i="6"/>
  <c r="U880" i="6"/>
  <c r="AT879" i="6"/>
  <c r="AH879" i="6"/>
  <c r="U879" i="6"/>
  <c r="AT878" i="6"/>
  <c r="AH878" i="6"/>
  <c r="U878" i="6"/>
  <c r="AT877" i="6"/>
  <c r="AH877" i="6"/>
  <c r="U877" i="6"/>
  <c r="AT876" i="6"/>
  <c r="AH876" i="6"/>
  <c r="U876" i="6"/>
  <c r="AT875" i="6"/>
  <c r="AH875" i="6"/>
  <c r="U875" i="6"/>
  <c r="AT874" i="6"/>
  <c r="AH874" i="6"/>
  <c r="U874" i="6"/>
  <c r="AT873" i="6"/>
  <c r="AH873" i="6"/>
  <c r="U873" i="6"/>
  <c r="AT872" i="6"/>
  <c r="AH872" i="6"/>
  <c r="U872" i="6"/>
  <c r="AT871" i="6"/>
  <c r="AH871" i="6"/>
  <c r="U871" i="6"/>
  <c r="AT870" i="6"/>
  <c r="AH870" i="6"/>
  <c r="U870" i="6"/>
  <c r="AT869" i="6"/>
  <c r="AH869" i="6"/>
  <c r="U869" i="6"/>
  <c r="AT868" i="6"/>
  <c r="AH868" i="6"/>
  <c r="U868" i="6"/>
  <c r="AT867" i="6"/>
  <c r="AH867" i="6"/>
  <c r="U867" i="6"/>
  <c r="AT866" i="6"/>
  <c r="AH866" i="6"/>
  <c r="U866" i="6"/>
  <c r="AT865" i="6"/>
  <c r="AH865" i="6"/>
  <c r="U865" i="6"/>
  <c r="AT864" i="6"/>
  <c r="AH864" i="6"/>
  <c r="U864" i="6"/>
  <c r="AT863" i="6"/>
  <c r="AH863" i="6"/>
  <c r="U863" i="6"/>
  <c r="AT862" i="6"/>
  <c r="AH862" i="6"/>
  <c r="U862" i="6"/>
  <c r="AT861" i="6"/>
  <c r="AH861" i="6"/>
  <c r="U861" i="6"/>
  <c r="AT860" i="6"/>
  <c r="AH860" i="6"/>
  <c r="U860" i="6"/>
  <c r="AT859" i="6"/>
  <c r="AH859" i="6"/>
  <c r="U859" i="6"/>
  <c r="AT858" i="6"/>
  <c r="AH858" i="6"/>
  <c r="U858" i="6"/>
  <c r="AT857" i="6"/>
  <c r="AH857" i="6"/>
  <c r="U857" i="6"/>
  <c r="AT856" i="6"/>
  <c r="AH856" i="6"/>
  <c r="U856" i="6"/>
  <c r="AT855" i="6"/>
  <c r="AH855" i="6"/>
  <c r="U855" i="6"/>
  <c r="AT854" i="6"/>
  <c r="AH854" i="6"/>
  <c r="U854" i="6"/>
  <c r="AT853" i="6"/>
  <c r="AH853" i="6"/>
  <c r="U853" i="6"/>
  <c r="AT852" i="6"/>
  <c r="AH852" i="6"/>
  <c r="U852" i="6"/>
  <c r="AT851" i="6"/>
  <c r="AH851" i="6"/>
  <c r="U851" i="6"/>
  <c r="AT850" i="6"/>
  <c r="AH850" i="6"/>
  <c r="U850" i="6"/>
  <c r="AT849" i="6"/>
  <c r="AH849" i="6"/>
  <c r="U849" i="6"/>
  <c r="AT848" i="6"/>
  <c r="AH848" i="6"/>
  <c r="U848" i="6"/>
  <c r="AT847" i="6"/>
  <c r="AH847" i="6"/>
  <c r="U847" i="6"/>
  <c r="AT846" i="6"/>
  <c r="AH846" i="6"/>
  <c r="U846" i="6"/>
  <c r="AT845" i="6"/>
  <c r="AH845" i="6"/>
  <c r="U845" i="6"/>
  <c r="AT844" i="6"/>
  <c r="AH844" i="6"/>
  <c r="U844" i="6"/>
  <c r="AT843" i="6"/>
  <c r="AH843" i="6"/>
  <c r="U843" i="6"/>
  <c r="AT842" i="6"/>
  <c r="AH842" i="6"/>
  <c r="U842" i="6"/>
  <c r="AT841" i="6"/>
  <c r="AH841" i="6"/>
  <c r="U841" i="6"/>
  <c r="AT840" i="6"/>
  <c r="AH840" i="6"/>
  <c r="U840" i="6"/>
  <c r="AT839" i="6"/>
  <c r="AH839" i="6"/>
  <c r="U839" i="6"/>
  <c r="AT838" i="6"/>
  <c r="AH838" i="6"/>
  <c r="U838" i="6"/>
  <c r="AT837" i="6"/>
  <c r="AH837" i="6"/>
  <c r="U837" i="6"/>
  <c r="AT836" i="6"/>
  <c r="AH836" i="6"/>
  <c r="U836" i="6"/>
  <c r="AT835" i="6"/>
  <c r="AH835" i="6"/>
  <c r="U835" i="6"/>
  <c r="AT834" i="6"/>
  <c r="AH834" i="6"/>
  <c r="U834" i="6"/>
  <c r="AT833" i="6"/>
  <c r="AH833" i="6"/>
  <c r="U833" i="6"/>
  <c r="AT832" i="6"/>
  <c r="AH832" i="6"/>
  <c r="U832" i="6"/>
  <c r="AT831" i="6"/>
  <c r="AH831" i="6"/>
  <c r="U831" i="6"/>
  <c r="AT830" i="6"/>
  <c r="AH830" i="6"/>
  <c r="U830" i="6"/>
  <c r="AT829" i="6"/>
  <c r="AH829" i="6"/>
  <c r="U829" i="6"/>
  <c r="AT828" i="6"/>
  <c r="AH828" i="6"/>
  <c r="U828" i="6"/>
  <c r="AT827" i="6"/>
  <c r="AH827" i="6"/>
  <c r="U827" i="6"/>
  <c r="AT826" i="6"/>
  <c r="AH826" i="6"/>
  <c r="U826" i="6"/>
  <c r="AT825" i="6"/>
  <c r="AH825" i="6"/>
  <c r="U825" i="6"/>
  <c r="AT824" i="6"/>
  <c r="AH824" i="6"/>
  <c r="U824" i="6"/>
  <c r="AT823" i="6"/>
  <c r="AH823" i="6"/>
  <c r="U823" i="6"/>
  <c r="AT822" i="6"/>
  <c r="AH822" i="6"/>
  <c r="U822" i="6"/>
  <c r="AT821" i="6"/>
  <c r="AH821" i="6"/>
  <c r="U821" i="6"/>
  <c r="AT820" i="6"/>
  <c r="AH820" i="6"/>
  <c r="U820" i="6"/>
  <c r="AT819" i="6"/>
  <c r="AH819" i="6"/>
  <c r="U819" i="6"/>
  <c r="AT818" i="6"/>
  <c r="AH818" i="6"/>
  <c r="U818" i="6"/>
  <c r="AT817" i="6"/>
  <c r="AH817" i="6"/>
  <c r="U817" i="6"/>
  <c r="AT816" i="6"/>
  <c r="AH816" i="6"/>
  <c r="U816" i="6"/>
  <c r="AT815" i="6"/>
  <c r="AH815" i="6"/>
  <c r="U815" i="6"/>
  <c r="AT814" i="6"/>
  <c r="AH814" i="6"/>
  <c r="U814" i="6"/>
  <c r="AT813" i="6"/>
  <c r="AH813" i="6"/>
  <c r="U813" i="6"/>
  <c r="AT812" i="6"/>
  <c r="AH812" i="6"/>
  <c r="U812" i="6"/>
  <c r="AT811" i="6"/>
  <c r="AH811" i="6"/>
  <c r="U811" i="6"/>
  <c r="AT810" i="6"/>
  <c r="AH810" i="6"/>
  <c r="U810" i="6"/>
  <c r="AT809" i="6"/>
  <c r="AH809" i="6"/>
  <c r="U809" i="6"/>
  <c r="AT808" i="6"/>
  <c r="AH808" i="6"/>
  <c r="U808" i="6"/>
  <c r="AT807" i="6"/>
  <c r="AH807" i="6"/>
  <c r="U807" i="6"/>
  <c r="AT806" i="6"/>
  <c r="AH806" i="6"/>
  <c r="U806" i="6"/>
  <c r="AT805" i="6"/>
  <c r="AH805" i="6"/>
  <c r="U805" i="6"/>
  <c r="AT804" i="6"/>
  <c r="AH804" i="6"/>
  <c r="U804" i="6"/>
  <c r="AT803" i="6"/>
  <c r="AH803" i="6"/>
  <c r="U803" i="6"/>
  <c r="AT802" i="6"/>
  <c r="AH802" i="6"/>
  <c r="U802" i="6"/>
  <c r="AT801" i="6"/>
  <c r="AH801" i="6"/>
  <c r="U801" i="6"/>
  <c r="AT800" i="6"/>
  <c r="AH800" i="6"/>
  <c r="U800" i="6"/>
  <c r="AT799" i="6"/>
  <c r="AH799" i="6"/>
  <c r="U799" i="6"/>
  <c r="AT798" i="6"/>
  <c r="AH798" i="6"/>
  <c r="U798" i="6"/>
  <c r="AT797" i="6"/>
  <c r="AH797" i="6"/>
  <c r="U797" i="6"/>
  <c r="AT796" i="6"/>
  <c r="AH796" i="6"/>
  <c r="U796" i="6"/>
  <c r="AT795" i="6"/>
  <c r="AH795" i="6"/>
  <c r="U795" i="6"/>
  <c r="AT794" i="6"/>
  <c r="AH794" i="6"/>
  <c r="U794" i="6"/>
  <c r="AT793" i="6"/>
  <c r="AH793" i="6"/>
  <c r="U793" i="6"/>
  <c r="AT792" i="6"/>
  <c r="AH792" i="6"/>
  <c r="U792" i="6"/>
  <c r="AT791" i="6"/>
  <c r="AH791" i="6"/>
  <c r="U791" i="6"/>
  <c r="AT790" i="6"/>
  <c r="AH790" i="6"/>
  <c r="U790" i="6"/>
  <c r="AT789" i="6"/>
  <c r="AH789" i="6"/>
  <c r="U789" i="6"/>
  <c r="AT788" i="6"/>
  <c r="AH788" i="6"/>
  <c r="U788" i="6"/>
  <c r="AT787" i="6"/>
  <c r="AH787" i="6"/>
  <c r="U787" i="6"/>
  <c r="AT786" i="6"/>
  <c r="AH786" i="6"/>
  <c r="U786" i="6"/>
  <c r="AT785" i="6"/>
  <c r="AH785" i="6"/>
  <c r="U785" i="6"/>
  <c r="AT784" i="6"/>
  <c r="AH784" i="6"/>
  <c r="U784" i="6"/>
  <c r="AT783" i="6"/>
  <c r="AH783" i="6"/>
  <c r="U783" i="6"/>
  <c r="AT782" i="6"/>
  <c r="AH782" i="6"/>
  <c r="U782" i="6"/>
  <c r="AT781" i="6"/>
  <c r="AH781" i="6"/>
  <c r="U781" i="6"/>
  <c r="AT780" i="6"/>
  <c r="AH780" i="6"/>
  <c r="U780" i="6"/>
  <c r="AT779" i="6"/>
  <c r="AH779" i="6"/>
  <c r="U779" i="6"/>
  <c r="AT778" i="6"/>
  <c r="AH778" i="6"/>
  <c r="U778" i="6"/>
  <c r="AT777" i="6"/>
  <c r="AH777" i="6"/>
  <c r="U777" i="6"/>
  <c r="AT776" i="6"/>
  <c r="AH776" i="6"/>
  <c r="U776" i="6"/>
  <c r="AT775" i="6"/>
  <c r="AH775" i="6"/>
  <c r="U775" i="6"/>
  <c r="AT774" i="6"/>
  <c r="AH774" i="6"/>
  <c r="U774" i="6"/>
  <c r="AT773" i="6"/>
  <c r="AH773" i="6"/>
  <c r="U773" i="6"/>
  <c r="AT772" i="6"/>
  <c r="AH772" i="6"/>
  <c r="U772" i="6"/>
  <c r="AT771" i="6"/>
  <c r="AH771" i="6"/>
  <c r="U771" i="6"/>
  <c r="AT770" i="6"/>
  <c r="AH770" i="6"/>
  <c r="U770" i="6"/>
  <c r="AT769" i="6"/>
  <c r="AH769" i="6"/>
  <c r="U769" i="6"/>
  <c r="AT768" i="6"/>
  <c r="AH768" i="6"/>
  <c r="U768" i="6"/>
  <c r="AT767" i="6"/>
  <c r="AH767" i="6"/>
  <c r="U767" i="6"/>
  <c r="AT766" i="6"/>
  <c r="AH766" i="6"/>
  <c r="U766" i="6"/>
  <c r="AT765" i="6"/>
  <c r="AH765" i="6"/>
  <c r="U765" i="6"/>
  <c r="AT764" i="6"/>
  <c r="AH764" i="6"/>
  <c r="U764" i="6"/>
  <c r="AT763" i="6"/>
  <c r="AH763" i="6"/>
  <c r="U763" i="6"/>
  <c r="AT762" i="6"/>
  <c r="AH762" i="6"/>
  <c r="U762" i="6"/>
  <c r="AT761" i="6"/>
  <c r="AH761" i="6"/>
  <c r="U761" i="6"/>
  <c r="AT760" i="6"/>
  <c r="AH760" i="6"/>
  <c r="U760" i="6"/>
  <c r="AT759" i="6"/>
  <c r="AH759" i="6"/>
  <c r="U759" i="6"/>
  <c r="AT758" i="6"/>
  <c r="AH758" i="6"/>
  <c r="U758" i="6"/>
  <c r="AT757" i="6"/>
  <c r="AH757" i="6"/>
  <c r="U757" i="6"/>
  <c r="AT756" i="6"/>
  <c r="AH756" i="6"/>
  <c r="U756" i="6"/>
  <c r="AT755" i="6"/>
  <c r="AH755" i="6"/>
  <c r="U755" i="6"/>
  <c r="AT754" i="6"/>
  <c r="AH754" i="6"/>
  <c r="U754" i="6"/>
  <c r="AT753" i="6"/>
  <c r="AH753" i="6"/>
  <c r="U753" i="6"/>
  <c r="AT752" i="6"/>
  <c r="AH752" i="6"/>
  <c r="U752" i="6"/>
  <c r="AT751" i="6"/>
  <c r="AH751" i="6"/>
  <c r="U751" i="6"/>
  <c r="AT750" i="6"/>
  <c r="AH750" i="6"/>
  <c r="U750" i="6"/>
  <c r="AT749" i="6"/>
  <c r="AH749" i="6"/>
  <c r="U749" i="6"/>
  <c r="AT748" i="6"/>
  <c r="AH748" i="6"/>
  <c r="U748" i="6"/>
  <c r="AT747" i="6"/>
  <c r="AH747" i="6"/>
  <c r="U747" i="6"/>
  <c r="AT746" i="6"/>
  <c r="AH746" i="6"/>
  <c r="U746" i="6"/>
  <c r="AT745" i="6"/>
  <c r="AH745" i="6"/>
  <c r="U745" i="6"/>
  <c r="AT744" i="6"/>
  <c r="AH744" i="6"/>
  <c r="U744" i="6"/>
  <c r="AT743" i="6"/>
  <c r="AH743" i="6"/>
  <c r="U743" i="6"/>
  <c r="AT742" i="6"/>
  <c r="AH742" i="6"/>
  <c r="U742" i="6"/>
  <c r="AT741" i="6"/>
  <c r="AH741" i="6"/>
  <c r="U741" i="6"/>
  <c r="AT740" i="6"/>
  <c r="AH740" i="6"/>
  <c r="U740" i="6"/>
  <c r="AT739" i="6"/>
  <c r="AH739" i="6"/>
  <c r="U739" i="6"/>
  <c r="AT738" i="6"/>
  <c r="AH738" i="6"/>
  <c r="U738" i="6"/>
  <c r="AT737" i="6"/>
  <c r="AH737" i="6"/>
  <c r="U737" i="6"/>
  <c r="AT736" i="6"/>
  <c r="AH736" i="6"/>
  <c r="U736" i="6"/>
  <c r="AT735" i="6"/>
  <c r="AH735" i="6"/>
  <c r="U735" i="6"/>
  <c r="AT734" i="6"/>
  <c r="AH734" i="6"/>
  <c r="U734" i="6"/>
  <c r="AT733" i="6"/>
  <c r="AH733" i="6"/>
  <c r="U733" i="6"/>
  <c r="AT732" i="6"/>
  <c r="AH732" i="6"/>
  <c r="U732" i="6"/>
  <c r="AT731" i="6"/>
  <c r="AH731" i="6"/>
  <c r="U731" i="6"/>
  <c r="AT730" i="6"/>
  <c r="AH730" i="6"/>
  <c r="U730" i="6"/>
  <c r="AT729" i="6"/>
  <c r="AH729" i="6"/>
  <c r="U729" i="6"/>
  <c r="AT728" i="6"/>
  <c r="AH728" i="6"/>
  <c r="U728" i="6"/>
  <c r="AT727" i="6"/>
  <c r="AH727" i="6"/>
  <c r="U727" i="6"/>
  <c r="AT726" i="6"/>
  <c r="AH726" i="6"/>
  <c r="U726" i="6"/>
  <c r="AT725" i="6"/>
  <c r="AH725" i="6"/>
  <c r="U725" i="6"/>
  <c r="AT724" i="6"/>
  <c r="AH724" i="6"/>
  <c r="U724" i="6"/>
  <c r="AT723" i="6"/>
  <c r="AH723" i="6"/>
  <c r="U723" i="6"/>
  <c r="AT722" i="6"/>
  <c r="AH722" i="6"/>
  <c r="U722" i="6"/>
  <c r="AT721" i="6"/>
  <c r="AH721" i="6"/>
  <c r="U721" i="6"/>
  <c r="AT720" i="6"/>
  <c r="AH720" i="6"/>
  <c r="U720" i="6"/>
  <c r="AT719" i="6"/>
  <c r="AH719" i="6"/>
  <c r="U719" i="6"/>
  <c r="AT718" i="6"/>
  <c r="AH718" i="6"/>
  <c r="U718" i="6"/>
  <c r="AT717" i="6"/>
  <c r="AH717" i="6"/>
  <c r="U717" i="6"/>
  <c r="AT716" i="6"/>
  <c r="AH716" i="6"/>
  <c r="U716" i="6"/>
  <c r="AT715" i="6"/>
  <c r="AH715" i="6"/>
  <c r="U715" i="6"/>
  <c r="AT714" i="6"/>
  <c r="AH714" i="6"/>
  <c r="U714" i="6"/>
  <c r="AT713" i="6"/>
  <c r="AH713" i="6"/>
  <c r="U713" i="6"/>
  <c r="AT712" i="6"/>
  <c r="AH712" i="6"/>
  <c r="U712" i="6"/>
  <c r="AT711" i="6"/>
  <c r="AH711" i="6"/>
  <c r="U711" i="6"/>
  <c r="AT710" i="6"/>
  <c r="AH710" i="6"/>
  <c r="U710" i="6"/>
  <c r="AT709" i="6"/>
  <c r="AH709" i="6"/>
  <c r="U709" i="6"/>
  <c r="AT708" i="6"/>
  <c r="AH708" i="6"/>
  <c r="U708" i="6"/>
  <c r="AT707" i="6"/>
  <c r="AH707" i="6"/>
  <c r="U707" i="6"/>
  <c r="AT706" i="6"/>
  <c r="AH706" i="6"/>
  <c r="U706" i="6"/>
  <c r="AT705" i="6"/>
  <c r="AH705" i="6"/>
  <c r="U705" i="6"/>
  <c r="AT704" i="6"/>
  <c r="AH704" i="6"/>
  <c r="U704" i="6"/>
  <c r="AT703" i="6"/>
  <c r="AH703" i="6"/>
  <c r="U703" i="6"/>
  <c r="AT702" i="6"/>
  <c r="AH702" i="6"/>
  <c r="U702" i="6"/>
  <c r="AT701" i="6"/>
  <c r="AH701" i="6"/>
  <c r="U701" i="6"/>
  <c r="AT700" i="6"/>
  <c r="AH700" i="6"/>
  <c r="U700" i="6"/>
  <c r="AT699" i="6"/>
  <c r="AH699" i="6"/>
  <c r="U699" i="6"/>
  <c r="AT698" i="6"/>
  <c r="AH698" i="6"/>
  <c r="U698" i="6"/>
  <c r="AT697" i="6"/>
  <c r="AH697" i="6"/>
  <c r="U697" i="6"/>
  <c r="AT696" i="6"/>
  <c r="AH696" i="6"/>
  <c r="U696" i="6"/>
  <c r="AT695" i="6"/>
  <c r="AH695" i="6"/>
  <c r="U695" i="6"/>
  <c r="AT694" i="6"/>
  <c r="AH694" i="6"/>
  <c r="U694" i="6"/>
  <c r="AT693" i="6"/>
  <c r="AH693" i="6"/>
  <c r="U693" i="6"/>
  <c r="AT692" i="6"/>
  <c r="AH692" i="6"/>
  <c r="U692" i="6"/>
  <c r="AT691" i="6"/>
  <c r="AH691" i="6"/>
  <c r="U691" i="6"/>
  <c r="AT690" i="6"/>
  <c r="AH690" i="6"/>
  <c r="U690" i="6"/>
  <c r="AT689" i="6"/>
  <c r="AH689" i="6"/>
  <c r="U689" i="6"/>
  <c r="AT688" i="6"/>
  <c r="AH688" i="6"/>
  <c r="U688" i="6"/>
  <c r="AT687" i="6"/>
  <c r="AH687" i="6"/>
  <c r="U687" i="6"/>
  <c r="AT686" i="6"/>
  <c r="AH686" i="6"/>
  <c r="U686" i="6"/>
  <c r="AT685" i="6"/>
  <c r="AH685" i="6"/>
  <c r="U685" i="6"/>
  <c r="AT684" i="6"/>
  <c r="AH684" i="6"/>
  <c r="U684" i="6"/>
  <c r="AT683" i="6"/>
  <c r="AH683" i="6"/>
  <c r="U683" i="6"/>
  <c r="AT682" i="6"/>
  <c r="AH682" i="6"/>
  <c r="U682" i="6"/>
  <c r="AT681" i="6"/>
  <c r="AH681" i="6"/>
  <c r="U681" i="6"/>
  <c r="AT680" i="6"/>
  <c r="AH680" i="6"/>
  <c r="U680" i="6"/>
  <c r="AT679" i="6"/>
  <c r="AH679" i="6"/>
  <c r="U679" i="6"/>
  <c r="AT678" i="6"/>
  <c r="AH678" i="6"/>
  <c r="U678" i="6"/>
  <c r="AT677" i="6"/>
  <c r="AH677" i="6"/>
  <c r="U677" i="6"/>
  <c r="AT676" i="6"/>
  <c r="AH676" i="6"/>
  <c r="U676" i="6"/>
  <c r="AT675" i="6"/>
  <c r="AH675" i="6"/>
  <c r="U675" i="6"/>
  <c r="AT674" i="6"/>
  <c r="AH674" i="6"/>
  <c r="U674" i="6"/>
  <c r="AT673" i="6"/>
  <c r="AH673" i="6"/>
  <c r="U673" i="6"/>
  <c r="AT672" i="6"/>
  <c r="AH672" i="6"/>
  <c r="U672" i="6"/>
  <c r="AT671" i="6"/>
  <c r="AH671" i="6"/>
  <c r="U671" i="6"/>
  <c r="AT670" i="6"/>
  <c r="AH670" i="6"/>
  <c r="U670" i="6"/>
  <c r="AT669" i="6"/>
  <c r="AH669" i="6"/>
  <c r="U669" i="6"/>
  <c r="AT668" i="6"/>
  <c r="AH668" i="6"/>
  <c r="U668" i="6"/>
  <c r="AT667" i="6"/>
  <c r="AH667" i="6"/>
  <c r="U667" i="6"/>
  <c r="AT666" i="6"/>
  <c r="AH666" i="6"/>
  <c r="U666" i="6"/>
  <c r="AT665" i="6"/>
  <c r="AH665" i="6"/>
  <c r="U665" i="6"/>
  <c r="AT664" i="6"/>
  <c r="AH664" i="6"/>
  <c r="U664" i="6"/>
  <c r="AT663" i="6"/>
  <c r="AH663" i="6"/>
  <c r="U663" i="6"/>
  <c r="AT662" i="6"/>
  <c r="AH662" i="6"/>
  <c r="U662" i="6"/>
  <c r="AT661" i="6"/>
  <c r="AH661" i="6"/>
  <c r="U661" i="6"/>
  <c r="AT660" i="6"/>
  <c r="AH660" i="6"/>
  <c r="U660" i="6"/>
  <c r="AT659" i="6"/>
  <c r="AH659" i="6"/>
  <c r="U659" i="6"/>
  <c r="AT658" i="6"/>
  <c r="AH658" i="6"/>
  <c r="U658" i="6"/>
  <c r="AT657" i="6"/>
  <c r="AH657" i="6"/>
  <c r="U657" i="6"/>
  <c r="AT656" i="6"/>
  <c r="AH656" i="6"/>
  <c r="U656" i="6"/>
  <c r="AT655" i="6"/>
  <c r="AH655" i="6"/>
  <c r="U655" i="6"/>
  <c r="AT654" i="6"/>
  <c r="AH654" i="6"/>
  <c r="U654" i="6"/>
  <c r="AT653" i="6"/>
  <c r="AH653" i="6"/>
  <c r="U653" i="6"/>
  <c r="AT652" i="6"/>
  <c r="AH652" i="6"/>
  <c r="U652" i="6"/>
  <c r="AT651" i="6"/>
  <c r="AH651" i="6"/>
  <c r="U651" i="6"/>
  <c r="AT650" i="6"/>
  <c r="AH650" i="6"/>
  <c r="U650" i="6"/>
  <c r="AT649" i="6"/>
  <c r="AH649" i="6"/>
  <c r="U649" i="6"/>
  <c r="AT648" i="6"/>
  <c r="AH648" i="6"/>
  <c r="U648" i="6"/>
  <c r="AT647" i="6"/>
  <c r="AH647" i="6"/>
  <c r="U647" i="6"/>
  <c r="AT646" i="6"/>
  <c r="AH646" i="6"/>
  <c r="U646" i="6"/>
  <c r="AT645" i="6"/>
  <c r="AH645" i="6"/>
  <c r="U645" i="6"/>
  <c r="AT644" i="6"/>
  <c r="AH644" i="6"/>
  <c r="U644" i="6"/>
  <c r="AT643" i="6"/>
  <c r="AH643" i="6"/>
  <c r="U643" i="6"/>
  <c r="AT642" i="6"/>
  <c r="AH642" i="6"/>
  <c r="U642" i="6"/>
  <c r="AT641" i="6"/>
  <c r="AH641" i="6"/>
  <c r="U641" i="6"/>
  <c r="AT640" i="6"/>
  <c r="AH640" i="6"/>
  <c r="U640" i="6"/>
  <c r="AT639" i="6"/>
  <c r="AH639" i="6"/>
  <c r="U639" i="6"/>
  <c r="AT638" i="6"/>
  <c r="AH638" i="6"/>
  <c r="U638" i="6"/>
  <c r="AT637" i="6"/>
  <c r="AH637" i="6"/>
  <c r="U637" i="6"/>
  <c r="AT636" i="6"/>
  <c r="AH636" i="6"/>
  <c r="U636" i="6"/>
  <c r="AT635" i="6"/>
  <c r="AH635" i="6"/>
  <c r="U635" i="6"/>
  <c r="AT634" i="6"/>
  <c r="AH634" i="6"/>
  <c r="U634" i="6"/>
  <c r="AT633" i="6"/>
  <c r="AH633" i="6"/>
  <c r="U633" i="6"/>
  <c r="AT632" i="6"/>
  <c r="AH632" i="6"/>
  <c r="U632" i="6"/>
  <c r="AT631" i="6"/>
  <c r="AH631" i="6"/>
  <c r="U631" i="6"/>
  <c r="AT630" i="6"/>
  <c r="AH630" i="6"/>
  <c r="U630" i="6"/>
  <c r="AT629" i="6"/>
  <c r="AH629" i="6"/>
  <c r="U629" i="6"/>
  <c r="AT628" i="6"/>
  <c r="AH628" i="6"/>
  <c r="U628" i="6"/>
  <c r="AT627" i="6"/>
  <c r="AH627" i="6"/>
  <c r="U627" i="6"/>
  <c r="AT626" i="6"/>
  <c r="AH626" i="6"/>
  <c r="U626" i="6"/>
  <c r="AT625" i="6"/>
  <c r="AH625" i="6"/>
  <c r="U625" i="6"/>
  <c r="AT624" i="6"/>
  <c r="AH624" i="6"/>
  <c r="U624" i="6"/>
  <c r="AT623" i="6"/>
  <c r="AH623" i="6"/>
  <c r="U623" i="6"/>
  <c r="AT622" i="6"/>
  <c r="AH622" i="6"/>
  <c r="U622" i="6"/>
  <c r="AT621" i="6"/>
  <c r="AH621" i="6"/>
  <c r="U621" i="6"/>
  <c r="AT620" i="6"/>
  <c r="AH620" i="6"/>
  <c r="U620" i="6"/>
  <c r="AT619" i="6"/>
  <c r="AH619" i="6"/>
  <c r="U619" i="6"/>
  <c r="AT618" i="6"/>
  <c r="AH618" i="6"/>
  <c r="U618" i="6"/>
  <c r="AT617" i="6"/>
  <c r="AH617" i="6"/>
  <c r="U617" i="6"/>
  <c r="AT616" i="6"/>
  <c r="AH616" i="6"/>
  <c r="U616" i="6"/>
  <c r="AT615" i="6"/>
  <c r="AH615" i="6"/>
  <c r="U615" i="6"/>
  <c r="AT614" i="6"/>
  <c r="AH614" i="6"/>
  <c r="U614" i="6"/>
  <c r="AT613" i="6"/>
  <c r="AH613" i="6"/>
  <c r="U613" i="6"/>
  <c r="AT612" i="6"/>
  <c r="AH612" i="6"/>
  <c r="U612" i="6"/>
  <c r="AT611" i="6"/>
  <c r="AH611" i="6"/>
  <c r="U611" i="6"/>
  <c r="AT610" i="6"/>
  <c r="AH610" i="6"/>
  <c r="U610" i="6"/>
  <c r="AT609" i="6"/>
  <c r="AH609" i="6"/>
  <c r="U609" i="6"/>
  <c r="AT608" i="6"/>
  <c r="AH608" i="6"/>
  <c r="U608" i="6"/>
  <c r="AT607" i="6"/>
  <c r="AH607" i="6"/>
  <c r="U607" i="6"/>
  <c r="AT606" i="6"/>
  <c r="AH606" i="6"/>
  <c r="U606" i="6"/>
  <c r="AT605" i="6"/>
  <c r="AH605" i="6"/>
  <c r="U605" i="6"/>
  <c r="AT604" i="6"/>
  <c r="AH604" i="6"/>
  <c r="U604" i="6"/>
  <c r="AT603" i="6"/>
  <c r="AH603" i="6"/>
  <c r="U603" i="6"/>
  <c r="AT602" i="6"/>
  <c r="AH602" i="6"/>
  <c r="U602" i="6"/>
  <c r="AT601" i="6"/>
  <c r="AH601" i="6"/>
  <c r="U601" i="6"/>
  <c r="AT600" i="6"/>
  <c r="AH600" i="6"/>
  <c r="U600" i="6"/>
  <c r="AT599" i="6"/>
  <c r="AH599" i="6"/>
  <c r="U599" i="6"/>
  <c r="AT598" i="6"/>
  <c r="AH598" i="6"/>
  <c r="U598" i="6"/>
  <c r="AT597" i="6"/>
  <c r="AH597" i="6"/>
  <c r="U597" i="6"/>
  <c r="AT596" i="6"/>
  <c r="AH596" i="6"/>
  <c r="U596" i="6"/>
  <c r="AT595" i="6"/>
  <c r="AH595" i="6"/>
  <c r="U595" i="6"/>
  <c r="AT594" i="6"/>
  <c r="AH594" i="6"/>
  <c r="U594" i="6"/>
  <c r="AT593" i="6"/>
  <c r="AH593" i="6"/>
  <c r="U593" i="6"/>
  <c r="AT592" i="6"/>
  <c r="AH592" i="6"/>
  <c r="U592" i="6"/>
  <c r="AT591" i="6"/>
  <c r="AH591" i="6"/>
  <c r="U591" i="6"/>
  <c r="AT590" i="6"/>
  <c r="AH590" i="6"/>
  <c r="U590" i="6"/>
  <c r="AT589" i="6"/>
  <c r="AH589" i="6"/>
  <c r="U589" i="6"/>
  <c r="AT588" i="6"/>
  <c r="AH588" i="6"/>
  <c r="U588" i="6"/>
  <c r="AT587" i="6"/>
  <c r="AH587" i="6"/>
  <c r="U587" i="6"/>
  <c r="AT586" i="6"/>
  <c r="AH586" i="6"/>
  <c r="U586" i="6"/>
  <c r="AT585" i="6"/>
  <c r="AH585" i="6"/>
  <c r="U585" i="6"/>
  <c r="AT584" i="6"/>
  <c r="AH584" i="6"/>
  <c r="U584" i="6"/>
  <c r="AT583" i="6"/>
  <c r="AH583" i="6"/>
  <c r="U583" i="6"/>
  <c r="AT582" i="6"/>
  <c r="AH582" i="6"/>
  <c r="U582" i="6"/>
  <c r="AT581" i="6"/>
  <c r="AH581" i="6"/>
  <c r="U581" i="6"/>
  <c r="AT580" i="6"/>
  <c r="AH580" i="6"/>
  <c r="U580" i="6"/>
  <c r="AT579" i="6"/>
  <c r="AH579" i="6"/>
  <c r="U579" i="6"/>
  <c r="AT578" i="6"/>
  <c r="AH578" i="6"/>
  <c r="U578" i="6"/>
  <c r="AT577" i="6"/>
  <c r="AH577" i="6"/>
  <c r="U577" i="6"/>
  <c r="AT576" i="6"/>
  <c r="AH576" i="6"/>
  <c r="U576" i="6"/>
  <c r="AT575" i="6"/>
  <c r="AH575" i="6"/>
  <c r="U575" i="6"/>
  <c r="AT574" i="6"/>
  <c r="AH574" i="6"/>
  <c r="U574" i="6"/>
  <c r="AT573" i="6"/>
  <c r="AH573" i="6"/>
  <c r="U573" i="6"/>
  <c r="AT572" i="6"/>
  <c r="AH572" i="6"/>
  <c r="U572" i="6"/>
  <c r="AT571" i="6"/>
  <c r="AH571" i="6"/>
  <c r="U571" i="6"/>
  <c r="AT570" i="6"/>
  <c r="AH570" i="6"/>
  <c r="U570" i="6"/>
  <c r="AT569" i="6"/>
  <c r="AH569" i="6"/>
  <c r="U569" i="6"/>
  <c r="AT568" i="6"/>
  <c r="AH568" i="6"/>
  <c r="U568" i="6"/>
  <c r="AT567" i="6"/>
  <c r="AH567" i="6"/>
  <c r="U567" i="6"/>
  <c r="AT566" i="6"/>
  <c r="AH566" i="6"/>
  <c r="U566" i="6"/>
  <c r="AT565" i="6"/>
  <c r="AH565" i="6"/>
  <c r="U565" i="6"/>
  <c r="AT564" i="6"/>
  <c r="AH564" i="6"/>
  <c r="U564" i="6"/>
  <c r="AT563" i="6"/>
  <c r="AH563" i="6"/>
  <c r="U563" i="6"/>
  <c r="AT562" i="6"/>
  <c r="AH562" i="6"/>
  <c r="U562" i="6"/>
  <c r="AT561" i="6"/>
  <c r="AH561" i="6"/>
  <c r="U561" i="6"/>
  <c r="AT560" i="6"/>
  <c r="AH560" i="6"/>
  <c r="U560" i="6"/>
  <c r="AT559" i="6"/>
  <c r="AH559" i="6"/>
  <c r="U559" i="6"/>
  <c r="AT558" i="6"/>
  <c r="AH558" i="6"/>
  <c r="U558" i="6"/>
  <c r="AT557" i="6"/>
  <c r="AH557" i="6"/>
  <c r="U557" i="6"/>
  <c r="AT556" i="6"/>
  <c r="AH556" i="6"/>
  <c r="U556" i="6"/>
  <c r="AT555" i="6"/>
  <c r="AH555" i="6"/>
  <c r="U555" i="6"/>
  <c r="AT554" i="6"/>
  <c r="AH554" i="6"/>
  <c r="U554" i="6"/>
  <c r="AT553" i="6"/>
  <c r="AH553" i="6"/>
  <c r="U553" i="6"/>
  <c r="AT552" i="6"/>
  <c r="AH552" i="6"/>
  <c r="U552" i="6"/>
  <c r="AT551" i="6"/>
  <c r="AH551" i="6"/>
  <c r="U551" i="6"/>
  <c r="AT550" i="6"/>
  <c r="AH550" i="6"/>
  <c r="U550" i="6"/>
  <c r="AT549" i="6"/>
  <c r="AH549" i="6"/>
  <c r="U549" i="6"/>
  <c r="AT548" i="6"/>
  <c r="AH548" i="6"/>
  <c r="U548" i="6"/>
  <c r="AT547" i="6"/>
  <c r="AH547" i="6"/>
  <c r="U547" i="6"/>
  <c r="AT546" i="6"/>
  <c r="AH546" i="6"/>
  <c r="U546" i="6"/>
  <c r="AT545" i="6"/>
  <c r="AH545" i="6"/>
  <c r="U545" i="6"/>
  <c r="AT544" i="6"/>
  <c r="AH544" i="6"/>
  <c r="U544" i="6"/>
  <c r="AT543" i="6"/>
  <c r="AH543" i="6"/>
  <c r="U543" i="6"/>
  <c r="AT542" i="6"/>
  <c r="AH542" i="6"/>
  <c r="U542" i="6"/>
  <c r="AT541" i="6"/>
  <c r="AH541" i="6"/>
  <c r="U541" i="6"/>
  <c r="AT540" i="6"/>
  <c r="AH540" i="6"/>
  <c r="U540" i="6"/>
  <c r="AT539" i="6"/>
  <c r="AH539" i="6"/>
  <c r="U539" i="6"/>
  <c r="AT538" i="6"/>
  <c r="AH538" i="6"/>
  <c r="U538" i="6"/>
  <c r="AT537" i="6"/>
  <c r="AH537" i="6"/>
  <c r="U537" i="6"/>
  <c r="AT536" i="6"/>
  <c r="AH536" i="6"/>
  <c r="U536" i="6"/>
  <c r="AT535" i="6"/>
  <c r="AH535" i="6"/>
  <c r="U535" i="6"/>
  <c r="AT534" i="6"/>
  <c r="AH534" i="6"/>
  <c r="U534" i="6"/>
  <c r="AT533" i="6"/>
  <c r="AH533" i="6"/>
  <c r="U533" i="6"/>
  <c r="AT532" i="6"/>
  <c r="AH532" i="6"/>
  <c r="U532" i="6"/>
  <c r="AT531" i="6"/>
  <c r="AH531" i="6"/>
  <c r="U531" i="6"/>
  <c r="AT530" i="6"/>
  <c r="AH530" i="6"/>
  <c r="U530" i="6"/>
  <c r="AT529" i="6"/>
  <c r="AH529" i="6"/>
  <c r="U529" i="6"/>
  <c r="AT528" i="6"/>
  <c r="AH528" i="6"/>
  <c r="U528" i="6"/>
  <c r="AT527" i="6"/>
  <c r="AH527" i="6"/>
  <c r="U527" i="6"/>
  <c r="AT526" i="6"/>
  <c r="AH526" i="6"/>
  <c r="U526" i="6"/>
  <c r="AT525" i="6"/>
  <c r="AH525" i="6"/>
  <c r="U525" i="6"/>
  <c r="AT524" i="6"/>
  <c r="AH524" i="6"/>
  <c r="U524" i="6"/>
  <c r="AT523" i="6"/>
  <c r="AH523" i="6"/>
  <c r="U523" i="6"/>
  <c r="AT522" i="6"/>
  <c r="AH522" i="6"/>
  <c r="U522" i="6"/>
  <c r="AT521" i="6"/>
  <c r="AH521" i="6"/>
  <c r="U521" i="6"/>
  <c r="AT520" i="6"/>
  <c r="AH520" i="6"/>
  <c r="U520" i="6"/>
  <c r="AT519" i="6"/>
  <c r="AH519" i="6"/>
  <c r="U519" i="6"/>
  <c r="AT518" i="6"/>
  <c r="AH518" i="6"/>
  <c r="U518" i="6"/>
  <c r="AT517" i="6"/>
  <c r="AH517" i="6"/>
  <c r="U517" i="6"/>
  <c r="AT516" i="6"/>
  <c r="AH516" i="6"/>
  <c r="U516" i="6"/>
  <c r="AT515" i="6"/>
  <c r="AH515" i="6"/>
  <c r="U515" i="6"/>
  <c r="AT514" i="6"/>
  <c r="AH514" i="6"/>
  <c r="U514" i="6"/>
  <c r="AT513" i="6"/>
  <c r="AH513" i="6"/>
  <c r="U513" i="6"/>
  <c r="AT512" i="6"/>
  <c r="AH512" i="6"/>
  <c r="U512" i="6"/>
  <c r="AT511" i="6"/>
  <c r="AH511" i="6"/>
  <c r="U511" i="6"/>
  <c r="AT510" i="6"/>
  <c r="AH510" i="6"/>
  <c r="U510" i="6"/>
  <c r="AT509" i="6"/>
  <c r="AH509" i="6"/>
  <c r="U509" i="6"/>
  <c r="AT508" i="6"/>
  <c r="AH508" i="6"/>
  <c r="U508" i="6"/>
  <c r="AT507" i="6"/>
  <c r="AH507" i="6"/>
  <c r="U507" i="6"/>
  <c r="AT506" i="6"/>
  <c r="AH506" i="6"/>
  <c r="U506" i="6"/>
  <c r="AT505" i="6"/>
  <c r="AH505" i="6"/>
  <c r="U505" i="6"/>
  <c r="AT504" i="6"/>
  <c r="AH504" i="6"/>
  <c r="U504" i="6"/>
  <c r="AT503" i="6"/>
  <c r="AH503" i="6"/>
  <c r="U503" i="6"/>
  <c r="AT502" i="6"/>
  <c r="AH502" i="6"/>
  <c r="U502" i="6"/>
  <c r="AT501" i="6"/>
  <c r="AH501" i="6"/>
  <c r="U501" i="6"/>
  <c r="AT500" i="6"/>
  <c r="AH500" i="6"/>
  <c r="U500" i="6"/>
  <c r="AT499" i="6"/>
  <c r="AH499" i="6"/>
  <c r="U499" i="6"/>
  <c r="AT498" i="6"/>
  <c r="AH498" i="6"/>
  <c r="U498" i="6"/>
  <c r="AT497" i="6"/>
  <c r="AH497" i="6"/>
  <c r="U497" i="6"/>
  <c r="AT496" i="6"/>
  <c r="AH496" i="6"/>
  <c r="U496" i="6"/>
  <c r="AT495" i="6"/>
  <c r="AH495" i="6"/>
  <c r="U495" i="6"/>
  <c r="AT494" i="6"/>
  <c r="AH494" i="6"/>
  <c r="U494" i="6"/>
  <c r="AT493" i="6"/>
  <c r="AH493" i="6"/>
  <c r="U493" i="6"/>
  <c r="AT492" i="6"/>
  <c r="AH492" i="6"/>
  <c r="U492" i="6"/>
  <c r="AT491" i="6"/>
  <c r="AH491" i="6"/>
  <c r="U491" i="6"/>
  <c r="AT490" i="6"/>
  <c r="AH490" i="6"/>
  <c r="U490" i="6"/>
  <c r="AT489" i="6"/>
  <c r="AH489" i="6"/>
  <c r="U489" i="6"/>
  <c r="AT488" i="6"/>
  <c r="AH488" i="6"/>
  <c r="U488" i="6"/>
  <c r="AT487" i="6"/>
  <c r="AH487" i="6"/>
  <c r="U487" i="6"/>
  <c r="AT486" i="6"/>
  <c r="AH486" i="6"/>
  <c r="U486" i="6"/>
  <c r="AT485" i="6"/>
  <c r="AH485" i="6"/>
  <c r="U485" i="6"/>
  <c r="AT484" i="6"/>
  <c r="AH484" i="6"/>
  <c r="U484" i="6"/>
  <c r="AT483" i="6"/>
  <c r="AH483" i="6"/>
  <c r="U483" i="6"/>
  <c r="AT482" i="6"/>
  <c r="AH482" i="6"/>
  <c r="U482" i="6"/>
  <c r="AT481" i="6"/>
  <c r="AH481" i="6"/>
  <c r="U481" i="6"/>
  <c r="AT480" i="6"/>
  <c r="AH480" i="6"/>
  <c r="U480" i="6"/>
  <c r="AT479" i="6"/>
  <c r="AH479" i="6"/>
  <c r="U479" i="6"/>
  <c r="AT478" i="6"/>
  <c r="AH478" i="6"/>
  <c r="U478" i="6"/>
  <c r="AT477" i="6"/>
  <c r="AH477" i="6"/>
  <c r="U477" i="6"/>
  <c r="AT476" i="6"/>
  <c r="AH476" i="6"/>
  <c r="U476" i="6"/>
  <c r="AT475" i="6"/>
  <c r="AH475" i="6"/>
  <c r="U475" i="6"/>
  <c r="AT474" i="6"/>
  <c r="AH474" i="6"/>
  <c r="U474" i="6"/>
  <c r="AT473" i="6"/>
  <c r="AH473" i="6"/>
  <c r="U473" i="6"/>
  <c r="AT472" i="6"/>
  <c r="AH472" i="6"/>
  <c r="U472" i="6"/>
  <c r="AT471" i="6"/>
  <c r="AH471" i="6"/>
  <c r="U471" i="6"/>
  <c r="AT470" i="6"/>
  <c r="AH470" i="6"/>
  <c r="U470" i="6"/>
  <c r="AT469" i="6"/>
  <c r="AH469" i="6"/>
  <c r="U469" i="6"/>
  <c r="AT468" i="6"/>
  <c r="AH468" i="6"/>
  <c r="U468" i="6"/>
  <c r="AT467" i="6"/>
  <c r="AH467" i="6"/>
  <c r="U467" i="6"/>
  <c r="AT466" i="6"/>
  <c r="AH466" i="6"/>
  <c r="U466" i="6"/>
  <c r="AT465" i="6"/>
  <c r="AH465" i="6"/>
  <c r="U465" i="6"/>
  <c r="AT464" i="6"/>
  <c r="AH464" i="6"/>
  <c r="U464" i="6"/>
  <c r="AT463" i="6"/>
  <c r="AH463" i="6"/>
  <c r="U463" i="6"/>
  <c r="AT462" i="6"/>
  <c r="AH462" i="6"/>
  <c r="U462" i="6"/>
  <c r="AT461" i="6"/>
  <c r="AH461" i="6"/>
  <c r="U461" i="6"/>
  <c r="AT460" i="6"/>
  <c r="AH460" i="6"/>
  <c r="U460" i="6"/>
  <c r="AT459" i="6"/>
  <c r="AH459" i="6"/>
  <c r="U459" i="6"/>
  <c r="AT458" i="6"/>
  <c r="AH458" i="6"/>
  <c r="U458" i="6"/>
  <c r="AT457" i="6"/>
  <c r="AH457" i="6"/>
  <c r="U457" i="6"/>
  <c r="AT456" i="6"/>
  <c r="AH456" i="6"/>
  <c r="U456" i="6"/>
  <c r="AT455" i="6"/>
  <c r="AH455" i="6"/>
  <c r="U455" i="6"/>
  <c r="AT454" i="6"/>
  <c r="AH454" i="6"/>
  <c r="U454" i="6"/>
  <c r="AT453" i="6"/>
  <c r="AH453" i="6"/>
  <c r="U453" i="6"/>
  <c r="AT452" i="6"/>
  <c r="AH452" i="6"/>
  <c r="U452" i="6"/>
  <c r="AT451" i="6"/>
  <c r="AH451" i="6"/>
  <c r="U451" i="6"/>
  <c r="AT450" i="6"/>
  <c r="AH450" i="6"/>
  <c r="U450" i="6"/>
  <c r="AT449" i="6"/>
  <c r="AH449" i="6"/>
  <c r="U449" i="6"/>
  <c r="AT448" i="6"/>
  <c r="AH448" i="6"/>
  <c r="U448" i="6"/>
  <c r="AT447" i="6"/>
  <c r="AH447" i="6"/>
  <c r="U447" i="6"/>
  <c r="AT446" i="6"/>
  <c r="AH446" i="6"/>
  <c r="U446" i="6"/>
  <c r="AT445" i="6"/>
  <c r="AH445" i="6"/>
  <c r="U445" i="6"/>
  <c r="AT444" i="6"/>
  <c r="AH444" i="6"/>
  <c r="U444" i="6"/>
  <c r="AT443" i="6"/>
  <c r="AH443" i="6"/>
  <c r="U443" i="6"/>
  <c r="AT442" i="6"/>
  <c r="AH442" i="6"/>
  <c r="U442" i="6"/>
  <c r="AT441" i="6"/>
  <c r="AH441" i="6"/>
  <c r="U441" i="6"/>
  <c r="AT440" i="6"/>
  <c r="AH440" i="6"/>
  <c r="U440" i="6"/>
  <c r="AT439" i="6"/>
  <c r="AH439" i="6"/>
  <c r="U439" i="6"/>
  <c r="AT438" i="6"/>
  <c r="AH438" i="6"/>
  <c r="U438" i="6"/>
  <c r="AT437" i="6"/>
  <c r="AH437" i="6"/>
  <c r="U437" i="6"/>
  <c r="AT436" i="6"/>
  <c r="AH436" i="6"/>
  <c r="U436" i="6"/>
  <c r="AT435" i="6"/>
  <c r="AH435" i="6"/>
  <c r="U435" i="6"/>
  <c r="AT434" i="6"/>
  <c r="AH434" i="6"/>
  <c r="U434" i="6"/>
  <c r="AT433" i="6"/>
  <c r="AH433" i="6"/>
  <c r="U433" i="6"/>
  <c r="AT432" i="6"/>
  <c r="AH432" i="6"/>
  <c r="U432" i="6"/>
  <c r="AT431" i="6"/>
  <c r="AH431" i="6"/>
  <c r="U431" i="6"/>
  <c r="AT430" i="6"/>
  <c r="AH430" i="6"/>
  <c r="U430" i="6"/>
  <c r="AT429" i="6"/>
  <c r="AH429" i="6"/>
  <c r="U429" i="6"/>
  <c r="AT428" i="6"/>
  <c r="AH428" i="6"/>
  <c r="U428" i="6"/>
  <c r="AT427" i="6"/>
  <c r="AH427" i="6"/>
  <c r="U427" i="6"/>
  <c r="AT426" i="6"/>
  <c r="AH426" i="6"/>
  <c r="U426" i="6"/>
  <c r="AT425" i="6"/>
  <c r="AH425" i="6"/>
  <c r="U425" i="6"/>
  <c r="AT424" i="6"/>
  <c r="AH424" i="6"/>
  <c r="U424" i="6"/>
  <c r="AT423" i="6"/>
  <c r="AH423" i="6"/>
  <c r="U423" i="6"/>
  <c r="AT422" i="6"/>
  <c r="AH422" i="6"/>
  <c r="U422" i="6"/>
  <c r="AT421" i="6"/>
  <c r="AH421" i="6"/>
  <c r="U421" i="6"/>
  <c r="AT420" i="6"/>
  <c r="AH420" i="6"/>
  <c r="U420" i="6"/>
  <c r="AT419" i="6"/>
  <c r="AH419" i="6"/>
  <c r="U419" i="6"/>
  <c r="AT418" i="6"/>
  <c r="AH418" i="6"/>
  <c r="U418" i="6"/>
  <c r="AT417" i="6"/>
  <c r="AH417" i="6"/>
  <c r="U417" i="6"/>
  <c r="AT416" i="6"/>
  <c r="AH416" i="6"/>
  <c r="U416" i="6"/>
  <c r="AT415" i="6"/>
  <c r="AH415" i="6"/>
  <c r="U415" i="6"/>
  <c r="AT414" i="6"/>
  <c r="AH414" i="6"/>
  <c r="U414" i="6"/>
  <c r="AT413" i="6"/>
  <c r="AH413" i="6"/>
  <c r="U413" i="6"/>
  <c r="AT412" i="6"/>
  <c r="AH412" i="6"/>
  <c r="U412" i="6"/>
  <c r="AT411" i="6"/>
  <c r="AH411" i="6"/>
  <c r="U411" i="6"/>
  <c r="AT410" i="6"/>
  <c r="AH410" i="6"/>
  <c r="U410" i="6"/>
  <c r="AT409" i="6"/>
  <c r="AH409" i="6"/>
  <c r="U409" i="6"/>
  <c r="AT408" i="6"/>
  <c r="AH408" i="6"/>
  <c r="U408" i="6"/>
  <c r="AT407" i="6"/>
  <c r="AH407" i="6"/>
  <c r="U407" i="6"/>
  <c r="AT406" i="6"/>
  <c r="AH406" i="6"/>
  <c r="U406" i="6"/>
  <c r="AT405" i="6"/>
  <c r="AH405" i="6"/>
  <c r="U405" i="6"/>
  <c r="AT404" i="6"/>
  <c r="AH404" i="6"/>
  <c r="U404" i="6"/>
  <c r="AT403" i="6"/>
  <c r="AH403" i="6"/>
  <c r="U403" i="6"/>
  <c r="AT402" i="6"/>
  <c r="AH402" i="6"/>
  <c r="U402" i="6"/>
  <c r="AT401" i="6"/>
  <c r="AH401" i="6"/>
  <c r="U401" i="6"/>
  <c r="AT400" i="6"/>
  <c r="AH400" i="6"/>
  <c r="U400" i="6"/>
  <c r="AT399" i="6"/>
  <c r="AH399" i="6"/>
  <c r="U399" i="6"/>
  <c r="AT398" i="6"/>
  <c r="AH398" i="6"/>
  <c r="U398" i="6"/>
  <c r="AT397" i="6"/>
  <c r="AH397" i="6"/>
  <c r="U397" i="6"/>
  <c r="AT396" i="6"/>
  <c r="AH396" i="6"/>
  <c r="U396" i="6"/>
  <c r="AT395" i="6"/>
  <c r="AH395" i="6"/>
  <c r="U395" i="6"/>
  <c r="AT394" i="6"/>
  <c r="AH394" i="6"/>
  <c r="U394" i="6"/>
  <c r="AT393" i="6"/>
  <c r="AH393" i="6"/>
  <c r="U393" i="6"/>
  <c r="AT392" i="6"/>
  <c r="AH392" i="6"/>
  <c r="U392" i="6"/>
  <c r="AT391" i="6"/>
  <c r="AH391" i="6"/>
  <c r="U391" i="6"/>
  <c r="AT390" i="6"/>
  <c r="AH390" i="6"/>
  <c r="U390" i="6"/>
  <c r="AT389" i="6"/>
  <c r="AH389" i="6"/>
  <c r="U389" i="6"/>
  <c r="AT388" i="6"/>
  <c r="AH388" i="6"/>
  <c r="U388" i="6"/>
  <c r="AT387" i="6"/>
  <c r="AH387" i="6"/>
  <c r="U387" i="6"/>
  <c r="AT386" i="6"/>
  <c r="AH386" i="6"/>
  <c r="U386" i="6"/>
  <c r="AT385" i="6"/>
  <c r="AH385" i="6"/>
  <c r="U385" i="6"/>
  <c r="AT384" i="6"/>
  <c r="AH384" i="6"/>
  <c r="U384" i="6"/>
  <c r="AT383" i="6"/>
  <c r="AH383" i="6"/>
  <c r="U383" i="6"/>
  <c r="AT382" i="6"/>
  <c r="AH382" i="6"/>
  <c r="U382" i="6"/>
  <c r="AT381" i="6"/>
  <c r="AH381" i="6"/>
  <c r="U381" i="6"/>
  <c r="AT380" i="6"/>
  <c r="AH380" i="6"/>
  <c r="U380" i="6"/>
  <c r="AT379" i="6"/>
  <c r="AH379" i="6"/>
  <c r="U379" i="6"/>
  <c r="AT378" i="6"/>
  <c r="AH378" i="6"/>
  <c r="U378" i="6"/>
  <c r="AT377" i="6"/>
  <c r="AH377" i="6"/>
  <c r="U377" i="6"/>
  <c r="AT376" i="6"/>
  <c r="AH376" i="6"/>
  <c r="U376" i="6"/>
  <c r="AT375" i="6"/>
  <c r="AH375" i="6"/>
  <c r="U375" i="6"/>
  <c r="AT374" i="6"/>
  <c r="AH374" i="6"/>
  <c r="U374" i="6"/>
  <c r="AT373" i="6"/>
  <c r="AH373" i="6"/>
  <c r="U373" i="6"/>
  <c r="AT372" i="6"/>
  <c r="AH372" i="6"/>
  <c r="U372" i="6"/>
  <c r="AT371" i="6"/>
  <c r="AH371" i="6"/>
  <c r="U371" i="6"/>
  <c r="AT370" i="6"/>
  <c r="AH370" i="6"/>
  <c r="U370" i="6"/>
  <c r="AT369" i="6"/>
  <c r="AH369" i="6"/>
  <c r="U369" i="6"/>
  <c r="AT368" i="6"/>
  <c r="AH368" i="6"/>
  <c r="U368" i="6"/>
  <c r="AT367" i="6"/>
  <c r="AH367" i="6"/>
  <c r="U367" i="6"/>
  <c r="AT366" i="6"/>
  <c r="AH366" i="6"/>
  <c r="U366" i="6"/>
  <c r="AT365" i="6"/>
  <c r="AH365" i="6"/>
  <c r="U365" i="6"/>
  <c r="AT364" i="6"/>
  <c r="AH364" i="6"/>
  <c r="U364" i="6"/>
  <c r="AT363" i="6"/>
  <c r="AH363" i="6"/>
  <c r="U363" i="6"/>
  <c r="AT362" i="6"/>
  <c r="AH362" i="6"/>
  <c r="U362" i="6"/>
  <c r="AT361" i="6"/>
  <c r="AH361" i="6"/>
  <c r="U361" i="6"/>
  <c r="AT360" i="6"/>
  <c r="AH360" i="6"/>
  <c r="U360" i="6"/>
  <c r="AT359" i="6"/>
  <c r="AH359" i="6"/>
  <c r="U359" i="6"/>
  <c r="AT358" i="6"/>
  <c r="AH358" i="6"/>
  <c r="U358" i="6"/>
  <c r="AT357" i="6"/>
  <c r="AH357" i="6"/>
  <c r="U357" i="6"/>
  <c r="AT356" i="6"/>
  <c r="AH356" i="6"/>
  <c r="U356" i="6"/>
  <c r="AT355" i="6"/>
  <c r="AH355" i="6"/>
  <c r="U355" i="6"/>
  <c r="AT354" i="6"/>
  <c r="AH354" i="6"/>
  <c r="U354" i="6"/>
  <c r="AT353" i="6"/>
  <c r="AH353" i="6"/>
  <c r="U353" i="6"/>
  <c r="AT352" i="6"/>
  <c r="AH352" i="6"/>
  <c r="U352" i="6"/>
  <c r="AT351" i="6"/>
  <c r="AH351" i="6"/>
  <c r="U351" i="6"/>
  <c r="AT350" i="6"/>
  <c r="AH350" i="6"/>
  <c r="U350" i="6"/>
  <c r="AT349" i="6"/>
  <c r="AH349" i="6"/>
  <c r="U349" i="6"/>
  <c r="AT348" i="6"/>
  <c r="AH348" i="6"/>
  <c r="U348" i="6"/>
  <c r="AT347" i="6"/>
  <c r="AH347" i="6"/>
  <c r="U347" i="6"/>
  <c r="AT346" i="6"/>
  <c r="AH346" i="6"/>
  <c r="U346" i="6"/>
  <c r="AT345" i="6"/>
  <c r="AH345" i="6"/>
  <c r="U345" i="6"/>
  <c r="AT344" i="6"/>
  <c r="AH344" i="6"/>
  <c r="U344" i="6"/>
  <c r="AT343" i="6"/>
  <c r="AH343" i="6"/>
  <c r="U343" i="6"/>
  <c r="AT342" i="6"/>
  <c r="AH342" i="6"/>
  <c r="U342" i="6"/>
  <c r="AT341" i="6"/>
  <c r="AH341" i="6"/>
  <c r="U341" i="6"/>
  <c r="AT340" i="6"/>
  <c r="AH340" i="6"/>
  <c r="U340" i="6"/>
  <c r="AT339" i="6"/>
  <c r="AH339" i="6"/>
  <c r="U339" i="6"/>
  <c r="AT338" i="6"/>
  <c r="AH338" i="6"/>
  <c r="U338" i="6"/>
  <c r="AT337" i="6"/>
  <c r="AH337" i="6"/>
  <c r="U337" i="6"/>
  <c r="AT336" i="6"/>
  <c r="AH336" i="6"/>
  <c r="U336" i="6"/>
  <c r="AT335" i="6"/>
  <c r="AH335" i="6"/>
  <c r="U335" i="6"/>
  <c r="AT334" i="6"/>
  <c r="AH334" i="6"/>
  <c r="U334" i="6"/>
  <c r="AT333" i="6"/>
  <c r="AH333" i="6"/>
  <c r="U333" i="6"/>
  <c r="AT332" i="6"/>
  <c r="AH332" i="6"/>
  <c r="U332" i="6"/>
  <c r="AT331" i="6"/>
  <c r="AH331" i="6"/>
  <c r="U331" i="6"/>
  <c r="AT330" i="6"/>
  <c r="AH330" i="6"/>
  <c r="U330" i="6"/>
  <c r="AT329" i="6"/>
  <c r="AH329" i="6"/>
  <c r="U329" i="6"/>
  <c r="AT328" i="6"/>
  <c r="AH328" i="6"/>
  <c r="U328" i="6"/>
  <c r="AT327" i="6"/>
  <c r="AH327" i="6"/>
  <c r="U327" i="6"/>
  <c r="AT326" i="6"/>
  <c r="AH326" i="6"/>
  <c r="U326" i="6"/>
  <c r="AT325" i="6"/>
  <c r="AH325" i="6"/>
  <c r="U325" i="6"/>
  <c r="AT324" i="6"/>
  <c r="AH324" i="6"/>
  <c r="U324" i="6"/>
  <c r="AT323" i="6"/>
  <c r="AH323" i="6"/>
  <c r="U323" i="6"/>
  <c r="AT322" i="6"/>
  <c r="AH322" i="6"/>
  <c r="U322" i="6"/>
  <c r="AT321" i="6"/>
  <c r="AH321" i="6"/>
  <c r="U321" i="6"/>
  <c r="AT320" i="6"/>
  <c r="AH320" i="6"/>
  <c r="U320" i="6"/>
  <c r="AT319" i="6"/>
  <c r="AH319" i="6"/>
  <c r="U319" i="6"/>
  <c r="AT318" i="6"/>
  <c r="AH318" i="6"/>
  <c r="U318" i="6"/>
  <c r="AT317" i="6"/>
  <c r="AH317" i="6"/>
  <c r="U317" i="6"/>
  <c r="AT316" i="6"/>
  <c r="AH316" i="6"/>
  <c r="U316" i="6"/>
  <c r="AT315" i="6"/>
  <c r="AH315" i="6"/>
  <c r="U315" i="6"/>
  <c r="AT314" i="6"/>
  <c r="AH314" i="6"/>
  <c r="U314" i="6"/>
  <c r="AT313" i="6"/>
  <c r="AH313" i="6"/>
  <c r="U313" i="6"/>
  <c r="AT312" i="6"/>
  <c r="AH312" i="6"/>
  <c r="U312" i="6"/>
  <c r="AT311" i="6"/>
  <c r="AH311" i="6"/>
  <c r="U311" i="6"/>
  <c r="AT310" i="6"/>
  <c r="AH310" i="6"/>
  <c r="U310" i="6"/>
  <c r="AT309" i="6"/>
  <c r="AH309" i="6"/>
  <c r="U309" i="6"/>
  <c r="AT308" i="6"/>
  <c r="AH308" i="6"/>
  <c r="U308" i="6"/>
  <c r="AT307" i="6"/>
  <c r="AH307" i="6"/>
  <c r="U307" i="6"/>
  <c r="AT306" i="6"/>
  <c r="AH306" i="6"/>
  <c r="U306" i="6"/>
  <c r="AT305" i="6"/>
  <c r="AH305" i="6"/>
  <c r="U305" i="6"/>
  <c r="AT304" i="6"/>
  <c r="AH304" i="6"/>
  <c r="U304" i="6"/>
  <c r="AT303" i="6"/>
  <c r="AH303" i="6"/>
  <c r="U303" i="6"/>
  <c r="AT302" i="6"/>
  <c r="AH302" i="6"/>
  <c r="U302" i="6"/>
  <c r="AT301" i="6"/>
  <c r="AH301" i="6"/>
  <c r="U301" i="6"/>
  <c r="AT300" i="6"/>
  <c r="AH300" i="6"/>
  <c r="U300" i="6"/>
  <c r="AT299" i="6"/>
  <c r="AH299" i="6"/>
  <c r="U299" i="6"/>
  <c r="AT298" i="6"/>
  <c r="AH298" i="6"/>
  <c r="U298" i="6"/>
  <c r="AT297" i="6"/>
  <c r="AH297" i="6"/>
  <c r="U297" i="6"/>
  <c r="AT296" i="6"/>
  <c r="AH296" i="6"/>
  <c r="U296" i="6"/>
  <c r="AT295" i="6"/>
  <c r="AH295" i="6"/>
  <c r="U295" i="6"/>
  <c r="AT294" i="6"/>
  <c r="AH294" i="6"/>
  <c r="U294" i="6"/>
  <c r="AT293" i="6"/>
  <c r="AH293" i="6"/>
  <c r="U293" i="6"/>
  <c r="AT292" i="6"/>
  <c r="AH292" i="6"/>
  <c r="U292" i="6"/>
  <c r="AT291" i="6"/>
  <c r="AH291" i="6"/>
  <c r="U291" i="6"/>
  <c r="AT290" i="6"/>
  <c r="AH290" i="6"/>
  <c r="U290" i="6"/>
  <c r="AT289" i="6"/>
  <c r="AH289" i="6"/>
  <c r="U289" i="6"/>
  <c r="AT288" i="6"/>
  <c r="AH288" i="6"/>
  <c r="U288" i="6"/>
  <c r="AT287" i="6"/>
  <c r="AH287" i="6"/>
  <c r="U287" i="6"/>
  <c r="AT286" i="6"/>
  <c r="AH286" i="6"/>
  <c r="U286" i="6"/>
  <c r="AT285" i="6"/>
  <c r="AH285" i="6"/>
  <c r="U285" i="6"/>
  <c r="AT284" i="6"/>
  <c r="AH284" i="6"/>
  <c r="U284" i="6"/>
  <c r="AT283" i="6"/>
  <c r="AH283" i="6"/>
  <c r="U283" i="6"/>
  <c r="AT282" i="6"/>
  <c r="AH282" i="6"/>
  <c r="U282" i="6"/>
  <c r="AT281" i="6"/>
  <c r="AH281" i="6"/>
  <c r="U281" i="6"/>
  <c r="AT280" i="6"/>
  <c r="AH280" i="6"/>
  <c r="U280" i="6"/>
  <c r="AT279" i="6"/>
  <c r="AH279" i="6"/>
  <c r="U279" i="6"/>
  <c r="AT278" i="6"/>
  <c r="AH278" i="6"/>
  <c r="U278" i="6"/>
  <c r="AT277" i="6"/>
  <c r="AH277" i="6"/>
  <c r="U277" i="6"/>
  <c r="AT276" i="6"/>
  <c r="AH276" i="6"/>
  <c r="U276" i="6"/>
  <c r="AT275" i="6"/>
  <c r="AH275" i="6"/>
  <c r="U275" i="6"/>
  <c r="AT274" i="6"/>
  <c r="AH274" i="6"/>
  <c r="U274" i="6"/>
  <c r="AT273" i="6"/>
  <c r="AH273" i="6"/>
  <c r="U273" i="6"/>
  <c r="AT272" i="6"/>
  <c r="AH272" i="6"/>
  <c r="U272" i="6"/>
  <c r="AT271" i="6"/>
  <c r="AH271" i="6"/>
  <c r="U271" i="6"/>
  <c r="AT270" i="6"/>
  <c r="AH270" i="6"/>
  <c r="U270" i="6"/>
  <c r="AT269" i="6"/>
  <c r="AH269" i="6"/>
  <c r="U269" i="6"/>
  <c r="AT268" i="6"/>
  <c r="AH268" i="6"/>
  <c r="U268" i="6"/>
  <c r="AT267" i="6"/>
  <c r="AH267" i="6"/>
  <c r="U267" i="6"/>
  <c r="AT266" i="6"/>
  <c r="AH266" i="6"/>
  <c r="U266" i="6"/>
  <c r="AT265" i="6"/>
  <c r="AH265" i="6"/>
  <c r="U265" i="6"/>
  <c r="AT264" i="6"/>
  <c r="AH264" i="6"/>
  <c r="U264" i="6"/>
  <c r="AT263" i="6"/>
  <c r="AH263" i="6"/>
  <c r="U263" i="6"/>
  <c r="AT262" i="6"/>
  <c r="AH262" i="6"/>
  <c r="U262" i="6"/>
  <c r="AT261" i="6"/>
  <c r="AH261" i="6"/>
  <c r="U261" i="6"/>
  <c r="AT260" i="6"/>
  <c r="AH260" i="6"/>
  <c r="U260" i="6"/>
  <c r="AT259" i="6"/>
  <c r="AH259" i="6"/>
  <c r="U259" i="6"/>
  <c r="AT258" i="6"/>
  <c r="AH258" i="6"/>
  <c r="U258" i="6"/>
  <c r="AT257" i="6"/>
  <c r="AH257" i="6"/>
  <c r="U257" i="6"/>
  <c r="AT256" i="6"/>
  <c r="AH256" i="6"/>
  <c r="U256" i="6"/>
  <c r="AT255" i="6"/>
  <c r="AH255" i="6"/>
  <c r="U255" i="6"/>
  <c r="AT254" i="6"/>
  <c r="AH254" i="6"/>
  <c r="U254" i="6"/>
  <c r="AT253" i="6"/>
  <c r="AH253" i="6"/>
  <c r="U253" i="6"/>
  <c r="AT252" i="6"/>
  <c r="AH252" i="6"/>
  <c r="U252" i="6"/>
  <c r="AT251" i="6"/>
  <c r="AH251" i="6"/>
  <c r="U251" i="6"/>
  <c r="AT250" i="6"/>
  <c r="AH250" i="6"/>
  <c r="U250" i="6"/>
  <c r="AT249" i="6"/>
  <c r="AH249" i="6"/>
  <c r="U249" i="6"/>
  <c r="AT248" i="6"/>
  <c r="AH248" i="6"/>
  <c r="U248" i="6"/>
  <c r="AT247" i="6"/>
  <c r="AH247" i="6"/>
  <c r="U247" i="6"/>
  <c r="AT246" i="6"/>
  <c r="AH246" i="6"/>
  <c r="U246" i="6"/>
  <c r="AT245" i="6"/>
  <c r="AH245" i="6"/>
  <c r="U245" i="6"/>
  <c r="AT244" i="6"/>
  <c r="AH244" i="6"/>
  <c r="U244" i="6"/>
  <c r="AT243" i="6"/>
  <c r="AH243" i="6"/>
  <c r="U243" i="6"/>
  <c r="AT242" i="6"/>
  <c r="AH242" i="6"/>
  <c r="U242" i="6"/>
  <c r="AT241" i="6"/>
  <c r="AH241" i="6"/>
  <c r="U241" i="6"/>
  <c r="AT240" i="6"/>
  <c r="AH240" i="6"/>
  <c r="U240" i="6"/>
  <c r="AT239" i="6"/>
  <c r="AH239" i="6"/>
  <c r="U239" i="6"/>
  <c r="AT238" i="6"/>
  <c r="AH238" i="6"/>
  <c r="U238" i="6"/>
  <c r="AT237" i="6"/>
  <c r="AH237" i="6"/>
  <c r="U237" i="6"/>
  <c r="AT236" i="6"/>
  <c r="AH236" i="6"/>
  <c r="U236" i="6"/>
  <c r="AT235" i="6"/>
  <c r="AH235" i="6"/>
  <c r="U235" i="6"/>
  <c r="AT234" i="6"/>
  <c r="AH234" i="6"/>
  <c r="U234" i="6"/>
  <c r="AT233" i="6"/>
  <c r="AH233" i="6"/>
  <c r="U233" i="6"/>
  <c r="AT232" i="6"/>
  <c r="AH232" i="6"/>
  <c r="U232" i="6"/>
  <c r="AT231" i="6"/>
  <c r="AH231" i="6"/>
  <c r="U231" i="6"/>
  <c r="AT230" i="6"/>
  <c r="AH230" i="6"/>
  <c r="U230" i="6"/>
  <c r="AT229" i="6"/>
  <c r="AH229" i="6"/>
  <c r="U229" i="6"/>
  <c r="AT228" i="6"/>
  <c r="AH228" i="6"/>
  <c r="U228" i="6"/>
  <c r="AT227" i="6"/>
  <c r="AH227" i="6"/>
  <c r="U227" i="6"/>
  <c r="AT226" i="6"/>
  <c r="AH226" i="6"/>
  <c r="U226" i="6"/>
  <c r="AT225" i="6"/>
  <c r="AH225" i="6"/>
  <c r="U225" i="6"/>
  <c r="AT224" i="6"/>
  <c r="AH224" i="6"/>
  <c r="U224" i="6"/>
  <c r="AT223" i="6"/>
  <c r="AH223" i="6"/>
  <c r="U223" i="6"/>
  <c r="AT222" i="6"/>
  <c r="AH222" i="6"/>
  <c r="U222" i="6"/>
  <c r="AT221" i="6"/>
  <c r="AH221" i="6"/>
  <c r="U221" i="6"/>
  <c r="AT220" i="6"/>
  <c r="AH220" i="6"/>
  <c r="U220" i="6"/>
  <c r="AT219" i="6"/>
  <c r="AH219" i="6"/>
  <c r="U219" i="6"/>
  <c r="AT218" i="6"/>
  <c r="AH218" i="6"/>
  <c r="U218" i="6"/>
  <c r="AT217" i="6"/>
  <c r="AH217" i="6"/>
  <c r="U217" i="6"/>
  <c r="AT216" i="6"/>
  <c r="AH216" i="6"/>
  <c r="U216" i="6"/>
  <c r="AT215" i="6"/>
  <c r="AH215" i="6"/>
  <c r="U215" i="6"/>
  <c r="AT214" i="6"/>
  <c r="AH214" i="6"/>
  <c r="U214" i="6"/>
  <c r="AT213" i="6"/>
  <c r="AH213" i="6"/>
  <c r="U213" i="6"/>
  <c r="AT212" i="6"/>
  <c r="AH212" i="6"/>
  <c r="U212" i="6"/>
  <c r="AT211" i="6"/>
  <c r="AH211" i="6"/>
  <c r="U211" i="6"/>
  <c r="AT210" i="6"/>
  <c r="AH210" i="6"/>
  <c r="U210" i="6"/>
  <c r="AT209" i="6"/>
  <c r="AH209" i="6"/>
  <c r="U209" i="6"/>
  <c r="AT208" i="6"/>
  <c r="AH208" i="6"/>
  <c r="U208" i="6"/>
  <c r="AT207" i="6"/>
  <c r="AH207" i="6"/>
  <c r="U207" i="6"/>
  <c r="AT206" i="6"/>
  <c r="AH206" i="6"/>
  <c r="U206" i="6"/>
  <c r="AT205" i="6"/>
  <c r="AH205" i="6"/>
  <c r="U205" i="6"/>
  <c r="AT204" i="6"/>
  <c r="AH204" i="6"/>
  <c r="U204" i="6"/>
  <c r="AT203" i="6"/>
  <c r="AH203" i="6"/>
  <c r="U203" i="6"/>
  <c r="AT202" i="6"/>
  <c r="AH202" i="6"/>
  <c r="U202" i="6"/>
  <c r="AT201" i="6"/>
  <c r="AH201" i="6"/>
  <c r="U201" i="6"/>
  <c r="AT200" i="6"/>
  <c r="AH200" i="6"/>
  <c r="U200" i="6"/>
  <c r="AT199" i="6"/>
  <c r="AH199" i="6"/>
  <c r="U199" i="6"/>
  <c r="AT198" i="6"/>
  <c r="AH198" i="6"/>
  <c r="U198" i="6"/>
  <c r="AT197" i="6"/>
  <c r="AH197" i="6"/>
  <c r="U197" i="6"/>
  <c r="AT196" i="6"/>
  <c r="AH196" i="6"/>
  <c r="U196" i="6"/>
  <c r="AT195" i="6"/>
  <c r="AH195" i="6"/>
  <c r="U195" i="6"/>
  <c r="AT194" i="6"/>
  <c r="AH194" i="6"/>
  <c r="U194" i="6"/>
  <c r="AT193" i="6"/>
  <c r="AH193" i="6"/>
  <c r="U193" i="6"/>
  <c r="AT192" i="6"/>
  <c r="AH192" i="6"/>
  <c r="U192" i="6"/>
  <c r="AT191" i="6"/>
  <c r="AH191" i="6"/>
  <c r="U191" i="6"/>
  <c r="AT190" i="6"/>
  <c r="AH190" i="6"/>
  <c r="U190" i="6"/>
  <c r="AT189" i="6"/>
  <c r="AH189" i="6"/>
  <c r="U189" i="6"/>
  <c r="AT188" i="6"/>
  <c r="AH188" i="6"/>
  <c r="U188" i="6"/>
  <c r="AT187" i="6"/>
  <c r="AH187" i="6"/>
  <c r="U187" i="6"/>
  <c r="AT186" i="6"/>
  <c r="AH186" i="6"/>
  <c r="U186" i="6"/>
  <c r="AT185" i="6"/>
  <c r="AH185" i="6"/>
  <c r="U185" i="6"/>
  <c r="AT184" i="6"/>
  <c r="AH184" i="6"/>
  <c r="U184" i="6"/>
  <c r="AT183" i="6"/>
  <c r="AH183" i="6"/>
  <c r="U183" i="6"/>
  <c r="AT182" i="6"/>
  <c r="AH182" i="6"/>
  <c r="U182" i="6"/>
  <c r="AT181" i="6"/>
  <c r="AH181" i="6"/>
  <c r="U181" i="6"/>
  <c r="AT180" i="6"/>
  <c r="AH180" i="6"/>
  <c r="U180" i="6"/>
  <c r="AT179" i="6"/>
  <c r="AH179" i="6"/>
  <c r="U179" i="6"/>
  <c r="AT178" i="6"/>
  <c r="AH178" i="6"/>
  <c r="U178" i="6"/>
  <c r="AT177" i="6"/>
  <c r="AH177" i="6"/>
  <c r="U177" i="6"/>
  <c r="AT176" i="6"/>
  <c r="AH176" i="6"/>
  <c r="U176" i="6"/>
  <c r="AT175" i="6"/>
  <c r="AH175" i="6"/>
  <c r="U175" i="6"/>
  <c r="AT174" i="6"/>
  <c r="AH174" i="6"/>
  <c r="U174" i="6"/>
  <c r="AT173" i="6"/>
  <c r="AH173" i="6"/>
  <c r="U173" i="6"/>
  <c r="AT172" i="6"/>
  <c r="AH172" i="6"/>
  <c r="U172" i="6"/>
  <c r="AT171" i="6"/>
  <c r="AH171" i="6"/>
  <c r="U171" i="6"/>
  <c r="AT170" i="6"/>
  <c r="AH170" i="6"/>
  <c r="U170" i="6"/>
  <c r="AT169" i="6"/>
  <c r="AH169" i="6"/>
  <c r="U169" i="6"/>
  <c r="AT168" i="6"/>
  <c r="AH168" i="6"/>
  <c r="U168" i="6"/>
  <c r="AT167" i="6"/>
  <c r="AH167" i="6"/>
  <c r="U167" i="6"/>
  <c r="AT166" i="6"/>
  <c r="AH166" i="6"/>
  <c r="U166" i="6"/>
  <c r="AT165" i="6"/>
  <c r="AH165" i="6"/>
  <c r="U165" i="6"/>
  <c r="AT164" i="6"/>
  <c r="AH164" i="6"/>
  <c r="U164" i="6"/>
  <c r="AT163" i="6"/>
  <c r="AH163" i="6"/>
  <c r="U163" i="6"/>
  <c r="AT162" i="6"/>
  <c r="AH162" i="6"/>
  <c r="U162" i="6"/>
  <c r="AT161" i="6"/>
  <c r="AH161" i="6"/>
  <c r="U161" i="6"/>
  <c r="AT160" i="6"/>
  <c r="AH160" i="6"/>
  <c r="U160" i="6"/>
  <c r="AT159" i="6"/>
  <c r="AH159" i="6"/>
  <c r="U159" i="6"/>
  <c r="AT158" i="6"/>
  <c r="AH158" i="6"/>
  <c r="U158" i="6"/>
  <c r="AT157" i="6"/>
  <c r="AH157" i="6"/>
  <c r="U157" i="6"/>
  <c r="AT156" i="6"/>
  <c r="AH156" i="6"/>
  <c r="U156" i="6"/>
  <c r="AT155" i="6"/>
  <c r="AH155" i="6"/>
  <c r="U155" i="6"/>
  <c r="AT154" i="6"/>
  <c r="AH154" i="6"/>
  <c r="U154" i="6"/>
  <c r="AT153" i="6"/>
  <c r="AH153" i="6"/>
  <c r="U153" i="6"/>
  <c r="AT152" i="6"/>
  <c r="AH152" i="6"/>
  <c r="U152" i="6"/>
  <c r="AT151" i="6"/>
  <c r="AH151" i="6"/>
  <c r="U151" i="6"/>
  <c r="AT150" i="6"/>
  <c r="AH150" i="6"/>
  <c r="U150" i="6"/>
  <c r="AT149" i="6"/>
  <c r="AH149" i="6"/>
  <c r="U149" i="6"/>
  <c r="AT148" i="6"/>
  <c r="AH148" i="6"/>
  <c r="U148" i="6"/>
  <c r="AT147" i="6"/>
  <c r="AH147" i="6"/>
  <c r="U147" i="6"/>
  <c r="AT146" i="6"/>
  <c r="AH146" i="6"/>
  <c r="U146" i="6"/>
  <c r="AT145" i="6"/>
  <c r="AH145" i="6"/>
  <c r="U145" i="6"/>
  <c r="AT144" i="6"/>
  <c r="AH144" i="6"/>
  <c r="U144" i="6"/>
  <c r="AT143" i="6"/>
  <c r="AH143" i="6"/>
  <c r="U143" i="6"/>
  <c r="AT142" i="6"/>
  <c r="AH142" i="6"/>
  <c r="U142" i="6"/>
  <c r="AT141" i="6"/>
  <c r="AH141" i="6"/>
  <c r="U141" i="6"/>
  <c r="AT140" i="6"/>
  <c r="AH140" i="6"/>
  <c r="U140" i="6"/>
  <c r="AT139" i="6"/>
  <c r="AH139" i="6"/>
  <c r="U139" i="6"/>
  <c r="AT138" i="6"/>
  <c r="AH138" i="6"/>
  <c r="U138" i="6"/>
  <c r="AT137" i="6"/>
  <c r="AH137" i="6"/>
  <c r="U137" i="6"/>
  <c r="AT136" i="6"/>
  <c r="AH136" i="6"/>
  <c r="U136" i="6"/>
  <c r="AT135" i="6"/>
  <c r="AH135" i="6"/>
  <c r="U135" i="6"/>
  <c r="AT134" i="6"/>
  <c r="AH134" i="6"/>
  <c r="U134" i="6"/>
  <c r="AT133" i="6"/>
  <c r="AH133" i="6"/>
  <c r="U133" i="6"/>
  <c r="AT132" i="6"/>
  <c r="AH132" i="6"/>
  <c r="U132" i="6"/>
  <c r="AT131" i="6"/>
  <c r="AH131" i="6"/>
  <c r="U131" i="6"/>
  <c r="AT130" i="6"/>
  <c r="AH130" i="6"/>
  <c r="U130" i="6"/>
  <c r="AT129" i="6"/>
  <c r="AH129" i="6"/>
  <c r="U129" i="6"/>
  <c r="AT128" i="6"/>
  <c r="AH128" i="6"/>
  <c r="U128" i="6"/>
  <c r="AT127" i="6"/>
  <c r="AH127" i="6"/>
  <c r="U127" i="6"/>
  <c r="AT126" i="6"/>
  <c r="AH126" i="6"/>
  <c r="U126" i="6"/>
  <c r="AT125" i="6"/>
  <c r="AH125" i="6"/>
  <c r="U125" i="6"/>
  <c r="AT124" i="6"/>
  <c r="AH124" i="6"/>
  <c r="U124" i="6"/>
  <c r="AT123" i="6"/>
  <c r="AH123" i="6"/>
  <c r="U123" i="6"/>
  <c r="AT122" i="6"/>
  <c r="AH122" i="6"/>
  <c r="U122" i="6"/>
  <c r="AT121" i="6"/>
  <c r="AH121" i="6"/>
  <c r="U121" i="6"/>
  <c r="AT120" i="6"/>
  <c r="AH120" i="6"/>
  <c r="U120" i="6"/>
  <c r="AT119" i="6"/>
  <c r="AH119" i="6"/>
  <c r="U119" i="6"/>
  <c r="AT118" i="6"/>
  <c r="AH118" i="6"/>
  <c r="U118" i="6"/>
  <c r="AT117" i="6"/>
  <c r="AH117" i="6"/>
  <c r="U117" i="6"/>
  <c r="AT116" i="6"/>
  <c r="AH116" i="6"/>
  <c r="U116" i="6"/>
  <c r="AT115" i="6"/>
  <c r="AH115" i="6"/>
  <c r="U115" i="6"/>
  <c r="AT114" i="6"/>
  <c r="AH114" i="6"/>
  <c r="U114" i="6"/>
  <c r="AT113" i="6"/>
  <c r="AH113" i="6"/>
  <c r="U113" i="6"/>
  <c r="AT112" i="6"/>
  <c r="AH112" i="6"/>
  <c r="U112" i="6"/>
  <c r="AT111" i="6"/>
  <c r="AH111" i="6"/>
  <c r="U111" i="6"/>
  <c r="AT110" i="6"/>
  <c r="AH110" i="6"/>
  <c r="U110" i="6"/>
  <c r="AT109" i="6"/>
  <c r="AH109" i="6"/>
  <c r="U109" i="6"/>
  <c r="AT108" i="6"/>
  <c r="AH108" i="6"/>
  <c r="U108" i="6"/>
  <c r="AT107" i="6"/>
  <c r="AH107" i="6"/>
  <c r="U107" i="6"/>
  <c r="AT106" i="6"/>
  <c r="AH106" i="6"/>
  <c r="U106" i="6"/>
  <c r="AT105" i="6"/>
  <c r="AH105" i="6"/>
  <c r="U105" i="6"/>
  <c r="AT104" i="6"/>
  <c r="AH104" i="6"/>
  <c r="U104" i="6"/>
  <c r="AT103" i="6"/>
  <c r="AH103" i="6"/>
  <c r="U103" i="6"/>
  <c r="AT102" i="6"/>
  <c r="AH102" i="6"/>
  <c r="U102" i="6"/>
  <c r="AT101" i="6"/>
  <c r="AH101" i="6"/>
  <c r="U101" i="6"/>
  <c r="AT100" i="6"/>
  <c r="AH100" i="6"/>
  <c r="U100" i="6"/>
  <c r="AT99" i="6"/>
  <c r="AH99" i="6"/>
  <c r="U99" i="6"/>
  <c r="AT98" i="6"/>
  <c r="AH98" i="6"/>
  <c r="U98" i="6"/>
  <c r="AT97" i="6"/>
  <c r="AH97" i="6"/>
  <c r="U97" i="6"/>
  <c r="AT96" i="6"/>
  <c r="AH96" i="6"/>
  <c r="U96" i="6"/>
  <c r="AT95" i="6"/>
  <c r="AH95" i="6"/>
  <c r="U95" i="6"/>
  <c r="AT94" i="6"/>
  <c r="AH94" i="6"/>
  <c r="U94" i="6"/>
  <c r="AT93" i="6"/>
  <c r="AH93" i="6"/>
  <c r="U93" i="6"/>
  <c r="AT92" i="6"/>
  <c r="AH92" i="6"/>
  <c r="U92" i="6"/>
  <c r="AT91" i="6"/>
  <c r="AH91" i="6"/>
  <c r="U91" i="6"/>
  <c r="AT90" i="6"/>
  <c r="AH90" i="6"/>
  <c r="U90" i="6"/>
  <c r="AT89" i="6"/>
  <c r="AH89" i="6"/>
  <c r="U89" i="6"/>
  <c r="AT88" i="6"/>
  <c r="AH88" i="6"/>
  <c r="U88" i="6"/>
  <c r="AT87" i="6"/>
  <c r="AH87" i="6"/>
  <c r="U87" i="6"/>
  <c r="AT86" i="6"/>
  <c r="AH86" i="6"/>
  <c r="U86" i="6"/>
  <c r="AT85" i="6"/>
  <c r="AH85" i="6"/>
  <c r="U85" i="6"/>
  <c r="AT84" i="6"/>
  <c r="AH84" i="6"/>
  <c r="U84" i="6"/>
  <c r="AT83" i="6"/>
  <c r="AH83" i="6"/>
  <c r="U83" i="6"/>
  <c r="AT82" i="6"/>
  <c r="AH82" i="6"/>
  <c r="U82" i="6"/>
  <c r="AT81" i="6"/>
  <c r="AH81" i="6"/>
  <c r="U81" i="6"/>
  <c r="AT80" i="6"/>
  <c r="AH80" i="6"/>
  <c r="U80" i="6"/>
  <c r="AT79" i="6"/>
  <c r="AH79" i="6"/>
  <c r="U79" i="6"/>
  <c r="AT78" i="6"/>
  <c r="AH78" i="6"/>
  <c r="U78" i="6"/>
  <c r="AT77" i="6"/>
  <c r="AH77" i="6"/>
  <c r="U77" i="6"/>
  <c r="AT76" i="6"/>
  <c r="AH76" i="6"/>
  <c r="U76" i="6"/>
  <c r="AT75" i="6"/>
  <c r="AH75" i="6"/>
  <c r="U75" i="6"/>
  <c r="AT74" i="6"/>
  <c r="AH74" i="6"/>
  <c r="U74" i="6"/>
  <c r="AT73" i="6"/>
  <c r="AH73" i="6"/>
  <c r="U73" i="6"/>
  <c r="AT72" i="6"/>
  <c r="AH72" i="6"/>
  <c r="U72" i="6"/>
  <c r="AT71" i="6"/>
  <c r="AH71" i="6"/>
  <c r="U71" i="6"/>
  <c r="AT70" i="6"/>
  <c r="AH70" i="6"/>
  <c r="U70" i="6"/>
  <c r="AT69" i="6"/>
  <c r="AH69" i="6"/>
  <c r="U69" i="6"/>
  <c r="AT68" i="6"/>
  <c r="AH68" i="6"/>
  <c r="U68" i="6"/>
  <c r="AT67" i="6"/>
  <c r="AH67" i="6"/>
  <c r="U67" i="6"/>
  <c r="AT66" i="6"/>
  <c r="AH66" i="6"/>
  <c r="U66" i="6"/>
  <c r="AT65" i="6"/>
  <c r="AH65" i="6"/>
  <c r="U65" i="6"/>
  <c r="AT64" i="6"/>
  <c r="AH64" i="6"/>
  <c r="U64" i="6"/>
  <c r="AT63" i="6"/>
  <c r="AH63" i="6"/>
  <c r="U63" i="6"/>
  <c r="AT62" i="6"/>
  <c r="AH62" i="6"/>
  <c r="U62" i="6"/>
  <c r="AT61" i="6"/>
  <c r="AH61" i="6"/>
  <c r="U61" i="6"/>
  <c r="AT60" i="6"/>
  <c r="AH60" i="6"/>
  <c r="U60" i="6"/>
  <c r="AT59" i="6"/>
  <c r="AH59" i="6"/>
  <c r="U59" i="6"/>
  <c r="AT58" i="6"/>
  <c r="AH58" i="6"/>
  <c r="U58" i="6"/>
  <c r="AT57" i="6"/>
  <c r="AH57" i="6"/>
  <c r="U57" i="6"/>
  <c r="AT56" i="6"/>
  <c r="AH56" i="6"/>
  <c r="U56" i="6"/>
  <c r="AT55" i="6"/>
  <c r="AH55" i="6"/>
  <c r="U55" i="6"/>
  <c r="AT54" i="6"/>
  <c r="AH54" i="6"/>
  <c r="U54" i="6"/>
  <c r="AT53" i="6"/>
  <c r="AH53" i="6"/>
  <c r="U53" i="6"/>
  <c r="AT52" i="6"/>
  <c r="AH52" i="6"/>
  <c r="U52" i="6"/>
  <c r="AT51" i="6"/>
  <c r="AH51" i="6"/>
  <c r="U51" i="6"/>
  <c r="AT50" i="6"/>
  <c r="AH50" i="6"/>
  <c r="U50" i="6"/>
  <c r="AT49" i="6"/>
  <c r="AH49" i="6"/>
  <c r="U49" i="6"/>
  <c r="AT48" i="6"/>
  <c r="AH48" i="6"/>
  <c r="U48" i="6"/>
  <c r="AT47" i="6"/>
  <c r="AH47" i="6"/>
  <c r="U47" i="6"/>
  <c r="AT46" i="6"/>
  <c r="AH46" i="6"/>
  <c r="U46" i="6"/>
  <c r="AT45" i="6"/>
  <c r="AH45" i="6"/>
  <c r="U45" i="6"/>
  <c r="AT44" i="6"/>
  <c r="AH44" i="6"/>
  <c r="U44" i="6"/>
  <c r="AT43" i="6"/>
  <c r="AH43" i="6"/>
  <c r="U43" i="6"/>
  <c r="AT42" i="6"/>
  <c r="AH42" i="6"/>
  <c r="U42" i="6"/>
  <c r="AT41" i="6"/>
  <c r="AH41" i="6"/>
  <c r="U41" i="6"/>
  <c r="AT40" i="6"/>
  <c r="AH40" i="6"/>
  <c r="U40" i="6"/>
  <c r="AT39" i="6"/>
  <c r="AH39" i="6"/>
  <c r="U39" i="6"/>
  <c r="AT38" i="6"/>
  <c r="AH38" i="6"/>
  <c r="U38" i="6"/>
  <c r="AT37" i="6"/>
  <c r="AH37" i="6"/>
  <c r="U37" i="6"/>
  <c r="AT36" i="6"/>
  <c r="AH36" i="6"/>
  <c r="U36" i="6"/>
  <c r="AT35" i="6"/>
  <c r="AH35" i="6"/>
  <c r="U35" i="6"/>
  <c r="AT34" i="6"/>
  <c r="AH34" i="6"/>
  <c r="U34" i="6"/>
  <c r="AT33" i="6"/>
  <c r="AH33" i="6"/>
  <c r="U33" i="6"/>
  <c r="AT32" i="6"/>
  <c r="AH32" i="6"/>
  <c r="U32" i="6"/>
  <c r="AT31" i="6"/>
  <c r="AH31" i="6"/>
  <c r="U31" i="6"/>
  <c r="AT30" i="6"/>
  <c r="AH30" i="6"/>
  <c r="U30" i="6"/>
  <c r="AT29" i="6"/>
  <c r="AH29" i="6"/>
  <c r="U29" i="6"/>
  <c r="AT28" i="6"/>
  <c r="AH28" i="6"/>
  <c r="U28" i="6"/>
  <c r="AT27" i="6"/>
  <c r="AH27" i="6"/>
  <c r="U27" i="6"/>
  <c r="AT26" i="6"/>
  <c r="AH26" i="6"/>
  <c r="U26" i="6"/>
  <c r="AT25" i="6"/>
  <c r="AH25" i="6"/>
  <c r="U25" i="6"/>
  <c r="AT24" i="6"/>
  <c r="AH24" i="6"/>
  <c r="U24" i="6"/>
  <c r="AT23" i="6"/>
  <c r="AH23" i="6"/>
  <c r="U23" i="6"/>
  <c r="AT22" i="6"/>
  <c r="AH22" i="6"/>
  <c r="U22" i="6"/>
  <c r="AT21" i="6"/>
  <c r="AH21" i="6"/>
  <c r="U21" i="6"/>
  <c r="AT20" i="6"/>
  <c r="AH20" i="6"/>
  <c r="U20" i="6"/>
  <c r="AT19" i="6"/>
  <c r="AH19" i="6"/>
  <c r="U19" i="6"/>
  <c r="AT18" i="6"/>
  <c r="AH18" i="6"/>
  <c r="U18" i="6"/>
  <c r="AT17" i="6"/>
  <c r="AH17" i="6"/>
  <c r="U17" i="6"/>
  <c r="AT16" i="6"/>
  <c r="AH16" i="6"/>
  <c r="U16" i="6"/>
  <c r="AT15" i="6"/>
  <c r="AH15" i="6"/>
  <c r="U15" i="6"/>
  <c r="AT14" i="6"/>
  <c r="AH14" i="6"/>
  <c r="U14" i="6"/>
  <c r="AT13" i="6"/>
  <c r="AH13" i="6"/>
  <c r="U13" i="6"/>
  <c r="AT12" i="6"/>
  <c r="AH12" i="6"/>
  <c r="U12" i="6"/>
  <c r="AT11" i="6"/>
  <c r="AH11" i="6"/>
  <c r="U11" i="6"/>
  <c r="AT10" i="6"/>
  <c r="AH10" i="6"/>
  <c r="U10" i="6"/>
  <c r="AT9" i="6"/>
  <c r="AH9" i="6"/>
  <c r="U9" i="6"/>
  <c r="AT8" i="6"/>
  <c r="AH8" i="6"/>
  <c r="U8" i="6"/>
  <c r="AT7" i="6"/>
  <c r="AH7" i="6"/>
  <c r="U7" i="6"/>
  <c r="AT6" i="6"/>
  <c r="AH6" i="6"/>
  <c r="U6" i="6"/>
  <c r="AT5" i="6"/>
  <c r="AH5" i="6"/>
  <c r="U5" i="6"/>
  <c r="AT4" i="6"/>
  <c r="AH4" i="6"/>
  <c r="U4" i="6"/>
  <c r="AT3" i="6"/>
  <c r="AH3" i="6"/>
  <c r="U3" i="6"/>
  <c r="AT2" i="6"/>
  <c r="AH2" i="6"/>
  <c r="U2" i="6"/>
  <c r="CX289" i="5"/>
  <c r="CX288" i="5"/>
  <c r="CX286" i="5"/>
  <c r="CX285" i="5"/>
  <c r="CX284" i="5"/>
  <c r="CX283" i="5"/>
  <c r="CX282" i="5"/>
  <c r="CX281" i="5"/>
  <c r="CX280" i="5"/>
  <c r="CX279" i="5"/>
  <c r="CX278" i="5"/>
  <c r="CX277" i="5"/>
  <c r="CX276" i="5"/>
  <c r="CX275" i="5"/>
  <c r="CX274" i="5"/>
  <c r="CX273" i="5"/>
  <c r="CX272" i="5"/>
  <c r="CX271" i="5"/>
  <c r="CX270" i="5"/>
  <c r="CX269" i="5"/>
  <c r="CX268" i="5"/>
  <c r="CX267" i="5"/>
  <c r="CX266" i="5"/>
  <c r="CX265" i="5"/>
  <c r="CX264" i="5"/>
  <c r="CX263" i="5"/>
  <c r="CX262" i="5"/>
  <c r="CX261" i="5"/>
  <c r="CX260" i="5"/>
  <c r="CX259" i="5"/>
  <c r="CX258" i="5"/>
  <c r="CX257" i="5"/>
  <c r="CX256" i="5"/>
  <c r="CX255" i="5"/>
  <c r="CX254" i="5"/>
  <c r="CX253" i="5"/>
  <c r="CX252" i="5"/>
  <c r="CX251" i="5"/>
  <c r="CX250" i="5"/>
  <c r="CX249" i="5"/>
  <c r="CX248" i="5"/>
  <c r="CX247" i="5"/>
  <c r="CX246" i="5"/>
  <c r="CX245" i="5"/>
  <c r="CX244" i="5"/>
  <c r="CX243" i="5"/>
  <c r="CX242" i="5"/>
  <c r="CX241" i="5"/>
  <c r="CX240" i="5"/>
  <c r="CX239" i="5"/>
  <c r="CX238" i="5"/>
  <c r="CX237" i="5"/>
  <c r="CX236" i="5"/>
  <c r="CX235" i="5"/>
  <c r="CX234" i="5"/>
  <c r="CX233" i="5"/>
  <c r="CX232" i="5"/>
  <c r="CX231" i="5"/>
  <c r="CX230" i="5"/>
  <c r="CX229" i="5"/>
  <c r="CX228" i="5"/>
  <c r="CX227" i="5"/>
  <c r="CX226" i="5"/>
  <c r="CX225" i="5"/>
  <c r="CX224" i="5"/>
  <c r="CX223" i="5"/>
  <c r="CX222" i="5"/>
  <c r="CX221" i="5"/>
  <c r="CX220" i="5"/>
  <c r="CX219" i="5"/>
  <c r="CX218" i="5"/>
  <c r="CX217" i="5"/>
  <c r="CW217" i="5"/>
  <c r="CY217" i="5" s="1"/>
  <c r="CX216" i="5"/>
  <c r="CW216" i="5"/>
  <c r="CY216" i="5" s="1"/>
  <c r="CX215" i="5"/>
  <c r="CW215" i="5"/>
  <c r="CY215" i="5" s="1"/>
  <c r="CX214" i="5"/>
  <c r="CW214" i="5"/>
  <c r="CY214" i="5" s="1"/>
  <c r="CX213" i="5"/>
  <c r="CW213" i="5"/>
  <c r="CY213" i="5" s="1"/>
  <c r="CX212" i="5"/>
  <c r="CW212" i="5"/>
  <c r="CY212" i="5" s="1"/>
  <c r="CX211" i="5"/>
  <c r="CW211" i="5"/>
  <c r="CY211" i="5" s="1"/>
  <c r="CX210" i="5"/>
  <c r="CW210" i="5"/>
  <c r="CY210" i="5" s="1"/>
  <c r="CX209" i="5"/>
  <c r="CW209" i="5"/>
  <c r="CY209" i="5" s="1"/>
  <c r="CX208" i="5"/>
  <c r="CW208" i="5"/>
  <c r="CY208" i="5" s="1"/>
  <c r="CX207" i="5"/>
  <c r="CW207" i="5"/>
  <c r="CY207" i="5" s="1"/>
  <c r="CX206" i="5"/>
  <c r="CW206" i="5"/>
  <c r="CY206" i="5" s="1"/>
  <c r="CX205" i="5"/>
  <c r="CW205" i="5"/>
  <c r="CY205" i="5" s="1"/>
  <c r="CX204" i="5"/>
  <c r="CW204" i="5"/>
  <c r="CY204" i="5" s="1"/>
  <c r="CX203" i="5"/>
  <c r="CW203" i="5"/>
  <c r="CY203" i="5" s="1"/>
  <c r="CX202" i="5"/>
  <c r="CW202" i="5"/>
  <c r="CY202" i="5" s="1"/>
  <c r="CX201" i="5"/>
  <c r="CW201" i="5"/>
  <c r="CY201" i="5" s="1"/>
  <c r="CX200" i="5"/>
  <c r="CW200" i="5"/>
  <c r="CY200" i="5" s="1"/>
  <c r="CX199" i="5"/>
  <c r="CW199" i="5"/>
  <c r="CY199" i="5" s="1"/>
  <c r="CX198" i="5"/>
  <c r="CW198" i="5"/>
  <c r="CY198" i="5" s="1"/>
  <c r="CX197" i="5"/>
  <c r="CW197" i="5"/>
  <c r="CY197" i="5" s="1"/>
  <c r="CX196" i="5"/>
  <c r="CW196" i="5"/>
  <c r="CY196" i="5" s="1"/>
  <c r="CX195" i="5"/>
  <c r="CW195" i="5"/>
  <c r="CY195" i="5" s="1"/>
  <c r="CX194" i="5"/>
  <c r="CW194" i="5"/>
  <c r="CY194" i="5" s="1"/>
  <c r="CX193" i="5"/>
  <c r="CW193" i="5"/>
  <c r="CY193" i="5" s="1"/>
  <c r="CX192" i="5"/>
  <c r="CW192" i="5"/>
  <c r="CY192" i="5" s="1"/>
  <c r="CX191" i="5"/>
  <c r="CW191" i="5"/>
  <c r="CY191" i="5" s="1"/>
  <c r="CX190" i="5"/>
  <c r="CW190" i="5"/>
  <c r="CY190" i="5" s="1"/>
  <c r="CX189" i="5"/>
  <c r="CW189" i="5"/>
  <c r="CY189" i="5" s="1"/>
  <c r="CX188" i="5"/>
  <c r="CW188" i="5"/>
  <c r="CY188" i="5" s="1"/>
  <c r="CX187" i="5"/>
  <c r="CW187" i="5"/>
  <c r="CY187" i="5" s="1"/>
  <c r="CX186" i="5"/>
  <c r="CW186" i="5"/>
  <c r="CY186" i="5" s="1"/>
  <c r="CX185" i="5"/>
  <c r="CW185" i="5"/>
  <c r="CY185" i="5" s="1"/>
  <c r="CX184" i="5"/>
  <c r="CW184" i="5"/>
  <c r="CY184" i="5" s="1"/>
  <c r="CX183" i="5"/>
  <c r="CW183" i="5"/>
  <c r="CY183" i="5" s="1"/>
  <c r="CX182" i="5"/>
  <c r="CW182" i="5"/>
  <c r="CY182" i="5" s="1"/>
  <c r="CX181" i="5"/>
  <c r="CW181" i="5"/>
  <c r="CY181" i="5" s="1"/>
  <c r="CX180" i="5"/>
  <c r="CW180" i="5"/>
  <c r="CY180" i="5" s="1"/>
  <c r="CX179" i="5"/>
  <c r="CW179" i="5"/>
  <c r="CY179" i="5" s="1"/>
  <c r="CX178" i="5"/>
  <c r="CW178" i="5"/>
  <c r="CY178" i="5" s="1"/>
  <c r="CX177" i="5"/>
  <c r="CW177" i="5"/>
  <c r="CY177" i="5" s="1"/>
  <c r="CX176" i="5"/>
  <c r="CW176" i="5"/>
  <c r="CY176" i="5" s="1"/>
  <c r="CX175" i="5"/>
  <c r="CW175" i="5"/>
  <c r="CY175" i="5" s="1"/>
  <c r="CX174" i="5"/>
  <c r="CW174" i="5"/>
  <c r="CY174" i="5" s="1"/>
  <c r="CX173" i="5"/>
  <c r="CW173" i="5"/>
  <c r="CY173" i="5" s="1"/>
  <c r="CX172" i="5"/>
  <c r="CW172" i="5"/>
  <c r="CY172" i="5" s="1"/>
  <c r="CX171" i="5"/>
  <c r="CW171" i="5"/>
  <c r="CY171" i="5" s="1"/>
  <c r="CX170" i="5"/>
  <c r="CW170" i="5"/>
  <c r="CY170" i="5" s="1"/>
  <c r="CX169" i="5"/>
  <c r="CW169" i="5"/>
  <c r="CY169" i="5" s="1"/>
  <c r="CX168" i="5"/>
  <c r="CW168" i="5"/>
  <c r="CY168" i="5" s="1"/>
  <c r="CX167" i="5"/>
  <c r="CW167" i="5"/>
  <c r="CY167" i="5" s="1"/>
  <c r="CX166" i="5"/>
  <c r="CW166" i="5"/>
  <c r="CY166" i="5" s="1"/>
  <c r="CX165" i="5"/>
  <c r="CW165" i="5"/>
  <c r="CY165" i="5" s="1"/>
  <c r="CX164" i="5"/>
  <c r="CW164" i="5"/>
  <c r="CY164" i="5" s="1"/>
  <c r="CX163" i="5"/>
  <c r="CW163" i="5"/>
  <c r="CY163" i="5" s="1"/>
  <c r="CX162" i="5"/>
  <c r="CW162" i="5"/>
  <c r="CY162" i="5" s="1"/>
  <c r="CX161" i="5"/>
  <c r="CW161" i="5"/>
  <c r="CY161" i="5" s="1"/>
  <c r="CX160" i="5"/>
  <c r="CW160" i="5"/>
  <c r="CY160" i="5" s="1"/>
  <c r="CX159" i="5"/>
  <c r="CW159" i="5"/>
  <c r="CY159" i="5" s="1"/>
  <c r="CX158" i="5"/>
  <c r="CW158" i="5"/>
  <c r="CY158" i="5" s="1"/>
  <c r="CX157" i="5"/>
  <c r="CW157" i="5"/>
  <c r="CY157" i="5" s="1"/>
  <c r="CX156" i="5"/>
  <c r="CW156" i="5"/>
  <c r="CY156" i="5" s="1"/>
  <c r="CX155" i="5"/>
  <c r="CW155" i="5"/>
  <c r="CY155" i="5" s="1"/>
  <c r="CX154" i="5"/>
  <c r="CW154" i="5"/>
  <c r="CY154" i="5" s="1"/>
  <c r="CX153" i="5"/>
  <c r="CW153" i="5"/>
  <c r="CY153" i="5" s="1"/>
  <c r="CX152" i="5"/>
  <c r="CW152" i="5"/>
  <c r="CY152" i="5" s="1"/>
  <c r="CX151" i="5"/>
  <c r="CW151" i="5"/>
  <c r="CY151" i="5" s="1"/>
  <c r="CX150" i="5"/>
  <c r="CW150" i="5"/>
  <c r="CY150" i="5" s="1"/>
  <c r="CX149" i="5"/>
  <c r="CW149" i="5"/>
  <c r="CY149" i="5" s="1"/>
  <c r="CX148" i="5"/>
  <c r="CW148" i="5"/>
  <c r="CY148" i="5" s="1"/>
  <c r="CX147" i="5"/>
  <c r="CW147" i="5"/>
  <c r="CY147" i="5" s="1"/>
  <c r="CX146" i="5"/>
  <c r="CW146" i="5"/>
  <c r="CY146" i="5" s="1"/>
  <c r="CX145" i="5"/>
  <c r="CW145" i="5"/>
  <c r="CY145" i="5" s="1"/>
  <c r="CX144" i="5"/>
  <c r="CW144" i="5"/>
  <c r="CY144" i="5" s="1"/>
  <c r="CX143" i="5"/>
  <c r="CW143" i="5"/>
  <c r="CY143" i="5" s="1"/>
  <c r="CX142" i="5"/>
  <c r="CW142" i="5"/>
  <c r="CY142" i="5" s="1"/>
  <c r="CX141" i="5"/>
  <c r="CW141" i="5"/>
  <c r="CY141" i="5" s="1"/>
  <c r="CX140" i="5"/>
  <c r="CW140" i="5"/>
  <c r="CY140" i="5" s="1"/>
  <c r="CX139" i="5"/>
  <c r="CW139" i="5"/>
  <c r="CY139" i="5" s="1"/>
  <c r="CX138" i="5"/>
  <c r="CW138" i="5"/>
  <c r="CY138" i="5" s="1"/>
  <c r="CX137" i="5"/>
  <c r="CW137" i="5"/>
  <c r="CY137" i="5" s="1"/>
  <c r="CX136" i="5"/>
  <c r="CW136" i="5"/>
  <c r="CY136" i="5" s="1"/>
  <c r="CX135" i="5"/>
  <c r="CW135" i="5"/>
  <c r="CY135" i="5" s="1"/>
  <c r="CX134" i="5"/>
  <c r="CW134" i="5"/>
  <c r="CY134" i="5" s="1"/>
  <c r="CX133" i="5"/>
  <c r="CW133" i="5"/>
  <c r="CY133" i="5" s="1"/>
  <c r="CX132" i="5"/>
  <c r="CW132" i="5"/>
  <c r="CY132" i="5" s="1"/>
  <c r="CX131" i="5"/>
  <c r="CW131" i="5"/>
  <c r="CY131" i="5" s="1"/>
  <c r="CX130" i="5"/>
  <c r="CW130" i="5"/>
  <c r="CY130" i="5" s="1"/>
  <c r="CX129" i="5"/>
  <c r="CW129" i="5"/>
  <c r="CY129" i="5" s="1"/>
  <c r="CX128" i="5"/>
  <c r="CW128" i="5"/>
  <c r="CY128" i="5" s="1"/>
  <c r="CX127" i="5"/>
  <c r="CW127" i="5"/>
  <c r="CY127" i="5" s="1"/>
  <c r="CX126" i="5"/>
  <c r="CW126" i="5"/>
  <c r="CY126" i="5" s="1"/>
  <c r="CX125" i="5"/>
  <c r="CW125" i="5"/>
  <c r="CY125" i="5" s="1"/>
  <c r="CX124" i="5"/>
  <c r="CW124" i="5"/>
  <c r="CY124" i="5" s="1"/>
  <c r="CX123" i="5"/>
  <c r="CW123" i="5"/>
  <c r="CY123" i="5" s="1"/>
  <c r="CX122" i="5"/>
  <c r="CW122" i="5"/>
  <c r="CY122" i="5" s="1"/>
  <c r="CX121" i="5"/>
  <c r="CW121" i="5"/>
  <c r="CY121" i="5" s="1"/>
  <c r="CX120" i="5"/>
  <c r="CW120" i="5"/>
  <c r="CY120" i="5" s="1"/>
  <c r="CX119" i="5"/>
  <c r="CW119" i="5"/>
  <c r="CY119" i="5" s="1"/>
  <c r="CX118" i="5"/>
  <c r="CW118" i="5"/>
  <c r="CY118" i="5" s="1"/>
  <c r="CX117" i="5"/>
  <c r="CW117" i="5"/>
  <c r="CY117" i="5" s="1"/>
  <c r="CX116" i="5"/>
  <c r="CW116" i="5"/>
  <c r="CY116" i="5" s="1"/>
  <c r="CX115" i="5"/>
  <c r="CW115" i="5"/>
  <c r="CY115" i="5" s="1"/>
  <c r="CX114" i="5"/>
  <c r="CW114" i="5"/>
  <c r="CY114" i="5" s="1"/>
  <c r="CX113" i="5"/>
  <c r="CW113" i="5"/>
  <c r="CY113" i="5" s="1"/>
  <c r="CX112" i="5"/>
  <c r="CW112" i="5"/>
  <c r="CY112" i="5" s="1"/>
  <c r="CX111" i="5"/>
  <c r="CW111" i="5"/>
  <c r="CY111" i="5" s="1"/>
  <c r="CX110" i="5"/>
  <c r="CW110" i="5"/>
  <c r="CY110" i="5" s="1"/>
  <c r="CX109" i="5"/>
  <c r="CW109" i="5"/>
  <c r="CY109" i="5" s="1"/>
  <c r="CX108" i="5"/>
  <c r="CW108" i="5"/>
  <c r="CY108" i="5" s="1"/>
  <c r="CX107" i="5"/>
  <c r="CW107" i="5"/>
  <c r="CY107" i="5" s="1"/>
  <c r="CX106" i="5"/>
  <c r="CW106" i="5"/>
  <c r="CY106" i="5" s="1"/>
  <c r="CX105" i="5"/>
  <c r="CW105" i="5"/>
  <c r="CY105" i="5" s="1"/>
  <c r="CX104" i="5"/>
  <c r="CW104" i="5"/>
  <c r="CY104" i="5" s="1"/>
  <c r="CX103" i="5"/>
  <c r="CW103" i="5"/>
  <c r="CY103" i="5" s="1"/>
  <c r="CX102" i="5"/>
  <c r="CW102" i="5"/>
  <c r="CY102" i="5" s="1"/>
  <c r="CX101" i="5"/>
  <c r="CW101" i="5"/>
  <c r="CY101" i="5" s="1"/>
  <c r="CX100" i="5"/>
  <c r="CW100" i="5"/>
  <c r="CY100" i="5" s="1"/>
  <c r="CX99" i="5"/>
  <c r="CW99" i="5"/>
  <c r="CY99" i="5" s="1"/>
  <c r="CX98" i="5"/>
  <c r="CW98" i="5"/>
  <c r="CY98" i="5" s="1"/>
  <c r="CX97" i="5"/>
  <c r="CW97" i="5"/>
  <c r="CY97" i="5" s="1"/>
  <c r="CX96" i="5"/>
  <c r="CW96" i="5"/>
  <c r="CY96" i="5" s="1"/>
  <c r="CX95" i="5"/>
  <c r="CW95" i="5"/>
  <c r="CY95" i="5" s="1"/>
  <c r="CX94" i="5"/>
  <c r="CW94" i="5"/>
  <c r="CY94" i="5" s="1"/>
  <c r="CX93" i="5"/>
  <c r="CW93" i="5"/>
  <c r="CY93" i="5" s="1"/>
  <c r="CX92" i="5"/>
  <c r="CW92" i="5"/>
  <c r="CY92" i="5" s="1"/>
  <c r="CX91" i="5"/>
  <c r="CW91" i="5"/>
  <c r="CY91" i="5" s="1"/>
  <c r="CX90" i="5"/>
  <c r="CW90" i="5"/>
  <c r="CY90" i="5" s="1"/>
  <c r="CX89" i="5"/>
  <c r="CW89" i="5"/>
  <c r="CY89" i="5" s="1"/>
  <c r="CX88" i="5"/>
  <c r="CW88" i="5"/>
  <c r="CY88" i="5" s="1"/>
  <c r="CX87" i="5"/>
  <c r="CW87" i="5"/>
  <c r="CY87" i="5" s="1"/>
  <c r="CX86" i="5"/>
  <c r="CW86" i="5"/>
  <c r="CY86" i="5" s="1"/>
  <c r="CX85" i="5"/>
  <c r="CW85" i="5"/>
  <c r="CY85" i="5" s="1"/>
  <c r="CX84" i="5"/>
  <c r="CW84" i="5"/>
  <c r="CY84" i="5" s="1"/>
  <c r="CX83" i="5"/>
  <c r="CW83" i="5"/>
  <c r="CY83" i="5" s="1"/>
  <c r="CX82" i="5"/>
  <c r="CW82" i="5"/>
  <c r="CY82" i="5" s="1"/>
  <c r="CX81" i="5"/>
  <c r="CW81" i="5"/>
  <c r="CY81" i="5" s="1"/>
  <c r="CX80" i="5"/>
  <c r="CW80" i="5"/>
  <c r="CY80" i="5" s="1"/>
  <c r="CX79" i="5"/>
  <c r="CW79" i="5"/>
  <c r="CY79" i="5" s="1"/>
  <c r="CX78" i="5"/>
  <c r="CW78" i="5"/>
  <c r="CY78" i="5" s="1"/>
  <c r="CX77" i="5"/>
  <c r="CW77" i="5"/>
  <c r="CY77" i="5" s="1"/>
  <c r="CX76" i="5"/>
  <c r="CW76" i="5"/>
  <c r="CY76" i="5" s="1"/>
  <c r="CX75" i="5"/>
  <c r="CW75" i="5"/>
  <c r="CY75" i="5" s="1"/>
  <c r="CX74" i="5"/>
  <c r="CW74" i="5"/>
  <c r="CY74" i="5" s="1"/>
  <c r="CX73" i="5"/>
  <c r="CW73" i="5"/>
  <c r="CY73" i="5" s="1"/>
  <c r="CX72" i="5"/>
  <c r="CW72" i="5"/>
  <c r="CY72" i="5" s="1"/>
  <c r="CX71" i="5"/>
  <c r="CW71" i="5"/>
  <c r="CY71" i="5" s="1"/>
  <c r="CX70" i="5"/>
  <c r="CW70" i="5"/>
  <c r="CY70" i="5" s="1"/>
  <c r="CX69" i="5"/>
  <c r="CW69" i="5"/>
  <c r="CY69" i="5" s="1"/>
  <c r="CX68" i="5"/>
  <c r="CW68" i="5"/>
  <c r="CY68" i="5" s="1"/>
  <c r="CX67" i="5"/>
  <c r="CW67" i="5"/>
  <c r="CY67" i="5" s="1"/>
  <c r="CX66" i="5"/>
  <c r="CW66" i="5"/>
  <c r="CY66" i="5" s="1"/>
  <c r="CX65" i="5"/>
  <c r="CW65" i="5"/>
  <c r="CY65" i="5" s="1"/>
  <c r="CX64" i="5"/>
  <c r="CW64" i="5"/>
  <c r="CY64" i="5" s="1"/>
  <c r="CX63" i="5"/>
  <c r="CW63" i="5"/>
  <c r="CY63" i="5" s="1"/>
  <c r="CX62" i="5"/>
  <c r="CW62" i="5"/>
  <c r="CY62" i="5" s="1"/>
  <c r="CX61" i="5"/>
  <c r="CW61" i="5"/>
  <c r="CY61" i="5" s="1"/>
  <c r="CX60" i="5"/>
  <c r="CW60" i="5"/>
  <c r="CY60" i="5" s="1"/>
  <c r="CX59" i="5"/>
  <c r="CW59" i="5"/>
  <c r="CY59" i="5" s="1"/>
  <c r="CX58" i="5"/>
  <c r="CW58" i="5"/>
  <c r="CY58" i="5" s="1"/>
  <c r="CX57" i="5"/>
  <c r="CW57" i="5"/>
  <c r="CY57" i="5" s="1"/>
  <c r="CX56" i="5"/>
  <c r="CW56" i="5"/>
  <c r="CY56" i="5" s="1"/>
  <c r="CX55" i="5"/>
  <c r="CW55" i="5"/>
  <c r="CY55" i="5" s="1"/>
  <c r="CX54" i="5"/>
  <c r="CW54" i="5"/>
  <c r="CY54" i="5" s="1"/>
  <c r="CX53" i="5"/>
  <c r="CW53" i="5"/>
  <c r="CY53" i="5" s="1"/>
  <c r="CX52" i="5"/>
  <c r="CW52" i="5"/>
  <c r="CY52" i="5" s="1"/>
  <c r="CX51" i="5"/>
  <c r="CW51" i="5"/>
  <c r="CY51" i="5" s="1"/>
  <c r="CX50" i="5"/>
  <c r="CW50" i="5"/>
  <c r="CY50" i="5" s="1"/>
  <c r="CX49" i="5"/>
  <c r="CW49" i="5"/>
  <c r="CY49" i="5" s="1"/>
  <c r="CX48" i="5"/>
  <c r="CW48" i="5"/>
  <c r="CY48" i="5" s="1"/>
  <c r="CX47" i="5"/>
  <c r="CW47" i="5"/>
  <c r="CY47" i="5" s="1"/>
  <c r="CX46" i="5"/>
  <c r="CW46" i="5"/>
  <c r="CY46" i="5" s="1"/>
  <c r="CX45" i="5"/>
  <c r="CW45" i="5"/>
  <c r="CY45" i="5" s="1"/>
  <c r="CX44" i="5"/>
  <c r="CW44" i="5"/>
  <c r="CY44" i="5" s="1"/>
  <c r="CX43" i="5"/>
  <c r="CW43" i="5"/>
  <c r="CY43" i="5" s="1"/>
  <c r="CX42" i="5"/>
  <c r="CW42" i="5"/>
  <c r="CY42" i="5" s="1"/>
  <c r="CX41" i="5"/>
  <c r="CW41" i="5"/>
  <c r="CY41" i="5" s="1"/>
  <c r="CX40" i="5"/>
  <c r="CW40" i="5"/>
  <c r="CY40" i="5" s="1"/>
  <c r="CX39" i="5"/>
  <c r="CW39" i="5"/>
  <c r="CY39" i="5" s="1"/>
  <c r="CX38" i="5"/>
  <c r="CW38" i="5"/>
  <c r="CY38" i="5" s="1"/>
  <c r="CX37" i="5"/>
  <c r="CW37" i="5"/>
  <c r="CY37" i="5" s="1"/>
  <c r="CX36" i="5"/>
  <c r="CW36" i="5"/>
  <c r="CY36" i="5" s="1"/>
  <c r="CX35" i="5"/>
  <c r="CW35" i="5"/>
  <c r="CY35" i="5" s="1"/>
  <c r="CX34" i="5"/>
  <c r="CW34" i="5"/>
  <c r="CY34" i="5" s="1"/>
  <c r="CX33" i="5"/>
  <c r="CW33" i="5"/>
  <c r="CY33" i="5" s="1"/>
  <c r="CX32" i="5"/>
  <c r="CW32" i="5"/>
  <c r="CY32" i="5" s="1"/>
  <c r="CX31" i="5"/>
  <c r="CW31" i="5"/>
  <c r="CY31" i="5" s="1"/>
  <c r="CX30" i="5"/>
  <c r="CW30" i="5"/>
  <c r="CY30" i="5" s="1"/>
  <c r="CX29" i="5"/>
  <c r="CW29" i="5"/>
  <c r="CY29" i="5" s="1"/>
  <c r="CX28" i="5"/>
  <c r="CW28" i="5"/>
  <c r="CY28" i="5" s="1"/>
  <c r="CX27" i="5"/>
  <c r="CW27" i="5"/>
  <c r="CY27" i="5" s="1"/>
  <c r="CX26" i="5"/>
  <c r="CW26" i="5"/>
  <c r="CY26" i="5" s="1"/>
  <c r="CX25" i="5"/>
  <c r="CW25" i="5"/>
  <c r="CY25" i="5" s="1"/>
  <c r="CX24" i="5"/>
  <c r="CW24" i="5"/>
  <c r="CY24" i="5" s="1"/>
  <c r="CX23" i="5"/>
  <c r="CW23" i="5"/>
  <c r="CY23" i="5" s="1"/>
  <c r="CX22" i="5"/>
  <c r="CW22" i="5"/>
  <c r="CY22" i="5" s="1"/>
  <c r="CX21" i="5"/>
  <c r="CW21" i="5"/>
  <c r="CY21" i="5" s="1"/>
  <c r="CX20" i="5"/>
  <c r="CW20" i="5"/>
  <c r="CY20" i="5" s="1"/>
  <c r="CX19" i="5"/>
  <c r="CW19" i="5"/>
  <c r="CY19" i="5" s="1"/>
  <c r="CX18" i="5"/>
  <c r="CW18" i="5"/>
  <c r="CY18" i="5" s="1"/>
  <c r="CX17" i="5"/>
  <c r="CW17" i="5"/>
  <c r="CY17" i="5" s="1"/>
  <c r="CX16" i="5"/>
  <c r="CW16" i="5"/>
  <c r="CY16" i="5" s="1"/>
  <c r="CX15" i="5"/>
  <c r="CW15" i="5"/>
  <c r="CY15" i="5" s="1"/>
  <c r="CX14" i="5"/>
  <c r="CW14" i="5"/>
  <c r="CY14" i="5" s="1"/>
  <c r="CX13" i="5"/>
  <c r="CW13" i="5"/>
  <c r="CY13" i="5" s="1"/>
  <c r="CX12" i="5"/>
  <c r="CW12" i="5"/>
  <c r="CY12" i="5" s="1"/>
  <c r="CX11" i="5"/>
  <c r="CW11" i="5"/>
  <c r="CY11" i="5" s="1"/>
  <c r="CX10" i="5"/>
  <c r="CW10" i="5"/>
  <c r="CY10" i="5" s="1"/>
  <c r="CX9" i="5"/>
  <c r="CW9" i="5"/>
  <c r="CY9" i="5" s="1"/>
  <c r="CX8" i="5"/>
  <c r="CW8" i="5"/>
  <c r="CY8" i="5" s="1"/>
  <c r="CX7" i="5"/>
  <c r="CW7" i="5"/>
  <c r="CY7" i="5" s="1"/>
  <c r="CX6" i="5"/>
  <c r="CW6" i="5"/>
  <c r="CY6" i="5" s="1"/>
  <c r="CX5" i="5"/>
  <c r="CW5" i="5"/>
  <c r="CY5" i="5" s="1"/>
  <c r="CX4" i="5"/>
  <c r="CW4" i="5"/>
  <c r="CY4" i="5" s="1"/>
  <c r="CX3" i="5"/>
  <c r="CW3" i="5"/>
  <c r="CY3" i="5" s="1"/>
  <c r="CW2" i="5"/>
  <c r="CY2" i="5" s="1"/>
  <c r="BD17" i="13" l="1"/>
  <c r="BD30" i="13"/>
  <c r="BD66" i="13"/>
  <c r="BD161" i="13"/>
  <c r="BD178" i="13"/>
  <c r="BD26" i="13"/>
  <c r="BD179" i="13"/>
  <c r="BD9" i="13"/>
  <c r="BD18" i="13"/>
  <c r="BD72" i="13"/>
  <c r="BD81" i="13"/>
  <c r="BD90" i="13"/>
  <c r="BD109" i="13"/>
  <c r="BD118" i="13"/>
  <c r="BD127" i="13"/>
  <c r="BD99" i="13"/>
  <c r="BD104" i="13"/>
  <c r="BD140" i="13"/>
  <c r="BD158" i="13"/>
  <c r="BD7" i="13"/>
  <c r="BD16" i="13"/>
  <c r="BD25" i="13"/>
  <c r="BD34" i="13"/>
  <c r="BD43" i="13"/>
  <c r="BD88" i="13"/>
  <c r="BD97" i="13"/>
  <c r="BD138" i="13"/>
  <c r="BD147" i="13"/>
  <c r="BD68" i="13"/>
  <c r="BD110" i="13"/>
  <c r="BD119" i="13"/>
  <c r="BD128" i="13"/>
  <c r="BD137" i="13"/>
  <c r="BD146" i="13"/>
  <c r="BD46" i="13"/>
  <c r="BD55" i="13"/>
  <c r="BD82" i="13"/>
  <c r="BD91" i="13"/>
  <c r="BD105" i="13"/>
  <c r="BD114" i="13"/>
  <c r="BD123" i="13"/>
  <c r="BD132" i="13"/>
  <c r="BD141" i="13"/>
  <c r="BD177" i="13"/>
  <c r="BD53" i="13"/>
  <c r="BD62" i="13"/>
  <c r="BD71" i="13"/>
  <c r="BD167" i="13"/>
  <c r="BD107" i="13"/>
  <c r="BD116" i="13"/>
  <c r="BD125" i="13"/>
  <c r="BD143" i="13"/>
  <c r="BD148" i="13"/>
  <c r="BD2" i="13"/>
  <c r="BD63" i="13"/>
  <c r="BD78" i="13"/>
  <c r="BD106" i="13"/>
  <c r="BD115" i="13"/>
  <c r="BD124" i="13"/>
  <c r="BD133" i="13"/>
  <c r="BD142" i="13"/>
  <c r="BD156" i="13"/>
  <c r="BD165" i="13"/>
  <c r="BD14" i="13"/>
  <c r="BD23" i="13"/>
  <c r="BD32" i="13"/>
  <c r="BD41" i="13"/>
  <c r="BD77" i="13"/>
  <c r="BD95" i="13"/>
  <c r="BD100" i="13"/>
  <c r="BD173" i="13"/>
  <c r="BD13" i="13"/>
  <c r="BD22" i="13"/>
  <c r="BD31" i="13"/>
  <c r="BD40" i="13"/>
  <c r="BD49" i="13"/>
  <c r="BD58" i="13"/>
  <c r="BD67" i="13"/>
  <c r="BD76" i="13"/>
  <c r="BD79" i="13"/>
  <c r="BD163" i="13"/>
  <c r="BD181" i="13"/>
  <c r="CX349" i="5"/>
  <c r="CX361" i="5"/>
  <c r="CY294" i="5"/>
  <c r="CX307" i="5"/>
  <c r="CX330" i="5"/>
  <c r="CX354" i="5"/>
  <c r="CX318" i="5"/>
  <c r="CX320" i="5"/>
  <c r="CX295" i="5"/>
  <c r="CX331" i="5"/>
  <c r="CX319" i="5"/>
  <c r="CX355" i="5"/>
  <c r="CX350" i="5"/>
  <c r="CX308" i="5"/>
  <c r="CX356" i="5"/>
  <c r="CX344" i="5"/>
  <c r="CX296" i="5"/>
  <c r="CX332" i="5"/>
  <c r="CX309" i="5"/>
  <c r="CX297" i="5"/>
  <c r="CX357" i="5"/>
  <c r="CX345" i="5"/>
  <c r="CX333" i="5"/>
  <c r="CX321" i="5"/>
  <c r="CX360" i="5"/>
  <c r="CX348" i="5"/>
  <c r="CX336" i="5"/>
  <c r="CX324" i="5"/>
  <c r="CX312" i="5"/>
  <c r="CX300" i="5"/>
  <c r="CX310" i="5"/>
  <c r="CX322" i="5"/>
  <c r="CX334" i="5"/>
  <c r="CX346" i="5"/>
  <c r="CX358" i="5"/>
  <c r="CX298" i="5"/>
  <c r="BD6" i="13"/>
  <c r="BD11" i="13"/>
  <c r="BD20" i="13"/>
  <c r="BD29" i="13"/>
  <c r="BD38" i="13"/>
  <c r="BD52" i="13"/>
  <c r="BD61" i="13"/>
  <c r="BD75" i="13"/>
  <c r="BD80" i="13"/>
  <c r="BD85" i="13"/>
  <c r="BD94" i="13"/>
  <c r="BD113" i="13"/>
  <c r="BD122" i="13"/>
  <c r="BD131" i="13"/>
  <c r="BD136" i="13"/>
  <c r="BD150" i="13"/>
  <c r="BD155" i="13"/>
  <c r="BD164" i="13"/>
  <c r="BD15" i="13"/>
  <c r="BD24" i="13"/>
  <c r="BD33" i="13"/>
  <c r="BD42" i="13"/>
  <c r="BD47" i="13"/>
  <c r="BD56" i="13"/>
  <c r="BD89" i="13"/>
  <c r="BD108" i="13"/>
  <c r="BD117" i="13"/>
  <c r="BD126" i="13"/>
  <c r="BD145" i="13"/>
  <c r="BD159" i="13"/>
  <c r="BD168" i="13"/>
  <c r="BD135" i="13"/>
  <c r="BD93" i="13"/>
  <c r="BD5" i="13"/>
  <c r="BD10" i="13"/>
  <c r="BD19" i="13"/>
  <c r="BD28" i="13"/>
  <c r="BD37" i="13"/>
  <c r="BD74" i="13"/>
  <c r="BD102" i="13"/>
  <c r="BD112" i="13"/>
  <c r="BD121" i="13"/>
  <c r="BD130" i="13"/>
  <c r="BD144" i="13"/>
  <c r="BD149" i="13"/>
  <c r="BD154" i="13"/>
  <c r="BD172" i="13"/>
  <c r="BD60" i="13"/>
  <c r="BD65" i="13"/>
  <c r="BD176" i="13"/>
  <c r="BD51" i="13"/>
  <c r="BD27" i="13"/>
  <c r="BD36" i="13"/>
  <c r="BD50" i="13"/>
  <c r="BD59" i="13"/>
  <c r="BD64" i="13"/>
  <c r="BD83" i="13"/>
  <c r="BD92" i="13"/>
  <c r="BD111" i="13"/>
  <c r="BD120" i="13"/>
  <c r="BD129" i="13"/>
  <c r="BD134" i="13"/>
  <c r="BD153" i="13"/>
  <c r="BD162" i="13"/>
  <c r="BD171" i="13"/>
  <c r="BD180" i="13"/>
  <c r="BD84" i="13"/>
  <c r="BD4" i="13"/>
  <c r="BD45" i="13"/>
  <c r="BD54" i="13"/>
  <c r="BD73" i="13"/>
  <c r="BD87" i="13"/>
  <c r="BD96" i="13"/>
  <c r="BD101" i="13"/>
  <c r="BD166" i="13"/>
  <c r="BD170" i="13"/>
  <c r="BD174" i="13"/>
  <c r="BD160" i="13"/>
  <c r="BD86" i="13"/>
  <c r="BD70" i="1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tc={B1315EBA-13B0-41F6-A667-C5CE233572E4}</author>
  </authors>
  <commentList>
    <comment ref="P218" authorId="0" shapeId="0" xr:uid="{B1315EBA-13B0-41F6-A667-C5CE233572E4}">
      <text>
        <t>[Threaded comment]
Your version of Excel allows you to read this threaded comment; however, any edits to it will get removed if the file is opened in a newer version of Excel. Learn more: https://go.microsoft.com/fwlink/?linkid=870924
Comment:
    I think A1 - B5 photo #'s are incorrect.</t>
      </text>
    </comment>
  </commentList>
</comments>
</file>

<file path=xl/sharedStrings.xml><?xml version="1.0" encoding="utf-8"?>
<sst xmlns="http://schemas.openxmlformats.org/spreadsheetml/2006/main" count="55484" uniqueCount="3611">
  <si>
    <t>Entered</t>
  </si>
  <si>
    <t>Observers</t>
  </si>
  <si>
    <t>Year</t>
  </si>
  <si>
    <t>Date</t>
  </si>
  <si>
    <t>Site Name</t>
  </si>
  <si>
    <t>Soil Profile ID</t>
  </si>
  <si>
    <t>Plot #</t>
  </si>
  <si>
    <t>Disc/Tag ID</t>
  </si>
  <si>
    <t>site_class_2018</t>
  </si>
  <si>
    <t>trts_actual_2018</t>
  </si>
  <si>
    <t>trts_actual_2019</t>
  </si>
  <si>
    <t>trts_actual_2020</t>
  </si>
  <si>
    <t>GPS N</t>
  </si>
  <si>
    <t>GPS E</t>
  </si>
  <si>
    <t>Photo#: Close up</t>
  </si>
  <si>
    <t>Photo#: Quad</t>
  </si>
  <si>
    <t>Notes</t>
  </si>
  <si>
    <t>ce</t>
  </si>
  <si>
    <t>na</t>
  </si>
  <si>
    <t>clayey</t>
  </si>
  <si>
    <t>A1</t>
  </si>
  <si>
    <t>amb+wet</t>
  </si>
  <si>
    <t>amb+dry</t>
  </si>
  <si>
    <t>121-5364</t>
  </si>
  <si>
    <t>121-5365</t>
  </si>
  <si>
    <t>A2</t>
  </si>
  <si>
    <t>ws+dry</t>
  </si>
  <si>
    <t>ws+wet</t>
  </si>
  <si>
    <t>121-5362</t>
  </si>
  <si>
    <t>121-5363</t>
  </si>
  <si>
    <t>A3</t>
  </si>
  <si>
    <t>amb</t>
  </si>
  <si>
    <t>121-5360</t>
  </si>
  <si>
    <t>121-5361</t>
  </si>
  <si>
    <t>A4</t>
  </si>
  <si>
    <t>dr</t>
  </si>
  <si>
    <t>121-5358</t>
  </si>
  <si>
    <t>121-5359</t>
  </si>
  <si>
    <t>A5</t>
  </si>
  <si>
    <t>121-5356</t>
  </si>
  <si>
    <t>121-5357</t>
  </si>
  <si>
    <t>B1</t>
  </si>
  <si>
    <t>121-5366</t>
  </si>
  <si>
    <t>121-5367</t>
  </si>
  <si>
    <t>B2</t>
  </si>
  <si>
    <t>ws</t>
  </si>
  <si>
    <t>121-5368</t>
  </si>
  <si>
    <t>121-5369</t>
  </si>
  <si>
    <t>B3</t>
  </si>
  <si>
    <t>121-5370</t>
  </si>
  <si>
    <t>121-5371</t>
  </si>
  <si>
    <t>Two ARTR's in plot. 2nd smaller shrub off to side of focal</t>
  </si>
  <si>
    <t>B4</t>
  </si>
  <si>
    <t>121-5372</t>
  </si>
  <si>
    <t>121-5373</t>
  </si>
  <si>
    <t>B5</t>
  </si>
  <si>
    <t>121-5374</t>
  </si>
  <si>
    <t>C1</t>
  </si>
  <si>
    <t>121-5386</t>
  </si>
  <si>
    <t>121-5387</t>
  </si>
  <si>
    <t>Two ARTR's. 2nd ARTR is off to the side.</t>
  </si>
  <si>
    <t>C2</t>
  </si>
  <si>
    <t>121-5384</t>
  </si>
  <si>
    <t>121-5385</t>
  </si>
  <si>
    <t>C3</t>
  </si>
  <si>
    <t>121-5382</t>
  </si>
  <si>
    <t>121-5383</t>
  </si>
  <si>
    <t>C4</t>
  </si>
  <si>
    <t>121-5380</t>
  </si>
  <si>
    <t>121-5381</t>
  </si>
  <si>
    <t>Moved C4 because there were two shrubs at center. The new C4 plot is 5.3m north of D2.</t>
  </si>
  <si>
    <t>C5</t>
  </si>
  <si>
    <t>121-5378</t>
  </si>
  <si>
    <t>121-5379</t>
  </si>
  <si>
    <t>C6</t>
  </si>
  <si>
    <t>121-5376</t>
  </si>
  <si>
    <t>121-5377</t>
  </si>
  <si>
    <t>D1</t>
  </si>
  <si>
    <t>121-5388</t>
  </si>
  <si>
    <t>121-5389</t>
  </si>
  <si>
    <t>D2</t>
  </si>
  <si>
    <t>121-5390</t>
  </si>
  <si>
    <t>121-5391</t>
  </si>
  <si>
    <t>D3</t>
  </si>
  <si>
    <t>121-5392</t>
  </si>
  <si>
    <t>121-5393</t>
  </si>
  <si>
    <t>D4</t>
  </si>
  <si>
    <t>121-5394</t>
  </si>
  <si>
    <t>121-5395</t>
  </si>
  <si>
    <t>D5</t>
  </si>
  <si>
    <t>121-5396</t>
  </si>
  <si>
    <t>121-5397</t>
  </si>
  <si>
    <t>E1</t>
  </si>
  <si>
    <t>121-5402</t>
  </si>
  <si>
    <t>121-5403</t>
  </si>
  <si>
    <t>E2</t>
  </si>
  <si>
    <t>121-5400</t>
  </si>
  <si>
    <t>121-5401</t>
  </si>
  <si>
    <t>E3</t>
  </si>
  <si>
    <t>121-5398</t>
  </si>
  <si>
    <t>121-5399</t>
  </si>
  <si>
    <t>F1</t>
  </si>
  <si>
    <t>121-5404</t>
  </si>
  <si>
    <t>121-5405</t>
  </si>
  <si>
    <t>F2</t>
  </si>
  <si>
    <t>121-5406</t>
  </si>
  <si>
    <t>121-5407</t>
  </si>
  <si>
    <t>F3</t>
  </si>
  <si>
    <t>121-5408</t>
  </si>
  <si>
    <t>121-5409</t>
  </si>
  <si>
    <t>F4</t>
  </si>
  <si>
    <t>121-5410</t>
  </si>
  <si>
    <t>121-5411</t>
  </si>
  <si>
    <t>F5</t>
  </si>
  <si>
    <t>121-5412</t>
  </si>
  <si>
    <t>121-5413</t>
  </si>
  <si>
    <t>F6</t>
  </si>
  <si>
    <t>121-5414</t>
  </si>
  <si>
    <t>121-5415</t>
  </si>
  <si>
    <t>F7</t>
  </si>
  <si>
    <t>121-5416</t>
  </si>
  <si>
    <t>121-5417</t>
  </si>
  <si>
    <t>G1</t>
  </si>
  <si>
    <t>121-5427</t>
  </si>
  <si>
    <t>121-5428</t>
  </si>
  <si>
    <t>G2</t>
  </si>
  <si>
    <t>121-5424</t>
  </si>
  <si>
    <t>121-5425</t>
  </si>
  <si>
    <t>G3</t>
  </si>
  <si>
    <t>121-5422</t>
  </si>
  <si>
    <t>121-5423</t>
  </si>
  <si>
    <t>G4</t>
  </si>
  <si>
    <t>121-5420</t>
  </si>
  <si>
    <t>121-5421</t>
  </si>
  <si>
    <t>G5</t>
  </si>
  <si>
    <t>121-5418</t>
  </si>
  <si>
    <t>121-5419</t>
  </si>
  <si>
    <t>loamy</t>
  </si>
  <si>
    <t>121-5243</t>
  </si>
  <si>
    <t>121-5244</t>
  </si>
  <si>
    <t>121-5245</t>
  </si>
  <si>
    <t>121-5246</t>
  </si>
  <si>
    <t>121-5247</t>
  </si>
  <si>
    <t>121-5248</t>
  </si>
  <si>
    <t>121-5249</t>
  </si>
  <si>
    <t>121-5250</t>
  </si>
  <si>
    <t>121-5251</t>
  </si>
  <si>
    <t>121-5252</t>
  </si>
  <si>
    <t>A6</t>
  </si>
  <si>
    <t>121-5316</t>
  </si>
  <si>
    <t>121-5317</t>
  </si>
  <si>
    <t>121-5253</t>
  </si>
  <si>
    <t>121-5254</t>
  </si>
  <si>
    <t>121-5255</t>
  </si>
  <si>
    <t>121-5256</t>
  </si>
  <si>
    <t>121-5257</t>
  </si>
  <si>
    <t>121-5258</t>
  </si>
  <si>
    <t>121-5259</t>
  </si>
  <si>
    <t>121-5260</t>
  </si>
  <si>
    <t>121-5261</t>
  </si>
  <si>
    <t>121-5262</t>
  </si>
  <si>
    <t>B6</t>
  </si>
  <si>
    <t>121-5263</t>
  </si>
  <si>
    <t>121-5264</t>
  </si>
  <si>
    <t>121-5323</t>
  </si>
  <si>
    <t>121-5324</t>
  </si>
  <si>
    <t>121-5321</t>
  </si>
  <si>
    <t>121-2322</t>
  </si>
  <si>
    <t>121-5318</t>
  </si>
  <si>
    <t>121-5319</t>
  </si>
  <si>
    <t>121-5314</t>
  </si>
  <si>
    <t>121-5315</t>
  </si>
  <si>
    <t>121-5312</t>
  </si>
  <si>
    <t>121-5313</t>
  </si>
  <si>
    <t>121-5302</t>
  </si>
  <si>
    <t>121-5303</t>
  </si>
  <si>
    <t>121-5304</t>
  </si>
  <si>
    <t>121-5305</t>
  </si>
  <si>
    <t>121-5306</t>
  </si>
  <si>
    <t>121-5307</t>
  </si>
  <si>
    <t>121-5308</t>
  </si>
  <si>
    <t>121-5309</t>
  </si>
  <si>
    <t>121-5310</t>
  </si>
  <si>
    <t>121-5311</t>
  </si>
  <si>
    <t>121-5272</t>
  </si>
  <si>
    <t>121-5275</t>
  </si>
  <si>
    <t>121-5271</t>
  </si>
  <si>
    <t>121-5270</t>
  </si>
  <si>
    <t>121-5267</t>
  </si>
  <si>
    <t>121-5268</t>
  </si>
  <si>
    <t>E4</t>
  </si>
  <si>
    <t>121-5265</t>
  </si>
  <si>
    <t>121-5266</t>
  </si>
  <si>
    <t>121-5300</t>
  </si>
  <si>
    <t>121-5301</t>
  </si>
  <si>
    <t>121-5298</t>
  </si>
  <si>
    <t>121-5299</t>
  </si>
  <si>
    <t>121-5297</t>
  </si>
  <si>
    <t>121-5294</t>
  </si>
  <si>
    <t>121-5295</t>
  </si>
  <si>
    <t>121-5292</t>
  </si>
  <si>
    <t>121-5293</t>
  </si>
  <si>
    <t>121-5290</t>
  </si>
  <si>
    <t>121-5291</t>
  </si>
  <si>
    <t>121-5276</t>
  </si>
  <si>
    <t>121-5277</t>
  </si>
  <si>
    <t>121-5278</t>
  </si>
  <si>
    <t>121-5279</t>
  </si>
  <si>
    <t>121-5286</t>
  </si>
  <si>
    <t>121-5287</t>
  </si>
  <si>
    <t>121-5288</t>
  </si>
  <si>
    <t>121-5289</t>
  </si>
  <si>
    <t>sg</t>
  </si>
  <si>
    <t>lw, sg</t>
  </si>
  <si>
    <t>133-7409</t>
  </si>
  <si>
    <t>133-7410</t>
  </si>
  <si>
    <t>133-7411</t>
  </si>
  <si>
    <t>133-7412</t>
  </si>
  <si>
    <t>133-7413</t>
  </si>
  <si>
    <t>133-7414</t>
  </si>
  <si>
    <t>133-7415</t>
  </si>
  <si>
    <t>133-7416</t>
  </si>
  <si>
    <t>133-7417</t>
  </si>
  <si>
    <t>133-7418</t>
  </si>
  <si>
    <t>133-7431</t>
  </si>
  <si>
    <t>133-7432</t>
  </si>
  <si>
    <t>133-7429</t>
  </si>
  <si>
    <t>133-7430</t>
  </si>
  <si>
    <t>133-7427</t>
  </si>
  <si>
    <t>133-7428</t>
  </si>
  <si>
    <t>133-7425</t>
  </si>
  <si>
    <t>133-7426</t>
  </si>
  <si>
    <t>133-7424</t>
  </si>
  <si>
    <t>133-7420, 133-7421, 133-7422, 133-7423</t>
  </si>
  <si>
    <t>133-7433</t>
  </si>
  <si>
    <t>133-7434</t>
  </si>
  <si>
    <t>133-7435</t>
  </si>
  <si>
    <t>133-7437</t>
  </si>
  <si>
    <t>133-7438</t>
  </si>
  <si>
    <t>133-7439</t>
  </si>
  <si>
    <t>133-7440</t>
  </si>
  <si>
    <t>133-7441</t>
  </si>
  <si>
    <t>133-7442</t>
  </si>
  <si>
    <t>133-7443</t>
  </si>
  <si>
    <t>133-7444</t>
  </si>
  <si>
    <t>133-7445</t>
  </si>
  <si>
    <t>133-7454</t>
  </si>
  <si>
    <t>133-7455</t>
  </si>
  <si>
    <t>133-7452</t>
  </si>
  <si>
    <t>133-7453</t>
  </si>
  <si>
    <t>133-7450</t>
  </si>
  <si>
    <t>133-7451</t>
  </si>
  <si>
    <t>133-7448</t>
  </si>
  <si>
    <t>133-7449</t>
  </si>
  <si>
    <t>133-7446</t>
  </si>
  <si>
    <t>133-7447</t>
  </si>
  <si>
    <t>133-7456</t>
  </si>
  <si>
    <t>133-7457, 133-7458</t>
  </si>
  <si>
    <t>133-7459</t>
  </si>
  <si>
    <t>133-7460</t>
  </si>
  <si>
    <t>133-7461</t>
  </si>
  <si>
    <t>133-7462</t>
  </si>
  <si>
    <t>133-7475</t>
  </si>
  <si>
    <t>133-7476</t>
  </si>
  <si>
    <t>133-7473</t>
  </si>
  <si>
    <t>133-7474</t>
  </si>
  <si>
    <t>133-7471</t>
  </si>
  <si>
    <t>133-7472</t>
  </si>
  <si>
    <t>133-7469</t>
  </si>
  <si>
    <t>133-7470</t>
  </si>
  <si>
    <t>133-7467</t>
  </si>
  <si>
    <t>133-7468</t>
  </si>
  <si>
    <t>133-7465</t>
  </si>
  <si>
    <t>133-7466</t>
  </si>
  <si>
    <t>133-7463</t>
  </si>
  <si>
    <t>133-7464</t>
  </si>
  <si>
    <t>133-7477</t>
  </si>
  <si>
    <t>133-7478</t>
  </si>
  <si>
    <t>133-7480</t>
  </si>
  <si>
    <t>133-7481</t>
  </si>
  <si>
    <t>133-7482</t>
  </si>
  <si>
    <t>133-7483</t>
  </si>
  <si>
    <t>133-7484</t>
  </si>
  <si>
    <t>133-7485, 133-7486</t>
  </si>
  <si>
    <t>133-7487</t>
  </si>
  <si>
    <t>133-7488</t>
  </si>
  <si>
    <t>133-7320</t>
  </si>
  <si>
    <t>133-7323</t>
  </si>
  <si>
    <t>133-7324</t>
  </si>
  <si>
    <t>133-7325</t>
  </si>
  <si>
    <t>133-7326</t>
  </si>
  <si>
    <t>133-7327</t>
  </si>
  <si>
    <t>133-7328</t>
  </si>
  <si>
    <t>133-7329, 133-7331</t>
  </si>
  <si>
    <t>133-7332</t>
  </si>
  <si>
    <t>133-7333</t>
  </si>
  <si>
    <t>133-7334</t>
  </si>
  <si>
    <t>133-7336</t>
  </si>
  <si>
    <t>133-7355</t>
  </si>
  <si>
    <t>133-7356, 133-7357</t>
  </si>
  <si>
    <t>133-7353</t>
  </si>
  <si>
    <t>133-7354</t>
  </si>
  <si>
    <t>133-7349</t>
  </si>
  <si>
    <t>133-7352</t>
  </si>
  <si>
    <t>133-7347</t>
  </si>
  <si>
    <t>133-7348</t>
  </si>
  <si>
    <t>133-7342</t>
  </si>
  <si>
    <t>133-7343, 133-7344, 133-7345, 133-7346</t>
  </si>
  <si>
    <t>133-7339</t>
  </si>
  <si>
    <t>133-7340</t>
  </si>
  <si>
    <t>133-7358</t>
  </si>
  <si>
    <t>133-7359</t>
  </si>
  <si>
    <t>133-7360</t>
  </si>
  <si>
    <t>133-7361</t>
  </si>
  <si>
    <t>133-7362</t>
  </si>
  <si>
    <t>133-7363</t>
  </si>
  <si>
    <t>133-7364</t>
  </si>
  <si>
    <t>133-7365</t>
  </si>
  <si>
    <t>133-7366</t>
  </si>
  <si>
    <t>133-7367</t>
  </si>
  <si>
    <t>133-7377</t>
  </si>
  <si>
    <t>133-7378</t>
  </si>
  <si>
    <t>133-7375</t>
  </si>
  <si>
    <t>133-7376</t>
  </si>
  <si>
    <t>133-7373</t>
  </si>
  <si>
    <t>133-7374</t>
  </si>
  <si>
    <t>133-7371</t>
  </si>
  <si>
    <t>133-7372</t>
  </si>
  <si>
    <t>133-7368</t>
  </si>
  <si>
    <t>133-7369</t>
  </si>
  <si>
    <t>133-7379</t>
  </si>
  <si>
    <t>133-7380</t>
  </si>
  <si>
    <t>133-7381</t>
  </si>
  <si>
    <t>133-7382</t>
  </si>
  <si>
    <t>133-7407</t>
  </si>
  <si>
    <t>133-7408</t>
  </si>
  <si>
    <t>133-7384</t>
  </si>
  <si>
    <t>133-7385</t>
  </si>
  <si>
    <t>133-7396</t>
  </si>
  <si>
    <t>133-7398</t>
  </si>
  <si>
    <t>133-7394</t>
  </si>
  <si>
    <t>133-7395</t>
  </si>
  <si>
    <t>133-7392</t>
  </si>
  <si>
    <t>133-7393</t>
  </si>
  <si>
    <t>133-7390</t>
  </si>
  <si>
    <t>133-7391</t>
  </si>
  <si>
    <t>133-7388</t>
  </si>
  <si>
    <t>133-7389</t>
  </si>
  <si>
    <t>133-7386</t>
  </si>
  <si>
    <t>133-7387</t>
  </si>
  <si>
    <t>133-7399</t>
  </si>
  <si>
    <t>133-7400</t>
  </si>
  <si>
    <t>133-7401</t>
  </si>
  <si>
    <t>133-7402</t>
  </si>
  <si>
    <t>133-7403</t>
  </si>
  <si>
    <t>133-7404</t>
  </si>
  <si>
    <t>133-7405</t>
  </si>
  <si>
    <t>133-7406</t>
  </si>
  <si>
    <t>146-6609</t>
  </si>
  <si>
    <t>146-6610</t>
  </si>
  <si>
    <t>camera was held as high as possible under shelters</t>
  </si>
  <si>
    <t>146-6611</t>
  </si>
  <si>
    <t>146-6612</t>
  </si>
  <si>
    <t>146-6613</t>
  </si>
  <si>
    <t>146-6614</t>
  </si>
  <si>
    <t>146-6615</t>
  </si>
  <si>
    <t>146-6616</t>
  </si>
  <si>
    <t>146-6617</t>
  </si>
  <si>
    <t>146-6618</t>
  </si>
  <si>
    <t>146-6619</t>
  </si>
  <si>
    <t>146-6620</t>
  </si>
  <si>
    <t>146-6621</t>
  </si>
  <si>
    <t>146-6622</t>
  </si>
  <si>
    <t>146-6623</t>
  </si>
  <si>
    <t>146-6624</t>
  </si>
  <si>
    <t>146-6625</t>
  </si>
  <si>
    <t>146-6626</t>
  </si>
  <si>
    <t>146-6627</t>
  </si>
  <si>
    <t>146-6628</t>
  </si>
  <si>
    <t>146-6629</t>
  </si>
  <si>
    <t>146-6630</t>
  </si>
  <si>
    <t>146-6631</t>
  </si>
  <si>
    <t>146-6632</t>
  </si>
  <si>
    <t>146-6633</t>
  </si>
  <si>
    <t>146-6634</t>
  </si>
  <si>
    <t>146-6635</t>
  </si>
  <si>
    <t>146-6636</t>
  </si>
  <si>
    <t>146-6637</t>
  </si>
  <si>
    <t>146-6638</t>
  </si>
  <si>
    <t>146-6639</t>
  </si>
  <si>
    <t>146-6640</t>
  </si>
  <si>
    <t>146-6641</t>
  </si>
  <si>
    <t>146-6643</t>
  </si>
  <si>
    <t>146-6644</t>
  </si>
  <si>
    <t>146-6645</t>
  </si>
  <si>
    <t>146-6646</t>
  </si>
  <si>
    <t>146-6647</t>
  </si>
  <si>
    <t>146-6648</t>
  </si>
  <si>
    <t>146-6649</t>
  </si>
  <si>
    <t>146-6650</t>
  </si>
  <si>
    <t>146-6651</t>
  </si>
  <si>
    <t>146-6652</t>
  </si>
  <si>
    <t>146-6653</t>
  </si>
  <si>
    <t>146-6654</t>
  </si>
  <si>
    <t>146-6655</t>
  </si>
  <si>
    <t>146-6656</t>
  </si>
  <si>
    <t>146-6657</t>
  </si>
  <si>
    <t>146-6658</t>
  </si>
  <si>
    <t>146-6689</t>
  </si>
  <si>
    <t>146-6660</t>
  </si>
  <si>
    <t>146-6661</t>
  </si>
  <si>
    <t>146-6662</t>
  </si>
  <si>
    <t>146-6663</t>
  </si>
  <si>
    <t>146-6664</t>
  </si>
  <si>
    <t>146-6665</t>
  </si>
  <si>
    <t>146-6666</t>
  </si>
  <si>
    <t>146-6667</t>
  </si>
  <si>
    <t>146-6668</t>
  </si>
  <si>
    <t>146-6669</t>
  </si>
  <si>
    <t>146-6670</t>
  </si>
  <si>
    <t>146-6671</t>
  </si>
  <si>
    <t>146-6672</t>
  </si>
  <si>
    <t>146-6673</t>
  </si>
  <si>
    <t>146-6674</t>
  </si>
  <si>
    <t>146-6675</t>
  </si>
  <si>
    <t>146-6676</t>
  </si>
  <si>
    <t>146-6677</t>
  </si>
  <si>
    <t>146-6678</t>
  </si>
  <si>
    <t>146-6679</t>
  </si>
  <si>
    <t>146-6680</t>
  </si>
  <si>
    <t>146-6681</t>
  </si>
  <si>
    <t>146-6522</t>
  </si>
  <si>
    <t>146-6523</t>
  </si>
  <si>
    <t>146-6524</t>
  </si>
  <si>
    <t>146-6525</t>
  </si>
  <si>
    <t>146-6534</t>
  </si>
  <si>
    <t>146-6535</t>
  </si>
  <si>
    <t>146-3536</t>
  </si>
  <si>
    <t>146-6537</t>
  </si>
  <si>
    <t>146-3538</t>
  </si>
  <si>
    <t>146-3539</t>
  </si>
  <si>
    <t>camera was held as high as possible underneath shelters</t>
  </si>
  <si>
    <t>146-6540</t>
  </si>
  <si>
    <t>146-6542</t>
  </si>
  <si>
    <t>146-6543</t>
  </si>
  <si>
    <t>146-6544</t>
  </si>
  <si>
    <t>146-6545</t>
  </si>
  <si>
    <t>146-6546</t>
  </si>
  <si>
    <t>146-6547</t>
  </si>
  <si>
    <t>146-6548</t>
  </si>
  <si>
    <t>146-6549</t>
  </si>
  <si>
    <t>146-6550</t>
  </si>
  <si>
    <t>146-6551</t>
  </si>
  <si>
    <t>146-6552</t>
  </si>
  <si>
    <t>146-6553</t>
  </si>
  <si>
    <t>146-6554</t>
  </si>
  <si>
    <t>146-6555</t>
  </si>
  <si>
    <t>146-6556</t>
  </si>
  <si>
    <t>146-6557</t>
  </si>
  <si>
    <t>146-6558</t>
  </si>
  <si>
    <t>146-6559</t>
  </si>
  <si>
    <t>146-6560</t>
  </si>
  <si>
    <t>146-6561</t>
  </si>
  <si>
    <t>146-6562</t>
  </si>
  <si>
    <t>146-6563</t>
  </si>
  <si>
    <t>146-6564</t>
  </si>
  <si>
    <t>146-6565</t>
  </si>
  <si>
    <t>146-6566</t>
  </si>
  <si>
    <t>146-6567</t>
  </si>
  <si>
    <t>146-6568</t>
  </si>
  <si>
    <t>146-6573</t>
  </si>
  <si>
    <t>146-6574</t>
  </si>
  <si>
    <t>146-6569</t>
  </si>
  <si>
    <t>146-6570</t>
  </si>
  <si>
    <t>146-6571</t>
  </si>
  <si>
    <t>146-6572</t>
  </si>
  <si>
    <t>146-6575</t>
  </si>
  <si>
    <t>146-6576</t>
  </si>
  <si>
    <t>146-6577</t>
  </si>
  <si>
    <t>146-6578</t>
  </si>
  <si>
    <t>146-6579</t>
  </si>
  <si>
    <t>146-6581</t>
  </si>
  <si>
    <t>146-6582</t>
  </si>
  <si>
    <t>146-6583</t>
  </si>
  <si>
    <t>146-6584</t>
  </si>
  <si>
    <t>146-6585</t>
  </si>
  <si>
    <t>146-6586</t>
  </si>
  <si>
    <t>146-6587</t>
  </si>
  <si>
    <t>146-6588</t>
  </si>
  <si>
    <t>146-6589</t>
  </si>
  <si>
    <t>bird nest in ARTR, SE corner of shelter! Pictures are 146-6590,6591, and 6602</t>
  </si>
  <si>
    <t>146-6592</t>
  </si>
  <si>
    <t>146-6593</t>
  </si>
  <si>
    <t>146-6594</t>
  </si>
  <si>
    <t>146-6595</t>
  </si>
  <si>
    <t>146-6596</t>
  </si>
  <si>
    <t>146-6597</t>
  </si>
  <si>
    <t>146-6598</t>
  </si>
  <si>
    <t>146-6599</t>
  </si>
  <si>
    <t>146-6600</t>
  </si>
  <si>
    <t>146-6601</t>
  </si>
  <si>
    <t>146-6604</t>
  </si>
  <si>
    <t>146-6606</t>
  </si>
  <si>
    <t>146-6607</t>
  </si>
  <si>
    <t>146-6608</t>
  </si>
  <si>
    <t>mm</t>
  </si>
  <si>
    <t>109-0407</t>
  </si>
  <si>
    <t>109-0408</t>
  </si>
  <si>
    <t>109-0409</t>
  </si>
  <si>
    <t>109-0410</t>
  </si>
  <si>
    <t>109-0411</t>
  </si>
  <si>
    <t>109-0412</t>
  </si>
  <si>
    <t>109-0413</t>
  </si>
  <si>
    <t>109-0414</t>
  </si>
  <si>
    <t>109-0415</t>
  </si>
  <si>
    <t>109-0416</t>
  </si>
  <si>
    <t>109-0425</t>
  </si>
  <si>
    <t>109-0423</t>
  </si>
  <si>
    <t>109-0424</t>
  </si>
  <si>
    <t>109-0421</t>
  </si>
  <si>
    <t>109-0422</t>
  </si>
  <si>
    <t>109-0419</t>
  </si>
  <si>
    <t>109-0420</t>
  </si>
  <si>
    <t>109-0417</t>
  </si>
  <si>
    <t>109-0418</t>
  </si>
  <si>
    <t>109-0426</t>
  </si>
  <si>
    <t>109-0427</t>
  </si>
  <si>
    <t>109-0428</t>
  </si>
  <si>
    <t>109-0429</t>
  </si>
  <si>
    <t>109-0430</t>
  </si>
  <si>
    <t>109-0431</t>
  </si>
  <si>
    <t>pictures under shelters are not directly above 1x1</t>
  </si>
  <si>
    <t>109-0432</t>
  </si>
  <si>
    <t>109-0433</t>
  </si>
  <si>
    <t>109-0434</t>
  </si>
  <si>
    <t>109-0435</t>
  </si>
  <si>
    <t>109-0436</t>
  </si>
  <si>
    <t>109-0437</t>
  </si>
  <si>
    <t>109-0438</t>
  </si>
  <si>
    <t>109-0439</t>
  </si>
  <si>
    <t>109-0440</t>
  </si>
  <si>
    <t>109-0441</t>
  </si>
  <si>
    <t>109-0442</t>
  </si>
  <si>
    <t>109-0443</t>
  </si>
  <si>
    <t>109-0444</t>
  </si>
  <si>
    <t>109-0445</t>
  </si>
  <si>
    <t>109-0446</t>
  </si>
  <si>
    <t>109-0447</t>
  </si>
  <si>
    <t>109-0448</t>
  </si>
  <si>
    <t>109-0449</t>
  </si>
  <si>
    <t>109-0450</t>
  </si>
  <si>
    <t>109-0451</t>
  </si>
  <si>
    <t>109-0452</t>
  </si>
  <si>
    <t>109-0453</t>
  </si>
  <si>
    <t>109-0454</t>
  </si>
  <si>
    <t>109-0455</t>
  </si>
  <si>
    <t>109-0476</t>
  </si>
  <si>
    <t>109-0477</t>
  </si>
  <si>
    <t>109-0456</t>
  </si>
  <si>
    <t>109-0457</t>
  </si>
  <si>
    <t>109-0458</t>
  </si>
  <si>
    <t>109-0459</t>
  </si>
  <si>
    <t>109-0460</t>
  </si>
  <si>
    <t>109-0461</t>
  </si>
  <si>
    <t>109-0462</t>
  </si>
  <si>
    <t>109-0463</t>
  </si>
  <si>
    <t>109-0464</t>
  </si>
  <si>
    <t>109-0465</t>
  </si>
  <si>
    <t>109-0466</t>
  </si>
  <si>
    <t>109-0467</t>
  </si>
  <si>
    <t>109-0468</t>
  </si>
  <si>
    <t>109-0469</t>
  </si>
  <si>
    <t>109-0470</t>
  </si>
  <si>
    <t>109-0471</t>
  </si>
  <si>
    <t>109-0472</t>
  </si>
  <si>
    <t>109-0473</t>
  </si>
  <si>
    <t>109-0474</t>
  </si>
  <si>
    <t>109-0475</t>
  </si>
  <si>
    <t>109-0478</t>
  </si>
  <si>
    <t>109-0479</t>
  </si>
  <si>
    <t>109-0480</t>
  </si>
  <si>
    <t>109-0481</t>
  </si>
  <si>
    <t>109-0482</t>
  </si>
  <si>
    <t>109-0483</t>
  </si>
  <si>
    <t>109-0484</t>
  </si>
  <si>
    <t>109-0485</t>
  </si>
  <si>
    <t>109-0486</t>
  </si>
  <si>
    <t>109-0487</t>
  </si>
  <si>
    <t>109-0488</t>
  </si>
  <si>
    <t>109-0489</t>
  </si>
  <si>
    <t>109-0490</t>
  </si>
  <si>
    <t>109-0491</t>
  </si>
  <si>
    <t>109-0492</t>
  </si>
  <si>
    <t>109-0493</t>
  </si>
  <si>
    <t>109-0494</t>
  </si>
  <si>
    <t>109-0495</t>
  </si>
  <si>
    <t>109-0496</t>
  </si>
  <si>
    <t>109-0497</t>
  </si>
  <si>
    <t>109-0498</t>
  </si>
  <si>
    <t>109-0499</t>
  </si>
  <si>
    <t>109-0500</t>
  </si>
  <si>
    <t>109-0501</t>
  </si>
  <si>
    <t>109-0502</t>
  </si>
  <si>
    <t>109-0503</t>
  </si>
  <si>
    <t>109-0504</t>
  </si>
  <si>
    <t>109-0505</t>
  </si>
  <si>
    <t>109-0506</t>
  </si>
  <si>
    <t>109-0507</t>
  </si>
  <si>
    <t>109-0508</t>
  </si>
  <si>
    <t>109-0509</t>
  </si>
  <si>
    <t>109-0510</t>
  </si>
  <si>
    <t>109-0511</t>
  </si>
  <si>
    <t>109-0512</t>
  </si>
  <si>
    <t>109-0513</t>
  </si>
  <si>
    <t>109-0514</t>
  </si>
  <si>
    <t>109-0515</t>
  </si>
  <si>
    <t>109-0516</t>
  </si>
  <si>
    <t>109-0517</t>
  </si>
  <si>
    <t>109-0518</t>
  </si>
  <si>
    <t>109-0519</t>
  </si>
  <si>
    <t>109-0520</t>
  </si>
  <si>
    <t>109-0521</t>
  </si>
  <si>
    <t>109-0522</t>
  </si>
  <si>
    <t>109-0523</t>
  </si>
  <si>
    <t>109-0524</t>
  </si>
  <si>
    <t>109-0525</t>
  </si>
  <si>
    <t>109-0526</t>
  </si>
  <si>
    <t>109-0527</t>
  </si>
  <si>
    <t>109-0528</t>
  </si>
  <si>
    <t>109-0529</t>
  </si>
  <si>
    <t>109-0530</t>
  </si>
  <si>
    <t>109-0531</t>
  </si>
  <si>
    <t>109-0532</t>
  </si>
  <si>
    <t>109-0533</t>
  </si>
  <si>
    <t>109-0534</t>
  </si>
  <si>
    <t>109-0535</t>
  </si>
  <si>
    <t>109-0536</t>
  </si>
  <si>
    <t>109-0537</t>
  </si>
  <si>
    <t>109-0538</t>
  </si>
  <si>
    <t>109-0539</t>
  </si>
  <si>
    <t>109-0540</t>
  </si>
  <si>
    <t>109-0541</t>
  </si>
  <si>
    <t>109-0542</t>
  </si>
  <si>
    <t>109-0543</t>
  </si>
  <si>
    <t>109-0544</t>
  </si>
  <si>
    <t>109-0546</t>
  </si>
  <si>
    <t>109-0547</t>
  </si>
  <si>
    <t>109-0548</t>
  </si>
  <si>
    <t>109-0549</t>
  </si>
  <si>
    <t>Site</t>
  </si>
  <si>
    <t>Disc #</t>
  </si>
  <si>
    <t>Date Installed</t>
  </si>
  <si>
    <t>sn</t>
  </si>
  <si>
    <t>one of tripod feet slight inside 1x1; hit bedrock and cut Sentek tube. Depth without bung: 124cm. Depth with bung: 117cm. Muddy around plot.</t>
  </si>
  <si>
    <t>:)</t>
  </si>
  <si>
    <t>hit orange soil at very bottom</t>
  </si>
  <si>
    <t>yay!</t>
  </si>
  <si>
    <t>DONE!!! We did it.</t>
  </si>
  <si>
    <t>slightly angled; tube on opposite corner as usual; on corner with tag; muddly around plot.</t>
  </si>
  <si>
    <t>slightly angled; orange soil at bottom. Tube is not at corner of 1x1 but just north of corner on east side of 1x1 - see datasheet for diagram. Muddy around plot.</t>
  </si>
  <si>
    <t>slightly angled</t>
  </si>
  <si>
    <t>not angled</t>
  </si>
  <si>
    <t>hard</t>
  </si>
  <si>
    <t>one tripod leg in the 1x1; tube came out with wire brush - repounded back in</t>
  </si>
  <si>
    <t>sprinkling while intalling tube; orange layer that was hard at the bottom</t>
  </si>
  <si>
    <t>orange layer that was at the bottom</t>
  </si>
  <si>
    <t>blue magic!</t>
  </si>
  <si>
    <t>capped at 140cm. Could NOT auger further b/c of loose soil and couldn't collect.</t>
  </si>
  <si>
    <t>orangey-red soil (iron?) last 1.5m</t>
  </si>
  <si>
    <t>moved to left side b/c of shrub. Orangey-red soil (iron?) towards bottom.</t>
  </si>
  <si>
    <t>2nd attempt; put in lower left corner. Capped at 137cm (w/o bung plug) b/c soil too hard to go any further. 128cm with bung cap.</t>
  </si>
  <si>
    <t>we installed tube 2/3 in and hit a rock. Moved to left corner last couple augers had rusty/iron soil.</t>
  </si>
  <si>
    <t>slightly angled - probe is a little slow going in.</t>
  </si>
  <si>
    <t>slightly angled. Capped at 44cm b/c of angle. Discovered auger was bent - switched out extension piece.</t>
  </si>
  <si>
    <t>stopped using auger after this one - too bent and cracked to continue.</t>
  </si>
  <si>
    <t>slightly angled - had to cut tube b/c couldn't get down all the way. Final height with bung cap is 120cm.</t>
  </si>
  <si>
    <t xml:space="preserve">soil white chalky after clayey layer. </t>
  </si>
  <si>
    <t>had a lot of red gravel on bottom</t>
  </si>
  <si>
    <t>clayey on top, tube slightly angled bc tripod moved slightly</t>
  </si>
  <si>
    <t>moved tube to upper left bc of shrub</t>
  </si>
  <si>
    <t>dry layer before wet layer</t>
  </si>
  <si>
    <t>tube broke and moved to upper left</t>
  </si>
  <si>
    <t>clayey with red gravel mixed in on top</t>
  </si>
  <si>
    <t>soil very clayey</t>
  </si>
  <si>
    <t>more clayey</t>
  </si>
  <si>
    <t>clayey with red small rocks</t>
  </si>
  <si>
    <t>clayey at top- soil profile had wet layer beneath dry layer</t>
  </si>
  <si>
    <t>clayey and white chalky stuff towards bottom with red rocks</t>
  </si>
  <si>
    <t>possibly red at bottom</t>
  </si>
  <si>
    <t>moved to upper left corner bc of shrub. Hit red gravel on last auger</t>
  </si>
  <si>
    <t>ckayey and some red gravel towards middle of the tube once we reached dry layer none. Hit red gravel/dirt towards end (last 30cm or so).</t>
  </si>
  <si>
    <t>clayey, red gravelly rocks, much so last 2ft of tube, shallow soil.</t>
  </si>
  <si>
    <t>hit pebble sized rocks ~4ft- feels gravelly while augering</t>
  </si>
  <si>
    <t>little clayey on top, not as much as others, getting red last 2ft</t>
  </si>
  <si>
    <t>entered by</t>
  </si>
  <si>
    <t>observer</t>
  </si>
  <si>
    <t>recorder</t>
  </si>
  <si>
    <t>date</t>
  </si>
  <si>
    <t>year</t>
  </si>
  <si>
    <t>site</t>
  </si>
  <si>
    <t>start time</t>
  </si>
  <si>
    <t>start plot</t>
  </si>
  <si>
    <t>end time</t>
  </si>
  <si>
    <t>end plot</t>
  </si>
  <si>
    <t>notes (and order of readings)</t>
  </si>
  <si>
    <t>CH</t>
  </si>
  <si>
    <t>7:05am</t>
  </si>
  <si>
    <t>8:10am</t>
  </si>
  <si>
    <t>A1-A5, B5-B1, C1-C6, D5-D1, E1-E3, F7-F1, G1-G5; Take 2nd readings of F7-F5</t>
  </si>
  <si>
    <t>8:18am</t>
  </si>
  <si>
    <t>9:05am</t>
  </si>
  <si>
    <t>A1-A6, B6-B1, C1-C5, D5-D1, E1-E4, F6-F1, G1-G4</t>
  </si>
  <si>
    <t>JB</t>
  </si>
  <si>
    <t>12:51pm</t>
  </si>
  <si>
    <t>2:20pm</t>
  </si>
  <si>
    <t>plots done in order, A1-G5, 1-36</t>
  </si>
  <si>
    <t>2:30pm</t>
  </si>
  <si>
    <t>4:00pm</t>
  </si>
  <si>
    <t>plots done in order: A1-G5, 37-72</t>
  </si>
  <si>
    <t>SG</t>
  </si>
  <si>
    <t>6:51am</t>
  </si>
  <si>
    <t>7:50am</t>
  </si>
  <si>
    <t>A1-A5, B5-B1, C1-C6, D5-D1, E1-E3, F7-F1, G1-G5</t>
  </si>
  <si>
    <t>8:01am</t>
  </si>
  <si>
    <t>8:53am</t>
  </si>
  <si>
    <t>ch</t>
  </si>
  <si>
    <t>A1-A6, B6-B1, C1-C5, D5-D1, E1-E4, F6-F1, G1-G4; E4 and F6 had lids off already, had not been screwed on since last Monday (7/15), appears to be dry inside now</t>
  </si>
  <si>
    <t>A1-A5, B5-B1, C1-C6, D5-D1, E1-E3, F7-F1, G1-G5; #12 reading done two times because not sure if first reading entered</t>
  </si>
  <si>
    <t>A1-A5, B5-B1, C1-C6, D5-D1, E1-E3, F7-F1, G1-G5; D4 was done twice because unsure first reading worked</t>
  </si>
  <si>
    <t>A1-A6, B6-B1, C1-C3; Diviner #1 ran out of battery after A3, restarted at A1 with Diviner #2; Diviner #2 was only showing 1.0 for all depth readings, so disregard today's attempted collections and they will be redone later this week (6/19/19)</t>
  </si>
  <si>
    <t>eb, sg</t>
  </si>
  <si>
    <t>2:24pm</t>
  </si>
  <si>
    <t>2:55pm</t>
  </si>
  <si>
    <t>1:37pm</t>
  </si>
  <si>
    <t>2:14pm</t>
  </si>
  <si>
    <t>A1-A6, B6-B1, C1-C5, D5-D1, E1-E4, F6-F1, G1-G4; F5 needs re-caulking</t>
  </si>
  <si>
    <t>sg, jb</t>
  </si>
  <si>
    <t>A1-A6, B6-B1, C1-C5, D5-D1, E1-E4, F6-F1, G1-G4; D5 has a second reading. Only use later time stamped readings for D series.</t>
  </si>
  <si>
    <t>A1-A5, B5-B1, C1-C6, D5-D1, E1-E3, F7-F1, G1-G5; A2-A5, B1, B3, B4, C3, C4, C6, D3, E2 all need caulk</t>
  </si>
  <si>
    <t>A1-A6, B6-B1, C1-C5, D5-D1, E1-E4, F6-F1, G1-G4; F5 needs caulk</t>
  </si>
  <si>
    <t>jb</t>
  </si>
  <si>
    <t>A1-A5, B1-B5, C1-C6, D1-D5, E1-E3, F1-F7, G1-G5; couldn't get probe to go all the way down in plot A1 (refer to drawing on scanned datasheet); G5 didn't go all the way in, to the top of "d" on diviner</t>
  </si>
  <si>
    <t>A1-A6, B1-B6, C1-C5, D1-D5, E1-E4, F1-F6, G1-G4; F1, 11:00am is the correct data (did E1 by accidnet first, tried to delete incorrect data. Not sure if it worked)</t>
  </si>
  <si>
    <t>A1-A5, B1-B5, C1-C6, D1-D5, E1-E3, F1-F7, G1-G5; very mosquitoey!</t>
  </si>
  <si>
    <t>A1-A6, B1-B6, C1-C5, D1-D5, E1-E4, F1-F6, G1-G4; added plot #s and soil profile ID #s to sentek hole lids; some tubes were heavily caulked. Had to remove excess caulk to insert probe.</t>
  </si>
  <si>
    <t>E1 may have been missed, so it was done at the end (after G4) to make sure the data was collected (so there might be two records of E1 from today's data collection)</t>
  </si>
  <si>
    <t>ebh</t>
  </si>
  <si>
    <t>A1-A6, B6-B1, C1-C5, D5-D1, E1-E4, F6-F1, G1-G4; condensation in tubes B6 and E4.</t>
  </si>
  <si>
    <t>Entered by</t>
  </si>
  <si>
    <t>Observer</t>
  </si>
  <si>
    <t>Recorder</t>
  </si>
  <si>
    <t>Plot Name</t>
  </si>
  <si>
    <t>Grass Height (cm)</t>
  </si>
  <si>
    <t>Grass Species</t>
  </si>
  <si>
    <t>Grass Height</t>
  </si>
  <si>
    <t>Grass species</t>
  </si>
  <si>
    <t>Forb Height (cm)</t>
  </si>
  <si>
    <t>Forb Species</t>
  </si>
  <si>
    <t>eb,sn</t>
  </si>
  <si>
    <t>PASM</t>
  </si>
  <si>
    <t>ALDE</t>
  </si>
  <si>
    <t>the PASM height is a leaf height because the stem is grazed.</t>
  </si>
  <si>
    <t>BOGR</t>
  </si>
  <si>
    <t>LEDE</t>
  </si>
  <si>
    <t>OPPO</t>
  </si>
  <si>
    <t>sn,lp</t>
  </si>
  <si>
    <t>POSE</t>
  </si>
  <si>
    <t>ALTE</t>
  </si>
  <si>
    <t>PLPA</t>
  </si>
  <si>
    <t>VUOC</t>
  </si>
  <si>
    <t>eb,ce</t>
  </si>
  <si>
    <t>eb,sn,ce</t>
  </si>
  <si>
    <t>ce,lp</t>
  </si>
  <si>
    <t>6/22/2017-6/23/2019</t>
  </si>
  <si>
    <t>6/22/2017-6/23/2018</t>
  </si>
  <si>
    <t>SPCO</t>
  </si>
  <si>
    <t>6/22/2017-6/23/2017</t>
  </si>
  <si>
    <t>VIAM</t>
  </si>
  <si>
    <t>HECO</t>
  </si>
  <si>
    <t>BRTE</t>
  </si>
  <si>
    <t>LAOC</t>
  </si>
  <si>
    <t>sn,eb,lp,ce</t>
  </si>
  <si>
    <t>lp</t>
  </si>
  <si>
    <t>lp,ce,eb</t>
  </si>
  <si>
    <t>MUDI</t>
  </si>
  <si>
    <t>sn,ce</t>
  </si>
  <si>
    <t>BRAR</t>
  </si>
  <si>
    <t>lp,eb</t>
  </si>
  <si>
    <t>eb</t>
  </si>
  <si>
    <t>sn,eb</t>
  </si>
  <si>
    <t>no perennial grass recorded</t>
  </si>
  <si>
    <t>lp,ce</t>
  </si>
  <si>
    <t>This OPPO height is measuring the tallest spine.</t>
  </si>
  <si>
    <t>lp, lw</t>
  </si>
  <si>
    <t>sg, eb</t>
  </si>
  <si>
    <t>DEPI</t>
  </si>
  <si>
    <t>sn, lw</t>
  </si>
  <si>
    <t>sn, eb</t>
  </si>
  <si>
    <t>hj</t>
  </si>
  <si>
    <t>CAMI</t>
  </si>
  <si>
    <t>sg, sn</t>
  </si>
  <si>
    <t>lp, eb</t>
  </si>
  <si>
    <t>lw, lp</t>
  </si>
  <si>
    <t>lp, eb, lw</t>
  </si>
  <si>
    <t>lw</t>
  </si>
  <si>
    <t>js</t>
  </si>
  <si>
    <t>LOAR</t>
  </si>
  <si>
    <t>js, sg</t>
  </si>
  <si>
    <t>sg, js</t>
  </si>
  <si>
    <t>sg, ch</t>
  </si>
  <si>
    <t>PIOP</t>
  </si>
  <si>
    <t>ak, ah, mm</t>
  </si>
  <si>
    <t>sg, ak, ah</t>
  </si>
  <si>
    <t>NA</t>
  </si>
  <si>
    <t>no forb available</t>
  </si>
  <si>
    <t>ah, ak</t>
  </si>
  <si>
    <t>ak, ah</t>
  </si>
  <si>
    <t>ah, ak, mm</t>
  </si>
  <si>
    <t>CAFI</t>
  </si>
  <si>
    <t>no grass was measured :(</t>
  </si>
  <si>
    <t>Entered By</t>
  </si>
  <si>
    <t>Recorders</t>
  </si>
  <si>
    <t>Dung</t>
  </si>
  <si>
    <t>Lichen</t>
  </si>
  <si>
    <t>Moss</t>
  </si>
  <si>
    <t>Rock</t>
  </si>
  <si>
    <t>Litter</t>
  </si>
  <si>
    <t>Bare</t>
  </si>
  <si>
    <t>RHTR</t>
  </si>
  <si>
    <t>AGCR</t>
  </si>
  <si>
    <t>ANOC</t>
  </si>
  <si>
    <t>ARPU</t>
  </si>
  <si>
    <t>ARTR</t>
  </si>
  <si>
    <t>ARTR seedling</t>
  </si>
  <si>
    <t>ASMI</t>
  </si>
  <si>
    <t>BIAM</t>
  </si>
  <si>
    <t>CADU</t>
  </si>
  <si>
    <t>CHGL</t>
  </si>
  <si>
    <t>CHPR</t>
  </si>
  <si>
    <t>COCA</t>
  </si>
  <si>
    <t>COLI</t>
  </si>
  <si>
    <t>COVI</t>
  </si>
  <si>
    <t>CRMI</t>
  </si>
  <si>
    <t>DACA</t>
  </si>
  <si>
    <t>DESO</t>
  </si>
  <si>
    <t>DREE</t>
  </si>
  <si>
    <t>DRNE</t>
  </si>
  <si>
    <t>DRRE</t>
  </si>
  <si>
    <t>ERPU</t>
  </si>
  <si>
    <t>GRSQ</t>
  </si>
  <si>
    <t>HEHI</t>
  </si>
  <si>
    <t>KOMA</t>
  </si>
  <si>
    <t>KRLA</t>
  </si>
  <si>
    <t>LASE</t>
  </si>
  <si>
    <t>LEMO</t>
  </si>
  <si>
    <t>LOFO</t>
  </si>
  <si>
    <t>LUPU</t>
  </si>
  <si>
    <t>MELU</t>
  </si>
  <si>
    <t>NOCU</t>
  </si>
  <si>
    <t>OECO</t>
  </si>
  <si>
    <t>ORFA</t>
  </si>
  <si>
    <t>PEER</t>
  </si>
  <si>
    <t>PHHO</t>
  </si>
  <si>
    <t>PSSP</t>
  </si>
  <si>
    <t>SATR</t>
  </si>
  <si>
    <t>sd ARPU</t>
  </si>
  <si>
    <t>sd ARTR</t>
  </si>
  <si>
    <t>sd ARTR dif shrub</t>
  </si>
  <si>
    <t>sd BRAR</t>
  </si>
  <si>
    <t>sd BRTE</t>
  </si>
  <si>
    <t>sd KOMA</t>
  </si>
  <si>
    <t>sd LOAR</t>
  </si>
  <si>
    <t>sd OPPO</t>
  </si>
  <si>
    <t>sd PASM</t>
  </si>
  <si>
    <t>SEIN</t>
  </si>
  <si>
    <t>SOMI</t>
  </si>
  <si>
    <t>SPCR</t>
  </si>
  <si>
    <t>TAOF</t>
  </si>
  <si>
    <t>TRDU</t>
  </si>
  <si>
    <t>UNK Pac/Sein</t>
  </si>
  <si>
    <t>VINU</t>
  </si>
  <si>
    <t>Est Cover</t>
  </si>
  <si>
    <t>Added Herbaceous Cover</t>
  </si>
  <si>
    <t>OPPO pads</t>
  </si>
  <si>
    <t>est cover not recorded</t>
  </si>
  <si>
    <t>13-20</t>
  </si>
  <si>
    <t>lots of plants (PLPA, PASM) clipped.</t>
  </si>
  <si>
    <t>x</t>
  </si>
  <si>
    <t>OPPO not rooted</t>
  </si>
  <si>
    <t>High plant overlap.</t>
  </si>
  <si>
    <t>OPPO is not rooted. Missing basal data for POSE.</t>
  </si>
  <si>
    <t>missing data for rock basal.</t>
  </si>
  <si>
    <t>"DREE" recorded but DRRE is also recorded</t>
  </si>
  <si>
    <t>"BIAM" recorded but VIAM is also recorded</t>
  </si>
  <si>
    <t>overlap BRTE</t>
  </si>
  <si>
    <t>overlap BRTE/ARTR</t>
  </si>
  <si>
    <t>overlap</t>
  </si>
  <si>
    <t>HECO not rooted</t>
  </si>
  <si>
    <t>overlap ARTR/BRTE</t>
  </si>
  <si>
    <t>overlap BRTE/BOGR/VUOC</t>
  </si>
  <si>
    <t>DEPI are likely DRNE</t>
  </si>
  <si>
    <t>overlap, SD ARTR not rooted</t>
  </si>
  <si>
    <t>overlap; OPPO appears yellow and sickly</t>
  </si>
  <si>
    <t>overlap, MUDI, NOCU, TAOF not rooted</t>
  </si>
  <si>
    <t>some overlap</t>
  </si>
  <si>
    <t>ak</t>
  </si>
  <si>
    <t>Obs/rec</t>
  </si>
  <si>
    <t>Plot_SoilProfileID</t>
  </si>
  <si>
    <t>Pheno_start</t>
  </si>
  <si>
    <t>Pheno_end</t>
  </si>
  <si>
    <t>Photo_num</t>
  </si>
  <si>
    <t>PASM_Phen</t>
  </si>
  <si>
    <t>PASM_InitialGrowth</t>
  </si>
  <si>
    <t>PASM_Leaves</t>
  </si>
  <si>
    <t>PASM_FlowerHeads</t>
  </si>
  <si>
    <t>PASM_OpenFlowers</t>
  </si>
  <si>
    <t>PASM_PollenRelease</t>
  </si>
  <si>
    <t>PASM_Fruits</t>
  </si>
  <si>
    <t>PASM_RipeFruits</t>
  </si>
  <si>
    <t>PASM_RecentSeedDrop</t>
  </si>
  <si>
    <t>PASM_PctGreen</t>
  </si>
  <si>
    <t>2nd time-ckeck</t>
  </si>
  <si>
    <t>Same?-check</t>
  </si>
  <si>
    <t>BOGR_Phen</t>
  </si>
  <si>
    <t>BOGR_InitialGrowth</t>
  </si>
  <si>
    <t>BOGR_Leaves</t>
  </si>
  <si>
    <t>BOGR_FlowerHeads</t>
  </si>
  <si>
    <t>BOGR_OpenFlowers</t>
  </si>
  <si>
    <t>BOGR_PollenRelease</t>
  </si>
  <si>
    <t>BOGR_Fruits</t>
  </si>
  <si>
    <t>BOGR_RipeFruits</t>
  </si>
  <si>
    <t>BOGR_RecentSeedDrop</t>
  </si>
  <si>
    <t>BOGR_PctGreen</t>
  </si>
  <si>
    <t>Brome_Phen</t>
  </si>
  <si>
    <t>Brome_InitialGrowth</t>
  </si>
  <si>
    <t>Brome_Leaves</t>
  </si>
  <si>
    <t>Brome_FlowerHeads</t>
  </si>
  <si>
    <t>Brome_OpenFlowers</t>
  </si>
  <si>
    <t>Brome_PollenRelease</t>
  </si>
  <si>
    <t>Brome_Fruits</t>
  </si>
  <si>
    <t>Brome_RipeFruits</t>
  </si>
  <si>
    <t>Brome_RecentSeedDrop</t>
  </si>
  <si>
    <t>Brome_PctGreen</t>
  </si>
  <si>
    <t>A1-1</t>
  </si>
  <si>
    <t>108-0017</t>
  </si>
  <si>
    <t xml:space="preserve">I, L </t>
  </si>
  <si>
    <t>I, L</t>
  </si>
  <si>
    <t>A2-2</t>
  </si>
  <si>
    <t>108-0018</t>
  </si>
  <si>
    <t>A3-3</t>
  </si>
  <si>
    <t>108-0019</t>
  </si>
  <si>
    <t>A4-4</t>
  </si>
  <si>
    <t>108-0020</t>
  </si>
  <si>
    <t>A5-5</t>
  </si>
  <si>
    <t>108-0021</t>
  </si>
  <si>
    <t>B1-6</t>
  </si>
  <si>
    <t>108-0022</t>
  </si>
  <si>
    <t>B2-7</t>
  </si>
  <si>
    <t>108-0023</t>
  </si>
  <si>
    <t>B3-8</t>
  </si>
  <si>
    <t>108-0024</t>
  </si>
  <si>
    <t>BOGR on south side of shrub</t>
  </si>
  <si>
    <t>B4-9</t>
  </si>
  <si>
    <t>108-0025</t>
  </si>
  <si>
    <t>B5-10</t>
  </si>
  <si>
    <t>108-0026</t>
  </si>
  <si>
    <t>I, L, H</t>
  </si>
  <si>
    <t>C1-11</t>
  </si>
  <si>
    <t>108-0027</t>
  </si>
  <si>
    <t>BOGR at southwest corner</t>
  </si>
  <si>
    <t>C2-12</t>
  </si>
  <si>
    <t>108-0028</t>
  </si>
  <si>
    <t>C3-13</t>
  </si>
  <si>
    <t>108-0029</t>
  </si>
  <si>
    <t xml:space="preserve">BOGR on N side </t>
  </si>
  <si>
    <t>C4-14</t>
  </si>
  <si>
    <t>108-0030</t>
  </si>
  <si>
    <t>C5-15</t>
  </si>
  <si>
    <t>108-0031</t>
  </si>
  <si>
    <t>C6-16</t>
  </si>
  <si>
    <t>108-0032</t>
  </si>
  <si>
    <t>D1-17</t>
  </si>
  <si>
    <t>108-0033</t>
  </si>
  <si>
    <t>couldn’t fine NE nail, approximated</t>
  </si>
  <si>
    <t>D2-18</t>
  </si>
  <si>
    <t>108-0034</t>
  </si>
  <si>
    <t>D3-19</t>
  </si>
  <si>
    <t>108-0035</t>
  </si>
  <si>
    <t>N/A</t>
  </si>
  <si>
    <t>D4-20</t>
  </si>
  <si>
    <t>108-0036</t>
  </si>
  <si>
    <t>D5-21</t>
  </si>
  <si>
    <t>108-0037</t>
  </si>
  <si>
    <t>E1-22</t>
  </si>
  <si>
    <t>108-0038</t>
  </si>
  <si>
    <t>E2-23</t>
  </si>
  <si>
    <t>108-0039</t>
  </si>
  <si>
    <t>E3-24</t>
  </si>
  <si>
    <t>108-0040</t>
  </si>
  <si>
    <t>F1-25</t>
  </si>
  <si>
    <t>108-0041</t>
  </si>
  <si>
    <t>BOGR in NE corner</t>
  </si>
  <si>
    <t>F2-26</t>
  </si>
  <si>
    <t>108-0042</t>
  </si>
  <si>
    <t>F3-27</t>
  </si>
  <si>
    <t>108-0043</t>
  </si>
  <si>
    <t>F4-28</t>
  </si>
  <si>
    <t>108-0044</t>
  </si>
  <si>
    <t>F5-29</t>
  </si>
  <si>
    <t>108-0045</t>
  </si>
  <si>
    <t>F6-30</t>
  </si>
  <si>
    <t>108-0046</t>
  </si>
  <si>
    <t>F7-31</t>
  </si>
  <si>
    <t>108-0047</t>
  </si>
  <si>
    <t>G1-32</t>
  </si>
  <si>
    <t>108-0048</t>
  </si>
  <si>
    <t>G2-33</t>
  </si>
  <si>
    <t>108-0049</t>
  </si>
  <si>
    <t>G3-34</t>
  </si>
  <si>
    <t>108-0050</t>
  </si>
  <si>
    <t>G4-35</t>
  </si>
  <si>
    <t>108-0051</t>
  </si>
  <si>
    <t>G5-36</t>
  </si>
  <si>
    <t>108-0052</t>
  </si>
  <si>
    <t>100-0001</t>
  </si>
  <si>
    <t>100-0002</t>
  </si>
  <si>
    <t>100-0003</t>
  </si>
  <si>
    <t>100-0004</t>
  </si>
  <si>
    <t>100-0005</t>
  </si>
  <si>
    <t>100-0010</t>
  </si>
  <si>
    <t>some shade in pic from shelter</t>
  </si>
  <si>
    <t>100-0009</t>
  </si>
  <si>
    <t>100-0008</t>
  </si>
  <si>
    <t>BOGR on S side of shrub</t>
  </si>
  <si>
    <t>100-0007</t>
  </si>
  <si>
    <t>100-0006</t>
  </si>
  <si>
    <t>100-0011</t>
  </si>
  <si>
    <t>BOGR at SW corner</t>
  </si>
  <si>
    <t>100-0012</t>
  </si>
  <si>
    <t>100-0013</t>
  </si>
  <si>
    <t>BOGR on N side</t>
  </si>
  <si>
    <t>100-0014</t>
  </si>
  <si>
    <t>100-0015</t>
  </si>
  <si>
    <t>100-0016</t>
  </si>
  <si>
    <t>100-0021</t>
  </si>
  <si>
    <t>100-0020</t>
  </si>
  <si>
    <t>100-0019</t>
  </si>
  <si>
    <t>adjust photo 2cm N of shrub (don't disrupt leaves)/ Brome NIP</t>
  </si>
  <si>
    <t>100-0018</t>
  </si>
  <si>
    <t>100-0017</t>
  </si>
  <si>
    <t>100-0022</t>
  </si>
  <si>
    <t>100-0023</t>
  </si>
  <si>
    <t>100-0024</t>
  </si>
  <si>
    <t>100-0031</t>
  </si>
  <si>
    <t>100-0030</t>
  </si>
  <si>
    <t>100-0029</t>
  </si>
  <si>
    <t>100-0028</t>
  </si>
  <si>
    <t>100-0027</t>
  </si>
  <si>
    <t>100-0026</t>
  </si>
  <si>
    <t>100-0025</t>
  </si>
  <si>
    <t>100-0032</t>
  </si>
  <si>
    <t>100-0033</t>
  </si>
  <si>
    <t>100-0034</t>
  </si>
  <si>
    <t>shadow in pics from the shelters</t>
  </si>
  <si>
    <t>100-0035</t>
  </si>
  <si>
    <t>100-0036</t>
  </si>
  <si>
    <t>L</t>
  </si>
  <si>
    <t>L, H</t>
  </si>
  <si>
    <t>BRTE. BOGR on S side of shrub</t>
  </si>
  <si>
    <t>BRTE. BOGR at SW corner</t>
  </si>
  <si>
    <t>BRTE. BOGR on N side</t>
  </si>
  <si>
    <t>adjust photo 2cm N of shrub (don't disturb leaves)/ Brome NIP</t>
  </si>
  <si>
    <t>Brome dead</t>
  </si>
  <si>
    <t>sg, mm</t>
  </si>
  <si>
    <t>BRTE. BOGR in NE corner</t>
  </si>
  <si>
    <t>H</t>
  </si>
  <si>
    <t>adjust photo 2cm N of shrub (do not disrupt leaves)/ Brome NIP</t>
  </si>
  <si>
    <t>BOGR at SW side</t>
  </si>
  <si>
    <t>Brome dead? BOGR on N side</t>
  </si>
  <si>
    <t>adjust photo 2cm N of shrub (don’t disrupt leaves)/ Brome NIP</t>
  </si>
  <si>
    <t>BOGR in NE side</t>
  </si>
  <si>
    <t>l</t>
  </si>
  <si>
    <t>adjust photo 2xm N of shrub (do not disturb leaves)/ Brome NIP</t>
  </si>
  <si>
    <t>PASM dead</t>
  </si>
  <si>
    <t>L, H, D</t>
  </si>
  <si>
    <t>no percent green recorded for Brome</t>
  </si>
  <si>
    <t>H, D</t>
  </si>
  <si>
    <t>PASM leaf broke / half gone</t>
  </si>
  <si>
    <t>D</t>
  </si>
  <si>
    <t>Brome gone</t>
  </si>
  <si>
    <t>L, D</t>
  </si>
  <si>
    <t>PASM broken</t>
  </si>
  <si>
    <t xml:space="preserve">Brome broken </t>
  </si>
  <si>
    <t>Brome broken / gone</t>
  </si>
  <si>
    <t xml:space="preserve">PASM broken </t>
  </si>
  <si>
    <t xml:space="preserve">Brome dead / gone </t>
  </si>
  <si>
    <t>adjust photo 2cm N of shrub (do not disturb leaves) / brome NIP</t>
  </si>
  <si>
    <t xml:space="preserve">Brome broken and gone </t>
  </si>
  <si>
    <t>no leaves on brome, already dropped seeds</t>
  </si>
  <si>
    <t xml:space="preserve">nothing recorded for BOGR phenology </t>
  </si>
  <si>
    <t>Brome dead / gone</t>
  </si>
  <si>
    <t xml:space="preserve">Brome dead and gone </t>
  </si>
  <si>
    <t xml:space="preserve">Brome in NE corner </t>
  </si>
  <si>
    <t>BOGR in Ne corner</t>
  </si>
  <si>
    <t>no phenology recorded for PASM</t>
  </si>
  <si>
    <t xml:space="preserve">PASM dead / gone </t>
  </si>
  <si>
    <t>PASM and Brome dead / gone</t>
  </si>
  <si>
    <t>PASM dead / gone &amp; Brome dead / gone</t>
  </si>
  <si>
    <t>PASM dead / gone</t>
  </si>
  <si>
    <t>PASM dead / broken</t>
  </si>
  <si>
    <t>A1-37</t>
  </si>
  <si>
    <t>A2-38</t>
  </si>
  <si>
    <t>A3-39</t>
  </si>
  <si>
    <t>BOGR 6" SW of nail</t>
  </si>
  <si>
    <t>A4-40</t>
  </si>
  <si>
    <t>A5-41</t>
  </si>
  <si>
    <t>A6-42</t>
  </si>
  <si>
    <t>photo frame adjusted to directly north at shrub (still parallel with 1x1)</t>
  </si>
  <si>
    <t>B1-43</t>
  </si>
  <si>
    <t>B2-44</t>
  </si>
  <si>
    <t>BOGR on E side</t>
  </si>
  <si>
    <t>B3-45</t>
  </si>
  <si>
    <t>B4-46</t>
  </si>
  <si>
    <t>photo from SG's phone. BOGR on E side, N of shrub. Photo on 2023 FQ clip b/c of ziptied shrub</t>
  </si>
  <si>
    <t>B5-47</t>
  </si>
  <si>
    <t>B6-48</t>
  </si>
  <si>
    <t>C1-49</t>
  </si>
  <si>
    <t>C2-50</t>
  </si>
  <si>
    <t>BOGR on W side</t>
  </si>
  <si>
    <t>C3-51</t>
  </si>
  <si>
    <t>C4-52</t>
  </si>
  <si>
    <t>C5-53</t>
  </si>
  <si>
    <t>all on W side of shrub (still in 20x50)</t>
  </si>
  <si>
    <t>D1-54</t>
  </si>
  <si>
    <t>D2-55</t>
  </si>
  <si>
    <t>D3-56</t>
  </si>
  <si>
    <t>D4-57</t>
  </si>
  <si>
    <t>D5-58</t>
  </si>
  <si>
    <t>BOGR near NE corner nail. Photo on 2023 FQ clip b/c of ziptied shrub</t>
  </si>
  <si>
    <t>E1-59</t>
  </si>
  <si>
    <t>E2-60</t>
  </si>
  <si>
    <t>E3-61</t>
  </si>
  <si>
    <t>E4-62</t>
  </si>
  <si>
    <t>F1-63</t>
  </si>
  <si>
    <t>F2-64</t>
  </si>
  <si>
    <t>F3-65</t>
  </si>
  <si>
    <t>F4-66</t>
  </si>
  <si>
    <t>couldn't find SE corner nail, approximated</t>
  </si>
  <si>
    <t>F5-67</t>
  </si>
  <si>
    <t>BOGR on NE corner</t>
  </si>
  <si>
    <t>F6-68</t>
  </si>
  <si>
    <t>G1-69</t>
  </si>
  <si>
    <t>G2-70</t>
  </si>
  <si>
    <t>G3-71</t>
  </si>
  <si>
    <t>G4-72</t>
  </si>
  <si>
    <t>BOGR towards sentek</t>
  </si>
  <si>
    <t>adjust photo 3cm N of shrub, parallel with 1x1</t>
  </si>
  <si>
    <t>BOGR on E side, N of shrub/photo on 2023 FQ clip</t>
  </si>
  <si>
    <t>all on W side of shrub</t>
  </si>
  <si>
    <t>BOGR in NE corner/photo on 2023 FQ clip</t>
  </si>
  <si>
    <t>photo on SW corner (long edge on W side)</t>
  </si>
  <si>
    <t>lp, mm</t>
  </si>
  <si>
    <t>BOGR on NE corner/photo on  2023 FQ clip</t>
  </si>
  <si>
    <t>photo on SW corner (long edge on W side). No phenology data recorded for BOGR</t>
  </si>
  <si>
    <t>Brome dead?</t>
  </si>
  <si>
    <t>BRAR. All on W side of shrub</t>
  </si>
  <si>
    <t>BRAR. BOGR on E side</t>
  </si>
  <si>
    <t>BRAR. Photo in SW corner (long edge on W side)</t>
  </si>
  <si>
    <t>BRAR. BOGR towards Sentek</t>
  </si>
  <si>
    <t>BOGR near NE corner nail. Photo on 2023 FQ clip</t>
  </si>
  <si>
    <t>Photo on SW corner (long edge on W side)</t>
  </si>
  <si>
    <t>PASM missing 1 leaf. BOGR 6" SW of nail</t>
  </si>
  <si>
    <t>PASM leaves broken. BOGR on E side</t>
  </si>
  <si>
    <t>PASM leaves broken. BOGR on W side</t>
  </si>
  <si>
    <t>PASM leaf broken. All on W side of shrub</t>
  </si>
  <si>
    <t>PASM leaf broken. 1 green 1 brown.</t>
  </si>
  <si>
    <t>PASM only has stem, no extra leaves. BOGR 6" SW of nail</t>
  </si>
  <si>
    <t>Brome broken &amp; gone. PASM broken. BOGR on W side</t>
  </si>
  <si>
    <t>PASM broken. Brome broken</t>
  </si>
  <si>
    <t>Brome gone. All on W side of shrub</t>
  </si>
  <si>
    <t>PASM broke. Brome broken, only 1 leaf remaining, no stem.</t>
  </si>
  <si>
    <t>Brome broken</t>
  </si>
  <si>
    <t xml:space="preserve">Brome gone </t>
  </si>
  <si>
    <t>PASM broken. BOGR in NE corner</t>
  </si>
  <si>
    <t>mm, ak</t>
  </si>
  <si>
    <t>L, H, O</t>
  </si>
  <si>
    <t>PASM broken in half, only stem left</t>
  </si>
  <si>
    <t>BOGR, this years growth all brown</t>
  </si>
  <si>
    <t>PASM stem broken in half</t>
  </si>
  <si>
    <t>PASM broken, only small stem. Brome gone. BOGR on E side</t>
  </si>
  <si>
    <t>Brome stem broken</t>
  </si>
  <si>
    <t>BOGR near NE corner / photo on 2023 FQ clip</t>
  </si>
  <si>
    <t>Brome stem broken. BOGR on NE corner</t>
  </si>
  <si>
    <t>Brome dead &amp; gone</t>
  </si>
  <si>
    <t>brome dead &amp; gone</t>
  </si>
  <si>
    <t>Brome dead &amp; gone. BOGR on W side</t>
  </si>
  <si>
    <t>Brome dead &amp; gone. All on W side of shrub</t>
  </si>
  <si>
    <t>R</t>
  </si>
  <si>
    <t>BOGR near NE / photo in 2023 FQ clip</t>
  </si>
  <si>
    <t>Brome dead and gone. BOGR on W side</t>
  </si>
  <si>
    <t xml:space="preserve">Brome dead and gone. All on W side of shrub </t>
  </si>
  <si>
    <t>Brome dead and gone</t>
  </si>
  <si>
    <t>photo on SW corner (long ende on W side)</t>
  </si>
  <si>
    <t>Brome not found</t>
  </si>
  <si>
    <t>Brome dead / gone. All on W side</t>
  </si>
  <si>
    <t>Brome dead / gone. BOGR on E side</t>
  </si>
  <si>
    <t>Brome dead / gone. BOGR in NE corner</t>
  </si>
  <si>
    <t>Brome dead / gone. BOGR SW of nail</t>
  </si>
  <si>
    <t>Brome dead / broken</t>
  </si>
  <si>
    <t>PASM dead / gone. Brome dead / gone. BOGR on E side</t>
  </si>
  <si>
    <t xml:space="preserve">Brome dead / gone. </t>
  </si>
  <si>
    <t>Brome dead / gone. BOGR on W side</t>
  </si>
  <si>
    <t>Brome dead / gone. All on W side of shrub</t>
  </si>
  <si>
    <t>Brome dead /gone</t>
  </si>
  <si>
    <t>PASM dead / gone. Brome dead / gone</t>
  </si>
  <si>
    <t>Brome dead / gone. BOGR towards Sentek</t>
  </si>
  <si>
    <t>sd ARTR (on same shrub as live ARTR)</t>
  </si>
  <si>
    <t>lots of plants (PLPA, PASM) clipped. Red ziptie browsed already on ARTR shrub.</t>
  </si>
  <si>
    <t>5 OPPO pads are seedlings.</t>
  </si>
  <si>
    <t>OPPO was not rooted, est cover not recorded</t>
  </si>
  <si>
    <t>OPPO was not rooted.</t>
  </si>
  <si>
    <t>fresh scat in upper 1x1 quad.</t>
  </si>
  <si>
    <t>Shrub (focal?) has been browsed. Red ziptie leader has been browsed.</t>
  </si>
  <si>
    <t>Species is labeled as SPCO on left side of sheet and then DRRE on right side of sheet. Decided that the SPCO values are for SPCO and the DRRE values are for DRRE based on looking at the orientation of them on datasheet.</t>
  </si>
  <si>
    <t>have UNK Pac/Sein in plant press - need to check on.</t>
  </si>
  <si>
    <t>t = 0.25</t>
  </si>
  <si>
    <t>BRTE not rooted</t>
  </si>
  <si>
    <t>OPPO is not rooted.</t>
  </si>
  <si>
    <t>ARTR creating lots of canopy overlap.</t>
  </si>
  <si>
    <t>OPPO/BRAR overlap</t>
  </si>
  <si>
    <t>Value for PLPA is 1.5</t>
  </si>
  <si>
    <t>moss: aerial measured what is visible, basal measured including beneath canopy cover</t>
  </si>
  <si>
    <t>"DREE" recorded but DRRE was also recorded</t>
  </si>
  <si>
    <t>"BIAM" recorded, but there is also VIAM recorded</t>
  </si>
  <si>
    <t>BRTE overlap</t>
  </si>
  <si>
    <t>BRTE/ARTR overlap</t>
  </si>
  <si>
    <t>ARTR/BRTE overlap</t>
  </si>
  <si>
    <t>BRTE/BOGR/VUOC overlap</t>
  </si>
  <si>
    <t>overlap; MUDI, TAOF, and NOCU are not rooted</t>
  </si>
  <si>
    <t>overlap; DEPI is not rooted</t>
  </si>
  <si>
    <t>high overlap</t>
  </si>
  <si>
    <t>no OPPO pad count recorded</t>
  </si>
  <si>
    <t>OPPO density recorded, no OPPO cover recorded</t>
  </si>
  <si>
    <t>no OPPO pad count recorded; overlap</t>
  </si>
  <si>
    <t>OPPO looks sickly</t>
  </si>
  <si>
    <t xml:space="preserve">NOCU very dead, could be SEIN. </t>
  </si>
  <si>
    <t>OPPO seedling</t>
  </si>
  <si>
    <t>ALDE in 1X1</t>
  </si>
  <si>
    <t>BRAR in 1x1</t>
  </si>
  <si>
    <t>BRTE in 1x1</t>
  </si>
  <si>
    <t>LEDE in 1x1</t>
  </si>
  <si>
    <t>PASM in 1x1</t>
  </si>
  <si>
    <t>PLPA in 1x1</t>
  </si>
  <si>
    <t>VUOC in 1x1</t>
  </si>
  <si>
    <t>ALDE in 20x50</t>
  </si>
  <si>
    <t>BRAR in 20x50</t>
  </si>
  <si>
    <t>BRTE in 20x50</t>
  </si>
  <si>
    <t>PASM in 20x50</t>
  </si>
  <si>
    <t>PLPA in 20x50</t>
  </si>
  <si>
    <t>VUOC 20x50</t>
  </si>
  <si>
    <t>LEDE 20x50</t>
  </si>
  <si>
    <t>OPPO densities are at zero yet 0.5 recorded for aerial cover - assumer not rooted. Lots of plants (PLPA, PASM) clipped. Sub-sampled PLPA in lower right corner where soil tube would (will?) be.</t>
  </si>
  <si>
    <t>PLPA not sub-sampled in 20x50 but PASM is!</t>
  </si>
  <si>
    <t>We couldn't find the DEPI that was counted in cover so we assumed 1 plant while we were in the field.</t>
  </si>
  <si>
    <t>Protocol for sub-sample quad location: placed in top left of plot if Sentek tube is in bottom right. See datasheet for diagram.</t>
  </si>
  <si>
    <t>OPPO densities are zero but aerial is 1 - assume not rooted.</t>
  </si>
  <si>
    <t>OPPO is not rooted. Moved sub-sample quad to lower left corner from Sentek tube.</t>
  </si>
  <si>
    <t xml:space="preserve">MUDI was recorded as zero but it was trace as aerial and basal cover - maybe the quadrat shifted and MUDI was no longer inside to be counted for density. </t>
  </si>
  <si>
    <t>OPPO was zero but there was recorded for aerial and basal - maybe quadrat shifted and OPPO was no longer inside to be counted.</t>
  </si>
  <si>
    <t>OPPO is zero but had values for aerial - assume not rooted.</t>
  </si>
  <si>
    <t>location of sub-sample quad is top right of Sentek tube. See datasheet for diagram.</t>
  </si>
  <si>
    <t>location of sub-sample quad is bottom left of plot and Sentek tube is bottom right. Tag is top left. See datasheet for diagram.</t>
  </si>
  <si>
    <t>assumed that PASM densities were counted in 20x50 quad based on the single number written on datasheet.</t>
  </si>
  <si>
    <t>moved 20x50 quadrat to upper right corner for a more representative sample.</t>
  </si>
  <si>
    <t>BRTE not rooted.</t>
  </si>
  <si>
    <t>OPPO not rooted.</t>
  </si>
  <si>
    <t>measured PASM density at corner east of Sentek tube. See datasheet for diagram.</t>
  </si>
  <si>
    <t>General protocol: we are counting PASM density with the 50x20 in the corner opposite the tube unless otherwise noted.</t>
  </si>
  <si>
    <t>OPPO was zero but there was a value for aerial - assume not rooted.</t>
  </si>
  <si>
    <t>PASM sampled in 1x1, PLPA subsample in SE, ALDE subsample in NE</t>
  </si>
  <si>
    <t>PASM subsampled diagonally from Sentek</t>
  </si>
  <si>
    <t>BRTE subsample in SE, PASM sampled in 1x1</t>
  </si>
  <si>
    <t>PASM subsample in NW. PLPA, VUOC, and BRTE subsample in SE</t>
  </si>
  <si>
    <t>PASM sample in 1x1</t>
  </si>
  <si>
    <t>PASM sample in 1x1, VUOC subsample in NE, PLPA subsample in NW</t>
  </si>
  <si>
    <t>BRTE and PASM subsample in NW, 2 shrubs in 1x1</t>
  </si>
  <si>
    <t>BRTE subsample in NW, PASM and LEDE subsample in SW</t>
  </si>
  <si>
    <t>PASM subsample in NW</t>
  </si>
  <si>
    <t>PASM subsample in NW, VUOC and PLPA subsample in SW</t>
  </si>
  <si>
    <t>PASM, VUOC, and PLPA subsample in NW</t>
  </si>
  <si>
    <t>BRTE subsample in SE, PASM subsample diagonally from Sentek</t>
  </si>
  <si>
    <t>PASM sampled in 1x1</t>
  </si>
  <si>
    <t>BRTE and PASM subsampled diagonally from Sentek</t>
  </si>
  <si>
    <t>PASM subsampled diagonally from Sentek, "DREE" recorded but DRRE also recorded</t>
  </si>
  <si>
    <t>PASM subsample in NE</t>
  </si>
  <si>
    <t>PASM subsample in SW</t>
  </si>
  <si>
    <t>PASM and BRTE subsampled diagonally from Sentek</t>
  </si>
  <si>
    <t>PASM subsampled diagonally from Sentek. Not representative, fewer individuals and lower density than the rest of plot.</t>
  </si>
  <si>
    <t>PASM subsampled diagonally from Sentek, "BIAM" recorded but VIAM also recorded</t>
  </si>
  <si>
    <t>BRAR and ALDE subsample in NW, PASM subsample diagonal of Sentek</t>
  </si>
  <si>
    <t>BRAR subsample in SW, PASM subsample diagonal of Sentek</t>
  </si>
  <si>
    <t>ALDE and PLPA subsample in NE, PASM subsample diagonal of Sentek</t>
  </si>
  <si>
    <t>ALDE subsample in NE, BRAR subsample in SE, PASM subsample diagonal of Sentek</t>
  </si>
  <si>
    <t>ALDE subsample in NE, PASM subsample diagonal of Sentek</t>
  </si>
  <si>
    <t>PASM subsample diagonal of Sentek</t>
  </si>
  <si>
    <t>lp, sn</t>
  </si>
  <si>
    <t>PASM and ALDE subsample in NE</t>
  </si>
  <si>
    <t>PASM, ALDE, PLPA, and BRAR subsample in NE</t>
  </si>
  <si>
    <t>PASM subsampled in 1x1</t>
  </si>
  <si>
    <t>PASM and ALDE subsample in NE, BRAR subsample in North 0.5 m^2</t>
  </si>
  <si>
    <t>PASM subsample in SE</t>
  </si>
  <si>
    <t>sn, lp</t>
  </si>
  <si>
    <t>PASM, BRAR, and ALDE subsample in NE. BRAR may be a bit lower than the rest of the plot.</t>
  </si>
  <si>
    <t>PASM subsample in NE, ALDE subsample in NW</t>
  </si>
  <si>
    <t>sg, ch, js</t>
  </si>
  <si>
    <t>PLPA subsampled SE corner, ALDE subsampled NE corner</t>
  </si>
  <si>
    <t>PASM subsampled diagonal from sentek</t>
  </si>
  <si>
    <t>all subsampling was done at 20x50cm scale unless otherwise noted</t>
  </si>
  <si>
    <t>PASM and BRTE subsampled diagonal from sentek</t>
  </si>
  <si>
    <t>note for all subsampling: long edge (50cm) is always on either the north or south sides. (i.e "NE corner" = 50cm edge on north side. See picture on datasheet)</t>
  </si>
  <si>
    <t>PASM subsampled in NW corner</t>
  </si>
  <si>
    <t>PASM subsampled in NW corner, VUOC subsampled diagonal from sentek</t>
  </si>
  <si>
    <t>BRTE subsampled in NW corner</t>
  </si>
  <si>
    <t>BRTE, VUOC, PLPA subsampled in SE corner, PASM subsampled in NW corner</t>
  </si>
  <si>
    <t>BRTE subsampled in SE corner</t>
  </si>
  <si>
    <t>VUOC subsampled in NE corner, PLPA subsampled in NW corner</t>
  </si>
  <si>
    <t>BRTE and PASM subsampled in NW corner</t>
  </si>
  <si>
    <t>BRTE subsampled in NW corner, PASM subsampled in SW corner</t>
  </si>
  <si>
    <t>PASM and PLPA subsampled in NW corner</t>
  </si>
  <si>
    <t>PASM, VUOC, PLPA subsampled in NW corner</t>
  </si>
  <si>
    <t>sg, ch, js, lp</t>
  </si>
  <si>
    <t>BRTE and VUOC subsampled in SE corner, PASM subsampled diagonal from sentek</t>
  </si>
  <si>
    <t>PASM NOT subsampled</t>
  </si>
  <si>
    <t>PASM subsampled diagonal of sentek</t>
  </si>
  <si>
    <t>PASM subsampled diagonal from sentek, VUOUC subsampled in NW corner</t>
  </si>
  <si>
    <t>PASM and VUOC subsampled in NE corner</t>
  </si>
  <si>
    <t>PASM subsampled diagonal from sentek (long edge on W instead of N, oops!)</t>
  </si>
  <si>
    <t>PASM subsampled diagonal from sentek. BRAR subsampled in SW corner. ALDE NOT subsampled</t>
  </si>
  <si>
    <t>BRAR subsampled in SW corner, PASM subsampled diagonal from sentek</t>
  </si>
  <si>
    <t>PASM subsampled diagonal from sentek, PLPA and ALDE subsampled in NE corner</t>
  </si>
  <si>
    <t>PASM and BRAR subsampled diagonal from sentek</t>
  </si>
  <si>
    <t>BRAR subsampled in SE corner, PASM subsampled diagonal from sentek, ALDE subsampled in NE corner</t>
  </si>
  <si>
    <t>PASM subsampled diagonal from sentek.  BRAR subsampled in SW corner. ALDE NOT subsampled</t>
  </si>
  <si>
    <t>BRAR and PASM subsampled diagonal from sentek. ALDE NOT subsampled</t>
  </si>
  <si>
    <t>PASM, ALDE, PLPA, and BRAR subsampled in NE corner</t>
  </si>
  <si>
    <t>BRAR and PASM subsampled in NE corner. ALDE NOT subsampled</t>
  </si>
  <si>
    <t>BRAR subsampled in SE corner</t>
  </si>
  <si>
    <t>BRAR and PASM subsampled in NE corner</t>
  </si>
  <si>
    <t>BRAR, PASM, and ALDE subsampled in NE corner</t>
  </si>
  <si>
    <t>PASM subsampled in NE corner. ALDE NOT subsampled</t>
  </si>
  <si>
    <t>BRAR and PASM subsampled in SE corner</t>
  </si>
  <si>
    <t>ALDE and PASM subsampled in NE corner. BRAR subsampled in SW corner</t>
  </si>
  <si>
    <t>PASM subsampled in NE corner</t>
  </si>
  <si>
    <t>PASM and ALDE subsampled in NE corner. BRAR subsampled in SW corner</t>
  </si>
  <si>
    <t>BRAR and PASM subsampled diagonal from sentek</t>
  </si>
  <si>
    <t>PASM subsampled diagonal Sentek</t>
  </si>
  <si>
    <t>BRTE &amp; PASM subsampled diagonal Sentek</t>
  </si>
  <si>
    <t>BRTE subsampled in SE corner. PASm subsampled opposite of Sentek</t>
  </si>
  <si>
    <t>VUOC subsampled opposite of Sentek</t>
  </si>
  <si>
    <t>BRTE subsampled in SE corner. PASM subsampled diaganol from Sentek</t>
  </si>
  <si>
    <t>BRTE subsampled in NW corner. PASM subsampled in SW corner</t>
  </si>
  <si>
    <t>PASM subsampled opposite of Sentek</t>
  </si>
  <si>
    <t>BRTE &amp; PASM subsampled in NW corner</t>
  </si>
  <si>
    <t>BRTE subsampled in SE. PASM subsampled diagonal from Sentek</t>
  </si>
  <si>
    <t>PASM subsampled opposite corner of Sentek</t>
  </si>
  <si>
    <t>BRTE &amp; PASM subsampled opposite corner of Sentek</t>
  </si>
  <si>
    <t>PASM subsampled in NE corner. NOCU very dead, coule be SIEN, check prior years data. Also tiny ARTR seedling, check density data. SIEN in 2018</t>
  </si>
  <si>
    <t>BRAR subsampled in SW corner. PASM subsampled opposite Sentek</t>
  </si>
  <si>
    <t>PASM subsamples opposite of Sentek</t>
  </si>
  <si>
    <t>BRAR subsampled in SE corner. PASM subsampled diaganol Sentek</t>
  </si>
  <si>
    <t>not subsampled</t>
  </si>
  <si>
    <t>BRAR &amp; PASM subsampled in NE corner</t>
  </si>
  <si>
    <t>BRAR subsampled in NE corner</t>
  </si>
  <si>
    <t>PASM not subsampled</t>
  </si>
  <si>
    <t>PASM &amp; BRAR not subsampled</t>
  </si>
  <si>
    <t>PASM subsampled in NE corner. BRAR not subsampled</t>
  </si>
  <si>
    <t>no subsamples taken</t>
  </si>
  <si>
    <t>BRAR subsampled NE of Sentek. PASM subsampled in NE corner</t>
  </si>
  <si>
    <t>BRAR &amp; PASM not subsampled</t>
  </si>
  <si>
    <t>Collection</t>
  </si>
  <si>
    <t>C4P</t>
  </si>
  <si>
    <t>C3P</t>
  </si>
  <si>
    <t>Brome</t>
  </si>
  <si>
    <t>Other grass</t>
  </si>
  <si>
    <t>Annual/Biennial Forb</t>
  </si>
  <si>
    <t>Perennial Forb</t>
  </si>
  <si>
    <t>Forb (2017-2018)</t>
  </si>
  <si>
    <t>Sub-shrub</t>
  </si>
  <si>
    <t>Standing dead</t>
  </si>
  <si>
    <t>brome weight</t>
  </si>
  <si>
    <t>C3 weight</t>
  </si>
  <si>
    <t>C4 weight</t>
  </si>
  <si>
    <t>forb weight</t>
  </si>
  <si>
    <t>AF weight</t>
  </si>
  <si>
    <t>PF weight</t>
  </si>
  <si>
    <t>SD weight</t>
  </si>
  <si>
    <t>VUOC weight</t>
  </si>
  <si>
    <t>total weight</t>
  </si>
  <si>
    <t>brome weight g/m^2</t>
  </si>
  <si>
    <t>C3 weight g/m^2</t>
  </si>
  <si>
    <t>C4 weight g/m^2</t>
  </si>
  <si>
    <t>forb weight g/m^2</t>
  </si>
  <si>
    <t>AF weight g/m^2</t>
  </si>
  <si>
    <t>PF weight g/m^2</t>
  </si>
  <si>
    <t>SD weight g/m^2</t>
  </si>
  <si>
    <t>VUOC weight g/m^2</t>
  </si>
  <si>
    <t>total weight g/m^2</t>
  </si>
  <si>
    <t>% shrub cover</t>
  </si>
  <si>
    <t>OPPO Cladodes</t>
  </si>
  <si>
    <t>OPPO seedlings</t>
  </si>
  <si>
    <t>notes</t>
  </si>
  <si>
    <t>ce, sn</t>
  </si>
  <si>
    <t>forage</t>
  </si>
  <si>
    <t>eb, lp</t>
  </si>
  <si>
    <t>one cladode is a bloom.</t>
  </si>
  <si>
    <t>extra 1</t>
  </si>
  <si>
    <t>extra 2</t>
  </si>
  <si>
    <t>extra 3</t>
  </si>
  <si>
    <t>extra 4</t>
  </si>
  <si>
    <t>2 of these cladodes have flowers.</t>
  </si>
  <si>
    <t>eb, sn</t>
  </si>
  <si>
    <t>ARTR is NR. 3 additional blooms for OPPO besides 2 cladodes.</t>
  </si>
  <si>
    <t>5 additional blooms besides 14 cladodes.</t>
  </si>
  <si>
    <t>8% of shrub cover is NR ARTR and 0.5% is rooted ARTR seedling.</t>
  </si>
  <si>
    <t>There were two ARTR seedlings present here but no % shrub cover taken.</t>
  </si>
  <si>
    <t>ce, eb, sn</t>
  </si>
  <si>
    <t>From 4-5 evenly spaced points along plot edge, CE paced 20m and EB, SN, and CE randomly placed quadrats (3 total) between the plot edge and the 20m buffer zone. We did this along the N, E, and W edges of the plot. The S edge didn't have enough space between the plot and the road to collect extra sample. We placed approximately 12-15 quadrats following this procedure around the plot and we only had 8 quadrats with VUOC present. We did not collect enough VUOC for 2 fistfulls (or even 1 fistfull).</t>
  </si>
  <si>
    <t>extra 5</t>
  </si>
  <si>
    <t>extra 6</t>
  </si>
  <si>
    <t>extra 7</t>
  </si>
  <si>
    <t>extra 8</t>
  </si>
  <si>
    <t>Area clipped (m^2)</t>
  </si>
  <si>
    <t>% Shrub Cover</t>
  </si>
  <si>
    <t># OPPO Cladodes</t>
  </si>
  <si>
    <t>Total Weight (g)</t>
  </si>
  <si>
    <t>Total Weight (g/m^2)</t>
  </si>
  <si>
    <t>Ward Lab Sample ID</t>
  </si>
  <si>
    <t>Feed Description</t>
  </si>
  <si>
    <t>Moisture % As Recd</t>
  </si>
  <si>
    <t>Moisture % Dry Basis</t>
  </si>
  <si>
    <t>Dry Matter % As Recd</t>
  </si>
  <si>
    <t>Biomass Wt</t>
  </si>
  <si>
    <t>Dry Matter % Dry Basis</t>
  </si>
  <si>
    <t>Crude Protein % As Recd</t>
  </si>
  <si>
    <t>Crude Protein % Dry Basis</t>
  </si>
  <si>
    <t>HDP % CP As Recd</t>
  </si>
  <si>
    <t>HDP % of CP Dry Basis</t>
  </si>
  <si>
    <t>Available Protein % As Recd</t>
  </si>
  <si>
    <t>Available Protein % Dry Basis</t>
  </si>
  <si>
    <t>ADF % As Recd</t>
  </si>
  <si>
    <t>ADF % Dry Basis</t>
  </si>
  <si>
    <t>NDF % As Recd</t>
  </si>
  <si>
    <t>NDF % Dry Basis</t>
  </si>
  <si>
    <t>RFV</t>
  </si>
  <si>
    <t>TDN % As Recd</t>
  </si>
  <si>
    <t>TDN % Dry Basis</t>
  </si>
  <si>
    <t>NE/Lact Mcal/lb As Recd</t>
  </si>
  <si>
    <t>NE/Lact Mcal/lb Dry Basis</t>
  </si>
  <si>
    <t>NE/Maint Mcal/lb As Recd</t>
  </si>
  <si>
    <t>NE/Maint Mcal/lb Dry Basis</t>
  </si>
  <si>
    <t>NE/Gain Mcal/lb As Recd</t>
  </si>
  <si>
    <t>NE/Gain Mcal/lb Dry Basis</t>
  </si>
  <si>
    <t>Ca % As Recd</t>
  </si>
  <si>
    <t>Ca % Dry Basis</t>
  </si>
  <si>
    <t>P % As Recd</t>
  </si>
  <si>
    <t>P % Dry Basis</t>
  </si>
  <si>
    <t>K % As Recd</t>
  </si>
  <si>
    <t>K % Dry Basis</t>
  </si>
  <si>
    <t>Mg % As Recd</t>
  </si>
  <si>
    <t>Mg % Dry Basis</t>
  </si>
  <si>
    <t>Rumen Undegraded CP</t>
  </si>
  <si>
    <t>NDFD % of NDF</t>
  </si>
  <si>
    <t>IVTDMD % As Recd</t>
  </si>
  <si>
    <t>IVTDMD % Dry Basis</t>
  </si>
  <si>
    <t>RFQ</t>
  </si>
  <si>
    <t>Fat (Oil) % As Rec</t>
  </si>
  <si>
    <t>Fat (Oil) % Dry Basis</t>
  </si>
  <si>
    <t>Ash % As Recd</t>
  </si>
  <si>
    <t>Ash % Dry Basis</t>
  </si>
  <si>
    <t>Lignin % As Recd</t>
  </si>
  <si>
    <t>Lignin % Dry Basis</t>
  </si>
  <si>
    <t>Fat % As Recd</t>
  </si>
  <si>
    <t>Fat % Dry Basis</t>
  </si>
  <si>
    <t>RFQ Starch % As Received</t>
  </si>
  <si>
    <t>RFQ Starch % Dry Basis</t>
  </si>
  <si>
    <t>extra</t>
  </si>
  <si>
    <t>lw, sn</t>
  </si>
  <si>
    <t>PV-037</t>
  </si>
  <si>
    <t>FORAGE</t>
  </si>
  <si>
    <t>Clayey plots A1-E3 were clipped in SW corner.</t>
  </si>
  <si>
    <t>PV-038</t>
  </si>
  <si>
    <t>OPPO is a seedling.</t>
  </si>
  <si>
    <t>PV-039</t>
  </si>
  <si>
    <t>PV-040</t>
  </si>
  <si>
    <t>PV-041</t>
  </si>
  <si>
    <t>PV-042</t>
  </si>
  <si>
    <t>B1's frame was still in SW corner even though Sentek tube was in a different spot than usual. Used rulers to measure out the 10x50 frame because the metal frame didn't fit next to Sentek tube.</t>
  </si>
  <si>
    <t>PV-043</t>
  </si>
  <si>
    <t>PV-044</t>
  </si>
  <si>
    <t>PV-045</t>
  </si>
  <si>
    <t>PV-046</t>
  </si>
  <si>
    <t>PV-047</t>
  </si>
  <si>
    <t>PV-048</t>
  </si>
  <si>
    <t>PV-049</t>
  </si>
  <si>
    <t>PV-050</t>
  </si>
  <si>
    <t>PV-051</t>
  </si>
  <si>
    <t>PV-052</t>
  </si>
  <si>
    <t>PV-053</t>
  </si>
  <si>
    <t>PV-054</t>
  </si>
  <si>
    <t>PV-055</t>
  </si>
  <si>
    <t>PV-056</t>
  </si>
  <si>
    <t>PV-057</t>
  </si>
  <si>
    <t>PV-058</t>
  </si>
  <si>
    <t>PV-059</t>
  </si>
  <si>
    <t>PV-060</t>
  </si>
  <si>
    <t>PV-061</t>
  </si>
  <si>
    <t>Clayey plots F1-F5 were clipped in NE corner.</t>
  </si>
  <si>
    <t>PV-062</t>
  </si>
  <si>
    <t>PV-063</t>
  </si>
  <si>
    <t>PV-064</t>
  </si>
  <si>
    <t>PV-065</t>
  </si>
  <si>
    <t>PV-066</t>
  </si>
  <si>
    <t>PV-067</t>
  </si>
  <si>
    <t>PV-068</t>
  </si>
  <si>
    <t>OPPO are seedlings.</t>
  </si>
  <si>
    <t>PV-069</t>
  </si>
  <si>
    <t>PV-070</t>
  </si>
  <si>
    <t>PV-071</t>
  </si>
  <si>
    <t>PV-072</t>
  </si>
  <si>
    <t>hj, eb, lw, sg</t>
  </si>
  <si>
    <t>PV-005</t>
  </si>
  <si>
    <t>PV-006</t>
  </si>
  <si>
    <t>PV-001</t>
  </si>
  <si>
    <t>clipping frame was placed outside of NW corner for all Loamy plots. *see diagram* All % shrub cover is ARTR.</t>
  </si>
  <si>
    <t>PV-002</t>
  </si>
  <si>
    <t>ARTR not rooted</t>
  </si>
  <si>
    <t>PV-003</t>
  </si>
  <si>
    <t>PV-004</t>
  </si>
  <si>
    <t>ARTR was a seedling. OPPO were seedlings.</t>
  </si>
  <si>
    <t>PV-007</t>
  </si>
  <si>
    <t>PV-008</t>
  </si>
  <si>
    <t>PV-009</t>
  </si>
  <si>
    <t>PV-010</t>
  </si>
  <si>
    <t>PV-011</t>
  </si>
  <si>
    <t>PV-012</t>
  </si>
  <si>
    <t>PV-013</t>
  </si>
  <si>
    <t>PV-014</t>
  </si>
  <si>
    <t>PV-015</t>
  </si>
  <si>
    <t>PV-016</t>
  </si>
  <si>
    <t>PV-017</t>
  </si>
  <si>
    <t>PV-018</t>
  </si>
  <si>
    <t>PV-019</t>
  </si>
  <si>
    <t>PV-020</t>
  </si>
  <si>
    <t>PV-021</t>
  </si>
  <si>
    <t>PV-022</t>
  </si>
  <si>
    <t>PV-023</t>
  </si>
  <si>
    <t>PV-024</t>
  </si>
  <si>
    <t>PV-025</t>
  </si>
  <si>
    <t>PV-026</t>
  </si>
  <si>
    <t>PV-027</t>
  </si>
  <si>
    <t>PV-028</t>
  </si>
  <si>
    <t>PV-029</t>
  </si>
  <si>
    <t>PV-030</t>
  </si>
  <si>
    <t>PV-031</t>
  </si>
  <si>
    <t>PV-032</t>
  </si>
  <si>
    <t>PV-033</t>
  </si>
  <si>
    <t>PV-034</t>
  </si>
  <si>
    <t>PV-035</t>
  </si>
  <si>
    <t>G3 was mis-set inside the 1x1 plot so the NW corner was clipped a bit (less than 0.5%)</t>
  </si>
  <si>
    <t>PV-036</t>
  </si>
  <si>
    <t>PV-073</t>
  </si>
  <si>
    <t>PV-074</t>
  </si>
  <si>
    <t>PV-075</t>
  </si>
  <si>
    <t>PV-076</t>
  </si>
  <si>
    <t>PV-077</t>
  </si>
  <si>
    <t>PV-078</t>
  </si>
  <si>
    <t>not rooted ARTR; clipped NE corner because of sentek. See drawing on datasheet</t>
  </si>
  <si>
    <t>PV-079</t>
  </si>
  <si>
    <t>PV-080</t>
  </si>
  <si>
    <t>PV-081</t>
  </si>
  <si>
    <t>PV-082</t>
  </si>
  <si>
    <t>PV-083</t>
  </si>
  <si>
    <t>PV-084</t>
  </si>
  <si>
    <t>re-weigh at 34.26g</t>
  </si>
  <si>
    <t>PV-085</t>
  </si>
  <si>
    <t>PV-086</t>
  </si>
  <si>
    <t>PV-087</t>
  </si>
  <si>
    <t>PV-088</t>
  </si>
  <si>
    <t>PV-089</t>
  </si>
  <si>
    <t>PV-090</t>
  </si>
  <si>
    <t>PV-091</t>
  </si>
  <si>
    <t>PV-092</t>
  </si>
  <si>
    <t>PV-093</t>
  </si>
  <si>
    <t>PV-094</t>
  </si>
  <si>
    <t>PV-095</t>
  </si>
  <si>
    <t>PV-096</t>
  </si>
  <si>
    <t>PV-097</t>
  </si>
  <si>
    <t>PV-098</t>
  </si>
  <si>
    <t>PV-099</t>
  </si>
  <si>
    <t>PV-100</t>
  </si>
  <si>
    <t>PV-101</t>
  </si>
  <si>
    <t>PV-102</t>
  </si>
  <si>
    <t>PV-103</t>
  </si>
  <si>
    <t>PV-104</t>
  </si>
  <si>
    <t>PV-105</t>
  </si>
  <si>
    <t>PV-106</t>
  </si>
  <si>
    <t>not rooted ARTR</t>
  </si>
  <si>
    <t>PV-107</t>
  </si>
  <si>
    <t>PV-108</t>
  </si>
  <si>
    <t>PV-109</t>
  </si>
  <si>
    <t>PV-110</t>
  </si>
  <si>
    <t>PV-111</t>
  </si>
  <si>
    <t>PV-112</t>
  </si>
  <si>
    <t>PV-113</t>
  </si>
  <si>
    <t>PV-114</t>
  </si>
  <si>
    <t>PV-115</t>
  </si>
  <si>
    <t>PV-116</t>
  </si>
  <si>
    <t>PV-117</t>
  </si>
  <si>
    <t>PV-118</t>
  </si>
  <si>
    <t>standing dead ARTR</t>
  </si>
  <si>
    <t>PV-119</t>
  </si>
  <si>
    <t>PV-120</t>
  </si>
  <si>
    <t>PV-121</t>
  </si>
  <si>
    <t>PV-122</t>
  </si>
  <si>
    <t>PV-123</t>
  </si>
  <si>
    <t>PV-124</t>
  </si>
  <si>
    <t>PV-125</t>
  </si>
  <si>
    <t>PV-126</t>
  </si>
  <si>
    <t>PV-127</t>
  </si>
  <si>
    <t>ARTR; re-weigh at 35.48g</t>
  </si>
  <si>
    <t>PV-128</t>
  </si>
  <si>
    <t>PV-129</t>
  </si>
  <si>
    <t>PV-130</t>
  </si>
  <si>
    <t>PV-131</t>
  </si>
  <si>
    <t>PV-132</t>
  </si>
  <si>
    <t>PV-133</t>
  </si>
  <si>
    <t>PV-134</t>
  </si>
  <si>
    <t>PV-135</t>
  </si>
  <si>
    <t>PV-136</t>
  </si>
  <si>
    <t>PV-137</t>
  </si>
  <si>
    <t>PV-138</t>
  </si>
  <si>
    <t>PV-139</t>
  </si>
  <si>
    <t>PV-140</t>
  </si>
  <si>
    <t>PV-141</t>
  </si>
  <si>
    <t>PV-142</t>
  </si>
  <si>
    <t>PV-143</t>
  </si>
  <si>
    <t>PV-144</t>
  </si>
  <si>
    <t>6/23/20, 6/24/20</t>
  </si>
  <si>
    <t>ARTR, sentek in NW corner</t>
  </si>
  <si>
    <t>standing dead ARTR, Cactus is 1 COVI barrel (1% cover)</t>
  </si>
  <si>
    <t>OPPO is seedling</t>
  </si>
  <si>
    <t>sentek in SW corner</t>
  </si>
  <si>
    <t>NR ARTR</t>
  </si>
  <si>
    <t>sentek in NW corner</t>
  </si>
  <si>
    <t>NR ARTR, 7% SD ARTR NR is same shrub</t>
  </si>
  <si>
    <t>clipped extra 10x50cm, see bag for location (outward from 20x50cm)</t>
  </si>
  <si>
    <t>SD NR ARTR</t>
  </si>
  <si>
    <t>NR ARTR, moved BOGR phenology tag since it was in clip frame</t>
  </si>
  <si>
    <t>ARTR seedling, but it got clipped :(</t>
  </si>
  <si>
    <t>Date Recd</t>
  </si>
  <si>
    <t>Date Rept</t>
  </si>
  <si>
    <t>Feeder</t>
  </si>
  <si>
    <t>Lab No</t>
  </si>
  <si>
    <t>Sample ID</t>
  </si>
  <si>
    <t>Total Carbon % C As Received</t>
  </si>
  <si>
    <t>Total Carbon % C Dry Basis</t>
  </si>
  <si>
    <t>C:N Ratio</t>
  </si>
  <si>
    <t>Total Nitrogen % N As Recd</t>
  </si>
  <si>
    <t>Total Nitrogen % N Dry Basis</t>
  </si>
  <si>
    <t>LAUREN PORENSKY</t>
  </si>
  <si>
    <t>CLAY</t>
  </si>
  <si>
    <t>C3 GRASSES</t>
  </si>
  <si>
    <t>mix green/brown + seeds</t>
  </si>
  <si>
    <t>LOAM</t>
  </si>
  <si>
    <t>C4 GRASSES</t>
  </si>
  <si>
    <t>mix green/brown, a few seeds</t>
  </si>
  <si>
    <t>FORB</t>
  </si>
  <si>
    <t>BROME</t>
  </si>
  <si>
    <t>dry BRTE with seeds</t>
  </si>
  <si>
    <t>mostly dry BRAR with seeds</t>
  </si>
  <si>
    <t>CLAY / LOAM COMBINED</t>
  </si>
  <si>
    <t>dry with seeds</t>
  </si>
  <si>
    <t>green leaves</t>
  </si>
  <si>
    <t>Position</t>
  </si>
  <si>
    <t>Basal Total</t>
  </si>
  <si>
    <t>Wood</t>
  </si>
  <si>
    <t>sd ALDE</t>
  </si>
  <si>
    <t>sd BOGR</t>
  </si>
  <si>
    <t>sd CADU</t>
  </si>
  <si>
    <t>sd CAFI</t>
  </si>
  <si>
    <t>sd HECO</t>
  </si>
  <si>
    <t>sd POSE</t>
  </si>
  <si>
    <t>Total Plant</t>
  </si>
  <si>
    <t>Perennial Grass</t>
  </si>
  <si>
    <t>Annual Grass</t>
  </si>
  <si>
    <t>Forb</t>
  </si>
  <si>
    <t>Shrub/Cactus</t>
  </si>
  <si>
    <t>lc, sn</t>
  </si>
  <si>
    <t>leaves</t>
  </si>
  <si>
    <t>stems</t>
  </si>
  <si>
    <t>basal</t>
  </si>
  <si>
    <t>SN &amp; LC were reading the pinframe 10cm in from the plot. The Sentek tube was in the top right corner and the tag # was ususally in the bottom left corner. **See datasheet for drawing.</t>
  </si>
  <si>
    <t>jw</t>
  </si>
  <si>
    <t>ce, jw</t>
  </si>
  <si>
    <t>There was a '1' value for leaves below CADU but no species was attached to it. Assumed this '1' was for CADU.</t>
  </si>
  <si>
    <t>Yup, that's really all there is!</t>
  </si>
  <si>
    <t>ce, lp</t>
  </si>
  <si>
    <t>Protocol notes: seedheads = stems; OPPO spines = leaves; OPPO pads = stems. Pinframe was placed 10cm from the front edge of each plot. The Sentek tube is at the bottom right of the plot. See drawing on datasheet for pinframe placement.</t>
  </si>
  <si>
    <t>aj</t>
  </si>
  <si>
    <t>sn, sg</t>
  </si>
  <si>
    <t>The ARTR stem is a broken inflorescence from this year, still attached but no longer alive</t>
  </si>
  <si>
    <t>Protocol notes: 1 person reads under the shelter and 1 person records outside the shelter.</t>
  </si>
  <si>
    <t>See datasheet for pinframe orientation diagram. A1-C5 is set up differently than C6 to G4.</t>
  </si>
  <si>
    <t>OUTLET HOSE IS COMPRESSING SOME VEG WHICH MAY AFFECT THE PINFRAME READING</t>
  </si>
  <si>
    <t>changed pinframe orientation, sentek in line with plots</t>
  </si>
  <si>
    <t>Tricky manuvering without squishing shrub in 3x3</t>
  </si>
  <si>
    <t>sentek cap was off of tube! Looked like it was forgotten to put back on while doing senteks?</t>
  </si>
  <si>
    <t>orienting pin frames same as 2017. See diagram on datasheet.</t>
  </si>
  <si>
    <t>sn, sg, lw</t>
  </si>
  <si>
    <t>D1 has a broken slat and a missing one (needs two slats)</t>
  </si>
  <si>
    <t>shelter roof was too low to raise up 1 pin all the way. Tried to get veg to stand "naturally"</t>
  </si>
  <si>
    <t>recorded as plot A6, but there is no plot A6; B5 was not recorded originally</t>
  </si>
  <si>
    <t>missing data? No record of clayey D5 pin frame data</t>
  </si>
  <si>
    <t>9 hits for basal litter was recorded, putting total basal at 11. changed to 8 when entered.</t>
  </si>
  <si>
    <t>lp, ak</t>
  </si>
  <si>
    <t>for all 2020 pin frames, we followed sentek orientation on protocol diagram for where pin frame sits. Legs are inside plot, not outside.</t>
  </si>
  <si>
    <t>pins placed 12cm from 1x1 edge because of shrub</t>
  </si>
  <si>
    <t>pins back slightly because of shrub</t>
  </si>
  <si>
    <t>read on NW edge starting here to A1, following protocol. Refer to drawing on datasheet</t>
  </si>
  <si>
    <t>pins a bit further into plot due to shrub</t>
  </si>
  <si>
    <t>ak, sg</t>
  </si>
  <si>
    <t>sd VUOC</t>
  </si>
  <si>
    <t>Total Hits</t>
  </si>
  <si>
    <t>C3P_Grass</t>
  </si>
  <si>
    <t>C4P_Grass</t>
  </si>
  <si>
    <t>AnnualForb</t>
  </si>
  <si>
    <t>PerennialForb</t>
  </si>
  <si>
    <t>StandingDead</t>
  </si>
  <si>
    <t>SubShrub</t>
  </si>
  <si>
    <t>Shrub/OPPO</t>
  </si>
  <si>
    <t>TotalHerbHits</t>
  </si>
  <si>
    <t>loc 1</t>
  </si>
  <si>
    <t>loc 2</t>
  </si>
  <si>
    <t>G-F</t>
  </si>
  <si>
    <t>loc 3</t>
  </si>
  <si>
    <t>loc 4</t>
  </si>
  <si>
    <t>E-F</t>
  </si>
  <si>
    <t>loc 5</t>
  </si>
  <si>
    <t>loc 6</t>
  </si>
  <si>
    <t>D-E</t>
  </si>
  <si>
    <t>loc 7</t>
  </si>
  <si>
    <t>loc 8</t>
  </si>
  <si>
    <t>C-D</t>
  </si>
  <si>
    <t>loc 9</t>
  </si>
  <si>
    <t>loc 10</t>
  </si>
  <si>
    <t>B-C</t>
  </si>
  <si>
    <t>loc 11</t>
  </si>
  <si>
    <t>loc 11 is pretty bare plot.</t>
  </si>
  <si>
    <t>loc 12</t>
  </si>
  <si>
    <t>A-B</t>
  </si>
  <si>
    <t>shrub tag # 1178 B5 - look up shrub measurements.</t>
  </si>
  <si>
    <t>Diagram of orientation on datasheet.</t>
  </si>
  <si>
    <t>ch, js</t>
  </si>
  <si>
    <t>sg, lp</t>
  </si>
  <si>
    <t>ak, sg, ah, mm</t>
  </si>
  <si>
    <t>pin frame calib</t>
  </si>
  <si>
    <t>ce, sn, lp</t>
  </si>
  <si>
    <t>7/23/18 to 7/25/18</t>
  </si>
  <si>
    <t>C4+ forb</t>
  </si>
  <si>
    <t>C3+Brome+forb</t>
  </si>
  <si>
    <t>C3+forb</t>
  </si>
  <si>
    <t>this had been sorted into PF and AF, but weights were added together for "forb". PF=0.15g, AF=11.40g; re-weigh at 12.15; found an additional VUOC bag = 0.0014g (added to VUOC total)</t>
  </si>
  <si>
    <t>C4+</t>
  </si>
  <si>
    <t>C3+</t>
  </si>
  <si>
    <t>in C3/C4</t>
  </si>
  <si>
    <t>ARTR; may have forgotten to write "bag 1 of 2" and "bag 2 of 2" for C3+ bags. Assumed that both bags labeled clayey C3+ were for that same functional group and location</t>
  </si>
  <si>
    <t>ak, ah, sg, mm</t>
  </si>
  <si>
    <t>sg, ah</t>
  </si>
  <si>
    <t>NR SD ARTR, 7% cow dung cover and a lot of litter here</t>
  </si>
  <si>
    <t>plot</t>
  </si>
  <si>
    <t>AS</t>
  </si>
  <si>
    <t>BS</t>
  </si>
  <si>
    <t>NS</t>
  </si>
  <si>
    <t>1:25pm</t>
  </si>
  <si>
    <t>1:49pm</t>
  </si>
  <si>
    <t>2:00pm</t>
  </si>
  <si>
    <t>B2 needs caulk. A1-G4</t>
  </si>
  <si>
    <t>Skipped and went back to B4 (44). A1-A6, B6-B1, C1-C5, D5-D1, E1-E4, F6-F1, G1-G6</t>
  </si>
  <si>
    <t>B2 needs to be recaulked. A1-A6, B6-B1, C1-C5, D5-D1, E1-E4, F6-F1, G1-G4</t>
  </si>
  <si>
    <t>melted caulk stuck on sentek at D3. A1-A6, B6-B1, C1-C5, D5-D1, E1-E4, F6-F1, G1-G4</t>
  </si>
  <si>
    <t>Did A5 and A6 twice because first scan was on the wrong number. A1-A6, B6-B1, C1-C5, D5-D1, E1-E4, F6-F1, G1-G4</t>
  </si>
  <si>
    <t>No start time recorder. A1-A6, B6-B1, C1-C5, D5-D1, E1-E4, F6-F1, G1-G4</t>
  </si>
  <si>
    <t>40 was logged twice, forgot to click next. A1-A6, B6-B1, C1-C5, D5-D1, E1-E4, F6-F1, G1-G4</t>
  </si>
  <si>
    <t>~1:00</t>
  </si>
  <si>
    <t>~2:00</t>
  </si>
  <si>
    <t>Very windy. A1-A6, B6-B1, C1-C5, D5-D1, E1-E4, F6-F1, G1-G4</t>
  </si>
  <si>
    <t>ignore first reat for 01 and 02. Done in numerical order.</t>
  </si>
  <si>
    <t>Pre-water treatment. Soil profiles may have incorrect coeficients? They have soil type #01 which should mean the default (which are correct). Coeficients were entered for these profiles (using diviner #2). C1 needs caulk. Profile 01 (A1) was only measuring 10cm depth. I deleted that profile and created a new 01 profile, remeasured at 10:04am. Check 2019 data when datalogger 2 was used. numerical order (A1-G5).</t>
  </si>
  <si>
    <t>Used diviner 2, same possible issue with profile 01-05 as on 4/27. A1-A5, B5-B1, C1-C6, D5-D1, E1-E3, F7-F1, G1-G5</t>
  </si>
  <si>
    <t>Took a break for rain cloud. A1-A5, B5-B1, C1-C6, D5-D1, E1-E3, F7-F1, G1-G5</t>
  </si>
  <si>
    <t>G5-G1, F1-F7, E3-E1, D1-D5, C6-C1, B1-B5, A5-A1</t>
  </si>
  <si>
    <t>Measeured D twice because number discrepancy. A1-A5, B5-B1, C1-C6, D5-D1, E3-E1, F1-F6, G5-G1</t>
  </si>
  <si>
    <t>A1-A5, B5-B1, C1-C5, D5-D1, E1-E4, F5-F1, G1-G5, F6-F7</t>
  </si>
  <si>
    <t>A1-A5, B5-B1, C1-C6, D5-D1, E1-E3, F6-F1, G1-G5</t>
  </si>
  <si>
    <t>A1-A5, B5-B1, C1-C6, D5-D1, E1-E3, F7-F1, G5-G1</t>
  </si>
  <si>
    <t>~11:44</t>
  </si>
  <si>
    <t>~12:50</t>
  </si>
  <si>
    <t>Very windy. A1-A5, B5-B1, C1-C6, D5-D1, E1-E3, F7-F1, G1-G5</t>
  </si>
  <si>
    <t>Numerical order. Ignore first reading for 01 and 02</t>
  </si>
  <si>
    <t>clipped outside southern boundary</t>
  </si>
  <si>
    <t>sg,ce</t>
  </si>
  <si>
    <t>sd</t>
  </si>
  <si>
    <t>dp, shs</t>
  </si>
  <si>
    <t>as, dp, shs</t>
  </si>
  <si>
    <t>shs</t>
  </si>
  <si>
    <t>as, shs, dp</t>
  </si>
  <si>
    <t>as</t>
  </si>
  <si>
    <t>dp, as</t>
  </si>
  <si>
    <t xml:space="preserve">most shelters trampled, only recorders and no observers listed </t>
  </si>
  <si>
    <t>heavily trampled, even in the 1x1, mostly near sentek probe, only recorders and no observers listed</t>
  </si>
  <si>
    <t>dp</t>
  </si>
  <si>
    <t>only recorders and no observers listed</t>
  </si>
  <si>
    <t>shs, as</t>
  </si>
  <si>
    <t>"windy"</t>
  </si>
  <si>
    <t>as, dp</t>
  </si>
  <si>
    <t>as, shs</t>
  </si>
  <si>
    <t>sp, shs</t>
  </si>
  <si>
    <t xml:space="preserve">as, shs, dp </t>
  </si>
  <si>
    <t>"Koma? Check density data"</t>
  </si>
  <si>
    <t>base total error present on data sheet, double checked</t>
  </si>
  <si>
    <t>basal totals don't equal 10 on data sheet, double checked</t>
  </si>
  <si>
    <t xml:space="preserve">only 9 basal hits on datasheet (double checked), most shelters trampled, only recorders and no observers listed </t>
  </si>
  <si>
    <t>as,dp</t>
  </si>
  <si>
    <t>dp, as, shs</t>
  </si>
  <si>
    <t>dp, shs, as</t>
  </si>
  <si>
    <t>&amp; 6/22 date</t>
  </si>
  <si>
    <t>as, ce, shs</t>
  </si>
  <si>
    <t>shs, dp</t>
  </si>
  <si>
    <t>"appears either grazed or clipped &amp; trampled in NE corder"</t>
  </si>
  <si>
    <t>shs, sp</t>
  </si>
  <si>
    <t>shs, dp, as</t>
  </si>
  <si>
    <t>C4P is lined out and replaced with BOBU; diagrams of loc layouts are drawn on paper datasheet</t>
  </si>
  <si>
    <t>sp, as</t>
  </si>
  <si>
    <t>"no forbs found in the plot"</t>
  </si>
  <si>
    <t>sd NOCU</t>
  </si>
  <si>
    <t>sd TRDU</t>
  </si>
  <si>
    <t>NAVI</t>
  </si>
  <si>
    <t xml:space="preserve">sdARTR: "part of the live shrub but stem coming out is all dead" so I placed as sdARTR attached to live shrub </t>
  </si>
  <si>
    <t xml:space="preserve">"appears either grazed or clipped &amp; trampled in NE corner" </t>
  </si>
  <si>
    <t xml:space="preserve">0.5 of "unknown #1" </t>
  </si>
  <si>
    <t>MILI</t>
  </si>
  <si>
    <t>0.25 "fuzzy bottom"</t>
  </si>
  <si>
    <t>dung was blank, I filled in a 0</t>
  </si>
  <si>
    <t>moss and dung were both blank, I filled in 0s</t>
  </si>
  <si>
    <t>"northwest corner for forb"</t>
  </si>
  <si>
    <t>Total =/= 100 +/- 5, double checked entries</t>
  </si>
  <si>
    <t>added cover on datasheet was 63 bc OPPO pads were counted</t>
  </si>
  <si>
    <t>counted BRAR fuzz in basal estimation</t>
  </si>
  <si>
    <t>appears either grazed or clipped and trampled in NE corner</t>
  </si>
  <si>
    <t>0.25 Unknown #1</t>
  </si>
  <si>
    <t>0.25 Fuzzy bottom</t>
  </si>
  <si>
    <t>Dung was blank and I filled in a 0</t>
  </si>
  <si>
    <t xml:space="preserve">Dung and moss were blank and I filled in 0s </t>
  </si>
  <si>
    <t>DEPI and ALTE were written over scratched-out codes for other plants</t>
  </si>
  <si>
    <t>erased BRAR = 2 on datasheet, didn't enter here</t>
  </si>
  <si>
    <t>erased BRAR = T on datasheet, didn't enter here</t>
  </si>
  <si>
    <t>erased BRAR = 1 on datasheet, didn't enter here</t>
  </si>
  <si>
    <t>DO NOT COPY Total FORMULA FOR 2022, Total for 2021 uses Added Herbaceous Cover for the Total formula and it should use Est Cover</t>
  </si>
  <si>
    <t>1 unknown #1</t>
  </si>
  <si>
    <t>PHHO 19 stems, 1 clump; sd entered stems</t>
  </si>
  <si>
    <t>ap</t>
  </si>
  <si>
    <t>PHHO 10 stems, 2 clumps, sd entered stems</t>
  </si>
  <si>
    <t>sd ARTR is a dead stem coming out of a live ARTR</t>
  </si>
  <si>
    <t xml:space="preserve">6 Fuzzy Bottom </t>
  </si>
  <si>
    <t>PHHO 6 stems, 1 clump, sd entered stems</t>
  </si>
  <si>
    <t>***TOTAL FORMULA FOR 2021 USES ADDED HERBACEOUS COVER, Not EST COVER***</t>
  </si>
  <si>
    <t>soil sampling: 4 samples, black soil probe used</t>
  </si>
  <si>
    <t>soil sampling: 4 samples, SILVER soil probe used</t>
  </si>
  <si>
    <t>FQ clipping checksheet says sd ARTR</t>
  </si>
  <si>
    <t>PV-217</t>
  </si>
  <si>
    <t>PV-218</t>
  </si>
  <si>
    <t>PV-219</t>
  </si>
  <si>
    <t>PV-220</t>
  </si>
  <si>
    <t>PV-221</t>
  </si>
  <si>
    <t>PV-222</t>
  </si>
  <si>
    <t>PV-223</t>
  </si>
  <si>
    <t>PV-224</t>
  </si>
  <si>
    <t>PV-225</t>
  </si>
  <si>
    <t>PV-226</t>
  </si>
  <si>
    <t>PV-227</t>
  </si>
  <si>
    <t>PV-228</t>
  </si>
  <si>
    <t>PV-229</t>
  </si>
  <si>
    <t>PV-230</t>
  </si>
  <si>
    <t>PV-231</t>
  </si>
  <si>
    <t>PV-232</t>
  </si>
  <si>
    <t>PV-233</t>
  </si>
  <si>
    <t>PV-234</t>
  </si>
  <si>
    <t>PV-235</t>
  </si>
  <si>
    <t>PV-236</t>
  </si>
  <si>
    <t>PV-237</t>
  </si>
  <si>
    <t>PV-238</t>
  </si>
  <si>
    <t>PV-239</t>
  </si>
  <si>
    <t>PV-240</t>
  </si>
  <si>
    <t>PV-241</t>
  </si>
  <si>
    <t>PV-242</t>
  </si>
  <si>
    <t>PV-243</t>
  </si>
  <si>
    <t>PV-244</t>
  </si>
  <si>
    <t>PV-245</t>
  </si>
  <si>
    <t>PV-246</t>
  </si>
  <si>
    <t>PV-247</t>
  </si>
  <si>
    <t>PV-248</t>
  </si>
  <si>
    <t>PV-249</t>
  </si>
  <si>
    <t>PV-250</t>
  </si>
  <si>
    <t>PV-251</t>
  </si>
  <si>
    <t>PV-252</t>
  </si>
  <si>
    <t>PV-253</t>
  </si>
  <si>
    <t>PV-254</t>
  </si>
  <si>
    <t>PV-255</t>
  </si>
  <si>
    <t>PV-256</t>
  </si>
  <si>
    <t>PV-257</t>
  </si>
  <si>
    <t>PV-258</t>
  </si>
  <si>
    <t>PV-259</t>
  </si>
  <si>
    <t>PV-260</t>
  </si>
  <si>
    <t>PV-261</t>
  </si>
  <si>
    <t>PV-262</t>
  </si>
  <si>
    <t>PV-263</t>
  </si>
  <si>
    <t>PV-264</t>
  </si>
  <si>
    <t>PV-265</t>
  </si>
  <si>
    <t>PV-266</t>
  </si>
  <si>
    <t>PV-267</t>
  </si>
  <si>
    <t>PV-268</t>
  </si>
  <si>
    <t>PV-269</t>
  </si>
  <si>
    <t>PV-270</t>
  </si>
  <si>
    <t>PV-271</t>
  </si>
  <si>
    <t>PV-272</t>
  </si>
  <si>
    <t>PV-273</t>
  </si>
  <si>
    <t>PV-274</t>
  </si>
  <si>
    <t>PV-275</t>
  </si>
  <si>
    <t>PV-276</t>
  </si>
  <si>
    <t>PV-277</t>
  </si>
  <si>
    <t>PV-278</t>
  </si>
  <si>
    <t>PV-279</t>
  </si>
  <si>
    <t>PV-280</t>
  </si>
  <si>
    <t>PV-281</t>
  </si>
  <si>
    <t>PV-282</t>
  </si>
  <si>
    <t>PV-283</t>
  </si>
  <si>
    <t>PV-284</t>
  </si>
  <si>
    <t>PV-285</t>
  </si>
  <si>
    <t>PV-286</t>
  </si>
  <si>
    <t>PV-287</t>
  </si>
  <si>
    <t>PV-288</t>
  </si>
  <si>
    <t>0112-0399</t>
  </si>
  <si>
    <t>0112-0400</t>
  </si>
  <si>
    <t>0112-0401</t>
  </si>
  <si>
    <t>0112-0402</t>
  </si>
  <si>
    <t>0112-0403</t>
  </si>
  <si>
    <t>0112-0404</t>
  </si>
  <si>
    <t>0112-0405</t>
  </si>
  <si>
    <t>0112-0406</t>
  </si>
  <si>
    <t>0112-0407</t>
  </si>
  <si>
    <t>0112-0408</t>
  </si>
  <si>
    <t>0112-0397</t>
  </si>
  <si>
    <t>0112-0398</t>
  </si>
  <si>
    <t>0112-0395</t>
  </si>
  <si>
    <t>0112-0396</t>
  </si>
  <si>
    <t>0112-0393</t>
  </si>
  <si>
    <t>0112-0394</t>
  </si>
  <si>
    <t>0112-0389</t>
  </si>
  <si>
    <t>0112-0390</t>
  </si>
  <si>
    <t>0112-0391</t>
  </si>
  <si>
    <t>0112-0392</t>
  </si>
  <si>
    <t>0112-0377</t>
  </si>
  <si>
    <t>0112-0378</t>
  </si>
  <si>
    <t>0112-0379</t>
  </si>
  <si>
    <t>0112-0380</t>
  </si>
  <si>
    <t>0112-0381</t>
  </si>
  <si>
    <t>0112-0382</t>
  </si>
  <si>
    <t>0112-0383</t>
  </si>
  <si>
    <t>0112-0384</t>
  </si>
  <si>
    <t>0112-0385</t>
  </si>
  <si>
    <t>0112-0386</t>
  </si>
  <si>
    <t>0112-0387</t>
  </si>
  <si>
    <t>0112-0388</t>
  </si>
  <si>
    <t>0112-0375</t>
  </si>
  <si>
    <t>0112-0376</t>
  </si>
  <si>
    <t>0112-0373</t>
  </si>
  <si>
    <t>0112-0374</t>
  </si>
  <si>
    <t>0112-0371</t>
  </si>
  <si>
    <t>0112-0372</t>
  </si>
  <si>
    <t>0112-0369</t>
  </si>
  <si>
    <t>0112-0370</t>
  </si>
  <si>
    <t>0112-0367</t>
  </si>
  <si>
    <t>0112-0368</t>
  </si>
  <si>
    <t>0112-0361</t>
  </si>
  <si>
    <t>0112-0362</t>
  </si>
  <si>
    <t>0112-0363</t>
  </si>
  <si>
    <t>0112-0364</t>
  </si>
  <si>
    <t>0112-0365</t>
  </si>
  <si>
    <t>0112-0366</t>
  </si>
  <si>
    <t>0112-0347</t>
  </si>
  <si>
    <t>0112-0348</t>
  </si>
  <si>
    <t>0112-0349</t>
  </si>
  <si>
    <t>0112-0350</t>
  </si>
  <si>
    <t>0112-0351</t>
  </si>
  <si>
    <t>0112-0352</t>
  </si>
  <si>
    <t>0112-0353</t>
  </si>
  <si>
    <t>0112-0354</t>
  </si>
  <si>
    <t>0112-0355</t>
  </si>
  <si>
    <t>0112-0356</t>
  </si>
  <si>
    <t>0112-0357</t>
  </si>
  <si>
    <t>0112-0358</t>
  </si>
  <si>
    <t>0112-0359</t>
  </si>
  <si>
    <t>0112-0360</t>
  </si>
  <si>
    <t>0112-0345</t>
  </si>
  <si>
    <t>0112-0346</t>
  </si>
  <si>
    <t>0112-0343</t>
  </si>
  <si>
    <t>0112-0344</t>
  </si>
  <si>
    <t>0112-0341</t>
  </si>
  <si>
    <t>0112-0342</t>
  </si>
  <si>
    <t>0112-0339</t>
  </si>
  <si>
    <t>0112-0340</t>
  </si>
  <si>
    <t>0112-0337</t>
  </si>
  <si>
    <t>0112-0338</t>
  </si>
  <si>
    <t>0112-0478</t>
  </si>
  <si>
    <t>0112-0479</t>
  </si>
  <si>
    <t>0112-0476</t>
  </si>
  <si>
    <t>0112-0477</t>
  </si>
  <si>
    <t>0112-0474</t>
  </si>
  <si>
    <t>0112-0475</t>
  </si>
  <si>
    <t>0112-0472</t>
  </si>
  <si>
    <t>0112-0473</t>
  </si>
  <si>
    <t>0112-0470</t>
  </si>
  <si>
    <t>0112-0471</t>
  </si>
  <si>
    <t>0112-0468</t>
  </si>
  <si>
    <t>0112-0469</t>
  </si>
  <si>
    <t>0112-0466</t>
  </si>
  <si>
    <t>0112-0467</t>
  </si>
  <si>
    <t>0112-0464</t>
  </si>
  <si>
    <t>0112-0465</t>
  </si>
  <si>
    <t>0112-0462</t>
  </si>
  <si>
    <t>0112-0463</t>
  </si>
  <si>
    <t>0112-0460</t>
  </si>
  <si>
    <t>0112-0461</t>
  </si>
  <si>
    <t>0112-0458</t>
  </si>
  <si>
    <t>0112-0459</t>
  </si>
  <si>
    <t>0112-0456</t>
  </si>
  <si>
    <t>0112-0457</t>
  </si>
  <si>
    <t>0112-0454</t>
  </si>
  <si>
    <t>0112-0455</t>
  </si>
  <si>
    <t>0112-0452</t>
  </si>
  <si>
    <t>0112-0453</t>
  </si>
  <si>
    <t>0112-0450</t>
  </si>
  <si>
    <t>0112-0451</t>
  </si>
  <si>
    <t>0112-0448</t>
  </si>
  <si>
    <t>0112-0449</t>
  </si>
  <si>
    <t>0112-0446</t>
  </si>
  <si>
    <t>0112-0447</t>
  </si>
  <si>
    <t>0112-0444</t>
  </si>
  <si>
    <t>0112-0445</t>
  </si>
  <si>
    <t>0112-0442</t>
  </si>
  <si>
    <t>0112-0443</t>
  </si>
  <si>
    <t>0112-0440</t>
  </si>
  <si>
    <t>0112-0441</t>
  </si>
  <si>
    <t>0112-0436</t>
  </si>
  <si>
    <t>0112-0437</t>
  </si>
  <si>
    <t>0112-0480</t>
  </si>
  <si>
    <t>0112-0481</t>
  </si>
  <si>
    <t>0112-0430</t>
  </si>
  <si>
    <t>0112-0431</t>
  </si>
  <si>
    <t>0112-0432</t>
  </si>
  <si>
    <t>0112-0433</t>
  </si>
  <si>
    <t>0112-0434</t>
  </si>
  <si>
    <t>0112-0435</t>
  </si>
  <si>
    <t>0112-0438</t>
  </si>
  <si>
    <t>0112-0439</t>
  </si>
  <si>
    <t>0112-0428</t>
  </si>
  <si>
    <t>0112-0429</t>
  </si>
  <si>
    <t>0112-0426</t>
  </si>
  <si>
    <t>0112-0427</t>
  </si>
  <si>
    <t>0112-0425</t>
  </si>
  <si>
    <t>0112-0424</t>
  </si>
  <si>
    <t>0112-0421</t>
  </si>
  <si>
    <t>0112-0422</t>
  </si>
  <si>
    <t>0112-0419</t>
  </si>
  <si>
    <t>0112-0420</t>
  </si>
  <si>
    <t>0112-0417</t>
  </si>
  <si>
    <t>0112-0418</t>
  </si>
  <si>
    <t>0112-0409</t>
  </si>
  <si>
    <t>0112-0410</t>
  </si>
  <si>
    <t>0112-0411</t>
  </si>
  <si>
    <t>0112-0412</t>
  </si>
  <si>
    <t>0112-0413</t>
  </si>
  <si>
    <t>0112-0414</t>
  </si>
  <si>
    <t>0112-0415</t>
  </si>
  <si>
    <t>0112-0416</t>
  </si>
  <si>
    <t>trts_actual_2021</t>
  </si>
  <si>
    <t>rs</t>
  </si>
  <si>
    <t>Sam, Maddie, Lauren</t>
  </si>
  <si>
    <t>100-1130</t>
  </si>
  <si>
    <t>Crossed out BOGR NIP, BOGR present</t>
  </si>
  <si>
    <t>100-1129</t>
  </si>
  <si>
    <t>100-1131</t>
  </si>
  <si>
    <t>100-1132</t>
  </si>
  <si>
    <t>100-1133</t>
  </si>
  <si>
    <t>100-1138</t>
  </si>
  <si>
    <t>100-1137</t>
  </si>
  <si>
    <t>100-1136</t>
  </si>
  <si>
    <t>100-1135</t>
  </si>
  <si>
    <t>100-1134</t>
  </si>
  <si>
    <t>Crossed out BOGR NIP</t>
  </si>
  <si>
    <t>100-1139</t>
  </si>
  <si>
    <t>100-1140</t>
  </si>
  <si>
    <t>In order. Using Probe/Diviner 1. Prof. 03 = 93</t>
  </si>
  <si>
    <t>In order. Using Probe/Diviner 1. Prof. 37 = 97</t>
  </si>
  <si>
    <t>In order. Used Diviner/Probe 2</t>
  </si>
  <si>
    <t xml:space="preserve">In order. Diviner 1 dead and forgot all my calibrations from last time so using Diviner/Probe 2. Did at same time as system checks. </t>
  </si>
  <si>
    <t xml:space="preserve">1-36. Numerical order. </t>
  </si>
  <si>
    <t>1-31, (32, recorded as 31) 32-36. Second 31 at 9:53 is actually data from plot 32! Wrong plot number in data</t>
  </si>
  <si>
    <t>No data taken today</t>
  </si>
  <si>
    <t>Numerical order</t>
  </si>
  <si>
    <t>In order</t>
  </si>
  <si>
    <t xml:space="preserve">In order. 12-12:30 break written near end time, dash in end time. Soil profile 03 tables only show rdgs for depths 10 &amp; 20 despite beeps for all depths. 08 wouldn't beep at all, going to redo tomorrow with Diviner 2.  </t>
  </si>
  <si>
    <t>Numeric. Logger 2, probe 2</t>
  </si>
  <si>
    <t>jdd, kg</t>
  </si>
  <si>
    <t>jdd</t>
  </si>
  <si>
    <t>Numeric. Diviner 1. P1 = 97, P2 = 98, P3 = 73</t>
  </si>
  <si>
    <t>In order. Relabeled faded caps, recaulked B5 and B6 threaded top piece onto tube</t>
  </si>
  <si>
    <t>rs, ep</t>
  </si>
  <si>
    <t>In order, ~3:15</t>
  </si>
  <si>
    <t>In order. Did system check simultaneously, new cage code 2874</t>
  </si>
  <si>
    <t xml:space="preserve">In order. 8/2/2021 partial data. Diviner/Probe 2. Redid 8/3/2021 3:30pm to get at same time as clayey until 4:35 pm with Probe 1. Prof 37 = 97. </t>
  </si>
  <si>
    <t>In order. Diviner/Probe 1, didn't finish (illegible, arthra attack?). 93 = 03</t>
  </si>
  <si>
    <t>In order. Using Diviner/Probe 2. Doing phenology simultaneously until E1</t>
  </si>
  <si>
    <t>In order. Using Diviner/Probe 2.</t>
  </si>
  <si>
    <t xml:space="preserve">In order. Recaulked A4, B2, E2. Reset grazing cage paddock to 2017. Profile 93 is profile 3. D4 cap loose - dirt inside so water may have entered. </t>
  </si>
  <si>
    <t>Numeric. Ep, 03=90</t>
  </si>
  <si>
    <t>Numeric. Diviner 1 (Elle Ping) P3 redo = 99</t>
  </si>
  <si>
    <t>kg</t>
  </si>
  <si>
    <t>Numeric. #3 = 99</t>
  </si>
  <si>
    <t>Numeric. EP</t>
  </si>
  <si>
    <t>rs, mcm</t>
  </si>
  <si>
    <t xml:space="preserve">7/6/2021 and 7/7/2021. Profile 93 = Profile 03 bc 03 only set to 20 cm depth </t>
  </si>
  <si>
    <t>37-72, numerical order. Might be 11:51 am, sd guessed when entering</t>
  </si>
  <si>
    <t>lp, shs</t>
  </si>
  <si>
    <t>37-72, numerical order.</t>
  </si>
  <si>
    <t>Lauren, Maddie</t>
  </si>
  <si>
    <t>Did not do Senteks today</t>
  </si>
  <si>
    <t>ak, lp</t>
  </si>
  <si>
    <t>In order. At 11:25 stopped after 53- probe not working (won't beep). Added caulk to A5 cap-tube connection. Did Plot 54 at 3:15, 55-72 from 3:30-4:05 for Sentek. No constraints calibrated (A=0, B=1, C=0). End time: 11:25(53); 3:15-4:05</t>
  </si>
  <si>
    <t>Numeric. Start time: 9/1/21 915. Diviner 1. P37 =99</t>
  </si>
  <si>
    <t>lp, jdd</t>
  </si>
  <si>
    <t>Numerical. Logger 2, Probe 2</t>
  </si>
  <si>
    <t xml:space="preserve">In order. Didn't do phenology. </t>
  </si>
  <si>
    <t>63, 38, 37(97), 32-62, 64-72. Using Diviner 1/Probe1. Recalibrated many soil profiles with soil type 114 or #011001. Created profile '97' (actually 37) bc 37 only reading to 20 cm</t>
  </si>
  <si>
    <t>Numerical, 37 = 99</t>
  </si>
  <si>
    <t>ep, rs</t>
  </si>
  <si>
    <t xml:space="preserve">In order. Using Probe 1/Diviner 1. 97 is 37. Black widow near F4 Sentek. </t>
  </si>
  <si>
    <t>Numeric. P37 red = 90</t>
  </si>
  <si>
    <t>Numeric. Diviner 1. Profile 37=90, 3 = 99</t>
  </si>
  <si>
    <t>100-1141</t>
  </si>
  <si>
    <t>100-1142</t>
  </si>
  <si>
    <t>100-1143</t>
  </si>
  <si>
    <t>100-1144</t>
  </si>
  <si>
    <t>100-1149</t>
  </si>
  <si>
    <t>100-1148</t>
  </si>
  <si>
    <t>100-1147</t>
  </si>
  <si>
    <t>100-1146</t>
  </si>
  <si>
    <t>100-1145</t>
  </si>
  <si>
    <t>100-1150</t>
  </si>
  <si>
    <t>100-1151</t>
  </si>
  <si>
    <t>100-1152</t>
  </si>
  <si>
    <t>shelter shadow in picture</t>
  </si>
  <si>
    <t>adjust photo 2cm N of shrub (don't disturb leaves) shrub 1302. In 2021: bromus near</t>
  </si>
  <si>
    <t>Sentek in SW corner</t>
  </si>
  <si>
    <t>BOGR marker done (under poop?), using BOGR closest to corner white nail</t>
  </si>
  <si>
    <t>100-1159</t>
  </si>
  <si>
    <t>100-1158</t>
  </si>
  <si>
    <t>100-1157</t>
  </si>
  <si>
    <t>100-1156</t>
  </si>
  <si>
    <t>100-0965</t>
  </si>
  <si>
    <t xml:space="preserve">No BOGR growth </t>
  </si>
  <si>
    <t>100-0966</t>
  </si>
  <si>
    <t>I</t>
  </si>
  <si>
    <t>100-0967</t>
  </si>
  <si>
    <t>100-0968</t>
  </si>
  <si>
    <t>100-0969</t>
  </si>
  <si>
    <t>100-0970</t>
  </si>
  <si>
    <t>100-0971</t>
  </si>
  <si>
    <t>100-0972</t>
  </si>
  <si>
    <t>100-0973</t>
  </si>
  <si>
    <t>100-0974</t>
  </si>
  <si>
    <t>100-0975</t>
  </si>
  <si>
    <t>100-0976</t>
  </si>
  <si>
    <t>100-0977</t>
  </si>
  <si>
    <t>100-0978</t>
  </si>
  <si>
    <t>100-0979</t>
  </si>
  <si>
    <t>100-0980</t>
  </si>
  <si>
    <t>100-0981</t>
  </si>
  <si>
    <t>needs caulk</t>
  </si>
  <si>
    <t>100-0982</t>
  </si>
  <si>
    <t>100-0984</t>
  </si>
  <si>
    <t>Photos are 100-0983 AND 100-0984, not sure why there are 2. Adjust photo 2 cm N of shrub (don't disturb leaves)/Brome near shrub 1302!</t>
  </si>
  <si>
    <t>100-0985</t>
  </si>
  <si>
    <t>100-0986</t>
  </si>
  <si>
    <t>100-0987</t>
  </si>
  <si>
    <t>100-0988</t>
  </si>
  <si>
    <t xml:space="preserve">purple ziptie gone (under poop?) using BOGR closest to corner white nail </t>
  </si>
  <si>
    <t>100-0989</t>
  </si>
  <si>
    <t>just watered</t>
  </si>
  <si>
    <t>100-0990</t>
  </si>
  <si>
    <t>100-0991</t>
  </si>
  <si>
    <t>100-0992</t>
  </si>
  <si>
    <t>100-0993</t>
  </si>
  <si>
    <t>100-0994</t>
  </si>
  <si>
    <t>100-0995</t>
  </si>
  <si>
    <t>Brome to east near shrub and sentek</t>
  </si>
  <si>
    <t>100-0996</t>
  </si>
  <si>
    <t>Brome NIP</t>
  </si>
  <si>
    <t>100-0997</t>
  </si>
  <si>
    <t>100-0998</t>
  </si>
  <si>
    <t>100-0999</t>
  </si>
  <si>
    <t>100-1000</t>
  </si>
  <si>
    <t>BOGR NIP</t>
  </si>
  <si>
    <t>100-1001</t>
  </si>
  <si>
    <t>S of Sentek</t>
  </si>
  <si>
    <t>100-1165</t>
  </si>
  <si>
    <t>100-1166</t>
  </si>
  <si>
    <t>100-1167</t>
  </si>
  <si>
    <t>100-1168</t>
  </si>
  <si>
    <t>100-1169</t>
  </si>
  <si>
    <t>100-1171</t>
  </si>
  <si>
    <t>adjust photo 3cm N of shrub, parallel with 1x1. Brome near Sentek</t>
  </si>
  <si>
    <t>100-1177</t>
  </si>
  <si>
    <t>100-1176</t>
  </si>
  <si>
    <t>BOGR on E side, BRTE</t>
  </si>
  <si>
    <t>100-1175</t>
  </si>
  <si>
    <t>100-1174</t>
  </si>
  <si>
    <t>BOGR on E side. N of shrub/photo on 2023 FQ clip</t>
  </si>
  <si>
    <t>100-1173</t>
  </si>
  <si>
    <t>100-1183</t>
  </si>
  <si>
    <t>100-1193</t>
  </si>
  <si>
    <t>100-1172</t>
  </si>
  <si>
    <t>100-1178</t>
  </si>
  <si>
    <t>100-1179</t>
  </si>
  <si>
    <t>100-1180</t>
  </si>
  <si>
    <t>100-1181</t>
  </si>
  <si>
    <t>photo on shrubs … ?</t>
  </si>
  <si>
    <t>100-1182</t>
  </si>
  <si>
    <t>Brome SW, rest on W side of shrub near SE corner</t>
  </si>
  <si>
    <t>100-1187</t>
  </si>
  <si>
    <t>100-1186</t>
  </si>
  <si>
    <t>Brome is near PASM</t>
  </si>
  <si>
    <t>100-1185</t>
  </si>
  <si>
    <t>100-1184</t>
  </si>
  <si>
    <t>BOGR near NE corner/photo on 2023 FQ clip</t>
  </si>
  <si>
    <t>100-1188</t>
  </si>
  <si>
    <t>100-1189</t>
  </si>
  <si>
    <t>100-1190</t>
  </si>
  <si>
    <t>100-1191</t>
  </si>
  <si>
    <t>100-1197</t>
  </si>
  <si>
    <t>100-1196</t>
  </si>
  <si>
    <t>100-1195</t>
  </si>
  <si>
    <t>100-1194</t>
  </si>
  <si>
    <t>100-1192</t>
  </si>
  <si>
    <t>100-1198</t>
  </si>
  <si>
    <t>100-1199</t>
  </si>
  <si>
    <t>100-1200</t>
  </si>
  <si>
    <t>100-1201</t>
  </si>
  <si>
    <t>100-1002</t>
  </si>
  <si>
    <t>100-1003</t>
  </si>
  <si>
    <t>100-1005</t>
  </si>
  <si>
    <t>100-1004</t>
  </si>
  <si>
    <t>100-1006</t>
  </si>
  <si>
    <t>100-1007</t>
  </si>
  <si>
    <t>adjust photos 3cm directly N of shrub, parallel w/ 1x1</t>
  </si>
  <si>
    <t>100-1008</t>
  </si>
  <si>
    <t>100-1009</t>
  </si>
  <si>
    <t>100-1010</t>
  </si>
  <si>
    <t>100-1011</t>
  </si>
  <si>
    <t>100-012</t>
  </si>
  <si>
    <t>100-1013</t>
  </si>
  <si>
    <t>100-1014</t>
  </si>
  <si>
    <t>100-1015</t>
  </si>
  <si>
    <t>100-1016</t>
  </si>
  <si>
    <t>100-1017</t>
  </si>
  <si>
    <t>100-1018</t>
  </si>
  <si>
    <t>100-1019</t>
  </si>
  <si>
    <t>100-1020</t>
  </si>
  <si>
    <t>100-1021</t>
  </si>
  <si>
    <t>100-1022</t>
  </si>
  <si>
    <t>100-1023</t>
  </si>
  <si>
    <t>100-1026</t>
  </si>
  <si>
    <t>100-1025</t>
  </si>
  <si>
    <t>100-1027</t>
  </si>
  <si>
    <t>100-1028</t>
  </si>
  <si>
    <t>100-1029</t>
  </si>
  <si>
    <t>100-1030</t>
  </si>
  <si>
    <t>100-1031</t>
  </si>
  <si>
    <t>100-1032</t>
  </si>
  <si>
    <t>100-1033</t>
  </si>
  <si>
    <t>100-1034</t>
  </si>
  <si>
    <t>100-1035</t>
  </si>
  <si>
    <t>100-1036</t>
  </si>
  <si>
    <t>100-1037</t>
  </si>
  <si>
    <t>100-1038</t>
  </si>
  <si>
    <t>100-1352</t>
  </si>
  <si>
    <t>BRAR one leaf barely green (brome)</t>
  </si>
  <si>
    <t>100-1351</t>
  </si>
  <si>
    <t>100-1349</t>
  </si>
  <si>
    <t>Brome got eaten, next closest is BRTE</t>
  </si>
  <si>
    <t>100-1348</t>
  </si>
  <si>
    <t>Flower heads very small BRAR</t>
  </si>
  <si>
    <t>100-1346</t>
  </si>
  <si>
    <t>100-1345</t>
  </si>
  <si>
    <t>HF</t>
  </si>
  <si>
    <t>LH</t>
  </si>
  <si>
    <t>HO</t>
  </si>
  <si>
    <t>100-1339</t>
  </si>
  <si>
    <t>100-1340</t>
  </si>
  <si>
    <t>OFD</t>
  </si>
  <si>
    <t>100-1341</t>
  </si>
  <si>
    <t>100-1342</t>
  </si>
  <si>
    <t>100-1343</t>
  </si>
  <si>
    <t>100-1344</t>
  </si>
  <si>
    <t>100-1338</t>
  </si>
  <si>
    <t>100-1337</t>
  </si>
  <si>
    <t>100-1335</t>
  </si>
  <si>
    <t>100-1334</t>
  </si>
  <si>
    <t>Brome was grazed- move to next closest BRAR</t>
  </si>
  <si>
    <t>100-1333</t>
  </si>
  <si>
    <t>100-1327</t>
  </si>
  <si>
    <t>100-1328</t>
  </si>
  <si>
    <t>100-1329</t>
  </si>
  <si>
    <t>100-1330</t>
  </si>
  <si>
    <t>LHF</t>
  </si>
  <si>
    <t>100-1331</t>
  </si>
  <si>
    <t>100-1326</t>
  </si>
  <si>
    <t>100-1325</t>
  </si>
  <si>
    <t>100-1324</t>
  </si>
  <si>
    <t>100-1322</t>
  </si>
  <si>
    <t>100-1315</t>
  </si>
  <si>
    <t>OF</t>
  </si>
  <si>
    <t>100-1316</t>
  </si>
  <si>
    <t>100-1317</t>
  </si>
  <si>
    <t>100-1318</t>
  </si>
  <si>
    <t>moved pic 2 inches from sentek to be square; BRAR</t>
  </si>
  <si>
    <t>100-1319</t>
  </si>
  <si>
    <t>100-1321</t>
  </si>
  <si>
    <t>100-1353</t>
  </si>
  <si>
    <t>100-1354</t>
  </si>
  <si>
    <t>100-1356</t>
  </si>
  <si>
    <t>100-1357</t>
  </si>
  <si>
    <t>100-1802</t>
  </si>
  <si>
    <t>100-1803</t>
  </si>
  <si>
    <t>LR</t>
  </si>
  <si>
    <t>100-1804</t>
  </si>
  <si>
    <t>BOGR 80% = R</t>
  </si>
  <si>
    <t>100-1805</t>
  </si>
  <si>
    <t>all watered plots in rows C-G were photographed wet</t>
  </si>
  <si>
    <t>moved Brome SW; all watered plots in rows C-G were photographed wet</t>
  </si>
  <si>
    <t>Brome is near PASM stake, all watered plots in rows C-G were photographed wet</t>
  </si>
  <si>
    <t>Brome NIP, all watered plots in rows C-G were photographed wet</t>
  </si>
  <si>
    <t>100-1806</t>
  </si>
  <si>
    <t>100-1807</t>
  </si>
  <si>
    <t>BOGR 10% = D</t>
  </si>
  <si>
    <t>Brome gone, BOGR 80% = R</t>
  </si>
  <si>
    <t>100-1808</t>
  </si>
  <si>
    <t>BOGR = 50% = D</t>
  </si>
  <si>
    <t>100-1809</t>
  </si>
  <si>
    <t>100-1810</t>
  </si>
  <si>
    <t>0 BOGR flw</t>
  </si>
  <si>
    <t>100-1811</t>
  </si>
  <si>
    <t>100-1812</t>
  </si>
  <si>
    <t>BOGR 50% = R</t>
  </si>
  <si>
    <t>PASM and Brome both gone, BOGR 50% = R</t>
  </si>
  <si>
    <t>100-1813</t>
  </si>
  <si>
    <t>BOGR 70% = R</t>
  </si>
  <si>
    <t>100-1814</t>
  </si>
  <si>
    <t>100-1815</t>
  </si>
  <si>
    <t>BOGR 0 flw, Brome gone</t>
  </si>
  <si>
    <t>BOGR 40% = R, Brome gone</t>
  </si>
  <si>
    <t>100-1816</t>
  </si>
  <si>
    <t>BOGR 50% = R, Brome gone</t>
  </si>
  <si>
    <t>BOGR 70% = R, Brome gone</t>
  </si>
  <si>
    <t>100-1817</t>
  </si>
  <si>
    <t>100-1818</t>
  </si>
  <si>
    <t>100-1819</t>
  </si>
  <si>
    <t>F</t>
  </si>
  <si>
    <t>100-1820</t>
  </si>
  <si>
    <t>BOGR 50% = R, PASM dead and Brome gone</t>
  </si>
  <si>
    <t>100-1821</t>
  </si>
  <si>
    <t>LD</t>
  </si>
  <si>
    <t>100-1822</t>
  </si>
  <si>
    <t>BOGR 30% = R</t>
  </si>
  <si>
    <t>100-1823</t>
  </si>
  <si>
    <t>BOGR 30% = R, Brome gone</t>
  </si>
  <si>
    <t>100-1824</t>
  </si>
  <si>
    <t>BOGR 10% = R, Brome gone</t>
  </si>
  <si>
    <t>100-1825</t>
  </si>
  <si>
    <t>BOGR 20% = R, Brome gone</t>
  </si>
  <si>
    <t>100-1826</t>
  </si>
  <si>
    <t>BOGR 75% = R, PASM dead</t>
  </si>
  <si>
    <t>100-1827</t>
  </si>
  <si>
    <t>100-1828</t>
  </si>
  <si>
    <t>100-1829</t>
  </si>
  <si>
    <t>100-1830</t>
  </si>
  <si>
    <t>100-1831</t>
  </si>
  <si>
    <t>BOGR 75% = R</t>
  </si>
  <si>
    <t>100-1832</t>
  </si>
  <si>
    <t>BOGR 60% = R</t>
  </si>
  <si>
    <t>100-1833</t>
  </si>
  <si>
    <t>BOGR 30% = D, 30% = R</t>
  </si>
  <si>
    <t>100-1837</t>
  </si>
  <si>
    <t>BOGR 80% = R, PASM dead</t>
  </si>
  <si>
    <t>100-1836</t>
  </si>
  <si>
    <t>100-1835</t>
  </si>
  <si>
    <t>100-1834</t>
  </si>
  <si>
    <t>not BOGR- SPCR?, BOGR 50% = R</t>
  </si>
  <si>
    <t>100-1441</t>
  </si>
  <si>
    <t>100-1442</t>
  </si>
  <si>
    <t>100-1443</t>
  </si>
  <si>
    <t>100-1444</t>
  </si>
  <si>
    <t>100-1445</t>
  </si>
  <si>
    <t>100-1446</t>
  </si>
  <si>
    <t>no stage for PASM or Brome</t>
  </si>
  <si>
    <t>FD</t>
  </si>
  <si>
    <t>100-1440</t>
  </si>
  <si>
    <t>ID</t>
  </si>
  <si>
    <t>Brome regreening</t>
  </si>
  <si>
    <t>100-1439</t>
  </si>
  <si>
    <t>100-1438</t>
  </si>
  <si>
    <t>100-1437</t>
  </si>
  <si>
    <t>PASM regreening</t>
  </si>
  <si>
    <t>100-1436</t>
  </si>
  <si>
    <t>100-1435</t>
  </si>
  <si>
    <t>100-1430</t>
  </si>
  <si>
    <t>100-1431</t>
  </si>
  <si>
    <t>100-1432</t>
  </si>
  <si>
    <t>100-1433</t>
  </si>
  <si>
    <t>100-1434</t>
  </si>
  <si>
    <t>100-1429</t>
  </si>
  <si>
    <t>100-1428</t>
  </si>
  <si>
    <t>100-1427</t>
  </si>
  <si>
    <t>100-1426</t>
  </si>
  <si>
    <t>Smut on Brome</t>
  </si>
  <si>
    <t>100-1425</t>
  </si>
  <si>
    <t>100-1421</t>
  </si>
  <si>
    <t>100-1422</t>
  </si>
  <si>
    <t>100-1423</t>
  </si>
  <si>
    <t>100-1424</t>
  </si>
  <si>
    <t>100-1420</t>
  </si>
  <si>
    <t>100-1418</t>
  </si>
  <si>
    <t>F2 and F3 photo codes are both 100-1418</t>
  </si>
  <si>
    <t>100-1417</t>
  </si>
  <si>
    <t>100-1416</t>
  </si>
  <si>
    <t>100-1415</t>
  </si>
  <si>
    <t>100-1411</t>
  </si>
  <si>
    <t>100-1412</t>
  </si>
  <si>
    <t>Brome smut</t>
  </si>
  <si>
    <t>100-1413</t>
  </si>
  <si>
    <t>100-1414</t>
  </si>
  <si>
    <t>100-1949</t>
  </si>
  <si>
    <t>FP BOGR 20% = LD, no Brome</t>
  </si>
  <si>
    <t>100-1950</t>
  </si>
  <si>
    <t>LRD</t>
  </si>
  <si>
    <t>FP PASM 5% = LD, BOGR 70% = LD, no Brome</t>
  </si>
  <si>
    <t>100-1951</t>
  </si>
  <si>
    <t>FP BOGR 80% = LD, no Brome</t>
  </si>
  <si>
    <t>100-1952</t>
  </si>
  <si>
    <t>100-1953</t>
  </si>
  <si>
    <t>100-1963</t>
  </si>
  <si>
    <t>100-1954</t>
  </si>
  <si>
    <t>100-1955</t>
  </si>
  <si>
    <t>FP BOGR 70% = LD, no Brome</t>
  </si>
  <si>
    <t>100-1956</t>
  </si>
  <si>
    <t>FP BOGR 50% = LD, no Brome</t>
  </si>
  <si>
    <t>100-1957</t>
  </si>
  <si>
    <t>100-1967</t>
  </si>
  <si>
    <t>100-1977</t>
  </si>
  <si>
    <t>100-1958</t>
  </si>
  <si>
    <t>100-1968</t>
  </si>
  <si>
    <t>100-1959</t>
  </si>
  <si>
    <t>100-1969</t>
  </si>
  <si>
    <t>100-1960</t>
  </si>
  <si>
    <t>100-1961</t>
  </si>
  <si>
    <t>100-1962</t>
  </si>
  <si>
    <t>FP BOGR 9% flw, no Brome</t>
  </si>
  <si>
    <t>100-1964</t>
  </si>
  <si>
    <t>100-1965</t>
  </si>
  <si>
    <t>FP BOGR 80% = LRD, no Brome</t>
  </si>
  <si>
    <t>FP BOGR 60% = LD, no Brome</t>
  </si>
  <si>
    <t>FP BOGR 30% = LR, no Brome</t>
  </si>
  <si>
    <t>100-1966</t>
  </si>
  <si>
    <t>FP BOGR 50% = LD, no Brome, dead PASM</t>
  </si>
  <si>
    <t>100-1978</t>
  </si>
  <si>
    <t>100-1970</t>
  </si>
  <si>
    <t>100-1971</t>
  </si>
  <si>
    <t>FP BOGR 30% = LD, no Brome</t>
  </si>
  <si>
    <t>100-1972</t>
  </si>
  <si>
    <t>100-1973</t>
  </si>
  <si>
    <t>100-1974</t>
  </si>
  <si>
    <t>100-1975</t>
  </si>
  <si>
    <t>FP BOGR 60% = LD, PASM dead and no Brome</t>
  </si>
  <si>
    <t>100-1976</t>
  </si>
  <si>
    <t>FP BOGR 50% = LD, PASM dead and no Brome</t>
  </si>
  <si>
    <t>100-1979</t>
  </si>
  <si>
    <t>100-1980</t>
  </si>
  <si>
    <t>100-1981</t>
  </si>
  <si>
    <t>FP BOGR 20% = LD, dead PASM, no Brome</t>
  </si>
  <si>
    <t>100-1982</t>
  </si>
  <si>
    <t>100-1983</t>
  </si>
  <si>
    <t>100-1984</t>
  </si>
  <si>
    <t>FP BOGR 90% = LD, no Brome</t>
  </si>
  <si>
    <t>LO</t>
  </si>
  <si>
    <t>O</t>
  </si>
  <si>
    <t>LF</t>
  </si>
  <si>
    <t>RD</t>
  </si>
  <si>
    <t>2nd time-check</t>
  </si>
  <si>
    <t>BOGR_pctgreen_ThisYearTissueOnlyRachelsMethod</t>
  </si>
  <si>
    <t>100-1693</t>
  </si>
  <si>
    <t>100-1695</t>
  </si>
  <si>
    <t>100-1697</t>
  </si>
  <si>
    <t>100-1699</t>
  </si>
  <si>
    <t>100-1701</t>
  </si>
  <si>
    <t>100-1703</t>
  </si>
  <si>
    <t>100-1715</t>
  </si>
  <si>
    <t>100-1713</t>
  </si>
  <si>
    <t>100-1711</t>
  </si>
  <si>
    <t>100-1709</t>
  </si>
  <si>
    <t>100-1707</t>
  </si>
  <si>
    <t>100-1705</t>
  </si>
  <si>
    <t>100-1717</t>
  </si>
  <si>
    <t>100-1719</t>
  </si>
  <si>
    <t>100-1720</t>
  </si>
  <si>
    <t>100-1723</t>
  </si>
  <si>
    <t>2019 clip site picture is 100-1694</t>
  </si>
  <si>
    <t>2019 clip site picture is 100-1696, Avg BOGR flower heads</t>
  </si>
  <si>
    <t>2019 clip site picture is 100-1697, Brome has smut, Aug BOGR fruits</t>
  </si>
  <si>
    <t>2019 clip site picture is 100-1700, Avg BOGR open flowers</t>
  </si>
  <si>
    <t>2019 clip site picture is 100-1702, Avg BOGR open flowers</t>
  </si>
  <si>
    <t>2019 clip site picture is 100-1704, Avg BOGR recent fruit drop</t>
  </si>
  <si>
    <t>2019 clip site picture is 100-1716, Avg BOGR fruits</t>
  </si>
  <si>
    <t>2019 clip site picture is 100-1714</t>
  </si>
  <si>
    <t>2019 clip site picture is 100-1712, Avg BOGR open flowers</t>
  </si>
  <si>
    <t>2019 clip site picture is 100-1710</t>
  </si>
  <si>
    <t>2019 clip site picture is 100-1708, Avg BOGR open flowers</t>
  </si>
  <si>
    <t>2019 clip site picture is 100-1705, Avg BOGR open flowers</t>
  </si>
  <si>
    <t>2019 clip site picture is 100-1718, Avg BOGR open flowers</t>
  </si>
  <si>
    <t>2019 clip site picture is 100-1720</t>
  </si>
  <si>
    <t>2019 clip site picture is 100-1722, Avg BOGR open flowers</t>
  </si>
  <si>
    <t>2019 clip site picture is 100-1724, Avg BOGR open flowers</t>
  </si>
  <si>
    <t>100-1725</t>
  </si>
  <si>
    <t>100-1735</t>
  </si>
  <si>
    <t>2019 clip site picture is 100-1726, avg BOGR flower heads</t>
  </si>
  <si>
    <t>2019 clip site picture is 100-1736, avg BOGR open flowers</t>
  </si>
  <si>
    <t>2019 clip site picture is 100-1742</t>
  </si>
  <si>
    <t>100-1733</t>
  </si>
  <si>
    <t>100-1743</t>
  </si>
  <si>
    <t>2019 clip site picture is 100-1734, avg BOGR open flowers</t>
  </si>
  <si>
    <t>100-1731</t>
  </si>
  <si>
    <t>100-1741</t>
  </si>
  <si>
    <t>2019 clip site picture is 100-1732, Avg BOGR flower heads</t>
  </si>
  <si>
    <t>100-1729</t>
  </si>
  <si>
    <t>2019 clip site picture is 100-1730, Brome has smut, Avg BOGR open flowers</t>
  </si>
  <si>
    <t>100-1727</t>
  </si>
  <si>
    <t>100-1747</t>
  </si>
  <si>
    <t>100-1737</t>
  </si>
  <si>
    <t>2019 clip site picture is 100-1728, Avg BOGR fruits</t>
  </si>
  <si>
    <t>100-1739</t>
  </si>
  <si>
    <t>2019 clip site picture is 100-1740, Avg BOGR open flowers</t>
  </si>
  <si>
    <t>100-1757</t>
  </si>
  <si>
    <t>2019 clip site picture is 100-1738, Avg BOGR open flowers, Avg PASM fruits</t>
  </si>
  <si>
    <t>100-1751</t>
  </si>
  <si>
    <t>100-1753</t>
  </si>
  <si>
    <t>2019 clip site picture is 100-1744, Avg BOGR open flowers</t>
  </si>
  <si>
    <t>100-1755</t>
  </si>
  <si>
    <t>100-1745</t>
  </si>
  <si>
    <t>2019 clip site picture is 100-1756, Avg BOGR fruits</t>
  </si>
  <si>
    <t>2019 clip site picture is 100-1754, Avg BOGR open flowers, Avg PASM fruits</t>
  </si>
  <si>
    <t>2019 clip site picture is 100-1752, Avg BOGR open flowers</t>
  </si>
  <si>
    <t>100-1749</t>
  </si>
  <si>
    <t>2019 clip site picture is 100-1750, Brome has smut, Avg BOGR open flowers</t>
  </si>
  <si>
    <t>2019 clip site picture is 100-1748, Avg BOGR open flowers</t>
  </si>
  <si>
    <t>2019 clip site picture is 100-1746, Avg BOGR open flowers</t>
  </si>
  <si>
    <t>2019 clip site picture is 100-1758, Avg BOGR open flowers</t>
  </si>
  <si>
    <t>100-1759</t>
  </si>
  <si>
    <t>2019 clip site picture is 100-1761, Avg BOGR open flowers, Avg PASM open flowers</t>
  </si>
  <si>
    <t>100-1762</t>
  </si>
  <si>
    <t>2019 clip site picture is 100-1763, Brome smut, 1x1 BOGR open flower</t>
  </si>
  <si>
    <t>100-1764</t>
  </si>
  <si>
    <t>FR</t>
  </si>
  <si>
    <t>2019 clip site picture is 100-1765, 1x1 BOGR open flower</t>
  </si>
  <si>
    <t>100-1876</t>
  </si>
  <si>
    <t>100-1886</t>
  </si>
  <si>
    <t>Focal Plot BOGR 50% RF</t>
  </si>
  <si>
    <t>100-1877</t>
  </si>
  <si>
    <t>FP BOGR 80% = RF</t>
  </si>
  <si>
    <t>100-1878</t>
  </si>
  <si>
    <t>FP no BOGR flower</t>
  </si>
  <si>
    <t>100-1879</t>
  </si>
  <si>
    <t>FP BOGR 80 = RF</t>
  </si>
  <si>
    <t>100-1880</t>
  </si>
  <si>
    <t>FP BOGR 50% = RF</t>
  </si>
  <si>
    <t>100-1881</t>
  </si>
  <si>
    <t>FP BOGR 10% = RF</t>
  </si>
  <si>
    <t>100-1882</t>
  </si>
  <si>
    <t>100-1883</t>
  </si>
  <si>
    <t>LFR</t>
  </si>
  <si>
    <t>100-1884</t>
  </si>
  <si>
    <t>FP BOGR 70% = RF</t>
  </si>
  <si>
    <t>100-1885</t>
  </si>
  <si>
    <t>PASM gone broke off, FP BOGR 70% = RF</t>
  </si>
  <si>
    <t>FP BOGR 20% = RF</t>
  </si>
  <si>
    <t>100-1887</t>
  </si>
  <si>
    <t>100-1888</t>
  </si>
  <si>
    <t>100-1889</t>
  </si>
  <si>
    <t>100-1890</t>
  </si>
  <si>
    <t>FP BOGR 30% = RF</t>
  </si>
  <si>
    <t>100-1891</t>
  </si>
  <si>
    <t>BOGR 50% = RF</t>
  </si>
  <si>
    <t>100-1892</t>
  </si>
  <si>
    <t>100-1893</t>
  </si>
  <si>
    <t>100-1894</t>
  </si>
  <si>
    <t>FP BOGR 50% = RF, crossed out old comment that Brome SW, rest on W side</t>
  </si>
  <si>
    <t>100-1895</t>
  </si>
  <si>
    <t>100-1896</t>
  </si>
  <si>
    <t>FP BOGR 50 = RF</t>
  </si>
  <si>
    <t>100-1897</t>
  </si>
  <si>
    <t>100-1898</t>
  </si>
  <si>
    <t>100-1899</t>
  </si>
  <si>
    <t>FP PASM 10% = RF, BOGR 50% = RF</t>
  </si>
  <si>
    <t>100-1901</t>
  </si>
  <si>
    <t>FP BOGR 50% = RF, PASM 10% = RF</t>
  </si>
  <si>
    <t>100-1902</t>
  </si>
  <si>
    <t>FP BOGR 40% = RF</t>
  </si>
  <si>
    <t>100-1903</t>
  </si>
  <si>
    <t>100-1904</t>
  </si>
  <si>
    <t>100-1905</t>
  </si>
  <si>
    <t>FP BOGR 35% = RF</t>
  </si>
  <si>
    <t>100-1906</t>
  </si>
  <si>
    <t>100-1907</t>
  </si>
  <si>
    <t>FP BOGR 60% = RF</t>
  </si>
  <si>
    <t>100-1908</t>
  </si>
  <si>
    <t>100-1909</t>
  </si>
  <si>
    <t>FP BOGR 50% = SD</t>
  </si>
  <si>
    <t>100-1910</t>
  </si>
  <si>
    <t>100-1911</t>
  </si>
  <si>
    <t>100-1912</t>
  </si>
  <si>
    <t>Not BOGR, BOGR is SPCR. FP BOGR 20% = RF</t>
  </si>
  <si>
    <t>BOGR 10% = R</t>
  </si>
  <si>
    <t>Brome gone; BOGR 80% = R</t>
  </si>
  <si>
    <t>Brome NIP; BOGR 80% = R</t>
  </si>
  <si>
    <t>BOGR 70% = R, no stage written for BOGR</t>
  </si>
  <si>
    <t>100-2093</t>
  </si>
  <si>
    <t>100-2094</t>
  </si>
  <si>
    <t>100-2095</t>
  </si>
  <si>
    <t>BOGR 80% LD</t>
  </si>
  <si>
    <t>BOGR 70% LD</t>
  </si>
  <si>
    <t>100-2096</t>
  </si>
  <si>
    <t>100-2097</t>
  </si>
  <si>
    <t>100-2098</t>
  </si>
  <si>
    <t>BOGR 10% LD</t>
  </si>
  <si>
    <t>100-2099</t>
  </si>
  <si>
    <t>100-2100</t>
  </si>
  <si>
    <t>100-2101</t>
  </si>
  <si>
    <t>100-2102</t>
  </si>
  <si>
    <t>PASM broke and dead, BOGR 50% LD</t>
  </si>
  <si>
    <t>100-2103</t>
  </si>
  <si>
    <t>BOGR 20% LD</t>
  </si>
  <si>
    <t>100-2104</t>
  </si>
  <si>
    <t>100-2105</t>
  </si>
  <si>
    <t>100-2106</t>
  </si>
  <si>
    <t>BOGR 50% LD</t>
  </si>
  <si>
    <t>PASM dead, BOGR 0% LD</t>
  </si>
  <si>
    <t>100-2107</t>
  </si>
  <si>
    <t>BOGR 40% LD</t>
  </si>
  <si>
    <t>100-2108</t>
  </si>
  <si>
    <t>PASM dead, BOGR 40% LD</t>
  </si>
  <si>
    <t>100-2109</t>
  </si>
  <si>
    <t>PASM dead, BOGR 50% LD</t>
  </si>
  <si>
    <t>100-2110</t>
  </si>
  <si>
    <t>100-2111</t>
  </si>
  <si>
    <t>PASM plant gone, BOGR 50% LD</t>
  </si>
  <si>
    <t>100-2112</t>
  </si>
  <si>
    <t>100-2113</t>
  </si>
  <si>
    <t>100-2114</t>
  </si>
  <si>
    <t>100-2115</t>
  </si>
  <si>
    <t>100-2116</t>
  </si>
  <si>
    <t>100-2117</t>
  </si>
  <si>
    <t>100-2118</t>
  </si>
  <si>
    <t>100-2119</t>
  </si>
  <si>
    <t>100-2120</t>
  </si>
  <si>
    <t>100-2121</t>
  </si>
  <si>
    <t>100-2122</t>
  </si>
  <si>
    <t>100-2123</t>
  </si>
  <si>
    <t>100-2124</t>
  </si>
  <si>
    <t>PASM dead, BOGR 70% LD</t>
  </si>
  <si>
    <t>100-2125</t>
  </si>
  <si>
    <t>100-2126</t>
  </si>
  <si>
    <t>100-2127</t>
  </si>
  <si>
    <t>100-2128</t>
  </si>
  <si>
    <t>not BOGR, SPCR, BOGR 70% LD</t>
  </si>
  <si>
    <t>100-2021</t>
  </si>
  <si>
    <t>100-2022</t>
  </si>
  <si>
    <t>100-2023</t>
  </si>
  <si>
    <t>100-2024</t>
  </si>
  <si>
    <t>100-2025</t>
  </si>
  <si>
    <t>100-2026</t>
  </si>
  <si>
    <t>100-2032</t>
  </si>
  <si>
    <t>PASM dead, BOGR no flower</t>
  </si>
  <si>
    <t>100-2027</t>
  </si>
  <si>
    <t>100-2028</t>
  </si>
  <si>
    <t>100-2029</t>
  </si>
  <si>
    <t>PASM gone broke, BOGR 70% LD</t>
  </si>
  <si>
    <t>100-2030</t>
  </si>
  <si>
    <t>100-2031</t>
  </si>
  <si>
    <t>100-2033</t>
  </si>
  <si>
    <t>100-2034</t>
  </si>
  <si>
    <t>PASM dead, no BOGR</t>
  </si>
  <si>
    <t>100-2035</t>
  </si>
  <si>
    <t>100-2045</t>
  </si>
  <si>
    <t>100-2055</t>
  </si>
  <si>
    <t>100-2036</t>
  </si>
  <si>
    <t>100-2037</t>
  </si>
  <si>
    <t>100-2038</t>
  </si>
  <si>
    <t>100-2039</t>
  </si>
  <si>
    <t>PASM gone, BOGR 50% LD</t>
  </si>
  <si>
    <t>100-2040</t>
  </si>
  <si>
    <t>100-2041</t>
  </si>
  <si>
    <t>100-2051</t>
  </si>
  <si>
    <t>100-2042</t>
  </si>
  <si>
    <t>100-2043</t>
  </si>
  <si>
    <t>100-2044</t>
  </si>
  <si>
    <t>100-2046</t>
  </si>
  <si>
    <t>100-2047</t>
  </si>
  <si>
    <t>100-2048</t>
  </si>
  <si>
    <t>100-2049</t>
  </si>
  <si>
    <t>100-2050</t>
  </si>
  <si>
    <t>100-2052</t>
  </si>
  <si>
    <t>PASM broke, BOGR 20% LD</t>
  </si>
  <si>
    <t>100-2053</t>
  </si>
  <si>
    <t>100-2054</t>
  </si>
  <si>
    <t>100-2056</t>
  </si>
  <si>
    <t>PASM dead, BOGR actually SPCR, BOGR 20% LD</t>
  </si>
  <si>
    <t>100-1314</t>
  </si>
  <si>
    <t>Brome smut was counted as ripe fruits</t>
  </si>
  <si>
    <t>BRTE seeds dropped, PASM dried but no seedhead, Brome smut was counted as ripe fruits</t>
  </si>
  <si>
    <t>100-1272</t>
  </si>
  <si>
    <t>PFR</t>
  </si>
  <si>
    <t>BRTE, Brome smut was counted as ripe fruits</t>
  </si>
  <si>
    <t>100-1273</t>
  </si>
  <si>
    <t>FOR</t>
  </si>
  <si>
    <t>100-1274</t>
  </si>
  <si>
    <t>100-1311</t>
  </si>
  <si>
    <t>BRTE seeds gone, Brome smut was counted as ripe fruits</t>
  </si>
  <si>
    <t>100-1278</t>
  </si>
  <si>
    <t>100-1277</t>
  </si>
  <si>
    <t>100-1288</t>
  </si>
  <si>
    <t>100-1303</t>
  </si>
  <si>
    <t>100-1276</t>
  </si>
  <si>
    <t>100-1275</t>
  </si>
  <si>
    <t>LHOF</t>
  </si>
  <si>
    <t>100-1279</t>
  </si>
  <si>
    <t>100-1280</t>
  </si>
  <si>
    <t>100-1281</t>
  </si>
  <si>
    <t>100-1309</t>
  </si>
  <si>
    <t>100-1282</t>
  </si>
  <si>
    <t>100-1310</t>
  </si>
  <si>
    <t>BRTE already dropped seeds, Brome smut was counted as ripe fruits</t>
  </si>
  <si>
    <t>100-1307</t>
  </si>
  <si>
    <t>100-1287</t>
  </si>
  <si>
    <t>100-1283</t>
  </si>
  <si>
    <t>LHO</t>
  </si>
  <si>
    <t>100-1284</t>
  </si>
  <si>
    <t>100-1286</t>
  </si>
  <si>
    <t>100-1306</t>
  </si>
  <si>
    <t>100-1285</t>
  </si>
  <si>
    <t>100-1290</t>
  </si>
  <si>
    <t>100-1291</t>
  </si>
  <si>
    <t>lp, mh</t>
  </si>
  <si>
    <t>100-1155</t>
  </si>
  <si>
    <t>100-1154</t>
  </si>
  <si>
    <t>100-1153</t>
  </si>
  <si>
    <t>100-1160</t>
  </si>
  <si>
    <t>100-1161</t>
  </si>
  <si>
    <t>100-1162</t>
  </si>
  <si>
    <t>100-1163</t>
  </si>
  <si>
    <t>Sagebrush in photos way</t>
  </si>
  <si>
    <t>100-1164</t>
  </si>
  <si>
    <t>Brome S of Sentek</t>
  </si>
  <si>
    <t>100-1302</t>
  </si>
  <si>
    <t>100-1301</t>
  </si>
  <si>
    <t>100-1300</t>
  </si>
  <si>
    <t>100-1299</t>
  </si>
  <si>
    <t>100-1298</t>
  </si>
  <si>
    <t>100-1292</t>
  </si>
  <si>
    <t>100-1294</t>
  </si>
  <si>
    <t>HOFR</t>
  </si>
  <si>
    <t>100-1295</t>
  </si>
  <si>
    <t>HOF</t>
  </si>
  <si>
    <t>100-1296</t>
  </si>
  <si>
    <t>BRAR, Brome smut was counted as ripe fruits</t>
  </si>
  <si>
    <t>ce, rs</t>
  </si>
  <si>
    <t>100-1233</t>
  </si>
  <si>
    <t>100-1232</t>
  </si>
  <si>
    <t>100-1231</t>
  </si>
  <si>
    <t>100-1230</t>
  </si>
  <si>
    <t>brome by white hall, come closer</t>
  </si>
  <si>
    <t>PASM S and kind of far from marker</t>
  </si>
  <si>
    <t>100-1229</t>
  </si>
  <si>
    <t>100-1228</t>
  </si>
  <si>
    <t>100-1227</t>
  </si>
  <si>
    <t>100-1226</t>
  </si>
  <si>
    <t>100-1225</t>
  </si>
  <si>
    <t>OFR</t>
  </si>
  <si>
    <t>100-1224</t>
  </si>
  <si>
    <t>LOFR</t>
  </si>
  <si>
    <t>accidentally uprooted BRTE, will use next nearest in future</t>
  </si>
  <si>
    <t>100-1223</t>
  </si>
  <si>
    <t>100-1219</t>
  </si>
  <si>
    <t>100-1218</t>
  </si>
  <si>
    <t>100-1217</t>
  </si>
  <si>
    <t>100-1216</t>
  </si>
  <si>
    <t>100-1215</t>
  </si>
  <si>
    <t>100-1220</t>
  </si>
  <si>
    <t>100-1222</t>
  </si>
  <si>
    <t>100-1204</t>
  </si>
  <si>
    <t>100-1208</t>
  </si>
  <si>
    <t>100-1209</t>
  </si>
  <si>
    <t>100-1210</t>
  </si>
  <si>
    <t>100-1211</t>
  </si>
  <si>
    <t>100-1212</t>
  </si>
  <si>
    <t>100-1213</t>
  </si>
  <si>
    <t>100-1214</t>
  </si>
  <si>
    <t>100-1207</t>
  </si>
  <si>
    <t>100-1206</t>
  </si>
  <si>
    <t>100-1205</t>
  </si>
  <si>
    <t>scratched off Brome NIP</t>
  </si>
  <si>
    <t>100-1203</t>
  </si>
  <si>
    <t>100-1202</t>
  </si>
  <si>
    <t>100-1247</t>
  </si>
  <si>
    <t>100-1766</t>
  </si>
  <si>
    <t>PASM and Brome both gone, BOGR 10% = R</t>
  </si>
  <si>
    <t>100-1767</t>
  </si>
  <si>
    <t>100-1768</t>
  </si>
  <si>
    <t>Brome gone, BOGR 50% = R</t>
  </si>
  <si>
    <t>100-1769</t>
  </si>
  <si>
    <t>100-1770</t>
  </si>
  <si>
    <t>100-1771</t>
  </si>
  <si>
    <t>photo by SW corner see diagram on datasheet, BOGR 60% = R</t>
  </si>
  <si>
    <t>100-1772</t>
  </si>
  <si>
    <t>BOGR 40% = R</t>
  </si>
  <si>
    <t>100-1773</t>
  </si>
  <si>
    <t>PASM no marker, Brome gone, BOGR 10% = R</t>
  </si>
  <si>
    <t>100-1774</t>
  </si>
  <si>
    <t>Brome gone, BOGR 20% = R</t>
  </si>
  <si>
    <t>100-1775</t>
  </si>
  <si>
    <t>BOGR 5% = R</t>
  </si>
  <si>
    <t>100-1776</t>
  </si>
  <si>
    <t>Brome gone, BOGR 60% = R</t>
  </si>
  <si>
    <t>100-1777</t>
  </si>
  <si>
    <t>Brome gone, BOGR 60% = D</t>
  </si>
  <si>
    <t>100-1778</t>
  </si>
  <si>
    <t>Brome gone, BOGR 10% = O, 50% = R, 20% = D</t>
  </si>
  <si>
    <t>100-1779</t>
  </si>
  <si>
    <t>BOGR 20% = R</t>
  </si>
  <si>
    <t>100-1780</t>
  </si>
  <si>
    <t>BOGR no twist tie but staple, 5% = R</t>
  </si>
  <si>
    <t>100-1781</t>
  </si>
  <si>
    <t>PASM dead, Brome gone, BOGR 0% flw</t>
  </si>
  <si>
    <t>100-1782</t>
  </si>
  <si>
    <t>100-1783</t>
  </si>
  <si>
    <t>100-1784</t>
  </si>
  <si>
    <t>couldn't find Brome tag, BOGR 50% = R</t>
  </si>
  <si>
    <t>100-1785</t>
  </si>
  <si>
    <t>Brome gone, BOGR 65% = R</t>
  </si>
  <si>
    <t>100-1786</t>
  </si>
  <si>
    <t>100-1787</t>
  </si>
  <si>
    <t>100-1788</t>
  </si>
  <si>
    <t>Brome gone, BOGR 70% = R</t>
  </si>
  <si>
    <t>100-1789</t>
  </si>
  <si>
    <t>Brome gone, BOGR 50% = D</t>
  </si>
  <si>
    <t>100-1790</t>
  </si>
  <si>
    <t>PASM dead, Brome gone, BOGR 70% = R</t>
  </si>
  <si>
    <t>100-1791</t>
  </si>
  <si>
    <t>100-1798</t>
  </si>
  <si>
    <t>PASM gone, Brome gone, BOGR 50% = R</t>
  </si>
  <si>
    <t>100-1792</t>
  </si>
  <si>
    <t>100-1793</t>
  </si>
  <si>
    <t>Brome gone, BOGR 0% flw</t>
  </si>
  <si>
    <t>100-1794</t>
  </si>
  <si>
    <t>100-1795</t>
  </si>
  <si>
    <t>Brome gone, BOGR 30% = R</t>
  </si>
  <si>
    <t>100-1796</t>
  </si>
  <si>
    <t>PASM dead, Brome gone, BOGR 50% = R</t>
  </si>
  <si>
    <t>100-1797</t>
  </si>
  <si>
    <t>100-1799</t>
  </si>
  <si>
    <t>100-1800</t>
  </si>
  <si>
    <t>Brome gone, BOGR 20% = D</t>
  </si>
  <si>
    <t>100-1801</t>
  </si>
  <si>
    <t>PASM gone, BOGR 70% = R</t>
  </si>
  <si>
    <t>100-1395</t>
  </si>
  <si>
    <t>100-1384</t>
  </si>
  <si>
    <t>100-1383</t>
  </si>
  <si>
    <t>100-1382</t>
  </si>
  <si>
    <t>OR</t>
  </si>
  <si>
    <t>100-1393</t>
  </si>
  <si>
    <t>100-1378</t>
  </si>
  <si>
    <t>100-1379</t>
  </si>
  <si>
    <t>100-1394</t>
  </si>
  <si>
    <t>100-1380</t>
  </si>
  <si>
    <t>100-1381</t>
  </si>
  <si>
    <t>100-1377</t>
  </si>
  <si>
    <t>100-1376</t>
  </si>
  <si>
    <t>100-1375</t>
  </si>
  <si>
    <t>100-1390</t>
  </si>
  <si>
    <t>100-1374</t>
  </si>
  <si>
    <t>Brome clipped, moved to nearby BRTE</t>
  </si>
  <si>
    <t>100-1391</t>
  </si>
  <si>
    <t>100-1389</t>
  </si>
  <si>
    <t>Brome clipped</t>
  </si>
  <si>
    <t>100-1370</t>
  </si>
  <si>
    <t>100-1371</t>
  </si>
  <si>
    <t>100-1372</t>
  </si>
  <si>
    <t>100-1373</t>
  </si>
  <si>
    <t>Smut, BRTE</t>
  </si>
  <si>
    <t>100-1369</t>
  </si>
  <si>
    <t>100-1388</t>
  </si>
  <si>
    <t>100-1368</t>
  </si>
  <si>
    <t>100-1364</t>
  </si>
  <si>
    <t>Brome eaten, move to next closest. BOGR clipped, moved to nearby crown</t>
  </si>
  <si>
    <t>100-1365</t>
  </si>
  <si>
    <t>100-1387</t>
  </si>
  <si>
    <t>PASM grazed, switched</t>
  </si>
  <si>
    <t>100-1386</t>
  </si>
  <si>
    <t>100-1366</t>
  </si>
  <si>
    <t>100-1385</t>
  </si>
  <si>
    <t>100-1367</t>
  </si>
  <si>
    <t>100-1361</t>
  </si>
  <si>
    <t>100-1362</t>
  </si>
  <si>
    <t>100-1363</t>
  </si>
  <si>
    <t>Brome gone; moved (BRTE)</t>
  </si>
  <si>
    <t>100-1360</t>
  </si>
  <si>
    <t>100-1359</t>
  </si>
  <si>
    <t>100-1583</t>
  </si>
  <si>
    <t>100-1584</t>
  </si>
  <si>
    <t>Brome early stages of smut; Brome broke, moved to nearby peer plant; BOGR has been grazed a tiny bit; most 1x1 BOGR flower heads</t>
  </si>
  <si>
    <t>100-1585</t>
  </si>
  <si>
    <t>Brome grazed or clipped, moved to next closest; 1x1 BOGR flw head</t>
  </si>
  <si>
    <t>100-1586</t>
  </si>
  <si>
    <t>1x1 BOGR open flowers</t>
  </si>
  <si>
    <t>100-1587</t>
  </si>
  <si>
    <t>1x1 BOGR flowerheads</t>
  </si>
  <si>
    <t>100-1588</t>
  </si>
  <si>
    <t>100-1594</t>
  </si>
  <si>
    <t>100-1595</t>
  </si>
  <si>
    <t>100-1593</t>
  </si>
  <si>
    <t>1x1 PASM fruits, 1x1 BOGR flw heads</t>
  </si>
  <si>
    <t>100-1592</t>
  </si>
  <si>
    <t>100-1591</t>
  </si>
  <si>
    <t>100-1590</t>
  </si>
  <si>
    <t>100-1589</t>
  </si>
  <si>
    <t>Brome smut early stages; 1x1 BOGR open flowers</t>
  </si>
  <si>
    <t>100-1596</t>
  </si>
  <si>
    <t>Brome beginnings of smut?</t>
  </si>
  <si>
    <t>100-1597</t>
  </si>
  <si>
    <t>100-1599</t>
  </si>
  <si>
    <t>100-1600</t>
  </si>
  <si>
    <t>100-1605</t>
  </si>
  <si>
    <t>1x1 BOGR flowerheads (a little less than half have open flowers)</t>
  </si>
  <si>
    <t>100-1604</t>
  </si>
  <si>
    <t>100-1603</t>
  </si>
  <si>
    <t>shelter shadow on phenology picture, 1x1 BOGR flowerhead just emerging</t>
  </si>
  <si>
    <t>100-1602</t>
  </si>
  <si>
    <t>100-1601</t>
  </si>
  <si>
    <t>BOGR marker gone, used closest to NE nail; 1x1 PASM flowerheads, 1x1 BOGR flowerheads</t>
  </si>
  <si>
    <t>100-1606</t>
  </si>
  <si>
    <t>100-1608</t>
  </si>
  <si>
    <t>100-1618</t>
  </si>
  <si>
    <t>LOF</t>
  </si>
  <si>
    <t>Brome smut beginning</t>
  </si>
  <si>
    <t>100-1609</t>
  </si>
  <si>
    <t>1x1 PASM open flowers</t>
  </si>
  <si>
    <t>100-1610</t>
  </si>
  <si>
    <t>1x1 BOGR flower heads</t>
  </si>
  <si>
    <t>100-1615</t>
  </si>
  <si>
    <t>100-1614</t>
  </si>
  <si>
    <t>100-1616</t>
  </si>
  <si>
    <t>1x1 PASM open flowers, 1x1 BOGR open flowers</t>
  </si>
  <si>
    <t>100-1613</t>
  </si>
  <si>
    <t>100-1612</t>
  </si>
  <si>
    <t>LFD</t>
  </si>
  <si>
    <t>100-1611</t>
  </si>
  <si>
    <t>100-1617</t>
  </si>
  <si>
    <t>100-1620</t>
  </si>
  <si>
    <t>Brome smut, 1x1 BOGR flower head emerging</t>
  </si>
  <si>
    <t>100-1619</t>
  </si>
  <si>
    <t>1x1 BOGR pollen</t>
  </si>
  <si>
    <t>FOR THIS SET, NO FLOWERING BOGR OR PASM UNLESS NOTED, Brome broke off, moved marker to another at same stage on North side, 1x1 BOGR = flower heads</t>
  </si>
  <si>
    <t>100-1582</t>
  </si>
  <si>
    <t>100-1581</t>
  </si>
  <si>
    <t>BOGR open flowers</t>
  </si>
  <si>
    <t>100-1580</t>
  </si>
  <si>
    <t>Brome smut, BOGR flowerheads</t>
  </si>
  <si>
    <t>100-1579</t>
  </si>
  <si>
    <t>Brome smut, BOGR open flowers</t>
  </si>
  <si>
    <t>100-1578</t>
  </si>
  <si>
    <t>100-1573</t>
  </si>
  <si>
    <t>Avg BOGR fruits</t>
  </si>
  <si>
    <t>100-1574</t>
  </si>
  <si>
    <t>100-1575</t>
  </si>
  <si>
    <t xml:space="preserve">Brome grazed/broke, using PASM closest to wall- marker gone </t>
  </si>
  <si>
    <t>100-1576</t>
  </si>
  <si>
    <t>100-1577</t>
  </si>
  <si>
    <t>100-1572</t>
  </si>
  <si>
    <t>100-1571</t>
  </si>
  <si>
    <t>100-1570</t>
  </si>
  <si>
    <t>100-1569</t>
  </si>
  <si>
    <t>100-1568</t>
  </si>
  <si>
    <t>Avg BOGR open seedheads</t>
  </si>
  <si>
    <t>100-1567</t>
  </si>
  <si>
    <t>100-1562</t>
  </si>
  <si>
    <t>100-1563</t>
  </si>
  <si>
    <t>Brome smut, BOGR flowerhead</t>
  </si>
  <si>
    <t>100-1564</t>
  </si>
  <si>
    <t>100-1565</t>
  </si>
  <si>
    <t>100-1566</t>
  </si>
  <si>
    <t>100-1561</t>
  </si>
  <si>
    <t>Avg BOGR open flowers</t>
  </si>
  <si>
    <t>100-1560</t>
  </si>
  <si>
    <t>100-1559</t>
  </si>
  <si>
    <t>100-1551</t>
  </si>
  <si>
    <t>Brome broke off, avg BOGR flower heads</t>
  </si>
  <si>
    <t>100-1552</t>
  </si>
  <si>
    <t>avg BOGR open flowers, avg PASM flowerheads</t>
  </si>
  <si>
    <t>100-1553</t>
  </si>
  <si>
    <t>PASM broke off, BOGR avg open flowers</t>
  </si>
  <si>
    <t>100-1555</t>
  </si>
  <si>
    <t>100-1556</t>
  </si>
  <si>
    <t>100-1557</t>
  </si>
  <si>
    <t>Avg BOGR closed flowers</t>
  </si>
  <si>
    <t>no photo code listed, PASM regreening, avg BOGR open flowers</t>
  </si>
  <si>
    <t>100-1550</t>
  </si>
  <si>
    <t>100-1549</t>
  </si>
  <si>
    <t>100-1548</t>
  </si>
  <si>
    <t>Avg BOGR open flowerhead</t>
  </si>
  <si>
    <t>100-1547</t>
  </si>
  <si>
    <t>100-1546</t>
  </si>
  <si>
    <t>PASM was grazed, avg BOGR = open flowers</t>
  </si>
  <si>
    <t>100-1468</t>
  </si>
  <si>
    <t xml:space="preserve">BOGR grazed -&gt; moved to closest crown </t>
  </si>
  <si>
    <t>100-1469</t>
  </si>
  <si>
    <t>Brome smut, 2 fl PASM (open/closed) + 6 fl (closed) BOGR crowns (most still leaves)</t>
  </si>
  <si>
    <t>100-1470</t>
  </si>
  <si>
    <t>4 flowering (closed) BOGR crowns in 1x1 (most of present crowns flowering)</t>
  </si>
  <si>
    <t>Brome smut, 7 fl BOGR crowns (closed)</t>
  </si>
  <si>
    <t>100-1471</t>
  </si>
  <si>
    <t>100-1472</t>
  </si>
  <si>
    <t>100-1474</t>
  </si>
  <si>
    <t>2 open flowers 2 closed flower BOGR in 1x1 (most still leaves)</t>
  </si>
  <si>
    <t>100-1475</t>
  </si>
  <si>
    <t>100-1476</t>
  </si>
  <si>
    <t>Brome grazed</t>
  </si>
  <si>
    <t>100-1477</t>
  </si>
  <si>
    <t>About half of 1x1 PASMs flowering, most BOGR not but 1-2 open flowers</t>
  </si>
  <si>
    <t>100-1478</t>
  </si>
  <si>
    <t>About 6 flowering BOGR crowns (most not)</t>
  </si>
  <si>
    <t>100-1479</t>
  </si>
  <si>
    <t>1 flowering BOGR crown in 1x1 out of about 3</t>
  </si>
  <si>
    <t>100-1480</t>
  </si>
  <si>
    <t>1 BOGR crown with flowerheads out of many (most leaves)</t>
  </si>
  <si>
    <t>100-1487</t>
  </si>
  <si>
    <t>About 10 flowering BOGR crowns in 1x1 (most closed) seems like majority of crowns</t>
  </si>
  <si>
    <t>100-1482</t>
  </si>
  <si>
    <t>100-1483</t>
  </si>
  <si>
    <t>Just one flowering BOGR crown in 1x1</t>
  </si>
  <si>
    <t>100-1484</t>
  </si>
  <si>
    <t>Most PASM in 1x1 flowerheads</t>
  </si>
  <si>
    <t>100-1485</t>
  </si>
  <si>
    <t>100-1486</t>
  </si>
  <si>
    <t>BRAR, 1 flowering BOGR crown</t>
  </si>
  <si>
    <t>100-1488</t>
  </si>
  <si>
    <t>Half of 1x1 BOGR flowering (closed flowerheads)</t>
  </si>
  <si>
    <t>100-1489</t>
  </si>
  <si>
    <t>100-1506</t>
  </si>
  <si>
    <t>About 4 flowering BOGR crowns (closed), Brome smut</t>
  </si>
  <si>
    <t>100-1505</t>
  </si>
  <si>
    <t>100-1504</t>
  </si>
  <si>
    <t>100-1507</t>
  </si>
  <si>
    <t>100-1508</t>
  </si>
  <si>
    <t>100-1509</t>
  </si>
  <si>
    <t>100-1500</t>
  </si>
  <si>
    <t>Avg BOGR leaves (a few FH)</t>
  </si>
  <si>
    <t>100-1497</t>
  </si>
  <si>
    <t>Accidentally broke brown leaf off PASM- may be higgher % green next time even if no change</t>
  </si>
  <si>
    <t>100-1498</t>
  </si>
  <si>
    <t>Most 1x1 BOGR FH, 1 PASM FH emerging</t>
  </si>
  <si>
    <t>100-1499</t>
  </si>
  <si>
    <t>100-1501</t>
  </si>
  <si>
    <t>100-1502</t>
  </si>
  <si>
    <t>100-1503</t>
  </si>
  <si>
    <t>Most BOGR in 1x1 still L but some FH</t>
  </si>
  <si>
    <t>100-1496</t>
  </si>
  <si>
    <t>About half of 1x1 BOGR blooming</t>
  </si>
  <si>
    <t>100-1495</t>
  </si>
  <si>
    <t>1 dried PASM FH, a few BOGR FH in 1x1 (most L)</t>
  </si>
  <si>
    <t>100-1494</t>
  </si>
  <si>
    <t>100-1491</t>
  </si>
  <si>
    <t>About 30 Brome FH</t>
  </si>
  <si>
    <t>100-1490</t>
  </si>
  <si>
    <t>HFD</t>
  </si>
  <si>
    <t>Most 1x1 BOGR crowns closed FH</t>
  </si>
  <si>
    <t>THIS SECTION NO BOGR/PASM FLOWERS UNLESS NOTED, 1 BOGR crown blooming (FH) in 1x1</t>
  </si>
  <si>
    <t>1 PASM FH in 1x1</t>
  </si>
  <si>
    <t>100-1510</t>
  </si>
  <si>
    <t>Most BOGR in 1x1 starting to put out flower heads (FH abt 6 inches from marker in same crown as marker)</t>
  </si>
  <si>
    <t>100-1511</t>
  </si>
  <si>
    <t>100-1512</t>
  </si>
  <si>
    <t>About 1 BOGR FH in 1x1</t>
  </si>
  <si>
    <t>100-1518</t>
  </si>
  <si>
    <t>Half BOGR in 1x1 open flowers</t>
  </si>
  <si>
    <t>100-1517</t>
  </si>
  <si>
    <t>About 4 PASM FH (dried) 1x1</t>
  </si>
  <si>
    <t>100-1516</t>
  </si>
  <si>
    <t>Most 1x1 BOGR w/ FH</t>
  </si>
  <si>
    <t>100-1515</t>
  </si>
  <si>
    <t>100-1514</t>
  </si>
  <si>
    <t>About 2 BOGR FH in 1x1</t>
  </si>
  <si>
    <t>100-1513</t>
  </si>
  <si>
    <t>A lot of FH BOGR in 1x1, abot half</t>
  </si>
  <si>
    <t>100-1519</t>
  </si>
  <si>
    <t>1 BOGR FH in 1x1 but 3-4 other crowns no FH (avg = L)</t>
  </si>
  <si>
    <t>100-1522</t>
  </si>
  <si>
    <t>100-1523</t>
  </si>
  <si>
    <t>100-1524</t>
  </si>
  <si>
    <t>100-1525</t>
  </si>
  <si>
    <t>100-1535</t>
  </si>
  <si>
    <t>100-1541</t>
  </si>
  <si>
    <t>100-1531</t>
  </si>
  <si>
    <t>About half of 1x1 BOGR was FH</t>
  </si>
  <si>
    <t>100-1530</t>
  </si>
  <si>
    <t>100-1630</t>
  </si>
  <si>
    <t>100-1528</t>
  </si>
  <si>
    <t>100-1527</t>
  </si>
  <si>
    <t>100-1627</t>
  </si>
  <si>
    <t>100-1526</t>
  </si>
  <si>
    <t>100-1532</t>
  </si>
  <si>
    <t>100-1533</t>
  </si>
  <si>
    <t>100-1534</t>
  </si>
  <si>
    <t>26 PASM FH in 1x1</t>
  </si>
  <si>
    <t>Avg BOGR FH</t>
  </si>
  <si>
    <t>100-1540</t>
  </si>
  <si>
    <t>About 3 PASM FH, 4 BOGR FH in 1x1</t>
  </si>
  <si>
    <t>100-1539</t>
  </si>
  <si>
    <t>100-1538</t>
  </si>
  <si>
    <t>About 3 BOGR FH</t>
  </si>
  <si>
    <t>100-1537</t>
  </si>
  <si>
    <t>100-1637</t>
  </si>
  <si>
    <t>Most BOGR FH</t>
  </si>
  <si>
    <t>100-1536</t>
  </si>
  <si>
    <t>About 1/3 to 1/2 of BOGR in 1x1 have FH</t>
  </si>
  <si>
    <t>100-1542</t>
  </si>
  <si>
    <t>About 1 PASM FH in 1x1</t>
  </si>
  <si>
    <t>100-1543</t>
  </si>
  <si>
    <t>1 PASM FH in 1x1, about 3 BOGR FH, Brome smut</t>
  </si>
  <si>
    <t>100-1544</t>
  </si>
  <si>
    <t>100-1545</t>
  </si>
  <si>
    <t>100-1621</t>
  </si>
  <si>
    <t>FOR THIS SET, IF AVERAGE FLOWERING STAGE NOT RECORDED NONE WERE PRESENT IN THE 1X1, 2019 FQ clip photo 100-1675 (adjusted a few inches S due to shrub)</t>
  </si>
  <si>
    <t>100-1622</t>
  </si>
  <si>
    <t>Avg PASm FH, Avg BOGR open flowers, 2019 clip 100-1676</t>
  </si>
  <si>
    <t>100-1623</t>
  </si>
  <si>
    <t>Brome has smut, Avg BOGR ripe fruits, Avg PASM fruits, 2019 clip 100-1677</t>
  </si>
  <si>
    <t>Avg PASM fruits, Avg BOGR open flowers, Brome has smut, 2019 clip 100-1678</t>
  </si>
  <si>
    <t>100-1624</t>
  </si>
  <si>
    <t>100-1625</t>
  </si>
  <si>
    <t>Avg BOGR flowerheads, 2019 clip 100-1679</t>
  </si>
  <si>
    <t>100-1632</t>
  </si>
  <si>
    <t>Avg BOGR fruits, 2019 clip 100-1631 (moved 4 inches S)</t>
  </si>
  <si>
    <t>Brome has smut, Avg BOGR open flowers, 2019 clip 1629</t>
  </si>
  <si>
    <t>100-1628</t>
  </si>
  <si>
    <t>PASM tag gone- did closest to nail, Brome has smut, 2019 clip 100-1682</t>
  </si>
  <si>
    <t>Avg BOGR open flowers, Avg PASM fruits, 2019 clip 100-1681</t>
  </si>
  <si>
    <t>100-1680</t>
  </si>
  <si>
    <t>Avg BOGR open flowers, 2019 clip 100-1680</t>
  </si>
  <si>
    <t>100-1633</t>
  </si>
  <si>
    <t>2019 clip 100-1634</t>
  </si>
  <si>
    <t>100-1635</t>
  </si>
  <si>
    <t>Avg BOGR open flowers, 2019 clip 100-1636</t>
  </si>
  <si>
    <t>Avg BOGR open flowers, 2019 clip 100-1638</t>
  </si>
  <si>
    <t>100-1639</t>
  </si>
  <si>
    <t>Avg BOGR flowerheads, 2019 clip 100-1640</t>
  </si>
  <si>
    <t>100-1641</t>
  </si>
  <si>
    <t>Avg PASM fruits, 2019 clip 100-1642</t>
  </si>
  <si>
    <t>100-1643</t>
  </si>
  <si>
    <t>FRD</t>
  </si>
  <si>
    <t>2019 clip 100-1644</t>
  </si>
  <si>
    <t>100-1653</t>
  </si>
  <si>
    <t>Brome snapped off - could not record, used closest to nail in S direction; Avg BOGR open flowers, 2019 clip 100-1654</t>
  </si>
  <si>
    <t>100-1651</t>
  </si>
  <si>
    <t>Brome has smut, Avg BOGR ripe fruits/recent seed drop, 2019 clip 100-1652</t>
  </si>
  <si>
    <t>100-1649</t>
  </si>
  <si>
    <t>2019 clip 100-1650</t>
  </si>
  <si>
    <t>100-1647</t>
  </si>
  <si>
    <t>Avg BOGR open flowers, 2019 clip 100-1648</t>
  </si>
  <si>
    <t>100-1645</t>
  </si>
  <si>
    <t>Brome has smut, Avg BOGR open flowers, 2019 clip 100-1646</t>
  </si>
  <si>
    <t>100-1655</t>
  </si>
  <si>
    <t>LOP</t>
  </si>
  <si>
    <t>Avg BOGR open flowers, 2019 clip 100-1656</t>
  </si>
  <si>
    <t>100-1657</t>
  </si>
  <si>
    <t>Avg BOGR open flowers, 2019 clips 100-1658</t>
  </si>
  <si>
    <t>100-1659</t>
  </si>
  <si>
    <t>Avg BOGR open flowers, 2019 clip 100-1660</t>
  </si>
  <si>
    <t>100-1673</t>
  </si>
  <si>
    <t>Brome broke off- use closest to nail (E direction), Avg BOGR open flowers, 2019 clip 100-1674</t>
  </si>
  <si>
    <t>100-1671</t>
  </si>
  <si>
    <t>Avg BOGR open flowers, 2019 clips 100-1672</t>
  </si>
  <si>
    <t>100-1669</t>
  </si>
  <si>
    <t xml:space="preserve">Avg BOGR open flowers, Avg PASM fruits, 2019 clip 100-1670 </t>
  </si>
  <si>
    <t>100-1667</t>
  </si>
  <si>
    <t>Brome has smut, Avg BOGR open flowers, Avg PASM recent fruit/seed drop, 2019 clip 100-1668</t>
  </si>
  <si>
    <t>100-1665</t>
  </si>
  <si>
    <t>Avg BOGR flower heads, 2019 clip 100-1666</t>
  </si>
  <si>
    <t>100-1663</t>
  </si>
  <si>
    <t>AVG BOGR open flowers, 2019 clip 100-1664</t>
  </si>
  <si>
    <t>100-1661</t>
  </si>
  <si>
    <t>Avg BOGR open flowers, 2019 clip 100-1662</t>
  </si>
  <si>
    <t>100-1683</t>
  </si>
  <si>
    <t>Avg BOGR open flowers, 2019 clip 100-1684</t>
  </si>
  <si>
    <t>100-1685</t>
  </si>
  <si>
    <t>2019 clip 100-1686</t>
  </si>
  <si>
    <t>100-1687</t>
  </si>
  <si>
    <t>Avg BOGR fruits, 2019 clip 100-1688</t>
  </si>
  <si>
    <t>100-1689</t>
  </si>
  <si>
    <t>Avg BOGR ripe fruits, 2019 clip 100-1690</t>
  </si>
  <si>
    <t>100-1691</t>
  </si>
  <si>
    <t>Avg BOGR open flowers, 2019 clip 100-1692</t>
  </si>
  <si>
    <t>100-1913</t>
  </si>
  <si>
    <t>PASM gone, BOGR lots of grey fungus, FP BOGR 50% LR</t>
  </si>
  <si>
    <t>100-1914</t>
  </si>
  <si>
    <t>PASM dead, FP BOGR 30%LR, 30% LD</t>
  </si>
  <si>
    <t>100-1915</t>
  </si>
  <si>
    <t>FP BOGR 50% = LR, new BRAR = L</t>
  </si>
  <si>
    <t>100-1916</t>
  </si>
  <si>
    <t>PASM dead, FP BOGR 70% = LR</t>
  </si>
  <si>
    <t>100-1917</t>
  </si>
  <si>
    <t>PASM dead, FP BOGR 70% LR, new BRAR = L</t>
  </si>
  <si>
    <t>100-1918</t>
  </si>
  <si>
    <t>FP BOGR 60% = LR</t>
  </si>
  <si>
    <t>100-1919</t>
  </si>
  <si>
    <t>FP 10% BOGR = LD</t>
  </si>
  <si>
    <t>100-1920</t>
  </si>
  <si>
    <t>PASM couldn't find marker, FP BOGR 30% = LR</t>
  </si>
  <si>
    <t>100-1921</t>
  </si>
  <si>
    <t>PASM dead, FP BOGR 10% = LR, new BOGR = L</t>
  </si>
  <si>
    <t>100-1922</t>
  </si>
  <si>
    <t>FP BOGR 5% = LD</t>
  </si>
  <si>
    <t>FP new BRAR = L</t>
  </si>
  <si>
    <t>100-1923</t>
  </si>
  <si>
    <t>100-1924</t>
  </si>
  <si>
    <t>FP BOGR 50% = LD</t>
  </si>
  <si>
    <t>100-1925</t>
  </si>
  <si>
    <t>FP BOGR 40% = LD, 30% = LR</t>
  </si>
  <si>
    <t>100-1926</t>
  </si>
  <si>
    <t>FP BOGR 2% = LD</t>
  </si>
  <si>
    <t>100-1927</t>
  </si>
  <si>
    <t>100-1928</t>
  </si>
  <si>
    <t>PASM dead, FP BOGR now BRAR = L</t>
  </si>
  <si>
    <t>100-1929</t>
  </si>
  <si>
    <t>FP BOGR 70% LRD, now BRAR = L</t>
  </si>
  <si>
    <t>100-1930</t>
  </si>
  <si>
    <t>FP BOGR 100% = L</t>
  </si>
  <si>
    <t>100-1940</t>
  </si>
  <si>
    <t>No flw, both D3 and D2 list 100-1930</t>
  </si>
  <si>
    <t>100-1932</t>
  </si>
  <si>
    <t>FP BOGR 60% = LD</t>
  </si>
  <si>
    <t>100-1933</t>
  </si>
  <si>
    <t>FP BOGR 80% = LD</t>
  </si>
  <si>
    <t>100-1934</t>
  </si>
  <si>
    <t>FP BOGR 70% = LD</t>
  </si>
  <si>
    <t>100-1935</t>
  </si>
  <si>
    <t>100-1945</t>
  </si>
  <si>
    <t>FP BOGR 80% = LD, new BRAR = L</t>
  </si>
  <si>
    <t>100-1936</t>
  </si>
  <si>
    <t>100-1937</t>
  </si>
  <si>
    <t>PASM dead, FP BOGR 50% = LR</t>
  </si>
  <si>
    <t>100-1938</t>
  </si>
  <si>
    <t>100-1939</t>
  </si>
  <si>
    <t>100-1941</t>
  </si>
  <si>
    <t>FP BOGR 20% = LR</t>
  </si>
  <si>
    <t>100-1942</t>
  </si>
  <si>
    <t>FP BOGR 40% = LD</t>
  </si>
  <si>
    <t>FP BOGR 10% = LR</t>
  </si>
  <si>
    <t>100-1944</t>
  </si>
  <si>
    <t>100-1946</t>
  </si>
  <si>
    <t>FP BOGR 20% = LD</t>
  </si>
  <si>
    <t>100-1947</t>
  </si>
  <si>
    <t>100-1948</t>
  </si>
  <si>
    <t>FP BOGR 70% = LR</t>
  </si>
  <si>
    <t>100-1838</t>
  </si>
  <si>
    <t>100-1840</t>
  </si>
  <si>
    <t>100-1841</t>
  </si>
  <si>
    <t>100-1842</t>
  </si>
  <si>
    <t>100-1843</t>
  </si>
  <si>
    <t>100-1844</t>
  </si>
  <si>
    <t>BOGR lots of fungus see pic 100-1845</t>
  </si>
  <si>
    <t>100-1846</t>
  </si>
  <si>
    <t>100-1847</t>
  </si>
  <si>
    <t>PASM can't find marker, FP BOGR 70% = RF</t>
  </si>
  <si>
    <t>100-1848</t>
  </si>
  <si>
    <t>100-1849</t>
  </si>
  <si>
    <t>100-1850</t>
  </si>
  <si>
    <t>FP BOGR 50% = RF, lots of new BRAR</t>
  </si>
  <si>
    <t>100-1851</t>
  </si>
  <si>
    <t>BOGR can't find marker, FP BOGR 25% = RF</t>
  </si>
  <si>
    <t>100-1852</t>
  </si>
  <si>
    <t>100-1853</t>
  </si>
  <si>
    <t>100-1859</t>
  </si>
  <si>
    <t>100-1854</t>
  </si>
  <si>
    <t>100-1855</t>
  </si>
  <si>
    <t>BOGR can't find marker, FP PASM 1% = RF, FP BOGR 0 flw</t>
  </si>
  <si>
    <t>100-1856</t>
  </si>
  <si>
    <t>FP BOGR 80% = RF, lots of new BRAR</t>
  </si>
  <si>
    <t>100-1857</t>
  </si>
  <si>
    <t>100-1858</t>
  </si>
  <si>
    <t>100-1860</t>
  </si>
  <si>
    <t>100-1861</t>
  </si>
  <si>
    <t>100-1863</t>
  </si>
  <si>
    <t>100-1862</t>
  </si>
  <si>
    <t>FP BOGR 90% = RF</t>
  </si>
  <si>
    <t>100-1864</t>
  </si>
  <si>
    <t>PASM dead, FP BOGR 50% = RF</t>
  </si>
  <si>
    <t>100-1865</t>
  </si>
  <si>
    <t>FP BOGR 75% = RF</t>
  </si>
  <si>
    <t>100-1866</t>
  </si>
  <si>
    <t>100-1867</t>
  </si>
  <si>
    <t>can't find BOGR marker, FP BOGR 80% = RF</t>
  </si>
  <si>
    <t>100-1868</t>
  </si>
  <si>
    <t>100-1869</t>
  </si>
  <si>
    <t>100-1870</t>
  </si>
  <si>
    <t>100-1871</t>
  </si>
  <si>
    <t>100-1875</t>
  </si>
  <si>
    <t>100-1872</t>
  </si>
  <si>
    <t>100-1873</t>
  </si>
  <si>
    <t>FP BOGR 5% = RF</t>
  </si>
  <si>
    <t>100-1874</t>
  </si>
  <si>
    <t>100-2057</t>
  </si>
  <si>
    <t>PASM gone, BOGR 50% = LD</t>
  </si>
  <si>
    <t>100-2058</t>
  </si>
  <si>
    <t>BOGR 20% = LD</t>
  </si>
  <si>
    <t>100-2059</t>
  </si>
  <si>
    <t>100-2060</t>
  </si>
  <si>
    <t>BOGR 70% = LD</t>
  </si>
  <si>
    <t>100-2061</t>
  </si>
  <si>
    <t>PASM dead, BOGR 70% = LD</t>
  </si>
  <si>
    <t>100-2062</t>
  </si>
  <si>
    <t>100-2072</t>
  </si>
  <si>
    <t>100-2082</t>
  </si>
  <si>
    <t>100-2092</t>
  </si>
  <si>
    <t>100-2063</t>
  </si>
  <si>
    <t>100-2064</t>
  </si>
  <si>
    <t>PASM can't find, BOGR 70% LD</t>
  </si>
  <si>
    <t>100-2065</t>
  </si>
  <si>
    <t>PASM dead, BOGR 50% = LD</t>
  </si>
  <si>
    <t>100-2066</t>
  </si>
  <si>
    <t>100-2067</t>
  </si>
  <si>
    <t>100-2068</t>
  </si>
  <si>
    <t>100-2069</t>
  </si>
  <si>
    <t>100-2070</t>
  </si>
  <si>
    <t>100-2071</t>
  </si>
  <si>
    <t>BOGR 0% LD</t>
  </si>
  <si>
    <t>100-2073</t>
  </si>
  <si>
    <t>100-2074</t>
  </si>
  <si>
    <t>100-2075</t>
  </si>
  <si>
    <t>100-2076</t>
  </si>
  <si>
    <t>100-2077</t>
  </si>
  <si>
    <t>100-2078</t>
  </si>
  <si>
    <t>100-2079</t>
  </si>
  <si>
    <t>PASM can’t find marker, BOGR 70% LD</t>
  </si>
  <si>
    <t>100-2080</t>
  </si>
  <si>
    <t>100-2081</t>
  </si>
  <si>
    <t>100-2083</t>
  </si>
  <si>
    <t>100-2084</t>
  </si>
  <si>
    <t>100-2085</t>
  </si>
  <si>
    <t>100-2086</t>
  </si>
  <si>
    <t>100-2087</t>
  </si>
  <si>
    <t>100-2088</t>
  </si>
  <si>
    <t>100-2089</t>
  </si>
  <si>
    <t>100-2090</t>
  </si>
  <si>
    <t>100-2091</t>
  </si>
  <si>
    <t>PASM dead, BOGR 20% LD</t>
  </si>
  <si>
    <t>100-1985</t>
  </si>
  <si>
    <t>PASM dead, BOGR 60% LD</t>
  </si>
  <si>
    <t>100-1986</t>
  </si>
  <si>
    <t>100-1987</t>
  </si>
  <si>
    <t>100-1988</t>
  </si>
  <si>
    <t>100-1989</t>
  </si>
  <si>
    <t>PASM dead, BOGR 80% LD</t>
  </si>
  <si>
    <t>100-1990</t>
  </si>
  <si>
    <t>100-1991</t>
  </si>
  <si>
    <t>100-1992</t>
  </si>
  <si>
    <t>100-1993</t>
  </si>
  <si>
    <t>100-1994</t>
  </si>
  <si>
    <t>100-1995</t>
  </si>
  <si>
    <t>100-1996</t>
  </si>
  <si>
    <t>100-1997</t>
  </si>
  <si>
    <t>100-1998</t>
  </si>
  <si>
    <t>BOGR 30% LD</t>
  </si>
  <si>
    <t>100-1999</t>
  </si>
  <si>
    <t>100-2000</t>
  </si>
  <si>
    <t>PASM dead, PASM 10% D, BOGR 0% flw</t>
  </si>
  <si>
    <t>100-2001</t>
  </si>
  <si>
    <t>100-2002</t>
  </si>
  <si>
    <t>BOGR 5% LD</t>
  </si>
  <si>
    <t>100-2003</t>
  </si>
  <si>
    <t>100-2004</t>
  </si>
  <si>
    <t>100-2005</t>
  </si>
  <si>
    <t>100-2006</t>
  </si>
  <si>
    <t>100-2007</t>
  </si>
  <si>
    <t>100-2008</t>
  </si>
  <si>
    <t>100-2009</t>
  </si>
  <si>
    <t>100-2010</t>
  </si>
  <si>
    <t>100-2011</t>
  </si>
  <si>
    <t>100-2012</t>
  </si>
  <si>
    <t>100-2013</t>
  </si>
  <si>
    <t>100-2014</t>
  </si>
  <si>
    <t>100-2015</t>
  </si>
  <si>
    <t>100-2016</t>
  </si>
  <si>
    <t>100-2017</t>
  </si>
  <si>
    <t>100-2018</t>
  </si>
  <si>
    <t>100-2019</t>
  </si>
  <si>
    <t>100-2020</t>
  </si>
  <si>
    <t>PASM broke off, BOGR 70% LD</t>
  </si>
  <si>
    <t>100-1463</t>
  </si>
  <si>
    <t>100-1464</t>
  </si>
  <si>
    <t>Smut</t>
  </si>
  <si>
    <t>100-1465</t>
  </si>
  <si>
    <t>100-1466</t>
  </si>
  <si>
    <t>100-1467</t>
  </si>
  <si>
    <t>100-1462</t>
  </si>
  <si>
    <t>100-1461</t>
  </si>
  <si>
    <t>100-1460</t>
  </si>
  <si>
    <t>100-1459</t>
  </si>
  <si>
    <t>100-1458</t>
  </si>
  <si>
    <t>Brome dried flower heads clipped or grazed on ends</t>
  </si>
  <si>
    <t>100-1452</t>
  </si>
  <si>
    <t>100-1453</t>
  </si>
  <si>
    <t>100-1454</t>
  </si>
  <si>
    <t>100-1455</t>
  </si>
  <si>
    <t>100-1457</t>
  </si>
  <si>
    <t>100-1447</t>
  </si>
  <si>
    <t>100-1456</t>
  </si>
  <si>
    <t>100-1451</t>
  </si>
  <si>
    <t>100-1450</t>
  </si>
  <si>
    <t>100-1449</t>
  </si>
  <si>
    <t>100-1448</t>
  </si>
  <si>
    <t>100-1410</t>
  </si>
  <si>
    <t>100-1409</t>
  </si>
  <si>
    <t>Brome smut, BOGR clipped- moved to next closest (NE)</t>
  </si>
  <si>
    <t>100-1408</t>
  </si>
  <si>
    <t>100-1401</t>
  </si>
  <si>
    <t>OD</t>
  </si>
  <si>
    <t>100-1402</t>
  </si>
  <si>
    <t>100-1403</t>
  </si>
  <si>
    <t>100-1404</t>
  </si>
  <si>
    <t>100-1405</t>
  </si>
  <si>
    <t>100-1406</t>
  </si>
  <si>
    <t>100-1407</t>
  </si>
  <si>
    <t>100-1400</t>
  </si>
  <si>
    <t>100-1399</t>
  </si>
  <si>
    <t>Brome grazed, moved tie</t>
  </si>
  <si>
    <t>100-1398</t>
  </si>
  <si>
    <t>100-1397</t>
  </si>
  <si>
    <t>100-1396</t>
  </si>
  <si>
    <t>PASM [illegible] I think- switched to next closest</t>
  </si>
  <si>
    <t>FOR THIS SET, ALL BROME WAS AT RECENT FRUIT FROP LAST TIME OR DEAD SO IT WASN'T CHECKED, NO START OR END TIMES WRITTEN, BOGR has fungus pic 100-1839, FP BOGR 30% = RF</t>
  </si>
  <si>
    <t>written as PALP on datasheet. I believe this is meant to be PLPA based on species recorded in the plot - CE</t>
  </si>
  <si>
    <t>PASM is flowering. Checked PASM height</t>
  </si>
  <si>
    <t>checke PLPA</t>
  </si>
  <si>
    <t>checked LEDE</t>
  </si>
  <si>
    <t>checked POSE &amp; VIAM</t>
  </si>
  <si>
    <t>checked DEPI</t>
  </si>
  <si>
    <t>checked PASM</t>
  </si>
  <si>
    <t>checked POSE</t>
  </si>
  <si>
    <t>ALDE = 5.8cm (not sure why 2 forbs were measured). Checked VIAM</t>
  </si>
  <si>
    <t>checked VIAM</t>
  </si>
  <si>
    <t>checked NOCU</t>
  </si>
  <si>
    <t>checked ALDE</t>
  </si>
  <si>
    <t>&amp; 6/22 date. Checked LAOC</t>
  </si>
  <si>
    <t>Total herb+ground</t>
  </si>
  <si>
    <t>Total est cover+ground</t>
  </si>
  <si>
    <t>Total herb &amp; ground cover</t>
  </si>
  <si>
    <t>Total est cover &amp; ground</t>
  </si>
  <si>
    <r>
      <t>BRAR in 0.5m</t>
    </r>
    <r>
      <rPr>
        <b/>
        <vertAlign val="superscript"/>
        <sz val="11"/>
        <color theme="1"/>
        <rFont val="Calibri"/>
        <family val="2"/>
      </rPr>
      <t>2</t>
    </r>
  </si>
  <si>
    <r>
      <t>At D5, BRAR was done in 0.5m</t>
    </r>
    <r>
      <rPr>
        <vertAlign val="superscript"/>
        <sz val="11"/>
        <color theme="1"/>
        <rFont val="Calibri"/>
        <family val="2"/>
      </rPr>
      <t>2</t>
    </r>
    <r>
      <rPr>
        <sz val="11"/>
        <color theme="1"/>
        <rFont val="Calibri"/>
        <family val="2"/>
      </rPr>
      <t xml:space="preserve"> area.</t>
    </r>
  </si>
  <si>
    <t>shs, as, dp</t>
  </si>
  <si>
    <t>unknown #1</t>
  </si>
  <si>
    <t>fuzzy bottom</t>
  </si>
  <si>
    <t>sorting checked by CE</t>
  </si>
  <si>
    <t>sorting checked by CE, C4P is lined out and replaced with BOBU; diagrams of loc layouts are drawn on paper datasheet</t>
  </si>
  <si>
    <t>re-sorted by SD January 2021</t>
  </si>
  <si>
    <t>BOBU weight</t>
  </si>
  <si>
    <t>Other C4 weight</t>
  </si>
  <si>
    <t>"NOT DONE" Recored on Ward Lab results. Filled in with -1</t>
  </si>
  <si>
    <t>ARTR is seedling. Replaced &lt;0.5 to 0.25 in "%shrub cover"</t>
  </si>
  <si>
    <t>PV-145</t>
  </si>
  <si>
    <t>GRASS</t>
  </si>
  <si>
    <t>PV-146</t>
  </si>
  <si>
    <t>PV-147</t>
  </si>
  <si>
    <t>PV-148</t>
  </si>
  <si>
    <t>PV-149</t>
  </si>
  <si>
    <t>PV-150</t>
  </si>
  <si>
    <t>PV-151</t>
  </si>
  <si>
    <t>PV-152</t>
  </si>
  <si>
    <t>PV-153</t>
  </si>
  <si>
    <t>PV-154</t>
  </si>
  <si>
    <t>PV-155</t>
  </si>
  <si>
    <t>PV-156</t>
  </si>
  <si>
    <t>PV-157</t>
  </si>
  <si>
    <t>PV-158</t>
  </si>
  <si>
    <t>PV-159</t>
  </si>
  <si>
    <t>PV-160</t>
  </si>
  <si>
    <t>PV-161</t>
  </si>
  <si>
    <t>PV-162</t>
  </si>
  <si>
    <t>PV-163</t>
  </si>
  <si>
    <t>PV-164</t>
  </si>
  <si>
    <t>PV-165</t>
  </si>
  <si>
    <t>PV-166</t>
  </si>
  <si>
    <t>PV-167</t>
  </si>
  <si>
    <t>PV-168</t>
  </si>
  <si>
    <t>PV-169</t>
  </si>
  <si>
    <t>PV-170</t>
  </si>
  <si>
    <t>PV-171</t>
  </si>
  <si>
    <t>PV-172</t>
  </si>
  <si>
    <t>PV-173</t>
  </si>
  <si>
    <t>PV-174</t>
  </si>
  <si>
    <t>PV-175</t>
  </si>
  <si>
    <t>PV-176</t>
  </si>
  <si>
    <t>PV-177</t>
  </si>
  <si>
    <t>PV-178</t>
  </si>
  <si>
    <t>PV-179</t>
  </si>
  <si>
    <t>PV-180</t>
  </si>
  <si>
    <t>PV-181</t>
  </si>
  <si>
    <t>PV-182</t>
  </si>
  <si>
    <t>PV-183</t>
  </si>
  <si>
    <t>PV-184</t>
  </si>
  <si>
    <t>PV-185</t>
  </si>
  <si>
    <t>PV-186</t>
  </si>
  <si>
    <t>PV-187</t>
  </si>
  <si>
    <t>PV-188</t>
  </si>
  <si>
    <t>PV-189</t>
  </si>
  <si>
    <t>PV-190</t>
  </si>
  <si>
    <t>PV-191</t>
  </si>
  <si>
    <t>PV-192</t>
  </si>
  <si>
    <t>PV-193</t>
  </si>
  <si>
    <t>PV-194</t>
  </si>
  <si>
    <t>PV-195</t>
  </si>
  <si>
    <t>PV-196</t>
  </si>
  <si>
    <t>PV-197</t>
  </si>
  <si>
    <t>PV-198</t>
  </si>
  <si>
    <t>PV-199</t>
  </si>
  <si>
    <t>PV-200</t>
  </si>
  <si>
    <t>PV-201</t>
  </si>
  <si>
    <t>PV-202</t>
  </si>
  <si>
    <t>PV-203</t>
  </si>
  <si>
    <t>PV-204</t>
  </si>
  <si>
    <t>PV-205</t>
  </si>
  <si>
    <t>PV-206</t>
  </si>
  <si>
    <t>PV-207</t>
  </si>
  <si>
    <t>PV-208</t>
  </si>
  <si>
    <t>PV-209</t>
  </si>
  <si>
    <t>PV-210</t>
  </si>
  <si>
    <t>PV-211</t>
  </si>
  <si>
    <t>PV-212</t>
  </si>
  <si>
    <t>PV-213</t>
  </si>
  <si>
    <t>PV-214</t>
  </si>
  <si>
    <t>PV-215</t>
  </si>
  <si>
    <t>PV-216</t>
  </si>
  <si>
    <t>na recorded for OPPO pads, changed to -1</t>
  </si>
  <si>
    <t>reweighed VUOC is 1.33, sorting checked by CE</t>
  </si>
  <si>
    <t>reweighed VUOC is 0.91</t>
  </si>
  <si>
    <t>reweighed VUOC is 0.86</t>
  </si>
  <si>
    <t>reweighed AF is 0.2921, re-sorted by SD January 2021</t>
  </si>
  <si>
    <t>re-sorted by SD January 2021, reweighed Brome is 11.03, reweighed AF is 0.6628</t>
  </si>
  <si>
    <t>missing VUOC bag was on checksheet but never found to sort; re-sorted by SD January 2021; reweighed Brome 15.84</t>
  </si>
  <si>
    <t>PF was reweighed, original PF weight was 0.0216; re-sorted by SD January 2021</t>
  </si>
  <si>
    <t>reweighed VUOC is 0.57, reweighed PF is 0.56, sorting checked by CE; diagrams of loc layouts are drawn on paper datasheet</t>
  </si>
  <si>
    <t>diagrams of loc layouts are drawn on paper datasheet, yes there was only the tiniest AF flowerhead and it only weighed that much</t>
  </si>
  <si>
    <t>reweighed PF is 0.33; diagrams of loc layouts are drawn on paper datasheet</t>
  </si>
  <si>
    <t>sorting checked by CE, diagrams of loc layouts are drawn on paper datasheet</t>
  </si>
  <si>
    <t>reweighed Brome is 17.97, diagrams of loc layouts are drawn on paper datasheet</t>
  </si>
  <si>
    <t>reweighed VUOC is 0.5889, reweighed AF is 6.21; diagrams of loc layouts are drawn on paper datasheet</t>
  </si>
  <si>
    <t>C4 weight = 2.27g BOBU, 8.63 other C4 (SPCR); reweighed AF is 2.13, diagrams of loc layouts are drawn on paper datasheet</t>
  </si>
  <si>
    <t>reweighed AF is 3.30; diagrams of loc layouts are drawn on paper datasheet</t>
  </si>
  <si>
    <t>reweighed AF is 1.15, sorting checked by CE; diagrams of loc layouts are drawn on paper datasheet</t>
  </si>
  <si>
    <t>nr recorded for LOFO, CHANGED TO -1</t>
  </si>
  <si>
    <t>sample too small for Ward to analyze entered -1</t>
  </si>
  <si>
    <t>BOBU weight g/m^2</t>
  </si>
  <si>
    <t>TOTAL OPPO cladodes</t>
  </si>
  <si>
    <t>ARTR. Recorded as '&lt;14%' changed to 14</t>
  </si>
  <si>
    <t>Other C4 weight g/m^2</t>
  </si>
  <si>
    <t>In 2017 there was some confusion on saving Standing Dead. '-1's have been entered as there is no data for these.</t>
  </si>
  <si>
    <t>ARTR is NR. In 2017 there was some confusion on saving Standing Dead. '-1's have been entered as there is no data for these.</t>
  </si>
  <si>
    <t>SD Brome=0.01g, SD C3=0.31g, SD C4=1.14g. These have been totalled and added to the SD column.</t>
  </si>
  <si>
    <t>SD Brome=0.16g, SD C3=0.09g, SD C4=0.81g. These have been totalled and added to the SD column.</t>
  </si>
  <si>
    <t>SD Brome=0.52g, SD C3=1.00g, SD C4=1.26g. These have been totalled and added to the SD column.</t>
  </si>
  <si>
    <t>SD C3=0.03g, SD C4=0.14g. These have been totalled and added to the SD column.</t>
  </si>
  <si>
    <t>SD C3=0.16g, SD C4=0.61g. These have been totalled and added to the SD column.</t>
  </si>
  <si>
    <t>SD Brome=0.14g, SD C3=0.56g, SD C4=0.72g. These have been totalled and added to the SD column.</t>
  </si>
  <si>
    <t>BOGR 2 written in notes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</si>
</sst>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6" formatCode="0000"/>
  </numFmts>
  <fonts count="11" x14ac:knownFonts="1">
    <font>
      <sz val="11"/>
      <color theme="1"/>
      <name val="Arial"/>
    </font>
    <font>
      <b/>
      <sz val="11"/>
      <color theme="1"/>
      <name val="Calibri"/>
    </font>
    <font>
      <sz val="11"/>
      <color theme="1"/>
      <name val="Calibri"/>
    </font>
    <font>
      <sz val="11"/>
      <color theme="1"/>
      <name val="Calibri"/>
      <family val="2"/>
    </font>
    <font>
      <sz val="8"/>
      <name val="Arial"/>
      <family val="2"/>
    </font>
    <font>
      <b/>
      <sz val="11"/>
      <color theme="1"/>
      <name val="Calibri"/>
      <family val="2"/>
    </font>
    <font>
      <sz val="8"/>
      <name val="Arial"/>
    </font>
    <font>
      <b/>
      <vertAlign val="superscript"/>
      <sz val="11"/>
      <color theme="1"/>
      <name val="Calibri"/>
      <family val="2"/>
    </font>
    <font>
      <vertAlign val="superscript"/>
      <sz val="11"/>
      <color theme="1"/>
      <name val="Calibri"/>
      <family val="2"/>
    </font>
    <font>
      <b/>
      <sz val="11"/>
      <color rgb="FFFF0000"/>
      <name val="Calibri"/>
      <family val="2"/>
    </font>
    <font>
      <sz val="11"/>
      <color theme="1"/>
      <name val="Arial"/>
    </font>
  </fonts>
  <fills count="26">
    <fill>
      <patternFill patternType="none"/>
    </fill>
    <fill>
      <patternFill patternType="gray125"/>
    </fill>
    <fill>
      <patternFill patternType="solid">
        <fgColor rgb="FFFFFF00"/>
        <bgColor rgb="FFFFFF00"/>
      </patternFill>
    </fill>
    <fill>
      <patternFill patternType="solid">
        <fgColor rgb="FFC5E0B3"/>
        <bgColor rgb="FFC5E0B3"/>
      </patternFill>
    </fill>
    <fill>
      <patternFill patternType="solid">
        <fgColor rgb="FFE2EFD9"/>
        <bgColor rgb="FFE2EFD9"/>
      </patternFill>
    </fill>
    <fill>
      <patternFill patternType="solid">
        <fgColor theme="7"/>
        <bgColor theme="7"/>
      </patternFill>
    </fill>
    <fill>
      <patternFill patternType="solid">
        <fgColor theme="9"/>
        <bgColor theme="9"/>
      </patternFill>
    </fill>
    <fill>
      <patternFill patternType="solid">
        <fgColor rgb="FFDEEAF6"/>
        <bgColor rgb="FFDEEAF6"/>
      </patternFill>
    </fill>
    <fill>
      <patternFill patternType="solid">
        <fgColor rgb="FFBDD6EE"/>
        <bgColor rgb="FFBDD6EE"/>
      </patternFill>
    </fill>
    <fill>
      <patternFill patternType="solid">
        <fgColor rgb="FFF7CAAC"/>
        <bgColor rgb="FFF7CAAC"/>
      </patternFill>
    </fill>
    <fill>
      <patternFill patternType="solid">
        <fgColor rgb="FFA8D08D"/>
        <bgColor rgb="FFA8D08D"/>
      </patternFill>
    </fill>
    <fill>
      <patternFill patternType="solid">
        <fgColor rgb="FFFFD965"/>
        <bgColor rgb="FFFFD965"/>
      </patternFill>
    </fill>
    <fill>
      <patternFill patternType="solid">
        <fgColor theme="9" tint="0.79998168889431442"/>
        <bgColor indexed="64"/>
      </patternFill>
    </fill>
    <fill>
      <patternFill patternType="solid">
        <fgColor theme="7" tint="0.79998168889431442"/>
        <bgColor rgb="FFE2EFD9"/>
      </patternFill>
    </fill>
    <fill>
      <patternFill patternType="solid">
        <fgColor theme="7" tint="0.79998168889431442"/>
        <bgColor indexed="64"/>
      </patternFill>
    </fill>
    <fill>
      <patternFill patternType="solid">
        <fgColor rgb="FFFFC000"/>
        <bgColor theme="7"/>
      </patternFill>
    </fill>
    <fill>
      <patternFill patternType="solid">
        <fgColor rgb="FFFFC000"/>
        <bgColor indexed="64"/>
      </patternFill>
    </fill>
    <fill>
      <patternFill patternType="solid">
        <fgColor theme="9"/>
        <bgColor indexed="64"/>
      </patternFill>
    </fill>
    <fill>
      <patternFill patternType="solid">
        <fgColor theme="5" tint="0.59999389629810485"/>
        <bgColor indexed="64"/>
      </patternFill>
    </fill>
    <fill>
      <patternFill patternType="solid">
        <fgColor rgb="FFFFFF00"/>
        <bgColor indexed="64"/>
      </patternFill>
    </fill>
    <fill>
      <patternFill patternType="solid">
        <fgColor theme="9" tint="0.79998168889431442"/>
        <bgColor rgb="FFE2EFD9"/>
      </patternFill>
    </fill>
    <fill>
      <patternFill patternType="solid">
        <fgColor theme="5" tint="0.79998168889431442"/>
        <bgColor rgb="FFE2EFD9"/>
      </patternFill>
    </fill>
    <fill>
      <patternFill patternType="solid">
        <fgColor theme="5" tint="0.79998168889431442"/>
        <bgColor indexed="64"/>
      </patternFill>
    </fill>
    <fill>
      <patternFill patternType="solid">
        <fgColor theme="5" tint="-0.249977111117893"/>
        <bgColor indexed="64"/>
      </patternFill>
    </fill>
    <fill>
      <patternFill patternType="solid">
        <fgColor theme="5" tint="0.79998168889431442"/>
        <bgColor rgb="FFFBE4D5"/>
      </patternFill>
    </fill>
    <fill>
      <patternFill patternType="solid">
        <fgColor theme="5" tint="0.59999389629810485"/>
        <bgColor rgb="FFC5E0B3"/>
      </patternFill>
    </fill>
  </fills>
  <borders count="16">
    <border>
      <left/>
      <right/>
      <top/>
      <bottom/>
      <diagonal/>
    </border>
    <border>
      <left/>
      <right/>
      <top/>
      <bottom/>
      <diagonal/>
    </border>
    <border>
      <left/>
      <right/>
      <top style="thin">
        <color rgb="FF000000"/>
      </top>
      <bottom/>
      <diagonal/>
    </border>
    <border>
      <left/>
      <right/>
      <top style="thin">
        <color rgb="FF000000"/>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bottom style="thin">
        <color rgb="FF000000"/>
      </bottom>
      <diagonal/>
    </border>
    <border>
      <left/>
      <right/>
      <top/>
      <bottom style="thin">
        <color indexed="64"/>
      </bottom>
      <diagonal/>
    </border>
    <border>
      <left style="thin">
        <color indexed="64"/>
      </left>
      <right style="thin">
        <color indexed="64"/>
      </right>
      <top style="thin">
        <color indexed="64"/>
      </top>
      <bottom style="thin">
        <color indexed="64"/>
      </bottom>
      <diagonal/>
    </border>
    <border>
      <left style="thin">
        <color rgb="FF000000"/>
      </left>
      <right/>
      <top style="thin">
        <color rgb="FF000000"/>
      </top>
      <bottom/>
      <diagonal/>
    </border>
    <border>
      <left/>
      <right style="thin">
        <color rgb="FF000000"/>
      </right>
      <top style="thin">
        <color rgb="FF000000"/>
      </top>
      <bottom/>
      <diagonal/>
    </border>
  </borders>
  <cellStyleXfs count="2">
    <xf numFmtId="0" fontId="0" fillId="0" borderId="0"/>
    <xf numFmtId="0" fontId="10" fillId="0" borderId="1"/>
  </cellStyleXfs>
  <cellXfs count="181">
    <xf numFmtId="0" fontId="0" fillId="0" borderId="0" xfId="0" applyFont="1" applyAlignment="1"/>
    <xf numFmtId="0" fontId="1" fillId="0" borderId="0" xfId="0" applyFont="1" applyAlignment="1">
      <alignment wrapText="1"/>
    </xf>
    <xf numFmtId="0" fontId="2" fillId="0" borderId="0" xfId="0" applyFont="1"/>
    <xf numFmtId="14" fontId="2" fillId="0" borderId="0" xfId="0" applyNumberFormat="1" applyFont="1"/>
    <xf numFmtId="0" fontId="2" fillId="0" borderId="0" xfId="0" applyFont="1" applyAlignment="1">
      <alignment horizontal="right"/>
    </xf>
    <xf numFmtId="2" fontId="2" fillId="0" borderId="0" xfId="0" applyNumberFormat="1" applyFont="1"/>
    <xf numFmtId="0" fontId="2" fillId="0" borderId="0" xfId="0" applyFont="1" applyAlignment="1">
      <alignment wrapText="1"/>
    </xf>
    <xf numFmtId="0" fontId="1" fillId="0" borderId="0" xfId="0" applyFont="1"/>
    <xf numFmtId="0" fontId="2" fillId="2" borderId="1" xfId="0" applyFont="1" applyFill="1" applyBorder="1"/>
    <xf numFmtId="0" fontId="1" fillId="0" borderId="4" xfId="0" applyFont="1" applyBorder="1" applyAlignment="1">
      <alignment horizontal="left"/>
    </xf>
    <xf numFmtId="0" fontId="1" fillId="5" borderId="4" xfId="0" applyFont="1" applyFill="1" applyBorder="1" applyAlignment="1">
      <alignment horizontal="left"/>
    </xf>
    <xf numFmtId="0" fontId="1" fillId="6" borderId="4" xfId="0" applyFont="1" applyFill="1" applyBorder="1" applyAlignment="1">
      <alignment horizontal="left"/>
    </xf>
    <xf numFmtId="0" fontId="2" fillId="0" borderId="4" xfId="0" applyFont="1" applyBorder="1"/>
    <xf numFmtId="20" fontId="2" fillId="0" borderId="4" xfId="0" applyNumberFormat="1" applyFont="1" applyBorder="1"/>
    <xf numFmtId="20" fontId="2" fillId="5" borderId="4" xfId="0" applyNumberFormat="1" applyFont="1" applyFill="1" applyBorder="1"/>
    <xf numFmtId="0" fontId="2" fillId="5" borderId="4" xfId="0" applyFont="1" applyFill="1" applyBorder="1"/>
    <xf numFmtId="0" fontId="2" fillId="6" borderId="4" xfId="0" applyFont="1" applyFill="1" applyBorder="1"/>
    <xf numFmtId="14" fontId="2" fillId="0" borderId="4" xfId="0" applyNumberFormat="1" applyFont="1" applyBorder="1"/>
    <xf numFmtId="18" fontId="2" fillId="0" borderId="4" xfId="0" applyNumberFormat="1" applyFont="1" applyBorder="1"/>
    <xf numFmtId="166" fontId="2" fillId="0" borderId="4" xfId="0" applyNumberFormat="1" applyFont="1" applyBorder="1"/>
    <xf numFmtId="0" fontId="2" fillId="2" borderId="4" xfId="0" applyFont="1" applyFill="1" applyBorder="1"/>
    <xf numFmtId="14" fontId="2" fillId="2" borderId="4" xfId="0" applyNumberFormat="1" applyFont="1" applyFill="1" applyBorder="1"/>
    <xf numFmtId="18" fontId="2" fillId="2" borderId="4" xfId="0" applyNumberFormat="1" applyFont="1" applyFill="1" applyBorder="1"/>
    <xf numFmtId="166" fontId="2" fillId="2" borderId="4" xfId="0" applyNumberFormat="1" applyFont="1" applyFill="1" applyBorder="1"/>
    <xf numFmtId="0" fontId="2" fillId="0" borderId="5" xfId="0" applyFont="1" applyBorder="1"/>
    <xf numFmtId="0" fontId="2" fillId="0" borderId="6" xfId="0" applyFont="1" applyBorder="1"/>
    <xf numFmtId="166" fontId="2" fillId="0" borderId="6" xfId="0" applyNumberFormat="1" applyFont="1" applyBorder="1"/>
    <xf numFmtId="0" fontId="2" fillId="0" borderId="7" xfId="0" applyFont="1" applyBorder="1"/>
    <xf numFmtId="18" fontId="2" fillId="0" borderId="8" xfId="0" applyNumberFormat="1" applyFont="1" applyBorder="1"/>
    <xf numFmtId="18" fontId="2" fillId="0" borderId="7" xfId="0" applyNumberFormat="1" applyFont="1" applyBorder="1"/>
    <xf numFmtId="0" fontId="2" fillId="5" borderId="9" xfId="0" applyFont="1" applyFill="1" applyBorder="1"/>
    <xf numFmtId="0" fontId="2" fillId="6" borderId="10" xfId="0" applyFont="1" applyFill="1" applyBorder="1"/>
    <xf numFmtId="0" fontId="1" fillId="0" borderId="0" xfId="0" applyFont="1" applyAlignment="1">
      <alignment horizontal="right" wrapText="1"/>
    </xf>
    <xf numFmtId="0" fontId="1" fillId="3" borderId="1" xfId="0" applyFont="1" applyFill="1" applyBorder="1" applyAlignment="1">
      <alignment wrapText="1"/>
    </xf>
    <xf numFmtId="0" fontId="3" fillId="0" borderId="0" xfId="0" applyFont="1" applyAlignment="1"/>
    <xf numFmtId="0" fontId="3" fillId="0" borderId="0" xfId="0" applyFont="1" applyAlignment="1">
      <alignment wrapText="1"/>
    </xf>
    <xf numFmtId="0" fontId="3" fillId="0" borderId="1" xfId="0" applyFont="1" applyFill="1" applyBorder="1" applyAlignment="1"/>
    <xf numFmtId="0" fontId="3" fillId="0" borderId="0" xfId="0" applyFont="1"/>
    <xf numFmtId="0" fontId="0" fillId="0" borderId="0" xfId="0" applyFont="1" applyFill="1" applyAlignment="1"/>
    <xf numFmtId="0" fontId="5" fillId="0" borderId="0" xfId="0" applyFont="1" applyAlignment="1">
      <alignment horizontal="left"/>
    </xf>
    <xf numFmtId="0" fontId="5" fillId="0" borderId="0" xfId="0" applyFont="1" applyFill="1" applyAlignment="1">
      <alignment horizontal="left" wrapText="1"/>
    </xf>
    <xf numFmtId="0" fontId="0" fillId="18" borderId="0" xfId="0" applyFont="1" applyFill="1" applyAlignment="1"/>
    <xf numFmtId="0" fontId="5" fillId="0" borderId="0" xfId="0" applyFont="1" applyAlignment="1"/>
    <xf numFmtId="164" fontId="5" fillId="0" borderId="0" xfId="0" applyNumberFormat="1" applyFont="1" applyAlignment="1"/>
    <xf numFmtId="0" fontId="3" fillId="0" borderId="0" xfId="0" applyFont="1" applyAlignment="1">
      <alignment horizontal="left"/>
    </xf>
    <xf numFmtId="14" fontId="3" fillId="0" borderId="0" xfId="0" applyNumberFormat="1" applyFont="1" applyAlignment="1">
      <alignment horizontal="left"/>
    </xf>
    <xf numFmtId="164" fontId="3" fillId="0" borderId="0" xfId="0" applyNumberFormat="1" applyFont="1"/>
    <xf numFmtId="164" fontId="3" fillId="2" borderId="1" xfId="0" applyNumberFormat="1" applyFont="1" applyFill="1" applyBorder="1"/>
    <xf numFmtId="0" fontId="3" fillId="2" borderId="1" xfId="0" applyFont="1" applyFill="1" applyBorder="1"/>
    <xf numFmtId="164" fontId="3" fillId="0" borderId="0" xfId="0" applyNumberFormat="1" applyFont="1" applyAlignment="1">
      <alignment horizontal="right"/>
    </xf>
    <xf numFmtId="164" fontId="3" fillId="2" borderId="1" xfId="0" applyNumberFormat="1" applyFont="1" applyFill="1" applyBorder="1" applyAlignment="1">
      <alignment horizontal="right"/>
    </xf>
    <xf numFmtId="0" fontId="3" fillId="2" borderId="1" xfId="0" applyFont="1" applyFill="1" applyBorder="1" applyAlignment="1">
      <alignment horizontal="left"/>
    </xf>
    <xf numFmtId="0" fontId="3" fillId="2" borderId="1" xfId="0" applyFont="1" applyFill="1" applyBorder="1" applyAlignment="1">
      <alignment horizontal="right"/>
    </xf>
    <xf numFmtId="0" fontId="3" fillId="0" borderId="0" xfId="0" applyFont="1" applyAlignment="1">
      <alignment horizontal="right"/>
    </xf>
    <xf numFmtId="14" fontId="3" fillId="0" borderId="0" xfId="0" applyNumberFormat="1" applyFont="1"/>
    <xf numFmtId="14" fontId="3" fillId="0" borderId="0" xfId="0" applyNumberFormat="1" applyFont="1" applyAlignment="1"/>
    <xf numFmtId="164" fontId="3" fillId="0" borderId="0" xfId="0" applyNumberFormat="1" applyFont="1" applyAlignment="1"/>
    <xf numFmtId="0" fontId="3" fillId="0" borderId="0" xfId="0" applyFont="1" applyFill="1" applyAlignment="1"/>
    <xf numFmtId="0" fontId="5" fillId="3" borderId="1" xfId="0" applyFont="1" applyFill="1" applyBorder="1" applyAlignment="1">
      <alignment horizontal="left"/>
    </xf>
    <xf numFmtId="0" fontId="5" fillId="2" borderId="1" xfId="0" applyFont="1" applyFill="1" applyBorder="1" applyAlignment="1">
      <alignment horizontal="left"/>
    </xf>
    <xf numFmtId="0" fontId="5" fillId="0" borderId="0" xfId="0" applyFont="1" applyFill="1" applyAlignment="1"/>
    <xf numFmtId="14" fontId="3" fillId="0" borderId="0" xfId="0" applyNumberFormat="1" applyFont="1" applyFill="1" applyAlignment="1"/>
    <xf numFmtId="0" fontId="3" fillId="0" borderId="0" xfId="0" applyFont="1" applyFill="1" applyAlignment="1">
      <alignment horizontal="left"/>
    </xf>
    <xf numFmtId="0" fontId="3" fillId="0" borderId="0" xfId="0" applyFont="1" applyFill="1"/>
    <xf numFmtId="0" fontId="3" fillId="0" borderId="12" xfId="0" applyFont="1" applyBorder="1"/>
    <xf numFmtId="0" fontId="5" fillId="0" borderId="0" xfId="0" applyFont="1" applyAlignment="1">
      <alignment wrapText="1"/>
    </xf>
    <xf numFmtId="0" fontId="5" fillId="0" borderId="0" xfId="0" applyFont="1" applyAlignment="1">
      <alignment horizontal="left" vertical="center" wrapText="1"/>
    </xf>
    <xf numFmtId="0" fontId="5" fillId="0" borderId="0" xfId="0" applyFont="1" applyAlignment="1">
      <alignment horizontal="left" wrapText="1"/>
    </xf>
    <xf numFmtId="0" fontId="3" fillId="12" borderId="1" xfId="0" applyFont="1" applyFill="1" applyBorder="1" applyAlignment="1">
      <alignment horizontal="left"/>
    </xf>
    <xf numFmtId="0" fontId="3" fillId="0" borderId="12" xfId="0" applyFont="1" applyBorder="1" applyAlignment="1">
      <alignment horizontal="left"/>
    </xf>
    <xf numFmtId="0" fontId="5" fillId="4" borderId="1" xfId="0" applyFont="1" applyFill="1" applyBorder="1" applyAlignment="1">
      <alignment horizontal="left" wrapText="1"/>
    </xf>
    <xf numFmtId="0" fontId="5" fillId="2" borderId="1" xfId="0" applyFont="1" applyFill="1" applyBorder="1" applyAlignment="1">
      <alignment horizontal="left" wrapText="1"/>
    </xf>
    <xf numFmtId="0" fontId="5" fillId="13" borderId="1" xfId="0" applyFont="1" applyFill="1" applyBorder="1" applyAlignment="1">
      <alignment horizontal="left" wrapText="1"/>
    </xf>
    <xf numFmtId="0" fontId="5" fillId="7" borderId="1" xfId="0" applyFont="1" applyFill="1" applyBorder="1" applyAlignment="1">
      <alignment horizontal="left" wrapText="1"/>
    </xf>
    <xf numFmtId="0" fontId="5" fillId="8" borderId="1" xfId="0" applyFont="1" applyFill="1" applyBorder="1" applyAlignment="1">
      <alignment horizontal="left" wrapText="1"/>
    </xf>
    <xf numFmtId="0" fontId="3" fillId="14" borderId="0" xfId="0" applyFont="1" applyFill="1" applyAlignment="1">
      <alignment horizontal="left"/>
    </xf>
    <xf numFmtId="0" fontId="3" fillId="0" borderId="11" xfId="0" applyFont="1" applyBorder="1" applyAlignment="1">
      <alignment horizontal="left"/>
    </xf>
    <xf numFmtId="14" fontId="3" fillId="0" borderId="11" xfId="0" applyNumberFormat="1" applyFont="1" applyBorder="1" applyAlignment="1">
      <alignment horizontal="left"/>
    </xf>
    <xf numFmtId="0" fontId="3" fillId="0" borderId="11" xfId="0" applyFont="1" applyBorder="1"/>
    <xf numFmtId="0" fontId="3" fillId="14" borderId="11" xfId="0" applyFont="1" applyFill="1" applyBorder="1" applyAlignment="1">
      <alignment horizontal="left"/>
    </xf>
    <xf numFmtId="0" fontId="3" fillId="14" borderId="0" xfId="0" applyFont="1" applyFill="1" applyAlignment="1"/>
    <xf numFmtId="2" fontId="5" fillId="0" borderId="0" xfId="0" applyNumberFormat="1" applyFont="1" applyAlignment="1">
      <alignment horizontal="left"/>
    </xf>
    <xf numFmtId="2" fontId="3" fillId="0" borderId="0" xfId="0" applyNumberFormat="1" applyFont="1"/>
    <xf numFmtId="2" fontId="3" fillId="19" borderId="0" xfId="0" applyNumberFormat="1" applyFont="1" applyFill="1"/>
    <xf numFmtId="2" fontId="3" fillId="0" borderId="0" xfId="0" applyNumberFormat="1" applyFont="1" applyAlignment="1"/>
    <xf numFmtId="14" fontId="3" fillId="0" borderId="0" xfId="0" applyNumberFormat="1" applyFont="1" applyFill="1" applyAlignment="1">
      <alignment horizontal="left"/>
    </xf>
    <xf numFmtId="0" fontId="5" fillId="20" borderId="1" xfId="0" applyFont="1" applyFill="1" applyBorder="1" applyAlignment="1">
      <alignment horizontal="left"/>
    </xf>
    <xf numFmtId="0" fontId="3" fillId="20" borderId="1" xfId="0" applyFont="1" applyFill="1" applyBorder="1" applyAlignment="1">
      <alignment horizontal="left"/>
    </xf>
    <xf numFmtId="0" fontId="3" fillId="12" borderId="0" xfId="0" applyFont="1" applyFill="1" applyAlignment="1">
      <alignment horizontal="left"/>
    </xf>
    <xf numFmtId="0" fontId="3" fillId="12" borderId="0" xfId="0" applyFont="1" applyFill="1" applyAlignment="1"/>
    <xf numFmtId="0" fontId="5" fillId="21" borderId="1" xfId="0" applyFont="1" applyFill="1" applyBorder="1" applyAlignment="1">
      <alignment horizontal="left"/>
    </xf>
    <xf numFmtId="0" fontId="3" fillId="21" borderId="1" xfId="0" applyFont="1" applyFill="1" applyBorder="1" applyAlignment="1">
      <alignment horizontal="left"/>
    </xf>
    <xf numFmtId="0" fontId="3" fillId="22" borderId="1" xfId="0" applyFont="1" applyFill="1" applyBorder="1" applyAlignment="1">
      <alignment horizontal="left"/>
    </xf>
    <xf numFmtId="0" fontId="3" fillId="22" borderId="0" xfId="0" applyFont="1" applyFill="1" applyAlignment="1"/>
    <xf numFmtId="0" fontId="3" fillId="0" borderId="2" xfId="0" applyFont="1" applyFill="1" applyBorder="1" applyAlignment="1">
      <alignment horizontal="left"/>
    </xf>
    <xf numFmtId="14" fontId="3" fillId="0" borderId="2" xfId="0" applyNumberFormat="1" applyFont="1" applyFill="1" applyBorder="1" applyAlignment="1">
      <alignment horizontal="left"/>
    </xf>
    <xf numFmtId="0" fontId="3" fillId="0" borderId="2" xfId="0" applyFont="1" applyFill="1" applyBorder="1"/>
    <xf numFmtId="0" fontId="3" fillId="0" borderId="3" xfId="0" applyFont="1" applyFill="1" applyBorder="1" applyAlignment="1">
      <alignment horizontal="left"/>
    </xf>
    <xf numFmtId="0" fontId="3" fillId="12" borderId="3" xfId="0" applyFont="1" applyFill="1" applyBorder="1" applyAlignment="1">
      <alignment horizontal="left"/>
    </xf>
    <xf numFmtId="0" fontId="3" fillId="22" borderId="0" xfId="0" applyFont="1" applyFill="1" applyAlignment="1">
      <alignment horizontal="left"/>
    </xf>
    <xf numFmtId="14" fontId="3" fillId="22" borderId="0" xfId="0" applyNumberFormat="1" applyFont="1" applyFill="1" applyAlignment="1">
      <alignment horizontal="left"/>
    </xf>
    <xf numFmtId="0" fontId="3" fillId="22" borderId="0" xfId="0" applyFont="1" applyFill="1"/>
    <xf numFmtId="0" fontId="3" fillId="23" borderId="0" xfId="0" applyFont="1" applyFill="1" applyAlignment="1">
      <alignment horizontal="left"/>
    </xf>
    <xf numFmtId="0" fontId="3" fillId="23" borderId="0" xfId="0" applyFont="1" applyFill="1"/>
    <xf numFmtId="0" fontId="5" fillId="19" borderId="0" xfId="0" applyFont="1" applyFill="1" applyAlignment="1">
      <alignment horizontal="left"/>
    </xf>
    <xf numFmtId="0" fontId="5" fillId="0" borderId="0" xfId="0" applyFont="1"/>
    <xf numFmtId="0" fontId="3" fillId="0" borderId="0" xfId="0" applyFont="1" applyAlignment="1">
      <alignment horizontal="left" vertical="top"/>
    </xf>
    <xf numFmtId="0" fontId="3" fillId="0" borderId="0" xfId="0" applyFont="1" applyAlignment="1">
      <alignment horizontal="left" vertical="top" wrapText="1"/>
    </xf>
    <xf numFmtId="0" fontId="3" fillId="19" borderId="0" xfId="0" applyFont="1" applyFill="1" applyAlignment="1">
      <alignment horizontal="left"/>
    </xf>
    <xf numFmtId="14" fontId="3" fillId="0" borderId="12" xfId="0" applyNumberFormat="1" applyFont="1" applyBorder="1" applyAlignment="1">
      <alignment horizontal="left"/>
    </xf>
    <xf numFmtId="0" fontId="3" fillId="20" borderId="12" xfId="0" applyFont="1" applyFill="1" applyBorder="1" applyAlignment="1">
      <alignment horizontal="left"/>
    </xf>
    <xf numFmtId="0" fontId="3" fillId="21" borderId="12" xfId="0" applyFont="1" applyFill="1" applyBorder="1" applyAlignment="1">
      <alignment horizontal="left"/>
    </xf>
    <xf numFmtId="0" fontId="3" fillId="0" borderId="12" xfId="0" applyFont="1" applyFill="1" applyBorder="1" applyAlignment="1">
      <alignment horizontal="left"/>
    </xf>
    <xf numFmtId="14" fontId="3" fillId="0" borderId="12" xfId="0" applyNumberFormat="1" applyFont="1" applyFill="1" applyBorder="1" applyAlignment="1">
      <alignment horizontal="left"/>
    </xf>
    <xf numFmtId="0" fontId="3" fillId="0" borderId="12" xfId="0" applyFont="1" applyFill="1" applyBorder="1"/>
    <xf numFmtId="0" fontId="3" fillId="12" borderId="12" xfId="0" applyFont="1" applyFill="1" applyBorder="1" applyAlignment="1">
      <alignment horizontal="left"/>
    </xf>
    <xf numFmtId="0" fontId="3" fillId="22" borderId="12" xfId="0" applyFont="1" applyFill="1" applyBorder="1" applyAlignment="1">
      <alignment horizontal="left"/>
    </xf>
    <xf numFmtId="0" fontId="3" fillId="0" borderId="12" xfId="0" applyFont="1" applyFill="1" applyBorder="1" applyAlignment="1"/>
    <xf numFmtId="14" fontId="3" fillId="0" borderId="12" xfId="0" applyNumberFormat="1" applyFont="1" applyFill="1" applyBorder="1" applyAlignment="1"/>
    <xf numFmtId="0" fontId="9" fillId="19" borderId="12" xfId="0" applyFont="1" applyFill="1" applyBorder="1" applyAlignment="1"/>
    <xf numFmtId="2" fontId="3" fillId="0" borderId="0" xfId="0" applyNumberFormat="1" applyFont="1" applyFill="1" applyAlignment="1"/>
    <xf numFmtId="0" fontId="5" fillId="24" borderId="1" xfId="0" applyFont="1" applyFill="1" applyBorder="1" applyAlignment="1">
      <alignment wrapText="1"/>
    </xf>
    <xf numFmtId="2" fontId="3" fillId="24" borderId="1" xfId="0" applyNumberFormat="1" applyFont="1" applyFill="1" applyBorder="1"/>
    <xf numFmtId="0" fontId="3" fillId="24" borderId="1" xfId="0" applyFont="1" applyFill="1" applyBorder="1"/>
    <xf numFmtId="0" fontId="3" fillId="24" borderId="1" xfId="0" applyFont="1" applyFill="1" applyBorder="1" applyAlignment="1"/>
    <xf numFmtId="0" fontId="3" fillId="22" borderId="1" xfId="0" applyFont="1" applyFill="1" applyBorder="1" applyAlignment="1"/>
    <xf numFmtId="0" fontId="5" fillId="0" borderId="1" xfId="1" applyFont="1" applyAlignment="1">
      <alignment wrapText="1"/>
    </xf>
    <xf numFmtId="0" fontId="5" fillId="0" borderId="1" xfId="1" applyFont="1" applyAlignment="1">
      <alignment horizontal="right" wrapText="1"/>
    </xf>
    <xf numFmtId="0" fontId="5" fillId="0" borderId="1" xfId="1" applyFont="1"/>
    <xf numFmtId="0" fontId="5" fillId="3" borderId="1" xfId="1" applyFont="1" applyFill="1" applyAlignment="1">
      <alignment wrapText="1"/>
    </xf>
    <xf numFmtId="0" fontId="3" fillId="0" borderId="1" xfId="1" applyFont="1"/>
    <xf numFmtId="14" fontId="3" fillId="0" borderId="1" xfId="1" applyNumberFormat="1" applyFont="1"/>
    <xf numFmtId="0" fontId="3" fillId="0" borderId="1" xfId="1" applyFont="1" applyAlignment="1">
      <alignment horizontal="right"/>
    </xf>
    <xf numFmtId="2" fontId="3" fillId="0" borderId="1" xfId="1" applyNumberFormat="1" applyFont="1"/>
    <xf numFmtId="0" fontId="3" fillId="0" borderId="1" xfId="1" applyFont="1" applyFill="1"/>
    <xf numFmtId="1" fontId="3" fillId="0" borderId="1" xfId="1" applyNumberFormat="1" applyFont="1"/>
    <xf numFmtId="1" fontId="3" fillId="19" borderId="1" xfId="1" applyNumberFormat="1" applyFont="1" applyFill="1"/>
    <xf numFmtId="0" fontId="5" fillId="9" borderId="1" xfId="0" applyFont="1" applyFill="1" applyBorder="1" applyAlignment="1">
      <alignment horizontal="left" wrapText="1"/>
    </xf>
    <xf numFmtId="0" fontId="3" fillId="0" borderId="1" xfId="0" applyFont="1" applyFill="1" applyBorder="1" applyAlignment="1">
      <alignment horizontal="left"/>
    </xf>
    <xf numFmtId="0" fontId="5" fillId="3" borderId="1" xfId="0" applyFont="1" applyFill="1" applyBorder="1" applyAlignment="1">
      <alignment horizontal="left" wrapText="1"/>
    </xf>
    <xf numFmtId="0" fontId="5" fillId="10" borderId="1" xfId="0" applyFont="1" applyFill="1" applyBorder="1" applyAlignment="1">
      <alignment horizontal="left" wrapText="1"/>
    </xf>
    <xf numFmtId="0" fontId="5" fillId="11" borderId="1" xfId="0" applyFont="1" applyFill="1" applyBorder="1" applyAlignment="1">
      <alignment horizontal="left"/>
    </xf>
    <xf numFmtId="0" fontId="5" fillId="11" borderId="1" xfId="0" applyFont="1" applyFill="1" applyBorder="1" applyAlignment="1">
      <alignment horizontal="left" wrapText="1"/>
    </xf>
    <xf numFmtId="14" fontId="3" fillId="0" borderId="1" xfId="0" applyNumberFormat="1" applyFont="1" applyFill="1" applyBorder="1" applyAlignment="1">
      <alignment horizontal="left"/>
    </xf>
    <xf numFmtId="20" fontId="3" fillId="0" borderId="0" xfId="0" applyNumberFormat="1" applyFont="1"/>
    <xf numFmtId="20" fontId="3" fillId="0" borderId="0" xfId="0" applyNumberFormat="1" applyFont="1" applyAlignment="1"/>
    <xf numFmtId="14" fontId="3" fillId="0" borderId="0" xfId="0" applyNumberFormat="1" applyFont="1" applyAlignment="1">
      <alignment horizontal="left" vertical="top"/>
    </xf>
    <xf numFmtId="0" fontId="3" fillId="0" borderId="0" xfId="0" applyFont="1" applyAlignment="1">
      <alignment vertical="top"/>
    </xf>
    <xf numFmtId="18" fontId="3" fillId="0" borderId="0" xfId="0" applyNumberFormat="1" applyFont="1" applyAlignment="1"/>
    <xf numFmtId="0" fontId="5" fillId="9" borderId="1" xfId="0" applyFont="1" applyFill="1" applyBorder="1" applyAlignment="1">
      <alignment horizontal="left"/>
    </xf>
    <xf numFmtId="0" fontId="5" fillId="8" borderId="1" xfId="0" applyFont="1" applyFill="1" applyBorder="1" applyAlignment="1">
      <alignment horizontal="left"/>
    </xf>
    <xf numFmtId="0" fontId="5" fillId="4" borderId="1" xfId="0" applyFont="1" applyFill="1" applyBorder="1" applyAlignment="1">
      <alignment horizontal="left"/>
    </xf>
    <xf numFmtId="0" fontId="3" fillId="3" borderId="1" xfId="0" applyFont="1" applyFill="1" applyBorder="1" applyAlignment="1">
      <alignment horizontal="left"/>
    </xf>
    <xf numFmtId="0" fontId="3" fillId="4" borderId="1" xfId="0" applyFont="1" applyFill="1" applyBorder="1" applyAlignment="1">
      <alignment horizontal="left"/>
    </xf>
    <xf numFmtId="0" fontId="3" fillId="9" borderId="1" xfId="0" applyFont="1" applyFill="1" applyBorder="1" applyAlignment="1">
      <alignment horizontal="left"/>
    </xf>
    <xf numFmtId="0" fontId="3" fillId="8" borderId="1" xfId="0" applyFont="1" applyFill="1" applyBorder="1" applyAlignment="1">
      <alignment horizontal="left"/>
    </xf>
    <xf numFmtId="0" fontId="5" fillId="25" borderId="1" xfId="0" applyFont="1" applyFill="1" applyBorder="1" applyAlignment="1">
      <alignment horizontal="left"/>
    </xf>
    <xf numFmtId="0" fontId="3" fillId="0" borderId="13" xfId="0" applyFont="1" applyBorder="1" applyAlignment="1"/>
    <xf numFmtId="0" fontId="3" fillId="0" borderId="13" xfId="0" applyFont="1" applyFill="1" applyBorder="1" applyAlignment="1"/>
    <xf numFmtId="14" fontId="3" fillId="0" borderId="13" xfId="0" applyNumberFormat="1" applyFont="1" applyBorder="1" applyAlignment="1"/>
    <xf numFmtId="18" fontId="3" fillId="0" borderId="13" xfId="0" applyNumberFormat="1" applyFont="1" applyBorder="1" applyAlignment="1"/>
    <xf numFmtId="166" fontId="3" fillId="0" borderId="13" xfId="0" applyNumberFormat="1" applyFont="1" applyFill="1" applyBorder="1" applyAlignment="1"/>
    <xf numFmtId="0" fontId="3" fillId="15" borderId="13" xfId="0" applyFont="1" applyFill="1" applyBorder="1" applyAlignment="1"/>
    <xf numFmtId="0" fontId="3" fillId="5" borderId="13" xfId="0" applyFont="1" applyFill="1" applyBorder="1" applyAlignment="1"/>
    <xf numFmtId="0" fontId="3" fillId="6" borderId="13" xfId="0" applyFont="1" applyFill="1" applyBorder="1" applyAlignment="1"/>
    <xf numFmtId="0" fontId="3" fillId="16" borderId="13" xfId="0" applyFont="1" applyFill="1" applyBorder="1" applyAlignment="1"/>
    <xf numFmtId="0" fontId="3" fillId="17" borderId="13" xfId="0" applyFont="1" applyFill="1" applyBorder="1" applyAlignment="1"/>
    <xf numFmtId="14" fontId="3" fillId="0" borderId="13" xfId="0" applyNumberFormat="1" applyFont="1" applyFill="1" applyBorder="1" applyAlignment="1"/>
    <xf numFmtId="18" fontId="3" fillId="0" borderId="13" xfId="0" applyNumberFormat="1" applyFont="1" applyFill="1" applyBorder="1" applyAlignment="1"/>
    <xf numFmtId="20" fontId="3" fillId="0" borderId="13" xfId="0" applyNumberFormat="1" applyFont="1" applyBorder="1" applyAlignment="1"/>
    <xf numFmtId="0" fontId="3" fillId="18" borderId="13" xfId="0" applyFont="1" applyFill="1" applyBorder="1" applyAlignment="1"/>
    <xf numFmtId="14" fontId="3" fillId="18" borderId="13" xfId="0" applyNumberFormat="1" applyFont="1" applyFill="1" applyBorder="1" applyAlignment="1"/>
    <xf numFmtId="14" fontId="2" fillId="0" borderId="6" xfId="0" applyNumberFormat="1" applyFont="1" applyBorder="1"/>
    <xf numFmtId="0" fontId="2" fillId="0" borderId="14" xfId="0" applyFont="1" applyBorder="1"/>
    <xf numFmtId="18" fontId="2" fillId="0" borderId="15" xfId="0" applyNumberFormat="1" applyFont="1" applyBorder="1"/>
    <xf numFmtId="18" fontId="2" fillId="0" borderId="14" xfId="0" applyNumberFormat="1" applyFont="1" applyBorder="1"/>
    <xf numFmtId="0" fontId="2" fillId="5" borderId="15" xfId="0" applyFont="1" applyFill="1" applyBorder="1"/>
    <xf numFmtId="0" fontId="2" fillId="5" borderId="6" xfId="0" applyFont="1" applyFill="1" applyBorder="1"/>
    <xf numFmtId="0" fontId="2" fillId="6" borderId="6" xfId="0" applyFont="1" applyFill="1" applyBorder="1"/>
    <xf numFmtId="0" fontId="2" fillId="6" borderId="14" xfId="0" applyFont="1" applyFill="1" applyBorder="1"/>
    <xf numFmtId="0" fontId="3" fillId="0" borderId="1" xfId="1" applyFont="1" applyFill="1" applyAlignment="1">
      <alignment horizontal="right"/>
    </xf>
  </cellXfs>
  <cellStyles count="2">
    <cellStyle name="Normal" xfId="0" builtinId="0"/>
    <cellStyle name="Normal 2" xfId="1" xr:uid="{B8330673-B880-4F9D-A426-D3A654630F4C}"/>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26"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customschemas.google.com/relationships/workbookmetadata" Target="metadata"/><Relationship Id="rId5" Type="http://schemas.openxmlformats.org/officeDocument/2006/relationships/worksheet" Target="worksheets/sheet5.xml"/><Relationship Id="rId15" Type="http://schemas.openxmlformats.org/officeDocument/2006/relationships/worksheet" Target="worksheets/sheet15.xml"/><Relationship Id="rId28" Type="http://schemas.microsoft.com/office/2017/10/relationships/person" Target="persons/perso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7" Type="http://schemas.openxmlformats.org/officeDocument/2006/relationships/sharedStrings" Target="sharedStrings.xml"/></Relationships>
</file>

<file path=xl/persons/person.xml><?xml version="1.0" encoding="utf-8"?>
<personList xmlns="http://schemas.microsoft.com/office/spreadsheetml/2018/threadedcomments" xmlns:x="http://schemas.openxmlformats.org/spreadsheetml/2006/main">
  <person displayName="Estep, Catherine - ARS" id="{D95F4664-37C5-4383-AE88-D0A29D8EC019}" userId="S::Catherine.Estep@usda.gov::2c8fc433-7d3c-4a91-8545-52a07813f555" providerId="AD"/>
</personList>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P218" dT="2021-12-20T18:52:11.88" personId="{D95F4664-37C5-4383-AE88-D0A29D8EC019}" id="{B1315EBA-13B0-41F6-A667-C5CE233572E4}">
    <text>I think A1 - B5 photo #'s are incorrect.</text>
  </threadedComment>
</ThreadedComments>
</file>

<file path=xl/worksheets/_rels/sheet1.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7" tint="0.39997558519241921"/>
  </sheetPr>
  <dimension ref="A1:AA362"/>
  <sheetViews>
    <sheetView workbookViewId="0">
      <pane xSplit="7" ySplit="1" topLeftCell="H350" activePane="bottomRight" state="frozen"/>
      <selection pane="topRight" activeCell="H1" sqref="H1"/>
      <selection pane="bottomLeft" activeCell="A2" sqref="A2"/>
      <selection pane="bottomRight" activeCell="M290" sqref="M290:M361"/>
    </sheetView>
  </sheetViews>
  <sheetFormatPr defaultColWidth="12.59765625" defaultRowHeight="15" customHeight="1" x14ac:dyDescent="0.3"/>
  <cols>
    <col min="1" max="1" width="2.8984375" style="34" customWidth="1"/>
    <col min="2" max="2" width="6.09765625" style="34" customWidth="1"/>
    <col min="3" max="3" width="6.59765625" style="34" customWidth="1"/>
    <col min="4" max="4" width="9.09765625" style="34" customWidth="1"/>
    <col min="5" max="5" width="6.59765625" style="34" customWidth="1"/>
    <col min="6" max="6" width="4.3984375" style="34" customWidth="1"/>
    <col min="7" max="7" width="4.09765625" style="34" customWidth="1"/>
    <col min="8" max="8" width="9.3984375" style="34" customWidth="1"/>
    <col min="9" max="9" width="2.59765625" style="34" customWidth="1"/>
    <col min="10" max="10" width="2.19921875" style="34" customWidth="1"/>
    <col min="11" max="11" width="2.59765625" style="34" customWidth="1"/>
    <col min="12" max="13" width="7.3984375" style="34" customWidth="1"/>
    <col min="14" max="14" width="10.59765625" style="34" customWidth="1"/>
    <col min="15" max="15" width="9.59765625" style="34" customWidth="1"/>
    <col min="16" max="16" width="16.09765625" style="34" customWidth="1"/>
    <col min="17" max="17" width="15.5" style="34" customWidth="1"/>
    <col min="18" max="18" width="36.8984375" style="34" customWidth="1"/>
    <col min="19" max="27" width="7.59765625" style="34" customWidth="1"/>
    <col min="28" max="16384" width="12.59765625" style="34"/>
  </cols>
  <sheetData>
    <row r="1" spans="1:27" ht="14.4" x14ac:dyDescent="0.3">
      <c r="A1" s="39" t="s">
        <v>0</v>
      </c>
      <c r="B1" s="39" t="s">
        <v>1</v>
      </c>
      <c r="C1" s="39" t="s">
        <v>2</v>
      </c>
      <c r="D1" s="39" t="s">
        <v>3</v>
      </c>
      <c r="E1" s="39" t="s">
        <v>4</v>
      </c>
      <c r="F1" s="39" t="s">
        <v>5</v>
      </c>
      <c r="G1" s="39" t="s">
        <v>6</v>
      </c>
      <c r="H1" s="39" t="s">
        <v>7</v>
      </c>
      <c r="I1" s="42" t="s">
        <v>8</v>
      </c>
      <c r="J1" s="42" t="s">
        <v>9</v>
      </c>
      <c r="K1" s="42" t="s">
        <v>10</v>
      </c>
      <c r="L1" s="42" t="s">
        <v>11</v>
      </c>
      <c r="M1" s="42" t="s">
        <v>2095</v>
      </c>
      <c r="N1" s="81" t="s">
        <v>12</v>
      </c>
      <c r="O1" s="81" t="s">
        <v>13</v>
      </c>
      <c r="P1" s="81" t="s">
        <v>14</v>
      </c>
      <c r="Q1" s="39" t="s">
        <v>15</v>
      </c>
      <c r="R1" s="39" t="s">
        <v>16</v>
      </c>
      <c r="S1" s="42"/>
      <c r="T1" s="42"/>
      <c r="U1" s="42"/>
      <c r="V1" s="42"/>
      <c r="W1" s="42"/>
      <c r="X1" s="42"/>
      <c r="Y1" s="42"/>
      <c r="Z1" s="42"/>
      <c r="AA1" s="42"/>
    </row>
    <row r="2" spans="1:27" ht="14.4" x14ac:dyDescent="0.3">
      <c r="A2" s="37" t="s">
        <v>17</v>
      </c>
      <c r="B2" s="37" t="s">
        <v>18</v>
      </c>
      <c r="C2" s="37">
        <v>2017</v>
      </c>
      <c r="D2" s="54">
        <v>42885</v>
      </c>
      <c r="E2" s="53" t="s">
        <v>19</v>
      </c>
      <c r="F2" s="53">
        <v>1</v>
      </c>
      <c r="G2" s="53" t="s">
        <v>20</v>
      </c>
      <c r="H2" s="37">
        <v>1112</v>
      </c>
      <c r="I2" s="37" t="s">
        <v>21</v>
      </c>
      <c r="J2" s="37" t="s">
        <v>21</v>
      </c>
      <c r="K2" s="37" t="s">
        <v>22</v>
      </c>
      <c r="L2" s="37" t="s">
        <v>21</v>
      </c>
      <c r="M2" s="37" t="s">
        <v>22</v>
      </c>
      <c r="N2" s="82">
        <v>4811026.12</v>
      </c>
      <c r="O2" s="82">
        <v>478316.99</v>
      </c>
      <c r="P2" s="82" t="s">
        <v>23</v>
      </c>
      <c r="Q2" s="37" t="s">
        <v>24</v>
      </c>
    </row>
    <row r="3" spans="1:27" ht="14.4" x14ac:dyDescent="0.3">
      <c r="A3" s="37" t="s">
        <v>17</v>
      </c>
      <c r="B3" s="37" t="s">
        <v>18</v>
      </c>
      <c r="C3" s="37">
        <v>2017</v>
      </c>
      <c r="D3" s="54">
        <v>42885</v>
      </c>
      <c r="E3" s="53" t="s">
        <v>19</v>
      </c>
      <c r="F3" s="53">
        <v>2</v>
      </c>
      <c r="G3" s="53" t="s">
        <v>25</v>
      </c>
      <c r="H3" s="37">
        <v>1113</v>
      </c>
      <c r="I3" s="37" t="s">
        <v>26</v>
      </c>
      <c r="J3" s="37" t="s">
        <v>26</v>
      </c>
      <c r="K3" s="37" t="s">
        <v>27</v>
      </c>
      <c r="L3" s="37" t="s">
        <v>26</v>
      </c>
      <c r="M3" s="37" t="s">
        <v>27</v>
      </c>
      <c r="N3" s="82">
        <v>4811029.03</v>
      </c>
      <c r="O3" s="82">
        <v>478331.8</v>
      </c>
      <c r="P3" s="82" t="s">
        <v>28</v>
      </c>
      <c r="Q3" s="37" t="s">
        <v>29</v>
      </c>
    </row>
    <row r="4" spans="1:27" ht="14.4" x14ac:dyDescent="0.3">
      <c r="A4" s="37" t="s">
        <v>17</v>
      </c>
      <c r="B4" s="37" t="s">
        <v>18</v>
      </c>
      <c r="C4" s="37">
        <v>2017</v>
      </c>
      <c r="D4" s="54">
        <v>42885</v>
      </c>
      <c r="E4" s="53" t="s">
        <v>19</v>
      </c>
      <c r="F4" s="53">
        <v>3</v>
      </c>
      <c r="G4" s="53" t="s">
        <v>30</v>
      </c>
      <c r="H4" s="37">
        <v>1114</v>
      </c>
      <c r="I4" s="37" t="s">
        <v>31</v>
      </c>
      <c r="J4" s="37" t="s">
        <v>31</v>
      </c>
      <c r="K4" s="37" t="s">
        <v>31</v>
      </c>
      <c r="L4" s="37" t="s">
        <v>31</v>
      </c>
      <c r="M4" s="37" t="s">
        <v>31</v>
      </c>
      <c r="N4" s="82">
        <v>4811032.6500000004</v>
      </c>
      <c r="O4" s="82">
        <v>478338.99</v>
      </c>
      <c r="P4" s="82" t="s">
        <v>32</v>
      </c>
      <c r="Q4" s="37" t="s">
        <v>33</v>
      </c>
    </row>
    <row r="5" spans="1:27" ht="14.4" x14ac:dyDescent="0.3">
      <c r="A5" s="37" t="s">
        <v>17</v>
      </c>
      <c r="B5" s="37" t="s">
        <v>18</v>
      </c>
      <c r="C5" s="37">
        <v>2017</v>
      </c>
      <c r="D5" s="54">
        <v>42885</v>
      </c>
      <c r="E5" s="53" t="s">
        <v>19</v>
      </c>
      <c r="F5" s="53">
        <v>4</v>
      </c>
      <c r="G5" s="53" t="s">
        <v>34</v>
      </c>
      <c r="H5" s="37">
        <v>1115</v>
      </c>
      <c r="I5" s="37" t="s">
        <v>35</v>
      </c>
      <c r="J5" s="37" t="s">
        <v>31</v>
      </c>
      <c r="K5" s="37" t="s">
        <v>31</v>
      </c>
      <c r="L5" s="37" t="s">
        <v>31</v>
      </c>
      <c r="M5" s="37" t="s">
        <v>31</v>
      </c>
      <c r="N5" s="82">
        <v>4811036.25</v>
      </c>
      <c r="O5" s="82">
        <v>478351.99</v>
      </c>
      <c r="P5" s="82" t="s">
        <v>36</v>
      </c>
      <c r="Q5" s="37" t="s">
        <v>37</v>
      </c>
    </row>
    <row r="6" spans="1:27" ht="14.4" x14ac:dyDescent="0.3">
      <c r="A6" s="37" t="s">
        <v>17</v>
      </c>
      <c r="B6" s="37" t="s">
        <v>18</v>
      </c>
      <c r="C6" s="37">
        <v>2017</v>
      </c>
      <c r="D6" s="54">
        <v>42885</v>
      </c>
      <c r="E6" s="53" t="s">
        <v>19</v>
      </c>
      <c r="F6" s="53">
        <v>5</v>
      </c>
      <c r="G6" s="53" t="s">
        <v>38</v>
      </c>
      <c r="H6" s="37">
        <v>1116</v>
      </c>
      <c r="I6" s="37" t="s">
        <v>21</v>
      </c>
      <c r="J6" s="37" t="s">
        <v>21</v>
      </c>
      <c r="K6" s="37" t="s">
        <v>22</v>
      </c>
      <c r="L6" s="37" t="s">
        <v>21</v>
      </c>
      <c r="M6" s="37" t="s">
        <v>22</v>
      </c>
      <c r="N6" s="82">
        <v>4811041.6100000003</v>
      </c>
      <c r="O6" s="37">
        <v>478359.33</v>
      </c>
      <c r="P6" s="82" t="s">
        <v>39</v>
      </c>
      <c r="Q6" s="37" t="s">
        <v>40</v>
      </c>
    </row>
    <row r="7" spans="1:27" ht="14.4" x14ac:dyDescent="0.3">
      <c r="A7" s="37" t="s">
        <v>17</v>
      </c>
      <c r="B7" s="37" t="s">
        <v>18</v>
      </c>
      <c r="C7" s="37">
        <v>2017</v>
      </c>
      <c r="D7" s="54">
        <v>42885</v>
      </c>
      <c r="E7" s="53" t="s">
        <v>19</v>
      </c>
      <c r="F7" s="53">
        <v>6</v>
      </c>
      <c r="G7" s="53" t="s">
        <v>41</v>
      </c>
      <c r="H7" s="37">
        <v>1117</v>
      </c>
      <c r="I7" s="37" t="s">
        <v>22</v>
      </c>
      <c r="J7" s="37" t="s">
        <v>22</v>
      </c>
      <c r="K7" s="37" t="s">
        <v>21</v>
      </c>
      <c r="L7" s="37" t="s">
        <v>22</v>
      </c>
      <c r="M7" s="37" t="s">
        <v>21</v>
      </c>
      <c r="N7" s="82">
        <v>4811017.7699999996</v>
      </c>
      <c r="O7" s="82">
        <v>478322.18</v>
      </c>
      <c r="P7" s="82" t="s">
        <v>42</v>
      </c>
      <c r="Q7" s="82" t="s">
        <v>43</v>
      </c>
    </row>
    <row r="8" spans="1:27" ht="14.4" x14ac:dyDescent="0.3">
      <c r="A8" s="37" t="s">
        <v>17</v>
      </c>
      <c r="B8" s="37" t="s">
        <v>18</v>
      </c>
      <c r="C8" s="37">
        <v>2017</v>
      </c>
      <c r="D8" s="54">
        <v>42885</v>
      </c>
      <c r="E8" s="53" t="s">
        <v>19</v>
      </c>
      <c r="F8" s="53">
        <v>7</v>
      </c>
      <c r="G8" s="53" t="s">
        <v>44</v>
      </c>
      <c r="H8" s="37">
        <v>1118</v>
      </c>
      <c r="I8" s="37" t="s">
        <v>45</v>
      </c>
      <c r="J8" s="37" t="s">
        <v>45</v>
      </c>
      <c r="K8" s="37" t="s">
        <v>45</v>
      </c>
      <c r="L8" s="37" t="s">
        <v>45</v>
      </c>
      <c r="M8" s="37" t="s">
        <v>45</v>
      </c>
      <c r="N8" s="82">
        <v>4811019.24</v>
      </c>
      <c r="O8" s="82">
        <v>478328.09</v>
      </c>
      <c r="P8" s="82" t="s">
        <v>46</v>
      </c>
      <c r="Q8" s="37" t="s">
        <v>47</v>
      </c>
    </row>
    <row r="9" spans="1:27" ht="14.4" x14ac:dyDescent="0.3">
      <c r="A9" s="37" t="s">
        <v>17</v>
      </c>
      <c r="B9" s="37" t="s">
        <v>18</v>
      </c>
      <c r="C9" s="37">
        <v>2017</v>
      </c>
      <c r="D9" s="54">
        <v>42885</v>
      </c>
      <c r="E9" s="53" t="s">
        <v>19</v>
      </c>
      <c r="F9" s="53">
        <v>8</v>
      </c>
      <c r="G9" s="53" t="s">
        <v>48</v>
      </c>
      <c r="H9" s="37">
        <v>1119</v>
      </c>
      <c r="I9" s="37" t="s">
        <v>27</v>
      </c>
      <c r="J9" s="37" t="s">
        <v>27</v>
      </c>
      <c r="K9" s="37" t="s">
        <v>26</v>
      </c>
      <c r="L9" s="37" t="s">
        <v>27</v>
      </c>
      <c r="M9" s="37" t="s">
        <v>26</v>
      </c>
      <c r="N9" s="82">
        <v>4811022.96</v>
      </c>
      <c r="O9" s="82">
        <v>478334.47</v>
      </c>
      <c r="P9" s="82" t="s">
        <v>49</v>
      </c>
      <c r="Q9" s="37" t="s">
        <v>50</v>
      </c>
      <c r="R9" s="37" t="s">
        <v>51</v>
      </c>
    </row>
    <row r="10" spans="1:27" ht="14.4" x14ac:dyDescent="0.3">
      <c r="A10" s="37" t="s">
        <v>17</v>
      </c>
      <c r="B10" s="37" t="s">
        <v>18</v>
      </c>
      <c r="C10" s="37">
        <v>2017</v>
      </c>
      <c r="D10" s="54">
        <v>42885</v>
      </c>
      <c r="E10" s="53" t="s">
        <v>19</v>
      </c>
      <c r="F10" s="53">
        <v>9</v>
      </c>
      <c r="G10" s="53" t="s">
        <v>52</v>
      </c>
      <c r="H10" s="37">
        <v>1120</v>
      </c>
      <c r="I10" s="37" t="s">
        <v>31</v>
      </c>
      <c r="J10" s="37" t="s">
        <v>31</v>
      </c>
      <c r="K10" s="37" t="s">
        <v>31</v>
      </c>
      <c r="L10" s="37" t="s">
        <v>31</v>
      </c>
      <c r="M10" s="37" t="s">
        <v>31</v>
      </c>
      <c r="N10" s="82">
        <v>4811026.49</v>
      </c>
      <c r="O10" s="82">
        <v>478348.37</v>
      </c>
      <c r="P10" s="82" t="s">
        <v>53</v>
      </c>
      <c r="Q10" s="37" t="s">
        <v>54</v>
      </c>
    </row>
    <row r="11" spans="1:27" ht="14.4" x14ac:dyDescent="0.3">
      <c r="A11" s="37" t="s">
        <v>17</v>
      </c>
      <c r="B11" s="37" t="s">
        <v>18</v>
      </c>
      <c r="C11" s="37">
        <v>2017</v>
      </c>
      <c r="D11" s="54">
        <v>42885</v>
      </c>
      <c r="E11" s="53" t="s">
        <v>19</v>
      </c>
      <c r="F11" s="53">
        <v>10</v>
      </c>
      <c r="G11" s="53" t="s">
        <v>55</v>
      </c>
      <c r="H11" s="37">
        <v>1121</v>
      </c>
      <c r="I11" s="37" t="s">
        <v>26</v>
      </c>
      <c r="J11" s="37" t="s">
        <v>26</v>
      </c>
      <c r="K11" s="37" t="s">
        <v>27</v>
      </c>
      <c r="L11" s="37" t="s">
        <v>26</v>
      </c>
      <c r="M11" s="37" t="s">
        <v>27</v>
      </c>
      <c r="N11" s="82">
        <v>4811034.49</v>
      </c>
      <c r="O11" s="82">
        <v>478360.79</v>
      </c>
      <c r="P11" s="82" t="s">
        <v>56</v>
      </c>
      <c r="Q11" s="37" t="s">
        <v>40</v>
      </c>
    </row>
    <row r="12" spans="1:27" ht="14.4" x14ac:dyDescent="0.3">
      <c r="A12" s="37" t="s">
        <v>17</v>
      </c>
      <c r="B12" s="37" t="s">
        <v>18</v>
      </c>
      <c r="C12" s="37">
        <v>2017</v>
      </c>
      <c r="D12" s="54">
        <v>42885</v>
      </c>
      <c r="E12" s="53" t="s">
        <v>19</v>
      </c>
      <c r="F12" s="53">
        <v>11</v>
      </c>
      <c r="G12" s="53" t="s">
        <v>57</v>
      </c>
      <c r="H12" s="37">
        <v>1122</v>
      </c>
      <c r="I12" s="37" t="s">
        <v>35</v>
      </c>
      <c r="J12" s="37" t="s">
        <v>31</v>
      </c>
      <c r="K12" s="37" t="s">
        <v>31</v>
      </c>
      <c r="L12" s="37" t="s">
        <v>31</v>
      </c>
      <c r="M12" s="37" t="s">
        <v>31</v>
      </c>
      <c r="N12" s="82">
        <v>4811011.04</v>
      </c>
      <c r="O12" s="82">
        <v>478323.89</v>
      </c>
      <c r="P12" s="82" t="s">
        <v>58</v>
      </c>
      <c r="Q12" s="37" t="s">
        <v>59</v>
      </c>
      <c r="R12" s="37" t="s">
        <v>60</v>
      </c>
    </row>
    <row r="13" spans="1:27" ht="14.4" x14ac:dyDescent="0.3">
      <c r="A13" s="37" t="s">
        <v>17</v>
      </c>
      <c r="B13" s="37" t="s">
        <v>18</v>
      </c>
      <c r="C13" s="37">
        <v>2017</v>
      </c>
      <c r="D13" s="54">
        <v>42885</v>
      </c>
      <c r="E13" s="53" t="s">
        <v>19</v>
      </c>
      <c r="F13" s="53">
        <v>12</v>
      </c>
      <c r="G13" s="53" t="s">
        <v>61</v>
      </c>
      <c r="H13" s="37">
        <v>1123</v>
      </c>
      <c r="I13" s="37" t="s">
        <v>31</v>
      </c>
      <c r="J13" s="37" t="s">
        <v>31</v>
      </c>
      <c r="K13" s="37" t="s">
        <v>31</v>
      </c>
      <c r="L13" s="37" t="s">
        <v>31</v>
      </c>
      <c r="M13" s="37" t="s">
        <v>31</v>
      </c>
      <c r="N13" s="37">
        <v>4811012.8600000003</v>
      </c>
      <c r="O13" s="82">
        <v>478329.88</v>
      </c>
      <c r="P13" s="82" t="s">
        <v>62</v>
      </c>
      <c r="Q13" s="37" t="s">
        <v>63</v>
      </c>
    </row>
    <row r="14" spans="1:27" ht="14.4" x14ac:dyDescent="0.3">
      <c r="A14" s="37" t="s">
        <v>17</v>
      </c>
      <c r="B14" s="37" t="s">
        <v>18</v>
      </c>
      <c r="C14" s="37">
        <v>2017</v>
      </c>
      <c r="D14" s="54">
        <v>42885</v>
      </c>
      <c r="E14" s="53" t="s">
        <v>19</v>
      </c>
      <c r="F14" s="53">
        <v>13</v>
      </c>
      <c r="G14" s="53" t="s">
        <v>64</v>
      </c>
      <c r="H14" s="37">
        <v>1124</v>
      </c>
      <c r="I14" s="37" t="s">
        <v>22</v>
      </c>
      <c r="J14" s="37" t="s">
        <v>22</v>
      </c>
      <c r="K14" s="37" t="s">
        <v>21</v>
      </c>
      <c r="L14" s="37" t="s">
        <v>22</v>
      </c>
      <c r="M14" s="37" t="s">
        <v>21</v>
      </c>
      <c r="N14" s="82">
        <v>4811017.16</v>
      </c>
      <c r="O14" s="82">
        <v>478335.71</v>
      </c>
      <c r="P14" s="82" t="s">
        <v>65</v>
      </c>
      <c r="Q14" s="37" t="s">
        <v>66</v>
      </c>
    </row>
    <row r="15" spans="1:27" ht="14.4" x14ac:dyDescent="0.3">
      <c r="A15" s="37" t="s">
        <v>17</v>
      </c>
      <c r="B15" s="37" t="s">
        <v>18</v>
      </c>
      <c r="C15" s="37">
        <v>2017</v>
      </c>
      <c r="D15" s="54">
        <v>42885</v>
      </c>
      <c r="E15" s="53" t="s">
        <v>19</v>
      </c>
      <c r="F15" s="53">
        <v>14</v>
      </c>
      <c r="G15" s="53" t="s">
        <v>67</v>
      </c>
      <c r="H15" s="37">
        <v>1125</v>
      </c>
      <c r="I15" s="37" t="s">
        <v>21</v>
      </c>
      <c r="J15" s="37" t="s">
        <v>21</v>
      </c>
      <c r="K15" s="37" t="s">
        <v>22</v>
      </c>
      <c r="L15" s="37" t="s">
        <v>21</v>
      </c>
      <c r="M15" s="37" t="s">
        <v>22</v>
      </c>
      <c r="N15" s="82">
        <v>4811015.55</v>
      </c>
      <c r="O15" s="82">
        <v>478342.65</v>
      </c>
      <c r="P15" s="82" t="s">
        <v>68</v>
      </c>
      <c r="Q15" s="37" t="s">
        <v>69</v>
      </c>
      <c r="R15" s="37" t="s">
        <v>70</v>
      </c>
    </row>
    <row r="16" spans="1:27" ht="14.4" x14ac:dyDescent="0.3">
      <c r="A16" s="37" t="s">
        <v>17</v>
      </c>
      <c r="B16" s="37" t="s">
        <v>18</v>
      </c>
      <c r="C16" s="37">
        <v>2017</v>
      </c>
      <c r="D16" s="54">
        <v>42885</v>
      </c>
      <c r="E16" s="53" t="s">
        <v>19</v>
      </c>
      <c r="F16" s="53">
        <v>15</v>
      </c>
      <c r="G16" s="53" t="s">
        <v>71</v>
      </c>
      <c r="H16" s="37">
        <v>1126</v>
      </c>
      <c r="I16" s="37" t="s">
        <v>45</v>
      </c>
      <c r="J16" s="37" t="s">
        <v>45</v>
      </c>
      <c r="K16" s="37" t="s">
        <v>45</v>
      </c>
      <c r="L16" s="37" t="s">
        <v>45</v>
      </c>
      <c r="M16" s="37" t="s">
        <v>45</v>
      </c>
      <c r="N16" s="82">
        <v>4811022.25</v>
      </c>
      <c r="O16" s="82">
        <v>478349.65</v>
      </c>
      <c r="P16" s="82" t="s">
        <v>72</v>
      </c>
      <c r="Q16" s="37" t="s">
        <v>73</v>
      </c>
    </row>
    <row r="17" spans="1:17" ht="14.4" x14ac:dyDescent="0.3">
      <c r="A17" s="37" t="s">
        <v>17</v>
      </c>
      <c r="B17" s="37" t="s">
        <v>18</v>
      </c>
      <c r="C17" s="37">
        <v>2017</v>
      </c>
      <c r="D17" s="54">
        <v>42885</v>
      </c>
      <c r="E17" s="53" t="s">
        <v>19</v>
      </c>
      <c r="F17" s="53">
        <v>16</v>
      </c>
      <c r="G17" s="53" t="s">
        <v>74</v>
      </c>
      <c r="H17" s="37">
        <v>1127</v>
      </c>
      <c r="I17" s="37" t="s">
        <v>27</v>
      </c>
      <c r="J17" s="37" t="s">
        <v>27</v>
      </c>
      <c r="K17" s="37" t="s">
        <v>26</v>
      </c>
      <c r="L17" s="37" t="s">
        <v>27</v>
      </c>
      <c r="M17" s="37" t="s">
        <v>26</v>
      </c>
      <c r="N17" s="82">
        <v>4811024.09</v>
      </c>
      <c r="O17" s="82">
        <v>478356.01</v>
      </c>
      <c r="P17" s="82" t="s">
        <v>75</v>
      </c>
      <c r="Q17" s="82" t="s">
        <v>76</v>
      </c>
    </row>
    <row r="18" spans="1:17" ht="14.4" x14ac:dyDescent="0.3">
      <c r="A18" s="37" t="s">
        <v>17</v>
      </c>
      <c r="B18" s="37" t="s">
        <v>18</v>
      </c>
      <c r="C18" s="37">
        <v>2017</v>
      </c>
      <c r="D18" s="54">
        <v>42885</v>
      </c>
      <c r="E18" s="53" t="s">
        <v>19</v>
      </c>
      <c r="F18" s="53">
        <v>17</v>
      </c>
      <c r="G18" s="53" t="s">
        <v>77</v>
      </c>
      <c r="H18" s="37">
        <v>1128</v>
      </c>
      <c r="I18" s="37" t="s">
        <v>21</v>
      </c>
      <c r="J18" s="37" t="s">
        <v>21</v>
      </c>
      <c r="K18" s="37" t="s">
        <v>22</v>
      </c>
      <c r="L18" s="37" t="s">
        <v>21</v>
      </c>
      <c r="M18" s="37" t="s">
        <v>22</v>
      </c>
      <c r="N18" s="82">
        <v>4811005.1500000004</v>
      </c>
      <c r="O18" s="82">
        <v>478333.11</v>
      </c>
      <c r="P18" s="82" t="s">
        <v>78</v>
      </c>
      <c r="Q18" s="37" t="s">
        <v>79</v>
      </c>
    </row>
    <row r="19" spans="1:17" ht="14.4" x14ac:dyDescent="0.3">
      <c r="A19" s="37" t="s">
        <v>17</v>
      </c>
      <c r="B19" s="37" t="s">
        <v>18</v>
      </c>
      <c r="C19" s="37">
        <v>2017</v>
      </c>
      <c r="D19" s="54">
        <v>42885</v>
      </c>
      <c r="E19" s="53" t="s">
        <v>19</v>
      </c>
      <c r="F19" s="53">
        <v>18</v>
      </c>
      <c r="G19" s="53" t="s">
        <v>80</v>
      </c>
      <c r="H19" s="37">
        <v>1129</v>
      </c>
      <c r="I19" s="37" t="s">
        <v>45</v>
      </c>
      <c r="J19" s="37" t="s">
        <v>45</v>
      </c>
      <c r="K19" s="37" t="s">
        <v>45</v>
      </c>
      <c r="L19" s="37" t="s">
        <v>45</v>
      </c>
      <c r="M19" s="37" t="s">
        <v>45</v>
      </c>
      <c r="N19" s="82">
        <v>4811010.6900000004</v>
      </c>
      <c r="O19" s="82">
        <v>478345.62</v>
      </c>
      <c r="P19" s="82" t="s">
        <v>81</v>
      </c>
      <c r="Q19" s="37" t="s">
        <v>82</v>
      </c>
    </row>
    <row r="20" spans="1:17" ht="14.4" x14ac:dyDescent="0.3">
      <c r="A20" s="37" t="s">
        <v>17</v>
      </c>
      <c r="B20" s="37" t="s">
        <v>18</v>
      </c>
      <c r="C20" s="37">
        <v>2017</v>
      </c>
      <c r="D20" s="54">
        <v>42885</v>
      </c>
      <c r="E20" s="53" t="s">
        <v>19</v>
      </c>
      <c r="F20" s="53">
        <v>19</v>
      </c>
      <c r="G20" s="53" t="s">
        <v>83</v>
      </c>
      <c r="H20" s="37">
        <v>1130</v>
      </c>
      <c r="I20" s="37" t="s">
        <v>35</v>
      </c>
      <c r="J20" s="37" t="s">
        <v>31</v>
      </c>
      <c r="K20" s="37" t="s">
        <v>31</v>
      </c>
      <c r="L20" s="37" t="s">
        <v>31</v>
      </c>
      <c r="M20" s="37" t="s">
        <v>31</v>
      </c>
      <c r="N20" s="82">
        <v>4811015.2300000004</v>
      </c>
      <c r="O20" s="82">
        <v>478353.39</v>
      </c>
      <c r="P20" s="82" t="s">
        <v>84</v>
      </c>
      <c r="Q20" s="37" t="s">
        <v>85</v>
      </c>
    </row>
    <row r="21" spans="1:17" ht="15.75" customHeight="1" x14ac:dyDescent="0.3">
      <c r="A21" s="37" t="s">
        <v>17</v>
      </c>
      <c r="B21" s="37" t="s">
        <v>18</v>
      </c>
      <c r="C21" s="37">
        <v>2017</v>
      </c>
      <c r="D21" s="54">
        <v>42885</v>
      </c>
      <c r="E21" s="53" t="s">
        <v>19</v>
      </c>
      <c r="F21" s="53">
        <v>20</v>
      </c>
      <c r="G21" s="53" t="s">
        <v>86</v>
      </c>
      <c r="H21" s="37">
        <v>1131</v>
      </c>
      <c r="I21" s="37" t="s">
        <v>22</v>
      </c>
      <c r="J21" s="37" t="s">
        <v>22</v>
      </c>
      <c r="K21" s="37" t="s">
        <v>21</v>
      </c>
      <c r="L21" s="37" t="s">
        <v>22</v>
      </c>
      <c r="M21" s="37" t="s">
        <v>21</v>
      </c>
      <c r="N21" s="82">
        <v>4811016.5</v>
      </c>
      <c r="O21" s="82">
        <v>478358.96</v>
      </c>
      <c r="P21" s="82" t="s">
        <v>87</v>
      </c>
      <c r="Q21" s="37" t="s">
        <v>88</v>
      </c>
    </row>
    <row r="22" spans="1:17" ht="15.75" customHeight="1" x14ac:dyDescent="0.3">
      <c r="A22" s="37" t="s">
        <v>17</v>
      </c>
      <c r="B22" s="37" t="s">
        <v>18</v>
      </c>
      <c r="C22" s="37">
        <v>2017</v>
      </c>
      <c r="D22" s="54">
        <v>42885</v>
      </c>
      <c r="E22" s="53" t="s">
        <v>19</v>
      </c>
      <c r="F22" s="53">
        <v>21</v>
      </c>
      <c r="G22" s="53" t="s">
        <v>89</v>
      </c>
      <c r="H22" s="37">
        <v>1132</v>
      </c>
      <c r="I22" s="37" t="s">
        <v>31</v>
      </c>
      <c r="J22" s="37" t="s">
        <v>31</v>
      </c>
      <c r="K22" s="37" t="s">
        <v>31</v>
      </c>
      <c r="L22" s="37" t="s">
        <v>31</v>
      </c>
      <c r="M22" s="37" t="s">
        <v>31</v>
      </c>
      <c r="N22" s="82">
        <v>4811017.32</v>
      </c>
      <c r="O22" s="82">
        <v>478364.87</v>
      </c>
      <c r="P22" s="82" t="s">
        <v>90</v>
      </c>
      <c r="Q22" s="37" t="s">
        <v>91</v>
      </c>
    </row>
    <row r="23" spans="1:17" ht="15.75" customHeight="1" x14ac:dyDescent="0.3">
      <c r="A23" s="37" t="s">
        <v>17</v>
      </c>
      <c r="B23" s="37" t="s">
        <v>18</v>
      </c>
      <c r="C23" s="37">
        <v>2017</v>
      </c>
      <c r="D23" s="54">
        <v>42885</v>
      </c>
      <c r="E23" s="53" t="s">
        <v>19</v>
      </c>
      <c r="F23" s="53">
        <v>22</v>
      </c>
      <c r="G23" s="53" t="s">
        <v>92</v>
      </c>
      <c r="H23" s="37">
        <v>1133</v>
      </c>
      <c r="I23" s="37" t="s">
        <v>26</v>
      </c>
      <c r="J23" s="37" t="s">
        <v>26</v>
      </c>
      <c r="K23" s="37" t="s">
        <v>27</v>
      </c>
      <c r="L23" s="37" t="s">
        <v>26</v>
      </c>
      <c r="M23" s="37" t="s">
        <v>27</v>
      </c>
      <c r="N23" s="82">
        <v>4811002.26</v>
      </c>
      <c r="O23" s="82">
        <v>478337.15</v>
      </c>
      <c r="P23" s="82" t="s">
        <v>93</v>
      </c>
      <c r="Q23" s="37" t="s">
        <v>94</v>
      </c>
    </row>
    <row r="24" spans="1:17" ht="15.75" customHeight="1" x14ac:dyDescent="0.3">
      <c r="A24" s="37" t="s">
        <v>17</v>
      </c>
      <c r="B24" s="37" t="s">
        <v>18</v>
      </c>
      <c r="C24" s="37">
        <v>2017</v>
      </c>
      <c r="D24" s="54">
        <v>42885</v>
      </c>
      <c r="E24" s="53" t="s">
        <v>19</v>
      </c>
      <c r="F24" s="53">
        <v>23</v>
      </c>
      <c r="G24" s="53" t="s">
        <v>95</v>
      </c>
      <c r="H24" s="37">
        <v>1134</v>
      </c>
      <c r="I24" s="37" t="s">
        <v>27</v>
      </c>
      <c r="J24" s="37" t="s">
        <v>27</v>
      </c>
      <c r="K24" s="37" t="s">
        <v>26</v>
      </c>
      <c r="L24" s="37" t="s">
        <v>27</v>
      </c>
      <c r="M24" s="37" t="s">
        <v>26</v>
      </c>
      <c r="N24" s="82">
        <v>4811003.54</v>
      </c>
      <c r="O24" s="82">
        <v>478342.96</v>
      </c>
      <c r="P24" s="82" t="s">
        <v>96</v>
      </c>
      <c r="Q24" s="37" t="s">
        <v>97</v>
      </c>
    </row>
    <row r="25" spans="1:17" ht="15.75" customHeight="1" x14ac:dyDescent="0.3">
      <c r="A25" s="37" t="s">
        <v>17</v>
      </c>
      <c r="B25" s="37" t="s">
        <v>18</v>
      </c>
      <c r="C25" s="37">
        <v>2017</v>
      </c>
      <c r="D25" s="54">
        <v>42885</v>
      </c>
      <c r="E25" s="53" t="s">
        <v>19</v>
      </c>
      <c r="F25" s="53">
        <v>24</v>
      </c>
      <c r="G25" s="53" t="s">
        <v>98</v>
      </c>
      <c r="H25" s="37">
        <v>1135</v>
      </c>
      <c r="I25" s="37" t="s">
        <v>26</v>
      </c>
      <c r="J25" s="37" t="s">
        <v>26</v>
      </c>
      <c r="K25" s="37" t="s">
        <v>27</v>
      </c>
      <c r="L25" s="37" t="s">
        <v>26</v>
      </c>
      <c r="M25" s="37" t="s">
        <v>27</v>
      </c>
      <c r="N25" s="82">
        <v>4811007.1100000003</v>
      </c>
      <c r="O25" s="82">
        <v>478353.67</v>
      </c>
      <c r="P25" s="82" t="s">
        <v>99</v>
      </c>
      <c r="Q25" s="37" t="s">
        <v>100</v>
      </c>
    </row>
    <row r="26" spans="1:17" ht="15.75" customHeight="1" x14ac:dyDescent="0.3">
      <c r="A26" s="37" t="s">
        <v>17</v>
      </c>
      <c r="B26" s="37" t="s">
        <v>18</v>
      </c>
      <c r="C26" s="37">
        <v>2017</v>
      </c>
      <c r="D26" s="54">
        <v>42885</v>
      </c>
      <c r="E26" s="53" t="s">
        <v>19</v>
      </c>
      <c r="F26" s="53">
        <v>25</v>
      </c>
      <c r="G26" s="53" t="s">
        <v>101</v>
      </c>
      <c r="H26" s="37">
        <v>1136</v>
      </c>
      <c r="I26" s="37" t="s">
        <v>31</v>
      </c>
      <c r="J26" s="37" t="s">
        <v>31</v>
      </c>
      <c r="K26" s="37" t="s">
        <v>31</v>
      </c>
      <c r="L26" s="37" t="s">
        <v>31</v>
      </c>
      <c r="M26" s="37" t="s">
        <v>31</v>
      </c>
      <c r="N26" s="82">
        <v>4810992.45</v>
      </c>
      <c r="O26" s="82">
        <v>478333.39</v>
      </c>
      <c r="P26" s="82" t="s">
        <v>102</v>
      </c>
      <c r="Q26" s="37" t="s">
        <v>103</v>
      </c>
    </row>
    <row r="27" spans="1:17" ht="15.75" customHeight="1" x14ac:dyDescent="0.3">
      <c r="A27" s="37" t="s">
        <v>17</v>
      </c>
      <c r="B27" s="37" t="s">
        <v>18</v>
      </c>
      <c r="C27" s="37">
        <v>2017</v>
      </c>
      <c r="D27" s="54">
        <v>42885</v>
      </c>
      <c r="E27" s="53" t="s">
        <v>19</v>
      </c>
      <c r="F27" s="53">
        <v>26</v>
      </c>
      <c r="G27" s="53" t="s">
        <v>104</v>
      </c>
      <c r="H27" s="37">
        <v>1137</v>
      </c>
      <c r="I27" s="37" t="s">
        <v>45</v>
      </c>
      <c r="J27" s="37" t="s">
        <v>45</v>
      </c>
      <c r="K27" s="37" t="s">
        <v>45</v>
      </c>
      <c r="L27" s="37" t="s">
        <v>45</v>
      </c>
      <c r="M27" s="37" t="s">
        <v>45</v>
      </c>
      <c r="N27" s="82">
        <v>4810994.7</v>
      </c>
      <c r="O27" s="82">
        <v>478340.33</v>
      </c>
      <c r="P27" s="82" t="s">
        <v>105</v>
      </c>
      <c r="Q27" s="37" t="s">
        <v>106</v>
      </c>
    </row>
    <row r="28" spans="1:17" ht="15.75" customHeight="1" x14ac:dyDescent="0.3">
      <c r="A28" s="37" t="s">
        <v>17</v>
      </c>
      <c r="B28" s="37" t="s">
        <v>18</v>
      </c>
      <c r="C28" s="37">
        <v>2017</v>
      </c>
      <c r="D28" s="54">
        <v>42885</v>
      </c>
      <c r="E28" s="53" t="s">
        <v>19</v>
      </c>
      <c r="F28" s="53">
        <v>27</v>
      </c>
      <c r="G28" s="53" t="s">
        <v>107</v>
      </c>
      <c r="H28" s="37">
        <v>1138</v>
      </c>
      <c r="I28" s="37" t="s">
        <v>27</v>
      </c>
      <c r="J28" s="37" t="s">
        <v>27</v>
      </c>
      <c r="K28" s="37" t="s">
        <v>26</v>
      </c>
      <c r="L28" s="37" t="s">
        <v>27</v>
      </c>
      <c r="M28" s="37" t="s">
        <v>26</v>
      </c>
      <c r="N28" s="82">
        <v>4810995.5599999996</v>
      </c>
      <c r="O28" s="82">
        <v>478345.65</v>
      </c>
      <c r="P28" s="82" t="s">
        <v>108</v>
      </c>
      <c r="Q28" s="37" t="s">
        <v>109</v>
      </c>
    </row>
    <row r="29" spans="1:17" ht="15.75" customHeight="1" x14ac:dyDescent="0.3">
      <c r="A29" s="37" t="s">
        <v>17</v>
      </c>
      <c r="B29" s="37" t="s">
        <v>18</v>
      </c>
      <c r="C29" s="37">
        <v>2017</v>
      </c>
      <c r="D29" s="54">
        <v>42885</v>
      </c>
      <c r="E29" s="53" t="s">
        <v>19</v>
      </c>
      <c r="F29" s="53">
        <v>28</v>
      </c>
      <c r="G29" s="53" t="s">
        <v>110</v>
      </c>
      <c r="H29" s="37">
        <v>1139</v>
      </c>
      <c r="I29" s="37" t="s">
        <v>27</v>
      </c>
      <c r="J29" s="37" t="s">
        <v>27</v>
      </c>
      <c r="K29" s="37" t="s">
        <v>26</v>
      </c>
      <c r="L29" s="37" t="s">
        <v>27</v>
      </c>
      <c r="M29" s="37" t="s">
        <v>26</v>
      </c>
      <c r="N29" s="82">
        <v>4810998.72</v>
      </c>
      <c r="O29" s="82">
        <v>478352.56</v>
      </c>
      <c r="P29" s="82" t="s">
        <v>111</v>
      </c>
      <c r="Q29" s="37" t="s">
        <v>112</v>
      </c>
    </row>
    <row r="30" spans="1:17" ht="15.75" customHeight="1" x14ac:dyDescent="0.3">
      <c r="A30" s="37" t="s">
        <v>17</v>
      </c>
      <c r="B30" s="37" t="s">
        <v>18</v>
      </c>
      <c r="C30" s="37">
        <v>2017</v>
      </c>
      <c r="D30" s="54">
        <v>42885</v>
      </c>
      <c r="E30" s="53" t="s">
        <v>19</v>
      </c>
      <c r="F30" s="53">
        <v>29</v>
      </c>
      <c r="G30" s="53" t="s">
        <v>113</v>
      </c>
      <c r="H30" s="37">
        <v>1140</v>
      </c>
      <c r="I30" s="37" t="s">
        <v>21</v>
      </c>
      <c r="J30" s="37" t="s">
        <v>21</v>
      </c>
      <c r="K30" s="37" t="s">
        <v>22</v>
      </c>
      <c r="L30" s="37" t="s">
        <v>21</v>
      </c>
      <c r="M30" s="37" t="s">
        <v>22</v>
      </c>
      <c r="N30" s="82">
        <v>4811001.8</v>
      </c>
      <c r="O30" s="82">
        <v>478357.89</v>
      </c>
      <c r="P30" s="82" t="s">
        <v>114</v>
      </c>
      <c r="Q30" s="37" t="s">
        <v>115</v>
      </c>
    </row>
    <row r="31" spans="1:17" ht="15.75" customHeight="1" x14ac:dyDescent="0.3">
      <c r="A31" s="37" t="s">
        <v>17</v>
      </c>
      <c r="B31" s="37" t="s">
        <v>18</v>
      </c>
      <c r="C31" s="37">
        <v>2017</v>
      </c>
      <c r="D31" s="54">
        <v>42885</v>
      </c>
      <c r="E31" s="53" t="s">
        <v>19</v>
      </c>
      <c r="F31" s="53">
        <v>30</v>
      </c>
      <c r="G31" s="53" t="s">
        <v>116</v>
      </c>
      <c r="H31" s="37">
        <v>1141</v>
      </c>
      <c r="I31" s="37" t="s">
        <v>31</v>
      </c>
      <c r="J31" s="37" t="s">
        <v>31</v>
      </c>
      <c r="K31" s="37" t="s">
        <v>31</v>
      </c>
      <c r="L31" s="37" t="s">
        <v>31</v>
      </c>
      <c r="M31" s="37" t="s">
        <v>31</v>
      </c>
      <c r="N31" s="82">
        <v>4811002.8499999996</v>
      </c>
      <c r="O31" s="82">
        <v>478368.21</v>
      </c>
      <c r="P31" s="82" t="s">
        <v>117</v>
      </c>
      <c r="Q31" s="37" t="s">
        <v>118</v>
      </c>
    </row>
    <row r="32" spans="1:17" ht="15.75" customHeight="1" x14ac:dyDescent="0.3">
      <c r="A32" s="37" t="s">
        <v>17</v>
      </c>
      <c r="B32" s="37" t="s">
        <v>18</v>
      </c>
      <c r="C32" s="37">
        <v>2017</v>
      </c>
      <c r="D32" s="54">
        <v>42885</v>
      </c>
      <c r="E32" s="53" t="s">
        <v>19</v>
      </c>
      <c r="F32" s="53">
        <v>31</v>
      </c>
      <c r="G32" s="53" t="s">
        <v>119</v>
      </c>
      <c r="H32" s="37">
        <v>1142</v>
      </c>
      <c r="I32" s="37" t="s">
        <v>35</v>
      </c>
      <c r="J32" s="37" t="s">
        <v>31</v>
      </c>
      <c r="K32" s="37" t="s">
        <v>31</v>
      </c>
      <c r="L32" s="37" t="s">
        <v>31</v>
      </c>
      <c r="M32" s="37" t="s">
        <v>31</v>
      </c>
      <c r="N32" s="82">
        <v>4811006.55</v>
      </c>
      <c r="O32" s="82">
        <v>478372.07</v>
      </c>
      <c r="P32" s="82" t="s">
        <v>120</v>
      </c>
      <c r="Q32" s="37" t="s">
        <v>121</v>
      </c>
    </row>
    <row r="33" spans="1:17" ht="15.75" customHeight="1" x14ac:dyDescent="0.3">
      <c r="A33" s="37" t="s">
        <v>17</v>
      </c>
      <c r="B33" s="37" t="s">
        <v>18</v>
      </c>
      <c r="C33" s="37">
        <v>2017</v>
      </c>
      <c r="D33" s="54">
        <v>42885</v>
      </c>
      <c r="E33" s="53" t="s">
        <v>19</v>
      </c>
      <c r="F33" s="53">
        <v>32</v>
      </c>
      <c r="G33" s="53" t="s">
        <v>122</v>
      </c>
      <c r="H33" s="37">
        <v>1143</v>
      </c>
      <c r="I33" s="37" t="s">
        <v>35</v>
      </c>
      <c r="J33" s="37" t="s">
        <v>31</v>
      </c>
      <c r="K33" s="37" t="s">
        <v>31</v>
      </c>
      <c r="L33" s="37" t="s">
        <v>31</v>
      </c>
      <c r="M33" s="37" t="s">
        <v>31</v>
      </c>
      <c r="N33" s="82">
        <v>4810985.88</v>
      </c>
      <c r="O33" s="82">
        <v>478335.43</v>
      </c>
      <c r="P33" s="82" t="s">
        <v>123</v>
      </c>
      <c r="Q33" s="37" t="s">
        <v>124</v>
      </c>
    </row>
    <row r="34" spans="1:17" ht="15.75" customHeight="1" x14ac:dyDescent="0.3">
      <c r="A34" s="37" t="s">
        <v>17</v>
      </c>
      <c r="B34" s="37" t="s">
        <v>18</v>
      </c>
      <c r="C34" s="37">
        <v>2017</v>
      </c>
      <c r="D34" s="54">
        <v>42885</v>
      </c>
      <c r="E34" s="53" t="s">
        <v>19</v>
      </c>
      <c r="F34" s="53">
        <v>33</v>
      </c>
      <c r="G34" s="53" t="s">
        <v>125</v>
      </c>
      <c r="H34" s="37">
        <v>1144</v>
      </c>
      <c r="I34" s="37" t="s">
        <v>45</v>
      </c>
      <c r="J34" s="37" t="s">
        <v>45</v>
      </c>
      <c r="K34" s="37" t="s">
        <v>45</v>
      </c>
      <c r="L34" s="37" t="s">
        <v>45</v>
      </c>
      <c r="M34" s="37" t="s">
        <v>45</v>
      </c>
      <c r="N34" s="82">
        <v>4810985.7</v>
      </c>
      <c r="O34" s="82">
        <v>478341.07</v>
      </c>
      <c r="P34" s="82" t="s">
        <v>126</v>
      </c>
      <c r="Q34" s="37" t="s">
        <v>127</v>
      </c>
    </row>
    <row r="35" spans="1:17" ht="15.75" customHeight="1" x14ac:dyDescent="0.3">
      <c r="A35" s="37" t="s">
        <v>17</v>
      </c>
      <c r="B35" s="37" t="s">
        <v>18</v>
      </c>
      <c r="C35" s="37">
        <v>2017</v>
      </c>
      <c r="D35" s="54">
        <v>42885</v>
      </c>
      <c r="E35" s="53" t="s">
        <v>19</v>
      </c>
      <c r="F35" s="53">
        <v>34</v>
      </c>
      <c r="G35" s="53" t="s">
        <v>128</v>
      </c>
      <c r="H35" s="37">
        <v>1145</v>
      </c>
      <c r="I35" s="37" t="s">
        <v>26</v>
      </c>
      <c r="J35" s="37" t="s">
        <v>26</v>
      </c>
      <c r="K35" s="37" t="s">
        <v>27</v>
      </c>
      <c r="L35" s="37" t="s">
        <v>26</v>
      </c>
      <c r="M35" s="37" t="s">
        <v>27</v>
      </c>
      <c r="N35" s="82">
        <v>4810990.38</v>
      </c>
      <c r="O35" s="82">
        <v>478348.27</v>
      </c>
      <c r="P35" s="82" t="s">
        <v>129</v>
      </c>
      <c r="Q35" s="37" t="s">
        <v>130</v>
      </c>
    </row>
    <row r="36" spans="1:17" ht="15.75" customHeight="1" x14ac:dyDescent="0.3">
      <c r="A36" s="37" t="s">
        <v>17</v>
      </c>
      <c r="B36" s="37" t="s">
        <v>18</v>
      </c>
      <c r="C36" s="37">
        <v>2017</v>
      </c>
      <c r="D36" s="54">
        <v>42885</v>
      </c>
      <c r="E36" s="53" t="s">
        <v>19</v>
      </c>
      <c r="F36" s="53">
        <v>35</v>
      </c>
      <c r="G36" s="53" t="s">
        <v>131</v>
      </c>
      <c r="H36" s="37">
        <v>1146</v>
      </c>
      <c r="I36" s="37" t="s">
        <v>22</v>
      </c>
      <c r="J36" s="37" t="s">
        <v>22</v>
      </c>
      <c r="K36" s="37" t="s">
        <v>21</v>
      </c>
      <c r="L36" s="37" t="s">
        <v>22</v>
      </c>
      <c r="M36" s="37" t="s">
        <v>21</v>
      </c>
      <c r="N36" s="82">
        <v>4810991.6399999997</v>
      </c>
      <c r="O36" s="82">
        <v>478354.25</v>
      </c>
      <c r="P36" s="82" t="s">
        <v>132</v>
      </c>
      <c r="Q36" s="37" t="s">
        <v>133</v>
      </c>
    </row>
    <row r="37" spans="1:17" ht="15.75" customHeight="1" x14ac:dyDescent="0.3">
      <c r="A37" s="37" t="s">
        <v>17</v>
      </c>
      <c r="B37" s="37" t="s">
        <v>18</v>
      </c>
      <c r="C37" s="37">
        <v>2017</v>
      </c>
      <c r="D37" s="54">
        <v>42885</v>
      </c>
      <c r="E37" s="53" t="s">
        <v>19</v>
      </c>
      <c r="F37" s="53">
        <v>36</v>
      </c>
      <c r="G37" s="53" t="s">
        <v>134</v>
      </c>
      <c r="H37" s="37">
        <v>1147</v>
      </c>
      <c r="I37" s="37" t="s">
        <v>22</v>
      </c>
      <c r="J37" s="37" t="s">
        <v>22</v>
      </c>
      <c r="K37" s="37" t="s">
        <v>21</v>
      </c>
      <c r="L37" s="37" t="s">
        <v>22</v>
      </c>
      <c r="M37" s="37" t="s">
        <v>21</v>
      </c>
      <c r="N37" s="82">
        <v>4810995.7699999996</v>
      </c>
      <c r="O37" s="82">
        <v>478366.62</v>
      </c>
      <c r="P37" s="82" t="s">
        <v>135</v>
      </c>
      <c r="Q37" s="37" t="s">
        <v>136</v>
      </c>
    </row>
    <row r="38" spans="1:17" ht="15.75" customHeight="1" x14ac:dyDescent="0.3">
      <c r="A38" s="37" t="s">
        <v>17</v>
      </c>
      <c r="B38" s="37" t="s">
        <v>18</v>
      </c>
      <c r="C38" s="37">
        <v>2017</v>
      </c>
      <c r="D38" s="54">
        <v>42878</v>
      </c>
      <c r="E38" s="53" t="s">
        <v>137</v>
      </c>
      <c r="F38" s="53">
        <v>37</v>
      </c>
      <c r="G38" s="53" t="s">
        <v>20</v>
      </c>
      <c r="H38" s="37">
        <v>1001</v>
      </c>
      <c r="I38" s="37" t="s">
        <v>45</v>
      </c>
      <c r="J38" s="37" t="s">
        <v>45</v>
      </c>
      <c r="K38" s="37" t="s">
        <v>45</v>
      </c>
      <c r="L38" s="37" t="s">
        <v>45</v>
      </c>
      <c r="M38" s="37" t="s">
        <v>45</v>
      </c>
      <c r="N38" s="82">
        <v>4811247.47</v>
      </c>
      <c r="O38" s="82">
        <v>478573.3</v>
      </c>
      <c r="P38" s="82" t="s">
        <v>138</v>
      </c>
      <c r="Q38" s="37" t="s">
        <v>139</v>
      </c>
    </row>
    <row r="39" spans="1:17" ht="15.75" customHeight="1" x14ac:dyDescent="0.3">
      <c r="A39" s="37" t="s">
        <v>17</v>
      </c>
      <c r="B39" s="37" t="s">
        <v>18</v>
      </c>
      <c r="C39" s="37">
        <v>2017</v>
      </c>
      <c r="D39" s="54">
        <v>42878</v>
      </c>
      <c r="E39" s="53" t="s">
        <v>137</v>
      </c>
      <c r="F39" s="53">
        <v>38</v>
      </c>
      <c r="G39" s="53" t="s">
        <v>25</v>
      </c>
      <c r="H39" s="37">
        <v>1002</v>
      </c>
      <c r="I39" s="37" t="s">
        <v>35</v>
      </c>
      <c r="J39" s="37" t="s">
        <v>31</v>
      </c>
      <c r="K39" s="37" t="s">
        <v>31</v>
      </c>
      <c r="L39" s="37" t="s">
        <v>31</v>
      </c>
      <c r="M39" s="37" t="s">
        <v>31</v>
      </c>
      <c r="N39" s="82">
        <v>4811255.5599999996</v>
      </c>
      <c r="O39" s="82">
        <v>478575.07</v>
      </c>
      <c r="P39" s="82" t="s">
        <v>140</v>
      </c>
      <c r="Q39" s="37" t="s">
        <v>141</v>
      </c>
    </row>
    <row r="40" spans="1:17" ht="15.75" customHeight="1" x14ac:dyDescent="0.3">
      <c r="A40" s="37" t="s">
        <v>17</v>
      </c>
      <c r="B40" s="37" t="s">
        <v>18</v>
      </c>
      <c r="C40" s="37">
        <v>2017</v>
      </c>
      <c r="D40" s="54">
        <v>42878</v>
      </c>
      <c r="E40" s="53" t="s">
        <v>137</v>
      </c>
      <c r="F40" s="53">
        <v>39</v>
      </c>
      <c r="G40" s="53" t="s">
        <v>30</v>
      </c>
      <c r="H40" s="37">
        <v>1003</v>
      </c>
      <c r="I40" s="37" t="s">
        <v>31</v>
      </c>
      <c r="J40" s="37" t="s">
        <v>31</v>
      </c>
      <c r="K40" s="37" t="s">
        <v>31</v>
      </c>
      <c r="L40" s="37" t="s">
        <v>31</v>
      </c>
      <c r="M40" s="37" t="s">
        <v>31</v>
      </c>
      <c r="N40" s="82">
        <v>4811270.5599999996</v>
      </c>
      <c r="O40" s="82">
        <v>478577.07</v>
      </c>
      <c r="P40" s="82" t="s">
        <v>142</v>
      </c>
      <c r="Q40" s="37" t="s">
        <v>143</v>
      </c>
    </row>
    <row r="41" spans="1:17" ht="15.75" customHeight="1" x14ac:dyDescent="0.3">
      <c r="A41" s="37" t="s">
        <v>17</v>
      </c>
      <c r="B41" s="37" t="s">
        <v>18</v>
      </c>
      <c r="C41" s="37">
        <v>2017</v>
      </c>
      <c r="D41" s="54">
        <v>42878</v>
      </c>
      <c r="E41" s="53" t="s">
        <v>137</v>
      </c>
      <c r="F41" s="53">
        <v>40</v>
      </c>
      <c r="G41" s="53" t="s">
        <v>34</v>
      </c>
      <c r="H41" s="37">
        <v>1004</v>
      </c>
      <c r="I41" s="37" t="s">
        <v>26</v>
      </c>
      <c r="J41" s="37" t="s">
        <v>26</v>
      </c>
      <c r="K41" s="37" t="s">
        <v>27</v>
      </c>
      <c r="L41" s="37" t="s">
        <v>26</v>
      </c>
      <c r="M41" s="37" t="s">
        <v>27</v>
      </c>
      <c r="N41" s="82">
        <v>4811276.2699999996</v>
      </c>
      <c r="O41" s="82">
        <v>478576.28</v>
      </c>
      <c r="P41" s="82" t="s">
        <v>144</v>
      </c>
      <c r="Q41" s="37" t="s">
        <v>145</v>
      </c>
    </row>
    <row r="42" spans="1:17" ht="15.75" customHeight="1" x14ac:dyDescent="0.3">
      <c r="A42" s="37" t="s">
        <v>17</v>
      </c>
      <c r="B42" s="37" t="s">
        <v>18</v>
      </c>
      <c r="C42" s="37">
        <v>2017</v>
      </c>
      <c r="D42" s="54">
        <v>42878</v>
      </c>
      <c r="E42" s="53" t="s">
        <v>137</v>
      </c>
      <c r="F42" s="53">
        <v>41</v>
      </c>
      <c r="G42" s="53" t="s">
        <v>38</v>
      </c>
      <c r="H42" s="37">
        <v>1005</v>
      </c>
      <c r="I42" s="37" t="s">
        <v>21</v>
      </c>
      <c r="J42" s="37" t="s">
        <v>21</v>
      </c>
      <c r="K42" s="37" t="s">
        <v>22</v>
      </c>
      <c r="L42" s="37" t="s">
        <v>21</v>
      </c>
      <c r="M42" s="37" t="s">
        <v>22</v>
      </c>
      <c r="N42" s="82">
        <v>4811283.63</v>
      </c>
      <c r="O42" s="82">
        <v>478578.88</v>
      </c>
      <c r="P42" s="82" t="s">
        <v>146</v>
      </c>
      <c r="Q42" s="37" t="s">
        <v>147</v>
      </c>
    </row>
    <row r="43" spans="1:17" ht="15.75" customHeight="1" x14ac:dyDescent="0.3">
      <c r="A43" s="37" t="s">
        <v>17</v>
      </c>
      <c r="B43" s="37" t="s">
        <v>18</v>
      </c>
      <c r="C43" s="37">
        <v>2017</v>
      </c>
      <c r="D43" s="54">
        <v>42878</v>
      </c>
      <c r="E43" s="53" t="s">
        <v>137</v>
      </c>
      <c r="F43" s="53">
        <v>42</v>
      </c>
      <c r="G43" s="53" t="s">
        <v>148</v>
      </c>
      <c r="H43" s="37">
        <v>1006</v>
      </c>
      <c r="I43" s="37" t="s">
        <v>31</v>
      </c>
      <c r="J43" s="37" t="s">
        <v>31</v>
      </c>
      <c r="K43" s="37" t="s">
        <v>31</v>
      </c>
      <c r="L43" s="37" t="s">
        <v>31</v>
      </c>
      <c r="M43" s="37" t="s">
        <v>31</v>
      </c>
      <c r="N43" s="82">
        <v>4811296.47</v>
      </c>
      <c r="O43" s="82">
        <v>478579.77</v>
      </c>
      <c r="P43" s="82" t="s">
        <v>149</v>
      </c>
      <c r="Q43" s="37" t="s">
        <v>150</v>
      </c>
    </row>
    <row r="44" spans="1:17" ht="15.75" customHeight="1" x14ac:dyDescent="0.3">
      <c r="A44" s="37" t="s">
        <v>17</v>
      </c>
      <c r="B44" s="37" t="s">
        <v>18</v>
      </c>
      <c r="C44" s="37">
        <v>2017</v>
      </c>
      <c r="D44" s="54">
        <v>42878</v>
      </c>
      <c r="E44" s="53" t="s">
        <v>137</v>
      </c>
      <c r="F44" s="53">
        <v>43</v>
      </c>
      <c r="G44" s="53" t="s">
        <v>41</v>
      </c>
      <c r="H44" s="37">
        <v>1012</v>
      </c>
      <c r="I44" s="37" t="s">
        <v>26</v>
      </c>
      <c r="J44" s="37" t="s">
        <v>26</v>
      </c>
      <c r="K44" s="37" t="s">
        <v>27</v>
      </c>
      <c r="L44" s="37" t="s">
        <v>26</v>
      </c>
      <c r="M44" s="37" t="s">
        <v>27</v>
      </c>
      <c r="N44" s="82">
        <v>4811256.13</v>
      </c>
      <c r="O44" s="82">
        <v>478584.77</v>
      </c>
      <c r="P44" s="82" t="s">
        <v>151</v>
      </c>
      <c r="Q44" s="37" t="s">
        <v>152</v>
      </c>
    </row>
    <row r="45" spans="1:17" ht="15.75" customHeight="1" x14ac:dyDescent="0.3">
      <c r="A45" s="37" t="s">
        <v>17</v>
      </c>
      <c r="B45" s="37" t="s">
        <v>18</v>
      </c>
      <c r="C45" s="37">
        <v>2017</v>
      </c>
      <c r="D45" s="54">
        <v>42878</v>
      </c>
      <c r="E45" s="53" t="s">
        <v>137</v>
      </c>
      <c r="F45" s="53">
        <v>44</v>
      </c>
      <c r="G45" s="53" t="s">
        <v>44</v>
      </c>
      <c r="H45" s="37">
        <v>1011</v>
      </c>
      <c r="I45" s="37" t="s">
        <v>21</v>
      </c>
      <c r="J45" s="37" t="s">
        <v>21</v>
      </c>
      <c r="K45" s="37" t="s">
        <v>22</v>
      </c>
      <c r="L45" s="37" t="s">
        <v>21</v>
      </c>
      <c r="M45" s="37" t="s">
        <v>22</v>
      </c>
      <c r="N45" s="82">
        <v>4811261.18</v>
      </c>
      <c r="O45" s="82">
        <v>478582.46</v>
      </c>
      <c r="P45" s="82" t="s">
        <v>153</v>
      </c>
      <c r="Q45" s="37" t="s">
        <v>154</v>
      </c>
    </row>
    <row r="46" spans="1:17" ht="15.75" customHeight="1" x14ac:dyDescent="0.3">
      <c r="A46" s="37" t="s">
        <v>17</v>
      </c>
      <c r="B46" s="37" t="s">
        <v>18</v>
      </c>
      <c r="C46" s="37">
        <v>2017</v>
      </c>
      <c r="D46" s="54">
        <v>42878</v>
      </c>
      <c r="E46" s="53" t="s">
        <v>137</v>
      </c>
      <c r="F46" s="53">
        <v>45</v>
      </c>
      <c r="G46" s="53" t="s">
        <v>48</v>
      </c>
      <c r="H46" s="37">
        <v>1010</v>
      </c>
      <c r="I46" s="37" t="s">
        <v>22</v>
      </c>
      <c r="J46" s="37" t="s">
        <v>22</v>
      </c>
      <c r="K46" s="37" t="s">
        <v>21</v>
      </c>
      <c r="L46" s="37" t="s">
        <v>22</v>
      </c>
      <c r="M46" s="37" t="s">
        <v>21</v>
      </c>
      <c r="N46" s="82">
        <v>4811276.32</v>
      </c>
      <c r="O46" s="82">
        <v>478584.89</v>
      </c>
      <c r="P46" s="82" t="s">
        <v>155</v>
      </c>
      <c r="Q46" s="37" t="s">
        <v>156</v>
      </c>
    </row>
    <row r="47" spans="1:17" ht="15.75" customHeight="1" x14ac:dyDescent="0.3">
      <c r="A47" s="37" t="s">
        <v>17</v>
      </c>
      <c r="B47" s="37" t="s">
        <v>18</v>
      </c>
      <c r="C47" s="37">
        <v>2017</v>
      </c>
      <c r="D47" s="54">
        <v>42878</v>
      </c>
      <c r="E47" s="53" t="s">
        <v>137</v>
      </c>
      <c r="F47" s="53">
        <v>46</v>
      </c>
      <c r="G47" s="53" t="s">
        <v>52</v>
      </c>
      <c r="H47" s="37">
        <v>1009</v>
      </c>
      <c r="I47" s="37" t="s">
        <v>27</v>
      </c>
      <c r="J47" s="37" t="s">
        <v>27</v>
      </c>
      <c r="K47" s="37" t="s">
        <v>26</v>
      </c>
      <c r="L47" s="37" t="s">
        <v>27</v>
      </c>
      <c r="M47" s="37" t="s">
        <v>26</v>
      </c>
      <c r="N47" s="82">
        <v>4811281.37</v>
      </c>
      <c r="O47" s="82">
        <v>478586.56</v>
      </c>
      <c r="P47" s="82" t="s">
        <v>157</v>
      </c>
      <c r="Q47" s="37" t="s">
        <v>158</v>
      </c>
    </row>
    <row r="48" spans="1:17" ht="15.75" customHeight="1" x14ac:dyDescent="0.3">
      <c r="A48" s="37" t="s">
        <v>17</v>
      </c>
      <c r="B48" s="37" t="s">
        <v>18</v>
      </c>
      <c r="C48" s="37">
        <v>2017</v>
      </c>
      <c r="D48" s="54">
        <v>42878</v>
      </c>
      <c r="E48" s="53" t="s">
        <v>137</v>
      </c>
      <c r="F48" s="53">
        <v>47</v>
      </c>
      <c r="G48" s="53" t="s">
        <v>55</v>
      </c>
      <c r="H48" s="37">
        <v>1008</v>
      </c>
      <c r="I48" s="37" t="s">
        <v>26</v>
      </c>
      <c r="J48" s="37" t="s">
        <v>26</v>
      </c>
      <c r="K48" s="37" t="s">
        <v>27</v>
      </c>
      <c r="L48" s="37" t="s">
        <v>26</v>
      </c>
      <c r="M48" s="37" t="s">
        <v>27</v>
      </c>
      <c r="N48" s="82">
        <v>4811290.59</v>
      </c>
      <c r="O48" s="82">
        <v>478587.21</v>
      </c>
      <c r="P48" s="82" t="s">
        <v>159</v>
      </c>
      <c r="Q48" s="37" t="s">
        <v>160</v>
      </c>
    </row>
    <row r="49" spans="1:17" ht="15.75" customHeight="1" x14ac:dyDescent="0.3">
      <c r="A49" s="37" t="s">
        <v>17</v>
      </c>
      <c r="B49" s="37" t="s">
        <v>18</v>
      </c>
      <c r="C49" s="37">
        <v>2017</v>
      </c>
      <c r="D49" s="54">
        <v>42878</v>
      </c>
      <c r="E49" s="53" t="s">
        <v>137</v>
      </c>
      <c r="F49" s="53">
        <v>48</v>
      </c>
      <c r="G49" s="53" t="s">
        <v>161</v>
      </c>
      <c r="H49" s="37">
        <v>1007</v>
      </c>
      <c r="I49" s="37" t="s">
        <v>45</v>
      </c>
      <c r="J49" s="37" t="s">
        <v>45</v>
      </c>
      <c r="K49" s="37" t="s">
        <v>45</v>
      </c>
      <c r="L49" s="37" t="s">
        <v>45</v>
      </c>
      <c r="M49" s="37" t="s">
        <v>45</v>
      </c>
      <c r="N49" s="82">
        <v>4811295.7300000004</v>
      </c>
      <c r="O49" s="82">
        <v>478587.71</v>
      </c>
      <c r="P49" s="82" t="s">
        <v>162</v>
      </c>
      <c r="Q49" s="37" t="s">
        <v>163</v>
      </c>
    </row>
    <row r="50" spans="1:17" ht="15.75" customHeight="1" x14ac:dyDescent="0.3">
      <c r="A50" s="37" t="s">
        <v>17</v>
      </c>
      <c r="B50" s="37" t="s">
        <v>18</v>
      </c>
      <c r="C50" s="37">
        <v>2017</v>
      </c>
      <c r="D50" s="54">
        <v>42878</v>
      </c>
      <c r="E50" s="53" t="s">
        <v>137</v>
      </c>
      <c r="F50" s="53">
        <v>49</v>
      </c>
      <c r="G50" s="53" t="s">
        <v>57</v>
      </c>
      <c r="H50" s="37">
        <v>1013</v>
      </c>
      <c r="I50" s="37" t="s">
        <v>31</v>
      </c>
      <c r="J50" s="37" t="s">
        <v>31</v>
      </c>
      <c r="K50" s="37" t="s">
        <v>31</v>
      </c>
      <c r="L50" s="37" t="s">
        <v>31</v>
      </c>
      <c r="M50" s="37" t="s">
        <v>31</v>
      </c>
      <c r="N50" s="82">
        <v>4811245.96</v>
      </c>
      <c r="O50" s="82">
        <v>478584.91</v>
      </c>
      <c r="P50" s="82" t="s">
        <v>164</v>
      </c>
      <c r="Q50" s="37" t="s">
        <v>165</v>
      </c>
    </row>
    <row r="51" spans="1:17" ht="15.75" customHeight="1" x14ac:dyDescent="0.3">
      <c r="A51" s="37" t="s">
        <v>17</v>
      </c>
      <c r="B51" s="37" t="s">
        <v>18</v>
      </c>
      <c r="C51" s="37">
        <v>2017</v>
      </c>
      <c r="D51" s="54">
        <v>42878</v>
      </c>
      <c r="E51" s="53" t="s">
        <v>137</v>
      </c>
      <c r="F51" s="53">
        <v>50</v>
      </c>
      <c r="G51" s="53" t="s">
        <v>61</v>
      </c>
      <c r="H51" s="37">
        <v>1014</v>
      </c>
      <c r="I51" s="37" t="s">
        <v>35</v>
      </c>
      <c r="J51" s="37" t="s">
        <v>31</v>
      </c>
      <c r="K51" s="37" t="s">
        <v>31</v>
      </c>
      <c r="L51" s="37" t="s">
        <v>31</v>
      </c>
      <c r="M51" s="37" t="s">
        <v>31</v>
      </c>
      <c r="N51" s="82">
        <v>4811261.2</v>
      </c>
      <c r="O51" s="82">
        <v>478591.06</v>
      </c>
      <c r="P51" s="82" t="s">
        <v>166</v>
      </c>
      <c r="Q51" s="37" t="s">
        <v>167</v>
      </c>
    </row>
    <row r="52" spans="1:17" ht="15.75" customHeight="1" x14ac:dyDescent="0.3">
      <c r="A52" s="37" t="s">
        <v>17</v>
      </c>
      <c r="B52" s="37" t="s">
        <v>18</v>
      </c>
      <c r="C52" s="37">
        <v>2017</v>
      </c>
      <c r="D52" s="54">
        <v>42878</v>
      </c>
      <c r="E52" s="53" t="s">
        <v>137</v>
      </c>
      <c r="F52" s="53">
        <v>51</v>
      </c>
      <c r="G52" s="53" t="s">
        <v>64</v>
      </c>
      <c r="H52" s="37">
        <v>1015</v>
      </c>
      <c r="I52" s="37" t="s">
        <v>26</v>
      </c>
      <c r="J52" s="37" t="s">
        <v>26</v>
      </c>
      <c r="K52" s="37" t="s">
        <v>27</v>
      </c>
      <c r="L52" s="37" t="s">
        <v>26</v>
      </c>
      <c r="M52" s="37" t="s">
        <v>27</v>
      </c>
      <c r="N52" s="82">
        <v>4811275.46</v>
      </c>
      <c r="O52" s="82">
        <v>478591.8</v>
      </c>
      <c r="P52" s="82" t="s">
        <v>168</v>
      </c>
      <c r="Q52" s="37" t="s">
        <v>169</v>
      </c>
    </row>
    <row r="53" spans="1:17" ht="15.75" customHeight="1" x14ac:dyDescent="0.3">
      <c r="A53" s="37" t="s">
        <v>17</v>
      </c>
      <c r="B53" s="37" t="s">
        <v>18</v>
      </c>
      <c r="C53" s="37">
        <v>2017</v>
      </c>
      <c r="D53" s="54">
        <v>42878</v>
      </c>
      <c r="E53" s="53" t="s">
        <v>137</v>
      </c>
      <c r="F53" s="53">
        <v>52</v>
      </c>
      <c r="G53" s="53" t="s">
        <v>67</v>
      </c>
      <c r="H53" s="37">
        <v>1016</v>
      </c>
      <c r="I53" s="37" t="s">
        <v>35</v>
      </c>
      <c r="J53" s="37" t="s">
        <v>31</v>
      </c>
      <c r="K53" s="37" t="s">
        <v>31</v>
      </c>
      <c r="L53" s="37" t="s">
        <v>31</v>
      </c>
      <c r="M53" s="37" t="s">
        <v>31</v>
      </c>
      <c r="N53" s="82">
        <v>4811288.04</v>
      </c>
      <c r="O53" s="82">
        <v>478593.77</v>
      </c>
      <c r="P53" s="82" t="s">
        <v>170</v>
      </c>
      <c r="Q53" s="37" t="s">
        <v>171</v>
      </c>
    </row>
    <row r="54" spans="1:17" ht="15.75" customHeight="1" x14ac:dyDescent="0.3">
      <c r="A54" s="37" t="s">
        <v>17</v>
      </c>
      <c r="B54" s="37" t="s">
        <v>18</v>
      </c>
      <c r="C54" s="37">
        <v>2017</v>
      </c>
      <c r="D54" s="54">
        <v>42878</v>
      </c>
      <c r="E54" s="53" t="s">
        <v>137</v>
      </c>
      <c r="F54" s="53">
        <v>53</v>
      </c>
      <c r="G54" s="53" t="s">
        <v>71</v>
      </c>
      <c r="H54" s="37">
        <v>1017</v>
      </c>
      <c r="I54" s="37" t="s">
        <v>21</v>
      </c>
      <c r="J54" s="37" t="s">
        <v>21</v>
      </c>
      <c r="K54" s="37" t="s">
        <v>22</v>
      </c>
      <c r="L54" s="37" t="s">
        <v>21</v>
      </c>
      <c r="M54" s="37" t="s">
        <v>22</v>
      </c>
      <c r="N54" s="82">
        <v>4811295.1399999997</v>
      </c>
      <c r="O54" s="82">
        <v>478594.73</v>
      </c>
      <c r="P54" s="82" t="s">
        <v>172</v>
      </c>
      <c r="Q54" s="37" t="s">
        <v>173</v>
      </c>
    </row>
    <row r="55" spans="1:17" ht="15.75" customHeight="1" x14ac:dyDescent="0.3">
      <c r="A55" s="37" t="s">
        <v>17</v>
      </c>
      <c r="B55" s="37" t="s">
        <v>18</v>
      </c>
      <c r="C55" s="37">
        <v>2017</v>
      </c>
      <c r="D55" s="54">
        <v>42878</v>
      </c>
      <c r="E55" s="53" t="s">
        <v>137</v>
      </c>
      <c r="F55" s="53">
        <v>54</v>
      </c>
      <c r="G55" s="53" t="s">
        <v>77</v>
      </c>
      <c r="H55" s="37">
        <v>1018</v>
      </c>
      <c r="I55" s="37" t="s">
        <v>22</v>
      </c>
      <c r="J55" s="37" t="s">
        <v>22</v>
      </c>
      <c r="K55" s="37" t="s">
        <v>21</v>
      </c>
      <c r="L55" s="37" t="s">
        <v>22</v>
      </c>
      <c r="M55" s="37" t="s">
        <v>21</v>
      </c>
      <c r="N55" s="82">
        <v>4811252.9000000004</v>
      </c>
      <c r="O55" s="82">
        <v>478597.46</v>
      </c>
      <c r="P55" s="82" t="s">
        <v>174</v>
      </c>
      <c r="Q55" s="37" t="s">
        <v>175</v>
      </c>
    </row>
    <row r="56" spans="1:17" ht="15.75" customHeight="1" x14ac:dyDescent="0.3">
      <c r="A56" s="37" t="s">
        <v>17</v>
      </c>
      <c r="B56" s="37" t="s">
        <v>18</v>
      </c>
      <c r="C56" s="37">
        <v>2017</v>
      </c>
      <c r="D56" s="54">
        <v>42878</v>
      </c>
      <c r="E56" s="53" t="s">
        <v>137</v>
      </c>
      <c r="F56" s="53">
        <v>55</v>
      </c>
      <c r="G56" s="53" t="s">
        <v>80</v>
      </c>
      <c r="H56" s="37">
        <v>1019</v>
      </c>
      <c r="I56" s="37" t="s">
        <v>21</v>
      </c>
      <c r="J56" s="37" t="s">
        <v>21</v>
      </c>
      <c r="K56" s="37" t="s">
        <v>22</v>
      </c>
      <c r="L56" s="37" t="s">
        <v>21</v>
      </c>
      <c r="M56" s="37" t="s">
        <v>22</v>
      </c>
      <c r="N56" s="82">
        <v>4811261.9800000004</v>
      </c>
      <c r="O56" s="82">
        <v>478597.79</v>
      </c>
      <c r="P56" s="82" t="s">
        <v>176</v>
      </c>
      <c r="Q56" s="37" t="s">
        <v>177</v>
      </c>
    </row>
    <row r="57" spans="1:17" ht="15.75" customHeight="1" x14ac:dyDescent="0.3">
      <c r="A57" s="37" t="s">
        <v>17</v>
      </c>
      <c r="B57" s="37" t="s">
        <v>18</v>
      </c>
      <c r="C57" s="37">
        <v>2017</v>
      </c>
      <c r="D57" s="54">
        <v>42878</v>
      </c>
      <c r="E57" s="53" t="s">
        <v>137</v>
      </c>
      <c r="F57" s="53">
        <v>56</v>
      </c>
      <c r="G57" s="53" t="s">
        <v>83</v>
      </c>
      <c r="H57" s="37">
        <v>1020</v>
      </c>
      <c r="I57" s="37" t="s">
        <v>27</v>
      </c>
      <c r="J57" s="37" t="s">
        <v>27</v>
      </c>
      <c r="K57" s="37" t="s">
        <v>26</v>
      </c>
      <c r="L57" s="37" t="s">
        <v>27</v>
      </c>
      <c r="M57" s="37" t="s">
        <v>26</v>
      </c>
      <c r="N57" s="82">
        <v>4811274.41</v>
      </c>
      <c r="O57" s="82">
        <v>478598.32</v>
      </c>
      <c r="P57" s="82" t="s">
        <v>178</v>
      </c>
      <c r="Q57" s="37" t="s">
        <v>179</v>
      </c>
    </row>
    <row r="58" spans="1:17" ht="15.75" customHeight="1" x14ac:dyDescent="0.3">
      <c r="A58" s="37" t="s">
        <v>17</v>
      </c>
      <c r="B58" s="37" t="s">
        <v>18</v>
      </c>
      <c r="C58" s="37">
        <v>2017</v>
      </c>
      <c r="D58" s="54">
        <v>42878</v>
      </c>
      <c r="E58" s="53" t="s">
        <v>137</v>
      </c>
      <c r="F58" s="53">
        <v>57</v>
      </c>
      <c r="G58" s="53" t="s">
        <v>86</v>
      </c>
      <c r="H58" s="37">
        <v>1021</v>
      </c>
      <c r="I58" s="37" t="s">
        <v>22</v>
      </c>
      <c r="J58" s="37" t="s">
        <v>22</v>
      </c>
      <c r="K58" s="37" t="s">
        <v>21</v>
      </c>
      <c r="L58" s="37" t="s">
        <v>22</v>
      </c>
      <c r="M58" s="37" t="s">
        <v>21</v>
      </c>
      <c r="N58" s="82">
        <v>4811279.8099999996</v>
      </c>
      <c r="O58" s="82">
        <v>478600.83</v>
      </c>
      <c r="P58" s="82" t="s">
        <v>180</v>
      </c>
      <c r="Q58" s="37" t="s">
        <v>181</v>
      </c>
    </row>
    <row r="59" spans="1:17" ht="15.75" customHeight="1" x14ac:dyDescent="0.3">
      <c r="A59" s="37" t="s">
        <v>17</v>
      </c>
      <c r="B59" s="37" t="s">
        <v>18</v>
      </c>
      <c r="C59" s="37">
        <v>2017</v>
      </c>
      <c r="D59" s="54">
        <v>42878</v>
      </c>
      <c r="E59" s="53" t="s">
        <v>137</v>
      </c>
      <c r="F59" s="53">
        <v>58</v>
      </c>
      <c r="G59" s="53" t="s">
        <v>89</v>
      </c>
      <c r="H59" s="37">
        <v>1022</v>
      </c>
      <c r="I59" s="37" t="s">
        <v>45</v>
      </c>
      <c r="J59" s="37" t="s">
        <v>45</v>
      </c>
      <c r="K59" s="37" t="s">
        <v>45</v>
      </c>
      <c r="L59" s="37" t="s">
        <v>45</v>
      </c>
      <c r="M59" s="37" t="s">
        <v>45</v>
      </c>
      <c r="N59" s="82">
        <v>4811287.1500000004</v>
      </c>
      <c r="O59" s="82">
        <v>478601.64</v>
      </c>
      <c r="P59" s="82" t="s">
        <v>182</v>
      </c>
      <c r="Q59" s="37" t="s">
        <v>183</v>
      </c>
    </row>
    <row r="60" spans="1:17" ht="15.75" customHeight="1" x14ac:dyDescent="0.3">
      <c r="A60" s="37" t="s">
        <v>17</v>
      </c>
      <c r="B60" s="37" t="s">
        <v>18</v>
      </c>
      <c r="C60" s="37">
        <v>2017</v>
      </c>
      <c r="D60" s="54">
        <v>42878</v>
      </c>
      <c r="E60" s="53" t="s">
        <v>137</v>
      </c>
      <c r="F60" s="53">
        <v>59</v>
      </c>
      <c r="G60" s="53" t="s">
        <v>92</v>
      </c>
      <c r="H60" s="37">
        <v>1023</v>
      </c>
      <c r="I60" s="37" t="s">
        <v>35</v>
      </c>
      <c r="J60" s="37" t="s">
        <v>31</v>
      </c>
      <c r="K60" s="37" t="s">
        <v>31</v>
      </c>
      <c r="L60" s="37" t="s">
        <v>31</v>
      </c>
      <c r="M60" s="37" t="s">
        <v>31</v>
      </c>
      <c r="N60" s="82">
        <v>4811245.38</v>
      </c>
      <c r="O60" s="82">
        <v>478600.7</v>
      </c>
      <c r="P60" s="82" t="s">
        <v>184</v>
      </c>
      <c r="Q60" s="37" t="s">
        <v>185</v>
      </c>
    </row>
    <row r="61" spans="1:17" ht="15.75" customHeight="1" x14ac:dyDescent="0.3">
      <c r="A61" s="37" t="s">
        <v>17</v>
      </c>
      <c r="B61" s="37" t="s">
        <v>18</v>
      </c>
      <c r="C61" s="37">
        <v>2017</v>
      </c>
      <c r="D61" s="54">
        <v>42878</v>
      </c>
      <c r="E61" s="53" t="s">
        <v>137</v>
      </c>
      <c r="F61" s="53">
        <v>60</v>
      </c>
      <c r="G61" s="53" t="s">
        <v>95</v>
      </c>
      <c r="H61" s="37">
        <v>1024</v>
      </c>
      <c r="I61" s="37" t="s">
        <v>45</v>
      </c>
      <c r="J61" s="37" t="s">
        <v>45</v>
      </c>
      <c r="K61" s="37" t="s">
        <v>45</v>
      </c>
      <c r="L61" s="37" t="s">
        <v>45</v>
      </c>
      <c r="M61" s="37" t="s">
        <v>45</v>
      </c>
      <c r="N61" s="82">
        <v>4811251.46</v>
      </c>
      <c r="O61" s="82">
        <v>478604.46</v>
      </c>
      <c r="P61" s="37" t="s">
        <v>186</v>
      </c>
      <c r="Q61" s="82" t="s">
        <v>187</v>
      </c>
    </row>
    <row r="62" spans="1:17" ht="15.75" customHeight="1" x14ac:dyDescent="0.3">
      <c r="A62" s="37" t="s">
        <v>17</v>
      </c>
      <c r="B62" s="37" t="s">
        <v>18</v>
      </c>
      <c r="C62" s="37">
        <v>2017</v>
      </c>
      <c r="D62" s="54">
        <v>42878</v>
      </c>
      <c r="E62" s="53" t="s">
        <v>137</v>
      </c>
      <c r="F62" s="53">
        <v>61</v>
      </c>
      <c r="G62" s="53" t="s">
        <v>98</v>
      </c>
      <c r="H62" s="37">
        <v>1025</v>
      </c>
      <c r="I62" s="37" t="s">
        <v>27</v>
      </c>
      <c r="J62" s="37" t="s">
        <v>27</v>
      </c>
      <c r="K62" s="37" t="s">
        <v>26</v>
      </c>
      <c r="L62" s="37" t="s">
        <v>27</v>
      </c>
      <c r="M62" s="37" t="s">
        <v>26</v>
      </c>
      <c r="N62" s="82">
        <v>4811280.67</v>
      </c>
      <c r="O62" s="82">
        <v>478606.5</v>
      </c>
      <c r="P62" s="82" t="s">
        <v>188</v>
      </c>
      <c r="Q62" s="37" t="s">
        <v>189</v>
      </c>
    </row>
    <row r="63" spans="1:17" ht="15.75" customHeight="1" x14ac:dyDescent="0.3">
      <c r="A63" s="37" t="s">
        <v>17</v>
      </c>
      <c r="B63" s="37" t="s">
        <v>18</v>
      </c>
      <c r="C63" s="37">
        <v>2017</v>
      </c>
      <c r="D63" s="54">
        <v>42878</v>
      </c>
      <c r="E63" s="53" t="s">
        <v>137</v>
      </c>
      <c r="F63" s="53">
        <v>62</v>
      </c>
      <c r="G63" s="53" t="s">
        <v>190</v>
      </c>
      <c r="H63" s="37">
        <v>1026</v>
      </c>
      <c r="I63" s="37" t="s">
        <v>35</v>
      </c>
      <c r="J63" s="37" t="s">
        <v>31</v>
      </c>
      <c r="K63" s="37" t="s">
        <v>31</v>
      </c>
      <c r="L63" s="37" t="s">
        <v>31</v>
      </c>
      <c r="M63" s="37" t="s">
        <v>31</v>
      </c>
      <c r="N63" s="82">
        <v>4811287.3899999997</v>
      </c>
      <c r="O63" s="82">
        <v>478607.77</v>
      </c>
      <c r="P63" s="82" t="s">
        <v>191</v>
      </c>
      <c r="Q63" s="37" t="s">
        <v>192</v>
      </c>
    </row>
    <row r="64" spans="1:17" ht="15.75" customHeight="1" x14ac:dyDescent="0.3">
      <c r="A64" s="37" t="s">
        <v>17</v>
      </c>
      <c r="B64" s="37" t="s">
        <v>18</v>
      </c>
      <c r="C64" s="37">
        <v>2017</v>
      </c>
      <c r="D64" s="54">
        <v>42878</v>
      </c>
      <c r="E64" s="53" t="s">
        <v>137</v>
      </c>
      <c r="F64" s="53">
        <v>63</v>
      </c>
      <c r="G64" s="53" t="s">
        <v>101</v>
      </c>
      <c r="H64" s="37">
        <v>1027</v>
      </c>
      <c r="I64" s="37" t="s">
        <v>22</v>
      </c>
      <c r="J64" s="37" t="s">
        <v>22</v>
      </c>
      <c r="K64" s="37" t="s">
        <v>21</v>
      </c>
      <c r="L64" s="37" t="s">
        <v>22</v>
      </c>
      <c r="M64" s="37" t="s">
        <v>21</v>
      </c>
      <c r="N64" s="82">
        <v>4811242.8099999996</v>
      </c>
      <c r="O64" s="82">
        <v>478608.66</v>
      </c>
      <c r="P64" s="82" t="s">
        <v>193</v>
      </c>
      <c r="Q64" s="37" t="s">
        <v>194</v>
      </c>
    </row>
    <row r="65" spans="1:18" ht="15.75" customHeight="1" x14ac:dyDescent="0.3">
      <c r="A65" s="37" t="s">
        <v>17</v>
      </c>
      <c r="B65" s="37" t="s">
        <v>18</v>
      </c>
      <c r="C65" s="37">
        <v>2017</v>
      </c>
      <c r="D65" s="54">
        <v>42878</v>
      </c>
      <c r="E65" s="53" t="s">
        <v>137</v>
      </c>
      <c r="F65" s="53">
        <v>64</v>
      </c>
      <c r="G65" s="53" t="s">
        <v>104</v>
      </c>
      <c r="H65" s="37">
        <v>1028</v>
      </c>
      <c r="I65" s="37" t="s">
        <v>26</v>
      </c>
      <c r="J65" s="37" t="s">
        <v>26</v>
      </c>
      <c r="K65" s="37" t="s">
        <v>27</v>
      </c>
      <c r="L65" s="37" t="s">
        <v>26</v>
      </c>
      <c r="M65" s="37" t="s">
        <v>27</v>
      </c>
      <c r="N65" s="82">
        <v>4811251.12</v>
      </c>
      <c r="O65" s="82">
        <v>478609.88</v>
      </c>
      <c r="P65" s="82" t="s">
        <v>195</v>
      </c>
      <c r="Q65" s="37" t="s">
        <v>196</v>
      </c>
    </row>
    <row r="66" spans="1:18" ht="15.75" customHeight="1" x14ac:dyDescent="0.3">
      <c r="A66" s="37" t="s">
        <v>17</v>
      </c>
      <c r="B66" s="37" t="s">
        <v>18</v>
      </c>
      <c r="C66" s="37">
        <v>2017</v>
      </c>
      <c r="D66" s="54">
        <v>42878</v>
      </c>
      <c r="E66" s="53" t="s">
        <v>137</v>
      </c>
      <c r="F66" s="53">
        <v>65</v>
      </c>
      <c r="G66" s="53" t="s">
        <v>107</v>
      </c>
      <c r="H66" s="37">
        <v>1029</v>
      </c>
      <c r="I66" s="37" t="s">
        <v>27</v>
      </c>
      <c r="J66" s="37" t="s">
        <v>27</v>
      </c>
      <c r="K66" s="37" t="s">
        <v>26</v>
      </c>
      <c r="L66" s="37" t="s">
        <v>27</v>
      </c>
      <c r="M66" s="37" t="s">
        <v>26</v>
      </c>
      <c r="N66" s="82">
        <v>4811257.1900000004</v>
      </c>
      <c r="O66" s="82">
        <v>478611.42</v>
      </c>
      <c r="P66" s="82" t="s">
        <v>154</v>
      </c>
      <c r="Q66" s="37" t="s">
        <v>197</v>
      </c>
    </row>
    <row r="67" spans="1:18" ht="15.75" customHeight="1" x14ac:dyDescent="0.3">
      <c r="A67" s="37" t="s">
        <v>17</v>
      </c>
      <c r="B67" s="37" t="s">
        <v>18</v>
      </c>
      <c r="C67" s="37">
        <v>2017</v>
      </c>
      <c r="D67" s="54">
        <v>42878</v>
      </c>
      <c r="E67" s="53" t="s">
        <v>137</v>
      </c>
      <c r="F67" s="53">
        <v>66</v>
      </c>
      <c r="G67" s="53" t="s">
        <v>110</v>
      </c>
      <c r="H67" s="37">
        <v>1030</v>
      </c>
      <c r="I67" s="37" t="s">
        <v>31</v>
      </c>
      <c r="J67" s="37" t="s">
        <v>31</v>
      </c>
      <c r="K67" s="37" t="s">
        <v>31</v>
      </c>
      <c r="L67" s="37" t="s">
        <v>31</v>
      </c>
      <c r="M67" s="37" t="s">
        <v>31</v>
      </c>
      <c r="N67" s="82">
        <v>4811271.71</v>
      </c>
      <c r="O67" s="82">
        <v>478612.98</v>
      </c>
      <c r="P67" s="82" t="s">
        <v>198</v>
      </c>
      <c r="Q67" s="37" t="s">
        <v>199</v>
      </c>
    </row>
    <row r="68" spans="1:18" ht="15.75" customHeight="1" x14ac:dyDescent="0.3">
      <c r="A68" s="37" t="s">
        <v>17</v>
      </c>
      <c r="B68" s="37" t="s">
        <v>18</v>
      </c>
      <c r="C68" s="37">
        <v>2017</v>
      </c>
      <c r="D68" s="54">
        <v>42878</v>
      </c>
      <c r="E68" s="53" t="s">
        <v>137</v>
      </c>
      <c r="F68" s="53">
        <v>67</v>
      </c>
      <c r="G68" s="53" t="s">
        <v>113</v>
      </c>
      <c r="H68" s="37">
        <v>1031</v>
      </c>
      <c r="I68" s="37" t="s">
        <v>22</v>
      </c>
      <c r="J68" s="37" t="s">
        <v>22</v>
      </c>
      <c r="K68" s="37" t="s">
        <v>21</v>
      </c>
      <c r="L68" s="37" t="s">
        <v>22</v>
      </c>
      <c r="M68" s="37" t="s">
        <v>21</v>
      </c>
      <c r="N68" s="82">
        <v>4811286.63</v>
      </c>
      <c r="O68" s="82">
        <v>478616.31</v>
      </c>
      <c r="P68" s="82" t="s">
        <v>200</v>
      </c>
      <c r="Q68" s="37" t="s">
        <v>201</v>
      </c>
    </row>
    <row r="69" spans="1:18" ht="15.75" customHeight="1" x14ac:dyDescent="0.3">
      <c r="A69" s="37" t="s">
        <v>17</v>
      </c>
      <c r="B69" s="37" t="s">
        <v>18</v>
      </c>
      <c r="C69" s="37">
        <v>2017</v>
      </c>
      <c r="D69" s="54">
        <v>42878</v>
      </c>
      <c r="E69" s="53" t="s">
        <v>137</v>
      </c>
      <c r="F69" s="53">
        <v>68</v>
      </c>
      <c r="G69" s="53" t="s">
        <v>116</v>
      </c>
      <c r="H69" s="37">
        <v>1032</v>
      </c>
      <c r="I69" s="37" t="s">
        <v>31</v>
      </c>
      <c r="J69" s="37" t="s">
        <v>31</v>
      </c>
      <c r="K69" s="37" t="s">
        <v>31</v>
      </c>
      <c r="L69" s="37" t="s">
        <v>31</v>
      </c>
      <c r="M69" s="37" t="s">
        <v>31</v>
      </c>
      <c r="N69" s="82">
        <v>4811292.4800000004</v>
      </c>
      <c r="O69" s="82">
        <v>478615.38</v>
      </c>
      <c r="P69" s="82" t="s">
        <v>202</v>
      </c>
      <c r="Q69" s="37" t="s">
        <v>203</v>
      </c>
    </row>
    <row r="70" spans="1:18" ht="15.75" customHeight="1" x14ac:dyDescent="0.3">
      <c r="A70" s="37" t="s">
        <v>17</v>
      </c>
      <c r="B70" s="37" t="s">
        <v>18</v>
      </c>
      <c r="C70" s="37">
        <v>2017</v>
      </c>
      <c r="D70" s="54">
        <v>42878</v>
      </c>
      <c r="E70" s="53" t="s">
        <v>137</v>
      </c>
      <c r="F70" s="53">
        <v>69</v>
      </c>
      <c r="G70" s="53" t="s">
        <v>122</v>
      </c>
      <c r="H70" s="37">
        <v>1033</v>
      </c>
      <c r="I70" s="37" t="s">
        <v>27</v>
      </c>
      <c r="J70" s="37" t="s">
        <v>27</v>
      </c>
      <c r="K70" s="37" t="s">
        <v>26</v>
      </c>
      <c r="L70" s="37" t="s">
        <v>27</v>
      </c>
      <c r="M70" s="37" t="s">
        <v>26</v>
      </c>
      <c r="N70" s="82">
        <v>4811248.45</v>
      </c>
      <c r="O70" s="82">
        <v>478615.79</v>
      </c>
      <c r="P70" s="82" t="s">
        <v>204</v>
      </c>
      <c r="Q70" s="37" t="s">
        <v>205</v>
      </c>
      <c r="R70" s="37"/>
    </row>
    <row r="71" spans="1:18" ht="15.75" customHeight="1" x14ac:dyDescent="0.3">
      <c r="A71" s="37" t="s">
        <v>17</v>
      </c>
      <c r="B71" s="37" t="s">
        <v>18</v>
      </c>
      <c r="C71" s="37">
        <v>2017</v>
      </c>
      <c r="D71" s="54">
        <v>42878</v>
      </c>
      <c r="E71" s="53" t="s">
        <v>137</v>
      </c>
      <c r="F71" s="53">
        <v>70</v>
      </c>
      <c r="G71" s="53" t="s">
        <v>125</v>
      </c>
      <c r="H71" s="37">
        <v>1034</v>
      </c>
      <c r="I71" s="37" t="s">
        <v>31</v>
      </c>
      <c r="J71" s="37" t="s">
        <v>31</v>
      </c>
      <c r="K71" s="37" t="s">
        <v>31</v>
      </c>
      <c r="L71" s="37" t="s">
        <v>31</v>
      </c>
      <c r="M71" s="37" t="s">
        <v>31</v>
      </c>
      <c r="N71" s="82">
        <v>4811257.91</v>
      </c>
      <c r="O71" s="82">
        <v>478617.04</v>
      </c>
      <c r="P71" s="82" t="s">
        <v>206</v>
      </c>
      <c r="Q71" s="37" t="s">
        <v>207</v>
      </c>
      <c r="R71" s="37"/>
    </row>
    <row r="72" spans="1:18" ht="15.75" customHeight="1" x14ac:dyDescent="0.3">
      <c r="A72" s="37" t="s">
        <v>17</v>
      </c>
      <c r="B72" s="37" t="s">
        <v>18</v>
      </c>
      <c r="C72" s="37">
        <v>2017</v>
      </c>
      <c r="D72" s="54">
        <v>42878</v>
      </c>
      <c r="E72" s="53" t="s">
        <v>137</v>
      </c>
      <c r="F72" s="53">
        <v>71</v>
      </c>
      <c r="G72" s="53" t="s">
        <v>128</v>
      </c>
      <c r="H72" s="37">
        <v>1035</v>
      </c>
      <c r="I72" s="37" t="s">
        <v>21</v>
      </c>
      <c r="J72" s="37" t="s">
        <v>21</v>
      </c>
      <c r="K72" s="37" t="s">
        <v>22</v>
      </c>
      <c r="L72" s="37" t="s">
        <v>21</v>
      </c>
      <c r="M72" s="37" t="s">
        <v>22</v>
      </c>
      <c r="N72" s="82">
        <v>4811271.8099999996</v>
      </c>
      <c r="O72" s="82">
        <v>478617.04</v>
      </c>
      <c r="P72" s="82" t="s">
        <v>208</v>
      </c>
      <c r="Q72" s="37" t="s">
        <v>209</v>
      </c>
      <c r="R72" s="37"/>
    </row>
    <row r="73" spans="1:18" ht="15.75" customHeight="1" x14ac:dyDescent="0.3">
      <c r="A73" s="37" t="s">
        <v>17</v>
      </c>
      <c r="B73" s="37" t="s">
        <v>18</v>
      </c>
      <c r="C73" s="37">
        <v>2017</v>
      </c>
      <c r="D73" s="54">
        <v>42878</v>
      </c>
      <c r="E73" s="53" t="s">
        <v>137</v>
      </c>
      <c r="F73" s="53">
        <v>72</v>
      </c>
      <c r="G73" s="53" t="s">
        <v>131</v>
      </c>
      <c r="H73" s="37">
        <v>1036</v>
      </c>
      <c r="I73" s="37" t="s">
        <v>45</v>
      </c>
      <c r="J73" s="37" t="s">
        <v>45</v>
      </c>
      <c r="K73" s="37" t="s">
        <v>45</v>
      </c>
      <c r="L73" s="37" t="s">
        <v>45</v>
      </c>
      <c r="M73" s="37" t="s">
        <v>45</v>
      </c>
      <c r="N73" s="82">
        <v>4811291.34</v>
      </c>
      <c r="O73" s="82">
        <v>478625.03</v>
      </c>
      <c r="P73" s="82" t="s">
        <v>210</v>
      </c>
      <c r="Q73" s="37" t="s">
        <v>211</v>
      </c>
      <c r="R73" s="37"/>
    </row>
    <row r="74" spans="1:18" ht="15.75" customHeight="1" x14ac:dyDescent="0.3">
      <c r="A74" s="37" t="s">
        <v>212</v>
      </c>
      <c r="B74" s="37" t="s">
        <v>213</v>
      </c>
      <c r="C74" s="37">
        <v>2018</v>
      </c>
      <c r="D74" s="54">
        <v>43269</v>
      </c>
      <c r="E74" s="53" t="s">
        <v>19</v>
      </c>
      <c r="F74" s="53">
        <v>1</v>
      </c>
      <c r="G74" s="53" t="s">
        <v>20</v>
      </c>
      <c r="H74" s="37">
        <v>1112</v>
      </c>
      <c r="I74" s="37" t="s">
        <v>21</v>
      </c>
      <c r="J74" s="37" t="s">
        <v>21</v>
      </c>
      <c r="K74" s="37" t="s">
        <v>22</v>
      </c>
      <c r="L74" s="37" t="s">
        <v>21</v>
      </c>
      <c r="M74" s="37" t="s">
        <v>22</v>
      </c>
      <c r="N74" s="82">
        <v>4811026.12</v>
      </c>
      <c r="O74" s="82">
        <v>478316.99</v>
      </c>
      <c r="P74" s="82" t="s">
        <v>214</v>
      </c>
      <c r="Q74" s="37" t="s">
        <v>215</v>
      </c>
      <c r="R74" s="44"/>
    </row>
    <row r="75" spans="1:18" ht="15.75" customHeight="1" x14ac:dyDescent="0.3">
      <c r="A75" s="37" t="s">
        <v>212</v>
      </c>
      <c r="B75" s="37" t="s">
        <v>213</v>
      </c>
      <c r="C75" s="37">
        <v>2018</v>
      </c>
      <c r="D75" s="54">
        <v>43269</v>
      </c>
      <c r="E75" s="53" t="s">
        <v>19</v>
      </c>
      <c r="F75" s="53">
        <v>2</v>
      </c>
      <c r="G75" s="53" t="s">
        <v>25</v>
      </c>
      <c r="H75" s="37">
        <v>1113</v>
      </c>
      <c r="I75" s="37" t="s">
        <v>26</v>
      </c>
      <c r="J75" s="37" t="s">
        <v>26</v>
      </c>
      <c r="K75" s="37" t="s">
        <v>27</v>
      </c>
      <c r="L75" s="37" t="s">
        <v>26</v>
      </c>
      <c r="M75" s="37" t="s">
        <v>27</v>
      </c>
      <c r="N75" s="82">
        <v>4811029.03</v>
      </c>
      <c r="O75" s="82">
        <v>478331.8</v>
      </c>
      <c r="P75" s="82" t="s">
        <v>216</v>
      </c>
      <c r="Q75" s="37" t="s">
        <v>217</v>
      </c>
      <c r="R75" s="44"/>
    </row>
    <row r="76" spans="1:18" ht="15.75" customHeight="1" x14ac:dyDescent="0.3">
      <c r="A76" s="37" t="s">
        <v>212</v>
      </c>
      <c r="B76" s="37" t="s">
        <v>213</v>
      </c>
      <c r="C76" s="37">
        <v>2018</v>
      </c>
      <c r="D76" s="54">
        <v>43269</v>
      </c>
      <c r="E76" s="53" t="s">
        <v>19</v>
      </c>
      <c r="F76" s="53">
        <v>3</v>
      </c>
      <c r="G76" s="53" t="s">
        <v>30</v>
      </c>
      <c r="H76" s="37">
        <v>1114</v>
      </c>
      <c r="I76" s="37" t="s">
        <v>31</v>
      </c>
      <c r="J76" s="37" t="s">
        <v>31</v>
      </c>
      <c r="K76" s="37" t="s">
        <v>31</v>
      </c>
      <c r="L76" s="37" t="s">
        <v>31</v>
      </c>
      <c r="M76" s="37" t="s">
        <v>31</v>
      </c>
      <c r="N76" s="82">
        <v>4811032.6500000004</v>
      </c>
      <c r="O76" s="82">
        <v>478338.99</v>
      </c>
      <c r="P76" s="82" t="s">
        <v>218</v>
      </c>
      <c r="Q76" s="37" t="s">
        <v>219</v>
      </c>
      <c r="R76" s="44"/>
    </row>
    <row r="77" spans="1:18" ht="15.75" customHeight="1" x14ac:dyDescent="0.3">
      <c r="A77" s="37" t="s">
        <v>212</v>
      </c>
      <c r="B77" s="37" t="s">
        <v>213</v>
      </c>
      <c r="C77" s="37">
        <v>2018</v>
      </c>
      <c r="D77" s="54">
        <v>43269</v>
      </c>
      <c r="E77" s="53" t="s">
        <v>19</v>
      </c>
      <c r="F77" s="53">
        <v>4</v>
      </c>
      <c r="G77" s="53" t="s">
        <v>34</v>
      </c>
      <c r="H77" s="37">
        <v>1115</v>
      </c>
      <c r="I77" s="37" t="s">
        <v>35</v>
      </c>
      <c r="J77" s="37" t="s">
        <v>31</v>
      </c>
      <c r="K77" s="37" t="s">
        <v>31</v>
      </c>
      <c r="L77" s="37" t="s">
        <v>31</v>
      </c>
      <c r="M77" s="37" t="s">
        <v>31</v>
      </c>
      <c r="N77" s="82">
        <v>4811036.25</v>
      </c>
      <c r="O77" s="82">
        <v>478351.99</v>
      </c>
      <c r="P77" s="82" t="s">
        <v>220</v>
      </c>
      <c r="Q77" s="37" t="s">
        <v>221</v>
      </c>
      <c r="R77" s="44"/>
    </row>
    <row r="78" spans="1:18" ht="15.75" customHeight="1" x14ac:dyDescent="0.3">
      <c r="A78" s="37" t="s">
        <v>212</v>
      </c>
      <c r="B78" s="37" t="s">
        <v>213</v>
      </c>
      <c r="C78" s="37">
        <v>2018</v>
      </c>
      <c r="D78" s="54">
        <v>43269</v>
      </c>
      <c r="E78" s="53" t="s">
        <v>19</v>
      </c>
      <c r="F78" s="53">
        <v>5</v>
      </c>
      <c r="G78" s="53" t="s">
        <v>38</v>
      </c>
      <c r="H78" s="37">
        <v>1116</v>
      </c>
      <c r="I78" s="37" t="s">
        <v>21</v>
      </c>
      <c r="J78" s="37" t="s">
        <v>21</v>
      </c>
      <c r="K78" s="37" t="s">
        <v>22</v>
      </c>
      <c r="L78" s="37" t="s">
        <v>21</v>
      </c>
      <c r="M78" s="37" t="s">
        <v>22</v>
      </c>
      <c r="N78" s="82">
        <v>4811041.6100000003</v>
      </c>
      <c r="O78" s="37">
        <v>478359.33</v>
      </c>
      <c r="P78" s="82" t="s">
        <v>222</v>
      </c>
      <c r="Q78" s="37" t="s">
        <v>223</v>
      </c>
      <c r="R78" s="44"/>
    </row>
    <row r="79" spans="1:18" ht="15.75" customHeight="1" x14ac:dyDescent="0.3">
      <c r="A79" s="37" t="s">
        <v>212</v>
      </c>
      <c r="B79" s="37" t="s">
        <v>213</v>
      </c>
      <c r="C79" s="37">
        <v>2018</v>
      </c>
      <c r="D79" s="54">
        <v>43269</v>
      </c>
      <c r="E79" s="53" t="s">
        <v>19</v>
      </c>
      <c r="F79" s="53">
        <v>6</v>
      </c>
      <c r="G79" s="53" t="s">
        <v>41</v>
      </c>
      <c r="H79" s="37">
        <v>1117</v>
      </c>
      <c r="I79" s="37" t="s">
        <v>22</v>
      </c>
      <c r="J79" s="37" t="s">
        <v>22</v>
      </c>
      <c r="K79" s="37" t="s">
        <v>21</v>
      </c>
      <c r="L79" s="37" t="s">
        <v>22</v>
      </c>
      <c r="M79" s="37" t="s">
        <v>21</v>
      </c>
      <c r="N79" s="82">
        <v>4811017.7699999996</v>
      </c>
      <c r="O79" s="82">
        <v>478322.18</v>
      </c>
      <c r="P79" s="82" t="s">
        <v>224</v>
      </c>
      <c r="Q79" s="82" t="s">
        <v>225</v>
      </c>
      <c r="R79" s="44"/>
    </row>
    <row r="80" spans="1:18" ht="15.75" customHeight="1" x14ac:dyDescent="0.3">
      <c r="A80" s="37" t="s">
        <v>212</v>
      </c>
      <c r="B80" s="37" t="s">
        <v>213</v>
      </c>
      <c r="C80" s="37">
        <v>2018</v>
      </c>
      <c r="D80" s="54">
        <v>43269</v>
      </c>
      <c r="E80" s="53" t="s">
        <v>19</v>
      </c>
      <c r="F80" s="53">
        <v>7</v>
      </c>
      <c r="G80" s="53" t="s">
        <v>44</v>
      </c>
      <c r="H80" s="37">
        <v>1118</v>
      </c>
      <c r="I80" s="37" t="s">
        <v>45</v>
      </c>
      <c r="J80" s="37" t="s">
        <v>45</v>
      </c>
      <c r="K80" s="37" t="s">
        <v>45</v>
      </c>
      <c r="L80" s="37" t="s">
        <v>45</v>
      </c>
      <c r="M80" s="37" t="s">
        <v>45</v>
      </c>
      <c r="N80" s="82">
        <v>4811019.24</v>
      </c>
      <c r="O80" s="82">
        <v>478328.09</v>
      </c>
      <c r="P80" s="82" t="s">
        <v>226</v>
      </c>
      <c r="Q80" s="37" t="s">
        <v>227</v>
      </c>
      <c r="R80" s="44"/>
    </row>
    <row r="81" spans="1:18" ht="15.75" customHeight="1" x14ac:dyDescent="0.3">
      <c r="A81" s="37" t="s">
        <v>212</v>
      </c>
      <c r="B81" s="37" t="s">
        <v>213</v>
      </c>
      <c r="C81" s="37">
        <v>2018</v>
      </c>
      <c r="D81" s="54">
        <v>43269</v>
      </c>
      <c r="E81" s="53" t="s">
        <v>19</v>
      </c>
      <c r="F81" s="53">
        <v>8</v>
      </c>
      <c r="G81" s="53" t="s">
        <v>48</v>
      </c>
      <c r="H81" s="37">
        <v>1119</v>
      </c>
      <c r="I81" s="37" t="s">
        <v>27</v>
      </c>
      <c r="J81" s="37" t="s">
        <v>27</v>
      </c>
      <c r="K81" s="37" t="s">
        <v>26</v>
      </c>
      <c r="L81" s="37" t="s">
        <v>27</v>
      </c>
      <c r="M81" s="37" t="s">
        <v>26</v>
      </c>
      <c r="N81" s="82">
        <v>4811022.96</v>
      </c>
      <c r="O81" s="82">
        <v>478334.47</v>
      </c>
      <c r="P81" s="82" t="s">
        <v>228</v>
      </c>
      <c r="Q81" s="37" t="s">
        <v>229</v>
      </c>
      <c r="R81" s="44"/>
    </row>
    <row r="82" spans="1:18" ht="15.75" customHeight="1" x14ac:dyDescent="0.3">
      <c r="A82" s="37" t="s">
        <v>212</v>
      </c>
      <c r="B82" s="37" t="s">
        <v>213</v>
      </c>
      <c r="C82" s="37">
        <v>2018</v>
      </c>
      <c r="D82" s="54">
        <v>43269</v>
      </c>
      <c r="E82" s="53" t="s">
        <v>19</v>
      </c>
      <c r="F82" s="53">
        <v>9</v>
      </c>
      <c r="G82" s="53" t="s">
        <v>52</v>
      </c>
      <c r="H82" s="37">
        <v>1120</v>
      </c>
      <c r="I82" s="37" t="s">
        <v>31</v>
      </c>
      <c r="J82" s="37" t="s">
        <v>31</v>
      </c>
      <c r="K82" s="37" t="s">
        <v>31</v>
      </c>
      <c r="L82" s="37" t="s">
        <v>31</v>
      </c>
      <c r="M82" s="37" t="s">
        <v>31</v>
      </c>
      <c r="N82" s="82">
        <v>4811026.49</v>
      </c>
      <c r="O82" s="82">
        <v>478348.37</v>
      </c>
      <c r="P82" s="82" t="s">
        <v>230</v>
      </c>
      <c r="Q82" s="37" t="s">
        <v>231</v>
      </c>
      <c r="R82" s="44"/>
    </row>
    <row r="83" spans="1:18" ht="15.75" customHeight="1" x14ac:dyDescent="0.3">
      <c r="A83" s="37" t="s">
        <v>212</v>
      </c>
      <c r="B83" s="37" t="s">
        <v>213</v>
      </c>
      <c r="C83" s="37">
        <v>2018</v>
      </c>
      <c r="D83" s="54">
        <v>43269</v>
      </c>
      <c r="E83" s="53" t="s">
        <v>19</v>
      </c>
      <c r="F83" s="53">
        <v>10</v>
      </c>
      <c r="G83" s="53" t="s">
        <v>55</v>
      </c>
      <c r="H83" s="37">
        <v>1121</v>
      </c>
      <c r="I83" s="37" t="s">
        <v>26</v>
      </c>
      <c r="J83" s="37" t="s">
        <v>26</v>
      </c>
      <c r="K83" s="37" t="s">
        <v>27</v>
      </c>
      <c r="L83" s="37" t="s">
        <v>26</v>
      </c>
      <c r="M83" s="37" t="s">
        <v>27</v>
      </c>
      <c r="N83" s="82">
        <v>4811034.49</v>
      </c>
      <c r="O83" s="82">
        <v>478360.79</v>
      </c>
      <c r="P83" s="82" t="s">
        <v>232</v>
      </c>
      <c r="Q83" s="37" t="s">
        <v>233</v>
      </c>
      <c r="R83" s="44"/>
    </row>
    <row r="84" spans="1:18" ht="15.75" customHeight="1" x14ac:dyDescent="0.3">
      <c r="A84" s="37" t="s">
        <v>212</v>
      </c>
      <c r="B84" s="37" t="s">
        <v>213</v>
      </c>
      <c r="C84" s="37">
        <v>2018</v>
      </c>
      <c r="D84" s="54">
        <v>43269</v>
      </c>
      <c r="E84" s="53" t="s">
        <v>19</v>
      </c>
      <c r="F84" s="53">
        <v>11</v>
      </c>
      <c r="G84" s="53" t="s">
        <v>57</v>
      </c>
      <c r="H84" s="37">
        <v>1122</v>
      </c>
      <c r="I84" s="37" t="s">
        <v>35</v>
      </c>
      <c r="J84" s="37" t="s">
        <v>31</v>
      </c>
      <c r="K84" s="37" t="s">
        <v>31</v>
      </c>
      <c r="L84" s="37" t="s">
        <v>31</v>
      </c>
      <c r="M84" s="37" t="s">
        <v>31</v>
      </c>
      <c r="N84" s="82">
        <v>4811011.04</v>
      </c>
      <c r="O84" s="82">
        <v>478323.89</v>
      </c>
      <c r="P84" s="82" t="s">
        <v>234</v>
      </c>
      <c r="Q84" s="37" t="s">
        <v>235</v>
      </c>
      <c r="R84" s="44"/>
    </row>
    <row r="85" spans="1:18" ht="15.75" customHeight="1" x14ac:dyDescent="0.3">
      <c r="A85" s="37" t="s">
        <v>212</v>
      </c>
      <c r="B85" s="37" t="s">
        <v>213</v>
      </c>
      <c r="C85" s="37">
        <v>2018</v>
      </c>
      <c r="D85" s="54">
        <v>43269</v>
      </c>
      <c r="E85" s="53" t="s">
        <v>19</v>
      </c>
      <c r="F85" s="53">
        <v>12</v>
      </c>
      <c r="G85" s="53" t="s">
        <v>61</v>
      </c>
      <c r="H85" s="37">
        <v>1123</v>
      </c>
      <c r="I85" s="37" t="s">
        <v>31</v>
      </c>
      <c r="J85" s="37" t="s">
        <v>31</v>
      </c>
      <c r="K85" s="37" t="s">
        <v>31</v>
      </c>
      <c r="L85" s="37" t="s">
        <v>31</v>
      </c>
      <c r="M85" s="37" t="s">
        <v>31</v>
      </c>
      <c r="N85" s="37">
        <v>4811012.8600000003</v>
      </c>
      <c r="O85" s="82">
        <v>478329.88</v>
      </c>
      <c r="P85" s="82" t="s">
        <v>236</v>
      </c>
      <c r="Q85" s="37" t="s">
        <v>237</v>
      </c>
      <c r="R85" s="44"/>
    </row>
    <row r="86" spans="1:18" ht="15.75" customHeight="1" x14ac:dyDescent="0.3">
      <c r="A86" s="37" t="s">
        <v>212</v>
      </c>
      <c r="B86" s="37" t="s">
        <v>213</v>
      </c>
      <c r="C86" s="37">
        <v>2018</v>
      </c>
      <c r="D86" s="54">
        <v>43269</v>
      </c>
      <c r="E86" s="53" t="s">
        <v>19</v>
      </c>
      <c r="F86" s="53">
        <v>13</v>
      </c>
      <c r="G86" s="53" t="s">
        <v>64</v>
      </c>
      <c r="H86" s="37">
        <v>1124</v>
      </c>
      <c r="I86" s="37" t="s">
        <v>22</v>
      </c>
      <c r="J86" s="37" t="s">
        <v>22</v>
      </c>
      <c r="K86" s="37" t="s">
        <v>21</v>
      </c>
      <c r="L86" s="37" t="s">
        <v>22</v>
      </c>
      <c r="M86" s="37" t="s">
        <v>21</v>
      </c>
      <c r="N86" s="82">
        <v>4811017.16</v>
      </c>
      <c r="O86" s="82">
        <v>478335.71</v>
      </c>
      <c r="P86" s="82" t="s">
        <v>238</v>
      </c>
      <c r="Q86" s="37" t="s">
        <v>239</v>
      </c>
      <c r="R86" s="44"/>
    </row>
    <row r="87" spans="1:18" ht="15.75" customHeight="1" x14ac:dyDescent="0.3">
      <c r="A87" s="37" t="s">
        <v>212</v>
      </c>
      <c r="B87" s="37" t="s">
        <v>213</v>
      </c>
      <c r="C87" s="37">
        <v>2018</v>
      </c>
      <c r="D87" s="54">
        <v>43269</v>
      </c>
      <c r="E87" s="53" t="s">
        <v>19</v>
      </c>
      <c r="F87" s="53">
        <v>14</v>
      </c>
      <c r="G87" s="53" t="s">
        <v>67</v>
      </c>
      <c r="H87" s="37">
        <v>1125</v>
      </c>
      <c r="I87" s="37" t="s">
        <v>21</v>
      </c>
      <c r="J87" s="37" t="s">
        <v>21</v>
      </c>
      <c r="K87" s="37" t="s">
        <v>22</v>
      </c>
      <c r="L87" s="37" t="s">
        <v>21</v>
      </c>
      <c r="M87" s="37" t="s">
        <v>22</v>
      </c>
      <c r="N87" s="82">
        <v>4811015.55</v>
      </c>
      <c r="O87" s="82">
        <v>478342.65</v>
      </c>
      <c r="P87" s="82" t="s">
        <v>240</v>
      </c>
      <c r="Q87" s="37" t="s">
        <v>241</v>
      </c>
      <c r="R87" s="44"/>
    </row>
    <row r="88" spans="1:18" ht="15.75" customHeight="1" x14ac:dyDescent="0.3">
      <c r="A88" s="37" t="s">
        <v>212</v>
      </c>
      <c r="B88" s="37" t="s">
        <v>213</v>
      </c>
      <c r="C88" s="37">
        <v>2018</v>
      </c>
      <c r="D88" s="54">
        <v>43269</v>
      </c>
      <c r="E88" s="53" t="s">
        <v>19</v>
      </c>
      <c r="F88" s="53">
        <v>15</v>
      </c>
      <c r="G88" s="53" t="s">
        <v>71</v>
      </c>
      <c r="H88" s="37">
        <v>1126</v>
      </c>
      <c r="I88" s="37" t="s">
        <v>45</v>
      </c>
      <c r="J88" s="37" t="s">
        <v>45</v>
      </c>
      <c r="K88" s="37" t="s">
        <v>45</v>
      </c>
      <c r="L88" s="37" t="s">
        <v>45</v>
      </c>
      <c r="M88" s="37" t="s">
        <v>45</v>
      </c>
      <c r="N88" s="82">
        <v>4811022.25</v>
      </c>
      <c r="O88" s="82">
        <v>478349.65</v>
      </c>
      <c r="P88" s="82" t="s">
        <v>242</v>
      </c>
      <c r="Q88" s="37" t="s">
        <v>243</v>
      </c>
      <c r="R88" s="44"/>
    </row>
    <row r="89" spans="1:18" ht="15.75" customHeight="1" x14ac:dyDescent="0.3">
      <c r="A89" s="37" t="s">
        <v>212</v>
      </c>
      <c r="B89" s="37" t="s">
        <v>213</v>
      </c>
      <c r="C89" s="37">
        <v>2018</v>
      </c>
      <c r="D89" s="54">
        <v>43269</v>
      </c>
      <c r="E89" s="53" t="s">
        <v>19</v>
      </c>
      <c r="F89" s="53">
        <v>16</v>
      </c>
      <c r="G89" s="53" t="s">
        <v>74</v>
      </c>
      <c r="H89" s="37">
        <v>1127</v>
      </c>
      <c r="I89" s="37" t="s">
        <v>27</v>
      </c>
      <c r="J89" s="37" t="s">
        <v>27</v>
      </c>
      <c r="K89" s="37" t="s">
        <v>26</v>
      </c>
      <c r="L89" s="37" t="s">
        <v>27</v>
      </c>
      <c r="M89" s="37" t="s">
        <v>26</v>
      </c>
      <c r="N89" s="82">
        <v>4811024.09</v>
      </c>
      <c r="O89" s="82">
        <v>478356.01</v>
      </c>
      <c r="P89" s="82" t="s">
        <v>244</v>
      </c>
      <c r="Q89" s="82" t="s">
        <v>245</v>
      </c>
      <c r="R89" s="44"/>
    </row>
    <row r="90" spans="1:18" ht="15.75" customHeight="1" x14ac:dyDescent="0.3">
      <c r="A90" s="37" t="s">
        <v>212</v>
      </c>
      <c r="B90" s="37" t="s">
        <v>213</v>
      </c>
      <c r="C90" s="37">
        <v>2018</v>
      </c>
      <c r="D90" s="54">
        <v>43269</v>
      </c>
      <c r="E90" s="53" t="s">
        <v>19</v>
      </c>
      <c r="F90" s="53">
        <v>17</v>
      </c>
      <c r="G90" s="53" t="s">
        <v>77</v>
      </c>
      <c r="H90" s="37">
        <v>1128</v>
      </c>
      <c r="I90" s="37" t="s">
        <v>21</v>
      </c>
      <c r="J90" s="37" t="s">
        <v>21</v>
      </c>
      <c r="K90" s="37" t="s">
        <v>22</v>
      </c>
      <c r="L90" s="37" t="s">
        <v>21</v>
      </c>
      <c r="M90" s="37" t="s">
        <v>22</v>
      </c>
      <c r="N90" s="82">
        <v>4811005.1500000004</v>
      </c>
      <c r="O90" s="82">
        <v>478333.11</v>
      </c>
      <c r="P90" s="82" t="s">
        <v>246</v>
      </c>
      <c r="Q90" s="37" t="s">
        <v>247</v>
      </c>
      <c r="R90" s="44"/>
    </row>
    <row r="91" spans="1:18" ht="15.75" customHeight="1" x14ac:dyDescent="0.3">
      <c r="A91" s="37" t="s">
        <v>212</v>
      </c>
      <c r="B91" s="37" t="s">
        <v>213</v>
      </c>
      <c r="C91" s="37">
        <v>2018</v>
      </c>
      <c r="D91" s="54">
        <v>43269</v>
      </c>
      <c r="E91" s="53" t="s">
        <v>19</v>
      </c>
      <c r="F91" s="53">
        <v>18</v>
      </c>
      <c r="G91" s="53" t="s">
        <v>80</v>
      </c>
      <c r="H91" s="37">
        <v>1129</v>
      </c>
      <c r="I91" s="37" t="s">
        <v>45</v>
      </c>
      <c r="J91" s="37" t="s">
        <v>45</v>
      </c>
      <c r="K91" s="37" t="s">
        <v>45</v>
      </c>
      <c r="L91" s="37" t="s">
        <v>45</v>
      </c>
      <c r="M91" s="37" t="s">
        <v>45</v>
      </c>
      <c r="N91" s="82">
        <v>4811010.6900000004</v>
      </c>
      <c r="O91" s="82">
        <v>478345.62</v>
      </c>
      <c r="P91" s="82" t="s">
        <v>248</v>
      </c>
      <c r="Q91" s="37" t="s">
        <v>249</v>
      </c>
      <c r="R91" s="44"/>
    </row>
    <row r="92" spans="1:18" ht="15.75" customHeight="1" x14ac:dyDescent="0.3">
      <c r="A92" s="37" t="s">
        <v>212</v>
      </c>
      <c r="B92" s="37" t="s">
        <v>213</v>
      </c>
      <c r="C92" s="37">
        <v>2018</v>
      </c>
      <c r="D92" s="54">
        <v>43269</v>
      </c>
      <c r="E92" s="53" t="s">
        <v>19</v>
      </c>
      <c r="F92" s="53">
        <v>19</v>
      </c>
      <c r="G92" s="53" t="s">
        <v>83</v>
      </c>
      <c r="H92" s="37">
        <v>1130</v>
      </c>
      <c r="I92" s="37" t="s">
        <v>35</v>
      </c>
      <c r="J92" s="37" t="s">
        <v>31</v>
      </c>
      <c r="K92" s="37" t="s">
        <v>31</v>
      </c>
      <c r="L92" s="37" t="s">
        <v>31</v>
      </c>
      <c r="M92" s="37" t="s">
        <v>31</v>
      </c>
      <c r="N92" s="82">
        <v>4811015.2300000004</v>
      </c>
      <c r="O92" s="82">
        <v>478353.39</v>
      </c>
      <c r="P92" s="82" t="s">
        <v>250</v>
      </c>
      <c r="Q92" s="37" t="s">
        <v>251</v>
      </c>
      <c r="R92" s="44"/>
    </row>
    <row r="93" spans="1:18" ht="15.75" customHeight="1" x14ac:dyDescent="0.3">
      <c r="A93" s="37" t="s">
        <v>212</v>
      </c>
      <c r="B93" s="37" t="s">
        <v>213</v>
      </c>
      <c r="C93" s="37">
        <v>2018</v>
      </c>
      <c r="D93" s="54">
        <v>43269</v>
      </c>
      <c r="E93" s="53" t="s">
        <v>19</v>
      </c>
      <c r="F93" s="53">
        <v>20</v>
      </c>
      <c r="G93" s="53" t="s">
        <v>86</v>
      </c>
      <c r="H93" s="37">
        <v>1131</v>
      </c>
      <c r="I93" s="37" t="s">
        <v>22</v>
      </c>
      <c r="J93" s="37" t="s">
        <v>22</v>
      </c>
      <c r="K93" s="37" t="s">
        <v>21</v>
      </c>
      <c r="L93" s="37" t="s">
        <v>22</v>
      </c>
      <c r="M93" s="37" t="s">
        <v>21</v>
      </c>
      <c r="N93" s="82">
        <v>4811016.5</v>
      </c>
      <c r="O93" s="82">
        <v>478358.96</v>
      </c>
      <c r="P93" s="82" t="s">
        <v>252</v>
      </c>
      <c r="Q93" s="37" t="s">
        <v>253</v>
      </c>
      <c r="R93" s="44"/>
    </row>
    <row r="94" spans="1:18" ht="15.75" customHeight="1" x14ac:dyDescent="0.3">
      <c r="A94" s="37" t="s">
        <v>212</v>
      </c>
      <c r="B94" s="37" t="s">
        <v>213</v>
      </c>
      <c r="C94" s="37">
        <v>2018</v>
      </c>
      <c r="D94" s="54">
        <v>43269</v>
      </c>
      <c r="E94" s="53" t="s">
        <v>19</v>
      </c>
      <c r="F94" s="53">
        <v>21</v>
      </c>
      <c r="G94" s="53" t="s">
        <v>89</v>
      </c>
      <c r="H94" s="37">
        <v>1132</v>
      </c>
      <c r="I94" s="37" t="s">
        <v>31</v>
      </c>
      <c r="J94" s="37" t="s">
        <v>31</v>
      </c>
      <c r="K94" s="37" t="s">
        <v>31</v>
      </c>
      <c r="L94" s="37" t="s">
        <v>31</v>
      </c>
      <c r="M94" s="37" t="s">
        <v>31</v>
      </c>
      <c r="N94" s="82">
        <v>4811017.32</v>
      </c>
      <c r="O94" s="82">
        <v>478364.87</v>
      </c>
      <c r="P94" s="82" t="s">
        <v>254</v>
      </c>
      <c r="Q94" s="37" t="s">
        <v>255</v>
      </c>
      <c r="R94" s="44"/>
    </row>
    <row r="95" spans="1:18" ht="15.75" customHeight="1" x14ac:dyDescent="0.3">
      <c r="A95" s="37" t="s">
        <v>212</v>
      </c>
      <c r="B95" s="37" t="s">
        <v>213</v>
      </c>
      <c r="C95" s="37">
        <v>2018</v>
      </c>
      <c r="D95" s="54">
        <v>43269</v>
      </c>
      <c r="E95" s="53" t="s">
        <v>19</v>
      </c>
      <c r="F95" s="53">
        <v>22</v>
      </c>
      <c r="G95" s="53" t="s">
        <v>92</v>
      </c>
      <c r="H95" s="37">
        <v>1133</v>
      </c>
      <c r="I95" s="37" t="s">
        <v>26</v>
      </c>
      <c r="J95" s="37" t="s">
        <v>26</v>
      </c>
      <c r="K95" s="37" t="s">
        <v>27</v>
      </c>
      <c r="L95" s="37" t="s">
        <v>26</v>
      </c>
      <c r="M95" s="37" t="s">
        <v>27</v>
      </c>
      <c r="N95" s="82">
        <v>4811002.26</v>
      </c>
      <c r="O95" s="82">
        <v>478337.15</v>
      </c>
      <c r="P95" s="82" t="s">
        <v>256</v>
      </c>
      <c r="Q95" s="37" t="s">
        <v>257</v>
      </c>
      <c r="R95" s="44"/>
    </row>
    <row r="96" spans="1:18" ht="15.75" customHeight="1" x14ac:dyDescent="0.3">
      <c r="A96" s="37" t="s">
        <v>212</v>
      </c>
      <c r="B96" s="37" t="s">
        <v>213</v>
      </c>
      <c r="C96" s="37">
        <v>2018</v>
      </c>
      <c r="D96" s="54">
        <v>43269</v>
      </c>
      <c r="E96" s="53" t="s">
        <v>19</v>
      </c>
      <c r="F96" s="53">
        <v>23</v>
      </c>
      <c r="G96" s="53" t="s">
        <v>95</v>
      </c>
      <c r="H96" s="37">
        <v>1134</v>
      </c>
      <c r="I96" s="37" t="s">
        <v>27</v>
      </c>
      <c r="J96" s="37" t="s">
        <v>27</v>
      </c>
      <c r="K96" s="37" t="s">
        <v>26</v>
      </c>
      <c r="L96" s="37" t="s">
        <v>27</v>
      </c>
      <c r="M96" s="37" t="s">
        <v>26</v>
      </c>
      <c r="N96" s="82">
        <v>4811003.54</v>
      </c>
      <c r="O96" s="82">
        <v>478342.96</v>
      </c>
      <c r="P96" s="82" t="s">
        <v>258</v>
      </c>
      <c r="Q96" s="37" t="s">
        <v>259</v>
      </c>
      <c r="R96" s="44"/>
    </row>
    <row r="97" spans="1:18" ht="15.75" customHeight="1" x14ac:dyDescent="0.3">
      <c r="A97" s="37" t="s">
        <v>212</v>
      </c>
      <c r="B97" s="37" t="s">
        <v>213</v>
      </c>
      <c r="C97" s="37">
        <v>2018</v>
      </c>
      <c r="D97" s="54">
        <v>43269</v>
      </c>
      <c r="E97" s="53" t="s">
        <v>19</v>
      </c>
      <c r="F97" s="53">
        <v>24</v>
      </c>
      <c r="G97" s="53" t="s">
        <v>98</v>
      </c>
      <c r="H97" s="37">
        <v>1135</v>
      </c>
      <c r="I97" s="37" t="s">
        <v>26</v>
      </c>
      <c r="J97" s="37" t="s">
        <v>26</v>
      </c>
      <c r="K97" s="37" t="s">
        <v>27</v>
      </c>
      <c r="L97" s="37" t="s">
        <v>26</v>
      </c>
      <c r="M97" s="37" t="s">
        <v>27</v>
      </c>
      <c r="N97" s="82">
        <v>4811007.1100000003</v>
      </c>
      <c r="O97" s="82">
        <v>478353.67</v>
      </c>
      <c r="P97" s="82" t="s">
        <v>260</v>
      </c>
      <c r="Q97" s="37" t="s">
        <v>261</v>
      </c>
      <c r="R97" s="44"/>
    </row>
    <row r="98" spans="1:18" ht="15.75" customHeight="1" x14ac:dyDescent="0.3">
      <c r="A98" s="37" t="s">
        <v>212</v>
      </c>
      <c r="B98" s="37" t="s">
        <v>213</v>
      </c>
      <c r="C98" s="37">
        <v>2018</v>
      </c>
      <c r="D98" s="54">
        <v>43269</v>
      </c>
      <c r="E98" s="53" t="s">
        <v>19</v>
      </c>
      <c r="F98" s="53">
        <v>25</v>
      </c>
      <c r="G98" s="53" t="s">
        <v>101</v>
      </c>
      <c r="H98" s="37">
        <v>1136</v>
      </c>
      <c r="I98" s="37" t="s">
        <v>31</v>
      </c>
      <c r="J98" s="37" t="s">
        <v>31</v>
      </c>
      <c r="K98" s="37" t="s">
        <v>31</v>
      </c>
      <c r="L98" s="37" t="s">
        <v>31</v>
      </c>
      <c r="M98" s="37" t="s">
        <v>31</v>
      </c>
      <c r="N98" s="82">
        <v>4810992.45</v>
      </c>
      <c r="O98" s="82">
        <v>478333.39</v>
      </c>
      <c r="P98" s="82" t="s">
        <v>262</v>
      </c>
      <c r="Q98" s="37" t="s">
        <v>263</v>
      </c>
      <c r="R98" s="44"/>
    </row>
    <row r="99" spans="1:18" ht="15.75" customHeight="1" x14ac:dyDescent="0.3">
      <c r="A99" s="37" t="s">
        <v>212</v>
      </c>
      <c r="B99" s="37" t="s">
        <v>213</v>
      </c>
      <c r="C99" s="37">
        <v>2018</v>
      </c>
      <c r="D99" s="54">
        <v>43269</v>
      </c>
      <c r="E99" s="53" t="s">
        <v>19</v>
      </c>
      <c r="F99" s="53">
        <v>26</v>
      </c>
      <c r="G99" s="53" t="s">
        <v>104</v>
      </c>
      <c r="H99" s="37">
        <v>1137</v>
      </c>
      <c r="I99" s="37" t="s">
        <v>45</v>
      </c>
      <c r="J99" s="37" t="s">
        <v>45</v>
      </c>
      <c r="K99" s="37" t="s">
        <v>45</v>
      </c>
      <c r="L99" s="37" t="s">
        <v>45</v>
      </c>
      <c r="M99" s="37" t="s">
        <v>45</v>
      </c>
      <c r="N99" s="82">
        <v>4810994.7</v>
      </c>
      <c r="O99" s="82">
        <v>478340.33</v>
      </c>
      <c r="P99" s="82" t="s">
        <v>264</v>
      </c>
      <c r="Q99" s="37" t="s">
        <v>265</v>
      </c>
      <c r="R99" s="44"/>
    </row>
    <row r="100" spans="1:18" ht="15.75" customHeight="1" x14ac:dyDescent="0.3">
      <c r="A100" s="37" t="s">
        <v>212</v>
      </c>
      <c r="B100" s="37" t="s">
        <v>213</v>
      </c>
      <c r="C100" s="37">
        <v>2018</v>
      </c>
      <c r="D100" s="54">
        <v>43269</v>
      </c>
      <c r="E100" s="53" t="s">
        <v>19</v>
      </c>
      <c r="F100" s="53">
        <v>27</v>
      </c>
      <c r="G100" s="53" t="s">
        <v>107</v>
      </c>
      <c r="H100" s="37">
        <v>1138</v>
      </c>
      <c r="I100" s="37" t="s">
        <v>27</v>
      </c>
      <c r="J100" s="37" t="s">
        <v>27</v>
      </c>
      <c r="K100" s="37" t="s">
        <v>26</v>
      </c>
      <c r="L100" s="37" t="s">
        <v>27</v>
      </c>
      <c r="M100" s="37" t="s">
        <v>26</v>
      </c>
      <c r="N100" s="82">
        <v>4810995.5599999996</v>
      </c>
      <c r="O100" s="82">
        <v>478345.65</v>
      </c>
      <c r="P100" s="82" t="s">
        <v>266</v>
      </c>
      <c r="Q100" s="37" t="s">
        <v>267</v>
      </c>
      <c r="R100" s="44"/>
    </row>
    <row r="101" spans="1:18" ht="15.75" customHeight="1" x14ac:dyDescent="0.3">
      <c r="A101" s="37" t="s">
        <v>212</v>
      </c>
      <c r="B101" s="37" t="s">
        <v>213</v>
      </c>
      <c r="C101" s="37">
        <v>2018</v>
      </c>
      <c r="D101" s="54">
        <v>43269</v>
      </c>
      <c r="E101" s="53" t="s">
        <v>19</v>
      </c>
      <c r="F101" s="53">
        <v>28</v>
      </c>
      <c r="G101" s="53" t="s">
        <v>110</v>
      </c>
      <c r="H101" s="37">
        <v>1139</v>
      </c>
      <c r="I101" s="37" t="s">
        <v>27</v>
      </c>
      <c r="J101" s="37" t="s">
        <v>27</v>
      </c>
      <c r="K101" s="37" t="s">
        <v>26</v>
      </c>
      <c r="L101" s="37" t="s">
        <v>27</v>
      </c>
      <c r="M101" s="37" t="s">
        <v>26</v>
      </c>
      <c r="N101" s="82">
        <v>4810998.72</v>
      </c>
      <c r="O101" s="82">
        <v>478352.56</v>
      </c>
      <c r="P101" s="82" t="s">
        <v>268</v>
      </c>
      <c r="Q101" s="37" t="s">
        <v>269</v>
      </c>
      <c r="R101" s="44"/>
    </row>
    <row r="102" spans="1:18" ht="15.75" customHeight="1" x14ac:dyDescent="0.3">
      <c r="A102" s="37" t="s">
        <v>212</v>
      </c>
      <c r="B102" s="37" t="s">
        <v>213</v>
      </c>
      <c r="C102" s="37">
        <v>2018</v>
      </c>
      <c r="D102" s="54">
        <v>43269</v>
      </c>
      <c r="E102" s="53" t="s">
        <v>19</v>
      </c>
      <c r="F102" s="53">
        <v>29</v>
      </c>
      <c r="G102" s="53" t="s">
        <v>113</v>
      </c>
      <c r="H102" s="37">
        <v>1140</v>
      </c>
      <c r="I102" s="37" t="s">
        <v>21</v>
      </c>
      <c r="J102" s="37" t="s">
        <v>21</v>
      </c>
      <c r="K102" s="37" t="s">
        <v>22</v>
      </c>
      <c r="L102" s="37" t="s">
        <v>21</v>
      </c>
      <c r="M102" s="37" t="s">
        <v>22</v>
      </c>
      <c r="N102" s="82">
        <v>4811001.8</v>
      </c>
      <c r="O102" s="82">
        <v>478357.89</v>
      </c>
      <c r="P102" s="82" t="s">
        <v>270</v>
      </c>
      <c r="Q102" s="37" t="s">
        <v>271</v>
      </c>
      <c r="R102" s="44"/>
    </row>
    <row r="103" spans="1:18" ht="15.75" customHeight="1" x14ac:dyDescent="0.3">
      <c r="A103" s="37" t="s">
        <v>212</v>
      </c>
      <c r="B103" s="37" t="s">
        <v>213</v>
      </c>
      <c r="C103" s="37">
        <v>2018</v>
      </c>
      <c r="D103" s="54">
        <v>43269</v>
      </c>
      <c r="E103" s="53" t="s">
        <v>19</v>
      </c>
      <c r="F103" s="53">
        <v>30</v>
      </c>
      <c r="G103" s="53" t="s">
        <v>116</v>
      </c>
      <c r="H103" s="37">
        <v>1141</v>
      </c>
      <c r="I103" s="37" t="s">
        <v>31</v>
      </c>
      <c r="J103" s="37" t="s">
        <v>31</v>
      </c>
      <c r="K103" s="37" t="s">
        <v>31</v>
      </c>
      <c r="L103" s="37" t="s">
        <v>31</v>
      </c>
      <c r="M103" s="37" t="s">
        <v>31</v>
      </c>
      <c r="N103" s="82">
        <v>4811002.8499999996</v>
      </c>
      <c r="O103" s="82">
        <v>478368.21</v>
      </c>
      <c r="P103" s="82" t="s">
        <v>272</v>
      </c>
      <c r="Q103" s="37" t="s">
        <v>273</v>
      </c>
      <c r="R103" s="44"/>
    </row>
    <row r="104" spans="1:18" ht="15.75" customHeight="1" x14ac:dyDescent="0.3">
      <c r="A104" s="37" t="s">
        <v>212</v>
      </c>
      <c r="B104" s="37" t="s">
        <v>213</v>
      </c>
      <c r="C104" s="37">
        <v>2018</v>
      </c>
      <c r="D104" s="54">
        <v>43269</v>
      </c>
      <c r="E104" s="53" t="s">
        <v>19</v>
      </c>
      <c r="F104" s="53">
        <v>31</v>
      </c>
      <c r="G104" s="53" t="s">
        <v>119</v>
      </c>
      <c r="H104" s="37">
        <v>1142</v>
      </c>
      <c r="I104" s="37" t="s">
        <v>35</v>
      </c>
      <c r="J104" s="37" t="s">
        <v>31</v>
      </c>
      <c r="K104" s="37" t="s">
        <v>31</v>
      </c>
      <c r="L104" s="37" t="s">
        <v>31</v>
      </c>
      <c r="M104" s="37" t="s">
        <v>31</v>
      </c>
      <c r="N104" s="82">
        <v>4811006.55</v>
      </c>
      <c r="O104" s="82">
        <v>478372.07</v>
      </c>
      <c r="P104" s="82" t="s">
        <v>274</v>
      </c>
      <c r="Q104" s="37" t="s">
        <v>275</v>
      </c>
      <c r="R104" s="44"/>
    </row>
    <row r="105" spans="1:18" ht="15.75" customHeight="1" x14ac:dyDescent="0.3">
      <c r="A105" s="37" t="s">
        <v>212</v>
      </c>
      <c r="B105" s="37" t="s">
        <v>213</v>
      </c>
      <c r="C105" s="37">
        <v>2018</v>
      </c>
      <c r="D105" s="54">
        <v>43269</v>
      </c>
      <c r="E105" s="53" t="s">
        <v>19</v>
      </c>
      <c r="F105" s="53">
        <v>32</v>
      </c>
      <c r="G105" s="53" t="s">
        <v>122</v>
      </c>
      <c r="H105" s="37">
        <v>1143</v>
      </c>
      <c r="I105" s="37" t="s">
        <v>35</v>
      </c>
      <c r="J105" s="37" t="s">
        <v>31</v>
      </c>
      <c r="K105" s="37" t="s">
        <v>31</v>
      </c>
      <c r="L105" s="37" t="s">
        <v>31</v>
      </c>
      <c r="M105" s="37" t="s">
        <v>31</v>
      </c>
      <c r="N105" s="82">
        <v>4810985.88</v>
      </c>
      <c r="O105" s="82">
        <v>478335.43</v>
      </c>
      <c r="P105" s="82" t="s">
        <v>276</v>
      </c>
      <c r="Q105" s="37" t="s">
        <v>277</v>
      </c>
      <c r="R105" s="44"/>
    </row>
    <row r="106" spans="1:18" ht="15.75" customHeight="1" x14ac:dyDescent="0.3">
      <c r="A106" s="37" t="s">
        <v>212</v>
      </c>
      <c r="B106" s="37" t="s">
        <v>213</v>
      </c>
      <c r="C106" s="37">
        <v>2018</v>
      </c>
      <c r="D106" s="54">
        <v>43269</v>
      </c>
      <c r="E106" s="53" t="s">
        <v>19</v>
      </c>
      <c r="F106" s="53">
        <v>33</v>
      </c>
      <c r="G106" s="53" t="s">
        <v>125</v>
      </c>
      <c r="H106" s="37">
        <v>1144</v>
      </c>
      <c r="I106" s="37" t="s">
        <v>45</v>
      </c>
      <c r="J106" s="37" t="s">
        <v>45</v>
      </c>
      <c r="K106" s="37" t="s">
        <v>45</v>
      </c>
      <c r="L106" s="37" t="s">
        <v>45</v>
      </c>
      <c r="M106" s="37" t="s">
        <v>45</v>
      </c>
      <c r="N106" s="82">
        <v>4810985.7</v>
      </c>
      <c r="O106" s="82">
        <v>478341.07</v>
      </c>
      <c r="P106" s="82" t="s">
        <v>278</v>
      </c>
      <c r="Q106" s="37" t="s">
        <v>279</v>
      </c>
      <c r="R106" s="44"/>
    </row>
    <row r="107" spans="1:18" ht="15.75" customHeight="1" x14ac:dyDescent="0.3">
      <c r="A107" s="37" t="s">
        <v>212</v>
      </c>
      <c r="B107" s="37" t="s">
        <v>213</v>
      </c>
      <c r="C107" s="37">
        <v>2018</v>
      </c>
      <c r="D107" s="54">
        <v>43269</v>
      </c>
      <c r="E107" s="53" t="s">
        <v>19</v>
      </c>
      <c r="F107" s="53">
        <v>34</v>
      </c>
      <c r="G107" s="53" t="s">
        <v>128</v>
      </c>
      <c r="H107" s="37">
        <v>1145</v>
      </c>
      <c r="I107" s="37" t="s">
        <v>26</v>
      </c>
      <c r="J107" s="37" t="s">
        <v>26</v>
      </c>
      <c r="K107" s="37" t="s">
        <v>27</v>
      </c>
      <c r="L107" s="37" t="s">
        <v>26</v>
      </c>
      <c r="M107" s="37" t="s">
        <v>27</v>
      </c>
      <c r="N107" s="82">
        <v>4810990.38</v>
      </c>
      <c r="O107" s="82">
        <v>478348.27</v>
      </c>
      <c r="P107" s="82" t="s">
        <v>280</v>
      </c>
      <c r="Q107" s="37" t="s">
        <v>281</v>
      </c>
      <c r="R107" s="44"/>
    </row>
    <row r="108" spans="1:18" ht="15.75" customHeight="1" x14ac:dyDescent="0.3">
      <c r="A108" s="37" t="s">
        <v>212</v>
      </c>
      <c r="B108" s="37" t="s">
        <v>213</v>
      </c>
      <c r="C108" s="37">
        <v>2018</v>
      </c>
      <c r="D108" s="54">
        <v>43269</v>
      </c>
      <c r="E108" s="53" t="s">
        <v>19</v>
      </c>
      <c r="F108" s="53">
        <v>35</v>
      </c>
      <c r="G108" s="53" t="s">
        <v>131</v>
      </c>
      <c r="H108" s="37">
        <v>1146</v>
      </c>
      <c r="I108" s="37" t="s">
        <v>22</v>
      </c>
      <c r="J108" s="37" t="s">
        <v>22</v>
      </c>
      <c r="K108" s="37" t="s">
        <v>21</v>
      </c>
      <c r="L108" s="37" t="s">
        <v>22</v>
      </c>
      <c r="M108" s="37" t="s">
        <v>21</v>
      </c>
      <c r="N108" s="82">
        <v>4810991.6399999997</v>
      </c>
      <c r="O108" s="82">
        <v>478354.25</v>
      </c>
      <c r="P108" s="82" t="s">
        <v>282</v>
      </c>
      <c r="Q108" s="37" t="s">
        <v>283</v>
      </c>
      <c r="R108" s="44"/>
    </row>
    <row r="109" spans="1:18" ht="15.75" customHeight="1" x14ac:dyDescent="0.3">
      <c r="A109" s="37" t="s">
        <v>212</v>
      </c>
      <c r="B109" s="37" t="s">
        <v>213</v>
      </c>
      <c r="C109" s="37">
        <v>2018</v>
      </c>
      <c r="D109" s="54">
        <v>43269</v>
      </c>
      <c r="E109" s="53" t="s">
        <v>19</v>
      </c>
      <c r="F109" s="53">
        <v>36</v>
      </c>
      <c r="G109" s="53" t="s">
        <v>134</v>
      </c>
      <c r="H109" s="37">
        <v>1147</v>
      </c>
      <c r="I109" s="37" t="s">
        <v>22</v>
      </c>
      <c r="J109" s="37" t="s">
        <v>22</v>
      </c>
      <c r="K109" s="37" t="s">
        <v>21</v>
      </c>
      <c r="L109" s="37" t="s">
        <v>22</v>
      </c>
      <c r="M109" s="37" t="s">
        <v>21</v>
      </c>
      <c r="N109" s="82">
        <v>4810995.7699999996</v>
      </c>
      <c r="O109" s="82">
        <v>478366.62</v>
      </c>
      <c r="P109" s="82" t="s">
        <v>284</v>
      </c>
      <c r="Q109" s="37" t="s">
        <v>285</v>
      </c>
      <c r="R109" s="44"/>
    </row>
    <row r="110" spans="1:18" ht="15.75" customHeight="1" x14ac:dyDescent="0.3">
      <c r="A110" s="37" t="s">
        <v>212</v>
      </c>
      <c r="B110" s="37" t="s">
        <v>213</v>
      </c>
      <c r="C110" s="37">
        <v>2018</v>
      </c>
      <c r="D110" s="54">
        <v>43269</v>
      </c>
      <c r="E110" s="53" t="s">
        <v>137</v>
      </c>
      <c r="F110" s="53">
        <v>37</v>
      </c>
      <c r="G110" s="53" t="s">
        <v>20</v>
      </c>
      <c r="H110" s="37">
        <v>1001</v>
      </c>
      <c r="I110" s="37" t="s">
        <v>45</v>
      </c>
      <c r="J110" s="37" t="s">
        <v>45</v>
      </c>
      <c r="K110" s="37" t="s">
        <v>45</v>
      </c>
      <c r="L110" s="37" t="s">
        <v>45</v>
      </c>
      <c r="M110" s="37" t="s">
        <v>45</v>
      </c>
      <c r="N110" s="82">
        <v>4811247.47</v>
      </c>
      <c r="O110" s="82">
        <v>478573.3</v>
      </c>
      <c r="P110" s="82" t="s">
        <v>286</v>
      </c>
      <c r="Q110" s="37" t="s">
        <v>287</v>
      </c>
      <c r="R110" s="44"/>
    </row>
    <row r="111" spans="1:18" ht="15.75" customHeight="1" x14ac:dyDescent="0.3">
      <c r="A111" s="37" t="s">
        <v>212</v>
      </c>
      <c r="B111" s="37" t="s">
        <v>213</v>
      </c>
      <c r="C111" s="37">
        <v>2018</v>
      </c>
      <c r="D111" s="54">
        <v>43269</v>
      </c>
      <c r="E111" s="53" t="s">
        <v>137</v>
      </c>
      <c r="F111" s="53">
        <v>38</v>
      </c>
      <c r="G111" s="53" t="s">
        <v>25</v>
      </c>
      <c r="H111" s="37">
        <v>1002</v>
      </c>
      <c r="I111" s="37" t="s">
        <v>35</v>
      </c>
      <c r="J111" s="37" t="s">
        <v>31</v>
      </c>
      <c r="K111" s="37" t="s">
        <v>31</v>
      </c>
      <c r="L111" s="37" t="s">
        <v>31</v>
      </c>
      <c r="M111" s="37" t="s">
        <v>31</v>
      </c>
      <c r="N111" s="82">
        <v>4811255.5599999996</v>
      </c>
      <c r="O111" s="82">
        <v>478575.07</v>
      </c>
      <c r="P111" s="82" t="s">
        <v>288</v>
      </c>
      <c r="Q111" s="37" t="s">
        <v>289</v>
      </c>
      <c r="R111" s="44"/>
    </row>
    <row r="112" spans="1:18" ht="15.75" customHeight="1" x14ac:dyDescent="0.3">
      <c r="A112" s="37" t="s">
        <v>212</v>
      </c>
      <c r="B112" s="37" t="s">
        <v>213</v>
      </c>
      <c r="C112" s="37">
        <v>2018</v>
      </c>
      <c r="D112" s="54">
        <v>43269</v>
      </c>
      <c r="E112" s="53" t="s">
        <v>137</v>
      </c>
      <c r="F112" s="53">
        <v>39</v>
      </c>
      <c r="G112" s="53" t="s">
        <v>30</v>
      </c>
      <c r="H112" s="37">
        <v>1003</v>
      </c>
      <c r="I112" s="37" t="s">
        <v>31</v>
      </c>
      <c r="J112" s="37" t="s">
        <v>31</v>
      </c>
      <c r="K112" s="37" t="s">
        <v>31</v>
      </c>
      <c r="L112" s="37" t="s">
        <v>31</v>
      </c>
      <c r="M112" s="37" t="s">
        <v>31</v>
      </c>
      <c r="N112" s="82">
        <v>4811270.5599999996</v>
      </c>
      <c r="O112" s="82">
        <v>478577.07</v>
      </c>
      <c r="P112" s="82" t="s">
        <v>290</v>
      </c>
      <c r="Q112" s="37" t="s">
        <v>291</v>
      </c>
      <c r="R112" s="44"/>
    </row>
    <row r="113" spans="1:18" ht="15.75" customHeight="1" x14ac:dyDescent="0.3">
      <c r="A113" s="37" t="s">
        <v>212</v>
      </c>
      <c r="B113" s="37" t="s">
        <v>213</v>
      </c>
      <c r="C113" s="37">
        <v>2018</v>
      </c>
      <c r="D113" s="54">
        <v>43269</v>
      </c>
      <c r="E113" s="53" t="s">
        <v>137</v>
      </c>
      <c r="F113" s="53">
        <v>40</v>
      </c>
      <c r="G113" s="53" t="s">
        <v>34</v>
      </c>
      <c r="H113" s="37">
        <v>1004</v>
      </c>
      <c r="I113" s="37" t="s">
        <v>26</v>
      </c>
      <c r="J113" s="37" t="s">
        <v>26</v>
      </c>
      <c r="K113" s="37" t="s">
        <v>27</v>
      </c>
      <c r="L113" s="37" t="s">
        <v>26</v>
      </c>
      <c r="M113" s="37" t="s">
        <v>27</v>
      </c>
      <c r="N113" s="82">
        <v>4811276.2699999996</v>
      </c>
      <c r="O113" s="82">
        <v>478576.28</v>
      </c>
      <c r="P113" s="82" t="s">
        <v>292</v>
      </c>
      <c r="Q113" s="37" t="s">
        <v>293</v>
      </c>
      <c r="R113" s="44"/>
    </row>
    <row r="114" spans="1:18" ht="15.75" customHeight="1" x14ac:dyDescent="0.3">
      <c r="A114" s="37" t="s">
        <v>212</v>
      </c>
      <c r="B114" s="37" t="s">
        <v>213</v>
      </c>
      <c r="C114" s="37">
        <v>2018</v>
      </c>
      <c r="D114" s="54">
        <v>43269</v>
      </c>
      <c r="E114" s="53" t="s">
        <v>137</v>
      </c>
      <c r="F114" s="53">
        <v>41</v>
      </c>
      <c r="G114" s="53" t="s">
        <v>38</v>
      </c>
      <c r="H114" s="37">
        <v>1005</v>
      </c>
      <c r="I114" s="37" t="s">
        <v>21</v>
      </c>
      <c r="J114" s="37" t="s">
        <v>21</v>
      </c>
      <c r="K114" s="37" t="s">
        <v>22</v>
      </c>
      <c r="L114" s="37" t="s">
        <v>21</v>
      </c>
      <c r="M114" s="37" t="s">
        <v>22</v>
      </c>
      <c r="N114" s="82">
        <v>4811283.63</v>
      </c>
      <c r="O114" s="82">
        <v>478578.88</v>
      </c>
      <c r="P114" s="82" t="s">
        <v>294</v>
      </c>
      <c r="Q114" s="37" t="s">
        <v>295</v>
      </c>
      <c r="R114" s="44"/>
    </row>
    <row r="115" spans="1:18" ht="15.75" customHeight="1" x14ac:dyDescent="0.3">
      <c r="A115" s="37" t="s">
        <v>212</v>
      </c>
      <c r="B115" s="37" t="s">
        <v>213</v>
      </c>
      <c r="C115" s="37">
        <v>2018</v>
      </c>
      <c r="D115" s="54">
        <v>43269</v>
      </c>
      <c r="E115" s="53" t="s">
        <v>137</v>
      </c>
      <c r="F115" s="53">
        <v>42</v>
      </c>
      <c r="G115" s="53" t="s">
        <v>148</v>
      </c>
      <c r="H115" s="37">
        <v>1006</v>
      </c>
      <c r="I115" s="37" t="s">
        <v>31</v>
      </c>
      <c r="J115" s="37" t="s">
        <v>31</v>
      </c>
      <c r="K115" s="37" t="s">
        <v>31</v>
      </c>
      <c r="L115" s="37" t="s">
        <v>31</v>
      </c>
      <c r="M115" s="37" t="s">
        <v>31</v>
      </c>
      <c r="N115" s="82">
        <v>4811296.47</v>
      </c>
      <c r="O115" s="82">
        <v>478579.77</v>
      </c>
      <c r="P115" s="82" t="s">
        <v>296</v>
      </c>
      <c r="Q115" s="37" t="s">
        <v>297</v>
      </c>
      <c r="R115" s="44"/>
    </row>
    <row r="116" spans="1:18" ht="15.75" customHeight="1" x14ac:dyDescent="0.3">
      <c r="A116" s="37" t="s">
        <v>212</v>
      </c>
      <c r="B116" s="37" t="s">
        <v>213</v>
      </c>
      <c r="C116" s="37">
        <v>2018</v>
      </c>
      <c r="D116" s="54">
        <v>43269</v>
      </c>
      <c r="E116" s="53" t="s">
        <v>137</v>
      </c>
      <c r="F116" s="53">
        <v>43</v>
      </c>
      <c r="G116" s="53" t="s">
        <v>41</v>
      </c>
      <c r="H116" s="37">
        <v>1012</v>
      </c>
      <c r="I116" s="37" t="s">
        <v>26</v>
      </c>
      <c r="J116" s="37" t="s">
        <v>26</v>
      </c>
      <c r="K116" s="37" t="s">
        <v>27</v>
      </c>
      <c r="L116" s="37" t="s">
        <v>26</v>
      </c>
      <c r="M116" s="37" t="s">
        <v>27</v>
      </c>
      <c r="N116" s="82">
        <v>4811256.13</v>
      </c>
      <c r="O116" s="82">
        <v>478584.77</v>
      </c>
      <c r="P116" s="82" t="s">
        <v>298</v>
      </c>
      <c r="Q116" s="37" t="s">
        <v>299</v>
      </c>
      <c r="R116" s="44"/>
    </row>
    <row r="117" spans="1:18" ht="15.75" customHeight="1" x14ac:dyDescent="0.3">
      <c r="A117" s="37" t="s">
        <v>212</v>
      </c>
      <c r="B117" s="37" t="s">
        <v>213</v>
      </c>
      <c r="C117" s="37">
        <v>2018</v>
      </c>
      <c r="D117" s="54">
        <v>43269</v>
      </c>
      <c r="E117" s="53" t="s">
        <v>137</v>
      </c>
      <c r="F117" s="53">
        <v>44</v>
      </c>
      <c r="G117" s="53" t="s">
        <v>44</v>
      </c>
      <c r="H117" s="37">
        <v>1011</v>
      </c>
      <c r="I117" s="37" t="s">
        <v>21</v>
      </c>
      <c r="J117" s="37" t="s">
        <v>21</v>
      </c>
      <c r="K117" s="37" t="s">
        <v>22</v>
      </c>
      <c r="L117" s="37" t="s">
        <v>21</v>
      </c>
      <c r="M117" s="37" t="s">
        <v>22</v>
      </c>
      <c r="N117" s="82">
        <v>4811261.18</v>
      </c>
      <c r="O117" s="82">
        <v>478582.46</v>
      </c>
      <c r="P117" s="82" t="s">
        <v>300</v>
      </c>
      <c r="Q117" s="37" t="s">
        <v>301</v>
      </c>
      <c r="R117" s="44"/>
    </row>
    <row r="118" spans="1:18" ht="15.75" customHeight="1" x14ac:dyDescent="0.3">
      <c r="A118" s="37" t="s">
        <v>212</v>
      </c>
      <c r="B118" s="37" t="s">
        <v>213</v>
      </c>
      <c r="C118" s="37">
        <v>2018</v>
      </c>
      <c r="D118" s="54">
        <v>43269</v>
      </c>
      <c r="E118" s="53" t="s">
        <v>137</v>
      </c>
      <c r="F118" s="53">
        <v>45</v>
      </c>
      <c r="G118" s="53" t="s">
        <v>48</v>
      </c>
      <c r="H118" s="37">
        <v>1010</v>
      </c>
      <c r="I118" s="37" t="s">
        <v>22</v>
      </c>
      <c r="J118" s="37" t="s">
        <v>22</v>
      </c>
      <c r="K118" s="37" t="s">
        <v>21</v>
      </c>
      <c r="L118" s="37" t="s">
        <v>22</v>
      </c>
      <c r="M118" s="37" t="s">
        <v>21</v>
      </c>
      <c r="N118" s="82">
        <v>4811276.32</v>
      </c>
      <c r="O118" s="82">
        <v>478584.89</v>
      </c>
      <c r="P118" s="82" t="s">
        <v>302</v>
      </c>
      <c r="Q118" s="37" t="s">
        <v>303</v>
      </c>
      <c r="R118" s="44"/>
    </row>
    <row r="119" spans="1:18" ht="15.75" customHeight="1" x14ac:dyDescent="0.3">
      <c r="A119" s="37" t="s">
        <v>212</v>
      </c>
      <c r="B119" s="37" t="s">
        <v>213</v>
      </c>
      <c r="C119" s="37">
        <v>2018</v>
      </c>
      <c r="D119" s="54">
        <v>43269</v>
      </c>
      <c r="E119" s="53" t="s">
        <v>137</v>
      </c>
      <c r="F119" s="53">
        <v>46</v>
      </c>
      <c r="G119" s="53" t="s">
        <v>52</v>
      </c>
      <c r="H119" s="37">
        <v>1009</v>
      </c>
      <c r="I119" s="37" t="s">
        <v>27</v>
      </c>
      <c r="J119" s="37" t="s">
        <v>27</v>
      </c>
      <c r="K119" s="37" t="s">
        <v>26</v>
      </c>
      <c r="L119" s="37" t="s">
        <v>27</v>
      </c>
      <c r="M119" s="37" t="s">
        <v>26</v>
      </c>
      <c r="N119" s="82">
        <v>4811281.37</v>
      </c>
      <c r="O119" s="82">
        <v>478586.56</v>
      </c>
      <c r="P119" s="82" t="s">
        <v>304</v>
      </c>
      <c r="Q119" s="37" t="s">
        <v>305</v>
      </c>
      <c r="R119" s="44"/>
    </row>
    <row r="120" spans="1:18" ht="15.75" customHeight="1" x14ac:dyDescent="0.3">
      <c r="A120" s="37" t="s">
        <v>212</v>
      </c>
      <c r="B120" s="37" t="s">
        <v>213</v>
      </c>
      <c r="C120" s="37">
        <v>2018</v>
      </c>
      <c r="D120" s="54">
        <v>43269</v>
      </c>
      <c r="E120" s="53" t="s">
        <v>137</v>
      </c>
      <c r="F120" s="53">
        <v>47</v>
      </c>
      <c r="G120" s="53" t="s">
        <v>55</v>
      </c>
      <c r="H120" s="37">
        <v>1008</v>
      </c>
      <c r="I120" s="37" t="s">
        <v>26</v>
      </c>
      <c r="J120" s="37" t="s">
        <v>26</v>
      </c>
      <c r="K120" s="37" t="s">
        <v>27</v>
      </c>
      <c r="L120" s="37" t="s">
        <v>26</v>
      </c>
      <c r="M120" s="37" t="s">
        <v>27</v>
      </c>
      <c r="N120" s="82">
        <v>4811290.59</v>
      </c>
      <c r="O120" s="82">
        <v>478587.21</v>
      </c>
      <c r="P120" s="82" t="s">
        <v>306</v>
      </c>
      <c r="Q120" s="37" t="s">
        <v>307</v>
      </c>
      <c r="R120" s="44"/>
    </row>
    <row r="121" spans="1:18" ht="15.75" customHeight="1" x14ac:dyDescent="0.3">
      <c r="A121" s="37" t="s">
        <v>212</v>
      </c>
      <c r="B121" s="37" t="s">
        <v>213</v>
      </c>
      <c r="C121" s="37">
        <v>2018</v>
      </c>
      <c r="D121" s="54">
        <v>43269</v>
      </c>
      <c r="E121" s="53" t="s">
        <v>137</v>
      </c>
      <c r="F121" s="53">
        <v>48</v>
      </c>
      <c r="G121" s="53" t="s">
        <v>161</v>
      </c>
      <c r="H121" s="37">
        <v>1007</v>
      </c>
      <c r="I121" s="37" t="s">
        <v>45</v>
      </c>
      <c r="J121" s="37" t="s">
        <v>45</v>
      </c>
      <c r="K121" s="37" t="s">
        <v>45</v>
      </c>
      <c r="L121" s="37" t="s">
        <v>45</v>
      </c>
      <c r="M121" s="37" t="s">
        <v>45</v>
      </c>
      <c r="N121" s="82">
        <v>4811295.7300000004</v>
      </c>
      <c r="O121" s="82">
        <v>478587.71</v>
      </c>
      <c r="P121" s="82" t="s">
        <v>308</v>
      </c>
      <c r="Q121" s="37" t="s">
        <v>309</v>
      </c>
      <c r="R121" s="44"/>
    </row>
    <row r="122" spans="1:18" ht="15.75" customHeight="1" x14ac:dyDescent="0.3">
      <c r="A122" s="37" t="s">
        <v>212</v>
      </c>
      <c r="B122" s="37" t="s">
        <v>213</v>
      </c>
      <c r="C122" s="37">
        <v>2018</v>
      </c>
      <c r="D122" s="54">
        <v>43269</v>
      </c>
      <c r="E122" s="53" t="s">
        <v>137</v>
      </c>
      <c r="F122" s="53">
        <v>49</v>
      </c>
      <c r="G122" s="53" t="s">
        <v>57</v>
      </c>
      <c r="H122" s="37">
        <v>1013</v>
      </c>
      <c r="I122" s="37" t="s">
        <v>31</v>
      </c>
      <c r="J122" s="37" t="s">
        <v>31</v>
      </c>
      <c r="K122" s="37" t="s">
        <v>31</v>
      </c>
      <c r="L122" s="37" t="s">
        <v>31</v>
      </c>
      <c r="M122" s="37" t="s">
        <v>31</v>
      </c>
      <c r="N122" s="82">
        <v>4811245.96</v>
      </c>
      <c r="O122" s="82">
        <v>478584.91</v>
      </c>
      <c r="P122" s="82" t="s">
        <v>310</v>
      </c>
      <c r="Q122" s="37" t="s">
        <v>311</v>
      </c>
      <c r="R122" s="44"/>
    </row>
    <row r="123" spans="1:18" ht="15.75" customHeight="1" x14ac:dyDescent="0.3">
      <c r="A123" s="37" t="s">
        <v>212</v>
      </c>
      <c r="B123" s="37" t="s">
        <v>213</v>
      </c>
      <c r="C123" s="37">
        <v>2018</v>
      </c>
      <c r="D123" s="54">
        <v>43269</v>
      </c>
      <c r="E123" s="53" t="s">
        <v>137</v>
      </c>
      <c r="F123" s="53">
        <v>50</v>
      </c>
      <c r="G123" s="53" t="s">
        <v>61</v>
      </c>
      <c r="H123" s="37">
        <v>1014</v>
      </c>
      <c r="I123" s="37" t="s">
        <v>35</v>
      </c>
      <c r="J123" s="37" t="s">
        <v>31</v>
      </c>
      <c r="K123" s="37" t="s">
        <v>31</v>
      </c>
      <c r="L123" s="37" t="s">
        <v>31</v>
      </c>
      <c r="M123" s="37" t="s">
        <v>31</v>
      </c>
      <c r="N123" s="82">
        <v>4811261.2</v>
      </c>
      <c r="O123" s="82">
        <v>478591.06</v>
      </c>
      <c r="P123" s="82" t="s">
        <v>312</v>
      </c>
      <c r="Q123" s="37" t="s">
        <v>313</v>
      </c>
      <c r="R123" s="44"/>
    </row>
    <row r="124" spans="1:18" ht="15.75" customHeight="1" x14ac:dyDescent="0.3">
      <c r="A124" s="37" t="s">
        <v>212</v>
      </c>
      <c r="B124" s="37" t="s">
        <v>213</v>
      </c>
      <c r="C124" s="37">
        <v>2018</v>
      </c>
      <c r="D124" s="54">
        <v>43269</v>
      </c>
      <c r="E124" s="53" t="s">
        <v>137</v>
      </c>
      <c r="F124" s="53">
        <v>51</v>
      </c>
      <c r="G124" s="53" t="s">
        <v>64</v>
      </c>
      <c r="H124" s="37">
        <v>1015</v>
      </c>
      <c r="I124" s="37" t="s">
        <v>26</v>
      </c>
      <c r="J124" s="37" t="s">
        <v>26</v>
      </c>
      <c r="K124" s="37" t="s">
        <v>27</v>
      </c>
      <c r="L124" s="37" t="s">
        <v>26</v>
      </c>
      <c r="M124" s="37" t="s">
        <v>27</v>
      </c>
      <c r="N124" s="82">
        <v>4811275.46</v>
      </c>
      <c r="O124" s="82">
        <v>478591.8</v>
      </c>
      <c r="P124" s="82" t="s">
        <v>314</v>
      </c>
      <c r="Q124" s="37" t="s">
        <v>315</v>
      </c>
      <c r="R124" s="44"/>
    </row>
    <row r="125" spans="1:18" ht="15.75" customHeight="1" x14ac:dyDescent="0.3">
      <c r="A125" s="37" t="s">
        <v>212</v>
      </c>
      <c r="B125" s="37" t="s">
        <v>213</v>
      </c>
      <c r="C125" s="37">
        <v>2018</v>
      </c>
      <c r="D125" s="54">
        <v>43269</v>
      </c>
      <c r="E125" s="53" t="s">
        <v>137</v>
      </c>
      <c r="F125" s="53">
        <v>52</v>
      </c>
      <c r="G125" s="53" t="s">
        <v>67</v>
      </c>
      <c r="H125" s="37">
        <v>1016</v>
      </c>
      <c r="I125" s="37" t="s">
        <v>35</v>
      </c>
      <c r="J125" s="37" t="s">
        <v>31</v>
      </c>
      <c r="K125" s="37" t="s">
        <v>31</v>
      </c>
      <c r="L125" s="37" t="s">
        <v>31</v>
      </c>
      <c r="M125" s="37" t="s">
        <v>31</v>
      </c>
      <c r="N125" s="82">
        <v>4811288.04</v>
      </c>
      <c r="O125" s="82">
        <v>478593.77</v>
      </c>
      <c r="P125" s="82" t="s">
        <v>316</v>
      </c>
      <c r="Q125" s="37" t="s">
        <v>317</v>
      </c>
      <c r="R125" s="44"/>
    </row>
    <row r="126" spans="1:18" ht="15.75" customHeight="1" x14ac:dyDescent="0.3">
      <c r="A126" s="37" t="s">
        <v>212</v>
      </c>
      <c r="B126" s="37" t="s">
        <v>213</v>
      </c>
      <c r="C126" s="37">
        <v>2018</v>
      </c>
      <c r="D126" s="54">
        <v>43269</v>
      </c>
      <c r="E126" s="53" t="s">
        <v>137</v>
      </c>
      <c r="F126" s="53">
        <v>53</v>
      </c>
      <c r="G126" s="53" t="s">
        <v>71</v>
      </c>
      <c r="H126" s="37">
        <v>1017</v>
      </c>
      <c r="I126" s="37" t="s">
        <v>21</v>
      </c>
      <c r="J126" s="37" t="s">
        <v>21</v>
      </c>
      <c r="K126" s="37" t="s">
        <v>22</v>
      </c>
      <c r="L126" s="37" t="s">
        <v>21</v>
      </c>
      <c r="M126" s="37" t="s">
        <v>22</v>
      </c>
      <c r="N126" s="82">
        <v>4811295.1399999997</v>
      </c>
      <c r="O126" s="82">
        <v>478594.73</v>
      </c>
      <c r="P126" s="82" t="s">
        <v>318</v>
      </c>
      <c r="Q126" s="37" t="s">
        <v>319</v>
      </c>
      <c r="R126" s="44"/>
    </row>
    <row r="127" spans="1:18" ht="15.75" customHeight="1" x14ac:dyDescent="0.3">
      <c r="A127" s="37" t="s">
        <v>212</v>
      </c>
      <c r="B127" s="37" t="s">
        <v>213</v>
      </c>
      <c r="C127" s="37">
        <v>2018</v>
      </c>
      <c r="D127" s="54">
        <v>43269</v>
      </c>
      <c r="E127" s="53" t="s">
        <v>137</v>
      </c>
      <c r="F127" s="53">
        <v>54</v>
      </c>
      <c r="G127" s="53" t="s">
        <v>77</v>
      </c>
      <c r="H127" s="37">
        <v>1018</v>
      </c>
      <c r="I127" s="37" t="s">
        <v>22</v>
      </c>
      <c r="J127" s="37" t="s">
        <v>22</v>
      </c>
      <c r="K127" s="37" t="s">
        <v>21</v>
      </c>
      <c r="L127" s="37" t="s">
        <v>22</v>
      </c>
      <c r="M127" s="37" t="s">
        <v>21</v>
      </c>
      <c r="N127" s="82">
        <v>4811252.9000000004</v>
      </c>
      <c r="O127" s="82">
        <v>478597.46</v>
      </c>
      <c r="P127" s="82" t="s">
        <v>320</v>
      </c>
      <c r="Q127" s="37" t="s">
        <v>321</v>
      </c>
      <c r="R127" s="44"/>
    </row>
    <row r="128" spans="1:18" ht="15.75" customHeight="1" x14ac:dyDescent="0.3">
      <c r="A128" s="37" t="s">
        <v>212</v>
      </c>
      <c r="B128" s="37" t="s">
        <v>213</v>
      </c>
      <c r="C128" s="37">
        <v>2018</v>
      </c>
      <c r="D128" s="54">
        <v>43269</v>
      </c>
      <c r="E128" s="53" t="s">
        <v>137</v>
      </c>
      <c r="F128" s="53">
        <v>55</v>
      </c>
      <c r="G128" s="53" t="s">
        <v>80</v>
      </c>
      <c r="H128" s="37">
        <v>1019</v>
      </c>
      <c r="I128" s="37" t="s">
        <v>21</v>
      </c>
      <c r="J128" s="37" t="s">
        <v>21</v>
      </c>
      <c r="K128" s="37" t="s">
        <v>22</v>
      </c>
      <c r="L128" s="37" t="s">
        <v>21</v>
      </c>
      <c r="M128" s="37" t="s">
        <v>22</v>
      </c>
      <c r="N128" s="82">
        <v>4811261.9800000004</v>
      </c>
      <c r="O128" s="82">
        <v>478597.79</v>
      </c>
      <c r="P128" s="82" t="s">
        <v>322</v>
      </c>
      <c r="Q128" s="37" t="s">
        <v>323</v>
      </c>
      <c r="R128" s="44"/>
    </row>
    <row r="129" spans="1:18" ht="15.75" customHeight="1" x14ac:dyDescent="0.3">
      <c r="A129" s="37" t="s">
        <v>212</v>
      </c>
      <c r="B129" s="37" t="s">
        <v>213</v>
      </c>
      <c r="C129" s="37">
        <v>2018</v>
      </c>
      <c r="D129" s="54">
        <v>43269</v>
      </c>
      <c r="E129" s="53" t="s">
        <v>137</v>
      </c>
      <c r="F129" s="53">
        <v>56</v>
      </c>
      <c r="G129" s="53" t="s">
        <v>83</v>
      </c>
      <c r="H129" s="37">
        <v>1020</v>
      </c>
      <c r="I129" s="37" t="s">
        <v>27</v>
      </c>
      <c r="J129" s="37" t="s">
        <v>27</v>
      </c>
      <c r="K129" s="37" t="s">
        <v>26</v>
      </c>
      <c r="L129" s="37" t="s">
        <v>27</v>
      </c>
      <c r="M129" s="37" t="s">
        <v>26</v>
      </c>
      <c r="N129" s="82">
        <v>4811274.41</v>
      </c>
      <c r="O129" s="82">
        <v>478598.32</v>
      </c>
      <c r="P129" s="82" t="s">
        <v>324</v>
      </c>
      <c r="Q129" s="37" t="s">
        <v>325</v>
      </c>
      <c r="R129" s="44"/>
    </row>
    <row r="130" spans="1:18" ht="15.75" customHeight="1" x14ac:dyDescent="0.3">
      <c r="A130" s="37" t="s">
        <v>212</v>
      </c>
      <c r="B130" s="37" t="s">
        <v>213</v>
      </c>
      <c r="C130" s="37">
        <v>2018</v>
      </c>
      <c r="D130" s="54">
        <v>43269</v>
      </c>
      <c r="E130" s="53" t="s">
        <v>137</v>
      </c>
      <c r="F130" s="53">
        <v>57</v>
      </c>
      <c r="G130" s="53" t="s">
        <v>86</v>
      </c>
      <c r="H130" s="37">
        <v>1021</v>
      </c>
      <c r="I130" s="37" t="s">
        <v>22</v>
      </c>
      <c r="J130" s="37" t="s">
        <v>22</v>
      </c>
      <c r="K130" s="37" t="s">
        <v>21</v>
      </c>
      <c r="L130" s="37" t="s">
        <v>22</v>
      </c>
      <c r="M130" s="37" t="s">
        <v>21</v>
      </c>
      <c r="N130" s="82">
        <v>4811279.8099999996</v>
      </c>
      <c r="O130" s="82">
        <v>478600.83</v>
      </c>
      <c r="P130" s="82" t="s">
        <v>326</v>
      </c>
      <c r="Q130" s="37" t="s">
        <v>327</v>
      </c>
      <c r="R130" s="44"/>
    </row>
    <row r="131" spans="1:18" ht="15.75" customHeight="1" x14ac:dyDescent="0.3">
      <c r="A131" s="37" t="s">
        <v>212</v>
      </c>
      <c r="B131" s="37" t="s">
        <v>213</v>
      </c>
      <c r="C131" s="37">
        <v>2018</v>
      </c>
      <c r="D131" s="54">
        <v>43269</v>
      </c>
      <c r="E131" s="53" t="s">
        <v>137</v>
      </c>
      <c r="F131" s="53">
        <v>58</v>
      </c>
      <c r="G131" s="53" t="s">
        <v>89</v>
      </c>
      <c r="H131" s="37">
        <v>1022</v>
      </c>
      <c r="I131" s="37" t="s">
        <v>45</v>
      </c>
      <c r="J131" s="37" t="s">
        <v>45</v>
      </c>
      <c r="K131" s="37" t="s">
        <v>45</v>
      </c>
      <c r="L131" s="37" t="s">
        <v>45</v>
      </c>
      <c r="M131" s="37" t="s">
        <v>45</v>
      </c>
      <c r="N131" s="82">
        <v>4811287.1500000004</v>
      </c>
      <c r="O131" s="82">
        <v>478601.64</v>
      </c>
      <c r="P131" s="82" t="s">
        <v>328</v>
      </c>
      <c r="Q131" s="37" t="s">
        <v>329</v>
      </c>
      <c r="R131" s="44"/>
    </row>
    <row r="132" spans="1:18" ht="15.75" customHeight="1" x14ac:dyDescent="0.3">
      <c r="A132" s="37" t="s">
        <v>212</v>
      </c>
      <c r="B132" s="37" t="s">
        <v>213</v>
      </c>
      <c r="C132" s="37">
        <v>2018</v>
      </c>
      <c r="D132" s="54">
        <v>43269</v>
      </c>
      <c r="E132" s="53" t="s">
        <v>137</v>
      </c>
      <c r="F132" s="53">
        <v>59</v>
      </c>
      <c r="G132" s="53" t="s">
        <v>92</v>
      </c>
      <c r="H132" s="37">
        <v>1023</v>
      </c>
      <c r="I132" s="37" t="s">
        <v>35</v>
      </c>
      <c r="J132" s="37" t="s">
        <v>31</v>
      </c>
      <c r="K132" s="37" t="s">
        <v>31</v>
      </c>
      <c r="L132" s="37" t="s">
        <v>31</v>
      </c>
      <c r="M132" s="37" t="s">
        <v>31</v>
      </c>
      <c r="N132" s="82">
        <v>4811245.38</v>
      </c>
      <c r="O132" s="82">
        <v>478600.7</v>
      </c>
      <c r="P132" s="82" t="s">
        <v>330</v>
      </c>
      <c r="Q132" s="37" t="s">
        <v>331</v>
      </c>
      <c r="R132" s="44"/>
    </row>
    <row r="133" spans="1:18" ht="15.75" customHeight="1" x14ac:dyDescent="0.3">
      <c r="A133" s="37" t="s">
        <v>212</v>
      </c>
      <c r="B133" s="37" t="s">
        <v>213</v>
      </c>
      <c r="C133" s="37">
        <v>2018</v>
      </c>
      <c r="D133" s="54">
        <v>43269</v>
      </c>
      <c r="E133" s="53" t="s">
        <v>137</v>
      </c>
      <c r="F133" s="53">
        <v>60</v>
      </c>
      <c r="G133" s="53" t="s">
        <v>95</v>
      </c>
      <c r="H133" s="37">
        <v>1024</v>
      </c>
      <c r="I133" s="37" t="s">
        <v>45</v>
      </c>
      <c r="J133" s="37" t="s">
        <v>45</v>
      </c>
      <c r="K133" s="37" t="s">
        <v>45</v>
      </c>
      <c r="L133" s="37" t="s">
        <v>45</v>
      </c>
      <c r="M133" s="37" t="s">
        <v>45</v>
      </c>
      <c r="N133" s="82">
        <v>4811251.46</v>
      </c>
      <c r="O133" s="82">
        <v>478604.46</v>
      </c>
      <c r="P133" s="82" t="s">
        <v>332</v>
      </c>
      <c r="Q133" s="82" t="s">
        <v>333</v>
      </c>
      <c r="R133" s="44"/>
    </row>
    <row r="134" spans="1:18" ht="15.75" customHeight="1" x14ac:dyDescent="0.3">
      <c r="A134" s="37" t="s">
        <v>212</v>
      </c>
      <c r="B134" s="37" t="s">
        <v>213</v>
      </c>
      <c r="C134" s="37">
        <v>2018</v>
      </c>
      <c r="D134" s="54">
        <v>43269</v>
      </c>
      <c r="E134" s="53" t="s">
        <v>137</v>
      </c>
      <c r="F134" s="53">
        <v>61</v>
      </c>
      <c r="G134" s="53" t="s">
        <v>98</v>
      </c>
      <c r="H134" s="37">
        <v>1025</v>
      </c>
      <c r="I134" s="37" t="s">
        <v>27</v>
      </c>
      <c r="J134" s="37" t="s">
        <v>27</v>
      </c>
      <c r="K134" s="37" t="s">
        <v>26</v>
      </c>
      <c r="L134" s="37" t="s">
        <v>27</v>
      </c>
      <c r="M134" s="37" t="s">
        <v>26</v>
      </c>
      <c r="N134" s="82">
        <v>4811280.67</v>
      </c>
      <c r="O134" s="82">
        <v>478606.5</v>
      </c>
      <c r="P134" s="82" t="s">
        <v>334</v>
      </c>
      <c r="Q134" s="37" t="s">
        <v>335</v>
      </c>
      <c r="R134" s="44"/>
    </row>
    <row r="135" spans="1:18" ht="15.75" customHeight="1" x14ac:dyDescent="0.3">
      <c r="A135" s="37" t="s">
        <v>212</v>
      </c>
      <c r="B135" s="37" t="s">
        <v>213</v>
      </c>
      <c r="C135" s="37">
        <v>2018</v>
      </c>
      <c r="D135" s="54">
        <v>43269</v>
      </c>
      <c r="E135" s="53" t="s">
        <v>137</v>
      </c>
      <c r="F135" s="53">
        <v>62</v>
      </c>
      <c r="G135" s="53" t="s">
        <v>190</v>
      </c>
      <c r="H135" s="37">
        <v>1026</v>
      </c>
      <c r="I135" s="37" t="s">
        <v>35</v>
      </c>
      <c r="J135" s="37" t="s">
        <v>31</v>
      </c>
      <c r="K135" s="37" t="s">
        <v>31</v>
      </c>
      <c r="L135" s="37" t="s">
        <v>31</v>
      </c>
      <c r="M135" s="37" t="s">
        <v>31</v>
      </c>
      <c r="N135" s="82">
        <v>4811287.3899999997</v>
      </c>
      <c r="O135" s="82">
        <v>478607.77</v>
      </c>
      <c r="P135" s="82" t="s">
        <v>336</v>
      </c>
      <c r="Q135" s="37" t="s">
        <v>337</v>
      </c>
      <c r="R135" s="44"/>
    </row>
    <row r="136" spans="1:18" ht="15.75" customHeight="1" x14ac:dyDescent="0.3">
      <c r="A136" s="37" t="s">
        <v>212</v>
      </c>
      <c r="B136" s="37" t="s">
        <v>213</v>
      </c>
      <c r="C136" s="37">
        <v>2018</v>
      </c>
      <c r="D136" s="54">
        <v>43269</v>
      </c>
      <c r="E136" s="53" t="s">
        <v>137</v>
      </c>
      <c r="F136" s="53">
        <v>63</v>
      </c>
      <c r="G136" s="53" t="s">
        <v>101</v>
      </c>
      <c r="H136" s="37">
        <v>1027</v>
      </c>
      <c r="I136" s="37" t="s">
        <v>22</v>
      </c>
      <c r="J136" s="37" t="s">
        <v>22</v>
      </c>
      <c r="K136" s="37" t="s">
        <v>21</v>
      </c>
      <c r="L136" s="37" t="s">
        <v>22</v>
      </c>
      <c r="M136" s="37" t="s">
        <v>21</v>
      </c>
      <c r="N136" s="82">
        <v>4811242.8099999996</v>
      </c>
      <c r="O136" s="82">
        <v>478608.66</v>
      </c>
      <c r="P136" s="82" t="s">
        <v>338</v>
      </c>
      <c r="Q136" s="37" t="s">
        <v>339</v>
      </c>
      <c r="R136" s="44"/>
    </row>
    <row r="137" spans="1:18" ht="15.75" customHeight="1" x14ac:dyDescent="0.3">
      <c r="A137" s="37" t="s">
        <v>212</v>
      </c>
      <c r="B137" s="37" t="s">
        <v>213</v>
      </c>
      <c r="C137" s="37">
        <v>2018</v>
      </c>
      <c r="D137" s="54">
        <v>43269</v>
      </c>
      <c r="E137" s="53" t="s">
        <v>137</v>
      </c>
      <c r="F137" s="53">
        <v>64</v>
      </c>
      <c r="G137" s="53" t="s">
        <v>104</v>
      </c>
      <c r="H137" s="37">
        <v>1028</v>
      </c>
      <c r="I137" s="37" t="s">
        <v>26</v>
      </c>
      <c r="J137" s="37" t="s">
        <v>26</v>
      </c>
      <c r="K137" s="37" t="s">
        <v>27</v>
      </c>
      <c r="L137" s="37" t="s">
        <v>26</v>
      </c>
      <c r="M137" s="37" t="s">
        <v>27</v>
      </c>
      <c r="N137" s="82">
        <v>4811251.12</v>
      </c>
      <c r="O137" s="82">
        <v>478609.88</v>
      </c>
      <c r="P137" s="82" t="s">
        <v>340</v>
      </c>
      <c r="Q137" s="37" t="s">
        <v>341</v>
      </c>
      <c r="R137" s="44"/>
    </row>
    <row r="138" spans="1:18" ht="15.75" customHeight="1" x14ac:dyDescent="0.3">
      <c r="A138" s="37" t="s">
        <v>212</v>
      </c>
      <c r="B138" s="37" t="s">
        <v>213</v>
      </c>
      <c r="C138" s="37">
        <v>2018</v>
      </c>
      <c r="D138" s="54">
        <v>43269</v>
      </c>
      <c r="E138" s="53" t="s">
        <v>137</v>
      </c>
      <c r="F138" s="53">
        <v>65</v>
      </c>
      <c r="G138" s="53" t="s">
        <v>107</v>
      </c>
      <c r="H138" s="37">
        <v>1029</v>
      </c>
      <c r="I138" s="37" t="s">
        <v>27</v>
      </c>
      <c r="J138" s="37" t="s">
        <v>27</v>
      </c>
      <c r="K138" s="37" t="s">
        <v>26</v>
      </c>
      <c r="L138" s="37" t="s">
        <v>27</v>
      </c>
      <c r="M138" s="37" t="s">
        <v>26</v>
      </c>
      <c r="N138" s="82">
        <v>4811257.1900000004</v>
      </c>
      <c r="O138" s="82">
        <v>478611.42</v>
      </c>
      <c r="P138" s="82" t="s">
        <v>342</v>
      </c>
      <c r="Q138" s="37" t="s">
        <v>343</v>
      </c>
      <c r="R138" s="44"/>
    </row>
    <row r="139" spans="1:18" ht="15.75" customHeight="1" x14ac:dyDescent="0.3">
      <c r="A139" s="37" t="s">
        <v>212</v>
      </c>
      <c r="B139" s="37" t="s">
        <v>213</v>
      </c>
      <c r="C139" s="37">
        <v>2018</v>
      </c>
      <c r="D139" s="54">
        <v>43269</v>
      </c>
      <c r="E139" s="53" t="s">
        <v>137</v>
      </c>
      <c r="F139" s="53">
        <v>66</v>
      </c>
      <c r="G139" s="53" t="s">
        <v>110</v>
      </c>
      <c r="H139" s="37">
        <v>1030</v>
      </c>
      <c r="I139" s="37" t="s">
        <v>31</v>
      </c>
      <c r="J139" s="37" t="s">
        <v>31</v>
      </c>
      <c r="K139" s="37" t="s">
        <v>31</v>
      </c>
      <c r="L139" s="37" t="s">
        <v>31</v>
      </c>
      <c r="M139" s="37" t="s">
        <v>31</v>
      </c>
      <c r="N139" s="82">
        <v>4811271.71</v>
      </c>
      <c r="O139" s="82">
        <v>478612.98</v>
      </c>
      <c r="P139" s="82" t="s">
        <v>344</v>
      </c>
      <c r="Q139" s="37" t="s">
        <v>345</v>
      </c>
      <c r="R139" s="44"/>
    </row>
    <row r="140" spans="1:18" ht="15.75" customHeight="1" x14ac:dyDescent="0.3">
      <c r="A140" s="37" t="s">
        <v>212</v>
      </c>
      <c r="B140" s="37" t="s">
        <v>213</v>
      </c>
      <c r="C140" s="37">
        <v>2018</v>
      </c>
      <c r="D140" s="54">
        <v>43269</v>
      </c>
      <c r="E140" s="53" t="s">
        <v>137</v>
      </c>
      <c r="F140" s="53">
        <v>67</v>
      </c>
      <c r="G140" s="53" t="s">
        <v>113</v>
      </c>
      <c r="H140" s="37">
        <v>1031</v>
      </c>
      <c r="I140" s="37" t="s">
        <v>22</v>
      </c>
      <c r="J140" s="37" t="s">
        <v>22</v>
      </c>
      <c r="K140" s="37" t="s">
        <v>21</v>
      </c>
      <c r="L140" s="37" t="s">
        <v>22</v>
      </c>
      <c r="M140" s="37" t="s">
        <v>21</v>
      </c>
      <c r="N140" s="82">
        <v>4811286.63</v>
      </c>
      <c r="O140" s="82">
        <v>478616.31</v>
      </c>
      <c r="P140" s="82" t="s">
        <v>346</v>
      </c>
      <c r="Q140" s="37" t="s">
        <v>347</v>
      </c>
      <c r="R140" s="44"/>
    </row>
    <row r="141" spans="1:18" ht="15.75" customHeight="1" x14ac:dyDescent="0.3">
      <c r="A141" s="37" t="s">
        <v>212</v>
      </c>
      <c r="B141" s="37" t="s">
        <v>213</v>
      </c>
      <c r="C141" s="37">
        <v>2018</v>
      </c>
      <c r="D141" s="54">
        <v>43269</v>
      </c>
      <c r="E141" s="53" t="s">
        <v>137</v>
      </c>
      <c r="F141" s="53">
        <v>68</v>
      </c>
      <c r="G141" s="53" t="s">
        <v>116</v>
      </c>
      <c r="H141" s="37">
        <v>1032</v>
      </c>
      <c r="I141" s="37" t="s">
        <v>31</v>
      </c>
      <c r="J141" s="37" t="s">
        <v>31</v>
      </c>
      <c r="K141" s="37" t="s">
        <v>31</v>
      </c>
      <c r="L141" s="37" t="s">
        <v>31</v>
      </c>
      <c r="M141" s="37" t="s">
        <v>31</v>
      </c>
      <c r="N141" s="82">
        <v>4811292.4800000004</v>
      </c>
      <c r="O141" s="82">
        <v>478615.38</v>
      </c>
      <c r="P141" s="82" t="s">
        <v>348</v>
      </c>
      <c r="Q141" s="37" t="s">
        <v>349</v>
      </c>
      <c r="R141" s="44"/>
    </row>
    <row r="142" spans="1:18" ht="15.75" customHeight="1" x14ac:dyDescent="0.3">
      <c r="A142" s="37" t="s">
        <v>212</v>
      </c>
      <c r="B142" s="37" t="s">
        <v>213</v>
      </c>
      <c r="C142" s="37">
        <v>2018</v>
      </c>
      <c r="D142" s="54">
        <v>43269</v>
      </c>
      <c r="E142" s="53" t="s">
        <v>137</v>
      </c>
      <c r="F142" s="53">
        <v>69</v>
      </c>
      <c r="G142" s="53" t="s">
        <v>122</v>
      </c>
      <c r="H142" s="37">
        <v>1033</v>
      </c>
      <c r="I142" s="37" t="s">
        <v>27</v>
      </c>
      <c r="J142" s="37" t="s">
        <v>27</v>
      </c>
      <c r="K142" s="37" t="s">
        <v>26</v>
      </c>
      <c r="L142" s="37" t="s">
        <v>27</v>
      </c>
      <c r="M142" s="37" t="s">
        <v>26</v>
      </c>
      <c r="N142" s="82">
        <v>4811248.45</v>
      </c>
      <c r="O142" s="82">
        <v>478615.79</v>
      </c>
      <c r="P142" s="82" t="s">
        <v>350</v>
      </c>
      <c r="Q142" s="37" t="s">
        <v>351</v>
      </c>
      <c r="R142" s="44"/>
    </row>
    <row r="143" spans="1:18" ht="15.75" customHeight="1" x14ac:dyDescent="0.3">
      <c r="A143" s="37" t="s">
        <v>212</v>
      </c>
      <c r="B143" s="37" t="s">
        <v>213</v>
      </c>
      <c r="C143" s="37">
        <v>2018</v>
      </c>
      <c r="D143" s="54">
        <v>43269</v>
      </c>
      <c r="E143" s="53" t="s">
        <v>137</v>
      </c>
      <c r="F143" s="53">
        <v>70</v>
      </c>
      <c r="G143" s="53" t="s">
        <v>125</v>
      </c>
      <c r="H143" s="37">
        <v>1034</v>
      </c>
      <c r="I143" s="37" t="s">
        <v>31</v>
      </c>
      <c r="J143" s="37" t="s">
        <v>31</v>
      </c>
      <c r="K143" s="37" t="s">
        <v>31</v>
      </c>
      <c r="L143" s="37" t="s">
        <v>31</v>
      </c>
      <c r="M143" s="37" t="s">
        <v>31</v>
      </c>
      <c r="N143" s="82">
        <v>4811257.91</v>
      </c>
      <c r="O143" s="82">
        <v>478617.04</v>
      </c>
      <c r="P143" s="82" t="s">
        <v>352</v>
      </c>
      <c r="Q143" s="37" t="s">
        <v>353</v>
      </c>
      <c r="R143" s="44"/>
    </row>
    <row r="144" spans="1:18" ht="15.75" customHeight="1" x14ac:dyDescent="0.3">
      <c r="A144" s="37" t="s">
        <v>212</v>
      </c>
      <c r="B144" s="37" t="s">
        <v>213</v>
      </c>
      <c r="C144" s="37">
        <v>2018</v>
      </c>
      <c r="D144" s="54">
        <v>43269</v>
      </c>
      <c r="E144" s="53" t="s">
        <v>137</v>
      </c>
      <c r="F144" s="53">
        <v>71</v>
      </c>
      <c r="G144" s="53" t="s">
        <v>128</v>
      </c>
      <c r="H144" s="37">
        <v>1035</v>
      </c>
      <c r="I144" s="37" t="s">
        <v>21</v>
      </c>
      <c r="J144" s="37" t="s">
        <v>21</v>
      </c>
      <c r="K144" s="37" t="s">
        <v>22</v>
      </c>
      <c r="L144" s="37" t="s">
        <v>21</v>
      </c>
      <c r="M144" s="37" t="s">
        <v>22</v>
      </c>
      <c r="N144" s="82">
        <v>4811271.8099999996</v>
      </c>
      <c r="O144" s="82">
        <v>478617.04</v>
      </c>
      <c r="P144" s="82" t="s">
        <v>354</v>
      </c>
      <c r="Q144" s="37" t="s">
        <v>355</v>
      </c>
      <c r="R144" s="44"/>
    </row>
    <row r="145" spans="1:18" ht="15.75" customHeight="1" x14ac:dyDescent="0.3">
      <c r="A145" s="37" t="s">
        <v>212</v>
      </c>
      <c r="B145" s="37" t="s">
        <v>213</v>
      </c>
      <c r="C145" s="37">
        <v>2018</v>
      </c>
      <c r="D145" s="54">
        <v>43269</v>
      </c>
      <c r="E145" s="53" t="s">
        <v>137</v>
      </c>
      <c r="F145" s="53">
        <v>72</v>
      </c>
      <c r="G145" s="53" t="s">
        <v>131</v>
      </c>
      <c r="H145" s="37">
        <v>1036</v>
      </c>
      <c r="I145" s="37" t="s">
        <v>45</v>
      </c>
      <c r="J145" s="37" t="s">
        <v>45</v>
      </c>
      <c r="K145" s="37" t="s">
        <v>45</v>
      </c>
      <c r="L145" s="37" t="s">
        <v>45</v>
      </c>
      <c r="M145" s="37" t="s">
        <v>45</v>
      </c>
      <c r="N145" s="82">
        <v>4811291.34</v>
      </c>
      <c r="O145" s="82">
        <v>478625.03</v>
      </c>
      <c r="P145" s="82" t="s">
        <v>356</v>
      </c>
      <c r="Q145" s="37" t="s">
        <v>357</v>
      </c>
      <c r="R145" s="44"/>
    </row>
    <row r="146" spans="1:18" ht="15.75" customHeight="1" x14ac:dyDescent="0.3">
      <c r="A146" s="37" t="s">
        <v>212</v>
      </c>
      <c r="B146" s="37" t="s">
        <v>212</v>
      </c>
      <c r="C146" s="37">
        <v>2019</v>
      </c>
      <c r="D146" s="54">
        <v>43633</v>
      </c>
      <c r="E146" s="53" t="s">
        <v>19</v>
      </c>
      <c r="F146" s="53">
        <v>1</v>
      </c>
      <c r="G146" s="53" t="s">
        <v>20</v>
      </c>
      <c r="H146" s="37">
        <v>1112</v>
      </c>
      <c r="I146" s="37" t="s">
        <v>21</v>
      </c>
      <c r="J146" s="37" t="s">
        <v>21</v>
      </c>
      <c r="K146" s="37" t="s">
        <v>22</v>
      </c>
      <c r="L146" s="37" t="s">
        <v>21</v>
      </c>
      <c r="M146" s="37" t="s">
        <v>22</v>
      </c>
      <c r="N146" s="82">
        <v>4811026.12</v>
      </c>
      <c r="O146" s="82">
        <v>478316.99</v>
      </c>
      <c r="P146" s="82" t="s">
        <v>358</v>
      </c>
      <c r="Q146" s="37" t="s">
        <v>359</v>
      </c>
      <c r="R146" s="44" t="s">
        <v>360</v>
      </c>
    </row>
    <row r="147" spans="1:18" ht="15.75" customHeight="1" x14ac:dyDescent="0.3">
      <c r="A147" s="37" t="s">
        <v>212</v>
      </c>
      <c r="B147" s="37" t="s">
        <v>212</v>
      </c>
      <c r="C147" s="37">
        <v>2019</v>
      </c>
      <c r="D147" s="54">
        <v>43633</v>
      </c>
      <c r="E147" s="53" t="s">
        <v>19</v>
      </c>
      <c r="F147" s="53">
        <v>2</v>
      </c>
      <c r="G147" s="53" t="s">
        <v>25</v>
      </c>
      <c r="H147" s="37">
        <v>1113</v>
      </c>
      <c r="I147" s="37" t="s">
        <v>26</v>
      </c>
      <c r="J147" s="37" t="s">
        <v>26</v>
      </c>
      <c r="K147" s="37" t="s">
        <v>27</v>
      </c>
      <c r="L147" s="37" t="s">
        <v>26</v>
      </c>
      <c r="M147" s="37" t="s">
        <v>27</v>
      </c>
      <c r="N147" s="82">
        <v>4811029.03</v>
      </c>
      <c r="O147" s="82">
        <v>478331.8</v>
      </c>
      <c r="P147" s="82" t="s">
        <v>361</v>
      </c>
      <c r="Q147" s="37" t="s">
        <v>362</v>
      </c>
    </row>
    <row r="148" spans="1:18" ht="15.75" customHeight="1" x14ac:dyDescent="0.3">
      <c r="A148" s="37" t="s">
        <v>212</v>
      </c>
      <c r="B148" s="37" t="s">
        <v>212</v>
      </c>
      <c r="C148" s="37">
        <v>2019</v>
      </c>
      <c r="D148" s="54">
        <v>43633</v>
      </c>
      <c r="E148" s="53" t="s">
        <v>19</v>
      </c>
      <c r="F148" s="53">
        <v>3</v>
      </c>
      <c r="G148" s="53" t="s">
        <v>30</v>
      </c>
      <c r="H148" s="37">
        <v>1114</v>
      </c>
      <c r="I148" s="37" t="s">
        <v>31</v>
      </c>
      <c r="J148" s="37" t="s">
        <v>31</v>
      </c>
      <c r="K148" s="37" t="s">
        <v>31</v>
      </c>
      <c r="L148" s="37" t="s">
        <v>31</v>
      </c>
      <c r="M148" s="37" t="s">
        <v>31</v>
      </c>
      <c r="N148" s="82">
        <v>4811032.6500000004</v>
      </c>
      <c r="O148" s="82">
        <v>478338.99</v>
      </c>
      <c r="P148" s="82" t="s">
        <v>363</v>
      </c>
      <c r="Q148" s="37" t="s">
        <v>364</v>
      </c>
    </row>
    <row r="149" spans="1:18" ht="15.75" customHeight="1" x14ac:dyDescent="0.3">
      <c r="A149" s="37" t="s">
        <v>212</v>
      </c>
      <c r="B149" s="37" t="s">
        <v>212</v>
      </c>
      <c r="C149" s="37">
        <v>2019</v>
      </c>
      <c r="D149" s="54">
        <v>43633</v>
      </c>
      <c r="E149" s="53" t="s">
        <v>19</v>
      </c>
      <c r="F149" s="53">
        <v>4</v>
      </c>
      <c r="G149" s="53" t="s">
        <v>34</v>
      </c>
      <c r="H149" s="37">
        <v>1115</v>
      </c>
      <c r="I149" s="37" t="s">
        <v>35</v>
      </c>
      <c r="J149" s="37" t="s">
        <v>31</v>
      </c>
      <c r="K149" s="37" t="s">
        <v>31</v>
      </c>
      <c r="L149" s="37" t="s">
        <v>31</v>
      </c>
      <c r="M149" s="37" t="s">
        <v>31</v>
      </c>
      <c r="N149" s="82">
        <v>4811036.25</v>
      </c>
      <c r="O149" s="82">
        <v>478351.99</v>
      </c>
      <c r="P149" s="82" t="s">
        <v>365</v>
      </c>
      <c r="Q149" s="37" t="s">
        <v>366</v>
      </c>
    </row>
    <row r="150" spans="1:18" ht="15.75" customHeight="1" x14ac:dyDescent="0.3">
      <c r="A150" s="37" t="s">
        <v>212</v>
      </c>
      <c r="B150" s="37" t="s">
        <v>212</v>
      </c>
      <c r="C150" s="37">
        <v>2019</v>
      </c>
      <c r="D150" s="54">
        <v>43633</v>
      </c>
      <c r="E150" s="53" t="s">
        <v>19</v>
      </c>
      <c r="F150" s="53">
        <v>5</v>
      </c>
      <c r="G150" s="53" t="s">
        <v>38</v>
      </c>
      <c r="H150" s="37">
        <v>1116</v>
      </c>
      <c r="I150" s="37" t="s">
        <v>21</v>
      </c>
      <c r="J150" s="37" t="s">
        <v>21</v>
      </c>
      <c r="K150" s="37" t="s">
        <v>22</v>
      </c>
      <c r="L150" s="37" t="s">
        <v>21</v>
      </c>
      <c r="M150" s="37" t="s">
        <v>22</v>
      </c>
      <c r="N150" s="82">
        <v>4811041.6100000003</v>
      </c>
      <c r="O150" s="37">
        <v>478359.33</v>
      </c>
      <c r="P150" s="82" t="s">
        <v>367</v>
      </c>
      <c r="Q150" s="37" t="s">
        <v>368</v>
      </c>
    </row>
    <row r="151" spans="1:18" ht="15.75" customHeight="1" x14ac:dyDescent="0.3">
      <c r="A151" s="37" t="s">
        <v>212</v>
      </c>
      <c r="B151" s="37" t="s">
        <v>212</v>
      </c>
      <c r="C151" s="37">
        <v>2019</v>
      </c>
      <c r="D151" s="54">
        <v>43633</v>
      </c>
      <c r="E151" s="53" t="s">
        <v>19</v>
      </c>
      <c r="F151" s="53">
        <v>6</v>
      </c>
      <c r="G151" s="53" t="s">
        <v>41</v>
      </c>
      <c r="H151" s="37">
        <v>1117</v>
      </c>
      <c r="I151" s="37" t="s">
        <v>22</v>
      </c>
      <c r="J151" s="37" t="s">
        <v>22</v>
      </c>
      <c r="K151" s="37" t="s">
        <v>21</v>
      </c>
      <c r="L151" s="37" t="s">
        <v>22</v>
      </c>
      <c r="M151" s="37" t="s">
        <v>21</v>
      </c>
      <c r="N151" s="82">
        <v>4811017.7699999996</v>
      </c>
      <c r="O151" s="82">
        <v>478322.18</v>
      </c>
      <c r="P151" s="82" t="s">
        <v>369</v>
      </c>
      <c r="Q151" s="37" t="s">
        <v>370</v>
      </c>
    </row>
    <row r="152" spans="1:18" ht="15.75" customHeight="1" x14ac:dyDescent="0.3">
      <c r="A152" s="37" t="s">
        <v>212</v>
      </c>
      <c r="B152" s="37" t="s">
        <v>212</v>
      </c>
      <c r="C152" s="37">
        <v>2019</v>
      </c>
      <c r="D152" s="54">
        <v>43633</v>
      </c>
      <c r="E152" s="53" t="s">
        <v>19</v>
      </c>
      <c r="F152" s="53">
        <v>7</v>
      </c>
      <c r="G152" s="53" t="s">
        <v>44</v>
      </c>
      <c r="H152" s="37">
        <v>1118</v>
      </c>
      <c r="I152" s="37" t="s">
        <v>45</v>
      </c>
      <c r="J152" s="37" t="s">
        <v>45</v>
      </c>
      <c r="K152" s="37" t="s">
        <v>45</v>
      </c>
      <c r="L152" s="37" t="s">
        <v>45</v>
      </c>
      <c r="M152" s="37" t="s">
        <v>45</v>
      </c>
      <c r="N152" s="82">
        <v>4811019.24</v>
      </c>
      <c r="O152" s="82">
        <v>478328.09</v>
      </c>
      <c r="P152" s="82" t="s">
        <v>371</v>
      </c>
      <c r="Q152" s="37" t="s">
        <v>372</v>
      </c>
    </row>
    <row r="153" spans="1:18" ht="15.75" customHeight="1" x14ac:dyDescent="0.3">
      <c r="A153" s="37" t="s">
        <v>212</v>
      </c>
      <c r="B153" s="37" t="s">
        <v>212</v>
      </c>
      <c r="C153" s="37">
        <v>2019</v>
      </c>
      <c r="D153" s="54">
        <v>43633</v>
      </c>
      <c r="E153" s="53" t="s">
        <v>19</v>
      </c>
      <c r="F153" s="53">
        <v>8</v>
      </c>
      <c r="G153" s="53" t="s">
        <v>48</v>
      </c>
      <c r="H153" s="37">
        <v>1119</v>
      </c>
      <c r="I153" s="37" t="s">
        <v>27</v>
      </c>
      <c r="J153" s="37" t="s">
        <v>27</v>
      </c>
      <c r="K153" s="37" t="s">
        <v>26</v>
      </c>
      <c r="L153" s="37" t="s">
        <v>27</v>
      </c>
      <c r="M153" s="37" t="s">
        <v>26</v>
      </c>
      <c r="N153" s="82">
        <v>4811022.96</v>
      </c>
      <c r="O153" s="82">
        <v>478334.47</v>
      </c>
      <c r="P153" s="82" t="s">
        <v>373</v>
      </c>
      <c r="Q153" s="37" t="s">
        <v>374</v>
      </c>
    </row>
    <row r="154" spans="1:18" ht="15.75" customHeight="1" x14ac:dyDescent="0.3">
      <c r="A154" s="37" t="s">
        <v>212</v>
      </c>
      <c r="B154" s="37" t="s">
        <v>212</v>
      </c>
      <c r="C154" s="37">
        <v>2019</v>
      </c>
      <c r="D154" s="54">
        <v>43633</v>
      </c>
      <c r="E154" s="53" t="s">
        <v>19</v>
      </c>
      <c r="F154" s="53">
        <v>9</v>
      </c>
      <c r="G154" s="53" t="s">
        <v>52</v>
      </c>
      <c r="H154" s="37">
        <v>1120</v>
      </c>
      <c r="I154" s="37" t="s">
        <v>31</v>
      </c>
      <c r="J154" s="37" t="s">
        <v>31</v>
      </c>
      <c r="K154" s="37" t="s">
        <v>31</v>
      </c>
      <c r="L154" s="37" t="s">
        <v>31</v>
      </c>
      <c r="M154" s="37" t="s">
        <v>31</v>
      </c>
      <c r="N154" s="82">
        <v>4811026.49</v>
      </c>
      <c r="O154" s="82">
        <v>478348.37</v>
      </c>
      <c r="P154" s="82" t="s">
        <v>375</v>
      </c>
      <c r="Q154" s="37" t="s">
        <v>376</v>
      </c>
    </row>
    <row r="155" spans="1:18" ht="15.75" customHeight="1" x14ac:dyDescent="0.3">
      <c r="A155" s="37" t="s">
        <v>212</v>
      </c>
      <c r="B155" s="37" t="s">
        <v>212</v>
      </c>
      <c r="C155" s="37">
        <v>2019</v>
      </c>
      <c r="D155" s="54">
        <v>43633</v>
      </c>
      <c r="E155" s="53" t="s">
        <v>19</v>
      </c>
      <c r="F155" s="53">
        <v>10</v>
      </c>
      <c r="G155" s="53" t="s">
        <v>55</v>
      </c>
      <c r="H155" s="37">
        <v>1121</v>
      </c>
      <c r="I155" s="37" t="s">
        <v>26</v>
      </c>
      <c r="J155" s="37" t="s">
        <v>26</v>
      </c>
      <c r="K155" s="37" t="s">
        <v>27</v>
      </c>
      <c r="L155" s="37" t="s">
        <v>26</v>
      </c>
      <c r="M155" s="37" t="s">
        <v>27</v>
      </c>
      <c r="N155" s="82">
        <v>4811034.49</v>
      </c>
      <c r="O155" s="82">
        <v>478360.79</v>
      </c>
      <c r="P155" s="82" t="s">
        <v>377</v>
      </c>
      <c r="Q155" s="37" t="s">
        <v>378</v>
      </c>
    </row>
    <row r="156" spans="1:18" ht="15.75" customHeight="1" x14ac:dyDescent="0.3">
      <c r="A156" s="37" t="s">
        <v>212</v>
      </c>
      <c r="B156" s="37" t="s">
        <v>212</v>
      </c>
      <c r="C156" s="37">
        <v>2019</v>
      </c>
      <c r="D156" s="54">
        <v>43633</v>
      </c>
      <c r="E156" s="53" t="s">
        <v>19</v>
      </c>
      <c r="F156" s="53">
        <v>11</v>
      </c>
      <c r="G156" s="53" t="s">
        <v>57</v>
      </c>
      <c r="H156" s="37">
        <v>1122</v>
      </c>
      <c r="I156" s="37" t="s">
        <v>35</v>
      </c>
      <c r="J156" s="37" t="s">
        <v>31</v>
      </c>
      <c r="K156" s="37" t="s">
        <v>31</v>
      </c>
      <c r="L156" s="37" t="s">
        <v>31</v>
      </c>
      <c r="M156" s="37" t="s">
        <v>31</v>
      </c>
      <c r="N156" s="82">
        <v>4811011.04</v>
      </c>
      <c r="O156" s="82">
        <v>478323.89</v>
      </c>
      <c r="P156" s="82" t="s">
        <v>379</v>
      </c>
      <c r="Q156" s="37" t="s">
        <v>380</v>
      </c>
    </row>
    <row r="157" spans="1:18" ht="15.75" customHeight="1" x14ac:dyDescent="0.3">
      <c r="A157" s="37" t="s">
        <v>212</v>
      </c>
      <c r="B157" s="37" t="s">
        <v>212</v>
      </c>
      <c r="C157" s="37">
        <v>2019</v>
      </c>
      <c r="D157" s="54">
        <v>43633</v>
      </c>
      <c r="E157" s="53" t="s">
        <v>19</v>
      </c>
      <c r="F157" s="53">
        <v>12</v>
      </c>
      <c r="G157" s="53" t="s">
        <v>61</v>
      </c>
      <c r="H157" s="37">
        <v>1123</v>
      </c>
      <c r="I157" s="37" t="s">
        <v>31</v>
      </c>
      <c r="J157" s="37" t="s">
        <v>31</v>
      </c>
      <c r="K157" s="37" t="s">
        <v>31</v>
      </c>
      <c r="L157" s="37" t="s">
        <v>31</v>
      </c>
      <c r="M157" s="37" t="s">
        <v>31</v>
      </c>
      <c r="N157" s="37">
        <v>4811012.8600000003</v>
      </c>
      <c r="O157" s="82">
        <v>478329.88</v>
      </c>
      <c r="P157" s="82" t="s">
        <v>381</v>
      </c>
      <c r="Q157" s="37" t="s">
        <v>382</v>
      </c>
    </row>
    <row r="158" spans="1:18" ht="15.75" customHeight="1" x14ac:dyDescent="0.3">
      <c r="A158" s="37" t="s">
        <v>212</v>
      </c>
      <c r="B158" s="37" t="s">
        <v>212</v>
      </c>
      <c r="C158" s="37">
        <v>2019</v>
      </c>
      <c r="D158" s="54">
        <v>43633</v>
      </c>
      <c r="E158" s="53" t="s">
        <v>19</v>
      </c>
      <c r="F158" s="53">
        <v>13</v>
      </c>
      <c r="G158" s="53" t="s">
        <v>64</v>
      </c>
      <c r="H158" s="37">
        <v>1124</v>
      </c>
      <c r="I158" s="37" t="s">
        <v>22</v>
      </c>
      <c r="J158" s="37" t="s">
        <v>22</v>
      </c>
      <c r="K158" s="37" t="s">
        <v>21</v>
      </c>
      <c r="L158" s="37" t="s">
        <v>22</v>
      </c>
      <c r="M158" s="37" t="s">
        <v>21</v>
      </c>
      <c r="N158" s="82">
        <v>4811017.16</v>
      </c>
      <c r="O158" s="82">
        <v>478335.71</v>
      </c>
      <c r="P158" s="82" t="s">
        <v>383</v>
      </c>
      <c r="Q158" s="37" t="s">
        <v>384</v>
      </c>
    </row>
    <row r="159" spans="1:18" ht="15.75" customHeight="1" x14ac:dyDescent="0.3">
      <c r="A159" s="37" t="s">
        <v>212</v>
      </c>
      <c r="B159" s="37" t="s">
        <v>212</v>
      </c>
      <c r="C159" s="37">
        <v>2019</v>
      </c>
      <c r="D159" s="54">
        <v>43633</v>
      </c>
      <c r="E159" s="53" t="s">
        <v>19</v>
      </c>
      <c r="F159" s="53">
        <v>14</v>
      </c>
      <c r="G159" s="53" t="s">
        <v>67</v>
      </c>
      <c r="H159" s="37">
        <v>1125</v>
      </c>
      <c r="I159" s="37" t="s">
        <v>21</v>
      </c>
      <c r="J159" s="37" t="s">
        <v>21</v>
      </c>
      <c r="K159" s="37" t="s">
        <v>22</v>
      </c>
      <c r="L159" s="37" t="s">
        <v>21</v>
      </c>
      <c r="M159" s="37" t="s">
        <v>22</v>
      </c>
      <c r="N159" s="82">
        <v>4811015.55</v>
      </c>
      <c r="O159" s="82">
        <v>478342.65</v>
      </c>
      <c r="P159" s="82" t="s">
        <v>385</v>
      </c>
      <c r="Q159" s="37" t="s">
        <v>386</v>
      </c>
    </row>
    <row r="160" spans="1:18" ht="15.75" customHeight="1" x14ac:dyDescent="0.3">
      <c r="A160" s="37" t="s">
        <v>212</v>
      </c>
      <c r="B160" s="37" t="s">
        <v>212</v>
      </c>
      <c r="C160" s="37">
        <v>2019</v>
      </c>
      <c r="D160" s="54">
        <v>43633</v>
      </c>
      <c r="E160" s="53" t="s">
        <v>19</v>
      </c>
      <c r="F160" s="53">
        <v>15</v>
      </c>
      <c r="G160" s="53" t="s">
        <v>71</v>
      </c>
      <c r="H160" s="37">
        <v>1126</v>
      </c>
      <c r="I160" s="37" t="s">
        <v>45</v>
      </c>
      <c r="J160" s="37" t="s">
        <v>45</v>
      </c>
      <c r="K160" s="37" t="s">
        <v>45</v>
      </c>
      <c r="L160" s="37" t="s">
        <v>45</v>
      </c>
      <c r="M160" s="37" t="s">
        <v>45</v>
      </c>
      <c r="N160" s="82">
        <v>4811022.25</v>
      </c>
      <c r="O160" s="82">
        <v>478349.65</v>
      </c>
      <c r="P160" s="82" t="s">
        <v>387</v>
      </c>
      <c r="Q160" s="37" t="s">
        <v>388</v>
      </c>
    </row>
    <row r="161" spans="1:17" ht="15.75" customHeight="1" x14ac:dyDescent="0.3">
      <c r="A161" s="37" t="s">
        <v>212</v>
      </c>
      <c r="B161" s="37" t="s">
        <v>212</v>
      </c>
      <c r="C161" s="37">
        <v>2019</v>
      </c>
      <c r="D161" s="54">
        <v>43633</v>
      </c>
      <c r="E161" s="53" t="s">
        <v>19</v>
      </c>
      <c r="F161" s="53">
        <v>16</v>
      </c>
      <c r="G161" s="53" t="s">
        <v>74</v>
      </c>
      <c r="H161" s="37">
        <v>1127</v>
      </c>
      <c r="I161" s="37" t="s">
        <v>27</v>
      </c>
      <c r="J161" s="37" t="s">
        <v>27</v>
      </c>
      <c r="K161" s="37" t="s">
        <v>26</v>
      </c>
      <c r="L161" s="37" t="s">
        <v>27</v>
      </c>
      <c r="M161" s="37" t="s">
        <v>26</v>
      </c>
      <c r="N161" s="82">
        <v>4811024.09</v>
      </c>
      <c r="O161" s="82">
        <v>478356.01</v>
      </c>
      <c r="P161" s="82" t="s">
        <v>389</v>
      </c>
      <c r="Q161" s="37" t="s">
        <v>390</v>
      </c>
    </row>
    <row r="162" spans="1:17" ht="15.75" customHeight="1" x14ac:dyDescent="0.3">
      <c r="A162" s="37" t="s">
        <v>212</v>
      </c>
      <c r="B162" s="37" t="s">
        <v>212</v>
      </c>
      <c r="C162" s="37">
        <v>2019</v>
      </c>
      <c r="D162" s="54">
        <v>43633</v>
      </c>
      <c r="E162" s="53" t="s">
        <v>19</v>
      </c>
      <c r="F162" s="53">
        <v>17</v>
      </c>
      <c r="G162" s="53" t="s">
        <v>77</v>
      </c>
      <c r="H162" s="37">
        <v>1128</v>
      </c>
      <c r="I162" s="37" t="s">
        <v>21</v>
      </c>
      <c r="J162" s="37" t="s">
        <v>21</v>
      </c>
      <c r="K162" s="37" t="s">
        <v>22</v>
      </c>
      <c r="L162" s="37" t="s">
        <v>21</v>
      </c>
      <c r="M162" s="37" t="s">
        <v>22</v>
      </c>
      <c r="N162" s="82">
        <v>4811005.1500000004</v>
      </c>
      <c r="O162" s="82">
        <v>478333.11</v>
      </c>
      <c r="P162" s="82" t="s">
        <v>391</v>
      </c>
      <c r="Q162" s="37" t="s">
        <v>392</v>
      </c>
    </row>
    <row r="163" spans="1:17" ht="15.75" customHeight="1" x14ac:dyDescent="0.3">
      <c r="A163" s="37" t="s">
        <v>212</v>
      </c>
      <c r="B163" s="37" t="s">
        <v>212</v>
      </c>
      <c r="C163" s="37">
        <v>2019</v>
      </c>
      <c r="D163" s="54">
        <v>43633</v>
      </c>
      <c r="E163" s="53" t="s">
        <v>19</v>
      </c>
      <c r="F163" s="53">
        <v>18</v>
      </c>
      <c r="G163" s="53" t="s">
        <v>80</v>
      </c>
      <c r="H163" s="37">
        <v>1129</v>
      </c>
      <c r="I163" s="37" t="s">
        <v>45</v>
      </c>
      <c r="J163" s="37" t="s">
        <v>45</v>
      </c>
      <c r="K163" s="37" t="s">
        <v>45</v>
      </c>
      <c r="L163" s="37" t="s">
        <v>45</v>
      </c>
      <c r="M163" s="37" t="s">
        <v>45</v>
      </c>
      <c r="N163" s="82">
        <v>4811010.6900000004</v>
      </c>
      <c r="O163" s="82">
        <v>478345.62</v>
      </c>
      <c r="P163" s="82" t="s">
        <v>393</v>
      </c>
      <c r="Q163" s="37" t="s">
        <v>394</v>
      </c>
    </row>
    <row r="164" spans="1:17" ht="15.75" customHeight="1" x14ac:dyDescent="0.3">
      <c r="A164" s="37" t="s">
        <v>212</v>
      </c>
      <c r="B164" s="37" t="s">
        <v>212</v>
      </c>
      <c r="C164" s="37">
        <v>2019</v>
      </c>
      <c r="D164" s="54">
        <v>43633</v>
      </c>
      <c r="E164" s="53" t="s">
        <v>19</v>
      </c>
      <c r="F164" s="53">
        <v>19</v>
      </c>
      <c r="G164" s="53" t="s">
        <v>83</v>
      </c>
      <c r="H164" s="37">
        <v>1130</v>
      </c>
      <c r="I164" s="37" t="s">
        <v>35</v>
      </c>
      <c r="J164" s="37" t="s">
        <v>31</v>
      </c>
      <c r="K164" s="37" t="s">
        <v>31</v>
      </c>
      <c r="L164" s="37" t="s">
        <v>31</v>
      </c>
      <c r="M164" s="37" t="s">
        <v>31</v>
      </c>
      <c r="N164" s="82">
        <v>4811015.2300000004</v>
      </c>
      <c r="O164" s="82">
        <v>478353.39</v>
      </c>
      <c r="P164" s="82" t="s">
        <v>395</v>
      </c>
      <c r="Q164" s="37" t="s">
        <v>396</v>
      </c>
    </row>
    <row r="165" spans="1:17" ht="15.75" customHeight="1" x14ac:dyDescent="0.3">
      <c r="A165" s="37" t="s">
        <v>212</v>
      </c>
      <c r="B165" s="37" t="s">
        <v>212</v>
      </c>
      <c r="C165" s="37">
        <v>2019</v>
      </c>
      <c r="D165" s="54">
        <v>43633</v>
      </c>
      <c r="E165" s="53" t="s">
        <v>19</v>
      </c>
      <c r="F165" s="53">
        <v>20</v>
      </c>
      <c r="G165" s="53" t="s">
        <v>86</v>
      </c>
      <c r="H165" s="37">
        <v>1131</v>
      </c>
      <c r="I165" s="37" t="s">
        <v>22</v>
      </c>
      <c r="J165" s="37" t="s">
        <v>22</v>
      </c>
      <c r="K165" s="37" t="s">
        <v>21</v>
      </c>
      <c r="L165" s="37" t="s">
        <v>22</v>
      </c>
      <c r="M165" s="37" t="s">
        <v>21</v>
      </c>
      <c r="N165" s="82">
        <v>4811016.5</v>
      </c>
      <c r="O165" s="82">
        <v>478358.96</v>
      </c>
      <c r="P165" s="82" t="s">
        <v>397</v>
      </c>
      <c r="Q165" s="37" t="s">
        <v>398</v>
      </c>
    </row>
    <row r="166" spans="1:17" ht="15.75" customHeight="1" x14ac:dyDescent="0.3">
      <c r="A166" s="37" t="s">
        <v>212</v>
      </c>
      <c r="B166" s="37" t="s">
        <v>212</v>
      </c>
      <c r="C166" s="37">
        <v>2019</v>
      </c>
      <c r="D166" s="54">
        <v>43633</v>
      </c>
      <c r="E166" s="53" t="s">
        <v>19</v>
      </c>
      <c r="F166" s="53">
        <v>21</v>
      </c>
      <c r="G166" s="53" t="s">
        <v>89</v>
      </c>
      <c r="H166" s="37">
        <v>1132</v>
      </c>
      <c r="I166" s="37" t="s">
        <v>31</v>
      </c>
      <c r="J166" s="37" t="s">
        <v>31</v>
      </c>
      <c r="K166" s="37" t="s">
        <v>31</v>
      </c>
      <c r="L166" s="37" t="s">
        <v>31</v>
      </c>
      <c r="M166" s="37" t="s">
        <v>31</v>
      </c>
      <c r="N166" s="82">
        <v>4811017.32</v>
      </c>
      <c r="O166" s="82">
        <v>478364.87</v>
      </c>
      <c r="P166" s="82" t="s">
        <v>399</v>
      </c>
      <c r="Q166" s="37" t="s">
        <v>400</v>
      </c>
    </row>
    <row r="167" spans="1:17" ht="15.75" customHeight="1" x14ac:dyDescent="0.3">
      <c r="A167" s="37" t="s">
        <v>212</v>
      </c>
      <c r="B167" s="37" t="s">
        <v>212</v>
      </c>
      <c r="C167" s="37">
        <v>2019</v>
      </c>
      <c r="D167" s="54">
        <v>43633</v>
      </c>
      <c r="E167" s="53" t="s">
        <v>19</v>
      </c>
      <c r="F167" s="53">
        <v>22</v>
      </c>
      <c r="G167" s="53" t="s">
        <v>92</v>
      </c>
      <c r="H167" s="37">
        <v>1133</v>
      </c>
      <c r="I167" s="37" t="s">
        <v>26</v>
      </c>
      <c r="J167" s="37" t="s">
        <v>26</v>
      </c>
      <c r="K167" s="37" t="s">
        <v>27</v>
      </c>
      <c r="L167" s="37" t="s">
        <v>26</v>
      </c>
      <c r="M167" s="37" t="s">
        <v>27</v>
      </c>
      <c r="N167" s="82">
        <v>4811002.26</v>
      </c>
      <c r="O167" s="82">
        <v>478337.15</v>
      </c>
      <c r="P167" s="82" t="s">
        <v>401</v>
      </c>
      <c r="Q167" s="37" t="s">
        <v>402</v>
      </c>
    </row>
    <row r="168" spans="1:17" ht="15.75" customHeight="1" x14ac:dyDescent="0.3">
      <c r="A168" s="37" t="s">
        <v>212</v>
      </c>
      <c r="B168" s="37" t="s">
        <v>212</v>
      </c>
      <c r="C168" s="37">
        <v>2019</v>
      </c>
      <c r="D168" s="54">
        <v>43633</v>
      </c>
      <c r="E168" s="53" t="s">
        <v>19</v>
      </c>
      <c r="F168" s="53">
        <v>23</v>
      </c>
      <c r="G168" s="53" t="s">
        <v>95</v>
      </c>
      <c r="H168" s="37">
        <v>1134</v>
      </c>
      <c r="I168" s="37" t="s">
        <v>27</v>
      </c>
      <c r="J168" s="37" t="s">
        <v>27</v>
      </c>
      <c r="K168" s="37" t="s">
        <v>26</v>
      </c>
      <c r="L168" s="37" t="s">
        <v>27</v>
      </c>
      <c r="M168" s="37" t="s">
        <v>26</v>
      </c>
      <c r="N168" s="82">
        <v>4811003.54</v>
      </c>
      <c r="O168" s="82">
        <v>478342.96</v>
      </c>
      <c r="P168" s="82" t="s">
        <v>403</v>
      </c>
      <c r="Q168" s="37" t="s">
        <v>404</v>
      </c>
    </row>
    <row r="169" spans="1:17" ht="15.75" customHeight="1" x14ac:dyDescent="0.3">
      <c r="A169" s="37" t="s">
        <v>212</v>
      </c>
      <c r="B169" s="37" t="s">
        <v>212</v>
      </c>
      <c r="C169" s="37">
        <v>2019</v>
      </c>
      <c r="D169" s="54">
        <v>43633</v>
      </c>
      <c r="E169" s="53" t="s">
        <v>19</v>
      </c>
      <c r="F169" s="53">
        <v>24</v>
      </c>
      <c r="G169" s="53" t="s">
        <v>98</v>
      </c>
      <c r="H169" s="37">
        <v>1135</v>
      </c>
      <c r="I169" s="37" t="s">
        <v>26</v>
      </c>
      <c r="J169" s="37" t="s">
        <v>26</v>
      </c>
      <c r="K169" s="37" t="s">
        <v>27</v>
      </c>
      <c r="L169" s="37" t="s">
        <v>26</v>
      </c>
      <c r="M169" s="37" t="s">
        <v>27</v>
      </c>
      <c r="N169" s="82">
        <v>4811007.1100000003</v>
      </c>
      <c r="O169" s="82">
        <v>478353.67</v>
      </c>
      <c r="P169" s="82" t="s">
        <v>405</v>
      </c>
      <c r="Q169" s="37" t="s">
        <v>406</v>
      </c>
    </row>
    <row r="170" spans="1:17" ht="15.75" customHeight="1" x14ac:dyDescent="0.3">
      <c r="A170" s="37" t="s">
        <v>212</v>
      </c>
      <c r="B170" s="37" t="s">
        <v>212</v>
      </c>
      <c r="C170" s="37">
        <v>2019</v>
      </c>
      <c r="D170" s="54">
        <v>43633</v>
      </c>
      <c r="E170" s="53" t="s">
        <v>19</v>
      </c>
      <c r="F170" s="53">
        <v>25</v>
      </c>
      <c r="G170" s="53" t="s">
        <v>101</v>
      </c>
      <c r="H170" s="37">
        <v>1136</v>
      </c>
      <c r="I170" s="37" t="s">
        <v>31</v>
      </c>
      <c r="J170" s="37" t="s">
        <v>31</v>
      </c>
      <c r="K170" s="37" t="s">
        <v>31</v>
      </c>
      <c r="L170" s="37" t="s">
        <v>31</v>
      </c>
      <c r="M170" s="37" t="s">
        <v>31</v>
      </c>
      <c r="N170" s="82">
        <v>4810992.45</v>
      </c>
      <c r="O170" s="82">
        <v>478333.39</v>
      </c>
      <c r="P170" s="82" t="s">
        <v>407</v>
      </c>
      <c r="Q170" s="37" t="s">
        <v>408</v>
      </c>
    </row>
    <row r="171" spans="1:17" ht="15.75" customHeight="1" x14ac:dyDescent="0.3">
      <c r="A171" s="37" t="s">
        <v>212</v>
      </c>
      <c r="B171" s="37" t="s">
        <v>212</v>
      </c>
      <c r="C171" s="37">
        <v>2019</v>
      </c>
      <c r="D171" s="54">
        <v>43633</v>
      </c>
      <c r="E171" s="53" t="s">
        <v>19</v>
      </c>
      <c r="F171" s="53">
        <v>26</v>
      </c>
      <c r="G171" s="53" t="s">
        <v>104</v>
      </c>
      <c r="H171" s="37">
        <v>1137</v>
      </c>
      <c r="I171" s="37" t="s">
        <v>45</v>
      </c>
      <c r="J171" s="37" t="s">
        <v>45</v>
      </c>
      <c r="K171" s="37" t="s">
        <v>45</v>
      </c>
      <c r="L171" s="37" t="s">
        <v>45</v>
      </c>
      <c r="M171" s="37" t="s">
        <v>45</v>
      </c>
      <c r="N171" s="82">
        <v>4810994.7</v>
      </c>
      <c r="O171" s="82">
        <v>478340.33</v>
      </c>
      <c r="P171" s="82" t="s">
        <v>409</v>
      </c>
      <c r="Q171" s="37" t="s">
        <v>410</v>
      </c>
    </row>
    <row r="172" spans="1:17" ht="15.75" customHeight="1" x14ac:dyDescent="0.3">
      <c r="A172" s="37" t="s">
        <v>212</v>
      </c>
      <c r="B172" s="37" t="s">
        <v>212</v>
      </c>
      <c r="C172" s="37">
        <v>2019</v>
      </c>
      <c r="D172" s="54">
        <v>43633</v>
      </c>
      <c r="E172" s="53" t="s">
        <v>19</v>
      </c>
      <c r="F172" s="53">
        <v>27</v>
      </c>
      <c r="G172" s="53" t="s">
        <v>107</v>
      </c>
      <c r="H172" s="37">
        <v>1138</v>
      </c>
      <c r="I172" s="37" t="s">
        <v>27</v>
      </c>
      <c r="J172" s="37" t="s">
        <v>27</v>
      </c>
      <c r="K172" s="37" t="s">
        <v>26</v>
      </c>
      <c r="L172" s="37" t="s">
        <v>27</v>
      </c>
      <c r="M172" s="37" t="s">
        <v>26</v>
      </c>
      <c r="N172" s="82">
        <v>4810995.5599999996</v>
      </c>
      <c r="O172" s="82">
        <v>478345.65</v>
      </c>
      <c r="P172" s="82" t="s">
        <v>411</v>
      </c>
      <c r="Q172" s="37" t="s">
        <v>412</v>
      </c>
    </row>
    <row r="173" spans="1:17" ht="15.75" customHeight="1" x14ac:dyDescent="0.3">
      <c r="A173" s="37" t="s">
        <v>212</v>
      </c>
      <c r="B173" s="37" t="s">
        <v>212</v>
      </c>
      <c r="C173" s="37">
        <v>2019</v>
      </c>
      <c r="D173" s="54">
        <v>43633</v>
      </c>
      <c r="E173" s="53" t="s">
        <v>19</v>
      </c>
      <c r="F173" s="53">
        <v>28</v>
      </c>
      <c r="G173" s="53" t="s">
        <v>110</v>
      </c>
      <c r="H173" s="37">
        <v>1139</v>
      </c>
      <c r="I173" s="37" t="s">
        <v>27</v>
      </c>
      <c r="J173" s="37" t="s">
        <v>27</v>
      </c>
      <c r="K173" s="37" t="s">
        <v>26</v>
      </c>
      <c r="L173" s="37" t="s">
        <v>27</v>
      </c>
      <c r="M173" s="37" t="s">
        <v>26</v>
      </c>
      <c r="N173" s="82">
        <v>4810998.72</v>
      </c>
      <c r="O173" s="82">
        <v>478352.56</v>
      </c>
      <c r="P173" s="82" t="s">
        <v>413</v>
      </c>
      <c r="Q173" s="37" t="s">
        <v>414</v>
      </c>
    </row>
    <row r="174" spans="1:17" ht="15.75" customHeight="1" x14ac:dyDescent="0.3">
      <c r="A174" s="37" t="s">
        <v>212</v>
      </c>
      <c r="B174" s="37" t="s">
        <v>212</v>
      </c>
      <c r="C174" s="37">
        <v>2019</v>
      </c>
      <c r="D174" s="54">
        <v>43633</v>
      </c>
      <c r="E174" s="53" t="s">
        <v>19</v>
      </c>
      <c r="F174" s="53">
        <v>29</v>
      </c>
      <c r="G174" s="53" t="s">
        <v>113</v>
      </c>
      <c r="H174" s="37">
        <v>1140</v>
      </c>
      <c r="I174" s="37" t="s">
        <v>21</v>
      </c>
      <c r="J174" s="37" t="s">
        <v>21</v>
      </c>
      <c r="K174" s="37" t="s">
        <v>22</v>
      </c>
      <c r="L174" s="37" t="s">
        <v>21</v>
      </c>
      <c r="M174" s="37" t="s">
        <v>22</v>
      </c>
      <c r="N174" s="82">
        <v>4811001.8</v>
      </c>
      <c r="O174" s="82">
        <v>478357.89</v>
      </c>
      <c r="P174" s="82" t="s">
        <v>415</v>
      </c>
      <c r="Q174" s="37" t="s">
        <v>416</v>
      </c>
    </row>
    <row r="175" spans="1:17" ht="15.75" customHeight="1" x14ac:dyDescent="0.3">
      <c r="A175" s="37" t="s">
        <v>212</v>
      </c>
      <c r="B175" s="37" t="s">
        <v>212</v>
      </c>
      <c r="C175" s="37">
        <v>2019</v>
      </c>
      <c r="D175" s="54">
        <v>43633</v>
      </c>
      <c r="E175" s="53" t="s">
        <v>19</v>
      </c>
      <c r="F175" s="53">
        <v>30</v>
      </c>
      <c r="G175" s="53" t="s">
        <v>116</v>
      </c>
      <c r="H175" s="37">
        <v>1141</v>
      </c>
      <c r="I175" s="37" t="s">
        <v>31</v>
      </c>
      <c r="J175" s="37" t="s">
        <v>31</v>
      </c>
      <c r="K175" s="37" t="s">
        <v>31</v>
      </c>
      <c r="L175" s="37" t="s">
        <v>31</v>
      </c>
      <c r="M175" s="37" t="s">
        <v>31</v>
      </c>
      <c r="N175" s="82">
        <v>4811002.8499999996</v>
      </c>
      <c r="O175" s="82">
        <v>478368.21</v>
      </c>
      <c r="P175" s="82" t="s">
        <v>417</v>
      </c>
      <c r="Q175" s="37" t="s">
        <v>418</v>
      </c>
    </row>
    <row r="176" spans="1:17" ht="15.75" customHeight="1" x14ac:dyDescent="0.3">
      <c r="A176" s="37" t="s">
        <v>212</v>
      </c>
      <c r="B176" s="37" t="s">
        <v>212</v>
      </c>
      <c r="C176" s="37">
        <v>2019</v>
      </c>
      <c r="D176" s="54">
        <v>43633</v>
      </c>
      <c r="E176" s="53" t="s">
        <v>19</v>
      </c>
      <c r="F176" s="53">
        <v>31</v>
      </c>
      <c r="G176" s="53" t="s">
        <v>119</v>
      </c>
      <c r="H176" s="37">
        <v>1142</v>
      </c>
      <c r="I176" s="37" t="s">
        <v>35</v>
      </c>
      <c r="J176" s="37" t="s">
        <v>31</v>
      </c>
      <c r="K176" s="37" t="s">
        <v>31</v>
      </c>
      <c r="L176" s="37" t="s">
        <v>31</v>
      </c>
      <c r="M176" s="37" t="s">
        <v>31</v>
      </c>
      <c r="N176" s="82">
        <v>4811006.55</v>
      </c>
      <c r="O176" s="82">
        <v>478372.07</v>
      </c>
      <c r="P176" s="82" t="s">
        <v>419</v>
      </c>
      <c r="Q176" s="37" t="s">
        <v>420</v>
      </c>
    </row>
    <row r="177" spans="1:18" ht="15.75" customHeight="1" x14ac:dyDescent="0.3">
      <c r="A177" s="37" t="s">
        <v>212</v>
      </c>
      <c r="B177" s="37" t="s">
        <v>212</v>
      </c>
      <c r="C177" s="37">
        <v>2019</v>
      </c>
      <c r="D177" s="54">
        <v>43633</v>
      </c>
      <c r="E177" s="53" t="s">
        <v>19</v>
      </c>
      <c r="F177" s="53">
        <v>32</v>
      </c>
      <c r="G177" s="53" t="s">
        <v>122</v>
      </c>
      <c r="H177" s="37">
        <v>1143</v>
      </c>
      <c r="I177" s="37" t="s">
        <v>35</v>
      </c>
      <c r="J177" s="37" t="s">
        <v>31</v>
      </c>
      <c r="K177" s="37" t="s">
        <v>31</v>
      </c>
      <c r="L177" s="37" t="s">
        <v>31</v>
      </c>
      <c r="M177" s="37" t="s">
        <v>31</v>
      </c>
      <c r="N177" s="82">
        <v>4810985.88</v>
      </c>
      <c r="O177" s="82">
        <v>478335.43</v>
      </c>
      <c r="P177" s="82" t="s">
        <v>421</v>
      </c>
      <c r="Q177" s="37" t="s">
        <v>422</v>
      </c>
    </row>
    <row r="178" spans="1:18" ht="15.75" customHeight="1" x14ac:dyDescent="0.3">
      <c r="A178" s="37" t="s">
        <v>212</v>
      </c>
      <c r="B178" s="37" t="s">
        <v>212</v>
      </c>
      <c r="C178" s="37">
        <v>2019</v>
      </c>
      <c r="D178" s="54">
        <v>43633</v>
      </c>
      <c r="E178" s="53" t="s">
        <v>19</v>
      </c>
      <c r="F178" s="53">
        <v>33</v>
      </c>
      <c r="G178" s="53" t="s">
        <v>125</v>
      </c>
      <c r="H178" s="37">
        <v>1144</v>
      </c>
      <c r="I178" s="37" t="s">
        <v>45</v>
      </c>
      <c r="J178" s="37" t="s">
        <v>45</v>
      </c>
      <c r="K178" s="37" t="s">
        <v>45</v>
      </c>
      <c r="L178" s="37" t="s">
        <v>45</v>
      </c>
      <c r="M178" s="37" t="s">
        <v>45</v>
      </c>
      <c r="N178" s="82">
        <v>4810985.7</v>
      </c>
      <c r="O178" s="82">
        <v>478341.07</v>
      </c>
      <c r="P178" s="82" t="s">
        <v>423</v>
      </c>
      <c r="Q178" s="37" t="s">
        <v>424</v>
      </c>
    </row>
    <row r="179" spans="1:18" ht="15.75" customHeight="1" x14ac:dyDescent="0.3">
      <c r="A179" s="37" t="s">
        <v>212</v>
      </c>
      <c r="B179" s="37" t="s">
        <v>212</v>
      </c>
      <c r="C179" s="37">
        <v>2019</v>
      </c>
      <c r="D179" s="54">
        <v>43633</v>
      </c>
      <c r="E179" s="53" t="s">
        <v>19</v>
      </c>
      <c r="F179" s="53">
        <v>34</v>
      </c>
      <c r="G179" s="53" t="s">
        <v>128</v>
      </c>
      <c r="H179" s="37">
        <v>1145</v>
      </c>
      <c r="I179" s="37" t="s">
        <v>26</v>
      </c>
      <c r="J179" s="37" t="s">
        <v>26</v>
      </c>
      <c r="K179" s="37" t="s">
        <v>27</v>
      </c>
      <c r="L179" s="37" t="s">
        <v>26</v>
      </c>
      <c r="M179" s="37" t="s">
        <v>27</v>
      </c>
      <c r="N179" s="82">
        <v>4810990.38</v>
      </c>
      <c r="O179" s="82">
        <v>478348.27</v>
      </c>
      <c r="P179" s="82" t="s">
        <v>425</v>
      </c>
      <c r="Q179" s="37" t="s">
        <v>426</v>
      </c>
    </row>
    <row r="180" spans="1:18" ht="15.75" customHeight="1" x14ac:dyDescent="0.3">
      <c r="A180" s="37" t="s">
        <v>212</v>
      </c>
      <c r="B180" s="37" t="s">
        <v>212</v>
      </c>
      <c r="C180" s="37">
        <v>2019</v>
      </c>
      <c r="D180" s="54">
        <v>43633</v>
      </c>
      <c r="E180" s="53" t="s">
        <v>19</v>
      </c>
      <c r="F180" s="53">
        <v>35</v>
      </c>
      <c r="G180" s="53" t="s">
        <v>131</v>
      </c>
      <c r="H180" s="37">
        <v>1146</v>
      </c>
      <c r="I180" s="37" t="s">
        <v>22</v>
      </c>
      <c r="J180" s="37" t="s">
        <v>22</v>
      </c>
      <c r="K180" s="37" t="s">
        <v>21</v>
      </c>
      <c r="L180" s="37" t="s">
        <v>22</v>
      </c>
      <c r="M180" s="37" t="s">
        <v>21</v>
      </c>
      <c r="N180" s="82">
        <v>4810991.6399999997</v>
      </c>
      <c r="O180" s="82">
        <v>478354.25</v>
      </c>
      <c r="P180" s="82" t="s">
        <v>427</v>
      </c>
      <c r="Q180" s="37" t="s">
        <v>428</v>
      </c>
    </row>
    <row r="181" spans="1:18" ht="15.75" customHeight="1" x14ac:dyDescent="0.3">
      <c r="A181" s="37" t="s">
        <v>212</v>
      </c>
      <c r="B181" s="37" t="s">
        <v>212</v>
      </c>
      <c r="C181" s="37">
        <v>2019</v>
      </c>
      <c r="D181" s="54">
        <v>43633</v>
      </c>
      <c r="E181" s="53" t="s">
        <v>19</v>
      </c>
      <c r="F181" s="53">
        <v>36</v>
      </c>
      <c r="G181" s="53" t="s">
        <v>134</v>
      </c>
      <c r="H181" s="37">
        <v>1147</v>
      </c>
      <c r="I181" s="37" t="s">
        <v>22</v>
      </c>
      <c r="J181" s="37" t="s">
        <v>22</v>
      </c>
      <c r="K181" s="37" t="s">
        <v>21</v>
      </c>
      <c r="L181" s="37" t="s">
        <v>22</v>
      </c>
      <c r="M181" s="37" t="s">
        <v>21</v>
      </c>
      <c r="N181" s="82">
        <v>4810995.7699999996</v>
      </c>
      <c r="O181" s="82">
        <v>478366.62</v>
      </c>
      <c r="P181" s="82" t="s">
        <v>429</v>
      </c>
      <c r="Q181" s="37" t="s">
        <v>430</v>
      </c>
    </row>
    <row r="182" spans="1:18" ht="15.75" customHeight="1" x14ac:dyDescent="0.3">
      <c r="A182" s="37" t="s">
        <v>212</v>
      </c>
      <c r="B182" s="37" t="s">
        <v>212</v>
      </c>
      <c r="C182" s="37">
        <v>2019</v>
      </c>
      <c r="D182" s="54">
        <v>43633</v>
      </c>
      <c r="E182" s="53" t="s">
        <v>137</v>
      </c>
      <c r="F182" s="53">
        <v>37</v>
      </c>
      <c r="G182" s="53" t="s">
        <v>20</v>
      </c>
      <c r="H182" s="37">
        <v>1001</v>
      </c>
      <c r="I182" s="37" t="s">
        <v>45</v>
      </c>
      <c r="J182" s="37" t="s">
        <v>45</v>
      </c>
      <c r="K182" s="37" t="s">
        <v>45</v>
      </c>
      <c r="L182" s="37" t="s">
        <v>45</v>
      </c>
      <c r="M182" s="37" t="s">
        <v>45</v>
      </c>
      <c r="N182" s="82">
        <v>4811247.47</v>
      </c>
      <c r="O182" s="82">
        <v>478573.3</v>
      </c>
      <c r="P182" s="82" t="s">
        <v>431</v>
      </c>
      <c r="Q182" s="37" t="s">
        <v>432</v>
      </c>
    </row>
    <row r="183" spans="1:18" ht="15.75" customHeight="1" x14ac:dyDescent="0.3">
      <c r="A183" s="37" t="s">
        <v>212</v>
      </c>
      <c r="B183" s="37" t="s">
        <v>212</v>
      </c>
      <c r="C183" s="37">
        <v>2019</v>
      </c>
      <c r="D183" s="54">
        <v>43633</v>
      </c>
      <c r="E183" s="53" t="s">
        <v>137</v>
      </c>
      <c r="F183" s="53">
        <v>38</v>
      </c>
      <c r="G183" s="53" t="s">
        <v>25</v>
      </c>
      <c r="H183" s="37">
        <v>1002</v>
      </c>
      <c r="I183" s="37" t="s">
        <v>35</v>
      </c>
      <c r="J183" s="37" t="s">
        <v>31</v>
      </c>
      <c r="K183" s="37" t="s">
        <v>31</v>
      </c>
      <c r="L183" s="37" t="s">
        <v>31</v>
      </c>
      <c r="M183" s="37" t="s">
        <v>31</v>
      </c>
      <c r="N183" s="82">
        <v>4811255.5599999996</v>
      </c>
      <c r="O183" s="82">
        <v>478575.07</v>
      </c>
      <c r="P183" s="82" t="s">
        <v>433</v>
      </c>
      <c r="Q183" s="37" t="s">
        <v>434</v>
      </c>
    </row>
    <row r="184" spans="1:18" ht="15.75" customHeight="1" x14ac:dyDescent="0.3">
      <c r="A184" s="37" t="s">
        <v>212</v>
      </c>
      <c r="B184" s="37" t="s">
        <v>212</v>
      </c>
      <c r="C184" s="37">
        <v>2019</v>
      </c>
      <c r="D184" s="54">
        <v>43633</v>
      </c>
      <c r="E184" s="53" t="s">
        <v>137</v>
      </c>
      <c r="F184" s="53">
        <v>39</v>
      </c>
      <c r="G184" s="53" t="s">
        <v>30</v>
      </c>
      <c r="H184" s="37">
        <v>1003</v>
      </c>
      <c r="I184" s="37" t="s">
        <v>31</v>
      </c>
      <c r="J184" s="37" t="s">
        <v>31</v>
      </c>
      <c r="K184" s="37" t="s">
        <v>31</v>
      </c>
      <c r="L184" s="37" t="s">
        <v>31</v>
      </c>
      <c r="M184" s="37" t="s">
        <v>31</v>
      </c>
      <c r="N184" s="82">
        <v>4811270.5599999996</v>
      </c>
      <c r="O184" s="82">
        <v>478577.07</v>
      </c>
      <c r="P184" s="82" t="s">
        <v>435</v>
      </c>
      <c r="Q184" s="37" t="s">
        <v>436</v>
      </c>
    </row>
    <row r="185" spans="1:18" ht="15.75" customHeight="1" x14ac:dyDescent="0.3">
      <c r="A185" s="37" t="s">
        <v>212</v>
      </c>
      <c r="B185" s="37" t="s">
        <v>212</v>
      </c>
      <c r="C185" s="37">
        <v>2019</v>
      </c>
      <c r="D185" s="54">
        <v>43633</v>
      </c>
      <c r="E185" s="53" t="s">
        <v>137</v>
      </c>
      <c r="F185" s="53">
        <v>40</v>
      </c>
      <c r="G185" s="53" t="s">
        <v>34</v>
      </c>
      <c r="H185" s="37">
        <v>1004</v>
      </c>
      <c r="I185" s="37" t="s">
        <v>26</v>
      </c>
      <c r="J185" s="37" t="s">
        <v>26</v>
      </c>
      <c r="K185" s="37" t="s">
        <v>27</v>
      </c>
      <c r="L185" s="37" t="s">
        <v>26</v>
      </c>
      <c r="M185" s="37" t="s">
        <v>27</v>
      </c>
      <c r="N185" s="82">
        <v>4811276.2699999996</v>
      </c>
      <c r="O185" s="82">
        <v>478576.28</v>
      </c>
      <c r="P185" s="82" t="s">
        <v>437</v>
      </c>
      <c r="Q185" s="37" t="s">
        <v>438</v>
      </c>
    </row>
    <row r="186" spans="1:18" ht="15.75" customHeight="1" x14ac:dyDescent="0.3">
      <c r="A186" s="37" t="s">
        <v>212</v>
      </c>
      <c r="B186" s="37" t="s">
        <v>212</v>
      </c>
      <c r="C186" s="37">
        <v>2019</v>
      </c>
      <c r="D186" s="54">
        <v>43633</v>
      </c>
      <c r="E186" s="53" t="s">
        <v>137</v>
      </c>
      <c r="F186" s="53">
        <v>41</v>
      </c>
      <c r="G186" s="53" t="s">
        <v>38</v>
      </c>
      <c r="H186" s="37">
        <v>1005</v>
      </c>
      <c r="I186" s="37" t="s">
        <v>21</v>
      </c>
      <c r="J186" s="37" t="s">
        <v>21</v>
      </c>
      <c r="K186" s="37" t="s">
        <v>22</v>
      </c>
      <c r="L186" s="37" t="s">
        <v>21</v>
      </c>
      <c r="M186" s="37" t="s">
        <v>22</v>
      </c>
      <c r="N186" s="82">
        <v>4811283.63</v>
      </c>
      <c r="O186" s="82">
        <v>478578.88</v>
      </c>
      <c r="P186" s="82" t="s">
        <v>439</v>
      </c>
      <c r="Q186" s="37" t="s">
        <v>440</v>
      </c>
      <c r="R186" s="82" t="s">
        <v>441</v>
      </c>
    </row>
    <row r="187" spans="1:18" ht="15.75" customHeight="1" x14ac:dyDescent="0.3">
      <c r="A187" s="37" t="s">
        <v>212</v>
      </c>
      <c r="B187" s="37" t="s">
        <v>212</v>
      </c>
      <c r="C187" s="37">
        <v>2019</v>
      </c>
      <c r="D187" s="54">
        <v>43633</v>
      </c>
      <c r="E187" s="53" t="s">
        <v>137</v>
      </c>
      <c r="F187" s="53">
        <v>42</v>
      </c>
      <c r="G187" s="53" t="s">
        <v>148</v>
      </c>
      <c r="H187" s="37">
        <v>1006</v>
      </c>
      <c r="I187" s="37" t="s">
        <v>31</v>
      </c>
      <c r="J187" s="37" t="s">
        <v>31</v>
      </c>
      <c r="K187" s="37" t="s">
        <v>31</v>
      </c>
      <c r="L187" s="37" t="s">
        <v>31</v>
      </c>
      <c r="M187" s="37" t="s">
        <v>31</v>
      </c>
      <c r="N187" s="82">
        <v>4811296.47</v>
      </c>
      <c r="O187" s="82">
        <v>478579.77</v>
      </c>
      <c r="P187" s="82" t="s">
        <v>442</v>
      </c>
      <c r="Q187" s="37" t="s">
        <v>443</v>
      </c>
    </row>
    <row r="188" spans="1:18" ht="15.75" customHeight="1" x14ac:dyDescent="0.3">
      <c r="A188" s="37" t="s">
        <v>212</v>
      </c>
      <c r="B188" s="37" t="s">
        <v>212</v>
      </c>
      <c r="C188" s="37">
        <v>2019</v>
      </c>
      <c r="D188" s="54">
        <v>43633</v>
      </c>
      <c r="E188" s="53" t="s">
        <v>137</v>
      </c>
      <c r="F188" s="53">
        <v>43</v>
      </c>
      <c r="G188" s="53" t="s">
        <v>41</v>
      </c>
      <c r="H188" s="37">
        <v>1012</v>
      </c>
      <c r="I188" s="37" t="s">
        <v>26</v>
      </c>
      <c r="J188" s="37" t="s">
        <v>26</v>
      </c>
      <c r="K188" s="37" t="s">
        <v>27</v>
      </c>
      <c r="L188" s="37" t="s">
        <v>26</v>
      </c>
      <c r="M188" s="37" t="s">
        <v>27</v>
      </c>
      <c r="N188" s="82">
        <v>4811256.13</v>
      </c>
      <c r="O188" s="82">
        <v>478584.77</v>
      </c>
      <c r="P188" s="82" t="s">
        <v>444</v>
      </c>
      <c r="Q188" s="37" t="s">
        <v>445</v>
      </c>
    </row>
    <row r="189" spans="1:18" ht="15.75" customHeight="1" x14ac:dyDescent="0.3">
      <c r="A189" s="37" t="s">
        <v>212</v>
      </c>
      <c r="B189" s="37" t="s">
        <v>212</v>
      </c>
      <c r="C189" s="37">
        <v>2019</v>
      </c>
      <c r="D189" s="54">
        <v>43633</v>
      </c>
      <c r="E189" s="53" t="s">
        <v>137</v>
      </c>
      <c r="F189" s="53">
        <v>44</v>
      </c>
      <c r="G189" s="53" t="s">
        <v>44</v>
      </c>
      <c r="H189" s="37">
        <v>1011</v>
      </c>
      <c r="I189" s="37" t="s">
        <v>21</v>
      </c>
      <c r="J189" s="37" t="s">
        <v>21</v>
      </c>
      <c r="K189" s="37" t="s">
        <v>22</v>
      </c>
      <c r="L189" s="37" t="s">
        <v>21</v>
      </c>
      <c r="M189" s="37" t="s">
        <v>22</v>
      </c>
      <c r="N189" s="82">
        <v>4811261.18</v>
      </c>
      <c r="O189" s="82">
        <v>478582.46</v>
      </c>
      <c r="P189" s="82" t="s">
        <v>446</v>
      </c>
      <c r="Q189" s="37" t="s">
        <v>447</v>
      </c>
    </row>
    <row r="190" spans="1:18" ht="15.75" customHeight="1" x14ac:dyDescent="0.3">
      <c r="A190" s="37" t="s">
        <v>212</v>
      </c>
      <c r="B190" s="37" t="s">
        <v>212</v>
      </c>
      <c r="C190" s="37">
        <v>2019</v>
      </c>
      <c r="D190" s="54">
        <v>43633</v>
      </c>
      <c r="E190" s="53" t="s">
        <v>137</v>
      </c>
      <c r="F190" s="53">
        <v>45</v>
      </c>
      <c r="G190" s="53" t="s">
        <v>48</v>
      </c>
      <c r="H190" s="37">
        <v>1010</v>
      </c>
      <c r="I190" s="37" t="s">
        <v>22</v>
      </c>
      <c r="J190" s="37" t="s">
        <v>22</v>
      </c>
      <c r="K190" s="37" t="s">
        <v>21</v>
      </c>
      <c r="L190" s="37" t="s">
        <v>22</v>
      </c>
      <c r="M190" s="37" t="s">
        <v>21</v>
      </c>
      <c r="N190" s="82">
        <v>4811276.32</v>
      </c>
      <c r="O190" s="82">
        <v>478584.89</v>
      </c>
      <c r="P190" s="82" t="s">
        <v>448</v>
      </c>
      <c r="Q190" s="37" t="s">
        <v>449</v>
      </c>
    </row>
    <row r="191" spans="1:18" ht="15.75" customHeight="1" x14ac:dyDescent="0.3">
      <c r="A191" s="37" t="s">
        <v>212</v>
      </c>
      <c r="B191" s="37" t="s">
        <v>212</v>
      </c>
      <c r="C191" s="37">
        <v>2019</v>
      </c>
      <c r="D191" s="54">
        <v>43633</v>
      </c>
      <c r="E191" s="53" t="s">
        <v>137</v>
      </c>
      <c r="F191" s="53">
        <v>46</v>
      </c>
      <c r="G191" s="53" t="s">
        <v>52</v>
      </c>
      <c r="H191" s="37">
        <v>1009</v>
      </c>
      <c r="I191" s="37" t="s">
        <v>27</v>
      </c>
      <c r="J191" s="37" t="s">
        <v>27</v>
      </c>
      <c r="K191" s="37" t="s">
        <v>26</v>
      </c>
      <c r="L191" s="37" t="s">
        <v>27</v>
      </c>
      <c r="M191" s="37" t="s">
        <v>26</v>
      </c>
      <c r="N191" s="82">
        <v>4811281.37</v>
      </c>
      <c r="O191" s="82">
        <v>478586.56</v>
      </c>
      <c r="P191" s="82" t="s">
        <v>450</v>
      </c>
      <c r="Q191" s="37" t="s">
        <v>451</v>
      </c>
    </row>
    <row r="192" spans="1:18" ht="15.75" customHeight="1" x14ac:dyDescent="0.3">
      <c r="A192" s="37" t="s">
        <v>212</v>
      </c>
      <c r="B192" s="37" t="s">
        <v>212</v>
      </c>
      <c r="C192" s="37">
        <v>2019</v>
      </c>
      <c r="D192" s="54">
        <v>43633</v>
      </c>
      <c r="E192" s="53" t="s">
        <v>137</v>
      </c>
      <c r="F192" s="53">
        <v>47</v>
      </c>
      <c r="G192" s="53" t="s">
        <v>55</v>
      </c>
      <c r="H192" s="37">
        <v>1008</v>
      </c>
      <c r="I192" s="37" t="s">
        <v>26</v>
      </c>
      <c r="J192" s="37" t="s">
        <v>26</v>
      </c>
      <c r="K192" s="37" t="s">
        <v>27</v>
      </c>
      <c r="L192" s="37" t="s">
        <v>26</v>
      </c>
      <c r="M192" s="37" t="s">
        <v>27</v>
      </c>
      <c r="N192" s="82">
        <v>4811290.59</v>
      </c>
      <c r="O192" s="82">
        <v>478587.21</v>
      </c>
      <c r="P192" s="82" t="s">
        <v>452</v>
      </c>
      <c r="Q192" s="37" t="s">
        <v>453</v>
      </c>
    </row>
    <row r="193" spans="1:17" ht="15.75" customHeight="1" x14ac:dyDescent="0.3">
      <c r="A193" s="37" t="s">
        <v>212</v>
      </c>
      <c r="B193" s="37" t="s">
        <v>212</v>
      </c>
      <c r="C193" s="37">
        <v>2019</v>
      </c>
      <c r="D193" s="54">
        <v>43633</v>
      </c>
      <c r="E193" s="53" t="s">
        <v>137</v>
      </c>
      <c r="F193" s="53">
        <v>48</v>
      </c>
      <c r="G193" s="53" t="s">
        <v>161</v>
      </c>
      <c r="H193" s="37">
        <v>1007</v>
      </c>
      <c r="I193" s="37" t="s">
        <v>45</v>
      </c>
      <c r="J193" s="37" t="s">
        <v>45</v>
      </c>
      <c r="K193" s="37" t="s">
        <v>45</v>
      </c>
      <c r="L193" s="37" t="s">
        <v>45</v>
      </c>
      <c r="M193" s="37" t="s">
        <v>45</v>
      </c>
      <c r="N193" s="82">
        <v>4811295.7300000004</v>
      </c>
      <c r="O193" s="82">
        <v>478587.71</v>
      </c>
      <c r="P193" s="82" t="s">
        <v>454</v>
      </c>
      <c r="Q193" s="37" t="s">
        <v>455</v>
      </c>
    </row>
    <row r="194" spans="1:17" ht="15.75" customHeight="1" x14ac:dyDescent="0.3">
      <c r="A194" s="37" t="s">
        <v>212</v>
      </c>
      <c r="B194" s="37" t="s">
        <v>212</v>
      </c>
      <c r="C194" s="37">
        <v>2019</v>
      </c>
      <c r="D194" s="54">
        <v>43633</v>
      </c>
      <c r="E194" s="53" t="s">
        <v>137</v>
      </c>
      <c r="F194" s="53">
        <v>49</v>
      </c>
      <c r="G194" s="53" t="s">
        <v>57</v>
      </c>
      <c r="H194" s="37">
        <v>1013</v>
      </c>
      <c r="I194" s="37" t="s">
        <v>31</v>
      </c>
      <c r="J194" s="37" t="s">
        <v>31</v>
      </c>
      <c r="K194" s="37" t="s">
        <v>31</v>
      </c>
      <c r="L194" s="37" t="s">
        <v>31</v>
      </c>
      <c r="M194" s="37" t="s">
        <v>31</v>
      </c>
      <c r="N194" s="82">
        <v>4811245.96</v>
      </c>
      <c r="O194" s="82">
        <v>478584.91</v>
      </c>
      <c r="P194" s="82" t="s">
        <v>456</v>
      </c>
      <c r="Q194" s="37" t="s">
        <v>457</v>
      </c>
    </row>
    <row r="195" spans="1:17" ht="15.75" customHeight="1" x14ac:dyDescent="0.3">
      <c r="A195" s="37" t="s">
        <v>212</v>
      </c>
      <c r="B195" s="37" t="s">
        <v>212</v>
      </c>
      <c r="C195" s="37">
        <v>2019</v>
      </c>
      <c r="D195" s="54">
        <v>43633</v>
      </c>
      <c r="E195" s="53" t="s">
        <v>137</v>
      </c>
      <c r="F195" s="53">
        <v>50</v>
      </c>
      <c r="G195" s="53" t="s">
        <v>61</v>
      </c>
      <c r="H195" s="37">
        <v>1014</v>
      </c>
      <c r="I195" s="37" t="s">
        <v>35</v>
      </c>
      <c r="J195" s="37" t="s">
        <v>31</v>
      </c>
      <c r="K195" s="37" t="s">
        <v>31</v>
      </c>
      <c r="L195" s="37" t="s">
        <v>31</v>
      </c>
      <c r="M195" s="37" t="s">
        <v>31</v>
      </c>
      <c r="N195" s="82">
        <v>4811261.2</v>
      </c>
      <c r="O195" s="82">
        <v>478591.06</v>
      </c>
      <c r="P195" s="82" t="s">
        <v>458</v>
      </c>
      <c r="Q195" s="37" t="s">
        <v>459</v>
      </c>
    </row>
    <row r="196" spans="1:17" ht="15.75" customHeight="1" x14ac:dyDescent="0.3">
      <c r="A196" s="37" t="s">
        <v>212</v>
      </c>
      <c r="B196" s="37" t="s">
        <v>212</v>
      </c>
      <c r="C196" s="37">
        <v>2019</v>
      </c>
      <c r="D196" s="54">
        <v>43633</v>
      </c>
      <c r="E196" s="53" t="s">
        <v>137</v>
      </c>
      <c r="F196" s="53">
        <v>51</v>
      </c>
      <c r="G196" s="53" t="s">
        <v>64</v>
      </c>
      <c r="H196" s="37">
        <v>1015</v>
      </c>
      <c r="I196" s="37" t="s">
        <v>26</v>
      </c>
      <c r="J196" s="37" t="s">
        <v>26</v>
      </c>
      <c r="K196" s="37" t="s">
        <v>27</v>
      </c>
      <c r="L196" s="37" t="s">
        <v>26</v>
      </c>
      <c r="M196" s="37" t="s">
        <v>27</v>
      </c>
      <c r="N196" s="82">
        <v>4811275.46</v>
      </c>
      <c r="O196" s="82">
        <v>478591.8</v>
      </c>
      <c r="P196" s="82" t="s">
        <v>460</v>
      </c>
      <c r="Q196" s="37" t="s">
        <v>461</v>
      </c>
    </row>
    <row r="197" spans="1:17" ht="15.75" customHeight="1" x14ac:dyDescent="0.3">
      <c r="A197" s="37" t="s">
        <v>212</v>
      </c>
      <c r="B197" s="37" t="s">
        <v>212</v>
      </c>
      <c r="C197" s="37">
        <v>2019</v>
      </c>
      <c r="D197" s="54">
        <v>43633</v>
      </c>
      <c r="E197" s="53" t="s">
        <v>137</v>
      </c>
      <c r="F197" s="53">
        <v>52</v>
      </c>
      <c r="G197" s="53" t="s">
        <v>67</v>
      </c>
      <c r="H197" s="37">
        <v>1016</v>
      </c>
      <c r="I197" s="37" t="s">
        <v>35</v>
      </c>
      <c r="J197" s="37" t="s">
        <v>31</v>
      </c>
      <c r="K197" s="37" t="s">
        <v>31</v>
      </c>
      <c r="L197" s="37" t="s">
        <v>31</v>
      </c>
      <c r="M197" s="37" t="s">
        <v>31</v>
      </c>
      <c r="N197" s="82">
        <v>4811288.04</v>
      </c>
      <c r="O197" s="82">
        <v>478593.77</v>
      </c>
      <c r="P197" s="82" t="s">
        <v>462</v>
      </c>
      <c r="Q197" s="37" t="s">
        <v>463</v>
      </c>
    </row>
    <row r="198" spans="1:17" ht="15.75" customHeight="1" x14ac:dyDescent="0.3">
      <c r="A198" s="37" t="s">
        <v>212</v>
      </c>
      <c r="B198" s="37" t="s">
        <v>212</v>
      </c>
      <c r="C198" s="37">
        <v>2019</v>
      </c>
      <c r="D198" s="54">
        <v>43633</v>
      </c>
      <c r="E198" s="53" t="s">
        <v>137</v>
      </c>
      <c r="F198" s="53">
        <v>53</v>
      </c>
      <c r="G198" s="53" t="s">
        <v>71</v>
      </c>
      <c r="H198" s="37">
        <v>1017</v>
      </c>
      <c r="I198" s="37" t="s">
        <v>21</v>
      </c>
      <c r="J198" s="37" t="s">
        <v>21</v>
      </c>
      <c r="K198" s="37" t="s">
        <v>22</v>
      </c>
      <c r="L198" s="37" t="s">
        <v>21</v>
      </c>
      <c r="M198" s="37" t="s">
        <v>22</v>
      </c>
      <c r="N198" s="82">
        <v>4811295.1399999997</v>
      </c>
      <c r="O198" s="82">
        <v>478594.73</v>
      </c>
      <c r="P198" s="82" t="s">
        <v>464</v>
      </c>
      <c r="Q198" s="37" t="s">
        <v>465</v>
      </c>
    </row>
    <row r="199" spans="1:17" ht="15.75" customHeight="1" x14ac:dyDescent="0.3">
      <c r="A199" s="37" t="s">
        <v>212</v>
      </c>
      <c r="B199" s="37" t="s">
        <v>212</v>
      </c>
      <c r="C199" s="37">
        <v>2019</v>
      </c>
      <c r="D199" s="54">
        <v>43633</v>
      </c>
      <c r="E199" s="53" t="s">
        <v>137</v>
      </c>
      <c r="F199" s="53">
        <v>54</v>
      </c>
      <c r="G199" s="53" t="s">
        <v>77</v>
      </c>
      <c r="H199" s="37">
        <v>1018</v>
      </c>
      <c r="I199" s="37" t="s">
        <v>22</v>
      </c>
      <c r="J199" s="37" t="s">
        <v>22</v>
      </c>
      <c r="K199" s="37" t="s">
        <v>21</v>
      </c>
      <c r="L199" s="37" t="s">
        <v>22</v>
      </c>
      <c r="M199" s="37" t="s">
        <v>21</v>
      </c>
      <c r="N199" s="82">
        <v>4811252.9000000004</v>
      </c>
      <c r="O199" s="82">
        <v>478597.46</v>
      </c>
      <c r="P199" s="82" t="s">
        <v>466</v>
      </c>
      <c r="Q199" s="37" t="s">
        <v>467</v>
      </c>
    </row>
    <row r="200" spans="1:17" ht="15.75" customHeight="1" x14ac:dyDescent="0.3">
      <c r="A200" s="37" t="s">
        <v>212</v>
      </c>
      <c r="B200" s="37" t="s">
        <v>212</v>
      </c>
      <c r="C200" s="37">
        <v>2019</v>
      </c>
      <c r="D200" s="54">
        <v>43633</v>
      </c>
      <c r="E200" s="53" t="s">
        <v>137</v>
      </c>
      <c r="F200" s="53">
        <v>55</v>
      </c>
      <c r="G200" s="53" t="s">
        <v>80</v>
      </c>
      <c r="H200" s="37">
        <v>1019</v>
      </c>
      <c r="I200" s="37" t="s">
        <v>21</v>
      </c>
      <c r="J200" s="37" t="s">
        <v>21</v>
      </c>
      <c r="K200" s="37" t="s">
        <v>22</v>
      </c>
      <c r="L200" s="37" t="s">
        <v>21</v>
      </c>
      <c r="M200" s="37" t="s">
        <v>22</v>
      </c>
      <c r="N200" s="82">
        <v>4811261.9800000004</v>
      </c>
      <c r="O200" s="82">
        <v>478597.79</v>
      </c>
      <c r="P200" s="82" t="s">
        <v>468</v>
      </c>
      <c r="Q200" s="37" t="s">
        <v>469</v>
      </c>
    </row>
    <row r="201" spans="1:17" ht="15.75" customHeight="1" x14ac:dyDescent="0.3">
      <c r="A201" s="37" t="s">
        <v>212</v>
      </c>
      <c r="B201" s="37" t="s">
        <v>212</v>
      </c>
      <c r="C201" s="37">
        <v>2019</v>
      </c>
      <c r="D201" s="54">
        <v>43633</v>
      </c>
      <c r="E201" s="53" t="s">
        <v>137</v>
      </c>
      <c r="F201" s="53">
        <v>56</v>
      </c>
      <c r="G201" s="53" t="s">
        <v>83</v>
      </c>
      <c r="H201" s="37">
        <v>1020</v>
      </c>
      <c r="I201" s="37" t="s">
        <v>27</v>
      </c>
      <c r="J201" s="37" t="s">
        <v>27</v>
      </c>
      <c r="K201" s="37" t="s">
        <v>26</v>
      </c>
      <c r="L201" s="37" t="s">
        <v>27</v>
      </c>
      <c r="M201" s="37" t="s">
        <v>26</v>
      </c>
      <c r="N201" s="82">
        <v>4811274.41</v>
      </c>
      <c r="O201" s="82">
        <v>478598.32</v>
      </c>
      <c r="P201" s="82" t="s">
        <v>470</v>
      </c>
      <c r="Q201" s="37" t="s">
        <v>471</v>
      </c>
    </row>
    <row r="202" spans="1:17" ht="15.75" customHeight="1" x14ac:dyDescent="0.3">
      <c r="A202" s="37" t="s">
        <v>212</v>
      </c>
      <c r="B202" s="37" t="s">
        <v>212</v>
      </c>
      <c r="C202" s="37">
        <v>2019</v>
      </c>
      <c r="D202" s="54">
        <v>43633</v>
      </c>
      <c r="E202" s="53" t="s">
        <v>137</v>
      </c>
      <c r="F202" s="53">
        <v>57</v>
      </c>
      <c r="G202" s="53" t="s">
        <v>86</v>
      </c>
      <c r="H202" s="37">
        <v>1021</v>
      </c>
      <c r="I202" s="37" t="s">
        <v>22</v>
      </c>
      <c r="J202" s="37" t="s">
        <v>22</v>
      </c>
      <c r="K202" s="37" t="s">
        <v>21</v>
      </c>
      <c r="L202" s="37" t="s">
        <v>22</v>
      </c>
      <c r="M202" s="37" t="s">
        <v>21</v>
      </c>
      <c r="N202" s="82">
        <v>4811279.8099999996</v>
      </c>
      <c r="O202" s="82">
        <v>478600.83</v>
      </c>
      <c r="P202" s="82" t="s">
        <v>472</v>
      </c>
      <c r="Q202" s="37" t="s">
        <v>473</v>
      </c>
    </row>
    <row r="203" spans="1:17" ht="15.75" customHeight="1" x14ac:dyDescent="0.3">
      <c r="A203" s="37" t="s">
        <v>212</v>
      </c>
      <c r="B203" s="37" t="s">
        <v>212</v>
      </c>
      <c r="C203" s="37">
        <v>2019</v>
      </c>
      <c r="D203" s="54">
        <v>43633</v>
      </c>
      <c r="E203" s="53" t="s">
        <v>137</v>
      </c>
      <c r="F203" s="53">
        <v>58</v>
      </c>
      <c r="G203" s="53" t="s">
        <v>89</v>
      </c>
      <c r="H203" s="37">
        <v>1022</v>
      </c>
      <c r="I203" s="37" t="s">
        <v>45</v>
      </c>
      <c r="J203" s="37" t="s">
        <v>45</v>
      </c>
      <c r="K203" s="37" t="s">
        <v>45</v>
      </c>
      <c r="L203" s="37" t="s">
        <v>45</v>
      </c>
      <c r="M203" s="37" t="s">
        <v>45</v>
      </c>
      <c r="N203" s="82">
        <v>4811287.1500000004</v>
      </c>
      <c r="O203" s="82">
        <v>478601.64</v>
      </c>
      <c r="P203" s="82" t="s">
        <v>474</v>
      </c>
      <c r="Q203" s="37" t="s">
        <v>475</v>
      </c>
    </row>
    <row r="204" spans="1:17" ht="15.75" customHeight="1" x14ac:dyDescent="0.3">
      <c r="A204" s="37" t="s">
        <v>212</v>
      </c>
      <c r="B204" s="37" t="s">
        <v>212</v>
      </c>
      <c r="C204" s="37">
        <v>2019</v>
      </c>
      <c r="D204" s="54">
        <v>43633</v>
      </c>
      <c r="E204" s="53" t="s">
        <v>137</v>
      </c>
      <c r="F204" s="53">
        <v>59</v>
      </c>
      <c r="G204" s="53" t="s">
        <v>92</v>
      </c>
      <c r="H204" s="37">
        <v>1023</v>
      </c>
      <c r="I204" s="37" t="s">
        <v>35</v>
      </c>
      <c r="J204" s="37" t="s">
        <v>31</v>
      </c>
      <c r="K204" s="37" t="s">
        <v>31</v>
      </c>
      <c r="L204" s="37" t="s">
        <v>31</v>
      </c>
      <c r="M204" s="37" t="s">
        <v>31</v>
      </c>
      <c r="N204" s="82">
        <v>4811245.38</v>
      </c>
      <c r="O204" s="82">
        <v>478600.7</v>
      </c>
      <c r="P204" s="82" t="s">
        <v>476</v>
      </c>
      <c r="Q204" s="37" t="s">
        <v>477</v>
      </c>
    </row>
    <row r="205" spans="1:17" ht="15.75" customHeight="1" x14ac:dyDescent="0.3">
      <c r="A205" s="37" t="s">
        <v>212</v>
      </c>
      <c r="B205" s="37" t="s">
        <v>212</v>
      </c>
      <c r="C205" s="37">
        <v>2019</v>
      </c>
      <c r="D205" s="54">
        <v>43633</v>
      </c>
      <c r="E205" s="53" t="s">
        <v>137</v>
      </c>
      <c r="F205" s="53">
        <v>60</v>
      </c>
      <c r="G205" s="53" t="s">
        <v>95</v>
      </c>
      <c r="H205" s="37">
        <v>1024</v>
      </c>
      <c r="I205" s="37" t="s">
        <v>45</v>
      </c>
      <c r="J205" s="37" t="s">
        <v>45</v>
      </c>
      <c r="K205" s="37" t="s">
        <v>45</v>
      </c>
      <c r="L205" s="37" t="s">
        <v>45</v>
      </c>
      <c r="M205" s="37" t="s">
        <v>45</v>
      </c>
      <c r="N205" s="82">
        <v>4811251.46</v>
      </c>
      <c r="O205" s="82">
        <v>478604.46</v>
      </c>
      <c r="P205" s="82" t="s">
        <v>478</v>
      </c>
      <c r="Q205" s="37" t="s">
        <v>479</v>
      </c>
    </row>
    <row r="206" spans="1:17" ht="15.75" customHeight="1" x14ac:dyDescent="0.3">
      <c r="A206" s="37" t="s">
        <v>212</v>
      </c>
      <c r="B206" s="37" t="s">
        <v>212</v>
      </c>
      <c r="C206" s="37">
        <v>2019</v>
      </c>
      <c r="D206" s="54">
        <v>43633</v>
      </c>
      <c r="E206" s="53" t="s">
        <v>137</v>
      </c>
      <c r="F206" s="53">
        <v>61</v>
      </c>
      <c r="G206" s="53" t="s">
        <v>98</v>
      </c>
      <c r="H206" s="37">
        <v>1025</v>
      </c>
      <c r="I206" s="37" t="s">
        <v>27</v>
      </c>
      <c r="J206" s="37" t="s">
        <v>27</v>
      </c>
      <c r="K206" s="37" t="s">
        <v>26</v>
      </c>
      <c r="L206" s="37" t="s">
        <v>27</v>
      </c>
      <c r="M206" s="37" t="s">
        <v>26</v>
      </c>
      <c r="N206" s="82">
        <v>4811280.67</v>
      </c>
      <c r="O206" s="82">
        <v>478606.5</v>
      </c>
      <c r="P206" s="82" t="s">
        <v>480</v>
      </c>
      <c r="Q206" s="37" t="s">
        <v>481</v>
      </c>
    </row>
    <row r="207" spans="1:17" ht="15.75" customHeight="1" x14ac:dyDescent="0.3">
      <c r="A207" s="37" t="s">
        <v>212</v>
      </c>
      <c r="B207" s="37" t="s">
        <v>212</v>
      </c>
      <c r="C207" s="37">
        <v>2019</v>
      </c>
      <c r="D207" s="54">
        <v>43633</v>
      </c>
      <c r="E207" s="53" t="s">
        <v>137</v>
      </c>
      <c r="F207" s="53">
        <v>62</v>
      </c>
      <c r="G207" s="53" t="s">
        <v>190</v>
      </c>
      <c r="H207" s="37">
        <v>1026</v>
      </c>
      <c r="I207" s="37" t="s">
        <v>35</v>
      </c>
      <c r="J207" s="37" t="s">
        <v>31</v>
      </c>
      <c r="K207" s="37" t="s">
        <v>31</v>
      </c>
      <c r="L207" s="37" t="s">
        <v>31</v>
      </c>
      <c r="M207" s="37" t="s">
        <v>31</v>
      </c>
      <c r="N207" s="82">
        <v>4811287.3899999997</v>
      </c>
      <c r="O207" s="82">
        <v>478607.77</v>
      </c>
      <c r="P207" s="82" t="s">
        <v>482</v>
      </c>
      <c r="Q207" s="37" t="s">
        <v>483</v>
      </c>
    </row>
    <row r="208" spans="1:17" ht="15.75" customHeight="1" x14ac:dyDescent="0.3">
      <c r="A208" s="37" t="s">
        <v>212</v>
      </c>
      <c r="B208" s="37" t="s">
        <v>212</v>
      </c>
      <c r="C208" s="37">
        <v>2019</v>
      </c>
      <c r="D208" s="54">
        <v>43633</v>
      </c>
      <c r="E208" s="53" t="s">
        <v>137</v>
      </c>
      <c r="F208" s="53">
        <v>63</v>
      </c>
      <c r="G208" s="53" t="s">
        <v>101</v>
      </c>
      <c r="H208" s="37">
        <v>1027</v>
      </c>
      <c r="I208" s="37" t="s">
        <v>22</v>
      </c>
      <c r="J208" s="37" t="s">
        <v>22</v>
      </c>
      <c r="K208" s="37" t="s">
        <v>21</v>
      </c>
      <c r="L208" s="37" t="s">
        <v>22</v>
      </c>
      <c r="M208" s="37" t="s">
        <v>21</v>
      </c>
      <c r="N208" s="82">
        <v>4811242.8099999996</v>
      </c>
      <c r="O208" s="82">
        <v>478608.66</v>
      </c>
      <c r="P208" s="82" t="s">
        <v>484</v>
      </c>
      <c r="Q208" s="37" t="s">
        <v>485</v>
      </c>
    </row>
    <row r="209" spans="1:18" ht="15.75" customHeight="1" x14ac:dyDescent="0.3">
      <c r="A209" s="37" t="s">
        <v>212</v>
      </c>
      <c r="B209" s="37" t="s">
        <v>212</v>
      </c>
      <c r="C209" s="37">
        <v>2019</v>
      </c>
      <c r="D209" s="54">
        <v>43633</v>
      </c>
      <c r="E209" s="53" t="s">
        <v>137</v>
      </c>
      <c r="F209" s="53">
        <v>64</v>
      </c>
      <c r="G209" s="53" t="s">
        <v>104</v>
      </c>
      <c r="H209" s="37">
        <v>1028</v>
      </c>
      <c r="I209" s="37" t="s">
        <v>26</v>
      </c>
      <c r="J209" s="37" t="s">
        <v>26</v>
      </c>
      <c r="K209" s="37" t="s">
        <v>27</v>
      </c>
      <c r="L209" s="37" t="s">
        <v>26</v>
      </c>
      <c r="M209" s="37" t="s">
        <v>27</v>
      </c>
      <c r="N209" s="82">
        <v>4811251.12</v>
      </c>
      <c r="O209" s="82">
        <v>478609.88</v>
      </c>
      <c r="P209" s="82" t="s">
        <v>486</v>
      </c>
      <c r="Q209" s="37" t="s">
        <v>487</v>
      </c>
    </row>
    <row r="210" spans="1:18" ht="15.75" customHeight="1" x14ac:dyDescent="0.3">
      <c r="A210" s="37" t="s">
        <v>212</v>
      </c>
      <c r="B210" s="37" t="s">
        <v>212</v>
      </c>
      <c r="C210" s="37">
        <v>2019</v>
      </c>
      <c r="D210" s="54">
        <v>43633</v>
      </c>
      <c r="E210" s="53" t="s">
        <v>137</v>
      </c>
      <c r="F210" s="53">
        <v>65</v>
      </c>
      <c r="G210" s="53" t="s">
        <v>107</v>
      </c>
      <c r="H210" s="37">
        <v>1029</v>
      </c>
      <c r="I210" s="37" t="s">
        <v>27</v>
      </c>
      <c r="J210" s="37" t="s">
        <v>27</v>
      </c>
      <c r="K210" s="37" t="s">
        <v>26</v>
      </c>
      <c r="L210" s="37" t="s">
        <v>27</v>
      </c>
      <c r="M210" s="37" t="s">
        <v>26</v>
      </c>
      <c r="N210" s="82">
        <v>4811257.1900000004</v>
      </c>
      <c r="O210" s="82">
        <v>478611.42</v>
      </c>
      <c r="P210" s="82" t="s">
        <v>488</v>
      </c>
      <c r="Q210" s="37" t="s">
        <v>489</v>
      </c>
      <c r="R210" s="82" t="s">
        <v>490</v>
      </c>
    </row>
    <row r="211" spans="1:18" ht="15.75" customHeight="1" x14ac:dyDescent="0.3">
      <c r="A211" s="37" t="s">
        <v>212</v>
      </c>
      <c r="B211" s="37" t="s">
        <v>212</v>
      </c>
      <c r="C211" s="37">
        <v>2019</v>
      </c>
      <c r="D211" s="54">
        <v>43633</v>
      </c>
      <c r="E211" s="53" t="s">
        <v>137</v>
      </c>
      <c r="F211" s="53">
        <v>66</v>
      </c>
      <c r="G211" s="53" t="s">
        <v>110</v>
      </c>
      <c r="H211" s="37">
        <v>1030</v>
      </c>
      <c r="I211" s="37" t="s">
        <v>31</v>
      </c>
      <c r="J211" s="37" t="s">
        <v>31</v>
      </c>
      <c r="K211" s="37" t="s">
        <v>31</v>
      </c>
      <c r="L211" s="37" t="s">
        <v>31</v>
      </c>
      <c r="M211" s="37" t="s">
        <v>31</v>
      </c>
      <c r="N211" s="82">
        <v>4811271.71</v>
      </c>
      <c r="O211" s="82">
        <v>478612.98</v>
      </c>
      <c r="P211" s="82" t="s">
        <v>491</v>
      </c>
      <c r="Q211" s="37" t="s">
        <v>492</v>
      </c>
    </row>
    <row r="212" spans="1:18" ht="15.75" customHeight="1" x14ac:dyDescent="0.3">
      <c r="A212" s="37" t="s">
        <v>212</v>
      </c>
      <c r="B212" s="37" t="s">
        <v>212</v>
      </c>
      <c r="C212" s="37">
        <v>2019</v>
      </c>
      <c r="D212" s="54">
        <v>43633</v>
      </c>
      <c r="E212" s="53" t="s">
        <v>137</v>
      </c>
      <c r="F212" s="53">
        <v>67</v>
      </c>
      <c r="G212" s="53" t="s">
        <v>113</v>
      </c>
      <c r="H212" s="37">
        <v>1031</v>
      </c>
      <c r="I212" s="37" t="s">
        <v>22</v>
      </c>
      <c r="J212" s="37" t="s">
        <v>22</v>
      </c>
      <c r="K212" s="37" t="s">
        <v>21</v>
      </c>
      <c r="L212" s="37" t="s">
        <v>22</v>
      </c>
      <c r="M212" s="37" t="s">
        <v>21</v>
      </c>
      <c r="N212" s="82">
        <v>4811286.63</v>
      </c>
      <c r="O212" s="82">
        <v>478616.31</v>
      </c>
      <c r="P212" s="82" t="s">
        <v>493</v>
      </c>
      <c r="Q212" s="37" t="s">
        <v>494</v>
      </c>
    </row>
    <row r="213" spans="1:18" ht="15.75" customHeight="1" x14ac:dyDescent="0.3">
      <c r="A213" s="37" t="s">
        <v>212</v>
      </c>
      <c r="B213" s="37" t="s">
        <v>212</v>
      </c>
      <c r="C213" s="37">
        <v>2019</v>
      </c>
      <c r="D213" s="54">
        <v>43633</v>
      </c>
      <c r="E213" s="53" t="s">
        <v>137</v>
      </c>
      <c r="F213" s="53">
        <v>68</v>
      </c>
      <c r="G213" s="53" t="s">
        <v>116</v>
      </c>
      <c r="H213" s="37">
        <v>1032</v>
      </c>
      <c r="I213" s="37" t="s">
        <v>31</v>
      </c>
      <c r="J213" s="37" t="s">
        <v>31</v>
      </c>
      <c r="K213" s="37" t="s">
        <v>31</v>
      </c>
      <c r="L213" s="37" t="s">
        <v>31</v>
      </c>
      <c r="M213" s="37" t="s">
        <v>31</v>
      </c>
      <c r="N213" s="82">
        <v>4811292.4800000004</v>
      </c>
      <c r="O213" s="82">
        <v>478615.38</v>
      </c>
      <c r="P213" s="82" t="s">
        <v>495</v>
      </c>
      <c r="Q213" s="37" t="s">
        <v>496</v>
      </c>
    </row>
    <row r="214" spans="1:18" ht="15.75" customHeight="1" x14ac:dyDescent="0.3">
      <c r="A214" s="37" t="s">
        <v>212</v>
      </c>
      <c r="B214" s="37" t="s">
        <v>212</v>
      </c>
      <c r="C214" s="37">
        <v>2019</v>
      </c>
      <c r="D214" s="54">
        <v>43633</v>
      </c>
      <c r="E214" s="53" t="s">
        <v>137</v>
      </c>
      <c r="F214" s="53">
        <v>69</v>
      </c>
      <c r="G214" s="53" t="s">
        <v>122</v>
      </c>
      <c r="H214" s="37">
        <v>1033</v>
      </c>
      <c r="I214" s="37" t="s">
        <v>27</v>
      </c>
      <c r="J214" s="37" t="s">
        <v>27</v>
      </c>
      <c r="K214" s="37" t="s">
        <v>26</v>
      </c>
      <c r="L214" s="37" t="s">
        <v>27</v>
      </c>
      <c r="M214" s="37" t="s">
        <v>26</v>
      </c>
      <c r="N214" s="82">
        <v>4811248.45</v>
      </c>
      <c r="O214" s="82">
        <v>478615.79</v>
      </c>
      <c r="P214" s="82" t="s">
        <v>497</v>
      </c>
      <c r="Q214" s="37" t="s">
        <v>498</v>
      </c>
    </row>
    <row r="215" spans="1:18" ht="15.75" customHeight="1" x14ac:dyDescent="0.3">
      <c r="A215" s="37" t="s">
        <v>212</v>
      </c>
      <c r="B215" s="37" t="s">
        <v>212</v>
      </c>
      <c r="C215" s="37">
        <v>2019</v>
      </c>
      <c r="D215" s="54">
        <v>43633</v>
      </c>
      <c r="E215" s="53" t="s">
        <v>137</v>
      </c>
      <c r="F215" s="53">
        <v>70</v>
      </c>
      <c r="G215" s="53" t="s">
        <v>125</v>
      </c>
      <c r="H215" s="37">
        <v>1034</v>
      </c>
      <c r="I215" s="37" t="s">
        <v>31</v>
      </c>
      <c r="J215" s="37" t="s">
        <v>31</v>
      </c>
      <c r="K215" s="37" t="s">
        <v>31</v>
      </c>
      <c r="L215" s="37" t="s">
        <v>31</v>
      </c>
      <c r="M215" s="37" t="s">
        <v>31</v>
      </c>
      <c r="N215" s="82">
        <v>4811257.91</v>
      </c>
      <c r="O215" s="82">
        <v>478617.04</v>
      </c>
      <c r="P215" s="82" t="s">
        <v>499</v>
      </c>
      <c r="Q215" s="37" t="s">
        <v>500</v>
      </c>
    </row>
    <row r="216" spans="1:18" ht="15.75" customHeight="1" x14ac:dyDescent="0.3">
      <c r="A216" s="37" t="s">
        <v>212</v>
      </c>
      <c r="B216" s="37" t="s">
        <v>212</v>
      </c>
      <c r="C216" s="37">
        <v>2019</v>
      </c>
      <c r="D216" s="54">
        <v>43633</v>
      </c>
      <c r="E216" s="53" t="s">
        <v>137</v>
      </c>
      <c r="F216" s="53">
        <v>71</v>
      </c>
      <c r="G216" s="53" t="s">
        <v>128</v>
      </c>
      <c r="H216" s="37">
        <v>1035</v>
      </c>
      <c r="I216" s="37" t="s">
        <v>21</v>
      </c>
      <c r="J216" s="37" t="s">
        <v>21</v>
      </c>
      <c r="K216" s="37" t="s">
        <v>22</v>
      </c>
      <c r="L216" s="37" t="s">
        <v>21</v>
      </c>
      <c r="M216" s="37" t="s">
        <v>22</v>
      </c>
      <c r="N216" s="82">
        <v>4811271.8099999996</v>
      </c>
      <c r="O216" s="82">
        <v>478617.04</v>
      </c>
      <c r="P216" s="82" t="s">
        <v>501</v>
      </c>
      <c r="Q216" s="37" t="s">
        <v>502</v>
      </c>
    </row>
    <row r="217" spans="1:18" ht="15.75" customHeight="1" x14ac:dyDescent="0.3">
      <c r="A217" s="37" t="s">
        <v>212</v>
      </c>
      <c r="B217" s="37" t="s">
        <v>212</v>
      </c>
      <c r="C217" s="37">
        <v>2019</v>
      </c>
      <c r="D217" s="54">
        <v>43633</v>
      </c>
      <c r="E217" s="53" t="s">
        <v>137</v>
      </c>
      <c r="F217" s="53">
        <v>72</v>
      </c>
      <c r="G217" s="53" t="s">
        <v>131</v>
      </c>
      <c r="H217" s="37">
        <v>1036</v>
      </c>
      <c r="I217" s="37" t="s">
        <v>45</v>
      </c>
      <c r="J217" s="37" t="s">
        <v>45</v>
      </c>
      <c r="K217" s="37" t="s">
        <v>45</v>
      </c>
      <c r="L217" s="37" t="s">
        <v>45</v>
      </c>
      <c r="M217" s="37" t="s">
        <v>45</v>
      </c>
      <c r="N217" s="82">
        <v>4811291.34</v>
      </c>
      <c r="O217" s="82">
        <v>478625.03</v>
      </c>
      <c r="P217" s="82" t="s">
        <v>503</v>
      </c>
      <c r="Q217" s="37" t="s">
        <v>504</v>
      </c>
    </row>
    <row r="218" spans="1:18" ht="15.75" customHeight="1" x14ac:dyDescent="0.3">
      <c r="A218" s="37" t="s">
        <v>212</v>
      </c>
      <c r="B218" s="37" t="s">
        <v>505</v>
      </c>
      <c r="C218" s="37">
        <v>2020</v>
      </c>
      <c r="D218" s="54">
        <v>44005</v>
      </c>
      <c r="E218" s="53" t="s">
        <v>19</v>
      </c>
      <c r="F218" s="53">
        <v>1</v>
      </c>
      <c r="G218" s="53" t="s">
        <v>20</v>
      </c>
      <c r="H218" s="37">
        <v>1112</v>
      </c>
      <c r="I218" s="37" t="s">
        <v>21</v>
      </c>
      <c r="J218" s="37" t="s">
        <v>21</v>
      </c>
      <c r="K218" s="37" t="s">
        <v>22</v>
      </c>
      <c r="L218" s="37" t="s">
        <v>21</v>
      </c>
      <c r="M218" s="37" t="s">
        <v>22</v>
      </c>
      <c r="N218" s="82">
        <v>4811026.12</v>
      </c>
      <c r="O218" s="82">
        <v>478316.99</v>
      </c>
      <c r="P218" s="82" t="s">
        <v>506</v>
      </c>
      <c r="Q218" s="82" t="s">
        <v>507</v>
      </c>
    </row>
    <row r="219" spans="1:18" ht="15.75" customHeight="1" x14ac:dyDescent="0.3">
      <c r="A219" s="37" t="s">
        <v>212</v>
      </c>
      <c r="B219" s="37" t="s">
        <v>505</v>
      </c>
      <c r="C219" s="37">
        <v>2020</v>
      </c>
      <c r="D219" s="54">
        <v>44005</v>
      </c>
      <c r="E219" s="53" t="s">
        <v>19</v>
      </c>
      <c r="F219" s="53">
        <v>2</v>
      </c>
      <c r="G219" s="53" t="s">
        <v>25</v>
      </c>
      <c r="H219" s="37">
        <v>1113</v>
      </c>
      <c r="I219" s="37" t="s">
        <v>26</v>
      </c>
      <c r="J219" s="37" t="s">
        <v>26</v>
      </c>
      <c r="K219" s="37" t="s">
        <v>27</v>
      </c>
      <c r="L219" s="37" t="s">
        <v>26</v>
      </c>
      <c r="M219" s="37" t="s">
        <v>27</v>
      </c>
      <c r="N219" s="82">
        <v>4811029.03</v>
      </c>
      <c r="O219" s="82">
        <v>478331.8</v>
      </c>
      <c r="P219" s="82" t="s">
        <v>508</v>
      </c>
      <c r="Q219" s="82" t="s">
        <v>509</v>
      </c>
    </row>
    <row r="220" spans="1:18" ht="15.75" customHeight="1" x14ac:dyDescent="0.3">
      <c r="A220" s="37" t="s">
        <v>212</v>
      </c>
      <c r="B220" s="37" t="s">
        <v>505</v>
      </c>
      <c r="C220" s="37">
        <v>2020</v>
      </c>
      <c r="D220" s="54">
        <v>44005</v>
      </c>
      <c r="E220" s="53" t="s">
        <v>19</v>
      </c>
      <c r="F220" s="53">
        <v>3</v>
      </c>
      <c r="G220" s="53" t="s">
        <v>30</v>
      </c>
      <c r="H220" s="37">
        <v>1114</v>
      </c>
      <c r="I220" s="37" t="s">
        <v>31</v>
      </c>
      <c r="J220" s="37" t="s">
        <v>31</v>
      </c>
      <c r="K220" s="37" t="s">
        <v>31</v>
      </c>
      <c r="L220" s="37" t="s">
        <v>31</v>
      </c>
      <c r="M220" s="37" t="s">
        <v>31</v>
      </c>
      <c r="N220" s="82">
        <v>4811032.6500000004</v>
      </c>
      <c r="O220" s="82">
        <v>478338.99</v>
      </c>
      <c r="P220" s="82" t="s">
        <v>510</v>
      </c>
      <c r="Q220" s="82" t="s">
        <v>511</v>
      </c>
    </row>
    <row r="221" spans="1:18" ht="15.75" customHeight="1" x14ac:dyDescent="0.3">
      <c r="A221" s="37" t="s">
        <v>212</v>
      </c>
      <c r="B221" s="37" t="s">
        <v>505</v>
      </c>
      <c r="C221" s="37">
        <v>2020</v>
      </c>
      <c r="D221" s="54">
        <v>44005</v>
      </c>
      <c r="E221" s="53" t="s">
        <v>19</v>
      </c>
      <c r="F221" s="53">
        <v>4</v>
      </c>
      <c r="G221" s="53" t="s">
        <v>34</v>
      </c>
      <c r="H221" s="37">
        <v>1115</v>
      </c>
      <c r="I221" s="37" t="s">
        <v>35</v>
      </c>
      <c r="J221" s="37" t="s">
        <v>31</v>
      </c>
      <c r="K221" s="37" t="s">
        <v>31</v>
      </c>
      <c r="L221" s="37" t="s">
        <v>31</v>
      </c>
      <c r="M221" s="37" t="s">
        <v>31</v>
      </c>
      <c r="N221" s="82">
        <v>4811036.25</v>
      </c>
      <c r="O221" s="82">
        <v>478351.99</v>
      </c>
      <c r="P221" s="82" t="s">
        <v>512</v>
      </c>
      <c r="Q221" s="82" t="s">
        <v>513</v>
      </c>
    </row>
    <row r="222" spans="1:18" ht="15.75" customHeight="1" x14ac:dyDescent="0.3">
      <c r="A222" s="37" t="s">
        <v>212</v>
      </c>
      <c r="B222" s="37" t="s">
        <v>505</v>
      </c>
      <c r="C222" s="37">
        <v>2020</v>
      </c>
      <c r="D222" s="54">
        <v>44005</v>
      </c>
      <c r="E222" s="53" t="s">
        <v>19</v>
      </c>
      <c r="F222" s="53">
        <v>5</v>
      </c>
      <c r="G222" s="53" t="s">
        <v>38</v>
      </c>
      <c r="H222" s="37">
        <v>1116</v>
      </c>
      <c r="I222" s="37" t="s">
        <v>21</v>
      </c>
      <c r="J222" s="37" t="s">
        <v>21</v>
      </c>
      <c r="K222" s="37" t="s">
        <v>22</v>
      </c>
      <c r="L222" s="37" t="s">
        <v>21</v>
      </c>
      <c r="M222" s="37" t="s">
        <v>22</v>
      </c>
      <c r="N222" s="82">
        <v>4811041.6100000003</v>
      </c>
      <c r="O222" s="37">
        <v>478359.33</v>
      </c>
      <c r="P222" s="82" t="s">
        <v>514</v>
      </c>
      <c r="Q222" s="82" t="s">
        <v>515</v>
      </c>
    </row>
    <row r="223" spans="1:18" ht="15.75" customHeight="1" x14ac:dyDescent="0.3">
      <c r="A223" s="37" t="s">
        <v>212</v>
      </c>
      <c r="B223" s="37" t="s">
        <v>505</v>
      </c>
      <c r="C223" s="37">
        <v>2020</v>
      </c>
      <c r="D223" s="54">
        <v>44005</v>
      </c>
      <c r="E223" s="53" t="s">
        <v>19</v>
      </c>
      <c r="F223" s="53">
        <v>6</v>
      </c>
      <c r="G223" s="53" t="s">
        <v>41</v>
      </c>
      <c r="H223" s="37">
        <v>1117</v>
      </c>
      <c r="I223" s="37" t="s">
        <v>22</v>
      </c>
      <c r="J223" s="37" t="s">
        <v>22</v>
      </c>
      <c r="K223" s="37" t="s">
        <v>21</v>
      </c>
      <c r="L223" s="37" t="s">
        <v>22</v>
      </c>
      <c r="M223" s="37" t="s">
        <v>21</v>
      </c>
      <c r="N223" s="82">
        <v>4811017.7699999996</v>
      </c>
      <c r="O223" s="82">
        <v>478322.18</v>
      </c>
      <c r="P223" s="82" t="s">
        <v>516</v>
      </c>
      <c r="Q223" s="83"/>
    </row>
    <row r="224" spans="1:18" ht="15.75" customHeight="1" x14ac:dyDescent="0.3">
      <c r="A224" s="37" t="s">
        <v>212</v>
      </c>
      <c r="B224" s="37" t="s">
        <v>505</v>
      </c>
      <c r="C224" s="37">
        <v>2020</v>
      </c>
      <c r="D224" s="54">
        <v>44005</v>
      </c>
      <c r="E224" s="53" t="s">
        <v>19</v>
      </c>
      <c r="F224" s="53">
        <v>7</v>
      </c>
      <c r="G224" s="53" t="s">
        <v>44</v>
      </c>
      <c r="H224" s="37">
        <v>1118</v>
      </c>
      <c r="I224" s="37" t="s">
        <v>45</v>
      </c>
      <c r="J224" s="37" t="s">
        <v>45</v>
      </c>
      <c r="K224" s="37" t="s">
        <v>45</v>
      </c>
      <c r="L224" s="37" t="s">
        <v>45</v>
      </c>
      <c r="M224" s="37" t="s">
        <v>45</v>
      </c>
      <c r="N224" s="82">
        <v>4811019.24</v>
      </c>
      <c r="O224" s="82">
        <v>478328.09</v>
      </c>
      <c r="P224" s="82" t="s">
        <v>517</v>
      </c>
      <c r="Q224" s="82" t="s">
        <v>518</v>
      </c>
    </row>
    <row r="225" spans="1:18" ht="15.75" customHeight="1" x14ac:dyDescent="0.3">
      <c r="A225" s="37" t="s">
        <v>212</v>
      </c>
      <c r="B225" s="37" t="s">
        <v>505</v>
      </c>
      <c r="C225" s="37">
        <v>2020</v>
      </c>
      <c r="D225" s="54">
        <v>44005</v>
      </c>
      <c r="E225" s="53" t="s">
        <v>19</v>
      </c>
      <c r="F225" s="53">
        <v>8</v>
      </c>
      <c r="G225" s="53" t="s">
        <v>48</v>
      </c>
      <c r="H225" s="37">
        <v>1119</v>
      </c>
      <c r="I225" s="37" t="s">
        <v>27</v>
      </c>
      <c r="J225" s="37" t="s">
        <v>27</v>
      </c>
      <c r="K225" s="37" t="s">
        <v>26</v>
      </c>
      <c r="L225" s="37" t="s">
        <v>27</v>
      </c>
      <c r="M225" s="37" t="s">
        <v>26</v>
      </c>
      <c r="N225" s="82">
        <v>4811022.96</v>
      </c>
      <c r="O225" s="82">
        <v>478334.47</v>
      </c>
      <c r="P225" s="82" t="s">
        <v>519</v>
      </c>
      <c r="Q225" s="82" t="s">
        <v>520</v>
      </c>
    </row>
    <row r="226" spans="1:18" ht="15.75" customHeight="1" x14ac:dyDescent="0.3">
      <c r="A226" s="37" t="s">
        <v>212</v>
      </c>
      <c r="B226" s="37" t="s">
        <v>505</v>
      </c>
      <c r="C226" s="37">
        <v>2020</v>
      </c>
      <c r="D226" s="54">
        <v>44005</v>
      </c>
      <c r="E226" s="53" t="s">
        <v>19</v>
      </c>
      <c r="F226" s="53">
        <v>9</v>
      </c>
      <c r="G226" s="53" t="s">
        <v>52</v>
      </c>
      <c r="H226" s="37">
        <v>1120</v>
      </c>
      <c r="I226" s="37" t="s">
        <v>31</v>
      </c>
      <c r="J226" s="37" t="s">
        <v>31</v>
      </c>
      <c r="K226" s="37" t="s">
        <v>31</v>
      </c>
      <c r="L226" s="37" t="s">
        <v>31</v>
      </c>
      <c r="M226" s="37" t="s">
        <v>31</v>
      </c>
      <c r="N226" s="82">
        <v>4811026.49</v>
      </c>
      <c r="O226" s="82">
        <v>478348.37</v>
      </c>
      <c r="P226" s="82" t="s">
        <v>521</v>
      </c>
      <c r="Q226" s="82" t="s">
        <v>522</v>
      </c>
    </row>
    <row r="227" spans="1:18" ht="15.75" customHeight="1" x14ac:dyDescent="0.3">
      <c r="A227" s="37" t="s">
        <v>212</v>
      </c>
      <c r="B227" s="37" t="s">
        <v>505</v>
      </c>
      <c r="C227" s="37">
        <v>2020</v>
      </c>
      <c r="D227" s="54">
        <v>44005</v>
      </c>
      <c r="E227" s="53" t="s">
        <v>19</v>
      </c>
      <c r="F227" s="53">
        <v>10</v>
      </c>
      <c r="G227" s="53" t="s">
        <v>55</v>
      </c>
      <c r="H227" s="37">
        <v>1121</v>
      </c>
      <c r="I227" s="37" t="s">
        <v>26</v>
      </c>
      <c r="J227" s="37" t="s">
        <v>26</v>
      </c>
      <c r="K227" s="37" t="s">
        <v>27</v>
      </c>
      <c r="L227" s="37" t="s">
        <v>26</v>
      </c>
      <c r="M227" s="37" t="s">
        <v>27</v>
      </c>
      <c r="N227" s="82">
        <v>4811034.49</v>
      </c>
      <c r="O227" s="82">
        <v>478360.79</v>
      </c>
      <c r="P227" s="82" t="s">
        <v>523</v>
      </c>
      <c r="Q227" s="82" t="s">
        <v>524</v>
      </c>
    </row>
    <row r="228" spans="1:18" ht="15.75" customHeight="1" x14ac:dyDescent="0.3">
      <c r="A228" s="37" t="s">
        <v>212</v>
      </c>
      <c r="B228" s="37" t="s">
        <v>212</v>
      </c>
      <c r="C228" s="37">
        <v>2020</v>
      </c>
      <c r="D228" s="54">
        <v>44006</v>
      </c>
      <c r="E228" s="53" t="s">
        <v>19</v>
      </c>
      <c r="F228" s="53">
        <v>11</v>
      </c>
      <c r="G228" s="53" t="s">
        <v>57</v>
      </c>
      <c r="H228" s="37">
        <v>1122</v>
      </c>
      <c r="I228" s="37" t="s">
        <v>35</v>
      </c>
      <c r="J228" s="37" t="s">
        <v>31</v>
      </c>
      <c r="K228" s="37" t="s">
        <v>31</v>
      </c>
      <c r="L228" s="37" t="s">
        <v>31</v>
      </c>
      <c r="M228" s="37" t="s">
        <v>31</v>
      </c>
      <c r="N228" s="82">
        <v>4811011.04</v>
      </c>
      <c r="O228" s="82">
        <v>478323.89</v>
      </c>
      <c r="P228" s="82" t="s">
        <v>525</v>
      </c>
      <c r="Q228" s="82" t="s">
        <v>526</v>
      </c>
    </row>
    <row r="229" spans="1:18" ht="15.75" customHeight="1" x14ac:dyDescent="0.3">
      <c r="A229" s="37" t="s">
        <v>212</v>
      </c>
      <c r="B229" s="37" t="s">
        <v>212</v>
      </c>
      <c r="C229" s="37">
        <v>2020</v>
      </c>
      <c r="D229" s="54">
        <v>44006</v>
      </c>
      <c r="E229" s="53" t="s">
        <v>19</v>
      </c>
      <c r="F229" s="53">
        <v>12</v>
      </c>
      <c r="G229" s="53" t="s">
        <v>61</v>
      </c>
      <c r="H229" s="37">
        <v>1123</v>
      </c>
      <c r="I229" s="37" t="s">
        <v>31</v>
      </c>
      <c r="J229" s="37" t="s">
        <v>31</v>
      </c>
      <c r="K229" s="37" t="s">
        <v>31</v>
      </c>
      <c r="L229" s="37" t="s">
        <v>31</v>
      </c>
      <c r="M229" s="37" t="s">
        <v>31</v>
      </c>
      <c r="N229" s="37">
        <v>4811012.8600000003</v>
      </c>
      <c r="O229" s="82">
        <v>478329.88</v>
      </c>
      <c r="P229" s="82" t="s">
        <v>527</v>
      </c>
      <c r="Q229" s="82" t="s">
        <v>528</v>
      </c>
    </row>
    <row r="230" spans="1:18" ht="15.75" customHeight="1" x14ac:dyDescent="0.3">
      <c r="A230" s="37" t="s">
        <v>212</v>
      </c>
      <c r="B230" s="37" t="s">
        <v>212</v>
      </c>
      <c r="C230" s="37">
        <v>2020</v>
      </c>
      <c r="D230" s="54">
        <v>44006</v>
      </c>
      <c r="E230" s="53" t="s">
        <v>19</v>
      </c>
      <c r="F230" s="53">
        <v>13</v>
      </c>
      <c r="G230" s="53" t="s">
        <v>64</v>
      </c>
      <c r="H230" s="37">
        <v>1124</v>
      </c>
      <c r="I230" s="37" t="s">
        <v>22</v>
      </c>
      <c r="J230" s="37" t="s">
        <v>22</v>
      </c>
      <c r="K230" s="37" t="s">
        <v>21</v>
      </c>
      <c r="L230" s="37" t="s">
        <v>22</v>
      </c>
      <c r="M230" s="37" t="s">
        <v>21</v>
      </c>
      <c r="N230" s="82">
        <v>4811017.16</v>
      </c>
      <c r="O230" s="82">
        <v>478335.71</v>
      </c>
      <c r="P230" s="82" t="s">
        <v>529</v>
      </c>
      <c r="Q230" s="82" t="s">
        <v>530</v>
      </c>
      <c r="R230" s="82" t="s">
        <v>531</v>
      </c>
    </row>
    <row r="231" spans="1:18" ht="15.75" customHeight="1" x14ac:dyDescent="0.3">
      <c r="A231" s="37" t="s">
        <v>212</v>
      </c>
      <c r="B231" s="37" t="s">
        <v>212</v>
      </c>
      <c r="C231" s="37">
        <v>2020</v>
      </c>
      <c r="D231" s="54">
        <v>44006</v>
      </c>
      <c r="E231" s="53" t="s">
        <v>19</v>
      </c>
      <c r="F231" s="53">
        <v>14</v>
      </c>
      <c r="G231" s="53" t="s">
        <v>67</v>
      </c>
      <c r="H231" s="37">
        <v>1125</v>
      </c>
      <c r="I231" s="37" t="s">
        <v>21</v>
      </c>
      <c r="J231" s="37" t="s">
        <v>21</v>
      </c>
      <c r="K231" s="37" t="s">
        <v>22</v>
      </c>
      <c r="L231" s="37" t="s">
        <v>21</v>
      </c>
      <c r="M231" s="37" t="s">
        <v>22</v>
      </c>
      <c r="N231" s="82">
        <v>4811015.55</v>
      </c>
      <c r="O231" s="82">
        <v>478342.65</v>
      </c>
      <c r="P231" s="82" t="s">
        <v>532</v>
      </c>
      <c r="Q231" s="82" t="s">
        <v>533</v>
      </c>
    </row>
    <row r="232" spans="1:18" ht="15.75" customHeight="1" x14ac:dyDescent="0.3">
      <c r="A232" s="37" t="s">
        <v>212</v>
      </c>
      <c r="B232" s="37" t="s">
        <v>212</v>
      </c>
      <c r="C232" s="37">
        <v>2020</v>
      </c>
      <c r="D232" s="54">
        <v>44006</v>
      </c>
      <c r="E232" s="53" t="s">
        <v>19</v>
      </c>
      <c r="F232" s="53">
        <v>15</v>
      </c>
      <c r="G232" s="53" t="s">
        <v>71</v>
      </c>
      <c r="H232" s="37">
        <v>1126</v>
      </c>
      <c r="I232" s="37" t="s">
        <v>45</v>
      </c>
      <c r="J232" s="37" t="s">
        <v>45</v>
      </c>
      <c r="K232" s="37" t="s">
        <v>45</v>
      </c>
      <c r="L232" s="37" t="s">
        <v>45</v>
      </c>
      <c r="M232" s="37" t="s">
        <v>45</v>
      </c>
      <c r="N232" s="82">
        <v>4811022.25</v>
      </c>
      <c r="O232" s="82">
        <v>478349.65</v>
      </c>
      <c r="P232" s="82" t="s">
        <v>534</v>
      </c>
      <c r="Q232" s="82" t="s">
        <v>535</v>
      </c>
    </row>
    <row r="233" spans="1:18" ht="15.75" customHeight="1" x14ac:dyDescent="0.3">
      <c r="A233" s="37" t="s">
        <v>212</v>
      </c>
      <c r="B233" s="37" t="s">
        <v>212</v>
      </c>
      <c r="C233" s="37">
        <v>2020</v>
      </c>
      <c r="D233" s="54">
        <v>44006</v>
      </c>
      <c r="E233" s="53" t="s">
        <v>19</v>
      </c>
      <c r="F233" s="53">
        <v>16</v>
      </c>
      <c r="G233" s="53" t="s">
        <v>74</v>
      </c>
      <c r="H233" s="37">
        <v>1127</v>
      </c>
      <c r="I233" s="37" t="s">
        <v>27</v>
      </c>
      <c r="J233" s="37" t="s">
        <v>27</v>
      </c>
      <c r="K233" s="37" t="s">
        <v>26</v>
      </c>
      <c r="L233" s="37" t="s">
        <v>27</v>
      </c>
      <c r="M233" s="37" t="s">
        <v>26</v>
      </c>
      <c r="N233" s="82">
        <v>4811024.09</v>
      </c>
      <c r="O233" s="82">
        <v>478356.01</v>
      </c>
      <c r="P233" s="82" t="s">
        <v>536</v>
      </c>
      <c r="Q233" s="82" t="s">
        <v>537</v>
      </c>
    </row>
    <row r="234" spans="1:18" ht="15.75" customHeight="1" x14ac:dyDescent="0.3">
      <c r="A234" s="37" t="s">
        <v>212</v>
      </c>
      <c r="B234" s="37" t="s">
        <v>212</v>
      </c>
      <c r="C234" s="37">
        <v>2020</v>
      </c>
      <c r="D234" s="54">
        <v>44006</v>
      </c>
      <c r="E234" s="53" t="s">
        <v>19</v>
      </c>
      <c r="F234" s="53">
        <v>17</v>
      </c>
      <c r="G234" s="53" t="s">
        <v>77</v>
      </c>
      <c r="H234" s="37">
        <v>1128</v>
      </c>
      <c r="I234" s="37" t="s">
        <v>21</v>
      </c>
      <c r="J234" s="37" t="s">
        <v>21</v>
      </c>
      <c r="K234" s="37" t="s">
        <v>22</v>
      </c>
      <c r="L234" s="37" t="s">
        <v>21</v>
      </c>
      <c r="M234" s="37" t="s">
        <v>22</v>
      </c>
      <c r="N234" s="82">
        <v>4811005.1500000004</v>
      </c>
      <c r="O234" s="82">
        <v>478333.11</v>
      </c>
      <c r="P234" s="82" t="s">
        <v>538</v>
      </c>
      <c r="Q234" s="82" t="s">
        <v>539</v>
      </c>
    </row>
    <row r="235" spans="1:18" ht="15.75" customHeight="1" x14ac:dyDescent="0.3">
      <c r="A235" s="37" t="s">
        <v>212</v>
      </c>
      <c r="B235" s="37" t="s">
        <v>212</v>
      </c>
      <c r="C235" s="37">
        <v>2020</v>
      </c>
      <c r="D235" s="54">
        <v>44006</v>
      </c>
      <c r="E235" s="53" t="s">
        <v>19</v>
      </c>
      <c r="F235" s="53">
        <v>18</v>
      </c>
      <c r="G235" s="53" t="s">
        <v>80</v>
      </c>
      <c r="H235" s="37">
        <v>1129</v>
      </c>
      <c r="I235" s="37" t="s">
        <v>45</v>
      </c>
      <c r="J235" s="37" t="s">
        <v>45</v>
      </c>
      <c r="K235" s="37" t="s">
        <v>45</v>
      </c>
      <c r="L235" s="37" t="s">
        <v>45</v>
      </c>
      <c r="M235" s="37" t="s">
        <v>45</v>
      </c>
      <c r="N235" s="82">
        <v>4811010.6900000004</v>
      </c>
      <c r="O235" s="82">
        <v>478345.62</v>
      </c>
      <c r="P235" s="82" t="s">
        <v>540</v>
      </c>
      <c r="Q235" s="82" t="s">
        <v>541</v>
      </c>
    </row>
    <row r="236" spans="1:18" ht="15.75" customHeight="1" x14ac:dyDescent="0.3">
      <c r="A236" s="37" t="s">
        <v>212</v>
      </c>
      <c r="B236" s="37" t="s">
        <v>212</v>
      </c>
      <c r="C236" s="37">
        <v>2020</v>
      </c>
      <c r="D236" s="54">
        <v>44006</v>
      </c>
      <c r="E236" s="53" t="s">
        <v>19</v>
      </c>
      <c r="F236" s="53">
        <v>19</v>
      </c>
      <c r="G236" s="53" t="s">
        <v>83</v>
      </c>
      <c r="H236" s="37">
        <v>1130</v>
      </c>
      <c r="I236" s="37" t="s">
        <v>35</v>
      </c>
      <c r="J236" s="37" t="s">
        <v>31</v>
      </c>
      <c r="K236" s="37" t="s">
        <v>31</v>
      </c>
      <c r="L236" s="37" t="s">
        <v>31</v>
      </c>
      <c r="M236" s="37" t="s">
        <v>31</v>
      </c>
      <c r="N236" s="82">
        <v>4811015.2300000004</v>
      </c>
      <c r="O236" s="82">
        <v>478353.39</v>
      </c>
      <c r="P236" s="82" t="s">
        <v>542</v>
      </c>
      <c r="Q236" s="82" t="s">
        <v>543</v>
      </c>
    </row>
    <row r="237" spans="1:18" ht="15.75" customHeight="1" x14ac:dyDescent="0.3">
      <c r="A237" s="37" t="s">
        <v>212</v>
      </c>
      <c r="B237" s="37" t="s">
        <v>212</v>
      </c>
      <c r="C237" s="37">
        <v>2020</v>
      </c>
      <c r="D237" s="54">
        <v>44006</v>
      </c>
      <c r="E237" s="53" t="s">
        <v>19</v>
      </c>
      <c r="F237" s="53">
        <v>20</v>
      </c>
      <c r="G237" s="53" t="s">
        <v>86</v>
      </c>
      <c r="H237" s="37">
        <v>1131</v>
      </c>
      <c r="I237" s="37" t="s">
        <v>22</v>
      </c>
      <c r="J237" s="37" t="s">
        <v>22</v>
      </c>
      <c r="K237" s="37" t="s">
        <v>21</v>
      </c>
      <c r="L237" s="37" t="s">
        <v>22</v>
      </c>
      <c r="M237" s="37" t="s">
        <v>21</v>
      </c>
      <c r="N237" s="82">
        <v>4811016.5</v>
      </c>
      <c r="O237" s="82">
        <v>478358.96</v>
      </c>
      <c r="P237" s="82" t="s">
        <v>544</v>
      </c>
      <c r="Q237" s="82" t="s">
        <v>545</v>
      </c>
    </row>
    <row r="238" spans="1:18" ht="15.75" customHeight="1" x14ac:dyDescent="0.3">
      <c r="A238" s="37" t="s">
        <v>212</v>
      </c>
      <c r="B238" s="37" t="s">
        <v>212</v>
      </c>
      <c r="C238" s="37">
        <v>2020</v>
      </c>
      <c r="D238" s="54">
        <v>44006</v>
      </c>
      <c r="E238" s="53" t="s">
        <v>19</v>
      </c>
      <c r="F238" s="53">
        <v>21</v>
      </c>
      <c r="G238" s="53" t="s">
        <v>89</v>
      </c>
      <c r="H238" s="37">
        <v>1132</v>
      </c>
      <c r="I238" s="37" t="s">
        <v>31</v>
      </c>
      <c r="J238" s="37" t="s">
        <v>31</v>
      </c>
      <c r="K238" s="37" t="s">
        <v>31</v>
      </c>
      <c r="L238" s="37" t="s">
        <v>31</v>
      </c>
      <c r="M238" s="37" t="s">
        <v>31</v>
      </c>
      <c r="N238" s="82">
        <v>4811017.32</v>
      </c>
      <c r="O238" s="82">
        <v>478364.87</v>
      </c>
      <c r="P238" s="82" t="s">
        <v>546</v>
      </c>
      <c r="Q238" s="82" t="s">
        <v>547</v>
      </c>
    </row>
    <row r="239" spans="1:18" ht="15.75" customHeight="1" x14ac:dyDescent="0.3">
      <c r="A239" s="37" t="s">
        <v>212</v>
      </c>
      <c r="B239" s="37" t="s">
        <v>212</v>
      </c>
      <c r="C239" s="37">
        <v>2020</v>
      </c>
      <c r="D239" s="54">
        <v>44006</v>
      </c>
      <c r="E239" s="53" t="s">
        <v>19</v>
      </c>
      <c r="F239" s="53">
        <v>22</v>
      </c>
      <c r="G239" s="53" t="s">
        <v>92</v>
      </c>
      <c r="H239" s="37">
        <v>1133</v>
      </c>
      <c r="I239" s="37" t="s">
        <v>26</v>
      </c>
      <c r="J239" s="37" t="s">
        <v>26</v>
      </c>
      <c r="K239" s="37" t="s">
        <v>27</v>
      </c>
      <c r="L239" s="37" t="s">
        <v>26</v>
      </c>
      <c r="M239" s="37" t="s">
        <v>27</v>
      </c>
      <c r="N239" s="82">
        <v>4811002.26</v>
      </c>
      <c r="O239" s="82">
        <v>478337.15</v>
      </c>
      <c r="P239" s="82" t="s">
        <v>548</v>
      </c>
      <c r="Q239" s="82" t="s">
        <v>549</v>
      </c>
    </row>
    <row r="240" spans="1:18" ht="15.75" customHeight="1" x14ac:dyDescent="0.3">
      <c r="A240" s="37" t="s">
        <v>212</v>
      </c>
      <c r="B240" s="37" t="s">
        <v>212</v>
      </c>
      <c r="C240" s="37">
        <v>2020</v>
      </c>
      <c r="D240" s="54">
        <v>44006</v>
      </c>
      <c r="E240" s="53" t="s">
        <v>19</v>
      </c>
      <c r="F240" s="53">
        <v>23</v>
      </c>
      <c r="G240" s="53" t="s">
        <v>95</v>
      </c>
      <c r="H240" s="37">
        <v>1134</v>
      </c>
      <c r="I240" s="37" t="s">
        <v>27</v>
      </c>
      <c r="J240" s="37" t="s">
        <v>27</v>
      </c>
      <c r="K240" s="37" t="s">
        <v>26</v>
      </c>
      <c r="L240" s="37" t="s">
        <v>27</v>
      </c>
      <c r="M240" s="37" t="s">
        <v>26</v>
      </c>
      <c r="N240" s="82">
        <v>4811003.54</v>
      </c>
      <c r="O240" s="82">
        <v>478342.96</v>
      </c>
      <c r="P240" s="82" t="s">
        <v>550</v>
      </c>
      <c r="Q240" s="82" t="s">
        <v>551</v>
      </c>
    </row>
    <row r="241" spans="1:17" ht="15.75" customHeight="1" x14ac:dyDescent="0.3">
      <c r="A241" s="37" t="s">
        <v>212</v>
      </c>
      <c r="B241" s="37" t="s">
        <v>212</v>
      </c>
      <c r="C241" s="37">
        <v>2020</v>
      </c>
      <c r="D241" s="54">
        <v>44006</v>
      </c>
      <c r="E241" s="53" t="s">
        <v>19</v>
      </c>
      <c r="F241" s="53">
        <v>24</v>
      </c>
      <c r="G241" s="53" t="s">
        <v>98</v>
      </c>
      <c r="H241" s="37">
        <v>1135</v>
      </c>
      <c r="I241" s="37" t="s">
        <v>26</v>
      </c>
      <c r="J241" s="37" t="s">
        <v>26</v>
      </c>
      <c r="K241" s="37" t="s">
        <v>27</v>
      </c>
      <c r="L241" s="37" t="s">
        <v>26</v>
      </c>
      <c r="M241" s="37" t="s">
        <v>27</v>
      </c>
      <c r="N241" s="82">
        <v>4811007.1100000003</v>
      </c>
      <c r="O241" s="82">
        <v>478353.67</v>
      </c>
      <c r="P241" s="82" t="s">
        <v>552</v>
      </c>
      <c r="Q241" s="82" t="s">
        <v>553</v>
      </c>
    </row>
    <row r="242" spans="1:17" ht="15.75" customHeight="1" x14ac:dyDescent="0.3">
      <c r="A242" s="37" t="s">
        <v>212</v>
      </c>
      <c r="B242" s="37" t="s">
        <v>212</v>
      </c>
      <c r="C242" s="37">
        <v>2020</v>
      </c>
      <c r="D242" s="54">
        <v>44006</v>
      </c>
      <c r="E242" s="53" t="s">
        <v>19</v>
      </c>
      <c r="F242" s="53">
        <v>25</v>
      </c>
      <c r="G242" s="53" t="s">
        <v>101</v>
      </c>
      <c r="H242" s="37">
        <v>1136</v>
      </c>
      <c r="I242" s="37" t="s">
        <v>31</v>
      </c>
      <c r="J242" s="37" t="s">
        <v>31</v>
      </c>
      <c r="K242" s="37" t="s">
        <v>31</v>
      </c>
      <c r="L242" s="37" t="s">
        <v>31</v>
      </c>
      <c r="M242" s="37" t="s">
        <v>31</v>
      </c>
      <c r="N242" s="82">
        <v>4810992.45</v>
      </c>
      <c r="O242" s="82">
        <v>478333.39</v>
      </c>
      <c r="P242" s="82" t="s">
        <v>554</v>
      </c>
      <c r="Q242" s="82" t="s">
        <v>555</v>
      </c>
    </row>
    <row r="243" spans="1:17" ht="15.75" customHeight="1" x14ac:dyDescent="0.3">
      <c r="A243" s="37" t="s">
        <v>212</v>
      </c>
      <c r="B243" s="37" t="s">
        <v>212</v>
      </c>
      <c r="C243" s="37">
        <v>2020</v>
      </c>
      <c r="D243" s="54">
        <v>44006</v>
      </c>
      <c r="E243" s="53" t="s">
        <v>19</v>
      </c>
      <c r="F243" s="53">
        <v>26</v>
      </c>
      <c r="G243" s="53" t="s">
        <v>104</v>
      </c>
      <c r="H243" s="37">
        <v>1137</v>
      </c>
      <c r="I243" s="37" t="s">
        <v>45</v>
      </c>
      <c r="J243" s="37" t="s">
        <v>45</v>
      </c>
      <c r="K243" s="37" t="s">
        <v>45</v>
      </c>
      <c r="L243" s="37" t="s">
        <v>45</v>
      </c>
      <c r="M243" s="37" t="s">
        <v>45</v>
      </c>
      <c r="N243" s="82">
        <v>4810994.7</v>
      </c>
      <c r="O243" s="82">
        <v>478340.33</v>
      </c>
      <c r="P243" s="82" t="s">
        <v>556</v>
      </c>
      <c r="Q243" s="82" t="s">
        <v>557</v>
      </c>
    </row>
    <row r="244" spans="1:17" ht="15.75" customHeight="1" x14ac:dyDescent="0.3">
      <c r="A244" s="37" t="s">
        <v>212</v>
      </c>
      <c r="B244" s="37" t="s">
        <v>212</v>
      </c>
      <c r="C244" s="37">
        <v>2020</v>
      </c>
      <c r="D244" s="54">
        <v>44006</v>
      </c>
      <c r="E244" s="53" t="s">
        <v>19</v>
      </c>
      <c r="F244" s="53">
        <v>27</v>
      </c>
      <c r="G244" s="53" t="s">
        <v>107</v>
      </c>
      <c r="H244" s="37">
        <v>1138</v>
      </c>
      <c r="I244" s="37" t="s">
        <v>27</v>
      </c>
      <c r="J244" s="37" t="s">
        <v>27</v>
      </c>
      <c r="K244" s="37" t="s">
        <v>26</v>
      </c>
      <c r="L244" s="37" t="s">
        <v>27</v>
      </c>
      <c r="M244" s="37" t="s">
        <v>26</v>
      </c>
      <c r="N244" s="82">
        <v>4810995.5599999996</v>
      </c>
      <c r="O244" s="82">
        <v>478345.65</v>
      </c>
      <c r="P244" s="82" t="s">
        <v>558</v>
      </c>
      <c r="Q244" s="82" t="s">
        <v>559</v>
      </c>
    </row>
    <row r="245" spans="1:17" ht="15.75" customHeight="1" x14ac:dyDescent="0.3">
      <c r="A245" s="37" t="s">
        <v>212</v>
      </c>
      <c r="B245" s="37" t="s">
        <v>212</v>
      </c>
      <c r="C245" s="37">
        <v>2020</v>
      </c>
      <c r="D245" s="54">
        <v>44006</v>
      </c>
      <c r="E245" s="53" t="s">
        <v>19</v>
      </c>
      <c r="F245" s="53">
        <v>28</v>
      </c>
      <c r="G245" s="53" t="s">
        <v>110</v>
      </c>
      <c r="H245" s="37">
        <v>1139</v>
      </c>
      <c r="I245" s="37" t="s">
        <v>27</v>
      </c>
      <c r="J245" s="37" t="s">
        <v>27</v>
      </c>
      <c r="K245" s="37" t="s">
        <v>26</v>
      </c>
      <c r="L245" s="37" t="s">
        <v>27</v>
      </c>
      <c r="M245" s="37" t="s">
        <v>26</v>
      </c>
      <c r="N245" s="82">
        <v>4810998.72</v>
      </c>
      <c r="O245" s="82">
        <v>478352.56</v>
      </c>
      <c r="P245" s="82" t="s">
        <v>560</v>
      </c>
      <c r="Q245" s="82" t="s">
        <v>561</v>
      </c>
    </row>
    <row r="246" spans="1:17" ht="15.75" customHeight="1" x14ac:dyDescent="0.3">
      <c r="A246" s="37" t="s">
        <v>212</v>
      </c>
      <c r="B246" s="37" t="s">
        <v>212</v>
      </c>
      <c r="C246" s="37">
        <v>2020</v>
      </c>
      <c r="D246" s="54">
        <v>44006</v>
      </c>
      <c r="E246" s="53" t="s">
        <v>19</v>
      </c>
      <c r="F246" s="53">
        <v>29</v>
      </c>
      <c r="G246" s="53" t="s">
        <v>113</v>
      </c>
      <c r="H246" s="37">
        <v>1140</v>
      </c>
      <c r="I246" s="37" t="s">
        <v>21</v>
      </c>
      <c r="J246" s="37" t="s">
        <v>21</v>
      </c>
      <c r="K246" s="37" t="s">
        <v>22</v>
      </c>
      <c r="L246" s="37" t="s">
        <v>21</v>
      </c>
      <c r="M246" s="37" t="s">
        <v>22</v>
      </c>
      <c r="N246" s="82">
        <v>4811001.8</v>
      </c>
      <c r="O246" s="82">
        <v>478357.89</v>
      </c>
      <c r="P246" s="82" t="s">
        <v>562</v>
      </c>
      <c r="Q246" s="82" t="s">
        <v>563</v>
      </c>
    </row>
    <row r="247" spans="1:17" ht="15.75" customHeight="1" x14ac:dyDescent="0.3">
      <c r="A247" s="37" t="s">
        <v>212</v>
      </c>
      <c r="B247" s="37" t="s">
        <v>212</v>
      </c>
      <c r="C247" s="37">
        <v>2020</v>
      </c>
      <c r="D247" s="54">
        <v>44006</v>
      </c>
      <c r="E247" s="53" t="s">
        <v>19</v>
      </c>
      <c r="F247" s="53">
        <v>30</v>
      </c>
      <c r="G247" s="53" t="s">
        <v>116</v>
      </c>
      <c r="H247" s="37">
        <v>1141</v>
      </c>
      <c r="I247" s="37" t="s">
        <v>31</v>
      </c>
      <c r="J247" s="37" t="s">
        <v>31</v>
      </c>
      <c r="K247" s="37" t="s">
        <v>31</v>
      </c>
      <c r="L247" s="37" t="s">
        <v>31</v>
      </c>
      <c r="M247" s="37" t="s">
        <v>31</v>
      </c>
      <c r="N247" s="82">
        <v>4811002.8499999996</v>
      </c>
      <c r="O247" s="82">
        <v>478368.21</v>
      </c>
      <c r="P247" s="82" t="s">
        <v>564</v>
      </c>
      <c r="Q247" s="82" t="s">
        <v>565</v>
      </c>
    </row>
    <row r="248" spans="1:17" ht="15.75" customHeight="1" x14ac:dyDescent="0.3">
      <c r="A248" s="37" t="s">
        <v>212</v>
      </c>
      <c r="B248" s="37" t="s">
        <v>212</v>
      </c>
      <c r="C248" s="37">
        <v>2020</v>
      </c>
      <c r="D248" s="54">
        <v>44006</v>
      </c>
      <c r="E248" s="53" t="s">
        <v>19</v>
      </c>
      <c r="F248" s="53">
        <v>31</v>
      </c>
      <c r="G248" s="53" t="s">
        <v>119</v>
      </c>
      <c r="H248" s="37">
        <v>1142</v>
      </c>
      <c r="I248" s="37" t="s">
        <v>35</v>
      </c>
      <c r="J248" s="37" t="s">
        <v>31</v>
      </c>
      <c r="K248" s="37" t="s">
        <v>31</v>
      </c>
      <c r="L248" s="37" t="s">
        <v>31</v>
      </c>
      <c r="M248" s="37" t="s">
        <v>31</v>
      </c>
      <c r="N248" s="82">
        <v>4811006.55</v>
      </c>
      <c r="O248" s="82">
        <v>478372.07</v>
      </c>
      <c r="P248" s="82" t="s">
        <v>566</v>
      </c>
      <c r="Q248" s="82" t="s">
        <v>567</v>
      </c>
    </row>
    <row r="249" spans="1:17" ht="15.75" customHeight="1" x14ac:dyDescent="0.3">
      <c r="A249" s="37" t="s">
        <v>212</v>
      </c>
      <c r="B249" s="37" t="s">
        <v>212</v>
      </c>
      <c r="C249" s="37">
        <v>2020</v>
      </c>
      <c r="D249" s="54">
        <v>44006</v>
      </c>
      <c r="E249" s="53" t="s">
        <v>19</v>
      </c>
      <c r="F249" s="53">
        <v>32</v>
      </c>
      <c r="G249" s="53" t="s">
        <v>122</v>
      </c>
      <c r="H249" s="37">
        <v>1143</v>
      </c>
      <c r="I249" s="37" t="s">
        <v>35</v>
      </c>
      <c r="J249" s="37" t="s">
        <v>31</v>
      </c>
      <c r="K249" s="37" t="s">
        <v>31</v>
      </c>
      <c r="L249" s="37" t="s">
        <v>31</v>
      </c>
      <c r="M249" s="37" t="s">
        <v>31</v>
      </c>
      <c r="N249" s="82">
        <v>4810985.88</v>
      </c>
      <c r="O249" s="82">
        <v>478335.43</v>
      </c>
      <c r="P249" s="82" t="s">
        <v>568</v>
      </c>
      <c r="Q249" s="82" t="s">
        <v>569</v>
      </c>
    </row>
    <row r="250" spans="1:17" ht="15.75" customHeight="1" x14ac:dyDescent="0.3">
      <c r="A250" s="37" t="s">
        <v>212</v>
      </c>
      <c r="B250" s="37" t="s">
        <v>212</v>
      </c>
      <c r="C250" s="37">
        <v>2020</v>
      </c>
      <c r="D250" s="54">
        <v>44006</v>
      </c>
      <c r="E250" s="53" t="s">
        <v>19</v>
      </c>
      <c r="F250" s="53">
        <v>33</v>
      </c>
      <c r="G250" s="53" t="s">
        <v>125</v>
      </c>
      <c r="H250" s="37">
        <v>1144</v>
      </c>
      <c r="I250" s="37" t="s">
        <v>45</v>
      </c>
      <c r="J250" s="37" t="s">
        <v>45</v>
      </c>
      <c r="K250" s="37" t="s">
        <v>45</v>
      </c>
      <c r="L250" s="37" t="s">
        <v>45</v>
      </c>
      <c r="M250" s="37" t="s">
        <v>45</v>
      </c>
      <c r="N250" s="82">
        <v>4810985.7</v>
      </c>
      <c r="O250" s="82">
        <v>478341.07</v>
      </c>
      <c r="P250" s="82" t="s">
        <v>570</v>
      </c>
      <c r="Q250" s="82" t="s">
        <v>571</v>
      </c>
    </row>
    <row r="251" spans="1:17" ht="15.75" customHeight="1" x14ac:dyDescent="0.3">
      <c r="A251" s="37" t="s">
        <v>212</v>
      </c>
      <c r="B251" s="37" t="s">
        <v>212</v>
      </c>
      <c r="C251" s="37">
        <v>2020</v>
      </c>
      <c r="D251" s="54">
        <v>44006</v>
      </c>
      <c r="E251" s="53" t="s">
        <v>19</v>
      </c>
      <c r="F251" s="53">
        <v>34</v>
      </c>
      <c r="G251" s="53" t="s">
        <v>128</v>
      </c>
      <c r="H251" s="37">
        <v>1145</v>
      </c>
      <c r="I251" s="37" t="s">
        <v>26</v>
      </c>
      <c r="J251" s="37" t="s">
        <v>26</v>
      </c>
      <c r="K251" s="37" t="s">
        <v>27</v>
      </c>
      <c r="L251" s="37" t="s">
        <v>26</v>
      </c>
      <c r="M251" s="37" t="s">
        <v>27</v>
      </c>
      <c r="N251" s="82">
        <v>4810990.38</v>
      </c>
      <c r="O251" s="82">
        <v>478348.27</v>
      </c>
      <c r="P251" s="82" t="s">
        <v>572</v>
      </c>
      <c r="Q251" s="82" t="s">
        <v>573</v>
      </c>
    </row>
    <row r="252" spans="1:17" ht="15.75" customHeight="1" x14ac:dyDescent="0.3">
      <c r="A252" s="37" t="s">
        <v>212</v>
      </c>
      <c r="B252" s="37" t="s">
        <v>212</v>
      </c>
      <c r="C252" s="37">
        <v>2020</v>
      </c>
      <c r="D252" s="54">
        <v>44006</v>
      </c>
      <c r="E252" s="53" t="s">
        <v>19</v>
      </c>
      <c r="F252" s="53">
        <v>35</v>
      </c>
      <c r="G252" s="53" t="s">
        <v>131</v>
      </c>
      <c r="H252" s="37">
        <v>1146</v>
      </c>
      <c r="I252" s="37" t="s">
        <v>22</v>
      </c>
      <c r="J252" s="37" t="s">
        <v>22</v>
      </c>
      <c r="K252" s="37" t="s">
        <v>21</v>
      </c>
      <c r="L252" s="37" t="s">
        <v>22</v>
      </c>
      <c r="M252" s="37" t="s">
        <v>21</v>
      </c>
      <c r="N252" s="82">
        <v>4810991.6399999997</v>
      </c>
      <c r="O252" s="82">
        <v>478354.25</v>
      </c>
      <c r="P252" s="82" t="s">
        <v>574</v>
      </c>
      <c r="Q252" s="82" t="s">
        <v>575</v>
      </c>
    </row>
    <row r="253" spans="1:17" ht="15.75" customHeight="1" x14ac:dyDescent="0.3">
      <c r="A253" s="37" t="s">
        <v>212</v>
      </c>
      <c r="B253" s="37" t="s">
        <v>212</v>
      </c>
      <c r="C253" s="37">
        <v>2020</v>
      </c>
      <c r="D253" s="54">
        <v>44006</v>
      </c>
      <c r="E253" s="53" t="s">
        <v>19</v>
      </c>
      <c r="F253" s="53">
        <v>36</v>
      </c>
      <c r="G253" s="53" t="s">
        <v>134</v>
      </c>
      <c r="H253" s="37">
        <v>1147</v>
      </c>
      <c r="I253" s="37" t="s">
        <v>22</v>
      </c>
      <c r="J253" s="37" t="s">
        <v>22</v>
      </c>
      <c r="K253" s="37" t="s">
        <v>21</v>
      </c>
      <c r="L253" s="37" t="s">
        <v>22</v>
      </c>
      <c r="M253" s="37" t="s">
        <v>21</v>
      </c>
      <c r="N253" s="82">
        <v>4810995.7699999996</v>
      </c>
      <c r="O253" s="82">
        <v>478366.62</v>
      </c>
      <c r="P253" s="82" t="s">
        <v>576</v>
      </c>
      <c r="Q253" s="82" t="s">
        <v>577</v>
      </c>
    </row>
    <row r="254" spans="1:17" ht="15.75" customHeight="1" x14ac:dyDescent="0.3">
      <c r="A254" s="37" t="s">
        <v>212</v>
      </c>
      <c r="B254" s="37" t="s">
        <v>212</v>
      </c>
      <c r="C254" s="37">
        <v>2020</v>
      </c>
      <c r="D254" s="54">
        <v>44006</v>
      </c>
      <c r="E254" s="53" t="s">
        <v>137</v>
      </c>
      <c r="F254" s="53">
        <v>37</v>
      </c>
      <c r="G254" s="53" t="s">
        <v>20</v>
      </c>
      <c r="H254" s="37">
        <v>1001</v>
      </c>
      <c r="I254" s="37" t="s">
        <v>45</v>
      </c>
      <c r="J254" s="37" t="s">
        <v>45</v>
      </c>
      <c r="K254" s="37" t="s">
        <v>45</v>
      </c>
      <c r="L254" s="37" t="s">
        <v>45</v>
      </c>
      <c r="M254" s="37" t="s">
        <v>45</v>
      </c>
      <c r="N254" s="82">
        <v>4811247.47</v>
      </c>
      <c r="O254" s="82">
        <v>478573.3</v>
      </c>
      <c r="P254" s="82" t="s">
        <v>578</v>
      </c>
      <c r="Q254" s="82" t="s">
        <v>579</v>
      </c>
    </row>
    <row r="255" spans="1:17" ht="15.75" customHeight="1" x14ac:dyDescent="0.3">
      <c r="A255" s="37" t="s">
        <v>212</v>
      </c>
      <c r="B255" s="37" t="s">
        <v>212</v>
      </c>
      <c r="C255" s="37">
        <v>2020</v>
      </c>
      <c r="D255" s="54">
        <v>44006</v>
      </c>
      <c r="E255" s="53" t="s">
        <v>137</v>
      </c>
      <c r="F255" s="53">
        <v>38</v>
      </c>
      <c r="G255" s="53" t="s">
        <v>25</v>
      </c>
      <c r="H255" s="37">
        <v>1002</v>
      </c>
      <c r="I255" s="37" t="s">
        <v>35</v>
      </c>
      <c r="J255" s="37" t="s">
        <v>31</v>
      </c>
      <c r="K255" s="37" t="s">
        <v>31</v>
      </c>
      <c r="L255" s="37" t="s">
        <v>31</v>
      </c>
      <c r="M255" s="37" t="s">
        <v>31</v>
      </c>
      <c r="N255" s="82">
        <v>4811255.5599999996</v>
      </c>
      <c r="O255" s="82">
        <v>478575.07</v>
      </c>
      <c r="P255" s="82" t="s">
        <v>580</v>
      </c>
      <c r="Q255" s="82" t="s">
        <v>581</v>
      </c>
    </row>
    <row r="256" spans="1:17" ht="15.75" customHeight="1" x14ac:dyDescent="0.3">
      <c r="A256" s="37" t="s">
        <v>212</v>
      </c>
      <c r="B256" s="37" t="s">
        <v>212</v>
      </c>
      <c r="C256" s="37">
        <v>2020</v>
      </c>
      <c r="D256" s="54">
        <v>44006</v>
      </c>
      <c r="E256" s="53" t="s">
        <v>137</v>
      </c>
      <c r="F256" s="53">
        <v>39</v>
      </c>
      <c r="G256" s="53" t="s">
        <v>30</v>
      </c>
      <c r="H256" s="37">
        <v>1003</v>
      </c>
      <c r="I256" s="37" t="s">
        <v>31</v>
      </c>
      <c r="J256" s="37" t="s">
        <v>31</v>
      </c>
      <c r="K256" s="37" t="s">
        <v>31</v>
      </c>
      <c r="L256" s="37" t="s">
        <v>31</v>
      </c>
      <c r="M256" s="37" t="s">
        <v>31</v>
      </c>
      <c r="N256" s="82">
        <v>4811270.5599999996</v>
      </c>
      <c r="O256" s="82">
        <v>478577.07</v>
      </c>
      <c r="P256" s="82" t="s">
        <v>582</v>
      </c>
      <c r="Q256" s="82" t="s">
        <v>583</v>
      </c>
    </row>
    <row r="257" spans="1:18" ht="15.75" customHeight="1" x14ac:dyDescent="0.3">
      <c r="A257" s="37" t="s">
        <v>212</v>
      </c>
      <c r="B257" s="37" t="s">
        <v>212</v>
      </c>
      <c r="C257" s="37">
        <v>2020</v>
      </c>
      <c r="D257" s="54">
        <v>44006</v>
      </c>
      <c r="E257" s="53" t="s">
        <v>137</v>
      </c>
      <c r="F257" s="53">
        <v>40</v>
      </c>
      <c r="G257" s="53" t="s">
        <v>34</v>
      </c>
      <c r="H257" s="37">
        <v>1004</v>
      </c>
      <c r="I257" s="37" t="s">
        <v>26</v>
      </c>
      <c r="J257" s="37" t="s">
        <v>26</v>
      </c>
      <c r="K257" s="37" t="s">
        <v>27</v>
      </c>
      <c r="L257" s="37" t="s">
        <v>26</v>
      </c>
      <c r="M257" s="37" t="s">
        <v>27</v>
      </c>
      <c r="N257" s="82">
        <v>4811276.2699999996</v>
      </c>
      <c r="O257" s="82">
        <v>478576.28</v>
      </c>
      <c r="P257" s="82" t="s">
        <v>584</v>
      </c>
      <c r="Q257" s="82" t="s">
        <v>585</v>
      </c>
      <c r="R257" s="82" t="s">
        <v>531</v>
      </c>
    </row>
    <row r="258" spans="1:18" ht="15.75" customHeight="1" x14ac:dyDescent="0.3">
      <c r="A258" s="37" t="s">
        <v>212</v>
      </c>
      <c r="B258" s="37" t="s">
        <v>212</v>
      </c>
      <c r="C258" s="37">
        <v>2020</v>
      </c>
      <c r="D258" s="54">
        <v>44006</v>
      </c>
      <c r="E258" s="53" t="s">
        <v>137</v>
      </c>
      <c r="F258" s="53">
        <v>41</v>
      </c>
      <c r="G258" s="53" t="s">
        <v>38</v>
      </c>
      <c r="H258" s="37">
        <v>1005</v>
      </c>
      <c r="I258" s="37" t="s">
        <v>21</v>
      </c>
      <c r="J258" s="37" t="s">
        <v>21</v>
      </c>
      <c r="K258" s="37" t="s">
        <v>22</v>
      </c>
      <c r="L258" s="37" t="s">
        <v>21</v>
      </c>
      <c r="M258" s="37" t="s">
        <v>22</v>
      </c>
      <c r="N258" s="82">
        <v>4811283.63</v>
      </c>
      <c r="O258" s="82">
        <v>478578.88</v>
      </c>
      <c r="P258" s="82" t="s">
        <v>586</v>
      </c>
      <c r="Q258" s="82" t="s">
        <v>587</v>
      </c>
    </row>
    <row r="259" spans="1:18" ht="15.75" customHeight="1" x14ac:dyDescent="0.3">
      <c r="A259" s="37" t="s">
        <v>212</v>
      </c>
      <c r="B259" s="37" t="s">
        <v>212</v>
      </c>
      <c r="C259" s="37">
        <v>2020</v>
      </c>
      <c r="D259" s="54">
        <v>44006</v>
      </c>
      <c r="E259" s="53" t="s">
        <v>137</v>
      </c>
      <c r="F259" s="53">
        <v>42</v>
      </c>
      <c r="G259" s="53" t="s">
        <v>148</v>
      </c>
      <c r="H259" s="37">
        <v>1006</v>
      </c>
      <c r="I259" s="37" t="s">
        <v>31</v>
      </c>
      <c r="J259" s="37" t="s">
        <v>31</v>
      </c>
      <c r="K259" s="37" t="s">
        <v>31</v>
      </c>
      <c r="L259" s="37" t="s">
        <v>31</v>
      </c>
      <c r="M259" s="37" t="s">
        <v>31</v>
      </c>
      <c r="N259" s="82">
        <v>4811296.47</v>
      </c>
      <c r="O259" s="82">
        <v>478579.77</v>
      </c>
      <c r="P259" s="82" t="s">
        <v>588</v>
      </c>
      <c r="Q259" s="82" t="s">
        <v>589</v>
      </c>
    </row>
    <row r="260" spans="1:18" ht="15.75" customHeight="1" x14ac:dyDescent="0.3">
      <c r="A260" s="37" t="s">
        <v>212</v>
      </c>
      <c r="B260" s="37" t="s">
        <v>212</v>
      </c>
      <c r="C260" s="37">
        <v>2020</v>
      </c>
      <c r="D260" s="54">
        <v>44006</v>
      </c>
      <c r="E260" s="53" t="s">
        <v>137</v>
      </c>
      <c r="F260" s="53">
        <v>43</v>
      </c>
      <c r="G260" s="53" t="s">
        <v>41</v>
      </c>
      <c r="H260" s="37">
        <v>1012</v>
      </c>
      <c r="I260" s="37" t="s">
        <v>26</v>
      </c>
      <c r="J260" s="37" t="s">
        <v>26</v>
      </c>
      <c r="K260" s="37" t="s">
        <v>27</v>
      </c>
      <c r="L260" s="37" t="s">
        <v>26</v>
      </c>
      <c r="M260" s="37" t="s">
        <v>27</v>
      </c>
      <c r="N260" s="82">
        <v>4811256.13</v>
      </c>
      <c r="O260" s="82">
        <v>478584.77</v>
      </c>
      <c r="P260" s="82" t="s">
        <v>590</v>
      </c>
      <c r="Q260" s="82" t="s">
        <v>591</v>
      </c>
    </row>
    <row r="261" spans="1:18" ht="15.75" customHeight="1" x14ac:dyDescent="0.3">
      <c r="A261" s="37" t="s">
        <v>212</v>
      </c>
      <c r="B261" s="37" t="s">
        <v>212</v>
      </c>
      <c r="C261" s="37">
        <v>2020</v>
      </c>
      <c r="D261" s="54">
        <v>44006</v>
      </c>
      <c r="E261" s="53" t="s">
        <v>137</v>
      </c>
      <c r="F261" s="53">
        <v>44</v>
      </c>
      <c r="G261" s="53" t="s">
        <v>44</v>
      </c>
      <c r="H261" s="37">
        <v>1011</v>
      </c>
      <c r="I261" s="37" t="s">
        <v>21</v>
      </c>
      <c r="J261" s="37" t="s">
        <v>21</v>
      </c>
      <c r="K261" s="37" t="s">
        <v>22</v>
      </c>
      <c r="L261" s="37" t="s">
        <v>21</v>
      </c>
      <c r="M261" s="37" t="s">
        <v>22</v>
      </c>
      <c r="N261" s="82">
        <v>4811261.18</v>
      </c>
      <c r="O261" s="82">
        <v>478582.46</v>
      </c>
      <c r="P261" s="82" t="s">
        <v>592</v>
      </c>
      <c r="Q261" s="82" t="s">
        <v>593</v>
      </c>
    </row>
    <row r="262" spans="1:18" ht="15.75" customHeight="1" x14ac:dyDescent="0.3">
      <c r="A262" s="37" t="s">
        <v>212</v>
      </c>
      <c r="B262" s="37" t="s">
        <v>212</v>
      </c>
      <c r="C262" s="37">
        <v>2020</v>
      </c>
      <c r="D262" s="54">
        <v>44006</v>
      </c>
      <c r="E262" s="53" t="s">
        <v>137</v>
      </c>
      <c r="F262" s="53">
        <v>45</v>
      </c>
      <c r="G262" s="53" t="s">
        <v>48</v>
      </c>
      <c r="H262" s="37">
        <v>1010</v>
      </c>
      <c r="I262" s="37" t="s">
        <v>22</v>
      </c>
      <c r="J262" s="37" t="s">
        <v>22</v>
      </c>
      <c r="K262" s="37" t="s">
        <v>21</v>
      </c>
      <c r="L262" s="37" t="s">
        <v>22</v>
      </c>
      <c r="M262" s="37" t="s">
        <v>21</v>
      </c>
      <c r="N262" s="82">
        <v>4811276.32</v>
      </c>
      <c r="O262" s="82">
        <v>478584.89</v>
      </c>
      <c r="P262" s="82" t="s">
        <v>594</v>
      </c>
      <c r="Q262" s="82" t="s">
        <v>595</v>
      </c>
    </row>
    <row r="263" spans="1:18" ht="15.75" customHeight="1" x14ac:dyDescent="0.3">
      <c r="A263" s="37" t="s">
        <v>212</v>
      </c>
      <c r="B263" s="37" t="s">
        <v>212</v>
      </c>
      <c r="C263" s="37">
        <v>2020</v>
      </c>
      <c r="D263" s="54">
        <v>44006</v>
      </c>
      <c r="E263" s="53" t="s">
        <v>137</v>
      </c>
      <c r="F263" s="53">
        <v>46</v>
      </c>
      <c r="G263" s="53" t="s">
        <v>52</v>
      </c>
      <c r="H263" s="37">
        <v>1009</v>
      </c>
      <c r="I263" s="37" t="s">
        <v>27</v>
      </c>
      <c r="J263" s="37" t="s">
        <v>27</v>
      </c>
      <c r="K263" s="37" t="s">
        <v>26</v>
      </c>
      <c r="L263" s="37" t="s">
        <v>27</v>
      </c>
      <c r="M263" s="37" t="s">
        <v>26</v>
      </c>
      <c r="N263" s="82">
        <v>4811281.37</v>
      </c>
      <c r="O263" s="82">
        <v>478586.56</v>
      </c>
      <c r="P263" s="82" t="s">
        <v>596</v>
      </c>
      <c r="Q263" s="82" t="s">
        <v>597</v>
      </c>
    </row>
    <row r="264" spans="1:18" ht="15.75" customHeight="1" x14ac:dyDescent="0.3">
      <c r="A264" s="37" t="s">
        <v>212</v>
      </c>
      <c r="B264" s="37" t="s">
        <v>212</v>
      </c>
      <c r="C264" s="37">
        <v>2020</v>
      </c>
      <c r="D264" s="54">
        <v>44006</v>
      </c>
      <c r="E264" s="53" t="s">
        <v>137</v>
      </c>
      <c r="F264" s="53">
        <v>47</v>
      </c>
      <c r="G264" s="53" t="s">
        <v>55</v>
      </c>
      <c r="H264" s="37">
        <v>1008</v>
      </c>
      <c r="I264" s="37" t="s">
        <v>26</v>
      </c>
      <c r="J264" s="37" t="s">
        <v>26</v>
      </c>
      <c r="K264" s="37" t="s">
        <v>27</v>
      </c>
      <c r="L264" s="37" t="s">
        <v>26</v>
      </c>
      <c r="M264" s="37" t="s">
        <v>27</v>
      </c>
      <c r="N264" s="82">
        <v>4811290.59</v>
      </c>
      <c r="O264" s="82">
        <v>478587.21</v>
      </c>
      <c r="P264" s="82" t="s">
        <v>598</v>
      </c>
      <c r="Q264" s="82" t="s">
        <v>599</v>
      </c>
    </row>
    <row r="265" spans="1:18" ht="15.75" customHeight="1" x14ac:dyDescent="0.3">
      <c r="A265" s="37" t="s">
        <v>212</v>
      </c>
      <c r="B265" s="37" t="s">
        <v>212</v>
      </c>
      <c r="C265" s="37">
        <v>2020</v>
      </c>
      <c r="D265" s="54">
        <v>44006</v>
      </c>
      <c r="E265" s="53" t="s">
        <v>137</v>
      </c>
      <c r="F265" s="53">
        <v>48</v>
      </c>
      <c r="G265" s="53" t="s">
        <v>161</v>
      </c>
      <c r="H265" s="37">
        <v>1007</v>
      </c>
      <c r="I265" s="37" t="s">
        <v>45</v>
      </c>
      <c r="J265" s="37" t="s">
        <v>45</v>
      </c>
      <c r="K265" s="37" t="s">
        <v>45</v>
      </c>
      <c r="L265" s="37" t="s">
        <v>45</v>
      </c>
      <c r="M265" s="37" t="s">
        <v>45</v>
      </c>
      <c r="N265" s="82">
        <v>4811295.7300000004</v>
      </c>
      <c r="O265" s="82">
        <v>478587.71</v>
      </c>
      <c r="P265" s="82" t="s">
        <v>600</v>
      </c>
      <c r="Q265" s="82" t="s">
        <v>601</v>
      </c>
    </row>
    <row r="266" spans="1:18" ht="15.75" customHeight="1" x14ac:dyDescent="0.3">
      <c r="A266" s="37" t="s">
        <v>212</v>
      </c>
      <c r="B266" s="37" t="s">
        <v>212</v>
      </c>
      <c r="C266" s="37">
        <v>2020</v>
      </c>
      <c r="D266" s="54">
        <v>44006</v>
      </c>
      <c r="E266" s="53" t="s">
        <v>137</v>
      </c>
      <c r="F266" s="53">
        <v>49</v>
      </c>
      <c r="G266" s="53" t="s">
        <v>57</v>
      </c>
      <c r="H266" s="37">
        <v>1013</v>
      </c>
      <c r="I266" s="37" t="s">
        <v>31</v>
      </c>
      <c r="J266" s="37" t="s">
        <v>31</v>
      </c>
      <c r="K266" s="37" t="s">
        <v>31</v>
      </c>
      <c r="L266" s="37" t="s">
        <v>31</v>
      </c>
      <c r="M266" s="37" t="s">
        <v>31</v>
      </c>
      <c r="N266" s="82">
        <v>4811245.96</v>
      </c>
      <c r="O266" s="82">
        <v>478584.91</v>
      </c>
      <c r="P266" s="82" t="s">
        <v>602</v>
      </c>
      <c r="Q266" s="82" t="s">
        <v>603</v>
      </c>
    </row>
    <row r="267" spans="1:18" ht="15.75" customHeight="1" x14ac:dyDescent="0.3">
      <c r="A267" s="37" t="s">
        <v>212</v>
      </c>
      <c r="B267" s="37" t="s">
        <v>212</v>
      </c>
      <c r="C267" s="37">
        <v>2020</v>
      </c>
      <c r="D267" s="54">
        <v>44006</v>
      </c>
      <c r="E267" s="53" t="s">
        <v>137</v>
      </c>
      <c r="F267" s="53">
        <v>50</v>
      </c>
      <c r="G267" s="53" t="s">
        <v>61</v>
      </c>
      <c r="H267" s="37">
        <v>1014</v>
      </c>
      <c r="I267" s="37" t="s">
        <v>35</v>
      </c>
      <c r="J267" s="37" t="s">
        <v>31</v>
      </c>
      <c r="K267" s="37" t="s">
        <v>31</v>
      </c>
      <c r="L267" s="37" t="s">
        <v>31</v>
      </c>
      <c r="M267" s="37" t="s">
        <v>31</v>
      </c>
      <c r="N267" s="82">
        <v>4811261.2</v>
      </c>
      <c r="O267" s="82">
        <v>478591.06</v>
      </c>
      <c r="P267" s="82" t="s">
        <v>604</v>
      </c>
      <c r="Q267" s="82" t="s">
        <v>605</v>
      </c>
    </row>
    <row r="268" spans="1:18" ht="15.75" customHeight="1" x14ac:dyDescent="0.3">
      <c r="A268" s="37" t="s">
        <v>212</v>
      </c>
      <c r="B268" s="37" t="s">
        <v>212</v>
      </c>
      <c r="C268" s="37">
        <v>2020</v>
      </c>
      <c r="D268" s="54">
        <v>44006</v>
      </c>
      <c r="E268" s="53" t="s">
        <v>137</v>
      </c>
      <c r="F268" s="53">
        <v>51</v>
      </c>
      <c r="G268" s="53" t="s">
        <v>64</v>
      </c>
      <c r="H268" s="37">
        <v>1015</v>
      </c>
      <c r="I268" s="37" t="s">
        <v>26</v>
      </c>
      <c r="J268" s="37" t="s">
        <v>26</v>
      </c>
      <c r="K268" s="37" t="s">
        <v>27</v>
      </c>
      <c r="L268" s="37" t="s">
        <v>26</v>
      </c>
      <c r="M268" s="37" t="s">
        <v>27</v>
      </c>
      <c r="N268" s="82">
        <v>4811275.46</v>
      </c>
      <c r="O268" s="82">
        <v>478591.8</v>
      </c>
      <c r="P268" s="82" t="s">
        <v>606</v>
      </c>
      <c r="Q268" s="82" t="s">
        <v>607</v>
      </c>
    </row>
    <row r="269" spans="1:18" ht="15.75" customHeight="1" x14ac:dyDescent="0.3">
      <c r="A269" s="37" t="s">
        <v>212</v>
      </c>
      <c r="B269" s="37" t="s">
        <v>212</v>
      </c>
      <c r="C269" s="37">
        <v>2020</v>
      </c>
      <c r="D269" s="54">
        <v>44006</v>
      </c>
      <c r="E269" s="53" t="s">
        <v>137</v>
      </c>
      <c r="F269" s="53">
        <v>52</v>
      </c>
      <c r="G269" s="53" t="s">
        <v>67</v>
      </c>
      <c r="H269" s="37">
        <v>1016</v>
      </c>
      <c r="I269" s="37" t="s">
        <v>35</v>
      </c>
      <c r="J269" s="37" t="s">
        <v>31</v>
      </c>
      <c r="K269" s="37" t="s">
        <v>31</v>
      </c>
      <c r="L269" s="37" t="s">
        <v>31</v>
      </c>
      <c r="M269" s="37" t="s">
        <v>31</v>
      </c>
      <c r="N269" s="82">
        <v>4811288.04</v>
      </c>
      <c r="O269" s="82">
        <v>478593.77</v>
      </c>
      <c r="P269" s="82" t="s">
        <v>608</v>
      </c>
      <c r="Q269" s="82" t="s">
        <v>609</v>
      </c>
    </row>
    <row r="270" spans="1:18" ht="15.75" customHeight="1" x14ac:dyDescent="0.3">
      <c r="A270" s="37" t="s">
        <v>212</v>
      </c>
      <c r="B270" s="37" t="s">
        <v>212</v>
      </c>
      <c r="C270" s="37">
        <v>2020</v>
      </c>
      <c r="D270" s="54">
        <v>44006</v>
      </c>
      <c r="E270" s="53" t="s">
        <v>137</v>
      </c>
      <c r="F270" s="53">
        <v>53</v>
      </c>
      <c r="G270" s="53" t="s">
        <v>71</v>
      </c>
      <c r="H270" s="37">
        <v>1017</v>
      </c>
      <c r="I270" s="37" t="s">
        <v>21</v>
      </c>
      <c r="J270" s="37" t="s">
        <v>21</v>
      </c>
      <c r="K270" s="37" t="s">
        <v>22</v>
      </c>
      <c r="L270" s="37" t="s">
        <v>21</v>
      </c>
      <c r="M270" s="37" t="s">
        <v>22</v>
      </c>
      <c r="N270" s="82">
        <v>4811295.1399999997</v>
      </c>
      <c r="O270" s="82">
        <v>478594.73</v>
      </c>
      <c r="P270" s="82" t="s">
        <v>610</v>
      </c>
      <c r="Q270" s="82" t="s">
        <v>611</v>
      </c>
    </row>
    <row r="271" spans="1:18" ht="15.75" customHeight="1" x14ac:dyDescent="0.3">
      <c r="A271" s="37" t="s">
        <v>212</v>
      </c>
      <c r="B271" s="37" t="s">
        <v>212</v>
      </c>
      <c r="C271" s="37">
        <v>2020</v>
      </c>
      <c r="D271" s="54">
        <v>44006</v>
      </c>
      <c r="E271" s="53" t="s">
        <v>137</v>
      </c>
      <c r="F271" s="53">
        <v>54</v>
      </c>
      <c r="G271" s="53" t="s">
        <v>77</v>
      </c>
      <c r="H271" s="37">
        <v>1018</v>
      </c>
      <c r="I271" s="37" t="s">
        <v>22</v>
      </c>
      <c r="J271" s="37" t="s">
        <v>22</v>
      </c>
      <c r="K271" s="37" t="s">
        <v>21</v>
      </c>
      <c r="L271" s="37" t="s">
        <v>22</v>
      </c>
      <c r="M271" s="37" t="s">
        <v>21</v>
      </c>
      <c r="N271" s="82">
        <v>4811252.9000000004</v>
      </c>
      <c r="O271" s="82">
        <v>478597.46</v>
      </c>
      <c r="P271" s="82" t="s">
        <v>612</v>
      </c>
      <c r="Q271" s="82" t="s">
        <v>613</v>
      </c>
    </row>
    <row r="272" spans="1:18" ht="15.75" customHeight="1" x14ac:dyDescent="0.3">
      <c r="A272" s="37" t="s">
        <v>212</v>
      </c>
      <c r="B272" s="37" t="s">
        <v>212</v>
      </c>
      <c r="C272" s="37">
        <v>2020</v>
      </c>
      <c r="D272" s="54">
        <v>44006</v>
      </c>
      <c r="E272" s="53" t="s">
        <v>137</v>
      </c>
      <c r="F272" s="53">
        <v>55</v>
      </c>
      <c r="G272" s="53" t="s">
        <v>80</v>
      </c>
      <c r="H272" s="37">
        <v>1019</v>
      </c>
      <c r="I272" s="37" t="s">
        <v>21</v>
      </c>
      <c r="J272" s="37" t="s">
        <v>21</v>
      </c>
      <c r="K272" s="37" t="s">
        <v>22</v>
      </c>
      <c r="L272" s="37" t="s">
        <v>21</v>
      </c>
      <c r="M272" s="37" t="s">
        <v>22</v>
      </c>
      <c r="N272" s="82">
        <v>4811261.9800000004</v>
      </c>
      <c r="O272" s="82">
        <v>478597.79</v>
      </c>
      <c r="P272" s="82" t="s">
        <v>614</v>
      </c>
      <c r="Q272" s="82" t="s">
        <v>615</v>
      </c>
    </row>
    <row r="273" spans="1:17" ht="15.75" customHeight="1" x14ac:dyDescent="0.3">
      <c r="A273" s="37" t="s">
        <v>212</v>
      </c>
      <c r="B273" s="37" t="s">
        <v>212</v>
      </c>
      <c r="C273" s="37">
        <v>2020</v>
      </c>
      <c r="D273" s="54">
        <v>44006</v>
      </c>
      <c r="E273" s="53" t="s">
        <v>137</v>
      </c>
      <c r="F273" s="53">
        <v>56</v>
      </c>
      <c r="G273" s="53" t="s">
        <v>83</v>
      </c>
      <c r="H273" s="37">
        <v>1020</v>
      </c>
      <c r="I273" s="37" t="s">
        <v>27</v>
      </c>
      <c r="J273" s="37" t="s">
        <v>27</v>
      </c>
      <c r="K273" s="37" t="s">
        <v>26</v>
      </c>
      <c r="L273" s="37" t="s">
        <v>27</v>
      </c>
      <c r="M273" s="37" t="s">
        <v>26</v>
      </c>
      <c r="N273" s="82">
        <v>4811274.41</v>
      </c>
      <c r="O273" s="82">
        <v>478598.32</v>
      </c>
      <c r="P273" s="82" t="s">
        <v>616</v>
      </c>
      <c r="Q273" s="82" t="s">
        <v>617</v>
      </c>
    </row>
    <row r="274" spans="1:17" ht="15.75" customHeight="1" x14ac:dyDescent="0.3">
      <c r="A274" s="37" t="s">
        <v>212</v>
      </c>
      <c r="B274" s="37" t="s">
        <v>212</v>
      </c>
      <c r="C274" s="37">
        <v>2020</v>
      </c>
      <c r="D274" s="54">
        <v>44006</v>
      </c>
      <c r="E274" s="53" t="s">
        <v>137</v>
      </c>
      <c r="F274" s="53">
        <v>57</v>
      </c>
      <c r="G274" s="53" t="s">
        <v>86</v>
      </c>
      <c r="H274" s="37">
        <v>1021</v>
      </c>
      <c r="I274" s="37" t="s">
        <v>22</v>
      </c>
      <c r="J274" s="37" t="s">
        <v>22</v>
      </c>
      <c r="K274" s="37" t="s">
        <v>21</v>
      </c>
      <c r="L274" s="37" t="s">
        <v>22</v>
      </c>
      <c r="M274" s="37" t="s">
        <v>21</v>
      </c>
      <c r="N274" s="82">
        <v>4811279.8099999996</v>
      </c>
      <c r="O274" s="82">
        <v>478600.83</v>
      </c>
      <c r="P274" s="82" t="s">
        <v>618</v>
      </c>
      <c r="Q274" s="82" t="s">
        <v>619</v>
      </c>
    </row>
    <row r="275" spans="1:17" ht="15.75" customHeight="1" x14ac:dyDescent="0.3">
      <c r="A275" s="37" t="s">
        <v>212</v>
      </c>
      <c r="B275" s="37" t="s">
        <v>212</v>
      </c>
      <c r="C275" s="37">
        <v>2020</v>
      </c>
      <c r="D275" s="54">
        <v>44006</v>
      </c>
      <c r="E275" s="53" t="s">
        <v>137</v>
      </c>
      <c r="F275" s="53">
        <v>58</v>
      </c>
      <c r="G275" s="53" t="s">
        <v>89</v>
      </c>
      <c r="H275" s="37">
        <v>1022</v>
      </c>
      <c r="I275" s="37" t="s">
        <v>45</v>
      </c>
      <c r="J275" s="37" t="s">
        <v>45</v>
      </c>
      <c r="K275" s="37" t="s">
        <v>45</v>
      </c>
      <c r="L275" s="37" t="s">
        <v>45</v>
      </c>
      <c r="M275" s="37" t="s">
        <v>45</v>
      </c>
      <c r="N275" s="82">
        <v>4811287.1500000004</v>
      </c>
      <c r="O275" s="82">
        <v>478601.64</v>
      </c>
      <c r="P275" s="82" t="s">
        <v>620</v>
      </c>
      <c r="Q275" s="82" t="s">
        <v>621</v>
      </c>
    </row>
    <row r="276" spans="1:17" ht="15.75" customHeight="1" x14ac:dyDescent="0.3">
      <c r="A276" s="37" t="s">
        <v>212</v>
      </c>
      <c r="B276" s="37" t="s">
        <v>212</v>
      </c>
      <c r="C276" s="37">
        <v>2020</v>
      </c>
      <c r="D276" s="54">
        <v>44006</v>
      </c>
      <c r="E276" s="53" t="s">
        <v>137</v>
      </c>
      <c r="F276" s="53">
        <v>59</v>
      </c>
      <c r="G276" s="53" t="s">
        <v>92</v>
      </c>
      <c r="H276" s="37">
        <v>1023</v>
      </c>
      <c r="I276" s="37" t="s">
        <v>35</v>
      </c>
      <c r="J276" s="37" t="s">
        <v>31</v>
      </c>
      <c r="K276" s="37" t="s">
        <v>31</v>
      </c>
      <c r="L276" s="37" t="s">
        <v>31</v>
      </c>
      <c r="M276" s="37" t="s">
        <v>31</v>
      </c>
      <c r="N276" s="82">
        <v>4811245.38</v>
      </c>
      <c r="O276" s="82">
        <v>478600.7</v>
      </c>
      <c r="P276" s="82" t="s">
        <v>622</v>
      </c>
      <c r="Q276" s="82" t="s">
        <v>623</v>
      </c>
    </row>
    <row r="277" spans="1:17" ht="15.75" customHeight="1" x14ac:dyDescent="0.3">
      <c r="A277" s="37" t="s">
        <v>212</v>
      </c>
      <c r="B277" s="37" t="s">
        <v>212</v>
      </c>
      <c r="C277" s="37">
        <v>2020</v>
      </c>
      <c r="D277" s="54">
        <v>44006</v>
      </c>
      <c r="E277" s="53" t="s">
        <v>137</v>
      </c>
      <c r="F277" s="53">
        <v>60</v>
      </c>
      <c r="G277" s="53" t="s">
        <v>95</v>
      </c>
      <c r="H277" s="37">
        <v>1024</v>
      </c>
      <c r="I277" s="37" t="s">
        <v>45</v>
      </c>
      <c r="J277" s="37" t="s">
        <v>45</v>
      </c>
      <c r="K277" s="37" t="s">
        <v>45</v>
      </c>
      <c r="L277" s="37" t="s">
        <v>45</v>
      </c>
      <c r="M277" s="37" t="s">
        <v>45</v>
      </c>
      <c r="N277" s="82">
        <v>4811251.46</v>
      </c>
      <c r="O277" s="82">
        <v>478604.46</v>
      </c>
      <c r="P277" s="82" t="s">
        <v>624</v>
      </c>
      <c r="Q277" s="82" t="s">
        <v>625</v>
      </c>
    </row>
    <row r="278" spans="1:17" ht="15.75" customHeight="1" x14ac:dyDescent="0.3">
      <c r="A278" s="37" t="s">
        <v>212</v>
      </c>
      <c r="B278" s="37" t="s">
        <v>212</v>
      </c>
      <c r="C278" s="37">
        <v>2020</v>
      </c>
      <c r="D278" s="54">
        <v>44006</v>
      </c>
      <c r="E278" s="53" t="s">
        <v>137</v>
      </c>
      <c r="F278" s="53">
        <v>61</v>
      </c>
      <c r="G278" s="53" t="s">
        <v>98</v>
      </c>
      <c r="H278" s="37">
        <v>1025</v>
      </c>
      <c r="I278" s="37" t="s">
        <v>27</v>
      </c>
      <c r="J278" s="37" t="s">
        <v>27</v>
      </c>
      <c r="K278" s="37" t="s">
        <v>26</v>
      </c>
      <c r="L278" s="37" t="s">
        <v>27</v>
      </c>
      <c r="M278" s="37" t="s">
        <v>26</v>
      </c>
      <c r="N278" s="82">
        <v>4811280.67</v>
      </c>
      <c r="O278" s="82">
        <v>478606.5</v>
      </c>
      <c r="P278" s="82" t="s">
        <v>626</v>
      </c>
      <c r="Q278" s="82" t="s">
        <v>627</v>
      </c>
    </row>
    <row r="279" spans="1:17" ht="15.75" customHeight="1" x14ac:dyDescent="0.3">
      <c r="A279" s="37" t="s">
        <v>212</v>
      </c>
      <c r="B279" s="37" t="s">
        <v>212</v>
      </c>
      <c r="C279" s="37">
        <v>2020</v>
      </c>
      <c r="D279" s="54">
        <v>44006</v>
      </c>
      <c r="E279" s="53" t="s">
        <v>137</v>
      </c>
      <c r="F279" s="53">
        <v>62</v>
      </c>
      <c r="G279" s="53" t="s">
        <v>190</v>
      </c>
      <c r="H279" s="37">
        <v>1026</v>
      </c>
      <c r="I279" s="37" t="s">
        <v>35</v>
      </c>
      <c r="J279" s="37" t="s">
        <v>31</v>
      </c>
      <c r="K279" s="37" t="s">
        <v>31</v>
      </c>
      <c r="L279" s="37" t="s">
        <v>31</v>
      </c>
      <c r="M279" s="37" t="s">
        <v>31</v>
      </c>
      <c r="N279" s="82">
        <v>4811287.3899999997</v>
      </c>
      <c r="O279" s="82">
        <v>478607.77</v>
      </c>
      <c r="P279" s="82" t="s">
        <v>628</v>
      </c>
      <c r="Q279" s="82" t="s">
        <v>629</v>
      </c>
    </row>
    <row r="280" spans="1:17" ht="15.75" customHeight="1" x14ac:dyDescent="0.3">
      <c r="A280" s="37" t="s">
        <v>212</v>
      </c>
      <c r="B280" s="37" t="s">
        <v>212</v>
      </c>
      <c r="C280" s="37">
        <v>2020</v>
      </c>
      <c r="D280" s="54">
        <v>44006</v>
      </c>
      <c r="E280" s="53" t="s">
        <v>137</v>
      </c>
      <c r="F280" s="53">
        <v>63</v>
      </c>
      <c r="G280" s="53" t="s">
        <v>101</v>
      </c>
      <c r="H280" s="37">
        <v>1027</v>
      </c>
      <c r="I280" s="37" t="s">
        <v>22</v>
      </c>
      <c r="J280" s="37" t="s">
        <v>22</v>
      </c>
      <c r="K280" s="37" t="s">
        <v>21</v>
      </c>
      <c r="L280" s="37" t="s">
        <v>22</v>
      </c>
      <c r="M280" s="37" t="s">
        <v>21</v>
      </c>
      <c r="N280" s="82">
        <v>4811242.8099999996</v>
      </c>
      <c r="O280" s="82">
        <v>478608.66</v>
      </c>
      <c r="P280" s="82" t="s">
        <v>630</v>
      </c>
      <c r="Q280" s="82" t="s">
        <v>631</v>
      </c>
    </row>
    <row r="281" spans="1:17" ht="15.75" customHeight="1" x14ac:dyDescent="0.3">
      <c r="A281" s="37" t="s">
        <v>212</v>
      </c>
      <c r="B281" s="37" t="s">
        <v>212</v>
      </c>
      <c r="C281" s="37">
        <v>2020</v>
      </c>
      <c r="D281" s="54">
        <v>44006</v>
      </c>
      <c r="E281" s="53" t="s">
        <v>137</v>
      </c>
      <c r="F281" s="53">
        <v>64</v>
      </c>
      <c r="G281" s="53" t="s">
        <v>104</v>
      </c>
      <c r="H281" s="37">
        <v>1028</v>
      </c>
      <c r="I281" s="37" t="s">
        <v>26</v>
      </c>
      <c r="J281" s="37" t="s">
        <v>26</v>
      </c>
      <c r="K281" s="37" t="s">
        <v>27</v>
      </c>
      <c r="L281" s="37" t="s">
        <v>26</v>
      </c>
      <c r="M281" s="37" t="s">
        <v>27</v>
      </c>
      <c r="N281" s="82">
        <v>4811251.12</v>
      </c>
      <c r="O281" s="82">
        <v>478609.88</v>
      </c>
      <c r="P281" s="82" t="s">
        <v>632</v>
      </c>
      <c r="Q281" s="82" t="s">
        <v>633</v>
      </c>
    </row>
    <row r="282" spans="1:17" ht="15.75" customHeight="1" x14ac:dyDescent="0.3">
      <c r="A282" s="37" t="s">
        <v>212</v>
      </c>
      <c r="B282" s="37" t="s">
        <v>212</v>
      </c>
      <c r="C282" s="37">
        <v>2020</v>
      </c>
      <c r="D282" s="54">
        <v>44006</v>
      </c>
      <c r="E282" s="53" t="s">
        <v>137</v>
      </c>
      <c r="F282" s="53">
        <v>65</v>
      </c>
      <c r="G282" s="53" t="s">
        <v>107</v>
      </c>
      <c r="H282" s="37">
        <v>1029</v>
      </c>
      <c r="I282" s="37" t="s">
        <v>27</v>
      </c>
      <c r="J282" s="37" t="s">
        <v>27</v>
      </c>
      <c r="K282" s="37" t="s">
        <v>26</v>
      </c>
      <c r="L282" s="37" t="s">
        <v>27</v>
      </c>
      <c r="M282" s="37" t="s">
        <v>26</v>
      </c>
      <c r="N282" s="82">
        <v>4811257.1900000004</v>
      </c>
      <c r="O282" s="82">
        <v>478611.42</v>
      </c>
      <c r="P282" s="82" t="s">
        <v>634</v>
      </c>
      <c r="Q282" s="82" t="s">
        <v>635</v>
      </c>
    </row>
    <row r="283" spans="1:17" ht="15.75" customHeight="1" x14ac:dyDescent="0.3">
      <c r="A283" s="37" t="s">
        <v>212</v>
      </c>
      <c r="B283" s="37" t="s">
        <v>212</v>
      </c>
      <c r="C283" s="37">
        <v>2020</v>
      </c>
      <c r="D283" s="54">
        <v>44006</v>
      </c>
      <c r="E283" s="53" t="s">
        <v>137</v>
      </c>
      <c r="F283" s="53">
        <v>66</v>
      </c>
      <c r="G283" s="53" t="s">
        <v>110</v>
      </c>
      <c r="H283" s="37">
        <v>1030</v>
      </c>
      <c r="I283" s="37" t="s">
        <v>31</v>
      </c>
      <c r="J283" s="37" t="s">
        <v>31</v>
      </c>
      <c r="K283" s="37" t="s">
        <v>31</v>
      </c>
      <c r="L283" s="37" t="s">
        <v>31</v>
      </c>
      <c r="M283" s="37" t="s">
        <v>31</v>
      </c>
      <c r="N283" s="82">
        <v>4811271.71</v>
      </c>
      <c r="O283" s="82">
        <v>478612.98</v>
      </c>
      <c r="P283" s="82" t="s">
        <v>636</v>
      </c>
      <c r="Q283" s="82" t="s">
        <v>637</v>
      </c>
    </row>
    <row r="284" spans="1:17" ht="15.75" customHeight="1" x14ac:dyDescent="0.3">
      <c r="A284" s="37" t="s">
        <v>212</v>
      </c>
      <c r="B284" s="37" t="s">
        <v>212</v>
      </c>
      <c r="C284" s="37">
        <v>2020</v>
      </c>
      <c r="D284" s="54">
        <v>44006</v>
      </c>
      <c r="E284" s="53" t="s">
        <v>137</v>
      </c>
      <c r="F284" s="53">
        <v>67</v>
      </c>
      <c r="G284" s="53" t="s">
        <v>113</v>
      </c>
      <c r="H284" s="37">
        <v>1031</v>
      </c>
      <c r="I284" s="37" t="s">
        <v>22</v>
      </c>
      <c r="J284" s="37" t="s">
        <v>22</v>
      </c>
      <c r="K284" s="37" t="s">
        <v>21</v>
      </c>
      <c r="L284" s="37" t="s">
        <v>22</v>
      </c>
      <c r="M284" s="37" t="s">
        <v>21</v>
      </c>
      <c r="N284" s="82">
        <v>4811286.63</v>
      </c>
      <c r="O284" s="82">
        <v>478616.31</v>
      </c>
      <c r="P284" s="82" t="s">
        <v>638</v>
      </c>
      <c r="Q284" s="82" t="s">
        <v>639</v>
      </c>
    </row>
    <row r="285" spans="1:17" ht="15.75" customHeight="1" x14ac:dyDescent="0.3">
      <c r="A285" s="37" t="s">
        <v>212</v>
      </c>
      <c r="B285" s="37" t="s">
        <v>212</v>
      </c>
      <c r="C285" s="37">
        <v>2020</v>
      </c>
      <c r="D285" s="54">
        <v>44006</v>
      </c>
      <c r="E285" s="53" t="s">
        <v>137</v>
      </c>
      <c r="F285" s="53">
        <v>68</v>
      </c>
      <c r="G285" s="53" t="s">
        <v>116</v>
      </c>
      <c r="H285" s="37">
        <v>1032</v>
      </c>
      <c r="I285" s="37" t="s">
        <v>31</v>
      </c>
      <c r="J285" s="37" t="s">
        <v>31</v>
      </c>
      <c r="K285" s="37" t="s">
        <v>31</v>
      </c>
      <c r="L285" s="37" t="s">
        <v>31</v>
      </c>
      <c r="M285" s="37" t="s">
        <v>31</v>
      </c>
      <c r="N285" s="82">
        <v>4811292.4800000004</v>
      </c>
      <c r="O285" s="82">
        <v>478615.38</v>
      </c>
      <c r="P285" s="82" t="s">
        <v>640</v>
      </c>
      <c r="Q285" s="82" t="s">
        <v>641</v>
      </c>
    </row>
    <row r="286" spans="1:17" ht="15.75" customHeight="1" x14ac:dyDescent="0.3">
      <c r="A286" s="37" t="s">
        <v>212</v>
      </c>
      <c r="B286" s="37" t="s">
        <v>212</v>
      </c>
      <c r="C286" s="37">
        <v>2020</v>
      </c>
      <c r="D286" s="54">
        <v>44006</v>
      </c>
      <c r="E286" s="53" t="s">
        <v>137</v>
      </c>
      <c r="F286" s="53">
        <v>69</v>
      </c>
      <c r="G286" s="53" t="s">
        <v>122</v>
      </c>
      <c r="H286" s="37">
        <v>1033</v>
      </c>
      <c r="I286" s="37" t="s">
        <v>27</v>
      </c>
      <c r="J286" s="37" t="s">
        <v>27</v>
      </c>
      <c r="K286" s="37" t="s">
        <v>26</v>
      </c>
      <c r="L286" s="37" t="s">
        <v>27</v>
      </c>
      <c r="M286" s="37" t="s">
        <v>26</v>
      </c>
      <c r="N286" s="82">
        <v>4811248.45</v>
      </c>
      <c r="O286" s="82">
        <v>478615.79</v>
      </c>
      <c r="P286" s="82" t="s">
        <v>642</v>
      </c>
      <c r="Q286" s="82" t="s">
        <v>643</v>
      </c>
    </row>
    <row r="287" spans="1:17" ht="15.75" customHeight="1" x14ac:dyDescent="0.3">
      <c r="A287" s="37" t="s">
        <v>212</v>
      </c>
      <c r="B287" s="37" t="s">
        <v>212</v>
      </c>
      <c r="C287" s="37">
        <v>2020</v>
      </c>
      <c r="D287" s="54">
        <v>44006</v>
      </c>
      <c r="E287" s="53" t="s">
        <v>137</v>
      </c>
      <c r="F287" s="53">
        <v>70</v>
      </c>
      <c r="G287" s="53" t="s">
        <v>125</v>
      </c>
      <c r="H287" s="37">
        <v>1034</v>
      </c>
      <c r="I287" s="37" t="s">
        <v>31</v>
      </c>
      <c r="J287" s="37" t="s">
        <v>31</v>
      </c>
      <c r="K287" s="37" t="s">
        <v>31</v>
      </c>
      <c r="L287" s="37" t="s">
        <v>31</v>
      </c>
      <c r="M287" s="37" t="s">
        <v>31</v>
      </c>
      <c r="N287" s="82">
        <v>4811257.91</v>
      </c>
      <c r="O287" s="82">
        <v>478617.04</v>
      </c>
      <c r="P287" s="82" t="s">
        <v>644</v>
      </c>
      <c r="Q287" s="82" t="s">
        <v>545</v>
      </c>
    </row>
    <row r="288" spans="1:17" ht="15.75" customHeight="1" x14ac:dyDescent="0.3">
      <c r="A288" s="37" t="s">
        <v>212</v>
      </c>
      <c r="B288" s="37" t="s">
        <v>212</v>
      </c>
      <c r="C288" s="37">
        <v>2020</v>
      </c>
      <c r="D288" s="54">
        <v>44006</v>
      </c>
      <c r="E288" s="53" t="s">
        <v>137</v>
      </c>
      <c r="F288" s="53">
        <v>71</v>
      </c>
      <c r="G288" s="53" t="s">
        <v>128</v>
      </c>
      <c r="H288" s="37">
        <v>1035</v>
      </c>
      <c r="I288" s="37" t="s">
        <v>21</v>
      </c>
      <c r="J288" s="37" t="s">
        <v>21</v>
      </c>
      <c r="K288" s="37" t="s">
        <v>22</v>
      </c>
      <c r="L288" s="37" t="s">
        <v>21</v>
      </c>
      <c r="M288" s="37" t="s">
        <v>22</v>
      </c>
      <c r="N288" s="82">
        <v>4811271.8099999996</v>
      </c>
      <c r="O288" s="82">
        <v>478617.04</v>
      </c>
      <c r="P288" s="82" t="s">
        <v>645</v>
      </c>
      <c r="Q288" s="82" t="s">
        <v>646</v>
      </c>
    </row>
    <row r="289" spans="1:18" ht="15.75" customHeight="1" x14ac:dyDescent="0.3">
      <c r="A289" s="37" t="s">
        <v>212</v>
      </c>
      <c r="B289" s="37" t="s">
        <v>212</v>
      </c>
      <c r="C289" s="37">
        <v>2020</v>
      </c>
      <c r="D289" s="54">
        <v>44006</v>
      </c>
      <c r="E289" s="53" t="s">
        <v>137</v>
      </c>
      <c r="F289" s="53">
        <v>72</v>
      </c>
      <c r="G289" s="53" t="s">
        <v>131</v>
      </c>
      <c r="H289" s="37">
        <v>1036</v>
      </c>
      <c r="I289" s="37" t="s">
        <v>45</v>
      </c>
      <c r="J289" s="37" t="s">
        <v>45</v>
      </c>
      <c r="K289" s="37" t="s">
        <v>45</v>
      </c>
      <c r="L289" s="37" t="s">
        <v>45</v>
      </c>
      <c r="M289" s="37" t="s">
        <v>45</v>
      </c>
      <c r="N289" s="82">
        <v>4811291.34</v>
      </c>
      <c r="O289" s="82">
        <v>478625.03</v>
      </c>
      <c r="P289" s="82" t="s">
        <v>647</v>
      </c>
      <c r="Q289" s="82" t="s">
        <v>648</v>
      </c>
    </row>
    <row r="290" spans="1:18" ht="15.75" customHeight="1" x14ac:dyDescent="0.3">
      <c r="A290" s="34" t="s">
        <v>1811</v>
      </c>
      <c r="B290" s="34" t="s">
        <v>1833</v>
      </c>
      <c r="C290" s="34">
        <v>2021</v>
      </c>
      <c r="D290" s="55">
        <v>44364</v>
      </c>
      <c r="E290" s="53" t="s">
        <v>19</v>
      </c>
      <c r="F290" s="53">
        <v>1</v>
      </c>
      <c r="G290" s="53" t="s">
        <v>20</v>
      </c>
      <c r="H290" s="37">
        <v>1112</v>
      </c>
      <c r="I290" s="37" t="s">
        <v>21</v>
      </c>
      <c r="J290" s="37" t="s">
        <v>21</v>
      </c>
      <c r="K290" s="37" t="s">
        <v>22</v>
      </c>
      <c r="L290" s="37" t="s">
        <v>21</v>
      </c>
      <c r="M290" s="37" t="s">
        <v>22</v>
      </c>
      <c r="N290" s="82">
        <v>4811026.12</v>
      </c>
      <c r="O290" s="82">
        <v>478316.99</v>
      </c>
      <c r="P290" s="82" t="s">
        <v>1951</v>
      </c>
      <c r="Q290" s="84" t="s">
        <v>1952</v>
      </c>
      <c r="R290" s="34" t="s">
        <v>1876</v>
      </c>
    </row>
    <row r="291" spans="1:18" ht="15.75" customHeight="1" x14ac:dyDescent="0.3">
      <c r="A291" s="34" t="s">
        <v>1811</v>
      </c>
      <c r="B291" s="34" t="s">
        <v>1833</v>
      </c>
      <c r="C291" s="34">
        <v>2021</v>
      </c>
      <c r="D291" s="55">
        <v>44364</v>
      </c>
      <c r="E291" s="53" t="s">
        <v>19</v>
      </c>
      <c r="F291" s="53">
        <v>2</v>
      </c>
      <c r="G291" s="53" t="s">
        <v>25</v>
      </c>
      <c r="H291" s="37">
        <v>1113</v>
      </c>
      <c r="I291" s="37" t="s">
        <v>26</v>
      </c>
      <c r="J291" s="37" t="s">
        <v>26</v>
      </c>
      <c r="K291" s="37" t="s">
        <v>27</v>
      </c>
      <c r="L291" s="37" t="s">
        <v>26</v>
      </c>
      <c r="M291" s="37" t="s">
        <v>27</v>
      </c>
      <c r="N291" s="82">
        <v>4811029.03</v>
      </c>
      <c r="O291" s="82">
        <v>478331.8</v>
      </c>
      <c r="P291" s="82" t="s">
        <v>1953</v>
      </c>
      <c r="Q291" s="82" t="s">
        <v>1954</v>
      </c>
      <c r="R291" s="34" t="s">
        <v>1876</v>
      </c>
    </row>
    <row r="292" spans="1:18" ht="15.75" customHeight="1" x14ac:dyDescent="0.3">
      <c r="A292" s="34" t="s">
        <v>1811</v>
      </c>
      <c r="B292" s="34" t="s">
        <v>1833</v>
      </c>
      <c r="C292" s="34">
        <v>2021</v>
      </c>
      <c r="D292" s="55">
        <v>44364</v>
      </c>
      <c r="E292" s="53" t="s">
        <v>19</v>
      </c>
      <c r="F292" s="53">
        <v>3</v>
      </c>
      <c r="G292" s="53" t="s">
        <v>30</v>
      </c>
      <c r="H292" s="37">
        <v>1114</v>
      </c>
      <c r="I292" s="37" t="s">
        <v>31</v>
      </c>
      <c r="J292" s="37" t="s">
        <v>31</v>
      </c>
      <c r="K292" s="37" t="s">
        <v>31</v>
      </c>
      <c r="L292" s="37" t="s">
        <v>31</v>
      </c>
      <c r="M292" s="37" t="s">
        <v>31</v>
      </c>
      <c r="N292" s="82">
        <v>4811032.6500000004</v>
      </c>
      <c r="O292" s="82">
        <v>478338.99</v>
      </c>
      <c r="P292" s="82" t="s">
        <v>1955</v>
      </c>
      <c r="Q292" s="82" t="s">
        <v>1956</v>
      </c>
      <c r="R292" s="34" t="s">
        <v>1876</v>
      </c>
    </row>
    <row r="293" spans="1:18" ht="15.75" customHeight="1" x14ac:dyDescent="0.3">
      <c r="A293" s="34" t="s">
        <v>1811</v>
      </c>
      <c r="B293" s="34" t="s">
        <v>1833</v>
      </c>
      <c r="C293" s="34">
        <v>2021</v>
      </c>
      <c r="D293" s="55">
        <v>44364</v>
      </c>
      <c r="E293" s="53" t="s">
        <v>19</v>
      </c>
      <c r="F293" s="53">
        <v>4</v>
      </c>
      <c r="G293" s="53" t="s">
        <v>34</v>
      </c>
      <c r="H293" s="37">
        <v>1115</v>
      </c>
      <c r="I293" s="37" t="s">
        <v>35</v>
      </c>
      <c r="J293" s="37" t="s">
        <v>31</v>
      </c>
      <c r="K293" s="37" t="s">
        <v>31</v>
      </c>
      <c r="L293" s="37" t="s">
        <v>31</v>
      </c>
      <c r="M293" s="37" t="s">
        <v>31</v>
      </c>
      <c r="N293" s="82">
        <v>4811036.25</v>
      </c>
      <c r="O293" s="82">
        <v>478351.99</v>
      </c>
      <c r="P293" s="82" t="s">
        <v>1957</v>
      </c>
      <c r="Q293" s="82" t="s">
        <v>1958</v>
      </c>
      <c r="R293" s="34" t="s">
        <v>1876</v>
      </c>
    </row>
    <row r="294" spans="1:18" ht="15.75" customHeight="1" x14ac:dyDescent="0.3">
      <c r="A294" s="34" t="s">
        <v>1811</v>
      </c>
      <c r="B294" s="34" t="s">
        <v>1833</v>
      </c>
      <c r="C294" s="34">
        <v>2021</v>
      </c>
      <c r="D294" s="55">
        <v>44364</v>
      </c>
      <c r="E294" s="53" t="s">
        <v>19</v>
      </c>
      <c r="F294" s="53">
        <v>5</v>
      </c>
      <c r="G294" s="53" t="s">
        <v>38</v>
      </c>
      <c r="H294" s="37">
        <v>1116</v>
      </c>
      <c r="I294" s="37" t="s">
        <v>21</v>
      </c>
      <c r="J294" s="37" t="s">
        <v>21</v>
      </c>
      <c r="K294" s="37" t="s">
        <v>22</v>
      </c>
      <c r="L294" s="37" t="s">
        <v>21</v>
      </c>
      <c r="M294" s="37" t="s">
        <v>22</v>
      </c>
      <c r="N294" s="82">
        <v>4811041.6100000003</v>
      </c>
      <c r="O294" s="37">
        <v>478359.33</v>
      </c>
      <c r="P294" s="82" t="s">
        <v>1959</v>
      </c>
      <c r="Q294" s="82" t="s">
        <v>1960</v>
      </c>
      <c r="R294" s="34" t="s">
        <v>1876</v>
      </c>
    </row>
    <row r="295" spans="1:18" ht="15.75" customHeight="1" x14ac:dyDescent="0.3">
      <c r="A295" s="34" t="s">
        <v>1811</v>
      </c>
      <c r="B295" s="34" t="s">
        <v>1833</v>
      </c>
      <c r="C295" s="34">
        <v>2021</v>
      </c>
      <c r="D295" s="55">
        <v>44364</v>
      </c>
      <c r="E295" s="53" t="s">
        <v>19</v>
      </c>
      <c r="F295" s="53">
        <v>6</v>
      </c>
      <c r="G295" s="53" t="s">
        <v>41</v>
      </c>
      <c r="H295" s="37">
        <v>1117</v>
      </c>
      <c r="I295" s="37" t="s">
        <v>22</v>
      </c>
      <c r="J295" s="37" t="s">
        <v>22</v>
      </c>
      <c r="K295" s="37" t="s">
        <v>21</v>
      </c>
      <c r="L295" s="37" t="s">
        <v>22</v>
      </c>
      <c r="M295" s="37" t="s">
        <v>21</v>
      </c>
      <c r="N295" s="82">
        <v>4811017.7699999996</v>
      </c>
      <c r="O295" s="82">
        <v>478322.18</v>
      </c>
      <c r="P295" s="82" t="s">
        <v>1961</v>
      </c>
      <c r="Q295" s="82" t="s">
        <v>1962</v>
      </c>
      <c r="R295" s="34" t="s">
        <v>1876</v>
      </c>
    </row>
    <row r="296" spans="1:18" ht="15.75" customHeight="1" x14ac:dyDescent="0.3">
      <c r="A296" s="34" t="s">
        <v>1811</v>
      </c>
      <c r="B296" s="34" t="s">
        <v>1833</v>
      </c>
      <c r="C296" s="34">
        <v>2021</v>
      </c>
      <c r="D296" s="55">
        <v>44364</v>
      </c>
      <c r="E296" s="53" t="s">
        <v>19</v>
      </c>
      <c r="F296" s="53">
        <v>7</v>
      </c>
      <c r="G296" s="53" t="s">
        <v>44</v>
      </c>
      <c r="H296" s="37">
        <v>1118</v>
      </c>
      <c r="I296" s="37" t="s">
        <v>45</v>
      </c>
      <c r="J296" s="37" t="s">
        <v>45</v>
      </c>
      <c r="K296" s="37" t="s">
        <v>45</v>
      </c>
      <c r="L296" s="37" t="s">
        <v>45</v>
      </c>
      <c r="M296" s="37" t="s">
        <v>45</v>
      </c>
      <c r="N296" s="82">
        <v>4811019.24</v>
      </c>
      <c r="O296" s="82">
        <v>478328.09</v>
      </c>
      <c r="P296" s="82" t="s">
        <v>1963</v>
      </c>
      <c r="Q296" s="82" t="s">
        <v>1964</v>
      </c>
      <c r="R296" s="34" t="s">
        <v>1876</v>
      </c>
    </row>
    <row r="297" spans="1:18" ht="15.75" customHeight="1" x14ac:dyDescent="0.3">
      <c r="A297" s="34" t="s">
        <v>1811</v>
      </c>
      <c r="B297" s="34" t="s">
        <v>1833</v>
      </c>
      <c r="C297" s="34">
        <v>2021</v>
      </c>
      <c r="D297" s="55">
        <v>44364</v>
      </c>
      <c r="E297" s="53" t="s">
        <v>19</v>
      </c>
      <c r="F297" s="53">
        <v>8</v>
      </c>
      <c r="G297" s="53" t="s">
        <v>48</v>
      </c>
      <c r="H297" s="37">
        <v>1119</v>
      </c>
      <c r="I297" s="37" t="s">
        <v>27</v>
      </c>
      <c r="J297" s="37" t="s">
        <v>27</v>
      </c>
      <c r="K297" s="37" t="s">
        <v>26</v>
      </c>
      <c r="L297" s="37" t="s">
        <v>27</v>
      </c>
      <c r="M297" s="37" t="s">
        <v>26</v>
      </c>
      <c r="N297" s="82">
        <v>4811022.96</v>
      </c>
      <c r="O297" s="82">
        <v>478334.47</v>
      </c>
      <c r="P297" s="82" t="s">
        <v>1965</v>
      </c>
      <c r="Q297" s="82" t="s">
        <v>1966</v>
      </c>
      <c r="R297" s="34" t="s">
        <v>1876</v>
      </c>
    </row>
    <row r="298" spans="1:18" ht="15.75" customHeight="1" x14ac:dyDescent="0.3">
      <c r="A298" s="34" t="s">
        <v>1811</v>
      </c>
      <c r="B298" s="34" t="s">
        <v>1833</v>
      </c>
      <c r="C298" s="34">
        <v>2021</v>
      </c>
      <c r="D298" s="55">
        <v>44364</v>
      </c>
      <c r="E298" s="53" t="s">
        <v>19</v>
      </c>
      <c r="F298" s="53">
        <v>9</v>
      </c>
      <c r="G298" s="53" t="s">
        <v>52</v>
      </c>
      <c r="H298" s="37">
        <v>1120</v>
      </c>
      <c r="I298" s="37" t="s">
        <v>31</v>
      </c>
      <c r="J298" s="37" t="s">
        <v>31</v>
      </c>
      <c r="K298" s="37" t="s">
        <v>31</v>
      </c>
      <c r="L298" s="37" t="s">
        <v>31</v>
      </c>
      <c r="M298" s="37" t="s">
        <v>31</v>
      </c>
      <c r="N298" s="82">
        <v>4811026.49</v>
      </c>
      <c r="O298" s="82">
        <v>478348.37</v>
      </c>
      <c r="P298" s="82" t="s">
        <v>1969</v>
      </c>
      <c r="Q298" s="82" t="s">
        <v>1970</v>
      </c>
      <c r="R298" s="34" t="s">
        <v>1876</v>
      </c>
    </row>
    <row r="299" spans="1:18" ht="15.75" customHeight="1" x14ac:dyDescent="0.3">
      <c r="A299" s="34" t="s">
        <v>1811</v>
      </c>
      <c r="B299" s="34" t="s">
        <v>1833</v>
      </c>
      <c r="C299" s="34">
        <v>2021</v>
      </c>
      <c r="D299" s="55">
        <v>44364</v>
      </c>
      <c r="E299" s="53" t="s">
        <v>19</v>
      </c>
      <c r="F299" s="53">
        <v>10</v>
      </c>
      <c r="G299" s="53" t="s">
        <v>55</v>
      </c>
      <c r="H299" s="37">
        <v>1121</v>
      </c>
      <c r="I299" s="37" t="s">
        <v>26</v>
      </c>
      <c r="J299" s="37" t="s">
        <v>26</v>
      </c>
      <c r="K299" s="37" t="s">
        <v>27</v>
      </c>
      <c r="L299" s="37" t="s">
        <v>26</v>
      </c>
      <c r="M299" s="37" t="s">
        <v>27</v>
      </c>
      <c r="N299" s="82">
        <v>4811034.49</v>
      </c>
      <c r="O299" s="82">
        <v>478360.79</v>
      </c>
      <c r="P299" s="82" t="s">
        <v>1967</v>
      </c>
      <c r="Q299" s="82" t="s">
        <v>1968</v>
      </c>
      <c r="R299" s="34" t="s">
        <v>1876</v>
      </c>
    </row>
    <row r="300" spans="1:18" ht="15.75" customHeight="1" x14ac:dyDescent="0.3">
      <c r="A300" s="34" t="s">
        <v>1811</v>
      </c>
      <c r="B300" s="34" t="s">
        <v>1833</v>
      </c>
      <c r="C300" s="34">
        <v>2021</v>
      </c>
      <c r="D300" s="55">
        <v>44364</v>
      </c>
      <c r="E300" s="53" t="s">
        <v>19</v>
      </c>
      <c r="F300" s="53">
        <v>11</v>
      </c>
      <c r="G300" s="53" t="s">
        <v>57</v>
      </c>
      <c r="H300" s="37">
        <v>1122</v>
      </c>
      <c r="I300" s="37" t="s">
        <v>35</v>
      </c>
      <c r="J300" s="37" t="s">
        <v>31</v>
      </c>
      <c r="K300" s="37" t="s">
        <v>31</v>
      </c>
      <c r="L300" s="37" t="s">
        <v>31</v>
      </c>
      <c r="M300" s="37" t="s">
        <v>31</v>
      </c>
      <c r="N300" s="82">
        <v>4811011.04</v>
      </c>
      <c r="O300" s="82">
        <v>478323.89</v>
      </c>
      <c r="P300" s="82" t="s">
        <v>1971</v>
      </c>
      <c r="Q300" s="82" t="s">
        <v>1972</v>
      </c>
      <c r="R300" s="34" t="s">
        <v>1876</v>
      </c>
    </row>
    <row r="301" spans="1:18" ht="15.75" customHeight="1" x14ac:dyDescent="0.3">
      <c r="A301" s="34" t="s">
        <v>1811</v>
      </c>
      <c r="B301" s="34" t="s">
        <v>1833</v>
      </c>
      <c r="C301" s="34">
        <v>2021</v>
      </c>
      <c r="D301" s="55">
        <v>44364</v>
      </c>
      <c r="E301" s="53" t="s">
        <v>19</v>
      </c>
      <c r="F301" s="53">
        <v>12</v>
      </c>
      <c r="G301" s="53" t="s">
        <v>61</v>
      </c>
      <c r="H301" s="37">
        <v>1123</v>
      </c>
      <c r="I301" s="37" t="s">
        <v>31</v>
      </c>
      <c r="J301" s="37" t="s">
        <v>31</v>
      </c>
      <c r="K301" s="37" t="s">
        <v>31</v>
      </c>
      <c r="L301" s="37" t="s">
        <v>31</v>
      </c>
      <c r="M301" s="37" t="s">
        <v>31</v>
      </c>
      <c r="N301" s="37">
        <v>4811012.8600000003</v>
      </c>
      <c r="O301" s="82">
        <v>478329.88</v>
      </c>
      <c r="P301" s="82" t="s">
        <v>1973</v>
      </c>
      <c r="Q301" s="82" t="s">
        <v>1974</v>
      </c>
      <c r="R301" s="34" t="s">
        <v>1876</v>
      </c>
    </row>
    <row r="302" spans="1:18" ht="15.75" customHeight="1" x14ac:dyDescent="0.3">
      <c r="A302" s="34" t="s">
        <v>1811</v>
      </c>
      <c r="B302" s="34" t="s">
        <v>1833</v>
      </c>
      <c r="C302" s="34">
        <v>2021</v>
      </c>
      <c r="D302" s="55">
        <v>44364</v>
      </c>
      <c r="E302" s="53" t="s">
        <v>19</v>
      </c>
      <c r="F302" s="53">
        <v>13</v>
      </c>
      <c r="G302" s="53" t="s">
        <v>64</v>
      </c>
      <c r="H302" s="37">
        <v>1124</v>
      </c>
      <c r="I302" s="37" t="s">
        <v>22</v>
      </c>
      <c r="J302" s="37" t="s">
        <v>22</v>
      </c>
      <c r="K302" s="37" t="s">
        <v>21</v>
      </c>
      <c r="L302" s="37" t="s">
        <v>22</v>
      </c>
      <c r="M302" s="37" t="s">
        <v>21</v>
      </c>
      <c r="N302" s="82">
        <v>4811017.16</v>
      </c>
      <c r="O302" s="82">
        <v>478335.71</v>
      </c>
      <c r="P302" s="82" t="s">
        <v>1975</v>
      </c>
      <c r="Q302" s="82" t="s">
        <v>1976</v>
      </c>
      <c r="R302" s="34" t="s">
        <v>1876</v>
      </c>
    </row>
    <row r="303" spans="1:18" ht="15.75" customHeight="1" x14ac:dyDescent="0.3">
      <c r="A303" s="34" t="s">
        <v>1811</v>
      </c>
      <c r="B303" s="34" t="s">
        <v>1833</v>
      </c>
      <c r="C303" s="34">
        <v>2021</v>
      </c>
      <c r="D303" s="55">
        <v>44364</v>
      </c>
      <c r="E303" s="53" t="s">
        <v>19</v>
      </c>
      <c r="F303" s="53">
        <v>14</v>
      </c>
      <c r="G303" s="53" t="s">
        <v>67</v>
      </c>
      <c r="H303" s="37">
        <v>1125</v>
      </c>
      <c r="I303" s="37" t="s">
        <v>21</v>
      </c>
      <c r="J303" s="37" t="s">
        <v>21</v>
      </c>
      <c r="K303" s="37" t="s">
        <v>22</v>
      </c>
      <c r="L303" s="37" t="s">
        <v>21</v>
      </c>
      <c r="M303" s="37" t="s">
        <v>22</v>
      </c>
      <c r="N303" s="82">
        <v>4811015.55</v>
      </c>
      <c r="O303" s="82">
        <v>478342.65</v>
      </c>
      <c r="P303" s="82" t="s">
        <v>1977</v>
      </c>
      <c r="Q303" s="82" t="s">
        <v>1978</v>
      </c>
      <c r="R303" s="34" t="s">
        <v>1876</v>
      </c>
    </row>
    <row r="304" spans="1:18" ht="15.75" customHeight="1" x14ac:dyDescent="0.3">
      <c r="A304" s="34" t="s">
        <v>1811</v>
      </c>
      <c r="B304" s="34" t="s">
        <v>1833</v>
      </c>
      <c r="C304" s="34">
        <v>2021</v>
      </c>
      <c r="D304" s="55">
        <v>44364</v>
      </c>
      <c r="E304" s="53" t="s">
        <v>19</v>
      </c>
      <c r="F304" s="53">
        <v>15</v>
      </c>
      <c r="G304" s="53" t="s">
        <v>71</v>
      </c>
      <c r="H304" s="37">
        <v>1126</v>
      </c>
      <c r="I304" s="37" t="s">
        <v>45</v>
      </c>
      <c r="J304" s="37" t="s">
        <v>45</v>
      </c>
      <c r="K304" s="37" t="s">
        <v>45</v>
      </c>
      <c r="L304" s="37" t="s">
        <v>45</v>
      </c>
      <c r="M304" s="37" t="s">
        <v>45</v>
      </c>
      <c r="N304" s="82">
        <v>4811022.25</v>
      </c>
      <c r="O304" s="82">
        <v>478349.65</v>
      </c>
      <c r="P304" s="82" t="s">
        <v>1979</v>
      </c>
      <c r="Q304" s="82" t="s">
        <v>1980</v>
      </c>
      <c r="R304" s="34" t="s">
        <v>1876</v>
      </c>
    </row>
    <row r="305" spans="1:18" ht="15.75" customHeight="1" x14ac:dyDescent="0.3">
      <c r="A305" s="34" t="s">
        <v>1811</v>
      </c>
      <c r="B305" s="34" t="s">
        <v>1833</v>
      </c>
      <c r="C305" s="34">
        <v>2021</v>
      </c>
      <c r="D305" s="55">
        <v>44364</v>
      </c>
      <c r="E305" s="53" t="s">
        <v>19</v>
      </c>
      <c r="F305" s="53">
        <v>16</v>
      </c>
      <c r="G305" s="53" t="s">
        <v>74</v>
      </c>
      <c r="H305" s="37">
        <v>1127</v>
      </c>
      <c r="I305" s="37" t="s">
        <v>27</v>
      </c>
      <c r="J305" s="37" t="s">
        <v>27</v>
      </c>
      <c r="K305" s="37" t="s">
        <v>26</v>
      </c>
      <c r="L305" s="37" t="s">
        <v>27</v>
      </c>
      <c r="M305" s="37" t="s">
        <v>26</v>
      </c>
      <c r="N305" s="82">
        <v>4811024.09</v>
      </c>
      <c r="O305" s="82">
        <v>478356.01</v>
      </c>
      <c r="P305" s="82" t="s">
        <v>1981</v>
      </c>
      <c r="Q305" s="82" t="s">
        <v>1982</v>
      </c>
      <c r="R305" s="34" t="s">
        <v>1876</v>
      </c>
    </row>
    <row r="306" spans="1:18" ht="15.75" customHeight="1" x14ac:dyDescent="0.3">
      <c r="A306" s="34" t="s">
        <v>1811</v>
      </c>
      <c r="B306" s="34" t="s">
        <v>1833</v>
      </c>
      <c r="C306" s="34">
        <v>2021</v>
      </c>
      <c r="D306" s="55">
        <v>44364</v>
      </c>
      <c r="E306" s="53" t="s">
        <v>19</v>
      </c>
      <c r="F306" s="53">
        <v>17</v>
      </c>
      <c r="G306" s="53" t="s">
        <v>77</v>
      </c>
      <c r="H306" s="37">
        <v>1128</v>
      </c>
      <c r="I306" s="37" t="s">
        <v>21</v>
      </c>
      <c r="J306" s="37" t="s">
        <v>21</v>
      </c>
      <c r="K306" s="37" t="s">
        <v>22</v>
      </c>
      <c r="L306" s="37" t="s">
        <v>21</v>
      </c>
      <c r="M306" s="37" t="s">
        <v>22</v>
      </c>
      <c r="N306" s="82">
        <v>4811005.1500000004</v>
      </c>
      <c r="O306" s="82">
        <v>478333.11</v>
      </c>
      <c r="P306" s="82" t="s">
        <v>1983</v>
      </c>
      <c r="Q306" s="82" t="s">
        <v>1984</v>
      </c>
      <c r="R306" s="34" t="s">
        <v>1876</v>
      </c>
    </row>
    <row r="307" spans="1:18" ht="15.75" customHeight="1" x14ac:dyDescent="0.3">
      <c r="A307" s="34" t="s">
        <v>1811</v>
      </c>
      <c r="B307" s="34" t="s">
        <v>1833</v>
      </c>
      <c r="C307" s="34">
        <v>2021</v>
      </c>
      <c r="D307" s="55">
        <v>44364</v>
      </c>
      <c r="E307" s="53" t="s">
        <v>19</v>
      </c>
      <c r="F307" s="53">
        <v>18</v>
      </c>
      <c r="G307" s="53" t="s">
        <v>80</v>
      </c>
      <c r="H307" s="37">
        <v>1129</v>
      </c>
      <c r="I307" s="37" t="s">
        <v>45</v>
      </c>
      <c r="J307" s="37" t="s">
        <v>45</v>
      </c>
      <c r="K307" s="37" t="s">
        <v>45</v>
      </c>
      <c r="L307" s="37" t="s">
        <v>45</v>
      </c>
      <c r="M307" s="37" t="s">
        <v>45</v>
      </c>
      <c r="N307" s="82">
        <v>4811010.6900000004</v>
      </c>
      <c r="O307" s="82">
        <v>478345.62</v>
      </c>
      <c r="P307" s="82" t="s">
        <v>1985</v>
      </c>
      <c r="Q307" s="82" t="s">
        <v>1986</v>
      </c>
      <c r="R307" s="34" t="s">
        <v>1876</v>
      </c>
    </row>
    <row r="308" spans="1:18" ht="15.75" customHeight="1" x14ac:dyDescent="0.3">
      <c r="A308" s="34" t="s">
        <v>1811</v>
      </c>
      <c r="B308" s="34" t="s">
        <v>1833</v>
      </c>
      <c r="C308" s="34">
        <v>2021</v>
      </c>
      <c r="D308" s="55">
        <v>44364</v>
      </c>
      <c r="E308" s="53" t="s">
        <v>19</v>
      </c>
      <c r="F308" s="53">
        <v>19</v>
      </c>
      <c r="G308" s="53" t="s">
        <v>83</v>
      </c>
      <c r="H308" s="37">
        <v>1130</v>
      </c>
      <c r="I308" s="37" t="s">
        <v>35</v>
      </c>
      <c r="J308" s="37" t="s">
        <v>31</v>
      </c>
      <c r="K308" s="37" t="s">
        <v>31</v>
      </c>
      <c r="L308" s="37" t="s">
        <v>31</v>
      </c>
      <c r="M308" s="37" t="s">
        <v>31</v>
      </c>
      <c r="N308" s="82">
        <v>4811015.2300000004</v>
      </c>
      <c r="O308" s="82">
        <v>478353.39</v>
      </c>
      <c r="P308" s="82" t="s">
        <v>1987</v>
      </c>
      <c r="Q308" s="82" t="s">
        <v>1988</v>
      </c>
      <c r="R308" s="34" t="s">
        <v>1876</v>
      </c>
    </row>
    <row r="309" spans="1:18" ht="15.75" customHeight="1" x14ac:dyDescent="0.3">
      <c r="A309" s="34" t="s">
        <v>1811</v>
      </c>
      <c r="B309" s="34" t="s">
        <v>1833</v>
      </c>
      <c r="C309" s="34">
        <v>2021</v>
      </c>
      <c r="D309" s="55">
        <v>44364</v>
      </c>
      <c r="E309" s="53" t="s">
        <v>19</v>
      </c>
      <c r="F309" s="53">
        <v>20</v>
      </c>
      <c r="G309" s="53" t="s">
        <v>86</v>
      </c>
      <c r="H309" s="37">
        <v>1131</v>
      </c>
      <c r="I309" s="37" t="s">
        <v>22</v>
      </c>
      <c r="J309" s="37" t="s">
        <v>22</v>
      </c>
      <c r="K309" s="37" t="s">
        <v>21</v>
      </c>
      <c r="L309" s="37" t="s">
        <v>22</v>
      </c>
      <c r="M309" s="37" t="s">
        <v>21</v>
      </c>
      <c r="N309" s="82">
        <v>4811016.5</v>
      </c>
      <c r="O309" s="82">
        <v>478358.96</v>
      </c>
      <c r="P309" s="82" t="s">
        <v>1989</v>
      </c>
      <c r="Q309" s="82" t="s">
        <v>1990</v>
      </c>
      <c r="R309" s="34" t="s">
        <v>1876</v>
      </c>
    </row>
    <row r="310" spans="1:18" ht="15.75" customHeight="1" x14ac:dyDescent="0.3">
      <c r="A310" s="34" t="s">
        <v>1811</v>
      </c>
      <c r="B310" s="34" t="s">
        <v>1833</v>
      </c>
      <c r="C310" s="34">
        <v>2021</v>
      </c>
      <c r="D310" s="55">
        <v>44364</v>
      </c>
      <c r="E310" s="53" t="s">
        <v>19</v>
      </c>
      <c r="F310" s="53">
        <v>21</v>
      </c>
      <c r="G310" s="53" t="s">
        <v>89</v>
      </c>
      <c r="H310" s="37">
        <v>1132</v>
      </c>
      <c r="I310" s="37" t="s">
        <v>31</v>
      </c>
      <c r="J310" s="37" t="s">
        <v>31</v>
      </c>
      <c r="K310" s="37" t="s">
        <v>31</v>
      </c>
      <c r="L310" s="37" t="s">
        <v>31</v>
      </c>
      <c r="M310" s="37" t="s">
        <v>31</v>
      </c>
      <c r="N310" s="82">
        <v>4811017.32</v>
      </c>
      <c r="O310" s="82">
        <v>478364.87</v>
      </c>
      <c r="P310" s="82" t="s">
        <v>1991</v>
      </c>
      <c r="Q310" s="82" t="s">
        <v>1992</v>
      </c>
      <c r="R310" s="34" t="s">
        <v>1876</v>
      </c>
    </row>
    <row r="311" spans="1:18" ht="15.75" customHeight="1" x14ac:dyDescent="0.3">
      <c r="A311" s="34" t="s">
        <v>1811</v>
      </c>
      <c r="B311" s="34" t="s">
        <v>1833</v>
      </c>
      <c r="C311" s="34">
        <v>2021</v>
      </c>
      <c r="D311" s="55">
        <v>44364</v>
      </c>
      <c r="E311" s="53" t="s">
        <v>19</v>
      </c>
      <c r="F311" s="53">
        <v>22</v>
      </c>
      <c r="G311" s="53" t="s">
        <v>92</v>
      </c>
      <c r="H311" s="37">
        <v>1133</v>
      </c>
      <c r="I311" s="37" t="s">
        <v>26</v>
      </c>
      <c r="J311" s="37" t="s">
        <v>26</v>
      </c>
      <c r="K311" s="37" t="s">
        <v>27</v>
      </c>
      <c r="L311" s="37" t="s">
        <v>26</v>
      </c>
      <c r="M311" s="37" t="s">
        <v>27</v>
      </c>
      <c r="N311" s="82">
        <v>4811002.26</v>
      </c>
      <c r="O311" s="82">
        <v>478337.15</v>
      </c>
      <c r="P311" s="82" t="s">
        <v>1993</v>
      </c>
      <c r="Q311" s="82" t="s">
        <v>1994</v>
      </c>
      <c r="R311" s="34" t="s">
        <v>1876</v>
      </c>
    </row>
    <row r="312" spans="1:18" ht="15.75" customHeight="1" x14ac:dyDescent="0.3">
      <c r="A312" s="34" t="s">
        <v>1811</v>
      </c>
      <c r="B312" s="34" t="s">
        <v>1833</v>
      </c>
      <c r="C312" s="34">
        <v>2021</v>
      </c>
      <c r="D312" s="55">
        <v>44364</v>
      </c>
      <c r="E312" s="53" t="s">
        <v>19</v>
      </c>
      <c r="F312" s="53">
        <v>23</v>
      </c>
      <c r="G312" s="53" t="s">
        <v>95</v>
      </c>
      <c r="H312" s="37">
        <v>1134</v>
      </c>
      <c r="I312" s="37" t="s">
        <v>27</v>
      </c>
      <c r="J312" s="37" t="s">
        <v>27</v>
      </c>
      <c r="K312" s="37" t="s">
        <v>26</v>
      </c>
      <c r="L312" s="37" t="s">
        <v>27</v>
      </c>
      <c r="M312" s="37" t="s">
        <v>26</v>
      </c>
      <c r="N312" s="82">
        <v>4811003.54</v>
      </c>
      <c r="O312" s="82">
        <v>478342.96</v>
      </c>
      <c r="P312" s="82" t="s">
        <v>1995</v>
      </c>
      <c r="Q312" s="82" t="s">
        <v>1996</v>
      </c>
      <c r="R312" s="34" t="s">
        <v>1876</v>
      </c>
    </row>
    <row r="313" spans="1:18" ht="15.75" customHeight="1" x14ac:dyDescent="0.3">
      <c r="A313" s="34" t="s">
        <v>1811</v>
      </c>
      <c r="B313" s="34" t="s">
        <v>1833</v>
      </c>
      <c r="C313" s="34">
        <v>2021</v>
      </c>
      <c r="D313" s="55">
        <v>44364</v>
      </c>
      <c r="E313" s="53" t="s">
        <v>19</v>
      </c>
      <c r="F313" s="53">
        <v>24</v>
      </c>
      <c r="G313" s="53" t="s">
        <v>98</v>
      </c>
      <c r="H313" s="37">
        <v>1135</v>
      </c>
      <c r="I313" s="37" t="s">
        <v>26</v>
      </c>
      <c r="J313" s="37" t="s">
        <v>26</v>
      </c>
      <c r="K313" s="37" t="s">
        <v>27</v>
      </c>
      <c r="L313" s="37" t="s">
        <v>26</v>
      </c>
      <c r="M313" s="37" t="s">
        <v>27</v>
      </c>
      <c r="N313" s="82">
        <v>4811007.1100000003</v>
      </c>
      <c r="O313" s="82">
        <v>478353.67</v>
      </c>
      <c r="P313" s="82" t="s">
        <v>1997</v>
      </c>
      <c r="Q313" s="82" t="s">
        <v>1998</v>
      </c>
      <c r="R313" s="34" t="s">
        <v>1876</v>
      </c>
    </row>
    <row r="314" spans="1:18" ht="15.75" customHeight="1" x14ac:dyDescent="0.3">
      <c r="A314" s="34" t="s">
        <v>1811</v>
      </c>
      <c r="B314" s="34" t="s">
        <v>1833</v>
      </c>
      <c r="C314" s="34">
        <v>2021</v>
      </c>
      <c r="D314" s="55">
        <v>44364</v>
      </c>
      <c r="E314" s="53" t="s">
        <v>19</v>
      </c>
      <c r="F314" s="53">
        <v>25</v>
      </c>
      <c r="G314" s="53" t="s">
        <v>101</v>
      </c>
      <c r="H314" s="37">
        <v>1136</v>
      </c>
      <c r="I314" s="37" t="s">
        <v>31</v>
      </c>
      <c r="J314" s="37" t="s">
        <v>31</v>
      </c>
      <c r="K314" s="37" t="s">
        <v>31</v>
      </c>
      <c r="L314" s="37" t="s">
        <v>31</v>
      </c>
      <c r="M314" s="37" t="s">
        <v>31</v>
      </c>
      <c r="N314" s="82">
        <v>4810992.45</v>
      </c>
      <c r="O314" s="82">
        <v>478333.39</v>
      </c>
      <c r="P314" s="82" t="s">
        <v>1999</v>
      </c>
      <c r="Q314" s="82" t="s">
        <v>2000</v>
      </c>
      <c r="R314" s="34" t="s">
        <v>1876</v>
      </c>
    </row>
    <row r="315" spans="1:18" ht="15.75" customHeight="1" x14ac:dyDescent="0.3">
      <c r="A315" s="34" t="s">
        <v>1811</v>
      </c>
      <c r="B315" s="34" t="s">
        <v>1833</v>
      </c>
      <c r="C315" s="34">
        <v>2021</v>
      </c>
      <c r="D315" s="55">
        <v>44364</v>
      </c>
      <c r="E315" s="53" t="s">
        <v>19</v>
      </c>
      <c r="F315" s="53">
        <v>26</v>
      </c>
      <c r="G315" s="53" t="s">
        <v>104</v>
      </c>
      <c r="H315" s="37">
        <v>1137</v>
      </c>
      <c r="I315" s="37" t="s">
        <v>45</v>
      </c>
      <c r="J315" s="37" t="s">
        <v>45</v>
      </c>
      <c r="K315" s="37" t="s">
        <v>45</v>
      </c>
      <c r="L315" s="37" t="s">
        <v>45</v>
      </c>
      <c r="M315" s="37" t="s">
        <v>45</v>
      </c>
      <c r="N315" s="82">
        <v>4810994.7</v>
      </c>
      <c r="O315" s="82">
        <v>478340.33</v>
      </c>
      <c r="P315" s="82" t="s">
        <v>2001</v>
      </c>
      <c r="Q315" s="82" t="s">
        <v>2002</v>
      </c>
      <c r="R315" s="34" t="s">
        <v>1876</v>
      </c>
    </row>
    <row r="316" spans="1:18" ht="15.75" customHeight="1" x14ac:dyDescent="0.3">
      <c r="A316" s="34" t="s">
        <v>1811</v>
      </c>
      <c r="B316" s="34" t="s">
        <v>1833</v>
      </c>
      <c r="C316" s="34">
        <v>2021</v>
      </c>
      <c r="D316" s="55">
        <v>44364</v>
      </c>
      <c r="E316" s="53" t="s">
        <v>19</v>
      </c>
      <c r="F316" s="53">
        <v>27</v>
      </c>
      <c r="G316" s="53" t="s">
        <v>107</v>
      </c>
      <c r="H316" s="37">
        <v>1138</v>
      </c>
      <c r="I316" s="37" t="s">
        <v>27</v>
      </c>
      <c r="J316" s="37" t="s">
        <v>27</v>
      </c>
      <c r="K316" s="37" t="s">
        <v>26</v>
      </c>
      <c r="L316" s="37" t="s">
        <v>27</v>
      </c>
      <c r="M316" s="37" t="s">
        <v>26</v>
      </c>
      <c r="N316" s="82">
        <v>4810995.5599999996</v>
      </c>
      <c r="O316" s="82">
        <v>478345.65</v>
      </c>
      <c r="P316" s="82" t="s">
        <v>2003</v>
      </c>
      <c r="Q316" s="82" t="s">
        <v>2004</v>
      </c>
      <c r="R316" s="34" t="s">
        <v>1876</v>
      </c>
    </row>
    <row r="317" spans="1:18" ht="15.75" customHeight="1" x14ac:dyDescent="0.3">
      <c r="A317" s="34" t="s">
        <v>1811</v>
      </c>
      <c r="B317" s="34" t="s">
        <v>1833</v>
      </c>
      <c r="C317" s="34">
        <v>2021</v>
      </c>
      <c r="D317" s="55">
        <v>44364</v>
      </c>
      <c r="E317" s="53" t="s">
        <v>19</v>
      </c>
      <c r="F317" s="53">
        <v>28</v>
      </c>
      <c r="G317" s="53" t="s">
        <v>110</v>
      </c>
      <c r="H317" s="37">
        <v>1139</v>
      </c>
      <c r="I317" s="37" t="s">
        <v>27</v>
      </c>
      <c r="J317" s="37" t="s">
        <v>27</v>
      </c>
      <c r="K317" s="37" t="s">
        <v>26</v>
      </c>
      <c r="L317" s="37" t="s">
        <v>27</v>
      </c>
      <c r="M317" s="37" t="s">
        <v>26</v>
      </c>
      <c r="N317" s="82">
        <v>4810998.72</v>
      </c>
      <c r="O317" s="82">
        <v>478352.56</v>
      </c>
      <c r="P317" s="82" t="s">
        <v>2005</v>
      </c>
      <c r="Q317" s="82" t="s">
        <v>2006</v>
      </c>
      <c r="R317" s="34" t="s">
        <v>1876</v>
      </c>
    </row>
    <row r="318" spans="1:18" ht="15.75" customHeight="1" x14ac:dyDescent="0.3">
      <c r="A318" s="34" t="s">
        <v>1811</v>
      </c>
      <c r="B318" s="34" t="s">
        <v>1833</v>
      </c>
      <c r="C318" s="34">
        <v>2021</v>
      </c>
      <c r="D318" s="55">
        <v>44364</v>
      </c>
      <c r="E318" s="53" t="s">
        <v>19</v>
      </c>
      <c r="F318" s="53">
        <v>29</v>
      </c>
      <c r="G318" s="53" t="s">
        <v>113</v>
      </c>
      <c r="H318" s="37">
        <v>1140</v>
      </c>
      <c r="I318" s="37" t="s">
        <v>21</v>
      </c>
      <c r="J318" s="37" t="s">
        <v>21</v>
      </c>
      <c r="K318" s="37" t="s">
        <v>22</v>
      </c>
      <c r="L318" s="37" t="s">
        <v>21</v>
      </c>
      <c r="M318" s="37" t="s">
        <v>22</v>
      </c>
      <c r="N318" s="82">
        <v>4811001.8</v>
      </c>
      <c r="O318" s="82">
        <v>478357.89</v>
      </c>
      <c r="P318" s="82" t="s">
        <v>2007</v>
      </c>
      <c r="Q318" s="82" t="s">
        <v>2008</v>
      </c>
      <c r="R318" s="34" t="s">
        <v>1876</v>
      </c>
    </row>
    <row r="319" spans="1:18" ht="15.75" customHeight="1" x14ac:dyDescent="0.3">
      <c r="A319" s="34" t="s">
        <v>1811</v>
      </c>
      <c r="B319" s="34" t="s">
        <v>1833</v>
      </c>
      <c r="C319" s="34">
        <v>2021</v>
      </c>
      <c r="D319" s="55">
        <v>44364</v>
      </c>
      <c r="E319" s="53" t="s">
        <v>19</v>
      </c>
      <c r="F319" s="53">
        <v>30</v>
      </c>
      <c r="G319" s="53" t="s">
        <v>116</v>
      </c>
      <c r="H319" s="37">
        <v>1141</v>
      </c>
      <c r="I319" s="37" t="s">
        <v>31</v>
      </c>
      <c r="J319" s="37" t="s">
        <v>31</v>
      </c>
      <c r="K319" s="37" t="s">
        <v>31</v>
      </c>
      <c r="L319" s="37" t="s">
        <v>31</v>
      </c>
      <c r="M319" s="37" t="s">
        <v>31</v>
      </c>
      <c r="N319" s="82">
        <v>4811002.8499999996</v>
      </c>
      <c r="O319" s="82">
        <v>478368.21</v>
      </c>
      <c r="P319" s="82" t="s">
        <v>2009</v>
      </c>
      <c r="Q319" s="82" t="s">
        <v>2010</v>
      </c>
      <c r="R319" s="34" t="s">
        <v>1876</v>
      </c>
    </row>
    <row r="320" spans="1:18" ht="15.75" customHeight="1" x14ac:dyDescent="0.3">
      <c r="A320" s="34" t="s">
        <v>1811</v>
      </c>
      <c r="B320" s="34" t="s">
        <v>1833</v>
      </c>
      <c r="C320" s="34">
        <v>2021</v>
      </c>
      <c r="D320" s="55">
        <v>44364</v>
      </c>
      <c r="E320" s="53" t="s">
        <v>19</v>
      </c>
      <c r="F320" s="53">
        <v>31</v>
      </c>
      <c r="G320" s="53" t="s">
        <v>119</v>
      </c>
      <c r="H320" s="37">
        <v>1142</v>
      </c>
      <c r="I320" s="37" t="s">
        <v>35</v>
      </c>
      <c r="J320" s="37" t="s">
        <v>31</v>
      </c>
      <c r="K320" s="37" t="s">
        <v>31</v>
      </c>
      <c r="L320" s="37" t="s">
        <v>31</v>
      </c>
      <c r="M320" s="37" t="s">
        <v>31</v>
      </c>
      <c r="N320" s="82">
        <v>4811006.55</v>
      </c>
      <c r="O320" s="82">
        <v>478372.07</v>
      </c>
      <c r="P320" s="82" t="s">
        <v>2011</v>
      </c>
      <c r="Q320" s="82" t="s">
        <v>2012</v>
      </c>
      <c r="R320" s="34" t="s">
        <v>1876</v>
      </c>
    </row>
    <row r="321" spans="1:18" ht="15.75" customHeight="1" x14ac:dyDescent="0.3">
      <c r="A321" s="34" t="s">
        <v>1811</v>
      </c>
      <c r="B321" s="34" t="s">
        <v>1833</v>
      </c>
      <c r="C321" s="34">
        <v>2021</v>
      </c>
      <c r="D321" s="55">
        <v>44364</v>
      </c>
      <c r="E321" s="53" t="s">
        <v>19</v>
      </c>
      <c r="F321" s="53">
        <v>32</v>
      </c>
      <c r="G321" s="53" t="s">
        <v>122</v>
      </c>
      <c r="H321" s="37">
        <v>1143</v>
      </c>
      <c r="I321" s="37" t="s">
        <v>35</v>
      </c>
      <c r="J321" s="37" t="s">
        <v>31</v>
      </c>
      <c r="K321" s="37" t="s">
        <v>31</v>
      </c>
      <c r="L321" s="37" t="s">
        <v>31</v>
      </c>
      <c r="M321" s="37" t="s">
        <v>31</v>
      </c>
      <c r="N321" s="82">
        <v>4810985.88</v>
      </c>
      <c r="O321" s="82">
        <v>478335.43</v>
      </c>
      <c r="P321" s="82" t="s">
        <v>2013</v>
      </c>
      <c r="Q321" s="82" t="s">
        <v>2014</v>
      </c>
      <c r="R321" s="34" t="s">
        <v>1876</v>
      </c>
    </row>
    <row r="322" spans="1:18" ht="15.75" customHeight="1" x14ac:dyDescent="0.3">
      <c r="A322" s="34" t="s">
        <v>1811</v>
      </c>
      <c r="B322" s="34" t="s">
        <v>1833</v>
      </c>
      <c r="C322" s="34">
        <v>2021</v>
      </c>
      <c r="D322" s="55">
        <v>44364</v>
      </c>
      <c r="E322" s="53" t="s">
        <v>19</v>
      </c>
      <c r="F322" s="53">
        <v>33</v>
      </c>
      <c r="G322" s="53" t="s">
        <v>125</v>
      </c>
      <c r="H322" s="37">
        <v>1144</v>
      </c>
      <c r="I322" s="37" t="s">
        <v>45</v>
      </c>
      <c r="J322" s="37" t="s">
        <v>45</v>
      </c>
      <c r="K322" s="37" t="s">
        <v>45</v>
      </c>
      <c r="L322" s="37" t="s">
        <v>45</v>
      </c>
      <c r="M322" s="37" t="s">
        <v>45</v>
      </c>
      <c r="N322" s="82">
        <v>4810985.7</v>
      </c>
      <c r="O322" s="82">
        <v>478341.07</v>
      </c>
      <c r="P322" s="82" t="s">
        <v>2015</v>
      </c>
      <c r="Q322" s="82" t="s">
        <v>2016</v>
      </c>
      <c r="R322" s="34" t="s">
        <v>1876</v>
      </c>
    </row>
    <row r="323" spans="1:18" ht="15.75" customHeight="1" x14ac:dyDescent="0.3">
      <c r="A323" s="34" t="s">
        <v>1811</v>
      </c>
      <c r="B323" s="34" t="s">
        <v>1833</v>
      </c>
      <c r="C323" s="34">
        <v>2021</v>
      </c>
      <c r="D323" s="55">
        <v>44364</v>
      </c>
      <c r="E323" s="53" t="s">
        <v>19</v>
      </c>
      <c r="F323" s="53">
        <v>34</v>
      </c>
      <c r="G323" s="53" t="s">
        <v>128</v>
      </c>
      <c r="H323" s="37">
        <v>1145</v>
      </c>
      <c r="I323" s="37" t="s">
        <v>26</v>
      </c>
      <c r="J323" s="37" t="s">
        <v>26</v>
      </c>
      <c r="K323" s="37" t="s">
        <v>27</v>
      </c>
      <c r="L323" s="37" t="s">
        <v>26</v>
      </c>
      <c r="M323" s="37" t="s">
        <v>27</v>
      </c>
      <c r="N323" s="82">
        <v>4810990.38</v>
      </c>
      <c r="O323" s="82">
        <v>478348.27</v>
      </c>
      <c r="P323" s="82" t="s">
        <v>2017</v>
      </c>
      <c r="Q323" s="82" t="s">
        <v>2018</v>
      </c>
      <c r="R323" s="34" t="s">
        <v>1876</v>
      </c>
    </row>
    <row r="324" spans="1:18" ht="15.75" customHeight="1" x14ac:dyDescent="0.3">
      <c r="A324" s="34" t="s">
        <v>1811</v>
      </c>
      <c r="B324" s="34" t="s">
        <v>1833</v>
      </c>
      <c r="C324" s="34">
        <v>2021</v>
      </c>
      <c r="D324" s="55">
        <v>44364</v>
      </c>
      <c r="E324" s="53" t="s">
        <v>19</v>
      </c>
      <c r="F324" s="53">
        <v>35</v>
      </c>
      <c r="G324" s="53" t="s">
        <v>131</v>
      </c>
      <c r="H324" s="37">
        <v>1146</v>
      </c>
      <c r="I324" s="37" t="s">
        <v>22</v>
      </c>
      <c r="J324" s="37" t="s">
        <v>22</v>
      </c>
      <c r="K324" s="37" t="s">
        <v>21</v>
      </c>
      <c r="L324" s="37" t="s">
        <v>22</v>
      </c>
      <c r="M324" s="37" t="s">
        <v>21</v>
      </c>
      <c r="N324" s="82">
        <v>4810991.6399999997</v>
      </c>
      <c r="O324" s="82">
        <v>478354.25</v>
      </c>
      <c r="P324" s="82" t="s">
        <v>2019</v>
      </c>
      <c r="Q324" s="82" t="s">
        <v>2020</v>
      </c>
      <c r="R324" s="34" t="s">
        <v>1876</v>
      </c>
    </row>
    <row r="325" spans="1:18" ht="15.75" customHeight="1" x14ac:dyDescent="0.3">
      <c r="A325" s="34" t="s">
        <v>1811</v>
      </c>
      <c r="B325" s="34" t="s">
        <v>1833</v>
      </c>
      <c r="C325" s="34">
        <v>2021</v>
      </c>
      <c r="D325" s="55">
        <v>44364</v>
      </c>
      <c r="E325" s="53" t="s">
        <v>19</v>
      </c>
      <c r="F325" s="53">
        <v>36</v>
      </c>
      <c r="G325" s="53" t="s">
        <v>134</v>
      </c>
      <c r="H325" s="37">
        <v>1147</v>
      </c>
      <c r="I325" s="37" t="s">
        <v>22</v>
      </c>
      <c r="J325" s="37" t="s">
        <v>22</v>
      </c>
      <c r="K325" s="37" t="s">
        <v>21</v>
      </c>
      <c r="L325" s="37" t="s">
        <v>22</v>
      </c>
      <c r="M325" s="37" t="s">
        <v>21</v>
      </c>
      <c r="N325" s="82">
        <v>4810995.7699999996</v>
      </c>
      <c r="O325" s="82">
        <v>478366.62</v>
      </c>
      <c r="P325" s="82" t="s">
        <v>2021</v>
      </c>
      <c r="Q325" s="82" t="s">
        <v>2022</v>
      </c>
      <c r="R325" s="34" t="s">
        <v>1876</v>
      </c>
    </row>
    <row r="326" spans="1:18" ht="15.75" customHeight="1" x14ac:dyDescent="0.3">
      <c r="A326" s="34" t="s">
        <v>1811</v>
      </c>
      <c r="B326" s="34" t="s">
        <v>1833</v>
      </c>
      <c r="C326" s="34">
        <v>2021</v>
      </c>
      <c r="D326" s="55">
        <v>44364</v>
      </c>
      <c r="E326" s="53" t="s">
        <v>137</v>
      </c>
      <c r="F326" s="53">
        <v>37</v>
      </c>
      <c r="G326" s="53" t="s">
        <v>20</v>
      </c>
      <c r="H326" s="37">
        <v>1001</v>
      </c>
      <c r="I326" s="37" t="s">
        <v>45</v>
      </c>
      <c r="J326" s="37" t="s">
        <v>45</v>
      </c>
      <c r="K326" s="37" t="s">
        <v>45</v>
      </c>
      <c r="L326" s="37" t="s">
        <v>45</v>
      </c>
      <c r="M326" s="37" t="s">
        <v>45</v>
      </c>
      <c r="N326" s="82">
        <v>4811247.47</v>
      </c>
      <c r="O326" s="82">
        <v>478573.3</v>
      </c>
      <c r="P326" s="82" t="s">
        <v>2023</v>
      </c>
      <c r="Q326" s="82" t="s">
        <v>2024</v>
      </c>
      <c r="R326" s="34" t="s">
        <v>1876</v>
      </c>
    </row>
    <row r="327" spans="1:18" ht="15.75" customHeight="1" x14ac:dyDescent="0.3">
      <c r="A327" s="34" t="s">
        <v>1811</v>
      </c>
      <c r="B327" s="34" t="s">
        <v>1833</v>
      </c>
      <c r="C327" s="34">
        <v>2021</v>
      </c>
      <c r="D327" s="55">
        <v>44364</v>
      </c>
      <c r="E327" s="53" t="s">
        <v>137</v>
      </c>
      <c r="F327" s="53">
        <v>38</v>
      </c>
      <c r="G327" s="53" t="s">
        <v>25</v>
      </c>
      <c r="H327" s="37">
        <v>1002</v>
      </c>
      <c r="I327" s="37" t="s">
        <v>35</v>
      </c>
      <c r="J327" s="37" t="s">
        <v>31</v>
      </c>
      <c r="K327" s="37" t="s">
        <v>31</v>
      </c>
      <c r="L327" s="37" t="s">
        <v>31</v>
      </c>
      <c r="M327" s="37" t="s">
        <v>31</v>
      </c>
      <c r="N327" s="82">
        <v>4811255.5599999996</v>
      </c>
      <c r="O327" s="82">
        <v>478575.07</v>
      </c>
      <c r="P327" s="82" t="s">
        <v>2025</v>
      </c>
      <c r="Q327" s="82" t="s">
        <v>2026</v>
      </c>
      <c r="R327" s="34" t="s">
        <v>1876</v>
      </c>
    </row>
    <row r="328" spans="1:18" ht="15.75" customHeight="1" x14ac:dyDescent="0.3">
      <c r="A328" s="34" t="s">
        <v>1811</v>
      </c>
      <c r="B328" s="34" t="s">
        <v>1833</v>
      </c>
      <c r="C328" s="34">
        <v>2021</v>
      </c>
      <c r="D328" s="55">
        <v>44364</v>
      </c>
      <c r="E328" s="53" t="s">
        <v>137</v>
      </c>
      <c r="F328" s="53">
        <v>39</v>
      </c>
      <c r="G328" s="53" t="s">
        <v>30</v>
      </c>
      <c r="H328" s="37">
        <v>1003</v>
      </c>
      <c r="I328" s="37" t="s">
        <v>31</v>
      </c>
      <c r="J328" s="37" t="s">
        <v>31</v>
      </c>
      <c r="K328" s="37" t="s">
        <v>31</v>
      </c>
      <c r="L328" s="37" t="s">
        <v>31</v>
      </c>
      <c r="M328" s="37" t="s">
        <v>31</v>
      </c>
      <c r="N328" s="82">
        <v>4811270.5599999996</v>
      </c>
      <c r="O328" s="82">
        <v>478577.07</v>
      </c>
      <c r="P328" s="82" t="s">
        <v>2027</v>
      </c>
      <c r="Q328" s="82" t="s">
        <v>2028</v>
      </c>
      <c r="R328" s="34" t="s">
        <v>1876</v>
      </c>
    </row>
    <row r="329" spans="1:18" ht="15.75" customHeight="1" x14ac:dyDescent="0.3">
      <c r="A329" s="34" t="s">
        <v>1811</v>
      </c>
      <c r="B329" s="34" t="s">
        <v>1833</v>
      </c>
      <c r="C329" s="34">
        <v>2021</v>
      </c>
      <c r="D329" s="55">
        <v>44364</v>
      </c>
      <c r="E329" s="53" t="s">
        <v>137</v>
      </c>
      <c r="F329" s="53">
        <v>40</v>
      </c>
      <c r="G329" s="53" t="s">
        <v>34</v>
      </c>
      <c r="H329" s="37">
        <v>1004</v>
      </c>
      <c r="I329" s="37" t="s">
        <v>26</v>
      </c>
      <c r="J329" s="37" t="s">
        <v>26</v>
      </c>
      <c r="K329" s="37" t="s">
        <v>27</v>
      </c>
      <c r="L329" s="37" t="s">
        <v>26</v>
      </c>
      <c r="M329" s="37" t="s">
        <v>27</v>
      </c>
      <c r="N329" s="82">
        <v>4811276.2699999996</v>
      </c>
      <c r="O329" s="82">
        <v>478576.28</v>
      </c>
      <c r="P329" s="82" t="s">
        <v>2029</v>
      </c>
      <c r="Q329" s="82" t="s">
        <v>2030</v>
      </c>
      <c r="R329" s="34" t="s">
        <v>1876</v>
      </c>
    </row>
    <row r="330" spans="1:18" ht="15.75" customHeight="1" x14ac:dyDescent="0.3">
      <c r="A330" s="34" t="s">
        <v>1811</v>
      </c>
      <c r="B330" s="34" t="s">
        <v>1833</v>
      </c>
      <c r="C330" s="34">
        <v>2021</v>
      </c>
      <c r="D330" s="55">
        <v>44364</v>
      </c>
      <c r="E330" s="53" t="s">
        <v>137</v>
      </c>
      <c r="F330" s="53">
        <v>41</v>
      </c>
      <c r="G330" s="53" t="s">
        <v>38</v>
      </c>
      <c r="H330" s="37">
        <v>1005</v>
      </c>
      <c r="I330" s="37" t="s">
        <v>21</v>
      </c>
      <c r="J330" s="37" t="s">
        <v>21</v>
      </c>
      <c r="K330" s="37" t="s">
        <v>22</v>
      </c>
      <c r="L330" s="37" t="s">
        <v>21</v>
      </c>
      <c r="M330" s="37" t="s">
        <v>22</v>
      </c>
      <c r="N330" s="82">
        <v>4811283.63</v>
      </c>
      <c r="O330" s="82">
        <v>478578.88</v>
      </c>
      <c r="P330" s="82" t="s">
        <v>2031</v>
      </c>
      <c r="Q330" s="82" t="s">
        <v>2032</v>
      </c>
      <c r="R330" s="34" t="s">
        <v>1876</v>
      </c>
    </row>
    <row r="331" spans="1:18" ht="15.75" customHeight="1" x14ac:dyDescent="0.3">
      <c r="A331" s="34" t="s">
        <v>1811</v>
      </c>
      <c r="B331" s="34" t="s">
        <v>1833</v>
      </c>
      <c r="C331" s="34">
        <v>2021</v>
      </c>
      <c r="D331" s="55">
        <v>44364</v>
      </c>
      <c r="E331" s="53" t="s">
        <v>137</v>
      </c>
      <c r="F331" s="53">
        <v>42</v>
      </c>
      <c r="G331" s="53" t="s">
        <v>148</v>
      </c>
      <c r="H331" s="37">
        <v>1006</v>
      </c>
      <c r="I331" s="37" t="s">
        <v>31</v>
      </c>
      <c r="J331" s="37" t="s">
        <v>31</v>
      </c>
      <c r="K331" s="37" t="s">
        <v>31</v>
      </c>
      <c r="L331" s="37" t="s">
        <v>31</v>
      </c>
      <c r="M331" s="37" t="s">
        <v>31</v>
      </c>
      <c r="N331" s="82">
        <v>4811296.47</v>
      </c>
      <c r="O331" s="82">
        <v>478579.77</v>
      </c>
      <c r="P331" s="82" t="s">
        <v>2033</v>
      </c>
      <c r="Q331" s="82" t="s">
        <v>2034</v>
      </c>
      <c r="R331" s="34" t="s">
        <v>1876</v>
      </c>
    </row>
    <row r="332" spans="1:18" ht="15.75" customHeight="1" x14ac:dyDescent="0.3">
      <c r="A332" s="34" t="s">
        <v>1811</v>
      </c>
      <c r="B332" s="34" t="s">
        <v>1833</v>
      </c>
      <c r="C332" s="34">
        <v>2021</v>
      </c>
      <c r="D332" s="55">
        <v>44364</v>
      </c>
      <c r="E332" s="53" t="s">
        <v>137</v>
      </c>
      <c r="F332" s="53">
        <v>43</v>
      </c>
      <c r="G332" s="53" t="s">
        <v>41</v>
      </c>
      <c r="H332" s="37">
        <v>1012</v>
      </c>
      <c r="I332" s="37" t="s">
        <v>26</v>
      </c>
      <c r="J332" s="37" t="s">
        <v>26</v>
      </c>
      <c r="K332" s="37" t="s">
        <v>27</v>
      </c>
      <c r="L332" s="37" t="s">
        <v>26</v>
      </c>
      <c r="M332" s="37" t="s">
        <v>27</v>
      </c>
      <c r="N332" s="82">
        <v>4811256.13</v>
      </c>
      <c r="O332" s="82">
        <v>478584.77</v>
      </c>
      <c r="P332" s="82" t="s">
        <v>2035</v>
      </c>
      <c r="Q332" s="82" t="s">
        <v>2036</v>
      </c>
      <c r="R332" s="34" t="s">
        <v>1876</v>
      </c>
    </row>
    <row r="333" spans="1:18" ht="15.75" customHeight="1" x14ac:dyDescent="0.3">
      <c r="A333" s="34" t="s">
        <v>1811</v>
      </c>
      <c r="B333" s="34" t="s">
        <v>1833</v>
      </c>
      <c r="C333" s="34">
        <v>2021</v>
      </c>
      <c r="D333" s="55">
        <v>44364</v>
      </c>
      <c r="E333" s="53" t="s">
        <v>137</v>
      </c>
      <c r="F333" s="53">
        <v>44</v>
      </c>
      <c r="G333" s="53" t="s">
        <v>44</v>
      </c>
      <c r="H333" s="37">
        <v>1011</v>
      </c>
      <c r="I333" s="37" t="s">
        <v>21</v>
      </c>
      <c r="J333" s="37" t="s">
        <v>21</v>
      </c>
      <c r="K333" s="37" t="s">
        <v>22</v>
      </c>
      <c r="L333" s="37" t="s">
        <v>21</v>
      </c>
      <c r="M333" s="37" t="s">
        <v>22</v>
      </c>
      <c r="N333" s="82">
        <v>4811261.18</v>
      </c>
      <c r="O333" s="82">
        <v>478582.46</v>
      </c>
      <c r="P333" s="82" t="s">
        <v>2037</v>
      </c>
      <c r="Q333" s="82" t="s">
        <v>2038</v>
      </c>
      <c r="R333" s="34" t="s">
        <v>1876</v>
      </c>
    </row>
    <row r="334" spans="1:18" ht="15.75" customHeight="1" x14ac:dyDescent="0.3">
      <c r="A334" s="34" t="s">
        <v>1811</v>
      </c>
      <c r="B334" s="34" t="s">
        <v>1833</v>
      </c>
      <c r="C334" s="34">
        <v>2021</v>
      </c>
      <c r="D334" s="55">
        <v>44364</v>
      </c>
      <c r="E334" s="53" t="s">
        <v>137</v>
      </c>
      <c r="F334" s="53">
        <v>45</v>
      </c>
      <c r="G334" s="53" t="s">
        <v>48</v>
      </c>
      <c r="H334" s="37">
        <v>1010</v>
      </c>
      <c r="I334" s="37" t="s">
        <v>22</v>
      </c>
      <c r="J334" s="37" t="s">
        <v>22</v>
      </c>
      <c r="K334" s="37" t="s">
        <v>21</v>
      </c>
      <c r="L334" s="37" t="s">
        <v>22</v>
      </c>
      <c r="M334" s="37" t="s">
        <v>21</v>
      </c>
      <c r="N334" s="82">
        <v>4811276.32</v>
      </c>
      <c r="O334" s="82">
        <v>478584.89</v>
      </c>
      <c r="P334" s="82" t="s">
        <v>2039</v>
      </c>
      <c r="Q334" s="82" t="s">
        <v>2040</v>
      </c>
      <c r="R334" s="34" t="s">
        <v>1876</v>
      </c>
    </row>
    <row r="335" spans="1:18" ht="15.75" customHeight="1" x14ac:dyDescent="0.3">
      <c r="A335" s="34" t="s">
        <v>1811</v>
      </c>
      <c r="B335" s="34" t="s">
        <v>1833</v>
      </c>
      <c r="C335" s="34">
        <v>2021</v>
      </c>
      <c r="D335" s="55">
        <v>44364</v>
      </c>
      <c r="E335" s="53" t="s">
        <v>137</v>
      </c>
      <c r="F335" s="53">
        <v>46</v>
      </c>
      <c r="G335" s="53" t="s">
        <v>52</v>
      </c>
      <c r="H335" s="37">
        <v>1009</v>
      </c>
      <c r="I335" s="37" t="s">
        <v>27</v>
      </c>
      <c r="J335" s="37" t="s">
        <v>27</v>
      </c>
      <c r="K335" s="37" t="s">
        <v>26</v>
      </c>
      <c r="L335" s="37" t="s">
        <v>27</v>
      </c>
      <c r="M335" s="37" t="s">
        <v>26</v>
      </c>
      <c r="N335" s="82">
        <v>4811281.37</v>
      </c>
      <c r="O335" s="82">
        <v>478586.56</v>
      </c>
      <c r="P335" s="82" t="s">
        <v>2041</v>
      </c>
      <c r="Q335" s="82" t="s">
        <v>2042</v>
      </c>
      <c r="R335" s="34" t="s">
        <v>1876</v>
      </c>
    </row>
    <row r="336" spans="1:18" ht="15.75" customHeight="1" x14ac:dyDescent="0.3">
      <c r="A336" s="34" t="s">
        <v>1811</v>
      </c>
      <c r="B336" s="34" t="s">
        <v>1833</v>
      </c>
      <c r="C336" s="34">
        <v>2021</v>
      </c>
      <c r="D336" s="55">
        <v>44364</v>
      </c>
      <c r="E336" s="53" t="s">
        <v>137</v>
      </c>
      <c r="F336" s="53">
        <v>47</v>
      </c>
      <c r="G336" s="53" t="s">
        <v>55</v>
      </c>
      <c r="H336" s="37">
        <v>1008</v>
      </c>
      <c r="I336" s="37" t="s">
        <v>26</v>
      </c>
      <c r="J336" s="37" t="s">
        <v>26</v>
      </c>
      <c r="K336" s="37" t="s">
        <v>27</v>
      </c>
      <c r="L336" s="37" t="s">
        <v>26</v>
      </c>
      <c r="M336" s="37" t="s">
        <v>27</v>
      </c>
      <c r="N336" s="82">
        <v>4811290.59</v>
      </c>
      <c r="O336" s="82">
        <v>478587.21</v>
      </c>
      <c r="P336" s="82" t="s">
        <v>2043</v>
      </c>
      <c r="Q336" s="82" t="s">
        <v>2044</v>
      </c>
      <c r="R336" s="34" t="s">
        <v>1876</v>
      </c>
    </row>
    <row r="337" spans="1:18" ht="15.75" customHeight="1" x14ac:dyDescent="0.3">
      <c r="A337" s="34" t="s">
        <v>1811</v>
      </c>
      <c r="B337" s="34" t="s">
        <v>1833</v>
      </c>
      <c r="C337" s="34">
        <v>2021</v>
      </c>
      <c r="D337" s="55">
        <v>44364</v>
      </c>
      <c r="E337" s="53" t="s">
        <v>137</v>
      </c>
      <c r="F337" s="53">
        <v>48</v>
      </c>
      <c r="G337" s="53" t="s">
        <v>161</v>
      </c>
      <c r="H337" s="37">
        <v>1007</v>
      </c>
      <c r="I337" s="37" t="s">
        <v>45</v>
      </c>
      <c r="J337" s="37" t="s">
        <v>45</v>
      </c>
      <c r="K337" s="37" t="s">
        <v>45</v>
      </c>
      <c r="L337" s="37" t="s">
        <v>45</v>
      </c>
      <c r="M337" s="37" t="s">
        <v>45</v>
      </c>
      <c r="N337" s="82">
        <v>4811295.7300000004</v>
      </c>
      <c r="O337" s="82">
        <v>478587.71</v>
      </c>
      <c r="P337" s="82" t="s">
        <v>2045</v>
      </c>
      <c r="Q337" s="82" t="s">
        <v>2046</v>
      </c>
      <c r="R337" s="34" t="s">
        <v>1876</v>
      </c>
    </row>
    <row r="338" spans="1:18" ht="15.75" customHeight="1" x14ac:dyDescent="0.3">
      <c r="A338" s="34" t="s">
        <v>1811</v>
      </c>
      <c r="B338" s="34" t="s">
        <v>1833</v>
      </c>
      <c r="C338" s="34">
        <v>2021</v>
      </c>
      <c r="D338" s="55">
        <v>44364</v>
      </c>
      <c r="E338" s="53" t="s">
        <v>137</v>
      </c>
      <c r="F338" s="53">
        <v>49</v>
      </c>
      <c r="G338" s="53" t="s">
        <v>57</v>
      </c>
      <c r="H338" s="37">
        <v>1013</v>
      </c>
      <c r="I338" s="37" t="s">
        <v>31</v>
      </c>
      <c r="J338" s="37" t="s">
        <v>31</v>
      </c>
      <c r="K338" s="37" t="s">
        <v>31</v>
      </c>
      <c r="L338" s="37" t="s">
        <v>31</v>
      </c>
      <c r="M338" s="37" t="s">
        <v>31</v>
      </c>
      <c r="N338" s="82">
        <v>4811245.96</v>
      </c>
      <c r="O338" s="82">
        <v>478584.91</v>
      </c>
      <c r="P338" s="82" t="s">
        <v>2047</v>
      </c>
      <c r="Q338" s="82" t="s">
        <v>2048</v>
      </c>
      <c r="R338" s="34" t="s">
        <v>1876</v>
      </c>
    </row>
    <row r="339" spans="1:18" ht="15.75" customHeight="1" x14ac:dyDescent="0.3">
      <c r="A339" s="34" t="s">
        <v>1811</v>
      </c>
      <c r="B339" s="34" t="s">
        <v>1833</v>
      </c>
      <c r="C339" s="34">
        <v>2021</v>
      </c>
      <c r="D339" s="55">
        <v>44364</v>
      </c>
      <c r="E339" s="53" t="s">
        <v>137</v>
      </c>
      <c r="F339" s="53">
        <v>50</v>
      </c>
      <c r="G339" s="53" t="s">
        <v>61</v>
      </c>
      <c r="H339" s="37">
        <v>1014</v>
      </c>
      <c r="I339" s="37" t="s">
        <v>35</v>
      </c>
      <c r="J339" s="37" t="s">
        <v>31</v>
      </c>
      <c r="K339" s="37" t="s">
        <v>31</v>
      </c>
      <c r="L339" s="37" t="s">
        <v>31</v>
      </c>
      <c r="M339" s="37" t="s">
        <v>31</v>
      </c>
      <c r="N339" s="82">
        <v>4811261.2</v>
      </c>
      <c r="O339" s="82">
        <v>478591.06</v>
      </c>
      <c r="P339" s="82" t="s">
        <v>2049</v>
      </c>
      <c r="Q339" s="82" t="s">
        <v>2050</v>
      </c>
      <c r="R339" s="34" t="s">
        <v>1876</v>
      </c>
    </row>
    <row r="340" spans="1:18" ht="15.75" customHeight="1" x14ac:dyDescent="0.3">
      <c r="A340" s="34" t="s">
        <v>1811</v>
      </c>
      <c r="B340" s="34" t="s">
        <v>1833</v>
      </c>
      <c r="C340" s="34">
        <v>2021</v>
      </c>
      <c r="D340" s="55">
        <v>44364</v>
      </c>
      <c r="E340" s="53" t="s">
        <v>137</v>
      </c>
      <c r="F340" s="53">
        <v>51</v>
      </c>
      <c r="G340" s="53" t="s">
        <v>64</v>
      </c>
      <c r="H340" s="37">
        <v>1015</v>
      </c>
      <c r="I340" s="37" t="s">
        <v>26</v>
      </c>
      <c r="J340" s="37" t="s">
        <v>26</v>
      </c>
      <c r="K340" s="37" t="s">
        <v>27</v>
      </c>
      <c r="L340" s="37" t="s">
        <v>26</v>
      </c>
      <c r="M340" s="37" t="s">
        <v>27</v>
      </c>
      <c r="N340" s="82">
        <v>4811275.46</v>
      </c>
      <c r="O340" s="82">
        <v>478591.8</v>
      </c>
      <c r="P340" s="82" t="s">
        <v>2051</v>
      </c>
      <c r="Q340" s="82" t="s">
        <v>2052</v>
      </c>
      <c r="R340" s="34" t="s">
        <v>1876</v>
      </c>
    </row>
    <row r="341" spans="1:18" ht="15.75" customHeight="1" x14ac:dyDescent="0.3">
      <c r="A341" s="34" t="s">
        <v>1811</v>
      </c>
      <c r="B341" s="34" t="s">
        <v>1833</v>
      </c>
      <c r="C341" s="34">
        <v>2021</v>
      </c>
      <c r="D341" s="55">
        <v>44364</v>
      </c>
      <c r="E341" s="53" t="s">
        <v>137</v>
      </c>
      <c r="F341" s="53">
        <v>52</v>
      </c>
      <c r="G341" s="53" t="s">
        <v>67</v>
      </c>
      <c r="H341" s="37">
        <v>1016</v>
      </c>
      <c r="I341" s="37" t="s">
        <v>35</v>
      </c>
      <c r="J341" s="37" t="s">
        <v>31</v>
      </c>
      <c r="K341" s="37" t="s">
        <v>31</v>
      </c>
      <c r="L341" s="37" t="s">
        <v>31</v>
      </c>
      <c r="M341" s="37" t="s">
        <v>31</v>
      </c>
      <c r="N341" s="82">
        <v>4811288.04</v>
      </c>
      <c r="O341" s="82">
        <v>478593.77</v>
      </c>
      <c r="P341" s="82" t="s">
        <v>2053</v>
      </c>
      <c r="Q341" s="82" t="s">
        <v>2054</v>
      </c>
      <c r="R341" s="34" t="s">
        <v>1876</v>
      </c>
    </row>
    <row r="342" spans="1:18" ht="15.75" customHeight="1" x14ac:dyDescent="0.3">
      <c r="A342" s="34" t="s">
        <v>1811</v>
      </c>
      <c r="B342" s="34" t="s">
        <v>1833</v>
      </c>
      <c r="C342" s="34">
        <v>2021</v>
      </c>
      <c r="D342" s="55">
        <v>44364</v>
      </c>
      <c r="E342" s="53" t="s">
        <v>137</v>
      </c>
      <c r="F342" s="53">
        <v>53</v>
      </c>
      <c r="G342" s="53" t="s">
        <v>71</v>
      </c>
      <c r="H342" s="37">
        <v>1017</v>
      </c>
      <c r="I342" s="37" t="s">
        <v>21</v>
      </c>
      <c r="J342" s="37" t="s">
        <v>21</v>
      </c>
      <c r="K342" s="37" t="s">
        <v>22</v>
      </c>
      <c r="L342" s="37" t="s">
        <v>21</v>
      </c>
      <c r="M342" s="37" t="s">
        <v>22</v>
      </c>
      <c r="N342" s="82">
        <v>4811295.1399999997</v>
      </c>
      <c r="O342" s="82">
        <v>478594.73</v>
      </c>
      <c r="P342" s="82" t="s">
        <v>2055</v>
      </c>
      <c r="Q342" s="82" t="s">
        <v>2056</v>
      </c>
      <c r="R342" s="34" t="s">
        <v>1876</v>
      </c>
    </row>
    <row r="343" spans="1:18" ht="15.75" customHeight="1" x14ac:dyDescent="0.3">
      <c r="A343" s="34" t="s">
        <v>1811</v>
      </c>
      <c r="B343" s="34" t="s">
        <v>1833</v>
      </c>
      <c r="C343" s="34">
        <v>2021</v>
      </c>
      <c r="D343" s="55">
        <v>44364</v>
      </c>
      <c r="E343" s="53" t="s">
        <v>137</v>
      </c>
      <c r="F343" s="53">
        <v>54</v>
      </c>
      <c r="G343" s="53" t="s">
        <v>77</v>
      </c>
      <c r="H343" s="37">
        <v>1018</v>
      </c>
      <c r="I343" s="37" t="s">
        <v>22</v>
      </c>
      <c r="J343" s="37" t="s">
        <v>22</v>
      </c>
      <c r="K343" s="37" t="s">
        <v>21</v>
      </c>
      <c r="L343" s="37" t="s">
        <v>22</v>
      </c>
      <c r="M343" s="37" t="s">
        <v>21</v>
      </c>
      <c r="N343" s="82">
        <v>4811252.9000000004</v>
      </c>
      <c r="O343" s="82">
        <v>478597.46</v>
      </c>
      <c r="P343" s="82" t="s">
        <v>2057</v>
      </c>
      <c r="Q343" s="82" t="s">
        <v>2058</v>
      </c>
      <c r="R343" s="34" t="s">
        <v>1876</v>
      </c>
    </row>
    <row r="344" spans="1:18" ht="15.75" customHeight="1" x14ac:dyDescent="0.3">
      <c r="A344" s="34" t="s">
        <v>1811</v>
      </c>
      <c r="B344" s="34" t="s">
        <v>1833</v>
      </c>
      <c r="C344" s="34">
        <v>2021</v>
      </c>
      <c r="D344" s="55">
        <v>44364</v>
      </c>
      <c r="E344" s="53" t="s">
        <v>137</v>
      </c>
      <c r="F344" s="53">
        <v>55</v>
      </c>
      <c r="G344" s="53" t="s">
        <v>80</v>
      </c>
      <c r="H344" s="37">
        <v>1019</v>
      </c>
      <c r="I344" s="37" t="s">
        <v>21</v>
      </c>
      <c r="J344" s="37" t="s">
        <v>21</v>
      </c>
      <c r="K344" s="37" t="s">
        <v>22</v>
      </c>
      <c r="L344" s="37" t="s">
        <v>21</v>
      </c>
      <c r="M344" s="37" t="s">
        <v>22</v>
      </c>
      <c r="N344" s="82">
        <v>4811261.9800000004</v>
      </c>
      <c r="O344" s="82">
        <v>478597.79</v>
      </c>
      <c r="P344" s="82" t="s">
        <v>2059</v>
      </c>
      <c r="Q344" s="82" t="s">
        <v>2060</v>
      </c>
      <c r="R344" s="34" t="s">
        <v>1876</v>
      </c>
    </row>
    <row r="345" spans="1:18" ht="15.75" customHeight="1" x14ac:dyDescent="0.3">
      <c r="A345" s="34" t="s">
        <v>1811</v>
      </c>
      <c r="B345" s="34" t="s">
        <v>1833</v>
      </c>
      <c r="C345" s="34">
        <v>2021</v>
      </c>
      <c r="D345" s="55">
        <v>44364</v>
      </c>
      <c r="E345" s="53" t="s">
        <v>137</v>
      </c>
      <c r="F345" s="53">
        <v>56</v>
      </c>
      <c r="G345" s="53" t="s">
        <v>83</v>
      </c>
      <c r="H345" s="37">
        <v>1020</v>
      </c>
      <c r="I345" s="37" t="s">
        <v>27</v>
      </c>
      <c r="J345" s="37" t="s">
        <v>27</v>
      </c>
      <c r="K345" s="37" t="s">
        <v>26</v>
      </c>
      <c r="L345" s="37" t="s">
        <v>27</v>
      </c>
      <c r="M345" s="37" t="s">
        <v>26</v>
      </c>
      <c r="N345" s="82">
        <v>4811274.41</v>
      </c>
      <c r="O345" s="82">
        <v>478598.32</v>
      </c>
      <c r="P345" s="82" t="s">
        <v>2061</v>
      </c>
      <c r="Q345" s="82" t="s">
        <v>2062</v>
      </c>
      <c r="R345" s="34" t="s">
        <v>1876</v>
      </c>
    </row>
    <row r="346" spans="1:18" ht="15.75" customHeight="1" x14ac:dyDescent="0.3">
      <c r="A346" s="34" t="s">
        <v>1811</v>
      </c>
      <c r="B346" s="34" t="s">
        <v>1833</v>
      </c>
      <c r="C346" s="34">
        <v>2021</v>
      </c>
      <c r="D346" s="55">
        <v>44364</v>
      </c>
      <c r="E346" s="53" t="s">
        <v>137</v>
      </c>
      <c r="F346" s="53">
        <v>57</v>
      </c>
      <c r="G346" s="53" t="s">
        <v>86</v>
      </c>
      <c r="H346" s="37">
        <v>1021</v>
      </c>
      <c r="I346" s="37" t="s">
        <v>22</v>
      </c>
      <c r="J346" s="37" t="s">
        <v>22</v>
      </c>
      <c r="K346" s="37" t="s">
        <v>21</v>
      </c>
      <c r="L346" s="37" t="s">
        <v>22</v>
      </c>
      <c r="M346" s="37" t="s">
        <v>21</v>
      </c>
      <c r="N346" s="82">
        <v>4811279.8099999996</v>
      </c>
      <c r="O346" s="82">
        <v>478600.83</v>
      </c>
      <c r="P346" s="82" t="s">
        <v>2063</v>
      </c>
      <c r="Q346" s="82" t="s">
        <v>2064</v>
      </c>
      <c r="R346" s="34" t="s">
        <v>1876</v>
      </c>
    </row>
    <row r="347" spans="1:18" ht="15.75" customHeight="1" x14ac:dyDescent="0.3">
      <c r="A347" s="34" t="s">
        <v>1811</v>
      </c>
      <c r="B347" s="34" t="s">
        <v>1833</v>
      </c>
      <c r="C347" s="34">
        <v>2021</v>
      </c>
      <c r="D347" s="55">
        <v>44364</v>
      </c>
      <c r="E347" s="53" t="s">
        <v>137</v>
      </c>
      <c r="F347" s="53">
        <v>58</v>
      </c>
      <c r="G347" s="53" t="s">
        <v>89</v>
      </c>
      <c r="H347" s="37">
        <v>1022</v>
      </c>
      <c r="I347" s="37" t="s">
        <v>45</v>
      </c>
      <c r="J347" s="37" t="s">
        <v>45</v>
      </c>
      <c r="K347" s="37" t="s">
        <v>45</v>
      </c>
      <c r="L347" s="37" t="s">
        <v>45</v>
      </c>
      <c r="M347" s="37" t="s">
        <v>45</v>
      </c>
      <c r="N347" s="82">
        <v>4811287.1500000004</v>
      </c>
      <c r="O347" s="82">
        <v>478601.64</v>
      </c>
      <c r="P347" s="82" t="s">
        <v>2065</v>
      </c>
      <c r="Q347" s="82" t="s">
        <v>2066</v>
      </c>
      <c r="R347" s="34" t="s">
        <v>1876</v>
      </c>
    </row>
    <row r="348" spans="1:18" ht="15.75" customHeight="1" x14ac:dyDescent="0.3">
      <c r="A348" s="34" t="s">
        <v>1811</v>
      </c>
      <c r="B348" s="34" t="s">
        <v>1833</v>
      </c>
      <c r="C348" s="34">
        <v>2021</v>
      </c>
      <c r="D348" s="55">
        <v>44364</v>
      </c>
      <c r="E348" s="53" t="s">
        <v>137</v>
      </c>
      <c r="F348" s="53">
        <v>59</v>
      </c>
      <c r="G348" s="53" t="s">
        <v>92</v>
      </c>
      <c r="H348" s="37">
        <v>1023</v>
      </c>
      <c r="I348" s="37" t="s">
        <v>35</v>
      </c>
      <c r="J348" s="37" t="s">
        <v>31</v>
      </c>
      <c r="K348" s="37" t="s">
        <v>31</v>
      </c>
      <c r="L348" s="37" t="s">
        <v>31</v>
      </c>
      <c r="M348" s="37" t="s">
        <v>31</v>
      </c>
      <c r="N348" s="82">
        <v>4811245.38</v>
      </c>
      <c r="O348" s="82">
        <v>478600.7</v>
      </c>
      <c r="P348" s="82" t="s">
        <v>2067</v>
      </c>
      <c r="Q348" s="82" t="s">
        <v>2068</v>
      </c>
      <c r="R348" s="34" t="s">
        <v>1876</v>
      </c>
    </row>
    <row r="349" spans="1:18" ht="15.75" customHeight="1" x14ac:dyDescent="0.3">
      <c r="A349" s="34" t="s">
        <v>1811</v>
      </c>
      <c r="B349" s="34" t="s">
        <v>1833</v>
      </c>
      <c r="C349" s="34">
        <v>2021</v>
      </c>
      <c r="D349" s="55">
        <v>44364</v>
      </c>
      <c r="E349" s="53" t="s">
        <v>137</v>
      </c>
      <c r="F349" s="53">
        <v>60</v>
      </c>
      <c r="G349" s="53" t="s">
        <v>95</v>
      </c>
      <c r="H349" s="37">
        <v>1024</v>
      </c>
      <c r="I349" s="37" t="s">
        <v>45</v>
      </c>
      <c r="J349" s="37" t="s">
        <v>45</v>
      </c>
      <c r="K349" s="37" t="s">
        <v>45</v>
      </c>
      <c r="L349" s="37" t="s">
        <v>45</v>
      </c>
      <c r="M349" s="37" t="s">
        <v>45</v>
      </c>
      <c r="N349" s="82">
        <v>4811251.46</v>
      </c>
      <c r="O349" s="82">
        <v>478604.46</v>
      </c>
      <c r="P349" s="82" t="s">
        <v>2069</v>
      </c>
      <c r="Q349" s="82" t="s">
        <v>2070</v>
      </c>
      <c r="R349" s="34" t="s">
        <v>1876</v>
      </c>
    </row>
    <row r="350" spans="1:18" ht="15.75" customHeight="1" x14ac:dyDescent="0.3">
      <c r="A350" s="34" t="s">
        <v>1811</v>
      </c>
      <c r="B350" s="34" t="s">
        <v>1833</v>
      </c>
      <c r="C350" s="34">
        <v>2021</v>
      </c>
      <c r="D350" s="55">
        <v>44364</v>
      </c>
      <c r="E350" s="53" t="s">
        <v>137</v>
      </c>
      <c r="F350" s="53">
        <v>61</v>
      </c>
      <c r="G350" s="53" t="s">
        <v>98</v>
      </c>
      <c r="H350" s="37">
        <v>1025</v>
      </c>
      <c r="I350" s="37" t="s">
        <v>27</v>
      </c>
      <c r="J350" s="37" t="s">
        <v>27</v>
      </c>
      <c r="K350" s="37" t="s">
        <v>26</v>
      </c>
      <c r="L350" s="37" t="s">
        <v>27</v>
      </c>
      <c r="M350" s="37" t="s">
        <v>26</v>
      </c>
      <c r="N350" s="82">
        <v>4811280.67</v>
      </c>
      <c r="O350" s="82">
        <v>478606.5</v>
      </c>
      <c r="P350" s="82" t="s">
        <v>2071</v>
      </c>
      <c r="Q350" s="82" t="s">
        <v>2072</v>
      </c>
      <c r="R350" s="34" t="s">
        <v>1877</v>
      </c>
    </row>
    <row r="351" spans="1:18" ht="15.75" customHeight="1" x14ac:dyDescent="0.3">
      <c r="A351" s="34" t="s">
        <v>1811</v>
      </c>
      <c r="B351" s="34" t="s">
        <v>1833</v>
      </c>
      <c r="C351" s="34">
        <v>2021</v>
      </c>
      <c r="D351" s="55">
        <v>44364</v>
      </c>
      <c r="E351" s="53" t="s">
        <v>137</v>
      </c>
      <c r="F351" s="53">
        <v>62</v>
      </c>
      <c r="G351" s="53" t="s">
        <v>190</v>
      </c>
      <c r="H351" s="37">
        <v>1026</v>
      </c>
      <c r="I351" s="37" t="s">
        <v>35</v>
      </c>
      <c r="J351" s="37" t="s">
        <v>31</v>
      </c>
      <c r="K351" s="37" t="s">
        <v>31</v>
      </c>
      <c r="L351" s="37" t="s">
        <v>31</v>
      </c>
      <c r="M351" s="37" t="s">
        <v>31</v>
      </c>
      <c r="N351" s="82">
        <v>4811287.3899999997</v>
      </c>
      <c r="O351" s="82">
        <v>478607.77</v>
      </c>
      <c r="P351" s="82" t="s">
        <v>2073</v>
      </c>
      <c r="Q351" s="82" t="s">
        <v>2074</v>
      </c>
      <c r="R351" s="34" t="s">
        <v>1876</v>
      </c>
    </row>
    <row r="352" spans="1:18" ht="15.75" customHeight="1" x14ac:dyDescent="0.3">
      <c r="A352" s="34" t="s">
        <v>1811</v>
      </c>
      <c r="B352" s="34" t="s">
        <v>1833</v>
      </c>
      <c r="C352" s="34">
        <v>2021</v>
      </c>
      <c r="D352" s="55">
        <v>44364</v>
      </c>
      <c r="E352" s="53" t="s">
        <v>137</v>
      </c>
      <c r="F352" s="53">
        <v>63</v>
      </c>
      <c r="G352" s="53" t="s">
        <v>101</v>
      </c>
      <c r="H352" s="37">
        <v>1027</v>
      </c>
      <c r="I352" s="37" t="s">
        <v>22</v>
      </c>
      <c r="J352" s="37" t="s">
        <v>22</v>
      </c>
      <c r="K352" s="37" t="s">
        <v>21</v>
      </c>
      <c r="L352" s="37" t="s">
        <v>22</v>
      </c>
      <c r="M352" s="37" t="s">
        <v>21</v>
      </c>
      <c r="N352" s="82">
        <v>4811242.8099999996</v>
      </c>
      <c r="O352" s="82">
        <v>478608.66</v>
      </c>
      <c r="P352" s="82" t="s">
        <v>2075</v>
      </c>
      <c r="Q352" s="82" t="s">
        <v>2076</v>
      </c>
      <c r="R352" s="34" t="s">
        <v>1876</v>
      </c>
    </row>
    <row r="353" spans="1:18" ht="15.75" customHeight="1" x14ac:dyDescent="0.3">
      <c r="A353" s="34" t="s">
        <v>1811</v>
      </c>
      <c r="B353" s="34" t="s">
        <v>1833</v>
      </c>
      <c r="C353" s="34">
        <v>2021</v>
      </c>
      <c r="D353" s="55">
        <v>44364</v>
      </c>
      <c r="E353" s="53" t="s">
        <v>137</v>
      </c>
      <c r="F353" s="53">
        <v>64</v>
      </c>
      <c r="G353" s="53" t="s">
        <v>104</v>
      </c>
      <c r="H353" s="37">
        <v>1028</v>
      </c>
      <c r="I353" s="37" t="s">
        <v>26</v>
      </c>
      <c r="J353" s="37" t="s">
        <v>26</v>
      </c>
      <c r="K353" s="37" t="s">
        <v>27</v>
      </c>
      <c r="L353" s="37" t="s">
        <v>26</v>
      </c>
      <c r="M353" s="37" t="s">
        <v>27</v>
      </c>
      <c r="N353" s="82">
        <v>4811251.12</v>
      </c>
      <c r="O353" s="82">
        <v>478609.88</v>
      </c>
      <c r="P353" s="82" t="s">
        <v>2077</v>
      </c>
      <c r="Q353" s="82" t="s">
        <v>2078</v>
      </c>
      <c r="R353" s="34" t="s">
        <v>1876</v>
      </c>
    </row>
    <row r="354" spans="1:18" ht="15.75" customHeight="1" x14ac:dyDescent="0.3">
      <c r="A354" s="34" t="s">
        <v>1811</v>
      </c>
      <c r="B354" s="34" t="s">
        <v>1833</v>
      </c>
      <c r="C354" s="34">
        <v>2021</v>
      </c>
      <c r="D354" s="55">
        <v>44364</v>
      </c>
      <c r="E354" s="53" t="s">
        <v>137</v>
      </c>
      <c r="F354" s="53">
        <v>65</v>
      </c>
      <c r="G354" s="53" t="s">
        <v>107</v>
      </c>
      <c r="H354" s="37">
        <v>1029</v>
      </c>
      <c r="I354" s="37" t="s">
        <v>27</v>
      </c>
      <c r="J354" s="37" t="s">
        <v>27</v>
      </c>
      <c r="K354" s="37" t="s">
        <v>26</v>
      </c>
      <c r="L354" s="37" t="s">
        <v>27</v>
      </c>
      <c r="M354" s="37" t="s">
        <v>26</v>
      </c>
      <c r="N354" s="82">
        <v>4811257.1900000004</v>
      </c>
      <c r="O354" s="82">
        <v>478611.42</v>
      </c>
      <c r="P354" s="82" t="s">
        <v>2079</v>
      </c>
      <c r="Q354" s="82" t="s">
        <v>2080</v>
      </c>
      <c r="R354" s="34" t="s">
        <v>1877</v>
      </c>
    </row>
    <row r="355" spans="1:18" ht="15.75" customHeight="1" x14ac:dyDescent="0.3">
      <c r="A355" s="34" t="s">
        <v>1811</v>
      </c>
      <c r="B355" s="34" t="s">
        <v>1833</v>
      </c>
      <c r="C355" s="34">
        <v>2021</v>
      </c>
      <c r="D355" s="55">
        <v>44364</v>
      </c>
      <c r="E355" s="53" t="s">
        <v>137</v>
      </c>
      <c r="F355" s="53">
        <v>66</v>
      </c>
      <c r="G355" s="53" t="s">
        <v>110</v>
      </c>
      <c r="H355" s="37">
        <v>1030</v>
      </c>
      <c r="I355" s="37" t="s">
        <v>31</v>
      </c>
      <c r="J355" s="37" t="s">
        <v>31</v>
      </c>
      <c r="K355" s="37" t="s">
        <v>31</v>
      </c>
      <c r="L355" s="37" t="s">
        <v>31</v>
      </c>
      <c r="M355" s="37" t="s">
        <v>31</v>
      </c>
      <c r="N355" s="82">
        <v>4811271.71</v>
      </c>
      <c r="O355" s="82">
        <v>478612.98</v>
      </c>
      <c r="P355" s="82" t="s">
        <v>2081</v>
      </c>
      <c r="Q355" s="82" t="s">
        <v>2082</v>
      </c>
      <c r="R355" s="34" t="s">
        <v>1876</v>
      </c>
    </row>
    <row r="356" spans="1:18" ht="15.75" customHeight="1" x14ac:dyDescent="0.3">
      <c r="A356" s="34" t="s">
        <v>1811</v>
      </c>
      <c r="B356" s="34" t="s">
        <v>1833</v>
      </c>
      <c r="C356" s="34">
        <v>2021</v>
      </c>
      <c r="D356" s="55">
        <v>44364</v>
      </c>
      <c r="E356" s="53" t="s">
        <v>137</v>
      </c>
      <c r="F356" s="53">
        <v>67</v>
      </c>
      <c r="G356" s="53" t="s">
        <v>113</v>
      </c>
      <c r="H356" s="37">
        <v>1031</v>
      </c>
      <c r="I356" s="37" t="s">
        <v>22</v>
      </c>
      <c r="J356" s="37" t="s">
        <v>22</v>
      </c>
      <c r="K356" s="37" t="s">
        <v>21</v>
      </c>
      <c r="L356" s="37" t="s">
        <v>22</v>
      </c>
      <c r="M356" s="37" t="s">
        <v>21</v>
      </c>
      <c r="N356" s="82">
        <v>4811286.63</v>
      </c>
      <c r="O356" s="82">
        <v>478616.31</v>
      </c>
      <c r="P356" s="82" t="s">
        <v>2083</v>
      </c>
      <c r="Q356" s="82" t="s">
        <v>2084</v>
      </c>
      <c r="R356" s="34" t="s">
        <v>1876</v>
      </c>
    </row>
    <row r="357" spans="1:18" ht="15.75" customHeight="1" x14ac:dyDescent="0.3">
      <c r="A357" s="34" t="s">
        <v>1811</v>
      </c>
      <c r="B357" s="34" t="s">
        <v>1833</v>
      </c>
      <c r="C357" s="34">
        <v>2021</v>
      </c>
      <c r="D357" s="55">
        <v>44364</v>
      </c>
      <c r="E357" s="53" t="s">
        <v>137</v>
      </c>
      <c r="F357" s="53">
        <v>68</v>
      </c>
      <c r="G357" s="53" t="s">
        <v>116</v>
      </c>
      <c r="H357" s="37">
        <v>1032</v>
      </c>
      <c r="I357" s="37" t="s">
        <v>31</v>
      </c>
      <c r="J357" s="37" t="s">
        <v>31</v>
      </c>
      <c r="K357" s="37" t="s">
        <v>31</v>
      </c>
      <c r="L357" s="37" t="s">
        <v>31</v>
      </c>
      <c r="M357" s="37" t="s">
        <v>31</v>
      </c>
      <c r="N357" s="82">
        <v>4811292.4800000004</v>
      </c>
      <c r="O357" s="82">
        <v>478615.38</v>
      </c>
      <c r="P357" s="82" t="s">
        <v>2085</v>
      </c>
      <c r="Q357" s="82" t="s">
        <v>2086</v>
      </c>
      <c r="R357" s="34" t="s">
        <v>1876</v>
      </c>
    </row>
    <row r="358" spans="1:18" ht="15.75" customHeight="1" x14ac:dyDescent="0.3">
      <c r="A358" s="34" t="s">
        <v>1811</v>
      </c>
      <c r="B358" s="34" t="s">
        <v>1833</v>
      </c>
      <c r="C358" s="34">
        <v>2021</v>
      </c>
      <c r="D358" s="55">
        <v>44364</v>
      </c>
      <c r="E358" s="53" t="s">
        <v>137</v>
      </c>
      <c r="F358" s="53">
        <v>69</v>
      </c>
      <c r="G358" s="53" t="s">
        <v>122</v>
      </c>
      <c r="H358" s="37">
        <v>1033</v>
      </c>
      <c r="I358" s="37" t="s">
        <v>27</v>
      </c>
      <c r="J358" s="37" t="s">
        <v>27</v>
      </c>
      <c r="K358" s="37" t="s">
        <v>26</v>
      </c>
      <c r="L358" s="37" t="s">
        <v>27</v>
      </c>
      <c r="M358" s="37" t="s">
        <v>26</v>
      </c>
      <c r="N358" s="82">
        <v>4811248.45</v>
      </c>
      <c r="O358" s="82">
        <v>478615.79</v>
      </c>
      <c r="P358" s="82" t="s">
        <v>2087</v>
      </c>
      <c r="Q358" s="82" t="s">
        <v>2088</v>
      </c>
      <c r="R358" s="34" t="s">
        <v>1877</v>
      </c>
    </row>
    <row r="359" spans="1:18" ht="15.75" customHeight="1" x14ac:dyDescent="0.3">
      <c r="A359" s="34" t="s">
        <v>1811</v>
      </c>
      <c r="B359" s="34" t="s">
        <v>1833</v>
      </c>
      <c r="C359" s="34">
        <v>2021</v>
      </c>
      <c r="D359" s="55">
        <v>44364</v>
      </c>
      <c r="E359" s="53" t="s">
        <v>137</v>
      </c>
      <c r="F359" s="53">
        <v>70</v>
      </c>
      <c r="G359" s="53" t="s">
        <v>125</v>
      </c>
      <c r="H359" s="37">
        <v>1034</v>
      </c>
      <c r="I359" s="37" t="s">
        <v>31</v>
      </c>
      <c r="J359" s="37" t="s">
        <v>31</v>
      </c>
      <c r="K359" s="37" t="s">
        <v>31</v>
      </c>
      <c r="L359" s="37" t="s">
        <v>31</v>
      </c>
      <c r="M359" s="37" t="s">
        <v>31</v>
      </c>
      <c r="N359" s="82">
        <v>4811257.91</v>
      </c>
      <c r="O359" s="82">
        <v>478617.04</v>
      </c>
      <c r="P359" s="82" t="s">
        <v>2089</v>
      </c>
      <c r="Q359" s="82" t="s">
        <v>2090</v>
      </c>
      <c r="R359" s="34" t="s">
        <v>1876</v>
      </c>
    </row>
    <row r="360" spans="1:18" ht="15.75" customHeight="1" x14ac:dyDescent="0.3">
      <c r="A360" s="34" t="s">
        <v>1811</v>
      </c>
      <c r="B360" s="34" t="s">
        <v>1833</v>
      </c>
      <c r="C360" s="34">
        <v>2021</v>
      </c>
      <c r="D360" s="55">
        <v>44364</v>
      </c>
      <c r="E360" s="53" t="s">
        <v>137</v>
      </c>
      <c r="F360" s="53">
        <v>71</v>
      </c>
      <c r="G360" s="53" t="s">
        <v>128</v>
      </c>
      <c r="H360" s="37">
        <v>1035</v>
      </c>
      <c r="I360" s="37" t="s">
        <v>21</v>
      </c>
      <c r="J360" s="37" t="s">
        <v>21</v>
      </c>
      <c r="K360" s="37" t="s">
        <v>22</v>
      </c>
      <c r="L360" s="37" t="s">
        <v>21</v>
      </c>
      <c r="M360" s="37" t="s">
        <v>22</v>
      </c>
      <c r="N360" s="82">
        <v>4811271.8099999996</v>
      </c>
      <c r="O360" s="82">
        <v>478617.04</v>
      </c>
      <c r="P360" s="82" t="s">
        <v>2091</v>
      </c>
      <c r="Q360" s="82" t="s">
        <v>2092</v>
      </c>
      <c r="R360" s="34" t="s">
        <v>1877</v>
      </c>
    </row>
    <row r="361" spans="1:18" ht="15.75" customHeight="1" x14ac:dyDescent="0.3">
      <c r="A361" s="34" t="s">
        <v>1811</v>
      </c>
      <c r="B361" s="34" t="s">
        <v>1833</v>
      </c>
      <c r="C361" s="34">
        <v>2021</v>
      </c>
      <c r="D361" s="55">
        <v>44364</v>
      </c>
      <c r="E361" s="53" t="s">
        <v>137</v>
      </c>
      <c r="F361" s="53">
        <v>72</v>
      </c>
      <c r="G361" s="53" t="s">
        <v>131</v>
      </c>
      <c r="H361" s="37">
        <v>1036</v>
      </c>
      <c r="I361" s="37" t="s">
        <v>45</v>
      </c>
      <c r="J361" s="37" t="s">
        <v>45</v>
      </c>
      <c r="K361" s="37" t="s">
        <v>45</v>
      </c>
      <c r="L361" s="37" t="s">
        <v>45</v>
      </c>
      <c r="M361" s="37" t="s">
        <v>45</v>
      </c>
      <c r="N361" s="82">
        <v>4811291.34</v>
      </c>
      <c r="O361" s="82">
        <v>478625.03</v>
      </c>
      <c r="P361" s="82" t="s">
        <v>2093</v>
      </c>
      <c r="Q361" s="82" t="s">
        <v>2094</v>
      </c>
      <c r="R361" s="34" t="s">
        <v>1876</v>
      </c>
    </row>
    <row r="362" spans="1:18" ht="15.75" customHeight="1" x14ac:dyDescent="0.3">
      <c r="E362" s="53"/>
      <c r="F362" s="53"/>
      <c r="G362" s="53"/>
      <c r="N362" s="82"/>
      <c r="O362" s="82"/>
      <c r="P362" s="82"/>
    </row>
  </sheetData>
  <phoneticPr fontId="6" type="noConversion"/>
  <pageMargins left="0.7" right="0.7" top="0.75" bottom="0.75" header="0" footer="0"/>
  <pageSetup orientation="portrait"/>
  <legacy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73"/>
  <sheetViews>
    <sheetView workbookViewId="0">
      <pane ySplit="1" topLeftCell="A56" activePane="bottomLeft" state="frozen"/>
      <selection pane="bottomLeft" activeCell="A1000" sqref="A74:XFD1000"/>
    </sheetView>
  </sheetViews>
  <sheetFormatPr defaultColWidth="12.59765625" defaultRowHeight="15" customHeight="1" x14ac:dyDescent="0.25"/>
  <cols>
    <col min="1" max="7" width="7.59765625" customWidth="1"/>
    <col min="8" max="8" width="11.59765625" customWidth="1"/>
    <col min="9" max="9" width="64.09765625" customWidth="1"/>
    <col min="10" max="26" width="7.59765625" customWidth="1"/>
  </cols>
  <sheetData>
    <row r="1" spans="1:26" ht="28.8" x14ac:dyDescent="0.3">
      <c r="A1" s="1" t="s">
        <v>0</v>
      </c>
      <c r="B1" s="1" t="s">
        <v>649</v>
      </c>
      <c r="C1" s="1" t="s">
        <v>6</v>
      </c>
      <c r="D1" s="1" t="s">
        <v>650</v>
      </c>
      <c r="E1" s="1" t="s">
        <v>8</v>
      </c>
      <c r="F1" s="1" t="s">
        <v>9</v>
      </c>
      <c r="G1" s="1" t="s">
        <v>10</v>
      </c>
      <c r="H1" s="1" t="s">
        <v>651</v>
      </c>
      <c r="I1" s="1" t="s">
        <v>16</v>
      </c>
      <c r="J1" s="1"/>
      <c r="K1" s="1"/>
      <c r="L1" s="1"/>
      <c r="M1" s="1"/>
      <c r="N1" s="1"/>
      <c r="O1" s="1"/>
      <c r="P1" s="1"/>
      <c r="Q1" s="1"/>
      <c r="R1" s="1"/>
      <c r="S1" s="1"/>
      <c r="T1" s="1"/>
      <c r="U1" s="1"/>
      <c r="V1" s="1"/>
      <c r="W1" s="1"/>
      <c r="X1" s="1"/>
      <c r="Y1" s="1"/>
      <c r="Z1" s="1"/>
    </row>
    <row r="2" spans="1:26" ht="28.8" x14ac:dyDescent="0.3">
      <c r="A2" s="2" t="s">
        <v>652</v>
      </c>
      <c r="B2" s="4" t="s">
        <v>19</v>
      </c>
      <c r="C2" s="4" t="s">
        <v>20</v>
      </c>
      <c r="D2" s="2">
        <v>1112</v>
      </c>
      <c r="E2" s="2" t="s">
        <v>21</v>
      </c>
      <c r="F2" s="2" t="s">
        <v>21</v>
      </c>
      <c r="G2" s="2" t="s">
        <v>22</v>
      </c>
      <c r="H2" s="3">
        <v>43044</v>
      </c>
      <c r="I2" s="6" t="s">
        <v>653</v>
      </c>
    </row>
    <row r="3" spans="1:26" ht="14.4" x14ac:dyDescent="0.3">
      <c r="A3" s="2" t="s">
        <v>652</v>
      </c>
      <c r="B3" s="4" t="s">
        <v>19</v>
      </c>
      <c r="C3" s="4" t="s">
        <v>25</v>
      </c>
      <c r="D3" s="2">
        <v>1113</v>
      </c>
      <c r="E3" s="2" t="s">
        <v>26</v>
      </c>
      <c r="F3" s="2" t="s">
        <v>26</v>
      </c>
      <c r="G3" s="2" t="s">
        <v>27</v>
      </c>
      <c r="H3" s="3">
        <v>43044</v>
      </c>
      <c r="I3" s="6" t="s">
        <v>654</v>
      </c>
    </row>
    <row r="4" spans="1:26" ht="14.4" x14ac:dyDescent="0.3">
      <c r="A4" s="2" t="s">
        <v>652</v>
      </c>
      <c r="B4" s="4" t="s">
        <v>19</v>
      </c>
      <c r="C4" s="4" t="s">
        <v>30</v>
      </c>
      <c r="D4" s="2">
        <v>1114</v>
      </c>
      <c r="E4" s="2" t="s">
        <v>31</v>
      </c>
      <c r="F4" s="2" t="s">
        <v>31</v>
      </c>
      <c r="G4" s="2" t="s">
        <v>31</v>
      </c>
      <c r="H4" s="3">
        <v>43044</v>
      </c>
      <c r="I4" s="6" t="s">
        <v>655</v>
      </c>
    </row>
    <row r="5" spans="1:26" ht="14.4" x14ac:dyDescent="0.3">
      <c r="A5" s="2" t="s">
        <v>652</v>
      </c>
      <c r="B5" s="4" t="s">
        <v>19</v>
      </c>
      <c r="C5" s="4" t="s">
        <v>34</v>
      </c>
      <c r="D5" s="2">
        <v>1115</v>
      </c>
      <c r="E5" s="2" t="s">
        <v>35</v>
      </c>
      <c r="F5" s="2" t="s">
        <v>31</v>
      </c>
      <c r="G5" s="2" t="s">
        <v>31</v>
      </c>
      <c r="H5" s="3">
        <v>43044</v>
      </c>
      <c r="I5" s="6" t="s">
        <v>656</v>
      </c>
    </row>
    <row r="6" spans="1:26" ht="14.4" x14ac:dyDescent="0.3">
      <c r="A6" s="2" t="s">
        <v>652</v>
      </c>
      <c r="B6" s="4" t="s">
        <v>19</v>
      </c>
      <c r="C6" s="4" t="s">
        <v>38</v>
      </c>
      <c r="D6" s="2">
        <v>1116</v>
      </c>
      <c r="E6" s="2" t="s">
        <v>21</v>
      </c>
      <c r="F6" s="2" t="s">
        <v>21</v>
      </c>
      <c r="G6" s="2" t="s">
        <v>22</v>
      </c>
      <c r="H6" s="3">
        <v>43045</v>
      </c>
      <c r="I6" s="6" t="s">
        <v>657</v>
      </c>
    </row>
    <row r="7" spans="1:26" ht="28.8" x14ac:dyDescent="0.3">
      <c r="A7" s="2" t="s">
        <v>652</v>
      </c>
      <c r="B7" s="4" t="s">
        <v>19</v>
      </c>
      <c r="C7" s="4" t="s">
        <v>41</v>
      </c>
      <c r="D7" s="2">
        <v>1117</v>
      </c>
      <c r="E7" s="2" t="s">
        <v>22</v>
      </c>
      <c r="F7" s="2" t="s">
        <v>22</v>
      </c>
      <c r="G7" s="2" t="s">
        <v>21</v>
      </c>
      <c r="H7" s="3">
        <v>43044</v>
      </c>
      <c r="I7" s="6" t="s">
        <v>658</v>
      </c>
    </row>
    <row r="8" spans="1:26" ht="28.8" x14ac:dyDescent="0.3">
      <c r="A8" s="2" t="s">
        <v>652</v>
      </c>
      <c r="B8" s="4" t="s">
        <v>19</v>
      </c>
      <c r="C8" s="4" t="s">
        <v>44</v>
      </c>
      <c r="D8" s="2">
        <v>1118</v>
      </c>
      <c r="E8" s="2" t="s">
        <v>45</v>
      </c>
      <c r="F8" s="2" t="s">
        <v>45</v>
      </c>
      <c r="G8" s="2" t="s">
        <v>45</v>
      </c>
      <c r="H8" s="3">
        <v>43044</v>
      </c>
      <c r="I8" s="6" t="s">
        <v>659</v>
      </c>
    </row>
    <row r="9" spans="1:26" ht="14.4" x14ac:dyDescent="0.3">
      <c r="A9" s="2" t="s">
        <v>652</v>
      </c>
      <c r="B9" s="4" t="s">
        <v>19</v>
      </c>
      <c r="C9" s="4" t="s">
        <v>48</v>
      </c>
      <c r="D9" s="2">
        <v>1119</v>
      </c>
      <c r="E9" s="2" t="s">
        <v>27</v>
      </c>
      <c r="F9" s="2" t="s">
        <v>27</v>
      </c>
      <c r="G9" s="2" t="s">
        <v>26</v>
      </c>
      <c r="H9" s="3">
        <v>43044</v>
      </c>
      <c r="I9" s="6" t="s">
        <v>660</v>
      </c>
    </row>
    <row r="10" spans="1:26" ht="14.4" x14ac:dyDescent="0.3">
      <c r="A10" s="2" t="s">
        <v>652</v>
      </c>
      <c r="B10" s="4" t="s">
        <v>19</v>
      </c>
      <c r="C10" s="4" t="s">
        <v>52</v>
      </c>
      <c r="D10" s="2">
        <v>1120</v>
      </c>
      <c r="E10" s="2" t="s">
        <v>31</v>
      </c>
      <c r="F10" s="2" t="s">
        <v>31</v>
      </c>
      <c r="G10" s="2" t="s">
        <v>31</v>
      </c>
      <c r="H10" s="3">
        <v>43044</v>
      </c>
      <c r="I10" s="6" t="s">
        <v>661</v>
      </c>
    </row>
    <row r="11" spans="1:26" ht="14.4" x14ac:dyDescent="0.3">
      <c r="A11" s="2" t="s">
        <v>652</v>
      </c>
      <c r="B11" s="4" t="s">
        <v>19</v>
      </c>
      <c r="C11" s="4" t="s">
        <v>55</v>
      </c>
      <c r="D11" s="2">
        <v>1121</v>
      </c>
      <c r="E11" s="2" t="s">
        <v>26</v>
      </c>
      <c r="F11" s="2" t="s">
        <v>26</v>
      </c>
      <c r="G11" s="2" t="s">
        <v>27</v>
      </c>
      <c r="H11" s="3">
        <v>43040</v>
      </c>
      <c r="I11" s="6" t="s">
        <v>662</v>
      </c>
    </row>
    <row r="12" spans="1:26" ht="14.4" x14ac:dyDescent="0.3">
      <c r="A12" s="2" t="s">
        <v>652</v>
      </c>
      <c r="B12" s="4" t="s">
        <v>19</v>
      </c>
      <c r="C12" s="4" t="s">
        <v>57</v>
      </c>
      <c r="D12" s="2">
        <v>1122</v>
      </c>
      <c r="E12" s="2" t="s">
        <v>35</v>
      </c>
      <c r="F12" s="2" t="s">
        <v>31</v>
      </c>
      <c r="G12" s="2" t="s">
        <v>31</v>
      </c>
      <c r="H12" s="3">
        <v>43040</v>
      </c>
      <c r="I12" s="6" t="s">
        <v>663</v>
      </c>
    </row>
    <row r="13" spans="1:26" ht="14.4" x14ac:dyDescent="0.3">
      <c r="A13" s="2" t="s">
        <v>652</v>
      </c>
      <c r="B13" s="4" t="s">
        <v>19</v>
      </c>
      <c r="C13" s="4" t="s">
        <v>61</v>
      </c>
      <c r="D13" s="2">
        <v>1123</v>
      </c>
      <c r="E13" s="2" t="s">
        <v>31</v>
      </c>
      <c r="F13" s="2" t="s">
        <v>31</v>
      </c>
      <c r="G13" s="2" t="s">
        <v>31</v>
      </c>
      <c r="H13" s="3">
        <v>43040</v>
      </c>
      <c r="I13" s="6" t="s">
        <v>664</v>
      </c>
    </row>
    <row r="14" spans="1:26" ht="14.4" x14ac:dyDescent="0.3">
      <c r="A14" s="2" t="s">
        <v>652</v>
      </c>
      <c r="B14" s="4" t="s">
        <v>19</v>
      </c>
      <c r="C14" s="4" t="s">
        <v>64</v>
      </c>
      <c r="D14" s="2">
        <v>1124</v>
      </c>
      <c r="E14" s="2" t="s">
        <v>22</v>
      </c>
      <c r="F14" s="2" t="s">
        <v>22</v>
      </c>
      <c r="G14" s="2" t="s">
        <v>21</v>
      </c>
      <c r="H14" s="3">
        <v>43040</v>
      </c>
      <c r="I14" s="6" t="s">
        <v>665</v>
      </c>
    </row>
    <row r="15" spans="1:26" ht="14.4" x14ac:dyDescent="0.3">
      <c r="A15" s="2" t="s">
        <v>652</v>
      </c>
      <c r="B15" s="4" t="s">
        <v>19</v>
      </c>
      <c r="C15" s="4" t="s">
        <v>67</v>
      </c>
      <c r="D15" s="2">
        <v>1125</v>
      </c>
      <c r="E15" s="2" t="s">
        <v>21</v>
      </c>
      <c r="F15" s="2" t="s">
        <v>21</v>
      </c>
      <c r="G15" s="2" t="s">
        <v>22</v>
      </c>
      <c r="H15" s="3">
        <v>43040</v>
      </c>
      <c r="I15" s="6"/>
    </row>
    <row r="16" spans="1:26" ht="14.4" x14ac:dyDescent="0.3">
      <c r="A16" s="2" t="s">
        <v>652</v>
      </c>
      <c r="B16" s="4" t="s">
        <v>19</v>
      </c>
      <c r="C16" s="4" t="s">
        <v>71</v>
      </c>
      <c r="D16" s="2">
        <v>1126</v>
      </c>
      <c r="E16" s="2" t="s">
        <v>45</v>
      </c>
      <c r="F16" s="2" t="s">
        <v>45</v>
      </c>
      <c r="G16" s="2" t="s">
        <v>45</v>
      </c>
      <c r="H16" s="3">
        <v>43040</v>
      </c>
      <c r="I16" s="6" t="s">
        <v>662</v>
      </c>
    </row>
    <row r="17" spans="1:9" ht="14.4" x14ac:dyDescent="0.3">
      <c r="A17" s="2" t="s">
        <v>652</v>
      </c>
      <c r="B17" s="4" t="s">
        <v>19</v>
      </c>
      <c r="C17" s="4" t="s">
        <v>74</v>
      </c>
      <c r="D17" s="2">
        <v>1127</v>
      </c>
      <c r="E17" s="2" t="s">
        <v>27</v>
      </c>
      <c r="F17" s="2" t="s">
        <v>27</v>
      </c>
      <c r="G17" s="2" t="s">
        <v>26</v>
      </c>
      <c r="H17" s="3">
        <v>43040</v>
      </c>
      <c r="I17" s="6" t="s">
        <v>662</v>
      </c>
    </row>
    <row r="18" spans="1:9" ht="14.4" x14ac:dyDescent="0.3">
      <c r="A18" s="2" t="s">
        <v>652</v>
      </c>
      <c r="B18" s="4" t="s">
        <v>19</v>
      </c>
      <c r="C18" s="4" t="s">
        <v>77</v>
      </c>
      <c r="D18" s="2">
        <v>1128</v>
      </c>
      <c r="E18" s="2" t="s">
        <v>21</v>
      </c>
      <c r="F18" s="2" t="s">
        <v>21</v>
      </c>
      <c r="G18" s="2" t="s">
        <v>22</v>
      </c>
      <c r="H18" s="3">
        <v>43039</v>
      </c>
      <c r="I18" s="6" t="s">
        <v>666</v>
      </c>
    </row>
    <row r="19" spans="1:9" ht="14.4" x14ac:dyDescent="0.3">
      <c r="A19" s="2" t="s">
        <v>17</v>
      </c>
      <c r="B19" s="4" t="s">
        <v>19</v>
      </c>
      <c r="C19" s="4" t="s">
        <v>80</v>
      </c>
      <c r="D19" s="2">
        <v>1129</v>
      </c>
      <c r="E19" s="2" t="s">
        <v>45</v>
      </c>
      <c r="F19" s="2" t="s">
        <v>45</v>
      </c>
      <c r="G19" s="2" t="s">
        <v>45</v>
      </c>
      <c r="H19" s="3">
        <v>42898</v>
      </c>
      <c r="I19" s="6" t="s">
        <v>667</v>
      </c>
    </row>
    <row r="20" spans="1:9" ht="14.4" x14ac:dyDescent="0.3">
      <c r="A20" s="2" t="s">
        <v>17</v>
      </c>
      <c r="B20" s="4" t="s">
        <v>19</v>
      </c>
      <c r="C20" s="4" t="s">
        <v>83</v>
      </c>
      <c r="D20" s="2">
        <v>1130</v>
      </c>
      <c r="E20" s="2" t="s">
        <v>35</v>
      </c>
      <c r="F20" s="2" t="s">
        <v>31</v>
      </c>
      <c r="G20" s="2" t="s">
        <v>31</v>
      </c>
      <c r="H20" s="3">
        <v>42898</v>
      </c>
      <c r="I20" s="6" t="s">
        <v>668</v>
      </c>
    </row>
    <row r="21" spans="1:9" ht="15.75" customHeight="1" x14ac:dyDescent="0.3">
      <c r="A21" s="2" t="s">
        <v>17</v>
      </c>
      <c r="B21" s="4" t="s">
        <v>19</v>
      </c>
      <c r="C21" s="4" t="s">
        <v>86</v>
      </c>
      <c r="D21" s="2">
        <v>1131</v>
      </c>
      <c r="E21" s="2" t="s">
        <v>22</v>
      </c>
      <c r="F21" s="2" t="s">
        <v>22</v>
      </c>
      <c r="G21" s="2" t="s">
        <v>21</v>
      </c>
      <c r="H21" s="3">
        <v>42898</v>
      </c>
      <c r="I21" s="6" t="s">
        <v>669</v>
      </c>
    </row>
    <row r="22" spans="1:9" ht="15.75" customHeight="1" x14ac:dyDescent="0.3">
      <c r="A22" s="2" t="s">
        <v>17</v>
      </c>
      <c r="B22" s="4" t="s">
        <v>19</v>
      </c>
      <c r="C22" s="4" t="s">
        <v>89</v>
      </c>
      <c r="D22" s="2">
        <v>1132</v>
      </c>
      <c r="E22" s="2" t="s">
        <v>31</v>
      </c>
      <c r="F22" s="2" t="s">
        <v>31</v>
      </c>
      <c r="G22" s="2" t="s">
        <v>31</v>
      </c>
      <c r="H22" s="3">
        <v>42898</v>
      </c>
      <c r="I22" s="6"/>
    </row>
    <row r="23" spans="1:9" ht="15.75" customHeight="1" x14ac:dyDescent="0.3">
      <c r="A23" s="2" t="s">
        <v>652</v>
      </c>
      <c r="B23" s="4" t="s">
        <v>19</v>
      </c>
      <c r="C23" s="4" t="s">
        <v>92</v>
      </c>
      <c r="D23" s="2">
        <v>1133</v>
      </c>
      <c r="E23" s="2" t="s">
        <v>26</v>
      </c>
      <c r="F23" s="2" t="s">
        <v>26</v>
      </c>
      <c r="G23" s="2" t="s">
        <v>27</v>
      </c>
      <c r="H23" s="3">
        <v>43039</v>
      </c>
      <c r="I23" s="6" t="s">
        <v>660</v>
      </c>
    </row>
    <row r="24" spans="1:9" ht="15.75" customHeight="1" x14ac:dyDescent="0.3">
      <c r="A24" s="2" t="s">
        <v>652</v>
      </c>
      <c r="B24" s="4" t="s">
        <v>19</v>
      </c>
      <c r="C24" s="4" t="s">
        <v>95</v>
      </c>
      <c r="D24" s="2">
        <v>1134</v>
      </c>
      <c r="E24" s="2" t="s">
        <v>27</v>
      </c>
      <c r="F24" s="2" t="s">
        <v>27</v>
      </c>
      <c r="G24" s="2" t="s">
        <v>26</v>
      </c>
      <c r="H24" s="3">
        <v>43039</v>
      </c>
      <c r="I24" s="6" t="s">
        <v>660</v>
      </c>
    </row>
    <row r="25" spans="1:9" ht="15.75" customHeight="1" x14ac:dyDescent="0.3">
      <c r="A25" s="2" t="s">
        <v>17</v>
      </c>
      <c r="B25" s="4" t="s">
        <v>19</v>
      </c>
      <c r="C25" s="4" t="s">
        <v>98</v>
      </c>
      <c r="D25" s="2">
        <v>1135</v>
      </c>
      <c r="E25" s="2" t="s">
        <v>26</v>
      </c>
      <c r="F25" s="2" t="s">
        <v>26</v>
      </c>
      <c r="G25" s="2" t="s">
        <v>27</v>
      </c>
      <c r="H25" s="3">
        <v>42926</v>
      </c>
      <c r="I25" s="6" t="s">
        <v>670</v>
      </c>
    </row>
    <row r="26" spans="1:9" ht="15.75" customHeight="1" x14ac:dyDescent="0.3">
      <c r="A26" s="2" t="s">
        <v>17</v>
      </c>
      <c r="B26" s="4" t="s">
        <v>19</v>
      </c>
      <c r="C26" s="4" t="s">
        <v>101</v>
      </c>
      <c r="D26" s="2">
        <v>1136</v>
      </c>
      <c r="E26" s="2" t="s">
        <v>31</v>
      </c>
      <c r="F26" s="2" t="s">
        <v>31</v>
      </c>
      <c r="G26" s="2" t="s">
        <v>31</v>
      </c>
      <c r="H26" s="3">
        <v>42887</v>
      </c>
      <c r="I26" s="6"/>
    </row>
    <row r="27" spans="1:9" ht="15.75" customHeight="1" x14ac:dyDescent="0.3">
      <c r="A27" s="2" t="s">
        <v>17</v>
      </c>
      <c r="B27" s="4" t="s">
        <v>19</v>
      </c>
      <c r="C27" s="4" t="s">
        <v>104</v>
      </c>
      <c r="D27" s="2">
        <v>1137</v>
      </c>
      <c r="E27" s="2" t="s">
        <v>45</v>
      </c>
      <c r="F27" s="2" t="s">
        <v>45</v>
      </c>
      <c r="G27" s="2" t="s">
        <v>45</v>
      </c>
      <c r="H27" s="3">
        <v>42891</v>
      </c>
      <c r="I27" s="6" t="s">
        <v>671</v>
      </c>
    </row>
    <row r="28" spans="1:9" ht="15.75" customHeight="1" x14ac:dyDescent="0.3">
      <c r="A28" s="2" t="s">
        <v>17</v>
      </c>
      <c r="B28" s="4" t="s">
        <v>19</v>
      </c>
      <c r="C28" s="4" t="s">
        <v>107</v>
      </c>
      <c r="D28" s="2">
        <v>1138</v>
      </c>
      <c r="E28" s="2" t="s">
        <v>27</v>
      </c>
      <c r="F28" s="2" t="s">
        <v>27</v>
      </c>
      <c r="G28" s="2" t="s">
        <v>26</v>
      </c>
      <c r="H28" s="3">
        <v>42891</v>
      </c>
      <c r="I28" s="6" t="s">
        <v>672</v>
      </c>
    </row>
    <row r="29" spans="1:9" ht="15.75" customHeight="1" x14ac:dyDescent="0.3">
      <c r="A29" s="2" t="s">
        <v>17</v>
      </c>
      <c r="B29" s="4" t="s">
        <v>19</v>
      </c>
      <c r="C29" s="4" t="s">
        <v>110</v>
      </c>
      <c r="D29" s="2">
        <v>1139</v>
      </c>
      <c r="E29" s="2" t="s">
        <v>27</v>
      </c>
      <c r="F29" s="2" t="s">
        <v>27</v>
      </c>
      <c r="G29" s="2" t="s">
        <v>26</v>
      </c>
      <c r="H29" s="3">
        <v>42891</v>
      </c>
      <c r="I29" s="6"/>
    </row>
    <row r="30" spans="1:9" ht="15.75" customHeight="1" x14ac:dyDescent="0.3">
      <c r="A30" s="2" t="s">
        <v>17</v>
      </c>
      <c r="B30" s="4" t="s">
        <v>19</v>
      </c>
      <c r="C30" s="4" t="s">
        <v>113</v>
      </c>
      <c r="D30" s="2">
        <v>1140</v>
      </c>
      <c r="E30" s="2" t="s">
        <v>21</v>
      </c>
      <c r="F30" s="2" t="s">
        <v>21</v>
      </c>
      <c r="G30" s="2" t="s">
        <v>22</v>
      </c>
      <c r="H30" s="3">
        <v>42892</v>
      </c>
      <c r="I30" s="6" t="s">
        <v>673</v>
      </c>
    </row>
    <row r="31" spans="1:9" ht="15.75" customHeight="1" x14ac:dyDescent="0.3">
      <c r="A31" s="2" t="s">
        <v>17</v>
      </c>
      <c r="B31" s="4" t="s">
        <v>19</v>
      </c>
      <c r="C31" s="4" t="s">
        <v>116</v>
      </c>
      <c r="D31" s="2">
        <v>1141</v>
      </c>
      <c r="E31" s="2" t="s">
        <v>31</v>
      </c>
      <c r="F31" s="2" t="s">
        <v>31</v>
      </c>
      <c r="G31" s="2" t="s">
        <v>31</v>
      </c>
      <c r="H31" s="3">
        <v>42892</v>
      </c>
      <c r="I31" s="6" t="s">
        <v>674</v>
      </c>
    </row>
    <row r="32" spans="1:9" ht="15.75" customHeight="1" x14ac:dyDescent="0.3">
      <c r="A32" s="2" t="s">
        <v>17</v>
      </c>
      <c r="B32" s="4" t="s">
        <v>19</v>
      </c>
      <c r="C32" s="4" t="s">
        <v>119</v>
      </c>
      <c r="D32" s="2">
        <v>1142</v>
      </c>
      <c r="E32" s="2" t="s">
        <v>35</v>
      </c>
      <c r="F32" s="2" t="s">
        <v>31</v>
      </c>
      <c r="G32" s="2" t="s">
        <v>31</v>
      </c>
      <c r="H32" s="3">
        <v>42885</v>
      </c>
      <c r="I32" s="6"/>
    </row>
    <row r="33" spans="1:9" ht="15.75" customHeight="1" x14ac:dyDescent="0.3">
      <c r="A33" s="2" t="s">
        <v>17</v>
      </c>
      <c r="B33" s="4" t="s">
        <v>19</v>
      </c>
      <c r="C33" s="4" t="s">
        <v>122</v>
      </c>
      <c r="D33" s="2">
        <v>1143</v>
      </c>
      <c r="E33" s="2" t="s">
        <v>35</v>
      </c>
      <c r="F33" s="2" t="s">
        <v>31</v>
      </c>
      <c r="G33" s="2" t="s">
        <v>31</v>
      </c>
      <c r="H33" s="3">
        <v>42887</v>
      </c>
      <c r="I33" s="6"/>
    </row>
    <row r="34" spans="1:9" ht="15.75" customHeight="1" x14ac:dyDescent="0.3">
      <c r="A34" s="2" t="s">
        <v>17</v>
      </c>
      <c r="B34" s="4" t="s">
        <v>19</v>
      </c>
      <c r="C34" s="4" t="s">
        <v>125</v>
      </c>
      <c r="D34" s="2">
        <v>1144</v>
      </c>
      <c r="E34" s="2" t="s">
        <v>45</v>
      </c>
      <c r="F34" s="2" t="s">
        <v>45</v>
      </c>
      <c r="G34" s="2" t="s">
        <v>45</v>
      </c>
      <c r="H34" s="3">
        <v>42887</v>
      </c>
      <c r="I34" s="6"/>
    </row>
    <row r="35" spans="1:9" ht="15.75" customHeight="1" x14ac:dyDescent="0.3">
      <c r="A35" s="2" t="s">
        <v>17</v>
      </c>
      <c r="B35" s="4" t="s">
        <v>19</v>
      </c>
      <c r="C35" s="4" t="s">
        <v>128</v>
      </c>
      <c r="D35" s="2">
        <v>1145</v>
      </c>
      <c r="E35" s="2" t="s">
        <v>26</v>
      </c>
      <c r="F35" s="2" t="s">
        <v>26</v>
      </c>
      <c r="G35" s="2" t="s">
        <v>27</v>
      </c>
      <c r="H35" s="3">
        <v>42886</v>
      </c>
      <c r="I35" s="6" t="s">
        <v>675</v>
      </c>
    </row>
    <row r="36" spans="1:9" ht="15.75" customHeight="1" x14ac:dyDescent="0.3">
      <c r="A36" s="2" t="s">
        <v>17</v>
      </c>
      <c r="B36" s="4" t="s">
        <v>19</v>
      </c>
      <c r="C36" s="4" t="s">
        <v>131</v>
      </c>
      <c r="D36" s="2">
        <v>1146</v>
      </c>
      <c r="E36" s="2" t="s">
        <v>22</v>
      </c>
      <c r="F36" s="2" t="s">
        <v>22</v>
      </c>
      <c r="G36" s="2" t="s">
        <v>21</v>
      </c>
      <c r="H36" s="3">
        <v>42886</v>
      </c>
      <c r="I36" s="6"/>
    </row>
    <row r="37" spans="1:9" ht="15.75" customHeight="1" x14ac:dyDescent="0.3">
      <c r="A37" s="2" t="s">
        <v>17</v>
      </c>
      <c r="B37" s="4" t="s">
        <v>19</v>
      </c>
      <c r="C37" s="4" t="s">
        <v>134</v>
      </c>
      <c r="D37" s="2">
        <v>1147</v>
      </c>
      <c r="E37" s="2" t="s">
        <v>22</v>
      </c>
      <c r="F37" s="2" t="s">
        <v>22</v>
      </c>
      <c r="G37" s="2" t="s">
        <v>21</v>
      </c>
      <c r="H37" s="3">
        <v>42885</v>
      </c>
      <c r="I37" s="6" t="s">
        <v>676</v>
      </c>
    </row>
    <row r="38" spans="1:9" ht="15.75" customHeight="1" x14ac:dyDescent="0.3">
      <c r="A38" s="2" t="s">
        <v>17</v>
      </c>
      <c r="B38" s="4" t="s">
        <v>137</v>
      </c>
      <c r="C38" s="4" t="s">
        <v>20</v>
      </c>
      <c r="D38" s="2">
        <v>1001</v>
      </c>
      <c r="E38" s="2" t="s">
        <v>45</v>
      </c>
      <c r="F38" s="2" t="s">
        <v>45</v>
      </c>
      <c r="G38" s="2" t="s">
        <v>45</v>
      </c>
      <c r="H38" s="3">
        <v>42878</v>
      </c>
      <c r="I38" s="6" t="s">
        <v>677</v>
      </c>
    </row>
    <row r="39" spans="1:9" ht="15.75" customHeight="1" x14ac:dyDescent="0.3">
      <c r="A39" s="2" t="s">
        <v>17</v>
      </c>
      <c r="B39" s="4" t="s">
        <v>137</v>
      </c>
      <c r="C39" s="4" t="s">
        <v>25</v>
      </c>
      <c r="D39" s="2">
        <v>1002</v>
      </c>
      <c r="E39" s="2" t="s">
        <v>35</v>
      </c>
      <c r="F39" s="2" t="s">
        <v>31</v>
      </c>
      <c r="G39" s="2" t="s">
        <v>31</v>
      </c>
      <c r="H39" s="3">
        <v>42878</v>
      </c>
      <c r="I39" s="6"/>
    </row>
    <row r="40" spans="1:9" ht="15.75" customHeight="1" x14ac:dyDescent="0.3">
      <c r="A40" s="2" t="s">
        <v>17</v>
      </c>
      <c r="B40" s="4" t="s">
        <v>137</v>
      </c>
      <c r="C40" s="4" t="s">
        <v>30</v>
      </c>
      <c r="D40" s="2">
        <v>1003</v>
      </c>
      <c r="E40" s="2" t="s">
        <v>31</v>
      </c>
      <c r="F40" s="2" t="s">
        <v>31</v>
      </c>
      <c r="G40" s="2" t="s">
        <v>31</v>
      </c>
      <c r="H40" s="3">
        <v>42879</v>
      </c>
      <c r="I40" s="6" t="s">
        <v>19</v>
      </c>
    </row>
    <row r="41" spans="1:9" ht="15.75" customHeight="1" x14ac:dyDescent="0.3">
      <c r="A41" s="2" t="s">
        <v>17</v>
      </c>
      <c r="B41" s="4" t="s">
        <v>137</v>
      </c>
      <c r="C41" s="4" t="s">
        <v>34</v>
      </c>
      <c r="D41" s="2">
        <v>1004</v>
      </c>
      <c r="E41" s="2" t="s">
        <v>26</v>
      </c>
      <c r="F41" s="2" t="s">
        <v>26</v>
      </c>
      <c r="G41" s="2" t="s">
        <v>27</v>
      </c>
      <c r="H41" s="3">
        <v>42879</v>
      </c>
      <c r="I41" s="6"/>
    </row>
    <row r="42" spans="1:9" ht="15.75" customHeight="1" x14ac:dyDescent="0.3">
      <c r="A42" s="2" t="s">
        <v>17</v>
      </c>
      <c r="B42" s="4" t="s">
        <v>137</v>
      </c>
      <c r="C42" s="4" t="s">
        <v>38</v>
      </c>
      <c r="D42" s="2">
        <v>1005</v>
      </c>
      <c r="E42" s="2" t="s">
        <v>21</v>
      </c>
      <c r="F42" s="2" t="s">
        <v>21</v>
      </c>
      <c r="G42" s="2" t="s">
        <v>22</v>
      </c>
      <c r="H42" s="3">
        <v>42880</v>
      </c>
      <c r="I42" s="6" t="s">
        <v>678</v>
      </c>
    </row>
    <row r="43" spans="1:9" ht="15.75" customHeight="1" x14ac:dyDescent="0.3">
      <c r="A43" s="2" t="s">
        <v>17</v>
      </c>
      <c r="B43" s="4" t="s">
        <v>137</v>
      </c>
      <c r="C43" s="4" t="s">
        <v>148</v>
      </c>
      <c r="D43" s="2">
        <v>1006</v>
      </c>
      <c r="E43" s="2" t="s">
        <v>31</v>
      </c>
      <c r="F43" s="2" t="s">
        <v>31</v>
      </c>
      <c r="G43" s="2" t="s">
        <v>31</v>
      </c>
      <c r="H43" s="3">
        <v>42880</v>
      </c>
      <c r="I43" s="6" t="s">
        <v>19</v>
      </c>
    </row>
    <row r="44" spans="1:9" ht="15.75" customHeight="1" x14ac:dyDescent="0.3">
      <c r="A44" s="2" t="s">
        <v>17</v>
      </c>
      <c r="B44" s="4" t="s">
        <v>137</v>
      </c>
      <c r="C44" s="4" t="s">
        <v>41</v>
      </c>
      <c r="D44" s="2">
        <v>1012</v>
      </c>
      <c r="E44" s="2" t="s">
        <v>26</v>
      </c>
      <c r="F44" s="2" t="s">
        <v>26</v>
      </c>
      <c r="G44" s="2" t="s">
        <v>27</v>
      </c>
      <c r="H44" s="3">
        <v>42878</v>
      </c>
      <c r="I44" s="6"/>
    </row>
    <row r="45" spans="1:9" ht="15.75" customHeight="1" x14ac:dyDescent="0.3">
      <c r="A45" s="2" t="s">
        <v>17</v>
      </c>
      <c r="B45" s="4" t="s">
        <v>137</v>
      </c>
      <c r="C45" s="4" t="s">
        <v>44</v>
      </c>
      <c r="D45" s="2">
        <v>1011</v>
      </c>
      <c r="E45" s="2" t="s">
        <v>21</v>
      </c>
      <c r="F45" s="2" t="s">
        <v>21</v>
      </c>
      <c r="G45" s="2" t="s">
        <v>22</v>
      </c>
      <c r="H45" s="3">
        <v>42879</v>
      </c>
      <c r="I45" s="6"/>
    </row>
    <row r="46" spans="1:9" ht="15.75" customHeight="1" x14ac:dyDescent="0.3">
      <c r="A46" s="2" t="s">
        <v>17</v>
      </c>
      <c r="B46" s="4" t="s">
        <v>137</v>
      </c>
      <c r="C46" s="4" t="s">
        <v>48</v>
      </c>
      <c r="D46" s="2">
        <v>1010</v>
      </c>
      <c r="E46" s="2" t="s">
        <v>22</v>
      </c>
      <c r="F46" s="2" t="s">
        <v>22</v>
      </c>
      <c r="G46" s="2" t="s">
        <v>21</v>
      </c>
      <c r="H46" s="3">
        <v>42879</v>
      </c>
      <c r="I46" s="6" t="s">
        <v>679</v>
      </c>
    </row>
    <row r="47" spans="1:9" ht="15.75" customHeight="1" x14ac:dyDescent="0.3">
      <c r="A47" s="2" t="s">
        <v>17</v>
      </c>
      <c r="B47" s="4" t="s">
        <v>137</v>
      </c>
      <c r="C47" s="4" t="s">
        <v>52</v>
      </c>
      <c r="D47" s="2">
        <v>1009</v>
      </c>
      <c r="E47" s="2" t="s">
        <v>27</v>
      </c>
      <c r="F47" s="2" t="s">
        <v>27</v>
      </c>
      <c r="G47" s="2" t="s">
        <v>26</v>
      </c>
      <c r="H47" s="3">
        <v>42880</v>
      </c>
      <c r="I47" s="6" t="s">
        <v>19</v>
      </c>
    </row>
    <row r="48" spans="1:9" ht="15.75" customHeight="1" x14ac:dyDescent="0.3">
      <c r="A48" s="2" t="s">
        <v>17</v>
      </c>
      <c r="B48" s="4" t="s">
        <v>137</v>
      </c>
      <c r="C48" s="4" t="s">
        <v>55</v>
      </c>
      <c r="D48" s="2">
        <v>1008</v>
      </c>
      <c r="E48" s="2" t="s">
        <v>26</v>
      </c>
      <c r="F48" s="2" t="s">
        <v>26</v>
      </c>
      <c r="G48" s="2" t="s">
        <v>27</v>
      </c>
      <c r="H48" s="3">
        <v>42880</v>
      </c>
      <c r="I48" s="6" t="s">
        <v>19</v>
      </c>
    </row>
    <row r="49" spans="1:9" ht="15.75" customHeight="1" x14ac:dyDescent="0.3">
      <c r="A49" s="2" t="s">
        <v>17</v>
      </c>
      <c r="B49" s="4" t="s">
        <v>137</v>
      </c>
      <c r="C49" s="4" t="s">
        <v>161</v>
      </c>
      <c r="D49" s="2">
        <v>1007</v>
      </c>
      <c r="E49" s="2" t="s">
        <v>45</v>
      </c>
      <c r="F49" s="2" t="s">
        <v>45</v>
      </c>
      <c r="G49" s="2" t="s">
        <v>45</v>
      </c>
      <c r="H49" s="3">
        <v>42880</v>
      </c>
      <c r="I49" s="6" t="s">
        <v>680</v>
      </c>
    </row>
    <row r="50" spans="1:9" ht="15.75" customHeight="1" x14ac:dyDescent="0.3">
      <c r="A50" s="2" t="s">
        <v>17</v>
      </c>
      <c r="B50" s="4" t="s">
        <v>137</v>
      </c>
      <c r="C50" s="4" t="s">
        <v>57</v>
      </c>
      <c r="D50" s="2">
        <v>1013</v>
      </c>
      <c r="E50" s="2" t="s">
        <v>31</v>
      </c>
      <c r="F50" s="2" t="s">
        <v>31</v>
      </c>
      <c r="G50" s="2" t="s">
        <v>31</v>
      </c>
      <c r="H50" s="3">
        <v>42878</v>
      </c>
      <c r="I50" s="6"/>
    </row>
    <row r="51" spans="1:9" ht="15.75" customHeight="1" x14ac:dyDescent="0.3">
      <c r="A51" s="2" t="s">
        <v>17</v>
      </c>
      <c r="B51" s="4" t="s">
        <v>137</v>
      </c>
      <c r="C51" s="4" t="s">
        <v>61</v>
      </c>
      <c r="D51" s="2">
        <v>1014</v>
      </c>
      <c r="E51" s="2" t="s">
        <v>35</v>
      </c>
      <c r="F51" s="2" t="s">
        <v>31</v>
      </c>
      <c r="G51" s="2" t="s">
        <v>31</v>
      </c>
      <c r="H51" s="3">
        <v>42879</v>
      </c>
      <c r="I51" s="6" t="s">
        <v>681</v>
      </c>
    </row>
    <row r="52" spans="1:9" ht="15.75" customHeight="1" x14ac:dyDescent="0.3">
      <c r="A52" s="2" t="s">
        <v>17</v>
      </c>
      <c r="B52" s="4" t="s">
        <v>137</v>
      </c>
      <c r="C52" s="4" t="s">
        <v>64</v>
      </c>
      <c r="D52" s="2">
        <v>1015</v>
      </c>
      <c r="E52" s="2" t="s">
        <v>26</v>
      </c>
      <c r="F52" s="2" t="s">
        <v>26</v>
      </c>
      <c r="G52" s="2" t="s">
        <v>27</v>
      </c>
      <c r="H52" s="3">
        <v>42879</v>
      </c>
      <c r="I52" s="6" t="s">
        <v>679</v>
      </c>
    </row>
    <row r="53" spans="1:9" ht="15.75" customHeight="1" x14ac:dyDescent="0.3">
      <c r="A53" s="2" t="s">
        <v>17</v>
      </c>
      <c r="B53" s="4" t="s">
        <v>137</v>
      </c>
      <c r="C53" s="4" t="s">
        <v>67</v>
      </c>
      <c r="D53" s="2">
        <v>1016</v>
      </c>
      <c r="E53" s="2" t="s">
        <v>35</v>
      </c>
      <c r="F53" s="2" t="s">
        <v>31</v>
      </c>
      <c r="G53" s="2" t="s">
        <v>31</v>
      </c>
      <c r="H53" s="3">
        <v>42880</v>
      </c>
      <c r="I53" s="6" t="s">
        <v>19</v>
      </c>
    </row>
    <row r="54" spans="1:9" ht="15.75" customHeight="1" x14ac:dyDescent="0.3">
      <c r="A54" s="2" t="s">
        <v>17</v>
      </c>
      <c r="B54" s="4" t="s">
        <v>137</v>
      </c>
      <c r="C54" s="4" t="s">
        <v>71</v>
      </c>
      <c r="D54" s="2">
        <v>1017</v>
      </c>
      <c r="E54" s="2" t="s">
        <v>21</v>
      </c>
      <c r="F54" s="2" t="s">
        <v>21</v>
      </c>
      <c r="G54" s="2" t="s">
        <v>22</v>
      </c>
      <c r="H54" s="3">
        <v>42880</v>
      </c>
      <c r="I54" s="6" t="s">
        <v>682</v>
      </c>
    </row>
    <row r="55" spans="1:9" ht="15.75" customHeight="1" x14ac:dyDescent="0.3">
      <c r="A55" s="2" t="s">
        <v>17</v>
      </c>
      <c r="B55" s="4" t="s">
        <v>137</v>
      </c>
      <c r="C55" s="4" t="s">
        <v>77</v>
      </c>
      <c r="D55" s="2">
        <v>1018</v>
      </c>
      <c r="E55" s="2" t="s">
        <v>22</v>
      </c>
      <c r="F55" s="2" t="s">
        <v>22</v>
      </c>
      <c r="G55" s="2" t="s">
        <v>21</v>
      </c>
      <c r="H55" s="3">
        <v>42878</v>
      </c>
      <c r="I55" s="6"/>
    </row>
    <row r="56" spans="1:9" ht="15.75" customHeight="1" x14ac:dyDescent="0.3">
      <c r="A56" s="2" t="s">
        <v>17</v>
      </c>
      <c r="B56" s="4" t="s">
        <v>137</v>
      </c>
      <c r="C56" s="4" t="s">
        <v>80</v>
      </c>
      <c r="D56" s="2">
        <v>1019</v>
      </c>
      <c r="E56" s="2" t="s">
        <v>21</v>
      </c>
      <c r="F56" s="2" t="s">
        <v>21</v>
      </c>
      <c r="G56" s="2" t="s">
        <v>22</v>
      </c>
      <c r="H56" s="3">
        <v>42879</v>
      </c>
      <c r="I56" s="6" t="s">
        <v>683</v>
      </c>
    </row>
    <row r="57" spans="1:9" ht="15.75" customHeight="1" x14ac:dyDescent="0.3">
      <c r="A57" s="2" t="s">
        <v>17</v>
      </c>
      <c r="B57" s="4" t="s">
        <v>137</v>
      </c>
      <c r="C57" s="4" t="s">
        <v>83</v>
      </c>
      <c r="D57" s="2">
        <v>1020</v>
      </c>
      <c r="E57" s="2" t="s">
        <v>27</v>
      </c>
      <c r="F57" s="2" t="s">
        <v>27</v>
      </c>
      <c r="G57" s="2" t="s">
        <v>26</v>
      </c>
      <c r="H57" s="3">
        <v>42879</v>
      </c>
      <c r="I57" s="6" t="s">
        <v>684</v>
      </c>
    </row>
    <row r="58" spans="1:9" ht="15.75" customHeight="1" x14ac:dyDescent="0.3">
      <c r="A58" s="2" t="s">
        <v>17</v>
      </c>
      <c r="B58" s="4" t="s">
        <v>137</v>
      </c>
      <c r="C58" s="4" t="s">
        <v>86</v>
      </c>
      <c r="D58" s="2">
        <v>1021</v>
      </c>
      <c r="E58" s="2" t="s">
        <v>22</v>
      </c>
      <c r="F58" s="2" t="s">
        <v>22</v>
      </c>
      <c r="G58" s="2" t="s">
        <v>21</v>
      </c>
      <c r="H58" s="3">
        <v>42880</v>
      </c>
      <c r="I58" s="6" t="s">
        <v>19</v>
      </c>
    </row>
    <row r="59" spans="1:9" ht="15.75" customHeight="1" x14ac:dyDescent="0.3">
      <c r="A59" s="2" t="s">
        <v>17</v>
      </c>
      <c r="B59" s="4" t="s">
        <v>137</v>
      </c>
      <c r="C59" s="4" t="s">
        <v>89</v>
      </c>
      <c r="D59" s="2">
        <v>1022</v>
      </c>
      <c r="E59" s="2" t="s">
        <v>45</v>
      </c>
      <c r="F59" s="2" t="s">
        <v>45</v>
      </c>
      <c r="G59" s="2" t="s">
        <v>45</v>
      </c>
      <c r="H59" s="3">
        <v>42880</v>
      </c>
      <c r="I59" s="6" t="s">
        <v>685</v>
      </c>
    </row>
    <row r="60" spans="1:9" ht="15.75" customHeight="1" x14ac:dyDescent="0.3">
      <c r="A60" s="2" t="s">
        <v>17</v>
      </c>
      <c r="B60" s="4" t="s">
        <v>137</v>
      </c>
      <c r="C60" s="4" t="s">
        <v>92</v>
      </c>
      <c r="D60" s="2">
        <v>1023</v>
      </c>
      <c r="E60" s="2" t="s">
        <v>35</v>
      </c>
      <c r="F60" s="2" t="s">
        <v>31</v>
      </c>
      <c r="G60" s="2" t="s">
        <v>31</v>
      </c>
      <c r="H60" s="3">
        <v>42878</v>
      </c>
      <c r="I60" s="6"/>
    </row>
    <row r="61" spans="1:9" ht="15.75" customHeight="1" x14ac:dyDescent="0.3">
      <c r="A61" s="2" t="s">
        <v>17</v>
      </c>
      <c r="B61" s="4" t="s">
        <v>137</v>
      </c>
      <c r="C61" s="4" t="s">
        <v>95</v>
      </c>
      <c r="D61" s="2">
        <v>1024</v>
      </c>
      <c r="E61" s="2" t="s">
        <v>45</v>
      </c>
      <c r="F61" s="2" t="s">
        <v>45</v>
      </c>
      <c r="G61" s="2" t="s">
        <v>45</v>
      </c>
      <c r="H61" s="3">
        <v>42878</v>
      </c>
      <c r="I61" s="6"/>
    </row>
    <row r="62" spans="1:9" ht="15.75" customHeight="1" x14ac:dyDescent="0.3">
      <c r="A62" s="2" t="s">
        <v>17</v>
      </c>
      <c r="B62" s="4" t="s">
        <v>137</v>
      </c>
      <c r="C62" s="4" t="s">
        <v>98</v>
      </c>
      <c r="D62" s="2">
        <v>1025</v>
      </c>
      <c r="E62" s="2" t="s">
        <v>27</v>
      </c>
      <c r="F62" s="2" t="s">
        <v>27</v>
      </c>
      <c r="G62" s="2" t="s">
        <v>26</v>
      </c>
      <c r="H62" s="3">
        <v>42880</v>
      </c>
      <c r="I62" s="6" t="s">
        <v>686</v>
      </c>
    </row>
    <row r="63" spans="1:9" ht="15.75" customHeight="1" x14ac:dyDescent="0.3">
      <c r="A63" s="2" t="s">
        <v>17</v>
      </c>
      <c r="B63" s="4" t="s">
        <v>137</v>
      </c>
      <c r="C63" s="4" t="s">
        <v>190</v>
      </c>
      <c r="D63" s="2">
        <v>1026</v>
      </c>
      <c r="E63" s="2" t="s">
        <v>35</v>
      </c>
      <c r="F63" s="2" t="s">
        <v>31</v>
      </c>
      <c r="G63" s="2" t="s">
        <v>31</v>
      </c>
      <c r="H63" s="3">
        <v>42880</v>
      </c>
      <c r="I63" s="6" t="s">
        <v>687</v>
      </c>
    </row>
    <row r="64" spans="1:9" ht="15.75" customHeight="1" x14ac:dyDescent="0.3">
      <c r="A64" s="2" t="s">
        <v>17</v>
      </c>
      <c r="B64" s="4" t="s">
        <v>137</v>
      </c>
      <c r="C64" s="4" t="s">
        <v>101</v>
      </c>
      <c r="D64" s="2">
        <v>1027</v>
      </c>
      <c r="E64" s="2" t="s">
        <v>22</v>
      </c>
      <c r="F64" s="2" t="s">
        <v>22</v>
      </c>
      <c r="G64" s="2" t="s">
        <v>21</v>
      </c>
      <c r="H64" s="3">
        <v>42878</v>
      </c>
      <c r="I64" s="6" t="s">
        <v>688</v>
      </c>
    </row>
    <row r="65" spans="1:9" ht="15.75" customHeight="1" x14ac:dyDescent="0.3">
      <c r="A65" s="2" t="s">
        <v>17</v>
      </c>
      <c r="B65" s="4" t="s">
        <v>137</v>
      </c>
      <c r="C65" s="4" t="s">
        <v>104</v>
      </c>
      <c r="D65" s="2">
        <v>1028</v>
      </c>
      <c r="E65" s="2" t="s">
        <v>26</v>
      </c>
      <c r="F65" s="2" t="s">
        <v>26</v>
      </c>
      <c r="G65" s="2" t="s">
        <v>27</v>
      </c>
      <c r="H65" s="3">
        <v>42878</v>
      </c>
      <c r="I65" s="6"/>
    </row>
    <row r="66" spans="1:9" ht="15.75" customHeight="1" x14ac:dyDescent="0.3">
      <c r="A66" s="2" t="s">
        <v>17</v>
      </c>
      <c r="B66" s="4" t="s">
        <v>137</v>
      </c>
      <c r="C66" s="4" t="s">
        <v>107</v>
      </c>
      <c r="D66" s="2">
        <v>1029</v>
      </c>
      <c r="E66" s="2" t="s">
        <v>27</v>
      </c>
      <c r="F66" s="2" t="s">
        <v>27</v>
      </c>
      <c r="G66" s="2" t="s">
        <v>26</v>
      </c>
      <c r="H66" s="3">
        <v>42878</v>
      </c>
      <c r="I66" s="6" t="s">
        <v>683</v>
      </c>
    </row>
    <row r="67" spans="1:9" ht="15.75" customHeight="1" x14ac:dyDescent="0.3">
      <c r="A67" s="2" t="s">
        <v>17</v>
      </c>
      <c r="B67" s="4" t="s">
        <v>137</v>
      </c>
      <c r="C67" s="4" t="s">
        <v>110</v>
      </c>
      <c r="D67" s="2">
        <v>1030</v>
      </c>
      <c r="E67" s="2" t="s">
        <v>31</v>
      </c>
      <c r="F67" s="2" t="s">
        <v>31</v>
      </c>
      <c r="G67" s="2" t="s">
        <v>31</v>
      </c>
      <c r="H67" s="3">
        <v>42879</v>
      </c>
      <c r="I67" s="6" t="s">
        <v>689</v>
      </c>
    </row>
    <row r="68" spans="1:9" ht="15.75" customHeight="1" x14ac:dyDescent="0.3">
      <c r="A68" s="2" t="s">
        <v>17</v>
      </c>
      <c r="B68" s="4" t="s">
        <v>137</v>
      </c>
      <c r="C68" s="4" t="s">
        <v>113</v>
      </c>
      <c r="D68" s="2">
        <v>1031</v>
      </c>
      <c r="E68" s="2" t="s">
        <v>22</v>
      </c>
      <c r="F68" s="2" t="s">
        <v>22</v>
      </c>
      <c r="G68" s="2" t="s">
        <v>21</v>
      </c>
      <c r="H68" s="3">
        <v>42879</v>
      </c>
      <c r="I68" s="6" t="s">
        <v>690</v>
      </c>
    </row>
    <row r="69" spans="1:9" ht="15.75" customHeight="1" x14ac:dyDescent="0.3">
      <c r="A69" s="2" t="s">
        <v>17</v>
      </c>
      <c r="B69" s="4" t="s">
        <v>137</v>
      </c>
      <c r="C69" s="4" t="s">
        <v>116</v>
      </c>
      <c r="D69" s="2">
        <v>1032</v>
      </c>
      <c r="E69" s="2" t="s">
        <v>31</v>
      </c>
      <c r="F69" s="2" t="s">
        <v>31</v>
      </c>
      <c r="G69" s="2" t="s">
        <v>31</v>
      </c>
      <c r="H69" s="3">
        <v>42880</v>
      </c>
      <c r="I69" s="6" t="s">
        <v>691</v>
      </c>
    </row>
    <row r="70" spans="1:9" ht="15.75" customHeight="1" x14ac:dyDescent="0.3">
      <c r="A70" s="2" t="s">
        <v>17</v>
      </c>
      <c r="B70" s="4" t="s">
        <v>137</v>
      </c>
      <c r="C70" s="4" t="s">
        <v>122</v>
      </c>
      <c r="D70" s="2">
        <v>1033</v>
      </c>
      <c r="E70" s="2" t="s">
        <v>27</v>
      </c>
      <c r="F70" s="2" t="s">
        <v>27</v>
      </c>
      <c r="G70" s="2" t="s">
        <v>26</v>
      </c>
      <c r="H70" s="3">
        <v>42878</v>
      </c>
      <c r="I70" s="6" t="s">
        <v>683</v>
      </c>
    </row>
    <row r="71" spans="1:9" ht="15.75" customHeight="1" x14ac:dyDescent="0.3">
      <c r="A71" s="2" t="s">
        <v>17</v>
      </c>
      <c r="B71" s="4" t="s">
        <v>137</v>
      </c>
      <c r="C71" s="4" t="s">
        <v>125</v>
      </c>
      <c r="D71" s="2">
        <v>1034</v>
      </c>
      <c r="E71" s="2" t="s">
        <v>31</v>
      </c>
      <c r="F71" s="2" t="s">
        <v>31</v>
      </c>
      <c r="G71" s="2" t="s">
        <v>31</v>
      </c>
      <c r="H71" s="3">
        <v>42878</v>
      </c>
      <c r="I71" s="6" t="s">
        <v>683</v>
      </c>
    </row>
    <row r="72" spans="1:9" ht="15.75" customHeight="1" x14ac:dyDescent="0.3">
      <c r="A72" s="2" t="s">
        <v>17</v>
      </c>
      <c r="B72" s="4" t="s">
        <v>137</v>
      </c>
      <c r="C72" s="4" t="s">
        <v>128</v>
      </c>
      <c r="D72" s="2">
        <v>1035</v>
      </c>
      <c r="E72" s="2" t="s">
        <v>21</v>
      </c>
      <c r="F72" s="2" t="s">
        <v>21</v>
      </c>
      <c r="G72" s="2" t="s">
        <v>22</v>
      </c>
      <c r="H72" s="3">
        <v>42879</v>
      </c>
      <c r="I72" s="6" t="s">
        <v>692</v>
      </c>
    </row>
    <row r="73" spans="1:9" ht="15.75" customHeight="1" x14ac:dyDescent="0.3">
      <c r="A73" s="2" t="s">
        <v>17</v>
      </c>
      <c r="B73" s="4" t="s">
        <v>137</v>
      </c>
      <c r="C73" s="4" t="s">
        <v>131</v>
      </c>
      <c r="D73" s="2">
        <v>1036</v>
      </c>
      <c r="E73" s="2" t="s">
        <v>45</v>
      </c>
      <c r="F73" s="2" t="s">
        <v>45</v>
      </c>
      <c r="G73" s="2" t="s">
        <v>45</v>
      </c>
      <c r="H73" s="3">
        <v>42880</v>
      </c>
      <c r="I73" s="6" t="s">
        <v>693</v>
      </c>
    </row>
  </sheetData>
  <autoFilter ref="A1:I1" xr:uid="{00000000-0009-0000-0000-000001000000}"/>
  <pageMargins left="0.7" right="0.7" top="0.75" bottom="0.75" header="0" footer="0"/>
  <pageSetup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Z113"/>
  <sheetViews>
    <sheetView workbookViewId="0">
      <pane ySplit="1" topLeftCell="A2" activePane="bottomLeft" state="frozen"/>
      <selection pane="bottomLeft" activeCell="I110" sqref="I110"/>
    </sheetView>
  </sheetViews>
  <sheetFormatPr defaultColWidth="12.59765625" defaultRowHeight="15" customHeight="1" x14ac:dyDescent="0.3"/>
  <cols>
    <col min="1" max="1" width="2.59765625" style="34" customWidth="1"/>
    <col min="2" max="2" width="3.8984375" style="34" customWidth="1"/>
    <col min="3" max="3" width="4.69921875" style="34" customWidth="1"/>
    <col min="4" max="4" width="9.3984375" style="34" customWidth="1"/>
    <col min="5" max="5" width="4.3984375" style="34" customWidth="1"/>
    <col min="6" max="6" width="6" style="34" customWidth="1"/>
    <col min="7" max="7" width="8.3984375" style="34" customWidth="1"/>
    <col min="8" max="9" width="7.8984375" style="34" customWidth="1"/>
    <col min="10" max="10" width="8.3984375" style="34" customWidth="1"/>
    <col min="11" max="11" width="59.59765625" style="34" customWidth="1"/>
    <col min="12" max="26" width="7.59765625" style="34" customWidth="1"/>
    <col min="27" max="16384" width="12.59765625" style="34"/>
  </cols>
  <sheetData>
    <row r="1" spans="1:26" ht="14.4" x14ac:dyDescent="0.3">
      <c r="A1" s="105" t="s">
        <v>694</v>
      </c>
      <c r="B1" s="105" t="s">
        <v>695</v>
      </c>
      <c r="C1" s="105" t="s">
        <v>696</v>
      </c>
      <c r="D1" s="105" t="s">
        <v>697</v>
      </c>
      <c r="E1" s="105" t="s">
        <v>698</v>
      </c>
      <c r="F1" s="105" t="s">
        <v>699</v>
      </c>
      <c r="G1" s="105" t="s">
        <v>700</v>
      </c>
      <c r="H1" s="105" t="s">
        <v>701</v>
      </c>
      <c r="I1" s="105" t="s">
        <v>702</v>
      </c>
      <c r="J1" s="105" t="s">
        <v>703</v>
      </c>
      <c r="K1" s="65" t="s">
        <v>704</v>
      </c>
      <c r="L1" s="105"/>
      <c r="M1" s="105"/>
      <c r="N1" s="105"/>
      <c r="O1" s="105"/>
      <c r="P1" s="105"/>
      <c r="Q1" s="105"/>
      <c r="R1" s="105"/>
      <c r="S1" s="105"/>
      <c r="T1" s="105"/>
      <c r="U1" s="105"/>
      <c r="V1" s="105"/>
      <c r="W1" s="105"/>
      <c r="X1" s="105"/>
      <c r="Y1" s="105"/>
      <c r="Z1" s="105"/>
    </row>
    <row r="2" spans="1:26" ht="14.4" x14ac:dyDescent="0.3">
      <c r="A2" s="37" t="s">
        <v>725</v>
      </c>
      <c r="B2" s="37" t="s">
        <v>705</v>
      </c>
      <c r="C2" s="37" t="s">
        <v>705</v>
      </c>
      <c r="D2" s="54">
        <v>43620</v>
      </c>
      <c r="E2" s="37">
        <v>2019</v>
      </c>
      <c r="F2" s="37" t="s">
        <v>19</v>
      </c>
      <c r="G2" s="82" t="s">
        <v>706</v>
      </c>
      <c r="H2" s="37" t="s">
        <v>20</v>
      </c>
      <c r="I2" s="37" t="s">
        <v>707</v>
      </c>
      <c r="J2" s="37" t="s">
        <v>134</v>
      </c>
      <c r="K2" s="35" t="s">
        <v>708</v>
      </c>
    </row>
    <row r="3" spans="1:26" ht="14.4" x14ac:dyDescent="0.3">
      <c r="A3" s="37" t="s">
        <v>725</v>
      </c>
      <c r="B3" s="37" t="s">
        <v>705</v>
      </c>
      <c r="C3" s="37" t="s">
        <v>705</v>
      </c>
      <c r="D3" s="54">
        <v>43620</v>
      </c>
      <c r="E3" s="37">
        <v>2019</v>
      </c>
      <c r="F3" s="37" t="s">
        <v>137</v>
      </c>
      <c r="G3" s="82" t="s">
        <v>709</v>
      </c>
      <c r="H3" s="37" t="s">
        <v>20</v>
      </c>
      <c r="I3" s="37" t="s">
        <v>710</v>
      </c>
      <c r="J3" s="37" t="s">
        <v>131</v>
      </c>
      <c r="K3" s="35" t="s">
        <v>711</v>
      </c>
    </row>
    <row r="4" spans="1:26" ht="14.4" x14ac:dyDescent="0.3">
      <c r="A4" s="37" t="s">
        <v>725</v>
      </c>
      <c r="B4" s="37" t="s">
        <v>712</v>
      </c>
      <c r="C4" s="37" t="s">
        <v>712</v>
      </c>
      <c r="D4" s="54">
        <v>43603</v>
      </c>
      <c r="E4" s="37">
        <v>2019</v>
      </c>
      <c r="F4" s="37" t="s">
        <v>19</v>
      </c>
      <c r="G4" s="82" t="s">
        <v>713</v>
      </c>
      <c r="H4" s="37" t="s">
        <v>20</v>
      </c>
      <c r="I4" s="37" t="s">
        <v>714</v>
      </c>
      <c r="J4" s="37" t="s">
        <v>134</v>
      </c>
      <c r="K4" s="35" t="s">
        <v>715</v>
      </c>
    </row>
    <row r="5" spans="1:26" ht="14.4" x14ac:dyDescent="0.3">
      <c r="A5" s="37" t="s">
        <v>725</v>
      </c>
      <c r="B5" s="37" t="s">
        <v>712</v>
      </c>
      <c r="C5" s="37" t="s">
        <v>712</v>
      </c>
      <c r="D5" s="54">
        <v>43603</v>
      </c>
      <c r="E5" s="37">
        <v>2019</v>
      </c>
      <c r="F5" s="37" t="s">
        <v>137</v>
      </c>
      <c r="G5" s="82" t="s">
        <v>716</v>
      </c>
      <c r="H5" s="37" t="s">
        <v>20</v>
      </c>
      <c r="I5" s="37" t="s">
        <v>717</v>
      </c>
      <c r="J5" s="37" t="s">
        <v>131</v>
      </c>
      <c r="K5" s="35" t="s">
        <v>718</v>
      </c>
    </row>
    <row r="6" spans="1:26" ht="14.4" x14ac:dyDescent="0.3">
      <c r="A6" s="37" t="s">
        <v>725</v>
      </c>
      <c r="B6" s="37" t="s">
        <v>719</v>
      </c>
      <c r="C6" s="37" t="s">
        <v>719</v>
      </c>
      <c r="D6" s="54">
        <v>43615</v>
      </c>
      <c r="E6" s="37">
        <v>2019</v>
      </c>
      <c r="F6" s="37" t="s">
        <v>19</v>
      </c>
      <c r="G6" s="82" t="s">
        <v>720</v>
      </c>
      <c r="H6" s="37" t="s">
        <v>20</v>
      </c>
      <c r="I6" s="37" t="s">
        <v>721</v>
      </c>
      <c r="J6" s="37" t="s">
        <v>134</v>
      </c>
      <c r="K6" s="35" t="s">
        <v>722</v>
      </c>
    </row>
    <row r="7" spans="1:26" ht="14.4" x14ac:dyDescent="0.3">
      <c r="A7" s="37" t="s">
        <v>725</v>
      </c>
      <c r="B7" s="37" t="s">
        <v>719</v>
      </c>
      <c r="C7" s="37" t="s">
        <v>719</v>
      </c>
      <c r="D7" s="54">
        <v>43615</v>
      </c>
      <c r="E7" s="37">
        <v>2019</v>
      </c>
      <c r="F7" s="37" t="s">
        <v>19</v>
      </c>
      <c r="G7" s="82" t="s">
        <v>723</v>
      </c>
      <c r="H7" s="37" t="s">
        <v>20</v>
      </c>
      <c r="I7" s="144" t="s">
        <v>724</v>
      </c>
      <c r="J7" s="37" t="s">
        <v>131</v>
      </c>
      <c r="K7" s="35" t="s">
        <v>711</v>
      </c>
    </row>
    <row r="8" spans="1:26" ht="14.4" x14ac:dyDescent="0.3">
      <c r="A8" s="37" t="s">
        <v>212</v>
      </c>
      <c r="B8" s="37" t="s">
        <v>212</v>
      </c>
      <c r="C8" s="37" t="s">
        <v>212</v>
      </c>
      <c r="D8" s="54">
        <v>43704</v>
      </c>
      <c r="E8" s="37">
        <v>2019</v>
      </c>
      <c r="F8" s="37" t="s">
        <v>19</v>
      </c>
      <c r="H8" s="37" t="s">
        <v>20</v>
      </c>
      <c r="J8" s="37" t="s">
        <v>134</v>
      </c>
      <c r="K8" s="35" t="s">
        <v>722</v>
      </c>
    </row>
    <row r="9" spans="1:26" ht="14.4" x14ac:dyDescent="0.3">
      <c r="A9" s="37" t="s">
        <v>212</v>
      </c>
      <c r="B9" s="37" t="s">
        <v>212</v>
      </c>
      <c r="C9" s="37" t="s">
        <v>212</v>
      </c>
      <c r="D9" s="54">
        <v>43704</v>
      </c>
      <c r="E9" s="37">
        <v>2019</v>
      </c>
      <c r="F9" s="37" t="s">
        <v>137</v>
      </c>
      <c r="G9" s="144">
        <v>0.4236111111111111</v>
      </c>
      <c r="H9" s="37" t="s">
        <v>20</v>
      </c>
      <c r="J9" s="37" t="s">
        <v>131</v>
      </c>
      <c r="K9" s="35" t="s">
        <v>711</v>
      </c>
    </row>
    <row r="10" spans="1:26" ht="14.4" x14ac:dyDescent="0.3">
      <c r="A10" s="37" t="s">
        <v>212</v>
      </c>
      <c r="B10" s="37" t="s">
        <v>212</v>
      </c>
      <c r="C10" s="37" t="s">
        <v>212</v>
      </c>
      <c r="D10" s="54">
        <v>43690</v>
      </c>
      <c r="E10" s="37">
        <v>2019</v>
      </c>
      <c r="F10" s="37" t="s">
        <v>19</v>
      </c>
      <c r="H10" s="37" t="s">
        <v>20</v>
      </c>
      <c r="J10" s="37" t="s">
        <v>134</v>
      </c>
      <c r="K10" s="35" t="s">
        <v>722</v>
      </c>
    </row>
    <row r="11" spans="1:26" ht="14.4" x14ac:dyDescent="0.3">
      <c r="A11" s="37" t="s">
        <v>212</v>
      </c>
      <c r="B11" s="37" t="s">
        <v>212</v>
      </c>
      <c r="C11" s="37" t="s">
        <v>212</v>
      </c>
      <c r="D11" s="54">
        <v>43690</v>
      </c>
      <c r="E11" s="37">
        <v>2019</v>
      </c>
      <c r="F11" s="37" t="s">
        <v>137</v>
      </c>
      <c r="H11" s="37" t="s">
        <v>20</v>
      </c>
      <c r="J11" s="37" t="s">
        <v>131</v>
      </c>
      <c r="K11" s="35" t="s">
        <v>711</v>
      </c>
    </row>
    <row r="12" spans="1:26" ht="14.4" x14ac:dyDescent="0.3">
      <c r="A12" s="37" t="s">
        <v>212</v>
      </c>
      <c r="B12" s="37" t="s">
        <v>725</v>
      </c>
      <c r="C12" s="37" t="s">
        <v>725</v>
      </c>
      <c r="D12" s="54">
        <v>43675</v>
      </c>
      <c r="E12" s="37">
        <v>2019</v>
      </c>
      <c r="F12" s="37" t="s">
        <v>19</v>
      </c>
      <c r="G12" s="144">
        <v>0.32777777777777778</v>
      </c>
      <c r="H12" s="37" t="s">
        <v>20</v>
      </c>
      <c r="I12" s="144">
        <v>0.35347222222222219</v>
      </c>
      <c r="J12" s="37" t="s">
        <v>134</v>
      </c>
      <c r="K12" s="35" t="s">
        <v>722</v>
      </c>
    </row>
    <row r="13" spans="1:26" ht="14.4" x14ac:dyDescent="0.3">
      <c r="A13" s="37" t="s">
        <v>212</v>
      </c>
      <c r="B13" s="37" t="s">
        <v>725</v>
      </c>
      <c r="C13" s="37" t="s">
        <v>725</v>
      </c>
      <c r="D13" s="54">
        <v>43675</v>
      </c>
      <c r="E13" s="37">
        <v>2019</v>
      </c>
      <c r="F13" s="37" t="s">
        <v>137</v>
      </c>
      <c r="G13" s="144">
        <v>0.29791666666666666</v>
      </c>
      <c r="H13" s="37" t="s">
        <v>20</v>
      </c>
      <c r="I13" s="144">
        <v>0.32430555555555557</v>
      </c>
      <c r="J13" s="37" t="s">
        <v>131</v>
      </c>
      <c r="K13" s="35" t="s">
        <v>711</v>
      </c>
    </row>
    <row r="14" spans="1:26" ht="14.4" x14ac:dyDescent="0.3">
      <c r="A14" s="37" t="s">
        <v>212</v>
      </c>
      <c r="B14" s="37" t="s">
        <v>212</v>
      </c>
      <c r="C14" s="37" t="s">
        <v>212</v>
      </c>
      <c r="D14" s="54">
        <v>43668</v>
      </c>
      <c r="E14" s="37">
        <v>2019</v>
      </c>
      <c r="F14" s="37" t="s">
        <v>19</v>
      </c>
      <c r="G14" s="144">
        <v>0.3298611111111111</v>
      </c>
      <c r="H14" s="37" t="s">
        <v>20</v>
      </c>
      <c r="I14" s="144">
        <v>0.3576388888888889</v>
      </c>
      <c r="J14" s="37" t="s">
        <v>134</v>
      </c>
      <c r="K14" s="35" t="s">
        <v>722</v>
      </c>
    </row>
    <row r="15" spans="1:26" ht="43.2" x14ac:dyDescent="0.3">
      <c r="A15" s="37" t="s">
        <v>212</v>
      </c>
      <c r="B15" s="37" t="s">
        <v>212</v>
      </c>
      <c r="C15" s="37" t="s">
        <v>212</v>
      </c>
      <c r="D15" s="54">
        <v>43668</v>
      </c>
      <c r="E15" s="37">
        <v>2019</v>
      </c>
      <c r="F15" s="37" t="s">
        <v>137</v>
      </c>
      <c r="G15" s="144">
        <v>0.29166666666666669</v>
      </c>
      <c r="H15" s="37" t="s">
        <v>20</v>
      </c>
      <c r="I15" s="144">
        <v>0.32291666666666669</v>
      </c>
      <c r="J15" s="37" t="s">
        <v>131</v>
      </c>
      <c r="K15" s="35" t="s">
        <v>726</v>
      </c>
    </row>
    <row r="16" spans="1:26" ht="14.4" x14ac:dyDescent="0.3">
      <c r="A16" s="37" t="s">
        <v>212</v>
      </c>
      <c r="B16" s="37" t="s">
        <v>725</v>
      </c>
      <c r="C16" s="37" t="s">
        <v>725</v>
      </c>
      <c r="D16" s="54">
        <v>43661</v>
      </c>
      <c r="E16" s="37">
        <v>2019</v>
      </c>
      <c r="F16" s="37" t="s">
        <v>19</v>
      </c>
      <c r="G16" s="144">
        <v>0.33611111111111108</v>
      </c>
      <c r="H16" s="37" t="s">
        <v>20</v>
      </c>
      <c r="I16" s="144">
        <v>0.3611111111111111</v>
      </c>
      <c r="J16" s="37" t="s">
        <v>134</v>
      </c>
      <c r="K16" s="35" t="s">
        <v>722</v>
      </c>
    </row>
    <row r="17" spans="1:11" ht="14.4" x14ac:dyDescent="0.3">
      <c r="A17" s="37" t="s">
        <v>212</v>
      </c>
      <c r="B17" s="37" t="s">
        <v>725</v>
      </c>
      <c r="C17" s="37" t="s">
        <v>725</v>
      </c>
      <c r="D17" s="54">
        <v>43661</v>
      </c>
      <c r="E17" s="37">
        <v>2019</v>
      </c>
      <c r="F17" s="37" t="s">
        <v>137</v>
      </c>
      <c r="G17" s="144">
        <v>0.28958333333333336</v>
      </c>
      <c r="H17" s="37" t="s">
        <v>20</v>
      </c>
      <c r="I17" s="144">
        <v>0.31388888888888888</v>
      </c>
      <c r="J17" s="37" t="s">
        <v>131</v>
      </c>
      <c r="K17" s="35" t="s">
        <v>711</v>
      </c>
    </row>
    <row r="18" spans="1:11" ht="28.8" x14ac:dyDescent="0.3">
      <c r="A18" s="37" t="s">
        <v>212</v>
      </c>
      <c r="B18" s="37" t="s">
        <v>725</v>
      </c>
      <c r="C18" s="37" t="s">
        <v>725</v>
      </c>
      <c r="D18" s="54">
        <v>43654</v>
      </c>
      <c r="E18" s="37">
        <v>2019</v>
      </c>
      <c r="F18" s="37" t="s">
        <v>19</v>
      </c>
      <c r="G18" s="144">
        <v>0.3611111111111111</v>
      </c>
      <c r="H18" s="37" t="s">
        <v>20</v>
      </c>
      <c r="I18" s="144">
        <v>0.39583333333333331</v>
      </c>
      <c r="J18" s="37" t="s">
        <v>134</v>
      </c>
      <c r="K18" s="35" t="s">
        <v>727</v>
      </c>
    </row>
    <row r="19" spans="1:11" ht="14.4" x14ac:dyDescent="0.3">
      <c r="A19" s="37" t="s">
        <v>212</v>
      </c>
      <c r="B19" s="37" t="s">
        <v>725</v>
      </c>
      <c r="C19" s="37" t="s">
        <v>725</v>
      </c>
      <c r="D19" s="54">
        <v>43654</v>
      </c>
      <c r="E19" s="37">
        <v>2019</v>
      </c>
      <c r="F19" s="37" t="s">
        <v>137</v>
      </c>
      <c r="G19" s="144">
        <v>0.28750000000000003</v>
      </c>
      <c r="H19" s="37" t="s">
        <v>20</v>
      </c>
      <c r="I19" s="144">
        <v>0.31875000000000003</v>
      </c>
      <c r="J19" s="37" t="s">
        <v>131</v>
      </c>
      <c r="K19" s="35" t="s">
        <v>711</v>
      </c>
    </row>
    <row r="20" spans="1:11" ht="28.8" x14ac:dyDescent="0.3">
      <c r="A20" s="37" t="s">
        <v>212</v>
      </c>
      <c r="B20" s="37" t="s">
        <v>212</v>
      </c>
      <c r="C20" s="37" t="s">
        <v>212</v>
      </c>
      <c r="D20" s="54">
        <v>43635</v>
      </c>
      <c r="E20" s="37">
        <v>2019</v>
      </c>
      <c r="F20" s="37" t="s">
        <v>19</v>
      </c>
      <c r="G20" s="144">
        <v>0.32291666666666669</v>
      </c>
      <c r="H20" s="37" t="s">
        <v>20</v>
      </c>
      <c r="I20" s="144">
        <v>0.35416666666666669</v>
      </c>
      <c r="J20" s="37" t="s">
        <v>134</v>
      </c>
      <c r="K20" s="35" t="s">
        <v>728</v>
      </c>
    </row>
    <row r="21" spans="1:11" ht="15.75" customHeight="1" x14ac:dyDescent="0.3">
      <c r="A21" s="37" t="s">
        <v>212</v>
      </c>
      <c r="B21" s="37" t="s">
        <v>212</v>
      </c>
      <c r="C21" s="37" t="s">
        <v>212</v>
      </c>
      <c r="D21" s="54">
        <v>43635</v>
      </c>
      <c r="E21" s="37">
        <v>2019</v>
      </c>
      <c r="F21" s="37" t="s">
        <v>137</v>
      </c>
      <c r="G21" s="144">
        <v>0.28819444444444448</v>
      </c>
      <c r="H21" s="37" t="s">
        <v>20</v>
      </c>
      <c r="I21" s="144">
        <v>0.31388888888888888</v>
      </c>
      <c r="J21" s="37" t="s">
        <v>131</v>
      </c>
      <c r="K21" s="35" t="s">
        <v>711</v>
      </c>
    </row>
    <row r="22" spans="1:11" ht="15.75" customHeight="1" x14ac:dyDescent="0.3">
      <c r="A22" s="37" t="s">
        <v>212</v>
      </c>
      <c r="B22" s="37" t="s">
        <v>212</v>
      </c>
      <c r="C22" s="37" t="s">
        <v>212</v>
      </c>
      <c r="D22" s="54">
        <v>43633</v>
      </c>
      <c r="E22" s="37">
        <v>2019</v>
      </c>
      <c r="F22" s="37" t="s">
        <v>137</v>
      </c>
      <c r="G22" s="144">
        <v>0.3263888888888889</v>
      </c>
      <c r="H22" s="37" t="s">
        <v>20</v>
      </c>
      <c r="K22" s="35" t="s">
        <v>729</v>
      </c>
    </row>
    <row r="23" spans="1:11" ht="15.75" customHeight="1" x14ac:dyDescent="0.3">
      <c r="A23" s="37" t="s">
        <v>212</v>
      </c>
      <c r="B23" s="37" t="s">
        <v>730</v>
      </c>
      <c r="C23" s="37" t="s">
        <v>730</v>
      </c>
      <c r="D23" s="54">
        <v>43570</v>
      </c>
      <c r="E23" s="37">
        <v>2019</v>
      </c>
      <c r="F23" s="37" t="s">
        <v>19</v>
      </c>
      <c r="G23" s="37" t="s">
        <v>731</v>
      </c>
      <c r="H23" s="37" t="s">
        <v>20</v>
      </c>
      <c r="I23" s="37" t="s">
        <v>732</v>
      </c>
      <c r="J23" s="37" t="s">
        <v>134</v>
      </c>
      <c r="K23" s="35" t="s">
        <v>722</v>
      </c>
    </row>
    <row r="24" spans="1:11" ht="15.75" customHeight="1" x14ac:dyDescent="0.3">
      <c r="A24" s="37" t="s">
        <v>212</v>
      </c>
      <c r="B24" s="37" t="s">
        <v>730</v>
      </c>
      <c r="C24" s="37" t="s">
        <v>730</v>
      </c>
      <c r="D24" s="54">
        <v>43570</v>
      </c>
      <c r="E24" s="37">
        <v>2019</v>
      </c>
      <c r="F24" s="37" t="s">
        <v>137</v>
      </c>
      <c r="G24" s="37" t="s">
        <v>733</v>
      </c>
      <c r="H24" s="37" t="s">
        <v>20</v>
      </c>
      <c r="I24" s="37" t="s">
        <v>734</v>
      </c>
      <c r="J24" s="37" t="s">
        <v>131</v>
      </c>
      <c r="K24" s="35" t="s">
        <v>735</v>
      </c>
    </row>
    <row r="25" spans="1:11" ht="15.75" customHeight="1" x14ac:dyDescent="0.3">
      <c r="A25" s="37" t="s">
        <v>212</v>
      </c>
      <c r="B25" s="37" t="s">
        <v>736</v>
      </c>
      <c r="C25" s="37" t="s">
        <v>736</v>
      </c>
      <c r="D25" s="54">
        <v>43578</v>
      </c>
      <c r="E25" s="37">
        <v>2019</v>
      </c>
      <c r="F25" s="37" t="s">
        <v>19</v>
      </c>
      <c r="G25" s="144">
        <v>0.2986111111111111</v>
      </c>
      <c r="H25" s="37" t="s">
        <v>20</v>
      </c>
      <c r="K25" s="35" t="s">
        <v>722</v>
      </c>
    </row>
    <row r="26" spans="1:11" ht="15.75" customHeight="1" x14ac:dyDescent="0.3">
      <c r="A26" s="37" t="s">
        <v>212</v>
      </c>
      <c r="B26" s="37" t="s">
        <v>736</v>
      </c>
      <c r="C26" s="37" t="s">
        <v>736</v>
      </c>
      <c r="D26" s="54">
        <v>43578</v>
      </c>
      <c r="E26" s="37">
        <v>2019</v>
      </c>
      <c r="F26" s="37" t="s">
        <v>137</v>
      </c>
      <c r="G26" s="144">
        <v>0.35416666666666669</v>
      </c>
      <c r="H26" s="37" t="s">
        <v>20</v>
      </c>
      <c r="K26" s="35" t="s">
        <v>737</v>
      </c>
    </row>
    <row r="27" spans="1:11" ht="15.75" customHeight="1" x14ac:dyDescent="0.3">
      <c r="A27" s="37" t="s">
        <v>212</v>
      </c>
      <c r="B27" s="37" t="s">
        <v>212</v>
      </c>
      <c r="C27" s="37" t="s">
        <v>212</v>
      </c>
      <c r="D27" s="54">
        <v>43587</v>
      </c>
      <c r="E27" s="37">
        <v>2019</v>
      </c>
      <c r="F27" s="37" t="s">
        <v>19</v>
      </c>
      <c r="G27" s="144">
        <v>0.42222222222222222</v>
      </c>
      <c r="H27" s="37" t="s">
        <v>20</v>
      </c>
      <c r="K27" s="35" t="s">
        <v>738</v>
      </c>
    </row>
    <row r="28" spans="1:11" ht="15.75" customHeight="1" x14ac:dyDescent="0.3">
      <c r="A28" s="37" t="s">
        <v>212</v>
      </c>
      <c r="B28" s="37" t="s">
        <v>212</v>
      </c>
      <c r="C28" s="37" t="s">
        <v>212</v>
      </c>
      <c r="D28" s="54">
        <v>43587</v>
      </c>
      <c r="E28" s="37">
        <v>2019</v>
      </c>
      <c r="F28" s="37" t="s">
        <v>137</v>
      </c>
      <c r="G28" s="144">
        <v>0.38055555555555554</v>
      </c>
      <c r="H28" s="37" t="s">
        <v>20</v>
      </c>
      <c r="I28" s="144">
        <v>0.41111111111111115</v>
      </c>
      <c r="J28" s="37" t="s">
        <v>131</v>
      </c>
      <c r="K28" s="35" t="s">
        <v>739</v>
      </c>
    </row>
    <row r="29" spans="1:11" ht="15.75" customHeight="1" x14ac:dyDescent="0.3">
      <c r="A29" s="37" t="s">
        <v>212</v>
      </c>
      <c r="B29" s="37" t="s">
        <v>212</v>
      </c>
      <c r="C29" s="37" t="s">
        <v>212</v>
      </c>
      <c r="D29" s="54">
        <v>43595</v>
      </c>
      <c r="E29" s="37">
        <v>2019</v>
      </c>
      <c r="F29" s="37" t="s">
        <v>19</v>
      </c>
      <c r="G29" s="144">
        <v>0.48958333333333331</v>
      </c>
      <c r="H29" s="37" t="s">
        <v>20</v>
      </c>
      <c r="I29" s="144">
        <v>0.51736111111111105</v>
      </c>
      <c r="J29" s="37" t="s">
        <v>134</v>
      </c>
      <c r="K29" s="35" t="s">
        <v>722</v>
      </c>
    </row>
    <row r="30" spans="1:11" ht="15.75" customHeight="1" x14ac:dyDescent="0.3">
      <c r="A30" s="37" t="s">
        <v>212</v>
      </c>
      <c r="B30" s="37" t="s">
        <v>212</v>
      </c>
      <c r="C30" s="37" t="s">
        <v>212</v>
      </c>
      <c r="D30" s="54">
        <v>43595</v>
      </c>
      <c r="E30" s="37">
        <v>2019</v>
      </c>
      <c r="F30" s="37" t="s">
        <v>137</v>
      </c>
      <c r="G30" s="144">
        <v>0.53125</v>
      </c>
      <c r="H30" s="37" t="s">
        <v>20</v>
      </c>
      <c r="I30" s="144">
        <v>6.25E-2</v>
      </c>
      <c r="J30" s="37" t="s">
        <v>131</v>
      </c>
      <c r="K30" s="35" t="s">
        <v>711</v>
      </c>
    </row>
    <row r="31" spans="1:11" ht="15.75" customHeight="1" x14ac:dyDescent="0.3">
      <c r="A31" s="37" t="s">
        <v>212</v>
      </c>
      <c r="B31" s="37" t="s">
        <v>740</v>
      </c>
      <c r="C31" s="37" t="s">
        <v>740</v>
      </c>
      <c r="D31" s="54">
        <v>43643</v>
      </c>
      <c r="E31" s="37">
        <v>2019</v>
      </c>
      <c r="F31" s="37" t="s">
        <v>19</v>
      </c>
      <c r="G31" s="144">
        <v>0.36319444444444443</v>
      </c>
      <c r="H31" s="37" t="s">
        <v>20</v>
      </c>
      <c r="I31" s="144">
        <v>0.40625</v>
      </c>
      <c r="J31" s="37" t="s">
        <v>134</v>
      </c>
      <c r="K31" s="35" t="s">
        <v>741</v>
      </c>
    </row>
    <row r="32" spans="1:11" ht="15.75" customHeight="1" x14ac:dyDescent="0.3">
      <c r="A32" s="37" t="s">
        <v>212</v>
      </c>
      <c r="B32" s="37" t="s">
        <v>740</v>
      </c>
      <c r="C32" s="37" t="s">
        <v>740</v>
      </c>
      <c r="D32" s="54">
        <v>43643</v>
      </c>
      <c r="E32" s="37">
        <v>2019</v>
      </c>
      <c r="F32" s="37" t="s">
        <v>137</v>
      </c>
      <c r="G32" s="144">
        <v>0.41666666666666669</v>
      </c>
      <c r="H32" s="37" t="s">
        <v>20</v>
      </c>
      <c r="I32" s="144">
        <v>0.47222222222222227</v>
      </c>
      <c r="J32" s="37" t="s">
        <v>131</v>
      </c>
      <c r="K32" s="35" t="s">
        <v>742</v>
      </c>
    </row>
    <row r="33" spans="1:11" ht="15.75" customHeight="1" x14ac:dyDescent="0.3">
      <c r="A33" s="37" t="s">
        <v>212</v>
      </c>
      <c r="B33" s="37" t="s">
        <v>740</v>
      </c>
      <c r="C33" s="37" t="s">
        <v>740</v>
      </c>
      <c r="D33" s="54">
        <v>43629</v>
      </c>
      <c r="E33" s="37">
        <v>2019</v>
      </c>
      <c r="F33" s="37" t="s">
        <v>19</v>
      </c>
      <c r="G33" s="144">
        <v>0.32291666666666669</v>
      </c>
      <c r="H33" s="37" t="s">
        <v>20</v>
      </c>
      <c r="I33" s="144">
        <v>0.40625</v>
      </c>
      <c r="J33" s="37" t="s">
        <v>134</v>
      </c>
      <c r="K33" s="35" t="s">
        <v>743</v>
      </c>
    </row>
    <row r="34" spans="1:11" ht="15.75" customHeight="1" x14ac:dyDescent="0.3">
      <c r="A34" s="37" t="s">
        <v>212</v>
      </c>
      <c r="B34" s="37" t="s">
        <v>740</v>
      </c>
      <c r="C34" s="37" t="s">
        <v>740</v>
      </c>
      <c r="D34" s="54">
        <v>43629</v>
      </c>
      <c r="E34" s="37">
        <v>2019</v>
      </c>
      <c r="F34" s="37" t="s">
        <v>137</v>
      </c>
      <c r="G34" s="144">
        <v>0.41388888888888892</v>
      </c>
      <c r="H34" s="37" t="s">
        <v>20</v>
      </c>
      <c r="I34" s="144">
        <v>0.46597222222222223</v>
      </c>
      <c r="J34" s="37" t="s">
        <v>131</v>
      </c>
      <c r="K34" s="35" t="s">
        <v>744</v>
      </c>
    </row>
    <row r="35" spans="1:11" ht="15.75" customHeight="1" x14ac:dyDescent="0.3">
      <c r="A35" s="37" t="s">
        <v>212</v>
      </c>
      <c r="B35" s="37" t="s">
        <v>212</v>
      </c>
      <c r="C35" s="37" t="s">
        <v>212</v>
      </c>
      <c r="D35" s="54">
        <v>43734</v>
      </c>
      <c r="E35" s="37">
        <v>2019</v>
      </c>
      <c r="F35" s="37" t="s">
        <v>19</v>
      </c>
      <c r="G35" s="144">
        <v>0.4513888888888889</v>
      </c>
      <c r="H35" s="37" t="s">
        <v>20</v>
      </c>
      <c r="I35" s="144">
        <v>0.47222222222222227</v>
      </c>
      <c r="J35" s="37" t="s">
        <v>134</v>
      </c>
      <c r="K35" s="35" t="s">
        <v>722</v>
      </c>
    </row>
    <row r="36" spans="1:11" ht="15.75" customHeight="1" x14ac:dyDescent="0.3">
      <c r="A36" s="37" t="s">
        <v>212</v>
      </c>
      <c r="B36" s="37" t="s">
        <v>212</v>
      </c>
      <c r="C36" s="37" t="s">
        <v>212</v>
      </c>
      <c r="D36" s="54">
        <v>43734</v>
      </c>
      <c r="E36" s="37">
        <v>2019</v>
      </c>
      <c r="F36" s="37" t="s">
        <v>137</v>
      </c>
      <c r="H36" s="37" t="s">
        <v>20</v>
      </c>
      <c r="J36" s="37" t="s">
        <v>131</v>
      </c>
      <c r="K36" s="35" t="s">
        <v>711</v>
      </c>
    </row>
    <row r="37" spans="1:11" ht="15.75" customHeight="1" x14ac:dyDescent="0.3">
      <c r="A37" s="37" t="s">
        <v>212</v>
      </c>
      <c r="B37" s="37" t="s">
        <v>212</v>
      </c>
      <c r="C37" s="37" t="s">
        <v>212</v>
      </c>
      <c r="D37" s="54">
        <v>43747</v>
      </c>
      <c r="E37" s="37">
        <v>2019</v>
      </c>
      <c r="F37" s="37" t="s">
        <v>19</v>
      </c>
      <c r="H37" s="37" t="s">
        <v>20</v>
      </c>
      <c r="J37" s="37" t="s">
        <v>134</v>
      </c>
      <c r="K37" s="35"/>
    </row>
    <row r="38" spans="1:11" ht="15.75" customHeight="1" x14ac:dyDescent="0.3">
      <c r="A38" s="37" t="s">
        <v>212</v>
      </c>
      <c r="B38" s="37" t="s">
        <v>212</v>
      </c>
      <c r="C38" s="37" t="s">
        <v>212</v>
      </c>
      <c r="D38" s="54">
        <v>43747</v>
      </c>
      <c r="E38" s="37">
        <v>2019</v>
      </c>
      <c r="F38" s="37" t="s">
        <v>137</v>
      </c>
      <c r="H38" s="37" t="s">
        <v>20</v>
      </c>
      <c r="J38" s="37" t="s">
        <v>131</v>
      </c>
      <c r="K38" s="35" t="s">
        <v>745</v>
      </c>
    </row>
    <row r="39" spans="1:11" ht="15.75" customHeight="1" x14ac:dyDescent="0.3">
      <c r="A39" s="37" t="s">
        <v>212</v>
      </c>
      <c r="B39" s="37" t="s">
        <v>746</v>
      </c>
      <c r="C39" s="37" t="s">
        <v>746</v>
      </c>
      <c r="D39" s="54">
        <v>43760</v>
      </c>
      <c r="E39" s="37">
        <v>2019</v>
      </c>
      <c r="F39" s="37" t="s">
        <v>19</v>
      </c>
      <c r="G39" s="144">
        <v>9.0277777777777776E-2</v>
      </c>
      <c r="H39" s="37" t="s">
        <v>20</v>
      </c>
      <c r="I39" s="144">
        <v>0.10694444444444444</v>
      </c>
      <c r="J39" s="37" t="s">
        <v>134</v>
      </c>
      <c r="K39" s="35" t="s">
        <v>722</v>
      </c>
    </row>
    <row r="40" spans="1:11" ht="15.75" customHeight="1" x14ac:dyDescent="0.3">
      <c r="A40" s="37" t="s">
        <v>212</v>
      </c>
      <c r="B40" s="37" t="s">
        <v>746</v>
      </c>
      <c r="C40" s="37" t="s">
        <v>746</v>
      </c>
      <c r="D40" s="54">
        <v>43760</v>
      </c>
      <c r="E40" s="37">
        <v>2019</v>
      </c>
      <c r="F40" s="37" t="s">
        <v>137</v>
      </c>
      <c r="G40" s="144">
        <v>0.46319444444444446</v>
      </c>
      <c r="H40" s="37" t="s">
        <v>20</v>
      </c>
      <c r="I40" s="144">
        <v>0.48819444444444443</v>
      </c>
      <c r="J40" s="37" t="s">
        <v>131</v>
      </c>
      <c r="K40" s="35" t="s">
        <v>747</v>
      </c>
    </row>
    <row r="41" spans="1:11" ht="15.75" customHeight="1" x14ac:dyDescent="0.3">
      <c r="A41" s="34" t="s">
        <v>905</v>
      </c>
      <c r="B41" s="34" t="s">
        <v>212</v>
      </c>
      <c r="C41" s="34" t="s">
        <v>212</v>
      </c>
      <c r="D41" s="55">
        <v>43948</v>
      </c>
      <c r="E41" s="34">
        <v>2020</v>
      </c>
      <c r="F41" s="34" t="s">
        <v>137</v>
      </c>
      <c r="G41" s="145">
        <v>0.43472222222222223</v>
      </c>
      <c r="H41" s="34" t="s">
        <v>20</v>
      </c>
      <c r="I41" s="145">
        <v>0.47916666666666669</v>
      </c>
      <c r="J41" s="34" t="s">
        <v>131</v>
      </c>
      <c r="K41" s="35" t="s">
        <v>1786</v>
      </c>
    </row>
    <row r="42" spans="1:11" ht="15.75" customHeight="1" x14ac:dyDescent="0.3">
      <c r="A42" s="34" t="s">
        <v>905</v>
      </c>
      <c r="B42" s="34" t="s">
        <v>212</v>
      </c>
      <c r="C42" s="34" t="s">
        <v>212</v>
      </c>
      <c r="D42" s="55">
        <v>43951</v>
      </c>
      <c r="E42" s="34">
        <v>2020</v>
      </c>
      <c r="F42" s="34" t="s">
        <v>137</v>
      </c>
      <c r="G42" s="145">
        <v>0.37152777777777773</v>
      </c>
      <c r="H42" s="34" t="s">
        <v>20</v>
      </c>
      <c r="I42" s="145">
        <v>0.39861111111111108</v>
      </c>
      <c r="J42" s="34" t="s">
        <v>131</v>
      </c>
      <c r="K42" s="35" t="s">
        <v>711</v>
      </c>
    </row>
    <row r="43" spans="1:11" ht="15.75" customHeight="1" x14ac:dyDescent="0.3">
      <c r="A43" s="34" t="s">
        <v>905</v>
      </c>
      <c r="B43" s="34" t="s">
        <v>212</v>
      </c>
      <c r="C43" s="34" t="s">
        <v>212</v>
      </c>
      <c r="D43" s="55">
        <v>43964</v>
      </c>
      <c r="E43" s="34">
        <v>2020</v>
      </c>
      <c r="F43" s="34" t="s">
        <v>137</v>
      </c>
      <c r="G43" s="145">
        <v>7.6388888888888895E-2</v>
      </c>
      <c r="H43" s="34" t="s">
        <v>20</v>
      </c>
      <c r="I43" s="145">
        <v>9.930555555555555E-2</v>
      </c>
      <c r="J43" s="34" t="s">
        <v>131</v>
      </c>
      <c r="K43" s="35" t="s">
        <v>711</v>
      </c>
    </row>
    <row r="44" spans="1:11" ht="15.75" customHeight="1" x14ac:dyDescent="0.3">
      <c r="A44" s="34" t="s">
        <v>905</v>
      </c>
      <c r="B44" s="34" t="s">
        <v>505</v>
      </c>
      <c r="C44" s="34" t="s">
        <v>505</v>
      </c>
      <c r="D44" s="55">
        <v>43983</v>
      </c>
      <c r="E44" s="34">
        <v>2020</v>
      </c>
      <c r="F44" s="34" t="s">
        <v>137</v>
      </c>
      <c r="G44" s="145">
        <v>0.3125</v>
      </c>
      <c r="H44" s="34" t="s">
        <v>20</v>
      </c>
      <c r="I44" s="145">
        <v>0.3611111111111111</v>
      </c>
      <c r="J44" s="34" t="s">
        <v>131</v>
      </c>
      <c r="K44" s="35" t="s">
        <v>1787</v>
      </c>
    </row>
    <row r="45" spans="1:11" ht="15.75" customHeight="1" x14ac:dyDescent="0.3">
      <c r="A45" s="34" t="s">
        <v>905</v>
      </c>
      <c r="B45" s="34" t="s">
        <v>505</v>
      </c>
      <c r="C45" s="34" t="s">
        <v>505</v>
      </c>
      <c r="D45" s="55">
        <v>44004</v>
      </c>
      <c r="E45" s="34">
        <v>2020</v>
      </c>
      <c r="F45" s="34" t="s">
        <v>137</v>
      </c>
      <c r="G45" s="145">
        <v>0.2986111111111111</v>
      </c>
      <c r="H45" s="34" t="s">
        <v>20</v>
      </c>
      <c r="I45" s="145">
        <v>0.34097222222222223</v>
      </c>
      <c r="J45" s="34" t="s">
        <v>131</v>
      </c>
      <c r="K45" s="35" t="s">
        <v>1788</v>
      </c>
    </row>
    <row r="46" spans="1:11" ht="15.75" customHeight="1" x14ac:dyDescent="0.3">
      <c r="A46" s="34" t="s">
        <v>905</v>
      </c>
      <c r="B46" s="34" t="s">
        <v>505</v>
      </c>
      <c r="C46" s="34" t="s">
        <v>505</v>
      </c>
      <c r="D46" s="55">
        <v>44019</v>
      </c>
      <c r="E46" s="34">
        <v>2020</v>
      </c>
      <c r="F46" s="34" t="s">
        <v>137</v>
      </c>
      <c r="G46" s="145">
        <v>5.5555555555555552E-2</v>
      </c>
      <c r="H46" s="34" t="s">
        <v>20</v>
      </c>
      <c r="I46" s="145">
        <v>9.7222222222222224E-2</v>
      </c>
      <c r="J46" s="34" t="s">
        <v>131</v>
      </c>
      <c r="K46" s="35" t="s">
        <v>1789</v>
      </c>
    </row>
    <row r="47" spans="1:11" ht="15.75" customHeight="1" x14ac:dyDescent="0.3">
      <c r="A47" s="34" t="s">
        <v>905</v>
      </c>
      <c r="B47" s="34" t="s">
        <v>505</v>
      </c>
      <c r="C47" s="34" t="s">
        <v>505</v>
      </c>
      <c r="D47" s="55">
        <v>44033</v>
      </c>
      <c r="E47" s="34">
        <v>2020</v>
      </c>
      <c r="F47" s="34" t="s">
        <v>137</v>
      </c>
      <c r="G47" s="145">
        <v>7.9861111111111105E-2</v>
      </c>
      <c r="H47" s="34" t="s">
        <v>20</v>
      </c>
      <c r="I47" s="145">
        <v>0.12013888888888889</v>
      </c>
      <c r="J47" s="34" t="s">
        <v>131</v>
      </c>
      <c r="K47" s="35" t="s">
        <v>711</v>
      </c>
    </row>
    <row r="48" spans="1:11" ht="15.75" customHeight="1" x14ac:dyDescent="0.3">
      <c r="A48" s="34" t="s">
        <v>905</v>
      </c>
      <c r="B48" s="34" t="s">
        <v>505</v>
      </c>
      <c r="C48" s="34" t="s">
        <v>505</v>
      </c>
      <c r="D48" s="55">
        <v>44047</v>
      </c>
      <c r="E48" s="34">
        <v>2020</v>
      </c>
      <c r="F48" s="34" t="s">
        <v>137</v>
      </c>
      <c r="G48" s="145">
        <v>0.3125</v>
      </c>
      <c r="H48" s="34" t="s">
        <v>20</v>
      </c>
      <c r="I48" s="145">
        <v>0.3520833333333333</v>
      </c>
      <c r="J48" s="34" t="s">
        <v>131</v>
      </c>
      <c r="K48" s="35" t="s">
        <v>711</v>
      </c>
    </row>
    <row r="49" spans="1:11" ht="15.75" customHeight="1" x14ac:dyDescent="0.3">
      <c r="A49" s="34" t="s">
        <v>905</v>
      </c>
      <c r="B49" s="34" t="s">
        <v>1184</v>
      </c>
      <c r="C49" s="34" t="s">
        <v>1184</v>
      </c>
      <c r="D49" s="55">
        <v>44060</v>
      </c>
      <c r="E49" s="34">
        <v>2020</v>
      </c>
      <c r="F49" s="34" t="s">
        <v>137</v>
      </c>
      <c r="G49" s="145">
        <v>0.30138888888888887</v>
      </c>
      <c r="H49" s="34" t="s">
        <v>20</v>
      </c>
      <c r="I49" s="145">
        <v>0.34722222222222227</v>
      </c>
      <c r="J49" s="34" t="s">
        <v>131</v>
      </c>
      <c r="K49" s="35" t="s">
        <v>1790</v>
      </c>
    </row>
    <row r="50" spans="1:11" ht="15.75" customHeight="1" x14ac:dyDescent="0.3">
      <c r="A50" s="34" t="s">
        <v>905</v>
      </c>
      <c r="B50" s="34" t="s">
        <v>212</v>
      </c>
      <c r="C50" s="34" t="s">
        <v>212</v>
      </c>
      <c r="D50" s="55">
        <v>44078</v>
      </c>
      <c r="E50" s="34">
        <v>2020</v>
      </c>
      <c r="F50" s="34" t="s">
        <v>137</v>
      </c>
      <c r="G50" s="145">
        <v>6.9444444444444434E-2</v>
      </c>
      <c r="H50" s="34" t="s">
        <v>20</v>
      </c>
      <c r="I50" s="145">
        <v>9.5833333333333326E-2</v>
      </c>
      <c r="J50" s="34" t="s">
        <v>131</v>
      </c>
      <c r="K50" s="35" t="s">
        <v>711</v>
      </c>
    </row>
    <row r="51" spans="1:11" ht="15.75" customHeight="1" x14ac:dyDescent="0.3">
      <c r="A51" s="34" t="s">
        <v>905</v>
      </c>
      <c r="B51" s="34" t="s">
        <v>212</v>
      </c>
      <c r="C51" s="34" t="s">
        <v>212</v>
      </c>
      <c r="D51" s="55">
        <v>44088</v>
      </c>
      <c r="E51" s="34">
        <v>2020</v>
      </c>
      <c r="F51" s="34" t="s">
        <v>137</v>
      </c>
      <c r="H51" s="34" t="s">
        <v>20</v>
      </c>
      <c r="I51" s="145">
        <v>0.15625</v>
      </c>
      <c r="J51" s="34" t="s">
        <v>131</v>
      </c>
      <c r="K51" s="35" t="s">
        <v>1791</v>
      </c>
    </row>
    <row r="52" spans="1:11" ht="15.75" customHeight="1" x14ac:dyDescent="0.3">
      <c r="A52" s="34" t="s">
        <v>905</v>
      </c>
      <c r="B52" s="34" t="s">
        <v>905</v>
      </c>
      <c r="C52" s="34" t="s">
        <v>905</v>
      </c>
      <c r="D52" s="55">
        <v>44102</v>
      </c>
      <c r="E52" s="34">
        <v>2020</v>
      </c>
      <c r="F52" s="34" t="s">
        <v>137</v>
      </c>
      <c r="G52" s="145">
        <v>0.5</v>
      </c>
      <c r="H52" s="34" t="s">
        <v>20</v>
      </c>
      <c r="I52" s="145">
        <v>5.5555555555555552E-2</v>
      </c>
      <c r="J52" s="34" t="s">
        <v>131</v>
      </c>
      <c r="K52" s="35" t="s">
        <v>1792</v>
      </c>
    </row>
    <row r="53" spans="1:11" ht="15.75" customHeight="1" x14ac:dyDescent="0.3">
      <c r="A53" s="34" t="s">
        <v>905</v>
      </c>
      <c r="B53" s="34" t="s">
        <v>905</v>
      </c>
      <c r="C53" s="34" t="s">
        <v>905</v>
      </c>
      <c r="D53" s="55">
        <v>44117</v>
      </c>
      <c r="E53" s="34">
        <v>2020</v>
      </c>
      <c r="F53" s="34" t="s">
        <v>137</v>
      </c>
      <c r="G53" s="34" t="s">
        <v>1793</v>
      </c>
      <c r="H53" s="34" t="s">
        <v>20</v>
      </c>
      <c r="I53" s="34" t="s">
        <v>1794</v>
      </c>
      <c r="J53" s="34" t="s">
        <v>131</v>
      </c>
      <c r="K53" s="35" t="s">
        <v>1795</v>
      </c>
    </row>
    <row r="54" spans="1:11" ht="15.75" customHeight="1" x14ac:dyDescent="0.3">
      <c r="A54" s="34" t="s">
        <v>905</v>
      </c>
      <c r="B54" s="34" t="s">
        <v>905</v>
      </c>
      <c r="C54" s="34" t="s">
        <v>905</v>
      </c>
      <c r="D54" s="55">
        <v>44134</v>
      </c>
      <c r="E54" s="34">
        <v>2020</v>
      </c>
      <c r="F54" s="34" t="s">
        <v>137</v>
      </c>
      <c r="G54" s="145">
        <v>0.16666666666666666</v>
      </c>
      <c r="H54" s="34" t="s">
        <v>20</v>
      </c>
      <c r="I54" s="145">
        <v>0.20833333333333334</v>
      </c>
      <c r="J54" s="34" t="s">
        <v>131</v>
      </c>
      <c r="K54" s="35" t="s">
        <v>1796</v>
      </c>
    </row>
    <row r="55" spans="1:11" ht="15.75" customHeight="1" x14ac:dyDescent="0.3">
      <c r="A55" s="106" t="s">
        <v>905</v>
      </c>
      <c r="B55" s="106" t="s">
        <v>212</v>
      </c>
      <c r="C55" s="106" t="s">
        <v>212</v>
      </c>
      <c r="D55" s="146">
        <v>43948</v>
      </c>
      <c r="E55" s="106">
        <v>2020</v>
      </c>
      <c r="F55" s="106" t="s">
        <v>19</v>
      </c>
      <c r="G55" s="106"/>
      <c r="H55" s="106" t="s">
        <v>20</v>
      </c>
      <c r="I55" s="147"/>
      <c r="J55" s="106" t="s">
        <v>134</v>
      </c>
      <c r="K55" s="107" t="s">
        <v>1797</v>
      </c>
    </row>
    <row r="56" spans="1:11" ht="15.75" customHeight="1" x14ac:dyDescent="0.3">
      <c r="A56" s="106"/>
      <c r="B56" s="106"/>
      <c r="C56" s="106"/>
      <c r="D56" s="146"/>
      <c r="E56" s="106"/>
      <c r="F56" s="106"/>
      <c r="G56" s="106"/>
      <c r="H56" s="106"/>
      <c r="I56" s="147"/>
      <c r="J56" s="106"/>
      <c r="K56" s="107"/>
    </row>
    <row r="57" spans="1:11" ht="15.75" customHeight="1" x14ac:dyDescent="0.3">
      <c r="A57" s="106"/>
      <c r="B57" s="106"/>
      <c r="C57" s="106"/>
      <c r="D57" s="146"/>
      <c r="E57" s="106"/>
      <c r="F57" s="106"/>
      <c r="G57" s="106"/>
      <c r="H57" s="106"/>
      <c r="I57" s="147"/>
      <c r="J57" s="106"/>
      <c r="K57" s="107"/>
    </row>
    <row r="58" spans="1:11" ht="15.75" customHeight="1" x14ac:dyDescent="0.3">
      <c r="A58" s="106"/>
      <c r="B58" s="106"/>
      <c r="C58" s="106"/>
      <c r="D58" s="146"/>
      <c r="E58" s="106"/>
      <c r="F58" s="106"/>
      <c r="G58" s="106"/>
      <c r="H58" s="106"/>
      <c r="I58" s="147"/>
      <c r="J58" s="106"/>
      <c r="K58" s="107"/>
    </row>
    <row r="59" spans="1:11" ht="15.75" customHeight="1" x14ac:dyDescent="0.3">
      <c r="A59" s="106"/>
      <c r="B59" s="106"/>
      <c r="C59" s="106"/>
      <c r="D59" s="146"/>
      <c r="E59" s="106"/>
      <c r="F59" s="106"/>
      <c r="G59" s="106"/>
      <c r="H59" s="106"/>
      <c r="I59" s="147"/>
      <c r="J59" s="106"/>
      <c r="K59" s="107"/>
    </row>
    <row r="60" spans="1:11" ht="15.75" customHeight="1" x14ac:dyDescent="0.3">
      <c r="A60" s="106"/>
      <c r="B60" s="106"/>
      <c r="C60" s="106"/>
      <c r="D60" s="146"/>
      <c r="E60" s="106"/>
      <c r="F60" s="106"/>
      <c r="G60" s="106"/>
      <c r="H60" s="106"/>
      <c r="I60" s="147"/>
      <c r="J60" s="106"/>
      <c r="K60" s="107"/>
    </row>
    <row r="61" spans="1:11" ht="15.75" customHeight="1" x14ac:dyDescent="0.3">
      <c r="A61" s="36" t="s">
        <v>905</v>
      </c>
      <c r="B61" s="36" t="s">
        <v>212</v>
      </c>
      <c r="C61" s="36" t="s">
        <v>212</v>
      </c>
      <c r="D61" s="55">
        <v>43951</v>
      </c>
      <c r="E61" s="36">
        <v>2020</v>
      </c>
      <c r="F61" s="36" t="s">
        <v>19</v>
      </c>
      <c r="G61" s="148">
        <v>0.32083333333333336</v>
      </c>
      <c r="H61" s="36" t="s">
        <v>20</v>
      </c>
      <c r="I61" s="145">
        <v>0.34791666666666665</v>
      </c>
      <c r="J61" s="36" t="s">
        <v>134</v>
      </c>
      <c r="K61" s="35" t="s">
        <v>1798</v>
      </c>
    </row>
    <row r="62" spans="1:11" ht="15.75" customHeight="1" x14ac:dyDescent="0.3">
      <c r="A62" s="36" t="s">
        <v>905</v>
      </c>
      <c r="B62" s="36" t="s">
        <v>212</v>
      </c>
      <c r="C62" s="36" t="s">
        <v>212</v>
      </c>
      <c r="D62" s="55">
        <v>43964</v>
      </c>
      <c r="E62" s="36">
        <v>2020</v>
      </c>
      <c r="F62" s="36" t="s">
        <v>19</v>
      </c>
      <c r="G62" s="145">
        <v>0.51180555555555551</v>
      </c>
      <c r="H62" s="36" t="s">
        <v>20</v>
      </c>
      <c r="I62" s="145">
        <v>5.4166666666666669E-2</v>
      </c>
      <c r="J62" s="36" t="s">
        <v>134</v>
      </c>
      <c r="K62" s="35" t="s">
        <v>1799</v>
      </c>
    </row>
    <row r="63" spans="1:11" ht="15.75" customHeight="1" x14ac:dyDescent="0.3">
      <c r="A63" s="36" t="s">
        <v>905</v>
      </c>
      <c r="B63" s="36" t="s">
        <v>505</v>
      </c>
      <c r="C63" s="36" t="s">
        <v>505</v>
      </c>
      <c r="D63" s="55">
        <v>43983</v>
      </c>
      <c r="E63" s="36">
        <v>2020</v>
      </c>
      <c r="F63" s="36" t="s">
        <v>19</v>
      </c>
      <c r="G63" s="145">
        <v>0.52083333333333337</v>
      </c>
      <c r="H63" s="36" t="s">
        <v>134</v>
      </c>
      <c r="I63" s="145">
        <v>6.6666666666666666E-2</v>
      </c>
      <c r="J63" s="36" t="s">
        <v>20</v>
      </c>
      <c r="K63" s="35" t="s">
        <v>1800</v>
      </c>
    </row>
    <row r="64" spans="1:11" ht="15.75" customHeight="1" x14ac:dyDescent="0.3">
      <c r="A64" s="36" t="s">
        <v>905</v>
      </c>
      <c r="B64" s="36" t="s">
        <v>505</v>
      </c>
      <c r="C64" s="36" t="s">
        <v>505</v>
      </c>
      <c r="D64" s="55">
        <v>44004</v>
      </c>
      <c r="E64" s="36">
        <v>2020</v>
      </c>
      <c r="F64" s="36" t="s">
        <v>19</v>
      </c>
      <c r="G64" s="145">
        <v>0.45555555555555555</v>
      </c>
      <c r="H64" s="36" t="s">
        <v>20</v>
      </c>
      <c r="I64" s="145">
        <v>0.49791666666666662</v>
      </c>
      <c r="J64" s="36" t="s">
        <v>134</v>
      </c>
      <c r="K64" s="35" t="s">
        <v>722</v>
      </c>
    </row>
    <row r="65" spans="1:11" ht="15.75" customHeight="1" x14ac:dyDescent="0.3">
      <c r="A65" s="36" t="s">
        <v>905</v>
      </c>
      <c r="B65" s="36" t="s">
        <v>505</v>
      </c>
      <c r="C65" s="36" t="s">
        <v>505</v>
      </c>
      <c r="D65" s="55">
        <v>44019</v>
      </c>
      <c r="E65" s="36">
        <v>2020</v>
      </c>
      <c r="F65" s="36" t="s">
        <v>19</v>
      </c>
      <c r="G65" s="145">
        <v>0.10555555555555556</v>
      </c>
      <c r="H65" s="36" t="s">
        <v>20</v>
      </c>
      <c r="I65" s="145">
        <v>0.13680555555555554</v>
      </c>
      <c r="J65" s="36" t="s">
        <v>119</v>
      </c>
      <c r="K65" s="35" t="s">
        <v>1802</v>
      </c>
    </row>
    <row r="66" spans="1:11" ht="15.75" customHeight="1" x14ac:dyDescent="0.3">
      <c r="A66" s="36" t="s">
        <v>905</v>
      </c>
      <c r="B66" s="36" t="s">
        <v>505</v>
      </c>
      <c r="C66" s="36" t="s">
        <v>505</v>
      </c>
      <c r="D66" s="55">
        <v>44033</v>
      </c>
      <c r="E66" s="36">
        <v>2020</v>
      </c>
      <c r="F66" s="36" t="s">
        <v>19</v>
      </c>
      <c r="G66" s="145">
        <v>0.41111111111111115</v>
      </c>
      <c r="H66" s="36" t="s">
        <v>20</v>
      </c>
      <c r="I66" s="145">
        <v>0.46180555555555558</v>
      </c>
      <c r="J66" s="36" t="s">
        <v>122</v>
      </c>
      <c r="K66" s="35" t="s">
        <v>1801</v>
      </c>
    </row>
    <row r="67" spans="1:11" ht="15.75" customHeight="1" x14ac:dyDescent="0.3">
      <c r="A67" s="36" t="s">
        <v>905</v>
      </c>
      <c r="B67" s="36" t="s">
        <v>505</v>
      </c>
      <c r="C67" s="36" t="s">
        <v>505</v>
      </c>
      <c r="D67" s="55">
        <v>44047</v>
      </c>
      <c r="E67" s="36">
        <v>2020</v>
      </c>
      <c r="F67" s="36" t="s">
        <v>19</v>
      </c>
      <c r="G67" s="145">
        <v>0.48472222222222222</v>
      </c>
      <c r="H67" s="36" t="s">
        <v>20</v>
      </c>
      <c r="I67" s="145">
        <v>0.51041666666666663</v>
      </c>
      <c r="J67" s="36" t="s">
        <v>134</v>
      </c>
      <c r="K67" s="35" t="s">
        <v>1803</v>
      </c>
    </row>
    <row r="68" spans="1:11" ht="15.75" customHeight="1" x14ac:dyDescent="0.3">
      <c r="A68" s="36" t="s">
        <v>905</v>
      </c>
      <c r="B68" s="36" t="s">
        <v>505</v>
      </c>
      <c r="C68" s="36" t="s">
        <v>505</v>
      </c>
      <c r="D68" s="55">
        <v>44060</v>
      </c>
      <c r="E68" s="36">
        <v>2020</v>
      </c>
      <c r="F68" s="36" t="s">
        <v>19</v>
      </c>
      <c r="G68" s="145">
        <v>0.46527777777777773</v>
      </c>
      <c r="H68" s="36" t="s">
        <v>20</v>
      </c>
      <c r="I68" s="145">
        <v>0.5</v>
      </c>
      <c r="J68" s="36" t="s">
        <v>134</v>
      </c>
      <c r="K68" s="35" t="s">
        <v>722</v>
      </c>
    </row>
    <row r="69" spans="1:11" ht="15.75" customHeight="1" x14ac:dyDescent="0.3">
      <c r="A69" s="36" t="s">
        <v>905</v>
      </c>
      <c r="B69" s="36" t="s">
        <v>212</v>
      </c>
      <c r="C69" s="36" t="s">
        <v>212</v>
      </c>
      <c r="D69" s="55">
        <v>44078</v>
      </c>
      <c r="E69" s="36">
        <v>2020</v>
      </c>
      <c r="F69" s="36" t="s">
        <v>19</v>
      </c>
      <c r="G69" s="145">
        <v>0.4826388888888889</v>
      </c>
      <c r="H69" s="36" t="s">
        <v>20</v>
      </c>
      <c r="I69" s="145">
        <v>0.5083333333333333</v>
      </c>
      <c r="J69" s="36" t="s">
        <v>122</v>
      </c>
      <c r="K69" s="35" t="s">
        <v>1804</v>
      </c>
    </row>
    <row r="70" spans="1:11" ht="15.75" customHeight="1" x14ac:dyDescent="0.3">
      <c r="A70" s="36" t="s">
        <v>905</v>
      </c>
      <c r="B70" s="36" t="s">
        <v>212</v>
      </c>
      <c r="C70" s="36" t="s">
        <v>212</v>
      </c>
      <c r="D70" s="55">
        <v>44088</v>
      </c>
      <c r="E70" s="36">
        <v>2020</v>
      </c>
      <c r="F70" s="36" t="s">
        <v>19</v>
      </c>
      <c r="G70" s="145">
        <v>0.46875</v>
      </c>
      <c r="H70" s="36" t="s">
        <v>20</v>
      </c>
      <c r="I70" s="145">
        <v>0.49305555555555558</v>
      </c>
      <c r="J70" s="36" t="s">
        <v>134</v>
      </c>
      <c r="K70" s="35" t="s">
        <v>722</v>
      </c>
    </row>
    <row r="71" spans="1:11" ht="15.75" customHeight="1" x14ac:dyDescent="0.3">
      <c r="A71" s="36" t="s">
        <v>905</v>
      </c>
      <c r="B71" s="36" t="s">
        <v>212</v>
      </c>
      <c r="C71" s="36" t="s">
        <v>212</v>
      </c>
      <c r="D71" s="55">
        <v>44102</v>
      </c>
      <c r="E71" s="36">
        <v>2020</v>
      </c>
      <c r="F71" s="36" t="s">
        <v>19</v>
      </c>
      <c r="G71" s="145">
        <v>0.125</v>
      </c>
      <c r="H71" s="36" t="s">
        <v>20</v>
      </c>
      <c r="I71" s="145">
        <v>0.14583333333333334</v>
      </c>
      <c r="J71" s="36" t="s">
        <v>134</v>
      </c>
      <c r="K71" s="35" t="s">
        <v>722</v>
      </c>
    </row>
    <row r="72" spans="1:11" ht="15.75" customHeight="1" x14ac:dyDescent="0.3">
      <c r="A72" s="36" t="s">
        <v>905</v>
      </c>
      <c r="B72" s="36" t="s">
        <v>905</v>
      </c>
      <c r="C72" s="36" t="s">
        <v>905</v>
      </c>
      <c r="D72" s="55">
        <v>44117</v>
      </c>
      <c r="E72" s="36">
        <v>2020</v>
      </c>
      <c r="F72" s="36" t="s">
        <v>19</v>
      </c>
      <c r="G72" s="36" t="s">
        <v>1805</v>
      </c>
      <c r="H72" s="36" t="s">
        <v>20</v>
      </c>
      <c r="I72" s="36" t="s">
        <v>1806</v>
      </c>
      <c r="J72" s="36" t="s">
        <v>134</v>
      </c>
      <c r="K72" s="35" t="s">
        <v>1807</v>
      </c>
    </row>
    <row r="73" spans="1:11" ht="15.75" customHeight="1" x14ac:dyDescent="0.3">
      <c r="A73" s="36" t="s">
        <v>905</v>
      </c>
      <c r="B73" s="36" t="s">
        <v>905</v>
      </c>
      <c r="C73" s="36" t="s">
        <v>905</v>
      </c>
      <c r="D73" s="55">
        <v>44134</v>
      </c>
      <c r="E73" s="36">
        <v>2020</v>
      </c>
      <c r="F73" s="36" t="s">
        <v>19</v>
      </c>
      <c r="G73" s="145">
        <v>0.41666666666666669</v>
      </c>
      <c r="H73" s="36" t="s">
        <v>20</v>
      </c>
      <c r="I73" s="145">
        <v>0.45833333333333331</v>
      </c>
      <c r="J73" s="36" t="s">
        <v>134</v>
      </c>
      <c r="K73" s="35" t="s">
        <v>1808</v>
      </c>
    </row>
    <row r="74" spans="1:11" ht="15.75" customHeight="1" x14ac:dyDescent="0.3">
      <c r="A74" s="36" t="s">
        <v>1811</v>
      </c>
      <c r="B74" s="36" t="s">
        <v>2096</v>
      </c>
      <c r="C74" s="36" t="s">
        <v>2096</v>
      </c>
      <c r="D74" s="55">
        <v>44417</v>
      </c>
      <c r="E74" s="36">
        <v>2021</v>
      </c>
      <c r="F74" s="36" t="s">
        <v>19</v>
      </c>
      <c r="G74" s="145">
        <v>0.53055555555555556</v>
      </c>
      <c r="H74" s="36" t="s">
        <v>20</v>
      </c>
      <c r="I74" s="145">
        <v>6.25E-2</v>
      </c>
      <c r="J74" s="36" t="s">
        <v>134</v>
      </c>
      <c r="K74" s="35" t="s">
        <v>2112</v>
      </c>
    </row>
    <row r="75" spans="1:11" ht="15.75" customHeight="1" x14ac:dyDescent="0.3">
      <c r="A75" s="36" t="s">
        <v>1811</v>
      </c>
      <c r="B75" s="36" t="s">
        <v>2096</v>
      </c>
      <c r="C75" s="36" t="s">
        <v>2096</v>
      </c>
      <c r="D75" s="55">
        <v>44417</v>
      </c>
      <c r="E75" s="36">
        <v>2021</v>
      </c>
      <c r="F75" s="36" t="s">
        <v>137</v>
      </c>
      <c r="G75" s="145">
        <v>0.4458333333333333</v>
      </c>
      <c r="H75" s="36" t="s">
        <v>20</v>
      </c>
      <c r="I75" s="145">
        <v>0.49652777777777773</v>
      </c>
      <c r="J75" s="36" t="s">
        <v>131</v>
      </c>
      <c r="K75" s="35" t="s">
        <v>2113</v>
      </c>
    </row>
    <row r="76" spans="1:11" ht="15.75" customHeight="1" x14ac:dyDescent="0.3">
      <c r="A76" s="36" t="s">
        <v>1811</v>
      </c>
      <c r="B76" s="36" t="s">
        <v>2096</v>
      </c>
      <c r="C76" s="36" t="s">
        <v>2096</v>
      </c>
      <c r="D76" s="55">
        <v>44389</v>
      </c>
      <c r="E76" s="36">
        <v>2021</v>
      </c>
      <c r="F76" s="36" t="s">
        <v>137</v>
      </c>
      <c r="G76" s="145">
        <v>0.52916666666666667</v>
      </c>
      <c r="H76" s="36" t="s">
        <v>20</v>
      </c>
      <c r="I76" s="145">
        <v>7.2916666666666671E-2</v>
      </c>
      <c r="J76" s="36" t="s">
        <v>131</v>
      </c>
      <c r="K76" s="35" t="s">
        <v>2114</v>
      </c>
    </row>
    <row r="77" spans="1:11" ht="15.75" customHeight="1" x14ac:dyDescent="0.3">
      <c r="A77" s="36" t="s">
        <v>1811</v>
      </c>
      <c r="B77" s="36" t="s">
        <v>2096</v>
      </c>
      <c r="C77" s="36" t="s">
        <v>2096</v>
      </c>
      <c r="D77" s="55">
        <v>44389</v>
      </c>
      <c r="E77" s="36">
        <v>2021</v>
      </c>
      <c r="F77" s="36" t="s">
        <v>19</v>
      </c>
      <c r="G77" s="145">
        <v>0.375</v>
      </c>
      <c r="H77" s="36" t="s">
        <v>20</v>
      </c>
      <c r="I77" s="145">
        <v>0.47916666666666669</v>
      </c>
      <c r="J77" s="36" t="s">
        <v>134</v>
      </c>
      <c r="K77" s="35" t="s">
        <v>2115</v>
      </c>
    </row>
    <row r="78" spans="1:11" ht="15.75" customHeight="1" x14ac:dyDescent="0.3">
      <c r="A78" s="36" t="s">
        <v>1811</v>
      </c>
      <c r="B78" s="36" t="s">
        <v>1814</v>
      </c>
      <c r="C78" s="36" t="s">
        <v>1814</v>
      </c>
      <c r="D78" s="55">
        <v>44350</v>
      </c>
      <c r="E78" s="36">
        <v>2021</v>
      </c>
      <c r="F78" s="36" t="s">
        <v>19</v>
      </c>
      <c r="G78" s="145">
        <v>0.35694444444444445</v>
      </c>
      <c r="H78" s="36" t="s">
        <v>20</v>
      </c>
      <c r="I78" s="145">
        <v>0.4236111111111111</v>
      </c>
      <c r="J78" s="36" t="s">
        <v>134</v>
      </c>
      <c r="K78" s="35" t="s">
        <v>2116</v>
      </c>
    </row>
    <row r="79" spans="1:11" ht="15.75" customHeight="1" x14ac:dyDescent="0.3">
      <c r="A79" s="36" t="s">
        <v>1811</v>
      </c>
      <c r="B79" s="36" t="s">
        <v>782</v>
      </c>
      <c r="C79" s="36" t="s">
        <v>782</v>
      </c>
      <c r="D79" s="55">
        <v>44343</v>
      </c>
      <c r="E79" s="36">
        <v>2021</v>
      </c>
      <c r="F79" s="36" t="s">
        <v>19</v>
      </c>
      <c r="G79" s="145">
        <v>0.36805555555555558</v>
      </c>
      <c r="H79" s="36" t="s">
        <v>20</v>
      </c>
      <c r="I79" s="145">
        <v>0.4201388888888889</v>
      </c>
      <c r="J79" s="36" t="s">
        <v>134</v>
      </c>
      <c r="K79" s="35" t="s">
        <v>2117</v>
      </c>
    </row>
    <row r="80" spans="1:11" ht="15.75" customHeight="1" x14ac:dyDescent="0.3">
      <c r="A80" s="36" t="s">
        <v>1811</v>
      </c>
      <c r="B80" s="36" t="s">
        <v>2097</v>
      </c>
      <c r="C80" s="36" t="s">
        <v>2097</v>
      </c>
      <c r="D80" s="55">
        <v>44341</v>
      </c>
      <c r="E80" s="36">
        <v>2021</v>
      </c>
      <c r="F80" s="36" t="s">
        <v>19</v>
      </c>
      <c r="G80" s="145" t="s">
        <v>18</v>
      </c>
      <c r="H80" s="36" t="s">
        <v>18</v>
      </c>
      <c r="I80" s="36" t="s">
        <v>18</v>
      </c>
      <c r="J80" s="36" t="s">
        <v>18</v>
      </c>
      <c r="K80" s="35" t="s">
        <v>2118</v>
      </c>
    </row>
    <row r="81" spans="1:11" ht="15.75" customHeight="1" x14ac:dyDescent="0.3">
      <c r="A81" s="36" t="s">
        <v>1811</v>
      </c>
      <c r="B81" s="36" t="s">
        <v>1724</v>
      </c>
      <c r="C81" s="36" t="s">
        <v>1724</v>
      </c>
      <c r="D81" s="55">
        <v>44316</v>
      </c>
      <c r="E81" s="36">
        <v>2021</v>
      </c>
      <c r="F81" s="36" t="s">
        <v>19</v>
      </c>
      <c r="G81" s="145">
        <v>0.4201388888888889</v>
      </c>
      <c r="H81" s="36" t="s">
        <v>20</v>
      </c>
      <c r="I81" s="145">
        <v>0.46597222222222223</v>
      </c>
      <c r="J81" s="36" t="s">
        <v>134</v>
      </c>
      <c r="K81" s="35" t="s">
        <v>2119</v>
      </c>
    </row>
    <row r="82" spans="1:11" ht="15.75" customHeight="1" x14ac:dyDescent="0.3">
      <c r="A82" s="36" t="s">
        <v>1811</v>
      </c>
      <c r="B82" s="36" t="s">
        <v>2096</v>
      </c>
      <c r="C82" s="36" t="s">
        <v>2096</v>
      </c>
      <c r="D82" s="55">
        <v>44361</v>
      </c>
      <c r="E82" s="36">
        <v>2021</v>
      </c>
      <c r="F82" s="36" t="s">
        <v>19</v>
      </c>
      <c r="G82" s="145">
        <v>0.30902777777777779</v>
      </c>
      <c r="H82" s="36" t="s">
        <v>20</v>
      </c>
      <c r="I82" s="145">
        <v>0.3611111111111111</v>
      </c>
      <c r="J82" s="36" t="s">
        <v>134</v>
      </c>
      <c r="K82" s="35" t="s">
        <v>2120</v>
      </c>
    </row>
    <row r="83" spans="1:11" ht="15.75" customHeight="1" x14ac:dyDescent="0.3">
      <c r="A83" s="36" t="s">
        <v>1811</v>
      </c>
      <c r="B83" s="34" t="s">
        <v>2096</v>
      </c>
      <c r="C83" s="34" t="s">
        <v>2096</v>
      </c>
      <c r="D83" s="55">
        <v>44357</v>
      </c>
      <c r="E83" s="36">
        <v>2021</v>
      </c>
      <c r="F83" s="36" t="s">
        <v>19</v>
      </c>
      <c r="G83" s="145">
        <v>0.3354166666666667</v>
      </c>
      <c r="H83" s="36" t="s">
        <v>20</v>
      </c>
      <c r="I83" s="145">
        <v>0.37986111111111115</v>
      </c>
      <c r="J83" s="36" t="s">
        <v>134</v>
      </c>
      <c r="K83" s="35" t="s">
        <v>2120</v>
      </c>
    </row>
    <row r="84" spans="1:11" ht="15.75" customHeight="1" x14ac:dyDescent="0.3">
      <c r="A84" s="36" t="s">
        <v>1811</v>
      </c>
      <c r="B84" s="36" t="s">
        <v>17</v>
      </c>
      <c r="C84" s="36" t="s">
        <v>2096</v>
      </c>
      <c r="D84" s="55">
        <v>44355</v>
      </c>
      <c r="E84" s="36">
        <v>2021</v>
      </c>
      <c r="F84" s="36" t="s">
        <v>19</v>
      </c>
      <c r="G84" s="145">
        <v>0.47916666666666669</v>
      </c>
      <c r="H84" s="36" t="s">
        <v>20</v>
      </c>
      <c r="I84" s="145" t="s">
        <v>18</v>
      </c>
      <c r="J84" s="36" t="s">
        <v>134</v>
      </c>
      <c r="K84" s="35" t="s">
        <v>2121</v>
      </c>
    </row>
    <row r="85" spans="1:11" ht="15.75" customHeight="1" x14ac:dyDescent="0.3">
      <c r="A85" s="36" t="s">
        <v>1811</v>
      </c>
      <c r="B85" s="34" t="s">
        <v>782</v>
      </c>
      <c r="C85" s="34" t="s">
        <v>782</v>
      </c>
      <c r="D85" s="55">
        <v>44432</v>
      </c>
      <c r="E85" s="36">
        <v>2021</v>
      </c>
      <c r="F85" s="36" t="s">
        <v>19</v>
      </c>
      <c r="G85" s="145">
        <v>9.5138888888888884E-2</v>
      </c>
      <c r="H85" s="36" t="s">
        <v>20</v>
      </c>
      <c r="I85" s="145">
        <v>0.13541666666666666</v>
      </c>
      <c r="J85" s="36" t="s">
        <v>134</v>
      </c>
      <c r="K85" s="35" t="s">
        <v>2122</v>
      </c>
    </row>
    <row r="86" spans="1:11" ht="15.75" customHeight="1" x14ac:dyDescent="0.3">
      <c r="A86" s="36" t="s">
        <v>1811</v>
      </c>
      <c r="B86" s="36" t="s">
        <v>2123</v>
      </c>
      <c r="C86" s="36" t="s">
        <v>2124</v>
      </c>
      <c r="D86" s="55">
        <v>44439</v>
      </c>
      <c r="E86" s="36">
        <v>2021</v>
      </c>
      <c r="F86" s="36" t="s">
        <v>19</v>
      </c>
      <c r="G86" s="145">
        <v>0.45833333333333331</v>
      </c>
      <c r="H86" s="36" t="s">
        <v>20</v>
      </c>
      <c r="I86" s="145">
        <v>0.5625</v>
      </c>
      <c r="J86" s="36" t="s">
        <v>134</v>
      </c>
      <c r="K86" s="35" t="s">
        <v>2125</v>
      </c>
    </row>
    <row r="87" spans="1:11" ht="15.75" customHeight="1" x14ac:dyDescent="0.3">
      <c r="A87" s="36" t="s">
        <v>1811</v>
      </c>
      <c r="B87" s="34" t="s">
        <v>2096</v>
      </c>
      <c r="C87" s="34" t="s">
        <v>2096</v>
      </c>
      <c r="D87" s="55">
        <v>44368</v>
      </c>
      <c r="E87" s="36">
        <v>2021</v>
      </c>
      <c r="F87" s="36" t="s">
        <v>19</v>
      </c>
      <c r="G87" s="145">
        <v>0.35069444444444442</v>
      </c>
      <c r="H87" s="36" t="s">
        <v>20</v>
      </c>
      <c r="I87" s="145">
        <v>0.43402777777777773</v>
      </c>
      <c r="J87" s="36" t="s">
        <v>134</v>
      </c>
      <c r="K87" s="35" t="s">
        <v>2126</v>
      </c>
    </row>
    <row r="88" spans="1:11" ht="15.75" customHeight="1" x14ac:dyDescent="0.3">
      <c r="A88" s="36" t="s">
        <v>1811</v>
      </c>
      <c r="B88" s="36" t="s">
        <v>2127</v>
      </c>
      <c r="C88" s="36" t="s">
        <v>2127</v>
      </c>
      <c r="D88" s="55">
        <v>44403</v>
      </c>
      <c r="E88" s="36">
        <v>2021</v>
      </c>
      <c r="F88" s="36" t="s">
        <v>137</v>
      </c>
      <c r="G88" s="145">
        <v>0.50208333333333333</v>
      </c>
      <c r="H88" s="36" t="s">
        <v>20</v>
      </c>
      <c r="I88" s="145">
        <v>0.13541666666666666</v>
      </c>
      <c r="J88" s="36" t="s">
        <v>131</v>
      </c>
      <c r="K88" s="35" t="s">
        <v>2128</v>
      </c>
    </row>
    <row r="89" spans="1:11" ht="15.75" customHeight="1" x14ac:dyDescent="0.3">
      <c r="A89" s="36" t="s">
        <v>1811</v>
      </c>
      <c r="B89" s="36" t="s">
        <v>2127</v>
      </c>
      <c r="C89" s="36" t="s">
        <v>2127</v>
      </c>
      <c r="D89" s="55">
        <v>44403</v>
      </c>
      <c r="E89" s="36">
        <v>2021</v>
      </c>
      <c r="F89" s="36" t="s">
        <v>19</v>
      </c>
      <c r="G89" s="145">
        <v>0.35486111111111113</v>
      </c>
      <c r="H89" s="36" t="s">
        <v>20</v>
      </c>
      <c r="I89" s="145">
        <v>0.4826388888888889</v>
      </c>
      <c r="J89" s="36" t="s">
        <v>134</v>
      </c>
      <c r="K89" s="35" t="s">
        <v>2129</v>
      </c>
    </row>
    <row r="90" spans="1:11" ht="15.75" customHeight="1" x14ac:dyDescent="0.3">
      <c r="A90" s="36" t="s">
        <v>1811</v>
      </c>
      <c r="B90" s="34" t="s">
        <v>2096</v>
      </c>
      <c r="C90" s="34" t="s">
        <v>2096</v>
      </c>
      <c r="D90" s="55">
        <v>44411</v>
      </c>
      <c r="E90" s="36">
        <v>2021</v>
      </c>
      <c r="F90" s="36" t="s">
        <v>137</v>
      </c>
      <c r="G90" s="145">
        <v>0.38194444444444442</v>
      </c>
      <c r="H90" s="36" t="s">
        <v>20</v>
      </c>
      <c r="I90" s="145">
        <v>0.4375</v>
      </c>
      <c r="J90" s="36" t="s">
        <v>131</v>
      </c>
      <c r="K90" s="35" t="s">
        <v>2130</v>
      </c>
    </row>
    <row r="91" spans="1:11" ht="15.75" customHeight="1" x14ac:dyDescent="0.3">
      <c r="A91" s="36" t="s">
        <v>1811</v>
      </c>
      <c r="B91" s="36" t="s">
        <v>2127</v>
      </c>
      <c r="C91" s="36" t="s">
        <v>2127</v>
      </c>
      <c r="D91" s="55">
        <v>44411</v>
      </c>
      <c r="E91" s="36">
        <v>2021</v>
      </c>
      <c r="F91" s="36" t="s">
        <v>19</v>
      </c>
      <c r="G91" s="145">
        <v>0.46388888888888885</v>
      </c>
      <c r="H91" s="36" t="s">
        <v>20</v>
      </c>
      <c r="I91" s="145">
        <v>0.49652777777777773</v>
      </c>
      <c r="J91" s="36" t="s">
        <v>134</v>
      </c>
      <c r="K91" s="35" t="s">
        <v>2131</v>
      </c>
    </row>
    <row r="92" spans="1:11" ht="15.75" customHeight="1" x14ac:dyDescent="0.3">
      <c r="A92" s="36" t="s">
        <v>1811</v>
      </c>
      <c r="B92" s="36" t="s">
        <v>2096</v>
      </c>
      <c r="C92" s="36" t="s">
        <v>2096</v>
      </c>
      <c r="D92" s="55">
        <v>44396</v>
      </c>
      <c r="E92" s="36">
        <v>2021</v>
      </c>
      <c r="F92" s="36" t="s">
        <v>19</v>
      </c>
      <c r="G92" s="145">
        <v>0.35000000000000003</v>
      </c>
      <c r="H92" s="36" t="s">
        <v>20</v>
      </c>
      <c r="I92" s="145">
        <v>7.9861111111111105E-2</v>
      </c>
      <c r="J92" s="36" t="s">
        <v>134</v>
      </c>
      <c r="K92" s="35" t="s">
        <v>2132</v>
      </c>
    </row>
    <row r="93" spans="1:11" ht="15.75" customHeight="1" x14ac:dyDescent="0.3">
      <c r="A93" s="36" t="s">
        <v>1811</v>
      </c>
      <c r="B93" s="34" t="s">
        <v>2096</v>
      </c>
      <c r="C93" s="34" t="s">
        <v>2096</v>
      </c>
      <c r="D93" s="55">
        <v>44396</v>
      </c>
      <c r="E93" s="36">
        <v>2021</v>
      </c>
      <c r="F93" s="36" t="s">
        <v>137</v>
      </c>
      <c r="G93" s="145">
        <v>8.6805555555555566E-2</v>
      </c>
      <c r="H93" s="36" t="s">
        <v>20</v>
      </c>
      <c r="I93" s="145">
        <v>0.1173611111111111</v>
      </c>
      <c r="J93" s="36" t="s">
        <v>131</v>
      </c>
      <c r="K93" s="35" t="s">
        <v>2133</v>
      </c>
    </row>
    <row r="94" spans="1:11" ht="15.75" customHeight="1" x14ac:dyDescent="0.3">
      <c r="A94" s="36" t="s">
        <v>1811</v>
      </c>
      <c r="B94" s="36" t="s">
        <v>2127</v>
      </c>
      <c r="C94" s="36" t="s">
        <v>2127</v>
      </c>
      <c r="D94" s="55">
        <v>44425</v>
      </c>
      <c r="E94" s="36">
        <v>2021</v>
      </c>
      <c r="F94" s="36" t="s">
        <v>19</v>
      </c>
      <c r="G94" s="145">
        <v>0.36458333333333331</v>
      </c>
      <c r="H94" s="36" t="s">
        <v>20</v>
      </c>
      <c r="I94" s="145">
        <v>0.52361111111111114</v>
      </c>
      <c r="J94" s="36" t="s">
        <v>134</v>
      </c>
      <c r="K94" s="35" t="s">
        <v>2134</v>
      </c>
    </row>
    <row r="95" spans="1:11" ht="15.75" customHeight="1" x14ac:dyDescent="0.3">
      <c r="A95" s="36" t="s">
        <v>1811</v>
      </c>
      <c r="B95" s="34" t="s">
        <v>2124</v>
      </c>
      <c r="C95" s="34" t="s">
        <v>2124</v>
      </c>
      <c r="D95" s="55">
        <v>44467</v>
      </c>
      <c r="E95" s="36">
        <v>2021</v>
      </c>
      <c r="F95" s="36" t="s">
        <v>19</v>
      </c>
      <c r="G95" s="145">
        <v>0.46527777777777773</v>
      </c>
      <c r="H95" s="36" t="s">
        <v>20</v>
      </c>
      <c r="I95" s="145">
        <v>0.50694444444444442</v>
      </c>
      <c r="J95" s="36" t="s">
        <v>134</v>
      </c>
      <c r="K95" s="35" t="s">
        <v>2135</v>
      </c>
    </row>
    <row r="96" spans="1:11" ht="15.75" customHeight="1" x14ac:dyDescent="0.3">
      <c r="A96" s="36" t="s">
        <v>1811</v>
      </c>
      <c r="B96" s="36" t="s">
        <v>2124</v>
      </c>
      <c r="C96" s="36" t="s">
        <v>2124</v>
      </c>
      <c r="D96" s="55">
        <v>44453</v>
      </c>
      <c r="E96" s="36">
        <v>2021</v>
      </c>
      <c r="F96" s="36" t="s">
        <v>19</v>
      </c>
      <c r="G96" s="145">
        <v>0.4513888888888889</v>
      </c>
      <c r="H96" s="36" t="s">
        <v>20</v>
      </c>
      <c r="I96" s="145">
        <v>0.50694444444444442</v>
      </c>
      <c r="J96" s="36" t="s">
        <v>134</v>
      </c>
      <c r="K96" s="35" t="s">
        <v>2136</v>
      </c>
    </row>
    <row r="97" spans="1:11" ht="15.75" customHeight="1" x14ac:dyDescent="0.3">
      <c r="A97" s="36" t="s">
        <v>1811</v>
      </c>
      <c r="B97" s="34" t="s">
        <v>2123</v>
      </c>
      <c r="C97" s="34" t="s">
        <v>2137</v>
      </c>
      <c r="D97" s="55">
        <v>44548</v>
      </c>
      <c r="E97" s="36">
        <v>2021</v>
      </c>
      <c r="F97" s="36" t="s">
        <v>19</v>
      </c>
      <c r="G97" s="145">
        <v>0.49305555555555558</v>
      </c>
      <c r="H97" s="36" t="s">
        <v>20</v>
      </c>
      <c r="I97" s="145">
        <v>0.54861111111111105</v>
      </c>
      <c r="J97" s="36" t="s">
        <v>134</v>
      </c>
      <c r="K97" s="35" t="s">
        <v>2138</v>
      </c>
    </row>
    <row r="98" spans="1:11" ht="15.75" customHeight="1" x14ac:dyDescent="0.3">
      <c r="A98" s="36" t="s">
        <v>1811</v>
      </c>
      <c r="B98" s="36" t="s">
        <v>2124</v>
      </c>
      <c r="C98" s="36" t="s">
        <v>2124</v>
      </c>
      <c r="D98" s="55">
        <v>41193</v>
      </c>
      <c r="E98" s="36">
        <v>2021</v>
      </c>
      <c r="F98" s="36" t="s">
        <v>19</v>
      </c>
      <c r="G98" s="145">
        <v>0.43958333333333338</v>
      </c>
      <c r="H98" s="36" t="s">
        <v>20</v>
      </c>
      <c r="I98" s="145">
        <v>0.47569444444444442</v>
      </c>
      <c r="J98" s="36" t="s">
        <v>134</v>
      </c>
      <c r="K98" s="35" t="s">
        <v>2139</v>
      </c>
    </row>
    <row r="99" spans="1:11" ht="15.75" customHeight="1" x14ac:dyDescent="0.3">
      <c r="A99" s="36" t="s">
        <v>1811</v>
      </c>
      <c r="B99" s="34" t="s">
        <v>2140</v>
      </c>
      <c r="C99" s="34" t="s">
        <v>2096</v>
      </c>
      <c r="D99" s="55">
        <v>44383</v>
      </c>
      <c r="E99" s="36">
        <v>2021</v>
      </c>
      <c r="F99" s="36" t="s">
        <v>19</v>
      </c>
      <c r="G99" s="145">
        <v>7.2222222222222229E-2</v>
      </c>
      <c r="H99" s="36" t="s">
        <v>20</v>
      </c>
      <c r="I99" s="145">
        <v>0.14444444444444446</v>
      </c>
      <c r="J99" s="36" t="s">
        <v>134</v>
      </c>
      <c r="K99" s="35" t="s">
        <v>2141</v>
      </c>
    </row>
    <row r="100" spans="1:11" ht="15.75" customHeight="1" x14ac:dyDescent="0.3">
      <c r="A100" s="36" t="s">
        <v>1811</v>
      </c>
      <c r="B100" s="36" t="s">
        <v>1814</v>
      </c>
      <c r="C100" s="36" t="s">
        <v>1814</v>
      </c>
      <c r="D100" s="55">
        <v>44350</v>
      </c>
      <c r="E100" s="36">
        <v>2021</v>
      </c>
      <c r="F100" s="36" t="s">
        <v>137</v>
      </c>
      <c r="G100" s="145">
        <v>0.4458333333333333</v>
      </c>
      <c r="H100" s="36" t="s">
        <v>20</v>
      </c>
      <c r="I100" s="145">
        <v>0.47986111111111113</v>
      </c>
      <c r="J100" s="36" t="s">
        <v>131</v>
      </c>
      <c r="K100" s="35" t="s">
        <v>2142</v>
      </c>
    </row>
    <row r="101" spans="1:11" ht="15.75" customHeight="1" x14ac:dyDescent="0.3">
      <c r="A101" s="36" t="s">
        <v>1811</v>
      </c>
      <c r="B101" s="34" t="s">
        <v>2143</v>
      </c>
      <c r="C101" s="34" t="s">
        <v>2143</v>
      </c>
      <c r="D101" s="55">
        <v>44343</v>
      </c>
      <c r="E101" s="36">
        <v>2021</v>
      </c>
      <c r="F101" s="36" t="s">
        <v>137</v>
      </c>
      <c r="G101" s="145">
        <v>0.29166666666666669</v>
      </c>
      <c r="H101" s="36" t="s">
        <v>20</v>
      </c>
      <c r="I101" s="145">
        <v>0.3611111111111111</v>
      </c>
      <c r="J101" s="36" t="s">
        <v>131</v>
      </c>
      <c r="K101" s="35" t="s">
        <v>2144</v>
      </c>
    </row>
    <row r="102" spans="1:11" ht="15.75" customHeight="1" x14ac:dyDescent="0.3">
      <c r="A102" s="36" t="s">
        <v>1811</v>
      </c>
      <c r="B102" s="36" t="s">
        <v>2145</v>
      </c>
      <c r="C102" s="36" t="s">
        <v>2145</v>
      </c>
      <c r="D102" s="55">
        <v>44341</v>
      </c>
      <c r="E102" s="36">
        <v>2021</v>
      </c>
      <c r="F102" s="36" t="s">
        <v>137</v>
      </c>
      <c r="G102" s="36" t="s">
        <v>18</v>
      </c>
      <c r="H102" s="36" t="s">
        <v>18</v>
      </c>
      <c r="I102" s="36" t="s">
        <v>18</v>
      </c>
      <c r="J102" s="36" t="s">
        <v>18</v>
      </c>
      <c r="K102" s="35" t="s">
        <v>2146</v>
      </c>
    </row>
    <row r="103" spans="1:11" ht="15.75" customHeight="1" x14ac:dyDescent="0.3">
      <c r="A103" s="36" t="s">
        <v>1811</v>
      </c>
      <c r="B103" s="34" t="s">
        <v>2147</v>
      </c>
      <c r="C103" s="34" t="s">
        <v>2147</v>
      </c>
      <c r="D103" s="55">
        <v>44316</v>
      </c>
      <c r="E103" s="36">
        <v>2021</v>
      </c>
      <c r="F103" s="36" t="s">
        <v>137</v>
      </c>
      <c r="G103" s="145">
        <v>0.46875</v>
      </c>
      <c r="H103" s="36" t="s">
        <v>20</v>
      </c>
      <c r="I103" s="145">
        <v>0.51041666666666663</v>
      </c>
      <c r="J103" s="36" t="s">
        <v>131</v>
      </c>
      <c r="K103" s="35" t="s">
        <v>2119</v>
      </c>
    </row>
    <row r="104" spans="1:11" ht="15.75" customHeight="1" x14ac:dyDescent="0.3">
      <c r="A104" s="36" t="s">
        <v>1811</v>
      </c>
      <c r="B104" s="36" t="s">
        <v>2140</v>
      </c>
      <c r="C104" s="36" t="s">
        <v>2096</v>
      </c>
      <c r="D104" s="55">
        <v>44368</v>
      </c>
      <c r="E104" s="36">
        <v>2021</v>
      </c>
      <c r="F104" s="36" t="s">
        <v>137</v>
      </c>
      <c r="G104" s="145">
        <v>0.44027777777777777</v>
      </c>
      <c r="H104" s="36" t="s">
        <v>20</v>
      </c>
      <c r="I104" s="145">
        <v>0.47569444444444442</v>
      </c>
      <c r="J104" s="36" t="s">
        <v>131</v>
      </c>
      <c r="K104" s="35" t="s">
        <v>2148</v>
      </c>
    </row>
    <row r="105" spans="1:11" ht="15.75" customHeight="1" x14ac:dyDescent="0.3">
      <c r="A105" s="36" t="s">
        <v>1811</v>
      </c>
      <c r="B105" s="34" t="s">
        <v>2124</v>
      </c>
      <c r="C105" s="34" t="s">
        <v>2124</v>
      </c>
      <c r="D105" s="55">
        <v>44439</v>
      </c>
      <c r="E105" s="36">
        <v>2021</v>
      </c>
      <c r="F105" s="36" t="s">
        <v>137</v>
      </c>
      <c r="G105" s="145">
        <v>0.38541666666666669</v>
      </c>
      <c r="H105" s="36" t="s">
        <v>20</v>
      </c>
      <c r="I105" s="34" t="s">
        <v>18</v>
      </c>
      <c r="J105" s="36" t="s">
        <v>131</v>
      </c>
      <c r="K105" s="35" t="s">
        <v>2149</v>
      </c>
    </row>
    <row r="106" spans="1:11" ht="15.75" customHeight="1" x14ac:dyDescent="0.3">
      <c r="A106" s="36" t="s">
        <v>1811</v>
      </c>
      <c r="B106" s="36" t="s">
        <v>2150</v>
      </c>
      <c r="C106" s="36" t="s">
        <v>2150</v>
      </c>
      <c r="D106" s="55">
        <v>44432</v>
      </c>
      <c r="E106" s="36">
        <v>2021</v>
      </c>
      <c r="F106" s="36" t="s">
        <v>137</v>
      </c>
      <c r="G106" s="145">
        <v>0.51736111111111105</v>
      </c>
      <c r="H106" s="36" t="s">
        <v>20</v>
      </c>
      <c r="I106" s="145">
        <v>9.3055555555555558E-2</v>
      </c>
      <c r="J106" s="36" t="s">
        <v>131</v>
      </c>
      <c r="K106" s="35" t="s">
        <v>2151</v>
      </c>
    </row>
    <row r="107" spans="1:11" ht="15.75" customHeight="1" x14ac:dyDescent="0.3">
      <c r="A107" s="36" t="s">
        <v>1811</v>
      </c>
      <c r="B107" s="34" t="s">
        <v>2096</v>
      </c>
      <c r="C107" s="34" t="s">
        <v>2096</v>
      </c>
      <c r="D107" s="55">
        <v>44375</v>
      </c>
      <c r="E107" s="36">
        <v>2021</v>
      </c>
      <c r="F107" s="36" t="s">
        <v>19</v>
      </c>
      <c r="G107" s="145">
        <v>6.3194444444444442E-2</v>
      </c>
      <c r="H107" s="36" t="s">
        <v>20</v>
      </c>
      <c r="I107" s="145">
        <v>0.13749999999999998</v>
      </c>
      <c r="J107" s="36" t="s">
        <v>134</v>
      </c>
      <c r="K107" s="35"/>
    </row>
    <row r="108" spans="1:11" ht="15.75" customHeight="1" x14ac:dyDescent="0.3">
      <c r="A108" s="36" t="s">
        <v>1811</v>
      </c>
      <c r="B108" s="34" t="s">
        <v>2096</v>
      </c>
      <c r="C108" s="34" t="s">
        <v>2096</v>
      </c>
      <c r="D108" s="55">
        <v>44375</v>
      </c>
      <c r="E108" s="36">
        <v>2021</v>
      </c>
      <c r="F108" s="36" t="s">
        <v>137</v>
      </c>
      <c r="G108" s="145">
        <v>0.34027777777777773</v>
      </c>
      <c r="H108" s="36" t="s">
        <v>20</v>
      </c>
      <c r="I108" s="145">
        <v>0.43124999999999997</v>
      </c>
      <c r="J108" s="36" t="s">
        <v>131</v>
      </c>
      <c r="K108" s="35" t="s">
        <v>2152</v>
      </c>
    </row>
    <row r="109" spans="1:11" ht="15.75" customHeight="1" x14ac:dyDescent="0.3">
      <c r="A109" s="36" t="s">
        <v>1811</v>
      </c>
      <c r="B109" s="34" t="s">
        <v>2096</v>
      </c>
      <c r="C109" s="34" t="s">
        <v>2096</v>
      </c>
      <c r="D109" s="55">
        <v>44383</v>
      </c>
      <c r="E109" s="36">
        <v>2021</v>
      </c>
      <c r="F109" s="36" t="s">
        <v>137</v>
      </c>
      <c r="G109" s="145">
        <v>0.39861111111111108</v>
      </c>
      <c r="H109" s="36" t="s">
        <v>101</v>
      </c>
      <c r="I109" s="145">
        <v>4.3750000000000004E-2</v>
      </c>
      <c r="J109" s="36" t="s">
        <v>131</v>
      </c>
      <c r="K109" s="35" t="s">
        <v>2153</v>
      </c>
    </row>
    <row r="110" spans="1:11" ht="15.75" customHeight="1" x14ac:dyDescent="0.3">
      <c r="A110" s="36" t="s">
        <v>1811</v>
      </c>
      <c r="B110" s="34" t="s">
        <v>2124</v>
      </c>
      <c r="C110" s="34" t="s">
        <v>2124</v>
      </c>
      <c r="D110" s="55">
        <v>44467</v>
      </c>
      <c r="E110" s="36">
        <v>2021</v>
      </c>
      <c r="F110" s="36" t="s">
        <v>137</v>
      </c>
      <c r="G110" s="145">
        <v>0.51041666666666663</v>
      </c>
      <c r="H110" s="36" t="s">
        <v>20</v>
      </c>
      <c r="I110" s="145">
        <v>4.8611111111111112E-2</v>
      </c>
      <c r="J110" s="36" t="s">
        <v>131</v>
      </c>
      <c r="K110" s="35" t="s">
        <v>2154</v>
      </c>
    </row>
    <row r="111" spans="1:11" ht="15.75" customHeight="1" x14ac:dyDescent="0.3">
      <c r="A111" s="36" t="s">
        <v>1811</v>
      </c>
      <c r="B111" s="34" t="s">
        <v>2155</v>
      </c>
      <c r="C111" s="34" t="s">
        <v>2155</v>
      </c>
      <c r="D111" s="55">
        <v>44425</v>
      </c>
      <c r="E111" s="36">
        <v>2021</v>
      </c>
      <c r="F111" s="36" t="s">
        <v>137</v>
      </c>
      <c r="G111" s="145">
        <v>0.125</v>
      </c>
      <c r="H111" s="36" t="s">
        <v>20</v>
      </c>
      <c r="I111" s="145">
        <v>0.25</v>
      </c>
      <c r="J111" s="36" t="s">
        <v>131</v>
      </c>
      <c r="K111" s="35" t="s">
        <v>2156</v>
      </c>
    </row>
    <row r="112" spans="1:11" ht="15.75" customHeight="1" x14ac:dyDescent="0.3">
      <c r="A112" s="36" t="s">
        <v>1811</v>
      </c>
      <c r="B112" s="34" t="s">
        <v>2124</v>
      </c>
      <c r="C112" s="34" t="s">
        <v>2124</v>
      </c>
      <c r="D112" s="55">
        <v>44453</v>
      </c>
      <c r="E112" s="36">
        <v>2021</v>
      </c>
      <c r="F112" s="36" t="s">
        <v>137</v>
      </c>
      <c r="G112" s="145">
        <v>0.51041666666666663</v>
      </c>
      <c r="H112" s="36" t="s">
        <v>20</v>
      </c>
      <c r="I112" s="145">
        <v>5.2083333333333336E-2</v>
      </c>
      <c r="J112" s="36" t="s">
        <v>131</v>
      </c>
      <c r="K112" s="35" t="s">
        <v>2157</v>
      </c>
    </row>
    <row r="113" spans="1:11" ht="15.75" customHeight="1" x14ac:dyDescent="0.3">
      <c r="A113" s="36" t="s">
        <v>1811</v>
      </c>
      <c r="B113" s="34" t="s">
        <v>2124</v>
      </c>
      <c r="C113" s="34" t="s">
        <v>2124</v>
      </c>
      <c r="D113" s="55">
        <v>44480</v>
      </c>
      <c r="E113" s="36">
        <v>2021</v>
      </c>
      <c r="F113" s="36" t="s">
        <v>137</v>
      </c>
      <c r="G113" s="145">
        <v>0.47916666666666669</v>
      </c>
      <c r="H113" s="36" t="s">
        <v>20</v>
      </c>
      <c r="I113" s="145">
        <v>6.458333333333334E-2</v>
      </c>
      <c r="J113" s="36" t="s">
        <v>131</v>
      </c>
      <c r="K113" s="35" t="s">
        <v>2158</v>
      </c>
    </row>
  </sheetData>
  <mergeCells count="11">
    <mergeCell ref="F55:F60"/>
    <mergeCell ref="K55:K60"/>
    <mergeCell ref="J55:J60"/>
    <mergeCell ref="I55:I60"/>
    <mergeCell ref="H55:H60"/>
    <mergeCell ref="G55:G60"/>
    <mergeCell ref="E55:E60"/>
    <mergeCell ref="D55:D60"/>
    <mergeCell ref="C55:C60"/>
    <mergeCell ref="B55:B60"/>
    <mergeCell ref="A55:A60"/>
  </mergeCells>
  <phoneticPr fontId="4" type="noConversion"/>
  <pageMargins left="0.7" right="0.7" top="0.75" bottom="0.75" header="0" footer="0"/>
  <pageSetup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7"/>
  </sheetPr>
  <dimension ref="A1:S361"/>
  <sheetViews>
    <sheetView workbookViewId="0">
      <pane xSplit="11" ySplit="1" topLeftCell="L290" activePane="bottomRight" state="frozen"/>
      <selection pane="topRight" activeCell="L1" sqref="L1"/>
      <selection pane="bottomLeft" activeCell="A2" sqref="A2"/>
      <selection pane="bottomRight" activeCell="L290" sqref="L290:L361"/>
    </sheetView>
  </sheetViews>
  <sheetFormatPr defaultColWidth="12.59765625" defaultRowHeight="15" customHeight="1" x14ac:dyDescent="0.3"/>
  <cols>
    <col min="1" max="1" width="3.3984375" style="34" customWidth="1"/>
    <col min="2" max="2" width="6.59765625" style="34" customWidth="1"/>
    <col min="3" max="3" width="2.8984375" style="34" customWidth="1"/>
    <col min="4" max="4" width="5.09765625" style="44" customWidth="1"/>
    <col min="5" max="5" width="10" style="34" customWidth="1"/>
    <col min="6" max="6" width="6.3984375" style="34" customWidth="1"/>
    <col min="7" max="7" width="5.09765625" style="34" customWidth="1"/>
    <col min="8" max="9" width="1.59765625" style="34" customWidth="1"/>
    <col min="10" max="10" width="2.19921875" style="34" customWidth="1"/>
    <col min="11" max="11" width="8.09765625" style="34" customWidth="1"/>
    <col min="12" max="12" width="7.3984375" style="34" customWidth="1"/>
    <col min="13" max="13" width="10.5" style="34" customWidth="1"/>
    <col min="14" max="16" width="11.09765625" style="34" customWidth="1"/>
    <col min="17" max="17" width="9.8984375" style="34" customWidth="1"/>
    <col min="18" max="18" width="10.59765625" style="34" customWidth="1"/>
    <col min="19" max="27" width="7.59765625" style="34" customWidth="1"/>
    <col min="28" max="16384" width="12.59765625" style="34"/>
  </cols>
  <sheetData>
    <row r="1" spans="1:19" ht="14.4" x14ac:dyDescent="0.3">
      <c r="A1" s="42" t="s">
        <v>748</v>
      </c>
      <c r="B1" s="42" t="s">
        <v>749</v>
      </c>
      <c r="C1" s="42" t="s">
        <v>750</v>
      </c>
      <c r="D1" s="39" t="s">
        <v>2</v>
      </c>
      <c r="E1" s="42" t="s">
        <v>3</v>
      </c>
      <c r="F1" s="42" t="s">
        <v>4</v>
      </c>
      <c r="G1" s="42" t="s">
        <v>751</v>
      </c>
      <c r="H1" s="42" t="s">
        <v>8</v>
      </c>
      <c r="I1" s="42" t="s">
        <v>9</v>
      </c>
      <c r="J1" s="42" t="s">
        <v>10</v>
      </c>
      <c r="K1" s="42" t="s">
        <v>11</v>
      </c>
      <c r="L1" s="42" t="s">
        <v>2095</v>
      </c>
      <c r="M1" s="43" t="s">
        <v>752</v>
      </c>
      <c r="N1" s="42" t="s">
        <v>753</v>
      </c>
      <c r="O1" s="42" t="s">
        <v>754</v>
      </c>
      <c r="P1" s="42" t="s">
        <v>755</v>
      </c>
      <c r="Q1" s="43" t="s">
        <v>756</v>
      </c>
      <c r="R1" s="42" t="s">
        <v>757</v>
      </c>
      <c r="S1" s="42" t="s">
        <v>16</v>
      </c>
    </row>
    <row r="2" spans="1:19" ht="14.4" x14ac:dyDescent="0.3">
      <c r="A2" s="44" t="s">
        <v>652</v>
      </c>
      <c r="B2" s="44" t="s">
        <v>758</v>
      </c>
      <c r="C2" s="44" t="s">
        <v>758</v>
      </c>
      <c r="D2" s="44">
        <v>2017</v>
      </c>
      <c r="E2" s="45">
        <v>42908</v>
      </c>
      <c r="F2" s="44" t="s">
        <v>19</v>
      </c>
      <c r="G2" s="44" t="s">
        <v>20</v>
      </c>
      <c r="H2" s="37" t="s">
        <v>21</v>
      </c>
      <c r="I2" s="37" t="s">
        <v>21</v>
      </c>
      <c r="J2" s="37" t="s">
        <v>22</v>
      </c>
      <c r="K2" s="37" t="s">
        <v>21</v>
      </c>
      <c r="L2" s="37" t="s">
        <v>22</v>
      </c>
      <c r="M2" s="46">
        <v>11.4</v>
      </c>
      <c r="N2" s="37" t="s">
        <v>759</v>
      </c>
      <c r="O2" s="37">
        <v>-1</v>
      </c>
      <c r="P2" s="37" t="s">
        <v>18</v>
      </c>
      <c r="Q2" s="46">
        <v>6.2</v>
      </c>
      <c r="R2" s="37" t="s">
        <v>760</v>
      </c>
      <c r="S2" s="37" t="s">
        <v>761</v>
      </c>
    </row>
    <row r="3" spans="1:19" ht="14.4" x14ac:dyDescent="0.3">
      <c r="A3" s="44" t="s">
        <v>652</v>
      </c>
      <c r="B3" s="44" t="s">
        <v>758</v>
      </c>
      <c r="C3" s="44" t="s">
        <v>758</v>
      </c>
      <c r="D3" s="44">
        <v>2017</v>
      </c>
      <c r="E3" s="45">
        <v>42908</v>
      </c>
      <c r="F3" s="44" t="s">
        <v>19</v>
      </c>
      <c r="G3" s="44" t="s">
        <v>25</v>
      </c>
      <c r="H3" s="37" t="s">
        <v>26</v>
      </c>
      <c r="I3" s="37" t="s">
        <v>26</v>
      </c>
      <c r="J3" s="37" t="s">
        <v>27</v>
      </c>
      <c r="K3" s="37" t="s">
        <v>26</v>
      </c>
      <c r="L3" s="37" t="s">
        <v>27</v>
      </c>
      <c r="M3" s="46">
        <v>7.4</v>
      </c>
      <c r="N3" s="37" t="s">
        <v>762</v>
      </c>
      <c r="O3" s="37">
        <v>-1</v>
      </c>
      <c r="P3" s="37" t="s">
        <v>18</v>
      </c>
      <c r="Q3" s="46">
        <v>2.5</v>
      </c>
      <c r="R3" s="37" t="s">
        <v>763</v>
      </c>
    </row>
    <row r="4" spans="1:19" ht="14.4" x14ac:dyDescent="0.3">
      <c r="A4" s="44" t="s">
        <v>652</v>
      </c>
      <c r="B4" s="44" t="s">
        <v>758</v>
      </c>
      <c r="C4" s="44" t="s">
        <v>758</v>
      </c>
      <c r="D4" s="44">
        <v>2017</v>
      </c>
      <c r="E4" s="45">
        <v>42908</v>
      </c>
      <c r="F4" s="44" t="s">
        <v>19</v>
      </c>
      <c r="G4" s="44" t="s">
        <v>30</v>
      </c>
      <c r="H4" s="37" t="s">
        <v>31</v>
      </c>
      <c r="I4" s="37" t="s">
        <v>31</v>
      </c>
      <c r="J4" s="37" t="s">
        <v>31</v>
      </c>
      <c r="K4" s="37" t="s">
        <v>31</v>
      </c>
      <c r="L4" s="37" t="s">
        <v>31</v>
      </c>
      <c r="M4" s="46">
        <v>19.100000000000001</v>
      </c>
      <c r="N4" s="37" t="s">
        <v>759</v>
      </c>
      <c r="O4" s="37">
        <v>-1</v>
      </c>
      <c r="P4" s="37" t="s">
        <v>18</v>
      </c>
      <c r="Q4" s="46">
        <v>9.6999999999999993</v>
      </c>
      <c r="R4" s="37" t="s">
        <v>764</v>
      </c>
    </row>
    <row r="5" spans="1:19" ht="14.4" x14ac:dyDescent="0.3">
      <c r="A5" s="44" t="s">
        <v>652</v>
      </c>
      <c r="B5" s="44" t="s">
        <v>758</v>
      </c>
      <c r="C5" s="44" t="s">
        <v>758</v>
      </c>
      <c r="D5" s="44">
        <v>2017</v>
      </c>
      <c r="E5" s="45">
        <v>42908</v>
      </c>
      <c r="F5" s="44" t="s">
        <v>19</v>
      </c>
      <c r="G5" s="44" t="s">
        <v>34</v>
      </c>
      <c r="H5" s="37" t="s">
        <v>35</v>
      </c>
      <c r="I5" s="37" t="s">
        <v>31</v>
      </c>
      <c r="J5" s="37" t="s">
        <v>31</v>
      </c>
      <c r="K5" s="37" t="s">
        <v>31</v>
      </c>
      <c r="L5" s="37" t="s">
        <v>31</v>
      </c>
      <c r="M5" s="46">
        <v>12.5</v>
      </c>
      <c r="N5" s="37" t="s">
        <v>759</v>
      </c>
      <c r="O5" s="37">
        <v>-1</v>
      </c>
      <c r="P5" s="37" t="s">
        <v>18</v>
      </c>
      <c r="Q5" s="46">
        <v>11.4</v>
      </c>
      <c r="R5" s="37" t="s">
        <v>763</v>
      </c>
    </row>
    <row r="6" spans="1:19" ht="14.4" x14ac:dyDescent="0.3">
      <c r="A6" s="44" t="s">
        <v>652</v>
      </c>
      <c r="B6" s="44" t="s">
        <v>758</v>
      </c>
      <c r="C6" s="44" t="s">
        <v>758</v>
      </c>
      <c r="D6" s="44">
        <v>2017</v>
      </c>
      <c r="E6" s="45">
        <v>42908</v>
      </c>
      <c r="F6" s="44" t="s">
        <v>19</v>
      </c>
      <c r="G6" s="44" t="s">
        <v>38</v>
      </c>
      <c r="H6" s="37" t="s">
        <v>21</v>
      </c>
      <c r="I6" s="37" t="s">
        <v>21</v>
      </c>
      <c r="J6" s="37" t="s">
        <v>22</v>
      </c>
      <c r="K6" s="37" t="s">
        <v>21</v>
      </c>
      <c r="L6" s="37" t="s">
        <v>22</v>
      </c>
      <c r="M6" s="46">
        <v>21.6</v>
      </c>
      <c r="N6" s="37" t="s">
        <v>759</v>
      </c>
      <c r="O6" s="37">
        <v>-1</v>
      </c>
      <c r="P6" s="37" t="s">
        <v>18</v>
      </c>
      <c r="Q6" s="46">
        <v>14.1</v>
      </c>
      <c r="R6" s="37" t="s">
        <v>763</v>
      </c>
    </row>
    <row r="7" spans="1:19" ht="14.4" x14ac:dyDescent="0.3">
      <c r="A7" s="44" t="s">
        <v>652</v>
      </c>
      <c r="B7" s="44" t="s">
        <v>765</v>
      </c>
      <c r="C7" s="44" t="s">
        <v>765</v>
      </c>
      <c r="D7" s="44">
        <v>2017</v>
      </c>
      <c r="E7" s="45">
        <v>42908</v>
      </c>
      <c r="F7" s="44" t="s">
        <v>19</v>
      </c>
      <c r="G7" s="44" t="s">
        <v>41</v>
      </c>
      <c r="H7" s="37" t="s">
        <v>22</v>
      </c>
      <c r="I7" s="37" t="s">
        <v>22</v>
      </c>
      <c r="J7" s="37" t="s">
        <v>21</v>
      </c>
      <c r="K7" s="37" t="s">
        <v>22</v>
      </c>
      <c r="L7" s="37" t="s">
        <v>21</v>
      </c>
      <c r="M7" s="46">
        <v>4.4000000000000004</v>
      </c>
      <c r="N7" s="37" t="s">
        <v>766</v>
      </c>
      <c r="O7" s="37">
        <v>-1</v>
      </c>
      <c r="P7" s="37" t="s">
        <v>18</v>
      </c>
      <c r="Q7" s="46">
        <v>11.3</v>
      </c>
      <c r="R7" s="37" t="s">
        <v>767</v>
      </c>
    </row>
    <row r="8" spans="1:19" ht="14.4" x14ac:dyDescent="0.3">
      <c r="A8" s="44" t="s">
        <v>652</v>
      </c>
      <c r="B8" s="44" t="s">
        <v>758</v>
      </c>
      <c r="C8" s="44" t="s">
        <v>758</v>
      </c>
      <c r="D8" s="44">
        <v>2017</v>
      </c>
      <c r="E8" s="45">
        <v>42908</v>
      </c>
      <c r="F8" s="44" t="s">
        <v>19</v>
      </c>
      <c r="G8" s="44" t="s">
        <v>44</v>
      </c>
      <c r="H8" s="37" t="s">
        <v>45</v>
      </c>
      <c r="I8" s="37" t="s">
        <v>45</v>
      </c>
      <c r="J8" s="37" t="s">
        <v>45</v>
      </c>
      <c r="K8" s="37" t="s">
        <v>45</v>
      </c>
      <c r="L8" s="37" t="s">
        <v>45</v>
      </c>
      <c r="M8" s="46">
        <v>9.1</v>
      </c>
      <c r="N8" s="37" t="s">
        <v>762</v>
      </c>
      <c r="O8" s="37">
        <v>-1</v>
      </c>
      <c r="P8" s="37" t="s">
        <v>18</v>
      </c>
      <c r="Q8" s="46">
        <v>8.1</v>
      </c>
      <c r="R8" s="37" t="s">
        <v>763</v>
      </c>
    </row>
    <row r="9" spans="1:19" ht="14.4" x14ac:dyDescent="0.3">
      <c r="A9" s="44" t="s">
        <v>652</v>
      </c>
      <c r="B9" s="44" t="s">
        <v>758</v>
      </c>
      <c r="C9" s="44" t="s">
        <v>758</v>
      </c>
      <c r="D9" s="44">
        <v>2017</v>
      </c>
      <c r="E9" s="45">
        <v>42908</v>
      </c>
      <c r="F9" s="44" t="s">
        <v>19</v>
      </c>
      <c r="G9" s="44" t="s">
        <v>48</v>
      </c>
      <c r="H9" s="37" t="s">
        <v>27</v>
      </c>
      <c r="I9" s="37" t="s">
        <v>27</v>
      </c>
      <c r="J9" s="37" t="s">
        <v>26</v>
      </c>
      <c r="K9" s="37" t="s">
        <v>27</v>
      </c>
      <c r="L9" s="37" t="s">
        <v>26</v>
      </c>
      <c r="M9" s="46">
        <v>24.1</v>
      </c>
      <c r="N9" s="37" t="s">
        <v>759</v>
      </c>
      <c r="O9" s="37">
        <v>-1</v>
      </c>
      <c r="P9" s="37" t="s">
        <v>18</v>
      </c>
      <c r="Q9" s="46">
        <v>10.6</v>
      </c>
      <c r="R9" s="37" t="s">
        <v>760</v>
      </c>
    </row>
    <row r="10" spans="1:19" ht="14.4" x14ac:dyDescent="0.3">
      <c r="A10" s="44" t="s">
        <v>652</v>
      </c>
      <c r="B10" s="44" t="s">
        <v>758</v>
      </c>
      <c r="C10" s="44" t="s">
        <v>758</v>
      </c>
      <c r="D10" s="44">
        <v>2017</v>
      </c>
      <c r="E10" s="45">
        <v>42908</v>
      </c>
      <c r="F10" s="44" t="s">
        <v>19</v>
      </c>
      <c r="G10" s="44" t="s">
        <v>52</v>
      </c>
      <c r="H10" s="37" t="s">
        <v>31</v>
      </c>
      <c r="I10" s="37" t="s">
        <v>31</v>
      </c>
      <c r="J10" s="37" t="s">
        <v>31</v>
      </c>
      <c r="K10" s="37" t="s">
        <v>31</v>
      </c>
      <c r="L10" s="37" t="s">
        <v>31</v>
      </c>
      <c r="M10" s="46">
        <v>8.9</v>
      </c>
      <c r="N10" s="37" t="s">
        <v>762</v>
      </c>
      <c r="O10" s="37">
        <v>-1</v>
      </c>
      <c r="P10" s="37" t="s">
        <v>18</v>
      </c>
      <c r="Q10" s="46">
        <v>4.0999999999999996</v>
      </c>
      <c r="R10" s="37" t="s">
        <v>768</v>
      </c>
    </row>
    <row r="11" spans="1:19" ht="14.4" x14ac:dyDescent="0.3">
      <c r="A11" s="44" t="s">
        <v>652</v>
      </c>
      <c r="B11" s="44" t="s">
        <v>758</v>
      </c>
      <c r="C11" s="44" t="s">
        <v>758</v>
      </c>
      <c r="D11" s="44">
        <v>2017</v>
      </c>
      <c r="E11" s="45">
        <v>42908</v>
      </c>
      <c r="F11" s="44" t="s">
        <v>19</v>
      </c>
      <c r="G11" s="44" t="s">
        <v>55</v>
      </c>
      <c r="H11" s="37" t="s">
        <v>26</v>
      </c>
      <c r="I11" s="37" t="s">
        <v>26</v>
      </c>
      <c r="J11" s="37" t="s">
        <v>27</v>
      </c>
      <c r="K11" s="37" t="s">
        <v>26</v>
      </c>
      <c r="L11" s="37" t="s">
        <v>27</v>
      </c>
      <c r="M11" s="46">
        <v>10.7</v>
      </c>
      <c r="N11" s="37" t="s">
        <v>769</v>
      </c>
      <c r="O11" s="37">
        <v>4.5999999999999996</v>
      </c>
      <c r="P11" s="37" t="s">
        <v>762</v>
      </c>
      <c r="Q11" s="46">
        <v>6.2</v>
      </c>
      <c r="R11" s="37" t="s">
        <v>768</v>
      </c>
    </row>
    <row r="12" spans="1:19" ht="14.4" x14ac:dyDescent="0.3">
      <c r="A12" s="44" t="s">
        <v>652</v>
      </c>
      <c r="B12" s="44" t="s">
        <v>765</v>
      </c>
      <c r="C12" s="44" t="s">
        <v>765</v>
      </c>
      <c r="D12" s="44">
        <v>2017</v>
      </c>
      <c r="E12" s="45">
        <v>42908</v>
      </c>
      <c r="F12" s="44" t="s">
        <v>19</v>
      </c>
      <c r="G12" s="44" t="s">
        <v>57</v>
      </c>
      <c r="H12" s="37" t="s">
        <v>35</v>
      </c>
      <c r="I12" s="37" t="s">
        <v>31</v>
      </c>
      <c r="J12" s="37" t="s">
        <v>31</v>
      </c>
      <c r="K12" s="37" t="s">
        <v>31</v>
      </c>
      <c r="L12" s="37" t="s">
        <v>31</v>
      </c>
      <c r="M12" s="46">
        <v>9.5</v>
      </c>
      <c r="N12" s="37" t="s">
        <v>762</v>
      </c>
      <c r="O12" s="37">
        <v>-1</v>
      </c>
      <c r="P12" s="37" t="s">
        <v>18</v>
      </c>
      <c r="Q12" s="46">
        <v>18.8</v>
      </c>
      <c r="R12" s="37" t="s">
        <v>768</v>
      </c>
      <c r="S12" s="34" t="s">
        <v>3479</v>
      </c>
    </row>
    <row r="13" spans="1:19" ht="14.4" x14ac:dyDescent="0.3">
      <c r="A13" s="44" t="s">
        <v>652</v>
      </c>
      <c r="B13" s="44" t="s">
        <v>765</v>
      </c>
      <c r="C13" s="44" t="s">
        <v>765</v>
      </c>
      <c r="D13" s="44">
        <v>2017</v>
      </c>
      <c r="E13" s="45">
        <v>42908</v>
      </c>
      <c r="F13" s="44" t="s">
        <v>19</v>
      </c>
      <c r="G13" s="44" t="s">
        <v>61</v>
      </c>
      <c r="H13" s="37" t="s">
        <v>31</v>
      </c>
      <c r="I13" s="37" t="s">
        <v>31</v>
      </c>
      <c r="J13" s="37" t="s">
        <v>31</v>
      </c>
      <c r="K13" s="37" t="s">
        <v>31</v>
      </c>
      <c r="L13" s="37" t="s">
        <v>31</v>
      </c>
      <c r="M13" s="46">
        <v>19.600000000000001</v>
      </c>
      <c r="N13" s="37" t="s">
        <v>759</v>
      </c>
      <c r="O13" s="37">
        <v>-1</v>
      </c>
      <c r="P13" s="37" t="s">
        <v>18</v>
      </c>
      <c r="Q13" s="46">
        <v>14.8</v>
      </c>
      <c r="R13" s="37" t="s">
        <v>763</v>
      </c>
    </row>
    <row r="14" spans="1:19" ht="14.4" x14ac:dyDescent="0.3">
      <c r="A14" s="44" t="s">
        <v>652</v>
      </c>
      <c r="B14" s="44" t="s">
        <v>765</v>
      </c>
      <c r="C14" s="44" t="s">
        <v>765</v>
      </c>
      <c r="D14" s="44">
        <v>2017</v>
      </c>
      <c r="E14" s="45">
        <v>42908</v>
      </c>
      <c r="F14" s="44" t="s">
        <v>19</v>
      </c>
      <c r="G14" s="44" t="s">
        <v>64</v>
      </c>
      <c r="H14" s="37" t="s">
        <v>22</v>
      </c>
      <c r="I14" s="37" t="s">
        <v>22</v>
      </c>
      <c r="J14" s="37" t="s">
        <v>21</v>
      </c>
      <c r="K14" s="37" t="s">
        <v>22</v>
      </c>
      <c r="L14" s="37" t="s">
        <v>21</v>
      </c>
      <c r="M14" s="46">
        <v>6.6</v>
      </c>
      <c r="N14" s="37" t="s">
        <v>762</v>
      </c>
      <c r="O14" s="37">
        <v>-1</v>
      </c>
      <c r="P14" s="37" t="s">
        <v>18</v>
      </c>
      <c r="Q14" s="46">
        <v>14</v>
      </c>
      <c r="R14" s="37" t="s">
        <v>763</v>
      </c>
    </row>
    <row r="15" spans="1:19" ht="14.4" x14ac:dyDescent="0.3">
      <c r="A15" s="44" t="s">
        <v>652</v>
      </c>
      <c r="B15" s="44" t="s">
        <v>765</v>
      </c>
      <c r="C15" s="44" t="s">
        <v>765</v>
      </c>
      <c r="D15" s="44">
        <v>2017</v>
      </c>
      <c r="E15" s="45">
        <v>42908</v>
      </c>
      <c r="F15" s="44" t="s">
        <v>19</v>
      </c>
      <c r="G15" s="44" t="s">
        <v>67</v>
      </c>
      <c r="H15" s="37" t="s">
        <v>21</v>
      </c>
      <c r="I15" s="37" t="s">
        <v>21</v>
      </c>
      <c r="J15" s="37" t="s">
        <v>22</v>
      </c>
      <c r="K15" s="37" t="s">
        <v>21</v>
      </c>
      <c r="L15" s="37" t="s">
        <v>22</v>
      </c>
      <c r="M15" s="46">
        <v>9.1999999999999993</v>
      </c>
      <c r="N15" s="37" t="s">
        <v>762</v>
      </c>
      <c r="O15" s="37">
        <v>-1</v>
      </c>
      <c r="P15" s="37" t="s">
        <v>18</v>
      </c>
      <c r="Q15" s="46">
        <v>9.1999999999999993</v>
      </c>
      <c r="R15" s="37" t="s">
        <v>764</v>
      </c>
    </row>
    <row r="16" spans="1:19" ht="14.4" x14ac:dyDescent="0.3">
      <c r="A16" s="44" t="s">
        <v>652</v>
      </c>
      <c r="B16" s="44" t="s">
        <v>765</v>
      </c>
      <c r="C16" s="44" t="s">
        <v>765</v>
      </c>
      <c r="D16" s="44">
        <v>2017</v>
      </c>
      <c r="E16" s="45">
        <v>42908</v>
      </c>
      <c r="F16" s="44" t="s">
        <v>19</v>
      </c>
      <c r="G16" s="44" t="s">
        <v>71</v>
      </c>
      <c r="H16" s="37" t="s">
        <v>45</v>
      </c>
      <c r="I16" s="37" t="s">
        <v>45</v>
      </c>
      <c r="J16" s="37" t="s">
        <v>45</v>
      </c>
      <c r="K16" s="37" t="s">
        <v>45</v>
      </c>
      <c r="L16" s="37" t="s">
        <v>45</v>
      </c>
      <c r="M16" s="46">
        <v>6.7</v>
      </c>
      <c r="N16" s="37" t="s">
        <v>762</v>
      </c>
      <c r="O16" s="37">
        <v>-1</v>
      </c>
      <c r="P16" s="37" t="s">
        <v>18</v>
      </c>
      <c r="Q16" s="46">
        <v>2.4</v>
      </c>
      <c r="R16" s="37" t="s">
        <v>768</v>
      </c>
    </row>
    <row r="17" spans="1:19" ht="14.4" x14ac:dyDescent="0.3">
      <c r="A17" s="44" t="s">
        <v>652</v>
      </c>
      <c r="B17" s="44" t="s">
        <v>765</v>
      </c>
      <c r="C17" s="44" t="s">
        <v>765</v>
      </c>
      <c r="D17" s="44">
        <v>2017</v>
      </c>
      <c r="E17" s="45">
        <v>42908</v>
      </c>
      <c r="F17" s="44" t="s">
        <v>19</v>
      </c>
      <c r="G17" s="44" t="s">
        <v>74</v>
      </c>
      <c r="H17" s="37" t="s">
        <v>27</v>
      </c>
      <c r="I17" s="37" t="s">
        <v>27</v>
      </c>
      <c r="J17" s="37" t="s">
        <v>26</v>
      </c>
      <c r="K17" s="37" t="s">
        <v>27</v>
      </c>
      <c r="L17" s="37" t="s">
        <v>26</v>
      </c>
      <c r="M17" s="46">
        <v>20.399999999999999</v>
      </c>
      <c r="N17" s="37" t="s">
        <v>759</v>
      </c>
      <c r="O17" s="37">
        <v>-1</v>
      </c>
      <c r="P17" s="37" t="s">
        <v>18</v>
      </c>
      <c r="Q17" s="46">
        <v>12.8</v>
      </c>
      <c r="R17" s="37" t="s">
        <v>763</v>
      </c>
    </row>
    <row r="18" spans="1:19" ht="14.4" x14ac:dyDescent="0.3">
      <c r="A18" s="44" t="s">
        <v>652</v>
      </c>
      <c r="B18" s="44" t="s">
        <v>770</v>
      </c>
      <c r="C18" s="44" t="s">
        <v>770</v>
      </c>
      <c r="D18" s="44">
        <v>2017</v>
      </c>
      <c r="E18" s="45">
        <v>42908</v>
      </c>
      <c r="F18" s="44" t="s">
        <v>19</v>
      </c>
      <c r="G18" s="44" t="s">
        <v>77</v>
      </c>
      <c r="H18" s="37" t="s">
        <v>21</v>
      </c>
      <c r="I18" s="37" t="s">
        <v>21</v>
      </c>
      <c r="J18" s="37" t="s">
        <v>22</v>
      </c>
      <c r="K18" s="37" t="s">
        <v>21</v>
      </c>
      <c r="L18" s="37" t="s">
        <v>22</v>
      </c>
      <c r="M18" s="46">
        <v>20</v>
      </c>
      <c r="N18" s="37" t="s">
        <v>759</v>
      </c>
      <c r="O18" s="37">
        <v>-1</v>
      </c>
      <c r="P18" s="37" t="s">
        <v>18</v>
      </c>
      <c r="Q18" s="46">
        <v>9.1999999999999993</v>
      </c>
      <c r="R18" s="37" t="s">
        <v>768</v>
      </c>
    </row>
    <row r="19" spans="1:19" ht="14.4" x14ac:dyDescent="0.3">
      <c r="A19" s="44" t="s">
        <v>652</v>
      </c>
      <c r="B19" s="44" t="s">
        <v>770</v>
      </c>
      <c r="C19" s="44" t="s">
        <v>770</v>
      </c>
      <c r="D19" s="44">
        <v>2017</v>
      </c>
      <c r="E19" s="45">
        <v>42908</v>
      </c>
      <c r="F19" s="44" t="s">
        <v>19</v>
      </c>
      <c r="G19" s="44" t="s">
        <v>80</v>
      </c>
      <c r="H19" s="37" t="s">
        <v>45</v>
      </c>
      <c r="I19" s="37" t="s">
        <v>45</v>
      </c>
      <c r="J19" s="37" t="s">
        <v>45</v>
      </c>
      <c r="K19" s="37" t="s">
        <v>45</v>
      </c>
      <c r="L19" s="37" t="s">
        <v>45</v>
      </c>
      <c r="M19" s="46">
        <v>4.0999999999999996</v>
      </c>
      <c r="N19" s="37" t="s">
        <v>762</v>
      </c>
      <c r="O19" s="37">
        <v>-1</v>
      </c>
      <c r="P19" s="37" t="s">
        <v>18</v>
      </c>
      <c r="Q19" s="46">
        <v>3.3</v>
      </c>
      <c r="R19" s="37" t="s">
        <v>768</v>
      </c>
    </row>
    <row r="20" spans="1:19" ht="14.4" x14ac:dyDescent="0.3">
      <c r="A20" s="44" t="s">
        <v>652</v>
      </c>
      <c r="B20" s="44" t="s">
        <v>770</v>
      </c>
      <c r="C20" s="44" t="s">
        <v>770</v>
      </c>
      <c r="D20" s="44">
        <v>2017</v>
      </c>
      <c r="E20" s="45">
        <v>42908</v>
      </c>
      <c r="F20" s="44" t="s">
        <v>19</v>
      </c>
      <c r="G20" s="44" t="s">
        <v>83</v>
      </c>
      <c r="H20" s="37" t="s">
        <v>35</v>
      </c>
      <c r="I20" s="37" t="s">
        <v>31</v>
      </c>
      <c r="J20" s="37" t="s">
        <v>31</v>
      </c>
      <c r="K20" s="37" t="s">
        <v>31</v>
      </c>
      <c r="L20" s="37" t="s">
        <v>31</v>
      </c>
      <c r="M20" s="46">
        <v>5.4</v>
      </c>
      <c r="N20" s="37" t="s">
        <v>762</v>
      </c>
      <c r="O20" s="37">
        <v>-1</v>
      </c>
      <c r="P20" s="37" t="s">
        <v>18</v>
      </c>
      <c r="Q20" s="46">
        <v>4.5999999999999996</v>
      </c>
      <c r="R20" s="37" t="s">
        <v>768</v>
      </c>
    </row>
    <row r="21" spans="1:19" ht="15.75" customHeight="1" x14ac:dyDescent="0.3">
      <c r="A21" s="44" t="s">
        <v>652</v>
      </c>
      <c r="B21" s="44" t="s">
        <v>765</v>
      </c>
      <c r="C21" s="44" t="s">
        <v>765</v>
      </c>
      <c r="D21" s="44">
        <v>2017</v>
      </c>
      <c r="E21" s="45">
        <v>42908</v>
      </c>
      <c r="F21" s="44" t="s">
        <v>19</v>
      </c>
      <c r="G21" s="44" t="s">
        <v>86</v>
      </c>
      <c r="H21" s="37" t="s">
        <v>22</v>
      </c>
      <c r="I21" s="37" t="s">
        <v>22</v>
      </c>
      <c r="J21" s="37" t="s">
        <v>21</v>
      </c>
      <c r="K21" s="37" t="s">
        <v>22</v>
      </c>
      <c r="L21" s="37" t="s">
        <v>21</v>
      </c>
      <c r="M21" s="46">
        <v>11.4</v>
      </c>
      <c r="N21" s="37" t="s">
        <v>762</v>
      </c>
      <c r="O21" s="37">
        <v>-1</v>
      </c>
      <c r="P21" s="37" t="s">
        <v>18</v>
      </c>
      <c r="Q21" s="46">
        <v>4.2</v>
      </c>
      <c r="R21" s="37" t="s">
        <v>768</v>
      </c>
    </row>
    <row r="22" spans="1:19" ht="15.75" customHeight="1" x14ac:dyDescent="0.3">
      <c r="A22" s="44" t="s">
        <v>652</v>
      </c>
      <c r="B22" s="44" t="s">
        <v>765</v>
      </c>
      <c r="C22" s="44" t="s">
        <v>765</v>
      </c>
      <c r="D22" s="44">
        <v>2017</v>
      </c>
      <c r="E22" s="45">
        <v>42908</v>
      </c>
      <c r="F22" s="44" t="s">
        <v>19</v>
      </c>
      <c r="G22" s="44" t="s">
        <v>89</v>
      </c>
      <c r="H22" s="37" t="s">
        <v>31</v>
      </c>
      <c r="I22" s="37" t="s">
        <v>31</v>
      </c>
      <c r="J22" s="37" t="s">
        <v>31</v>
      </c>
      <c r="K22" s="37" t="s">
        <v>31</v>
      </c>
      <c r="L22" s="37" t="s">
        <v>31</v>
      </c>
      <c r="M22" s="46">
        <v>5</v>
      </c>
      <c r="N22" s="37" t="s">
        <v>762</v>
      </c>
      <c r="O22" s="37">
        <v>-1</v>
      </c>
      <c r="P22" s="37" t="s">
        <v>18</v>
      </c>
      <c r="Q22" s="46">
        <v>5.4</v>
      </c>
      <c r="R22" s="37" t="s">
        <v>768</v>
      </c>
    </row>
    <row r="23" spans="1:19" ht="15.75" customHeight="1" x14ac:dyDescent="0.3">
      <c r="A23" s="44" t="s">
        <v>652</v>
      </c>
      <c r="B23" s="44" t="s">
        <v>771</v>
      </c>
      <c r="C23" s="44" t="s">
        <v>772</v>
      </c>
      <c r="D23" s="44">
        <v>2017</v>
      </c>
      <c r="E23" s="44" t="s">
        <v>773</v>
      </c>
      <c r="F23" s="44" t="s">
        <v>19</v>
      </c>
      <c r="G23" s="44" t="s">
        <v>92</v>
      </c>
      <c r="H23" s="37" t="s">
        <v>26</v>
      </c>
      <c r="I23" s="37" t="s">
        <v>26</v>
      </c>
      <c r="J23" s="37" t="s">
        <v>27</v>
      </c>
      <c r="K23" s="37" t="s">
        <v>26</v>
      </c>
      <c r="L23" s="37" t="s">
        <v>27</v>
      </c>
      <c r="M23" s="46">
        <v>13.1</v>
      </c>
      <c r="N23" s="37" t="s">
        <v>769</v>
      </c>
      <c r="O23" s="37">
        <v>6.8</v>
      </c>
      <c r="P23" s="37" t="s">
        <v>762</v>
      </c>
      <c r="Q23" s="46">
        <v>8.9</v>
      </c>
      <c r="R23" s="37" t="s">
        <v>763</v>
      </c>
    </row>
    <row r="24" spans="1:19" ht="15.75" customHeight="1" x14ac:dyDescent="0.3">
      <c r="A24" s="44" t="s">
        <v>652</v>
      </c>
      <c r="B24" s="44" t="s">
        <v>771</v>
      </c>
      <c r="C24" s="44" t="s">
        <v>772</v>
      </c>
      <c r="D24" s="44">
        <v>2017</v>
      </c>
      <c r="E24" s="44" t="s">
        <v>774</v>
      </c>
      <c r="F24" s="44" t="s">
        <v>19</v>
      </c>
      <c r="G24" s="44" t="s">
        <v>95</v>
      </c>
      <c r="H24" s="37" t="s">
        <v>27</v>
      </c>
      <c r="I24" s="37" t="s">
        <v>27</v>
      </c>
      <c r="J24" s="37" t="s">
        <v>26</v>
      </c>
      <c r="K24" s="37" t="s">
        <v>27</v>
      </c>
      <c r="L24" s="37" t="s">
        <v>26</v>
      </c>
      <c r="M24" s="46">
        <v>21.9</v>
      </c>
      <c r="N24" s="37" t="s">
        <v>759</v>
      </c>
      <c r="O24" s="37">
        <v>-1</v>
      </c>
      <c r="P24" s="37" t="s">
        <v>18</v>
      </c>
      <c r="Q24" s="46">
        <v>3.7</v>
      </c>
      <c r="R24" s="37" t="s">
        <v>775</v>
      </c>
    </row>
    <row r="25" spans="1:19" ht="15.75" customHeight="1" x14ac:dyDescent="0.3">
      <c r="A25" s="44" t="s">
        <v>652</v>
      </c>
      <c r="B25" s="44" t="s">
        <v>771</v>
      </c>
      <c r="C25" s="44" t="s">
        <v>772</v>
      </c>
      <c r="D25" s="44">
        <v>2017</v>
      </c>
      <c r="E25" s="44" t="s">
        <v>776</v>
      </c>
      <c r="F25" s="44" t="s">
        <v>19</v>
      </c>
      <c r="G25" s="44" t="s">
        <v>98</v>
      </c>
      <c r="H25" s="37" t="s">
        <v>26</v>
      </c>
      <c r="I25" s="37" t="s">
        <v>26</v>
      </c>
      <c r="J25" s="37" t="s">
        <v>27</v>
      </c>
      <c r="K25" s="37" t="s">
        <v>26</v>
      </c>
      <c r="L25" s="37" t="s">
        <v>27</v>
      </c>
      <c r="M25" s="46">
        <v>8.6999999999999993</v>
      </c>
      <c r="N25" s="37" t="s">
        <v>762</v>
      </c>
      <c r="O25" s="37">
        <v>-1</v>
      </c>
      <c r="P25" s="37" t="s">
        <v>18</v>
      </c>
      <c r="Q25" s="46">
        <v>6.1</v>
      </c>
      <c r="R25" s="37" t="s">
        <v>768</v>
      </c>
    </row>
    <row r="26" spans="1:19" ht="15.75" customHeight="1" x14ac:dyDescent="0.3">
      <c r="A26" s="44" t="s">
        <v>652</v>
      </c>
      <c r="B26" s="44" t="s">
        <v>772</v>
      </c>
      <c r="C26" s="44" t="s">
        <v>772</v>
      </c>
      <c r="D26" s="44">
        <v>2017</v>
      </c>
      <c r="E26" s="45">
        <v>42908</v>
      </c>
      <c r="F26" s="44" t="s">
        <v>19</v>
      </c>
      <c r="G26" s="44" t="s">
        <v>101</v>
      </c>
      <c r="H26" s="37" t="s">
        <v>31</v>
      </c>
      <c r="I26" s="37" t="s">
        <v>31</v>
      </c>
      <c r="J26" s="37" t="s">
        <v>31</v>
      </c>
      <c r="K26" s="37" t="s">
        <v>31</v>
      </c>
      <c r="L26" s="37" t="s">
        <v>31</v>
      </c>
      <c r="M26" s="46">
        <v>3.9</v>
      </c>
      <c r="N26" s="37" t="s">
        <v>766</v>
      </c>
      <c r="O26" s="37">
        <v>-1</v>
      </c>
      <c r="P26" s="37" t="s">
        <v>18</v>
      </c>
      <c r="Q26" s="46">
        <v>6.2</v>
      </c>
      <c r="R26" s="37" t="s">
        <v>777</v>
      </c>
    </row>
    <row r="27" spans="1:19" ht="15.75" customHeight="1" x14ac:dyDescent="0.3">
      <c r="A27" s="44" t="s">
        <v>652</v>
      </c>
      <c r="B27" s="44" t="s">
        <v>772</v>
      </c>
      <c r="C27" s="44" t="s">
        <v>17</v>
      </c>
      <c r="D27" s="44">
        <v>2017</v>
      </c>
      <c r="E27" s="45">
        <v>42908</v>
      </c>
      <c r="F27" s="44" t="s">
        <v>19</v>
      </c>
      <c r="G27" s="44" t="s">
        <v>104</v>
      </c>
      <c r="H27" s="37" t="s">
        <v>45</v>
      </c>
      <c r="I27" s="37" t="s">
        <v>45</v>
      </c>
      <c r="J27" s="37" t="s">
        <v>45</v>
      </c>
      <c r="K27" s="37" t="s">
        <v>45</v>
      </c>
      <c r="L27" s="37" t="s">
        <v>45</v>
      </c>
      <c r="M27" s="46">
        <v>3</v>
      </c>
      <c r="N27" s="37" t="s">
        <v>769</v>
      </c>
      <c r="O27" s="37">
        <v>10.5</v>
      </c>
      <c r="P27" s="37" t="s">
        <v>762</v>
      </c>
      <c r="Q27" s="46">
        <v>19.8</v>
      </c>
      <c r="R27" s="37" t="s">
        <v>763</v>
      </c>
      <c r="S27" s="34" t="s">
        <v>3480</v>
      </c>
    </row>
    <row r="28" spans="1:19" ht="15.75" customHeight="1" x14ac:dyDescent="0.3">
      <c r="A28" s="44" t="s">
        <v>652</v>
      </c>
      <c r="B28" s="44" t="s">
        <v>772</v>
      </c>
      <c r="C28" s="44" t="s">
        <v>17</v>
      </c>
      <c r="D28" s="44">
        <v>2017</v>
      </c>
      <c r="E28" s="45">
        <v>42908</v>
      </c>
      <c r="F28" s="44" t="s">
        <v>19</v>
      </c>
      <c r="G28" s="44" t="s">
        <v>107</v>
      </c>
      <c r="H28" s="37" t="s">
        <v>27</v>
      </c>
      <c r="I28" s="37" t="s">
        <v>27</v>
      </c>
      <c r="J28" s="37" t="s">
        <v>26</v>
      </c>
      <c r="K28" s="37" t="s">
        <v>27</v>
      </c>
      <c r="L28" s="37" t="s">
        <v>26</v>
      </c>
      <c r="M28" s="46">
        <v>7.7</v>
      </c>
      <c r="N28" s="37" t="s">
        <v>762</v>
      </c>
      <c r="O28" s="37">
        <v>-1</v>
      </c>
      <c r="P28" s="37" t="s">
        <v>18</v>
      </c>
      <c r="Q28" s="46">
        <v>9.4</v>
      </c>
      <c r="R28" s="37" t="s">
        <v>764</v>
      </c>
    </row>
    <row r="29" spans="1:19" ht="15.75" customHeight="1" x14ac:dyDescent="0.3">
      <c r="A29" s="44" t="s">
        <v>652</v>
      </c>
      <c r="B29" s="44" t="s">
        <v>772</v>
      </c>
      <c r="C29" s="44" t="s">
        <v>17</v>
      </c>
      <c r="D29" s="44">
        <v>2017</v>
      </c>
      <c r="E29" s="45">
        <v>42908</v>
      </c>
      <c r="F29" s="44" t="s">
        <v>19</v>
      </c>
      <c r="G29" s="44" t="s">
        <v>110</v>
      </c>
      <c r="H29" s="37" t="s">
        <v>27</v>
      </c>
      <c r="I29" s="37" t="s">
        <v>27</v>
      </c>
      <c r="J29" s="37" t="s">
        <v>26</v>
      </c>
      <c r="K29" s="37" t="s">
        <v>27</v>
      </c>
      <c r="L29" s="37" t="s">
        <v>26</v>
      </c>
      <c r="M29" s="46">
        <v>3.7</v>
      </c>
      <c r="N29" s="37" t="s">
        <v>766</v>
      </c>
      <c r="O29" s="37">
        <v>-1</v>
      </c>
      <c r="P29" s="37" t="s">
        <v>18</v>
      </c>
      <c r="Q29" s="46">
        <v>8.6</v>
      </c>
      <c r="R29" s="37" t="s">
        <v>764</v>
      </c>
    </row>
    <row r="30" spans="1:19" ht="15.75" customHeight="1" x14ac:dyDescent="0.3">
      <c r="A30" s="44" t="s">
        <v>652</v>
      </c>
      <c r="B30" s="44" t="s">
        <v>772</v>
      </c>
      <c r="C30" s="44" t="s">
        <v>17</v>
      </c>
      <c r="D30" s="44">
        <v>2017</v>
      </c>
      <c r="E30" s="45">
        <v>42908</v>
      </c>
      <c r="F30" s="44" t="s">
        <v>19</v>
      </c>
      <c r="G30" s="44" t="s">
        <v>113</v>
      </c>
      <c r="H30" s="37" t="s">
        <v>21</v>
      </c>
      <c r="I30" s="37" t="s">
        <v>21</v>
      </c>
      <c r="J30" s="37" t="s">
        <v>22</v>
      </c>
      <c r="K30" s="37" t="s">
        <v>21</v>
      </c>
      <c r="L30" s="37" t="s">
        <v>22</v>
      </c>
      <c r="M30" s="46">
        <v>10.6</v>
      </c>
      <c r="N30" s="37" t="s">
        <v>762</v>
      </c>
      <c r="O30" s="37">
        <v>-1</v>
      </c>
      <c r="P30" s="37" t="s">
        <v>18</v>
      </c>
      <c r="Q30" s="46">
        <v>6.9</v>
      </c>
      <c r="R30" s="37" t="s">
        <v>764</v>
      </c>
    </row>
    <row r="31" spans="1:19" ht="15.75" customHeight="1" x14ac:dyDescent="0.3">
      <c r="A31" s="44" t="s">
        <v>652</v>
      </c>
      <c r="B31" s="44" t="s">
        <v>772</v>
      </c>
      <c r="C31" s="44" t="s">
        <v>17</v>
      </c>
      <c r="D31" s="44">
        <v>2017</v>
      </c>
      <c r="E31" s="45">
        <v>42908</v>
      </c>
      <c r="F31" s="44" t="s">
        <v>19</v>
      </c>
      <c r="G31" s="44" t="s">
        <v>116</v>
      </c>
      <c r="H31" s="37" t="s">
        <v>31</v>
      </c>
      <c r="I31" s="37" t="s">
        <v>31</v>
      </c>
      <c r="J31" s="37" t="s">
        <v>31</v>
      </c>
      <c r="K31" s="37" t="s">
        <v>31</v>
      </c>
      <c r="L31" s="37" t="s">
        <v>31</v>
      </c>
      <c r="M31" s="46">
        <v>26.5</v>
      </c>
      <c r="N31" s="37" t="s">
        <v>759</v>
      </c>
      <c r="O31" s="37">
        <v>-1</v>
      </c>
      <c r="P31" s="37" t="s">
        <v>18</v>
      </c>
      <c r="Q31" s="46">
        <v>6.9</v>
      </c>
      <c r="R31" s="37" t="s">
        <v>764</v>
      </c>
    </row>
    <row r="32" spans="1:19" ht="15.75" customHeight="1" x14ac:dyDescent="0.3">
      <c r="A32" s="44" t="s">
        <v>652</v>
      </c>
      <c r="B32" s="44" t="s">
        <v>772</v>
      </c>
      <c r="C32" s="44" t="s">
        <v>17</v>
      </c>
      <c r="D32" s="44">
        <v>2017</v>
      </c>
      <c r="E32" s="45">
        <v>42908</v>
      </c>
      <c r="F32" s="44" t="s">
        <v>19</v>
      </c>
      <c r="G32" s="44" t="s">
        <v>119</v>
      </c>
      <c r="H32" s="37" t="s">
        <v>35</v>
      </c>
      <c r="I32" s="37" t="s">
        <v>31</v>
      </c>
      <c r="J32" s="37" t="s">
        <v>31</v>
      </c>
      <c r="K32" s="37" t="s">
        <v>31</v>
      </c>
      <c r="L32" s="37" t="s">
        <v>31</v>
      </c>
      <c r="M32" s="46">
        <v>5.6</v>
      </c>
      <c r="N32" s="37" t="s">
        <v>762</v>
      </c>
      <c r="O32" s="37">
        <v>-1</v>
      </c>
      <c r="P32" s="37" t="s">
        <v>18</v>
      </c>
      <c r="Q32" s="46">
        <v>5.3</v>
      </c>
      <c r="R32" s="37" t="s">
        <v>768</v>
      </c>
    </row>
    <row r="33" spans="1:18" ht="15.75" customHeight="1" x14ac:dyDescent="0.3">
      <c r="A33" s="44" t="s">
        <v>652</v>
      </c>
      <c r="B33" s="44" t="s">
        <v>772</v>
      </c>
      <c r="C33" s="44" t="s">
        <v>772</v>
      </c>
      <c r="D33" s="44">
        <v>2017</v>
      </c>
      <c r="E33" s="45">
        <v>42908</v>
      </c>
      <c r="F33" s="44" t="s">
        <v>19</v>
      </c>
      <c r="G33" s="44" t="s">
        <v>122</v>
      </c>
      <c r="H33" s="37" t="s">
        <v>35</v>
      </c>
      <c r="I33" s="37" t="s">
        <v>31</v>
      </c>
      <c r="J33" s="37" t="s">
        <v>31</v>
      </c>
      <c r="K33" s="37" t="s">
        <v>31</v>
      </c>
      <c r="L33" s="37" t="s">
        <v>31</v>
      </c>
      <c r="M33" s="46">
        <v>3</v>
      </c>
      <c r="N33" s="37" t="s">
        <v>778</v>
      </c>
      <c r="O33" s="37">
        <v>-1</v>
      </c>
      <c r="P33" s="37" t="s">
        <v>18</v>
      </c>
      <c r="Q33" s="46">
        <v>16.399999999999999</v>
      </c>
      <c r="R33" s="37" t="s">
        <v>763</v>
      </c>
    </row>
    <row r="34" spans="1:18" ht="15.75" customHeight="1" x14ac:dyDescent="0.3">
      <c r="A34" s="44" t="s">
        <v>652</v>
      </c>
      <c r="B34" s="44" t="s">
        <v>772</v>
      </c>
      <c r="C34" s="44" t="s">
        <v>772</v>
      </c>
      <c r="D34" s="44">
        <v>2017</v>
      </c>
      <c r="E34" s="45">
        <v>42908</v>
      </c>
      <c r="F34" s="44" t="s">
        <v>19</v>
      </c>
      <c r="G34" s="44" t="s">
        <v>125</v>
      </c>
      <c r="H34" s="37" t="s">
        <v>45</v>
      </c>
      <c r="I34" s="37" t="s">
        <v>45</v>
      </c>
      <c r="J34" s="37" t="s">
        <v>45</v>
      </c>
      <c r="K34" s="37" t="s">
        <v>45</v>
      </c>
      <c r="L34" s="37" t="s">
        <v>45</v>
      </c>
      <c r="M34" s="46">
        <v>15.3</v>
      </c>
      <c r="N34" s="37" t="s">
        <v>779</v>
      </c>
      <c r="O34" s="37">
        <v>20.3</v>
      </c>
      <c r="P34" s="37" t="s">
        <v>759</v>
      </c>
      <c r="Q34" s="46">
        <v>8.1999999999999993</v>
      </c>
      <c r="R34" s="37" t="s">
        <v>780</v>
      </c>
    </row>
    <row r="35" spans="1:18" ht="15.75" customHeight="1" x14ac:dyDescent="0.3">
      <c r="A35" s="44" t="s">
        <v>652</v>
      </c>
      <c r="B35" s="44" t="s">
        <v>772</v>
      </c>
      <c r="C35" s="44" t="s">
        <v>772</v>
      </c>
      <c r="D35" s="44">
        <v>2017</v>
      </c>
      <c r="E35" s="45">
        <v>42908</v>
      </c>
      <c r="F35" s="44" t="s">
        <v>19</v>
      </c>
      <c r="G35" s="44" t="s">
        <v>128</v>
      </c>
      <c r="H35" s="37" t="s">
        <v>26</v>
      </c>
      <c r="I35" s="37" t="s">
        <v>26</v>
      </c>
      <c r="J35" s="37" t="s">
        <v>27</v>
      </c>
      <c r="K35" s="37" t="s">
        <v>26</v>
      </c>
      <c r="L35" s="37" t="s">
        <v>27</v>
      </c>
      <c r="M35" s="46">
        <v>21.1</v>
      </c>
      <c r="N35" s="37" t="s">
        <v>759</v>
      </c>
      <c r="O35" s="37">
        <v>-1</v>
      </c>
      <c r="P35" s="37" t="s">
        <v>18</v>
      </c>
      <c r="Q35" s="46">
        <v>3.1</v>
      </c>
      <c r="R35" s="37" t="s">
        <v>764</v>
      </c>
    </row>
    <row r="36" spans="1:18" ht="15.75" customHeight="1" x14ac:dyDescent="0.3">
      <c r="A36" s="44" t="s">
        <v>652</v>
      </c>
      <c r="B36" s="44" t="s">
        <v>772</v>
      </c>
      <c r="C36" s="44" t="s">
        <v>772</v>
      </c>
      <c r="D36" s="44">
        <v>2017</v>
      </c>
      <c r="E36" s="45">
        <v>42908</v>
      </c>
      <c r="F36" s="44" t="s">
        <v>19</v>
      </c>
      <c r="G36" s="44" t="s">
        <v>131</v>
      </c>
      <c r="H36" s="37" t="s">
        <v>22</v>
      </c>
      <c r="I36" s="37" t="s">
        <v>22</v>
      </c>
      <c r="J36" s="37" t="s">
        <v>21</v>
      </c>
      <c r="K36" s="37" t="s">
        <v>22</v>
      </c>
      <c r="L36" s="37" t="s">
        <v>21</v>
      </c>
      <c r="M36" s="46">
        <v>6.9</v>
      </c>
      <c r="N36" s="37" t="s">
        <v>766</v>
      </c>
      <c r="O36" s="37">
        <v>-1</v>
      </c>
      <c r="P36" s="37" t="s">
        <v>18</v>
      </c>
      <c r="Q36" s="46">
        <v>11</v>
      </c>
      <c r="R36" s="37" t="s">
        <v>764</v>
      </c>
    </row>
    <row r="37" spans="1:18" ht="15.75" customHeight="1" x14ac:dyDescent="0.3">
      <c r="A37" s="44" t="s">
        <v>652</v>
      </c>
      <c r="B37" s="44" t="s">
        <v>772</v>
      </c>
      <c r="C37" s="44" t="s">
        <v>772</v>
      </c>
      <c r="D37" s="44">
        <v>2017</v>
      </c>
      <c r="E37" s="45">
        <v>42908</v>
      </c>
      <c r="F37" s="44" t="s">
        <v>19</v>
      </c>
      <c r="G37" s="44" t="s">
        <v>134</v>
      </c>
      <c r="H37" s="37" t="s">
        <v>22</v>
      </c>
      <c r="I37" s="37" t="s">
        <v>22</v>
      </c>
      <c r="J37" s="37" t="s">
        <v>21</v>
      </c>
      <c r="K37" s="37" t="s">
        <v>22</v>
      </c>
      <c r="L37" s="37" t="s">
        <v>21</v>
      </c>
      <c r="M37" s="46">
        <v>22.6</v>
      </c>
      <c r="N37" s="37" t="s">
        <v>759</v>
      </c>
      <c r="O37" s="37">
        <v>-1</v>
      </c>
      <c r="P37" s="37" t="s">
        <v>18</v>
      </c>
      <c r="Q37" s="46">
        <v>9.1</v>
      </c>
      <c r="R37" s="37" t="s">
        <v>764</v>
      </c>
    </row>
    <row r="38" spans="1:18" ht="15.75" customHeight="1" x14ac:dyDescent="0.3">
      <c r="A38" s="44" t="s">
        <v>652</v>
      </c>
      <c r="B38" s="44" t="s">
        <v>781</v>
      </c>
      <c r="C38" s="44" t="s">
        <v>782</v>
      </c>
      <c r="D38" s="44">
        <v>2017</v>
      </c>
      <c r="E38" s="45">
        <v>42906</v>
      </c>
      <c r="F38" s="44" t="s">
        <v>137</v>
      </c>
      <c r="G38" s="44" t="s">
        <v>20</v>
      </c>
      <c r="H38" s="37" t="s">
        <v>45</v>
      </c>
      <c r="I38" s="37" t="s">
        <v>45</v>
      </c>
      <c r="J38" s="37" t="s">
        <v>45</v>
      </c>
      <c r="K38" s="37" t="s">
        <v>45</v>
      </c>
      <c r="L38" s="37" t="s">
        <v>45</v>
      </c>
      <c r="M38" s="46">
        <v>14.5</v>
      </c>
      <c r="N38" s="37" t="s">
        <v>759</v>
      </c>
      <c r="O38" s="37">
        <v>-1</v>
      </c>
      <c r="P38" s="37" t="s">
        <v>18</v>
      </c>
      <c r="Q38" s="46">
        <v>4.5999999999999996</v>
      </c>
      <c r="R38" s="37" t="s">
        <v>760</v>
      </c>
    </row>
    <row r="39" spans="1:18" ht="15.75" customHeight="1" x14ac:dyDescent="0.3">
      <c r="A39" s="44" t="s">
        <v>652</v>
      </c>
      <c r="B39" s="44" t="s">
        <v>781</v>
      </c>
      <c r="C39" s="44" t="s">
        <v>782</v>
      </c>
      <c r="D39" s="44">
        <v>2017</v>
      </c>
      <c r="E39" s="45">
        <v>42906</v>
      </c>
      <c r="F39" s="44" t="s">
        <v>137</v>
      </c>
      <c r="G39" s="44" t="s">
        <v>25</v>
      </c>
      <c r="H39" s="37" t="s">
        <v>35</v>
      </c>
      <c r="I39" s="37" t="s">
        <v>31</v>
      </c>
      <c r="J39" s="37" t="s">
        <v>31</v>
      </c>
      <c r="K39" s="37" t="s">
        <v>31</v>
      </c>
      <c r="L39" s="37" t="s">
        <v>31</v>
      </c>
      <c r="M39" s="46">
        <v>13.1</v>
      </c>
      <c r="N39" s="37" t="s">
        <v>759</v>
      </c>
      <c r="O39" s="37">
        <v>-1</v>
      </c>
      <c r="P39" s="37" t="s">
        <v>18</v>
      </c>
      <c r="Q39" s="46">
        <v>12.2</v>
      </c>
      <c r="R39" s="37" t="s">
        <v>764</v>
      </c>
    </row>
    <row r="40" spans="1:18" ht="15.75" customHeight="1" x14ac:dyDescent="0.3">
      <c r="A40" s="44" t="s">
        <v>652</v>
      </c>
      <c r="B40" s="44" t="s">
        <v>781</v>
      </c>
      <c r="C40" s="44" t="s">
        <v>782</v>
      </c>
      <c r="D40" s="44">
        <v>2017</v>
      </c>
      <c r="E40" s="45">
        <v>42906</v>
      </c>
      <c r="F40" s="44" t="s">
        <v>137</v>
      </c>
      <c r="G40" s="44" t="s">
        <v>30</v>
      </c>
      <c r="H40" s="37" t="s">
        <v>31</v>
      </c>
      <c r="I40" s="37" t="s">
        <v>31</v>
      </c>
      <c r="J40" s="37" t="s">
        <v>31</v>
      </c>
      <c r="K40" s="37" t="s">
        <v>31</v>
      </c>
      <c r="L40" s="37" t="s">
        <v>31</v>
      </c>
      <c r="M40" s="46">
        <v>27.6</v>
      </c>
      <c r="N40" s="37" t="s">
        <v>759</v>
      </c>
      <c r="O40" s="37">
        <v>-1</v>
      </c>
      <c r="P40" s="37" t="s">
        <v>18</v>
      </c>
      <c r="Q40" s="46">
        <v>13.1</v>
      </c>
      <c r="R40" s="37" t="s">
        <v>764</v>
      </c>
    </row>
    <row r="41" spans="1:18" ht="15.75" customHeight="1" x14ac:dyDescent="0.3">
      <c r="A41" s="44" t="s">
        <v>652</v>
      </c>
      <c r="B41" s="44" t="s">
        <v>781</v>
      </c>
      <c r="C41" s="44" t="s">
        <v>783</v>
      </c>
      <c r="D41" s="44">
        <v>2017</v>
      </c>
      <c r="E41" s="45">
        <v>42906</v>
      </c>
      <c r="F41" s="44" t="s">
        <v>137</v>
      </c>
      <c r="G41" s="44" t="s">
        <v>34</v>
      </c>
      <c r="H41" s="37" t="s">
        <v>26</v>
      </c>
      <c r="I41" s="37" t="s">
        <v>26</v>
      </c>
      <c r="J41" s="37" t="s">
        <v>27</v>
      </c>
      <c r="K41" s="37" t="s">
        <v>26</v>
      </c>
      <c r="L41" s="37" t="s">
        <v>27</v>
      </c>
      <c r="M41" s="46">
        <v>15</v>
      </c>
      <c r="N41" s="37" t="s">
        <v>759</v>
      </c>
      <c r="O41" s="37">
        <v>-1</v>
      </c>
      <c r="P41" s="37" t="s">
        <v>18</v>
      </c>
      <c r="Q41" s="46">
        <v>6</v>
      </c>
      <c r="R41" s="37" t="s">
        <v>767</v>
      </c>
    </row>
    <row r="42" spans="1:18" ht="15.75" customHeight="1" x14ac:dyDescent="0.3">
      <c r="A42" s="44" t="s">
        <v>652</v>
      </c>
      <c r="B42" s="44" t="s">
        <v>781</v>
      </c>
      <c r="C42" s="44" t="s">
        <v>783</v>
      </c>
      <c r="D42" s="44">
        <v>2017</v>
      </c>
      <c r="E42" s="45">
        <v>42906</v>
      </c>
      <c r="F42" s="44" t="s">
        <v>137</v>
      </c>
      <c r="G42" s="44" t="s">
        <v>38</v>
      </c>
      <c r="H42" s="37" t="s">
        <v>21</v>
      </c>
      <c r="I42" s="37" t="s">
        <v>21</v>
      </c>
      <c r="J42" s="37" t="s">
        <v>22</v>
      </c>
      <c r="K42" s="37" t="s">
        <v>21</v>
      </c>
      <c r="L42" s="37" t="s">
        <v>22</v>
      </c>
      <c r="M42" s="46">
        <v>5</v>
      </c>
      <c r="N42" s="37" t="s">
        <v>762</v>
      </c>
      <c r="O42" s="37">
        <v>-1</v>
      </c>
      <c r="P42" s="37" t="s">
        <v>18</v>
      </c>
      <c r="Q42" s="46">
        <v>4.7</v>
      </c>
      <c r="R42" s="37" t="s">
        <v>768</v>
      </c>
    </row>
    <row r="43" spans="1:18" ht="15.75" customHeight="1" x14ac:dyDescent="0.3">
      <c r="A43" s="44" t="s">
        <v>652</v>
      </c>
      <c r="B43" s="44" t="s">
        <v>781</v>
      </c>
      <c r="C43" s="44" t="s">
        <v>783</v>
      </c>
      <c r="D43" s="44">
        <v>2017</v>
      </c>
      <c r="E43" s="45">
        <v>42906</v>
      </c>
      <c r="F43" s="44" t="s">
        <v>137</v>
      </c>
      <c r="G43" s="44" t="s">
        <v>148</v>
      </c>
      <c r="H43" s="37" t="s">
        <v>31</v>
      </c>
      <c r="I43" s="37" t="s">
        <v>31</v>
      </c>
      <c r="J43" s="37" t="s">
        <v>31</v>
      </c>
      <c r="K43" s="37" t="s">
        <v>31</v>
      </c>
      <c r="L43" s="37" t="s">
        <v>31</v>
      </c>
      <c r="M43" s="46">
        <v>12.2</v>
      </c>
      <c r="N43" s="37" t="s">
        <v>759</v>
      </c>
      <c r="O43" s="37">
        <v>-1</v>
      </c>
      <c r="P43" s="37" t="s">
        <v>18</v>
      </c>
      <c r="Q43" s="46">
        <v>3.5</v>
      </c>
      <c r="R43" s="37" t="s">
        <v>784</v>
      </c>
    </row>
    <row r="44" spans="1:18" ht="15.75" customHeight="1" x14ac:dyDescent="0.3">
      <c r="A44" s="44" t="s">
        <v>652</v>
      </c>
      <c r="B44" s="44" t="s">
        <v>785</v>
      </c>
      <c r="C44" s="44" t="s">
        <v>17</v>
      </c>
      <c r="D44" s="44">
        <v>2017</v>
      </c>
      <c r="E44" s="45">
        <v>42906</v>
      </c>
      <c r="F44" s="44" t="s">
        <v>137</v>
      </c>
      <c r="G44" s="44" t="s">
        <v>41</v>
      </c>
      <c r="H44" s="37" t="s">
        <v>26</v>
      </c>
      <c r="I44" s="37" t="s">
        <v>26</v>
      </c>
      <c r="J44" s="37" t="s">
        <v>27</v>
      </c>
      <c r="K44" s="37" t="s">
        <v>26</v>
      </c>
      <c r="L44" s="37" t="s">
        <v>27</v>
      </c>
      <c r="M44" s="46">
        <v>4.0999999999999996</v>
      </c>
      <c r="N44" s="37" t="s">
        <v>762</v>
      </c>
      <c r="O44" s="37">
        <v>-1</v>
      </c>
      <c r="P44" s="37" t="s">
        <v>18</v>
      </c>
      <c r="Q44" s="46">
        <v>7.7</v>
      </c>
      <c r="R44" s="37" t="s">
        <v>760</v>
      </c>
    </row>
    <row r="45" spans="1:18" ht="15.75" customHeight="1" x14ac:dyDescent="0.3">
      <c r="A45" s="44" t="s">
        <v>652</v>
      </c>
      <c r="B45" s="44" t="s">
        <v>785</v>
      </c>
      <c r="C45" s="44" t="s">
        <v>17</v>
      </c>
      <c r="D45" s="44">
        <v>2017</v>
      </c>
      <c r="E45" s="45">
        <v>42906</v>
      </c>
      <c r="F45" s="44" t="s">
        <v>137</v>
      </c>
      <c r="G45" s="44" t="s">
        <v>44</v>
      </c>
      <c r="H45" s="37" t="s">
        <v>21</v>
      </c>
      <c r="I45" s="37" t="s">
        <v>21</v>
      </c>
      <c r="J45" s="37" t="s">
        <v>22</v>
      </c>
      <c r="K45" s="37" t="s">
        <v>21</v>
      </c>
      <c r="L45" s="37" t="s">
        <v>22</v>
      </c>
      <c r="M45" s="46">
        <v>8</v>
      </c>
      <c r="N45" s="37" t="s">
        <v>786</v>
      </c>
      <c r="O45" s="37">
        <v>10.5</v>
      </c>
      <c r="P45" s="37" t="s">
        <v>759</v>
      </c>
      <c r="Q45" s="46">
        <v>11.1</v>
      </c>
      <c r="R45" s="37" t="s">
        <v>764</v>
      </c>
    </row>
    <row r="46" spans="1:18" ht="15.75" customHeight="1" x14ac:dyDescent="0.3">
      <c r="A46" s="44" t="s">
        <v>652</v>
      </c>
      <c r="B46" s="44" t="s">
        <v>785</v>
      </c>
      <c r="C46" s="44" t="s">
        <v>17</v>
      </c>
      <c r="D46" s="44">
        <v>2017</v>
      </c>
      <c r="E46" s="45">
        <v>42906</v>
      </c>
      <c r="F46" s="44" t="s">
        <v>137</v>
      </c>
      <c r="G46" s="44" t="s">
        <v>48</v>
      </c>
      <c r="H46" s="37" t="s">
        <v>22</v>
      </c>
      <c r="I46" s="37" t="s">
        <v>22</v>
      </c>
      <c r="J46" s="37" t="s">
        <v>21</v>
      </c>
      <c r="K46" s="37" t="s">
        <v>22</v>
      </c>
      <c r="L46" s="37" t="s">
        <v>21</v>
      </c>
      <c r="M46" s="46">
        <v>16.7</v>
      </c>
      <c r="N46" s="37" t="s">
        <v>759</v>
      </c>
      <c r="O46" s="37">
        <v>-1</v>
      </c>
      <c r="P46" s="37" t="s">
        <v>18</v>
      </c>
      <c r="Q46" s="46">
        <v>4.7</v>
      </c>
      <c r="R46" s="37" t="s">
        <v>760</v>
      </c>
    </row>
    <row r="47" spans="1:18" ht="15.75" customHeight="1" x14ac:dyDescent="0.3">
      <c r="A47" s="44" t="s">
        <v>652</v>
      </c>
      <c r="B47" s="44" t="s">
        <v>785</v>
      </c>
      <c r="C47" s="44" t="s">
        <v>785</v>
      </c>
      <c r="D47" s="44">
        <v>2017</v>
      </c>
      <c r="E47" s="45">
        <v>42906</v>
      </c>
      <c r="F47" s="44" t="s">
        <v>137</v>
      </c>
      <c r="G47" s="44" t="s">
        <v>52</v>
      </c>
      <c r="H47" s="37" t="s">
        <v>27</v>
      </c>
      <c r="I47" s="37" t="s">
        <v>27</v>
      </c>
      <c r="J47" s="37" t="s">
        <v>26</v>
      </c>
      <c r="K47" s="37" t="s">
        <v>27</v>
      </c>
      <c r="L47" s="37" t="s">
        <v>26</v>
      </c>
      <c r="M47" s="46">
        <v>12.8</v>
      </c>
      <c r="N47" s="37" t="s">
        <v>759</v>
      </c>
      <c r="O47" s="37">
        <v>-1</v>
      </c>
      <c r="P47" s="37" t="s">
        <v>18</v>
      </c>
      <c r="Q47" s="46">
        <v>9.1999999999999993</v>
      </c>
      <c r="R47" s="37" t="s">
        <v>760</v>
      </c>
    </row>
    <row r="48" spans="1:18" ht="15.75" customHeight="1" x14ac:dyDescent="0.3">
      <c r="A48" s="44" t="s">
        <v>652</v>
      </c>
      <c r="B48" s="44" t="s">
        <v>785</v>
      </c>
      <c r="C48" s="44" t="s">
        <v>785</v>
      </c>
      <c r="D48" s="44">
        <v>2017</v>
      </c>
      <c r="E48" s="45">
        <v>42906</v>
      </c>
      <c r="F48" s="44" t="s">
        <v>137</v>
      </c>
      <c r="G48" s="44" t="s">
        <v>55</v>
      </c>
      <c r="H48" s="37" t="s">
        <v>26</v>
      </c>
      <c r="I48" s="37" t="s">
        <v>26</v>
      </c>
      <c r="J48" s="37" t="s">
        <v>27</v>
      </c>
      <c r="K48" s="37" t="s">
        <v>26</v>
      </c>
      <c r="L48" s="37" t="s">
        <v>27</v>
      </c>
      <c r="M48" s="46">
        <v>28.2</v>
      </c>
      <c r="N48" s="37" t="s">
        <v>759</v>
      </c>
      <c r="O48" s="37">
        <v>-1</v>
      </c>
      <c r="P48" s="37" t="s">
        <v>18</v>
      </c>
      <c r="Q48" s="46">
        <v>3.3</v>
      </c>
      <c r="R48" s="37" t="s">
        <v>764</v>
      </c>
    </row>
    <row r="49" spans="1:19" ht="15.75" customHeight="1" x14ac:dyDescent="0.3">
      <c r="A49" s="44" t="s">
        <v>652</v>
      </c>
      <c r="B49" s="44" t="s">
        <v>785</v>
      </c>
      <c r="C49" s="44" t="s">
        <v>785</v>
      </c>
      <c r="D49" s="44">
        <v>2017</v>
      </c>
      <c r="E49" s="45">
        <v>42906</v>
      </c>
      <c r="F49" s="44" t="s">
        <v>137</v>
      </c>
      <c r="G49" s="44" t="s">
        <v>161</v>
      </c>
      <c r="H49" s="37" t="s">
        <v>45</v>
      </c>
      <c r="I49" s="37" t="s">
        <v>45</v>
      </c>
      <c r="J49" s="37" t="s">
        <v>45</v>
      </c>
      <c r="K49" s="37" t="s">
        <v>45</v>
      </c>
      <c r="L49" s="37" t="s">
        <v>45</v>
      </c>
      <c r="M49" s="46">
        <v>7.8</v>
      </c>
      <c r="N49" s="37" t="s">
        <v>759</v>
      </c>
      <c r="O49" s="37">
        <v>-1</v>
      </c>
      <c r="P49" s="37" t="s">
        <v>18</v>
      </c>
      <c r="Q49" s="46">
        <v>4.3</v>
      </c>
      <c r="R49" s="37" t="s">
        <v>784</v>
      </c>
    </row>
    <row r="50" spans="1:19" ht="15.75" customHeight="1" x14ac:dyDescent="0.3">
      <c r="A50" s="44" t="s">
        <v>652</v>
      </c>
      <c r="B50" s="44" t="s">
        <v>787</v>
      </c>
      <c r="C50" s="44" t="s">
        <v>787</v>
      </c>
      <c r="D50" s="44">
        <v>2017</v>
      </c>
      <c r="E50" s="45">
        <v>42906</v>
      </c>
      <c r="F50" s="44" t="s">
        <v>137</v>
      </c>
      <c r="G50" s="44" t="s">
        <v>57</v>
      </c>
      <c r="H50" s="37" t="s">
        <v>31</v>
      </c>
      <c r="I50" s="37" t="s">
        <v>31</v>
      </c>
      <c r="J50" s="37" t="s">
        <v>31</v>
      </c>
      <c r="K50" s="37" t="s">
        <v>31</v>
      </c>
      <c r="L50" s="37" t="s">
        <v>31</v>
      </c>
      <c r="M50" s="46">
        <v>51.1</v>
      </c>
      <c r="N50" s="37" t="s">
        <v>759</v>
      </c>
      <c r="O50" s="37">
        <v>-1</v>
      </c>
      <c r="P50" s="37" t="s">
        <v>18</v>
      </c>
      <c r="Q50" s="46">
        <v>6.8</v>
      </c>
      <c r="R50" s="37" t="s">
        <v>760</v>
      </c>
      <c r="S50" s="37" t="s">
        <v>3478</v>
      </c>
    </row>
    <row r="51" spans="1:19" ht="15.75" customHeight="1" x14ac:dyDescent="0.3">
      <c r="A51" s="44" t="s">
        <v>652</v>
      </c>
      <c r="B51" s="44" t="s">
        <v>787</v>
      </c>
      <c r="C51" s="44" t="s">
        <v>787</v>
      </c>
      <c r="D51" s="44">
        <v>2017</v>
      </c>
      <c r="E51" s="45">
        <v>42906</v>
      </c>
      <c r="F51" s="44" t="s">
        <v>137</v>
      </c>
      <c r="G51" s="44" t="s">
        <v>61</v>
      </c>
      <c r="H51" s="37" t="s">
        <v>35</v>
      </c>
      <c r="I51" s="37" t="s">
        <v>31</v>
      </c>
      <c r="J51" s="37" t="s">
        <v>31</v>
      </c>
      <c r="K51" s="37" t="s">
        <v>31</v>
      </c>
      <c r="L51" s="37" t="s">
        <v>31</v>
      </c>
      <c r="M51" s="46">
        <v>13.3</v>
      </c>
      <c r="N51" s="37" t="s">
        <v>759</v>
      </c>
      <c r="O51" s="37">
        <v>-1</v>
      </c>
      <c r="P51" s="37" t="s">
        <v>18</v>
      </c>
      <c r="Q51" s="46">
        <v>5.2</v>
      </c>
      <c r="R51" s="37" t="s">
        <v>760</v>
      </c>
    </row>
    <row r="52" spans="1:19" ht="15.75" customHeight="1" x14ac:dyDescent="0.3">
      <c r="A52" s="44" t="s">
        <v>652</v>
      </c>
      <c r="B52" s="44" t="s">
        <v>787</v>
      </c>
      <c r="C52" s="44" t="s">
        <v>787</v>
      </c>
      <c r="D52" s="44">
        <v>2017</v>
      </c>
      <c r="E52" s="45">
        <v>42906</v>
      </c>
      <c r="F52" s="44" t="s">
        <v>137</v>
      </c>
      <c r="G52" s="44" t="s">
        <v>64</v>
      </c>
      <c r="H52" s="37" t="s">
        <v>26</v>
      </c>
      <c r="I52" s="37" t="s">
        <v>26</v>
      </c>
      <c r="J52" s="37" t="s">
        <v>27</v>
      </c>
      <c r="K52" s="37" t="s">
        <v>26</v>
      </c>
      <c r="L52" s="37" t="s">
        <v>27</v>
      </c>
      <c r="M52" s="46">
        <v>15.6</v>
      </c>
      <c r="N52" s="37" t="s">
        <v>786</v>
      </c>
      <c r="O52" s="37">
        <v>4.2</v>
      </c>
      <c r="P52" s="37" t="s">
        <v>766</v>
      </c>
      <c r="Q52" s="46">
        <v>4.5999999999999996</v>
      </c>
      <c r="R52" s="37" t="s">
        <v>777</v>
      </c>
    </row>
    <row r="53" spans="1:19" ht="15.75" customHeight="1" x14ac:dyDescent="0.3">
      <c r="A53" s="44" t="s">
        <v>652</v>
      </c>
      <c r="B53" s="44" t="s">
        <v>787</v>
      </c>
      <c r="C53" s="44" t="s">
        <v>787</v>
      </c>
      <c r="D53" s="44">
        <v>2017</v>
      </c>
      <c r="E53" s="45">
        <v>42906</v>
      </c>
      <c r="F53" s="44" t="s">
        <v>137</v>
      </c>
      <c r="G53" s="44" t="s">
        <v>67</v>
      </c>
      <c r="H53" s="37" t="s">
        <v>35</v>
      </c>
      <c r="I53" s="37" t="s">
        <v>31</v>
      </c>
      <c r="J53" s="37" t="s">
        <v>31</v>
      </c>
      <c r="K53" s="37" t="s">
        <v>31</v>
      </c>
      <c r="L53" s="37" t="s">
        <v>31</v>
      </c>
      <c r="M53" s="46">
        <v>22</v>
      </c>
      <c r="N53" s="37" t="s">
        <v>759</v>
      </c>
      <c r="O53" s="37">
        <v>-1</v>
      </c>
      <c r="P53" s="37" t="s">
        <v>18</v>
      </c>
      <c r="Q53" s="46">
        <v>4.9000000000000004</v>
      </c>
      <c r="R53" s="37" t="s">
        <v>768</v>
      </c>
    </row>
    <row r="54" spans="1:19" ht="15.75" customHeight="1" x14ac:dyDescent="0.3">
      <c r="A54" s="44" t="s">
        <v>652</v>
      </c>
      <c r="B54" s="44" t="s">
        <v>787</v>
      </c>
      <c r="C54" s="44" t="s">
        <v>787</v>
      </c>
      <c r="D54" s="44">
        <v>2017</v>
      </c>
      <c r="E54" s="45">
        <v>42906</v>
      </c>
      <c r="F54" s="44" t="s">
        <v>137</v>
      </c>
      <c r="G54" s="44" t="s">
        <v>71</v>
      </c>
      <c r="H54" s="37" t="s">
        <v>21</v>
      </c>
      <c r="I54" s="37" t="s">
        <v>21</v>
      </c>
      <c r="J54" s="37" t="s">
        <v>22</v>
      </c>
      <c r="K54" s="37" t="s">
        <v>21</v>
      </c>
      <c r="L54" s="37" t="s">
        <v>22</v>
      </c>
      <c r="M54" s="46">
        <v>7.1</v>
      </c>
      <c r="N54" s="37" t="s">
        <v>762</v>
      </c>
      <c r="O54" s="37">
        <v>-1</v>
      </c>
      <c r="P54" s="37" t="s">
        <v>18</v>
      </c>
      <c r="Q54" s="46">
        <v>3.2</v>
      </c>
      <c r="R54" s="37" t="s">
        <v>760</v>
      </c>
    </row>
    <row r="55" spans="1:19" ht="15.75" customHeight="1" x14ac:dyDescent="0.3">
      <c r="A55" s="44" t="s">
        <v>652</v>
      </c>
      <c r="B55" s="44" t="s">
        <v>787</v>
      </c>
      <c r="C55" s="44" t="s">
        <v>787</v>
      </c>
      <c r="D55" s="44">
        <v>2017</v>
      </c>
      <c r="E55" s="45">
        <v>42906</v>
      </c>
      <c r="F55" s="44" t="s">
        <v>137</v>
      </c>
      <c r="G55" s="44" t="s">
        <v>77</v>
      </c>
      <c r="H55" s="37" t="s">
        <v>22</v>
      </c>
      <c r="I55" s="37" t="s">
        <v>22</v>
      </c>
      <c r="J55" s="37" t="s">
        <v>21</v>
      </c>
      <c r="K55" s="37" t="s">
        <v>22</v>
      </c>
      <c r="L55" s="37" t="s">
        <v>21</v>
      </c>
      <c r="M55" s="46">
        <v>6.2</v>
      </c>
      <c r="N55" s="37" t="s">
        <v>762</v>
      </c>
      <c r="O55" s="37">
        <v>-1</v>
      </c>
      <c r="P55" s="37" t="s">
        <v>18</v>
      </c>
      <c r="Q55" s="46">
        <v>5.8</v>
      </c>
      <c r="R55" s="37" t="s">
        <v>760</v>
      </c>
    </row>
    <row r="56" spans="1:19" ht="15.75" customHeight="1" x14ac:dyDescent="0.3">
      <c r="A56" s="44" t="s">
        <v>652</v>
      </c>
      <c r="B56" s="44" t="s">
        <v>788</v>
      </c>
      <c r="C56" s="44" t="s">
        <v>782</v>
      </c>
      <c r="D56" s="44">
        <v>2017</v>
      </c>
      <c r="E56" s="45">
        <v>42906</v>
      </c>
      <c r="F56" s="44" t="s">
        <v>137</v>
      </c>
      <c r="G56" s="44" t="s">
        <v>80</v>
      </c>
      <c r="H56" s="37" t="s">
        <v>21</v>
      </c>
      <c r="I56" s="37" t="s">
        <v>21</v>
      </c>
      <c r="J56" s="37" t="s">
        <v>22</v>
      </c>
      <c r="K56" s="37" t="s">
        <v>21</v>
      </c>
      <c r="L56" s="37" t="s">
        <v>22</v>
      </c>
      <c r="M56" s="46">
        <v>23.4</v>
      </c>
      <c r="N56" s="37" t="s">
        <v>759</v>
      </c>
      <c r="O56" s="37">
        <v>-1</v>
      </c>
      <c r="P56" s="37" t="s">
        <v>18</v>
      </c>
      <c r="Q56" s="46">
        <v>4.2</v>
      </c>
      <c r="R56" s="37" t="s">
        <v>760</v>
      </c>
    </row>
    <row r="57" spans="1:19" ht="15.75" customHeight="1" x14ac:dyDescent="0.3">
      <c r="A57" s="44" t="s">
        <v>652</v>
      </c>
      <c r="B57" s="44" t="s">
        <v>788</v>
      </c>
      <c r="C57" s="44" t="s">
        <v>782</v>
      </c>
      <c r="D57" s="44">
        <v>2017</v>
      </c>
      <c r="E57" s="45">
        <v>42906</v>
      </c>
      <c r="F57" s="44" t="s">
        <v>137</v>
      </c>
      <c r="G57" s="44" t="s">
        <v>83</v>
      </c>
      <c r="H57" s="37" t="s">
        <v>27</v>
      </c>
      <c r="I57" s="37" t="s">
        <v>27</v>
      </c>
      <c r="J57" s="37" t="s">
        <v>26</v>
      </c>
      <c r="K57" s="37" t="s">
        <v>27</v>
      </c>
      <c r="L57" s="37" t="s">
        <v>26</v>
      </c>
      <c r="M57" s="46">
        <v>3.5</v>
      </c>
      <c r="N57" s="37" t="s">
        <v>762</v>
      </c>
      <c r="O57" s="37">
        <v>-1</v>
      </c>
      <c r="P57" s="37" t="s">
        <v>18</v>
      </c>
      <c r="Q57" s="46">
        <v>5.7</v>
      </c>
      <c r="R57" s="37" t="s">
        <v>760</v>
      </c>
    </row>
    <row r="58" spans="1:19" ht="15.75" customHeight="1" x14ac:dyDescent="0.3">
      <c r="A58" s="44" t="s">
        <v>652</v>
      </c>
      <c r="B58" s="44" t="s">
        <v>788</v>
      </c>
      <c r="C58" s="44" t="s">
        <v>782</v>
      </c>
      <c r="D58" s="44">
        <v>2017</v>
      </c>
      <c r="E58" s="45">
        <v>42906</v>
      </c>
      <c r="F58" s="44" t="s">
        <v>137</v>
      </c>
      <c r="G58" s="44" t="s">
        <v>86</v>
      </c>
      <c r="H58" s="37" t="s">
        <v>22</v>
      </c>
      <c r="I58" s="37" t="s">
        <v>22</v>
      </c>
      <c r="J58" s="37" t="s">
        <v>21</v>
      </c>
      <c r="K58" s="37" t="s">
        <v>22</v>
      </c>
      <c r="L58" s="37" t="s">
        <v>21</v>
      </c>
      <c r="M58" s="46">
        <v>11.9</v>
      </c>
      <c r="N58" s="37" t="s">
        <v>759</v>
      </c>
      <c r="O58" s="37">
        <v>-1</v>
      </c>
      <c r="P58" s="37" t="s">
        <v>18</v>
      </c>
      <c r="Q58" s="46">
        <v>2.2999999999999998</v>
      </c>
      <c r="R58" s="37" t="s">
        <v>760</v>
      </c>
    </row>
    <row r="59" spans="1:19" ht="15.75" customHeight="1" x14ac:dyDescent="0.3">
      <c r="A59" s="44" t="s">
        <v>652</v>
      </c>
      <c r="B59" s="44" t="s">
        <v>787</v>
      </c>
      <c r="C59" s="44" t="s">
        <v>787</v>
      </c>
      <c r="D59" s="44">
        <v>2017</v>
      </c>
      <c r="E59" s="45">
        <v>42906</v>
      </c>
      <c r="F59" s="44" t="s">
        <v>137</v>
      </c>
      <c r="G59" s="44" t="s">
        <v>89</v>
      </c>
      <c r="H59" s="37" t="s">
        <v>45</v>
      </c>
      <c r="I59" s="37" t="s">
        <v>45</v>
      </c>
      <c r="J59" s="37" t="s">
        <v>45</v>
      </c>
      <c r="K59" s="37" t="s">
        <v>45</v>
      </c>
      <c r="L59" s="37" t="s">
        <v>45</v>
      </c>
      <c r="M59" s="46">
        <v>19</v>
      </c>
      <c r="N59" s="37" t="s">
        <v>759</v>
      </c>
      <c r="O59" s="37">
        <v>-1</v>
      </c>
      <c r="P59" s="37" t="s">
        <v>18</v>
      </c>
      <c r="Q59" s="46">
        <v>14.1</v>
      </c>
      <c r="R59" s="37" t="s">
        <v>777</v>
      </c>
    </row>
    <row r="60" spans="1:19" ht="15.75" customHeight="1" x14ac:dyDescent="0.3">
      <c r="A60" s="44" t="s">
        <v>652</v>
      </c>
      <c r="B60" s="44" t="s">
        <v>789</v>
      </c>
      <c r="C60" s="44" t="s">
        <v>789</v>
      </c>
      <c r="D60" s="44">
        <v>2017</v>
      </c>
      <c r="E60" s="45">
        <v>42906</v>
      </c>
      <c r="F60" s="44" t="s">
        <v>137</v>
      </c>
      <c r="G60" s="44" t="s">
        <v>92</v>
      </c>
      <c r="H60" s="37" t="s">
        <v>35</v>
      </c>
      <c r="I60" s="37" t="s">
        <v>31</v>
      </c>
      <c r="J60" s="37" t="s">
        <v>31</v>
      </c>
      <c r="K60" s="37" t="s">
        <v>31</v>
      </c>
      <c r="L60" s="37" t="s">
        <v>31</v>
      </c>
      <c r="M60" s="46">
        <v>9.4</v>
      </c>
      <c r="N60" s="37" t="s">
        <v>759</v>
      </c>
      <c r="O60" s="37">
        <v>-1</v>
      </c>
      <c r="P60" s="37" t="s">
        <v>18</v>
      </c>
      <c r="Q60" s="46">
        <v>5.0999999999999996</v>
      </c>
      <c r="R60" s="37" t="s">
        <v>760</v>
      </c>
    </row>
    <row r="61" spans="1:19" ht="15.75" customHeight="1" x14ac:dyDescent="0.3">
      <c r="A61" s="44" t="s">
        <v>652</v>
      </c>
      <c r="B61" s="44" t="s">
        <v>785</v>
      </c>
      <c r="C61" s="44" t="s">
        <v>785</v>
      </c>
      <c r="D61" s="44">
        <v>2017</v>
      </c>
      <c r="E61" s="45">
        <v>42906</v>
      </c>
      <c r="F61" s="44" t="s">
        <v>137</v>
      </c>
      <c r="G61" s="44" t="s">
        <v>95</v>
      </c>
      <c r="H61" s="37" t="s">
        <v>45</v>
      </c>
      <c r="I61" s="37" t="s">
        <v>45</v>
      </c>
      <c r="J61" s="37" t="s">
        <v>45</v>
      </c>
      <c r="K61" s="37" t="s">
        <v>45</v>
      </c>
      <c r="L61" s="37" t="s">
        <v>45</v>
      </c>
      <c r="M61" s="46">
        <v>23.8</v>
      </c>
      <c r="N61" s="37" t="s">
        <v>759</v>
      </c>
      <c r="O61" s="37">
        <v>-1</v>
      </c>
      <c r="P61" s="37" t="s">
        <v>18</v>
      </c>
      <c r="Q61" s="46">
        <v>16.5</v>
      </c>
      <c r="R61" s="37" t="s">
        <v>764</v>
      </c>
    </row>
    <row r="62" spans="1:19" ht="15.75" customHeight="1" x14ac:dyDescent="0.3">
      <c r="A62" s="44" t="s">
        <v>652</v>
      </c>
      <c r="B62" s="44" t="s">
        <v>785</v>
      </c>
      <c r="C62" s="44" t="s">
        <v>785</v>
      </c>
      <c r="D62" s="44">
        <v>2017</v>
      </c>
      <c r="E62" s="45">
        <v>42906</v>
      </c>
      <c r="F62" s="44" t="s">
        <v>137</v>
      </c>
      <c r="G62" s="44" t="s">
        <v>98</v>
      </c>
      <c r="H62" s="37" t="s">
        <v>27</v>
      </c>
      <c r="I62" s="37" t="s">
        <v>27</v>
      </c>
      <c r="J62" s="37" t="s">
        <v>26</v>
      </c>
      <c r="K62" s="37" t="s">
        <v>27</v>
      </c>
      <c r="L62" s="37" t="s">
        <v>26</v>
      </c>
      <c r="M62" s="46">
        <v>3.8</v>
      </c>
      <c r="N62" s="37" t="s">
        <v>762</v>
      </c>
      <c r="O62" s="37">
        <v>-1</v>
      </c>
      <c r="P62" s="37" t="s">
        <v>18</v>
      </c>
      <c r="Q62" s="46">
        <v>6.9</v>
      </c>
      <c r="R62" s="37" t="s">
        <v>780</v>
      </c>
    </row>
    <row r="63" spans="1:19" ht="15.75" customHeight="1" x14ac:dyDescent="0.3">
      <c r="A63" s="44" t="s">
        <v>652</v>
      </c>
      <c r="B63" s="44" t="s">
        <v>785</v>
      </c>
      <c r="C63" s="44" t="s">
        <v>785</v>
      </c>
      <c r="D63" s="44">
        <v>2017</v>
      </c>
      <c r="E63" s="45">
        <v>42906</v>
      </c>
      <c r="F63" s="44" t="s">
        <v>137</v>
      </c>
      <c r="G63" s="44" t="s">
        <v>190</v>
      </c>
      <c r="H63" s="37" t="s">
        <v>35</v>
      </c>
      <c r="I63" s="37" t="s">
        <v>31</v>
      </c>
      <c r="J63" s="37" t="s">
        <v>31</v>
      </c>
      <c r="K63" s="37" t="s">
        <v>31</v>
      </c>
      <c r="L63" s="37" t="s">
        <v>31</v>
      </c>
      <c r="M63" s="47">
        <v>9.1</v>
      </c>
      <c r="N63" s="48" t="s">
        <v>786</v>
      </c>
      <c r="O63" s="48">
        <v>-1</v>
      </c>
      <c r="P63" s="48" t="s">
        <v>18</v>
      </c>
      <c r="Q63" s="46">
        <v>4.3</v>
      </c>
      <c r="R63" s="37" t="s">
        <v>768</v>
      </c>
      <c r="S63" s="44" t="s">
        <v>790</v>
      </c>
    </row>
    <row r="64" spans="1:19" ht="15.75" customHeight="1" x14ac:dyDescent="0.3">
      <c r="A64" s="44" t="s">
        <v>652</v>
      </c>
      <c r="B64" s="44" t="s">
        <v>791</v>
      </c>
      <c r="C64" s="44" t="s">
        <v>770</v>
      </c>
      <c r="D64" s="44">
        <v>2017</v>
      </c>
      <c r="E64" s="45">
        <v>42906</v>
      </c>
      <c r="F64" s="44" t="s">
        <v>137</v>
      </c>
      <c r="G64" s="44" t="s">
        <v>101</v>
      </c>
      <c r="H64" s="37" t="s">
        <v>22</v>
      </c>
      <c r="I64" s="37" t="s">
        <v>22</v>
      </c>
      <c r="J64" s="37" t="s">
        <v>21</v>
      </c>
      <c r="K64" s="37" t="s">
        <v>22</v>
      </c>
      <c r="L64" s="37" t="s">
        <v>21</v>
      </c>
      <c r="M64" s="46">
        <v>7.8</v>
      </c>
      <c r="N64" s="37" t="s">
        <v>778</v>
      </c>
      <c r="O64" s="37">
        <v>-1</v>
      </c>
      <c r="P64" s="37" t="s">
        <v>18</v>
      </c>
      <c r="Q64" s="46">
        <v>3.1</v>
      </c>
      <c r="R64" s="37" t="s">
        <v>760</v>
      </c>
    </row>
    <row r="65" spans="1:19" ht="15.75" customHeight="1" x14ac:dyDescent="0.3">
      <c r="A65" s="44" t="s">
        <v>652</v>
      </c>
      <c r="B65" s="44" t="s">
        <v>787</v>
      </c>
      <c r="C65" s="44" t="s">
        <v>787</v>
      </c>
      <c r="D65" s="44">
        <v>2017</v>
      </c>
      <c r="E65" s="45">
        <v>42906</v>
      </c>
      <c r="F65" s="44" t="s">
        <v>137</v>
      </c>
      <c r="G65" s="44" t="s">
        <v>104</v>
      </c>
      <c r="H65" s="37" t="s">
        <v>26</v>
      </c>
      <c r="I65" s="37" t="s">
        <v>26</v>
      </c>
      <c r="J65" s="37" t="s">
        <v>27</v>
      </c>
      <c r="K65" s="37" t="s">
        <v>26</v>
      </c>
      <c r="L65" s="37" t="s">
        <v>27</v>
      </c>
      <c r="M65" s="46">
        <v>7.9</v>
      </c>
      <c r="N65" s="37" t="s">
        <v>786</v>
      </c>
      <c r="O65" s="37">
        <v>24.7</v>
      </c>
      <c r="P65" s="37" t="s">
        <v>759</v>
      </c>
      <c r="Q65" s="46">
        <v>10.5</v>
      </c>
      <c r="R65" s="37" t="s">
        <v>764</v>
      </c>
    </row>
    <row r="66" spans="1:19" ht="15.75" customHeight="1" x14ac:dyDescent="0.3">
      <c r="A66" s="44" t="s">
        <v>652</v>
      </c>
      <c r="B66" s="44" t="s">
        <v>787</v>
      </c>
      <c r="C66" s="44" t="s">
        <v>787</v>
      </c>
      <c r="D66" s="44">
        <v>2017</v>
      </c>
      <c r="E66" s="45">
        <v>42906</v>
      </c>
      <c r="F66" s="44" t="s">
        <v>137</v>
      </c>
      <c r="G66" s="44" t="s">
        <v>107</v>
      </c>
      <c r="H66" s="37" t="s">
        <v>27</v>
      </c>
      <c r="I66" s="37" t="s">
        <v>27</v>
      </c>
      <c r="J66" s="37" t="s">
        <v>26</v>
      </c>
      <c r="K66" s="37" t="s">
        <v>27</v>
      </c>
      <c r="L66" s="37" t="s">
        <v>26</v>
      </c>
      <c r="M66" s="46">
        <v>6.8</v>
      </c>
      <c r="N66" s="37" t="s">
        <v>762</v>
      </c>
      <c r="O66" s="37">
        <v>-1</v>
      </c>
      <c r="P66" s="37" t="s">
        <v>18</v>
      </c>
      <c r="Q66" s="46">
        <v>8.1999999999999993</v>
      </c>
      <c r="R66" s="37" t="s">
        <v>764</v>
      </c>
    </row>
    <row r="67" spans="1:19" ht="15.75" customHeight="1" x14ac:dyDescent="0.3">
      <c r="A67" s="44" t="s">
        <v>652</v>
      </c>
      <c r="B67" s="44" t="s">
        <v>787</v>
      </c>
      <c r="C67" s="44" t="s">
        <v>787</v>
      </c>
      <c r="D67" s="44">
        <v>2017</v>
      </c>
      <c r="E67" s="45">
        <v>42906</v>
      </c>
      <c r="F67" s="44" t="s">
        <v>137</v>
      </c>
      <c r="G67" s="44" t="s">
        <v>110</v>
      </c>
      <c r="H67" s="37" t="s">
        <v>31</v>
      </c>
      <c r="I67" s="37" t="s">
        <v>31</v>
      </c>
      <c r="J67" s="37" t="s">
        <v>31</v>
      </c>
      <c r="K67" s="37" t="s">
        <v>31</v>
      </c>
      <c r="L67" s="37" t="s">
        <v>31</v>
      </c>
      <c r="M67" s="46">
        <v>25.7</v>
      </c>
      <c r="N67" s="37" t="s">
        <v>786</v>
      </c>
      <c r="O67" s="37">
        <v>17.899999999999999</v>
      </c>
      <c r="P67" s="37" t="s">
        <v>759</v>
      </c>
      <c r="Q67" s="46">
        <v>10.5</v>
      </c>
      <c r="R67" s="37" t="s">
        <v>764</v>
      </c>
      <c r="S67" s="37" t="s">
        <v>792</v>
      </c>
    </row>
    <row r="68" spans="1:19" ht="15.75" customHeight="1" x14ac:dyDescent="0.3">
      <c r="A68" s="44" t="s">
        <v>652</v>
      </c>
      <c r="B68" s="44" t="s">
        <v>787</v>
      </c>
      <c r="C68" s="44" t="s">
        <v>787</v>
      </c>
      <c r="D68" s="44">
        <v>2017</v>
      </c>
      <c r="E68" s="45">
        <v>42906</v>
      </c>
      <c r="F68" s="44" t="s">
        <v>137</v>
      </c>
      <c r="G68" s="44" t="s">
        <v>113</v>
      </c>
      <c r="H68" s="37" t="s">
        <v>22</v>
      </c>
      <c r="I68" s="37" t="s">
        <v>22</v>
      </c>
      <c r="J68" s="37" t="s">
        <v>21</v>
      </c>
      <c r="K68" s="37" t="s">
        <v>22</v>
      </c>
      <c r="L68" s="37" t="s">
        <v>21</v>
      </c>
      <c r="M68" s="46">
        <v>8.1</v>
      </c>
      <c r="N68" s="37" t="s">
        <v>762</v>
      </c>
      <c r="O68" s="37">
        <v>-1</v>
      </c>
      <c r="P68" s="37" t="s">
        <v>18</v>
      </c>
      <c r="Q68" s="46">
        <v>4.3</v>
      </c>
      <c r="R68" s="37" t="s">
        <v>760</v>
      </c>
    </row>
    <row r="69" spans="1:19" ht="15.75" customHeight="1" x14ac:dyDescent="0.3">
      <c r="A69" s="44" t="s">
        <v>652</v>
      </c>
      <c r="B69" s="44" t="s">
        <v>787</v>
      </c>
      <c r="C69" s="44" t="s">
        <v>787</v>
      </c>
      <c r="D69" s="44">
        <v>2017</v>
      </c>
      <c r="E69" s="45">
        <v>42906</v>
      </c>
      <c r="F69" s="44" t="s">
        <v>137</v>
      </c>
      <c r="G69" s="44" t="s">
        <v>116</v>
      </c>
      <c r="H69" s="37" t="s">
        <v>31</v>
      </c>
      <c r="I69" s="37" t="s">
        <v>31</v>
      </c>
      <c r="J69" s="37" t="s">
        <v>31</v>
      </c>
      <c r="K69" s="37" t="s">
        <v>31</v>
      </c>
      <c r="L69" s="37" t="s">
        <v>31</v>
      </c>
      <c r="M69" s="46">
        <v>4.5999999999999996</v>
      </c>
      <c r="N69" s="37" t="s">
        <v>762</v>
      </c>
      <c r="O69" s="37">
        <v>-1</v>
      </c>
      <c r="P69" s="37" t="s">
        <v>18</v>
      </c>
      <c r="Q69" s="46">
        <v>5.3</v>
      </c>
      <c r="R69" s="37" t="s">
        <v>768</v>
      </c>
    </row>
    <row r="70" spans="1:19" ht="15.75" customHeight="1" x14ac:dyDescent="0.3">
      <c r="A70" s="44" t="s">
        <v>652</v>
      </c>
      <c r="B70" s="44" t="s">
        <v>789</v>
      </c>
      <c r="C70" s="44" t="s">
        <v>789</v>
      </c>
      <c r="D70" s="44">
        <v>2017</v>
      </c>
      <c r="E70" s="45">
        <v>42906</v>
      </c>
      <c r="F70" s="44" t="s">
        <v>137</v>
      </c>
      <c r="G70" s="44" t="s">
        <v>122</v>
      </c>
      <c r="H70" s="37" t="s">
        <v>27</v>
      </c>
      <c r="I70" s="37" t="s">
        <v>27</v>
      </c>
      <c r="J70" s="37" t="s">
        <v>26</v>
      </c>
      <c r="K70" s="37" t="s">
        <v>27</v>
      </c>
      <c r="L70" s="37" t="s">
        <v>26</v>
      </c>
      <c r="M70" s="46">
        <v>10.9</v>
      </c>
      <c r="N70" s="37" t="s">
        <v>759</v>
      </c>
      <c r="O70" s="37">
        <v>-1</v>
      </c>
      <c r="P70" s="37" t="s">
        <v>18</v>
      </c>
      <c r="Q70" s="46">
        <v>6.2</v>
      </c>
      <c r="R70" s="37" t="s">
        <v>760</v>
      </c>
    </row>
    <row r="71" spans="1:19" ht="15.75" customHeight="1" x14ac:dyDescent="0.3">
      <c r="A71" s="44" t="s">
        <v>652</v>
      </c>
      <c r="B71" s="44" t="s">
        <v>789</v>
      </c>
      <c r="C71" s="44" t="s">
        <v>789</v>
      </c>
      <c r="D71" s="44">
        <v>2017</v>
      </c>
      <c r="E71" s="45">
        <v>42906</v>
      </c>
      <c r="F71" s="44" t="s">
        <v>137</v>
      </c>
      <c r="G71" s="44" t="s">
        <v>125</v>
      </c>
      <c r="H71" s="37" t="s">
        <v>31</v>
      </c>
      <c r="I71" s="37" t="s">
        <v>31</v>
      </c>
      <c r="J71" s="37" t="s">
        <v>31</v>
      </c>
      <c r="K71" s="37" t="s">
        <v>31</v>
      </c>
      <c r="L71" s="37" t="s">
        <v>31</v>
      </c>
      <c r="M71" s="46">
        <v>8.4</v>
      </c>
      <c r="N71" s="37" t="s">
        <v>762</v>
      </c>
      <c r="O71" s="37">
        <v>-1</v>
      </c>
      <c r="P71" s="37" t="s">
        <v>18</v>
      </c>
      <c r="Q71" s="46">
        <v>6.2</v>
      </c>
      <c r="R71" s="37" t="s">
        <v>764</v>
      </c>
    </row>
    <row r="72" spans="1:19" ht="15.75" customHeight="1" x14ac:dyDescent="0.3">
      <c r="A72" s="44" t="s">
        <v>652</v>
      </c>
      <c r="B72" s="44" t="s">
        <v>791</v>
      </c>
      <c r="C72" s="44" t="s">
        <v>770</v>
      </c>
      <c r="D72" s="44">
        <v>2017</v>
      </c>
      <c r="E72" s="45">
        <v>42906</v>
      </c>
      <c r="F72" s="44" t="s">
        <v>137</v>
      </c>
      <c r="G72" s="44" t="s">
        <v>128</v>
      </c>
      <c r="H72" s="37" t="s">
        <v>21</v>
      </c>
      <c r="I72" s="37" t="s">
        <v>21</v>
      </c>
      <c r="J72" s="37" t="s">
        <v>22</v>
      </c>
      <c r="K72" s="37" t="s">
        <v>21</v>
      </c>
      <c r="L72" s="37" t="s">
        <v>22</v>
      </c>
      <c r="M72" s="46">
        <v>12.3</v>
      </c>
      <c r="N72" s="37" t="s">
        <v>786</v>
      </c>
      <c r="O72" s="37">
        <v>4.9000000000000004</v>
      </c>
      <c r="P72" s="37" t="s">
        <v>762</v>
      </c>
      <c r="Q72" s="46">
        <v>2.1</v>
      </c>
      <c r="R72" s="37" t="s">
        <v>768</v>
      </c>
    </row>
    <row r="73" spans="1:19" ht="15.75" customHeight="1" x14ac:dyDescent="0.3">
      <c r="A73" s="44" t="s">
        <v>652</v>
      </c>
      <c r="B73" s="44" t="s">
        <v>791</v>
      </c>
      <c r="C73" s="44" t="s">
        <v>770</v>
      </c>
      <c r="D73" s="44">
        <v>2017</v>
      </c>
      <c r="E73" s="45">
        <v>42906</v>
      </c>
      <c r="F73" s="44" t="s">
        <v>137</v>
      </c>
      <c r="G73" s="44" t="s">
        <v>131</v>
      </c>
      <c r="H73" s="37" t="s">
        <v>45</v>
      </c>
      <c r="I73" s="37" t="s">
        <v>45</v>
      </c>
      <c r="J73" s="37" t="s">
        <v>45</v>
      </c>
      <c r="K73" s="37" t="s">
        <v>45</v>
      </c>
      <c r="L73" s="37" t="s">
        <v>45</v>
      </c>
      <c r="M73" s="46">
        <v>18.100000000000001</v>
      </c>
      <c r="N73" s="37" t="s">
        <v>786</v>
      </c>
      <c r="O73" s="37">
        <v>14.9</v>
      </c>
      <c r="P73" s="37" t="s">
        <v>759</v>
      </c>
      <c r="Q73" s="46">
        <v>5.5</v>
      </c>
      <c r="R73" s="37" t="s">
        <v>768</v>
      </c>
    </row>
    <row r="74" spans="1:19" ht="15.75" customHeight="1" x14ac:dyDescent="0.3">
      <c r="A74" s="44" t="s">
        <v>212</v>
      </c>
      <c r="B74" s="44" t="s">
        <v>793</v>
      </c>
      <c r="C74" s="44" t="s">
        <v>212</v>
      </c>
      <c r="D74" s="44">
        <v>2018</v>
      </c>
      <c r="E74" s="45">
        <v>43269</v>
      </c>
      <c r="F74" s="44" t="s">
        <v>19</v>
      </c>
      <c r="G74" s="44" t="s">
        <v>20</v>
      </c>
      <c r="H74" s="37" t="s">
        <v>21</v>
      </c>
      <c r="I74" s="37" t="s">
        <v>21</v>
      </c>
      <c r="J74" s="37" t="s">
        <v>22</v>
      </c>
      <c r="K74" s="37" t="s">
        <v>21</v>
      </c>
      <c r="L74" s="37" t="s">
        <v>22</v>
      </c>
      <c r="M74" s="49">
        <v>17.3</v>
      </c>
      <c r="N74" s="44" t="s">
        <v>759</v>
      </c>
      <c r="O74" s="37">
        <v>-1</v>
      </c>
      <c r="P74" s="37" t="s">
        <v>18</v>
      </c>
      <c r="Q74" s="49">
        <v>3.6</v>
      </c>
      <c r="R74" s="44" t="s">
        <v>768</v>
      </c>
      <c r="S74" s="44"/>
    </row>
    <row r="75" spans="1:19" ht="15.75" customHeight="1" x14ac:dyDescent="0.3">
      <c r="A75" s="44" t="s">
        <v>212</v>
      </c>
      <c r="B75" s="44" t="s">
        <v>793</v>
      </c>
      <c r="C75" s="44" t="s">
        <v>212</v>
      </c>
      <c r="D75" s="44">
        <v>2018</v>
      </c>
      <c r="E75" s="45">
        <v>43269</v>
      </c>
      <c r="F75" s="44" t="s">
        <v>19</v>
      </c>
      <c r="G75" s="44" t="s">
        <v>25</v>
      </c>
      <c r="H75" s="37" t="s">
        <v>26</v>
      </c>
      <c r="I75" s="37" t="s">
        <v>26</v>
      </c>
      <c r="J75" s="37" t="s">
        <v>27</v>
      </c>
      <c r="K75" s="37" t="s">
        <v>26</v>
      </c>
      <c r="L75" s="37" t="s">
        <v>27</v>
      </c>
      <c r="M75" s="49">
        <v>9.3000000000000007</v>
      </c>
      <c r="N75" s="44" t="s">
        <v>762</v>
      </c>
      <c r="O75" s="37">
        <v>-1</v>
      </c>
      <c r="P75" s="37" t="s">
        <v>18</v>
      </c>
      <c r="Q75" s="49">
        <v>7.4</v>
      </c>
      <c r="R75" s="44" t="s">
        <v>760</v>
      </c>
      <c r="S75" s="44"/>
    </row>
    <row r="76" spans="1:19" ht="15.75" customHeight="1" x14ac:dyDescent="0.3">
      <c r="A76" s="44" t="s">
        <v>212</v>
      </c>
      <c r="B76" s="44" t="s">
        <v>793</v>
      </c>
      <c r="C76" s="44" t="s">
        <v>212</v>
      </c>
      <c r="D76" s="44">
        <v>2018</v>
      </c>
      <c r="E76" s="45">
        <v>43269</v>
      </c>
      <c r="F76" s="44" t="s">
        <v>19</v>
      </c>
      <c r="G76" s="44" t="s">
        <v>30</v>
      </c>
      <c r="H76" s="37" t="s">
        <v>31</v>
      </c>
      <c r="I76" s="37" t="s">
        <v>31</v>
      </c>
      <c r="J76" s="37" t="s">
        <v>31</v>
      </c>
      <c r="K76" s="37" t="s">
        <v>31</v>
      </c>
      <c r="L76" s="37" t="s">
        <v>31</v>
      </c>
      <c r="M76" s="49">
        <v>21.9</v>
      </c>
      <c r="N76" s="44" t="s">
        <v>759</v>
      </c>
      <c r="O76" s="37">
        <v>-1</v>
      </c>
      <c r="P76" s="37" t="s">
        <v>18</v>
      </c>
      <c r="Q76" s="49">
        <v>9.3000000000000007</v>
      </c>
      <c r="R76" s="44" t="s">
        <v>760</v>
      </c>
      <c r="S76" s="44"/>
    </row>
    <row r="77" spans="1:19" ht="15.75" customHeight="1" x14ac:dyDescent="0.3">
      <c r="A77" s="44" t="s">
        <v>212</v>
      </c>
      <c r="B77" s="44" t="s">
        <v>793</v>
      </c>
      <c r="C77" s="44" t="s">
        <v>212</v>
      </c>
      <c r="D77" s="44">
        <v>2018</v>
      </c>
      <c r="E77" s="45">
        <v>43269</v>
      </c>
      <c r="F77" s="44" t="s">
        <v>19</v>
      </c>
      <c r="G77" s="44" t="s">
        <v>34</v>
      </c>
      <c r="H77" s="37" t="s">
        <v>35</v>
      </c>
      <c r="I77" s="37" t="s">
        <v>31</v>
      </c>
      <c r="J77" s="37" t="s">
        <v>31</v>
      </c>
      <c r="K77" s="37" t="s">
        <v>31</v>
      </c>
      <c r="L77" s="37" t="s">
        <v>31</v>
      </c>
      <c r="M77" s="49">
        <v>16.5</v>
      </c>
      <c r="N77" s="44" t="s">
        <v>759</v>
      </c>
      <c r="O77" s="37">
        <v>-1</v>
      </c>
      <c r="P77" s="37" t="s">
        <v>18</v>
      </c>
      <c r="Q77" s="49">
        <v>6.2</v>
      </c>
      <c r="R77" s="44" t="s">
        <v>768</v>
      </c>
      <c r="S77" s="44"/>
    </row>
    <row r="78" spans="1:19" ht="15.75" customHeight="1" x14ac:dyDescent="0.3">
      <c r="A78" s="44" t="s">
        <v>212</v>
      </c>
      <c r="B78" s="44" t="s">
        <v>793</v>
      </c>
      <c r="C78" s="44" t="s">
        <v>212</v>
      </c>
      <c r="D78" s="44">
        <v>2018</v>
      </c>
      <c r="E78" s="45">
        <v>43269</v>
      </c>
      <c r="F78" s="44" t="s">
        <v>19</v>
      </c>
      <c r="G78" s="44" t="s">
        <v>38</v>
      </c>
      <c r="H78" s="37" t="s">
        <v>21</v>
      </c>
      <c r="I78" s="37" t="s">
        <v>21</v>
      </c>
      <c r="J78" s="37" t="s">
        <v>22</v>
      </c>
      <c r="K78" s="37" t="s">
        <v>21</v>
      </c>
      <c r="L78" s="37" t="s">
        <v>22</v>
      </c>
      <c r="M78" s="49">
        <v>17.600000000000001</v>
      </c>
      <c r="N78" s="44" t="s">
        <v>759</v>
      </c>
      <c r="O78" s="37">
        <v>-1</v>
      </c>
      <c r="P78" s="37" t="s">
        <v>18</v>
      </c>
      <c r="Q78" s="49">
        <v>9.1999999999999993</v>
      </c>
      <c r="R78" s="44" t="s">
        <v>763</v>
      </c>
      <c r="S78" s="44"/>
    </row>
    <row r="79" spans="1:19" ht="15.75" customHeight="1" x14ac:dyDescent="0.3">
      <c r="A79" s="44" t="s">
        <v>212</v>
      </c>
      <c r="B79" s="44" t="s">
        <v>794</v>
      </c>
      <c r="C79" s="44" t="s">
        <v>788</v>
      </c>
      <c r="D79" s="44">
        <v>2018</v>
      </c>
      <c r="E79" s="45">
        <v>43270</v>
      </c>
      <c r="F79" s="44" t="s">
        <v>19</v>
      </c>
      <c r="G79" s="44" t="s">
        <v>41</v>
      </c>
      <c r="H79" s="37" t="s">
        <v>22</v>
      </c>
      <c r="I79" s="37" t="s">
        <v>22</v>
      </c>
      <c r="J79" s="37" t="s">
        <v>21</v>
      </c>
      <c r="K79" s="37" t="s">
        <v>22</v>
      </c>
      <c r="L79" s="37" t="s">
        <v>21</v>
      </c>
      <c r="M79" s="49">
        <v>5.2</v>
      </c>
      <c r="N79" s="44" t="s">
        <v>762</v>
      </c>
      <c r="O79" s="37">
        <v>-1</v>
      </c>
      <c r="P79" s="37" t="s">
        <v>18</v>
      </c>
      <c r="Q79" s="49">
        <v>9.5</v>
      </c>
      <c r="R79" s="44" t="s">
        <v>760</v>
      </c>
      <c r="S79" s="44"/>
    </row>
    <row r="80" spans="1:19" ht="15.75" customHeight="1" x14ac:dyDescent="0.3">
      <c r="A80" s="44" t="s">
        <v>212</v>
      </c>
      <c r="B80" s="44" t="s">
        <v>794</v>
      </c>
      <c r="C80" s="44" t="s">
        <v>788</v>
      </c>
      <c r="D80" s="44">
        <v>2018</v>
      </c>
      <c r="E80" s="45">
        <v>43270</v>
      </c>
      <c r="F80" s="44" t="s">
        <v>19</v>
      </c>
      <c r="G80" s="44" t="s">
        <v>44</v>
      </c>
      <c r="H80" s="37" t="s">
        <v>45</v>
      </c>
      <c r="I80" s="37" t="s">
        <v>45</v>
      </c>
      <c r="J80" s="37" t="s">
        <v>45</v>
      </c>
      <c r="K80" s="37" t="s">
        <v>45</v>
      </c>
      <c r="L80" s="37" t="s">
        <v>45</v>
      </c>
      <c r="M80" s="49">
        <v>6.5</v>
      </c>
      <c r="N80" s="44" t="s">
        <v>762</v>
      </c>
      <c r="O80" s="37">
        <v>-1</v>
      </c>
      <c r="P80" s="37" t="s">
        <v>18</v>
      </c>
      <c r="Q80" s="49">
        <v>12</v>
      </c>
      <c r="R80" s="44" t="s">
        <v>763</v>
      </c>
      <c r="S80" s="44"/>
    </row>
    <row r="81" spans="1:19" ht="15.75" customHeight="1" x14ac:dyDescent="0.3">
      <c r="A81" s="44" t="s">
        <v>212</v>
      </c>
      <c r="B81" s="44" t="s">
        <v>794</v>
      </c>
      <c r="C81" s="44" t="s">
        <v>788</v>
      </c>
      <c r="D81" s="44">
        <v>2018</v>
      </c>
      <c r="E81" s="45">
        <v>43270</v>
      </c>
      <c r="F81" s="44" t="s">
        <v>19</v>
      </c>
      <c r="G81" s="44" t="s">
        <v>48</v>
      </c>
      <c r="H81" s="37" t="s">
        <v>27</v>
      </c>
      <c r="I81" s="37" t="s">
        <v>27</v>
      </c>
      <c r="J81" s="37" t="s">
        <v>26</v>
      </c>
      <c r="K81" s="37" t="s">
        <v>27</v>
      </c>
      <c r="L81" s="37" t="s">
        <v>26</v>
      </c>
      <c r="M81" s="50">
        <v>12.6</v>
      </c>
      <c r="N81" s="51" t="s">
        <v>779</v>
      </c>
      <c r="O81" s="52">
        <v>-1</v>
      </c>
      <c r="P81" s="48" t="s">
        <v>18</v>
      </c>
      <c r="Q81" s="49">
        <v>8.8000000000000007</v>
      </c>
      <c r="R81" s="44" t="s">
        <v>768</v>
      </c>
      <c r="S81" s="44" t="s">
        <v>790</v>
      </c>
    </row>
    <row r="82" spans="1:19" ht="15.75" customHeight="1" x14ac:dyDescent="0.3">
      <c r="A82" s="44" t="s">
        <v>212</v>
      </c>
      <c r="B82" s="44" t="s">
        <v>794</v>
      </c>
      <c r="C82" s="44" t="s">
        <v>788</v>
      </c>
      <c r="D82" s="44">
        <v>2018</v>
      </c>
      <c r="E82" s="45">
        <v>43270</v>
      </c>
      <c r="F82" s="44" t="s">
        <v>19</v>
      </c>
      <c r="G82" s="44" t="s">
        <v>52</v>
      </c>
      <c r="H82" s="37" t="s">
        <v>31</v>
      </c>
      <c r="I82" s="37" t="s">
        <v>31</v>
      </c>
      <c r="J82" s="37" t="s">
        <v>31</v>
      </c>
      <c r="K82" s="37" t="s">
        <v>31</v>
      </c>
      <c r="L82" s="37" t="s">
        <v>31</v>
      </c>
      <c r="M82" s="49">
        <v>16.399999999999999</v>
      </c>
      <c r="N82" s="44" t="s">
        <v>759</v>
      </c>
      <c r="O82" s="37">
        <v>-1</v>
      </c>
      <c r="P82" s="37" t="s">
        <v>18</v>
      </c>
      <c r="Q82" s="49">
        <v>8.8000000000000007</v>
      </c>
      <c r="R82" s="44" t="s">
        <v>768</v>
      </c>
      <c r="S82" s="44"/>
    </row>
    <row r="83" spans="1:19" ht="15.75" customHeight="1" x14ac:dyDescent="0.3">
      <c r="A83" s="44" t="s">
        <v>212</v>
      </c>
      <c r="B83" s="44" t="s">
        <v>793</v>
      </c>
      <c r="C83" s="44" t="s">
        <v>212</v>
      </c>
      <c r="D83" s="44">
        <v>2018</v>
      </c>
      <c r="E83" s="45">
        <v>43269</v>
      </c>
      <c r="F83" s="44" t="s">
        <v>19</v>
      </c>
      <c r="G83" s="44" t="s">
        <v>55</v>
      </c>
      <c r="H83" s="37" t="s">
        <v>26</v>
      </c>
      <c r="I83" s="37" t="s">
        <v>26</v>
      </c>
      <c r="J83" s="37" t="s">
        <v>27</v>
      </c>
      <c r="K83" s="37" t="s">
        <v>26</v>
      </c>
      <c r="L83" s="37" t="s">
        <v>27</v>
      </c>
      <c r="M83" s="49">
        <v>21.6</v>
      </c>
      <c r="N83" s="44" t="s">
        <v>759</v>
      </c>
      <c r="O83" s="37">
        <v>-1</v>
      </c>
      <c r="P83" s="37" t="s">
        <v>18</v>
      </c>
      <c r="Q83" s="49">
        <v>19.399999999999999</v>
      </c>
      <c r="R83" s="44" t="s">
        <v>795</v>
      </c>
      <c r="S83" s="44" t="s">
        <v>3482</v>
      </c>
    </row>
    <row r="84" spans="1:19" ht="15.75" customHeight="1" x14ac:dyDescent="0.3">
      <c r="A84" s="44" t="s">
        <v>212</v>
      </c>
      <c r="B84" s="44" t="s">
        <v>794</v>
      </c>
      <c r="C84" s="44" t="s">
        <v>788</v>
      </c>
      <c r="D84" s="44">
        <v>2018</v>
      </c>
      <c r="E84" s="45">
        <v>43270</v>
      </c>
      <c r="F84" s="44" t="s">
        <v>19</v>
      </c>
      <c r="G84" s="44" t="s">
        <v>57</v>
      </c>
      <c r="H84" s="37" t="s">
        <v>35</v>
      </c>
      <c r="I84" s="37" t="s">
        <v>31</v>
      </c>
      <c r="J84" s="37" t="s">
        <v>31</v>
      </c>
      <c r="K84" s="37" t="s">
        <v>31</v>
      </c>
      <c r="L84" s="37" t="s">
        <v>31</v>
      </c>
      <c r="M84" s="49">
        <v>24.9</v>
      </c>
      <c r="N84" s="44" t="s">
        <v>759</v>
      </c>
      <c r="O84" s="37">
        <v>-1</v>
      </c>
      <c r="P84" s="37" t="s">
        <v>18</v>
      </c>
      <c r="Q84" s="49">
        <v>36.299999999999997</v>
      </c>
      <c r="R84" s="44" t="s">
        <v>795</v>
      </c>
      <c r="S84" s="44" t="s">
        <v>3482</v>
      </c>
    </row>
    <row r="85" spans="1:19" ht="15.75" customHeight="1" x14ac:dyDescent="0.3">
      <c r="A85" s="44" t="s">
        <v>212</v>
      </c>
      <c r="B85" s="44" t="s">
        <v>794</v>
      </c>
      <c r="C85" s="44" t="s">
        <v>788</v>
      </c>
      <c r="D85" s="44">
        <v>2018</v>
      </c>
      <c r="E85" s="45">
        <v>43270</v>
      </c>
      <c r="F85" s="44" t="s">
        <v>19</v>
      </c>
      <c r="G85" s="44" t="s">
        <v>61</v>
      </c>
      <c r="H85" s="37" t="s">
        <v>31</v>
      </c>
      <c r="I85" s="37" t="s">
        <v>31</v>
      </c>
      <c r="J85" s="37" t="s">
        <v>31</v>
      </c>
      <c r="K85" s="37" t="s">
        <v>31</v>
      </c>
      <c r="L85" s="37" t="s">
        <v>31</v>
      </c>
      <c r="M85" s="49">
        <v>6.9</v>
      </c>
      <c r="N85" s="44" t="s">
        <v>762</v>
      </c>
      <c r="O85" s="37">
        <v>-1</v>
      </c>
      <c r="P85" s="37" t="s">
        <v>18</v>
      </c>
      <c r="Q85" s="49">
        <v>20.6</v>
      </c>
      <c r="R85" s="44" t="s">
        <v>763</v>
      </c>
      <c r="S85" s="44" t="s">
        <v>3480</v>
      </c>
    </row>
    <row r="86" spans="1:19" ht="15.75" customHeight="1" x14ac:dyDescent="0.3">
      <c r="A86" s="44" t="s">
        <v>212</v>
      </c>
      <c r="B86" s="44" t="s">
        <v>794</v>
      </c>
      <c r="C86" s="44" t="s">
        <v>788</v>
      </c>
      <c r="D86" s="44">
        <v>2018</v>
      </c>
      <c r="E86" s="45">
        <v>43270</v>
      </c>
      <c r="F86" s="44" t="s">
        <v>19</v>
      </c>
      <c r="G86" s="44" t="s">
        <v>64</v>
      </c>
      <c r="H86" s="37" t="s">
        <v>22</v>
      </c>
      <c r="I86" s="37" t="s">
        <v>22</v>
      </c>
      <c r="J86" s="37" t="s">
        <v>21</v>
      </c>
      <c r="K86" s="37" t="s">
        <v>22</v>
      </c>
      <c r="L86" s="37" t="s">
        <v>21</v>
      </c>
      <c r="M86" s="49">
        <v>17</v>
      </c>
      <c r="N86" s="44" t="s">
        <v>759</v>
      </c>
      <c r="O86" s="37">
        <v>-1</v>
      </c>
      <c r="P86" s="37" t="s">
        <v>18</v>
      </c>
      <c r="Q86" s="49">
        <v>7.5</v>
      </c>
      <c r="R86" s="44" t="s">
        <v>768</v>
      </c>
      <c r="S86" s="44"/>
    </row>
    <row r="87" spans="1:19" ht="15.75" customHeight="1" x14ac:dyDescent="0.3">
      <c r="A87" s="44" t="s">
        <v>212</v>
      </c>
      <c r="B87" s="44" t="s">
        <v>794</v>
      </c>
      <c r="C87" s="44" t="s">
        <v>788</v>
      </c>
      <c r="D87" s="44">
        <v>2018</v>
      </c>
      <c r="E87" s="45">
        <v>43270</v>
      </c>
      <c r="F87" s="44" t="s">
        <v>19</v>
      </c>
      <c r="G87" s="44" t="s">
        <v>67</v>
      </c>
      <c r="H87" s="37" t="s">
        <v>21</v>
      </c>
      <c r="I87" s="37" t="s">
        <v>21</v>
      </c>
      <c r="J87" s="37" t="s">
        <v>22</v>
      </c>
      <c r="K87" s="37" t="s">
        <v>21</v>
      </c>
      <c r="L87" s="37" t="s">
        <v>22</v>
      </c>
      <c r="M87" s="49">
        <v>7</v>
      </c>
      <c r="N87" s="44" t="s">
        <v>762</v>
      </c>
      <c r="O87" s="37">
        <v>-1</v>
      </c>
      <c r="P87" s="37" t="s">
        <v>18</v>
      </c>
      <c r="Q87" s="49">
        <v>6.2</v>
      </c>
      <c r="R87" s="44" t="s">
        <v>768</v>
      </c>
      <c r="S87" s="44"/>
    </row>
    <row r="88" spans="1:19" ht="15.75" customHeight="1" x14ac:dyDescent="0.3">
      <c r="A88" s="44" t="s">
        <v>212</v>
      </c>
      <c r="B88" s="44" t="s">
        <v>794</v>
      </c>
      <c r="C88" s="44" t="s">
        <v>788</v>
      </c>
      <c r="D88" s="44">
        <v>2018</v>
      </c>
      <c r="E88" s="45">
        <v>43270</v>
      </c>
      <c r="F88" s="44" t="s">
        <v>19</v>
      </c>
      <c r="G88" s="44" t="s">
        <v>71</v>
      </c>
      <c r="H88" s="37" t="s">
        <v>45</v>
      </c>
      <c r="I88" s="37" t="s">
        <v>45</v>
      </c>
      <c r="J88" s="37" t="s">
        <v>45</v>
      </c>
      <c r="K88" s="37" t="s">
        <v>45</v>
      </c>
      <c r="L88" s="37" t="s">
        <v>45</v>
      </c>
      <c r="M88" s="49">
        <v>15.5</v>
      </c>
      <c r="N88" s="44" t="s">
        <v>769</v>
      </c>
      <c r="O88" s="53">
        <v>10.199999999999999</v>
      </c>
      <c r="P88" s="44" t="s">
        <v>762</v>
      </c>
      <c r="Q88" s="49">
        <v>14.1</v>
      </c>
      <c r="R88" s="44" t="s">
        <v>763</v>
      </c>
      <c r="S88" s="44"/>
    </row>
    <row r="89" spans="1:19" ht="15.75" customHeight="1" x14ac:dyDescent="0.3">
      <c r="A89" s="44" t="s">
        <v>212</v>
      </c>
      <c r="B89" s="44" t="s">
        <v>794</v>
      </c>
      <c r="C89" s="44" t="s">
        <v>788</v>
      </c>
      <c r="D89" s="44">
        <v>2018</v>
      </c>
      <c r="E89" s="45">
        <v>43270</v>
      </c>
      <c r="F89" s="44" t="s">
        <v>19</v>
      </c>
      <c r="G89" s="44" t="s">
        <v>74</v>
      </c>
      <c r="H89" s="37" t="s">
        <v>27</v>
      </c>
      <c r="I89" s="37" t="s">
        <v>27</v>
      </c>
      <c r="J89" s="37" t="s">
        <v>26</v>
      </c>
      <c r="K89" s="37" t="s">
        <v>27</v>
      </c>
      <c r="L89" s="37" t="s">
        <v>26</v>
      </c>
      <c r="M89" s="49">
        <v>26.6</v>
      </c>
      <c r="N89" s="44" t="s">
        <v>759</v>
      </c>
      <c r="O89" s="37">
        <v>-1</v>
      </c>
      <c r="P89" s="37" t="s">
        <v>18</v>
      </c>
      <c r="Q89" s="49">
        <v>9.6</v>
      </c>
      <c r="R89" s="44" t="s">
        <v>768</v>
      </c>
      <c r="S89" s="44"/>
    </row>
    <row r="90" spans="1:19" ht="15.75" customHeight="1" x14ac:dyDescent="0.3">
      <c r="A90" s="44" t="s">
        <v>212</v>
      </c>
      <c r="B90" s="44" t="s">
        <v>796</v>
      </c>
      <c r="C90" s="44" t="s">
        <v>652</v>
      </c>
      <c r="D90" s="44">
        <v>2018</v>
      </c>
      <c r="E90" s="45">
        <v>43270</v>
      </c>
      <c r="F90" s="44" t="s">
        <v>19</v>
      </c>
      <c r="G90" s="44" t="s">
        <v>77</v>
      </c>
      <c r="H90" s="37" t="s">
        <v>21</v>
      </c>
      <c r="I90" s="37" t="s">
        <v>21</v>
      </c>
      <c r="J90" s="37" t="s">
        <v>22</v>
      </c>
      <c r="K90" s="37" t="s">
        <v>21</v>
      </c>
      <c r="L90" s="37" t="s">
        <v>22</v>
      </c>
      <c r="M90" s="49">
        <v>23</v>
      </c>
      <c r="N90" s="44" t="s">
        <v>779</v>
      </c>
      <c r="O90" s="53">
        <v>21</v>
      </c>
      <c r="P90" s="44" t="s">
        <v>759</v>
      </c>
      <c r="Q90" s="49">
        <v>11.4</v>
      </c>
      <c r="R90" s="44" t="s">
        <v>768</v>
      </c>
      <c r="S90" s="44"/>
    </row>
    <row r="91" spans="1:19" ht="15.75" customHeight="1" x14ac:dyDescent="0.3">
      <c r="A91" s="44" t="s">
        <v>212</v>
      </c>
      <c r="B91" s="44" t="s">
        <v>796</v>
      </c>
      <c r="C91" s="44" t="s">
        <v>652</v>
      </c>
      <c r="D91" s="44">
        <v>2018</v>
      </c>
      <c r="E91" s="45">
        <v>43270</v>
      </c>
      <c r="F91" s="44" t="s">
        <v>19</v>
      </c>
      <c r="G91" s="44" t="s">
        <v>80</v>
      </c>
      <c r="H91" s="37" t="s">
        <v>45</v>
      </c>
      <c r="I91" s="37" t="s">
        <v>45</v>
      </c>
      <c r="J91" s="37" t="s">
        <v>45</v>
      </c>
      <c r="K91" s="37" t="s">
        <v>45</v>
      </c>
      <c r="L91" s="37" t="s">
        <v>45</v>
      </c>
      <c r="M91" s="49">
        <v>20.3</v>
      </c>
      <c r="N91" s="44" t="s">
        <v>759</v>
      </c>
      <c r="O91" s="37">
        <v>-1</v>
      </c>
      <c r="P91" s="37" t="s">
        <v>18</v>
      </c>
      <c r="Q91" s="49">
        <v>7.9</v>
      </c>
      <c r="R91" s="44" t="s">
        <v>775</v>
      </c>
      <c r="S91" s="44"/>
    </row>
    <row r="92" spans="1:19" ht="15.75" customHeight="1" x14ac:dyDescent="0.3">
      <c r="A92" s="44" t="s">
        <v>212</v>
      </c>
      <c r="B92" s="44" t="s">
        <v>794</v>
      </c>
      <c r="C92" s="44" t="s">
        <v>788</v>
      </c>
      <c r="D92" s="44">
        <v>2018</v>
      </c>
      <c r="E92" s="45">
        <v>43270</v>
      </c>
      <c r="F92" s="44" t="s">
        <v>19</v>
      </c>
      <c r="G92" s="44" t="s">
        <v>83</v>
      </c>
      <c r="H92" s="37" t="s">
        <v>35</v>
      </c>
      <c r="I92" s="37" t="s">
        <v>31</v>
      </c>
      <c r="J92" s="37" t="s">
        <v>31</v>
      </c>
      <c r="K92" s="37" t="s">
        <v>31</v>
      </c>
      <c r="L92" s="37" t="s">
        <v>31</v>
      </c>
      <c r="M92" s="49">
        <v>18.600000000000001</v>
      </c>
      <c r="N92" s="44" t="s">
        <v>759</v>
      </c>
      <c r="O92" s="37">
        <v>-1</v>
      </c>
      <c r="P92" s="37" t="s">
        <v>18</v>
      </c>
      <c r="Q92" s="49">
        <v>7</v>
      </c>
      <c r="R92" s="44" t="s">
        <v>768</v>
      </c>
      <c r="S92" s="44"/>
    </row>
    <row r="93" spans="1:19" ht="15.75" customHeight="1" x14ac:dyDescent="0.3">
      <c r="A93" s="44" t="s">
        <v>212</v>
      </c>
      <c r="B93" s="44" t="s">
        <v>794</v>
      </c>
      <c r="C93" s="44" t="s">
        <v>788</v>
      </c>
      <c r="D93" s="44">
        <v>2018</v>
      </c>
      <c r="E93" s="45">
        <v>43270</v>
      </c>
      <c r="F93" s="44" t="s">
        <v>19</v>
      </c>
      <c r="G93" s="44" t="s">
        <v>86</v>
      </c>
      <c r="H93" s="37" t="s">
        <v>22</v>
      </c>
      <c r="I93" s="37" t="s">
        <v>22</v>
      </c>
      <c r="J93" s="37" t="s">
        <v>21</v>
      </c>
      <c r="K93" s="37" t="s">
        <v>22</v>
      </c>
      <c r="L93" s="37" t="s">
        <v>21</v>
      </c>
      <c r="M93" s="49">
        <v>6.4</v>
      </c>
      <c r="N93" s="44" t="s">
        <v>762</v>
      </c>
      <c r="O93" s="37">
        <v>-1</v>
      </c>
      <c r="P93" s="37" t="s">
        <v>18</v>
      </c>
      <c r="Q93" s="49">
        <v>3.8</v>
      </c>
      <c r="R93" s="44" t="s">
        <v>768</v>
      </c>
      <c r="S93" s="44"/>
    </row>
    <row r="94" spans="1:19" ht="15.75" customHeight="1" x14ac:dyDescent="0.3">
      <c r="A94" s="44" t="s">
        <v>212</v>
      </c>
      <c r="B94" s="44" t="s">
        <v>794</v>
      </c>
      <c r="C94" s="44" t="s">
        <v>788</v>
      </c>
      <c r="D94" s="44">
        <v>2018</v>
      </c>
      <c r="E94" s="45">
        <v>43270</v>
      </c>
      <c r="F94" s="44" t="s">
        <v>19</v>
      </c>
      <c r="G94" s="44" t="s">
        <v>89</v>
      </c>
      <c r="H94" s="37" t="s">
        <v>31</v>
      </c>
      <c r="I94" s="37" t="s">
        <v>31</v>
      </c>
      <c r="J94" s="37" t="s">
        <v>31</v>
      </c>
      <c r="K94" s="37" t="s">
        <v>31</v>
      </c>
      <c r="L94" s="37" t="s">
        <v>31</v>
      </c>
      <c r="M94" s="49">
        <v>18.5</v>
      </c>
      <c r="N94" s="44" t="s">
        <v>759</v>
      </c>
      <c r="O94" s="37">
        <v>-1</v>
      </c>
      <c r="P94" s="37" t="s">
        <v>18</v>
      </c>
      <c r="Q94" s="49">
        <v>4.9000000000000004</v>
      </c>
      <c r="R94" s="44" t="s">
        <v>768</v>
      </c>
      <c r="S94" s="44"/>
    </row>
    <row r="95" spans="1:19" ht="15.75" customHeight="1" x14ac:dyDescent="0.3">
      <c r="A95" s="44" t="s">
        <v>212</v>
      </c>
      <c r="B95" s="44" t="s">
        <v>796</v>
      </c>
      <c r="C95" s="44" t="s">
        <v>652</v>
      </c>
      <c r="D95" s="44">
        <v>2018</v>
      </c>
      <c r="E95" s="45">
        <v>43270</v>
      </c>
      <c r="F95" s="44" t="s">
        <v>19</v>
      </c>
      <c r="G95" s="44" t="s">
        <v>92</v>
      </c>
      <c r="H95" s="37" t="s">
        <v>26</v>
      </c>
      <c r="I95" s="37" t="s">
        <v>26</v>
      </c>
      <c r="J95" s="37" t="s">
        <v>27</v>
      </c>
      <c r="K95" s="37" t="s">
        <v>26</v>
      </c>
      <c r="L95" s="37" t="s">
        <v>27</v>
      </c>
      <c r="M95" s="49">
        <v>51.5</v>
      </c>
      <c r="N95" s="44" t="s">
        <v>759</v>
      </c>
      <c r="O95" s="37">
        <v>-1</v>
      </c>
      <c r="P95" s="37" t="s">
        <v>18</v>
      </c>
      <c r="Q95" s="49">
        <v>5.2</v>
      </c>
      <c r="R95" s="44" t="s">
        <v>768</v>
      </c>
      <c r="S95" s="44" t="s">
        <v>3483</v>
      </c>
    </row>
    <row r="96" spans="1:19" ht="15.75" customHeight="1" x14ac:dyDescent="0.3">
      <c r="A96" s="44" t="s">
        <v>212</v>
      </c>
      <c r="B96" s="44" t="s">
        <v>796</v>
      </c>
      <c r="C96" s="44" t="s">
        <v>652</v>
      </c>
      <c r="D96" s="44">
        <v>2018</v>
      </c>
      <c r="E96" s="45">
        <v>43270</v>
      </c>
      <c r="F96" s="44" t="s">
        <v>19</v>
      </c>
      <c r="G96" s="44" t="s">
        <v>95</v>
      </c>
      <c r="H96" s="37" t="s">
        <v>27</v>
      </c>
      <c r="I96" s="37" t="s">
        <v>27</v>
      </c>
      <c r="J96" s="37" t="s">
        <v>26</v>
      </c>
      <c r="K96" s="37" t="s">
        <v>27</v>
      </c>
      <c r="L96" s="37" t="s">
        <v>26</v>
      </c>
      <c r="M96" s="49">
        <v>10.5</v>
      </c>
      <c r="N96" s="44" t="s">
        <v>762</v>
      </c>
      <c r="O96" s="37">
        <v>-1</v>
      </c>
      <c r="P96" s="37" t="s">
        <v>18</v>
      </c>
      <c r="Q96" s="49">
        <v>7.4</v>
      </c>
      <c r="R96" s="44" t="s">
        <v>763</v>
      </c>
      <c r="S96" s="44"/>
    </row>
    <row r="97" spans="1:19" ht="15.75" customHeight="1" x14ac:dyDescent="0.3">
      <c r="A97" s="44" t="s">
        <v>212</v>
      </c>
      <c r="B97" s="44" t="s">
        <v>796</v>
      </c>
      <c r="C97" s="44" t="s">
        <v>652</v>
      </c>
      <c r="D97" s="44">
        <v>2018</v>
      </c>
      <c r="E97" s="45">
        <v>43270</v>
      </c>
      <c r="F97" s="44" t="s">
        <v>19</v>
      </c>
      <c r="G97" s="44" t="s">
        <v>98</v>
      </c>
      <c r="H97" s="37" t="s">
        <v>26</v>
      </c>
      <c r="I97" s="37" t="s">
        <v>26</v>
      </c>
      <c r="J97" s="37" t="s">
        <v>27</v>
      </c>
      <c r="K97" s="37" t="s">
        <v>26</v>
      </c>
      <c r="L97" s="37" t="s">
        <v>27</v>
      </c>
      <c r="M97" s="49">
        <v>10.1</v>
      </c>
      <c r="N97" s="44" t="s">
        <v>762</v>
      </c>
      <c r="O97" s="37">
        <v>-1</v>
      </c>
      <c r="P97" s="37" t="s">
        <v>18</v>
      </c>
      <c r="Q97" s="49">
        <v>21.2</v>
      </c>
      <c r="R97" s="44" t="s">
        <v>763</v>
      </c>
      <c r="S97" s="44" t="s">
        <v>3480</v>
      </c>
    </row>
    <row r="98" spans="1:19" ht="15.75" customHeight="1" x14ac:dyDescent="0.3">
      <c r="A98" s="44" t="s">
        <v>212</v>
      </c>
      <c r="B98" s="44" t="s">
        <v>797</v>
      </c>
      <c r="C98" s="44" t="s">
        <v>798</v>
      </c>
      <c r="D98" s="44">
        <v>2018</v>
      </c>
      <c r="E98" s="45">
        <v>43269</v>
      </c>
      <c r="F98" s="44" t="s">
        <v>19</v>
      </c>
      <c r="G98" s="44" t="s">
        <v>101</v>
      </c>
      <c r="H98" s="37" t="s">
        <v>31</v>
      </c>
      <c r="I98" s="37" t="s">
        <v>31</v>
      </c>
      <c r="J98" s="37" t="s">
        <v>31</v>
      </c>
      <c r="K98" s="37" t="s">
        <v>31</v>
      </c>
      <c r="L98" s="37" t="s">
        <v>31</v>
      </c>
      <c r="M98" s="49">
        <v>20.399999999999999</v>
      </c>
      <c r="N98" s="44" t="s">
        <v>759</v>
      </c>
      <c r="O98" s="37">
        <v>-1</v>
      </c>
      <c r="P98" s="37" t="s">
        <v>18</v>
      </c>
      <c r="Q98" s="49">
        <v>5.0999999999999996</v>
      </c>
      <c r="R98" s="44" t="s">
        <v>763</v>
      </c>
      <c r="S98" s="44"/>
    </row>
    <row r="99" spans="1:19" ht="15.75" customHeight="1" x14ac:dyDescent="0.3">
      <c r="A99" s="44" t="s">
        <v>212</v>
      </c>
      <c r="B99" s="44" t="s">
        <v>797</v>
      </c>
      <c r="C99" s="44" t="s">
        <v>798</v>
      </c>
      <c r="D99" s="44">
        <v>2018</v>
      </c>
      <c r="E99" s="45">
        <v>43269</v>
      </c>
      <c r="F99" s="44" t="s">
        <v>19</v>
      </c>
      <c r="G99" s="44" t="s">
        <v>104</v>
      </c>
      <c r="H99" s="37" t="s">
        <v>45</v>
      </c>
      <c r="I99" s="37" t="s">
        <v>45</v>
      </c>
      <c r="J99" s="37" t="s">
        <v>45</v>
      </c>
      <c r="K99" s="37" t="s">
        <v>45</v>
      </c>
      <c r="L99" s="37" t="s">
        <v>45</v>
      </c>
      <c r="M99" s="49">
        <v>14.2</v>
      </c>
      <c r="N99" s="44" t="s">
        <v>759</v>
      </c>
      <c r="O99" s="37">
        <v>-1</v>
      </c>
      <c r="P99" s="37" t="s">
        <v>18</v>
      </c>
      <c r="Q99" s="49">
        <v>11.3</v>
      </c>
      <c r="R99" s="44" t="s">
        <v>763</v>
      </c>
      <c r="S99" s="44"/>
    </row>
    <row r="100" spans="1:19" ht="15.75" customHeight="1" x14ac:dyDescent="0.3">
      <c r="A100" s="44" t="s">
        <v>212</v>
      </c>
      <c r="B100" s="44" t="s">
        <v>796</v>
      </c>
      <c r="C100" s="44" t="s">
        <v>652</v>
      </c>
      <c r="D100" s="44">
        <v>2018</v>
      </c>
      <c r="E100" s="45">
        <v>43270</v>
      </c>
      <c r="F100" s="44" t="s">
        <v>19</v>
      </c>
      <c r="G100" s="44" t="s">
        <v>107</v>
      </c>
      <c r="H100" s="37" t="s">
        <v>27</v>
      </c>
      <c r="I100" s="37" t="s">
        <v>27</v>
      </c>
      <c r="J100" s="37" t="s">
        <v>26</v>
      </c>
      <c r="K100" s="37" t="s">
        <v>27</v>
      </c>
      <c r="L100" s="37" t="s">
        <v>26</v>
      </c>
      <c r="M100" s="49">
        <v>19.2</v>
      </c>
      <c r="N100" s="44" t="s">
        <v>769</v>
      </c>
      <c r="O100" s="53">
        <v>27.5</v>
      </c>
      <c r="P100" s="44" t="s">
        <v>759</v>
      </c>
      <c r="Q100" s="49">
        <v>7.8</v>
      </c>
      <c r="R100" s="44" t="s">
        <v>763</v>
      </c>
      <c r="S100" s="44"/>
    </row>
    <row r="101" spans="1:19" ht="15.75" customHeight="1" x14ac:dyDescent="0.3">
      <c r="A101" s="44" t="s">
        <v>212</v>
      </c>
      <c r="B101" s="44" t="s">
        <v>796</v>
      </c>
      <c r="C101" s="44" t="s">
        <v>652</v>
      </c>
      <c r="D101" s="44">
        <v>2018</v>
      </c>
      <c r="E101" s="45">
        <v>43270</v>
      </c>
      <c r="F101" s="44" t="s">
        <v>19</v>
      </c>
      <c r="G101" s="44" t="s">
        <v>110</v>
      </c>
      <c r="H101" s="37" t="s">
        <v>27</v>
      </c>
      <c r="I101" s="37" t="s">
        <v>27</v>
      </c>
      <c r="J101" s="37" t="s">
        <v>26</v>
      </c>
      <c r="K101" s="37" t="s">
        <v>27</v>
      </c>
      <c r="L101" s="37" t="s">
        <v>26</v>
      </c>
      <c r="M101" s="49">
        <v>26</v>
      </c>
      <c r="N101" s="44" t="s">
        <v>759</v>
      </c>
      <c r="O101" s="37">
        <v>-1</v>
      </c>
      <c r="P101" s="37" t="s">
        <v>18</v>
      </c>
      <c r="Q101" s="49">
        <v>17.5</v>
      </c>
      <c r="R101" s="44" t="s">
        <v>763</v>
      </c>
      <c r="S101" s="44" t="s">
        <v>3480</v>
      </c>
    </row>
    <row r="102" spans="1:19" ht="15.75" customHeight="1" x14ac:dyDescent="0.3">
      <c r="A102" s="44" t="s">
        <v>212</v>
      </c>
      <c r="B102" s="44" t="s">
        <v>796</v>
      </c>
      <c r="C102" s="44" t="s">
        <v>652</v>
      </c>
      <c r="D102" s="44">
        <v>2018</v>
      </c>
      <c r="E102" s="45">
        <v>43270</v>
      </c>
      <c r="F102" s="44" t="s">
        <v>19</v>
      </c>
      <c r="G102" s="44" t="s">
        <v>113</v>
      </c>
      <c r="H102" s="37" t="s">
        <v>21</v>
      </c>
      <c r="I102" s="37" t="s">
        <v>21</v>
      </c>
      <c r="J102" s="37" t="s">
        <v>22</v>
      </c>
      <c r="K102" s="37" t="s">
        <v>21</v>
      </c>
      <c r="L102" s="37" t="s">
        <v>22</v>
      </c>
      <c r="M102" s="49">
        <v>47.2</v>
      </c>
      <c r="N102" s="44" t="s">
        <v>766</v>
      </c>
      <c r="O102" s="37">
        <v>-1</v>
      </c>
      <c r="P102" s="37" t="s">
        <v>18</v>
      </c>
      <c r="Q102" s="49">
        <v>9.3000000000000007</v>
      </c>
      <c r="R102" s="44" t="s">
        <v>768</v>
      </c>
      <c r="S102" s="44" t="s">
        <v>3484</v>
      </c>
    </row>
    <row r="103" spans="1:19" ht="15.75" customHeight="1" x14ac:dyDescent="0.3">
      <c r="A103" s="44" t="s">
        <v>212</v>
      </c>
      <c r="B103" s="44" t="s">
        <v>796</v>
      </c>
      <c r="C103" s="44" t="s">
        <v>652</v>
      </c>
      <c r="D103" s="44">
        <v>2018</v>
      </c>
      <c r="E103" s="45">
        <v>43270</v>
      </c>
      <c r="F103" s="44" t="s">
        <v>19</v>
      </c>
      <c r="G103" s="44" t="s">
        <v>116</v>
      </c>
      <c r="H103" s="37" t="s">
        <v>31</v>
      </c>
      <c r="I103" s="37" t="s">
        <v>31</v>
      </c>
      <c r="J103" s="37" t="s">
        <v>31</v>
      </c>
      <c r="K103" s="37" t="s">
        <v>31</v>
      </c>
      <c r="L103" s="37" t="s">
        <v>31</v>
      </c>
      <c r="M103" s="49">
        <v>18.100000000000001</v>
      </c>
      <c r="N103" s="44" t="s">
        <v>759</v>
      </c>
      <c r="O103" s="37">
        <v>-1</v>
      </c>
      <c r="P103" s="37" t="s">
        <v>18</v>
      </c>
      <c r="Q103" s="49">
        <v>8.9</v>
      </c>
      <c r="R103" s="44" t="s">
        <v>768</v>
      </c>
      <c r="S103" s="44"/>
    </row>
    <row r="104" spans="1:19" ht="15.75" customHeight="1" x14ac:dyDescent="0.3">
      <c r="A104" s="44" t="s">
        <v>212</v>
      </c>
      <c r="B104" s="44" t="s">
        <v>796</v>
      </c>
      <c r="C104" s="44" t="s">
        <v>652</v>
      </c>
      <c r="D104" s="44">
        <v>2018</v>
      </c>
      <c r="E104" s="45">
        <v>43270</v>
      </c>
      <c r="F104" s="44" t="s">
        <v>19</v>
      </c>
      <c r="G104" s="44" t="s">
        <v>119</v>
      </c>
      <c r="H104" s="37" t="s">
        <v>35</v>
      </c>
      <c r="I104" s="37" t="s">
        <v>31</v>
      </c>
      <c r="J104" s="37" t="s">
        <v>31</v>
      </c>
      <c r="K104" s="37" t="s">
        <v>31</v>
      </c>
      <c r="L104" s="37" t="s">
        <v>31</v>
      </c>
      <c r="M104" s="49">
        <v>36.4</v>
      </c>
      <c r="N104" s="44" t="s">
        <v>766</v>
      </c>
      <c r="O104" s="37">
        <v>-1</v>
      </c>
      <c r="P104" s="37" t="s">
        <v>18</v>
      </c>
      <c r="Q104" s="49">
        <v>5.6</v>
      </c>
      <c r="R104" s="44" t="s">
        <v>768</v>
      </c>
      <c r="S104" s="44"/>
    </row>
    <row r="105" spans="1:19" ht="15.75" customHeight="1" x14ac:dyDescent="0.3">
      <c r="A105" s="44" t="s">
        <v>212</v>
      </c>
      <c r="B105" s="44" t="s">
        <v>797</v>
      </c>
      <c r="C105" s="44" t="s">
        <v>798</v>
      </c>
      <c r="D105" s="44">
        <v>2018</v>
      </c>
      <c r="E105" s="45">
        <v>43269</v>
      </c>
      <c r="F105" s="44" t="s">
        <v>19</v>
      </c>
      <c r="G105" s="44" t="s">
        <v>122</v>
      </c>
      <c r="H105" s="37" t="s">
        <v>35</v>
      </c>
      <c r="I105" s="37" t="s">
        <v>31</v>
      </c>
      <c r="J105" s="37" t="s">
        <v>31</v>
      </c>
      <c r="K105" s="37" t="s">
        <v>31</v>
      </c>
      <c r="L105" s="37" t="s">
        <v>31</v>
      </c>
      <c r="M105" s="49">
        <v>26.4</v>
      </c>
      <c r="N105" s="44" t="s">
        <v>759</v>
      </c>
      <c r="O105" s="37">
        <v>-1</v>
      </c>
      <c r="P105" s="37" t="s">
        <v>18</v>
      </c>
      <c r="Q105" s="49">
        <v>5</v>
      </c>
      <c r="R105" s="44" t="s">
        <v>763</v>
      </c>
      <c r="S105" s="44"/>
    </row>
    <row r="106" spans="1:19" ht="15.75" customHeight="1" x14ac:dyDescent="0.3">
      <c r="A106" s="44" t="s">
        <v>212</v>
      </c>
      <c r="B106" s="44" t="s">
        <v>797</v>
      </c>
      <c r="C106" s="44" t="s">
        <v>798</v>
      </c>
      <c r="D106" s="44">
        <v>2018</v>
      </c>
      <c r="E106" s="45">
        <v>43269</v>
      </c>
      <c r="F106" s="44" t="s">
        <v>19</v>
      </c>
      <c r="G106" s="44" t="s">
        <v>125</v>
      </c>
      <c r="H106" s="37" t="s">
        <v>45</v>
      </c>
      <c r="I106" s="37" t="s">
        <v>45</v>
      </c>
      <c r="J106" s="37" t="s">
        <v>45</v>
      </c>
      <c r="K106" s="37" t="s">
        <v>45</v>
      </c>
      <c r="L106" s="37" t="s">
        <v>45</v>
      </c>
      <c r="M106" s="49">
        <v>26.2</v>
      </c>
      <c r="N106" s="44" t="s">
        <v>759</v>
      </c>
      <c r="O106" s="37">
        <v>-1</v>
      </c>
      <c r="P106" s="37" t="s">
        <v>18</v>
      </c>
      <c r="Q106" s="49">
        <v>9.9</v>
      </c>
      <c r="R106" s="44" t="s">
        <v>775</v>
      </c>
      <c r="S106" s="44"/>
    </row>
    <row r="107" spans="1:19" ht="15.75" customHeight="1" x14ac:dyDescent="0.3">
      <c r="A107" s="44" t="s">
        <v>212</v>
      </c>
      <c r="B107" s="44" t="s">
        <v>797</v>
      </c>
      <c r="C107" s="44" t="s">
        <v>798</v>
      </c>
      <c r="D107" s="44">
        <v>2018</v>
      </c>
      <c r="E107" s="45">
        <v>43269</v>
      </c>
      <c r="F107" s="44" t="s">
        <v>19</v>
      </c>
      <c r="G107" s="44" t="s">
        <v>128</v>
      </c>
      <c r="H107" s="37" t="s">
        <v>26</v>
      </c>
      <c r="I107" s="37" t="s">
        <v>26</v>
      </c>
      <c r="J107" s="37" t="s">
        <v>27</v>
      </c>
      <c r="K107" s="37" t="s">
        <v>26</v>
      </c>
      <c r="L107" s="37" t="s">
        <v>27</v>
      </c>
      <c r="M107" s="49">
        <v>31.3</v>
      </c>
      <c r="N107" s="44" t="s">
        <v>759</v>
      </c>
      <c r="O107" s="37">
        <v>-1</v>
      </c>
      <c r="P107" s="37" t="s">
        <v>18</v>
      </c>
      <c r="Q107" s="49">
        <v>14.1</v>
      </c>
      <c r="R107" s="44" t="s">
        <v>799</v>
      </c>
      <c r="S107" s="44"/>
    </row>
    <row r="108" spans="1:19" ht="15.75" customHeight="1" x14ac:dyDescent="0.3">
      <c r="A108" s="44" t="s">
        <v>212</v>
      </c>
      <c r="B108" s="44" t="s">
        <v>797</v>
      </c>
      <c r="C108" s="44" t="s">
        <v>798</v>
      </c>
      <c r="D108" s="44">
        <v>2018</v>
      </c>
      <c r="E108" s="45">
        <v>43269</v>
      </c>
      <c r="F108" s="44" t="s">
        <v>19</v>
      </c>
      <c r="G108" s="44" t="s">
        <v>131</v>
      </c>
      <c r="H108" s="37" t="s">
        <v>22</v>
      </c>
      <c r="I108" s="37" t="s">
        <v>22</v>
      </c>
      <c r="J108" s="37" t="s">
        <v>21</v>
      </c>
      <c r="K108" s="37" t="s">
        <v>22</v>
      </c>
      <c r="L108" s="37" t="s">
        <v>21</v>
      </c>
      <c r="M108" s="49">
        <v>23.6</v>
      </c>
      <c r="N108" s="44" t="s">
        <v>759</v>
      </c>
      <c r="O108" s="37">
        <v>-1</v>
      </c>
      <c r="P108" s="37" t="s">
        <v>18</v>
      </c>
      <c r="Q108" s="49">
        <v>11.1</v>
      </c>
      <c r="R108" s="44" t="s">
        <v>763</v>
      </c>
      <c r="S108" s="44"/>
    </row>
    <row r="109" spans="1:19" ht="15.75" customHeight="1" x14ac:dyDescent="0.3">
      <c r="A109" s="44" t="s">
        <v>212</v>
      </c>
      <c r="B109" s="44" t="s">
        <v>797</v>
      </c>
      <c r="C109" s="44" t="s">
        <v>798</v>
      </c>
      <c r="D109" s="44">
        <v>2018</v>
      </c>
      <c r="E109" s="45">
        <v>43269</v>
      </c>
      <c r="F109" s="44" t="s">
        <v>19</v>
      </c>
      <c r="G109" s="44" t="s">
        <v>134</v>
      </c>
      <c r="H109" s="37" t="s">
        <v>22</v>
      </c>
      <c r="I109" s="37" t="s">
        <v>22</v>
      </c>
      <c r="J109" s="37" t="s">
        <v>21</v>
      </c>
      <c r="K109" s="37" t="s">
        <v>22</v>
      </c>
      <c r="L109" s="37" t="s">
        <v>21</v>
      </c>
      <c r="M109" s="49">
        <v>24.5</v>
      </c>
      <c r="N109" s="44" t="s">
        <v>759</v>
      </c>
      <c r="O109" s="37">
        <v>-1</v>
      </c>
      <c r="P109" s="37" t="s">
        <v>18</v>
      </c>
      <c r="Q109" s="49">
        <v>5.4</v>
      </c>
      <c r="R109" s="44" t="s">
        <v>768</v>
      </c>
      <c r="S109" s="44"/>
    </row>
    <row r="110" spans="1:19" ht="15.75" customHeight="1" x14ac:dyDescent="0.3">
      <c r="A110" s="44" t="s">
        <v>212</v>
      </c>
      <c r="B110" s="44" t="s">
        <v>800</v>
      </c>
      <c r="C110" s="44" t="s">
        <v>798</v>
      </c>
      <c r="D110" s="44">
        <v>2018</v>
      </c>
      <c r="E110" s="45">
        <v>43271</v>
      </c>
      <c r="F110" s="44" t="s">
        <v>137</v>
      </c>
      <c r="G110" s="44" t="s">
        <v>20</v>
      </c>
      <c r="H110" s="37" t="s">
        <v>45</v>
      </c>
      <c r="I110" s="37" t="s">
        <v>45</v>
      </c>
      <c r="J110" s="37" t="s">
        <v>45</v>
      </c>
      <c r="K110" s="37" t="s">
        <v>45</v>
      </c>
      <c r="L110" s="37" t="s">
        <v>45</v>
      </c>
      <c r="M110" s="49">
        <v>15.5</v>
      </c>
      <c r="N110" s="44" t="s">
        <v>759</v>
      </c>
      <c r="O110" s="37">
        <v>-1</v>
      </c>
      <c r="P110" s="37" t="s">
        <v>18</v>
      </c>
      <c r="Q110" s="49">
        <v>11.2</v>
      </c>
      <c r="R110" s="44" t="s">
        <v>760</v>
      </c>
      <c r="S110" s="44"/>
    </row>
    <row r="111" spans="1:19" ht="15.75" customHeight="1" x14ac:dyDescent="0.3">
      <c r="A111" s="44" t="s">
        <v>212</v>
      </c>
      <c r="B111" s="44" t="s">
        <v>800</v>
      </c>
      <c r="C111" s="44" t="s">
        <v>798</v>
      </c>
      <c r="D111" s="44">
        <v>2018</v>
      </c>
      <c r="E111" s="45">
        <v>43271</v>
      </c>
      <c r="F111" s="44" t="s">
        <v>137</v>
      </c>
      <c r="G111" s="44" t="s">
        <v>25</v>
      </c>
      <c r="H111" s="37" t="s">
        <v>35</v>
      </c>
      <c r="I111" s="37" t="s">
        <v>31</v>
      </c>
      <c r="J111" s="37" t="s">
        <v>31</v>
      </c>
      <c r="K111" s="37" t="s">
        <v>31</v>
      </c>
      <c r="L111" s="37" t="s">
        <v>31</v>
      </c>
      <c r="M111" s="49">
        <v>28</v>
      </c>
      <c r="N111" s="44" t="s">
        <v>759</v>
      </c>
      <c r="O111" s="37">
        <v>-1</v>
      </c>
      <c r="P111" s="37" t="s">
        <v>18</v>
      </c>
      <c r="Q111" s="49">
        <v>9.5</v>
      </c>
      <c r="R111" s="44" t="s">
        <v>780</v>
      </c>
      <c r="S111" s="44"/>
    </row>
    <row r="112" spans="1:19" ht="15.75" customHeight="1" x14ac:dyDescent="0.3">
      <c r="A112" s="44" t="s">
        <v>212</v>
      </c>
      <c r="B112" s="44" t="s">
        <v>800</v>
      </c>
      <c r="C112" s="44" t="s">
        <v>798</v>
      </c>
      <c r="D112" s="44">
        <v>2018</v>
      </c>
      <c r="E112" s="45">
        <v>43271</v>
      </c>
      <c r="F112" s="44" t="s">
        <v>137</v>
      </c>
      <c r="G112" s="44" t="s">
        <v>30</v>
      </c>
      <c r="H112" s="37" t="s">
        <v>31</v>
      </c>
      <c r="I112" s="37" t="s">
        <v>31</v>
      </c>
      <c r="J112" s="37" t="s">
        <v>31</v>
      </c>
      <c r="K112" s="37" t="s">
        <v>31</v>
      </c>
      <c r="L112" s="37" t="s">
        <v>31</v>
      </c>
      <c r="M112" s="49">
        <v>32.799999999999997</v>
      </c>
      <c r="N112" s="44" t="s">
        <v>759</v>
      </c>
      <c r="O112" s="37">
        <v>-1</v>
      </c>
      <c r="P112" s="37" t="s">
        <v>18</v>
      </c>
      <c r="Q112" s="49">
        <v>11</v>
      </c>
      <c r="R112" s="44" t="s">
        <v>760</v>
      </c>
      <c r="S112" s="44"/>
    </row>
    <row r="113" spans="1:19" ht="15.75" customHeight="1" x14ac:dyDescent="0.3">
      <c r="A113" s="44" t="s">
        <v>212</v>
      </c>
      <c r="B113" s="44" t="s">
        <v>800</v>
      </c>
      <c r="C113" s="44" t="s">
        <v>798</v>
      </c>
      <c r="D113" s="44">
        <v>2018</v>
      </c>
      <c r="E113" s="45">
        <v>43271</v>
      </c>
      <c r="F113" s="44" t="s">
        <v>137</v>
      </c>
      <c r="G113" s="44" t="s">
        <v>34</v>
      </c>
      <c r="H113" s="37" t="s">
        <v>26</v>
      </c>
      <c r="I113" s="37" t="s">
        <v>26</v>
      </c>
      <c r="J113" s="37" t="s">
        <v>27</v>
      </c>
      <c r="K113" s="37" t="s">
        <v>26</v>
      </c>
      <c r="L113" s="37" t="s">
        <v>27</v>
      </c>
      <c r="M113" s="49">
        <v>24</v>
      </c>
      <c r="N113" s="44" t="s">
        <v>759</v>
      </c>
      <c r="O113" s="37">
        <v>-1</v>
      </c>
      <c r="P113" s="37" t="s">
        <v>18</v>
      </c>
      <c r="Q113" s="49">
        <v>7.1</v>
      </c>
      <c r="R113" s="44" t="s">
        <v>760</v>
      </c>
      <c r="S113" s="44"/>
    </row>
    <row r="114" spans="1:19" ht="15.75" customHeight="1" x14ac:dyDescent="0.3">
      <c r="A114" s="44" t="s">
        <v>212</v>
      </c>
      <c r="B114" s="44" t="s">
        <v>800</v>
      </c>
      <c r="C114" s="44" t="s">
        <v>798</v>
      </c>
      <c r="D114" s="44">
        <v>2018</v>
      </c>
      <c r="E114" s="45">
        <v>43271</v>
      </c>
      <c r="F114" s="44" t="s">
        <v>137</v>
      </c>
      <c r="G114" s="44" t="s">
        <v>38</v>
      </c>
      <c r="H114" s="37" t="s">
        <v>21</v>
      </c>
      <c r="I114" s="37" t="s">
        <v>21</v>
      </c>
      <c r="J114" s="37" t="s">
        <v>22</v>
      </c>
      <c r="K114" s="37" t="s">
        <v>21</v>
      </c>
      <c r="L114" s="37" t="s">
        <v>22</v>
      </c>
      <c r="M114" s="49">
        <v>30.6</v>
      </c>
      <c r="N114" s="44" t="s">
        <v>759</v>
      </c>
      <c r="O114" s="37">
        <v>-1</v>
      </c>
      <c r="P114" s="37" t="s">
        <v>18</v>
      </c>
      <c r="Q114" s="49">
        <v>8.9</v>
      </c>
      <c r="R114" s="44" t="s">
        <v>768</v>
      </c>
      <c r="S114" s="44"/>
    </row>
    <row r="115" spans="1:19" ht="15.75" customHeight="1" x14ac:dyDescent="0.3">
      <c r="A115" s="44" t="s">
        <v>212</v>
      </c>
      <c r="B115" s="44" t="s">
        <v>800</v>
      </c>
      <c r="C115" s="44" t="s">
        <v>798</v>
      </c>
      <c r="D115" s="44">
        <v>2018</v>
      </c>
      <c r="E115" s="45">
        <v>43271</v>
      </c>
      <c r="F115" s="44" t="s">
        <v>137</v>
      </c>
      <c r="G115" s="44" t="s">
        <v>148</v>
      </c>
      <c r="H115" s="37" t="s">
        <v>31</v>
      </c>
      <c r="I115" s="37" t="s">
        <v>31</v>
      </c>
      <c r="J115" s="37" t="s">
        <v>31</v>
      </c>
      <c r="K115" s="37" t="s">
        <v>31</v>
      </c>
      <c r="L115" s="37" t="s">
        <v>31</v>
      </c>
      <c r="M115" s="49">
        <v>6.7</v>
      </c>
      <c r="N115" s="44" t="s">
        <v>762</v>
      </c>
      <c r="O115" s="37">
        <v>-1</v>
      </c>
      <c r="P115" s="37" t="s">
        <v>18</v>
      </c>
      <c r="Q115" s="49">
        <v>6.2</v>
      </c>
      <c r="R115" s="44" t="s">
        <v>760</v>
      </c>
      <c r="S115" s="44"/>
    </row>
    <row r="116" spans="1:19" ht="15.75" customHeight="1" x14ac:dyDescent="0.3">
      <c r="A116" s="44" t="s">
        <v>212</v>
      </c>
      <c r="B116" s="44" t="s">
        <v>800</v>
      </c>
      <c r="C116" s="44" t="s">
        <v>798</v>
      </c>
      <c r="D116" s="44">
        <v>2018</v>
      </c>
      <c r="E116" s="45">
        <v>43271</v>
      </c>
      <c r="F116" s="44" t="s">
        <v>137</v>
      </c>
      <c r="G116" s="44" t="s">
        <v>41</v>
      </c>
      <c r="H116" s="37" t="s">
        <v>26</v>
      </c>
      <c r="I116" s="37" t="s">
        <v>26</v>
      </c>
      <c r="J116" s="37" t="s">
        <v>27</v>
      </c>
      <c r="K116" s="37" t="s">
        <v>26</v>
      </c>
      <c r="L116" s="37" t="s">
        <v>27</v>
      </c>
      <c r="M116" s="49">
        <v>15</v>
      </c>
      <c r="N116" s="44" t="s">
        <v>759</v>
      </c>
      <c r="O116" s="37">
        <v>-1</v>
      </c>
      <c r="P116" s="37" t="s">
        <v>18</v>
      </c>
      <c r="Q116" s="49">
        <v>7.1</v>
      </c>
      <c r="R116" s="44" t="s">
        <v>760</v>
      </c>
      <c r="S116" s="44"/>
    </row>
    <row r="117" spans="1:19" ht="15.75" customHeight="1" x14ac:dyDescent="0.3">
      <c r="A117" s="44" t="s">
        <v>212</v>
      </c>
      <c r="B117" s="44" t="s">
        <v>800</v>
      </c>
      <c r="C117" s="44" t="s">
        <v>798</v>
      </c>
      <c r="D117" s="44">
        <v>2018</v>
      </c>
      <c r="E117" s="45">
        <v>43271</v>
      </c>
      <c r="F117" s="44" t="s">
        <v>137</v>
      </c>
      <c r="G117" s="44" t="s">
        <v>44</v>
      </c>
      <c r="H117" s="37" t="s">
        <v>21</v>
      </c>
      <c r="I117" s="37" t="s">
        <v>21</v>
      </c>
      <c r="J117" s="37" t="s">
        <v>22</v>
      </c>
      <c r="K117" s="37" t="s">
        <v>21</v>
      </c>
      <c r="L117" s="37" t="s">
        <v>22</v>
      </c>
      <c r="M117" s="49">
        <v>33.6</v>
      </c>
      <c r="N117" s="44" t="s">
        <v>759</v>
      </c>
      <c r="O117" s="37">
        <v>-1</v>
      </c>
      <c r="P117" s="37" t="s">
        <v>18</v>
      </c>
      <c r="Q117" s="49">
        <v>11.3</v>
      </c>
      <c r="R117" s="44" t="s">
        <v>760</v>
      </c>
      <c r="S117" s="44"/>
    </row>
    <row r="118" spans="1:19" ht="15.75" customHeight="1" x14ac:dyDescent="0.3">
      <c r="A118" s="44" t="s">
        <v>212</v>
      </c>
      <c r="B118" s="44" t="s">
        <v>800</v>
      </c>
      <c r="C118" s="44" t="s">
        <v>798</v>
      </c>
      <c r="D118" s="44">
        <v>2018</v>
      </c>
      <c r="E118" s="45">
        <v>43271</v>
      </c>
      <c r="F118" s="44" t="s">
        <v>137</v>
      </c>
      <c r="G118" s="44" t="s">
        <v>48</v>
      </c>
      <c r="H118" s="37" t="s">
        <v>22</v>
      </c>
      <c r="I118" s="37" t="s">
        <v>22</v>
      </c>
      <c r="J118" s="37" t="s">
        <v>21</v>
      </c>
      <c r="K118" s="37" t="s">
        <v>22</v>
      </c>
      <c r="L118" s="37" t="s">
        <v>21</v>
      </c>
      <c r="M118" s="49">
        <v>18.5</v>
      </c>
      <c r="N118" s="44" t="s">
        <v>759</v>
      </c>
      <c r="O118" s="37">
        <v>-1</v>
      </c>
      <c r="P118" s="37" t="s">
        <v>18</v>
      </c>
      <c r="Q118" s="49">
        <v>3.2</v>
      </c>
      <c r="R118" s="44" t="s">
        <v>760</v>
      </c>
      <c r="S118" s="44"/>
    </row>
    <row r="119" spans="1:19" ht="15.75" customHeight="1" x14ac:dyDescent="0.3">
      <c r="A119" s="44" t="s">
        <v>212</v>
      </c>
      <c r="B119" s="44" t="s">
        <v>800</v>
      </c>
      <c r="C119" s="44" t="s">
        <v>798</v>
      </c>
      <c r="D119" s="44">
        <v>2018</v>
      </c>
      <c r="E119" s="45">
        <v>43271</v>
      </c>
      <c r="F119" s="44" t="s">
        <v>137</v>
      </c>
      <c r="G119" s="44" t="s">
        <v>52</v>
      </c>
      <c r="H119" s="37" t="s">
        <v>27</v>
      </c>
      <c r="I119" s="37" t="s">
        <v>27</v>
      </c>
      <c r="J119" s="37" t="s">
        <v>26</v>
      </c>
      <c r="K119" s="37" t="s">
        <v>27</v>
      </c>
      <c r="L119" s="37" t="s">
        <v>26</v>
      </c>
      <c r="M119" s="49">
        <v>39.799999999999997</v>
      </c>
      <c r="N119" s="44" t="s">
        <v>759</v>
      </c>
      <c r="O119" s="37">
        <v>-1</v>
      </c>
      <c r="P119" s="37" t="s">
        <v>18</v>
      </c>
      <c r="Q119" s="49">
        <v>8</v>
      </c>
      <c r="R119" s="44" t="s">
        <v>760</v>
      </c>
      <c r="S119" s="44"/>
    </row>
    <row r="120" spans="1:19" ht="15.75" customHeight="1" x14ac:dyDescent="0.3">
      <c r="A120" s="44" t="s">
        <v>212</v>
      </c>
      <c r="B120" s="44" t="s">
        <v>800</v>
      </c>
      <c r="C120" s="44" t="s">
        <v>798</v>
      </c>
      <c r="D120" s="44">
        <v>2018</v>
      </c>
      <c r="E120" s="45">
        <v>43271</v>
      </c>
      <c r="F120" s="44" t="s">
        <v>137</v>
      </c>
      <c r="G120" s="44" t="s">
        <v>55</v>
      </c>
      <c r="H120" s="37" t="s">
        <v>26</v>
      </c>
      <c r="I120" s="37" t="s">
        <v>26</v>
      </c>
      <c r="J120" s="37" t="s">
        <v>27</v>
      </c>
      <c r="K120" s="37" t="s">
        <v>26</v>
      </c>
      <c r="L120" s="37" t="s">
        <v>27</v>
      </c>
      <c r="M120" s="49">
        <v>33.799999999999997</v>
      </c>
      <c r="N120" s="44" t="s">
        <v>759</v>
      </c>
      <c r="O120" s="37">
        <v>-1</v>
      </c>
      <c r="P120" s="37" t="s">
        <v>18</v>
      </c>
      <c r="Q120" s="49">
        <v>8.9</v>
      </c>
      <c r="R120" s="44" t="s">
        <v>760</v>
      </c>
      <c r="S120" s="44"/>
    </row>
    <row r="121" spans="1:19" ht="15.75" customHeight="1" x14ac:dyDescent="0.3">
      <c r="A121" s="44" t="s">
        <v>212</v>
      </c>
      <c r="B121" s="44" t="s">
        <v>800</v>
      </c>
      <c r="C121" s="44" t="s">
        <v>798</v>
      </c>
      <c r="D121" s="44">
        <v>2018</v>
      </c>
      <c r="E121" s="45">
        <v>43271</v>
      </c>
      <c r="F121" s="44" t="s">
        <v>137</v>
      </c>
      <c r="G121" s="44" t="s">
        <v>161</v>
      </c>
      <c r="H121" s="37" t="s">
        <v>45</v>
      </c>
      <c r="I121" s="37" t="s">
        <v>45</v>
      </c>
      <c r="J121" s="37" t="s">
        <v>45</v>
      </c>
      <c r="K121" s="37" t="s">
        <v>45</v>
      </c>
      <c r="L121" s="37" t="s">
        <v>45</v>
      </c>
      <c r="M121" s="49">
        <v>18.100000000000001</v>
      </c>
      <c r="N121" s="44" t="s">
        <v>759</v>
      </c>
      <c r="O121" s="37">
        <v>-1</v>
      </c>
      <c r="P121" s="37" t="s">
        <v>18</v>
      </c>
      <c r="Q121" s="49">
        <v>4.2</v>
      </c>
      <c r="R121" s="44" t="s">
        <v>768</v>
      </c>
      <c r="S121" s="44"/>
    </row>
    <row r="122" spans="1:19" ht="15.75" customHeight="1" x14ac:dyDescent="0.3">
      <c r="A122" s="44" t="s">
        <v>212</v>
      </c>
      <c r="B122" s="44" t="s">
        <v>800</v>
      </c>
      <c r="C122" s="44" t="s">
        <v>798</v>
      </c>
      <c r="D122" s="44">
        <v>2018</v>
      </c>
      <c r="E122" s="45">
        <v>43271</v>
      </c>
      <c r="F122" s="44" t="s">
        <v>137</v>
      </c>
      <c r="G122" s="44" t="s">
        <v>57</v>
      </c>
      <c r="H122" s="37" t="s">
        <v>31</v>
      </c>
      <c r="I122" s="37" t="s">
        <v>31</v>
      </c>
      <c r="J122" s="37" t="s">
        <v>31</v>
      </c>
      <c r="K122" s="37" t="s">
        <v>31</v>
      </c>
      <c r="L122" s="37" t="s">
        <v>31</v>
      </c>
      <c r="M122" s="49">
        <v>31.5</v>
      </c>
      <c r="N122" s="44" t="s">
        <v>786</v>
      </c>
      <c r="O122" s="37">
        <v>-1</v>
      </c>
      <c r="P122" s="37" t="s">
        <v>18</v>
      </c>
      <c r="Q122" s="49">
        <v>9.6</v>
      </c>
      <c r="R122" s="44" t="s">
        <v>760</v>
      </c>
      <c r="S122" s="44"/>
    </row>
    <row r="123" spans="1:19" ht="15.75" customHeight="1" x14ac:dyDescent="0.3">
      <c r="A123" s="44" t="s">
        <v>212</v>
      </c>
      <c r="B123" s="44" t="s">
        <v>800</v>
      </c>
      <c r="C123" s="44" t="s">
        <v>800</v>
      </c>
      <c r="D123" s="44">
        <v>2018</v>
      </c>
      <c r="E123" s="45">
        <v>43276</v>
      </c>
      <c r="F123" s="44" t="s">
        <v>137</v>
      </c>
      <c r="G123" s="44" t="s">
        <v>61</v>
      </c>
      <c r="H123" s="37" t="s">
        <v>35</v>
      </c>
      <c r="I123" s="37" t="s">
        <v>31</v>
      </c>
      <c r="J123" s="37" t="s">
        <v>31</v>
      </c>
      <c r="K123" s="37" t="s">
        <v>31</v>
      </c>
      <c r="L123" s="37" t="s">
        <v>31</v>
      </c>
      <c r="M123" s="49">
        <v>10.1</v>
      </c>
      <c r="N123" s="44" t="s">
        <v>759</v>
      </c>
      <c r="O123" s="37">
        <v>-1</v>
      </c>
      <c r="P123" s="37" t="s">
        <v>18</v>
      </c>
      <c r="Q123" s="49">
        <v>6.8</v>
      </c>
      <c r="R123" s="44" t="s">
        <v>760</v>
      </c>
      <c r="S123" s="44"/>
    </row>
    <row r="124" spans="1:19" ht="15.75" customHeight="1" x14ac:dyDescent="0.3">
      <c r="A124" s="44" t="s">
        <v>212</v>
      </c>
      <c r="B124" s="44" t="s">
        <v>800</v>
      </c>
      <c r="C124" s="44" t="s">
        <v>800</v>
      </c>
      <c r="D124" s="44">
        <v>2018</v>
      </c>
      <c r="E124" s="45">
        <v>43276</v>
      </c>
      <c r="F124" s="44" t="s">
        <v>137</v>
      </c>
      <c r="G124" s="44" t="s">
        <v>64</v>
      </c>
      <c r="H124" s="37" t="s">
        <v>26</v>
      </c>
      <c r="I124" s="37" t="s">
        <v>26</v>
      </c>
      <c r="J124" s="37" t="s">
        <v>27</v>
      </c>
      <c r="K124" s="37" t="s">
        <v>26</v>
      </c>
      <c r="L124" s="37" t="s">
        <v>27</v>
      </c>
      <c r="M124" s="49">
        <v>23.7</v>
      </c>
      <c r="N124" s="44" t="s">
        <v>759</v>
      </c>
      <c r="O124" s="37">
        <v>-1</v>
      </c>
      <c r="P124" s="37" t="s">
        <v>18</v>
      </c>
      <c r="Q124" s="49">
        <v>5.4</v>
      </c>
      <c r="R124" s="44" t="s">
        <v>760</v>
      </c>
      <c r="S124" s="44"/>
    </row>
    <row r="125" spans="1:19" ht="15.75" customHeight="1" x14ac:dyDescent="0.3">
      <c r="A125" s="44" t="s">
        <v>212</v>
      </c>
      <c r="B125" s="44" t="s">
        <v>782</v>
      </c>
      <c r="C125" s="44" t="s">
        <v>782</v>
      </c>
      <c r="D125" s="44">
        <v>2018</v>
      </c>
      <c r="E125" s="45">
        <v>43271</v>
      </c>
      <c r="F125" s="44" t="s">
        <v>137</v>
      </c>
      <c r="G125" s="44" t="s">
        <v>67</v>
      </c>
      <c r="H125" s="37" t="s">
        <v>35</v>
      </c>
      <c r="I125" s="37" t="s">
        <v>31</v>
      </c>
      <c r="J125" s="37" t="s">
        <v>31</v>
      </c>
      <c r="K125" s="37" t="s">
        <v>31</v>
      </c>
      <c r="L125" s="37" t="s">
        <v>31</v>
      </c>
      <c r="M125" s="49">
        <v>34.1</v>
      </c>
      <c r="N125" s="44" t="s">
        <v>766</v>
      </c>
      <c r="O125" s="37">
        <v>-1</v>
      </c>
      <c r="P125" s="37" t="s">
        <v>18</v>
      </c>
      <c r="Q125" s="49">
        <v>4.2</v>
      </c>
      <c r="R125" s="44" t="s">
        <v>768</v>
      </c>
      <c r="S125" s="44"/>
    </row>
    <row r="126" spans="1:19" ht="15.75" customHeight="1" x14ac:dyDescent="0.3">
      <c r="A126" s="44" t="s">
        <v>212</v>
      </c>
      <c r="B126" s="44" t="s">
        <v>782</v>
      </c>
      <c r="C126" s="44" t="s">
        <v>782</v>
      </c>
      <c r="D126" s="44">
        <v>2018</v>
      </c>
      <c r="E126" s="45">
        <v>43271</v>
      </c>
      <c r="F126" s="44" t="s">
        <v>137</v>
      </c>
      <c r="G126" s="44" t="s">
        <v>71</v>
      </c>
      <c r="H126" s="37" t="s">
        <v>21</v>
      </c>
      <c r="I126" s="37" t="s">
        <v>21</v>
      </c>
      <c r="J126" s="37" t="s">
        <v>22</v>
      </c>
      <c r="K126" s="37" t="s">
        <v>21</v>
      </c>
      <c r="L126" s="37" t="s">
        <v>22</v>
      </c>
      <c r="M126" s="49">
        <v>18.5</v>
      </c>
      <c r="N126" s="44" t="s">
        <v>762</v>
      </c>
      <c r="O126" s="37">
        <v>-1</v>
      </c>
      <c r="P126" s="37" t="s">
        <v>18</v>
      </c>
      <c r="Q126" s="49">
        <v>4.0999999999999996</v>
      </c>
      <c r="R126" s="44" t="s">
        <v>760</v>
      </c>
      <c r="S126" s="44"/>
    </row>
    <row r="127" spans="1:19" ht="15.75" customHeight="1" x14ac:dyDescent="0.3">
      <c r="A127" s="44" t="s">
        <v>212</v>
      </c>
      <c r="B127" s="44" t="s">
        <v>800</v>
      </c>
      <c r="C127" s="44" t="s">
        <v>800</v>
      </c>
      <c r="D127" s="44">
        <v>2018</v>
      </c>
      <c r="E127" s="45">
        <v>43271</v>
      </c>
      <c r="F127" s="44" t="s">
        <v>137</v>
      </c>
      <c r="G127" s="44" t="s">
        <v>77</v>
      </c>
      <c r="H127" s="37" t="s">
        <v>22</v>
      </c>
      <c r="I127" s="37" t="s">
        <v>22</v>
      </c>
      <c r="J127" s="37" t="s">
        <v>21</v>
      </c>
      <c r="K127" s="37" t="s">
        <v>22</v>
      </c>
      <c r="L127" s="37" t="s">
        <v>21</v>
      </c>
      <c r="M127" s="50">
        <v>11.7</v>
      </c>
      <c r="N127" s="51" t="s">
        <v>786</v>
      </c>
      <c r="O127" s="52">
        <v>-1</v>
      </c>
      <c r="P127" s="48" t="s">
        <v>18</v>
      </c>
      <c r="Q127" s="49">
        <v>8.4</v>
      </c>
      <c r="R127" s="44" t="s">
        <v>760</v>
      </c>
      <c r="S127" s="44" t="s">
        <v>790</v>
      </c>
    </row>
    <row r="128" spans="1:19" ht="15.75" customHeight="1" x14ac:dyDescent="0.3">
      <c r="A128" s="44" t="s">
        <v>212</v>
      </c>
      <c r="B128" s="44" t="s">
        <v>800</v>
      </c>
      <c r="C128" s="44" t="s">
        <v>800</v>
      </c>
      <c r="D128" s="44">
        <v>2018</v>
      </c>
      <c r="E128" s="45">
        <v>43271</v>
      </c>
      <c r="F128" s="44" t="s">
        <v>137</v>
      </c>
      <c r="G128" s="44" t="s">
        <v>80</v>
      </c>
      <c r="H128" s="37" t="s">
        <v>21</v>
      </c>
      <c r="I128" s="37" t="s">
        <v>21</v>
      </c>
      <c r="J128" s="37" t="s">
        <v>22</v>
      </c>
      <c r="K128" s="37" t="s">
        <v>21</v>
      </c>
      <c r="L128" s="37" t="s">
        <v>22</v>
      </c>
      <c r="M128" s="50">
        <v>30</v>
      </c>
      <c r="N128" s="51" t="s">
        <v>786</v>
      </c>
      <c r="O128" s="52">
        <v>-1</v>
      </c>
      <c r="P128" s="48" t="s">
        <v>18</v>
      </c>
      <c r="Q128" s="49">
        <v>5.0999999999999996</v>
      </c>
      <c r="R128" s="44" t="s">
        <v>760</v>
      </c>
      <c r="S128" s="44" t="s">
        <v>790</v>
      </c>
    </row>
    <row r="129" spans="1:19" ht="15.75" customHeight="1" x14ac:dyDescent="0.3">
      <c r="A129" s="44" t="s">
        <v>212</v>
      </c>
      <c r="B129" s="44" t="s">
        <v>800</v>
      </c>
      <c r="C129" s="44" t="s">
        <v>800</v>
      </c>
      <c r="D129" s="44">
        <v>2018</v>
      </c>
      <c r="E129" s="45">
        <v>43271</v>
      </c>
      <c r="F129" s="44" t="s">
        <v>137</v>
      </c>
      <c r="G129" s="44" t="s">
        <v>83</v>
      </c>
      <c r="H129" s="37" t="s">
        <v>27</v>
      </c>
      <c r="I129" s="37" t="s">
        <v>27</v>
      </c>
      <c r="J129" s="37" t="s">
        <v>26</v>
      </c>
      <c r="K129" s="37" t="s">
        <v>27</v>
      </c>
      <c r="L129" s="37" t="s">
        <v>26</v>
      </c>
      <c r="M129" s="49">
        <v>18.5</v>
      </c>
      <c r="N129" s="44" t="s">
        <v>759</v>
      </c>
      <c r="O129" s="37">
        <v>-1</v>
      </c>
      <c r="P129" s="37" t="s">
        <v>18</v>
      </c>
      <c r="Q129" s="49">
        <v>4.7</v>
      </c>
      <c r="R129" s="44" t="s">
        <v>768</v>
      </c>
      <c r="S129" s="44"/>
    </row>
    <row r="130" spans="1:19" ht="15.75" customHeight="1" x14ac:dyDescent="0.3">
      <c r="A130" s="44" t="s">
        <v>212</v>
      </c>
      <c r="B130" s="44" t="s">
        <v>782</v>
      </c>
      <c r="C130" s="44" t="s">
        <v>782</v>
      </c>
      <c r="D130" s="44">
        <v>2018</v>
      </c>
      <c r="E130" s="45">
        <v>43271</v>
      </c>
      <c r="F130" s="44" t="s">
        <v>137</v>
      </c>
      <c r="G130" s="44" t="s">
        <v>86</v>
      </c>
      <c r="H130" s="37" t="s">
        <v>22</v>
      </c>
      <c r="I130" s="37" t="s">
        <v>22</v>
      </c>
      <c r="J130" s="37" t="s">
        <v>21</v>
      </c>
      <c r="K130" s="37" t="s">
        <v>22</v>
      </c>
      <c r="L130" s="37" t="s">
        <v>21</v>
      </c>
      <c r="M130" s="49">
        <v>4.5</v>
      </c>
      <c r="N130" s="44" t="s">
        <v>762</v>
      </c>
      <c r="O130" s="37">
        <v>-1</v>
      </c>
      <c r="P130" s="37" t="s">
        <v>18</v>
      </c>
      <c r="Q130" s="49">
        <v>6.8</v>
      </c>
      <c r="R130" s="44" t="s">
        <v>760</v>
      </c>
      <c r="S130" s="44"/>
    </row>
    <row r="131" spans="1:19" ht="15.75" customHeight="1" x14ac:dyDescent="0.3">
      <c r="A131" s="44" t="s">
        <v>212</v>
      </c>
      <c r="B131" s="44" t="s">
        <v>782</v>
      </c>
      <c r="C131" s="44" t="s">
        <v>782</v>
      </c>
      <c r="D131" s="44">
        <v>2018</v>
      </c>
      <c r="E131" s="45">
        <v>43271</v>
      </c>
      <c r="F131" s="44" t="s">
        <v>137</v>
      </c>
      <c r="G131" s="44" t="s">
        <v>89</v>
      </c>
      <c r="H131" s="37" t="s">
        <v>45</v>
      </c>
      <c r="I131" s="37" t="s">
        <v>45</v>
      </c>
      <c r="J131" s="37" t="s">
        <v>45</v>
      </c>
      <c r="K131" s="37" t="s">
        <v>45</v>
      </c>
      <c r="L131" s="37" t="s">
        <v>45</v>
      </c>
      <c r="M131" s="49">
        <v>51.3</v>
      </c>
      <c r="N131" s="44" t="s">
        <v>766</v>
      </c>
      <c r="O131" s="37">
        <v>-1</v>
      </c>
      <c r="P131" s="37" t="s">
        <v>18</v>
      </c>
      <c r="Q131" s="49">
        <v>19</v>
      </c>
      <c r="R131" s="44" t="s">
        <v>777</v>
      </c>
      <c r="S131" s="44" t="s">
        <v>3481</v>
      </c>
    </row>
    <row r="132" spans="1:19" ht="15.75" customHeight="1" x14ac:dyDescent="0.3">
      <c r="A132" s="44" t="s">
        <v>212</v>
      </c>
      <c r="B132" s="44" t="s">
        <v>782</v>
      </c>
      <c r="C132" s="44" t="s">
        <v>782</v>
      </c>
      <c r="D132" s="44">
        <v>2018</v>
      </c>
      <c r="E132" s="45">
        <v>43271</v>
      </c>
      <c r="F132" s="44" t="s">
        <v>137</v>
      </c>
      <c r="G132" s="44" t="s">
        <v>92</v>
      </c>
      <c r="H132" s="37" t="s">
        <v>35</v>
      </c>
      <c r="I132" s="37" t="s">
        <v>31</v>
      </c>
      <c r="J132" s="37" t="s">
        <v>31</v>
      </c>
      <c r="K132" s="37" t="s">
        <v>31</v>
      </c>
      <c r="L132" s="37" t="s">
        <v>31</v>
      </c>
      <c r="M132" s="49">
        <v>27.4</v>
      </c>
      <c r="N132" s="44" t="s">
        <v>759</v>
      </c>
      <c r="O132" s="37">
        <v>-1</v>
      </c>
      <c r="P132" s="37" t="s">
        <v>18</v>
      </c>
      <c r="Q132" s="49">
        <v>11</v>
      </c>
      <c r="R132" s="44" t="s">
        <v>780</v>
      </c>
      <c r="S132" s="44"/>
    </row>
    <row r="133" spans="1:19" ht="15.75" customHeight="1" x14ac:dyDescent="0.3">
      <c r="A133" s="44" t="s">
        <v>212</v>
      </c>
      <c r="B133" s="44" t="s">
        <v>782</v>
      </c>
      <c r="C133" s="44" t="s">
        <v>782</v>
      </c>
      <c r="D133" s="44">
        <v>2018</v>
      </c>
      <c r="E133" s="45">
        <v>43271</v>
      </c>
      <c r="F133" s="44" t="s">
        <v>137</v>
      </c>
      <c r="G133" s="44" t="s">
        <v>95</v>
      </c>
      <c r="H133" s="37" t="s">
        <v>45</v>
      </c>
      <c r="I133" s="37" t="s">
        <v>45</v>
      </c>
      <c r="J133" s="37" t="s">
        <v>45</v>
      </c>
      <c r="K133" s="37" t="s">
        <v>45</v>
      </c>
      <c r="L133" s="37" t="s">
        <v>45</v>
      </c>
      <c r="M133" s="49">
        <v>20.6</v>
      </c>
      <c r="N133" s="44" t="s">
        <v>786</v>
      </c>
      <c r="O133" s="53">
        <v>20.7</v>
      </c>
      <c r="P133" s="44" t="s">
        <v>759</v>
      </c>
      <c r="Q133" s="49">
        <v>11.2</v>
      </c>
      <c r="R133" s="44" t="s">
        <v>760</v>
      </c>
      <c r="S133" s="44"/>
    </row>
    <row r="134" spans="1:19" ht="15.75" customHeight="1" x14ac:dyDescent="0.3">
      <c r="A134" s="44" t="s">
        <v>212</v>
      </c>
      <c r="B134" s="44" t="s">
        <v>782</v>
      </c>
      <c r="C134" s="44" t="s">
        <v>782</v>
      </c>
      <c r="D134" s="44">
        <v>2018</v>
      </c>
      <c r="E134" s="45">
        <v>43271</v>
      </c>
      <c r="F134" s="44" t="s">
        <v>137</v>
      </c>
      <c r="G134" s="44" t="s">
        <v>98</v>
      </c>
      <c r="H134" s="37" t="s">
        <v>27</v>
      </c>
      <c r="I134" s="37" t="s">
        <v>27</v>
      </c>
      <c r="J134" s="37" t="s">
        <v>26</v>
      </c>
      <c r="K134" s="37" t="s">
        <v>27</v>
      </c>
      <c r="L134" s="37" t="s">
        <v>26</v>
      </c>
      <c r="M134" s="49">
        <v>11.1</v>
      </c>
      <c r="N134" s="44" t="s">
        <v>762</v>
      </c>
      <c r="O134" s="37">
        <v>-1</v>
      </c>
      <c r="P134" s="37" t="s">
        <v>18</v>
      </c>
      <c r="Q134" s="49">
        <v>11.7</v>
      </c>
      <c r="R134" s="44" t="s">
        <v>760</v>
      </c>
      <c r="S134" s="44"/>
    </row>
    <row r="135" spans="1:19" ht="15.75" customHeight="1" x14ac:dyDescent="0.3">
      <c r="A135" s="44" t="s">
        <v>212</v>
      </c>
      <c r="B135" s="44" t="s">
        <v>782</v>
      </c>
      <c r="C135" s="44" t="s">
        <v>782</v>
      </c>
      <c r="D135" s="44">
        <v>2018</v>
      </c>
      <c r="E135" s="45">
        <v>43271</v>
      </c>
      <c r="F135" s="44" t="s">
        <v>137</v>
      </c>
      <c r="G135" s="44" t="s">
        <v>190</v>
      </c>
      <c r="H135" s="37" t="s">
        <v>35</v>
      </c>
      <c r="I135" s="37" t="s">
        <v>31</v>
      </c>
      <c r="J135" s="37" t="s">
        <v>31</v>
      </c>
      <c r="K135" s="37" t="s">
        <v>31</v>
      </c>
      <c r="L135" s="37" t="s">
        <v>31</v>
      </c>
      <c r="M135" s="49">
        <v>16.100000000000001</v>
      </c>
      <c r="N135" s="44" t="s">
        <v>762</v>
      </c>
      <c r="O135" s="37">
        <v>-1</v>
      </c>
      <c r="P135" s="37" t="s">
        <v>18</v>
      </c>
      <c r="Q135" s="49">
        <v>5.5</v>
      </c>
      <c r="R135" s="44" t="s">
        <v>760</v>
      </c>
      <c r="S135" s="44"/>
    </row>
    <row r="136" spans="1:19" ht="15.75" customHeight="1" x14ac:dyDescent="0.3">
      <c r="A136" s="44" t="s">
        <v>212</v>
      </c>
      <c r="B136" s="44" t="s">
        <v>801</v>
      </c>
      <c r="C136" s="44" t="s">
        <v>802</v>
      </c>
      <c r="D136" s="44">
        <v>2018</v>
      </c>
      <c r="E136" s="45">
        <v>43271</v>
      </c>
      <c r="F136" s="44" t="s">
        <v>137</v>
      </c>
      <c r="G136" s="44" t="s">
        <v>101</v>
      </c>
      <c r="H136" s="37" t="s">
        <v>22</v>
      </c>
      <c r="I136" s="37" t="s">
        <v>22</v>
      </c>
      <c r="J136" s="37" t="s">
        <v>21</v>
      </c>
      <c r="K136" s="37" t="s">
        <v>22</v>
      </c>
      <c r="L136" s="37" t="s">
        <v>21</v>
      </c>
      <c r="M136" s="49">
        <v>24.5</v>
      </c>
      <c r="N136" s="44" t="s">
        <v>778</v>
      </c>
      <c r="O136" s="37">
        <v>-1</v>
      </c>
      <c r="P136" s="37" t="s">
        <v>18</v>
      </c>
      <c r="Q136" s="49">
        <v>5.8</v>
      </c>
      <c r="R136" s="44" t="s">
        <v>760</v>
      </c>
      <c r="S136" s="44"/>
    </row>
    <row r="137" spans="1:19" ht="15.75" customHeight="1" x14ac:dyDescent="0.3">
      <c r="A137" s="44" t="s">
        <v>212</v>
      </c>
      <c r="B137" s="44" t="s">
        <v>801</v>
      </c>
      <c r="C137" s="44" t="s">
        <v>802</v>
      </c>
      <c r="D137" s="44">
        <v>2018</v>
      </c>
      <c r="E137" s="45">
        <v>43271</v>
      </c>
      <c r="F137" s="44" t="s">
        <v>137</v>
      </c>
      <c r="G137" s="44" t="s">
        <v>104</v>
      </c>
      <c r="H137" s="37" t="s">
        <v>26</v>
      </c>
      <c r="I137" s="37" t="s">
        <v>26</v>
      </c>
      <c r="J137" s="37" t="s">
        <v>27</v>
      </c>
      <c r="K137" s="37" t="s">
        <v>26</v>
      </c>
      <c r="L137" s="37" t="s">
        <v>27</v>
      </c>
      <c r="M137" s="49">
        <v>15.7</v>
      </c>
      <c r="N137" s="44" t="s">
        <v>759</v>
      </c>
      <c r="O137" s="37">
        <v>-1</v>
      </c>
      <c r="P137" s="37" t="s">
        <v>18</v>
      </c>
      <c r="Q137" s="49">
        <v>4</v>
      </c>
      <c r="R137" s="44" t="s">
        <v>760</v>
      </c>
      <c r="S137" s="44"/>
    </row>
    <row r="138" spans="1:19" ht="15.75" customHeight="1" x14ac:dyDescent="0.3">
      <c r="A138" s="44" t="s">
        <v>212</v>
      </c>
      <c r="B138" s="44" t="s">
        <v>801</v>
      </c>
      <c r="C138" s="44" t="s">
        <v>802</v>
      </c>
      <c r="D138" s="44">
        <v>2018</v>
      </c>
      <c r="E138" s="45">
        <v>43271</v>
      </c>
      <c r="F138" s="44" t="s">
        <v>137</v>
      </c>
      <c r="G138" s="44" t="s">
        <v>107</v>
      </c>
      <c r="H138" s="37" t="s">
        <v>27</v>
      </c>
      <c r="I138" s="37" t="s">
        <v>27</v>
      </c>
      <c r="J138" s="37" t="s">
        <v>26</v>
      </c>
      <c r="K138" s="37" t="s">
        <v>27</v>
      </c>
      <c r="L138" s="37" t="s">
        <v>26</v>
      </c>
      <c r="M138" s="49">
        <v>21.6</v>
      </c>
      <c r="N138" s="44" t="s">
        <v>759</v>
      </c>
      <c r="O138" s="37">
        <v>-1</v>
      </c>
      <c r="P138" s="37" t="s">
        <v>18</v>
      </c>
      <c r="Q138" s="49">
        <v>9.6</v>
      </c>
      <c r="R138" s="44" t="s">
        <v>760</v>
      </c>
      <c r="S138" s="44"/>
    </row>
    <row r="139" spans="1:19" ht="15.75" customHeight="1" x14ac:dyDescent="0.3">
      <c r="A139" s="44" t="s">
        <v>212</v>
      </c>
      <c r="B139" s="44" t="s">
        <v>801</v>
      </c>
      <c r="C139" s="44" t="s">
        <v>802</v>
      </c>
      <c r="D139" s="44">
        <v>2018</v>
      </c>
      <c r="E139" s="45">
        <v>43271</v>
      </c>
      <c r="F139" s="44" t="s">
        <v>137</v>
      </c>
      <c r="G139" s="44" t="s">
        <v>110</v>
      </c>
      <c r="H139" s="37" t="s">
        <v>31</v>
      </c>
      <c r="I139" s="37" t="s">
        <v>31</v>
      </c>
      <c r="J139" s="37" t="s">
        <v>31</v>
      </c>
      <c r="K139" s="37" t="s">
        <v>31</v>
      </c>
      <c r="L139" s="37" t="s">
        <v>31</v>
      </c>
      <c r="M139" s="49">
        <v>26.4</v>
      </c>
      <c r="N139" s="44" t="s">
        <v>786</v>
      </c>
      <c r="O139" s="53">
        <v>32.4</v>
      </c>
      <c r="P139" s="44" t="s">
        <v>759</v>
      </c>
      <c r="Q139" s="49">
        <v>5.5</v>
      </c>
      <c r="R139" s="44" t="s">
        <v>768</v>
      </c>
      <c r="S139" s="44"/>
    </row>
    <row r="140" spans="1:19" ht="15.75" customHeight="1" x14ac:dyDescent="0.3">
      <c r="A140" s="44" t="s">
        <v>212</v>
      </c>
      <c r="B140" s="44" t="s">
        <v>801</v>
      </c>
      <c r="C140" s="44" t="s">
        <v>802</v>
      </c>
      <c r="D140" s="44">
        <v>2018</v>
      </c>
      <c r="E140" s="45">
        <v>43271</v>
      </c>
      <c r="F140" s="44" t="s">
        <v>137</v>
      </c>
      <c r="G140" s="44" t="s">
        <v>113</v>
      </c>
      <c r="H140" s="37" t="s">
        <v>22</v>
      </c>
      <c r="I140" s="37" t="s">
        <v>22</v>
      </c>
      <c r="J140" s="37" t="s">
        <v>21</v>
      </c>
      <c r="K140" s="37" t="s">
        <v>22</v>
      </c>
      <c r="L140" s="37" t="s">
        <v>21</v>
      </c>
      <c r="M140" s="49">
        <v>12.1</v>
      </c>
      <c r="N140" s="44" t="s">
        <v>762</v>
      </c>
      <c r="O140" s="37">
        <v>-1</v>
      </c>
      <c r="P140" s="37" t="s">
        <v>18</v>
      </c>
      <c r="Q140" s="49">
        <v>3.7</v>
      </c>
      <c r="R140" s="44" t="s">
        <v>760</v>
      </c>
      <c r="S140" s="44"/>
    </row>
    <row r="141" spans="1:19" ht="15.75" customHeight="1" x14ac:dyDescent="0.3">
      <c r="A141" s="44" t="s">
        <v>212</v>
      </c>
      <c r="B141" s="44" t="s">
        <v>782</v>
      </c>
      <c r="C141" s="44" t="s">
        <v>782</v>
      </c>
      <c r="D141" s="44">
        <v>2018</v>
      </c>
      <c r="E141" s="45">
        <v>43271</v>
      </c>
      <c r="F141" s="44" t="s">
        <v>137</v>
      </c>
      <c r="G141" s="44" t="s">
        <v>116</v>
      </c>
      <c r="H141" s="37" t="s">
        <v>31</v>
      </c>
      <c r="I141" s="37" t="s">
        <v>31</v>
      </c>
      <c r="J141" s="37" t="s">
        <v>31</v>
      </c>
      <c r="K141" s="37" t="s">
        <v>31</v>
      </c>
      <c r="L141" s="37" t="s">
        <v>31</v>
      </c>
      <c r="M141" s="49">
        <v>15.1</v>
      </c>
      <c r="N141" s="44" t="s">
        <v>762</v>
      </c>
      <c r="O141" s="37">
        <v>-1</v>
      </c>
      <c r="P141" s="37" t="s">
        <v>18</v>
      </c>
      <c r="Q141" s="49">
        <v>11.6</v>
      </c>
      <c r="R141" s="44" t="s">
        <v>780</v>
      </c>
      <c r="S141" s="44"/>
    </row>
    <row r="142" spans="1:19" ht="15.75" customHeight="1" x14ac:dyDescent="0.3">
      <c r="A142" s="44" t="s">
        <v>212</v>
      </c>
      <c r="B142" s="44" t="s">
        <v>801</v>
      </c>
      <c r="C142" s="44" t="s">
        <v>802</v>
      </c>
      <c r="D142" s="44">
        <v>2018</v>
      </c>
      <c r="E142" s="45">
        <v>43271</v>
      </c>
      <c r="F142" s="44" t="s">
        <v>137</v>
      </c>
      <c r="G142" s="44" t="s">
        <v>122</v>
      </c>
      <c r="H142" s="37" t="s">
        <v>27</v>
      </c>
      <c r="I142" s="37" t="s">
        <v>27</v>
      </c>
      <c r="J142" s="37" t="s">
        <v>26</v>
      </c>
      <c r="K142" s="37" t="s">
        <v>27</v>
      </c>
      <c r="L142" s="37" t="s">
        <v>26</v>
      </c>
      <c r="M142" s="49">
        <v>24.5</v>
      </c>
      <c r="N142" s="44" t="s">
        <v>759</v>
      </c>
      <c r="O142" s="37">
        <v>-1</v>
      </c>
      <c r="P142" s="37" t="s">
        <v>18</v>
      </c>
      <c r="Q142" s="49">
        <v>4.5</v>
      </c>
      <c r="R142" s="44" t="s">
        <v>760</v>
      </c>
      <c r="S142" s="44"/>
    </row>
    <row r="143" spans="1:19" ht="15.75" customHeight="1" x14ac:dyDescent="0.3">
      <c r="A143" s="44" t="s">
        <v>212</v>
      </c>
      <c r="B143" s="44" t="s">
        <v>803</v>
      </c>
      <c r="C143" s="44" t="s">
        <v>804</v>
      </c>
      <c r="D143" s="44">
        <v>2018</v>
      </c>
      <c r="E143" s="45">
        <v>43271</v>
      </c>
      <c r="F143" s="44" t="s">
        <v>137</v>
      </c>
      <c r="G143" s="44" t="s">
        <v>125</v>
      </c>
      <c r="H143" s="37" t="s">
        <v>31</v>
      </c>
      <c r="I143" s="37" t="s">
        <v>31</v>
      </c>
      <c r="J143" s="37" t="s">
        <v>31</v>
      </c>
      <c r="K143" s="37" t="s">
        <v>31</v>
      </c>
      <c r="L143" s="37" t="s">
        <v>31</v>
      </c>
      <c r="M143" s="49">
        <v>32.299999999999997</v>
      </c>
      <c r="N143" s="44" t="s">
        <v>762</v>
      </c>
      <c r="O143" s="37">
        <v>-1</v>
      </c>
      <c r="P143" s="37" t="s">
        <v>18</v>
      </c>
      <c r="Q143" s="49">
        <v>7.3</v>
      </c>
      <c r="R143" s="44" t="s">
        <v>760</v>
      </c>
      <c r="S143" s="44"/>
    </row>
    <row r="144" spans="1:19" ht="15.75" customHeight="1" x14ac:dyDescent="0.3">
      <c r="A144" s="44" t="s">
        <v>212</v>
      </c>
      <c r="B144" s="44" t="s">
        <v>803</v>
      </c>
      <c r="C144" s="44" t="s">
        <v>804</v>
      </c>
      <c r="D144" s="44">
        <v>2018</v>
      </c>
      <c r="E144" s="45">
        <v>43271</v>
      </c>
      <c r="F144" s="44" t="s">
        <v>137</v>
      </c>
      <c r="G144" s="44" t="s">
        <v>128</v>
      </c>
      <c r="H144" s="37" t="s">
        <v>21</v>
      </c>
      <c r="I144" s="37" t="s">
        <v>21</v>
      </c>
      <c r="J144" s="37" t="s">
        <v>22</v>
      </c>
      <c r="K144" s="37" t="s">
        <v>21</v>
      </c>
      <c r="L144" s="37" t="s">
        <v>22</v>
      </c>
      <c r="M144" s="49">
        <v>5.5</v>
      </c>
      <c r="N144" s="44" t="s">
        <v>769</v>
      </c>
      <c r="O144" s="53">
        <v>6.8</v>
      </c>
      <c r="P144" s="44" t="s">
        <v>762</v>
      </c>
      <c r="Q144" s="49">
        <v>7</v>
      </c>
      <c r="R144" s="44" t="s">
        <v>768</v>
      </c>
      <c r="S144" s="44"/>
    </row>
    <row r="145" spans="1:19" ht="15.75" customHeight="1" x14ac:dyDescent="0.3">
      <c r="A145" s="44" t="s">
        <v>212</v>
      </c>
      <c r="B145" s="44" t="s">
        <v>803</v>
      </c>
      <c r="C145" s="44" t="s">
        <v>804</v>
      </c>
      <c r="D145" s="44">
        <v>2018</v>
      </c>
      <c r="E145" s="45">
        <v>43271</v>
      </c>
      <c r="F145" s="44" t="s">
        <v>137</v>
      </c>
      <c r="G145" s="44" t="s">
        <v>131</v>
      </c>
      <c r="H145" s="37" t="s">
        <v>45</v>
      </c>
      <c r="I145" s="37" t="s">
        <v>45</v>
      </c>
      <c r="J145" s="37" t="s">
        <v>45</v>
      </c>
      <c r="K145" s="37" t="s">
        <v>45</v>
      </c>
      <c r="L145" s="37" t="s">
        <v>45</v>
      </c>
      <c r="M145" s="49">
        <v>20.100000000000001</v>
      </c>
      <c r="N145" s="44" t="s">
        <v>759</v>
      </c>
      <c r="O145" s="37">
        <v>-1</v>
      </c>
      <c r="P145" s="37" t="s">
        <v>18</v>
      </c>
      <c r="Q145" s="49">
        <v>3.7</v>
      </c>
      <c r="R145" s="44" t="s">
        <v>768</v>
      </c>
      <c r="S145" s="44"/>
    </row>
    <row r="146" spans="1:19" ht="15.75" customHeight="1" x14ac:dyDescent="0.3">
      <c r="A146" s="44" t="s">
        <v>212</v>
      </c>
      <c r="B146" s="44" t="s">
        <v>782</v>
      </c>
      <c r="C146" s="44" t="s">
        <v>805</v>
      </c>
      <c r="D146" s="44">
        <v>2019</v>
      </c>
      <c r="E146" s="54">
        <v>43636</v>
      </c>
      <c r="F146" s="44" t="s">
        <v>19</v>
      </c>
      <c r="G146" s="44" t="s">
        <v>20</v>
      </c>
      <c r="H146" s="37" t="s">
        <v>21</v>
      </c>
      <c r="I146" s="37" t="s">
        <v>21</v>
      </c>
      <c r="J146" s="37" t="s">
        <v>22</v>
      </c>
      <c r="K146" s="37" t="s">
        <v>21</v>
      </c>
      <c r="L146" s="37" t="s">
        <v>22</v>
      </c>
      <c r="M146" s="46">
        <v>6.9</v>
      </c>
      <c r="N146" s="44" t="s">
        <v>762</v>
      </c>
      <c r="O146" s="37">
        <v>-1</v>
      </c>
      <c r="P146" s="37" t="s">
        <v>18</v>
      </c>
      <c r="Q146" s="46">
        <v>10.5</v>
      </c>
      <c r="R146" s="44" t="s">
        <v>768</v>
      </c>
    </row>
    <row r="147" spans="1:19" ht="15.75" customHeight="1" x14ac:dyDescent="0.3">
      <c r="A147" s="44" t="s">
        <v>212</v>
      </c>
      <c r="B147" s="44" t="s">
        <v>782</v>
      </c>
      <c r="C147" s="44" t="s">
        <v>805</v>
      </c>
      <c r="D147" s="44">
        <v>2019</v>
      </c>
      <c r="E147" s="54">
        <v>43636</v>
      </c>
      <c r="F147" s="44" t="s">
        <v>19</v>
      </c>
      <c r="G147" s="44" t="s">
        <v>25</v>
      </c>
      <c r="H147" s="37" t="s">
        <v>26</v>
      </c>
      <c r="I147" s="37" t="s">
        <v>26</v>
      </c>
      <c r="J147" s="37" t="s">
        <v>27</v>
      </c>
      <c r="K147" s="37" t="s">
        <v>26</v>
      </c>
      <c r="L147" s="37" t="s">
        <v>27</v>
      </c>
      <c r="M147" s="46">
        <v>8.9</v>
      </c>
      <c r="N147" s="44" t="s">
        <v>762</v>
      </c>
      <c r="O147" s="37">
        <v>-1</v>
      </c>
      <c r="P147" s="37" t="s">
        <v>18</v>
      </c>
      <c r="Q147" s="46">
        <v>9.6999999999999993</v>
      </c>
      <c r="R147" s="44" t="s">
        <v>806</v>
      </c>
    </row>
    <row r="148" spans="1:19" ht="15.75" customHeight="1" x14ac:dyDescent="0.3">
      <c r="A148" s="44" t="s">
        <v>212</v>
      </c>
      <c r="B148" s="44" t="s">
        <v>782</v>
      </c>
      <c r="C148" s="44" t="s">
        <v>805</v>
      </c>
      <c r="D148" s="44">
        <v>2019</v>
      </c>
      <c r="E148" s="54">
        <v>43636</v>
      </c>
      <c r="F148" s="44" t="s">
        <v>19</v>
      </c>
      <c r="G148" s="44" t="s">
        <v>30</v>
      </c>
      <c r="H148" s="37" t="s">
        <v>31</v>
      </c>
      <c r="I148" s="37" t="s">
        <v>31</v>
      </c>
      <c r="J148" s="37" t="s">
        <v>31</v>
      </c>
      <c r="K148" s="37" t="s">
        <v>31</v>
      </c>
      <c r="L148" s="37" t="s">
        <v>31</v>
      </c>
      <c r="M148" s="46">
        <v>6.2</v>
      </c>
      <c r="N148" s="44" t="s">
        <v>779</v>
      </c>
      <c r="O148" s="37">
        <v>14</v>
      </c>
      <c r="P148" s="44" t="s">
        <v>759</v>
      </c>
      <c r="Q148" s="46">
        <v>6.5</v>
      </c>
      <c r="R148" s="44" t="s">
        <v>806</v>
      </c>
    </row>
    <row r="149" spans="1:19" ht="15.75" customHeight="1" x14ac:dyDescent="0.3">
      <c r="A149" s="44" t="s">
        <v>212</v>
      </c>
      <c r="B149" s="44" t="s">
        <v>782</v>
      </c>
      <c r="C149" s="44" t="s">
        <v>805</v>
      </c>
      <c r="D149" s="44">
        <v>2019</v>
      </c>
      <c r="E149" s="54">
        <v>43636</v>
      </c>
      <c r="F149" s="44" t="s">
        <v>19</v>
      </c>
      <c r="G149" s="44" t="s">
        <v>34</v>
      </c>
      <c r="H149" s="37" t="s">
        <v>35</v>
      </c>
      <c r="I149" s="37" t="s">
        <v>31</v>
      </c>
      <c r="J149" s="37" t="s">
        <v>31</v>
      </c>
      <c r="K149" s="37" t="s">
        <v>31</v>
      </c>
      <c r="L149" s="37" t="s">
        <v>31</v>
      </c>
      <c r="M149" s="46">
        <v>29</v>
      </c>
      <c r="N149" s="44" t="s">
        <v>759</v>
      </c>
      <c r="O149" s="37">
        <v>-1</v>
      </c>
      <c r="P149" s="37" t="s">
        <v>18</v>
      </c>
      <c r="Q149" s="46">
        <v>6.2</v>
      </c>
      <c r="R149" s="44" t="s">
        <v>806</v>
      </c>
    </row>
    <row r="150" spans="1:19" ht="15.75" customHeight="1" x14ac:dyDescent="0.3">
      <c r="A150" s="44" t="s">
        <v>212</v>
      </c>
      <c r="B150" s="44" t="s">
        <v>782</v>
      </c>
      <c r="C150" s="44" t="s">
        <v>805</v>
      </c>
      <c r="D150" s="44">
        <v>2019</v>
      </c>
      <c r="E150" s="54">
        <v>43636</v>
      </c>
      <c r="F150" s="44" t="s">
        <v>19</v>
      </c>
      <c r="G150" s="44" t="s">
        <v>38</v>
      </c>
      <c r="H150" s="37" t="s">
        <v>21</v>
      </c>
      <c r="I150" s="37" t="s">
        <v>21</v>
      </c>
      <c r="J150" s="37" t="s">
        <v>22</v>
      </c>
      <c r="K150" s="37" t="s">
        <v>21</v>
      </c>
      <c r="L150" s="37" t="s">
        <v>22</v>
      </c>
      <c r="M150" s="46">
        <v>18.8</v>
      </c>
      <c r="N150" s="44" t="s">
        <v>779</v>
      </c>
      <c r="O150" s="37">
        <v>47.5</v>
      </c>
      <c r="P150" s="37" t="s">
        <v>759</v>
      </c>
      <c r="Q150" s="46">
        <v>5.8</v>
      </c>
      <c r="R150" s="44" t="s">
        <v>806</v>
      </c>
    </row>
    <row r="151" spans="1:19" ht="15.75" customHeight="1" x14ac:dyDescent="0.3">
      <c r="A151" s="44" t="s">
        <v>212</v>
      </c>
      <c r="B151" s="44" t="s">
        <v>782</v>
      </c>
      <c r="C151" s="44" t="s">
        <v>805</v>
      </c>
      <c r="D151" s="44">
        <v>2019</v>
      </c>
      <c r="E151" s="54">
        <v>43636</v>
      </c>
      <c r="F151" s="44" t="s">
        <v>19</v>
      </c>
      <c r="G151" s="44" t="s">
        <v>41</v>
      </c>
      <c r="H151" s="37" t="s">
        <v>22</v>
      </c>
      <c r="I151" s="37" t="s">
        <v>22</v>
      </c>
      <c r="J151" s="37" t="s">
        <v>21</v>
      </c>
      <c r="K151" s="37" t="s">
        <v>22</v>
      </c>
      <c r="L151" s="37" t="s">
        <v>21</v>
      </c>
      <c r="M151" s="46">
        <v>3.7</v>
      </c>
      <c r="N151" s="44" t="s">
        <v>762</v>
      </c>
      <c r="O151" s="37">
        <v>-1</v>
      </c>
      <c r="P151" s="37" t="s">
        <v>18</v>
      </c>
      <c r="Q151" s="46">
        <v>4.7</v>
      </c>
      <c r="R151" s="44" t="s">
        <v>768</v>
      </c>
    </row>
    <row r="152" spans="1:19" ht="15.75" customHeight="1" x14ac:dyDescent="0.3">
      <c r="A152" s="44" t="s">
        <v>212</v>
      </c>
      <c r="B152" s="44" t="s">
        <v>782</v>
      </c>
      <c r="C152" s="44" t="s">
        <v>805</v>
      </c>
      <c r="D152" s="44">
        <v>2019</v>
      </c>
      <c r="E152" s="54">
        <v>43636</v>
      </c>
      <c r="F152" s="44" t="s">
        <v>19</v>
      </c>
      <c r="G152" s="44" t="s">
        <v>44</v>
      </c>
      <c r="H152" s="37" t="s">
        <v>45</v>
      </c>
      <c r="I152" s="37" t="s">
        <v>45</v>
      </c>
      <c r="J152" s="37" t="s">
        <v>45</v>
      </c>
      <c r="K152" s="37" t="s">
        <v>45</v>
      </c>
      <c r="L152" s="37" t="s">
        <v>45</v>
      </c>
      <c r="M152" s="46">
        <v>5.7</v>
      </c>
      <c r="N152" s="44" t="s">
        <v>762</v>
      </c>
      <c r="O152" s="37">
        <v>-1</v>
      </c>
      <c r="P152" s="37" t="s">
        <v>18</v>
      </c>
      <c r="Q152" s="46">
        <v>10.199999999999999</v>
      </c>
      <c r="R152" s="44" t="s">
        <v>768</v>
      </c>
    </row>
    <row r="153" spans="1:19" ht="15.75" customHeight="1" x14ac:dyDescent="0.3">
      <c r="A153" s="44" t="s">
        <v>212</v>
      </c>
      <c r="B153" s="44" t="s">
        <v>782</v>
      </c>
      <c r="C153" s="44" t="s">
        <v>805</v>
      </c>
      <c r="D153" s="44">
        <v>2019</v>
      </c>
      <c r="E153" s="54">
        <v>43636</v>
      </c>
      <c r="F153" s="44" t="s">
        <v>19</v>
      </c>
      <c r="G153" s="44" t="s">
        <v>48</v>
      </c>
      <c r="H153" s="37" t="s">
        <v>27</v>
      </c>
      <c r="I153" s="37" t="s">
        <v>27</v>
      </c>
      <c r="J153" s="37" t="s">
        <v>26</v>
      </c>
      <c r="K153" s="37" t="s">
        <v>27</v>
      </c>
      <c r="L153" s="37" t="s">
        <v>26</v>
      </c>
      <c r="M153" s="46">
        <v>5.2</v>
      </c>
      <c r="N153" s="44" t="s">
        <v>762</v>
      </c>
      <c r="O153" s="37">
        <v>-1</v>
      </c>
      <c r="P153" s="37" t="s">
        <v>18</v>
      </c>
      <c r="Q153" s="46">
        <v>6.4</v>
      </c>
      <c r="R153" s="44" t="s">
        <v>768</v>
      </c>
    </row>
    <row r="154" spans="1:19" ht="15.75" customHeight="1" x14ac:dyDescent="0.3">
      <c r="A154" s="44" t="s">
        <v>212</v>
      </c>
      <c r="B154" s="44" t="s">
        <v>782</v>
      </c>
      <c r="C154" s="44" t="s">
        <v>805</v>
      </c>
      <c r="D154" s="44">
        <v>2019</v>
      </c>
      <c r="E154" s="54">
        <v>43636</v>
      </c>
      <c r="F154" s="44" t="s">
        <v>19</v>
      </c>
      <c r="G154" s="44" t="s">
        <v>52</v>
      </c>
      <c r="H154" s="37" t="s">
        <v>31</v>
      </c>
      <c r="I154" s="37" t="s">
        <v>31</v>
      </c>
      <c r="J154" s="37" t="s">
        <v>31</v>
      </c>
      <c r="K154" s="37" t="s">
        <v>31</v>
      </c>
      <c r="L154" s="37" t="s">
        <v>31</v>
      </c>
      <c r="M154" s="46">
        <v>31.9</v>
      </c>
      <c r="N154" s="44" t="s">
        <v>759</v>
      </c>
      <c r="O154" s="37">
        <v>-1</v>
      </c>
      <c r="P154" s="37" t="s">
        <v>18</v>
      </c>
      <c r="Q154" s="46">
        <v>4.0999999999999996</v>
      </c>
      <c r="R154" s="44" t="s">
        <v>768</v>
      </c>
    </row>
    <row r="155" spans="1:19" ht="15.75" customHeight="1" x14ac:dyDescent="0.3">
      <c r="A155" s="44" t="s">
        <v>212</v>
      </c>
      <c r="B155" s="44" t="s">
        <v>782</v>
      </c>
      <c r="C155" s="44" t="s">
        <v>805</v>
      </c>
      <c r="D155" s="44">
        <v>2019</v>
      </c>
      <c r="E155" s="54">
        <v>43636</v>
      </c>
      <c r="F155" s="44" t="s">
        <v>19</v>
      </c>
      <c r="G155" s="44" t="s">
        <v>55</v>
      </c>
      <c r="H155" s="37" t="s">
        <v>26</v>
      </c>
      <c r="I155" s="37" t="s">
        <v>26</v>
      </c>
      <c r="J155" s="37" t="s">
        <v>27</v>
      </c>
      <c r="K155" s="37" t="s">
        <v>26</v>
      </c>
      <c r="L155" s="37" t="s">
        <v>27</v>
      </c>
      <c r="M155" s="46">
        <v>11.1</v>
      </c>
      <c r="N155" s="44" t="s">
        <v>762</v>
      </c>
      <c r="O155" s="37">
        <v>-1</v>
      </c>
      <c r="P155" s="37" t="s">
        <v>18</v>
      </c>
      <c r="Q155" s="46">
        <v>15.3</v>
      </c>
      <c r="R155" s="44" t="s">
        <v>763</v>
      </c>
    </row>
    <row r="156" spans="1:19" ht="15.75" customHeight="1" x14ac:dyDescent="0.3">
      <c r="A156" s="44" t="s">
        <v>212</v>
      </c>
      <c r="B156" s="44" t="s">
        <v>782</v>
      </c>
      <c r="C156" s="44" t="s">
        <v>805</v>
      </c>
      <c r="D156" s="44">
        <v>2019</v>
      </c>
      <c r="E156" s="54">
        <v>43636</v>
      </c>
      <c r="F156" s="44" t="s">
        <v>19</v>
      </c>
      <c r="G156" s="44" t="s">
        <v>57</v>
      </c>
      <c r="H156" s="37" t="s">
        <v>35</v>
      </c>
      <c r="I156" s="37" t="s">
        <v>31</v>
      </c>
      <c r="J156" s="37" t="s">
        <v>31</v>
      </c>
      <c r="K156" s="37" t="s">
        <v>31</v>
      </c>
      <c r="L156" s="37" t="s">
        <v>31</v>
      </c>
      <c r="M156" s="46">
        <v>10.1</v>
      </c>
      <c r="N156" s="44" t="s">
        <v>762</v>
      </c>
      <c r="O156" s="37">
        <v>-1</v>
      </c>
      <c r="P156" s="37" t="s">
        <v>18</v>
      </c>
      <c r="Q156" s="46">
        <v>2.2999999999999998</v>
      </c>
      <c r="R156" s="44" t="s">
        <v>763</v>
      </c>
    </row>
    <row r="157" spans="1:19" ht="15.75" customHeight="1" x14ac:dyDescent="0.3">
      <c r="A157" s="44" t="s">
        <v>212</v>
      </c>
      <c r="B157" s="44" t="s">
        <v>782</v>
      </c>
      <c r="C157" s="44" t="s">
        <v>805</v>
      </c>
      <c r="D157" s="44">
        <v>2019</v>
      </c>
      <c r="E157" s="54">
        <v>43636</v>
      </c>
      <c r="F157" s="44" t="s">
        <v>19</v>
      </c>
      <c r="G157" s="44" t="s">
        <v>61</v>
      </c>
      <c r="H157" s="37" t="s">
        <v>31</v>
      </c>
      <c r="I157" s="37" t="s">
        <v>31</v>
      </c>
      <c r="J157" s="37" t="s">
        <v>31</v>
      </c>
      <c r="K157" s="37" t="s">
        <v>31</v>
      </c>
      <c r="L157" s="37" t="s">
        <v>31</v>
      </c>
      <c r="M157" s="46">
        <v>19.7</v>
      </c>
      <c r="N157" s="44" t="s">
        <v>759</v>
      </c>
      <c r="O157" s="37">
        <v>-1</v>
      </c>
      <c r="P157" s="37" t="s">
        <v>18</v>
      </c>
      <c r="Q157" s="46">
        <v>5.9</v>
      </c>
      <c r="R157" s="44" t="s">
        <v>806</v>
      </c>
    </row>
    <row r="158" spans="1:19" ht="15.75" customHeight="1" x14ac:dyDescent="0.3">
      <c r="A158" s="44" t="s">
        <v>212</v>
      </c>
      <c r="B158" s="44" t="s">
        <v>782</v>
      </c>
      <c r="C158" s="44" t="s">
        <v>805</v>
      </c>
      <c r="D158" s="44">
        <v>2019</v>
      </c>
      <c r="E158" s="54">
        <v>43636</v>
      </c>
      <c r="F158" s="44" t="s">
        <v>19</v>
      </c>
      <c r="G158" s="44" t="s">
        <v>64</v>
      </c>
      <c r="H158" s="37" t="s">
        <v>22</v>
      </c>
      <c r="I158" s="37" t="s">
        <v>22</v>
      </c>
      <c r="J158" s="37" t="s">
        <v>21</v>
      </c>
      <c r="K158" s="37" t="s">
        <v>22</v>
      </c>
      <c r="L158" s="37" t="s">
        <v>21</v>
      </c>
      <c r="M158" s="46">
        <v>25.2</v>
      </c>
      <c r="N158" s="44" t="s">
        <v>759</v>
      </c>
      <c r="O158" s="37">
        <v>-1</v>
      </c>
      <c r="P158" s="37" t="s">
        <v>18</v>
      </c>
      <c r="Q158" s="46">
        <v>7.4</v>
      </c>
      <c r="R158" s="44" t="s">
        <v>806</v>
      </c>
    </row>
    <row r="159" spans="1:19" ht="15.75" customHeight="1" x14ac:dyDescent="0.3">
      <c r="A159" s="44" t="s">
        <v>212</v>
      </c>
      <c r="B159" s="44" t="s">
        <v>782</v>
      </c>
      <c r="C159" s="44" t="s">
        <v>805</v>
      </c>
      <c r="D159" s="44">
        <v>2019</v>
      </c>
      <c r="E159" s="54">
        <v>43636</v>
      </c>
      <c r="F159" s="44" t="s">
        <v>19</v>
      </c>
      <c r="G159" s="44" t="s">
        <v>67</v>
      </c>
      <c r="H159" s="37" t="s">
        <v>21</v>
      </c>
      <c r="I159" s="37" t="s">
        <v>21</v>
      </c>
      <c r="J159" s="37" t="s">
        <v>22</v>
      </c>
      <c r="K159" s="37" t="s">
        <v>21</v>
      </c>
      <c r="L159" s="37" t="s">
        <v>22</v>
      </c>
      <c r="M159" s="46">
        <v>7.4</v>
      </c>
      <c r="N159" s="44" t="s">
        <v>762</v>
      </c>
      <c r="O159" s="37">
        <v>-1</v>
      </c>
      <c r="P159" s="37" t="s">
        <v>18</v>
      </c>
      <c r="Q159" s="46">
        <v>8.1999999999999993</v>
      </c>
      <c r="R159" s="44" t="s">
        <v>768</v>
      </c>
    </row>
    <row r="160" spans="1:19" ht="15.75" customHeight="1" x14ac:dyDescent="0.3">
      <c r="A160" s="44" t="s">
        <v>212</v>
      </c>
      <c r="B160" s="44" t="s">
        <v>782</v>
      </c>
      <c r="C160" s="44" t="s">
        <v>805</v>
      </c>
      <c r="D160" s="44">
        <v>2019</v>
      </c>
      <c r="E160" s="54">
        <v>43636</v>
      </c>
      <c r="F160" s="44" t="s">
        <v>19</v>
      </c>
      <c r="G160" s="44" t="s">
        <v>71</v>
      </c>
      <c r="H160" s="37" t="s">
        <v>45</v>
      </c>
      <c r="I160" s="37" t="s">
        <v>45</v>
      </c>
      <c r="J160" s="37" t="s">
        <v>45</v>
      </c>
      <c r="K160" s="37" t="s">
        <v>45</v>
      </c>
      <c r="L160" s="37" t="s">
        <v>45</v>
      </c>
      <c r="M160" s="46">
        <v>7</v>
      </c>
      <c r="N160" s="44" t="s">
        <v>762</v>
      </c>
      <c r="O160" s="37">
        <v>-1</v>
      </c>
      <c r="P160" s="37" t="s">
        <v>18</v>
      </c>
      <c r="Q160" s="46">
        <v>3.5</v>
      </c>
      <c r="R160" s="44" t="s">
        <v>806</v>
      </c>
    </row>
    <row r="161" spans="1:18" ht="15.75" customHeight="1" x14ac:dyDescent="0.3">
      <c r="A161" s="44" t="s">
        <v>212</v>
      </c>
      <c r="B161" s="44" t="s">
        <v>782</v>
      </c>
      <c r="C161" s="44" t="s">
        <v>805</v>
      </c>
      <c r="D161" s="44">
        <v>2019</v>
      </c>
      <c r="E161" s="54">
        <v>43636</v>
      </c>
      <c r="F161" s="44" t="s">
        <v>19</v>
      </c>
      <c r="G161" s="44" t="s">
        <v>74</v>
      </c>
      <c r="H161" s="37" t="s">
        <v>27</v>
      </c>
      <c r="I161" s="37" t="s">
        <v>27</v>
      </c>
      <c r="J161" s="37" t="s">
        <v>26</v>
      </c>
      <c r="K161" s="37" t="s">
        <v>27</v>
      </c>
      <c r="L161" s="37" t="s">
        <v>26</v>
      </c>
      <c r="M161" s="46">
        <v>8</v>
      </c>
      <c r="N161" s="44" t="s">
        <v>769</v>
      </c>
      <c r="O161" s="37">
        <v>24.5</v>
      </c>
      <c r="P161" s="37" t="s">
        <v>759</v>
      </c>
      <c r="Q161" s="46">
        <v>10.5</v>
      </c>
      <c r="R161" s="44" t="s">
        <v>768</v>
      </c>
    </row>
    <row r="162" spans="1:18" ht="15.75" customHeight="1" x14ac:dyDescent="0.3">
      <c r="A162" s="44" t="s">
        <v>212</v>
      </c>
      <c r="B162" s="44" t="s">
        <v>782</v>
      </c>
      <c r="C162" s="44" t="s">
        <v>805</v>
      </c>
      <c r="D162" s="44">
        <v>2019</v>
      </c>
      <c r="E162" s="54">
        <v>43635</v>
      </c>
      <c r="F162" s="44" t="s">
        <v>19</v>
      </c>
      <c r="G162" s="44" t="s">
        <v>77</v>
      </c>
      <c r="H162" s="37" t="s">
        <v>21</v>
      </c>
      <c r="I162" s="37" t="s">
        <v>21</v>
      </c>
      <c r="J162" s="37" t="s">
        <v>22</v>
      </c>
      <c r="K162" s="37" t="s">
        <v>21</v>
      </c>
      <c r="L162" s="37" t="s">
        <v>22</v>
      </c>
      <c r="M162" s="46">
        <v>10.9</v>
      </c>
      <c r="N162" s="44" t="s">
        <v>779</v>
      </c>
      <c r="O162" s="37">
        <v>25.4</v>
      </c>
      <c r="P162" s="37" t="s">
        <v>759</v>
      </c>
      <c r="Q162" s="46">
        <v>7.3</v>
      </c>
      <c r="R162" s="44" t="s">
        <v>768</v>
      </c>
    </row>
    <row r="163" spans="1:18" ht="15.75" customHeight="1" x14ac:dyDescent="0.3">
      <c r="A163" s="44" t="s">
        <v>212</v>
      </c>
      <c r="B163" s="44" t="s">
        <v>782</v>
      </c>
      <c r="C163" s="44" t="s">
        <v>805</v>
      </c>
      <c r="D163" s="44">
        <v>2019</v>
      </c>
      <c r="E163" s="54">
        <v>43635</v>
      </c>
      <c r="F163" s="44" t="s">
        <v>19</v>
      </c>
      <c r="G163" s="44" t="s">
        <v>80</v>
      </c>
      <c r="H163" s="37" t="s">
        <v>45</v>
      </c>
      <c r="I163" s="37" t="s">
        <v>45</v>
      </c>
      <c r="J163" s="37" t="s">
        <v>45</v>
      </c>
      <c r="K163" s="37" t="s">
        <v>45</v>
      </c>
      <c r="L163" s="37" t="s">
        <v>45</v>
      </c>
      <c r="M163" s="46">
        <v>25.1</v>
      </c>
      <c r="N163" s="44" t="s">
        <v>759</v>
      </c>
      <c r="O163" s="37">
        <v>-1</v>
      </c>
      <c r="P163" s="37" t="s">
        <v>18</v>
      </c>
      <c r="Q163" s="46">
        <v>7.4</v>
      </c>
      <c r="R163" s="44" t="s">
        <v>775</v>
      </c>
    </row>
    <row r="164" spans="1:18" ht="15.75" customHeight="1" x14ac:dyDescent="0.3">
      <c r="A164" s="44" t="s">
        <v>212</v>
      </c>
      <c r="B164" s="44" t="s">
        <v>782</v>
      </c>
      <c r="C164" s="44" t="s">
        <v>805</v>
      </c>
      <c r="D164" s="44">
        <v>2019</v>
      </c>
      <c r="E164" s="54">
        <v>43635</v>
      </c>
      <c r="F164" s="44" t="s">
        <v>19</v>
      </c>
      <c r="G164" s="44" t="s">
        <v>83</v>
      </c>
      <c r="H164" s="37" t="s">
        <v>35</v>
      </c>
      <c r="I164" s="37" t="s">
        <v>31</v>
      </c>
      <c r="J164" s="37" t="s">
        <v>31</v>
      </c>
      <c r="K164" s="37" t="s">
        <v>31</v>
      </c>
      <c r="L164" s="37" t="s">
        <v>31</v>
      </c>
      <c r="M164" s="46">
        <v>23</v>
      </c>
      <c r="N164" s="44" t="s">
        <v>759</v>
      </c>
      <c r="O164" s="37">
        <v>-1</v>
      </c>
      <c r="P164" s="37" t="s">
        <v>18</v>
      </c>
      <c r="Q164" s="46">
        <v>11.3</v>
      </c>
      <c r="R164" s="44" t="s">
        <v>763</v>
      </c>
    </row>
    <row r="165" spans="1:18" ht="15.75" customHeight="1" x14ac:dyDescent="0.3">
      <c r="A165" s="44" t="s">
        <v>212</v>
      </c>
      <c r="B165" s="44" t="s">
        <v>782</v>
      </c>
      <c r="C165" s="44" t="s">
        <v>805</v>
      </c>
      <c r="D165" s="44">
        <v>2019</v>
      </c>
      <c r="E165" s="54">
        <v>43636</v>
      </c>
      <c r="F165" s="44" t="s">
        <v>19</v>
      </c>
      <c r="G165" s="44" t="s">
        <v>86</v>
      </c>
      <c r="H165" s="37" t="s">
        <v>22</v>
      </c>
      <c r="I165" s="37" t="s">
        <v>22</v>
      </c>
      <c r="J165" s="37" t="s">
        <v>21</v>
      </c>
      <c r="K165" s="37" t="s">
        <v>22</v>
      </c>
      <c r="L165" s="37" t="s">
        <v>21</v>
      </c>
      <c r="M165" s="46">
        <v>9.6</v>
      </c>
      <c r="N165" s="44" t="s">
        <v>762</v>
      </c>
      <c r="O165" s="37">
        <v>-1</v>
      </c>
      <c r="P165" s="37" t="s">
        <v>18</v>
      </c>
      <c r="Q165" s="46">
        <v>2.6</v>
      </c>
      <c r="R165" s="44" t="s">
        <v>806</v>
      </c>
    </row>
    <row r="166" spans="1:18" ht="15.75" customHeight="1" x14ac:dyDescent="0.3">
      <c r="A166" s="44" t="s">
        <v>212</v>
      </c>
      <c r="B166" s="44" t="s">
        <v>782</v>
      </c>
      <c r="C166" s="44" t="s">
        <v>805</v>
      </c>
      <c r="D166" s="44">
        <v>2019</v>
      </c>
      <c r="E166" s="54">
        <v>43636</v>
      </c>
      <c r="F166" s="44" t="s">
        <v>19</v>
      </c>
      <c r="G166" s="44" t="s">
        <v>89</v>
      </c>
      <c r="H166" s="37" t="s">
        <v>31</v>
      </c>
      <c r="I166" s="37" t="s">
        <v>31</v>
      </c>
      <c r="J166" s="37" t="s">
        <v>31</v>
      </c>
      <c r="K166" s="37" t="s">
        <v>31</v>
      </c>
      <c r="L166" s="37" t="s">
        <v>31</v>
      </c>
      <c r="M166" s="46">
        <v>19.899999999999999</v>
      </c>
      <c r="N166" s="44" t="s">
        <v>759</v>
      </c>
      <c r="O166" s="37">
        <v>-1</v>
      </c>
      <c r="P166" s="37" t="s">
        <v>18</v>
      </c>
      <c r="Q166" s="46">
        <v>8.1</v>
      </c>
      <c r="R166" s="44" t="s">
        <v>768</v>
      </c>
    </row>
    <row r="167" spans="1:18" ht="15.75" customHeight="1" x14ac:dyDescent="0.3">
      <c r="A167" s="44" t="s">
        <v>212</v>
      </c>
      <c r="B167" s="44" t="s">
        <v>782</v>
      </c>
      <c r="C167" s="44" t="s">
        <v>805</v>
      </c>
      <c r="D167" s="44">
        <v>2019</v>
      </c>
      <c r="E167" s="54">
        <v>43635</v>
      </c>
      <c r="F167" s="44" t="s">
        <v>19</v>
      </c>
      <c r="G167" s="44" t="s">
        <v>92</v>
      </c>
      <c r="H167" s="37" t="s">
        <v>26</v>
      </c>
      <c r="I167" s="37" t="s">
        <v>26</v>
      </c>
      <c r="J167" s="37" t="s">
        <v>27</v>
      </c>
      <c r="K167" s="37" t="s">
        <v>26</v>
      </c>
      <c r="L167" s="37" t="s">
        <v>27</v>
      </c>
      <c r="M167" s="46">
        <v>7.1</v>
      </c>
      <c r="N167" s="44" t="s">
        <v>779</v>
      </c>
      <c r="O167" s="37">
        <v>24.1</v>
      </c>
      <c r="P167" s="37" t="s">
        <v>759</v>
      </c>
      <c r="Q167" s="46">
        <v>3.9</v>
      </c>
      <c r="R167" s="44" t="s">
        <v>806</v>
      </c>
    </row>
    <row r="168" spans="1:18" ht="15.75" customHeight="1" x14ac:dyDescent="0.3">
      <c r="A168" s="44" t="s">
        <v>212</v>
      </c>
      <c r="B168" s="44" t="s">
        <v>782</v>
      </c>
      <c r="C168" s="44" t="s">
        <v>805</v>
      </c>
      <c r="D168" s="44">
        <v>2019</v>
      </c>
      <c r="E168" s="54">
        <v>43635</v>
      </c>
      <c r="F168" s="44" t="s">
        <v>19</v>
      </c>
      <c r="G168" s="44" t="s">
        <v>95</v>
      </c>
      <c r="H168" s="37" t="s">
        <v>27</v>
      </c>
      <c r="I168" s="37" t="s">
        <v>27</v>
      </c>
      <c r="J168" s="37" t="s">
        <v>26</v>
      </c>
      <c r="K168" s="37" t="s">
        <v>27</v>
      </c>
      <c r="L168" s="37" t="s">
        <v>26</v>
      </c>
      <c r="M168" s="46">
        <v>29.6</v>
      </c>
      <c r="N168" s="44" t="s">
        <v>759</v>
      </c>
      <c r="O168" s="37">
        <v>-1</v>
      </c>
      <c r="P168" s="37" t="s">
        <v>18</v>
      </c>
      <c r="Q168" s="46">
        <v>5.5</v>
      </c>
      <c r="R168" s="44" t="s">
        <v>760</v>
      </c>
    </row>
    <row r="169" spans="1:18" ht="15.75" customHeight="1" x14ac:dyDescent="0.3">
      <c r="A169" s="44" t="s">
        <v>212</v>
      </c>
      <c r="B169" s="44" t="s">
        <v>782</v>
      </c>
      <c r="C169" s="44" t="s">
        <v>805</v>
      </c>
      <c r="D169" s="44">
        <v>2019</v>
      </c>
      <c r="E169" s="54">
        <v>43635</v>
      </c>
      <c r="F169" s="44" t="s">
        <v>19</v>
      </c>
      <c r="G169" s="44" t="s">
        <v>98</v>
      </c>
      <c r="H169" s="37" t="s">
        <v>26</v>
      </c>
      <c r="I169" s="37" t="s">
        <v>26</v>
      </c>
      <c r="J169" s="37" t="s">
        <v>27</v>
      </c>
      <c r="K169" s="37" t="s">
        <v>26</v>
      </c>
      <c r="L169" s="37" t="s">
        <v>27</v>
      </c>
      <c r="M169" s="46">
        <v>11.4</v>
      </c>
      <c r="N169" s="44" t="s">
        <v>762</v>
      </c>
      <c r="O169" s="37">
        <v>-1</v>
      </c>
      <c r="P169" s="37" t="s">
        <v>18</v>
      </c>
      <c r="Q169" s="46">
        <v>3</v>
      </c>
      <c r="R169" s="44" t="s">
        <v>806</v>
      </c>
    </row>
    <row r="170" spans="1:18" ht="15.75" customHeight="1" x14ac:dyDescent="0.3">
      <c r="A170" s="44" t="s">
        <v>212</v>
      </c>
      <c r="B170" s="44" t="s">
        <v>782</v>
      </c>
      <c r="C170" s="44" t="s">
        <v>805</v>
      </c>
      <c r="D170" s="44">
        <v>2019</v>
      </c>
      <c r="E170" s="54">
        <v>43635</v>
      </c>
      <c r="F170" s="44" t="s">
        <v>19</v>
      </c>
      <c r="G170" s="44" t="s">
        <v>101</v>
      </c>
      <c r="H170" s="37" t="s">
        <v>31</v>
      </c>
      <c r="I170" s="37" t="s">
        <v>31</v>
      </c>
      <c r="J170" s="37" t="s">
        <v>31</v>
      </c>
      <c r="K170" s="37" t="s">
        <v>31</v>
      </c>
      <c r="L170" s="37" t="s">
        <v>31</v>
      </c>
      <c r="M170" s="46">
        <v>8.6</v>
      </c>
      <c r="N170" s="44" t="s">
        <v>769</v>
      </c>
      <c r="O170" s="37">
        <v>23.9</v>
      </c>
      <c r="P170" s="37" t="s">
        <v>759</v>
      </c>
      <c r="Q170" s="46">
        <v>5.0999999999999996</v>
      </c>
      <c r="R170" s="44" t="s">
        <v>763</v>
      </c>
    </row>
    <row r="171" spans="1:18" ht="15.75" customHeight="1" x14ac:dyDescent="0.3">
      <c r="A171" s="44" t="s">
        <v>212</v>
      </c>
      <c r="B171" s="44" t="s">
        <v>782</v>
      </c>
      <c r="C171" s="44" t="s">
        <v>805</v>
      </c>
      <c r="D171" s="44">
        <v>2019</v>
      </c>
      <c r="E171" s="54">
        <v>43635</v>
      </c>
      <c r="F171" s="44" t="s">
        <v>19</v>
      </c>
      <c r="G171" s="44" t="s">
        <v>104</v>
      </c>
      <c r="H171" s="37" t="s">
        <v>45</v>
      </c>
      <c r="I171" s="37" t="s">
        <v>45</v>
      </c>
      <c r="J171" s="37" t="s">
        <v>45</v>
      </c>
      <c r="K171" s="37" t="s">
        <v>45</v>
      </c>
      <c r="L171" s="37" t="s">
        <v>45</v>
      </c>
      <c r="M171" s="46">
        <v>15.5</v>
      </c>
      <c r="N171" s="44" t="s">
        <v>759</v>
      </c>
      <c r="O171" s="37">
        <v>-1</v>
      </c>
      <c r="P171" s="37" t="s">
        <v>18</v>
      </c>
      <c r="Q171" s="46">
        <v>4.5</v>
      </c>
      <c r="R171" s="44" t="s">
        <v>760</v>
      </c>
    </row>
    <row r="172" spans="1:18" ht="15.75" customHeight="1" x14ac:dyDescent="0.3">
      <c r="A172" s="44" t="s">
        <v>212</v>
      </c>
      <c r="B172" s="44" t="s">
        <v>782</v>
      </c>
      <c r="C172" s="44" t="s">
        <v>805</v>
      </c>
      <c r="D172" s="44">
        <v>2019</v>
      </c>
      <c r="E172" s="54">
        <v>43635</v>
      </c>
      <c r="F172" s="44" t="s">
        <v>19</v>
      </c>
      <c r="G172" s="44" t="s">
        <v>107</v>
      </c>
      <c r="H172" s="37" t="s">
        <v>27</v>
      </c>
      <c r="I172" s="37" t="s">
        <v>27</v>
      </c>
      <c r="J172" s="37" t="s">
        <v>26</v>
      </c>
      <c r="K172" s="37" t="s">
        <v>27</v>
      </c>
      <c r="L172" s="37" t="s">
        <v>26</v>
      </c>
      <c r="M172" s="46">
        <v>6.4</v>
      </c>
      <c r="N172" s="44" t="s">
        <v>762</v>
      </c>
      <c r="O172" s="37">
        <v>-1</v>
      </c>
      <c r="P172" s="37" t="s">
        <v>18</v>
      </c>
      <c r="Q172" s="46">
        <v>6.4</v>
      </c>
      <c r="R172" s="44" t="s">
        <v>760</v>
      </c>
    </row>
    <row r="173" spans="1:18" ht="15.75" customHeight="1" x14ac:dyDescent="0.3">
      <c r="A173" s="44" t="s">
        <v>212</v>
      </c>
      <c r="B173" s="44" t="s">
        <v>782</v>
      </c>
      <c r="C173" s="44" t="s">
        <v>805</v>
      </c>
      <c r="D173" s="44">
        <v>2019</v>
      </c>
      <c r="E173" s="54">
        <v>43635</v>
      </c>
      <c r="F173" s="44" t="s">
        <v>19</v>
      </c>
      <c r="G173" s="44" t="s">
        <v>110</v>
      </c>
      <c r="H173" s="37" t="s">
        <v>27</v>
      </c>
      <c r="I173" s="37" t="s">
        <v>27</v>
      </c>
      <c r="J173" s="37" t="s">
        <v>26</v>
      </c>
      <c r="K173" s="37" t="s">
        <v>27</v>
      </c>
      <c r="L173" s="37" t="s">
        <v>26</v>
      </c>
      <c r="M173" s="46">
        <v>15</v>
      </c>
      <c r="N173" s="44" t="s">
        <v>759</v>
      </c>
      <c r="O173" s="37">
        <v>-1</v>
      </c>
      <c r="P173" s="37" t="s">
        <v>18</v>
      </c>
      <c r="Q173" s="46">
        <v>4.8</v>
      </c>
      <c r="R173" s="44" t="s">
        <v>768</v>
      </c>
    </row>
    <row r="174" spans="1:18" ht="15.75" customHeight="1" x14ac:dyDescent="0.3">
      <c r="A174" s="44" t="s">
        <v>212</v>
      </c>
      <c r="B174" s="44" t="s">
        <v>782</v>
      </c>
      <c r="C174" s="44" t="s">
        <v>805</v>
      </c>
      <c r="D174" s="44">
        <v>2019</v>
      </c>
      <c r="E174" s="54">
        <v>43635</v>
      </c>
      <c r="F174" s="44" t="s">
        <v>19</v>
      </c>
      <c r="G174" s="44" t="s">
        <v>113</v>
      </c>
      <c r="H174" s="37" t="s">
        <v>21</v>
      </c>
      <c r="I174" s="37" t="s">
        <v>21</v>
      </c>
      <c r="J174" s="37" t="s">
        <v>22</v>
      </c>
      <c r="K174" s="37" t="s">
        <v>21</v>
      </c>
      <c r="L174" s="37" t="s">
        <v>22</v>
      </c>
      <c r="M174" s="46">
        <v>15.5</v>
      </c>
      <c r="N174" s="44" t="s">
        <v>762</v>
      </c>
      <c r="O174" s="37">
        <v>-1</v>
      </c>
      <c r="P174" s="37" t="s">
        <v>18</v>
      </c>
      <c r="Q174" s="46">
        <v>4.0999999999999996</v>
      </c>
      <c r="R174" s="44" t="s">
        <v>768</v>
      </c>
    </row>
    <row r="175" spans="1:18" ht="15.75" customHeight="1" x14ac:dyDescent="0.3">
      <c r="A175" s="44" t="s">
        <v>212</v>
      </c>
      <c r="B175" s="44" t="s">
        <v>782</v>
      </c>
      <c r="C175" s="44" t="s">
        <v>805</v>
      </c>
      <c r="D175" s="44">
        <v>2019</v>
      </c>
      <c r="E175" s="54">
        <v>43635</v>
      </c>
      <c r="F175" s="44" t="s">
        <v>19</v>
      </c>
      <c r="G175" s="44" t="s">
        <v>116</v>
      </c>
      <c r="H175" s="37" t="s">
        <v>31</v>
      </c>
      <c r="I175" s="37" t="s">
        <v>31</v>
      </c>
      <c r="J175" s="37" t="s">
        <v>31</v>
      </c>
      <c r="K175" s="37" t="s">
        <v>31</v>
      </c>
      <c r="L175" s="37" t="s">
        <v>31</v>
      </c>
      <c r="M175" s="46">
        <v>21.7</v>
      </c>
      <c r="N175" s="44" t="s">
        <v>759</v>
      </c>
      <c r="O175" s="37">
        <v>-1</v>
      </c>
      <c r="P175" s="37" t="s">
        <v>18</v>
      </c>
      <c r="Q175" s="46">
        <v>7.3</v>
      </c>
      <c r="R175" s="44" t="s">
        <v>768</v>
      </c>
    </row>
    <row r="176" spans="1:18" ht="15.75" customHeight="1" x14ac:dyDescent="0.3">
      <c r="A176" s="44" t="s">
        <v>212</v>
      </c>
      <c r="B176" s="44" t="s">
        <v>782</v>
      </c>
      <c r="C176" s="44" t="s">
        <v>805</v>
      </c>
      <c r="D176" s="44">
        <v>2019</v>
      </c>
      <c r="E176" s="54">
        <v>43635</v>
      </c>
      <c r="F176" s="44" t="s">
        <v>19</v>
      </c>
      <c r="G176" s="44" t="s">
        <v>119</v>
      </c>
      <c r="H176" s="37" t="s">
        <v>35</v>
      </c>
      <c r="I176" s="37" t="s">
        <v>31</v>
      </c>
      <c r="J176" s="37" t="s">
        <v>31</v>
      </c>
      <c r="K176" s="37" t="s">
        <v>31</v>
      </c>
      <c r="L176" s="37" t="s">
        <v>31</v>
      </c>
      <c r="M176" s="46">
        <v>28.5</v>
      </c>
      <c r="N176" s="44" t="s">
        <v>766</v>
      </c>
      <c r="O176" s="37">
        <v>-1</v>
      </c>
      <c r="P176" s="37" t="s">
        <v>18</v>
      </c>
      <c r="Q176" s="46">
        <v>7.6</v>
      </c>
      <c r="R176" s="44" t="s">
        <v>768</v>
      </c>
    </row>
    <row r="177" spans="1:18" ht="15.75" customHeight="1" x14ac:dyDescent="0.3">
      <c r="A177" s="44" t="s">
        <v>212</v>
      </c>
      <c r="B177" s="44" t="s">
        <v>782</v>
      </c>
      <c r="C177" s="44" t="s">
        <v>805</v>
      </c>
      <c r="D177" s="44">
        <v>2019</v>
      </c>
      <c r="E177" s="54">
        <v>43635</v>
      </c>
      <c r="F177" s="44" t="s">
        <v>19</v>
      </c>
      <c r="G177" s="44" t="s">
        <v>122</v>
      </c>
      <c r="H177" s="37" t="s">
        <v>35</v>
      </c>
      <c r="I177" s="37" t="s">
        <v>31</v>
      </c>
      <c r="J177" s="37" t="s">
        <v>31</v>
      </c>
      <c r="K177" s="37" t="s">
        <v>31</v>
      </c>
      <c r="L177" s="37" t="s">
        <v>31</v>
      </c>
      <c r="M177" s="46">
        <v>9.4</v>
      </c>
      <c r="N177" s="44" t="s">
        <v>769</v>
      </c>
      <c r="O177" s="37">
        <v>26.6</v>
      </c>
      <c r="P177" s="37" t="s">
        <v>759</v>
      </c>
      <c r="Q177" s="46">
        <v>6.7</v>
      </c>
      <c r="R177" s="44" t="s">
        <v>760</v>
      </c>
    </row>
    <row r="178" spans="1:18" ht="15.75" customHeight="1" x14ac:dyDescent="0.3">
      <c r="A178" s="44" t="s">
        <v>212</v>
      </c>
      <c r="B178" s="44" t="s">
        <v>782</v>
      </c>
      <c r="C178" s="44" t="s">
        <v>805</v>
      </c>
      <c r="D178" s="44">
        <v>2019</v>
      </c>
      <c r="E178" s="54">
        <v>43635</v>
      </c>
      <c r="F178" s="44" t="s">
        <v>19</v>
      </c>
      <c r="G178" s="44" t="s">
        <v>125</v>
      </c>
      <c r="H178" s="37" t="s">
        <v>45</v>
      </c>
      <c r="I178" s="37" t="s">
        <v>45</v>
      </c>
      <c r="J178" s="37" t="s">
        <v>45</v>
      </c>
      <c r="K178" s="37" t="s">
        <v>45</v>
      </c>
      <c r="L178" s="37" t="s">
        <v>45</v>
      </c>
      <c r="M178" s="46">
        <v>28.9</v>
      </c>
      <c r="N178" s="44" t="s">
        <v>779</v>
      </c>
      <c r="O178" s="37">
        <v>21.4</v>
      </c>
      <c r="P178" s="37" t="s">
        <v>759</v>
      </c>
      <c r="Q178" s="46">
        <v>5.7</v>
      </c>
      <c r="R178" s="44" t="s">
        <v>775</v>
      </c>
    </row>
    <row r="179" spans="1:18" ht="15.75" customHeight="1" x14ac:dyDescent="0.3">
      <c r="A179" s="44" t="s">
        <v>212</v>
      </c>
      <c r="B179" s="44" t="s">
        <v>782</v>
      </c>
      <c r="C179" s="44" t="s">
        <v>805</v>
      </c>
      <c r="D179" s="44">
        <v>2019</v>
      </c>
      <c r="E179" s="54">
        <v>43635</v>
      </c>
      <c r="F179" s="44" t="s">
        <v>19</v>
      </c>
      <c r="G179" s="44" t="s">
        <v>128</v>
      </c>
      <c r="H179" s="37" t="s">
        <v>26</v>
      </c>
      <c r="I179" s="37" t="s">
        <v>26</v>
      </c>
      <c r="J179" s="37" t="s">
        <v>27</v>
      </c>
      <c r="K179" s="37" t="s">
        <v>26</v>
      </c>
      <c r="L179" s="37" t="s">
        <v>27</v>
      </c>
      <c r="M179" s="46">
        <v>17.100000000000001</v>
      </c>
      <c r="N179" s="44" t="s">
        <v>779</v>
      </c>
      <c r="O179" s="37">
        <v>22.1</v>
      </c>
      <c r="P179" s="37" t="s">
        <v>759</v>
      </c>
      <c r="Q179" s="46">
        <v>4.4000000000000004</v>
      </c>
      <c r="R179" s="44" t="s">
        <v>806</v>
      </c>
    </row>
    <row r="180" spans="1:18" ht="15.75" customHeight="1" x14ac:dyDescent="0.3">
      <c r="A180" s="44" t="s">
        <v>212</v>
      </c>
      <c r="B180" s="44" t="s">
        <v>782</v>
      </c>
      <c r="C180" s="44" t="s">
        <v>805</v>
      </c>
      <c r="D180" s="44">
        <v>2019</v>
      </c>
      <c r="E180" s="54">
        <v>43635</v>
      </c>
      <c r="F180" s="44" t="s">
        <v>19</v>
      </c>
      <c r="G180" s="44" t="s">
        <v>131</v>
      </c>
      <c r="H180" s="37" t="s">
        <v>22</v>
      </c>
      <c r="I180" s="37" t="s">
        <v>22</v>
      </c>
      <c r="J180" s="37" t="s">
        <v>21</v>
      </c>
      <c r="K180" s="37" t="s">
        <v>22</v>
      </c>
      <c r="L180" s="37" t="s">
        <v>21</v>
      </c>
      <c r="M180" s="46">
        <v>26.4</v>
      </c>
      <c r="N180" s="44" t="s">
        <v>759</v>
      </c>
      <c r="O180" s="37">
        <v>-1</v>
      </c>
      <c r="P180" s="37" t="s">
        <v>18</v>
      </c>
      <c r="Q180" s="46">
        <v>4</v>
      </c>
      <c r="R180" s="44" t="s">
        <v>806</v>
      </c>
    </row>
    <row r="181" spans="1:18" ht="15.75" customHeight="1" x14ac:dyDescent="0.3">
      <c r="A181" s="44" t="s">
        <v>212</v>
      </c>
      <c r="B181" s="44" t="s">
        <v>782</v>
      </c>
      <c r="C181" s="44" t="s">
        <v>805</v>
      </c>
      <c r="D181" s="44">
        <v>2019</v>
      </c>
      <c r="E181" s="54">
        <v>43635</v>
      </c>
      <c r="F181" s="44" t="s">
        <v>19</v>
      </c>
      <c r="G181" s="44" t="s">
        <v>134</v>
      </c>
      <c r="H181" s="37" t="s">
        <v>22</v>
      </c>
      <c r="I181" s="37" t="s">
        <v>22</v>
      </c>
      <c r="J181" s="37" t="s">
        <v>21</v>
      </c>
      <c r="K181" s="37" t="s">
        <v>22</v>
      </c>
      <c r="L181" s="37" t="s">
        <v>21</v>
      </c>
      <c r="M181" s="46">
        <v>17.2</v>
      </c>
      <c r="N181" s="44" t="s">
        <v>759</v>
      </c>
      <c r="O181" s="37">
        <v>-1</v>
      </c>
      <c r="P181" s="37" t="s">
        <v>18</v>
      </c>
      <c r="Q181" s="46">
        <v>13</v>
      </c>
      <c r="R181" s="44" t="s">
        <v>795</v>
      </c>
    </row>
    <row r="182" spans="1:18" ht="15.75" customHeight="1" x14ac:dyDescent="0.3">
      <c r="A182" s="44" t="s">
        <v>212</v>
      </c>
      <c r="B182" s="44" t="s">
        <v>807</v>
      </c>
      <c r="C182" s="44" t="s">
        <v>808</v>
      </c>
      <c r="D182" s="44">
        <v>2019</v>
      </c>
      <c r="E182" s="54">
        <v>43634</v>
      </c>
      <c r="F182" s="44" t="s">
        <v>137</v>
      </c>
      <c r="G182" s="44" t="s">
        <v>20</v>
      </c>
      <c r="H182" s="37" t="s">
        <v>45</v>
      </c>
      <c r="I182" s="37" t="s">
        <v>45</v>
      </c>
      <c r="J182" s="37" t="s">
        <v>45</v>
      </c>
      <c r="K182" s="37" t="s">
        <v>45</v>
      </c>
      <c r="L182" s="37" t="s">
        <v>45</v>
      </c>
      <c r="M182" s="46">
        <v>15</v>
      </c>
      <c r="N182" s="44" t="s">
        <v>759</v>
      </c>
      <c r="O182" s="37">
        <v>-1</v>
      </c>
      <c r="P182" s="37" t="s">
        <v>18</v>
      </c>
      <c r="Q182" s="46">
        <v>5.8</v>
      </c>
      <c r="R182" s="44" t="s">
        <v>768</v>
      </c>
    </row>
    <row r="183" spans="1:18" ht="15.75" customHeight="1" x14ac:dyDescent="0.3">
      <c r="A183" s="44" t="s">
        <v>212</v>
      </c>
      <c r="B183" s="44" t="s">
        <v>807</v>
      </c>
      <c r="C183" s="44" t="s">
        <v>808</v>
      </c>
      <c r="D183" s="44">
        <v>2019</v>
      </c>
      <c r="E183" s="54">
        <v>43634</v>
      </c>
      <c r="F183" s="44" t="s">
        <v>137</v>
      </c>
      <c r="G183" s="44" t="s">
        <v>25</v>
      </c>
      <c r="H183" s="37" t="s">
        <v>35</v>
      </c>
      <c r="I183" s="37" t="s">
        <v>31</v>
      </c>
      <c r="J183" s="37" t="s">
        <v>31</v>
      </c>
      <c r="K183" s="37" t="s">
        <v>31</v>
      </c>
      <c r="L183" s="37" t="s">
        <v>31</v>
      </c>
      <c r="M183" s="46">
        <v>26.6</v>
      </c>
      <c r="N183" s="44" t="s">
        <v>759</v>
      </c>
      <c r="O183" s="37">
        <v>-1</v>
      </c>
      <c r="P183" s="37" t="s">
        <v>18</v>
      </c>
      <c r="Q183" s="46">
        <v>6.9</v>
      </c>
      <c r="R183" s="44" t="s">
        <v>760</v>
      </c>
    </row>
    <row r="184" spans="1:18" ht="15.75" customHeight="1" x14ac:dyDescent="0.3">
      <c r="A184" s="44" t="s">
        <v>212</v>
      </c>
      <c r="B184" s="44" t="s">
        <v>807</v>
      </c>
      <c r="C184" s="44" t="s">
        <v>808</v>
      </c>
      <c r="D184" s="44">
        <v>2019</v>
      </c>
      <c r="E184" s="54">
        <v>43634</v>
      </c>
      <c r="F184" s="44" t="s">
        <v>137</v>
      </c>
      <c r="G184" s="44" t="s">
        <v>30</v>
      </c>
      <c r="H184" s="37" t="s">
        <v>31</v>
      </c>
      <c r="I184" s="37" t="s">
        <v>31</v>
      </c>
      <c r="J184" s="37" t="s">
        <v>31</v>
      </c>
      <c r="K184" s="37" t="s">
        <v>31</v>
      </c>
      <c r="L184" s="37" t="s">
        <v>31</v>
      </c>
      <c r="M184" s="46">
        <v>16.2</v>
      </c>
      <c r="N184" s="44" t="s">
        <v>759</v>
      </c>
      <c r="O184" s="37">
        <v>-1</v>
      </c>
      <c r="P184" s="37" t="s">
        <v>18</v>
      </c>
      <c r="Q184" s="46">
        <v>2.6</v>
      </c>
      <c r="R184" s="44" t="s">
        <v>760</v>
      </c>
    </row>
    <row r="185" spans="1:18" ht="15.75" customHeight="1" x14ac:dyDescent="0.3">
      <c r="A185" s="44" t="s">
        <v>212</v>
      </c>
      <c r="B185" s="44" t="s">
        <v>809</v>
      </c>
      <c r="C185" s="44" t="s">
        <v>809</v>
      </c>
      <c r="D185" s="44">
        <v>2019</v>
      </c>
      <c r="E185" s="54">
        <v>43634</v>
      </c>
      <c r="F185" s="44" t="s">
        <v>137</v>
      </c>
      <c r="G185" s="44" t="s">
        <v>34</v>
      </c>
      <c r="H185" s="37" t="s">
        <v>26</v>
      </c>
      <c r="I185" s="37" t="s">
        <v>26</v>
      </c>
      <c r="J185" s="37" t="s">
        <v>27</v>
      </c>
      <c r="K185" s="37" t="s">
        <v>26</v>
      </c>
      <c r="L185" s="37" t="s">
        <v>27</v>
      </c>
      <c r="M185" s="46">
        <v>24.9</v>
      </c>
      <c r="N185" s="44" t="s">
        <v>759</v>
      </c>
      <c r="O185" s="37">
        <v>-1</v>
      </c>
      <c r="P185" s="37" t="s">
        <v>18</v>
      </c>
      <c r="Q185" s="46">
        <v>2.7</v>
      </c>
      <c r="R185" s="44" t="s">
        <v>806</v>
      </c>
    </row>
    <row r="186" spans="1:18" ht="15.75" customHeight="1" x14ac:dyDescent="0.3">
      <c r="A186" s="44" t="s">
        <v>212</v>
      </c>
      <c r="B186" s="44" t="s">
        <v>809</v>
      </c>
      <c r="C186" s="44" t="s">
        <v>809</v>
      </c>
      <c r="D186" s="44">
        <v>2019</v>
      </c>
      <c r="E186" s="54">
        <v>43634</v>
      </c>
      <c r="F186" s="44" t="s">
        <v>137</v>
      </c>
      <c r="G186" s="44" t="s">
        <v>38</v>
      </c>
      <c r="H186" s="37" t="s">
        <v>21</v>
      </c>
      <c r="I186" s="37" t="s">
        <v>21</v>
      </c>
      <c r="J186" s="37" t="s">
        <v>22</v>
      </c>
      <c r="K186" s="37" t="s">
        <v>21</v>
      </c>
      <c r="L186" s="37" t="s">
        <v>22</v>
      </c>
      <c r="M186" s="46">
        <v>4</v>
      </c>
      <c r="N186" s="44" t="s">
        <v>762</v>
      </c>
      <c r="O186" s="37">
        <v>-1</v>
      </c>
      <c r="P186" s="37" t="s">
        <v>18</v>
      </c>
      <c r="Q186" s="46">
        <v>10</v>
      </c>
      <c r="R186" s="44" t="s">
        <v>806</v>
      </c>
    </row>
    <row r="187" spans="1:18" ht="15.75" customHeight="1" x14ac:dyDescent="0.3">
      <c r="A187" s="44" t="s">
        <v>212</v>
      </c>
      <c r="B187" s="44" t="s">
        <v>809</v>
      </c>
      <c r="C187" s="44" t="s">
        <v>809</v>
      </c>
      <c r="D187" s="44">
        <v>2019</v>
      </c>
      <c r="E187" s="54">
        <v>43634</v>
      </c>
      <c r="F187" s="44" t="s">
        <v>137</v>
      </c>
      <c r="G187" s="44" t="s">
        <v>148</v>
      </c>
      <c r="H187" s="37" t="s">
        <v>31</v>
      </c>
      <c r="I187" s="37" t="s">
        <v>31</v>
      </c>
      <c r="J187" s="37" t="s">
        <v>31</v>
      </c>
      <c r="K187" s="37" t="s">
        <v>31</v>
      </c>
      <c r="L187" s="37" t="s">
        <v>31</v>
      </c>
      <c r="M187" s="46">
        <v>7.9</v>
      </c>
      <c r="N187" s="44" t="s">
        <v>786</v>
      </c>
      <c r="O187" s="37">
        <v>25.3</v>
      </c>
      <c r="P187" s="37" t="s">
        <v>759</v>
      </c>
      <c r="Q187" s="46">
        <v>4.5</v>
      </c>
      <c r="R187" s="44" t="s">
        <v>760</v>
      </c>
    </row>
    <row r="188" spans="1:18" ht="15.75" customHeight="1" x14ac:dyDescent="0.3">
      <c r="A188" s="44" t="s">
        <v>212</v>
      </c>
      <c r="B188" s="44" t="s">
        <v>809</v>
      </c>
      <c r="C188" s="44" t="s">
        <v>809</v>
      </c>
      <c r="D188" s="44">
        <v>2019</v>
      </c>
      <c r="E188" s="54">
        <v>43635</v>
      </c>
      <c r="F188" s="44" t="s">
        <v>137</v>
      </c>
      <c r="G188" s="44" t="s">
        <v>41</v>
      </c>
      <c r="H188" s="37" t="s">
        <v>26</v>
      </c>
      <c r="I188" s="37" t="s">
        <v>26</v>
      </c>
      <c r="J188" s="37" t="s">
        <v>27</v>
      </c>
      <c r="K188" s="37" t="s">
        <v>26</v>
      </c>
      <c r="L188" s="37" t="s">
        <v>27</v>
      </c>
      <c r="M188" s="46">
        <v>17.399999999999999</v>
      </c>
      <c r="N188" s="44" t="s">
        <v>786</v>
      </c>
      <c r="O188" s="37">
        <v>30.8</v>
      </c>
      <c r="P188" s="37" t="s">
        <v>759</v>
      </c>
      <c r="Q188" s="46">
        <v>9.5</v>
      </c>
      <c r="R188" s="44" t="s">
        <v>768</v>
      </c>
    </row>
    <row r="189" spans="1:18" ht="15.75" customHeight="1" x14ac:dyDescent="0.3">
      <c r="A189" s="44" t="s">
        <v>212</v>
      </c>
      <c r="B189" s="44" t="s">
        <v>809</v>
      </c>
      <c r="C189" s="44" t="s">
        <v>809</v>
      </c>
      <c r="D189" s="44">
        <v>2019</v>
      </c>
      <c r="E189" s="54">
        <v>43635</v>
      </c>
      <c r="F189" s="44" t="s">
        <v>137</v>
      </c>
      <c r="G189" s="44" t="s">
        <v>44</v>
      </c>
      <c r="H189" s="37" t="s">
        <v>21</v>
      </c>
      <c r="I189" s="37" t="s">
        <v>21</v>
      </c>
      <c r="J189" s="37" t="s">
        <v>22</v>
      </c>
      <c r="K189" s="37" t="s">
        <v>21</v>
      </c>
      <c r="L189" s="37" t="s">
        <v>22</v>
      </c>
      <c r="M189" s="46">
        <v>21.8</v>
      </c>
      <c r="N189" s="44" t="s">
        <v>759</v>
      </c>
      <c r="O189" s="37">
        <v>-1</v>
      </c>
      <c r="P189" s="37" t="s">
        <v>18</v>
      </c>
      <c r="Q189" s="46">
        <v>7.2</v>
      </c>
      <c r="R189" s="44" t="s">
        <v>806</v>
      </c>
    </row>
    <row r="190" spans="1:18" ht="15.75" customHeight="1" x14ac:dyDescent="0.3">
      <c r="A190" s="44" t="s">
        <v>212</v>
      </c>
      <c r="B190" s="44" t="s">
        <v>809</v>
      </c>
      <c r="C190" s="44" t="s">
        <v>809</v>
      </c>
      <c r="D190" s="44">
        <v>2019</v>
      </c>
      <c r="E190" s="54">
        <v>43635</v>
      </c>
      <c r="F190" s="44" t="s">
        <v>137</v>
      </c>
      <c r="G190" s="44" t="s">
        <v>48</v>
      </c>
      <c r="H190" s="37" t="s">
        <v>22</v>
      </c>
      <c r="I190" s="37" t="s">
        <v>22</v>
      </c>
      <c r="J190" s="37" t="s">
        <v>21</v>
      </c>
      <c r="K190" s="37" t="s">
        <v>22</v>
      </c>
      <c r="L190" s="37" t="s">
        <v>21</v>
      </c>
      <c r="M190" s="46">
        <v>35.6</v>
      </c>
      <c r="N190" s="44" t="s">
        <v>759</v>
      </c>
      <c r="O190" s="37">
        <v>-1</v>
      </c>
      <c r="P190" s="37" t="s">
        <v>18</v>
      </c>
      <c r="Q190" s="46">
        <v>5.3</v>
      </c>
      <c r="R190" s="44" t="s">
        <v>768</v>
      </c>
    </row>
    <row r="191" spans="1:18" ht="15.75" customHeight="1" x14ac:dyDescent="0.3">
      <c r="A191" s="44" t="s">
        <v>212</v>
      </c>
      <c r="B191" s="44" t="s">
        <v>809</v>
      </c>
      <c r="C191" s="44" t="s">
        <v>809</v>
      </c>
      <c r="D191" s="44">
        <v>2019</v>
      </c>
      <c r="E191" s="54">
        <v>43634</v>
      </c>
      <c r="F191" s="44" t="s">
        <v>137</v>
      </c>
      <c r="G191" s="44" t="s">
        <v>52</v>
      </c>
      <c r="H191" s="37" t="s">
        <v>27</v>
      </c>
      <c r="I191" s="37" t="s">
        <v>27</v>
      </c>
      <c r="J191" s="37" t="s">
        <v>26</v>
      </c>
      <c r="K191" s="37" t="s">
        <v>27</v>
      </c>
      <c r="L191" s="37" t="s">
        <v>26</v>
      </c>
      <c r="M191" s="46">
        <v>28.1</v>
      </c>
      <c r="N191" s="44" t="s">
        <v>759</v>
      </c>
      <c r="O191" s="37">
        <v>-1</v>
      </c>
      <c r="P191" s="37" t="s">
        <v>18</v>
      </c>
      <c r="Q191" s="46">
        <v>7.7</v>
      </c>
      <c r="R191" s="44" t="s">
        <v>760</v>
      </c>
    </row>
    <row r="192" spans="1:18" ht="15.75" customHeight="1" x14ac:dyDescent="0.3">
      <c r="A192" s="44" t="s">
        <v>212</v>
      </c>
      <c r="B192" s="44" t="s">
        <v>809</v>
      </c>
      <c r="C192" s="44" t="s">
        <v>809</v>
      </c>
      <c r="D192" s="44">
        <v>2019</v>
      </c>
      <c r="E192" s="54">
        <v>43634</v>
      </c>
      <c r="F192" s="44" t="s">
        <v>137</v>
      </c>
      <c r="G192" s="44" t="s">
        <v>55</v>
      </c>
      <c r="H192" s="37" t="s">
        <v>26</v>
      </c>
      <c r="I192" s="37" t="s">
        <v>26</v>
      </c>
      <c r="J192" s="37" t="s">
        <v>27</v>
      </c>
      <c r="K192" s="37" t="s">
        <v>26</v>
      </c>
      <c r="L192" s="37" t="s">
        <v>27</v>
      </c>
      <c r="M192" s="46">
        <v>28.6</v>
      </c>
      <c r="N192" s="44" t="s">
        <v>759</v>
      </c>
      <c r="O192" s="37">
        <v>-1</v>
      </c>
      <c r="P192" s="37" t="s">
        <v>18</v>
      </c>
      <c r="Q192" s="46">
        <v>3.4</v>
      </c>
      <c r="R192" s="44" t="s">
        <v>760</v>
      </c>
    </row>
    <row r="193" spans="1:18" ht="15.75" customHeight="1" x14ac:dyDescent="0.3">
      <c r="A193" s="44" t="s">
        <v>212</v>
      </c>
      <c r="B193" s="44" t="s">
        <v>809</v>
      </c>
      <c r="C193" s="44" t="s">
        <v>809</v>
      </c>
      <c r="D193" s="44">
        <v>2019</v>
      </c>
      <c r="E193" s="54">
        <v>43634</v>
      </c>
      <c r="F193" s="44" t="s">
        <v>137</v>
      </c>
      <c r="G193" s="44" t="s">
        <v>161</v>
      </c>
      <c r="H193" s="37" t="s">
        <v>45</v>
      </c>
      <c r="I193" s="37" t="s">
        <v>45</v>
      </c>
      <c r="J193" s="37" t="s">
        <v>45</v>
      </c>
      <c r="K193" s="37" t="s">
        <v>45</v>
      </c>
      <c r="L193" s="37" t="s">
        <v>45</v>
      </c>
      <c r="M193" s="46">
        <v>19.100000000000001</v>
      </c>
      <c r="N193" s="44" t="s">
        <v>759</v>
      </c>
      <c r="O193" s="37">
        <v>-1</v>
      </c>
      <c r="P193" s="37" t="s">
        <v>18</v>
      </c>
      <c r="Q193" s="46">
        <v>1.4</v>
      </c>
      <c r="R193" s="44" t="s">
        <v>768</v>
      </c>
    </row>
    <row r="194" spans="1:18" ht="15.75" customHeight="1" x14ac:dyDescent="0.3">
      <c r="A194" s="44" t="s">
        <v>212</v>
      </c>
      <c r="B194" s="44" t="s">
        <v>809</v>
      </c>
      <c r="C194" s="44" t="s">
        <v>809</v>
      </c>
      <c r="D194" s="44">
        <v>2019</v>
      </c>
      <c r="E194" s="54">
        <v>43635</v>
      </c>
      <c r="F194" s="44" t="s">
        <v>137</v>
      </c>
      <c r="G194" s="44" t="s">
        <v>57</v>
      </c>
      <c r="H194" s="37" t="s">
        <v>31</v>
      </c>
      <c r="I194" s="37" t="s">
        <v>31</v>
      </c>
      <c r="J194" s="37" t="s">
        <v>31</v>
      </c>
      <c r="K194" s="37" t="s">
        <v>31</v>
      </c>
      <c r="L194" s="37" t="s">
        <v>31</v>
      </c>
      <c r="M194" s="46">
        <v>9.5</v>
      </c>
      <c r="N194" s="44" t="s">
        <v>762</v>
      </c>
      <c r="O194" s="37">
        <v>-1</v>
      </c>
      <c r="P194" s="37" t="s">
        <v>18</v>
      </c>
      <c r="Q194" s="46">
        <v>6</v>
      </c>
      <c r="R194" s="44" t="s">
        <v>806</v>
      </c>
    </row>
    <row r="195" spans="1:18" ht="15.75" customHeight="1" x14ac:dyDescent="0.3">
      <c r="A195" s="44" t="s">
        <v>212</v>
      </c>
      <c r="B195" s="44" t="s">
        <v>809</v>
      </c>
      <c r="C195" s="44" t="s">
        <v>809</v>
      </c>
      <c r="D195" s="44">
        <v>2019</v>
      </c>
      <c r="E195" s="54">
        <v>43635</v>
      </c>
      <c r="F195" s="44" t="s">
        <v>137</v>
      </c>
      <c r="G195" s="44" t="s">
        <v>61</v>
      </c>
      <c r="H195" s="37" t="s">
        <v>35</v>
      </c>
      <c r="I195" s="37" t="s">
        <v>31</v>
      </c>
      <c r="J195" s="37" t="s">
        <v>31</v>
      </c>
      <c r="K195" s="37" t="s">
        <v>31</v>
      </c>
      <c r="L195" s="37" t="s">
        <v>31</v>
      </c>
      <c r="M195" s="46">
        <v>26.2</v>
      </c>
      <c r="N195" s="44" t="s">
        <v>759</v>
      </c>
      <c r="O195" s="37">
        <v>-1</v>
      </c>
      <c r="P195" s="37" t="s">
        <v>18</v>
      </c>
      <c r="Q195" s="46">
        <v>7.3</v>
      </c>
      <c r="R195" s="44" t="s">
        <v>806</v>
      </c>
    </row>
    <row r="196" spans="1:18" ht="15.75" customHeight="1" x14ac:dyDescent="0.3">
      <c r="A196" s="44" t="s">
        <v>212</v>
      </c>
      <c r="B196" s="44" t="s">
        <v>809</v>
      </c>
      <c r="C196" s="44" t="s">
        <v>809</v>
      </c>
      <c r="D196" s="44">
        <v>2019</v>
      </c>
      <c r="E196" s="54">
        <v>43635</v>
      </c>
      <c r="F196" s="44" t="s">
        <v>137</v>
      </c>
      <c r="G196" s="44" t="s">
        <v>64</v>
      </c>
      <c r="H196" s="37" t="s">
        <v>26</v>
      </c>
      <c r="I196" s="37" t="s">
        <v>26</v>
      </c>
      <c r="J196" s="37" t="s">
        <v>27</v>
      </c>
      <c r="K196" s="37" t="s">
        <v>26</v>
      </c>
      <c r="L196" s="37" t="s">
        <v>27</v>
      </c>
      <c r="M196" s="46">
        <v>13.8</v>
      </c>
      <c r="N196" s="44" t="s">
        <v>759</v>
      </c>
      <c r="O196" s="37">
        <v>-1</v>
      </c>
      <c r="P196" s="37" t="s">
        <v>18</v>
      </c>
      <c r="Q196" s="46">
        <v>3.3</v>
      </c>
      <c r="R196" s="44" t="s">
        <v>760</v>
      </c>
    </row>
    <row r="197" spans="1:18" ht="15.75" customHeight="1" x14ac:dyDescent="0.3">
      <c r="A197" s="44" t="s">
        <v>212</v>
      </c>
      <c r="B197" s="44" t="s">
        <v>809</v>
      </c>
      <c r="C197" s="44" t="s">
        <v>809</v>
      </c>
      <c r="D197" s="44">
        <v>2019</v>
      </c>
      <c r="E197" s="54">
        <v>43635</v>
      </c>
      <c r="F197" s="44" t="s">
        <v>137</v>
      </c>
      <c r="G197" s="44" t="s">
        <v>67</v>
      </c>
      <c r="H197" s="37" t="s">
        <v>35</v>
      </c>
      <c r="I197" s="37" t="s">
        <v>31</v>
      </c>
      <c r="J197" s="37" t="s">
        <v>31</v>
      </c>
      <c r="K197" s="37" t="s">
        <v>31</v>
      </c>
      <c r="L197" s="37" t="s">
        <v>31</v>
      </c>
      <c r="M197" s="46">
        <v>21</v>
      </c>
      <c r="N197" s="44" t="s">
        <v>759</v>
      </c>
      <c r="O197" s="37">
        <v>-1</v>
      </c>
      <c r="P197" s="37" t="s">
        <v>18</v>
      </c>
      <c r="Q197" s="46">
        <v>7.1</v>
      </c>
      <c r="R197" s="44" t="s">
        <v>768</v>
      </c>
    </row>
    <row r="198" spans="1:18" ht="15.75" customHeight="1" x14ac:dyDescent="0.3">
      <c r="A198" s="44" t="s">
        <v>212</v>
      </c>
      <c r="B198" s="44" t="s">
        <v>809</v>
      </c>
      <c r="C198" s="44" t="s">
        <v>809</v>
      </c>
      <c r="D198" s="44">
        <v>2019</v>
      </c>
      <c r="E198" s="54">
        <v>43635</v>
      </c>
      <c r="F198" s="44" t="s">
        <v>137</v>
      </c>
      <c r="G198" s="44" t="s">
        <v>71</v>
      </c>
      <c r="H198" s="37" t="s">
        <v>21</v>
      </c>
      <c r="I198" s="37" t="s">
        <v>21</v>
      </c>
      <c r="J198" s="37" t="s">
        <v>22</v>
      </c>
      <c r="K198" s="37" t="s">
        <v>21</v>
      </c>
      <c r="L198" s="37" t="s">
        <v>22</v>
      </c>
      <c r="M198" s="46">
        <v>5.5</v>
      </c>
      <c r="N198" s="44" t="s">
        <v>762</v>
      </c>
      <c r="O198" s="37">
        <v>-1</v>
      </c>
      <c r="P198" s="37" t="s">
        <v>18</v>
      </c>
      <c r="Q198" s="46">
        <v>4.4000000000000004</v>
      </c>
      <c r="R198" s="44" t="s">
        <v>760</v>
      </c>
    </row>
    <row r="199" spans="1:18" ht="15.75" customHeight="1" x14ac:dyDescent="0.3">
      <c r="A199" s="44" t="s">
        <v>212</v>
      </c>
      <c r="B199" s="44" t="s">
        <v>809</v>
      </c>
      <c r="C199" s="44" t="s">
        <v>809</v>
      </c>
      <c r="D199" s="44">
        <v>2019</v>
      </c>
      <c r="E199" s="54">
        <v>43634</v>
      </c>
      <c r="F199" s="44" t="s">
        <v>137</v>
      </c>
      <c r="G199" s="44" t="s">
        <v>77</v>
      </c>
      <c r="H199" s="37" t="s">
        <v>22</v>
      </c>
      <c r="I199" s="37" t="s">
        <v>22</v>
      </c>
      <c r="J199" s="37" t="s">
        <v>21</v>
      </c>
      <c r="K199" s="37" t="s">
        <v>22</v>
      </c>
      <c r="L199" s="37" t="s">
        <v>21</v>
      </c>
      <c r="M199" s="46">
        <v>6.8</v>
      </c>
      <c r="N199" s="44" t="s">
        <v>762</v>
      </c>
      <c r="O199" s="37">
        <v>-1</v>
      </c>
      <c r="P199" s="37" t="s">
        <v>18</v>
      </c>
      <c r="Q199" s="46">
        <v>6.3</v>
      </c>
      <c r="R199" s="44" t="s">
        <v>806</v>
      </c>
    </row>
    <row r="200" spans="1:18" ht="15.75" customHeight="1" x14ac:dyDescent="0.3">
      <c r="A200" s="44" t="s">
        <v>212</v>
      </c>
      <c r="B200" s="44" t="s">
        <v>809</v>
      </c>
      <c r="C200" s="44" t="s">
        <v>809</v>
      </c>
      <c r="D200" s="44">
        <v>2019</v>
      </c>
      <c r="E200" s="54">
        <v>43634</v>
      </c>
      <c r="F200" s="44" t="s">
        <v>137</v>
      </c>
      <c r="G200" s="44" t="s">
        <v>80</v>
      </c>
      <c r="H200" s="37" t="s">
        <v>21</v>
      </c>
      <c r="I200" s="37" t="s">
        <v>21</v>
      </c>
      <c r="J200" s="37" t="s">
        <v>22</v>
      </c>
      <c r="K200" s="37" t="s">
        <v>21</v>
      </c>
      <c r="L200" s="37" t="s">
        <v>22</v>
      </c>
      <c r="M200" s="46">
        <v>40.1</v>
      </c>
      <c r="N200" s="44" t="s">
        <v>786</v>
      </c>
      <c r="O200" s="37">
        <v>29</v>
      </c>
      <c r="P200" s="37" t="s">
        <v>759</v>
      </c>
      <c r="Q200" s="46">
        <v>4.3</v>
      </c>
      <c r="R200" s="44" t="s">
        <v>806</v>
      </c>
    </row>
    <row r="201" spans="1:18" ht="15.75" customHeight="1" x14ac:dyDescent="0.3">
      <c r="A201" s="44" t="s">
        <v>212</v>
      </c>
      <c r="B201" s="44" t="s">
        <v>809</v>
      </c>
      <c r="C201" s="44" t="s">
        <v>809</v>
      </c>
      <c r="D201" s="44">
        <v>2019</v>
      </c>
      <c r="E201" s="54">
        <v>43634</v>
      </c>
      <c r="F201" s="44" t="s">
        <v>137</v>
      </c>
      <c r="G201" s="44" t="s">
        <v>83</v>
      </c>
      <c r="H201" s="37" t="s">
        <v>27</v>
      </c>
      <c r="I201" s="37" t="s">
        <v>27</v>
      </c>
      <c r="J201" s="37" t="s">
        <v>26</v>
      </c>
      <c r="K201" s="37" t="s">
        <v>27</v>
      </c>
      <c r="L201" s="37" t="s">
        <v>26</v>
      </c>
      <c r="M201" s="46">
        <v>14.6</v>
      </c>
      <c r="N201" s="44" t="s">
        <v>762</v>
      </c>
      <c r="O201" s="37">
        <v>-1</v>
      </c>
      <c r="P201" s="37" t="s">
        <v>18</v>
      </c>
      <c r="Q201" s="46">
        <v>3.8</v>
      </c>
      <c r="R201" s="44" t="s">
        <v>806</v>
      </c>
    </row>
    <row r="202" spans="1:18" ht="15.75" customHeight="1" x14ac:dyDescent="0.3">
      <c r="A202" s="44" t="s">
        <v>212</v>
      </c>
      <c r="B202" s="44" t="s">
        <v>809</v>
      </c>
      <c r="C202" s="44" t="s">
        <v>809</v>
      </c>
      <c r="D202" s="44">
        <v>2019</v>
      </c>
      <c r="E202" s="54">
        <v>43634</v>
      </c>
      <c r="F202" s="44" t="s">
        <v>137</v>
      </c>
      <c r="G202" s="44" t="s">
        <v>86</v>
      </c>
      <c r="H202" s="37" t="s">
        <v>22</v>
      </c>
      <c r="I202" s="37" t="s">
        <v>22</v>
      </c>
      <c r="J202" s="37" t="s">
        <v>21</v>
      </c>
      <c r="K202" s="37" t="s">
        <v>22</v>
      </c>
      <c r="L202" s="37" t="s">
        <v>21</v>
      </c>
      <c r="M202" s="46">
        <v>30.4</v>
      </c>
      <c r="N202" s="44" t="s">
        <v>759</v>
      </c>
      <c r="O202" s="37">
        <v>-1</v>
      </c>
      <c r="P202" s="37" t="s">
        <v>18</v>
      </c>
      <c r="Q202" s="46">
        <v>17.600000000000001</v>
      </c>
      <c r="R202" s="44" t="s">
        <v>777</v>
      </c>
    </row>
    <row r="203" spans="1:18" ht="15.75" customHeight="1" x14ac:dyDescent="0.3">
      <c r="A203" s="44" t="s">
        <v>212</v>
      </c>
      <c r="B203" s="44" t="s">
        <v>809</v>
      </c>
      <c r="C203" s="44" t="s">
        <v>809</v>
      </c>
      <c r="D203" s="44">
        <v>2019</v>
      </c>
      <c r="E203" s="54">
        <v>43634</v>
      </c>
      <c r="F203" s="44" t="s">
        <v>137</v>
      </c>
      <c r="G203" s="44" t="s">
        <v>89</v>
      </c>
      <c r="H203" s="37" t="s">
        <v>45</v>
      </c>
      <c r="I203" s="37" t="s">
        <v>45</v>
      </c>
      <c r="J203" s="37" t="s">
        <v>45</v>
      </c>
      <c r="K203" s="37" t="s">
        <v>45</v>
      </c>
      <c r="L203" s="37" t="s">
        <v>45</v>
      </c>
      <c r="M203" s="46">
        <v>18.5</v>
      </c>
      <c r="N203" s="44" t="s">
        <v>786</v>
      </c>
      <c r="O203" s="37">
        <v>32.9</v>
      </c>
      <c r="P203" s="37" t="s">
        <v>759</v>
      </c>
      <c r="Q203" s="46">
        <v>6</v>
      </c>
      <c r="R203" s="44" t="s">
        <v>760</v>
      </c>
    </row>
    <row r="204" spans="1:18" ht="15.75" customHeight="1" x14ac:dyDescent="0.3">
      <c r="A204" s="44" t="s">
        <v>212</v>
      </c>
      <c r="B204" s="44" t="s">
        <v>809</v>
      </c>
      <c r="C204" s="44" t="s">
        <v>809</v>
      </c>
      <c r="D204" s="44">
        <v>2019</v>
      </c>
      <c r="E204" s="54">
        <v>43634</v>
      </c>
      <c r="F204" s="44" t="s">
        <v>137</v>
      </c>
      <c r="G204" s="44" t="s">
        <v>92</v>
      </c>
      <c r="H204" s="37" t="s">
        <v>35</v>
      </c>
      <c r="I204" s="37" t="s">
        <v>31</v>
      </c>
      <c r="J204" s="37" t="s">
        <v>31</v>
      </c>
      <c r="K204" s="37" t="s">
        <v>31</v>
      </c>
      <c r="L204" s="37" t="s">
        <v>31</v>
      </c>
      <c r="M204" s="46">
        <v>28.4</v>
      </c>
      <c r="N204" s="44" t="s">
        <v>759</v>
      </c>
      <c r="O204" s="37">
        <v>-1</v>
      </c>
      <c r="P204" s="37" t="s">
        <v>18</v>
      </c>
      <c r="Q204" s="46">
        <v>4.9000000000000004</v>
      </c>
      <c r="R204" s="44" t="s">
        <v>760</v>
      </c>
    </row>
    <row r="205" spans="1:18" ht="15.75" customHeight="1" x14ac:dyDescent="0.3">
      <c r="A205" s="44" t="s">
        <v>212</v>
      </c>
      <c r="B205" s="44" t="s">
        <v>809</v>
      </c>
      <c r="C205" s="44" t="s">
        <v>809</v>
      </c>
      <c r="D205" s="44">
        <v>2019</v>
      </c>
      <c r="E205" s="54">
        <v>43634</v>
      </c>
      <c r="F205" s="44" t="s">
        <v>137</v>
      </c>
      <c r="G205" s="44" t="s">
        <v>95</v>
      </c>
      <c r="H205" s="37" t="s">
        <v>45</v>
      </c>
      <c r="I205" s="37" t="s">
        <v>45</v>
      </c>
      <c r="J205" s="37" t="s">
        <v>45</v>
      </c>
      <c r="K205" s="37" t="s">
        <v>45</v>
      </c>
      <c r="L205" s="37" t="s">
        <v>45</v>
      </c>
      <c r="M205" s="46">
        <v>8</v>
      </c>
      <c r="N205" s="44" t="s">
        <v>769</v>
      </c>
      <c r="O205" s="37">
        <v>21.1</v>
      </c>
      <c r="P205" s="37" t="s">
        <v>759</v>
      </c>
      <c r="Q205" s="46">
        <v>3.8</v>
      </c>
      <c r="R205" s="44" t="s">
        <v>760</v>
      </c>
    </row>
    <row r="206" spans="1:18" ht="15.75" customHeight="1" x14ac:dyDescent="0.3">
      <c r="A206" s="44" t="s">
        <v>212</v>
      </c>
      <c r="B206" s="44" t="s">
        <v>809</v>
      </c>
      <c r="C206" s="44" t="s">
        <v>809</v>
      </c>
      <c r="D206" s="44">
        <v>2019</v>
      </c>
      <c r="E206" s="54">
        <v>43634</v>
      </c>
      <c r="F206" s="44" t="s">
        <v>137</v>
      </c>
      <c r="G206" s="44" t="s">
        <v>98</v>
      </c>
      <c r="H206" s="37" t="s">
        <v>27</v>
      </c>
      <c r="I206" s="37" t="s">
        <v>27</v>
      </c>
      <c r="J206" s="37" t="s">
        <v>26</v>
      </c>
      <c r="K206" s="37" t="s">
        <v>27</v>
      </c>
      <c r="L206" s="37" t="s">
        <v>26</v>
      </c>
      <c r="M206" s="46">
        <v>46</v>
      </c>
      <c r="N206" s="44" t="s">
        <v>759</v>
      </c>
      <c r="O206" s="37">
        <v>-1</v>
      </c>
      <c r="P206" s="37" t="s">
        <v>18</v>
      </c>
      <c r="Q206" s="46">
        <v>5.6</v>
      </c>
      <c r="R206" s="44" t="s">
        <v>760</v>
      </c>
    </row>
    <row r="207" spans="1:18" ht="15.75" customHeight="1" x14ac:dyDescent="0.3">
      <c r="A207" s="44" t="s">
        <v>212</v>
      </c>
      <c r="B207" s="44" t="s">
        <v>809</v>
      </c>
      <c r="C207" s="44" t="s">
        <v>809</v>
      </c>
      <c r="D207" s="44">
        <v>2019</v>
      </c>
      <c r="E207" s="54">
        <v>43634</v>
      </c>
      <c r="F207" s="44" t="s">
        <v>137</v>
      </c>
      <c r="G207" s="44" t="s">
        <v>190</v>
      </c>
      <c r="H207" s="37" t="s">
        <v>35</v>
      </c>
      <c r="I207" s="37" t="s">
        <v>31</v>
      </c>
      <c r="J207" s="37" t="s">
        <v>31</v>
      </c>
      <c r="K207" s="37" t="s">
        <v>31</v>
      </c>
      <c r="L207" s="37" t="s">
        <v>31</v>
      </c>
      <c r="M207" s="46">
        <v>7.8</v>
      </c>
      <c r="N207" s="44" t="s">
        <v>762</v>
      </c>
      <c r="O207" s="37">
        <v>-1</v>
      </c>
      <c r="P207" s="37" t="s">
        <v>18</v>
      </c>
      <c r="Q207" s="46">
        <v>3.2</v>
      </c>
      <c r="R207" s="44" t="s">
        <v>806</v>
      </c>
    </row>
    <row r="208" spans="1:18" ht="15.75" customHeight="1" x14ac:dyDescent="0.3">
      <c r="A208" s="44" t="s">
        <v>212</v>
      </c>
      <c r="B208" s="44" t="s">
        <v>809</v>
      </c>
      <c r="C208" s="44" t="s">
        <v>809</v>
      </c>
      <c r="D208" s="44">
        <v>2019</v>
      </c>
      <c r="E208" s="54">
        <v>43634</v>
      </c>
      <c r="F208" s="44" t="s">
        <v>137</v>
      </c>
      <c r="G208" s="44" t="s">
        <v>101</v>
      </c>
      <c r="H208" s="37" t="s">
        <v>22</v>
      </c>
      <c r="I208" s="37" t="s">
        <v>22</v>
      </c>
      <c r="J208" s="37" t="s">
        <v>21</v>
      </c>
      <c r="K208" s="37" t="s">
        <v>22</v>
      </c>
      <c r="L208" s="37" t="s">
        <v>21</v>
      </c>
      <c r="M208" s="46">
        <v>23.3</v>
      </c>
      <c r="N208" s="44" t="s">
        <v>759</v>
      </c>
      <c r="O208" s="37">
        <v>-1</v>
      </c>
      <c r="P208" s="37" t="s">
        <v>18</v>
      </c>
      <c r="Q208" s="46">
        <v>6.7</v>
      </c>
      <c r="R208" s="44" t="s">
        <v>768</v>
      </c>
    </row>
    <row r="209" spans="1:18" ht="15.75" customHeight="1" x14ac:dyDescent="0.3">
      <c r="A209" s="44" t="s">
        <v>212</v>
      </c>
      <c r="B209" s="44" t="s">
        <v>809</v>
      </c>
      <c r="C209" s="44" t="s">
        <v>809</v>
      </c>
      <c r="D209" s="44">
        <v>2019</v>
      </c>
      <c r="E209" s="54">
        <v>43634</v>
      </c>
      <c r="F209" s="44" t="s">
        <v>137</v>
      </c>
      <c r="G209" s="44" t="s">
        <v>104</v>
      </c>
      <c r="H209" s="37" t="s">
        <v>26</v>
      </c>
      <c r="I209" s="37" t="s">
        <v>26</v>
      </c>
      <c r="J209" s="37" t="s">
        <v>27</v>
      </c>
      <c r="K209" s="37" t="s">
        <v>26</v>
      </c>
      <c r="L209" s="37" t="s">
        <v>27</v>
      </c>
      <c r="M209" s="46">
        <v>26</v>
      </c>
      <c r="N209" s="44" t="s">
        <v>786</v>
      </c>
      <c r="O209" s="37">
        <v>13.6</v>
      </c>
      <c r="P209" s="37" t="s">
        <v>759</v>
      </c>
      <c r="Q209" s="46">
        <v>5.2</v>
      </c>
      <c r="R209" s="44" t="s">
        <v>760</v>
      </c>
    </row>
    <row r="210" spans="1:18" ht="15.75" customHeight="1" x14ac:dyDescent="0.3">
      <c r="A210" s="44" t="s">
        <v>212</v>
      </c>
      <c r="B210" s="44" t="s">
        <v>809</v>
      </c>
      <c r="C210" s="44" t="s">
        <v>809</v>
      </c>
      <c r="D210" s="44">
        <v>2019</v>
      </c>
      <c r="E210" s="54">
        <v>43634</v>
      </c>
      <c r="F210" s="44" t="s">
        <v>137</v>
      </c>
      <c r="G210" s="44" t="s">
        <v>107</v>
      </c>
      <c r="H210" s="37" t="s">
        <v>27</v>
      </c>
      <c r="I210" s="37" t="s">
        <v>27</v>
      </c>
      <c r="J210" s="37" t="s">
        <v>26</v>
      </c>
      <c r="K210" s="37" t="s">
        <v>27</v>
      </c>
      <c r="L210" s="37" t="s">
        <v>26</v>
      </c>
      <c r="M210" s="46">
        <v>10.6</v>
      </c>
      <c r="N210" s="44" t="s">
        <v>759</v>
      </c>
      <c r="O210" s="37">
        <v>-1</v>
      </c>
      <c r="P210" s="37" t="s">
        <v>18</v>
      </c>
      <c r="Q210" s="46">
        <v>7.4</v>
      </c>
      <c r="R210" s="44" t="s">
        <v>768</v>
      </c>
    </row>
    <row r="211" spans="1:18" ht="15.75" customHeight="1" x14ac:dyDescent="0.3">
      <c r="A211" s="44" t="s">
        <v>212</v>
      </c>
      <c r="B211" s="44" t="s">
        <v>809</v>
      </c>
      <c r="C211" s="44" t="s">
        <v>809</v>
      </c>
      <c r="D211" s="44">
        <v>2019</v>
      </c>
      <c r="E211" s="54">
        <v>43634</v>
      </c>
      <c r="F211" s="44" t="s">
        <v>137</v>
      </c>
      <c r="G211" s="44" t="s">
        <v>110</v>
      </c>
      <c r="H211" s="37" t="s">
        <v>31</v>
      </c>
      <c r="I211" s="37" t="s">
        <v>31</v>
      </c>
      <c r="J211" s="37" t="s">
        <v>31</v>
      </c>
      <c r="K211" s="37" t="s">
        <v>31</v>
      </c>
      <c r="L211" s="37" t="s">
        <v>31</v>
      </c>
      <c r="M211" s="46">
        <v>36.299999999999997</v>
      </c>
      <c r="N211" s="44" t="s">
        <v>786</v>
      </c>
      <c r="O211" s="37">
        <v>32</v>
      </c>
      <c r="P211" s="37" t="s">
        <v>759</v>
      </c>
      <c r="Q211" s="46">
        <v>4.5</v>
      </c>
      <c r="R211" s="44" t="s">
        <v>760</v>
      </c>
    </row>
    <row r="212" spans="1:18" ht="15.75" customHeight="1" x14ac:dyDescent="0.3">
      <c r="A212" s="44" t="s">
        <v>212</v>
      </c>
      <c r="B212" s="44" t="s">
        <v>809</v>
      </c>
      <c r="C212" s="44" t="s">
        <v>809</v>
      </c>
      <c r="D212" s="44">
        <v>2019</v>
      </c>
      <c r="E212" s="54">
        <v>43634</v>
      </c>
      <c r="F212" s="44" t="s">
        <v>137</v>
      </c>
      <c r="G212" s="44" t="s">
        <v>113</v>
      </c>
      <c r="H212" s="37" t="s">
        <v>22</v>
      </c>
      <c r="I212" s="37" t="s">
        <v>22</v>
      </c>
      <c r="J212" s="37" t="s">
        <v>21</v>
      </c>
      <c r="K212" s="37" t="s">
        <v>22</v>
      </c>
      <c r="L212" s="37" t="s">
        <v>21</v>
      </c>
      <c r="M212" s="46">
        <v>7</v>
      </c>
      <c r="N212" s="44" t="s">
        <v>762</v>
      </c>
      <c r="O212" s="37">
        <v>-1</v>
      </c>
      <c r="P212" s="37" t="s">
        <v>18</v>
      </c>
      <c r="Q212" s="46">
        <v>3.2</v>
      </c>
      <c r="R212" s="44" t="s">
        <v>760</v>
      </c>
    </row>
    <row r="213" spans="1:18" ht="15.75" customHeight="1" x14ac:dyDescent="0.3">
      <c r="A213" s="44" t="s">
        <v>212</v>
      </c>
      <c r="B213" s="44" t="s">
        <v>809</v>
      </c>
      <c r="C213" s="44" t="s">
        <v>809</v>
      </c>
      <c r="D213" s="44">
        <v>2019</v>
      </c>
      <c r="E213" s="54">
        <v>43634</v>
      </c>
      <c r="F213" s="44" t="s">
        <v>137</v>
      </c>
      <c r="G213" s="44" t="s">
        <v>116</v>
      </c>
      <c r="H213" s="37" t="s">
        <v>31</v>
      </c>
      <c r="I213" s="37" t="s">
        <v>31</v>
      </c>
      <c r="J213" s="37" t="s">
        <v>31</v>
      </c>
      <c r="K213" s="37" t="s">
        <v>31</v>
      </c>
      <c r="L213" s="37" t="s">
        <v>31</v>
      </c>
      <c r="M213" s="46">
        <v>4.5999999999999996</v>
      </c>
      <c r="N213" s="44" t="s">
        <v>762</v>
      </c>
      <c r="O213" s="37">
        <v>-1</v>
      </c>
      <c r="P213" s="37" t="s">
        <v>18</v>
      </c>
      <c r="Q213" s="46">
        <v>3.7</v>
      </c>
      <c r="R213" s="44" t="s">
        <v>760</v>
      </c>
    </row>
    <row r="214" spans="1:18" ht="15.75" customHeight="1" x14ac:dyDescent="0.3">
      <c r="A214" s="44" t="s">
        <v>212</v>
      </c>
      <c r="B214" s="44" t="s">
        <v>809</v>
      </c>
      <c r="C214" s="44" t="s">
        <v>809</v>
      </c>
      <c r="D214" s="44">
        <v>2019</v>
      </c>
      <c r="E214" s="54">
        <v>43634</v>
      </c>
      <c r="F214" s="44" t="s">
        <v>137</v>
      </c>
      <c r="G214" s="44" t="s">
        <v>122</v>
      </c>
      <c r="H214" s="37" t="s">
        <v>27</v>
      </c>
      <c r="I214" s="37" t="s">
        <v>27</v>
      </c>
      <c r="J214" s="37" t="s">
        <v>26</v>
      </c>
      <c r="K214" s="37" t="s">
        <v>27</v>
      </c>
      <c r="L214" s="37" t="s">
        <v>26</v>
      </c>
      <c r="M214" s="46">
        <v>16.8</v>
      </c>
      <c r="N214" s="44" t="s">
        <v>759</v>
      </c>
      <c r="O214" s="37">
        <v>-1</v>
      </c>
      <c r="P214" s="37" t="s">
        <v>18</v>
      </c>
      <c r="Q214" s="46">
        <v>2.9</v>
      </c>
      <c r="R214" s="44" t="s">
        <v>760</v>
      </c>
    </row>
    <row r="215" spans="1:18" ht="15.75" customHeight="1" x14ac:dyDescent="0.3">
      <c r="A215" s="44" t="s">
        <v>212</v>
      </c>
      <c r="B215" s="44" t="s">
        <v>809</v>
      </c>
      <c r="C215" s="44" t="s">
        <v>809</v>
      </c>
      <c r="D215" s="44">
        <v>2019</v>
      </c>
      <c r="E215" s="54">
        <v>43634</v>
      </c>
      <c r="F215" s="44" t="s">
        <v>137</v>
      </c>
      <c r="G215" s="44" t="s">
        <v>125</v>
      </c>
      <c r="H215" s="37" t="s">
        <v>31</v>
      </c>
      <c r="I215" s="37" t="s">
        <v>31</v>
      </c>
      <c r="J215" s="37" t="s">
        <v>31</v>
      </c>
      <c r="K215" s="37" t="s">
        <v>31</v>
      </c>
      <c r="L215" s="37" t="s">
        <v>31</v>
      </c>
      <c r="M215" s="46">
        <v>7.4</v>
      </c>
      <c r="N215" s="44" t="s">
        <v>762</v>
      </c>
      <c r="O215" s="37">
        <v>-1</v>
      </c>
      <c r="P215" s="37" t="s">
        <v>18</v>
      </c>
      <c r="Q215" s="46">
        <v>9.1</v>
      </c>
      <c r="R215" s="44" t="s">
        <v>777</v>
      </c>
    </row>
    <row r="216" spans="1:18" ht="15.75" customHeight="1" x14ac:dyDescent="0.3">
      <c r="A216" s="44" t="s">
        <v>212</v>
      </c>
      <c r="B216" s="44" t="s">
        <v>809</v>
      </c>
      <c r="C216" s="44" t="s">
        <v>809</v>
      </c>
      <c r="D216" s="44">
        <v>2019</v>
      </c>
      <c r="E216" s="54">
        <v>43634</v>
      </c>
      <c r="F216" s="44" t="s">
        <v>137</v>
      </c>
      <c r="G216" s="44" t="s">
        <v>128</v>
      </c>
      <c r="H216" s="37" t="s">
        <v>21</v>
      </c>
      <c r="I216" s="37" t="s">
        <v>21</v>
      </c>
      <c r="J216" s="37" t="s">
        <v>22</v>
      </c>
      <c r="K216" s="37" t="s">
        <v>21</v>
      </c>
      <c r="L216" s="37" t="s">
        <v>22</v>
      </c>
      <c r="M216" s="46">
        <v>6.4</v>
      </c>
      <c r="N216" s="44" t="s">
        <v>762</v>
      </c>
      <c r="O216" s="37">
        <v>-1</v>
      </c>
      <c r="P216" s="37" t="s">
        <v>18</v>
      </c>
      <c r="Q216" s="46">
        <v>7.1</v>
      </c>
      <c r="R216" s="44" t="s">
        <v>810</v>
      </c>
    </row>
    <row r="217" spans="1:18" ht="15.75" customHeight="1" x14ac:dyDescent="0.3">
      <c r="A217" s="44" t="s">
        <v>212</v>
      </c>
      <c r="B217" s="44" t="s">
        <v>809</v>
      </c>
      <c r="C217" s="44" t="s">
        <v>809</v>
      </c>
      <c r="D217" s="44">
        <v>2019</v>
      </c>
      <c r="E217" s="54">
        <v>43634</v>
      </c>
      <c r="F217" s="44" t="s">
        <v>137</v>
      </c>
      <c r="G217" s="44" t="s">
        <v>131</v>
      </c>
      <c r="H217" s="37" t="s">
        <v>45</v>
      </c>
      <c r="I217" s="37" t="s">
        <v>45</v>
      </c>
      <c r="J217" s="37" t="s">
        <v>45</v>
      </c>
      <c r="K217" s="37" t="s">
        <v>45</v>
      </c>
      <c r="L217" s="37" t="s">
        <v>45</v>
      </c>
      <c r="M217" s="46">
        <v>13.5</v>
      </c>
      <c r="N217" s="44" t="s">
        <v>759</v>
      </c>
      <c r="O217" s="37">
        <v>-1</v>
      </c>
      <c r="P217" s="37" t="s">
        <v>18</v>
      </c>
      <c r="Q217" s="46">
        <v>8.1</v>
      </c>
      <c r="R217" s="44" t="s">
        <v>760</v>
      </c>
    </row>
    <row r="218" spans="1:18" ht="15.75" customHeight="1" x14ac:dyDescent="0.3">
      <c r="A218" s="44" t="s">
        <v>212</v>
      </c>
      <c r="B218" s="44" t="s">
        <v>811</v>
      </c>
      <c r="C218" s="44" t="s">
        <v>811</v>
      </c>
      <c r="D218" s="44">
        <v>2020</v>
      </c>
      <c r="E218" s="54">
        <v>44007</v>
      </c>
      <c r="F218" s="44" t="s">
        <v>19</v>
      </c>
      <c r="G218" s="44" t="s">
        <v>20</v>
      </c>
      <c r="H218" s="37" t="s">
        <v>21</v>
      </c>
      <c r="I218" s="37" t="s">
        <v>21</v>
      </c>
      <c r="J218" s="37" t="s">
        <v>22</v>
      </c>
      <c r="K218" s="37" t="s">
        <v>21</v>
      </c>
      <c r="L218" s="37" t="s">
        <v>22</v>
      </c>
      <c r="M218" s="46">
        <v>4.5</v>
      </c>
      <c r="N218" s="44" t="s">
        <v>762</v>
      </c>
      <c r="O218" s="37">
        <v>-1</v>
      </c>
      <c r="P218" s="37" t="s">
        <v>18</v>
      </c>
      <c r="Q218" s="46">
        <v>2.5</v>
      </c>
      <c r="R218" s="44" t="s">
        <v>768</v>
      </c>
    </row>
    <row r="219" spans="1:18" ht="15.75" customHeight="1" x14ac:dyDescent="0.3">
      <c r="A219" s="44" t="s">
        <v>212</v>
      </c>
      <c r="B219" s="44" t="s">
        <v>811</v>
      </c>
      <c r="C219" s="44" t="s">
        <v>811</v>
      </c>
      <c r="D219" s="44">
        <v>2020</v>
      </c>
      <c r="E219" s="54">
        <v>44007</v>
      </c>
      <c r="F219" s="44" t="s">
        <v>19</v>
      </c>
      <c r="G219" s="44" t="s">
        <v>25</v>
      </c>
      <c r="H219" s="37" t="s">
        <v>26</v>
      </c>
      <c r="I219" s="37" t="s">
        <v>26</v>
      </c>
      <c r="J219" s="37" t="s">
        <v>27</v>
      </c>
      <c r="K219" s="37" t="s">
        <v>26</v>
      </c>
      <c r="L219" s="37" t="s">
        <v>27</v>
      </c>
      <c r="M219" s="46">
        <v>3.4</v>
      </c>
      <c r="N219" s="44" t="s">
        <v>762</v>
      </c>
      <c r="O219" s="37">
        <v>-1</v>
      </c>
      <c r="P219" s="37" t="s">
        <v>18</v>
      </c>
      <c r="Q219" s="46">
        <v>2.5</v>
      </c>
      <c r="R219" s="44" t="s">
        <v>806</v>
      </c>
    </row>
    <row r="220" spans="1:18" ht="15.75" customHeight="1" x14ac:dyDescent="0.3">
      <c r="A220" s="44" t="s">
        <v>212</v>
      </c>
      <c r="B220" s="44" t="s">
        <v>811</v>
      </c>
      <c r="C220" s="44" t="s">
        <v>811</v>
      </c>
      <c r="D220" s="44">
        <v>2020</v>
      </c>
      <c r="E220" s="54">
        <v>44007</v>
      </c>
      <c r="F220" s="44" t="s">
        <v>19</v>
      </c>
      <c r="G220" s="44" t="s">
        <v>30</v>
      </c>
      <c r="H220" s="37" t="s">
        <v>31</v>
      </c>
      <c r="I220" s="37" t="s">
        <v>31</v>
      </c>
      <c r="J220" s="37" t="s">
        <v>31</v>
      </c>
      <c r="K220" s="37" t="s">
        <v>31</v>
      </c>
      <c r="L220" s="37" t="s">
        <v>31</v>
      </c>
      <c r="M220" s="46">
        <v>21.3</v>
      </c>
      <c r="N220" s="44" t="s">
        <v>759</v>
      </c>
      <c r="O220" s="37">
        <v>-1</v>
      </c>
      <c r="P220" s="37" t="s">
        <v>18</v>
      </c>
      <c r="Q220" s="46">
        <v>5.2</v>
      </c>
      <c r="R220" s="44" t="s">
        <v>806</v>
      </c>
    </row>
    <row r="221" spans="1:18" ht="15.75" customHeight="1" x14ac:dyDescent="0.3">
      <c r="A221" s="44" t="s">
        <v>212</v>
      </c>
      <c r="B221" s="44" t="s">
        <v>811</v>
      </c>
      <c r="C221" s="44" t="s">
        <v>811</v>
      </c>
      <c r="D221" s="44">
        <v>2020</v>
      </c>
      <c r="E221" s="54">
        <v>44007</v>
      </c>
      <c r="F221" s="44" t="s">
        <v>19</v>
      </c>
      <c r="G221" s="44" t="s">
        <v>34</v>
      </c>
      <c r="H221" s="37" t="s">
        <v>35</v>
      </c>
      <c r="I221" s="37" t="s">
        <v>31</v>
      </c>
      <c r="J221" s="37" t="s">
        <v>31</v>
      </c>
      <c r="K221" s="37" t="s">
        <v>31</v>
      </c>
      <c r="L221" s="37" t="s">
        <v>31</v>
      </c>
      <c r="M221" s="46">
        <v>13.7</v>
      </c>
      <c r="N221" s="44" t="s">
        <v>759</v>
      </c>
      <c r="O221" s="37">
        <v>-1</v>
      </c>
      <c r="P221" s="37" t="s">
        <v>18</v>
      </c>
      <c r="Q221" s="46">
        <v>1.3</v>
      </c>
      <c r="R221" s="44" t="s">
        <v>806</v>
      </c>
    </row>
    <row r="222" spans="1:18" ht="15.75" customHeight="1" x14ac:dyDescent="0.3">
      <c r="A222" s="44" t="s">
        <v>212</v>
      </c>
      <c r="B222" s="44" t="s">
        <v>811</v>
      </c>
      <c r="C222" s="44" t="s">
        <v>811</v>
      </c>
      <c r="D222" s="44">
        <v>2020</v>
      </c>
      <c r="E222" s="54">
        <v>44007</v>
      </c>
      <c r="F222" s="44" t="s">
        <v>19</v>
      </c>
      <c r="G222" s="44" t="s">
        <v>38</v>
      </c>
      <c r="H222" s="37" t="s">
        <v>21</v>
      </c>
      <c r="I222" s="37" t="s">
        <v>21</v>
      </c>
      <c r="J222" s="37" t="s">
        <v>22</v>
      </c>
      <c r="K222" s="37" t="s">
        <v>21</v>
      </c>
      <c r="L222" s="37" t="s">
        <v>22</v>
      </c>
      <c r="M222" s="46">
        <v>17.2</v>
      </c>
      <c r="N222" s="44" t="s">
        <v>759</v>
      </c>
      <c r="O222" s="37">
        <v>-1</v>
      </c>
      <c r="P222" s="37" t="s">
        <v>18</v>
      </c>
      <c r="Q222" s="46">
        <v>2.2000000000000002</v>
      </c>
      <c r="R222" s="44" t="s">
        <v>806</v>
      </c>
    </row>
    <row r="223" spans="1:18" ht="15.75" customHeight="1" x14ac:dyDescent="0.3">
      <c r="A223" s="44" t="s">
        <v>212</v>
      </c>
      <c r="B223" s="44" t="s">
        <v>811</v>
      </c>
      <c r="C223" s="44" t="s">
        <v>811</v>
      </c>
      <c r="D223" s="44">
        <v>2020</v>
      </c>
      <c r="E223" s="54">
        <v>44007</v>
      </c>
      <c r="F223" s="44" t="s">
        <v>19</v>
      </c>
      <c r="G223" s="44" t="s">
        <v>41</v>
      </c>
      <c r="H223" s="37" t="s">
        <v>22</v>
      </c>
      <c r="I223" s="37" t="s">
        <v>22</v>
      </c>
      <c r="J223" s="37" t="s">
        <v>21</v>
      </c>
      <c r="K223" s="37" t="s">
        <v>22</v>
      </c>
      <c r="L223" s="37" t="s">
        <v>21</v>
      </c>
      <c r="M223" s="46">
        <v>23.2</v>
      </c>
      <c r="N223" s="44" t="s">
        <v>759</v>
      </c>
      <c r="O223" s="37">
        <v>-1</v>
      </c>
      <c r="P223" s="37" t="s">
        <v>18</v>
      </c>
      <c r="Q223" s="46">
        <v>3.7</v>
      </c>
      <c r="R223" s="44" t="s">
        <v>760</v>
      </c>
    </row>
    <row r="224" spans="1:18" ht="15.75" customHeight="1" x14ac:dyDescent="0.3">
      <c r="A224" s="44" t="s">
        <v>212</v>
      </c>
      <c r="B224" s="44" t="s">
        <v>812</v>
      </c>
      <c r="C224" s="44" t="s">
        <v>812</v>
      </c>
      <c r="D224" s="44">
        <v>2020</v>
      </c>
      <c r="E224" s="54">
        <v>44006</v>
      </c>
      <c r="F224" s="44" t="s">
        <v>19</v>
      </c>
      <c r="G224" s="44" t="s">
        <v>44</v>
      </c>
      <c r="H224" s="37" t="s">
        <v>45</v>
      </c>
      <c r="I224" s="37" t="s">
        <v>45</v>
      </c>
      <c r="J224" s="37" t="s">
        <v>45</v>
      </c>
      <c r="K224" s="37" t="s">
        <v>45</v>
      </c>
      <c r="L224" s="37" t="s">
        <v>45</v>
      </c>
      <c r="M224" s="46">
        <v>6.9</v>
      </c>
      <c r="N224" s="44" t="s">
        <v>769</v>
      </c>
      <c r="O224" s="37">
        <v>9.1999999999999993</v>
      </c>
      <c r="P224" s="37" t="s">
        <v>759</v>
      </c>
      <c r="Q224" s="46">
        <v>4.3</v>
      </c>
      <c r="R224" s="44" t="s">
        <v>760</v>
      </c>
    </row>
    <row r="225" spans="1:19" ht="15.75" customHeight="1" x14ac:dyDescent="0.3">
      <c r="A225" s="44" t="s">
        <v>212</v>
      </c>
      <c r="B225" s="44" t="s">
        <v>812</v>
      </c>
      <c r="C225" s="44" t="s">
        <v>812</v>
      </c>
      <c r="D225" s="44">
        <v>2020</v>
      </c>
      <c r="E225" s="54">
        <v>44006</v>
      </c>
      <c r="F225" s="44" t="s">
        <v>19</v>
      </c>
      <c r="G225" s="44" t="s">
        <v>48</v>
      </c>
      <c r="H225" s="37" t="s">
        <v>27</v>
      </c>
      <c r="I225" s="37" t="s">
        <v>27</v>
      </c>
      <c r="J225" s="37" t="s">
        <v>26</v>
      </c>
      <c r="K225" s="37" t="s">
        <v>27</v>
      </c>
      <c r="L225" s="37" t="s">
        <v>26</v>
      </c>
      <c r="M225" s="46">
        <v>7.4</v>
      </c>
      <c r="N225" s="44" t="s">
        <v>762</v>
      </c>
      <c r="O225" s="37">
        <v>-1</v>
      </c>
      <c r="P225" s="37" t="s">
        <v>18</v>
      </c>
      <c r="Q225" s="46">
        <v>-1</v>
      </c>
      <c r="R225" s="44" t="s">
        <v>813</v>
      </c>
      <c r="S225" s="37" t="s">
        <v>814</v>
      </c>
    </row>
    <row r="226" spans="1:19" ht="15.75" customHeight="1" x14ac:dyDescent="0.3">
      <c r="A226" s="44" t="s">
        <v>212</v>
      </c>
      <c r="B226" s="44" t="s">
        <v>812</v>
      </c>
      <c r="C226" s="44" t="s">
        <v>812</v>
      </c>
      <c r="D226" s="44">
        <v>2020</v>
      </c>
      <c r="E226" s="54">
        <v>44006</v>
      </c>
      <c r="F226" s="44" t="s">
        <v>19</v>
      </c>
      <c r="G226" s="44" t="s">
        <v>52</v>
      </c>
      <c r="H226" s="37" t="s">
        <v>31</v>
      </c>
      <c r="I226" s="37" t="s">
        <v>31</v>
      </c>
      <c r="J226" s="37" t="s">
        <v>31</v>
      </c>
      <c r="K226" s="37" t="s">
        <v>31</v>
      </c>
      <c r="L226" s="37" t="s">
        <v>31</v>
      </c>
      <c r="M226" s="46">
        <v>22.1</v>
      </c>
      <c r="N226" s="44" t="s">
        <v>759</v>
      </c>
      <c r="O226" s="37">
        <v>-1</v>
      </c>
      <c r="P226" s="37" t="s">
        <v>18</v>
      </c>
      <c r="Q226" s="46">
        <v>1.9</v>
      </c>
      <c r="R226" s="44" t="s">
        <v>806</v>
      </c>
    </row>
    <row r="227" spans="1:19" ht="15.75" customHeight="1" x14ac:dyDescent="0.3">
      <c r="A227" s="44" t="s">
        <v>212</v>
      </c>
      <c r="B227" s="44" t="s">
        <v>812</v>
      </c>
      <c r="C227" s="44" t="s">
        <v>812</v>
      </c>
      <c r="D227" s="44">
        <v>2020</v>
      </c>
      <c r="E227" s="54">
        <v>44006</v>
      </c>
      <c r="F227" s="44" t="s">
        <v>19</v>
      </c>
      <c r="G227" s="44" t="s">
        <v>55</v>
      </c>
      <c r="H227" s="37" t="s">
        <v>26</v>
      </c>
      <c r="I227" s="37" t="s">
        <v>26</v>
      </c>
      <c r="J227" s="37" t="s">
        <v>27</v>
      </c>
      <c r="K227" s="37" t="s">
        <v>26</v>
      </c>
      <c r="L227" s="37" t="s">
        <v>27</v>
      </c>
      <c r="M227" s="46">
        <v>20.5</v>
      </c>
      <c r="N227" s="44" t="s">
        <v>759</v>
      </c>
      <c r="O227" s="37">
        <v>-1</v>
      </c>
      <c r="P227" s="37" t="s">
        <v>18</v>
      </c>
      <c r="Q227" s="46">
        <v>1.6</v>
      </c>
      <c r="R227" s="44" t="s">
        <v>806</v>
      </c>
    </row>
    <row r="228" spans="1:19" ht="15.75" customHeight="1" x14ac:dyDescent="0.3">
      <c r="A228" s="44" t="s">
        <v>212</v>
      </c>
      <c r="B228" s="44" t="s">
        <v>812</v>
      </c>
      <c r="C228" s="44" t="s">
        <v>812</v>
      </c>
      <c r="D228" s="44">
        <v>2020</v>
      </c>
      <c r="E228" s="54">
        <v>44006</v>
      </c>
      <c r="F228" s="44" t="s">
        <v>19</v>
      </c>
      <c r="G228" s="44" t="s">
        <v>57</v>
      </c>
      <c r="H228" s="37" t="s">
        <v>35</v>
      </c>
      <c r="I228" s="37" t="s">
        <v>31</v>
      </c>
      <c r="J228" s="37" t="s">
        <v>31</v>
      </c>
      <c r="K228" s="37" t="s">
        <v>31</v>
      </c>
      <c r="L228" s="37" t="s">
        <v>31</v>
      </c>
      <c r="M228" s="46">
        <v>10</v>
      </c>
      <c r="N228" s="44" t="s">
        <v>779</v>
      </c>
      <c r="O228" s="37">
        <v>3.5</v>
      </c>
      <c r="P228" s="37" t="s">
        <v>762</v>
      </c>
      <c r="Q228" s="46">
        <v>7.8</v>
      </c>
      <c r="R228" s="44" t="s">
        <v>760</v>
      </c>
    </row>
    <row r="229" spans="1:19" ht="15.75" customHeight="1" x14ac:dyDescent="0.3">
      <c r="A229" s="44" t="s">
        <v>212</v>
      </c>
      <c r="B229" s="44" t="s">
        <v>812</v>
      </c>
      <c r="C229" s="44" t="s">
        <v>812</v>
      </c>
      <c r="D229" s="44">
        <v>2020</v>
      </c>
      <c r="E229" s="54">
        <v>44006</v>
      </c>
      <c r="F229" s="44" t="s">
        <v>19</v>
      </c>
      <c r="G229" s="44" t="s">
        <v>61</v>
      </c>
      <c r="H229" s="37" t="s">
        <v>31</v>
      </c>
      <c r="I229" s="37" t="s">
        <v>31</v>
      </c>
      <c r="J229" s="37" t="s">
        <v>31</v>
      </c>
      <c r="K229" s="37" t="s">
        <v>31</v>
      </c>
      <c r="L229" s="37" t="s">
        <v>31</v>
      </c>
      <c r="M229" s="46">
        <v>15.3</v>
      </c>
      <c r="N229" s="44" t="s">
        <v>759</v>
      </c>
      <c r="O229" s="37">
        <v>-1</v>
      </c>
      <c r="P229" s="37" t="s">
        <v>18</v>
      </c>
      <c r="Q229" s="46">
        <v>2</v>
      </c>
      <c r="R229" s="44" t="s">
        <v>806</v>
      </c>
    </row>
    <row r="230" spans="1:19" ht="15.75" customHeight="1" x14ac:dyDescent="0.3">
      <c r="A230" s="44" t="s">
        <v>212</v>
      </c>
      <c r="B230" s="44" t="s">
        <v>812</v>
      </c>
      <c r="C230" s="44" t="s">
        <v>812</v>
      </c>
      <c r="D230" s="44">
        <v>2020</v>
      </c>
      <c r="E230" s="54">
        <v>44006</v>
      </c>
      <c r="F230" s="44" t="s">
        <v>19</v>
      </c>
      <c r="G230" s="44" t="s">
        <v>64</v>
      </c>
      <c r="H230" s="37" t="s">
        <v>22</v>
      </c>
      <c r="I230" s="37" t="s">
        <v>22</v>
      </c>
      <c r="J230" s="37" t="s">
        <v>21</v>
      </c>
      <c r="K230" s="37" t="s">
        <v>22</v>
      </c>
      <c r="L230" s="37" t="s">
        <v>21</v>
      </c>
      <c r="M230" s="46">
        <v>14</v>
      </c>
      <c r="N230" s="37" t="s">
        <v>759</v>
      </c>
      <c r="O230" s="37">
        <v>-1</v>
      </c>
      <c r="P230" s="37" t="s">
        <v>18</v>
      </c>
      <c r="Q230" s="46">
        <v>3.7</v>
      </c>
      <c r="R230" s="37" t="s">
        <v>760</v>
      </c>
    </row>
    <row r="231" spans="1:19" ht="15.75" customHeight="1" x14ac:dyDescent="0.3">
      <c r="A231" s="44" t="s">
        <v>212</v>
      </c>
      <c r="B231" s="44" t="s">
        <v>812</v>
      </c>
      <c r="C231" s="44" t="s">
        <v>812</v>
      </c>
      <c r="D231" s="44">
        <v>2020</v>
      </c>
      <c r="E231" s="54">
        <v>44006</v>
      </c>
      <c r="F231" s="44" t="s">
        <v>19</v>
      </c>
      <c r="G231" s="44" t="s">
        <v>67</v>
      </c>
      <c r="H231" s="37" t="s">
        <v>21</v>
      </c>
      <c r="I231" s="37" t="s">
        <v>21</v>
      </c>
      <c r="J231" s="37" t="s">
        <v>22</v>
      </c>
      <c r="K231" s="37" t="s">
        <v>21</v>
      </c>
      <c r="L231" s="37" t="s">
        <v>22</v>
      </c>
      <c r="M231" s="46">
        <v>8.1999999999999993</v>
      </c>
      <c r="N231" s="44" t="s">
        <v>779</v>
      </c>
      <c r="O231" s="37">
        <v>2.1</v>
      </c>
      <c r="P231" s="37" t="s">
        <v>762</v>
      </c>
      <c r="Q231" s="46">
        <v>1.3</v>
      </c>
      <c r="R231" s="44" t="s">
        <v>806</v>
      </c>
    </row>
    <row r="232" spans="1:19" ht="15.75" customHeight="1" x14ac:dyDescent="0.3">
      <c r="A232" s="44" t="s">
        <v>212</v>
      </c>
      <c r="B232" s="44" t="s">
        <v>812</v>
      </c>
      <c r="C232" s="44" t="s">
        <v>812</v>
      </c>
      <c r="D232" s="44">
        <v>2020</v>
      </c>
      <c r="E232" s="54">
        <v>44006</v>
      </c>
      <c r="F232" s="44" t="s">
        <v>19</v>
      </c>
      <c r="G232" s="44" t="s">
        <v>71</v>
      </c>
      <c r="H232" s="37" t="s">
        <v>45</v>
      </c>
      <c r="I232" s="37" t="s">
        <v>45</v>
      </c>
      <c r="J232" s="37" t="s">
        <v>45</v>
      </c>
      <c r="K232" s="37" t="s">
        <v>45</v>
      </c>
      <c r="L232" s="37" t="s">
        <v>45</v>
      </c>
      <c r="M232" s="46">
        <v>7.7</v>
      </c>
      <c r="N232" s="37" t="s">
        <v>779</v>
      </c>
      <c r="O232" s="37">
        <v>4</v>
      </c>
      <c r="P232" s="37" t="s">
        <v>762</v>
      </c>
      <c r="Q232" s="46">
        <v>1</v>
      </c>
      <c r="R232" s="37" t="s">
        <v>806</v>
      </c>
    </row>
    <row r="233" spans="1:19" ht="15.75" customHeight="1" x14ac:dyDescent="0.3">
      <c r="A233" s="44" t="s">
        <v>212</v>
      </c>
      <c r="B233" s="44" t="s">
        <v>812</v>
      </c>
      <c r="C233" s="44" t="s">
        <v>812</v>
      </c>
      <c r="D233" s="44">
        <v>2020</v>
      </c>
      <c r="E233" s="54">
        <v>44006</v>
      </c>
      <c r="F233" s="44" t="s">
        <v>19</v>
      </c>
      <c r="G233" s="44" t="s">
        <v>74</v>
      </c>
      <c r="H233" s="37" t="s">
        <v>27</v>
      </c>
      <c r="I233" s="37" t="s">
        <v>27</v>
      </c>
      <c r="J233" s="37" t="s">
        <v>26</v>
      </c>
      <c r="K233" s="37" t="s">
        <v>27</v>
      </c>
      <c r="L233" s="37" t="s">
        <v>26</v>
      </c>
      <c r="M233" s="46">
        <v>22.1</v>
      </c>
      <c r="N233" s="37" t="s">
        <v>759</v>
      </c>
      <c r="O233" s="37">
        <v>-1</v>
      </c>
      <c r="P233" s="37" t="s">
        <v>18</v>
      </c>
      <c r="Q233" s="46">
        <v>1.1000000000000001</v>
      </c>
      <c r="R233" s="37" t="s">
        <v>806</v>
      </c>
    </row>
    <row r="234" spans="1:19" ht="15.75" customHeight="1" x14ac:dyDescent="0.3">
      <c r="A234" s="44" t="s">
        <v>212</v>
      </c>
      <c r="B234" s="44" t="s">
        <v>812</v>
      </c>
      <c r="C234" s="44" t="s">
        <v>812</v>
      </c>
      <c r="D234" s="44">
        <v>2020</v>
      </c>
      <c r="E234" s="54">
        <v>44006</v>
      </c>
      <c r="F234" s="44" t="s">
        <v>19</v>
      </c>
      <c r="G234" s="44" t="s">
        <v>77</v>
      </c>
      <c r="H234" s="37" t="s">
        <v>21</v>
      </c>
      <c r="I234" s="37" t="s">
        <v>21</v>
      </c>
      <c r="J234" s="37" t="s">
        <v>22</v>
      </c>
      <c r="K234" s="37" t="s">
        <v>21</v>
      </c>
      <c r="L234" s="37" t="s">
        <v>22</v>
      </c>
      <c r="M234" s="46">
        <v>8.9</v>
      </c>
      <c r="N234" s="37" t="s">
        <v>779</v>
      </c>
      <c r="O234" s="37">
        <v>16.5</v>
      </c>
      <c r="P234" s="37" t="s">
        <v>759</v>
      </c>
      <c r="Q234" s="46">
        <v>8.8000000000000007</v>
      </c>
      <c r="R234" s="37" t="s">
        <v>775</v>
      </c>
    </row>
    <row r="235" spans="1:19" ht="15.75" customHeight="1" x14ac:dyDescent="0.3">
      <c r="A235" s="44" t="s">
        <v>212</v>
      </c>
      <c r="B235" s="44" t="s">
        <v>812</v>
      </c>
      <c r="C235" s="44" t="s">
        <v>812</v>
      </c>
      <c r="D235" s="44">
        <v>2020</v>
      </c>
      <c r="E235" s="54">
        <v>44006</v>
      </c>
      <c r="F235" s="44" t="s">
        <v>19</v>
      </c>
      <c r="G235" s="44" t="s">
        <v>80</v>
      </c>
      <c r="H235" s="37" t="s">
        <v>45</v>
      </c>
      <c r="I235" s="37" t="s">
        <v>45</v>
      </c>
      <c r="J235" s="37" t="s">
        <v>45</v>
      </c>
      <c r="K235" s="37" t="s">
        <v>45</v>
      </c>
      <c r="L235" s="37" t="s">
        <v>45</v>
      </c>
      <c r="M235" s="46">
        <v>5.4</v>
      </c>
      <c r="N235" s="37" t="s">
        <v>769</v>
      </c>
      <c r="O235" s="37">
        <v>3.5</v>
      </c>
      <c r="P235" s="37" t="s">
        <v>762</v>
      </c>
      <c r="Q235" s="46">
        <v>3.6</v>
      </c>
      <c r="R235" s="37" t="s">
        <v>775</v>
      </c>
    </row>
    <row r="236" spans="1:19" ht="15.75" customHeight="1" x14ac:dyDescent="0.3">
      <c r="A236" s="37" t="s">
        <v>212</v>
      </c>
      <c r="B236" s="37" t="s">
        <v>815</v>
      </c>
      <c r="C236" s="37" t="s">
        <v>815</v>
      </c>
      <c r="D236" s="44">
        <v>2020</v>
      </c>
      <c r="E236" s="54">
        <v>44006</v>
      </c>
      <c r="F236" s="44" t="s">
        <v>19</v>
      </c>
      <c r="G236" s="44" t="s">
        <v>83</v>
      </c>
      <c r="H236" s="37" t="s">
        <v>35</v>
      </c>
      <c r="I236" s="37" t="s">
        <v>31</v>
      </c>
      <c r="J236" s="37" t="s">
        <v>31</v>
      </c>
      <c r="K236" s="37" t="s">
        <v>31</v>
      </c>
      <c r="L236" s="37" t="s">
        <v>31</v>
      </c>
      <c r="M236" s="46">
        <v>12.9</v>
      </c>
      <c r="N236" s="37" t="s">
        <v>759</v>
      </c>
      <c r="O236" s="37">
        <v>-1</v>
      </c>
      <c r="P236" s="37" t="s">
        <v>18</v>
      </c>
      <c r="Q236" s="46">
        <v>1.4</v>
      </c>
      <c r="R236" s="37" t="s">
        <v>806</v>
      </c>
    </row>
    <row r="237" spans="1:19" ht="15.75" customHeight="1" x14ac:dyDescent="0.3">
      <c r="A237" s="37" t="s">
        <v>212</v>
      </c>
      <c r="B237" s="37" t="s">
        <v>815</v>
      </c>
      <c r="C237" s="37" t="s">
        <v>815</v>
      </c>
      <c r="D237" s="44">
        <v>2020</v>
      </c>
      <c r="E237" s="54">
        <v>44006</v>
      </c>
      <c r="F237" s="44" t="s">
        <v>19</v>
      </c>
      <c r="G237" s="44" t="s">
        <v>86</v>
      </c>
      <c r="H237" s="37" t="s">
        <v>22</v>
      </c>
      <c r="I237" s="37" t="s">
        <v>22</v>
      </c>
      <c r="J237" s="37" t="s">
        <v>21</v>
      </c>
      <c r="K237" s="37" t="s">
        <v>22</v>
      </c>
      <c r="L237" s="37" t="s">
        <v>21</v>
      </c>
      <c r="M237" s="46">
        <v>6.1</v>
      </c>
      <c r="N237" s="37" t="s">
        <v>762</v>
      </c>
      <c r="O237" s="37">
        <v>-1</v>
      </c>
      <c r="P237" s="37" t="s">
        <v>18</v>
      </c>
      <c r="Q237" s="46">
        <v>1.3</v>
      </c>
      <c r="R237" s="37" t="s">
        <v>806</v>
      </c>
    </row>
    <row r="238" spans="1:19" ht="15.75" customHeight="1" x14ac:dyDescent="0.3">
      <c r="A238" s="37" t="s">
        <v>212</v>
      </c>
      <c r="B238" s="37" t="s">
        <v>815</v>
      </c>
      <c r="C238" s="37" t="s">
        <v>815</v>
      </c>
      <c r="D238" s="44">
        <v>2020</v>
      </c>
      <c r="E238" s="54">
        <v>44006</v>
      </c>
      <c r="F238" s="44" t="s">
        <v>19</v>
      </c>
      <c r="G238" s="44" t="s">
        <v>89</v>
      </c>
      <c r="H238" s="37" t="s">
        <v>31</v>
      </c>
      <c r="I238" s="37" t="s">
        <v>31</v>
      </c>
      <c r="J238" s="37" t="s">
        <v>31</v>
      </c>
      <c r="K238" s="37" t="s">
        <v>31</v>
      </c>
      <c r="L238" s="37" t="s">
        <v>31</v>
      </c>
      <c r="M238" s="46">
        <v>5.2</v>
      </c>
      <c r="N238" s="37" t="s">
        <v>762</v>
      </c>
      <c r="O238" s="37">
        <v>-1</v>
      </c>
      <c r="P238" s="37" t="s">
        <v>18</v>
      </c>
      <c r="Q238" s="46">
        <v>2</v>
      </c>
      <c r="R238" s="37" t="s">
        <v>768</v>
      </c>
    </row>
    <row r="239" spans="1:19" ht="15.75" customHeight="1" x14ac:dyDescent="0.3">
      <c r="A239" s="37" t="s">
        <v>212</v>
      </c>
      <c r="B239" s="37" t="s">
        <v>812</v>
      </c>
      <c r="C239" s="37" t="s">
        <v>812</v>
      </c>
      <c r="D239" s="44">
        <v>2020</v>
      </c>
      <c r="E239" s="54">
        <v>44006</v>
      </c>
      <c r="F239" s="44" t="s">
        <v>19</v>
      </c>
      <c r="G239" s="44" t="s">
        <v>92</v>
      </c>
      <c r="H239" s="37" t="s">
        <v>26</v>
      </c>
      <c r="I239" s="37" t="s">
        <v>26</v>
      </c>
      <c r="J239" s="37" t="s">
        <v>27</v>
      </c>
      <c r="K239" s="37" t="s">
        <v>26</v>
      </c>
      <c r="L239" s="37" t="s">
        <v>27</v>
      </c>
      <c r="M239" s="46">
        <v>10.6</v>
      </c>
      <c r="N239" s="37" t="s">
        <v>759</v>
      </c>
      <c r="O239" s="37">
        <v>-1</v>
      </c>
      <c r="P239" s="37" t="s">
        <v>18</v>
      </c>
      <c r="Q239" s="46">
        <v>5.8</v>
      </c>
      <c r="R239" s="37" t="s">
        <v>806</v>
      </c>
    </row>
    <row r="240" spans="1:19" ht="15.75" customHeight="1" x14ac:dyDescent="0.3">
      <c r="A240" s="37" t="s">
        <v>212</v>
      </c>
      <c r="B240" s="37" t="s">
        <v>812</v>
      </c>
      <c r="C240" s="37" t="s">
        <v>812</v>
      </c>
      <c r="D240" s="44">
        <v>2020</v>
      </c>
      <c r="E240" s="54">
        <v>44006</v>
      </c>
      <c r="F240" s="44" t="s">
        <v>19</v>
      </c>
      <c r="G240" s="44" t="s">
        <v>95</v>
      </c>
      <c r="H240" s="37" t="s">
        <v>27</v>
      </c>
      <c r="I240" s="37" t="s">
        <v>27</v>
      </c>
      <c r="J240" s="37" t="s">
        <v>26</v>
      </c>
      <c r="K240" s="37" t="s">
        <v>27</v>
      </c>
      <c r="L240" s="37" t="s">
        <v>26</v>
      </c>
      <c r="M240" s="46">
        <v>6.5</v>
      </c>
      <c r="N240" s="37" t="s">
        <v>762</v>
      </c>
      <c r="O240" s="37">
        <v>-1</v>
      </c>
      <c r="P240" s="37" t="s">
        <v>18</v>
      </c>
      <c r="Q240" s="46">
        <v>7</v>
      </c>
      <c r="R240" s="37" t="s">
        <v>775</v>
      </c>
    </row>
    <row r="241" spans="1:19" ht="15.75" customHeight="1" x14ac:dyDescent="0.3">
      <c r="A241" s="37" t="s">
        <v>212</v>
      </c>
      <c r="B241" s="37" t="s">
        <v>812</v>
      </c>
      <c r="C241" s="37" t="s">
        <v>812</v>
      </c>
      <c r="D241" s="44">
        <v>2020</v>
      </c>
      <c r="E241" s="54">
        <v>44006</v>
      </c>
      <c r="F241" s="44" t="s">
        <v>19</v>
      </c>
      <c r="G241" s="44" t="s">
        <v>98</v>
      </c>
      <c r="H241" s="37" t="s">
        <v>26</v>
      </c>
      <c r="I241" s="37" t="s">
        <v>26</v>
      </c>
      <c r="J241" s="37" t="s">
        <v>27</v>
      </c>
      <c r="K241" s="37" t="s">
        <v>26</v>
      </c>
      <c r="L241" s="37" t="s">
        <v>27</v>
      </c>
      <c r="M241" s="46">
        <v>6.6</v>
      </c>
      <c r="N241" s="37" t="s">
        <v>762</v>
      </c>
      <c r="O241" s="37">
        <v>-1</v>
      </c>
      <c r="P241" s="37" t="s">
        <v>18</v>
      </c>
      <c r="Q241" s="46">
        <v>3.7</v>
      </c>
      <c r="R241" s="37" t="s">
        <v>806</v>
      </c>
    </row>
    <row r="242" spans="1:19" ht="15.75" customHeight="1" x14ac:dyDescent="0.3">
      <c r="A242" s="37" t="s">
        <v>212</v>
      </c>
      <c r="B242" s="37" t="s">
        <v>815</v>
      </c>
      <c r="C242" s="37" t="s">
        <v>815</v>
      </c>
      <c r="D242" s="44">
        <v>2020</v>
      </c>
      <c r="E242" s="54">
        <v>44006</v>
      </c>
      <c r="F242" s="44" t="s">
        <v>19</v>
      </c>
      <c r="G242" s="44" t="s">
        <v>101</v>
      </c>
      <c r="H242" s="37" t="s">
        <v>31</v>
      </c>
      <c r="I242" s="37" t="s">
        <v>31</v>
      </c>
      <c r="J242" s="37" t="s">
        <v>31</v>
      </c>
      <c r="K242" s="37" t="s">
        <v>31</v>
      </c>
      <c r="L242" s="37" t="s">
        <v>31</v>
      </c>
      <c r="M242" s="46">
        <v>3.4</v>
      </c>
      <c r="N242" s="37" t="s">
        <v>779</v>
      </c>
      <c r="O242" s="37">
        <v>8.1999999999999993</v>
      </c>
      <c r="P242" s="37" t="s">
        <v>778</v>
      </c>
      <c r="Q242" s="46">
        <v>4.7</v>
      </c>
      <c r="R242" s="37" t="s">
        <v>777</v>
      </c>
    </row>
    <row r="243" spans="1:19" ht="15.75" customHeight="1" x14ac:dyDescent="0.3">
      <c r="A243" s="37" t="s">
        <v>212</v>
      </c>
      <c r="B243" s="37" t="s">
        <v>815</v>
      </c>
      <c r="C243" s="37" t="s">
        <v>815</v>
      </c>
      <c r="D243" s="44">
        <v>2020</v>
      </c>
      <c r="E243" s="54">
        <v>44006</v>
      </c>
      <c r="F243" s="44" t="s">
        <v>19</v>
      </c>
      <c r="G243" s="44" t="s">
        <v>104</v>
      </c>
      <c r="H243" s="37" t="s">
        <v>45</v>
      </c>
      <c r="I243" s="37" t="s">
        <v>45</v>
      </c>
      <c r="J243" s="37" t="s">
        <v>45</v>
      </c>
      <c r="K243" s="37" t="s">
        <v>45</v>
      </c>
      <c r="L243" s="37" t="s">
        <v>45</v>
      </c>
      <c r="M243" s="46">
        <v>15.4</v>
      </c>
      <c r="N243" s="37" t="s">
        <v>759</v>
      </c>
      <c r="O243" s="37">
        <v>-1</v>
      </c>
      <c r="P243" s="37" t="s">
        <v>18</v>
      </c>
      <c r="Q243" s="46">
        <v>1.8</v>
      </c>
      <c r="R243" s="37" t="s">
        <v>806</v>
      </c>
    </row>
    <row r="244" spans="1:19" ht="15.75" customHeight="1" x14ac:dyDescent="0.3">
      <c r="A244" s="37" t="s">
        <v>212</v>
      </c>
      <c r="B244" s="37" t="s">
        <v>815</v>
      </c>
      <c r="C244" s="37" t="s">
        <v>815</v>
      </c>
      <c r="D244" s="44">
        <v>2020</v>
      </c>
      <c r="E244" s="54">
        <v>44005</v>
      </c>
      <c r="F244" s="44" t="s">
        <v>19</v>
      </c>
      <c r="G244" s="44" t="s">
        <v>107</v>
      </c>
      <c r="H244" s="37" t="s">
        <v>27</v>
      </c>
      <c r="I244" s="37" t="s">
        <v>27</v>
      </c>
      <c r="J244" s="37" t="s">
        <v>26</v>
      </c>
      <c r="K244" s="37" t="s">
        <v>27</v>
      </c>
      <c r="L244" s="37" t="s">
        <v>26</v>
      </c>
      <c r="M244" s="46">
        <v>3.2</v>
      </c>
      <c r="N244" s="37" t="s">
        <v>762</v>
      </c>
      <c r="O244" s="37">
        <v>-1</v>
      </c>
      <c r="P244" s="37" t="s">
        <v>18</v>
      </c>
      <c r="Q244" s="46">
        <v>0.9</v>
      </c>
      <c r="R244" s="37" t="s">
        <v>806</v>
      </c>
    </row>
    <row r="245" spans="1:19" ht="15.75" customHeight="1" x14ac:dyDescent="0.3">
      <c r="A245" s="37" t="s">
        <v>212</v>
      </c>
      <c r="B245" s="37" t="s">
        <v>815</v>
      </c>
      <c r="C245" s="37" t="s">
        <v>815</v>
      </c>
      <c r="D245" s="44">
        <v>2020</v>
      </c>
      <c r="E245" s="54">
        <v>44005</v>
      </c>
      <c r="F245" s="44" t="s">
        <v>19</v>
      </c>
      <c r="G245" s="44" t="s">
        <v>110</v>
      </c>
      <c r="H245" s="37" t="s">
        <v>27</v>
      </c>
      <c r="I245" s="37" t="s">
        <v>27</v>
      </c>
      <c r="J245" s="37" t="s">
        <v>26</v>
      </c>
      <c r="K245" s="37" t="s">
        <v>27</v>
      </c>
      <c r="L245" s="37" t="s">
        <v>26</v>
      </c>
      <c r="M245" s="46">
        <v>12.2</v>
      </c>
      <c r="N245" s="37" t="s">
        <v>779</v>
      </c>
      <c r="O245" s="37">
        <v>21.9</v>
      </c>
      <c r="P245" s="37" t="s">
        <v>759</v>
      </c>
      <c r="Q245" s="46">
        <v>1</v>
      </c>
      <c r="R245" s="37" t="s">
        <v>806</v>
      </c>
    </row>
    <row r="246" spans="1:19" ht="15.75" customHeight="1" x14ac:dyDescent="0.3">
      <c r="A246" s="37" t="s">
        <v>212</v>
      </c>
      <c r="B246" s="37" t="s">
        <v>815</v>
      </c>
      <c r="C246" s="37" t="s">
        <v>815</v>
      </c>
      <c r="D246" s="44">
        <v>2020</v>
      </c>
      <c r="E246" s="54">
        <v>44005</v>
      </c>
      <c r="F246" s="44" t="s">
        <v>19</v>
      </c>
      <c r="G246" s="44" t="s">
        <v>113</v>
      </c>
      <c r="H246" s="37" t="s">
        <v>21</v>
      </c>
      <c r="I246" s="37" t="s">
        <v>21</v>
      </c>
      <c r="J246" s="37" t="s">
        <v>22</v>
      </c>
      <c r="K246" s="37" t="s">
        <v>21</v>
      </c>
      <c r="L246" s="37" t="s">
        <v>22</v>
      </c>
      <c r="M246" s="46">
        <v>4.5999999999999996</v>
      </c>
      <c r="N246" s="37" t="s">
        <v>762</v>
      </c>
      <c r="O246" s="37">
        <v>-1</v>
      </c>
      <c r="P246" s="37" t="s">
        <v>18</v>
      </c>
      <c r="Q246" s="46">
        <v>6</v>
      </c>
      <c r="R246" s="37" t="s">
        <v>775</v>
      </c>
    </row>
    <row r="247" spans="1:19" ht="15.75" customHeight="1" x14ac:dyDescent="0.3">
      <c r="A247" s="37" t="s">
        <v>212</v>
      </c>
      <c r="B247" s="37" t="s">
        <v>815</v>
      </c>
      <c r="C247" s="37" t="s">
        <v>815</v>
      </c>
      <c r="D247" s="44">
        <v>2020</v>
      </c>
      <c r="E247" s="54">
        <v>44005</v>
      </c>
      <c r="F247" s="44" t="s">
        <v>19</v>
      </c>
      <c r="G247" s="44" t="s">
        <v>116</v>
      </c>
      <c r="H247" s="37" t="s">
        <v>31</v>
      </c>
      <c r="I247" s="37" t="s">
        <v>31</v>
      </c>
      <c r="J247" s="37" t="s">
        <v>31</v>
      </c>
      <c r="K247" s="37" t="s">
        <v>31</v>
      </c>
      <c r="L247" s="37" t="s">
        <v>31</v>
      </c>
      <c r="M247" s="46">
        <v>3.5</v>
      </c>
      <c r="N247" s="37" t="s">
        <v>769</v>
      </c>
      <c r="O247" s="37">
        <v>14.5</v>
      </c>
      <c r="P247" s="37" t="s">
        <v>759</v>
      </c>
      <c r="Q247" s="46">
        <v>2.2999999999999998</v>
      </c>
      <c r="R247" s="37" t="s">
        <v>806</v>
      </c>
    </row>
    <row r="248" spans="1:19" ht="15.75" customHeight="1" x14ac:dyDescent="0.3">
      <c r="A248" s="37" t="s">
        <v>212</v>
      </c>
      <c r="B248" s="37" t="s">
        <v>815</v>
      </c>
      <c r="C248" s="37" t="s">
        <v>815</v>
      </c>
      <c r="D248" s="44">
        <v>2020</v>
      </c>
      <c r="E248" s="54">
        <v>44005</v>
      </c>
      <c r="F248" s="44" t="s">
        <v>19</v>
      </c>
      <c r="G248" s="44" t="s">
        <v>119</v>
      </c>
      <c r="H248" s="37" t="s">
        <v>35</v>
      </c>
      <c r="I248" s="37" t="s">
        <v>31</v>
      </c>
      <c r="J248" s="37" t="s">
        <v>31</v>
      </c>
      <c r="K248" s="37" t="s">
        <v>31</v>
      </c>
      <c r="L248" s="37" t="s">
        <v>31</v>
      </c>
      <c r="M248" s="46">
        <v>16.5</v>
      </c>
      <c r="N248" s="37" t="s">
        <v>759</v>
      </c>
      <c r="O248" s="37">
        <v>-1</v>
      </c>
      <c r="P248" s="37" t="s">
        <v>18</v>
      </c>
      <c r="Q248" s="46">
        <v>1.3</v>
      </c>
      <c r="R248" s="37" t="s">
        <v>806</v>
      </c>
    </row>
    <row r="249" spans="1:19" ht="15.75" customHeight="1" x14ac:dyDescent="0.3">
      <c r="A249" s="37" t="s">
        <v>212</v>
      </c>
      <c r="B249" s="37" t="s">
        <v>815</v>
      </c>
      <c r="C249" s="37" t="s">
        <v>815</v>
      </c>
      <c r="D249" s="44">
        <v>2020</v>
      </c>
      <c r="E249" s="54">
        <v>44005</v>
      </c>
      <c r="F249" s="44" t="s">
        <v>19</v>
      </c>
      <c r="G249" s="44" t="s">
        <v>122</v>
      </c>
      <c r="H249" s="37" t="s">
        <v>35</v>
      </c>
      <c r="I249" s="37" t="s">
        <v>31</v>
      </c>
      <c r="J249" s="37" t="s">
        <v>31</v>
      </c>
      <c r="K249" s="37" t="s">
        <v>31</v>
      </c>
      <c r="L249" s="37" t="s">
        <v>31</v>
      </c>
      <c r="M249" s="46">
        <v>35.4</v>
      </c>
      <c r="N249" s="37" t="s">
        <v>778</v>
      </c>
      <c r="O249" s="37">
        <v>-1</v>
      </c>
      <c r="P249" s="37" t="s">
        <v>18</v>
      </c>
      <c r="Q249" s="46">
        <v>7.5</v>
      </c>
      <c r="R249" s="37" t="s">
        <v>760</v>
      </c>
    </row>
    <row r="250" spans="1:19" ht="15.75" customHeight="1" x14ac:dyDescent="0.3">
      <c r="A250" s="37" t="s">
        <v>212</v>
      </c>
      <c r="B250" s="37" t="s">
        <v>815</v>
      </c>
      <c r="C250" s="37" t="s">
        <v>815</v>
      </c>
      <c r="D250" s="44">
        <v>2020</v>
      </c>
      <c r="E250" s="54">
        <v>44005</v>
      </c>
      <c r="F250" s="44" t="s">
        <v>19</v>
      </c>
      <c r="G250" s="44" t="s">
        <v>125</v>
      </c>
      <c r="H250" s="37" t="s">
        <v>45</v>
      </c>
      <c r="I250" s="37" t="s">
        <v>45</v>
      </c>
      <c r="J250" s="37" t="s">
        <v>45</v>
      </c>
      <c r="K250" s="37" t="s">
        <v>45</v>
      </c>
      <c r="L250" s="37" t="s">
        <v>45</v>
      </c>
      <c r="M250" s="46">
        <v>22.5</v>
      </c>
      <c r="N250" s="37" t="s">
        <v>759</v>
      </c>
      <c r="O250" s="37">
        <v>-1</v>
      </c>
      <c r="P250" s="37" t="s">
        <v>18</v>
      </c>
      <c r="Q250" s="46">
        <v>5.9</v>
      </c>
      <c r="R250" s="37" t="s">
        <v>775</v>
      </c>
    </row>
    <row r="251" spans="1:19" ht="15.75" customHeight="1" x14ac:dyDescent="0.3">
      <c r="A251" s="37" t="s">
        <v>212</v>
      </c>
      <c r="B251" s="37" t="s">
        <v>812</v>
      </c>
      <c r="C251" s="37" t="s">
        <v>816</v>
      </c>
      <c r="D251" s="44">
        <v>2020</v>
      </c>
      <c r="E251" s="54">
        <v>44005</v>
      </c>
      <c r="F251" s="44" t="s">
        <v>19</v>
      </c>
      <c r="G251" s="44" t="s">
        <v>128</v>
      </c>
      <c r="H251" s="37" t="s">
        <v>26</v>
      </c>
      <c r="I251" s="37" t="s">
        <v>26</v>
      </c>
      <c r="J251" s="37" t="s">
        <v>27</v>
      </c>
      <c r="K251" s="37" t="s">
        <v>26</v>
      </c>
      <c r="L251" s="37" t="s">
        <v>27</v>
      </c>
      <c r="M251" s="46">
        <v>28.4</v>
      </c>
      <c r="N251" s="37" t="s">
        <v>759</v>
      </c>
      <c r="O251" s="37">
        <v>-1</v>
      </c>
      <c r="P251" s="37" t="s">
        <v>18</v>
      </c>
      <c r="Q251" s="46">
        <v>4.3</v>
      </c>
      <c r="R251" s="37" t="s">
        <v>806</v>
      </c>
    </row>
    <row r="252" spans="1:19" ht="15.75" customHeight="1" x14ac:dyDescent="0.3">
      <c r="A252" s="37" t="s">
        <v>212</v>
      </c>
      <c r="B252" s="37" t="s">
        <v>812</v>
      </c>
      <c r="C252" s="37" t="s">
        <v>816</v>
      </c>
      <c r="D252" s="44">
        <v>2020</v>
      </c>
      <c r="E252" s="54">
        <v>44005</v>
      </c>
      <c r="F252" s="44" t="s">
        <v>19</v>
      </c>
      <c r="G252" s="44" t="s">
        <v>131</v>
      </c>
      <c r="H252" s="37" t="s">
        <v>22</v>
      </c>
      <c r="I252" s="37" t="s">
        <v>22</v>
      </c>
      <c r="J252" s="37" t="s">
        <v>21</v>
      </c>
      <c r="K252" s="37" t="s">
        <v>22</v>
      </c>
      <c r="L252" s="37" t="s">
        <v>21</v>
      </c>
      <c r="M252" s="46">
        <v>4.0999999999999996</v>
      </c>
      <c r="N252" s="37" t="s">
        <v>762</v>
      </c>
      <c r="O252" s="37">
        <v>-1</v>
      </c>
      <c r="P252" s="37" t="s">
        <v>18</v>
      </c>
      <c r="Q252" s="46">
        <v>0.7</v>
      </c>
      <c r="R252" s="37" t="s">
        <v>806</v>
      </c>
    </row>
    <row r="253" spans="1:19" ht="15.75" customHeight="1" x14ac:dyDescent="0.3">
      <c r="A253" s="37" t="s">
        <v>212</v>
      </c>
      <c r="B253" s="37" t="s">
        <v>812</v>
      </c>
      <c r="C253" s="37" t="s">
        <v>816</v>
      </c>
      <c r="D253" s="44">
        <v>2020</v>
      </c>
      <c r="E253" s="54">
        <v>44005</v>
      </c>
      <c r="F253" s="44" t="s">
        <v>19</v>
      </c>
      <c r="G253" s="44" t="s">
        <v>134</v>
      </c>
      <c r="H253" s="37" t="s">
        <v>22</v>
      </c>
      <c r="I253" s="37" t="s">
        <v>22</v>
      </c>
      <c r="J253" s="37" t="s">
        <v>21</v>
      </c>
      <c r="K253" s="37" t="s">
        <v>22</v>
      </c>
      <c r="L253" s="37" t="s">
        <v>21</v>
      </c>
      <c r="M253" s="46">
        <v>10.6</v>
      </c>
      <c r="N253" s="37" t="s">
        <v>779</v>
      </c>
      <c r="O253" s="37">
        <v>9.6999999999999993</v>
      </c>
      <c r="P253" s="37" t="s">
        <v>759</v>
      </c>
      <c r="Q253" s="46">
        <v>1</v>
      </c>
      <c r="R253" s="37" t="s">
        <v>806</v>
      </c>
    </row>
    <row r="254" spans="1:19" ht="15.75" customHeight="1" x14ac:dyDescent="0.3">
      <c r="A254" s="37" t="s">
        <v>212</v>
      </c>
      <c r="B254" s="37" t="s">
        <v>817</v>
      </c>
      <c r="C254" s="37" t="s">
        <v>817</v>
      </c>
      <c r="D254" s="44">
        <v>2020</v>
      </c>
      <c r="E254" s="54">
        <v>44007</v>
      </c>
      <c r="F254" s="44" t="s">
        <v>137</v>
      </c>
      <c r="G254" s="44" t="s">
        <v>20</v>
      </c>
      <c r="H254" s="37" t="s">
        <v>45</v>
      </c>
      <c r="I254" s="37" t="s">
        <v>45</v>
      </c>
      <c r="J254" s="37" t="s">
        <v>45</v>
      </c>
      <c r="K254" s="37" t="s">
        <v>45</v>
      </c>
      <c r="L254" s="37" t="s">
        <v>45</v>
      </c>
      <c r="M254" s="47">
        <v>15</v>
      </c>
      <c r="N254" s="48" t="s">
        <v>818</v>
      </c>
      <c r="O254" s="37">
        <v>-1</v>
      </c>
      <c r="P254" s="37" t="s">
        <v>18</v>
      </c>
      <c r="Q254" s="46">
        <v>5.7</v>
      </c>
      <c r="R254" s="37" t="s">
        <v>760</v>
      </c>
      <c r="S254" s="37" t="s">
        <v>819</v>
      </c>
    </row>
    <row r="255" spans="1:19" ht="15.75" customHeight="1" x14ac:dyDescent="0.3">
      <c r="A255" s="37" t="s">
        <v>212</v>
      </c>
      <c r="B255" s="37" t="s">
        <v>817</v>
      </c>
      <c r="C255" s="37" t="s">
        <v>817</v>
      </c>
      <c r="D255" s="44">
        <v>2020</v>
      </c>
      <c r="E255" s="54">
        <v>44007</v>
      </c>
      <c r="F255" s="44" t="s">
        <v>137</v>
      </c>
      <c r="G255" s="44" t="s">
        <v>25</v>
      </c>
      <c r="H255" s="37" t="s">
        <v>35</v>
      </c>
      <c r="I255" s="37" t="s">
        <v>31</v>
      </c>
      <c r="J255" s="37" t="s">
        <v>31</v>
      </c>
      <c r="K255" s="37" t="s">
        <v>31</v>
      </c>
      <c r="L255" s="37" t="s">
        <v>31</v>
      </c>
      <c r="M255" s="47">
        <v>8.1999999999999993</v>
      </c>
      <c r="N255" s="48" t="s">
        <v>818</v>
      </c>
      <c r="O255" s="37">
        <v>-1</v>
      </c>
      <c r="P255" s="37" t="s">
        <v>18</v>
      </c>
      <c r="Q255" s="46">
        <v>4.5</v>
      </c>
      <c r="R255" s="37" t="s">
        <v>775</v>
      </c>
      <c r="S255" s="37" t="s">
        <v>819</v>
      </c>
    </row>
    <row r="256" spans="1:19" ht="15.75" customHeight="1" x14ac:dyDescent="0.3">
      <c r="A256" s="37" t="s">
        <v>212</v>
      </c>
      <c r="B256" s="37" t="s">
        <v>817</v>
      </c>
      <c r="C256" s="37" t="s">
        <v>817</v>
      </c>
      <c r="D256" s="44">
        <v>2020</v>
      </c>
      <c r="E256" s="54">
        <v>44007</v>
      </c>
      <c r="F256" s="44" t="s">
        <v>137</v>
      </c>
      <c r="G256" s="44" t="s">
        <v>30</v>
      </c>
      <c r="H256" s="37" t="s">
        <v>31</v>
      </c>
      <c r="I256" s="37" t="s">
        <v>31</v>
      </c>
      <c r="J256" s="37" t="s">
        <v>31</v>
      </c>
      <c r="K256" s="37" t="s">
        <v>31</v>
      </c>
      <c r="L256" s="37" t="s">
        <v>31</v>
      </c>
      <c r="M256" s="46">
        <v>7.6</v>
      </c>
      <c r="N256" s="37" t="s">
        <v>779</v>
      </c>
      <c r="O256" s="37">
        <v>2.4</v>
      </c>
      <c r="P256" s="37" t="s">
        <v>762</v>
      </c>
      <c r="Q256" s="46">
        <v>4.9000000000000004</v>
      </c>
      <c r="R256" s="37" t="s">
        <v>760</v>
      </c>
    </row>
    <row r="257" spans="1:19" ht="15.75" customHeight="1" x14ac:dyDescent="0.3">
      <c r="A257" s="37" t="s">
        <v>212</v>
      </c>
      <c r="B257" s="37" t="s">
        <v>815</v>
      </c>
      <c r="C257" s="37" t="s">
        <v>815</v>
      </c>
      <c r="D257" s="44">
        <v>2020</v>
      </c>
      <c r="E257" s="54">
        <v>44011</v>
      </c>
      <c r="F257" s="44" t="s">
        <v>137</v>
      </c>
      <c r="G257" s="44" t="s">
        <v>34</v>
      </c>
      <c r="H257" s="37" t="s">
        <v>26</v>
      </c>
      <c r="I257" s="37" t="s">
        <v>26</v>
      </c>
      <c r="J257" s="37" t="s">
        <v>27</v>
      </c>
      <c r="K257" s="37" t="s">
        <v>26</v>
      </c>
      <c r="L257" s="37" t="s">
        <v>27</v>
      </c>
      <c r="M257" s="46">
        <v>13.3</v>
      </c>
      <c r="N257" s="37" t="s">
        <v>759</v>
      </c>
      <c r="O257" s="37">
        <v>-1</v>
      </c>
      <c r="P257" s="37" t="s">
        <v>18</v>
      </c>
      <c r="Q257" s="46">
        <v>7.1</v>
      </c>
      <c r="R257" s="37" t="s">
        <v>760</v>
      </c>
    </row>
    <row r="258" spans="1:19" ht="15.75" customHeight="1" x14ac:dyDescent="0.3">
      <c r="A258" s="37" t="s">
        <v>212</v>
      </c>
      <c r="B258" s="37" t="s">
        <v>815</v>
      </c>
      <c r="C258" s="37" t="s">
        <v>815</v>
      </c>
      <c r="D258" s="44">
        <v>2020</v>
      </c>
      <c r="E258" s="54">
        <v>44011</v>
      </c>
      <c r="F258" s="44" t="s">
        <v>137</v>
      </c>
      <c r="G258" s="44" t="s">
        <v>38</v>
      </c>
      <c r="H258" s="37" t="s">
        <v>21</v>
      </c>
      <c r="I258" s="37" t="s">
        <v>21</v>
      </c>
      <c r="J258" s="37" t="s">
        <v>22</v>
      </c>
      <c r="K258" s="37" t="s">
        <v>21</v>
      </c>
      <c r="L258" s="37" t="s">
        <v>22</v>
      </c>
      <c r="M258" s="46">
        <v>21</v>
      </c>
      <c r="N258" s="37" t="s">
        <v>759</v>
      </c>
      <c r="O258" s="37">
        <v>-1</v>
      </c>
      <c r="P258" s="37" t="s">
        <v>18</v>
      </c>
      <c r="Q258" s="46">
        <v>17.5</v>
      </c>
      <c r="R258" s="37" t="s">
        <v>777</v>
      </c>
      <c r="S258" s="37" t="s">
        <v>3485</v>
      </c>
    </row>
    <row r="259" spans="1:19" ht="15.75" customHeight="1" x14ac:dyDescent="0.3">
      <c r="A259" s="37" t="s">
        <v>212</v>
      </c>
      <c r="B259" s="37" t="s">
        <v>815</v>
      </c>
      <c r="C259" s="37" t="s">
        <v>815</v>
      </c>
      <c r="D259" s="44">
        <v>2020</v>
      </c>
      <c r="E259" s="54">
        <v>44011</v>
      </c>
      <c r="F259" s="44" t="s">
        <v>137</v>
      </c>
      <c r="G259" s="44" t="s">
        <v>148</v>
      </c>
      <c r="H259" s="37" t="s">
        <v>31</v>
      </c>
      <c r="I259" s="37" t="s">
        <v>31</v>
      </c>
      <c r="J259" s="37" t="s">
        <v>31</v>
      </c>
      <c r="K259" s="37" t="s">
        <v>31</v>
      </c>
      <c r="L259" s="37" t="s">
        <v>31</v>
      </c>
      <c r="M259" s="46">
        <v>1.4</v>
      </c>
      <c r="N259" s="37" t="s">
        <v>762</v>
      </c>
      <c r="O259" s="37">
        <v>-1</v>
      </c>
      <c r="P259" s="37" t="s">
        <v>18</v>
      </c>
      <c r="Q259" s="46">
        <v>2</v>
      </c>
      <c r="R259" s="37" t="s">
        <v>760</v>
      </c>
    </row>
    <row r="260" spans="1:19" ht="15.75" customHeight="1" x14ac:dyDescent="0.3">
      <c r="A260" s="37" t="s">
        <v>212</v>
      </c>
      <c r="B260" s="37" t="s">
        <v>815</v>
      </c>
      <c r="C260" s="37" t="s">
        <v>815</v>
      </c>
      <c r="D260" s="44">
        <v>2020</v>
      </c>
      <c r="E260" s="54">
        <v>44011</v>
      </c>
      <c r="F260" s="44" t="s">
        <v>137</v>
      </c>
      <c r="G260" s="44" t="s">
        <v>41</v>
      </c>
      <c r="H260" s="37" t="s">
        <v>26</v>
      </c>
      <c r="I260" s="37" t="s">
        <v>26</v>
      </c>
      <c r="J260" s="37" t="s">
        <v>27</v>
      </c>
      <c r="K260" s="37" t="s">
        <v>26</v>
      </c>
      <c r="L260" s="37" t="s">
        <v>27</v>
      </c>
      <c r="M260" s="46">
        <v>21.2</v>
      </c>
      <c r="N260" s="37" t="s">
        <v>759</v>
      </c>
      <c r="O260" s="37">
        <v>-1</v>
      </c>
      <c r="P260" s="37" t="s">
        <v>18</v>
      </c>
      <c r="Q260" s="46">
        <v>6.3</v>
      </c>
      <c r="R260" s="37" t="s">
        <v>760</v>
      </c>
    </row>
    <row r="261" spans="1:19" ht="15.75" customHeight="1" x14ac:dyDescent="0.3">
      <c r="A261" s="37" t="s">
        <v>212</v>
      </c>
      <c r="B261" s="37" t="s">
        <v>815</v>
      </c>
      <c r="C261" s="37" t="s">
        <v>815</v>
      </c>
      <c r="D261" s="44">
        <v>2020</v>
      </c>
      <c r="E261" s="54">
        <v>44011</v>
      </c>
      <c r="F261" s="44" t="s">
        <v>137</v>
      </c>
      <c r="G261" s="44" t="s">
        <v>44</v>
      </c>
      <c r="H261" s="37" t="s">
        <v>21</v>
      </c>
      <c r="I261" s="37" t="s">
        <v>21</v>
      </c>
      <c r="J261" s="37" t="s">
        <v>22</v>
      </c>
      <c r="K261" s="37" t="s">
        <v>21</v>
      </c>
      <c r="L261" s="37" t="s">
        <v>22</v>
      </c>
      <c r="M261" s="46">
        <v>4.5999999999999996</v>
      </c>
      <c r="N261" s="37" t="s">
        <v>762</v>
      </c>
      <c r="O261" s="37">
        <v>-1</v>
      </c>
      <c r="P261" s="37" t="s">
        <v>18</v>
      </c>
      <c r="Q261" s="46">
        <v>5.7</v>
      </c>
      <c r="R261" s="37" t="s">
        <v>760</v>
      </c>
    </row>
    <row r="262" spans="1:19" ht="15.75" customHeight="1" x14ac:dyDescent="0.3">
      <c r="A262" s="37" t="s">
        <v>212</v>
      </c>
      <c r="B262" s="37" t="s">
        <v>815</v>
      </c>
      <c r="C262" s="37" t="s">
        <v>815</v>
      </c>
      <c r="D262" s="44">
        <v>2020</v>
      </c>
      <c r="E262" s="54">
        <v>44011</v>
      </c>
      <c r="F262" s="44" t="s">
        <v>137</v>
      </c>
      <c r="G262" s="44" t="s">
        <v>48</v>
      </c>
      <c r="H262" s="37" t="s">
        <v>22</v>
      </c>
      <c r="I262" s="37" t="s">
        <v>22</v>
      </c>
      <c r="J262" s="37" t="s">
        <v>21</v>
      </c>
      <c r="K262" s="37" t="s">
        <v>22</v>
      </c>
      <c r="L262" s="37" t="s">
        <v>21</v>
      </c>
      <c r="M262" s="46">
        <v>2.2000000000000002</v>
      </c>
      <c r="N262" s="37" t="s">
        <v>762</v>
      </c>
      <c r="O262" s="37">
        <v>-1</v>
      </c>
      <c r="P262" s="37" t="s">
        <v>18</v>
      </c>
      <c r="Q262" s="46">
        <v>4.0999999999999996</v>
      </c>
      <c r="R262" s="37" t="s">
        <v>760</v>
      </c>
    </row>
    <row r="263" spans="1:19" ht="15.75" customHeight="1" x14ac:dyDescent="0.3">
      <c r="A263" s="37" t="s">
        <v>212</v>
      </c>
      <c r="B263" s="37" t="s">
        <v>815</v>
      </c>
      <c r="C263" s="37" t="s">
        <v>815</v>
      </c>
      <c r="D263" s="44">
        <v>2020</v>
      </c>
      <c r="E263" s="54">
        <v>44011</v>
      </c>
      <c r="F263" s="44" t="s">
        <v>137</v>
      </c>
      <c r="G263" s="44" t="s">
        <v>52</v>
      </c>
      <c r="H263" s="37" t="s">
        <v>27</v>
      </c>
      <c r="I263" s="37" t="s">
        <v>27</v>
      </c>
      <c r="J263" s="37" t="s">
        <v>26</v>
      </c>
      <c r="K263" s="37" t="s">
        <v>27</v>
      </c>
      <c r="L263" s="37" t="s">
        <v>26</v>
      </c>
      <c r="M263" s="46">
        <v>9.1</v>
      </c>
      <c r="N263" s="37" t="s">
        <v>759</v>
      </c>
      <c r="O263" s="37">
        <v>-1</v>
      </c>
      <c r="P263" s="37" t="s">
        <v>18</v>
      </c>
      <c r="Q263" s="46">
        <v>7.2</v>
      </c>
      <c r="R263" s="37" t="s">
        <v>777</v>
      </c>
    </row>
    <row r="264" spans="1:19" ht="15.75" customHeight="1" x14ac:dyDescent="0.3">
      <c r="A264" s="37" t="s">
        <v>212</v>
      </c>
      <c r="B264" s="37" t="s">
        <v>815</v>
      </c>
      <c r="C264" s="37" t="s">
        <v>815</v>
      </c>
      <c r="D264" s="44">
        <v>2020</v>
      </c>
      <c r="E264" s="54">
        <v>44011</v>
      </c>
      <c r="F264" s="44" t="s">
        <v>137</v>
      </c>
      <c r="G264" s="44" t="s">
        <v>55</v>
      </c>
      <c r="H264" s="37" t="s">
        <v>26</v>
      </c>
      <c r="I264" s="37" t="s">
        <v>26</v>
      </c>
      <c r="J264" s="37" t="s">
        <v>27</v>
      </c>
      <c r="K264" s="37" t="s">
        <v>26</v>
      </c>
      <c r="L264" s="37" t="s">
        <v>27</v>
      </c>
      <c r="M264" s="46">
        <v>11</v>
      </c>
      <c r="N264" s="37" t="s">
        <v>786</v>
      </c>
      <c r="O264" s="37">
        <v>23.5</v>
      </c>
      <c r="P264" s="37" t="s">
        <v>759</v>
      </c>
      <c r="Q264" s="46">
        <v>1.7</v>
      </c>
      <c r="R264" s="37" t="s">
        <v>806</v>
      </c>
    </row>
    <row r="265" spans="1:19" ht="15.75" customHeight="1" x14ac:dyDescent="0.3">
      <c r="A265" s="37" t="s">
        <v>212</v>
      </c>
      <c r="B265" s="37" t="s">
        <v>815</v>
      </c>
      <c r="C265" s="37" t="s">
        <v>815</v>
      </c>
      <c r="D265" s="44">
        <v>2020</v>
      </c>
      <c r="E265" s="54">
        <v>44011</v>
      </c>
      <c r="F265" s="44" t="s">
        <v>137</v>
      </c>
      <c r="G265" s="44" t="s">
        <v>161</v>
      </c>
      <c r="H265" s="37" t="s">
        <v>45</v>
      </c>
      <c r="I265" s="37" t="s">
        <v>45</v>
      </c>
      <c r="J265" s="37" t="s">
        <v>45</v>
      </c>
      <c r="K265" s="37" t="s">
        <v>45</v>
      </c>
      <c r="L265" s="37" t="s">
        <v>45</v>
      </c>
      <c r="M265" s="47">
        <v>12.2</v>
      </c>
      <c r="N265" s="48" t="s">
        <v>818</v>
      </c>
      <c r="O265" s="37">
        <v>-1</v>
      </c>
      <c r="P265" s="37" t="s">
        <v>18</v>
      </c>
      <c r="Q265" s="46">
        <v>14</v>
      </c>
      <c r="R265" s="37" t="s">
        <v>777</v>
      </c>
      <c r="S265" s="37" t="s">
        <v>819</v>
      </c>
    </row>
    <row r="266" spans="1:19" ht="15.75" customHeight="1" x14ac:dyDescent="0.3">
      <c r="A266" s="37" t="s">
        <v>212</v>
      </c>
      <c r="B266" s="37" t="s">
        <v>815</v>
      </c>
      <c r="C266" s="37" t="s">
        <v>815</v>
      </c>
      <c r="D266" s="44">
        <v>2020</v>
      </c>
      <c r="E266" s="54">
        <v>44011</v>
      </c>
      <c r="F266" s="44" t="s">
        <v>137</v>
      </c>
      <c r="G266" s="44" t="s">
        <v>57</v>
      </c>
      <c r="H266" s="37" t="s">
        <v>31</v>
      </c>
      <c r="I266" s="37" t="s">
        <v>31</v>
      </c>
      <c r="J266" s="37" t="s">
        <v>31</v>
      </c>
      <c r="K266" s="37" t="s">
        <v>31</v>
      </c>
      <c r="L266" s="37" t="s">
        <v>31</v>
      </c>
      <c r="M266" s="46">
        <v>25.5</v>
      </c>
      <c r="N266" s="37" t="s">
        <v>778</v>
      </c>
      <c r="O266" s="37">
        <v>-1</v>
      </c>
      <c r="P266" s="37" t="s">
        <v>18</v>
      </c>
      <c r="Q266" s="46">
        <v>5.5</v>
      </c>
      <c r="R266" s="37" t="s">
        <v>760</v>
      </c>
    </row>
    <row r="267" spans="1:19" ht="15.75" customHeight="1" x14ac:dyDescent="0.3">
      <c r="A267" s="37" t="s">
        <v>212</v>
      </c>
      <c r="B267" s="37" t="s">
        <v>815</v>
      </c>
      <c r="C267" s="37" t="s">
        <v>815</v>
      </c>
      <c r="D267" s="44">
        <v>2020</v>
      </c>
      <c r="E267" s="54">
        <v>44011</v>
      </c>
      <c r="F267" s="44" t="s">
        <v>137</v>
      </c>
      <c r="G267" s="44" t="s">
        <v>61</v>
      </c>
      <c r="H267" s="37" t="s">
        <v>35</v>
      </c>
      <c r="I267" s="37" t="s">
        <v>31</v>
      </c>
      <c r="J267" s="37" t="s">
        <v>31</v>
      </c>
      <c r="K267" s="37" t="s">
        <v>31</v>
      </c>
      <c r="L267" s="37" t="s">
        <v>31</v>
      </c>
      <c r="M267" s="46">
        <v>8</v>
      </c>
      <c r="N267" s="37" t="s">
        <v>779</v>
      </c>
      <c r="O267" s="37">
        <v>21.6</v>
      </c>
      <c r="P267" s="37" t="s">
        <v>759</v>
      </c>
      <c r="Q267" s="46">
        <v>5.3</v>
      </c>
      <c r="R267" s="37" t="s">
        <v>760</v>
      </c>
    </row>
    <row r="268" spans="1:19" ht="15.75" customHeight="1" x14ac:dyDescent="0.3">
      <c r="A268" s="37" t="s">
        <v>212</v>
      </c>
      <c r="B268" s="37" t="s">
        <v>815</v>
      </c>
      <c r="C268" s="37" t="s">
        <v>815</v>
      </c>
      <c r="D268" s="44">
        <v>2020</v>
      </c>
      <c r="E268" s="54">
        <v>44011</v>
      </c>
      <c r="F268" s="44" t="s">
        <v>137</v>
      </c>
      <c r="G268" s="44" t="s">
        <v>64</v>
      </c>
      <c r="H268" s="37" t="s">
        <v>26</v>
      </c>
      <c r="I268" s="37" t="s">
        <v>26</v>
      </c>
      <c r="J268" s="37" t="s">
        <v>27</v>
      </c>
      <c r="K268" s="37" t="s">
        <v>26</v>
      </c>
      <c r="L268" s="37" t="s">
        <v>27</v>
      </c>
      <c r="M268" s="46">
        <v>14.2</v>
      </c>
      <c r="N268" s="37" t="s">
        <v>786</v>
      </c>
      <c r="O268" s="37">
        <v>16.600000000000001</v>
      </c>
      <c r="P268" s="37" t="s">
        <v>759</v>
      </c>
      <c r="Q268" s="46">
        <v>5.9</v>
      </c>
      <c r="R268" s="37" t="s">
        <v>760</v>
      </c>
    </row>
    <row r="269" spans="1:19" ht="15.75" customHeight="1" x14ac:dyDescent="0.3">
      <c r="A269" s="37" t="s">
        <v>212</v>
      </c>
      <c r="B269" s="37" t="s">
        <v>815</v>
      </c>
      <c r="C269" s="37" t="s">
        <v>815</v>
      </c>
      <c r="D269" s="44">
        <v>2020</v>
      </c>
      <c r="E269" s="54">
        <v>44011</v>
      </c>
      <c r="F269" s="44" t="s">
        <v>137</v>
      </c>
      <c r="G269" s="44" t="s">
        <v>67</v>
      </c>
      <c r="H269" s="37" t="s">
        <v>35</v>
      </c>
      <c r="I269" s="37" t="s">
        <v>31</v>
      </c>
      <c r="J269" s="37" t="s">
        <v>31</v>
      </c>
      <c r="K269" s="37" t="s">
        <v>31</v>
      </c>
      <c r="L269" s="37" t="s">
        <v>31</v>
      </c>
      <c r="M269" s="46">
        <v>7.9</v>
      </c>
      <c r="N269" s="37" t="s">
        <v>769</v>
      </c>
      <c r="O269" s="37">
        <v>20</v>
      </c>
      <c r="P269" s="37" t="s">
        <v>759</v>
      </c>
      <c r="Q269" s="46">
        <v>6</v>
      </c>
      <c r="R269" s="37" t="s">
        <v>760</v>
      </c>
    </row>
    <row r="270" spans="1:19" ht="15.75" customHeight="1" x14ac:dyDescent="0.3">
      <c r="A270" s="37" t="s">
        <v>212</v>
      </c>
      <c r="B270" s="37" t="s">
        <v>815</v>
      </c>
      <c r="C270" s="37" t="s">
        <v>815</v>
      </c>
      <c r="D270" s="44">
        <v>2020</v>
      </c>
      <c r="E270" s="54">
        <v>44011</v>
      </c>
      <c r="F270" s="44" t="s">
        <v>137</v>
      </c>
      <c r="G270" s="44" t="s">
        <v>71</v>
      </c>
      <c r="H270" s="37" t="s">
        <v>21</v>
      </c>
      <c r="I270" s="37" t="s">
        <v>21</v>
      </c>
      <c r="J270" s="37" t="s">
        <v>22</v>
      </c>
      <c r="K270" s="37" t="s">
        <v>21</v>
      </c>
      <c r="L270" s="37" t="s">
        <v>22</v>
      </c>
      <c r="M270" s="46">
        <v>6.3</v>
      </c>
      <c r="N270" s="37" t="s">
        <v>762</v>
      </c>
      <c r="O270" s="37">
        <v>-1</v>
      </c>
      <c r="P270" s="37" t="s">
        <v>18</v>
      </c>
      <c r="Q270" s="37">
        <v>8.1</v>
      </c>
      <c r="R270" s="37" t="s">
        <v>777</v>
      </c>
    </row>
    <row r="271" spans="1:19" ht="15.75" customHeight="1" x14ac:dyDescent="0.3">
      <c r="A271" s="37" t="s">
        <v>212</v>
      </c>
      <c r="B271" s="37" t="s">
        <v>812</v>
      </c>
      <c r="C271" s="37" t="s">
        <v>812</v>
      </c>
      <c r="D271" s="44">
        <v>2020</v>
      </c>
      <c r="E271" s="54">
        <v>44012</v>
      </c>
      <c r="F271" s="44" t="s">
        <v>137</v>
      </c>
      <c r="G271" s="44" t="s">
        <v>77</v>
      </c>
      <c r="H271" s="37" t="s">
        <v>22</v>
      </c>
      <c r="I271" s="37" t="s">
        <v>22</v>
      </c>
      <c r="J271" s="37" t="s">
        <v>21</v>
      </c>
      <c r="K271" s="37" t="s">
        <v>22</v>
      </c>
      <c r="L271" s="37" t="s">
        <v>21</v>
      </c>
      <c r="M271" s="46">
        <v>21.2</v>
      </c>
      <c r="N271" s="37" t="s">
        <v>759</v>
      </c>
      <c r="O271" s="37">
        <v>-1</v>
      </c>
      <c r="P271" s="37" t="s">
        <v>18</v>
      </c>
      <c r="Q271" s="46">
        <v>8.4</v>
      </c>
      <c r="R271" s="37" t="s">
        <v>760</v>
      </c>
    </row>
    <row r="272" spans="1:19" ht="15.75" customHeight="1" x14ac:dyDescent="0.3">
      <c r="A272" s="37" t="s">
        <v>212</v>
      </c>
      <c r="B272" s="37" t="s">
        <v>812</v>
      </c>
      <c r="C272" s="37" t="s">
        <v>812</v>
      </c>
      <c r="D272" s="44">
        <v>2020</v>
      </c>
      <c r="E272" s="54">
        <v>44012</v>
      </c>
      <c r="F272" s="44" t="s">
        <v>137</v>
      </c>
      <c r="G272" s="44" t="s">
        <v>80</v>
      </c>
      <c r="H272" s="37" t="s">
        <v>21</v>
      </c>
      <c r="I272" s="37" t="s">
        <v>21</v>
      </c>
      <c r="J272" s="37" t="s">
        <v>22</v>
      </c>
      <c r="K272" s="37" t="s">
        <v>21</v>
      </c>
      <c r="L272" s="37" t="s">
        <v>22</v>
      </c>
      <c r="M272" s="46">
        <v>15</v>
      </c>
      <c r="N272" s="37" t="s">
        <v>759</v>
      </c>
      <c r="O272" s="37">
        <v>-1</v>
      </c>
      <c r="P272" s="37" t="s">
        <v>18</v>
      </c>
      <c r="Q272" s="46">
        <v>5</v>
      </c>
      <c r="R272" s="37" t="s">
        <v>760</v>
      </c>
    </row>
    <row r="273" spans="1:19" ht="15.75" customHeight="1" x14ac:dyDescent="0.3">
      <c r="A273" s="37" t="s">
        <v>212</v>
      </c>
      <c r="B273" s="37" t="s">
        <v>812</v>
      </c>
      <c r="C273" s="37" t="s">
        <v>812</v>
      </c>
      <c r="D273" s="44">
        <v>2020</v>
      </c>
      <c r="E273" s="54">
        <v>44012</v>
      </c>
      <c r="F273" s="44" t="s">
        <v>137</v>
      </c>
      <c r="G273" s="44" t="s">
        <v>83</v>
      </c>
      <c r="H273" s="37" t="s">
        <v>27</v>
      </c>
      <c r="I273" s="37" t="s">
        <v>27</v>
      </c>
      <c r="J273" s="37" t="s">
        <v>26</v>
      </c>
      <c r="K273" s="37" t="s">
        <v>27</v>
      </c>
      <c r="L273" s="37" t="s">
        <v>26</v>
      </c>
      <c r="M273" s="46">
        <v>4.3</v>
      </c>
      <c r="N273" s="37" t="s">
        <v>762</v>
      </c>
      <c r="O273" s="37">
        <v>-1</v>
      </c>
      <c r="P273" s="37" t="s">
        <v>18</v>
      </c>
      <c r="Q273" s="46">
        <v>5.0999999999999996</v>
      </c>
      <c r="R273" s="37" t="s">
        <v>768</v>
      </c>
    </row>
    <row r="274" spans="1:19" ht="15.75" customHeight="1" x14ac:dyDescent="0.3">
      <c r="A274" s="37" t="s">
        <v>212</v>
      </c>
      <c r="B274" s="37" t="s">
        <v>812</v>
      </c>
      <c r="C274" s="37" t="s">
        <v>812</v>
      </c>
      <c r="D274" s="44">
        <v>2020</v>
      </c>
      <c r="E274" s="54">
        <v>44012</v>
      </c>
      <c r="F274" s="44" t="s">
        <v>137</v>
      </c>
      <c r="G274" s="44" t="s">
        <v>86</v>
      </c>
      <c r="H274" s="37" t="s">
        <v>22</v>
      </c>
      <c r="I274" s="37" t="s">
        <v>22</v>
      </c>
      <c r="J274" s="37" t="s">
        <v>21</v>
      </c>
      <c r="K274" s="37" t="s">
        <v>22</v>
      </c>
      <c r="L274" s="37" t="s">
        <v>21</v>
      </c>
      <c r="M274" s="46">
        <v>2.2000000000000002</v>
      </c>
      <c r="N274" s="37" t="s">
        <v>762</v>
      </c>
      <c r="O274" s="37">
        <v>-1</v>
      </c>
      <c r="P274" s="37" t="s">
        <v>18</v>
      </c>
      <c r="Q274" s="46">
        <v>11.6</v>
      </c>
      <c r="R274" s="37" t="s">
        <v>777</v>
      </c>
    </row>
    <row r="275" spans="1:19" ht="15.75" customHeight="1" x14ac:dyDescent="0.3">
      <c r="A275" s="37" t="s">
        <v>212</v>
      </c>
      <c r="B275" s="37" t="s">
        <v>815</v>
      </c>
      <c r="C275" s="37" t="s">
        <v>815</v>
      </c>
      <c r="D275" s="44">
        <v>2020</v>
      </c>
      <c r="E275" s="54">
        <v>44011</v>
      </c>
      <c r="F275" s="44" t="s">
        <v>137</v>
      </c>
      <c r="G275" s="44" t="s">
        <v>89</v>
      </c>
      <c r="H275" s="37" t="s">
        <v>45</v>
      </c>
      <c r="I275" s="37" t="s">
        <v>45</v>
      </c>
      <c r="J275" s="37" t="s">
        <v>45</v>
      </c>
      <c r="K275" s="37" t="s">
        <v>45</v>
      </c>
      <c r="L275" s="37" t="s">
        <v>45</v>
      </c>
      <c r="M275" s="46">
        <v>10</v>
      </c>
      <c r="N275" s="37" t="s">
        <v>786</v>
      </c>
      <c r="O275" s="37">
        <v>19.5</v>
      </c>
      <c r="P275" s="37" t="s">
        <v>759</v>
      </c>
      <c r="Q275" s="46">
        <v>11.6</v>
      </c>
      <c r="R275" s="37" t="s">
        <v>777</v>
      </c>
    </row>
    <row r="276" spans="1:19" ht="15.75" customHeight="1" x14ac:dyDescent="0.3">
      <c r="A276" s="37" t="s">
        <v>212</v>
      </c>
      <c r="B276" s="37" t="s">
        <v>812</v>
      </c>
      <c r="C276" s="37" t="s">
        <v>812</v>
      </c>
      <c r="D276" s="44">
        <v>2020</v>
      </c>
      <c r="E276" s="54">
        <v>44012</v>
      </c>
      <c r="F276" s="44" t="s">
        <v>137</v>
      </c>
      <c r="G276" s="44" t="s">
        <v>92</v>
      </c>
      <c r="H276" s="37" t="s">
        <v>35</v>
      </c>
      <c r="I276" s="37" t="s">
        <v>31</v>
      </c>
      <c r="J276" s="37" t="s">
        <v>31</v>
      </c>
      <c r="K276" s="37" t="s">
        <v>31</v>
      </c>
      <c r="L276" s="37" t="s">
        <v>31</v>
      </c>
      <c r="M276" s="46">
        <v>19</v>
      </c>
      <c r="N276" s="37" t="s">
        <v>759</v>
      </c>
      <c r="O276" s="37">
        <v>-1</v>
      </c>
      <c r="P276" s="37" t="s">
        <v>18</v>
      </c>
      <c r="Q276" s="46">
        <v>5</v>
      </c>
      <c r="R276" s="37" t="s">
        <v>777</v>
      </c>
    </row>
    <row r="277" spans="1:19" ht="15.75" customHeight="1" x14ac:dyDescent="0.3">
      <c r="A277" s="37" t="s">
        <v>212</v>
      </c>
      <c r="B277" s="37" t="s">
        <v>812</v>
      </c>
      <c r="C277" s="37" t="s">
        <v>812</v>
      </c>
      <c r="D277" s="44">
        <v>2020</v>
      </c>
      <c r="E277" s="54">
        <v>44012</v>
      </c>
      <c r="F277" s="44" t="s">
        <v>137</v>
      </c>
      <c r="G277" s="44" t="s">
        <v>95</v>
      </c>
      <c r="H277" s="37" t="s">
        <v>45</v>
      </c>
      <c r="I277" s="37" t="s">
        <v>45</v>
      </c>
      <c r="J277" s="37" t="s">
        <v>45</v>
      </c>
      <c r="K277" s="37" t="s">
        <v>45</v>
      </c>
      <c r="L277" s="37" t="s">
        <v>45</v>
      </c>
      <c r="M277" s="46">
        <v>19.399999999999999</v>
      </c>
      <c r="N277" s="37" t="s">
        <v>786</v>
      </c>
      <c r="O277" s="37">
        <v>17.600000000000001</v>
      </c>
      <c r="P277" s="37" t="s">
        <v>759</v>
      </c>
      <c r="Q277" s="46">
        <v>4.5</v>
      </c>
      <c r="R277" s="37" t="s">
        <v>760</v>
      </c>
    </row>
    <row r="278" spans="1:19" ht="15.75" customHeight="1" x14ac:dyDescent="0.3">
      <c r="A278" s="37" t="s">
        <v>212</v>
      </c>
      <c r="B278" s="37" t="s">
        <v>812</v>
      </c>
      <c r="C278" s="37" t="s">
        <v>812</v>
      </c>
      <c r="D278" s="44">
        <v>2020</v>
      </c>
      <c r="E278" s="54">
        <v>44012</v>
      </c>
      <c r="F278" s="44" t="s">
        <v>137</v>
      </c>
      <c r="G278" s="44" t="s">
        <v>98</v>
      </c>
      <c r="H278" s="37" t="s">
        <v>27</v>
      </c>
      <c r="I278" s="37" t="s">
        <v>27</v>
      </c>
      <c r="J278" s="37" t="s">
        <v>26</v>
      </c>
      <c r="K278" s="37" t="s">
        <v>27</v>
      </c>
      <c r="L278" s="37" t="s">
        <v>26</v>
      </c>
      <c r="M278" s="46">
        <v>6.9</v>
      </c>
      <c r="N278" s="37" t="s">
        <v>762</v>
      </c>
      <c r="O278" s="37">
        <v>-1</v>
      </c>
      <c r="P278" s="37" t="s">
        <v>18</v>
      </c>
      <c r="Q278" s="46">
        <v>13.3</v>
      </c>
      <c r="R278" s="37" t="s">
        <v>777</v>
      </c>
    </row>
    <row r="279" spans="1:19" ht="15.75" customHeight="1" x14ac:dyDescent="0.3">
      <c r="A279" s="37" t="s">
        <v>212</v>
      </c>
      <c r="B279" s="37" t="s">
        <v>812</v>
      </c>
      <c r="C279" s="37" t="s">
        <v>812</v>
      </c>
      <c r="D279" s="44">
        <v>2020</v>
      </c>
      <c r="E279" s="54">
        <v>44012</v>
      </c>
      <c r="F279" s="44" t="s">
        <v>137</v>
      </c>
      <c r="G279" s="44" t="s">
        <v>190</v>
      </c>
      <c r="H279" s="37" t="s">
        <v>35</v>
      </c>
      <c r="I279" s="37" t="s">
        <v>31</v>
      </c>
      <c r="J279" s="37" t="s">
        <v>31</v>
      </c>
      <c r="K279" s="37" t="s">
        <v>31</v>
      </c>
      <c r="L279" s="37" t="s">
        <v>31</v>
      </c>
      <c r="M279" s="46">
        <v>2.2999999999999998</v>
      </c>
      <c r="N279" s="37" t="s">
        <v>762</v>
      </c>
      <c r="O279" s="37">
        <v>-1</v>
      </c>
      <c r="P279" s="37" t="s">
        <v>18</v>
      </c>
      <c r="Q279" s="46">
        <v>8.3000000000000007</v>
      </c>
      <c r="R279" s="37" t="s">
        <v>777</v>
      </c>
    </row>
    <row r="280" spans="1:19" ht="15.75" customHeight="1" x14ac:dyDescent="0.3">
      <c r="A280" s="37" t="s">
        <v>212</v>
      </c>
      <c r="B280" s="37" t="s">
        <v>812</v>
      </c>
      <c r="C280" s="37" t="s">
        <v>812</v>
      </c>
      <c r="D280" s="44">
        <v>2020</v>
      </c>
      <c r="E280" s="54">
        <v>44012</v>
      </c>
      <c r="F280" s="44" t="s">
        <v>137</v>
      </c>
      <c r="G280" s="44" t="s">
        <v>101</v>
      </c>
      <c r="H280" s="37" t="s">
        <v>22</v>
      </c>
      <c r="I280" s="37" t="s">
        <v>22</v>
      </c>
      <c r="J280" s="37" t="s">
        <v>21</v>
      </c>
      <c r="K280" s="37" t="s">
        <v>22</v>
      </c>
      <c r="L280" s="37" t="s">
        <v>21</v>
      </c>
      <c r="M280" s="46">
        <v>16.2</v>
      </c>
      <c r="N280" s="37" t="s">
        <v>778</v>
      </c>
      <c r="O280" s="37">
        <v>-1</v>
      </c>
      <c r="P280" s="37" t="s">
        <v>18</v>
      </c>
      <c r="Q280" s="46">
        <v>5.5</v>
      </c>
      <c r="R280" s="37" t="s">
        <v>760</v>
      </c>
    </row>
    <row r="281" spans="1:19" ht="15.75" customHeight="1" x14ac:dyDescent="0.3">
      <c r="A281" s="37" t="s">
        <v>212</v>
      </c>
      <c r="B281" s="37" t="s">
        <v>812</v>
      </c>
      <c r="C281" s="37" t="s">
        <v>812</v>
      </c>
      <c r="D281" s="44">
        <v>2020</v>
      </c>
      <c r="E281" s="54">
        <v>44012</v>
      </c>
      <c r="F281" s="44" t="s">
        <v>137</v>
      </c>
      <c r="G281" s="44" t="s">
        <v>104</v>
      </c>
      <c r="H281" s="37" t="s">
        <v>26</v>
      </c>
      <c r="I281" s="37" t="s">
        <v>26</v>
      </c>
      <c r="J281" s="37" t="s">
        <v>27</v>
      </c>
      <c r="K281" s="37" t="s">
        <v>26</v>
      </c>
      <c r="L281" s="37" t="s">
        <v>27</v>
      </c>
      <c r="M281" s="46">
        <v>19.8</v>
      </c>
      <c r="N281" s="37" t="s">
        <v>759</v>
      </c>
      <c r="O281" s="37">
        <v>-1</v>
      </c>
      <c r="P281" s="37" t="s">
        <v>18</v>
      </c>
      <c r="Q281" s="46">
        <v>4.8</v>
      </c>
      <c r="R281" s="37" t="s">
        <v>760</v>
      </c>
    </row>
    <row r="282" spans="1:19" ht="15.75" customHeight="1" x14ac:dyDescent="0.3">
      <c r="A282" s="37" t="s">
        <v>212</v>
      </c>
      <c r="B282" s="37" t="s">
        <v>812</v>
      </c>
      <c r="C282" s="37" t="s">
        <v>812</v>
      </c>
      <c r="D282" s="44">
        <v>2020</v>
      </c>
      <c r="E282" s="54">
        <v>44012</v>
      </c>
      <c r="F282" s="44" t="s">
        <v>137</v>
      </c>
      <c r="G282" s="44" t="s">
        <v>107</v>
      </c>
      <c r="H282" s="37" t="s">
        <v>27</v>
      </c>
      <c r="I282" s="37" t="s">
        <v>27</v>
      </c>
      <c r="J282" s="37" t="s">
        <v>26</v>
      </c>
      <c r="K282" s="37" t="s">
        <v>27</v>
      </c>
      <c r="L282" s="37" t="s">
        <v>26</v>
      </c>
      <c r="M282" s="46">
        <v>6.8</v>
      </c>
      <c r="N282" s="37" t="s">
        <v>762</v>
      </c>
      <c r="O282" s="37">
        <v>-1</v>
      </c>
      <c r="P282" s="37" t="s">
        <v>18</v>
      </c>
      <c r="Q282" s="46">
        <v>17.399999999999999</v>
      </c>
      <c r="R282" s="37" t="s">
        <v>777</v>
      </c>
      <c r="S282" s="34" t="s">
        <v>3486</v>
      </c>
    </row>
    <row r="283" spans="1:19" ht="15.75" customHeight="1" x14ac:dyDescent="0.3">
      <c r="A283" s="37" t="s">
        <v>212</v>
      </c>
      <c r="B283" s="37" t="s">
        <v>812</v>
      </c>
      <c r="C283" s="37" t="s">
        <v>812</v>
      </c>
      <c r="D283" s="44">
        <v>2020</v>
      </c>
      <c r="E283" s="54">
        <v>44012</v>
      </c>
      <c r="F283" s="44" t="s">
        <v>137</v>
      </c>
      <c r="G283" s="44" t="s">
        <v>110</v>
      </c>
      <c r="H283" s="37" t="s">
        <v>31</v>
      </c>
      <c r="I283" s="37" t="s">
        <v>31</v>
      </c>
      <c r="J283" s="37" t="s">
        <v>31</v>
      </c>
      <c r="K283" s="37" t="s">
        <v>31</v>
      </c>
      <c r="L283" s="37" t="s">
        <v>31</v>
      </c>
      <c r="M283" s="46">
        <v>19.399999999999999</v>
      </c>
      <c r="N283" s="37" t="s">
        <v>766</v>
      </c>
      <c r="O283" s="37">
        <v>-1</v>
      </c>
      <c r="P283" s="37" t="s">
        <v>18</v>
      </c>
      <c r="Q283" s="46">
        <v>6</v>
      </c>
      <c r="R283" s="37" t="s">
        <v>760</v>
      </c>
    </row>
    <row r="284" spans="1:19" ht="15.75" customHeight="1" x14ac:dyDescent="0.3">
      <c r="A284" s="37" t="s">
        <v>212</v>
      </c>
      <c r="B284" s="37" t="s">
        <v>812</v>
      </c>
      <c r="C284" s="37" t="s">
        <v>812</v>
      </c>
      <c r="D284" s="44">
        <v>2020</v>
      </c>
      <c r="E284" s="54">
        <v>44012</v>
      </c>
      <c r="F284" s="44" t="s">
        <v>137</v>
      </c>
      <c r="G284" s="44" t="s">
        <v>113</v>
      </c>
      <c r="H284" s="37" t="s">
        <v>22</v>
      </c>
      <c r="I284" s="37" t="s">
        <v>22</v>
      </c>
      <c r="J284" s="37" t="s">
        <v>21</v>
      </c>
      <c r="K284" s="37" t="s">
        <v>22</v>
      </c>
      <c r="L284" s="37" t="s">
        <v>21</v>
      </c>
      <c r="M284" s="46">
        <v>6</v>
      </c>
      <c r="N284" s="37" t="s">
        <v>762</v>
      </c>
      <c r="O284" s="37">
        <v>-1</v>
      </c>
      <c r="P284" s="37" t="s">
        <v>18</v>
      </c>
      <c r="Q284" s="46">
        <v>6.9</v>
      </c>
      <c r="R284" s="37" t="s">
        <v>760</v>
      </c>
    </row>
    <row r="285" spans="1:19" ht="15.75" customHeight="1" x14ac:dyDescent="0.3">
      <c r="A285" s="37" t="s">
        <v>212</v>
      </c>
      <c r="B285" s="37" t="s">
        <v>812</v>
      </c>
      <c r="C285" s="37" t="s">
        <v>812</v>
      </c>
      <c r="D285" s="44">
        <v>2020</v>
      </c>
      <c r="E285" s="54">
        <v>44012</v>
      </c>
      <c r="F285" s="44" t="s">
        <v>137</v>
      </c>
      <c r="G285" s="44" t="s">
        <v>116</v>
      </c>
      <c r="H285" s="37" t="s">
        <v>31</v>
      </c>
      <c r="I285" s="37" t="s">
        <v>31</v>
      </c>
      <c r="J285" s="37" t="s">
        <v>31</v>
      </c>
      <c r="K285" s="37" t="s">
        <v>31</v>
      </c>
      <c r="L285" s="37" t="s">
        <v>31</v>
      </c>
      <c r="M285" s="46">
        <v>3.3</v>
      </c>
      <c r="N285" s="37" t="s">
        <v>762</v>
      </c>
      <c r="O285" s="37">
        <v>-1</v>
      </c>
      <c r="P285" s="37" t="s">
        <v>18</v>
      </c>
      <c r="Q285" s="46">
        <v>7.6</v>
      </c>
      <c r="R285" s="37" t="s">
        <v>777</v>
      </c>
    </row>
    <row r="286" spans="1:19" ht="15.75" customHeight="1" x14ac:dyDescent="0.3">
      <c r="A286" s="37" t="s">
        <v>212</v>
      </c>
      <c r="B286" s="37" t="s">
        <v>812</v>
      </c>
      <c r="C286" s="37" t="s">
        <v>812</v>
      </c>
      <c r="D286" s="44">
        <v>2020</v>
      </c>
      <c r="E286" s="54">
        <v>44012</v>
      </c>
      <c r="F286" s="44" t="s">
        <v>137</v>
      </c>
      <c r="G286" s="44" t="s">
        <v>122</v>
      </c>
      <c r="H286" s="37" t="s">
        <v>27</v>
      </c>
      <c r="I286" s="37" t="s">
        <v>27</v>
      </c>
      <c r="J286" s="37" t="s">
        <v>26</v>
      </c>
      <c r="K286" s="37" t="s">
        <v>27</v>
      </c>
      <c r="L286" s="37" t="s">
        <v>26</v>
      </c>
      <c r="M286" s="46">
        <v>16.899999999999999</v>
      </c>
      <c r="N286" s="37" t="s">
        <v>759</v>
      </c>
      <c r="O286" s="37">
        <v>-1</v>
      </c>
      <c r="P286" s="37" t="s">
        <v>18</v>
      </c>
      <c r="Q286" s="46">
        <v>14.5</v>
      </c>
      <c r="R286" s="37" t="s">
        <v>777</v>
      </c>
    </row>
    <row r="287" spans="1:19" ht="15.75" customHeight="1" x14ac:dyDescent="0.3">
      <c r="A287" s="37" t="s">
        <v>212</v>
      </c>
      <c r="B287" s="37" t="s">
        <v>812</v>
      </c>
      <c r="C287" s="37" t="s">
        <v>812</v>
      </c>
      <c r="D287" s="44">
        <v>2020</v>
      </c>
      <c r="E287" s="54">
        <v>44012</v>
      </c>
      <c r="F287" s="44" t="s">
        <v>137</v>
      </c>
      <c r="G287" s="44" t="s">
        <v>125</v>
      </c>
      <c r="H287" s="37" t="s">
        <v>31</v>
      </c>
      <c r="I287" s="37" t="s">
        <v>31</v>
      </c>
      <c r="J287" s="37" t="s">
        <v>31</v>
      </c>
      <c r="K287" s="37" t="s">
        <v>31</v>
      </c>
      <c r="L287" s="37" t="s">
        <v>31</v>
      </c>
      <c r="M287" s="46">
        <v>9.5</v>
      </c>
      <c r="N287" s="37" t="s">
        <v>762</v>
      </c>
      <c r="O287" s="37">
        <v>-1</v>
      </c>
      <c r="P287" s="37" t="s">
        <v>18</v>
      </c>
      <c r="Q287" s="46">
        <v>4.8</v>
      </c>
      <c r="R287" s="37" t="s">
        <v>806</v>
      </c>
    </row>
    <row r="288" spans="1:19" ht="15.75" customHeight="1" x14ac:dyDescent="0.3">
      <c r="A288" s="37" t="s">
        <v>212</v>
      </c>
      <c r="B288" s="37" t="s">
        <v>812</v>
      </c>
      <c r="C288" s="37" t="s">
        <v>812</v>
      </c>
      <c r="D288" s="44">
        <v>2020</v>
      </c>
      <c r="E288" s="54">
        <v>44012</v>
      </c>
      <c r="F288" s="44" t="s">
        <v>137</v>
      </c>
      <c r="G288" s="44" t="s">
        <v>128</v>
      </c>
      <c r="H288" s="37" t="s">
        <v>21</v>
      </c>
      <c r="I288" s="37" t="s">
        <v>21</v>
      </c>
      <c r="J288" s="37" t="s">
        <v>22</v>
      </c>
      <c r="K288" s="37" t="s">
        <v>21</v>
      </c>
      <c r="L288" s="37" t="s">
        <v>22</v>
      </c>
      <c r="M288" s="46">
        <v>2.2999999999999998</v>
      </c>
      <c r="N288" s="37" t="s">
        <v>762</v>
      </c>
      <c r="O288" s="37">
        <v>-1</v>
      </c>
      <c r="P288" s="37" t="s">
        <v>18</v>
      </c>
      <c r="Q288" s="46">
        <v>4</v>
      </c>
      <c r="R288" s="37" t="s">
        <v>810</v>
      </c>
    </row>
    <row r="289" spans="1:19" ht="15.75" customHeight="1" x14ac:dyDescent="0.3">
      <c r="A289" s="37" t="s">
        <v>212</v>
      </c>
      <c r="B289" s="37" t="s">
        <v>812</v>
      </c>
      <c r="C289" s="37" t="s">
        <v>812</v>
      </c>
      <c r="D289" s="44">
        <v>2020</v>
      </c>
      <c r="E289" s="54">
        <v>44012</v>
      </c>
      <c r="F289" s="44" t="s">
        <v>137</v>
      </c>
      <c r="G289" s="44" t="s">
        <v>131</v>
      </c>
      <c r="H289" s="37" t="s">
        <v>45</v>
      </c>
      <c r="I289" s="37" t="s">
        <v>45</v>
      </c>
      <c r="J289" s="37" t="s">
        <v>45</v>
      </c>
      <c r="K289" s="37" t="s">
        <v>45</v>
      </c>
      <c r="L289" s="37" t="s">
        <v>45</v>
      </c>
      <c r="M289" s="46">
        <v>8.5</v>
      </c>
      <c r="N289" s="37" t="s">
        <v>786</v>
      </c>
      <c r="O289" s="37">
        <v>14</v>
      </c>
      <c r="P289" s="37" t="s">
        <v>759</v>
      </c>
      <c r="Q289" s="46">
        <v>3.2</v>
      </c>
      <c r="R289" s="37" t="s">
        <v>760</v>
      </c>
    </row>
    <row r="290" spans="1:19" ht="15.75" customHeight="1" x14ac:dyDescent="0.3">
      <c r="A290" s="34" t="s">
        <v>1811</v>
      </c>
      <c r="B290" s="34" t="s">
        <v>1817</v>
      </c>
      <c r="C290" s="34" t="s">
        <v>1814</v>
      </c>
      <c r="D290" s="44">
        <v>2021</v>
      </c>
      <c r="E290" s="55">
        <v>44364</v>
      </c>
      <c r="F290" s="44" t="s">
        <v>19</v>
      </c>
      <c r="G290" s="44" t="s">
        <v>20</v>
      </c>
      <c r="H290" s="37" t="s">
        <v>21</v>
      </c>
      <c r="I290" s="37" t="s">
        <v>21</v>
      </c>
      <c r="J290" s="37" t="s">
        <v>22</v>
      </c>
      <c r="K290" s="37" t="s">
        <v>21</v>
      </c>
      <c r="L290" s="37" t="s">
        <v>22</v>
      </c>
      <c r="M290" s="34">
        <v>15.3</v>
      </c>
      <c r="N290" s="34" t="s">
        <v>759</v>
      </c>
      <c r="O290" s="34">
        <v>-1</v>
      </c>
      <c r="P290" s="34" t="s">
        <v>18</v>
      </c>
      <c r="Q290" s="46">
        <v>7.4</v>
      </c>
      <c r="R290" s="57" t="s">
        <v>763</v>
      </c>
    </row>
    <row r="291" spans="1:19" ht="15.75" customHeight="1" x14ac:dyDescent="0.3">
      <c r="A291" s="34" t="s">
        <v>1811</v>
      </c>
      <c r="B291" s="34" t="s">
        <v>1817</v>
      </c>
      <c r="C291" s="34" t="s">
        <v>1814</v>
      </c>
      <c r="D291" s="44">
        <v>2021</v>
      </c>
      <c r="E291" s="55">
        <v>44364</v>
      </c>
      <c r="F291" s="44" t="s">
        <v>19</v>
      </c>
      <c r="G291" s="44" t="s">
        <v>25</v>
      </c>
      <c r="H291" s="37" t="s">
        <v>26</v>
      </c>
      <c r="I291" s="37" t="s">
        <v>26</v>
      </c>
      <c r="J291" s="37" t="s">
        <v>27</v>
      </c>
      <c r="K291" s="37" t="s">
        <v>26</v>
      </c>
      <c r="L291" s="37" t="s">
        <v>27</v>
      </c>
      <c r="M291" s="46">
        <v>11.9</v>
      </c>
      <c r="N291" s="34" t="s">
        <v>759</v>
      </c>
      <c r="O291" s="34">
        <v>-1</v>
      </c>
      <c r="P291" s="34" t="s">
        <v>18</v>
      </c>
      <c r="Q291" s="46">
        <v>4.8</v>
      </c>
      <c r="R291" s="34" t="s">
        <v>806</v>
      </c>
    </row>
    <row r="292" spans="1:19" ht="15.75" customHeight="1" x14ac:dyDescent="0.3">
      <c r="A292" s="34" t="s">
        <v>1811</v>
      </c>
      <c r="B292" s="34" t="s">
        <v>1817</v>
      </c>
      <c r="C292" s="34" t="s">
        <v>1814</v>
      </c>
      <c r="D292" s="44">
        <v>2021</v>
      </c>
      <c r="E292" s="55">
        <v>44364</v>
      </c>
      <c r="F292" s="44" t="s">
        <v>19</v>
      </c>
      <c r="G292" s="44" t="s">
        <v>30</v>
      </c>
      <c r="H292" s="37" t="s">
        <v>31</v>
      </c>
      <c r="I292" s="37" t="s">
        <v>31</v>
      </c>
      <c r="J292" s="37" t="s">
        <v>31</v>
      </c>
      <c r="K292" s="37" t="s">
        <v>31</v>
      </c>
      <c r="L292" s="37" t="s">
        <v>31</v>
      </c>
      <c r="M292" s="46">
        <v>9.1</v>
      </c>
      <c r="N292" s="34" t="s">
        <v>759</v>
      </c>
      <c r="O292" s="34">
        <v>-1</v>
      </c>
      <c r="P292" s="34" t="s">
        <v>18</v>
      </c>
      <c r="Q292" s="46">
        <v>-1</v>
      </c>
      <c r="R292" s="34" t="s">
        <v>18</v>
      </c>
      <c r="S292" s="34" t="s">
        <v>814</v>
      </c>
    </row>
    <row r="293" spans="1:19" ht="15.75" customHeight="1" x14ac:dyDescent="0.3">
      <c r="A293" s="34" t="s">
        <v>1811</v>
      </c>
      <c r="B293" s="34" t="s">
        <v>1817</v>
      </c>
      <c r="C293" s="34" t="s">
        <v>1814</v>
      </c>
      <c r="D293" s="44">
        <v>2021</v>
      </c>
      <c r="E293" s="55">
        <v>44364</v>
      </c>
      <c r="F293" s="44" t="s">
        <v>19</v>
      </c>
      <c r="G293" s="44" t="s">
        <v>34</v>
      </c>
      <c r="H293" s="37" t="s">
        <v>35</v>
      </c>
      <c r="I293" s="37" t="s">
        <v>31</v>
      </c>
      <c r="J293" s="37" t="s">
        <v>31</v>
      </c>
      <c r="K293" s="37" t="s">
        <v>31</v>
      </c>
      <c r="L293" s="37" t="s">
        <v>31</v>
      </c>
      <c r="M293" s="46">
        <v>12.4</v>
      </c>
      <c r="N293" s="34" t="s">
        <v>759</v>
      </c>
      <c r="O293" s="34">
        <v>-1</v>
      </c>
      <c r="P293" s="34" t="s">
        <v>18</v>
      </c>
      <c r="Q293" s="46">
        <v>2</v>
      </c>
      <c r="R293" s="34" t="s">
        <v>806</v>
      </c>
    </row>
    <row r="294" spans="1:19" ht="15.75" customHeight="1" x14ac:dyDescent="0.3">
      <c r="A294" s="34" t="s">
        <v>1811</v>
      </c>
      <c r="B294" s="34" t="s">
        <v>1817</v>
      </c>
      <c r="C294" s="34" t="s">
        <v>1814</v>
      </c>
      <c r="D294" s="44">
        <v>2021</v>
      </c>
      <c r="E294" s="55">
        <v>44364</v>
      </c>
      <c r="F294" s="44" t="s">
        <v>19</v>
      </c>
      <c r="G294" s="44" t="s">
        <v>38</v>
      </c>
      <c r="H294" s="37" t="s">
        <v>21</v>
      </c>
      <c r="I294" s="37" t="s">
        <v>21</v>
      </c>
      <c r="J294" s="37" t="s">
        <v>22</v>
      </c>
      <c r="K294" s="37" t="s">
        <v>21</v>
      </c>
      <c r="L294" s="37" t="s">
        <v>22</v>
      </c>
      <c r="M294" s="46">
        <v>22.4</v>
      </c>
      <c r="N294" s="34" t="s">
        <v>779</v>
      </c>
      <c r="O294" s="34">
        <v>7.2</v>
      </c>
      <c r="P294" s="34" t="s">
        <v>762</v>
      </c>
      <c r="Q294" s="46">
        <v>5.7</v>
      </c>
      <c r="R294" s="34" t="s">
        <v>760</v>
      </c>
    </row>
    <row r="295" spans="1:19" ht="15.75" customHeight="1" x14ac:dyDescent="0.3">
      <c r="A295" s="34" t="s">
        <v>1811</v>
      </c>
      <c r="B295" s="34" t="s">
        <v>1817</v>
      </c>
      <c r="C295" s="34" t="s">
        <v>1814</v>
      </c>
      <c r="D295" s="44">
        <v>2021</v>
      </c>
      <c r="E295" s="55">
        <v>44364</v>
      </c>
      <c r="F295" s="44" t="s">
        <v>19</v>
      </c>
      <c r="G295" s="44" t="s">
        <v>41</v>
      </c>
      <c r="H295" s="37" t="s">
        <v>22</v>
      </c>
      <c r="I295" s="37" t="s">
        <v>22</v>
      </c>
      <c r="J295" s="37" t="s">
        <v>21</v>
      </c>
      <c r="K295" s="37" t="s">
        <v>22</v>
      </c>
      <c r="L295" s="37" t="s">
        <v>21</v>
      </c>
      <c r="M295" s="46">
        <v>10.199999999999999</v>
      </c>
      <c r="N295" s="34" t="s">
        <v>759</v>
      </c>
      <c r="O295" s="34">
        <v>-1</v>
      </c>
      <c r="P295" s="34" t="s">
        <v>18</v>
      </c>
      <c r="Q295" s="46">
        <v>9.6999999999999993</v>
      </c>
      <c r="R295" s="34" t="s">
        <v>763</v>
      </c>
    </row>
    <row r="296" spans="1:19" ht="15.75" customHeight="1" x14ac:dyDescent="0.3">
      <c r="A296" s="34" t="s">
        <v>1811</v>
      </c>
      <c r="B296" s="34" t="s">
        <v>1832</v>
      </c>
      <c r="C296" s="34" t="s">
        <v>1814</v>
      </c>
      <c r="D296" s="44">
        <v>2021</v>
      </c>
      <c r="E296" s="55">
        <v>44364</v>
      </c>
      <c r="F296" s="44" t="s">
        <v>19</v>
      </c>
      <c r="G296" s="44" t="s">
        <v>44</v>
      </c>
      <c r="H296" s="37" t="s">
        <v>45</v>
      </c>
      <c r="I296" s="37" t="s">
        <v>45</v>
      </c>
      <c r="J296" s="37" t="s">
        <v>45</v>
      </c>
      <c r="K296" s="37" t="s">
        <v>45</v>
      </c>
      <c r="L296" s="37" t="s">
        <v>45</v>
      </c>
      <c r="M296" s="46">
        <v>3</v>
      </c>
      <c r="N296" s="34" t="s">
        <v>762</v>
      </c>
      <c r="O296" s="34">
        <v>-1</v>
      </c>
      <c r="P296" s="34" t="s">
        <v>18</v>
      </c>
      <c r="Q296" s="46">
        <v>2</v>
      </c>
      <c r="R296" s="34" t="s">
        <v>838</v>
      </c>
    </row>
    <row r="297" spans="1:19" ht="15.75" customHeight="1" x14ac:dyDescent="0.3">
      <c r="A297" s="34" t="s">
        <v>1811</v>
      </c>
      <c r="B297" s="34" t="s">
        <v>1832</v>
      </c>
      <c r="C297" s="34" t="s">
        <v>1814</v>
      </c>
      <c r="D297" s="44">
        <v>2021</v>
      </c>
      <c r="E297" s="55">
        <v>44364</v>
      </c>
      <c r="F297" s="44" t="s">
        <v>19</v>
      </c>
      <c r="G297" s="44" t="s">
        <v>48</v>
      </c>
      <c r="H297" s="37" t="s">
        <v>27</v>
      </c>
      <c r="I297" s="37" t="s">
        <v>27</v>
      </c>
      <c r="J297" s="37" t="s">
        <v>26</v>
      </c>
      <c r="K297" s="37" t="s">
        <v>27</v>
      </c>
      <c r="L297" s="37" t="s">
        <v>26</v>
      </c>
      <c r="M297" s="46">
        <v>3.5</v>
      </c>
      <c r="N297" s="34" t="s">
        <v>762</v>
      </c>
      <c r="O297" s="34">
        <v>-1</v>
      </c>
      <c r="P297" s="34" t="s">
        <v>18</v>
      </c>
      <c r="Q297" s="46">
        <v>5.8</v>
      </c>
      <c r="R297" s="34" t="s">
        <v>768</v>
      </c>
    </row>
    <row r="298" spans="1:19" ht="15.75" customHeight="1" x14ac:dyDescent="0.3">
      <c r="A298" s="34" t="s">
        <v>1811</v>
      </c>
      <c r="B298" s="34" t="s">
        <v>1832</v>
      </c>
      <c r="C298" s="34" t="s">
        <v>1814</v>
      </c>
      <c r="D298" s="44">
        <v>2021</v>
      </c>
      <c r="E298" s="55">
        <v>44364</v>
      </c>
      <c r="F298" s="44" t="s">
        <v>19</v>
      </c>
      <c r="G298" s="44" t="s">
        <v>52</v>
      </c>
      <c r="H298" s="37" t="s">
        <v>31</v>
      </c>
      <c r="I298" s="37" t="s">
        <v>31</v>
      </c>
      <c r="J298" s="37" t="s">
        <v>31</v>
      </c>
      <c r="K298" s="37" t="s">
        <v>31</v>
      </c>
      <c r="L298" s="37" t="s">
        <v>31</v>
      </c>
      <c r="M298" s="46">
        <v>6.4</v>
      </c>
      <c r="N298" s="34" t="s">
        <v>759</v>
      </c>
      <c r="O298" s="34">
        <v>-1</v>
      </c>
      <c r="P298" s="34" t="s">
        <v>18</v>
      </c>
      <c r="Q298" s="46">
        <v>3.5</v>
      </c>
      <c r="R298" s="34" t="s">
        <v>838</v>
      </c>
    </row>
    <row r="299" spans="1:19" ht="15.75" customHeight="1" x14ac:dyDescent="0.3">
      <c r="A299" s="34" t="s">
        <v>1811</v>
      </c>
      <c r="B299" s="34" t="s">
        <v>1822</v>
      </c>
      <c r="C299" s="34" t="s">
        <v>1812</v>
      </c>
      <c r="D299" s="44">
        <v>2021</v>
      </c>
      <c r="E299" s="55">
        <v>44364</v>
      </c>
      <c r="F299" s="44" t="s">
        <v>19</v>
      </c>
      <c r="G299" s="44" t="s">
        <v>55</v>
      </c>
      <c r="H299" s="37" t="s">
        <v>26</v>
      </c>
      <c r="I299" s="37" t="s">
        <v>26</v>
      </c>
      <c r="J299" s="37" t="s">
        <v>27</v>
      </c>
      <c r="K299" s="37" t="s">
        <v>26</v>
      </c>
      <c r="L299" s="37" t="s">
        <v>27</v>
      </c>
      <c r="M299" s="46">
        <v>24.2</v>
      </c>
      <c r="N299" s="34" t="s">
        <v>759</v>
      </c>
      <c r="O299" s="34">
        <v>-1</v>
      </c>
      <c r="P299" s="34" t="s">
        <v>18</v>
      </c>
      <c r="Q299" s="46">
        <v>12.2</v>
      </c>
      <c r="R299" s="34" t="s">
        <v>767</v>
      </c>
    </row>
    <row r="300" spans="1:19" ht="15.75" customHeight="1" x14ac:dyDescent="0.3">
      <c r="A300" s="34" t="s">
        <v>1811</v>
      </c>
      <c r="B300" s="34" t="s">
        <v>1825</v>
      </c>
      <c r="C300" s="34" t="s">
        <v>1820</v>
      </c>
      <c r="D300" s="44">
        <v>2021</v>
      </c>
      <c r="E300" s="55">
        <v>44364</v>
      </c>
      <c r="F300" s="44" t="s">
        <v>19</v>
      </c>
      <c r="G300" s="44" t="s">
        <v>57</v>
      </c>
      <c r="H300" s="37" t="s">
        <v>35</v>
      </c>
      <c r="I300" s="37" t="s">
        <v>31</v>
      </c>
      <c r="J300" s="37" t="s">
        <v>31</v>
      </c>
      <c r="K300" s="37" t="s">
        <v>31</v>
      </c>
      <c r="L300" s="37" t="s">
        <v>31</v>
      </c>
      <c r="M300" s="46">
        <v>8.1</v>
      </c>
      <c r="N300" s="34" t="s">
        <v>762</v>
      </c>
      <c r="O300" s="34">
        <v>-1</v>
      </c>
      <c r="P300" s="34" t="s">
        <v>18</v>
      </c>
      <c r="Q300" s="46">
        <v>3.6</v>
      </c>
      <c r="R300" s="34" t="s">
        <v>806</v>
      </c>
    </row>
    <row r="301" spans="1:19" ht="15.75" customHeight="1" x14ac:dyDescent="0.3">
      <c r="A301" s="34" t="s">
        <v>1811</v>
      </c>
      <c r="B301" s="34" t="s">
        <v>1825</v>
      </c>
      <c r="C301" s="34" t="s">
        <v>1820</v>
      </c>
      <c r="D301" s="44">
        <v>2021</v>
      </c>
      <c r="E301" s="55">
        <v>44364</v>
      </c>
      <c r="F301" s="44" t="s">
        <v>19</v>
      </c>
      <c r="G301" s="44" t="s">
        <v>61</v>
      </c>
      <c r="H301" s="37" t="s">
        <v>31</v>
      </c>
      <c r="I301" s="37" t="s">
        <v>31</v>
      </c>
      <c r="J301" s="37" t="s">
        <v>31</v>
      </c>
      <c r="K301" s="37" t="s">
        <v>31</v>
      </c>
      <c r="L301" s="37" t="s">
        <v>31</v>
      </c>
      <c r="M301" s="46">
        <v>8.4</v>
      </c>
      <c r="N301" s="34" t="s">
        <v>762</v>
      </c>
      <c r="O301" s="34">
        <v>-1</v>
      </c>
      <c r="P301" s="34" t="s">
        <v>18</v>
      </c>
      <c r="Q301" s="46">
        <v>10.3</v>
      </c>
      <c r="R301" s="34" t="s">
        <v>763</v>
      </c>
    </row>
    <row r="302" spans="1:19" ht="15.75" customHeight="1" x14ac:dyDescent="0.3">
      <c r="A302" s="34" t="s">
        <v>1811</v>
      </c>
      <c r="B302" s="34" t="s">
        <v>1825</v>
      </c>
      <c r="C302" s="34" t="s">
        <v>1820</v>
      </c>
      <c r="D302" s="44">
        <v>2021</v>
      </c>
      <c r="E302" s="55">
        <v>44364</v>
      </c>
      <c r="F302" s="44" t="s">
        <v>19</v>
      </c>
      <c r="G302" s="44" t="s">
        <v>64</v>
      </c>
      <c r="H302" s="37" t="s">
        <v>22</v>
      </c>
      <c r="I302" s="37" t="s">
        <v>22</v>
      </c>
      <c r="J302" s="37" t="s">
        <v>21</v>
      </c>
      <c r="K302" s="37" t="s">
        <v>22</v>
      </c>
      <c r="L302" s="37" t="s">
        <v>21</v>
      </c>
      <c r="M302" s="46">
        <v>12.5</v>
      </c>
      <c r="N302" s="34" t="s">
        <v>759</v>
      </c>
      <c r="O302" s="34">
        <v>-1</v>
      </c>
      <c r="P302" s="34" t="s">
        <v>18</v>
      </c>
      <c r="Q302" s="46">
        <v>3.7</v>
      </c>
      <c r="R302" s="34" t="s">
        <v>806</v>
      </c>
    </row>
    <row r="303" spans="1:19" ht="15.75" customHeight="1" x14ac:dyDescent="0.3">
      <c r="A303" s="34" t="s">
        <v>1811</v>
      </c>
      <c r="B303" s="34" t="s">
        <v>1825</v>
      </c>
      <c r="C303" s="34" t="s">
        <v>1820</v>
      </c>
      <c r="D303" s="44">
        <v>2021</v>
      </c>
      <c r="E303" s="55">
        <v>44364</v>
      </c>
      <c r="F303" s="44" t="s">
        <v>19</v>
      </c>
      <c r="G303" s="44" t="s">
        <v>67</v>
      </c>
      <c r="H303" s="37" t="s">
        <v>21</v>
      </c>
      <c r="I303" s="37" t="s">
        <v>21</v>
      </c>
      <c r="J303" s="37" t="s">
        <v>22</v>
      </c>
      <c r="K303" s="37" t="s">
        <v>21</v>
      </c>
      <c r="L303" s="37" t="s">
        <v>22</v>
      </c>
      <c r="M303" s="46">
        <v>4.2</v>
      </c>
      <c r="N303" s="34" t="s">
        <v>762</v>
      </c>
      <c r="O303" s="34">
        <v>-1</v>
      </c>
      <c r="P303" s="34" t="s">
        <v>18</v>
      </c>
      <c r="Q303" s="46">
        <v>5.7</v>
      </c>
      <c r="R303" s="34" t="s">
        <v>763</v>
      </c>
    </row>
    <row r="304" spans="1:19" ht="15.75" customHeight="1" x14ac:dyDescent="0.3">
      <c r="A304" s="34" t="s">
        <v>1811</v>
      </c>
      <c r="B304" s="34" t="s">
        <v>1822</v>
      </c>
      <c r="C304" s="34" t="s">
        <v>1812</v>
      </c>
      <c r="D304" s="44">
        <v>2021</v>
      </c>
      <c r="E304" s="55">
        <v>44364</v>
      </c>
      <c r="F304" s="44" t="s">
        <v>19</v>
      </c>
      <c r="G304" s="44" t="s">
        <v>71</v>
      </c>
      <c r="H304" s="37" t="s">
        <v>45</v>
      </c>
      <c r="I304" s="37" t="s">
        <v>45</v>
      </c>
      <c r="J304" s="37" t="s">
        <v>45</v>
      </c>
      <c r="K304" s="37" t="s">
        <v>45</v>
      </c>
      <c r="L304" s="37" t="s">
        <v>45</v>
      </c>
      <c r="M304" s="46">
        <v>9.4</v>
      </c>
      <c r="N304" s="34" t="s">
        <v>759</v>
      </c>
      <c r="O304" s="34">
        <v>-1</v>
      </c>
      <c r="P304" s="34" t="s">
        <v>18</v>
      </c>
      <c r="Q304" s="46">
        <v>6.6</v>
      </c>
      <c r="R304" s="34" t="s">
        <v>795</v>
      </c>
    </row>
    <row r="305" spans="1:19" ht="15.75" customHeight="1" x14ac:dyDescent="0.3">
      <c r="A305" s="34" t="s">
        <v>1811</v>
      </c>
      <c r="B305" s="34" t="s">
        <v>1822</v>
      </c>
      <c r="C305" s="34" t="s">
        <v>1812</v>
      </c>
      <c r="D305" s="44">
        <v>2021</v>
      </c>
      <c r="E305" s="55">
        <v>44364</v>
      </c>
      <c r="F305" s="44" t="s">
        <v>19</v>
      </c>
      <c r="G305" s="44" t="s">
        <v>74</v>
      </c>
      <c r="H305" s="37" t="s">
        <v>27</v>
      </c>
      <c r="I305" s="37" t="s">
        <v>27</v>
      </c>
      <c r="J305" s="37" t="s">
        <v>26</v>
      </c>
      <c r="K305" s="37" t="s">
        <v>27</v>
      </c>
      <c r="L305" s="37" t="s">
        <v>26</v>
      </c>
      <c r="M305" s="46">
        <v>22.6</v>
      </c>
      <c r="N305" s="34" t="s">
        <v>759</v>
      </c>
      <c r="O305" s="34">
        <v>-1</v>
      </c>
      <c r="P305" s="34" t="s">
        <v>18</v>
      </c>
      <c r="Q305" s="46">
        <v>5.8</v>
      </c>
      <c r="R305" s="34" t="s">
        <v>768</v>
      </c>
    </row>
    <row r="306" spans="1:19" ht="15.75" customHeight="1" x14ac:dyDescent="0.3">
      <c r="A306" s="34" t="s">
        <v>1811</v>
      </c>
      <c r="B306" s="34" t="s">
        <v>1825</v>
      </c>
      <c r="C306" s="34" t="s">
        <v>1820</v>
      </c>
      <c r="D306" s="44">
        <v>2021</v>
      </c>
      <c r="E306" s="55">
        <v>44364</v>
      </c>
      <c r="F306" s="44" t="s">
        <v>19</v>
      </c>
      <c r="G306" s="44" t="s">
        <v>77</v>
      </c>
      <c r="H306" s="37" t="s">
        <v>21</v>
      </c>
      <c r="I306" s="37" t="s">
        <v>21</v>
      </c>
      <c r="J306" s="37" t="s">
        <v>22</v>
      </c>
      <c r="K306" s="37" t="s">
        <v>21</v>
      </c>
      <c r="L306" s="37" t="s">
        <v>22</v>
      </c>
      <c r="M306" s="46">
        <v>25.1</v>
      </c>
      <c r="N306" s="34" t="s">
        <v>759</v>
      </c>
      <c r="O306" s="34">
        <v>-1</v>
      </c>
      <c r="P306" s="34" t="s">
        <v>18</v>
      </c>
      <c r="Q306" s="46">
        <v>6.5</v>
      </c>
      <c r="R306" s="57" t="s">
        <v>768</v>
      </c>
      <c r="S306" s="34" t="s">
        <v>3477</v>
      </c>
    </row>
    <row r="307" spans="1:19" ht="15.75" customHeight="1" x14ac:dyDescent="0.3">
      <c r="A307" s="34" t="s">
        <v>1811</v>
      </c>
      <c r="B307" s="34" t="s">
        <v>1825</v>
      </c>
      <c r="C307" s="34" t="s">
        <v>1820</v>
      </c>
      <c r="D307" s="44">
        <v>2021</v>
      </c>
      <c r="E307" s="55">
        <v>44364</v>
      </c>
      <c r="F307" s="44" t="s">
        <v>19</v>
      </c>
      <c r="G307" s="44" t="s">
        <v>80</v>
      </c>
      <c r="H307" s="37" t="s">
        <v>45</v>
      </c>
      <c r="I307" s="37" t="s">
        <v>45</v>
      </c>
      <c r="J307" s="37" t="s">
        <v>45</v>
      </c>
      <c r="K307" s="37" t="s">
        <v>45</v>
      </c>
      <c r="L307" s="37" t="s">
        <v>45</v>
      </c>
      <c r="M307" s="46">
        <v>5.3</v>
      </c>
      <c r="N307" s="34" t="s">
        <v>762</v>
      </c>
      <c r="O307" s="34">
        <v>-1</v>
      </c>
      <c r="P307" s="34" t="s">
        <v>18</v>
      </c>
      <c r="Q307" s="46">
        <v>7.7</v>
      </c>
      <c r="R307" s="34" t="s">
        <v>763</v>
      </c>
    </row>
    <row r="308" spans="1:19" ht="15.75" customHeight="1" x14ac:dyDescent="0.3">
      <c r="A308" s="34" t="s">
        <v>1811</v>
      </c>
      <c r="B308" s="34" t="s">
        <v>1825</v>
      </c>
      <c r="C308" s="34" t="s">
        <v>1820</v>
      </c>
      <c r="D308" s="44">
        <v>2021</v>
      </c>
      <c r="E308" s="55">
        <v>44364</v>
      </c>
      <c r="F308" s="44" t="s">
        <v>19</v>
      </c>
      <c r="G308" s="44" t="s">
        <v>83</v>
      </c>
      <c r="H308" s="37" t="s">
        <v>35</v>
      </c>
      <c r="I308" s="37" t="s">
        <v>31</v>
      </c>
      <c r="J308" s="37" t="s">
        <v>31</v>
      </c>
      <c r="K308" s="37" t="s">
        <v>31</v>
      </c>
      <c r="L308" s="37" t="s">
        <v>31</v>
      </c>
      <c r="M308" s="46">
        <v>10.1</v>
      </c>
      <c r="N308" s="34" t="s">
        <v>759</v>
      </c>
      <c r="O308" s="34">
        <v>-1</v>
      </c>
      <c r="P308" s="34" t="s">
        <v>18</v>
      </c>
      <c r="Q308" s="46">
        <v>3.3</v>
      </c>
      <c r="R308" s="34" t="s">
        <v>768</v>
      </c>
    </row>
    <row r="309" spans="1:19" ht="15.75" customHeight="1" x14ac:dyDescent="0.3">
      <c r="A309" s="34" t="s">
        <v>1811</v>
      </c>
      <c r="B309" s="34" t="s">
        <v>1825</v>
      </c>
      <c r="C309" s="34" t="s">
        <v>1820</v>
      </c>
      <c r="D309" s="44">
        <v>2021</v>
      </c>
      <c r="E309" s="55">
        <v>44364</v>
      </c>
      <c r="F309" s="44" t="s">
        <v>19</v>
      </c>
      <c r="G309" s="44" t="s">
        <v>86</v>
      </c>
      <c r="H309" s="37" t="s">
        <v>22</v>
      </c>
      <c r="I309" s="37" t="s">
        <v>22</v>
      </c>
      <c r="J309" s="37" t="s">
        <v>21</v>
      </c>
      <c r="K309" s="37" t="s">
        <v>22</v>
      </c>
      <c r="L309" s="37" t="s">
        <v>21</v>
      </c>
      <c r="M309" s="46">
        <v>7</v>
      </c>
      <c r="N309" s="34" t="s">
        <v>762</v>
      </c>
      <c r="O309" s="34">
        <v>-1</v>
      </c>
      <c r="P309" s="34" t="s">
        <v>18</v>
      </c>
      <c r="Q309" s="46">
        <v>3.1</v>
      </c>
      <c r="R309" s="34" t="s">
        <v>838</v>
      </c>
    </row>
    <row r="310" spans="1:19" ht="15.75" customHeight="1" x14ac:dyDescent="0.3">
      <c r="A310" s="34" t="s">
        <v>1811</v>
      </c>
      <c r="B310" s="34" t="s">
        <v>1825</v>
      </c>
      <c r="C310" s="34" t="s">
        <v>1820</v>
      </c>
      <c r="D310" s="44">
        <v>2021</v>
      </c>
      <c r="E310" s="55">
        <v>44364</v>
      </c>
      <c r="F310" s="44" t="s">
        <v>19</v>
      </c>
      <c r="G310" s="44" t="s">
        <v>89</v>
      </c>
      <c r="H310" s="37" t="s">
        <v>31</v>
      </c>
      <c r="I310" s="37" t="s">
        <v>31</v>
      </c>
      <c r="J310" s="37" t="s">
        <v>31</v>
      </c>
      <c r="K310" s="37" t="s">
        <v>31</v>
      </c>
      <c r="L310" s="37" t="s">
        <v>31</v>
      </c>
      <c r="M310" s="46">
        <v>17.8</v>
      </c>
      <c r="N310" s="34" t="s">
        <v>759</v>
      </c>
      <c r="O310" s="34">
        <v>-1</v>
      </c>
      <c r="P310" s="34" t="s">
        <v>18</v>
      </c>
      <c r="Q310" s="46">
        <v>4.8</v>
      </c>
      <c r="R310" s="34" t="s">
        <v>841</v>
      </c>
    </row>
    <row r="311" spans="1:19" ht="15.75" customHeight="1" x14ac:dyDescent="0.3">
      <c r="A311" s="34" t="s">
        <v>1811</v>
      </c>
      <c r="B311" s="34" t="s">
        <v>1825</v>
      </c>
      <c r="C311" s="34" t="s">
        <v>1820</v>
      </c>
      <c r="D311" s="44">
        <v>2021</v>
      </c>
      <c r="E311" s="55">
        <v>44364</v>
      </c>
      <c r="F311" s="44" t="s">
        <v>19</v>
      </c>
      <c r="G311" s="44" t="s">
        <v>92</v>
      </c>
      <c r="H311" s="37" t="s">
        <v>26</v>
      </c>
      <c r="I311" s="37" t="s">
        <v>26</v>
      </c>
      <c r="J311" s="37" t="s">
        <v>27</v>
      </c>
      <c r="K311" s="37" t="s">
        <v>26</v>
      </c>
      <c r="L311" s="37" t="s">
        <v>27</v>
      </c>
      <c r="M311" s="46">
        <v>29.8</v>
      </c>
      <c r="N311" s="34" t="s">
        <v>759</v>
      </c>
      <c r="O311" s="34">
        <v>-1</v>
      </c>
      <c r="P311" s="34" t="s">
        <v>18</v>
      </c>
      <c r="Q311" s="46">
        <v>3.4</v>
      </c>
      <c r="R311" s="34" t="s">
        <v>806</v>
      </c>
    </row>
    <row r="312" spans="1:19" ht="15.75" customHeight="1" x14ac:dyDescent="0.3">
      <c r="A312" s="34" t="s">
        <v>1811</v>
      </c>
      <c r="B312" s="34" t="s">
        <v>1825</v>
      </c>
      <c r="C312" s="34" t="s">
        <v>1820</v>
      </c>
      <c r="D312" s="44">
        <v>2021</v>
      </c>
      <c r="E312" s="55">
        <v>44364</v>
      </c>
      <c r="F312" s="44" t="s">
        <v>19</v>
      </c>
      <c r="G312" s="44" t="s">
        <v>95</v>
      </c>
      <c r="H312" s="37" t="s">
        <v>27</v>
      </c>
      <c r="I312" s="37" t="s">
        <v>27</v>
      </c>
      <c r="J312" s="37" t="s">
        <v>26</v>
      </c>
      <c r="K312" s="37" t="s">
        <v>27</v>
      </c>
      <c r="L312" s="37" t="s">
        <v>26</v>
      </c>
      <c r="M312" s="46">
        <v>13.5</v>
      </c>
      <c r="N312" s="34" t="s">
        <v>762</v>
      </c>
      <c r="O312" s="34">
        <v>-1</v>
      </c>
      <c r="P312" s="34" t="s">
        <v>18</v>
      </c>
      <c r="Q312" s="46">
        <v>9.6</v>
      </c>
      <c r="R312" s="34" t="s">
        <v>775</v>
      </c>
    </row>
    <row r="313" spans="1:19" ht="15.75" customHeight="1" x14ac:dyDescent="0.3">
      <c r="A313" s="34" t="s">
        <v>1811</v>
      </c>
      <c r="B313" s="34" t="s">
        <v>1825</v>
      </c>
      <c r="C313" s="34" t="s">
        <v>1820</v>
      </c>
      <c r="D313" s="44">
        <v>2021</v>
      </c>
      <c r="E313" s="55">
        <v>44364</v>
      </c>
      <c r="F313" s="44" t="s">
        <v>19</v>
      </c>
      <c r="G313" s="44" t="s">
        <v>98</v>
      </c>
      <c r="H313" s="37" t="s">
        <v>26</v>
      </c>
      <c r="I313" s="37" t="s">
        <v>26</v>
      </c>
      <c r="J313" s="37" t="s">
        <v>27</v>
      </c>
      <c r="K313" s="37" t="s">
        <v>26</v>
      </c>
      <c r="L313" s="37" t="s">
        <v>27</v>
      </c>
      <c r="M313" s="46">
        <v>10.3</v>
      </c>
      <c r="N313" s="34" t="s">
        <v>759</v>
      </c>
      <c r="O313" s="34">
        <v>-1</v>
      </c>
      <c r="P313" s="34" t="s">
        <v>18</v>
      </c>
      <c r="Q313" s="46">
        <v>9.6</v>
      </c>
      <c r="R313" s="34" t="s">
        <v>763</v>
      </c>
    </row>
    <row r="314" spans="1:19" ht="15.75" customHeight="1" x14ac:dyDescent="0.3">
      <c r="A314" s="34" t="s">
        <v>1811</v>
      </c>
      <c r="B314" s="34" t="s">
        <v>1824</v>
      </c>
      <c r="C314" s="34" t="s">
        <v>1814</v>
      </c>
      <c r="D314" s="44">
        <v>2021</v>
      </c>
      <c r="E314" s="55">
        <v>44363</v>
      </c>
      <c r="F314" s="44" t="s">
        <v>19</v>
      </c>
      <c r="G314" s="44" t="s">
        <v>101</v>
      </c>
      <c r="H314" s="37" t="s">
        <v>31</v>
      </c>
      <c r="I314" s="37" t="s">
        <v>31</v>
      </c>
      <c r="J314" s="37" t="s">
        <v>31</v>
      </c>
      <c r="K314" s="37" t="s">
        <v>31</v>
      </c>
      <c r="L314" s="37" t="s">
        <v>31</v>
      </c>
      <c r="M314" s="46">
        <v>19.8</v>
      </c>
      <c r="N314" s="34" t="s">
        <v>759</v>
      </c>
      <c r="O314" s="34">
        <v>-1</v>
      </c>
      <c r="P314" s="34" t="s">
        <v>18</v>
      </c>
      <c r="Q314" s="46">
        <v>14.4</v>
      </c>
      <c r="R314" s="34" t="s">
        <v>777</v>
      </c>
    </row>
    <row r="315" spans="1:19" ht="15.75" customHeight="1" x14ac:dyDescent="0.3">
      <c r="A315" s="34" t="s">
        <v>1811</v>
      </c>
      <c r="B315" s="34" t="s">
        <v>1824</v>
      </c>
      <c r="C315" s="34" t="s">
        <v>1814</v>
      </c>
      <c r="D315" s="44">
        <v>2021</v>
      </c>
      <c r="E315" s="55">
        <v>44363</v>
      </c>
      <c r="F315" s="44" t="s">
        <v>19</v>
      </c>
      <c r="G315" s="44" t="s">
        <v>104</v>
      </c>
      <c r="H315" s="37" t="s">
        <v>45</v>
      </c>
      <c r="I315" s="37" t="s">
        <v>45</v>
      </c>
      <c r="J315" s="37" t="s">
        <v>45</v>
      </c>
      <c r="K315" s="37" t="s">
        <v>45</v>
      </c>
      <c r="L315" s="37" t="s">
        <v>45</v>
      </c>
      <c r="M315" s="46">
        <v>6.5</v>
      </c>
      <c r="N315" s="34" t="s">
        <v>762</v>
      </c>
      <c r="O315" s="34">
        <v>-1</v>
      </c>
      <c r="P315" s="34" t="s">
        <v>18</v>
      </c>
      <c r="Q315" s="46">
        <v>9.5</v>
      </c>
      <c r="R315" s="34" t="s">
        <v>760</v>
      </c>
    </row>
    <row r="316" spans="1:19" ht="15.75" customHeight="1" x14ac:dyDescent="0.3">
      <c r="A316" s="34" t="s">
        <v>1811</v>
      </c>
      <c r="B316" s="34" t="s">
        <v>1824</v>
      </c>
      <c r="C316" s="34" t="s">
        <v>1814</v>
      </c>
      <c r="D316" s="44">
        <v>2021</v>
      </c>
      <c r="E316" s="55">
        <v>44363</v>
      </c>
      <c r="F316" s="44" t="s">
        <v>19</v>
      </c>
      <c r="G316" s="44" t="s">
        <v>107</v>
      </c>
      <c r="H316" s="37" t="s">
        <v>27</v>
      </c>
      <c r="I316" s="37" t="s">
        <v>27</v>
      </c>
      <c r="J316" s="37" t="s">
        <v>26</v>
      </c>
      <c r="K316" s="37" t="s">
        <v>27</v>
      </c>
      <c r="L316" s="37" t="s">
        <v>26</v>
      </c>
      <c r="M316" s="46">
        <v>7.5</v>
      </c>
      <c r="N316" s="34" t="s">
        <v>762</v>
      </c>
      <c r="O316" s="34">
        <v>-1</v>
      </c>
      <c r="P316" s="34" t="s">
        <v>18</v>
      </c>
      <c r="Q316" s="46">
        <v>5.2</v>
      </c>
      <c r="R316" s="34" t="s">
        <v>768</v>
      </c>
    </row>
    <row r="317" spans="1:19" ht="15.75" customHeight="1" x14ac:dyDescent="0.3">
      <c r="A317" s="34" t="s">
        <v>1811</v>
      </c>
      <c r="B317" s="34" t="s">
        <v>1824</v>
      </c>
      <c r="C317" s="34" t="s">
        <v>1814</v>
      </c>
      <c r="D317" s="44">
        <v>2021</v>
      </c>
      <c r="E317" s="55">
        <v>44363</v>
      </c>
      <c r="F317" s="44" t="s">
        <v>19</v>
      </c>
      <c r="G317" s="44" t="s">
        <v>110</v>
      </c>
      <c r="H317" s="37" t="s">
        <v>27</v>
      </c>
      <c r="I317" s="37" t="s">
        <v>27</v>
      </c>
      <c r="J317" s="37" t="s">
        <v>26</v>
      </c>
      <c r="K317" s="37" t="s">
        <v>27</v>
      </c>
      <c r="L317" s="37" t="s">
        <v>26</v>
      </c>
      <c r="M317" s="46">
        <v>18.5</v>
      </c>
      <c r="N317" s="34" t="s">
        <v>759</v>
      </c>
      <c r="O317" s="34">
        <v>-1</v>
      </c>
      <c r="P317" s="34" t="s">
        <v>18</v>
      </c>
      <c r="Q317" s="46">
        <v>4</v>
      </c>
      <c r="R317" s="34" t="s">
        <v>768</v>
      </c>
    </row>
    <row r="318" spans="1:19" ht="15.75" customHeight="1" x14ac:dyDescent="0.3">
      <c r="A318" s="34" t="s">
        <v>1811</v>
      </c>
      <c r="B318" s="34" t="s">
        <v>1817</v>
      </c>
      <c r="C318" s="34" t="s">
        <v>1814</v>
      </c>
      <c r="D318" s="44">
        <v>2021</v>
      </c>
      <c r="E318" s="55">
        <v>44363</v>
      </c>
      <c r="F318" s="44" t="s">
        <v>19</v>
      </c>
      <c r="G318" s="44" t="s">
        <v>113</v>
      </c>
      <c r="H318" s="37" t="s">
        <v>21</v>
      </c>
      <c r="I318" s="37" t="s">
        <v>21</v>
      </c>
      <c r="J318" s="37" t="s">
        <v>22</v>
      </c>
      <c r="K318" s="37" t="s">
        <v>21</v>
      </c>
      <c r="L318" s="37" t="s">
        <v>22</v>
      </c>
      <c r="M318" s="46">
        <v>24.8</v>
      </c>
      <c r="N318" s="34" t="s">
        <v>759</v>
      </c>
      <c r="O318" s="34">
        <v>-1</v>
      </c>
      <c r="P318" s="34" t="s">
        <v>18</v>
      </c>
      <c r="Q318" s="46">
        <v>5.3</v>
      </c>
      <c r="R318" s="34" t="s">
        <v>768</v>
      </c>
    </row>
    <row r="319" spans="1:19" ht="15.75" customHeight="1" x14ac:dyDescent="0.3">
      <c r="A319" s="34" t="s">
        <v>1811</v>
      </c>
      <c r="B319" s="34" t="s">
        <v>1817</v>
      </c>
      <c r="C319" s="34" t="s">
        <v>1814</v>
      </c>
      <c r="D319" s="44">
        <v>2021</v>
      </c>
      <c r="E319" s="55">
        <v>44363</v>
      </c>
      <c r="F319" s="44" t="s">
        <v>19</v>
      </c>
      <c r="G319" s="44" t="s">
        <v>116</v>
      </c>
      <c r="H319" s="37" t="s">
        <v>31</v>
      </c>
      <c r="I319" s="37" t="s">
        <v>31</v>
      </c>
      <c r="J319" s="37" t="s">
        <v>31</v>
      </c>
      <c r="K319" s="37" t="s">
        <v>31</v>
      </c>
      <c r="L319" s="37" t="s">
        <v>31</v>
      </c>
      <c r="M319" s="46">
        <v>8.6</v>
      </c>
      <c r="N319" s="34" t="s">
        <v>762</v>
      </c>
      <c r="O319" s="34">
        <v>-1</v>
      </c>
      <c r="P319" s="34" t="s">
        <v>18</v>
      </c>
      <c r="Q319" s="46">
        <v>15.4</v>
      </c>
      <c r="R319" s="34" t="s">
        <v>763</v>
      </c>
    </row>
    <row r="320" spans="1:19" ht="15.75" customHeight="1" x14ac:dyDescent="0.3">
      <c r="A320" s="34" t="s">
        <v>1811</v>
      </c>
      <c r="B320" s="34" t="s">
        <v>1817</v>
      </c>
      <c r="C320" s="34" t="s">
        <v>1814</v>
      </c>
      <c r="D320" s="44">
        <v>2021</v>
      </c>
      <c r="E320" s="55">
        <v>44363</v>
      </c>
      <c r="F320" s="44" t="s">
        <v>19</v>
      </c>
      <c r="G320" s="44" t="s">
        <v>119</v>
      </c>
      <c r="H320" s="37" t="s">
        <v>35</v>
      </c>
      <c r="I320" s="37" t="s">
        <v>31</v>
      </c>
      <c r="J320" s="37" t="s">
        <v>31</v>
      </c>
      <c r="K320" s="37" t="s">
        <v>31</v>
      </c>
      <c r="L320" s="37" t="s">
        <v>31</v>
      </c>
      <c r="M320" s="46">
        <v>18.5</v>
      </c>
      <c r="N320" s="34" t="s">
        <v>759</v>
      </c>
      <c r="O320" s="34">
        <v>-1</v>
      </c>
      <c r="P320" s="34" t="s">
        <v>18</v>
      </c>
      <c r="Q320" s="46">
        <v>20.100000000000001</v>
      </c>
      <c r="R320" s="34" t="s">
        <v>858</v>
      </c>
      <c r="S320" s="34" t="s">
        <v>3487</v>
      </c>
    </row>
    <row r="321" spans="1:19" ht="15.75" customHeight="1" x14ac:dyDescent="0.3">
      <c r="A321" s="34" t="s">
        <v>1811</v>
      </c>
      <c r="B321" s="34" t="s">
        <v>1824</v>
      </c>
      <c r="C321" s="34" t="s">
        <v>1814</v>
      </c>
      <c r="D321" s="44">
        <v>2021</v>
      </c>
      <c r="E321" s="55">
        <v>44363</v>
      </c>
      <c r="F321" s="44" t="s">
        <v>19</v>
      </c>
      <c r="G321" s="44" t="s">
        <v>122</v>
      </c>
      <c r="H321" s="37" t="s">
        <v>35</v>
      </c>
      <c r="I321" s="37" t="s">
        <v>31</v>
      </c>
      <c r="J321" s="37" t="s">
        <v>31</v>
      </c>
      <c r="K321" s="37" t="s">
        <v>31</v>
      </c>
      <c r="L321" s="37" t="s">
        <v>31</v>
      </c>
      <c r="M321" s="46">
        <v>31.5</v>
      </c>
      <c r="N321" s="34" t="s">
        <v>778</v>
      </c>
      <c r="O321" s="34">
        <v>-1</v>
      </c>
      <c r="P321" s="34" t="s">
        <v>18</v>
      </c>
      <c r="Q321" s="46">
        <v>15.3</v>
      </c>
      <c r="R321" s="34" t="s">
        <v>760</v>
      </c>
    </row>
    <row r="322" spans="1:19" ht="15.75" customHeight="1" x14ac:dyDescent="0.3">
      <c r="A322" s="34" t="s">
        <v>1811</v>
      </c>
      <c r="B322" s="34" t="s">
        <v>1824</v>
      </c>
      <c r="C322" s="34" t="s">
        <v>1814</v>
      </c>
      <c r="D322" s="44">
        <v>2021</v>
      </c>
      <c r="E322" s="55">
        <v>44363</v>
      </c>
      <c r="F322" s="44" t="s">
        <v>19</v>
      </c>
      <c r="G322" s="44" t="s">
        <v>125</v>
      </c>
      <c r="H322" s="37" t="s">
        <v>45</v>
      </c>
      <c r="I322" s="37" t="s">
        <v>45</v>
      </c>
      <c r="J322" s="37" t="s">
        <v>45</v>
      </c>
      <c r="K322" s="37" t="s">
        <v>45</v>
      </c>
      <c r="L322" s="37" t="s">
        <v>45</v>
      </c>
      <c r="M322" s="46">
        <v>22</v>
      </c>
      <c r="N322" s="34" t="s">
        <v>779</v>
      </c>
      <c r="O322" s="34">
        <v>27.4</v>
      </c>
      <c r="P322" s="34" t="s">
        <v>759</v>
      </c>
      <c r="Q322" s="46">
        <v>6</v>
      </c>
      <c r="R322" s="34" t="s">
        <v>775</v>
      </c>
    </row>
    <row r="323" spans="1:19" ht="15.75" customHeight="1" x14ac:dyDescent="0.3">
      <c r="A323" s="34" t="s">
        <v>1811</v>
      </c>
      <c r="B323" s="34" t="s">
        <v>1817</v>
      </c>
      <c r="C323" s="34" t="s">
        <v>1814</v>
      </c>
      <c r="D323" s="44">
        <v>2021</v>
      </c>
      <c r="E323" s="55">
        <v>44363</v>
      </c>
      <c r="F323" s="44" t="s">
        <v>19</v>
      </c>
      <c r="G323" s="44" t="s">
        <v>128</v>
      </c>
      <c r="H323" s="37" t="s">
        <v>26</v>
      </c>
      <c r="I323" s="37" t="s">
        <v>26</v>
      </c>
      <c r="J323" s="37" t="s">
        <v>27</v>
      </c>
      <c r="K323" s="37" t="s">
        <v>26</v>
      </c>
      <c r="L323" s="37" t="s">
        <v>27</v>
      </c>
      <c r="M323" s="46">
        <v>23.5</v>
      </c>
      <c r="N323" s="34" t="s">
        <v>759</v>
      </c>
      <c r="O323" s="34">
        <v>-1</v>
      </c>
      <c r="P323" s="34" t="s">
        <v>18</v>
      </c>
      <c r="Q323" s="46">
        <v>4.5999999999999996</v>
      </c>
      <c r="R323" s="34" t="s">
        <v>806</v>
      </c>
    </row>
    <row r="324" spans="1:19" ht="15.75" customHeight="1" x14ac:dyDescent="0.3">
      <c r="A324" s="34" t="s">
        <v>1811</v>
      </c>
      <c r="B324" s="34" t="s">
        <v>1817</v>
      </c>
      <c r="C324" s="34" t="s">
        <v>1814</v>
      </c>
      <c r="D324" s="44">
        <v>2021</v>
      </c>
      <c r="E324" s="55">
        <v>44363</v>
      </c>
      <c r="F324" s="44" t="s">
        <v>19</v>
      </c>
      <c r="G324" s="44" t="s">
        <v>131</v>
      </c>
      <c r="H324" s="37" t="s">
        <v>22</v>
      </c>
      <c r="I324" s="37" t="s">
        <v>22</v>
      </c>
      <c r="J324" s="37" t="s">
        <v>21</v>
      </c>
      <c r="K324" s="37" t="s">
        <v>22</v>
      </c>
      <c r="L324" s="37" t="s">
        <v>21</v>
      </c>
      <c r="M324" s="46">
        <v>5.5</v>
      </c>
      <c r="N324" s="34" t="s">
        <v>762</v>
      </c>
      <c r="O324" s="34">
        <v>-1</v>
      </c>
      <c r="P324" s="34" t="s">
        <v>18</v>
      </c>
      <c r="Q324" s="46">
        <v>5</v>
      </c>
      <c r="R324" s="34" t="s">
        <v>806</v>
      </c>
    </row>
    <row r="325" spans="1:19" ht="15.75" customHeight="1" x14ac:dyDescent="0.3">
      <c r="A325" s="34" t="s">
        <v>1811</v>
      </c>
      <c r="B325" s="34" t="s">
        <v>1817</v>
      </c>
      <c r="C325" s="34" t="s">
        <v>1814</v>
      </c>
      <c r="D325" s="44">
        <v>2021</v>
      </c>
      <c r="E325" s="55">
        <v>44363</v>
      </c>
      <c r="F325" s="44" t="s">
        <v>19</v>
      </c>
      <c r="G325" s="44" t="s">
        <v>134</v>
      </c>
      <c r="H325" s="37" t="s">
        <v>22</v>
      </c>
      <c r="I325" s="37" t="s">
        <v>22</v>
      </c>
      <c r="J325" s="37" t="s">
        <v>21</v>
      </c>
      <c r="K325" s="37" t="s">
        <v>22</v>
      </c>
      <c r="L325" s="37" t="s">
        <v>21</v>
      </c>
      <c r="M325" s="46">
        <v>5</v>
      </c>
      <c r="N325" s="34" t="s">
        <v>766</v>
      </c>
      <c r="O325" s="34">
        <v>-1</v>
      </c>
      <c r="P325" s="34" t="s">
        <v>18</v>
      </c>
      <c r="Q325" s="46">
        <v>1.5</v>
      </c>
      <c r="R325" s="34" t="s">
        <v>806</v>
      </c>
    </row>
    <row r="326" spans="1:19" ht="15.75" customHeight="1" x14ac:dyDescent="0.3">
      <c r="A326" s="34" t="s">
        <v>1811</v>
      </c>
      <c r="B326" s="34" t="s">
        <v>1834</v>
      </c>
      <c r="C326" s="34" t="s">
        <v>1836</v>
      </c>
      <c r="D326" s="44">
        <v>2021</v>
      </c>
      <c r="E326" s="55">
        <v>44368</v>
      </c>
      <c r="F326" s="44" t="s">
        <v>137</v>
      </c>
      <c r="G326" s="44" t="s">
        <v>20</v>
      </c>
      <c r="H326" s="37" t="s">
        <v>45</v>
      </c>
      <c r="I326" s="37" t="s">
        <v>45</v>
      </c>
      <c r="J326" s="37" t="s">
        <v>45</v>
      </c>
      <c r="K326" s="37" t="s">
        <v>45</v>
      </c>
      <c r="L326" s="37" t="s">
        <v>45</v>
      </c>
      <c r="M326" s="46">
        <v>16.8</v>
      </c>
      <c r="N326" s="34" t="s">
        <v>759</v>
      </c>
      <c r="O326" s="34">
        <v>-1</v>
      </c>
      <c r="P326" s="34" t="s">
        <v>18</v>
      </c>
      <c r="Q326" s="46">
        <v>19</v>
      </c>
      <c r="R326" s="34" t="s">
        <v>780</v>
      </c>
      <c r="S326" s="34" t="s">
        <v>3489</v>
      </c>
    </row>
    <row r="327" spans="1:19" ht="15.75" customHeight="1" x14ac:dyDescent="0.3">
      <c r="A327" s="34" t="s">
        <v>1811</v>
      </c>
      <c r="B327" s="34" t="s">
        <v>1834</v>
      </c>
      <c r="C327" s="34" t="s">
        <v>1836</v>
      </c>
      <c r="D327" s="44">
        <v>2021</v>
      </c>
      <c r="E327" s="55">
        <v>44368</v>
      </c>
      <c r="F327" s="44" t="s">
        <v>137</v>
      </c>
      <c r="G327" s="44" t="s">
        <v>25</v>
      </c>
      <c r="H327" s="37" t="s">
        <v>35</v>
      </c>
      <c r="I327" s="37" t="s">
        <v>31</v>
      </c>
      <c r="J327" s="37" t="s">
        <v>31</v>
      </c>
      <c r="K327" s="37" t="s">
        <v>31</v>
      </c>
      <c r="L327" s="37" t="s">
        <v>31</v>
      </c>
      <c r="M327" s="46">
        <v>24.5</v>
      </c>
      <c r="N327" s="34" t="s">
        <v>759</v>
      </c>
      <c r="O327" s="34">
        <v>-1</v>
      </c>
      <c r="P327" s="34" t="s">
        <v>18</v>
      </c>
      <c r="Q327" s="46">
        <v>5.7</v>
      </c>
      <c r="R327" s="34" t="s">
        <v>775</v>
      </c>
      <c r="S327" s="34" t="s">
        <v>1835</v>
      </c>
    </row>
    <row r="328" spans="1:19" ht="15.75" customHeight="1" x14ac:dyDescent="0.3">
      <c r="A328" s="34" t="s">
        <v>1811</v>
      </c>
      <c r="B328" s="34" t="s">
        <v>1834</v>
      </c>
      <c r="C328" s="34" t="s">
        <v>1836</v>
      </c>
      <c r="D328" s="44">
        <v>2021</v>
      </c>
      <c r="E328" s="55">
        <v>44368</v>
      </c>
      <c r="F328" s="44" t="s">
        <v>137</v>
      </c>
      <c r="G328" s="44" t="s">
        <v>30</v>
      </c>
      <c r="H328" s="37" t="s">
        <v>31</v>
      </c>
      <c r="I328" s="37" t="s">
        <v>31</v>
      </c>
      <c r="J328" s="37" t="s">
        <v>31</v>
      </c>
      <c r="K328" s="37" t="s">
        <v>31</v>
      </c>
      <c r="L328" s="37" t="s">
        <v>31</v>
      </c>
      <c r="M328" s="46">
        <v>11.2</v>
      </c>
      <c r="N328" s="34" t="s">
        <v>779</v>
      </c>
      <c r="O328" s="34">
        <v>26.5</v>
      </c>
      <c r="P328" s="34" t="s">
        <v>766</v>
      </c>
      <c r="Q328" s="46">
        <v>13.3</v>
      </c>
      <c r="R328" s="34" t="s">
        <v>780</v>
      </c>
      <c r="S328" s="34" t="s">
        <v>1835</v>
      </c>
    </row>
    <row r="329" spans="1:19" ht="15.75" customHeight="1" x14ac:dyDescent="0.3">
      <c r="A329" s="34" t="s">
        <v>1811</v>
      </c>
      <c r="B329" s="34" t="s">
        <v>1834</v>
      </c>
      <c r="C329" s="34" t="s">
        <v>1812</v>
      </c>
      <c r="D329" s="44">
        <v>2021</v>
      </c>
      <c r="E329" s="55">
        <v>44368</v>
      </c>
      <c r="F329" s="44" t="s">
        <v>137</v>
      </c>
      <c r="G329" s="44" t="s">
        <v>34</v>
      </c>
      <c r="H329" s="37" t="s">
        <v>26</v>
      </c>
      <c r="I329" s="37" t="s">
        <v>26</v>
      </c>
      <c r="J329" s="37" t="s">
        <v>27</v>
      </c>
      <c r="K329" s="37" t="s">
        <v>26</v>
      </c>
      <c r="L329" s="37" t="s">
        <v>27</v>
      </c>
      <c r="M329" s="46">
        <v>12.6</v>
      </c>
      <c r="N329" s="34" t="s">
        <v>759</v>
      </c>
      <c r="O329" s="34">
        <v>-1</v>
      </c>
      <c r="P329" s="34" t="s">
        <v>18</v>
      </c>
      <c r="Q329" s="46">
        <v>6.5</v>
      </c>
      <c r="R329" s="34" t="s">
        <v>760</v>
      </c>
      <c r="S329" s="34" t="s">
        <v>1835</v>
      </c>
    </row>
    <row r="330" spans="1:19" ht="15.75" customHeight="1" x14ac:dyDescent="0.3">
      <c r="A330" s="34" t="s">
        <v>1811</v>
      </c>
      <c r="B330" s="34" t="s">
        <v>1834</v>
      </c>
      <c r="C330" s="34" t="s">
        <v>1812</v>
      </c>
      <c r="D330" s="44">
        <v>2021</v>
      </c>
      <c r="E330" s="55">
        <v>44368</v>
      </c>
      <c r="F330" s="44" t="s">
        <v>137</v>
      </c>
      <c r="G330" s="44" t="s">
        <v>38</v>
      </c>
      <c r="H330" s="37" t="s">
        <v>21</v>
      </c>
      <c r="I330" s="37" t="s">
        <v>21</v>
      </c>
      <c r="J330" s="37" t="s">
        <v>22</v>
      </c>
      <c r="K330" s="37" t="s">
        <v>21</v>
      </c>
      <c r="L330" s="37" t="s">
        <v>22</v>
      </c>
      <c r="M330" s="46">
        <v>10.7</v>
      </c>
      <c r="N330" s="34" t="s">
        <v>759</v>
      </c>
      <c r="O330" s="34">
        <v>-1</v>
      </c>
      <c r="P330" s="34" t="s">
        <v>18</v>
      </c>
      <c r="Q330" s="46">
        <v>4.2</v>
      </c>
      <c r="R330" s="34" t="s">
        <v>760</v>
      </c>
      <c r="S330" s="34" t="s">
        <v>1835</v>
      </c>
    </row>
    <row r="331" spans="1:19" ht="15.75" customHeight="1" x14ac:dyDescent="0.3">
      <c r="A331" s="34" t="s">
        <v>1811</v>
      </c>
      <c r="B331" s="34" t="s">
        <v>1834</v>
      </c>
      <c r="C331" s="34" t="s">
        <v>1812</v>
      </c>
      <c r="D331" s="44">
        <v>2021</v>
      </c>
      <c r="E331" s="55">
        <v>44368</v>
      </c>
      <c r="F331" s="44" t="s">
        <v>137</v>
      </c>
      <c r="G331" s="44" t="s">
        <v>148</v>
      </c>
      <c r="H331" s="37" t="s">
        <v>31</v>
      </c>
      <c r="I331" s="37" t="s">
        <v>31</v>
      </c>
      <c r="J331" s="37" t="s">
        <v>31</v>
      </c>
      <c r="K331" s="37" t="s">
        <v>31</v>
      </c>
      <c r="L331" s="37" t="s">
        <v>31</v>
      </c>
      <c r="M331" s="46">
        <v>14.2</v>
      </c>
      <c r="N331" s="34" t="s">
        <v>778</v>
      </c>
      <c r="O331" s="34">
        <v>-1</v>
      </c>
      <c r="P331" s="34" t="s">
        <v>18</v>
      </c>
      <c r="Q331" s="46">
        <v>3.1</v>
      </c>
      <c r="R331" s="34" t="s">
        <v>862</v>
      </c>
      <c r="S331" s="34" t="s">
        <v>1835</v>
      </c>
    </row>
    <row r="332" spans="1:19" ht="15.75" customHeight="1" x14ac:dyDescent="0.3">
      <c r="A332" s="34" t="s">
        <v>1811</v>
      </c>
      <c r="B332" s="34" t="s">
        <v>1834</v>
      </c>
      <c r="C332" s="34" t="s">
        <v>1812</v>
      </c>
      <c r="D332" s="44">
        <v>2021</v>
      </c>
      <c r="E332" s="55">
        <v>44368</v>
      </c>
      <c r="F332" s="44" t="s">
        <v>137</v>
      </c>
      <c r="G332" s="44" t="s">
        <v>41</v>
      </c>
      <c r="H332" s="37" t="s">
        <v>26</v>
      </c>
      <c r="I332" s="37" t="s">
        <v>26</v>
      </c>
      <c r="J332" s="37" t="s">
        <v>27</v>
      </c>
      <c r="K332" s="37" t="s">
        <v>26</v>
      </c>
      <c r="L332" s="37" t="s">
        <v>27</v>
      </c>
      <c r="M332" s="46">
        <v>24.2</v>
      </c>
      <c r="N332" s="34" t="s">
        <v>759</v>
      </c>
      <c r="O332" s="34">
        <v>-1</v>
      </c>
      <c r="P332" s="34" t="s">
        <v>18</v>
      </c>
      <c r="Q332" s="46">
        <v>6.9</v>
      </c>
      <c r="R332" s="34" t="s">
        <v>760</v>
      </c>
      <c r="S332" s="34" t="s">
        <v>1835</v>
      </c>
    </row>
    <row r="333" spans="1:19" ht="15.75" customHeight="1" x14ac:dyDescent="0.3">
      <c r="A333" s="34" t="s">
        <v>1811</v>
      </c>
      <c r="B333" s="34" t="s">
        <v>1834</v>
      </c>
      <c r="C333" s="34" t="s">
        <v>1812</v>
      </c>
      <c r="D333" s="44">
        <v>2021</v>
      </c>
      <c r="E333" s="55">
        <v>44368</v>
      </c>
      <c r="F333" s="44" t="s">
        <v>137</v>
      </c>
      <c r="G333" s="44" t="s">
        <v>44</v>
      </c>
      <c r="H333" s="37" t="s">
        <v>21</v>
      </c>
      <c r="I333" s="37" t="s">
        <v>21</v>
      </c>
      <c r="J333" s="37" t="s">
        <v>22</v>
      </c>
      <c r="K333" s="37" t="s">
        <v>21</v>
      </c>
      <c r="L333" s="37" t="s">
        <v>22</v>
      </c>
      <c r="M333" s="46">
        <v>42</v>
      </c>
      <c r="N333" s="34" t="s">
        <v>759</v>
      </c>
      <c r="O333" s="34">
        <v>-1</v>
      </c>
      <c r="P333" s="34" t="s">
        <v>18</v>
      </c>
      <c r="Q333" s="46">
        <v>9.1999999999999993</v>
      </c>
      <c r="R333" s="34" t="s">
        <v>780</v>
      </c>
      <c r="S333" s="34" t="s">
        <v>1835</v>
      </c>
    </row>
    <row r="334" spans="1:19" ht="15.75" customHeight="1" x14ac:dyDescent="0.3">
      <c r="A334" s="34" t="s">
        <v>1811</v>
      </c>
      <c r="B334" s="34" t="s">
        <v>1834</v>
      </c>
      <c r="C334" s="34" t="s">
        <v>1812</v>
      </c>
      <c r="D334" s="44">
        <v>2021</v>
      </c>
      <c r="E334" s="55">
        <v>44368</v>
      </c>
      <c r="F334" s="44" t="s">
        <v>137</v>
      </c>
      <c r="G334" s="44" t="s">
        <v>48</v>
      </c>
      <c r="H334" s="37" t="s">
        <v>22</v>
      </c>
      <c r="I334" s="37" t="s">
        <v>22</v>
      </c>
      <c r="J334" s="37" t="s">
        <v>21</v>
      </c>
      <c r="K334" s="37" t="s">
        <v>22</v>
      </c>
      <c r="L334" s="37" t="s">
        <v>21</v>
      </c>
      <c r="M334" s="46">
        <v>1.2</v>
      </c>
      <c r="N334" s="34" t="s">
        <v>762</v>
      </c>
      <c r="O334" s="34">
        <v>-1</v>
      </c>
      <c r="P334" s="34" t="s">
        <v>18</v>
      </c>
      <c r="Q334" s="46">
        <v>7.9</v>
      </c>
      <c r="R334" s="34" t="s">
        <v>760</v>
      </c>
      <c r="S334" s="34" t="s">
        <v>1835</v>
      </c>
    </row>
    <row r="335" spans="1:19" ht="15.75" customHeight="1" x14ac:dyDescent="0.3">
      <c r="A335" s="34" t="s">
        <v>1811</v>
      </c>
      <c r="B335" s="34" t="s">
        <v>1837</v>
      </c>
      <c r="C335" s="34" t="s">
        <v>1816</v>
      </c>
      <c r="D335" s="44">
        <v>2021</v>
      </c>
      <c r="E335" s="55">
        <v>44368</v>
      </c>
      <c r="F335" s="44" t="s">
        <v>137</v>
      </c>
      <c r="G335" s="44" t="s">
        <v>52</v>
      </c>
      <c r="H335" s="37" t="s">
        <v>27</v>
      </c>
      <c r="I335" s="37" t="s">
        <v>27</v>
      </c>
      <c r="J335" s="37" t="s">
        <v>26</v>
      </c>
      <c r="K335" s="37" t="s">
        <v>27</v>
      </c>
      <c r="L335" s="37" t="s">
        <v>26</v>
      </c>
      <c r="M335" s="46">
        <v>12.4</v>
      </c>
      <c r="N335" s="34" t="s">
        <v>786</v>
      </c>
      <c r="O335" s="34">
        <v>28.8</v>
      </c>
      <c r="P335" s="34" t="s">
        <v>759</v>
      </c>
      <c r="Q335" s="46">
        <v>13.6</v>
      </c>
      <c r="R335" s="34" t="s">
        <v>777</v>
      </c>
      <c r="S335" s="34" t="s">
        <v>1838</v>
      </c>
    </row>
    <row r="336" spans="1:19" ht="15.75" customHeight="1" x14ac:dyDescent="0.3">
      <c r="A336" s="34" t="s">
        <v>1811</v>
      </c>
      <c r="B336" s="34" t="s">
        <v>1837</v>
      </c>
      <c r="C336" s="34" t="s">
        <v>1816</v>
      </c>
      <c r="D336" s="44">
        <v>2021</v>
      </c>
      <c r="E336" s="55">
        <v>44368</v>
      </c>
      <c r="F336" s="44" t="s">
        <v>137</v>
      </c>
      <c r="G336" s="44" t="s">
        <v>55</v>
      </c>
      <c r="H336" s="37" t="s">
        <v>26</v>
      </c>
      <c r="I336" s="37" t="s">
        <v>26</v>
      </c>
      <c r="J336" s="37" t="s">
        <v>27</v>
      </c>
      <c r="K336" s="37" t="s">
        <v>26</v>
      </c>
      <c r="L336" s="37" t="s">
        <v>27</v>
      </c>
      <c r="M336" s="46">
        <v>14.4</v>
      </c>
      <c r="N336" s="34" t="s">
        <v>759</v>
      </c>
      <c r="O336" s="34">
        <v>-1</v>
      </c>
      <c r="P336" s="34" t="s">
        <v>18</v>
      </c>
      <c r="Q336" s="46">
        <v>3.2</v>
      </c>
      <c r="R336" s="34" t="s">
        <v>760</v>
      </c>
    </row>
    <row r="337" spans="1:19" ht="15.75" customHeight="1" x14ac:dyDescent="0.3">
      <c r="A337" s="34" t="s">
        <v>1811</v>
      </c>
      <c r="B337" s="34" t="s">
        <v>1837</v>
      </c>
      <c r="C337" s="34" t="s">
        <v>1816</v>
      </c>
      <c r="D337" s="44">
        <v>2021</v>
      </c>
      <c r="E337" s="55">
        <v>44368</v>
      </c>
      <c r="F337" s="44" t="s">
        <v>137</v>
      </c>
      <c r="G337" s="44" t="s">
        <v>161</v>
      </c>
      <c r="H337" s="37" t="s">
        <v>45</v>
      </c>
      <c r="I337" s="37" t="s">
        <v>45</v>
      </c>
      <c r="J337" s="37" t="s">
        <v>45</v>
      </c>
      <c r="K337" s="37" t="s">
        <v>45</v>
      </c>
      <c r="L337" s="37" t="s">
        <v>45</v>
      </c>
      <c r="M337" s="46">
        <v>21</v>
      </c>
      <c r="N337" s="34" t="s">
        <v>759</v>
      </c>
      <c r="O337" s="34">
        <v>-1</v>
      </c>
      <c r="P337" s="34" t="s">
        <v>18</v>
      </c>
      <c r="Q337" s="46">
        <v>3.5</v>
      </c>
      <c r="R337" s="34" t="s">
        <v>768</v>
      </c>
    </row>
    <row r="338" spans="1:19" ht="15.6" customHeight="1" x14ac:dyDescent="0.3">
      <c r="A338" s="34" t="s">
        <v>1811</v>
      </c>
      <c r="B338" s="34" t="s">
        <v>1833</v>
      </c>
      <c r="C338" s="34" t="s">
        <v>1826</v>
      </c>
      <c r="D338" s="44">
        <v>2021</v>
      </c>
      <c r="E338" s="55">
        <v>44368</v>
      </c>
      <c r="F338" s="44" t="s">
        <v>137</v>
      </c>
      <c r="G338" s="44" t="s">
        <v>57</v>
      </c>
      <c r="H338" s="37" t="s">
        <v>31</v>
      </c>
      <c r="I338" s="37" t="s">
        <v>31</v>
      </c>
      <c r="J338" s="37" t="s">
        <v>31</v>
      </c>
      <c r="K338" s="37" t="s">
        <v>31</v>
      </c>
      <c r="L338" s="37" t="s">
        <v>31</v>
      </c>
      <c r="M338" s="46">
        <v>13.3</v>
      </c>
      <c r="N338" s="34" t="s">
        <v>759</v>
      </c>
      <c r="O338" s="34">
        <v>-1</v>
      </c>
      <c r="P338" s="34" t="s">
        <v>18</v>
      </c>
      <c r="Q338" s="46">
        <v>10.8</v>
      </c>
      <c r="R338" s="34" t="s">
        <v>838</v>
      </c>
      <c r="S338" s="34" t="s">
        <v>1835</v>
      </c>
    </row>
    <row r="339" spans="1:19" ht="15.75" customHeight="1" x14ac:dyDescent="0.3">
      <c r="A339" s="34" t="s">
        <v>1811</v>
      </c>
      <c r="B339" s="34" t="s">
        <v>1833</v>
      </c>
      <c r="C339" s="34" t="s">
        <v>1826</v>
      </c>
      <c r="D339" s="44">
        <v>2021</v>
      </c>
      <c r="E339" s="55">
        <v>44368</v>
      </c>
      <c r="F339" s="44" t="s">
        <v>137</v>
      </c>
      <c r="G339" s="44" t="s">
        <v>61</v>
      </c>
      <c r="H339" s="37" t="s">
        <v>35</v>
      </c>
      <c r="I339" s="37" t="s">
        <v>31</v>
      </c>
      <c r="J339" s="37" t="s">
        <v>31</v>
      </c>
      <c r="K339" s="37" t="s">
        <v>31</v>
      </c>
      <c r="L339" s="37" t="s">
        <v>31</v>
      </c>
      <c r="M339" s="46">
        <v>19.899999999999999</v>
      </c>
      <c r="N339" s="34" t="s">
        <v>759</v>
      </c>
      <c r="O339" s="34">
        <v>-1</v>
      </c>
      <c r="P339" s="34" t="s">
        <v>18</v>
      </c>
      <c r="Q339" s="46">
        <v>4.5999999999999996</v>
      </c>
      <c r="R339" s="34" t="s">
        <v>775</v>
      </c>
      <c r="S339" s="34" t="s">
        <v>1835</v>
      </c>
    </row>
    <row r="340" spans="1:19" ht="15.75" customHeight="1" x14ac:dyDescent="0.3">
      <c r="A340" s="34" t="s">
        <v>1811</v>
      </c>
      <c r="B340" s="34" t="s">
        <v>1824</v>
      </c>
      <c r="C340" s="34" t="s">
        <v>1814</v>
      </c>
      <c r="D340" s="44">
        <v>2021</v>
      </c>
      <c r="E340" s="55">
        <v>44368</v>
      </c>
      <c r="F340" s="44" t="s">
        <v>137</v>
      </c>
      <c r="G340" s="44" t="s">
        <v>64</v>
      </c>
      <c r="H340" s="37" t="s">
        <v>26</v>
      </c>
      <c r="I340" s="37" t="s">
        <v>26</v>
      </c>
      <c r="J340" s="37" t="s">
        <v>27</v>
      </c>
      <c r="K340" s="37" t="s">
        <v>26</v>
      </c>
      <c r="L340" s="37" t="s">
        <v>27</v>
      </c>
      <c r="M340" s="46">
        <v>18.5</v>
      </c>
      <c r="N340" s="34" t="s">
        <v>759</v>
      </c>
      <c r="O340" s="34">
        <v>-1</v>
      </c>
      <c r="P340" s="34" t="s">
        <v>18</v>
      </c>
      <c r="Q340" s="46">
        <v>1.1000000000000001</v>
      </c>
      <c r="R340" s="34" t="s">
        <v>760</v>
      </c>
    </row>
    <row r="341" spans="1:19" ht="15.75" customHeight="1" x14ac:dyDescent="0.3">
      <c r="A341" s="34" t="s">
        <v>1811</v>
      </c>
      <c r="B341" s="34" t="s">
        <v>1824</v>
      </c>
      <c r="C341" s="34" t="s">
        <v>1814</v>
      </c>
      <c r="D341" s="44">
        <v>2021</v>
      </c>
      <c r="E341" s="55">
        <v>44368</v>
      </c>
      <c r="F341" s="44" t="s">
        <v>137</v>
      </c>
      <c r="G341" s="44" t="s">
        <v>67</v>
      </c>
      <c r="H341" s="37" t="s">
        <v>35</v>
      </c>
      <c r="I341" s="37" t="s">
        <v>31</v>
      </c>
      <c r="J341" s="37" t="s">
        <v>31</v>
      </c>
      <c r="K341" s="37" t="s">
        <v>31</v>
      </c>
      <c r="L341" s="37" t="s">
        <v>31</v>
      </c>
      <c r="M341" s="46">
        <v>16.7</v>
      </c>
      <c r="N341" s="34" t="s">
        <v>759</v>
      </c>
      <c r="O341" s="34">
        <v>-1</v>
      </c>
      <c r="P341" s="34" t="s">
        <v>18</v>
      </c>
      <c r="Q341" s="46">
        <v>10.1</v>
      </c>
      <c r="R341" s="34" t="s">
        <v>795</v>
      </c>
    </row>
    <row r="342" spans="1:19" ht="15.75" customHeight="1" x14ac:dyDescent="0.3">
      <c r="A342" s="34" t="s">
        <v>1811</v>
      </c>
      <c r="B342" s="34" t="s">
        <v>1824</v>
      </c>
      <c r="C342" s="34" t="s">
        <v>1814</v>
      </c>
      <c r="D342" s="44">
        <v>2021</v>
      </c>
      <c r="E342" s="55">
        <v>44368</v>
      </c>
      <c r="F342" s="44" t="s">
        <v>137</v>
      </c>
      <c r="G342" s="44" t="s">
        <v>71</v>
      </c>
      <c r="H342" s="37" t="s">
        <v>21</v>
      </c>
      <c r="I342" s="37" t="s">
        <v>21</v>
      </c>
      <c r="J342" s="37" t="s">
        <v>22</v>
      </c>
      <c r="K342" s="37" t="s">
        <v>21</v>
      </c>
      <c r="L342" s="37" t="s">
        <v>22</v>
      </c>
      <c r="M342" s="46">
        <v>3.4</v>
      </c>
      <c r="N342" s="34" t="s">
        <v>762</v>
      </c>
      <c r="O342" s="34">
        <v>-1</v>
      </c>
      <c r="P342" s="34" t="s">
        <v>18</v>
      </c>
      <c r="Q342" s="46">
        <v>9.3000000000000007</v>
      </c>
      <c r="R342" s="34" t="s">
        <v>760</v>
      </c>
    </row>
    <row r="343" spans="1:19" ht="15.75" customHeight="1" x14ac:dyDescent="0.3">
      <c r="A343" s="34" t="s">
        <v>1811</v>
      </c>
      <c r="B343" s="34" t="s">
        <v>1833</v>
      </c>
      <c r="C343" s="34" t="s">
        <v>1826</v>
      </c>
      <c r="D343" s="44">
        <v>2021</v>
      </c>
      <c r="E343" s="55">
        <v>44368</v>
      </c>
      <c r="F343" s="44" t="s">
        <v>137</v>
      </c>
      <c r="G343" s="44" t="s">
        <v>77</v>
      </c>
      <c r="H343" s="37" t="s">
        <v>22</v>
      </c>
      <c r="I343" s="37" t="s">
        <v>22</v>
      </c>
      <c r="J343" s="37" t="s">
        <v>21</v>
      </c>
      <c r="K343" s="37" t="s">
        <v>22</v>
      </c>
      <c r="L343" s="37" t="s">
        <v>21</v>
      </c>
      <c r="M343" s="46">
        <v>3.6</v>
      </c>
      <c r="N343" s="34" t="s">
        <v>762</v>
      </c>
      <c r="O343" s="34">
        <v>-1</v>
      </c>
      <c r="P343" s="34" t="s">
        <v>18</v>
      </c>
      <c r="Q343" s="46">
        <v>24.2</v>
      </c>
      <c r="R343" s="34" t="s">
        <v>780</v>
      </c>
      <c r="S343" s="34" t="s">
        <v>3489</v>
      </c>
    </row>
    <row r="344" spans="1:19" ht="15.75" customHeight="1" x14ac:dyDescent="0.3">
      <c r="A344" s="34" t="s">
        <v>1811</v>
      </c>
      <c r="B344" s="34" t="s">
        <v>1820</v>
      </c>
      <c r="C344" s="34" t="s">
        <v>1820</v>
      </c>
      <c r="D344" s="44">
        <v>2021</v>
      </c>
      <c r="E344" s="55">
        <v>44368</v>
      </c>
      <c r="F344" s="44" t="s">
        <v>137</v>
      </c>
      <c r="G344" s="44" t="s">
        <v>80</v>
      </c>
      <c r="H344" s="37" t="s">
        <v>21</v>
      </c>
      <c r="I344" s="37" t="s">
        <v>21</v>
      </c>
      <c r="J344" s="37" t="s">
        <v>22</v>
      </c>
      <c r="K344" s="37" t="s">
        <v>21</v>
      </c>
      <c r="L344" s="37" t="s">
        <v>22</v>
      </c>
      <c r="M344" s="46">
        <v>18.100000000000001</v>
      </c>
      <c r="N344" s="34" t="s">
        <v>759</v>
      </c>
      <c r="O344" s="34">
        <v>-1</v>
      </c>
      <c r="P344" s="34" t="s">
        <v>18</v>
      </c>
      <c r="Q344" s="46">
        <v>10.199999999999999</v>
      </c>
      <c r="R344" s="34" t="s">
        <v>760</v>
      </c>
    </row>
    <row r="345" spans="1:19" ht="15.75" customHeight="1" x14ac:dyDescent="0.3">
      <c r="A345" s="34" t="s">
        <v>1811</v>
      </c>
      <c r="B345" s="34" t="s">
        <v>1820</v>
      </c>
      <c r="C345" s="34" t="s">
        <v>1820</v>
      </c>
      <c r="D345" s="44">
        <v>2021</v>
      </c>
      <c r="E345" s="55">
        <v>44368</v>
      </c>
      <c r="F345" s="44" t="s">
        <v>137</v>
      </c>
      <c r="G345" s="44" t="s">
        <v>83</v>
      </c>
      <c r="H345" s="37" t="s">
        <v>27</v>
      </c>
      <c r="I345" s="37" t="s">
        <v>27</v>
      </c>
      <c r="J345" s="37" t="s">
        <v>26</v>
      </c>
      <c r="K345" s="37" t="s">
        <v>27</v>
      </c>
      <c r="L345" s="37" t="s">
        <v>26</v>
      </c>
      <c r="M345" s="46">
        <v>14.6</v>
      </c>
      <c r="N345" s="34" t="s">
        <v>786</v>
      </c>
      <c r="O345" s="34">
        <v>13.1</v>
      </c>
      <c r="P345" s="34" t="s">
        <v>762</v>
      </c>
      <c r="Q345" s="46">
        <v>6.6</v>
      </c>
      <c r="R345" s="34" t="s">
        <v>760</v>
      </c>
    </row>
    <row r="346" spans="1:19" ht="15.75" customHeight="1" x14ac:dyDescent="0.3">
      <c r="A346" s="34" t="s">
        <v>1811</v>
      </c>
      <c r="B346" s="34" t="s">
        <v>1820</v>
      </c>
      <c r="C346" s="34" t="s">
        <v>1820</v>
      </c>
      <c r="D346" s="44">
        <v>2021</v>
      </c>
      <c r="E346" s="55">
        <v>44368</v>
      </c>
      <c r="F346" s="44" t="s">
        <v>137</v>
      </c>
      <c r="G346" s="44" t="s">
        <v>86</v>
      </c>
      <c r="H346" s="37" t="s">
        <v>22</v>
      </c>
      <c r="I346" s="37" t="s">
        <v>22</v>
      </c>
      <c r="J346" s="37" t="s">
        <v>21</v>
      </c>
      <c r="K346" s="37" t="s">
        <v>22</v>
      </c>
      <c r="L346" s="37" t="s">
        <v>21</v>
      </c>
      <c r="M346" s="46">
        <v>22.3</v>
      </c>
      <c r="N346" s="34" t="s">
        <v>759</v>
      </c>
      <c r="O346" s="34">
        <v>-1</v>
      </c>
      <c r="P346" s="34" t="s">
        <v>18</v>
      </c>
      <c r="Q346" s="46">
        <v>7.3</v>
      </c>
      <c r="R346" s="34" t="s">
        <v>760</v>
      </c>
    </row>
    <row r="347" spans="1:19" ht="15.75" customHeight="1" x14ac:dyDescent="0.3">
      <c r="A347" s="34" t="s">
        <v>1811</v>
      </c>
      <c r="B347" s="34" t="s">
        <v>1814</v>
      </c>
      <c r="C347" s="34" t="s">
        <v>1814</v>
      </c>
      <c r="D347" s="44">
        <v>2021</v>
      </c>
      <c r="E347" s="55">
        <v>44368</v>
      </c>
      <c r="F347" s="44" t="s">
        <v>137</v>
      </c>
      <c r="G347" s="44" t="s">
        <v>89</v>
      </c>
      <c r="H347" s="37" t="s">
        <v>45</v>
      </c>
      <c r="I347" s="37" t="s">
        <v>45</v>
      </c>
      <c r="J347" s="37" t="s">
        <v>45</v>
      </c>
      <c r="K347" s="37" t="s">
        <v>45</v>
      </c>
      <c r="L347" s="37" t="s">
        <v>45</v>
      </c>
      <c r="M347" s="46">
        <v>28.5</v>
      </c>
      <c r="N347" s="34" t="s">
        <v>759</v>
      </c>
      <c r="O347" s="34">
        <v>-1</v>
      </c>
      <c r="P347" s="34" t="s">
        <v>18</v>
      </c>
      <c r="Q347" s="46">
        <v>8.3000000000000007</v>
      </c>
      <c r="R347" s="34" t="s">
        <v>760</v>
      </c>
    </row>
    <row r="348" spans="1:19" ht="15.75" customHeight="1" x14ac:dyDescent="0.3">
      <c r="A348" s="34" t="s">
        <v>1811</v>
      </c>
      <c r="B348" s="34" t="s">
        <v>1837</v>
      </c>
      <c r="C348" s="34" t="s">
        <v>1816</v>
      </c>
      <c r="D348" s="44">
        <v>2021</v>
      </c>
      <c r="E348" s="55">
        <v>44364</v>
      </c>
      <c r="F348" s="44" t="s">
        <v>137</v>
      </c>
      <c r="G348" s="44" t="s">
        <v>92</v>
      </c>
      <c r="H348" s="37" t="s">
        <v>35</v>
      </c>
      <c r="I348" s="37" t="s">
        <v>31</v>
      </c>
      <c r="J348" s="37" t="s">
        <v>31</v>
      </c>
      <c r="K348" s="37" t="s">
        <v>31</v>
      </c>
      <c r="L348" s="37" t="s">
        <v>31</v>
      </c>
      <c r="M348" s="46">
        <v>19.100000000000001</v>
      </c>
      <c r="N348" s="34" t="s">
        <v>759</v>
      </c>
      <c r="O348" s="34">
        <v>-1</v>
      </c>
      <c r="P348" s="34" t="s">
        <v>18</v>
      </c>
      <c r="Q348" s="46">
        <v>11.4</v>
      </c>
      <c r="R348" s="34" t="s">
        <v>760</v>
      </c>
    </row>
    <row r="349" spans="1:19" ht="15.75" customHeight="1" x14ac:dyDescent="0.3">
      <c r="A349" s="34" t="s">
        <v>1811</v>
      </c>
      <c r="B349" s="34" t="s">
        <v>1837</v>
      </c>
      <c r="C349" s="34" t="s">
        <v>1816</v>
      </c>
      <c r="D349" s="44">
        <v>2021</v>
      </c>
      <c r="E349" s="55">
        <v>44364</v>
      </c>
      <c r="F349" s="44" t="s">
        <v>137</v>
      </c>
      <c r="G349" s="44" t="s">
        <v>95</v>
      </c>
      <c r="H349" s="37" t="s">
        <v>45</v>
      </c>
      <c r="I349" s="37" t="s">
        <v>45</v>
      </c>
      <c r="J349" s="37" t="s">
        <v>45</v>
      </c>
      <c r="K349" s="37" t="s">
        <v>45</v>
      </c>
      <c r="L349" s="37" t="s">
        <v>45</v>
      </c>
      <c r="M349" s="46">
        <v>16.399999999999999</v>
      </c>
      <c r="N349" s="34" t="s">
        <v>759</v>
      </c>
      <c r="O349" s="34">
        <v>-1</v>
      </c>
      <c r="P349" s="34" t="s">
        <v>18</v>
      </c>
      <c r="Q349" s="46">
        <v>7.5</v>
      </c>
      <c r="R349" s="34" t="s">
        <v>760</v>
      </c>
    </row>
    <row r="350" spans="1:19" ht="15.75" customHeight="1" x14ac:dyDescent="0.3">
      <c r="A350" s="34" t="s">
        <v>1811</v>
      </c>
      <c r="B350" s="34" t="s">
        <v>1814</v>
      </c>
      <c r="C350" s="34" t="s">
        <v>1814</v>
      </c>
      <c r="D350" s="44">
        <v>2021</v>
      </c>
      <c r="E350" s="55">
        <v>44368</v>
      </c>
      <c r="F350" s="44" t="s">
        <v>137</v>
      </c>
      <c r="G350" s="44" t="s">
        <v>98</v>
      </c>
      <c r="H350" s="37" t="s">
        <v>27</v>
      </c>
      <c r="I350" s="37" t="s">
        <v>27</v>
      </c>
      <c r="J350" s="37" t="s">
        <v>26</v>
      </c>
      <c r="K350" s="37" t="s">
        <v>27</v>
      </c>
      <c r="L350" s="37" t="s">
        <v>26</v>
      </c>
      <c r="M350" s="46">
        <v>29.8</v>
      </c>
      <c r="N350" s="34" t="s">
        <v>759</v>
      </c>
      <c r="O350" s="34">
        <v>-1</v>
      </c>
      <c r="P350" s="34" t="s">
        <v>18</v>
      </c>
      <c r="Q350" s="46">
        <v>9.5</v>
      </c>
      <c r="R350" s="34" t="s">
        <v>760</v>
      </c>
    </row>
    <row r="351" spans="1:19" ht="15.75" customHeight="1" x14ac:dyDescent="0.3">
      <c r="A351" s="34" t="s">
        <v>1811</v>
      </c>
      <c r="B351" s="34" t="s">
        <v>1814</v>
      </c>
      <c r="C351" s="34" t="s">
        <v>1814</v>
      </c>
      <c r="D351" s="44">
        <v>2021</v>
      </c>
      <c r="E351" s="55">
        <v>44368</v>
      </c>
      <c r="F351" s="44" t="s">
        <v>137</v>
      </c>
      <c r="G351" s="44" t="s">
        <v>190</v>
      </c>
      <c r="H351" s="37" t="s">
        <v>35</v>
      </c>
      <c r="I351" s="37" t="s">
        <v>31</v>
      </c>
      <c r="J351" s="37" t="s">
        <v>31</v>
      </c>
      <c r="K351" s="37" t="s">
        <v>31</v>
      </c>
      <c r="L351" s="37" t="s">
        <v>31</v>
      </c>
      <c r="M351" s="46">
        <v>15.4</v>
      </c>
      <c r="N351" s="34" t="s">
        <v>786</v>
      </c>
      <c r="O351" s="34">
        <v>15.2</v>
      </c>
      <c r="P351" s="34" t="s">
        <v>759</v>
      </c>
      <c r="Q351" s="46">
        <v>17</v>
      </c>
      <c r="R351" s="34" t="s">
        <v>760</v>
      </c>
      <c r="S351" s="34" t="s">
        <v>3488</v>
      </c>
    </row>
    <row r="352" spans="1:19" ht="15.75" customHeight="1" x14ac:dyDescent="0.3">
      <c r="A352" s="34" t="s">
        <v>1811</v>
      </c>
      <c r="B352" s="34" t="s">
        <v>1837</v>
      </c>
      <c r="C352" s="34" t="s">
        <v>1816</v>
      </c>
      <c r="D352" s="44">
        <v>2021</v>
      </c>
      <c r="E352" s="55">
        <v>44364</v>
      </c>
      <c r="F352" s="44" t="s">
        <v>137</v>
      </c>
      <c r="G352" s="44" t="s">
        <v>101</v>
      </c>
      <c r="H352" s="37" t="s">
        <v>22</v>
      </c>
      <c r="I352" s="37" t="s">
        <v>22</v>
      </c>
      <c r="J352" s="37" t="s">
        <v>21</v>
      </c>
      <c r="K352" s="37" t="s">
        <v>22</v>
      </c>
      <c r="L352" s="37" t="s">
        <v>21</v>
      </c>
      <c r="M352" s="56">
        <v>20.399999999999999</v>
      </c>
      <c r="N352" s="34" t="s">
        <v>759</v>
      </c>
      <c r="O352" s="34">
        <v>-1</v>
      </c>
      <c r="P352" s="34" t="s">
        <v>18</v>
      </c>
      <c r="Q352" s="56">
        <v>9</v>
      </c>
      <c r="R352" s="57" t="s">
        <v>838</v>
      </c>
    </row>
    <row r="353" spans="1:18" ht="15.75" customHeight="1" x14ac:dyDescent="0.3">
      <c r="A353" s="34" t="s">
        <v>1811</v>
      </c>
      <c r="B353" s="34" t="s">
        <v>1839</v>
      </c>
      <c r="C353" s="34" t="s">
        <v>1816</v>
      </c>
      <c r="D353" s="44">
        <v>2021</v>
      </c>
      <c r="E353" s="55">
        <v>44364</v>
      </c>
      <c r="F353" s="44" t="s">
        <v>137</v>
      </c>
      <c r="G353" s="44" t="s">
        <v>104</v>
      </c>
      <c r="H353" s="37" t="s">
        <v>26</v>
      </c>
      <c r="I353" s="37" t="s">
        <v>26</v>
      </c>
      <c r="J353" s="37" t="s">
        <v>27</v>
      </c>
      <c r="K353" s="37" t="s">
        <v>26</v>
      </c>
      <c r="L353" s="37" t="s">
        <v>27</v>
      </c>
      <c r="M353" s="46">
        <v>5.2</v>
      </c>
      <c r="N353" s="34" t="s">
        <v>762</v>
      </c>
      <c r="O353" s="34">
        <v>-1</v>
      </c>
      <c r="P353" s="34" t="s">
        <v>18</v>
      </c>
      <c r="Q353" s="46">
        <v>7.8</v>
      </c>
      <c r="R353" s="34" t="s">
        <v>760</v>
      </c>
    </row>
    <row r="354" spans="1:18" ht="15.75" customHeight="1" x14ac:dyDescent="0.3">
      <c r="A354" s="34" t="s">
        <v>1811</v>
      </c>
      <c r="B354" s="34" t="s">
        <v>1839</v>
      </c>
      <c r="C354" s="34" t="s">
        <v>1816</v>
      </c>
      <c r="D354" s="44">
        <v>2021</v>
      </c>
      <c r="E354" s="55">
        <v>44364</v>
      </c>
      <c r="F354" s="44" t="s">
        <v>137</v>
      </c>
      <c r="G354" s="44" t="s">
        <v>107</v>
      </c>
      <c r="H354" s="37" t="s">
        <v>27</v>
      </c>
      <c r="I354" s="37" t="s">
        <v>27</v>
      </c>
      <c r="J354" s="37" t="s">
        <v>26</v>
      </c>
      <c r="K354" s="37" t="s">
        <v>27</v>
      </c>
      <c r="L354" s="37" t="s">
        <v>26</v>
      </c>
      <c r="M354" s="46">
        <v>22.3</v>
      </c>
      <c r="N354" s="34" t="s">
        <v>778</v>
      </c>
      <c r="O354" s="34">
        <v>-1</v>
      </c>
      <c r="P354" s="34" t="s">
        <v>18</v>
      </c>
      <c r="Q354" s="46">
        <v>6.5</v>
      </c>
      <c r="R354" s="34" t="s">
        <v>760</v>
      </c>
    </row>
    <row r="355" spans="1:18" ht="15.75" customHeight="1" x14ac:dyDescent="0.3">
      <c r="A355" s="34" t="s">
        <v>1811</v>
      </c>
      <c r="B355" s="34" t="s">
        <v>1839</v>
      </c>
      <c r="C355" s="34" t="s">
        <v>1816</v>
      </c>
      <c r="D355" s="44">
        <v>2021</v>
      </c>
      <c r="E355" s="55">
        <v>44364</v>
      </c>
      <c r="F355" s="44" t="s">
        <v>137</v>
      </c>
      <c r="G355" s="44" t="s">
        <v>110</v>
      </c>
      <c r="H355" s="37" t="s">
        <v>31</v>
      </c>
      <c r="I355" s="37" t="s">
        <v>31</v>
      </c>
      <c r="J355" s="37" t="s">
        <v>31</v>
      </c>
      <c r="K355" s="37" t="s">
        <v>31</v>
      </c>
      <c r="L355" s="37" t="s">
        <v>31</v>
      </c>
      <c r="M355" s="46">
        <v>1.5</v>
      </c>
      <c r="N355" s="34" t="s">
        <v>762</v>
      </c>
      <c r="O355" s="34">
        <v>-1</v>
      </c>
      <c r="P355" s="34" t="s">
        <v>18</v>
      </c>
      <c r="Q355" s="46">
        <v>5.3</v>
      </c>
      <c r="R355" s="34" t="s">
        <v>760</v>
      </c>
    </row>
    <row r="356" spans="1:18" ht="15.75" customHeight="1" x14ac:dyDescent="0.3">
      <c r="A356" s="34" t="s">
        <v>1811</v>
      </c>
      <c r="B356" s="34" t="s">
        <v>1822</v>
      </c>
      <c r="C356" s="34" t="s">
        <v>1812</v>
      </c>
      <c r="D356" s="44">
        <v>2021</v>
      </c>
      <c r="E356" s="55">
        <v>44364</v>
      </c>
      <c r="F356" s="44" t="s">
        <v>137</v>
      </c>
      <c r="G356" s="44" t="s">
        <v>113</v>
      </c>
      <c r="H356" s="37" t="s">
        <v>22</v>
      </c>
      <c r="I356" s="37" t="s">
        <v>22</v>
      </c>
      <c r="J356" s="37" t="s">
        <v>21</v>
      </c>
      <c r="K356" s="37" t="s">
        <v>22</v>
      </c>
      <c r="L356" s="37" t="s">
        <v>21</v>
      </c>
      <c r="M356" s="46">
        <v>18.899999999999999</v>
      </c>
      <c r="N356" s="34" t="s">
        <v>759</v>
      </c>
      <c r="O356" s="34">
        <v>-1</v>
      </c>
      <c r="P356" s="34" t="s">
        <v>18</v>
      </c>
      <c r="Q356" s="46">
        <v>5.6</v>
      </c>
      <c r="R356" s="34" t="s">
        <v>768</v>
      </c>
    </row>
    <row r="357" spans="1:18" ht="15.75" customHeight="1" x14ac:dyDescent="0.3">
      <c r="A357" s="34" t="s">
        <v>1811</v>
      </c>
      <c r="B357" s="34" t="s">
        <v>1822</v>
      </c>
      <c r="C357" s="34" t="s">
        <v>1812</v>
      </c>
      <c r="D357" s="44">
        <v>2021</v>
      </c>
      <c r="E357" s="55">
        <v>44364</v>
      </c>
      <c r="F357" s="44" t="s">
        <v>137</v>
      </c>
      <c r="G357" s="44" t="s">
        <v>116</v>
      </c>
      <c r="H357" s="37" t="s">
        <v>31</v>
      </c>
      <c r="I357" s="37" t="s">
        <v>31</v>
      </c>
      <c r="J357" s="37" t="s">
        <v>31</v>
      </c>
      <c r="K357" s="37" t="s">
        <v>31</v>
      </c>
      <c r="L357" s="37" t="s">
        <v>31</v>
      </c>
      <c r="M357" s="46">
        <v>17.8</v>
      </c>
      <c r="N357" s="34" t="s">
        <v>759</v>
      </c>
      <c r="O357" s="34">
        <v>-1</v>
      </c>
      <c r="P357" s="34" t="s">
        <v>18</v>
      </c>
      <c r="Q357" s="46">
        <v>11.7</v>
      </c>
      <c r="R357" s="34" t="s">
        <v>777</v>
      </c>
    </row>
    <row r="358" spans="1:18" ht="15.75" customHeight="1" x14ac:dyDescent="0.3">
      <c r="A358" s="34" t="s">
        <v>1811</v>
      </c>
      <c r="B358" s="34" t="s">
        <v>1824</v>
      </c>
      <c r="C358" s="34" t="s">
        <v>1814</v>
      </c>
      <c r="D358" s="44">
        <v>2021</v>
      </c>
      <c r="E358" s="55">
        <v>44364</v>
      </c>
      <c r="F358" s="44" t="s">
        <v>137</v>
      </c>
      <c r="G358" s="44" t="s">
        <v>122</v>
      </c>
      <c r="H358" s="37" t="s">
        <v>27</v>
      </c>
      <c r="I358" s="37" t="s">
        <v>27</v>
      </c>
      <c r="J358" s="37" t="s">
        <v>26</v>
      </c>
      <c r="K358" s="37" t="s">
        <v>27</v>
      </c>
      <c r="L358" s="37" t="s">
        <v>26</v>
      </c>
      <c r="M358" s="46">
        <v>16</v>
      </c>
      <c r="N358" s="34" t="s">
        <v>759</v>
      </c>
      <c r="O358" s="34">
        <v>-1</v>
      </c>
      <c r="P358" s="34" t="s">
        <v>18</v>
      </c>
      <c r="Q358" s="46">
        <v>5</v>
      </c>
      <c r="R358" s="34" t="s">
        <v>760</v>
      </c>
    </row>
    <row r="359" spans="1:18" ht="15.75" customHeight="1" x14ac:dyDescent="0.3">
      <c r="A359" s="34" t="s">
        <v>1811</v>
      </c>
      <c r="B359" s="34" t="s">
        <v>1824</v>
      </c>
      <c r="C359" s="34" t="s">
        <v>1814</v>
      </c>
      <c r="D359" s="44">
        <v>2021</v>
      </c>
      <c r="E359" s="55">
        <v>44364</v>
      </c>
      <c r="F359" s="44" t="s">
        <v>137</v>
      </c>
      <c r="G359" s="44" t="s">
        <v>125</v>
      </c>
      <c r="H359" s="37" t="s">
        <v>31</v>
      </c>
      <c r="I359" s="37" t="s">
        <v>31</v>
      </c>
      <c r="J359" s="37" t="s">
        <v>31</v>
      </c>
      <c r="K359" s="37" t="s">
        <v>31</v>
      </c>
      <c r="L359" s="37" t="s">
        <v>31</v>
      </c>
      <c r="M359" s="46">
        <v>15</v>
      </c>
      <c r="N359" s="34" t="s">
        <v>759</v>
      </c>
      <c r="O359" s="34">
        <v>-1</v>
      </c>
      <c r="P359" s="34" t="s">
        <v>18</v>
      </c>
      <c r="Q359" s="46">
        <v>4</v>
      </c>
      <c r="R359" s="34" t="s">
        <v>760</v>
      </c>
    </row>
    <row r="360" spans="1:18" ht="15.75" customHeight="1" x14ac:dyDescent="0.3">
      <c r="A360" s="34" t="s">
        <v>1811</v>
      </c>
      <c r="B360" s="34" t="s">
        <v>1824</v>
      </c>
      <c r="C360" s="34" t="s">
        <v>1814</v>
      </c>
      <c r="D360" s="44">
        <v>2021</v>
      </c>
      <c r="E360" s="55">
        <v>44364</v>
      </c>
      <c r="F360" s="44" t="s">
        <v>137</v>
      </c>
      <c r="G360" s="44" t="s">
        <v>128</v>
      </c>
      <c r="H360" s="37" t="s">
        <v>21</v>
      </c>
      <c r="I360" s="37" t="s">
        <v>21</v>
      </c>
      <c r="J360" s="37" t="s">
        <v>22</v>
      </c>
      <c r="K360" s="37" t="s">
        <v>21</v>
      </c>
      <c r="L360" s="37" t="s">
        <v>22</v>
      </c>
      <c r="M360" s="46">
        <v>4.3</v>
      </c>
      <c r="N360" s="34" t="s">
        <v>762</v>
      </c>
      <c r="O360" s="34">
        <v>-1</v>
      </c>
      <c r="P360" s="34" t="s">
        <v>18</v>
      </c>
      <c r="Q360" s="46">
        <v>5.0999999999999996</v>
      </c>
      <c r="R360" s="34" t="s">
        <v>760</v>
      </c>
    </row>
    <row r="361" spans="1:18" ht="15.75" customHeight="1" x14ac:dyDescent="0.3">
      <c r="A361" s="34" t="s">
        <v>1811</v>
      </c>
      <c r="B361" s="34" t="s">
        <v>1822</v>
      </c>
      <c r="C361" s="34" t="s">
        <v>1812</v>
      </c>
      <c r="D361" s="44">
        <v>2021</v>
      </c>
      <c r="E361" s="55">
        <v>44364</v>
      </c>
      <c r="F361" s="44" t="s">
        <v>137</v>
      </c>
      <c r="G361" s="44" t="s">
        <v>131</v>
      </c>
      <c r="H361" s="37" t="s">
        <v>45</v>
      </c>
      <c r="I361" s="37" t="s">
        <v>45</v>
      </c>
      <c r="J361" s="37" t="s">
        <v>45</v>
      </c>
      <c r="K361" s="37" t="s">
        <v>45</v>
      </c>
      <c r="L361" s="37" t="s">
        <v>45</v>
      </c>
      <c r="M361" s="46">
        <v>10.7</v>
      </c>
      <c r="N361" s="34" t="s">
        <v>759</v>
      </c>
      <c r="O361" s="34">
        <v>-1</v>
      </c>
      <c r="P361" s="34" t="s">
        <v>18</v>
      </c>
      <c r="Q361" s="46">
        <v>3.1</v>
      </c>
      <c r="R361" s="34" t="s">
        <v>777</v>
      </c>
    </row>
  </sheetData>
  <autoFilter ref="A1:S361" xr:uid="{00000000-0009-0000-0000-000003000000}"/>
  <pageMargins left="0.7" right="0.7" top="0.75" bottom="0.75" header="0" footer="0"/>
  <pageSetup orientation="landscape"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DB361"/>
  <sheetViews>
    <sheetView workbookViewId="0">
      <pane xSplit="11" ySplit="1" topLeftCell="CP340" activePane="bottomRight" state="frozen"/>
      <selection pane="topRight" activeCell="L1" sqref="L1"/>
      <selection pane="bottomLeft" activeCell="A2" sqref="A2"/>
      <selection pane="bottomRight" sqref="A1:XFD1048576"/>
    </sheetView>
  </sheetViews>
  <sheetFormatPr defaultColWidth="12.59765625" defaultRowHeight="15" customHeight="1" x14ac:dyDescent="0.3"/>
  <cols>
    <col min="1" max="1" width="3.09765625" style="34" customWidth="1"/>
    <col min="2" max="2" width="6.09765625" style="34" customWidth="1"/>
    <col min="3" max="3" width="5.3984375" style="34" customWidth="1"/>
    <col min="4" max="4" width="4.3984375" style="34" customWidth="1"/>
    <col min="5" max="5" width="8.8984375" style="34" customWidth="1"/>
    <col min="6" max="6" width="5.69921875" style="34" customWidth="1"/>
    <col min="7" max="7" width="3.09765625" style="34" customWidth="1"/>
    <col min="8" max="8" width="2.09765625" style="34" customWidth="1"/>
    <col min="9" max="9" width="1.69921875" style="34" customWidth="1"/>
    <col min="10" max="10" width="1.59765625" style="34" customWidth="1"/>
    <col min="11" max="11" width="11.3984375" style="34" customWidth="1"/>
    <col min="12" max="12" width="7.3984375" style="34" customWidth="1"/>
    <col min="13" max="77" width="8" style="44" customWidth="1"/>
    <col min="78" max="78" width="16.3984375" style="44" customWidth="1"/>
    <col min="79" max="79" width="8.09765625" style="44" customWidth="1"/>
    <col min="80" max="100" width="8" style="44" customWidth="1"/>
    <col min="101" max="101" width="10.5" style="44" customWidth="1"/>
    <col min="102" max="102" width="8" style="88" customWidth="1"/>
    <col min="103" max="103" width="8" style="93" customWidth="1"/>
    <col min="104" max="105" width="8" style="34" customWidth="1"/>
    <col min="106" max="106" width="21.59765625" style="34" customWidth="1"/>
    <col min="107" max="16384" width="12.59765625" style="34"/>
  </cols>
  <sheetData>
    <row r="1" spans="1:106" ht="14.4" x14ac:dyDescent="0.3">
      <c r="A1" s="39" t="s">
        <v>820</v>
      </c>
      <c r="B1" s="39" t="s">
        <v>1</v>
      </c>
      <c r="C1" s="39" t="s">
        <v>821</v>
      </c>
      <c r="D1" s="39" t="s">
        <v>2</v>
      </c>
      <c r="E1" s="39" t="s">
        <v>3</v>
      </c>
      <c r="F1" s="39" t="s">
        <v>4</v>
      </c>
      <c r="G1" s="39" t="s">
        <v>751</v>
      </c>
      <c r="H1" s="42" t="s">
        <v>8</v>
      </c>
      <c r="I1" s="42" t="s">
        <v>9</v>
      </c>
      <c r="J1" s="42" t="s">
        <v>10</v>
      </c>
      <c r="K1" s="42" t="s">
        <v>11</v>
      </c>
      <c r="L1" s="60" t="s">
        <v>2095</v>
      </c>
      <c r="M1" s="58" t="s">
        <v>822</v>
      </c>
      <c r="N1" s="58" t="s">
        <v>823</v>
      </c>
      <c r="O1" s="58" t="s">
        <v>824</v>
      </c>
      <c r="P1" s="58" t="s">
        <v>825</v>
      </c>
      <c r="Q1" s="58" t="s">
        <v>826</v>
      </c>
      <c r="R1" s="58" t="s">
        <v>827</v>
      </c>
      <c r="S1" s="39" t="s">
        <v>828</v>
      </c>
      <c r="T1" s="39" t="s">
        <v>829</v>
      </c>
      <c r="U1" s="39" t="s">
        <v>760</v>
      </c>
      <c r="V1" s="39" t="s">
        <v>767</v>
      </c>
      <c r="W1" s="39" t="s">
        <v>830</v>
      </c>
      <c r="X1" s="39" t="s">
        <v>831</v>
      </c>
      <c r="Y1" s="39" t="s">
        <v>832</v>
      </c>
      <c r="Z1" s="39" t="s">
        <v>833</v>
      </c>
      <c r="AA1" s="39" t="s">
        <v>834</v>
      </c>
      <c r="AB1" s="59" t="s">
        <v>835</v>
      </c>
      <c r="AC1" s="39" t="s">
        <v>762</v>
      </c>
      <c r="AD1" s="39" t="s">
        <v>786</v>
      </c>
      <c r="AE1" s="39" t="s">
        <v>779</v>
      </c>
      <c r="AF1" s="39" t="s">
        <v>836</v>
      </c>
      <c r="AG1" s="39" t="s">
        <v>818</v>
      </c>
      <c r="AH1" s="39" t="s">
        <v>799</v>
      </c>
      <c r="AI1" s="39" t="s">
        <v>837</v>
      </c>
      <c r="AJ1" s="39" t="s">
        <v>838</v>
      </c>
      <c r="AK1" s="39" t="s">
        <v>839</v>
      </c>
      <c r="AL1" s="39" t="s">
        <v>840</v>
      </c>
      <c r="AM1" s="39" t="s">
        <v>841</v>
      </c>
      <c r="AN1" s="39" t="s">
        <v>842</v>
      </c>
      <c r="AO1" s="39" t="s">
        <v>843</v>
      </c>
      <c r="AP1" s="39" t="s">
        <v>795</v>
      </c>
      <c r="AQ1" s="39" t="s">
        <v>844</v>
      </c>
      <c r="AR1" s="59" t="s">
        <v>845</v>
      </c>
      <c r="AS1" s="39" t="s">
        <v>846</v>
      </c>
      <c r="AT1" s="39" t="s">
        <v>847</v>
      </c>
      <c r="AU1" s="39" t="s">
        <v>848</v>
      </c>
      <c r="AV1" s="39" t="s">
        <v>849</v>
      </c>
      <c r="AW1" s="39" t="s">
        <v>778</v>
      </c>
      <c r="AX1" s="39" t="s">
        <v>850</v>
      </c>
      <c r="AY1" s="39" t="s">
        <v>851</v>
      </c>
      <c r="AZ1" s="39" t="s">
        <v>852</v>
      </c>
      <c r="BA1" s="39" t="s">
        <v>780</v>
      </c>
      <c r="BB1" s="39" t="s">
        <v>853</v>
      </c>
      <c r="BC1" s="39" t="s">
        <v>763</v>
      </c>
      <c r="BD1" s="39" t="s">
        <v>854</v>
      </c>
      <c r="BE1" s="39" t="s">
        <v>806</v>
      </c>
      <c r="BF1" s="39" t="s">
        <v>855</v>
      </c>
      <c r="BG1" s="39" t="s">
        <v>856</v>
      </c>
      <c r="BH1" s="39" t="s">
        <v>857</v>
      </c>
      <c r="BI1" s="39" t="s">
        <v>1850</v>
      </c>
      <c r="BJ1" s="39" t="s">
        <v>784</v>
      </c>
      <c r="BK1" s="39" t="s">
        <v>1846</v>
      </c>
      <c r="BL1" s="39" t="s">
        <v>858</v>
      </c>
      <c r="BM1" s="39" t="s">
        <v>859</v>
      </c>
      <c r="BN1" s="39" t="s">
        <v>764</v>
      </c>
      <c r="BO1" s="39" t="s">
        <v>860</v>
      </c>
      <c r="BP1" s="39" t="s">
        <v>759</v>
      </c>
      <c r="BQ1" s="39" t="s">
        <v>861</v>
      </c>
      <c r="BR1" s="39" t="s">
        <v>862</v>
      </c>
      <c r="BS1" s="39" t="s">
        <v>810</v>
      </c>
      <c r="BT1" s="39" t="s">
        <v>768</v>
      </c>
      <c r="BU1" s="39" t="s">
        <v>766</v>
      </c>
      <c r="BV1" s="39" t="s">
        <v>863</v>
      </c>
      <c r="BW1" s="39" t="s">
        <v>864</v>
      </c>
      <c r="BX1" s="39" t="s">
        <v>865</v>
      </c>
      <c r="BY1" s="39" t="s">
        <v>866</v>
      </c>
      <c r="BZ1" s="39" t="s">
        <v>867</v>
      </c>
      <c r="CA1" s="39" t="s">
        <v>1687</v>
      </c>
      <c r="CB1" s="39" t="s">
        <v>868</v>
      </c>
      <c r="CC1" s="39" t="s">
        <v>869</v>
      </c>
      <c r="CD1" s="39" t="s">
        <v>870</v>
      </c>
      <c r="CE1" s="39" t="s">
        <v>871</v>
      </c>
      <c r="CF1" s="39" t="s">
        <v>872</v>
      </c>
      <c r="CG1" s="39" t="s">
        <v>1844</v>
      </c>
      <c r="CH1" s="39" t="s">
        <v>873</v>
      </c>
      <c r="CI1" s="39" t="s">
        <v>1845</v>
      </c>
      <c r="CJ1" s="39" t="s">
        <v>874</v>
      </c>
      <c r="CK1" s="39" t="s">
        <v>875</v>
      </c>
      <c r="CL1" s="39" t="s">
        <v>775</v>
      </c>
      <c r="CM1" s="39" t="s">
        <v>876</v>
      </c>
      <c r="CN1" s="39" t="s">
        <v>877</v>
      </c>
      <c r="CO1" s="39" t="s">
        <v>878</v>
      </c>
      <c r="CP1" s="39" t="s">
        <v>879</v>
      </c>
      <c r="CQ1" s="39" t="s">
        <v>777</v>
      </c>
      <c r="CR1" s="39" t="s">
        <v>880</v>
      </c>
      <c r="CS1" s="104" t="s">
        <v>3497</v>
      </c>
      <c r="CT1" s="104" t="s">
        <v>3498</v>
      </c>
      <c r="CU1" s="39" t="s">
        <v>769</v>
      </c>
      <c r="CV1" s="39" t="s">
        <v>881</v>
      </c>
      <c r="CW1" s="39" t="s">
        <v>882</v>
      </c>
      <c r="CX1" s="86" t="s">
        <v>3493</v>
      </c>
      <c r="CY1" s="90" t="s">
        <v>3492</v>
      </c>
      <c r="CZ1" s="39" t="s">
        <v>883</v>
      </c>
      <c r="DA1" s="39" t="s">
        <v>884</v>
      </c>
      <c r="DB1" s="39" t="s">
        <v>16</v>
      </c>
    </row>
    <row r="2" spans="1:106" ht="14.4" x14ac:dyDescent="0.3">
      <c r="A2" s="44" t="s">
        <v>652</v>
      </c>
      <c r="B2" s="44" t="s">
        <v>758</v>
      </c>
      <c r="C2" s="44" t="s">
        <v>758</v>
      </c>
      <c r="D2" s="44">
        <v>2017</v>
      </c>
      <c r="E2" s="45">
        <v>42908</v>
      </c>
      <c r="F2" s="44" t="s">
        <v>19</v>
      </c>
      <c r="G2" s="44" t="s">
        <v>20</v>
      </c>
      <c r="H2" s="37" t="s">
        <v>21</v>
      </c>
      <c r="I2" s="37" t="s">
        <v>21</v>
      </c>
      <c r="J2" s="37" t="s">
        <v>22</v>
      </c>
      <c r="K2" s="37" t="s">
        <v>21</v>
      </c>
      <c r="L2" s="37" t="s">
        <v>22</v>
      </c>
      <c r="M2" s="44">
        <v>8</v>
      </c>
      <c r="N2" s="44">
        <v>0.25</v>
      </c>
      <c r="O2" s="44">
        <v>2</v>
      </c>
      <c r="P2" s="44">
        <v>0</v>
      </c>
      <c r="Q2" s="44">
        <v>45</v>
      </c>
      <c r="R2" s="44">
        <v>30</v>
      </c>
      <c r="S2" s="44">
        <v>0</v>
      </c>
      <c r="T2" s="44">
        <v>0</v>
      </c>
      <c r="U2" s="44">
        <v>0.25</v>
      </c>
      <c r="V2" s="44">
        <v>0.25</v>
      </c>
      <c r="W2" s="44">
        <v>0</v>
      </c>
      <c r="X2" s="44">
        <v>0</v>
      </c>
      <c r="Y2" s="44">
        <v>1</v>
      </c>
      <c r="Z2" s="44">
        <v>0</v>
      </c>
      <c r="AA2" s="44">
        <v>0</v>
      </c>
      <c r="AB2" s="44">
        <v>0</v>
      </c>
      <c r="AC2" s="44">
        <v>6</v>
      </c>
      <c r="AD2" s="44">
        <v>0</v>
      </c>
      <c r="AE2" s="44">
        <v>0.25</v>
      </c>
      <c r="AF2" s="44">
        <v>0.25</v>
      </c>
      <c r="AG2" s="44">
        <v>0</v>
      </c>
      <c r="AH2" s="44">
        <v>0</v>
      </c>
      <c r="AI2" s="44">
        <v>0</v>
      </c>
      <c r="AJ2" s="44">
        <v>0</v>
      </c>
      <c r="AK2" s="44">
        <v>0</v>
      </c>
      <c r="AL2" s="44">
        <v>0</v>
      </c>
      <c r="AM2" s="44">
        <v>0</v>
      </c>
      <c r="AN2" s="44">
        <v>0</v>
      </c>
      <c r="AO2" s="44">
        <v>0</v>
      </c>
      <c r="AP2" s="44">
        <v>0.25</v>
      </c>
      <c r="AQ2" s="44">
        <v>0</v>
      </c>
      <c r="AR2" s="44">
        <v>0</v>
      </c>
      <c r="AS2" s="44">
        <v>0</v>
      </c>
      <c r="AT2" s="44">
        <v>0</v>
      </c>
      <c r="AU2" s="44">
        <v>0</v>
      </c>
      <c r="AV2" s="44">
        <v>0</v>
      </c>
      <c r="AW2" s="44">
        <v>1</v>
      </c>
      <c r="AX2" s="44">
        <v>0</v>
      </c>
      <c r="AY2" s="44">
        <v>0.5</v>
      </c>
      <c r="AZ2" s="44">
        <v>0</v>
      </c>
      <c r="BA2" s="44">
        <v>0</v>
      </c>
      <c r="BB2" s="44">
        <v>0</v>
      </c>
      <c r="BC2" s="44">
        <v>0.25</v>
      </c>
      <c r="BD2" s="44">
        <v>0</v>
      </c>
      <c r="BE2" s="44">
        <v>0</v>
      </c>
      <c r="BF2" s="44">
        <v>0</v>
      </c>
      <c r="BG2" s="44">
        <v>0</v>
      </c>
      <c r="BH2" s="44">
        <v>0</v>
      </c>
      <c r="BI2" s="44">
        <v>0</v>
      </c>
      <c r="BJ2" s="44">
        <v>0</v>
      </c>
      <c r="BK2" s="44">
        <v>0</v>
      </c>
      <c r="BL2" s="44">
        <v>0</v>
      </c>
      <c r="BM2" s="44">
        <v>0</v>
      </c>
      <c r="BN2" s="44">
        <v>0</v>
      </c>
      <c r="BO2" s="44">
        <v>0</v>
      </c>
      <c r="BP2" s="44">
        <v>0.25</v>
      </c>
      <c r="BQ2" s="44">
        <v>0</v>
      </c>
      <c r="BR2" s="44">
        <v>0</v>
      </c>
      <c r="BS2" s="44">
        <v>0</v>
      </c>
      <c r="BT2" s="44">
        <v>0.5</v>
      </c>
      <c r="BU2" s="44">
        <v>4</v>
      </c>
      <c r="BV2" s="44">
        <v>0</v>
      </c>
      <c r="BW2" s="44">
        <v>0</v>
      </c>
      <c r="BX2" s="44">
        <v>0</v>
      </c>
      <c r="BY2" s="44">
        <v>0</v>
      </c>
      <c r="BZ2" s="44">
        <v>0</v>
      </c>
      <c r="CA2" s="44">
        <v>0</v>
      </c>
      <c r="CB2" s="44">
        <v>0</v>
      </c>
      <c r="CC2" s="44">
        <v>0</v>
      </c>
      <c r="CD2" s="44">
        <v>0</v>
      </c>
      <c r="CE2" s="44">
        <v>0</v>
      </c>
      <c r="CF2" s="44">
        <v>0</v>
      </c>
      <c r="CG2" s="44">
        <v>0</v>
      </c>
      <c r="CH2" s="44">
        <v>0</v>
      </c>
      <c r="CI2" s="44">
        <v>0</v>
      </c>
      <c r="CJ2" s="44">
        <v>0</v>
      </c>
      <c r="CK2" s="44">
        <v>0</v>
      </c>
      <c r="CL2" s="44">
        <v>0</v>
      </c>
      <c r="CM2" s="44">
        <v>0</v>
      </c>
      <c r="CN2" s="44">
        <v>0</v>
      </c>
      <c r="CO2" s="44">
        <v>0</v>
      </c>
      <c r="CP2" s="44">
        <v>0</v>
      </c>
      <c r="CQ2" s="44">
        <v>0</v>
      </c>
      <c r="CR2" s="44">
        <v>0</v>
      </c>
      <c r="CS2" s="44">
        <v>0</v>
      </c>
      <c r="CT2" s="44">
        <v>0</v>
      </c>
      <c r="CU2" s="44">
        <v>0.25</v>
      </c>
      <c r="CV2" s="44" t="s">
        <v>885</v>
      </c>
      <c r="CW2" s="44">
        <f t="shared" ref="CW2:CW65" si="0">SUM(S2:CU2)</f>
        <v>15</v>
      </c>
      <c r="CX2" s="87">
        <f>SUM(CV2,M2:R2)</f>
        <v>85.25</v>
      </c>
      <c r="CY2" s="91">
        <f>SUM(CW2,M2:R2)</f>
        <v>100.25</v>
      </c>
      <c r="CZ2" s="44">
        <v>0</v>
      </c>
      <c r="DA2" s="44"/>
      <c r="DB2" s="44" t="s">
        <v>886</v>
      </c>
    </row>
    <row r="3" spans="1:106" ht="14.4" x14ac:dyDescent="0.3">
      <c r="A3" s="44" t="s">
        <v>652</v>
      </c>
      <c r="B3" s="44" t="s">
        <v>758</v>
      </c>
      <c r="C3" s="44" t="s">
        <v>758</v>
      </c>
      <c r="D3" s="44">
        <v>2017</v>
      </c>
      <c r="E3" s="45">
        <v>42908</v>
      </c>
      <c r="F3" s="44" t="s">
        <v>19</v>
      </c>
      <c r="G3" s="44" t="s">
        <v>25</v>
      </c>
      <c r="H3" s="37" t="s">
        <v>26</v>
      </c>
      <c r="I3" s="37" t="s">
        <v>26</v>
      </c>
      <c r="J3" s="37" t="s">
        <v>27</v>
      </c>
      <c r="K3" s="37" t="s">
        <v>26</v>
      </c>
      <c r="L3" s="37" t="s">
        <v>27</v>
      </c>
      <c r="M3" s="44">
        <v>4</v>
      </c>
      <c r="N3" s="44">
        <v>0</v>
      </c>
      <c r="O3" s="44">
        <v>2</v>
      </c>
      <c r="P3" s="44">
        <v>0</v>
      </c>
      <c r="Q3" s="44">
        <v>45</v>
      </c>
      <c r="R3" s="44">
        <v>35</v>
      </c>
      <c r="S3" s="44">
        <v>0</v>
      </c>
      <c r="T3" s="44">
        <v>0</v>
      </c>
      <c r="U3" s="44">
        <v>0</v>
      </c>
      <c r="V3" s="44">
        <v>0.25</v>
      </c>
      <c r="W3" s="44">
        <v>0</v>
      </c>
      <c r="X3" s="44">
        <v>0</v>
      </c>
      <c r="Y3" s="44">
        <v>2</v>
      </c>
      <c r="Z3" s="44">
        <v>0</v>
      </c>
      <c r="AA3" s="44">
        <v>0</v>
      </c>
      <c r="AB3" s="44">
        <v>0</v>
      </c>
      <c r="AC3" s="44">
        <v>7</v>
      </c>
      <c r="AD3" s="44">
        <v>0</v>
      </c>
      <c r="AE3" s="44">
        <v>0.25</v>
      </c>
      <c r="AF3" s="44">
        <v>0.25</v>
      </c>
      <c r="AG3" s="44">
        <v>0</v>
      </c>
      <c r="AH3" s="44">
        <v>0</v>
      </c>
      <c r="AI3" s="44">
        <v>0</v>
      </c>
      <c r="AJ3" s="44">
        <v>0</v>
      </c>
      <c r="AK3" s="44">
        <v>0</v>
      </c>
      <c r="AL3" s="44">
        <v>0</v>
      </c>
      <c r="AM3" s="44">
        <v>0</v>
      </c>
      <c r="AN3" s="44">
        <v>0</v>
      </c>
      <c r="AO3" s="44">
        <v>0</v>
      </c>
      <c r="AP3" s="44">
        <v>0</v>
      </c>
      <c r="AQ3" s="44">
        <v>0</v>
      </c>
      <c r="AR3" s="44">
        <v>0</v>
      </c>
      <c r="AS3" s="44">
        <v>0</v>
      </c>
      <c r="AT3" s="44">
        <v>0</v>
      </c>
      <c r="AU3" s="44">
        <v>0</v>
      </c>
      <c r="AV3" s="44">
        <v>0</v>
      </c>
      <c r="AW3" s="44">
        <v>0</v>
      </c>
      <c r="AX3" s="44">
        <v>0</v>
      </c>
      <c r="AY3" s="44">
        <v>0</v>
      </c>
      <c r="AZ3" s="44">
        <v>0</v>
      </c>
      <c r="BA3" s="44">
        <v>0</v>
      </c>
      <c r="BB3" s="44">
        <v>0</v>
      </c>
      <c r="BC3" s="44">
        <v>0.25</v>
      </c>
      <c r="BD3" s="44">
        <v>0</v>
      </c>
      <c r="BE3" s="44">
        <v>0</v>
      </c>
      <c r="BF3" s="44">
        <v>0</v>
      </c>
      <c r="BG3" s="44">
        <v>0</v>
      </c>
      <c r="BH3" s="44">
        <v>0</v>
      </c>
      <c r="BI3" s="44">
        <v>0</v>
      </c>
      <c r="BJ3" s="44">
        <v>0</v>
      </c>
      <c r="BK3" s="44">
        <v>0</v>
      </c>
      <c r="BL3" s="44">
        <v>0</v>
      </c>
      <c r="BM3" s="44">
        <v>0</v>
      </c>
      <c r="BN3" s="44">
        <v>0</v>
      </c>
      <c r="BO3" s="44">
        <v>0</v>
      </c>
      <c r="BP3" s="44">
        <v>1</v>
      </c>
      <c r="BQ3" s="44">
        <v>0</v>
      </c>
      <c r="BR3" s="44">
        <v>0</v>
      </c>
      <c r="BS3" s="44">
        <v>0</v>
      </c>
      <c r="BT3" s="44">
        <v>0.25</v>
      </c>
      <c r="BU3" s="44">
        <v>3</v>
      </c>
      <c r="BV3" s="44">
        <v>0</v>
      </c>
      <c r="BW3" s="44">
        <v>0</v>
      </c>
      <c r="BX3" s="44">
        <v>0</v>
      </c>
      <c r="BY3" s="44">
        <v>0</v>
      </c>
      <c r="BZ3" s="44">
        <v>0</v>
      </c>
      <c r="CA3" s="44">
        <v>0</v>
      </c>
      <c r="CB3" s="44">
        <v>0</v>
      </c>
      <c r="CC3" s="44">
        <v>0</v>
      </c>
      <c r="CD3" s="44">
        <v>0</v>
      </c>
      <c r="CE3" s="44">
        <v>0</v>
      </c>
      <c r="CF3" s="44">
        <v>0</v>
      </c>
      <c r="CG3" s="44">
        <v>0</v>
      </c>
      <c r="CH3" s="44">
        <v>0</v>
      </c>
      <c r="CI3" s="44">
        <v>0</v>
      </c>
      <c r="CJ3" s="44">
        <v>0</v>
      </c>
      <c r="CK3" s="44">
        <v>0</v>
      </c>
      <c r="CL3" s="44">
        <v>0</v>
      </c>
      <c r="CM3" s="44">
        <v>0</v>
      </c>
      <c r="CN3" s="44">
        <v>0</v>
      </c>
      <c r="CO3" s="44">
        <v>0</v>
      </c>
      <c r="CP3" s="44">
        <v>0</v>
      </c>
      <c r="CQ3" s="44">
        <v>0</v>
      </c>
      <c r="CR3" s="44">
        <v>0</v>
      </c>
      <c r="CS3" s="44">
        <v>0</v>
      </c>
      <c r="CT3" s="44">
        <v>0</v>
      </c>
      <c r="CU3" s="44">
        <v>0.25</v>
      </c>
      <c r="CW3" s="44">
        <f t="shared" si="0"/>
        <v>14.5</v>
      </c>
      <c r="CX3" s="87">
        <f t="shared" ref="CX2:CY65" si="1">SUM(CV3,M3:R3)</f>
        <v>86</v>
      </c>
      <c r="CY3" s="91">
        <f t="shared" ref="CY3:CY66" si="2">SUM(CW3,M3:R3)</f>
        <v>100.5</v>
      </c>
      <c r="CZ3" s="44">
        <v>0</v>
      </c>
      <c r="DA3" s="44" t="s">
        <v>887</v>
      </c>
      <c r="DB3" s="44"/>
    </row>
    <row r="4" spans="1:106" ht="14.4" x14ac:dyDescent="0.3">
      <c r="A4" s="44" t="s">
        <v>652</v>
      </c>
      <c r="B4" s="44" t="s">
        <v>758</v>
      </c>
      <c r="C4" s="44" t="s">
        <v>758</v>
      </c>
      <c r="D4" s="44">
        <v>2017</v>
      </c>
      <c r="E4" s="45">
        <v>42908</v>
      </c>
      <c r="F4" s="44" t="s">
        <v>19</v>
      </c>
      <c r="G4" s="44" t="s">
        <v>30</v>
      </c>
      <c r="H4" s="37" t="s">
        <v>31</v>
      </c>
      <c r="I4" s="37" t="s">
        <v>31</v>
      </c>
      <c r="J4" s="37" t="s">
        <v>31</v>
      </c>
      <c r="K4" s="37" t="s">
        <v>31</v>
      </c>
      <c r="L4" s="37" t="s">
        <v>31</v>
      </c>
      <c r="M4" s="44">
        <v>2</v>
      </c>
      <c r="N4" s="44">
        <v>0</v>
      </c>
      <c r="O4" s="44">
        <v>1</v>
      </c>
      <c r="P4" s="44">
        <v>0</v>
      </c>
      <c r="Q4" s="44">
        <v>81</v>
      </c>
      <c r="R4" s="44">
        <v>5</v>
      </c>
      <c r="S4" s="44">
        <v>0</v>
      </c>
      <c r="T4" s="44">
        <v>0</v>
      </c>
      <c r="U4" s="44">
        <v>0</v>
      </c>
      <c r="V4" s="44">
        <v>0</v>
      </c>
      <c r="W4" s="44">
        <v>0</v>
      </c>
      <c r="X4" s="44">
        <v>0</v>
      </c>
      <c r="Y4" s="44">
        <v>3</v>
      </c>
      <c r="Z4" s="44">
        <v>0</v>
      </c>
      <c r="AA4" s="44">
        <v>0</v>
      </c>
      <c r="AB4" s="44">
        <v>0</v>
      </c>
      <c r="AC4" s="44">
        <v>1</v>
      </c>
      <c r="AD4" s="44">
        <v>0</v>
      </c>
      <c r="AE4" s="44">
        <v>1</v>
      </c>
      <c r="AF4" s="44">
        <v>0.25</v>
      </c>
      <c r="AG4" s="44">
        <v>0</v>
      </c>
      <c r="AH4" s="44">
        <v>0</v>
      </c>
      <c r="AI4" s="44">
        <v>0</v>
      </c>
      <c r="AJ4" s="44">
        <v>0</v>
      </c>
      <c r="AK4" s="44">
        <v>0</v>
      </c>
      <c r="AL4" s="44">
        <v>0</v>
      </c>
      <c r="AM4" s="44">
        <v>0</v>
      </c>
      <c r="AN4" s="44">
        <v>0</v>
      </c>
      <c r="AO4" s="44">
        <v>0</v>
      </c>
      <c r="AP4" s="44">
        <v>0.25</v>
      </c>
      <c r="AQ4" s="44">
        <v>0</v>
      </c>
      <c r="AR4" s="44">
        <v>0</v>
      </c>
      <c r="AS4" s="44">
        <v>0</v>
      </c>
      <c r="AT4" s="44">
        <v>0</v>
      </c>
      <c r="AU4" s="44">
        <v>0</v>
      </c>
      <c r="AV4" s="44">
        <v>0</v>
      </c>
      <c r="AW4" s="44">
        <v>0</v>
      </c>
      <c r="AX4" s="44">
        <v>0</v>
      </c>
      <c r="AY4" s="44">
        <v>0.5</v>
      </c>
      <c r="AZ4" s="44">
        <v>0</v>
      </c>
      <c r="BA4" s="44">
        <v>0</v>
      </c>
      <c r="BB4" s="44">
        <v>0</v>
      </c>
      <c r="BC4" s="44">
        <v>0.25</v>
      </c>
      <c r="BD4" s="44">
        <v>0</v>
      </c>
      <c r="BE4" s="44">
        <v>0</v>
      </c>
      <c r="BF4" s="44">
        <v>0</v>
      </c>
      <c r="BG4" s="44">
        <v>0</v>
      </c>
      <c r="BH4" s="44">
        <v>0</v>
      </c>
      <c r="BI4" s="44">
        <v>0</v>
      </c>
      <c r="BJ4" s="44">
        <v>0</v>
      </c>
      <c r="BK4" s="44">
        <v>0</v>
      </c>
      <c r="BL4" s="44">
        <v>0</v>
      </c>
      <c r="BM4" s="44">
        <v>0</v>
      </c>
      <c r="BN4" s="44">
        <v>0.5</v>
      </c>
      <c r="BO4" s="44">
        <v>0</v>
      </c>
      <c r="BP4" s="44">
        <v>3</v>
      </c>
      <c r="BQ4" s="44">
        <v>0</v>
      </c>
      <c r="BR4" s="44">
        <v>0</v>
      </c>
      <c r="BS4" s="44">
        <v>0</v>
      </c>
      <c r="BT4" s="44">
        <v>0</v>
      </c>
      <c r="BU4" s="44">
        <v>1</v>
      </c>
      <c r="BV4" s="44">
        <v>0</v>
      </c>
      <c r="BW4" s="44">
        <v>0</v>
      </c>
      <c r="BX4" s="44">
        <v>0</v>
      </c>
      <c r="BY4" s="44">
        <v>0</v>
      </c>
      <c r="BZ4" s="44">
        <v>0</v>
      </c>
      <c r="CA4" s="44">
        <v>0</v>
      </c>
      <c r="CB4" s="44">
        <v>0</v>
      </c>
      <c r="CC4" s="44">
        <v>0</v>
      </c>
      <c r="CD4" s="44">
        <v>0</v>
      </c>
      <c r="CE4" s="44">
        <v>0</v>
      </c>
      <c r="CF4" s="44">
        <v>0</v>
      </c>
      <c r="CG4" s="44">
        <v>0</v>
      </c>
      <c r="CH4" s="44">
        <v>0</v>
      </c>
      <c r="CI4" s="44">
        <v>0</v>
      </c>
      <c r="CJ4" s="44">
        <v>0</v>
      </c>
      <c r="CK4" s="44">
        <v>0</v>
      </c>
      <c r="CL4" s="44">
        <v>0</v>
      </c>
      <c r="CM4" s="44">
        <v>0</v>
      </c>
      <c r="CN4" s="44">
        <v>0</v>
      </c>
      <c r="CO4" s="44">
        <v>0</v>
      </c>
      <c r="CP4" s="44">
        <v>0</v>
      </c>
      <c r="CQ4" s="44">
        <v>0</v>
      </c>
      <c r="CR4" s="44">
        <v>0</v>
      </c>
      <c r="CS4" s="44">
        <v>0</v>
      </c>
      <c r="CT4" s="44">
        <v>0</v>
      </c>
      <c r="CU4" s="44">
        <v>0.25</v>
      </c>
      <c r="CW4" s="44">
        <f t="shared" si="0"/>
        <v>11</v>
      </c>
      <c r="CX4" s="87">
        <f t="shared" si="1"/>
        <v>89</v>
      </c>
      <c r="CY4" s="91">
        <f t="shared" si="2"/>
        <v>100</v>
      </c>
      <c r="CZ4" s="44">
        <v>0</v>
      </c>
      <c r="DA4" s="44" t="s">
        <v>887</v>
      </c>
      <c r="DB4" s="44"/>
    </row>
    <row r="5" spans="1:106" ht="14.4" x14ac:dyDescent="0.3">
      <c r="A5" s="44" t="s">
        <v>652</v>
      </c>
      <c r="B5" s="44" t="s">
        <v>758</v>
      </c>
      <c r="C5" s="44" t="s">
        <v>758</v>
      </c>
      <c r="D5" s="44">
        <v>2017</v>
      </c>
      <c r="E5" s="45">
        <v>42908</v>
      </c>
      <c r="F5" s="44" t="s">
        <v>19</v>
      </c>
      <c r="G5" s="44" t="s">
        <v>34</v>
      </c>
      <c r="H5" s="37" t="s">
        <v>35</v>
      </c>
      <c r="I5" s="37" t="s">
        <v>31</v>
      </c>
      <c r="J5" s="37" t="s">
        <v>31</v>
      </c>
      <c r="K5" s="37" t="s">
        <v>31</v>
      </c>
      <c r="L5" s="37" t="s">
        <v>31</v>
      </c>
      <c r="M5" s="44">
        <v>3</v>
      </c>
      <c r="N5" s="44">
        <v>0</v>
      </c>
      <c r="O5" s="44">
        <v>1</v>
      </c>
      <c r="P5" s="44">
        <v>0.25</v>
      </c>
      <c r="Q5" s="44">
        <v>52</v>
      </c>
      <c r="R5" s="44">
        <v>26</v>
      </c>
      <c r="S5" s="44">
        <v>0</v>
      </c>
      <c r="T5" s="44">
        <v>0</v>
      </c>
      <c r="U5" s="44">
        <v>0</v>
      </c>
      <c r="V5" s="44">
        <v>0</v>
      </c>
      <c r="W5" s="44">
        <v>0</v>
      </c>
      <c r="X5" s="44">
        <v>0</v>
      </c>
      <c r="Y5" s="44">
        <v>2</v>
      </c>
      <c r="Z5" s="44">
        <v>0</v>
      </c>
      <c r="AA5" s="44">
        <v>0</v>
      </c>
      <c r="AB5" s="44">
        <v>0</v>
      </c>
      <c r="AC5" s="44">
        <v>9</v>
      </c>
      <c r="AD5" s="44">
        <v>0</v>
      </c>
      <c r="AE5" s="44">
        <v>0.25</v>
      </c>
      <c r="AF5" s="44">
        <v>0.25</v>
      </c>
      <c r="AG5" s="44">
        <v>0</v>
      </c>
      <c r="AH5" s="44">
        <v>0</v>
      </c>
      <c r="AI5" s="44">
        <v>0</v>
      </c>
      <c r="AJ5" s="44">
        <v>0</v>
      </c>
      <c r="AK5" s="44">
        <v>0</v>
      </c>
      <c r="AL5" s="44">
        <v>0</v>
      </c>
      <c r="AM5" s="44">
        <v>0</v>
      </c>
      <c r="AN5" s="44">
        <v>0</v>
      </c>
      <c r="AO5" s="44">
        <v>0</v>
      </c>
      <c r="AP5" s="44">
        <v>0</v>
      </c>
      <c r="AQ5" s="44">
        <v>0</v>
      </c>
      <c r="AR5" s="44">
        <v>0</v>
      </c>
      <c r="AS5" s="44">
        <v>0</v>
      </c>
      <c r="AT5" s="44">
        <v>0</v>
      </c>
      <c r="AU5" s="44">
        <v>0</v>
      </c>
      <c r="AV5" s="44">
        <v>0</v>
      </c>
      <c r="AW5" s="44">
        <v>0</v>
      </c>
      <c r="AX5" s="44">
        <v>0</v>
      </c>
      <c r="AY5" s="44">
        <v>0</v>
      </c>
      <c r="AZ5" s="44">
        <v>0</v>
      </c>
      <c r="BA5" s="44">
        <v>0</v>
      </c>
      <c r="BB5" s="44">
        <v>0</v>
      </c>
      <c r="BC5" s="44">
        <v>0.25</v>
      </c>
      <c r="BD5" s="44">
        <v>0</v>
      </c>
      <c r="BE5" s="44">
        <v>0</v>
      </c>
      <c r="BF5" s="44">
        <v>0</v>
      </c>
      <c r="BG5" s="44">
        <v>0</v>
      </c>
      <c r="BH5" s="44">
        <v>0</v>
      </c>
      <c r="BI5" s="44">
        <v>0</v>
      </c>
      <c r="BJ5" s="44">
        <v>0</v>
      </c>
      <c r="BK5" s="44">
        <v>0</v>
      </c>
      <c r="BL5" s="44">
        <v>0</v>
      </c>
      <c r="BM5" s="44">
        <v>0</v>
      </c>
      <c r="BN5" s="44">
        <v>1</v>
      </c>
      <c r="BO5" s="44">
        <v>0</v>
      </c>
      <c r="BP5" s="44">
        <v>3</v>
      </c>
      <c r="BQ5" s="44">
        <v>0</v>
      </c>
      <c r="BR5" s="44">
        <v>0</v>
      </c>
      <c r="BS5" s="44">
        <v>0</v>
      </c>
      <c r="BT5" s="44">
        <v>0.25</v>
      </c>
      <c r="BU5" s="44">
        <v>2</v>
      </c>
      <c r="BV5" s="44">
        <v>0</v>
      </c>
      <c r="BW5" s="44">
        <v>0</v>
      </c>
      <c r="BX5" s="44">
        <v>0</v>
      </c>
      <c r="BY5" s="44">
        <v>0</v>
      </c>
      <c r="BZ5" s="44">
        <v>0</v>
      </c>
      <c r="CA5" s="44">
        <v>0</v>
      </c>
      <c r="CB5" s="44">
        <v>0</v>
      </c>
      <c r="CC5" s="44">
        <v>0</v>
      </c>
      <c r="CD5" s="44">
        <v>0</v>
      </c>
      <c r="CE5" s="44">
        <v>0</v>
      </c>
      <c r="CF5" s="44">
        <v>0</v>
      </c>
      <c r="CG5" s="44">
        <v>0</v>
      </c>
      <c r="CH5" s="44">
        <v>0</v>
      </c>
      <c r="CI5" s="44">
        <v>0</v>
      </c>
      <c r="CJ5" s="44">
        <v>0</v>
      </c>
      <c r="CK5" s="44">
        <v>0</v>
      </c>
      <c r="CL5" s="44">
        <v>0</v>
      </c>
      <c r="CM5" s="44">
        <v>0</v>
      </c>
      <c r="CN5" s="44">
        <v>0</v>
      </c>
      <c r="CO5" s="44">
        <v>0</v>
      </c>
      <c r="CP5" s="44">
        <v>0</v>
      </c>
      <c r="CQ5" s="44">
        <v>0</v>
      </c>
      <c r="CR5" s="44">
        <v>0</v>
      </c>
      <c r="CS5" s="44">
        <v>0</v>
      </c>
      <c r="CT5" s="44">
        <v>0</v>
      </c>
      <c r="CU5" s="44">
        <v>0.25</v>
      </c>
      <c r="CV5" s="44">
        <v>20</v>
      </c>
      <c r="CW5" s="44">
        <f t="shared" si="0"/>
        <v>18.25</v>
      </c>
      <c r="CX5" s="87">
        <f t="shared" si="1"/>
        <v>102.25</v>
      </c>
      <c r="CY5" s="91">
        <f t="shared" si="2"/>
        <v>100.5</v>
      </c>
      <c r="CZ5" s="44">
        <v>0</v>
      </c>
      <c r="DA5" s="44"/>
      <c r="DB5" s="44"/>
    </row>
    <row r="6" spans="1:106" ht="14.4" x14ac:dyDescent="0.3">
      <c r="A6" s="44" t="s">
        <v>652</v>
      </c>
      <c r="B6" s="44" t="s">
        <v>758</v>
      </c>
      <c r="C6" s="44" t="s">
        <v>758</v>
      </c>
      <c r="D6" s="44">
        <v>2017</v>
      </c>
      <c r="E6" s="45">
        <v>42908</v>
      </c>
      <c r="F6" s="44" t="s">
        <v>19</v>
      </c>
      <c r="G6" s="44" t="s">
        <v>38</v>
      </c>
      <c r="H6" s="37" t="s">
        <v>21</v>
      </c>
      <c r="I6" s="37" t="s">
        <v>21</v>
      </c>
      <c r="J6" s="37" t="s">
        <v>22</v>
      </c>
      <c r="K6" s="37" t="s">
        <v>21</v>
      </c>
      <c r="L6" s="37" t="s">
        <v>22</v>
      </c>
      <c r="M6" s="44">
        <v>3</v>
      </c>
      <c r="N6" s="44">
        <v>0</v>
      </c>
      <c r="O6" s="44">
        <v>1</v>
      </c>
      <c r="P6" s="44">
        <v>0.25</v>
      </c>
      <c r="Q6" s="44">
        <v>50</v>
      </c>
      <c r="R6" s="44">
        <v>30</v>
      </c>
      <c r="S6" s="44">
        <v>0</v>
      </c>
      <c r="T6" s="44">
        <v>0</v>
      </c>
      <c r="U6" s="44">
        <v>0</v>
      </c>
      <c r="V6" s="44">
        <v>0</v>
      </c>
      <c r="W6" s="44">
        <v>0</v>
      </c>
      <c r="X6" s="44">
        <v>0</v>
      </c>
      <c r="Y6" s="44">
        <v>2</v>
      </c>
      <c r="Z6" s="44">
        <v>0</v>
      </c>
      <c r="AA6" s="44">
        <v>0</v>
      </c>
      <c r="AB6" s="44">
        <v>0</v>
      </c>
      <c r="AC6" s="44">
        <v>9</v>
      </c>
      <c r="AD6" s="44">
        <v>0</v>
      </c>
      <c r="AE6" s="44">
        <v>0.5</v>
      </c>
      <c r="AF6" s="44">
        <v>0.25</v>
      </c>
      <c r="AG6" s="44">
        <v>0</v>
      </c>
      <c r="AH6" s="44">
        <v>0</v>
      </c>
      <c r="AI6" s="44">
        <v>0</v>
      </c>
      <c r="AJ6" s="44">
        <v>0.25</v>
      </c>
      <c r="AK6" s="44">
        <v>0</v>
      </c>
      <c r="AL6" s="44">
        <v>0</v>
      </c>
      <c r="AM6" s="44">
        <v>0</v>
      </c>
      <c r="AN6" s="44">
        <v>0</v>
      </c>
      <c r="AO6" s="44">
        <v>0</v>
      </c>
      <c r="AP6" s="44">
        <v>0</v>
      </c>
      <c r="AQ6" s="44">
        <v>0</v>
      </c>
      <c r="AR6" s="44">
        <v>0</v>
      </c>
      <c r="AS6" s="44">
        <v>0</v>
      </c>
      <c r="AT6" s="44">
        <v>0</v>
      </c>
      <c r="AU6" s="44">
        <v>0</v>
      </c>
      <c r="AV6" s="44">
        <v>0</v>
      </c>
      <c r="AW6" s="44">
        <v>0</v>
      </c>
      <c r="AX6" s="44">
        <v>0</v>
      </c>
      <c r="AY6" s="44">
        <v>0</v>
      </c>
      <c r="AZ6" s="44">
        <v>0</v>
      </c>
      <c r="BA6" s="44">
        <v>0</v>
      </c>
      <c r="BB6" s="44">
        <v>0</v>
      </c>
      <c r="BC6" s="44">
        <v>0.25</v>
      </c>
      <c r="BD6" s="44">
        <v>0</v>
      </c>
      <c r="BE6" s="44">
        <v>0</v>
      </c>
      <c r="BF6" s="44">
        <v>0</v>
      </c>
      <c r="BG6" s="44">
        <v>0</v>
      </c>
      <c r="BH6" s="44">
        <v>0</v>
      </c>
      <c r="BI6" s="44">
        <v>0</v>
      </c>
      <c r="BJ6" s="44">
        <v>0</v>
      </c>
      <c r="BK6" s="44">
        <v>0</v>
      </c>
      <c r="BL6" s="44">
        <v>0</v>
      </c>
      <c r="BM6" s="44">
        <v>0</v>
      </c>
      <c r="BN6" s="44">
        <v>0</v>
      </c>
      <c r="BO6" s="44">
        <v>0</v>
      </c>
      <c r="BP6" s="44">
        <v>2</v>
      </c>
      <c r="BQ6" s="44">
        <v>0</v>
      </c>
      <c r="BR6" s="44">
        <v>0</v>
      </c>
      <c r="BS6" s="44">
        <v>0</v>
      </c>
      <c r="BT6" s="44">
        <v>0</v>
      </c>
      <c r="BU6" s="44">
        <v>1</v>
      </c>
      <c r="BV6" s="44">
        <v>0</v>
      </c>
      <c r="BW6" s="44">
        <v>0</v>
      </c>
      <c r="BX6" s="44">
        <v>0</v>
      </c>
      <c r="BY6" s="44">
        <v>0</v>
      </c>
      <c r="BZ6" s="44">
        <v>0</v>
      </c>
      <c r="CA6" s="44">
        <v>0</v>
      </c>
      <c r="CB6" s="44">
        <v>0</v>
      </c>
      <c r="CC6" s="44">
        <v>0</v>
      </c>
      <c r="CD6" s="44">
        <v>0</v>
      </c>
      <c r="CE6" s="44">
        <v>0</v>
      </c>
      <c r="CF6" s="44">
        <v>0</v>
      </c>
      <c r="CG6" s="44">
        <v>0</v>
      </c>
      <c r="CH6" s="44">
        <v>0</v>
      </c>
      <c r="CI6" s="44">
        <v>0</v>
      </c>
      <c r="CJ6" s="44">
        <v>0</v>
      </c>
      <c r="CK6" s="44">
        <v>0</v>
      </c>
      <c r="CL6" s="44">
        <v>0</v>
      </c>
      <c r="CM6" s="44">
        <v>0</v>
      </c>
      <c r="CN6" s="44">
        <v>0</v>
      </c>
      <c r="CO6" s="44">
        <v>0</v>
      </c>
      <c r="CP6" s="44">
        <v>0</v>
      </c>
      <c r="CQ6" s="44">
        <v>0</v>
      </c>
      <c r="CR6" s="44">
        <v>0</v>
      </c>
      <c r="CS6" s="44">
        <v>0</v>
      </c>
      <c r="CT6" s="44">
        <v>0</v>
      </c>
      <c r="CU6" s="44">
        <v>0.5</v>
      </c>
      <c r="CV6" s="44">
        <v>18</v>
      </c>
      <c r="CW6" s="44">
        <f t="shared" si="0"/>
        <v>15.75</v>
      </c>
      <c r="CX6" s="87">
        <f t="shared" si="1"/>
        <v>102.25</v>
      </c>
      <c r="CY6" s="91">
        <f t="shared" si="2"/>
        <v>100</v>
      </c>
      <c r="CZ6" s="44">
        <v>0</v>
      </c>
      <c r="DA6" s="44"/>
      <c r="DB6" s="44"/>
    </row>
    <row r="7" spans="1:106" ht="14.4" x14ac:dyDescent="0.3">
      <c r="A7" s="44" t="s">
        <v>652</v>
      </c>
      <c r="B7" s="44" t="s">
        <v>765</v>
      </c>
      <c r="C7" s="44" t="s">
        <v>765</v>
      </c>
      <c r="D7" s="44">
        <v>2017</v>
      </c>
      <c r="E7" s="45">
        <v>42908</v>
      </c>
      <c r="F7" s="44" t="s">
        <v>19</v>
      </c>
      <c r="G7" s="44" t="s">
        <v>41</v>
      </c>
      <c r="H7" s="37" t="s">
        <v>22</v>
      </c>
      <c r="I7" s="37" t="s">
        <v>22</v>
      </c>
      <c r="J7" s="37" t="s">
        <v>21</v>
      </c>
      <c r="K7" s="37" t="s">
        <v>22</v>
      </c>
      <c r="L7" s="37" t="s">
        <v>21</v>
      </c>
      <c r="M7" s="44">
        <v>2</v>
      </c>
      <c r="N7" s="44">
        <v>0.25</v>
      </c>
      <c r="O7" s="44">
        <v>1</v>
      </c>
      <c r="P7" s="44">
        <v>0.25</v>
      </c>
      <c r="Q7" s="44">
        <v>49</v>
      </c>
      <c r="R7" s="44">
        <v>30</v>
      </c>
      <c r="S7" s="44">
        <v>0</v>
      </c>
      <c r="T7" s="44">
        <v>0</v>
      </c>
      <c r="U7" s="44">
        <v>0.25</v>
      </c>
      <c r="V7" s="44">
        <v>0.25</v>
      </c>
      <c r="W7" s="44">
        <v>0</v>
      </c>
      <c r="X7" s="44">
        <v>0</v>
      </c>
      <c r="Y7" s="44">
        <v>3</v>
      </c>
      <c r="Z7" s="44">
        <v>0</v>
      </c>
      <c r="AA7" s="44">
        <v>0</v>
      </c>
      <c r="AB7" s="44">
        <v>0</v>
      </c>
      <c r="AC7" s="44">
        <v>7</v>
      </c>
      <c r="AD7" s="44">
        <v>0</v>
      </c>
      <c r="AE7" s="44">
        <v>0.25</v>
      </c>
      <c r="AF7" s="44">
        <v>0.25</v>
      </c>
      <c r="AG7" s="44">
        <v>0</v>
      </c>
      <c r="AH7" s="44">
        <v>0</v>
      </c>
      <c r="AI7" s="44">
        <v>0</v>
      </c>
      <c r="AJ7" s="44">
        <v>0</v>
      </c>
      <c r="AK7" s="44">
        <v>0</v>
      </c>
      <c r="AL7" s="44">
        <v>0</v>
      </c>
      <c r="AM7" s="44">
        <v>0</v>
      </c>
      <c r="AN7" s="44">
        <v>0</v>
      </c>
      <c r="AO7" s="44">
        <v>0</v>
      </c>
      <c r="AP7" s="44">
        <v>0</v>
      </c>
      <c r="AQ7" s="44">
        <v>0</v>
      </c>
      <c r="AR7" s="44">
        <v>0</v>
      </c>
      <c r="AS7" s="44">
        <v>0</v>
      </c>
      <c r="AT7" s="44">
        <v>0</v>
      </c>
      <c r="AU7" s="44">
        <v>0</v>
      </c>
      <c r="AV7" s="44">
        <v>0</v>
      </c>
      <c r="AW7" s="44">
        <v>0</v>
      </c>
      <c r="AX7" s="44">
        <v>0</v>
      </c>
      <c r="AY7" s="44">
        <v>0</v>
      </c>
      <c r="AZ7" s="44">
        <v>0</v>
      </c>
      <c r="BA7" s="44">
        <v>0</v>
      </c>
      <c r="BB7" s="44">
        <v>0</v>
      </c>
      <c r="BC7" s="44">
        <v>0.25</v>
      </c>
      <c r="BD7" s="44">
        <v>0</v>
      </c>
      <c r="BE7" s="44">
        <v>0</v>
      </c>
      <c r="BF7" s="44">
        <v>0</v>
      </c>
      <c r="BG7" s="44">
        <v>0</v>
      </c>
      <c r="BH7" s="44">
        <v>0</v>
      </c>
      <c r="BI7" s="44">
        <v>0</v>
      </c>
      <c r="BJ7" s="44">
        <v>0</v>
      </c>
      <c r="BK7" s="44">
        <v>0</v>
      </c>
      <c r="BL7" s="44">
        <v>0</v>
      </c>
      <c r="BM7" s="44">
        <v>0</v>
      </c>
      <c r="BN7" s="44">
        <v>0</v>
      </c>
      <c r="BO7" s="44">
        <v>0</v>
      </c>
      <c r="BP7" s="44">
        <v>2</v>
      </c>
      <c r="BQ7" s="44">
        <v>0</v>
      </c>
      <c r="BR7" s="44">
        <v>0</v>
      </c>
      <c r="BS7" s="44">
        <v>0</v>
      </c>
      <c r="BT7" s="44">
        <v>0.25</v>
      </c>
      <c r="BU7" s="44">
        <v>4</v>
      </c>
      <c r="BV7" s="44">
        <v>0</v>
      </c>
      <c r="BW7" s="44">
        <v>0</v>
      </c>
      <c r="BX7" s="44">
        <v>0</v>
      </c>
      <c r="BY7" s="44">
        <v>0</v>
      </c>
      <c r="BZ7" s="44">
        <v>0</v>
      </c>
      <c r="CA7" s="44">
        <v>0</v>
      </c>
      <c r="CB7" s="44">
        <v>0</v>
      </c>
      <c r="CC7" s="44">
        <v>0</v>
      </c>
      <c r="CD7" s="44">
        <v>0</v>
      </c>
      <c r="CE7" s="44">
        <v>0</v>
      </c>
      <c r="CF7" s="44">
        <v>0</v>
      </c>
      <c r="CG7" s="44">
        <v>0</v>
      </c>
      <c r="CH7" s="44">
        <v>0</v>
      </c>
      <c r="CI7" s="44">
        <v>0</v>
      </c>
      <c r="CJ7" s="44">
        <v>0</v>
      </c>
      <c r="CK7" s="44">
        <v>0</v>
      </c>
      <c r="CL7" s="44">
        <v>0</v>
      </c>
      <c r="CM7" s="44">
        <v>0</v>
      </c>
      <c r="CN7" s="44">
        <v>0</v>
      </c>
      <c r="CO7" s="44">
        <v>0</v>
      </c>
      <c r="CP7" s="44">
        <v>0</v>
      </c>
      <c r="CQ7" s="44">
        <v>0</v>
      </c>
      <c r="CR7" s="44">
        <v>0</v>
      </c>
      <c r="CS7" s="44">
        <v>0</v>
      </c>
      <c r="CT7" s="44">
        <v>0</v>
      </c>
      <c r="CU7" s="44">
        <v>0.25</v>
      </c>
      <c r="CV7" s="44">
        <v>16</v>
      </c>
      <c r="CW7" s="44">
        <f t="shared" si="0"/>
        <v>17.75</v>
      </c>
      <c r="CX7" s="87">
        <f t="shared" si="1"/>
        <v>98.5</v>
      </c>
      <c r="CY7" s="91">
        <f t="shared" si="2"/>
        <v>100.25</v>
      </c>
      <c r="CZ7" s="44">
        <v>0</v>
      </c>
      <c r="DA7" s="44"/>
      <c r="DB7" s="44"/>
    </row>
    <row r="8" spans="1:106" ht="14.4" x14ac:dyDescent="0.3">
      <c r="A8" s="44" t="s">
        <v>652</v>
      </c>
      <c r="B8" s="44" t="s">
        <v>758</v>
      </c>
      <c r="C8" s="44" t="s">
        <v>758</v>
      </c>
      <c r="D8" s="44">
        <v>2017</v>
      </c>
      <c r="E8" s="45">
        <v>42908</v>
      </c>
      <c r="F8" s="44" t="s">
        <v>19</v>
      </c>
      <c r="G8" s="44" t="s">
        <v>44</v>
      </c>
      <c r="H8" s="37" t="s">
        <v>45</v>
      </c>
      <c r="I8" s="37" t="s">
        <v>45</v>
      </c>
      <c r="J8" s="37" t="s">
        <v>45</v>
      </c>
      <c r="K8" s="37" t="s">
        <v>45</v>
      </c>
      <c r="L8" s="37" t="s">
        <v>45</v>
      </c>
      <c r="M8" s="44">
        <v>1</v>
      </c>
      <c r="N8" s="44">
        <v>0</v>
      </c>
      <c r="O8" s="44">
        <v>0.25</v>
      </c>
      <c r="P8" s="44">
        <v>0.25</v>
      </c>
      <c r="Q8" s="44">
        <v>33</v>
      </c>
      <c r="R8" s="44">
        <v>18</v>
      </c>
      <c r="S8" s="44">
        <v>0</v>
      </c>
      <c r="T8" s="44">
        <v>0</v>
      </c>
      <c r="U8" s="44">
        <v>0.25</v>
      </c>
      <c r="V8" s="44">
        <v>0</v>
      </c>
      <c r="W8" s="44">
        <v>0</v>
      </c>
      <c r="X8" s="44">
        <v>0</v>
      </c>
      <c r="Y8" s="44">
        <v>0.5</v>
      </c>
      <c r="Z8" s="44">
        <v>0</v>
      </c>
      <c r="AA8" s="44">
        <v>0</v>
      </c>
      <c r="AB8" s="44">
        <v>0</v>
      </c>
      <c r="AC8" s="44">
        <v>43</v>
      </c>
      <c r="AD8" s="44">
        <v>0</v>
      </c>
      <c r="AE8" s="44">
        <v>0.25</v>
      </c>
      <c r="AF8" s="44">
        <v>0.25</v>
      </c>
      <c r="AG8" s="44">
        <v>0</v>
      </c>
      <c r="AH8" s="44">
        <v>0</v>
      </c>
      <c r="AI8" s="44">
        <v>0</v>
      </c>
      <c r="AJ8" s="44">
        <v>0</v>
      </c>
      <c r="AK8" s="44">
        <v>0</v>
      </c>
      <c r="AL8" s="44">
        <v>0</v>
      </c>
      <c r="AM8" s="44">
        <v>0</v>
      </c>
      <c r="AN8" s="44">
        <v>0</v>
      </c>
      <c r="AO8" s="44">
        <v>0</v>
      </c>
      <c r="AP8" s="44">
        <v>0</v>
      </c>
      <c r="AQ8" s="44">
        <v>0</v>
      </c>
      <c r="AR8" s="44">
        <v>0</v>
      </c>
      <c r="AS8" s="44">
        <v>0</v>
      </c>
      <c r="AT8" s="44">
        <v>0</v>
      </c>
      <c r="AU8" s="44">
        <v>0</v>
      </c>
      <c r="AV8" s="44">
        <v>0</v>
      </c>
      <c r="AW8" s="44">
        <v>0</v>
      </c>
      <c r="AX8" s="44">
        <v>0</v>
      </c>
      <c r="AY8" s="44">
        <v>0</v>
      </c>
      <c r="AZ8" s="44">
        <v>0</v>
      </c>
      <c r="BA8" s="44">
        <v>0</v>
      </c>
      <c r="BB8" s="44">
        <v>0</v>
      </c>
      <c r="BC8" s="44">
        <v>0.25</v>
      </c>
      <c r="BD8" s="44">
        <v>0</v>
      </c>
      <c r="BE8" s="44">
        <v>0</v>
      </c>
      <c r="BF8" s="44">
        <v>0</v>
      </c>
      <c r="BG8" s="44">
        <v>0</v>
      </c>
      <c r="BH8" s="44">
        <v>0</v>
      </c>
      <c r="BI8" s="44">
        <v>0</v>
      </c>
      <c r="BJ8" s="44">
        <v>0</v>
      </c>
      <c r="BK8" s="44">
        <v>0</v>
      </c>
      <c r="BL8" s="44">
        <v>0</v>
      </c>
      <c r="BM8" s="44">
        <v>0</v>
      </c>
      <c r="BN8" s="44">
        <v>0.25</v>
      </c>
      <c r="BO8" s="44">
        <v>0</v>
      </c>
      <c r="BP8" s="44">
        <v>1</v>
      </c>
      <c r="BQ8" s="44">
        <v>0</v>
      </c>
      <c r="BR8" s="44">
        <v>0</v>
      </c>
      <c r="BS8" s="44">
        <v>0</v>
      </c>
      <c r="BT8" s="44">
        <v>0.5</v>
      </c>
      <c r="BU8" s="44">
        <v>1</v>
      </c>
      <c r="BV8" s="44">
        <v>0</v>
      </c>
      <c r="BW8" s="44">
        <v>0</v>
      </c>
      <c r="BX8" s="44">
        <v>0</v>
      </c>
      <c r="BY8" s="44">
        <v>0</v>
      </c>
      <c r="BZ8" s="44">
        <v>0</v>
      </c>
      <c r="CA8" s="44">
        <v>0</v>
      </c>
      <c r="CB8" s="44">
        <v>0</v>
      </c>
      <c r="CC8" s="44">
        <v>0</v>
      </c>
      <c r="CD8" s="44">
        <v>0</v>
      </c>
      <c r="CE8" s="44">
        <v>0</v>
      </c>
      <c r="CF8" s="44">
        <v>0</v>
      </c>
      <c r="CG8" s="44">
        <v>0</v>
      </c>
      <c r="CH8" s="44">
        <v>0</v>
      </c>
      <c r="CI8" s="44">
        <v>0</v>
      </c>
      <c r="CJ8" s="44">
        <v>0</v>
      </c>
      <c r="CK8" s="44">
        <v>0</v>
      </c>
      <c r="CL8" s="44">
        <v>0</v>
      </c>
      <c r="CM8" s="44">
        <v>0</v>
      </c>
      <c r="CN8" s="44">
        <v>0</v>
      </c>
      <c r="CO8" s="44">
        <v>0</v>
      </c>
      <c r="CP8" s="44">
        <v>0</v>
      </c>
      <c r="CQ8" s="44">
        <v>0</v>
      </c>
      <c r="CR8" s="44">
        <v>0</v>
      </c>
      <c r="CS8" s="44">
        <v>0</v>
      </c>
      <c r="CT8" s="44">
        <v>0</v>
      </c>
      <c r="CU8" s="44">
        <v>0.25</v>
      </c>
      <c r="CV8" s="44">
        <v>50</v>
      </c>
      <c r="CW8" s="44">
        <f t="shared" si="0"/>
        <v>47.5</v>
      </c>
      <c r="CX8" s="87">
        <f t="shared" si="1"/>
        <v>102.5</v>
      </c>
      <c r="CY8" s="91">
        <f t="shared" si="2"/>
        <v>100</v>
      </c>
      <c r="CZ8" s="44">
        <v>0</v>
      </c>
      <c r="DA8" s="44"/>
      <c r="DB8" s="44"/>
    </row>
    <row r="9" spans="1:106" ht="14.4" x14ac:dyDescent="0.3">
      <c r="A9" s="44" t="s">
        <v>652</v>
      </c>
      <c r="B9" s="44" t="s">
        <v>758</v>
      </c>
      <c r="C9" s="44" t="s">
        <v>758</v>
      </c>
      <c r="D9" s="44">
        <v>2017</v>
      </c>
      <c r="E9" s="45">
        <v>42908</v>
      </c>
      <c r="F9" s="44" t="s">
        <v>19</v>
      </c>
      <c r="G9" s="44" t="s">
        <v>48</v>
      </c>
      <c r="H9" s="37" t="s">
        <v>27</v>
      </c>
      <c r="I9" s="37" t="s">
        <v>27</v>
      </c>
      <c r="J9" s="37" t="s">
        <v>26</v>
      </c>
      <c r="K9" s="37" t="s">
        <v>27</v>
      </c>
      <c r="L9" s="37" t="s">
        <v>26</v>
      </c>
      <c r="M9" s="44">
        <v>3</v>
      </c>
      <c r="N9" s="44">
        <v>0.25</v>
      </c>
      <c r="O9" s="44">
        <v>0.5</v>
      </c>
      <c r="P9" s="44">
        <v>0.25</v>
      </c>
      <c r="Q9" s="44">
        <v>69</v>
      </c>
      <c r="R9" s="44">
        <v>10</v>
      </c>
      <c r="S9" s="44">
        <v>0</v>
      </c>
      <c r="T9" s="44">
        <v>0</v>
      </c>
      <c r="U9" s="44">
        <v>0.25</v>
      </c>
      <c r="V9" s="44">
        <v>0.25</v>
      </c>
      <c r="W9" s="44">
        <v>0</v>
      </c>
      <c r="X9" s="44">
        <v>0</v>
      </c>
      <c r="Y9" s="44">
        <v>3</v>
      </c>
      <c r="Z9" s="44">
        <v>0</v>
      </c>
      <c r="AA9" s="44">
        <v>0</v>
      </c>
      <c r="AB9" s="44">
        <v>0</v>
      </c>
      <c r="AC9" s="44">
        <v>7</v>
      </c>
      <c r="AD9" s="44">
        <v>0</v>
      </c>
      <c r="AE9" s="44">
        <v>0.25</v>
      </c>
      <c r="AF9" s="44">
        <v>0.25</v>
      </c>
      <c r="AG9" s="44">
        <v>0.5</v>
      </c>
      <c r="AH9" s="44">
        <v>0</v>
      </c>
      <c r="AI9" s="44">
        <v>0</v>
      </c>
      <c r="AJ9" s="44">
        <v>0</v>
      </c>
      <c r="AK9" s="44">
        <v>0</v>
      </c>
      <c r="AL9" s="44">
        <v>0</v>
      </c>
      <c r="AM9" s="44">
        <v>0</v>
      </c>
      <c r="AN9" s="44">
        <v>0</v>
      </c>
      <c r="AO9" s="44">
        <v>0</v>
      </c>
      <c r="AP9" s="44">
        <v>0</v>
      </c>
      <c r="AQ9" s="44">
        <v>0</v>
      </c>
      <c r="AR9" s="44">
        <v>0</v>
      </c>
      <c r="AS9" s="44">
        <v>0</v>
      </c>
      <c r="AT9" s="44">
        <v>0</v>
      </c>
      <c r="AU9" s="44">
        <v>0</v>
      </c>
      <c r="AV9" s="44">
        <v>0</v>
      </c>
      <c r="AW9" s="44">
        <v>0.5</v>
      </c>
      <c r="AX9" s="44">
        <v>0</v>
      </c>
      <c r="AY9" s="44">
        <v>0</v>
      </c>
      <c r="AZ9" s="44">
        <v>0</v>
      </c>
      <c r="BA9" s="44">
        <v>0</v>
      </c>
      <c r="BB9" s="44">
        <v>0</v>
      </c>
      <c r="BC9" s="44">
        <v>0.25</v>
      </c>
      <c r="BD9" s="44">
        <v>0</v>
      </c>
      <c r="BE9" s="44">
        <v>0</v>
      </c>
      <c r="BF9" s="44">
        <v>0</v>
      </c>
      <c r="BG9" s="44">
        <v>0</v>
      </c>
      <c r="BH9" s="44">
        <v>0</v>
      </c>
      <c r="BI9" s="44">
        <v>0</v>
      </c>
      <c r="BJ9" s="44">
        <v>0</v>
      </c>
      <c r="BK9" s="44">
        <v>0</v>
      </c>
      <c r="BL9" s="44">
        <v>0</v>
      </c>
      <c r="BM9" s="44">
        <v>0</v>
      </c>
      <c r="BN9" s="44">
        <v>0.5</v>
      </c>
      <c r="BO9" s="44">
        <v>0</v>
      </c>
      <c r="BP9" s="44">
        <v>3</v>
      </c>
      <c r="BQ9" s="44">
        <v>0</v>
      </c>
      <c r="BR9" s="44">
        <v>0</v>
      </c>
      <c r="BS9" s="44">
        <v>0</v>
      </c>
      <c r="BT9" s="44">
        <v>0.25</v>
      </c>
      <c r="BU9" s="44">
        <v>1</v>
      </c>
      <c r="BV9" s="44">
        <v>0</v>
      </c>
      <c r="BW9" s="44">
        <v>0</v>
      </c>
      <c r="BX9" s="44">
        <v>0</v>
      </c>
      <c r="BY9" s="44">
        <v>0</v>
      </c>
      <c r="BZ9" s="44">
        <v>0</v>
      </c>
      <c r="CA9" s="44">
        <v>0</v>
      </c>
      <c r="CB9" s="44">
        <v>0</v>
      </c>
      <c r="CC9" s="44">
        <v>0</v>
      </c>
      <c r="CD9" s="44">
        <v>0</v>
      </c>
      <c r="CE9" s="44">
        <v>0</v>
      </c>
      <c r="CF9" s="44">
        <v>0</v>
      </c>
      <c r="CG9" s="44">
        <v>0</v>
      </c>
      <c r="CH9" s="44">
        <v>0</v>
      </c>
      <c r="CI9" s="44">
        <v>0</v>
      </c>
      <c r="CJ9" s="44">
        <v>0</v>
      </c>
      <c r="CK9" s="44">
        <v>0</v>
      </c>
      <c r="CL9" s="44">
        <v>0</v>
      </c>
      <c r="CM9" s="44">
        <v>0</v>
      </c>
      <c r="CN9" s="44">
        <v>0</v>
      </c>
      <c r="CO9" s="44">
        <v>0</v>
      </c>
      <c r="CP9" s="44">
        <v>0</v>
      </c>
      <c r="CQ9" s="44">
        <v>0</v>
      </c>
      <c r="CR9" s="44">
        <v>0</v>
      </c>
      <c r="CS9" s="44">
        <v>0</v>
      </c>
      <c r="CT9" s="44">
        <v>0</v>
      </c>
      <c r="CU9" s="44">
        <v>0.25</v>
      </c>
      <c r="CV9" s="44">
        <v>18</v>
      </c>
      <c r="CW9" s="44">
        <f t="shared" si="0"/>
        <v>17.25</v>
      </c>
      <c r="CX9" s="87">
        <f t="shared" si="1"/>
        <v>101</v>
      </c>
      <c r="CY9" s="91">
        <f t="shared" si="2"/>
        <v>100.25</v>
      </c>
      <c r="CZ9" s="44">
        <v>0</v>
      </c>
      <c r="DA9" s="44"/>
      <c r="DB9" s="44"/>
    </row>
    <row r="10" spans="1:106" ht="14.4" x14ac:dyDescent="0.3">
      <c r="A10" s="44" t="s">
        <v>652</v>
      </c>
      <c r="B10" s="44" t="s">
        <v>758</v>
      </c>
      <c r="C10" s="44" t="s">
        <v>758</v>
      </c>
      <c r="D10" s="44">
        <v>2017</v>
      </c>
      <c r="E10" s="45">
        <v>42908</v>
      </c>
      <c r="F10" s="44" t="s">
        <v>19</v>
      </c>
      <c r="G10" s="44" t="s">
        <v>52</v>
      </c>
      <c r="H10" s="37" t="s">
        <v>31</v>
      </c>
      <c r="I10" s="37" t="s">
        <v>31</v>
      </c>
      <c r="J10" s="37" t="s">
        <v>31</v>
      </c>
      <c r="K10" s="37" t="s">
        <v>31</v>
      </c>
      <c r="L10" s="37" t="s">
        <v>31</v>
      </c>
      <c r="M10" s="44">
        <v>1</v>
      </c>
      <c r="N10" s="44">
        <v>0</v>
      </c>
      <c r="O10" s="44">
        <v>3</v>
      </c>
      <c r="P10" s="44">
        <v>0</v>
      </c>
      <c r="Q10" s="44">
        <v>53</v>
      </c>
      <c r="R10" s="44">
        <v>15</v>
      </c>
      <c r="S10" s="44">
        <v>0</v>
      </c>
      <c r="T10" s="44">
        <v>0</v>
      </c>
      <c r="U10" s="44">
        <v>0</v>
      </c>
      <c r="V10" s="44">
        <v>0</v>
      </c>
      <c r="W10" s="44">
        <v>0</v>
      </c>
      <c r="X10" s="44">
        <v>0</v>
      </c>
      <c r="Y10" s="44">
        <v>1</v>
      </c>
      <c r="Z10" s="44">
        <v>0</v>
      </c>
      <c r="AA10" s="44">
        <v>0</v>
      </c>
      <c r="AB10" s="44">
        <v>0</v>
      </c>
      <c r="AC10" s="44">
        <v>20</v>
      </c>
      <c r="AD10" s="44">
        <v>0</v>
      </c>
      <c r="AE10" s="44">
        <v>0.5</v>
      </c>
      <c r="AF10" s="44">
        <v>1</v>
      </c>
      <c r="AG10" s="44">
        <v>0</v>
      </c>
      <c r="AH10" s="44">
        <v>0</v>
      </c>
      <c r="AI10" s="44">
        <v>0</v>
      </c>
      <c r="AJ10" s="44">
        <v>0.25</v>
      </c>
      <c r="AK10" s="44">
        <v>0</v>
      </c>
      <c r="AL10" s="44">
        <v>0</v>
      </c>
      <c r="AM10" s="44">
        <v>0</v>
      </c>
      <c r="AN10" s="44">
        <v>0</v>
      </c>
      <c r="AO10" s="44">
        <v>0</v>
      </c>
      <c r="AP10" s="44">
        <v>0</v>
      </c>
      <c r="AQ10" s="44">
        <v>0</v>
      </c>
      <c r="AR10" s="44">
        <v>0</v>
      </c>
      <c r="AS10" s="44">
        <v>0</v>
      </c>
      <c r="AT10" s="44">
        <v>0</v>
      </c>
      <c r="AU10" s="44">
        <v>0</v>
      </c>
      <c r="AV10" s="44">
        <v>0</v>
      </c>
      <c r="AW10" s="44">
        <v>0</v>
      </c>
      <c r="AX10" s="44">
        <v>0</v>
      </c>
      <c r="AY10" s="44">
        <v>0</v>
      </c>
      <c r="AZ10" s="44">
        <v>0</v>
      </c>
      <c r="BA10" s="44">
        <v>0</v>
      </c>
      <c r="BB10" s="44">
        <v>0</v>
      </c>
      <c r="BC10" s="44">
        <v>0.25</v>
      </c>
      <c r="BD10" s="44">
        <v>0</v>
      </c>
      <c r="BE10" s="44">
        <v>0.25</v>
      </c>
      <c r="BF10" s="44">
        <v>0</v>
      </c>
      <c r="BG10" s="44">
        <v>0</v>
      </c>
      <c r="BH10" s="44">
        <v>0</v>
      </c>
      <c r="BI10" s="44">
        <v>0</v>
      </c>
      <c r="BJ10" s="44">
        <v>0</v>
      </c>
      <c r="BK10" s="44">
        <v>0</v>
      </c>
      <c r="BL10" s="44">
        <v>0</v>
      </c>
      <c r="BM10" s="44">
        <v>0</v>
      </c>
      <c r="BN10" s="44">
        <v>0.25</v>
      </c>
      <c r="BO10" s="44">
        <v>0</v>
      </c>
      <c r="BP10" s="44">
        <v>2</v>
      </c>
      <c r="BQ10" s="44">
        <v>0</v>
      </c>
      <c r="BR10" s="44">
        <v>0</v>
      </c>
      <c r="BS10" s="44">
        <v>0</v>
      </c>
      <c r="BT10" s="44">
        <v>0.5</v>
      </c>
      <c r="BU10" s="44">
        <v>2</v>
      </c>
      <c r="BV10" s="44">
        <v>0</v>
      </c>
      <c r="BW10" s="44">
        <v>0</v>
      </c>
      <c r="BX10" s="44">
        <v>0</v>
      </c>
      <c r="BY10" s="44">
        <v>0</v>
      </c>
      <c r="BZ10" s="44">
        <v>0</v>
      </c>
      <c r="CA10" s="44">
        <v>0</v>
      </c>
      <c r="CB10" s="44">
        <v>0</v>
      </c>
      <c r="CC10" s="44">
        <v>0</v>
      </c>
      <c r="CD10" s="44">
        <v>0</v>
      </c>
      <c r="CE10" s="44">
        <v>0</v>
      </c>
      <c r="CF10" s="44">
        <v>0</v>
      </c>
      <c r="CG10" s="44">
        <v>0</v>
      </c>
      <c r="CH10" s="44">
        <v>0</v>
      </c>
      <c r="CI10" s="44">
        <v>0</v>
      </c>
      <c r="CJ10" s="44">
        <v>0</v>
      </c>
      <c r="CK10" s="44">
        <v>0</v>
      </c>
      <c r="CL10" s="44">
        <v>0</v>
      </c>
      <c r="CM10" s="44">
        <v>0</v>
      </c>
      <c r="CN10" s="44">
        <v>0</v>
      </c>
      <c r="CO10" s="44">
        <v>0</v>
      </c>
      <c r="CP10" s="44">
        <v>0</v>
      </c>
      <c r="CQ10" s="44">
        <v>0</v>
      </c>
      <c r="CR10" s="44">
        <v>0</v>
      </c>
      <c r="CS10" s="44">
        <v>0</v>
      </c>
      <c r="CT10" s="44">
        <v>0</v>
      </c>
      <c r="CU10" s="44">
        <v>0.25</v>
      </c>
      <c r="CV10" s="44">
        <v>28</v>
      </c>
      <c r="CW10" s="44">
        <f t="shared" si="0"/>
        <v>28.25</v>
      </c>
      <c r="CX10" s="87">
        <f t="shared" si="1"/>
        <v>100</v>
      </c>
      <c r="CY10" s="91">
        <f t="shared" si="2"/>
        <v>100.25</v>
      </c>
      <c r="CZ10" s="44">
        <v>0</v>
      </c>
      <c r="DA10" s="44"/>
      <c r="DB10" s="44"/>
    </row>
    <row r="11" spans="1:106" ht="14.4" x14ac:dyDescent="0.3">
      <c r="A11" s="44" t="s">
        <v>652</v>
      </c>
      <c r="B11" s="44" t="s">
        <v>758</v>
      </c>
      <c r="C11" s="44" t="s">
        <v>758</v>
      </c>
      <c r="D11" s="44">
        <v>2017</v>
      </c>
      <c r="E11" s="45">
        <v>42908</v>
      </c>
      <c r="F11" s="44" t="s">
        <v>19</v>
      </c>
      <c r="G11" s="44" t="s">
        <v>55</v>
      </c>
      <c r="H11" s="37" t="s">
        <v>26</v>
      </c>
      <c r="I11" s="37" t="s">
        <v>26</v>
      </c>
      <c r="J11" s="37" t="s">
        <v>27</v>
      </c>
      <c r="K11" s="37" t="s">
        <v>26</v>
      </c>
      <c r="L11" s="37" t="s">
        <v>27</v>
      </c>
      <c r="M11" s="44">
        <v>3</v>
      </c>
      <c r="N11" s="44">
        <v>0.5</v>
      </c>
      <c r="O11" s="44">
        <v>0.25</v>
      </c>
      <c r="P11" s="44">
        <v>0.25</v>
      </c>
      <c r="Q11" s="44">
        <v>51</v>
      </c>
      <c r="R11" s="44">
        <v>19</v>
      </c>
      <c r="S11" s="44">
        <v>0</v>
      </c>
      <c r="T11" s="44">
        <v>0</v>
      </c>
      <c r="U11" s="44">
        <v>0</v>
      </c>
      <c r="V11" s="44">
        <v>0</v>
      </c>
      <c r="W11" s="44">
        <v>0</v>
      </c>
      <c r="X11" s="44">
        <v>0</v>
      </c>
      <c r="Y11" s="44">
        <v>1</v>
      </c>
      <c r="Z11" s="44">
        <v>0</v>
      </c>
      <c r="AA11" s="44">
        <v>0</v>
      </c>
      <c r="AB11" s="44">
        <v>0</v>
      </c>
      <c r="AC11" s="44">
        <v>16</v>
      </c>
      <c r="AD11" s="44">
        <v>0</v>
      </c>
      <c r="AE11" s="44">
        <v>0.25</v>
      </c>
      <c r="AF11" s="44">
        <v>0.5</v>
      </c>
      <c r="AG11" s="44">
        <v>0</v>
      </c>
      <c r="AH11" s="44">
        <v>0</v>
      </c>
      <c r="AI11" s="44">
        <v>0</v>
      </c>
      <c r="AJ11" s="44">
        <v>0</v>
      </c>
      <c r="AK11" s="44">
        <v>0</v>
      </c>
      <c r="AL11" s="44">
        <v>0</v>
      </c>
      <c r="AM11" s="44">
        <v>0</v>
      </c>
      <c r="AN11" s="44">
        <v>0</v>
      </c>
      <c r="AO11" s="44">
        <v>0</v>
      </c>
      <c r="AP11" s="44">
        <v>0</v>
      </c>
      <c r="AQ11" s="44">
        <v>0</v>
      </c>
      <c r="AR11" s="44">
        <v>0</v>
      </c>
      <c r="AS11" s="44">
        <v>0</v>
      </c>
      <c r="AT11" s="44">
        <v>0</v>
      </c>
      <c r="AU11" s="44">
        <v>0</v>
      </c>
      <c r="AV11" s="44">
        <v>0</v>
      </c>
      <c r="AW11" s="44">
        <v>0</v>
      </c>
      <c r="AX11" s="44">
        <v>0</v>
      </c>
      <c r="AY11" s="44">
        <v>0</v>
      </c>
      <c r="AZ11" s="44">
        <v>0</v>
      </c>
      <c r="BA11" s="44">
        <v>0</v>
      </c>
      <c r="BB11" s="44">
        <v>0</v>
      </c>
      <c r="BC11" s="44">
        <v>0.25</v>
      </c>
      <c r="BD11" s="44">
        <v>0</v>
      </c>
      <c r="BE11" s="44">
        <v>0</v>
      </c>
      <c r="BF11" s="44">
        <v>0</v>
      </c>
      <c r="BG11" s="44">
        <v>0</v>
      </c>
      <c r="BH11" s="44">
        <v>0</v>
      </c>
      <c r="BI11" s="44">
        <v>0</v>
      </c>
      <c r="BJ11" s="44">
        <v>0</v>
      </c>
      <c r="BK11" s="44">
        <v>0</v>
      </c>
      <c r="BL11" s="44">
        <v>0</v>
      </c>
      <c r="BM11" s="44">
        <v>0</v>
      </c>
      <c r="BN11" s="44">
        <v>3</v>
      </c>
      <c r="BO11" s="44">
        <v>0</v>
      </c>
      <c r="BP11" s="44">
        <v>2</v>
      </c>
      <c r="BQ11" s="44">
        <v>0</v>
      </c>
      <c r="BR11" s="44">
        <v>0</v>
      </c>
      <c r="BS11" s="44">
        <v>0</v>
      </c>
      <c r="BT11" s="44">
        <v>0.25</v>
      </c>
      <c r="BU11" s="44">
        <v>2</v>
      </c>
      <c r="BV11" s="44">
        <v>0</v>
      </c>
      <c r="BW11" s="44">
        <v>0</v>
      </c>
      <c r="BX11" s="44">
        <v>0</v>
      </c>
      <c r="BY11" s="44">
        <v>0</v>
      </c>
      <c r="BZ11" s="44">
        <v>0</v>
      </c>
      <c r="CA11" s="44">
        <v>0</v>
      </c>
      <c r="CB11" s="44">
        <v>0</v>
      </c>
      <c r="CC11" s="44">
        <v>0</v>
      </c>
      <c r="CD11" s="44">
        <v>0</v>
      </c>
      <c r="CE11" s="44">
        <v>0</v>
      </c>
      <c r="CF11" s="44">
        <v>0</v>
      </c>
      <c r="CG11" s="44">
        <v>0</v>
      </c>
      <c r="CH11" s="44">
        <v>0</v>
      </c>
      <c r="CI11" s="44">
        <v>0</v>
      </c>
      <c r="CJ11" s="44">
        <v>0</v>
      </c>
      <c r="CK11" s="44">
        <v>0</v>
      </c>
      <c r="CL11" s="44">
        <v>0.25</v>
      </c>
      <c r="CM11" s="44">
        <v>0</v>
      </c>
      <c r="CN11" s="44">
        <v>0</v>
      </c>
      <c r="CO11" s="44">
        <v>0</v>
      </c>
      <c r="CP11" s="44">
        <v>0</v>
      </c>
      <c r="CQ11" s="44">
        <v>0</v>
      </c>
      <c r="CR11" s="44">
        <v>0</v>
      </c>
      <c r="CS11" s="44">
        <v>0</v>
      </c>
      <c r="CT11" s="44">
        <v>0</v>
      </c>
      <c r="CU11" s="44">
        <v>0.5</v>
      </c>
      <c r="CV11" s="44">
        <v>25</v>
      </c>
      <c r="CW11" s="44">
        <f t="shared" si="0"/>
        <v>26</v>
      </c>
      <c r="CX11" s="87">
        <f t="shared" si="1"/>
        <v>99</v>
      </c>
      <c r="CY11" s="91">
        <f t="shared" si="2"/>
        <v>100</v>
      </c>
      <c r="CZ11" s="44">
        <v>0</v>
      </c>
      <c r="DA11" s="44"/>
      <c r="DB11" s="44"/>
    </row>
    <row r="12" spans="1:106" ht="14.4" x14ac:dyDescent="0.3">
      <c r="A12" s="44" t="s">
        <v>652</v>
      </c>
      <c r="B12" s="44" t="s">
        <v>765</v>
      </c>
      <c r="C12" s="44" t="s">
        <v>765</v>
      </c>
      <c r="D12" s="44">
        <v>2017</v>
      </c>
      <c r="E12" s="45">
        <v>42908</v>
      </c>
      <c r="F12" s="44" t="s">
        <v>19</v>
      </c>
      <c r="G12" s="44" t="s">
        <v>57</v>
      </c>
      <c r="H12" s="37" t="s">
        <v>35</v>
      </c>
      <c r="I12" s="37" t="s">
        <v>31</v>
      </c>
      <c r="J12" s="37" t="s">
        <v>31</v>
      </c>
      <c r="K12" s="37" t="s">
        <v>31</v>
      </c>
      <c r="L12" s="37" t="s">
        <v>31</v>
      </c>
      <c r="M12" s="44">
        <v>3</v>
      </c>
      <c r="N12" s="44">
        <v>0</v>
      </c>
      <c r="O12" s="44">
        <v>0.25</v>
      </c>
      <c r="P12" s="44">
        <v>0</v>
      </c>
      <c r="Q12" s="44">
        <v>80</v>
      </c>
      <c r="R12" s="44">
        <v>4</v>
      </c>
      <c r="S12" s="44">
        <v>0</v>
      </c>
      <c r="T12" s="44">
        <v>0</v>
      </c>
      <c r="U12" s="44">
        <v>0</v>
      </c>
      <c r="V12" s="44">
        <v>0</v>
      </c>
      <c r="W12" s="44">
        <v>0</v>
      </c>
      <c r="X12" s="44">
        <v>0</v>
      </c>
      <c r="Y12" s="44">
        <v>2</v>
      </c>
      <c r="Z12" s="44">
        <v>0</v>
      </c>
      <c r="AA12" s="44">
        <v>0</v>
      </c>
      <c r="AB12" s="44">
        <v>0</v>
      </c>
      <c r="AC12" s="44">
        <v>0.5</v>
      </c>
      <c r="AD12" s="44">
        <v>0</v>
      </c>
      <c r="AE12" s="44">
        <v>4</v>
      </c>
      <c r="AF12" s="44">
        <v>0.25</v>
      </c>
      <c r="AG12" s="44">
        <v>0</v>
      </c>
      <c r="AH12" s="44">
        <v>0</v>
      </c>
      <c r="AI12" s="44">
        <v>0</v>
      </c>
      <c r="AJ12" s="44">
        <v>0</v>
      </c>
      <c r="AK12" s="44">
        <v>0</v>
      </c>
      <c r="AL12" s="44">
        <v>0</v>
      </c>
      <c r="AM12" s="44">
        <v>0</v>
      </c>
      <c r="AN12" s="44">
        <v>0</v>
      </c>
      <c r="AO12" s="44">
        <v>0</v>
      </c>
      <c r="AP12" s="44">
        <v>0</v>
      </c>
      <c r="AQ12" s="44">
        <v>0</v>
      </c>
      <c r="AR12" s="44">
        <v>0</v>
      </c>
      <c r="AS12" s="44">
        <v>0</v>
      </c>
      <c r="AT12" s="44">
        <v>0</v>
      </c>
      <c r="AU12" s="44">
        <v>0</v>
      </c>
      <c r="AV12" s="44">
        <v>0</v>
      </c>
      <c r="AW12" s="44">
        <v>1</v>
      </c>
      <c r="AX12" s="44">
        <v>0</v>
      </c>
      <c r="AY12" s="44">
        <v>0</v>
      </c>
      <c r="AZ12" s="44">
        <v>0</v>
      </c>
      <c r="BA12" s="44">
        <v>0</v>
      </c>
      <c r="BB12" s="44">
        <v>0</v>
      </c>
      <c r="BC12" s="44">
        <v>0</v>
      </c>
      <c r="BD12" s="44">
        <v>0</v>
      </c>
      <c r="BE12" s="44">
        <v>0</v>
      </c>
      <c r="BF12" s="44">
        <v>0</v>
      </c>
      <c r="BG12" s="44">
        <v>0</v>
      </c>
      <c r="BH12" s="44">
        <v>0</v>
      </c>
      <c r="BI12" s="44">
        <v>0</v>
      </c>
      <c r="BJ12" s="44">
        <v>0</v>
      </c>
      <c r="BK12" s="44">
        <v>0</v>
      </c>
      <c r="BL12" s="44">
        <v>0</v>
      </c>
      <c r="BM12" s="44">
        <v>0</v>
      </c>
      <c r="BN12" s="44">
        <v>1</v>
      </c>
      <c r="BO12" s="44">
        <v>0</v>
      </c>
      <c r="BP12" s="44">
        <v>2</v>
      </c>
      <c r="BQ12" s="44">
        <v>0</v>
      </c>
      <c r="BR12" s="44">
        <v>0</v>
      </c>
      <c r="BS12" s="44">
        <v>0</v>
      </c>
      <c r="BT12" s="44">
        <v>0.25</v>
      </c>
      <c r="BU12" s="44">
        <v>1</v>
      </c>
      <c r="BV12" s="44">
        <v>0</v>
      </c>
      <c r="BW12" s="44">
        <v>0</v>
      </c>
      <c r="BX12" s="44">
        <v>0</v>
      </c>
      <c r="BY12" s="44">
        <v>0</v>
      </c>
      <c r="BZ12" s="44">
        <v>0</v>
      </c>
      <c r="CA12" s="44">
        <v>0</v>
      </c>
      <c r="CB12" s="44">
        <v>0</v>
      </c>
      <c r="CC12" s="44">
        <v>0</v>
      </c>
      <c r="CD12" s="44">
        <v>0</v>
      </c>
      <c r="CE12" s="44">
        <v>0</v>
      </c>
      <c r="CF12" s="44">
        <v>0</v>
      </c>
      <c r="CG12" s="44">
        <v>0</v>
      </c>
      <c r="CH12" s="44">
        <v>0</v>
      </c>
      <c r="CI12" s="44">
        <v>0</v>
      </c>
      <c r="CJ12" s="44">
        <v>0</v>
      </c>
      <c r="CK12" s="44">
        <v>0</v>
      </c>
      <c r="CL12" s="44">
        <v>0</v>
      </c>
      <c r="CM12" s="44">
        <v>0</v>
      </c>
      <c r="CN12" s="44">
        <v>0</v>
      </c>
      <c r="CO12" s="44">
        <v>0</v>
      </c>
      <c r="CP12" s="44">
        <v>0</v>
      </c>
      <c r="CQ12" s="44">
        <v>0</v>
      </c>
      <c r="CR12" s="44">
        <v>0</v>
      </c>
      <c r="CS12" s="44">
        <v>0</v>
      </c>
      <c r="CT12" s="44">
        <v>0</v>
      </c>
      <c r="CU12" s="44">
        <v>0.25</v>
      </c>
      <c r="CV12" s="44">
        <v>12</v>
      </c>
      <c r="CW12" s="44">
        <f t="shared" si="0"/>
        <v>12.25</v>
      </c>
      <c r="CX12" s="87">
        <f t="shared" si="1"/>
        <v>99.25</v>
      </c>
      <c r="CY12" s="91">
        <f t="shared" si="2"/>
        <v>99.5</v>
      </c>
      <c r="CZ12" s="44">
        <v>0</v>
      </c>
      <c r="DA12" s="44"/>
      <c r="DB12" s="44"/>
    </row>
    <row r="13" spans="1:106" ht="14.4" x14ac:dyDescent="0.3">
      <c r="A13" s="44" t="s">
        <v>652</v>
      </c>
      <c r="B13" s="44" t="s">
        <v>765</v>
      </c>
      <c r="C13" s="44" t="s">
        <v>765</v>
      </c>
      <c r="D13" s="44">
        <v>2017</v>
      </c>
      <c r="E13" s="45">
        <v>42908</v>
      </c>
      <c r="F13" s="44" t="s">
        <v>19</v>
      </c>
      <c r="G13" s="44" t="s">
        <v>61</v>
      </c>
      <c r="H13" s="37" t="s">
        <v>31</v>
      </c>
      <c r="I13" s="37" t="s">
        <v>31</v>
      </c>
      <c r="J13" s="37" t="s">
        <v>31</v>
      </c>
      <c r="K13" s="37" t="s">
        <v>31</v>
      </c>
      <c r="L13" s="37" t="s">
        <v>31</v>
      </c>
      <c r="M13" s="44">
        <v>2</v>
      </c>
      <c r="N13" s="44">
        <v>0</v>
      </c>
      <c r="O13" s="44">
        <v>0</v>
      </c>
      <c r="P13" s="44">
        <v>0</v>
      </c>
      <c r="Q13" s="44">
        <v>67</v>
      </c>
      <c r="R13" s="44">
        <v>18</v>
      </c>
      <c r="S13" s="44">
        <v>0</v>
      </c>
      <c r="T13" s="44">
        <v>0</v>
      </c>
      <c r="U13" s="44">
        <v>0</v>
      </c>
      <c r="V13" s="44">
        <v>0</v>
      </c>
      <c r="W13" s="44">
        <v>0</v>
      </c>
      <c r="X13" s="44">
        <v>0</v>
      </c>
      <c r="Y13" s="44">
        <v>3</v>
      </c>
      <c r="Z13" s="44">
        <v>0</v>
      </c>
      <c r="AA13" s="44">
        <v>0</v>
      </c>
      <c r="AB13" s="44">
        <v>0</v>
      </c>
      <c r="AC13" s="44">
        <v>2</v>
      </c>
      <c r="AD13" s="44">
        <v>0</v>
      </c>
      <c r="AE13" s="44">
        <v>2</v>
      </c>
      <c r="AF13" s="44">
        <v>0.25</v>
      </c>
      <c r="AG13" s="44">
        <v>0</v>
      </c>
      <c r="AH13" s="44">
        <v>0</v>
      </c>
      <c r="AI13" s="44">
        <v>0</v>
      </c>
      <c r="AJ13" s="44">
        <v>0</v>
      </c>
      <c r="AK13" s="44">
        <v>0</v>
      </c>
      <c r="AL13" s="44">
        <v>0</v>
      </c>
      <c r="AM13" s="44">
        <v>0</v>
      </c>
      <c r="AN13" s="44">
        <v>0</v>
      </c>
      <c r="AO13" s="44">
        <v>0</v>
      </c>
      <c r="AP13" s="44">
        <v>0.25</v>
      </c>
      <c r="AQ13" s="44">
        <v>0</v>
      </c>
      <c r="AR13" s="44">
        <v>0</v>
      </c>
      <c r="AS13" s="44">
        <v>0</v>
      </c>
      <c r="AT13" s="44">
        <v>0</v>
      </c>
      <c r="AU13" s="44">
        <v>0</v>
      </c>
      <c r="AV13" s="44">
        <v>0</v>
      </c>
      <c r="AW13" s="44">
        <v>2</v>
      </c>
      <c r="AX13" s="44">
        <v>0</v>
      </c>
      <c r="AY13" s="44">
        <v>0</v>
      </c>
      <c r="AZ13" s="44">
        <v>0</v>
      </c>
      <c r="BA13" s="44">
        <v>0</v>
      </c>
      <c r="BB13" s="44">
        <v>0</v>
      </c>
      <c r="BC13" s="44">
        <v>0.25</v>
      </c>
      <c r="BD13" s="44">
        <v>0</v>
      </c>
      <c r="BE13" s="44">
        <v>0</v>
      </c>
      <c r="BF13" s="44">
        <v>0</v>
      </c>
      <c r="BG13" s="44">
        <v>0</v>
      </c>
      <c r="BH13" s="44">
        <v>0</v>
      </c>
      <c r="BI13" s="44">
        <v>0</v>
      </c>
      <c r="BJ13" s="44">
        <v>0</v>
      </c>
      <c r="BK13" s="44">
        <v>0</v>
      </c>
      <c r="BL13" s="44">
        <v>0</v>
      </c>
      <c r="BM13" s="44">
        <v>0</v>
      </c>
      <c r="BN13" s="44">
        <v>0</v>
      </c>
      <c r="BO13" s="44">
        <v>0</v>
      </c>
      <c r="BP13" s="44">
        <v>2</v>
      </c>
      <c r="BQ13" s="44">
        <v>0</v>
      </c>
      <c r="BR13" s="44">
        <v>0</v>
      </c>
      <c r="BS13" s="44">
        <v>0</v>
      </c>
      <c r="BT13" s="44">
        <v>0.25</v>
      </c>
      <c r="BU13" s="44">
        <v>0.25</v>
      </c>
      <c r="BV13" s="44">
        <v>0</v>
      </c>
      <c r="BW13" s="44">
        <v>0</v>
      </c>
      <c r="BX13" s="44">
        <v>0</v>
      </c>
      <c r="BY13" s="44">
        <v>0</v>
      </c>
      <c r="BZ13" s="44">
        <v>0</v>
      </c>
      <c r="CA13" s="44">
        <v>0</v>
      </c>
      <c r="CB13" s="44">
        <v>0</v>
      </c>
      <c r="CC13" s="44">
        <v>0</v>
      </c>
      <c r="CD13" s="44">
        <v>0</v>
      </c>
      <c r="CE13" s="44">
        <v>0</v>
      </c>
      <c r="CF13" s="44">
        <v>0</v>
      </c>
      <c r="CG13" s="44">
        <v>0</v>
      </c>
      <c r="CH13" s="44">
        <v>0</v>
      </c>
      <c r="CI13" s="44">
        <v>0</v>
      </c>
      <c r="CJ13" s="44">
        <v>0</v>
      </c>
      <c r="CK13" s="44">
        <v>0</v>
      </c>
      <c r="CL13" s="44">
        <v>0</v>
      </c>
      <c r="CM13" s="44">
        <v>0</v>
      </c>
      <c r="CN13" s="44">
        <v>0</v>
      </c>
      <c r="CO13" s="44">
        <v>0</v>
      </c>
      <c r="CP13" s="44">
        <v>0</v>
      </c>
      <c r="CQ13" s="44">
        <v>0</v>
      </c>
      <c r="CR13" s="44">
        <v>0</v>
      </c>
      <c r="CS13" s="44">
        <v>0</v>
      </c>
      <c r="CT13" s="44">
        <v>0</v>
      </c>
      <c r="CU13" s="44">
        <v>1</v>
      </c>
      <c r="CW13" s="44">
        <f t="shared" si="0"/>
        <v>13.25</v>
      </c>
      <c r="CX13" s="87">
        <f t="shared" si="1"/>
        <v>87</v>
      </c>
      <c r="CY13" s="91">
        <f t="shared" si="2"/>
        <v>100.25</v>
      </c>
      <c r="CZ13" s="44">
        <v>0</v>
      </c>
      <c r="DA13" s="44" t="s">
        <v>887</v>
      </c>
      <c r="DB13" s="44" t="s">
        <v>888</v>
      </c>
    </row>
    <row r="14" spans="1:106" ht="14.4" x14ac:dyDescent="0.3">
      <c r="A14" s="44" t="s">
        <v>652</v>
      </c>
      <c r="B14" s="44" t="s">
        <v>765</v>
      </c>
      <c r="C14" s="44" t="s">
        <v>765</v>
      </c>
      <c r="D14" s="44">
        <v>2017</v>
      </c>
      <c r="E14" s="45">
        <v>42908</v>
      </c>
      <c r="F14" s="44" t="s">
        <v>19</v>
      </c>
      <c r="G14" s="44" t="s">
        <v>64</v>
      </c>
      <c r="H14" s="37" t="s">
        <v>22</v>
      </c>
      <c r="I14" s="37" t="s">
        <v>22</v>
      </c>
      <c r="J14" s="37" t="s">
        <v>21</v>
      </c>
      <c r="K14" s="37" t="s">
        <v>22</v>
      </c>
      <c r="L14" s="37" t="s">
        <v>21</v>
      </c>
      <c r="M14" s="44">
        <v>1</v>
      </c>
      <c r="N14" s="44">
        <v>0</v>
      </c>
      <c r="O14" s="44">
        <v>0.25</v>
      </c>
      <c r="P14" s="44">
        <v>0</v>
      </c>
      <c r="Q14" s="44">
        <v>83</v>
      </c>
      <c r="R14" s="44">
        <v>5</v>
      </c>
      <c r="S14" s="44">
        <v>0</v>
      </c>
      <c r="T14" s="44">
        <v>0</v>
      </c>
      <c r="U14" s="44">
        <v>0</v>
      </c>
      <c r="V14" s="44">
        <v>0</v>
      </c>
      <c r="W14" s="44">
        <v>0</v>
      </c>
      <c r="X14" s="44">
        <v>0</v>
      </c>
      <c r="Y14" s="44">
        <v>1</v>
      </c>
      <c r="Z14" s="44">
        <v>0</v>
      </c>
      <c r="AA14" s="44">
        <v>0</v>
      </c>
      <c r="AB14" s="44">
        <v>0</v>
      </c>
      <c r="AC14" s="44">
        <v>4</v>
      </c>
      <c r="AD14" s="44">
        <v>0</v>
      </c>
      <c r="AE14" s="44">
        <v>0.25</v>
      </c>
      <c r="AF14" s="44">
        <v>0.5</v>
      </c>
      <c r="AG14" s="44">
        <v>0</v>
      </c>
      <c r="AH14" s="44">
        <v>0</v>
      </c>
      <c r="AI14" s="44">
        <v>0</v>
      </c>
      <c r="AJ14" s="44">
        <v>0.25</v>
      </c>
      <c r="AK14" s="44">
        <v>0</v>
      </c>
      <c r="AL14" s="44">
        <v>0</v>
      </c>
      <c r="AM14" s="44">
        <v>0</v>
      </c>
      <c r="AN14" s="44">
        <v>0</v>
      </c>
      <c r="AO14" s="44">
        <v>0</v>
      </c>
      <c r="AP14" s="44">
        <v>0</v>
      </c>
      <c r="AQ14" s="44">
        <v>0</v>
      </c>
      <c r="AR14" s="44">
        <v>0</v>
      </c>
      <c r="AS14" s="44">
        <v>0</v>
      </c>
      <c r="AT14" s="44">
        <v>0</v>
      </c>
      <c r="AU14" s="44">
        <v>0</v>
      </c>
      <c r="AV14" s="44">
        <v>0</v>
      </c>
      <c r="AW14" s="44">
        <v>2</v>
      </c>
      <c r="AX14" s="44">
        <v>0</v>
      </c>
      <c r="AY14" s="44">
        <v>0</v>
      </c>
      <c r="AZ14" s="44">
        <v>0</v>
      </c>
      <c r="BA14" s="44">
        <v>0</v>
      </c>
      <c r="BB14" s="44">
        <v>0</v>
      </c>
      <c r="BC14" s="44">
        <v>0.25</v>
      </c>
      <c r="BD14" s="44">
        <v>0</v>
      </c>
      <c r="BE14" s="44">
        <v>0</v>
      </c>
      <c r="BF14" s="44">
        <v>0</v>
      </c>
      <c r="BG14" s="44">
        <v>0</v>
      </c>
      <c r="BH14" s="44">
        <v>0</v>
      </c>
      <c r="BI14" s="44">
        <v>0</v>
      </c>
      <c r="BJ14" s="44">
        <v>0</v>
      </c>
      <c r="BK14" s="44">
        <v>0</v>
      </c>
      <c r="BL14" s="44">
        <v>0</v>
      </c>
      <c r="BM14" s="44">
        <v>0</v>
      </c>
      <c r="BN14" s="44">
        <v>0</v>
      </c>
      <c r="BO14" s="44">
        <v>0</v>
      </c>
      <c r="BP14" s="44">
        <v>0.5</v>
      </c>
      <c r="BQ14" s="44">
        <v>0</v>
      </c>
      <c r="BR14" s="44">
        <v>0</v>
      </c>
      <c r="BS14" s="44">
        <v>0</v>
      </c>
      <c r="BT14" s="44">
        <v>1</v>
      </c>
      <c r="BU14" s="44">
        <v>0.5</v>
      </c>
      <c r="BV14" s="44">
        <v>0</v>
      </c>
      <c r="BW14" s="44">
        <v>0</v>
      </c>
      <c r="BX14" s="44">
        <v>0</v>
      </c>
      <c r="BY14" s="44">
        <v>0</v>
      </c>
      <c r="BZ14" s="44">
        <v>0</v>
      </c>
      <c r="CA14" s="44">
        <v>0</v>
      </c>
      <c r="CB14" s="44">
        <v>0</v>
      </c>
      <c r="CC14" s="44">
        <v>0</v>
      </c>
      <c r="CD14" s="44">
        <v>0</v>
      </c>
      <c r="CE14" s="44">
        <v>0</v>
      </c>
      <c r="CF14" s="44">
        <v>0</v>
      </c>
      <c r="CG14" s="44">
        <v>0</v>
      </c>
      <c r="CH14" s="44">
        <v>0</v>
      </c>
      <c r="CI14" s="44">
        <v>0</v>
      </c>
      <c r="CJ14" s="44">
        <v>0</v>
      </c>
      <c r="CK14" s="44">
        <v>0</v>
      </c>
      <c r="CL14" s="44">
        <v>0</v>
      </c>
      <c r="CM14" s="44">
        <v>0</v>
      </c>
      <c r="CN14" s="44">
        <v>0</v>
      </c>
      <c r="CO14" s="44">
        <v>0</v>
      </c>
      <c r="CP14" s="44">
        <v>0</v>
      </c>
      <c r="CQ14" s="44">
        <v>0</v>
      </c>
      <c r="CR14" s="44">
        <v>0</v>
      </c>
      <c r="CS14" s="44">
        <v>0</v>
      </c>
      <c r="CT14" s="44">
        <v>0</v>
      </c>
      <c r="CU14" s="44">
        <v>0</v>
      </c>
      <c r="CW14" s="44">
        <f t="shared" si="0"/>
        <v>10.25</v>
      </c>
      <c r="CX14" s="87">
        <f t="shared" si="1"/>
        <v>89.25</v>
      </c>
      <c r="CY14" s="91">
        <f t="shared" si="2"/>
        <v>99.5</v>
      </c>
      <c r="CZ14" s="44">
        <v>0</v>
      </c>
      <c r="DA14" s="44" t="s">
        <v>887</v>
      </c>
      <c r="DB14" s="44" t="s">
        <v>888</v>
      </c>
    </row>
    <row r="15" spans="1:106" ht="14.4" x14ac:dyDescent="0.3">
      <c r="A15" s="44" t="s">
        <v>652</v>
      </c>
      <c r="B15" s="44" t="s">
        <v>765</v>
      </c>
      <c r="C15" s="44" t="s">
        <v>765</v>
      </c>
      <c r="D15" s="44">
        <v>2017</v>
      </c>
      <c r="E15" s="45">
        <v>42908</v>
      </c>
      <c r="F15" s="44" t="s">
        <v>19</v>
      </c>
      <c r="G15" s="44" t="s">
        <v>67</v>
      </c>
      <c r="H15" s="37" t="s">
        <v>21</v>
      </c>
      <c r="I15" s="37" t="s">
        <v>21</v>
      </c>
      <c r="J15" s="37" t="s">
        <v>22</v>
      </c>
      <c r="K15" s="37" t="s">
        <v>21</v>
      </c>
      <c r="L15" s="37" t="s">
        <v>22</v>
      </c>
      <c r="M15" s="44">
        <v>0.5</v>
      </c>
      <c r="N15" s="44">
        <v>0.25</v>
      </c>
      <c r="O15" s="44">
        <v>1</v>
      </c>
      <c r="P15" s="44">
        <v>0</v>
      </c>
      <c r="Q15" s="44">
        <v>27</v>
      </c>
      <c r="R15" s="44">
        <v>33</v>
      </c>
      <c r="S15" s="44">
        <v>0</v>
      </c>
      <c r="T15" s="44">
        <v>0</v>
      </c>
      <c r="U15" s="44">
        <v>0</v>
      </c>
      <c r="V15" s="44">
        <v>0</v>
      </c>
      <c r="W15" s="44">
        <v>0</v>
      </c>
      <c r="X15" s="44">
        <v>0</v>
      </c>
      <c r="Y15" s="44">
        <v>0.5</v>
      </c>
      <c r="Z15" s="44">
        <v>0</v>
      </c>
      <c r="AA15" s="44">
        <v>0</v>
      </c>
      <c r="AB15" s="44">
        <v>0</v>
      </c>
      <c r="AC15" s="44">
        <v>33</v>
      </c>
      <c r="AD15" s="44">
        <v>0</v>
      </c>
      <c r="AE15" s="44">
        <v>0.25</v>
      </c>
      <c r="AF15" s="44">
        <v>0.25</v>
      </c>
      <c r="AG15" s="44">
        <v>0</v>
      </c>
      <c r="AH15" s="44">
        <v>0</v>
      </c>
      <c r="AI15" s="44">
        <v>0</v>
      </c>
      <c r="AJ15" s="44">
        <v>0</v>
      </c>
      <c r="AK15" s="44">
        <v>0</v>
      </c>
      <c r="AL15" s="44">
        <v>0</v>
      </c>
      <c r="AM15" s="44">
        <v>0</v>
      </c>
      <c r="AN15" s="44">
        <v>0</v>
      </c>
      <c r="AO15" s="44">
        <v>0</v>
      </c>
      <c r="AP15" s="44">
        <v>0</v>
      </c>
      <c r="AQ15" s="44">
        <v>0</v>
      </c>
      <c r="AR15" s="44">
        <v>0</v>
      </c>
      <c r="AS15" s="44">
        <v>0</v>
      </c>
      <c r="AT15" s="44">
        <v>0</v>
      </c>
      <c r="AU15" s="44">
        <v>0</v>
      </c>
      <c r="AV15" s="44">
        <v>0</v>
      </c>
      <c r="AW15" s="44">
        <v>0</v>
      </c>
      <c r="AX15" s="44">
        <v>0</v>
      </c>
      <c r="AY15" s="44">
        <v>0</v>
      </c>
      <c r="AZ15" s="44">
        <v>0</v>
      </c>
      <c r="BA15" s="44">
        <v>0</v>
      </c>
      <c r="BB15" s="44">
        <v>0</v>
      </c>
      <c r="BC15" s="44">
        <v>0.25</v>
      </c>
      <c r="BD15" s="44">
        <v>0</v>
      </c>
      <c r="BE15" s="44">
        <v>0.25</v>
      </c>
      <c r="BF15" s="44">
        <v>0</v>
      </c>
      <c r="BG15" s="44">
        <v>0</v>
      </c>
      <c r="BH15" s="44">
        <v>0</v>
      </c>
      <c r="BI15" s="44">
        <v>0</v>
      </c>
      <c r="BJ15" s="44">
        <v>0.25</v>
      </c>
      <c r="BK15" s="44">
        <v>0</v>
      </c>
      <c r="BL15" s="44">
        <v>0</v>
      </c>
      <c r="BM15" s="44">
        <v>0</v>
      </c>
      <c r="BN15" s="44">
        <v>2</v>
      </c>
      <c r="BO15" s="44">
        <v>0</v>
      </c>
      <c r="BP15" s="44">
        <v>0.5</v>
      </c>
      <c r="BQ15" s="44">
        <v>0</v>
      </c>
      <c r="BR15" s="44">
        <v>0</v>
      </c>
      <c r="BS15" s="44">
        <v>0</v>
      </c>
      <c r="BT15" s="44">
        <v>1</v>
      </c>
      <c r="BU15" s="44">
        <v>0.25</v>
      </c>
      <c r="BV15" s="44">
        <v>0</v>
      </c>
      <c r="BW15" s="44">
        <v>0</v>
      </c>
      <c r="BX15" s="44">
        <v>0</v>
      </c>
      <c r="BY15" s="44">
        <v>0</v>
      </c>
      <c r="BZ15" s="44">
        <v>0</v>
      </c>
      <c r="CA15" s="44">
        <v>0</v>
      </c>
      <c r="CB15" s="44">
        <v>0</v>
      </c>
      <c r="CC15" s="44">
        <v>0</v>
      </c>
      <c r="CD15" s="44">
        <v>0</v>
      </c>
      <c r="CE15" s="44">
        <v>0</v>
      </c>
      <c r="CF15" s="44">
        <v>0</v>
      </c>
      <c r="CG15" s="44">
        <v>0</v>
      </c>
      <c r="CH15" s="44">
        <v>0</v>
      </c>
      <c r="CI15" s="44">
        <v>0</v>
      </c>
      <c r="CJ15" s="44">
        <v>0</v>
      </c>
      <c r="CK15" s="44">
        <v>0</v>
      </c>
      <c r="CL15" s="44">
        <v>0.25</v>
      </c>
      <c r="CM15" s="44">
        <v>0</v>
      </c>
      <c r="CN15" s="44">
        <v>0</v>
      </c>
      <c r="CO15" s="44">
        <v>0</v>
      </c>
      <c r="CP15" s="44">
        <v>0</v>
      </c>
      <c r="CQ15" s="44">
        <v>0</v>
      </c>
      <c r="CR15" s="44">
        <v>0</v>
      </c>
      <c r="CS15" s="44">
        <v>0</v>
      </c>
      <c r="CT15" s="44">
        <v>0</v>
      </c>
      <c r="CU15" s="44">
        <v>0.25</v>
      </c>
      <c r="CW15" s="44">
        <f t="shared" si="0"/>
        <v>39</v>
      </c>
      <c r="CX15" s="87">
        <f t="shared" si="1"/>
        <v>61.75</v>
      </c>
      <c r="CY15" s="91">
        <f t="shared" si="2"/>
        <v>100.75</v>
      </c>
      <c r="CZ15" s="44">
        <v>0</v>
      </c>
      <c r="DA15" s="44" t="s">
        <v>887</v>
      </c>
      <c r="DB15" s="44"/>
    </row>
    <row r="16" spans="1:106" ht="14.4" x14ac:dyDescent="0.3">
      <c r="A16" s="44" t="s">
        <v>652</v>
      </c>
      <c r="B16" s="44" t="s">
        <v>765</v>
      </c>
      <c r="C16" s="44" t="s">
        <v>765</v>
      </c>
      <c r="D16" s="44">
        <v>2017</v>
      </c>
      <c r="E16" s="45">
        <v>42908</v>
      </c>
      <c r="F16" s="44" t="s">
        <v>19</v>
      </c>
      <c r="G16" s="44" t="s">
        <v>71</v>
      </c>
      <c r="H16" s="37" t="s">
        <v>45</v>
      </c>
      <c r="I16" s="37" t="s">
        <v>45</v>
      </c>
      <c r="J16" s="37" t="s">
        <v>45</v>
      </c>
      <c r="K16" s="37" t="s">
        <v>45</v>
      </c>
      <c r="L16" s="37" t="s">
        <v>45</v>
      </c>
      <c r="M16" s="44">
        <v>3</v>
      </c>
      <c r="N16" s="44">
        <v>0</v>
      </c>
      <c r="O16" s="44">
        <v>0</v>
      </c>
      <c r="P16" s="44">
        <v>0</v>
      </c>
      <c r="Q16" s="44">
        <v>20</v>
      </c>
      <c r="R16" s="44">
        <v>42</v>
      </c>
      <c r="S16" s="44">
        <v>0</v>
      </c>
      <c r="T16" s="44">
        <v>0</v>
      </c>
      <c r="U16" s="44">
        <v>0</v>
      </c>
      <c r="V16" s="44">
        <v>0</v>
      </c>
      <c r="W16" s="44">
        <v>0</v>
      </c>
      <c r="X16" s="44">
        <v>0</v>
      </c>
      <c r="Y16" s="44">
        <v>1</v>
      </c>
      <c r="Z16" s="44">
        <v>0</v>
      </c>
      <c r="AA16" s="44">
        <v>0</v>
      </c>
      <c r="AB16" s="44">
        <v>0</v>
      </c>
      <c r="AC16" s="44">
        <v>35</v>
      </c>
      <c r="AD16" s="44">
        <v>0</v>
      </c>
      <c r="AE16" s="44">
        <v>0.25</v>
      </c>
      <c r="AF16" s="44">
        <v>0.25</v>
      </c>
      <c r="AG16" s="44">
        <v>0</v>
      </c>
      <c r="AH16" s="44">
        <v>0</v>
      </c>
      <c r="AI16" s="44">
        <v>0</v>
      </c>
      <c r="AJ16" s="44">
        <v>0</v>
      </c>
      <c r="AK16" s="44">
        <v>0</v>
      </c>
      <c r="AL16" s="44">
        <v>0</v>
      </c>
      <c r="AM16" s="44">
        <v>0</v>
      </c>
      <c r="AN16" s="44">
        <v>0</v>
      </c>
      <c r="AO16" s="44">
        <v>0</v>
      </c>
      <c r="AP16" s="44">
        <v>0</v>
      </c>
      <c r="AQ16" s="44">
        <v>0</v>
      </c>
      <c r="AR16" s="44">
        <v>0</v>
      </c>
      <c r="AS16" s="44">
        <v>0</v>
      </c>
      <c r="AT16" s="44">
        <v>0</v>
      </c>
      <c r="AU16" s="44">
        <v>0</v>
      </c>
      <c r="AV16" s="44">
        <v>0</v>
      </c>
      <c r="AW16" s="44">
        <v>0</v>
      </c>
      <c r="AX16" s="44">
        <v>0</v>
      </c>
      <c r="AY16" s="44">
        <v>0</v>
      </c>
      <c r="AZ16" s="44">
        <v>0</v>
      </c>
      <c r="BA16" s="44">
        <v>0</v>
      </c>
      <c r="BB16" s="44">
        <v>0</v>
      </c>
      <c r="BC16" s="44">
        <v>0.25</v>
      </c>
      <c r="BD16" s="44">
        <v>0</v>
      </c>
      <c r="BE16" s="44">
        <v>0</v>
      </c>
      <c r="BF16" s="44">
        <v>0</v>
      </c>
      <c r="BG16" s="44">
        <v>0</v>
      </c>
      <c r="BH16" s="44">
        <v>0</v>
      </c>
      <c r="BI16" s="44">
        <v>0</v>
      </c>
      <c r="BJ16" s="44">
        <v>0</v>
      </c>
      <c r="BK16" s="44">
        <v>0</v>
      </c>
      <c r="BL16" s="44">
        <v>0</v>
      </c>
      <c r="BM16" s="44">
        <v>0</v>
      </c>
      <c r="BN16" s="44">
        <v>0.25</v>
      </c>
      <c r="BO16" s="44">
        <v>0</v>
      </c>
      <c r="BP16" s="44">
        <v>0.5</v>
      </c>
      <c r="BQ16" s="44">
        <v>0</v>
      </c>
      <c r="BR16" s="44">
        <v>0</v>
      </c>
      <c r="BS16" s="44">
        <v>0</v>
      </c>
      <c r="BT16" s="44">
        <v>0.25</v>
      </c>
      <c r="BU16" s="44">
        <v>0.5</v>
      </c>
      <c r="BV16" s="44">
        <v>0</v>
      </c>
      <c r="BW16" s="44">
        <v>0</v>
      </c>
      <c r="BX16" s="44">
        <v>0</v>
      </c>
      <c r="BY16" s="44">
        <v>0</v>
      </c>
      <c r="BZ16" s="44">
        <v>0</v>
      </c>
      <c r="CA16" s="44">
        <v>0</v>
      </c>
      <c r="CB16" s="44">
        <v>0</v>
      </c>
      <c r="CC16" s="44">
        <v>0</v>
      </c>
      <c r="CD16" s="44">
        <v>0</v>
      </c>
      <c r="CE16" s="44">
        <v>0</v>
      </c>
      <c r="CF16" s="44">
        <v>0</v>
      </c>
      <c r="CG16" s="44">
        <v>0</v>
      </c>
      <c r="CH16" s="44">
        <v>0</v>
      </c>
      <c r="CI16" s="44">
        <v>0</v>
      </c>
      <c r="CJ16" s="44">
        <v>0</v>
      </c>
      <c r="CK16" s="44">
        <v>0</v>
      </c>
      <c r="CL16" s="44">
        <v>0</v>
      </c>
      <c r="CM16" s="44">
        <v>0</v>
      </c>
      <c r="CN16" s="44">
        <v>0</v>
      </c>
      <c r="CO16" s="44">
        <v>0</v>
      </c>
      <c r="CP16" s="44">
        <v>0</v>
      </c>
      <c r="CQ16" s="44">
        <v>0</v>
      </c>
      <c r="CR16" s="44">
        <v>0</v>
      </c>
      <c r="CS16" s="44">
        <v>0</v>
      </c>
      <c r="CT16" s="44">
        <v>0</v>
      </c>
      <c r="CU16" s="44">
        <v>0.25</v>
      </c>
      <c r="CW16" s="44">
        <f t="shared" si="0"/>
        <v>38.5</v>
      </c>
      <c r="CX16" s="87">
        <f t="shared" si="1"/>
        <v>65</v>
      </c>
      <c r="CY16" s="91">
        <f t="shared" si="2"/>
        <v>103.5</v>
      </c>
      <c r="CZ16" s="44">
        <v>0</v>
      </c>
      <c r="DA16" s="44" t="s">
        <v>887</v>
      </c>
      <c r="DB16" s="44"/>
    </row>
    <row r="17" spans="1:106" ht="14.4" x14ac:dyDescent="0.3">
      <c r="A17" s="44" t="s">
        <v>652</v>
      </c>
      <c r="B17" s="44" t="s">
        <v>765</v>
      </c>
      <c r="C17" s="44" t="s">
        <v>765</v>
      </c>
      <c r="D17" s="44">
        <v>2017</v>
      </c>
      <c r="E17" s="45">
        <v>42908</v>
      </c>
      <c r="F17" s="44" t="s">
        <v>19</v>
      </c>
      <c r="G17" s="44" t="s">
        <v>74</v>
      </c>
      <c r="H17" s="37" t="s">
        <v>27</v>
      </c>
      <c r="I17" s="37" t="s">
        <v>27</v>
      </c>
      <c r="J17" s="37" t="s">
        <v>26</v>
      </c>
      <c r="K17" s="37" t="s">
        <v>27</v>
      </c>
      <c r="L17" s="37" t="s">
        <v>26</v>
      </c>
      <c r="M17" s="44">
        <v>3</v>
      </c>
      <c r="N17" s="44">
        <v>0.25</v>
      </c>
      <c r="O17" s="44">
        <v>0.5</v>
      </c>
      <c r="P17" s="44">
        <v>0.25</v>
      </c>
      <c r="Q17" s="44">
        <v>45</v>
      </c>
      <c r="R17" s="44">
        <v>35</v>
      </c>
      <c r="S17" s="44">
        <v>0</v>
      </c>
      <c r="T17" s="44">
        <v>0</v>
      </c>
      <c r="U17" s="44">
        <v>0</v>
      </c>
      <c r="V17" s="44">
        <v>0</v>
      </c>
      <c r="W17" s="44">
        <v>0</v>
      </c>
      <c r="X17" s="44">
        <v>0</v>
      </c>
      <c r="Y17" s="44">
        <v>2</v>
      </c>
      <c r="Z17" s="44">
        <v>0</v>
      </c>
      <c r="AA17" s="44">
        <v>0</v>
      </c>
      <c r="AB17" s="44">
        <v>0</v>
      </c>
      <c r="AC17" s="44">
        <v>10</v>
      </c>
      <c r="AD17" s="44">
        <v>0.25</v>
      </c>
      <c r="AE17" s="44">
        <v>0.25</v>
      </c>
      <c r="AF17" s="44">
        <v>0.25</v>
      </c>
      <c r="AG17" s="44">
        <v>0</v>
      </c>
      <c r="AH17" s="44">
        <v>0</v>
      </c>
      <c r="AI17" s="44">
        <v>0</v>
      </c>
      <c r="AJ17" s="44">
        <v>0</v>
      </c>
      <c r="AK17" s="44">
        <v>0</v>
      </c>
      <c r="AL17" s="44">
        <v>0</v>
      </c>
      <c r="AM17" s="44">
        <v>0</v>
      </c>
      <c r="AN17" s="44">
        <v>0</v>
      </c>
      <c r="AO17" s="44">
        <v>0</v>
      </c>
      <c r="AP17" s="44">
        <v>0</v>
      </c>
      <c r="AQ17" s="44">
        <v>0</v>
      </c>
      <c r="AR17" s="44">
        <v>0</v>
      </c>
      <c r="AS17" s="44">
        <v>0</v>
      </c>
      <c r="AT17" s="44">
        <v>0</v>
      </c>
      <c r="AU17" s="44">
        <v>0</v>
      </c>
      <c r="AV17" s="44">
        <v>0</v>
      </c>
      <c r="AW17" s="44">
        <v>0</v>
      </c>
      <c r="AX17" s="44">
        <v>0</v>
      </c>
      <c r="AY17" s="44">
        <v>0</v>
      </c>
      <c r="AZ17" s="44">
        <v>0</v>
      </c>
      <c r="BA17" s="44">
        <v>0</v>
      </c>
      <c r="BB17" s="44">
        <v>0</v>
      </c>
      <c r="BC17" s="44">
        <v>0.25</v>
      </c>
      <c r="BD17" s="44">
        <v>0</v>
      </c>
      <c r="BE17" s="44">
        <v>0</v>
      </c>
      <c r="BF17" s="44">
        <v>0</v>
      </c>
      <c r="BG17" s="44">
        <v>0</v>
      </c>
      <c r="BH17" s="44">
        <v>0</v>
      </c>
      <c r="BI17" s="44">
        <v>0</v>
      </c>
      <c r="BJ17" s="44">
        <v>0</v>
      </c>
      <c r="BK17" s="44">
        <v>0</v>
      </c>
      <c r="BL17" s="44">
        <v>0</v>
      </c>
      <c r="BM17" s="44">
        <v>0</v>
      </c>
      <c r="BN17" s="44">
        <v>0.25</v>
      </c>
      <c r="BO17" s="44">
        <v>0</v>
      </c>
      <c r="BP17" s="44">
        <v>1</v>
      </c>
      <c r="BQ17" s="44">
        <v>0</v>
      </c>
      <c r="BR17" s="44">
        <v>0</v>
      </c>
      <c r="BS17" s="44">
        <v>0</v>
      </c>
      <c r="BT17" s="44">
        <v>0.5</v>
      </c>
      <c r="BU17" s="44">
        <v>0.5</v>
      </c>
      <c r="BV17" s="44">
        <v>0</v>
      </c>
      <c r="BW17" s="44">
        <v>0</v>
      </c>
      <c r="BX17" s="44">
        <v>0</v>
      </c>
      <c r="BY17" s="44">
        <v>0</v>
      </c>
      <c r="BZ17" s="44">
        <v>0</v>
      </c>
      <c r="CA17" s="44">
        <v>0</v>
      </c>
      <c r="CB17" s="44">
        <v>0</v>
      </c>
      <c r="CC17" s="44">
        <v>0</v>
      </c>
      <c r="CD17" s="44">
        <v>0</v>
      </c>
      <c r="CE17" s="44">
        <v>0</v>
      </c>
      <c r="CF17" s="44">
        <v>0</v>
      </c>
      <c r="CG17" s="44">
        <v>0</v>
      </c>
      <c r="CH17" s="44">
        <v>0</v>
      </c>
      <c r="CI17" s="44">
        <v>0</v>
      </c>
      <c r="CJ17" s="44">
        <v>0</v>
      </c>
      <c r="CK17" s="44">
        <v>0</v>
      </c>
      <c r="CL17" s="44">
        <v>0</v>
      </c>
      <c r="CM17" s="44">
        <v>0</v>
      </c>
      <c r="CN17" s="44">
        <v>0</v>
      </c>
      <c r="CO17" s="44">
        <v>0</v>
      </c>
      <c r="CP17" s="44">
        <v>0</v>
      </c>
      <c r="CQ17" s="44">
        <v>0</v>
      </c>
      <c r="CR17" s="44">
        <v>0</v>
      </c>
      <c r="CS17" s="44">
        <v>0</v>
      </c>
      <c r="CT17" s="44">
        <v>0</v>
      </c>
      <c r="CU17" s="44">
        <v>0.25</v>
      </c>
      <c r="CW17" s="44">
        <f t="shared" si="0"/>
        <v>15.5</v>
      </c>
      <c r="CX17" s="87">
        <f t="shared" si="1"/>
        <v>84</v>
      </c>
      <c r="CY17" s="91">
        <f t="shared" si="2"/>
        <v>99.5</v>
      </c>
      <c r="CZ17" s="44">
        <v>0</v>
      </c>
      <c r="DA17" s="44" t="s">
        <v>887</v>
      </c>
      <c r="DB17" s="44"/>
    </row>
    <row r="18" spans="1:106" ht="14.4" x14ac:dyDescent="0.3">
      <c r="A18" s="44" t="s">
        <v>652</v>
      </c>
      <c r="B18" s="44" t="s">
        <v>770</v>
      </c>
      <c r="C18" s="44" t="s">
        <v>770</v>
      </c>
      <c r="D18" s="44">
        <v>2017</v>
      </c>
      <c r="E18" s="45">
        <v>42908</v>
      </c>
      <c r="F18" s="44" t="s">
        <v>19</v>
      </c>
      <c r="G18" s="44" t="s">
        <v>77</v>
      </c>
      <c r="H18" s="37" t="s">
        <v>21</v>
      </c>
      <c r="I18" s="37" t="s">
        <v>21</v>
      </c>
      <c r="J18" s="37" t="s">
        <v>22</v>
      </c>
      <c r="K18" s="37" t="s">
        <v>21</v>
      </c>
      <c r="L18" s="37" t="s">
        <v>22</v>
      </c>
      <c r="M18" s="44">
        <v>0.5</v>
      </c>
      <c r="N18" s="44">
        <v>0</v>
      </c>
      <c r="O18" s="44">
        <v>1</v>
      </c>
      <c r="P18" s="44">
        <v>0</v>
      </c>
      <c r="Q18" s="44">
        <v>71</v>
      </c>
      <c r="R18" s="44">
        <v>15</v>
      </c>
      <c r="S18" s="44">
        <v>0</v>
      </c>
      <c r="T18" s="44">
        <v>0</v>
      </c>
      <c r="U18" s="44">
        <v>0</v>
      </c>
      <c r="V18" s="44">
        <v>0.25</v>
      </c>
      <c r="W18" s="44">
        <v>0</v>
      </c>
      <c r="X18" s="44">
        <v>0</v>
      </c>
      <c r="Y18" s="44">
        <v>1</v>
      </c>
      <c r="Z18" s="44">
        <v>0</v>
      </c>
      <c r="AA18" s="44">
        <v>0</v>
      </c>
      <c r="AB18" s="44">
        <v>0</v>
      </c>
      <c r="AC18" s="44">
        <v>2</v>
      </c>
      <c r="AD18" s="44">
        <v>0</v>
      </c>
      <c r="AE18" s="44">
        <v>3</v>
      </c>
      <c r="AF18" s="44">
        <v>0.25</v>
      </c>
      <c r="AG18" s="44">
        <v>0</v>
      </c>
      <c r="AH18" s="44">
        <v>0</v>
      </c>
      <c r="AI18" s="44">
        <v>0</v>
      </c>
      <c r="AJ18" s="44">
        <v>0</v>
      </c>
      <c r="AK18" s="44">
        <v>0</v>
      </c>
      <c r="AL18" s="44">
        <v>0</v>
      </c>
      <c r="AM18" s="44">
        <v>0</v>
      </c>
      <c r="AN18" s="44">
        <v>0.25</v>
      </c>
      <c r="AO18" s="44">
        <v>0</v>
      </c>
      <c r="AP18" s="44">
        <v>0</v>
      </c>
      <c r="AQ18" s="44">
        <v>0</v>
      </c>
      <c r="AR18" s="44">
        <v>0</v>
      </c>
      <c r="AS18" s="44">
        <v>0</v>
      </c>
      <c r="AT18" s="44">
        <v>0</v>
      </c>
      <c r="AU18" s="44">
        <v>0</v>
      </c>
      <c r="AV18" s="44">
        <v>0</v>
      </c>
      <c r="AW18" s="44">
        <v>0</v>
      </c>
      <c r="AX18" s="44">
        <v>0</v>
      </c>
      <c r="AY18" s="44">
        <v>0</v>
      </c>
      <c r="AZ18" s="44">
        <v>0</v>
      </c>
      <c r="BA18" s="44">
        <v>0</v>
      </c>
      <c r="BB18" s="44">
        <v>0</v>
      </c>
      <c r="BC18" s="44">
        <v>0.25</v>
      </c>
      <c r="BD18" s="44">
        <v>0</v>
      </c>
      <c r="BE18" s="44">
        <v>0</v>
      </c>
      <c r="BF18" s="44">
        <v>0</v>
      </c>
      <c r="BG18" s="44">
        <v>0</v>
      </c>
      <c r="BH18" s="44">
        <v>0</v>
      </c>
      <c r="BI18" s="44">
        <v>0</v>
      </c>
      <c r="BJ18" s="44">
        <v>0</v>
      </c>
      <c r="BK18" s="44">
        <v>0</v>
      </c>
      <c r="BL18" s="44">
        <v>0</v>
      </c>
      <c r="BM18" s="44">
        <v>0</v>
      </c>
      <c r="BN18" s="44">
        <v>0.5</v>
      </c>
      <c r="BO18" s="44">
        <v>0</v>
      </c>
      <c r="BP18" s="44">
        <v>2</v>
      </c>
      <c r="BQ18" s="44">
        <v>0</v>
      </c>
      <c r="BR18" s="44">
        <v>0</v>
      </c>
      <c r="BS18" s="44">
        <v>0</v>
      </c>
      <c r="BT18" s="44">
        <v>0.25</v>
      </c>
      <c r="BU18" s="44">
        <v>0.5</v>
      </c>
      <c r="BV18" s="44">
        <v>0</v>
      </c>
      <c r="BW18" s="44">
        <v>0</v>
      </c>
      <c r="BX18" s="44">
        <v>0</v>
      </c>
      <c r="BY18" s="44">
        <v>0</v>
      </c>
      <c r="BZ18" s="44">
        <v>0</v>
      </c>
      <c r="CA18" s="44">
        <v>0</v>
      </c>
      <c r="CB18" s="44">
        <v>0</v>
      </c>
      <c r="CC18" s="44">
        <v>0</v>
      </c>
      <c r="CD18" s="44">
        <v>0</v>
      </c>
      <c r="CE18" s="44">
        <v>0</v>
      </c>
      <c r="CF18" s="44">
        <v>0</v>
      </c>
      <c r="CG18" s="44">
        <v>0</v>
      </c>
      <c r="CH18" s="44">
        <v>0</v>
      </c>
      <c r="CI18" s="44">
        <v>0</v>
      </c>
      <c r="CJ18" s="44">
        <v>0</v>
      </c>
      <c r="CK18" s="44">
        <v>0</v>
      </c>
      <c r="CL18" s="44">
        <v>0.25</v>
      </c>
      <c r="CM18" s="44">
        <v>0.25</v>
      </c>
      <c r="CN18" s="44">
        <v>0</v>
      </c>
      <c r="CO18" s="44">
        <v>0</v>
      </c>
      <c r="CP18" s="44">
        <v>0</v>
      </c>
      <c r="CQ18" s="44">
        <v>0</v>
      </c>
      <c r="CR18" s="44">
        <v>0</v>
      </c>
      <c r="CS18" s="44">
        <v>0</v>
      </c>
      <c r="CT18" s="44">
        <v>0</v>
      </c>
      <c r="CU18" s="44">
        <v>2</v>
      </c>
      <c r="CV18" s="44">
        <v>15</v>
      </c>
      <c r="CW18" s="44">
        <f t="shared" si="0"/>
        <v>12.75</v>
      </c>
      <c r="CX18" s="87">
        <f t="shared" si="1"/>
        <v>102.5</v>
      </c>
      <c r="CY18" s="91">
        <f t="shared" si="2"/>
        <v>100.25</v>
      </c>
      <c r="CZ18" s="44">
        <v>0</v>
      </c>
      <c r="DA18" s="44"/>
      <c r="DB18" s="44"/>
    </row>
    <row r="19" spans="1:106" ht="14.4" x14ac:dyDescent="0.3">
      <c r="A19" s="44" t="s">
        <v>652</v>
      </c>
      <c r="B19" s="44" t="s">
        <v>770</v>
      </c>
      <c r="C19" s="44" t="s">
        <v>770</v>
      </c>
      <c r="D19" s="44">
        <v>2017</v>
      </c>
      <c r="E19" s="45">
        <v>42908</v>
      </c>
      <c r="F19" s="44" t="s">
        <v>19</v>
      </c>
      <c r="G19" s="44" t="s">
        <v>80</v>
      </c>
      <c r="H19" s="37" t="s">
        <v>45</v>
      </c>
      <c r="I19" s="37" t="s">
        <v>45</v>
      </c>
      <c r="J19" s="37" t="s">
        <v>45</v>
      </c>
      <c r="K19" s="37" t="s">
        <v>45</v>
      </c>
      <c r="L19" s="37" t="s">
        <v>45</v>
      </c>
      <c r="M19" s="44">
        <v>1</v>
      </c>
      <c r="N19" s="44">
        <v>0</v>
      </c>
      <c r="O19" s="44">
        <v>0</v>
      </c>
      <c r="P19" s="44">
        <v>0.25</v>
      </c>
      <c r="Q19" s="44">
        <v>57</v>
      </c>
      <c r="R19" s="44">
        <v>26</v>
      </c>
      <c r="S19" s="44">
        <v>0</v>
      </c>
      <c r="T19" s="44">
        <v>0</v>
      </c>
      <c r="U19" s="44">
        <v>0</v>
      </c>
      <c r="V19" s="44">
        <v>0</v>
      </c>
      <c r="W19" s="44">
        <v>0</v>
      </c>
      <c r="X19" s="44">
        <v>0</v>
      </c>
      <c r="Y19" s="44">
        <v>4</v>
      </c>
      <c r="Z19" s="44">
        <v>0</v>
      </c>
      <c r="AA19" s="44">
        <v>0</v>
      </c>
      <c r="AB19" s="44">
        <v>0</v>
      </c>
      <c r="AC19" s="44">
        <v>6</v>
      </c>
      <c r="AD19" s="44">
        <v>0</v>
      </c>
      <c r="AE19" s="44">
        <v>0.25</v>
      </c>
      <c r="AF19" s="44">
        <v>0.25</v>
      </c>
      <c r="AG19" s="44">
        <v>0</v>
      </c>
      <c r="AH19" s="44">
        <v>0</v>
      </c>
      <c r="AI19" s="44">
        <v>0</v>
      </c>
      <c r="AJ19" s="44">
        <v>0</v>
      </c>
      <c r="AK19" s="44">
        <v>0</v>
      </c>
      <c r="AL19" s="44">
        <v>0</v>
      </c>
      <c r="AM19" s="44">
        <v>0</v>
      </c>
      <c r="AN19" s="44">
        <v>0</v>
      </c>
      <c r="AO19" s="44">
        <v>0</v>
      </c>
      <c r="AP19" s="44">
        <v>0</v>
      </c>
      <c r="AQ19" s="44">
        <v>0</v>
      </c>
      <c r="AR19" s="44">
        <v>0</v>
      </c>
      <c r="AS19" s="44">
        <v>0</v>
      </c>
      <c r="AT19" s="44">
        <v>0</v>
      </c>
      <c r="AU19" s="44">
        <v>0</v>
      </c>
      <c r="AV19" s="44">
        <v>0</v>
      </c>
      <c r="AW19" s="44">
        <v>0</v>
      </c>
      <c r="AX19" s="44">
        <v>0</v>
      </c>
      <c r="AY19" s="44">
        <v>0</v>
      </c>
      <c r="AZ19" s="44">
        <v>0</v>
      </c>
      <c r="BA19" s="44">
        <v>0</v>
      </c>
      <c r="BB19" s="44">
        <v>0</v>
      </c>
      <c r="BC19" s="44">
        <v>0.25</v>
      </c>
      <c r="BD19" s="44">
        <v>0</v>
      </c>
      <c r="BE19" s="44">
        <v>0</v>
      </c>
      <c r="BF19" s="44">
        <v>0</v>
      </c>
      <c r="BG19" s="44">
        <v>0</v>
      </c>
      <c r="BH19" s="44">
        <v>0</v>
      </c>
      <c r="BI19" s="44">
        <v>0</v>
      </c>
      <c r="BJ19" s="44">
        <v>0</v>
      </c>
      <c r="BK19" s="44">
        <v>0</v>
      </c>
      <c r="BL19" s="44">
        <v>0</v>
      </c>
      <c r="BM19" s="44">
        <v>0</v>
      </c>
      <c r="BN19" s="44">
        <v>0.5</v>
      </c>
      <c r="BO19" s="44">
        <v>0</v>
      </c>
      <c r="BP19" s="44">
        <v>1</v>
      </c>
      <c r="BQ19" s="44">
        <v>0</v>
      </c>
      <c r="BR19" s="44">
        <v>0</v>
      </c>
      <c r="BS19" s="44">
        <v>0</v>
      </c>
      <c r="BT19" s="44">
        <v>0.25</v>
      </c>
      <c r="BU19" s="44">
        <v>3</v>
      </c>
      <c r="BV19" s="44">
        <v>0</v>
      </c>
      <c r="BW19" s="44">
        <v>0</v>
      </c>
      <c r="BX19" s="44">
        <v>0</v>
      </c>
      <c r="BY19" s="44">
        <v>0</v>
      </c>
      <c r="BZ19" s="44">
        <v>0</v>
      </c>
      <c r="CA19" s="44">
        <v>0</v>
      </c>
      <c r="CB19" s="44">
        <v>0</v>
      </c>
      <c r="CC19" s="44">
        <v>0</v>
      </c>
      <c r="CD19" s="44">
        <v>0</v>
      </c>
      <c r="CE19" s="44">
        <v>0</v>
      </c>
      <c r="CF19" s="44">
        <v>0</v>
      </c>
      <c r="CG19" s="44">
        <v>0</v>
      </c>
      <c r="CH19" s="44">
        <v>0</v>
      </c>
      <c r="CI19" s="44">
        <v>0</v>
      </c>
      <c r="CJ19" s="44">
        <v>0</v>
      </c>
      <c r="CK19" s="44">
        <v>0</v>
      </c>
      <c r="CL19" s="44">
        <v>0.25</v>
      </c>
      <c r="CM19" s="44">
        <v>0</v>
      </c>
      <c r="CN19" s="44">
        <v>0</v>
      </c>
      <c r="CO19" s="44">
        <v>0</v>
      </c>
      <c r="CP19" s="44">
        <v>0</v>
      </c>
      <c r="CQ19" s="44">
        <v>0</v>
      </c>
      <c r="CR19" s="44">
        <v>0</v>
      </c>
      <c r="CS19" s="44">
        <v>0</v>
      </c>
      <c r="CT19" s="44">
        <v>0</v>
      </c>
      <c r="CU19" s="44">
        <v>0.25</v>
      </c>
      <c r="CW19" s="44">
        <f t="shared" si="0"/>
        <v>16</v>
      </c>
      <c r="CX19" s="87">
        <f t="shared" si="1"/>
        <v>84.25</v>
      </c>
      <c r="CY19" s="91">
        <f t="shared" si="2"/>
        <v>100.25</v>
      </c>
      <c r="CZ19" s="44">
        <v>0</v>
      </c>
      <c r="DA19" s="44" t="s">
        <v>887</v>
      </c>
      <c r="DB19" s="44"/>
    </row>
    <row r="20" spans="1:106" ht="14.4" x14ac:dyDescent="0.3">
      <c r="A20" s="44" t="s">
        <v>652</v>
      </c>
      <c r="B20" s="44" t="s">
        <v>770</v>
      </c>
      <c r="C20" s="44" t="s">
        <v>770</v>
      </c>
      <c r="D20" s="44">
        <v>2017</v>
      </c>
      <c r="E20" s="45">
        <v>42908</v>
      </c>
      <c r="F20" s="44" t="s">
        <v>19</v>
      </c>
      <c r="G20" s="44" t="s">
        <v>83</v>
      </c>
      <c r="H20" s="37" t="s">
        <v>35</v>
      </c>
      <c r="I20" s="37" t="s">
        <v>31</v>
      </c>
      <c r="J20" s="37" t="s">
        <v>31</v>
      </c>
      <c r="K20" s="37" t="s">
        <v>31</v>
      </c>
      <c r="L20" s="37" t="s">
        <v>31</v>
      </c>
      <c r="M20" s="44">
        <v>4</v>
      </c>
      <c r="N20" s="44">
        <v>2</v>
      </c>
      <c r="O20" s="44">
        <v>0</v>
      </c>
      <c r="P20" s="44">
        <v>0.5</v>
      </c>
      <c r="Q20" s="44">
        <v>26</v>
      </c>
      <c r="R20" s="44">
        <v>55</v>
      </c>
      <c r="S20" s="44">
        <v>0</v>
      </c>
      <c r="T20" s="44">
        <v>0</v>
      </c>
      <c r="U20" s="44">
        <v>0</v>
      </c>
      <c r="V20" s="44">
        <v>0</v>
      </c>
      <c r="W20" s="44">
        <v>0</v>
      </c>
      <c r="X20" s="44">
        <v>0</v>
      </c>
      <c r="Y20" s="44">
        <v>2</v>
      </c>
      <c r="Z20" s="44">
        <v>0</v>
      </c>
      <c r="AA20" s="44">
        <v>0</v>
      </c>
      <c r="AB20" s="44">
        <v>0</v>
      </c>
      <c r="AC20" s="44">
        <v>0.25</v>
      </c>
      <c r="AD20" s="44">
        <v>0.25</v>
      </c>
      <c r="AE20" s="44">
        <v>0</v>
      </c>
      <c r="AF20" s="44">
        <v>0.25</v>
      </c>
      <c r="AG20" s="44">
        <v>0</v>
      </c>
      <c r="AH20" s="44">
        <v>0</v>
      </c>
      <c r="AI20" s="44">
        <v>0</v>
      </c>
      <c r="AJ20" s="44">
        <v>0</v>
      </c>
      <c r="AK20" s="44">
        <v>0</v>
      </c>
      <c r="AL20" s="44">
        <v>0</v>
      </c>
      <c r="AM20" s="44">
        <v>0</v>
      </c>
      <c r="AN20" s="44">
        <v>0</v>
      </c>
      <c r="AO20" s="44">
        <v>0</v>
      </c>
      <c r="AP20" s="44">
        <v>0</v>
      </c>
      <c r="AQ20" s="44">
        <v>0</v>
      </c>
      <c r="AR20" s="44">
        <v>0</v>
      </c>
      <c r="AS20" s="44">
        <v>0</v>
      </c>
      <c r="AT20" s="44">
        <v>0</v>
      </c>
      <c r="AU20" s="44">
        <v>0</v>
      </c>
      <c r="AV20" s="44">
        <v>0</v>
      </c>
      <c r="AW20" s="44">
        <v>0</v>
      </c>
      <c r="AX20" s="44">
        <v>0</v>
      </c>
      <c r="AY20" s="44">
        <v>6</v>
      </c>
      <c r="AZ20" s="44">
        <v>0</v>
      </c>
      <c r="BA20" s="44">
        <v>0</v>
      </c>
      <c r="BB20" s="44">
        <v>0</v>
      </c>
      <c r="BC20" s="44">
        <v>0.25</v>
      </c>
      <c r="BD20" s="44">
        <v>0</v>
      </c>
      <c r="BE20" s="44">
        <v>0</v>
      </c>
      <c r="BF20" s="44">
        <v>0</v>
      </c>
      <c r="BG20" s="44">
        <v>0</v>
      </c>
      <c r="BH20" s="44">
        <v>0</v>
      </c>
      <c r="BI20" s="44">
        <v>0</v>
      </c>
      <c r="BJ20" s="44">
        <v>0.25</v>
      </c>
      <c r="BK20" s="44">
        <v>0</v>
      </c>
      <c r="BL20" s="44">
        <v>0</v>
      </c>
      <c r="BM20" s="44">
        <v>0</v>
      </c>
      <c r="BN20" s="44">
        <v>0.25</v>
      </c>
      <c r="BO20" s="44">
        <v>0</v>
      </c>
      <c r="BP20" s="44">
        <v>1</v>
      </c>
      <c r="BQ20" s="44">
        <v>0</v>
      </c>
      <c r="BR20" s="44">
        <v>0</v>
      </c>
      <c r="BS20" s="44">
        <v>0</v>
      </c>
      <c r="BT20" s="44">
        <v>0.5</v>
      </c>
      <c r="BU20" s="44">
        <v>2</v>
      </c>
      <c r="BV20" s="44">
        <v>0</v>
      </c>
      <c r="BW20" s="44">
        <v>0</v>
      </c>
      <c r="BX20" s="44">
        <v>0</v>
      </c>
      <c r="BY20" s="44">
        <v>0</v>
      </c>
      <c r="BZ20" s="44">
        <v>0</v>
      </c>
      <c r="CA20" s="44">
        <v>0</v>
      </c>
      <c r="CB20" s="44">
        <v>0</v>
      </c>
      <c r="CC20" s="44">
        <v>0</v>
      </c>
      <c r="CD20" s="44">
        <v>0</v>
      </c>
      <c r="CE20" s="44">
        <v>0</v>
      </c>
      <c r="CF20" s="44">
        <v>0</v>
      </c>
      <c r="CG20" s="44">
        <v>0</v>
      </c>
      <c r="CH20" s="44">
        <v>0</v>
      </c>
      <c r="CI20" s="44">
        <v>0</v>
      </c>
      <c r="CJ20" s="44">
        <v>0</v>
      </c>
      <c r="CK20" s="44">
        <v>0</v>
      </c>
      <c r="CL20" s="44">
        <v>0</v>
      </c>
      <c r="CM20" s="44">
        <v>0</v>
      </c>
      <c r="CN20" s="44">
        <v>0</v>
      </c>
      <c r="CO20" s="44">
        <v>0</v>
      </c>
      <c r="CP20" s="44">
        <v>0</v>
      </c>
      <c r="CQ20" s="44">
        <v>0</v>
      </c>
      <c r="CR20" s="44">
        <v>0</v>
      </c>
      <c r="CS20" s="44">
        <v>0</v>
      </c>
      <c r="CT20" s="44">
        <v>0</v>
      </c>
      <c r="CU20" s="44">
        <v>0</v>
      </c>
      <c r="CW20" s="44">
        <f t="shared" si="0"/>
        <v>13</v>
      </c>
      <c r="CX20" s="87">
        <f t="shared" si="1"/>
        <v>87.5</v>
      </c>
      <c r="CY20" s="91">
        <f t="shared" si="2"/>
        <v>100.5</v>
      </c>
      <c r="CZ20" s="44">
        <v>0</v>
      </c>
      <c r="DA20" s="44" t="s">
        <v>887</v>
      </c>
      <c r="DB20" s="44"/>
    </row>
    <row r="21" spans="1:106" ht="15.75" customHeight="1" x14ac:dyDescent="0.3">
      <c r="A21" s="44" t="s">
        <v>652</v>
      </c>
      <c r="B21" s="44" t="s">
        <v>765</v>
      </c>
      <c r="C21" s="44" t="s">
        <v>765</v>
      </c>
      <c r="D21" s="44">
        <v>2017</v>
      </c>
      <c r="E21" s="45">
        <v>42908</v>
      </c>
      <c r="F21" s="44" t="s">
        <v>19</v>
      </c>
      <c r="G21" s="44" t="s">
        <v>86</v>
      </c>
      <c r="H21" s="37" t="s">
        <v>22</v>
      </c>
      <c r="I21" s="37" t="s">
        <v>22</v>
      </c>
      <c r="J21" s="37" t="s">
        <v>21</v>
      </c>
      <c r="K21" s="37" t="s">
        <v>22</v>
      </c>
      <c r="L21" s="37" t="s">
        <v>21</v>
      </c>
      <c r="M21" s="44">
        <v>1</v>
      </c>
      <c r="N21" s="44">
        <v>0.25</v>
      </c>
      <c r="O21" s="44">
        <v>0.25</v>
      </c>
      <c r="P21" s="44">
        <v>0.25</v>
      </c>
      <c r="Q21" s="44">
        <v>52</v>
      </c>
      <c r="R21" s="44">
        <v>23</v>
      </c>
      <c r="S21" s="44">
        <v>0</v>
      </c>
      <c r="T21" s="44">
        <v>0</v>
      </c>
      <c r="U21" s="44">
        <v>0</v>
      </c>
      <c r="V21" s="44">
        <v>0</v>
      </c>
      <c r="W21" s="44">
        <v>0</v>
      </c>
      <c r="X21" s="44">
        <v>0</v>
      </c>
      <c r="Y21" s="44">
        <v>2</v>
      </c>
      <c r="Z21" s="44">
        <v>0</v>
      </c>
      <c r="AA21" s="44">
        <v>0</v>
      </c>
      <c r="AB21" s="44">
        <v>0</v>
      </c>
      <c r="AC21" s="44">
        <v>20</v>
      </c>
      <c r="AD21" s="44">
        <v>0</v>
      </c>
      <c r="AE21" s="44">
        <v>0.25</v>
      </c>
      <c r="AF21" s="44">
        <v>0.5</v>
      </c>
      <c r="AG21" s="44">
        <v>0</v>
      </c>
      <c r="AH21" s="44">
        <v>0</v>
      </c>
      <c r="AI21" s="44">
        <v>0</v>
      </c>
      <c r="AJ21" s="44">
        <v>0</v>
      </c>
      <c r="AK21" s="44">
        <v>0</v>
      </c>
      <c r="AL21" s="44">
        <v>0</v>
      </c>
      <c r="AM21" s="44">
        <v>0</v>
      </c>
      <c r="AN21" s="44">
        <v>0</v>
      </c>
      <c r="AO21" s="44">
        <v>0</v>
      </c>
      <c r="AP21" s="44">
        <v>0</v>
      </c>
      <c r="AQ21" s="44">
        <v>0</v>
      </c>
      <c r="AR21" s="44">
        <v>0</v>
      </c>
      <c r="AS21" s="44">
        <v>0</v>
      </c>
      <c r="AT21" s="44">
        <v>0</v>
      </c>
      <c r="AU21" s="44">
        <v>0</v>
      </c>
      <c r="AV21" s="44">
        <v>0</v>
      </c>
      <c r="AW21" s="44">
        <v>0</v>
      </c>
      <c r="AX21" s="44">
        <v>0</v>
      </c>
      <c r="AY21" s="44">
        <v>0</v>
      </c>
      <c r="AZ21" s="44">
        <v>0</v>
      </c>
      <c r="BA21" s="44">
        <v>0</v>
      </c>
      <c r="BB21" s="44">
        <v>0</v>
      </c>
      <c r="BC21" s="44">
        <v>0</v>
      </c>
      <c r="BD21" s="44">
        <v>0</v>
      </c>
      <c r="BE21" s="44">
        <v>0</v>
      </c>
      <c r="BF21" s="44">
        <v>0</v>
      </c>
      <c r="BG21" s="44">
        <v>0</v>
      </c>
      <c r="BH21" s="44">
        <v>0</v>
      </c>
      <c r="BI21" s="44">
        <v>0</v>
      </c>
      <c r="BJ21" s="44">
        <v>0</v>
      </c>
      <c r="BK21" s="44">
        <v>0</v>
      </c>
      <c r="BL21" s="44">
        <v>0</v>
      </c>
      <c r="BM21" s="44">
        <v>0</v>
      </c>
      <c r="BN21" s="44">
        <v>0.25</v>
      </c>
      <c r="BO21" s="44">
        <v>0</v>
      </c>
      <c r="BP21" s="44">
        <v>2</v>
      </c>
      <c r="BQ21" s="44">
        <v>0</v>
      </c>
      <c r="BR21" s="44">
        <v>0</v>
      </c>
      <c r="BS21" s="44">
        <v>0</v>
      </c>
      <c r="BT21" s="44">
        <v>0.25</v>
      </c>
      <c r="BU21" s="44">
        <v>1</v>
      </c>
      <c r="BV21" s="44">
        <v>0</v>
      </c>
      <c r="BW21" s="44">
        <v>0</v>
      </c>
      <c r="BX21" s="44">
        <v>0</v>
      </c>
      <c r="BY21" s="44">
        <v>0</v>
      </c>
      <c r="BZ21" s="44">
        <v>0</v>
      </c>
      <c r="CA21" s="44">
        <v>0</v>
      </c>
      <c r="CB21" s="44">
        <v>0</v>
      </c>
      <c r="CC21" s="44">
        <v>0</v>
      </c>
      <c r="CD21" s="44">
        <v>0</v>
      </c>
      <c r="CE21" s="44">
        <v>0</v>
      </c>
      <c r="CF21" s="44">
        <v>0</v>
      </c>
      <c r="CG21" s="44">
        <v>0</v>
      </c>
      <c r="CH21" s="44">
        <v>0</v>
      </c>
      <c r="CI21" s="44">
        <v>0</v>
      </c>
      <c r="CJ21" s="44">
        <v>0</v>
      </c>
      <c r="CK21" s="44">
        <v>0</v>
      </c>
      <c r="CL21" s="44">
        <v>0</v>
      </c>
      <c r="CM21" s="44">
        <v>0</v>
      </c>
      <c r="CN21" s="44">
        <v>0</v>
      </c>
      <c r="CO21" s="44">
        <v>0</v>
      </c>
      <c r="CP21" s="44">
        <v>0</v>
      </c>
      <c r="CQ21" s="44">
        <v>0</v>
      </c>
      <c r="CR21" s="44">
        <v>0</v>
      </c>
      <c r="CS21" s="44">
        <v>0</v>
      </c>
      <c r="CT21" s="44">
        <v>0</v>
      </c>
      <c r="CU21" s="44">
        <v>0</v>
      </c>
      <c r="CW21" s="44">
        <f t="shared" si="0"/>
        <v>26.25</v>
      </c>
      <c r="CX21" s="87">
        <f t="shared" si="1"/>
        <v>76.75</v>
      </c>
      <c r="CY21" s="91">
        <f t="shared" si="2"/>
        <v>103</v>
      </c>
      <c r="CZ21" s="44">
        <v>0</v>
      </c>
      <c r="DA21" s="44" t="s">
        <v>887</v>
      </c>
      <c r="DB21" s="44"/>
    </row>
    <row r="22" spans="1:106" ht="15.75" customHeight="1" x14ac:dyDescent="0.3">
      <c r="A22" s="44" t="s">
        <v>652</v>
      </c>
      <c r="B22" s="44" t="s">
        <v>765</v>
      </c>
      <c r="C22" s="44" t="s">
        <v>765</v>
      </c>
      <c r="D22" s="44">
        <v>2017</v>
      </c>
      <c r="E22" s="45">
        <v>42908</v>
      </c>
      <c r="F22" s="44" t="s">
        <v>19</v>
      </c>
      <c r="G22" s="44" t="s">
        <v>89</v>
      </c>
      <c r="H22" s="37" t="s">
        <v>31</v>
      </c>
      <c r="I22" s="37" t="s">
        <v>31</v>
      </c>
      <c r="J22" s="37" t="s">
        <v>31</v>
      </c>
      <c r="K22" s="37" t="s">
        <v>31</v>
      </c>
      <c r="L22" s="37" t="s">
        <v>31</v>
      </c>
      <c r="M22" s="44">
        <v>2</v>
      </c>
      <c r="N22" s="44">
        <v>0.25</v>
      </c>
      <c r="O22" s="44">
        <v>0</v>
      </c>
      <c r="P22" s="44">
        <v>0</v>
      </c>
      <c r="Q22" s="44">
        <v>24</v>
      </c>
      <c r="R22" s="44">
        <v>35</v>
      </c>
      <c r="S22" s="44">
        <v>0</v>
      </c>
      <c r="T22" s="44">
        <v>0</v>
      </c>
      <c r="U22" s="44">
        <v>0</v>
      </c>
      <c r="V22" s="44">
        <v>0</v>
      </c>
      <c r="W22" s="44">
        <v>0</v>
      </c>
      <c r="X22" s="44">
        <v>0</v>
      </c>
      <c r="Y22" s="44">
        <v>25</v>
      </c>
      <c r="Z22" s="44">
        <v>0</v>
      </c>
      <c r="AA22" s="44">
        <v>0</v>
      </c>
      <c r="AB22" s="44">
        <v>0</v>
      </c>
      <c r="AC22" s="44">
        <v>7</v>
      </c>
      <c r="AD22" s="44">
        <v>0</v>
      </c>
      <c r="AE22" s="44">
        <v>0</v>
      </c>
      <c r="AF22" s="44">
        <v>0.5</v>
      </c>
      <c r="AG22" s="44">
        <v>0</v>
      </c>
      <c r="AH22" s="44">
        <v>0</v>
      </c>
      <c r="AI22" s="44">
        <v>0</v>
      </c>
      <c r="AJ22" s="44">
        <v>0</v>
      </c>
      <c r="AK22" s="44">
        <v>0</v>
      </c>
      <c r="AL22" s="44">
        <v>0</v>
      </c>
      <c r="AM22" s="44">
        <v>0.25</v>
      </c>
      <c r="AN22" s="44">
        <v>0</v>
      </c>
      <c r="AO22" s="44">
        <v>0</v>
      </c>
      <c r="AP22" s="44">
        <v>0</v>
      </c>
      <c r="AQ22" s="44">
        <v>0</v>
      </c>
      <c r="AR22" s="44">
        <v>0</v>
      </c>
      <c r="AS22" s="44">
        <v>0</v>
      </c>
      <c r="AT22" s="44">
        <v>0</v>
      </c>
      <c r="AU22" s="44">
        <v>0</v>
      </c>
      <c r="AV22" s="44">
        <v>0</v>
      </c>
      <c r="AW22" s="44">
        <v>0</v>
      </c>
      <c r="AX22" s="44">
        <v>0</v>
      </c>
      <c r="AY22" s="44">
        <v>0</v>
      </c>
      <c r="AZ22" s="44">
        <v>0</v>
      </c>
      <c r="BA22" s="44">
        <v>0</v>
      </c>
      <c r="BB22" s="44">
        <v>0</v>
      </c>
      <c r="BC22" s="44">
        <v>0.25</v>
      </c>
      <c r="BD22" s="44">
        <v>0</v>
      </c>
      <c r="BE22" s="44">
        <v>0</v>
      </c>
      <c r="BF22" s="44">
        <v>0</v>
      </c>
      <c r="BG22" s="44">
        <v>0</v>
      </c>
      <c r="BH22" s="44">
        <v>0</v>
      </c>
      <c r="BI22" s="44">
        <v>0</v>
      </c>
      <c r="BJ22" s="44">
        <v>0</v>
      </c>
      <c r="BK22" s="44">
        <v>0</v>
      </c>
      <c r="BL22" s="44">
        <v>0</v>
      </c>
      <c r="BM22" s="44">
        <v>0</v>
      </c>
      <c r="BN22" s="44">
        <v>0</v>
      </c>
      <c r="BO22" s="44">
        <v>0</v>
      </c>
      <c r="BP22" s="44">
        <v>4</v>
      </c>
      <c r="BQ22" s="44">
        <v>0</v>
      </c>
      <c r="BR22" s="44">
        <v>0</v>
      </c>
      <c r="BS22" s="44">
        <v>0</v>
      </c>
      <c r="BT22" s="44">
        <v>0.5</v>
      </c>
      <c r="BU22" s="44">
        <v>2</v>
      </c>
      <c r="BV22" s="44">
        <v>0</v>
      </c>
      <c r="BW22" s="44">
        <v>0</v>
      </c>
      <c r="BX22" s="44">
        <v>0</v>
      </c>
      <c r="BY22" s="44">
        <v>0</v>
      </c>
      <c r="BZ22" s="44">
        <v>0</v>
      </c>
      <c r="CA22" s="44">
        <v>0</v>
      </c>
      <c r="CB22" s="44">
        <v>0</v>
      </c>
      <c r="CC22" s="44">
        <v>0</v>
      </c>
      <c r="CD22" s="44">
        <v>0</v>
      </c>
      <c r="CE22" s="44">
        <v>0</v>
      </c>
      <c r="CF22" s="44">
        <v>0</v>
      </c>
      <c r="CG22" s="44">
        <v>0</v>
      </c>
      <c r="CH22" s="44">
        <v>0</v>
      </c>
      <c r="CI22" s="44">
        <v>0</v>
      </c>
      <c r="CJ22" s="44">
        <v>0</v>
      </c>
      <c r="CK22" s="44">
        <v>0</v>
      </c>
      <c r="CL22" s="44">
        <v>0</v>
      </c>
      <c r="CM22" s="44">
        <v>0</v>
      </c>
      <c r="CN22" s="44">
        <v>0</v>
      </c>
      <c r="CO22" s="44">
        <v>0</v>
      </c>
      <c r="CP22" s="44">
        <v>0</v>
      </c>
      <c r="CQ22" s="44">
        <v>0</v>
      </c>
      <c r="CR22" s="44">
        <v>0</v>
      </c>
      <c r="CS22" s="44">
        <v>0</v>
      </c>
      <c r="CT22" s="44">
        <v>0</v>
      </c>
      <c r="CU22" s="44">
        <v>0.25</v>
      </c>
      <c r="CW22" s="44">
        <f t="shared" si="0"/>
        <v>39.75</v>
      </c>
      <c r="CX22" s="87">
        <f t="shared" si="1"/>
        <v>61.25</v>
      </c>
      <c r="CY22" s="91">
        <f t="shared" si="2"/>
        <v>101</v>
      </c>
      <c r="CZ22" s="44">
        <v>0</v>
      </c>
      <c r="DA22" s="44" t="s">
        <v>887</v>
      </c>
      <c r="DB22" s="44"/>
    </row>
    <row r="23" spans="1:106" ht="15.75" customHeight="1" x14ac:dyDescent="0.3">
      <c r="A23" s="44" t="s">
        <v>652</v>
      </c>
      <c r="B23" s="44" t="s">
        <v>771</v>
      </c>
      <c r="C23" s="44" t="s">
        <v>772</v>
      </c>
      <c r="D23" s="44">
        <v>2017</v>
      </c>
      <c r="E23" s="44" t="s">
        <v>773</v>
      </c>
      <c r="F23" s="44" t="s">
        <v>19</v>
      </c>
      <c r="G23" s="44" t="s">
        <v>92</v>
      </c>
      <c r="H23" s="37" t="s">
        <v>26</v>
      </c>
      <c r="I23" s="37" t="s">
        <v>26</v>
      </c>
      <c r="J23" s="37" t="s">
        <v>27</v>
      </c>
      <c r="K23" s="37" t="s">
        <v>26</v>
      </c>
      <c r="L23" s="37" t="s">
        <v>27</v>
      </c>
      <c r="M23" s="44">
        <v>1</v>
      </c>
      <c r="N23" s="44">
        <v>0</v>
      </c>
      <c r="O23" s="44">
        <v>2</v>
      </c>
      <c r="P23" s="44">
        <v>0</v>
      </c>
      <c r="Q23" s="44">
        <v>72</v>
      </c>
      <c r="R23" s="44">
        <v>6</v>
      </c>
      <c r="S23" s="44">
        <v>0</v>
      </c>
      <c r="T23" s="44">
        <v>0</v>
      </c>
      <c r="U23" s="44">
        <v>0</v>
      </c>
      <c r="V23" s="44">
        <v>0</v>
      </c>
      <c r="W23" s="44">
        <v>0</v>
      </c>
      <c r="X23" s="44">
        <v>0</v>
      </c>
      <c r="Y23" s="44">
        <v>2</v>
      </c>
      <c r="Z23" s="44">
        <v>0</v>
      </c>
      <c r="AA23" s="44">
        <v>0</v>
      </c>
      <c r="AB23" s="44">
        <v>0</v>
      </c>
      <c r="AC23" s="44">
        <v>11</v>
      </c>
      <c r="AD23" s="44">
        <v>0</v>
      </c>
      <c r="AE23" s="44">
        <v>1</v>
      </c>
      <c r="AF23" s="44">
        <v>0.25</v>
      </c>
      <c r="AG23" s="44">
        <v>0</v>
      </c>
      <c r="AH23" s="44">
        <v>0</v>
      </c>
      <c r="AI23" s="44">
        <v>0</v>
      </c>
      <c r="AJ23" s="44">
        <v>0.25</v>
      </c>
      <c r="AK23" s="44">
        <v>0</v>
      </c>
      <c r="AL23" s="44">
        <v>0</v>
      </c>
      <c r="AM23" s="44">
        <v>0</v>
      </c>
      <c r="AN23" s="44">
        <v>0</v>
      </c>
      <c r="AO23" s="44">
        <v>0</v>
      </c>
      <c r="AP23" s="44">
        <v>0</v>
      </c>
      <c r="AQ23" s="44">
        <v>0</v>
      </c>
      <c r="AR23" s="44">
        <v>0</v>
      </c>
      <c r="AS23" s="44">
        <v>0</v>
      </c>
      <c r="AT23" s="44">
        <v>0</v>
      </c>
      <c r="AU23" s="44">
        <v>0</v>
      </c>
      <c r="AV23" s="44">
        <v>0</v>
      </c>
      <c r="AW23" s="44">
        <v>0</v>
      </c>
      <c r="AX23" s="44">
        <v>0</v>
      </c>
      <c r="AY23" s="44">
        <v>0</v>
      </c>
      <c r="AZ23" s="44">
        <v>0</v>
      </c>
      <c r="BA23" s="44">
        <v>0</v>
      </c>
      <c r="BB23" s="44">
        <v>0</v>
      </c>
      <c r="BC23" s="44">
        <v>0.25</v>
      </c>
      <c r="BD23" s="44">
        <v>0</v>
      </c>
      <c r="BE23" s="44">
        <v>0</v>
      </c>
      <c r="BF23" s="44">
        <v>0</v>
      </c>
      <c r="BG23" s="44">
        <v>0</v>
      </c>
      <c r="BH23" s="44">
        <v>0</v>
      </c>
      <c r="BI23" s="44">
        <v>0</v>
      </c>
      <c r="BJ23" s="44">
        <v>0</v>
      </c>
      <c r="BK23" s="44">
        <v>0</v>
      </c>
      <c r="BL23" s="44">
        <v>0</v>
      </c>
      <c r="BM23" s="44">
        <v>0</v>
      </c>
      <c r="BN23" s="44">
        <v>0</v>
      </c>
      <c r="BO23" s="44">
        <v>0</v>
      </c>
      <c r="BP23" s="44">
        <v>3</v>
      </c>
      <c r="BQ23" s="44">
        <v>0</v>
      </c>
      <c r="BR23" s="44">
        <v>0</v>
      </c>
      <c r="BS23" s="44">
        <v>0</v>
      </c>
      <c r="BT23" s="44">
        <v>0.25</v>
      </c>
      <c r="BU23" s="44">
        <v>0.25</v>
      </c>
      <c r="BV23" s="44">
        <v>0</v>
      </c>
      <c r="BW23" s="44">
        <v>0</v>
      </c>
      <c r="BX23" s="44">
        <v>0</v>
      </c>
      <c r="BY23" s="44">
        <v>0</v>
      </c>
      <c r="BZ23" s="44">
        <v>0</v>
      </c>
      <c r="CA23" s="44">
        <v>0</v>
      </c>
      <c r="CB23" s="44">
        <v>0</v>
      </c>
      <c r="CC23" s="44">
        <v>0</v>
      </c>
      <c r="CD23" s="44">
        <v>0</v>
      </c>
      <c r="CE23" s="44">
        <v>0</v>
      </c>
      <c r="CF23" s="44">
        <v>0</v>
      </c>
      <c r="CG23" s="44">
        <v>0</v>
      </c>
      <c r="CH23" s="44">
        <v>0</v>
      </c>
      <c r="CI23" s="44">
        <v>0</v>
      </c>
      <c r="CJ23" s="44">
        <v>0</v>
      </c>
      <c r="CK23" s="44">
        <v>0</v>
      </c>
      <c r="CL23" s="44">
        <v>0</v>
      </c>
      <c r="CM23" s="44">
        <v>0</v>
      </c>
      <c r="CN23" s="44">
        <v>0</v>
      </c>
      <c r="CO23" s="44">
        <v>0</v>
      </c>
      <c r="CP23" s="44">
        <v>0</v>
      </c>
      <c r="CQ23" s="44">
        <v>0</v>
      </c>
      <c r="CR23" s="44">
        <v>0</v>
      </c>
      <c r="CS23" s="44">
        <v>0</v>
      </c>
      <c r="CT23" s="44">
        <v>0</v>
      </c>
      <c r="CU23" s="44">
        <v>1</v>
      </c>
      <c r="CV23" s="44">
        <v>17</v>
      </c>
      <c r="CW23" s="44">
        <f t="shared" si="0"/>
        <v>19.25</v>
      </c>
      <c r="CX23" s="87">
        <f t="shared" si="1"/>
        <v>98</v>
      </c>
      <c r="CY23" s="91">
        <f t="shared" si="2"/>
        <v>100.25</v>
      </c>
      <c r="CZ23" s="44">
        <v>0</v>
      </c>
      <c r="DA23" s="44"/>
      <c r="DB23" s="44"/>
    </row>
    <row r="24" spans="1:106" ht="15.75" customHeight="1" x14ac:dyDescent="0.3">
      <c r="A24" s="44" t="s">
        <v>652</v>
      </c>
      <c r="B24" s="44" t="s">
        <v>771</v>
      </c>
      <c r="C24" s="44" t="s">
        <v>772</v>
      </c>
      <c r="D24" s="44">
        <v>2017</v>
      </c>
      <c r="E24" s="44" t="s">
        <v>774</v>
      </c>
      <c r="F24" s="44" t="s">
        <v>19</v>
      </c>
      <c r="G24" s="44" t="s">
        <v>95</v>
      </c>
      <c r="H24" s="37" t="s">
        <v>27</v>
      </c>
      <c r="I24" s="37" t="s">
        <v>27</v>
      </c>
      <c r="J24" s="37" t="s">
        <v>26</v>
      </c>
      <c r="K24" s="37" t="s">
        <v>27</v>
      </c>
      <c r="L24" s="37" t="s">
        <v>26</v>
      </c>
      <c r="M24" s="44">
        <v>2</v>
      </c>
      <c r="N24" s="44">
        <v>0</v>
      </c>
      <c r="O24" s="44">
        <v>0.25</v>
      </c>
      <c r="P24" s="44">
        <v>0</v>
      </c>
      <c r="Q24" s="44">
        <v>73</v>
      </c>
      <c r="R24" s="44">
        <v>6</v>
      </c>
      <c r="S24" s="44">
        <v>0</v>
      </c>
      <c r="T24" s="44">
        <v>0</v>
      </c>
      <c r="U24" s="44">
        <v>0</v>
      </c>
      <c r="V24" s="44">
        <v>0</v>
      </c>
      <c r="W24" s="44">
        <v>0</v>
      </c>
      <c r="X24" s="44">
        <v>0</v>
      </c>
      <c r="Y24" s="44">
        <v>2</v>
      </c>
      <c r="Z24" s="44">
        <v>0</v>
      </c>
      <c r="AA24" s="44">
        <v>0</v>
      </c>
      <c r="AB24" s="44">
        <v>0</v>
      </c>
      <c r="AC24" s="44">
        <v>7</v>
      </c>
      <c r="AD24" s="44">
        <v>0</v>
      </c>
      <c r="AE24" s="44">
        <v>0.25</v>
      </c>
      <c r="AF24" s="44">
        <v>3</v>
      </c>
      <c r="AG24" s="44">
        <v>0</v>
      </c>
      <c r="AH24" s="44">
        <v>0</v>
      </c>
      <c r="AI24" s="44">
        <v>0</v>
      </c>
      <c r="AJ24" s="44">
        <v>0</v>
      </c>
      <c r="AK24" s="44">
        <v>0</v>
      </c>
      <c r="AL24" s="44">
        <v>0</v>
      </c>
      <c r="AM24" s="44">
        <v>0</v>
      </c>
      <c r="AN24" s="44">
        <v>0</v>
      </c>
      <c r="AO24" s="44">
        <v>0</v>
      </c>
      <c r="AP24" s="44">
        <v>0</v>
      </c>
      <c r="AQ24" s="44">
        <v>0</v>
      </c>
      <c r="AR24" s="44">
        <v>0</v>
      </c>
      <c r="AS24" s="44">
        <v>0</v>
      </c>
      <c r="AT24" s="44">
        <v>0</v>
      </c>
      <c r="AU24" s="44">
        <v>0</v>
      </c>
      <c r="AV24" s="44">
        <v>0</v>
      </c>
      <c r="AW24" s="44">
        <v>0</v>
      </c>
      <c r="AX24" s="44">
        <v>0</v>
      </c>
      <c r="AY24" s="44">
        <v>0</v>
      </c>
      <c r="AZ24" s="44">
        <v>0</v>
      </c>
      <c r="BA24" s="44">
        <v>0</v>
      </c>
      <c r="BB24" s="44">
        <v>0</v>
      </c>
      <c r="BC24" s="44">
        <v>0.25</v>
      </c>
      <c r="BD24" s="44">
        <v>0</v>
      </c>
      <c r="BE24" s="44">
        <v>0</v>
      </c>
      <c r="BF24" s="44">
        <v>0</v>
      </c>
      <c r="BG24" s="44">
        <v>0</v>
      </c>
      <c r="BH24" s="44">
        <v>0</v>
      </c>
      <c r="BI24" s="44">
        <v>0</v>
      </c>
      <c r="BJ24" s="44">
        <v>0</v>
      </c>
      <c r="BK24" s="44">
        <v>0</v>
      </c>
      <c r="BL24" s="44">
        <v>0</v>
      </c>
      <c r="BM24" s="44">
        <v>0</v>
      </c>
      <c r="BN24" s="44">
        <v>2</v>
      </c>
      <c r="BO24" s="44">
        <v>0</v>
      </c>
      <c r="BP24" s="44">
        <v>3</v>
      </c>
      <c r="BQ24" s="44">
        <v>0</v>
      </c>
      <c r="BR24" s="44">
        <v>0</v>
      </c>
      <c r="BS24" s="44">
        <v>0</v>
      </c>
      <c r="BT24" s="44">
        <v>0.25</v>
      </c>
      <c r="BU24" s="44">
        <v>0.25</v>
      </c>
      <c r="BV24" s="44">
        <v>0</v>
      </c>
      <c r="BW24" s="44">
        <v>0</v>
      </c>
      <c r="BX24" s="44">
        <v>0</v>
      </c>
      <c r="BY24" s="44">
        <v>0</v>
      </c>
      <c r="BZ24" s="44">
        <v>0</v>
      </c>
      <c r="CA24" s="44">
        <v>0</v>
      </c>
      <c r="CB24" s="44">
        <v>0</v>
      </c>
      <c r="CC24" s="44">
        <v>0</v>
      </c>
      <c r="CD24" s="44">
        <v>0</v>
      </c>
      <c r="CE24" s="44">
        <v>0</v>
      </c>
      <c r="CF24" s="44">
        <v>0</v>
      </c>
      <c r="CG24" s="44">
        <v>0</v>
      </c>
      <c r="CH24" s="44">
        <v>0</v>
      </c>
      <c r="CI24" s="44">
        <v>0</v>
      </c>
      <c r="CJ24" s="44">
        <v>0</v>
      </c>
      <c r="CK24" s="44">
        <v>0</v>
      </c>
      <c r="CL24" s="44">
        <v>0.25</v>
      </c>
      <c r="CM24" s="44">
        <v>0</v>
      </c>
      <c r="CN24" s="44">
        <v>0</v>
      </c>
      <c r="CO24" s="44">
        <v>0</v>
      </c>
      <c r="CP24" s="44">
        <v>0</v>
      </c>
      <c r="CQ24" s="44">
        <v>0</v>
      </c>
      <c r="CR24" s="44">
        <v>0</v>
      </c>
      <c r="CS24" s="44">
        <v>0</v>
      </c>
      <c r="CT24" s="44">
        <v>0</v>
      </c>
      <c r="CU24" s="44">
        <v>0.25</v>
      </c>
      <c r="CV24" s="44">
        <v>22</v>
      </c>
      <c r="CW24" s="44">
        <f t="shared" si="0"/>
        <v>18.5</v>
      </c>
      <c r="CX24" s="87">
        <f t="shared" si="1"/>
        <v>103.25</v>
      </c>
      <c r="CY24" s="91">
        <f t="shared" si="2"/>
        <v>99.75</v>
      </c>
      <c r="CZ24" s="44">
        <v>0</v>
      </c>
      <c r="DA24" s="44"/>
      <c r="DB24" s="44"/>
    </row>
    <row r="25" spans="1:106" ht="15.75" customHeight="1" x14ac:dyDescent="0.3">
      <c r="A25" s="44" t="s">
        <v>652</v>
      </c>
      <c r="B25" s="44" t="s">
        <v>771</v>
      </c>
      <c r="C25" s="44" t="s">
        <v>772</v>
      </c>
      <c r="D25" s="44">
        <v>2017</v>
      </c>
      <c r="E25" s="44" t="s">
        <v>776</v>
      </c>
      <c r="F25" s="44" t="s">
        <v>19</v>
      </c>
      <c r="G25" s="44" t="s">
        <v>98</v>
      </c>
      <c r="H25" s="37" t="s">
        <v>26</v>
      </c>
      <c r="I25" s="37" t="s">
        <v>26</v>
      </c>
      <c r="J25" s="37" t="s">
        <v>27</v>
      </c>
      <c r="K25" s="37" t="s">
        <v>26</v>
      </c>
      <c r="L25" s="37" t="s">
        <v>27</v>
      </c>
      <c r="M25" s="44">
        <v>4</v>
      </c>
      <c r="N25" s="44">
        <v>0</v>
      </c>
      <c r="O25" s="44">
        <v>0.25</v>
      </c>
      <c r="P25" s="44">
        <v>0.25</v>
      </c>
      <c r="Q25" s="44">
        <v>70</v>
      </c>
      <c r="R25" s="44">
        <v>7</v>
      </c>
      <c r="S25" s="44">
        <v>0</v>
      </c>
      <c r="T25" s="44">
        <v>0</v>
      </c>
      <c r="U25" s="44">
        <v>0</v>
      </c>
      <c r="V25" s="44">
        <v>0</v>
      </c>
      <c r="W25" s="44">
        <v>0</v>
      </c>
      <c r="X25" s="44">
        <v>0</v>
      </c>
      <c r="Y25" s="44">
        <v>2</v>
      </c>
      <c r="Z25" s="44">
        <v>0</v>
      </c>
      <c r="AA25" s="44">
        <v>0</v>
      </c>
      <c r="AB25" s="44">
        <v>0</v>
      </c>
      <c r="AC25" s="44">
        <v>8</v>
      </c>
      <c r="AD25" s="44">
        <v>0</v>
      </c>
      <c r="AE25" s="44">
        <v>0.25</v>
      </c>
      <c r="AF25" s="44">
        <v>0.25</v>
      </c>
      <c r="AG25" s="44">
        <v>0</v>
      </c>
      <c r="AH25" s="44">
        <v>0</v>
      </c>
      <c r="AI25" s="44">
        <v>0</v>
      </c>
      <c r="AJ25" s="44">
        <v>0.25</v>
      </c>
      <c r="AK25" s="44">
        <v>0</v>
      </c>
      <c r="AL25" s="44">
        <v>0</v>
      </c>
      <c r="AM25" s="44">
        <v>0</v>
      </c>
      <c r="AN25" s="44">
        <v>0</v>
      </c>
      <c r="AO25" s="44">
        <v>0</v>
      </c>
      <c r="AP25" s="44">
        <v>0</v>
      </c>
      <c r="AQ25" s="44">
        <v>0</v>
      </c>
      <c r="AR25" s="44">
        <v>0</v>
      </c>
      <c r="AS25" s="44">
        <v>0</v>
      </c>
      <c r="AT25" s="44">
        <v>0</v>
      </c>
      <c r="AU25" s="44">
        <v>0</v>
      </c>
      <c r="AV25" s="44">
        <v>0</v>
      </c>
      <c r="AW25" s="44">
        <v>0</v>
      </c>
      <c r="AX25" s="44">
        <v>0</v>
      </c>
      <c r="AY25" s="44">
        <v>0</v>
      </c>
      <c r="AZ25" s="44">
        <v>0</v>
      </c>
      <c r="BA25" s="44">
        <v>0</v>
      </c>
      <c r="BB25" s="44">
        <v>0</v>
      </c>
      <c r="BC25" s="44">
        <v>0.25</v>
      </c>
      <c r="BD25" s="44">
        <v>0</v>
      </c>
      <c r="BE25" s="44">
        <v>0</v>
      </c>
      <c r="BF25" s="44">
        <v>0</v>
      </c>
      <c r="BG25" s="44">
        <v>0</v>
      </c>
      <c r="BH25" s="44">
        <v>0</v>
      </c>
      <c r="BI25" s="44">
        <v>0</v>
      </c>
      <c r="BJ25" s="44">
        <v>0</v>
      </c>
      <c r="BK25" s="44">
        <v>0</v>
      </c>
      <c r="BL25" s="44">
        <v>0</v>
      </c>
      <c r="BM25" s="44">
        <v>0</v>
      </c>
      <c r="BN25" s="44">
        <v>1</v>
      </c>
      <c r="BO25" s="44">
        <v>0</v>
      </c>
      <c r="BP25" s="44">
        <v>4</v>
      </c>
      <c r="BQ25" s="44">
        <v>0</v>
      </c>
      <c r="BR25" s="44">
        <v>0</v>
      </c>
      <c r="BS25" s="44">
        <v>0</v>
      </c>
      <c r="BT25" s="44">
        <v>0.25</v>
      </c>
      <c r="BU25" s="44">
        <v>2</v>
      </c>
      <c r="BV25" s="44">
        <v>0</v>
      </c>
      <c r="BW25" s="44">
        <v>0</v>
      </c>
      <c r="BX25" s="44">
        <v>0</v>
      </c>
      <c r="BY25" s="44">
        <v>0</v>
      </c>
      <c r="BZ25" s="44">
        <v>0</v>
      </c>
      <c r="CA25" s="44">
        <v>0</v>
      </c>
      <c r="CB25" s="44">
        <v>0</v>
      </c>
      <c r="CC25" s="44">
        <v>0</v>
      </c>
      <c r="CD25" s="44">
        <v>0</v>
      </c>
      <c r="CE25" s="44">
        <v>0</v>
      </c>
      <c r="CF25" s="44">
        <v>0</v>
      </c>
      <c r="CG25" s="44">
        <v>0</v>
      </c>
      <c r="CH25" s="44">
        <v>0</v>
      </c>
      <c r="CI25" s="44">
        <v>0</v>
      </c>
      <c r="CJ25" s="44">
        <v>0</v>
      </c>
      <c r="CK25" s="44">
        <v>0</v>
      </c>
      <c r="CL25" s="44">
        <v>0.25</v>
      </c>
      <c r="CM25" s="44">
        <v>0</v>
      </c>
      <c r="CN25" s="44">
        <v>0</v>
      </c>
      <c r="CO25" s="44">
        <v>0</v>
      </c>
      <c r="CP25" s="44">
        <v>0</v>
      </c>
      <c r="CQ25" s="44">
        <v>0</v>
      </c>
      <c r="CR25" s="44">
        <v>0</v>
      </c>
      <c r="CS25" s="44">
        <v>0</v>
      </c>
      <c r="CT25" s="44">
        <v>0</v>
      </c>
      <c r="CU25" s="44">
        <v>0.25</v>
      </c>
      <c r="CV25" s="44">
        <v>15</v>
      </c>
      <c r="CW25" s="44">
        <f t="shared" si="0"/>
        <v>18.75</v>
      </c>
      <c r="CX25" s="87">
        <f t="shared" si="1"/>
        <v>96.5</v>
      </c>
      <c r="CY25" s="91">
        <f t="shared" si="2"/>
        <v>100.25</v>
      </c>
      <c r="CZ25" s="44">
        <v>0</v>
      </c>
      <c r="DA25" s="44"/>
      <c r="DB25" s="44"/>
    </row>
    <row r="26" spans="1:106" ht="15.75" customHeight="1" x14ac:dyDescent="0.3">
      <c r="A26" s="44" t="s">
        <v>652</v>
      </c>
      <c r="B26" s="44" t="s">
        <v>772</v>
      </c>
      <c r="C26" s="44" t="s">
        <v>772</v>
      </c>
      <c r="D26" s="44">
        <v>2017</v>
      </c>
      <c r="E26" s="45">
        <v>42908</v>
      </c>
      <c r="F26" s="44" t="s">
        <v>19</v>
      </c>
      <c r="G26" s="44" t="s">
        <v>101</v>
      </c>
      <c r="H26" s="37" t="s">
        <v>31</v>
      </c>
      <c r="I26" s="37" t="s">
        <v>31</v>
      </c>
      <c r="J26" s="37" t="s">
        <v>31</v>
      </c>
      <c r="K26" s="37" t="s">
        <v>31</v>
      </c>
      <c r="L26" s="37" t="s">
        <v>31</v>
      </c>
      <c r="M26" s="44">
        <v>2</v>
      </c>
      <c r="N26" s="44">
        <v>0.25</v>
      </c>
      <c r="O26" s="44">
        <v>0</v>
      </c>
      <c r="P26" s="44">
        <v>0.25</v>
      </c>
      <c r="Q26" s="44">
        <v>70</v>
      </c>
      <c r="R26" s="44">
        <v>12</v>
      </c>
      <c r="S26" s="44">
        <v>0</v>
      </c>
      <c r="T26" s="44">
        <v>0</v>
      </c>
      <c r="U26" s="44">
        <v>0.25</v>
      </c>
      <c r="V26" s="44">
        <v>0.25</v>
      </c>
      <c r="W26" s="44">
        <v>0</v>
      </c>
      <c r="X26" s="44">
        <v>0</v>
      </c>
      <c r="Y26" s="44">
        <v>2</v>
      </c>
      <c r="Z26" s="44">
        <v>0</v>
      </c>
      <c r="AA26" s="44">
        <v>0</v>
      </c>
      <c r="AB26" s="44">
        <v>0</v>
      </c>
      <c r="AC26" s="44">
        <v>1</v>
      </c>
      <c r="AD26" s="44">
        <v>0</v>
      </c>
      <c r="AE26" s="44">
        <v>0.25</v>
      </c>
      <c r="AF26" s="44">
        <v>0.25</v>
      </c>
      <c r="AG26" s="44">
        <v>1</v>
      </c>
      <c r="AH26" s="44">
        <v>0</v>
      </c>
      <c r="AI26" s="44">
        <v>0</v>
      </c>
      <c r="AJ26" s="44">
        <v>0</v>
      </c>
      <c r="AK26" s="44">
        <v>0</v>
      </c>
      <c r="AL26" s="44">
        <v>0</v>
      </c>
      <c r="AM26" s="44">
        <v>0</v>
      </c>
      <c r="AN26" s="44">
        <v>0</v>
      </c>
      <c r="AO26" s="44">
        <v>0</v>
      </c>
      <c r="AP26" s="44">
        <v>0</v>
      </c>
      <c r="AQ26" s="44">
        <v>0</v>
      </c>
      <c r="AR26" s="44">
        <v>0</v>
      </c>
      <c r="AS26" s="44">
        <v>0</v>
      </c>
      <c r="AT26" s="44">
        <v>0</v>
      </c>
      <c r="AU26" s="44">
        <v>0</v>
      </c>
      <c r="AV26" s="44">
        <v>0</v>
      </c>
      <c r="AW26" s="44">
        <v>5</v>
      </c>
      <c r="AX26" s="44">
        <v>0</v>
      </c>
      <c r="AY26" s="44">
        <v>0</v>
      </c>
      <c r="AZ26" s="44">
        <v>0</v>
      </c>
      <c r="BA26" s="44">
        <v>0</v>
      </c>
      <c r="BB26" s="44">
        <v>0</v>
      </c>
      <c r="BC26" s="44">
        <v>0.25</v>
      </c>
      <c r="BD26" s="44">
        <v>0</v>
      </c>
      <c r="BE26" s="44">
        <v>0</v>
      </c>
      <c r="BF26" s="44">
        <v>0</v>
      </c>
      <c r="BG26" s="44">
        <v>0</v>
      </c>
      <c r="BH26" s="44">
        <v>0</v>
      </c>
      <c r="BI26" s="44">
        <v>0</v>
      </c>
      <c r="BJ26" s="44">
        <v>0</v>
      </c>
      <c r="BK26" s="44">
        <v>0</v>
      </c>
      <c r="BL26" s="44">
        <v>0</v>
      </c>
      <c r="BM26" s="44">
        <v>0</v>
      </c>
      <c r="BN26" s="44">
        <v>0.5</v>
      </c>
      <c r="BO26" s="44">
        <v>0</v>
      </c>
      <c r="BP26" s="44">
        <v>0.25</v>
      </c>
      <c r="BQ26" s="44">
        <v>0</v>
      </c>
      <c r="BR26" s="44">
        <v>0</v>
      </c>
      <c r="BS26" s="44">
        <v>0</v>
      </c>
      <c r="BT26" s="44">
        <v>0.25</v>
      </c>
      <c r="BU26" s="44">
        <v>3</v>
      </c>
      <c r="BV26" s="44">
        <v>0</v>
      </c>
      <c r="BW26" s="44">
        <v>0</v>
      </c>
      <c r="BX26" s="44">
        <v>0</v>
      </c>
      <c r="BY26" s="44">
        <v>0</v>
      </c>
      <c r="BZ26" s="44">
        <v>0</v>
      </c>
      <c r="CA26" s="44">
        <v>0</v>
      </c>
      <c r="CB26" s="44">
        <v>0</v>
      </c>
      <c r="CC26" s="44">
        <v>0</v>
      </c>
      <c r="CD26" s="44">
        <v>0</v>
      </c>
      <c r="CE26" s="44">
        <v>0</v>
      </c>
      <c r="CF26" s="44">
        <v>0</v>
      </c>
      <c r="CG26" s="44">
        <v>0</v>
      </c>
      <c r="CH26" s="44">
        <v>0</v>
      </c>
      <c r="CI26" s="44">
        <v>0</v>
      </c>
      <c r="CJ26" s="44">
        <v>0</v>
      </c>
      <c r="CK26" s="44">
        <v>0</v>
      </c>
      <c r="CL26" s="44">
        <v>0</v>
      </c>
      <c r="CM26" s="44">
        <v>0</v>
      </c>
      <c r="CN26" s="44">
        <v>0</v>
      </c>
      <c r="CO26" s="44">
        <v>0</v>
      </c>
      <c r="CP26" s="44">
        <v>0</v>
      </c>
      <c r="CQ26" s="44">
        <v>0.25</v>
      </c>
      <c r="CR26" s="44">
        <v>0</v>
      </c>
      <c r="CS26" s="44">
        <v>0</v>
      </c>
      <c r="CT26" s="44">
        <v>0</v>
      </c>
      <c r="CU26" s="44">
        <v>0.25</v>
      </c>
      <c r="CW26" s="44">
        <f t="shared" si="0"/>
        <v>14.75</v>
      </c>
      <c r="CX26" s="87">
        <f t="shared" si="1"/>
        <v>84.5</v>
      </c>
      <c r="CY26" s="91">
        <f t="shared" si="2"/>
        <v>99.25</v>
      </c>
      <c r="CZ26" s="44">
        <v>0</v>
      </c>
      <c r="DA26" s="44" t="s">
        <v>887</v>
      </c>
      <c r="DB26" s="44"/>
    </row>
    <row r="27" spans="1:106" ht="15.75" customHeight="1" x14ac:dyDescent="0.3">
      <c r="A27" s="44" t="s">
        <v>652</v>
      </c>
      <c r="B27" s="44" t="s">
        <v>772</v>
      </c>
      <c r="C27" s="44" t="s">
        <v>17</v>
      </c>
      <c r="D27" s="44">
        <v>2017</v>
      </c>
      <c r="E27" s="45">
        <v>42908</v>
      </c>
      <c r="F27" s="44" t="s">
        <v>19</v>
      </c>
      <c r="G27" s="44" t="s">
        <v>104</v>
      </c>
      <c r="H27" s="37" t="s">
        <v>45</v>
      </c>
      <c r="I27" s="37" t="s">
        <v>45</v>
      </c>
      <c r="J27" s="37" t="s">
        <v>45</v>
      </c>
      <c r="K27" s="37" t="s">
        <v>45</v>
      </c>
      <c r="L27" s="37" t="s">
        <v>45</v>
      </c>
      <c r="M27" s="44">
        <v>2</v>
      </c>
      <c r="N27" s="44">
        <v>0</v>
      </c>
      <c r="O27" s="44">
        <v>2</v>
      </c>
      <c r="P27" s="44">
        <v>0</v>
      </c>
      <c r="Q27" s="44">
        <v>60</v>
      </c>
      <c r="R27" s="44">
        <v>20</v>
      </c>
      <c r="S27" s="44">
        <v>0</v>
      </c>
      <c r="T27" s="44">
        <v>0</v>
      </c>
      <c r="U27" s="44">
        <v>0.25</v>
      </c>
      <c r="V27" s="44">
        <v>0</v>
      </c>
      <c r="W27" s="44">
        <v>0</v>
      </c>
      <c r="X27" s="44">
        <v>0.5</v>
      </c>
      <c r="Y27" s="44">
        <v>1</v>
      </c>
      <c r="Z27" s="44">
        <v>0</v>
      </c>
      <c r="AA27" s="44">
        <v>0</v>
      </c>
      <c r="AB27" s="44">
        <v>0</v>
      </c>
      <c r="AC27" s="44">
        <v>6</v>
      </c>
      <c r="AD27" s="44">
        <v>0</v>
      </c>
      <c r="AE27" s="44">
        <v>0.25</v>
      </c>
      <c r="AF27" s="44">
        <v>0.25</v>
      </c>
      <c r="AG27" s="44">
        <v>0.25</v>
      </c>
      <c r="AH27" s="44">
        <v>0</v>
      </c>
      <c r="AI27" s="44">
        <v>0</v>
      </c>
      <c r="AJ27" s="44">
        <v>0.25</v>
      </c>
      <c r="AK27" s="44">
        <v>0</v>
      </c>
      <c r="AL27" s="44">
        <v>0</v>
      </c>
      <c r="AM27" s="44">
        <v>0</v>
      </c>
      <c r="AN27" s="44">
        <v>0</v>
      </c>
      <c r="AO27" s="44">
        <v>0</v>
      </c>
      <c r="AP27" s="44">
        <v>0.25</v>
      </c>
      <c r="AQ27" s="44">
        <v>0</v>
      </c>
      <c r="AR27" s="44">
        <v>0</v>
      </c>
      <c r="AS27" s="44">
        <v>0</v>
      </c>
      <c r="AT27" s="44">
        <v>0.25</v>
      </c>
      <c r="AU27" s="44">
        <v>0</v>
      </c>
      <c r="AV27" s="44">
        <v>0</v>
      </c>
      <c r="AW27" s="44">
        <v>0</v>
      </c>
      <c r="AX27" s="44">
        <v>0</v>
      </c>
      <c r="AY27" s="44">
        <v>0</v>
      </c>
      <c r="AZ27" s="44">
        <v>0</v>
      </c>
      <c r="BA27" s="44">
        <v>0</v>
      </c>
      <c r="BB27" s="44">
        <v>0</v>
      </c>
      <c r="BC27" s="44">
        <v>0.25</v>
      </c>
      <c r="BD27" s="44">
        <v>0</v>
      </c>
      <c r="BE27" s="44">
        <v>0.25</v>
      </c>
      <c r="BF27" s="44">
        <v>0</v>
      </c>
      <c r="BG27" s="44">
        <v>0</v>
      </c>
      <c r="BH27" s="44">
        <v>0</v>
      </c>
      <c r="BI27" s="44">
        <v>0</v>
      </c>
      <c r="BJ27" s="44">
        <v>0</v>
      </c>
      <c r="BK27" s="44">
        <v>0</v>
      </c>
      <c r="BL27" s="44">
        <v>0</v>
      </c>
      <c r="BM27" s="44">
        <v>0</v>
      </c>
      <c r="BN27" s="44">
        <v>0</v>
      </c>
      <c r="BO27" s="44">
        <v>0</v>
      </c>
      <c r="BP27" s="44">
        <v>5</v>
      </c>
      <c r="BQ27" s="44">
        <v>0</v>
      </c>
      <c r="BR27" s="44">
        <v>0</v>
      </c>
      <c r="BS27" s="44">
        <v>0</v>
      </c>
      <c r="BT27" s="44">
        <v>0.25</v>
      </c>
      <c r="BU27" s="44">
        <v>1</v>
      </c>
      <c r="BV27" s="44">
        <v>0</v>
      </c>
      <c r="BW27" s="44">
        <v>0</v>
      </c>
      <c r="BX27" s="44">
        <v>0</v>
      </c>
      <c r="BY27" s="44">
        <v>0.25</v>
      </c>
      <c r="BZ27" s="44">
        <v>0</v>
      </c>
      <c r="CA27" s="44">
        <v>0</v>
      </c>
      <c r="CB27" s="44">
        <v>0</v>
      </c>
      <c r="CC27" s="44">
        <v>0</v>
      </c>
      <c r="CD27" s="44">
        <v>0</v>
      </c>
      <c r="CE27" s="44">
        <v>0</v>
      </c>
      <c r="CF27" s="44">
        <v>0</v>
      </c>
      <c r="CG27" s="44">
        <v>0</v>
      </c>
      <c r="CH27" s="44">
        <v>0</v>
      </c>
      <c r="CI27" s="44">
        <v>0</v>
      </c>
      <c r="CJ27" s="44">
        <v>0</v>
      </c>
      <c r="CK27" s="44">
        <v>0</v>
      </c>
      <c r="CL27" s="44">
        <v>0</v>
      </c>
      <c r="CM27" s="44">
        <v>0</v>
      </c>
      <c r="CN27" s="44">
        <v>0</v>
      </c>
      <c r="CO27" s="44">
        <v>0</v>
      </c>
      <c r="CP27" s="44">
        <v>0</v>
      </c>
      <c r="CQ27" s="44">
        <v>0</v>
      </c>
      <c r="CR27" s="44">
        <v>0</v>
      </c>
      <c r="CS27" s="44">
        <v>0</v>
      </c>
      <c r="CT27" s="44">
        <v>0</v>
      </c>
      <c r="CU27" s="44">
        <v>0.25</v>
      </c>
      <c r="CW27" s="44">
        <f t="shared" si="0"/>
        <v>16.5</v>
      </c>
      <c r="CX27" s="87">
        <f t="shared" si="1"/>
        <v>84</v>
      </c>
      <c r="CY27" s="91">
        <f t="shared" si="2"/>
        <v>100.5</v>
      </c>
      <c r="CZ27" s="44">
        <v>0</v>
      </c>
      <c r="DA27" s="44" t="s">
        <v>887</v>
      </c>
      <c r="DB27" s="44"/>
    </row>
    <row r="28" spans="1:106" ht="15.75" customHeight="1" x14ac:dyDescent="0.3">
      <c r="A28" s="44" t="s">
        <v>652</v>
      </c>
      <c r="B28" s="44" t="s">
        <v>772</v>
      </c>
      <c r="C28" s="44" t="s">
        <v>17</v>
      </c>
      <c r="D28" s="44">
        <v>2017</v>
      </c>
      <c r="E28" s="45">
        <v>42908</v>
      </c>
      <c r="F28" s="44" t="s">
        <v>19</v>
      </c>
      <c r="G28" s="44" t="s">
        <v>107</v>
      </c>
      <c r="H28" s="37" t="s">
        <v>27</v>
      </c>
      <c r="I28" s="37" t="s">
        <v>27</v>
      </c>
      <c r="J28" s="37" t="s">
        <v>26</v>
      </c>
      <c r="K28" s="37" t="s">
        <v>27</v>
      </c>
      <c r="L28" s="37" t="s">
        <v>26</v>
      </c>
      <c r="M28" s="44">
        <v>4</v>
      </c>
      <c r="N28" s="44">
        <v>0.5</v>
      </c>
      <c r="O28" s="44">
        <v>2</v>
      </c>
      <c r="P28" s="44">
        <v>0.25</v>
      </c>
      <c r="Q28" s="44">
        <v>70</v>
      </c>
      <c r="R28" s="44">
        <v>6</v>
      </c>
      <c r="S28" s="44">
        <v>0</v>
      </c>
      <c r="T28" s="44">
        <v>0</v>
      </c>
      <c r="U28" s="44">
        <v>0</v>
      </c>
      <c r="V28" s="44">
        <v>0</v>
      </c>
      <c r="W28" s="44">
        <v>0</v>
      </c>
      <c r="X28" s="44">
        <v>0</v>
      </c>
      <c r="Y28" s="44">
        <v>2</v>
      </c>
      <c r="Z28" s="44">
        <v>0</v>
      </c>
      <c r="AA28" s="44">
        <v>0</v>
      </c>
      <c r="AB28" s="44">
        <v>0</v>
      </c>
      <c r="AC28" s="44">
        <v>10</v>
      </c>
      <c r="AD28" s="44">
        <v>0</v>
      </c>
      <c r="AE28" s="44">
        <v>0.25</v>
      </c>
      <c r="AF28" s="44">
        <v>0.25</v>
      </c>
      <c r="AG28" s="44">
        <v>1</v>
      </c>
      <c r="AH28" s="44">
        <v>0</v>
      </c>
      <c r="AI28" s="44">
        <v>0</v>
      </c>
      <c r="AJ28" s="44">
        <v>0</v>
      </c>
      <c r="AK28" s="44">
        <v>0</v>
      </c>
      <c r="AL28" s="44">
        <v>0</v>
      </c>
      <c r="AM28" s="44">
        <v>0</v>
      </c>
      <c r="AN28" s="44">
        <v>0</v>
      </c>
      <c r="AO28" s="44">
        <v>0</v>
      </c>
      <c r="AP28" s="44">
        <v>0</v>
      </c>
      <c r="AQ28" s="44">
        <v>0</v>
      </c>
      <c r="AR28" s="44">
        <v>0</v>
      </c>
      <c r="AS28" s="44">
        <v>0</v>
      </c>
      <c r="AT28" s="44">
        <v>0</v>
      </c>
      <c r="AU28" s="44">
        <v>0</v>
      </c>
      <c r="AV28" s="44">
        <v>0</v>
      </c>
      <c r="AW28" s="44">
        <v>0</v>
      </c>
      <c r="AX28" s="44">
        <v>0</v>
      </c>
      <c r="AY28" s="44">
        <v>0</v>
      </c>
      <c r="AZ28" s="44">
        <v>0</v>
      </c>
      <c r="BA28" s="44">
        <v>0</v>
      </c>
      <c r="BB28" s="44">
        <v>0</v>
      </c>
      <c r="BC28" s="44">
        <v>0.25</v>
      </c>
      <c r="BD28" s="44">
        <v>0</v>
      </c>
      <c r="BE28" s="44">
        <v>0</v>
      </c>
      <c r="BF28" s="44">
        <v>0</v>
      </c>
      <c r="BG28" s="44">
        <v>0</v>
      </c>
      <c r="BH28" s="44">
        <v>0</v>
      </c>
      <c r="BI28" s="44">
        <v>0</v>
      </c>
      <c r="BJ28" s="44">
        <v>0</v>
      </c>
      <c r="BK28" s="44">
        <v>0</v>
      </c>
      <c r="BL28" s="44">
        <v>0</v>
      </c>
      <c r="BM28" s="44">
        <v>0</v>
      </c>
      <c r="BN28" s="44">
        <v>0.5</v>
      </c>
      <c r="BO28" s="44">
        <v>0</v>
      </c>
      <c r="BP28" s="44">
        <v>1</v>
      </c>
      <c r="BQ28" s="44">
        <v>0</v>
      </c>
      <c r="BR28" s="44">
        <v>0</v>
      </c>
      <c r="BS28" s="44">
        <v>0</v>
      </c>
      <c r="BT28" s="44">
        <v>0.25</v>
      </c>
      <c r="BU28" s="44">
        <v>2</v>
      </c>
      <c r="BV28" s="44">
        <v>0</v>
      </c>
      <c r="BW28" s="44">
        <v>0</v>
      </c>
      <c r="BX28" s="44">
        <v>0</v>
      </c>
      <c r="BY28" s="44">
        <v>0</v>
      </c>
      <c r="BZ28" s="44">
        <v>0</v>
      </c>
      <c r="CA28" s="44">
        <v>0</v>
      </c>
      <c r="CB28" s="44">
        <v>0</v>
      </c>
      <c r="CC28" s="44">
        <v>0</v>
      </c>
      <c r="CD28" s="44">
        <v>0</v>
      </c>
      <c r="CE28" s="44">
        <v>0</v>
      </c>
      <c r="CF28" s="44">
        <v>0</v>
      </c>
      <c r="CG28" s="44">
        <v>0</v>
      </c>
      <c r="CH28" s="44">
        <v>0</v>
      </c>
      <c r="CI28" s="44">
        <v>0</v>
      </c>
      <c r="CJ28" s="44">
        <v>0</v>
      </c>
      <c r="CK28" s="44">
        <v>0</v>
      </c>
      <c r="CL28" s="44">
        <v>0</v>
      </c>
      <c r="CM28" s="44">
        <v>0</v>
      </c>
      <c r="CN28" s="44">
        <v>0</v>
      </c>
      <c r="CO28" s="44">
        <v>0</v>
      </c>
      <c r="CP28" s="44">
        <v>0</v>
      </c>
      <c r="CQ28" s="44">
        <v>0</v>
      </c>
      <c r="CR28" s="44">
        <v>0</v>
      </c>
      <c r="CS28" s="44">
        <v>0</v>
      </c>
      <c r="CT28" s="44">
        <v>0</v>
      </c>
      <c r="CU28" s="44">
        <v>0</v>
      </c>
      <c r="CW28" s="44">
        <f t="shared" si="0"/>
        <v>17.5</v>
      </c>
      <c r="CX28" s="87">
        <f t="shared" si="1"/>
        <v>82.75</v>
      </c>
      <c r="CY28" s="91">
        <f t="shared" si="2"/>
        <v>100.25</v>
      </c>
      <c r="CZ28" s="44">
        <v>0</v>
      </c>
      <c r="DA28" s="44" t="s">
        <v>887</v>
      </c>
      <c r="DB28" s="44"/>
    </row>
    <row r="29" spans="1:106" ht="15.75" customHeight="1" x14ac:dyDescent="0.3">
      <c r="A29" s="44" t="s">
        <v>652</v>
      </c>
      <c r="B29" s="44" t="s">
        <v>772</v>
      </c>
      <c r="C29" s="44" t="s">
        <v>17</v>
      </c>
      <c r="D29" s="44">
        <v>2017</v>
      </c>
      <c r="E29" s="45">
        <v>42908</v>
      </c>
      <c r="F29" s="44" t="s">
        <v>19</v>
      </c>
      <c r="G29" s="44" t="s">
        <v>110</v>
      </c>
      <c r="H29" s="37" t="s">
        <v>27</v>
      </c>
      <c r="I29" s="37" t="s">
        <v>27</v>
      </c>
      <c r="J29" s="37" t="s">
        <v>26</v>
      </c>
      <c r="K29" s="37" t="s">
        <v>27</v>
      </c>
      <c r="L29" s="37" t="s">
        <v>26</v>
      </c>
      <c r="M29" s="44">
        <v>0.5</v>
      </c>
      <c r="N29" s="44">
        <v>0.25</v>
      </c>
      <c r="O29" s="44">
        <v>0</v>
      </c>
      <c r="P29" s="44">
        <v>0.25</v>
      </c>
      <c r="Q29" s="44">
        <v>44</v>
      </c>
      <c r="R29" s="44">
        <v>44</v>
      </c>
      <c r="S29" s="44">
        <v>0</v>
      </c>
      <c r="T29" s="44">
        <v>0</v>
      </c>
      <c r="U29" s="44">
        <v>0</v>
      </c>
      <c r="V29" s="44">
        <v>0</v>
      </c>
      <c r="W29" s="44">
        <v>0</v>
      </c>
      <c r="X29" s="44">
        <v>0</v>
      </c>
      <c r="Y29" s="44">
        <v>1</v>
      </c>
      <c r="Z29" s="44">
        <v>0</v>
      </c>
      <c r="AA29" s="44">
        <v>0</v>
      </c>
      <c r="AB29" s="44">
        <v>0</v>
      </c>
      <c r="AC29" s="44">
        <v>3</v>
      </c>
      <c r="AD29" s="44">
        <v>0</v>
      </c>
      <c r="AE29" s="44">
        <v>0.25</v>
      </c>
      <c r="AF29" s="44">
        <v>0</v>
      </c>
      <c r="AG29" s="44">
        <v>0.25</v>
      </c>
      <c r="AH29" s="44">
        <v>0</v>
      </c>
      <c r="AI29" s="44">
        <v>0</v>
      </c>
      <c r="AJ29" s="44">
        <v>0</v>
      </c>
      <c r="AK29" s="44">
        <v>0</v>
      </c>
      <c r="AL29" s="44">
        <v>0</v>
      </c>
      <c r="AM29" s="44">
        <v>0</v>
      </c>
      <c r="AN29" s="44">
        <v>0</v>
      </c>
      <c r="AO29" s="44">
        <v>0</v>
      </c>
      <c r="AP29" s="44">
        <v>0</v>
      </c>
      <c r="AQ29" s="44">
        <v>0</v>
      </c>
      <c r="AR29" s="44">
        <v>0</v>
      </c>
      <c r="AS29" s="44">
        <v>0</v>
      </c>
      <c r="AT29" s="44">
        <v>0</v>
      </c>
      <c r="AU29" s="44">
        <v>0</v>
      </c>
      <c r="AV29" s="44">
        <v>0</v>
      </c>
      <c r="AW29" s="44">
        <v>0</v>
      </c>
      <c r="AX29" s="44">
        <v>0</v>
      </c>
      <c r="AY29" s="44">
        <v>0</v>
      </c>
      <c r="AZ29" s="44">
        <v>0</v>
      </c>
      <c r="BA29" s="44">
        <v>0</v>
      </c>
      <c r="BB29" s="44">
        <v>0</v>
      </c>
      <c r="BC29" s="44">
        <v>0.25</v>
      </c>
      <c r="BD29" s="44">
        <v>0</v>
      </c>
      <c r="BE29" s="44">
        <v>0</v>
      </c>
      <c r="BF29" s="44">
        <v>0</v>
      </c>
      <c r="BG29" s="44">
        <v>0</v>
      </c>
      <c r="BH29" s="44">
        <v>0</v>
      </c>
      <c r="BI29" s="44">
        <v>0</v>
      </c>
      <c r="BJ29" s="44">
        <v>0</v>
      </c>
      <c r="BK29" s="44">
        <v>0</v>
      </c>
      <c r="BL29" s="44">
        <v>0</v>
      </c>
      <c r="BM29" s="44">
        <v>0</v>
      </c>
      <c r="BN29" s="44">
        <v>2</v>
      </c>
      <c r="BO29" s="44">
        <v>0</v>
      </c>
      <c r="BP29" s="44">
        <v>2</v>
      </c>
      <c r="BQ29" s="44">
        <v>0</v>
      </c>
      <c r="BR29" s="44">
        <v>0</v>
      </c>
      <c r="BS29" s="44">
        <v>0</v>
      </c>
      <c r="BT29" s="44">
        <v>0.25</v>
      </c>
      <c r="BU29" s="44">
        <v>3</v>
      </c>
      <c r="BV29" s="44">
        <v>0</v>
      </c>
      <c r="BW29" s="44">
        <v>0</v>
      </c>
      <c r="BX29" s="44">
        <v>0</v>
      </c>
      <c r="BY29" s="44">
        <v>0</v>
      </c>
      <c r="BZ29" s="44">
        <v>0</v>
      </c>
      <c r="CA29" s="44">
        <v>0</v>
      </c>
      <c r="CB29" s="44">
        <v>0</v>
      </c>
      <c r="CC29" s="44">
        <v>0</v>
      </c>
      <c r="CD29" s="44">
        <v>0</v>
      </c>
      <c r="CE29" s="44">
        <v>0</v>
      </c>
      <c r="CF29" s="44">
        <v>0</v>
      </c>
      <c r="CG29" s="44">
        <v>0</v>
      </c>
      <c r="CH29" s="44">
        <v>0</v>
      </c>
      <c r="CI29" s="44">
        <v>0</v>
      </c>
      <c r="CJ29" s="44">
        <v>0</v>
      </c>
      <c r="CK29" s="44">
        <v>0</v>
      </c>
      <c r="CL29" s="44">
        <v>0</v>
      </c>
      <c r="CM29" s="44">
        <v>0</v>
      </c>
      <c r="CN29" s="44">
        <v>0</v>
      </c>
      <c r="CO29" s="44">
        <v>0</v>
      </c>
      <c r="CP29" s="44">
        <v>0</v>
      </c>
      <c r="CQ29" s="44">
        <v>0</v>
      </c>
      <c r="CR29" s="44">
        <v>0</v>
      </c>
      <c r="CS29" s="44">
        <v>0</v>
      </c>
      <c r="CT29" s="44">
        <v>0</v>
      </c>
      <c r="CU29" s="44">
        <v>0</v>
      </c>
      <c r="CW29" s="44">
        <f t="shared" si="0"/>
        <v>12</v>
      </c>
      <c r="CX29" s="87">
        <f t="shared" si="1"/>
        <v>89</v>
      </c>
      <c r="CY29" s="91">
        <f t="shared" si="2"/>
        <v>101</v>
      </c>
      <c r="CZ29" s="44">
        <v>0</v>
      </c>
      <c r="DA29" s="44" t="s">
        <v>887</v>
      </c>
      <c r="DB29" s="44"/>
    </row>
    <row r="30" spans="1:106" ht="15.75" customHeight="1" x14ac:dyDescent="0.3">
      <c r="A30" s="44" t="s">
        <v>652</v>
      </c>
      <c r="B30" s="44" t="s">
        <v>772</v>
      </c>
      <c r="C30" s="44" t="s">
        <v>17</v>
      </c>
      <c r="D30" s="44">
        <v>2017</v>
      </c>
      <c r="E30" s="45">
        <v>42908</v>
      </c>
      <c r="F30" s="44" t="s">
        <v>19</v>
      </c>
      <c r="G30" s="44" t="s">
        <v>113</v>
      </c>
      <c r="H30" s="37" t="s">
        <v>21</v>
      </c>
      <c r="I30" s="37" t="s">
        <v>21</v>
      </c>
      <c r="J30" s="37" t="s">
        <v>22</v>
      </c>
      <c r="K30" s="37" t="s">
        <v>21</v>
      </c>
      <c r="L30" s="37" t="s">
        <v>22</v>
      </c>
      <c r="M30" s="44">
        <v>2</v>
      </c>
      <c r="N30" s="44">
        <v>0.5</v>
      </c>
      <c r="O30" s="44">
        <v>0.25</v>
      </c>
      <c r="P30" s="44">
        <v>0</v>
      </c>
      <c r="Q30" s="44">
        <v>50</v>
      </c>
      <c r="R30" s="44">
        <v>25</v>
      </c>
      <c r="S30" s="44">
        <v>0</v>
      </c>
      <c r="T30" s="44">
        <v>0</v>
      </c>
      <c r="U30" s="44">
        <v>0</v>
      </c>
      <c r="V30" s="44">
        <v>0</v>
      </c>
      <c r="W30" s="44">
        <v>0</v>
      </c>
      <c r="X30" s="44">
        <v>0</v>
      </c>
      <c r="Y30" s="44">
        <v>0.5</v>
      </c>
      <c r="Z30" s="44">
        <v>0</v>
      </c>
      <c r="AA30" s="44">
        <v>0</v>
      </c>
      <c r="AB30" s="44">
        <v>0</v>
      </c>
      <c r="AC30" s="44">
        <v>10</v>
      </c>
      <c r="AD30" s="44">
        <v>0</v>
      </c>
      <c r="AE30" s="44">
        <v>0.25</v>
      </c>
      <c r="AF30" s="44">
        <v>0.25</v>
      </c>
      <c r="AG30" s="44">
        <v>0</v>
      </c>
      <c r="AH30" s="44">
        <v>0</v>
      </c>
      <c r="AI30" s="44">
        <v>0</v>
      </c>
      <c r="AJ30" s="44">
        <v>0</v>
      </c>
      <c r="AK30" s="44">
        <v>0</v>
      </c>
      <c r="AL30" s="44">
        <v>0</v>
      </c>
      <c r="AM30" s="44">
        <v>0</v>
      </c>
      <c r="AN30" s="44">
        <v>0</v>
      </c>
      <c r="AO30" s="44">
        <v>0</v>
      </c>
      <c r="AP30" s="44">
        <v>0</v>
      </c>
      <c r="AQ30" s="44">
        <v>0</v>
      </c>
      <c r="AR30" s="44">
        <v>0</v>
      </c>
      <c r="AS30" s="44">
        <v>0</v>
      </c>
      <c r="AT30" s="44">
        <v>0</v>
      </c>
      <c r="AU30" s="44">
        <v>0</v>
      </c>
      <c r="AV30" s="44">
        <v>0</v>
      </c>
      <c r="AW30" s="44">
        <v>0</v>
      </c>
      <c r="AX30" s="44">
        <v>0</v>
      </c>
      <c r="AY30" s="44">
        <v>0</v>
      </c>
      <c r="AZ30" s="44">
        <v>0</v>
      </c>
      <c r="BA30" s="44">
        <v>0</v>
      </c>
      <c r="BB30" s="44">
        <v>0</v>
      </c>
      <c r="BC30" s="44">
        <v>0.25</v>
      </c>
      <c r="BD30" s="44">
        <v>0</v>
      </c>
      <c r="BE30" s="44">
        <v>0</v>
      </c>
      <c r="BF30" s="44">
        <v>0</v>
      </c>
      <c r="BG30" s="44">
        <v>0</v>
      </c>
      <c r="BH30" s="44">
        <v>0</v>
      </c>
      <c r="BI30" s="44">
        <v>0</v>
      </c>
      <c r="BJ30" s="44">
        <v>0</v>
      </c>
      <c r="BK30" s="44">
        <v>0</v>
      </c>
      <c r="BL30" s="44">
        <v>0</v>
      </c>
      <c r="BM30" s="44">
        <v>0</v>
      </c>
      <c r="BN30" s="44">
        <v>7</v>
      </c>
      <c r="BO30" s="44">
        <v>0</v>
      </c>
      <c r="BP30" s="44">
        <v>2</v>
      </c>
      <c r="BQ30" s="44">
        <v>0</v>
      </c>
      <c r="BR30" s="44">
        <v>0</v>
      </c>
      <c r="BS30" s="44">
        <v>0</v>
      </c>
      <c r="BT30" s="44">
        <v>0.25</v>
      </c>
      <c r="BU30" s="44">
        <v>1</v>
      </c>
      <c r="BV30" s="44">
        <v>0</v>
      </c>
      <c r="BW30" s="44">
        <v>0</v>
      </c>
      <c r="BX30" s="44">
        <v>0</v>
      </c>
      <c r="BY30" s="44">
        <v>0</v>
      </c>
      <c r="BZ30" s="44">
        <v>0</v>
      </c>
      <c r="CA30" s="44">
        <v>0</v>
      </c>
      <c r="CB30" s="44">
        <v>0</v>
      </c>
      <c r="CC30" s="44">
        <v>0</v>
      </c>
      <c r="CD30" s="44">
        <v>0</v>
      </c>
      <c r="CE30" s="44">
        <v>0</v>
      </c>
      <c r="CF30" s="44">
        <v>0</v>
      </c>
      <c r="CG30" s="44">
        <v>0</v>
      </c>
      <c r="CH30" s="44">
        <v>0</v>
      </c>
      <c r="CI30" s="44">
        <v>0</v>
      </c>
      <c r="CJ30" s="44">
        <v>0</v>
      </c>
      <c r="CK30" s="44">
        <v>0</v>
      </c>
      <c r="CL30" s="44">
        <v>0</v>
      </c>
      <c r="CM30" s="44">
        <v>0</v>
      </c>
      <c r="CN30" s="44">
        <v>0</v>
      </c>
      <c r="CO30" s="44">
        <v>0</v>
      </c>
      <c r="CP30" s="44">
        <v>0</v>
      </c>
      <c r="CQ30" s="44">
        <v>0</v>
      </c>
      <c r="CR30" s="44">
        <v>0</v>
      </c>
      <c r="CS30" s="44">
        <v>0</v>
      </c>
      <c r="CT30" s="44">
        <v>0</v>
      </c>
      <c r="CU30" s="44">
        <v>0.25</v>
      </c>
      <c r="CW30" s="44">
        <f t="shared" si="0"/>
        <v>21.75</v>
      </c>
      <c r="CX30" s="87">
        <f t="shared" si="1"/>
        <v>77.75</v>
      </c>
      <c r="CY30" s="91">
        <f t="shared" si="2"/>
        <v>99.5</v>
      </c>
      <c r="CZ30" s="44">
        <v>0</v>
      </c>
      <c r="DA30" s="44" t="s">
        <v>887</v>
      </c>
      <c r="DB30" s="44"/>
    </row>
    <row r="31" spans="1:106" ht="15.75" customHeight="1" x14ac:dyDescent="0.3">
      <c r="A31" s="44" t="s">
        <v>652</v>
      </c>
      <c r="B31" s="44" t="s">
        <v>772</v>
      </c>
      <c r="C31" s="44" t="s">
        <v>17</v>
      </c>
      <c r="D31" s="44">
        <v>2017</v>
      </c>
      <c r="E31" s="45">
        <v>42908</v>
      </c>
      <c r="F31" s="44" t="s">
        <v>19</v>
      </c>
      <c r="G31" s="44" t="s">
        <v>116</v>
      </c>
      <c r="H31" s="37" t="s">
        <v>31</v>
      </c>
      <c r="I31" s="37" t="s">
        <v>31</v>
      </c>
      <c r="J31" s="37" t="s">
        <v>31</v>
      </c>
      <c r="K31" s="37" t="s">
        <v>31</v>
      </c>
      <c r="L31" s="37" t="s">
        <v>31</v>
      </c>
      <c r="M31" s="44">
        <v>2</v>
      </c>
      <c r="N31" s="44">
        <v>0.5</v>
      </c>
      <c r="O31" s="44">
        <v>0.5</v>
      </c>
      <c r="P31" s="44">
        <v>0.5</v>
      </c>
      <c r="Q31" s="44">
        <v>50</v>
      </c>
      <c r="R31" s="44">
        <v>30</v>
      </c>
      <c r="S31" s="44">
        <v>0</v>
      </c>
      <c r="T31" s="44">
        <v>0</v>
      </c>
      <c r="U31" s="44">
        <v>0</v>
      </c>
      <c r="V31" s="44">
        <v>0</v>
      </c>
      <c r="W31" s="44">
        <v>0</v>
      </c>
      <c r="X31" s="44">
        <v>0</v>
      </c>
      <c r="Y31" s="44">
        <v>2</v>
      </c>
      <c r="Z31" s="44">
        <v>0</v>
      </c>
      <c r="AA31" s="44">
        <v>0</v>
      </c>
      <c r="AB31" s="44">
        <v>0</v>
      </c>
      <c r="AC31" s="44">
        <v>9</v>
      </c>
      <c r="AD31" s="44">
        <v>0.25</v>
      </c>
      <c r="AE31" s="44">
        <v>0.25</v>
      </c>
      <c r="AF31" s="44">
        <v>0.25</v>
      </c>
      <c r="AG31" s="44">
        <v>0</v>
      </c>
      <c r="AH31" s="44">
        <v>0</v>
      </c>
      <c r="AI31" s="44">
        <v>0</v>
      </c>
      <c r="AJ31" s="44">
        <v>0</v>
      </c>
      <c r="AK31" s="44">
        <v>0</v>
      </c>
      <c r="AL31" s="44">
        <v>0</v>
      </c>
      <c r="AM31" s="44">
        <v>0</v>
      </c>
      <c r="AN31" s="44">
        <v>0</v>
      </c>
      <c r="AO31" s="44">
        <v>0</v>
      </c>
      <c r="AP31" s="44">
        <v>0</v>
      </c>
      <c r="AQ31" s="44">
        <v>0</v>
      </c>
      <c r="AR31" s="44">
        <v>0</v>
      </c>
      <c r="AS31" s="44">
        <v>0</v>
      </c>
      <c r="AT31" s="44">
        <v>0</v>
      </c>
      <c r="AU31" s="44">
        <v>0</v>
      </c>
      <c r="AV31" s="44">
        <v>0</v>
      </c>
      <c r="AW31" s="44">
        <v>0</v>
      </c>
      <c r="AX31" s="44">
        <v>0</v>
      </c>
      <c r="AY31" s="44">
        <v>0</v>
      </c>
      <c r="AZ31" s="44">
        <v>0</v>
      </c>
      <c r="BA31" s="44">
        <v>0</v>
      </c>
      <c r="BB31" s="44">
        <v>0</v>
      </c>
      <c r="BC31" s="44">
        <v>0.25</v>
      </c>
      <c r="BD31" s="44">
        <v>0</v>
      </c>
      <c r="BE31" s="44">
        <v>0</v>
      </c>
      <c r="BF31" s="44">
        <v>0</v>
      </c>
      <c r="BG31" s="44">
        <v>0</v>
      </c>
      <c r="BH31" s="44">
        <v>0</v>
      </c>
      <c r="BI31" s="44">
        <v>0</v>
      </c>
      <c r="BJ31" s="44">
        <v>0.25</v>
      </c>
      <c r="BK31" s="44">
        <v>0</v>
      </c>
      <c r="BL31" s="44">
        <v>0</v>
      </c>
      <c r="BM31" s="44">
        <v>0</v>
      </c>
      <c r="BN31" s="44">
        <v>0.25</v>
      </c>
      <c r="BO31" s="44">
        <v>0</v>
      </c>
      <c r="BP31" s="44">
        <v>3</v>
      </c>
      <c r="BQ31" s="44">
        <v>0</v>
      </c>
      <c r="BR31" s="44">
        <v>0</v>
      </c>
      <c r="BS31" s="44">
        <v>0</v>
      </c>
      <c r="BT31" s="44">
        <v>0.25</v>
      </c>
      <c r="BU31" s="44">
        <v>2</v>
      </c>
      <c r="BV31" s="44">
        <v>0</v>
      </c>
      <c r="BW31" s="44">
        <v>0</v>
      </c>
      <c r="BX31" s="44">
        <v>0</v>
      </c>
      <c r="BY31" s="44">
        <v>0</v>
      </c>
      <c r="BZ31" s="44">
        <v>0</v>
      </c>
      <c r="CA31" s="44">
        <v>0</v>
      </c>
      <c r="CB31" s="44">
        <v>0</v>
      </c>
      <c r="CC31" s="44">
        <v>0</v>
      </c>
      <c r="CD31" s="44">
        <v>0</v>
      </c>
      <c r="CE31" s="44">
        <v>0</v>
      </c>
      <c r="CF31" s="44">
        <v>0</v>
      </c>
      <c r="CG31" s="44">
        <v>0</v>
      </c>
      <c r="CH31" s="44">
        <v>0</v>
      </c>
      <c r="CI31" s="44">
        <v>0</v>
      </c>
      <c r="CJ31" s="44">
        <v>0</v>
      </c>
      <c r="CK31" s="44">
        <v>0</v>
      </c>
      <c r="CL31" s="44">
        <v>0</v>
      </c>
      <c r="CM31" s="44">
        <v>0</v>
      </c>
      <c r="CN31" s="44">
        <v>0</v>
      </c>
      <c r="CO31" s="44">
        <v>0</v>
      </c>
      <c r="CP31" s="44">
        <v>0</v>
      </c>
      <c r="CQ31" s="44">
        <v>0</v>
      </c>
      <c r="CR31" s="44">
        <v>0</v>
      </c>
      <c r="CS31" s="44">
        <v>0</v>
      </c>
      <c r="CT31" s="44">
        <v>0</v>
      </c>
      <c r="CU31" s="44">
        <v>0.25</v>
      </c>
      <c r="CW31" s="44">
        <f t="shared" si="0"/>
        <v>18</v>
      </c>
      <c r="CX31" s="87">
        <f t="shared" si="1"/>
        <v>83.5</v>
      </c>
      <c r="CY31" s="91">
        <f t="shared" si="2"/>
        <v>101.5</v>
      </c>
      <c r="CZ31" s="44">
        <v>0</v>
      </c>
      <c r="DA31" s="44" t="s">
        <v>887</v>
      </c>
      <c r="DB31" s="44"/>
    </row>
    <row r="32" spans="1:106" ht="15.75" customHeight="1" x14ac:dyDescent="0.3">
      <c r="A32" s="44" t="s">
        <v>652</v>
      </c>
      <c r="B32" s="44" t="s">
        <v>772</v>
      </c>
      <c r="C32" s="44" t="s">
        <v>17</v>
      </c>
      <c r="D32" s="44">
        <v>2017</v>
      </c>
      <c r="E32" s="45">
        <v>42908</v>
      </c>
      <c r="F32" s="44" t="s">
        <v>19</v>
      </c>
      <c r="G32" s="44" t="s">
        <v>119</v>
      </c>
      <c r="H32" s="37" t="s">
        <v>35</v>
      </c>
      <c r="I32" s="37" t="s">
        <v>31</v>
      </c>
      <c r="J32" s="37" t="s">
        <v>31</v>
      </c>
      <c r="K32" s="37" t="s">
        <v>31</v>
      </c>
      <c r="L32" s="37" t="s">
        <v>31</v>
      </c>
      <c r="M32" s="44">
        <v>2</v>
      </c>
      <c r="N32" s="44">
        <v>0.5</v>
      </c>
      <c r="O32" s="44">
        <v>0</v>
      </c>
      <c r="P32" s="44">
        <v>0.25</v>
      </c>
      <c r="Q32" s="44">
        <v>67</v>
      </c>
      <c r="R32" s="44">
        <v>15</v>
      </c>
      <c r="S32" s="44">
        <v>0</v>
      </c>
      <c r="T32" s="44">
        <v>0</v>
      </c>
      <c r="U32" s="44">
        <v>0</v>
      </c>
      <c r="V32" s="44">
        <v>0</v>
      </c>
      <c r="W32" s="44">
        <v>0</v>
      </c>
      <c r="X32" s="44">
        <v>0</v>
      </c>
      <c r="Y32" s="44">
        <v>1</v>
      </c>
      <c r="Z32" s="44">
        <v>0</v>
      </c>
      <c r="AA32" s="44">
        <v>0</v>
      </c>
      <c r="AB32" s="44">
        <v>0</v>
      </c>
      <c r="AC32" s="44">
        <v>7</v>
      </c>
      <c r="AD32" s="44">
        <v>0</v>
      </c>
      <c r="AE32" s="44">
        <v>0</v>
      </c>
      <c r="AF32" s="44">
        <v>0.25</v>
      </c>
      <c r="AG32" s="44">
        <v>0</v>
      </c>
      <c r="AH32" s="44">
        <v>0</v>
      </c>
      <c r="AI32" s="44">
        <v>0</v>
      </c>
      <c r="AJ32" s="44">
        <v>0</v>
      </c>
      <c r="AK32" s="44">
        <v>0</v>
      </c>
      <c r="AL32" s="44">
        <v>0</v>
      </c>
      <c r="AM32" s="44">
        <v>0</v>
      </c>
      <c r="AN32" s="44">
        <v>0</v>
      </c>
      <c r="AO32" s="44">
        <v>0</v>
      </c>
      <c r="AP32" s="44">
        <v>0</v>
      </c>
      <c r="AQ32" s="44">
        <v>0</v>
      </c>
      <c r="AR32" s="44">
        <v>0</v>
      </c>
      <c r="AS32" s="44">
        <v>0</v>
      </c>
      <c r="AT32" s="44">
        <v>0</v>
      </c>
      <c r="AU32" s="44">
        <v>0</v>
      </c>
      <c r="AV32" s="44">
        <v>0</v>
      </c>
      <c r="AW32" s="44">
        <v>0</v>
      </c>
      <c r="AX32" s="44">
        <v>0</v>
      </c>
      <c r="AY32" s="44">
        <v>0</v>
      </c>
      <c r="AZ32" s="44">
        <v>0</v>
      </c>
      <c r="BA32" s="44">
        <v>0</v>
      </c>
      <c r="BB32" s="44">
        <v>0</v>
      </c>
      <c r="BC32" s="44">
        <v>0</v>
      </c>
      <c r="BD32" s="44">
        <v>0</v>
      </c>
      <c r="BE32" s="44">
        <v>0</v>
      </c>
      <c r="BF32" s="44">
        <v>0</v>
      </c>
      <c r="BG32" s="44">
        <v>0</v>
      </c>
      <c r="BH32" s="44">
        <v>0</v>
      </c>
      <c r="BI32" s="44">
        <v>0</v>
      </c>
      <c r="BJ32" s="44">
        <v>0</v>
      </c>
      <c r="BK32" s="44">
        <v>0</v>
      </c>
      <c r="BL32" s="44">
        <v>0.25</v>
      </c>
      <c r="BM32" s="44">
        <v>0</v>
      </c>
      <c r="BN32" s="44">
        <v>1</v>
      </c>
      <c r="BO32" s="44">
        <v>0</v>
      </c>
      <c r="BP32" s="44">
        <v>1</v>
      </c>
      <c r="BQ32" s="44">
        <v>0</v>
      </c>
      <c r="BR32" s="44">
        <v>0</v>
      </c>
      <c r="BS32" s="44">
        <v>0</v>
      </c>
      <c r="BT32" s="44">
        <v>0.25</v>
      </c>
      <c r="BU32" s="44">
        <v>4</v>
      </c>
      <c r="BV32" s="44">
        <v>0</v>
      </c>
      <c r="BW32" s="44">
        <v>0</v>
      </c>
      <c r="BX32" s="44">
        <v>0</v>
      </c>
      <c r="BY32" s="44">
        <v>0</v>
      </c>
      <c r="BZ32" s="44">
        <v>0</v>
      </c>
      <c r="CA32" s="44">
        <v>0</v>
      </c>
      <c r="CB32" s="44">
        <v>0</v>
      </c>
      <c r="CC32" s="44">
        <v>0</v>
      </c>
      <c r="CD32" s="44">
        <v>0</v>
      </c>
      <c r="CE32" s="44">
        <v>0</v>
      </c>
      <c r="CF32" s="44">
        <v>0</v>
      </c>
      <c r="CG32" s="44">
        <v>0</v>
      </c>
      <c r="CH32" s="44">
        <v>0</v>
      </c>
      <c r="CI32" s="44">
        <v>0</v>
      </c>
      <c r="CJ32" s="44">
        <v>0</v>
      </c>
      <c r="CK32" s="44">
        <v>0</v>
      </c>
      <c r="CL32" s="44">
        <v>0.25</v>
      </c>
      <c r="CM32" s="44">
        <v>0</v>
      </c>
      <c r="CN32" s="44">
        <v>0</v>
      </c>
      <c r="CO32" s="44">
        <v>0</v>
      </c>
      <c r="CP32" s="44">
        <v>0</v>
      </c>
      <c r="CQ32" s="44">
        <v>0</v>
      </c>
      <c r="CR32" s="44">
        <v>0</v>
      </c>
      <c r="CS32" s="44">
        <v>0</v>
      </c>
      <c r="CT32" s="44">
        <v>0</v>
      </c>
      <c r="CU32" s="44">
        <v>0.25</v>
      </c>
      <c r="CW32" s="44">
        <f t="shared" si="0"/>
        <v>15.25</v>
      </c>
      <c r="CX32" s="87">
        <f t="shared" si="1"/>
        <v>84.75</v>
      </c>
      <c r="CY32" s="91">
        <f t="shared" si="2"/>
        <v>100</v>
      </c>
      <c r="CZ32" s="44">
        <v>0</v>
      </c>
      <c r="DA32" s="44" t="s">
        <v>887</v>
      </c>
      <c r="DB32" s="44"/>
    </row>
    <row r="33" spans="1:106" ht="15.75" customHeight="1" x14ac:dyDescent="0.3">
      <c r="A33" s="44" t="s">
        <v>652</v>
      </c>
      <c r="B33" s="44" t="s">
        <v>772</v>
      </c>
      <c r="C33" s="44" t="s">
        <v>772</v>
      </c>
      <c r="D33" s="44">
        <v>2017</v>
      </c>
      <c r="E33" s="45">
        <v>42908</v>
      </c>
      <c r="F33" s="44" t="s">
        <v>19</v>
      </c>
      <c r="G33" s="44" t="s">
        <v>122</v>
      </c>
      <c r="H33" s="37" t="s">
        <v>35</v>
      </c>
      <c r="I33" s="37" t="s">
        <v>31</v>
      </c>
      <c r="J33" s="37" t="s">
        <v>31</v>
      </c>
      <c r="K33" s="37" t="s">
        <v>31</v>
      </c>
      <c r="L33" s="37" t="s">
        <v>31</v>
      </c>
      <c r="M33" s="44">
        <v>1</v>
      </c>
      <c r="N33" s="44">
        <v>0.25</v>
      </c>
      <c r="O33" s="44">
        <v>0</v>
      </c>
      <c r="P33" s="44">
        <v>0.25</v>
      </c>
      <c r="Q33" s="44">
        <v>48</v>
      </c>
      <c r="R33" s="44">
        <v>40</v>
      </c>
      <c r="S33" s="44">
        <v>0</v>
      </c>
      <c r="T33" s="44">
        <v>0</v>
      </c>
      <c r="U33" s="44">
        <v>0.25</v>
      </c>
      <c r="V33" s="44">
        <v>0.25</v>
      </c>
      <c r="W33" s="44">
        <v>0</v>
      </c>
      <c r="X33" s="44">
        <v>0</v>
      </c>
      <c r="Y33" s="44">
        <v>1</v>
      </c>
      <c r="Z33" s="44">
        <v>0</v>
      </c>
      <c r="AA33" s="44">
        <v>0</v>
      </c>
      <c r="AB33" s="44">
        <v>0</v>
      </c>
      <c r="AC33" s="44">
        <v>2</v>
      </c>
      <c r="AD33" s="44">
        <v>0</v>
      </c>
      <c r="AE33" s="44">
        <v>0.25</v>
      </c>
      <c r="AF33" s="44">
        <v>0.25</v>
      </c>
      <c r="AG33" s="44">
        <v>0</v>
      </c>
      <c r="AH33" s="44">
        <v>0</v>
      </c>
      <c r="AI33" s="44">
        <v>0</v>
      </c>
      <c r="AJ33" s="44">
        <v>0</v>
      </c>
      <c r="AK33" s="44">
        <v>0</v>
      </c>
      <c r="AL33" s="44">
        <v>0</v>
      </c>
      <c r="AM33" s="44">
        <v>0</v>
      </c>
      <c r="AN33" s="44">
        <v>0</v>
      </c>
      <c r="AO33" s="44">
        <v>0</v>
      </c>
      <c r="AP33" s="44">
        <v>0.25</v>
      </c>
      <c r="AQ33" s="44">
        <v>0</v>
      </c>
      <c r="AR33" s="44">
        <v>0</v>
      </c>
      <c r="AS33" s="44">
        <v>0</v>
      </c>
      <c r="AT33" s="44">
        <v>0</v>
      </c>
      <c r="AU33" s="44">
        <v>0</v>
      </c>
      <c r="AV33" s="44">
        <v>0</v>
      </c>
      <c r="AW33" s="44">
        <v>2</v>
      </c>
      <c r="AX33" s="44">
        <v>0</v>
      </c>
      <c r="AY33" s="44">
        <v>0</v>
      </c>
      <c r="AZ33" s="44">
        <v>0</v>
      </c>
      <c r="BA33" s="44">
        <v>0</v>
      </c>
      <c r="BB33" s="44">
        <v>0</v>
      </c>
      <c r="BC33" s="44">
        <v>0.25</v>
      </c>
      <c r="BD33" s="44">
        <v>0</v>
      </c>
      <c r="BE33" s="44">
        <v>0</v>
      </c>
      <c r="BF33" s="44">
        <v>0</v>
      </c>
      <c r="BG33" s="44">
        <v>0</v>
      </c>
      <c r="BH33" s="44">
        <v>0</v>
      </c>
      <c r="BI33" s="44">
        <v>0</v>
      </c>
      <c r="BJ33" s="44">
        <v>0</v>
      </c>
      <c r="BK33" s="44">
        <v>0</v>
      </c>
      <c r="BL33" s="44">
        <v>0</v>
      </c>
      <c r="BM33" s="44">
        <v>0</v>
      </c>
      <c r="BN33" s="44">
        <v>0.5</v>
      </c>
      <c r="BO33" s="44">
        <v>0</v>
      </c>
      <c r="BP33" s="44">
        <v>0.5</v>
      </c>
      <c r="BQ33" s="44">
        <v>0</v>
      </c>
      <c r="BR33" s="44">
        <v>0</v>
      </c>
      <c r="BS33" s="44">
        <v>0</v>
      </c>
      <c r="BT33" s="44">
        <v>0.25</v>
      </c>
      <c r="BU33" s="44">
        <v>2</v>
      </c>
      <c r="BV33" s="44">
        <v>0</v>
      </c>
      <c r="BW33" s="44">
        <v>0</v>
      </c>
      <c r="BX33" s="44">
        <v>0</v>
      </c>
      <c r="BY33" s="44">
        <v>0</v>
      </c>
      <c r="BZ33" s="44">
        <v>0</v>
      </c>
      <c r="CA33" s="44">
        <v>0</v>
      </c>
      <c r="CB33" s="44">
        <v>0</v>
      </c>
      <c r="CC33" s="44">
        <v>0</v>
      </c>
      <c r="CD33" s="44">
        <v>0</v>
      </c>
      <c r="CE33" s="44">
        <v>0</v>
      </c>
      <c r="CF33" s="44">
        <v>0</v>
      </c>
      <c r="CG33" s="44">
        <v>0</v>
      </c>
      <c r="CH33" s="44">
        <v>0</v>
      </c>
      <c r="CI33" s="44">
        <v>0</v>
      </c>
      <c r="CJ33" s="44">
        <v>0</v>
      </c>
      <c r="CK33" s="44">
        <v>0</v>
      </c>
      <c r="CL33" s="44">
        <v>0</v>
      </c>
      <c r="CM33" s="44">
        <v>0</v>
      </c>
      <c r="CN33" s="44">
        <v>0</v>
      </c>
      <c r="CO33" s="44">
        <v>0</v>
      </c>
      <c r="CP33" s="44">
        <v>0</v>
      </c>
      <c r="CQ33" s="44">
        <v>0</v>
      </c>
      <c r="CR33" s="44">
        <v>0</v>
      </c>
      <c r="CS33" s="44">
        <v>0</v>
      </c>
      <c r="CT33" s="44">
        <v>0</v>
      </c>
      <c r="CU33" s="44">
        <v>0.25</v>
      </c>
      <c r="CW33" s="44">
        <f t="shared" si="0"/>
        <v>10</v>
      </c>
      <c r="CX33" s="87">
        <f t="shared" si="1"/>
        <v>89.5</v>
      </c>
      <c r="CY33" s="91">
        <f t="shared" si="2"/>
        <v>99.5</v>
      </c>
      <c r="CZ33" s="44">
        <v>0</v>
      </c>
      <c r="DA33" s="44" t="s">
        <v>887</v>
      </c>
      <c r="DB33" s="44"/>
    </row>
    <row r="34" spans="1:106" ht="15.75" customHeight="1" x14ac:dyDescent="0.3">
      <c r="A34" s="44" t="s">
        <v>652</v>
      </c>
      <c r="B34" s="44" t="s">
        <v>772</v>
      </c>
      <c r="C34" s="44" t="s">
        <v>772</v>
      </c>
      <c r="D34" s="44">
        <v>2017</v>
      </c>
      <c r="E34" s="45">
        <v>42908</v>
      </c>
      <c r="F34" s="44" t="s">
        <v>19</v>
      </c>
      <c r="G34" s="44" t="s">
        <v>125</v>
      </c>
      <c r="H34" s="37" t="s">
        <v>45</v>
      </c>
      <c r="I34" s="37" t="s">
        <v>45</v>
      </c>
      <c r="J34" s="37" t="s">
        <v>45</v>
      </c>
      <c r="K34" s="37" t="s">
        <v>45</v>
      </c>
      <c r="L34" s="37" t="s">
        <v>45</v>
      </c>
      <c r="M34" s="44">
        <v>2</v>
      </c>
      <c r="N34" s="44">
        <v>0</v>
      </c>
      <c r="O34" s="44">
        <v>0</v>
      </c>
      <c r="P34" s="44">
        <v>0</v>
      </c>
      <c r="Q34" s="44">
        <v>70</v>
      </c>
      <c r="R34" s="44">
        <v>14</v>
      </c>
      <c r="S34" s="44">
        <v>0</v>
      </c>
      <c r="T34" s="44">
        <v>0</v>
      </c>
      <c r="U34" s="44">
        <v>0</v>
      </c>
      <c r="V34" s="44">
        <v>0.25</v>
      </c>
      <c r="W34" s="44">
        <v>0</v>
      </c>
      <c r="X34" s="44">
        <v>0</v>
      </c>
      <c r="Y34" s="44">
        <v>1</v>
      </c>
      <c r="Z34" s="44">
        <v>0</v>
      </c>
      <c r="AA34" s="44">
        <v>0</v>
      </c>
      <c r="AB34" s="44">
        <v>0</v>
      </c>
      <c r="AC34" s="44">
        <v>5</v>
      </c>
      <c r="AD34" s="44">
        <v>0</v>
      </c>
      <c r="AE34" s="44">
        <v>1</v>
      </c>
      <c r="AF34" s="44">
        <v>2</v>
      </c>
      <c r="AG34" s="44">
        <v>0</v>
      </c>
      <c r="AH34" s="44">
        <v>0</v>
      </c>
      <c r="AI34" s="44">
        <v>0</v>
      </c>
      <c r="AJ34" s="44">
        <v>0</v>
      </c>
      <c r="AK34" s="44">
        <v>0</v>
      </c>
      <c r="AL34" s="44">
        <v>0</v>
      </c>
      <c r="AM34" s="44">
        <v>0</v>
      </c>
      <c r="AN34" s="44">
        <v>0</v>
      </c>
      <c r="AO34" s="44">
        <v>0</v>
      </c>
      <c r="AP34" s="44">
        <v>0</v>
      </c>
      <c r="AQ34" s="44">
        <v>0</v>
      </c>
      <c r="AR34" s="44">
        <v>0</v>
      </c>
      <c r="AS34" s="44">
        <v>0</v>
      </c>
      <c r="AT34" s="44">
        <v>0</v>
      </c>
      <c r="AU34" s="44">
        <v>0</v>
      </c>
      <c r="AV34" s="44">
        <v>0</v>
      </c>
      <c r="AW34" s="44">
        <v>0</v>
      </c>
      <c r="AX34" s="44">
        <v>0</v>
      </c>
      <c r="AY34" s="44">
        <v>0</v>
      </c>
      <c r="AZ34" s="44">
        <v>0</v>
      </c>
      <c r="BA34" s="44">
        <v>0.25</v>
      </c>
      <c r="BB34" s="44">
        <v>0</v>
      </c>
      <c r="BC34" s="44">
        <v>0.25</v>
      </c>
      <c r="BD34" s="44">
        <v>0</v>
      </c>
      <c r="BE34" s="44">
        <v>0</v>
      </c>
      <c r="BF34" s="44">
        <v>0</v>
      </c>
      <c r="BG34" s="44">
        <v>0</v>
      </c>
      <c r="BH34" s="44">
        <v>0</v>
      </c>
      <c r="BI34" s="44">
        <v>0</v>
      </c>
      <c r="BJ34" s="44">
        <v>0</v>
      </c>
      <c r="BK34" s="44">
        <v>0</v>
      </c>
      <c r="BL34" s="44">
        <v>0</v>
      </c>
      <c r="BM34" s="44">
        <v>0</v>
      </c>
      <c r="BN34" s="44">
        <v>1</v>
      </c>
      <c r="BO34" s="44">
        <v>0</v>
      </c>
      <c r="BP34" s="44">
        <v>3</v>
      </c>
      <c r="BQ34" s="44">
        <v>0</v>
      </c>
      <c r="BR34" s="44">
        <v>0</v>
      </c>
      <c r="BS34" s="44">
        <v>0</v>
      </c>
      <c r="BT34" s="44">
        <v>0</v>
      </c>
      <c r="BU34" s="44">
        <v>0.25</v>
      </c>
      <c r="BV34" s="44">
        <v>0</v>
      </c>
      <c r="BW34" s="44">
        <v>0</v>
      </c>
      <c r="BX34" s="44">
        <v>0</v>
      </c>
      <c r="BY34" s="44">
        <v>0</v>
      </c>
      <c r="BZ34" s="44">
        <v>0</v>
      </c>
      <c r="CA34" s="44">
        <v>0</v>
      </c>
      <c r="CB34" s="44">
        <v>0</v>
      </c>
      <c r="CC34" s="44">
        <v>0</v>
      </c>
      <c r="CD34" s="44">
        <v>0</v>
      </c>
      <c r="CE34" s="44">
        <v>0</v>
      </c>
      <c r="CF34" s="44">
        <v>0</v>
      </c>
      <c r="CG34" s="44">
        <v>0</v>
      </c>
      <c r="CH34" s="44">
        <v>0</v>
      </c>
      <c r="CI34" s="44">
        <v>0</v>
      </c>
      <c r="CJ34" s="44">
        <v>0</v>
      </c>
      <c r="CK34" s="44">
        <v>0</v>
      </c>
      <c r="CL34" s="44">
        <v>0</v>
      </c>
      <c r="CM34" s="44">
        <v>0</v>
      </c>
      <c r="CN34" s="44">
        <v>0</v>
      </c>
      <c r="CO34" s="44">
        <v>0</v>
      </c>
      <c r="CP34" s="44">
        <v>0</v>
      </c>
      <c r="CQ34" s="44">
        <v>0</v>
      </c>
      <c r="CR34" s="44">
        <v>0</v>
      </c>
      <c r="CS34" s="44">
        <v>0</v>
      </c>
      <c r="CT34" s="44">
        <v>0</v>
      </c>
      <c r="CU34" s="44">
        <v>0.25</v>
      </c>
      <c r="CW34" s="44">
        <f t="shared" si="0"/>
        <v>14.25</v>
      </c>
      <c r="CX34" s="87">
        <f t="shared" si="1"/>
        <v>86</v>
      </c>
      <c r="CY34" s="91">
        <f t="shared" si="2"/>
        <v>100.25</v>
      </c>
      <c r="CZ34" s="44">
        <v>0</v>
      </c>
      <c r="DA34" s="44" t="s">
        <v>887</v>
      </c>
      <c r="DB34" s="44"/>
    </row>
    <row r="35" spans="1:106" ht="15.75" customHeight="1" x14ac:dyDescent="0.3">
      <c r="A35" s="44" t="s">
        <v>652</v>
      </c>
      <c r="B35" s="44" t="s">
        <v>772</v>
      </c>
      <c r="C35" s="44" t="s">
        <v>772</v>
      </c>
      <c r="D35" s="44">
        <v>2017</v>
      </c>
      <c r="E35" s="45">
        <v>42908</v>
      </c>
      <c r="F35" s="44" t="s">
        <v>19</v>
      </c>
      <c r="G35" s="44" t="s">
        <v>128</v>
      </c>
      <c r="H35" s="37" t="s">
        <v>26</v>
      </c>
      <c r="I35" s="37" t="s">
        <v>26</v>
      </c>
      <c r="J35" s="37" t="s">
        <v>27</v>
      </c>
      <c r="K35" s="37" t="s">
        <v>26</v>
      </c>
      <c r="L35" s="37" t="s">
        <v>27</v>
      </c>
      <c r="M35" s="44">
        <v>1</v>
      </c>
      <c r="N35" s="44">
        <v>0</v>
      </c>
      <c r="O35" s="44">
        <v>0.5</v>
      </c>
      <c r="P35" s="44">
        <v>0</v>
      </c>
      <c r="Q35" s="44">
        <v>75</v>
      </c>
      <c r="R35" s="44">
        <v>10</v>
      </c>
      <c r="S35" s="44">
        <v>0</v>
      </c>
      <c r="T35" s="44">
        <v>0</v>
      </c>
      <c r="U35" s="44">
        <v>0</v>
      </c>
      <c r="V35" s="44">
        <v>0</v>
      </c>
      <c r="W35" s="44">
        <v>0</v>
      </c>
      <c r="X35" s="44">
        <v>0</v>
      </c>
      <c r="Y35" s="44">
        <v>1</v>
      </c>
      <c r="Z35" s="44">
        <v>0</v>
      </c>
      <c r="AA35" s="44">
        <v>0</v>
      </c>
      <c r="AB35" s="44">
        <v>0</v>
      </c>
      <c r="AC35" s="44">
        <v>2</v>
      </c>
      <c r="AD35" s="44">
        <v>0</v>
      </c>
      <c r="AE35" s="44">
        <v>0.25</v>
      </c>
      <c r="AF35" s="44">
        <v>1</v>
      </c>
      <c r="AG35" s="44">
        <v>0</v>
      </c>
      <c r="AH35" s="44">
        <v>0</v>
      </c>
      <c r="AI35" s="44">
        <v>0</v>
      </c>
      <c r="AJ35" s="44">
        <v>0</v>
      </c>
      <c r="AK35" s="44">
        <v>0</v>
      </c>
      <c r="AL35" s="44">
        <v>0</v>
      </c>
      <c r="AM35" s="44">
        <v>0</v>
      </c>
      <c r="AN35" s="44">
        <v>0</v>
      </c>
      <c r="AO35" s="44">
        <v>0</v>
      </c>
      <c r="AP35" s="44">
        <v>0</v>
      </c>
      <c r="AQ35" s="44">
        <v>0</v>
      </c>
      <c r="AR35" s="44">
        <v>0</v>
      </c>
      <c r="AS35" s="44">
        <v>0</v>
      </c>
      <c r="AT35" s="44">
        <v>0</v>
      </c>
      <c r="AU35" s="44">
        <v>0</v>
      </c>
      <c r="AV35" s="44">
        <v>0</v>
      </c>
      <c r="AW35" s="44">
        <v>0</v>
      </c>
      <c r="AX35" s="44">
        <v>0</v>
      </c>
      <c r="AY35" s="44">
        <v>0</v>
      </c>
      <c r="AZ35" s="44">
        <v>0</v>
      </c>
      <c r="BA35" s="44">
        <v>0</v>
      </c>
      <c r="BB35" s="44">
        <v>0</v>
      </c>
      <c r="BC35" s="44">
        <v>0</v>
      </c>
      <c r="BD35" s="44">
        <v>0</v>
      </c>
      <c r="BE35" s="44">
        <v>0</v>
      </c>
      <c r="BF35" s="44">
        <v>0</v>
      </c>
      <c r="BG35" s="44">
        <v>0</v>
      </c>
      <c r="BH35" s="44">
        <v>0</v>
      </c>
      <c r="BI35" s="44">
        <v>0</v>
      </c>
      <c r="BJ35" s="44">
        <v>0</v>
      </c>
      <c r="BK35" s="44">
        <v>0</v>
      </c>
      <c r="BL35" s="44">
        <v>0</v>
      </c>
      <c r="BM35" s="44">
        <v>0</v>
      </c>
      <c r="BN35" s="44">
        <v>1</v>
      </c>
      <c r="BO35" s="44">
        <v>0</v>
      </c>
      <c r="BP35" s="44">
        <v>7</v>
      </c>
      <c r="BQ35" s="44">
        <v>0</v>
      </c>
      <c r="BR35" s="44">
        <v>0</v>
      </c>
      <c r="BS35" s="44">
        <v>0</v>
      </c>
      <c r="BT35" s="44">
        <v>0.25</v>
      </c>
      <c r="BU35" s="44">
        <v>0.5</v>
      </c>
      <c r="BV35" s="44">
        <v>0</v>
      </c>
      <c r="BW35" s="44">
        <v>0</v>
      </c>
      <c r="BX35" s="44">
        <v>0</v>
      </c>
      <c r="BY35" s="44">
        <v>0</v>
      </c>
      <c r="BZ35" s="44">
        <v>0</v>
      </c>
      <c r="CA35" s="44">
        <v>0</v>
      </c>
      <c r="CB35" s="44">
        <v>0</v>
      </c>
      <c r="CC35" s="44">
        <v>0</v>
      </c>
      <c r="CD35" s="44">
        <v>0</v>
      </c>
      <c r="CE35" s="44">
        <v>0</v>
      </c>
      <c r="CF35" s="44">
        <v>0</v>
      </c>
      <c r="CG35" s="44">
        <v>0</v>
      </c>
      <c r="CH35" s="44">
        <v>0</v>
      </c>
      <c r="CI35" s="44">
        <v>0</v>
      </c>
      <c r="CJ35" s="44">
        <v>0</v>
      </c>
      <c r="CK35" s="44">
        <v>0</v>
      </c>
      <c r="CL35" s="44">
        <v>0</v>
      </c>
      <c r="CM35" s="44">
        <v>0</v>
      </c>
      <c r="CN35" s="44">
        <v>0</v>
      </c>
      <c r="CO35" s="44">
        <v>0</v>
      </c>
      <c r="CP35" s="44">
        <v>0</v>
      </c>
      <c r="CQ35" s="44">
        <v>0</v>
      </c>
      <c r="CR35" s="44">
        <v>0</v>
      </c>
      <c r="CS35" s="44">
        <v>0</v>
      </c>
      <c r="CT35" s="44">
        <v>0</v>
      </c>
      <c r="CU35" s="44">
        <v>0.25</v>
      </c>
      <c r="CW35" s="44">
        <f t="shared" si="0"/>
        <v>13.25</v>
      </c>
      <c r="CX35" s="87">
        <f t="shared" si="1"/>
        <v>86.5</v>
      </c>
      <c r="CY35" s="91">
        <f t="shared" si="2"/>
        <v>99.75</v>
      </c>
      <c r="CZ35" s="44">
        <v>0</v>
      </c>
      <c r="DA35" s="44" t="s">
        <v>887</v>
      </c>
      <c r="DB35" s="44"/>
    </row>
    <row r="36" spans="1:106" ht="15.75" customHeight="1" x14ac:dyDescent="0.3">
      <c r="A36" s="44" t="s">
        <v>652</v>
      </c>
      <c r="B36" s="44" t="s">
        <v>772</v>
      </c>
      <c r="C36" s="44" t="s">
        <v>772</v>
      </c>
      <c r="D36" s="44">
        <v>2017</v>
      </c>
      <c r="E36" s="45">
        <v>42908</v>
      </c>
      <c r="F36" s="44" t="s">
        <v>19</v>
      </c>
      <c r="G36" s="44" t="s">
        <v>131</v>
      </c>
      <c r="H36" s="37" t="s">
        <v>22</v>
      </c>
      <c r="I36" s="37" t="s">
        <v>22</v>
      </c>
      <c r="J36" s="37" t="s">
        <v>21</v>
      </c>
      <c r="K36" s="37" t="s">
        <v>22</v>
      </c>
      <c r="L36" s="37" t="s">
        <v>21</v>
      </c>
      <c r="M36" s="44">
        <v>3</v>
      </c>
      <c r="N36" s="44">
        <v>0.25</v>
      </c>
      <c r="O36" s="44">
        <v>0</v>
      </c>
      <c r="P36" s="44">
        <v>0.25</v>
      </c>
      <c r="Q36" s="44">
        <v>46</v>
      </c>
      <c r="R36" s="44">
        <v>38</v>
      </c>
      <c r="S36" s="44">
        <v>0</v>
      </c>
      <c r="T36" s="44">
        <v>0</v>
      </c>
      <c r="U36" s="44">
        <v>0</v>
      </c>
      <c r="V36" s="44">
        <v>0</v>
      </c>
      <c r="W36" s="44">
        <v>0</v>
      </c>
      <c r="X36" s="44">
        <v>0</v>
      </c>
      <c r="Y36" s="44">
        <v>2</v>
      </c>
      <c r="Z36" s="44">
        <v>0</v>
      </c>
      <c r="AA36" s="44">
        <v>0</v>
      </c>
      <c r="AB36" s="44">
        <v>0</v>
      </c>
      <c r="AC36" s="44">
        <v>5</v>
      </c>
      <c r="AD36" s="44">
        <v>0</v>
      </c>
      <c r="AE36" s="44">
        <v>0.25</v>
      </c>
      <c r="AF36" s="44">
        <v>0.25</v>
      </c>
      <c r="AG36" s="44">
        <v>0</v>
      </c>
      <c r="AH36" s="44">
        <v>0</v>
      </c>
      <c r="AI36" s="44">
        <v>0</v>
      </c>
      <c r="AJ36" s="44">
        <v>0</v>
      </c>
      <c r="AK36" s="44">
        <v>0</v>
      </c>
      <c r="AL36" s="44">
        <v>0</v>
      </c>
      <c r="AM36" s="44">
        <v>0</v>
      </c>
      <c r="AN36" s="44">
        <v>0</v>
      </c>
      <c r="AO36" s="44">
        <v>0</v>
      </c>
      <c r="AP36" s="44">
        <v>0</v>
      </c>
      <c r="AQ36" s="44">
        <v>0</v>
      </c>
      <c r="AR36" s="44">
        <v>0</v>
      </c>
      <c r="AS36" s="44">
        <v>0</v>
      </c>
      <c r="AT36" s="44">
        <v>0</v>
      </c>
      <c r="AU36" s="44">
        <v>0</v>
      </c>
      <c r="AV36" s="44">
        <v>0</v>
      </c>
      <c r="AW36" s="44">
        <v>0</v>
      </c>
      <c r="AX36" s="44">
        <v>0</v>
      </c>
      <c r="AY36" s="44">
        <v>0</v>
      </c>
      <c r="AZ36" s="44">
        <v>0</v>
      </c>
      <c r="BA36" s="44">
        <v>0</v>
      </c>
      <c r="BB36" s="44">
        <v>0</v>
      </c>
      <c r="BC36" s="44">
        <v>0.25</v>
      </c>
      <c r="BD36" s="44">
        <v>0</v>
      </c>
      <c r="BE36" s="44">
        <v>0</v>
      </c>
      <c r="BF36" s="44">
        <v>0</v>
      </c>
      <c r="BG36" s="44">
        <v>0</v>
      </c>
      <c r="BH36" s="44">
        <v>0</v>
      </c>
      <c r="BI36" s="44">
        <v>0</v>
      </c>
      <c r="BJ36" s="44">
        <v>0</v>
      </c>
      <c r="BK36" s="44">
        <v>0</v>
      </c>
      <c r="BL36" s="44">
        <v>0</v>
      </c>
      <c r="BM36" s="44">
        <v>0</v>
      </c>
      <c r="BN36" s="44">
        <v>1</v>
      </c>
      <c r="BO36" s="44">
        <v>0</v>
      </c>
      <c r="BP36" s="44">
        <v>1</v>
      </c>
      <c r="BQ36" s="44">
        <v>0</v>
      </c>
      <c r="BR36" s="44">
        <v>0</v>
      </c>
      <c r="BS36" s="44">
        <v>0</v>
      </c>
      <c r="BT36" s="44">
        <v>0.25</v>
      </c>
      <c r="BU36" s="44">
        <v>2</v>
      </c>
      <c r="BV36" s="44">
        <v>0</v>
      </c>
      <c r="BW36" s="44">
        <v>0</v>
      </c>
      <c r="BX36" s="44">
        <v>0</v>
      </c>
      <c r="BY36" s="44">
        <v>0</v>
      </c>
      <c r="BZ36" s="44">
        <v>0</v>
      </c>
      <c r="CA36" s="44">
        <v>0</v>
      </c>
      <c r="CB36" s="44">
        <v>0</v>
      </c>
      <c r="CC36" s="44">
        <v>0</v>
      </c>
      <c r="CD36" s="44">
        <v>0</v>
      </c>
      <c r="CE36" s="44">
        <v>0</v>
      </c>
      <c r="CF36" s="44">
        <v>0</v>
      </c>
      <c r="CG36" s="44">
        <v>0</v>
      </c>
      <c r="CH36" s="44">
        <v>0</v>
      </c>
      <c r="CI36" s="44">
        <v>0</v>
      </c>
      <c r="CJ36" s="44">
        <v>0</v>
      </c>
      <c r="CK36" s="44">
        <v>0</v>
      </c>
      <c r="CL36" s="44">
        <v>0</v>
      </c>
      <c r="CM36" s="44">
        <v>0</v>
      </c>
      <c r="CN36" s="44">
        <v>0</v>
      </c>
      <c r="CO36" s="44">
        <v>0</v>
      </c>
      <c r="CP36" s="44">
        <v>0</v>
      </c>
      <c r="CQ36" s="44">
        <v>0</v>
      </c>
      <c r="CR36" s="44">
        <v>0</v>
      </c>
      <c r="CS36" s="44">
        <v>0</v>
      </c>
      <c r="CT36" s="44">
        <v>0</v>
      </c>
      <c r="CU36" s="44">
        <v>0.25</v>
      </c>
      <c r="CW36" s="44">
        <f t="shared" si="0"/>
        <v>12.25</v>
      </c>
      <c r="CX36" s="87">
        <f t="shared" si="1"/>
        <v>87.5</v>
      </c>
      <c r="CY36" s="91">
        <f t="shared" si="2"/>
        <v>99.75</v>
      </c>
      <c r="CZ36" s="44">
        <v>0</v>
      </c>
      <c r="DA36" s="44" t="s">
        <v>887</v>
      </c>
      <c r="DB36" s="44"/>
    </row>
    <row r="37" spans="1:106" ht="15.75" customHeight="1" x14ac:dyDescent="0.3">
      <c r="A37" s="44" t="s">
        <v>652</v>
      </c>
      <c r="B37" s="44" t="s">
        <v>772</v>
      </c>
      <c r="C37" s="44" t="s">
        <v>772</v>
      </c>
      <c r="D37" s="44">
        <v>2017</v>
      </c>
      <c r="E37" s="45">
        <v>42908</v>
      </c>
      <c r="F37" s="44" t="s">
        <v>19</v>
      </c>
      <c r="G37" s="44" t="s">
        <v>134</v>
      </c>
      <c r="H37" s="37" t="s">
        <v>22</v>
      </c>
      <c r="I37" s="37" t="s">
        <v>22</v>
      </c>
      <c r="J37" s="37" t="s">
        <v>21</v>
      </c>
      <c r="K37" s="37" t="s">
        <v>22</v>
      </c>
      <c r="L37" s="37" t="s">
        <v>21</v>
      </c>
      <c r="M37" s="44">
        <v>1</v>
      </c>
      <c r="N37" s="44">
        <v>0.25</v>
      </c>
      <c r="O37" s="44">
        <v>0</v>
      </c>
      <c r="P37" s="44">
        <v>0.25</v>
      </c>
      <c r="Q37" s="44">
        <v>40</v>
      </c>
      <c r="R37" s="44">
        <v>46</v>
      </c>
      <c r="S37" s="44">
        <v>0</v>
      </c>
      <c r="T37" s="44">
        <v>0</v>
      </c>
      <c r="U37" s="44">
        <v>0.25</v>
      </c>
      <c r="V37" s="44">
        <v>0</v>
      </c>
      <c r="W37" s="44">
        <v>0</v>
      </c>
      <c r="X37" s="44">
        <v>0</v>
      </c>
      <c r="Y37" s="44">
        <v>1</v>
      </c>
      <c r="Z37" s="44">
        <v>0</v>
      </c>
      <c r="AA37" s="44">
        <v>0</v>
      </c>
      <c r="AB37" s="44">
        <v>0</v>
      </c>
      <c r="AC37" s="44">
        <v>1</v>
      </c>
      <c r="AD37" s="44">
        <v>0.25</v>
      </c>
      <c r="AE37" s="44">
        <v>0.25</v>
      </c>
      <c r="AF37" s="44">
        <v>3</v>
      </c>
      <c r="AG37" s="44">
        <v>0</v>
      </c>
      <c r="AH37" s="44">
        <v>0</v>
      </c>
      <c r="AI37" s="44">
        <v>0</v>
      </c>
      <c r="AJ37" s="44">
        <v>0</v>
      </c>
      <c r="AK37" s="44">
        <v>0</v>
      </c>
      <c r="AL37" s="44">
        <v>0</v>
      </c>
      <c r="AM37" s="44">
        <v>0</v>
      </c>
      <c r="AN37" s="44">
        <v>0</v>
      </c>
      <c r="AO37" s="44">
        <v>0</v>
      </c>
      <c r="AP37" s="44">
        <v>0</v>
      </c>
      <c r="AQ37" s="44">
        <v>0</v>
      </c>
      <c r="AR37" s="44">
        <v>0</v>
      </c>
      <c r="AS37" s="44">
        <v>0</v>
      </c>
      <c r="AT37" s="44">
        <v>0</v>
      </c>
      <c r="AU37" s="44">
        <v>0</v>
      </c>
      <c r="AV37" s="44">
        <v>0</v>
      </c>
      <c r="AW37" s="44">
        <v>0</v>
      </c>
      <c r="AX37" s="44">
        <v>0</v>
      </c>
      <c r="AY37" s="44">
        <v>0</v>
      </c>
      <c r="AZ37" s="44">
        <v>0</v>
      </c>
      <c r="BA37" s="44">
        <v>0.25</v>
      </c>
      <c r="BB37" s="44">
        <v>0</v>
      </c>
      <c r="BC37" s="44">
        <v>0</v>
      </c>
      <c r="BD37" s="44">
        <v>0</v>
      </c>
      <c r="BE37" s="44">
        <v>0</v>
      </c>
      <c r="BF37" s="44">
        <v>0</v>
      </c>
      <c r="BG37" s="44">
        <v>0</v>
      </c>
      <c r="BH37" s="44">
        <v>0</v>
      </c>
      <c r="BI37" s="44">
        <v>0</v>
      </c>
      <c r="BJ37" s="44">
        <v>0</v>
      </c>
      <c r="BK37" s="44">
        <v>0</v>
      </c>
      <c r="BL37" s="44">
        <v>0</v>
      </c>
      <c r="BM37" s="44">
        <v>0</v>
      </c>
      <c r="BN37" s="44">
        <v>2</v>
      </c>
      <c r="BO37" s="44">
        <v>0</v>
      </c>
      <c r="BP37" s="44">
        <v>2</v>
      </c>
      <c r="BQ37" s="44">
        <v>0</v>
      </c>
      <c r="BR37" s="44">
        <v>0</v>
      </c>
      <c r="BS37" s="44">
        <v>0</v>
      </c>
      <c r="BT37" s="44">
        <v>0.25</v>
      </c>
      <c r="BU37" s="44">
        <v>2</v>
      </c>
      <c r="BV37" s="44">
        <v>0</v>
      </c>
      <c r="BW37" s="44">
        <v>0</v>
      </c>
      <c r="BX37" s="44">
        <v>0</v>
      </c>
      <c r="BY37" s="44">
        <v>0</v>
      </c>
      <c r="BZ37" s="44">
        <v>0</v>
      </c>
      <c r="CA37" s="44">
        <v>0</v>
      </c>
      <c r="CB37" s="44">
        <v>0</v>
      </c>
      <c r="CC37" s="44">
        <v>0</v>
      </c>
      <c r="CD37" s="44">
        <v>0</v>
      </c>
      <c r="CE37" s="44">
        <v>0</v>
      </c>
      <c r="CF37" s="44">
        <v>0</v>
      </c>
      <c r="CG37" s="44">
        <v>0</v>
      </c>
      <c r="CH37" s="44">
        <v>0</v>
      </c>
      <c r="CI37" s="44">
        <v>0</v>
      </c>
      <c r="CJ37" s="44">
        <v>0</v>
      </c>
      <c r="CK37" s="44">
        <v>0</v>
      </c>
      <c r="CL37" s="44">
        <v>0.25</v>
      </c>
      <c r="CM37" s="44">
        <v>0</v>
      </c>
      <c r="CN37" s="44">
        <v>0</v>
      </c>
      <c r="CO37" s="44">
        <v>0</v>
      </c>
      <c r="CP37" s="44">
        <v>0</v>
      </c>
      <c r="CQ37" s="44">
        <v>0</v>
      </c>
      <c r="CR37" s="44">
        <v>0</v>
      </c>
      <c r="CS37" s="44">
        <v>0</v>
      </c>
      <c r="CT37" s="44">
        <v>0</v>
      </c>
      <c r="CU37" s="44">
        <v>0.25</v>
      </c>
      <c r="CW37" s="44">
        <f t="shared" si="0"/>
        <v>12.75</v>
      </c>
      <c r="CX37" s="87">
        <f t="shared" si="1"/>
        <v>87.5</v>
      </c>
      <c r="CY37" s="91">
        <f t="shared" si="2"/>
        <v>100.25</v>
      </c>
      <c r="CZ37" s="44">
        <v>0</v>
      </c>
      <c r="DA37" s="44" t="s">
        <v>887</v>
      </c>
      <c r="DB37" s="44"/>
    </row>
    <row r="38" spans="1:106" ht="15" customHeight="1" x14ac:dyDescent="0.3">
      <c r="A38" s="44" t="s">
        <v>652</v>
      </c>
      <c r="B38" s="44" t="s">
        <v>781</v>
      </c>
      <c r="C38" s="44" t="s">
        <v>782</v>
      </c>
      <c r="D38" s="44">
        <v>2017</v>
      </c>
      <c r="E38" s="45">
        <v>42906</v>
      </c>
      <c r="F38" s="44" t="s">
        <v>137</v>
      </c>
      <c r="G38" s="44" t="s">
        <v>20</v>
      </c>
      <c r="H38" s="37" t="s">
        <v>45</v>
      </c>
      <c r="I38" s="37" t="s">
        <v>45</v>
      </c>
      <c r="J38" s="37" t="s">
        <v>45</v>
      </c>
      <c r="K38" s="37" t="s">
        <v>45</v>
      </c>
      <c r="L38" s="37" t="s">
        <v>45</v>
      </c>
      <c r="M38" s="44">
        <v>1</v>
      </c>
      <c r="N38" s="44">
        <v>0.5</v>
      </c>
      <c r="O38" s="44">
        <v>0</v>
      </c>
      <c r="P38" s="44">
        <v>0.5</v>
      </c>
      <c r="Q38" s="44">
        <v>49</v>
      </c>
      <c r="R38" s="44">
        <v>28</v>
      </c>
      <c r="S38" s="44">
        <v>0</v>
      </c>
      <c r="T38" s="44">
        <v>0</v>
      </c>
      <c r="U38" s="44">
        <v>0.25</v>
      </c>
      <c r="V38" s="44">
        <v>0</v>
      </c>
      <c r="W38" s="44">
        <v>0</v>
      </c>
      <c r="X38" s="44">
        <v>0</v>
      </c>
      <c r="Y38" s="44">
        <v>2</v>
      </c>
      <c r="Z38" s="44">
        <v>0</v>
      </c>
      <c r="AA38" s="44">
        <v>0</v>
      </c>
      <c r="AB38" s="44">
        <v>0</v>
      </c>
      <c r="AC38" s="44">
        <v>4</v>
      </c>
      <c r="AD38" s="44">
        <v>0.25</v>
      </c>
      <c r="AE38" s="44">
        <v>0</v>
      </c>
      <c r="AF38" s="44">
        <v>0</v>
      </c>
      <c r="AG38" s="44">
        <v>10</v>
      </c>
      <c r="AH38" s="44">
        <v>0</v>
      </c>
      <c r="AI38" s="44">
        <v>0</v>
      </c>
      <c r="AJ38" s="44">
        <v>0</v>
      </c>
      <c r="AK38" s="44">
        <v>0</v>
      </c>
      <c r="AL38" s="44">
        <v>0</v>
      </c>
      <c r="AM38" s="44">
        <v>0</v>
      </c>
      <c r="AN38" s="44">
        <v>0</v>
      </c>
      <c r="AO38" s="44">
        <v>0</v>
      </c>
      <c r="AP38" s="44">
        <v>0</v>
      </c>
      <c r="AQ38" s="44">
        <v>0</v>
      </c>
      <c r="AR38" s="44">
        <v>0</v>
      </c>
      <c r="AS38" s="44">
        <v>0</v>
      </c>
      <c r="AT38" s="44">
        <v>0</v>
      </c>
      <c r="AU38" s="44">
        <v>0</v>
      </c>
      <c r="AV38" s="44">
        <v>0</v>
      </c>
      <c r="AW38" s="44">
        <v>1</v>
      </c>
      <c r="AX38" s="44">
        <v>0</v>
      </c>
      <c r="AY38" s="44">
        <v>0</v>
      </c>
      <c r="AZ38" s="44">
        <v>0</v>
      </c>
      <c r="BA38" s="44">
        <v>0</v>
      </c>
      <c r="BB38" s="44">
        <v>0</v>
      </c>
      <c r="BC38" s="44">
        <v>0</v>
      </c>
      <c r="BD38" s="44">
        <v>0</v>
      </c>
      <c r="BE38" s="44">
        <v>0</v>
      </c>
      <c r="BF38" s="44">
        <v>0</v>
      </c>
      <c r="BG38" s="44">
        <v>0</v>
      </c>
      <c r="BH38" s="44">
        <v>0</v>
      </c>
      <c r="BI38" s="44">
        <v>0</v>
      </c>
      <c r="BJ38" s="44">
        <v>0.25</v>
      </c>
      <c r="BK38" s="44">
        <v>0</v>
      </c>
      <c r="BL38" s="44">
        <v>0</v>
      </c>
      <c r="BM38" s="44">
        <v>0</v>
      </c>
      <c r="BN38" s="44">
        <v>2</v>
      </c>
      <c r="BO38" s="44">
        <v>0</v>
      </c>
      <c r="BP38" s="44">
        <v>0.5</v>
      </c>
      <c r="BQ38" s="44">
        <v>0</v>
      </c>
      <c r="BR38" s="44">
        <v>0</v>
      </c>
      <c r="BS38" s="44">
        <v>0</v>
      </c>
      <c r="BT38" s="44">
        <v>0.25</v>
      </c>
      <c r="BU38" s="44">
        <v>0.25</v>
      </c>
      <c r="BV38" s="44">
        <v>0</v>
      </c>
      <c r="BW38" s="44">
        <v>0</v>
      </c>
      <c r="BX38" s="44">
        <v>0</v>
      </c>
      <c r="BY38" s="44">
        <v>0</v>
      </c>
      <c r="BZ38" s="44">
        <v>0</v>
      </c>
      <c r="CA38" s="44">
        <v>0</v>
      </c>
      <c r="CB38" s="44">
        <v>0</v>
      </c>
      <c r="CC38" s="44">
        <v>0</v>
      </c>
      <c r="CD38" s="44">
        <v>0</v>
      </c>
      <c r="CE38" s="44">
        <v>0</v>
      </c>
      <c r="CF38" s="44">
        <v>0</v>
      </c>
      <c r="CG38" s="44">
        <v>0</v>
      </c>
      <c r="CH38" s="44">
        <v>0</v>
      </c>
      <c r="CI38" s="44">
        <v>0</v>
      </c>
      <c r="CJ38" s="44">
        <v>0</v>
      </c>
      <c r="CK38" s="44">
        <v>0</v>
      </c>
      <c r="CL38" s="44">
        <v>0.25</v>
      </c>
      <c r="CM38" s="44">
        <v>0</v>
      </c>
      <c r="CN38" s="44">
        <v>0</v>
      </c>
      <c r="CO38" s="44">
        <v>0</v>
      </c>
      <c r="CP38" s="44">
        <v>0</v>
      </c>
      <c r="CQ38" s="44">
        <v>0</v>
      </c>
      <c r="CR38" s="44">
        <v>0</v>
      </c>
      <c r="CS38" s="44">
        <v>0</v>
      </c>
      <c r="CT38" s="44">
        <v>0</v>
      </c>
      <c r="CU38" s="44">
        <v>0.25</v>
      </c>
      <c r="CW38" s="44">
        <f t="shared" si="0"/>
        <v>21.25</v>
      </c>
      <c r="CX38" s="87">
        <f t="shared" si="1"/>
        <v>79</v>
      </c>
      <c r="CY38" s="91">
        <f t="shared" si="2"/>
        <v>100.25</v>
      </c>
      <c r="CZ38" s="44">
        <v>0</v>
      </c>
      <c r="DA38" s="44" t="s">
        <v>887</v>
      </c>
      <c r="DB38" s="44"/>
    </row>
    <row r="39" spans="1:106" ht="15" customHeight="1" x14ac:dyDescent="0.3">
      <c r="A39" s="44" t="s">
        <v>652</v>
      </c>
      <c r="B39" s="44" t="s">
        <v>781</v>
      </c>
      <c r="C39" s="44" t="s">
        <v>782</v>
      </c>
      <c r="D39" s="44">
        <v>2017</v>
      </c>
      <c r="E39" s="45">
        <v>42906</v>
      </c>
      <c r="F39" s="44" t="s">
        <v>137</v>
      </c>
      <c r="G39" s="44" t="s">
        <v>25</v>
      </c>
      <c r="H39" s="37" t="s">
        <v>35</v>
      </c>
      <c r="I39" s="37" t="s">
        <v>31</v>
      </c>
      <c r="J39" s="37" t="s">
        <v>31</v>
      </c>
      <c r="K39" s="37" t="s">
        <v>31</v>
      </c>
      <c r="L39" s="37" t="s">
        <v>31</v>
      </c>
      <c r="M39" s="44">
        <v>2</v>
      </c>
      <c r="N39" s="44">
        <v>0.25</v>
      </c>
      <c r="O39" s="44">
        <v>0</v>
      </c>
      <c r="P39" s="44">
        <v>0</v>
      </c>
      <c r="Q39" s="44">
        <v>60</v>
      </c>
      <c r="R39" s="44">
        <v>9</v>
      </c>
      <c r="S39" s="44">
        <v>0</v>
      </c>
      <c r="T39" s="44">
        <v>0</v>
      </c>
      <c r="U39" s="44">
        <v>0.25</v>
      </c>
      <c r="V39" s="44">
        <v>0</v>
      </c>
      <c r="W39" s="44">
        <v>0</v>
      </c>
      <c r="X39" s="44">
        <v>0</v>
      </c>
      <c r="Y39" s="44">
        <v>2</v>
      </c>
      <c r="Z39" s="44">
        <v>0</v>
      </c>
      <c r="AA39" s="44">
        <v>0</v>
      </c>
      <c r="AB39" s="44">
        <v>0</v>
      </c>
      <c r="AC39" s="44">
        <v>5</v>
      </c>
      <c r="AD39" s="44">
        <v>0.25</v>
      </c>
      <c r="AE39" s="44">
        <v>0</v>
      </c>
      <c r="AF39" s="44">
        <v>0.25</v>
      </c>
      <c r="AG39" s="44">
        <v>15</v>
      </c>
      <c r="AH39" s="44">
        <v>0</v>
      </c>
      <c r="AI39" s="44">
        <v>0</v>
      </c>
      <c r="AJ39" s="44">
        <v>0</v>
      </c>
      <c r="AK39" s="44">
        <v>0</v>
      </c>
      <c r="AL39" s="44">
        <v>0</v>
      </c>
      <c r="AM39" s="44">
        <v>0</v>
      </c>
      <c r="AN39" s="44">
        <v>0</v>
      </c>
      <c r="AO39" s="44">
        <v>0</v>
      </c>
      <c r="AP39" s="44">
        <v>0</v>
      </c>
      <c r="AQ39" s="44">
        <v>0</v>
      </c>
      <c r="AR39" s="44">
        <v>0</v>
      </c>
      <c r="AS39" s="44">
        <v>0</v>
      </c>
      <c r="AT39" s="44">
        <v>0</v>
      </c>
      <c r="AU39" s="44">
        <v>0</v>
      </c>
      <c r="AV39" s="44">
        <v>0</v>
      </c>
      <c r="AW39" s="44">
        <v>1</v>
      </c>
      <c r="AX39" s="44">
        <v>0</v>
      </c>
      <c r="AY39" s="44">
        <v>1</v>
      </c>
      <c r="AZ39" s="44">
        <v>0</v>
      </c>
      <c r="BA39" s="44">
        <v>0.25</v>
      </c>
      <c r="BB39" s="44">
        <v>0</v>
      </c>
      <c r="BC39" s="44">
        <v>0</v>
      </c>
      <c r="BD39" s="44">
        <v>0</v>
      </c>
      <c r="BE39" s="44">
        <v>0</v>
      </c>
      <c r="BF39" s="44">
        <v>0</v>
      </c>
      <c r="BG39" s="44">
        <v>0</v>
      </c>
      <c r="BH39" s="44">
        <v>0</v>
      </c>
      <c r="BI39" s="44">
        <v>0</v>
      </c>
      <c r="BJ39" s="44">
        <v>0</v>
      </c>
      <c r="BK39" s="44">
        <v>0</v>
      </c>
      <c r="BL39" s="44">
        <v>0</v>
      </c>
      <c r="BM39" s="44">
        <v>0</v>
      </c>
      <c r="BN39" s="44">
        <v>0.5</v>
      </c>
      <c r="BO39" s="44">
        <v>0</v>
      </c>
      <c r="BP39" s="44">
        <v>1</v>
      </c>
      <c r="BQ39" s="44">
        <v>0</v>
      </c>
      <c r="BR39" s="44">
        <v>0</v>
      </c>
      <c r="BS39" s="44">
        <v>0</v>
      </c>
      <c r="BT39" s="44">
        <v>0.25</v>
      </c>
      <c r="BU39" s="44">
        <v>2</v>
      </c>
      <c r="BV39" s="44">
        <v>0</v>
      </c>
      <c r="BW39" s="44">
        <v>0</v>
      </c>
      <c r="BX39" s="44">
        <v>0</v>
      </c>
      <c r="BY39" s="44">
        <v>0</v>
      </c>
      <c r="BZ39" s="44">
        <v>0</v>
      </c>
      <c r="CA39" s="44">
        <v>0</v>
      </c>
      <c r="CB39" s="44">
        <v>0</v>
      </c>
      <c r="CC39" s="44">
        <v>0</v>
      </c>
      <c r="CD39" s="44">
        <v>0</v>
      </c>
      <c r="CE39" s="44">
        <v>0</v>
      </c>
      <c r="CF39" s="44">
        <v>0</v>
      </c>
      <c r="CG39" s="44">
        <v>0</v>
      </c>
      <c r="CH39" s="44">
        <v>0</v>
      </c>
      <c r="CI39" s="44">
        <v>0</v>
      </c>
      <c r="CJ39" s="44">
        <v>0</v>
      </c>
      <c r="CK39" s="44">
        <v>0</v>
      </c>
      <c r="CL39" s="44">
        <v>0.25</v>
      </c>
      <c r="CM39" s="44">
        <v>0</v>
      </c>
      <c r="CN39" s="44">
        <v>0</v>
      </c>
      <c r="CO39" s="44">
        <v>0</v>
      </c>
      <c r="CP39" s="44">
        <v>0</v>
      </c>
      <c r="CQ39" s="44">
        <v>0.5</v>
      </c>
      <c r="CR39" s="44">
        <v>0</v>
      </c>
      <c r="CS39" s="44">
        <v>0</v>
      </c>
      <c r="CT39" s="44">
        <v>0</v>
      </c>
      <c r="CU39" s="44">
        <v>0</v>
      </c>
      <c r="CW39" s="44">
        <f t="shared" si="0"/>
        <v>29.5</v>
      </c>
      <c r="CX39" s="87">
        <f t="shared" si="1"/>
        <v>71.25</v>
      </c>
      <c r="CY39" s="91">
        <f t="shared" si="2"/>
        <v>100.75</v>
      </c>
      <c r="CZ39" s="44">
        <v>0</v>
      </c>
      <c r="DA39" s="44" t="s">
        <v>887</v>
      </c>
      <c r="DB39" s="44" t="s">
        <v>889</v>
      </c>
    </row>
    <row r="40" spans="1:106" ht="15" customHeight="1" x14ac:dyDescent="0.3">
      <c r="A40" s="44" t="s">
        <v>652</v>
      </c>
      <c r="B40" s="44" t="s">
        <v>781</v>
      </c>
      <c r="C40" s="44" t="s">
        <v>782</v>
      </c>
      <c r="D40" s="44">
        <v>2017</v>
      </c>
      <c r="E40" s="45">
        <v>42906</v>
      </c>
      <c r="F40" s="44" t="s">
        <v>137</v>
      </c>
      <c r="G40" s="44" t="s">
        <v>30</v>
      </c>
      <c r="H40" s="37" t="s">
        <v>31</v>
      </c>
      <c r="I40" s="37" t="s">
        <v>31</v>
      </c>
      <c r="J40" s="37" t="s">
        <v>31</v>
      </c>
      <c r="K40" s="37" t="s">
        <v>31</v>
      </c>
      <c r="L40" s="37" t="s">
        <v>31</v>
      </c>
      <c r="M40" s="44">
        <v>1</v>
      </c>
      <c r="N40" s="44">
        <v>0</v>
      </c>
      <c r="O40" s="44">
        <v>0</v>
      </c>
      <c r="P40" s="44">
        <v>0.25</v>
      </c>
      <c r="Q40" s="44">
        <v>70</v>
      </c>
      <c r="R40" s="44">
        <v>8</v>
      </c>
      <c r="S40" s="44">
        <v>0</v>
      </c>
      <c r="T40" s="44">
        <v>0</v>
      </c>
      <c r="U40" s="44">
        <v>0.25</v>
      </c>
      <c r="V40" s="44">
        <v>0</v>
      </c>
      <c r="W40" s="44">
        <v>0</v>
      </c>
      <c r="X40" s="44">
        <v>0</v>
      </c>
      <c r="Y40" s="44">
        <v>1</v>
      </c>
      <c r="Z40" s="44">
        <v>0</v>
      </c>
      <c r="AA40" s="44">
        <v>0</v>
      </c>
      <c r="AB40" s="44">
        <v>0</v>
      </c>
      <c r="AC40" s="44">
        <v>0.5</v>
      </c>
      <c r="AD40" s="44">
        <v>0.25</v>
      </c>
      <c r="AE40" s="44">
        <v>0.5</v>
      </c>
      <c r="AF40" s="44">
        <v>0.5</v>
      </c>
      <c r="AG40" s="44">
        <v>0</v>
      </c>
      <c r="AH40" s="44">
        <v>0</v>
      </c>
      <c r="AI40" s="44">
        <v>0</v>
      </c>
      <c r="AJ40" s="44">
        <v>0</v>
      </c>
      <c r="AK40" s="44">
        <v>0</v>
      </c>
      <c r="AL40" s="44">
        <v>0</v>
      </c>
      <c r="AM40" s="44">
        <v>0</v>
      </c>
      <c r="AN40" s="44">
        <v>0</v>
      </c>
      <c r="AO40" s="44">
        <v>0</v>
      </c>
      <c r="AP40" s="44">
        <v>0</v>
      </c>
      <c r="AQ40" s="44">
        <v>0</v>
      </c>
      <c r="AR40" s="44">
        <v>0</v>
      </c>
      <c r="AS40" s="44">
        <v>0</v>
      </c>
      <c r="AT40" s="44">
        <v>0.25</v>
      </c>
      <c r="AU40" s="44">
        <v>0</v>
      </c>
      <c r="AV40" s="44">
        <v>0</v>
      </c>
      <c r="AW40" s="44">
        <v>0</v>
      </c>
      <c r="AX40" s="44">
        <v>0</v>
      </c>
      <c r="AY40" s="44">
        <v>0</v>
      </c>
      <c r="AZ40" s="44">
        <v>0</v>
      </c>
      <c r="BA40" s="44">
        <v>0.25</v>
      </c>
      <c r="BB40" s="44">
        <v>0</v>
      </c>
      <c r="BC40" s="44">
        <v>0</v>
      </c>
      <c r="BD40" s="44">
        <v>0</v>
      </c>
      <c r="BE40" s="44">
        <v>0</v>
      </c>
      <c r="BF40" s="44">
        <v>0</v>
      </c>
      <c r="BG40" s="44">
        <v>0</v>
      </c>
      <c r="BH40" s="44">
        <v>0</v>
      </c>
      <c r="BI40" s="44">
        <v>0</v>
      </c>
      <c r="BJ40" s="44">
        <v>0</v>
      </c>
      <c r="BK40" s="44">
        <v>0</v>
      </c>
      <c r="BL40" s="44">
        <v>0</v>
      </c>
      <c r="BM40" s="44">
        <v>0</v>
      </c>
      <c r="BN40" s="44">
        <v>10</v>
      </c>
      <c r="BO40" s="44">
        <v>0</v>
      </c>
      <c r="BP40" s="44">
        <v>7</v>
      </c>
      <c r="BQ40" s="44">
        <v>0</v>
      </c>
      <c r="BR40" s="44">
        <v>0</v>
      </c>
      <c r="BS40" s="44">
        <v>0</v>
      </c>
      <c r="BT40" s="44">
        <v>0.25</v>
      </c>
      <c r="BU40" s="44">
        <v>0.5</v>
      </c>
      <c r="BV40" s="44">
        <v>0</v>
      </c>
      <c r="BW40" s="44">
        <v>0</v>
      </c>
      <c r="BX40" s="44">
        <v>0</v>
      </c>
      <c r="BY40" s="44">
        <v>0</v>
      </c>
      <c r="BZ40" s="44">
        <v>0</v>
      </c>
      <c r="CA40" s="44">
        <v>0</v>
      </c>
      <c r="CB40" s="44">
        <v>0</v>
      </c>
      <c r="CC40" s="44">
        <v>0</v>
      </c>
      <c r="CD40" s="44">
        <v>0</v>
      </c>
      <c r="CE40" s="44">
        <v>0</v>
      </c>
      <c r="CF40" s="44">
        <v>0</v>
      </c>
      <c r="CG40" s="44">
        <v>0</v>
      </c>
      <c r="CH40" s="44">
        <v>0</v>
      </c>
      <c r="CI40" s="44">
        <v>0</v>
      </c>
      <c r="CJ40" s="44">
        <v>0</v>
      </c>
      <c r="CK40" s="44">
        <v>0</v>
      </c>
      <c r="CL40" s="44">
        <v>0</v>
      </c>
      <c r="CM40" s="44">
        <v>0</v>
      </c>
      <c r="CN40" s="44">
        <v>0</v>
      </c>
      <c r="CO40" s="44">
        <v>0</v>
      </c>
      <c r="CP40" s="44">
        <v>0</v>
      </c>
      <c r="CQ40" s="44">
        <v>0</v>
      </c>
      <c r="CR40" s="44">
        <v>0</v>
      </c>
      <c r="CS40" s="44">
        <v>0</v>
      </c>
      <c r="CT40" s="44">
        <v>0</v>
      </c>
      <c r="CU40" s="44">
        <v>0.25</v>
      </c>
      <c r="CW40" s="44">
        <f t="shared" si="0"/>
        <v>21.5</v>
      </c>
      <c r="CX40" s="87">
        <f t="shared" si="1"/>
        <v>79.25</v>
      </c>
      <c r="CY40" s="91">
        <f t="shared" si="2"/>
        <v>100.75</v>
      </c>
      <c r="CZ40" s="44">
        <v>0</v>
      </c>
      <c r="DA40" s="44" t="s">
        <v>887</v>
      </c>
      <c r="DB40" s="44"/>
    </row>
    <row r="41" spans="1:106" ht="15" customHeight="1" x14ac:dyDescent="0.3">
      <c r="A41" s="44" t="s">
        <v>652</v>
      </c>
      <c r="B41" s="44" t="s">
        <v>781</v>
      </c>
      <c r="C41" s="44" t="s">
        <v>783</v>
      </c>
      <c r="D41" s="44">
        <v>2017</v>
      </c>
      <c r="E41" s="45">
        <v>42906</v>
      </c>
      <c r="F41" s="44" t="s">
        <v>137</v>
      </c>
      <c r="G41" s="44" t="s">
        <v>34</v>
      </c>
      <c r="H41" s="37" t="s">
        <v>26</v>
      </c>
      <c r="I41" s="37" t="s">
        <v>26</v>
      </c>
      <c r="J41" s="37" t="s">
        <v>27</v>
      </c>
      <c r="K41" s="37" t="s">
        <v>26</v>
      </c>
      <c r="L41" s="37" t="s">
        <v>27</v>
      </c>
      <c r="M41" s="44">
        <v>5</v>
      </c>
      <c r="N41" s="44">
        <v>0</v>
      </c>
      <c r="O41" s="44">
        <v>0</v>
      </c>
      <c r="P41" s="44">
        <v>0</v>
      </c>
      <c r="Q41" s="44">
        <v>30</v>
      </c>
      <c r="R41" s="44">
        <v>50</v>
      </c>
      <c r="S41" s="44">
        <v>0</v>
      </c>
      <c r="T41" s="44">
        <v>0</v>
      </c>
      <c r="U41" s="44">
        <v>0.25</v>
      </c>
      <c r="V41" s="44">
        <v>0.25</v>
      </c>
      <c r="W41" s="44">
        <v>0</v>
      </c>
      <c r="X41" s="44">
        <v>0</v>
      </c>
      <c r="Y41" s="44">
        <v>3</v>
      </c>
      <c r="Z41" s="44">
        <v>0</v>
      </c>
      <c r="AA41" s="44">
        <v>0</v>
      </c>
      <c r="AB41" s="44">
        <v>0</v>
      </c>
      <c r="AC41" s="44">
        <v>1</v>
      </c>
      <c r="AD41" s="44">
        <v>0.25</v>
      </c>
      <c r="AE41" s="44">
        <v>0.25</v>
      </c>
      <c r="AF41" s="44">
        <v>0.5</v>
      </c>
      <c r="AG41" s="44">
        <v>0</v>
      </c>
      <c r="AH41" s="44">
        <v>0</v>
      </c>
      <c r="AI41" s="44">
        <v>0</v>
      </c>
      <c r="AJ41" s="44">
        <v>0</v>
      </c>
      <c r="AK41" s="44">
        <v>0</v>
      </c>
      <c r="AL41" s="44">
        <v>0</v>
      </c>
      <c r="AM41" s="44">
        <v>0</v>
      </c>
      <c r="AN41" s="44">
        <v>0</v>
      </c>
      <c r="AO41" s="44">
        <v>0</v>
      </c>
      <c r="AP41" s="44">
        <v>0</v>
      </c>
      <c r="AQ41" s="44">
        <v>0</v>
      </c>
      <c r="AR41" s="44">
        <v>0</v>
      </c>
      <c r="AS41" s="44">
        <v>0</v>
      </c>
      <c r="AT41" s="44">
        <v>0</v>
      </c>
      <c r="AU41" s="44">
        <v>0</v>
      </c>
      <c r="AV41" s="44">
        <v>0</v>
      </c>
      <c r="AW41" s="44">
        <v>0.25</v>
      </c>
      <c r="AX41" s="44">
        <v>0</v>
      </c>
      <c r="AY41" s="44">
        <v>0</v>
      </c>
      <c r="AZ41" s="44">
        <v>0</v>
      </c>
      <c r="BA41" s="44">
        <v>0.25</v>
      </c>
      <c r="BB41" s="44">
        <v>0</v>
      </c>
      <c r="BC41" s="44">
        <v>0</v>
      </c>
      <c r="BD41" s="44">
        <v>0</v>
      </c>
      <c r="BE41" s="44">
        <v>0</v>
      </c>
      <c r="BF41" s="44">
        <v>0</v>
      </c>
      <c r="BG41" s="44">
        <v>0</v>
      </c>
      <c r="BH41" s="44">
        <v>0</v>
      </c>
      <c r="BI41" s="44">
        <v>0</v>
      </c>
      <c r="BJ41" s="44">
        <v>0</v>
      </c>
      <c r="BK41" s="44">
        <v>0</v>
      </c>
      <c r="BL41" s="44">
        <v>0</v>
      </c>
      <c r="BM41" s="44">
        <v>0</v>
      </c>
      <c r="BN41" s="44">
        <v>5</v>
      </c>
      <c r="BO41" s="44">
        <v>0</v>
      </c>
      <c r="BP41" s="44">
        <v>3</v>
      </c>
      <c r="BQ41" s="44">
        <v>0</v>
      </c>
      <c r="BR41" s="44">
        <v>0</v>
      </c>
      <c r="BS41" s="44">
        <v>0</v>
      </c>
      <c r="BT41" s="44">
        <v>0.25</v>
      </c>
      <c r="BU41" s="44">
        <v>1</v>
      </c>
      <c r="BV41" s="44">
        <v>0</v>
      </c>
      <c r="BW41" s="44">
        <v>0</v>
      </c>
      <c r="BX41" s="44">
        <v>0</v>
      </c>
      <c r="BY41" s="44">
        <v>0</v>
      </c>
      <c r="BZ41" s="44">
        <v>0</v>
      </c>
      <c r="CA41" s="44">
        <v>0</v>
      </c>
      <c r="CB41" s="44">
        <v>0</v>
      </c>
      <c r="CC41" s="44">
        <v>0</v>
      </c>
      <c r="CD41" s="44">
        <v>0</v>
      </c>
      <c r="CE41" s="44">
        <v>0</v>
      </c>
      <c r="CF41" s="44">
        <v>0</v>
      </c>
      <c r="CG41" s="44">
        <v>0</v>
      </c>
      <c r="CH41" s="44">
        <v>0</v>
      </c>
      <c r="CI41" s="44">
        <v>0</v>
      </c>
      <c r="CJ41" s="44">
        <v>0</v>
      </c>
      <c r="CK41" s="44">
        <v>0</v>
      </c>
      <c r="CL41" s="44">
        <v>0</v>
      </c>
      <c r="CM41" s="44">
        <v>0</v>
      </c>
      <c r="CN41" s="44">
        <v>0</v>
      </c>
      <c r="CO41" s="44">
        <v>0.25</v>
      </c>
      <c r="CP41" s="44">
        <v>0.25</v>
      </c>
      <c r="CQ41" s="44">
        <v>0.25</v>
      </c>
      <c r="CR41" s="44">
        <v>0</v>
      </c>
      <c r="CS41" s="44">
        <v>0</v>
      </c>
      <c r="CT41" s="44">
        <v>0</v>
      </c>
      <c r="CU41" s="44">
        <v>0</v>
      </c>
      <c r="CW41" s="44">
        <f t="shared" si="0"/>
        <v>16</v>
      </c>
      <c r="CX41" s="87">
        <f t="shared" si="1"/>
        <v>85</v>
      </c>
      <c r="CY41" s="91">
        <f t="shared" si="2"/>
        <v>101</v>
      </c>
      <c r="CZ41" s="44">
        <v>0</v>
      </c>
      <c r="DA41" s="44" t="s">
        <v>887</v>
      </c>
      <c r="DB41" s="44"/>
    </row>
    <row r="42" spans="1:106" ht="15" customHeight="1" x14ac:dyDescent="0.3">
      <c r="A42" s="44" t="s">
        <v>652</v>
      </c>
      <c r="B42" s="44" t="s">
        <v>781</v>
      </c>
      <c r="C42" s="44" t="s">
        <v>783</v>
      </c>
      <c r="D42" s="44">
        <v>2017</v>
      </c>
      <c r="E42" s="45">
        <v>42906</v>
      </c>
      <c r="F42" s="44" t="s">
        <v>137</v>
      </c>
      <c r="G42" s="44" t="s">
        <v>38</v>
      </c>
      <c r="H42" s="37" t="s">
        <v>21</v>
      </c>
      <c r="I42" s="37" t="s">
        <v>21</v>
      </c>
      <c r="J42" s="37" t="s">
        <v>22</v>
      </c>
      <c r="K42" s="37" t="s">
        <v>21</v>
      </c>
      <c r="L42" s="37" t="s">
        <v>22</v>
      </c>
      <c r="M42" s="44">
        <v>6</v>
      </c>
      <c r="N42" s="44">
        <v>0</v>
      </c>
      <c r="O42" s="44">
        <v>0</v>
      </c>
      <c r="P42" s="44">
        <v>0.25</v>
      </c>
      <c r="Q42" s="44">
        <v>44</v>
      </c>
      <c r="R42" s="44">
        <v>35</v>
      </c>
      <c r="S42" s="44">
        <v>0</v>
      </c>
      <c r="T42" s="44">
        <v>0</v>
      </c>
      <c r="U42" s="44">
        <v>0.25</v>
      </c>
      <c r="V42" s="44">
        <v>0</v>
      </c>
      <c r="W42" s="44">
        <v>0</v>
      </c>
      <c r="X42" s="44">
        <v>0</v>
      </c>
      <c r="Y42" s="44">
        <v>2</v>
      </c>
      <c r="Z42" s="44">
        <v>0</v>
      </c>
      <c r="AA42" s="44">
        <v>0</v>
      </c>
      <c r="AB42" s="44">
        <v>0</v>
      </c>
      <c r="AC42" s="44">
        <v>4</v>
      </c>
      <c r="AD42" s="44">
        <v>0.25</v>
      </c>
      <c r="AE42" s="44">
        <v>0</v>
      </c>
      <c r="AF42" s="44">
        <v>1</v>
      </c>
      <c r="AG42" s="44">
        <v>0</v>
      </c>
      <c r="AH42" s="44">
        <v>0</v>
      </c>
      <c r="AI42" s="44">
        <v>0</v>
      </c>
      <c r="AJ42" s="44">
        <v>0</v>
      </c>
      <c r="AK42" s="44">
        <v>0</v>
      </c>
      <c r="AL42" s="44">
        <v>0</v>
      </c>
      <c r="AM42" s="44">
        <v>0</v>
      </c>
      <c r="AN42" s="44">
        <v>0</v>
      </c>
      <c r="AO42" s="44">
        <v>0</v>
      </c>
      <c r="AP42" s="44">
        <v>0</v>
      </c>
      <c r="AQ42" s="44">
        <v>0</v>
      </c>
      <c r="AR42" s="44">
        <v>0</v>
      </c>
      <c r="AS42" s="44">
        <v>0</v>
      </c>
      <c r="AT42" s="44">
        <v>0</v>
      </c>
      <c r="AU42" s="44">
        <v>0</v>
      </c>
      <c r="AV42" s="44">
        <v>0</v>
      </c>
      <c r="AW42" s="44">
        <v>0</v>
      </c>
      <c r="AX42" s="44">
        <v>0</v>
      </c>
      <c r="AY42" s="44">
        <v>0</v>
      </c>
      <c r="AZ42" s="44">
        <v>0</v>
      </c>
      <c r="BA42" s="44">
        <v>0</v>
      </c>
      <c r="BB42" s="44">
        <v>0</v>
      </c>
      <c r="BC42" s="44">
        <v>0.25</v>
      </c>
      <c r="BD42" s="44">
        <v>0</v>
      </c>
      <c r="BE42" s="44">
        <v>0</v>
      </c>
      <c r="BF42" s="44">
        <v>0</v>
      </c>
      <c r="BG42" s="44">
        <v>0</v>
      </c>
      <c r="BH42" s="44">
        <v>0</v>
      </c>
      <c r="BI42" s="44">
        <v>0</v>
      </c>
      <c r="BJ42" s="44">
        <v>0</v>
      </c>
      <c r="BK42" s="44">
        <v>0</v>
      </c>
      <c r="BL42" s="44">
        <v>0</v>
      </c>
      <c r="BM42" s="44">
        <v>0</v>
      </c>
      <c r="BN42" s="44">
        <v>1</v>
      </c>
      <c r="BO42" s="44">
        <v>0</v>
      </c>
      <c r="BP42" s="44">
        <v>4</v>
      </c>
      <c r="BQ42" s="44">
        <v>0</v>
      </c>
      <c r="BR42" s="44">
        <v>0</v>
      </c>
      <c r="BS42" s="44">
        <v>0</v>
      </c>
      <c r="BT42" s="44">
        <v>0.25</v>
      </c>
      <c r="BU42" s="44">
        <v>1</v>
      </c>
      <c r="BV42" s="44">
        <v>0</v>
      </c>
      <c r="BW42" s="44">
        <v>0</v>
      </c>
      <c r="BX42" s="44">
        <v>0</v>
      </c>
      <c r="BY42" s="44">
        <v>0</v>
      </c>
      <c r="BZ42" s="44">
        <v>0</v>
      </c>
      <c r="CA42" s="44">
        <v>0</v>
      </c>
      <c r="CB42" s="44">
        <v>0</v>
      </c>
      <c r="CC42" s="44">
        <v>0</v>
      </c>
      <c r="CD42" s="44">
        <v>0</v>
      </c>
      <c r="CE42" s="44">
        <v>0</v>
      </c>
      <c r="CF42" s="44">
        <v>0</v>
      </c>
      <c r="CG42" s="44">
        <v>0</v>
      </c>
      <c r="CH42" s="44">
        <v>0</v>
      </c>
      <c r="CI42" s="44">
        <v>0</v>
      </c>
      <c r="CJ42" s="44">
        <v>0</v>
      </c>
      <c r="CK42" s="44">
        <v>0</v>
      </c>
      <c r="CL42" s="44">
        <v>0.25</v>
      </c>
      <c r="CM42" s="44">
        <v>0</v>
      </c>
      <c r="CN42" s="44">
        <v>0</v>
      </c>
      <c r="CO42" s="44">
        <v>0</v>
      </c>
      <c r="CP42" s="44">
        <v>0</v>
      </c>
      <c r="CQ42" s="44">
        <v>0.25</v>
      </c>
      <c r="CR42" s="44">
        <v>0</v>
      </c>
      <c r="CS42" s="44">
        <v>0</v>
      </c>
      <c r="CT42" s="44">
        <v>0</v>
      </c>
      <c r="CU42" s="44">
        <v>0.25</v>
      </c>
      <c r="CW42" s="44">
        <f t="shared" si="0"/>
        <v>14.75</v>
      </c>
      <c r="CX42" s="87">
        <f t="shared" si="1"/>
        <v>85.25</v>
      </c>
      <c r="CY42" s="91">
        <f t="shared" si="2"/>
        <v>100</v>
      </c>
      <c r="CZ42" s="44">
        <v>0</v>
      </c>
      <c r="DA42" s="44" t="s">
        <v>887</v>
      </c>
      <c r="DB42" s="44"/>
    </row>
    <row r="43" spans="1:106" ht="15" customHeight="1" x14ac:dyDescent="0.3">
      <c r="A43" s="44" t="s">
        <v>652</v>
      </c>
      <c r="B43" s="44" t="s">
        <v>781</v>
      </c>
      <c r="C43" s="44" t="s">
        <v>783</v>
      </c>
      <c r="D43" s="44">
        <v>2017</v>
      </c>
      <c r="E43" s="45">
        <v>42906</v>
      </c>
      <c r="F43" s="44" t="s">
        <v>137</v>
      </c>
      <c r="G43" s="44" t="s">
        <v>148</v>
      </c>
      <c r="H43" s="37" t="s">
        <v>31</v>
      </c>
      <c r="I43" s="37" t="s">
        <v>31</v>
      </c>
      <c r="J43" s="37" t="s">
        <v>31</v>
      </c>
      <c r="K43" s="37" t="s">
        <v>31</v>
      </c>
      <c r="L43" s="37" t="s">
        <v>31</v>
      </c>
      <c r="M43" s="44">
        <v>0.5</v>
      </c>
      <c r="N43" s="44">
        <v>0.5</v>
      </c>
      <c r="O43" s="44">
        <v>0</v>
      </c>
      <c r="P43" s="44">
        <v>0.5</v>
      </c>
      <c r="Q43" s="44">
        <v>25</v>
      </c>
      <c r="R43" s="44">
        <v>55</v>
      </c>
      <c r="S43" s="44">
        <v>0</v>
      </c>
      <c r="T43" s="44">
        <v>0</v>
      </c>
      <c r="U43" s="44">
        <v>0.25</v>
      </c>
      <c r="V43" s="44">
        <v>0</v>
      </c>
      <c r="W43" s="44">
        <v>0</v>
      </c>
      <c r="X43" s="44">
        <v>0</v>
      </c>
      <c r="Y43" s="44">
        <v>1</v>
      </c>
      <c r="Z43" s="44">
        <v>0</v>
      </c>
      <c r="AA43" s="44">
        <v>0</v>
      </c>
      <c r="AB43" s="44">
        <v>0</v>
      </c>
      <c r="AC43" s="44">
        <v>7</v>
      </c>
      <c r="AD43" s="44">
        <v>0.25</v>
      </c>
      <c r="AE43" s="44">
        <v>0.25</v>
      </c>
      <c r="AF43" s="44">
        <v>0.25</v>
      </c>
      <c r="AG43" s="44">
        <v>1</v>
      </c>
      <c r="AH43" s="44">
        <v>0</v>
      </c>
      <c r="AI43" s="44">
        <v>0</v>
      </c>
      <c r="AJ43" s="44">
        <v>0</v>
      </c>
      <c r="AK43" s="44">
        <v>0</v>
      </c>
      <c r="AL43" s="44">
        <v>0</v>
      </c>
      <c r="AM43" s="44">
        <v>0</v>
      </c>
      <c r="AN43" s="44">
        <v>0</v>
      </c>
      <c r="AO43" s="44">
        <v>0</v>
      </c>
      <c r="AP43" s="44">
        <v>0</v>
      </c>
      <c r="AQ43" s="44">
        <v>0</v>
      </c>
      <c r="AR43" s="44">
        <v>0</v>
      </c>
      <c r="AS43" s="44">
        <v>0</v>
      </c>
      <c r="AT43" s="44">
        <v>0</v>
      </c>
      <c r="AU43" s="44">
        <v>0</v>
      </c>
      <c r="AV43" s="44">
        <v>0</v>
      </c>
      <c r="AW43" s="44">
        <v>1</v>
      </c>
      <c r="AX43" s="44">
        <v>0</v>
      </c>
      <c r="AY43" s="44">
        <v>1</v>
      </c>
      <c r="AZ43" s="44">
        <v>0</v>
      </c>
      <c r="BA43" s="44">
        <v>0</v>
      </c>
      <c r="BB43" s="44">
        <v>0</v>
      </c>
      <c r="BC43" s="44">
        <v>0</v>
      </c>
      <c r="BD43" s="44">
        <v>0</v>
      </c>
      <c r="BE43" s="44">
        <v>0</v>
      </c>
      <c r="BF43" s="44">
        <v>0</v>
      </c>
      <c r="BG43" s="44">
        <v>0</v>
      </c>
      <c r="BH43" s="44">
        <v>0</v>
      </c>
      <c r="BI43" s="44">
        <v>0</v>
      </c>
      <c r="BJ43" s="44">
        <v>0.25</v>
      </c>
      <c r="BK43" s="44">
        <v>0</v>
      </c>
      <c r="BL43" s="44">
        <v>0</v>
      </c>
      <c r="BM43" s="44">
        <v>0</v>
      </c>
      <c r="BN43" s="44">
        <v>0</v>
      </c>
      <c r="BO43" s="44">
        <v>0</v>
      </c>
      <c r="BP43" s="44">
        <v>4</v>
      </c>
      <c r="BQ43" s="44">
        <v>0</v>
      </c>
      <c r="BR43" s="44">
        <v>0.25</v>
      </c>
      <c r="BS43" s="44">
        <v>0</v>
      </c>
      <c r="BT43" s="44">
        <v>0.25</v>
      </c>
      <c r="BU43" s="44">
        <v>1</v>
      </c>
      <c r="BV43" s="44">
        <v>0</v>
      </c>
      <c r="BW43" s="44">
        <v>0</v>
      </c>
      <c r="BX43" s="44">
        <v>0</v>
      </c>
      <c r="BY43" s="44">
        <v>0</v>
      </c>
      <c r="BZ43" s="44">
        <v>0</v>
      </c>
      <c r="CA43" s="44">
        <v>0</v>
      </c>
      <c r="CB43" s="44">
        <v>0</v>
      </c>
      <c r="CC43" s="44">
        <v>0</v>
      </c>
      <c r="CD43" s="44">
        <v>0</v>
      </c>
      <c r="CE43" s="44">
        <v>0</v>
      </c>
      <c r="CF43" s="44">
        <v>0</v>
      </c>
      <c r="CG43" s="44">
        <v>0</v>
      </c>
      <c r="CH43" s="44">
        <v>0</v>
      </c>
      <c r="CI43" s="44">
        <v>0</v>
      </c>
      <c r="CJ43" s="44">
        <v>0</v>
      </c>
      <c r="CK43" s="44">
        <v>0</v>
      </c>
      <c r="CL43" s="44">
        <v>0.25</v>
      </c>
      <c r="CM43" s="44">
        <v>0</v>
      </c>
      <c r="CN43" s="44">
        <v>0</v>
      </c>
      <c r="CO43" s="44">
        <v>0</v>
      </c>
      <c r="CP43" s="44">
        <v>0.25</v>
      </c>
      <c r="CQ43" s="44">
        <v>0</v>
      </c>
      <c r="CR43" s="44">
        <v>0</v>
      </c>
      <c r="CS43" s="44">
        <v>0</v>
      </c>
      <c r="CT43" s="44">
        <v>0</v>
      </c>
      <c r="CU43" s="44">
        <v>0.25</v>
      </c>
      <c r="CW43" s="44">
        <f t="shared" si="0"/>
        <v>18.5</v>
      </c>
      <c r="CX43" s="87">
        <f t="shared" si="1"/>
        <v>81.5</v>
      </c>
      <c r="CY43" s="91">
        <f t="shared" si="2"/>
        <v>100</v>
      </c>
      <c r="CZ43" s="44">
        <v>0</v>
      </c>
      <c r="DA43" s="44" t="s">
        <v>887</v>
      </c>
      <c r="DB43" s="44"/>
    </row>
    <row r="44" spans="1:106" ht="15" customHeight="1" x14ac:dyDescent="0.3">
      <c r="A44" s="44" t="s">
        <v>652</v>
      </c>
      <c r="B44" s="44" t="s">
        <v>785</v>
      </c>
      <c r="C44" s="44" t="s">
        <v>17</v>
      </c>
      <c r="D44" s="44">
        <v>2017</v>
      </c>
      <c r="E44" s="45">
        <v>42906</v>
      </c>
      <c r="F44" s="44" t="s">
        <v>137</v>
      </c>
      <c r="G44" s="44" t="s">
        <v>41</v>
      </c>
      <c r="H44" s="37" t="s">
        <v>26</v>
      </c>
      <c r="I44" s="37" t="s">
        <v>26</v>
      </c>
      <c r="J44" s="37" t="s">
        <v>27</v>
      </c>
      <c r="K44" s="37" t="s">
        <v>26</v>
      </c>
      <c r="L44" s="37" t="s">
        <v>27</v>
      </c>
      <c r="M44" s="44">
        <v>3</v>
      </c>
      <c r="N44" s="44">
        <v>0</v>
      </c>
      <c r="O44" s="44">
        <v>0</v>
      </c>
      <c r="P44" s="44">
        <v>0.25</v>
      </c>
      <c r="Q44" s="44">
        <v>38</v>
      </c>
      <c r="R44" s="44">
        <v>35</v>
      </c>
      <c r="S44" s="44">
        <v>0</v>
      </c>
      <c r="T44" s="44">
        <v>0</v>
      </c>
      <c r="U44" s="44">
        <v>0.25</v>
      </c>
      <c r="V44" s="44">
        <v>0</v>
      </c>
      <c r="W44" s="44">
        <v>0</v>
      </c>
      <c r="X44" s="44">
        <v>0</v>
      </c>
      <c r="Y44" s="44">
        <v>2</v>
      </c>
      <c r="Z44" s="44">
        <v>0</v>
      </c>
      <c r="AA44" s="44">
        <v>0</v>
      </c>
      <c r="AB44" s="44">
        <v>0</v>
      </c>
      <c r="AC44" s="44">
        <v>5</v>
      </c>
      <c r="AD44" s="44">
        <v>0.5</v>
      </c>
      <c r="AE44" s="44">
        <v>0.5</v>
      </c>
      <c r="AF44" s="44">
        <v>0.25</v>
      </c>
      <c r="AG44" s="44">
        <v>0</v>
      </c>
      <c r="AH44" s="44">
        <v>0.25</v>
      </c>
      <c r="AI44" s="44">
        <v>0</v>
      </c>
      <c r="AJ44" s="44">
        <v>0.25</v>
      </c>
      <c r="AK44" s="44">
        <v>0</v>
      </c>
      <c r="AL44" s="44">
        <v>0</v>
      </c>
      <c r="AM44" s="44">
        <v>0</v>
      </c>
      <c r="AN44" s="44">
        <v>0</v>
      </c>
      <c r="AO44" s="44">
        <v>0</v>
      </c>
      <c r="AP44" s="44">
        <v>0</v>
      </c>
      <c r="AQ44" s="44">
        <v>0</v>
      </c>
      <c r="AR44" s="44">
        <v>0</v>
      </c>
      <c r="AS44" s="44">
        <v>0</v>
      </c>
      <c r="AT44" s="44">
        <v>0</v>
      </c>
      <c r="AU44" s="44">
        <v>0</v>
      </c>
      <c r="AV44" s="44">
        <v>0</v>
      </c>
      <c r="AW44" s="44">
        <v>10</v>
      </c>
      <c r="AX44" s="44">
        <v>0</v>
      </c>
      <c r="AY44" s="44">
        <v>0</v>
      </c>
      <c r="AZ44" s="44">
        <v>0</v>
      </c>
      <c r="BA44" s="44">
        <v>0.25</v>
      </c>
      <c r="BB44" s="44">
        <v>0</v>
      </c>
      <c r="BC44" s="44">
        <v>0</v>
      </c>
      <c r="BD44" s="44">
        <v>0</v>
      </c>
      <c r="BE44" s="44">
        <v>0</v>
      </c>
      <c r="BF44" s="44">
        <v>0</v>
      </c>
      <c r="BG44" s="44">
        <v>0</v>
      </c>
      <c r="BH44" s="44">
        <v>0</v>
      </c>
      <c r="BI44" s="44">
        <v>0</v>
      </c>
      <c r="BJ44" s="44">
        <v>0</v>
      </c>
      <c r="BK44" s="44">
        <v>0</v>
      </c>
      <c r="BL44" s="44">
        <v>0</v>
      </c>
      <c r="BM44" s="44">
        <v>0</v>
      </c>
      <c r="BN44" s="44">
        <v>0</v>
      </c>
      <c r="BO44" s="44">
        <v>0</v>
      </c>
      <c r="BP44" s="44">
        <v>2</v>
      </c>
      <c r="BQ44" s="44">
        <v>0</v>
      </c>
      <c r="BR44" s="44">
        <v>0</v>
      </c>
      <c r="BS44" s="44">
        <v>0</v>
      </c>
      <c r="BT44" s="44">
        <v>0.25</v>
      </c>
      <c r="BU44" s="44">
        <v>2</v>
      </c>
      <c r="BV44" s="44">
        <v>0</v>
      </c>
      <c r="BW44" s="44">
        <v>0</v>
      </c>
      <c r="BX44" s="44">
        <v>0</v>
      </c>
      <c r="BY44" s="44">
        <v>0</v>
      </c>
      <c r="BZ44" s="44">
        <v>0</v>
      </c>
      <c r="CA44" s="44">
        <v>0</v>
      </c>
      <c r="CB44" s="44">
        <v>0</v>
      </c>
      <c r="CC44" s="44">
        <v>0</v>
      </c>
      <c r="CD44" s="44">
        <v>0</v>
      </c>
      <c r="CE44" s="44">
        <v>0</v>
      </c>
      <c r="CF44" s="44">
        <v>0</v>
      </c>
      <c r="CG44" s="44">
        <v>0</v>
      </c>
      <c r="CH44" s="44">
        <v>0</v>
      </c>
      <c r="CI44" s="44">
        <v>0</v>
      </c>
      <c r="CJ44" s="44">
        <v>0</v>
      </c>
      <c r="CK44" s="44">
        <v>0</v>
      </c>
      <c r="CL44" s="44">
        <v>0</v>
      </c>
      <c r="CM44" s="44">
        <v>0</v>
      </c>
      <c r="CN44" s="44">
        <v>0</v>
      </c>
      <c r="CO44" s="44">
        <v>0</v>
      </c>
      <c r="CP44" s="44">
        <v>0</v>
      </c>
      <c r="CQ44" s="44">
        <v>0.25</v>
      </c>
      <c r="CR44" s="44">
        <v>0</v>
      </c>
      <c r="CS44" s="44">
        <v>0</v>
      </c>
      <c r="CT44" s="44">
        <v>0</v>
      </c>
      <c r="CU44" s="44">
        <v>0.25</v>
      </c>
      <c r="CW44" s="44">
        <f t="shared" si="0"/>
        <v>24</v>
      </c>
      <c r="CX44" s="87">
        <f t="shared" si="1"/>
        <v>76.25</v>
      </c>
      <c r="CY44" s="91">
        <f t="shared" si="2"/>
        <v>100.25</v>
      </c>
      <c r="CZ44" s="44">
        <v>0</v>
      </c>
      <c r="DA44" s="44" t="s">
        <v>887</v>
      </c>
      <c r="DB44" s="44"/>
    </row>
    <row r="45" spans="1:106" ht="15" customHeight="1" x14ac:dyDescent="0.3">
      <c r="A45" s="44" t="s">
        <v>652</v>
      </c>
      <c r="B45" s="44" t="s">
        <v>785</v>
      </c>
      <c r="C45" s="44" t="s">
        <v>17</v>
      </c>
      <c r="D45" s="44">
        <v>2017</v>
      </c>
      <c r="E45" s="45">
        <v>42906</v>
      </c>
      <c r="F45" s="44" t="s">
        <v>137</v>
      </c>
      <c r="G45" s="44" t="s">
        <v>44</v>
      </c>
      <c r="H45" s="37" t="s">
        <v>21</v>
      </c>
      <c r="I45" s="37" t="s">
        <v>21</v>
      </c>
      <c r="J45" s="37" t="s">
        <v>22</v>
      </c>
      <c r="K45" s="37" t="s">
        <v>21</v>
      </c>
      <c r="L45" s="37" t="s">
        <v>22</v>
      </c>
      <c r="M45" s="44">
        <v>2</v>
      </c>
      <c r="N45" s="44">
        <v>0</v>
      </c>
      <c r="O45" s="44">
        <v>0</v>
      </c>
      <c r="P45" s="44">
        <v>0.25</v>
      </c>
      <c r="Q45" s="44">
        <v>77</v>
      </c>
      <c r="R45" s="44">
        <v>5</v>
      </c>
      <c r="S45" s="44">
        <v>0</v>
      </c>
      <c r="T45" s="44">
        <v>0</v>
      </c>
      <c r="U45" s="44">
        <v>0.25</v>
      </c>
      <c r="V45" s="44">
        <v>0.25</v>
      </c>
      <c r="W45" s="44">
        <v>0</v>
      </c>
      <c r="X45" s="44">
        <v>0</v>
      </c>
      <c r="Y45" s="44">
        <v>3</v>
      </c>
      <c r="Z45" s="44">
        <v>0</v>
      </c>
      <c r="AA45" s="44">
        <v>0</v>
      </c>
      <c r="AB45" s="44">
        <v>0</v>
      </c>
      <c r="AC45" s="44">
        <v>2</v>
      </c>
      <c r="AD45" s="44">
        <v>0.5</v>
      </c>
      <c r="AE45" s="44">
        <v>0.25</v>
      </c>
      <c r="AF45" s="44">
        <v>0.5</v>
      </c>
      <c r="AG45" s="44">
        <v>0</v>
      </c>
      <c r="AH45" s="44">
        <v>0</v>
      </c>
      <c r="AI45" s="44">
        <v>0</v>
      </c>
      <c r="AJ45" s="44">
        <v>0.25</v>
      </c>
      <c r="AK45" s="44">
        <v>0</v>
      </c>
      <c r="AL45" s="44">
        <v>0</v>
      </c>
      <c r="AM45" s="44">
        <v>0</v>
      </c>
      <c r="AN45" s="44">
        <v>0</v>
      </c>
      <c r="AO45" s="44">
        <v>0</v>
      </c>
      <c r="AP45" s="44">
        <v>0.25</v>
      </c>
      <c r="AQ45" s="44">
        <v>0</v>
      </c>
      <c r="AR45" s="44">
        <v>0</v>
      </c>
      <c r="AS45" s="44">
        <v>0.25</v>
      </c>
      <c r="AT45" s="44">
        <v>0</v>
      </c>
      <c r="AU45" s="44">
        <v>0</v>
      </c>
      <c r="AV45" s="44">
        <v>0</v>
      </c>
      <c r="AW45" s="44">
        <v>1</v>
      </c>
      <c r="AX45" s="44">
        <v>0</v>
      </c>
      <c r="AY45" s="44">
        <v>0</v>
      </c>
      <c r="AZ45" s="44">
        <v>0</v>
      </c>
      <c r="BA45" s="44">
        <v>0.25</v>
      </c>
      <c r="BB45" s="44">
        <v>0</v>
      </c>
      <c r="BC45" s="44">
        <v>0</v>
      </c>
      <c r="BD45" s="44">
        <v>0</v>
      </c>
      <c r="BE45" s="44">
        <v>0</v>
      </c>
      <c r="BF45" s="44">
        <v>0</v>
      </c>
      <c r="BG45" s="44">
        <v>0</v>
      </c>
      <c r="BH45" s="44">
        <v>0</v>
      </c>
      <c r="BI45" s="44">
        <v>0</v>
      </c>
      <c r="BJ45" s="44">
        <v>0</v>
      </c>
      <c r="BK45" s="44">
        <v>0</v>
      </c>
      <c r="BL45" s="44">
        <v>0</v>
      </c>
      <c r="BM45" s="44">
        <v>0</v>
      </c>
      <c r="BN45" s="44">
        <v>0.5</v>
      </c>
      <c r="BO45" s="44">
        <v>0</v>
      </c>
      <c r="BP45" s="44">
        <v>4</v>
      </c>
      <c r="BQ45" s="44">
        <v>0</v>
      </c>
      <c r="BR45" s="44">
        <v>0</v>
      </c>
      <c r="BS45" s="44">
        <v>0</v>
      </c>
      <c r="BT45" s="44">
        <v>0.25</v>
      </c>
      <c r="BU45" s="44">
        <v>2</v>
      </c>
      <c r="BV45" s="44">
        <v>0</v>
      </c>
      <c r="BW45" s="44">
        <v>0</v>
      </c>
      <c r="BX45" s="44">
        <v>0</v>
      </c>
      <c r="BY45" s="44">
        <v>0</v>
      </c>
      <c r="BZ45" s="44">
        <v>0</v>
      </c>
      <c r="CA45" s="44">
        <v>0</v>
      </c>
      <c r="CB45" s="44">
        <v>0</v>
      </c>
      <c r="CC45" s="44">
        <v>0</v>
      </c>
      <c r="CD45" s="44">
        <v>0</v>
      </c>
      <c r="CE45" s="44">
        <v>0</v>
      </c>
      <c r="CF45" s="44">
        <v>0</v>
      </c>
      <c r="CG45" s="44">
        <v>0</v>
      </c>
      <c r="CH45" s="44">
        <v>0</v>
      </c>
      <c r="CI45" s="44">
        <v>0</v>
      </c>
      <c r="CJ45" s="44">
        <v>0</v>
      </c>
      <c r="CK45" s="44">
        <v>0</v>
      </c>
      <c r="CL45" s="44">
        <v>0</v>
      </c>
      <c r="CM45" s="44">
        <v>0</v>
      </c>
      <c r="CN45" s="44">
        <v>0</v>
      </c>
      <c r="CO45" s="44">
        <v>0</v>
      </c>
      <c r="CP45" s="44">
        <v>0</v>
      </c>
      <c r="CQ45" s="44">
        <v>0.25</v>
      </c>
      <c r="CR45" s="44">
        <v>0</v>
      </c>
      <c r="CS45" s="44">
        <v>0</v>
      </c>
      <c r="CT45" s="44">
        <v>0</v>
      </c>
      <c r="CU45" s="44">
        <v>0.25</v>
      </c>
      <c r="CW45" s="44">
        <f t="shared" si="0"/>
        <v>16</v>
      </c>
      <c r="CX45" s="87">
        <f t="shared" si="1"/>
        <v>84.25</v>
      </c>
      <c r="CY45" s="91">
        <f t="shared" si="2"/>
        <v>100.25</v>
      </c>
      <c r="CZ45" s="44">
        <v>0</v>
      </c>
      <c r="DA45" s="44" t="s">
        <v>887</v>
      </c>
      <c r="DB45" s="44"/>
    </row>
    <row r="46" spans="1:106" ht="15" customHeight="1" x14ac:dyDescent="0.3">
      <c r="A46" s="44" t="s">
        <v>652</v>
      </c>
      <c r="B46" s="44" t="s">
        <v>785</v>
      </c>
      <c r="C46" s="44" t="s">
        <v>17</v>
      </c>
      <c r="D46" s="44">
        <v>2017</v>
      </c>
      <c r="E46" s="45">
        <v>42906</v>
      </c>
      <c r="F46" s="44" t="s">
        <v>137</v>
      </c>
      <c r="G46" s="44" t="s">
        <v>48</v>
      </c>
      <c r="H46" s="37" t="s">
        <v>22</v>
      </c>
      <c r="I46" s="37" t="s">
        <v>22</v>
      </c>
      <c r="J46" s="37" t="s">
        <v>21</v>
      </c>
      <c r="K46" s="37" t="s">
        <v>22</v>
      </c>
      <c r="L46" s="37" t="s">
        <v>21</v>
      </c>
      <c r="M46" s="44">
        <v>2</v>
      </c>
      <c r="N46" s="44">
        <v>0</v>
      </c>
      <c r="O46" s="44">
        <v>0</v>
      </c>
      <c r="P46" s="44">
        <v>0.25</v>
      </c>
      <c r="Q46" s="44">
        <v>49</v>
      </c>
      <c r="R46" s="44">
        <v>35</v>
      </c>
      <c r="S46" s="44">
        <v>0</v>
      </c>
      <c r="T46" s="44">
        <v>0</v>
      </c>
      <c r="U46" s="44">
        <v>0.25</v>
      </c>
      <c r="V46" s="44">
        <v>0</v>
      </c>
      <c r="W46" s="44">
        <v>0</v>
      </c>
      <c r="X46" s="44">
        <v>0</v>
      </c>
      <c r="Y46" s="44">
        <v>0.5</v>
      </c>
      <c r="Z46" s="44">
        <v>0</v>
      </c>
      <c r="AA46" s="44">
        <v>0</v>
      </c>
      <c r="AB46" s="44">
        <v>0</v>
      </c>
      <c r="AC46" s="44">
        <v>5</v>
      </c>
      <c r="AD46" s="44">
        <v>0.25</v>
      </c>
      <c r="AE46" s="44">
        <v>0.25</v>
      </c>
      <c r="AF46" s="44">
        <v>0.5</v>
      </c>
      <c r="AG46" s="44">
        <v>0</v>
      </c>
      <c r="AH46" s="44">
        <v>0</v>
      </c>
      <c r="AI46" s="44">
        <v>0</v>
      </c>
      <c r="AJ46" s="44">
        <v>0</v>
      </c>
      <c r="AK46" s="44">
        <v>0</v>
      </c>
      <c r="AL46" s="44">
        <v>0</v>
      </c>
      <c r="AM46" s="44">
        <v>0</v>
      </c>
      <c r="AN46" s="44">
        <v>0</v>
      </c>
      <c r="AO46" s="44">
        <v>0</v>
      </c>
      <c r="AP46" s="44">
        <v>0</v>
      </c>
      <c r="AQ46" s="44">
        <v>0</v>
      </c>
      <c r="AR46" s="44">
        <v>0</v>
      </c>
      <c r="AS46" s="44">
        <v>0</v>
      </c>
      <c r="AT46" s="44">
        <v>0</v>
      </c>
      <c r="AU46" s="44">
        <v>0</v>
      </c>
      <c r="AV46" s="44">
        <v>0</v>
      </c>
      <c r="AW46" s="44">
        <v>0</v>
      </c>
      <c r="AX46" s="44">
        <v>0</v>
      </c>
      <c r="AY46" s="44">
        <v>2</v>
      </c>
      <c r="AZ46" s="44">
        <v>0</v>
      </c>
      <c r="BA46" s="44">
        <v>0.25</v>
      </c>
      <c r="BB46" s="44">
        <v>0</v>
      </c>
      <c r="BC46" s="44">
        <v>0</v>
      </c>
      <c r="BD46" s="44">
        <v>0</v>
      </c>
      <c r="BE46" s="44">
        <v>0</v>
      </c>
      <c r="BF46" s="44">
        <v>0</v>
      </c>
      <c r="BG46" s="44">
        <v>0</v>
      </c>
      <c r="BH46" s="44">
        <v>0</v>
      </c>
      <c r="BI46" s="44">
        <v>0</v>
      </c>
      <c r="BJ46" s="44">
        <v>0</v>
      </c>
      <c r="BK46" s="44">
        <v>0</v>
      </c>
      <c r="BL46" s="44">
        <v>0</v>
      </c>
      <c r="BM46" s="44">
        <v>0</v>
      </c>
      <c r="BN46" s="44">
        <v>0</v>
      </c>
      <c r="BO46" s="44">
        <v>0</v>
      </c>
      <c r="BP46" s="44">
        <v>0.5</v>
      </c>
      <c r="BQ46" s="44">
        <v>0</v>
      </c>
      <c r="BR46" s="44">
        <v>0</v>
      </c>
      <c r="BS46" s="44">
        <v>0</v>
      </c>
      <c r="BT46" s="44">
        <v>0.5</v>
      </c>
      <c r="BU46" s="44">
        <v>1</v>
      </c>
      <c r="BV46" s="44">
        <v>0</v>
      </c>
      <c r="BW46" s="44">
        <v>0</v>
      </c>
      <c r="BX46" s="44">
        <v>0</v>
      </c>
      <c r="BY46" s="44">
        <v>0</v>
      </c>
      <c r="BZ46" s="44">
        <v>0</v>
      </c>
      <c r="CA46" s="44">
        <v>0</v>
      </c>
      <c r="CB46" s="44">
        <v>0</v>
      </c>
      <c r="CC46" s="44">
        <v>0</v>
      </c>
      <c r="CD46" s="44">
        <v>0</v>
      </c>
      <c r="CE46" s="44">
        <v>0</v>
      </c>
      <c r="CF46" s="44">
        <v>0</v>
      </c>
      <c r="CG46" s="44">
        <v>0</v>
      </c>
      <c r="CH46" s="44">
        <v>0</v>
      </c>
      <c r="CI46" s="44">
        <v>0</v>
      </c>
      <c r="CJ46" s="44">
        <v>0</v>
      </c>
      <c r="CK46" s="44">
        <v>0</v>
      </c>
      <c r="CL46" s="44">
        <v>0</v>
      </c>
      <c r="CM46" s="44">
        <v>0</v>
      </c>
      <c r="CN46" s="44">
        <v>0</v>
      </c>
      <c r="CO46" s="44">
        <v>0</v>
      </c>
      <c r="CP46" s="44">
        <v>0</v>
      </c>
      <c r="CQ46" s="44">
        <v>0.25</v>
      </c>
      <c r="CR46" s="44">
        <v>0</v>
      </c>
      <c r="CS46" s="44">
        <v>0</v>
      </c>
      <c r="CT46" s="44">
        <v>0</v>
      </c>
      <c r="CU46" s="44">
        <v>0.25</v>
      </c>
      <c r="CW46" s="44">
        <f t="shared" si="0"/>
        <v>11.5</v>
      </c>
      <c r="CX46" s="87">
        <f t="shared" si="1"/>
        <v>86.25</v>
      </c>
      <c r="CY46" s="91">
        <f t="shared" si="2"/>
        <v>97.75</v>
      </c>
      <c r="CZ46" s="44">
        <v>0</v>
      </c>
      <c r="DA46" s="44" t="s">
        <v>887</v>
      </c>
      <c r="DB46" s="44"/>
    </row>
    <row r="47" spans="1:106" ht="15" customHeight="1" x14ac:dyDescent="0.3">
      <c r="A47" s="44" t="s">
        <v>652</v>
      </c>
      <c r="B47" s="44" t="s">
        <v>785</v>
      </c>
      <c r="C47" s="44" t="s">
        <v>785</v>
      </c>
      <c r="D47" s="44">
        <v>2017</v>
      </c>
      <c r="E47" s="45">
        <v>42906</v>
      </c>
      <c r="F47" s="44" t="s">
        <v>137</v>
      </c>
      <c r="G47" s="44" t="s">
        <v>52</v>
      </c>
      <c r="H47" s="37" t="s">
        <v>27</v>
      </c>
      <c r="I47" s="37" t="s">
        <v>27</v>
      </c>
      <c r="J47" s="37" t="s">
        <v>26</v>
      </c>
      <c r="K47" s="37" t="s">
        <v>27</v>
      </c>
      <c r="L47" s="37" t="s">
        <v>26</v>
      </c>
      <c r="M47" s="44">
        <v>1</v>
      </c>
      <c r="N47" s="44">
        <v>0</v>
      </c>
      <c r="O47" s="44">
        <v>0</v>
      </c>
      <c r="P47" s="44">
        <v>0.25</v>
      </c>
      <c r="Q47" s="44">
        <v>65</v>
      </c>
      <c r="R47" s="44">
        <v>18</v>
      </c>
      <c r="S47" s="44">
        <v>0</v>
      </c>
      <c r="T47" s="44">
        <v>0</v>
      </c>
      <c r="U47" s="44">
        <v>0.25</v>
      </c>
      <c r="V47" s="44">
        <v>0</v>
      </c>
      <c r="W47" s="44">
        <v>0</v>
      </c>
      <c r="X47" s="44">
        <v>0</v>
      </c>
      <c r="Y47" s="44">
        <v>1</v>
      </c>
      <c r="Z47" s="44">
        <v>0</v>
      </c>
      <c r="AA47" s="44">
        <v>0</v>
      </c>
      <c r="AB47" s="44">
        <v>0</v>
      </c>
      <c r="AC47" s="44">
        <v>3</v>
      </c>
      <c r="AD47" s="44">
        <v>0.25</v>
      </c>
      <c r="AE47" s="44">
        <v>0.25</v>
      </c>
      <c r="AF47" s="44">
        <v>0.25</v>
      </c>
      <c r="AG47" s="44">
        <v>0</v>
      </c>
      <c r="AH47" s="44">
        <v>0</v>
      </c>
      <c r="AI47" s="44">
        <v>0</v>
      </c>
      <c r="AJ47" s="44">
        <v>0</v>
      </c>
      <c r="AK47" s="44">
        <v>0</v>
      </c>
      <c r="AL47" s="44">
        <v>0</v>
      </c>
      <c r="AM47" s="44">
        <v>0</v>
      </c>
      <c r="AN47" s="44">
        <v>0</v>
      </c>
      <c r="AO47" s="44">
        <v>0</v>
      </c>
      <c r="AP47" s="44">
        <v>0</v>
      </c>
      <c r="AQ47" s="44">
        <v>0</v>
      </c>
      <c r="AR47" s="44">
        <v>0</v>
      </c>
      <c r="AS47" s="44">
        <v>0.25</v>
      </c>
      <c r="AT47" s="44">
        <v>0</v>
      </c>
      <c r="AU47" s="44">
        <v>0</v>
      </c>
      <c r="AV47" s="44">
        <v>0</v>
      </c>
      <c r="AW47" s="44">
        <v>0.25</v>
      </c>
      <c r="AX47" s="44">
        <v>0</v>
      </c>
      <c r="AY47" s="44">
        <v>0.5</v>
      </c>
      <c r="AZ47" s="44">
        <v>0</v>
      </c>
      <c r="BA47" s="44">
        <v>0.25</v>
      </c>
      <c r="BB47" s="44">
        <v>0</v>
      </c>
      <c r="BC47" s="44">
        <v>0</v>
      </c>
      <c r="BD47" s="44">
        <v>0</v>
      </c>
      <c r="BE47" s="44">
        <v>0</v>
      </c>
      <c r="BF47" s="44">
        <v>0</v>
      </c>
      <c r="BG47" s="44">
        <v>0</v>
      </c>
      <c r="BH47" s="44">
        <v>0</v>
      </c>
      <c r="BI47" s="44">
        <v>0</v>
      </c>
      <c r="BJ47" s="44">
        <v>0</v>
      </c>
      <c r="BK47" s="44">
        <v>0</v>
      </c>
      <c r="BL47" s="44">
        <v>0</v>
      </c>
      <c r="BM47" s="44">
        <v>0</v>
      </c>
      <c r="BN47" s="44">
        <v>2</v>
      </c>
      <c r="BO47" s="44">
        <v>0</v>
      </c>
      <c r="BP47" s="44">
        <v>4</v>
      </c>
      <c r="BQ47" s="44">
        <v>0</v>
      </c>
      <c r="BR47" s="44">
        <v>0</v>
      </c>
      <c r="BS47" s="44">
        <v>0</v>
      </c>
      <c r="BT47" s="44">
        <v>0.25</v>
      </c>
      <c r="BU47" s="44">
        <v>3</v>
      </c>
      <c r="BV47" s="44">
        <v>0</v>
      </c>
      <c r="BW47" s="44">
        <v>0</v>
      </c>
      <c r="BX47" s="44">
        <v>0</v>
      </c>
      <c r="BY47" s="44">
        <v>0</v>
      </c>
      <c r="BZ47" s="44">
        <v>0</v>
      </c>
      <c r="CA47" s="44">
        <v>0</v>
      </c>
      <c r="CB47" s="44">
        <v>0</v>
      </c>
      <c r="CC47" s="44">
        <v>0</v>
      </c>
      <c r="CD47" s="44">
        <v>0</v>
      </c>
      <c r="CE47" s="44">
        <v>0</v>
      </c>
      <c r="CF47" s="44">
        <v>0</v>
      </c>
      <c r="CG47" s="44">
        <v>0</v>
      </c>
      <c r="CH47" s="44">
        <v>0</v>
      </c>
      <c r="CI47" s="44">
        <v>0</v>
      </c>
      <c r="CJ47" s="44">
        <v>0</v>
      </c>
      <c r="CK47" s="44">
        <v>0</v>
      </c>
      <c r="CL47" s="44">
        <v>0</v>
      </c>
      <c r="CM47" s="44">
        <v>0</v>
      </c>
      <c r="CN47" s="44">
        <v>0</v>
      </c>
      <c r="CO47" s="44">
        <v>0</v>
      </c>
      <c r="CP47" s="44">
        <v>0</v>
      </c>
      <c r="CQ47" s="44">
        <v>0.25</v>
      </c>
      <c r="CR47" s="44">
        <v>0</v>
      </c>
      <c r="CS47" s="44">
        <v>0</v>
      </c>
      <c r="CT47" s="44">
        <v>0</v>
      </c>
      <c r="CU47" s="44">
        <v>0.25</v>
      </c>
      <c r="CV47" s="44">
        <v>18</v>
      </c>
      <c r="CW47" s="44">
        <f t="shared" si="0"/>
        <v>16</v>
      </c>
      <c r="CX47" s="87">
        <f t="shared" si="1"/>
        <v>102.25</v>
      </c>
      <c r="CY47" s="91">
        <f t="shared" si="2"/>
        <v>100.25</v>
      </c>
      <c r="CZ47" s="44">
        <v>0</v>
      </c>
      <c r="DA47" s="44"/>
      <c r="DB47" s="44"/>
    </row>
    <row r="48" spans="1:106" ht="15" customHeight="1" x14ac:dyDescent="0.3">
      <c r="A48" s="44" t="s">
        <v>652</v>
      </c>
      <c r="B48" s="44" t="s">
        <v>785</v>
      </c>
      <c r="C48" s="44" t="s">
        <v>785</v>
      </c>
      <c r="D48" s="44">
        <v>2017</v>
      </c>
      <c r="E48" s="45">
        <v>42906</v>
      </c>
      <c r="F48" s="44" t="s">
        <v>137</v>
      </c>
      <c r="G48" s="44" t="s">
        <v>55</v>
      </c>
      <c r="H48" s="37" t="s">
        <v>26</v>
      </c>
      <c r="I48" s="37" t="s">
        <v>26</v>
      </c>
      <c r="J48" s="37" t="s">
        <v>27</v>
      </c>
      <c r="K48" s="37" t="s">
        <v>26</v>
      </c>
      <c r="L48" s="37" t="s">
        <v>27</v>
      </c>
      <c r="M48" s="44">
        <v>3</v>
      </c>
      <c r="N48" s="44">
        <v>0.25</v>
      </c>
      <c r="O48" s="44">
        <v>0</v>
      </c>
      <c r="P48" s="44">
        <v>0.25</v>
      </c>
      <c r="Q48" s="44">
        <v>55</v>
      </c>
      <c r="R48" s="44">
        <v>28</v>
      </c>
      <c r="S48" s="44">
        <v>0</v>
      </c>
      <c r="T48" s="44">
        <v>0</v>
      </c>
      <c r="U48" s="44">
        <v>0.25</v>
      </c>
      <c r="V48" s="44">
        <v>0.25</v>
      </c>
      <c r="W48" s="44">
        <v>0</v>
      </c>
      <c r="X48" s="44">
        <v>0</v>
      </c>
      <c r="Y48" s="44">
        <v>2</v>
      </c>
      <c r="Z48" s="44">
        <v>0</v>
      </c>
      <c r="AA48" s="44">
        <v>0</v>
      </c>
      <c r="AB48" s="44">
        <v>0</v>
      </c>
      <c r="AC48" s="44">
        <v>3</v>
      </c>
      <c r="AD48" s="44">
        <v>0.25</v>
      </c>
      <c r="AE48" s="44">
        <v>0</v>
      </c>
      <c r="AF48" s="44">
        <v>0</v>
      </c>
      <c r="AG48" s="44">
        <v>0.25</v>
      </c>
      <c r="AH48" s="44">
        <v>0</v>
      </c>
      <c r="AI48" s="44">
        <v>0</v>
      </c>
      <c r="AJ48" s="44">
        <v>0</v>
      </c>
      <c r="AK48" s="44">
        <v>0</v>
      </c>
      <c r="AL48" s="44">
        <v>0</v>
      </c>
      <c r="AM48" s="44">
        <v>0</v>
      </c>
      <c r="AN48" s="44">
        <v>0</v>
      </c>
      <c r="AO48" s="44">
        <v>0</v>
      </c>
      <c r="AP48" s="44">
        <v>0</v>
      </c>
      <c r="AQ48" s="44">
        <v>0</v>
      </c>
      <c r="AR48" s="44">
        <v>0</v>
      </c>
      <c r="AS48" s="44">
        <v>0</v>
      </c>
      <c r="AT48" s="44">
        <v>0</v>
      </c>
      <c r="AU48" s="44">
        <v>0</v>
      </c>
      <c r="AV48" s="44">
        <v>0</v>
      </c>
      <c r="AW48" s="44">
        <v>1</v>
      </c>
      <c r="AX48" s="44">
        <v>0</v>
      </c>
      <c r="AY48" s="44">
        <v>1</v>
      </c>
      <c r="AZ48" s="44">
        <v>0</v>
      </c>
      <c r="BA48" s="44">
        <v>0.25</v>
      </c>
      <c r="BB48" s="44">
        <v>0</v>
      </c>
      <c r="BC48" s="44">
        <v>0.25</v>
      </c>
      <c r="BD48" s="44">
        <v>0</v>
      </c>
      <c r="BE48" s="44">
        <v>0</v>
      </c>
      <c r="BF48" s="44">
        <v>0</v>
      </c>
      <c r="BG48" s="44">
        <v>0</v>
      </c>
      <c r="BH48" s="44">
        <v>0</v>
      </c>
      <c r="BI48" s="44">
        <v>0</v>
      </c>
      <c r="BJ48" s="44">
        <v>0</v>
      </c>
      <c r="BK48" s="44">
        <v>0</v>
      </c>
      <c r="BL48" s="44">
        <v>0</v>
      </c>
      <c r="BM48" s="44">
        <v>0</v>
      </c>
      <c r="BN48" s="44">
        <v>0.25</v>
      </c>
      <c r="BO48" s="44">
        <v>0</v>
      </c>
      <c r="BP48" s="44">
        <v>3</v>
      </c>
      <c r="BQ48" s="44">
        <v>0</v>
      </c>
      <c r="BR48" s="44">
        <v>0</v>
      </c>
      <c r="BS48" s="44">
        <v>0</v>
      </c>
      <c r="BT48" s="44">
        <v>0.25</v>
      </c>
      <c r="BU48" s="44">
        <v>1</v>
      </c>
      <c r="BV48" s="44">
        <v>0</v>
      </c>
      <c r="BW48" s="44">
        <v>0</v>
      </c>
      <c r="BX48" s="44">
        <v>0</v>
      </c>
      <c r="BY48" s="44">
        <v>1</v>
      </c>
      <c r="BZ48" s="44">
        <v>0</v>
      </c>
      <c r="CA48" s="44">
        <v>0</v>
      </c>
      <c r="CB48" s="44">
        <v>0</v>
      </c>
      <c r="CC48" s="44">
        <v>0</v>
      </c>
      <c r="CD48" s="44">
        <v>0</v>
      </c>
      <c r="CE48" s="44">
        <v>0</v>
      </c>
      <c r="CF48" s="44">
        <v>0</v>
      </c>
      <c r="CG48" s="44">
        <v>0</v>
      </c>
      <c r="CH48" s="44">
        <v>0</v>
      </c>
      <c r="CI48" s="44">
        <v>0</v>
      </c>
      <c r="CJ48" s="44">
        <v>0</v>
      </c>
      <c r="CK48" s="44">
        <v>0</v>
      </c>
      <c r="CL48" s="44">
        <v>0.25</v>
      </c>
      <c r="CM48" s="44">
        <v>0</v>
      </c>
      <c r="CN48" s="44">
        <v>0</v>
      </c>
      <c r="CO48" s="44">
        <v>0</v>
      </c>
      <c r="CP48" s="44">
        <v>0</v>
      </c>
      <c r="CQ48" s="44">
        <v>0.25</v>
      </c>
      <c r="CR48" s="44">
        <v>0</v>
      </c>
      <c r="CS48" s="44">
        <v>0</v>
      </c>
      <c r="CT48" s="44">
        <v>0</v>
      </c>
      <c r="CU48" s="44">
        <v>0</v>
      </c>
      <c r="CV48" s="44">
        <v>15</v>
      </c>
      <c r="CW48" s="44">
        <f t="shared" si="0"/>
        <v>14.5</v>
      </c>
      <c r="CX48" s="87">
        <f t="shared" si="1"/>
        <v>101.5</v>
      </c>
      <c r="CY48" s="91">
        <f t="shared" si="2"/>
        <v>101</v>
      </c>
      <c r="CZ48" s="44">
        <v>0</v>
      </c>
      <c r="DA48" s="44"/>
      <c r="DB48" s="44"/>
    </row>
    <row r="49" spans="1:106" ht="15" customHeight="1" x14ac:dyDescent="0.3">
      <c r="A49" s="44" t="s">
        <v>652</v>
      </c>
      <c r="B49" s="44" t="s">
        <v>785</v>
      </c>
      <c r="C49" s="44" t="s">
        <v>785</v>
      </c>
      <c r="D49" s="44">
        <v>2017</v>
      </c>
      <c r="E49" s="45">
        <v>42906</v>
      </c>
      <c r="F49" s="44" t="s">
        <v>137</v>
      </c>
      <c r="G49" s="44" t="s">
        <v>161</v>
      </c>
      <c r="H49" s="37" t="s">
        <v>45</v>
      </c>
      <c r="I49" s="37" t="s">
        <v>45</v>
      </c>
      <c r="J49" s="37" t="s">
        <v>45</v>
      </c>
      <c r="K49" s="37" t="s">
        <v>45</v>
      </c>
      <c r="L49" s="37" t="s">
        <v>45</v>
      </c>
      <c r="M49" s="44">
        <v>1</v>
      </c>
      <c r="N49" s="44">
        <v>0.5</v>
      </c>
      <c r="O49" s="44">
        <v>0</v>
      </c>
      <c r="P49" s="44">
        <v>0.25</v>
      </c>
      <c r="Q49" s="44">
        <v>25</v>
      </c>
      <c r="R49" s="44">
        <v>54</v>
      </c>
      <c r="S49" s="44">
        <v>0</v>
      </c>
      <c r="T49" s="44">
        <v>0</v>
      </c>
      <c r="U49" s="44">
        <v>0.25</v>
      </c>
      <c r="V49" s="44">
        <v>0</v>
      </c>
      <c r="W49" s="44">
        <v>0</v>
      </c>
      <c r="X49" s="44">
        <v>0</v>
      </c>
      <c r="Y49" s="44">
        <v>2</v>
      </c>
      <c r="Z49" s="44">
        <v>0</v>
      </c>
      <c r="AA49" s="44">
        <v>0</v>
      </c>
      <c r="AB49" s="44">
        <v>0</v>
      </c>
      <c r="AC49" s="44">
        <v>7</v>
      </c>
      <c r="AD49" s="44">
        <v>0.25</v>
      </c>
      <c r="AE49" s="44">
        <v>0</v>
      </c>
      <c r="AF49" s="44">
        <v>0.25</v>
      </c>
      <c r="AG49" s="44">
        <v>3</v>
      </c>
      <c r="AH49" s="44">
        <v>0</v>
      </c>
      <c r="AI49" s="44">
        <v>0</v>
      </c>
      <c r="AJ49" s="44">
        <v>0</v>
      </c>
      <c r="AK49" s="44">
        <v>0</v>
      </c>
      <c r="AL49" s="44">
        <v>0</v>
      </c>
      <c r="AM49" s="44">
        <v>0</v>
      </c>
      <c r="AN49" s="44">
        <v>0</v>
      </c>
      <c r="AO49" s="44">
        <v>0</v>
      </c>
      <c r="AP49" s="44">
        <v>0</v>
      </c>
      <c r="AQ49" s="44">
        <v>0</v>
      </c>
      <c r="AR49" s="44">
        <v>0</v>
      </c>
      <c r="AS49" s="44">
        <v>0</v>
      </c>
      <c r="AT49" s="44">
        <v>0</v>
      </c>
      <c r="AU49" s="44">
        <v>0</v>
      </c>
      <c r="AV49" s="44">
        <v>0</v>
      </c>
      <c r="AW49" s="44">
        <v>1</v>
      </c>
      <c r="AX49" s="44">
        <v>0</v>
      </c>
      <c r="AY49" s="44">
        <v>2</v>
      </c>
      <c r="AZ49" s="44">
        <v>0</v>
      </c>
      <c r="BA49" s="44">
        <v>0.25</v>
      </c>
      <c r="BB49" s="44">
        <v>0</v>
      </c>
      <c r="BC49" s="44">
        <v>0</v>
      </c>
      <c r="BD49" s="44">
        <v>0</v>
      </c>
      <c r="BE49" s="44">
        <v>0</v>
      </c>
      <c r="BF49" s="44">
        <v>0</v>
      </c>
      <c r="BG49" s="44">
        <v>0</v>
      </c>
      <c r="BH49" s="44">
        <v>0</v>
      </c>
      <c r="BI49" s="44">
        <v>0</v>
      </c>
      <c r="BJ49" s="44">
        <v>0.25</v>
      </c>
      <c r="BK49" s="44">
        <v>0</v>
      </c>
      <c r="BL49" s="44">
        <v>0</v>
      </c>
      <c r="BM49" s="44">
        <v>0</v>
      </c>
      <c r="BN49" s="44">
        <v>0.25</v>
      </c>
      <c r="BO49" s="44">
        <v>0</v>
      </c>
      <c r="BP49" s="44">
        <v>1</v>
      </c>
      <c r="BQ49" s="44">
        <v>0</v>
      </c>
      <c r="BR49" s="44">
        <v>0.5</v>
      </c>
      <c r="BS49" s="44">
        <v>0</v>
      </c>
      <c r="BT49" s="44">
        <v>0.25</v>
      </c>
      <c r="BU49" s="44">
        <v>0.25</v>
      </c>
      <c r="BV49" s="44">
        <v>0</v>
      </c>
      <c r="BW49" s="44">
        <v>0</v>
      </c>
      <c r="BX49" s="44">
        <v>0</v>
      </c>
      <c r="BY49" s="44">
        <v>0</v>
      </c>
      <c r="BZ49" s="44">
        <v>0</v>
      </c>
      <c r="CA49" s="44">
        <v>0</v>
      </c>
      <c r="CB49" s="44">
        <v>0</v>
      </c>
      <c r="CC49" s="44">
        <v>0</v>
      </c>
      <c r="CD49" s="44">
        <v>0</v>
      </c>
      <c r="CE49" s="44">
        <v>0</v>
      </c>
      <c r="CF49" s="44">
        <v>0</v>
      </c>
      <c r="CG49" s="44">
        <v>0</v>
      </c>
      <c r="CH49" s="44">
        <v>0</v>
      </c>
      <c r="CI49" s="44">
        <v>0</v>
      </c>
      <c r="CJ49" s="44">
        <v>0</v>
      </c>
      <c r="CK49" s="44">
        <v>0</v>
      </c>
      <c r="CL49" s="44">
        <v>0.25</v>
      </c>
      <c r="CM49" s="44">
        <v>0</v>
      </c>
      <c r="CN49" s="44">
        <v>0</v>
      </c>
      <c r="CO49" s="44">
        <v>0</v>
      </c>
      <c r="CP49" s="44">
        <v>0</v>
      </c>
      <c r="CQ49" s="44">
        <v>0.25</v>
      </c>
      <c r="CR49" s="44">
        <v>0</v>
      </c>
      <c r="CS49" s="44">
        <v>0</v>
      </c>
      <c r="CT49" s="44">
        <v>0</v>
      </c>
      <c r="CU49" s="44">
        <v>0</v>
      </c>
      <c r="CV49" s="44">
        <v>20</v>
      </c>
      <c r="CW49" s="44">
        <f t="shared" si="0"/>
        <v>19</v>
      </c>
      <c r="CX49" s="87">
        <f t="shared" si="1"/>
        <v>100.75</v>
      </c>
      <c r="CY49" s="91">
        <f t="shared" si="2"/>
        <v>99.75</v>
      </c>
      <c r="CZ49" s="44">
        <v>0</v>
      </c>
      <c r="DA49" s="44"/>
      <c r="DB49" s="44" t="s">
        <v>888</v>
      </c>
    </row>
    <row r="50" spans="1:106" ht="15" customHeight="1" x14ac:dyDescent="0.3">
      <c r="A50" s="44" t="s">
        <v>652</v>
      </c>
      <c r="B50" s="44" t="s">
        <v>787</v>
      </c>
      <c r="C50" s="44" t="s">
        <v>787</v>
      </c>
      <c r="D50" s="44">
        <v>2017</v>
      </c>
      <c r="E50" s="45">
        <v>42906</v>
      </c>
      <c r="F50" s="44" t="s">
        <v>137</v>
      </c>
      <c r="G50" s="44" t="s">
        <v>57</v>
      </c>
      <c r="H50" s="37" t="s">
        <v>31</v>
      </c>
      <c r="I50" s="37" t="s">
        <v>31</v>
      </c>
      <c r="J50" s="37" t="s">
        <v>31</v>
      </c>
      <c r="K50" s="37" t="s">
        <v>31</v>
      </c>
      <c r="L50" s="37" t="s">
        <v>31</v>
      </c>
      <c r="M50" s="44">
        <v>4</v>
      </c>
      <c r="N50" s="44">
        <v>0.25</v>
      </c>
      <c r="O50" s="44">
        <v>0</v>
      </c>
      <c r="P50" s="44">
        <v>0</v>
      </c>
      <c r="Q50" s="44">
        <v>65</v>
      </c>
      <c r="R50" s="44">
        <v>10</v>
      </c>
      <c r="S50" s="44">
        <v>0</v>
      </c>
      <c r="T50" s="44">
        <v>0</v>
      </c>
      <c r="U50" s="44">
        <v>0.25</v>
      </c>
      <c r="V50" s="44">
        <v>0</v>
      </c>
      <c r="W50" s="44">
        <v>0</v>
      </c>
      <c r="X50" s="44">
        <v>0</v>
      </c>
      <c r="Y50" s="44">
        <v>3</v>
      </c>
      <c r="Z50" s="44">
        <v>0</v>
      </c>
      <c r="AA50" s="44">
        <v>0</v>
      </c>
      <c r="AB50" s="44">
        <v>0</v>
      </c>
      <c r="AC50" s="44">
        <v>0.5</v>
      </c>
      <c r="AD50" s="44">
        <v>2</v>
      </c>
      <c r="AE50" s="44">
        <v>0</v>
      </c>
      <c r="AF50" s="44">
        <v>0.25</v>
      </c>
      <c r="AG50" s="44">
        <v>4</v>
      </c>
      <c r="AH50" s="44">
        <v>0</v>
      </c>
      <c r="AI50" s="44">
        <v>0</v>
      </c>
      <c r="AJ50" s="44">
        <v>0.25</v>
      </c>
      <c r="AK50" s="44">
        <v>0</v>
      </c>
      <c r="AL50" s="44">
        <v>0</v>
      </c>
      <c r="AM50" s="44">
        <v>0</v>
      </c>
      <c r="AN50" s="44">
        <v>0</v>
      </c>
      <c r="AO50" s="44">
        <v>0</v>
      </c>
      <c r="AP50" s="44">
        <v>0</v>
      </c>
      <c r="AQ50" s="44">
        <v>0</v>
      </c>
      <c r="AR50" s="44">
        <v>0</v>
      </c>
      <c r="AS50" s="44">
        <v>0</v>
      </c>
      <c r="AT50" s="44">
        <v>0</v>
      </c>
      <c r="AU50" s="44">
        <v>0</v>
      </c>
      <c r="AV50" s="44">
        <v>0</v>
      </c>
      <c r="AW50" s="44">
        <v>5</v>
      </c>
      <c r="AX50" s="44">
        <v>0</v>
      </c>
      <c r="AY50" s="44">
        <v>0</v>
      </c>
      <c r="AZ50" s="44">
        <v>0.25</v>
      </c>
      <c r="BA50" s="44">
        <v>0.25</v>
      </c>
      <c r="BB50" s="44">
        <v>0</v>
      </c>
      <c r="BC50" s="44">
        <v>0</v>
      </c>
      <c r="BD50" s="44">
        <v>0</v>
      </c>
      <c r="BE50" s="44">
        <v>0</v>
      </c>
      <c r="BF50" s="44">
        <v>0</v>
      </c>
      <c r="BG50" s="44">
        <v>0</v>
      </c>
      <c r="BH50" s="44">
        <v>0</v>
      </c>
      <c r="BI50" s="44">
        <v>0</v>
      </c>
      <c r="BJ50" s="44">
        <v>0</v>
      </c>
      <c r="BK50" s="44">
        <v>0</v>
      </c>
      <c r="BL50" s="44">
        <v>0</v>
      </c>
      <c r="BM50" s="44">
        <v>0</v>
      </c>
      <c r="BN50" s="44">
        <v>0</v>
      </c>
      <c r="BO50" s="44">
        <v>0</v>
      </c>
      <c r="BP50" s="44">
        <v>3</v>
      </c>
      <c r="BQ50" s="44">
        <v>0</v>
      </c>
      <c r="BR50" s="44">
        <v>0</v>
      </c>
      <c r="BS50" s="44">
        <v>0</v>
      </c>
      <c r="BT50" s="44">
        <v>0.25</v>
      </c>
      <c r="BU50" s="44">
        <v>2</v>
      </c>
      <c r="BV50" s="44">
        <v>0</v>
      </c>
      <c r="BW50" s="44">
        <v>0</v>
      </c>
      <c r="BX50" s="44">
        <v>0</v>
      </c>
      <c r="BY50" s="44">
        <v>0</v>
      </c>
      <c r="BZ50" s="44">
        <v>0</v>
      </c>
      <c r="CA50" s="44">
        <v>0</v>
      </c>
      <c r="CB50" s="44">
        <v>0</v>
      </c>
      <c r="CC50" s="44">
        <v>0</v>
      </c>
      <c r="CD50" s="44">
        <v>0</v>
      </c>
      <c r="CE50" s="44">
        <v>0</v>
      </c>
      <c r="CF50" s="44">
        <v>0</v>
      </c>
      <c r="CG50" s="44">
        <v>0</v>
      </c>
      <c r="CH50" s="44">
        <v>0</v>
      </c>
      <c r="CI50" s="44">
        <v>0</v>
      </c>
      <c r="CJ50" s="44">
        <v>0</v>
      </c>
      <c r="CK50" s="44">
        <v>0</v>
      </c>
      <c r="CL50" s="44">
        <v>0</v>
      </c>
      <c r="CM50" s="44">
        <v>0</v>
      </c>
      <c r="CN50" s="44">
        <v>0</v>
      </c>
      <c r="CO50" s="44">
        <v>0</v>
      </c>
      <c r="CP50" s="44">
        <v>0</v>
      </c>
      <c r="CQ50" s="44">
        <v>0</v>
      </c>
      <c r="CR50" s="44">
        <v>0</v>
      </c>
      <c r="CS50" s="44">
        <v>0</v>
      </c>
      <c r="CT50" s="44">
        <v>0</v>
      </c>
      <c r="CU50" s="44">
        <v>0</v>
      </c>
      <c r="CW50" s="44">
        <f t="shared" si="0"/>
        <v>21</v>
      </c>
      <c r="CX50" s="87">
        <f t="shared" si="1"/>
        <v>79.25</v>
      </c>
      <c r="CY50" s="91">
        <f t="shared" si="2"/>
        <v>100.25</v>
      </c>
      <c r="CZ50" s="44">
        <v>0</v>
      </c>
      <c r="DA50" s="44" t="s">
        <v>887</v>
      </c>
      <c r="DB50" s="44"/>
    </row>
    <row r="51" spans="1:106" ht="15" customHeight="1" x14ac:dyDescent="0.3">
      <c r="A51" s="44" t="s">
        <v>652</v>
      </c>
      <c r="B51" s="44" t="s">
        <v>787</v>
      </c>
      <c r="C51" s="44" t="s">
        <v>787</v>
      </c>
      <c r="D51" s="44">
        <v>2017</v>
      </c>
      <c r="E51" s="45">
        <v>42906</v>
      </c>
      <c r="F51" s="44" t="s">
        <v>137</v>
      </c>
      <c r="G51" s="44" t="s">
        <v>61</v>
      </c>
      <c r="H51" s="37" t="s">
        <v>35</v>
      </c>
      <c r="I51" s="37" t="s">
        <v>31</v>
      </c>
      <c r="J51" s="37" t="s">
        <v>31</v>
      </c>
      <c r="K51" s="37" t="s">
        <v>31</v>
      </c>
      <c r="L51" s="37" t="s">
        <v>31</v>
      </c>
      <c r="M51" s="44">
        <v>1</v>
      </c>
      <c r="N51" s="44">
        <v>0</v>
      </c>
      <c r="O51" s="44">
        <v>0</v>
      </c>
      <c r="P51" s="44">
        <v>0.25</v>
      </c>
      <c r="Q51" s="44">
        <v>50</v>
      </c>
      <c r="R51" s="44">
        <v>31</v>
      </c>
      <c r="S51" s="44">
        <v>0</v>
      </c>
      <c r="T51" s="44">
        <v>0</v>
      </c>
      <c r="U51" s="44">
        <v>0.25</v>
      </c>
      <c r="V51" s="44">
        <v>0</v>
      </c>
      <c r="W51" s="44">
        <v>0</v>
      </c>
      <c r="X51" s="44">
        <v>0</v>
      </c>
      <c r="Y51" s="44">
        <v>2</v>
      </c>
      <c r="Z51" s="44">
        <v>0</v>
      </c>
      <c r="AA51" s="44">
        <v>0</v>
      </c>
      <c r="AB51" s="44">
        <v>0</v>
      </c>
      <c r="AC51" s="44">
        <v>0.5</v>
      </c>
      <c r="AD51" s="44">
        <v>0.25</v>
      </c>
      <c r="AE51" s="44">
        <v>0.25</v>
      </c>
      <c r="AF51" s="44">
        <v>0.25</v>
      </c>
      <c r="AG51" s="44">
        <v>0</v>
      </c>
      <c r="AH51" s="44">
        <v>0</v>
      </c>
      <c r="AI51" s="44">
        <v>0</v>
      </c>
      <c r="AJ51" s="44">
        <v>0.25</v>
      </c>
      <c r="AK51" s="44">
        <v>0</v>
      </c>
      <c r="AL51" s="44">
        <v>0</v>
      </c>
      <c r="AM51" s="44">
        <v>0</v>
      </c>
      <c r="AN51" s="44">
        <v>0</v>
      </c>
      <c r="AO51" s="44">
        <v>0</v>
      </c>
      <c r="AP51" s="44">
        <v>0</v>
      </c>
      <c r="AQ51" s="44">
        <v>0</v>
      </c>
      <c r="AR51" s="44">
        <v>0</v>
      </c>
      <c r="AS51" s="44">
        <v>0</v>
      </c>
      <c r="AT51" s="44">
        <v>0.25</v>
      </c>
      <c r="AU51" s="44">
        <v>0</v>
      </c>
      <c r="AV51" s="44">
        <v>0</v>
      </c>
      <c r="AW51" s="44">
        <v>4</v>
      </c>
      <c r="AX51" s="44">
        <v>0</v>
      </c>
      <c r="AY51" s="44">
        <v>0</v>
      </c>
      <c r="AZ51" s="44">
        <v>0</v>
      </c>
      <c r="BA51" s="44">
        <v>0.25</v>
      </c>
      <c r="BB51" s="44">
        <v>0</v>
      </c>
      <c r="BC51" s="44">
        <v>0</v>
      </c>
      <c r="BD51" s="44">
        <v>0</v>
      </c>
      <c r="BE51" s="44">
        <v>0</v>
      </c>
      <c r="BF51" s="44">
        <v>0</v>
      </c>
      <c r="BG51" s="44">
        <v>0</v>
      </c>
      <c r="BH51" s="44">
        <v>0</v>
      </c>
      <c r="BI51" s="44">
        <v>0</v>
      </c>
      <c r="BJ51" s="44">
        <v>0</v>
      </c>
      <c r="BK51" s="44">
        <v>0</v>
      </c>
      <c r="BL51" s="44">
        <v>0</v>
      </c>
      <c r="BM51" s="44">
        <v>0</v>
      </c>
      <c r="BN51" s="44">
        <v>0</v>
      </c>
      <c r="BO51" s="44">
        <v>0</v>
      </c>
      <c r="BP51" s="44">
        <v>7</v>
      </c>
      <c r="BQ51" s="44">
        <v>0</v>
      </c>
      <c r="BR51" s="44">
        <v>0</v>
      </c>
      <c r="BS51" s="44">
        <v>0</v>
      </c>
      <c r="BT51" s="44">
        <v>0.25</v>
      </c>
      <c r="BU51" s="44">
        <v>1</v>
      </c>
      <c r="BV51" s="44">
        <v>0</v>
      </c>
      <c r="BW51" s="44">
        <v>0</v>
      </c>
      <c r="BX51" s="44">
        <v>0</v>
      </c>
      <c r="BY51" s="44">
        <v>0</v>
      </c>
      <c r="BZ51" s="44">
        <v>0</v>
      </c>
      <c r="CA51" s="44">
        <v>0</v>
      </c>
      <c r="CB51" s="44">
        <v>0</v>
      </c>
      <c r="CC51" s="44">
        <v>0</v>
      </c>
      <c r="CD51" s="44">
        <v>0</v>
      </c>
      <c r="CE51" s="44">
        <v>0</v>
      </c>
      <c r="CF51" s="44">
        <v>0</v>
      </c>
      <c r="CG51" s="44">
        <v>0</v>
      </c>
      <c r="CH51" s="44">
        <v>0</v>
      </c>
      <c r="CI51" s="44">
        <v>0</v>
      </c>
      <c r="CJ51" s="44">
        <v>0</v>
      </c>
      <c r="CK51" s="44">
        <v>0</v>
      </c>
      <c r="CL51" s="44">
        <v>0</v>
      </c>
      <c r="CM51" s="44">
        <v>0</v>
      </c>
      <c r="CN51" s="44">
        <v>0</v>
      </c>
      <c r="CO51" s="44">
        <v>0</v>
      </c>
      <c r="CP51" s="44">
        <v>0</v>
      </c>
      <c r="CQ51" s="44">
        <v>0.25</v>
      </c>
      <c r="CR51" s="44">
        <v>0</v>
      </c>
      <c r="CS51" s="44">
        <v>0</v>
      </c>
      <c r="CT51" s="44">
        <v>0</v>
      </c>
      <c r="CU51" s="44">
        <v>0</v>
      </c>
      <c r="CW51" s="44">
        <f t="shared" si="0"/>
        <v>16.75</v>
      </c>
      <c r="CX51" s="87">
        <f t="shared" si="1"/>
        <v>82.25</v>
      </c>
      <c r="CY51" s="91">
        <f t="shared" si="2"/>
        <v>99</v>
      </c>
      <c r="CZ51" s="44">
        <v>0</v>
      </c>
      <c r="DA51" s="44" t="s">
        <v>887</v>
      </c>
      <c r="DB51" s="44"/>
    </row>
    <row r="52" spans="1:106" ht="15" customHeight="1" x14ac:dyDescent="0.3">
      <c r="A52" s="44" t="s">
        <v>652</v>
      </c>
      <c r="B52" s="44" t="s">
        <v>787</v>
      </c>
      <c r="C52" s="44" t="s">
        <v>787</v>
      </c>
      <c r="D52" s="44">
        <v>2017</v>
      </c>
      <c r="E52" s="45">
        <v>42906</v>
      </c>
      <c r="F52" s="44" t="s">
        <v>137</v>
      </c>
      <c r="G52" s="44" t="s">
        <v>64</v>
      </c>
      <c r="H52" s="37" t="s">
        <v>26</v>
      </c>
      <c r="I52" s="37" t="s">
        <v>26</v>
      </c>
      <c r="J52" s="37" t="s">
        <v>27</v>
      </c>
      <c r="K52" s="37" t="s">
        <v>26</v>
      </c>
      <c r="L52" s="37" t="s">
        <v>27</v>
      </c>
      <c r="M52" s="44">
        <v>3</v>
      </c>
      <c r="N52" s="44">
        <v>0.25</v>
      </c>
      <c r="O52" s="44">
        <v>0</v>
      </c>
      <c r="P52" s="44">
        <v>0.25</v>
      </c>
      <c r="Q52" s="44">
        <v>33</v>
      </c>
      <c r="R52" s="44">
        <v>30</v>
      </c>
      <c r="S52" s="44">
        <v>0</v>
      </c>
      <c r="T52" s="44">
        <v>0</v>
      </c>
      <c r="U52" s="44">
        <v>0.25</v>
      </c>
      <c r="V52" s="44">
        <v>0</v>
      </c>
      <c r="W52" s="44">
        <v>0</v>
      </c>
      <c r="X52" s="44">
        <v>0</v>
      </c>
      <c r="Y52" s="44">
        <v>2</v>
      </c>
      <c r="Z52" s="44">
        <v>0</v>
      </c>
      <c r="AA52" s="44">
        <v>0</v>
      </c>
      <c r="AB52" s="44">
        <v>0</v>
      </c>
      <c r="AC52" s="44">
        <v>20</v>
      </c>
      <c r="AD52" s="44">
        <v>0.25</v>
      </c>
      <c r="AE52" s="44">
        <v>0</v>
      </c>
      <c r="AF52" s="44">
        <v>0.25</v>
      </c>
      <c r="AG52" s="44">
        <v>0.5</v>
      </c>
      <c r="AH52" s="44">
        <v>0</v>
      </c>
      <c r="AI52" s="44">
        <v>0</v>
      </c>
      <c r="AJ52" s="44">
        <v>0</v>
      </c>
      <c r="AK52" s="44">
        <v>0</v>
      </c>
      <c r="AL52" s="44">
        <v>0</v>
      </c>
      <c r="AM52" s="44">
        <v>0</v>
      </c>
      <c r="AN52" s="44">
        <v>0</v>
      </c>
      <c r="AO52" s="44">
        <v>0</v>
      </c>
      <c r="AP52" s="44">
        <v>0</v>
      </c>
      <c r="AQ52" s="44">
        <v>0</v>
      </c>
      <c r="AR52" s="44">
        <v>0</v>
      </c>
      <c r="AS52" s="44">
        <v>0</v>
      </c>
      <c r="AT52" s="44">
        <v>0</v>
      </c>
      <c r="AU52" s="44">
        <v>0</v>
      </c>
      <c r="AV52" s="44">
        <v>0</v>
      </c>
      <c r="AW52" s="44">
        <v>1</v>
      </c>
      <c r="AX52" s="44">
        <v>0</v>
      </c>
      <c r="AY52" s="44">
        <v>0</v>
      </c>
      <c r="AZ52" s="44">
        <v>0</v>
      </c>
      <c r="BA52" s="44">
        <v>0</v>
      </c>
      <c r="BB52" s="44">
        <v>0</v>
      </c>
      <c r="BC52" s="44">
        <v>0</v>
      </c>
      <c r="BD52" s="44">
        <v>0</v>
      </c>
      <c r="BE52" s="44">
        <v>0</v>
      </c>
      <c r="BF52" s="44">
        <v>0</v>
      </c>
      <c r="BG52" s="44">
        <v>0</v>
      </c>
      <c r="BH52" s="44">
        <v>0</v>
      </c>
      <c r="BI52" s="44">
        <v>0</v>
      </c>
      <c r="BJ52" s="44">
        <v>0</v>
      </c>
      <c r="BK52" s="44">
        <v>0</v>
      </c>
      <c r="BL52" s="44">
        <v>0</v>
      </c>
      <c r="BM52" s="44">
        <v>0</v>
      </c>
      <c r="BN52" s="44">
        <v>7</v>
      </c>
      <c r="BO52" s="44">
        <v>0</v>
      </c>
      <c r="BP52" s="44">
        <v>1</v>
      </c>
      <c r="BQ52" s="44">
        <v>0</v>
      </c>
      <c r="BR52" s="44">
        <v>0</v>
      </c>
      <c r="BS52" s="44">
        <v>0</v>
      </c>
      <c r="BT52" s="44">
        <v>0.25</v>
      </c>
      <c r="BU52" s="44">
        <v>1</v>
      </c>
      <c r="BV52" s="44">
        <v>0</v>
      </c>
      <c r="BW52" s="44">
        <v>0</v>
      </c>
      <c r="BX52" s="44">
        <v>0</v>
      </c>
      <c r="BY52" s="44">
        <v>0</v>
      </c>
      <c r="BZ52" s="44">
        <v>0</v>
      </c>
      <c r="CA52" s="44">
        <v>0</v>
      </c>
      <c r="CB52" s="44">
        <v>0</v>
      </c>
      <c r="CC52" s="44">
        <v>0</v>
      </c>
      <c r="CD52" s="44">
        <v>0</v>
      </c>
      <c r="CE52" s="44">
        <v>0</v>
      </c>
      <c r="CF52" s="44">
        <v>0</v>
      </c>
      <c r="CG52" s="44">
        <v>0</v>
      </c>
      <c r="CH52" s="44">
        <v>0</v>
      </c>
      <c r="CI52" s="44">
        <v>0</v>
      </c>
      <c r="CJ52" s="44">
        <v>0</v>
      </c>
      <c r="CK52" s="44">
        <v>0</v>
      </c>
      <c r="CL52" s="44">
        <v>0</v>
      </c>
      <c r="CM52" s="44">
        <v>0</v>
      </c>
      <c r="CN52" s="44">
        <v>0</v>
      </c>
      <c r="CO52" s="44">
        <v>0</v>
      </c>
      <c r="CP52" s="44">
        <v>0</v>
      </c>
      <c r="CQ52" s="44">
        <v>0.25</v>
      </c>
      <c r="CR52" s="44">
        <v>0</v>
      </c>
      <c r="CS52" s="44">
        <v>0</v>
      </c>
      <c r="CT52" s="44">
        <v>0</v>
      </c>
      <c r="CU52" s="44">
        <v>0.25</v>
      </c>
      <c r="CW52" s="44">
        <f t="shared" si="0"/>
        <v>34</v>
      </c>
      <c r="CX52" s="87">
        <f t="shared" si="1"/>
        <v>66.5</v>
      </c>
      <c r="CY52" s="91">
        <f t="shared" si="2"/>
        <v>100.5</v>
      </c>
      <c r="CZ52" s="44">
        <v>0</v>
      </c>
      <c r="DA52" s="44" t="s">
        <v>887</v>
      </c>
      <c r="DB52" s="44"/>
    </row>
    <row r="53" spans="1:106" ht="15" customHeight="1" x14ac:dyDescent="0.3">
      <c r="A53" s="44" t="s">
        <v>652</v>
      </c>
      <c r="B53" s="44" t="s">
        <v>787</v>
      </c>
      <c r="C53" s="44" t="s">
        <v>787</v>
      </c>
      <c r="D53" s="44">
        <v>2017</v>
      </c>
      <c r="E53" s="45">
        <v>42906</v>
      </c>
      <c r="F53" s="44" t="s">
        <v>137</v>
      </c>
      <c r="G53" s="44" t="s">
        <v>67</v>
      </c>
      <c r="H53" s="37" t="s">
        <v>35</v>
      </c>
      <c r="I53" s="37" t="s">
        <v>31</v>
      </c>
      <c r="J53" s="37" t="s">
        <v>31</v>
      </c>
      <c r="K53" s="37" t="s">
        <v>31</v>
      </c>
      <c r="L53" s="37" t="s">
        <v>31</v>
      </c>
      <c r="M53" s="44">
        <v>0.5</v>
      </c>
      <c r="N53" s="44">
        <v>0</v>
      </c>
      <c r="O53" s="44">
        <v>0</v>
      </c>
      <c r="P53" s="44">
        <v>0.25</v>
      </c>
      <c r="Q53" s="44">
        <v>42</v>
      </c>
      <c r="R53" s="44">
        <v>37</v>
      </c>
      <c r="S53" s="44">
        <v>0</v>
      </c>
      <c r="T53" s="44">
        <v>0</v>
      </c>
      <c r="U53" s="44">
        <v>0.25</v>
      </c>
      <c r="V53" s="44">
        <v>0.25</v>
      </c>
      <c r="W53" s="44">
        <v>0</v>
      </c>
      <c r="X53" s="44">
        <v>0</v>
      </c>
      <c r="Y53" s="44">
        <v>0.5</v>
      </c>
      <c r="Z53" s="44">
        <v>0</v>
      </c>
      <c r="AA53" s="44">
        <v>0</v>
      </c>
      <c r="AB53" s="44">
        <v>0</v>
      </c>
      <c r="AC53" s="44">
        <v>12</v>
      </c>
      <c r="AD53" s="44">
        <v>0.5</v>
      </c>
      <c r="AE53" s="44">
        <v>0.25</v>
      </c>
      <c r="AF53" s="44">
        <v>0.5</v>
      </c>
      <c r="AG53" s="44">
        <v>0</v>
      </c>
      <c r="AH53" s="44">
        <v>0</v>
      </c>
      <c r="AI53" s="44">
        <v>0</v>
      </c>
      <c r="AJ53" s="44">
        <v>0</v>
      </c>
      <c r="AK53" s="44">
        <v>0</v>
      </c>
      <c r="AL53" s="44">
        <v>0</v>
      </c>
      <c r="AM53" s="44">
        <v>0</v>
      </c>
      <c r="AN53" s="44">
        <v>0</v>
      </c>
      <c r="AO53" s="44">
        <v>0</v>
      </c>
      <c r="AP53" s="44">
        <v>0</v>
      </c>
      <c r="AQ53" s="44">
        <v>0</v>
      </c>
      <c r="AR53" s="44">
        <v>0</v>
      </c>
      <c r="AS53" s="44">
        <v>0</v>
      </c>
      <c r="AT53" s="44">
        <v>0</v>
      </c>
      <c r="AU53" s="44">
        <v>0</v>
      </c>
      <c r="AV53" s="44">
        <v>0</v>
      </c>
      <c r="AW53" s="44">
        <v>0.5</v>
      </c>
      <c r="AX53" s="44">
        <v>0</v>
      </c>
      <c r="AY53" s="44">
        <v>0.25</v>
      </c>
      <c r="AZ53" s="44">
        <v>0</v>
      </c>
      <c r="BA53" s="44">
        <v>0.25</v>
      </c>
      <c r="BB53" s="44">
        <v>0</v>
      </c>
      <c r="BC53" s="44">
        <v>0</v>
      </c>
      <c r="BD53" s="44">
        <v>0</v>
      </c>
      <c r="BE53" s="44">
        <v>0</v>
      </c>
      <c r="BF53" s="44">
        <v>0</v>
      </c>
      <c r="BG53" s="44">
        <v>0</v>
      </c>
      <c r="BH53" s="44">
        <v>0</v>
      </c>
      <c r="BI53" s="44">
        <v>0</v>
      </c>
      <c r="BJ53" s="44">
        <v>0</v>
      </c>
      <c r="BK53" s="44">
        <v>0</v>
      </c>
      <c r="BL53" s="44">
        <v>0</v>
      </c>
      <c r="BM53" s="44">
        <v>0</v>
      </c>
      <c r="BN53" s="44">
        <v>0.5</v>
      </c>
      <c r="BO53" s="44">
        <v>0</v>
      </c>
      <c r="BP53" s="44">
        <v>9</v>
      </c>
      <c r="BQ53" s="44">
        <v>0</v>
      </c>
      <c r="BR53" s="44">
        <v>0</v>
      </c>
      <c r="BS53" s="44">
        <v>0</v>
      </c>
      <c r="BT53" s="44">
        <v>0.5</v>
      </c>
      <c r="BU53" s="44">
        <v>4</v>
      </c>
      <c r="BV53" s="44">
        <v>0</v>
      </c>
      <c r="BW53" s="44">
        <v>0</v>
      </c>
      <c r="BX53" s="44">
        <v>0</v>
      </c>
      <c r="BY53" s="44">
        <v>0</v>
      </c>
      <c r="BZ53" s="44">
        <v>0</v>
      </c>
      <c r="CA53" s="44">
        <v>0</v>
      </c>
      <c r="CB53" s="44">
        <v>0</v>
      </c>
      <c r="CC53" s="44">
        <v>0</v>
      </c>
      <c r="CD53" s="44">
        <v>0</v>
      </c>
      <c r="CE53" s="44">
        <v>0</v>
      </c>
      <c r="CF53" s="44">
        <v>0</v>
      </c>
      <c r="CG53" s="44">
        <v>0</v>
      </c>
      <c r="CH53" s="44">
        <v>0</v>
      </c>
      <c r="CI53" s="44">
        <v>0</v>
      </c>
      <c r="CJ53" s="44">
        <v>0</v>
      </c>
      <c r="CK53" s="44">
        <v>0</v>
      </c>
      <c r="CL53" s="44">
        <v>0</v>
      </c>
      <c r="CM53" s="44">
        <v>0</v>
      </c>
      <c r="CN53" s="44">
        <v>0</v>
      </c>
      <c r="CO53" s="44">
        <v>0</v>
      </c>
      <c r="CP53" s="44">
        <v>0</v>
      </c>
      <c r="CQ53" s="44">
        <v>0.25</v>
      </c>
      <c r="CR53" s="44">
        <v>0</v>
      </c>
      <c r="CS53" s="44">
        <v>0</v>
      </c>
      <c r="CT53" s="44">
        <v>0</v>
      </c>
      <c r="CU53" s="44">
        <v>0.25</v>
      </c>
      <c r="CW53" s="44">
        <f t="shared" si="0"/>
        <v>29.75</v>
      </c>
      <c r="CX53" s="87">
        <f t="shared" si="1"/>
        <v>79.75</v>
      </c>
      <c r="CY53" s="91">
        <f t="shared" si="2"/>
        <v>109.5</v>
      </c>
      <c r="CZ53" s="44">
        <v>0</v>
      </c>
      <c r="DA53" s="44" t="s">
        <v>887</v>
      </c>
      <c r="DB53" s="44"/>
    </row>
    <row r="54" spans="1:106" ht="15" customHeight="1" x14ac:dyDescent="0.3">
      <c r="A54" s="44" t="s">
        <v>652</v>
      </c>
      <c r="B54" s="44" t="s">
        <v>787</v>
      </c>
      <c r="C54" s="44" t="s">
        <v>787</v>
      </c>
      <c r="D54" s="44">
        <v>2017</v>
      </c>
      <c r="E54" s="45">
        <v>42906</v>
      </c>
      <c r="F54" s="44" t="s">
        <v>137</v>
      </c>
      <c r="G54" s="44" t="s">
        <v>71</v>
      </c>
      <c r="H54" s="37" t="s">
        <v>21</v>
      </c>
      <c r="I54" s="37" t="s">
        <v>21</v>
      </c>
      <c r="J54" s="37" t="s">
        <v>22</v>
      </c>
      <c r="K54" s="37" t="s">
        <v>21</v>
      </c>
      <c r="L54" s="37" t="s">
        <v>22</v>
      </c>
      <c r="M54" s="44">
        <v>1</v>
      </c>
      <c r="N54" s="44">
        <v>0.5</v>
      </c>
      <c r="O54" s="44">
        <v>0</v>
      </c>
      <c r="P54" s="44">
        <v>0.25</v>
      </c>
      <c r="Q54" s="44">
        <v>46</v>
      </c>
      <c r="R54" s="44">
        <v>28</v>
      </c>
      <c r="S54" s="44">
        <v>0</v>
      </c>
      <c r="T54" s="44">
        <v>0</v>
      </c>
      <c r="U54" s="44">
        <v>0.25</v>
      </c>
      <c r="V54" s="44">
        <v>0.25</v>
      </c>
      <c r="W54" s="44">
        <v>0</v>
      </c>
      <c r="X54" s="44">
        <v>0</v>
      </c>
      <c r="Y54" s="44">
        <v>2</v>
      </c>
      <c r="Z54" s="44">
        <v>0</v>
      </c>
      <c r="AA54" s="44">
        <v>0</v>
      </c>
      <c r="AB54" s="44">
        <v>0</v>
      </c>
      <c r="AC54" s="44">
        <v>10</v>
      </c>
      <c r="AD54" s="44">
        <v>0.25</v>
      </c>
      <c r="AE54" s="44">
        <v>0</v>
      </c>
      <c r="AF54" s="44">
        <v>0</v>
      </c>
      <c r="AG54" s="44">
        <v>0</v>
      </c>
      <c r="AH54" s="44">
        <v>0</v>
      </c>
      <c r="AI54" s="44">
        <v>0</v>
      </c>
      <c r="AJ54" s="44">
        <v>0</v>
      </c>
      <c r="AK54" s="44">
        <v>0</v>
      </c>
      <c r="AL54" s="44">
        <v>0</v>
      </c>
      <c r="AM54" s="44">
        <v>0</v>
      </c>
      <c r="AN54" s="44">
        <v>0</v>
      </c>
      <c r="AO54" s="44">
        <v>0</v>
      </c>
      <c r="AP54" s="44">
        <v>0</v>
      </c>
      <c r="AQ54" s="44">
        <v>0</v>
      </c>
      <c r="AR54" s="44">
        <v>0</v>
      </c>
      <c r="AS54" s="44">
        <v>0</v>
      </c>
      <c r="AT54" s="44">
        <v>0</v>
      </c>
      <c r="AU54" s="44">
        <v>0</v>
      </c>
      <c r="AV54" s="44">
        <v>0</v>
      </c>
      <c r="AW54" s="44">
        <v>1</v>
      </c>
      <c r="AX54" s="44">
        <v>0</v>
      </c>
      <c r="AY54" s="44">
        <v>0</v>
      </c>
      <c r="AZ54" s="44">
        <v>0</v>
      </c>
      <c r="BA54" s="44">
        <v>0</v>
      </c>
      <c r="BB54" s="44">
        <v>0</v>
      </c>
      <c r="BC54" s="44">
        <v>0</v>
      </c>
      <c r="BD54" s="44">
        <v>0</v>
      </c>
      <c r="BE54" s="44">
        <v>0</v>
      </c>
      <c r="BF54" s="44">
        <v>0</v>
      </c>
      <c r="BG54" s="44">
        <v>0</v>
      </c>
      <c r="BH54" s="44">
        <v>0</v>
      </c>
      <c r="BI54" s="44">
        <v>0</v>
      </c>
      <c r="BJ54" s="44">
        <v>0.25</v>
      </c>
      <c r="BK54" s="44">
        <v>0</v>
      </c>
      <c r="BL54" s="44">
        <v>0</v>
      </c>
      <c r="BM54" s="44">
        <v>0</v>
      </c>
      <c r="BN54" s="44">
        <v>4</v>
      </c>
      <c r="BO54" s="44">
        <v>0</v>
      </c>
      <c r="BP54" s="44">
        <v>5</v>
      </c>
      <c r="BQ54" s="44">
        <v>0</v>
      </c>
      <c r="BR54" s="44">
        <v>0</v>
      </c>
      <c r="BS54" s="44">
        <v>0</v>
      </c>
      <c r="BT54" s="44">
        <v>0.25</v>
      </c>
      <c r="BU54" s="44">
        <v>2</v>
      </c>
      <c r="BV54" s="44">
        <v>0</v>
      </c>
      <c r="BW54" s="44">
        <v>0</v>
      </c>
      <c r="BX54" s="44">
        <v>0</v>
      </c>
      <c r="BY54" s="44">
        <v>0</v>
      </c>
      <c r="BZ54" s="44">
        <v>0</v>
      </c>
      <c r="CA54" s="44">
        <v>0</v>
      </c>
      <c r="CB54" s="44">
        <v>0</v>
      </c>
      <c r="CC54" s="44">
        <v>0</v>
      </c>
      <c r="CD54" s="44">
        <v>0</v>
      </c>
      <c r="CE54" s="44">
        <v>0</v>
      </c>
      <c r="CF54" s="44">
        <v>0</v>
      </c>
      <c r="CG54" s="44">
        <v>0</v>
      </c>
      <c r="CH54" s="44">
        <v>0</v>
      </c>
      <c r="CI54" s="44">
        <v>0</v>
      </c>
      <c r="CJ54" s="44">
        <v>0</v>
      </c>
      <c r="CK54" s="44">
        <v>0</v>
      </c>
      <c r="CL54" s="44">
        <v>0</v>
      </c>
      <c r="CM54" s="44">
        <v>0</v>
      </c>
      <c r="CN54" s="44">
        <v>0</v>
      </c>
      <c r="CO54" s="44">
        <v>0</v>
      </c>
      <c r="CP54" s="44">
        <v>0</v>
      </c>
      <c r="CQ54" s="44">
        <v>0.25</v>
      </c>
      <c r="CR54" s="44">
        <v>0</v>
      </c>
      <c r="CS54" s="44">
        <v>0</v>
      </c>
      <c r="CT54" s="44">
        <v>0</v>
      </c>
      <c r="CU54" s="44">
        <v>0.25</v>
      </c>
      <c r="CV54" s="44">
        <v>26</v>
      </c>
      <c r="CW54" s="44">
        <f t="shared" si="0"/>
        <v>25.75</v>
      </c>
      <c r="CX54" s="87">
        <f t="shared" si="1"/>
        <v>101.75</v>
      </c>
      <c r="CY54" s="91">
        <f t="shared" si="2"/>
        <v>101.5</v>
      </c>
      <c r="CZ54" s="44">
        <v>0</v>
      </c>
      <c r="DA54" s="44"/>
      <c r="DB54" s="44"/>
    </row>
    <row r="55" spans="1:106" ht="15" customHeight="1" x14ac:dyDescent="0.3">
      <c r="A55" s="44" t="s">
        <v>652</v>
      </c>
      <c r="B55" s="44" t="s">
        <v>787</v>
      </c>
      <c r="C55" s="44" t="s">
        <v>787</v>
      </c>
      <c r="D55" s="44">
        <v>2017</v>
      </c>
      <c r="E55" s="45">
        <v>42906</v>
      </c>
      <c r="F55" s="44" t="s">
        <v>137</v>
      </c>
      <c r="G55" s="44" t="s">
        <v>77</v>
      </c>
      <c r="H55" s="37" t="s">
        <v>22</v>
      </c>
      <c r="I55" s="37" t="s">
        <v>22</v>
      </c>
      <c r="J55" s="37" t="s">
        <v>21</v>
      </c>
      <c r="K55" s="37" t="s">
        <v>22</v>
      </c>
      <c r="L55" s="37" t="s">
        <v>21</v>
      </c>
      <c r="M55" s="44">
        <v>1</v>
      </c>
      <c r="N55" s="44">
        <v>0</v>
      </c>
      <c r="O55" s="44">
        <v>0</v>
      </c>
      <c r="P55" s="44">
        <v>0</v>
      </c>
      <c r="Q55" s="44">
        <v>67</v>
      </c>
      <c r="R55" s="44">
        <v>7</v>
      </c>
      <c r="S55" s="44">
        <v>0</v>
      </c>
      <c r="T55" s="44">
        <v>0</v>
      </c>
      <c r="U55" s="44">
        <v>0.25</v>
      </c>
      <c r="V55" s="44">
        <v>0</v>
      </c>
      <c r="W55" s="44">
        <v>0</v>
      </c>
      <c r="X55" s="44">
        <v>0</v>
      </c>
      <c r="Y55" s="44">
        <v>1</v>
      </c>
      <c r="Z55" s="44">
        <v>0</v>
      </c>
      <c r="AA55" s="44">
        <v>0</v>
      </c>
      <c r="AB55" s="44">
        <v>0</v>
      </c>
      <c r="AC55" s="44">
        <v>4</v>
      </c>
      <c r="AD55" s="44">
        <v>6</v>
      </c>
      <c r="AE55" s="44">
        <v>0</v>
      </c>
      <c r="AF55" s="44">
        <v>0.5</v>
      </c>
      <c r="AG55" s="44">
        <v>0</v>
      </c>
      <c r="AH55" s="44">
        <v>0</v>
      </c>
      <c r="AI55" s="44">
        <v>0</v>
      </c>
      <c r="AJ55" s="44">
        <v>0.25</v>
      </c>
      <c r="AK55" s="44">
        <v>0</v>
      </c>
      <c r="AL55" s="44">
        <v>0</v>
      </c>
      <c r="AM55" s="44">
        <v>0</v>
      </c>
      <c r="AN55" s="44">
        <v>0</v>
      </c>
      <c r="AO55" s="44">
        <v>0</v>
      </c>
      <c r="AP55" s="44">
        <v>0.25</v>
      </c>
      <c r="AQ55" s="44">
        <v>0</v>
      </c>
      <c r="AR55" s="44">
        <v>0</v>
      </c>
      <c r="AS55" s="44">
        <v>0</v>
      </c>
      <c r="AT55" s="44">
        <v>0</v>
      </c>
      <c r="AU55" s="44">
        <v>0</v>
      </c>
      <c r="AV55" s="44">
        <v>0</v>
      </c>
      <c r="AW55" s="44">
        <v>0.5</v>
      </c>
      <c r="AX55" s="44">
        <v>0</v>
      </c>
      <c r="AY55" s="44">
        <v>0</v>
      </c>
      <c r="AZ55" s="44">
        <v>0</v>
      </c>
      <c r="BA55" s="44">
        <v>0.25</v>
      </c>
      <c r="BB55" s="44">
        <v>0</v>
      </c>
      <c r="BC55" s="44">
        <v>0</v>
      </c>
      <c r="BD55" s="44">
        <v>0</v>
      </c>
      <c r="BE55" s="44">
        <v>0</v>
      </c>
      <c r="BF55" s="44">
        <v>0</v>
      </c>
      <c r="BG55" s="44">
        <v>0</v>
      </c>
      <c r="BH55" s="44">
        <v>0</v>
      </c>
      <c r="BI55" s="44">
        <v>0</v>
      </c>
      <c r="BJ55" s="44">
        <v>0</v>
      </c>
      <c r="BK55" s="44">
        <v>0</v>
      </c>
      <c r="BL55" s="44">
        <v>0</v>
      </c>
      <c r="BM55" s="44">
        <v>0</v>
      </c>
      <c r="BN55" s="44">
        <v>10</v>
      </c>
      <c r="BO55" s="44">
        <v>0</v>
      </c>
      <c r="BP55" s="44">
        <v>2</v>
      </c>
      <c r="BQ55" s="44">
        <v>0</v>
      </c>
      <c r="BR55" s="44">
        <v>0</v>
      </c>
      <c r="BS55" s="44">
        <v>0</v>
      </c>
      <c r="BT55" s="44">
        <v>0.25</v>
      </c>
      <c r="BU55" s="44">
        <v>0.25</v>
      </c>
      <c r="BV55" s="44">
        <v>0</v>
      </c>
      <c r="BW55" s="44">
        <v>0</v>
      </c>
      <c r="BX55" s="44">
        <v>0</v>
      </c>
      <c r="BY55" s="44">
        <v>0</v>
      </c>
      <c r="BZ55" s="44">
        <v>0</v>
      </c>
      <c r="CA55" s="44">
        <v>0</v>
      </c>
      <c r="CB55" s="44">
        <v>0</v>
      </c>
      <c r="CC55" s="44">
        <v>0</v>
      </c>
      <c r="CD55" s="44">
        <v>0</v>
      </c>
      <c r="CE55" s="44">
        <v>0</v>
      </c>
      <c r="CF55" s="44">
        <v>0</v>
      </c>
      <c r="CG55" s="44">
        <v>0</v>
      </c>
      <c r="CH55" s="44">
        <v>0</v>
      </c>
      <c r="CI55" s="44">
        <v>0</v>
      </c>
      <c r="CJ55" s="44">
        <v>0</v>
      </c>
      <c r="CK55" s="44">
        <v>0</v>
      </c>
      <c r="CL55" s="44">
        <v>0</v>
      </c>
      <c r="CM55" s="44">
        <v>0</v>
      </c>
      <c r="CN55" s="44">
        <v>0</v>
      </c>
      <c r="CO55" s="44">
        <v>0</v>
      </c>
      <c r="CP55" s="44">
        <v>0</v>
      </c>
      <c r="CQ55" s="44">
        <v>0.25</v>
      </c>
      <c r="CR55" s="44">
        <v>0</v>
      </c>
      <c r="CS55" s="44">
        <v>0</v>
      </c>
      <c r="CT55" s="44">
        <v>0</v>
      </c>
      <c r="CU55" s="44">
        <v>0.25</v>
      </c>
      <c r="CW55" s="44">
        <f t="shared" si="0"/>
        <v>26</v>
      </c>
      <c r="CX55" s="87">
        <f t="shared" si="1"/>
        <v>75</v>
      </c>
      <c r="CY55" s="91">
        <f t="shared" si="2"/>
        <v>101</v>
      </c>
      <c r="CZ55" s="44">
        <v>0</v>
      </c>
      <c r="DA55" s="44" t="s">
        <v>887</v>
      </c>
      <c r="DB55" s="44"/>
    </row>
    <row r="56" spans="1:106" ht="15" customHeight="1" x14ac:dyDescent="0.3">
      <c r="A56" s="44" t="s">
        <v>652</v>
      </c>
      <c r="B56" s="44" t="s">
        <v>788</v>
      </c>
      <c r="C56" s="44" t="s">
        <v>782</v>
      </c>
      <c r="D56" s="44">
        <v>2017</v>
      </c>
      <c r="E56" s="45">
        <v>42906</v>
      </c>
      <c r="F56" s="44" t="s">
        <v>137</v>
      </c>
      <c r="G56" s="44" t="s">
        <v>80</v>
      </c>
      <c r="H56" s="37" t="s">
        <v>21</v>
      </c>
      <c r="I56" s="37" t="s">
        <v>21</v>
      </c>
      <c r="J56" s="37" t="s">
        <v>22</v>
      </c>
      <c r="K56" s="37" t="s">
        <v>21</v>
      </c>
      <c r="L56" s="37" t="s">
        <v>22</v>
      </c>
      <c r="M56" s="44">
        <v>0.5</v>
      </c>
      <c r="N56" s="44">
        <v>0.25</v>
      </c>
      <c r="O56" s="44">
        <v>0</v>
      </c>
      <c r="P56" s="44">
        <v>0.5</v>
      </c>
      <c r="Q56" s="44">
        <v>25</v>
      </c>
      <c r="R56" s="44">
        <v>70</v>
      </c>
      <c r="S56" s="44">
        <v>0</v>
      </c>
      <c r="T56" s="44">
        <v>0</v>
      </c>
      <c r="U56" s="44">
        <v>0.25</v>
      </c>
      <c r="V56" s="44">
        <v>0</v>
      </c>
      <c r="W56" s="44">
        <v>0</v>
      </c>
      <c r="X56" s="44">
        <v>0</v>
      </c>
      <c r="Y56" s="44">
        <v>1</v>
      </c>
      <c r="Z56" s="44">
        <v>0</v>
      </c>
      <c r="AA56" s="44">
        <v>0</v>
      </c>
      <c r="AB56" s="44">
        <v>0</v>
      </c>
      <c r="AC56" s="44">
        <v>0.5</v>
      </c>
      <c r="AD56" s="44">
        <v>0.25</v>
      </c>
      <c r="AE56" s="44">
        <v>0</v>
      </c>
      <c r="AF56" s="44">
        <v>0.25</v>
      </c>
      <c r="AG56" s="44">
        <v>0</v>
      </c>
      <c r="AH56" s="44">
        <v>0</v>
      </c>
      <c r="AI56" s="44">
        <v>0</v>
      </c>
      <c r="AJ56" s="44">
        <v>0</v>
      </c>
      <c r="AK56" s="44">
        <v>0</v>
      </c>
      <c r="AL56" s="44">
        <v>0</v>
      </c>
      <c r="AM56" s="44">
        <v>0</v>
      </c>
      <c r="AN56" s="44">
        <v>0</v>
      </c>
      <c r="AO56" s="44">
        <v>0</v>
      </c>
      <c r="AP56" s="44">
        <v>0</v>
      </c>
      <c r="AQ56" s="44">
        <v>0</v>
      </c>
      <c r="AR56" s="44">
        <v>0</v>
      </c>
      <c r="AS56" s="44">
        <v>0</v>
      </c>
      <c r="AT56" s="44">
        <v>0</v>
      </c>
      <c r="AU56" s="44">
        <v>0</v>
      </c>
      <c r="AV56" s="44">
        <v>0</v>
      </c>
      <c r="AW56" s="44">
        <v>0.5</v>
      </c>
      <c r="AX56" s="44">
        <v>0</v>
      </c>
      <c r="AY56" s="44">
        <v>0</v>
      </c>
      <c r="AZ56" s="44">
        <v>0</v>
      </c>
      <c r="BA56" s="44">
        <v>0.25</v>
      </c>
      <c r="BB56" s="44">
        <v>0</v>
      </c>
      <c r="BC56" s="44">
        <v>0</v>
      </c>
      <c r="BD56" s="44">
        <v>0</v>
      </c>
      <c r="BE56" s="44">
        <v>0</v>
      </c>
      <c r="BF56" s="44">
        <v>0</v>
      </c>
      <c r="BG56" s="44">
        <v>0</v>
      </c>
      <c r="BH56" s="44">
        <v>0</v>
      </c>
      <c r="BI56" s="44">
        <v>0</v>
      </c>
      <c r="BJ56" s="44">
        <v>0</v>
      </c>
      <c r="BK56" s="44">
        <v>0</v>
      </c>
      <c r="BL56" s="44">
        <v>0</v>
      </c>
      <c r="BM56" s="44">
        <v>0</v>
      </c>
      <c r="BN56" s="44">
        <v>0</v>
      </c>
      <c r="BO56" s="44">
        <v>0</v>
      </c>
      <c r="BP56" s="44">
        <v>0.5</v>
      </c>
      <c r="BQ56" s="44">
        <v>0</v>
      </c>
      <c r="BR56" s="44">
        <v>0</v>
      </c>
      <c r="BS56" s="44">
        <v>0</v>
      </c>
      <c r="BT56" s="44">
        <v>0.25</v>
      </c>
      <c r="BU56" s="44">
        <v>-1</v>
      </c>
      <c r="BV56" s="44">
        <v>0</v>
      </c>
      <c r="BW56" s="44">
        <v>0</v>
      </c>
      <c r="BX56" s="44">
        <v>0</v>
      </c>
      <c r="BY56" s="44">
        <v>0</v>
      </c>
      <c r="BZ56" s="44">
        <v>0</v>
      </c>
      <c r="CA56" s="44">
        <v>0</v>
      </c>
      <c r="CB56" s="44">
        <v>0</v>
      </c>
      <c r="CC56" s="44">
        <v>0</v>
      </c>
      <c r="CD56" s="44">
        <v>0</v>
      </c>
      <c r="CE56" s="44">
        <v>0</v>
      </c>
      <c r="CF56" s="44">
        <v>0</v>
      </c>
      <c r="CG56" s="44">
        <v>0</v>
      </c>
      <c r="CH56" s="44">
        <v>0</v>
      </c>
      <c r="CI56" s="44">
        <v>0</v>
      </c>
      <c r="CJ56" s="44">
        <v>0</v>
      </c>
      <c r="CK56" s="44">
        <v>0</v>
      </c>
      <c r="CL56" s="44">
        <v>0</v>
      </c>
      <c r="CM56" s="44">
        <v>0</v>
      </c>
      <c r="CN56" s="44">
        <v>0</v>
      </c>
      <c r="CO56" s="44">
        <v>0</v>
      </c>
      <c r="CP56" s="44">
        <v>0</v>
      </c>
      <c r="CQ56" s="44">
        <v>0</v>
      </c>
      <c r="CR56" s="44">
        <v>0</v>
      </c>
      <c r="CS56" s="44">
        <v>0</v>
      </c>
      <c r="CT56" s="44">
        <v>0</v>
      </c>
      <c r="CU56" s="44">
        <v>0.25</v>
      </c>
      <c r="CW56" s="44">
        <f t="shared" si="0"/>
        <v>3</v>
      </c>
      <c r="CX56" s="87">
        <f t="shared" si="1"/>
        <v>96.25</v>
      </c>
      <c r="CY56" s="91">
        <f t="shared" si="2"/>
        <v>99.25</v>
      </c>
      <c r="CZ56" s="44">
        <v>0</v>
      </c>
      <c r="DA56" s="44" t="s">
        <v>887</v>
      </c>
      <c r="DB56" s="44" t="s">
        <v>890</v>
      </c>
    </row>
    <row r="57" spans="1:106" ht="15" customHeight="1" x14ac:dyDescent="0.3">
      <c r="A57" s="44" t="s">
        <v>652</v>
      </c>
      <c r="B57" s="44" t="s">
        <v>788</v>
      </c>
      <c r="C57" s="44" t="s">
        <v>782</v>
      </c>
      <c r="D57" s="44">
        <v>2017</v>
      </c>
      <c r="E57" s="45">
        <v>42906</v>
      </c>
      <c r="F57" s="44" t="s">
        <v>137</v>
      </c>
      <c r="G57" s="44" t="s">
        <v>83</v>
      </c>
      <c r="H57" s="37" t="s">
        <v>27</v>
      </c>
      <c r="I57" s="37" t="s">
        <v>27</v>
      </c>
      <c r="J57" s="37" t="s">
        <v>26</v>
      </c>
      <c r="K57" s="37" t="s">
        <v>27</v>
      </c>
      <c r="L57" s="37" t="s">
        <v>26</v>
      </c>
      <c r="M57" s="44">
        <v>2</v>
      </c>
      <c r="N57" s="44">
        <v>0.5</v>
      </c>
      <c r="O57" s="44">
        <v>0</v>
      </c>
      <c r="P57" s="44">
        <v>0.25</v>
      </c>
      <c r="Q57" s="44">
        <v>25</v>
      </c>
      <c r="R57" s="44">
        <v>25</v>
      </c>
      <c r="S57" s="44">
        <v>0</v>
      </c>
      <c r="T57" s="44">
        <v>0</v>
      </c>
      <c r="U57" s="44">
        <v>0.25</v>
      </c>
      <c r="V57" s="44">
        <v>0</v>
      </c>
      <c r="W57" s="44">
        <v>0</v>
      </c>
      <c r="X57" s="44">
        <v>0</v>
      </c>
      <c r="Y57" s="44">
        <v>2</v>
      </c>
      <c r="Z57" s="44">
        <v>0</v>
      </c>
      <c r="AA57" s="44">
        <v>0</v>
      </c>
      <c r="AB57" s="44">
        <v>0</v>
      </c>
      <c r="AC57" s="44">
        <v>40</v>
      </c>
      <c r="AD57" s="44">
        <v>0.25</v>
      </c>
      <c r="AE57" s="44">
        <v>0</v>
      </c>
      <c r="AF57" s="44">
        <v>0.25</v>
      </c>
      <c r="AG57" s="44">
        <v>0.25</v>
      </c>
      <c r="AH57" s="44">
        <v>0</v>
      </c>
      <c r="AI57" s="44">
        <v>0</v>
      </c>
      <c r="AJ57" s="44">
        <v>0.25</v>
      </c>
      <c r="AK57" s="44">
        <v>0</v>
      </c>
      <c r="AL57" s="44">
        <v>0</v>
      </c>
      <c r="AM57" s="44">
        <v>0</v>
      </c>
      <c r="AN57" s="44">
        <v>0</v>
      </c>
      <c r="AO57" s="44">
        <v>0</v>
      </c>
      <c r="AP57" s="44">
        <v>0</v>
      </c>
      <c r="AQ57" s="44">
        <v>0</v>
      </c>
      <c r="AR57" s="44">
        <v>0</v>
      </c>
      <c r="AS57" s="44">
        <v>0</v>
      </c>
      <c r="AT57" s="44">
        <v>0</v>
      </c>
      <c r="AU57" s="44">
        <v>0</v>
      </c>
      <c r="AV57" s="44">
        <v>0</v>
      </c>
      <c r="AW57" s="44">
        <v>0</v>
      </c>
      <c r="AX57" s="44">
        <v>0</v>
      </c>
      <c r="AY57" s="44">
        <v>0.5</v>
      </c>
      <c r="AZ57" s="44">
        <v>0</v>
      </c>
      <c r="BA57" s="44">
        <v>0</v>
      </c>
      <c r="BB57" s="44">
        <v>0</v>
      </c>
      <c r="BC57" s="44">
        <v>0</v>
      </c>
      <c r="BD57" s="44">
        <v>0</v>
      </c>
      <c r="BE57" s="44">
        <v>0</v>
      </c>
      <c r="BF57" s="44">
        <v>0</v>
      </c>
      <c r="BG57" s="44">
        <v>0</v>
      </c>
      <c r="BH57" s="44">
        <v>0</v>
      </c>
      <c r="BI57" s="44">
        <v>0</v>
      </c>
      <c r="BJ57" s="44">
        <v>0</v>
      </c>
      <c r="BK57" s="44">
        <v>0</v>
      </c>
      <c r="BL57" s="44">
        <v>0</v>
      </c>
      <c r="BM57" s="44">
        <v>0</v>
      </c>
      <c r="BN57" s="44">
        <v>2</v>
      </c>
      <c r="BO57" s="44">
        <v>0</v>
      </c>
      <c r="BP57" s="44">
        <v>0.5</v>
      </c>
      <c r="BQ57" s="44">
        <v>0</v>
      </c>
      <c r="BR57" s="44">
        <v>0</v>
      </c>
      <c r="BS57" s="44">
        <v>0</v>
      </c>
      <c r="BT57" s="44">
        <v>0.25</v>
      </c>
      <c r="BU57" s="44">
        <v>2</v>
      </c>
      <c r="BV57" s="44">
        <v>0</v>
      </c>
      <c r="BW57" s="44">
        <v>0</v>
      </c>
      <c r="BX57" s="44">
        <v>0</v>
      </c>
      <c r="BY57" s="44">
        <v>0</v>
      </c>
      <c r="BZ57" s="44">
        <v>0</v>
      </c>
      <c r="CA57" s="44">
        <v>0</v>
      </c>
      <c r="CB57" s="44">
        <v>0</v>
      </c>
      <c r="CC57" s="44">
        <v>0</v>
      </c>
      <c r="CD57" s="44">
        <v>0</v>
      </c>
      <c r="CE57" s="44">
        <v>0</v>
      </c>
      <c r="CF57" s="44">
        <v>0</v>
      </c>
      <c r="CG57" s="44">
        <v>0</v>
      </c>
      <c r="CH57" s="44">
        <v>0</v>
      </c>
      <c r="CI57" s="44">
        <v>0</v>
      </c>
      <c r="CJ57" s="44">
        <v>0</v>
      </c>
      <c r="CK57" s="44">
        <v>0</v>
      </c>
      <c r="CL57" s="44">
        <v>0</v>
      </c>
      <c r="CM57" s="44">
        <v>0</v>
      </c>
      <c r="CN57" s="44">
        <v>0</v>
      </c>
      <c r="CO57" s="44">
        <v>0</v>
      </c>
      <c r="CP57" s="44">
        <v>0</v>
      </c>
      <c r="CQ57" s="44">
        <v>0</v>
      </c>
      <c r="CR57" s="44">
        <v>0</v>
      </c>
      <c r="CS57" s="44">
        <v>0</v>
      </c>
      <c r="CT57" s="44">
        <v>0</v>
      </c>
      <c r="CU57" s="44">
        <v>0.25</v>
      </c>
      <c r="CV57" s="44">
        <v>50</v>
      </c>
      <c r="CW57" s="44">
        <f t="shared" si="0"/>
        <v>48.75</v>
      </c>
      <c r="CX57" s="87">
        <f t="shared" si="1"/>
        <v>102.75</v>
      </c>
      <c r="CY57" s="91">
        <f t="shared" si="2"/>
        <v>101.5</v>
      </c>
      <c r="CZ57" s="44">
        <v>0</v>
      </c>
      <c r="DA57" s="44"/>
      <c r="DB57" s="44"/>
    </row>
    <row r="58" spans="1:106" ht="15" customHeight="1" x14ac:dyDescent="0.3">
      <c r="A58" s="44" t="s">
        <v>652</v>
      </c>
      <c r="B58" s="44" t="s">
        <v>788</v>
      </c>
      <c r="C58" s="44" t="s">
        <v>782</v>
      </c>
      <c r="D58" s="44">
        <v>2017</v>
      </c>
      <c r="E58" s="45">
        <v>42906</v>
      </c>
      <c r="F58" s="44" t="s">
        <v>137</v>
      </c>
      <c r="G58" s="44" t="s">
        <v>86</v>
      </c>
      <c r="H58" s="37" t="s">
        <v>22</v>
      </c>
      <c r="I58" s="37" t="s">
        <v>22</v>
      </c>
      <c r="J58" s="37" t="s">
        <v>21</v>
      </c>
      <c r="K58" s="37" t="s">
        <v>22</v>
      </c>
      <c r="L58" s="37" t="s">
        <v>21</v>
      </c>
      <c r="M58" s="44">
        <v>3</v>
      </c>
      <c r="N58" s="44">
        <v>0</v>
      </c>
      <c r="O58" s="44">
        <v>0</v>
      </c>
      <c r="P58" s="44">
        <v>0.25</v>
      </c>
      <c r="Q58" s="44">
        <v>61</v>
      </c>
      <c r="R58" s="44">
        <v>15</v>
      </c>
      <c r="S58" s="44">
        <v>0</v>
      </c>
      <c r="T58" s="44">
        <v>0</v>
      </c>
      <c r="U58" s="44">
        <v>0.25</v>
      </c>
      <c r="V58" s="44">
        <v>0</v>
      </c>
      <c r="W58" s="44">
        <v>0</v>
      </c>
      <c r="X58" s="44">
        <v>0</v>
      </c>
      <c r="Y58" s="44">
        <v>2</v>
      </c>
      <c r="Z58" s="44">
        <v>0</v>
      </c>
      <c r="AA58" s="44">
        <v>0</v>
      </c>
      <c r="AB58" s="44">
        <v>0</v>
      </c>
      <c r="AC58" s="44">
        <v>3</v>
      </c>
      <c r="AD58" s="44">
        <v>1</v>
      </c>
      <c r="AE58" s="44">
        <v>0</v>
      </c>
      <c r="AF58" s="44">
        <v>0.25</v>
      </c>
      <c r="AG58" s="44">
        <v>0</v>
      </c>
      <c r="AH58" s="44">
        <v>0</v>
      </c>
      <c r="AI58" s="44">
        <v>0</v>
      </c>
      <c r="AJ58" s="44">
        <v>0</v>
      </c>
      <c r="AK58" s="44">
        <v>0</v>
      </c>
      <c r="AL58" s="44">
        <v>0</v>
      </c>
      <c r="AM58" s="44">
        <v>0</v>
      </c>
      <c r="AN58" s="44">
        <v>0</v>
      </c>
      <c r="AO58" s="44">
        <v>0</v>
      </c>
      <c r="AP58" s="44">
        <v>0.25</v>
      </c>
      <c r="AQ58" s="44">
        <v>0</v>
      </c>
      <c r="AR58" s="44">
        <v>0</v>
      </c>
      <c r="AS58" s="44">
        <v>0</v>
      </c>
      <c r="AT58" s="44">
        <v>0</v>
      </c>
      <c r="AU58" s="44">
        <v>0</v>
      </c>
      <c r="AV58" s="44">
        <v>0</v>
      </c>
      <c r="AW58" s="44">
        <v>0.5</v>
      </c>
      <c r="AX58" s="44">
        <v>0</v>
      </c>
      <c r="AY58" s="44">
        <v>0</v>
      </c>
      <c r="AZ58" s="44">
        <v>0</v>
      </c>
      <c r="BA58" s="44">
        <v>0.25</v>
      </c>
      <c r="BB58" s="44">
        <v>0</v>
      </c>
      <c r="BC58" s="44">
        <v>0</v>
      </c>
      <c r="BD58" s="44">
        <v>0</v>
      </c>
      <c r="BE58" s="44">
        <v>0</v>
      </c>
      <c r="BF58" s="44">
        <v>0</v>
      </c>
      <c r="BG58" s="44">
        <v>0</v>
      </c>
      <c r="BH58" s="44">
        <v>0</v>
      </c>
      <c r="BI58" s="44">
        <v>0</v>
      </c>
      <c r="BJ58" s="44">
        <v>0</v>
      </c>
      <c r="BK58" s="44">
        <v>0</v>
      </c>
      <c r="BL58" s="44">
        <v>0</v>
      </c>
      <c r="BM58" s="44">
        <v>0</v>
      </c>
      <c r="BN58" s="44">
        <v>1</v>
      </c>
      <c r="BO58" s="44">
        <v>0</v>
      </c>
      <c r="BP58" s="44">
        <v>10</v>
      </c>
      <c r="BQ58" s="44">
        <v>0</v>
      </c>
      <c r="BR58" s="44">
        <v>0</v>
      </c>
      <c r="BS58" s="44">
        <v>0</v>
      </c>
      <c r="BT58" s="44">
        <v>0.25</v>
      </c>
      <c r="BU58" s="44">
        <v>2</v>
      </c>
      <c r="BV58" s="44">
        <v>0</v>
      </c>
      <c r="BW58" s="44">
        <v>0</v>
      </c>
      <c r="BX58" s="44">
        <v>0</v>
      </c>
      <c r="BY58" s="44">
        <v>0</v>
      </c>
      <c r="BZ58" s="44">
        <v>0</v>
      </c>
      <c r="CA58" s="44">
        <v>0</v>
      </c>
      <c r="CB58" s="44">
        <v>0</v>
      </c>
      <c r="CC58" s="44">
        <v>0</v>
      </c>
      <c r="CD58" s="44">
        <v>0</v>
      </c>
      <c r="CE58" s="44">
        <v>0</v>
      </c>
      <c r="CF58" s="44">
        <v>0</v>
      </c>
      <c r="CG58" s="44">
        <v>0</v>
      </c>
      <c r="CH58" s="44">
        <v>0</v>
      </c>
      <c r="CI58" s="44">
        <v>0</v>
      </c>
      <c r="CJ58" s="44">
        <v>0</v>
      </c>
      <c r="CK58" s="44">
        <v>0</v>
      </c>
      <c r="CL58" s="44">
        <v>0</v>
      </c>
      <c r="CM58" s="44">
        <v>0</v>
      </c>
      <c r="CN58" s="44">
        <v>0</v>
      </c>
      <c r="CO58" s="44">
        <v>0</v>
      </c>
      <c r="CP58" s="44">
        <v>0</v>
      </c>
      <c r="CQ58" s="44">
        <v>0.25</v>
      </c>
      <c r="CR58" s="44">
        <v>0</v>
      </c>
      <c r="CS58" s="44">
        <v>0</v>
      </c>
      <c r="CT58" s="44">
        <v>0</v>
      </c>
      <c r="CU58" s="44">
        <v>0</v>
      </c>
      <c r="CV58" s="44">
        <v>25</v>
      </c>
      <c r="CW58" s="44">
        <f t="shared" si="0"/>
        <v>21</v>
      </c>
      <c r="CX58" s="87">
        <f t="shared" si="1"/>
        <v>104.25</v>
      </c>
      <c r="CY58" s="91">
        <f t="shared" si="2"/>
        <v>100.25</v>
      </c>
      <c r="CZ58" s="44">
        <v>0</v>
      </c>
      <c r="DA58" s="44"/>
      <c r="DB58" s="44"/>
    </row>
    <row r="59" spans="1:106" ht="15" customHeight="1" x14ac:dyDescent="0.3">
      <c r="A59" s="44" t="s">
        <v>652</v>
      </c>
      <c r="B59" s="44" t="s">
        <v>787</v>
      </c>
      <c r="C59" s="44" t="s">
        <v>787</v>
      </c>
      <c r="D59" s="44">
        <v>2017</v>
      </c>
      <c r="E59" s="45">
        <v>42906</v>
      </c>
      <c r="F59" s="44" t="s">
        <v>137</v>
      </c>
      <c r="G59" s="44" t="s">
        <v>89</v>
      </c>
      <c r="H59" s="37" t="s">
        <v>45</v>
      </c>
      <c r="I59" s="37" t="s">
        <v>45</v>
      </c>
      <c r="J59" s="37" t="s">
        <v>45</v>
      </c>
      <c r="K59" s="37" t="s">
        <v>45</v>
      </c>
      <c r="L59" s="37" t="s">
        <v>45</v>
      </c>
      <c r="M59" s="44">
        <v>4</v>
      </c>
      <c r="N59" s="44">
        <v>0</v>
      </c>
      <c r="O59" s="44">
        <v>0</v>
      </c>
      <c r="P59" s="44">
        <v>0.25</v>
      </c>
      <c r="Q59" s="44">
        <v>64</v>
      </c>
      <c r="R59" s="44">
        <v>11</v>
      </c>
      <c r="S59" s="44">
        <v>0</v>
      </c>
      <c r="T59" s="44">
        <v>0</v>
      </c>
      <c r="U59" s="44">
        <v>0.25</v>
      </c>
      <c r="V59" s="44">
        <v>0</v>
      </c>
      <c r="W59" s="44">
        <v>0</v>
      </c>
      <c r="X59" s="44">
        <v>0</v>
      </c>
      <c r="Y59" s="44">
        <v>1</v>
      </c>
      <c r="Z59" s="44">
        <v>0</v>
      </c>
      <c r="AA59" s="44">
        <v>0</v>
      </c>
      <c r="AB59" s="44">
        <v>0</v>
      </c>
      <c r="AC59" s="44">
        <v>3</v>
      </c>
      <c r="AD59" s="44">
        <v>0.5</v>
      </c>
      <c r="AE59" s="44">
        <v>0</v>
      </c>
      <c r="AF59" s="44">
        <v>0.25</v>
      </c>
      <c r="AG59" s="44">
        <v>2</v>
      </c>
      <c r="AH59" s="44">
        <v>0</v>
      </c>
      <c r="AI59" s="44">
        <v>0</v>
      </c>
      <c r="AJ59" s="44">
        <v>0</v>
      </c>
      <c r="AK59" s="44">
        <v>0</v>
      </c>
      <c r="AL59" s="44">
        <v>0</v>
      </c>
      <c r="AM59" s="44">
        <v>0</v>
      </c>
      <c r="AN59" s="44">
        <v>0</v>
      </c>
      <c r="AO59" s="44">
        <v>0</v>
      </c>
      <c r="AP59" s="44">
        <v>0</v>
      </c>
      <c r="AQ59" s="44">
        <v>0</v>
      </c>
      <c r="AR59" s="44">
        <v>0</v>
      </c>
      <c r="AS59" s="44">
        <v>0</v>
      </c>
      <c r="AT59" s="44">
        <v>0</v>
      </c>
      <c r="AU59" s="44">
        <v>0</v>
      </c>
      <c r="AV59" s="44">
        <v>0</v>
      </c>
      <c r="AW59" s="44">
        <v>4</v>
      </c>
      <c r="AX59" s="44">
        <v>0</v>
      </c>
      <c r="AY59" s="44">
        <v>0</v>
      </c>
      <c r="AZ59" s="44">
        <v>0</v>
      </c>
      <c r="BA59" s="44">
        <v>0</v>
      </c>
      <c r="BB59" s="44">
        <v>0</v>
      </c>
      <c r="BC59" s="44">
        <v>0</v>
      </c>
      <c r="BD59" s="44">
        <v>0</v>
      </c>
      <c r="BE59" s="44">
        <v>0</v>
      </c>
      <c r="BF59" s="44">
        <v>0</v>
      </c>
      <c r="BG59" s="44">
        <v>0</v>
      </c>
      <c r="BH59" s="44">
        <v>0</v>
      </c>
      <c r="BI59" s="44">
        <v>0</v>
      </c>
      <c r="BJ59" s="44">
        <v>0</v>
      </c>
      <c r="BK59" s="44">
        <v>0</v>
      </c>
      <c r="BL59" s="44">
        <v>0</v>
      </c>
      <c r="BM59" s="44">
        <v>0</v>
      </c>
      <c r="BN59" s="44">
        <v>1</v>
      </c>
      <c r="BO59" s="44">
        <v>0</v>
      </c>
      <c r="BP59" s="44">
        <v>5</v>
      </c>
      <c r="BQ59" s="44">
        <v>0</v>
      </c>
      <c r="BR59" s="44">
        <v>0</v>
      </c>
      <c r="BS59" s="44">
        <v>0</v>
      </c>
      <c r="BT59" s="44">
        <v>0.25</v>
      </c>
      <c r="BU59" s="44">
        <v>2</v>
      </c>
      <c r="BV59" s="44">
        <v>0</v>
      </c>
      <c r="BW59" s="44">
        <v>0</v>
      </c>
      <c r="BX59" s="44">
        <v>0</v>
      </c>
      <c r="BY59" s="44">
        <v>0.5</v>
      </c>
      <c r="BZ59" s="44">
        <v>0</v>
      </c>
      <c r="CA59" s="44">
        <v>0</v>
      </c>
      <c r="CB59" s="44">
        <v>0</v>
      </c>
      <c r="CC59" s="44">
        <v>0</v>
      </c>
      <c r="CD59" s="44">
        <v>0</v>
      </c>
      <c r="CE59" s="44">
        <v>0</v>
      </c>
      <c r="CF59" s="44">
        <v>0</v>
      </c>
      <c r="CG59" s="44">
        <v>0</v>
      </c>
      <c r="CH59" s="44">
        <v>0</v>
      </c>
      <c r="CI59" s="44">
        <v>0</v>
      </c>
      <c r="CJ59" s="44">
        <v>0</v>
      </c>
      <c r="CK59" s="44">
        <v>0</v>
      </c>
      <c r="CL59" s="44">
        <v>0</v>
      </c>
      <c r="CM59" s="44">
        <v>0</v>
      </c>
      <c r="CN59" s="44">
        <v>0</v>
      </c>
      <c r="CO59" s="44">
        <v>0</v>
      </c>
      <c r="CP59" s="44">
        <v>0</v>
      </c>
      <c r="CQ59" s="44">
        <v>0.25</v>
      </c>
      <c r="CR59" s="44">
        <v>0</v>
      </c>
      <c r="CS59" s="44">
        <v>0</v>
      </c>
      <c r="CT59" s="44">
        <v>0</v>
      </c>
      <c r="CU59" s="44">
        <v>0</v>
      </c>
      <c r="CV59" s="44">
        <v>18</v>
      </c>
      <c r="CW59" s="44">
        <f t="shared" si="0"/>
        <v>20</v>
      </c>
      <c r="CX59" s="87">
        <f t="shared" si="1"/>
        <v>97.25</v>
      </c>
      <c r="CY59" s="91">
        <f t="shared" si="2"/>
        <v>99.25</v>
      </c>
      <c r="CZ59" s="44">
        <v>0</v>
      </c>
      <c r="DA59" s="44"/>
      <c r="DB59" s="44"/>
    </row>
    <row r="60" spans="1:106" ht="15" customHeight="1" x14ac:dyDescent="0.3">
      <c r="A60" s="44" t="s">
        <v>652</v>
      </c>
      <c r="B60" s="44" t="s">
        <v>789</v>
      </c>
      <c r="C60" s="44" t="s">
        <v>789</v>
      </c>
      <c r="D60" s="44">
        <v>2017</v>
      </c>
      <c r="E60" s="45">
        <v>42906</v>
      </c>
      <c r="F60" s="44" t="s">
        <v>137</v>
      </c>
      <c r="G60" s="44" t="s">
        <v>92</v>
      </c>
      <c r="H60" s="37" t="s">
        <v>35</v>
      </c>
      <c r="I60" s="37" t="s">
        <v>31</v>
      </c>
      <c r="J60" s="37" t="s">
        <v>31</v>
      </c>
      <c r="K60" s="37" t="s">
        <v>31</v>
      </c>
      <c r="L60" s="37" t="s">
        <v>31</v>
      </c>
      <c r="M60" s="44">
        <v>1</v>
      </c>
      <c r="N60" s="44">
        <v>0.25</v>
      </c>
      <c r="O60" s="44">
        <v>0</v>
      </c>
      <c r="P60" s="44">
        <v>0.25</v>
      </c>
      <c r="Q60" s="44">
        <v>35</v>
      </c>
      <c r="R60" s="44">
        <v>53</v>
      </c>
      <c r="S60" s="44">
        <v>0</v>
      </c>
      <c r="T60" s="44">
        <v>0</v>
      </c>
      <c r="U60" s="44">
        <v>0.25</v>
      </c>
      <c r="V60" s="44">
        <v>0</v>
      </c>
      <c r="W60" s="44">
        <v>0</v>
      </c>
      <c r="X60" s="44">
        <v>0</v>
      </c>
      <c r="Y60" s="44">
        <v>2</v>
      </c>
      <c r="Z60" s="44">
        <v>0</v>
      </c>
      <c r="AA60" s="44">
        <v>0</v>
      </c>
      <c r="AB60" s="44">
        <v>0</v>
      </c>
      <c r="AC60" s="44">
        <v>1</v>
      </c>
      <c r="AD60" s="44">
        <v>0.25</v>
      </c>
      <c r="AE60" s="44">
        <v>0</v>
      </c>
      <c r="AF60" s="44">
        <v>0.5</v>
      </c>
      <c r="AG60" s="44">
        <v>0</v>
      </c>
      <c r="AH60" s="44">
        <v>0</v>
      </c>
      <c r="AI60" s="44">
        <v>0</v>
      </c>
      <c r="AJ60" s="44">
        <v>0.25</v>
      </c>
      <c r="AK60" s="44">
        <v>0</v>
      </c>
      <c r="AL60" s="44">
        <v>0</v>
      </c>
      <c r="AM60" s="44">
        <v>0</v>
      </c>
      <c r="AN60" s="44">
        <v>0</v>
      </c>
      <c r="AO60" s="44">
        <v>0</v>
      </c>
      <c r="AP60" s="44">
        <v>0</v>
      </c>
      <c r="AQ60" s="44">
        <v>0</v>
      </c>
      <c r="AR60" s="44">
        <v>0</v>
      </c>
      <c r="AS60" s="44">
        <v>0</v>
      </c>
      <c r="AT60" s="44">
        <v>0</v>
      </c>
      <c r="AU60" s="44">
        <v>0</v>
      </c>
      <c r="AV60" s="44">
        <v>0</v>
      </c>
      <c r="AW60" s="44">
        <v>0.5</v>
      </c>
      <c r="AX60" s="44">
        <v>0</v>
      </c>
      <c r="AY60" s="44">
        <v>0</v>
      </c>
      <c r="AZ60" s="44">
        <v>0</v>
      </c>
      <c r="BA60" s="44">
        <v>0</v>
      </c>
      <c r="BB60" s="44">
        <v>0</v>
      </c>
      <c r="BC60" s="44">
        <v>0</v>
      </c>
      <c r="BD60" s="44">
        <v>0</v>
      </c>
      <c r="BE60" s="44">
        <v>0</v>
      </c>
      <c r="BF60" s="44">
        <v>0</v>
      </c>
      <c r="BG60" s="44">
        <v>0</v>
      </c>
      <c r="BH60" s="44">
        <v>0</v>
      </c>
      <c r="BI60" s="44">
        <v>0</v>
      </c>
      <c r="BJ60" s="44">
        <v>0</v>
      </c>
      <c r="BK60" s="44">
        <v>0</v>
      </c>
      <c r="BL60" s="44">
        <v>0</v>
      </c>
      <c r="BM60" s="44">
        <v>0</v>
      </c>
      <c r="BN60" s="44">
        <v>1</v>
      </c>
      <c r="BO60" s="44">
        <v>0</v>
      </c>
      <c r="BP60" s="44">
        <v>2</v>
      </c>
      <c r="BQ60" s="44">
        <v>0</v>
      </c>
      <c r="BR60" s="44">
        <v>0</v>
      </c>
      <c r="BS60" s="44">
        <v>0</v>
      </c>
      <c r="BT60" s="44">
        <v>0.25</v>
      </c>
      <c r="BU60" s="44">
        <v>0.25</v>
      </c>
      <c r="BV60" s="44">
        <v>0</v>
      </c>
      <c r="BW60" s="44">
        <v>0.25</v>
      </c>
      <c r="BX60" s="44">
        <v>0</v>
      </c>
      <c r="BY60" s="44">
        <v>0</v>
      </c>
      <c r="BZ60" s="44">
        <v>0</v>
      </c>
      <c r="CA60" s="44">
        <v>0</v>
      </c>
      <c r="CB60" s="44">
        <v>0</v>
      </c>
      <c r="CC60" s="44">
        <v>0</v>
      </c>
      <c r="CD60" s="44">
        <v>0</v>
      </c>
      <c r="CE60" s="44">
        <v>0</v>
      </c>
      <c r="CF60" s="44">
        <v>0</v>
      </c>
      <c r="CG60" s="44">
        <v>0</v>
      </c>
      <c r="CH60" s="44">
        <v>0</v>
      </c>
      <c r="CI60" s="44">
        <v>0</v>
      </c>
      <c r="CJ60" s="44">
        <v>0</v>
      </c>
      <c r="CK60" s="44">
        <v>0</v>
      </c>
      <c r="CL60" s="44">
        <v>0</v>
      </c>
      <c r="CM60" s="44">
        <v>0</v>
      </c>
      <c r="CN60" s="44">
        <v>0</v>
      </c>
      <c r="CO60" s="44">
        <v>0</v>
      </c>
      <c r="CP60" s="44">
        <v>0</v>
      </c>
      <c r="CQ60" s="44">
        <v>0.25</v>
      </c>
      <c r="CR60" s="44">
        <v>0</v>
      </c>
      <c r="CS60" s="44">
        <v>0</v>
      </c>
      <c r="CT60" s="44">
        <v>0</v>
      </c>
      <c r="CU60" s="44">
        <v>0</v>
      </c>
      <c r="CW60" s="44">
        <f t="shared" si="0"/>
        <v>8.75</v>
      </c>
      <c r="CX60" s="87">
        <f t="shared" si="1"/>
        <v>89.5</v>
      </c>
      <c r="CY60" s="91">
        <f t="shared" si="2"/>
        <v>98.25</v>
      </c>
      <c r="CZ60" s="44">
        <v>0</v>
      </c>
      <c r="DA60" s="44" t="s">
        <v>887</v>
      </c>
      <c r="DB60" s="44"/>
    </row>
    <row r="61" spans="1:106" ht="15" customHeight="1" x14ac:dyDescent="0.3">
      <c r="A61" s="44" t="s">
        <v>652</v>
      </c>
      <c r="B61" s="44" t="s">
        <v>785</v>
      </c>
      <c r="C61" s="44" t="s">
        <v>785</v>
      </c>
      <c r="D61" s="44">
        <v>2017</v>
      </c>
      <c r="E61" s="45">
        <v>42906</v>
      </c>
      <c r="F61" s="44" t="s">
        <v>137</v>
      </c>
      <c r="G61" s="44" t="s">
        <v>95</v>
      </c>
      <c r="H61" s="37" t="s">
        <v>45</v>
      </c>
      <c r="I61" s="37" t="s">
        <v>45</v>
      </c>
      <c r="J61" s="37" t="s">
        <v>45</v>
      </c>
      <c r="K61" s="37" t="s">
        <v>45</v>
      </c>
      <c r="L61" s="37" t="s">
        <v>45</v>
      </c>
      <c r="M61" s="44">
        <v>1</v>
      </c>
      <c r="N61" s="44">
        <v>0</v>
      </c>
      <c r="O61" s="44">
        <v>0</v>
      </c>
      <c r="P61" s="44">
        <v>0.25</v>
      </c>
      <c r="Q61" s="44">
        <v>70</v>
      </c>
      <c r="R61" s="44">
        <v>10</v>
      </c>
      <c r="S61" s="44">
        <v>0</v>
      </c>
      <c r="T61" s="44">
        <v>0</v>
      </c>
      <c r="U61" s="44">
        <v>0.25</v>
      </c>
      <c r="V61" s="44">
        <v>0</v>
      </c>
      <c r="W61" s="44">
        <v>0</v>
      </c>
      <c r="X61" s="44">
        <v>0</v>
      </c>
      <c r="Y61" s="44">
        <v>1</v>
      </c>
      <c r="Z61" s="44">
        <v>0</v>
      </c>
      <c r="AA61" s="44">
        <v>0</v>
      </c>
      <c r="AB61" s="44">
        <v>0</v>
      </c>
      <c r="AC61" s="44">
        <v>1</v>
      </c>
      <c r="AD61" s="44">
        <v>0.5</v>
      </c>
      <c r="AE61" s="44">
        <v>0</v>
      </c>
      <c r="AF61" s="44">
        <v>0</v>
      </c>
      <c r="AG61" s="44">
        <v>0</v>
      </c>
      <c r="AH61" s="44">
        <v>0.25</v>
      </c>
      <c r="AI61" s="44">
        <v>0</v>
      </c>
      <c r="AJ61" s="44">
        <v>0.25</v>
      </c>
      <c r="AK61" s="44">
        <v>0</v>
      </c>
      <c r="AL61" s="44">
        <v>0</v>
      </c>
      <c r="AM61" s="44">
        <v>0</v>
      </c>
      <c r="AN61" s="44">
        <v>0</v>
      </c>
      <c r="AO61" s="44">
        <v>0</v>
      </c>
      <c r="AP61" s="44">
        <v>0</v>
      </c>
      <c r="AQ61" s="44">
        <v>0</v>
      </c>
      <c r="AR61" s="44">
        <v>0</v>
      </c>
      <c r="AS61" s="44">
        <v>0</v>
      </c>
      <c r="AT61" s="44">
        <v>0</v>
      </c>
      <c r="AU61" s="44">
        <v>0.25</v>
      </c>
      <c r="AV61" s="44">
        <v>0</v>
      </c>
      <c r="AW61" s="44">
        <v>1</v>
      </c>
      <c r="AX61" s="44">
        <v>0</v>
      </c>
      <c r="AY61" s="44">
        <v>0</v>
      </c>
      <c r="AZ61" s="44">
        <v>0</v>
      </c>
      <c r="BA61" s="44">
        <v>0.25</v>
      </c>
      <c r="BB61" s="44">
        <v>0</v>
      </c>
      <c r="BC61" s="44">
        <v>0</v>
      </c>
      <c r="BD61" s="44">
        <v>0</v>
      </c>
      <c r="BE61" s="44">
        <v>0</v>
      </c>
      <c r="BF61" s="44">
        <v>0</v>
      </c>
      <c r="BG61" s="44">
        <v>0</v>
      </c>
      <c r="BH61" s="44">
        <v>0</v>
      </c>
      <c r="BI61" s="44">
        <v>0</v>
      </c>
      <c r="BJ61" s="44">
        <v>0</v>
      </c>
      <c r="BK61" s="44">
        <v>0</v>
      </c>
      <c r="BL61" s="44">
        <v>0</v>
      </c>
      <c r="BM61" s="44">
        <v>0</v>
      </c>
      <c r="BN61" s="44">
        <v>2</v>
      </c>
      <c r="BO61" s="44">
        <v>0</v>
      </c>
      <c r="BP61" s="44">
        <v>8</v>
      </c>
      <c r="BQ61" s="44">
        <v>0</v>
      </c>
      <c r="BR61" s="44">
        <v>0</v>
      </c>
      <c r="BS61" s="44">
        <v>0</v>
      </c>
      <c r="BT61" s="44">
        <v>0.25</v>
      </c>
      <c r="BU61" s="44">
        <v>2</v>
      </c>
      <c r="BV61" s="44">
        <v>0</v>
      </c>
      <c r="BW61" s="44">
        <v>0</v>
      </c>
      <c r="BX61" s="44">
        <v>0</v>
      </c>
      <c r="BY61" s="44">
        <v>0</v>
      </c>
      <c r="BZ61" s="44">
        <v>0</v>
      </c>
      <c r="CA61" s="44">
        <v>0</v>
      </c>
      <c r="CB61" s="44">
        <v>0</v>
      </c>
      <c r="CC61" s="44">
        <v>0</v>
      </c>
      <c r="CD61" s="44">
        <v>0</v>
      </c>
      <c r="CE61" s="44">
        <v>0</v>
      </c>
      <c r="CF61" s="44">
        <v>0</v>
      </c>
      <c r="CG61" s="44">
        <v>0</v>
      </c>
      <c r="CH61" s="44">
        <v>0</v>
      </c>
      <c r="CI61" s="44">
        <v>0</v>
      </c>
      <c r="CJ61" s="44">
        <v>0</v>
      </c>
      <c r="CK61" s="44">
        <v>0</v>
      </c>
      <c r="CL61" s="44">
        <v>0</v>
      </c>
      <c r="CM61" s="44">
        <v>0</v>
      </c>
      <c r="CN61" s="44">
        <v>0</v>
      </c>
      <c r="CO61" s="44">
        <v>0</v>
      </c>
      <c r="CP61" s="44">
        <v>0</v>
      </c>
      <c r="CQ61" s="44">
        <v>0.25</v>
      </c>
      <c r="CR61" s="44">
        <v>0</v>
      </c>
      <c r="CS61" s="44">
        <v>0</v>
      </c>
      <c r="CT61" s="44">
        <v>0</v>
      </c>
      <c r="CU61" s="44">
        <v>0.25</v>
      </c>
      <c r="CW61" s="44">
        <f t="shared" si="0"/>
        <v>17.5</v>
      </c>
      <c r="CX61" s="87">
        <f t="shared" si="1"/>
        <v>81.25</v>
      </c>
      <c r="CY61" s="91">
        <f t="shared" si="2"/>
        <v>98.75</v>
      </c>
      <c r="CZ61" s="44">
        <v>0</v>
      </c>
      <c r="DA61" s="44" t="s">
        <v>887</v>
      </c>
      <c r="DB61" s="44"/>
    </row>
    <row r="62" spans="1:106" ht="15" customHeight="1" x14ac:dyDescent="0.3">
      <c r="A62" s="44" t="s">
        <v>652</v>
      </c>
      <c r="B62" s="44" t="s">
        <v>785</v>
      </c>
      <c r="C62" s="44" t="s">
        <v>785</v>
      </c>
      <c r="D62" s="44">
        <v>2017</v>
      </c>
      <c r="E62" s="45">
        <v>42906</v>
      </c>
      <c r="F62" s="44" t="s">
        <v>137</v>
      </c>
      <c r="G62" s="44" t="s">
        <v>98</v>
      </c>
      <c r="H62" s="37" t="s">
        <v>27</v>
      </c>
      <c r="I62" s="37" t="s">
        <v>27</v>
      </c>
      <c r="J62" s="37" t="s">
        <v>26</v>
      </c>
      <c r="K62" s="37" t="s">
        <v>27</v>
      </c>
      <c r="L62" s="37" t="s">
        <v>26</v>
      </c>
      <c r="M62" s="44">
        <v>0.5</v>
      </c>
      <c r="N62" s="44">
        <v>0.25</v>
      </c>
      <c r="O62" s="44">
        <v>0</v>
      </c>
      <c r="P62" s="44">
        <v>0.25</v>
      </c>
      <c r="Q62" s="44">
        <v>75</v>
      </c>
      <c r="R62" s="44">
        <v>6</v>
      </c>
      <c r="S62" s="44">
        <v>0</v>
      </c>
      <c r="T62" s="44">
        <v>0</v>
      </c>
      <c r="U62" s="44">
        <v>0.25</v>
      </c>
      <c r="V62" s="44">
        <v>0</v>
      </c>
      <c r="W62" s="44">
        <v>0</v>
      </c>
      <c r="X62" s="44">
        <v>0.25</v>
      </c>
      <c r="Y62" s="44">
        <v>1</v>
      </c>
      <c r="Z62" s="44">
        <v>0</v>
      </c>
      <c r="AA62" s="44">
        <v>0</v>
      </c>
      <c r="AB62" s="44">
        <v>0</v>
      </c>
      <c r="AC62" s="44">
        <v>0</v>
      </c>
      <c r="AD62" s="44">
        <v>0.5</v>
      </c>
      <c r="AE62" s="44">
        <v>0</v>
      </c>
      <c r="AF62" s="44">
        <v>0.25</v>
      </c>
      <c r="AG62" s="44">
        <v>0</v>
      </c>
      <c r="AH62" s="44">
        <v>0</v>
      </c>
      <c r="AI62" s="44">
        <v>0</v>
      </c>
      <c r="AJ62" s="44">
        <v>0</v>
      </c>
      <c r="AK62" s="44">
        <v>0</v>
      </c>
      <c r="AL62" s="44">
        <v>0</v>
      </c>
      <c r="AM62" s="44">
        <v>0</v>
      </c>
      <c r="AN62" s="44">
        <v>0</v>
      </c>
      <c r="AO62" s="44">
        <v>0</v>
      </c>
      <c r="AP62" s="44">
        <v>0</v>
      </c>
      <c r="AQ62" s="44">
        <v>0</v>
      </c>
      <c r="AR62" s="44">
        <v>0</v>
      </c>
      <c r="AS62" s="44">
        <v>0</v>
      </c>
      <c r="AT62" s="44">
        <v>0</v>
      </c>
      <c r="AU62" s="44">
        <v>0</v>
      </c>
      <c r="AV62" s="44">
        <v>0</v>
      </c>
      <c r="AW62" s="44">
        <v>0.25</v>
      </c>
      <c r="AX62" s="44">
        <v>0</v>
      </c>
      <c r="AY62" s="44">
        <v>0.5</v>
      </c>
      <c r="AZ62" s="44">
        <v>0</v>
      </c>
      <c r="BA62" s="44">
        <v>0.25</v>
      </c>
      <c r="BB62" s="44">
        <v>0</v>
      </c>
      <c r="BC62" s="44">
        <v>0</v>
      </c>
      <c r="BD62" s="44">
        <v>0</v>
      </c>
      <c r="BE62" s="44">
        <v>0</v>
      </c>
      <c r="BF62" s="44">
        <v>0</v>
      </c>
      <c r="BG62" s="44">
        <v>0</v>
      </c>
      <c r="BH62" s="44">
        <v>0</v>
      </c>
      <c r="BI62" s="44">
        <v>0</v>
      </c>
      <c r="BJ62" s="44">
        <v>0.25</v>
      </c>
      <c r="BK62" s="44">
        <v>0</v>
      </c>
      <c r="BL62" s="44">
        <v>0</v>
      </c>
      <c r="BM62" s="44">
        <v>0</v>
      </c>
      <c r="BN62" s="44">
        <v>0</v>
      </c>
      <c r="BO62" s="44">
        <v>0</v>
      </c>
      <c r="BP62" s="44">
        <v>10</v>
      </c>
      <c r="BQ62" s="44">
        <v>0</v>
      </c>
      <c r="BR62" s="44">
        <v>0</v>
      </c>
      <c r="BS62" s="44">
        <v>0</v>
      </c>
      <c r="BT62" s="44">
        <v>0.25</v>
      </c>
      <c r="BU62" s="44">
        <v>2</v>
      </c>
      <c r="BV62" s="44">
        <v>0</v>
      </c>
      <c r="BW62" s="44">
        <v>0</v>
      </c>
      <c r="BX62" s="44">
        <v>0</v>
      </c>
      <c r="BY62" s="44">
        <v>2</v>
      </c>
      <c r="BZ62" s="44">
        <v>0</v>
      </c>
      <c r="CA62" s="44">
        <v>0</v>
      </c>
      <c r="CB62" s="44">
        <v>0</v>
      </c>
      <c r="CC62" s="44">
        <v>0</v>
      </c>
      <c r="CD62" s="44">
        <v>0</v>
      </c>
      <c r="CE62" s="44">
        <v>0</v>
      </c>
      <c r="CF62" s="44">
        <v>0</v>
      </c>
      <c r="CG62" s="44">
        <v>0</v>
      </c>
      <c r="CH62" s="44">
        <v>0</v>
      </c>
      <c r="CI62" s="44">
        <v>0</v>
      </c>
      <c r="CJ62" s="44">
        <v>0</v>
      </c>
      <c r="CK62" s="44">
        <v>0</v>
      </c>
      <c r="CL62" s="44">
        <v>0</v>
      </c>
      <c r="CM62" s="44">
        <v>0</v>
      </c>
      <c r="CN62" s="44">
        <v>0</v>
      </c>
      <c r="CO62" s="44">
        <v>0</v>
      </c>
      <c r="CP62" s="44">
        <v>0</v>
      </c>
      <c r="CQ62" s="44">
        <v>0.25</v>
      </c>
      <c r="CR62" s="44">
        <v>0</v>
      </c>
      <c r="CS62" s="44">
        <v>0</v>
      </c>
      <c r="CT62" s="44">
        <v>0</v>
      </c>
      <c r="CU62" s="44">
        <v>0.25</v>
      </c>
      <c r="CV62" s="44">
        <v>20</v>
      </c>
      <c r="CW62" s="44">
        <f t="shared" si="0"/>
        <v>18.25</v>
      </c>
      <c r="CX62" s="87">
        <f t="shared" si="1"/>
        <v>102</v>
      </c>
      <c r="CY62" s="91">
        <f t="shared" si="2"/>
        <v>100.25</v>
      </c>
      <c r="CZ62" s="44">
        <v>0</v>
      </c>
      <c r="DA62" s="44"/>
      <c r="DB62" s="44"/>
    </row>
    <row r="63" spans="1:106" ht="15" customHeight="1" x14ac:dyDescent="0.3">
      <c r="A63" s="44" t="s">
        <v>652</v>
      </c>
      <c r="B63" s="44" t="s">
        <v>785</v>
      </c>
      <c r="C63" s="44" t="s">
        <v>785</v>
      </c>
      <c r="D63" s="44">
        <v>2017</v>
      </c>
      <c r="E63" s="45">
        <v>42906</v>
      </c>
      <c r="F63" s="44" t="s">
        <v>137</v>
      </c>
      <c r="G63" s="44" t="s">
        <v>190</v>
      </c>
      <c r="H63" s="37" t="s">
        <v>35</v>
      </c>
      <c r="I63" s="37" t="s">
        <v>31</v>
      </c>
      <c r="J63" s="37" t="s">
        <v>31</v>
      </c>
      <c r="K63" s="37" t="s">
        <v>31</v>
      </c>
      <c r="L63" s="37" t="s">
        <v>31</v>
      </c>
      <c r="M63" s="44">
        <v>1</v>
      </c>
      <c r="N63" s="44">
        <v>0.25</v>
      </c>
      <c r="O63" s="44">
        <v>0</v>
      </c>
      <c r="P63" s="44">
        <v>0.25</v>
      </c>
      <c r="Q63" s="44">
        <v>56</v>
      </c>
      <c r="R63" s="44">
        <v>25</v>
      </c>
      <c r="S63" s="44">
        <v>0</v>
      </c>
      <c r="T63" s="44">
        <v>0</v>
      </c>
      <c r="U63" s="44">
        <v>0.25</v>
      </c>
      <c r="V63" s="44">
        <v>0.25</v>
      </c>
      <c r="W63" s="44">
        <v>0</v>
      </c>
      <c r="X63" s="44">
        <v>0</v>
      </c>
      <c r="Y63" s="44">
        <v>1</v>
      </c>
      <c r="Z63" s="44">
        <v>0</v>
      </c>
      <c r="AA63" s="44">
        <v>0</v>
      </c>
      <c r="AB63" s="44">
        <v>0</v>
      </c>
      <c r="AC63" s="44">
        <v>2</v>
      </c>
      <c r="AD63" s="44">
        <v>0.25</v>
      </c>
      <c r="AE63" s="44">
        <v>0</v>
      </c>
      <c r="AF63" s="44">
        <v>0.25</v>
      </c>
      <c r="AG63" s="44">
        <v>0</v>
      </c>
      <c r="AH63" s="44">
        <v>0</v>
      </c>
      <c r="AI63" s="44">
        <v>0</v>
      </c>
      <c r="AJ63" s="44">
        <v>0</v>
      </c>
      <c r="AK63" s="44">
        <v>0</v>
      </c>
      <c r="AL63" s="44">
        <v>0</v>
      </c>
      <c r="AM63" s="44">
        <v>0</v>
      </c>
      <c r="AN63" s="44">
        <v>0</v>
      </c>
      <c r="AO63" s="44">
        <v>0</v>
      </c>
      <c r="AP63" s="44">
        <v>0.25</v>
      </c>
      <c r="AQ63" s="44">
        <v>0</v>
      </c>
      <c r="AR63" s="44">
        <v>0</v>
      </c>
      <c r="AS63" s="44">
        <v>0</v>
      </c>
      <c r="AT63" s="44">
        <v>0</v>
      </c>
      <c r="AU63" s="44">
        <v>0</v>
      </c>
      <c r="AV63" s="44">
        <v>0</v>
      </c>
      <c r="AW63" s="44">
        <v>0.25</v>
      </c>
      <c r="AX63" s="44">
        <v>0</v>
      </c>
      <c r="AY63" s="44">
        <v>0.5</v>
      </c>
      <c r="AZ63" s="44">
        <v>0</v>
      </c>
      <c r="BA63" s="44">
        <v>0.25</v>
      </c>
      <c r="BB63" s="44">
        <v>0</v>
      </c>
      <c r="BC63" s="44">
        <v>0</v>
      </c>
      <c r="BD63" s="44">
        <v>0</v>
      </c>
      <c r="BE63" s="44">
        <v>0</v>
      </c>
      <c r="BF63" s="44">
        <v>0</v>
      </c>
      <c r="BG63" s="44">
        <v>0</v>
      </c>
      <c r="BH63" s="44">
        <v>0</v>
      </c>
      <c r="BI63" s="44">
        <v>0</v>
      </c>
      <c r="BJ63" s="44">
        <v>0</v>
      </c>
      <c r="BK63" s="44">
        <v>0</v>
      </c>
      <c r="BL63" s="44">
        <v>0</v>
      </c>
      <c r="BM63" s="44">
        <v>0</v>
      </c>
      <c r="BN63" s="44">
        <v>1</v>
      </c>
      <c r="BO63" s="44">
        <v>0</v>
      </c>
      <c r="BP63" s="44">
        <v>8</v>
      </c>
      <c r="BQ63" s="44">
        <v>0</v>
      </c>
      <c r="BR63" s="44">
        <v>0</v>
      </c>
      <c r="BS63" s="44">
        <v>0</v>
      </c>
      <c r="BT63" s="44">
        <v>0.25</v>
      </c>
      <c r="BU63" s="44">
        <v>2</v>
      </c>
      <c r="BV63" s="44">
        <v>0</v>
      </c>
      <c r="BW63" s="44">
        <v>0</v>
      </c>
      <c r="BX63" s="44">
        <v>0</v>
      </c>
      <c r="BY63" s="44">
        <v>1</v>
      </c>
      <c r="BZ63" s="44">
        <v>0</v>
      </c>
      <c r="CA63" s="44">
        <v>0</v>
      </c>
      <c r="CB63" s="44">
        <v>0</v>
      </c>
      <c r="CC63" s="44">
        <v>0</v>
      </c>
      <c r="CD63" s="44">
        <v>0</v>
      </c>
      <c r="CE63" s="44">
        <v>0</v>
      </c>
      <c r="CF63" s="44">
        <v>0</v>
      </c>
      <c r="CG63" s="44">
        <v>0</v>
      </c>
      <c r="CH63" s="44">
        <v>0</v>
      </c>
      <c r="CI63" s="44">
        <v>0</v>
      </c>
      <c r="CJ63" s="44">
        <v>0</v>
      </c>
      <c r="CK63" s="44">
        <v>0</v>
      </c>
      <c r="CL63" s="44">
        <v>0</v>
      </c>
      <c r="CM63" s="44">
        <v>0</v>
      </c>
      <c r="CN63" s="44">
        <v>0</v>
      </c>
      <c r="CO63" s="44">
        <v>0</v>
      </c>
      <c r="CP63" s="44">
        <v>0</v>
      </c>
      <c r="CQ63" s="44">
        <v>0</v>
      </c>
      <c r="CR63" s="44">
        <v>0</v>
      </c>
      <c r="CS63" s="44">
        <v>0</v>
      </c>
      <c r="CT63" s="44">
        <v>0</v>
      </c>
      <c r="CU63" s="44">
        <v>0.25</v>
      </c>
      <c r="CV63" s="44">
        <v>18</v>
      </c>
      <c r="CW63" s="44">
        <f t="shared" si="0"/>
        <v>17.75</v>
      </c>
      <c r="CX63" s="87">
        <f t="shared" si="1"/>
        <v>100.5</v>
      </c>
      <c r="CY63" s="91">
        <f t="shared" si="2"/>
        <v>100.25</v>
      </c>
      <c r="CZ63" s="44">
        <v>0</v>
      </c>
      <c r="DA63" s="44"/>
      <c r="DB63" s="44"/>
    </row>
    <row r="64" spans="1:106" ht="15" customHeight="1" x14ac:dyDescent="0.3">
      <c r="A64" s="44" t="s">
        <v>652</v>
      </c>
      <c r="B64" s="44" t="s">
        <v>791</v>
      </c>
      <c r="C64" s="44" t="s">
        <v>770</v>
      </c>
      <c r="D64" s="44">
        <v>2017</v>
      </c>
      <c r="E64" s="45">
        <v>42906</v>
      </c>
      <c r="F64" s="44" t="s">
        <v>137</v>
      </c>
      <c r="G64" s="44" t="s">
        <v>101</v>
      </c>
      <c r="H64" s="37" t="s">
        <v>22</v>
      </c>
      <c r="I64" s="37" t="s">
        <v>22</v>
      </c>
      <c r="J64" s="37" t="s">
        <v>21</v>
      </c>
      <c r="K64" s="37" t="s">
        <v>22</v>
      </c>
      <c r="L64" s="37" t="s">
        <v>21</v>
      </c>
      <c r="M64" s="44">
        <v>0.5</v>
      </c>
      <c r="N64" s="44">
        <v>0.5</v>
      </c>
      <c r="O64" s="44">
        <v>0</v>
      </c>
      <c r="P64" s="44">
        <v>0.25</v>
      </c>
      <c r="Q64" s="44">
        <v>25</v>
      </c>
      <c r="R64" s="44">
        <v>57</v>
      </c>
      <c r="S64" s="44">
        <v>0</v>
      </c>
      <c r="T64" s="44">
        <v>0</v>
      </c>
      <c r="U64" s="44">
        <v>0.25</v>
      </c>
      <c r="V64" s="44">
        <v>0</v>
      </c>
      <c r="W64" s="44">
        <v>0</v>
      </c>
      <c r="X64" s="44">
        <v>0</v>
      </c>
      <c r="Y64" s="44">
        <v>1</v>
      </c>
      <c r="Z64" s="44">
        <v>0</v>
      </c>
      <c r="AA64" s="44">
        <v>0</v>
      </c>
      <c r="AB64" s="44">
        <v>0</v>
      </c>
      <c r="AC64" s="44">
        <v>8</v>
      </c>
      <c r="AD64" s="44">
        <v>0.25</v>
      </c>
      <c r="AE64" s="44">
        <v>0</v>
      </c>
      <c r="AF64" s="44">
        <v>0.25</v>
      </c>
      <c r="AG64" s="44">
        <v>13</v>
      </c>
      <c r="AH64" s="44">
        <v>0</v>
      </c>
      <c r="AI64" s="44">
        <v>0</v>
      </c>
      <c r="AJ64" s="44">
        <v>0.25</v>
      </c>
      <c r="AK64" s="44">
        <v>0</v>
      </c>
      <c r="AL64" s="44">
        <v>0</v>
      </c>
      <c r="AM64" s="44">
        <v>0.25</v>
      </c>
      <c r="AN64" s="44">
        <v>0</v>
      </c>
      <c r="AO64" s="44">
        <v>0</v>
      </c>
      <c r="AP64" s="44">
        <v>0</v>
      </c>
      <c r="AQ64" s="44">
        <v>0</v>
      </c>
      <c r="AR64" s="44">
        <v>0</v>
      </c>
      <c r="AS64" s="44">
        <v>0</v>
      </c>
      <c r="AT64" s="44">
        <v>0</v>
      </c>
      <c r="AU64" s="44">
        <v>0</v>
      </c>
      <c r="AV64" s="44">
        <v>0</v>
      </c>
      <c r="AW64" s="44">
        <v>1</v>
      </c>
      <c r="AX64" s="44">
        <v>0</v>
      </c>
      <c r="AY64" s="44">
        <v>0</v>
      </c>
      <c r="AZ64" s="44">
        <v>0</v>
      </c>
      <c r="BA64" s="44">
        <v>0.25</v>
      </c>
      <c r="BB64" s="44">
        <v>0</v>
      </c>
      <c r="BC64" s="44">
        <v>0</v>
      </c>
      <c r="BD64" s="44">
        <v>0</v>
      </c>
      <c r="BE64" s="44">
        <v>0</v>
      </c>
      <c r="BF64" s="44">
        <v>0</v>
      </c>
      <c r="BG64" s="44">
        <v>0</v>
      </c>
      <c r="BH64" s="44">
        <v>0</v>
      </c>
      <c r="BI64" s="44">
        <v>0</v>
      </c>
      <c r="BJ64" s="44">
        <v>0.25</v>
      </c>
      <c r="BK64" s="44">
        <v>0</v>
      </c>
      <c r="BL64" s="44">
        <v>0</v>
      </c>
      <c r="BM64" s="44">
        <v>0</v>
      </c>
      <c r="BN64" s="44">
        <v>0.5</v>
      </c>
      <c r="BO64" s="44">
        <v>0</v>
      </c>
      <c r="BP64" s="44">
        <v>0.5</v>
      </c>
      <c r="BQ64" s="44">
        <v>0</v>
      </c>
      <c r="BR64" s="44">
        <v>0.25</v>
      </c>
      <c r="BS64" s="44">
        <v>0</v>
      </c>
      <c r="BT64" s="44">
        <v>0.25</v>
      </c>
      <c r="BU64" s="44">
        <v>0.25</v>
      </c>
      <c r="BV64" s="44">
        <v>0</v>
      </c>
      <c r="BW64" s="44">
        <v>0</v>
      </c>
      <c r="BX64" s="44">
        <v>0</v>
      </c>
      <c r="BY64" s="44">
        <v>0</v>
      </c>
      <c r="BZ64" s="44">
        <v>0</v>
      </c>
      <c r="CA64" s="44">
        <v>0</v>
      </c>
      <c r="CB64" s="44">
        <v>0</v>
      </c>
      <c r="CC64" s="44">
        <v>0</v>
      </c>
      <c r="CD64" s="44">
        <v>0</v>
      </c>
      <c r="CE64" s="44">
        <v>0</v>
      </c>
      <c r="CF64" s="44">
        <v>0</v>
      </c>
      <c r="CG64" s="44">
        <v>0</v>
      </c>
      <c r="CH64" s="44">
        <v>0</v>
      </c>
      <c r="CI64" s="44">
        <v>0</v>
      </c>
      <c r="CJ64" s="44">
        <v>0</v>
      </c>
      <c r="CK64" s="44">
        <v>0</v>
      </c>
      <c r="CL64" s="44">
        <v>0</v>
      </c>
      <c r="CM64" s="44">
        <v>0</v>
      </c>
      <c r="CN64" s="44">
        <v>0</v>
      </c>
      <c r="CO64" s="44">
        <v>0</v>
      </c>
      <c r="CP64" s="44">
        <v>0</v>
      </c>
      <c r="CQ64" s="44">
        <v>0</v>
      </c>
      <c r="CR64" s="44">
        <v>0</v>
      </c>
      <c r="CS64" s="44">
        <v>0</v>
      </c>
      <c r="CT64" s="44">
        <v>0</v>
      </c>
      <c r="CU64" s="44">
        <v>0</v>
      </c>
      <c r="CW64" s="44">
        <f t="shared" si="0"/>
        <v>26.5</v>
      </c>
      <c r="CX64" s="87">
        <f t="shared" si="1"/>
        <v>83.25</v>
      </c>
      <c r="CY64" s="91">
        <f t="shared" si="2"/>
        <v>109.75</v>
      </c>
      <c r="CZ64" s="44">
        <v>0</v>
      </c>
      <c r="DA64" s="44" t="s">
        <v>887</v>
      </c>
      <c r="DB64" s="44"/>
    </row>
    <row r="65" spans="1:106" ht="15" customHeight="1" x14ac:dyDescent="0.3">
      <c r="A65" s="44" t="s">
        <v>652</v>
      </c>
      <c r="B65" s="44" t="s">
        <v>787</v>
      </c>
      <c r="C65" s="44" t="s">
        <v>787</v>
      </c>
      <c r="D65" s="44">
        <v>2017</v>
      </c>
      <c r="E65" s="45">
        <v>42906</v>
      </c>
      <c r="F65" s="44" t="s">
        <v>137</v>
      </c>
      <c r="G65" s="44" t="s">
        <v>104</v>
      </c>
      <c r="H65" s="37" t="s">
        <v>26</v>
      </c>
      <c r="I65" s="37" t="s">
        <v>26</v>
      </c>
      <c r="J65" s="37" t="s">
        <v>27</v>
      </c>
      <c r="K65" s="37" t="s">
        <v>26</v>
      </c>
      <c r="L65" s="37" t="s">
        <v>27</v>
      </c>
      <c r="M65" s="44">
        <v>0.5</v>
      </c>
      <c r="N65" s="44">
        <v>0.25</v>
      </c>
      <c r="O65" s="44">
        <v>0</v>
      </c>
      <c r="P65" s="44">
        <v>0</v>
      </c>
      <c r="Q65" s="44">
        <v>67</v>
      </c>
      <c r="R65" s="44">
        <v>13</v>
      </c>
      <c r="S65" s="44">
        <v>0</v>
      </c>
      <c r="T65" s="44">
        <v>0</v>
      </c>
      <c r="U65" s="44">
        <v>0.25</v>
      </c>
      <c r="V65" s="44">
        <v>0</v>
      </c>
      <c r="W65" s="44">
        <v>0</v>
      </c>
      <c r="X65" s="44">
        <v>0</v>
      </c>
      <c r="Y65" s="44">
        <v>1</v>
      </c>
      <c r="Z65" s="44">
        <v>0</v>
      </c>
      <c r="AA65" s="44">
        <v>0</v>
      </c>
      <c r="AB65" s="44">
        <v>0</v>
      </c>
      <c r="AC65" s="44">
        <v>13</v>
      </c>
      <c r="AD65" s="44">
        <v>0.5</v>
      </c>
      <c r="AE65" s="44">
        <v>0</v>
      </c>
      <c r="AF65" s="44">
        <v>0.25</v>
      </c>
      <c r="AG65" s="44">
        <v>0</v>
      </c>
      <c r="AH65" s="44">
        <v>0</v>
      </c>
      <c r="AI65" s="44">
        <v>0</v>
      </c>
      <c r="AJ65" s="44">
        <v>0</v>
      </c>
      <c r="AK65" s="44">
        <v>0</v>
      </c>
      <c r="AL65" s="44">
        <v>0</v>
      </c>
      <c r="AM65" s="44">
        <v>0</v>
      </c>
      <c r="AN65" s="44">
        <v>0</v>
      </c>
      <c r="AO65" s="44">
        <v>0</v>
      </c>
      <c r="AP65" s="44">
        <v>0</v>
      </c>
      <c r="AQ65" s="44">
        <v>0</v>
      </c>
      <c r="AR65" s="44">
        <v>0</v>
      </c>
      <c r="AS65" s="44">
        <v>0</v>
      </c>
      <c r="AT65" s="44">
        <v>0</v>
      </c>
      <c r="AU65" s="44">
        <v>0</v>
      </c>
      <c r="AV65" s="44">
        <v>0</v>
      </c>
      <c r="AW65" s="44">
        <v>0.5</v>
      </c>
      <c r="AX65" s="44">
        <v>0</v>
      </c>
      <c r="AY65" s="44">
        <v>0</v>
      </c>
      <c r="AZ65" s="44">
        <v>0</v>
      </c>
      <c r="BA65" s="44">
        <v>0</v>
      </c>
      <c r="BB65" s="44">
        <v>0</v>
      </c>
      <c r="BC65" s="44">
        <v>0</v>
      </c>
      <c r="BD65" s="44">
        <v>0</v>
      </c>
      <c r="BE65" s="44">
        <v>0</v>
      </c>
      <c r="BF65" s="44">
        <v>0</v>
      </c>
      <c r="BG65" s="44">
        <v>0</v>
      </c>
      <c r="BH65" s="44">
        <v>0</v>
      </c>
      <c r="BI65" s="44">
        <v>0</v>
      </c>
      <c r="BJ65" s="44">
        <v>0</v>
      </c>
      <c r="BK65" s="44">
        <v>0</v>
      </c>
      <c r="BL65" s="44">
        <v>0</v>
      </c>
      <c r="BM65" s="44">
        <v>0</v>
      </c>
      <c r="BN65" s="44">
        <v>2</v>
      </c>
      <c r="BO65" s="44">
        <v>0</v>
      </c>
      <c r="BP65" s="44">
        <v>1</v>
      </c>
      <c r="BQ65" s="44">
        <v>0</v>
      </c>
      <c r="BR65" s="44">
        <v>0</v>
      </c>
      <c r="BS65" s="44">
        <v>0</v>
      </c>
      <c r="BT65" s="44">
        <v>0.25</v>
      </c>
      <c r="BU65" s="44">
        <v>0.5</v>
      </c>
      <c r="BV65" s="44">
        <v>0</v>
      </c>
      <c r="BW65" s="44">
        <v>0</v>
      </c>
      <c r="BX65" s="44">
        <v>0</v>
      </c>
      <c r="BY65" s="44">
        <v>0</v>
      </c>
      <c r="BZ65" s="44">
        <v>0</v>
      </c>
      <c r="CA65" s="44">
        <v>0</v>
      </c>
      <c r="CB65" s="44">
        <v>0</v>
      </c>
      <c r="CC65" s="44">
        <v>0</v>
      </c>
      <c r="CD65" s="44">
        <v>0</v>
      </c>
      <c r="CE65" s="44">
        <v>0</v>
      </c>
      <c r="CF65" s="44">
        <v>0</v>
      </c>
      <c r="CG65" s="44">
        <v>0</v>
      </c>
      <c r="CH65" s="44">
        <v>0</v>
      </c>
      <c r="CI65" s="44">
        <v>0</v>
      </c>
      <c r="CJ65" s="44">
        <v>0</v>
      </c>
      <c r="CK65" s="44">
        <v>0</v>
      </c>
      <c r="CL65" s="44">
        <v>0</v>
      </c>
      <c r="CM65" s="44">
        <v>0</v>
      </c>
      <c r="CN65" s="44">
        <v>0</v>
      </c>
      <c r="CO65" s="44">
        <v>0</v>
      </c>
      <c r="CP65" s="44">
        <v>0</v>
      </c>
      <c r="CQ65" s="44">
        <v>0.25</v>
      </c>
      <c r="CR65" s="44">
        <v>0</v>
      </c>
      <c r="CS65" s="44">
        <v>0</v>
      </c>
      <c r="CT65" s="44">
        <v>0</v>
      </c>
      <c r="CU65" s="44">
        <v>0</v>
      </c>
      <c r="CW65" s="44">
        <f t="shared" si="0"/>
        <v>19.5</v>
      </c>
      <c r="CX65" s="87">
        <f t="shared" si="1"/>
        <v>80.75</v>
      </c>
      <c r="CY65" s="91">
        <f t="shared" si="2"/>
        <v>100.25</v>
      </c>
      <c r="CZ65" s="44">
        <v>0</v>
      </c>
      <c r="DA65" s="44" t="s">
        <v>887</v>
      </c>
      <c r="DB65" s="44"/>
    </row>
    <row r="66" spans="1:106" ht="15" customHeight="1" x14ac:dyDescent="0.3">
      <c r="A66" s="44" t="s">
        <v>652</v>
      </c>
      <c r="B66" s="44" t="s">
        <v>787</v>
      </c>
      <c r="C66" s="44" t="s">
        <v>787</v>
      </c>
      <c r="D66" s="44">
        <v>2017</v>
      </c>
      <c r="E66" s="45">
        <v>42906</v>
      </c>
      <c r="F66" s="44" t="s">
        <v>137</v>
      </c>
      <c r="G66" s="44" t="s">
        <v>107</v>
      </c>
      <c r="H66" s="37" t="s">
        <v>27</v>
      </c>
      <c r="I66" s="37" t="s">
        <v>27</v>
      </c>
      <c r="J66" s="37" t="s">
        <v>26</v>
      </c>
      <c r="K66" s="37" t="s">
        <v>27</v>
      </c>
      <c r="L66" s="37" t="s">
        <v>26</v>
      </c>
      <c r="M66" s="44">
        <v>1</v>
      </c>
      <c r="N66" s="44">
        <v>0.25</v>
      </c>
      <c r="O66" s="44">
        <v>0</v>
      </c>
      <c r="P66" s="44">
        <v>-1</v>
      </c>
      <c r="Q66" s="44">
        <v>57</v>
      </c>
      <c r="R66" s="44">
        <v>23</v>
      </c>
      <c r="S66" s="44">
        <v>0</v>
      </c>
      <c r="T66" s="44">
        <v>0</v>
      </c>
      <c r="U66" s="44">
        <v>0</v>
      </c>
      <c r="V66" s="44">
        <v>0</v>
      </c>
      <c r="W66" s="44">
        <v>0</v>
      </c>
      <c r="X66" s="44">
        <v>0</v>
      </c>
      <c r="Y66" s="44">
        <v>1</v>
      </c>
      <c r="Z66" s="44">
        <v>0</v>
      </c>
      <c r="AA66" s="44">
        <v>0</v>
      </c>
      <c r="AB66" s="44">
        <v>0</v>
      </c>
      <c r="AC66" s="44">
        <v>5</v>
      </c>
      <c r="AD66" s="44">
        <v>0.5</v>
      </c>
      <c r="AE66" s="44">
        <v>0</v>
      </c>
      <c r="AF66" s="44">
        <v>0.25</v>
      </c>
      <c r="AG66" s="44">
        <v>4</v>
      </c>
      <c r="AH66" s="44">
        <v>0</v>
      </c>
      <c r="AI66" s="44">
        <v>0</v>
      </c>
      <c r="AJ66" s="44">
        <v>0</v>
      </c>
      <c r="AK66" s="44">
        <v>0</v>
      </c>
      <c r="AL66" s="44">
        <v>0</v>
      </c>
      <c r="AM66" s="44">
        <v>0</v>
      </c>
      <c r="AN66" s="44">
        <v>0</v>
      </c>
      <c r="AO66" s="44">
        <v>0</v>
      </c>
      <c r="AP66" s="44">
        <v>0</v>
      </c>
      <c r="AQ66" s="44">
        <v>0</v>
      </c>
      <c r="AR66" s="44">
        <v>0</v>
      </c>
      <c r="AS66" s="44">
        <v>0</v>
      </c>
      <c r="AT66" s="44">
        <v>0</v>
      </c>
      <c r="AU66" s="44">
        <v>0</v>
      </c>
      <c r="AV66" s="44">
        <v>0</v>
      </c>
      <c r="AW66" s="44">
        <v>2</v>
      </c>
      <c r="AX66" s="44">
        <v>0</v>
      </c>
      <c r="AY66" s="44">
        <v>0.25</v>
      </c>
      <c r="AZ66" s="44">
        <v>0</v>
      </c>
      <c r="BA66" s="44">
        <v>0.25</v>
      </c>
      <c r="BB66" s="44">
        <v>0</v>
      </c>
      <c r="BC66" s="44">
        <v>0</v>
      </c>
      <c r="BD66" s="44">
        <v>0</v>
      </c>
      <c r="BE66" s="44">
        <v>0</v>
      </c>
      <c r="BF66" s="44">
        <v>0</v>
      </c>
      <c r="BG66" s="44">
        <v>0</v>
      </c>
      <c r="BH66" s="44">
        <v>0</v>
      </c>
      <c r="BI66" s="44">
        <v>0</v>
      </c>
      <c r="BJ66" s="44">
        <v>0.25</v>
      </c>
      <c r="BK66" s="44">
        <v>0</v>
      </c>
      <c r="BL66" s="44">
        <v>0</v>
      </c>
      <c r="BM66" s="44">
        <v>0</v>
      </c>
      <c r="BN66" s="44">
        <v>2</v>
      </c>
      <c r="BO66" s="44">
        <v>0</v>
      </c>
      <c r="BP66" s="44">
        <v>0.5</v>
      </c>
      <c r="BQ66" s="44">
        <v>0</v>
      </c>
      <c r="BR66" s="44">
        <v>0.25</v>
      </c>
      <c r="BS66" s="44">
        <v>0.25</v>
      </c>
      <c r="BT66" s="44">
        <v>0.25</v>
      </c>
      <c r="BU66" s="44">
        <v>0.5</v>
      </c>
      <c r="BV66" s="44">
        <v>0</v>
      </c>
      <c r="BW66" s="44">
        <v>0</v>
      </c>
      <c r="BX66" s="44">
        <v>0</v>
      </c>
      <c r="BY66" s="44">
        <v>0</v>
      </c>
      <c r="BZ66" s="44">
        <v>0</v>
      </c>
      <c r="CA66" s="44">
        <v>0</v>
      </c>
      <c r="CB66" s="44">
        <v>0</v>
      </c>
      <c r="CC66" s="44">
        <v>0</v>
      </c>
      <c r="CD66" s="44">
        <v>0</v>
      </c>
      <c r="CE66" s="44">
        <v>0</v>
      </c>
      <c r="CF66" s="44">
        <v>0</v>
      </c>
      <c r="CG66" s="44">
        <v>0</v>
      </c>
      <c r="CH66" s="44">
        <v>0</v>
      </c>
      <c r="CI66" s="44">
        <v>0</v>
      </c>
      <c r="CJ66" s="44">
        <v>0</v>
      </c>
      <c r="CK66" s="44">
        <v>0</v>
      </c>
      <c r="CL66" s="44">
        <v>0</v>
      </c>
      <c r="CM66" s="44">
        <v>0</v>
      </c>
      <c r="CN66" s="44">
        <v>0</v>
      </c>
      <c r="CO66" s="44">
        <v>0</v>
      </c>
      <c r="CP66" s="44">
        <v>0</v>
      </c>
      <c r="CQ66" s="44">
        <v>0.25</v>
      </c>
      <c r="CR66" s="44">
        <v>0</v>
      </c>
      <c r="CS66" s="44">
        <v>0</v>
      </c>
      <c r="CT66" s="44">
        <v>0</v>
      </c>
      <c r="CU66" s="44">
        <v>0</v>
      </c>
      <c r="CW66" s="44">
        <f t="shared" ref="CW66:CW129" si="3">SUM(S66:CU66)</f>
        <v>17.5</v>
      </c>
      <c r="CX66" s="87">
        <f t="shared" ref="CX66:CX129" si="4">SUM(CV66,M66:R66)</f>
        <v>80.25</v>
      </c>
      <c r="CY66" s="91">
        <f t="shared" si="2"/>
        <v>97.75</v>
      </c>
      <c r="CZ66" s="44">
        <v>0</v>
      </c>
      <c r="DA66" s="44" t="s">
        <v>887</v>
      </c>
      <c r="DB66" s="44" t="s">
        <v>891</v>
      </c>
    </row>
    <row r="67" spans="1:106" ht="15" customHeight="1" x14ac:dyDescent="0.3">
      <c r="A67" s="44" t="s">
        <v>652</v>
      </c>
      <c r="B67" s="44" t="s">
        <v>787</v>
      </c>
      <c r="C67" s="44" t="s">
        <v>787</v>
      </c>
      <c r="D67" s="44">
        <v>2017</v>
      </c>
      <c r="E67" s="45">
        <v>42906</v>
      </c>
      <c r="F67" s="44" t="s">
        <v>137</v>
      </c>
      <c r="G67" s="44" t="s">
        <v>110</v>
      </c>
      <c r="H67" s="37" t="s">
        <v>31</v>
      </c>
      <c r="I67" s="37" t="s">
        <v>31</v>
      </c>
      <c r="J67" s="37" t="s">
        <v>31</v>
      </c>
      <c r="K67" s="37" t="s">
        <v>31</v>
      </c>
      <c r="L67" s="37" t="s">
        <v>31</v>
      </c>
      <c r="M67" s="44">
        <v>6</v>
      </c>
      <c r="N67" s="44">
        <v>0.25</v>
      </c>
      <c r="O67" s="44">
        <v>0</v>
      </c>
      <c r="P67" s="44">
        <v>0.25</v>
      </c>
      <c r="Q67" s="44">
        <v>60</v>
      </c>
      <c r="R67" s="44">
        <v>20</v>
      </c>
      <c r="S67" s="44">
        <v>0</v>
      </c>
      <c r="T67" s="44">
        <v>0</v>
      </c>
      <c r="U67" s="44">
        <v>0.25</v>
      </c>
      <c r="V67" s="44">
        <v>0</v>
      </c>
      <c r="W67" s="44">
        <v>0</v>
      </c>
      <c r="X67" s="44">
        <v>0</v>
      </c>
      <c r="Y67" s="44">
        <v>1</v>
      </c>
      <c r="Z67" s="44">
        <v>0</v>
      </c>
      <c r="AA67" s="44">
        <v>0</v>
      </c>
      <c r="AB67" s="44">
        <v>0</v>
      </c>
      <c r="AC67" s="44">
        <v>7</v>
      </c>
      <c r="AD67" s="44">
        <v>0.5</v>
      </c>
      <c r="AE67" s="44">
        <v>0</v>
      </c>
      <c r="AF67" s="44">
        <v>0.25</v>
      </c>
      <c r="AG67" s="44">
        <v>0</v>
      </c>
      <c r="AH67" s="44">
        <v>0</v>
      </c>
      <c r="AI67" s="44">
        <v>0</v>
      </c>
      <c r="AJ67" s="44">
        <v>0.25</v>
      </c>
      <c r="AK67" s="44">
        <v>0</v>
      </c>
      <c r="AL67" s="44">
        <v>0</v>
      </c>
      <c r="AM67" s="44">
        <v>0</v>
      </c>
      <c r="AN67" s="44">
        <v>0</v>
      </c>
      <c r="AO67" s="44">
        <v>0</v>
      </c>
      <c r="AP67" s="44">
        <v>0</v>
      </c>
      <c r="AQ67" s="44">
        <v>0</v>
      </c>
      <c r="AR67" s="44">
        <v>0</v>
      </c>
      <c r="AS67" s="44">
        <v>0</v>
      </c>
      <c r="AT67" s="44">
        <v>0</v>
      </c>
      <c r="AU67" s="44">
        <v>0</v>
      </c>
      <c r="AV67" s="44">
        <v>0</v>
      </c>
      <c r="AW67" s="44">
        <v>1</v>
      </c>
      <c r="AX67" s="44">
        <v>0</v>
      </c>
      <c r="AY67" s="44">
        <v>0</v>
      </c>
      <c r="AZ67" s="44">
        <v>0</v>
      </c>
      <c r="BA67" s="44">
        <v>0.25</v>
      </c>
      <c r="BB67" s="44">
        <v>0</v>
      </c>
      <c r="BC67" s="44">
        <v>0.25</v>
      </c>
      <c r="BD67" s="44">
        <v>0</v>
      </c>
      <c r="BE67" s="44">
        <v>0</v>
      </c>
      <c r="BF67" s="44">
        <v>0</v>
      </c>
      <c r="BG67" s="44">
        <v>0</v>
      </c>
      <c r="BH67" s="44">
        <v>0</v>
      </c>
      <c r="BI67" s="44">
        <v>0</v>
      </c>
      <c r="BJ67" s="44">
        <v>0</v>
      </c>
      <c r="BK67" s="44">
        <v>0</v>
      </c>
      <c r="BL67" s="44">
        <v>0</v>
      </c>
      <c r="BM67" s="44">
        <v>0</v>
      </c>
      <c r="BN67" s="44">
        <v>0</v>
      </c>
      <c r="BO67" s="44">
        <v>0</v>
      </c>
      <c r="BP67" s="44">
        <v>2</v>
      </c>
      <c r="BQ67" s="44">
        <v>0</v>
      </c>
      <c r="BR67" s="44">
        <v>0</v>
      </c>
      <c r="BS67" s="44">
        <v>0</v>
      </c>
      <c r="BT67" s="44">
        <v>0.25</v>
      </c>
      <c r="BU67" s="44">
        <v>1</v>
      </c>
      <c r="BV67" s="44">
        <v>0</v>
      </c>
      <c r="BW67" s="44">
        <v>0</v>
      </c>
      <c r="BX67" s="44">
        <v>0</v>
      </c>
      <c r="BY67" s="44">
        <v>0</v>
      </c>
      <c r="BZ67" s="44">
        <v>0</v>
      </c>
      <c r="CA67" s="44">
        <v>0</v>
      </c>
      <c r="CB67" s="44">
        <v>0</v>
      </c>
      <c r="CC67" s="44">
        <v>0</v>
      </c>
      <c r="CD67" s="44">
        <v>0</v>
      </c>
      <c r="CE67" s="44">
        <v>0</v>
      </c>
      <c r="CF67" s="44">
        <v>0</v>
      </c>
      <c r="CG67" s="44">
        <v>0</v>
      </c>
      <c r="CH67" s="44">
        <v>0</v>
      </c>
      <c r="CI67" s="44">
        <v>0</v>
      </c>
      <c r="CJ67" s="44">
        <v>0</v>
      </c>
      <c r="CK67" s="44">
        <v>0</v>
      </c>
      <c r="CL67" s="44">
        <v>0</v>
      </c>
      <c r="CM67" s="44">
        <v>0</v>
      </c>
      <c r="CN67" s="44">
        <v>0</v>
      </c>
      <c r="CO67" s="44">
        <v>0</v>
      </c>
      <c r="CP67" s="44">
        <v>0</v>
      </c>
      <c r="CQ67" s="44">
        <v>0</v>
      </c>
      <c r="CR67" s="44">
        <v>0</v>
      </c>
      <c r="CS67" s="44">
        <v>0</v>
      </c>
      <c r="CT67" s="44">
        <v>0</v>
      </c>
      <c r="CU67" s="44">
        <v>0</v>
      </c>
      <c r="CW67" s="44">
        <f t="shared" si="3"/>
        <v>14</v>
      </c>
      <c r="CX67" s="87">
        <f t="shared" si="4"/>
        <v>86.5</v>
      </c>
      <c r="CY67" s="91">
        <f t="shared" ref="CY67:CY130" si="5">SUM(CW67,M67:R67)</f>
        <v>100.5</v>
      </c>
      <c r="CZ67" s="44">
        <v>0</v>
      </c>
      <c r="DA67" s="44" t="s">
        <v>887</v>
      </c>
      <c r="DB67" s="44"/>
    </row>
    <row r="68" spans="1:106" ht="15" customHeight="1" x14ac:dyDescent="0.3">
      <c r="A68" s="44" t="s">
        <v>652</v>
      </c>
      <c r="B68" s="44" t="s">
        <v>787</v>
      </c>
      <c r="C68" s="44" t="s">
        <v>787</v>
      </c>
      <c r="D68" s="44">
        <v>2017</v>
      </c>
      <c r="E68" s="45">
        <v>42906</v>
      </c>
      <c r="F68" s="44" t="s">
        <v>137</v>
      </c>
      <c r="G68" s="44" t="s">
        <v>113</v>
      </c>
      <c r="H68" s="37" t="s">
        <v>22</v>
      </c>
      <c r="I68" s="37" t="s">
        <v>22</v>
      </c>
      <c r="J68" s="37" t="s">
        <v>21</v>
      </c>
      <c r="K68" s="37" t="s">
        <v>22</v>
      </c>
      <c r="L68" s="37" t="s">
        <v>21</v>
      </c>
      <c r="M68" s="44">
        <v>2</v>
      </c>
      <c r="N68" s="44">
        <v>0.25</v>
      </c>
      <c r="O68" s="44">
        <v>0</v>
      </c>
      <c r="P68" s="44">
        <v>0.25</v>
      </c>
      <c r="Q68" s="44">
        <v>55</v>
      </c>
      <c r="R68" s="44">
        <v>23</v>
      </c>
      <c r="S68" s="44">
        <v>0</v>
      </c>
      <c r="T68" s="44">
        <v>0</v>
      </c>
      <c r="U68" s="44">
        <v>0.25</v>
      </c>
      <c r="V68" s="44">
        <v>0</v>
      </c>
      <c r="W68" s="44">
        <v>0</v>
      </c>
      <c r="X68" s="44">
        <v>0</v>
      </c>
      <c r="Y68" s="44">
        <v>1</v>
      </c>
      <c r="Z68" s="44">
        <v>0</v>
      </c>
      <c r="AA68" s="44">
        <v>0</v>
      </c>
      <c r="AB68" s="44">
        <v>0</v>
      </c>
      <c r="AC68" s="44">
        <v>5</v>
      </c>
      <c r="AD68" s="44">
        <v>0.25</v>
      </c>
      <c r="AE68" s="44">
        <v>0</v>
      </c>
      <c r="AF68" s="44">
        <v>0</v>
      </c>
      <c r="AG68" s="44">
        <v>0</v>
      </c>
      <c r="AH68" s="44">
        <v>0</v>
      </c>
      <c r="AI68" s="44">
        <v>0</v>
      </c>
      <c r="AJ68" s="44">
        <v>0</v>
      </c>
      <c r="AK68" s="44">
        <v>0</v>
      </c>
      <c r="AL68" s="44">
        <v>0</v>
      </c>
      <c r="AM68" s="44">
        <v>0</v>
      </c>
      <c r="AN68" s="44">
        <v>0</v>
      </c>
      <c r="AO68" s="44">
        <v>0</v>
      </c>
      <c r="AP68" s="44">
        <v>0</v>
      </c>
      <c r="AQ68" s="44">
        <v>0</v>
      </c>
      <c r="AR68" s="44">
        <v>0</v>
      </c>
      <c r="AS68" s="44">
        <v>0</v>
      </c>
      <c r="AT68" s="44">
        <v>0</v>
      </c>
      <c r="AU68" s="44">
        <v>0</v>
      </c>
      <c r="AV68" s="44">
        <v>0</v>
      </c>
      <c r="AW68" s="44">
        <v>2</v>
      </c>
      <c r="AX68" s="44">
        <v>0</v>
      </c>
      <c r="AY68" s="44">
        <v>0.5</v>
      </c>
      <c r="AZ68" s="44">
        <v>0</v>
      </c>
      <c r="BA68" s="44">
        <v>0</v>
      </c>
      <c r="BB68" s="44">
        <v>0</v>
      </c>
      <c r="BC68" s="44">
        <v>0</v>
      </c>
      <c r="BD68" s="44">
        <v>0.25</v>
      </c>
      <c r="BE68" s="44">
        <v>0</v>
      </c>
      <c r="BF68" s="44">
        <v>0</v>
      </c>
      <c r="BG68" s="44">
        <v>0</v>
      </c>
      <c r="BH68" s="44">
        <v>0</v>
      </c>
      <c r="BI68" s="44">
        <v>0</v>
      </c>
      <c r="BJ68" s="44">
        <v>0</v>
      </c>
      <c r="BK68" s="44">
        <v>0</v>
      </c>
      <c r="BL68" s="44">
        <v>0</v>
      </c>
      <c r="BM68" s="44">
        <v>0</v>
      </c>
      <c r="BN68" s="44">
        <v>0</v>
      </c>
      <c r="BO68" s="44">
        <v>0</v>
      </c>
      <c r="BP68" s="44">
        <v>7</v>
      </c>
      <c r="BQ68" s="44">
        <v>0</v>
      </c>
      <c r="BR68" s="44">
        <v>0</v>
      </c>
      <c r="BS68" s="44">
        <v>0</v>
      </c>
      <c r="BT68" s="44">
        <v>0.25</v>
      </c>
      <c r="BU68" s="44">
        <v>1</v>
      </c>
      <c r="BV68" s="44">
        <v>0</v>
      </c>
      <c r="BW68" s="44">
        <v>0</v>
      </c>
      <c r="BX68" s="44">
        <v>0</v>
      </c>
      <c r="BY68" s="44">
        <v>0</v>
      </c>
      <c r="BZ68" s="44">
        <v>0</v>
      </c>
      <c r="CA68" s="44">
        <v>0</v>
      </c>
      <c r="CB68" s="44">
        <v>0</v>
      </c>
      <c r="CC68" s="44">
        <v>0</v>
      </c>
      <c r="CD68" s="44">
        <v>0</v>
      </c>
      <c r="CE68" s="44">
        <v>0</v>
      </c>
      <c r="CF68" s="44">
        <v>0</v>
      </c>
      <c r="CG68" s="44">
        <v>0</v>
      </c>
      <c r="CH68" s="44">
        <v>0</v>
      </c>
      <c r="CI68" s="44">
        <v>0</v>
      </c>
      <c r="CJ68" s="44">
        <v>0</v>
      </c>
      <c r="CK68" s="44">
        <v>0</v>
      </c>
      <c r="CL68" s="44">
        <v>0</v>
      </c>
      <c r="CM68" s="44">
        <v>0.25</v>
      </c>
      <c r="CN68" s="44">
        <v>0</v>
      </c>
      <c r="CO68" s="44">
        <v>0</v>
      </c>
      <c r="CP68" s="44">
        <v>0</v>
      </c>
      <c r="CQ68" s="44">
        <v>0.25</v>
      </c>
      <c r="CR68" s="44">
        <v>0</v>
      </c>
      <c r="CS68" s="44">
        <v>0</v>
      </c>
      <c r="CT68" s="44">
        <v>0</v>
      </c>
      <c r="CU68" s="44">
        <v>0</v>
      </c>
      <c r="CW68" s="44">
        <f t="shared" si="3"/>
        <v>18</v>
      </c>
      <c r="CX68" s="87">
        <f t="shared" si="4"/>
        <v>80.5</v>
      </c>
      <c r="CY68" s="91">
        <f t="shared" si="5"/>
        <v>98.5</v>
      </c>
      <c r="CZ68" s="44">
        <v>0</v>
      </c>
      <c r="DA68" s="44" t="s">
        <v>887</v>
      </c>
      <c r="DB68" s="44"/>
    </row>
    <row r="69" spans="1:106" ht="15" customHeight="1" x14ac:dyDescent="0.3">
      <c r="A69" s="44" t="s">
        <v>652</v>
      </c>
      <c r="B69" s="44" t="s">
        <v>787</v>
      </c>
      <c r="C69" s="44" t="s">
        <v>787</v>
      </c>
      <c r="D69" s="44">
        <v>2017</v>
      </c>
      <c r="E69" s="45">
        <v>42906</v>
      </c>
      <c r="F69" s="44" t="s">
        <v>137</v>
      </c>
      <c r="G69" s="44" t="s">
        <v>116</v>
      </c>
      <c r="H69" s="37" t="s">
        <v>31</v>
      </c>
      <c r="I69" s="37" t="s">
        <v>31</v>
      </c>
      <c r="J69" s="37" t="s">
        <v>31</v>
      </c>
      <c r="K69" s="37" t="s">
        <v>31</v>
      </c>
      <c r="L69" s="37" t="s">
        <v>31</v>
      </c>
      <c r="M69" s="44">
        <v>1</v>
      </c>
      <c r="N69" s="44">
        <v>0.5</v>
      </c>
      <c r="O69" s="44">
        <v>0</v>
      </c>
      <c r="P69" s="44">
        <v>1</v>
      </c>
      <c r="Q69" s="44">
        <v>21</v>
      </c>
      <c r="R69" s="44">
        <v>50</v>
      </c>
      <c r="S69" s="44">
        <v>0</v>
      </c>
      <c r="T69" s="44">
        <v>0</v>
      </c>
      <c r="U69" s="44">
        <v>0.25</v>
      </c>
      <c r="V69" s="44">
        <v>0</v>
      </c>
      <c r="W69" s="44">
        <v>0</v>
      </c>
      <c r="X69" s="44">
        <v>0</v>
      </c>
      <c r="Y69" s="44">
        <v>1</v>
      </c>
      <c r="Z69" s="44">
        <v>0</v>
      </c>
      <c r="AA69" s="44">
        <v>0</v>
      </c>
      <c r="AB69" s="44">
        <v>0</v>
      </c>
      <c r="AC69" s="44">
        <v>10</v>
      </c>
      <c r="AD69" s="44">
        <v>0.25</v>
      </c>
      <c r="AE69" s="44">
        <v>0</v>
      </c>
      <c r="AF69" s="44">
        <v>0.25</v>
      </c>
      <c r="AG69" s="44">
        <v>0</v>
      </c>
      <c r="AH69" s="44">
        <v>0</v>
      </c>
      <c r="AI69" s="44">
        <v>0</v>
      </c>
      <c r="AJ69" s="44">
        <v>0</v>
      </c>
      <c r="AK69" s="44">
        <v>0</v>
      </c>
      <c r="AL69" s="44">
        <v>0</v>
      </c>
      <c r="AM69" s="44">
        <v>0</v>
      </c>
      <c r="AN69" s="44">
        <v>0</v>
      </c>
      <c r="AO69" s="44">
        <v>0</v>
      </c>
      <c r="AP69" s="44">
        <v>0</v>
      </c>
      <c r="AQ69" s="44">
        <v>0</v>
      </c>
      <c r="AR69" s="44">
        <v>0</v>
      </c>
      <c r="AS69" s="44">
        <v>0</v>
      </c>
      <c r="AT69" s="44">
        <v>0</v>
      </c>
      <c r="AU69" s="44">
        <v>0</v>
      </c>
      <c r="AV69" s="44">
        <v>0</v>
      </c>
      <c r="AW69" s="44">
        <v>2</v>
      </c>
      <c r="AX69" s="44">
        <v>0</v>
      </c>
      <c r="AY69" s="44">
        <v>1</v>
      </c>
      <c r="AZ69" s="44">
        <v>0</v>
      </c>
      <c r="BA69" s="44">
        <v>0.25</v>
      </c>
      <c r="BB69" s="44">
        <v>0</v>
      </c>
      <c r="BC69" s="44">
        <v>0</v>
      </c>
      <c r="BD69" s="44">
        <v>0</v>
      </c>
      <c r="BE69" s="44">
        <v>0</v>
      </c>
      <c r="BF69" s="44">
        <v>0</v>
      </c>
      <c r="BG69" s="44">
        <v>0</v>
      </c>
      <c r="BH69" s="44">
        <v>0</v>
      </c>
      <c r="BI69" s="44">
        <v>0</v>
      </c>
      <c r="BJ69" s="44">
        <v>0.25</v>
      </c>
      <c r="BK69" s="44">
        <v>0</v>
      </c>
      <c r="BL69" s="44">
        <v>0</v>
      </c>
      <c r="BM69" s="44">
        <v>0</v>
      </c>
      <c r="BN69" s="44">
        <v>0</v>
      </c>
      <c r="BO69" s="44">
        <v>0</v>
      </c>
      <c r="BP69" s="44">
        <v>0.5</v>
      </c>
      <c r="BQ69" s="44">
        <v>0</v>
      </c>
      <c r="BR69" s="44">
        <v>0.25</v>
      </c>
      <c r="BS69" s="44">
        <v>0</v>
      </c>
      <c r="BT69" s="44">
        <v>0.25</v>
      </c>
      <c r="BU69" s="44">
        <v>0.25</v>
      </c>
      <c r="BV69" s="44">
        <v>0</v>
      </c>
      <c r="BW69" s="44">
        <v>0</v>
      </c>
      <c r="BX69" s="44">
        <v>0</v>
      </c>
      <c r="BY69" s="44">
        <v>0</v>
      </c>
      <c r="BZ69" s="44">
        <v>0</v>
      </c>
      <c r="CA69" s="44">
        <v>0</v>
      </c>
      <c r="CB69" s="44">
        <v>0</v>
      </c>
      <c r="CC69" s="44">
        <v>0</v>
      </c>
      <c r="CD69" s="44">
        <v>0</v>
      </c>
      <c r="CE69" s="44">
        <v>0</v>
      </c>
      <c r="CF69" s="44">
        <v>0</v>
      </c>
      <c r="CG69" s="44">
        <v>0</v>
      </c>
      <c r="CH69" s="44">
        <v>0</v>
      </c>
      <c r="CI69" s="44">
        <v>0</v>
      </c>
      <c r="CJ69" s="44">
        <v>0</v>
      </c>
      <c r="CK69" s="44">
        <v>0</v>
      </c>
      <c r="CL69" s="44">
        <v>0.25</v>
      </c>
      <c r="CM69" s="44">
        <v>0</v>
      </c>
      <c r="CN69" s="44">
        <v>0</v>
      </c>
      <c r="CO69" s="44">
        <v>0</v>
      </c>
      <c r="CP69" s="44">
        <v>0</v>
      </c>
      <c r="CQ69" s="44">
        <v>0.25</v>
      </c>
      <c r="CR69" s="44">
        <v>0</v>
      </c>
      <c r="CS69" s="44">
        <v>0</v>
      </c>
      <c r="CT69" s="44">
        <v>0</v>
      </c>
      <c r="CU69" s="44">
        <v>0</v>
      </c>
      <c r="CV69" s="44">
        <v>18</v>
      </c>
      <c r="CW69" s="44">
        <f t="shared" si="3"/>
        <v>17</v>
      </c>
      <c r="CX69" s="87">
        <f t="shared" si="4"/>
        <v>91.5</v>
      </c>
      <c r="CY69" s="91">
        <f t="shared" si="5"/>
        <v>90.5</v>
      </c>
      <c r="CZ69" s="44">
        <v>0</v>
      </c>
      <c r="DA69" s="44"/>
      <c r="DB69" s="44"/>
    </row>
    <row r="70" spans="1:106" ht="15" customHeight="1" x14ac:dyDescent="0.3">
      <c r="A70" s="44" t="s">
        <v>652</v>
      </c>
      <c r="B70" s="44" t="s">
        <v>789</v>
      </c>
      <c r="C70" s="44" t="s">
        <v>789</v>
      </c>
      <c r="D70" s="44">
        <v>2017</v>
      </c>
      <c r="E70" s="45">
        <v>42906</v>
      </c>
      <c r="F70" s="44" t="s">
        <v>137</v>
      </c>
      <c r="G70" s="44" t="s">
        <v>122</v>
      </c>
      <c r="H70" s="37" t="s">
        <v>27</v>
      </c>
      <c r="I70" s="37" t="s">
        <v>27</v>
      </c>
      <c r="J70" s="37" t="s">
        <v>26</v>
      </c>
      <c r="K70" s="37" t="s">
        <v>27</v>
      </c>
      <c r="L70" s="37" t="s">
        <v>26</v>
      </c>
      <c r="M70" s="44">
        <v>0.5</v>
      </c>
      <c r="N70" s="44">
        <v>0.25</v>
      </c>
      <c r="O70" s="44">
        <v>0</v>
      </c>
      <c r="P70" s="44">
        <v>0.25</v>
      </c>
      <c r="Q70" s="44">
        <v>22</v>
      </c>
      <c r="R70" s="44">
        <v>66.5</v>
      </c>
      <c r="S70" s="44">
        <v>0</v>
      </c>
      <c r="T70" s="44">
        <v>0</v>
      </c>
      <c r="U70" s="44">
        <v>0.25</v>
      </c>
      <c r="V70" s="44">
        <v>0</v>
      </c>
      <c r="W70" s="44">
        <v>0</v>
      </c>
      <c r="X70" s="44">
        <v>0</v>
      </c>
      <c r="Y70" s="44">
        <v>0.5</v>
      </c>
      <c r="Z70" s="44">
        <v>0</v>
      </c>
      <c r="AA70" s="44">
        <v>0</v>
      </c>
      <c r="AB70" s="44">
        <v>0</v>
      </c>
      <c r="AC70" s="44">
        <v>2</v>
      </c>
      <c r="AD70" s="44">
        <v>0.25</v>
      </c>
      <c r="AE70" s="44">
        <v>0</v>
      </c>
      <c r="AF70" s="44">
        <v>0.25</v>
      </c>
      <c r="AG70" s="44">
        <v>4</v>
      </c>
      <c r="AH70" s="44">
        <v>0</v>
      </c>
      <c r="AI70" s="44">
        <v>0</v>
      </c>
      <c r="AJ70" s="44">
        <v>0</v>
      </c>
      <c r="AK70" s="44">
        <v>0</v>
      </c>
      <c r="AL70" s="44">
        <v>0</v>
      </c>
      <c r="AM70" s="44">
        <v>0</v>
      </c>
      <c r="AN70" s="44">
        <v>0</v>
      </c>
      <c r="AO70" s="44">
        <v>0</v>
      </c>
      <c r="AP70" s="44">
        <v>0</v>
      </c>
      <c r="AQ70" s="44">
        <v>0</v>
      </c>
      <c r="AR70" s="44">
        <v>0</v>
      </c>
      <c r="AS70" s="44">
        <v>0</v>
      </c>
      <c r="AT70" s="44">
        <v>0</v>
      </c>
      <c r="AU70" s="44">
        <v>0</v>
      </c>
      <c r="AV70" s="44">
        <v>0</v>
      </c>
      <c r="AW70" s="44">
        <v>2</v>
      </c>
      <c r="AX70" s="44">
        <v>0</v>
      </c>
      <c r="AY70" s="44">
        <v>0</v>
      </c>
      <c r="AZ70" s="44">
        <v>0</v>
      </c>
      <c r="BA70" s="44">
        <v>0.25</v>
      </c>
      <c r="BB70" s="44">
        <v>0</v>
      </c>
      <c r="BC70" s="44">
        <v>0</v>
      </c>
      <c r="BD70" s="44">
        <v>0</v>
      </c>
      <c r="BE70" s="44">
        <v>0</v>
      </c>
      <c r="BF70" s="44">
        <v>0</v>
      </c>
      <c r="BG70" s="44">
        <v>0</v>
      </c>
      <c r="BH70" s="44">
        <v>0</v>
      </c>
      <c r="BI70" s="44">
        <v>0</v>
      </c>
      <c r="BJ70" s="44">
        <v>0</v>
      </c>
      <c r="BK70" s="44">
        <v>0</v>
      </c>
      <c r="BL70" s="44">
        <v>0</v>
      </c>
      <c r="BM70" s="44">
        <v>0</v>
      </c>
      <c r="BN70" s="44">
        <v>0</v>
      </c>
      <c r="BO70" s="44">
        <v>0</v>
      </c>
      <c r="BP70" s="44">
        <v>0.5</v>
      </c>
      <c r="BQ70" s="44">
        <v>0</v>
      </c>
      <c r="BR70" s="44">
        <v>0.25</v>
      </c>
      <c r="BS70" s="44">
        <v>0</v>
      </c>
      <c r="BT70" s="44">
        <v>0.25</v>
      </c>
      <c r="BU70" s="44">
        <v>0.25</v>
      </c>
      <c r="BV70" s="44">
        <v>0</v>
      </c>
      <c r="BW70" s="44">
        <v>0</v>
      </c>
      <c r="BX70" s="44">
        <v>0</v>
      </c>
      <c r="BY70" s="44">
        <v>0</v>
      </c>
      <c r="BZ70" s="44">
        <v>0</v>
      </c>
      <c r="CA70" s="44">
        <v>0</v>
      </c>
      <c r="CB70" s="44">
        <v>0</v>
      </c>
      <c r="CC70" s="44">
        <v>0</v>
      </c>
      <c r="CD70" s="44">
        <v>0</v>
      </c>
      <c r="CE70" s="44">
        <v>0</v>
      </c>
      <c r="CF70" s="44">
        <v>0</v>
      </c>
      <c r="CG70" s="44">
        <v>0</v>
      </c>
      <c r="CH70" s="44">
        <v>0</v>
      </c>
      <c r="CI70" s="44">
        <v>0</v>
      </c>
      <c r="CJ70" s="44">
        <v>0</v>
      </c>
      <c r="CK70" s="44">
        <v>0</v>
      </c>
      <c r="CL70" s="44">
        <v>0</v>
      </c>
      <c r="CM70" s="44">
        <v>0</v>
      </c>
      <c r="CN70" s="44">
        <v>0</v>
      </c>
      <c r="CO70" s="44">
        <v>0</v>
      </c>
      <c r="CP70" s="44">
        <v>0</v>
      </c>
      <c r="CQ70" s="44">
        <v>0.25</v>
      </c>
      <c r="CR70" s="44">
        <v>0</v>
      </c>
      <c r="CS70" s="44">
        <v>0</v>
      </c>
      <c r="CT70" s="44">
        <v>0</v>
      </c>
      <c r="CU70" s="44">
        <v>0</v>
      </c>
      <c r="CW70" s="44">
        <f t="shared" si="3"/>
        <v>11</v>
      </c>
      <c r="CX70" s="87">
        <f t="shared" si="4"/>
        <v>89.5</v>
      </c>
      <c r="CY70" s="91">
        <f t="shared" si="5"/>
        <v>100.5</v>
      </c>
      <c r="CZ70" s="44">
        <v>0</v>
      </c>
      <c r="DA70" s="44" t="s">
        <v>887</v>
      </c>
      <c r="DB70" s="44"/>
    </row>
    <row r="71" spans="1:106" ht="15" customHeight="1" x14ac:dyDescent="0.3">
      <c r="A71" s="44" t="s">
        <v>652</v>
      </c>
      <c r="B71" s="44" t="s">
        <v>789</v>
      </c>
      <c r="C71" s="44" t="s">
        <v>789</v>
      </c>
      <c r="D71" s="44">
        <v>2017</v>
      </c>
      <c r="E71" s="45">
        <v>42906</v>
      </c>
      <c r="F71" s="44" t="s">
        <v>137</v>
      </c>
      <c r="G71" s="44" t="s">
        <v>125</v>
      </c>
      <c r="H71" s="37" t="s">
        <v>31</v>
      </c>
      <c r="I71" s="37" t="s">
        <v>31</v>
      </c>
      <c r="J71" s="37" t="s">
        <v>31</v>
      </c>
      <c r="K71" s="37" t="s">
        <v>31</v>
      </c>
      <c r="L71" s="37" t="s">
        <v>31</v>
      </c>
      <c r="M71" s="44">
        <v>0.5</v>
      </c>
      <c r="N71" s="44">
        <v>0.25</v>
      </c>
      <c r="O71" s="44">
        <v>0</v>
      </c>
      <c r="P71" s="44">
        <v>0.25</v>
      </c>
      <c r="Q71" s="44">
        <v>41</v>
      </c>
      <c r="R71" s="44">
        <v>31</v>
      </c>
      <c r="S71" s="44">
        <v>0</v>
      </c>
      <c r="T71" s="44">
        <v>0</v>
      </c>
      <c r="U71" s="44">
        <v>0</v>
      </c>
      <c r="V71" s="44">
        <v>0</v>
      </c>
      <c r="W71" s="44">
        <v>0</v>
      </c>
      <c r="X71" s="44">
        <v>0</v>
      </c>
      <c r="Y71" s="44">
        <v>2</v>
      </c>
      <c r="Z71" s="44">
        <v>0</v>
      </c>
      <c r="AA71" s="44">
        <v>0.25</v>
      </c>
      <c r="AB71" s="44">
        <v>0</v>
      </c>
      <c r="AC71" s="44">
        <v>10</v>
      </c>
      <c r="AD71" s="44">
        <v>0.25</v>
      </c>
      <c r="AE71" s="44">
        <v>0</v>
      </c>
      <c r="AF71" s="44">
        <v>0.25</v>
      </c>
      <c r="AG71" s="44">
        <v>0</v>
      </c>
      <c r="AH71" s="44">
        <v>0</v>
      </c>
      <c r="AI71" s="44">
        <v>0</v>
      </c>
      <c r="AJ71" s="44">
        <v>0</v>
      </c>
      <c r="AK71" s="44">
        <v>0</v>
      </c>
      <c r="AL71" s="44">
        <v>0</v>
      </c>
      <c r="AM71" s="44">
        <v>0</v>
      </c>
      <c r="AN71" s="44">
        <v>0</v>
      </c>
      <c r="AO71" s="44">
        <v>0</v>
      </c>
      <c r="AP71" s="44">
        <v>0</v>
      </c>
      <c r="AQ71" s="44">
        <v>0</v>
      </c>
      <c r="AR71" s="44">
        <v>0</v>
      </c>
      <c r="AS71" s="44">
        <v>0</v>
      </c>
      <c r="AT71" s="44">
        <v>0</v>
      </c>
      <c r="AU71" s="44">
        <v>0</v>
      </c>
      <c r="AV71" s="44">
        <v>0</v>
      </c>
      <c r="AW71" s="44">
        <v>1</v>
      </c>
      <c r="AX71" s="44">
        <v>0</v>
      </c>
      <c r="AY71" s="44">
        <v>0</v>
      </c>
      <c r="AZ71" s="44">
        <v>0</v>
      </c>
      <c r="BA71" s="44">
        <v>0.25</v>
      </c>
      <c r="BB71" s="44">
        <v>0</v>
      </c>
      <c r="BC71" s="44">
        <v>0</v>
      </c>
      <c r="BD71" s="44">
        <v>0</v>
      </c>
      <c r="BE71" s="44">
        <v>0</v>
      </c>
      <c r="BF71" s="44">
        <v>0</v>
      </c>
      <c r="BG71" s="44">
        <v>0</v>
      </c>
      <c r="BH71" s="44">
        <v>0</v>
      </c>
      <c r="BI71" s="44">
        <v>0</v>
      </c>
      <c r="BJ71" s="44">
        <v>0</v>
      </c>
      <c r="BK71" s="44">
        <v>0</v>
      </c>
      <c r="BL71" s="44">
        <v>0</v>
      </c>
      <c r="BM71" s="44">
        <v>0</v>
      </c>
      <c r="BN71" s="44">
        <v>2</v>
      </c>
      <c r="BO71" s="44">
        <v>0</v>
      </c>
      <c r="BP71" s="44">
        <v>1</v>
      </c>
      <c r="BQ71" s="44">
        <v>0</v>
      </c>
      <c r="BR71" s="44">
        <v>0</v>
      </c>
      <c r="BS71" s="44">
        <v>0</v>
      </c>
      <c r="BT71" s="44">
        <v>0.25</v>
      </c>
      <c r="BU71" s="44">
        <v>0.5</v>
      </c>
      <c r="BV71" s="44">
        <v>0</v>
      </c>
      <c r="BW71" s="44">
        <v>0</v>
      </c>
      <c r="BX71" s="44">
        <v>0</v>
      </c>
      <c r="BY71" s="44">
        <v>0</v>
      </c>
      <c r="BZ71" s="44">
        <v>0</v>
      </c>
      <c r="CA71" s="44">
        <v>0</v>
      </c>
      <c r="CB71" s="44">
        <v>0</v>
      </c>
      <c r="CC71" s="44">
        <v>0</v>
      </c>
      <c r="CD71" s="44">
        <v>0</v>
      </c>
      <c r="CE71" s="44">
        <v>0</v>
      </c>
      <c r="CF71" s="44">
        <v>0</v>
      </c>
      <c r="CG71" s="44">
        <v>0</v>
      </c>
      <c r="CH71" s="44">
        <v>0</v>
      </c>
      <c r="CI71" s="44">
        <v>0</v>
      </c>
      <c r="CJ71" s="44">
        <v>0</v>
      </c>
      <c r="CK71" s="44">
        <v>0</v>
      </c>
      <c r="CL71" s="44">
        <v>0</v>
      </c>
      <c r="CM71" s="44">
        <v>0</v>
      </c>
      <c r="CN71" s="44">
        <v>0</v>
      </c>
      <c r="CO71" s="44">
        <v>0</v>
      </c>
      <c r="CP71" s="44">
        <v>0</v>
      </c>
      <c r="CQ71" s="44">
        <v>0</v>
      </c>
      <c r="CR71" s="44">
        <v>0</v>
      </c>
      <c r="CS71" s="44">
        <v>0</v>
      </c>
      <c r="CT71" s="44">
        <v>0</v>
      </c>
      <c r="CU71" s="44">
        <v>0</v>
      </c>
      <c r="CW71" s="44">
        <f t="shared" si="3"/>
        <v>17.75</v>
      </c>
      <c r="CX71" s="87">
        <f t="shared" si="4"/>
        <v>73</v>
      </c>
      <c r="CY71" s="91">
        <f t="shared" si="5"/>
        <v>90.75</v>
      </c>
      <c r="CZ71" s="44">
        <v>0</v>
      </c>
      <c r="DA71" s="44" t="s">
        <v>887</v>
      </c>
      <c r="DB71" s="44"/>
    </row>
    <row r="72" spans="1:106" ht="15" customHeight="1" x14ac:dyDescent="0.3">
      <c r="A72" s="44" t="s">
        <v>652</v>
      </c>
      <c r="B72" s="44" t="s">
        <v>791</v>
      </c>
      <c r="C72" s="44" t="s">
        <v>770</v>
      </c>
      <c r="D72" s="44">
        <v>2017</v>
      </c>
      <c r="E72" s="45">
        <v>42906</v>
      </c>
      <c r="F72" s="44" t="s">
        <v>137</v>
      </c>
      <c r="G72" s="44" t="s">
        <v>128</v>
      </c>
      <c r="H72" s="37" t="s">
        <v>21</v>
      </c>
      <c r="I72" s="37" t="s">
        <v>21</v>
      </c>
      <c r="J72" s="37" t="s">
        <v>22</v>
      </c>
      <c r="K72" s="37" t="s">
        <v>21</v>
      </c>
      <c r="L72" s="37" t="s">
        <v>22</v>
      </c>
      <c r="M72" s="44">
        <v>2</v>
      </c>
      <c r="N72" s="44">
        <v>0.25</v>
      </c>
      <c r="O72" s="44">
        <v>0</v>
      </c>
      <c r="P72" s="44">
        <v>0.25</v>
      </c>
      <c r="Q72" s="44">
        <v>51.5</v>
      </c>
      <c r="R72" s="44">
        <v>28</v>
      </c>
      <c r="S72" s="44">
        <v>0</v>
      </c>
      <c r="T72" s="44">
        <v>0</v>
      </c>
      <c r="U72" s="44">
        <v>0.25</v>
      </c>
      <c r="V72" s="44">
        <v>0</v>
      </c>
      <c r="W72" s="44">
        <v>0</v>
      </c>
      <c r="X72" s="44">
        <v>0</v>
      </c>
      <c r="Y72" s="44">
        <v>2</v>
      </c>
      <c r="Z72" s="44">
        <v>0</v>
      </c>
      <c r="AA72" s="44">
        <v>0</v>
      </c>
      <c r="AB72" s="44">
        <v>0</v>
      </c>
      <c r="AC72" s="44">
        <v>9</v>
      </c>
      <c r="AD72" s="44">
        <v>0.25</v>
      </c>
      <c r="AE72" s="44">
        <v>0.25</v>
      </c>
      <c r="AF72" s="44">
        <v>0.25</v>
      </c>
      <c r="AG72" s="44">
        <v>0</v>
      </c>
      <c r="AH72" s="44">
        <v>0</v>
      </c>
      <c r="AI72" s="44">
        <v>0</v>
      </c>
      <c r="AJ72" s="44">
        <v>0</v>
      </c>
      <c r="AK72" s="44">
        <v>0</v>
      </c>
      <c r="AL72" s="44">
        <v>0</v>
      </c>
      <c r="AM72" s="44">
        <v>0</v>
      </c>
      <c r="AN72" s="44">
        <v>0</v>
      </c>
      <c r="AO72" s="44">
        <v>0</v>
      </c>
      <c r="AP72" s="44">
        <v>0</v>
      </c>
      <c r="AQ72" s="44">
        <v>0</v>
      </c>
      <c r="AR72" s="44">
        <v>0</v>
      </c>
      <c r="AS72" s="44">
        <v>0</v>
      </c>
      <c r="AT72" s="44">
        <v>0</v>
      </c>
      <c r="AU72" s="44">
        <v>0</v>
      </c>
      <c r="AV72" s="44">
        <v>0</v>
      </c>
      <c r="AW72" s="44">
        <v>0.25</v>
      </c>
      <c r="AX72" s="44">
        <v>0</v>
      </c>
      <c r="AY72" s="44">
        <v>0</v>
      </c>
      <c r="AZ72" s="44">
        <v>0</v>
      </c>
      <c r="BA72" s="44">
        <v>0.25</v>
      </c>
      <c r="BB72" s="44">
        <v>0</v>
      </c>
      <c r="BC72" s="44">
        <v>0</v>
      </c>
      <c r="BD72" s="44">
        <v>0</v>
      </c>
      <c r="BE72" s="44">
        <v>0</v>
      </c>
      <c r="BF72" s="44">
        <v>0</v>
      </c>
      <c r="BG72" s="44">
        <v>0</v>
      </c>
      <c r="BH72" s="44">
        <v>0</v>
      </c>
      <c r="BI72" s="44">
        <v>0</v>
      </c>
      <c r="BJ72" s="44">
        <v>0</v>
      </c>
      <c r="BK72" s="44">
        <v>0</v>
      </c>
      <c r="BL72" s="44">
        <v>0</v>
      </c>
      <c r="BM72" s="44">
        <v>0</v>
      </c>
      <c r="BN72" s="44">
        <v>0.25</v>
      </c>
      <c r="BO72" s="44">
        <v>0</v>
      </c>
      <c r="BP72" s="44">
        <v>3</v>
      </c>
      <c r="BQ72" s="44">
        <v>0</v>
      </c>
      <c r="BR72" s="44">
        <v>0</v>
      </c>
      <c r="BS72" s="44">
        <v>0.25</v>
      </c>
      <c r="BT72" s="44">
        <v>0.25</v>
      </c>
      <c r="BU72" s="44">
        <v>1</v>
      </c>
      <c r="BV72" s="44">
        <v>0.25</v>
      </c>
      <c r="BW72" s="44">
        <v>0</v>
      </c>
      <c r="BX72" s="44">
        <v>0</v>
      </c>
      <c r="BY72" s="44">
        <v>0</v>
      </c>
      <c r="BZ72" s="44">
        <v>0</v>
      </c>
      <c r="CA72" s="44">
        <v>0</v>
      </c>
      <c r="CB72" s="44">
        <v>0</v>
      </c>
      <c r="CC72" s="44">
        <v>0</v>
      </c>
      <c r="CD72" s="44">
        <v>0</v>
      </c>
      <c r="CE72" s="44">
        <v>0</v>
      </c>
      <c r="CF72" s="44">
        <v>0</v>
      </c>
      <c r="CG72" s="44">
        <v>0</v>
      </c>
      <c r="CH72" s="44">
        <v>0</v>
      </c>
      <c r="CI72" s="44">
        <v>0</v>
      </c>
      <c r="CJ72" s="44">
        <v>0</v>
      </c>
      <c r="CK72" s="44">
        <v>0</v>
      </c>
      <c r="CL72" s="44">
        <v>0</v>
      </c>
      <c r="CM72" s="44">
        <v>0</v>
      </c>
      <c r="CN72" s="44">
        <v>0</v>
      </c>
      <c r="CO72" s="44">
        <v>0</v>
      </c>
      <c r="CP72" s="44">
        <v>0</v>
      </c>
      <c r="CQ72" s="44">
        <v>0.25</v>
      </c>
      <c r="CR72" s="44">
        <v>0</v>
      </c>
      <c r="CS72" s="44">
        <v>0</v>
      </c>
      <c r="CT72" s="44">
        <v>0</v>
      </c>
      <c r="CU72" s="44">
        <v>0.25</v>
      </c>
      <c r="CW72" s="44">
        <f t="shared" si="3"/>
        <v>18</v>
      </c>
      <c r="CX72" s="87">
        <f t="shared" si="4"/>
        <v>82</v>
      </c>
      <c r="CY72" s="91">
        <f t="shared" si="5"/>
        <v>100</v>
      </c>
      <c r="CZ72" s="44">
        <v>0</v>
      </c>
      <c r="DA72" s="44" t="s">
        <v>887</v>
      </c>
      <c r="DB72" s="44"/>
    </row>
    <row r="73" spans="1:106" ht="15" customHeight="1" x14ac:dyDescent="0.3">
      <c r="A73" s="69" t="s">
        <v>652</v>
      </c>
      <c r="B73" s="69" t="s">
        <v>791</v>
      </c>
      <c r="C73" s="69" t="s">
        <v>770</v>
      </c>
      <c r="D73" s="69">
        <v>2017</v>
      </c>
      <c r="E73" s="109">
        <v>42906</v>
      </c>
      <c r="F73" s="69" t="s">
        <v>137</v>
      </c>
      <c r="G73" s="69" t="s">
        <v>131</v>
      </c>
      <c r="H73" s="64" t="s">
        <v>45</v>
      </c>
      <c r="I73" s="64" t="s">
        <v>45</v>
      </c>
      <c r="J73" s="64" t="s">
        <v>45</v>
      </c>
      <c r="K73" s="64" t="s">
        <v>45</v>
      </c>
      <c r="L73" s="64" t="s">
        <v>45</v>
      </c>
      <c r="M73" s="69">
        <v>0.5</v>
      </c>
      <c r="N73" s="69">
        <v>0.25</v>
      </c>
      <c r="O73" s="69">
        <v>0</v>
      </c>
      <c r="P73" s="69">
        <v>3</v>
      </c>
      <c r="Q73" s="69">
        <v>20</v>
      </c>
      <c r="R73" s="69">
        <v>65</v>
      </c>
      <c r="S73" s="69">
        <v>0</v>
      </c>
      <c r="T73" s="69">
        <v>0</v>
      </c>
      <c r="U73" s="69">
        <v>0.25</v>
      </c>
      <c r="V73" s="69">
        <v>0</v>
      </c>
      <c r="W73" s="69">
        <v>0</v>
      </c>
      <c r="X73" s="69">
        <v>0</v>
      </c>
      <c r="Y73" s="69">
        <v>1</v>
      </c>
      <c r="Z73" s="69">
        <v>0</v>
      </c>
      <c r="AA73" s="69">
        <v>0</v>
      </c>
      <c r="AB73" s="69">
        <v>0</v>
      </c>
      <c r="AC73" s="69">
        <v>4</v>
      </c>
      <c r="AD73" s="69">
        <v>0.25</v>
      </c>
      <c r="AE73" s="69">
        <v>0</v>
      </c>
      <c r="AF73" s="69">
        <v>0.25</v>
      </c>
      <c r="AG73" s="69">
        <v>3</v>
      </c>
      <c r="AH73" s="69">
        <v>0</v>
      </c>
      <c r="AI73" s="69">
        <v>0</v>
      </c>
      <c r="AJ73" s="69">
        <v>0</v>
      </c>
      <c r="AK73" s="69">
        <v>0</v>
      </c>
      <c r="AL73" s="69">
        <v>0</v>
      </c>
      <c r="AM73" s="69">
        <v>0</v>
      </c>
      <c r="AN73" s="69">
        <v>0</v>
      </c>
      <c r="AO73" s="69">
        <v>0</v>
      </c>
      <c r="AP73" s="69">
        <v>0</v>
      </c>
      <c r="AQ73" s="69">
        <v>0</v>
      </c>
      <c r="AR73" s="69">
        <v>0</v>
      </c>
      <c r="AS73" s="69">
        <v>0</v>
      </c>
      <c r="AT73" s="69">
        <v>0</v>
      </c>
      <c r="AU73" s="69">
        <v>0</v>
      </c>
      <c r="AV73" s="69">
        <v>0</v>
      </c>
      <c r="AW73" s="69">
        <v>1</v>
      </c>
      <c r="AX73" s="69">
        <v>0</v>
      </c>
      <c r="AY73" s="69">
        <v>0</v>
      </c>
      <c r="AZ73" s="69">
        <v>0</v>
      </c>
      <c r="BA73" s="69">
        <v>0</v>
      </c>
      <c r="BB73" s="69">
        <v>0</v>
      </c>
      <c r="BC73" s="69">
        <v>0</v>
      </c>
      <c r="BD73" s="69">
        <v>0</v>
      </c>
      <c r="BE73" s="69">
        <v>0</v>
      </c>
      <c r="BF73" s="69">
        <v>0</v>
      </c>
      <c r="BG73" s="69">
        <v>0</v>
      </c>
      <c r="BH73" s="69">
        <v>0</v>
      </c>
      <c r="BI73" s="69">
        <v>0</v>
      </c>
      <c r="BJ73" s="69">
        <v>0.25</v>
      </c>
      <c r="BK73" s="69">
        <v>0</v>
      </c>
      <c r="BL73" s="69">
        <v>0</v>
      </c>
      <c r="BM73" s="69">
        <v>0</v>
      </c>
      <c r="BN73" s="69">
        <v>0.5</v>
      </c>
      <c r="BO73" s="69">
        <v>0</v>
      </c>
      <c r="BP73" s="69">
        <v>0.5</v>
      </c>
      <c r="BQ73" s="69">
        <v>0</v>
      </c>
      <c r="BR73" s="69">
        <v>0</v>
      </c>
      <c r="BS73" s="69">
        <v>0</v>
      </c>
      <c r="BT73" s="69">
        <v>0.25</v>
      </c>
      <c r="BU73" s="69">
        <v>0.25</v>
      </c>
      <c r="BV73" s="69">
        <v>0</v>
      </c>
      <c r="BW73" s="69">
        <v>0</v>
      </c>
      <c r="BX73" s="69">
        <v>0</v>
      </c>
      <c r="BY73" s="69">
        <v>0</v>
      </c>
      <c r="BZ73" s="69">
        <v>0</v>
      </c>
      <c r="CA73" s="69">
        <v>0</v>
      </c>
      <c r="CB73" s="69">
        <v>0</v>
      </c>
      <c r="CC73" s="69">
        <v>0</v>
      </c>
      <c r="CD73" s="69">
        <v>0</v>
      </c>
      <c r="CE73" s="69">
        <v>0</v>
      </c>
      <c r="CF73" s="69">
        <v>0</v>
      </c>
      <c r="CG73" s="69">
        <v>0</v>
      </c>
      <c r="CH73" s="69">
        <v>0</v>
      </c>
      <c r="CI73" s="69">
        <v>0</v>
      </c>
      <c r="CJ73" s="69">
        <v>0</v>
      </c>
      <c r="CK73" s="69">
        <v>0</v>
      </c>
      <c r="CL73" s="69">
        <v>0.25</v>
      </c>
      <c r="CM73" s="69">
        <v>0</v>
      </c>
      <c r="CN73" s="69">
        <v>0</v>
      </c>
      <c r="CO73" s="69">
        <v>0</v>
      </c>
      <c r="CP73" s="69">
        <v>0</v>
      </c>
      <c r="CQ73" s="69">
        <v>0.25</v>
      </c>
      <c r="CR73" s="69">
        <v>0</v>
      </c>
      <c r="CS73" s="69">
        <v>0</v>
      </c>
      <c r="CT73" s="69">
        <v>0</v>
      </c>
      <c r="CU73" s="69">
        <v>0</v>
      </c>
      <c r="CV73" s="69"/>
      <c r="CW73" s="69">
        <f t="shared" si="3"/>
        <v>12</v>
      </c>
      <c r="CX73" s="110">
        <f t="shared" si="4"/>
        <v>88.75</v>
      </c>
      <c r="CY73" s="111">
        <f t="shared" si="5"/>
        <v>100.75</v>
      </c>
      <c r="CZ73" s="69">
        <v>0</v>
      </c>
      <c r="DA73" s="69" t="s">
        <v>887</v>
      </c>
      <c r="DB73" s="69"/>
    </row>
    <row r="74" spans="1:106" ht="15.75" customHeight="1" x14ac:dyDescent="0.3">
      <c r="A74" s="44" t="s">
        <v>212</v>
      </c>
      <c r="B74" s="44" t="s">
        <v>793</v>
      </c>
      <c r="C74" s="44" t="s">
        <v>212</v>
      </c>
      <c r="D74" s="44">
        <v>2018</v>
      </c>
      <c r="E74" s="45">
        <v>43269</v>
      </c>
      <c r="F74" s="44" t="s">
        <v>19</v>
      </c>
      <c r="G74" s="44" t="s">
        <v>20</v>
      </c>
      <c r="H74" s="37" t="s">
        <v>45</v>
      </c>
      <c r="I74" s="37" t="s">
        <v>45</v>
      </c>
      <c r="J74" s="37" t="s">
        <v>45</v>
      </c>
      <c r="K74" s="37" t="s">
        <v>21</v>
      </c>
      <c r="L74" s="37" t="s">
        <v>22</v>
      </c>
      <c r="M74" s="44">
        <v>2</v>
      </c>
      <c r="N74" s="44">
        <v>0</v>
      </c>
      <c r="O74" s="44">
        <v>5</v>
      </c>
      <c r="P74" s="44">
        <v>0</v>
      </c>
      <c r="Q74" s="44">
        <v>8</v>
      </c>
      <c r="R74" s="44">
        <v>35</v>
      </c>
      <c r="S74" s="44">
        <v>0</v>
      </c>
      <c r="T74" s="44">
        <v>0</v>
      </c>
      <c r="U74" s="44">
        <v>1</v>
      </c>
      <c r="V74" s="44">
        <v>0.25</v>
      </c>
      <c r="W74" s="44">
        <v>0</v>
      </c>
      <c r="X74" s="44">
        <v>0</v>
      </c>
      <c r="Y74" s="44">
        <v>1</v>
      </c>
      <c r="Z74" s="44">
        <v>0</v>
      </c>
      <c r="AA74" s="44">
        <v>0</v>
      </c>
      <c r="AB74" s="44">
        <v>0</v>
      </c>
      <c r="AC74" s="44">
        <v>24</v>
      </c>
      <c r="AD74" s="44">
        <v>0</v>
      </c>
      <c r="AE74" s="44">
        <v>0.25</v>
      </c>
      <c r="AF74" s="44">
        <v>0.25</v>
      </c>
      <c r="AG74" s="44">
        <v>0</v>
      </c>
      <c r="AH74" s="44">
        <v>0</v>
      </c>
      <c r="AI74" s="44">
        <v>0</v>
      </c>
      <c r="AJ74" s="44">
        <v>0</v>
      </c>
      <c r="AK74" s="44">
        <v>0</v>
      </c>
      <c r="AL74" s="44">
        <v>0</v>
      </c>
      <c r="AM74" s="44">
        <v>0</v>
      </c>
      <c r="AN74" s="44">
        <v>0</v>
      </c>
      <c r="AO74" s="44">
        <v>0</v>
      </c>
      <c r="AP74" s="44">
        <v>0.25</v>
      </c>
      <c r="AQ74" s="44">
        <v>0</v>
      </c>
      <c r="AR74" s="44">
        <v>0</v>
      </c>
      <c r="AS74" s="44">
        <v>0.25</v>
      </c>
      <c r="AT74" s="44">
        <v>0</v>
      </c>
      <c r="AU74" s="44">
        <v>0</v>
      </c>
      <c r="AV74" s="44">
        <v>0</v>
      </c>
      <c r="AW74" s="44">
        <v>1</v>
      </c>
      <c r="AX74" s="44">
        <v>0</v>
      </c>
      <c r="AY74" s="44">
        <v>0.25</v>
      </c>
      <c r="AZ74" s="44">
        <v>0</v>
      </c>
      <c r="BA74" s="44">
        <v>0</v>
      </c>
      <c r="BB74" s="44">
        <v>0</v>
      </c>
      <c r="BC74" s="44">
        <v>0.5</v>
      </c>
      <c r="BD74" s="44">
        <v>0</v>
      </c>
      <c r="BE74" s="44">
        <v>0</v>
      </c>
      <c r="BF74" s="44">
        <v>0</v>
      </c>
      <c r="BG74" s="44">
        <v>0</v>
      </c>
      <c r="BH74" s="44">
        <v>0</v>
      </c>
      <c r="BI74" s="44">
        <v>0</v>
      </c>
      <c r="BJ74" s="44">
        <v>0</v>
      </c>
      <c r="BK74" s="44">
        <v>0</v>
      </c>
      <c r="BL74" s="44">
        <v>0</v>
      </c>
      <c r="BM74" s="44">
        <v>0.25</v>
      </c>
      <c r="BN74" s="44">
        <v>0.25</v>
      </c>
      <c r="BO74" s="44">
        <v>0</v>
      </c>
      <c r="BP74" s="44">
        <v>3</v>
      </c>
      <c r="BQ74" s="44">
        <v>0</v>
      </c>
      <c r="BR74" s="44">
        <v>0</v>
      </c>
      <c r="BS74" s="44">
        <v>0</v>
      </c>
      <c r="BT74" s="44">
        <v>3</v>
      </c>
      <c r="BU74" s="44">
        <v>10</v>
      </c>
      <c r="BV74" s="44">
        <v>0</v>
      </c>
      <c r="BW74" s="44">
        <v>0</v>
      </c>
      <c r="BX74" s="44">
        <v>0</v>
      </c>
      <c r="BY74" s="44">
        <v>0</v>
      </c>
      <c r="BZ74" s="44">
        <v>0</v>
      </c>
      <c r="CA74" s="44">
        <v>0</v>
      </c>
      <c r="CB74" s="44">
        <v>0</v>
      </c>
      <c r="CC74" s="44">
        <v>0</v>
      </c>
      <c r="CD74" s="44">
        <v>0</v>
      </c>
      <c r="CE74" s="44">
        <v>0</v>
      </c>
      <c r="CF74" s="44">
        <v>0</v>
      </c>
      <c r="CG74" s="44">
        <v>0</v>
      </c>
      <c r="CH74" s="44">
        <v>0</v>
      </c>
      <c r="CI74" s="44">
        <v>0</v>
      </c>
      <c r="CJ74" s="44">
        <v>0</v>
      </c>
      <c r="CK74" s="44">
        <v>0</v>
      </c>
      <c r="CL74" s="44">
        <v>0</v>
      </c>
      <c r="CM74" s="44">
        <v>0</v>
      </c>
      <c r="CN74" s="44">
        <v>0</v>
      </c>
      <c r="CO74" s="44">
        <v>0</v>
      </c>
      <c r="CP74" s="44">
        <v>0</v>
      </c>
      <c r="CQ74" s="44">
        <v>0</v>
      </c>
      <c r="CR74" s="44">
        <v>0</v>
      </c>
      <c r="CS74" s="44">
        <v>0</v>
      </c>
      <c r="CT74" s="44">
        <v>0</v>
      </c>
      <c r="CU74" s="44">
        <v>0.25</v>
      </c>
      <c r="CV74" s="44">
        <v>48</v>
      </c>
      <c r="CW74" s="44">
        <f t="shared" si="3"/>
        <v>45.75</v>
      </c>
      <c r="CX74" s="87">
        <f t="shared" si="4"/>
        <v>98</v>
      </c>
      <c r="CY74" s="91">
        <f t="shared" si="5"/>
        <v>95.75</v>
      </c>
      <c r="CZ74" s="44">
        <v>0</v>
      </c>
      <c r="DA74" s="44"/>
      <c r="DB74" s="44"/>
    </row>
    <row r="75" spans="1:106" ht="15.75" customHeight="1" x14ac:dyDescent="0.3">
      <c r="A75" s="44" t="s">
        <v>212</v>
      </c>
      <c r="B75" s="44" t="s">
        <v>793</v>
      </c>
      <c r="C75" s="44" t="s">
        <v>212</v>
      </c>
      <c r="D75" s="44">
        <v>2018</v>
      </c>
      <c r="E75" s="45">
        <v>43269</v>
      </c>
      <c r="F75" s="44" t="s">
        <v>19</v>
      </c>
      <c r="G75" s="44" t="s">
        <v>25</v>
      </c>
      <c r="H75" s="37" t="s">
        <v>35</v>
      </c>
      <c r="I75" s="37" t="s">
        <v>31</v>
      </c>
      <c r="J75" s="37" t="s">
        <v>31</v>
      </c>
      <c r="K75" s="37" t="s">
        <v>26</v>
      </c>
      <c r="L75" s="37" t="s">
        <v>27</v>
      </c>
      <c r="M75" s="44">
        <v>1</v>
      </c>
      <c r="N75" s="44">
        <v>0</v>
      </c>
      <c r="O75" s="44">
        <v>12</v>
      </c>
      <c r="P75" s="44">
        <v>0</v>
      </c>
      <c r="Q75" s="44">
        <v>37</v>
      </c>
      <c r="R75" s="44">
        <v>18</v>
      </c>
      <c r="S75" s="44">
        <v>0</v>
      </c>
      <c r="T75" s="44">
        <v>0</v>
      </c>
      <c r="U75" s="44">
        <v>0.25</v>
      </c>
      <c r="V75" s="44">
        <v>0.25</v>
      </c>
      <c r="W75" s="44">
        <v>0</v>
      </c>
      <c r="X75" s="44">
        <v>0</v>
      </c>
      <c r="Y75" s="44">
        <v>4</v>
      </c>
      <c r="Z75" s="44">
        <v>0</v>
      </c>
      <c r="AA75" s="44">
        <v>0</v>
      </c>
      <c r="AB75" s="44">
        <v>0</v>
      </c>
      <c r="AC75" s="44">
        <v>17</v>
      </c>
      <c r="AD75" s="44">
        <v>0</v>
      </c>
      <c r="AE75" s="44">
        <v>0.5</v>
      </c>
      <c r="AF75" s="44">
        <v>0.25</v>
      </c>
      <c r="AG75" s="44">
        <v>0</v>
      </c>
      <c r="AH75" s="44">
        <v>0.25</v>
      </c>
      <c r="AI75" s="44">
        <v>0</v>
      </c>
      <c r="AJ75" s="44">
        <v>0</v>
      </c>
      <c r="AK75" s="44">
        <v>0</v>
      </c>
      <c r="AL75" s="44">
        <v>0</v>
      </c>
      <c r="AM75" s="44">
        <v>0</v>
      </c>
      <c r="AN75" s="44">
        <v>0</v>
      </c>
      <c r="AO75" s="44">
        <v>0</v>
      </c>
      <c r="AP75" s="44">
        <v>0.25</v>
      </c>
      <c r="AQ75" s="44">
        <v>0</v>
      </c>
      <c r="AR75" s="44">
        <v>0</v>
      </c>
      <c r="AS75" s="44">
        <v>0</v>
      </c>
      <c r="AT75" s="44">
        <v>0</v>
      </c>
      <c r="AU75" s="44">
        <v>0</v>
      </c>
      <c r="AV75" s="44">
        <v>0</v>
      </c>
      <c r="AW75" s="44">
        <v>0</v>
      </c>
      <c r="AX75" s="44">
        <v>0</v>
      </c>
      <c r="AY75" s="44">
        <v>0</v>
      </c>
      <c r="AZ75" s="44">
        <v>0</v>
      </c>
      <c r="BA75" s="44">
        <v>0</v>
      </c>
      <c r="BB75" s="44">
        <v>0</v>
      </c>
      <c r="BC75" s="44">
        <v>0.25</v>
      </c>
      <c r="BD75" s="44">
        <v>0</v>
      </c>
      <c r="BE75" s="44">
        <v>0.25</v>
      </c>
      <c r="BF75" s="44">
        <v>0</v>
      </c>
      <c r="BG75" s="44">
        <v>0</v>
      </c>
      <c r="BH75" s="44">
        <v>0</v>
      </c>
      <c r="BI75" s="44">
        <v>0</v>
      </c>
      <c r="BJ75" s="44">
        <v>0</v>
      </c>
      <c r="BK75" s="44">
        <v>0</v>
      </c>
      <c r="BL75" s="44">
        <v>0</v>
      </c>
      <c r="BM75" s="44">
        <v>0</v>
      </c>
      <c r="BN75" s="44">
        <v>0</v>
      </c>
      <c r="BO75" s="44">
        <v>0</v>
      </c>
      <c r="BP75" s="44">
        <v>4</v>
      </c>
      <c r="BQ75" s="44">
        <v>0</v>
      </c>
      <c r="BR75" s="44">
        <v>0</v>
      </c>
      <c r="BS75" s="44">
        <v>0</v>
      </c>
      <c r="BT75" s="44">
        <v>0.25</v>
      </c>
      <c r="BU75" s="44">
        <v>4</v>
      </c>
      <c r="BV75" s="44">
        <v>0</v>
      </c>
      <c r="BW75" s="44">
        <v>0</v>
      </c>
      <c r="BX75" s="44">
        <v>0</v>
      </c>
      <c r="BY75" s="44">
        <v>0</v>
      </c>
      <c r="BZ75" s="44">
        <v>0</v>
      </c>
      <c r="CA75" s="44">
        <v>0</v>
      </c>
      <c r="CB75" s="44">
        <v>0</v>
      </c>
      <c r="CC75" s="44">
        <v>0</v>
      </c>
      <c r="CD75" s="44">
        <v>0</v>
      </c>
      <c r="CE75" s="44">
        <v>0</v>
      </c>
      <c r="CF75" s="44">
        <v>0</v>
      </c>
      <c r="CG75" s="44">
        <v>0</v>
      </c>
      <c r="CH75" s="44">
        <v>0</v>
      </c>
      <c r="CI75" s="44">
        <v>0</v>
      </c>
      <c r="CJ75" s="44">
        <v>0</v>
      </c>
      <c r="CK75" s="44">
        <v>0</v>
      </c>
      <c r="CL75" s="44">
        <v>0</v>
      </c>
      <c r="CM75" s="44">
        <v>0</v>
      </c>
      <c r="CN75" s="44">
        <v>0</v>
      </c>
      <c r="CO75" s="44">
        <v>0</v>
      </c>
      <c r="CP75" s="44">
        <v>0</v>
      </c>
      <c r="CQ75" s="44">
        <v>0</v>
      </c>
      <c r="CR75" s="44">
        <v>0</v>
      </c>
      <c r="CS75" s="44">
        <v>0</v>
      </c>
      <c r="CT75" s="44">
        <v>0</v>
      </c>
      <c r="CU75" s="44">
        <v>0.25</v>
      </c>
      <c r="CV75" s="44">
        <v>36</v>
      </c>
      <c r="CW75" s="44">
        <f t="shared" si="3"/>
        <v>31.75</v>
      </c>
      <c r="CX75" s="87">
        <f t="shared" si="4"/>
        <v>104</v>
      </c>
      <c r="CY75" s="91">
        <f t="shared" si="5"/>
        <v>99.75</v>
      </c>
      <c r="CZ75" s="44">
        <v>0</v>
      </c>
      <c r="DA75" s="44"/>
      <c r="DB75" s="44"/>
    </row>
    <row r="76" spans="1:106" ht="15.75" customHeight="1" x14ac:dyDescent="0.3">
      <c r="A76" s="44" t="s">
        <v>212</v>
      </c>
      <c r="B76" s="44" t="s">
        <v>793</v>
      </c>
      <c r="C76" s="44" t="s">
        <v>212</v>
      </c>
      <c r="D76" s="44">
        <v>2018</v>
      </c>
      <c r="E76" s="45">
        <v>43269</v>
      </c>
      <c r="F76" s="44" t="s">
        <v>19</v>
      </c>
      <c r="G76" s="44" t="s">
        <v>30</v>
      </c>
      <c r="H76" s="37" t="s">
        <v>31</v>
      </c>
      <c r="I76" s="37" t="s">
        <v>31</v>
      </c>
      <c r="J76" s="37" t="s">
        <v>31</v>
      </c>
      <c r="K76" s="37" t="s">
        <v>31</v>
      </c>
      <c r="L76" s="37" t="s">
        <v>31</v>
      </c>
      <c r="M76" s="44">
        <v>0</v>
      </c>
      <c r="N76" s="44">
        <v>0</v>
      </c>
      <c r="O76" s="44">
        <v>7</v>
      </c>
      <c r="P76" s="44">
        <v>0</v>
      </c>
      <c r="Q76" s="44">
        <v>58</v>
      </c>
      <c r="R76" s="44">
        <v>10</v>
      </c>
      <c r="S76" s="44">
        <v>0</v>
      </c>
      <c r="T76" s="44">
        <v>0</v>
      </c>
      <c r="U76" s="44">
        <v>0.25</v>
      </c>
      <c r="V76" s="44">
        <v>0.25</v>
      </c>
      <c r="W76" s="44">
        <v>0</v>
      </c>
      <c r="X76" s="44">
        <v>0</v>
      </c>
      <c r="Y76" s="44">
        <v>2</v>
      </c>
      <c r="Z76" s="44">
        <v>0</v>
      </c>
      <c r="AA76" s="44">
        <v>0</v>
      </c>
      <c r="AB76" s="44">
        <v>0</v>
      </c>
      <c r="AC76" s="44">
        <v>2</v>
      </c>
      <c r="AD76" s="44">
        <v>0</v>
      </c>
      <c r="AE76" s="44">
        <v>12</v>
      </c>
      <c r="AF76" s="44">
        <v>0.25</v>
      </c>
      <c r="AG76" s="44">
        <v>0</v>
      </c>
      <c r="AH76" s="44">
        <v>0</v>
      </c>
      <c r="AI76" s="44">
        <v>0</v>
      </c>
      <c r="AJ76" s="44">
        <v>0</v>
      </c>
      <c r="AK76" s="44">
        <v>0</v>
      </c>
      <c r="AL76" s="44">
        <v>0</v>
      </c>
      <c r="AM76" s="44">
        <v>0</v>
      </c>
      <c r="AN76" s="44">
        <v>0</v>
      </c>
      <c r="AO76" s="44">
        <v>0</v>
      </c>
      <c r="AP76" s="44">
        <v>0.25</v>
      </c>
      <c r="AQ76" s="44">
        <v>0</v>
      </c>
      <c r="AR76" s="44">
        <v>0</v>
      </c>
      <c r="AS76" s="44">
        <v>0</v>
      </c>
      <c r="AT76" s="44">
        <v>0</v>
      </c>
      <c r="AU76" s="44">
        <v>0</v>
      </c>
      <c r="AV76" s="44">
        <v>0</v>
      </c>
      <c r="AW76" s="44">
        <v>0</v>
      </c>
      <c r="AX76" s="44">
        <v>0</v>
      </c>
      <c r="AY76" s="44">
        <v>0</v>
      </c>
      <c r="AZ76" s="44">
        <v>0</v>
      </c>
      <c r="BA76" s="44">
        <v>0.25</v>
      </c>
      <c r="BB76" s="44">
        <v>0</v>
      </c>
      <c r="BC76" s="44">
        <v>0.25</v>
      </c>
      <c r="BD76" s="44">
        <v>0</v>
      </c>
      <c r="BE76" s="44">
        <v>0.25</v>
      </c>
      <c r="BF76" s="44">
        <v>0</v>
      </c>
      <c r="BG76" s="44">
        <v>0</v>
      </c>
      <c r="BH76" s="44">
        <v>0</v>
      </c>
      <c r="BI76" s="44">
        <v>0</v>
      </c>
      <c r="BJ76" s="44">
        <v>0</v>
      </c>
      <c r="BK76" s="44">
        <v>0</v>
      </c>
      <c r="BL76" s="44">
        <v>0</v>
      </c>
      <c r="BM76" s="44">
        <v>0</v>
      </c>
      <c r="BN76" s="44">
        <v>0.5</v>
      </c>
      <c r="BO76" s="44">
        <v>0</v>
      </c>
      <c r="BP76" s="44">
        <v>3</v>
      </c>
      <c r="BQ76" s="44">
        <v>0</v>
      </c>
      <c r="BR76" s="44">
        <v>0</v>
      </c>
      <c r="BS76" s="44">
        <v>0</v>
      </c>
      <c r="BT76" s="44">
        <v>0</v>
      </c>
      <c r="BU76" s="44">
        <v>1</v>
      </c>
      <c r="BV76" s="44">
        <v>0</v>
      </c>
      <c r="BW76" s="44">
        <v>0</v>
      </c>
      <c r="BX76" s="44">
        <v>0</v>
      </c>
      <c r="BY76" s="44">
        <v>0</v>
      </c>
      <c r="BZ76" s="44">
        <v>0</v>
      </c>
      <c r="CA76" s="44">
        <v>0</v>
      </c>
      <c r="CB76" s="44">
        <v>0</v>
      </c>
      <c r="CC76" s="44">
        <v>0</v>
      </c>
      <c r="CD76" s="44">
        <v>0</v>
      </c>
      <c r="CE76" s="44">
        <v>0</v>
      </c>
      <c r="CF76" s="44">
        <v>0</v>
      </c>
      <c r="CG76" s="44">
        <v>0</v>
      </c>
      <c r="CH76" s="44">
        <v>0</v>
      </c>
      <c r="CI76" s="44">
        <v>0</v>
      </c>
      <c r="CJ76" s="44">
        <v>0</v>
      </c>
      <c r="CK76" s="44">
        <v>0</v>
      </c>
      <c r="CL76" s="44">
        <v>0</v>
      </c>
      <c r="CM76" s="44">
        <v>0</v>
      </c>
      <c r="CN76" s="44">
        <v>0</v>
      </c>
      <c r="CO76" s="44">
        <v>0</v>
      </c>
      <c r="CP76" s="44">
        <v>0</v>
      </c>
      <c r="CQ76" s="44">
        <v>0</v>
      </c>
      <c r="CR76" s="44">
        <v>0</v>
      </c>
      <c r="CS76" s="44">
        <v>0</v>
      </c>
      <c r="CT76" s="44">
        <v>0</v>
      </c>
      <c r="CU76" s="44">
        <v>0.25</v>
      </c>
      <c r="CV76" s="44">
        <v>25</v>
      </c>
      <c r="CW76" s="44">
        <f t="shared" si="3"/>
        <v>22.5</v>
      </c>
      <c r="CX76" s="87">
        <f t="shared" si="4"/>
        <v>100</v>
      </c>
      <c r="CY76" s="91">
        <f t="shared" si="5"/>
        <v>97.5</v>
      </c>
      <c r="CZ76" s="44">
        <v>0</v>
      </c>
      <c r="DA76" s="44"/>
      <c r="DB76" s="44"/>
    </row>
    <row r="77" spans="1:106" ht="15.75" customHeight="1" x14ac:dyDescent="0.3">
      <c r="A77" s="44" t="s">
        <v>212</v>
      </c>
      <c r="B77" s="44" t="s">
        <v>793</v>
      </c>
      <c r="C77" s="44" t="s">
        <v>212</v>
      </c>
      <c r="D77" s="44">
        <v>2018</v>
      </c>
      <c r="E77" s="45">
        <v>43269</v>
      </c>
      <c r="F77" s="44" t="s">
        <v>19</v>
      </c>
      <c r="G77" s="44" t="s">
        <v>34</v>
      </c>
      <c r="H77" s="37" t="s">
        <v>26</v>
      </c>
      <c r="I77" s="37" t="s">
        <v>26</v>
      </c>
      <c r="J77" s="37" t="s">
        <v>27</v>
      </c>
      <c r="K77" s="37" t="s">
        <v>31</v>
      </c>
      <c r="L77" s="37" t="s">
        <v>31</v>
      </c>
      <c r="M77" s="44">
        <v>0</v>
      </c>
      <c r="N77" s="44">
        <v>0</v>
      </c>
      <c r="O77" s="44">
        <v>7</v>
      </c>
      <c r="P77" s="44">
        <v>0</v>
      </c>
      <c r="Q77" s="44">
        <v>37</v>
      </c>
      <c r="R77" s="44">
        <v>12</v>
      </c>
      <c r="S77" s="44">
        <v>0</v>
      </c>
      <c r="T77" s="44">
        <v>0</v>
      </c>
      <c r="U77" s="44">
        <v>0</v>
      </c>
      <c r="V77" s="44">
        <v>0</v>
      </c>
      <c r="W77" s="44">
        <v>0</v>
      </c>
      <c r="X77" s="44">
        <v>0</v>
      </c>
      <c r="Y77" s="44">
        <v>2</v>
      </c>
      <c r="Z77" s="44">
        <v>0</v>
      </c>
      <c r="AA77" s="44">
        <v>0</v>
      </c>
      <c r="AB77" s="44">
        <v>0</v>
      </c>
      <c r="AC77" s="44">
        <v>27</v>
      </c>
      <c r="AD77" s="44">
        <v>0</v>
      </c>
      <c r="AE77" s="44">
        <v>0.5</v>
      </c>
      <c r="AF77" s="44">
        <v>0.25</v>
      </c>
      <c r="AG77" s="44">
        <v>0</v>
      </c>
      <c r="AH77" s="44">
        <v>0</v>
      </c>
      <c r="AI77" s="44">
        <v>0</v>
      </c>
      <c r="AJ77" s="44">
        <v>0</v>
      </c>
      <c r="AK77" s="44">
        <v>0</v>
      </c>
      <c r="AL77" s="44">
        <v>0</v>
      </c>
      <c r="AM77" s="44">
        <v>0</v>
      </c>
      <c r="AN77" s="44">
        <v>0</v>
      </c>
      <c r="AO77" s="44">
        <v>0</v>
      </c>
      <c r="AP77" s="44">
        <v>0.25</v>
      </c>
      <c r="AQ77" s="44">
        <v>0</v>
      </c>
      <c r="AR77" s="44">
        <v>0</v>
      </c>
      <c r="AS77" s="44">
        <v>0</v>
      </c>
      <c r="AT77" s="44">
        <v>0</v>
      </c>
      <c r="AU77" s="44">
        <v>0</v>
      </c>
      <c r="AV77" s="44">
        <v>0</v>
      </c>
      <c r="AW77" s="44">
        <v>0</v>
      </c>
      <c r="AX77" s="44">
        <v>0</v>
      </c>
      <c r="AY77" s="44">
        <v>0</v>
      </c>
      <c r="AZ77" s="44">
        <v>0</v>
      </c>
      <c r="BA77" s="44">
        <v>0.25</v>
      </c>
      <c r="BB77" s="44">
        <v>0</v>
      </c>
      <c r="BC77" s="44">
        <v>0.25</v>
      </c>
      <c r="BD77" s="44">
        <v>0</v>
      </c>
      <c r="BE77" s="44">
        <v>0.25</v>
      </c>
      <c r="BF77" s="44">
        <v>0</v>
      </c>
      <c r="BG77" s="44">
        <v>0</v>
      </c>
      <c r="BH77" s="44">
        <v>0</v>
      </c>
      <c r="BI77" s="44">
        <v>0</v>
      </c>
      <c r="BJ77" s="44">
        <v>0</v>
      </c>
      <c r="BK77" s="44">
        <v>0</v>
      </c>
      <c r="BL77" s="44">
        <v>0</v>
      </c>
      <c r="BM77" s="44">
        <v>0</v>
      </c>
      <c r="BN77" s="44">
        <v>1</v>
      </c>
      <c r="BO77" s="44">
        <v>0</v>
      </c>
      <c r="BP77" s="44">
        <v>3</v>
      </c>
      <c r="BQ77" s="44">
        <v>0</v>
      </c>
      <c r="BR77" s="44">
        <v>0</v>
      </c>
      <c r="BS77" s="44">
        <v>0</v>
      </c>
      <c r="BT77" s="44">
        <v>0.25</v>
      </c>
      <c r="BU77" s="44">
        <v>5</v>
      </c>
      <c r="BV77" s="44">
        <v>0</v>
      </c>
      <c r="BW77" s="44">
        <v>0</v>
      </c>
      <c r="BX77" s="44">
        <v>0</v>
      </c>
      <c r="BY77" s="44">
        <v>0</v>
      </c>
      <c r="BZ77" s="44">
        <v>0</v>
      </c>
      <c r="CA77" s="44">
        <v>0</v>
      </c>
      <c r="CB77" s="44">
        <v>0</v>
      </c>
      <c r="CC77" s="44">
        <v>0</v>
      </c>
      <c r="CD77" s="44">
        <v>0</v>
      </c>
      <c r="CE77" s="44">
        <v>0</v>
      </c>
      <c r="CF77" s="44">
        <v>0</v>
      </c>
      <c r="CG77" s="44">
        <v>0</v>
      </c>
      <c r="CH77" s="44">
        <v>0</v>
      </c>
      <c r="CI77" s="44">
        <v>0</v>
      </c>
      <c r="CJ77" s="44">
        <v>0.25</v>
      </c>
      <c r="CK77" s="44">
        <v>0</v>
      </c>
      <c r="CL77" s="44">
        <v>0</v>
      </c>
      <c r="CM77" s="44">
        <v>0</v>
      </c>
      <c r="CN77" s="44">
        <v>0</v>
      </c>
      <c r="CO77" s="44">
        <v>0</v>
      </c>
      <c r="CP77" s="44">
        <v>0</v>
      </c>
      <c r="CQ77" s="44">
        <v>0</v>
      </c>
      <c r="CR77" s="44">
        <v>0</v>
      </c>
      <c r="CS77" s="44">
        <v>0</v>
      </c>
      <c r="CT77" s="44">
        <v>0</v>
      </c>
      <c r="CU77" s="44">
        <v>2</v>
      </c>
      <c r="CV77" s="44">
        <v>45</v>
      </c>
      <c r="CW77" s="44">
        <f t="shared" si="3"/>
        <v>42.25</v>
      </c>
      <c r="CX77" s="87">
        <f t="shared" si="4"/>
        <v>101</v>
      </c>
      <c r="CY77" s="91">
        <f t="shared" si="5"/>
        <v>98.25</v>
      </c>
      <c r="CZ77" s="44">
        <v>0</v>
      </c>
      <c r="DA77" s="44"/>
      <c r="DB77" s="44"/>
    </row>
    <row r="78" spans="1:106" ht="15.75" customHeight="1" x14ac:dyDescent="0.3">
      <c r="A78" s="44" t="s">
        <v>212</v>
      </c>
      <c r="B78" s="44" t="s">
        <v>793</v>
      </c>
      <c r="C78" s="44" t="s">
        <v>212</v>
      </c>
      <c r="D78" s="44">
        <v>2018</v>
      </c>
      <c r="E78" s="45">
        <v>43269</v>
      </c>
      <c r="F78" s="44" t="s">
        <v>19</v>
      </c>
      <c r="G78" s="44" t="s">
        <v>38</v>
      </c>
      <c r="H78" s="37" t="s">
        <v>21</v>
      </c>
      <c r="I78" s="37" t="s">
        <v>21</v>
      </c>
      <c r="J78" s="37" t="s">
        <v>22</v>
      </c>
      <c r="K78" s="37" t="s">
        <v>21</v>
      </c>
      <c r="L78" s="37" t="s">
        <v>22</v>
      </c>
      <c r="M78" s="44">
        <v>1</v>
      </c>
      <c r="N78" s="44">
        <v>0</v>
      </c>
      <c r="O78" s="44">
        <v>5</v>
      </c>
      <c r="P78" s="44">
        <v>0</v>
      </c>
      <c r="Q78" s="44">
        <v>40</v>
      </c>
      <c r="R78" s="44">
        <v>18</v>
      </c>
      <c r="S78" s="44">
        <v>0</v>
      </c>
      <c r="T78" s="44">
        <v>0</v>
      </c>
      <c r="U78" s="44">
        <v>0</v>
      </c>
      <c r="V78" s="44">
        <v>0.25</v>
      </c>
      <c r="W78" s="44">
        <v>0</v>
      </c>
      <c r="X78" s="44">
        <v>0</v>
      </c>
      <c r="Y78" s="44">
        <v>1</v>
      </c>
      <c r="Z78" s="44">
        <v>0</v>
      </c>
      <c r="AA78" s="44">
        <v>0</v>
      </c>
      <c r="AB78" s="44">
        <v>0</v>
      </c>
      <c r="AC78" s="44">
        <v>19</v>
      </c>
      <c r="AD78" s="44">
        <v>0</v>
      </c>
      <c r="AE78" s="44">
        <v>3</v>
      </c>
      <c r="AF78" s="44">
        <v>0.25</v>
      </c>
      <c r="AG78" s="44">
        <v>0</v>
      </c>
      <c r="AH78" s="44">
        <v>0</v>
      </c>
      <c r="AI78" s="44">
        <v>0</v>
      </c>
      <c r="AJ78" s="44">
        <v>0</v>
      </c>
      <c r="AK78" s="44">
        <v>0</v>
      </c>
      <c r="AL78" s="44">
        <v>0</v>
      </c>
      <c r="AM78" s="44">
        <v>0</v>
      </c>
      <c r="AN78" s="44">
        <v>0</v>
      </c>
      <c r="AO78" s="44">
        <v>0</v>
      </c>
      <c r="AP78" s="44">
        <v>0.25</v>
      </c>
      <c r="AQ78" s="44">
        <v>0</v>
      </c>
      <c r="AR78" s="44">
        <v>0</v>
      </c>
      <c r="AS78" s="44">
        <v>0</v>
      </c>
      <c r="AT78" s="44">
        <v>0</v>
      </c>
      <c r="AU78" s="44">
        <v>0</v>
      </c>
      <c r="AV78" s="44">
        <v>0</v>
      </c>
      <c r="AW78" s="44">
        <v>0</v>
      </c>
      <c r="AX78" s="44">
        <v>0</v>
      </c>
      <c r="AY78" s="44">
        <v>0</v>
      </c>
      <c r="AZ78" s="44">
        <v>0</v>
      </c>
      <c r="BA78" s="44">
        <v>0</v>
      </c>
      <c r="BB78" s="44">
        <v>0</v>
      </c>
      <c r="BC78" s="44">
        <v>0.25</v>
      </c>
      <c r="BD78" s="44">
        <v>0</v>
      </c>
      <c r="BE78" s="44">
        <v>0.25</v>
      </c>
      <c r="BF78" s="44">
        <v>0</v>
      </c>
      <c r="BG78" s="44">
        <v>0</v>
      </c>
      <c r="BH78" s="44">
        <v>0</v>
      </c>
      <c r="BI78" s="44">
        <v>0</v>
      </c>
      <c r="BJ78" s="44">
        <v>0</v>
      </c>
      <c r="BK78" s="44">
        <v>0</v>
      </c>
      <c r="BL78" s="44">
        <v>0</v>
      </c>
      <c r="BM78" s="44">
        <v>0</v>
      </c>
      <c r="BN78" s="44">
        <v>0</v>
      </c>
      <c r="BO78" s="44">
        <v>0</v>
      </c>
      <c r="BP78" s="44">
        <v>4</v>
      </c>
      <c r="BQ78" s="44">
        <v>0</v>
      </c>
      <c r="BR78" s="44">
        <v>0</v>
      </c>
      <c r="BS78" s="44">
        <v>0</v>
      </c>
      <c r="BT78" s="44">
        <v>0.25</v>
      </c>
      <c r="BU78" s="44">
        <v>1</v>
      </c>
      <c r="BV78" s="44">
        <v>0</v>
      </c>
      <c r="BW78" s="44">
        <v>0</v>
      </c>
      <c r="BX78" s="44">
        <v>0</v>
      </c>
      <c r="BY78" s="44">
        <v>0</v>
      </c>
      <c r="BZ78" s="44">
        <v>0</v>
      </c>
      <c r="CA78" s="44">
        <v>0</v>
      </c>
      <c r="CB78" s="44">
        <v>0</v>
      </c>
      <c r="CC78" s="44">
        <v>0</v>
      </c>
      <c r="CD78" s="44">
        <v>0</v>
      </c>
      <c r="CE78" s="44">
        <v>0</v>
      </c>
      <c r="CF78" s="44">
        <v>0</v>
      </c>
      <c r="CG78" s="44">
        <v>0</v>
      </c>
      <c r="CH78" s="44">
        <v>0</v>
      </c>
      <c r="CI78" s="44">
        <v>0</v>
      </c>
      <c r="CJ78" s="44">
        <v>0</v>
      </c>
      <c r="CK78" s="44">
        <v>0</v>
      </c>
      <c r="CL78" s="44">
        <v>0</v>
      </c>
      <c r="CM78" s="44">
        <v>0</v>
      </c>
      <c r="CN78" s="44">
        <v>0.25</v>
      </c>
      <c r="CO78" s="44">
        <v>0</v>
      </c>
      <c r="CP78" s="44">
        <v>0</v>
      </c>
      <c r="CQ78" s="44">
        <v>0</v>
      </c>
      <c r="CR78" s="44">
        <v>0</v>
      </c>
      <c r="CS78" s="44">
        <v>0</v>
      </c>
      <c r="CT78" s="44">
        <v>0</v>
      </c>
      <c r="CU78" s="44">
        <v>4</v>
      </c>
      <c r="CV78" s="44">
        <v>36</v>
      </c>
      <c r="CW78" s="44">
        <f t="shared" si="3"/>
        <v>33.75</v>
      </c>
      <c r="CX78" s="87">
        <f t="shared" si="4"/>
        <v>100</v>
      </c>
      <c r="CY78" s="91">
        <f t="shared" si="5"/>
        <v>97.75</v>
      </c>
      <c r="CZ78" s="44">
        <v>0</v>
      </c>
      <c r="DA78" s="44"/>
      <c r="DB78" s="44"/>
    </row>
    <row r="79" spans="1:106" ht="15.75" customHeight="1" x14ac:dyDescent="0.3">
      <c r="A79" s="44" t="s">
        <v>212</v>
      </c>
      <c r="B79" s="44" t="s">
        <v>794</v>
      </c>
      <c r="C79" s="44" t="s">
        <v>788</v>
      </c>
      <c r="D79" s="44">
        <v>2018</v>
      </c>
      <c r="E79" s="45">
        <v>43270</v>
      </c>
      <c r="F79" s="44" t="s">
        <v>19</v>
      </c>
      <c r="G79" s="44" t="s">
        <v>41</v>
      </c>
      <c r="H79" s="37" t="s">
        <v>31</v>
      </c>
      <c r="I79" s="37" t="s">
        <v>31</v>
      </c>
      <c r="J79" s="37" t="s">
        <v>31</v>
      </c>
      <c r="K79" s="37" t="s">
        <v>22</v>
      </c>
      <c r="L79" s="37" t="s">
        <v>21</v>
      </c>
      <c r="M79" s="44">
        <v>0.5</v>
      </c>
      <c r="N79" s="44">
        <v>0.25</v>
      </c>
      <c r="O79" s="44">
        <v>3</v>
      </c>
      <c r="P79" s="44">
        <v>0</v>
      </c>
      <c r="Q79" s="44">
        <v>42</v>
      </c>
      <c r="R79" s="44">
        <v>36</v>
      </c>
      <c r="S79" s="44">
        <v>0</v>
      </c>
      <c r="T79" s="44">
        <v>0</v>
      </c>
      <c r="U79" s="44">
        <v>0.25</v>
      </c>
      <c r="V79" s="44">
        <v>0.25</v>
      </c>
      <c r="W79" s="44">
        <v>0</v>
      </c>
      <c r="X79" s="44">
        <v>0</v>
      </c>
      <c r="Y79" s="44">
        <v>4</v>
      </c>
      <c r="Z79" s="44">
        <v>0</v>
      </c>
      <c r="AA79" s="44">
        <v>0</v>
      </c>
      <c r="AB79" s="44">
        <v>0</v>
      </c>
      <c r="AC79" s="44">
        <v>4</v>
      </c>
      <c r="AD79" s="44">
        <v>0</v>
      </c>
      <c r="AE79" s="44">
        <v>0.5</v>
      </c>
      <c r="AF79" s="44">
        <v>0.25</v>
      </c>
      <c r="AG79" s="44">
        <v>0</v>
      </c>
      <c r="AH79" s="44">
        <v>0</v>
      </c>
      <c r="AI79" s="44">
        <v>0</v>
      </c>
      <c r="AJ79" s="44">
        <v>0</v>
      </c>
      <c r="AK79" s="44">
        <v>0</v>
      </c>
      <c r="AL79" s="44">
        <v>0</v>
      </c>
      <c r="AM79" s="44">
        <v>0</v>
      </c>
      <c r="AN79" s="44">
        <v>0</v>
      </c>
      <c r="AO79" s="44">
        <v>0</v>
      </c>
      <c r="AP79" s="44">
        <v>0.25</v>
      </c>
      <c r="AQ79" s="44">
        <v>0</v>
      </c>
      <c r="AR79" s="44">
        <v>0</v>
      </c>
      <c r="AS79" s="44">
        <v>0</v>
      </c>
      <c r="AT79" s="44">
        <v>0</v>
      </c>
      <c r="AU79" s="44">
        <v>0</v>
      </c>
      <c r="AV79" s="44">
        <v>0</v>
      </c>
      <c r="AW79" s="44">
        <v>0</v>
      </c>
      <c r="AX79" s="44">
        <v>0</v>
      </c>
      <c r="AY79" s="44">
        <v>0</v>
      </c>
      <c r="AZ79" s="44">
        <v>0</v>
      </c>
      <c r="BA79" s="44">
        <v>0</v>
      </c>
      <c r="BB79" s="44">
        <v>0</v>
      </c>
      <c r="BC79" s="44">
        <v>0.25</v>
      </c>
      <c r="BD79" s="44">
        <v>0</v>
      </c>
      <c r="BE79" s="44">
        <v>0</v>
      </c>
      <c r="BF79" s="44">
        <v>0</v>
      </c>
      <c r="BG79" s="44">
        <v>0</v>
      </c>
      <c r="BH79" s="44">
        <v>0</v>
      </c>
      <c r="BI79" s="44">
        <v>0</v>
      </c>
      <c r="BJ79" s="44">
        <v>0</v>
      </c>
      <c r="BK79" s="44">
        <v>0</v>
      </c>
      <c r="BL79" s="44">
        <v>0</v>
      </c>
      <c r="BM79" s="44">
        <v>0</v>
      </c>
      <c r="BN79" s="44">
        <v>0</v>
      </c>
      <c r="BO79" s="44">
        <v>0</v>
      </c>
      <c r="BP79" s="44">
        <v>0.25</v>
      </c>
      <c r="BQ79" s="44">
        <v>0</v>
      </c>
      <c r="BR79" s="44">
        <v>0</v>
      </c>
      <c r="BS79" s="44">
        <v>0</v>
      </c>
      <c r="BT79" s="44">
        <v>0.25</v>
      </c>
      <c r="BU79" s="44">
        <v>8</v>
      </c>
      <c r="BV79" s="44">
        <v>0</v>
      </c>
      <c r="BW79" s="44">
        <v>0</v>
      </c>
      <c r="BX79" s="44">
        <v>0</v>
      </c>
      <c r="BY79" s="44">
        <v>0</v>
      </c>
      <c r="BZ79" s="44">
        <v>0</v>
      </c>
      <c r="CA79" s="44">
        <v>0</v>
      </c>
      <c r="CB79" s="44">
        <v>0</v>
      </c>
      <c r="CC79" s="44">
        <v>0</v>
      </c>
      <c r="CD79" s="44">
        <v>0</v>
      </c>
      <c r="CE79" s="44">
        <v>0</v>
      </c>
      <c r="CF79" s="44">
        <v>0</v>
      </c>
      <c r="CG79" s="44">
        <v>0</v>
      </c>
      <c r="CH79" s="44">
        <v>0</v>
      </c>
      <c r="CI79" s="44">
        <v>0</v>
      </c>
      <c r="CJ79" s="44">
        <v>0</v>
      </c>
      <c r="CK79" s="44">
        <v>0</v>
      </c>
      <c r="CL79" s="44">
        <v>0</v>
      </c>
      <c r="CM79" s="44">
        <v>0</v>
      </c>
      <c r="CN79" s="44">
        <v>0</v>
      </c>
      <c r="CO79" s="44">
        <v>0</v>
      </c>
      <c r="CP79" s="44">
        <v>0</v>
      </c>
      <c r="CQ79" s="44">
        <v>0</v>
      </c>
      <c r="CR79" s="44">
        <v>0</v>
      </c>
      <c r="CS79" s="44">
        <v>0</v>
      </c>
      <c r="CT79" s="44">
        <v>0</v>
      </c>
      <c r="CU79" s="44">
        <v>0.25</v>
      </c>
      <c r="CV79" s="44">
        <v>18</v>
      </c>
      <c r="CW79" s="44">
        <f t="shared" si="3"/>
        <v>18.5</v>
      </c>
      <c r="CX79" s="87">
        <f t="shared" si="4"/>
        <v>99.75</v>
      </c>
      <c r="CY79" s="91">
        <f t="shared" si="5"/>
        <v>100.25</v>
      </c>
      <c r="CZ79" s="44">
        <v>0</v>
      </c>
      <c r="DA79" s="44"/>
      <c r="DB79" s="44"/>
    </row>
    <row r="80" spans="1:106" ht="15.75" customHeight="1" x14ac:dyDescent="0.3">
      <c r="A80" s="44" t="s">
        <v>212</v>
      </c>
      <c r="B80" s="44" t="s">
        <v>794</v>
      </c>
      <c r="C80" s="44" t="s">
        <v>788</v>
      </c>
      <c r="D80" s="44">
        <v>2018</v>
      </c>
      <c r="E80" s="45">
        <v>43270</v>
      </c>
      <c r="F80" s="44" t="s">
        <v>19</v>
      </c>
      <c r="G80" s="44" t="s">
        <v>44</v>
      </c>
      <c r="H80" s="37" t="s">
        <v>26</v>
      </c>
      <c r="I80" s="37" t="s">
        <v>26</v>
      </c>
      <c r="J80" s="37" t="s">
        <v>27</v>
      </c>
      <c r="K80" s="37" t="s">
        <v>45</v>
      </c>
      <c r="L80" s="37" t="s">
        <v>45</v>
      </c>
      <c r="M80" s="44">
        <v>0.5</v>
      </c>
      <c r="N80" s="44">
        <v>0</v>
      </c>
      <c r="O80" s="44">
        <v>7</v>
      </c>
      <c r="P80" s="44">
        <v>0</v>
      </c>
      <c r="Q80" s="44">
        <v>28</v>
      </c>
      <c r="R80" s="44">
        <v>24</v>
      </c>
      <c r="S80" s="44">
        <v>0</v>
      </c>
      <c r="T80" s="44">
        <v>0</v>
      </c>
      <c r="U80" s="44">
        <v>0.25</v>
      </c>
      <c r="V80" s="44">
        <v>0</v>
      </c>
      <c r="W80" s="44">
        <v>0</v>
      </c>
      <c r="X80" s="44">
        <v>0</v>
      </c>
      <c r="Y80" s="44">
        <v>1</v>
      </c>
      <c r="Z80" s="44">
        <v>0</v>
      </c>
      <c r="AA80" s="44">
        <v>0</v>
      </c>
      <c r="AB80" s="44">
        <v>0</v>
      </c>
      <c r="AC80" s="44">
        <v>34</v>
      </c>
      <c r="AD80" s="44">
        <v>0</v>
      </c>
      <c r="AE80" s="44">
        <v>1</v>
      </c>
      <c r="AF80" s="44">
        <v>0</v>
      </c>
      <c r="AG80" s="44">
        <v>0</v>
      </c>
      <c r="AH80" s="44">
        <v>0</v>
      </c>
      <c r="AI80" s="44">
        <v>0</v>
      </c>
      <c r="AJ80" s="44">
        <v>0</v>
      </c>
      <c r="AK80" s="44">
        <v>0</v>
      </c>
      <c r="AL80" s="44">
        <v>0</v>
      </c>
      <c r="AM80" s="44">
        <v>0</v>
      </c>
      <c r="AN80" s="44">
        <v>0</v>
      </c>
      <c r="AO80" s="44">
        <v>0</v>
      </c>
      <c r="AP80" s="44">
        <v>0.25</v>
      </c>
      <c r="AQ80" s="44">
        <v>0</v>
      </c>
      <c r="AR80" s="44">
        <v>0</v>
      </c>
      <c r="AS80" s="44">
        <v>0</v>
      </c>
      <c r="AT80" s="44">
        <v>0</v>
      </c>
      <c r="AU80" s="44">
        <v>0</v>
      </c>
      <c r="AV80" s="44">
        <v>0</v>
      </c>
      <c r="AW80" s="44">
        <v>0</v>
      </c>
      <c r="AX80" s="44">
        <v>0</v>
      </c>
      <c r="AY80" s="44">
        <v>0</v>
      </c>
      <c r="AZ80" s="44">
        <v>0</v>
      </c>
      <c r="BA80" s="44">
        <v>0</v>
      </c>
      <c r="BB80" s="44">
        <v>0</v>
      </c>
      <c r="BC80" s="44">
        <v>0.25</v>
      </c>
      <c r="BD80" s="44">
        <v>0</v>
      </c>
      <c r="BE80" s="44">
        <v>0.25</v>
      </c>
      <c r="BF80" s="44">
        <v>0</v>
      </c>
      <c r="BG80" s="44">
        <v>0</v>
      </c>
      <c r="BH80" s="44">
        <v>0</v>
      </c>
      <c r="BI80" s="44">
        <v>0</v>
      </c>
      <c r="BJ80" s="44">
        <v>0</v>
      </c>
      <c r="BK80" s="44">
        <v>0</v>
      </c>
      <c r="BL80" s="44">
        <v>0</v>
      </c>
      <c r="BM80" s="44">
        <v>0</v>
      </c>
      <c r="BN80" s="44">
        <v>0</v>
      </c>
      <c r="BO80" s="44">
        <v>0</v>
      </c>
      <c r="BP80" s="44">
        <v>1</v>
      </c>
      <c r="BQ80" s="44">
        <v>0</v>
      </c>
      <c r="BR80" s="44">
        <v>0</v>
      </c>
      <c r="BS80" s="44">
        <v>0</v>
      </c>
      <c r="BT80" s="44">
        <v>0.25</v>
      </c>
      <c r="BU80" s="44">
        <v>2</v>
      </c>
      <c r="BV80" s="44">
        <v>0</v>
      </c>
      <c r="BW80" s="44">
        <v>0</v>
      </c>
      <c r="BX80" s="44">
        <v>0</v>
      </c>
      <c r="BY80" s="44">
        <v>0</v>
      </c>
      <c r="BZ80" s="44">
        <v>0</v>
      </c>
      <c r="CA80" s="44">
        <v>0</v>
      </c>
      <c r="CB80" s="44">
        <v>0</v>
      </c>
      <c r="CC80" s="44">
        <v>0</v>
      </c>
      <c r="CD80" s="44">
        <v>0</v>
      </c>
      <c r="CE80" s="44">
        <v>0</v>
      </c>
      <c r="CF80" s="44">
        <v>0</v>
      </c>
      <c r="CG80" s="44">
        <v>0</v>
      </c>
      <c r="CH80" s="44">
        <v>0</v>
      </c>
      <c r="CI80" s="44">
        <v>0</v>
      </c>
      <c r="CJ80" s="44">
        <v>0</v>
      </c>
      <c r="CK80" s="44">
        <v>0</v>
      </c>
      <c r="CL80" s="44">
        <v>0</v>
      </c>
      <c r="CM80" s="44">
        <v>0</v>
      </c>
      <c r="CN80" s="44">
        <v>0</v>
      </c>
      <c r="CO80" s="44">
        <v>0</v>
      </c>
      <c r="CP80" s="44">
        <v>0</v>
      </c>
      <c r="CQ80" s="44">
        <v>0</v>
      </c>
      <c r="CR80" s="44">
        <v>0</v>
      </c>
      <c r="CS80" s="44">
        <v>0</v>
      </c>
      <c r="CT80" s="44">
        <v>0</v>
      </c>
      <c r="CU80" s="44">
        <v>0.25</v>
      </c>
      <c r="CV80" s="44">
        <v>40</v>
      </c>
      <c r="CW80" s="44">
        <f t="shared" si="3"/>
        <v>40.5</v>
      </c>
      <c r="CX80" s="87">
        <f t="shared" si="4"/>
        <v>99.5</v>
      </c>
      <c r="CY80" s="91">
        <f t="shared" si="5"/>
        <v>100</v>
      </c>
      <c r="CZ80" s="44">
        <v>0</v>
      </c>
      <c r="DA80" s="44"/>
      <c r="DB80" s="44"/>
    </row>
    <row r="81" spans="1:106" ht="15.75" customHeight="1" x14ac:dyDescent="0.3">
      <c r="A81" s="44" t="s">
        <v>212</v>
      </c>
      <c r="B81" s="44" t="s">
        <v>794</v>
      </c>
      <c r="C81" s="44" t="s">
        <v>788</v>
      </c>
      <c r="D81" s="44">
        <v>2018</v>
      </c>
      <c r="E81" s="45">
        <v>43270</v>
      </c>
      <c r="F81" s="44" t="s">
        <v>19</v>
      </c>
      <c r="G81" s="44" t="s">
        <v>48</v>
      </c>
      <c r="H81" s="37" t="s">
        <v>21</v>
      </c>
      <c r="I81" s="37" t="s">
        <v>21</v>
      </c>
      <c r="J81" s="37" t="s">
        <v>22</v>
      </c>
      <c r="K81" s="37" t="s">
        <v>27</v>
      </c>
      <c r="L81" s="37" t="s">
        <v>26</v>
      </c>
      <c r="M81" s="44">
        <v>0.5</v>
      </c>
      <c r="N81" s="44">
        <v>0</v>
      </c>
      <c r="O81" s="44">
        <v>4</v>
      </c>
      <c r="P81" s="44">
        <v>0</v>
      </c>
      <c r="Q81" s="44">
        <v>56</v>
      </c>
      <c r="R81" s="44">
        <v>20</v>
      </c>
      <c r="S81" s="44">
        <v>0</v>
      </c>
      <c r="T81" s="44">
        <v>0</v>
      </c>
      <c r="U81" s="44">
        <v>0.25</v>
      </c>
      <c r="V81" s="44">
        <v>0.25</v>
      </c>
      <c r="W81" s="44">
        <v>0</v>
      </c>
      <c r="X81" s="44">
        <v>0</v>
      </c>
      <c r="Y81" s="44">
        <v>1</v>
      </c>
      <c r="Z81" s="44">
        <v>0</v>
      </c>
      <c r="AA81" s="44">
        <v>0</v>
      </c>
      <c r="AB81" s="44">
        <v>0</v>
      </c>
      <c r="AC81" s="44">
        <v>6</v>
      </c>
      <c r="AD81" s="44">
        <v>0</v>
      </c>
      <c r="AE81" s="44">
        <v>0</v>
      </c>
      <c r="AF81" s="44">
        <v>0.25</v>
      </c>
      <c r="AG81" s="44">
        <v>0</v>
      </c>
      <c r="AH81" s="44">
        <v>0</v>
      </c>
      <c r="AI81" s="44">
        <v>0</v>
      </c>
      <c r="AJ81" s="44">
        <v>0</v>
      </c>
      <c r="AK81" s="44">
        <v>0</v>
      </c>
      <c r="AL81" s="44">
        <v>0</v>
      </c>
      <c r="AM81" s="44">
        <v>0</v>
      </c>
      <c r="AN81" s="44">
        <v>0</v>
      </c>
      <c r="AO81" s="44">
        <v>0</v>
      </c>
      <c r="AP81" s="44">
        <v>0</v>
      </c>
      <c r="AQ81" s="44">
        <v>0</v>
      </c>
      <c r="AR81" s="44">
        <v>0</v>
      </c>
      <c r="AS81" s="44">
        <v>0</v>
      </c>
      <c r="AT81" s="44">
        <v>0</v>
      </c>
      <c r="AU81" s="44">
        <v>0</v>
      </c>
      <c r="AV81" s="44">
        <v>0</v>
      </c>
      <c r="AW81" s="44">
        <v>0</v>
      </c>
      <c r="AX81" s="44">
        <v>0</v>
      </c>
      <c r="AY81" s="44">
        <v>0</v>
      </c>
      <c r="AZ81" s="44">
        <v>0</v>
      </c>
      <c r="BA81" s="44">
        <v>0</v>
      </c>
      <c r="BB81" s="44">
        <v>0</v>
      </c>
      <c r="BC81" s="44">
        <v>0.25</v>
      </c>
      <c r="BD81" s="44">
        <v>0</v>
      </c>
      <c r="BE81" s="44">
        <v>0</v>
      </c>
      <c r="BF81" s="44">
        <v>0</v>
      </c>
      <c r="BG81" s="44">
        <v>0</v>
      </c>
      <c r="BH81" s="44">
        <v>0</v>
      </c>
      <c r="BI81" s="44">
        <v>0</v>
      </c>
      <c r="BJ81" s="44">
        <v>0</v>
      </c>
      <c r="BK81" s="44">
        <v>0</v>
      </c>
      <c r="BL81" s="44">
        <v>0</v>
      </c>
      <c r="BM81" s="44">
        <v>0</v>
      </c>
      <c r="BN81" s="44">
        <v>0.25</v>
      </c>
      <c r="BO81" s="44">
        <v>0</v>
      </c>
      <c r="BP81" s="44">
        <v>4</v>
      </c>
      <c r="BQ81" s="44">
        <v>0</v>
      </c>
      <c r="BR81" s="44">
        <v>0</v>
      </c>
      <c r="BS81" s="44">
        <v>0</v>
      </c>
      <c r="BT81" s="44">
        <v>0.25</v>
      </c>
      <c r="BU81" s="44">
        <v>7</v>
      </c>
      <c r="BV81" s="44">
        <v>0</v>
      </c>
      <c r="BW81" s="44">
        <v>0</v>
      </c>
      <c r="BX81" s="44">
        <v>0</v>
      </c>
      <c r="BY81" s="44">
        <v>0</v>
      </c>
      <c r="BZ81" s="44">
        <v>0</v>
      </c>
      <c r="CA81" s="44">
        <v>0</v>
      </c>
      <c r="CB81" s="44">
        <v>0</v>
      </c>
      <c r="CC81" s="44">
        <v>0</v>
      </c>
      <c r="CD81" s="44">
        <v>0</v>
      </c>
      <c r="CE81" s="44">
        <v>0</v>
      </c>
      <c r="CF81" s="44">
        <v>0</v>
      </c>
      <c r="CG81" s="44">
        <v>0</v>
      </c>
      <c r="CH81" s="44">
        <v>0</v>
      </c>
      <c r="CI81" s="44">
        <v>0</v>
      </c>
      <c r="CJ81" s="44">
        <v>0</v>
      </c>
      <c r="CK81" s="44">
        <v>0</v>
      </c>
      <c r="CL81" s="44">
        <v>0</v>
      </c>
      <c r="CM81" s="44">
        <v>0</v>
      </c>
      <c r="CN81" s="44">
        <v>0</v>
      </c>
      <c r="CO81" s="44">
        <v>0</v>
      </c>
      <c r="CP81" s="44">
        <v>0</v>
      </c>
      <c r="CQ81" s="44">
        <v>0</v>
      </c>
      <c r="CR81" s="44">
        <v>0</v>
      </c>
      <c r="CS81" s="44">
        <v>0</v>
      </c>
      <c r="CT81" s="44">
        <v>0</v>
      </c>
      <c r="CU81" s="44">
        <v>0.25</v>
      </c>
      <c r="CV81" s="44">
        <v>20</v>
      </c>
      <c r="CW81" s="44">
        <f t="shared" si="3"/>
        <v>19.75</v>
      </c>
      <c r="CX81" s="87">
        <f t="shared" si="4"/>
        <v>100.5</v>
      </c>
      <c r="CY81" s="91">
        <f t="shared" si="5"/>
        <v>100.25</v>
      </c>
      <c r="CZ81" s="44">
        <v>0</v>
      </c>
      <c r="DA81" s="44"/>
      <c r="DB81" s="44"/>
    </row>
    <row r="82" spans="1:106" ht="15.75" customHeight="1" x14ac:dyDescent="0.3">
      <c r="A82" s="44" t="s">
        <v>212</v>
      </c>
      <c r="B82" s="44" t="s">
        <v>794</v>
      </c>
      <c r="C82" s="44" t="s">
        <v>788</v>
      </c>
      <c r="D82" s="44">
        <v>2018</v>
      </c>
      <c r="E82" s="45">
        <v>43270</v>
      </c>
      <c r="F82" s="44" t="s">
        <v>19</v>
      </c>
      <c r="G82" s="44" t="s">
        <v>52</v>
      </c>
      <c r="H82" s="37" t="s">
        <v>22</v>
      </c>
      <c r="I82" s="37" t="s">
        <v>22</v>
      </c>
      <c r="J82" s="37" t="s">
        <v>21</v>
      </c>
      <c r="K82" s="37" t="s">
        <v>31</v>
      </c>
      <c r="L82" s="37" t="s">
        <v>31</v>
      </c>
      <c r="M82" s="44">
        <v>0.25</v>
      </c>
      <c r="N82" s="44">
        <v>0</v>
      </c>
      <c r="O82" s="44">
        <v>10</v>
      </c>
      <c r="P82" s="44">
        <v>0</v>
      </c>
      <c r="Q82" s="44">
        <v>37</v>
      </c>
      <c r="R82" s="44">
        <v>21</v>
      </c>
      <c r="S82" s="44">
        <v>0</v>
      </c>
      <c r="T82" s="44">
        <v>0</v>
      </c>
      <c r="U82" s="44">
        <v>0.25</v>
      </c>
      <c r="V82" s="44">
        <v>0</v>
      </c>
      <c r="W82" s="44">
        <v>0</v>
      </c>
      <c r="X82" s="44">
        <v>0</v>
      </c>
      <c r="Y82" s="44">
        <v>1</v>
      </c>
      <c r="Z82" s="44">
        <v>0.25</v>
      </c>
      <c r="AA82" s="44">
        <v>0</v>
      </c>
      <c r="AB82" s="44">
        <v>0</v>
      </c>
      <c r="AC82" s="44">
        <v>26</v>
      </c>
      <c r="AD82" s="44">
        <v>0</v>
      </c>
      <c r="AE82" s="44">
        <v>0.25</v>
      </c>
      <c r="AF82" s="44">
        <v>0.25</v>
      </c>
      <c r="AG82" s="44">
        <v>0</v>
      </c>
      <c r="AH82" s="44">
        <v>0</v>
      </c>
      <c r="AI82" s="44">
        <v>0</v>
      </c>
      <c r="AJ82" s="44">
        <v>0</v>
      </c>
      <c r="AK82" s="44">
        <v>0</v>
      </c>
      <c r="AL82" s="44">
        <v>0</v>
      </c>
      <c r="AM82" s="44">
        <v>0</v>
      </c>
      <c r="AN82" s="44">
        <v>0</v>
      </c>
      <c r="AO82" s="44">
        <v>0</v>
      </c>
      <c r="AP82" s="44">
        <v>0.25</v>
      </c>
      <c r="AQ82" s="44">
        <v>0</v>
      </c>
      <c r="AR82" s="44">
        <v>0</v>
      </c>
      <c r="AS82" s="44">
        <v>0</v>
      </c>
      <c r="AT82" s="44">
        <v>0</v>
      </c>
      <c r="AU82" s="44">
        <v>0</v>
      </c>
      <c r="AV82" s="44">
        <v>0</v>
      </c>
      <c r="AW82" s="44">
        <v>0</v>
      </c>
      <c r="AX82" s="44">
        <v>0</v>
      </c>
      <c r="AY82" s="44">
        <v>0</v>
      </c>
      <c r="AZ82" s="44">
        <v>0</v>
      </c>
      <c r="BA82" s="44">
        <v>0</v>
      </c>
      <c r="BB82" s="44">
        <v>0</v>
      </c>
      <c r="BC82" s="44">
        <v>0.25</v>
      </c>
      <c r="BD82" s="44">
        <v>0</v>
      </c>
      <c r="BE82" s="44">
        <v>0.25</v>
      </c>
      <c r="BF82" s="44">
        <v>0</v>
      </c>
      <c r="BG82" s="44">
        <v>0</v>
      </c>
      <c r="BH82" s="44">
        <v>0</v>
      </c>
      <c r="BI82" s="44">
        <v>0</v>
      </c>
      <c r="BJ82" s="44">
        <v>0</v>
      </c>
      <c r="BK82" s="44">
        <v>0</v>
      </c>
      <c r="BL82" s="44">
        <v>0</v>
      </c>
      <c r="BM82" s="44">
        <v>0</v>
      </c>
      <c r="BN82" s="44">
        <v>0.25</v>
      </c>
      <c r="BO82" s="44">
        <v>0</v>
      </c>
      <c r="BP82" s="44">
        <v>0.25</v>
      </c>
      <c r="BQ82" s="44">
        <v>0</v>
      </c>
      <c r="BR82" s="44">
        <v>0</v>
      </c>
      <c r="BS82" s="44">
        <v>0</v>
      </c>
      <c r="BT82" s="44">
        <v>0.5</v>
      </c>
      <c r="BU82" s="44">
        <v>2</v>
      </c>
      <c r="BV82" s="44">
        <v>0</v>
      </c>
      <c r="BW82" s="44">
        <v>0</v>
      </c>
      <c r="BX82" s="44">
        <v>0</v>
      </c>
      <c r="BY82" s="44">
        <v>0</v>
      </c>
      <c r="BZ82" s="44">
        <v>0</v>
      </c>
      <c r="CA82" s="44">
        <v>0</v>
      </c>
      <c r="CB82" s="44">
        <v>0</v>
      </c>
      <c r="CC82" s="44">
        <v>0</v>
      </c>
      <c r="CD82" s="44">
        <v>0</v>
      </c>
      <c r="CE82" s="44">
        <v>0</v>
      </c>
      <c r="CF82" s="44">
        <v>0</v>
      </c>
      <c r="CG82" s="44">
        <v>0</v>
      </c>
      <c r="CH82" s="44">
        <v>0</v>
      </c>
      <c r="CI82" s="44">
        <v>0</v>
      </c>
      <c r="CJ82" s="44">
        <v>0</v>
      </c>
      <c r="CK82" s="44">
        <v>0</v>
      </c>
      <c r="CL82" s="44">
        <v>0</v>
      </c>
      <c r="CM82" s="44">
        <v>0</v>
      </c>
      <c r="CN82" s="44">
        <v>0</v>
      </c>
      <c r="CO82" s="44">
        <v>0</v>
      </c>
      <c r="CP82" s="44">
        <v>0</v>
      </c>
      <c r="CQ82" s="44">
        <v>0</v>
      </c>
      <c r="CR82" s="44">
        <v>0</v>
      </c>
      <c r="CS82" s="44">
        <v>0</v>
      </c>
      <c r="CT82" s="44">
        <v>0</v>
      </c>
      <c r="CU82" s="44">
        <v>0.25</v>
      </c>
      <c r="CV82" s="44">
        <v>30</v>
      </c>
      <c r="CW82" s="44">
        <f t="shared" si="3"/>
        <v>32</v>
      </c>
      <c r="CX82" s="87">
        <f t="shared" si="4"/>
        <v>98.25</v>
      </c>
      <c r="CY82" s="91">
        <f t="shared" si="5"/>
        <v>100.25</v>
      </c>
      <c r="CZ82" s="44">
        <v>0</v>
      </c>
      <c r="DA82" s="44"/>
      <c r="DB82" s="44"/>
    </row>
    <row r="83" spans="1:106" ht="15.75" customHeight="1" x14ac:dyDescent="0.3">
      <c r="A83" s="44" t="s">
        <v>212</v>
      </c>
      <c r="B83" s="44" t="s">
        <v>793</v>
      </c>
      <c r="C83" s="44" t="s">
        <v>212</v>
      </c>
      <c r="D83" s="44">
        <v>2018</v>
      </c>
      <c r="E83" s="45">
        <v>43269</v>
      </c>
      <c r="F83" s="44" t="s">
        <v>19</v>
      </c>
      <c r="G83" s="44" t="s">
        <v>55</v>
      </c>
      <c r="H83" s="37" t="s">
        <v>27</v>
      </c>
      <c r="I83" s="37" t="s">
        <v>27</v>
      </c>
      <c r="J83" s="37" t="s">
        <v>26</v>
      </c>
      <c r="K83" s="37" t="s">
        <v>26</v>
      </c>
      <c r="L83" s="37" t="s">
        <v>27</v>
      </c>
      <c r="M83" s="44">
        <v>2</v>
      </c>
      <c r="N83" s="44">
        <v>2</v>
      </c>
      <c r="O83" s="44">
        <v>3</v>
      </c>
      <c r="P83" s="44">
        <v>0.5</v>
      </c>
      <c r="Q83" s="44">
        <v>35</v>
      </c>
      <c r="R83" s="44">
        <v>15</v>
      </c>
      <c r="S83" s="44">
        <v>0</v>
      </c>
      <c r="T83" s="44">
        <v>0</v>
      </c>
      <c r="U83" s="44">
        <v>0</v>
      </c>
      <c r="V83" s="44">
        <v>0</v>
      </c>
      <c r="W83" s="44">
        <v>0</v>
      </c>
      <c r="X83" s="44">
        <v>0</v>
      </c>
      <c r="Y83" s="44">
        <v>2</v>
      </c>
      <c r="Z83" s="44">
        <v>0</v>
      </c>
      <c r="AA83" s="44">
        <v>0</v>
      </c>
      <c r="AB83" s="44">
        <v>0</v>
      </c>
      <c r="AC83" s="44">
        <v>25</v>
      </c>
      <c r="AD83" s="44">
        <v>0</v>
      </c>
      <c r="AE83" s="44">
        <v>1</v>
      </c>
      <c r="AF83" s="44">
        <v>1</v>
      </c>
      <c r="AG83" s="44">
        <v>0</v>
      </c>
      <c r="AH83" s="44">
        <v>0</v>
      </c>
      <c r="AI83" s="44">
        <v>0</v>
      </c>
      <c r="AJ83" s="44">
        <v>0</v>
      </c>
      <c r="AK83" s="44">
        <v>0</v>
      </c>
      <c r="AL83" s="44">
        <v>0</v>
      </c>
      <c r="AM83" s="44">
        <v>0</v>
      </c>
      <c r="AN83" s="44">
        <v>0</v>
      </c>
      <c r="AO83" s="44">
        <v>0</v>
      </c>
      <c r="AP83" s="44">
        <v>0.25</v>
      </c>
      <c r="AQ83" s="44">
        <v>0</v>
      </c>
      <c r="AR83" s="44">
        <v>0</v>
      </c>
      <c r="AS83" s="44">
        <v>0</v>
      </c>
      <c r="AT83" s="44">
        <v>0</v>
      </c>
      <c r="AU83" s="44">
        <v>0</v>
      </c>
      <c r="AV83" s="44">
        <v>0</v>
      </c>
      <c r="AW83" s="44">
        <v>0</v>
      </c>
      <c r="AX83" s="44">
        <v>0</v>
      </c>
      <c r="AY83" s="44">
        <v>0</v>
      </c>
      <c r="AZ83" s="44">
        <v>0</v>
      </c>
      <c r="BA83" s="44">
        <v>0.25</v>
      </c>
      <c r="BB83" s="44">
        <v>0</v>
      </c>
      <c r="BC83" s="44">
        <v>0.5</v>
      </c>
      <c r="BD83" s="44">
        <v>0</v>
      </c>
      <c r="BE83" s="44">
        <v>0.25</v>
      </c>
      <c r="BF83" s="44">
        <v>0.25</v>
      </c>
      <c r="BG83" s="44">
        <v>0</v>
      </c>
      <c r="BH83" s="44">
        <v>0</v>
      </c>
      <c r="BI83" s="44">
        <v>0</v>
      </c>
      <c r="BJ83" s="44">
        <v>0</v>
      </c>
      <c r="BK83" s="44">
        <v>0</v>
      </c>
      <c r="BL83" s="44">
        <v>0</v>
      </c>
      <c r="BM83" s="44">
        <v>0</v>
      </c>
      <c r="BN83" s="44">
        <v>1</v>
      </c>
      <c r="BO83" s="44">
        <v>0</v>
      </c>
      <c r="BP83" s="44">
        <v>3</v>
      </c>
      <c r="BQ83" s="44">
        <v>0</v>
      </c>
      <c r="BR83" s="44">
        <v>0</v>
      </c>
      <c r="BS83" s="44">
        <v>0</v>
      </c>
      <c r="BT83" s="44">
        <v>1</v>
      </c>
      <c r="BU83" s="44">
        <v>4</v>
      </c>
      <c r="BV83" s="44">
        <v>0</v>
      </c>
      <c r="BW83" s="44">
        <v>0</v>
      </c>
      <c r="BX83" s="44">
        <v>0</v>
      </c>
      <c r="BY83" s="44">
        <v>0</v>
      </c>
      <c r="BZ83" s="44">
        <v>0</v>
      </c>
      <c r="CA83" s="44">
        <v>0</v>
      </c>
      <c r="CB83" s="44">
        <v>0</v>
      </c>
      <c r="CC83" s="44">
        <v>0</v>
      </c>
      <c r="CD83" s="44">
        <v>0</v>
      </c>
      <c r="CE83" s="44">
        <v>0</v>
      </c>
      <c r="CF83" s="44">
        <v>0</v>
      </c>
      <c r="CG83" s="44">
        <v>0</v>
      </c>
      <c r="CH83" s="44">
        <v>0</v>
      </c>
      <c r="CI83" s="44">
        <v>0</v>
      </c>
      <c r="CJ83" s="44">
        <v>0</v>
      </c>
      <c r="CK83" s="44">
        <v>0</v>
      </c>
      <c r="CL83" s="44">
        <v>0.25</v>
      </c>
      <c r="CM83" s="44">
        <v>0</v>
      </c>
      <c r="CN83" s="44">
        <v>0</v>
      </c>
      <c r="CO83" s="44">
        <v>0</v>
      </c>
      <c r="CP83" s="44">
        <v>0</v>
      </c>
      <c r="CQ83" s="44">
        <v>0</v>
      </c>
      <c r="CR83" s="44">
        <v>0</v>
      </c>
      <c r="CS83" s="44">
        <v>0</v>
      </c>
      <c r="CT83" s="44">
        <v>0</v>
      </c>
      <c r="CU83" s="44">
        <v>1</v>
      </c>
      <c r="CV83" s="44">
        <v>39</v>
      </c>
      <c r="CW83" s="44">
        <f t="shared" si="3"/>
        <v>40.75</v>
      </c>
      <c r="CX83" s="87">
        <f t="shared" si="4"/>
        <v>96.5</v>
      </c>
      <c r="CY83" s="91">
        <f t="shared" si="5"/>
        <v>98.25</v>
      </c>
      <c r="CZ83" s="44">
        <v>0</v>
      </c>
      <c r="DA83" s="44"/>
      <c r="DB83" s="44"/>
    </row>
    <row r="84" spans="1:106" ht="15.75" customHeight="1" x14ac:dyDescent="0.3">
      <c r="A84" s="44" t="s">
        <v>212</v>
      </c>
      <c r="B84" s="44" t="s">
        <v>794</v>
      </c>
      <c r="C84" s="44" t="s">
        <v>788</v>
      </c>
      <c r="D84" s="44">
        <v>2018</v>
      </c>
      <c r="E84" s="45">
        <v>43270</v>
      </c>
      <c r="F84" s="44" t="s">
        <v>19</v>
      </c>
      <c r="G84" s="44" t="s">
        <v>57</v>
      </c>
      <c r="H84" s="37" t="s">
        <v>26</v>
      </c>
      <c r="I84" s="37" t="s">
        <v>26</v>
      </c>
      <c r="J84" s="37" t="s">
        <v>27</v>
      </c>
      <c r="K84" s="37" t="s">
        <v>31</v>
      </c>
      <c r="L84" s="37" t="s">
        <v>31</v>
      </c>
      <c r="M84" s="44">
        <v>1</v>
      </c>
      <c r="N84" s="44">
        <v>0</v>
      </c>
      <c r="O84" s="44">
        <v>4</v>
      </c>
      <c r="P84" s="44">
        <v>0</v>
      </c>
      <c r="Q84" s="44">
        <v>79</v>
      </c>
      <c r="R84" s="44">
        <v>4</v>
      </c>
      <c r="S84" s="44">
        <v>0</v>
      </c>
      <c r="T84" s="44">
        <v>0</v>
      </c>
      <c r="U84" s="44">
        <v>0.25</v>
      </c>
      <c r="V84" s="44">
        <v>0</v>
      </c>
      <c r="W84" s="44">
        <v>0</v>
      </c>
      <c r="X84" s="44">
        <v>0</v>
      </c>
      <c r="Y84" s="44">
        <v>2</v>
      </c>
      <c r="Z84" s="44">
        <v>0</v>
      </c>
      <c r="AA84" s="44">
        <v>0</v>
      </c>
      <c r="AB84" s="44">
        <v>0</v>
      </c>
      <c r="AC84" s="44">
        <v>1</v>
      </c>
      <c r="AD84" s="44">
        <v>0</v>
      </c>
      <c r="AE84" s="44">
        <v>1</v>
      </c>
      <c r="AF84" s="44">
        <v>0.25</v>
      </c>
      <c r="AG84" s="44">
        <v>0</v>
      </c>
      <c r="AH84" s="44">
        <v>0</v>
      </c>
      <c r="AI84" s="44">
        <v>0</v>
      </c>
      <c r="AJ84" s="44">
        <v>0</v>
      </c>
      <c r="AK84" s="44">
        <v>0</v>
      </c>
      <c r="AL84" s="44">
        <v>0</v>
      </c>
      <c r="AM84" s="44">
        <v>0</v>
      </c>
      <c r="AN84" s="44">
        <v>0</v>
      </c>
      <c r="AO84" s="44">
        <v>0</v>
      </c>
      <c r="AP84" s="44">
        <v>0.25</v>
      </c>
      <c r="AQ84" s="44">
        <v>0</v>
      </c>
      <c r="AR84" s="44">
        <v>0</v>
      </c>
      <c r="AS84" s="44">
        <v>0</v>
      </c>
      <c r="AT84" s="44">
        <v>0</v>
      </c>
      <c r="AU84" s="44">
        <v>0</v>
      </c>
      <c r="AV84" s="44">
        <v>0</v>
      </c>
      <c r="AW84" s="44">
        <v>1</v>
      </c>
      <c r="AX84" s="44">
        <v>0</v>
      </c>
      <c r="AY84" s="44">
        <v>0</v>
      </c>
      <c r="AZ84" s="44">
        <v>0</v>
      </c>
      <c r="BA84" s="44">
        <v>0</v>
      </c>
      <c r="BB84" s="44">
        <v>0</v>
      </c>
      <c r="BC84" s="44">
        <v>0.25</v>
      </c>
      <c r="BD84" s="44">
        <v>0</v>
      </c>
      <c r="BE84" s="44">
        <v>0.25</v>
      </c>
      <c r="BF84" s="44">
        <v>0</v>
      </c>
      <c r="BG84" s="44">
        <v>0</v>
      </c>
      <c r="BH84" s="44">
        <v>0</v>
      </c>
      <c r="BI84" s="44">
        <v>0</v>
      </c>
      <c r="BJ84" s="44">
        <v>0</v>
      </c>
      <c r="BK84" s="44">
        <v>0</v>
      </c>
      <c r="BL84" s="44">
        <v>0</v>
      </c>
      <c r="BM84" s="44">
        <v>0</v>
      </c>
      <c r="BN84" s="44">
        <v>0.25</v>
      </c>
      <c r="BO84" s="44">
        <v>0</v>
      </c>
      <c r="BP84" s="44">
        <v>2</v>
      </c>
      <c r="BQ84" s="44">
        <v>0</v>
      </c>
      <c r="BR84" s="44">
        <v>0</v>
      </c>
      <c r="BS84" s="44">
        <v>0</v>
      </c>
      <c r="BT84" s="44">
        <v>0.25</v>
      </c>
      <c r="BU84" s="44">
        <v>3</v>
      </c>
      <c r="BV84" s="44">
        <v>0</v>
      </c>
      <c r="BW84" s="44">
        <v>0</v>
      </c>
      <c r="BX84" s="44">
        <v>0</v>
      </c>
      <c r="BY84" s="44">
        <v>0</v>
      </c>
      <c r="BZ84" s="44">
        <v>0</v>
      </c>
      <c r="CA84" s="44">
        <v>0</v>
      </c>
      <c r="CB84" s="44">
        <v>0</v>
      </c>
      <c r="CC84" s="44">
        <v>0</v>
      </c>
      <c r="CD84" s="44">
        <v>0</v>
      </c>
      <c r="CE84" s="44">
        <v>0</v>
      </c>
      <c r="CF84" s="44">
        <v>0</v>
      </c>
      <c r="CG84" s="44">
        <v>0</v>
      </c>
      <c r="CH84" s="44">
        <v>0</v>
      </c>
      <c r="CI84" s="44">
        <v>0</v>
      </c>
      <c r="CJ84" s="44">
        <v>0</v>
      </c>
      <c r="CK84" s="44">
        <v>0</v>
      </c>
      <c r="CL84" s="44">
        <v>0</v>
      </c>
      <c r="CM84" s="44">
        <v>0</v>
      </c>
      <c r="CN84" s="44">
        <v>0</v>
      </c>
      <c r="CO84" s="44">
        <v>0</v>
      </c>
      <c r="CP84" s="44">
        <v>0</v>
      </c>
      <c r="CQ84" s="44">
        <v>0</v>
      </c>
      <c r="CR84" s="44">
        <v>0</v>
      </c>
      <c r="CS84" s="44">
        <v>0</v>
      </c>
      <c r="CT84" s="44">
        <v>0</v>
      </c>
      <c r="CU84" s="44">
        <v>0.25</v>
      </c>
      <c r="CV84" s="44">
        <v>12</v>
      </c>
      <c r="CW84" s="44">
        <f t="shared" si="3"/>
        <v>12</v>
      </c>
      <c r="CX84" s="87">
        <f t="shared" si="4"/>
        <v>100</v>
      </c>
      <c r="CY84" s="91">
        <f t="shared" si="5"/>
        <v>100</v>
      </c>
      <c r="CZ84" s="44">
        <v>0</v>
      </c>
      <c r="DA84" s="44"/>
      <c r="DB84" s="44"/>
    </row>
    <row r="85" spans="1:106" ht="15.75" customHeight="1" x14ac:dyDescent="0.3">
      <c r="A85" s="44" t="s">
        <v>212</v>
      </c>
      <c r="B85" s="44" t="s">
        <v>794</v>
      </c>
      <c r="C85" s="44" t="s">
        <v>788</v>
      </c>
      <c r="D85" s="44">
        <v>2018</v>
      </c>
      <c r="E85" s="45">
        <v>43270</v>
      </c>
      <c r="F85" s="44" t="s">
        <v>19</v>
      </c>
      <c r="G85" s="44" t="s">
        <v>61</v>
      </c>
      <c r="H85" s="37" t="s">
        <v>45</v>
      </c>
      <c r="I85" s="37" t="s">
        <v>45</v>
      </c>
      <c r="J85" s="37" t="s">
        <v>45</v>
      </c>
      <c r="K85" s="37" t="s">
        <v>31</v>
      </c>
      <c r="L85" s="37" t="s">
        <v>31</v>
      </c>
      <c r="M85" s="44">
        <v>0.5</v>
      </c>
      <c r="N85" s="44">
        <v>0</v>
      </c>
      <c r="O85" s="44">
        <v>3</v>
      </c>
      <c r="P85" s="44">
        <v>0</v>
      </c>
      <c r="Q85" s="44">
        <v>77</v>
      </c>
      <c r="R85" s="44">
        <v>8</v>
      </c>
      <c r="S85" s="44">
        <v>0</v>
      </c>
      <c r="T85" s="44">
        <v>0</v>
      </c>
      <c r="U85" s="44">
        <v>0.25</v>
      </c>
      <c r="V85" s="44">
        <v>0.25</v>
      </c>
      <c r="W85" s="44">
        <v>0</v>
      </c>
      <c r="X85" s="44">
        <v>0</v>
      </c>
      <c r="Y85" s="44">
        <v>3</v>
      </c>
      <c r="Z85" s="44">
        <v>0</v>
      </c>
      <c r="AA85" s="44">
        <v>0</v>
      </c>
      <c r="AB85" s="44">
        <v>0</v>
      </c>
      <c r="AC85" s="44">
        <v>1</v>
      </c>
      <c r="AD85" s="44">
        <v>0</v>
      </c>
      <c r="AE85" s="44">
        <v>2</v>
      </c>
      <c r="AF85" s="44">
        <v>0.25</v>
      </c>
      <c r="AG85" s="44">
        <v>0</v>
      </c>
      <c r="AH85" s="44">
        <v>0</v>
      </c>
      <c r="AI85" s="44">
        <v>0</v>
      </c>
      <c r="AJ85" s="44">
        <v>0</v>
      </c>
      <c r="AK85" s="44">
        <v>0</v>
      </c>
      <c r="AL85" s="44">
        <v>0</v>
      </c>
      <c r="AM85" s="44">
        <v>0</v>
      </c>
      <c r="AN85" s="44">
        <v>0</v>
      </c>
      <c r="AO85" s="44">
        <v>0</v>
      </c>
      <c r="AP85" s="44">
        <v>0.25</v>
      </c>
      <c r="AQ85" s="44">
        <v>0</v>
      </c>
      <c r="AR85" s="44">
        <v>0</v>
      </c>
      <c r="AS85" s="44">
        <v>0</v>
      </c>
      <c r="AT85" s="44">
        <v>0</v>
      </c>
      <c r="AU85" s="44">
        <v>0</v>
      </c>
      <c r="AV85" s="44">
        <v>0</v>
      </c>
      <c r="AW85" s="44">
        <v>2</v>
      </c>
      <c r="AX85" s="44">
        <v>0</v>
      </c>
      <c r="AY85" s="44">
        <v>0</v>
      </c>
      <c r="AZ85" s="44">
        <v>0</v>
      </c>
      <c r="BA85" s="44">
        <v>0</v>
      </c>
      <c r="BB85" s="44">
        <v>0</v>
      </c>
      <c r="BC85" s="44">
        <v>0.25</v>
      </c>
      <c r="BD85" s="44">
        <v>0</v>
      </c>
      <c r="BE85" s="44">
        <v>0</v>
      </c>
      <c r="BF85" s="44">
        <v>0</v>
      </c>
      <c r="BG85" s="44">
        <v>0</v>
      </c>
      <c r="BH85" s="44">
        <v>0</v>
      </c>
      <c r="BI85" s="44">
        <v>0</v>
      </c>
      <c r="BJ85" s="44">
        <v>0</v>
      </c>
      <c r="BK85" s="44">
        <v>0</v>
      </c>
      <c r="BL85" s="44">
        <v>0</v>
      </c>
      <c r="BM85" s="44">
        <v>0</v>
      </c>
      <c r="BN85" s="44">
        <v>0.25</v>
      </c>
      <c r="BO85" s="44">
        <v>0</v>
      </c>
      <c r="BP85" s="44">
        <v>1</v>
      </c>
      <c r="BQ85" s="44">
        <v>0</v>
      </c>
      <c r="BR85" s="44">
        <v>0</v>
      </c>
      <c r="BS85" s="44">
        <v>0</v>
      </c>
      <c r="BT85" s="44">
        <v>0.25</v>
      </c>
      <c r="BU85" s="44">
        <v>0.5</v>
      </c>
      <c r="BV85" s="44">
        <v>0</v>
      </c>
      <c r="BW85" s="44">
        <v>0</v>
      </c>
      <c r="BX85" s="44">
        <v>0</v>
      </c>
      <c r="BY85" s="44">
        <v>0</v>
      </c>
      <c r="BZ85" s="44">
        <v>0</v>
      </c>
      <c r="CA85" s="44">
        <v>0</v>
      </c>
      <c r="CB85" s="44">
        <v>0</v>
      </c>
      <c r="CC85" s="44">
        <v>0</v>
      </c>
      <c r="CD85" s="44">
        <v>0</v>
      </c>
      <c r="CE85" s="44">
        <v>0</v>
      </c>
      <c r="CF85" s="44">
        <v>0</v>
      </c>
      <c r="CG85" s="44">
        <v>0</v>
      </c>
      <c r="CH85" s="44">
        <v>0</v>
      </c>
      <c r="CI85" s="44">
        <v>0</v>
      </c>
      <c r="CJ85" s="44">
        <v>0</v>
      </c>
      <c r="CK85" s="44">
        <v>0</v>
      </c>
      <c r="CL85" s="44">
        <v>0</v>
      </c>
      <c r="CM85" s="44">
        <v>0</v>
      </c>
      <c r="CN85" s="44">
        <v>0</v>
      </c>
      <c r="CO85" s="44">
        <v>0</v>
      </c>
      <c r="CP85" s="44">
        <v>0</v>
      </c>
      <c r="CQ85" s="44">
        <v>0</v>
      </c>
      <c r="CR85" s="44">
        <v>0</v>
      </c>
      <c r="CS85" s="44">
        <v>0</v>
      </c>
      <c r="CT85" s="44">
        <v>0</v>
      </c>
      <c r="CU85" s="44">
        <v>0.25</v>
      </c>
      <c r="CV85" s="44">
        <v>14</v>
      </c>
      <c r="CW85" s="44">
        <f t="shared" si="3"/>
        <v>11.5</v>
      </c>
      <c r="CX85" s="87">
        <f t="shared" si="4"/>
        <v>102.5</v>
      </c>
      <c r="CY85" s="91">
        <f t="shared" si="5"/>
        <v>100</v>
      </c>
      <c r="CZ85" s="44">
        <v>0</v>
      </c>
      <c r="DA85" s="44"/>
      <c r="DB85" s="44"/>
    </row>
    <row r="86" spans="1:106" ht="15.75" customHeight="1" x14ac:dyDescent="0.3">
      <c r="A86" s="44" t="s">
        <v>212</v>
      </c>
      <c r="B86" s="44" t="s">
        <v>794</v>
      </c>
      <c r="C86" s="44" t="s">
        <v>788</v>
      </c>
      <c r="D86" s="44">
        <v>2018</v>
      </c>
      <c r="E86" s="45">
        <v>43270</v>
      </c>
      <c r="F86" s="44" t="s">
        <v>19</v>
      </c>
      <c r="G86" s="44" t="s">
        <v>64</v>
      </c>
      <c r="H86" s="37" t="s">
        <v>31</v>
      </c>
      <c r="I86" s="37" t="s">
        <v>31</v>
      </c>
      <c r="J86" s="37" t="s">
        <v>31</v>
      </c>
      <c r="K86" s="37" t="s">
        <v>22</v>
      </c>
      <c r="L86" s="37" t="s">
        <v>21</v>
      </c>
      <c r="M86" s="44">
        <v>1</v>
      </c>
      <c r="N86" s="44">
        <v>0</v>
      </c>
      <c r="O86" s="44">
        <v>6</v>
      </c>
      <c r="P86" s="44">
        <v>0</v>
      </c>
      <c r="Q86" s="44">
        <v>77</v>
      </c>
      <c r="R86" s="44">
        <v>6</v>
      </c>
      <c r="S86" s="44">
        <v>0</v>
      </c>
      <c r="T86" s="44">
        <v>0</v>
      </c>
      <c r="U86" s="44">
        <v>0.25</v>
      </c>
      <c r="V86" s="44">
        <v>0</v>
      </c>
      <c r="W86" s="44">
        <v>0</v>
      </c>
      <c r="X86" s="44">
        <v>0</v>
      </c>
      <c r="Y86" s="44">
        <v>1</v>
      </c>
      <c r="Z86" s="44">
        <v>0</v>
      </c>
      <c r="AA86" s="44">
        <v>0</v>
      </c>
      <c r="AB86" s="44">
        <v>0</v>
      </c>
      <c r="AC86" s="44">
        <v>4</v>
      </c>
      <c r="AD86" s="44">
        <v>0.25</v>
      </c>
      <c r="AE86" s="44">
        <v>0.25</v>
      </c>
      <c r="AF86" s="44">
        <v>0.25</v>
      </c>
      <c r="AG86" s="44">
        <v>0</v>
      </c>
      <c r="AH86" s="44">
        <v>0</v>
      </c>
      <c r="AI86" s="44">
        <v>0</v>
      </c>
      <c r="AJ86" s="44">
        <v>0</v>
      </c>
      <c r="AK86" s="44">
        <v>0</v>
      </c>
      <c r="AL86" s="44">
        <v>0</v>
      </c>
      <c r="AM86" s="44">
        <v>0</v>
      </c>
      <c r="AN86" s="44">
        <v>0</v>
      </c>
      <c r="AO86" s="44">
        <v>0</v>
      </c>
      <c r="AP86" s="44">
        <v>0.25</v>
      </c>
      <c r="AQ86" s="44">
        <v>0</v>
      </c>
      <c r="AR86" s="44">
        <v>0</v>
      </c>
      <c r="AS86" s="44">
        <v>0</v>
      </c>
      <c r="AT86" s="44">
        <v>0</v>
      </c>
      <c r="AU86" s="44">
        <v>0</v>
      </c>
      <c r="AV86" s="44">
        <v>0</v>
      </c>
      <c r="AW86" s="44">
        <v>2</v>
      </c>
      <c r="AX86" s="44">
        <v>0</v>
      </c>
      <c r="AY86" s="44">
        <v>0</v>
      </c>
      <c r="AZ86" s="44">
        <v>0</v>
      </c>
      <c r="BA86" s="44">
        <v>0</v>
      </c>
      <c r="BB86" s="44">
        <v>0</v>
      </c>
      <c r="BC86" s="44">
        <v>0.25</v>
      </c>
      <c r="BD86" s="44">
        <v>0</v>
      </c>
      <c r="BE86" s="44">
        <v>0</v>
      </c>
      <c r="BF86" s="44">
        <v>0</v>
      </c>
      <c r="BG86" s="44">
        <v>0</v>
      </c>
      <c r="BH86" s="44">
        <v>0</v>
      </c>
      <c r="BI86" s="44">
        <v>0</v>
      </c>
      <c r="BJ86" s="44">
        <v>0</v>
      </c>
      <c r="BK86" s="44">
        <v>0</v>
      </c>
      <c r="BL86" s="44">
        <v>0</v>
      </c>
      <c r="BM86" s="44">
        <v>0</v>
      </c>
      <c r="BN86" s="44">
        <v>0</v>
      </c>
      <c r="BO86" s="44">
        <v>0</v>
      </c>
      <c r="BP86" s="44">
        <v>0.5</v>
      </c>
      <c r="BQ86" s="44">
        <v>0</v>
      </c>
      <c r="BR86" s="44">
        <v>0</v>
      </c>
      <c r="BS86" s="44">
        <v>0</v>
      </c>
      <c r="BT86" s="44">
        <v>0.25</v>
      </c>
      <c r="BU86" s="44">
        <v>6</v>
      </c>
      <c r="BV86" s="44">
        <v>0</v>
      </c>
      <c r="BW86" s="44">
        <v>0</v>
      </c>
      <c r="BX86" s="44">
        <v>0</v>
      </c>
      <c r="BY86" s="44">
        <v>0</v>
      </c>
      <c r="BZ86" s="44">
        <v>0</v>
      </c>
      <c r="CA86" s="44">
        <v>0</v>
      </c>
      <c r="CB86" s="44">
        <v>0</v>
      </c>
      <c r="CC86" s="44">
        <v>0</v>
      </c>
      <c r="CD86" s="44">
        <v>0</v>
      </c>
      <c r="CE86" s="44">
        <v>0</v>
      </c>
      <c r="CF86" s="44">
        <v>0</v>
      </c>
      <c r="CG86" s="44">
        <v>0</v>
      </c>
      <c r="CH86" s="44">
        <v>0</v>
      </c>
      <c r="CI86" s="44">
        <v>0</v>
      </c>
      <c r="CJ86" s="44">
        <v>0</v>
      </c>
      <c r="CK86" s="44">
        <v>0</v>
      </c>
      <c r="CL86" s="44">
        <v>0</v>
      </c>
      <c r="CM86" s="44">
        <v>0</v>
      </c>
      <c r="CN86" s="44">
        <v>0</v>
      </c>
      <c r="CO86" s="44">
        <v>0</v>
      </c>
      <c r="CP86" s="44">
        <v>0</v>
      </c>
      <c r="CQ86" s="44">
        <v>0</v>
      </c>
      <c r="CR86" s="44">
        <v>0</v>
      </c>
      <c r="CS86" s="44">
        <v>0</v>
      </c>
      <c r="CT86" s="44">
        <v>0</v>
      </c>
      <c r="CU86" s="44">
        <v>0.25</v>
      </c>
      <c r="CV86" s="44">
        <v>10</v>
      </c>
      <c r="CW86" s="44">
        <f t="shared" si="3"/>
        <v>15.5</v>
      </c>
      <c r="CX86" s="87">
        <f t="shared" si="4"/>
        <v>100</v>
      </c>
      <c r="CY86" s="91">
        <f t="shared" si="5"/>
        <v>105.5</v>
      </c>
      <c r="CZ86" s="44">
        <v>0</v>
      </c>
      <c r="DA86" s="44"/>
      <c r="DB86" s="44"/>
    </row>
    <row r="87" spans="1:106" ht="15.75" customHeight="1" x14ac:dyDescent="0.3">
      <c r="A87" s="44" t="s">
        <v>212</v>
      </c>
      <c r="B87" s="44" t="s">
        <v>794</v>
      </c>
      <c r="C87" s="44" t="s">
        <v>788</v>
      </c>
      <c r="D87" s="44">
        <v>2018</v>
      </c>
      <c r="E87" s="45">
        <v>43270</v>
      </c>
      <c r="F87" s="44" t="s">
        <v>19</v>
      </c>
      <c r="G87" s="44" t="s">
        <v>67</v>
      </c>
      <c r="H87" s="37" t="s">
        <v>35</v>
      </c>
      <c r="I87" s="37" t="s">
        <v>31</v>
      </c>
      <c r="J87" s="37" t="s">
        <v>31</v>
      </c>
      <c r="K87" s="37" t="s">
        <v>21</v>
      </c>
      <c r="L87" s="37" t="s">
        <v>22</v>
      </c>
      <c r="M87" s="44">
        <v>0.5</v>
      </c>
      <c r="N87" s="44">
        <v>0</v>
      </c>
      <c r="O87" s="44">
        <v>10</v>
      </c>
      <c r="P87" s="44">
        <v>0</v>
      </c>
      <c r="Q87" s="44">
        <v>44</v>
      </c>
      <c r="R87" s="44">
        <v>19</v>
      </c>
      <c r="S87" s="44">
        <v>0</v>
      </c>
      <c r="T87" s="44">
        <v>0</v>
      </c>
      <c r="U87" s="44">
        <v>0.25</v>
      </c>
      <c r="V87" s="44">
        <v>0</v>
      </c>
      <c r="W87" s="44">
        <v>0</v>
      </c>
      <c r="X87" s="44">
        <v>0</v>
      </c>
      <c r="Y87" s="44">
        <v>1</v>
      </c>
      <c r="Z87" s="44">
        <v>0</v>
      </c>
      <c r="AA87" s="44">
        <v>0</v>
      </c>
      <c r="AB87" s="44">
        <v>0</v>
      </c>
      <c r="AC87" s="44">
        <v>13</v>
      </c>
      <c r="AD87" s="44">
        <v>0</v>
      </c>
      <c r="AE87" s="44">
        <v>0.25</v>
      </c>
      <c r="AF87" s="44">
        <v>0.25</v>
      </c>
      <c r="AG87" s="44">
        <v>0</v>
      </c>
      <c r="AH87" s="44">
        <v>0</v>
      </c>
      <c r="AI87" s="44">
        <v>0</v>
      </c>
      <c r="AJ87" s="44">
        <v>0</v>
      </c>
      <c r="AK87" s="44">
        <v>0</v>
      </c>
      <c r="AL87" s="44">
        <v>0</v>
      </c>
      <c r="AM87" s="44">
        <v>0</v>
      </c>
      <c r="AN87" s="44">
        <v>0</v>
      </c>
      <c r="AO87" s="44">
        <v>0</v>
      </c>
      <c r="AP87" s="44">
        <v>0.25</v>
      </c>
      <c r="AQ87" s="44">
        <v>0</v>
      </c>
      <c r="AR87" s="44">
        <v>0</v>
      </c>
      <c r="AS87" s="44">
        <v>0</v>
      </c>
      <c r="AT87" s="44">
        <v>0</v>
      </c>
      <c r="AU87" s="44">
        <v>0</v>
      </c>
      <c r="AV87" s="44">
        <v>0</v>
      </c>
      <c r="AW87" s="44">
        <v>0</v>
      </c>
      <c r="AX87" s="44">
        <v>0</v>
      </c>
      <c r="AY87" s="44">
        <v>0</v>
      </c>
      <c r="AZ87" s="44">
        <v>0</v>
      </c>
      <c r="BA87" s="44">
        <v>0</v>
      </c>
      <c r="BB87" s="44">
        <v>0</v>
      </c>
      <c r="BC87" s="44">
        <v>0.25</v>
      </c>
      <c r="BD87" s="44">
        <v>0</v>
      </c>
      <c r="BE87" s="44">
        <v>0.25</v>
      </c>
      <c r="BF87" s="44">
        <v>0</v>
      </c>
      <c r="BG87" s="44">
        <v>0</v>
      </c>
      <c r="BH87" s="44">
        <v>0</v>
      </c>
      <c r="BI87" s="44">
        <v>0</v>
      </c>
      <c r="BJ87" s="44">
        <v>0</v>
      </c>
      <c r="BK87" s="44">
        <v>0</v>
      </c>
      <c r="BL87" s="44">
        <v>0</v>
      </c>
      <c r="BM87" s="44">
        <v>0</v>
      </c>
      <c r="BN87" s="44">
        <v>0.5</v>
      </c>
      <c r="BO87" s="44">
        <v>0</v>
      </c>
      <c r="BP87" s="44">
        <v>0.5</v>
      </c>
      <c r="BQ87" s="44">
        <v>0</v>
      </c>
      <c r="BR87" s="44">
        <v>0</v>
      </c>
      <c r="BS87" s="44">
        <v>0</v>
      </c>
      <c r="BT87" s="44">
        <v>5</v>
      </c>
      <c r="BU87" s="44">
        <v>1</v>
      </c>
      <c r="BV87" s="44">
        <v>0</v>
      </c>
      <c r="BW87" s="44">
        <v>0</v>
      </c>
      <c r="BX87" s="44">
        <v>0</v>
      </c>
      <c r="BY87" s="44">
        <v>0</v>
      </c>
      <c r="BZ87" s="44">
        <v>0</v>
      </c>
      <c r="CA87" s="44">
        <v>0</v>
      </c>
      <c r="CB87" s="44">
        <v>0</v>
      </c>
      <c r="CC87" s="44">
        <v>0</v>
      </c>
      <c r="CD87" s="44">
        <v>0</v>
      </c>
      <c r="CE87" s="44">
        <v>0</v>
      </c>
      <c r="CF87" s="44">
        <v>0</v>
      </c>
      <c r="CG87" s="44">
        <v>0</v>
      </c>
      <c r="CH87" s="44">
        <v>0</v>
      </c>
      <c r="CI87" s="44">
        <v>0</v>
      </c>
      <c r="CJ87" s="44">
        <v>0</v>
      </c>
      <c r="CK87" s="44">
        <v>0</v>
      </c>
      <c r="CL87" s="44">
        <v>0.25</v>
      </c>
      <c r="CM87" s="44">
        <v>0</v>
      </c>
      <c r="CN87" s="44">
        <v>0.25</v>
      </c>
      <c r="CO87" s="44">
        <v>0</v>
      </c>
      <c r="CP87" s="44">
        <v>0</v>
      </c>
      <c r="CQ87" s="44">
        <v>0</v>
      </c>
      <c r="CR87" s="44">
        <v>0</v>
      </c>
      <c r="CS87" s="44">
        <v>0</v>
      </c>
      <c r="CT87" s="44">
        <v>0</v>
      </c>
      <c r="CU87" s="44">
        <v>4</v>
      </c>
      <c r="CV87" s="44">
        <v>28</v>
      </c>
      <c r="CW87" s="44">
        <f t="shared" si="3"/>
        <v>27</v>
      </c>
      <c r="CX87" s="87">
        <f t="shared" si="4"/>
        <v>101.5</v>
      </c>
      <c r="CY87" s="91">
        <f t="shared" si="5"/>
        <v>100.5</v>
      </c>
      <c r="CZ87" s="44">
        <v>0</v>
      </c>
      <c r="DA87" s="44"/>
      <c r="DB87" s="44"/>
    </row>
    <row r="88" spans="1:106" ht="15.75" customHeight="1" x14ac:dyDescent="0.3">
      <c r="A88" s="44" t="s">
        <v>212</v>
      </c>
      <c r="B88" s="44" t="s">
        <v>794</v>
      </c>
      <c r="C88" s="44" t="s">
        <v>788</v>
      </c>
      <c r="D88" s="44">
        <v>2018</v>
      </c>
      <c r="E88" s="45">
        <v>43270</v>
      </c>
      <c r="F88" s="44" t="s">
        <v>19</v>
      </c>
      <c r="G88" s="44" t="s">
        <v>71</v>
      </c>
      <c r="H88" s="37" t="s">
        <v>26</v>
      </c>
      <c r="I88" s="37" t="s">
        <v>26</v>
      </c>
      <c r="J88" s="37" t="s">
        <v>27</v>
      </c>
      <c r="K88" s="37" t="s">
        <v>45</v>
      </c>
      <c r="L88" s="37" t="s">
        <v>45</v>
      </c>
      <c r="M88" s="44">
        <v>3</v>
      </c>
      <c r="N88" s="44">
        <v>0.5</v>
      </c>
      <c r="O88" s="44">
        <v>6</v>
      </c>
      <c r="P88" s="44">
        <v>0</v>
      </c>
      <c r="Q88" s="44">
        <v>39</v>
      </c>
      <c r="R88" s="44">
        <v>20</v>
      </c>
      <c r="S88" s="44">
        <v>0</v>
      </c>
      <c r="T88" s="44">
        <v>0</v>
      </c>
      <c r="U88" s="44">
        <v>0</v>
      </c>
      <c r="V88" s="44">
        <v>0</v>
      </c>
      <c r="W88" s="44">
        <v>0</v>
      </c>
      <c r="X88" s="44">
        <v>0</v>
      </c>
      <c r="Y88" s="44">
        <v>1</v>
      </c>
      <c r="Z88" s="44">
        <v>0</v>
      </c>
      <c r="AA88" s="44">
        <v>0</v>
      </c>
      <c r="AB88" s="44">
        <v>0</v>
      </c>
      <c r="AC88" s="44">
        <v>27</v>
      </c>
      <c r="AD88" s="44">
        <v>0</v>
      </c>
      <c r="AE88" s="44">
        <v>0.25</v>
      </c>
      <c r="AF88" s="44">
        <v>0</v>
      </c>
      <c r="AG88" s="44">
        <v>0</v>
      </c>
      <c r="AH88" s="44">
        <v>0</v>
      </c>
      <c r="AI88" s="44">
        <v>0</v>
      </c>
      <c r="AJ88" s="44">
        <v>0.25</v>
      </c>
      <c r="AK88" s="44">
        <v>0</v>
      </c>
      <c r="AL88" s="44">
        <v>0</v>
      </c>
      <c r="AM88" s="44">
        <v>0</v>
      </c>
      <c r="AN88" s="44">
        <v>0</v>
      </c>
      <c r="AO88" s="44">
        <v>0</v>
      </c>
      <c r="AP88" s="44">
        <v>0</v>
      </c>
      <c r="AQ88" s="44">
        <v>0</v>
      </c>
      <c r="AR88" s="44">
        <v>0</v>
      </c>
      <c r="AS88" s="44">
        <v>0</v>
      </c>
      <c r="AT88" s="44">
        <v>0</v>
      </c>
      <c r="AU88" s="44">
        <v>0</v>
      </c>
      <c r="AV88" s="44">
        <v>0</v>
      </c>
      <c r="AW88" s="44">
        <v>0</v>
      </c>
      <c r="AX88" s="44">
        <v>0</v>
      </c>
      <c r="AY88" s="44">
        <v>0</v>
      </c>
      <c r="AZ88" s="44">
        <v>0</v>
      </c>
      <c r="BA88" s="44">
        <v>0</v>
      </c>
      <c r="BB88" s="44">
        <v>0</v>
      </c>
      <c r="BC88" s="44">
        <v>0.25</v>
      </c>
      <c r="BD88" s="44">
        <v>0</v>
      </c>
      <c r="BE88" s="44">
        <v>0</v>
      </c>
      <c r="BF88" s="44">
        <v>0</v>
      </c>
      <c r="BG88" s="44">
        <v>0</v>
      </c>
      <c r="BH88" s="44">
        <v>0</v>
      </c>
      <c r="BI88" s="44">
        <v>0</v>
      </c>
      <c r="BJ88" s="44">
        <v>0</v>
      </c>
      <c r="BK88" s="44">
        <v>0</v>
      </c>
      <c r="BL88" s="44">
        <v>0</v>
      </c>
      <c r="BM88" s="44">
        <v>0</v>
      </c>
      <c r="BN88" s="44">
        <v>0.25</v>
      </c>
      <c r="BO88" s="44">
        <v>0</v>
      </c>
      <c r="BP88" s="44">
        <v>0.25</v>
      </c>
      <c r="BQ88" s="44">
        <v>0</v>
      </c>
      <c r="BR88" s="44">
        <v>0</v>
      </c>
      <c r="BS88" s="44">
        <v>0</v>
      </c>
      <c r="BT88" s="44">
        <v>0.25</v>
      </c>
      <c r="BU88" s="44">
        <v>2</v>
      </c>
      <c r="BV88" s="44">
        <v>0</v>
      </c>
      <c r="BW88" s="44">
        <v>0</v>
      </c>
      <c r="BX88" s="44">
        <v>0</v>
      </c>
      <c r="BY88" s="44">
        <v>0</v>
      </c>
      <c r="BZ88" s="44">
        <v>0</v>
      </c>
      <c r="CA88" s="44">
        <v>0</v>
      </c>
      <c r="CB88" s="44">
        <v>0</v>
      </c>
      <c r="CC88" s="44">
        <v>0</v>
      </c>
      <c r="CD88" s="44">
        <v>0</v>
      </c>
      <c r="CE88" s="44">
        <v>0</v>
      </c>
      <c r="CF88" s="44">
        <v>0</v>
      </c>
      <c r="CG88" s="44">
        <v>0</v>
      </c>
      <c r="CH88" s="44">
        <v>0</v>
      </c>
      <c r="CI88" s="44">
        <v>0</v>
      </c>
      <c r="CJ88" s="44">
        <v>0</v>
      </c>
      <c r="CK88" s="44">
        <v>0</v>
      </c>
      <c r="CL88" s="44">
        <v>0</v>
      </c>
      <c r="CM88" s="44">
        <v>0</v>
      </c>
      <c r="CN88" s="44">
        <v>0.25</v>
      </c>
      <c r="CO88" s="44">
        <v>0</v>
      </c>
      <c r="CP88" s="44">
        <v>0</v>
      </c>
      <c r="CQ88" s="44">
        <v>0</v>
      </c>
      <c r="CR88" s="44">
        <v>0</v>
      </c>
      <c r="CS88" s="44">
        <v>0</v>
      </c>
      <c r="CT88" s="44">
        <v>0</v>
      </c>
      <c r="CU88" s="44">
        <v>0.25</v>
      </c>
      <c r="CV88" s="44">
        <v>33</v>
      </c>
      <c r="CW88" s="44">
        <f t="shared" si="3"/>
        <v>32</v>
      </c>
      <c r="CX88" s="87">
        <f t="shared" si="4"/>
        <v>101.5</v>
      </c>
      <c r="CY88" s="91">
        <f t="shared" si="5"/>
        <v>100.5</v>
      </c>
      <c r="CZ88" s="44">
        <v>0</v>
      </c>
      <c r="DA88" s="44"/>
      <c r="DB88" s="44"/>
    </row>
    <row r="89" spans="1:106" ht="15.75" customHeight="1" x14ac:dyDescent="0.3">
      <c r="A89" s="44" t="s">
        <v>212</v>
      </c>
      <c r="B89" s="44" t="s">
        <v>794</v>
      </c>
      <c r="C89" s="44" t="s">
        <v>788</v>
      </c>
      <c r="D89" s="44">
        <v>2018</v>
      </c>
      <c r="E89" s="45">
        <v>43270</v>
      </c>
      <c r="F89" s="44" t="s">
        <v>19</v>
      </c>
      <c r="G89" s="44" t="s">
        <v>74</v>
      </c>
      <c r="H89" s="37" t="s">
        <v>35</v>
      </c>
      <c r="I89" s="37" t="s">
        <v>31</v>
      </c>
      <c r="J89" s="37" t="s">
        <v>31</v>
      </c>
      <c r="K89" s="37" t="s">
        <v>27</v>
      </c>
      <c r="L89" s="37" t="s">
        <v>26</v>
      </c>
      <c r="M89" s="44">
        <v>2</v>
      </c>
      <c r="N89" s="44">
        <v>0.25</v>
      </c>
      <c r="O89" s="44">
        <v>4</v>
      </c>
      <c r="P89" s="44">
        <v>0</v>
      </c>
      <c r="Q89" s="44">
        <v>52</v>
      </c>
      <c r="R89" s="44">
        <v>8</v>
      </c>
      <c r="S89" s="44">
        <v>0</v>
      </c>
      <c r="T89" s="44">
        <v>0</v>
      </c>
      <c r="U89" s="44">
        <v>0</v>
      </c>
      <c r="V89" s="44">
        <v>0</v>
      </c>
      <c r="W89" s="44">
        <v>0</v>
      </c>
      <c r="X89" s="44">
        <v>0</v>
      </c>
      <c r="Y89" s="44">
        <v>2</v>
      </c>
      <c r="Z89" s="44">
        <v>0</v>
      </c>
      <c r="AA89" s="44">
        <v>0</v>
      </c>
      <c r="AB89" s="44">
        <v>0</v>
      </c>
      <c r="AC89" s="44">
        <v>14</v>
      </c>
      <c r="AD89" s="44">
        <v>0.25</v>
      </c>
      <c r="AE89" s="44">
        <v>0.25</v>
      </c>
      <c r="AF89" s="44">
        <v>0.25</v>
      </c>
      <c r="AG89" s="44">
        <v>0</v>
      </c>
      <c r="AH89" s="44">
        <v>0</v>
      </c>
      <c r="AI89" s="44">
        <v>0</v>
      </c>
      <c r="AJ89" s="44">
        <v>0.25</v>
      </c>
      <c r="AK89" s="44">
        <v>0</v>
      </c>
      <c r="AL89" s="44">
        <v>0</v>
      </c>
      <c r="AM89" s="44">
        <v>0</v>
      </c>
      <c r="AN89" s="44">
        <v>0</v>
      </c>
      <c r="AO89" s="44">
        <v>0</v>
      </c>
      <c r="AP89" s="44">
        <v>0.25</v>
      </c>
      <c r="AQ89" s="44">
        <v>0</v>
      </c>
      <c r="AR89" s="44">
        <v>0</v>
      </c>
      <c r="AS89" s="44">
        <v>0</v>
      </c>
      <c r="AT89" s="44">
        <v>0</v>
      </c>
      <c r="AU89" s="44">
        <v>0</v>
      </c>
      <c r="AV89" s="44">
        <v>0</v>
      </c>
      <c r="AW89" s="44">
        <v>0</v>
      </c>
      <c r="AX89" s="44">
        <v>0</v>
      </c>
      <c r="AY89" s="44">
        <v>0</v>
      </c>
      <c r="AZ89" s="44">
        <v>0</v>
      </c>
      <c r="BA89" s="44">
        <v>0</v>
      </c>
      <c r="BB89" s="44">
        <v>0</v>
      </c>
      <c r="BC89" s="44">
        <v>0.25</v>
      </c>
      <c r="BD89" s="44">
        <v>0</v>
      </c>
      <c r="BE89" s="44">
        <v>0.25</v>
      </c>
      <c r="BF89" s="44">
        <v>0</v>
      </c>
      <c r="BG89" s="44">
        <v>0</v>
      </c>
      <c r="BH89" s="44">
        <v>0</v>
      </c>
      <c r="BI89" s="44">
        <v>0</v>
      </c>
      <c r="BJ89" s="44">
        <v>0</v>
      </c>
      <c r="BK89" s="44">
        <v>0</v>
      </c>
      <c r="BL89" s="44">
        <v>0</v>
      </c>
      <c r="BM89" s="44">
        <v>0</v>
      </c>
      <c r="BN89" s="44">
        <v>0</v>
      </c>
      <c r="BO89" s="44">
        <v>0</v>
      </c>
      <c r="BP89" s="44">
        <v>9</v>
      </c>
      <c r="BQ89" s="44">
        <v>0</v>
      </c>
      <c r="BR89" s="44">
        <v>0</v>
      </c>
      <c r="BS89" s="44">
        <v>0</v>
      </c>
      <c r="BT89" s="44">
        <v>0.25</v>
      </c>
      <c r="BU89" s="44">
        <v>7</v>
      </c>
      <c r="BV89" s="44">
        <v>0</v>
      </c>
      <c r="BW89" s="44">
        <v>0</v>
      </c>
      <c r="BX89" s="44">
        <v>0</v>
      </c>
      <c r="BY89" s="44">
        <v>0</v>
      </c>
      <c r="BZ89" s="44">
        <v>0</v>
      </c>
      <c r="CA89" s="44">
        <v>0</v>
      </c>
      <c r="CB89" s="44">
        <v>0</v>
      </c>
      <c r="CC89" s="44">
        <v>0</v>
      </c>
      <c r="CD89" s="44">
        <v>0</v>
      </c>
      <c r="CE89" s="44">
        <v>0</v>
      </c>
      <c r="CF89" s="44">
        <v>0</v>
      </c>
      <c r="CG89" s="44">
        <v>0</v>
      </c>
      <c r="CH89" s="44">
        <v>0</v>
      </c>
      <c r="CI89" s="44">
        <v>0</v>
      </c>
      <c r="CJ89" s="44">
        <v>0</v>
      </c>
      <c r="CK89" s="44">
        <v>0</v>
      </c>
      <c r="CL89" s="44">
        <v>0</v>
      </c>
      <c r="CM89" s="44">
        <v>0</v>
      </c>
      <c r="CN89" s="44">
        <v>0</v>
      </c>
      <c r="CO89" s="44">
        <v>0</v>
      </c>
      <c r="CP89" s="44">
        <v>0</v>
      </c>
      <c r="CQ89" s="44">
        <v>0</v>
      </c>
      <c r="CR89" s="44">
        <v>0</v>
      </c>
      <c r="CS89" s="44">
        <v>0</v>
      </c>
      <c r="CT89" s="44">
        <v>0</v>
      </c>
      <c r="CU89" s="44">
        <v>0.25</v>
      </c>
      <c r="CV89" s="44">
        <v>36</v>
      </c>
      <c r="CW89" s="44">
        <f t="shared" si="3"/>
        <v>34.25</v>
      </c>
      <c r="CX89" s="87">
        <f t="shared" si="4"/>
        <v>102.25</v>
      </c>
      <c r="CY89" s="91">
        <f t="shared" si="5"/>
        <v>100.5</v>
      </c>
      <c r="CZ89" s="44">
        <v>0</v>
      </c>
      <c r="DA89" s="44"/>
      <c r="DB89" s="44"/>
    </row>
    <row r="90" spans="1:106" ht="15.75" customHeight="1" x14ac:dyDescent="0.3">
      <c r="A90" s="44" t="s">
        <v>212</v>
      </c>
      <c r="B90" s="44" t="s">
        <v>796</v>
      </c>
      <c r="C90" s="44" t="s">
        <v>652</v>
      </c>
      <c r="D90" s="44">
        <v>2018</v>
      </c>
      <c r="E90" s="45">
        <v>43270</v>
      </c>
      <c r="F90" s="44" t="s">
        <v>19</v>
      </c>
      <c r="G90" s="44" t="s">
        <v>77</v>
      </c>
      <c r="H90" s="37" t="s">
        <v>21</v>
      </c>
      <c r="I90" s="37" t="s">
        <v>21</v>
      </c>
      <c r="J90" s="37" t="s">
        <v>22</v>
      </c>
      <c r="K90" s="37" t="s">
        <v>21</v>
      </c>
      <c r="L90" s="37" t="s">
        <v>22</v>
      </c>
      <c r="M90" s="44">
        <v>1</v>
      </c>
      <c r="N90" s="44">
        <v>0.5</v>
      </c>
      <c r="O90" s="44">
        <v>2</v>
      </c>
      <c r="P90" s="44">
        <v>0</v>
      </c>
      <c r="Q90" s="44">
        <v>63</v>
      </c>
      <c r="R90" s="44">
        <v>7</v>
      </c>
      <c r="S90" s="44">
        <v>0.5</v>
      </c>
      <c r="T90" s="44">
        <v>0</v>
      </c>
      <c r="U90" s="44">
        <v>0.5</v>
      </c>
      <c r="V90" s="44">
        <v>0.5</v>
      </c>
      <c r="W90" s="44">
        <v>0</v>
      </c>
      <c r="X90" s="44">
        <v>0</v>
      </c>
      <c r="Y90" s="44">
        <v>2</v>
      </c>
      <c r="Z90" s="44">
        <v>0</v>
      </c>
      <c r="AA90" s="44">
        <v>0</v>
      </c>
      <c r="AB90" s="44">
        <v>0</v>
      </c>
      <c r="AC90" s="44">
        <v>8</v>
      </c>
      <c r="AD90" s="44">
        <v>0</v>
      </c>
      <c r="AE90" s="44">
        <v>4</v>
      </c>
      <c r="AF90" s="44">
        <v>0.5</v>
      </c>
      <c r="AG90" s="44">
        <v>0</v>
      </c>
      <c r="AH90" s="44">
        <v>0</v>
      </c>
      <c r="AI90" s="44">
        <v>0</v>
      </c>
      <c r="AJ90" s="44">
        <v>0</v>
      </c>
      <c r="AK90" s="44">
        <v>0</v>
      </c>
      <c r="AL90" s="44">
        <v>0</v>
      </c>
      <c r="AM90" s="44">
        <v>0</v>
      </c>
      <c r="AN90" s="44">
        <v>0</v>
      </c>
      <c r="AO90" s="44">
        <v>0</v>
      </c>
      <c r="AP90" s="44">
        <v>0.5</v>
      </c>
      <c r="AQ90" s="44">
        <v>0</v>
      </c>
      <c r="AR90" s="44">
        <v>0</v>
      </c>
      <c r="AS90" s="44">
        <v>0</v>
      </c>
      <c r="AT90" s="44">
        <v>0</v>
      </c>
      <c r="AU90" s="44">
        <v>0</v>
      </c>
      <c r="AV90" s="44">
        <v>0</v>
      </c>
      <c r="AW90" s="44">
        <v>0</v>
      </c>
      <c r="AX90" s="44">
        <v>0</v>
      </c>
      <c r="AY90" s="44">
        <v>0</v>
      </c>
      <c r="AZ90" s="44">
        <v>0</v>
      </c>
      <c r="BA90" s="44">
        <v>0.5</v>
      </c>
      <c r="BB90" s="44">
        <v>0</v>
      </c>
      <c r="BC90" s="44">
        <v>1</v>
      </c>
      <c r="BD90" s="44">
        <v>0</v>
      </c>
      <c r="BE90" s="44">
        <v>0.5</v>
      </c>
      <c r="BF90" s="44">
        <v>0</v>
      </c>
      <c r="BG90" s="44">
        <v>0</v>
      </c>
      <c r="BH90" s="44">
        <v>0</v>
      </c>
      <c r="BI90" s="44">
        <v>0</v>
      </c>
      <c r="BJ90" s="44">
        <v>0</v>
      </c>
      <c r="BK90" s="44">
        <v>0</v>
      </c>
      <c r="BL90" s="44">
        <v>0</v>
      </c>
      <c r="BM90" s="44">
        <v>0</v>
      </c>
      <c r="BN90" s="44">
        <v>1</v>
      </c>
      <c r="BO90" s="44">
        <v>0</v>
      </c>
      <c r="BP90" s="44">
        <v>3</v>
      </c>
      <c r="BQ90" s="44">
        <v>0</v>
      </c>
      <c r="BR90" s="44">
        <v>0</v>
      </c>
      <c r="BS90" s="44">
        <v>0</v>
      </c>
      <c r="BT90" s="44">
        <v>2</v>
      </c>
      <c r="BU90" s="44">
        <v>3</v>
      </c>
      <c r="BV90" s="44">
        <v>0</v>
      </c>
      <c r="BW90" s="44">
        <v>0</v>
      </c>
      <c r="BX90" s="44">
        <v>0</v>
      </c>
      <c r="BY90" s="44">
        <v>0</v>
      </c>
      <c r="BZ90" s="44">
        <v>0</v>
      </c>
      <c r="CA90" s="44">
        <v>0</v>
      </c>
      <c r="CB90" s="44">
        <v>0</v>
      </c>
      <c r="CC90" s="44">
        <v>0</v>
      </c>
      <c r="CD90" s="44">
        <v>0</v>
      </c>
      <c r="CE90" s="44">
        <v>0</v>
      </c>
      <c r="CF90" s="44">
        <v>0</v>
      </c>
      <c r="CG90" s="44">
        <v>0</v>
      </c>
      <c r="CH90" s="44">
        <v>0</v>
      </c>
      <c r="CI90" s="44">
        <v>0</v>
      </c>
      <c r="CJ90" s="44">
        <v>0</v>
      </c>
      <c r="CK90" s="44">
        <v>0</v>
      </c>
      <c r="CL90" s="44">
        <v>0.5</v>
      </c>
      <c r="CM90" s="44">
        <v>0</v>
      </c>
      <c r="CN90" s="44">
        <v>0</v>
      </c>
      <c r="CO90" s="44">
        <v>0</v>
      </c>
      <c r="CP90" s="44">
        <v>0</v>
      </c>
      <c r="CQ90" s="44">
        <v>0</v>
      </c>
      <c r="CR90" s="44">
        <v>0</v>
      </c>
      <c r="CS90" s="44">
        <v>0</v>
      </c>
      <c r="CT90" s="44">
        <v>0</v>
      </c>
      <c r="CU90" s="44">
        <v>0.5</v>
      </c>
      <c r="CV90" s="44">
        <v>30</v>
      </c>
      <c r="CW90" s="44">
        <f t="shared" si="3"/>
        <v>28.5</v>
      </c>
      <c r="CX90" s="87">
        <f t="shared" si="4"/>
        <v>103.5</v>
      </c>
      <c r="CY90" s="91">
        <f t="shared" si="5"/>
        <v>102</v>
      </c>
      <c r="CZ90" s="44">
        <v>0</v>
      </c>
      <c r="DA90" s="44"/>
      <c r="DB90" s="44"/>
    </row>
    <row r="91" spans="1:106" ht="15.75" customHeight="1" x14ac:dyDescent="0.3">
      <c r="A91" s="44" t="s">
        <v>212</v>
      </c>
      <c r="B91" s="44" t="s">
        <v>796</v>
      </c>
      <c r="C91" s="44" t="s">
        <v>652</v>
      </c>
      <c r="D91" s="44">
        <v>2018</v>
      </c>
      <c r="E91" s="45">
        <v>43270</v>
      </c>
      <c r="F91" s="44" t="s">
        <v>19</v>
      </c>
      <c r="G91" s="44" t="s">
        <v>80</v>
      </c>
      <c r="H91" s="37" t="s">
        <v>22</v>
      </c>
      <c r="I91" s="37" t="s">
        <v>22</v>
      </c>
      <c r="J91" s="37" t="s">
        <v>21</v>
      </c>
      <c r="K91" s="37" t="s">
        <v>45</v>
      </c>
      <c r="L91" s="37" t="s">
        <v>45</v>
      </c>
      <c r="M91" s="44">
        <v>2</v>
      </c>
      <c r="N91" s="44">
        <v>0.5</v>
      </c>
      <c r="O91" s="44">
        <v>8</v>
      </c>
      <c r="P91" s="44">
        <v>0</v>
      </c>
      <c r="Q91" s="44">
        <v>48</v>
      </c>
      <c r="R91" s="44">
        <v>11</v>
      </c>
      <c r="S91" s="44">
        <v>0</v>
      </c>
      <c r="T91" s="44">
        <v>0</v>
      </c>
      <c r="U91" s="44">
        <v>0</v>
      </c>
      <c r="V91" s="44">
        <v>0</v>
      </c>
      <c r="W91" s="44">
        <v>0</v>
      </c>
      <c r="X91" s="44">
        <v>0</v>
      </c>
      <c r="Y91" s="44">
        <v>3</v>
      </c>
      <c r="Z91" s="44">
        <v>0</v>
      </c>
      <c r="AA91" s="44">
        <v>0</v>
      </c>
      <c r="AB91" s="44">
        <v>0</v>
      </c>
      <c r="AC91" s="44">
        <v>12</v>
      </c>
      <c r="AD91" s="44">
        <v>0</v>
      </c>
      <c r="AE91" s="44">
        <v>0.5</v>
      </c>
      <c r="AF91" s="44">
        <v>0.5</v>
      </c>
      <c r="AG91" s="44">
        <v>0</v>
      </c>
      <c r="AH91" s="44">
        <v>0</v>
      </c>
      <c r="AI91" s="44">
        <v>0</v>
      </c>
      <c r="AJ91" s="44">
        <v>0</v>
      </c>
      <c r="AK91" s="44">
        <v>0</v>
      </c>
      <c r="AL91" s="44">
        <v>0</v>
      </c>
      <c r="AM91" s="44">
        <v>0</v>
      </c>
      <c r="AN91" s="44">
        <v>0</v>
      </c>
      <c r="AO91" s="44">
        <v>0</v>
      </c>
      <c r="AP91" s="44">
        <v>0</v>
      </c>
      <c r="AQ91" s="44">
        <v>0</v>
      </c>
      <c r="AR91" s="44">
        <v>0</v>
      </c>
      <c r="AS91" s="44">
        <v>0</v>
      </c>
      <c r="AT91" s="44">
        <v>0</v>
      </c>
      <c r="AU91" s="44">
        <v>0</v>
      </c>
      <c r="AV91" s="44">
        <v>0</v>
      </c>
      <c r="AW91" s="44">
        <v>0</v>
      </c>
      <c r="AX91" s="44">
        <v>0</v>
      </c>
      <c r="AY91" s="44">
        <v>0</v>
      </c>
      <c r="AZ91" s="44">
        <v>0</v>
      </c>
      <c r="BA91" s="44">
        <v>0</v>
      </c>
      <c r="BB91" s="44">
        <v>0</v>
      </c>
      <c r="BC91" s="44">
        <v>0.5</v>
      </c>
      <c r="BD91" s="44">
        <v>0</v>
      </c>
      <c r="BE91" s="44">
        <v>0.5</v>
      </c>
      <c r="BF91" s="44">
        <v>0</v>
      </c>
      <c r="BG91" s="44">
        <v>0</v>
      </c>
      <c r="BH91" s="44">
        <v>0</v>
      </c>
      <c r="BI91" s="44">
        <v>0</v>
      </c>
      <c r="BJ91" s="44">
        <v>0</v>
      </c>
      <c r="BK91" s="44">
        <v>0</v>
      </c>
      <c r="BL91" s="44">
        <v>0</v>
      </c>
      <c r="BM91" s="44">
        <v>0</v>
      </c>
      <c r="BN91" s="44">
        <v>0.5</v>
      </c>
      <c r="BO91" s="44">
        <v>0</v>
      </c>
      <c r="BP91" s="44">
        <v>6</v>
      </c>
      <c r="BQ91" s="44">
        <v>0</v>
      </c>
      <c r="BR91" s="44">
        <v>0</v>
      </c>
      <c r="BS91" s="44">
        <v>0</v>
      </c>
      <c r="BT91" s="44">
        <v>0.5</v>
      </c>
      <c r="BU91" s="44">
        <v>6</v>
      </c>
      <c r="BV91" s="44">
        <v>0</v>
      </c>
      <c r="BW91" s="44">
        <v>0</v>
      </c>
      <c r="BX91" s="44">
        <v>0</v>
      </c>
      <c r="BY91" s="44">
        <v>0</v>
      </c>
      <c r="BZ91" s="44">
        <v>0</v>
      </c>
      <c r="CA91" s="44">
        <v>0</v>
      </c>
      <c r="CB91" s="44">
        <v>0</v>
      </c>
      <c r="CC91" s="44">
        <v>0</v>
      </c>
      <c r="CD91" s="44">
        <v>0</v>
      </c>
      <c r="CE91" s="44">
        <v>0</v>
      </c>
      <c r="CF91" s="44">
        <v>0</v>
      </c>
      <c r="CG91" s="44">
        <v>0</v>
      </c>
      <c r="CH91" s="44">
        <v>0</v>
      </c>
      <c r="CI91" s="44">
        <v>0</v>
      </c>
      <c r="CJ91" s="44">
        <v>0</v>
      </c>
      <c r="CK91" s="44">
        <v>0</v>
      </c>
      <c r="CL91" s="44">
        <v>0.5</v>
      </c>
      <c r="CM91" s="44">
        <v>0</v>
      </c>
      <c r="CN91" s="44">
        <v>0</v>
      </c>
      <c r="CO91" s="44">
        <v>0</v>
      </c>
      <c r="CP91" s="44">
        <v>0</v>
      </c>
      <c r="CQ91" s="44">
        <v>0</v>
      </c>
      <c r="CR91" s="44">
        <v>0</v>
      </c>
      <c r="CS91" s="44">
        <v>0</v>
      </c>
      <c r="CT91" s="44">
        <v>0</v>
      </c>
      <c r="CU91" s="44">
        <v>0.5</v>
      </c>
      <c r="CV91" s="44">
        <v>30</v>
      </c>
      <c r="CW91" s="44">
        <f t="shared" si="3"/>
        <v>31</v>
      </c>
      <c r="CX91" s="87">
        <f t="shared" si="4"/>
        <v>99.5</v>
      </c>
      <c r="CY91" s="91">
        <f t="shared" si="5"/>
        <v>100.5</v>
      </c>
      <c r="CZ91" s="44">
        <v>0</v>
      </c>
      <c r="DA91" s="44"/>
      <c r="DB91" s="44"/>
    </row>
    <row r="92" spans="1:106" ht="15.75" customHeight="1" x14ac:dyDescent="0.3">
      <c r="A92" s="44" t="s">
        <v>212</v>
      </c>
      <c r="B92" s="44" t="s">
        <v>794</v>
      </c>
      <c r="C92" s="44" t="s">
        <v>788</v>
      </c>
      <c r="D92" s="44">
        <v>2018</v>
      </c>
      <c r="E92" s="45">
        <v>43270</v>
      </c>
      <c r="F92" s="44" t="s">
        <v>19</v>
      </c>
      <c r="G92" s="44" t="s">
        <v>83</v>
      </c>
      <c r="H92" s="37" t="s">
        <v>21</v>
      </c>
      <c r="I92" s="37" t="s">
        <v>21</v>
      </c>
      <c r="J92" s="37" t="s">
        <v>22</v>
      </c>
      <c r="K92" s="37" t="s">
        <v>31</v>
      </c>
      <c r="L92" s="37" t="s">
        <v>31</v>
      </c>
      <c r="M92" s="44">
        <v>2</v>
      </c>
      <c r="N92" s="44">
        <v>3</v>
      </c>
      <c r="O92" s="44">
        <v>6</v>
      </c>
      <c r="P92" s="44">
        <v>2</v>
      </c>
      <c r="Q92" s="44">
        <v>31</v>
      </c>
      <c r="R92" s="44">
        <v>36</v>
      </c>
      <c r="S92" s="44">
        <v>0</v>
      </c>
      <c r="T92" s="44">
        <v>0</v>
      </c>
      <c r="U92" s="44">
        <v>0</v>
      </c>
      <c r="V92" s="44">
        <v>0</v>
      </c>
      <c r="W92" s="44">
        <v>0</v>
      </c>
      <c r="X92" s="44">
        <v>0</v>
      </c>
      <c r="Y92" s="44">
        <v>1</v>
      </c>
      <c r="Z92" s="44">
        <v>0</v>
      </c>
      <c r="AA92" s="44">
        <v>0</v>
      </c>
      <c r="AB92" s="44">
        <v>0</v>
      </c>
      <c r="AC92" s="44">
        <v>0</v>
      </c>
      <c r="AD92" s="44">
        <v>0</v>
      </c>
      <c r="AE92" s="44">
        <v>0.25</v>
      </c>
      <c r="AF92" s="44">
        <v>0.25</v>
      </c>
      <c r="AG92" s="44">
        <v>0</v>
      </c>
      <c r="AH92" s="44">
        <v>0</v>
      </c>
      <c r="AI92" s="44">
        <v>0</v>
      </c>
      <c r="AJ92" s="44">
        <v>0</v>
      </c>
      <c r="AK92" s="44">
        <v>0</v>
      </c>
      <c r="AL92" s="44">
        <v>0</v>
      </c>
      <c r="AM92" s="44">
        <v>0</v>
      </c>
      <c r="AN92" s="44">
        <v>0</v>
      </c>
      <c r="AO92" s="44">
        <v>0</v>
      </c>
      <c r="AP92" s="44">
        <v>0</v>
      </c>
      <c r="AQ92" s="44">
        <v>0</v>
      </c>
      <c r="AR92" s="44">
        <v>0</v>
      </c>
      <c r="AS92" s="44">
        <v>0</v>
      </c>
      <c r="AT92" s="44">
        <v>0</v>
      </c>
      <c r="AU92" s="44">
        <v>0</v>
      </c>
      <c r="AV92" s="44">
        <v>0</v>
      </c>
      <c r="AW92" s="44">
        <v>0</v>
      </c>
      <c r="AX92" s="44">
        <v>0</v>
      </c>
      <c r="AY92" s="44">
        <v>12</v>
      </c>
      <c r="AZ92" s="44">
        <v>0</v>
      </c>
      <c r="BA92" s="44">
        <v>0</v>
      </c>
      <c r="BB92" s="44">
        <v>0</v>
      </c>
      <c r="BC92" s="44">
        <v>0.25</v>
      </c>
      <c r="BD92" s="44">
        <v>0</v>
      </c>
      <c r="BE92" s="44">
        <v>0.25</v>
      </c>
      <c r="BF92" s="44">
        <v>0.25</v>
      </c>
      <c r="BG92" s="44">
        <v>0</v>
      </c>
      <c r="BH92" s="44">
        <v>0</v>
      </c>
      <c r="BI92" s="44">
        <v>0</v>
      </c>
      <c r="BJ92" s="44">
        <v>0</v>
      </c>
      <c r="BK92" s="44">
        <v>0</v>
      </c>
      <c r="BL92" s="44">
        <v>0</v>
      </c>
      <c r="BM92" s="44">
        <v>0</v>
      </c>
      <c r="BN92" s="44">
        <v>0</v>
      </c>
      <c r="BO92" s="44">
        <v>0</v>
      </c>
      <c r="BP92" s="44">
        <v>1</v>
      </c>
      <c r="BQ92" s="44">
        <v>0</v>
      </c>
      <c r="BR92" s="44">
        <v>0</v>
      </c>
      <c r="BS92" s="44">
        <v>0</v>
      </c>
      <c r="BT92" s="44">
        <v>0.25</v>
      </c>
      <c r="BU92" s="44">
        <v>4</v>
      </c>
      <c r="BV92" s="44">
        <v>0</v>
      </c>
      <c r="BW92" s="44">
        <v>0</v>
      </c>
      <c r="BX92" s="44">
        <v>0</v>
      </c>
      <c r="BY92" s="44">
        <v>0</v>
      </c>
      <c r="BZ92" s="44">
        <v>0</v>
      </c>
      <c r="CA92" s="44">
        <v>0</v>
      </c>
      <c r="CB92" s="44">
        <v>0</v>
      </c>
      <c r="CC92" s="44">
        <v>0</v>
      </c>
      <c r="CD92" s="44">
        <v>0</v>
      </c>
      <c r="CE92" s="44">
        <v>0</v>
      </c>
      <c r="CF92" s="44">
        <v>0</v>
      </c>
      <c r="CG92" s="44">
        <v>0</v>
      </c>
      <c r="CH92" s="44">
        <v>0</v>
      </c>
      <c r="CI92" s="44">
        <v>0</v>
      </c>
      <c r="CJ92" s="44">
        <v>0</v>
      </c>
      <c r="CK92" s="44">
        <v>0</v>
      </c>
      <c r="CL92" s="44">
        <v>0</v>
      </c>
      <c r="CM92" s="44">
        <v>0</v>
      </c>
      <c r="CN92" s="44">
        <v>0</v>
      </c>
      <c r="CO92" s="44">
        <v>0</v>
      </c>
      <c r="CP92" s="44">
        <v>0</v>
      </c>
      <c r="CQ92" s="44">
        <v>0</v>
      </c>
      <c r="CR92" s="44">
        <v>0</v>
      </c>
      <c r="CS92" s="44">
        <v>0</v>
      </c>
      <c r="CT92" s="44">
        <v>0</v>
      </c>
      <c r="CU92" s="44">
        <v>0.25</v>
      </c>
      <c r="CV92" s="44">
        <v>21</v>
      </c>
      <c r="CW92" s="44">
        <f t="shared" si="3"/>
        <v>19.75</v>
      </c>
      <c r="CX92" s="87">
        <f t="shared" si="4"/>
        <v>101</v>
      </c>
      <c r="CY92" s="91">
        <f t="shared" si="5"/>
        <v>99.75</v>
      </c>
      <c r="CZ92" s="44">
        <v>0</v>
      </c>
      <c r="DA92" s="44"/>
      <c r="DB92" s="44"/>
    </row>
    <row r="93" spans="1:106" ht="15.75" customHeight="1" x14ac:dyDescent="0.3">
      <c r="A93" s="44" t="s">
        <v>212</v>
      </c>
      <c r="B93" s="44" t="s">
        <v>794</v>
      </c>
      <c r="C93" s="44" t="s">
        <v>788</v>
      </c>
      <c r="D93" s="44">
        <v>2018</v>
      </c>
      <c r="E93" s="45">
        <v>43270</v>
      </c>
      <c r="F93" s="44" t="s">
        <v>19</v>
      </c>
      <c r="G93" s="44" t="s">
        <v>86</v>
      </c>
      <c r="H93" s="37" t="s">
        <v>27</v>
      </c>
      <c r="I93" s="37" t="s">
        <v>27</v>
      </c>
      <c r="J93" s="37" t="s">
        <v>26</v>
      </c>
      <c r="K93" s="37" t="s">
        <v>22</v>
      </c>
      <c r="L93" s="37" t="s">
        <v>21</v>
      </c>
      <c r="M93" s="44">
        <v>0.5</v>
      </c>
      <c r="N93" s="44">
        <v>0.25</v>
      </c>
      <c r="O93" s="44">
        <v>0.25</v>
      </c>
      <c r="P93" s="44">
        <v>0</v>
      </c>
      <c r="Q93" s="44">
        <v>55</v>
      </c>
      <c r="R93" s="44">
        <v>18</v>
      </c>
      <c r="S93" s="44">
        <v>0</v>
      </c>
      <c r="T93" s="44">
        <v>0</v>
      </c>
      <c r="U93" s="44">
        <v>0</v>
      </c>
      <c r="V93" s="44">
        <v>0</v>
      </c>
      <c r="W93" s="44">
        <v>0</v>
      </c>
      <c r="X93" s="44">
        <v>0</v>
      </c>
      <c r="Y93" s="44">
        <v>2</v>
      </c>
      <c r="Z93" s="44">
        <v>0</v>
      </c>
      <c r="AA93" s="44">
        <v>0</v>
      </c>
      <c r="AB93" s="44">
        <v>0</v>
      </c>
      <c r="AC93" s="44">
        <v>12</v>
      </c>
      <c r="AD93" s="44">
        <v>0</v>
      </c>
      <c r="AE93" s="44">
        <v>0.25</v>
      </c>
      <c r="AF93" s="44">
        <v>0.25</v>
      </c>
      <c r="AG93" s="44">
        <v>0</v>
      </c>
      <c r="AH93" s="44">
        <v>0</v>
      </c>
      <c r="AI93" s="44">
        <v>0</v>
      </c>
      <c r="AJ93" s="44">
        <v>0</v>
      </c>
      <c r="AK93" s="44">
        <v>0</v>
      </c>
      <c r="AL93" s="44">
        <v>0</v>
      </c>
      <c r="AM93" s="44">
        <v>0</v>
      </c>
      <c r="AN93" s="44">
        <v>0</v>
      </c>
      <c r="AO93" s="44">
        <v>0</v>
      </c>
      <c r="AP93" s="44">
        <v>0.25</v>
      </c>
      <c r="AQ93" s="44">
        <v>0</v>
      </c>
      <c r="AR93" s="44">
        <v>0</v>
      </c>
      <c r="AS93" s="44">
        <v>0</v>
      </c>
      <c r="AT93" s="44">
        <v>0</v>
      </c>
      <c r="AU93" s="44">
        <v>0</v>
      </c>
      <c r="AV93" s="44">
        <v>0</v>
      </c>
      <c r="AW93" s="44">
        <v>0</v>
      </c>
      <c r="AX93" s="44">
        <v>0</v>
      </c>
      <c r="AY93" s="44">
        <v>0</v>
      </c>
      <c r="AZ93" s="44">
        <v>0</v>
      </c>
      <c r="BA93" s="44">
        <v>0</v>
      </c>
      <c r="BB93" s="44">
        <v>0</v>
      </c>
      <c r="BC93" s="44">
        <v>0.25</v>
      </c>
      <c r="BD93" s="44">
        <v>0</v>
      </c>
      <c r="BE93" s="44">
        <v>0</v>
      </c>
      <c r="BF93" s="44">
        <v>0</v>
      </c>
      <c r="BG93" s="44">
        <v>0</v>
      </c>
      <c r="BH93" s="44">
        <v>0</v>
      </c>
      <c r="BI93" s="44">
        <v>0</v>
      </c>
      <c r="BJ93" s="44">
        <v>0</v>
      </c>
      <c r="BK93" s="44">
        <v>0</v>
      </c>
      <c r="BL93" s="44">
        <v>0</v>
      </c>
      <c r="BM93" s="44">
        <v>0</v>
      </c>
      <c r="BN93" s="44">
        <v>0</v>
      </c>
      <c r="BO93" s="44">
        <v>0</v>
      </c>
      <c r="BP93" s="44">
        <v>5</v>
      </c>
      <c r="BQ93" s="44">
        <v>0</v>
      </c>
      <c r="BR93" s="44">
        <v>0</v>
      </c>
      <c r="BS93" s="44">
        <v>0</v>
      </c>
      <c r="BT93" s="44">
        <v>0.25</v>
      </c>
      <c r="BU93" s="44">
        <v>6</v>
      </c>
      <c r="BV93" s="44">
        <v>0</v>
      </c>
      <c r="BW93" s="44">
        <v>0</v>
      </c>
      <c r="BX93" s="44">
        <v>0</v>
      </c>
      <c r="BY93" s="44">
        <v>0</v>
      </c>
      <c r="BZ93" s="44">
        <v>0</v>
      </c>
      <c r="CA93" s="44">
        <v>0</v>
      </c>
      <c r="CB93" s="44">
        <v>0</v>
      </c>
      <c r="CC93" s="44">
        <v>0</v>
      </c>
      <c r="CD93" s="44">
        <v>0</v>
      </c>
      <c r="CE93" s="44">
        <v>0</v>
      </c>
      <c r="CF93" s="44">
        <v>0</v>
      </c>
      <c r="CG93" s="44">
        <v>0</v>
      </c>
      <c r="CH93" s="44">
        <v>0</v>
      </c>
      <c r="CI93" s="44">
        <v>0</v>
      </c>
      <c r="CJ93" s="44">
        <v>0</v>
      </c>
      <c r="CK93" s="44">
        <v>0</v>
      </c>
      <c r="CL93" s="44">
        <v>0</v>
      </c>
      <c r="CM93" s="44">
        <v>0</v>
      </c>
      <c r="CN93" s="44">
        <v>0</v>
      </c>
      <c r="CO93" s="44">
        <v>0</v>
      </c>
      <c r="CP93" s="44">
        <v>0</v>
      </c>
      <c r="CQ93" s="44">
        <v>0</v>
      </c>
      <c r="CR93" s="44">
        <v>0</v>
      </c>
      <c r="CS93" s="44">
        <v>0</v>
      </c>
      <c r="CT93" s="44">
        <v>0</v>
      </c>
      <c r="CU93" s="44">
        <v>0.25</v>
      </c>
      <c r="CV93" s="44">
        <v>27</v>
      </c>
      <c r="CW93" s="44">
        <f t="shared" si="3"/>
        <v>26.5</v>
      </c>
      <c r="CX93" s="87">
        <f t="shared" si="4"/>
        <v>101</v>
      </c>
      <c r="CY93" s="91">
        <f t="shared" si="5"/>
        <v>100.5</v>
      </c>
      <c r="CZ93" s="44">
        <v>0</v>
      </c>
      <c r="DA93" s="44"/>
      <c r="DB93" s="44"/>
    </row>
    <row r="94" spans="1:106" ht="15.75" customHeight="1" x14ac:dyDescent="0.3">
      <c r="A94" s="44" t="s">
        <v>212</v>
      </c>
      <c r="B94" s="44" t="s">
        <v>794</v>
      </c>
      <c r="C94" s="44" t="s">
        <v>788</v>
      </c>
      <c r="D94" s="44">
        <v>2018</v>
      </c>
      <c r="E94" s="45">
        <v>43270</v>
      </c>
      <c r="F94" s="44" t="s">
        <v>19</v>
      </c>
      <c r="G94" s="44" t="s">
        <v>89</v>
      </c>
      <c r="H94" s="37" t="s">
        <v>22</v>
      </c>
      <c r="I94" s="37" t="s">
        <v>22</v>
      </c>
      <c r="J94" s="37" t="s">
        <v>21</v>
      </c>
      <c r="K94" s="37" t="s">
        <v>31</v>
      </c>
      <c r="L94" s="37" t="s">
        <v>31</v>
      </c>
      <c r="M94" s="44">
        <v>2</v>
      </c>
      <c r="N94" s="44">
        <v>1</v>
      </c>
      <c r="O94" s="44">
        <v>3</v>
      </c>
      <c r="P94" s="44">
        <v>0</v>
      </c>
      <c r="Q94" s="44">
        <v>41</v>
      </c>
      <c r="R94" s="44">
        <v>31</v>
      </c>
      <c r="S94" s="44">
        <v>0</v>
      </c>
      <c r="T94" s="44">
        <v>0</v>
      </c>
      <c r="U94" s="44">
        <v>0</v>
      </c>
      <c r="V94" s="44">
        <v>0</v>
      </c>
      <c r="W94" s="44">
        <v>0</v>
      </c>
      <c r="X94" s="44">
        <v>0</v>
      </c>
      <c r="Y94" s="44">
        <v>2</v>
      </c>
      <c r="Z94" s="44">
        <v>0</v>
      </c>
      <c r="AA94" s="44">
        <v>0</v>
      </c>
      <c r="AB94" s="44">
        <v>0</v>
      </c>
      <c r="AC94" s="44">
        <v>8</v>
      </c>
      <c r="AD94" s="44">
        <v>0</v>
      </c>
      <c r="AE94" s="44">
        <v>0.25</v>
      </c>
      <c r="AF94" s="44">
        <v>0.25</v>
      </c>
      <c r="AG94" s="44">
        <v>0</v>
      </c>
      <c r="AH94" s="44">
        <v>0</v>
      </c>
      <c r="AI94" s="44">
        <v>0</v>
      </c>
      <c r="AJ94" s="44">
        <v>0.25</v>
      </c>
      <c r="AK94" s="44">
        <v>0</v>
      </c>
      <c r="AL94" s="44">
        <v>0</v>
      </c>
      <c r="AM94" s="44">
        <v>0</v>
      </c>
      <c r="AN94" s="44">
        <v>0</v>
      </c>
      <c r="AO94" s="44">
        <v>0.25</v>
      </c>
      <c r="AP94" s="44">
        <v>0.25</v>
      </c>
      <c r="AQ94" s="44">
        <v>0</v>
      </c>
      <c r="AR94" s="44">
        <v>0</v>
      </c>
      <c r="AS94" s="44">
        <v>0</v>
      </c>
      <c r="AT94" s="44">
        <v>0</v>
      </c>
      <c r="AU94" s="44">
        <v>0</v>
      </c>
      <c r="AV94" s="44">
        <v>0</v>
      </c>
      <c r="AW94" s="44">
        <v>0</v>
      </c>
      <c r="AX94" s="44">
        <v>0</v>
      </c>
      <c r="AY94" s="44">
        <v>0</v>
      </c>
      <c r="AZ94" s="44">
        <v>0</v>
      </c>
      <c r="BA94" s="44">
        <v>0</v>
      </c>
      <c r="BB94" s="44">
        <v>0</v>
      </c>
      <c r="BC94" s="44">
        <v>0.25</v>
      </c>
      <c r="BD94" s="44">
        <v>0</v>
      </c>
      <c r="BE94" s="44">
        <v>0.25</v>
      </c>
      <c r="BF94" s="44">
        <v>0</v>
      </c>
      <c r="BG94" s="44">
        <v>0</v>
      </c>
      <c r="BH94" s="44">
        <v>0</v>
      </c>
      <c r="BI94" s="44">
        <v>0</v>
      </c>
      <c r="BJ94" s="44">
        <v>0</v>
      </c>
      <c r="BK94" s="44">
        <v>0</v>
      </c>
      <c r="BL94" s="44">
        <v>0</v>
      </c>
      <c r="BM94" s="44">
        <v>0</v>
      </c>
      <c r="BN94" s="44">
        <v>0</v>
      </c>
      <c r="BO94" s="44">
        <v>0</v>
      </c>
      <c r="BP94" s="44">
        <v>7</v>
      </c>
      <c r="BQ94" s="44">
        <v>0</v>
      </c>
      <c r="BR94" s="44">
        <v>0</v>
      </c>
      <c r="BS94" s="44">
        <v>0</v>
      </c>
      <c r="BT94" s="44">
        <v>0.25</v>
      </c>
      <c r="BU94" s="44">
        <v>3</v>
      </c>
      <c r="BV94" s="44">
        <v>0</v>
      </c>
      <c r="BW94" s="44">
        <v>0</v>
      </c>
      <c r="BX94" s="44">
        <v>0</v>
      </c>
      <c r="BY94" s="44">
        <v>0</v>
      </c>
      <c r="BZ94" s="44">
        <v>0</v>
      </c>
      <c r="CA94" s="44">
        <v>0</v>
      </c>
      <c r="CB94" s="44">
        <v>0</v>
      </c>
      <c r="CC94" s="44">
        <v>0</v>
      </c>
      <c r="CD94" s="44">
        <v>0</v>
      </c>
      <c r="CE94" s="44">
        <v>0</v>
      </c>
      <c r="CF94" s="44">
        <v>0</v>
      </c>
      <c r="CG94" s="44">
        <v>0</v>
      </c>
      <c r="CH94" s="44">
        <v>0</v>
      </c>
      <c r="CI94" s="44">
        <v>0</v>
      </c>
      <c r="CJ94" s="44">
        <v>0</v>
      </c>
      <c r="CK94" s="44">
        <v>0</v>
      </c>
      <c r="CL94" s="44">
        <v>0</v>
      </c>
      <c r="CM94" s="44">
        <v>0</v>
      </c>
      <c r="CN94" s="44">
        <v>0</v>
      </c>
      <c r="CO94" s="44">
        <v>0</v>
      </c>
      <c r="CP94" s="44">
        <v>0</v>
      </c>
      <c r="CQ94" s="44">
        <v>0</v>
      </c>
      <c r="CR94" s="44">
        <v>0</v>
      </c>
      <c r="CS94" s="44">
        <v>0</v>
      </c>
      <c r="CT94" s="44">
        <v>0</v>
      </c>
      <c r="CU94" s="44">
        <v>0.25</v>
      </c>
      <c r="CV94" s="44">
        <v>25</v>
      </c>
      <c r="CW94" s="44">
        <f t="shared" si="3"/>
        <v>22.25</v>
      </c>
      <c r="CX94" s="87">
        <f t="shared" si="4"/>
        <v>103</v>
      </c>
      <c r="CY94" s="91">
        <f t="shared" si="5"/>
        <v>100.25</v>
      </c>
      <c r="CZ94" s="44">
        <v>0</v>
      </c>
      <c r="DA94" s="44"/>
      <c r="DB94" s="44"/>
    </row>
    <row r="95" spans="1:106" ht="15.75" customHeight="1" x14ac:dyDescent="0.3">
      <c r="A95" s="44" t="s">
        <v>212</v>
      </c>
      <c r="B95" s="44" t="s">
        <v>796</v>
      </c>
      <c r="C95" s="44" t="s">
        <v>652</v>
      </c>
      <c r="D95" s="44">
        <v>2018</v>
      </c>
      <c r="E95" s="45">
        <v>43270</v>
      </c>
      <c r="F95" s="44" t="s">
        <v>19</v>
      </c>
      <c r="G95" s="44" t="s">
        <v>92</v>
      </c>
      <c r="H95" s="37" t="s">
        <v>45</v>
      </c>
      <c r="I95" s="37" t="s">
        <v>45</v>
      </c>
      <c r="J95" s="37" t="s">
        <v>45</v>
      </c>
      <c r="K95" s="37" t="s">
        <v>26</v>
      </c>
      <c r="L95" s="37" t="s">
        <v>27</v>
      </c>
      <c r="M95" s="44">
        <v>1</v>
      </c>
      <c r="N95" s="44">
        <v>0</v>
      </c>
      <c r="O95" s="44">
        <v>3</v>
      </c>
      <c r="P95" s="44">
        <v>0</v>
      </c>
      <c r="Q95" s="44">
        <v>66</v>
      </c>
      <c r="R95" s="44">
        <v>8</v>
      </c>
      <c r="S95" s="44">
        <v>0</v>
      </c>
      <c r="T95" s="44">
        <v>0</v>
      </c>
      <c r="U95" s="44">
        <v>0.5</v>
      </c>
      <c r="V95" s="44">
        <v>0</v>
      </c>
      <c r="W95" s="44">
        <v>0</v>
      </c>
      <c r="X95" s="44">
        <v>0</v>
      </c>
      <c r="Y95" s="44">
        <v>1</v>
      </c>
      <c r="Z95" s="44">
        <v>0</v>
      </c>
      <c r="AA95" s="44">
        <v>0</v>
      </c>
      <c r="AB95" s="44">
        <v>0</v>
      </c>
      <c r="AC95" s="44">
        <v>15</v>
      </c>
      <c r="AD95" s="44">
        <v>0</v>
      </c>
      <c r="AE95" s="44">
        <v>2</v>
      </c>
      <c r="AF95" s="44">
        <v>0.5</v>
      </c>
      <c r="AG95" s="44">
        <v>0</v>
      </c>
      <c r="AH95" s="44">
        <v>0</v>
      </c>
      <c r="AI95" s="44">
        <v>0</v>
      </c>
      <c r="AJ95" s="44">
        <v>0</v>
      </c>
      <c r="AK95" s="44">
        <v>0</v>
      </c>
      <c r="AL95" s="44">
        <v>0</v>
      </c>
      <c r="AM95" s="44">
        <v>0</v>
      </c>
      <c r="AN95" s="44">
        <v>0</v>
      </c>
      <c r="AO95" s="44">
        <v>0</v>
      </c>
      <c r="AP95" s="44">
        <v>0.5</v>
      </c>
      <c r="AQ95" s="44">
        <v>0</v>
      </c>
      <c r="AR95" s="44">
        <v>0</v>
      </c>
      <c r="AS95" s="44">
        <v>0</v>
      </c>
      <c r="AT95" s="44">
        <v>0</v>
      </c>
      <c r="AU95" s="44">
        <v>0</v>
      </c>
      <c r="AV95" s="44">
        <v>0</v>
      </c>
      <c r="AW95" s="44">
        <v>0</v>
      </c>
      <c r="AX95" s="44">
        <v>0</v>
      </c>
      <c r="AY95" s="44">
        <v>0</v>
      </c>
      <c r="AZ95" s="44">
        <v>0</v>
      </c>
      <c r="BA95" s="44">
        <v>0</v>
      </c>
      <c r="BB95" s="44">
        <v>0</v>
      </c>
      <c r="BC95" s="44">
        <v>0.5</v>
      </c>
      <c r="BD95" s="44">
        <v>0</v>
      </c>
      <c r="BE95" s="44">
        <v>0.5</v>
      </c>
      <c r="BF95" s="44">
        <v>0</v>
      </c>
      <c r="BG95" s="44">
        <v>0</v>
      </c>
      <c r="BH95" s="44">
        <v>0</v>
      </c>
      <c r="BI95" s="44">
        <v>0</v>
      </c>
      <c r="BJ95" s="44">
        <v>0</v>
      </c>
      <c r="BK95" s="44">
        <v>0</v>
      </c>
      <c r="BL95" s="44">
        <v>0</v>
      </c>
      <c r="BM95" s="44">
        <v>0</v>
      </c>
      <c r="BN95" s="44">
        <v>0.5</v>
      </c>
      <c r="BO95" s="44">
        <v>0</v>
      </c>
      <c r="BP95" s="44">
        <v>1</v>
      </c>
      <c r="BQ95" s="44">
        <v>0</v>
      </c>
      <c r="BR95" s="44">
        <v>0</v>
      </c>
      <c r="BS95" s="44">
        <v>0</v>
      </c>
      <c r="BT95" s="44">
        <v>0.5</v>
      </c>
      <c r="BU95" s="44">
        <v>1</v>
      </c>
      <c r="BV95" s="44">
        <v>0</v>
      </c>
      <c r="BW95" s="44">
        <v>0</v>
      </c>
      <c r="BX95" s="44">
        <v>0</v>
      </c>
      <c r="BY95" s="44">
        <v>0</v>
      </c>
      <c r="BZ95" s="44">
        <v>0</v>
      </c>
      <c r="CA95" s="44">
        <v>0</v>
      </c>
      <c r="CB95" s="44">
        <v>0</v>
      </c>
      <c r="CC95" s="44">
        <v>0</v>
      </c>
      <c r="CD95" s="44">
        <v>0</v>
      </c>
      <c r="CE95" s="44">
        <v>0</v>
      </c>
      <c r="CF95" s="44">
        <v>0</v>
      </c>
      <c r="CG95" s="44">
        <v>0</v>
      </c>
      <c r="CH95" s="44">
        <v>0</v>
      </c>
      <c r="CI95" s="44">
        <v>0</v>
      </c>
      <c r="CJ95" s="44">
        <v>0</v>
      </c>
      <c r="CK95" s="44">
        <v>0</v>
      </c>
      <c r="CL95" s="44">
        <v>0</v>
      </c>
      <c r="CM95" s="44">
        <v>0</v>
      </c>
      <c r="CN95" s="44">
        <v>0</v>
      </c>
      <c r="CO95" s="44">
        <v>0</v>
      </c>
      <c r="CP95" s="44">
        <v>0</v>
      </c>
      <c r="CQ95" s="44">
        <v>0</v>
      </c>
      <c r="CR95" s="44">
        <v>0</v>
      </c>
      <c r="CS95" s="44">
        <v>0</v>
      </c>
      <c r="CT95" s="44">
        <v>0</v>
      </c>
      <c r="CU95" s="44">
        <v>0.5</v>
      </c>
      <c r="CV95" s="44">
        <v>25</v>
      </c>
      <c r="CW95" s="44">
        <f t="shared" si="3"/>
        <v>24</v>
      </c>
      <c r="CX95" s="87">
        <f t="shared" si="4"/>
        <v>103</v>
      </c>
      <c r="CY95" s="91">
        <f t="shared" si="5"/>
        <v>102</v>
      </c>
      <c r="CZ95" s="44">
        <v>0</v>
      </c>
      <c r="DA95" s="44"/>
      <c r="DB95" s="44"/>
    </row>
    <row r="96" spans="1:106" ht="15.75" customHeight="1" x14ac:dyDescent="0.3">
      <c r="A96" s="44" t="s">
        <v>212</v>
      </c>
      <c r="B96" s="44" t="s">
        <v>796</v>
      </c>
      <c r="C96" s="44" t="s">
        <v>652</v>
      </c>
      <c r="D96" s="44">
        <v>2018</v>
      </c>
      <c r="E96" s="45">
        <v>43270</v>
      </c>
      <c r="F96" s="44" t="s">
        <v>19</v>
      </c>
      <c r="G96" s="44" t="s">
        <v>95</v>
      </c>
      <c r="H96" s="37" t="s">
        <v>35</v>
      </c>
      <c r="I96" s="37" t="s">
        <v>31</v>
      </c>
      <c r="J96" s="37" t="s">
        <v>31</v>
      </c>
      <c r="K96" s="37" t="s">
        <v>27</v>
      </c>
      <c r="L96" s="37" t="s">
        <v>26</v>
      </c>
      <c r="M96" s="44">
        <v>2</v>
      </c>
      <c r="N96" s="44">
        <v>0.5</v>
      </c>
      <c r="O96" s="44">
        <v>6</v>
      </c>
      <c r="P96" s="44">
        <v>0</v>
      </c>
      <c r="Q96" s="44">
        <v>59</v>
      </c>
      <c r="R96" s="44">
        <v>2</v>
      </c>
      <c r="S96" s="44">
        <v>0</v>
      </c>
      <c r="T96" s="44">
        <v>0</v>
      </c>
      <c r="U96" s="44">
        <v>0</v>
      </c>
      <c r="V96" s="44">
        <v>0.5</v>
      </c>
      <c r="W96" s="44">
        <v>0</v>
      </c>
      <c r="X96" s="44">
        <v>0</v>
      </c>
      <c r="Y96" s="44">
        <v>2</v>
      </c>
      <c r="Z96" s="44">
        <v>0</v>
      </c>
      <c r="AA96" s="44">
        <v>0</v>
      </c>
      <c r="AB96" s="44">
        <v>0</v>
      </c>
      <c r="AC96" s="44">
        <v>10</v>
      </c>
      <c r="AD96" s="44">
        <v>0</v>
      </c>
      <c r="AE96" s="44">
        <v>1</v>
      </c>
      <c r="AF96" s="44">
        <v>0.5</v>
      </c>
      <c r="AG96" s="44">
        <v>0</v>
      </c>
      <c r="AH96" s="44">
        <v>0</v>
      </c>
      <c r="AI96" s="44">
        <v>0</v>
      </c>
      <c r="AJ96" s="44">
        <v>0.5</v>
      </c>
      <c r="AK96" s="44">
        <v>0</v>
      </c>
      <c r="AL96" s="44">
        <v>0</v>
      </c>
      <c r="AM96" s="44">
        <v>0</v>
      </c>
      <c r="AN96" s="44">
        <v>0</v>
      </c>
      <c r="AO96" s="44">
        <v>0</v>
      </c>
      <c r="AP96" s="44">
        <v>0.5</v>
      </c>
      <c r="AQ96" s="44">
        <v>0</v>
      </c>
      <c r="AR96" s="44">
        <v>0</v>
      </c>
      <c r="AS96" s="44">
        <v>0</v>
      </c>
      <c r="AT96" s="44">
        <v>0</v>
      </c>
      <c r="AU96" s="44">
        <v>0</v>
      </c>
      <c r="AV96" s="44">
        <v>0</v>
      </c>
      <c r="AW96" s="44">
        <v>0</v>
      </c>
      <c r="AX96" s="44">
        <v>0</v>
      </c>
      <c r="AY96" s="44">
        <v>0</v>
      </c>
      <c r="AZ96" s="44">
        <v>0</v>
      </c>
      <c r="BA96" s="44">
        <v>0</v>
      </c>
      <c r="BB96" s="44">
        <v>0</v>
      </c>
      <c r="BC96" s="44">
        <v>0.5</v>
      </c>
      <c r="BD96" s="44">
        <v>0</v>
      </c>
      <c r="BE96" s="44">
        <v>0.5</v>
      </c>
      <c r="BF96" s="44">
        <v>0</v>
      </c>
      <c r="BG96" s="44">
        <v>0</v>
      </c>
      <c r="BH96" s="44">
        <v>0</v>
      </c>
      <c r="BI96" s="44">
        <v>0</v>
      </c>
      <c r="BJ96" s="44">
        <v>0</v>
      </c>
      <c r="BK96" s="44">
        <v>0</v>
      </c>
      <c r="BL96" s="44">
        <v>0</v>
      </c>
      <c r="BM96" s="44">
        <v>0</v>
      </c>
      <c r="BN96" s="44">
        <v>0.5</v>
      </c>
      <c r="BO96" s="44">
        <v>0</v>
      </c>
      <c r="BP96" s="44">
        <v>10</v>
      </c>
      <c r="BQ96" s="44">
        <v>0</v>
      </c>
      <c r="BR96" s="44">
        <v>0</v>
      </c>
      <c r="BS96" s="44">
        <v>0</v>
      </c>
      <c r="BT96" s="44">
        <v>0.5</v>
      </c>
      <c r="BU96" s="44">
        <v>3</v>
      </c>
      <c r="BV96" s="44">
        <v>0</v>
      </c>
      <c r="BW96" s="44">
        <v>0</v>
      </c>
      <c r="BX96" s="44">
        <v>0</v>
      </c>
      <c r="BY96" s="44">
        <v>0</v>
      </c>
      <c r="BZ96" s="44">
        <v>0</v>
      </c>
      <c r="CA96" s="44">
        <v>0</v>
      </c>
      <c r="CB96" s="44">
        <v>0</v>
      </c>
      <c r="CC96" s="44">
        <v>0</v>
      </c>
      <c r="CD96" s="44">
        <v>0</v>
      </c>
      <c r="CE96" s="44">
        <v>0</v>
      </c>
      <c r="CF96" s="44">
        <v>0</v>
      </c>
      <c r="CG96" s="44">
        <v>0</v>
      </c>
      <c r="CH96" s="44">
        <v>0</v>
      </c>
      <c r="CI96" s="44">
        <v>0</v>
      </c>
      <c r="CJ96" s="44">
        <v>0</v>
      </c>
      <c r="CK96" s="44">
        <v>0</v>
      </c>
      <c r="CL96" s="44">
        <v>0.5</v>
      </c>
      <c r="CM96" s="44">
        <v>0</v>
      </c>
      <c r="CN96" s="44">
        <v>0.5</v>
      </c>
      <c r="CO96" s="44">
        <v>0</v>
      </c>
      <c r="CP96" s="44">
        <v>0</v>
      </c>
      <c r="CQ96" s="44">
        <v>0</v>
      </c>
      <c r="CR96" s="44">
        <v>0</v>
      </c>
      <c r="CS96" s="44">
        <v>0</v>
      </c>
      <c r="CT96" s="44">
        <v>0</v>
      </c>
      <c r="CU96" s="44">
        <v>0.5</v>
      </c>
      <c r="CV96" s="44">
        <v>30</v>
      </c>
      <c r="CW96" s="44">
        <f t="shared" si="3"/>
        <v>31.5</v>
      </c>
      <c r="CX96" s="87">
        <f t="shared" si="4"/>
        <v>99.5</v>
      </c>
      <c r="CY96" s="91">
        <f t="shared" si="5"/>
        <v>101</v>
      </c>
      <c r="CZ96" s="44">
        <v>0</v>
      </c>
      <c r="DA96" s="44"/>
      <c r="DB96" s="44"/>
    </row>
    <row r="97" spans="1:106" ht="15.75" customHeight="1" x14ac:dyDescent="0.3">
      <c r="A97" s="44" t="s">
        <v>212</v>
      </c>
      <c r="B97" s="44" t="s">
        <v>796</v>
      </c>
      <c r="C97" s="44" t="s">
        <v>652</v>
      </c>
      <c r="D97" s="44">
        <v>2018</v>
      </c>
      <c r="E97" s="45">
        <v>43270</v>
      </c>
      <c r="F97" s="44" t="s">
        <v>19</v>
      </c>
      <c r="G97" s="44" t="s">
        <v>98</v>
      </c>
      <c r="H97" s="37" t="s">
        <v>45</v>
      </c>
      <c r="I97" s="37" t="s">
        <v>45</v>
      </c>
      <c r="J97" s="37" t="s">
        <v>45</v>
      </c>
      <c r="K97" s="37" t="s">
        <v>26</v>
      </c>
      <c r="L97" s="37" t="s">
        <v>27</v>
      </c>
      <c r="M97" s="44">
        <v>1</v>
      </c>
      <c r="N97" s="44">
        <v>0.5</v>
      </c>
      <c r="O97" s="44">
        <v>4</v>
      </c>
      <c r="P97" s="44">
        <v>0</v>
      </c>
      <c r="Q97" s="44">
        <v>10</v>
      </c>
      <c r="R97" s="44">
        <v>58</v>
      </c>
      <c r="S97" s="44">
        <v>0</v>
      </c>
      <c r="T97" s="44">
        <v>0</v>
      </c>
      <c r="U97" s="44">
        <v>0.5</v>
      </c>
      <c r="V97" s="44">
        <v>0</v>
      </c>
      <c r="W97" s="44">
        <v>0</v>
      </c>
      <c r="X97" s="44">
        <v>0</v>
      </c>
      <c r="Y97" s="44">
        <v>2</v>
      </c>
      <c r="Z97" s="44">
        <v>0</v>
      </c>
      <c r="AA97" s="44">
        <v>0</v>
      </c>
      <c r="AB97" s="44">
        <v>0</v>
      </c>
      <c r="AC97" s="44">
        <v>7</v>
      </c>
      <c r="AD97" s="44">
        <v>0</v>
      </c>
      <c r="AE97" s="44">
        <v>1</v>
      </c>
      <c r="AF97" s="44">
        <v>0.5</v>
      </c>
      <c r="AG97" s="44">
        <v>0</v>
      </c>
      <c r="AH97" s="44">
        <v>0</v>
      </c>
      <c r="AI97" s="44">
        <v>0</v>
      </c>
      <c r="AJ97" s="44">
        <v>0.5</v>
      </c>
      <c r="AK97" s="44">
        <v>0</v>
      </c>
      <c r="AL97" s="44">
        <v>0</v>
      </c>
      <c r="AM97" s="44">
        <v>0.5</v>
      </c>
      <c r="AN97" s="44">
        <v>0</v>
      </c>
      <c r="AO97" s="44">
        <v>0</v>
      </c>
      <c r="AP97" s="44">
        <v>0.5</v>
      </c>
      <c r="AQ97" s="44">
        <v>0</v>
      </c>
      <c r="AR97" s="44">
        <v>0</v>
      </c>
      <c r="AS97" s="44">
        <v>0</v>
      </c>
      <c r="AT97" s="44">
        <v>0</v>
      </c>
      <c r="AU97" s="44">
        <v>0</v>
      </c>
      <c r="AV97" s="44">
        <v>0</v>
      </c>
      <c r="AW97" s="44">
        <v>0</v>
      </c>
      <c r="AX97" s="44">
        <v>0</v>
      </c>
      <c r="AY97" s="44">
        <v>0</v>
      </c>
      <c r="AZ97" s="44">
        <v>0</v>
      </c>
      <c r="BA97" s="44">
        <v>0</v>
      </c>
      <c r="BB97" s="44">
        <v>0</v>
      </c>
      <c r="BC97" s="44">
        <v>0.5</v>
      </c>
      <c r="BD97" s="44">
        <v>0</v>
      </c>
      <c r="BE97" s="44">
        <v>0</v>
      </c>
      <c r="BF97" s="44">
        <v>0</v>
      </c>
      <c r="BG97" s="44">
        <v>0</v>
      </c>
      <c r="BH97" s="44">
        <v>0</v>
      </c>
      <c r="BI97" s="44">
        <v>0</v>
      </c>
      <c r="BJ97" s="44">
        <v>0</v>
      </c>
      <c r="BK97" s="44">
        <v>0</v>
      </c>
      <c r="BL97" s="44">
        <v>0</v>
      </c>
      <c r="BM97" s="44">
        <v>0</v>
      </c>
      <c r="BN97" s="44">
        <v>3</v>
      </c>
      <c r="BO97" s="44">
        <v>0</v>
      </c>
      <c r="BP97" s="44">
        <v>4</v>
      </c>
      <c r="BQ97" s="44">
        <v>0</v>
      </c>
      <c r="BR97" s="44">
        <v>0</v>
      </c>
      <c r="BS97" s="44">
        <v>0</v>
      </c>
      <c r="BT97" s="44">
        <v>0.5</v>
      </c>
      <c r="BU97" s="44">
        <v>7</v>
      </c>
      <c r="BV97" s="44">
        <v>0</v>
      </c>
      <c r="BW97" s="44">
        <v>0</v>
      </c>
      <c r="BX97" s="44">
        <v>0</v>
      </c>
      <c r="BY97" s="44">
        <v>0</v>
      </c>
      <c r="BZ97" s="44">
        <v>0</v>
      </c>
      <c r="CA97" s="44">
        <v>0</v>
      </c>
      <c r="CB97" s="44">
        <v>0</v>
      </c>
      <c r="CC97" s="44">
        <v>0</v>
      </c>
      <c r="CD97" s="44">
        <v>0</v>
      </c>
      <c r="CE97" s="44">
        <v>0</v>
      </c>
      <c r="CF97" s="44">
        <v>0</v>
      </c>
      <c r="CG97" s="44">
        <v>0</v>
      </c>
      <c r="CH97" s="44">
        <v>0</v>
      </c>
      <c r="CI97" s="44">
        <v>0</v>
      </c>
      <c r="CJ97" s="44">
        <v>0</v>
      </c>
      <c r="CK97" s="44">
        <v>0</v>
      </c>
      <c r="CL97" s="44">
        <v>0.5</v>
      </c>
      <c r="CM97" s="44">
        <v>0</v>
      </c>
      <c r="CN97" s="44">
        <v>0</v>
      </c>
      <c r="CO97" s="44">
        <v>0</v>
      </c>
      <c r="CP97" s="44">
        <v>0</v>
      </c>
      <c r="CQ97" s="44">
        <v>0</v>
      </c>
      <c r="CR97" s="44">
        <v>0</v>
      </c>
      <c r="CS97" s="44">
        <v>0</v>
      </c>
      <c r="CT97" s="44">
        <v>0</v>
      </c>
      <c r="CU97" s="44">
        <v>0.5</v>
      </c>
      <c r="CV97" s="44">
        <v>30</v>
      </c>
      <c r="CW97" s="44">
        <f t="shared" si="3"/>
        <v>28.5</v>
      </c>
      <c r="CX97" s="87">
        <f t="shared" si="4"/>
        <v>103.5</v>
      </c>
      <c r="CY97" s="91">
        <f t="shared" si="5"/>
        <v>102</v>
      </c>
      <c r="CZ97" s="44">
        <v>0</v>
      </c>
      <c r="DA97" s="44"/>
      <c r="DB97" s="44"/>
    </row>
    <row r="98" spans="1:106" ht="15.75" customHeight="1" x14ac:dyDescent="0.3">
      <c r="A98" s="44" t="s">
        <v>212</v>
      </c>
      <c r="B98" s="44" t="s">
        <v>797</v>
      </c>
      <c r="C98" s="44" t="s">
        <v>798</v>
      </c>
      <c r="D98" s="44">
        <v>2018</v>
      </c>
      <c r="E98" s="45">
        <v>43269</v>
      </c>
      <c r="F98" s="44" t="s">
        <v>19</v>
      </c>
      <c r="G98" s="44" t="s">
        <v>101</v>
      </c>
      <c r="H98" s="37" t="s">
        <v>27</v>
      </c>
      <c r="I98" s="37" t="s">
        <v>27</v>
      </c>
      <c r="J98" s="37" t="s">
        <v>26</v>
      </c>
      <c r="K98" s="37" t="s">
        <v>31</v>
      </c>
      <c r="L98" s="37" t="s">
        <v>31</v>
      </c>
      <c r="M98" s="44">
        <v>0.5</v>
      </c>
      <c r="N98" s="44">
        <v>0.5</v>
      </c>
      <c r="O98" s="44">
        <v>5</v>
      </c>
      <c r="P98" s="44">
        <v>0</v>
      </c>
      <c r="Q98" s="44">
        <v>55</v>
      </c>
      <c r="R98" s="44">
        <v>7</v>
      </c>
      <c r="S98" s="44">
        <v>0</v>
      </c>
      <c r="T98" s="44">
        <v>0</v>
      </c>
      <c r="U98" s="44">
        <v>0</v>
      </c>
      <c r="V98" s="44">
        <v>0</v>
      </c>
      <c r="W98" s="44">
        <v>0</v>
      </c>
      <c r="X98" s="44">
        <v>0</v>
      </c>
      <c r="Y98" s="44">
        <v>1</v>
      </c>
      <c r="Z98" s="44">
        <v>0</v>
      </c>
      <c r="AA98" s="44">
        <v>0</v>
      </c>
      <c r="AB98" s="44">
        <v>0</v>
      </c>
      <c r="AC98" s="44">
        <v>3</v>
      </c>
      <c r="AD98" s="44">
        <v>0</v>
      </c>
      <c r="AE98" s="44">
        <v>0.5</v>
      </c>
      <c r="AF98" s="44">
        <v>0.5</v>
      </c>
      <c r="AG98" s="44">
        <v>0</v>
      </c>
      <c r="AH98" s="44">
        <v>0</v>
      </c>
      <c r="AI98" s="44">
        <v>0</v>
      </c>
      <c r="AJ98" s="44">
        <v>0</v>
      </c>
      <c r="AK98" s="44">
        <v>0</v>
      </c>
      <c r="AL98" s="44">
        <v>0</v>
      </c>
      <c r="AM98" s="44">
        <v>0</v>
      </c>
      <c r="AN98" s="44">
        <v>0</v>
      </c>
      <c r="AO98" s="44">
        <v>0</v>
      </c>
      <c r="AP98" s="44">
        <v>0.5</v>
      </c>
      <c r="AQ98" s="44">
        <v>0</v>
      </c>
      <c r="AR98" s="44">
        <v>0</v>
      </c>
      <c r="AS98" s="44">
        <v>0</v>
      </c>
      <c r="AT98" s="44">
        <v>0</v>
      </c>
      <c r="AU98" s="44">
        <v>0</v>
      </c>
      <c r="AV98" s="44">
        <v>0</v>
      </c>
      <c r="AW98" s="44">
        <v>6</v>
      </c>
      <c r="AX98" s="44">
        <v>0</v>
      </c>
      <c r="AY98" s="44">
        <v>0</v>
      </c>
      <c r="AZ98" s="44">
        <v>0</v>
      </c>
      <c r="BA98" s="44">
        <v>0.5</v>
      </c>
      <c r="BB98" s="44">
        <v>0</v>
      </c>
      <c r="BC98" s="44">
        <v>0.5</v>
      </c>
      <c r="BD98" s="44">
        <v>0</v>
      </c>
      <c r="BE98" s="44">
        <v>0.5</v>
      </c>
      <c r="BF98" s="44">
        <v>0</v>
      </c>
      <c r="BG98" s="44">
        <v>0</v>
      </c>
      <c r="BH98" s="44">
        <v>0</v>
      </c>
      <c r="BI98" s="44">
        <v>0</v>
      </c>
      <c r="BJ98" s="44">
        <v>0</v>
      </c>
      <c r="BK98" s="44">
        <v>0</v>
      </c>
      <c r="BL98" s="44">
        <v>0</v>
      </c>
      <c r="BM98" s="44">
        <v>0</v>
      </c>
      <c r="BN98" s="44">
        <v>2</v>
      </c>
      <c r="BO98" s="44">
        <v>0</v>
      </c>
      <c r="BP98" s="44">
        <v>1</v>
      </c>
      <c r="BQ98" s="44">
        <v>0</v>
      </c>
      <c r="BR98" s="44">
        <v>0</v>
      </c>
      <c r="BS98" s="44">
        <v>0</v>
      </c>
      <c r="BT98" s="44">
        <v>0.5</v>
      </c>
      <c r="BU98" s="44">
        <v>12</v>
      </c>
      <c r="BV98" s="44">
        <v>0</v>
      </c>
      <c r="BW98" s="44">
        <v>0</v>
      </c>
      <c r="BX98" s="44">
        <v>0</v>
      </c>
      <c r="BY98" s="44">
        <v>0</v>
      </c>
      <c r="BZ98" s="44">
        <v>0</v>
      </c>
      <c r="CA98" s="44">
        <v>0</v>
      </c>
      <c r="CB98" s="44">
        <v>0</v>
      </c>
      <c r="CC98" s="44">
        <v>0</v>
      </c>
      <c r="CD98" s="44">
        <v>0</v>
      </c>
      <c r="CE98" s="44">
        <v>0</v>
      </c>
      <c r="CF98" s="44">
        <v>0</v>
      </c>
      <c r="CG98" s="44">
        <v>0</v>
      </c>
      <c r="CH98" s="44">
        <v>0</v>
      </c>
      <c r="CI98" s="44">
        <v>0</v>
      </c>
      <c r="CJ98" s="44">
        <v>0</v>
      </c>
      <c r="CK98" s="44">
        <v>0</v>
      </c>
      <c r="CL98" s="44">
        <v>0</v>
      </c>
      <c r="CM98" s="44">
        <v>0</v>
      </c>
      <c r="CN98" s="44">
        <v>0</v>
      </c>
      <c r="CO98" s="44">
        <v>0</v>
      </c>
      <c r="CP98" s="44">
        <v>0</v>
      </c>
      <c r="CQ98" s="44">
        <v>0.5</v>
      </c>
      <c r="CR98" s="44">
        <v>0</v>
      </c>
      <c r="CS98" s="44">
        <v>0</v>
      </c>
      <c r="CT98" s="44">
        <v>0</v>
      </c>
      <c r="CU98" s="44">
        <v>0.5</v>
      </c>
      <c r="CV98" s="44">
        <v>35</v>
      </c>
      <c r="CW98" s="44">
        <f t="shared" si="3"/>
        <v>29.5</v>
      </c>
      <c r="CX98" s="87">
        <f t="shared" si="4"/>
        <v>103</v>
      </c>
      <c r="CY98" s="91">
        <f t="shared" si="5"/>
        <v>97.5</v>
      </c>
      <c r="CZ98" s="44">
        <v>0</v>
      </c>
      <c r="DA98" s="44"/>
      <c r="DB98" s="44"/>
    </row>
    <row r="99" spans="1:106" ht="15.75" customHeight="1" x14ac:dyDescent="0.3">
      <c r="A99" s="44" t="s">
        <v>212</v>
      </c>
      <c r="B99" s="44" t="s">
        <v>797</v>
      </c>
      <c r="C99" s="44" t="s">
        <v>798</v>
      </c>
      <c r="D99" s="44">
        <v>2018</v>
      </c>
      <c r="E99" s="45">
        <v>43269</v>
      </c>
      <c r="F99" s="44" t="s">
        <v>19</v>
      </c>
      <c r="G99" s="44" t="s">
        <v>104</v>
      </c>
      <c r="H99" s="37" t="s">
        <v>35</v>
      </c>
      <c r="I99" s="37" t="s">
        <v>31</v>
      </c>
      <c r="J99" s="37" t="s">
        <v>31</v>
      </c>
      <c r="K99" s="37" t="s">
        <v>45</v>
      </c>
      <c r="L99" s="37" t="s">
        <v>45</v>
      </c>
      <c r="M99" s="44">
        <v>2</v>
      </c>
      <c r="N99" s="44">
        <v>0.5</v>
      </c>
      <c r="O99" s="44">
        <v>7</v>
      </c>
      <c r="P99" s="44">
        <v>0</v>
      </c>
      <c r="Q99" s="44">
        <v>60</v>
      </c>
      <c r="R99" s="44">
        <v>10</v>
      </c>
      <c r="S99" s="44">
        <v>0</v>
      </c>
      <c r="T99" s="44">
        <v>0</v>
      </c>
      <c r="U99" s="44">
        <v>0.5</v>
      </c>
      <c r="V99" s="44">
        <v>0.5</v>
      </c>
      <c r="W99" s="44">
        <v>0</v>
      </c>
      <c r="X99" s="44">
        <v>0.5</v>
      </c>
      <c r="Y99" s="44">
        <v>1</v>
      </c>
      <c r="Z99" s="44">
        <v>0</v>
      </c>
      <c r="AA99" s="44">
        <v>0</v>
      </c>
      <c r="AB99" s="44">
        <v>0</v>
      </c>
      <c r="AC99" s="44">
        <v>6</v>
      </c>
      <c r="AD99" s="44">
        <v>0</v>
      </c>
      <c r="AE99" s="44">
        <v>1</v>
      </c>
      <c r="AF99" s="44">
        <v>0.5</v>
      </c>
      <c r="AG99" s="44">
        <v>0</v>
      </c>
      <c r="AH99" s="44">
        <v>0</v>
      </c>
      <c r="AI99" s="44">
        <v>0</v>
      </c>
      <c r="AJ99" s="44">
        <v>0</v>
      </c>
      <c r="AK99" s="44">
        <v>0</v>
      </c>
      <c r="AL99" s="44">
        <v>0</v>
      </c>
      <c r="AM99" s="44">
        <v>0</v>
      </c>
      <c r="AN99" s="44">
        <v>0</v>
      </c>
      <c r="AO99" s="44">
        <v>0</v>
      </c>
      <c r="AP99" s="44">
        <v>0.5</v>
      </c>
      <c r="AQ99" s="44">
        <v>0</v>
      </c>
      <c r="AR99" s="44">
        <v>0.5</v>
      </c>
      <c r="AS99" s="44">
        <v>0</v>
      </c>
      <c r="AT99" s="44">
        <v>0.5</v>
      </c>
      <c r="AU99" s="44">
        <v>0</v>
      </c>
      <c r="AV99" s="44">
        <v>0</v>
      </c>
      <c r="AW99" s="44">
        <v>0</v>
      </c>
      <c r="AX99" s="44">
        <v>0</v>
      </c>
      <c r="AY99" s="44">
        <v>0</v>
      </c>
      <c r="AZ99" s="44">
        <v>0</v>
      </c>
      <c r="BA99" s="44">
        <v>0</v>
      </c>
      <c r="BB99" s="44">
        <v>0</v>
      </c>
      <c r="BC99" s="44">
        <v>0.5</v>
      </c>
      <c r="BD99" s="44">
        <v>0</v>
      </c>
      <c r="BE99" s="44">
        <v>0.5</v>
      </c>
      <c r="BF99" s="44">
        <v>0</v>
      </c>
      <c r="BG99" s="44">
        <v>0</v>
      </c>
      <c r="BH99" s="44">
        <v>0</v>
      </c>
      <c r="BI99" s="44">
        <v>0</v>
      </c>
      <c r="BJ99" s="44">
        <v>0</v>
      </c>
      <c r="BK99" s="44">
        <v>0</v>
      </c>
      <c r="BL99" s="44">
        <v>0</v>
      </c>
      <c r="BM99" s="44">
        <v>0</v>
      </c>
      <c r="BN99" s="44">
        <v>0</v>
      </c>
      <c r="BO99" s="44">
        <v>0</v>
      </c>
      <c r="BP99" s="44">
        <v>7</v>
      </c>
      <c r="BQ99" s="44">
        <v>0</v>
      </c>
      <c r="BR99" s="44">
        <v>0</v>
      </c>
      <c r="BS99" s="44">
        <v>0</v>
      </c>
      <c r="BT99" s="44">
        <v>0.5</v>
      </c>
      <c r="BU99" s="44">
        <v>3</v>
      </c>
      <c r="BV99" s="44">
        <v>0</v>
      </c>
      <c r="BW99" s="44">
        <v>0</v>
      </c>
      <c r="BX99" s="44">
        <v>0</v>
      </c>
      <c r="BY99" s="44">
        <v>0</v>
      </c>
      <c r="BZ99" s="44">
        <v>0</v>
      </c>
      <c r="CA99" s="44">
        <v>0</v>
      </c>
      <c r="CB99" s="44">
        <v>0</v>
      </c>
      <c r="CC99" s="44">
        <v>0</v>
      </c>
      <c r="CD99" s="44">
        <v>0</v>
      </c>
      <c r="CE99" s="44">
        <v>0</v>
      </c>
      <c r="CF99" s="44">
        <v>0</v>
      </c>
      <c r="CG99" s="44">
        <v>0</v>
      </c>
      <c r="CH99" s="44">
        <v>0</v>
      </c>
      <c r="CI99" s="44">
        <v>0</v>
      </c>
      <c r="CJ99" s="44">
        <v>0</v>
      </c>
      <c r="CK99" s="44">
        <v>0</v>
      </c>
      <c r="CL99" s="44">
        <v>0</v>
      </c>
      <c r="CM99" s="44">
        <v>0</v>
      </c>
      <c r="CN99" s="44">
        <v>0.5</v>
      </c>
      <c r="CO99" s="44">
        <v>0</v>
      </c>
      <c r="CP99" s="44">
        <v>0</v>
      </c>
      <c r="CQ99" s="44">
        <v>0</v>
      </c>
      <c r="CR99" s="44">
        <v>0</v>
      </c>
      <c r="CS99" s="44">
        <v>0</v>
      </c>
      <c r="CT99" s="44">
        <v>0</v>
      </c>
      <c r="CU99" s="44">
        <v>0.5</v>
      </c>
      <c r="CV99" s="44">
        <v>35</v>
      </c>
      <c r="CW99" s="44">
        <f t="shared" si="3"/>
        <v>24</v>
      </c>
      <c r="CX99" s="87">
        <f t="shared" si="4"/>
        <v>114.5</v>
      </c>
      <c r="CY99" s="91">
        <f t="shared" si="5"/>
        <v>103.5</v>
      </c>
      <c r="CZ99" s="44">
        <v>0</v>
      </c>
      <c r="DA99" s="44"/>
      <c r="DB99" s="44" t="s">
        <v>892</v>
      </c>
    </row>
    <row r="100" spans="1:106" ht="15.75" customHeight="1" x14ac:dyDescent="0.3">
      <c r="A100" s="44" t="s">
        <v>212</v>
      </c>
      <c r="B100" s="44" t="s">
        <v>796</v>
      </c>
      <c r="C100" s="44" t="s">
        <v>652</v>
      </c>
      <c r="D100" s="44">
        <v>2018</v>
      </c>
      <c r="E100" s="45">
        <v>43270</v>
      </c>
      <c r="F100" s="44" t="s">
        <v>19</v>
      </c>
      <c r="G100" s="44" t="s">
        <v>107</v>
      </c>
      <c r="H100" s="37" t="s">
        <v>22</v>
      </c>
      <c r="I100" s="37" t="s">
        <v>22</v>
      </c>
      <c r="J100" s="37" t="s">
        <v>21</v>
      </c>
      <c r="K100" s="37" t="s">
        <v>27</v>
      </c>
      <c r="L100" s="37" t="s">
        <v>26</v>
      </c>
      <c r="M100" s="44">
        <v>3</v>
      </c>
      <c r="N100" s="44">
        <v>0.5</v>
      </c>
      <c r="O100" s="44">
        <v>3</v>
      </c>
      <c r="P100" s="44">
        <v>0</v>
      </c>
      <c r="Q100" s="44">
        <v>57</v>
      </c>
      <c r="R100" s="44">
        <v>6</v>
      </c>
      <c r="S100" s="44">
        <v>0</v>
      </c>
      <c r="T100" s="44">
        <v>0</v>
      </c>
      <c r="U100" s="44">
        <v>0</v>
      </c>
      <c r="V100" s="44">
        <v>0.5</v>
      </c>
      <c r="W100" s="44">
        <v>0</v>
      </c>
      <c r="X100" s="44">
        <v>0</v>
      </c>
      <c r="Y100" s="44">
        <v>1</v>
      </c>
      <c r="Z100" s="44">
        <v>0</v>
      </c>
      <c r="AA100" s="44">
        <v>0</v>
      </c>
      <c r="AB100" s="44">
        <v>0</v>
      </c>
      <c r="AC100" s="44">
        <v>12</v>
      </c>
      <c r="AD100" s="44">
        <v>0</v>
      </c>
      <c r="AE100" s="44">
        <v>1</v>
      </c>
      <c r="AF100" s="44">
        <v>0.5</v>
      </c>
      <c r="AG100" s="44">
        <v>0</v>
      </c>
      <c r="AH100" s="44">
        <v>0</v>
      </c>
      <c r="AI100" s="44">
        <v>0</v>
      </c>
      <c r="AJ100" s="44">
        <v>0</v>
      </c>
      <c r="AK100" s="44">
        <v>0</v>
      </c>
      <c r="AL100" s="44">
        <v>0</v>
      </c>
      <c r="AM100" s="44">
        <v>0</v>
      </c>
      <c r="AN100" s="44">
        <v>0</v>
      </c>
      <c r="AO100" s="44">
        <v>0</v>
      </c>
      <c r="AP100" s="44">
        <v>0</v>
      </c>
      <c r="AQ100" s="44">
        <v>0</v>
      </c>
      <c r="AR100" s="44">
        <v>0</v>
      </c>
      <c r="AS100" s="44">
        <v>0</v>
      </c>
      <c r="AT100" s="44">
        <v>0</v>
      </c>
      <c r="AU100" s="44">
        <v>0</v>
      </c>
      <c r="AV100" s="44">
        <v>0</v>
      </c>
      <c r="AW100" s="44">
        <v>0</v>
      </c>
      <c r="AX100" s="44">
        <v>0</v>
      </c>
      <c r="AY100" s="44">
        <v>0</v>
      </c>
      <c r="AZ100" s="44">
        <v>0</v>
      </c>
      <c r="BA100" s="44">
        <v>0</v>
      </c>
      <c r="BB100" s="44">
        <v>0</v>
      </c>
      <c r="BC100" s="44">
        <v>0.5</v>
      </c>
      <c r="BD100" s="44">
        <v>0</v>
      </c>
      <c r="BE100" s="44">
        <v>0.5</v>
      </c>
      <c r="BF100" s="44">
        <v>0</v>
      </c>
      <c r="BG100" s="44">
        <v>0</v>
      </c>
      <c r="BH100" s="44">
        <v>0</v>
      </c>
      <c r="BI100" s="44">
        <v>0</v>
      </c>
      <c r="BJ100" s="44">
        <v>0</v>
      </c>
      <c r="BK100" s="44">
        <v>0</v>
      </c>
      <c r="BL100" s="44">
        <v>0</v>
      </c>
      <c r="BM100" s="44">
        <v>0</v>
      </c>
      <c r="BN100" s="44">
        <v>3</v>
      </c>
      <c r="BO100" s="44">
        <v>0</v>
      </c>
      <c r="BP100" s="44">
        <v>3</v>
      </c>
      <c r="BQ100" s="44">
        <v>0</v>
      </c>
      <c r="BR100" s="44">
        <v>0</v>
      </c>
      <c r="BS100" s="44">
        <v>0</v>
      </c>
      <c r="BT100" s="44">
        <v>0.5</v>
      </c>
      <c r="BU100" s="44">
        <v>8</v>
      </c>
      <c r="BV100" s="44">
        <v>0</v>
      </c>
      <c r="BW100" s="44">
        <v>0</v>
      </c>
      <c r="BX100" s="44">
        <v>0</v>
      </c>
      <c r="BY100" s="44">
        <v>0</v>
      </c>
      <c r="BZ100" s="44">
        <v>0</v>
      </c>
      <c r="CA100" s="44">
        <v>0</v>
      </c>
      <c r="CB100" s="44">
        <v>0</v>
      </c>
      <c r="CC100" s="44">
        <v>0</v>
      </c>
      <c r="CD100" s="44">
        <v>0</v>
      </c>
      <c r="CE100" s="44">
        <v>0</v>
      </c>
      <c r="CF100" s="44">
        <v>0</v>
      </c>
      <c r="CG100" s="44">
        <v>0</v>
      </c>
      <c r="CH100" s="44">
        <v>0</v>
      </c>
      <c r="CI100" s="44">
        <v>0</v>
      </c>
      <c r="CJ100" s="44">
        <v>0</v>
      </c>
      <c r="CK100" s="44">
        <v>0</v>
      </c>
      <c r="CL100" s="44">
        <v>0</v>
      </c>
      <c r="CM100" s="44">
        <v>0</v>
      </c>
      <c r="CN100" s="44">
        <v>0.5</v>
      </c>
      <c r="CO100" s="44">
        <v>0</v>
      </c>
      <c r="CP100" s="44">
        <v>0</v>
      </c>
      <c r="CQ100" s="44">
        <v>0</v>
      </c>
      <c r="CR100" s="44">
        <v>0</v>
      </c>
      <c r="CS100" s="44">
        <v>0</v>
      </c>
      <c r="CT100" s="44">
        <v>0</v>
      </c>
      <c r="CU100" s="44">
        <v>0.5</v>
      </c>
      <c r="CV100" s="44">
        <v>35</v>
      </c>
      <c r="CW100" s="44">
        <f t="shared" si="3"/>
        <v>31.5</v>
      </c>
      <c r="CX100" s="87">
        <f t="shared" si="4"/>
        <v>104.5</v>
      </c>
      <c r="CY100" s="91">
        <f t="shared" si="5"/>
        <v>101</v>
      </c>
      <c r="CZ100" s="44">
        <v>0</v>
      </c>
      <c r="DA100" s="44"/>
      <c r="DB100" s="44"/>
    </row>
    <row r="101" spans="1:106" ht="15.75" customHeight="1" x14ac:dyDescent="0.3">
      <c r="A101" s="44" t="s">
        <v>212</v>
      </c>
      <c r="B101" s="44" t="s">
        <v>796</v>
      </c>
      <c r="C101" s="44" t="s">
        <v>652</v>
      </c>
      <c r="D101" s="44">
        <v>2018</v>
      </c>
      <c r="E101" s="45">
        <v>43270</v>
      </c>
      <c r="F101" s="44" t="s">
        <v>19</v>
      </c>
      <c r="G101" s="44" t="s">
        <v>110</v>
      </c>
      <c r="H101" s="37" t="s">
        <v>26</v>
      </c>
      <c r="I101" s="37" t="s">
        <v>26</v>
      </c>
      <c r="J101" s="37" t="s">
        <v>27</v>
      </c>
      <c r="K101" s="37" t="s">
        <v>27</v>
      </c>
      <c r="L101" s="37" t="s">
        <v>26</v>
      </c>
      <c r="M101" s="44">
        <v>0.5</v>
      </c>
      <c r="N101" s="44">
        <v>0.5</v>
      </c>
      <c r="O101" s="44">
        <v>4</v>
      </c>
      <c r="P101" s="44">
        <v>0</v>
      </c>
      <c r="Q101" s="44">
        <v>55</v>
      </c>
      <c r="R101" s="44">
        <v>20</v>
      </c>
      <c r="S101" s="44">
        <v>0</v>
      </c>
      <c r="T101" s="44">
        <v>0</v>
      </c>
      <c r="U101" s="44">
        <v>0</v>
      </c>
      <c r="V101" s="44">
        <v>0</v>
      </c>
      <c r="W101" s="44">
        <v>0</v>
      </c>
      <c r="X101" s="44">
        <v>0</v>
      </c>
      <c r="Y101" s="44">
        <v>1</v>
      </c>
      <c r="Z101" s="44">
        <v>0</v>
      </c>
      <c r="AA101" s="44">
        <v>0</v>
      </c>
      <c r="AB101" s="44">
        <v>0</v>
      </c>
      <c r="AC101" s="44">
        <v>7</v>
      </c>
      <c r="AD101" s="44">
        <v>0</v>
      </c>
      <c r="AE101" s="44">
        <v>0.5</v>
      </c>
      <c r="AF101" s="44">
        <v>0.5</v>
      </c>
      <c r="AG101" s="44">
        <v>0</v>
      </c>
      <c r="AH101" s="44">
        <v>0</v>
      </c>
      <c r="AI101" s="44">
        <v>0</v>
      </c>
      <c r="AJ101" s="44">
        <v>0.5</v>
      </c>
      <c r="AK101" s="44">
        <v>0</v>
      </c>
      <c r="AL101" s="44">
        <v>0</v>
      </c>
      <c r="AM101" s="44">
        <v>0</v>
      </c>
      <c r="AN101" s="44">
        <v>0</v>
      </c>
      <c r="AO101" s="44">
        <v>0</v>
      </c>
      <c r="AP101" s="44">
        <v>0</v>
      </c>
      <c r="AQ101" s="44">
        <v>0</v>
      </c>
      <c r="AR101" s="44">
        <v>0</v>
      </c>
      <c r="AS101" s="44">
        <v>0</v>
      </c>
      <c r="AT101" s="44">
        <v>0</v>
      </c>
      <c r="AU101" s="44">
        <v>0</v>
      </c>
      <c r="AV101" s="44">
        <v>0</v>
      </c>
      <c r="AW101" s="44">
        <v>0</v>
      </c>
      <c r="AX101" s="44">
        <v>0</v>
      </c>
      <c r="AY101" s="44">
        <v>0</v>
      </c>
      <c r="AZ101" s="44">
        <v>0</v>
      </c>
      <c r="BA101" s="44">
        <v>0</v>
      </c>
      <c r="BB101" s="44">
        <v>0</v>
      </c>
      <c r="BC101" s="44">
        <v>0.5</v>
      </c>
      <c r="BD101" s="44">
        <v>0</v>
      </c>
      <c r="BE101" s="44">
        <v>0</v>
      </c>
      <c r="BF101" s="44">
        <v>0</v>
      </c>
      <c r="BG101" s="44">
        <v>0</v>
      </c>
      <c r="BH101" s="44">
        <v>0</v>
      </c>
      <c r="BI101" s="44">
        <v>0</v>
      </c>
      <c r="BJ101" s="44">
        <v>0</v>
      </c>
      <c r="BK101" s="44">
        <v>0</v>
      </c>
      <c r="BL101" s="44">
        <v>0</v>
      </c>
      <c r="BM101" s="44">
        <v>0</v>
      </c>
      <c r="BN101" s="44">
        <v>2</v>
      </c>
      <c r="BO101" s="44">
        <v>0</v>
      </c>
      <c r="BP101" s="44">
        <v>4</v>
      </c>
      <c r="BQ101" s="44">
        <v>0</v>
      </c>
      <c r="BR101" s="44">
        <v>0</v>
      </c>
      <c r="BS101" s="44">
        <v>0</v>
      </c>
      <c r="BT101" s="44">
        <v>0.5</v>
      </c>
      <c r="BU101" s="44">
        <v>4</v>
      </c>
      <c r="BV101" s="44">
        <v>0</v>
      </c>
      <c r="BW101" s="44">
        <v>0</v>
      </c>
      <c r="BX101" s="44">
        <v>0</v>
      </c>
      <c r="BY101" s="44">
        <v>0</v>
      </c>
      <c r="BZ101" s="44">
        <v>0</v>
      </c>
      <c r="CA101" s="44">
        <v>0</v>
      </c>
      <c r="CB101" s="44">
        <v>0</v>
      </c>
      <c r="CC101" s="44">
        <v>0</v>
      </c>
      <c r="CD101" s="44">
        <v>0</v>
      </c>
      <c r="CE101" s="44">
        <v>0</v>
      </c>
      <c r="CF101" s="44">
        <v>0</v>
      </c>
      <c r="CG101" s="44">
        <v>0</v>
      </c>
      <c r="CH101" s="44">
        <v>0</v>
      </c>
      <c r="CI101" s="44">
        <v>0</v>
      </c>
      <c r="CJ101" s="44">
        <v>0</v>
      </c>
      <c r="CK101" s="44">
        <v>0</v>
      </c>
      <c r="CL101" s="44">
        <v>0</v>
      </c>
      <c r="CM101" s="44">
        <v>0</v>
      </c>
      <c r="CN101" s="44">
        <v>0.5</v>
      </c>
      <c r="CO101" s="44">
        <v>0</v>
      </c>
      <c r="CP101" s="44">
        <v>0</v>
      </c>
      <c r="CQ101" s="44">
        <v>0</v>
      </c>
      <c r="CR101" s="44">
        <v>0</v>
      </c>
      <c r="CS101" s="44">
        <v>0</v>
      </c>
      <c r="CT101" s="44">
        <v>0</v>
      </c>
      <c r="CU101" s="44">
        <v>0.5</v>
      </c>
      <c r="CV101" s="44">
        <v>25</v>
      </c>
      <c r="CW101" s="44">
        <f t="shared" si="3"/>
        <v>21.5</v>
      </c>
      <c r="CX101" s="87">
        <f t="shared" si="4"/>
        <v>105</v>
      </c>
      <c r="CY101" s="91">
        <f t="shared" si="5"/>
        <v>101.5</v>
      </c>
      <c r="CZ101" s="44">
        <v>0</v>
      </c>
      <c r="DA101" s="44"/>
      <c r="DB101" s="44"/>
    </row>
    <row r="102" spans="1:106" ht="15.75" customHeight="1" x14ac:dyDescent="0.3">
      <c r="A102" s="44" t="s">
        <v>212</v>
      </c>
      <c r="B102" s="44" t="s">
        <v>796</v>
      </c>
      <c r="C102" s="44" t="s">
        <v>652</v>
      </c>
      <c r="D102" s="44">
        <v>2018</v>
      </c>
      <c r="E102" s="45">
        <v>43270</v>
      </c>
      <c r="F102" s="44" t="s">
        <v>19</v>
      </c>
      <c r="G102" s="44" t="s">
        <v>113</v>
      </c>
      <c r="H102" s="37" t="s">
        <v>27</v>
      </c>
      <c r="I102" s="37" t="s">
        <v>27</v>
      </c>
      <c r="J102" s="37" t="s">
        <v>26</v>
      </c>
      <c r="K102" s="37" t="s">
        <v>21</v>
      </c>
      <c r="L102" s="37" t="s">
        <v>22</v>
      </c>
      <c r="M102" s="44">
        <v>5</v>
      </c>
      <c r="N102" s="44">
        <v>0.5</v>
      </c>
      <c r="O102" s="44">
        <v>20</v>
      </c>
      <c r="P102" s="44">
        <v>0</v>
      </c>
      <c r="Q102" s="44">
        <v>29</v>
      </c>
      <c r="R102" s="44">
        <v>13</v>
      </c>
      <c r="S102" s="44">
        <v>0</v>
      </c>
      <c r="T102" s="44">
        <v>0</v>
      </c>
      <c r="U102" s="44">
        <v>0</v>
      </c>
      <c r="V102" s="44">
        <v>0</v>
      </c>
      <c r="W102" s="44">
        <v>0</v>
      </c>
      <c r="X102" s="44">
        <v>0</v>
      </c>
      <c r="Y102" s="44">
        <v>2</v>
      </c>
      <c r="Z102" s="44">
        <v>0</v>
      </c>
      <c r="AA102" s="44">
        <v>0</v>
      </c>
      <c r="AB102" s="44">
        <v>0</v>
      </c>
      <c r="AC102" s="44">
        <v>9</v>
      </c>
      <c r="AD102" s="44">
        <v>0</v>
      </c>
      <c r="AE102" s="44">
        <v>0.5</v>
      </c>
      <c r="AF102" s="44">
        <v>0.5</v>
      </c>
      <c r="AG102" s="44">
        <v>0</v>
      </c>
      <c r="AH102" s="44">
        <v>0</v>
      </c>
      <c r="AI102" s="44">
        <v>0</v>
      </c>
      <c r="AJ102" s="44">
        <v>0</v>
      </c>
      <c r="AK102" s="44">
        <v>0</v>
      </c>
      <c r="AL102" s="44">
        <v>0</v>
      </c>
      <c r="AM102" s="44">
        <v>0</v>
      </c>
      <c r="AN102" s="44">
        <v>0</v>
      </c>
      <c r="AO102" s="44">
        <v>0</v>
      </c>
      <c r="AP102" s="44">
        <v>0</v>
      </c>
      <c r="AQ102" s="44">
        <v>0</v>
      </c>
      <c r="AR102" s="44">
        <v>0</v>
      </c>
      <c r="AS102" s="44">
        <v>0</v>
      </c>
      <c r="AT102" s="44">
        <v>0</v>
      </c>
      <c r="AU102" s="44">
        <v>0</v>
      </c>
      <c r="AV102" s="44">
        <v>0</v>
      </c>
      <c r="AW102" s="44">
        <v>0</v>
      </c>
      <c r="AX102" s="44">
        <v>0</v>
      </c>
      <c r="AY102" s="44">
        <v>0</v>
      </c>
      <c r="AZ102" s="44">
        <v>0</v>
      </c>
      <c r="BA102" s="44">
        <v>0.5</v>
      </c>
      <c r="BB102" s="44">
        <v>0</v>
      </c>
      <c r="BC102" s="44">
        <v>0.5</v>
      </c>
      <c r="BD102" s="44">
        <v>0</v>
      </c>
      <c r="BE102" s="44">
        <v>0</v>
      </c>
      <c r="BF102" s="44">
        <v>0</v>
      </c>
      <c r="BG102" s="44">
        <v>0</v>
      </c>
      <c r="BH102" s="44">
        <v>0</v>
      </c>
      <c r="BI102" s="44">
        <v>0</v>
      </c>
      <c r="BJ102" s="44">
        <v>0</v>
      </c>
      <c r="BK102" s="44">
        <v>0</v>
      </c>
      <c r="BL102" s="44">
        <v>0</v>
      </c>
      <c r="BM102" s="44">
        <v>0</v>
      </c>
      <c r="BN102" s="44">
        <v>12</v>
      </c>
      <c r="BO102" s="44">
        <v>0</v>
      </c>
      <c r="BP102" s="44">
        <v>2</v>
      </c>
      <c r="BQ102" s="44">
        <v>0</v>
      </c>
      <c r="BR102" s="44">
        <v>0</v>
      </c>
      <c r="BS102" s="44">
        <v>0</v>
      </c>
      <c r="BT102" s="44">
        <v>0.5</v>
      </c>
      <c r="BU102" s="44">
        <v>5</v>
      </c>
      <c r="BV102" s="44">
        <v>0</v>
      </c>
      <c r="BW102" s="44">
        <v>0</v>
      </c>
      <c r="BX102" s="44">
        <v>0</v>
      </c>
      <c r="BY102" s="44">
        <v>0</v>
      </c>
      <c r="BZ102" s="44">
        <v>0</v>
      </c>
      <c r="CA102" s="44">
        <v>0</v>
      </c>
      <c r="CB102" s="44">
        <v>0</v>
      </c>
      <c r="CC102" s="44">
        <v>0</v>
      </c>
      <c r="CD102" s="44">
        <v>0</v>
      </c>
      <c r="CE102" s="44">
        <v>0</v>
      </c>
      <c r="CF102" s="44">
        <v>0</v>
      </c>
      <c r="CG102" s="44">
        <v>0</v>
      </c>
      <c r="CH102" s="44">
        <v>0</v>
      </c>
      <c r="CI102" s="44">
        <v>0</v>
      </c>
      <c r="CJ102" s="44">
        <v>0</v>
      </c>
      <c r="CK102" s="44">
        <v>0</v>
      </c>
      <c r="CL102" s="44">
        <v>0.5</v>
      </c>
      <c r="CM102" s="44">
        <v>0</v>
      </c>
      <c r="CN102" s="44">
        <v>0</v>
      </c>
      <c r="CO102" s="44">
        <v>0</v>
      </c>
      <c r="CP102" s="44">
        <v>0</v>
      </c>
      <c r="CQ102" s="44">
        <v>0</v>
      </c>
      <c r="CR102" s="44">
        <v>0</v>
      </c>
      <c r="CS102" s="44">
        <v>0</v>
      </c>
      <c r="CT102" s="44">
        <v>0</v>
      </c>
      <c r="CU102" s="44">
        <v>0.5</v>
      </c>
      <c r="CV102" s="44">
        <v>25</v>
      </c>
      <c r="CW102" s="44">
        <f t="shared" si="3"/>
        <v>33.5</v>
      </c>
      <c r="CX102" s="87">
        <f t="shared" si="4"/>
        <v>92.5</v>
      </c>
      <c r="CY102" s="91">
        <f t="shared" si="5"/>
        <v>101</v>
      </c>
      <c r="CZ102" s="44">
        <v>0</v>
      </c>
      <c r="DA102" s="44"/>
      <c r="DB102" s="44"/>
    </row>
    <row r="103" spans="1:106" ht="15.75" customHeight="1" x14ac:dyDescent="0.3">
      <c r="A103" s="44" t="s">
        <v>212</v>
      </c>
      <c r="B103" s="44" t="s">
        <v>796</v>
      </c>
      <c r="C103" s="44" t="s">
        <v>652</v>
      </c>
      <c r="D103" s="44">
        <v>2018</v>
      </c>
      <c r="E103" s="45">
        <v>43270</v>
      </c>
      <c r="F103" s="44" t="s">
        <v>19</v>
      </c>
      <c r="G103" s="44" t="s">
        <v>116</v>
      </c>
      <c r="H103" s="37" t="s">
        <v>31</v>
      </c>
      <c r="I103" s="37" t="s">
        <v>31</v>
      </c>
      <c r="J103" s="37" t="s">
        <v>31</v>
      </c>
      <c r="K103" s="37" t="s">
        <v>31</v>
      </c>
      <c r="L103" s="37" t="s">
        <v>31</v>
      </c>
      <c r="M103" s="44">
        <v>1</v>
      </c>
      <c r="N103" s="44">
        <v>1</v>
      </c>
      <c r="O103" s="44">
        <v>6</v>
      </c>
      <c r="P103" s="44">
        <v>0</v>
      </c>
      <c r="Q103" s="44">
        <v>30</v>
      </c>
      <c r="R103" s="44">
        <v>35</v>
      </c>
      <c r="S103" s="44">
        <v>0</v>
      </c>
      <c r="T103" s="44">
        <v>0</v>
      </c>
      <c r="U103" s="44">
        <v>0</v>
      </c>
      <c r="V103" s="44">
        <v>0</v>
      </c>
      <c r="W103" s="44">
        <v>0</v>
      </c>
      <c r="X103" s="44">
        <v>0</v>
      </c>
      <c r="Y103" s="44">
        <v>2</v>
      </c>
      <c r="Z103" s="44">
        <v>0</v>
      </c>
      <c r="AA103" s="44">
        <v>0</v>
      </c>
      <c r="AB103" s="44">
        <v>0</v>
      </c>
      <c r="AC103" s="44">
        <v>5</v>
      </c>
      <c r="AD103" s="44">
        <v>0.5</v>
      </c>
      <c r="AE103" s="44">
        <v>0.5</v>
      </c>
      <c r="AF103" s="44">
        <v>0.5</v>
      </c>
      <c r="AG103" s="44">
        <v>0</v>
      </c>
      <c r="AH103" s="44">
        <v>0</v>
      </c>
      <c r="AI103" s="44">
        <v>0</v>
      </c>
      <c r="AJ103" s="44">
        <v>0</v>
      </c>
      <c r="AK103" s="44">
        <v>0</v>
      </c>
      <c r="AL103" s="44">
        <v>0</v>
      </c>
      <c r="AM103" s="44">
        <v>0</v>
      </c>
      <c r="AN103" s="44">
        <v>0</v>
      </c>
      <c r="AO103" s="44">
        <v>0</v>
      </c>
      <c r="AP103" s="44">
        <v>0.5</v>
      </c>
      <c r="AQ103" s="44">
        <v>0</v>
      </c>
      <c r="AR103" s="44">
        <v>0</v>
      </c>
      <c r="AS103" s="44">
        <v>0</v>
      </c>
      <c r="AT103" s="44">
        <v>0</v>
      </c>
      <c r="AU103" s="44">
        <v>0</v>
      </c>
      <c r="AV103" s="44">
        <v>0</v>
      </c>
      <c r="AW103" s="44">
        <v>0</v>
      </c>
      <c r="AX103" s="44">
        <v>0</v>
      </c>
      <c r="AY103" s="44">
        <v>0</v>
      </c>
      <c r="AZ103" s="44">
        <v>0</v>
      </c>
      <c r="BA103" s="44">
        <v>0</v>
      </c>
      <c r="BB103" s="44">
        <v>0</v>
      </c>
      <c r="BC103" s="44">
        <v>0.5</v>
      </c>
      <c r="BD103" s="44">
        <v>0</v>
      </c>
      <c r="BE103" s="44">
        <v>0.5</v>
      </c>
      <c r="BF103" s="44">
        <v>0</v>
      </c>
      <c r="BG103" s="44">
        <v>0</v>
      </c>
      <c r="BH103" s="44">
        <v>0</v>
      </c>
      <c r="BI103" s="44">
        <v>0</v>
      </c>
      <c r="BJ103" s="44">
        <v>0</v>
      </c>
      <c r="BK103" s="44">
        <v>0</v>
      </c>
      <c r="BL103" s="44">
        <v>0</v>
      </c>
      <c r="BM103" s="44">
        <v>0</v>
      </c>
      <c r="BN103" s="44">
        <v>0.5</v>
      </c>
      <c r="BO103" s="44">
        <v>0</v>
      </c>
      <c r="BP103" s="44">
        <v>9</v>
      </c>
      <c r="BQ103" s="44">
        <v>0</v>
      </c>
      <c r="BR103" s="44">
        <v>0</v>
      </c>
      <c r="BS103" s="44">
        <v>0</v>
      </c>
      <c r="BT103" s="44">
        <v>0.5</v>
      </c>
      <c r="BU103" s="44">
        <v>7</v>
      </c>
      <c r="BV103" s="44">
        <v>0</v>
      </c>
      <c r="BW103" s="44">
        <v>0</v>
      </c>
      <c r="BX103" s="44">
        <v>0</v>
      </c>
      <c r="BY103" s="44">
        <v>0</v>
      </c>
      <c r="BZ103" s="44">
        <v>0</v>
      </c>
      <c r="CA103" s="44">
        <v>0</v>
      </c>
      <c r="CB103" s="44">
        <v>0</v>
      </c>
      <c r="CC103" s="44">
        <v>0</v>
      </c>
      <c r="CD103" s="44">
        <v>0</v>
      </c>
      <c r="CE103" s="44">
        <v>0</v>
      </c>
      <c r="CF103" s="44">
        <v>0</v>
      </c>
      <c r="CG103" s="44">
        <v>0</v>
      </c>
      <c r="CH103" s="44">
        <v>0</v>
      </c>
      <c r="CI103" s="44">
        <v>0</v>
      </c>
      <c r="CJ103" s="44">
        <v>0</v>
      </c>
      <c r="CK103" s="44">
        <v>0</v>
      </c>
      <c r="CL103" s="44">
        <v>0</v>
      </c>
      <c r="CM103" s="44">
        <v>0</v>
      </c>
      <c r="CN103" s="44">
        <v>0</v>
      </c>
      <c r="CO103" s="44">
        <v>0</v>
      </c>
      <c r="CP103" s="44">
        <v>0</v>
      </c>
      <c r="CQ103" s="44">
        <v>0</v>
      </c>
      <c r="CR103" s="44">
        <v>0</v>
      </c>
      <c r="CS103" s="44">
        <v>0</v>
      </c>
      <c r="CT103" s="44">
        <v>0</v>
      </c>
      <c r="CU103" s="44">
        <v>0.5</v>
      </c>
      <c r="CV103" s="44">
        <v>30</v>
      </c>
      <c r="CW103" s="44">
        <f t="shared" si="3"/>
        <v>27.5</v>
      </c>
      <c r="CX103" s="87">
        <f t="shared" si="4"/>
        <v>103</v>
      </c>
      <c r="CY103" s="91">
        <f t="shared" si="5"/>
        <v>100.5</v>
      </c>
      <c r="CZ103" s="44">
        <v>0</v>
      </c>
      <c r="DA103" s="44"/>
      <c r="DB103" s="44"/>
    </row>
    <row r="104" spans="1:106" ht="15.75" customHeight="1" x14ac:dyDescent="0.3">
      <c r="A104" s="44" t="s">
        <v>212</v>
      </c>
      <c r="B104" s="44" t="s">
        <v>796</v>
      </c>
      <c r="C104" s="44" t="s">
        <v>652</v>
      </c>
      <c r="D104" s="44">
        <v>2018</v>
      </c>
      <c r="E104" s="45">
        <v>43270</v>
      </c>
      <c r="F104" s="44" t="s">
        <v>19</v>
      </c>
      <c r="G104" s="44" t="s">
        <v>119</v>
      </c>
      <c r="H104" s="37" t="s">
        <v>22</v>
      </c>
      <c r="I104" s="37" t="s">
        <v>22</v>
      </c>
      <c r="J104" s="37" t="s">
        <v>21</v>
      </c>
      <c r="K104" s="37" t="s">
        <v>31</v>
      </c>
      <c r="L104" s="37" t="s">
        <v>31</v>
      </c>
      <c r="M104" s="44">
        <v>0.5</v>
      </c>
      <c r="N104" s="44">
        <v>2</v>
      </c>
      <c r="O104" s="44">
        <v>3</v>
      </c>
      <c r="P104" s="44">
        <v>0</v>
      </c>
      <c r="Q104" s="44">
        <v>26</v>
      </c>
      <c r="R104" s="44">
        <v>35</v>
      </c>
      <c r="S104" s="44">
        <v>0</v>
      </c>
      <c r="T104" s="44">
        <v>0</v>
      </c>
      <c r="U104" s="44">
        <v>0</v>
      </c>
      <c r="V104" s="44">
        <v>0</v>
      </c>
      <c r="W104" s="44">
        <v>0</v>
      </c>
      <c r="X104" s="44">
        <v>0</v>
      </c>
      <c r="Y104" s="44">
        <v>1</v>
      </c>
      <c r="Z104" s="44">
        <v>0</v>
      </c>
      <c r="AA104" s="44">
        <v>0</v>
      </c>
      <c r="AB104" s="44">
        <v>0</v>
      </c>
      <c r="AC104" s="44">
        <v>8</v>
      </c>
      <c r="AD104" s="44">
        <v>0</v>
      </c>
      <c r="AE104" s="44">
        <v>0.5</v>
      </c>
      <c r="AF104" s="44">
        <v>0.5</v>
      </c>
      <c r="AG104" s="44">
        <v>0</v>
      </c>
      <c r="AH104" s="44">
        <v>0</v>
      </c>
      <c r="AI104" s="44">
        <v>0</v>
      </c>
      <c r="AJ104" s="44">
        <v>0.5</v>
      </c>
      <c r="AK104" s="44">
        <v>0</v>
      </c>
      <c r="AL104" s="44">
        <v>0</v>
      </c>
      <c r="AM104" s="44">
        <v>0</v>
      </c>
      <c r="AN104" s="44">
        <v>0</v>
      </c>
      <c r="AO104" s="44">
        <v>0</v>
      </c>
      <c r="AP104" s="44">
        <v>0.5</v>
      </c>
      <c r="AQ104" s="44">
        <v>0</v>
      </c>
      <c r="AR104" s="44">
        <v>0</v>
      </c>
      <c r="AS104" s="44">
        <v>0</v>
      </c>
      <c r="AT104" s="44">
        <v>0</v>
      </c>
      <c r="AU104" s="44">
        <v>0</v>
      </c>
      <c r="AV104" s="44">
        <v>0</v>
      </c>
      <c r="AW104" s="44">
        <v>0</v>
      </c>
      <c r="AX104" s="44">
        <v>0</v>
      </c>
      <c r="AY104" s="44">
        <v>0</v>
      </c>
      <c r="AZ104" s="44">
        <v>0</v>
      </c>
      <c r="BA104" s="44">
        <v>0.5</v>
      </c>
      <c r="BB104" s="44">
        <v>0</v>
      </c>
      <c r="BC104" s="44">
        <v>0.5</v>
      </c>
      <c r="BD104" s="44">
        <v>0</v>
      </c>
      <c r="BE104" s="44">
        <v>0.5</v>
      </c>
      <c r="BF104" s="44">
        <v>0</v>
      </c>
      <c r="BG104" s="44">
        <v>0</v>
      </c>
      <c r="BH104" s="44">
        <v>0</v>
      </c>
      <c r="BI104" s="44">
        <v>0</v>
      </c>
      <c r="BJ104" s="44">
        <v>0</v>
      </c>
      <c r="BK104" s="44">
        <v>0</v>
      </c>
      <c r="BL104" s="44">
        <v>0.5</v>
      </c>
      <c r="BM104" s="44">
        <v>0</v>
      </c>
      <c r="BN104" s="44">
        <v>6</v>
      </c>
      <c r="BO104" s="44">
        <v>0</v>
      </c>
      <c r="BP104" s="44">
        <v>4</v>
      </c>
      <c r="BQ104" s="44">
        <v>0</v>
      </c>
      <c r="BR104" s="44">
        <v>0</v>
      </c>
      <c r="BS104" s="44">
        <v>0</v>
      </c>
      <c r="BT104" s="44">
        <v>1</v>
      </c>
      <c r="BU104" s="44">
        <v>9</v>
      </c>
      <c r="BV104" s="44">
        <v>0</v>
      </c>
      <c r="BW104" s="44">
        <v>0</v>
      </c>
      <c r="BX104" s="44">
        <v>0</v>
      </c>
      <c r="BY104" s="44">
        <v>0</v>
      </c>
      <c r="BZ104" s="44">
        <v>0</v>
      </c>
      <c r="CA104" s="44">
        <v>0</v>
      </c>
      <c r="CB104" s="44">
        <v>0</v>
      </c>
      <c r="CC104" s="44">
        <v>0</v>
      </c>
      <c r="CD104" s="44">
        <v>0</v>
      </c>
      <c r="CE104" s="44">
        <v>0</v>
      </c>
      <c r="CF104" s="44">
        <v>0</v>
      </c>
      <c r="CG104" s="44">
        <v>0</v>
      </c>
      <c r="CH104" s="44">
        <v>0</v>
      </c>
      <c r="CI104" s="44">
        <v>0</v>
      </c>
      <c r="CJ104" s="44">
        <v>0</v>
      </c>
      <c r="CK104" s="44">
        <v>0</v>
      </c>
      <c r="CL104" s="44">
        <v>0.5</v>
      </c>
      <c r="CM104" s="44">
        <v>0</v>
      </c>
      <c r="CN104" s="44">
        <v>0</v>
      </c>
      <c r="CO104" s="44">
        <v>0</v>
      </c>
      <c r="CP104" s="44">
        <v>0</v>
      </c>
      <c r="CQ104" s="44">
        <v>0</v>
      </c>
      <c r="CR104" s="44">
        <v>0</v>
      </c>
      <c r="CS104" s="44">
        <v>0</v>
      </c>
      <c r="CT104" s="44">
        <v>0</v>
      </c>
      <c r="CU104" s="44">
        <v>0.5</v>
      </c>
      <c r="CV104" s="44">
        <v>35</v>
      </c>
      <c r="CW104" s="44">
        <f t="shared" si="3"/>
        <v>34</v>
      </c>
      <c r="CX104" s="87">
        <f t="shared" si="4"/>
        <v>101.5</v>
      </c>
      <c r="CY104" s="91">
        <f t="shared" si="5"/>
        <v>100.5</v>
      </c>
      <c r="CZ104" s="44">
        <v>0</v>
      </c>
      <c r="DA104" s="44"/>
      <c r="DB104" s="44"/>
    </row>
    <row r="105" spans="1:106" ht="15.75" customHeight="1" x14ac:dyDescent="0.3">
      <c r="A105" s="44" t="s">
        <v>212</v>
      </c>
      <c r="B105" s="44" t="s">
        <v>797</v>
      </c>
      <c r="C105" s="44" t="s">
        <v>798</v>
      </c>
      <c r="D105" s="44">
        <v>2018</v>
      </c>
      <c r="E105" s="45">
        <v>43269</v>
      </c>
      <c r="F105" s="44" t="s">
        <v>19</v>
      </c>
      <c r="G105" s="44" t="s">
        <v>122</v>
      </c>
      <c r="H105" s="37" t="s">
        <v>31</v>
      </c>
      <c r="I105" s="37" t="s">
        <v>31</v>
      </c>
      <c r="J105" s="37" t="s">
        <v>31</v>
      </c>
      <c r="K105" s="37" t="s">
        <v>31</v>
      </c>
      <c r="L105" s="37" t="s">
        <v>31</v>
      </c>
      <c r="M105" s="44">
        <v>1</v>
      </c>
      <c r="N105" s="44">
        <v>0.5</v>
      </c>
      <c r="O105" s="44">
        <v>2</v>
      </c>
      <c r="P105" s="44">
        <v>0</v>
      </c>
      <c r="Q105" s="44">
        <v>55</v>
      </c>
      <c r="R105" s="44">
        <v>20</v>
      </c>
      <c r="S105" s="44">
        <v>0</v>
      </c>
      <c r="T105" s="44">
        <v>0</v>
      </c>
      <c r="U105" s="44">
        <v>0</v>
      </c>
      <c r="V105" s="44">
        <v>0.5</v>
      </c>
      <c r="W105" s="44">
        <v>0</v>
      </c>
      <c r="X105" s="44">
        <v>0</v>
      </c>
      <c r="Y105" s="44">
        <v>2</v>
      </c>
      <c r="Z105" s="44">
        <v>0</v>
      </c>
      <c r="AA105" s="44">
        <v>0</v>
      </c>
      <c r="AB105" s="44">
        <v>0</v>
      </c>
      <c r="AC105" s="44">
        <v>6</v>
      </c>
      <c r="AD105" s="44">
        <v>0</v>
      </c>
      <c r="AE105" s="44">
        <v>2</v>
      </c>
      <c r="AF105" s="44">
        <v>0.5</v>
      </c>
      <c r="AG105" s="44">
        <v>0</v>
      </c>
      <c r="AH105" s="44">
        <v>0</v>
      </c>
      <c r="AI105" s="44">
        <v>0</v>
      </c>
      <c r="AJ105" s="44">
        <v>0</v>
      </c>
      <c r="AK105" s="44">
        <v>0</v>
      </c>
      <c r="AL105" s="44">
        <v>0</v>
      </c>
      <c r="AM105" s="44">
        <v>0</v>
      </c>
      <c r="AN105" s="44">
        <v>0</v>
      </c>
      <c r="AO105" s="44">
        <v>0</v>
      </c>
      <c r="AP105" s="44">
        <v>0.5</v>
      </c>
      <c r="AQ105" s="44">
        <v>0</v>
      </c>
      <c r="AR105" s="44">
        <v>0</v>
      </c>
      <c r="AS105" s="44">
        <v>0</v>
      </c>
      <c r="AT105" s="44">
        <v>0</v>
      </c>
      <c r="AU105" s="44">
        <v>0</v>
      </c>
      <c r="AV105" s="44">
        <v>0</v>
      </c>
      <c r="AW105" s="44">
        <v>0.5</v>
      </c>
      <c r="AX105" s="44">
        <v>0</v>
      </c>
      <c r="AY105" s="44">
        <v>0</v>
      </c>
      <c r="AZ105" s="44">
        <v>0</v>
      </c>
      <c r="BA105" s="44">
        <v>0.5</v>
      </c>
      <c r="BB105" s="44">
        <v>0</v>
      </c>
      <c r="BC105" s="44">
        <v>0.5</v>
      </c>
      <c r="BD105" s="44">
        <v>0</v>
      </c>
      <c r="BE105" s="44">
        <v>0</v>
      </c>
      <c r="BF105" s="44">
        <v>0</v>
      </c>
      <c r="BG105" s="44">
        <v>0</v>
      </c>
      <c r="BH105" s="44">
        <v>0</v>
      </c>
      <c r="BI105" s="44">
        <v>0</v>
      </c>
      <c r="BJ105" s="44">
        <v>0</v>
      </c>
      <c r="BK105" s="44">
        <v>0</v>
      </c>
      <c r="BL105" s="44">
        <v>0</v>
      </c>
      <c r="BM105" s="44">
        <v>0.5</v>
      </c>
      <c r="BN105" s="44">
        <v>1</v>
      </c>
      <c r="BO105" s="44">
        <v>0</v>
      </c>
      <c r="BP105" s="44">
        <v>2</v>
      </c>
      <c r="BQ105" s="44">
        <v>0</v>
      </c>
      <c r="BR105" s="44">
        <v>0</v>
      </c>
      <c r="BS105" s="44">
        <v>0</v>
      </c>
      <c r="BT105" s="44">
        <v>0.5</v>
      </c>
      <c r="BU105" s="44">
        <v>5</v>
      </c>
      <c r="BV105" s="44">
        <v>0</v>
      </c>
      <c r="BW105" s="44">
        <v>0</v>
      </c>
      <c r="BX105" s="44">
        <v>0</v>
      </c>
      <c r="BY105" s="44">
        <v>0</v>
      </c>
      <c r="BZ105" s="44">
        <v>0</v>
      </c>
      <c r="CA105" s="44">
        <v>0</v>
      </c>
      <c r="CB105" s="44">
        <v>0</v>
      </c>
      <c r="CC105" s="44">
        <v>0</v>
      </c>
      <c r="CD105" s="44">
        <v>0</v>
      </c>
      <c r="CE105" s="44">
        <v>0</v>
      </c>
      <c r="CF105" s="44">
        <v>0</v>
      </c>
      <c r="CG105" s="44">
        <v>0</v>
      </c>
      <c r="CH105" s="44">
        <v>0</v>
      </c>
      <c r="CI105" s="44">
        <v>0</v>
      </c>
      <c r="CJ105" s="44">
        <v>0</v>
      </c>
      <c r="CK105" s="44">
        <v>0</v>
      </c>
      <c r="CL105" s="44">
        <v>0</v>
      </c>
      <c r="CM105" s="44">
        <v>0</v>
      </c>
      <c r="CN105" s="44">
        <v>0</v>
      </c>
      <c r="CO105" s="44">
        <v>0</v>
      </c>
      <c r="CP105" s="44">
        <v>0</v>
      </c>
      <c r="CQ105" s="44">
        <v>0</v>
      </c>
      <c r="CR105" s="44">
        <v>0</v>
      </c>
      <c r="CS105" s="44">
        <v>0</v>
      </c>
      <c r="CT105" s="44">
        <v>0</v>
      </c>
      <c r="CU105" s="44">
        <v>0.5</v>
      </c>
      <c r="CV105" s="44">
        <v>30</v>
      </c>
      <c r="CW105" s="44">
        <f t="shared" si="3"/>
        <v>22.5</v>
      </c>
      <c r="CX105" s="87">
        <f t="shared" si="4"/>
        <v>108.5</v>
      </c>
      <c r="CY105" s="91">
        <f t="shared" si="5"/>
        <v>101</v>
      </c>
      <c r="CZ105" s="44">
        <v>0</v>
      </c>
      <c r="DA105" s="44"/>
      <c r="DB105" s="44"/>
    </row>
    <row r="106" spans="1:106" ht="15.75" customHeight="1" x14ac:dyDescent="0.3">
      <c r="A106" s="44" t="s">
        <v>212</v>
      </c>
      <c r="B106" s="44" t="s">
        <v>797</v>
      </c>
      <c r="C106" s="44" t="s">
        <v>798</v>
      </c>
      <c r="D106" s="44">
        <v>2018</v>
      </c>
      <c r="E106" s="45">
        <v>43269</v>
      </c>
      <c r="F106" s="44" t="s">
        <v>19</v>
      </c>
      <c r="G106" s="44" t="s">
        <v>125</v>
      </c>
      <c r="H106" s="37" t="s">
        <v>27</v>
      </c>
      <c r="I106" s="37" t="s">
        <v>27</v>
      </c>
      <c r="J106" s="37" t="s">
        <v>26</v>
      </c>
      <c r="K106" s="37" t="s">
        <v>45</v>
      </c>
      <c r="L106" s="37" t="s">
        <v>45</v>
      </c>
      <c r="M106" s="44">
        <v>3</v>
      </c>
      <c r="N106" s="44">
        <v>0</v>
      </c>
      <c r="O106" s="44">
        <v>2</v>
      </c>
      <c r="P106" s="44">
        <v>0</v>
      </c>
      <c r="Q106" s="44">
        <v>65</v>
      </c>
      <c r="R106" s="44">
        <v>13</v>
      </c>
      <c r="S106" s="44">
        <v>0</v>
      </c>
      <c r="T106" s="44">
        <v>0</v>
      </c>
      <c r="U106" s="44">
        <v>0.5</v>
      </c>
      <c r="V106" s="44">
        <v>0.5</v>
      </c>
      <c r="W106" s="44">
        <v>0</v>
      </c>
      <c r="X106" s="44">
        <v>0</v>
      </c>
      <c r="Y106" s="44">
        <v>2</v>
      </c>
      <c r="Z106" s="44">
        <v>0</v>
      </c>
      <c r="AA106" s="44">
        <v>0</v>
      </c>
      <c r="AB106" s="44">
        <v>0</v>
      </c>
      <c r="AC106" s="44">
        <v>5</v>
      </c>
      <c r="AD106" s="44">
        <v>0</v>
      </c>
      <c r="AE106" s="44">
        <v>2</v>
      </c>
      <c r="AF106" s="44">
        <v>1</v>
      </c>
      <c r="AG106" s="44">
        <v>0</v>
      </c>
      <c r="AH106" s="44">
        <v>0</v>
      </c>
      <c r="AI106" s="44">
        <v>0</v>
      </c>
      <c r="AJ106" s="44">
        <v>0</v>
      </c>
      <c r="AK106" s="44">
        <v>0</v>
      </c>
      <c r="AL106" s="44">
        <v>0</v>
      </c>
      <c r="AM106" s="44">
        <v>0</v>
      </c>
      <c r="AN106" s="44">
        <v>0</v>
      </c>
      <c r="AO106" s="44">
        <v>0</v>
      </c>
      <c r="AP106" s="44">
        <v>0.5</v>
      </c>
      <c r="AQ106" s="44">
        <v>0</v>
      </c>
      <c r="AR106" s="44">
        <v>0</v>
      </c>
      <c r="AS106" s="44">
        <v>0</v>
      </c>
      <c r="AT106" s="44">
        <v>0</v>
      </c>
      <c r="AU106" s="44">
        <v>0</v>
      </c>
      <c r="AV106" s="44">
        <v>0</v>
      </c>
      <c r="AW106" s="44">
        <v>0</v>
      </c>
      <c r="AX106" s="44">
        <v>0</v>
      </c>
      <c r="AY106" s="44">
        <v>0</v>
      </c>
      <c r="AZ106" s="44">
        <v>0</v>
      </c>
      <c r="BA106" s="44">
        <v>0.5</v>
      </c>
      <c r="BB106" s="44">
        <v>0</v>
      </c>
      <c r="BC106" s="44">
        <v>0.5</v>
      </c>
      <c r="BD106" s="44">
        <v>0</v>
      </c>
      <c r="BE106" s="44">
        <v>0.5</v>
      </c>
      <c r="BF106" s="44">
        <v>0</v>
      </c>
      <c r="BG106" s="44">
        <v>0</v>
      </c>
      <c r="BH106" s="44">
        <v>0</v>
      </c>
      <c r="BI106" s="44">
        <v>0</v>
      </c>
      <c r="BJ106" s="44">
        <v>0</v>
      </c>
      <c r="BK106" s="44">
        <v>0</v>
      </c>
      <c r="BL106" s="44">
        <v>0</v>
      </c>
      <c r="BM106" s="44">
        <v>0</v>
      </c>
      <c r="BN106" s="44">
        <v>1</v>
      </c>
      <c r="BO106" s="44">
        <v>0</v>
      </c>
      <c r="BP106" s="44">
        <v>1</v>
      </c>
      <c r="BQ106" s="44">
        <v>0</v>
      </c>
      <c r="BR106" s="44">
        <v>0</v>
      </c>
      <c r="BS106" s="44">
        <v>0</v>
      </c>
      <c r="BT106" s="44">
        <v>0</v>
      </c>
      <c r="BU106" s="44">
        <v>4</v>
      </c>
      <c r="BV106" s="44">
        <v>0</v>
      </c>
      <c r="BW106" s="44">
        <v>0</v>
      </c>
      <c r="BX106" s="44">
        <v>0</v>
      </c>
      <c r="BY106" s="44">
        <v>0</v>
      </c>
      <c r="BZ106" s="44">
        <v>0</v>
      </c>
      <c r="CA106" s="44">
        <v>0</v>
      </c>
      <c r="CB106" s="44">
        <v>0</v>
      </c>
      <c r="CC106" s="44">
        <v>0</v>
      </c>
      <c r="CD106" s="44">
        <v>0</v>
      </c>
      <c r="CE106" s="44">
        <v>0</v>
      </c>
      <c r="CF106" s="44">
        <v>0</v>
      </c>
      <c r="CG106" s="44">
        <v>0</v>
      </c>
      <c r="CH106" s="44">
        <v>0</v>
      </c>
      <c r="CI106" s="44">
        <v>0</v>
      </c>
      <c r="CJ106" s="44">
        <v>0</v>
      </c>
      <c r="CK106" s="44">
        <v>0</v>
      </c>
      <c r="CL106" s="44">
        <v>0.5</v>
      </c>
      <c r="CM106" s="44">
        <v>0</v>
      </c>
      <c r="CN106" s="44">
        <v>0.5</v>
      </c>
      <c r="CO106" s="44">
        <v>0</v>
      </c>
      <c r="CP106" s="44">
        <v>0</v>
      </c>
      <c r="CQ106" s="44">
        <v>0</v>
      </c>
      <c r="CR106" s="44">
        <v>0</v>
      </c>
      <c r="CS106" s="44">
        <v>0</v>
      </c>
      <c r="CT106" s="44">
        <v>0</v>
      </c>
      <c r="CU106" s="44">
        <v>0.5</v>
      </c>
      <c r="CV106" s="44">
        <v>35</v>
      </c>
      <c r="CW106" s="44">
        <f t="shared" si="3"/>
        <v>20.5</v>
      </c>
      <c r="CX106" s="87">
        <f t="shared" si="4"/>
        <v>118</v>
      </c>
      <c r="CY106" s="91">
        <f t="shared" si="5"/>
        <v>103.5</v>
      </c>
      <c r="CZ106" s="44">
        <v>0</v>
      </c>
      <c r="DA106" s="44"/>
      <c r="DB106" s="44"/>
    </row>
    <row r="107" spans="1:106" ht="15.75" customHeight="1" x14ac:dyDescent="0.3">
      <c r="A107" s="44" t="s">
        <v>212</v>
      </c>
      <c r="B107" s="44" t="s">
        <v>797</v>
      </c>
      <c r="C107" s="44" t="s">
        <v>798</v>
      </c>
      <c r="D107" s="44">
        <v>2018</v>
      </c>
      <c r="E107" s="45">
        <v>43269</v>
      </c>
      <c r="F107" s="44" t="s">
        <v>19</v>
      </c>
      <c r="G107" s="44" t="s">
        <v>128</v>
      </c>
      <c r="H107" s="37" t="s">
        <v>31</v>
      </c>
      <c r="I107" s="37" t="s">
        <v>31</v>
      </c>
      <c r="J107" s="37" t="s">
        <v>31</v>
      </c>
      <c r="K107" s="37" t="s">
        <v>26</v>
      </c>
      <c r="L107" s="37" t="s">
        <v>27</v>
      </c>
      <c r="M107" s="44">
        <v>0.5</v>
      </c>
      <c r="N107" s="44">
        <v>0.5</v>
      </c>
      <c r="O107" s="44">
        <v>8</v>
      </c>
      <c r="P107" s="44">
        <v>0</v>
      </c>
      <c r="Q107" s="44">
        <v>35</v>
      </c>
      <c r="R107" s="44">
        <v>7</v>
      </c>
      <c r="S107" s="44">
        <v>0</v>
      </c>
      <c r="T107" s="44">
        <v>0</v>
      </c>
      <c r="U107" s="44">
        <v>0</v>
      </c>
      <c r="V107" s="44">
        <v>0</v>
      </c>
      <c r="W107" s="44">
        <v>0</v>
      </c>
      <c r="X107" s="44">
        <v>0</v>
      </c>
      <c r="Y107" s="44">
        <v>1</v>
      </c>
      <c r="Z107" s="44">
        <v>0</v>
      </c>
      <c r="AA107" s="44">
        <v>0</v>
      </c>
      <c r="AB107" s="44">
        <v>0</v>
      </c>
      <c r="AC107" s="44">
        <v>3</v>
      </c>
      <c r="AD107" s="44">
        <v>0</v>
      </c>
      <c r="AE107" s="44">
        <v>0.5</v>
      </c>
      <c r="AF107" s="44">
        <v>1</v>
      </c>
      <c r="AG107" s="44">
        <v>0</v>
      </c>
      <c r="AH107" s="44">
        <v>0.5</v>
      </c>
      <c r="AI107" s="44">
        <v>0</v>
      </c>
      <c r="AJ107" s="44">
        <v>0</v>
      </c>
      <c r="AK107" s="44">
        <v>0</v>
      </c>
      <c r="AL107" s="44">
        <v>0</v>
      </c>
      <c r="AM107" s="44">
        <v>0</v>
      </c>
      <c r="AN107" s="44">
        <v>0</v>
      </c>
      <c r="AO107" s="44">
        <v>0</v>
      </c>
      <c r="AP107" s="44">
        <v>0.5</v>
      </c>
      <c r="AQ107" s="44">
        <v>0</v>
      </c>
      <c r="AR107" s="44">
        <v>0</v>
      </c>
      <c r="AS107" s="44">
        <v>0</v>
      </c>
      <c r="AT107" s="44">
        <v>0</v>
      </c>
      <c r="AU107" s="44">
        <v>0</v>
      </c>
      <c r="AV107" s="44">
        <v>0</v>
      </c>
      <c r="AW107" s="44">
        <v>0</v>
      </c>
      <c r="AX107" s="44">
        <v>0</v>
      </c>
      <c r="AY107" s="44">
        <v>0</v>
      </c>
      <c r="AZ107" s="44">
        <v>0</v>
      </c>
      <c r="BA107" s="44">
        <v>0</v>
      </c>
      <c r="BB107" s="44">
        <v>0</v>
      </c>
      <c r="BC107" s="44">
        <v>0.5</v>
      </c>
      <c r="BD107" s="44">
        <v>0</v>
      </c>
      <c r="BE107" s="44">
        <v>0.5</v>
      </c>
      <c r="BF107" s="44">
        <v>0</v>
      </c>
      <c r="BG107" s="44">
        <v>0</v>
      </c>
      <c r="BH107" s="44">
        <v>0</v>
      </c>
      <c r="BI107" s="44">
        <v>0</v>
      </c>
      <c r="BJ107" s="44">
        <v>0</v>
      </c>
      <c r="BK107" s="44">
        <v>0</v>
      </c>
      <c r="BL107" s="44">
        <v>0</v>
      </c>
      <c r="BM107" s="44">
        <v>0</v>
      </c>
      <c r="BN107" s="44">
        <v>2</v>
      </c>
      <c r="BO107" s="44">
        <v>0</v>
      </c>
      <c r="BP107" s="44">
        <v>17</v>
      </c>
      <c r="BQ107" s="44">
        <v>0</v>
      </c>
      <c r="BR107" s="44">
        <v>0</v>
      </c>
      <c r="BS107" s="44">
        <v>0</v>
      </c>
      <c r="BT107" s="44">
        <v>0.5</v>
      </c>
      <c r="BU107" s="44">
        <v>2</v>
      </c>
      <c r="BV107" s="44">
        <v>0</v>
      </c>
      <c r="BW107" s="44">
        <v>0</v>
      </c>
      <c r="BX107" s="44">
        <v>0</v>
      </c>
      <c r="BY107" s="44">
        <v>0</v>
      </c>
      <c r="BZ107" s="44">
        <v>0</v>
      </c>
      <c r="CA107" s="44">
        <v>0</v>
      </c>
      <c r="CB107" s="44">
        <v>0</v>
      </c>
      <c r="CC107" s="44">
        <v>0</v>
      </c>
      <c r="CD107" s="44">
        <v>0</v>
      </c>
      <c r="CE107" s="44">
        <v>0</v>
      </c>
      <c r="CF107" s="44">
        <v>0</v>
      </c>
      <c r="CG107" s="44">
        <v>0</v>
      </c>
      <c r="CH107" s="44">
        <v>0</v>
      </c>
      <c r="CI107" s="44">
        <v>0</v>
      </c>
      <c r="CJ107" s="44">
        <v>0</v>
      </c>
      <c r="CK107" s="44">
        <v>0</v>
      </c>
      <c r="CL107" s="44">
        <v>0</v>
      </c>
      <c r="CM107" s="44">
        <v>0</v>
      </c>
      <c r="CN107" s="44">
        <v>0.5</v>
      </c>
      <c r="CO107" s="44">
        <v>0</v>
      </c>
      <c r="CP107" s="44">
        <v>0</v>
      </c>
      <c r="CQ107" s="44">
        <v>0</v>
      </c>
      <c r="CR107" s="44">
        <v>0</v>
      </c>
      <c r="CS107" s="44">
        <v>0</v>
      </c>
      <c r="CT107" s="44">
        <v>0</v>
      </c>
      <c r="CU107" s="44">
        <v>0.5</v>
      </c>
      <c r="CV107" s="44">
        <v>40</v>
      </c>
      <c r="CW107" s="44">
        <f t="shared" si="3"/>
        <v>30</v>
      </c>
      <c r="CX107" s="87">
        <f t="shared" si="4"/>
        <v>91</v>
      </c>
      <c r="CY107" s="91">
        <f t="shared" si="5"/>
        <v>81</v>
      </c>
      <c r="CZ107" s="44">
        <v>0</v>
      </c>
      <c r="DA107" s="44"/>
      <c r="DB107" s="44"/>
    </row>
    <row r="108" spans="1:106" ht="15.75" customHeight="1" x14ac:dyDescent="0.3">
      <c r="A108" s="44" t="s">
        <v>212</v>
      </c>
      <c r="B108" s="44" t="s">
        <v>797</v>
      </c>
      <c r="C108" s="44" t="s">
        <v>798</v>
      </c>
      <c r="D108" s="44">
        <v>2018</v>
      </c>
      <c r="E108" s="45">
        <v>43269</v>
      </c>
      <c r="F108" s="44" t="s">
        <v>19</v>
      </c>
      <c r="G108" s="44" t="s">
        <v>131</v>
      </c>
      <c r="H108" s="37" t="s">
        <v>21</v>
      </c>
      <c r="I108" s="37" t="s">
        <v>21</v>
      </c>
      <c r="J108" s="37" t="s">
        <v>22</v>
      </c>
      <c r="K108" s="37" t="s">
        <v>22</v>
      </c>
      <c r="L108" s="37" t="s">
        <v>21</v>
      </c>
      <c r="M108" s="44">
        <v>0.5</v>
      </c>
      <c r="N108" s="44">
        <v>0.5</v>
      </c>
      <c r="O108" s="44">
        <v>1</v>
      </c>
      <c r="P108" s="44">
        <v>0</v>
      </c>
      <c r="Q108" s="44">
        <v>45</v>
      </c>
      <c r="R108" s="44">
        <v>18</v>
      </c>
      <c r="S108" s="44">
        <v>0</v>
      </c>
      <c r="T108" s="44">
        <v>0</v>
      </c>
      <c r="U108" s="44">
        <v>0.5</v>
      </c>
      <c r="V108" s="44">
        <v>0.5</v>
      </c>
      <c r="W108" s="44">
        <v>0</v>
      </c>
      <c r="X108" s="44">
        <v>0</v>
      </c>
      <c r="Y108" s="44">
        <v>3</v>
      </c>
      <c r="Z108" s="44">
        <v>0</v>
      </c>
      <c r="AA108" s="44">
        <v>0</v>
      </c>
      <c r="AB108" s="44">
        <v>0</v>
      </c>
      <c r="AC108" s="44">
        <v>16</v>
      </c>
      <c r="AD108" s="44">
        <v>0</v>
      </c>
      <c r="AE108" s="44">
        <v>0.5</v>
      </c>
      <c r="AF108" s="44">
        <v>0.5</v>
      </c>
      <c r="AG108" s="44">
        <v>0</v>
      </c>
      <c r="AH108" s="44">
        <v>0</v>
      </c>
      <c r="AI108" s="44">
        <v>0</v>
      </c>
      <c r="AJ108" s="44">
        <v>0</v>
      </c>
      <c r="AK108" s="44">
        <v>0</v>
      </c>
      <c r="AL108" s="44">
        <v>0</v>
      </c>
      <c r="AM108" s="44">
        <v>0</v>
      </c>
      <c r="AN108" s="44">
        <v>0</v>
      </c>
      <c r="AO108" s="44">
        <v>0</v>
      </c>
      <c r="AP108" s="44">
        <v>0.5</v>
      </c>
      <c r="AQ108" s="44">
        <v>0</v>
      </c>
      <c r="AR108" s="44">
        <v>0</v>
      </c>
      <c r="AS108" s="44">
        <v>0</v>
      </c>
      <c r="AT108" s="44">
        <v>0</v>
      </c>
      <c r="AU108" s="44">
        <v>0</v>
      </c>
      <c r="AV108" s="44">
        <v>0</v>
      </c>
      <c r="AW108" s="44">
        <v>0</v>
      </c>
      <c r="AX108" s="44">
        <v>0</v>
      </c>
      <c r="AY108" s="44">
        <v>0</v>
      </c>
      <c r="AZ108" s="44">
        <v>0</v>
      </c>
      <c r="BA108" s="44">
        <v>0</v>
      </c>
      <c r="BB108" s="44">
        <v>0</v>
      </c>
      <c r="BC108" s="44">
        <v>0.5</v>
      </c>
      <c r="BD108" s="44">
        <v>0</v>
      </c>
      <c r="BE108" s="44">
        <v>0</v>
      </c>
      <c r="BF108" s="44">
        <v>0</v>
      </c>
      <c r="BG108" s="44">
        <v>0</v>
      </c>
      <c r="BH108" s="44">
        <v>0</v>
      </c>
      <c r="BI108" s="44">
        <v>0</v>
      </c>
      <c r="BJ108" s="44">
        <v>0</v>
      </c>
      <c r="BK108" s="44">
        <v>0</v>
      </c>
      <c r="BL108" s="44">
        <v>0</v>
      </c>
      <c r="BM108" s="44">
        <v>0</v>
      </c>
      <c r="BN108" s="44">
        <v>2</v>
      </c>
      <c r="BO108" s="44">
        <v>0</v>
      </c>
      <c r="BP108" s="44">
        <v>7</v>
      </c>
      <c r="BQ108" s="44">
        <v>0</v>
      </c>
      <c r="BR108" s="44">
        <v>0</v>
      </c>
      <c r="BS108" s="44">
        <v>0</v>
      </c>
      <c r="BT108" s="44">
        <v>0.5</v>
      </c>
      <c r="BU108" s="44">
        <v>4</v>
      </c>
      <c r="BV108" s="44">
        <v>0</v>
      </c>
      <c r="BW108" s="44">
        <v>0</v>
      </c>
      <c r="BX108" s="44">
        <v>0</v>
      </c>
      <c r="BY108" s="44">
        <v>0</v>
      </c>
      <c r="BZ108" s="44">
        <v>0</v>
      </c>
      <c r="CA108" s="44">
        <v>0</v>
      </c>
      <c r="CB108" s="44">
        <v>0</v>
      </c>
      <c r="CC108" s="44">
        <v>0</v>
      </c>
      <c r="CD108" s="44">
        <v>0</v>
      </c>
      <c r="CE108" s="44">
        <v>0</v>
      </c>
      <c r="CF108" s="44">
        <v>0</v>
      </c>
      <c r="CG108" s="44">
        <v>0</v>
      </c>
      <c r="CH108" s="44">
        <v>0</v>
      </c>
      <c r="CI108" s="44">
        <v>0</v>
      </c>
      <c r="CJ108" s="44">
        <v>0</v>
      </c>
      <c r="CK108" s="44">
        <v>0</v>
      </c>
      <c r="CL108" s="44">
        <v>0</v>
      </c>
      <c r="CM108" s="44">
        <v>0</v>
      </c>
      <c r="CN108" s="44">
        <v>0</v>
      </c>
      <c r="CO108" s="44">
        <v>0</v>
      </c>
      <c r="CP108" s="44">
        <v>0</v>
      </c>
      <c r="CQ108" s="44">
        <v>0</v>
      </c>
      <c r="CR108" s="44">
        <v>0</v>
      </c>
      <c r="CS108" s="44">
        <v>0</v>
      </c>
      <c r="CT108" s="44">
        <v>0</v>
      </c>
      <c r="CU108" s="44">
        <v>0.5</v>
      </c>
      <c r="CV108" s="44">
        <v>40</v>
      </c>
      <c r="CW108" s="44">
        <f t="shared" si="3"/>
        <v>36</v>
      </c>
      <c r="CX108" s="87">
        <f t="shared" si="4"/>
        <v>105</v>
      </c>
      <c r="CY108" s="91">
        <f t="shared" si="5"/>
        <v>101</v>
      </c>
      <c r="CZ108" s="44">
        <v>0</v>
      </c>
      <c r="DA108" s="44"/>
      <c r="DB108" s="44"/>
    </row>
    <row r="109" spans="1:106" ht="15.75" customHeight="1" x14ac:dyDescent="0.3">
      <c r="A109" s="44" t="s">
        <v>212</v>
      </c>
      <c r="B109" s="44" t="s">
        <v>797</v>
      </c>
      <c r="C109" s="44" t="s">
        <v>798</v>
      </c>
      <c r="D109" s="44">
        <v>2018</v>
      </c>
      <c r="E109" s="45">
        <v>43269</v>
      </c>
      <c r="F109" s="44" t="s">
        <v>19</v>
      </c>
      <c r="G109" s="44" t="s">
        <v>134</v>
      </c>
      <c r="H109" s="37" t="s">
        <v>45</v>
      </c>
      <c r="I109" s="37" t="s">
        <v>45</v>
      </c>
      <c r="J109" s="37" t="s">
        <v>45</v>
      </c>
      <c r="K109" s="37" t="s">
        <v>22</v>
      </c>
      <c r="L109" s="37" t="s">
        <v>21</v>
      </c>
      <c r="M109" s="44">
        <v>0.5</v>
      </c>
      <c r="N109" s="44">
        <v>0.5</v>
      </c>
      <c r="O109" s="44">
        <v>0.5</v>
      </c>
      <c r="P109" s="44">
        <v>0</v>
      </c>
      <c r="Q109" s="44">
        <v>28</v>
      </c>
      <c r="R109" s="44">
        <v>34</v>
      </c>
      <c r="S109" s="44">
        <v>0</v>
      </c>
      <c r="T109" s="44">
        <v>0</v>
      </c>
      <c r="U109" s="44">
        <v>0.5</v>
      </c>
      <c r="V109" s="44">
        <v>0</v>
      </c>
      <c r="W109" s="44">
        <v>0</v>
      </c>
      <c r="X109" s="44">
        <v>0</v>
      </c>
      <c r="Y109" s="44">
        <v>0.5</v>
      </c>
      <c r="Z109" s="44">
        <v>0</v>
      </c>
      <c r="AA109" s="44">
        <v>0</v>
      </c>
      <c r="AB109" s="44">
        <v>0</v>
      </c>
      <c r="AC109" s="44">
        <v>3</v>
      </c>
      <c r="AD109" s="44">
        <v>0.5</v>
      </c>
      <c r="AE109" s="44">
        <v>0.5</v>
      </c>
      <c r="AF109" s="44">
        <v>1</v>
      </c>
      <c r="AG109" s="44">
        <v>0</v>
      </c>
      <c r="AH109" s="44">
        <v>0</v>
      </c>
      <c r="AI109" s="44">
        <v>0</v>
      </c>
      <c r="AJ109" s="44">
        <v>0</v>
      </c>
      <c r="AK109" s="44">
        <v>0</v>
      </c>
      <c r="AL109" s="44">
        <v>0</v>
      </c>
      <c r="AM109" s="44">
        <v>0</v>
      </c>
      <c r="AN109" s="44">
        <v>0</v>
      </c>
      <c r="AO109" s="44">
        <v>0</v>
      </c>
      <c r="AP109" s="44">
        <v>0.5</v>
      </c>
      <c r="AQ109" s="44">
        <v>0</v>
      </c>
      <c r="AR109" s="44">
        <v>0</v>
      </c>
      <c r="AS109" s="44">
        <v>0</v>
      </c>
      <c r="AT109" s="44">
        <v>0</v>
      </c>
      <c r="AU109" s="44">
        <v>0</v>
      </c>
      <c r="AV109" s="44">
        <v>0</v>
      </c>
      <c r="AW109" s="44">
        <v>0</v>
      </c>
      <c r="AX109" s="44">
        <v>0</v>
      </c>
      <c r="AY109" s="44">
        <v>0</v>
      </c>
      <c r="AZ109" s="44">
        <v>0</v>
      </c>
      <c r="BA109" s="44">
        <v>0</v>
      </c>
      <c r="BB109" s="44">
        <v>0</v>
      </c>
      <c r="BC109" s="44">
        <v>0.5</v>
      </c>
      <c r="BD109" s="44">
        <v>0</v>
      </c>
      <c r="BE109" s="44">
        <v>0.5</v>
      </c>
      <c r="BF109" s="44">
        <v>0</v>
      </c>
      <c r="BG109" s="44">
        <v>0</v>
      </c>
      <c r="BH109" s="44">
        <v>0</v>
      </c>
      <c r="BI109" s="44">
        <v>0</v>
      </c>
      <c r="BJ109" s="44">
        <v>0</v>
      </c>
      <c r="BK109" s="44">
        <v>0</v>
      </c>
      <c r="BL109" s="44">
        <v>0</v>
      </c>
      <c r="BM109" s="44">
        <v>0</v>
      </c>
      <c r="BN109" s="44">
        <v>3</v>
      </c>
      <c r="BO109" s="44">
        <v>0</v>
      </c>
      <c r="BP109" s="44">
        <v>12</v>
      </c>
      <c r="BQ109" s="44">
        <v>0</v>
      </c>
      <c r="BR109" s="44">
        <v>0</v>
      </c>
      <c r="BS109" s="44">
        <v>0</v>
      </c>
      <c r="BT109" s="44">
        <v>4</v>
      </c>
      <c r="BU109" s="44">
        <v>10</v>
      </c>
      <c r="BV109" s="44">
        <v>0</v>
      </c>
      <c r="BW109" s="44">
        <v>0</v>
      </c>
      <c r="BX109" s="44">
        <v>0</v>
      </c>
      <c r="BY109" s="44">
        <v>0</v>
      </c>
      <c r="BZ109" s="44">
        <v>0</v>
      </c>
      <c r="CA109" s="44">
        <v>0</v>
      </c>
      <c r="CB109" s="44">
        <v>0</v>
      </c>
      <c r="CC109" s="44">
        <v>0</v>
      </c>
      <c r="CD109" s="44">
        <v>0</v>
      </c>
      <c r="CE109" s="44">
        <v>0</v>
      </c>
      <c r="CF109" s="44">
        <v>0</v>
      </c>
      <c r="CG109" s="44">
        <v>0</v>
      </c>
      <c r="CH109" s="44">
        <v>0</v>
      </c>
      <c r="CI109" s="44">
        <v>0</v>
      </c>
      <c r="CJ109" s="44">
        <v>0</v>
      </c>
      <c r="CK109" s="44">
        <v>0</v>
      </c>
      <c r="CL109" s="44">
        <v>0.5</v>
      </c>
      <c r="CM109" s="44">
        <v>0</v>
      </c>
      <c r="CN109" s="44">
        <v>0</v>
      </c>
      <c r="CO109" s="44">
        <v>0</v>
      </c>
      <c r="CP109" s="44">
        <v>0</v>
      </c>
      <c r="CQ109" s="44">
        <v>0</v>
      </c>
      <c r="CR109" s="44">
        <v>0</v>
      </c>
      <c r="CS109" s="44">
        <v>0</v>
      </c>
      <c r="CT109" s="44">
        <v>0</v>
      </c>
      <c r="CU109" s="44">
        <v>0.5</v>
      </c>
      <c r="CV109" s="44">
        <v>45</v>
      </c>
      <c r="CW109" s="44">
        <f t="shared" si="3"/>
        <v>37.5</v>
      </c>
      <c r="CX109" s="87">
        <f t="shared" si="4"/>
        <v>108.5</v>
      </c>
      <c r="CY109" s="91">
        <f t="shared" si="5"/>
        <v>101</v>
      </c>
      <c r="CZ109" s="44">
        <v>0</v>
      </c>
      <c r="DA109" s="44"/>
      <c r="DB109" s="44"/>
    </row>
    <row r="110" spans="1:106" ht="15.75" customHeight="1" x14ac:dyDescent="0.3">
      <c r="A110" s="44" t="s">
        <v>212</v>
      </c>
      <c r="B110" s="44" t="s">
        <v>800</v>
      </c>
      <c r="C110" s="44" t="s">
        <v>798</v>
      </c>
      <c r="D110" s="44">
        <v>2018</v>
      </c>
      <c r="E110" s="45">
        <v>43271</v>
      </c>
      <c r="F110" s="44" t="s">
        <v>137</v>
      </c>
      <c r="G110" s="44" t="s">
        <v>20</v>
      </c>
      <c r="H110" s="37" t="s">
        <v>21</v>
      </c>
      <c r="I110" s="37" t="s">
        <v>21</v>
      </c>
      <c r="J110" s="37" t="s">
        <v>22</v>
      </c>
      <c r="K110" s="37" t="s">
        <v>45</v>
      </c>
      <c r="L110" s="37" t="s">
        <v>45</v>
      </c>
      <c r="M110" s="44">
        <v>0.5</v>
      </c>
      <c r="N110" s="44">
        <v>2</v>
      </c>
      <c r="O110" s="44">
        <v>0.5</v>
      </c>
      <c r="P110" s="44">
        <v>0.5</v>
      </c>
      <c r="Q110" s="44">
        <v>26</v>
      </c>
      <c r="R110" s="44">
        <v>35</v>
      </c>
      <c r="S110" s="44">
        <v>0</v>
      </c>
      <c r="T110" s="44">
        <v>0</v>
      </c>
      <c r="U110" s="44">
        <v>0.5</v>
      </c>
      <c r="V110" s="44">
        <v>0</v>
      </c>
      <c r="W110" s="44">
        <v>0</v>
      </c>
      <c r="X110" s="44">
        <v>0</v>
      </c>
      <c r="Y110" s="44">
        <v>2</v>
      </c>
      <c r="Z110" s="44">
        <v>0</v>
      </c>
      <c r="AA110" s="44">
        <v>0.5</v>
      </c>
      <c r="AB110" s="44">
        <v>0</v>
      </c>
      <c r="AC110" s="44">
        <v>4</v>
      </c>
      <c r="AD110" s="44">
        <v>0.5</v>
      </c>
      <c r="AE110" s="44">
        <v>0</v>
      </c>
      <c r="AF110" s="44">
        <v>0</v>
      </c>
      <c r="AG110" s="44">
        <v>18</v>
      </c>
      <c r="AH110" s="44">
        <v>0.5</v>
      </c>
      <c r="AI110" s="44">
        <v>0</v>
      </c>
      <c r="AJ110" s="44">
        <v>0</v>
      </c>
      <c r="AK110" s="44">
        <v>0</v>
      </c>
      <c r="AL110" s="44">
        <v>0</v>
      </c>
      <c r="AM110" s="44">
        <v>0</v>
      </c>
      <c r="AN110" s="44">
        <v>0</v>
      </c>
      <c r="AO110" s="44">
        <v>0</v>
      </c>
      <c r="AP110" s="44">
        <v>0.5</v>
      </c>
      <c r="AQ110" s="44">
        <v>0</v>
      </c>
      <c r="AR110" s="44">
        <v>0</v>
      </c>
      <c r="AS110" s="44">
        <v>0</v>
      </c>
      <c r="AT110" s="44">
        <v>0</v>
      </c>
      <c r="AU110" s="44">
        <v>0</v>
      </c>
      <c r="AV110" s="44">
        <v>0</v>
      </c>
      <c r="AW110" s="44">
        <v>0.5</v>
      </c>
      <c r="AX110" s="44">
        <v>0</v>
      </c>
      <c r="AY110" s="44">
        <v>0</v>
      </c>
      <c r="AZ110" s="44">
        <v>0</v>
      </c>
      <c r="BA110" s="44">
        <v>0.5</v>
      </c>
      <c r="BB110" s="44">
        <v>0</v>
      </c>
      <c r="BC110" s="44">
        <v>0</v>
      </c>
      <c r="BD110" s="44">
        <v>0</v>
      </c>
      <c r="BE110" s="44">
        <v>0</v>
      </c>
      <c r="BF110" s="44">
        <v>0</v>
      </c>
      <c r="BG110" s="44">
        <v>0</v>
      </c>
      <c r="BH110" s="44">
        <v>0</v>
      </c>
      <c r="BI110" s="44">
        <v>0</v>
      </c>
      <c r="BJ110" s="44">
        <v>0.5</v>
      </c>
      <c r="BK110" s="44">
        <v>0</v>
      </c>
      <c r="BL110" s="44">
        <v>0</v>
      </c>
      <c r="BM110" s="44">
        <v>0</v>
      </c>
      <c r="BN110" s="44">
        <v>2</v>
      </c>
      <c r="BO110" s="44">
        <v>0</v>
      </c>
      <c r="BP110" s="44">
        <v>3</v>
      </c>
      <c r="BQ110" s="44">
        <v>0</v>
      </c>
      <c r="BR110" s="44">
        <v>0</v>
      </c>
      <c r="BS110" s="44">
        <v>0</v>
      </c>
      <c r="BT110" s="44">
        <v>0.5</v>
      </c>
      <c r="BU110" s="44">
        <v>1</v>
      </c>
      <c r="BV110" s="44">
        <v>0</v>
      </c>
      <c r="BW110" s="44">
        <v>0</v>
      </c>
      <c r="BX110" s="44">
        <v>0</v>
      </c>
      <c r="BY110" s="44">
        <v>0</v>
      </c>
      <c r="BZ110" s="44">
        <v>0</v>
      </c>
      <c r="CA110" s="44">
        <v>0</v>
      </c>
      <c r="CB110" s="44">
        <v>0</v>
      </c>
      <c r="CC110" s="44">
        <v>0</v>
      </c>
      <c r="CD110" s="44">
        <v>0</v>
      </c>
      <c r="CE110" s="44">
        <v>0</v>
      </c>
      <c r="CF110" s="44">
        <v>0</v>
      </c>
      <c r="CG110" s="44">
        <v>0</v>
      </c>
      <c r="CH110" s="44">
        <v>0</v>
      </c>
      <c r="CI110" s="44">
        <v>0</v>
      </c>
      <c r="CJ110" s="44">
        <v>0</v>
      </c>
      <c r="CK110" s="44">
        <v>0</v>
      </c>
      <c r="CL110" s="44">
        <v>0.5</v>
      </c>
      <c r="CM110" s="44">
        <v>0</v>
      </c>
      <c r="CN110" s="44">
        <v>0</v>
      </c>
      <c r="CO110" s="44">
        <v>0</v>
      </c>
      <c r="CP110" s="44">
        <v>0</v>
      </c>
      <c r="CQ110" s="44">
        <v>0</v>
      </c>
      <c r="CR110" s="44">
        <v>0</v>
      </c>
      <c r="CS110" s="44">
        <v>0</v>
      </c>
      <c r="CT110" s="44">
        <v>0</v>
      </c>
      <c r="CU110" s="44">
        <v>0</v>
      </c>
      <c r="CV110" s="44">
        <v>28</v>
      </c>
      <c r="CW110" s="44">
        <f t="shared" si="3"/>
        <v>35</v>
      </c>
      <c r="CX110" s="87">
        <f t="shared" si="4"/>
        <v>92.5</v>
      </c>
      <c r="CY110" s="91">
        <f t="shared" si="5"/>
        <v>99.5</v>
      </c>
      <c r="CZ110" s="44">
        <v>0</v>
      </c>
      <c r="DA110" s="44"/>
      <c r="DB110" s="44"/>
    </row>
    <row r="111" spans="1:106" ht="15.75" customHeight="1" x14ac:dyDescent="0.3">
      <c r="A111" s="44" t="s">
        <v>212</v>
      </c>
      <c r="B111" s="44" t="s">
        <v>800</v>
      </c>
      <c r="C111" s="44" t="s">
        <v>798</v>
      </c>
      <c r="D111" s="44">
        <v>2018</v>
      </c>
      <c r="E111" s="45">
        <v>43271</v>
      </c>
      <c r="F111" s="44" t="s">
        <v>137</v>
      </c>
      <c r="G111" s="44" t="s">
        <v>25</v>
      </c>
      <c r="H111" s="37" t="s">
        <v>26</v>
      </c>
      <c r="I111" s="37" t="s">
        <v>26</v>
      </c>
      <c r="J111" s="37" t="s">
        <v>27</v>
      </c>
      <c r="K111" s="37" t="s">
        <v>31</v>
      </c>
      <c r="L111" s="37" t="s">
        <v>31</v>
      </c>
      <c r="M111" s="44">
        <v>0.5</v>
      </c>
      <c r="N111" s="44">
        <v>0.5</v>
      </c>
      <c r="O111" s="44">
        <v>0.5</v>
      </c>
      <c r="P111" s="44">
        <v>0.5</v>
      </c>
      <c r="Q111" s="44">
        <v>58</v>
      </c>
      <c r="R111" s="44">
        <v>12</v>
      </c>
      <c r="S111" s="44">
        <v>0</v>
      </c>
      <c r="T111" s="44">
        <v>0</v>
      </c>
      <c r="U111" s="44">
        <v>0.5</v>
      </c>
      <c r="V111" s="44">
        <v>0</v>
      </c>
      <c r="W111" s="44">
        <v>0</v>
      </c>
      <c r="X111" s="44">
        <v>0</v>
      </c>
      <c r="Y111" s="44">
        <v>2</v>
      </c>
      <c r="Z111" s="44">
        <v>0</v>
      </c>
      <c r="AA111" s="44">
        <v>0</v>
      </c>
      <c r="AB111" s="44">
        <v>0.5</v>
      </c>
      <c r="AC111" s="44">
        <v>3</v>
      </c>
      <c r="AD111" s="44">
        <v>0.5</v>
      </c>
      <c r="AE111" s="44">
        <v>0</v>
      </c>
      <c r="AF111" s="44">
        <v>0</v>
      </c>
      <c r="AG111" s="44">
        <v>5</v>
      </c>
      <c r="AH111" s="44">
        <v>0</v>
      </c>
      <c r="AI111" s="44">
        <v>0</v>
      </c>
      <c r="AJ111" s="44">
        <v>0.5</v>
      </c>
      <c r="AK111" s="44">
        <v>0</v>
      </c>
      <c r="AL111" s="44">
        <v>0</v>
      </c>
      <c r="AM111" s="44">
        <v>0</v>
      </c>
      <c r="AN111" s="44">
        <v>0</v>
      </c>
      <c r="AO111" s="44">
        <v>0</v>
      </c>
      <c r="AP111" s="44">
        <v>0.5</v>
      </c>
      <c r="AQ111" s="44">
        <v>0.5</v>
      </c>
      <c r="AR111" s="44">
        <v>0</v>
      </c>
      <c r="AS111" s="44">
        <v>0</v>
      </c>
      <c r="AT111" s="44">
        <v>0</v>
      </c>
      <c r="AU111" s="44">
        <v>0</v>
      </c>
      <c r="AV111" s="44">
        <v>0</v>
      </c>
      <c r="AW111" s="44">
        <v>1</v>
      </c>
      <c r="AX111" s="44">
        <v>0</v>
      </c>
      <c r="AY111" s="44">
        <v>6</v>
      </c>
      <c r="AZ111" s="44">
        <v>0</v>
      </c>
      <c r="BA111" s="44">
        <v>0.5</v>
      </c>
      <c r="BB111" s="44">
        <v>0</v>
      </c>
      <c r="BC111" s="44">
        <v>0</v>
      </c>
      <c r="BD111" s="44">
        <v>0</v>
      </c>
      <c r="BE111" s="44">
        <v>0.5</v>
      </c>
      <c r="BF111" s="44">
        <v>0</v>
      </c>
      <c r="BG111" s="44">
        <v>0</v>
      </c>
      <c r="BH111" s="44">
        <v>0</v>
      </c>
      <c r="BI111" s="44">
        <v>0</v>
      </c>
      <c r="BJ111" s="44">
        <v>0</v>
      </c>
      <c r="BK111" s="44">
        <v>0</v>
      </c>
      <c r="BL111" s="44">
        <v>0</v>
      </c>
      <c r="BM111" s="44">
        <v>0</v>
      </c>
      <c r="BN111" s="44">
        <v>0.5</v>
      </c>
      <c r="BO111" s="44">
        <v>0</v>
      </c>
      <c r="BP111" s="44">
        <v>3</v>
      </c>
      <c r="BQ111" s="44">
        <v>0</v>
      </c>
      <c r="BR111" s="44">
        <v>0</v>
      </c>
      <c r="BS111" s="44">
        <v>0</v>
      </c>
      <c r="BT111" s="44">
        <v>0.5</v>
      </c>
      <c r="BU111" s="44">
        <v>3</v>
      </c>
      <c r="BV111" s="44">
        <v>0</v>
      </c>
      <c r="BW111" s="44">
        <v>0</v>
      </c>
      <c r="BX111" s="44">
        <v>0</v>
      </c>
      <c r="BY111" s="44">
        <v>0</v>
      </c>
      <c r="BZ111" s="44">
        <v>0</v>
      </c>
      <c r="CA111" s="44">
        <v>0</v>
      </c>
      <c r="CB111" s="44">
        <v>0</v>
      </c>
      <c r="CC111" s="44">
        <v>0</v>
      </c>
      <c r="CD111" s="44">
        <v>0</v>
      </c>
      <c r="CE111" s="44">
        <v>0</v>
      </c>
      <c r="CF111" s="44">
        <v>0</v>
      </c>
      <c r="CG111" s="44">
        <v>0</v>
      </c>
      <c r="CH111" s="44">
        <v>0</v>
      </c>
      <c r="CI111" s="44">
        <v>0</v>
      </c>
      <c r="CJ111" s="44">
        <v>0</v>
      </c>
      <c r="CK111" s="44">
        <v>0</v>
      </c>
      <c r="CL111" s="44">
        <v>0.5</v>
      </c>
      <c r="CM111" s="44">
        <v>0</v>
      </c>
      <c r="CN111" s="44">
        <v>0</v>
      </c>
      <c r="CO111" s="44">
        <v>0</v>
      </c>
      <c r="CP111" s="44">
        <v>0</v>
      </c>
      <c r="CQ111" s="44">
        <v>0.5</v>
      </c>
      <c r="CR111" s="44">
        <v>0</v>
      </c>
      <c r="CS111" s="44">
        <v>0</v>
      </c>
      <c r="CT111" s="44">
        <v>0</v>
      </c>
      <c r="CU111" s="44">
        <v>0</v>
      </c>
      <c r="CV111" s="44">
        <v>23</v>
      </c>
      <c r="CW111" s="44">
        <f t="shared" si="3"/>
        <v>29</v>
      </c>
      <c r="CX111" s="87">
        <f t="shared" si="4"/>
        <v>95</v>
      </c>
      <c r="CY111" s="91">
        <f t="shared" si="5"/>
        <v>101</v>
      </c>
      <c r="CZ111" s="44">
        <v>0</v>
      </c>
      <c r="DA111" s="44"/>
      <c r="DB111" s="44" t="s">
        <v>893</v>
      </c>
    </row>
    <row r="112" spans="1:106" ht="15.75" customHeight="1" x14ac:dyDescent="0.3">
      <c r="A112" s="44" t="s">
        <v>212</v>
      </c>
      <c r="B112" s="44" t="s">
        <v>800</v>
      </c>
      <c r="C112" s="44" t="s">
        <v>798</v>
      </c>
      <c r="D112" s="44">
        <v>2018</v>
      </c>
      <c r="E112" s="45">
        <v>43271</v>
      </c>
      <c r="F112" s="44" t="s">
        <v>137</v>
      </c>
      <c r="G112" s="44" t="s">
        <v>30</v>
      </c>
      <c r="H112" s="37" t="s">
        <v>31</v>
      </c>
      <c r="I112" s="37" t="s">
        <v>31</v>
      </c>
      <c r="J112" s="37" t="s">
        <v>31</v>
      </c>
      <c r="K112" s="37" t="s">
        <v>31</v>
      </c>
      <c r="L112" s="37" t="s">
        <v>31</v>
      </c>
      <c r="M112" s="44">
        <v>0.5</v>
      </c>
      <c r="N112" s="44">
        <v>0.5</v>
      </c>
      <c r="O112" s="44">
        <v>2</v>
      </c>
      <c r="P112" s="44">
        <v>0.5</v>
      </c>
      <c r="Q112" s="44">
        <v>63</v>
      </c>
      <c r="R112" s="44">
        <v>9</v>
      </c>
      <c r="S112" s="44">
        <v>0</v>
      </c>
      <c r="T112" s="44">
        <v>0</v>
      </c>
      <c r="U112" s="44">
        <v>0.5</v>
      </c>
      <c r="V112" s="44">
        <v>0</v>
      </c>
      <c r="W112" s="44">
        <v>0</v>
      </c>
      <c r="X112" s="44">
        <v>0</v>
      </c>
      <c r="Y112" s="44">
        <v>1</v>
      </c>
      <c r="Z112" s="44">
        <v>0</v>
      </c>
      <c r="AA112" s="44">
        <v>0</v>
      </c>
      <c r="AB112" s="44">
        <v>0</v>
      </c>
      <c r="AC112" s="44">
        <v>2</v>
      </c>
      <c r="AD112" s="44">
        <v>0.5</v>
      </c>
      <c r="AE112" s="44">
        <v>0.5</v>
      </c>
      <c r="AF112" s="44">
        <v>0.5</v>
      </c>
      <c r="AG112" s="44">
        <v>0</v>
      </c>
      <c r="AH112" s="44">
        <v>0</v>
      </c>
      <c r="AI112" s="44">
        <v>0</v>
      </c>
      <c r="AJ112" s="44">
        <v>0</v>
      </c>
      <c r="AK112" s="44">
        <v>0</v>
      </c>
      <c r="AL112" s="44">
        <v>0</v>
      </c>
      <c r="AM112" s="44">
        <v>0</v>
      </c>
      <c r="AN112" s="44">
        <v>0</v>
      </c>
      <c r="AO112" s="44">
        <v>0</v>
      </c>
      <c r="AP112" s="44">
        <v>0.5</v>
      </c>
      <c r="AQ112" s="44">
        <v>0</v>
      </c>
      <c r="AR112" s="44">
        <v>0</v>
      </c>
      <c r="AS112" s="44">
        <v>0</v>
      </c>
      <c r="AT112" s="44">
        <v>0</v>
      </c>
      <c r="AU112" s="44">
        <v>0</v>
      </c>
      <c r="AV112" s="44">
        <v>0</v>
      </c>
      <c r="AW112" s="44">
        <v>0</v>
      </c>
      <c r="AX112" s="44">
        <v>0</v>
      </c>
      <c r="AY112" s="44">
        <v>0</v>
      </c>
      <c r="AZ112" s="44">
        <v>0</v>
      </c>
      <c r="BA112" s="44">
        <v>0</v>
      </c>
      <c r="BB112" s="44">
        <v>0</v>
      </c>
      <c r="BC112" s="44">
        <v>0</v>
      </c>
      <c r="BD112" s="44">
        <v>0</v>
      </c>
      <c r="BE112" s="44">
        <v>0.5</v>
      </c>
      <c r="BF112" s="44">
        <v>0</v>
      </c>
      <c r="BG112" s="44">
        <v>0</v>
      </c>
      <c r="BH112" s="44">
        <v>0</v>
      </c>
      <c r="BI112" s="44">
        <v>0</v>
      </c>
      <c r="BJ112" s="44">
        <v>0</v>
      </c>
      <c r="BK112" s="44">
        <v>0</v>
      </c>
      <c r="BL112" s="44">
        <v>0</v>
      </c>
      <c r="BM112" s="44">
        <v>0</v>
      </c>
      <c r="BN112" s="44">
        <v>12</v>
      </c>
      <c r="BO112" s="44">
        <v>0</v>
      </c>
      <c r="BP112" s="44">
        <v>5</v>
      </c>
      <c r="BQ112" s="44">
        <v>0</v>
      </c>
      <c r="BR112" s="44">
        <v>0</v>
      </c>
      <c r="BS112" s="44">
        <v>0</v>
      </c>
      <c r="BT112" s="44">
        <v>0.5</v>
      </c>
      <c r="BU112" s="44">
        <v>1</v>
      </c>
      <c r="BV112" s="44">
        <v>0</v>
      </c>
      <c r="BW112" s="44">
        <v>0</v>
      </c>
      <c r="BX112" s="44">
        <v>0</v>
      </c>
      <c r="BY112" s="44">
        <v>0</v>
      </c>
      <c r="BZ112" s="44">
        <v>0</v>
      </c>
      <c r="CA112" s="44">
        <v>0</v>
      </c>
      <c r="CB112" s="44">
        <v>0</v>
      </c>
      <c r="CC112" s="44">
        <v>0</v>
      </c>
      <c r="CD112" s="44">
        <v>0</v>
      </c>
      <c r="CE112" s="44">
        <v>0</v>
      </c>
      <c r="CF112" s="44">
        <v>0</v>
      </c>
      <c r="CG112" s="44">
        <v>0</v>
      </c>
      <c r="CH112" s="44">
        <v>0</v>
      </c>
      <c r="CI112" s="44">
        <v>0</v>
      </c>
      <c r="CJ112" s="44">
        <v>0</v>
      </c>
      <c r="CK112" s="44">
        <v>0</v>
      </c>
      <c r="CL112" s="44">
        <v>0</v>
      </c>
      <c r="CM112" s="44">
        <v>0</v>
      </c>
      <c r="CN112" s="44">
        <v>0</v>
      </c>
      <c r="CO112" s="44">
        <v>0</v>
      </c>
      <c r="CP112" s="44">
        <v>0</v>
      </c>
      <c r="CQ112" s="44">
        <v>0</v>
      </c>
      <c r="CR112" s="44">
        <v>0</v>
      </c>
      <c r="CS112" s="44">
        <v>0</v>
      </c>
      <c r="CT112" s="44">
        <v>0</v>
      </c>
      <c r="CU112" s="44">
        <v>0</v>
      </c>
      <c r="CV112" s="44">
        <v>26</v>
      </c>
      <c r="CW112" s="44">
        <f t="shared" si="3"/>
        <v>24.5</v>
      </c>
      <c r="CX112" s="87">
        <f t="shared" si="4"/>
        <v>101.5</v>
      </c>
      <c r="CY112" s="91">
        <f t="shared" si="5"/>
        <v>100</v>
      </c>
      <c r="CZ112" s="44">
        <v>0</v>
      </c>
      <c r="DA112" s="44"/>
      <c r="DB112" s="44"/>
    </row>
    <row r="113" spans="1:106" ht="15.75" customHeight="1" x14ac:dyDescent="0.3">
      <c r="A113" s="44" t="s">
        <v>212</v>
      </c>
      <c r="B113" s="44" t="s">
        <v>800</v>
      </c>
      <c r="C113" s="44" t="s">
        <v>798</v>
      </c>
      <c r="D113" s="44">
        <v>2018</v>
      </c>
      <c r="E113" s="45">
        <v>43271</v>
      </c>
      <c r="F113" s="44" t="s">
        <v>137</v>
      </c>
      <c r="G113" s="44" t="s">
        <v>34</v>
      </c>
      <c r="H113" s="37" t="s">
        <v>35</v>
      </c>
      <c r="I113" s="37" t="s">
        <v>31</v>
      </c>
      <c r="J113" s="37" t="s">
        <v>31</v>
      </c>
      <c r="K113" s="37" t="s">
        <v>26</v>
      </c>
      <c r="L113" s="37" t="s">
        <v>27</v>
      </c>
      <c r="M113" s="44">
        <v>0.5</v>
      </c>
      <c r="N113" s="44">
        <v>0.5</v>
      </c>
      <c r="O113" s="44">
        <v>1</v>
      </c>
      <c r="P113" s="44">
        <v>0</v>
      </c>
      <c r="Q113" s="44">
        <v>70</v>
      </c>
      <c r="R113" s="44">
        <v>8</v>
      </c>
      <c r="S113" s="44">
        <v>0</v>
      </c>
      <c r="T113" s="44">
        <v>0</v>
      </c>
      <c r="U113" s="44">
        <v>0.5</v>
      </c>
      <c r="V113" s="44">
        <v>0.5</v>
      </c>
      <c r="W113" s="44">
        <v>0</v>
      </c>
      <c r="X113" s="44">
        <v>0</v>
      </c>
      <c r="Y113" s="44">
        <v>2</v>
      </c>
      <c r="Z113" s="44">
        <v>0</v>
      </c>
      <c r="AA113" s="44">
        <v>0</v>
      </c>
      <c r="AB113" s="44">
        <v>0</v>
      </c>
      <c r="AC113" s="44">
        <v>0.5</v>
      </c>
      <c r="AD113" s="44">
        <v>0.5</v>
      </c>
      <c r="AE113" s="44">
        <v>0.5</v>
      </c>
      <c r="AF113" s="44">
        <v>0.5</v>
      </c>
      <c r="AG113" s="44">
        <v>0</v>
      </c>
      <c r="AH113" s="44">
        <v>0.5</v>
      </c>
      <c r="AI113" s="44">
        <v>0</v>
      </c>
      <c r="AJ113" s="44">
        <v>0</v>
      </c>
      <c r="AK113" s="44">
        <v>0</v>
      </c>
      <c r="AL113" s="44">
        <v>0</v>
      </c>
      <c r="AM113" s="44">
        <v>0</v>
      </c>
      <c r="AN113" s="44">
        <v>0</v>
      </c>
      <c r="AO113" s="44">
        <v>0</v>
      </c>
      <c r="AP113" s="44">
        <v>0.5</v>
      </c>
      <c r="AQ113" s="44">
        <v>0</v>
      </c>
      <c r="AR113" s="44">
        <v>0</v>
      </c>
      <c r="AS113" s="44">
        <v>0</v>
      </c>
      <c r="AT113" s="44">
        <v>0</v>
      </c>
      <c r="AU113" s="44">
        <v>0</v>
      </c>
      <c r="AV113" s="44">
        <v>0</v>
      </c>
      <c r="AW113" s="44">
        <v>0</v>
      </c>
      <c r="AX113" s="44">
        <v>0</v>
      </c>
      <c r="AY113" s="44">
        <v>0</v>
      </c>
      <c r="AZ113" s="44">
        <v>0</v>
      </c>
      <c r="BA113" s="44">
        <v>0</v>
      </c>
      <c r="BB113" s="44">
        <v>0</v>
      </c>
      <c r="BC113" s="44">
        <v>0</v>
      </c>
      <c r="BD113" s="44">
        <v>0</v>
      </c>
      <c r="BE113" s="44">
        <v>0</v>
      </c>
      <c r="BF113" s="44">
        <v>0</v>
      </c>
      <c r="BG113" s="44">
        <v>0</v>
      </c>
      <c r="BH113" s="44">
        <v>0</v>
      </c>
      <c r="BI113" s="44">
        <v>0</v>
      </c>
      <c r="BJ113" s="44">
        <v>0</v>
      </c>
      <c r="BK113" s="44">
        <v>0</v>
      </c>
      <c r="BL113" s="44">
        <v>0</v>
      </c>
      <c r="BM113" s="44">
        <v>0</v>
      </c>
      <c r="BN113" s="44">
        <v>6</v>
      </c>
      <c r="BO113" s="44">
        <v>0</v>
      </c>
      <c r="BP113" s="44">
        <v>4</v>
      </c>
      <c r="BQ113" s="44">
        <v>0</v>
      </c>
      <c r="BR113" s="44">
        <v>0</v>
      </c>
      <c r="BS113" s="44">
        <v>0</v>
      </c>
      <c r="BT113" s="44">
        <v>0.5</v>
      </c>
      <c r="BU113" s="44">
        <v>2</v>
      </c>
      <c r="BV113" s="44">
        <v>0</v>
      </c>
      <c r="BW113" s="44">
        <v>0</v>
      </c>
      <c r="BX113" s="44">
        <v>0</v>
      </c>
      <c r="BY113" s="44">
        <v>0</v>
      </c>
      <c r="BZ113" s="44">
        <v>0</v>
      </c>
      <c r="CA113" s="44">
        <v>0</v>
      </c>
      <c r="CB113" s="44">
        <v>0</v>
      </c>
      <c r="CC113" s="44">
        <v>0</v>
      </c>
      <c r="CD113" s="44">
        <v>0</v>
      </c>
      <c r="CE113" s="44">
        <v>0</v>
      </c>
      <c r="CF113" s="44">
        <v>0</v>
      </c>
      <c r="CG113" s="44">
        <v>0</v>
      </c>
      <c r="CH113" s="44">
        <v>0</v>
      </c>
      <c r="CI113" s="44">
        <v>0</v>
      </c>
      <c r="CJ113" s="44">
        <v>0</v>
      </c>
      <c r="CK113" s="44">
        <v>0</v>
      </c>
      <c r="CL113" s="44">
        <v>0</v>
      </c>
      <c r="CM113" s="44">
        <v>0</v>
      </c>
      <c r="CN113" s="44">
        <v>0</v>
      </c>
      <c r="CO113" s="44">
        <v>0.5</v>
      </c>
      <c r="CP113" s="44">
        <v>0</v>
      </c>
      <c r="CQ113" s="44">
        <v>0.5</v>
      </c>
      <c r="CR113" s="44">
        <v>0</v>
      </c>
      <c r="CS113" s="44">
        <v>0</v>
      </c>
      <c r="CT113" s="44">
        <v>0</v>
      </c>
      <c r="CU113" s="44">
        <v>0.5</v>
      </c>
      <c r="CV113" s="44">
        <v>24</v>
      </c>
      <c r="CW113" s="44">
        <f t="shared" si="3"/>
        <v>20</v>
      </c>
      <c r="CX113" s="87">
        <f t="shared" si="4"/>
        <v>104</v>
      </c>
      <c r="CY113" s="91">
        <f t="shared" si="5"/>
        <v>100</v>
      </c>
      <c r="CZ113" s="44">
        <v>0</v>
      </c>
      <c r="DA113" s="44"/>
      <c r="DB113" s="44"/>
    </row>
    <row r="114" spans="1:106" ht="15.75" customHeight="1" x14ac:dyDescent="0.3">
      <c r="A114" s="44" t="s">
        <v>212</v>
      </c>
      <c r="B114" s="44" t="s">
        <v>800</v>
      </c>
      <c r="C114" s="44" t="s">
        <v>798</v>
      </c>
      <c r="D114" s="44">
        <v>2018</v>
      </c>
      <c r="E114" s="45">
        <v>43271</v>
      </c>
      <c r="F114" s="44" t="s">
        <v>137</v>
      </c>
      <c r="G114" s="44" t="s">
        <v>38</v>
      </c>
      <c r="H114" s="37" t="s">
        <v>21</v>
      </c>
      <c r="I114" s="37" t="s">
        <v>21</v>
      </c>
      <c r="J114" s="37" t="s">
        <v>22</v>
      </c>
      <c r="K114" s="37" t="s">
        <v>21</v>
      </c>
      <c r="L114" s="37" t="s">
        <v>22</v>
      </c>
      <c r="M114" s="44">
        <v>0.5</v>
      </c>
      <c r="N114" s="44">
        <v>0.5</v>
      </c>
      <c r="O114" s="44">
        <v>4</v>
      </c>
      <c r="P114" s="44">
        <v>0</v>
      </c>
      <c r="Q114" s="44">
        <v>65</v>
      </c>
      <c r="R114" s="44">
        <v>11</v>
      </c>
      <c r="S114" s="44">
        <v>0</v>
      </c>
      <c r="T114" s="44">
        <v>0</v>
      </c>
      <c r="U114" s="44">
        <v>0.5</v>
      </c>
      <c r="V114" s="44">
        <v>0</v>
      </c>
      <c r="W114" s="44">
        <v>0</v>
      </c>
      <c r="X114" s="44">
        <v>0</v>
      </c>
      <c r="Y114" s="44">
        <v>1</v>
      </c>
      <c r="Z114" s="44">
        <v>0</v>
      </c>
      <c r="AA114" s="44">
        <v>0</v>
      </c>
      <c r="AB114" s="44">
        <v>0</v>
      </c>
      <c r="AC114" s="44">
        <v>3</v>
      </c>
      <c r="AD114" s="44">
        <v>6</v>
      </c>
      <c r="AE114" s="44">
        <v>0.5</v>
      </c>
      <c r="AF114" s="44">
        <v>1</v>
      </c>
      <c r="AG114" s="44">
        <v>0</v>
      </c>
      <c r="AH114" s="44">
        <v>0.5</v>
      </c>
      <c r="AI114" s="44">
        <v>0</v>
      </c>
      <c r="AJ114" s="44">
        <v>0</v>
      </c>
      <c r="AK114" s="44">
        <v>0</v>
      </c>
      <c r="AL114" s="44">
        <v>0</v>
      </c>
      <c r="AM114" s="44">
        <v>0</v>
      </c>
      <c r="AN114" s="44">
        <v>0</v>
      </c>
      <c r="AO114" s="44">
        <v>0</v>
      </c>
      <c r="AP114" s="44">
        <v>0.5</v>
      </c>
      <c r="AQ114" s="44">
        <v>0</v>
      </c>
      <c r="AR114" s="44">
        <v>0</v>
      </c>
      <c r="AS114" s="44">
        <v>0</v>
      </c>
      <c r="AT114" s="44">
        <v>0</v>
      </c>
      <c r="AU114" s="44">
        <v>0</v>
      </c>
      <c r="AV114" s="44">
        <v>0</v>
      </c>
      <c r="AW114" s="44">
        <v>0</v>
      </c>
      <c r="AX114" s="44">
        <v>0</v>
      </c>
      <c r="AY114" s="44">
        <v>0</v>
      </c>
      <c r="AZ114" s="44">
        <v>0</v>
      </c>
      <c r="BA114" s="44">
        <v>0.5</v>
      </c>
      <c r="BB114" s="44">
        <v>0</v>
      </c>
      <c r="BC114" s="44">
        <v>0</v>
      </c>
      <c r="BD114" s="44">
        <v>0</v>
      </c>
      <c r="BE114" s="44">
        <v>0</v>
      </c>
      <c r="BF114" s="44">
        <v>0</v>
      </c>
      <c r="BG114" s="44">
        <v>0</v>
      </c>
      <c r="BH114" s="44">
        <v>0</v>
      </c>
      <c r="BI114" s="44">
        <v>0</v>
      </c>
      <c r="BJ114" s="44">
        <v>0</v>
      </c>
      <c r="BK114" s="44">
        <v>0</v>
      </c>
      <c r="BL114" s="44">
        <v>0</v>
      </c>
      <c r="BM114" s="44">
        <v>0</v>
      </c>
      <c r="BN114" s="44">
        <v>4</v>
      </c>
      <c r="BO114" s="44">
        <v>0</v>
      </c>
      <c r="BP114" s="44">
        <v>4</v>
      </c>
      <c r="BQ114" s="44">
        <v>0</v>
      </c>
      <c r="BR114" s="44">
        <v>0</v>
      </c>
      <c r="BS114" s="44">
        <v>0</v>
      </c>
      <c r="BT114" s="44">
        <v>0.5</v>
      </c>
      <c r="BU114" s="44">
        <v>6</v>
      </c>
      <c r="BV114" s="44">
        <v>0</v>
      </c>
      <c r="BW114" s="44">
        <v>0</v>
      </c>
      <c r="BX114" s="44">
        <v>0</v>
      </c>
      <c r="BY114" s="44">
        <v>0</v>
      </c>
      <c r="BZ114" s="44">
        <v>0</v>
      </c>
      <c r="CA114" s="44">
        <v>0</v>
      </c>
      <c r="CB114" s="44">
        <v>0</v>
      </c>
      <c r="CC114" s="44">
        <v>0</v>
      </c>
      <c r="CD114" s="44">
        <v>0</v>
      </c>
      <c r="CE114" s="44">
        <v>0</v>
      </c>
      <c r="CF114" s="44">
        <v>0</v>
      </c>
      <c r="CG114" s="44">
        <v>0</v>
      </c>
      <c r="CH114" s="44">
        <v>0</v>
      </c>
      <c r="CI114" s="44">
        <v>0</v>
      </c>
      <c r="CJ114" s="44">
        <v>0</v>
      </c>
      <c r="CK114" s="44">
        <v>0</v>
      </c>
      <c r="CL114" s="44">
        <v>0.5</v>
      </c>
      <c r="CM114" s="44">
        <v>0</v>
      </c>
      <c r="CN114" s="44">
        <v>0</v>
      </c>
      <c r="CO114" s="44">
        <v>0</v>
      </c>
      <c r="CP114" s="44">
        <v>0</v>
      </c>
      <c r="CQ114" s="44">
        <v>0.5</v>
      </c>
      <c r="CR114" s="44">
        <v>0</v>
      </c>
      <c r="CS114" s="44">
        <v>0</v>
      </c>
      <c r="CT114" s="44">
        <v>0</v>
      </c>
      <c r="CU114" s="44">
        <v>0.5</v>
      </c>
      <c r="CV114" s="44">
        <v>23</v>
      </c>
      <c r="CW114" s="44">
        <f t="shared" si="3"/>
        <v>29.5</v>
      </c>
      <c r="CX114" s="87">
        <f t="shared" si="4"/>
        <v>104</v>
      </c>
      <c r="CY114" s="91">
        <f t="shared" si="5"/>
        <v>110.5</v>
      </c>
      <c r="CZ114" s="44">
        <v>0</v>
      </c>
      <c r="DA114" s="44"/>
      <c r="DB114" s="44"/>
    </row>
    <row r="115" spans="1:106" ht="15.75" customHeight="1" x14ac:dyDescent="0.3">
      <c r="A115" s="44" t="s">
        <v>212</v>
      </c>
      <c r="B115" s="44" t="s">
        <v>800</v>
      </c>
      <c r="C115" s="44" t="s">
        <v>798</v>
      </c>
      <c r="D115" s="44">
        <v>2018</v>
      </c>
      <c r="E115" s="45">
        <v>43271</v>
      </c>
      <c r="F115" s="44" t="s">
        <v>137</v>
      </c>
      <c r="G115" s="44" t="s">
        <v>148</v>
      </c>
      <c r="H115" s="37" t="s">
        <v>22</v>
      </c>
      <c r="I115" s="37" t="s">
        <v>22</v>
      </c>
      <c r="J115" s="37" t="s">
        <v>21</v>
      </c>
      <c r="K115" s="37" t="s">
        <v>31</v>
      </c>
      <c r="L115" s="37" t="s">
        <v>31</v>
      </c>
      <c r="M115" s="44">
        <v>0</v>
      </c>
      <c r="N115" s="44">
        <v>0.5</v>
      </c>
      <c r="O115" s="44">
        <v>2</v>
      </c>
      <c r="P115" s="44">
        <v>1</v>
      </c>
      <c r="Q115" s="44">
        <v>28</v>
      </c>
      <c r="R115" s="44">
        <v>57</v>
      </c>
      <c r="S115" s="44">
        <v>0</v>
      </c>
      <c r="T115" s="44">
        <v>0</v>
      </c>
      <c r="U115" s="44">
        <v>0.5</v>
      </c>
      <c r="V115" s="44">
        <v>0</v>
      </c>
      <c r="W115" s="44">
        <v>0</v>
      </c>
      <c r="X115" s="44">
        <v>0</v>
      </c>
      <c r="Y115" s="44">
        <v>2</v>
      </c>
      <c r="Z115" s="44">
        <v>0</v>
      </c>
      <c r="AA115" s="44">
        <v>0</v>
      </c>
      <c r="AB115" s="44">
        <v>0</v>
      </c>
      <c r="AC115" s="44">
        <v>3</v>
      </c>
      <c r="AD115" s="44">
        <v>0.5</v>
      </c>
      <c r="AE115" s="44">
        <v>0</v>
      </c>
      <c r="AF115" s="44">
        <v>0.5</v>
      </c>
      <c r="AG115" s="44">
        <v>2</v>
      </c>
      <c r="AH115" s="44">
        <v>0</v>
      </c>
      <c r="AI115" s="44">
        <v>0</v>
      </c>
      <c r="AJ115" s="44">
        <v>0</v>
      </c>
      <c r="AK115" s="44">
        <v>0</v>
      </c>
      <c r="AL115" s="44">
        <v>0</v>
      </c>
      <c r="AM115" s="44">
        <v>0</v>
      </c>
      <c r="AN115" s="44">
        <v>0</v>
      </c>
      <c r="AO115" s="44">
        <v>0</v>
      </c>
      <c r="AP115" s="44">
        <v>0</v>
      </c>
      <c r="AQ115" s="44">
        <v>0</v>
      </c>
      <c r="AR115" s="44">
        <v>0</v>
      </c>
      <c r="AS115" s="44">
        <v>0</v>
      </c>
      <c r="AT115" s="44">
        <v>0.5</v>
      </c>
      <c r="AU115" s="44">
        <v>0</v>
      </c>
      <c r="AV115" s="44">
        <v>0</v>
      </c>
      <c r="AW115" s="44">
        <v>0.5</v>
      </c>
      <c r="AX115" s="44">
        <v>0</v>
      </c>
      <c r="AY115" s="44">
        <v>3</v>
      </c>
      <c r="AZ115" s="44">
        <v>0</v>
      </c>
      <c r="BA115" s="44">
        <v>0</v>
      </c>
      <c r="BB115" s="44">
        <v>0</v>
      </c>
      <c r="BC115" s="44">
        <v>0</v>
      </c>
      <c r="BD115" s="44">
        <v>0</v>
      </c>
      <c r="BE115" s="44">
        <v>0.5</v>
      </c>
      <c r="BF115" s="44">
        <v>0</v>
      </c>
      <c r="BG115" s="44">
        <v>0</v>
      </c>
      <c r="BH115" s="44">
        <v>0</v>
      </c>
      <c r="BI115" s="44">
        <v>0</v>
      </c>
      <c r="BJ115" s="44">
        <v>0.5</v>
      </c>
      <c r="BK115" s="44">
        <v>0</v>
      </c>
      <c r="BL115" s="44">
        <v>0</v>
      </c>
      <c r="BM115" s="44">
        <v>0</v>
      </c>
      <c r="BN115" s="44">
        <v>0</v>
      </c>
      <c r="BO115" s="44">
        <v>0</v>
      </c>
      <c r="BP115" s="44">
        <v>4</v>
      </c>
      <c r="BQ115" s="44">
        <v>0</v>
      </c>
      <c r="BR115" s="44">
        <v>0.5</v>
      </c>
      <c r="BS115" s="44">
        <v>0</v>
      </c>
      <c r="BT115" s="44">
        <v>0.5</v>
      </c>
      <c r="BU115" s="44">
        <v>2</v>
      </c>
      <c r="BV115" s="44">
        <v>0</v>
      </c>
      <c r="BW115" s="44">
        <v>0</v>
      </c>
      <c r="BX115" s="44">
        <v>0</v>
      </c>
      <c r="BY115" s="44">
        <v>0</v>
      </c>
      <c r="BZ115" s="44">
        <v>0</v>
      </c>
      <c r="CA115" s="44">
        <v>0</v>
      </c>
      <c r="CB115" s="44">
        <v>0</v>
      </c>
      <c r="CC115" s="44">
        <v>0</v>
      </c>
      <c r="CD115" s="44">
        <v>0</v>
      </c>
      <c r="CE115" s="44">
        <v>0</v>
      </c>
      <c r="CF115" s="44">
        <v>0</v>
      </c>
      <c r="CG115" s="44">
        <v>0</v>
      </c>
      <c r="CH115" s="44">
        <v>0</v>
      </c>
      <c r="CI115" s="44">
        <v>0</v>
      </c>
      <c r="CJ115" s="44">
        <v>0.5</v>
      </c>
      <c r="CK115" s="44">
        <v>0</v>
      </c>
      <c r="CL115" s="44">
        <v>0.5</v>
      </c>
      <c r="CM115" s="44">
        <v>0</v>
      </c>
      <c r="CN115" s="44">
        <v>0</v>
      </c>
      <c r="CO115" s="44">
        <v>0</v>
      </c>
      <c r="CP115" s="44">
        <v>0</v>
      </c>
      <c r="CQ115" s="44">
        <v>0</v>
      </c>
      <c r="CR115" s="44">
        <v>0</v>
      </c>
      <c r="CS115" s="44">
        <v>0</v>
      </c>
      <c r="CT115" s="44">
        <v>0</v>
      </c>
      <c r="CU115" s="44">
        <v>0.5</v>
      </c>
      <c r="CV115" s="44">
        <v>22</v>
      </c>
      <c r="CW115" s="44">
        <f t="shared" si="3"/>
        <v>22</v>
      </c>
      <c r="CX115" s="87">
        <f t="shared" si="4"/>
        <v>110.5</v>
      </c>
      <c r="CY115" s="91">
        <f t="shared" si="5"/>
        <v>110.5</v>
      </c>
      <c r="CZ115" s="44">
        <v>0</v>
      </c>
      <c r="DA115" s="44"/>
      <c r="DB115" s="44"/>
    </row>
    <row r="116" spans="1:106" ht="15.75" customHeight="1" x14ac:dyDescent="0.3">
      <c r="A116" s="44" t="s">
        <v>212</v>
      </c>
      <c r="B116" s="44" t="s">
        <v>800</v>
      </c>
      <c r="C116" s="44" t="s">
        <v>798</v>
      </c>
      <c r="D116" s="44">
        <v>2018</v>
      </c>
      <c r="E116" s="45">
        <v>43271</v>
      </c>
      <c r="F116" s="44" t="s">
        <v>137</v>
      </c>
      <c r="G116" s="44" t="s">
        <v>41</v>
      </c>
      <c r="H116" s="37" t="s">
        <v>45</v>
      </c>
      <c r="I116" s="37" t="s">
        <v>45</v>
      </c>
      <c r="J116" s="37" t="s">
        <v>45</v>
      </c>
      <c r="K116" s="37" t="s">
        <v>26</v>
      </c>
      <c r="L116" s="37" t="s">
        <v>27</v>
      </c>
      <c r="M116" s="44">
        <v>1</v>
      </c>
      <c r="N116" s="44">
        <v>0.5</v>
      </c>
      <c r="O116" s="44">
        <v>0.5</v>
      </c>
      <c r="P116" s="44">
        <v>0.5</v>
      </c>
      <c r="Q116" s="44">
        <v>78</v>
      </c>
      <c r="R116" s="44">
        <v>5</v>
      </c>
      <c r="S116" s="44">
        <v>0</v>
      </c>
      <c r="T116" s="44">
        <v>0</v>
      </c>
      <c r="U116" s="44">
        <v>1</v>
      </c>
      <c r="V116" s="44">
        <v>0</v>
      </c>
      <c r="W116" s="44">
        <v>0</v>
      </c>
      <c r="X116" s="44">
        <v>0</v>
      </c>
      <c r="Y116" s="44">
        <v>1</v>
      </c>
      <c r="Z116" s="44">
        <v>0</v>
      </c>
      <c r="AA116" s="44">
        <v>0</v>
      </c>
      <c r="AB116" s="44">
        <v>0</v>
      </c>
      <c r="AC116" s="44">
        <v>2</v>
      </c>
      <c r="AD116" s="44">
        <v>2</v>
      </c>
      <c r="AE116" s="44">
        <v>1</v>
      </c>
      <c r="AF116" s="44">
        <v>0</v>
      </c>
      <c r="AG116" s="44">
        <v>0</v>
      </c>
      <c r="AH116" s="44">
        <v>0</v>
      </c>
      <c r="AI116" s="44">
        <v>0</v>
      </c>
      <c r="AJ116" s="44">
        <v>0</v>
      </c>
      <c r="AK116" s="44">
        <v>0</v>
      </c>
      <c r="AL116" s="44">
        <v>0</v>
      </c>
      <c r="AM116" s="44">
        <v>0</v>
      </c>
      <c r="AN116" s="44">
        <v>0</v>
      </c>
      <c r="AO116" s="44">
        <v>0</v>
      </c>
      <c r="AP116" s="44">
        <v>0.5</v>
      </c>
      <c r="AQ116" s="44">
        <v>0</v>
      </c>
      <c r="AR116" s="44">
        <v>0</v>
      </c>
      <c r="AS116" s="44">
        <v>0</v>
      </c>
      <c r="AT116" s="44">
        <v>0</v>
      </c>
      <c r="AU116" s="44">
        <v>0</v>
      </c>
      <c r="AV116" s="44">
        <v>0</v>
      </c>
      <c r="AW116" s="44">
        <v>1</v>
      </c>
      <c r="AX116" s="44">
        <v>0</v>
      </c>
      <c r="AY116" s="44">
        <v>0</v>
      </c>
      <c r="AZ116" s="44">
        <v>0</v>
      </c>
      <c r="BA116" s="44">
        <v>0</v>
      </c>
      <c r="BB116" s="44">
        <v>0</v>
      </c>
      <c r="BC116" s="44">
        <v>0</v>
      </c>
      <c r="BD116" s="44">
        <v>0</v>
      </c>
      <c r="BE116" s="44">
        <v>0</v>
      </c>
      <c r="BF116" s="44">
        <v>0</v>
      </c>
      <c r="BG116" s="44">
        <v>0</v>
      </c>
      <c r="BH116" s="44">
        <v>0</v>
      </c>
      <c r="BI116" s="44">
        <v>0</v>
      </c>
      <c r="BJ116" s="44">
        <v>0</v>
      </c>
      <c r="BK116" s="44">
        <v>0</v>
      </c>
      <c r="BL116" s="44">
        <v>0</v>
      </c>
      <c r="BM116" s="44">
        <v>0</v>
      </c>
      <c r="BN116" s="44">
        <v>0</v>
      </c>
      <c r="BO116" s="44">
        <v>0</v>
      </c>
      <c r="BP116" s="44">
        <v>5</v>
      </c>
      <c r="BQ116" s="44">
        <v>0</v>
      </c>
      <c r="BR116" s="44">
        <v>0</v>
      </c>
      <c r="BS116" s="44">
        <v>0</v>
      </c>
      <c r="BT116" s="44">
        <v>0.5</v>
      </c>
      <c r="BU116" s="44">
        <v>1</v>
      </c>
      <c r="BV116" s="44">
        <v>0</v>
      </c>
      <c r="BW116" s="44">
        <v>0</v>
      </c>
      <c r="BX116" s="44">
        <v>0</v>
      </c>
      <c r="BY116" s="44">
        <v>0</v>
      </c>
      <c r="BZ116" s="44">
        <v>0</v>
      </c>
      <c r="CA116" s="44">
        <v>0</v>
      </c>
      <c r="CB116" s="44">
        <v>0</v>
      </c>
      <c r="CC116" s="44">
        <v>0</v>
      </c>
      <c r="CD116" s="44">
        <v>0</v>
      </c>
      <c r="CE116" s="44">
        <v>0</v>
      </c>
      <c r="CF116" s="44">
        <v>0</v>
      </c>
      <c r="CG116" s="44">
        <v>0</v>
      </c>
      <c r="CH116" s="44">
        <v>0</v>
      </c>
      <c r="CI116" s="44">
        <v>0</v>
      </c>
      <c r="CJ116" s="44">
        <v>0</v>
      </c>
      <c r="CK116" s="44">
        <v>0</v>
      </c>
      <c r="CL116" s="44">
        <v>0</v>
      </c>
      <c r="CM116" s="44">
        <v>0</v>
      </c>
      <c r="CN116" s="44">
        <v>0</v>
      </c>
      <c r="CO116" s="44">
        <v>0</v>
      </c>
      <c r="CP116" s="44">
        <v>0</v>
      </c>
      <c r="CQ116" s="44">
        <v>0</v>
      </c>
      <c r="CR116" s="44">
        <v>0</v>
      </c>
      <c r="CS116" s="44">
        <v>0</v>
      </c>
      <c r="CT116" s="44">
        <v>0</v>
      </c>
      <c r="CU116" s="44">
        <v>0.5</v>
      </c>
      <c r="CV116" s="44">
        <v>26</v>
      </c>
      <c r="CW116" s="44">
        <f t="shared" si="3"/>
        <v>15.5</v>
      </c>
      <c r="CX116" s="87">
        <f t="shared" si="4"/>
        <v>111.5</v>
      </c>
      <c r="CY116" s="91">
        <f t="shared" si="5"/>
        <v>101</v>
      </c>
      <c r="CZ116" s="44">
        <v>0</v>
      </c>
      <c r="DA116" s="44"/>
      <c r="DB116" s="44"/>
    </row>
    <row r="117" spans="1:106" ht="15.75" customHeight="1" x14ac:dyDescent="0.3">
      <c r="A117" s="44" t="s">
        <v>212</v>
      </c>
      <c r="B117" s="44" t="s">
        <v>800</v>
      </c>
      <c r="C117" s="44" t="s">
        <v>798</v>
      </c>
      <c r="D117" s="44">
        <v>2018</v>
      </c>
      <c r="E117" s="45">
        <v>43271</v>
      </c>
      <c r="F117" s="44" t="s">
        <v>137</v>
      </c>
      <c r="G117" s="44" t="s">
        <v>44</v>
      </c>
      <c r="H117" s="37" t="s">
        <v>27</v>
      </c>
      <c r="I117" s="37" t="s">
        <v>27</v>
      </c>
      <c r="J117" s="37" t="s">
        <v>26</v>
      </c>
      <c r="K117" s="37" t="s">
        <v>21</v>
      </c>
      <c r="L117" s="37" t="s">
        <v>22</v>
      </c>
      <c r="M117" s="44">
        <v>0</v>
      </c>
      <c r="N117" s="44">
        <v>0</v>
      </c>
      <c r="O117" s="44">
        <v>0.5</v>
      </c>
      <c r="P117" s="44">
        <v>0</v>
      </c>
      <c r="Q117" s="44">
        <v>75</v>
      </c>
      <c r="R117" s="44">
        <v>0.5</v>
      </c>
      <c r="S117" s="44">
        <v>0</v>
      </c>
      <c r="T117" s="44">
        <v>0</v>
      </c>
      <c r="U117" s="44">
        <v>0.5</v>
      </c>
      <c r="V117" s="44">
        <v>0</v>
      </c>
      <c r="W117" s="44">
        <v>0</v>
      </c>
      <c r="X117" s="44">
        <v>0</v>
      </c>
      <c r="Y117" s="44">
        <v>3</v>
      </c>
      <c r="Z117" s="44">
        <v>0</v>
      </c>
      <c r="AA117" s="44">
        <v>0</v>
      </c>
      <c r="AB117" s="44">
        <v>0</v>
      </c>
      <c r="AC117" s="44">
        <v>4</v>
      </c>
      <c r="AD117" s="44">
        <v>5</v>
      </c>
      <c r="AE117" s="44">
        <v>0.5</v>
      </c>
      <c r="AF117" s="44">
        <v>0</v>
      </c>
      <c r="AG117" s="44">
        <v>0</v>
      </c>
      <c r="AH117" s="44">
        <v>0.5</v>
      </c>
      <c r="AI117" s="44">
        <v>0</v>
      </c>
      <c r="AJ117" s="44">
        <v>0.5</v>
      </c>
      <c r="AK117" s="44">
        <v>0</v>
      </c>
      <c r="AL117" s="44">
        <v>0</v>
      </c>
      <c r="AM117" s="44">
        <v>0</v>
      </c>
      <c r="AN117" s="44">
        <v>0</v>
      </c>
      <c r="AO117" s="44">
        <v>0</v>
      </c>
      <c r="AP117" s="44">
        <v>0</v>
      </c>
      <c r="AQ117" s="44">
        <v>0</v>
      </c>
      <c r="AR117" s="44">
        <v>0</v>
      </c>
      <c r="AS117" s="44">
        <v>0</v>
      </c>
      <c r="AT117" s="44">
        <v>0</v>
      </c>
      <c r="AU117" s="44">
        <v>0</v>
      </c>
      <c r="AV117" s="44">
        <v>0</v>
      </c>
      <c r="AW117" s="44">
        <v>0</v>
      </c>
      <c r="AX117" s="44">
        <v>0</v>
      </c>
      <c r="AY117" s="44">
        <v>0</v>
      </c>
      <c r="AZ117" s="44">
        <v>0</v>
      </c>
      <c r="BA117" s="44">
        <v>0</v>
      </c>
      <c r="BB117" s="44">
        <v>0</v>
      </c>
      <c r="BC117" s="44">
        <v>0</v>
      </c>
      <c r="BD117" s="44">
        <v>0</v>
      </c>
      <c r="BE117" s="44">
        <v>0</v>
      </c>
      <c r="BF117" s="44">
        <v>0</v>
      </c>
      <c r="BG117" s="44">
        <v>0</v>
      </c>
      <c r="BH117" s="44">
        <v>0</v>
      </c>
      <c r="BI117" s="44">
        <v>0</v>
      </c>
      <c r="BJ117" s="44">
        <v>0</v>
      </c>
      <c r="BK117" s="44">
        <v>0</v>
      </c>
      <c r="BL117" s="44">
        <v>0</v>
      </c>
      <c r="BM117" s="44">
        <v>0</v>
      </c>
      <c r="BN117" s="44">
        <v>0.5</v>
      </c>
      <c r="BO117" s="44">
        <v>0</v>
      </c>
      <c r="BP117" s="44">
        <v>5</v>
      </c>
      <c r="BQ117" s="44">
        <v>0</v>
      </c>
      <c r="BR117" s="44">
        <v>0</v>
      </c>
      <c r="BS117" s="44">
        <v>0</v>
      </c>
      <c r="BT117" s="44">
        <v>0.5</v>
      </c>
      <c r="BU117" s="44">
        <v>4</v>
      </c>
      <c r="BV117" s="44">
        <v>0</v>
      </c>
      <c r="BW117" s="44">
        <v>0</v>
      </c>
      <c r="BX117" s="44">
        <v>0</v>
      </c>
      <c r="BY117" s="44">
        <v>0</v>
      </c>
      <c r="BZ117" s="44">
        <v>0</v>
      </c>
      <c r="CA117" s="44">
        <v>0</v>
      </c>
      <c r="CB117" s="44">
        <v>0</v>
      </c>
      <c r="CC117" s="44">
        <v>0</v>
      </c>
      <c r="CD117" s="44">
        <v>0</v>
      </c>
      <c r="CE117" s="44">
        <v>0</v>
      </c>
      <c r="CF117" s="44">
        <v>0</v>
      </c>
      <c r="CG117" s="44">
        <v>0</v>
      </c>
      <c r="CH117" s="44">
        <v>0</v>
      </c>
      <c r="CI117" s="44">
        <v>0</v>
      </c>
      <c r="CJ117" s="44">
        <v>0</v>
      </c>
      <c r="CK117" s="44">
        <v>0</v>
      </c>
      <c r="CL117" s="44">
        <v>0</v>
      </c>
      <c r="CM117" s="44">
        <v>0</v>
      </c>
      <c r="CN117" s="44">
        <v>0</v>
      </c>
      <c r="CO117" s="44">
        <v>0</v>
      </c>
      <c r="CP117" s="44">
        <v>0</v>
      </c>
      <c r="CQ117" s="44">
        <v>0.5</v>
      </c>
      <c r="CR117" s="44">
        <v>0</v>
      </c>
      <c r="CS117" s="44">
        <v>0</v>
      </c>
      <c r="CT117" s="44">
        <v>0</v>
      </c>
      <c r="CU117" s="44">
        <v>0</v>
      </c>
      <c r="CV117" s="44">
        <v>27</v>
      </c>
      <c r="CW117" s="44">
        <f t="shared" si="3"/>
        <v>24.5</v>
      </c>
      <c r="CX117" s="87">
        <f t="shared" si="4"/>
        <v>103</v>
      </c>
      <c r="CY117" s="91">
        <f t="shared" si="5"/>
        <v>100.5</v>
      </c>
      <c r="CZ117" s="44">
        <v>0</v>
      </c>
      <c r="DA117" s="44"/>
      <c r="DB117" s="44"/>
    </row>
    <row r="118" spans="1:106" ht="15.75" customHeight="1" x14ac:dyDescent="0.3">
      <c r="A118" s="44" t="s">
        <v>212</v>
      </c>
      <c r="B118" s="44" t="s">
        <v>800</v>
      </c>
      <c r="C118" s="44" t="s">
        <v>798</v>
      </c>
      <c r="D118" s="44">
        <v>2018</v>
      </c>
      <c r="E118" s="45">
        <v>43271</v>
      </c>
      <c r="F118" s="44" t="s">
        <v>137</v>
      </c>
      <c r="G118" s="44" t="s">
        <v>48</v>
      </c>
      <c r="H118" s="37" t="s">
        <v>31</v>
      </c>
      <c r="I118" s="37" t="s">
        <v>31</v>
      </c>
      <c r="J118" s="37" t="s">
        <v>31</v>
      </c>
      <c r="K118" s="37" t="s">
        <v>22</v>
      </c>
      <c r="L118" s="37" t="s">
        <v>21</v>
      </c>
      <c r="M118" s="44">
        <v>1</v>
      </c>
      <c r="N118" s="44">
        <v>0.5</v>
      </c>
      <c r="O118" s="44">
        <v>3</v>
      </c>
      <c r="P118" s="44">
        <v>0.5</v>
      </c>
      <c r="Q118" s="44">
        <v>21</v>
      </c>
      <c r="R118" s="44">
        <v>55</v>
      </c>
      <c r="S118" s="44">
        <v>0</v>
      </c>
      <c r="T118" s="44">
        <v>0</v>
      </c>
      <c r="U118" s="44">
        <v>0.5</v>
      </c>
      <c r="V118" s="44">
        <v>0</v>
      </c>
      <c r="W118" s="44">
        <v>0</v>
      </c>
      <c r="X118" s="44">
        <v>0</v>
      </c>
      <c r="Y118" s="44">
        <v>1</v>
      </c>
      <c r="Z118" s="44">
        <v>0</v>
      </c>
      <c r="AA118" s="44">
        <v>0</v>
      </c>
      <c r="AB118" s="44">
        <v>0</v>
      </c>
      <c r="AC118" s="44">
        <v>6</v>
      </c>
      <c r="AD118" s="44">
        <v>0.5</v>
      </c>
      <c r="AE118" s="44">
        <v>0.5</v>
      </c>
      <c r="AF118" s="44">
        <v>0.5</v>
      </c>
      <c r="AG118" s="44">
        <v>0</v>
      </c>
      <c r="AH118" s="44">
        <v>0</v>
      </c>
      <c r="AI118" s="44">
        <v>0</v>
      </c>
      <c r="AJ118" s="44">
        <v>0</v>
      </c>
      <c r="AK118" s="44">
        <v>0</v>
      </c>
      <c r="AL118" s="44">
        <v>0</v>
      </c>
      <c r="AM118" s="44">
        <v>0</v>
      </c>
      <c r="AN118" s="44">
        <v>0</v>
      </c>
      <c r="AO118" s="44">
        <v>0</v>
      </c>
      <c r="AP118" s="44">
        <v>0</v>
      </c>
      <c r="AQ118" s="44">
        <v>0</v>
      </c>
      <c r="AR118" s="44">
        <v>0</v>
      </c>
      <c r="AS118" s="44">
        <v>0</v>
      </c>
      <c r="AT118" s="44">
        <v>0</v>
      </c>
      <c r="AU118" s="44">
        <v>0</v>
      </c>
      <c r="AV118" s="44">
        <v>0</v>
      </c>
      <c r="AW118" s="44">
        <v>0</v>
      </c>
      <c r="AX118" s="44">
        <v>0</v>
      </c>
      <c r="AY118" s="44">
        <v>2</v>
      </c>
      <c r="AZ118" s="44">
        <v>0</v>
      </c>
      <c r="BA118" s="44">
        <v>0</v>
      </c>
      <c r="BB118" s="44">
        <v>0</v>
      </c>
      <c r="BC118" s="44">
        <v>0</v>
      </c>
      <c r="BD118" s="44">
        <v>0</v>
      </c>
      <c r="BE118" s="44">
        <v>0.5</v>
      </c>
      <c r="BF118" s="44">
        <v>0</v>
      </c>
      <c r="BG118" s="44">
        <v>0</v>
      </c>
      <c r="BH118" s="44">
        <v>0</v>
      </c>
      <c r="BI118" s="44">
        <v>0</v>
      </c>
      <c r="BJ118" s="44">
        <v>0</v>
      </c>
      <c r="BK118" s="44">
        <v>0</v>
      </c>
      <c r="BL118" s="44">
        <v>0</v>
      </c>
      <c r="BM118" s="44">
        <v>0</v>
      </c>
      <c r="BN118" s="44">
        <v>0</v>
      </c>
      <c r="BO118" s="44">
        <v>0</v>
      </c>
      <c r="BP118" s="44">
        <v>4</v>
      </c>
      <c r="BQ118" s="44">
        <v>0</v>
      </c>
      <c r="BR118" s="44">
        <v>0</v>
      </c>
      <c r="BS118" s="44">
        <v>0</v>
      </c>
      <c r="BT118" s="44">
        <v>1</v>
      </c>
      <c r="BU118" s="44">
        <v>1</v>
      </c>
      <c r="BV118" s="44">
        <v>0</v>
      </c>
      <c r="BW118" s="44">
        <v>0</v>
      </c>
      <c r="BX118" s="44">
        <v>0</v>
      </c>
      <c r="BY118" s="44">
        <v>0</v>
      </c>
      <c r="BZ118" s="44">
        <v>0</v>
      </c>
      <c r="CA118" s="44">
        <v>0</v>
      </c>
      <c r="CB118" s="44">
        <v>0</v>
      </c>
      <c r="CC118" s="44">
        <v>0</v>
      </c>
      <c r="CD118" s="44">
        <v>0</v>
      </c>
      <c r="CE118" s="44">
        <v>0</v>
      </c>
      <c r="CF118" s="44">
        <v>0</v>
      </c>
      <c r="CG118" s="44">
        <v>0</v>
      </c>
      <c r="CH118" s="44">
        <v>0</v>
      </c>
      <c r="CI118" s="44">
        <v>0</v>
      </c>
      <c r="CJ118" s="44">
        <v>0</v>
      </c>
      <c r="CK118" s="44">
        <v>0</v>
      </c>
      <c r="CL118" s="44">
        <v>0</v>
      </c>
      <c r="CM118" s="44">
        <v>0</v>
      </c>
      <c r="CN118" s="44">
        <v>0</v>
      </c>
      <c r="CO118" s="44">
        <v>0</v>
      </c>
      <c r="CP118" s="44">
        <v>0</v>
      </c>
      <c r="CQ118" s="44">
        <v>0.5</v>
      </c>
      <c r="CR118" s="44">
        <v>0</v>
      </c>
      <c r="CS118" s="44">
        <v>0</v>
      </c>
      <c r="CT118" s="44">
        <v>0</v>
      </c>
      <c r="CU118" s="44">
        <v>0.5</v>
      </c>
      <c r="CV118" s="44">
        <v>24</v>
      </c>
      <c r="CW118" s="44">
        <f t="shared" si="3"/>
        <v>18.5</v>
      </c>
      <c r="CX118" s="87">
        <f t="shared" si="4"/>
        <v>105</v>
      </c>
      <c r="CY118" s="91">
        <f t="shared" si="5"/>
        <v>99.5</v>
      </c>
      <c r="CZ118" s="44">
        <v>0</v>
      </c>
      <c r="DA118" s="44"/>
      <c r="DB118" s="44"/>
    </row>
    <row r="119" spans="1:106" ht="15.75" customHeight="1" x14ac:dyDescent="0.3">
      <c r="A119" s="44" t="s">
        <v>212</v>
      </c>
      <c r="B119" s="44" t="s">
        <v>800</v>
      </c>
      <c r="C119" s="44" t="s">
        <v>798</v>
      </c>
      <c r="D119" s="44">
        <v>2018</v>
      </c>
      <c r="E119" s="45">
        <v>43271</v>
      </c>
      <c r="F119" s="44" t="s">
        <v>137</v>
      </c>
      <c r="G119" s="44" t="s">
        <v>52</v>
      </c>
      <c r="H119" s="37" t="s">
        <v>26</v>
      </c>
      <c r="I119" s="37" t="s">
        <v>26</v>
      </c>
      <c r="J119" s="37" t="s">
        <v>27</v>
      </c>
      <c r="K119" s="37" t="s">
        <v>27</v>
      </c>
      <c r="L119" s="37" t="s">
        <v>26</v>
      </c>
      <c r="M119" s="44">
        <v>0.5</v>
      </c>
      <c r="N119" s="44">
        <v>0</v>
      </c>
      <c r="O119" s="44">
        <v>1</v>
      </c>
      <c r="P119" s="44">
        <v>0.5</v>
      </c>
      <c r="Q119" s="44">
        <v>69</v>
      </c>
      <c r="R119" s="44">
        <v>5</v>
      </c>
      <c r="S119" s="44">
        <v>0</v>
      </c>
      <c r="T119" s="44">
        <v>0</v>
      </c>
      <c r="U119" s="44">
        <v>0.5</v>
      </c>
      <c r="V119" s="44">
        <v>0.5</v>
      </c>
      <c r="W119" s="44">
        <v>0</v>
      </c>
      <c r="X119" s="44">
        <v>0</v>
      </c>
      <c r="Y119" s="44">
        <v>1</v>
      </c>
      <c r="Z119" s="44">
        <v>0</v>
      </c>
      <c r="AA119" s="44">
        <v>0</v>
      </c>
      <c r="AB119" s="44">
        <v>0</v>
      </c>
      <c r="AC119" s="44">
        <v>4</v>
      </c>
      <c r="AD119" s="44">
        <v>1</v>
      </c>
      <c r="AE119" s="44">
        <v>0.5</v>
      </c>
      <c r="AF119" s="44">
        <v>0</v>
      </c>
      <c r="AG119" s="44">
        <v>0</v>
      </c>
      <c r="AH119" s="44">
        <v>0</v>
      </c>
      <c r="AI119" s="44">
        <v>0</v>
      </c>
      <c r="AJ119" s="44">
        <v>0</v>
      </c>
      <c r="AK119" s="44">
        <v>0</v>
      </c>
      <c r="AL119" s="44">
        <v>0</v>
      </c>
      <c r="AM119" s="44">
        <v>0</v>
      </c>
      <c r="AN119" s="44">
        <v>0</v>
      </c>
      <c r="AO119" s="44">
        <v>0</v>
      </c>
      <c r="AP119" s="44">
        <v>0.5</v>
      </c>
      <c r="AQ119" s="44">
        <v>0</v>
      </c>
      <c r="AR119" s="44">
        <v>0</v>
      </c>
      <c r="AS119" s="44">
        <v>0</v>
      </c>
      <c r="AT119" s="44">
        <v>0</v>
      </c>
      <c r="AU119" s="44">
        <v>0</v>
      </c>
      <c r="AV119" s="44">
        <v>0</v>
      </c>
      <c r="AW119" s="44">
        <v>0.5</v>
      </c>
      <c r="AX119" s="44">
        <v>0</v>
      </c>
      <c r="AY119" s="44">
        <v>1</v>
      </c>
      <c r="AZ119" s="44">
        <v>0</v>
      </c>
      <c r="BA119" s="44">
        <v>0.5</v>
      </c>
      <c r="BB119" s="44">
        <v>0</v>
      </c>
      <c r="BC119" s="44">
        <v>0</v>
      </c>
      <c r="BD119" s="44">
        <v>0</v>
      </c>
      <c r="BE119" s="44">
        <v>0.5</v>
      </c>
      <c r="BF119" s="44">
        <v>0</v>
      </c>
      <c r="BG119" s="44">
        <v>0</v>
      </c>
      <c r="BH119" s="44">
        <v>0</v>
      </c>
      <c r="BI119" s="44">
        <v>0</v>
      </c>
      <c r="BJ119" s="44">
        <v>0</v>
      </c>
      <c r="BK119" s="44">
        <v>0</v>
      </c>
      <c r="BL119" s="44">
        <v>0</v>
      </c>
      <c r="BM119" s="44">
        <v>0</v>
      </c>
      <c r="BN119" s="44">
        <v>1</v>
      </c>
      <c r="BO119" s="44">
        <v>0</v>
      </c>
      <c r="BP119" s="44">
        <v>5</v>
      </c>
      <c r="BQ119" s="44">
        <v>0</v>
      </c>
      <c r="BR119" s="44">
        <v>0</v>
      </c>
      <c r="BS119" s="44">
        <v>0</v>
      </c>
      <c r="BT119" s="44">
        <v>0.5</v>
      </c>
      <c r="BU119" s="44">
        <v>6</v>
      </c>
      <c r="BV119" s="44">
        <v>0</v>
      </c>
      <c r="BW119" s="44">
        <v>0</v>
      </c>
      <c r="BX119" s="44">
        <v>0</v>
      </c>
      <c r="BY119" s="44">
        <v>0</v>
      </c>
      <c r="BZ119" s="44">
        <v>0</v>
      </c>
      <c r="CA119" s="44">
        <v>0</v>
      </c>
      <c r="CB119" s="44">
        <v>0</v>
      </c>
      <c r="CC119" s="44">
        <v>0</v>
      </c>
      <c r="CD119" s="44">
        <v>0</v>
      </c>
      <c r="CE119" s="44">
        <v>0</v>
      </c>
      <c r="CF119" s="44">
        <v>0</v>
      </c>
      <c r="CG119" s="44">
        <v>0</v>
      </c>
      <c r="CH119" s="44">
        <v>0</v>
      </c>
      <c r="CI119" s="44">
        <v>0</v>
      </c>
      <c r="CJ119" s="44">
        <v>0</v>
      </c>
      <c r="CK119" s="44">
        <v>0</v>
      </c>
      <c r="CL119" s="44">
        <v>0</v>
      </c>
      <c r="CM119" s="44">
        <v>0</v>
      </c>
      <c r="CN119" s="44">
        <v>0</v>
      </c>
      <c r="CO119" s="44">
        <v>0</v>
      </c>
      <c r="CP119" s="44">
        <v>0</v>
      </c>
      <c r="CQ119" s="44">
        <v>0.5</v>
      </c>
      <c r="CR119" s="44">
        <v>0</v>
      </c>
      <c r="CS119" s="44">
        <v>0</v>
      </c>
      <c r="CT119" s="44">
        <v>0</v>
      </c>
      <c r="CU119" s="44">
        <v>0.5</v>
      </c>
      <c r="CV119" s="44">
        <v>25</v>
      </c>
      <c r="CW119" s="44">
        <f t="shared" si="3"/>
        <v>24</v>
      </c>
      <c r="CX119" s="87">
        <f t="shared" si="4"/>
        <v>101</v>
      </c>
      <c r="CY119" s="91">
        <f t="shared" si="5"/>
        <v>100</v>
      </c>
      <c r="CZ119" s="44">
        <v>0.5</v>
      </c>
      <c r="DA119" s="44"/>
      <c r="DB119" s="44"/>
    </row>
    <row r="120" spans="1:106" ht="15.75" customHeight="1" x14ac:dyDescent="0.3">
      <c r="A120" s="44" t="s">
        <v>212</v>
      </c>
      <c r="B120" s="44" t="s">
        <v>800</v>
      </c>
      <c r="C120" s="44" t="s">
        <v>798</v>
      </c>
      <c r="D120" s="44">
        <v>2018</v>
      </c>
      <c r="E120" s="45">
        <v>43271</v>
      </c>
      <c r="F120" s="44" t="s">
        <v>137</v>
      </c>
      <c r="G120" s="44" t="s">
        <v>55</v>
      </c>
      <c r="H120" s="37" t="s">
        <v>35</v>
      </c>
      <c r="I120" s="37" t="s">
        <v>31</v>
      </c>
      <c r="J120" s="37" t="s">
        <v>31</v>
      </c>
      <c r="K120" s="37" t="s">
        <v>26</v>
      </c>
      <c r="L120" s="37" t="s">
        <v>27</v>
      </c>
      <c r="M120" s="44">
        <v>2</v>
      </c>
      <c r="N120" s="44">
        <v>3</v>
      </c>
      <c r="O120" s="44">
        <v>2</v>
      </c>
      <c r="P120" s="44">
        <v>0.5</v>
      </c>
      <c r="Q120" s="44">
        <v>55</v>
      </c>
      <c r="R120" s="44">
        <v>10</v>
      </c>
      <c r="S120" s="44">
        <v>0</v>
      </c>
      <c r="T120" s="44">
        <v>0</v>
      </c>
      <c r="U120" s="44">
        <v>0.5</v>
      </c>
      <c r="V120" s="44">
        <v>0.5</v>
      </c>
      <c r="W120" s="44">
        <v>0</v>
      </c>
      <c r="X120" s="44">
        <v>0</v>
      </c>
      <c r="Y120" s="44">
        <v>3</v>
      </c>
      <c r="Z120" s="44">
        <v>0</v>
      </c>
      <c r="AA120" s="44">
        <v>0</v>
      </c>
      <c r="AB120" s="44">
        <v>0</v>
      </c>
      <c r="AC120" s="44">
        <v>5</v>
      </c>
      <c r="AD120" s="44">
        <v>0.5</v>
      </c>
      <c r="AE120" s="44">
        <v>0</v>
      </c>
      <c r="AF120" s="44">
        <v>0.5</v>
      </c>
      <c r="AG120" s="44">
        <v>0</v>
      </c>
      <c r="AH120" s="44">
        <v>0.5</v>
      </c>
      <c r="AI120" s="44">
        <v>0</v>
      </c>
      <c r="AJ120" s="44">
        <v>0.5</v>
      </c>
      <c r="AK120" s="44">
        <v>0</v>
      </c>
      <c r="AL120" s="44">
        <v>0</v>
      </c>
      <c r="AM120" s="44">
        <v>0</v>
      </c>
      <c r="AN120" s="44">
        <v>0</v>
      </c>
      <c r="AO120" s="44">
        <v>0</v>
      </c>
      <c r="AP120" s="44">
        <v>0.5</v>
      </c>
      <c r="AQ120" s="44">
        <v>0</v>
      </c>
      <c r="AR120" s="44">
        <v>0</v>
      </c>
      <c r="AS120" s="44">
        <v>0</v>
      </c>
      <c r="AT120" s="44">
        <v>0</v>
      </c>
      <c r="AU120" s="44">
        <v>0</v>
      </c>
      <c r="AV120" s="44">
        <v>0</v>
      </c>
      <c r="AW120" s="44">
        <v>0.5</v>
      </c>
      <c r="AX120" s="44">
        <v>0</v>
      </c>
      <c r="AY120" s="44">
        <v>2</v>
      </c>
      <c r="AZ120" s="44">
        <v>0</v>
      </c>
      <c r="BA120" s="44">
        <v>0.5</v>
      </c>
      <c r="BB120" s="44">
        <v>0</v>
      </c>
      <c r="BC120" s="44">
        <v>0</v>
      </c>
      <c r="BD120" s="44">
        <v>0</v>
      </c>
      <c r="BE120" s="44">
        <v>0</v>
      </c>
      <c r="BF120" s="44">
        <v>0</v>
      </c>
      <c r="BG120" s="44">
        <v>0</v>
      </c>
      <c r="BH120" s="44">
        <v>0</v>
      </c>
      <c r="BI120" s="44">
        <v>0</v>
      </c>
      <c r="BJ120" s="44">
        <v>0</v>
      </c>
      <c r="BK120" s="44">
        <v>0</v>
      </c>
      <c r="BL120" s="44">
        <v>0</v>
      </c>
      <c r="BM120" s="44">
        <v>0</v>
      </c>
      <c r="BN120" s="44">
        <v>0</v>
      </c>
      <c r="BO120" s="44">
        <v>0</v>
      </c>
      <c r="BP120" s="44">
        <v>4</v>
      </c>
      <c r="BQ120" s="44">
        <v>0</v>
      </c>
      <c r="BR120" s="44">
        <v>0</v>
      </c>
      <c r="BS120" s="44">
        <v>0</v>
      </c>
      <c r="BT120" s="44">
        <v>0.5</v>
      </c>
      <c r="BU120" s="44">
        <v>1</v>
      </c>
      <c r="BV120" s="44">
        <v>0</v>
      </c>
      <c r="BW120" s="44">
        <v>0</v>
      </c>
      <c r="BX120" s="44">
        <v>0</v>
      </c>
      <c r="BY120" s="44">
        <v>0</v>
      </c>
      <c r="BZ120" s="44">
        <v>0</v>
      </c>
      <c r="CA120" s="44">
        <v>0</v>
      </c>
      <c r="CB120" s="44">
        <v>0</v>
      </c>
      <c r="CC120" s="44">
        <v>0</v>
      </c>
      <c r="CD120" s="44">
        <v>0</v>
      </c>
      <c r="CE120" s="44">
        <v>0</v>
      </c>
      <c r="CF120" s="44">
        <v>0</v>
      </c>
      <c r="CG120" s="44">
        <v>0</v>
      </c>
      <c r="CH120" s="44">
        <v>0</v>
      </c>
      <c r="CI120" s="44">
        <v>0</v>
      </c>
      <c r="CJ120" s="44">
        <v>0</v>
      </c>
      <c r="CK120" s="44">
        <v>0</v>
      </c>
      <c r="CL120" s="44">
        <v>0.5</v>
      </c>
      <c r="CM120" s="44">
        <v>0</v>
      </c>
      <c r="CN120" s="44">
        <v>0</v>
      </c>
      <c r="CO120" s="44">
        <v>0</v>
      </c>
      <c r="CP120" s="44">
        <v>0</v>
      </c>
      <c r="CQ120" s="44">
        <v>0.5</v>
      </c>
      <c r="CR120" s="44">
        <v>0</v>
      </c>
      <c r="CS120" s="44">
        <v>0</v>
      </c>
      <c r="CT120" s="44">
        <v>0</v>
      </c>
      <c r="CU120" s="44">
        <v>0</v>
      </c>
      <c r="CV120" s="44">
        <v>20</v>
      </c>
      <c r="CW120" s="44">
        <f t="shared" si="3"/>
        <v>21</v>
      </c>
      <c r="CX120" s="87">
        <f t="shared" si="4"/>
        <v>92.5</v>
      </c>
      <c r="CY120" s="91">
        <f t="shared" si="5"/>
        <v>93.5</v>
      </c>
      <c r="CZ120" s="44">
        <v>0</v>
      </c>
      <c r="DA120" s="44"/>
      <c r="DB120" s="44"/>
    </row>
    <row r="121" spans="1:106" ht="15.75" customHeight="1" x14ac:dyDescent="0.3">
      <c r="A121" s="44" t="s">
        <v>212</v>
      </c>
      <c r="B121" s="44" t="s">
        <v>800</v>
      </c>
      <c r="C121" s="44" t="s">
        <v>798</v>
      </c>
      <c r="D121" s="44">
        <v>2018</v>
      </c>
      <c r="E121" s="45">
        <v>43271</v>
      </c>
      <c r="F121" s="44" t="s">
        <v>137</v>
      </c>
      <c r="G121" s="44" t="s">
        <v>161</v>
      </c>
      <c r="H121" s="37" t="s">
        <v>31</v>
      </c>
      <c r="I121" s="37" t="s">
        <v>31</v>
      </c>
      <c r="J121" s="37" t="s">
        <v>31</v>
      </c>
      <c r="K121" s="37" t="s">
        <v>45</v>
      </c>
      <c r="L121" s="37" t="s">
        <v>45</v>
      </c>
      <c r="M121" s="44">
        <v>1</v>
      </c>
      <c r="N121" s="44">
        <v>1</v>
      </c>
      <c r="O121" s="44">
        <v>3</v>
      </c>
      <c r="P121" s="44">
        <v>0.5</v>
      </c>
      <c r="Q121" s="44">
        <v>33</v>
      </c>
      <c r="R121" s="44">
        <v>35</v>
      </c>
      <c r="S121" s="44">
        <v>0</v>
      </c>
      <c r="T121" s="44">
        <v>0</v>
      </c>
      <c r="U121" s="44">
        <v>0.5</v>
      </c>
      <c r="V121" s="44">
        <v>0.5</v>
      </c>
      <c r="W121" s="44">
        <v>0</v>
      </c>
      <c r="X121" s="44">
        <v>0</v>
      </c>
      <c r="Y121" s="44">
        <v>3</v>
      </c>
      <c r="Z121" s="44">
        <v>0</v>
      </c>
      <c r="AA121" s="44">
        <v>0</v>
      </c>
      <c r="AB121" s="44">
        <v>0</v>
      </c>
      <c r="AC121" s="44">
        <v>6</v>
      </c>
      <c r="AD121" s="44">
        <v>0.5</v>
      </c>
      <c r="AE121" s="44">
        <v>0</v>
      </c>
      <c r="AF121" s="44">
        <v>0</v>
      </c>
      <c r="AG121" s="44">
        <v>4</v>
      </c>
      <c r="AH121" s="44">
        <v>0.5</v>
      </c>
      <c r="AI121" s="44">
        <v>0</v>
      </c>
      <c r="AJ121" s="44">
        <v>0.5</v>
      </c>
      <c r="AK121" s="44">
        <v>0</v>
      </c>
      <c r="AL121" s="44">
        <v>0</v>
      </c>
      <c r="AM121" s="44">
        <v>0</v>
      </c>
      <c r="AN121" s="44">
        <v>0</v>
      </c>
      <c r="AO121" s="44">
        <v>0</v>
      </c>
      <c r="AP121" s="44">
        <v>0</v>
      </c>
      <c r="AQ121" s="44">
        <v>0</v>
      </c>
      <c r="AR121" s="44">
        <v>0</v>
      </c>
      <c r="AS121" s="44">
        <v>0</v>
      </c>
      <c r="AT121" s="44">
        <v>0</v>
      </c>
      <c r="AU121" s="44">
        <v>0</v>
      </c>
      <c r="AV121" s="44">
        <v>0</v>
      </c>
      <c r="AW121" s="44">
        <v>0.5</v>
      </c>
      <c r="AX121" s="44">
        <v>0</v>
      </c>
      <c r="AY121" s="44">
        <v>2</v>
      </c>
      <c r="AZ121" s="44">
        <v>0</v>
      </c>
      <c r="BA121" s="44">
        <v>0.5</v>
      </c>
      <c r="BB121" s="44">
        <v>0</v>
      </c>
      <c r="BC121" s="44">
        <v>0</v>
      </c>
      <c r="BD121" s="44">
        <v>0</v>
      </c>
      <c r="BE121" s="44">
        <v>0</v>
      </c>
      <c r="BF121" s="44">
        <v>0</v>
      </c>
      <c r="BG121" s="44">
        <v>0</v>
      </c>
      <c r="BH121" s="44">
        <v>0</v>
      </c>
      <c r="BI121" s="44">
        <v>0</v>
      </c>
      <c r="BJ121" s="44">
        <v>0</v>
      </c>
      <c r="BK121" s="44">
        <v>0</v>
      </c>
      <c r="BL121" s="44">
        <v>0</v>
      </c>
      <c r="BM121" s="44">
        <v>0</v>
      </c>
      <c r="BN121" s="44">
        <v>0</v>
      </c>
      <c r="BO121" s="44">
        <v>0</v>
      </c>
      <c r="BP121" s="44">
        <v>4</v>
      </c>
      <c r="BQ121" s="44">
        <v>0</v>
      </c>
      <c r="BR121" s="44">
        <v>0.5</v>
      </c>
      <c r="BS121" s="44">
        <v>0</v>
      </c>
      <c r="BT121" s="44">
        <v>0.5</v>
      </c>
      <c r="BU121" s="44">
        <v>2</v>
      </c>
      <c r="BV121" s="44">
        <v>0</v>
      </c>
      <c r="BW121" s="44">
        <v>0</v>
      </c>
      <c r="BX121" s="44">
        <v>0</v>
      </c>
      <c r="BY121" s="44">
        <v>0</v>
      </c>
      <c r="BZ121" s="44">
        <v>0</v>
      </c>
      <c r="CA121" s="44">
        <v>0</v>
      </c>
      <c r="CB121" s="44">
        <v>0</v>
      </c>
      <c r="CC121" s="44">
        <v>0</v>
      </c>
      <c r="CD121" s="44">
        <v>0</v>
      </c>
      <c r="CE121" s="44">
        <v>0</v>
      </c>
      <c r="CF121" s="44">
        <v>0</v>
      </c>
      <c r="CG121" s="44">
        <v>0</v>
      </c>
      <c r="CH121" s="44">
        <v>0</v>
      </c>
      <c r="CI121" s="44">
        <v>0</v>
      </c>
      <c r="CJ121" s="44">
        <v>0</v>
      </c>
      <c r="CK121" s="44">
        <v>0</v>
      </c>
      <c r="CL121" s="44">
        <v>0</v>
      </c>
      <c r="CM121" s="44">
        <v>0</v>
      </c>
      <c r="CN121" s="44">
        <v>0</v>
      </c>
      <c r="CO121" s="44">
        <v>0</v>
      </c>
      <c r="CP121" s="44">
        <v>0</v>
      </c>
      <c r="CQ121" s="44">
        <v>0.5</v>
      </c>
      <c r="CR121" s="44">
        <v>0</v>
      </c>
      <c r="CS121" s="44">
        <v>0</v>
      </c>
      <c r="CT121" s="44">
        <v>0</v>
      </c>
      <c r="CU121" s="44">
        <v>0.5</v>
      </c>
      <c r="CV121" s="44">
        <v>25</v>
      </c>
      <c r="CW121" s="44">
        <f t="shared" si="3"/>
        <v>26.5</v>
      </c>
      <c r="CX121" s="87">
        <f t="shared" si="4"/>
        <v>98.5</v>
      </c>
      <c r="CY121" s="91">
        <f t="shared" si="5"/>
        <v>100</v>
      </c>
      <c r="CZ121" s="44">
        <v>0</v>
      </c>
      <c r="DA121" s="44"/>
      <c r="DB121" s="44"/>
    </row>
    <row r="122" spans="1:106" ht="15.75" customHeight="1" x14ac:dyDescent="0.3">
      <c r="A122" s="44" t="s">
        <v>212</v>
      </c>
      <c r="B122" s="44" t="s">
        <v>800</v>
      </c>
      <c r="C122" s="44" t="s">
        <v>798</v>
      </c>
      <c r="D122" s="44">
        <v>2018</v>
      </c>
      <c r="E122" s="45">
        <v>43271</v>
      </c>
      <c r="F122" s="44" t="s">
        <v>137</v>
      </c>
      <c r="G122" s="44" t="s">
        <v>57</v>
      </c>
      <c r="H122" s="37" t="s">
        <v>22</v>
      </c>
      <c r="I122" s="37" t="s">
        <v>22</v>
      </c>
      <c r="J122" s="37" t="s">
        <v>21</v>
      </c>
      <c r="K122" s="37" t="s">
        <v>31</v>
      </c>
      <c r="L122" s="37" t="s">
        <v>31</v>
      </c>
      <c r="M122" s="44">
        <v>2</v>
      </c>
      <c r="N122" s="44">
        <v>0.5</v>
      </c>
      <c r="O122" s="44">
        <v>2</v>
      </c>
      <c r="P122" s="44">
        <v>0</v>
      </c>
      <c r="Q122" s="44">
        <v>70</v>
      </c>
      <c r="R122" s="44">
        <v>1</v>
      </c>
      <c r="S122" s="44">
        <v>0</v>
      </c>
      <c r="T122" s="44">
        <v>0</v>
      </c>
      <c r="U122" s="44">
        <v>0.5</v>
      </c>
      <c r="V122" s="44">
        <v>0</v>
      </c>
      <c r="W122" s="44">
        <v>0</v>
      </c>
      <c r="X122" s="44">
        <v>0</v>
      </c>
      <c r="Y122" s="44">
        <v>3</v>
      </c>
      <c r="Z122" s="44">
        <v>0</v>
      </c>
      <c r="AA122" s="44">
        <v>0</v>
      </c>
      <c r="AB122" s="44">
        <v>0</v>
      </c>
      <c r="AC122" s="44">
        <v>1</v>
      </c>
      <c r="AD122" s="44">
        <v>2</v>
      </c>
      <c r="AE122" s="44">
        <v>0.5</v>
      </c>
      <c r="AF122" s="44">
        <v>0.5</v>
      </c>
      <c r="AG122" s="44">
        <v>6</v>
      </c>
      <c r="AH122" s="44">
        <v>0.5</v>
      </c>
      <c r="AI122" s="44">
        <v>0</v>
      </c>
      <c r="AJ122" s="44">
        <v>0.5</v>
      </c>
      <c r="AK122" s="44">
        <v>0</v>
      </c>
      <c r="AL122" s="44">
        <v>0</v>
      </c>
      <c r="AM122" s="44">
        <v>0</v>
      </c>
      <c r="AN122" s="44">
        <v>0</v>
      </c>
      <c r="AO122" s="44">
        <v>0</v>
      </c>
      <c r="AP122" s="44">
        <v>0.5</v>
      </c>
      <c r="AQ122" s="44">
        <v>0</v>
      </c>
      <c r="AR122" s="44">
        <v>0</v>
      </c>
      <c r="AS122" s="44">
        <v>0</v>
      </c>
      <c r="AT122" s="44">
        <v>0</v>
      </c>
      <c r="AU122" s="44">
        <v>0</v>
      </c>
      <c r="AV122" s="44">
        <v>0</v>
      </c>
      <c r="AW122" s="44">
        <v>2</v>
      </c>
      <c r="AX122" s="44">
        <v>0</v>
      </c>
      <c r="AY122" s="44">
        <v>0</v>
      </c>
      <c r="AZ122" s="44">
        <v>0</v>
      </c>
      <c r="BA122" s="44">
        <v>0.5</v>
      </c>
      <c r="BB122" s="44">
        <v>0</v>
      </c>
      <c r="BC122" s="44">
        <v>0</v>
      </c>
      <c r="BD122" s="44">
        <v>0</v>
      </c>
      <c r="BE122" s="44">
        <v>0</v>
      </c>
      <c r="BF122" s="44">
        <v>0</v>
      </c>
      <c r="BG122" s="44">
        <v>0</v>
      </c>
      <c r="BH122" s="44">
        <v>0</v>
      </c>
      <c r="BI122" s="44">
        <v>0</v>
      </c>
      <c r="BJ122" s="44">
        <v>0</v>
      </c>
      <c r="BK122" s="44">
        <v>0</v>
      </c>
      <c r="BL122" s="44">
        <v>0</v>
      </c>
      <c r="BM122" s="44">
        <v>0</v>
      </c>
      <c r="BN122" s="44">
        <v>0</v>
      </c>
      <c r="BO122" s="44">
        <v>0</v>
      </c>
      <c r="BP122" s="44">
        <v>4</v>
      </c>
      <c r="BQ122" s="44">
        <v>0</v>
      </c>
      <c r="BR122" s="44">
        <v>0</v>
      </c>
      <c r="BS122" s="44">
        <v>0</v>
      </c>
      <c r="BT122" s="44">
        <v>0.5</v>
      </c>
      <c r="BU122" s="44">
        <v>2</v>
      </c>
      <c r="BV122" s="44">
        <v>0</v>
      </c>
      <c r="BW122" s="44">
        <v>0</v>
      </c>
      <c r="BX122" s="44">
        <v>0</v>
      </c>
      <c r="BY122" s="44">
        <v>0</v>
      </c>
      <c r="BZ122" s="44">
        <v>0</v>
      </c>
      <c r="CA122" s="44">
        <v>0</v>
      </c>
      <c r="CB122" s="44">
        <v>0</v>
      </c>
      <c r="CC122" s="44">
        <v>0</v>
      </c>
      <c r="CD122" s="44">
        <v>0</v>
      </c>
      <c r="CE122" s="44">
        <v>0</v>
      </c>
      <c r="CF122" s="44">
        <v>0</v>
      </c>
      <c r="CG122" s="44">
        <v>0</v>
      </c>
      <c r="CH122" s="44">
        <v>0</v>
      </c>
      <c r="CI122" s="44">
        <v>0</v>
      </c>
      <c r="CJ122" s="44">
        <v>0</v>
      </c>
      <c r="CK122" s="44">
        <v>0</v>
      </c>
      <c r="CL122" s="44">
        <v>0</v>
      </c>
      <c r="CM122" s="44">
        <v>0</v>
      </c>
      <c r="CN122" s="44">
        <v>0</v>
      </c>
      <c r="CO122" s="44">
        <v>0</v>
      </c>
      <c r="CP122" s="44">
        <v>0</v>
      </c>
      <c r="CQ122" s="44">
        <v>0.5</v>
      </c>
      <c r="CR122" s="44">
        <v>0</v>
      </c>
      <c r="CS122" s="44">
        <v>0</v>
      </c>
      <c r="CT122" s="44">
        <v>0</v>
      </c>
      <c r="CU122" s="44">
        <v>0.5</v>
      </c>
      <c r="CV122" s="44">
        <v>21</v>
      </c>
      <c r="CW122" s="44">
        <f t="shared" si="3"/>
        <v>25</v>
      </c>
      <c r="CX122" s="87">
        <f t="shared" si="4"/>
        <v>96.5</v>
      </c>
      <c r="CY122" s="91">
        <f t="shared" si="5"/>
        <v>100.5</v>
      </c>
      <c r="CZ122" s="44">
        <v>0</v>
      </c>
      <c r="DA122" s="44"/>
      <c r="DB122" s="44"/>
    </row>
    <row r="123" spans="1:106" ht="15.75" customHeight="1" x14ac:dyDescent="0.3">
      <c r="A123" s="44" t="s">
        <v>212</v>
      </c>
      <c r="B123" s="44" t="s">
        <v>800</v>
      </c>
      <c r="C123" s="44" t="s">
        <v>800</v>
      </c>
      <c r="D123" s="44">
        <v>2018</v>
      </c>
      <c r="E123" s="45">
        <v>43276</v>
      </c>
      <c r="F123" s="44" t="s">
        <v>137</v>
      </c>
      <c r="G123" s="44" t="s">
        <v>61</v>
      </c>
      <c r="H123" s="37" t="s">
        <v>21</v>
      </c>
      <c r="I123" s="37" t="s">
        <v>21</v>
      </c>
      <c r="J123" s="37" t="s">
        <v>22</v>
      </c>
      <c r="K123" s="37" t="s">
        <v>31</v>
      </c>
      <c r="L123" s="37" t="s">
        <v>31</v>
      </c>
      <c r="M123" s="44">
        <v>2</v>
      </c>
      <c r="N123" s="44">
        <v>0</v>
      </c>
      <c r="O123" s="44">
        <v>0.5</v>
      </c>
      <c r="P123" s="44">
        <v>0</v>
      </c>
      <c r="Q123" s="44">
        <v>57</v>
      </c>
      <c r="R123" s="44">
        <v>17</v>
      </c>
      <c r="S123" s="44">
        <v>0</v>
      </c>
      <c r="T123" s="44">
        <v>0</v>
      </c>
      <c r="U123" s="44">
        <v>0.25</v>
      </c>
      <c r="V123" s="44">
        <v>0</v>
      </c>
      <c r="W123" s="44">
        <v>0</v>
      </c>
      <c r="X123" s="44">
        <v>0</v>
      </c>
      <c r="Y123" s="44">
        <v>3</v>
      </c>
      <c r="Z123" s="44">
        <v>0</v>
      </c>
      <c r="AA123" s="44">
        <v>0</v>
      </c>
      <c r="AB123" s="44">
        <v>0</v>
      </c>
      <c r="AC123" s="44">
        <v>3</v>
      </c>
      <c r="AD123" s="44">
        <v>0.25</v>
      </c>
      <c r="AE123" s="44">
        <v>0.25</v>
      </c>
      <c r="AF123" s="44">
        <v>0.25</v>
      </c>
      <c r="AG123" s="44">
        <v>0</v>
      </c>
      <c r="AH123" s="44">
        <v>0.25</v>
      </c>
      <c r="AI123" s="44">
        <v>0</v>
      </c>
      <c r="AJ123" s="44">
        <v>0.25</v>
      </c>
      <c r="AK123" s="44">
        <v>0</v>
      </c>
      <c r="AL123" s="44">
        <v>0</v>
      </c>
      <c r="AM123" s="44">
        <v>0</v>
      </c>
      <c r="AN123" s="44">
        <v>0</v>
      </c>
      <c r="AO123" s="44">
        <v>0</v>
      </c>
      <c r="AP123" s="44">
        <v>0.25</v>
      </c>
      <c r="AQ123" s="44">
        <v>0</v>
      </c>
      <c r="AR123" s="44">
        <v>0</v>
      </c>
      <c r="AS123" s="44">
        <v>0</v>
      </c>
      <c r="AT123" s="44">
        <v>0</v>
      </c>
      <c r="AU123" s="44">
        <v>0</v>
      </c>
      <c r="AV123" s="44">
        <v>0</v>
      </c>
      <c r="AW123" s="44">
        <v>1</v>
      </c>
      <c r="AX123" s="44">
        <v>0</v>
      </c>
      <c r="AY123" s="44">
        <v>4</v>
      </c>
      <c r="AZ123" s="44">
        <v>0.25</v>
      </c>
      <c r="BA123" s="44">
        <v>0</v>
      </c>
      <c r="BB123" s="44">
        <v>0</v>
      </c>
      <c r="BC123" s="44">
        <v>0</v>
      </c>
      <c r="BD123" s="44">
        <v>0</v>
      </c>
      <c r="BE123" s="44">
        <v>0</v>
      </c>
      <c r="BF123" s="44">
        <v>0</v>
      </c>
      <c r="BG123" s="44">
        <v>0</v>
      </c>
      <c r="BH123" s="44">
        <v>0</v>
      </c>
      <c r="BI123" s="44">
        <v>0</v>
      </c>
      <c r="BJ123" s="44">
        <v>0</v>
      </c>
      <c r="BK123" s="44">
        <v>0</v>
      </c>
      <c r="BL123" s="44">
        <v>0</v>
      </c>
      <c r="BM123" s="44">
        <v>0</v>
      </c>
      <c r="BN123" s="44">
        <v>0</v>
      </c>
      <c r="BO123" s="44">
        <v>0</v>
      </c>
      <c r="BP123" s="44">
        <v>6</v>
      </c>
      <c r="BQ123" s="44">
        <v>0</v>
      </c>
      <c r="BR123" s="44">
        <v>0</v>
      </c>
      <c r="BS123" s="44">
        <v>0</v>
      </c>
      <c r="BT123" s="44">
        <v>0.25</v>
      </c>
      <c r="BU123" s="44">
        <v>2</v>
      </c>
      <c r="BV123" s="44">
        <v>0</v>
      </c>
      <c r="BW123" s="44">
        <v>0</v>
      </c>
      <c r="BX123" s="44">
        <v>0</v>
      </c>
      <c r="BY123" s="44">
        <v>0</v>
      </c>
      <c r="BZ123" s="44">
        <v>0</v>
      </c>
      <c r="CA123" s="44">
        <v>0</v>
      </c>
      <c r="CB123" s="44">
        <v>0</v>
      </c>
      <c r="CC123" s="44">
        <v>0</v>
      </c>
      <c r="CD123" s="44">
        <v>0</v>
      </c>
      <c r="CE123" s="44">
        <v>0</v>
      </c>
      <c r="CF123" s="44">
        <v>0</v>
      </c>
      <c r="CG123" s="44">
        <v>0</v>
      </c>
      <c r="CH123" s="44">
        <v>0</v>
      </c>
      <c r="CI123" s="44">
        <v>0</v>
      </c>
      <c r="CJ123" s="44">
        <v>0</v>
      </c>
      <c r="CK123" s="44">
        <v>0</v>
      </c>
      <c r="CL123" s="44">
        <v>0</v>
      </c>
      <c r="CM123" s="44">
        <v>0</v>
      </c>
      <c r="CN123" s="44">
        <v>0</v>
      </c>
      <c r="CO123" s="44">
        <v>0</v>
      </c>
      <c r="CP123" s="44">
        <v>0</v>
      </c>
      <c r="CQ123" s="44">
        <v>0</v>
      </c>
      <c r="CR123" s="44">
        <v>0</v>
      </c>
      <c r="CS123" s="44">
        <v>0</v>
      </c>
      <c r="CT123" s="44">
        <v>0</v>
      </c>
      <c r="CU123" s="44">
        <v>0</v>
      </c>
      <c r="CV123" s="44">
        <v>25</v>
      </c>
      <c r="CW123" s="44">
        <f t="shared" si="3"/>
        <v>21.25</v>
      </c>
      <c r="CX123" s="87">
        <f t="shared" si="4"/>
        <v>101.5</v>
      </c>
      <c r="CY123" s="91">
        <f t="shared" si="5"/>
        <v>97.75</v>
      </c>
      <c r="CZ123" s="44">
        <v>0</v>
      </c>
      <c r="DA123" s="44"/>
      <c r="DB123" s="44"/>
    </row>
    <row r="124" spans="1:106" ht="15.75" customHeight="1" x14ac:dyDescent="0.3">
      <c r="A124" s="44" t="s">
        <v>212</v>
      </c>
      <c r="B124" s="44" t="s">
        <v>800</v>
      </c>
      <c r="C124" s="44" t="s">
        <v>800</v>
      </c>
      <c r="D124" s="44">
        <v>2018</v>
      </c>
      <c r="E124" s="45">
        <v>43276</v>
      </c>
      <c r="F124" s="44" t="s">
        <v>137</v>
      </c>
      <c r="G124" s="44" t="s">
        <v>64</v>
      </c>
      <c r="H124" s="37" t="s">
        <v>45</v>
      </c>
      <c r="I124" s="37" t="s">
        <v>45</v>
      </c>
      <c r="J124" s="37" t="s">
        <v>45</v>
      </c>
      <c r="K124" s="37" t="s">
        <v>26</v>
      </c>
      <c r="L124" s="37" t="s">
        <v>27</v>
      </c>
      <c r="M124" s="44">
        <v>2</v>
      </c>
      <c r="N124" s="44">
        <v>0.25</v>
      </c>
      <c r="O124" s="44">
        <v>0</v>
      </c>
      <c r="P124" s="44">
        <v>0</v>
      </c>
      <c r="Q124" s="44">
        <v>57</v>
      </c>
      <c r="R124" s="44">
        <v>8</v>
      </c>
      <c r="S124" s="44">
        <v>0</v>
      </c>
      <c r="T124" s="44">
        <v>0</v>
      </c>
      <c r="U124" s="44">
        <v>0.25</v>
      </c>
      <c r="V124" s="44">
        <v>0</v>
      </c>
      <c r="W124" s="44">
        <v>0</v>
      </c>
      <c r="X124" s="44">
        <v>0</v>
      </c>
      <c r="Y124" s="44">
        <v>1</v>
      </c>
      <c r="Z124" s="44">
        <v>0</v>
      </c>
      <c r="AA124" s="44">
        <v>0</v>
      </c>
      <c r="AB124" s="44">
        <v>0</v>
      </c>
      <c r="AC124" s="44">
        <v>7</v>
      </c>
      <c r="AD124" s="44">
        <v>0.25</v>
      </c>
      <c r="AE124" s="44">
        <v>0.25</v>
      </c>
      <c r="AF124" s="44">
        <v>0.25</v>
      </c>
      <c r="AG124" s="44">
        <v>1</v>
      </c>
      <c r="AH124" s="44">
        <v>0.25</v>
      </c>
      <c r="AI124" s="44">
        <v>0</v>
      </c>
      <c r="AJ124" s="44">
        <v>0</v>
      </c>
      <c r="AK124" s="44">
        <v>0</v>
      </c>
      <c r="AL124" s="44">
        <v>0</v>
      </c>
      <c r="AM124" s="44">
        <v>0</v>
      </c>
      <c r="AN124" s="44">
        <v>0</v>
      </c>
      <c r="AO124" s="44">
        <v>0</v>
      </c>
      <c r="AP124" s="44">
        <v>0</v>
      </c>
      <c r="AQ124" s="44">
        <v>0</v>
      </c>
      <c r="AR124" s="44">
        <v>0</v>
      </c>
      <c r="AS124" s="44">
        <v>0</v>
      </c>
      <c r="AT124" s="44">
        <v>0</v>
      </c>
      <c r="AU124" s="44">
        <v>0</v>
      </c>
      <c r="AV124" s="44">
        <v>0</v>
      </c>
      <c r="AW124" s="44">
        <v>2</v>
      </c>
      <c r="AX124" s="44">
        <v>0</v>
      </c>
      <c r="AY124" s="44">
        <v>0.5</v>
      </c>
      <c r="AZ124" s="44">
        <v>0</v>
      </c>
      <c r="BA124" s="44">
        <v>0</v>
      </c>
      <c r="BB124" s="44">
        <v>0</v>
      </c>
      <c r="BC124" s="44">
        <v>0</v>
      </c>
      <c r="BD124" s="44">
        <v>0</v>
      </c>
      <c r="BE124" s="44">
        <v>0</v>
      </c>
      <c r="BF124" s="44">
        <v>0</v>
      </c>
      <c r="BG124" s="44">
        <v>0</v>
      </c>
      <c r="BH124" s="44">
        <v>0</v>
      </c>
      <c r="BI124" s="44">
        <v>0</v>
      </c>
      <c r="BJ124" s="44">
        <v>0</v>
      </c>
      <c r="BK124" s="44">
        <v>0</v>
      </c>
      <c r="BL124" s="44">
        <v>0</v>
      </c>
      <c r="BM124" s="44">
        <v>0</v>
      </c>
      <c r="BN124" s="44">
        <v>3</v>
      </c>
      <c r="BO124" s="44">
        <v>0</v>
      </c>
      <c r="BP124" s="44">
        <v>10</v>
      </c>
      <c r="BQ124" s="44">
        <v>0</v>
      </c>
      <c r="BR124" s="44">
        <v>0</v>
      </c>
      <c r="BS124" s="44">
        <v>0</v>
      </c>
      <c r="BT124" s="44">
        <v>0.25</v>
      </c>
      <c r="BU124" s="44">
        <v>8</v>
      </c>
      <c r="BV124" s="44">
        <v>0</v>
      </c>
      <c r="BW124" s="44">
        <v>0</v>
      </c>
      <c r="BX124" s="44">
        <v>0</v>
      </c>
      <c r="BY124" s="44">
        <v>0</v>
      </c>
      <c r="BZ124" s="44">
        <v>0</v>
      </c>
      <c r="CA124" s="44">
        <v>0</v>
      </c>
      <c r="CB124" s="44">
        <v>0</v>
      </c>
      <c r="CC124" s="44">
        <v>0</v>
      </c>
      <c r="CD124" s="44">
        <v>0</v>
      </c>
      <c r="CE124" s="44">
        <v>0</v>
      </c>
      <c r="CF124" s="44">
        <v>0</v>
      </c>
      <c r="CG124" s="44">
        <v>0</v>
      </c>
      <c r="CH124" s="44">
        <v>0</v>
      </c>
      <c r="CI124" s="44">
        <v>0</v>
      </c>
      <c r="CJ124" s="44">
        <v>0</v>
      </c>
      <c r="CK124" s="44">
        <v>0</v>
      </c>
      <c r="CL124" s="44">
        <v>0</v>
      </c>
      <c r="CM124" s="44">
        <v>0</v>
      </c>
      <c r="CN124" s="44">
        <v>0</v>
      </c>
      <c r="CO124" s="44">
        <v>0</v>
      </c>
      <c r="CP124" s="44">
        <v>0</v>
      </c>
      <c r="CQ124" s="44">
        <v>0.25</v>
      </c>
      <c r="CR124" s="44">
        <v>0</v>
      </c>
      <c r="CS124" s="44">
        <v>0</v>
      </c>
      <c r="CT124" s="44">
        <v>0</v>
      </c>
      <c r="CU124" s="44">
        <v>0.25</v>
      </c>
      <c r="CV124" s="44">
        <v>35</v>
      </c>
      <c r="CW124" s="44">
        <f t="shared" si="3"/>
        <v>34.5</v>
      </c>
      <c r="CX124" s="87">
        <f t="shared" si="4"/>
        <v>102.25</v>
      </c>
      <c r="CY124" s="91">
        <f t="shared" si="5"/>
        <v>101.75</v>
      </c>
      <c r="CZ124" s="44">
        <v>0</v>
      </c>
      <c r="DA124" s="44"/>
      <c r="DB124" s="44"/>
    </row>
    <row r="125" spans="1:106" ht="15.75" customHeight="1" x14ac:dyDescent="0.3">
      <c r="A125" s="44" t="s">
        <v>212</v>
      </c>
      <c r="B125" s="44" t="s">
        <v>782</v>
      </c>
      <c r="C125" s="44" t="s">
        <v>782</v>
      </c>
      <c r="D125" s="44">
        <v>2018</v>
      </c>
      <c r="E125" s="45">
        <v>43271</v>
      </c>
      <c r="F125" s="44" t="s">
        <v>137</v>
      </c>
      <c r="G125" s="44" t="s">
        <v>67</v>
      </c>
      <c r="H125" s="37" t="s">
        <v>27</v>
      </c>
      <c r="I125" s="37" t="s">
        <v>27</v>
      </c>
      <c r="J125" s="37" t="s">
        <v>26</v>
      </c>
      <c r="K125" s="37" t="s">
        <v>31</v>
      </c>
      <c r="L125" s="37" t="s">
        <v>31</v>
      </c>
      <c r="M125" s="44">
        <v>0.25</v>
      </c>
      <c r="N125" s="44">
        <v>0</v>
      </c>
      <c r="O125" s="44">
        <v>2</v>
      </c>
      <c r="P125" s="44">
        <v>0.25</v>
      </c>
      <c r="Q125" s="44">
        <v>55</v>
      </c>
      <c r="R125" s="44">
        <v>12</v>
      </c>
      <c r="S125" s="44">
        <v>0</v>
      </c>
      <c r="T125" s="44">
        <v>0</v>
      </c>
      <c r="U125" s="44">
        <v>0.5</v>
      </c>
      <c r="V125" s="44">
        <v>0</v>
      </c>
      <c r="W125" s="44">
        <v>0</v>
      </c>
      <c r="X125" s="44">
        <v>0</v>
      </c>
      <c r="Y125" s="44">
        <v>1</v>
      </c>
      <c r="Z125" s="44">
        <v>0</v>
      </c>
      <c r="AA125" s="44">
        <v>0</v>
      </c>
      <c r="AB125" s="44">
        <v>0</v>
      </c>
      <c r="AC125" s="44">
        <v>5</v>
      </c>
      <c r="AD125" s="44">
        <v>1</v>
      </c>
      <c r="AE125" s="44">
        <v>0.25</v>
      </c>
      <c r="AF125" s="44">
        <v>0</v>
      </c>
      <c r="AG125" s="44">
        <v>0</v>
      </c>
      <c r="AH125" s="44">
        <v>0.25</v>
      </c>
      <c r="AI125" s="44">
        <v>0</v>
      </c>
      <c r="AJ125" s="44">
        <v>0</v>
      </c>
      <c r="AK125" s="44">
        <v>0</v>
      </c>
      <c r="AL125" s="44">
        <v>0</v>
      </c>
      <c r="AM125" s="44">
        <v>0</v>
      </c>
      <c r="AN125" s="44">
        <v>0</v>
      </c>
      <c r="AO125" s="44">
        <v>0</v>
      </c>
      <c r="AP125" s="44">
        <v>0</v>
      </c>
      <c r="AQ125" s="44">
        <v>0</v>
      </c>
      <c r="AR125" s="44">
        <v>0</v>
      </c>
      <c r="AS125" s="44">
        <v>0.25</v>
      </c>
      <c r="AT125" s="44">
        <v>0</v>
      </c>
      <c r="AU125" s="44">
        <v>0</v>
      </c>
      <c r="AV125" s="44">
        <v>0</v>
      </c>
      <c r="AW125" s="44">
        <v>0</v>
      </c>
      <c r="AX125" s="44">
        <v>0</v>
      </c>
      <c r="AY125" s="44">
        <v>0.25</v>
      </c>
      <c r="AZ125" s="44">
        <v>0</v>
      </c>
      <c r="BA125" s="44">
        <v>0.25</v>
      </c>
      <c r="BB125" s="44">
        <v>0</v>
      </c>
      <c r="BC125" s="44">
        <v>0</v>
      </c>
      <c r="BD125" s="44">
        <v>0</v>
      </c>
      <c r="BE125" s="44">
        <v>0.25</v>
      </c>
      <c r="BF125" s="44">
        <v>0</v>
      </c>
      <c r="BG125" s="44">
        <v>0</v>
      </c>
      <c r="BH125" s="44">
        <v>0</v>
      </c>
      <c r="BI125" s="44">
        <v>0</v>
      </c>
      <c r="BJ125" s="44">
        <v>0</v>
      </c>
      <c r="BK125" s="44">
        <v>0</v>
      </c>
      <c r="BL125" s="44">
        <v>0</v>
      </c>
      <c r="BM125" s="44">
        <v>0</v>
      </c>
      <c r="BN125" s="44">
        <v>1</v>
      </c>
      <c r="BO125" s="44">
        <v>0</v>
      </c>
      <c r="BP125" s="44">
        <v>12</v>
      </c>
      <c r="BQ125" s="44">
        <v>0</v>
      </c>
      <c r="BR125" s="44">
        <v>0</v>
      </c>
      <c r="BS125" s="44">
        <v>0</v>
      </c>
      <c r="BT125" s="44">
        <v>0.25</v>
      </c>
      <c r="BU125" s="44">
        <v>3</v>
      </c>
      <c r="BV125" s="44">
        <v>0</v>
      </c>
      <c r="BW125" s="44">
        <v>0</v>
      </c>
      <c r="BX125" s="44">
        <v>0</v>
      </c>
      <c r="BY125" s="44">
        <v>0</v>
      </c>
      <c r="BZ125" s="44">
        <v>0</v>
      </c>
      <c r="CA125" s="44">
        <v>0</v>
      </c>
      <c r="CB125" s="44">
        <v>0</v>
      </c>
      <c r="CC125" s="44">
        <v>0</v>
      </c>
      <c r="CD125" s="44">
        <v>0</v>
      </c>
      <c r="CE125" s="44">
        <v>0</v>
      </c>
      <c r="CF125" s="44">
        <v>0</v>
      </c>
      <c r="CG125" s="44">
        <v>0</v>
      </c>
      <c r="CH125" s="44">
        <v>0</v>
      </c>
      <c r="CI125" s="44">
        <v>0</v>
      </c>
      <c r="CJ125" s="44">
        <v>0</v>
      </c>
      <c r="CK125" s="44">
        <v>0</v>
      </c>
      <c r="CL125" s="44">
        <v>0</v>
      </c>
      <c r="CM125" s="44">
        <v>0.25</v>
      </c>
      <c r="CN125" s="44">
        <v>0.25</v>
      </c>
      <c r="CO125" s="44">
        <v>0</v>
      </c>
      <c r="CP125" s="44">
        <v>0</v>
      </c>
      <c r="CQ125" s="44">
        <v>0.25</v>
      </c>
      <c r="CR125" s="44">
        <v>0</v>
      </c>
      <c r="CS125" s="44">
        <v>0</v>
      </c>
      <c r="CT125" s="44">
        <v>0</v>
      </c>
      <c r="CU125" s="44">
        <v>0.25</v>
      </c>
      <c r="CV125" s="44">
        <v>28</v>
      </c>
      <c r="CW125" s="44">
        <f t="shared" si="3"/>
        <v>26.25</v>
      </c>
      <c r="CX125" s="87">
        <f t="shared" si="4"/>
        <v>97.5</v>
      </c>
      <c r="CY125" s="91">
        <f t="shared" si="5"/>
        <v>95.75</v>
      </c>
      <c r="CZ125" s="44">
        <v>0</v>
      </c>
      <c r="DA125" s="44"/>
      <c r="DB125" s="44"/>
    </row>
    <row r="126" spans="1:106" ht="15.75" customHeight="1" x14ac:dyDescent="0.3">
      <c r="A126" s="44" t="s">
        <v>212</v>
      </c>
      <c r="B126" s="44" t="s">
        <v>782</v>
      </c>
      <c r="C126" s="44" t="s">
        <v>782</v>
      </c>
      <c r="D126" s="44">
        <v>2018</v>
      </c>
      <c r="E126" s="45">
        <v>43271</v>
      </c>
      <c r="F126" s="44" t="s">
        <v>137</v>
      </c>
      <c r="G126" s="44" t="s">
        <v>71</v>
      </c>
      <c r="H126" s="37" t="s">
        <v>21</v>
      </c>
      <c r="I126" s="37" t="s">
        <v>21</v>
      </c>
      <c r="J126" s="37" t="s">
        <v>22</v>
      </c>
      <c r="K126" s="37" t="s">
        <v>21</v>
      </c>
      <c r="L126" s="37" t="s">
        <v>22</v>
      </c>
      <c r="M126" s="44">
        <v>1</v>
      </c>
      <c r="N126" s="44">
        <v>0.25</v>
      </c>
      <c r="O126" s="44">
        <v>2</v>
      </c>
      <c r="P126" s="44">
        <v>0.25</v>
      </c>
      <c r="Q126" s="44">
        <v>35</v>
      </c>
      <c r="R126" s="44">
        <v>25</v>
      </c>
      <c r="S126" s="44">
        <v>0</v>
      </c>
      <c r="T126" s="44">
        <v>0</v>
      </c>
      <c r="U126" s="44">
        <v>1</v>
      </c>
      <c r="V126" s="44">
        <v>0.25</v>
      </c>
      <c r="W126" s="44">
        <v>0</v>
      </c>
      <c r="X126" s="44">
        <v>0</v>
      </c>
      <c r="Y126" s="44">
        <v>2</v>
      </c>
      <c r="Z126" s="44">
        <v>0</v>
      </c>
      <c r="AA126" s="44">
        <v>0</v>
      </c>
      <c r="AB126" s="44">
        <v>0</v>
      </c>
      <c r="AC126" s="44">
        <v>15</v>
      </c>
      <c r="AD126" s="44">
        <v>2</v>
      </c>
      <c r="AE126" s="44">
        <v>0</v>
      </c>
      <c r="AF126" s="44">
        <v>0.25</v>
      </c>
      <c r="AG126" s="44">
        <v>0</v>
      </c>
      <c r="AH126" s="44">
        <v>0.25</v>
      </c>
      <c r="AI126" s="44">
        <v>0</v>
      </c>
      <c r="AJ126" s="44">
        <v>0.25</v>
      </c>
      <c r="AK126" s="44">
        <v>0</v>
      </c>
      <c r="AL126" s="44">
        <v>0</v>
      </c>
      <c r="AM126" s="44">
        <v>0</v>
      </c>
      <c r="AN126" s="44">
        <v>0</v>
      </c>
      <c r="AO126" s="44">
        <v>0</v>
      </c>
      <c r="AP126" s="44">
        <v>0</v>
      </c>
      <c r="AQ126" s="44">
        <v>0</v>
      </c>
      <c r="AR126" s="44">
        <v>0</v>
      </c>
      <c r="AS126" s="44">
        <v>0.25</v>
      </c>
      <c r="AT126" s="44">
        <v>0.25</v>
      </c>
      <c r="AU126" s="44">
        <v>0</v>
      </c>
      <c r="AV126" s="44">
        <v>0</v>
      </c>
      <c r="AW126" s="44">
        <v>0</v>
      </c>
      <c r="AX126" s="44">
        <v>0</v>
      </c>
      <c r="AY126" s="44">
        <v>0</v>
      </c>
      <c r="AZ126" s="44">
        <v>0</v>
      </c>
      <c r="BA126" s="44">
        <v>0.25</v>
      </c>
      <c r="BB126" s="44">
        <v>0</v>
      </c>
      <c r="BC126" s="44">
        <v>0</v>
      </c>
      <c r="BD126" s="44">
        <v>0</v>
      </c>
      <c r="BE126" s="44">
        <v>0</v>
      </c>
      <c r="BF126" s="44">
        <v>0</v>
      </c>
      <c r="BG126" s="44">
        <v>0</v>
      </c>
      <c r="BH126" s="44">
        <v>0</v>
      </c>
      <c r="BI126" s="44">
        <v>0</v>
      </c>
      <c r="BJ126" s="44">
        <v>0</v>
      </c>
      <c r="BK126" s="44">
        <v>0</v>
      </c>
      <c r="BL126" s="44">
        <v>0</v>
      </c>
      <c r="BM126" s="44">
        <v>0</v>
      </c>
      <c r="BN126" s="44">
        <v>8</v>
      </c>
      <c r="BO126" s="44">
        <v>0</v>
      </c>
      <c r="BP126" s="44">
        <v>6</v>
      </c>
      <c r="BQ126" s="44">
        <v>0</v>
      </c>
      <c r="BR126" s="44">
        <v>0</v>
      </c>
      <c r="BS126" s="44">
        <v>0</v>
      </c>
      <c r="BT126" s="44">
        <v>0.25</v>
      </c>
      <c r="BU126" s="44">
        <v>3</v>
      </c>
      <c r="BV126" s="44">
        <v>0</v>
      </c>
      <c r="BW126" s="44">
        <v>0</v>
      </c>
      <c r="BX126" s="44">
        <v>0</v>
      </c>
      <c r="BY126" s="44">
        <v>0</v>
      </c>
      <c r="BZ126" s="44">
        <v>0</v>
      </c>
      <c r="CA126" s="44">
        <v>0</v>
      </c>
      <c r="CB126" s="44">
        <v>0</v>
      </c>
      <c r="CC126" s="44">
        <v>0</v>
      </c>
      <c r="CD126" s="44">
        <v>0</v>
      </c>
      <c r="CE126" s="44">
        <v>0</v>
      </c>
      <c r="CF126" s="44">
        <v>0</v>
      </c>
      <c r="CG126" s="44">
        <v>0</v>
      </c>
      <c r="CH126" s="44">
        <v>0</v>
      </c>
      <c r="CI126" s="44">
        <v>0</v>
      </c>
      <c r="CJ126" s="44">
        <v>0</v>
      </c>
      <c r="CK126" s="44">
        <v>0</v>
      </c>
      <c r="CL126" s="44">
        <v>0</v>
      </c>
      <c r="CM126" s="44">
        <v>0</v>
      </c>
      <c r="CN126" s="44">
        <v>0.25</v>
      </c>
      <c r="CO126" s="44">
        <v>0</v>
      </c>
      <c r="CP126" s="44">
        <v>0</v>
      </c>
      <c r="CQ126" s="44">
        <v>0.25</v>
      </c>
      <c r="CR126" s="44">
        <v>0</v>
      </c>
      <c r="CS126" s="44">
        <v>0</v>
      </c>
      <c r="CT126" s="44">
        <v>0</v>
      </c>
      <c r="CU126" s="44">
        <v>0.25</v>
      </c>
      <c r="CV126" s="44">
        <v>35</v>
      </c>
      <c r="CW126" s="44">
        <f t="shared" si="3"/>
        <v>39.75</v>
      </c>
      <c r="CX126" s="87">
        <f t="shared" si="4"/>
        <v>98.5</v>
      </c>
      <c r="CY126" s="91">
        <f t="shared" si="5"/>
        <v>103.25</v>
      </c>
      <c r="CZ126" s="44">
        <v>0</v>
      </c>
      <c r="DA126" s="44"/>
      <c r="DB126" s="44"/>
    </row>
    <row r="127" spans="1:106" ht="15.75" customHeight="1" x14ac:dyDescent="0.3">
      <c r="A127" s="44" t="s">
        <v>212</v>
      </c>
      <c r="B127" s="44" t="s">
        <v>800</v>
      </c>
      <c r="C127" s="44" t="s">
        <v>798</v>
      </c>
      <c r="D127" s="44">
        <v>2018</v>
      </c>
      <c r="E127" s="45">
        <v>43271</v>
      </c>
      <c r="F127" s="44" t="s">
        <v>137</v>
      </c>
      <c r="G127" s="44" t="s">
        <v>77</v>
      </c>
      <c r="H127" s="37" t="s">
        <v>45</v>
      </c>
      <c r="I127" s="37" t="s">
        <v>45</v>
      </c>
      <c r="J127" s="37" t="s">
        <v>45</v>
      </c>
      <c r="K127" s="37" t="s">
        <v>22</v>
      </c>
      <c r="L127" s="37" t="s">
        <v>21</v>
      </c>
      <c r="M127" s="44">
        <v>0.5</v>
      </c>
      <c r="N127" s="44">
        <v>0</v>
      </c>
      <c r="O127" s="44">
        <v>0.5</v>
      </c>
      <c r="P127" s="44">
        <v>0</v>
      </c>
      <c r="Q127" s="44">
        <v>63</v>
      </c>
      <c r="R127" s="44">
        <v>4</v>
      </c>
      <c r="S127" s="44">
        <v>0</v>
      </c>
      <c r="T127" s="44">
        <v>0</v>
      </c>
      <c r="U127" s="44">
        <v>0.5</v>
      </c>
      <c r="V127" s="44">
        <v>0</v>
      </c>
      <c r="W127" s="44">
        <v>0</v>
      </c>
      <c r="X127" s="44">
        <v>0</v>
      </c>
      <c r="Y127" s="44">
        <v>2</v>
      </c>
      <c r="Z127" s="44">
        <v>0</v>
      </c>
      <c r="AA127" s="44">
        <v>0</v>
      </c>
      <c r="AB127" s="44">
        <v>0</v>
      </c>
      <c r="AC127" s="44">
        <v>3</v>
      </c>
      <c r="AD127" s="44">
        <v>3</v>
      </c>
      <c r="AE127" s="44">
        <v>0.5</v>
      </c>
      <c r="AF127" s="44">
        <v>0.5</v>
      </c>
      <c r="AG127" s="44">
        <v>0</v>
      </c>
      <c r="AH127" s="44">
        <v>0.5</v>
      </c>
      <c r="AI127" s="44">
        <v>0</v>
      </c>
      <c r="AJ127" s="44">
        <v>0</v>
      </c>
      <c r="AK127" s="44">
        <v>0</v>
      </c>
      <c r="AL127" s="44">
        <v>0</v>
      </c>
      <c r="AM127" s="44">
        <v>0</v>
      </c>
      <c r="AN127" s="44">
        <v>0</v>
      </c>
      <c r="AO127" s="44">
        <v>0</v>
      </c>
      <c r="AP127" s="44">
        <v>0.5</v>
      </c>
      <c r="AQ127" s="44">
        <v>0</v>
      </c>
      <c r="AR127" s="44">
        <v>0</v>
      </c>
      <c r="AS127" s="44">
        <v>0</v>
      </c>
      <c r="AT127" s="44">
        <v>0</v>
      </c>
      <c r="AU127" s="44">
        <v>0</v>
      </c>
      <c r="AV127" s="44">
        <v>0</v>
      </c>
      <c r="AW127" s="44">
        <v>0</v>
      </c>
      <c r="AX127" s="44">
        <v>0</v>
      </c>
      <c r="AY127" s="44">
        <v>0</v>
      </c>
      <c r="AZ127" s="44">
        <v>0</v>
      </c>
      <c r="BA127" s="44">
        <v>0</v>
      </c>
      <c r="BB127" s="44">
        <v>0</v>
      </c>
      <c r="BC127" s="44">
        <v>0</v>
      </c>
      <c r="BD127" s="44">
        <v>0</v>
      </c>
      <c r="BE127" s="44">
        <v>0.5</v>
      </c>
      <c r="BF127" s="44">
        <v>0</v>
      </c>
      <c r="BG127" s="44">
        <v>0</v>
      </c>
      <c r="BH127" s="44">
        <v>0</v>
      </c>
      <c r="BI127" s="44">
        <v>0</v>
      </c>
      <c r="BJ127" s="44">
        <v>0</v>
      </c>
      <c r="BK127" s="44">
        <v>0</v>
      </c>
      <c r="BL127" s="44">
        <v>0</v>
      </c>
      <c r="BM127" s="44">
        <v>0</v>
      </c>
      <c r="BN127" s="44">
        <v>5</v>
      </c>
      <c r="BO127" s="44">
        <v>0</v>
      </c>
      <c r="BP127" s="44">
        <v>4</v>
      </c>
      <c r="BQ127" s="44">
        <v>0</v>
      </c>
      <c r="BR127" s="44">
        <v>0</v>
      </c>
      <c r="BS127" s="44">
        <v>0</v>
      </c>
      <c r="BT127" s="44">
        <v>0.5</v>
      </c>
      <c r="BU127" s="44">
        <v>1</v>
      </c>
      <c r="BV127" s="44">
        <v>0</v>
      </c>
      <c r="BW127" s="44">
        <v>0</v>
      </c>
      <c r="BX127" s="44">
        <v>0</v>
      </c>
      <c r="BY127" s="44">
        <v>0</v>
      </c>
      <c r="BZ127" s="44">
        <v>0</v>
      </c>
      <c r="CA127" s="44">
        <v>0</v>
      </c>
      <c r="CB127" s="44">
        <v>0</v>
      </c>
      <c r="CC127" s="44">
        <v>0</v>
      </c>
      <c r="CD127" s="44">
        <v>0</v>
      </c>
      <c r="CE127" s="44">
        <v>0</v>
      </c>
      <c r="CF127" s="44">
        <v>0</v>
      </c>
      <c r="CG127" s="44">
        <v>0</v>
      </c>
      <c r="CH127" s="44">
        <v>0</v>
      </c>
      <c r="CI127" s="44">
        <v>0</v>
      </c>
      <c r="CJ127" s="44">
        <v>0</v>
      </c>
      <c r="CK127" s="44">
        <v>0</v>
      </c>
      <c r="CL127" s="44">
        <v>0</v>
      </c>
      <c r="CM127" s="44">
        <v>0</v>
      </c>
      <c r="CN127" s="44">
        <v>0</v>
      </c>
      <c r="CO127" s="44">
        <v>0</v>
      </c>
      <c r="CP127" s="44">
        <v>0</v>
      </c>
      <c r="CQ127" s="44">
        <v>0.5</v>
      </c>
      <c r="CR127" s="44">
        <v>0</v>
      </c>
      <c r="CS127" s="44">
        <v>0</v>
      </c>
      <c r="CT127" s="44">
        <v>0</v>
      </c>
      <c r="CU127" s="44">
        <v>0.5</v>
      </c>
      <c r="CV127" s="44">
        <v>24</v>
      </c>
      <c r="CW127" s="44">
        <f t="shared" si="3"/>
        <v>22.5</v>
      </c>
      <c r="CX127" s="87">
        <f t="shared" si="4"/>
        <v>92</v>
      </c>
      <c r="CY127" s="91">
        <f t="shared" si="5"/>
        <v>90.5</v>
      </c>
      <c r="CZ127" s="44">
        <v>36</v>
      </c>
      <c r="DA127" s="44"/>
      <c r="DB127" s="44"/>
    </row>
    <row r="128" spans="1:106" ht="15.75" customHeight="1" x14ac:dyDescent="0.3">
      <c r="A128" s="44" t="s">
        <v>212</v>
      </c>
      <c r="B128" s="44" t="s">
        <v>800</v>
      </c>
      <c r="C128" s="44" t="s">
        <v>798</v>
      </c>
      <c r="D128" s="44">
        <v>2018</v>
      </c>
      <c r="E128" s="45">
        <v>43271</v>
      </c>
      <c r="F128" s="44" t="s">
        <v>137</v>
      </c>
      <c r="G128" s="44" t="s">
        <v>80</v>
      </c>
      <c r="H128" s="37" t="s">
        <v>35</v>
      </c>
      <c r="I128" s="37" t="s">
        <v>31</v>
      </c>
      <c r="J128" s="37" t="s">
        <v>31</v>
      </c>
      <c r="K128" s="37" t="s">
        <v>21</v>
      </c>
      <c r="L128" s="37" t="s">
        <v>22</v>
      </c>
      <c r="M128" s="44">
        <v>0.5</v>
      </c>
      <c r="N128" s="44">
        <v>0</v>
      </c>
      <c r="O128" s="44">
        <v>5</v>
      </c>
      <c r="P128" s="44">
        <v>0.5</v>
      </c>
      <c r="Q128" s="44">
        <v>33</v>
      </c>
      <c r="R128" s="44">
        <v>40</v>
      </c>
      <c r="S128" s="44">
        <v>0</v>
      </c>
      <c r="T128" s="44">
        <v>0</v>
      </c>
      <c r="U128" s="44">
        <v>0.5</v>
      </c>
      <c r="V128" s="44">
        <v>0.5</v>
      </c>
      <c r="W128" s="44">
        <v>0</v>
      </c>
      <c r="X128" s="44">
        <v>0</v>
      </c>
      <c r="Y128" s="44">
        <v>2</v>
      </c>
      <c r="Z128" s="44">
        <v>0</v>
      </c>
      <c r="AA128" s="44">
        <v>0</v>
      </c>
      <c r="AB128" s="44">
        <v>0</v>
      </c>
      <c r="AC128" s="44">
        <v>2</v>
      </c>
      <c r="AD128" s="44">
        <v>2</v>
      </c>
      <c r="AE128" s="44">
        <v>0.5</v>
      </c>
      <c r="AF128" s="44">
        <v>0.5</v>
      </c>
      <c r="AG128" s="44">
        <v>0</v>
      </c>
      <c r="AH128" s="44">
        <v>0.5</v>
      </c>
      <c r="AI128" s="44">
        <v>0</v>
      </c>
      <c r="AJ128" s="44">
        <v>0</v>
      </c>
      <c r="AK128" s="44">
        <v>0</v>
      </c>
      <c r="AL128" s="44">
        <v>0</v>
      </c>
      <c r="AM128" s="44">
        <v>0</v>
      </c>
      <c r="AN128" s="44">
        <v>0</v>
      </c>
      <c r="AO128" s="44">
        <v>0</v>
      </c>
      <c r="AP128" s="44">
        <v>0.5</v>
      </c>
      <c r="AQ128" s="44">
        <v>0</v>
      </c>
      <c r="AR128" s="44">
        <v>0</v>
      </c>
      <c r="AS128" s="44">
        <v>0</v>
      </c>
      <c r="AT128" s="44">
        <v>0</v>
      </c>
      <c r="AU128" s="44">
        <v>0</v>
      </c>
      <c r="AV128" s="44">
        <v>0</v>
      </c>
      <c r="AW128" s="44">
        <v>1</v>
      </c>
      <c r="AX128" s="44">
        <v>0</v>
      </c>
      <c r="AY128" s="44">
        <v>0</v>
      </c>
      <c r="AZ128" s="44">
        <v>0</v>
      </c>
      <c r="BA128" s="44">
        <v>0.5</v>
      </c>
      <c r="BB128" s="44">
        <v>0</v>
      </c>
      <c r="BC128" s="44">
        <v>0</v>
      </c>
      <c r="BD128" s="44">
        <v>0</v>
      </c>
      <c r="BE128" s="44">
        <v>0</v>
      </c>
      <c r="BF128" s="44">
        <v>0</v>
      </c>
      <c r="BG128" s="44">
        <v>0</v>
      </c>
      <c r="BH128" s="44">
        <v>0</v>
      </c>
      <c r="BI128" s="44">
        <v>0</v>
      </c>
      <c r="BJ128" s="44">
        <v>0</v>
      </c>
      <c r="BK128" s="44">
        <v>0</v>
      </c>
      <c r="BL128" s="44">
        <v>0</v>
      </c>
      <c r="BM128" s="44">
        <v>0</v>
      </c>
      <c r="BN128" s="44">
        <v>0</v>
      </c>
      <c r="BO128" s="44">
        <v>0</v>
      </c>
      <c r="BP128" s="44">
        <v>7</v>
      </c>
      <c r="BQ128" s="44">
        <v>0</v>
      </c>
      <c r="BR128" s="44">
        <v>0</v>
      </c>
      <c r="BS128" s="44">
        <v>0</v>
      </c>
      <c r="BT128" s="44">
        <v>0.5</v>
      </c>
      <c r="BU128" s="44">
        <v>2</v>
      </c>
      <c r="BV128" s="44">
        <v>0</v>
      </c>
      <c r="BW128" s="44">
        <v>0</v>
      </c>
      <c r="BX128" s="44">
        <v>0</v>
      </c>
      <c r="BY128" s="44">
        <v>0</v>
      </c>
      <c r="BZ128" s="44">
        <v>0</v>
      </c>
      <c r="CA128" s="44">
        <v>0</v>
      </c>
      <c r="CB128" s="44">
        <v>0</v>
      </c>
      <c r="CC128" s="44">
        <v>0</v>
      </c>
      <c r="CD128" s="44">
        <v>0</v>
      </c>
      <c r="CE128" s="44">
        <v>0</v>
      </c>
      <c r="CF128" s="44">
        <v>0</v>
      </c>
      <c r="CG128" s="44">
        <v>0</v>
      </c>
      <c r="CH128" s="44">
        <v>0</v>
      </c>
      <c r="CI128" s="44">
        <v>0</v>
      </c>
      <c r="CJ128" s="44">
        <v>0</v>
      </c>
      <c r="CK128" s="44">
        <v>0</v>
      </c>
      <c r="CL128" s="44">
        <v>0</v>
      </c>
      <c r="CM128" s="44">
        <v>0</v>
      </c>
      <c r="CN128" s="44">
        <v>0.5</v>
      </c>
      <c r="CO128" s="44">
        <v>0</v>
      </c>
      <c r="CP128" s="44">
        <v>0</v>
      </c>
      <c r="CQ128" s="44">
        <v>0</v>
      </c>
      <c r="CR128" s="44">
        <v>0</v>
      </c>
      <c r="CS128" s="44">
        <v>0</v>
      </c>
      <c r="CT128" s="44">
        <v>0</v>
      </c>
      <c r="CU128" s="44">
        <v>0.5</v>
      </c>
      <c r="CV128" s="44">
        <v>20</v>
      </c>
      <c r="CW128" s="44">
        <f t="shared" si="3"/>
        <v>21</v>
      </c>
      <c r="CX128" s="87">
        <f t="shared" si="4"/>
        <v>99</v>
      </c>
      <c r="CY128" s="91">
        <f t="shared" si="5"/>
        <v>100</v>
      </c>
      <c r="CZ128" s="44">
        <v>0</v>
      </c>
      <c r="DA128" s="44"/>
      <c r="DB128" s="44"/>
    </row>
    <row r="129" spans="1:106" ht="15.75" customHeight="1" x14ac:dyDescent="0.3">
      <c r="A129" s="44" t="s">
        <v>212</v>
      </c>
      <c r="B129" s="44" t="s">
        <v>800</v>
      </c>
      <c r="C129" s="44" t="s">
        <v>798</v>
      </c>
      <c r="D129" s="44">
        <v>2018</v>
      </c>
      <c r="E129" s="45">
        <v>43271</v>
      </c>
      <c r="F129" s="44" t="s">
        <v>137</v>
      </c>
      <c r="G129" s="44" t="s">
        <v>83</v>
      </c>
      <c r="H129" s="37" t="s">
        <v>22</v>
      </c>
      <c r="I129" s="37" t="s">
        <v>22</v>
      </c>
      <c r="J129" s="37" t="s">
        <v>21</v>
      </c>
      <c r="K129" s="37" t="s">
        <v>27</v>
      </c>
      <c r="L129" s="37" t="s">
        <v>26</v>
      </c>
      <c r="M129" s="44">
        <v>1</v>
      </c>
      <c r="N129" s="44">
        <v>1</v>
      </c>
      <c r="O129" s="44">
        <v>1</v>
      </c>
      <c r="P129" s="44">
        <v>0.5</v>
      </c>
      <c r="Q129" s="44">
        <v>40</v>
      </c>
      <c r="R129" s="44">
        <v>23</v>
      </c>
      <c r="S129" s="44">
        <v>0</v>
      </c>
      <c r="T129" s="44">
        <v>0</v>
      </c>
      <c r="U129" s="44">
        <v>0.5</v>
      </c>
      <c r="V129" s="44">
        <v>0.5</v>
      </c>
      <c r="W129" s="44">
        <v>0</v>
      </c>
      <c r="X129" s="44">
        <v>0</v>
      </c>
      <c r="Y129" s="44">
        <v>1</v>
      </c>
      <c r="Z129" s="44">
        <v>0</v>
      </c>
      <c r="AA129" s="44">
        <v>0</v>
      </c>
      <c r="AB129" s="44">
        <v>0</v>
      </c>
      <c r="AC129" s="44">
        <v>25</v>
      </c>
      <c r="AD129" s="44">
        <v>0.5</v>
      </c>
      <c r="AE129" s="44">
        <v>0</v>
      </c>
      <c r="AF129" s="44">
        <v>0.5</v>
      </c>
      <c r="AG129" s="44">
        <v>0</v>
      </c>
      <c r="AH129" s="44">
        <v>0.5</v>
      </c>
      <c r="AI129" s="44">
        <v>0</v>
      </c>
      <c r="AJ129" s="44">
        <v>0</v>
      </c>
      <c r="AK129" s="44">
        <v>0</v>
      </c>
      <c r="AL129" s="44">
        <v>0</v>
      </c>
      <c r="AM129" s="44">
        <v>0</v>
      </c>
      <c r="AN129" s="44">
        <v>0</v>
      </c>
      <c r="AO129" s="44">
        <v>0</v>
      </c>
      <c r="AP129" s="44">
        <v>0</v>
      </c>
      <c r="AQ129" s="44">
        <v>0</v>
      </c>
      <c r="AR129" s="44">
        <v>0</v>
      </c>
      <c r="AS129" s="44">
        <v>0</v>
      </c>
      <c r="AT129" s="44">
        <v>0</v>
      </c>
      <c r="AU129" s="44">
        <v>0</v>
      </c>
      <c r="AV129" s="44">
        <v>0</v>
      </c>
      <c r="AW129" s="44">
        <v>0.5</v>
      </c>
      <c r="AX129" s="44">
        <v>0</v>
      </c>
      <c r="AY129" s="44">
        <v>0.5</v>
      </c>
      <c r="AZ129" s="44">
        <v>0</v>
      </c>
      <c r="BA129" s="44">
        <v>0.5</v>
      </c>
      <c r="BB129" s="44">
        <v>0</v>
      </c>
      <c r="BC129" s="44">
        <v>0</v>
      </c>
      <c r="BD129" s="44">
        <v>0</v>
      </c>
      <c r="BE129" s="44">
        <v>0</v>
      </c>
      <c r="BF129" s="44">
        <v>0</v>
      </c>
      <c r="BG129" s="44">
        <v>0</v>
      </c>
      <c r="BH129" s="44">
        <v>0</v>
      </c>
      <c r="BI129" s="44">
        <v>0</v>
      </c>
      <c r="BJ129" s="44">
        <v>0</v>
      </c>
      <c r="BK129" s="44">
        <v>0</v>
      </c>
      <c r="BL129" s="44">
        <v>0</v>
      </c>
      <c r="BM129" s="44">
        <v>0</v>
      </c>
      <c r="BN129" s="44">
        <v>1</v>
      </c>
      <c r="BO129" s="44">
        <v>0</v>
      </c>
      <c r="BP129" s="44">
        <v>2</v>
      </c>
      <c r="BQ129" s="44">
        <v>0</v>
      </c>
      <c r="BR129" s="44">
        <v>0</v>
      </c>
      <c r="BS129" s="44">
        <v>0</v>
      </c>
      <c r="BT129" s="44">
        <v>0.5</v>
      </c>
      <c r="BU129" s="44">
        <v>2</v>
      </c>
      <c r="BV129" s="44">
        <v>0</v>
      </c>
      <c r="BW129" s="44">
        <v>0</v>
      </c>
      <c r="BX129" s="44">
        <v>0</v>
      </c>
      <c r="BY129" s="44">
        <v>0</v>
      </c>
      <c r="BZ129" s="44">
        <v>0</v>
      </c>
      <c r="CA129" s="44">
        <v>0</v>
      </c>
      <c r="CB129" s="44">
        <v>0</v>
      </c>
      <c r="CC129" s="44">
        <v>0</v>
      </c>
      <c r="CD129" s="44">
        <v>0</v>
      </c>
      <c r="CE129" s="44">
        <v>0</v>
      </c>
      <c r="CF129" s="44">
        <v>0</v>
      </c>
      <c r="CG129" s="44">
        <v>0</v>
      </c>
      <c r="CH129" s="44">
        <v>0</v>
      </c>
      <c r="CI129" s="44">
        <v>0</v>
      </c>
      <c r="CJ129" s="44">
        <v>0</v>
      </c>
      <c r="CK129" s="44">
        <v>0</v>
      </c>
      <c r="CL129" s="44">
        <v>0</v>
      </c>
      <c r="CM129" s="44">
        <v>0</v>
      </c>
      <c r="CN129" s="44">
        <v>0</v>
      </c>
      <c r="CO129" s="44">
        <v>0</v>
      </c>
      <c r="CP129" s="44">
        <v>0</v>
      </c>
      <c r="CQ129" s="44">
        <v>0</v>
      </c>
      <c r="CR129" s="44">
        <v>0</v>
      </c>
      <c r="CS129" s="44">
        <v>0</v>
      </c>
      <c r="CT129" s="44">
        <v>0</v>
      </c>
      <c r="CU129" s="44">
        <v>0.5</v>
      </c>
      <c r="CV129" s="44">
        <v>32</v>
      </c>
      <c r="CW129" s="44">
        <f t="shared" si="3"/>
        <v>36</v>
      </c>
      <c r="CX129" s="87">
        <f t="shared" si="4"/>
        <v>98.5</v>
      </c>
      <c r="CY129" s="91">
        <f t="shared" si="5"/>
        <v>102.5</v>
      </c>
      <c r="CZ129" s="44">
        <v>14</v>
      </c>
      <c r="DA129" s="44"/>
      <c r="DB129" s="44"/>
    </row>
    <row r="130" spans="1:106" ht="15.75" customHeight="1" x14ac:dyDescent="0.3">
      <c r="A130" s="44" t="s">
        <v>212</v>
      </c>
      <c r="B130" s="44" t="s">
        <v>782</v>
      </c>
      <c r="C130" s="44" t="s">
        <v>782</v>
      </c>
      <c r="D130" s="44">
        <v>2018</v>
      </c>
      <c r="E130" s="45">
        <v>43271</v>
      </c>
      <c r="F130" s="44" t="s">
        <v>137</v>
      </c>
      <c r="G130" s="44" t="s">
        <v>86</v>
      </c>
      <c r="H130" s="37" t="s">
        <v>31</v>
      </c>
      <c r="I130" s="37" t="s">
        <v>31</v>
      </c>
      <c r="J130" s="37" t="s">
        <v>31</v>
      </c>
      <c r="K130" s="37" t="s">
        <v>22</v>
      </c>
      <c r="L130" s="37" t="s">
        <v>21</v>
      </c>
      <c r="M130" s="44">
        <v>1</v>
      </c>
      <c r="N130" s="44">
        <v>0</v>
      </c>
      <c r="O130" s="44">
        <v>1</v>
      </c>
      <c r="P130" s="44">
        <v>0.25</v>
      </c>
      <c r="Q130" s="44">
        <v>62</v>
      </c>
      <c r="R130" s="44">
        <v>10</v>
      </c>
      <c r="S130" s="44">
        <v>0</v>
      </c>
      <c r="T130" s="44">
        <v>0</v>
      </c>
      <c r="U130" s="44">
        <v>1</v>
      </c>
      <c r="V130" s="44">
        <v>0</v>
      </c>
      <c r="W130" s="44">
        <v>0</v>
      </c>
      <c r="X130" s="44">
        <v>0</v>
      </c>
      <c r="Y130" s="44">
        <v>2</v>
      </c>
      <c r="Z130" s="44">
        <v>0</v>
      </c>
      <c r="AA130" s="44">
        <v>0</v>
      </c>
      <c r="AB130" s="44">
        <v>0</v>
      </c>
      <c r="AC130" s="44">
        <v>2</v>
      </c>
      <c r="AD130" s="44">
        <v>2</v>
      </c>
      <c r="AE130" s="44">
        <v>0.25</v>
      </c>
      <c r="AF130" s="44">
        <v>0.25</v>
      </c>
      <c r="AG130" s="44">
        <v>0</v>
      </c>
      <c r="AH130" s="44">
        <v>0.25</v>
      </c>
      <c r="AI130" s="44">
        <v>0</v>
      </c>
      <c r="AJ130" s="44">
        <v>0.25</v>
      </c>
      <c r="AK130" s="44">
        <v>0</v>
      </c>
      <c r="AL130" s="44">
        <v>0</v>
      </c>
      <c r="AM130" s="44">
        <v>0</v>
      </c>
      <c r="AN130" s="44">
        <v>0</v>
      </c>
      <c r="AO130" s="44">
        <v>0</v>
      </c>
      <c r="AP130" s="44">
        <v>0.25</v>
      </c>
      <c r="AQ130" s="44">
        <v>0</v>
      </c>
      <c r="AR130" s="44">
        <v>0</v>
      </c>
      <c r="AS130" s="44">
        <v>0.25</v>
      </c>
      <c r="AT130" s="44">
        <v>0.25</v>
      </c>
      <c r="AU130" s="44">
        <v>0</v>
      </c>
      <c r="AV130" s="44">
        <v>0</v>
      </c>
      <c r="AW130" s="44">
        <v>0</v>
      </c>
      <c r="AX130" s="44">
        <v>0</v>
      </c>
      <c r="AY130" s="44">
        <v>0</v>
      </c>
      <c r="AZ130" s="44">
        <v>0</v>
      </c>
      <c r="BA130" s="44">
        <v>0.25</v>
      </c>
      <c r="BB130" s="44">
        <v>0</v>
      </c>
      <c r="BC130" s="44">
        <v>0</v>
      </c>
      <c r="BD130" s="44">
        <v>0</v>
      </c>
      <c r="BE130" s="44">
        <v>0.25</v>
      </c>
      <c r="BF130" s="44">
        <v>0</v>
      </c>
      <c r="BG130" s="44">
        <v>0</v>
      </c>
      <c r="BH130" s="44">
        <v>0</v>
      </c>
      <c r="BI130" s="44">
        <v>0</v>
      </c>
      <c r="BJ130" s="44">
        <v>0</v>
      </c>
      <c r="BK130" s="44">
        <v>0</v>
      </c>
      <c r="BL130" s="44">
        <v>0</v>
      </c>
      <c r="BM130" s="44">
        <v>0</v>
      </c>
      <c r="BN130" s="44">
        <v>2</v>
      </c>
      <c r="BO130" s="44">
        <v>0</v>
      </c>
      <c r="BP130" s="44">
        <v>11</v>
      </c>
      <c r="BQ130" s="44">
        <v>0</v>
      </c>
      <c r="BR130" s="44">
        <v>0</v>
      </c>
      <c r="BS130" s="44">
        <v>0</v>
      </c>
      <c r="BT130" s="44">
        <v>0.25</v>
      </c>
      <c r="BU130" s="44">
        <v>4</v>
      </c>
      <c r="BV130" s="44">
        <v>0</v>
      </c>
      <c r="BW130" s="44">
        <v>0</v>
      </c>
      <c r="BX130" s="44">
        <v>0</v>
      </c>
      <c r="BY130" s="44">
        <v>0</v>
      </c>
      <c r="BZ130" s="44">
        <v>0</v>
      </c>
      <c r="CA130" s="44">
        <v>0</v>
      </c>
      <c r="CB130" s="44">
        <v>0</v>
      </c>
      <c r="CC130" s="44">
        <v>0</v>
      </c>
      <c r="CD130" s="44">
        <v>0</v>
      </c>
      <c r="CE130" s="44">
        <v>0</v>
      </c>
      <c r="CF130" s="44">
        <v>0</v>
      </c>
      <c r="CG130" s="44">
        <v>0</v>
      </c>
      <c r="CH130" s="44">
        <v>0</v>
      </c>
      <c r="CI130" s="44">
        <v>0</v>
      </c>
      <c r="CJ130" s="44">
        <v>0</v>
      </c>
      <c r="CK130" s="44">
        <v>0</v>
      </c>
      <c r="CL130" s="44">
        <v>0</v>
      </c>
      <c r="CM130" s="44">
        <v>0</v>
      </c>
      <c r="CN130" s="44">
        <v>0</v>
      </c>
      <c r="CO130" s="44">
        <v>0</v>
      </c>
      <c r="CP130" s="44">
        <v>0</v>
      </c>
      <c r="CQ130" s="44">
        <v>0.25</v>
      </c>
      <c r="CR130" s="44">
        <v>0</v>
      </c>
      <c r="CS130" s="44">
        <v>0</v>
      </c>
      <c r="CT130" s="44">
        <v>0</v>
      </c>
      <c r="CU130" s="44">
        <v>0.25</v>
      </c>
      <c r="CV130" s="44">
        <v>25</v>
      </c>
      <c r="CW130" s="44">
        <f t="shared" ref="CW130:CW193" si="6">SUM(S130:CU130)</f>
        <v>27</v>
      </c>
      <c r="CX130" s="87">
        <f t="shared" ref="CX130:CX193" si="7">SUM(CV130,M130:R130)</f>
        <v>99.25</v>
      </c>
      <c r="CY130" s="91">
        <f t="shared" si="5"/>
        <v>101.25</v>
      </c>
      <c r="CZ130" s="44">
        <v>0</v>
      </c>
      <c r="DA130" s="44"/>
      <c r="DB130" s="44"/>
    </row>
    <row r="131" spans="1:106" ht="15.75" customHeight="1" x14ac:dyDescent="0.3">
      <c r="A131" s="44" t="s">
        <v>212</v>
      </c>
      <c r="B131" s="44" t="s">
        <v>782</v>
      </c>
      <c r="C131" s="44" t="s">
        <v>782</v>
      </c>
      <c r="D131" s="44">
        <v>2018</v>
      </c>
      <c r="E131" s="45">
        <v>43271</v>
      </c>
      <c r="F131" s="44" t="s">
        <v>137</v>
      </c>
      <c r="G131" s="44" t="s">
        <v>89</v>
      </c>
      <c r="H131" s="37" t="s">
        <v>26</v>
      </c>
      <c r="I131" s="37" t="s">
        <v>26</v>
      </c>
      <c r="J131" s="37" t="s">
        <v>27</v>
      </c>
      <c r="K131" s="37" t="s">
        <v>45</v>
      </c>
      <c r="L131" s="37" t="s">
        <v>45</v>
      </c>
      <c r="M131" s="44">
        <v>0.5</v>
      </c>
      <c r="N131" s="44">
        <v>0</v>
      </c>
      <c r="O131" s="44">
        <v>0.5</v>
      </c>
      <c r="P131" s="44">
        <v>0</v>
      </c>
      <c r="Q131" s="44">
        <v>55</v>
      </c>
      <c r="R131" s="44">
        <v>1</v>
      </c>
      <c r="S131" s="44">
        <v>0</v>
      </c>
      <c r="T131" s="44">
        <v>0</v>
      </c>
      <c r="U131" s="44">
        <v>0.5</v>
      </c>
      <c r="V131" s="44">
        <v>0.25</v>
      </c>
      <c r="W131" s="44">
        <v>0</v>
      </c>
      <c r="X131" s="44">
        <v>0</v>
      </c>
      <c r="Y131" s="44">
        <v>3</v>
      </c>
      <c r="Z131" s="44">
        <v>0</v>
      </c>
      <c r="AA131" s="44">
        <v>0</v>
      </c>
      <c r="AB131" s="44">
        <v>0</v>
      </c>
      <c r="AC131" s="44">
        <v>2</v>
      </c>
      <c r="AD131" s="44">
        <v>5</v>
      </c>
      <c r="AE131" s="44">
        <v>0</v>
      </c>
      <c r="AF131" s="44">
        <v>0.25</v>
      </c>
      <c r="AG131" s="44">
        <v>0</v>
      </c>
      <c r="AH131" s="44">
        <v>0.25</v>
      </c>
      <c r="AI131" s="44">
        <v>0</v>
      </c>
      <c r="AJ131" s="44">
        <v>0</v>
      </c>
      <c r="AK131" s="44">
        <v>0</v>
      </c>
      <c r="AL131" s="44">
        <v>0</v>
      </c>
      <c r="AM131" s="44">
        <v>0</v>
      </c>
      <c r="AN131" s="44">
        <v>0</v>
      </c>
      <c r="AO131" s="44">
        <v>0</v>
      </c>
      <c r="AP131" s="44">
        <v>0.25</v>
      </c>
      <c r="AQ131" s="44">
        <v>0</v>
      </c>
      <c r="AR131" s="44">
        <v>0</v>
      </c>
      <c r="AS131" s="44">
        <v>0</v>
      </c>
      <c r="AT131" s="44">
        <v>0</v>
      </c>
      <c r="AU131" s="44">
        <v>0</v>
      </c>
      <c r="AV131" s="44">
        <v>0</v>
      </c>
      <c r="AW131" s="44">
        <v>2</v>
      </c>
      <c r="AX131" s="44">
        <v>0</v>
      </c>
      <c r="AY131" s="44">
        <v>0</v>
      </c>
      <c r="AZ131" s="44">
        <v>0</v>
      </c>
      <c r="BA131" s="44">
        <v>0.25</v>
      </c>
      <c r="BB131" s="44">
        <v>0</v>
      </c>
      <c r="BC131" s="44">
        <v>0</v>
      </c>
      <c r="BD131" s="44">
        <v>0</v>
      </c>
      <c r="BE131" s="44">
        <v>0.25</v>
      </c>
      <c r="BF131" s="44">
        <v>0</v>
      </c>
      <c r="BG131" s="44">
        <v>0.25</v>
      </c>
      <c r="BH131" s="44">
        <v>0</v>
      </c>
      <c r="BI131" s="44">
        <v>0</v>
      </c>
      <c r="BJ131" s="44">
        <v>0</v>
      </c>
      <c r="BK131" s="44">
        <v>0</v>
      </c>
      <c r="BL131" s="44">
        <v>0</v>
      </c>
      <c r="BM131" s="44">
        <v>0</v>
      </c>
      <c r="BN131" s="44">
        <v>2</v>
      </c>
      <c r="BO131" s="44">
        <v>0</v>
      </c>
      <c r="BP131" s="44">
        <v>20</v>
      </c>
      <c r="BQ131" s="44">
        <v>0</v>
      </c>
      <c r="BR131" s="44">
        <v>0</v>
      </c>
      <c r="BS131" s="44">
        <v>0</v>
      </c>
      <c r="BT131" s="44">
        <v>0.25</v>
      </c>
      <c r="BU131" s="44">
        <v>8</v>
      </c>
      <c r="BV131" s="44">
        <v>0</v>
      </c>
      <c r="BW131" s="44">
        <v>0</v>
      </c>
      <c r="BX131" s="44">
        <v>0</v>
      </c>
      <c r="BY131" s="44">
        <v>0.5</v>
      </c>
      <c r="BZ131" s="44">
        <v>0</v>
      </c>
      <c r="CA131" s="44">
        <v>0</v>
      </c>
      <c r="CB131" s="44">
        <v>0</v>
      </c>
      <c r="CC131" s="44">
        <v>0</v>
      </c>
      <c r="CD131" s="44">
        <v>0</v>
      </c>
      <c r="CE131" s="44">
        <v>0</v>
      </c>
      <c r="CF131" s="44">
        <v>0</v>
      </c>
      <c r="CG131" s="44">
        <v>0</v>
      </c>
      <c r="CH131" s="44">
        <v>0</v>
      </c>
      <c r="CI131" s="44">
        <v>0</v>
      </c>
      <c r="CJ131" s="44">
        <v>0</v>
      </c>
      <c r="CK131" s="44">
        <v>0</v>
      </c>
      <c r="CL131" s="44">
        <v>0</v>
      </c>
      <c r="CM131" s="44">
        <v>0</v>
      </c>
      <c r="CN131" s="44">
        <v>0.25</v>
      </c>
      <c r="CO131" s="44">
        <v>0</v>
      </c>
      <c r="CP131" s="44">
        <v>0</v>
      </c>
      <c r="CQ131" s="44">
        <v>0.25</v>
      </c>
      <c r="CR131" s="44">
        <v>0</v>
      </c>
      <c r="CS131" s="44">
        <v>0</v>
      </c>
      <c r="CT131" s="44">
        <v>0</v>
      </c>
      <c r="CU131" s="44">
        <v>0.25</v>
      </c>
      <c r="CV131" s="44">
        <v>44</v>
      </c>
      <c r="CW131" s="44">
        <f t="shared" si="6"/>
        <v>45.75</v>
      </c>
      <c r="CX131" s="87">
        <f t="shared" si="7"/>
        <v>101</v>
      </c>
      <c r="CY131" s="91">
        <f t="shared" ref="CY131:CY194" si="8">SUM(CW131,M131:R131)</f>
        <v>102.75</v>
      </c>
      <c r="CZ131" s="44">
        <v>0</v>
      </c>
      <c r="DA131" s="44"/>
      <c r="DB131" s="44"/>
    </row>
    <row r="132" spans="1:106" ht="15.75" customHeight="1" x14ac:dyDescent="0.3">
      <c r="A132" s="44" t="s">
        <v>212</v>
      </c>
      <c r="B132" s="44" t="s">
        <v>782</v>
      </c>
      <c r="C132" s="44" t="s">
        <v>782</v>
      </c>
      <c r="D132" s="44">
        <v>2018</v>
      </c>
      <c r="E132" s="45">
        <v>43271</v>
      </c>
      <c r="F132" s="44" t="s">
        <v>137</v>
      </c>
      <c r="G132" s="44" t="s">
        <v>92</v>
      </c>
      <c r="H132" s="37" t="s">
        <v>27</v>
      </c>
      <c r="I132" s="37" t="s">
        <v>27</v>
      </c>
      <c r="J132" s="37" t="s">
        <v>26</v>
      </c>
      <c r="K132" s="37" t="s">
        <v>31</v>
      </c>
      <c r="L132" s="37" t="s">
        <v>31</v>
      </c>
      <c r="M132" s="44">
        <v>4</v>
      </c>
      <c r="N132" s="44">
        <v>0.25</v>
      </c>
      <c r="O132" s="44">
        <v>6</v>
      </c>
      <c r="P132" s="44">
        <v>0</v>
      </c>
      <c r="Q132" s="44">
        <v>60</v>
      </c>
      <c r="R132" s="44">
        <v>4</v>
      </c>
      <c r="S132" s="44">
        <v>0</v>
      </c>
      <c r="T132" s="44">
        <v>0</v>
      </c>
      <c r="U132" s="44">
        <v>1</v>
      </c>
      <c r="V132" s="44">
        <v>0</v>
      </c>
      <c r="W132" s="44">
        <v>0</v>
      </c>
      <c r="X132" s="44">
        <v>0</v>
      </c>
      <c r="Y132" s="44">
        <v>3</v>
      </c>
      <c r="Z132" s="44">
        <v>0</v>
      </c>
      <c r="AA132" s="44">
        <v>0.25</v>
      </c>
      <c r="AB132" s="44">
        <v>0</v>
      </c>
      <c r="AC132" s="44">
        <v>3</v>
      </c>
      <c r="AD132" s="44">
        <v>0.5</v>
      </c>
      <c r="AE132" s="44">
        <v>0.25</v>
      </c>
      <c r="AF132" s="44">
        <v>0.5</v>
      </c>
      <c r="AG132" s="44">
        <v>0.25</v>
      </c>
      <c r="AH132" s="44">
        <v>0</v>
      </c>
      <c r="AI132" s="44">
        <v>0</v>
      </c>
      <c r="AJ132" s="44">
        <v>0.25</v>
      </c>
      <c r="AK132" s="44">
        <v>0</v>
      </c>
      <c r="AL132" s="44">
        <v>0</v>
      </c>
      <c r="AM132" s="44">
        <v>0</v>
      </c>
      <c r="AN132" s="44">
        <v>0</v>
      </c>
      <c r="AO132" s="44">
        <v>0</v>
      </c>
      <c r="AP132" s="44">
        <v>0.25</v>
      </c>
      <c r="AQ132" s="44">
        <v>0</v>
      </c>
      <c r="AR132" s="44">
        <v>0</v>
      </c>
      <c r="AS132" s="44">
        <v>0.25</v>
      </c>
      <c r="AT132" s="44">
        <v>0</v>
      </c>
      <c r="AU132" s="44">
        <v>0</v>
      </c>
      <c r="AV132" s="44">
        <v>0</v>
      </c>
      <c r="AW132" s="44">
        <v>1</v>
      </c>
      <c r="AX132" s="44">
        <v>0</v>
      </c>
      <c r="AY132" s="44">
        <v>0</v>
      </c>
      <c r="AZ132" s="44">
        <v>0</v>
      </c>
      <c r="BA132" s="44">
        <v>0.25</v>
      </c>
      <c r="BB132" s="44">
        <v>0</v>
      </c>
      <c r="BC132" s="44">
        <v>0</v>
      </c>
      <c r="BD132" s="44">
        <v>0</v>
      </c>
      <c r="BE132" s="44">
        <v>0.25</v>
      </c>
      <c r="BF132" s="44">
        <v>0</v>
      </c>
      <c r="BG132" s="44">
        <v>0.25</v>
      </c>
      <c r="BH132" s="44">
        <v>0</v>
      </c>
      <c r="BI132" s="44">
        <v>0</v>
      </c>
      <c r="BJ132" s="44">
        <v>0</v>
      </c>
      <c r="BK132" s="44">
        <v>0</v>
      </c>
      <c r="BL132" s="44">
        <v>0</v>
      </c>
      <c r="BM132" s="44">
        <v>0</v>
      </c>
      <c r="BN132" s="44">
        <v>4</v>
      </c>
      <c r="BO132" s="44">
        <v>0</v>
      </c>
      <c r="BP132" s="44">
        <v>7</v>
      </c>
      <c r="BQ132" s="44">
        <v>0</v>
      </c>
      <c r="BR132" s="44">
        <v>0</v>
      </c>
      <c r="BS132" s="44">
        <v>0</v>
      </c>
      <c r="BT132" s="44">
        <v>0.25</v>
      </c>
      <c r="BU132" s="44">
        <v>0.5</v>
      </c>
      <c r="BV132" s="44">
        <v>0</v>
      </c>
      <c r="BW132" s="44">
        <v>0</v>
      </c>
      <c r="BX132" s="44">
        <v>0</v>
      </c>
      <c r="BY132" s="44">
        <v>0</v>
      </c>
      <c r="BZ132" s="44">
        <v>0</v>
      </c>
      <c r="CA132" s="44">
        <v>0</v>
      </c>
      <c r="CB132" s="44">
        <v>0</v>
      </c>
      <c r="CC132" s="44">
        <v>0</v>
      </c>
      <c r="CD132" s="44">
        <v>0</v>
      </c>
      <c r="CE132" s="44">
        <v>0</v>
      </c>
      <c r="CF132" s="44">
        <v>0</v>
      </c>
      <c r="CG132" s="44">
        <v>0</v>
      </c>
      <c r="CH132" s="44">
        <v>0</v>
      </c>
      <c r="CI132" s="44">
        <v>0</v>
      </c>
      <c r="CJ132" s="44">
        <v>0</v>
      </c>
      <c r="CK132" s="44">
        <v>0</v>
      </c>
      <c r="CL132" s="44">
        <v>0</v>
      </c>
      <c r="CM132" s="44">
        <v>0</v>
      </c>
      <c r="CN132" s="44">
        <v>0</v>
      </c>
      <c r="CO132" s="44">
        <v>0</v>
      </c>
      <c r="CP132" s="44">
        <v>0</v>
      </c>
      <c r="CQ132" s="44">
        <v>0.25</v>
      </c>
      <c r="CR132" s="44">
        <v>0</v>
      </c>
      <c r="CS132" s="44">
        <v>0</v>
      </c>
      <c r="CT132" s="44">
        <v>0</v>
      </c>
      <c r="CU132" s="44">
        <v>0.25</v>
      </c>
      <c r="CV132" s="44">
        <v>25</v>
      </c>
      <c r="CW132" s="44">
        <f t="shared" si="6"/>
        <v>23.5</v>
      </c>
      <c r="CX132" s="87">
        <f t="shared" si="7"/>
        <v>99.25</v>
      </c>
      <c r="CY132" s="91">
        <f t="shared" si="8"/>
        <v>97.75</v>
      </c>
      <c r="CZ132" s="44">
        <v>0</v>
      </c>
      <c r="DA132" s="44"/>
      <c r="DB132" s="44"/>
    </row>
    <row r="133" spans="1:106" ht="15.75" customHeight="1" x14ac:dyDescent="0.3">
      <c r="A133" s="44" t="s">
        <v>212</v>
      </c>
      <c r="B133" s="44" t="s">
        <v>782</v>
      </c>
      <c r="C133" s="44" t="s">
        <v>782</v>
      </c>
      <c r="D133" s="44">
        <v>2018</v>
      </c>
      <c r="E133" s="45">
        <v>43271</v>
      </c>
      <c r="F133" s="44" t="s">
        <v>137</v>
      </c>
      <c r="G133" s="44" t="s">
        <v>95</v>
      </c>
      <c r="H133" s="37" t="s">
        <v>26</v>
      </c>
      <c r="I133" s="37" t="s">
        <v>26</v>
      </c>
      <c r="J133" s="37" t="s">
        <v>27</v>
      </c>
      <c r="K133" s="37" t="s">
        <v>45</v>
      </c>
      <c r="L133" s="37" t="s">
        <v>45</v>
      </c>
      <c r="M133" s="44">
        <v>3</v>
      </c>
      <c r="N133" s="44">
        <v>0</v>
      </c>
      <c r="O133" s="44">
        <v>0</v>
      </c>
      <c r="P133" s="44">
        <v>0</v>
      </c>
      <c r="Q133" s="44">
        <v>55</v>
      </c>
      <c r="R133" s="44">
        <v>5</v>
      </c>
      <c r="S133" s="44">
        <v>0</v>
      </c>
      <c r="T133" s="44">
        <v>0</v>
      </c>
      <c r="U133" s="44">
        <v>1</v>
      </c>
      <c r="V133" s="44">
        <v>0.25</v>
      </c>
      <c r="W133" s="44">
        <v>0</v>
      </c>
      <c r="X133" s="44">
        <v>0</v>
      </c>
      <c r="Y133" s="44">
        <v>1</v>
      </c>
      <c r="Z133" s="44">
        <v>0</v>
      </c>
      <c r="AA133" s="44">
        <v>0</v>
      </c>
      <c r="AB133" s="44">
        <v>0</v>
      </c>
      <c r="AC133" s="44">
        <v>1</v>
      </c>
      <c r="AD133" s="44">
        <v>3</v>
      </c>
      <c r="AE133" s="44">
        <v>0.25</v>
      </c>
      <c r="AF133" s="44">
        <v>0.5</v>
      </c>
      <c r="AG133" s="44">
        <v>0</v>
      </c>
      <c r="AH133" s="44">
        <v>0.25</v>
      </c>
      <c r="AI133" s="44">
        <v>0</v>
      </c>
      <c r="AJ133" s="44">
        <v>0.25</v>
      </c>
      <c r="AK133" s="44">
        <v>0</v>
      </c>
      <c r="AL133" s="44">
        <v>0</v>
      </c>
      <c r="AM133" s="44">
        <v>0</v>
      </c>
      <c r="AN133" s="44">
        <v>0</v>
      </c>
      <c r="AO133" s="44">
        <v>0</v>
      </c>
      <c r="AP133" s="44">
        <v>0.25</v>
      </c>
      <c r="AQ133" s="44">
        <v>0</v>
      </c>
      <c r="AR133" s="44">
        <v>0</v>
      </c>
      <c r="AS133" s="44">
        <v>0.25</v>
      </c>
      <c r="AT133" s="44">
        <v>0</v>
      </c>
      <c r="AU133" s="44">
        <v>0.25</v>
      </c>
      <c r="AV133" s="44">
        <v>0</v>
      </c>
      <c r="AW133" s="44">
        <v>1</v>
      </c>
      <c r="AX133" s="44">
        <v>0</v>
      </c>
      <c r="AY133" s="44">
        <v>0</v>
      </c>
      <c r="AZ133" s="44">
        <v>0</v>
      </c>
      <c r="BA133" s="44">
        <v>0.25</v>
      </c>
      <c r="BB133" s="44">
        <v>0</v>
      </c>
      <c r="BC133" s="44">
        <v>0</v>
      </c>
      <c r="BD133" s="44">
        <v>0</v>
      </c>
      <c r="BE133" s="44">
        <v>0.25</v>
      </c>
      <c r="BF133" s="44">
        <v>0</v>
      </c>
      <c r="BG133" s="44">
        <v>0</v>
      </c>
      <c r="BH133" s="44">
        <v>0</v>
      </c>
      <c r="BI133" s="44">
        <v>0</v>
      </c>
      <c r="BJ133" s="44">
        <v>0</v>
      </c>
      <c r="BK133" s="44">
        <v>0</v>
      </c>
      <c r="BL133" s="44">
        <v>0</v>
      </c>
      <c r="BM133" s="44">
        <v>0</v>
      </c>
      <c r="BN133" s="44">
        <v>5</v>
      </c>
      <c r="BO133" s="44">
        <v>0</v>
      </c>
      <c r="BP133" s="44">
        <v>7</v>
      </c>
      <c r="BQ133" s="44">
        <v>0</v>
      </c>
      <c r="BR133" s="44">
        <v>0</v>
      </c>
      <c r="BS133" s="44">
        <v>0</v>
      </c>
      <c r="BT133" s="44">
        <v>0.25</v>
      </c>
      <c r="BU133" s="44">
        <v>15</v>
      </c>
      <c r="BV133" s="44">
        <v>0</v>
      </c>
      <c r="BW133" s="44">
        <v>0</v>
      </c>
      <c r="BX133" s="44">
        <v>0</v>
      </c>
      <c r="BY133" s="44">
        <v>0</v>
      </c>
      <c r="BZ133" s="44">
        <v>0</v>
      </c>
      <c r="CA133" s="44">
        <v>0</v>
      </c>
      <c r="CB133" s="44">
        <v>0</v>
      </c>
      <c r="CC133" s="44">
        <v>0</v>
      </c>
      <c r="CD133" s="44">
        <v>0</v>
      </c>
      <c r="CE133" s="44">
        <v>0</v>
      </c>
      <c r="CF133" s="44">
        <v>0</v>
      </c>
      <c r="CG133" s="44">
        <v>0</v>
      </c>
      <c r="CH133" s="44">
        <v>0</v>
      </c>
      <c r="CI133" s="44">
        <v>0</v>
      </c>
      <c r="CJ133" s="44">
        <v>0</v>
      </c>
      <c r="CK133" s="44">
        <v>0</v>
      </c>
      <c r="CL133" s="44">
        <v>0</v>
      </c>
      <c r="CM133" s="44">
        <v>0</v>
      </c>
      <c r="CN133" s="44">
        <v>0.25</v>
      </c>
      <c r="CO133" s="44">
        <v>0</v>
      </c>
      <c r="CP133" s="44">
        <v>0</v>
      </c>
      <c r="CQ133" s="44">
        <v>0.25</v>
      </c>
      <c r="CR133" s="44">
        <v>0</v>
      </c>
      <c r="CS133" s="44">
        <v>0</v>
      </c>
      <c r="CT133" s="44">
        <v>0</v>
      </c>
      <c r="CU133" s="44">
        <v>0.25</v>
      </c>
      <c r="CV133" s="44">
        <v>35</v>
      </c>
      <c r="CW133" s="44">
        <f t="shared" si="6"/>
        <v>37.75</v>
      </c>
      <c r="CX133" s="87">
        <f t="shared" si="7"/>
        <v>98</v>
      </c>
      <c r="CY133" s="91">
        <f t="shared" si="8"/>
        <v>100.75</v>
      </c>
      <c r="CZ133" s="44">
        <v>0</v>
      </c>
      <c r="DA133" s="44"/>
      <c r="DB133" s="44"/>
    </row>
    <row r="134" spans="1:106" ht="15.75" customHeight="1" x14ac:dyDescent="0.3">
      <c r="A134" s="44" t="s">
        <v>212</v>
      </c>
      <c r="B134" s="44" t="s">
        <v>782</v>
      </c>
      <c r="C134" s="44" t="s">
        <v>782</v>
      </c>
      <c r="D134" s="44">
        <v>2018</v>
      </c>
      <c r="E134" s="45">
        <v>43271</v>
      </c>
      <c r="F134" s="44" t="s">
        <v>137</v>
      </c>
      <c r="G134" s="44" t="s">
        <v>98</v>
      </c>
      <c r="H134" s="37" t="s">
        <v>31</v>
      </c>
      <c r="I134" s="37" t="s">
        <v>31</v>
      </c>
      <c r="J134" s="37" t="s">
        <v>31</v>
      </c>
      <c r="K134" s="37" t="s">
        <v>27</v>
      </c>
      <c r="L134" s="37" t="s">
        <v>26</v>
      </c>
      <c r="M134" s="44">
        <v>2</v>
      </c>
      <c r="N134" s="44">
        <v>0</v>
      </c>
      <c r="O134" s="44">
        <v>1</v>
      </c>
      <c r="P134" s="44">
        <v>0.25</v>
      </c>
      <c r="Q134" s="44">
        <v>75</v>
      </c>
      <c r="R134" s="44">
        <v>3</v>
      </c>
      <c r="S134" s="44">
        <v>0</v>
      </c>
      <c r="T134" s="44">
        <v>0</v>
      </c>
      <c r="U134" s="44">
        <v>3</v>
      </c>
      <c r="V134" s="44">
        <v>0</v>
      </c>
      <c r="W134" s="44">
        <v>0</v>
      </c>
      <c r="X134" s="44">
        <v>0</v>
      </c>
      <c r="Y134" s="44">
        <v>2</v>
      </c>
      <c r="Z134" s="44">
        <v>0</v>
      </c>
      <c r="AA134" s="44">
        <v>0</v>
      </c>
      <c r="AB134" s="44">
        <v>0</v>
      </c>
      <c r="AC134" s="44">
        <v>1</v>
      </c>
      <c r="AD134" s="44">
        <v>3</v>
      </c>
      <c r="AE134" s="44">
        <v>0</v>
      </c>
      <c r="AF134" s="44">
        <v>0.25</v>
      </c>
      <c r="AG134" s="44">
        <v>0</v>
      </c>
      <c r="AH134" s="44">
        <v>0</v>
      </c>
      <c r="AI134" s="44">
        <v>0</v>
      </c>
      <c r="AJ134" s="44">
        <v>0</v>
      </c>
      <c r="AK134" s="44">
        <v>0</v>
      </c>
      <c r="AL134" s="44">
        <v>0</v>
      </c>
      <c r="AM134" s="44">
        <v>0</v>
      </c>
      <c r="AN134" s="44">
        <v>0</v>
      </c>
      <c r="AO134" s="44">
        <v>0</v>
      </c>
      <c r="AP134" s="44">
        <v>0.25</v>
      </c>
      <c r="AQ134" s="44">
        <v>0</v>
      </c>
      <c r="AR134" s="44">
        <v>0</v>
      </c>
      <c r="AS134" s="44">
        <v>0.25</v>
      </c>
      <c r="AT134" s="44">
        <v>0.25</v>
      </c>
      <c r="AU134" s="44">
        <v>0</v>
      </c>
      <c r="AV134" s="44">
        <v>0</v>
      </c>
      <c r="AW134" s="44">
        <v>0.5</v>
      </c>
      <c r="AX134" s="44">
        <v>0</v>
      </c>
      <c r="AY134" s="44">
        <v>0.5</v>
      </c>
      <c r="AZ134" s="44">
        <v>0</v>
      </c>
      <c r="BA134" s="44">
        <v>0.25</v>
      </c>
      <c r="BB134" s="44">
        <v>0</v>
      </c>
      <c r="BC134" s="44">
        <v>0</v>
      </c>
      <c r="BD134" s="44">
        <v>0</v>
      </c>
      <c r="BE134" s="44">
        <v>0.25</v>
      </c>
      <c r="BF134" s="44">
        <v>0</v>
      </c>
      <c r="BG134" s="44">
        <v>0</v>
      </c>
      <c r="BH134" s="44">
        <v>0</v>
      </c>
      <c r="BI134" s="44">
        <v>0</v>
      </c>
      <c r="BJ134" s="44">
        <v>0.25</v>
      </c>
      <c r="BK134" s="44">
        <v>0</v>
      </c>
      <c r="BL134" s="44">
        <v>0</v>
      </c>
      <c r="BM134" s="44">
        <v>0</v>
      </c>
      <c r="BN134" s="44">
        <v>0.25</v>
      </c>
      <c r="BO134" s="44">
        <v>0</v>
      </c>
      <c r="BP134" s="44">
        <v>8</v>
      </c>
      <c r="BQ134" s="44">
        <v>0</v>
      </c>
      <c r="BR134" s="44">
        <v>0</v>
      </c>
      <c r="BS134" s="44">
        <v>0</v>
      </c>
      <c r="BT134" s="44">
        <v>0.25</v>
      </c>
      <c r="BU134" s="44">
        <v>3</v>
      </c>
      <c r="BV134" s="44">
        <v>0</v>
      </c>
      <c r="BW134" s="44">
        <v>0</v>
      </c>
      <c r="BX134" s="44">
        <v>0</v>
      </c>
      <c r="BY134" s="44">
        <v>1</v>
      </c>
      <c r="BZ134" s="44">
        <v>0</v>
      </c>
      <c r="CA134" s="44">
        <v>0</v>
      </c>
      <c r="CB134" s="44">
        <v>0</v>
      </c>
      <c r="CC134" s="44">
        <v>0</v>
      </c>
      <c r="CD134" s="44">
        <v>0</v>
      </c>
      <c r="CE134" s="44">
        <v>0</v>
      </c>
      <c r="CF134" s="44">
        <v>0</v>
      </c>
      <c r="CG134" s="44">
        <v>0</v>
      </c>
      <c r="CH134" s="44">
        <v>0</v>
      </c>
      <c r="CI134" s="44">
        <v>0</v>
      </c>
      <c r="CJ134" s="44">
        <v>0</v>
      </c>
      <c r="CK134" s="44">
        <v>0</v>
      </c>
      <c r="CL134" s="44">
        <v>0</v>
      </c>
      <c r="CM134" s="44">
        <v>0</v>
      </c>
      <c r="CN134" s="44">
        <v>0</v>
      </c>
      <c r="CO134" s="44">
        <v>0</v>
      </c>
      <c r="CP134" s="44">
        <v>0</v>
      </c>
      <c r="CQ134" s="44">
        <v>0.25</v>
      </c>
      <c r="CR134" s="44">
        <v>0</v>
      </c>
      <c r="CS134" s="44">
        <v>0</v>
      </c>
      <c r="CT134" s="44">
        <v>0</v>
      </c>
      <c r="CU134" s="44">
        <v>0.25</v>
      </c>
      <c r="CV134" s="44">
        <v>20</v>
      </c>
      <c r="CW134" s="44">
        <f t="shared" si="6"/>
        <v>24.75</v>
      </c>
      <c r="CX134" s="87">
        <f t="shared" si="7"/>
        <v>101.25</v>
      </c>
      <c r="CY134" s="91">
        <f t="shared" si="8"/>
        <v>106</v>
      </c>
      <c r="CZ134" s="44">
        <v>0</v>
      </c>
      <c r="DA134" s="44"/>
      <c r="DB134" s="44"/>
    </row>
    <row r="135" spans="1:106" ht="15.75" customHeight="1" x14ac:dyDescent="0.3">
      <c r="A135" s="44" t="s">
        <v>212</v>
      </c>
      <c r="B135" s="44" t="s">
        <v>782</v>
      </c>
      <c r="C135" s="44" t="s">
        <v>782</v>
      </c>
      <c r="D135" s="44">
        <v>2018</v>
      </c>
      <c r="E135" s="45">
        <v>43271</v>
      </c>
      <c r="F135" s="44" t="s">
        <v>137</v>
      </c>
      <c r="G135" s="44" t="s">
        <v>190</v>
      </c>
      <c r="H135" s="37" t="s">
        <v>45</v>
      </c>
      <c r="I135" s="37" t="s">
        <v>45</v>
      </c>
      <c r="J135" s="37" t="s">
        <v>45</v>
      </c>
      <c r="K135" s="37" t="s">
        <v>31</v>
      </c>
      <c r="L135" s="37" t="s">
        <v>31</v>
      </c>
      <c r="M135" s="44">
        <v>1</v>
      </c>
      <c r="N135" s="44">
        <v>0.25</v>
      </c>
      <c r="O135" s="44">
        <v>0.25</v>
      </c>
      <c r="P135" s="44">
        <v>0.25</v>
      </c>
      <c r="Q135" s="44">
        <v>60</v>
      </c>
      <c r="R135" s="44">
        <v>12</v>
      </c>
      <c r="S135" s="44">
        <v>0</v>
      </c>
      <c r="T135" s="44">
        <v>0</v>
      </c>
      <c r="U135" s="44">
        <v>1</v>
      </c>
      <c r="V135" s="44">
        <v>0.25</v>
      </c>
      <c r="W135" s="44">
        <v>0</v>
      </c>
      <c r="X135" s="44">
        <v>0</v>
      </c>
      <c r="Y135" s="44">
        <v>1</v>
      </c>
      <c r="Z135" s="44">
        <v>0</v>
      </c>
      <c r="AA135" s="44">
        <v>0</v>
      </c>
      <c r="AB135" s="44">
        <v>0</v>
      </c>
      <c r="AC135" s="44">
        <v>3</v>
      </c>
      <c r="AD135" s="44">
        <v>2</v>
      </c>
      <c r="AE135" s="44">
        <v>0</v>
      </c>
      <c r="AF135" s="44">
        <v>0.25</v>
      </c>
      <c r="AG135" s="44">
        <v>0</v>
      </c>
      <c r="AH135" s="44">
        <v>0.25</v>
      </c>
      <c r="AI135" s="44">
        <v>0</v>
      </c>
      <c r="AJ135" s="44">
        <v>0.25</v>
      </c>
      <c r="AK135" s="44">
        <v>0</v>
      </c>
      <c r="AL135" s="44">
        <v>0</v>
      </c>
      <c r="AM135" s="44">
        <v>0</v>
      </c>
      <c r="AN135" s="44">
        <v>0</v>
      </c>
      <c r="AO135" s="44">
        <v>0</v>
      </c>
      <c r="AP135" s="44">
        <v>0.25</v>
      </c>
      <c r="AQ135" s="44">
        <v>0</v>
      </c>
      <c r="AR135" s="44">
        <v>0</v>
      </c>
      <c r="AS135" s="44">
        <v>0</v>
      </c>
      <c r="AT135" s="44">
        <v>0.25</v>
      </c>
      <c r="AU135" s="44">
        <v>0</v>
      </c>
      <c r="AV135" s="44">
        <v>0</v>
      </c>
      <c r="AW135" s="44">
        <v>0.25</v>
      </c>
      <c r="AX135" s="44">
        <v>0</v>
      </c>
      <c r="AY135" s="44">
        <v>1</v>
      </c>
      <c r="AZ135" s="44">
        <v>0</v>
      </c>
      <c r="BA135" s="44">
        <v>0.25</v>
      </c>
      <c r="BB135" s="44">
        <v>0</v>
      </c>
      <c r="BC135" s="44">
        <v>0.25</v>
      </c>
      <c r="BD135" s="44">
        <v>0</v>
      </c>
      <c r="BE135" s="44">
        <v>0.25</v>
      </c>
      <c r="BF135" s="44">
        <v>0</v>
      </c>
      <c r="BG135" s="44">
        <v>0</v>
      </c>
      <c r="BH135" s="44">
        <v>0</v>
      </c>
      <c r="BI135" s="44">
        <v>0</v>
      </c>
      <c r="BJ135" s="44">
        <v>0</v>
      </c>
      <c r="BK135" s="44">
        <v>0</v>
      </c>
      <c r="BL135" s="44">
        <v>0</v>
      </c>
      <c r="BM135" s="44">
        <v>0</v>
      </c>
      <c r="BN135" s="44">
        <v>6</v>
      </c>
      <c r="BO135" s="44">
        <v>0</v>
      </c>
      <c r="BP135" s="44">
        <v>8</v>
      </c>
      <c r="BQ135" s="44">
        <v>0</v>
      </c>
      <c r="BR135" s="44">
        <v>0</v>
      </c>
      <c r="BS135" s="44">
        <v>0</v>
      </c>
      <c r="BT135" s="44">
        <v>0.25</v>
      </c>
      <c r="BU135" s="44">
        <v>2</v>
      </c>
      <c r="BV135" s="44">
        <v>0</v>
      </c>
      <c r="BW135" s="44">
        <v>0</v>
      </c>
      <c r="BX135" s="44">
        <v>0</v>
      </c>
      <c r="BY135" s="44">
        <v>2</v>
      </c>
      <c r="BZ135" s="44">
        <v>0</v>
      </c>
      <c r="CA135" s="44">
        <v>0</v>
      </c>
      <c r="CB135" s="44">
        <v>0</v>
      </c>
      <c r="CC135" s="44">
        <v>0</v>
      </c>
      <c r="CD135" s="44">
        <v>0</v>
      </c>
      <c r="CE135" s="44">
        <v>0</v>
      </c>
      <c r="CF135" s="44">
        <v>0</v>
      </c>
      <c r="CG135" s="44">
        <v>0</v>
      </c>
      <c r="CH135" s="44">
        <v>0</v>
      </c>
      <c r="CI135" s="44">
        <v>0</v>
      </c>
      <c r="CJ135" s="44">
        <v>0</v>
      </c>
      <c r="CK135" s="44">
        <v>0</v>
      </c>
      <c r="CL135" s="44">
        <v>0</v>
      </c>
      <c r="CM135" s="44">
        <v>0</v>
      </c>
      <c r="CN135" s="44">
        <v>0.25</v>
      </c>
      <c r="CO135" s="44">
        <v>0</v>
      </c>
      <c r="CP135" s="44">
        <v>0</v>
      </c>
      <c r="CQ135" s="44">
        <v>0</v>
      </c>
      <c r="CR135" s="44">
        <v>0</v>
      </c>
      <c r="CS135" s="44">
        <v>0</v>
      </c>
      <c r="CT135" s="44">
        <v>0</v>
      </c>
      <c r="CU135" s="44">
        <v>0.25</v>
      </c>
      <c r="CV135" s="44">
        <v>25</v>
      </c>
      <c r="CW135" s="44">
        <f t="shared" si="6"/>
        <v>29.25</v>
      </c>
      <c r="CX135" s="87">
        <f t="shared" si="7"/>
        <v>98.75</v>
      </c>
      <c r="CY135" s="91">
        <f t="shared" si="8"/>
        <v>103</v>
      </c>
      <c r="CZ135" s="44">
        <v>0</v>
      </c>
      <c r="DA135" s="44"/>
      <c r="DB135" s="44"/>
    </row>
    <row r="136" spans="1:106" ht="15.75" customHeight="1" x14ac:dyDescent="0.3">
      <c r="A136" s="44" t="s">
        <v>212</v>
      </c>
      <c r="B136" s="44" t="s">
        <v>801</v>
      </c>
      <c r="C136" s="44" t="s">
        <v>802</v>
      </c>
      <c r="D136" s="44">
        <v>2018</v>
      </c>
      <c r="E136" s="45">
        <v>43271</v>
      </c>
      <c r="F136" s="44" t="s">
        <v>137</v>
      </c>
      <c r="G136" s="44" t="s">
        <v>101</v>
      </c>
      <c r="H136" s="37" t="s">
        <v>27</v>
      </c>
      <c r="I136" s="37" t="s">
        <v>27</v>
      </c>
      <c r="J136" s="37" t="s">
        <v>26</v>
      </c>
      <c r="K136" s="37" t="s">
        <v>22</v>
      </c>
      <c r="L136" s="37" t="s">
        <v>21</v>
      </c>
      <c r="M136" s="44">
        <v>1</v>
      </c>
      <c r="N136" s="44">
        <v>4</v>
      </c>
      <c r="O136" s="44">
        <v>0.25</v>
      </c>
      <c r="P136" s="44">
        <v>0.25</v>
      </c>
      <c r="Q136" s="44">
        <v>43</v>
      </c>
      <c r="R136" s="44">
        <v>24</v>
      </c>
      <c r="S136" s="44">
        <v>0</v>
      </c>
      <c r="T136" s="44">
        <v>0</v>
      </c>
      <c r="U136" s="44">
        <v>0.25</v>
      </c>
      <c r="V136" s="44">
        <v>0</v>
      </c>
      <c r="W136" s="44">
        <v>0</v>
      </c>
      <c r="X136" s="44">
        <v>0</v>
      </c>
      <c r="Y136" s="44">
        <v>2</v>
      </c>
      <c r="Z136" s="44">
        <v>0</v>
      </c>
      <c r="AA136" s="44">
        <v>0</v>
      </c>
      <c r="AB136" s="44">
        <v>0</v>
      </c>
      <c r="AC136" s="44">
        <v>5</v>
      </c>
      <c r="AD136" s="44">
        <v>0.25</v>
      </c>
      <c r="AE136" s="44">
        <v>0.25</v>
      </c>
      <c r="AF136" s="44">
        <v>0.25</v>
      </c>
      <c r="AG136" s="44">
        <v>12</v>
      </c>
      <c r="AH136" s="44">
        <v>0</v>
      </c>
      <c r="AI136" s="44">
        <v>0</v>
      </c>
      <c r="AJ136" s="44">
        <v>0.25</v>
      </c>
      <c r="AK136" s="44">
        <v>0</v>
      </c>
      <c r="AL136" s="44">
        <v>0</v>
      </c>
      <c r="AM136" s="44">
        <v>0.25</v>
      </c>
      <c r="AN136" s="44">
        <v>0</v>
      </c>
      <c r="AO136" s="44">
        <v>0</v>
      </c>
      <c r="AP136" s="44">
        <v>0.25</v>
      </c>
      <c r="AQ136" s="44">
        <v>0</v>
      </c>
      <c r="AR136" s="44">
        <v>0</v>
      </c>
      <c r="AS136" s="44">
        <v>0</v>
      </c>
      <c r="AT136" s="44">
        <v>0</v>
      </c>
      <c r="AU136" s="44">
        <v>0</v>
      </c>
      <c r="AV136" s="44">
        <v>0</v>
      </c>
      <c r="AW136" s="44">
        <v>1</v>
      </c>
      <c r="AX136" s="44">
        <v>0</v>
      </c>
      <c r="AY136" s="44">
        <v>0</v>
      </c>
      <c r="AZ136" s="44">
        <v>0</v>
      </c>
      <c r="BA136" s="44">
        <v>0.25</v>
      </c>
      <c r="BB136" s="44">
        <v>0</v>
      </c>
      <c r="BC136" s="44">
        <v>0</v>
      </c>
      <c r="BD136" s="44">
        <v>0</v>
      </c>
      <c r="BE136" s="44">
        <v>0.25</v>
      </c>
      <c r="BF136" s="44">
        <v>0</v>
      </c>
      <c r="BG136" s="44">
        <v>0</v>
      </c>
      <c r="BH136" s="44">
        <v>0</v>
      </c>
      <c r="BI136" s="44">
        <v>0</v>
      </c>
      <c r="BJ136" s="44">
        <v>0.25</v>
      </c>
      <c r="BK136" s="44">
        <v>0</v>
      </c>
      <c r="BL136" s="44">
        <v>0</v>
      </c>
      <c r="BM136" s="44">
        <v>0</v>
      </c>
      <c r="BN136" s="44">
        <v>0.25</v>
      </c>
      <c r="BO136" s="44">
        <v>0</v>
      </c>
      <c r="BP136" s="44">
        <v>0.25</v>
      </c>
      <c r="BQ136" s="44">
        <v>0</v>
      </c>
      <c r="BR136" s="44">
        <v>3</v>
      </c>
      <c r="BS136" s="44">
        <v>0</v>
      </c>
      <c r="BT136" s="44">
        <v>0.25</v>
      </c>
      <c r="BU136" s="44">
        <v>1</v>
      </c>
      <c r="BV136" s="44">
        <v>0</v>
      </c>
      <c r="BW136" s="44">
        <v>0</v>
      </c>
      <c r="BX136" s="44">
        <v>0</v>
      </c>
      <c r="BY136" s="44">
        <v>0</v>
      </c>
      <c r="BZ136" s="44">
        <v>0</v>
      </c>
      <c r="CA136" s="44">
        <v>0</v>
      </c>
      <c r="CB136" s="44">
        <v>0</v>
      </c>
      <c r="CC136" s="44">
        <v>0</v>
      </c>
      <c r="CD136" s="44">
        <v>0</v>
      </c>
      <c r="CE136" s="44">
        <v>0</v>
      </c>
      <c r="CF136" s="44">
        <v>0</v>
      </c>
      <c r="CG136" s="44">
        <v>0</v>
      </c>
      <c r="CH136" s="44">
        <v>0</v>
      </c>
      <c r="CI136" s="44">
        <v>0</v>
      </c>
      <c r="CJ136" s="44">
        <v>0</v>
      </c>
      <c r="CK136" s="44">
        <v>0</v>
      </c>
      <c r="CL136" s="44">
        <v>0</v>
      </c>
      <c r="CM136" s="44">
        <v>0</v>
      </c>
      <c r="CN136" s="44">
        <v>0</v>
      </c>
      <c r="CO136" s="44">
        <v>0</v>
      </c>
      <c r="CP136" s="44">
        <v>0</v>
      </c>
      <c r="CQ136" s="44">
        <v>0</v>
      </c>
      <c r="CR136" s="44">
        <v>0</v>
      </c>
      <c r="CS136" s="44">
        <v>0</v>
      </c>
      <c r="CT136" s="44">
        <v>0</v>
      </c>
      <c r="CU136" s="44">
        <v>0.25</v>
      </c>
      <c r="CV136" s="44">
        <v>26</v>
      </c>
      <c r="CW136" s="44">
        <f t="shared" si="6"/>
        <v>27.5</v>
      </c>
      <c r="CX136" s="87">
        <f t="shared" si="7"/>
        <v>98.5</v>
      </c>
      <c r="CY136" s="91">
        <f t="shared" si="8"/>
        <v>100</v>
      </c>
      <c r="CZ136" s="44">
        <v>0</v>
      </c>
      <c r="DA136" s="44"/>
      <c r="DB136" s="44"/>
    </row>
    <row r="137" spans="1:106" ht="15.75" customHeight="1" x14ac:dyDescent="0.3">
      <c r="A137" s="44" t="s">
        <v>212</v>
      </c>
      <c r="B137" s="44" t="s">
        <v>801</v>
      </c>
      <c r="C137" s="44" t="s">
        <v>802</v>
      </c>
      <c r="D137" s="44">
        <v>2018</v>
      </c>
      <c r="E137" s="45">
        <v>43271</v>
      </c>
      <c r="F137" s="44" t="s">
        <v>137</v>
      </c>
      <c r="G137" s="44" t="s">
        <v>104</v>
      </c>
      <c r="H137" s="37" t="s">
        <v>27</v>
      </c>
      <c r="I137" s="37" t="s">
        <v>27</v>
      </c>
      <c r="J137" s="37" t="s">
        <v>26</v>
      </c>
      <c r="K137" s="37" t="s">
        <v>26</v>
      </c>
      <c r="L137" s="37" t="s">
        <v>27</v>
      </c>
      <c r="M137" s="44">
        <v>6</v>
      </c>
      <c r="N137" s="44">
        <v>0</v>
      </c>
      <c r="O137" s="44">
        <v>2</v>
      </c>
      <c r="P137" s="44">
        <v>0</v>
      </c>
      <c r="Q137" s="44">
        <v>62</v>
      </c>
      <c r="R137" s="44">
        <v>12</v>
      </c>
      <c r="S137" s="44">
        <v>0</v>
      </c>
      <c r="T137" s="44">
        <v>0</v>
      </c>
      <c r="U137" s="44">
        <v>0.25</v>
      </c>
      <c r="V137" s="44">
        <v>0.25</v>
      </c>
      <c r="W137" s="44">
        <v>0</v>
      </c>
      <c r="X137" s="44">
        <v>0</v>
      </c>
      <c r="Y137" s="44">
        <v>1</v>
      </c>
      <c r="Z137" s="44">
        <v>0</v>
      </c>
      <c r="AA137" s="44">
        <v>0</v>
      </c>
      <c r="AB137" s="44">
        <v>0</v>
      </c>
      <c r="AC137" s="44">
        <v>5</v>
      </c>
      <c r="AD137" s="44">
        <v>0.25</v>
      </c>
      <c r="AE137" s="44">
        <v>0</v>
      </c>
      <c r="AF137" s="44">
        <v>0.25</v>
      </c>
      <c r="AG137" s="44">
        <v>0.25</v>
      </c>
      <c r="AH137" s="44">
        <v>0.25</v>
      </c>
      <c r="AI137" s="44">
        <v>0</v>
      </c>
      <c r="AJ137" s="44">
        <v>0.25</v>
      </c>
      <c r="AK137" s="44">
        <v>0</v>
      </c>
      <c r="AL137" s="44">
        <v>0</v>
      </c>
      <c r="AM137" s="44">
        <v>0</v>
      </c>
      <c r="AN137" s="44">
        <v>0</v>
      </c>
      <c r="AO137" s="44">
        <v>0</v>
      </c>
      <c r="AP137" s="44">
        <v>0.25</v>
      </c>
      <c r="AQ137" s="44">
        <v>0</v>
      </c>
      <c r="AR137" s="44">
        <v>0</v>
      </c>
      <c r="AS137" s="44">
        <v>0</v>
      </c>
      <c r="AT137" s="44">
        <v>0</v>
      </c>
      <c r="AU137" s="44">
        <v>0</v>
      </c>
      <c r="AV137" s="44">
        <v>0</v>
      </c>
      <c r="AW137" s="44">
        <v>2</v>
      </c>
      <c r="AX137" s="44">
        <v>0</v>
      </c>
      <c r="AY137" s="44">
        <v>0</v>
      </c>
      <c r="AZ137" s="44">
        <v>0</v>
      </c>
      <c r="BA137" s="44">
        <v>0.25</v>
      </c>
      <c r="BB137" s="44">
        <v>0</v>
      </c>
      <c r="BC137" s="44">
        <v>0</v>
      </c>
      <c r="BD137" s="44">
        <v>0</v>
      </c>
      <c r="BE137" s="44">
        <v>0</v>
      </c>
      <c r="BF137" s="44">
        <v>0</v>
      </c>
      <c r="BG137" s="44">
        <v>0</v>
      </c>
      <c r="BH137" s="44">
        <v>0</v>
      </c>
      <c r="BI137" s="44">
        <v>0</v>
      </c>
      <c r="BJ137" s="44">
        <v>0</v>
      </c>
      <c r="BK137" s="44">
        <v>0</v>
      </c>
      <c r="BL137" s="44">
        <v>0</v>
      </c>
      <c r="BM137" s="44">
        <v>0</v>
      </c>
      <c r="BN137" s="44">
        <v>2</v>
      </c>
      <c r="BO137" s="44">
        <v>0</v>
      </c>
      <c r="BP137" s="44">
        <v>2</v>
      </c>
      <c r="BQ137" s="44">
        <v>0</v>
      </c>
      <c r="BR137" s="44">
        <v>0</v>
      </c>
      <c r="BS137" s="44">
        <v>0</v>
      </c>
      <c r="BT137" s="44">
        <v>0.25</v>
      </c>
      <c r="BU137" s="44">
        <v>4</v>
      </c>
      <c r="BV137" s="44">
        <v>0</v>
      </c>
      <c r="BW137" s="44">
        <v>0</v>
      </c>
      <c r="BX137" s="44">
        <v>0</v>
      </c>
      <c r="BY137" s="44">
        <v>0</v>
      </c>
      <c r="BZ137" s="44">
        <v>0</v>
      </c>
      <c r="CA137" s="44">
        <v>0</v>
      </c>
      <c r="CB137" s="44">
        <v>0</v>
      </c>
      <c r="CC137" s="44">
        <v>0</v>
      </c>
      <c r="CD137" s="44">
        <v>0</v>
      </c>
      <c r="CE137" s="44">
        <v>0</v>
      </c>
      <c r="CF137" s="44">
        <v>0</v>
      </c>
      <c r="CG137" s="44">
        <v>0</v>
      </c>
      <c r="CH137" s="44">
        <v>0</v>
      </c>
      <c r="CI137" s="44">
        <v>0</v>
      </c>
      <c r="CJ137" s="44">
        <v>0</v>
      </c>
      <c r="CK137" s="44">
        <v>0</v>
      </c>
      <c r="CL137" s="44">
        <v>0</v>
      </c>
      <c r="CM137" s="44">
        <v>0</v>
      </c>
      <c r="CN137" s="44">
        <v>0</v>
      </c>
      <c r="CO137" s="44">
        <v>0</v>
      </c>
      <c r="CP137" s="44">
        <v>0</v>
      </c>
      <c r="CQ137" s="44">
        <v>0.25</v>
      </c>
      <c r="CR137" s="44">
        <v>0</v>
      </c>
      <c r="CS137" s="44">
        <v>0</v>
      </c>
      <c r="CT137" s="44">
        <v>0</v>
      </c>
      <c r="CU137" s="44">
        <v>0.25</v>
      </c>
      <c r="CV137" s="44">
        <v>18</v>
      </c>
      <c r="CW137" s="44">
        <f t="shared" si="6"/>
        <v>19</v>
      </c>
      <c r="CX137" s="87">
        <f t="shared" si="7"/>
        <v>100</v>
      </c>
      <c r="CY137" s="91">
        <f t="shared" si="8"/>
        <v>101</v>
      </c>
      <c r="CZ137" s="44">
        <v>0</v>
      </c>
      <c r="DA137" s="44"/>
      <c r="DB137" s="44"/>
    </row>
    <row r="138" spans="1:106" ht="15.75" customHeight="1" x14ac:dyDescent="0.3">
      <c r="A138" s="44" t="s">
        <v>212</v>
      </c>
      <c r="B138" s="44" t="s">
        <v>801</v>
      </c>
      <c r="C138" s="44" t="s">
        <v>802</v>
      </c>
      <c r="D138" s="44">
        <v>2018</v>
      </c>
      <c r="E138" s="45">
        <v>43271</v>
      </c>
      <c r="F138" s="44" t="s">
        <v>137</v>
      </c>
      <c r="G138" s="44" t="s">
        <v>107</v>
      </c>
      <c r="H138" s="37" t="s">
        <v>21</v>
      </c>
      <c r="I138" s="37" t="s">
        <v>21</v>
      </c>
      <c r="J138" s="37" t="s">
        <v>22</v>
      </c>
      <c r="K138" s="37" t="s">
        <v>27</v>
      </c>
      <c r="L138" s="37" t="s">
        <v>26</v>
      </c>
      <c r="M138" s="44">
        <v>1</v>
      </c>
      <c r="N138" s="44">
        <v>0.25</v>
      </c>
      <c r="O138" s="44">
        <v>3</v>
      </c>
      <c r="P138" s="44">
        <v>0.5</v>
      </c>
      <c r="Q138" s="44">
        <v>40</v>
      </c>
      <c r="R138" s="44">
        <v>31</v>
      </c>
      <c r="S138" s="44">
        <v>0</v>
      </c>
      <c r="T138" s="44">
        <v>0</v>
      </c>
      <c r="U138" s="44">
        <v>0.25</v>
      </c>
      <c r="V138" s="44">
        <v>0.25</v>
      </c>
      <c r="W138" s="44">
        <v>0</v>
      </c>
      <c r="X138" s="44">
        <v>0</v>
      </c>
      <c r="Y138" s="44">
        <v>2</v>
      </c>
      <c r="Z138" s="44">
        <v>0</v>
      </c>
      <c r="AA138" s="44">
        <v>0</v>
      </c>
      <c r="AB138" s="44">
        <v>0</v>
      </c>
      <c r="AC138" s="44">
        <v>6</v>
      </c>
      <c r="AD138" s="44">
        <v>0.5</v>
      </c>
      <c r="AE138" s="44">
        <v>0.25</v>
      </c>
      <c r="AF138" s="44">
        <v>0.25</v>
      </c>
      <c r="AG138" s="44">
        <v>3</v>
      </c>
      <c r="AH138" s="44">
        <v>0.25</v>
      </c>
      <c r="AI138" s="44">
        <v>0</v>
      </c>
      <c r="AJ138" s="44">
        <v>0</v>
      </c>
      <c r="AK138" s="44">
        <v>0</v>
      </c>
      <c r="AL138" s="44">
        <v>0</v>
      </c>
      <c r="AM138" s="44">
        <v>0</v>
      </c>
      <c r="AN138" s="44">
        <v>0</v>
      </c>
      <c r="AO138" s="44">
        <v>0</v>
      </c>
      <c r="AP138" s="44">
        <v>0.25</v>
      </c>
      <c r="AQ138" s="44">
        <v>0</v>
      </c>
      <c r="AR138" s="44">
        <v>0</v>
      </c>
      <c r="AS138" s="44">
        <v>0</v>
      </c>
      <c r="AT138" s="44">
        <v>0</v>
      </c>
      <c r="AU138" s="44">
        <v>0</v>
      </c>
      <c r="AV138" s="44">
        <v>0</v>
      </c>
      <c r="AW138" s="44">
        <v>4</v>
      </c>
      <c r="AX138" s="44">
        <v>0</v>
      </c>
      <c r="AY138" s="44">
        <v>2</v>
      </c>
      <c r="AZ138" s="44">
        <v>0</v>
      </c>
      <c r="BA138" s="44">
        <v>0.25</v>
      </c>
      <c r="BB138" s="44">
        <v>0</v>
      </c>
      <c r="BC138" s="44">
        <v>0</v>
      </c>
      <c r="BD138" s="44">
        <v>0</v>
      </c>
      <c r="BE138" s="44">
        <v>0.25</v>
      </c>
      <c r="BF138" s="44">
        <v>0</v>
      </c>
      <c r="BG138" s="44">
        <v>0</v>
      </c>
      <c r="BH138" s="44">
        <v>0</v>
      </c>
      <c r="BI138" s="44">
        <v>0</v>
      </c>
      <c r="BJ138" s="44">
        <v>0.25</v>
      </c>
      <c r="BK138" s="44">
        <v>0</v>
      </c>
      <c r="BL138" s="44">
        <v>0</v>
      </c>
      <c r="BM138" s="44">
        <v>0</v>
      </c>
      <c r="BN138" s="44">
        <v>2</v>
      </c>
      <c r="BO138" s="44">
        <v>0</v>
      </c>
      <c r="BP138" s="44">
        <v>0.5</v>
      </c>
      <c r="BQ138" s="44">
        <v>0</v>
      </c>
      <c r="BR138" s="44">
        <v>0.5</v>
      </c>
      <c r="BS138" s="44">
        <v>0.25</v>
      </c>
      <c r="BT138" s="44">
        <v>0.25</v>
      </c>
      <c r="BU138" s="44">
        <v>2</v>
      </c>
      <c r="BV138" s="44">
        <v>0</v>
      </c>
      <c r="BW138" s="44">
        <v>0</v>
      </c>
      <c r="BX138" s="44">
        <v>0</v>
      </c>
      <c r="BY138" s="44">
        <v>0</v>
      </c>
      <c r="BZ138" s="44">
        <v>0</v>
      </c>
      <c r="CA138" s="44">
        <v>0</v>
      </c>
      <c r="CB138" s="44">
        <v>0</v>
      </c>
      <c r="CC138" s="44">
        <v>0</v>
      </c>
      <c r="CD138" s="44">
        <v>0</v>
      </c>
      <c r="CE138" s="44">
        <v>0</v>
      </c>
      <c r="CF138" s="44">
        <v>0</v>
      </c>
      <c r="CG138" s="44">
        <v>0</v>
      </c>
      <c r="CH138" s="44">
        <v>0</v>
      </c>
      <c r="CI138" s="44">
        <v>0</v>
      </c>
      <c r="CJ138" s="44">
        <v>0</v>
      </c>
      <c r="CK138" s="44">
        <v>0</v>
      </c>
      <c r="CL138" s="44">
        <v>0</v>
      </c>
      <c r="CM138" s="44">
        <v>0.25</v>
      </c>
      <c r="CN138" s="44">
        <v>0</v>
      </c>
      <c r="CO138" s="44">
        <v>0</v>
      </c>
      <c r="CP138" s="44">
        <v>0</v>
      </c>
      <c r="CQ138" s="44">
        <v>0.25</v>
      </c>
      <c r="CR138" s="44">
        <v>0</v>
      </c>
      <c r="CS138" s="44">
        <v>0</v>
      </c>
      <c r="CT138" s="44">
        <v>0</v>
      </c>
      <c r="CU138" s="44">
        <v>0.25</v>
      </c>
      <c r="CV138" s="44">
        <v>26</v>
      </c>
      <c r="CW138" s="44">
        <f t="shared" si="6"/>
        <v>26</v>
      </c>
      <c r="CX138" s="87">
        <f t="shared" si="7"/>
        <v>101.75</v>
      </c>
      <c r="CY138" s="91">
        <f t="shared" si="8"/>
        <v>101.75</v>
      </c>
      <c r="CZ138" s="44">
        <v>0</v>
      </c>
      <c r="DA138" s="44"/>
      <c r="DB138" s="44"/>
    </row>
    <row r="139" spans="1:106" ht="15.75" customHeight="1" x14ac:dyDescent="0.3">
      <c r="A139" s="44" t="s">
        <v>212</v>
      </c>
      <c r="B139" s="44" t="s">
        <v>801</v>
      </c>
      <c r="C139" s="44" t="s">
        <v>802</v>
      </c>
      <c r="D139" s="44">
        <v>2018</v>
      </c>
      <c r="E139" s="45">
        <v>43271</v>
      </c>
      <c r="F139" s="44" t="s">
        <v>137</v>
      </c>
      <c r="G139" s="44" t="s">
        <v>110</v>
      </c>
      <c r="H139" s="37" t="s">
        <v>31</v>
      </c>
      <c r="I139" s="37" t="s">
        <v>31</v>
      </c>
      <c r="J139" s="37" t="s">
        <v>31</v>
      </c>
      <c r="K139" s="37" t="s">
        <v>31</v>
      </c>
      <c r="L139" s="37" t="s">
        <v>31</v>
      </c>
      <c r="M139" s="44">
        <v>0.25</v>
      </c>
      <c r="N139" s="44">
        <v>0.25</v>
      </c>
      <c r="O139" s="44">
        <v>1</v>
      </c>
      <c r="P139" s="44">
        <v>0.25</v>
      </c>
      <c r="Q139" s="44">
        <v>66</v>
      </c>
      <c r="R139" s="44">
        <v>8</v>
      </c>
      <c r="S139" s="44">
        <v>0</v>
      </c>
      <c r="T139" s="44">
        <v>0</v>
      </c>
      <c r="U139" s="44">
        <v>0.25</v>
      </c>
      <c r="V139" s="44">
        <v>0</v>
      </c>
      <c r="W139" s="44">
        <v>0</v>
      </c>
      <c r="X139" s="44">
        <v>0</v>
      </c>
      <c r="Y139" s="44">
        <v>0.5</v>
      </c>
      <c r="Z139" s="44">
        <v>0</v>
      </c>
      <c r="AA139" s="44">
        <v>0</v>
      </c>
      <c r="AB139" s="44">
        <v>0</v>
      </c>
      <c r="AC139" s="44">
        <v>10</v>
      </c>
      <c r="AD139" s="44">
        <v>0.5</v>
      </c>
      <c r="AE139" s="44">
        <v>0.25</v>
      </c>
      <c r="AF139" s="44">
        <v>0.25</v>
      </c>
      <c r="AG139" s="44">
        <v>0</v>
      </c>
      <c r="AH139" s="44">
        <v>0.25</v>
      </c>
      <c r="AI139" s="44">
        <v>0</v>
      </c>
      <c r="AJ139" s="44">
        <v>0.25</v>
      </c>
      <c r="AK139" s="44">
        <v>0.25</v>
      </c>
      <c r="AL139" s="44">
        <v>0</v>
      </c>
      <c r="AM139" s="44">
        <v>0</v>
      </c>
      <c r="AN139" s="44">
        <v>0</v>
      </c>
      <c r="AO139" s="44">
        <v>0</v>
      </c>
      <c r="AP139" s="44">
        <v>0.25</v>
      </c>
      <c r="AQ139" s="44">
        <v>0</v>
      </c>
      <c r="AR139" s="44">
        <v>0</v>
      </c>
      <c r="AS139" s="44">
        <v>0</v>
      </c>
      <c r="AT139" s="44">
        <v>0</v>
      </c>
      <c r="AU139" s="44">
        <v>0</v>
      </c>
      <c r="AV139" s="44">
        <v>0</v>
      </c>
      <c r="AW139" s="44">
        <v>2</v>
      </c>
      <c r="AX139" s="44">
        <v>0</v>
      </c>
      <c r="AY139" s="44">
        <v>2</v>
      </c>
      <c r="AZ139" s="44">
        <v>0</v>
      </c>
      <c r="BA139" s="44">
        <v>0.25</v>
      </c>
      <c r="BB139" s="44">
        <v>0</v>
      </c>
      <c r="BC139" s="44">
        <v>0.25</v>
      </c>
      <c r="BD139" s="44">
        <v>0</v>
      </c>
      <c r="BE139" s="44">
        <v>0.25</v>
      </c>
      <c r="BF139" s="44">
        <v>0</v>
      </c>
      <c r="BG139" s="44">
        <v>0</v>
      </c>
      <c r="BH139" s="44">
        <v>0</v>
      </c>
      <c r="BI139" s="44">
        <v>0</v>
      </c>
      <c r="BJ139" s="44">
        <v>0.25</v>
      </c>
      <c r="BK139" s="44">
        <v>0</v>
      </c>
      <c r="BL139" s="44">
        <v>0</v>
      </c>
      <c r="BM139" s="44">
        <v>0</v>
      </c>
      <c r="BN139" s="44">
        <v>0.25</v>
      </c>
      <c r="BO139" s="44">
        <v>0</v>
      </c>
      <c r="BP139" s="44">
        <v>0.5</v>
      </c>
      <c r="BQ139" s="44">
        <v>0</v>
      </c>
      <c r="BR139" s="44">
        <v>0</v>
      </c>
      <c r="BS139" s="44">
        <v>0</v>
      </c>
      <c r="BT139" s="44">
        <v>0.25</v>
      </c>
      <c r="BU139" s="44">
        <v>6</v>
      </c>
      <c r="BV139" s="44">
        <v>0</v>
      </c>
      <c r="BW139" s="44">
        <v>0</v>
      </c>
      <c r="BX139" s="44">
        <v>0</v>
      </c>
      <c r="BY139" s="44">
        <v>0</v>
      </c>
      <c r="BZ139" s="44">
        <v>0</v>
      </c>
      <c r="CA139" s="44">
        <v>0</v>
      </c>
      <c r="CB139" s="44">
        <v>0</v>
      </c>
      <c r="CC139" s="44">
        <v>0</v>
      </c>
      <c r="CD139" s="44">
        <v>0</v>
      </c>
      <c r="CE139" s="44">
        <v>0</v>
      </c>
      <c r="CF139" s="44">
        <v>0</v>
      </c>
      <c r="CG139" s="44">
        <v>0</v>
      </c>
      <c r="CH139" s="44">
        <v>0</v>
      </c>
      <c r="CI139" s="44">
        <v>0</v>
      </c>
      <c r="CJ139" s="44">
        <v>0</v>
      </c>
      <c r="CK139" s="44">
        <v>0</v>
      </c>
      <c r="CL139" s="44">
        <v>0</v>
      </c>
      <c r="CM139" s="44">
        <v>0.25</v>
      </c>
      <c r="CN139" s="44">
        <v>0</v>
      </c>
      <c r="CO139" s="44">
        <v>0</v>
      </c>
      <c r="CP139" s="44">
        <v>0</v>
      </c>
      <c r="CQ139" s="44">
        <v>0</v>
      </c>
      <c r="CR139" s="44">
        <v>0</v>
      </c>
      <c r="CS139" s="44">
        <v>0</v>
      </c>
      <c r="CT139" s="44">
        <v>0</v>
      </c>
      <c r="CU139" s="44">
        <v>0.25</v>
      </c>
      <c r="CV139" s="44">
        <v>24</v>
      </c>
      <c r="CW139" s="44">
        <f t="shared" si="6"/>
        <v>25.25</v>
      </c>
      <c r="CX139" s="87">
        <f t="shared" si="7"/>
        <v>99.75</v>
      </c>
      <c r="CY139" s="91">
        <f t="shared" si="8"/>
        <v>101</v>
      </c>
      <c r="CZ139" s="44">
        <v>0</v>
      </c>
      <c r="DA139" s="44"/>
      <c r="DB139" s="44"/>
    </row>
    <row r="140" spans="1:106" ht="15.75" customHeight="1" x14ac:dyDescent="0.3">
      <c r="A140" s="44" t="s">
        <v>212</v>
      </c>
      <c r="B140" s="44" t="s">
        <v>801</v>
      </c>
      <c r="C140" s="44" t="s">
        <v>802</v>
      </c>
      <c r="D140" s="44">
        <v>2018</v>
      </c>
      <c r="E140" s="45">
        <v>43271</v>
      </c>
      <c r="F140" s="44" t="s">
        <v>137</v>
      </c>
      <c r="G140" s="44" t="s">
        <v>113</v>
      </c>
      <c r="H140" s="37" t="s">
        <v>35</v>
      </c>
      <c r="I140" s="37" t="s">
        <v>31</v>
      </c>
      <c r="J140" s="37" t="s">
        <v>31</v>
      </c>
      <c r="K140" s="37" t="s">
        <v>22</v>
      </c>
      <c r="L140" s="37" t="s">
        <v>21</v>
      </c>
      <c r="M140" s="44">
        <v>2</v>
      </c>
      <c r="N140" s="44">
        <v>0.25</v>
      </c>
      <c r="O140" s="44">
        <v>0</v>
      </c>
      <c r="P140" s="44">
        <v>0.25</v>
      </c>
      <c r="Q140" s="44">
        <v>60</v>
      </c>
      <c r="R140" s="44">
        <v>12</v>
      </c>
      <c r="S140" s="44">
        <v>0</v>
      </c>
      <c r="T140" s="44">
        <v>0</v>
      </c>
      <c r="U140" s="44">
        <v>0.5</v>
      </c>
      <c r="V140" s="44">
        <v>0.25</v>
      </c>
      <c r="W140" s="44">
        <v>0</v>
      </c>
      <c r="X140" s="44">
        <v>0</v>
      </c>
      <c r="Y140" s="44">
        <v>2</v>
      </c>
      <c r="Z140" s="44">
        <v>0</v>
      </c>
      <c r="AA140" s="44">
        <v>0</v>
      </c>
      <c r="AB140" s="44">
        <v>0</v>
      </c>
      <c r="AC140" s="44">
        <v>5</v>
      </c>
      <c r="AD140" s="44">
        <v>4</v>
      </c>
      <c r="AE140" s="44">
        <v>0</v>
      </c>
      <c r="AF140" s="44">
        <v>0.25</v>
      </c>
      <c r="AG140" s="44">
        <v>0</v>
      </c>
      <c r="AH140" s="44">
        <v>0.25</v>
      </c>
      <c r="AI140" s="44">
        <v>0</v>
      </c>
      <c r="AJ140" s="44">
        <v>0</v>
      </c>
      <c r="AK140" s="44">
        <v>0</v>
      </c>
      <c r="AL140" s="44">
        <v>0</v>
      </c>
      <c r="AM140" s="44">
        <v>0</v>
      </c>
      <c r="AN140" s="44">
        <v>0</v>
      </c>
      <c r="AO140" s="44">
        <v>0</v>
      </c>
      <c r="AP140" s="44">
        <v>0.25</v>
      </c>
      <c r="AQ140" s="44">
        <v>0</v>
      </c>
      <c r="AR140" s="44">
        <v>0</v>
      </c>
      <c r="AS140" s="44">
        <v>0</v>
      </c>
      <c r="AT140" s="44">
        <v>0.25</v>
      </c>
      <c r="AU140" s="44">
        <v>0</v>
      </c>
      <c r="AV140" s="44">
        <v>0</v>
      </c>
      <c r="AW140" s="44">
        <v>3</v>
      </c>
      <c r="AX140" s="44">
        <v>0</v>
      </c>
      <c r="AY140" s="44">
        <v>0.5</v>
      </c>
      <c r="AZ140" s="44">
        <v>0</v>
      </c>
      <c r="BA140" s="44">
        <v>0</v>
      </c>
      <c r="BB140" s="44">
        <v>0</v>
      </c>
      <c r="BC140" s="44">
        <v>0</v>
      </c>
      <c r="BD140" s="44">
        <v>0</v>
      </c>
      <c r="BE140" s="44">
        <v>0.25</v>
      </c>
      <c r="BF140" s="44">
        <v>0</v>
      </c>
      <c r="BG140" s="44">
        <v>0</v>
      </c>
      <c r="BH140" s="44">
        <v>0</v>
      </c>
      <c r="BI140" s="44">
        <v>0</v>
      </c>
      <c r="BJ140" s="44">
        <v>0</v>
      </c>
      <c r="BK140" s="44">
        <v>0</v>
      </c>
      <c r="BL140" s="44">
        <v>0.25</v>
      </c>
      <c r="BM140" s="44">
        <v>0</v>
      </c>
      <c r="BN140" s="44">
        <v>0</v>
      </c>
      <c r="BO140" s="44">
        <v>0</v>
      </c>
      <c r="BP140" s="44">
        <v>3</v>
      </c>
      <c r="BQ140" s="44">
        <v>0</v>
      </c>
      <c r="BR140" s="44">
        <v>0</v>
      </c>
      <c r="BS140" s="44">
        <v>0</v>
      </c>
      <c r="BT140" s="44">
        <v>0.25</v>
      </c>
      <c r="BU140" s="44">
        <v>6</v>
      </c>
      <c r="BV140" s="44">
        <v>0</v>
      </c>
      <c r="BW140" s="44">
        <v>0</v>
      </c>
      <c r="BX140" s="44">
        <v>0</v>
      </c>
      <c r="BY140" s="44">
        <v>0</v>
      </c>
      <c r="BZ140" s="44">
        <v>0</v>
      </c>
      <c r="CA140" s="44">
        <v>0</v>
      </c>
      <c r="CB140" s="44">
        <v>0</v>
      </c>
      <c r="CC140" s="44">
        <v>0</v>
      </c>
      <c r="CD140" s="44">
        <v>0</v>
      </c>
      <c r="CE140" s="44">
        <v>0</v>
      </c>
      <c r="CF140" s="44">
        <v>0</v>
      </c>
      <c r="CG140" s="44">
        <v>0</v>
      </c>
      <c r="CH140" s="44">
        <v>0</v>
      </c>
      <c r="CI140" s="44">
        <v>0</v>
      </c>
      <c r="CJ140" s="44">
        <v>0</v>
      </c>
      <c r="CK140" s="44">
        <v>0</v>
      </c>
      <c r="CL140" s="44">
        <v>0</v>
      </c>
      <c r="CM140" s="44">
        <v>0.25</v>
      </c>
      <c r="CN140" s="44">
        <v>0</v>
      </c>
      <c r="CO140" s="44">
        <v>0</v>
      </c>
      <c r="CP140" s="44">
        <v>0</v>
      </c>
      <c r="CQ140" s="44">
        <v>0.25</v>
      </c>
      <c r="CR140" s="44">
        <v>0</v>
      </c>
      <c r="CS140" s="44">
        <v>0</v>
      </c>
      <c r="CT140" s="44">
        <v>0</v>
      </c>
      <c r="CU140" s="44">
        <v>0.25</v>
      </c>
      <c r="CV140" s="44">
        <v>27</v>
      </c>
      <c r="CW140" s="44">
        <f t="shared" si="6"/>
        <v>26.75</v>
      </c>
      <c r="CX140" s="87">
        <f t="shared" si="7"/>
        <v>101.5</v>
      </c>
      <c r="CY140" s="91">
        <f t="shared" si="8"/>
        <v>101.25</v>
      </c>
      <c r="CZ140" s="44">
        <v>0</v>
      </c>
      <c r="DA140" s="44"/>
      <c r="DB140" s="44"/>
    </row>
    <row r="141" spans="1:106" ht="15.75" customHeight="1" x14ac:dyDescent="0.3">
      <c r="A141" s="44" t="s">
        <v>212</v>
      </c>
      <c r="B141" s="44" t="s">
        <v>782</v>
      </c>
      <c r="C141" s="44" t="s">
        <v>782</v>
      </c>
      <c r="D141" s="44">
        <v>2018</v>
      </c>
      <c r="E141" s="45">
        <v>43271</v>
      </c>
      <c r="F141" s="44" t="s">
        <v>137</v>
      </c>
      <c r="G141" s="44" t="s">
        <v>116</v>
      </c>
      <c r="H141" s="37" t="s">
        <v>35</v>
      </c>
      <c r="I141" s="37" t="s">
        <v>31</v>
      </c>
      <c r="J141" s="37" t="s">
        <v>31</v>
      </c>
      <c r="K141" s="37" t="s">
        <v>31</v>
      </c>
      <c r="L141" s="37" t="s">
        <v>31</v>
      </c>
      <c r="M141" s="44">
        <v>0</v>
      </c>
      <c r="N141" s="44">
        <v>2</v>
      </c>
      <c r="O141" s="44">
        <v>0</v>
      </c>
      <c r="P141" s="44">
        <v>2</v>
      </c>
      <c r="Q141" s="44">
        <v>15</v>
      </c>
      <c r="R141" s="44">
        <v>55</v>
      </c>
      <c r="S141" s="44">
        <v>0</v>
      </c>
      <c r="T141" s="44">
        <v>0</v>
      </c>
      <c r="U141" s="44">
        <v>0.25</v>
      </c>
      <c r="V141" s="44">
        <v>0</v>
      </c>
      <c r="W141" s="44">
        <v>0</v>
      </c>
      <c r="X141" s="44">
        <v>0</v>
      </c>
      <c r="Y141" s="44">
        <v>4</v>
      </c>
      <c r="Z141" s="44">
        <v>0</v>
      </c>
      <c r="AA141" s="44">
        <v>0</v>
      </c>
      <c r="AB141" s="44">
        <v>0</v>
      </c>
      <c r="AC141" s="44">
        <v>13</v>
      </c>
      <c r="AD141" s="44">
        <v>0.5</v>
      </c>
      <c r="AE141" s="44">
        <v>0.25</v>
      </c>
      <c r="AF141" s="44">
        <v>0.25</v>
      </c>
      <c r="AG141" s="44">
        <v>0</v>
      </c>
      <c r="AH141" s="44">
        <v>0</v>
      </c>
      <c r="AI141" s="44">
        <v>0</v>
      </c>
      <c r="AJ141" s="44">
        <v>0</v>
      </c>
      <c r="AK141" s="44">
        <v>0</v>
      </c>
      <c r="AL141" s="44">
        <v>0</v>
      </c>
      <c r="AM141" s="44">
        <v>0</v>
      </c>
      <c r="AN141" s="44">
        <v>0</v>
      </c>
      <c r="AO141" s="44">
        <v>0</v>
      </c>
      <c r="AP141" s="44">
        <v>0</v>
      </c>
      <c r="AQ141" s="44">
        <v>0</v>
      </c>
      <c r="AR141" s="44">
        <v>0</v>
      </c>
      <c r="AS141" s="44">
        <v>0.25</v>
      </c>
      <c r="AT141" s="44">
        <v>0.25</v>
      </c>
      <c r="AU141" s="44">
        <v>0</v>
      </c>
      <c r="AV141" s="44">
        <v>0</v>
      </c>
      <c r="AW141" s="44">
        <v>2</v>
      </c>
      <c r="AX141" s="44">
        <v>0</v>
      </c>
      <c r="AY141" s="44">
        <v>3</v>
      </c>
      <c r="AZ141" s="44">
        <v>0</v>
      </c>
      <c r="BA141" s="44">
        <v>0</v>
      </c>
      <c r="BB141" s="44">
        <v>0</v>
      </c>
      <c r="BC141" s="44">
        <v>0</v>
      </c>
      <c r="BD141" s="44">
        <v>0</v>
      </c>
      <c r="BE141" s="44">
        <v>0</v>
      </c>
      <c r="BF141" s="44">
        <v>0</v>
      </c>
      <c r="BG141" s="44">
        <v>0</v>
      </c>
      <c r="BH141" s="44">
        <v>0</v>
      </c>
      <c r="BI141" s="44">
        <v>0</v>
      </c>
      <c r="BJ141" s="44">
        <v>0.25</v>
      </c>
      <c r="BK141" s="44">
        <v>0</v>
      </c>
      <c r="BL141" s="44">
        <v>0</v>
      </c>
      <c r="BM141" s="44">
        <v>0</v>
      </c>
      <c r="BN141" s="44">
        <v>0</v>
      </c>
      <c r="BO141" s="44">
        <v>0</v>
      </c>
      <c r="BP141" s="44">
        <v>2</v>
      </c>
      <c r="BQ141" s="44">
        <v>0</v>
      </c>
      <c r="BR141" s="44">
        <v>0.25</v>
      </c>
      <c r="BS141" s="44">
        <v>0</v>
      </c>
      <c r="BT141" s="44">
        <v>0.25</v>
      </c>
      <c r="BU141" s="44">
        <v>1</v>
      </c>
      <c r="BV141" s="44">
        <v>0</v>
      </c>
      <c r="BW141" s="44">
        <v>0</v>
      </c>
      <c r="BX141" s="44">
        <v>0</v>
      </c>
      <c r="BY141" s="44">
        <v>0</v>
      </c>
      <c r="BZ141" s="44">
        <v>0</v>
      </c>
      <c r="CA141" s="44">
        <v>0</v>
      </c>
      <c r="CB141" s="44">
        <v>0</v>
      </c>
      <c r="CC141" s="44">
        <v>0</v>
      </c>
      <c r="CD141" s="44">
        <v>0</v>
      </c>
      <c r="CE141" s="44">
        <v>0</v>
      </c>
      <c r="CF141" s="44">
        <v>0</v>
      </c>
      <c r="CG141" s="44">
        <v>0</v>
      </c>
      <c r="CH141" s="44">
        <v>0</v>
      </c>
      <c r="CI141" s="44">
        <v>0</v>
      </c>
      <c r="CJ141" s="44">
        <v>0</v>
      </c>
      <c r="CK141" s="44">
        <v>0</v>
      </c>
      <c r="CL141" s="44">
        <v>0.25</v>
      </c>
      <c r="CM141" s="44">
        <v>0</v>
      </c>
      <c r="CN141" s="44">
        <v>0.25</v>
      </c>
      <c r="CO141" s="44">
        <v>0.25</v>
      </c>
      <c r="CP141" s="44">
        <v>0</v>
      </c>
      <c r="CQ141" s="44">
        <v>0.25</v>
      </c>
      <c r="CR141" s="44">
        <v>0</v>
      </c>
      <c r="CS141" s="44">
        <v>0</v>
      </c>
      <c r="CT141" s="44">
        <v>0</v>
      </c>
      <c r="CU141" s="44">
        <v>0.25</v>
      </c>
      <c r="CV141" s="44">
        <v>27</v>
      </c>
      <c r="CW141" s="44">
        <f t="shared" si="6"/>
        <v>28.75</v>
      </c>
      <c r="CX141" s="87">
        <f t="shared" si="7"/>
        <v>101</v>
      </c>
      <c r="CY141" s="91">
        <f t="shared" si="8"/>
        <v>102.75</v>
      </c>
      <c r="CZ141" s="44">
        <v>0</v>
      </c>
      <c r="DA141" s="44"/>
      <c r="DB141" s="44"/>
    </row>
    <row r="142" spans="1:106" ht="15.75" customHeight="1" x14ac:dyDescent="0.3">
      <c r="A142" s="44" t="s">
        <v>212</v>
      </c>
      <c r="B142" s="44" t="s">
        <v>801</v>
      </c>
      <c r="C142" s="44" t="s">
        <v>802</v>
      </c>
      <c r="D142" s="44">
        <v>2018</v>
      </c>
      <c r="E142" s="45">
        <v>43271</v>
      </c>
      <c r="F142" s="44" t="s">
        <v>137</v>
      </c>
      <c r="G142" s="44" t="s">
        <v>122</v>
      </c>
      <c r="H142" s="37" t="s">
        <v>45</v>
      </c>
      <c r="I142" s="37" t="s">
        <v>45</v>
      </c>
      <c r="J142" s="37" t="s">
        <v>45</v>
      </c>
      <c r="K142" s="37" t="s">
        <v>27</v>
      </c>
      <c r="L142" s="37" t="s">
        <v>26</v>
      </c>
      <c r="M142" s="44">
        <v>0.25</v>
      </c>
      <c r="N142" s="44">
        <v>2</v>
      </c>
      <c r="O142" s="44">
        <v>0.25</v>
      </c>
      <c r="P142" s="44">
        <v>0.25</v>
      </c>
      <c r="Q142" s="44">
        <v>34</v>
      </c>
      <c r="R142" s="44">
        <v>44</v>
      </c>
      <c r="S142" s="44">
        <v>0</v>
      </c>
      <c r="T142" s="44">
        <v>0</v>
      </c>
      <c r="U142" s="44">
        <v>0.5</v>
      </c>
      <c r="V142" s="44">
        <v>0</v>
      </c>
      <c r="W142" s="44">
        <v>0</v>
      </c>
      <c r="X142" s="44">
        <v>0</v>
      </c>
      <c r="Y142" s="44">
        <v>0.5</v>
      </c>
      <c r="Z142" s="44">
        <v>0</v>
      </c>
      <c r="AA142" s="44">
        <v>0</v>
      </c>
      <c r="AB142" s="44">
        <v>0</v>
      </c>
      <c r="AC142" s="44">
        <v>3</v>
      </c>
      <c r="AD142" s="44">
        <v>0.5</v>
      </c>
      <c r="AE142" s="44">
        <v>0.25</v>
      </c>
      <c r="AF142" s="44">
        <v>0.25</v>
      </c>
      <c r="AG142" s="44">
        <v>3</v>
      </c>
      <c r="AH142" s="44">
        <v>0</v>
      </c>
      <c r="AI142" s="44">
        <v>0</v>
      </c>
      <c r="AJ142" s="44">
        <v>0.25</v>
      </c>
      <c r="AK142" s="44">
        <v>0</v>
      </c>
      <c r="AL142" s="44">
        <v>0</v>
      </c>
      <c r="AM142" s="44">
        <v>0</v>
      </c>
      <c r="AN142" s="44">
        <v>0</v>
      </c>
      <c r="AO142" s="44">
        <v>0</v>
      </c>
      <c r="AP142" s="44">
        <v>0.25</v>
      </c>
      <c r="AQ142" s="44">
        <v>0</v>
      </c>
      <c r="AR142" s="44">
        <v>0</v>
      </c>
      <c r="AS142" s="44">
        <v>0</v>
      </c>
      <c r="AT142" s="44">
        <v>0</v>
      </c>
      <c r="AU142" s="44">
        <v>0</v>
      </c>
      <c r="AV142" s="44">
        <v>0</v>
      </c>
      <c r="AW142" s="44">
        <v>8</v>
      </c>
      <c r="AX142" s="44">
        <v>0</v>
      </c>
      <c r="AY142" s="44">
        <v>0</v>
      </c>
      <c r="AZ142" s="44">
        <v>0</v>
      </c>
      <c r="BA142" s="44">
        <v>0.25</v>
      </c>
      <c r="BB142" s="44">
        <v>0</v>
      </c>
      <c r="BC142" s="44">
        <v>0</v>
      </c>
      <c r="BD142" s="44">
        <v>0</v>
      </c>
      <c r="BE142" s="44">
        <v>0</v>
      </c>
      <c r="BF142" s="44">
        <v>0</v>
      </c>
      <c r="BG142" s="44">
        <v>0</v>
      </c>
      <c r="BH142" s="44">
        <v>0</v>
      </c>
      <c r="BI142" s="44">
        <v>0</v>
      </c>
      <c r="BJ142" s="44">
        <v>0</v>
      </c>
      <c r="BK142" s="44">
        <v>0</v>
      </c>
      <c r="BL142" s="44">
        <v>0</v>
      </c>
      <c r="BM142" s="44">
        <v>0</v>
      </c>
      <c r="BN142" s="44">
        <v>0</v>
      </c>
      <c r="BO142" s="44">
        <v>0</v>
      </c>
      <c r="BP142" s="44">
        <v>0.5</v>
      </c>
      <c r="BQ142" s="44">
        <v>0</v>
      </c>
      <c r="BR142" s="44">
        <v>0.25</v>
      </c>
      <c r="BS142" s="44">
        <v>0</v>
      </c>
      <c r="BT142" s="44">
        <v>0.25</v>
      </c>
      <c r="BU142" s="44">
        <v>0.5</v>
      </c>
      <c r="BV142" s="44">
        <v>0</v>
      </c>
      <c r="BW142" s="44">
        <v>0</v>
      </c>
      <c r="BX142" s="44">
        <v>0</v>
      </c>
      <c r="BY142" s="44">
        <v>0</v>
      </c>
      <c r="BZ142" s="44">
        <v>0</v>
      </c>
      <c r="CA142" s="44">
        <v>0</v>
      </c>
      <c r="CB142" s="44">
        <v>0</v>
      </c>
      <c r="CC142" s="44">
        <v>0</v>
      </c>
      <c r="CD142" s="44">
        <v>0</v>
      </c>
      <c r="CE142" s="44">
        <v>0</v>
      </c>
      <c r="CF142" s="44">
        <v>0</v>
      </c>
      <c r="CG142" s="44">
        <v>0</v>
      </c>
      <c r="CH142" s="44">
        <v>0</v>
      </c>
      <c r="CI142" s="44">
        <v>0</v>
      </c>
      <c r="CJ142" s="44">
        <v>0</v>
      </c>
      <c r="CK142" s="44">
        <v>0</v>
      </c>
      <c r="CL142" s="44">
        <v>0</v>
      </c>
      <c r="CM142" s="44">
        <v>0.25</v>
      </c>
      <c r="CN142" s="44">
        <v>0</v>
      </c>
      <c r="CO142" s="44">
        <v>0</v>
      </c>
      <c r="CP142" s="44">
        <v>0</v>
      </c>
      <c r="CQ142" s="44">
        <v>0.25</v>
      </c>
      <c r="CR142" s="44">
        <v>0</v>
      </c>
      <c r="CS142" s="44">
        <v>0</v>
      </c>
      <c r="CT142" s="44">
        <v>0</v>
      </c>
      <c r="CU142" s="44">
        <v>0</v>
      </c>
      <c r="CV142" s="44">
        <v>21</v>
      </c>
      <c r="CW142" s="44">
        <f t="shared" si="6"/>
        <v>18.75</v>
      </c>
      <c r="CX142" s="87">
        <f t="shared" si="7"/>
        <v>101.75</v>
      </c>
      <c r="CY142" s="91">
        <f t="shared" si="8"/>
        <v>99.5</v>
      </c>
      <c r="CZ142" s="44">
        <v>0</v>
      </c>
      <c r="DA142" s="44"/>
      <c r="DB142" s="44"/>
    </row>
    <row r="143" spans="1:106" ht="15.75" customHeight="1" x14ac:dyDescent="0.3">
      <c r="A143" s="44" t="s">
        <v>212</v>
      </c>
      <c r="B143" s="44" t="s">
        <v>803</v>
      </c>
      <c r="C143" s="44" t="s">
        <v>804</v>
      </c>
      <c r="D143" s="44">
        <v>2018</v>
      </c>
      <c r="E143" s="45">
        <v>43271</v>
      </c>
      <c r="F143" s="44" t="s">
        <v>137</v>
      </c>
      <c r="G143" s="44" t="s">
        <v>125</v>
      </c>
      <c r="H143" s="37" t="s">
        <v>26</v>
      </c>
      <c r="I143" s="37" t="s">
        <v>26</v>
      </c>
      <c r="J143" s="37" t="s">
        <v>27</v>
      </c>
      <c r="K143" s="37" t="s">
        <v>31</v>
      </c>
      <c r="L143" s="37" t="s">
        <v>31</v>
      </c>
      <c r="M143" s="44">
        <v>0.25</v>
      </c>
      <c r="N143" s="44">
        <v>0.5</v>
      </c>
      <c r="O143" s="44">
        <v>1</v>
      </c>
      <c r="P143" s="44">
        <v>0.5</v>
      </c>
      <c r="Q143" s="44">
        <v>39</v>
      </c>
      <c r="R143" s="44">
        <v>38</v>
      </c>
      <c r="S143" s="44">
        <v>0</v>
      </c>
      <c r="T143" s="44">
        <v>0</v>
      </c>
      <c r="U143" s="44">
        <v>0.25</v>
      </c>
      <c r="V143" s="44">
        <v>0</v>
      </c>
      <c r="W143" s="44">
        <v>0</v>
      </c>
      <c r="X143" s="44">
        <v>0</v>
      </c>
      <c r="Y143" s="44">
        <v>2</v>
      </c>
      <c r="Z143" s="44">
        <v>0</v>
      </c>
      <c r="AA143" s="44">
        <v>0</v>
      </c>
      <c r="AB143" s="44">
        <v>0</v>
      </c>
      <c r="AC143" s="44">
        <v>9</v>
      </c>
      <c r="AD143" s="44">
        <v>0.25</v>
      </c>
      <c r="AE143" s="44">
        <v>0.25</v>
      </c>
      <c r="AF143" s="44">
        <v>0.25</v>
      </c>
      <c r="AG143" s="44">
        <v>0</v>
      </c>
      <c r="AH143" s="44">
        <v>0</v>
      </c>
      <c r="AI143" s="44">
        <v>0</v>
      </c>
      <c r="AJ143" s="44">
        <v>0</v>
      </c>
      <c r="AK143" s="44">
        <v>0</v>
      </c>
      <c r="AL143" s="44">
        <v>0</v>
      </c>
      <c r="AM143" s="44">
        <v>0</v>
      </c>
      <c r="AN143" s="44">
        <v>0</v>
      </c>
      <c r="AO143" s="44">
        <v>0</v>
      </c>
      <c r="AP143" s="44">
        <v>0.25</v>
      </c>
      <c r="AQ143" s="44">
        <v>0</v>
      </c>
      <c r="AR143" s="44">
        <v>0</v>
      </c>
      <c r="AS143" s="44">
        <v>0</v>
      </c>
      <c r="AT143" s="44">
        <v>0</v>
      </c>
      <c r="AU143" s="44">
        <v>0</v>
      </c>
      <c r="AV143" s="44">
        <v>0</v>
      </c>
      <c r="AW143" s="44">
        <v>0.5</v>
      </c>
      <c r="AX143" s="44">
        <v>0</v>
      </c>
      <c r="AY143" s="44">
        <v>0</v>
      </c>
      <c r="AZ143" s="44">
        <v>0</v>
      </c>
      <c r="BA143" s="44">
        <v>0.25</v>
      </c>
      <c r="BB143" s="44">
        <v>0</v>
      </c>
      <c r="BC143" s="44">
        <v>0</v>
      </c>
      <c r="BD143" s="44">
        <v>0</v>
      </c>
      <c r="BE143" s="44">
        <v>0</v>
      </c>
      <c r="BF143" s="44">
        <v>0</v>
      </c>
      <c r="BG143" s="44">
        <v>0</v>
      </c>
      <c r="BH143" s="44">
        <v>0</v>
      </c>
      <c r="BI143" s="44">
        <v>0</v>
      </c>
      <c r="BJ143" s="44">
        <v>0</v>
      </c>
      <c r="BK143" s="44">
        <v>0</v>
      </c>
      <c r="BL143" s="44">
        <v>0</v>
      </c>
      <c r="BM143" s="44">
        <v>0</v>
      </c>
      <c r="BN143" s="44">
        <v>1</v>
      </c>
      <c r="BO143" s="44">
        <v>0</v>
      </c>
      <c r="BP143" s="44">
        <v>0.25</v>
      </c>
      <c r="BQ143" s="44">
        <v>0</v>
      </c>
      <c r="BR143" s="44">
        <v>0.25</v>
      </c>
      <c r="BS143" s="44">
        <v>0</v>
      </c>
      <c r="BT143" s="44">
        <v>0.25</v>
      </c>
      <c r="BU143" s="44">
        <v>5</v>
      </c>
      <c r="BV143" s="44">
        <v>0</v>
      </c>
      <c r="BW143" s="44">
        <v>0</v>
      </c>
      <c r="BX143" s="44">
        <v>0</v>
      </c>
      <c r="BY143" s="44">
        <v>0</v>
      </c>
      <c r="BZ143" s="44">
        <v>0</v>
      </c>
      <c r="CA143" s="44">
        <v>0</v>
      </c>
      <c r="CB143" s="44">
        <v>0</v>
      </c>
      <c r="CC143" s="44">
        <v>0</v>
      </c>
      <c r="CD143" s="44">
        <v>0</v>
      </c>
      <c r="CE143" s="44">
        <v>0</v>
      </c>
      <c r="CF143" s="44">
        <v>0</v>
      </c>
      <c r="CG143" s="44">
        <v>0</v>
      </c>
      <c r="CH143" s="44">
        <v>0</v>
      </c>
      <c r="CI143" s="44">
        <v>0</v>
      </c>
      <c r="CJ143" s="44">
        <v>0</v>
      </c>
      <c r="CK143" s="44">
        <v>0</v>
      </c>
      <c r="CL143" s="44">
        <v>0</v>
      </c>
      <c r="CM143" s="44">
        <v>0</v>
      </c>
      <c r="CN143" s="44">
        <v>0.25</v>
      </c>
      <c r="CO143" s="44">
        <v>0.25</v>
      </c>
      <c r="CP143" s="44">
        <v>0</v>
      </c>
      <c r="CQ143" s="44">
        <v>0</v>
      </c>
      <c r="CR143" s="44">
        <v>0</v>
      </c>
      <c r="CS143" s="44">
        <v>0</v>
      </c>
      <c r="CT143" s="44">
        <v>0</v>
      </c>
      <c r="CU143" s="44">
        <v>0.25</v>
      </c>
      <c r="CV143" s="44">
        <v>20</v>
      </c>
      <c r="CW143" s="44">
        <f t="shared" si="6"/>
        <v>20.5</v>
      </c>
      <c r="CX143" s="87">
        <f t="shared" si="7"/>
        <v>99.25</v>
      </c>
      <c r="CY143" s="91">
        <f t="shared" si="8"/>
        <v>99.75</v>
      </c>
      <c r="CZ143" s="44">
        <v>0</v>
      </c>
      <c r="DA143" s="44"/>
      <c r="DB143" s="44"/>
    </row>
    <row r="144" spans="1:106" ht="15.75" customHeight="1" x14ac:dyDescent="0.3">
      <c r="A144" s="44" t="s">
        <v>212</v>
      </c>
      <c r="B144" s="44" t="s">
        <v>803</v>
      </c>
      <c r="C144" s="44" t="s">
        <v>804</v>
      </c>
      <c r="D144" s="44">
        <v>2018</v>
      </c>
      <c r="E144" s="45">
        <v>43271</v>
      </c>
      <c r="F144" s="44" t="s">
        <v>137</v>
      </c>
      <c r="G144" s="44" t="s">
        <v>128</v>
      </c>
      <c r="H144" s="37" t="s">
        <v>22</v>
      </c>
      <c r="I144" s="37" t="s">
        <v>22</v>
      </c>
      <c r="J144" s="37" t="s">
        <v>21</v>
      </c>
      <c r="K144" s="37" t="s">
        <v>21</v>
      </c>
      <c r="L144" s="37" t="s">
        <v>22</v>
      </c>
      <c r="M144" s="44">
        <v>0.5</v>
      </c>
      <c r="N144" s="44">
        <v>1</v>
      </c>
      <c r="O144" s="44">
        <v>0.5</v>
      </c>
      <c r="P144" s="44">
        <v>0.25</v>
      </c>
      <c r="Q144" s="44">
        <v>50</v>
      </c>
      <c r="R144" s="44">
        <v>20</v>
      </c>
      <c r="S144" s="44">
        <v>0</v>
      </c>
      <c r="T144" s="44">
        <v>0</v>
      </c>
      <c r="U144" s="44">
        <v>1</v>
      </c>
      <c r="V144" s="44">
        <v>0</v>
      </c>
      <c r="W144" s="44">
        <v>0</v>
      </c>
      <c r="X144" s="44">
        <v>0</v>
      </c>
      <c r="Y144" s="44">
        <v>3</v>
      </c>
      <c r="Z144" s="44">
        <v>0</v>
      </c>
      <c r="AA144" s="44">
        <v>0</v>
      </c>
      <c r="AB144" s="44">
        <v>0</v>
      </c>
      <c r="AC144" s="44">
        <v>7</v>
      </c>
      <c r="AD144" s="44">
        <v>0.5</v>
      </c>
      <c r="AE144" s="44">
        <v>0.25</v>
      </c>
      <c r="AF144" s="44">
        <v>0.25</v>
      </c>
      <c r="AG144" s="44">
        <v>0</v>
      </c>
      <c r="AH144" s="44">
        <v>0</v>
      </c>
      <c r="AI144" s="44">
        <v>0.25</v>
      </c>
      <c r="AJ144" s="44">
        <v>0.25</v>
      </c>
      <c r="AK144" s="44">
        <v>0</v>
      </c>
      <c r="AL144" s="44">
        <v>0</v>
      </c>
      <c r="AM144" s="44">
        <v>0</v>
      </c>
      <c r="AN144" s="44">
        <v>0</v>
      </c>
      <c r="AO144" s="44">
        <v>0</v>
      </c>
      <c r="AP144" s="44">
        <v>0.25</v>
      </c>
      <c r="AQ144" s="44">
        <v>0</v>
      </c>
      <c r="AR144" s="44">
        <v>0</v>
      </c>
      <c r="AS144" s="44">
        <v>0.25</v>
      </c>
      <c r="AT144" s="44">
        <v>0.25</v>
      </c>
      <c r="AU144" s="44">
        <v>0</v>
      </c>
      <c r="AV144" s="44">
        <v>0</v>
      </c>
      <c r="AW144" s="44">
        <v>0.5</v>
      </c>
      <c r="AX144" s="44">
        <v>0</v>
      </c>
      <c r="AY144" s="44">
        <v>0</v>
      </c>
      <c r="AZ144" s="44">
        <v>0</v>
      </c>
      <c r="BA144" s="44">
        <v>0.25</v>
      </c>
      <c r="BB144" s="44">
        <v>0</v>
      </c>
      <c r="BC144" s="44">
        <v>0</v>
      </c>
      <c r="BD144" s="44">
        <v>0</v>
      </c>
      <c r="BE144" s="44">
        <v>0.25</v>
      </c>
      <c r="BF144" s="44">
        <v>0</v>
      </c>
      <c r="BG144" s="44">
        <v>0</v>
      </c>
      <c r="BH144" s="44">
        <v>0</v>
      </c>
      <c r="BI144" s="44">
        <v>0</v>
      </c>
      <c r="BJ144" s="44">
        <v>0</v>
      </c>
      <c r="BK144" s="44">
        <v>0</v>
      </c>
      <c r="BL144" s="44">
        <v>0</v>
      </c>
      <c r="BM144" s="44">
        <v>0</v>
      </c>
      <c r="BN144" s="44">
        <v>0.25</v>
      </c>
      <c r="BO144" s="44">
        <v>0</v>
      </c>
      <c r="BP144" s="44">
        <v>4</v>
      </c>
      <c r="BQ144" s="44">
        <v>0</v>
      </c>
      <c r="BR144" s="44">
        <v>0</v>
      </c>
      <c r="BS144" s="44">
        <v>0.25</v>
      </c>
      <c r="BT144" s="44">
        <v>0.25</v>
      </c>
      <c r="BU144" s="44">
        <v>4</v>
      </c>
      <c r="BV144" s="44">
        <v>0</v>
      </c>
      <c r="BW144" s="44">
        <v>0</v>
      </c>
      <c r="BX144" s="44">
        <v>0</v>
      </c>
      <c r="BY144" s="44">
        <v>0</v>
      </c>
      <c r="BZ144" s="44">
        <v>0</v>
      </c>
      <c r="CA144" s="44">
        <v>0</v>
      </c>
      <c r="CB144" s="44">
        <v>0</v>
      </c>
      <c r="CC144" s="44">
        <v>0</v>
      </c>
      <c r="CD144" s="44">
        <v>0</v>
      </c>
      <c r="CE144" s="44">
        <v>0</v>
      </c>
      <c r="CF144" s="44">
        <v>0</v>
      </c>
      <c r="CG144" s="44">
        <v>0</v>
      </c>
      <c r="CH144" s="44">
        <v>0</v>
      </c>
      <c r="CI144" s="44">
        <v>0</v>
      </c>
      <c r="CJ144" s="44">
        <v>0</v>
      </c>
      <c r="CK144" s="44">
        <v>0</v>
      </c>
      <c r="CL144" s="44">
        <v>0</v>
      </c>
      <c r="CM144" s="44">
        <v>0</v>
      </c>
      <c r="CN144" s="44">
        <v>0</v>
      </c>
      <c r="CO144" s="44">
        <v>0</v>
      </c>
      <c r="CP144" s="44">
        <v>0</v>
      </c>
      <c r="CQ144" s="44">
        <v>0.25</v>
      </c>
      <c r="CR144" s="44">
        <v>0.25</v>
      </c>
      <c r="CS144" s="44">
        <v>0</v>
      </c>
      <c r="CT144" s="44">
        <v>0</v>
      </c>
      <c r="CU144" s="44">
        <v>0.25</v>
      </c>
      <c r="CV144" s="44">
        <v>30</v>
      </c>
      <c r="CW144" s="44">
        <f t="shared" si="6"/>
        <v>23.75</v>
      </c>
      <c r="CX144" s="87">
        <f t="shared" si="7"/>
        <v>102.25</v>
      </c>
      <c r="CY144" s="91">
        <f t="shared" si="8"/>
        <v>96</v>
      </c>
      <c r="CZ144" s="44">
        <v>0</v>
      </c>
      <c r="DA144" s="44"/>
      <c r="DB144" s="44"/>
    </row>
    <row r="145" spans="1:106" ht="15.75" customHeight="1" x14ac:dyDescent="0.3">
      <c r="A145" s="69" t="s">
        <v>212</v>
      </c>
      <c r="B145" s="69" t="s">
        <v>803</v>
      </c>
      <c r="C145" s="69" t="s">
        <v>804</v>
      </c>
      <c r="D145" s="69">
        <v>2018</v>
      </c>
      <c r="E145" s="109">
        <v>43271</v>
      </c>
      <c r="F145" s="69" t="s">
        <v>137</v>
      </c>
      <c r="G145" s="69" t="s">
        <v>131</v>
      </c>
      <c r="H145" s="64" t="s">
        <v>22</v>
      </c>
      <c r="I145" s="64" t="s">
        <v>22</v>
      </c>
      <c r="J145" s="64" t="s">
        <v>21</v>
      </c>
      <c r="K145" s="64" t="s">
        <v>45</v>
      </c>
      <c r="L145" s="64" t="s">
        <v>45</v>
      </c>
      <c r="M145" s="69">
        <v>0</v>
      </c>
      <c r="N145" s="69">
        <v>2</v>
      </c>
      <c r="O145" s="69">
        <v>0.5</v>
      </c>
      <c r="P145" s="69">
        <v>0.5</v>
      </c>
      <c r="Q145" s="69">
        <v>15</v>
      </c>
      <c r="R145" s="69">
        <v>67</v>
      </c>
      <c r="S145" s="69">
        <v>0</v>
      </c>
      <c r="T145" s="69">
        <v>0</v>
      </c>
      <c r="U145" s="69">
        <v>0.25</v>
      </c>
      <c r="V145" s="69">
        <v>0</v>
      </c>
      <c r="W145" s="69">
        <v>0</v>
      </c>
      <c r="X145" s="69">
        <v>0</v>
      </c>
      <c r="Y145" s="69">
        <v>0.5</v>
      </c>
      <c r="Z145" s="69">
        <v>0</v>
      </c>
      <c r="AA145" s="69">
        <v>0</v>
      </c>
      <c r="AB145" s="69">
        <v>0</v>
      </c>
      <c r="AC145" s="69">
        <v>4</v>
      </c>
      <c r="AD145" s="69">
        <v>0.25</v>
      </c>
      <c r="AE145" s="69">
        <v>0</v>
      </c>
      <c r="AF145" s="69">
        <v>0.25</v>
      </c>
      <c r="AG145" s="69">
        <v>4</v>
      </c>
      <c r="AH145" s="69">
        <v>0</v>
      </c>
      <c r="AI145" s="69">
        <v>0</v>
      </c>
      <c r="AJ145" s="69">
        <v>0.25</v>
      </c>
      <c r="AK145" s="69">
        <v>0</v>
      </c>
      <c r="AL145" s="69">
        <v>0</v>
      </c>
      <c r="AM145" s="69">
        <v>0</v>
      </c>
      <c r="AN145" s="69">
        <v>0</v>
      </c>
      <c r="AO145" s="69">
        <v>0</v>
      </c>
      <c r="AP145" s="69">
        <v>0</v>
      </c>
      <c r="AQ145" s="69">
        <v>0</v>
      </c>
      <c r="AR145" s="69">
        <v>0</v>
      </c>
      <c r="AS145" s="69">
        <v>0</v>
      </c>
      <c r="AT145" s="69">
        <v>0.25</v>
      </c>
      <c r="AU145" s="69">
        <v>0</v>
      </c>
      <c r="AV145" s="69">
        <v>0</v>
      </c>
      <c r="AW145" s="69">
        <v>1</v>
      </c>
      <c r="AX145" s="69">
        <v>0</v>
      </c>
      <c r="AY145" s="69">
        <v>0</v>
      </c>
      <c r="AZ145" s="69">
        <v>0</v>
      </c>
      <c r="BA145" s="69">
        <v>0.25</v>
      </c>
      <c r="BB145" s="69">
        <v>0</v>
      </c>
      <c r="BC145" s="69">
        <v>0</v>
      </c>
      <c r="BD145" s="69">
        <v>0</v>
      </c>
      <c r="BE145" s="69">
        <v>0.25</v>
      </c>
      <c r="BF145" s="69">
        <v>0</v>
      </c>
      <c r="BG145" s="69">
        <v>0</v>
      </c>
      <c r="BH145" s="69">
        <v>0</v>
      </c>
      <c r="BI145" s="69">
        <v>0</v>
      </c>
      <c r="BJ145" s="69">
        <v>0.25</v>
      </c>
      <c r="BK145" s="69">
        <v>0</v>
      </c>
      <c r="BL145" s="69">
        <v>0</v>
      </c>
      <c r="BM145" s="69">
        <v>0</v>
      </c>
      <c r="BN145" s="69">
        <v>0.5</v>
      </c>
      <c r="BO145" s="69">
        <v>0</v>
      </c>
      <c r="BP145" s="69">
        <v>0.5</v>
      </c>
      <c r="BQ145" s="69">
        <v>0</v>
      </c>
      <c r="BR145" s="69">
        <v>0</v>
      </c>
      <c r="BS145" s="69">
        <v>0</v>
      </c>
      <c r="BT145" s="69">
        <v>0.25</v>
      </c>
      <c r="BU145" s="69">
        <v>1</v>
      </c>
      <c r="BV145" s="69">
        <v>0</v>
      </c>
      <c r="BW145" s="69">
        <v>0</v>
      </c>
      <c r="BX145" s="69">
        <v>0</v>
      </c>
      <c r="BY145" s="69">
        <v>0.25</v>
      </c>
      <c r="BZ145" s="69">
        <v>0</v>
      </c>
      <c r="CA145" s="69">
        <v>0</v>
      </c>
      <c r="CB145" s="69">
        <v>0</v>
      </c>
      <c r="CC145" s="69">
        <v>0</v>
      </c>
      <c r="CD145" s="69">
        <v>0</v>
      </c>
      <c r="CE145" s="69">
        <v>0</v>
      </c>
      <c r="CF145" s="69">
        <v>0</v>
      </c>
      <c r="CG145" s="69">
        <v>0</v>
      </c>
      <c r="CH145" s="69">
        <v>0</v>
      </c>
      <c r="CI145" s="69">
        <v>0</v>
      </c>
      <c r="CJ145" s="69">
        <v>0</v>
      </c>
      <c r="CK145" s="69">
        <v>0</v>
      </c>
      <c r="CL145" s="69">
        <v>0.25</v>
      </c>
      <c r="CM145" s="69">
        <v>0</v>
      </c>
      <c r="CN145" s="69">
        <v>0</v>
      </c>
      <c r="CO145" s="69">
        <v>0</v>
      </c>
      <c r="CP145" s="69">
        <v>0</v>
      </c>
      <c r="CQ145" s="69">
        <v>0.25</v>
      </c>
      <c r="CR145" s="69">
        <v>0</v>
      </c>
      <c r="CS145" s="69">
        <v>0</v>
      </c>
      <c r="CT145" s="69">
        <v>0</v>
      </c>
      <c r="CU145" s="69">
        <v>0.25</v>
      </c>
      <c r="CV145" s="69">
        <v>12</v>
      </c>
      <c r="CW145" s="69">
        <f t="shared" si="6"/>
        <v>14.75</v>
      </c>
      <c r="CX145" s="110">
        <f t="shared" si="7"/>
        <v>97</v>
      </c>
      <c r="CY145" s="111">
        <f t="shared" si="8"/>
        <v>99.75</v>
      </c>
      <c r="CZ145" s="69">
        <v>0</v>
      </c>
      <c r="DA145" s="69"/>
      <c r="DB145" s="69"/>
    </row>
    <row r="146" spans="1:106" ht="15.75" customHeight="1" x14ac:dyDescent="0.3">
      <c r="A146" s="44" t="s">
        <v>212</v>
      </c>
      <c r="B146" s="44" t="s">
        <v>782</v>
      </c>
      <c r="C146" s="44" t="s">
        <v>805</v>
      </c>
      <c r="D146" s="44">
        <v>2019</v>
      </c>
      <c r="E146" s="45">
        <v>43636</v>
      </c>
      <c r="F146" s="44" t="s">
        <v>19</v>
      </c>
      <c r="G146" s="44" t="s">
        <v>20</v>
      </c>
      <c r="H146" s="37" t="s">
        <v>21</v>
      </c>
      <c r="I146" s="37" t="s">
        <v>21</v>
      </c>
      <c r="J146" s="37" t="s">
        <v>22</v>
      </c>
      <c r="K146" s="37" t="s">
        <v>21</v>
      </c>
      <c r="L146" s="37" t="s">
        <v>22</v>
      </c>
      <c r="M146" s="44">
        <v>0.25</v>
      </c>
      <c r="N146" s="44">
        <v>0</v>
      </c>
      <c r="O146" s="44">
        <v>1</v>
      </c>
      <c r="P146" s="44">
        <v>0</v>
      </c>
      <c r="Q146" s="44">
        <v>32</v>
      </c>
      <c r="R146" s="44">
        <v>5</v>
      </c>
      <c r="S146" s="44">
        <v>0</v>
      </c>
      <c r="T146" s="44">
        <v>0</v>
      </c>
      <c r="U146" s="44">
        <v>2</v>
      </c>
      <c r="V146" s="44">
        <v>0.25</v>
      </c>
      <c r="W146" s="44">
        <v>0</v>
      </c>
      <c r="X146" s="44">
        <v>0</v>
      </c>
      <c r="Y146" s="44">
        <v>2</v>
      </c>
      <c r="Z146" s="44">
        <v>0</v>
      </c>
      <c r="AA146" s="44">
        <v>0</v>
      </c>
      <c r="AB146" s="44">
        <v>0</v>
      </c>
      <c r="AC146" s="44">
        <v>30</v>
      </c>
      <c r="AD146" s="44">
        <v>0</v>
      </c>
      <c r="AE146" s="44">
        <v>6</v>
      </c>
      <c r="AF146" s="44">
        <v>0.25</v>
      </c>
      <c r="AG146" s="44">
        <v>0</v>
      </c>
      <c r="AH146" s="44">
        <v>0</v>
      </c>
      <c r="AI146" s="44">
        <v>0</v>
      </c>
      <c r="AJ146" s="44">
        <v>0</v>
      </c>
      <c r="AK146" s="44">
        <v>0</v>
      </c>
      <c r="AL146" s="44">
        <v>0</v>
      </c>
      <c r="AM146" s="44">
        <v>0</v>
      </c>
      <c r="AN146" s="44">
        <v>0</v>
      </c>
      <c r="AO146" s="44">
        <v>0</v>
      </c>
      <c r="AP146" s="44">
        <v>0</v>
      </c>
      <c r="AQ146" s="44">
        <v>0</v>
      </c>
      <c r="AR146" s="44">
        <v>0</v>
      </c>
      <c r="AS146" s="44">
        <v>0</v>
      </c>
      <c r="AT146" s="44">
        <v>0</v>
      </c>
      <c r="AU146" s="44">
        <v>0</v>
      </c>
      <c r="AV146" s="44">
        <v>0</v>
      </c>
      <c r="AW146" s="44">
        <v>4</v>
      </c>
      <c r="AX146" s="44">
        <v>0</v>
      </c>
      <c r="AY146" s="44">
        <v>1</v>
      </c>
      <c r="AZ146" s="44">
        <v>0</v>
      </c>
      <c r="BA146" s="44">
        <v>0</v>
      </c>
      <c r="BB146" s="44">
        <v>0</v>
      </c>
      <c r="BC146" s="44">
        <v>0.25</v>
      </c>
      <c r="BD146" s="44">
        <v>0</v>
      </c>
      <c r="BE146" s="44">
        <v>0.25</v>
      </c>
      <c r="BF146" s="44">
        <v>0</v>
      </c>
      <c r="BG146" s="44">
        <v>0</v>
      </c>
      <c r="BH146" s="44">
        <v>0</v>
      </c>
      <c r="BI146" s="44">
        <v>0</v>
      </c>
      <c r="BJ146" s="44">
        <v>0</v>
      </c>
      <c r="BK146" s="44">
        <v>0</v>
      </c>
      <c r="BL146" s="44">
        <v>0</v>
      </c>
      <c r="BM146" s="44">
        <v>0</v>
      </c>
      <c r="BN146" s="44">
        <v>0.5</v>
      </c>
      <c r="BO146" s="44">
        <v>0</v>
      </c>
      <c r="BP146" s="44">
        <v>2</v>
      </c>
      <c r="BQ146" s="44">
        <v>0</v>
      </c>
      <c r="BR146" s="44">
        <v>0</v>
      </c>
      <c r="BS146" s="44">
        <v>0</v>
      </c>
      <c r="BT146" s="44">
        <v>4</v>
      </c>
      <c r="BU146" s="44">
        <v>4</v>
      </c>
      <c r="BV146" s="44">
        <v>0</v>
      </c>
      <c r="BW146" s="44">
        <v>0</v>
      </c>
      <c r="BX146" s="44">
        <v>0</v>
      </c>
      <c r="BY146" s="44">
        <v>0</v>
      </c>
      <c r="BZ146" s="44">
        <v>0</v>
      </c>
      <c r="CA146" s="44">
        <v>0</v>
      </c>
      <c r="CB146" s="44">
        <v>0</v>
      </c>
      <c r="CC146" s="44">
        <v>0</v>
      </c>
      <c r="CD146" s="44">
        <v>0</v>
      </c>
      <c r="CE146" s="44">
        <v>0</v>
      </c>
      <c r="CF146" s="44">
        <v>0</v>
      </c>
      <c r="CG146" s="44">
        <v>0</v>
      </c>
      <c r="CH146" s="44">
        <v>0.25</v>
      </c>
      <c r="CI146" s="44">
        <v>0</v>
      </c>
      <c r="CJ146" s="44">
        <v>0</v>
      </c>
      <c r="CK146" s="44">
        <v>0</v>
      </c>
      <c r="CL146" s="44">
        <v>0</v>
      </c>
      <c r="CM146" s="44">
        <v>0</v>
      </c>
      <c r="CN146" s="44">
        <v>0.25</v>
      </c>
      <c r="CO146" s="44">
        <v>0</v>
      </c>
      <c r="CP146" s="44">
        <v>0</v>
      </c>
      <c r="CQ146" s="44">
        <v>0</v>
      </c>
      <c r="CR146" s="44">
        <v>0</v>
      </c>
      <c r="CS146" s="44">
        <v>0</v>
      </c>
      <c r="CT146" s="44">
        <v>0</v>
      </c>
      <c r="CU146" s="44">
        <v>0.25</v>
      </c>
      <c r="CV146" s="44">
        <v>60</v>
      </c>
      <c r="CW146" s="44">
        <f t="shared" si="6"/>
        <v>57.25</v>
      </c>
      <c r="CX146" s="87">
        <f t="shared" si="7"/>
        <v>98.25</v>
      </c>
      <c r="CY146" s="91">
        <f t="shared" si="8"/>
        <v>95.5</v>
      </c>
      <c r="CZ146" s="44">
        <v>7</v>
      </c>
      <c r="DA146" s="44"/>
      <c r="DB146" s="44" t="s">
        <v>894</v>
      </c>
    </row>
    <row r="147" spans="1:106" ht="15.75" customHeight="1" x14ac:dyDescent="0.3">
      <c r="A147" s="44" t="s">
        <v>212</v>
      </c>
      <c r="B147" s="44" t="s">
        <v>782</v>
      </c>
      <c r="C147" s="44" t="s">
        <v>805</v>
      </c>
      <c r="D147" s="44">
        <v>2019</v>
      </c>
      <c r="E147" s="45">
        <v>43636</v>
      </c>
      <c r="F147" s="44" t="s">
        <v>19</v>
      </c>
      <c r="G147" s="44" t="s">
        <v>25</v>
      </c>
      <c r="H147" s="37" t="s">
        <v>26</v>
      </c>
      <c r="I147" s="37" t="s">
        <v>26</v>
      </c>
      <c r="J147" s="37" t="s">
        <v>27</v>
      </c>
      <c r="K147" s="37" t="s">
        <v>26</v>
      </c>
      <c r="L147" s="37" t="s">
        <v>27</v>
      </c>
      <c r="M147" s="44">
        <v>1</v>
      </c>
      <c r="N147" s="44">
        <v>0</v>
      </c>
      <c r="O147" s="44">
        <v>9</v>
      </c>
      <c r="P147" s="44">
        <v>0</v>
      </c>
      <c r="Q147" s="44">
        <v>40</v>
      </c>
      <c r="R147" s="44">
        <v>14</v>
      </c>
      <c r="S147" s="44">
        <v>0</v>
      </c>
      <c r="T147" s="44">
        <v>0</v>
      </c>
      <c r="U147" s="44">
        <v>0.25</v>
      </c>
      <c r="V147" s="44">
        <v>0.25</v>
      </c>
      <c r="W147" s="44">
        <v>0</v>
      </c>
      <c r="X147" s="44">
        <v>0</v>
      </c>
      <c r="Y147" s="44">
        <v>2</v>
      </c>
      <c r="Z147" s="44">
        <v>0</v>
      </c>
      <c r="AA147" s="44">
        <v>0</v>
      </c>
      <c r="AB147" s="44">
        <v>0</v>
      </c>
      <c r="AC147" s="44">
        <v>17</v>
      </c>
      <c r="AD147" s="44">
        <v>0</v>
      </c>
      <c r="AE147" s="44">
        <v>8</v>
      </c>
      <c r="AF147" s="44">
        <v>0.25</v>
      </c>
      <c r="AG147" s="44">
        <v>0</v>
      </c>
      <c r="AH147" s="44">
        <v>0.25</v>
      </c>
      <c r="AI147" s="44">
        <v>0</v>
      </c>
      <c r="AJ147" s="44">
        <v>0</v>
      </c>
      <c r="AK147" s="44">
        <v>0</v>
      </c>
      <c r="AL147" s="44">
        <v>0</v>
      </c>
      <c r="AM147" s="44">
        <v>0</v>
      </c>
      <c r="AN147" s="44">
        <v>0</v>
      </c>
      <c r="AO147" s="44">
        <v>0</v>
      </c>
      <c r="AP147" s="44">
        <v>0.25</v>
      </c>
      <c r="AQ147" s="44">
        <v>0</v>
      </c>
      <c r="AR147" s="44">
        <v>0</v>
      </c>
      <c r="AS147" s="44">
        <v>0</v>
      </c>
      <c r="AT147" s="44">
        <v>0</v>
      </c>
      <c r="AU147" s="44">
        <v>0</v>
      </c>
      <c r="AV147" s="44">
        <v>0</v>
      </c>
      <c r="AW147" s="44">
        <v>0</v>
      </c>
      <c r="AX147" s="44">
        <v>0</v>
      </c>
      <c r="AY147" s="44">
        <v>0</v>
      </c>
      <c r="AZ147" s="44">
        <v>0</v>
      </c>
      <c r="BA147" s="44">
        <v>0</v>
      </c>
      <c r="BB147" s="44">
        <v>0</v>
      </c>
      <c r="BC147" s="44">
        <v>0.5</v>
      </c>
      <c r="BD147" s="44">
        <v>0</v>
      </c>
      <c r="BE147" s="44">
        <v>0.25</v>
      </c>
      <c r="BF147" s="44">
        <v>0</v>
      </c>
      <c r="BG147" s="44">
        <v>0</v>
      </c>
      <c r="BH147" s="44">
        <v>0</v>
      </c>
      <c r="BI147" s="44">
        <v>0</v>
      </c>
      <c r="BJ147" s="44">
        <v>0</v>
      </c>
      <c r="BK147" s="44">
        <v>0</v>
      </c>
      <c r="BL147" s="44">
        <v>0</v>
      </c>
      <c r="BM147" s="44">
        <v>0</v>
      </c>
      <c r="BN147" s="44">
        <v>0</v>
      </c>
      <c r="BO147" s="44">
        <v>0</v>
      </c>
      <c r="BP147" s="44">
        <v>4</v>
      </c>
      <c r="BQ147" s="44">
        <v>0</v>
      </c>
      <c r="BR147" s="44">
        <v>0</v>
      </c>
      <c r="BS147" s="44">
        <v>0</v>
      </c>
      <c r="BT147" s="44">
        <v>0.25</v>
      </c>
      <c r="BU147" s="44">
        <v>1</v>
      </c>
      <c r="BV147" s="44">
        <v>0</v>
      </c>
      <c r="BW147" s="44">
        <v>0</v>
      </c>
      <c r="BX147" s="44">
        <v>0</v>
      </c>
      <c r="BY147" s="44">
        <v>0</v>
      </c>
      <c r="BZ147" s="44">
        <v>0</v>
      </c>
      <c r="CA147" s="44">
        <v>0</v>
      </c>
      <c r="CB147" s="44">
        <v>0</v>
      </c>
      <c r="CC147" s="44">
        <v>0</v>
      </c>
      <c r="CD147" s="44">
        <v>0</v>
      </c>
      <c r="CE147" s="44">
        <v>0</v>
      </c>
      <c r="CF147" s="44">
        <v>0</v>
      </c>
      <c r="CG147" s="44">
        <v>0</v>
      </c>
      <c r="CH147" s="44">
        <v>0</v>
      </c>
      <c r="CI147" s="44">
        <v>0</v>
      </c>
      <c r="CJ147" s="44">
        <v>0</v>
      </c>
      <c r="CK147" s="44">
        <v>0</v>
      </c>
      <c r="CL147" s="44">
        <v>0</v>
      </c>
      <c r="CM147" s="44">
        <v>0</v>
      </c>
      <c r="CN147" s="44">
        <v>0.25</v>
      </c>
      <c r="CO147" s="44">
        <v>0</v>
      </c>
      <c r="CP147" s="44">
        <v>0</v>
      </c>
      <c r="CQ147" s="44">
        <v>0</v>
      </c>
      <c r="CR147" s="44">
        <v>0</v>
      </c>
      <c r="CS147" s="44">
        <v>0</v>
      </c>
      <c r="CT147" s="44">
        <v>0</v>
      </c>
      <c r="CU147" s="44">
        <v>0.25</v>
      </c>
      <c r="CV147" s="44">
        <v>35</v>
      </c>
      <c r="CW147" s="44">
        <f t="shared" si="6"/>
        <v>34.75</v>
      </c>
      <c r="CX147" s="87">
        <f t="shared" si="7"/>
        <v>99</v>
      </c>
      <c r="CY147" s="91">
        <f t="shared" si="8"/>
        <v>98.75</v>
      </c>
      <c r="CZ147" s="44">
        <v>0</v>
      </c>
      <c r="DA147" s="44"/>
      <c r="DB147" s="44"/>
    </row>
    <row r="148" spans="1:106" ht="15.75" customHeight="1" x14ac:dyDescent="0.3">
      <c r="A148" s="44" t="s">
        <v>212</v>
      </c>
      <c r="B148" s="44" t="s">
        <v>782</v>
      </c>
      <c r="C148" s="44" t="s">
        <v>805</v>
      </c>
      <c r="D148" s="44">
        <v>2019</v>
      </c>
      <c r="E148" s="45">
        <v>43636</v>
      </c>
      <c r="F148" s="44" t="s">
        <v>19</v>
      </c>
      <c r="G148" s="44" t="s">
        <v>30</v>
      </c>
      <c r="H148" s="37" t="s">
        <v>31</v>
      </c>
      <c r="I148" s="37" t="s">
        <v>31</v>
      </c>
      <c r="J148" s="37" t="s">
        <v>31</v>
      </c>
      <c r="K148" s="37" t="s">
        <v>31</v>
      </c>
      <c r="L148" s="37" t="s">
        <v>31</v>
      </c>
      <c r="M148" s="44">
        <v>0</v>
      </c>
      <c r="N148" s="44">
        <v>0</v>
      </c>
      <c r="O148" s="44">
        <v>0.25</v>
      </c>
      <c r="P148" s="44">
        <v>0</v>
      </c>
      <c r="Q148" s="44">
        <v>4</v>
      </c>
      <c r="R148" s="44">
        <v>0.25</v>
      </c>
      <c r="S148" s="44">
        <v>0</v>
      </c>
      <c r="T148" s="44">
        <v>0</v>
      </c>
      <c r="U148" s="44">
        <v>0.25</v>
      </c>
      <c r="V148" s="44">
        <v>0.25</v>
      </c>
      <c r="W148" s="44">
        <v>0</v>
      </c>
      <c r="X148" s="44">
        <v>0</v>
      </c>
      <c r="Y148" s="44">
        <v>5</v>
      </c>
      <c r="Z148" s="44">
        <v>0</v>
      </c>
      <c r="AA148" s="44">
        <v>0</v>
      </c>
      <c r="AB148" s="44">
        <v>0</v>
      </c>
      <c r="AC148" s="44">
        <v>2</v>
      </c>
      <c r="AD148" s="44">
        <v>0</v>
      </c>
      <c r="AE148" s="44">
        <v>45</v>
      </c>
      <c r="AF148" s="44">
        <v>0</v>
      </c>
      <c r="AG148" s="44">
        <v>0</v>
      </c>
      <c r="AH148" s="44">
        <v>0</v>
      </c>
      <c r="AI148" s="44">
        <v>0</v>
      </c>
      <c r="AJ148" s="44">
        <v>0</v>
      </c>
      <c r="AK148" s="44">
        <v>0</v>
      </c>
      <c r="AL148" s="44">
        <v>0</v>
      </c>
      <c r="AM148" s="44">
        <v>0</v>
      </c>
      <c r="AN148" s="44">
        <v>0</v>
      </c>
      <c r="AO148" s="44">
        <v>0</v>
      </c>
      <c r="AP148" s="44">
        <v>0</v>
      </c>
      <c r="AQ148" s="44">
        <v>0</v>
      </c>
      <c r="AR148" s="44">
        <v>0</v>
      </c>
      <c r="AS148" s="44">
        <v>0</v>
      </c>
      <c r="AT148" s="44">
        <v>0</v>
      </c>
      <c r="AU148" s="44">
        <v>0</v>
      </c>
      <c r="AV148" s="44">
        <v>0</v>
      </c>
      <c r="AW148" s="44">
        <v>0</v>
      </c>
      <c r="AX148" s="44">
        <v>0</v>
      </c>
      <c r="AY148" s="44">
        <v>0.25</v>
      </c>
      <c r="AZ148" s="44">
        <v>0</v>
      </c>
      <c r="BA148" s="44">
        <v>0</v>
      </c>
      <c r="BB148" s="44">
        <v>0</v>
      </c>
      <c r="BC148" s="44">
        <v>0.25</v>
      </c>
      <c r="BD148" s="44">
        <v>0</v>
      </c>
      <c r="BE148" s="44">
        <v>0.25</v>
      </c>
      <c r="BF148" s="44">
        <v>0</v>
      </c>
      <c r="BG148" s="44">
        <v>0</v>
      </c>
      <c r="BH148" s="44">
        <v>0</v>
      </c>
      <c r="BI148" s="44">
        <v>0</v>
      </c>
      <c r="BJ148" s="44">
        <v>0</v>
      </c>
      <c r="BK148" s="44">
        <v>0</v>
      </c>
      <c r="BL148" s="44">
        <v>0</v>
      </c>
      <c r="BM148" s="44">
        <v>0</v>
      </c>
      <c r="BN148" s="44">
        <v>0.5</v>
      </c>
      <c r="BO148" s="44">
        <v>0</v>
      </c>
      <c r="BP148" s="44">
        <v>4</v>
      </c>
      <c r="BQ148" s="44">
        <v>0</v>
      </c>
      <c r="BR148" s="44">
        <v>0</v>
      </c>
      <c r="BS148" s="44">
        <v>0</v>
      </c>
      <c r="BT148" s="44">
        <v>0.25</v>
      </c>
      <c r="BU148" s="44">
        <v>0</v>
      </c>
      <c r="BV148" s="44">
        <v>0</v>
      </c>
      <c r="BW148" s="44">
        <v>0</v>
      </c>
      <c r="BX148" s="44">
        <v>0</v>
      </c>
      <c r="BY148" s="44">
        <v>0</v>
      </c>
      <c r="BZ148" s="44">
        <v>0</v>
      </c>
      <c r="CA148" s="44">
        <v>0</v>
      </c>
      <c r="CB148" s="44">
        <v>0</v>
      </c>
      <c r="CC148" s="44">
        <v>0</v>
      </c>
      <c r="CD148" s="44">
        <v>0</v>
      </c>
      <c r="CE148" s="44">
        <v>0</v>
      </c>
      <c r="CF148" s="44">
        <v>0</v>
      </c>
      <c r="CG148" s="44">
        <v>0</v>
      </c>
      <c r="CH148" s="44">
        <v>0</v>
      </c>
      <c r="CI148" s="44">
        <v>0</v>
      </c>
      <c r="CJ148" s="44">
        <v>0</v>
      </c>
      <c r="CK148" s="44">
        <v>0</v>
      </c>
      <c r="CL148" s="44">
        <v>0</v>
      </c>
      <c r="CM148" s="44">
        <v>0</v>
      </c>
      <c r="CN148" s="44">
        <v>0</v>
      </c>
      <c r="CO148" s="44">
        <v>0</v>
      </c>
      <c r="CP148" s="44">
        <v>0</v>
      </c>
      <c r="CQ148" s="44">
        <v>0</v>
      </c>
      <c r="CR148" s="44">
        <v>0</v>
      </c>
      <c r="CS148" s="44">
        <v>0</v>
      </c>
      <c r="CT148" s="44">
        <v>0</v>
      </c>
      <c r="CU148" s="44">
        <v>0.25</v>
      </c>
      <c r="CV148" s="44">
        <v>60</v>
      </c>
      <c r="CW148" s="44">
        <f t="shared" si="6"/>
        <v>58.25</v>
      </c>
      <c r="CX148" s="87">
        <f t="shared" si="7"/>
        <v>64.5</v>
      </c>
      <c r="CY148" s="91">
        <f t="shared" si="8"/>
        <v>62.75</v>
      </c>
      <c r="CZ148" s="44">
        <v>7</v>
      </c>
      <c r="DA148" s="44"/>
      <c r="DB148" s="44" t="s">
        <v>895</v>
      </c>
    </row>
    <row r="149" spans="1:106" ht="15.75" customHeight="1" x14ac:dyDescent="0.3">
      <c r="A149" s="44" t="s">
        <v>212</v>
      </c>
      <c r="B149" s="44" t="s">
        <v>782</v>
      </c>
      <c r="C149" s="44" t="s">
        <v>805</v>
      </c>
      <c r="D149" s="44">
        <v>2019</v>
      </c>
      <c r="E149" s="45">
        <v>43636</v>
      </c>
      <c r="F149" s="44" t="s">
        <v>19</v>
      </c>
      <c r="G149" s="44" t="s">
        <v>34</v>
      </c>
      <c r="H149" s="37" t="s">
        <v>35</v>
      </c>
      <c r="I149" s="37" t="s">
        <v>31</v>
      </c>
      <c r="J149" s="37" t="s">
        <v>31</v>
      </c>
      <c r="K149" s="37" t="s">
        <v>31</v>
      </c>
      <c r="L149" s="37" t="s">
        <v>31</v>
      </c>
      <c r="M149" s="44">
        <v>0</v>
      </c>
      <c r="N149" s="44">
        <v>0</v>
      </c>
      <c r="O149" s="44">
        <v>5</v>
      </c>
      <c r="P149" s="44">
        <v>0</v>
      </c>
      <c r="Q149" s="44">
        <v>45</v>
      </c>
      <c r="R149" s="44">
        <v>7</v>
      </c>
      <c r="S149" s="44">
        <v>0</v>
      </c>
      <c r="T149" s="44">
        <v>0</v>
      </c>
      <c r="U149" s="44">
        <v>0.25</v>
      </c>
      <c r="V149" s="44">
        <v>0</v>
      </c>
      <c r="W149" s="44">
        <v>0</v>
      </c>
      <c r="X149" s="44">
        <v>0</v>
      </c>
      <c r="Y149" s="44">
        <v>2</v>
      </c>
      <c r="Z149" s="44">
        <v>0</v>
      </c>
      <c r="AA149" s="44">
        <v>0</v>
      </c>
      <c r="AB149" s="44">
        <v>0</v>
      </c>
      <c r="AC149" s="44">
        <v>25</v>
      </c>
      <c r="AD149" s="44">
        <v>0</v>
      </c>
      <c r="AE149" s="44">
        <v>3</v>
      </c>
      <c r="AF149" s="44">
        <v>0.25</v>
      </c>
      <c r="AG149" s="44">
        <v>0</v>
      </c>
      <c r="AH149" s="44">
        <v>0</v>
      </c>
      <c r="AI149" s="44">
        <v>0</v>
      </c>
      <c r="AJ149" s="44">
        <v>0</v>
      </c>
      <c r="AK149" s="44">
        <v>0</v>
      </c>
      <c r="AL149" s="44">
        <v>0</v>
      </c>
      <c r="AM149" s="44">
        <v>0</v>
      </c>
      <c r="AN149" s="44">
        <v>0</v>
      </c>
      <c r="AO149" s="44">
        <v>0</v>
      </c>
      <c r="AP149" s="44">
        <v>0</v>
      </c>
      <c r="AQ149" s="44">
        <v>0</v>
      </c>
      <c r="AR149" s="44">
        <v>0</v>
      </c>
      <c r="AS149" s="44">
        <v>0</v>
      </c>
      <c r="AT149" s="44">
        <v>0</v>
      </c>
      <c r="AU149" s="44">
        <v>0</v>
      </c>
      <c r="AV149" s="44">
        <v>0</v>
      </c>
      <c r="AW149" s="44">
        <v>0</v>
      </c>
      <c r="AX149" s="44">
        <v>0</v>
      </c>
      <c r="AY149" s="44">
        <v>0</v>
      </c>
      <c r="AZ149" s="44">
        <v>0</v>
      </c>
      <c r="BA149" s="44">
        <v>0</v>
      </c>
      <c r="BB149" s="44">
        <v>0</v>
      </c>
      <c r="BC149" s="44">
        <v>0.25</v>
      </c>
      <c r="BD149" s="44">
        <v>0</v>
      </c>
      <c r="BE149" s="44">
        <v>0.25</v>
      </c>
      <c r="BF149" s="44">
        <v>0</v>
      </c>
      <c r="BG149" s="44">
        <v>0</v>
      </c>
      <c r="BH149" s="44">
        <v>0</v>
      </c>
      <c r="BI149" s="44">
        <v>0</v>
      </c>
      <c r="BJ149" s="44">
        <v>0</v>
      </c>
      <c r="BK149" s="44">
        <v>0</v>
      </c>
      <c r="BL149" s="44">
        <v>0</v>
      </c>
      <c r="BM149" s="44">
        <v>0</v>
      </c>
      <c r="BN149" s="44">
        <v>0.5</v>
      </c>
      <c r="BO149" s="44">
        <v>0</v>
      </c>
      <c r="BP149" s="44">
        <v>2</v>
      </c>
      <c r="BQ149" s="44">
        <v>0</v>
      </c>
      <c r="BR149" s="44">
        <v>0</v>
      </c>
      <c r="BS149" s="44">
        <v>0</v>
      </c>
      <c r="BT149" s="44">
        <v>0.25</v>
      </c>
      <c r="BU149" s="44">
        <v>1</v>
      </c>
      <c r="BV149" s="44">
        <v>0</v>
      </c>
      <c r="BW149" s="44">
        <v>0</v>
      </c>
      <c r="BX149" s="44">
        <v>0</v>
      </c>
      <c r="BY149" s="44">
        <v>0</v>
      </c>
      <c r="BZ149" s="44">
        <v>0</v>
      </c>
      <c r="CA149" s="44">
        <v>0</v>
      </c>
      <c r="CB149" s="44">
        <v>0</v>
      </c>
      <c r="CC149" s="44">
        <v>0</v>
      </c>
      <c r="CD149" s="44">
        <v>0</v>
      </c>
      <c r="CE149" s="44">
        <v>0</v>
      </c>
      <c r="CF149" s="44">
        <v>0</v>
      </c>
      <c r="CG149" s="44">
        <v>0</v>
      </c>
      <c r="CH149" s="44">
        <v>0</v>
      </c>
      <c r="CI149" s="44">
        <v>0</v>
      </c>
      <c r="CJ149" s="44">
        <v>0</v>
      </c>
      <c r="CK149" s="44">
        <v>0</v>
      </c>
      <c r="CL149" s="44">
        <v>0</v>
      </c>
      <c r="CM149" s="44">
        <v>0</v>
      </c>
      <c r="CN149" s="44">
        <v>0</v>
      </c>
      <c r="CO149" s="44">
        <v>0</v>
      </c>
      <c r="CP149" s="44">
        <v>0</v>
      </c>
      <c r="CQ149" s="44">
        <v>0</v>
      </c>
      <c r="CR149" s="44">
        <v>0</v>
      </c>
      <c r="CS149" s="44">
        <v>0</v>
      </c>
      <c r="CT149" s="44">
        <v>0</v>
      </c>
      <c r="CU149" s="44">
        <v>3</v>
      </c>
      <c r="CV149" s="44">
        <v>40</v>
      </c>
      <c r="CW149" s="44">
        <f t="shared" si="6"/>
        <v>37.75</v>
      </c>
      <c r="CX149" s="87">
        <f t="shared" si="7"/>
        <v>97</v>
      </c>
      <c r="CY149" s="91">
        <f t="shared" si="8"/>
        <v>94.75</v>
      </c>
      <c r="CZ149" s="44">
        <v>5</v>
      </c>
      <c r="DA149" s="44"/>
      <c r="DB149" s="44"/>
    </row>
    <row r="150" spans="1:106" ht="15.75" customHeight="1" x14ac:dyDescent="0.3">
      <c r="A150" s="44" t="s">
        <v>212</v>
      </c>
      <c r="B150" s="44" t="s">
        <v>782</v>
      </c>
      <c r="C150" s="44" t="s">
        <v>805</v>
      </c>
      <c r="D150" s="44">
        <v>2019</v>
      </c>
      <c r="E150" s="45">
        <v>43636</v>
      </c>
      <c r="F150" s="44" t="s">
        <v>19</v>
      </c>
      <c r="G150" s="44" t="s">
        <v>38</v>
      </c>
      <c r="H150" s="37" t="s">
        <v>21</v>
      </c>
      <c r="I150" s="37" t="s">
        <v>21</v>
      </c>
      <c r="J150" s="37" t="s">
        <v>22</v>
      </c>
      <c r="K150" s="37" t="s">
        <v>21</v>
      </c>
      <c r="L150" s="37" t="s">
        <v>22</v>
      </c>
      <c r="M150" s="44">
        <v>0</v>
      </c>
      <c r="N150" s="44">
        <v>0</v>
      </c>
      <c r="O150" s="44">
        <v>2</v>
      </c>
      <c r="P150" s="44">
        <v>0</v>
      </c>
      <c r="Q150" s="44">
        <v>39</v>
      </c>
      <c r="R150" s="44">
        <v>3</v>
      </c>
      <c r="S150" s="44">
        <v>0</v>
      </c>
      <c r="T150" s="44">
        <v>0</v>
      </c>
      <c r="U150" s="44">
        <v>0.25</v>
      </c>
      <c r="V150" s="44">
        <v>0</v>
      </c>
      <c r="W150" s="44">
        <v>0</v>
      </c>
      <c r="X150" s="44">
        <v>0</v>
      </c>
      <c r="Y150" s="44">
        <v>2</v>
      </c>
      <c r="Z150" s="44">
        <v>0</v>
      </c>
      <c r="AA150" s="44">
        <v>0</v>
      </c>
      <c r="AB150" s="44">
        <v>0</v>
      </c>
      <c r="AC150" s="44">
        <v>9</v>
      </c>
      <c r="AD150" s="44">
        <v>0</v>
      </c>
      <c r="AE150" s="44">
        <v>35</v>
      </c>
      <c r="AF150" s="44">
        <v>0</v>
      </c>
      <c r="AG150" s="44">
        <v>0</v>
      </c>
      <c r="AH150" s="44">
        <v>0</v>
      </c>
      <c r="AI150" s="44">
        <v>0</v>
      </c>
      <c r="AJ150" s="44">
        <v>0</v>
      </c>
      <c r="AK150" s="44">
        <v>0</v>
      </c>
      <c r="AL150" s="44">
        <v>0</v>
      </c>
      <c r="AM150" s="44">
        <v>0</v>
      </c>
      <c r="AN150" s="44">
        <v>0</v>
      </c>
      <c r="AO150" s="44">
        <v>0</v>
      </c>
      <c r="AP150" s="44">
        <v>0</v>
      </c>
      <c r="AQ150" s="44">
        <v>0</v>
      </c>
      <c r="AR150" s="44">
        <v>0</v>
      </c>
      <c r="AS150" s="44">
        <v>0.25</v>
      </c>
      <c r="AT150" s="44">
        <v>0</v>
      </c>
      <c r="AU150" s="44">
        <v>0</v>
      </c>
      <c r="AV150" s="44">
        <v>0</v>
      </c>
      <c r="AW150" s="44">
        <v>0</v>
      </c>
      <c r="AX150" s="44">
        <v>0</v>
      </c>
      <c r="AY150" s="44">
        <v>0</v>
      </c>
      <c r="AZ150" s="44">
        <v>0</v>
      </c>
      <c r="BA150" s="44">
        <v>0</v>
      </c>
      <c r="BB150" s="44">
        <v>0</v>
      </c>
      <c r="BC150" s="44">
        <v>0.25</v>
      </c>
      <c r="BD150" s="44">
        <v>0</v>
      </c>
      <c r="BE150" s="44">
        <v>0.25</v>
      </c>
      <c r="BF150" s="44">
        <v>0</v>
      </c>
      <c r="BG150" s="44">
        <v>0</v>
      </c>
      <c r="BH150" s="44">
        <v>0</v>
      </c>
      <c r="BI150" s="44">
        <v>0</v>
      </c>
      <c r="BJ150" s="44">
        <v>0</v>
      </c>
      <c r="BK150" s="44">
        <v>0</v>
      </c>
      <c r="BL150" s="44">
        <v>0</v>
      </c>
      <c r="BM150" s="44">
        <v>0</v>
      </c>
      <c r="BN150" s="44">
        <v>0</v>
      </c>
      <c r="BO150" s="44">
        <v>0</v>
      </c>
      <c r="BP150" s="44">
        <v>3</v>
      </c>
      <c r="BQ150" s="44">
        <v>0</v>
      </c>
      <c r="BR150" s="44">
        <v>0</v>
      </c>
      <c r="BS150" s="44">
        <v>0</v>
      </c>
      <c r="BT150" s="44">
        <v>0.25</v>
      </c>
      <c r="BU150" s="44">
        <v>0.25</v>
      </c>
      <c r="BV150" s="44">
        <v>0</v>
      </c>
      <c r="BW150" s="44">
        <v>0</v>
      </c>
      <c r="BX150" s="44">
        <v>0</v>
      </c>
      <c r="BY150" s="44">
        <v>0</v>
      </c>
      <c r="BZ150" s="44">
        <v>0</v>
      </c>
      <c r="CA150" s="44">
        <v>0</v>
      </c>
      <c r="CB150" s="44">
        <v>0</v>
      </c>
      <c r="CC150" s="44">
        <v>0</v>
      </c>
      <c r="CD150" s="44">
        <v>0</v>
      </c>
      <c r="CE150" s="44">
        <v>0</v>
      </c>
      <c r="CF150" s="44">
        <v>0</v>
      </c>
      <c r="CG150" s="44">
        <v>0</v>
      </c>
      <c r="CH150" s="44">
        <v>0.5</v>
      </c>
      <c r="CI150" s="44">
        <v>0</v>
      </c>
      <c r="CJ150" s="44">
        <v>0</v>
      </c>
      <c r="CK150" s="44">
        <v>0</v>
      </c>
      <c r="CL150" s="44">
        <v>0</v>
      </c>
      <c r="CM150" s="44">
        <v>0</v>
      </c>
      <c r="CN150" s="44">
        <v>0.25</v>
      </c>
      <c r="CO150" s="44">
        <v>0</v>
      </c>
      <c r="CP150" s="44">
        <v>0</v>
      </c>
      <c r="CQ150" s="44">
        <v>0</v>
      </c>
      <c r="CR150" s="44">
        <v>0</v>
      </c>
      <c r="CS150" s="44">
        <v>0</v>
      </c>
      <c r="CT150" s="44">
        <v>0</v>
      </c>
      <c r="CU150" s="44">
        <v>5</v>
      </c>
      <c r="CV150" s="44">
        <v>56</v>
      </c>
      <c r="CW150" s="44">
        <f t="shared" si="6"/>
        <v>56.25</v>
      </c>
      <c r="CX150" s="87">
        <f t="shared" si="7"/>
        <v>100</v>
      </c>
      <c r="CY150" s="91">
        <f t="shared" si="8"/>
        <v>100.25</v>
      </c>
      <c r="CZ150" s="44">
        <v>0</v>
      </c>
      <c r="DA150" s="44"/>
      <c r="DB150" s="44" t="s">
        <v>894</v>
      </c>
    </row>
    <row r="151" spans="1:106" ht="15.75" customHeight="1" x14ac:dyDescent="0.3">
      <c r="A151" s="44" t="s">
        <v>212</v>
      </c>
      <c r="B151" s="44" t="s">
        <v>782</v>
      </c>
      <c r="C151" s="44" t="s">
        <v>805</v>
      </c>
      <c r="D151" s="44">
        <v>2019</v>
      </c>
      <c r="E151" s="45">
        <v>43636</v>
      </c>
      <c r="F151" s="44" t="s">
        <v>19</v>
      </c>
      <c r="G151" s="44" t="s">
        <v>41</v>
      </c>
      <c r="H151" s="37" t="s">
        <v>22</v>
      </c>
      <c r="I151" s="37" t="s">
        <v>22</v>
      </c>
      <c r="J151" s="37" t="s">
        <v>21</v>
      </c>
      <c r="K151" s="37" t="s">
        <v>22</v>
      </c>
      <c r="L151" s="37" t="s">
        <v>21</v>
      </c>
      <c r="M151" s="44">
        <v>0</v>
      </c>
      <c r="N151" s="44">
        <v>0.5</v>
      </c>
      <c r="O151" s="44">
        <v>1</v>
      </c>
      <c r="P151" s="44">
        <v>0</v>
      </c>
      <c r="Q151" s="44">
        <v>40</v>
      </c>
      <c r="R151" s="44">
        <v>5</v>
      </c>
      <c r="S151" s="44">
        <v>0</v>
      </c>
      <c r="T151" s="44">
        <v>0</v>
      </c>
      <c r="U151" s="44">
        <v>0.5</v>
      </c>
      <c r="V151" s="44">
        <v>0.25</v>
      </c>
      <c r="W151" s="44">
        <v>0</v>
      </c>
      <c r="X151" s="44">
        <v>0</v>
      </c>
      <c r="Y151" s="44">
        <v>5</v>
      </c>
      <c r="Z151" s="44">
        <v>0</v>
      </c>
      <c r="AA151" s="44">
        <v>0</v>
      </c>
      <c r="AB151" s="44">
        <v>0</v>
      </c>
      <c r="AC151" s="44">
        <v>7</v>
      </c>
      <c r="AD151" s="44">
        <v>0</v>
      </c>
      <c r="AE151" s="44">
        <v>32</v>
      </c>
      <c r="AF151" s="44">
        <v>0.25</v>
      </c>
      <c r="AG151" s="44">
        <v>0</v>
      </c>
      <c r="AH151" s="44">
        <v>0</v>
      </c>
      <c r="AI151" s="44">
        <v>0</v>
      </c>
      <c r="AJ151" s="44">
        <v>0</v>
      </c>
      <c r="AK151" s="44">
        <v>0.25</v>
      </c>
      <c r="AL151" s="44">
        <v>0</v>
      </c>
      <c r="AM151" s="44">
        <v>0</v>
      </c>
      <c r="AN151" s="44">
        <v>0</v>
      </c>
      <c r="AO151" s="44">
        <v>0</v>
      </c>
      <c r="AP151" s="44">
        <v>0.25</v>
      </c>
      <c r="AQ151" s="44">
        <v>0</v>
      </c>
      <c r="AR151" s="44">
        <v>0</v>
      </c>
      <c r="AS151" s="44">
        <v>0</v>
      </c>
      <c r="AT151" s="44">
        <v>0</v>
      </c>
      <c r="AU151" s="44">
        <v>0</v>
      </c>
      <c r="AV151" s="44">
        <v>0</v>
      </c>
      <c r="AW151" s="44">
        <v>0</v>
      </c>
      <c r="AX151" s="44">
        <v>0</v>
      </c>
      <c r="AY151" s="44">
        <v>0</v>
      </c>
      <c r="AZ151" s="44">
        <v>0</v>
      </c>
      <c r="BA151" s="44">
        <v>0</v>
      </c>
      <c r="BB151" s="44">
        <v>0</v>
      </c>
      <c r="BC151" s="44">
        <v>0.25</v>
      </c>
      <c r="BD151" s="44">
        <v>0</v>
      </c>
      <c r="BE151" s="44">
        <v>0.25</v>
      </c>
      <c r="BF151" s="44">
        <v>0</v>
      </c>
      <c r="BG151" s="44">
        <v>0</v>
      </c>
      <c r="BH151" s="44">
        <v>0</v>
      </c>
      <c r="BI151" s="44">
        <v>0</v>
      </c>
      <c r="BJ151" s="44">
        <v>0</v>
      </c>
      <c r="BK151" s="44">
        <v>0</v>
      </c>
      <c r="BL151" s="44">
        <v>0</v>
      </c>
      <c r="BM151" s="44">
        <v>0</v>
      </c>
      <c r="BN151" s="44">
        <v>0.5</v>
      </c>
      <c r="BO151" s="44">
        <v>0</v>
      </c>
      <c r="BP151" s="44">
        <v>2</v>
      </c>
      <c r="BQ151" s="44">
        <v>0</v>
      </c>
      <c r="BR151" s="44">
        <v>0</v>
      </c>
      <c r="BS151" s="44">
        <v>0</v>
      </c>
      <c r="BT151" s="44">
        <v>3</v>
      </c>
      <c r="BU151" s="44">
        <v>0.25</v>
      </c>
      <c r="BV151" s="44">
        <v>0</v>
      </c>
      <c r="BW151" s="44">
        <v>0</v>
      </c>
      <c r="BX151" s="44">
        <v>0</v>
      </c>
      <c r="BY151" s="44">
        <v>0</v>
      </c>
      <c r="BZ151" s="44">
        <v>0</v>
      </c>
      <c r="CA151" s="44">
        <v>0</v>
      </c>
      <c r="CB151" s="44">
        <v>0</v>
      </c>
      <c r="CC151" s="44">
        <v>0</v>
      </c>
      <c r="CD151" s="44">
        <v>0</v>
      </c>
      <c r="CE151" s="44">
        <v>0</v>
      </c>
      <c r="CF151" s="44">
        <v>0</v>
      </c>
      <c r="CG151" s="44">
        <v>0</v>
      </c>
      <c r="CH151" s="44">
        <v>0</v>
      </c>
      <c r="CI151" s="44">
        <v>0</v>
      </c>
      <c r="CJ151" s="44">
        <v>0</v>
      </c>
      <c r="CK151" s="44">
        <v>0</v>
      </c>
      <c r="CL151" s="44">
        <v>0</v>
      </c>
      <c r="CM151" s="44">
        <v>0</v>
      </c>
      <c r="CN151" s="44">
        <v>0</v>
      </c>
      <c r="CO151" s="44">
        <v>0</v>
      </c>
      <c r="CP151" s="44">
        <v>0</v>
      </c>
      <c r="CQ151" s="44">
        <v>0</v>
      </c>
      <c r="CR151" s="44">
        <v>0</v>
      </c>
      <c r="CS151" s="44">
        <v>0</v>
      </c>
      <c r="CT151" s="44">
        <v>0</v>
      </c>
      <c r="CU151" s="44">
        <v>0.25</v>
      </c>
      <c r="CV151" s="44">
        <v>53</v>
      </c>
      <c r="CW151" s="44">
        <f t="shared" si="6"/>
        <v>52</v>
      </c>
      <c r="CX151" s="87">
        <f t="shared" si="7"/>
        <v>99.5</v>
      </c>
      <c r="CY151" s="91">
        <f t="shared" si="8"/>
        <v>98.5</v>
      </c>
      <c r="CZ151" s="44">
        <v>7</v>
      </c>
      <c r="DA151" s="44"/>
      <c r="DB151" s="44" t="s">
        <v>896</v>
      </c>
    </row>
    <row r="152" spans="1:106" ht="15.75" customHeight="1" x14ac:dyDescent="0.3">
      <c r="A152" s="44" t="s">
        <v>212</v>
      </c>
      <c r="B152" s="44" t="s">
        <v>782</v>
      </c>
      <c r="C152" s="44" t="s">
        <v>805</v>
      </c>
      <c r="D152" s="44">
        <v>2019</v>
      </c>
      <c r="E152" s="45">
        <v>43636</v>
      </c>
      <c r="F152" s="44" t="s">
        <v>19</v>
      </c>
      <c r="G152" s="44" t="s">
        <v>44</v>
      </c>
      <c r="H152" s="37" t="s">
        <v>45</v>
      </c>
      <c r="I152" s="37" t="s">
        <v>45</v>
      </c>
      <c r="J152" s="37" t="s">
        <v>45</v>
      </c>
      <c r="K152" s="37" t="s">
        <v>45</v>
      </c>
      <c r="L152" s="37" t="s">
        <v>45</v>
      </c>
      <c r="M152" s="44">
        <v>0</v>
      </c>
      <c r="N152" s="44">
        <v>0</v>
      </c>
      <c r="O152" s="44">
        <v>0.5</v>
      </c>
      <c r="P152" s="44">
        <v>0</v>
      </c>
      <c r="Q152" s="44">
        <v>20</v>
      </c>
      <c r="R152" s="44">
        <v>7</v>
      </c>
      <c r="S152" s="44">
        <v>0</v>
      </c>
      <c r="T152" s="44">
        <v>0</v>
      </c>
      <c r="U152" s="44">
        <v>0.25</v>
      </c>
      <c r="V152" s="44">
        <v>0.25</v>
      </c>
      <c r="W152" s="44">
        <v>0</v>
      </c>
      <c r="X152" s="44">
        <v>0</v>
      </c>
      <c r="Y152" s="44">
        <v>0.5</v>
      </c>
      <c r="Z152" s="44">
        <v>0</v>
      </c>
      <c r="AA152" s="44">
        <v>0</v>
      </c>
      <c r="AB152" s="44">
        <v>0</v>
      </c>
      <c r="AC152" s="44">
        <v>50</v>
      </c>
      <c r="AD152" s="44">
        <v>0</v>
      </c>
      <c r="AE152" s="44">
        <v>15</v>
      </c>
      <c r="AF152" s="44">
        <v>0.25</v>
      </c>
      <c r="AG152" s="44">
        <v>0</v>
      </c>
      <c r="AH152" s="44">
        <v>0</v>
      </c>
      <c r="AI152" s="44">
        <v>0</v>
      </c>
      <c r="AJ152" s="44">
        <v>0</v>
      </c>
      <c r="AK152" s="44">
        <v>0</v>
      </c>
      <c r="AL152" s="44">
        <v>0</v>
      </c>
      <c r="AM152" s="44">
        <v>0</v>
      </c>
      <c r="AN152" s="44">
        <v>0</v>
      </c>
      <c r="AO152" s="44">
        <v>0</v>
      </c>
      <c r="AP152" s="44">
        <v>0</v>
      </c>
      <c r="AQ152" s="44">
        <v>0</v>
      </c>
      <c r="AR152" s="44">
        <v>0</v>
      </c>
      <c r="AS152" s="44">
        <v>0</v>
      </c>
      <c r="AT152" s="44">
        <v>0</v>
      </c>
      <c r="AU152" s="44">
        <v>0</v>
      </c>
      <c r="AV152" s="44">
        <v>0</v>
      </c>
      <c r="AW152" s="44">
        <v>0</v>
      </c>
      <c r="AX152" s="44">
        <v>0</v>
      </c>
      <c r="AY152" s="44">
        <v>0</v>
      </c>
      <c r="AZ152" s="44">
        <v>0</v>
      </c>
      <c r="BA152" s="44">
        <v>0</v>
      </c>
      <c r="BB152" s="44">
        <v>0</v>
      </c>
      <c r="BC152" s="44">
        <v>0.25</v>
      </c>
      <c r="BD152" s="44">
        <v>0</v>
      </c>
      <c r="BE152" s="44">
        <v>0.25</v>
      </c>
      <c r="BF152" s="44">
        <v>0</v>
      </c>
      <c r="BG152" s="44">
        <v>0</v>
      </c>
      <c r="BH152" s="44">
        <v>0</v>
      </c>
      <c r="BI152" s="44">
        <v>0</v>
      </c>
      <c r="BJ152" s="44">
        <v>0</v>
      </c>
      <c r="BK152" s="44">
        <v>0</v>
      </c>
      <c r="BL152" s="44">
        <v>0</v>
      </c>
      <c r="BM152" s="44">
        <v>0</v>
      </c>
      <c r="BN152" s="44">
        <v>0</v>
      </c>
      <c r="BO152" s="44">
        <v>0</v>
      </c>
      <c r="BP152" s="44">
        <v>3</v>
      </c>
      <c r="BQ152" s="44">
        <v>0</v>
      </c>
      <c r="BR152" s="44">
        <v>0</v>
      </c>
      <c r="BS152" s="44">
        <v>0</v>
      </c>
      <c r="BT152" s="44">
        <v>0.25</v>
      </c>
      <c r="BU152" s="44">
        <v>0.25</v>
      </c>
      <c r="BV152" s="44">
        <v>0</v>
      </c>
      <c r="BW152" s="44">
        <v>0</v>
      </c>
      <c r="BX152" s="44">
        <v>0</v>
      </c>
      <c r="BY152" s="44">
        <v>0</v>
      </c>
      <c r="BZ152" s="44">
        <v>0</v>
      </c>
      <c r="CA152" s="44">
        <v>0</v>
      </c>
      <c r="CB152" s="44">
        <v>0</v>
      </c>
      <c r="CC152" s="44">
        <v>0</v>
      </c>
      <c r="CD152" s="44">
        <v>0</v>
      </c>
      <c r="CE152" s="44">
        <v>0</v>
      </c>
      <c r="CF152" s="44">
        <v>0</v>
      </c>
      <c r="CG152" s="44">
        <v>0</v>
      </c>
      <c r="CH152" s="44">
        <v>0</v>
      </c>
      <c r="CI152" s="44">
        <v>0</v>
      </c>
      <c r="CJ152" s="44">
        <v>0</v>
      </c>
      <c r="CK152" s="44">
        <v>0</v>
      </c>
      <c r="CL152" s="44">
        <v>0</v>
      </c>
      <c r="CM152" s="44">
        <v>0</v>
      </c>
      <c r="CN152" s="44">
        <v>0.25</v>
      </c>
      <c r="CO152" s="44">
        <v>0</v>
      </c>
      <c r="CP152" s="44">
        <v>0</v>
      </c>
      <c r="CQ152" s="44">
        <v>0</v>
      </c>
      <c r="CR152" s="44">
        <v>0</v>
      </c>
      <c r="CS152" s="44">
        <v>0</v>
      </c>
      <c r="CT152" s="44">
        <v>0</v>
      </c>
      <c r="CU152" s="44">
        <v>0.25</v>
      </c>
      <c r="CV152" s="44">
        <v>73</v>
      </c>
      <c r="CW152" s="44">
        <f t="shared" si="6"/>
        <v>70.75</v>
      </c>
      <c r="CX152" s="87">
        <f t="shared" si="7"/>
        <v>100.5</v>
      </c>
      <c r="CY152" s="91">
        <f t="shared" si="8"/>
        <v>98.25</v>
      </c>
      <c r="CZ152" s="44">
        <v>0</v>
      </c>
      <c r="DA152" s="44"/>
      <c r="DB152" s="44" t="s">
        <v>897</v>
      </c>
    </row>
    <row r="153" spans="1:106" ht="15.75" customHeight="1" x14ac:dyDescent="0.3">
      <c r="A153" s="44" t="s">
        <v>212</v>
      </c>
      <c r="B153" s="44" t="s">
        <v>782</v>
      </c>
      <c r="C153" s="44" t="s">
        <v>805</v>
      </c>
      <c r="D153" s="44">
        <v>2019</v>
      </c>
      <c r="E153" s="45">
        <v>43636</v>
      </c>
      <c r="F153" s="44" t="s">
        <v>19</v>
      </c>
      <c r="G153" s="44" t="s">
        <v>48</v>
      </c>
      <c r="H153" s="37" t="s">
        <v>27</v>
      </c>
      <c r="I153" s="37" t="s">
        <v>27</v>
      </c>
      <c r="J153" s="37" t="s">
        <v>26</v>
      </c>
      <c r="K153" s="37" t="s">
        <v>27</v>
      </c>
      <c r="L153" s="37" t="s">
        <v>26</v>
      </c>
      <c r="M153" s="44">
        <v>0</v>
      </c>
      <c r="N153" s="44">
        <v>0</v>
      </c>
      <c r="O153" s="44">
        <v>0.5</v>
      </c>
      <c r="P153" s="44">
        <v>0</v>
      </c>
      <c r="Q153" s="44">
        <v>63</v>
      </c>
      <c r="R153" s="44">
        <v>5</v>
      </c>
      <c r="S153" s="44">
        <v>0</v>
      </c>
      <c r="T153" s="44">
        <v>0</v>
      </c>
      <c r="U153" s="44">
        <v>0.25</v>
      </c>
      <c r="V153" s="44">
        <v>0.25</v>
      </c>
      <c r="W153" s="44">
        <v>0</v>
      </c>
      <c r="X153" s="44">
        <v>0</v>
      </c>
      <c r="Y153" s="44">
        <v>4</v>
      </c>
      <c r="Z153" s="44">
        <v>0</v>
      </c>
      <c r="AA153" s="44">
        <v>0</v>
      </c>
      <c r="AB153" s="44">
        <v>0</v>
      </c>
      <c r="AC153" s="44">
        <v>9</v>
      </c>
      <c r="AD153" s="44">
        <v>0</v>
      </c>
      <c r="AE153" s="44">
        <v>12</v>
      </c>
      <c r="AF153" s="44">
        <v>0.25</v>
      </c>
      <c r="AG153" s="44">
        <v>0</v>
      </c>
      <c r="AH153" s="44">
        <v>0</v>
      </c>
      <c r="AI153" s="44">
        <v>0</v>
      </c>
      <c r="AJ153" s="44">
        <v>0</v>
      </c>
      <c r="AK153" s="44">
        <v>0</v>
      </c>
      <c r="AL153" s="44">
        <v>0</v>
      </c>
      <c r="AM153" s="44">
        <v>0</v>
      </c>
      <c r="AN153" s="44">
        <v>0</v>
      </c>
      <c r="AO153" s="44">
        <v>0</v>
      </c>
      <c r="AP153" s="44">
        <v>0</v>
      </c>
      <c r="AQ153" s="44">
        <v>0</v>
      </c>
      <c r="AR153" s="44">
        <v>0</v>
      </c>
      <c r="AS153" s="44">
        <v>0</v>
      </c>
      <c r="AT153" s="44">
        <v>0</v>
      </c>
      <c r="AU153" s="44">
        <v>0</v>
      </c>
      <c r="AV153" s="44">
        <v>0</v>
      </c>
      <c r="AW153" s="44">
        <v>0.5</v>
      </c>
      <c r="AX153" s="44">
        <v>0</v>
      </c>
      <c r="AY153" s="44">
        <v>0</v>
      </c>
      <c r="AZ153" s="44">
        <v>0</v>
      </c>
      <c r="BA153" s="44">
        <v>0</v>
      </c>
      <c r="BB153" s="44">
        <v>0</v>
      </c>
      <c r="BC153" s="44">
        <v>0.25</v>
      </c>
      <c r="BD153" s="44">
        <v>0</v>
      </c>
      <c r="BE153" s="44">
        <v>0.25</v>
      </c>
      <c r="BF153" s="44">
        <v>0</v>
      </c>
      <c r="BG153" s="44">
        <v>0</v>
      </c>
      <c r="BH153" s="44">
        <v>0</v>
      </c>
      <c r="BI153" s="44">
        <v>0</v>
      </c>
      <c r="BJ153" s="44">
        <v>0</v>
      </c>
      <c r="BK153" s="44">
        <v>0</v>
      </c>
      <c r="BL153" s="44">
        <v>0</v>
      </c>
      <c r="BM153" s="44">
        <v>0</v>
      </c>
      <c r="BN153" s="44">
        <v>0.5</v>
      </c>
      <c r="BO153" s="44">
        <v>0</v>
      </c>
      <c r="BP153" s="44">
        <v>2</v>
      </c>
      <c r="BQ153" s="44">
        <v>0</v>
      </c>
      <c r="BR153" s="44">
        <v>0</v>
      </c>
      <c r="BS153" s="44">
        <v>0</v>
      </c>
      <c r="BT153" s="44">
        <v>1</v>
      </c>
      <c r="BU153" s="44">
        <v>0.5</v>
      </c>
      <c r="BV153" s="44">
        <v>0</v>
      </c>
      <c r="BW153" s="44">
        <v>0</v>
      </c>
      <c r="BX153" s="44">
        <v>0</v>
      </c>
      <c r="BY153" s="44">
        <v>0</v>
      </c>
      <c r="BZ153" s="44">
        <v>0</v>
      </c>
      <c r="CA153" s="44">
        <v>0</v>
      </c>
      <c r="CB153" s="44">
        <v>0</v>
      </c>
      <c r="CC153" s="44">
        <v>0</v>
      </c>
      <c r="CD153" s="44">
        <v>0</v>
      </c>
      <c r="CE153" s="44">
        <v>0</v>
      </c>
      <c r="CF153" s="44">
        <v>0</v>
      </c>
      <c r="CG153" s="44">
        <v>0</v>
      </c>
      <c r="CH153" s="44">
        <v>0</v>
      </c>
      <c r="CI153" s="44">
        <v>0</v>
      </c>
      <c r="CJ153" s="44">
        <v>0</v>
      </c>
      <c r="CK153" s="44">
        <v>0</v>
      </c>
      <c r="CL153" s="44">
        <v>0</v>
      </c>
      <c r="CM153" s="44">
        <v>0</v>
      </c>
      <c r="CN153" s="44">
        <v>0</v>
      </c>
      <c r="CO153" s="44">
        <v>0</v>
      </c>
      <c r="CP153" s="44">
        <v>0</v>
      </c>
      <c r="CQ153" s="44">
        <v>0</v>
      </c>
      <c r="CR153" s="44">
        <v>0</v>
      </c>
      <c r="CS153" s="44">
        <v>0</v>
      </c>
      <c r="CT153" s="44">
        <v>0</v>
      </c>
      <c r="CU153" s="44">
        <v>0.5</v>
      </c>
      <c r="CV153" s="44">
        <v>30</v>
      </c>
      <c r="CW153" s="44">
        <f t="shared" si="6"/>
        <v>31.25</v>
      </c>
      <c r="CX153" s="87">
        <f t="shared" si="7"/>
        <v>98.5</v>
      </c>
      <c r="CY153" s="91">
        <f t="shared" si="8"/>
        <v>99.75</v>
      </c>
      <c r="CZ153" s="44">
        <v>5</v>
      </c>
      <c r="DA153" s="44"/>
      <c r="DB153" s="44"/>
    </row>
    <row r="154" spans="1:106" ht="15.75" customHeight="1" x14ac:dyDescent="0.3">
      <c r="A154" s="44" t="s">
        <v>212</v>
      </c>
      <c r="B154" s="44" t="s">
        <v>782</v>
      </c>
      <c r="C154" s="44" t="s">
        <v>805</v>
      </c>
      <c r="D154" s="44">
        <v>2019</v>
      </c>
      <c r="E154" s="45">
        <v>43636</v>
      </c>
      <c r="F154" s="44" t="s">
        <v>19</v>
      </c>
      <c r="G154" s="44" t="s">
        <v>52</v>
      </c>
      <c r="H154" s="37" t="s">
        <v>31</v>
      </c>
      <c r="I154" s="37" t="s">
        <v>31</v>
      </c>
      <c r="J154" s="37" t="s">
        <v>31</v>
      </c>
      <c r="K154" s="37" t="s">
        <v>31</v>
      </c>
      <c r="L154" s="37" t="s">
        <v>31</v>
      </c>
      <c r="M154" s="44">
        <v>0</v>
      </c>
      <c r="N154" s="44">
        <v>0</v>
      </c>
      <c r="O154" s="44">
        <v>5</v>
      </c>
      <c r="P154" s="44">
        <v>0</v>
      </c>
      <c r="Q154" s="44">
        <v>30</v>
      </c>
      <c r="R154" s="44">
        <v>5</v>
      </c>
      <c r="S154" s="44">
        <v>0</v>
      </c>
      <c r="T154" s="44">
        <v>0</v>
      </c>
      <c r="U154" s="44">
        <v>0.25</v>
      </c>
      <c r="V154" s="44">
        <v>0</v>
      </c>
      <c r="W154" s="44">
        <v>0</v>
      </c>
      <c r="X154" s="44">
        <v>0</v>
      </c>
      <c r="Y154" s="44">
        <v>1</v>
      </c>
      <c r="Z154" s="44">
        <v>0</v>
      </c>
      <c r="AA154" s="44">
        <v>0</v>
      </c>
      <c r="AB154" s="44">
        <v>0</v>
      </c>
      <c r="AC154" s="44">
        <v>40</v>
      </c>
      <c r="AD154" s="44">
        <v>0</v>
      </c>
      <c r="AE154" s="44">
        <v>6</v>
      </c>
      <c r="AF154" s="44">
        <v>0.25</v>
      </c>
      <c r="AG154" s="44">
        <v>0</v>
      </c>
      <c r="AH154" s="44">
        <v>0</v>
      </c>
      <c r="AI154" s="44">
        <v>0</v>
      </c>
      <c r="AJ154" s="44">
        <v>0</v>
      </c>
      <c r="AK154" s="44">
        <v>0</v>
      </c>
      <c r="AL154" s="44">
        <v>0</v>
      </c>
      <c r="AM154" s="44">
        <v>0</v>
      </c>
      <c r="AN154" s="44">
        <v>0</v>
      </c>
      <c r="AO154" s="44">
        <v>0</v>
      </c>
      <c r="AP154" s="44">
        <v>0</v>
      </c>
      <c r="AQ154" s="44">
        <v>0</v>
      </c>
      <c r="AR154" s="44">
        <v>0</v>
      </c>
      <c r="AS154" s="44">
        <v>0</v>
      </c>
      <c r="AT154" s="44">
        <v>0</v>
      </c>
      <c r="AU154" s="44">
        <v>0</v>
      </c>
      <c r="AV154" s="44">
        <v>0</v>
      </c>
      <c r="AW154" s="44">
        <v>0</v>
      </c>
      <c r="AX154" s="44">
        <v>0</v>
      </c>
      <c r="AY154" s="44">
        <v>0</v>
      </c>
      <c r="AZ154" s="44">
        <v>0</v>
      </c>
      <c r="BA154" s="44">
        <v>0</v>
      </c>
      <c r="BB154" s="44">
        <v>0</v>
      </c>
      <c r="BC154" s="44">
        <v>0.25</v>
      </c>
      <c r="BD154" s="44">
        <v>0</v>
      </c>
      <c r="BE154" s="44">
        <v>0.25</v>
      </c>
      <c r="BF154" s="44">
        <v>0</v>
      </c>
      <c r="BG154" s="44">
        <v>0</v>
      </c>
      <c r="BH154" s="44">
        <v>0</v>
      </c>
      <c r="BI154" s="44">
        <v>0</v>
      </c>
      <c r="BJ154" s="44">
        <v>0</v>
      </c>
      <c r="BK154" s="44">
        <v>0</v>
      </c>
      <c r="BL154" s="44">
        <v>0</v>
      </c>
      <c r="BM154" s="44">
        <v>0</v>
      </c>
      <c r="BN154" s="44">
        <v>0.25</v>
      </c>
      <c r="BO154" s="44">
        <v>0</v>
      </c>
      <c r="BP154" s="44">
        <v>3</v>
      </c>
      <c r="BQ154" s="44">
        <v>0</v>
      </c>
      <c r="BR154" s="44">
        <v>0</v>
      </c>
      <c r="BS154" s="44">
        <v>0</v>
      </c>
      <c r="BT154" s="44">
        <v>2</v>
      </c>
      <c r="BU154" s="44">
        <v>1</v>
      </c>
      <c r="BV154" s="44">
        <v>0</v>
      </c>
      <c r="BW154" s="44">
        <v>0</v>
      </c>
      <c r="BX154" s="44">
        <v>0</v>
      </c>
      <c r="BY154" s="44">
        <v>0</v>
      </c>
      <c r="BZ154" s="44">
        <v>0</v>
      </c>
      <c r="CA154" s="44">
        <v>0</v>
      </c>
      <c r="CB154" s="44">
        <v>0</v>
      </c>
      <c r="CC154" s="44">
        <v>0</v>
      </c>
      <c r="CD154" s="44">
        <v>0</v>
      </c>
      <c r="CE154" s="44">
        <v>0</v>
      </c>
      <c r="CF154" s="44">
        <v>0</v>
      </c>
      <c r="CG154" s="44">
        <v>0</v>
      </c>
      <c r="CH154" s="44">
        <v>0</v>
      </c>
      <c r="CI154" s="44">
        <v>0</v>
      </c>
      <c r="CJ154" s="44">
        <v>0</v>
      </c>
      <c r="CK154" s="44">
        <v>0</v>
      </c>
      <c r="CL154" s="44">
        <v>0</v>
      </c>
      <c r="CM154" s="44">
        <v>0</v>
      </c>
      <c r="CN154" s="44">
        <v>0</v>
      </c>
      <c r="CO154" s="44">
        <v>0</v>
      </c>
      <c r="CP154" s="44">
        <v>0</v>
      </c>
      <c r="CQ154" s="44">
        <v>0</v>
      </c>
      <c r="CR154" s="44">
        <v>0</v>
      </c>
      <c r="CS154" s="44">
        <v>0</v>
      </c>
      <c r="CT154" s="44">
        <v>0</v>
      </c>
      <c r="CU154" s="44">
        <v>3</v>
      </c>
      <c r="CV154" s="44">
        <v>60</v>
      </c>
      <c r="CW154" s="44">
        <f t="shared" si="6"/>
        <v>57.25</v>
      </c>
      <c r="CX154" s="87">
        <f t="shared" si="7"/>
        <v>100</v>
      </c>
      <c r="CY154" s="91">
        <f t="shared" si="8"/>
        <v>97.25</v>
      </c>
      <c r="CZ154" s="44">
        <v>3</v>
      </c>
      <c r="DA154" s="44"/>
      <c r="DB154" s="44" t="s">
        <v>896</v>
      </c>
    </row>
    <row r="155" spans="1:106" ht="15.75" customHeight="1" x14ac:dyDescent="0.3">
      <c r="A155" s="44" t="s">
        <v>212</v>
      </c>
      <c r="B155" s="44" t="s">
        <v>782</v>
      </c>
      <c r="C155" s="44" t="s">
        <v>805</v>
      </c>
      <c r="D155" s="44">
        <v>2019</v>
      </c>
      <c r="E155" s="45">
        <v>43636</v>
      </c>
      <c r="F155" s="44" t="s">
        <v>19</v>
      </c>
      <c r="G155" s="44" t="s">
        <v>55</v>
      </c>
      <c r="H155" s="37" t="s">
        <v>26</v>
      </c>
      <c r="I155" s="37" t="s">
        <v>26</v>
      </c>
      <c r="J155" s="37" t="s">
        <v>27</v>
      </c>
      <c r="K155" s="37" t="s">
        <v>26</v>
      </c>
      <c r="L155" s="37" t="s">
        <v>27</v>
      </c>
      <c r="M155" s="44">
        <v>1</v>
      </c>
      <c r="N155" s="44">
        <v>1</v>
      </c>
      <c r="O155" s="44">
        <v>3</v>
      </c>
      <c r="P155" s="44">
        <v>0</v>
      </c>
      <c r="Q155" s="44">
        <v>40</v>
      </c>
      <c r="R155" s="44">
        <v>10</v>
      </c>
      <c r="S155" s="44">
        <v>0</v>
      </c>
      <c r="T155" s="44">
        <v>0</v>
      </c>
      <c r="U155" s="44">
        <v>0</v>
      </c>
      <c r="V155" s="44">
        <v>0.25</v>
      </c>
      <c r="W155" s="44">
        <v>0</v>
      </c>
      <c r="X155" s="44">
        <v>0</v>
      </c>
      <c r="Y155" s="44">
        <v>1</v>
      </c>
      <c r="Z155" s="44">
        <v>0</v>
      </c>
      <c r="AA155" s="44">
        <v>0</v>
      </c>
      <c r="AB155" s="44">
        <v>0</v>
      </c>
      <c r="AC155" s="44">
        <v>30</v>
      </c>
      <c r="AD155" s="44">
        <v>0</v>
      </c>
      <c r="AE155" s="44">
        <v>3</v>
      </c>
      <c r="AF155" s="44">
        <v>0.25</v>
      </c>
      <c r="AG155" s="44">
        <v>0.25</v>
      </c>
      <c r="AH155" s="44">
        <v>0</v>
      </c>
      <c r="AI155" s="44">
        <v>0</v>
      </c>
      <c r="AJ155" s="44">
        <v>0</v>
      </c>
      <c r="AK155" s="44">
        <v>0.25</v>
      </c>
      <c r="AL155" s="44">
        <v>0</v>
      </c>
      <c r="AM155" s="44">
        <v>0.25</v>
      </c>
      <c r="AN155" s="44">
        <v>0</v>
      </c>
      <c r="AO155" s="44">
        <v>0</v>
      </c>
      <c r="AP155" s="44">
        <v>0</v>
      </c>
      <c r="AQ155" s="44">
        <v>0</v>
      </c>
      <c r="AR155" s="44">
        <v>0</v>
      </c>
      <c r="AS155" s="44">
        <v>0</v>
      </c>
      <c r="AT155" s="44">
        <v>0</v>
      </c>
      <c r="AU155" s="44">
        <v>0</v>
      </c>
      <c r="AV155" s="44">
        <v>0</v>
      </c>
      <c r="AW155" s="44">
        <v>0</v>
      </c>
      <c r="AX155" s="44">
        <v>0</v>
      </c>
      <c r="AY155" s="44">
        <v>0</v>
      </c>
      <c r="AZ155" s="44">
        <v>0</v>
      </c>
      <c r="BA155" s="44">
        <v>0</v>
      </c>
      <c r="BB155" s="44">
        <v>0</v>
      </c>
      <c r="BC155" s="44">
        <v>0.25</v>
      </c>
      <c r="BD155" s="44">
        <v>0</v>
      </c>
      <c r="BE155" s="44">
        <v>0.25</v>
      </c>
      <c r="BF155" s="44">
        <v>0.25</v>
      </c>
      <c r="BG155" s="44">
        <v>0</v>
      </c>
      <c r="BH155" s="44">
        <v>0</v>
      </c>
      <c r="BI155" s="44">
        <v>0</v>
      </c>
      <c r="BJ155" s="44">
        <v>0</v>
      </c>
      <c r="BK155" s="44">
        <v>0</v>
      </c>
      <c r="BL155" s="44">
        <v>0</v>
      </c>
      <c r="BM155" s="44">
        <v>0</v>
      </c>
      <c r="BN155" s="44">
        <v>1</v>
      </c>
      <c r="BO155" s="44">
        <v>0</v>
      </c>
      <c r="BP155" s="44">
        <v>3</v>
      </c>
      <c r="BQ155" s="44">
        <v>0</v>
      </c>
      <c r="BR155" s="44">
        <v>0</v>
      </c>
      <c r="BS155" s="44">
        <v>0</v>
      </c>
      <c r="BT155" s="44">
        <v>0.25</v>
      </c>
      <c r="BU155" s="44">
        <v>1</v>
      </c>
      <c r="BV155" s="44">
        <v>0</v>
      </c>
      <c r="BW155" s="44">
        <v>0</v>
      </c>
      <c r="BX155" s="44">
        <v>0</v>
      </c>
      <c r="BY155" s="44">
        <v>0</v>
      </c>
      <c r="BZ155" s="44">
        <v>0</v>
      </c>
      <c r="CA155" s="44">
        <v>0</v>
      </c>
      <c r="CB155" s="44">
        <v>0</v>
      </c>
      <c r="CC155" s="44">
        <v>0</v>
      </c>
      <c r="CD155" s="44">
        <v>0</v>
      </c>
      <c r="CE155" s="44">
        <v>0</v>
      </c>
      <c r="CF155" s="44">
        <v>0</v>
      </c>
      <c r="CG155" s="44">
        <v>0</v>
      </c>
      <c r="CH155" s="44">
        <v>0.25</v>
      </c>
      <c r="CI155" s="44">
        <v>0</v>
      </c>
      <c r="CJ155" s="44">
        <v>0</v>
      </c>
      <c r="CK155" s="44">
        <v>0</v>
      </c>
      <c r="CL155" s="44">
        <v>0.25</v>
      </c>
      <c r="CM155" s="44">
        <v>0</v>
      </c>
      <c r="CN155" s="44">
        <v>0</v>
      </c>
      <c r="CO155" s="44">
        <v>0</v>
      </c>
      <c r="CP155" s="44">
        <v>0</v>
      </c>
      <c r="CQ155" s="44">
        <v>0</v>
      </c>
      <c r="CR155" s="44">
        <v>0</v>
      </c>
      <c r="CS155" s="44">
        <v>0</v>
      </c>
      <c r="CT155" s="44">
        <v>0</v>
      </c>
      <c r="CU155" s="44">
        <v>2</v>
      </c>
      <c r="CV155" s="44">
        <v>43</v>
      </c>
      <c r="CW155" s="44">
        <f t="shared" si="6"/>
        <v>43.75</v>
      </c>
      <c r="CX155" s="87">
        <f t="shared" si="7"/>
        <v>98</v>
      </c>
      <c r="CY155" s="91">
        <f t="shared" si="8"/>
        <v>98.75</v>
      </c>
      <c r="CZ155" s="44">
        <v>12</v>
      </c>
      <c r="DA155" s="44"/>
      <c r="DB155" s="44"/>
    </row>
    <row r="156" spans="1:106" ht="15.75" customHeight="1" x14ac:dyDescent="0.3">
      <c r="A156" s="44" t="s">
        <v>212</v>
      </c>
      <c r="B156" s="44" t="s">
        <v>782</v>
      </c>
      <c r="C156" s="44" t="s">
        <v>805</v>
      </c>
      <c r="D156" s="44">
        <v>2019</v>
      </c>
      <c r="E156" s="45">
        <v>43636</v>
      </c>
      <c r="F156" s="44" t="s">
        <v>19</v>
      </c>
      <c r="G156" s="44" t="s">
        <v>57</v>
      </c>
      <c r="H156" s="37" t="s">
        <v>35</v>
      </c>
      <c r="I156" s="37" t="s">
        <v>31</v>
      </c>
      <c r="J156" s="37" t="s">
        <v>31</v>
      </c>
      <c r="K156" s="37" t="s">
        <v>31</v>
      </c>
      <c r="L156" s="37" t="s">
        <v>31</v>
      </c>
      <c r="M156" s="44">
        <v>0</v>
      </c>
      <c r="N156" s="44">
        <v>0</v>
      </c>
      <c r="O156" s="44">
        <v>0</v>
      </c>
      <c r="P156" s="44">
        <v>0</v>
      </c>
      <c r="Q156" s="44">
        <v>19</v>
      </c>
      <c r="R156" s="44">
        <v>1</v>
      </c>
      <c r="S156" s="44">
        <v>0</v>
      </c>
      <c r="T156" s="44">
        <v>0</v>
      </c>
      <c r="U156" s="44">
        <v>0.25</v>
      </c>
      <c r="V156" s="44">
        <v>0.25</v>
      </c>
      <c r="W156" s="44">
        <v>0</v>
      </c>
      <c r="X156" s="44">
        <v>0</v>
      </c>
      <c r="Y156" s="44">
        <v>2</v>
      </c>
      <c r="Z156" s="44">
        <v>0</v>
      </c>
      <c r="AA156" s="44">
        <v>0</v>
      </c>
      <c r="AB156" s="44">
        <v>0</v>
      </c>
      <c r="AC156" s="44">
        <v>1</v>
      </c>
      <c r="AD156" s="44">
        <v>0</v>
      </c>
      <c r="AE156" s="44">
        <v>64</v>
      </c>
      <c r="AF156" s="44">
        <v>0.5</v>
      </c>
      <c r="AG156" s="44">
        <v>0</v>
      </c>
      <c r="AH156" s="44">
        <v>0</v>
      </c>
      <c r="AI156" s="44">
        <v>0</v>
      </c>
      <c r="AJ156" s="44">
        <v>0</v>
      </c>
      <c r="AK156" s="44">
        <v>0</v>
      </c>
      <c r="AL156" s="44">
        <v>0</v>
      </c>
      <c r="AM156" s="44">
        <v>0</v>
      </c>
      <c r="AN156" s="44">
        <v>0</v>
      </c>
      <c r="AO156" s="44">
        <v>0</v>
      </c>
      <c r="AP156" s="44">
        <v>0</v>
      </c>
      <c r="AQ156" s="44">
        <v>0</v>
      </c>
      <c r="AR156" s="44">
        <v>0</v>
      </c>
      <c r="AS156" s="44">
        <v>0.25</v>
      </c>
      <c r="AT156" s="44">
        <v>0</v>
      </c>
      <c r="AU156" s="44">
        <v>0</v>
      </c>
      <c r="AV156" s="44">
        <v>0</v>
      </c>
      <c r="AW156" s="44">
        <v>2</v>
      </c>
      <c r="AX156" s="44">
        <v>0</v>
      </c>
      <c r="AY156" s="44">
        <v>0</v>
      </c>
      <c r="AZ156" s="44">
        <v>0</v>
      </c>
      <c r="BA156" s="44">
        <v>0</v>
      </c>
      <c r="BB156" s="44">
        <v>0</v>
      </c>
      <c r="BC156" s="44">
        <v>0.25</v>
      </c>
      <c r="BD156" s="44">
        <v>0</v>
      </c>
      <c r="BE156" s="44">
        <v>0.25</v>
      </c>
      <c r="BF156" s="44">
        <v>0</v>
      </c>
      <c r="BG156" s="44">
        <v>0</v>
      </c>
      <c r="BH156" s="44">
        <v>0</v>
      </c>
      <c r="BI156" s="44">
        <v>0</v>
      </c>
      <c r="BJ156" s="44">
        <v>0</v>
      </c>
      <c r="BK156" s="44">
        <v>0</v>
      </c>
      <c r="BL156" s="44">
        <v>0</v>
      </c>
      <c r="BM156" s="44">
        <v>0</v>
      </c>
      <c r="BN156" s="44">
        <v>3</v>
      </c>
      <c r="BO156" s="44">
        <v>0</v>
      </c>
      <c r="BP156" s="44">
        <v>5</v>
      </c>
      <c r="BQ156" s="44">
        <v>0</v>
      </c>
      <c r="BR156" s="44">
        <v>0</v>
      </c>
      <c r="BS156" s="44">
        <v>0</v>
      </c>
      <c r="BT156" s="44">
        <v>0.25</v>
      </c>
      <c r="BU156" s="44">
        <v>0.5</v>
      </c>
      <c r="BV156" s="44">
        <v>0</v>
      </c>
      <c r="BW156" s="44">
        <v>0</v>
      </c>
      <c r="BX156" s="44">
        <v>0</v>
      </c>
      <c r="BY156" s="44">
        <v>0</v>
      </c>
      <c r="BZ156" s="44">
        <v>0</v>
      </c>
      <c r="CA156" s="44">
        <v>0</v>
      </c>
      <c r="CB156" s="44">
        <v>0</v>
      </c>
      <c r="CC156" s="44">
        <v>0</v>
      </c>
      <c r="CD156" s="44">
        <v>0</v>
      </c>
      <c r="CE156" s="44">
        <v>0</v>
      </c>
      <c r="CF156" s="44">
        <v>0</v>
      </c>
      <c r="CG156" s="44">
        <v>0</v>
      </c>
      <c r="CH156" s="44">
        <v>0</v>
      </c>
      <c r="CI156" s="44">
        <v>0</v>
      </c>
      <c r="CJ156" s="44">
        <v>0</v>
      </c>
      <c r="CK156" s="44">
        <v>0</v>
      </c>
      <c r="CL156" s="44">
        <v>0</v>
      </c>
      <c r="CM156" s="44">
        <v>0</v>
      </c>
      <c r="CN156" s="44">
        <v>0</v>
      </c>
      <c r="CO156" s="44">
        <v>0</v>
      </c>
      <c r="CP156" s="44">
        <v>0</v>
      </c>
      <c r="CQ156" s="44">
        <v>0</v>
      </c>
      <c r="CR156" s="44">
        <v>0</v>
      </c>
      <c r="CS156" s="44">
        <v>0</v>
      </c>
      <c r="CT156" s="44">
        <v>0</v>
      </c>
      <c r="CU156" s="44">
        <v>0.25</v>
      </c>
      <c r="CV156" s="44">
        <v>80</v>
      </c>
      <c r="CW156" s="44">
        <f t="shared" si="6"/>
        <v>79.75</v>
      </c>
      <c r="CX156" s="87">
        <f t="shared" si="7"/>
        <v>100</v>
      </c>
      <c r="CY156" s="91">
        <f t="shared" si="8"/>
        <v>99.75</v>
      </c>
      <c r="CZ156" s="44">
        <v>19</v>
      </c>
      <c r="DA156" s="44"/>
      <c r="DB156" s="44"/>
    </row>
    <row r="157" spans="1:106" ht="15.75" customHeight="1" x14ac:dyDescent="0.3">
      <c r="A157" s="44" t="s">
        <v>212</v>
      </c>
      <c r="B157" s="44" t="s">
        <v>782</v>
      </c>
      <c r="C157" s="44" t="s">
        <v>805</v>
      </c>
      <c r="D157" s="44">
        <v>2019</v>
      </c>
      <c r="E157" s="45">
        <v>43636</v>
      </c>
      <c r="F157" s="44" t="s">
        <v>19</v>
      </c>
      <c r="G157" s="44" t="s">
        <v>61</v>
      </c>
      <c r="H157" s="37" t="s">
        <v>31</v>
      </c>
      <c r="I157" s="37" t="s">
        <v>31</v>
      </c>
      <c r="J157" s="37" t="s">
        <v>31</v>
      </c>
      <c r="K157" s="37" t="s">
        <v>31</v>
      </c>
      <c r="L157" s="37" t="s">
        <v>31</v>
      </c>
      <c r="M157" s="44">
        <v>0</v>
      </c>
      <c r="N157" s="44">
        <v>0</v>
      </c>
      <c r="O157" s="44">
        <v>0.25</v>
      </c>
      <c r="P157" s="44">
        <v>0</v>
      </c>
      <c r="Q157" s="44">
        <v>27</v>
      </c>
      <c r="R157" s="44">
        <v>2</v>
      </c>
      <c r="S157" s="44">
        <v>0</v>
      </c>
      <c r="T157" s="44">
        <v>0</v>
      </c>
      <c r="U157" s="44">
        <v>0.25</v>
      </c>
      <c r="V157" s="44">
        <v>0.25</v>
      </c>
      <c r="W157" s="44">
        <v>0</v>
      </c>
      <c r="X157" s="44">
        <v>0</v>
      </c>
      <c r="Y157" s="44">
        <v>1</v>
      </c>
      <c r="Z157" s="44">
        <v>0</v>
      </c>
      <c r="AA157" s="44">
        <v>0</v>
      </c>
      <c r="AB157" s="44">
        <v>0</v>
      </c>
      <c r="AC157" s="44">
        <v>2</v>
      </c>
      <c r="AD157" s="44">
        <v>0</v>
      </c>
      <c r="AE157" s="44">
        <v>55</v>
      </c>
      <c r="AF157" s="44">
        <v>0.25</v>
      </c>
      <c r="AG157" s="44">
        <v>0</v>
      </c>
      <c r="AH157" s="44">
        <v>0</v>
      </c>
      <c r="AI157" s="44">
        <v>0</v>
      </c>
      <c r="AJ157" s="44">
        <v>0</v>
      </c>
      <c r="AK157" s="44">
        <v>0</v>
      </c>
      <c r="AL157" s="44">
        <v>0</v>
      </c>
      <c r="AM157" s="44">
        <v>0</v>
      </c>
      <c r="AN157" s="44">
        <v>0</v>
      </c>
      <c r="AO157" s="44">
        <v>0</v>
      </c>
      <c r="AP157" s="44">
        <v>0</v>
      </c>
      <c r="AQ157" s="44">
        <v>0</v>
      </c>
      <c r="AR157" s="44">
        <v>0</v>
      </c>
      <c r="AS157" s="44">
        <v>0</v>
      </c>
      <c r="AT157" s="44">
        <v>0</v>
      </c>
      <c r="AU157" s="44">
        <v>0</v>
      </c>
      <c r="AV157" s="44">
        <v>0</v>
      </c>
      <c r="AW157" s="44">
        <v>1</v>
      </c>
      <c r="AX157" s="44">
        <v>0</v>
      </c>
      <c r="AY157" s="44">
        <v>0</v>
      </c>
      <c r="AZ157" s="44">
        <v>0</v>
      </c>
      <c r="BA157" s="44">
        <v>0</v>
      </c>
      <c r="BB157" s="44">
        <v>0</v>
      </c>
      <c r="BC157" s="44">
        <v>0.25</v>
      </c>
      <c r="BD157" s="44">
        <v>0</v>
      </c>
      <c r="BE157" s="44">
        <v>0.25</v>
      </c>
      <c r="BF157" s="44">
        <v>0</v>
      </c>
      <c r="BG157" s="44">
        <v>0</v>
      </c>
      <c r="BH157" s="44">
        <v>0</v>
      </c>
      <c r="BI157" s="44">
        <v>0</v>
      </c>
      <c r="BJ157" s="44">
        <v>0</v>
      </c>
      <c r="BK157" s="44">
        <v>0</v>
      </c>
      <c r="BL157" s="44">
        <v>0</v>
      </c>
      <c r="BM157" s="44">
        <v>0</v>
      </c>
      <c r="BN157" s="44">
        <v>0.5</v>
      </c>
      <c r="BO157" s="44">
        <v>0</v>
      </c>
      <c r="BP157" s="44">
        <v>10</v>
      </c>
      <c r="BQ157" s="44">
        <v>0</v>
      </c>
      <c r="BR157" s="44">
        <v>0</v>
      </c>
      <c r="BS157" s="44">
        <v>0</v>
      </c>
      <c r="BT157" s="44">
        <v>0.25</v>
      </c>
      <c r="BU157" s="44">
        <v>0.25</v>
      </c>
      <c r="BV157" s="44">
        <v>0</v>
      </c>
      <c r="BW157" s="44">
        <v>0</v>
      </c>
      <c r="BX157" s="44">
        <v>0</v>
      </c>
      <c r="BY157" s="44">
        <v>0</v>
      </c>
      <c r="BZ157" s="44">
        <v>0</v>
      </c>
      <c r="CA157" s="44">
        <v>0</v>
      </c>
      <c r="CB157" s="44">
        <v>0</v>
      </c>
      <c r="CC157" s="44">
        <v>0</v>
      </c>
      <c r="CD157" s="44">
        <v>0</v>
      </c>
      <c r="CE157" s="44">
        <v>0</v>
      </c>
      <c r="CF157" s="44">
        <v>0</v>
      </c>
      <c r="CG157" s="44">
        <v>0</v>
      </c>
      <c r="CH157" s="44">
        <v>0</v>
      </c>
      <c r="CI157" s="44">
        <v>0</v>
      </c>
      <c r="CJ157" s="44">
        <v>0</v>
      </c>
      <c r="CK157" s="44">
        <v>0</v>
      </c>
      <c r="CL157" s="44">
        <v>0</v>
      </c>
      <c r="CM157" s="44">
        <v>0</v>
      </c>
      <c r="CN157" s="44">
        <v>0</v>
      </c>
      <c r="CO157" s="44">
        <v>0</v>
      </c>
      <c r="CP157" s="44">
        <v>0</v>
      </c>
      <c r="CQ157" s="44">
        <v>0</v>
      </c>
      <c r="CR157" s="44">
        <v>0</v>
      </c>
      <c r="CS157" s="44">
        <v>0</v>
      </c>
      <c r="CT157" s="44">
        <v>0</v>
      </c>
      <c r="CU157" s="44">
        <v>0.25</v>
      </c>
      <c r="CV157" s="44">
        <v>70</v>
      </c>
      <c r="CW157" s="44">
        <f t="shared" si="6"/>
        <v>71.5</v>
      </c>
      <c r="CX157" s="87">
        <f t="shared" si="7"/>
        <v>99.25</v>
      </c>
      <c r="CY157" s="91">
        <f t="shared" si="8"/>
        <v>100.75</v>
      </c>
      <c r="CZ157" s="44">
        <v>4</v>
      </c>
      <c r="DA157" s="44"/>
      <c r="DB157" s="44"/>
    </row>
    <row r="158" spans="1:106" ht="15.75" customHeight="1" x14ac:dyDescent="0.3">
      <c r="A158" s="44" t="s">
        <v>212</v>
      </c>
      <c r="B158" s="44" t="s">
        <v>782</v>
      </c>
      <c r="C158" s="44" t="s">
        <v>805</v>
      </c>
      <c r="D158" s="44">
        <v>2019</v>
      </c>
      <c r="E158" s="45">
        <v>43636</v>
      </c>
      <c r="F158" s="44" t="s">
        <v>19</v>
      </c>
      <c r="G158" s="44" t="s">
        <v>64</v>
      </c>
      <c r="H158" s="37" t="s">
        <v>22</v>
      </c>
      <c r="I158" s="37" t="s">
        <v>22</v>
      </c>
      <c r="J158" s="37" t="s">
        <v>21</v>
      </c>
      <c r="K158" s="37" t="s">
        <v>22</v>
      </c>
      <c r="L158" s="37" t="s">
        <v>21</v>
      </c>
      <c r="M158" s="44">
        <v>0.25</v>
      </c>
      <c r="N158" s="44">
        <v>0</v>
      </c>
      <c r="O158" s="44">
        <v>10</v>
      </c>
      <c r="P158" s="44">
        <v>0</v>
      </c>
      <c r="Q158" s="44">
        <v>30</v>
      </c>
      <c r="R158" s="44">
        <v>5</v>
      </c>
      <c r="S158" s="44">
        <v>0</v>
      </c>
      <c r="T158" s="44">
        <v>0</v>
      </c>
      <c r="U158" s="44">
        <v>0.25</v>
      </c>
      <c r="V158" s="44">
        <v>0</v>
      </c>
      <c r="W158" s="44">
        <v>0</v>
      </c>
      <c r="X158" s="44">
        <v>0</v>
      </c>
      <c r="Y158" s="44">
        <v>1</v>
      </c>
      <c r="Z158" s="44">
        <v>0</v>
      </c>
      <c r="AA158" s="44">
        <v>0</v>
      </c>
      <c r="AB158" s="44">
        <v>0</v>
      </c>
      <c r="AC158" s="44">
        <v>3</v>
      </c>
      <c r="AD158" s="44">
        <v>0</v>
      </c>
      <c r="AE158" s="44">
        <v>35</v>
      </c>
      <c r="AF158" s="44">
        <v>0.25</v>
      </c>
      <c r="AG158" s="44">
        <v>0</v>
      </c>
      <c r="AH158" s="44">
        <v>0</v>
      </c>
      <c r="AI158" s="44">
        <v>0</v>
      </c>
      <c r="AJ158" s="44">
        <v>0</v>
      </c>
      <c r="AK158" s="44">
        <v>0</v>
      </c>
      <c r="AL158" s="44">
        <v>0</v>
      </c>
      <c r="AM158" s="44">
        <v>0</v>
      </c>
      <c r="AN158" s="44">
        <v>0</v>
      </c>
      <c r="AO158" s="44">
        <v>0</v>
      </c>
      <c r="AP158" s="44">
        <v>0.25</v>
      </c>
      <c r="AQ158" s="44">
        <v>0</v>
      </c>
      <c r="AR158" s="44">
        <v>0</v>
      </c>
      <c r="AS158" s="44">
        <v>0</v>
      </c>
      <c r="AT158" s="44">
        <v>0</v>
      </c>
      <c r="AU158" s="44">
        <v>0</v>
      </c>
      <c r="AV158" s="44">
        <v>0</v>
      </c>
      <c r="AW158" s="44">
        <v>2</v>
      </c>
      <c r="AX158" s="44">
        <v>0</v>
      </c>
      <c r="AY158" s="44">
        <v>0</v>
      </c>
      <c r="AZ158" s="44">
        <v>0</v>
      </c>
      <c r="BA158" s="44">
        <v>0</v>
      </c>
      <c r="BB158" s="44">
        <v>0</v>
      </c>
      <c r="BC158" s="44">
        <v>0.25</v>
      </c>
      <c r="BD158" s="44">
        <v>0</v>
      </c>
      <c r="BE158" s="44">
        <v>0.25</v>
      </c>
      <c r="BF158" s="44">
        <v>0</v>
      </c>
      <c r="BG158" s="44">
        <v>0</v>
      </c>
      <c r="BH158" s="44">
        <v>0</v>
      </c>
      <c r="BI158" s="44">
        <v>0</v>
      </c>
      <c r="BJ158" s="44">
        <v>0</v>
      </c>
      <c r="BK158" s="44">
        <v>0</v>
      </c>
      <c r="BL158" s="44">
        <v>0</v>
      </c>
      <c r="BM158" s="44">
        <v>0</v>
      </c>
      <c r="BN158" s="44">
        <v>0</v>
      </c>
      <c r="BO158" s="44">
        <v>0</v>
      </c>
      <c r="BP158" s="44">
        <v>5</v>
      </c>
      <c r="BQ158" s="44">
        <v>0</v>
      </c>
      <c r="BR158" s="44">
        <v>0</v>
      </c>
      <c r="BS158" s="44">
        <v>0</v>
      </c>
      <c r="BT158" s="44">
        <v>0.25</v>
      </c>
      <c r="BU158" s="44">
        <v>0.25</v>
      </c>
      <c r="BV158" s="44">
        <v>0</v>
      </c>
      <c r="BW158" s="44">
        <v>0</v>
      </c>
      <c r="BX158" s="44">
        <v>0</v>
      </c>
      <c r="BY158" s="44">
        <v>0</v>
      </c>
      <c r="BZ158" s="44">
        <v>0</v>
      </c>
      <c r="CA158" s="44">
        <v>0</v>
      </c>
      <c r="CB158" s="44">
        <v>0</v>
      </c>
      <c r="CC158" s="44">
        <v>0</v>
      </c>
      <c r="CD158" s="44">
        <v>0</v>
      </c>
      <c r="CE158" s="44">
        <v>0</v>
      </c>
      <c r="CF158" s="44">
        <v>0</v>
      </c>
      <c r="CG158" s="44">
        <v>0</v>
      </c>
      <c r="CH158" s="44">
        <v>0</v>
      </c>
      <c r="CI158" s="44">
        <v>0</v>
      </c>
      <c r="CJ158" s="44">
        <v>0</v>
      </c>
      <c r="CK158" s="44">
        <v>0</v>
      </c>
      <c r="CL158" s="44">
        <v>0</v>
      </c>
      <c r="CM158" s="44">
        <v>0</v>
      </c>
      <c r="CN158" s="44">
        <v>0</v>
      </c>
      <c r="CO158" s="44">
        <v>0</v>
      </c>
      <c r="CP158" s="44">
        <v>0</v>
      </c>
      <c r="CQ158" s="44">
        <v>0</v>
      </c>
      <c r="CR158" s="44">
        <v>0</v>
      </c>
      <c r="CS158" s="44">
        <v>0</v>
      </c>
      <c r="CT158" s="44">
        <v>0</v>
      </c>
      <c r="CU158" s="44">
        <v>1</v>
      </c>
      <c r="CV158" s="44">
        <v>52</v>
      </c>
      <c r="CW158" s="44">
        <f t="shared" si="6"/>
        <v>48.75</v>
      </c>
      <c r="CX158" s="87">
        <f t="shared" si="7"/>
        <v>97.25</v>
      </c>
      <c r="CY158" s="91">
        <f t="shared" si="8"/>
        <v>94</v>
      </c>
      <c r="CZ158" s="44">
        <v>0</v>
      </c>
      <c r="DA158" s="44"/>
      <c r="DB158" s="44" t="s">
        <v>898</v>
      </c>
    </row>
    <row r="159" spans="1:106" ht="15.75" customHeight="1" x14ac:dyDescent="0.3">
      <c r="A159" s="44" t="s">
        <v>212</v>
      </c>
      <c r="B159" s="44" t="s">
        <v>782</v>
      </c>
      <c r="C159" s="44" t="s">
        <v>805</v>
      </c>
      <c r="D159" s="44">
        <v>2019</v>
      </c>
      <c r="E159" s="45">
        <v>43636</v>
      </c>
      <c r="F159" s="44" t="s">
        <v>19</v>
      </c>
      <c r="G159" s="44" t="s">
        <v>67</v>
      </c>
      <c r="H159" s="37" t="s">
        <v>21</v>
      </c>
      <c r="I159" s="37" t="s">
        <v>21</v>
      </c>
      <c r="J159" s="37" t="s">
        <v>22</v>
      </c>
      <c r="K159" s="37" t="s">
        <v>21</v>
      </c>
      <c r="L159" s="37" t="s">
        <v>22</v>
      </c>
      <c r="M159" s="44">
        <v>0</v>
      </c>
      <c r="N159" s="44">
        <v>0</v>
      </c>
      <c r="O159" s="44">
        <v>2</v>
      </c>
      <c r="P159" s="44">
        <v>0</v>
      </c>
      <c r="Q159" s="44">
        <v>15</v>
      </c>
      <c r="R159" s="44">
        <v>25</v>
      </c>
      <c r="S159" s="44">
        <v>0</v>
      </c>
      <c r="T159" s="44">
        <v>0</v>
      </c>
      <c r="U159" s="44">
        <v>0.25</v>
      </c>
      <c r="V159" s="44">
        <v>0</v>
      </c>
      <c r="W159" s="44">
        <v>0</v>
      </c>
      <c r="X159" s="44">
        <v>0</v>
      </c>
      <c r="Y159" s="44">
        <v>0.5</v>
      </c>
      <c r="Z159" s="44">
        <v>0</v>
      </c>
      <c r="AA159" s="44">
        <v>0</v>
      </c>
      <c r="AB159" s="44">
        <v>0</v>
      </c>
      <c r="AC159" s="44">
        <v>21</v>
      </c>
      <c r="AD159" s="44">
        <v>0</v>
      </c>
      <c r="AE159" s="44">
        <v>3</v>
      </c>
      <c r="AF159" s="44">
        <v>0.25</v>
      </c>
      <c r="AG159" s="44">
        <v>0</v>
      </c>
      <c r="AH159" s="44">
        <v>0</v>
      </c>
      <c r="AI159" s="44">
        <v>0</v>
      </c>
      <c r="AJ159" s="44">
        <v>0</v>
      </c>
      <c r="AK159" s="44">
        <v>0</v>
      </c>
      <c r="AL159" s="44">
        <v>0</v>
      </c>
      <c r="AM159" s="44">
        <v>0</v>
      </c>
      <c r="AN159" s="44">
        <v>0</v>
      </c>
      <c r="AO159" s="44">
        <v>0</v>
      </c>
      <c r="AP159" s="44">
        <v>0</v>
      </c>
      <c r="AQ159" s="44">
        <v>0</v>
      </c>
      <c r="AR159" s="44">
        <v>0</v>
      </c>
      <c r="AS159" s="44">
        <v>0</v>
      </c>
      <c r="AT159" s="44">
        <v>0</v>
      </c>
      <c r="AU159" s="44">
        <v>0</v>
      </c>
      <c r="AV159" s="44">
        <v>0</v>
      </c>
      <c r="AW159" s="44">
        <v>0</v>
      </c>
      <c r="AX159" s="44">
        <v>0</v>
      </c>
      <c r="AY159" s="44">
        <v>0</v>
      </c>
      <c r="AZ159" s="44">
        <v>0</v>
      </c>
      <c r="BA159" s="44">
        <v>0</v>
      </c>
      <c r="BB159" s="44">
        <v>0</v>
      </c>
      <c r="BC159" s="44">
        <v>0.25</v>
      </c>
      <c r="BD159" s="44">
        <v>0</v>
      </c>
      <c r="BE159" s="44">
        <v>0.25</v>
      </c>
      <c r="BF159" s="44">
        <v>0</v>
      </c>
      <c r="BG159" s="44">
        <v>0</v>
      </c>
      <c r="BH159" s="44">
        <v>0</v>
      </c>
      <c r="BI159" s="44">
        <v>0</v>
      </c>
      <c r="BJ159" s="44">
        <v>0</v>
      </c>
      <c r="BK159" s="44">
        <v>0</v>
      </c>
      <c r="BL159" s="44">
        <v>0</v>
      </c>
      <c r="BM159" s="44">
        <v>0</v>
      </c>
      <c r="BN159" s="44">
        <v>3</v>
      </c>
      <c r="BO159" s="44">
        <v>0</v>
      </c>
      <c r="BP159" s="44">
        <v>4</v>
      </c>
      <c r="BQ159" s="44">
        <v>0</v>
      </c>
      <c r="BR159" s="44">
        <v>0</v>
      </c>
      <c r="BS159" s="44">
        <v>0</v>
      </c>
      <c r="BT159" s="44">
        <v>4</v>
      </c>
      <c r="BU159" s="44">
        <v>0</v>
      </c>
      <c r="BV159" s="44">
        <v>0</v>
      </c>
      <c r="BW159" s="44">
        <v>0</v>
      </c>
      <c r="BX159" s="44">
        <v>0</v>
      </c>
      <c r="BY159" s="44">
        <v>0</v>
      </c>
      <c r="BZ159" s="44">
        <v>0</v>
      </c>
      <c r="CA159" s="44">
        <v>0</v>
      </c>
      <c r="CB159" s="44">
        <v>0</v>
      </c>
      <c r="CC159" s="44">
        <v>0</v>
      </c>
      <c r="CD159" s="44">
        <v>0</v>
      </c>
      <c r="CE159" s="44">
        <v>0</v>
      </c>
      <c r="CF159" s="44">
        <v>0</v>
      </c>
      <c r="CG159" s="44">
        <v>0</v>
      </c>
      <c r="CH159" s="44">
        <v>0.25</v>
      </c>
      <c r="CI159" s="44">
        <v>0</v>
      </c>
      <c r="CJ159" s="44">
        <v>0</v>
      </c>
      <c r="CK159" s="44">
        <v>0</v>
      </c>
      <c r="CL159" s="44">
        <v>0.25</v>
      </c>
      <c r="CM159" s="44">
        <v>0</v>
      </c>
      <c r="CN159" s="44">
        <v>0.25</v>
      </c>
      <c r="CO159" s="44">
        <v>0</v>
      </c>
      <c r="CP159" s="44">
        <v>0</v>
      </c>
      <c r="CQ159" s="44">
        <v>0</v>
      </c>
      <c r="CR159" s="44">
        <v>0</v>
      </c>
      <c r="CS159" s="44">
        <v>0</v>
      </c>
      <c r="CT159" s="44">
        <v>0</v>
      </c>
      <c r="CU159" s="44">
        <v>20</v>
      </c>
      <c r="CV159" s="44">
        <v>58</v>
      </c>
      <c r="CW159" s="44">
        <f t="shared" si="6"/>
        <v>57.25</v>
      </c>
      <c r="CX159" s="87">
        <f t="shared" si="7"/>
        <v>100</v>
      </c>
      <c r="CY159" s="91">
        <f t="shared" si="8"/>
        <v>99.25</v>
      </c>
      <c r="CZ159" s="44">
        <v>21</v>
      </c>
      <c r="DA159" s="44"/>
      <c r="DB159" s="44"/>
    </row>
    <row r="160" spans="1:106" ht="15.75" customHeight="1" x14ac:dyDescent="0.3">
      <c r="A160" s="44" t="s">
        <v>212</v>
      </c>
      <c r="B160" s="44" t="s">
        <v>782</v>
      </c>
      <c r="C160" s="44" t="s">
        <v>805</v>
      </c>
      <c r="D160" s="44">
        <v>2019</v>
      </c>
      <c r="E160" s="45">
        <v>43636</v>
      </c>
      <c r="F160" s="44" t="s">
        <v>19</v>
      </c>
      <c r="G160" s="44" t="s">
        <v>71</v>
      </c>
      <c r="H160" s="37" t="s">
        <v>45</v>
      </c>
      <c r="I160" s="37" t="s">
        <v>45</v>
      </c>
      <c r="J160" s="37" t="s">
        <v>45</v>
      </c>
      <c r="K160" s="37" t="s">
        <v>45</v>
      </c>
      <c r="L160" s="37" t="s">
        <v>45</v>
      </c>
      <c r="M160" s="44">
        <v>0</v>
      </c>
      <c r="N160" s="44">
        <v>0</v>
      </c>
      <c r="O160" s="44">
        <v>0</v>
      </c>
      <c r="P160" s="44">
        <v>0</v>
      </c>
      <c r="Q160" s="44">
        <v>15</v>
      </c>
      <c r="R160" s="44">
        <v>10</v>
      </c>
      <c r="S160" s="44">
        <v>0</v>
      </c>
      <c r="T160" s="44">
        <v>0</v>
      </c>
      <c r="U160" s="44">
        <v>0</v>
      </c>
      <c r="V160" s="44">
        <v>0.25</v>
      </c>
      <c r="W160" s="44">
        <v>0</v>
      </c>
      <c r="X160" s="44">
        <v>0</v>
      </c>
      <c r="Y160" s="44">
        <v>0.5</v>
      </c>
      <c r="Z160" s="44">
        <v>0</v>
      </c>
      <c r="AA160" s="44">
        <v>0</v>
      </c>
      <c r="AB160" s="44">
        <v>0</v>
      </c>
      <c r="AC160" s="44">
        <v>65</v>
      </c>
      <c r="AD160" s="44">
        <v>0</v>
      </c>
      <c r="AE160" s="44">
        <v>4</v>
      </c>
      <c r="AF160" s="44">
        <v>0</v>
      </c>
      <c r="AG160" s="44">
        <v>0</v>
      </c>
      <c r="AH160" s="44">
        <v>0</v>
      </c>
      <c r="AI160" s="44">
        <v>0</v>
      </c>
      <c r="AJ160" s="44">
        <v>0</v>
      </c>
      <c r="AK160" s="44">
        <v>0</v>
      </c>
      <c r="AL160" s="44">
        <v>0</v>
      </c>
      <c r="AM160" s="44">
        <v>0</v>
      </c>
      <c r="AN160" s="44">
        <v>0</v>
      </c>
      <c r="AO160" s="44">
        <v>0</v>
      </c>
      <c r="AP160" s="44">
        <v>0</v>
      </c>
      <c r="AQ160" s="44">
        <v>0</v>
      </c>
      <c r="AR160" s="44">
        <v>0</v>
      </c>
      <c r="AS160" s="44">
        <v>0</v>
      </c>
      <c r="AT160" s="44">
        <v>0</v>
      </c>
      <c r="AU160" s="44">
        <v>0</v>
      </c>
      <c r="AV160" s="44">
        <v>0</v>
      </c>
      <c r="AW160" s="44">
        <v>0</v>
      </c>
      <c r="AX160" s="44">
        <v>0</v>
      </c>
      <c r="AY160" s="44">
        <v>0</v>
      </c>
      <c r="AZ160" s="44">
        <v>0</v>
      </c>
      <c r="BA160" s="44">
        <v>0</v>
      </c>
      <c r="BB160" s="44">
        <v>0</v>
      </c>
      <c r="BC160" s="44">
        <v>0.25</v>
      </c>
      <c r="BD160" s="44">
        <v>0</v>
      </c>
      <c r="BE160" s="44">
        <v>0.25</v>
      </c>
      <c r="BF160" s="44">
        <v>0</v>
      </c>
      <c r="BG160" s="44">
        <v>0</v>
      </c>
      <c r="BH160" s="44">
        <v>0</v>
      </c>
      <c r="BI160" s="44">
        <v>0</v>
      </c>
      <c r="BJ160" s="44">
        <v>0</v>
      </c>
      <c r="BK160" s="44">
        <v>0</v>
      </c>
      <c r="BL160" s="44">
        <v>0.25</v>
      </c>
      <c r="BM160" s="44">
        <v>0</v>
      </c>
      <c r="BN160" s="44">
        <v>0.25</v>
      </c>
      <c r="BO160" s="44">
        <v>0.25</v>
      </c>
      <c r="BP160" s="44">
        <v>1</v>
      </c>
      <c r="BQ160" s="44">
        <v>0</v>
      </c>
      <c r="BR160" s="44">
        <v>0</v>
      </c>
      <c r="BS160" s="44">
        <v>0</v>
      </c>
      <c r="BT160" s="44">
        <v>0.25</v>
      </c>
      <c r="BU160" s="44">
        <v>0.5</v>
      </c>
      <c r="BV160" s="44">
        <v>0</v>
      </c>
      <c r="BW160" s="44">
        <v>0</v>
      </c>
      <c r="BX160" s="44">
        <v>0</v>
      </c>
      <c r="BY160" s="44">
        <v>0</v>
      </c>
      <c r="BZ160" s="44">
        <v>0</v>
      </c>
      <c r="CA160" s="44">
        <v>0</v>
      </c>
      <c r="CB160" s="44">
        <v>0</v>
      </c>
      <c r="CC160" s="44">
        <v>0</v>
      </c>
      <c r="CD160" s="44">
        <v>0</v>
      </c>
      <c r="CE160" s="44">
        <v>0</v>
      </c>
      <c r="CF160" s="44">
        <v>0</v>
      </c>
      <c r="CG160" s="44">
        <v>0</v>
      </c>
      <c r="CH160" s="44">
        <v>0</v>
      </c>
      <c r="CI160" s="44">
        <v>0</v>
      </c>
      <c r="CJ160" s="44">
        <v>0</v>
      </c>
      <c r="CK160" s="44">
        <v>0</v>
      </c>
      <c r="CL160" s="44">
        <v>0</v>
      </c>
      <c r="CM160" s="44">
        <v>0</v>
      </c>
      <c r="CN160" s="44">
        <v>0</v>
      </c>
      <c r="CO160" s="44">
        <v>0</v>
      </c>
      <c r="CP160" s="44">
        <v>0</v>
      </c>
      <c r="CQ160" s="44">
        <v>0</v>
      </c>
      <c r="CR160" s="44">
        <v>0</v>
      </c>
      <c r="CS160" s="44">
        <v>0</v>
      </c>
      <c r="CT160" s="44">
        <v>0</v>
      </c>
      <c r="CU160" s="44">
        <v>1</v>
      </c>
      <c r="CV160" s="44">
        <v>75</v>
      </c>
      <c r="CW160" s="44">
        <f t="shared" si="6"/>
        <v>73.75</v>
      </c>
      <c r="CX160" s="87">
        <f t="shared" si="7"/>
        <v>100</v>
      </c>
      <c r="CY160" s="91">
        <f t="shared" si="8"/>
        <v>98.75</v>
      </c>
      <c r="CZ160" s="44">
        <v>2</v>
      </c>
      <c r="DA160" s="44"/>
      <c r="DB160" s="44" t="s">
        <v>899</v>
      </c>
    </row>
    <row r="161" spans="1:106" ht="15.75" customHeight="1" x14ac:dyDescent="0.3">
      <c r="A161" s="44" t="s">
        <v>212</v>
      </c>
      <c r="B161" s="44" t="s">
        <v>782</v>
      </c>
      <c r="C161" s="44" t="s">
        <v>805</v>
      </c>
      <c r="D161" s="44">
        <v>2019</v>
      </c>
      <c r="E161" s="45">
        <v>43636</v>
      </c>
      <c r="F161" s="44" t="s">
        <v>19</v>
      </c>
      <c r="G161" s="44" t="s">
        <v>74</v>
      </c>
      <c r="H161" s="37" t="s">
        <v>27</v>
      </c>
      <c r="I161" s="37" t="s">
        <v>27</v>
      </c>
      <c r="J161" s="37" t="s">
        <v>26</v>
      </c>
      <c r="K161" s="37" t="s">
        <v>27</v>
      </c>
      <c r="L161" s="37" t="s">
        <v>26</v>
      </c>
      <c r="M161" s="44">
        <v>0</v>
      </c>
      <c r="N161" s="44">
        <v>0.25</v>
      </c>
      <c r="O161" s="44">
        <v>0</v>
      </c>
      <c r="P161" s="44">
        <v>0</v>
      </c>
      <c r="Q161" s="44">
        <v>25</v>
      </c>
      <c r="R161" s="44">
        <v>20</v>
      </c>
      <c r="S161" s="44">
        <v>0</v>
      </c>
      <c r="T161" s="44">
        <v>0</v>
      </c>
      <c r="U161" s="44">
        <v>0.25</v>
      </c>
      <c r="V161" s="44">
        <v>0.25</v>
      </c>
      <c r="W161" s="44">
        <v>0</v>
      </c>
      <c r="X161" s="44">
        <v>0</v>
      </c>
      <c r="Y161" s="44">
        <v>2</v>
      </c>
      <c r="Z161" s="44">
        <v>0</v>
      </c>
      <c r="AA161" s="44">
        <v>0</v>
      </c>
      <c r="AB161" s="44">
        <v>0</v>
      </c>
      <c r="AC161" s="44">
        <v>23</v>
      </c>
      <c r="AD161" s="44">
        <v>0.25</v>
      </c>
      <c r="AE161" s="44">
        <v>3</v>
      </c>
      <c r="AF161" s="44">
        <v>0.25</v>
      </c>
      <c r="AG161" s="44">
        <v>0</v>
      </c>
      <c r="AH161" s="44">
        <v>0</v>
      </c>
      <c r="AI161" s="44">
        <v>0</v>
      </c>
      <c r="AJ161" s="44">
        <v>0</v>
      </c>
      <c r="AK161" s="44">
        <v>0</v>
      </c>
      <c r="AL161" s="44">
        <v>0</v>
      </c>
      <c r="AM161" s="44">
        <v>0</v>
      </c>
      <c r="AN161" s="44">
        <v>0</v>
      </c>
      <c r="AO161" s="44">
        <v>0</v>
      </c>
      <c r="AP161" s="44">
        <v>0</v>
      </c>
      <c r="AQ161" s="44">
        <v>0</v>
      </c>
      <c r="AR161" s="44">
        <v>0</v>
      </c>
      <c r="AS161" s="44">
        <v>0</v>
      </c>
      <c r="AT161" s="44">
        <v>0</v>
      </c>
      <c r="AU161" s="44">
        <v>0</v>
      </c>
      <c r="AV161" s="44">
        <v>0</v>
      </c>
      <c r="AW161" s="44">
        <v>0</v>
      </c>
      <c r="AX161" s="44">
        <v>0</v>
      </c>
      <c r="AY161" s="44">
        <v>0</v>
      </c>
      <c r="AZ161" s="44">
        <v>0</v>
      </c>
      <c r="BA161" s="44">
        <v>0</v>
      </c>
      <c r="BB161" s="44">
        <v>0</v>
      </c>
      <c r="BC161" s="44">
        <v>0.25</v>
      </c>
      <c r="BD161" s="44">
        <v>0</v>
      </c>
      <c r="BE161" s="44">
        <v>0.5</v>
      </c>
      <c r="BF161" s="44">
        <v>0</v>
      </c>
      <c r="BG161" s="44">
        <v>0</v>
      </c>
      <c r="BH161" s="44">
        <v>0.25</v>
      </c>
      <c r="BI161" s="44">
        <v>0</v>
      </c>
      <c r="BJ161" s="44">
        <v>0</v>
      </c>
      <c r="BK161" s="44">
        <v>0</v>
      </c>
      <c r="BL161" s="44">
        <v>0</v>
      </c>
      <c r="BM161" s="44">
        <v>0</v>
      </c>
      <c r="BN161" s="44">
        <v>0.25</v>
      </c>
      <c r="BO161" s="44">
        <v>0</v>
      </c>
      <c r="BP161" s="44">
        <v>9</v>
      </c>
      <c r="BQ161" s="44">
        <v>0</v>
      </c>
      <c r="BR161" s="44">
        <v>0</v>
      </c>
      <c r="BS161" s="44">
        <v>0</v>
      </c>
      <c r="BT161" s="44">
        <v>0.25</v>
      </c>
      <c r="BU161" s="44">
        <v>2</v>
      </c>
      <c r="BV161" s="44">
        <v>0</v>
      </c>
      <c r="BW161" s="44">
        <v>0</v>
      </c>
      <c r="BX161" s="44">
        <v>0</v>
      </c>
      <c r="BY161" s="44">
        <v>0</v>
      </c>
      <c r="BZ161" s="44">
        <v>0</v>
      </c>
      <c r="CA161" s="44">
        <v>0</v>
      </c>
      <c r="CB161" s="44">
        <v>0</v>
      </c>
      <c r="CC161" s="44">
        <v>0</v>
      </c>
      <c r="CD161" s="44">
        <v>0</v>
      </c>
      <c r="CE161" s="44">
        <v>0</v>
      </c>
      <c r="CF161" s="44">
        <v>0</v>
      </c>
      <c r="CG161" s="44">
        <v>0</v>
      </c>
      <c r="CH161" s="44">
        <v>0</v>
      </c>
      <c r="CI161" s="44">
        <v>0</v>
      </c>
      <c r="CJ161" s="44">
        <v>0</v>
      </c>
      <c r="CK161" s="44">
        <v>0</v>
      </c>
      <c r="CL161" s="44">
        <v>0</v>
      </c>
      <c r="CM161" s="44">
        <v>0</v>
      </c>
      <c r="CN161" s="44">
        <v>0</v>
      </c>
      <c r="CO161" s="44">
        <v>0</v>
      </c>
      <c r="CP161" s="44">
        <v>0</v>
      </c>
      <c r="CQ161" s="44">
        <v>0</v>
      </c>
      <c r="CR161" s="44">
        <v>0</v>
      </c>
      <c r="CS161" s="44">
        <v>0</v>
      </c>
      <c r="CT161" s="44">
        <v>0</v>
      </c>
      <c r="CU161" s="44">
        <v>10</v>
      </c>
      <c r="CV161" s="44">
        <v>53</v>
      </c>
      <c r="CW161" s="44">
        <f t="shared" si="6"/>
        <v>51.5</v>
      </c>
      <c r="CX161" s="87">
        <f t="shared" si="7"/>
        <v>98.25</v>
      </c>
      <c r="CY161" s="91">
        <f t="shared" si="8"/>
        <v>96.75</v>
      </c>
      <c r="CZ161" s="44">
        <v>1</v>
      </c>
      <c r="DA161" s="44"/>
      <c r="DB161" s="44" t="s">
        <v>896</v>
      </c>
    </row>
    <row r="162" spans="1:106" ht="15.75" customHeight="1" x14ac:dyDescent="0.3">
      <c r="A162" s="44" t="s">
        <v>212</v>
      </c>
      <c r="B162" s="44" t="s">
        <v>782</v>
      </c>
      <c r="C162" s="44" t="s">
        <v>805</v>
      </c>
      <c r="D162" s="44">
        <v>2019</v>
      </c>
      <c r="E162" s="45">
        <v>43635</v>
      </c>
      <c r="F162" s="44" t="s">
        <v>19</v>
      </c>
      <c r="G162" s="44" t="s">
        <v>77</v>
      </c>
      <c r="H162" s="37" t="s">
        <v>21</v>
      </c>
      <c r="I162" s="37" t="s">
        <v>21</v>
      </c>
      <c r="J162" s="37" t="s">
        <v>22</v>
      </c>
      <c r="K162" s="37" t="s">
        <v>21</v>
      </c>
      <c r="L162" s="37" t="s">
        <v>22</v>
      </c>
      <c r="M162" s="44">
        <v>0</v>
      </c>
      <c r="N162" s="44">
        <v>0</v>
      </c>
      <c r="O162" s="44">
        <v>4</v>
      </c>
      <c r="P162" s="44">
        <v>0</v>
      </c>
      <c r="Q162" s="44">
        <v>30</v>
      </c>
      <c r="R162" s="44">
        <v>3</v>
      </c>
      <c r="S162" s="44">
        <v>0.25</v>
      </c>
      <c r="T162" s="44">
        <v>0</v>
      </c>
      <c r="U162" s="44">
        <v>0.25</v>
      </c>
      <c r="V162" s="44">
        <v>0.25</v>
      </c>
      <c r="W162" s="44">
        <v>0</v>
      </c>
      <c r="X162" s="44">
        <v>0</v>
      </c>
      <c r="Y162" s="44">
        <v>1</v>
      </c>
      <c r="Z162" s="44">
        <v>0</v>
      </c>
      <c r="AA162" s="44">
        <v>0</v>
      </c>
      <c r="AB162" s="44">
        <v>0</v>
      </c>
      <c r="AC162" s="44">
        <v>4</v>
      </c>
      <c r="AD162" s="44">
        <v>0</v>
      </c>
      <c r="AE162" s="44">
        <v>45</v>
      </c>
      <c r="AF162" s="44">
        <v>0.25</v>
      </c>
      <c r="AG162" s="44">
        <v>0</v>
      </c>
      <c r="AH162" s="44">
        <v>0</v>
      </c>
      <c r="AI162" s="44">
        <v>0</v>
      </c>
      <c r="AJ162" s="44">
        <v>0</v>
      </c>
      <c r="AK162" s="44">
        <v>0</v>
      </c>
      <c r="AL162" s="44">
        <v>0</v>
      </c>
      <c r="AM162" s="44">
        <v>0</v>
      </c>
      <c r="AN162" s="44">
        <v>0</v>
      </c>
      <c r="AO162" s="44">
        <v>0</v>
      </c>
      <c r="AP162" s="44">
        <v>0</v>
      </c>
      <c r="AQ162" s="44">
        <v>0</v>
      </c>
      <c r="AR162" s="44">
        <v>0</v>
      </c>
      <c r="AS162" s="44">
        <v>0</v>
      </c>
      <c r="AT162" s="44">
        <v>0</v>
      </c>
      <c r="AU162" s="44">
        <v>0</v>
      </c>
      <c r="AV162" s="44">
        <v>0</v>
      </c>
      <c r="AW162" s="44">
        <v>0</v>
      </c>
      <c r="AX162" s="44">
        <v>0</v>
      </c>
      <c r="AY162" s="44">
        <v>0</v>
      </c>
      <c r="AZ162" s="44">
        <v>0</v>
      </c>
      <c r="BA162" s="44">
        <v>0</v>
      </c>
      <c r="BB162" s="44">
        <v>0</v>
      </c>
      <c r="BC162" s="44">
        <v>0.25</v>
      </c>
      <c r="BD162" s="44">
        <v>0</v>
      </c>
      <c r="BE162" s="44">
        <v>0.25</v>
      </c>
      <c r="BF162" s="44">
        <v>0</v>
      </c>
      <c r="BG162" s="44">
        <v>0</v>
      </c>
      <c r="BH162" s="44">
        <v>0</v>
      </c>
      <c r="BI162" s="44">
        <v>0</v>
      </c>
      <c r="BJ162" s="44">
        <v>0</v>
      </c>
      <c r="BK162" s="44">
        <v>0</v>
      </c>
      <c r="BL162" s="44">
        <v>0</v>
      </c>
      <c r="BM162" s="44">
        <v>0</v>
      </c>
      <c r="BN162" s="44">
        <v>0.25</v>
      </c>
      <c r="BO162" s="44">
        <v>0</v>
      </c>
      <c r="BP162" s="44">
        <v>5</v>
      </c>
      <c r="BQ162" s="44">
        <v>0</v>
      </c>
      <c r="BR162" s="44">
        <v>0</v>
      </c>
      <c r="BS162" s="44">
        <v>0</v>
      </c>
      <c r="BT162" s="44">
        <v>2</v>
      </c>
      <c r="BU162" s="44">
        <v>0.25</v>
      </c>
      <c r="BV162" s="44">
        <v>0</v>
      </c>
      <c r="BW162" s="44">
        <v>0</v>
      </c>
      <c r="BX162" s="44">
        <v>0</v>
      </c>
      <c r="BY162" s="44">
        <v>0</v>
      </c>
      <c r="BZ162" s="44">
        <v>0</v>
      </c>
      <c r="CA162" s="44">
        <v>0</v>
      </c>
      <c r="CB162" s="44">
        <v>0</v>
      </c>
      <c r="CC162" s="44">
        <v>0</v>
      </c>
      <c r="CD162" s="44">
        <v>0</v>
      </c>
      <c r="CE162" s="44">
        <v>0</v>
      </c>
      <c r="CF162" s="44">
        <v>0</v>
      </c>
      <c r="CG162" s="44">
        <v>0</v>
      </c>
      <c r="CH162" s="44">
        <v>1</v>
      </c>
      <c r="CI162" s="44">
        <v>0</v>
      </c>
      <c r="CJ162" s="44">
        <v>0</v>
      </c>
      <c r="CK162" s="44">
        <v>0</v>
      </c>
      <c r="CL162" s="44">
        <v>0.25</v>
      </c>
      <c r="CM162" s="44">
        <v>0</v>
      </c>
      <c r="CN162" s="44">
        <v>0</v>
      </c>
      <c r="CO162" s="44">
        <v>0.25</v>
      </c>
      <c r="CP162" s="44">
        <v>0</v>
      </c>
      <c r="CQ162" s="44">
        <v>0</v>
      </c>
      <c r="CR162" s="44">
        <v>0</v>
      </c>
      <c r="CS162" s="44">
        <v>0</v>
      </c>
      <c r="CT162" s="44">
        <v>0</v>
      </c>
      <c r="CU162" s="44">
        <v>2</v>
      </c>
      <c r="CV162" s="44">
        <v>65</v>
      </c>
      <c r="CW162" s="44">
        <f t="shared" si="6"/>
        <v>62.5</v>
      </c>
      <c r="CX162" s="87">
        <f t="shared" si="7"/>
        <v>102</v>
      </c>
      <c r="CY162" s="91">
        <f t="shared" si="8"/>
        <v>99.5</v>
      </c>
      <c r="CZ162" s="44">
        <v>5</v>
      </c>
      <c r="DA162" s="44"/>
      <c r="DB162" s="44" t="s">
        <v>896</v>
      </c>
    </row>
    <row r="163" spans="1:106" ht="15.75" customHeight="1" x14ac:dyDescent="0.3">
      <c r="A163" s="44" t="s">
        <v>212</v>
      </c>
      <c r="B163" s="44" t="s">
        <v>782</v>
      </c>
      <c r="C163" s="44" t="s">
        <v>805</v>
      </c>
      <c r="D163" s="44">
        <v>2019</v>
      </c>
      <c r="E163" s="45">
        <v>43635</v>
      </c>
      <c r="F163" s="44" t="s">
        <v>19</v>
      </c>
      <c r="G163" s="44" t="s">
        <v>80</v>
      </c>
      <c r="H163" s="37" t="s">
        <v>45</v>
      </c>
      <c r="I163" s="37" t="s">
        <v>45</v>
      </c>
      <c r="J163" s="37" t="s">
        <v>45</v>
      </c>
      <c r="K163" s="37" t="s">
        <v>45</v>
      </c>
      <c r="L163" s="37" t="s">
        <v>45</v>
      </c>
      <c r="M163" s="44">
        <v>1</v>
      </c>
      <c r="N163" s="44">
        <v>0</v>
      </c>
      <c r="O163" s="44">
        <v>2</v>
      </c>
      <c r="P163" s="44">
        <v>0</v>
      </c>
      <c r="Q163" s="44">
        <v>40</v>
      </c>
      <c r="R163" s="44">
        <v>12</v>
      </c>
      <c r="S163" s="44">
        <v>0</v>
      </c>
      <c r="T163" s="44">
        <v>0</v>
      </c>
      <c r="U163" s="44">
        <v>0</v>
      </c>
      <c r="V163" s="44">
        <v>0.25</v>
      </c>
      <c r="W163" s="44">
        <v>0</v>
      </c>
      <c r="X163" s="44">
        <v>0</v>
      </c>
      <c r="Y163" s="44">
        <v>4</v>
      </c>
      <c r="Z163" s="44">
        <v>0</v>
      </c>
      <c r="AA163" s="44">
        <v>0</v>
      </c>
      <c r="AB163" s="44">
        <v>0</v>
      </c>
      <c r="AC163" s="44">
        <v>12</v>
      </c>
      <c r="AD163" s="44">
        <v>0</v>
      </c>
      <c r="AE163" s="44">
        <v>7</v>
      </c>
      <c r="AF163" s="44">
        <v>0.25</v>
      </c>
      <c r="AG163" s="44">
        <v>0</v>
      </c>
      <c r="AH163" s="44">
        <v>0</v>
      </c>
      <c r="AI163" s="44">
        <v>0</v>
      </c>
      <c r="AJ163" s="44">
        <v>0</v>
      </c>
      <c r="AK163" s="44">
        <v>0</v>
      </c>
      <c r="AL163" s="44">
        <v>0</v>
      </c>
      <c r="AM163" s="44">
        <v>0</v>
      </c>
      <c r="AN163" s="44">
        <v>0</v>
      </c>
      <c r="AO163" s="44">
        <v>0</v>
      </c>
      <c r="AP163" s="44">
        <v>0</v>
      </c>
      <c r="AQ163" s="44">
        <v>0</v>
      </c>
      <c r="AR163" s="44">
        <v>0</v>
      </c>
      <c r="AS163" s="44">
        <v>0</v>
      </c>
      <c r="AT163" s="44">
        <v>0</v>
      </c>
      <c r="AU163" s="44">
        <v>0</v>
      </c>
      <c r="AV163" s="44">
        <v>0</v>
      </c>
      <c r="AW163" s="44">
        <v>0</v>
      </c>
      <c r="AX163" s="44">
        <v>0</v>
      </c>
      <c r="AY163" s="44">
        <v>0</v>
      </c>
      <c r="AZ163" s="44">
        <v>0</v>
      </c>
      <c r="BA163" s="44">
        <v>0</v>
      </c>
      <c r="BB163" s="44">
        <v>0</v>
      </c>
      <c r="BC163" s="44">
        <v>0.25</v>
      </c>
      <c r="BD163" s="44">
        <v>0</v>
      </c>
      <c r="BE163" s="44">
        <v>0.25</v>
      </c>
      <c r="BF163" s="44">
        <v>0</v>
      </c>
      <c r="BG163" s="44">
        <v>0</v>
      </c>
      <c r="BH163" s="44">
        <v>0</v>
      </c>
      <c r="BI163" s="44">
        <v>0</v>
      </c>
      <c r="BJ163" s="44">
        <v>0</v>
      </c>
      <c r="BK163" s="44">
        <v>0</v>
      </c>
      <c r="BL163" s="44">
        <v>0</v>
      </c>
      <c r="BM163" s="44">
        <v>0</v>
      </c>
      <c r="BN163" s="44">
        <v>0.25</v>
      </c>
      <c r="BO163" s="44">
        <v>0</v>
      </c>
      <c r="BP163" s="44">
        <v>9</v>
      </c>
      <c r="BQ163" s="44">
        <v>0</v>
      </c>
      <c r="BR163" s="44">
        <v>0</v>
      </c>
      <c r="BS163" s="44">
        <v>0</v>
      </c>
      <c r="BT163" s="44">
        <v>3</v>
      </c>
      <c r="BU163" s="44">
        <v>3</v>
      </c>
      <c r="BV163" s="44">
        <v>0</v>
      </c>
      <c r="BW163" s="44">
        <v>0</v>
      </c>
      <c r="BX163" s="44">
        <v>0</v>
      </c>
      <c r="BY163" s="44">
        <v>0</v>
      </c>
      <c r="BZ163" s="44">
        <v>0</v>
      </c>
      <c r="CA163" s="44">
        <v>0</v>
      </c>
      <c r="CB163" s="44">
        <v>0</v>
      </c>
      <c r="CC163" s="44">
        <v>0</v>
      </c>
      <c r="CD163" s="44">
        <v>0</v>
      </c>
      <c r="CE163" s="44">
        <v>0</v>
      </c>
      <c r="CF163" s="44">
        <v>0</v>
      </c>
      <c r="CG163" s="44">
        <v>0</v>
      </c>
      <c r="CH163" s="44">
        <v>0.25</v>
      </c>
      <c r="CI163" s="44">
        <v>0</v>
      </c>
      <c r="CJ163" s="44">
        <v>0</v>
      </c>
      <c r="CK163" s="44">
        <v>0</v>
      </c>
      <c r="CL163" s="44">
        <v>0.25</v>
      </c>
      <c r="CM163" s="44">
        <v>0</v>
      </c>
      <c r="CN163" s="44">
        <v>0</v>
      </c>
      <c r="CO163" s="44">
        <v>0</v>
      </c>
      <c r="CP163" s="44">
        <v>0</v>
      </c>
      <c r="CQ163" s="44">
        <v>0</v>
      </c>
      <c r="CR163" s="44">
        <v>0</v>
      </c>
      <c r="CS163" s="44">
        <v>0</v>
      </c>
      <c r="CT163" s="44">
        <v>0</v>
      </c>
      <c r="CU163" s="44">
        <v>2</v>
      </c>
      <c r="CV163" s="44">
        <v>45</v>
      </c>
      <c r="CW163" s="44">
        <f t="shared" si="6"/>
        <v>41.75</v>
      </c>
      <c r="CX163" s="87">
        <f t="shared" si="7"/>
        <v>100</v>
      </c>
      <c r="CY163" s="91">
        <f t="shared" si="8"/>
        <v>96.75</v>
      </c>
      <c r="CZ163" s="44">
        <v>3</v>
      </c>
      <c r="DA163" s="44"/>
      <c r="DB163" s="44"/>
    </row>
    <row r="164" spans="1:106" ht="15.75" customHeight="1" x14ac:dyDescent="0.3">
      <c r="A164" s="44" t="s">
        <v>212</v>
      </c>
      <c r="B164" s="44" t="s">
        <v>782</v>
      </c>
      <c r="C164" s="44" t="s">
        <v>805</v>
      </c>
      <c r="D164" s="44">
        <v>2019</v>
      </c>
      <c r="E164" s="45">
        <v>43635</v>
      </c>
      <c r="F164" s="44" t="s">
        <v>19</v>
      </c>
      <c r="G164" s="44" t="s">
        <v>83</v>
      </c>
      <c r="H164" s="37" t="s">
        <v>35</v>
      </c>
      <c r="I164" s="37" t="s">
        <v>31</v>
      </c>
      <c r="J164" s="37" t="s">
        <v>31</v>
      </c>
      <c r="K164" s="37" t="s">
        <v>31</v>
      </c>
      <c r="L164" s="37" t="s">
        <v>31</v>
      </c>
      <c r="M164" s="44">
        <v>1</v>
      </c>
      <c r="N164" s="44">
        <v>10</v>
      </c>
      <c r="O164" s="44">
        <v>3</v>
      </c>
      <c r="P164" s="44">
        <v>1</v>
      </c>
      <c r="Q164" s="44">
        <v>25</v>
      </c>
      <c r="R164" s="44">
        <v>35</v>
      </c>
      <c r="S164" s="44">
        <v>0</v>
      </c>
      <c r="T164" s="44">
        <v>0</v>
      </c>
      <c r="U164" s="44">
        <v>0</v>
      </c>
      <c r="V164" s="44">
        <v>0.25</v>
      </c>
      <c r="W164" s="44">
        <v>0</v>
      </c>
      <c r="X164" s="44">
        <v>0</v>
      </c>
      <c r="Y164" s="44">
        <v>2</v>
      </c>
      <c r="Z164" s="44">
        <v>0</v>
      </c>
      <c r="AA164" s="44">
        <v>0</v>
      </c>
      <c r="AB164" s="44">
        <v>0</v>
      </c>
      <c r="AC164" s="44">
        <v>0</v>
      </c>
      <c r="AD164" s="44">
        <v>0</v>
      </c>
      <c r="AE164" s="44">
        <v>0.25</v>
      </c>
      <c r="AF164" s="44">
        <v>0.25</v>
      </c>
      <c r="AG164" s="44">
        <v>0</v>
      </c>
      <c r="AH164" s="44">
        <v>0</v>
      </c>
      <c r="AI164" s="44">
        <v>0</v>
      </c>
      <c r="AJ164" s="44">
        <v>0</v>
      </c>
      <c r="AK164" s="44">
        <v>0</v>
      </c>
      <c r="AL164" s="44">
        <v>0</v>
      </c>
      <c r="AM164" s="44">
        <v>0</v>
      </c>
      <c r="AN164" s="44">
        <v>0</v>
      </c>
      <c r="AO164" s="44">
        <v>0</v>
      </c>
      <c r="AP164" s="44">
        <v>0.25</v>
      </c>
      <c r="AQ164" s="44">
        <v>0</v>
      </c>
      <c r="AR164" s="44">
        <v>0</v>
      </c>
      <c r="AS164" s="44">
        <v>0</v>
      </c>
      <c r="AT164" s="44">
        <v>0</v>
      </c>
      <c r="AU164" s="44">
        <v>0</v>
      </c>
      <c r="AV164" s="44">
        <v>0</v>
      </c>
      <c r="AW164" s="44">
        <v>0</v>
      </c>
      <c r="AX164" s="44">
        <v>0</v>
      </c>
      <c r="AY164" s="44">
        <v>15</v>
      </c>
      <c r="AZ164" s="44">
        <v>0</v>
      </c>
      <c r="BA164" s="44">
        <v>0</v>
      </c>
      <c r="BB164" s="44">
        <v>0</v>
      </c>
      <c r="BC164" s="44">
        <v>0.25</v>
      </c>
      <c r="BD164" s="44">
        <v>0</v>
      </c>
      <c r="BE164" s="44">
        <v>0.25</v>
      </c>
      <c r="BF164" s="44">
        <v>0</v>
      </c>
      <c r="BG164" s="44">
        <v>0</v>
      </c>
      <c r="BH164" s="44">
        <v>0</v>
      </c>
      <c r="BI164" s="44">
        <v>0</v>
      </c>
      <c r="BJ164" s="44">
        <v>0.25</v>
      </c>
      <c r="BK164" s="44">
        <v>0</v>
      </c>
      <c r="BL164" s="44">
        <v>0</v>
      </c>
      <c r="BM164" s="44">
        <v>0</v>
      </c>
      <c r="BN164" s="44">
        <v>0.25</v>
      </c>
      <c r="BO164" s="44">
        <v>0</v>
      </c>
      <c r="BP164" s="44">
        <v>5</v>
      </c>
      <c r="BQ164" s="44">
        <v>0</v>
      </c>
      <c r="BR164" s="44">
        <v>0</v>
      </c>
      <c r="BS164" s="44">
        <v>0</v>
      </c>
      <c r="BT164" s="44">
        <v>0.25</v>
      </c>
      <c r="BU164" s="44">
        <v>0.5</v>
      </c>
      <c r="BV164" s="44">
        <v>0</v>
      </c>
      <c r="BW164" s="44">
        <v>0</v>
      </c>
      <c r="BX164" s="44">
        <v>0</v>
      </c>
      <c r="BY164" s="44">
        <v>0</v>
      </c>
      <c r="BZ164" s="44">
        <v>0</v>
      </c>
      <c r="CA164" s="44">
        <v>0</v>
      </c>
      <c r="CB164" s="44">
        <v>0</v>
      </c>
      <c r="CC164" s="44">
        <v>0</v>
      </c>
      <c r="CD164" s="44">
        <v>0</v>
      </c>
      <c r="CE164" s="44">
        <v>0</v>
      </c>
      <c r="CF164" s="44">
        <v>0</v>
      </c>
      <c r="CG164" s="44">
        <v>0</v>
      </c>
      <c r="CH164" s="44">
        <v>0</v>
      </c>
      <c r="CI164" s="44">
        <v>0</v>
      </c>
      <c r="CJ164" s="44">
        <v>0</v>
      </c>
      <c r="CK164" s="44">
        <v>0</v>
      </c>
      <c r="CL164" s="44">
        <v>0</v>
      </c>
      <c r="CM164" s="44">
        <v>0</v>
      </c>
      <c r="CN164" s="44">
        <v>0</v>
      </c>
      <c r="CO164" s="44">
        <v>0</v>
      </c>
      <c r="CP164" s="44">
        <v>0</v>
      </c>
      <c r="CQ164" s="44">
        <v>0</v>
      </c>
      <c r="CR164" s="44">
        <v>0</v>
      </c>
      <c r="CS164" s="44">
        <v>0</v>
      </c>
      <c r="CT164" s="44">
        <v>0</v>
      </c>
      <c r="CU164" s="44">
        <v>0.25</v>
      </c>
      <c r="CV164" s="44">
        <v>24</v>
      </c>
      <c r="CW164" s="44">
        <f t="shared" si="6"/>
        <v>25</v>
      </c>
      <c r="CX164" s="87">
        <f t="shared" si="7"/>
        <v>99</v>
      </c>
      <c r="CY164" s="91">
        <f t="shared" si="8"/>
        <v>100</v>
      </c>
      <c r="CZ164" s="44">
        <v>0</v>
      </c>
      <c r="DA164" s="44"/>
      <c r="DB164" s="44"/>
    </row>
    <row r="165" spans="1:106" ht="15.75" customHeight="1" x14ac:dyDescent="0.3">
      <c r="A165" s="44" t="s">
        <v>212</v>
      </c>
      <c r="B165" s="44" t="s">
        <v>782</v>
      </c>
      <c r="C165" s="44" t="s">
        <v>805</v>
      </c>
      <c r="D165" s="44">
        <v>2019</v>
      </c>
      <c r="E165" s="45">
        <v>43636</v>
      </c>
      <c r="F165" s="44" t="s">
        <v>19</v>
      </c>
      <c r="G165" s="44" t="s">
        <v>86</v>
      </c>
      <c r="H165" s="37" t="s">
        <v>22</v>
      </c>
      <c r="I165" s="37" t="s">
        <v>22</v>
      </c>
      <c r="J165" s="37" t="s">
        <v>21</v>
      </c>
      <c r="K165" s="37" t="s">
        <v>22</v>
      </c>
      <c r="L165" s="37" t="s">
        <v>21</v>
      </c>
      <c r="M165" s="44">
        <v>0.5</v>
      </c>
      <c r="N165" s="44">
        <v>2</v>
      </c>
      <c r="O165" s="44">
        <v>1</v>
      </c>
      <c r="P165" s="44">
        <v>0</v>
      </c>
      <c r="Q165" s="44">
        <v>40</v>
      </c>
      <c r="R165" s="44">
        <v>30</v>
      </c>
      <c r="S165" s="44">
        <v>0</v>
      </c>
      <c r="T165" s="44">
        <v>0</v>
      </c>
      <c r="U165" s="44">
        <v>0</v>
      </c>
      <c r="V165" s="44">
        <v>0.25</v>
      </c>
      <c r="W165" s="44">
        <v>0</v>
      </c>
      <c r="X165" s="44">
        <v>0</v>
      </c>
      <c r="Y165" s="44">
        <v>2</v>
      </c>
      <c r="Z165" s="44">
        <v>0</v>
      </c>
      <c r="AA165" s="44">
        <v>0</v>
      </c>
      <c r="AB165" s="44">
        <v>0</v>
      </c>
      <c r="AC165" s="44">
        <v>18</v>
      </c>
      <c r="AD165" s="44">
        <v>0</v>
      </c>
      <c r="AE165" s="44">
        <v>0.5</v>
      </c>
      <c r="AF165" s="44">
        <v>0.25</v>
      </c>
      <c r="AG165" s="44">
        <v>0</v>
      </c>
      <c r="AH165" s="44">
        <v>0</v>
      </c>
      <c r="AI165" s="44">
        <v>0</v>
      </c>
      <c r="AJ165" s="44">
        <v>0</v>
      </c>
      <c r="AK165" s="44">
        <v>0</v>
      </c>
      <c r="AL165" s="44">
        <v>0</v>
      </c>
      <c r="AM165" s="44">
        <v>0</v>
      </c>
      <c r="AN165" s="44">
        <v>0</v>
      </c>
      <c r="AO165" s="44">
        <v>0</v>
      </c>
      <c r="AP165" s="44">
        <v>0.25</v>
      </c>
      <c r="AQ165" s="44">
        <v>0</v>
      </c>
      <c r="AR165" s="44">
        <v>0</v>
      </c>
      <c r="AS165" s="44">
        <v>0</v>
      </c>
      <c r="AT165" s="44">
        <v>0</v>
      </c>
      <c r="AU165" s="44">
        <v>0</v>
      </c>
      <c r="AV165" s="44">
        <v>0</v>
      </c>
      <c r="AW165" s="44">
        <v>0</v>
      </c>
      <c r="AX165" s="44">
        <v>0</v>
      </c>
      <c r="AY165" s="44">
        <v>0</v>
      </c>
      <c r="AZ165" s="44">
        <v>0</v>
      </c>
      <c r="BA165" s="44">
        <v>0</v>
      </c>
      <c r="BB165" s="44">
        <v>0</v>
      </c>
      <c r="BC165" s="44">
        <v>0.25</v>
      </c>
      <c r="BD165" s="44">
        <v>0</v>
      </c>
      <c r="BE165" s="44">
        <v>0.25</v>
      </c>
      <c r="BF165" s="44">
        <v>0</v>
      </c>
      <c r="BG165" s="44">
        <v>0</v>
      </c>
      <c r="BH165" s="44">
        <v>0</v>
      </c>
      <c r="BI165" s="44">
        <v>0</v>
      </c>
      <c r="BJ165" s="44">
        <v>0</v>
      </c>
      <c r="BK165" s="44">
        <v>0</v>
      </c>
      <c r="BL165" s="44">
        <v>0</v>
      </c>
      <c r="BM165" s="44">
        <v>0</v>
      </c>
      <c r="BN165" s="44">
        <v>0.25</v>
      </c>
      <c r="BO165" s="44">
        <v>0</v>
      </c>
      <c r="BP165" s="44">
        <v>3</v>
      </c>
      <c r="BQ165" s="44">
        <v>0</v>
      </c>
      <c r="BR165" s="44">
        <v>0</v>
      </c>
      <c r="BS165" s="44">
        <v>0</v>
      </c>
      <c r="BT165" s="44">
        <v>0.25</v>
      </c>
      <c r="BU165" s="44">
        <v>2</v>
      </c>
      <c r="BV165" s="44">
        <v>0</v>
      </c>
      <c r="BW165" s="44">
        <v>0</v>
      </c>
      <c r="BX165" s="44">
        <v>0</v>
      </c>
      <c r="BY165" s="44">
        <v>0</v>
      </c>
      <c r="BZ165" s="44">
        <v>0</v>
      </c>
      <c r="CA165" s="44">
        <v>0</v>
      </c>
      <c r="CB165" s="44">
        <v>0</v>
      </c>
      <c r="CC165" s="44">
        <v>0</v>
      </c>
      <c r="CD165" s="44">
        <v>0</v>
      </c>
      <c r="CE165" s="44">
        <v>0</v>
      </c>
      <c r="CF165" s="44">
        <v>0</v>
      </c>
      <c r="CG165" s="44">
        <v>0</v>
      </c>
      <c r="CH165" s="44">
        <v>0</v>
      </c>
      <c r="CI165" s="44">
        <v>0</v>
      </c>
      <c r="CJ165" s="44">
        <v>0</v>
      </c>
      <c r="CK165" s="44">
        <v>0</v>
      </c>
      <c r="CL165" s="44">
        <v>0</v>
      </c>
      <c r="CM165" s="44">
        <v>0</v>
      </c>
      <c r="CN165" s="44">
        <v>0</v>
      </c>
      <c r="CO165" s="44">
        <v>0</v>
      </c>
      <c r="CP165" s="44">
        <v>0</v>
      </c>
      <c r="CQ165" s="44">
        <v>0</v>
      </c>
      <c r="CR165" s="44">
        <v>0</v>
      </c>
      <c r="CS165" s="44">
        <v>0</v>
      </c>
      <c r="CT165" s="44">
        <v>0</v>
      </c>
      <c r="CU165" s="44">
        <v>0.25</v>
      </c>
      <c r="CV165" s="44">
        <v>28</v>
      </c>
      <c r="CW165" s="44">
        <f t="shared" si="6"/>
        <v>27.5</v>
      </c>
      <c r="CX165" s="87">
        <f t="shared" si="7"/>
        <v>101.5</v>
      </c>
      <c r="CY165" s="91">
        <f t="shared" si="8"/>
        <v>101</v>
      </c>
      <c r="CZ165" s="44">
        <v>5</v>
      </c>
      <c r="DA165" s="44"/>
      <c r="DB165" s="44" t="s">
        <v>896</v>
      </c>
    </row>
    <row r="166" spans="1:106" ht="15.75" customHeight="1" x14ac:dyDescent="0.3">
      <c r="A166" s="44" t="s">
        <v>212</v>
      </c>
      <c r="B166" s="44" t="s">
        <v>782</v>
      </c>
      <c r="C166" s="44" t="s">
        <v>805</v>
      </c>
      <c r="D166" s="44">
        <v>2019</v>
      </c>
      <c r="E166" s="45">
        <v>43636</v>
      </c>
      <c r="F166" s="44" t="s">
        <v>19</v>
      </c>
      <c r="G166" s="44" t="s">
        <v>89</v>
      </c>
      <c r="H166" s="37" t="s">
        <v>31</v>
      </c>
      <c r="I166" s="37" t="s">
        <v>31</v>
      </c>
      <c r="J166" s="37" t="s">
        <v>31</v>
      </c>
      <c r="K166" s="37" t="s">
        <v>31</v>
      </c>
      <c r="L166" s="37" t="s">
        <v>31</v>
      </c>
      <c r="M166" s="44">
        <v>0.25</v>
      </c>
      <c r="N166" s="44">
        <v>1</v>
      </c>
      <c r="O166" s="44">
        <v>0</v>
      </c>
      <c r="P166" s="44">
        <v>0</v>
      </c>
      <c r="Q166" s="44">
        <v>30</v>
      </c>
      <c r="R166" s="44">
        <v>33</v>
      </c>
      <c r="S166" s="44">
        <v>0</v>
      </c>
      <c r="T166" s="44">
        <v>0</v>
      </c>
      <c r="U166" s="44">
        <v>0</v>
      </c>
      <c r="V166" s="44">
        <v>0</v>
      </c>
      <c r="W166" s="44">
        <v>0</v>
      </c>
      <c r="X166" s="44">
        <v>0</v>
      </c>
      <c r="Y166" s="44">
        <v>3</v>
      </c>
      <c r="Z166" s="44">
        <v>0</v>
      </c>
      <c r="AA166" s="44">
        <v>0</v>
      </c>
      <c r="AB166" s="44">
        <v>0</v>
      </c>
      <c r="AC166" s="44">
        <v>12</v>
      </c>
      <c r="AD166" s="44">
        <v>0</v>
      </c>
      <c r="AE166" s="44">
        <v>0.25</v>
      </c>
      <c r="AF166" s="44">
        <v>0.25</v>
      </c>
      <c r="AG166" s="44">
        <v>0</v>
      </c>
      <c r="AH166" s="44">
        <v>0</v>
      </c>
      <c r="AI166" s="44">
        <v>0</v>
      </c>
      <c r="AJ166" s="44">
        <v>0</v>
      </c>
      <c r="AK166" s="44">
        <v>0</v>
      </c>
      <c r="AL166" s="44">
        <v>0</v>
      </c>
      <c r="AM166" s="44">
        <v>0.25</v>
      </c>
      <c r="AN166" s="44">
        <v>0</v>
      </c>
      <c r="AO166" s="44">
        <v>0</v>
      </c>
      <c r="AP166" s="44">
        <v>0.25</v>
      </c>
      <c r="AQ166" s="44">
        <v>0</v>
      </c>
      <c r="AR166" s="44">
        <v>0</v>
      </c>
      <c r="AS166" s="44">
        <v>0.25</v>
      </c>
      <c r="AT166" s="44">
        <v>0</v>
      </c>
      <c r="AU166" s="44">
        <v>0</v>
      </c>
      <c r="AV166" s="44">
        <v>0</v>
      </c>
      <c r="AW166" s="44">
        <v>0</v>
      </c>
      <c r="AX166" s="44">
        <v>0</v>
      </c>
      <c r="AY166" s="44">
        <v>0</v>
      </c>
      <c r="AZ166" s="44">
        <v>0</v>
      </c>
      <c r="BA166" s="44">
        <v>0</v>
      </c>
      <c r="BB166" s="44">
        <v>0</v>
      </c>
      <c r="BC166" s="44">
        <v>0.5</v>
      </c>
      <c r="BD166" s="44">
        <v>0</v>
      </c>
      <c r="BE166" s="44">
        <v>0.25</v>
      </c>
      <c r="BF166" s="44">
        <v>0</v>
      </c>
      <c r="BG166" s="44">
        <v>0</v>
      </c>
      <c r="BH166" s="44">
        <v>0</v>
      </c>
      <c r="BI166" s="44">
        <v>0</v>
      </c>
      <c r="BJ166" s="44">
        <v>0</v>
      </c>
      <c r="BK166" s="44">
        <v>0</v>
      </c>
      <c r="BL166" s="44">
        <v>0</v>
      </c>
      <c r="BM166" s="44">
        <v>0</v>
      </c>
      <c r="BN166" s="44">
        <v>0</v>
      </c>
      <c r="BO166" s="44">
        <v>0</v>
      </c>
      <c r="BP166" s="44">
        <v>12</v>
      </c>
      <c r="BQ166" s="44">
        <v>0</v>
      </c>
      <c r="BR166" s="44">
        <v>0</v>
      </c>
      <c r="BS166" s="44">
        <v>0</v>
      </c>
      <c r="BT166" s="44">
        <v>0.25</v>
      </c>
      <c r="BU166" s="44">
        <v>2</v>
      </c>
      <c r="BV166" s="44">
        <v>0</v>
      </c>
      <c r="BW166" s="44">
        <v>0</v>
      </c>
      <c r="BX166" s="44">
        <v>0</v>
      </c>
      <c r="BY166" s="44">
        <v>0</v>
      </c>
      <c r="BZ166" s="44">
        <v>0</v>
      </c>
      <c r="CA166" s="44">
        <v>0</v>
      </c>
      <c r="CB166" s="44">
        <v>0</v>
      </c>
      <c r="CC166" s="44">
        <v>0</v>
      </c>
      <c r="CD166" s="44">
        <v>0</v>
      </c>
      <c r="CE166" s="44">
        <v>0</v>
      </c>
      <c r="CF166" s="44">
        <v>0</v>
      </c>
      <c r="CG166" s="44">
        <v>0</v>
      </c>
      <c r="CH166" s="44">
        <v>0</v>
      </c>
      <c r="CI166" s="44">
        <v>0</v>
      </c>
      <c r="CJ166" s="44">
        <v>0</v>
      </c>
      <c r="CK166" s="44">
        <v>0</v>
      </c>
      <c r="CL166" s="44">
        <v>0</v>
      </c>
      <c r="CM166" s="44">
        <v>0</v>
      </c>
      <c r="CN166" s="44">
        <v>0</v>
      </c>
      <c r="CO166" s="44">
        <v>0</v>
      </c>
      <c r="CP166" s="44">
        <v>0</v>
      </c>
      <c r="CQ166" s="44">
        <v>0</v>
      </c>
      <c r="CR166" s="44">
        <v>0</v>
      </c>
      <c r="CS166" s="44">
        <v>0</v>
      </c>
      <c r="CT166" s="44">
        <v>0</v>
      </c>
      <c r="CU166" s="44">
        <v>1</v>
      </c>
      <c r="CV166" s="44">
        <v>34</v>
      </c>
      <c r="CW166" s="44">
        <f t="shared" si="6"/>
        <v>32.25</v>
      </c>
      <c r="CX166" s="87">
        <f t="shared" si="7"/>
        <v>98.25</v>
      </c>
      <c r="CY166" s="91">
        <f t="shared" si="8"/>
        <v>96.5</v>
      </c>
      <c r="CZ166" s="44">
        <v>0</v>
      </c>
      <c r="DA166" s="44"/>
      <c r="DB166" s="44"/>
    </row>
    <row r="167" spans="1:106" ht="15.75" customHeight="1" x14ac:dyDescent="0.3">
      <c r="A167" s="44" t="s">
        <v>212</v>
      </c>
      <c r="B167" s="44" t="s">
        <v>782</v>
      </c>
      <c r="C167" s="44" t="s">
        <v>805</v>
      </c>
      <c r="D167" s="44">
        <v>2019</v>
      </c>
      <c r="E167" s="45">
        <v>43635</v>
      </c>
      <c r="F167" s="44" t="s">
        <v>19</v>
      </c>
      <c r="G167" s="44" t="s">
        <v>92</v>
      </c>
      <c r="H167" s="37" t="s">
        <v>26</v>
      </c>
      <c r="I167" s="37" t="s">
        <v>26</v>
      </c>
      <c r="J167" s="37" t="s">
        <v>27</v>
      </c>
      <c r="K167" s="37" t="s">
        <v>26</v>
      </c>
      <c r="L167" s="37" t="s">
        <v>27</v>
      </c>
      <c r="M167" s="44">
        <v>0.25</v>
      </c>
      <c r="N167" s="44">
        <v>0</v>
      </c>
      <c r="O167" s="44">
        <v>3</v>
      </c>
      <c r="P167" s="44">
        <v>0</v>
      </c>
      <c r="Q167" s="44">
        <v>33</v>
      </c>
      <c r="R167" s="44">
        <v>3</v>
      </c>
      <c r="S167" s="44">
        <v>0</v>
      </c>
      <c r="T167" s="44">
        <v>0</v>
      </c>
      <c r="U167" s="44">
        <v>0.25</v>
      </c>
      <c r="V167" s="44">
        <v>0.25</v>
      </c>
      <c r="W167" s="44">
        <v>0</v>
      </c>
      <c r="X167" s="44">
        <v>0</v>
      </c>
      <c r="Y167" s="44">
        <v>3</v>
      </c>
      <c r="Z167" s="44">
        <v>0</v>
      </c>
      <c r="AA167" s="44">
        <v>0</v>
      </c>
      <c r="AB167" s="44">
        <v>0</v>
      </c>
      <c r="AC167" s="44">
        <v>8</v>
      </c>
      <c r="AD167" s="44">
        <v>0</v>
      </c>
      <c r="AE167" s="44">
        <v>45</v>
      </c>
      <c r="AF167" s="44">
        <v>0</v>
      </c>
      <c r="AG167" s="44">
        <v>0</v>
      </c>
      <c r="AH167" s="44">
        <v>0</v>
      </c>
      <c r="AI167" s="44">
        <v>0</v>
      </c>
      <c r="AJ167" s="44">
        <v>0</v>
      </c>
      <c r="AK167" s="44">
        <v>0</v>
      </c>
      <c r="AL167" s="44">
        <v>0</v>
      </c>
      <c r="AM167" s="44">
        <v>0</v>
      </c>
      <c r="AN167" s="44">
        <v>0</v>
      </c>
      <c r="AO167" s="44">
        <v>0</v>
      </c>
      <c r="AP167" s="44">
        <v>0</v>
      </c>
      <c r="AQ167" s="44">
        <v>0</v>
      </c>
      <c r="AR167" s="44">
        <v>0</v>
      </c>
      <c r="AS167" s="44">
        <v>0</v>
      </c>
      <c r="AT167" s="44">
        <v>0</v>
      </c>
      <c r="AU167" s="44">
        <v>0</v>
      </c>
      <c r="AV167" s="44">
        <v>0</v>
      </c>
      <c r="AW167" s="44">
        <v>0</v>
      </c>
      <c r="AX167" s="44">
        <v>0</v>
      </c>
      <c r="AY167" s="44">
        <v>0</v>
      </c>
      <c r="AZ167" s="44">
        <v>0</v>
      </c>
      <c r="BA167" s="44">
        <v>0</v>
      </c>
      <c r="BB167" s="44">
        <v>0</v>
      </c>
      <c r="BC167" s="44">
        <v>0.25</v>
      </c>
      <c r="BD167" s="44">
        <v>0</v>
      </c>
      <c r="BE167" s="44">
        <v>0.25</v>
      </c>
      <c r="BF167" s="44">
        <v>0</v>
      </c>
      <c r="BG167" s="44">
        <v>0</v>
      </c>
      <c r="BH167" s="44">
        <v>0</v>
      </c>
      <c r="BI167" s="44">
        <v>0</v>
      </c>
      <c r="BJ167" s="44">
        <v>0</v>
      </c>
      <c r="BK167" s="44">
        <v>0</v>
      </c>
      <c r="BL167" s="44">
        <v>0</v>
      </c>
      <c r="BM167" s="44">
        <v>0</v>
      </c>
      <c r="BN167" s="44">
        <v>0.5</v>
      </c>
      <c r="BO167" s="44">
        <v>0</v>
      </c>
      <c r="BP167" s="44">
        <v>3</v>
      </c>
      <c r="BQ167" s="44">
        <v>0</v>
      </c>
      <c r="BR167" s="44">
        <v>0</v>
      </c>
      <c r="BS167" s="44">
        <v>0</v>
      </c>
      <c r="BT167" s="44">
        <v>0.25</v>
      </c>
      <c r="BU167" s="44">
        <v>0</v>
      </c>
      <c r="BV167" s="44">
        <v>0</v>
      </c>
      <c r="BW167" s="44">
        <v>0</v>
      </c>
      <c r="BX167" s="44">
        <v>0</v>
      </c>
      <c r="BY167" s="44">
        <v>0</v>
      </c>
      <c r="BZ167" s="44">
        <v>0</v>
      </c>
      <c r="CA167" s="44">
        <v>0</v>
      </c>
      <c r="CB167" s="44">
        <v>0</v>
      </c>
      <c r="CC167" s="44">
        <v>0</v>
      </c>
      <c r="CD167" s="44">
        <v>0</v>
      </c>
      <c r="CE167" s="44">
        <v>0</v>
      </c>
      <c r="CF167" s="44">
        <v>0</v>
      </c>
      <c r="CG167" s="44">
        <v>0</v>
      </c>
      <c r="CH167" s="44">
        <v>0</v>
      </c>
      <c r="CI167" s="44">
        <v>0</v>
      </c>
      <c r="CJ167" s="44">
        <v>0</v>
      </c>
      <c r="CK167" s="44">
        <v>0</v>
      </c>
      <c r="CL167" s="44">
        <v>0</v>
      </c>
      <c r="CM167" s="44">
        <v>0</v>
      </c>
      <c r="CN167" s="44">
        <v>0</v>
      </c>
      <c r="CO167" s="44">
        <v>0</v>
      </c>
      <c r="CP167" s="44">
        <v>0</v>
      </c>
      <c r="CQ167" s="44">
        <v>0</v>
      </c>
      <c r="CR167" s="44">
        <v>0</v>
      </c>
      <c r="CS167" s="44">
        <v>0</v>
      </c>
      <c r="CT167" s="44">
        <v>0</v>
      </c>
      <c r="CU167" s="44">
        <v>0.25</v>
      </c>
      <c r="CV167" s="44">
        <v>62</v>
      </c>
      <c r="CW167" s="44">
        <f t="shared" si="6"/>
        <v>61</v>
      </c>
      <c r="CX167" s="87">
        <f t="shared" si="7"/>
        <v>101.25</v>
      </c>
      <c r="CY167" s="91">
        <f t="shared" si="8"/>
        <v>100.25</v>
      </c>
      <c r="CZ167" s="44">
        <v>5</v>
      </c>
      <c r="DA167" s="44"/>
      <c r="DB167" s="44"/>
    </row>
    <row r="168" spans="1:106" ht="15.75" customHeight="1" x14ac:dyDescent="0.3">
      <c r="A168" s="44" t="s">
        <v>212</v>
      </c>
      <c r="B168" s="44" t="s">
        <v>782</v>
      </c>
      <c r="C168" s="44" t="s">
        <v>805</v>
      </c>
      <c r="D168" s="44">
        <v>2019</v>
      </c>
      <c r="E168" s="45">
        <v>43635</v>
      </c>
      <c r="F168" s="44" t="s">
        <v>19</v>
      </c>
      <c r="G168" s="44" t="s">
        <v>95</v>
      </c>
      <c r="H168" s="37" t="s">
        <v>27</v>
      </c>
      <c r="I168" s="37" t="s">
        <v>27</v>
      </c>
      <c r="J168" s="37" t="s">
        <v>26</v>
      </c>
      <c r="K168" s="37" t="s">
        <v>27</v>
      </c>
      <c r="L168" s="37" t="s">
        <v>26</v>
      </c>
      <c r="M168" s="44">
        <v>0</v>
      </c>
      <c r="N168" s="44">
        <v>0</v>
      </c>
      <c r="O168" s="44">
        <v>2</v>
      </c>
      <c r="P168" s="44">
        <v>0</v>
      </c>
      <c r="Q168" s="44">
        <v>30</v>
      </c>
      <c r="R168" s="44">
        <v>3</v>
      </c>
      <c r="S168" s="44">
        <v>0</v>
      </c>
      <c r="T168" s="44">
        <v>0</v>
      </c>
      <c r="U168" s="44">
        <v>0.25</v>
      </c>
      <c r="V168" s="44">
        <v>0.25</v>
      </c>
      <c r="W168" s="44">
        <v>0</v>
      </c>
      <c r="X168" s="44">
        <v>0</v>
      </c>
      <c r="Y168" s="44">
        <v>2</v>
      </c>
      <c r="Z168" s="44">
        <v>0</v>
      </c>
      <c r="AA168" s="44">
        <v>0</v>
      </c>
      <c r="AB168" s="44">
        <v>0</v>
      </c>
      <c r="AC168" s="44">
        <v>5</v>
      </c>
      <c r="AD168" s="44">
        <v>0</v>
      </c>
      <c r="AE168" s="44">
        <v>43</v>
      </c>
      <c r="AF168" s="44">
        <v>0.25</v>
      </c>
      <c r="AG168" s="44">
        <v>0</v>
      </c>
      <c r="AH168" s="44">
        <v>0</v>
      </c>
      <c r="AI168" s="44">
        <v>0</v>
      </c>
      <c r="AJ168" s="44">
        <v>0</v>
      </c>
      <c r="AK168" s="44">
        <v>0</v>
      </c>
      <c r="AL168" s="44">
        <v>0</v>
      </c>
      <c r="AM168" s="44">
        <v>0</v>
      </c>
      <c r="AN168" s="44">
        <v>0</v>
      </c>
      <c r="AO168" s="44">
        <v>0</v>
      </c>
      <c r="AP168" s="44">
        <v>0</v>
      </c>
      <c r="AQ168" s="44">
        <v>0</v>
      </c>
      <c r="AR168" s="44">
        <v>0</v>
      </c>
      <c r="AS168" s="44">
        <v>0</v>
      </c>
      <c r="AT168" s="44">
        <v>0</v>
      </c>
      <c r="AU168" s="44">
        <v>0</v>
      </c>
      <c r="AV168" s="44">
        <v>0</v>
      </c>
      <c r="AW168" s="44">
        <v>0</v>
      </c>
      <c r="AX168" s="44">
        <v>0</v>
      </c>
      <c r="AY168" s="44">
        <v>0</v>
      </c>
      <c r="AZ168" s="44">
        <v>0</v>
      </c>
      <c r="BA168" s="44">
        <v>0</v>
      </c>
      <c r="BB168" s="44">
        <v>0</v>
      </c>
      <c r="BC168" s="44">
        <v>0.25</v>
      </c>
      <c r="BD168" s="44">
        <v>0</v>
      </c>
      <c r="BE168" s="44">
        <v>0.25</v>
      </c>
      <c r="BF168" s="44">
        <v>0</v>
      </c>
      <c r="BG168" s="44">
        <v>0</v>
      </c>
      <c r="BH168" s="44">
        <v>0</v>
      </c>
      <c r="BI168" s="44">
        <v>0</v>
      </c>
      <c r="BJ168" s="44">
        <v>0</v>
      </c>
      <c r="BK168" s="44">
        <v>0</v>
      </c>
      <c r="BL168" s="44">
        <v>0</v>
      </c>
      <c r="BM168" s="44">
        <v>0</v>
      </c>
      <c r="BN168" s="44">
        <v>2</v>
      </c>
      <c r="BO168" s="44">
        <v>0</v>
      </c>
      <c r="BP168" s="44">
        <v>5</v>
      </c>
      <c r="BQ168" s="44">
        <v>0</v>
      </c>
      <c r="BR168" s="44">
        <v>0</v>
      </c>
      <c r="BS168" s="44">
        <v>0</v>
      </c>
      <c r="BT168" s="44">
        <v>0.25</v>
      </c>
      <c r="BU168" s="44">
        <v>1</v>
      </c>
      <c r="BV168" s="44">
        <v>0</v>
      </c>
      <c r="BW168" s="44">
        <v>0</v>
      </c>
      <c r="BX168" s="44">
        <v>0</v>
      </c>
      <c r="BY168" s="44">
        <v>0</v>
      </c>
      <c r="BZ168" s="44">
        <v>0</v>
      </c>
      <c r="CA168" s="44">
        <v>0</v>
      </c>
      <c r="CB168" s="44">
        <v>0</v>
      </c>
      <c r="CC168" s="44">
        <v>0</v>
      </c>
      <c r="CD168" s="44">
        <v>0</v>
      </c>
      <c r="CE168" s="44">
        <v>0</v>
      </c>
      <c r="CF168" s="44">
        <v>0</v>
      </c>
      <c r="CG168" s="44">
        <v>0</v>
      </c>
      <c r="CH168" s="44">
        <v>0</v>
      </c>
      <c r="CI168" s="44">
        <v>0</v>
      </c>
      <c r="CJ168" s="44">
        <v>0</v>
      </c>
      <c r="CK168" s="44">
        <v>0</v>
      </c>
      <c r="CL168" s="44">
        <v>0.25</v>
      </c>
      <c r="CM168" s="44">
        <v>0</v>
      </c>
      <c r="CN168" s="44">
        <v>0</v>
      </c>
      <c r="CO168" s="44">
        <v>0</v>
      </c>
      <c r="CP168" s="44">
        <v>0</v>
      </c>
      <c r="CQ168" s="44">
        <v>0</v>
      </c>
      <c r="CR168" s="44">
        <v>0</v>
      </c>
      <c r="CS168" s="44">
        <v>0</v>
      </c>
      <c r="CT168" s="44">
        <v>0</v>
      </c>
      <c r="CU168" s="44">
        <v>1</v>
      </c>
      <c r="CV168" s="44">
        <v>63</v>
      </c>
      <c r="CW168" s="44">
        <f t="shared" si="6"/>
        <v>60.75</v>
      </c>
      <c r="CX168" s="87">
        <f t="shared" si="7"/>
        <v>98</v>
      </c>
      <c r="CY168" s="91">
        <f t="shared" si="8"/>
        <v>95.75</v>
      </c>
      <c r="CZ168" s="44">
        <v>16</v>
      </c>
      <c r="DA168" s="44"/>
      <c r="DB168" s="44" t="s">
        <v>896</v>
      </c>
    </row>
    <row r="169" spans="1:106" ht="15.75" customHeight="1" x14ac:dyDescent="0.3">
      <c r="A169" s="44" t="s">
        <v>212</v>
      </c>
      <c r="B169" s="44" t="s">
        <v>782</v>
      </c>
      <c r="C169" s="44" t="s">
        <v>805</v>
      </c>
      <c r="D169" s="44">
        <v>2019</v>
      </c>
      <c r="E169" s="45">
        <v>43635</v>
      </c>
      <c r="F169" s="44" t="s">
        <v>19</v>
      </c>
      <c r="G169" s="44" t="s">
        <v>98</v>
      </c>
      <c r="H169" s="37" t="s">
        <v>26</v>
      </c>
      <c r="I169" s="37" t="s">
        <v>26</v>
      </c>
      <c r="J169" s="37" t="s">
        <v>27</v>
      </c>
      <c r="K169" s="37" t="s">
        <v>26</v>
      </c>
      <c r="L169" s="37" t="s">
        <v>27</v>
      </c>
      <c r="M169" s="44">
        <v>3</v>
      </c>
      <c r="N169" s="44">
        <v>0</v>
      </c>
      <c r="O169" s="44">
        <v>5</v>
      </c>
      <c r="P169" s="44">
        <v>0</v>
      </c>
      <c r="Q169" s="44">
        <v>50</v>
      </c>
      <c r="R169" s="44">
        <v>10</v>
      </c>
      <c r="S169" s="44">
        <v>0</v>
      </c>
      <c r="T169" s="44">
        <v>0</v>
      </c>
      <c r="U169" s="44">
        <v>0.25</v>
      </c>
      <c r="V169" s="44">
        <v>0.25</v>
      </c>
      <c r="W169" s="44">
        <v>0</v>
      </c>
      <c r="X169" s="44">
        <v>0</v>
      </c>
      <c r="Y169" s="44">
        <v>2</v>
      </c>
      <c r="Z169" s="44">
        <v>0</v>
      </c>
      <c r="AA169" s="44">
        <v>0</v>
      </c>
      <c r="AB169" s="44">
        <v>0</v>
      </c>
      <c r="AC169" s="44">
        <v>6</v>
      </c>
      <c r="AD169" s="44">
        <v>0</v>
      </c>
      <c r="AE169" s="44">
        <v>15</v>
      </c>
      <c r="AF169" s="44">
        <v>0.25</v>
      </c>
      <c r="AG169" s="44">
        <v>0</v>
      </c>
      <c r="AH169" s="44">
        <v>0</v>
      </c>
      <c r="AI169" s="44">
        <v>0</v>
      </c>
      <c r="AJ169" s="44">
        <v>0</v>
      </c>
      <c r="AK169" s="44">
        <v>0</v>
      </c>
      <c r="AL169" s="44">
        <v>0</v>
      </c>
      <c r="AM169" s="44">
        <v>0.25</v>
      </c>
      <c r="AN169" s="44">
        <v>0</v>
      </c>
      <c r="AO169" s="44">
        <v>0</v>
      </c>
      <c r="AP169" s="44">
        <v>0.25</v>
      </c>
      <c r="AQ169" s="44">
        <v>0</v>
      </c>
      <c r="AR169" s="44">
        <v>0</v>
      </c>
      <c r="AS169" s="44">
        <v>0</v>
      </c>
      <c r="AT169" s="44">
        <v>0</v>
      </c>
      <c r="AU169" s="44">
        <v>0</v>
      </c>
      <c r="AV169" s="44">
        <v>0</v>
      </c>
      <c r="AW169" s="44">
        <v>0</v>
      </c>
      <c r="AX169" s="44">
        <v>0</v>
      </c>
      <c r="AY169" s="44">
        <v>0</v>
      </c>
      <c r="AZ169" s="44">
        <v>0</v>
      </c>
      <c r="BA169" s="44">
        <v>0</v>
      </c>
      <c r="BB169" s="44">
        <v>0</v>
      </c>
      <c r="BC169" s="44">
        <v>0.5</v>
      </c>
      <c r="BD169" s="44">
        <v>0</v>
      </c>
      <c r="BE169" s="44">
        <v>0.25</v>
      </c>
      <c r="BF169" s="44">
        <v>0</v>
      </c>
      <c r="BG169" s="44">
        <v>0</v>
      </c>
      <c r="BH169" s="44">
        <v>0</v>
      </c>
      <c r="BI169" s="44">
        <v>0</v>
      </c>
      <c r="BJ169" s="44">
        <v>0</v>
      </c>
      <c r="BK169" s="44">
        <v>0</v>
      </c>
      <c r="BL169" s="44">
        <v>0</v>
      </c>
      <c r="BM169" s="44">
        <v>0</v>
      </c>
      <c r="BN169" s="44">
        <v>2</v>
      </c>
      <c r="BO169" s="44">
        <v>0</v>
      </c>
      <c r="BP169" s="44">
        <v>5</v>
      </c>
      <c r="BQ169" s="44">
        <v>0</v>
      </c>
      <c r="BR169" s="44">
        <v>0</v>
      </c>
      <c r="BS169" s="44">
        <v>0</v>
      </c>
      <c r="BT169" s="44">
        <v>0.25</v>
      </c>
      <c r="BU169" s="44">
        <v>1</v>
      </c>
      <c r="BV169" s="44">
        <v>0</v>
      </c>
      <c r="BW169" s="44">
        <v>0</v>
      </c>
      <c r="BX169" s="44">
        <v>0</v>
      </c>
      <c r="BY169" s="44">
        <v>0</v>
      </c>
      <c r="BZ169" s="44">
        <v>0</v>
      </c>
      <c r="CA169" s="44">
        <v>0</v>
      </c>
      <c r="CB169" s="44">
        <v>0</v>
      </c>
      <c r="CC169" s="44">
        <v>0</v>
      </c>
      <c r="CD169" s="44">
        <v>0</v>
      </c>
      <c r="CE169" s="44">
        <v>0</v>
      </c>
      <c r="CF169" s="44">
        <v>0</v>
      </c>
      <c r="CG169" s="44">
        <v>0</v>
      </c>
      <c r="CH169" s="44">
        <v>0</v>
      </c>
      <c r="CI169" s="44">
        <v>0</v>
      </c>
      <c r="CJ169" s="44">
        <v>0</v>
      </c>
      <c r="CK169" s="44">
        <v>0</v>
      </c>
      <c r="CL169" s="44">
        <v>0.25</v>
      </c>
      <c r="CM169" s="44">
        <v>0</v>
      </c>
      <c r="CN169" s="44">
        <v>0</v>
      </c>
      <c r="CO169" s="44">
        <v>0</v>
      </c>
      <c r="CP169" s="44">
        <v>0</v>
      </c>
      <c r="CQ169" s="44">
        <v>0</v>
      </c>
      <c r="CR169" s="44">
        <v>0</v>
      </c>
      <c r="CS169" s="44">
        <v>0</v>
      </c>
      <c r="CT169" s="44">
        <v>0</v>
      </c>
      <c r="CU169" s="44">
        <v>2</v>
      </c>
      <c r="CV169" s="44">
        <v>32</v>
      </c>
      <c r="CW169" s="44">
        <f t="shared" si="6"/>
        <v>35.5</v>
      </c>
      <c r="CX169" s="87">
        <f t="shared" si="7"/>
        <v>100</v>
      </c>
      <c r="CY169" s="91">
        <f t="shared" si="8"/>
        <v>103.5</v>
      </c>
      <c r="CZ169" s="44">
        <v>11</v>
      </c>
      <c r="DA169" s="44"/>
      <c r="DB169" s="44"/>
    </row>
    <row r="170" spans="1:106" ht="15.75" customHeight="1" x14ac:dyDescent="0.3">
      <c r="A170" s="44" t="s">
        <v>212</v>
      </c>
      <c r="B170" s="44" t="s">
        <v>782</v>
      </c>
      <c r="C170" s="44" t="s">
        <v>805</v>
      </c>
      <c r="D170" s="44">
        <v>2019</v>
      </c>
      <c r="E170" s="45">
        <v>43635</v>
      </c>
      <c r="F170" s="44" t="s">
        <v>19</v>
      </c>
      <c r="G170" s="44" t="s">
        <v>101</v>
      </c>
      <c r="H170" s="37" t="s">
        <v>31</v>
      </c>
      <c r="I170" s="37" t="s">
        <v>31</v>
      </c>
      <c r="J170" s="37" t="s">
        <v>31</v>
      </c>
      <c r="K170" s="37" t="s">
        <v>31</v>
      </c>
      <c r="L170" s="37" t="s">
        <v>31</v>
      </c>
      <c r="M170" s="44">
        <v>0.5</v>
      </c>
      <c r="N170" s="44">
        <v>0</v>
      </c>
      <c r="O170" s="44">
        <v>0.25</v>
      </c>
      <c r="P170" s="44">
        <v>0.25</v>
      </c>
      <c r="Q170" s="44">
        <v>65</v>
      </c>
      <c r="R170" s="44">
        <v>6</v>
      </c>
      <c r="S170" s="44">
        <v>0</v>
      </c>
      <c r="T170" s="44">
        <v>0</v>
      </c>
      <c r="U170" s="44">
        <v>0.25</v>
      </c>
      <c r="V170" s="44">
        <v>0</v>
      </c>
      <c r="W170" s="44">
        <v>0</v>
      </c>
      <c r="X170" s="44">
        <v>0</v>
      </c>
      <c r="Y170" s="44">
        <v>1</v>
      </c>
      <c r="Z170" s="44">
        <v>0</v>
      </c>
      <c r="AA170" s="44">
        <v>0</v>
      </c>
      <c r="AB170" s="44">
        <v>0</v>
      </c>
      <c r="AC170" s="44">
        <v>1</v>
      </c>
      <c r="AD170" s="44">
        <v>0</v>
      </c>
      <c r="AE170" s="44">
        <v>9</v>
      </c>
      <c r="AF170" s="44">
        <v>0.25</v>
      </c>
      <c r="AG170" s="44">
        <v>0</v>
      </c>
      <c r="AH170" s="44">
        <v>0</v>
      </c>
      <c r="AI170" s="44">
        <v>0</v>
      </c>
      <c r="AJ170" s="44">
        <v>0.25</v>
      </c>
      <c r="AK170" s="44">
        <v>0</v>
      </c>
      <c r="AL170" s="44">
        <v>0</v>
      </c>
      <c r="AM170" s="44">
        <v>0</v>
      </c>
      <c r="AN170" s="44">
        <v>0</v>
      </c>
      <c r="AO170" s="44">
        <v>0</v>
      </c>
      <c r="AP170" s="44">
        <v>0</v>
      </c>
      <c r="AQ170" s="44">
        <v>0</v>
      </c>
      <c r="AR170" s="44">
        <v>0</v>
      </c>
      <c r="AS170" s="44">
        <v>0</v>
      </c>
      <c r="AT170" s="44">
        <v>0</v>
      </c>
      <c r="AU170" s="44">
        <v>0</v>
      </c>
      <c r="AV170" s="44">
        <v>0</v>
      </c>
      <c r="AW170" s="44">
        <v>5</v>
      </c>
      <c r="AX170" s="44">
        <v>0</v>
      </c>
      <c r="AY170" s="44">
        <v>0</v>
      </c>
      <c r="AZ170" s="44">
        <v>0</v>
      </c>
      <c r="BA170" s="44">
        <v>0</v>
      </c>
      <c r="BB170" s="44">
        <v>0</v>
      </c>
      <c r="BC170" s="44">
        <v>0.25</v>
      </c>
      <c r="BD170" s="44">
        <v>0</v>
      </c>
      <c r="BE170" s="44">
        <v>0.25</v>
      </c>
      <c r="BF170" s="44">
        <v>0</v>
      </c>
      <c r="BG170" s="44">
        <v>0</v>
      </c>
      <c r="BH170" s="44">
        <v>0</v>
      </c>
      <c r="BI170" s="44">
        <v>0</v>
      </c>
      <c r="BJ170" s="44">
        <v>0</v>
      </c>
      <c r="BK170" s="44">
        <v>0</v>
      </c>
      <c r="BL170" s="44">
        <v>0</v>
      </c>
      <c r="BM170" s="44">
        <v>0</v>
      </c>
      <c r="BN170" s="44">
        <v>2</v>
      </c>
      <c r="BO170" s="44">
        <v>0</v>
      </c>
      <c r="BP170" s="44">
        <v>1</v>
      </c>
      <c r="BQ170" s="44">
        <v>0</v>
      </c>
      <c r="BR170" s="44">
        <v>0</v>
      </c>
      <c r="BS170" s="44">
        <v>0</v>
      </c>
      <c r="BT170" s="44">
        <v>0.25</v>
      </c>
      <c r="BU170" s="44">
        <v>3</v>
      </c>
      <c r="BV170" s="44">
        <v>0</v>
      </c>
      <c r="BW170" s="44">
        <v>0</v>
      </c>
      <c r="BX170" s="44">
        <v>0</v>
      </c>
      <c r="BY170" s="44">
        <v>0</v>
      </c>
      <c r="BZ170" s="44">
        <v>0</v>
      </c>
      <c r="CA170" s="44">
        <v>0</v>
      </c>
      <c r="CB170" s="44">
        <v>0</v>
      </c>
      <c r="CC170" s="44">
        <v>0</v>
      </c>
      <c r="CD170" s="44">
        <v>0</v>
      </c>
      <c r="CE170" s="44">
        <v>0</v>
      </c>
      <c r="CF170" s="44">
        <v>0</v>
      </c>
      <c r="CG170" s="44">
        <v>0</v>
      </c>
      <c r="CH170" s="44">
        <v>0</v>
      </c>
      <c r="CI170" s="44">
        <v>0</v>
      </c>
      <c r="CJ170" s="44">
        <v>0</v>
      </c>
      <c r="CK170" s="44">
        <v>0</v>
      </c>
      <c r="CL170" s="44">
        <v>0</v>
      </c>
      <c r="CM170" s="44">
        <v>0</v>
      </c>
      <c r="CN170" s="44">
        <v>0</v>
      </c>
      <c r="CO170" s="44">
        <v>0</v>
      </c>
      <c r="CP170" s="44">
        <v>0</v>
      </c>
      <c r="CQ170" s="44">
        <v>0.25</v>
      </c>
      <c r="CR170" s="44">
        <v>0</v>
      </c>
      <c r="CS170" s="44">
        <v>0</v>
      </c>
      <c r="CT170" s="44">
        <v>0</v>
      </c>
      <c r="CU170" s="44">
        <v>2</v>
      </c>
      <c r="CV170" s="44">
        <v>25</v>
      </c>
      <c r="CW170" s="44">
        <f t="shared" si="6"/>
        <v>25.75</v>
      </c>
      <c r="CX170" s="87">
        <f t="shared" si="7"/>
        <v>97</v>
      </c>
      <c r="CY170" s="91">
        <f t="shared" si="8"/>
        <v>97.75</v>
      </c>
      <c r="CZ170" s="44">
        <v>10</v>
      </c>
      <c r="DA170" s="44"/>
      <c r="DB170" s="44"/>
    </row>
    <row r="171" spans="1:106" ht="15.75" customHeight="1" x14ac:dyDescent="0.3">
      <c r="A171" s="44" t="s">
        <v>212</v>
      </c>
      <c r="B171" s="44" t="s">
        <v>782</v>
      </c>
      <c r="C171" s="44" t="s">
        <v>805</v>
      </c>
      <c r="D171" s="44">
        <v>2019</v>
      </c>
      <c r="E171" s="45">
        <v>43635</v>
      </c>
      <c r="F171" s="44" t="s">
        <v>19</v>
      </c>
      <c r="G171" s="44" t="s">
        <v>104</v>
      </c>
      <c r="H171" s="37" t="s">
        <v>45</v>
      </c>
      <c r="I171" s="37" t="s">
        <v>45</v>
      </c>
      <c r="J171" s="37" t="s">
        <v>45</v>
      </c>
      <c r="K171" s="37" t="s">
        <v>45</v>
      </c>
      <c r="L171" s="37" t="s">
        <v>45</v>
      </c>
      <c r="M171" s="44">
        <v>0</v>
      </c>
      <c r="N171" s="44">
        <v>0</v>
      </c>
      <c r="O171" s="44">
        <v>2</v>
      </c>
      <c r="P171" s="44">
        <v>0</v>
      </c>
      <c r="Q171" s="44">
        <v>47</v>
      </c>
      <c r="R171" s="44">
        <v>10</v>
      </c>
      <c r="S171" s="44">
        <v>0</v>
      </c>
      <c r="T171" s="44">
        <v>0</v>
      </c>
      <c r="U171" s="44">
        <v>0.25</v>
      </c>
      <c r="V171" s="44">
        <v>0</v>
      </c>
      <c r="W171" s="44">
        <v>0</v>
      </c>
      <c r="X171" s="44">
        <v>0</v>
      </c>
      <c r="Y171" s="44">
        <v>2</v>
      </c>
      <c r="Z171" s="44">
        <v>0</v>
      </c>
      <c r="AA171" s="44">
        <v>0</v>
      </c>
      <c r="AB171" s="44">
        <v>0</v>
      </c>
      <c r="AC171" s="44">
        <v>9</v>
      </c>
      <c r="AD171" s="44">
        <v>0.25</v>
      </c>
      <c r="AE171" s="44">
        <v>20</v>
      </c>
      <c r="AF171" s="44">
        <v>0.25</v>
      </c>
      <c r="AG171" s="44">
        <v>0</v>
      </c>
      <c r="AH171" s="44">
        <v>0</v>
      </c>
      <c r="AI171" s="44">
        <v>0</v>
      </c>
      <c r="AJ171" s="44">
        <v>0</v>
      </c>
      <c r="AK171" s="44">
        <v>0</v>
      </c>
      <c r="AL171" s="44">
        <v>0</v>
      </c>
      <c r="AM171" s="44">
        <v>0</v>
      </c>
      <c r="AN171" s="44">
        <v>0</v>
      </c>
      <c r="AO171" s="44">
        <v>0</v>
      </c>
      <c r="AP171" s="44">
        <v>0</v>
      </c>
      <c r="AQ171" s="44">
        <v>0</v>
      </c>
      <c r="AR171" s="44">
        <v>0</v>
      </c>
      <c r="AS171" s="44">
        <v>0</v>
      </c>
      <c r="AT171" s="44">
        <v>0.25</v>
      </c>
      <c r="AU171" s="44">
        <v>0</v>
      </c>
      <c r="AV171" s="44">
        <v>0</v>
      </c>
      <c r="AW171" s="44">
        <v>0</v>
      </c>
      <c r="AX171" s="44">
        <v>0</v>
      </c>
      <c r="AY171" s="44">
        <v>0</v>
      </c>
      <c r="AZ171" s="44">
        <v>0</v>
      </c>
      <c r="BA171" s="44">
        <v>0</v>
      </c>
      <c r="BB171" s="44">
        <v>0</v>
      </c>
      <c r="BC171" s="44">
        <v>0.25</v>
      </c>
      <c r="BD171" s="44">
        <v>0</v>
      </c>
      <c r="BE171" s="44">
        <v>0.25</v>
      </c>
      <c r="BF171" s="44">
        <v>0</v>
      </c>
      <c r="BG171" s="44">
        <v>0</v>
      </c>
      <c r="BH171" s="44">
        <v>0</v>
      </c>
      <c r="BI171" s="44">
        <v>0</v>
      </c>
      <c r="BJ171" s="44">
        <v>0</v>
      </c>
      <c r="BK171" s="44">
        <v>0</v>
      </c>
      <c r="BL171" s="44">
        <v>0</v>
      </c>
      <c r="BM171" s="44">
        <v>0</v>
      </c>
      <c r="BN171" s="44">
        <v>0</v>
      </c>
      <c r="BO171" s="44">
        <v>0</v>
      </c>
      <c r="BP171" s="44">
        <v>6</v>
      </c>
      <c r="BQ171" s="44">
        <v>0</v>
      </c>
      <c r="BR171" s="44">
        <v>0</v>
      </c>
      <c r="BS171" s="44">
        <v>0</v>
      </c>
      <c r="BT171" s="44">
        <v>0.25</v>
      </c>
      <c r="BU171" s="44">
        <v>0.25</v>
      </c>
      <c r="BV171" s="44">
        <v>0</v>
      </c>
      <c r="BW171" s="44">
        <v>0</v>
      </c>
      <c r="BX171" s="44">
        <v>0</v>
      </c>
      <c r="BY171" s="44">
        <v>0</v>
      </c>
      <c r="BZ171" s="44">
        <v>0</v>
      </c>
      <c r="CA171" s="44">
        <v>0</v>
      </c>
      <c r="CB171" s="44">
        <v>0</v>
      </c>
      <c r="CC171" s="44">
        <v>0</v>
      </c>
      <c r="CD171" s="44">
        <v>0</v>
      </c>
      <c r="CE171" s="44">
        <v>0</v>
      </c>
      <c r="CF171" s="44">
        <v>0</v>
      </c>
      <c r="CG171" s="44">
        <v>0</v>
      </c>
      <c r="CH171" s="44">
        <v>0</v>
      </c>
      <c r="CI171" s="44">
        <v>0</v>
      </c>
      <c r="CJ171" s="44">
        <v>0</v>
      </c>
      <c r="CK171" s="44">
        <v>0</v>
      </c>
      <c r="CL171" s="44">
        <v>0</v>
      </c>
      <c r="CM171" s="44">
        <v>0</v>
      </c>
      <c r="CN171" s="44">
        <v>0.25</v>
      </c>
      <c r="CO171" s="44">
        <v>0</v>
      </c>
      <c r="CP171" s="44">
        <v>0</v>
      </c>
      <c r="CQ171" s="44">
        <v>0</v>
      </c>
      <c r="CR171" s="44">
        <v>0</v>
      </c>
      <c r="CS171" s="44">
        <v>0</v>
      </c>
      <c r="CT171" s="44">
        <v>0</v>
      </c>
      <c r="CU171" s="44">
        <v>3</v>
      </c>
      <c r="CV171" s="44">
        <v>38</v>
      </c>
      <c r="CW171" s="44">
        <f t="shared" si="6"/>
        <v>42.25</v>
      </c>
      <c r="CX171" s="87">
        <f t="shared" si="7"/>
        <v>97</v>
      </c>
      <c r="CY171" s="91">
        <f t="shared" si="8"/>
        <v>101.25</v>
      </c>
      <c r="CZ171" s="44">
        <v>0</v>
      </c>
      <c r="DA171" s="44"/>
      <c r="DB171" s="44"/>
    </row>
    <row r="172" spans="1:106" ht="15.75" customHeight="1" x14ac:dyDescent="0.3">
      <c r="A172" s="44" t="s">
        <v>212</v>
      </c>
      <c r="B172" s="44" t="s">
        <v>782</v>
      </c>
      <c r="C172" s="44" t="s">
        <v>805</v>
      </c>
      <c r="D172" s="44">
        <v>2019</v>
      </c>
      <c r="E172" s="45">
        <v>43635</v>
      </c>
      <c r="F172" s="44" t="s">
        <v>19</v>
      </c>
      <c r="G172" s="44" t="s">
        <v>107</v>
      </c>
      <c r="H172" s="37" t="s">
        <v>27</v>
      </c>
      <c r="I172" s="37" t="s">
        <v>27</v>
      </c>
      <c r="J172" s="37" t="s">
        <v>26</v>
      </c>
      <c r="K172" s="37" t="s">
        <v>27</v>
      </c>
      <c r="L172" s="37" t="s">
        <v>26</v>
      </c>
      <c r="M172" s="44">
        <v>0.5</v>
      </c>
      <c r="N172" s="44">
        <v>0</v>
      </c>
      <c r="O172" s="44">
        <v>0</v>
      </c>
      <c r="P172" s="44">
        <v>0</v>
      </c>
      <c r="Q172" s="44">
        <v>45</v>
      </c>
      <c r="R172" s="44">
        <v>5</v>
      </c>
      <c r="S172" s="44">
        <v>0</v>
      </c>
      <c r="T172" s="44">
        <v>0</v>
      </c>
      <c r="U172" s="44">
        <v>0.25</v>
      </c>
      <c r="V172" s="44">
        <v>0.25</v>
      </c>
      <c r="W172" s="44">
        <v>0</v>
      </c>
      <c r="X172" s="44">
        <v>0</v>
      </c>
      <c r="Y172" s="44">
        <v>2</v>
      </c>
      <c r="Z172" s="44">
        <v>0</v>
      </c>
      <c r="AA172" s="44">
        <v>0</v>
      </c>
      <c r="AB172" s="44">
        <v>0</v>
      </c>
      <c r="AC172" s="44">
        <v>12</v>
      </c>
      <c r="AD172" s="44">
        <v>0</v>
      </c>
      <c r="AE172" s="44">
        <v>20</v>
      </c>
      <c r="AF172" s="44">
        <v>0.25</v>
      </c>
      <c r="AG172" s="44">
        <v>0</v>
      </c>
      <c r="AH172" s="44">
        <v>0</v>
      </c>
      <c r="AI172" s="44">
        <v>0</v>
      </c>
      <c r="AJ172" s="44">
        <v>0</v>
      </c>
      <c r="AK172" s="44">
        <v>0</v>
      </c>
      <c r="AL172" s="44">
        <v>0</v>
      </c>
      <c r="AM172" s="44">
        <v>0</v>
      </c>
      <c r="AN172" s="44">
        <v>0</v>
      </c>
      <c r="AO172" s="44">
        <v>0</v>
      </c>
      <c r="AP172" s="44">
        <v>0</v>
      </c>
      <c r="AQ172" s="44">
        <v>0</v>
      </c>
      <c r="AR172" s="44">
        <v>0</v>
      </c>
      <c r="AS172" s="44">
        <v>0</v>
      </c>
      <c r="AT172" s="44">
        <v>0</v>
      </c>
      <c r="AU172" s="44">
        <v>0</v>
      </c>
      <c r="AV172" s="44">
        <v>0</v>
      </c>
      <c r="AW172" s="44">
        <v>0</v>
      </c>
      <c r="AX172" s="44">
        <v>0</v>
      </c>
      <c r="AY172" s="44">
        <v>0</v>
      </c>
      <c r="AZ172" s="44">
        <v>0</v>
      </c>
      <c r="BA172" s="44">
        <v>0</v>
      </c>
      <c r="BB172" s="44">
        <v>0</v>
      </c>
      <c r="BC172" s="44">
        <v>0.25</v>
      </c>
      <c r="BD172" s="44">
        <v>0</v>
      </c>
      <c r="BE172" s="44">
        <v>0.25</v>
      </c>
      <c r="BF172" s="44">
        <v>0</v>
      </c>
      <c r="BG172" s="44">
        <v>0</v>
      </c>
      <c r="BH172" s="44">
        <v>0</v>
      </c>
      <c r="BI172" s="44">
        <v>0</v>
      </c>
      <c r="BJ172" s="44">
        <v>0</v>
      </c>
      <c r="BK172" s="44">
        <v>0</v>
      </c>
      <c r="BL172" s="44">
        <v>0</v>
      </c>
      <c r="BM172" s="44">
        <v>0</v>
      </c>
      <c r="BN172" s="44">
        <v>2</v>
      </c>
      <c r="BO172" s="44">
        <v>0</v>
      </c>
      <c r="BP172" s="44">
        <v>2</v>
      </c>
      <c r="BQ172" s="44">
        <v>0</v>
      </c>
      <c r="BR172" s="44">
        <v>0</v>
      </c>
      <c r="BS172" s="44">
        <v>0</v>
      </c>
      <c r="BT172" s="44">
        <v>0.25</v>
      </c>
      <c r="BU172" s="44">
        <v>3</v>
      </c>
      <c r="BV172" s="44">
        <v>0</v>
      </c>
      <c r="BW172" s="44">
        <v>0</v>
      </c>
      <c r="BX172" s="44">
        <v>0</v>
      </c>
      <c r="BY172" s="44">
        <v>0</v>
      </c>
      <c r="BZ172" s="44">
        <v>0</v>
      </c>
      <c r="CA172" s="44">
        <v>0</v>
      </c>
      <c r="CB172" s="44">
        <v>0</v>
      </c>
      <c r="CC172" s="44">
        <v>0</v>
      </c>
      <c r="CD172" s="44">
        <v>0</v>
      </c>
      <c r="CE172" s="44">
        <v>0</v>
      </c>
      <c r="CF172" s="44">
        <v>0</v>
      </c>
      <c r="CG172" s="44">
        <v>0</v>
      </c>
      <c r="CH172" s="44">
        <v>0</v>
      </c>
      <c r="CI172" s="44">
        <v>0</v>
      </c>
      <c r="CJ172" s="44">
        <v>0</v>
      </c>
      <c r="CK172" s="44">
        <v>0</v>
      </c>
      <c r="CL172" s="44">
        <v>0</v>
      </c>
      <c r="CM172" s="44">
        <v>0</v>
      </c>
      <c r="CN172" s="44">
        <v>0.25</v>
      </c>
      <c r="CO172" s="44">
        <v>0</v>
      </c>
      <c r="CP172" s="44">
        <v>0</v>
      </c>
      <c r="CQ172" s="44">
        <v>0</v>
      </c>
      <c r="CR172" s="44">
        <v>0</v>
      </c>
      <c r="CS172" s="44">
        <v>0</v>
      </c>
      <c r="CT172" s="44">
        <v>0</v>
      </c>
      <c r="CU172" s="44">
        <v>4</v>
      </c>
      <c r="CV172" s="44">
        <v>50</v>
      </c>
      <c r="CW172" s="44">
        <f t="shared" si="6"/>
        <v>46.75</v>
      </c>
      <c r="CX172" s="87">
        <f t="shared" si="7"/>
        <v>100.5</v>
      </c>
      <c r="CY172" s="91">
        <f t="shared" si="8"/>
        <v>97.25</v>
      </c>
      <c r="CZ172" s="44">
        <v>17</v>
      </c>
      <c r="DA172" s="44"/>
      <c r="DB172" s="44" t="s">
        <v>896</v>
      </c>
    </row>
    <row r="173" spans="1:106" ht="15.75" customHeight="1" x14ac:dyDescent="0.3">
      <c r="A173" s="44" t="s">
        <v>212</v>
      </c>
      <c r="B173" s="44" t="s">
        <v>782</v>
      </c>
      <c r="C173" s="44" t="s">
        <v>805</v>
      </c>
      <c r="D173" s="44">
        <v>2019</v>
      </c>
      <c r="E173" s="45">
        <v>43635</v>
      </c>
      <c r="F173" s="44" t="s">
        <v>19</v>
      </c>
      <c r="G173" s="44" t="s">
        <v>110</v>
      </c>
      <c r="H173" s="37" t="s">
        <v>27</v>
      </c>
      <c r="I173" s="37" t="s">
        <v>27</v>
      </c>
      <c r="J173" s="37" t="s">
        <v>26</v>
      </c>
      <c r="K173" s="37" t="s">
        <v>27</v>
      </c>
      <c r="L173" s="37" t="s">
        <v>26</v>
      </c>
      <c r="M173" s="44">
        <v>0.25</v>
      </c>
      <c r="N173" s="44">
        <v>1</v>
      </c>
      <c r="O173" s="44">
        <v>2</v>
      </c>
      <c r="P173" s="44">
        <v>0.5</v>
      </c>
      <c r="Q173" s="44">
        <v>27</v>
      </c>
      <c r="R173" s="44">
        <v>30</v>
      </c>
      <c r="S173" s="44">
        <v>0</v>
      </c>
      <c r="T173" s="44">
        <v>0</v>
      </c>
      <c r="U173" s="44">
        <v>0</v>
      </c>
      <c r="V173" s="44">
        <v>0.25</v>
      </c>
      <c r="W173" s="44">
        <v>0</v>
      </c>
      <c r="X173" s="44">
        <v>0</v>
      </c>
      <c r="Y173" s="44">
        <v>3</v>
      </c>
      <c r="Z173" s="44">
        <v>0</v>
      </c>
      <c r="AA173" s="44">
        <v>0</v>
      </c>
      <c r="AB173" s="44">
        <v>0</v>
      </c>
      <c r="AC173" s="44">
        <v>5</v>
      </c>
      <c r="AD173" s="44">
        <v>0</v>
      </c>
      <c r="AE173" s="44">
        <v>7</v>
      </c>
      <c r="AF173" s="44">
        <v>0</v>
      </c>
      <c r="AG173" s="44">
        <v>0</v>
      </c>
      <c r="AH173" s="44">
        <v>0</v>
      </c>
      <c r="AI173" s="44">
        <v>0</v>
      </c>
      <c r="AJ173" s="44">
        <v>0</v>
      </c>
      <c r="AK173" s="44">
        <v>0</v>
      </c>
      <c r="AL173" s="44">
        <v>0</v>
      </c>
      <c r="AM173" s="44">
        <v>0</v>
      </c>
      <c r="AN173" s="44">
        <v>0</v>
      </c>
      <c r="AO173" s="44">
        <v>0</v>
      </c>
      <c r="AP173" s="44">
        <v>0</v>
      </c>
      <c r="AQ173" s="44">
        <v>0</v>
      </c>
      <c r="AR173" s="44">
        <v>0</v>
      </c>
      <c r="AS173" s="44">
        <v>0</v>
      </c>
      <c r="AT173" s="44">
        <v>0</v>
      </c>
      <c r="AU173" s="44">
        <v>0</v>
      </c>
      <c r="AV173" s="44">
        <v>0</v>
      </c>
      <c r="AW173" s="44">
        <v>0</v>
      </c>
      <c r="AX173" s="44">
        <v>0</v>
      </c>
      <c r="AY173" s="44">
        <v>0</v>
      </c>
      <c r="AZ173" s="44">
        <v>0</v>
      </c>
      <c r="BA173" s="44">
        <v>0</v>
      </c>
      <c r="BB173" s="44">
        <v>0</v>
      </c>
      <c r="BC173" s="44">
        <v>0.25</v>
      </c>
      <c r="BD173" s="44">
        <v>0</v>
      </c>
      <c r="BE173" s="44">
        <v>0.25</v>
      </c>
      <c r="BF173" s="44">
        <v>0</v>
      </c>
      <c r="BG173" s="44">
        <v>0</v>
      </c>
      <c r="BH173" s="44">
        <v>0</v>
      </c>
      <c r="BI173" s="44">
        <v>0</v>
      </c>
      <c r="BJ173" s="44">
        <v>0</v>
      </c>
      <c r="BK173" s="44">
        <v>0</v>
      </c>
      <c r="BL173" s="44">
        <v>0</v>
      </c>
      <c r="BM173" s="44">
        <v>0</v>
      </c>
      <c r="BN173" s="44">
        <v>3</v>
      </c>
      <c r="BO173" s="44">
        <v>0</v>
      </c>
      <c r="BP173" s="44">
        <v>8</v>
      </c>
      <c r="BQ173" s="44">
        <v>0</v>
      </c>
      <c r="BR173" s="44">
        <v>0</v>
      </c>
      <c r="BS173" s="44">
        <v>0</v>
      </c>
      <c r="BT173" s="44">
        <v>0.5</v>
      </c>
      <c r="BU173" s="44">
        <v>3</v>
      </c>
      <c r="BV173" s="44">
        <v>0</v>
      </c>
      <c r="BW173" s="44">
        <v>0</v>
      </c>
      <c r="BX173" s="44">
        <v>0</v>
      </c>
      <c r="BY173" s="44">
        <v>0</v>
      </c>
      <c r="BZ173" s="44">
        <v>0</v>
      </c>
      <c r="CA173" s="44">
        <v>0</v>
      </c>
      <c r="CB173" s="44">
        <v>0</v>
      </c>
      <c r="CC173" s="44">
        <v>0</v>
      </c>
      <c r="CD173" s="44">
        <v>0</v>
      </c>
      <c r="CE173" s="44">
        <v>0</v>
      </c>
      <c r="CF173" s="44">
        <v>0</v>
      </c>
      <c r="CG173" s="44">
        <v>0</v>
      </c>
      <c r="CH173" s="44">
        <v>2</v>
      </c>
      <c r="CI173" s="44">
        <v>0</v>
      </c>
      <c r="CJ173" s="44">
        <v>0</v>
      </c>
      <c r="CK173" s="44">
        <v>0</v>
      </c>
      <c r="CL173" s="44">
        <v>0</v>
      </c>
      <c r="CM173" s="44">
        <v>0</v>
      </c>
      <c r="CN173" s="44">
        <v>0.25</v>
      </c>
      <c r="CO173" s="44">
        <v>0</v>
      </c>
      <c r="CP173" s="44">
        <v>0</v>
      </c>
      <c r="CQ173" s="44">
        <v>0</v>
      </c>
      <c r="CR173" s="44">
        <v>0</v>
      </c>
      <c r="CS173" s="44">
        <v>0</v>
      </c>
      <c r="CT173" s="44">
        <v>0</v>
      </c>
      <c r="CU173" s="44">
        <v>3</v>
      </c>
      <c r="CV173" s="44">
        <v>38</v>
      </c>
      <c r="CW173" s="44">
        <f t="shared" si="6"/>
        <v>35.5</v>
      </c>
      <c r="CX173" s="87">
        <f t="shared" si="7"/>
        <v>98.75</v>
      </c>
      <c r="CY173" s="91">
        <f t="shared" si="8"/>
        <v>96.25</v>
      </c>
      <c r="CZ173" s="44">
        <v>24</v>
      </c>
      <c r="DA173" s="44"/>
      <c r="DB173" s="44" t="s">
        <v>896</v>
      </c>
    </row>
    <row r="174" spans="1:106" ht="15.75" customHeight="1" x14ac:dyDescent="0.3">
      <c r="A174" s="44" t="s">
        <v>212</v>
      </c>
      <c r="B174" s="44" t="s">
        <v>782</v>
      </c>
      <c r="C174" s="44" t="s">
        <v>805</v>
      </c>
      <c r="D174" s="44">
        <v>2019</v>
      </c>
      <c r="E174" s="45">
        <v>43635</v>
      </c>
      <c r="F174" s="44" t="s">
        <v>19</v>
      </c>
      <c r="G174" s="44" t="s">
        <v>113</v>
      </c>
      <c r="H174" s="37" t="s">
        <v>21</v>
      </c>
      <c r="I174" s="37" t="s">
        <v>21</v>
      </c>
      <c r="J174" s="37" t="s">
        <v>22</v>
      </c>
      <c r="K174" s="37" t="s">
        <v>21</v>
      </c>
      <c r="L174" s="37" t="s">
        <v>22</v>
      </c>
      <c r="M174" s="44">
        <v>0.25</v>
      </c>
      <c r="N174" s="44">
        <v>0.5</v>
      </c>
      <c r="O174" s="44">
        <v>7</v>
      </c>
      <c r="P174" s="44">
        <v>0.25</v>
      </c>
      <c r="Q174" s="44">
        <v>25</v>
      </c>
      <c r="R174" s="44">
        <v>25</v>
      </c>
      <c r="S174" s="44">
        <v>0</v>
      </c>
      <c r="T174" s="44">
        <v>0</v>
      </c>
      <c r="U174" s="44">
        <v>0</v>
      </c>
      <c r="V174" s="44">
        <v>0</v>
      </c>
      <c r="W174" s="44">
        <v>0</v>
      </c>
      <c r="X174" s="44">
        <v>0</v>
      </c>
      <c r="Y174" s="44">
        <v>1</v>
      </c>
      <c r="Z174" s="44">
        <v>0</v>
      </c>
      <c r="AA174" s="44">
        <v>0</v>
      </c>
      <c r="AB174" s="44">
        <v>0</v>
      </c>
      <c r="AC174" s="44">
        <v>7</v>
      </c>
      <c r="AD174" s="44">
        <v>0.25</v>
      </c>
      <c r="AE174" s="44">
        <v>0.25</v>
      </c>
      <c r="AF174" s="44">
        <v>0</v>
      </c>
      <c r="AG174" s="44">
        <v>0</v>
      </c>
      <c r="AH174" s="44">
        <v>0</v>
      </c>
      <c r="AI174" s="44">
        <v>0</v>
      </c>
      <c r="AJ174" s="44">
        <v>0</v>
      </c>
      <c r="AK174" s="44">
        <v>0</v>
      </c>
      <c r="AL174" s="44">
        <v>0</v>
      </c>
      <c r="AM174" s="44">
        <v>0</v>
      </c>
      <c r="AN174" s="44">
        <v>0</v>
      </c>
      <c r="AO174" s="44">
        <v>0</v>
      </c>
      <c r="AP174" s="44">
        <v>0</v>
      </c>
      <c r="AQ174" s="44">
        <v>0</v>
      </c>
      <c r="AR174" s="44">
        <v>0</v>
      </c>
      <c r="AS174" s="44">
        <v>0</v>
      </c>
      <c r="AT174" s="44">
        <v>0</v>
      </c>
      <c r="AU174" s="44">
        <v>0</v>
      </c>
      <c r="AV174" s="44">
        <v>0</v>
      </c>
      <c r="AW174" s="44">
        <v>0</v>
      </c>
      <c r="AX174" s="44">
        <v>0</v>
      </c>
      <c r="AY174" s="44">
        <v>0</v>
      </c>
      <c r="AZ174" s="44">
        <v>0</v>
      </c>
      <c r="BA174" s="44">
        <v>0</v>
      </c>
      <c r="BB174" s="44">
        <v>0</v>
      </c>
      <c r="BC174" s="44">
        <v>0.25</v>
      </c>
      <c r="BD174" s="44">
        <v>0</v>
      </c>
      <c r="BE174" s="44">
        <v>0.25</v>
      </c>
      <c r="BF174" s="44">
        <v>0</v>
      </c>
      <c r="BG174" s="44">
        <v>0</v>
      </c>
      <c r="BH174" s="44">
        <v>0</v>
      </c>
      <c r="BI174" s="44">
        <v>0</v>
      </c>
      <c r="BJ174" s="44">
        <v>0</v>
      </c>
      <c r="BK174" s="44">
        <v>0</v>
      </c>
      <c r="BL174" s="44">
        <v>0</v>
      </c>
      <c r="BM174" s="44">
        <v>0</v>
      </c>
      <c r="BN174" s="44">
        <v>13</v>
      </c>
      <c r="BO174" s="44">
        <v>0</v>
      </c>
      <c r="BP174" s="44">
        <v>7</v>
      </c>
      <c r="BQ174" s="44">
        <v>0</v>
      </c>
      <c r="BR174" s="44">
        <v>0</v>
      </c>
      <c r="BS174" s="44">
        <v>0</v>
      </c>
      <c r="BT174" s="44">
        <v>0.25</v>
      </c>
      <c r="BU174" s="44">
        <v>2</v>
      </c>
      <c r="BV174" s="44">
        <v>0</v>
      </c>
      <c r="BW174" s="44">
        <v>0</v>
      </c>
      <c r="BX174" s="44">
        <v>0</v>
      </c>
      <c r="BY174" s="44">
        <v>0</v>
      </c>
      <c r="BZ174" s="44">
        <v>0</v>
      </c>
      <c r="CA174" s="44">
        <v>0</v>
      </c>
      <c r="CB174" s="44">
        <v>0</v>
      </c>
      <c r="CC174" s="44">
        <v>0</v>
      </c>
      <c r="CD174" s="44">
        <v>0</v>
      </c>
      <c r="CE174" s="44">
        <v>0</v>
      </c>
      <c r="CF174" s="44">
        <v>0</v>
      </c>
      <c r="CG174" s="44">
        <v>0</v>
      </c>
      <c r="CH174" s="44">
        <v>0.25</v>
      </c>
      <c r="CI174" s="44">
        <v>0</v>
      </c>
      <c r="CJ174" s="44">
        <v>0</v>
      </c>
      <c r="CK174" s="44">
        <v>0</v>
      </c>
      <c r="CL174" s="44">
        <v>0.25</v>
      </c>
      <c r="CM174" s="44">
        <v>0</v>
      </c>
      <c r="CN174" s="44">
        <v>0</v>
      </c>
      <c r="CO174" s="44">
        <v>0</v>
      </c>
      <c r="CP174" s="44">
        <v>0</v>
      </c>
      <c r="CQ174" s="44">
        <v>0</v>
      </c>
      <c r="CR174" s="44">
        <v>0</v>
      </c>
      <c r="CS174" s="44">
        <v>0</v>
      </c>
      <c r="CT174" s="44">
        <v>0</v>
      </c>
      <c r="CU174" s="44">
        <v>7</v>
      </c>
      <c r="CV174" s="44">
        <v>40</v>
      </c>
      <c r="CW174" s="44">
        <f t="shared" si="6"/>
        <v>38.75</v>
      </c>
      <c r="CX174" s="87">
        <f t="shared" si="7"/>
        <v>98</v>
      </c>
      <c r="CY174" s="91">
        <f t="shared" si="8"/>
        <v>96.75</v>
      </c>
      <c r="CZ174" s="44">
        <v>78</v>
      </c>
      <c r="DA174" s="44"/>
      <c r="DB174" s="44"/>
    </row>
    <row r="175" spans="1:106" ht="15.75" customHeight="1" x14ac:dyDescent="0.3">
      <c r="A175" s="44" t="s">
        <v>212</v>
      </c>
      <c r="B175" s="44" t="s">
        <v>782</v>
      </c>
      <c r="C175" s="44" t="s">
        <v>805</v>
      </c>
      <c r="D175" s="44">
        <v>2019</v>
      </c>
      <c r="E175" s="45">
        <v>43635</v>
      </c>
      <c r="F175" s="44" t="s">
        <v>19</v>
      </c>
      <c r="G175" s="44" t="s">
        <v>116</v>
      </c>
      <c r="H175" s="37" t="s">
        <v>31</v>
      </c>
      <c r="I175" s="37" t="s">
        <v>31</v>
      </c>
      <c r="J175" s="37" t="s">
        <v>31</v>
      </c>
      <c r="K175" s="37" t="s">
        <v>31</v>
      </c>
      <c r="L175" s="37" t="s">
        <v>31</v>
      </c>
      <c r="M175" s="44">
        <v>0.25</v>
      </c>
      <c r="N175" s="44">
        <v>4</v>
      </c>
      <c r="O175" s="44">
        <v>2</v>
      </c>
      <c r="P175" s="44">
        <v>0.5</v>
      </c>
      <c r="Q175" s="44">
        <v>40</v>
      </c>
      <c r="R175" s="44">
        <v>20</v>
      </c>
      <c r="S175" s="44">
        <v>0</v>
      </c>
      <c r="T175" s="44">
        <v>0</v>
      </c>
      <c r="U175" s="44">
        <v>0</v>
      </c>
      <c r="V175" s="44">
        <v>0</v>
      </c>
      <c r="W175" s="44">
        <v>0</v>
      </c>
      <c r="X175" s="44">
        <v>0</v>
      </c>
      <c r="Y175" s="44">
        <v>2</v>
      </c>
      <c r="Z175" s="44">
        <v>0</v>
      </c>
      <c r="AA175" s="44">
        <v>0</v>
      </c>
      <c r="AB175" s="44">
        <v>0</v>
      </c>
      <c r="AC175" s="44">
        <v>8</v>
      </c>
      <c r="AD175" s="44">
        <v>6</v>
      </c>
      <c r="AE175" s="44">
        <v>1</v>
      </c>
      <c r="AF175" s="44">
        <v>0.5</v>
      </c>
      <c r="AG175" s="44">
        <v>0</v>
      </c>
      <c r="AH175" s="44">
        <v>0</v>
      </c>
      <c r="AI175" s="44">
        <v>0</v>
      </c>
      <c r="AJ175" s="44">
        <v>0</v>
      </c>
      <c r="AK175" s="44">
        <v>0</v>
      </c>
      <c r="AL175" s="44">
        <v>0</v>
      </c>
      <c r="AM175" s="44">
        <v>0</v>
      </c>
      <c r="AN175" s="44">
        <v>0</v>
      </c>
      <c r="AO175" s="44">
        <v>0</v>
      </c>
      <c r="AP175" s="44">
        <v>0.25</v>
      </c>
      <c r="AQ175" s="44">
        <v>0</v>
      </c>
      <c r="AR175" s="44">
        <v>0</v>
      </c>
      <c r="AS175" s="44">
        <v>0</v>
      </c>
      <c r="AT175" s="44">
        <v>0</v>
      </c>
      <c r="AU175" s="44">
        <v>0</v>
      </c>
      <c r="AV175" s="44">
        <v>0</v>
      </c>
      <c r="AW175" s="44">
        <v>0</v>
      </c>
      <c r="AX175" s="44">
        <v>0</v>
      </c>
      <c r="AY175" s="44">
        <v>0</v>
      </c>
      <c r="AZ175" s="44">
        <v>0</v>
      </c>
      <c r="BA175" s="44">
        <v>0</v>
      </c>
      <c r="BB175" s="44">
        <v>0</v>
      </c>
      <c r="BC175" s="44">
        <v>0.25</v>
      </c>
      <c r="BD175" s="44">
        <v>0</v>
      </c>
      <c r="BE175" s="44">
        <v>0.25</v>
      </c>
      <c r="BF175" s="44">
        <v>0</v>
      </c>
      <c r="BG175" s="44">
        <v>0</v>
      </c>
      <c r="BH175" s="44">
        <v>0</v>
      </c>
      <c r="BI175" s="44">
        <v>0</v>
      </c>
      <c r="BJ175" s="44">
        <v>0</v>
      </c>
      <c r="BK175" s="44">
        <v>0</v>
      </c>
      <c r="BL175" s="44">
        <v>0</v>
      </c>
      <c r="BM175" s="44">
        <v>0</v>
      </c>
      <c r="BN175" s="44">
        <v>1</v>
      </c>
      <c r="BO175" s="44">
        <v>0</v>
      </c>
      <c r="BP175" s="44">
        <v>7</v>
      </c>
      <c r="BQ175" s="44">
        <v>0</v>
      </c>
      <c r="BR175" s="44">
        <v>0</v>
      </c>
      <c r="BS175" s="44">
        <v>0</v>
      </c>
      <c r="BT175" s="44">
        <v>0.5</v>
      </c>
      <c r="BU175" s="44">
        <v>4</v>
      </c>
      <c r="BV175" s="44">
        <v>0</v>
      </c>
      <c r="BW175" s="44">
        <v>0</v>
      </c>
      <c r="BX175" s="44">
        <v>0</v>
      </c>
      <c r="BY175" s="44">
        <v>0</v>
      </c>
      <c r="BZ175" s="44">
        <v>0</v>
      </c>
      <c r="CA175" s="44">
        <v>0</v>
      </c>
      <c r="CB175" s="44">
        <v>0</v>
      </c>
      <c r="CC175" s="44">
        <v>0</v>
      </c>
      <c r="CD175" s="44">
        <v>0</v>
      </c>
      <c r="CE175" s="44">
        <v>0</v>
      </c>
      <c r="CF175" s="44">
        <v>0</v>
      </c>
      <c r="CG175" s="44">
        <v>0</v>
      </c>
      <c r="CH175" s="44">
        <v>0</v>
      </c>
      <c r="CI175" s="44">
        <v>0</v>
      </c>
      <c r="CJ175" s="44">
        <v>0</v>
      </c>
      <c r="CK175" s="44">
        <v>0</v>
      </c>
      <c r="CL175" s="44">
        <v>0</v>
      </c>
      <c r="CM175" s="44">
        <v>0</v>
      </c>
      <c r="CN175" s="44">
        <v>0</v>
      </c>
      <c r="CO175" s="44">
        <v>0</v>
      </c>
      <c r="CP175" s="44">
        <v>0</v>
      </c>
      <c r="CQ175" s="44">
        <v>0</v>
      </c>
      <c r="CR175" s="44">
        <v>0</v>
      </c>
      <c r="CS175" s="44">
        <v>0</v>
      </c>
      <c r="CT175" s="44">
        <v>0</v>
      </c>
      <c r="CU175" s="44">
        <v>0.5</v>
      </c>
      <c r="CV175" s="44">
        <v>33</v>
      </c>
      <c r="CW175" s="44">
        <f t="shared" si="6"/>
        <v>31.25</v>
      </c>
      <c r="CX175" s="87">
        <f t="shared" si="7"/>
        <v>99.75</v>
      </c>
      <c r="CY175" s="91">
        <f t="shared" si="8"/>
        <v>98</v>
      </c>
      <c r="CZ175" s="44">
        <v>7</v>
      </c>
      <c r="DA175" s="44"/>
      <c r="DB175" s="44" t="s">
        <v>896</v>
      </c>
    </row>
    <row r="176" spans="1:106" ht="15.75" customHeight="1" x14ac:dyDescent="0.3">
      <c r="A176" s="44" t="s">
        <v>212</v>
      </c>
      <c r="B176" s="44" t="s">
        <v>782</v>
      </c>
      <c r="C176" s="44" t="s">
        <v>805</v>
      </c>
      <c r="D176" s="44">
        <v>2019</v>
      </c>
      <c r="E176" s="45">
        <v>43635</v>
      </c>
      <c r="F176" s="44" t="s">
        <v>19</v>
      </c>
      <c r="G176" s="44" t="s">
        <v>119</v>
      </c>
      <c r="H176" s="37" t="s">
        <v>35</v>
      </c>
      <c r="I176" s="37" t="s">
        <v>31</v>
      </c>
      <c r="J176" s="37" t="s">
        <v>31</v>
      </c>
      <c r="K176" s="37" t="s">
        <v>31</v>
      </c>
      <c r="L176" s="37" t="s">
        <v>31</v>
      </c>
      <c r="M176" s="44">
        <v>1</v>
      </c>
      <c r="N176" s="44">
        <v>5</v>
      </c>
      <c r="O176" s="44">
        <v>0</v>
      </c>
      <c r="P176" s="44">
        <v>0</v>
      </c>
      <c r="Q176" s="44">
        <v>30</v>
      </c>
      <c r="R176" s="44">
        <v>25</v>
      </c>
      <c r="S176" s="44">
        <v>0</v>
      </c>
      <c r="T176" s="44">
        <v>0</v>
      </c>
      <c r="U176" s="44">
        <v>0.25</v>
      </c>
      <c r="V176" s="44">
        <v>0.25</v>
      </c>
      <c r="W176" s="44">
        <v>0</v>
      </c>
      <c r="X176" s="44">
        <v>0</v>
      </c>
      <c r="Y176" s="44">
        <v>0.5</v>
      </c>
      <c r="Z176" s="44">
        <v>0</v>
      </c>
      <c r="AA176" s="44">
        <v>0</v>
      </c>
      <c r="AB176" s="44">
        <v>0</v>
      </c>
      <c r="AC176" s="44">
        <v>20</v>
      </c>
      <c r="AD176" s="44">
        <v>0</v>
      </c>
      <c r="AE176" s="44">
        <v>0.25</v>
      </c>
      <c r="AF176" s="44">
        <v>0</v>
      </c>
      <c r="AG176" s="44">
        <v>0</v>
      </c>
      <c r="AH176" s="44">
        <v>0</v>
      </c>
      <c r="AI176" s="44">
        <v>0</v>
      </c>
      <c r="AJ176" s="44">
        <v>0</v>
      </c>
      <c r="AK176" s="44">
        <v>0</v>
      </c>
      <c r="AL176" s="44">
        <v>0</v>
      </c>
      <c r="AM176" s="44">
        <v>0</v>
      </c>
      <c r="AN176" s="44">
        <v>0</v>
      </c>
      <c r="AO176" s="44">
        <v>0</v>
      </c>
      <c r="AP176" s="44">
        <v>0.25</v>
      </c>
      <c r="AQ176" s="44">
        <v>0</v>
      </c>
      <c r="AR176" s="44">
        <v>0</v>
      </c>
      <c r="AS176" s="44">
        <v>0</v>
      </c>
      <c r="AT176" s="44">
        <v>0</v>
      </c>
      <c r="AU176" s="44">
        <v>0</v>
      </c>
      <c r="AV176" s="44">
        <v>0</v>
      </c>
      <c r="AW176" s="44">
        <v>0</v>
      </c>
      <c r="AX176" s="44">
        <v>0</v>
      </c>
      <c r="AY176" s="44">
        <v>0</v>
      </c>
      <c r="AZ176" s="44">
        <v>0</v>
      </c>
      <c r="BA176" s="44">
        <v>0</v>
      </c>
      <c r="BB176" s="44">
        <v>0</v>
      </c>
      <c r="BC176" s="44">
        <v>0.25</v>
      </c>
      <c r="BD176" s="44">
        <v>0</v>
      </c>
      <c r="BE176" s="44">
        <v>0.25</v>
      </c>
      <c r="BF176" s="44">
        <v>0</v>
      </c>
      <c r="BG176" s="44">
        <v>0</v>
      </c>
      <c r="BH176" s="44">
        <v>0</v>
      </c>
      <c r="BI176" s="44">
        <v>0</v>
      </c>
      <c r="BJ176" s="44">
        <v>0</v>
      </c>
      <c r="BK176" s="44">
        <v>0</v>
      </c>
      <c r="BL176" s="44">
        <v>0.5</v>
      </c>
      <c r="BM176" s="44">
        <v>0</v>
      </c>
      <c r="BN176" s="44">
        <v>7</v>
      </c>
      <c r="BO176" s="44">
        <v>0</v>
      </c>
      <c r="BP176" s="44">
        <v>5</v>
      </c>
      <c r="BQ176" s="44">
        <v>0</v>
      </c>
      <c r="BR176" s="44">
        <v>0</v>
      </c>
      <c r="BS176" s="44">
        <v>0</v>
      </c>
      <c r="BT176" s="44">
        <v>0.5</v>
      </c>
      <c r="BU176" s="44">
        <v>4</v>
      </c>
      <c r="BV176" s="44">
        <v>0</v>
      </c>
      <c r="BW176" s="44">
        <v>0</v>
      </c>
      <c r="BX176" s="44">
        <v>0</v>
      </c>
      <c r="BY176" s="44">
        <v>0</v>
      </c>
      <c r="BZ176" s="44">
        <v>0</v>
      </c>
      <c r="CA176" s="44">
        <v>0</v>
      </c>
      <c r="CB176" s="44">
        <v>0</v>
      </c>
      <c r="CC176" s="44">
        <v>0</v>
      </c>
      <c r="CD176" s="44">
        <v>0</v>
      </c>
      <c r="CE176" s="44">
        <v>0</v>
      </c>
      <c r="CF176" s="44">
        <v>0</v>
      </c>
      <c r="CG176" s="44">
        <v>0</v>
      </c>
      <c r="CH176" s="44">
        <v>0</v>
      </c>
      <c r="CI176" s="44">
        <v>0</v>
      </c>
      <c r="CJ176" s="44">
        <v>0</v>
      </c>
      <c r="CK176" s="44">
        <v>0</v>
      </c>
      <c r="CL176" s="44">
        <v>0.25</v>
      </c>
      <c r="CM176" s="44">
        <v>0</v>
      </c>
      <c r="CN176" s="44">
        <v>0</v>
      </c>
      <c r="CO176" s="44">
        <v>0.25</v>
      </c>
      <c r="CP176" s="44">
        <v>0</v>
      </c>
      <c r="CQ176" s="44">
        <v>0</v>
      </c>
      <c r="CR176" s="44">
        <v>0</v>
      </c>
      <c r="CS176" s="44">
        <v>0</v>
      </c>
      <c r="CT176" s="44">
        <v>0</v>
      </c>
      <c r="CU176" s="44">
        <v>0.25</v>
      </c>
      <c r="CV176" s="44">
        <v>40</v>
      </c>
      <c r="CW176" s="44">
        <f t="shared" si="6"/>
        <v>39.75</v>
      </c>
      <c r="CX176" s="87">
        <f t="shared" si="7"/>
        <v>101</v>
      </c>
      <c r="CY176" s="91">
        <f t="shared" si="8"/>
        <v>100.75</v>
      </c>
      <c r="CZ176" s="44">
        <v>45</v>
      </c>
      <c r="DA176" s="44"/>
      <c r="DB176" s="44"/>
    </row>
    <row r="177" spans="1:106" ht="15.75" customHeight="1" x14ac:dyDescent="0.3">
      <c r="A177" s="44" t="s">
        <v>212</v>
      </c>
      <c r="B177" s="44" t="s">
        <v>782</v>
      </c>
      <c r="C177" s="44" t="s">
        <v>805</v>
      </c>
      <c r="D177" s="44">
        <v>2019</v>
      </c>
      <c r="E177" s="45">
        <v>43635</v>
      </c>
      <c r="F177" s="44" t="s">
        <v>19</v>
      </c>
      <c r="G177" s="44" t="s">
        <v>122</v>
      </c>
      <c r="H177" s="37" t="s">
        <v>35</v>
      </c>
      <c r="I177" s="37" t="s">
        <v>31</v>
      </c>
      <c r="J177" s="37" t="s">
        <v>31</v>
      </c>
      <c r="K177" s="37" t="s">
        <v>31</v>
      </c>
      <c r="L177" s="37" t="s">
        <v>31</v>
      </c>
      <c r="M177" s="44">
        <v>0.5</v>
      </c>
      <c r="N177" s="44">
        <v>1</v>
      </c>
      <c r="O177" s="44">
        <v>2</v>
      </c>
      <c r="P177" s="44">
        <v>0</v>
      </c>
      <c r="Q177" s="44">
        <v>50</v>
      </c>
      <c r="R177" s="44">
        <v>15</v>
      </c>
      <c r="S177" s="44">
        <v>0</v>
      </c>
      <c r="T177" s="44">
        <v>0</v>
      </c>
      <c r="U177" s="44">
        <v>0.25</v>
      </c>
      <c r="V177" s="44">
        <v>0.25</v>
      </c>
      <c r="W177" s="44">
        <v>0</v>
      </c>
      <c r="X177" s="44">
        <v>0</v>
      </c>
      <c r="Y177" s="44">
        <v>3</v>
      </c>
      <c r="Z177" s="44">
        <v>0</v>
      </c>
      <c r="AA177" s="44">
        <v>0</v>
      </c>
      <c r="AB177" s="44">
        <v>0</v>
      </c>
      <c r="AC177" s="44">
        <v>3</v>
      </c>
      <c r="AD177" s="44">
        <v>0</v>
      </c>
      <c r="AE177" s="44">
        <v>18</v>
      </c>
      <c r="AF177" s="44">
        <v>0.25</v>
      </c>
      <c r="AG177" s="44">
        <v>0</v>
      </c>
      <c r="AH177" s="44">
        <v>0</v>
      </c>
      <c r="AI177" s="44">
        <v>0</v>
      </c>
      <c r="AJ177" s="44">
        <v>0</v>
      </c>
      <c r="AK177" s="44">
        <v>0</v>
      </c>
      <c r="AL177" s="44">
        <v>0</v>
      </c>
      <c r="AM177" s="44">
        <v>0</v>
      </c>
      <c r="AN177" s="44">
        <v>0</v>
      </c>
      <c r="AO177" s="44">
        <v>0</v>
      </c>
      <c r="AP177" s="44">
        <v>0</v>
      </c>
      <c r="AQ177" s="44">
        <v>0</v>
      </c>
      <c r="AR177" s="44">
        <v>0</v>
      </c>
      <c r="AS177" s="44">
        <v>0</v>
      </c>
      <c r="AT177" s="44">
        <v>0</v>
      </c>
      <c r="AU177" s="44">
        <v>0</v>
      </c>
      <c r="AV177" s="44">
        <v>0</v>
      </c>
      <c r="AW177" s="44">
        <v>2</v>
      </c>
      <c r="AX177" s="44">
        <v>0</v>
      </c>
      <c r="AY177" s="44">
        <v>0</v>
      </c>
      <c r="AZ177" s="44">
        <v>0</v>
      </c>
      <c r="BA177" s="44">
        <v>0</v>
      </c>
      <c r="BB177" s="44">
        <v>0</v>
      </c>
      <c r="BC177" s="44">
        <v>0.25</v>
      </c>
      <c r="BD177" s="44">
        <v>0</v>
      </c>
      <c r="BE177" s="44">
        <v>0.25</v>
      </c>
      <c r="BF177" s="44">
        <v>0</v>
      </c>
      <c r="BG177" s="44">
        <v>0</v>
      </c>
      <c r="BH177" s="44">
        <v>0</v>
      </c>
      <c r="BI177" s="44">
        <v>0</v>
      </c>
      <c r="BJ177" s="44">
        <v>0</v>
      </c>
      <c r="BK177" s="44">
        <v>0</v>
      </c>
      <c r="BL177" s="44">
        <v>0</v>
      </c>
      <c r="BM177" s="44">
        <v>0</v>
      </c>
      <c r="BN177" s="44">
        <v>1</v>
      </c>
      <c r="BO177" s="44">
        <v>0</v>
      </c>
      <c r="BP177" s="44">
        <v>1</v>
      </c>
      <c r="BQ177" s="44">
        <v>0</v>
      </c>
      <c r="BR177" s="44">
        <v>0</v>
      </c>
      <c r="BS177" s="44">
        <v>0</v>
      </c>
      <c r="BT177" s="44">
        <v>0.25</v>
      </c>
      <c r="BU177" s="44">
        <v>0.25</v>
      </c>
      <c r="BV177" s="44">
        <v>0</v>
      </c>
      <c r="BW177" s="44">
        <v>0</v>
      </c>
      <c r="BX177" s="44">
        <v>0</v>
      </c>
      <c r="BY177" s="44">
        <v>0</v>
      </c>
      <c r="BZ177" s="44">
        <v>0</v>
      </c>
      <c r="CA177" s="44">
        <v>0</v>
      </c>
      <c r="CB177" s="44">
        <v>0</v>
      </c>
      <c r="CC177" s="44">
        <v>0</v>
      </c>
      <c r="CD177" s="44">
        <v>0</v>
      </c>
      <c r="CE177" s="44">
        <v>0</v>
      </c>
      <c r="CF177" s="44">
        <v>0</v>
      </c>
      <c r="CG177" s="44">
        <v>0</v>
      </c>
      <c r="CH177" s="44">
        <v>0</v>
      </c>
      <c r="CI177" s="44">
        <v>0</v>
      </c>
      <c r="CJ177" s="44">
        <v>0</v>
      </c>
      <c r="CK177" s="44">
        <v>0</v>
      </c>
      <c r="CL177" s="44">
        <v>0</v>
      </c>
      <c r="CM177" s="44">
        <v>0</v>
      </c>
      <c r="CN177" s="44">
        <v>0</v>
      </c>
      <c r="CO177" s="44">
        <v>0</v>
      </c>
      <c r="CP177" s="44">
        <v>0</v>
      </c>
      <c r="CQ177" s="44">
        <v>0</v>
      </c>
      <c r="CR177" s="44">
        <v>0</v>
      </c>
      <c r="CS177" s="44">
        <v>0</v>
      </c>
      <c r="CT177" s="44">
        <v>0</v>
      </c>
      <c r="CU177" s="44">
        <v>1</v>
      </c>
      <c r="CV177" s="44">
        <v>30</v>
      </c>
      <c r="CW177" s="44">
        <f t="shared" si="6"/>
        <v>30.75</v>
      </c>
      <c r="CX177" s="87">
        <f t="shared" si="7"/>
        <v>98.5</v>
      </c>
      <c r="CY177" s="91">
        <f t="shared" si="8"/>
        <v>99.25</v>
      </c>
      <c r="CZ177" s="44">
        <v>9</v>
      </c>
      <c r="DA177" s="44"/>
      <c r="DB177" s="44"/>
    </row>
    <row r="178" spans="1:106" ht="15.75" customHeight="1" x14ac:dyDescent="0.3">
      <c r="A178" s="44" t="s">
        <v>212</v>
      </c>
      <c r="B178" s="44" t="s">
        <v>782</v>
      </c>
      <c r="C178" s="44" t="s">
        <v>805</v>
      </c>
      <c r="D178" s="44">
        <v>2019</v>
      </c>
      <c r="E178" s="45">
        <v>43635</v>
      </c>
      <c r="F178" s="44" t="s">
        <v>19</v>
      </c>
      <c r="G178" s="44" t="s">
        <v>125</v>
      </c>
      <c r="H178" s="37" t="s">
        <v>45</v>
      </c>
      <c r="I178" s="37" t="s">
        <v>45</v>
      </c>
      <c r="J178" s="37" t="s">
        <v>45</v>
      </c>
      <c r="K178" s="37" t="s">
        <v>45</v>
      </c>
      <c r="L178" s="37" t="s">
        <v>45</v>
      </c>
      <c r="M178" s="44">
        <v>1</v>
      </c>
      <c r="N178" s="44">
        <v>0</v>
      </c>
      <c r="O178" s="44">
        <v>0</v>
      </c>
      <c r="P178" s="44">
        <v>0</v>
      </c>
      <c r="Q178" s="44">
        <v>35</v>
      </c>
      <c r="R178" s="44">
        <v>2</v>
      </c>
      <c r="S178" s="44">
        <v>0</v>
      </c>
      <c r="T178" s="44">
        <v>0</v>
      </c>
      <c r="U178" s="44">
        <v>0.25</v>
      </c>
      <c r="V178" s="44">
        <v>0.25</v>
      </c>
      <c r="W178" s="44">
        <v>0</v>
      </c>
      <c r="X178" s="44">
        <v>0</v>
      </c>
      <c r="Y178" s="44">
        <v>2</v>
      </c>
      <c r="Z178" s="44">
        <v>0</v>
      </c>
      <c r="AA178" s="44">
        <v>0</v>
      </c>
      <c r="AB178" s="44">
        <v>0</v>
      </c>
      <c r="AC178" s="44">
        <v>2</v>
      </c>
      <c r="AD178" s="44">
        <v>0</v>
      </c>
      <c r="AE178" s="44">
        <v>45</v>
      </c>
      <c r="AF178" s="44">
        <v>1</v>
      </c>
      <c r="AG178" s="44">
        <v>0</v>
      </c>
      <c r="AH178" s="44">
        <v>0</v>
      </c>
      <c r="AI178" s="44">
        <v>0</v>
      </c>
      <c r="AJ178" s="44">
        <v>0</v>
      </c>
      <c r="AK178" s="44">
        <v>0</v>
      </c>
      <c r="AL178" s="44">
        <v>0</v>
      </c>
      <c r="AM178" s="44">
        <v>0</v>
      </c>
      <c r="AN178" s="44">
        <v>0</v>
      </c>
      <c r="AO178" s="44">
        <v>0</v>
      </c>
      <c r="AP178" s="44">
        <v>0.25</v>
      </c>
      <c r="AQ178" s="44">
        <v>0</v>
      </c>
      <c r="AR178" s="44">
        <v>0</v>
      </c>
      <c r="AS178" s="44">
        <v>0</v>
      </c>
      <c r="AT178" s="44">
        <v>0</v>
      </c>
      <c r="AU178" s="44">
        <v>0</v>
      </c>
      <c r="AV178" s="44">
        <v>0</v>
      </c>
      <c r="AW178" s="44">
        <v>0</v>
      </c>
      <c r="AX178" s="44">
        <v>0</v>
      </c>
      <c r="AY178" s="44">
        <v>0</v>
      </c>
      <c r="AZ178" s="44">
        <v>0</v>
      </c>
      <c r="BA178" s="44">
        <v>0</v>
      </c>
      <c r="BB178" s="44">
        <v>0</v>
      </c>
      <c r="BC178" s="44">
        <v>0.25</v>
      </c>
      <c r="BD178" s="44">
        <v>0</v>
      </c>
      <c r="BE178" s="44">
        <v>0.25</v>
      </c>
      <c r="BF178" s="44">
        <v>0</v>
      </c>
      <c r="BG178" s="44">
        <v>0</v>
      </c>
      <c r="BH178" s="44">
        <v>0</v>
      </c>
      <c r="BI178" s="44">
        <v>0</v>
      </c>
      <c r="BJ178" s="44">
        <v>0</v>
      </c>
      <c r="BK178" s="44">
        <v>0</v>
      </c>
      <c r="BL178" s="44">
        <v>0</v>
      </c>
      <c r="BM178" s="44">
        <v>0</v>
      </c>
      <c r="BN178" s="44">
        <v>2</v>
      </c>
      <c r="BO178" s="44">
        <v>0</v>
      </c>
      <c r="BP178" s="44">
        <v>3</v>
      </c>
      <c r="BQ178" s="44">
        <v>0</v>
      </c>
      <c r="BR178" s="44">
        <v>0</v>
      </c>
      <c r="BS178" s="44">
        <v>0</v>
      </c>
      <c r="BT178" s="44">
        <v>0.25</v>
      </c>
      <c r="BU178" s="44">
        <v>0</v>
      </c>
      <c r="BV178" s="44">
        <v>0</v>
      </c>
      <c r="BW178" s="44">
        <v>0</v>
      </c>
      <c r="BX178" s="44">
        <v>0</v>
      </c>
      <c r="BY178" s="44">
        <v>0</v>
      </c>
      <c r="BZ178" s="44">
        <v>0</v>
      </c>
      <c r="CA178" s="44">
        <v>0</v>
      </c>
      <c r="CB178" s="44">
        <v>0</v>
      </c>
      <c r="CC178" s="44">
        <v>0</v>
      </c>
      <c r="CD178" s="44">
        <v>0</v>
      </c>
      <c r="CE178" s="44">
        <v>0</v>
      </c>
      <c r="CF178" s="44">
        <v>0</v>
      </c>
      <c r="CG178" s="44">
        <v>0</v>
      </c>
      <c r="CH178" s="44">
        <v>0.5</v>
      </c>
      <c r="CI178" s="44">
        <v>0</v>
      </c>
      <c r="CJ178" s="44">
        <v>0</v>
      </c>
      <c r="CK178" s="44">
        <v>0</v>
      </c>
      <c r="CL178" s="44">
        <v>0.25</v>
      </c>
      <c r="CM178" s="44">
        <v>0</v>
      </c>
      <c r="CN178" s="44">
        <v>0.25</v>
      </c>
      <c r="CO178" s="44">
        <v>0</v>
      </c>
      <c r="CP178" s="44">
        <v>0</v>
      </c>
      <c r="CQ178" s="44">
        <v>0</v>
      </c>
      <c r="CR178" s="44">
        <v>0</v>
      </c>
      <c r="CS178" s="44">
        <v>0</v>
      </c>
      <c r="CT178" s="44">
        <v>0</v>
      </c>
      <c r="CU178" s="44">
        <v>1</v>
      </c>
      <c r="CV178" s="44">
        <v>60</v>
      </c>
      <c r="CW178" s="44">
        <f t="shared" si="6"/>
        <v>58.5</v>
      </c>
      <c r="CX178" s="87">
        <f t="shared" si="7"/>
        <v>98</v>
      </c>
      <c r="CY178" s="91">
        <f t="shared" si="8"/>
        <v>96.5</v>
      </c>
      <c r="CZ178" s="44">
        <v>13</v>
      </c>
      <c r="DA178" s="44"/>
      <c r="DB178" s="44" t="s">
        <v>896</v>
      </c>
    </row>
    <row r="179" spans="1:106" ht="15.75" customHeight="1" x14ac:dyDescent="0.3">
      <c r="A179" s="44" t="s">
        <v>212</v>
      </c>
      <c r="B179" s="44" t="s">
        <v>782</v>
      </c>
      <c r="C179" s="44" t="s">
        <v>805</v>
      </c>
      <c r="D179" s="44">
        <v>2019</v>
      </c>
      <c r="E179" s="45">
        <v>43635</v>
      </c>
      <c r="F179" s="44" t="s">
        <v>19</v>
      </c>
      <c r="G179" s="44" t="s">
        <v>128</v>
      </c>
      <c r="H179" s="37" t="s">
        <v>26</v>
      </c>
      <c r="I179" s="37" t="s">
        <v>26</v>
      </c>
      <c r="J179" s="37" t="s">
        <v>27</v>
      </c>
      <c r="K179" s="37" t="s">
        <v>26</v>
      </c>
      <c r="L179" s="37" t="s">
        <v>27</v>
      </c>
      <c r="M179" s="44">
        <v>0.25</v>
      </c>
      <c r="N179" s="44">
        <v>0</v>
      </c>
      <c r="O179" s="44">
        <v>2</v>
      </c>
      <c r="P179" s="44">
        <v>0</v>
      </c>
      <c r="Q179" s="44">
        <v>50</v>
      </c>
      <c r="R179" s="44">
        <v>2</v>
      </c>
      <c r="S179" s="44">
        <v>0</v>
      </c>
      <c r="T179" s="44">
        <v>0</v>
      </c>
      <c r="U179" s="44">
        <v>0.25</v>
      </c>
      <c r="V179" s="44">
        <v>0</v>
      </c>
      <c r="W179" s="44">
        <v>0</v>
      </c>
      <c r="X179" s="44">
        <v>0</v>
      </c>
      <c r="Y179" s="44">
        <v>4</v>
      </c>
      <c r="Z179" s="44">
        <v>0</v>
      </c>
      <c r="AA179" s="44">
        <v>0</v>
      </c>
      <c r="AB179" s="44">
        <v>0</v>
      </c>
      <c r="AC179" s="44">
        <v>0.5</v>
      </c>
      <c r="AD179" s="44">
        <v>0</v>
      </c>
      <c r="AE179" s="44">
        <v>30</v>
      </c>
      <c r="AF179" s="44">
        <v>0.25</v>
      </c>
      <c r="AG179" s="44">
        <v>0</v>
      </c>
      <c r="AH179" s="44">
        <v>0.25</v>
      </c>
      <c r="AI179" s="44">
        <v>0</v>
      </c>
      <c r="AJ179" s="44">
        <v>0</v>
      </c>
      <c r="AK179" s="44">
        <v>0</v>
      </c>
      <c r="AL179" s="44">
        <v>0</v>
      </c>
      <c r="AM179" s="44">
        <v>0</v>
      </c>
      <c r="AN179" s="44">
        <v>0</v>
      </c>
      <c r="AO179" s="44">
        <v>0</v>
      </c>
      <c r="AP179" s="44">
        <v>0</v>
      </c>
      <c r="AQ179" s="44">
        <v>0</v>
      </c>
      <c r="AR179" s="44">
        <v>0</v>
      </c>
      <c r="AS179" s="44">
        <v>0</v>
      </c>
      <c r="AT179" s="44">
        <v>0</v>
      </c>
      <c r="AU179" s="44">
        <v>0</v>
      </c>
      <c r="AV179" s="44">
        <v>0</v>
      </c>
      <c r="AW179" s="44">
        <v>0</v>
      </c>
      <c r="AX179" s="44">
        <v>0</v>
      </c>
      <c r="AY179" s="44">
        <v>0</v>
      </c>
      <c r="AZ179" s="44">
        <v>0</v>
      </c>
      <c r="BA179" s="44">
        <v>0</v>
      </c>
      <c r="BB179" s="44">
        <v>0</v>
      </c>
      <c r="BC179" s="44">
        <v>0.25</v>
      </c>
      <c r="BD179" s="44">
        <v>0</v>
      </c>
      <c r="BE179" s="44">
        <v>0.25</v>
      </c>
      <c r="BF179" s="44">
        <v>0</v>
      </c>
      <c r="BG179" s="44">
        <v>0</v>
      </c>
      <c r="BH179" s="44">
        <v>0</v>
      </c>
      <c r="BI179" s="44">
        <v>0</v>
      </c>
      <c r="BJ179" s="44">
        <v>0</v>
      </c>
      <c r="BK179" s="44">
        <v>0</v>
      </c>
      <c r="BL179" s="44">
        <v>0</v>
      </c>
      <c r="BM179" s="44">
        <v>0</v>
      </c>
      <c r="BN179" s="44">
        <v>2</v>
      </c>
      <c r="BO179" s="44">
        <v>0</v>
      </c>
      <c r="BP179" s="44">
        <v>3</v>
      </c>
      <c r="BQ179" s="44">
        <v>0</v>
      </c>
      <c r="BR179" s="44">
        <v>0</v>
      </c>
      <c r="BS179" s="44">
        <v>0</v>
      </c>
      <c r="BT179" s="44">
        <v>0.25</v>
      </c>
      <c r="BU179" s="44">
        <v>0.25</v>
      </c>
      <c r="BV179" s="44">
        <v>0</v>
      </c>
      <c r="BW179" s="44">
        <v>0</v>
      </c>
      <c r="BX179" s="44">
        <v>0</v>
      </c>
      <c r="BY179" s="44">
        <v>0</v>
      </c>
      <c r="BZ179" s="44">
        <v>0</v>
      </c>
      <c r="CA179" s="44">
        <v>0</v>
      </c>
      <c r="CB179" s="44">
        <v>0</v>
      </c>
      <c r="CC179" s="44">
        <v>0</v>
      </c>
      <c r="CD179" s="44">
        <v>0</v>
      </c>
      <c r="CE179" s="44">
        <v>0</v>
      </c>
      <c r="CF179" s="44">
        <v>0</v>
      </c>
      <c r="CG179" s="44">
        <v>0</v>
      </c>
      <c r="CH179" s="44">
        <v>0</v>
      </c>
      <c r="CI179" s="44">
        <v>0</v>
      </c>
      <c r="CJ179" s="44">
        <v>0</v>
      </c>
      <c r="CK179" s="44">
        <v>0</v>
      </c>
      <c r="CL179" s="44">
        <v>0</v>
      </c>
      <c r="CM179" s="44">
        <v>0</v>
      </c>
      <c r="CN179" s="44">
        <v>0.25</v>
      </c>
      <c r="CO179" s="44">
        <v>0</v>
      </c>
      <c r="CP179" s="44">
        <v>0</v>
      </c>
      <c r="CQ179" s="44">
        <v>0</v>
      </c>
      <c r="CR179" s="44">
        <v>0</v>
      </c>
      <c r="CS179" s="44">
        <v>0</v>
      </c>
      <c r="CT179" s="44">
        <v>0</v>
      </c>
      <c r="CU179" s="44">
        <v>1</v>
      </c>
      <c r="CV179" s="44">
        <v>46</v>
      </c>
      <c r="CW179" s="44">
        <f t="shared" si="6"/>
        <v>42.5</v>
      </c>
      <c r="CX179" s="87">
        <f t="shared" si="7"/>
        <v>100.25</v>
      </c>
      <c r="CY179" s="91">
        <f t="shared" si="8"/>
        <v>96.75</v>
      </c>
      <c r="CZ179" s="44">
        <v>8</v>
      </c>
      <c r="DA179" s="44"/>
      <c r="DB179" s="44"/>
    </row>
    <row r="180" spans="1:106" ht="15.75" customHeight="1" x14ac:dyDescent="0.3">
      <c r="A180" s="44" t="s">
        <v>212</v>
      </c>
      <c r="B180" s="44" t="s">
        <v>782</v>
      </c>
      <c r="C180" s="44" t="s">
        <v>805</v>
      </c>
      <c r="D180" s="44">
        <v>2019</v>
      </c>
      <c r="E180" s="45">
        <v>43635</v>
      </c>
      <c r="F180" s="44" t="s">
        <v>19</v>
      </c>
      <c r="G180" s="44" t="s">
        <v>131</v>
      </c>
      <c r="H180" s="37" t="s">
        <v>22</v>
      </c>
      <c r="I180" s="37" t="s">
        <v>22</v>
      </c>
      <c r="J180" s="37" t="s">
        <v>21</v>
      </c>
      <c r="K180" s="37" t="s">
        <v>22</v>
      </c>
      <c r="L180" s="37" t="s">
        <v>21</v>
      </c>
      <c r="M180" s="44">
        <v>0.25</v>
      </c>
      <c r="N180" s="44">
        <v>1</v>
      </c>
      <c r="O180" s="44">
        <v>0.25</v>
      </c>
      <c r="P180" s="44">
        <v>0.25</v>
      </c>
      <c r="Q180" s="44">
        <v>45</v>
      </c>
      <c r="R180" s="44">
        <v>25</v>
      </c>
      <c r="S180" s="44">
        <v>0</v>
      </c>
      <c r="T180" s="44">
        <v>0</v>
      </c>
      <c r="U180" s="44">
        <v>0</v>
      </c>
      <c r="V180" s="44">
        <v>0.25</v>
      </c>
      <c r="W180" s="44">
        <v>0</v>
      </c>
      <c r="X180" s="44">
        <v>0</v>
      </c>
      <c r="Y180" s="44">
        <v>4</v>
      </c>
      <c r="Z180" s="44">
        <v>0</v>
      </c>
      <c r="AA180" s="44">
        <v>0</v>
      </c>
      <c r="AB180" s="44">
        <v>0</v>
      </c>
      <c r="AC180" s="44">
        <v>10</v>
      </c>
      <c r="AD180" s="44">
        <v>0</v>
      </c>
      <c r="AE180" s="44">
        <v>2</v>
      </c>
      <c r="AF180" s="44">
        <v>0.25</v>
      </c>
      <c r="AG180" s="44">
        <v>0</v>
      </c>
      <c r="AH180" s="44">
        <v>0</v>
      </c>
      <c r="AI180" s="44">
        <v>0</v>
      </c>
      <c r="AJ180" s="44">
        <v>0</v>
      </c>
      <c r="AK180" s="44">
        <v>0</v>
      </c>
      <c r="AL180" s="44">
        <v>0</v>
      </c>
      <c r="AM180" s="44">
        <v>0</v>
      </c>
      <c r="AN180" s="44">
        <v>0</v>
      </c>
      <c r="AO180" s="44">
        <v>0</v>
      </c>
      <c r="AP180" s="44">
        <v>0</v>
      </c>
      <c r="AQ180" s="44">
        <v>0</v>
      </c>
      <c r="AR180" s="44">
        <v>0</v>
      </c>
      <c r="AS180" s="44">
        <v>0</v>
      </c>
      <c r="AT180" s="44">
        <v>0</v>
      </c>
      <c r="AU180" s="44">
        <v>0</v>
      </c>
      <c r="AV180" s="44">
        <v>0</v>
      </c>
      <c r="AW180" s="44">
        <v>0</v>
      </c>
      <c r="AX180" s="44">
        <v>0</v>
      </c>
      <c r="AY180" s="44">
        <v>0</v>
      </c>
      <c r="AZ180" s="44">
        <v>0</v>
      </c>
      <c r="BA180" s="44">
        <v>0</v>
      </c>
      <c r="BB180" s="44">
        <v>0</v>
      </c>
      <c r="BC180" s="44">
        <v>0.25</v>
      </c>
      <c r="BD180" s="44">
        <v>0</v>
      </c>
      <c r="BE180" s="44">
        <v>0.25</v>
      </c>
      <c r="BF180" s="44">
        <v>0</v>
      </c>
      <c r="BG180" s="44">
        <v>0</v>
      </c>
      <c r="BH180" s="44">
        <v>0</v>
      </c>
      <c r="BI180" s="44">
        <v>0</v>
      </c>
      <c r="BJ180" s="44">
        <v>0</v>
      </c>
      <c r="BK180" s="44">
        <v>0</v>
      </c>
      <c r="BL180" s="44">
        <v>0</v>
      </c>
      <c r="BM180" s="44">
        <v>0</v>
      </c>
      <c r="BN180" s="44">
        <v>1</v>
      </c>
      <c r="BO180" s="44">
        <v>0</v>
      </c>
      <c r="BP180" s="44">
        <v>4</v>
      </c>
      <c r="BQ180" s="44">
        <v>0</v>
      </c>
      <c r="BR180" s="44">
        <v>0</v>
      </c>
      <c r="BS180" s="44">
        <v>0</v>
      </c>
      <c r="BT180" s="44">
        <v>0.25</v>
      </c>
      <c r="BU180" s="44">
        <v>3</v>
      </c>
      <c r="BV180" s="44">
        <v>0</v>
      </c>
      <c r="BW180" s="44">
        <v>0</v>
      </c>
      <c r="BX180" s="44">
        <v>0</v>
      </c>
      <c r="BY180" s="44">
        <v>0</v>
      </c>
      <c r="BZ180" s="44">
        <v>0</v>
      </c>
      <c r="CA180" s="44">
        <v>0</v>
      </c>
      <c r="CB180" s="44">
        <v>0</v>
      </c>
      <c r="CC180" s="44">
        <v>0</v>
      </c>
      <c r="CD180" s="44">
        <v>0</v>
      </c>
      <c r="CE180" s="44">
        <v>0</v>
      </c>
      <c r="CF180" s="44">
        <v>0</v>
      </c>
      <c r="CG180" s="44">
        <v>0</v>
      </c>
      <c r="CH180" s="44">
        <v>0</v>
      </c>
      <c r="CI180" s="44">
        <v>0</v>
      </c>
      <c r="CJ180" s="44">
        <v>0</v>
      </c>
      <c r="CK180" s="44">
        <v>0</v>
      </c>
      <c r="CL180" s="44">
        <v>0</v>
      </c>
      <c r="CM180" s="44">
        <v>0</v>
      </c>
      <c r="CN180" s="44">
        <v>0.25</v>
      </c>
      <c r="CO180" s="44">
        <v>0</v>
      </c>
      <c r="CP180" s="44">
        <v>0</v>
      </c>
      <c r="CQ180" s="44">
        <v>0</v>
      </c>
      <c r="CR180" s="44">
        <v>0</v>
      </c>
      <c r="CS180" s="44">
        <v>0</v>
      </c>
      <c r="CT180" s="44">
        <v>0</v>
      </c>
      <c r="CU180" s="44">
        <v>0.5</v>
      </c>
      <c r="CV180" s="44">
        <v>25</v>
      </c>
      <c r="CW180" s="44">
        <f t="shared" si="6"/>
        <v>26</v>
      </c>
      <c r="CX180" s="87">
        <f t="shared" si="7"/>
        <v>96.75</v>
      </c>
      <c r="CY180" s="91">
        <f t="shared" si="8"/>
        <v>97.75</v>
      </c>
      <c r="CZ180" s="44">
        <v>5</v>
      </c>
      <c r="DA180" s="44"/>
      <c r="DB180" s="44"/>
    </row>
    <row r="181" spans="1:106" ht="15.75" customHeight="1" x14ac:dyDescent="0.3">
      <c r="A181" s="44" t="s">
        <v>212</v>
      </c>
      <c r="B181" s="44" t="s">
        <v>782</v>
      </c>
      <c r="C181" s="44" t="s">
        <v>805</v>
      </c>
      <c r="D181" s="44">
        <v>2019</v>
      </c>
      <c r="E181" s="45">
        <v>43635</v>
      </c>
      <c r="F181" s="44" t="s">
        <v>19</v>
      </c>
      <c r="G181" s="44" t="s">
        <v>134</v>
      </c>
      <c r="H181" s="37" t="s">
        <v>22</v>
      </c>
      <c r="I181" s="37" t="s">
        <v>22</v>
      </c>
      <c r="J181" s="37" t="s">
        <v>21</v>
      </c>
      <c r="K181" s="37" t="s">
        <v>22</v>
      </c>
      <c r="L181" s="37" t="s">
        <v>21</v>
      </c>
      <c r="M181" s="44">
        <v>0.5</v>
      </c>
      <c r="N181" s="44">
        <v>3</v>
      </c>
      <c r="O181" s="44">
        <v>0.25</v>
      </c>
      <c r="P181" s="44">
        <v>0.25</v>
      </c>
      <c r="Q181" s="44">
        <v>41</v>
      </c>
      <c r="R181" s="44">
        <v>28</v>
      </c>
      <c r="S181" s="44">
        <v>0</v>
      </c>
      <c r="T181" s="44">
        <v>0</v>
      </c>
      <c r="U181" s="44">
        <v>0.25</v>
      </c>
      <c r="V181" s="44">
        <v>0</v>
      </c>
      <c r="W181" s="44">
        <v>0</v>
      </c>
      <c r="X181" s="44">
        <v>0</v>
      </c>
      <c r="Y181" s="44">
        <v>1</v>
      </c>
      <c r="Z181" s="44">
        <v>0</v>
      </c>
      <c r="AA181" s="44">
        <v>0</v>
      </c>
      <c r="AB181" s="44">
        <v>0</v>
      </c>
      <c r="AC181" s="44">
        <v>2</v>
      </c>
      <c r="AD181" s="44">
        <v>2</v>
      </c>
      <c r="AE181" s="44">
        <v>0.25</v>
      </c>
      <c r="AF181" s="44">
        <v>0.5</v>
      </c>
      <c r="AG181" s="44">
        <v>0</v>
      </c>
      <c r="AH181" s="44">
        <v>0</v>
      </c>
      <c r="AI181" s="44">
        <v>0</v>
      </c>
      <c r="AJ181" s="44">
        <v>0</v>
      </c>
      <c r="AK181" s="44">
        <v>0</v>
      </c>
      <c r="AL181" s="44">
        <v>0</v>
      </c>
      <c r="AM181" s="44">
        <v>0</v>
      </c>
      <c r="AN181" s="44">
        <v>0</v>
      </c>
      <c r="AO181" s="44">
        <v>0</v>
      </c>
      <c r="AP181" s="44">
        <v>0.25</v>
      </c>
      <c r="AQ181" s="44">
        <v>0</v>
      </c>
      <c r="AR181" s="44">
        <v>0</v>
      </c>
      <c r="AS181" s="44">
        <v>0</v>
      </c>
      <c r="AT181" s="44">
        <v>0</v>
      </c>
      <c r="AU181" s="44">
        <v>0</v>
      </c>
      <c r="AV181" s="44">
        <v>0</v>
      </c>
      <c r="AW181" s="44">
        <v>0</v>
      </c>
      <c r="AX181" s="44">
        <v>0</v>
      </c>
      <c r="AY181" s="44">
        <v>0</v>
      </c>
      <c r="AZ181" s="44">
        <v>0</v>
      </c>
      <c r="BA181" s="44">
        <v>0</v>
      </c>
      <c r="BB181" s="44">
        <v>0</v>
      </c>
      <c r="BC181" s="44">
        <v>0.25</v>
      </c>
      <c r="BD181" s="44">
        <v>0</v>
      </c>
      <c r="BE181" s="44">
        <v>0.25</v>
      </c>
      <c r="BF181" s="44">
        <v>0</v>
      </c>
      <c r="BG181" s="44">
        <v>0</v>
      </c>
      <c r="BH181" s="44">
        <v>0</v>
      </c>
      <c r="BI181" s="44">
        <v>0</v>
      </c>
      <c r="BJ181" s="44">
        <v>0</v>
      </c>
      <c r="BK181" s="44">
        <v>0</v>
      </c>
      <c r="BL181" s="44">
        <v>0</v>
      </c>
      <c r="BM181" s="44">
        <v>0</v>
      </c>
      <c r="BN181" s="44">
        <v>5</v>
      </c>
      <c r="BO181" s="44">
        <v>0</v>
      </c>
      <c r="BP181" s="44">
        <v>8</v>
      </c>
      <c r="BQ181" s="44">
        <v>0</v>
      </c>
      <c r="BR181" s="44">
        <v>0</v>
      </c>
      <c r="BS181" s="44">
        <v>0</v>
      </c>
      <c r="BT181" s="44">
        <v>0.5</v>
      </c>
      <c r="BU181" s="44">
        <v>3</v>
      </c>
      <c r="BV181" s="44">
        <v>0</v>
      </c>
      <c r="BW181" s="44">
        <v>0</v>
      </c>
      <c r="BX181" s="44">
        <v>0</v>
      </c>
      <c r="BY181" s="44">
        <v>0</v>
      </c>
      <c r="BZ181" s="44">
        <v>0</v>
      </c>
      <c r="CA181" s="44">
        <v>0</v>
      </c>
      <c r="CB181" s="44">
        <v>0</v>
      </c>
      <c r="CC181" s="44">
        <v>0</v>
      </c>
      <c r="CD181" s="44">
        <v>0</v>
      </c>
      <c r="CE181" s="44">
        <v>0</v>
      </c>
      <c r="CF181" s="44">
        <v>0</v>
      </c>
      <c r="CG181" s="44">
        <v>0</v>
      </c>
      <c r="CH181" s="44">
        <v>0</v>
      </c>
      <c r="CI181" s="44">
        <v>0</v>
      </c>
      <c r="CJ181" s="44">
        <v>0.25</v>
      </c>
      <c r="CK181" s="44">
        <v>0</v>
      </c>
      <c r="CL181" s="44">
        <v>0.25</v>
      </c>
      <c r="CM181" s="44">
        <v>0</v>
      </c>
      <c r="CN181" s="44">
        <v>0</v>
      </c>
      <c r="CO181" s="44">
        <v>0</v>
      </c>
      <c r="CP181" s="44">
        <v>0</v>
      </c>
      <c r="CQ181" s="44">
        <v>0</v>
      </c>
      <c r="CR181" s="44">
        <v>0</v>
      </c>
      <c r="CS181" s="44">
        <v>0</v>
      </c>
      <c r="CT181" s="44">
        <v>0</v>
      </c>
      <c r="CU181" s="44">
        <v>0.25</v>
      </c>
      <c r="CV181" s="44">
        <v>25</v>
      </c>
      <c r="CW181" s="44">
        <f t="shared" si="6"/>
        <v>24</v>
      </c>
      <c r="CX181" s="87">
        <f t="shared" si="7"/>
        <v>98</v>
      </c>
      <c r="CY181" s="91">
        <f t="shared" si="8"/>
        <v>97</v>
      </c>
      <c r="CZ181" s="44">
        <v>27</v>
      </c>
      <c r="DA181" s="44"/>
      <c r="DB181" s="44"/>
    </row>
    <row r="182" spans="1:106" ht="15.75" customHeight="1" x14ac:dyDescent="0.3">
      <c r="A182" s="44" t="s">
        <v>212</v>
      </c>
      <c r="B182" s="44" t="s">
        <v>782</v>
      </c>
      <c r="C182" s="44" t="s">
        <v>805</v>
      </c>
      <c r="D182" s="44">
        <v>2019</v>
      </c>
      <c r="E182" s="45">
        <v>43635</v>
      </c>
      <c r="F182" s="44" t="s">
        <v>137</v>
      </c>
      <c r="G182" s="44" t="s">
        <v>20</v>
      </c>
      <c r="H182" s="37" t="s">
        <v>45</v>
      </c>
      <c r="I182" s="37" t="s">
        <v>45</v>
      </c>
      <c r="J182" s="37" t="s">
        <v>45</v>
      </c>
      <c r="K182" s="37" t="s">
        <v>45</v>
      </c>
      <c r="L182" s="37" t="s">
        <v>45</v>
      </c>
      <c r="M182" s="44">
        <v>0.5</v>
      </c>
      <c r="N182" s="44">
        <v>4</v>
      </c>
      <c r="O182" s="44">
        <v>0</v>
      </c>
      <c r="P182" s="44">
        <v>2</v>
      </c>
      <c r="Q182" s="44">
        <v>35</v>
      </c>
      <c r="R182" s="44">
        <v>28</v>
      </c>
      <c r="S182" s="44">
        <v>0</v>
      </c>
      <c r="T182" s="44">
        <v>0</v>
      </c>
      <c r="U182" s="44">
        <v>0.25</v>
      </c>
      <c r="V182" s="44">
        <v>0.25</v>
      </c>
      <c r="W182" s="44">
        <v>0</v>
      </c>
      <c r="X182" s="44">
        <v>0</v>
      </c>
      <c r="Y182" s="44">
        <v>3</v>
      </c>
      <c r="Z182" s="44">
        <v>0</v>
      </c>
      <c r="AA182" s="44">
        <v>0</v>
      </c>
      <c r="AB182" s="44">
        <v>0</v>
      </c>
      <c r="AC182" s="44">
        <v>3</v>
      </c>
      <c r="AD182" s="44">
        <v>0.25</v>
      </c>
      <c r="AE182" s="44">
        <v>0</v>
      </c>
      <c r="AF182" s="44">
        <v>0.25</v>
      </c>
      <c r="AG182" s="44">
        <v>11</v>
      </c>
      <c r="AH182" s="44">
        <v>0.25</v>
      </c>
      <c r="AI182" s="44">
        <v>0</v>
      </c>
      <c r="AJ182" s="44">
        <v>0</v>
      </c>
      <c r="AK182" s="44">
        <v>0</v>
      </c>
      <c r="AL182" s="44">
        <v>0</v>
      </c>
      <c r="AM182" s="44">
        <v>0</v>
      </c>
      <c r="AN182" s="44">
        <v>0</v>
      </c>
      <c r="AO182" s="44">
        <v>0</v>
      </c>
      <c r="AP182" s="44">
        <v>0.25</v>
      </c>
      <c r="AQ182" s="44">
        <v>0</v>
      </c>
      <c r="AR182" s="44">
        <v>0</v>
      </c>
      <c r="AS182" s="44">
        <v>0</v>
      </c>
      <c r="AT182" s="44">
        <v>0</v>
      </c>
      <c r="AU182" s="44">
        <v>0</v>
      </c>
      <c r="AV182" s="44">
        <v>0</v>
      </c>
      <c r="AW182" s="44">
        <v>0.5</v>
      </c>
      <c r="AX182" s="44">
        <v>0</v>
      </c>
      <c r="AY182" s="44">
        <v>0</v>
      </c>
      <c r="AZ182" s="44">
        <v>0</v>
      </c>
      <c r="BA182" s="44">
        <v>0</v>
      </c>
      <c r="BB182" s="44">
        <v>0</v>
      </c>
      <c r="BC182" s="44">
        <v>0.25</v>
      </c>
      <c r="BD182" s="44">
        <v>0</v>
      </c>
      <c r="BE182" s="44">
        <v>0.25</v>
      </c>
      <c r="BF182" s="44">
        <v>0</v>
      </c>
      <c r="BG182" s="44">
        <v>0</v>
      </c>
      <c r="BH182" s="44">
        <v>0</v>
      </c>
      <c r="BI182" s="44">
        <v>0</v>
      </c>
      <c r="BJ182" s="44">
        <v>0.25</v>
      </c>
      <c r="BK182" s="44">
        <v>0</v>
      </c>
      <c r="BL182" s="44">
        <v>0</v>
      </c>
      <c r="BM182" s="44">
        <v>0</v>
      </c>
      <c r="BN182" s="44">
        <v>2</v>
      </c>
      <c r="BO182" s="44">
        <v>0</v>
      </c>
      <c r="BP182" s="44">
        <v>4</v>
      </c>
      <c r="BQ182" s="44">
        <v>0</v>
      </c>
      <c r="BR182" s="44">
        <v>0</v>
      </c>
      <c r="BS182" s="44">
        <v>0</v>
      </c>
      <c r="BT182" s="44">
        <v>0.25</v>
      </c>
      <c r="BU182" s="44">
        <v>1</v>
      </c>
      <c r="BV182" s="44">
        <v>0</v>
      </c>
      <c r="BW182" s="44">
        <v>0</v>
      </c>
      <c r="BX182" s="44">
        <v>0</v>
      </c>
      <c r="BY182" s="44">
        <v>0</v>
      </c>
      <c r="BZ182" s="44">
        <v>0</v>
      </c>
      <c r="CA182" s="44">
        <v>0</v>
      </c>
      <c r="CB182" s="44">
        <v>0</v>
      </c>
      <c r="CC182" s="44">
        <v>0</v>
      </c>
      <c r="CD182" s="44">
        <v>0</v>
      </c>
      <c r="CE182" s="44">
        <v>0</v>
      </c>
      <c r="CF182" s="44">
        <v>0</v>
      </c>
      <c r="CG182" s="44">
        <v>0</v>
      </c>
      <c r="CH182" s="44">
        <v>0</v>
      </c>
      <c r="CI182" s="44">
        <v>0</v>
      </c>
      <c r="CJ182" s="44">
        <v>0</v>
      </c>
      <c r="CK182" s="44">
        <v>0</v>
      </c>
      <c r="CL182" s="44">
        <v>0.25</v>
      </c>
      <c r="CM182" s="44">
        <v>0</v>
      </c>
      <c r="CN182" s="44">
        <v>0</v>
      </c>
      <c r="CO182" s="44">
        <v>0</v>
      </c>
      <c r="CP182" s="44">
        <v>0</v>
      </c>
      <c r="CQ182" s="44">
        <v>0</v>
      </c>
      <c r="CR182" s="44">
        <v>0</v>
      </c>
      <c r="CS182" s="44">
        <v>0</v>
      </c>
      <c r="CT182" s="44">
        <v>0</v>
      </c>
      <c r="CU182" s="44">
        <v>0.25</v>
      </c>
      <c r="CV182" s="44">
        <v>30</v>
      </c>
      <c r="CW182" s="44">
        <f t="shared" si="6"/>
        <v>27.5</v>
      </c>
      <c r="CX182" s="87">
        <f t="shared" si="7"/>
        <v>99.5</v>
      </c>
      <c r="CY182" s="91">
        <f t="shared" si="8"/>
        <v>97</v>
      </c>
      <c r="CZ182" s="44">
        <v>18</v>
      </c>
      <c r="DA182" s="44"/>
      <c r="DB182" s="44"/>
    </row>
    <row r="183" spans="1:106" ht="15.75" customHeight="1" x14ac:dyDescent="0.3">
      <c r="A183" s="44" t="s">
        <v>212</v>
      </c>
      <c r="B183" s="44" t="s">
        <v>782</v>
      </c>
      <c r="C183" s="44" t="s">
        <v>805</v>
      </c>
      <c r="D183" s="44">
        <v>2019</v>
      </c>
      <c r="E183" s="45">
        <v>43635</v>
      </c>
      <c r="F183" s="44" t="s">
        <v>137</v>
      </c>
      <c r="G183" s="44" t="s">
        <v>25</v>
      </c>
      <c r="H183" s="37" t="s">
        <v>35</v>
      </c>
      <c r="I183" s="37" t="s">
        <v>31</v>
      </c>
      <c r="J183" s="37" t="s">
        <v>31</v>
      </c>
      <c r="K183" s="37" t="s">
        <v>31</v>
      </c>
      <c r="L183" s="37" t="s">
        <v>31</v>
      </c>
      <c r="M183" s="44">
        <v>0.25</v>
      </c>
      <c r="N183" s="44">
        <v>0</v>
      </c>
      <c r="O183" s="44">
        <v>0.25</v>
      </c>
      <c r="P183" s="44">
        <v>0.25</v>
      </c>
      <c r="Q183" s="44">
        <v>50</v>
      </c>
      <c r="R183" s="44">
        <v>7</v>
      </c>
      <c r="S183" s="44">
        <v>0</v>
      </c>
      <c r="T183" s="44">
        <v>0</v>
      </c>
      <c r="U183" s="44">
        <v>0.25</v>
      </c>
      <c r="V183" s="44">
        <v>0</v>
      </c>
      <c r="W183" s="44">
        <v>0</v>
      </c>
      <c r="X183" s="44">
        <v>0</v>
      </c>
      <c r="Y183" s="44">
        <v>4</v>
      </c>
      <c r="Z183" s="44">
        <v>0</v>
      </c>
      <c r="AA183" s="44">
        <v>0</v>
      </c>
      <c r="AB183" s="44">
        <v>0</v>
      </c>
      <c r="AC183" s="44">
        <v>3</v>
      </c>
      <c r="AD183" s="44">
        <v>5</v>
      </c>
      <c r="AE183" s="44">
        <v>0.25</v>
      </c>
      <c r="AF183" s="44">
        <v>0</v>
      </c>
      <c r="AG183" s="44">
        <v>16</v>
      </c>
      <c r="AH183" s="44">
        <v>0.25</v>
      </c>
      <c r="AI183" s="44">
        <v>0</v>
      </c>
      <c r="AJ183" s="44">
        <v>0</v>
      </c>
      <c r="AK183" s="44">
        <v>0</v>
      </c>
      <c r="AL183" s="44">
        <v>0</v>
      </c>
      <c r="AM183" s="44">
        <v>0</v>
      </c>
      <c r="AN183" s="44">
        <v>0</v>
      </c>
      <c r="AO183" s="44">
        <v>0</v>
      </c>
      <c r="AP183" s="44">
        <v>0</v>
      </c>
      <c r="AQ183" s="44">
        <v>0</v>
      </c>
      <c r="AR183" s="44">
        <v>0</v>
      </c>
      <c r="AS183" s="44">
        <v>0.25</v>
      </c>
      <c r="AT183" s="44">
        <v>0</v>
      </c>
      <c r="AU183" s="44">
        <v>0</v>
      </c>
      <c r="AV183" s="44">
        <v>0</v>
      </c>
      <c r="AW183" s="44">
        <v>2</v>
      </c>
      <c r="AX183" s="44">
        <v>0</v>
      </c>
      <c r="AY183" s="44">
        <v>4</v>
      </c>
      <c r="AZ183" s="44">
        <v>0</v>
      </c>
      <c r="BA183" s="44">
        <v>0.25</v>
      </c>
      <c r="BB183" s="44">
        <v>0</v>
      </c>
      <c r="BC183" s="44">
        <v>0</v>
      </c>
      <c r="BD183" s="44">
        <v>0</v>
      </c>
      <c r="BE183" s="44">
        <v>0.25</v>
      </c>
      <c r="BF183" s="44">
        <v>0</v>
      </c>
      <c r="BG183" s="44">
        <v>0</v>
      </c>
      <c r="BH183" s="44">
        <v>0</v>
      </c>
      <c r="BI183" s="44">
        <v>0</v>
      </c>
      <c r="BJ183" s="44">
        <v>0</v>
      </c>
      <c r="BK183" s="44">
        <v>0</v>
      </c>
      <c r="BL183" s="44">
        <v>0</v>
      </c>
      <c r="BM183" s="44">
        <v>0</v>
      </c>
      <c r="BN183" s="44">
        <v>0.25</v>
      </c>
      <c r="BO183" s="44">
        <v>0</v>
      </c>
      <c r="BP183" s="44">
        <v>1</v>
      </c>
      <c r="BQ183" s="44">
        <v>0</v>
      </c>
      <c r="BR183" s="44">
        <v>0</v>
      </c>
      <c r="BS183" s="44">
        <v>0</v>
      </c>
      <c r="BT183" s="44">
        <v>0.25</v>
      </c>
      <c r="BU183" s="44">
        <v>2</v>
      </c>
      <c r="BV183" s="44">
        <v>0</v>
      </c>
      <c r="BW183" s="44">
        <v>0</v>
      </c>
      <c r="BX183" s="44">
        <v>0</v>
      </c>
      <c r="BY183" s="44">
        <v>0</v>
      </c>
      <c r="BZ183" s="44">
        <v>0</v>
      </c>
      <c r="CA183" s="44">
        <v>0</v>
      </c>
      <c r="CB183" s="44">
        <v>0</v>
      </c>
      <c r="CC183" s="44">
        <v>0</v>
      </c>
      <c r="CD183" s="44">
        <v>0</v>
      </c>
      <c r="CE183" s="44">
        <v>0</v>
      </c>
      <c r="CF183" s="44">
        <v>0</v>
      </c>
      <c r="CG183" s="44">
        <v>0</v>
      </c>
      <c r="CH183" s="44">
        <v>0</v>
      </c>
      <c r="CI183" s="44">
        <v>0</v>
      </c>
      <c r="CJ183" s="44">
        <v>0</v>
      </c>
      <c r="CK183" s="44">
        <v>0</v>
      </c>
      <c r="CL183" s="44">
        <v>0</v>
      </c>
      <c r="CM183" s="44">
        <v>0</v>
      </c>
      <c r="CN183" s="44">
        <v>0</v>
      </c>
      <c r="CO183" s="44">
        <v>0</v>
      </c>
      <c r="CP183" s="44">
        <v>0</v>
      </c>
      <c r="CQ183" s="44">
        <v>0.5</v>
      </c>
      <c r="CR183" s="44">
        <v>0</v>
      </c>
      <c r="CS183" s="44">
        <v>0</v>
      </c>
      <c r="CT183" s="44">
        <v>0</v>
      </c>
      <c r="CU183" s="44">
        <v>0.25</v>
      </c>
      <c r="CV183" s="44">
        <v>42</v>
      </c>
      <c r="CW183" s="44">
        <f t="shared" si="6"/>
        <v>39.75</v>
      </c>
      <c r="CX183" s="87">
        <f t="shared" si="7"/>
        <v>99.75</v>
      </c>
      <c r="CY183" s="91">
        <f t="shared" si="8"/>
        <v>97.5</v>
      </c>
      <c r="CZ183" s="44">
        <v>0</v>
      </c>
      <c r="DA183" s="44"/>
      <c r="DB183" s="44" t="s">
        <v>900</v>
      </c>
    </row>
    <row r="184" spans="1:106" ht="15.75" customHeight="1" x14ac:dyDescent="0.3">
      <c r="A184" s="44" t="s">
        <v>212</v>
      </c>
      <c r="B184" s="44" t="s">
        <v>782</v>
      </c>
      <c r="C184" s="44" t="s">
        <v>805</v>
      </c>
      <c r="D184" s="44">
        <v>2019</v>
      </c>
      <c r="E184" s="45">
        <v>43635</v>
      </c>
      <c r="F184" s="44" t="s">
        <v>137</v>
      </c>
      <c r="G184" s="44" t="s">
        <v>30</v>
      </c>
      <c r="H184" s="37" t="s">
        <v>31</v>
      </c>
      <c r="I184" s="37" t="s">
        <v>31</v>
      </c>
      <c r="J184" s="37" t="s">
        <v>31</v>
      </c>
      <c r="K184" s="37" t="s">
        <v>31</v>
      </c>
      <c r="L184" s="37" t="s">
        <v>31</v>
      </c>
      <c r="M184" s="44">
        <v>0.25</v>
      </c>
      <c r="N184" s="44">
        <v>0</v>
      </c>
      <c r="O184" s="44">
        <v>0</v>
      </c>
      <c r="P184" s="44">
        <v>0.25</v>
      </c>
      <c r="Q184" s="44">
        <v>60</v>
      </c>
      <c r="R184" s="44">
        <v>4</v>
      </c>
      <c r="S184" s="44">
        <v>0</v>
      </c>
      <c r="T184" s="44">
        <v>0</v>
      </c>
      <c r="U184" s="44">
        <v>0.25</v>
      </c>
      <c r="V184" s="44">
        <v>0.25</v>
      </c>
      <c r="W184" s="44">
        <v>0</v>
      </c>
      <c r="X184" s="44">
        <v>0</v>
      </c>
      <c r="Y184" s="44">
        <v>0.5</v>
      </c>
      <c r="Z184" s="44">
        <v>0</v>
      </c>
      <c r="AA184" s="44">
        <v>0</v>
      </c>
      <c r="AB184" s="44">
        <v>0</v>
      </c>
      <c r="AC184" s="44">
        <v>1</v>
      </c>
      <c r="AD184" s="44">
        <v>10</v>
      </c>
      <c r="AE184" s="44">
        <v>10</v>
      </c>
      <c r="AF184" s="44">
        <v>0.25</v>
      </c>
      <c r="AG184" s="44">
        <v>0</v>
      </c>
      <c r="AH184" s="44">
        <v>0</v>
      </c>
      <c r="AI184" s="44">
        <v>0</v>
      </c>
      <c r="AJ184" s="44">
        <v>0</v>
      </c>
      <c r="AK184" s="44">
        <v>0</v>
      </c>
      <c r="AL184" s="44">
        <v>0.25</v>
      </c>
      <c r="AM184" s="44">
        <v>0</v>
      </c>
      <c r="AN184" s="44">
        <v>0</v>
      </c>
      <c r="AO184" s="44">
        <v>0</v>
      </c>
      <c r="AP184" s="44">
        <v>0.25</v>
      </c>
      <c r="AQ184" s="44">
        <v>0</v>
      </c>
      <c r="AR184" s="44">
        <v>0</v>
      </c>
      <c r="AS184" s="44">
        <v>0.25</v>
      </c>
      <c r="AT184" s="44">
        <v>0.25</v>
      </c>
      <c r="AU184" s="44">
        <v>0</v>
      </c>
      <c r="AV184" s="44">
        <v>0</v>
      </c>
      <c r="AW184" s="44">
        <v>0</v>
      </c>
      <c r="AX184" s="44">
        <v>0</v>
      </c>
      <c r="AY184" s="44">
        <v>0</v>
      </c>
      <c r="AZ184" s="44">
        <v>0</v>
      </c>
      <c r="BA184" s="44">
        <v>0.25</v>
      </c>
      <c r="BB184" s="44">
        <v>0</v>
      </c>
      <c r="BC184" s="44">
        <v>0</v>
      </c>
      <c r="BD184" s="44">
        <v>0</v>
      </c>
      <c r="BE184" s="44">
        <v>0.25</v>
      </c>
      <c r="BF184" s="44">
        <v>0</v>
      </c>
      <c r="BG184" s="44">
        <v>0</v>
      </c>
      <c r="BH184" s="44">
        <v>0</v>
      </c>
      <c r="BI184" s="44">
        <v>0</v>
      </c>
      <c r="BJ184" s="44">
        <v>0</v>
      </c>
      <c r="BK184" s="44">
        <v>0</v>
      </c>
      <c r="BL184" s="44">
        <v>0</v>
      </c>
      <c r="BM184" s="44">
        <v>0</v>
      </c>
      <c r="BN184" s="44">
        <v>7</v>
      </c>
      <c r="BO184" s="44">
        <v>0</v>
      </c>
      <c r="BP184" s="44">
        <v>5</v>
      </c>
      <c r="BQ184" s="44">
        <v>0</v>
      </c>
      <c r="BR184" s="44">
        <v>0</v>
      </c>
      <c r="BS184" s="44">
        <v>0</v>
      </c>
      <c r="BT184" s="44">
        <v>0.25</v>
      </c>
      <c r="BU184" s="44">
        <v>0</v>
      </c>
      <c r="BV184" s="44">
        <v>0</v>
      </c>
      <c r="BW184" s="44">
        <v>0</v>
      </c>
      <c r="BX184" s="44">
        <v>0</v>
      </c>
      <c r="BY184" s="44">
        <v>0</v>
      </c>
      <c r="BZ184" s="44">
        <v>0</v>
      </c>
      <c r="CA184" s="44">
        <v>0</v>
      </c>
      <c r="CB184" s="44">
        <v>0</v>
      </c>
      <c r="CC184" s="44">
        <v>0</v>
      </c>
      <c r="CD184" s="44">
        <v>0</v>
      </c>
      <c r="CE184" s="44">
        <v>0</v>
      </c>
      <c r="CF184" s="44">
        <v>0</v>
      </c>
      <c r="CG184" s="44">
        <v>0</v>
      </c>
      <c r="CH184" s="44">
        <v>0</v>
      </c>
      <c r="CI184" s="44">
        <v>0</v>
      </c>
      <c r="CJ184" s="44">
        <v>0</v>
      </c>
      <c r="CK184" s="44">
        <v>0</v>
      </c>
      <c r="CL184" s="44">
        <v>0</v>
      </c>
      <c r="CM184" s="44">
        <v>0</v>
      </c>
      <c r="CN184" s="44">
        <v>0.25</v>
      </c>
      <c r="CO184" s="44">
        <v>0</v>
      </c>
      <c r="CP184" s="44">
        <v>0</v>
      </c>
      <c r="CQ184" s="44">
        <v>0.25</v>
      </c>
      <c r="CR184" s="44">
        <v>0</v>
      </c>
      <c r="CS184" s="44">
        <v>0</v>
      </c>
      <c r="CT184" s="44">
        <v>0</v>
      </c>
      <c r="CU184" s="44">
        <v>0.25</v>
      </c>
      <c r="CV184" s="44">
        <v>35</v>
      </c>
      <c r="CW184" s="44">
        <f t="shared" si="6"/>
        <v>36.75</v>
      </c>
      <c r="CX184" s="87">
        <f t="shared" si="7"/>
        <v>99.5</v>
      </c>
      <c r="CY184" s="91">
        <f t="shared" si="8"/>
        <v>101.25</v>
      </c>
      <c r="CZ184" s="44">
        <v>52</v>
      </c>
      <c r="DA184" s="44"/>
      <c r="DB184" s="44" t="s">
        <v>900</v>
      </c>
    </row>
    <row r="185" spans="1:106" ht="15.75" customHeight="1" x14ac:dyDescent="0.3">
      <c r="A185" s="44" t="s">
        <v>212</v>
      </c>
      <c r="B185" s="44" t="s">
        <v>782</v>
      </c>
      <c r="C185" s="44" t="s">
        <v>805</v>
      </c>
      <c r="D185" s="44">
        <v>2019</v>
      </c>
      <c r="E185" s="45">
        <v>43635</v>
      </c>
      <c r="F185" s="44" t="s">
        <v>137</v>
      </c>
      <c r="G185" s="44" t="s">
        <v>34</v>
      </c>
      <c r="H185" s="37" t="s">
        <v>26</v>
      </c>
      <c r="I185" s="37" t="s">
        <v>26</v>
      </c>
      <c r="J185" s="37" t="s">
        <v>27</v>
      </c>
      <c r="K185" s="37" t="s">
        <v>26</v>
      </c>
      <c r="L185" s="37" t="s">
        <v>27</v>
      </c>
      <c r="M185" s="44">
        <v>1</v>
      </c>
      <c r="N185" s="44">
        <v>0</v>
      </c>
      <c r="O185" s="44">
        <v>3</v>
      </c>
      <c r="P185" s="44">
        <v>0.25</v>
      </c>
      <c r="Q185" s="44">
        <v>52</v>
      </c>
      <c r="R185" s="44">
        <v>20</v>
      </c>
      <c r="S185" s="44">
        <v>0</v>
      </c>
      <c r="T185" s="44">
        <v>0</v>
      </c>
      <c r="U185" s="44">
        <v>0.25</v>
      </c>
      <c r="V185" s="44">
        <v>0.25</v>
      </c>
      <c r="W185" s="44">
        <v>0</v>
      </c>
      <c r="X185" s="44">
        <v>0</v>
      </c>
      <c r="Y185" s="44">
        <v>4</v>
      </c>
      <c r="Z185" s="44">
        <v>0</v>
      </c>
      <c r="AA185" s="44">
        <v>0</v>
      </c>
      <c r="AB185" s="44">
        <v>0</v>
      </c>
      <c r="AC185" s="44">
        <v>3</v>
      </c>
      <c r="AD185" s="44">
        <v>0.25</v>
      </c>
      <c r="AE185" s="44">
        <v>0.25</v>
      </c>
      <c r="AF185" s="44">
        <v>0.5</v>
      </c>
      <c r="AG185" s="44">
        <v>0.25</v>
      </c>
      <c r="AH185" s="44">
        <v>0.25</v>
      </c>
      <c r="AI185" s="44">
        <v>0</v>
      </c>
      <c r="AJ185" s="44">
        <v>0</v>
      </c>
      <c r="AK185" s="44">
        <v>0</v>
      </c>
      <c r="AL185" s="44">
        <v>0</v>
      </c>
      <c r="AM185" s="44">
        <v>0</v>
      </c>
      <c r="AN185" s="44">
        <v>0</v>
      </c>
      <c r="AO185" s="44">
        <v>0</v>
      </c>
      <c r="AP185" s="44">
        <v>0</v>
      </c>
      <c r="AQ185" s="44">
        <v>0</v>
      </c>
      <c r="AR185" s="44">
        <v>0</v>
      </c>
      <c r="AS185" s="44">
        <v>0</v>
      </c>
      <c r="AT185" s="44">
        <v>0.25</v>
      </c>
      <c r="AU185" s="44">
        <v>0</v>
      </c>
      <c r="AV185" s="44">
        <v>0</v>
      </c>
      <c r="AW185" s="44">
        <v>0</v>
      </c>
      <c r="AX185" s="44">
        <v>0</v>
      </c>
      <c r="AY185" s="44">
        <v>0</v>
      </c>
      <c r="AZ185" s="44">
        <v>0</v>
      </c>
      <c r="BA185" s="44">
        <v>0.25</v>
      </c>
      <c r="BB185" s="44">
        <v>0</v>
      </c>
      <c r="BC185" s="44">
        <v>0</v>
      </c>
      <c r="BD185" s="44">
        <v>0</v>
      </c>
      <c r="BE185" s="44">
        <v>0.25</v>
      </c>
      <c r="BF185" s="44">
        <v>0</v>
      </c>
      <c r="BG185" s="44">
        <v>0</v>
      </c>
      <c r="BH185" s="44">
        <v>0</v>
      </c>
      <c r="BI185" s="44">
        <v>0</v>
      </c>
      <c r="BJ185" s="44">
        <v>0</v>
      </c>
      <c r="BK185" s="44">
        <v>0</v>
      </c>
      <c r="BL185" s="44">
        <v>0</v>
      </c>
      <c r="BM185" s="44">
        <v>0</v>
      </c>
      <c r="BN185" s="44">
        <v>6</v>
      </c>
      <c r="BO185" s="44">
        <v>0</v>
      </c>
      <c r="BP185" s="44">
        <v>4</v>
      </c>
      <c r="BQ185" s="44">
        <v>0</v>
      </c>
      <c r="BR185" s="44">
        <v>0</v>
      </c>
      <c r="BS185" s="44">
        <v>0</v>
      </c>
      <c r="BT185" s="44">
        <v>0.25</v>
      </c>
      <c r="BU185" s="44">
        <v>0.25</v>
      </c>
      <c r="BV185" s="44">
        <v>0</v>
      </c>
      <c r="BW185" s="44">
        <v>0</v>
      </c>
      <c r="BX185" s="44">
        <v>0</v>
      </c>
      <c r="BY185" s="44">
        <v>0</v>
      </c>
      <c r="BZ185" s="44">
        <v>0</v>
      </c>
      <c r="CA185" s="44">
        <v>0</v>
      </c>
      <c r="CB185" s="44">
        <v>0</v>
      </c>
      <c r="CC185" s="44">
        <v>0</v>
      </c>
      <c r="CD185" s="44">
        <v>0</v>
      </c>
      <c r="CE185" s="44">
        <v>0</v>
      </c>
      <c r="CF185" s="44">
        <v>0</v>
      </c>
      <c r="CG185" s="44">
        <v>0</v>
      </c>
      <c r="CH185" s="44">
        <v>0</v>
      </c>
      <c r="CI185" s="44">
        <v>0</v>
      </c>
      <c r="CJ185" s="44">
        <v>0.5</v>
      </c>
      <c r="CK185" s="44">
        <v>0</v>
      </c>
      <c r="CL185" s="44">
        <v>0</v>
      </c>
      <c r="CM185" s="44">
        <v>0</v>
      </c>
      <c r="CN185" s="44">
        <v>0</v>
      </c>
      <c r="CO185" s="44">
        <v>0</v>
      </c>
      <c r="CP185" s="44">
        <v>0</v>
      </c>
      <c r="CQ185" s="44">
        <v>0.5</v>
      </c>
      <c r="CR185" s="44">
        <v>0</v>
      </c>
      <c r="CS185" s="44">
        <v>0</v>
      </c>
      <c r="CT185" s="44">
        <v>0</v>
      </c>
      <c r="CU185" s="44">
        <v>0.25</v>
      </c>
      <c r="CV185" s="44">
        <v>25</v>
      </c>
      <c r="CW185" s="44">
        <f t="shared" si="6"/>
        <v>21.5</v>
      </c>
      <c r="CX185" s="87">
        <f t="shared" si="7"/>
        <v>101.25</v>
      </c>
      <c r="CY185" s="91">
        <f t="shared" si="8"/>
        <v>97.75</v>
      </c>
      <c r="CZ185" s="44">
        <v>45</v>
      </c>
      <c r="DA185" s="44"/>
      <c r="DB185" s="44" t="s">
        <v>896</v>
      </c>
    </row>
    <row r="186" spans="1:106" ht="15.75" customHeight="1" x14ac:dyDescent="0.3">
      <c r="A186" s="44" t="s">
        <v>212</v>
      </c>
      <c r="B186" s="44" t="s">
        <v>782</v>
      </c>
      <c r="C186" s="44" t="s">
        <v>805</v>
      </c>
      <c r="D186" s="44">
        <v>2019</v>
      </c>
      <c r="E186" s="45">
        <v>43635</v>
      </c>
      <c r="F186" s="44" t="s">
        <v>137</v>
      </c>
      <c r="G186" s="44" t="s">
        <v>38</v>
      </c>
      <c r="H186" s="37" t="s">
        <v>21</v>
      </c>
      <c r="I186" s="37" t="s">
        <v>21</v>
      </c>
      <c r="J186" s="37" t="s">
        <v>22</v>
      </c>
      <c r="K186" s="37" t="s">
        <v>21</v>
      </c>
      <c r="L186" s="37" t="s">
        <v>22</v>
      </c>
      <c r="M186" s="44">
        <v>0</v>
      </c>
      <c r="N186" s="44">
        <v>0</v>
      </c>
      <c r="O186" s="44">
        <v>2</v>
      </c>
      <c r="P186" s="44">
        <v>0</v>
      </c>
      <c r="Q186" s="44">
        <v>60</v>
      </c>
      <c r="R186" s="44">
        <v>5</v>
      </c>
      <c r="S186" s="44">
        <v>0</v>
      </c>
      <c r="T186" s="44">
        <v>0</v>
      </c>
      <c r="U186" s="44">
        <v>0.25</v>
      </c>
      <c r="V186" s="44">
        <v>0</v>
      </c>
      <c r="W186" s="44">
        <v>0</v>
      </c>
      <c r="X186" s="44">
        <v>0</v>
      </c>
      <c r="Y186" s="44">
        <v>0.5</v>
      </c>
      <c r="Z186" s="44">
        <v>0</v>
      </c>
      <c r="AA186" s="44">
        <v>0</v>
      </c>
      <c r="AB186" s="44">
        <v>0</v>
      </c>
      <c r="AC186" s="44">
        <v>3</v>
      </c>
      <c r="AD186" s="44">
        <v>24</v>
      </c>
      <c r="AE186" s="44">
        <v>0.25</v>
      </c>
      <c r="AF186" s="44">
        <v>0.25</v>
      </c>
      <c r="AG186" s="44">
        <v>0</v>
      </c>
      <c r="AH186" s="44">
        <v>0</v>
      </c>
      <c r="AI186" s="44">
        <v>0</v>
      </c>
      <c r="AJ186" s="44">
        <v>0</v>
      </c>
      <c r="AK186" s="44">
        <v>0</v>
      </c>
      <c r="AL186" s="44">
        <v>0</v>
      </c>
      <c r="AM186" s="44">
        <v>0</v>
      </c>
      <c r="AN186" s="44">
        <v>0</v>
      </c>
      <c r="AO186" s="44">
        <v>0</v>
      </c>
      <c r="AP186" s="44">
        <v>0</v>
      </c>
      <c r="AQ186" s="44">
        <v>0</v>
      </c>
      <c r="AR186" s="44">
        <v>0</v>
      </c>
      <c r="AS186" s="44">
        <v>0.25</v>
      </c>
      <c r="AT186" s="44">
        <v>0.25</v>
      </c>
      <c r="AU186" s="44">
        <v>0</v>
      </c>
      <c r="AV186" s="44">
        <v>0</v>
      </c>
      <c r="AW186" s="44">
        <v>0</v>
      </c>
      <c r="AX186" s="44">
        <v>0</v>
      </c>
      <c r="AY186" s="44">
        <v>0</v>
      </c>
      <c r="AZ186" s="44">
        <v>0</v>
      </c>
      <c r="BA186" s="44">
        <v>0</v>
      </c>
      <c r="BB186" s="44">
        <v>0</v>
      </c>
      <c r="BC186" s="44">
        <v>0</v>
      </c>
      <c r="BD186" s="44">
        <v>0</v>
      </c>
      <c r="BE186" s="44">
        <v>0.25</v>
      </c>
      <c r="BF186" s="44">
        <v>0.25</v>
      </c>
      <c r="BG186" s="44">
        <v>0</v>
      </c>
      <c r="BH186" s="44">
        <v>0</v>
      </c>
      <c r="BI186" s="44">
        <v>0</v>
      </c>
      <c r="BJ186" s="44">
        <v>0</v>
      </c>
      <c r="BK186" s="44">
        <v>0</v>
      </c>
      <c r="BL186" s="44">
        <v>0</v>
      </c>
      <c r="BM186" s="44">
        <v>0</v>
      </c>
      <c r="BN186" s="44">
        <v>4</v>
      </c>
      <c r="BO186" s="44">
        <v>0</v>
      </c>
      <c r="BP186" s="44">
        <v>1</v>
      </c>
      <c r="BQ186" s="44">
        <v>0</v>
      </c>
      <c r="BR186" s="44">
        <v>0</v>
      </c>
      <c r="BS186" s="44">
        <v>0</v>
      </c>
      <c r="BT186" s="44">
        <v>0</v>
      </c>
      <c r="BU186" s="44">
        <v>0.5</v>
      </c>
      <c r="BV186" s="44">
        <v>0</v>
      </c>
      <c r="BW186" s="44">
        <v>0</v>
      </c>
      <c r="BX186" s="44">
        <v>0</v>
      </c>
      <c r="BY186" s="44">
        <v>0</v>
      </c>
      <c r="BZ186" s="44">
        <v>0</v>
      </c>
      <c r="CA186" s="44">
        <v>0</v>
      </c>
      <c r="CB186" s="44">
        <v>0</v>
      </c>
      <c r="CC186" s="44">
        <v>0</v>
      </c>
      <c r="CD186" s="44">
        <v>0</v>
      </c>
      <c r="CE186" s="44">
        <v>0</v>
      </c>
      <c r="CF186" s="44">
        <v>0</v>
      </c>
      <c r="CG186" s="44">
        <v>0</v>
      </c>
      <c r="CH186" s="44">
        <v>0</v>
      </c>
      <c r="CI186" s="44">
        <v>0</v>
      </c>
      <c r="CJ186" s="44">
        <v>0</v>
      </c>
      <c r="CK186" s="44">
        <v>0</v>
      </c>
      <c r="CL186" s="44">
        <v>0.25</v>
      </c>
      <c r="CM186" s="44">
        <v>0</v>
      </c>
      <c r="CN186" s="44">
        <v>0</v>
      </c>
      <c r="CO186" s="44">
        <v>0</v>
      </c>
      <c r="CP186" s="44">
        <v>0</v>
      </c>
      <c r="CQ186" s="44">
        <v>0.5</v>
      </c>
      <c r="CR186" s="44">
        <v>0</v>
      </c>
      <c r="CS186" s="44">
        <v>0</v>
      </c>
      <c r="CT186" s="44">
        <v>0</v>
      </c>
      <c r="CU186" s="44">
        <v>0.25</v>
      </c>
      <c r="CV186" s="44">
        <v>35</v>
      </c>
      <c r="CW186" s="44">
        <f t="shared" si="6"/>
        <v>35.75</v>
      </c>
      <c r="CX186" s="87">
        <f t="shared" si="7"/>
        <v>102</v>
      </c>
      <c r="CY186" s="91">
        <f t="shared" si="8"/>
        <v>102.75</v>
      </c>
      <c r="CZ186" s="44">
        <v>26</v>
      </c>
      <c r="DA186" s="44"/>
      <c r="DB186" s="44" t="s">
        <v>896</v>
      </c>
    </row>
    <row r="187" spans="1:106" ht="15.75" customHeight="1" x14ac:dyDescent="0.3">
      <c r="A187" s="44" t="s">
        <v>212</v>
      </c>
      <c r="B187" s="44" t="s">
        <v>782</v>
      </c>
      <c r="C187" s="44" t="s">
        <v>805</v>
      </c>
      <c r="D187" s="44">
        <v>2019</v>
      </c>
      <c r="E187" s="45">
        <v>43635</v>
      </c>
      <c r="F187" s="44" t="s">
        <v>137</v>
      </c>
      <c r="G187" s="44" t="s">
        <v>148</v>
      </c>
      <c r="H187" s="37" t="s">
        <v>31</v>
      </c>
      <c r="I187" s="37" t="s">
        <v>31</v>
      </c>
      <c r="J187" s="37" t="s">
        <v>31</v>
      </c>
      <c r="K187" s="37" t="s">
        <v>31</v>
      </c>
      <c r="L187" s="37" t="s">
        <v>31</v>
      </c>
      <c r="M187" s="44">
        <v>0.5</v>
      </c>
      <c r="N187" s="44">
        <v>3</v>
      </c>
      <c r="O187" s="44">
        <v>1</v>
      </c>
      <c r="P187" s="44">
        <v>2</v>
      </c>
      <c r="Q187" s="44">
        <v>23</v>
      </c>
      <c r="R187" s="44">
        <v>45</v>
      </c>
      <c r="S187" s="44">
        <v>0</v>
      </c>
      <c r="T187" s="44">
        <v>0</v>
      </c>
      <c r="U187" s="44">
        <v>0.25</v>
      </c>
      <c r="V187" s="44">
        <v>0.25</v>
      </c>
      <c r="W187" s="44">
        <v>0</v>
      </c>
      <c r="X187" s="44">
        <v>0</v>
      </c>
      <c r="Y187" s="44">
        <v>2</v>
      </c>
      <c r="Z187" s="44">
        <v>0</v>
      </c>
      <c r="AA187" s="44">
        <v>0</v>
      </c>
      <c r="AB187" s="44">
        <v>0</v>
      </c>
      <c r="AC187" s="44">
        <v>9</v>
      </c>
      <c r="AD187" s="44">
        <v>1</v>
      </c>
      <c r="AE187" s="44">
        <v>0.25</v>
      </c>
      <c r="AF187" s="44">
        <v>0.25</v>
      </c>
      <c r="AG187" s="44">
        <v>2</v>
      </c>
      <c r="AH187" s="44">
        <v>0.25</v>
      </c>
      <c r="AI187" s="44">
        <v>0</v>
      </c>
      <c r="AJ187" s="44">
        <v>0</v>
      </c>
      <c r="AK187" s="44">
        <v>0</v>
      </c>
      <c r="AL187" s="44">
        <v>0</v>
      </c>
      <c r="AM187" s="44">
        <v>0</v>
      </c>
      <c r="AN187" s="44">
        <v>0</v>
      </c>
      <c r="AO187" s="44">
        <v>0</v>
      </c>
      <c r="AP187" s="44">
        <v>0</v>
      </c>
      <c r="AQ187" s="44">
        <v>0</v>
      </c>
      <c r="AR187" s="44">
        <v>0</v>
      </c>
      <c r="AS187" s="44">
        <v>0</v>
      </c>
      <c r="AT187" s="44">
        <v>0.25</v>
      </c>
      <c r="AU187" s="44">
        <v>0</v>
      </c>
      <c r="AV187" s="44">
        <v>0</v>
      </c>
      <c r="AW187" s="44">
        <v>2</v>
      </c>
      <c r="AX187" s="44">
        <v>0</v>
      </c>
      <c r="AY187" s="44">
        <v>2</v>
      </c>
      <c r="AZ187" s="44">
        <v>0</v>
      </c>
      <c r="BA187" s="44">
        <v>0</v>
      </c>
      <c r="BB187" s="44">
        <v>0</v>
      </c>
      <c r="BC187" s="44">
        <v>0</v>
      </c>
      <c r="BD187" s="44">
        <v>0</v>
      </c>
      <c r="BE187" s="44">
        <v>0.25</v>
      </c>
      <c r="BF187" s="44">
        <v>0.25</v>
      </c>
      <c r="BG187" s="44">
        <v>0</v>
      </c>
      <c r="BH187" s="44">
        <v>0</v>
      </c>
      <c r="BI187" s="44">
        <v>0</v>
      </c>
      <c r="BJ187" s="44">
        <v>0.25</v>
      </c>
      <c r="BK187" s="44">
        <v>0</v>
      </c>
      <c r="BL187" s="44">
        <v>0</v>
      </c>
      <c r="BM187" s="44">
        <v>0</v>
      </c>
      <c r="BN187" s="44">
        <v>0</v>
      </c>
      <c r="BO187" s="44">
        <v>0</v>
      </c>
      <c r="BP187" s="44">
        <v>2</v>
      </c>
      <c r="BQ187" s="44">
        <v>0</v>
      </c>
      <c r="BR187" s="44">
        <v>1</v>
      </c>
      <c r="BS187" s="44">
        <v>0</v>
      </c>
      <c r="BT187" s="44">
        <v>0.25</v>
      </c>
      <c r="BU187" s="44">
        <v>1</v>
      </c>
      <c r="BV187" s="44">
        <v>0</v>
      </c>
      <c r="BW187" s="44">
        <v>0</v>
      </c>
      <c r="BX187" s="44">
        <v>0</v>
      </c>
      <c r="BY187" s="44">
        <v>0</v>
      </c>
      <c r="BZ187" s="44">
        <v>0</v>
      </c>
      <c r="CA187" s="44">
        <v>0</v>
      </c>
      <c r="CB187" s="44">
        <v>0</v>
      </c>
      <c r="CC187" s="44">
        <v>0</v>
      </c>
      <c r="CD187" s="44">
        <v>0</v>
      </c>
      <c r="CE187" s="44">
        <v>0</v>
      </c>
      <c r="CF187" s="44">
        <v>0</v>
      </c>
      <c r="CG187" s="44">
        <v>0</v>
      </c>
      <c r="CH187" s="44">
        <v>0.25</v>
      </c>
      <c r="CI187" s="44">
        <v>0</v>
      </c>
      <c r="CJ187" s="44">
        <v>0.25</v>
      </c>
      <c r="CK187" s="44">
        <v>0</v>
      </c>
      <c r="CL187" s="44">
        <v>0.25</v>
      </c>
      <c r="CM187" s="44">
        <v>0</v>
      </c>
      <c r="CN187" s="44">
        <v>0</v>
      </c>
      <c r="CO187" s="44">
        <v>0</v>
      </c>
      <c r="CP187" s="44">
        <v>0</v>
      </c>
      <c r="CQ187" s="44">
        <v>0.25</v>
      </c>
      <c r="CR187" s="44">
        <v>0</v>
      </c>
      <c r="CS187" s="44">
        <v>0</v>
      </c>
      <c r="CT187" s="44">
        <v>0</v>
      </c>
      <c r="CU187" s="44">
        <v>0.25</v>
      </c>
      <c r="CV187" s="44">
        <v>24</v>
      </c>
      <c r="CW187" s="44">
        <f t="shared" si="6"/>
        <v>25.75</v>
      </c>
      <c r="CX187" s="87">
        <f t="shared" si="7"/>
        <v>98.5</v>
      </c>
      <c r="CY187" s="91">
        <f t="shared" si="8"/>
        <v>100.25</v>
      </c>
      <c r="CZ187" s="44">
        <v>0</v>
      </c>
      <c r="DA187" s="44"/>
      <c r="DB187" s="44" t="s">
        <v>896</v>
      </c>
    </row>
    <row r="188" spans="1:106" ht="15.75" customHeight="1" x14ac:dyDescent="0.3">
      <c r="A188" s="44" t="s">
        <v>212</v>
      </c>
      <c r="B188" s="44" t="s">
        <v>782</v>
      </c>
      <c r="C188" s="44" t="s">
        <v>805</v>
      </c>
      <c r="D188" s="44">
        <v>2019</v>
      </c>
      <c r="E188" s="45">
        <v>43635</v>
      </c>
      <c r="F188" s="44" t="s">
        <v>137</v>
      </c>
      <c r="G188" s="44" t="s">
        <v>41</v>
      </c>
      <c r="H188" s="37" t="s">
        <v>26</v>
      </c>
      <c r="I188" s="37" t="s">
        <v>26</v>
      </c>
      <c r="J188" s="37" t="s">
        <v>27</v>
      </c>
      <c r="K188" s="37" t="s">
        <v>26</v>
      </c>
      <c r="L188" s="37" t="s">
        <v>27</v>
      </c>
      <c r="M188" s="44">
        <v>0</v>
      </c>
      <c r="N188" s="44">
        <v>0</v>
      </c>
      <c r="O188" s="44">
        <v>0</v>
      </c>
      <c r="P188" s="44">
        <v>0.25</v>
      </c>
      <c r="Q188" s="44">
        <v>45</v>
      </c>
      <c r="R188" s="44">
        <v>6</v>
      </c>
      <c r="S188" s="44">
        <v>0</v>
      </c>
      <c r="T188" s="44">
        <v>0</v>
      </c>
      <c r="U188" s="44">
        <v>0.25</v>
      </c>
      <c r="V188" s="44">
        <v>0</v>
      </c>
      <c r="W188" s="44">
        <v>0</v>
      </c>
      <c r="X188" s="44">
        <v>0</v>
      </c>
      <c r="Y188" s="44">
        <v>0</v>
      </c>
      <c r="Z188" s="44">
        <v>0</v>
      </c>
      <c r="AA188" s="44">
        <v>0</v>
      </c>
      <c r="AB188" s="44">
        <v>0</v>
      </c>
      <c r="AC188" s="44">
        <v>1</v>
      </c>
      <c r="AD188" s="44">
        <v>25</v>
      </c>
      <c r="AE188" s="44">
        <v>15</v>
      </c>
      <c r="AF188" s="44">
        <v>0.25</v>
      </c>
      <c r="AG188" s="44">
        <v>2</v>
      </c>
      <c r="AH188" s="44">
        <v>0</v>
      </c>
      <c r="AI188" s="44">
        <v>0</v>
      </c>
      <c r="AJ188" s="44">
        <v>0</v>
      </c>
      <c r="AK188" s="44">
        <v>0</v>
      </c>
      <c r="AL188" s="44">
        <v>0</v>
      </c>
      <c r="AM188" s="44">
        <v>0</v>
      </c>
      <c r="AN188" s="44">
        <v>0</v>
      </c>
      <c r="AO188" s="44">
        <v>0</v>
      </c>
      <c r="AP188" s="44">
        <v>0</v>
      </c>
      <c r="AQ188" s="44">
        <v>0</v>
      </c>
      <c r="AR188" s="44">
        <v>0</v>
      </c>
      <c r="AS188" s="44">
        <v>0</v>
      </c>
      <c r="AT188" s="44">
        <v>0</v>
      </c>
      <c r="AU188" s="44">
        <v>0</v>
      </c>
      <c r="AV188" s="44">
        <v>0</v>
      </c>
      <c r="AW188" s="44">
        <v>0.5</v>
      </c>
      <c r="AX188" s="44">
        <v>0</v>
      </c>
      <c r="AY188" s="44">
        <v>0</v>
      </c>
      <c r="AZ188" s="44">
        <v>0</v>
      </c>
      <c r="BA188" s="44">
        <v>0</v>
      </c>
      <c r="BB188" s="44">
        <v>0</v>
      </c>
      <c r="BC188" s="44">
        <v>0</v>
      </c>
      <c r="BD188" s="44">
        <v>0</v>
      </c>
      <c r="BE188" s="44">
        <v>0</v>
      </c>
      <c r="BF188" s="44">
        <v>0</v>
      </c>
      <c r="BG188" s="44">
        <v>0</v>
      </c>
      <c r="BH188" s="44">
        <v>0</v>
      </c>
      <c r="BI188" s="44">
        <v>0</v>
      </c>
      <c r="BJ188" s="44">
        <v>0.25</v>
      </c>
      <c r="BK188" s="44">
        <v>0</v>
      </c>
      <c r="BL188" s="44">
        <v>0</v>
      </c>
      <c r="BM188" s="44">
        <v>0</v>
      </c>
      <c r="BN188" s="44">
        <v>0</v>
      </c>
      <c r="BO188" s="44">
        <v>0</v>
      </c>
      <c r="BP188" s="44">
        <v>2</v>
      </c>
      <c r="BQ188" s="44">
        <v>0</v>
      </c>
      <c r="BR188" s="44">
        <v>0</v>
      </c>
      <c r="BS188" s="44">
        <v>0</v>
      </c>
      <c r="BT188" s="44">
        <v>0</v>
      </c>
      <c r="BU188" s="44">
        <v>0</v>
      </c>
      <c r="BV188" s="44">
        <v>0</v>
      </c>
      <c r="BW188" s="44">
        <v>0</v>
      </c>
      <c r="BX188" s="44">
        <v>0</v>
      </c>
      <c r="BY188" s="44">
        <v>0</v>
      </c>
      <c r="BZ188" s="44">
        <v>0</v>
      </c>
      <c r="CA188" s="44">
        <v>0</v>
      </c>
      <c r="CB188" s="44">
        <v>0</v>
      </c>
      <c r="CC188" s="44">
        <v>0</v>
      </c>
      <c r="CD188" s="44">
        <v>0</v>
      </c>
      <c r="CE188" s="44">
        <v>0</v>
      </c>
      <c r="CF188" s="44">
        <v>0</v>
      </c>
      <c r="CG188" s="44">
        <v>0</v>
      </c>
      <c r="CH188" s="44">
        <v>0</v>
      </c>
      <c r="CI188" s="44">
        <v>0</v>
      </c>
      <c r="CJ188" s="44">
        <v>0</v>
      </c>
      <c r="CK188" s="44">
        <v>0</v>
      </c>
      <c r="CL188" s="44">
        <v>0</v>
      </c>
      <c r="CM188" s="44">
        <v>0</v>
      </c>
      <c r="CN188" s="44">
        <v>0</v>
      </c>
      <c r="CO188" s="44">
        <v>0</v>
      </c>
      <c r="CP188" s="44">
        <v>0</v>
      </c>
      <c r="CQ188" s="44">
        <v>0.25</v>
      </c>
      <c r="CR188" s="44">
        <v>0</v>
      </c>
      <c r="CS188" s="44">
        <v>0</v>
      </c>
      <c r="CT188" s="44">
        <v>0</v>
      </c>
      <c r="CU188" s="44">
        <v>0.25</v>
      </c>
      <c r="CV188" s="44">
        <v>48</v>
      </c>
      <c r="CW188" s="44">
        <f t="shared" si="6"/>
        <v>46.75</v>
      </c>
      <c r="CX188" s="87">
        <f t="shared" si="7"/>
        <v>99.25</v>
      </c>
      <c r="CY188" s="91">
        <f t="shared" si="8"/>
        <v>98</v>
      </c>
      <c r="CZ188" s="44">
        <v>0</v>
      </c>
      <c r="DA188" s="44"/>
      <c r="DB188" s="44"/>
    </row>
    <row r="189" spans="1:106" ht="15.75" customHeight="1" x14ac:dyDescent="0.3">
      <c r="A189" s="44" t="s">
        <v>212</v>
      </c>
      <c r="B189" s="44" t="s">
        <v>782</v>
      </c>
      <c r="C189" s="44" t="s">
        <v>805</v>
      </c>
      <c r="D189" s="44">
        <v>2019</v>
      </c>
      <c r="E189" s="45">
        <v>43635</v>
      </c>
      <c r="F189" s="44" t="s">
        <v>137</v>
      </c>
      <c r="G189" s="44" t="s">
        <v>44</v>
      </c>
      <c r="H189" s="37" t="s">
        <v>21</v>
      </c>
      <c r="I189" s="37" t="s">
        <v>21</v>
      </c>
      <c r="J189" s="37" t="s">
        <v>22</v>
      </c>
      <c r="K189" s="37" t="s">
        <v>21</v>
      </c>
      <c r="L189" s="37" t="s">
        <v>22</v>
      </c>
      <c r="M189" s="44">
        <v>0</v>
      </c>
      <c r="N189" s="44">
        <v>0</v>
      </c>
      <c r="O189" s="44">
        <v>0</v>
      </c>
      <c r="P189" s="44">
        <v>0.25</v>
      </c>
      <c r="Q189" s="44">
        <v>40</v>
      </c>
      <c r="R189" s="44">
        <v>1</v>
      </c>
      <c r="S189" s="44">
        <v>0</v>
      </c>
      <c r="T189" s="44">
        <v>0</v>
      </c>
      <c r="U189" s="44">
        <v>0.25</v>
      </c>
      <c r="V189" s="44">
        <v>0</v>
      </c>
      <c r="W189" s="44">
        <v>0</v>
      </c>
      <c r="X189" s="44">
        <v>0</v>
      </c>
      <c r="Y189" s="44">
        <v>6</v>
      </c>
      <c r="Z189" s="44">
        <v>0</v>
      </c>
      <c r="AA189" s="44">
        <v>0</v>
      </c>
      <c r="AB189" s="44">
        <v>0</v>
      </c>
      <c r="AC189" s="44">
        <v>2</v>
      </c>
      <c r="AD189" s="44">
        <v>43</v>
      </c>
      <c r="AE189" s="44">
        <v>1</v>
      </c>
      <c r="AF189" s="44">
        <v>0.25</v>
      </c>
      <c r="AG189" s="44">
        <v>0</v>
      </c>
      <c r="AH189" s="44">
        <v>0</v>
      </c>
      <c r="AI189" s="44">
        <v>0</v>
      </c>
      <c r="AJ189" s="44">
        <v>0</v>
      </c>
      <c r="AK189" s="44">
        <v>0</v>
      </c>
      <c r="AL189" s="44">
        <v>0</v>
      </c>
      <c r="AM189" s="44">
        <v>0</v>
      </c>
      <c r="AN189" s="44">
        <v>0</v>
      </c>
      <c r="AO189" s="44">
        <v>0</v>
      </c>
      <c r="AP189" s="44">
        <v>0</v>
      </c>
      <c r="AQ189" s="44">
        <v>0</v>
      </c>
      <c r="AR189" s="44">
        <v>0</v>
      </c>
      <c r="AS189" s="44">
        <v>0</v>
      </c>
      <c r="AT189" s="44">
        <v>0.25</v>
      </c>
      <c r="AU189" s="44">
        <v>0</v>
      </c>
      <c r="AV189" s="44">
        <v>0</v>
      </c>
      <c r="AW189" s="44">
        <v>0.25</v>
      </c>
      <c r="AX189" s="44">
        <v>0</v>
      </c>
      <c r="AY189" s="44">
        <v>0</v>
      </c>
      <c r="AZ189" s="44">
        <v>0</v>
      </c>
      <c r="BA189" s="44">
        <v>0</v>
      </c>
      <c r="BB189" s="44">
        <v>0</v>
      </c>
      <c r="BC189" s="44">
        <v>0</v>
      </c>
      <c r="BD189" s="44">
        <v>0</v>
      </c>
      <c r="BE189" s="44">
        <v>0.25</v>
      </c>
      <c r="BF189" s="44">
        <v>0</v>
      </c>
      <c r="BG189" s="44">
        <v>0</v>
      </c>
      <c r="BH189" s="44">
        <v>0</v>
      </c>
      <c r="BI189" s="44">
        <v>0</v>
      </c>
      <c r="BJ189" s="44">
        <v>0</v>
      </c>
      <c r="BK189" s="44">
        <v>0</v>
      </c>
      <c r="BL189" s="44">
        <v>0</v>
      </c>
      <c r="BM189" s="44">
        <v>0</v>
      </c>
      <c r="BN189" s="44">
        <v>0</v>
      </c>
      <c r="BO189" s="44">
        <v>0</v>
      </c>
      <c r="BP189" s="44">
        <v>2</v>
      </c>
      <c r="BQ189" s="44">
        <v>0</v>
      </c>
      <c r="BR189" s="44">
        <v>0</v>
      </c>
      <c r="BS189" s="44">
        <v>0</v>
      </c>
      <c r="BT189" s="44">
        <v>0.25</v>
      </c>
      <c r="BU189" s="44">
        <v>2</v>
      </c>
      <c r="BV189" s="44">
        <v>0</v>
      </c>
      <c r="BW189" s="44">
        <v>0</v>
      </c>
      <c r="BX189" s="44">
        <v>0</v>
      </c>
      <c r="BY189" s="44">
        <v>0</v>
      </c>
      <c r="BZ189" s="44">
        <v>0</v>
      </c>
      <c r="CA189" s="44">
        <v>0</v>
      </c>
      <c r="CB189" s="44">
        <v>0.25</v>
      </c>
      <c r="CC189" s="44">
        <v>0</v>
      </c>
      <c r="CD189" s="44">
        <v>0</v>
      </c>
      <c r="CE189" s="44">
        <v>0</v>
      </c>
      <c r="CF189" s="44">
        <v>0</v>
      </c>
      <c r="CG189" s="44">
        <v>0</v>
      </c>
      <c r="CH189" s="44">
        <v>1</v>
      </c>
      <c r="CI189" s="44">
        <v>0</v>
      </c>
      <c r="CJ189" s="44">
        <v>0</v>
      </c>
      <c r="CK189" s="44">
        <v>0</v>
      </c>
      <c r="CL189" s="44">
        <v>0</v>
      </c>
      <c r="CM189" s="44">
        <v>0</v>
      </c>
      <c r="CN189" s="44">
        <v>0</v>
      </c>
      <c r="CO189" s="44">
        <v>0</v>
      </c>
      <c r="CP189" s="44">
        <v>0</v>
      </c>
      <c r="CQ189" s="44">
        <v>0.25</v>
      </c>
      <c r="CR189" s="44">
        <v>0</v>
      </c>
      <c r="CS189" s="44">
        <v>0</v>
      </c>
      <c r="CT189" s="44">
        <v>0</v>
      </c>
      <c r="CU189" s="44">
        <v>0.25</v>
      </c>
      <c r="CV189" s="44">
        <v>60</v>
      </c>
      <c r="CW189" s="44">
        <f t="shared" si="6"/>
        <v>59.25</v>
      </c>
      <c r="CX189" s="87">
        <f t="shared" si="7"/>
        <v>101.25</v>
      </c>
      <c r="CY189" s="91">
        <f t="shared" si="8"/>
        <v>100.5</v>
      </c>
      <c r="CZ189" s="44">
        <v>0</v>
      </c>
      <c r="DA189" s="44"/>
      <c r="DB189" s="44" t="s">
        <v>896</v>
      </c>
    </row>
    <row r="190" spans="1:106" ht="15.75" customHeight="1" x14ac:dyDescent="0.3">
      <c r="A190" s="44" t="s">
        <v>212</v>
      </c>
      <c r="B190" s="44" t="s">
        <v>782</v>
      </c>
      <c r="C190" s="44" t="s">
        <v>805</v>
      </c>
      <c r="D190" s="44">
        <v>2019</v>
      </c>
      <c r="E190" s="45">
        <v>43635</v>
      </c>
      <c r="F190" s="44" t="s">
        <v>137</v>
      </c>
      <c r="G190" s="44" t="s">
        <v>48</v>
      </c>
      <c r="H190" s="37" t="s">
        <v>22</v>
      </c>
      <c r="I190" s="37" t="s">
        <v>22</v>
      </c>
      <c r="J190" s="37" t="s">
        <v>21</v>
      </c>
      <c r="K190" s="37" t="s">
        <v>22</v>
      </c>
      <c r="L190" s="37" t="s">
        <v>21</v>
      </c>
      <c r="M190" s="44">
        <v>0.5</v>
      </c>
      <c r="N190" s="44">
        <v>0.25</v>
      </c>
      <c r="O190" s="44">
        <v>3</v>
      </c>
      <c r="P190" s="44">
        <v>0.5</v>
      </c>
      <c r="Q190" s="44">
        <v>50</v>
      </c>
      <c r="R190" s="44">
        <v>20</v>
      </c>
      <c r="S190" s="44">
        <v>0</v>
      </c>
      <c r="T190" s="44">
        <v>0</v>
      </c>
      <c r="U190" s="44">
        <v>2</v>
      </c>
      <c r="V190" s="44">
        <v>0.25</v>
      </c>
      <c r="W190" s="44">
        <v>0</v>
      </c>
      <c r="X190" s="44">
        <v>0</v>
      </c>
      <c r="Y190" s="44">
        <v>0</v>
      </c>
      <c r="Z190" s="44">
        <v>0</v>
      </c>
      <c r="AA190" s="44">
        <v>0</v>
      </c>
      <c r="AB190" s="44">
        <v>0</v>
      </c>
      <c r="AC190" s="44">
        <v>7</v>
      </c>
      <c r="AD190" s="44">
        <v>0.5</v>
      </c>
      <c r="AE190" s="44">
        <v>0.25</v>
      </c>
      <c r="AF190" s="44">
        <v>0.5</v>
      </c>
      <c r="AG190" s="44">
        <v>1</v>
      </c>
      <c r="AH190" s="44">
        <v>0.25</v>
      </c>
      <c r="AI190" s="44">
        <v>0</v>
      </c>
      <c r="AJ190" s="44">
        <v>0</v>
      </c>
      <c r="AK190" s="44">
        <v>0</v>
      </c>
      <c r="AL190" s="44">
        <v>0.25</v>
      </c>
      <c r="AM190" s="44">
        <v>0</v>
      </c>
      <c r="AN190" s="44">
        <v>0</v>
      </c>
      <c r="AO190" s="44">
        <v>0</v>
      </c>
      <c r="AP190" s="44">
        <v>0</v>
      </c>
      <c r="AQ190" s="44">
        <v>0</v>
      </c>
      <c r="AR190" s="44">
        <v>0</v>
      </c>
      <c r="AS190" s="44">
        <v>0.25</v>
      </c>
      <c r="AT190" s="44">
        <v>0</v>
      </c>
      <c r="AU190" s="44">
        <v>0</v>
      </c>
      <c r="AV190" s="44">
        <v>0</v>
      </c>
      <c r="AW190" s="44">
        <v>0</v>
      </c>
      <c r="AX190" s="44">
        <v>0</v>
      </c>
      <c r="AY190" s="44">
        <v>0</v>
      </c>
      <c r="AZ190" s="44">
        <v>0</v>
      </c>
      <c r="BA190" s="44">
        <v>0.25</v>
      </c>
      <c r="BB190" s="44">
        <v>0</v>
      </c>
      <c r="BC190" s="44">
        <v>0</v>
      </c>
      <c r="BD190" s="44">
        <v>0</v>
      </c>
      <c r="BE190" s="44">
        <v>0.25</v>
      </c>
      <c r="BF190" s="44">
        <v>0</v>
      </c>
      <c r="BG190" s="44">
        <v>0</v>
      </c>
      <c r="BH190" s="44">
        <v>0</v>
      </c>
      <c r="BI190" s="44">
        <v>0</v>
      </c>
      <c r="BJ190" s="44">
        <v>0.25</v>
      </c>
      <c r="BK190" s="44">
        <v>0</v>
      </c>
      <c r="BL190" s="44">
        <v>0</v>
      </c>
      <c r="BM190" s="44">
        <v>0</v>
      </c>
      <c r="BN190" s="44">
        <v>0.25</v>
      </c>
      <c r="BO190" s="44">
        <v>0</v>
      </c>
      <c r="BP190" s="44">
        <v>5</v>
      </c>
      <c r="BQ190" s="44">
        <v>0</v>
      </c>
      <c r="BR190" s="44">
        <v>0</v>
      </c>
      <c r="BS190" s="44">
        <v>0</v>
      </c>
      <c r="BT190" s="44">
        <v>3</v>
      </c>
      <c r="BU190" s="44">
        <v>1</v>
      </c>
      <c r="BV190" s="44">
        <v>0</v>
      </c>
      <c r="BW190" s="44">
        <v>0</v>
      </c>
      <c r="BX190" s="44">
        <v>0</v>
      </c>
      <c r="BY190" s="44">
        <v>0</v>
      </c>
      <c r="BZ190" s="44">
        <v>0</v>
      </c>
      <c r="CA190" s="44">
        <v>0</v>
      </c>
      <c r="CB190" s="44">
        <v>0</v>
      </c>
      <c r="CC190" s="44">
        <v>0</v>
      </c>
      <c r="CD190" s="44">
        <v>0</v>
      </c>
      <c r="CE190" s="44">
        <v>0</v>
      </c>
      <c r="CF190" s="44">
        <v>0</v>
      </c>
      <c r="CG190" s="44">
        <v>0</v>
      </c>
      <c r="CH190" s="44">
        <v>0</v>
      </c>
      <c r="CI190" s="44">
        <v>0</v>
      </c>
      <c r="CJ190" s="44">
        <v>0</v>
      </c>
      <c r="CK190" s="44">
        <v>0</v>
      </c>
      <c r="CL190" s="44">
        <v>0</v>
      </c>
      <c r="CM190" s="44">
        <v>0</v>
      </c>
      <c r="CN190" s="44">
        <v>0.25</v>
      </c>
      <c r="CO190" s="44">
        <v>0</v>
      </c>
      <c r="CP190" s="44">
        <v>0</v>
      </c>
      <c r="CQ190" s="44">
        <v>0.25</v>
      </c>
      <c r="CR190" s="44">
        <v>0</v>
      </c>
      <c r="CS190" s="44">
        <v>0</v>
      </c>
      <c r="CT190" s="44">
        <v>0</v>
      </c>
      <c r="CU190" s="44">
        <v>0.5</v>
      </c>
      <c r="CV190" s="44">
        <v>24</v>
      </c>
      <c r="CW190" s="44">
        <f t="shared" si="6"/>
        <v>23.25</v>
      </c>
      <c r="CX190" s="87">
        <f t="shared" si="7"/>
        <v>98.25</v>
      </c>
      <c r="CY190" s="91">
        <f t="shared" si="8"/>
        <v>97.5</v>
      </c>
      <c r="CZ190" s="44">
        <v>1</v>
      </c>
      <c r="DA190" s="44"/>
      <c r="DB190" s="44"/>
    </row>
    <row r="191" spans="1:106" ht="15.75" customHeight="1" x14ac:dyDescent="0.3">
      <c r="A191" s="44" t="s">
        <v>212</v>
      </c>
      <c r="B191" s="44" t="s">
        <v>782</v>
      </c>
      <c r="C191" s="44" t="s">
        <v>805</v>
      </c>
      <c r="D191" s="44">
        <v>2019</v>
      </c>
      <c r="E191" s="45">
        <v>43635</v>
      </c>
      <c r="F191" s="44" t="s">
        <v>137</v>
      </c>
      <c r="G191" s="44" t="s">
        <v>52</v>
      </c>
      <c r="H191" s="37" t="s">
        <v>27</v>
      </c>
      <c r="I191" s="37" t="s">
        <v>27</v>
      </c>
      <c r="J191" s="37" t="s">
        <v>26</v>
      </c>
      <c r="K191" s="37" t="s">
        <v>27</v>
      </c>
      <c r="L191" s="37" t="s">
        <v>26</v>
      </c>
      <c r="M191" s="44">
        <v>0.25</v>
      </c>
      <c r="N191" s="44">
        <v>0</v>
      </c>
      <c r="O191" s="44">
        <v>1</v>
      </c>
      <c r="P191" s="44">
        <v>0</v>
      </c>
      <c r="Q191" s="44">
        <v>45</v>
      </c>
      <c r="R191" s="44">
        <v>2</v>
      </c>
      <c r="S191" s="44">
        <v>0</v>
      </c>
      <c r="T191" s="44">
        <v>0</v>
      </c>
      <c r="U191" s="44">
        <v>0.25</v>
      </c>
      <c r="V191" s="44">
        <v>0.25</v>
      </c>
      <c r="W191" s="44">
        <v>0</v>
      </c>
      <c r="X191" s="44">
        <v>0</v>
      </c>
      <c r="Y191" s="44">
        <v>1</v>
      </c>
      <c r="Z191" s="44">
        <v>0</v>
      </c>
      <c r="AA191" s="44">
        <v>0</v>
      </c>
      <c r="AB191" s="44">
        <v>0</v>
      </c>
      <c r="AC191" s="44">
        <v>2</v>
      </c>
      <c r="AD191" s="44">
        <v>35</v>
      </c>
      <c r="AE191" s="44">
        <v>0</v>
      </c>
      <c r="AF191" s="44">
        <v>0</v>
      </c>
      <c r="AG191" s="44">
        <v>0</v>
      </c>
      <c r="AH191" s="44">
        <v>0</v>
      </c>
      <c r="AI191" s="44">
        <v>0</v>
      </c>
      <c r="AJ191" s="44">
        <v>0</v>
      </c>
      <c r="AK191" s="44">
        <v>0</v>
      </c>
      <c r="AL191" s="44">
        <v>0</v>
      </c>
      <c r="AM191" s="44">
        <v>0</v>
      </c>
      <c r="AN191" s="44">
        <v>0</v>
      </c>
      <c r="AO191" s="44">
        <v>0</v>
      </c>
      <c r="AP191" s="44">
        <v>0</v>
      </c>
      <c r="AQ191" s="44">
        <v>0</v>
      </c>
      <c r="AR191" s="44">
        <v>0</v>
      </c>
      <c r="AS191" s="44">
        <v>0.25</v>
      </c>
      <c r="AT191" s="44">
        <v>0</v>
      </c>
      <c r="AU191" s="44">
        <v>0</v>
      </c>
      <c r="AV191" s="44">
        <v>0</v>
      </c>
      <c r="AW191" s="44">
        <v>0.25</v>
      </c>
      <c r="AX191" s="44">
        <v>0</v>
      </c>
      <c r="AY191" s="44">
        <v>0.5</v>
      </c>
      <c r="AZ191" s="44">
        <v>0</v>
      </c>
      <c r="BA191" s="44">
        <v>0</v>
      </c>
      <c r="BB191" s="44">
        <v>0</v>
      </c>
      <c r="BC191" s="44">
        <v>0</v>
      </c>
      <c r="BD191" s="44">
        <v>0</v>
      </c>
      <c r="BE191" s="44">
        <v>0.25</v>
      </c>
      <c r="BF191" s="44">
        <v>0</v>
      </c>
      <c r="BG191" s="44">
        <v>0</v>
      </c>
      <c r="BH191" s="44">
        <v>0</v>
      </c>
      <c r="BI191" s="44">
        <v>0</v>
      </c>
      <c r="BJ191" s="44">
        <v>0</v>
      </c>
      <c r="BK191" s="44">
        <v>0</v>
      </c>
      <c r="BL191" s="44">
        <v>0</v>
      </c>
      <c r="BM191" s="44">
        <v>0</v>
      </c>
      <c r="BN191" s="44">
        <v>0.5</v>
      </c>
      <c r="BO191" s="44">
        <v>0</v>
      </c>
      <c r="BP191" s="44">
        <v>5</v>
      </c>
      <c r="BQ191" s="44">
        <v>0</v>
      </c>
      <c r="BR191" s="44">
        <v>0</v>
      </c>
      <c r="BS191" s="44">
        <v>0</v>
      </c>
      <c r="BT191" s="44">
        <v>0.25</v>
      </c>
      <c r="BU191" s="44">
        <v>1</v>
      </c>
      <c r="BV191" s="44">
        <v>0</v>
      </c>
      <c r="BW191" s="44">
        <v>0</v>
      </c>
      <c r="BX191" s="44">
        <v>0</v>
      </c>
      <c r="BY191" s="44">
        <v>0</v>
      </c>
      <c r="BZ191" s="44">
        <v>0</v>
      </c>
      <c r="CA191" s="44">
        <v>0</v>
      </c>
      <c r="CB191" s="44">
        <v>0</v>
      </c>
      <c r="CC191" s="44">
        <v>0</v>
      </c>
      <c r="CD191" s="44">
        <v>0</v>
      </c>
      <c r="CE191" s="44">
        <v>0</v>
      </c>
      <c r="CF191" s="44">
        <v>0</v>
      </c>
      <c r="CG191" s="44">
        <v>0</v>
      </c>
      <c r="CH191" s="44">
        <v>0</v>
      </c>
      <c r="CI191" s="44">
        <v>0</v>
      </c>
      <c r="CJ191" s="44">
        <v>0</v>
      </c>
      <c r="CK191" s="44">
        <v>0</v>
      </c>
      <c r="CL191" s="44">
        <v>0</v>
      </c>
      <c r="CM191" s="44">
        <v>0</v>
      </c>
      <c r="CN191" s="44">
        <v>0</v>
      </c>
      <c r="CO191" s="44">
        <v>0</v>
      </c>
      <c r="CP191" s="44">
        <v>0</v>
      </c>
      <c r="CQ191" s="44">
        <v>0.5</v>
      </c>
      <c r="CR191" s="44">
        <v>0</v>
      </c>
      <c r="CS191" s="44">
        <v>0</v>
      </c>
      <c r="CT191" s="44">
        <v>0</v>
      </c>
      <c r="CU191" s="44">
        <v>0.25</v>
      </c>
      <c r="CV191" s="44">
        <v>50</v>
      </c>
      <c r="CW191" s="44">
        <f t="shared" si="6"/>
        <v>47.25</v>
      </c>
      <c r="CX191" s="87">
        <f t="shared" si="7"/>
        <v>98.25</v>
      </c>
      <c r="CY191" s="91">
        <f t="shared" si="8"/>
        <v>95.5</v>
      </c>
      <c r="CZ191" s="44">
        <v>5</v>
      </c>
      <c r="DA191" s="44"/>
      <c r="DB191" s="44" t="s">
        <v>901</v>
      </c>
    </row>
    <row r="192" spans="1:106" ht="15.75" customHeight="1" x14ac:dyDescent="0.3">
      <c r="A192" s="44" t="s">
        <v>212</v>
      </c>
      <c r="B192" s="44" t="s">
        <v>782</v>
      </c>
      <c r="C192" s="44" t="s">
        <v>805</v>
      </c>
      <c r="D192" s="44">
        <v>2019</v>
      </c>
      <c r="E192" s="45">
        <v>43635</v>
      </c>
      <c r="F192" s="44" t="s">
        <v>137</v>
      </c>
      <c r="G192" s="44" t="s">
        <v>55</v>
      </c>
      <c r="H192" s="37" t="s">
        <v>26</v>
      </c>
      <c r="I192" s="37" t="s">
        <v>26</v>
      </c>
      <c r="J192" s="37" t="s">
        <v>27</v>
      </c>
      <c r="K192" s="37" t="s">
        <v>26</v>
      </c>
      <c r="L192" s="37" t="s">
        <v>27</v>
      </c>
      <c r="M192" s="44">
        <v>0.25</v>
      </c>
      <c r="N192" s="44">
        <v>2</v>
      </c>
      <c r="O192" s="44">
        <v>0.25</v>
      </c>
      <c r="P192" s="44">
        <v>0.5</v>
      </c>
      <c r="Q192" s="44">
        <v>55</v>
      </c>
      <c r="R192" s="44">
        <v>12</v>
      </c>
      <c r="S192" s="44">
        <v>0</v>
      </c>
      <c r="T192" s="44">
        <v>0</v>
      </c>
      <c r="U192" s="44">
        <v>0.5</v>
      </c>
      <c r="V192" s="44">
        <v>0.25</v>
      </c>
      <c r="W192" s="44">
        <v>0.25</v>
      </c>
      <c r="X192" s="44">
        <v>0</v>
      </c>
      <c r="Y192" s="44">
        <v>2</v>
      </c>
      <c r="Z192" s="44">
        <v>0</v>
      </c>
      <c r="AA192" s="44">
        <v>0</v>
      </c>
      <c r="AB192" s="44">
        <v>0</v>
      </c>
      <c r="AC192" s="44">
        <v>6</v>
      </c>
      <c r="AD192" s="44">
        <v>9</v>
      </c>
      <c r="AE192" s="44">
        <v>0</v>
      </c>
      <c r="AF192" s="44">
        <v>0.25</v>
      </c>
      <c r="AG192" s="44">
        <v>0</v>
      </c>
      <c r="AH192" s="44">
        <v>0.25</v>
      </c>
      <c r="AI192" s="44">
        <v>0</v>
      </c>
      <c r="AJ192" s="44">
        <v>0</v>
      </c>
      <c r="AK192" s="44">
        <v>0</v>
      </c>
      <c r="AL192" s="44">
        <v>0</v>
      </c>
      <c r="AM192" s="44">
        <v>0</v>
      </c>
      <c r="AN192" s="44">
        <v>0</v>
      </c>
      <c r="AO192" s="44">
        <v>0</v>
      </c>
      <c r="AP192" s="44">
        <v>0.25</v>
      </c>
      <c r="AQ192" s="44">
        <v>0</v>
      </c>
      <c r="AR192" s="44">
        <v>0</v>
      </c>
      <c r="AS192" s="44">
        <v>0.25</v>
      </c>
      <c r="AT192" s="44">
        <v>0</v>
      </c>
      <c r="AU192" s="44">
        <v>0</v>
      </c>
      <c r="AV192" s="44">
        <v>0</v>
      </c>
      <c r="AW192" s="44">
        <v>0.5</v>
      </c>
      <c r="AX192" s="44">
        <v>0</v>
      </c>
      <c r="AY192" s="44">
        <v>0.5</v>
      </c>
      <c r="AZ192" s="44">
        <v>0</v>
      </c>
      <c r="BA192" s="44">
        <v>0.25</v>
      </c>
      <c r="BB192" s="44">
        <v>0</v>
      </c>
      <c r="BC192" s="44">
        <v>0</v>
      </c>
      <c r="BD192" s="44">
        <v>0</v>
      </c>
      <c r="BE192" s="44">
        <v>0.25</v>
      </c>
      <c r="BF192" s="108">
        <v>-1</v>
      </c>
      <c r="BG192" s="44">
        <v>0</v>
      </c>
      <c r="BH192" s="44">
        <v>0</v>
      </c>
      <c r="BI192" s="44">
        <v>0</v>
      </c>
      <c r="BJ192" s="44">
        <v>0.25</v>
      </c>
      <c r="BK192" s="44">
        <v>0</v>
      </c>
      <c r="BL192" s="44">
        <v>0</v>
      </c>
      <c r="BM192" s="44">
        <v>0</v>
      </c>
      <c r="BN192" s="44">
        <v>0</v>
      </c>
      <c r="BO192" s="44">
        <v>0</v>
      </c>
      <c r="BP192" s="44">
        <v>3</v>
      </c>
      <c r="BQ192" s="44">
        <v>0</v>
      </c>
      <c r="BR192" s="44">
        <v>0</v>
      </c>
      <c r="BS192" s="44">
        <v>0</v>
      </c>
      <c r="BT192" s="44">
        <v>0.25</v>
      </c>
      <c r="BU192" s="44">
        <v>1</v>
      </c>
      <c r="BV192" s="44">
        <v>0</v>
      </c>
      <c r="BW192" s="44">
        <v>0</v>
      </c>
      <c r="BX192" s="44">
        <v>0</v>
      </c>
      <c r="BY192" s="44">
        <v>0</v>
      </c>
      <c r="BZ192" s="44">
        <v>0</v>
      </c>
      <c r="CA192" s="44">
        <v>0</v>
      </c>
      <c r="CB192" s="44">
        <v>0</v>
      </c>
      <c r="CC192" s="44">
        <v>0</v>
      </c>
      <c r="CD192" s="44">
        <v>0</v>
      </c>
      <c r="CE192" s="44">
        <v>0</v>
      </c>
      <c r="CF192" s="44">
        <v>0</v>
      </c>
      <c r="CG192" s="44">
        <v>0</v>
      </c>
      <c r="CH192" s="44">
        <v>0</v>
      </c>
      <c r="CI192" s="44">
        <v>0</v>
      </c>
      <c r="CJ192" s="44">
        <v>0</v>
      </c>
      <c r="CK192" s="44">
        <v>0</v>
      </c>
      <c r="CL192" s="44">
        <v>0.25</v>
      </c>
      <c r="CM192" s="44">
        <v>0</v>
      </c>
      <c r="CN192" s="44">
        <v>0</v>
      </c>
      <c r="CO192" s="44">
        <v>0</v>
      </c>
      <c r="CP192" s="44">
        <v>0</v>
      </c>
      <c r="CQ192" s="44">
        <v>0.25</v>
      </c>
      <c r="CR192" s="44">
        <v>0</v>
      </c>
      <c r="CS192" s="44">
        <v>0</v>
      </c>
      <c r="CT192" s="44">
        <v>0</v>
      </c>
      <c r="CU192" s="44">
        <v>0.25</v>
      </c>
      <c r="CV192" s="44">
        <v>28</v>
      </c>
      <c r="CW192" s="44">
        <f t="shared" si="6"/>
        <v>24.75</v>
      </c>
      <c r="CX192" s="87">
        <f t="shared" si="7"/>
        <v>98</v>
      </c>
      <c r="CY192" s="91">
        <f t="shared" si="8"/>
        <v>94.75</v>
      </c>
      <c r="CZ192" s="44">
        <v>0</v>
      </c>
      <c r="DA192" s="44"/>
      <c r="DB192" s="44" t="s">
        <v>3596</v>
      </c>
    </row>
    <row r="193" spans="1:106" ht="15.75" customHeight="1" x14ac:dyDescent="0.3">
      <c r="A193" s="44" t="s">
        <v>212</v>
      </c>
      <c r="B193" s="44" t="s">
        <v>782</v>
      </c>
      <c r="C193" s="44" t="s">
        <v>805</v>
      </c>
      <c r="D193" s="44">
        <v>2019</v>
      </c>
      <c r="E193" s="45">
        <v>43635</v>
      </c>
      <c r="F193" s="44" t="s">
        <v>137</v>
      </c>
      <c r="G193" s="44" t="s">
        <v>161</v>
      </c>
      <c r="H193" s="37" t="s">
        <v>45</v>
      </c>
      <c r="I193" s="37" t="s">
        <v>45</v>
      </c>
      <c r="J193" s="37" t="s">
        <v>45</v>
      </c>
      <c r="K193" s="37" t="s">
        <v>45</v>
      </c>
      <c r="L193" s="37" t="s">
        <v>45</v>
      </c>
      <c r="M193" s="44">
        <v>0</v>
      </c>
      <c r="N193" s="44">
        <v>3</v>
      </c>
      <c r="O193" s="44">
        <v>0.5</v>
      </c>
      <c r="P193" s="44">
        <v>1</v>
      </c>
      <c r="Q193" s="44">
        <v>30</v>
      </c>
      <c r="R193" s="44">
        <v>33</v>
      </c>
      <c r="S193" s="44">
        <v>0</v>
      </c>
      <c r="T193" s="44">
        <v>0</v>
      </c>
      <c r="U193" s="44">
        <v>0.25</v>
      </c>
      <c r="V193" s="44">
        <v>0.25</v>
      </c>
      <c r="W193" s="44">
        <v>0</v>
      </c>
      <c r="X193" s="44">
        <v>0</v>
      </c>
      <c r="Y193" s="44">
        <v>3</v>
      </c>
      <c r="Z193" s="44">
        <v>0</v>
      </c>
      <c r="AA193" s="44">
        <v>0</v>
      </c>
      <c r="AB193" s="44">
        <v>0</v>
      </c>
      <c r="AC193" s="44">
        <v>15</v>
      </c>
      <c r="AD193" s="44">
        <v>1</v>
      </c>
      <c r="AE193" s="44">
        <v>0</v>
      </c>
      <c r="AF193" s="44">
        <v>0.25</v>
      </c>
      <c r="AG193" s="44">
        <v>2</v>
      </c>
      <c r="AH193" s="44">
        <v>0.25</v>
      </c>
      <c r="AI193" s="44">
        <v>0</v>
      </c>
      <c r="AJ193" s="44">
        <v>0</v>
      </c>
      <c r="AK193" s="44">
        <v>0</v>
      </c>
      <c r="AL193" s="44">
        <v>0</v>
      </c>
      <c r="AM193" s="44">
        <v>0</v>
      </c>
      <c r="AN193" s="44">
        <v>0</v>
      </c>
      <c r="AO193" s="44">
        <v>0</v>
      </c>
      <c r="AP193" s="44">
        <v>0</v>
      </c>
      <c r="AQ193" s="44">
        <v>0</v>
      </c>
      <c r="AR193" s="44">
        <v>0</v>
      </c>
      <c r="AS193" s="44">
        <v>0</v>
      </c>
      <c r="AT193" s="44">
        <v>0</v>
      </c>
      <c r="AU193" s="44">
        <v>0</v>
      </c>
      <c r="AV193" s="44">
        <v>0</v>
      </c>
      <c r="AW193" s="44">
        <v>1</v>
      </c>
      <c r="AX193" s="44">
        <v>0</v>
      </c>
      <c r="AY193" s="44">
        <v>2</v>
      </c>
      <c r="AZ193" s="44">
        <v>0</v>
      </c>
      <c r="BA193" s="44">
        <v>0</v>
      </c>
      <c r="BB193" s="44">
        <v>0</v>
      </c>
      <c r="BC193" s="44">
        <v>0.25</v>
      </c>
      <c r="BD193" s="44">
        <v>0</v>
      </c>
      <c r="BE193" s="44">
        <v>0.25</v>
      </c>
      <c r="BF193" s="44">
        <v>0.25</v>
      </c>
      <c r="BG193" s="44">
        <v>0</v>
      </c>
      <c r="BH193" s="44">
        <v>0</v>
      </c>
      <c r="BI193" s="44">
        <v>0</v>
      </c>
      <c r="BJ193" s="44">
        <v>0.25</v>
      </c>
      <c r="BK193" s="44">
        <v>0</v>
      </c>
      <c r="BL193" s="44">
        <v>0</v>
      </c>
      <c r="BM193" s="44">
        <v>0</v>
      </c>
      <c r="BN193" s="44">
        <v>0</v>
      </c>
      <c r="BO193" s="44">
        <v>0</v>
      </c>
      <c r="BP193" s="44">
        <v>1</v>
      </c>
      <c r="BQ193" s="44">
        <v>0</v>
      </c>
      <c r="BR193" s="44">
        <v>0.25</v>
      </c>
      <c r="BS193" s="44">
        <v>0</v>
      </c>
      <c r="BT193" s="44">
        <v>0.25</v>
      </c>
      <c r="BU193" s="44">
        <v>2</v>
      </c>
      <c r="BV193" s="44">
        <v>0</v>
      </c>
      <c r="BW193" s="44">
        <v>0</v>
      </c>
      <c r="BX193" s="44">
        <v>0</v>
      </c>
      <c r="BY193" s="44">
        <v>0</v>
      </c>
      <c r="BZ193" s="44">
        <v>0</v>
      </c>
      <c r="CA193" s="44">
        <v>0</v>
      </c>
      <c r="CB193" s="44">
        <v>0</v>
      </c>
      <c r="CC193" s="44">
        <v>0</v>
      </c>
      <c r="CD193" s="44">
        <v>0</v>
      </c>
      <c r="CE193" s="44">
        <v>0</v>
      </c>
      <c r="CF193" s="44">
        <v>0</v>
      </c>
      <c r="CG193" s="44">
        <v>0</v>
      </c>
      <c r="CH193" s="44">
        <v>0</v>
      </c>
      <c r="CI193" s="44">
        <v>0</v>
      </c>
      <c r="CJ193" s="44">
        <v>0</v>
      </c>
      <c r="CK193" s="44">
        <v>0</v>
      </c>
      <c r="CL193" s="44">
        <v>0.25</v>
      </c>
      <c r="CM193" s="44">
        <v>0</v>
      </c>
      <c r="CN193" s="44">
        <v>0.25</v>
      </c>
      <c r="CO193" s="44">
        <v>0</v>
      </c>
      <c r="CP193" s="44">
        <v>0</v>
      </c>
      <c r="CQ193" s="44">
        <v>0.5</v>
      </c>
      <c r="CR193" s="44">
        <v>0</v>
      </c>
      <c r="CS193" s="44">
        <v>0</v>
      </c>
      <c r="CT193" s="44">
        <v>0</v>
      </c>
      <c r="CU193" s="44">
        <v>0.25</v>
      </c>
      <c r="CV193" s="44">
        <v>30</v>
      </c>
      <c r="CW193" s="44">
        <f t="shared" si="6"/>
        <v>30.75</v>
      </c>
      <c r="CX193" s="87">
        <f t="shared" si="7"/>
        <v>97.5</v>
      </c>
      <c r="CY193" s="91">
        <f t="shared" si="8"/>
        <v>98.25</v>
      </c>
      <c r="CZ193" s="44">
        <v>0</v>
      </c>
      <c r="DA193" s="44"/>
      <c r="DB193" s="44" t="s">
        <v>896</v>
      </c>
    </row>
    <row r="194" spans="1:106" ht="15.75" customHeight="1" x14ac:dyDescent="0.3">
      <c r="A194" s="44" t="s">
        <v>212</v>
      </c>
      <c r="B194" s="44" t="s">
        <v>782</v>
      </c>
      <c r="C194" s="44" t="s">
        <v>805</v>
      </c>
      <c r="D194" s="44">
        <v>2019</v>
      </c>
      <c r="E194" s="45">
        <v>43635</v>
      </c>
      <c r="F194" s="44" t="s">
        <v>137</v>
      </c>
      <c r="G194" s="44" t="s">
        <v>57</v>
      </c>
      <c r="H194" s="37" t="s">
        <v>31</v>
      </c>
      <c r="I194" s="37" t="s">
        <v>31</v>
      </c>
      <c r="J194" s="37" t="s">
        <v>31</v>
      </c>
      <c r="K194" s="37" t="s">
        <v>31</v>
      </c>
      <c r="L194" s="37" t="s">
        <v>31</v>
      </c>
      <c r="M194" s="44">
        <v>0.25</v>
      </c>
      <c r="N194" s="44">
        <v>2</v>
      </c>
      <c r="O194" s="44">
        <v>0.25</v>
      </c>
      <c r="P194" s="44">
        <v>0.25</v>
      </c>
      <c r="Q194" s="44">
        <v>48</v>
      </c>
      <c r="R194" s="44">
        <v>10</v>
      </c>
      <c r="S194" s="44">
        <v>0</v>
      </c>
      <c r="T194" s="44">
        <v>0</v>
      </c>
      <c r="U194" s="44">
        <v>0.25</v>
      </c>
      <c r="V194" s="44">
        <v>0</v>
      </c>
      <c r="W194" s="44">
        <v>0</v>
      </c>
      <c r="X194" s="44">
        <v>0</v>
      </c>
      <c r="Y194" s="44">
        <v>5</v>
      </c>
      <c r="Z194" s="44">
        <v>0</v>
      </c>
      <c r="AA194" s="44">
        <v>0</v>
      </c>
      <c r="AB194" s="44">
        <v>0</v>
      </c>
      <c r="AC194" s="44">
        <v>0</v>
      </c>
      <c r="AD194" s="44">
        <v>15</v>
      </c>
      <c r="AE194" s="44">
        <v>0.25</v>
      </c>
      <c r="AF194" s="44">
        <v>0</v>
      </c>
      <c r="AG194" s="44">
        <v>11</v>
      </c>
      <c r="AH194" s="44">
        <v>0.25</v>
      </c>
      <c r="AI194" s="44">
        <v>0</v>
      </c>
      <c r="AJ194" s="44">
        <v>0</v>
      </c>
      <c r="AK194" s="44">
        <v>0</v>
      </c>
      <c r="AL194" s="44">
        <v>0</v>
      </c>
      <c r="AM194" s="44">
        <v>0</v>
      </c>
      <c r="AN194" s="44">
        <v>0</v>
      </c>
      <c r="AO194" s="44">
        <v>0</v>
      </c>
      <c r="AP194" s="44">
        <v>0.25</v>
      </c>
      <c r="AQ194" s="44">
        <v>0</v>
      </c>
      <c r="AR194" s="44">
        <v>0</v>
      </c>
      <c r="AS194" s="44">
        <v>0.25</v>
      </c>
      <c r="AT194" s="44">
        <v>0</v>
      </c>
      <c r="AU194" s="44">
        <v>0</v>
      </c>
      <c r="AV194" s="44">
        <v>0</v>
      </c>
      <c r="AW194" s="44">
        <v>2</v>
      </c>
      <c r="AX194" s="44">
        <v>0</v>
      </c>
      <c r="AY194" s="44">
        <v>0</v>
      </c>
      <c r="AZ194" s="44">
        <v>0</v>
      </c>
      <c r="BA194" s="44">
        <v>0</v>
      </c>
      <c r="BB194" s="44">
        <v>0</v>
      </c>
      <c r="BC194" s="44">
        <v>0.25</v>
      </c>
      <c r="BD194" s="44">
        <v>0</v>
      </c>
      <c r="BE194" s="44">
        <v>0.25</v>
      </c>
      <c r="BF194" s="44">
        <v>0</v>
      </c>
      <c r="BG194" s="44">
        <v>0</v>
      </c>
      <c r="BH194" s="44">
        <v>0</v>
      </c>
      <c r="BI194" s="44">
        <v>0</v>
      </c>
      <c r="BJ194" s="44">
        <v>0</v>
      </c>
      <c r="BK194" s="44">
        <v>0</v>
      </c>
      <c r="BL194" s="44">
        <v>0</v>
      </c>
      <c r="BM194" s="44">
        <v>0</v>
      </c>
      <c r="BN194" s="44">
        <v>0</v>
      </c>
      <c r="BO194" s="44">
        <v>0</v>
      </c>
      <c r="BP194" s="44">
        <v>4</v>
      </c>
      <c r="BQ194" s="44">
        <v>0</v>
      </c>
      <c r="BR194" s="44">
        <v>0</v>
      </c>
      <c r="BS194" s="44">
        <v>0</v>
      </c>
      <c r="BT194" s="44">
        <v>0.25</v>
      </c>
      <c r="BU194" s="44">
        <v>1</v>
      </c>
      <c r="BV194" s="44">
        <v>0</v>
      </c>
      <c r="BW194" s="44">
        <v>0</v>
      </c>
      <c r="BX194" s="44">
        <v>0</v>
      </c>
      <c r="BY194" s="44">
        <v>0</v>
      </c>
      <c r="BZ194" s="44">
        <v>0</v>
      </c>
      <c r="CA194" s="44">
        <v>0</v>
      </c>
      <c r="CB194" s="44">
        <v>0</v>
      </c>
      <c r="CC194" s="44">
        <v>0</v>
      </c>
      <c r="CD194" s="44">
        <v>0</v>
      </c>
      <c r="CE194" s="44">
        <v>0</v>
      </c>
      <c r="CF194" s="44">
        <v>0</v>
      </c>
      <c r="CG194" s="44">
        <v>0</v>
      </c>
      <c r="CH194" s="44">
        <v>0</v>
      </c>
      <c r="CI194" s="44">
        <v>0</v>
      </c>
      <c r="CJ194" s="44">
        <v>0</v>
      </c>
      <c r="CK194" s="44">
        <v>0</v>
      </c>
      <c r="CL194" s="44">
        <v>0</v>
      </c>
      <c r="CM194" s="44">
        <v>0</v>
      </c>
      <c r="CN194" s="44">
        <v>0</v>
      </c>
      <c r="CO194" s="44">
        <v>0</v>
      </c>
      <c r="CP194" s="44">
        <v>0</v>
      </c>
      <c r="CQ194" s="44">
        <v>0.25</v>
      </c>
      <c r="CR194" s="44">
        <v>0</v>
      </c>
      <c r="CS194" s="44">
        <v>0</v>
      </c>
      <c r="CT194" s="44">
        <v>0</v>
      </c>
      <c r="CU194" s="44">
        <v>0.25</v>
      </c>
      <c r="CV194" s="44">
        <v>40</v>
      </c>
      <c r="CW194" s="44">
        <f t="shared" ref="CW194:CW257" si="9">SUM(S194:CU194)</f>
        <v>40.5</v>
      </c>
      <c r="CX194" s="87">
        <f t="shared" ref="CX194:CX257" si="10">SUM(CV194,M194:R194)</f>
        <v>100.75</v>
      </c>
      <c r="CY194" s="91">
        <f t="shared" si="8"/>
        <v>101.25</v>
      </c>
      <c r="CZ194" s="44">
        <v>0</v>
      </c>
      <c r="DA194" s="44"/>
      <c r="DB194" s="44"/>
    </row>
    <row r="195" spans="1:106" ht="15.75" customHeight="1" x14ac:dyDescent="0.3">
      <c r="A195" s="44" t="s">
        <v>212</v>
      </c>
      <c r="B195" s="44" t="s">
        <v>782</v>
      </c>
      <c r="C195" s="44" t="s">
        <v>805</v>
      </c>
      <c r="D195" s="44">
        <v>2019</v>
      </c>
      <c r="E195" s="45">
        <v>43635</v>
      </c>
      <c r="F195" s="44" t="s">
        <v>137</v>
      </c>
      <c r="G195" s="44" t="s">
        <v>61</v>
      </c>
      <c r="H195" s="37" t="s">
        <v>35</v>
      </c>
      <c r="I195" s="37" t="s">
        <v>31</v>
      </c>
      <c r="J195" s="37" t="s">
        <v>31</v>
      </c>
      <c r="K195" s="37" t="s">
        <v>31</v>
      </c>
      <c r="L195" s="37" t="s">
        <v>31</v>
      </c>
      <c r="M195" s="44">
        <v>0</v>
      </c>
      <c r="N195" s="44">
        <v>0.5</v>
      </c>
      <c r="O195" s="44">
        <v>0.25</v>
      </c>
      <c r="P195" s="44">
        <v>0.25</v>
      </c>
      <c r="Q195" s="44">
        <v>57</v>
      </c>
      <c r="R195" s="44">
        <v>17</v>
      </c>
      <c r="S195" s="44">
        <v>0</v>
      </c>
      <c r="T195" s="44">
        <v>0</v>
      </c>
      <c r="U195" s="44">
        <v>0.5</v>
      </c>
      <c r="V195" s="44">
        <v>0.25</v>
      </c>
      <c r="W195" s="44">
        <v>0</v>
      </c>
      <c r="X195" s="44">
        <v>0</v>
      </c>
      <c r="Y195" s="44">
        <v>3</v>
      </c>
      <c r="Z195" s="44">
        <v>0</v>
      </c>
      <c r="AA195" s="44">
        <v>0</v>
      </c>
      <c r="AB195" s="44">
        <v>0</v>
      </c>
      <c r="AC195" s="44">
        <v>0.25</v>
      </c>
      <c r="AD195" s="44">
        <v>5</v>
      </c>
      <c r="AE195" s="44">
        <v>0.25</v>
      </c>
      <c r="AF195" s="44">
        <v>0.25</v>
      </c>
      <c r="AG195" s="44">
        <v>0.25</v>
      </c>
      <c r="AH195" s="44">
        <v>0.25</v>
      </c>
      <c r="AI195" s="44">
        <v>0</v>
      </c>
      <c r="AJ195" s="44">
        <v>0</v>
      </c>
      <c r="AK195" s="44">
        <v>0</v>
      </c>
      <c r="AL195" s="44">
        <v>0</v>
      </c>
      <c r="AM195" s="44">
        <v>0</v>
      </c>
      <c r="AN195" s="44">
        <v>0</v>
      </c>
      <c r="AO195" s="44">
        <v>0</v>
      </c>
      <c r="AP195" s="44">
        <v>0.25</v>
      </c>
      <c r="AQ195" s="44">
        <v>0</v>
      </c>
      <c r="AR195" s="44">
        <v>0</v>
      </c>
      <c r="AS195" s="44">
        <v>0.25</v>
      </c>
      <c r="AT195" s="44">
        <v>0</v>
      </c>
      <c r="AU195" s="44">
        <v>0</v>
      </c>
      <c r="AV195" s="44">
        <v>0</v>
      </c>
      <c r="AW195" s="44">
        <v>2</v>
      </c>
      <c r="AX195" s="44">
        <v>0</v>
      </c>
      <c r="AY195" s="44">
        <v>0.25</v>
      </c>
      <c r="AZ195" s="44">
        <v>0.25</v>
      </c>
      <c r="BA195" s="44">
        <v>0.25</v>
      </c>
      <c r="BB195" s="44">
        <v>0</v>
      </c>
      <c r="BC195" s="44">
        <v>0</v>
      </c>
      <c r="BD195" s="44">
        <v>0</v>
      </c>
      <c r="BE195" s="44">
        <v>0.25</v>
      </c>
      <c r="BF195" s="44">
        <v>0</v>
      </c>
      <c r="BG195" s="44">
        <v>0</v>
      </c>
      <c r="BH195" s="44">
        <v>0</v>
      </c>
      <c r="BI195" s="44">
        <v>0</v>
      </c>
      <c r="BJ195" s="44">
        <v>0</v>
      </c>
      <c r="BK195" s="44">
        <v>0</v>
      </c>
      <c r="BL195" s="44">
        <v>0</v>
      </c>
      <c r="BM195" s="44">
        <v>0</v>
      </c>
      <c r="BN195" s="44">
        <v>0.25</v>
      </c>
      <c r="BO195" s="44">
        <v>0</v>
      </c>
      <c r="BP195" s="44">
        <v>7</v>
      </c>
      <c r="BQ195" s="44">
        <v>0</v>
      </c>
      <c r="BR195" s="44">
        <v>0</v>
      </c>
      <c r="BS195" s="44">
        <v>0</v>
      </c>
      <c r="BT195" s="44">
        <v>0.25</v>
      </c>
      <c r="BU195" s="44">
        <v>3</v>
      </c>
      <c r="BV195" s="44">
        <v>0</v>
      </c>
      <c r="BW195" s="44">
        <v>0</v>
      </c>
      <c r="BX195" s="44">
        <v>0</v>
      </c>
      <c r="BY195" s="44">
        <v>0</v>
      </c>
      <c r="BZ195" s="44">
        <v>0</v>
      </c>
      <c r="CA195" s="44">
        <v>0</v>
      </c>
      <c r="CB195" s="44">
        <v>0</v>
      </c>
      <c r="CC195" s="44">
        <v>0</v>
      </c>
      <c r="CD195" s="44">
        <v>0</v>
      </c>
      <c r="CE195" s="44">
        <v>0</v>
      </c>
      <c r="CF195" s="44">
        <v>0</v>
      </c>
      <c r="CG195" s="44">
        <v>0</v>
      </c>
      <c r="CH195" s="44">
        <v>0</v>
      </c>
      <c r="CI195" s="44">
        <v>0</v>
      </c>
      <c r="CJ195" s="44">
        <v>0</v>
      </c>
      <c r="CK195" s="44">
        <v>0</v>
      </c>
      <c r="CL195" s="44">
        <v>0</v>
      </c>
      <c r="CM195" s="44">
        <v>0</v>
      </c>
      <c r="CN195" s="44">
        <v>0</v>
      </c>
      <c r="CO195" s="44">
        <v>0</v>
      </c>
      <c r="CP195" s="44">
        <v>0</v>
      </c>
      <c r="CQ195" s="44">
        <v>0.25</v>
      </c>
      <c r="CR195" s="44">
        <v>0</v>
      </c>
      <c r="CS195" s="44">
        <v>0</v>
      </c>
      <c r="CT195" s="44">
        <v>0</v>
      </c>
      <c r="CU195" s="44">
        <v>0.25</v>
      </c>
      <c r="CV195" s="44">
        <v>25</v>
      </c>
      <c r="CW195" s="44">
        <f t="shared" si="9"/>
        <v>24.5</v>
      </c>
      <c r="CX195" s="87">
        <f t="shared" si="10"/>
        <v>100</v>
      </c>
      <c r="CY195" s="91">
        <f t="shared" ref="CY195:CY217" si="11">SUM(CW195,M195:R195)</f>
        <v>99.5</v>
      </c>
      <c r="CZ195" s="44">
        <v>2</v>
      </c>
      <c r="DA195" s="44"/>
      <c r="DB195" s="44" t="s">
        <v>896</v>
      </c>
    </row>
    <row r="196" spans="1:106" ht="15.75" customHeight="1" x14ac:dyDescent="0.3">
      <c r="A196" s="44" t="s">
        <v>212</v>
      </c>
      <c r="B196" s="44" t="s">
        <v>782</v>
      </c>
      <c r="C196" s="44" t="s">
        <v>805</v>
      </c>
      <c r="D196" s="44">
        <v>2019</v>
      </c>
      <c r="E196" s="45">
        <v>43635</v>
      </c>
      <c r="F196" s="44" t="s">
        <v>137</v>
      </c>
      <c r="G196" s="44" t="s">
        <v>64</v>
      </c>
      <c r="H196" s="37" t="s">
        <v>26</v>
      </c>
      <c r="I196" s="37" t="s">
        <v>26</v>
      </c>
      <c r="J196" s="37" t="s">
        <v>27</v>
      </c>
      <c r="K196" s="37" t="s">
        <v>26</v>
      </c>
      <c r="L196" s="37" t="s">
        <v>27</v>
      </c>
      <c r="M196" s="44">
        <v>3</v>
      </c>
      <c r="N196" s="44">
        <v>0.25</v>
      </c>
      <c r="O196" s="44">
        <v>0.5</v>
      </c>
      <c r="P196" s="44">
        <v>0</v>
      </c>
      <c r="Q196" s="44">
        <v>45</v>
      </c>
      <c r="R196" s="44">
        <v>15</v>
      </c>
      <c r="S196" s="44">
        <v>0</v>
      </c>
      <c r="T196" s="44">
        <v>0</v>
      </c>
      <c r="U196" s="44">
        <v>0.25</v>
      </c>
      <c r="V196" s="44">
        <v>0.25</v>
      </c>
      <c r="W196" s="44">
        <v>0</v>
      </c>
      <c r="X196" s="44">
        <v>0</v>
      </c>
      <c r="Y196" s="44">
        <v>2</v>
      </c>
      <c r="Z196" s="44">
        <v>0</v>
      </c>
      <c r="AA196" s="44">
        <v>0</v>
      </c>
      <c r="AB196" s="44">
        <v>0</v>
      </c>
      <c r="AC196" s="44">
        <v>12</v>
      </c>
      <c r="AD196" s="44">
        <v>3</v>
      </c>
      <c r="AE196" s="44">
        <v>0</v>
      </c>
      <c r="AF196" s="44">
        <v>0.25</v>
      </c>
      <c r="AG196" s="44">
        <v>2</v>
      </c>
      <c r="AH196" s="44">
        <v>0.25</v>
      </c>
      <c r="AI196" s="44">
        <v>0</v>
      </c>
      <c r="AJ196" s="44">
        <v>0</v>
      </c>
      <c r="AK196" s="44">
        <v>0</v>
      </c>
      <c r="AL196" s="44">
        <v>0</v>
      </c>
      <c r="AM196" s="44">
        <v>0</v>
      </c>
      <c r="AN196" s="44">
        <v>0</v>
      </c>
      <c r="AO196" s="44">
        <v>0</v>
      </c>
      <c r="AP196" s="44">
        <v>0.25</v>
      </c>
      <c r="AQ196" s="44">
        <v>0</v>
      </c>
      <c r="AR196" s="44">
        <v>0</v>
      </c>
      <c r="AS196" s="44">
        <v>0.25</v>
      </c>
      <c r="AT196" s="44">
        <v>0</v>
      </c>
      <c r="AU196" s="44">
        <v>0</v>
      </c>
      <c r="AV196" s="44">
        <v>0</v>
      </c>
      <c r="AW196" s="44">
        <v>2</v>
      </c>
      <c r="AX196" s="44">
        <v>0</v>
      </c>
      <c r="AY196" s="44">
        <v>0</v>
      </c>
      <c r="AZ196" s="44">
        <v>0</v>
      </c>
      <c r="BA196" s="44">
        <v>0.25</v>
      </c>
      <c r="BB196" s="44">
        <v>0</v>
      </c>
      <c r="BC196" s="44">
        <v>0</v>
      </c>
      <c r="BD196" s="44">
        <v>0</v>
      </c>
      <c r="BE196" s="44">
        <v>0.25</v>
      </c>
      <c r="BF196" s="44">
        <v>0</v>
      </c>
      <c r="BG196" s="44">
        <v>0</v>
      </c>
      <c r="BH196" s="44">
        <v>0</v>
      </c>
      <c r="BI196" s="44">
        <v>0</v>
      </c>
      <c r="BJ196" s="44">
        <v>0</v>
      </c>
      <c r="BK196" s="44">
        <v>0</v>
      </c>
      <c r="BL196" s="44">
        <v>0</v>
      </c>
      <c r="BM196" s="44">
        <v>0</v>
      </c>
      <c r="BN196" s="44">
        <v>4</v>
      </c>
      <c r="BO196" s="44">
        <v>0</v>
      </c>
      <c r="BP196" s="44">
        <v>7</v>
      </c>
      <c r="BQ196" s="44">
        <v>0</v>
      </c>
      <c r="BR196" s="44">
        <v>0</v>
      </c>
      <c r="BS196" s="44">
        <v>0</v>
      </c>
      <c r="BT196" s="44">
        <v>0.25</v>
      </c>
      <c r="BU196" s="44">
        <v>2</v>
      </c>
      <c r="BV196" s="44">
        <v>0</v>
      </c>
      <c r="BW196" s="44">
        <v>0</v>
      </c>
      <c r="BX196" s="44">
        <v>0</v>
      </c>
      <c r="BY196" s="44">
        <v>0</v>
      </c>
      <c r="BZ196" s="44">
        <v>0</v>
      </c>
      <c r="CA196" s="44">
        <v>0</v>
      </c>
      <c r="CB196" s="44">
        <v>0</v>
      </c>
      <c r="CC196" s="44">
        <v>0</v>
      </c>
      <c r="CD196" s="44">
        <v>0</v>
      </c>
      <c r="CE196" s="44">
        <v>0</v>
      </c>
      <c r="CF196" s="44">
        <v>0</v>
      </c>
      <c r="CG196" s="44">
        <v>0</v>
      </c>
      <c r="CH196" s="44">
        <v>0</v>
      </c>
      <c r="CI196" s="44">
        <v>0</v>
      </c>
      <c r="CJ196" s="44">
        <v>0</v>
      </c>
      <c r="CK196" s="44">
        <v>0</v>
      </c>
      <c r="CL196" s="44">
        <v>0</v>
      </c>
      <c r="CM196" s="44">
        <v>0</v>
      </c>
      <c r="CN196" s="44">
        <v>0</v>
      </c>
      <c r="CO196" s="44">
        <v>0</v>
      </c>
      <c r="CP196" s="44">
        <v>0</v>
      </c>
      <c r="CQ196" s="44">
        <v>0.25</v>
      </c>
      <c r="CR196" s="44">
        <v>0</v>
      </c>
      <c r="CS196" s="44">
        <v>0</v>
      </c>
      <c r="CT196" s="44">
        <v>0</v>
      </c>
      <c r="CU196" s="44">
        <v>0.25</v>
      </c>
      <c r="CV196" s="44">
        <v>35</v>
      </c>
      <c r="CW196" s="44">
        <f t="shared" si="9"/>
        <v>36.75</v>
      </c>
      <c r="CX196" s="87">
        <f t="shared" si="10"/>
        <v>98.75</v>
      </c>
      <c r="CY196" s="91">
        <f t="shared" si="11"/>
        <v>100.5</v>
      </c>
      <c r="CZ196" s="44">
        <v>39</v>
      </c>
      <c r="DA196" s="44"/>
      <c r="DB196" s="44" t="s">
        <v>902</v>
      </c>
    </row>
    <row r="197" spans="1:106" ht="15.75" customHeight="1" x14ac:dyDescent="0.3">
      <c r="A197" s="44" t="s">
        <v>212</v>
      </c>
      <c r="B197" s="44" t="s">
        <v>782</v>
      </c>
      <c r="C197" s="44" t="s">
        <v>805</v>
      </c>
      <c r="D197" s="44">
        <v>2019</v>
      </c>
      <c r="E197" s="45">
        <v>43635</v>
      </c>
      <c r="F197" s="44" t="s">
        <v>137</v>
      </c>
      <c r="G197" s="44" t="s">
        <v>67</v>
      </c>
      <c r="H197" s="37" t="s">
        <v>35</v>
      </c>
      <c r="I197" s="37" t="s">
        <v>31</v>
      </c>
      <c r="J197" s="37" t="s">
        <v>31</v>
      </c>
      <c r="K197" s="37" t="s">
        <v>31</v>
      </c>
      <c r="L197" s="37" t="s">
        <v>31</v>
      </c>
      <c r="M197" s="44">
        <v>0</v>
      </c>
      <c r="N197" s="44">
        <v>0.25</v>
      </c>
      <c r="O197" s="44">
        <v>0.25</v>
      </c>
      <c r="P197" s="44">
        <v>0</v>
      </c>
      <c r="Q197" s="44">
        <v>45</v>
      </c>
      <c r="R197" s="44">
        <v>10</v>
      </c>
      <c r="S197" s="44">
        <v>0</v>
      </c>
      <c r="T197" s="44">
        <v>0</v>
      </c>
      <c r="U197" s="44">
        <v>0.5</v>
      </c>
      <c r="V197" s="44">
        <v>0.25</v>
      </c>
      <c r="W197" s="44">
        <v>0</v>
      </c>
      <c r="X197" s="44">
        <v>0</v>
      </c>
      <c r="Y197" s="44">
        <v>0.5</v>
      </c>
      <c r="Z197" s="44">
        <v>0</v>
      </c>
      <c r="AA197" s="44">
        <v>0</v>
      </c>
      <c r="AB197" s="44">
        <v>0</v>
      </c>
      <c r="AC197" s="44">
        <v>10</v>
      </c>
      <c r="AD197" s="44">
        <v>20</v>
      </c>
      <c r="AE197" s="44">
        <v>0</v>
      </c>
      <c r="AF197" s="44">
        <v>0.25</v>
      </c>
      <c r="AG197" s="44">
        <v>0</v>
      </c>
      <c r="AH197" s="44">
        <v>0.25</v>
      </c>
      <c r="AI197" s="44">
        <v>0</v>
      </c>
      <c r="AJ197" s="44">
        <v>0</v>
      </c>
      <c r="AK197" s="44">
        <v>0</v>
      </c>
      <c r="AL197" s="44">
        <v>0</v>
      </c>
      <c r="AM197" s="44">
        <v>0</v>
      </c>
      <c r="AN197" s="44">
        <v>0</v>
      </c>
      <c r="AO197" s="44">
        <v>0</v>
      </c>
      <c r="AP197" s="44">
        <v>0</v>
      </c>
      <c r="AQ197" s="44">
        <v>0</v>
      </c>
      <c r="AR197" s="44">
        <v>0</v>
      </c>
      <c r="AS197" s="44">
        <v>0.25</v>
      </c>
      <c r="AT197" s="44">
        <v>0</v>
      </c>
      <c r="AU197" s="44">
        <v>0</v>
      </c>
      <c r="AV197" s="44">
        <v>0</v>
      </c>
      <c r="AW197" s="44">
        <v>0.25</v>
      </c>
      <c r="AX197" s="44">
        <v>0</v>
      </c>
      <c r="AY197" s="44">
        <v>0</v>
      </c>
      <c r="AZ197" s="44">
        <v>0</v>
      </c>
      <c r="BA197" s="44">
        <v>0</v>
      </c>
      <c r="BB197" s="44">
        <v>0</v>
      </c>
      <c r="BC197" s="44">
        <v>0</v>
      </c>
      <c r="BD197" s="44">
        <v>0</v>
      </c>
      <c r="BE197" s="44">
        <v>0.25</v>
      </c>
      <c r="BF197" s="44">
        <v>0</v>
      </c>
      <c r="BG197" s="44">
        <v>0</v>
      </c>
      <c r="BH197" s="44">
        <v>0</v>
      </c>
      <c r="BI197" s="44">
        <v>0</v>
      </c>
      <c r="BJ197" s="44">
        <v>0</v>
      </c>
      <c r="BK197" s="44">
        <v>0</v>
      </c>
      <c r="BL197" s="44">
        <v>0</v>
      </c>
      <c r="BM197" s="44">
        <v>0</v>
      </c>
      <c r="BN197" s="44">
        <v>1</v>
      </c>
      <c r="BO197" s="44">
        <v>0</v>
      </c>
      <c r="BP197" s="44">
        <v>2</v>
      </c>
      <c r="BQ197" s="44">
        <v>0</v>
      </c>
      <c r="BR197" s="44">
        <v>0</v>
      </c>
      <c r="BS197" s="44">
        <v>0</v>
      </c>
      <c r="BT197" s="44">
        <v>0.25</v>
      </c>
      <c r="BU197" s="44">
        <v>3</v>
      </c>
      <c r="BV197" s="44">
        <v>0</v>
      </c>
      <c r="BW197" s="44">
        <v>0</v>
      </c>
      <c r="BX197" s="44">
        <v>0</v>
      </c>
      <c r="BY197" s="44">
        <v>0</v>
      </c>
      <c r="BZ197" s="44">
        <v>0</v>
      </c>
      <c r="CA197" s="44">
        <v>0</v>
      </c>
      <c r="CB197" s="44">
        <v>0</v>
      </c>
      <c r="CC197" s="44">
        <v>0</v>
      </c>
      <c r="CD197" s="44">
        <v>0</v>
      </c>
      <c r="CE197" s="44">
        <v>0</v>
      </c>
      <c r="CF197" s="44">
        <v>0</v>
      </c>
      <c r="CG197" s="44">
        <v>0</v>
      </c>
      <c r="CH197" s="44">
        <v>1</v>
      </c>
      <c r="CI197" s="44">
        <v>0</v>
      </c>
      <c r="CJ197" s="44">
        <v>0</v>
      </c>
      <c r="CK197" s="44">
        <v>0</v>
      </c>
      <c r="CL197" s="44">
        <v>0</v>
      </c>
      <c r="CM197" s="44">
        <v>0</v>
      </c>
      <c r="CN197" s="44">
        <v>0.25</v>
      </c>
      <c r="CO197" s="44">
        <v>0.25</v>
      </c>
      <c r="CP197" s="44">
        <v>0</v>
      </c>
      <c r="CQ197" s="44">
        <v>0.25</v>
      </c>
      <c r="CR197" s="44">
        <v>0</v>
      </c>
      <c r="CS197" s="44">
        <v>0</v>
      </c>
      <c r="CT197" s="44">
        <v>0</v>
      </c>
      <c r="CU197" s="44">
        <v>0.25</v>
      </c>
      <c r="CV197" s="44">
        <v>42</v>
      </c>
      <c r="CW197" s="44">
        <f t="shared" si="9"/>
        <v>40.75</v>
      </c>
      <c r="CX197" s="87">
        <f t="shared" si="10"/>
        <v>97.5</v>
      </c>
      <c r="CY197" s="91">
        <f t="shared" si="11"/>
        <v>96.25</v>
      </c>
      <c r="CZ197" s="44">
        <v>6</v>
      </c>
      <c r="DA197" s="44"/>
      <c r="DB197" s="44"/>
    </row>
    <row r="198" spans="1:106" ht="15.75" customHeight="1" x14ac:dyDescent="0.3">
      <c r="A198" s="44" t="s">
        <v>212</v>
      </c>
      <c r="B198" s="44" t="s">
        <v>782</v>
      </c>
      <c r="C198" s="44" t="s">
        <v>805</v>
      </c>
      <c r="D198" s="44">
        <v>2019</v>
      </c>
      <c r="E198" s="45">
        <v>43635</v>
      </c>
      <c r="F198" s="44" t="s">
        <v>137</v>
      </c>
      <c r="G198" s="44" t="s">
        <v>71</v>
      </c>
      <c r="H198" s="37" t="s">
        <v>21</v>
      </c>
      <c r="I198" s="37" t="s">
        <v>21</v>
      </c>
      <c r="J198" s="37" t="s">
        <v>22</v>
      </c>
      <c r="K198" s="37" t="s">
        <v>21</v>
      </c>
      <c r="L198" s="37" t="s">
        <v>22</v>
      </c>
      <c r="M198" s="44">
        <v>0</v>
      </c>
      <c r="N198" s="44">
        <v>1</v>
      </c>
      <c r="O198" s="44">
        <v>3</v>
      </c>
      <c r="P198" s="44">
        <v>0</v>
      </c>
      <c r="Q198" s="44">
        <v>40</v>
      </c>
      <c r="R198" s="44">
        <v>15</v>
      </c>
      <c r="S198" s="44">
        <v>0</v>
      </c>
      <c r="T198" s="44">
        <v>0</v>
      </c>
      <c r="U198" s="44">
        <v>0.5</v>
      </c>
      <c r="V198" s="44">
        <v>0.25</v>
      </c>
      <c r="W198" s="44">
        <v>0</v>
      </c>
      <c r="X198" s="44">
        <v>0</v>
      </c>
      <c r="Y198" s="44">
        <v>2</v>
      </c>
      <c r="Z198" s="44">
        <v>0</v>
      </c>
      <c r="AA198" s="44">
        <v>0</v>
      </c>
      <c r="AB198" s="44">
        <v>0</v>
      </c>
      <c r="AC198" s="44">
        <v>10</v>
      </c>
      <c r="AD198" s="44">
        <v>7</v>
      </c>
      <c r="AE198" s="44">
        <v>0</v>
      </c>
      <c r="AF198" s="44">
        <v>0</v>
      </c>
      <c r="AG198" s="44">
        <v>0</v>
      </c>
      <c r="AH198" s="44">
        <v>0</v>
      </c>
      <c r="AI198" s="44">
        <v>0</v>
      </c>
      <c r="AJ198" s="44">
        <v>0</v>
      </c>
      <c r="AK198" s="44">
        <v>0</v>
      </c>
      <c r="AL198" s="44">
        <v>0</v>
      </c>
      <c r="AM198" s="44">
        <v>0</v>
      </c>
      <c r="AN198" s="44">
        <v>0</v>
      </c>
      <c r="AO198" s="44">
        <v>0</v>
      </c>
      <c r="AP198" s="44">
        <v>0</v>
      </c>
      <c r="AQ198" s="44">
        <v>0</v>
      </c>
      <c r="AR198" s="44">
        <v>0</v>
      </c>
      <c r="AS198" s="44">
        <v>0</v>
      </c>
      <c r="AT198" s="44">
        <v>0.25</v>
      </c>
      <c r="AU198" s="44">
        <v>0</v>
      </c>
      <c r="AV198" s="44">
        <v>0</v>
      </c>
      <c r="AW198" s="44">
        <v>0.25</v>
      </c>
      <c r="AX198" s="44">
        <v>0</v>
      </c>
      <c r="AY198" s="44">
        <v>0</v>
      </c>
      <c r="AZ198" s="44">
        <v>0</v>
      </c>
      <c r="BA198" s="44">
        <v>0</v>
      </c>
      <c r="BB198" s="44">
        <v>0</v>
      </c>
      <c r="BC198" s="44">
        <v>0</v>
      </c>
      <c r="BD198" s="44">
        <v>0</v>
      </c>
      <c r="BE198" s="44">
        <v>0.25</v>
      </c>
      <c r="BF198" s="44">
        <v>0</v>
      </c>
      <c r="BG198" s="44">
        <v>0</v>
      </c>
      <c r="BH198" s="44">
        <v>0</v>
      </c>
      <c r="BI198" s="44">
        <v>0</v>
      </c>
      <c r="BJ198" s="44">
        <v>0.25</v>
      </c>
      <c r="BK198" s="44">
        <v>0</v>
      </c>
      <c r="BL198" s="44">
        <v>0</v>
      </c>
      <c r="BM198" s="44">
        <v>0</v>
      </c>
      <c r="BN198" s="44">
        <v>4</v>
      </c>
      <c r="BO198" s="44">
        <v>0</v>
      </c>
      <c r="BP198" s="44">
        <v>11</v>
      </c>
      <c r="BQ198" s="44">
        <v>0</v>
      </c>
      <c r="BR198" s="44">
        <v>0</v>
      </c>
      <c r="BS198" s="44">
        <v>0</v>
      </c>
      <c r="BT198" s="44">
        <v>0.25</v>
      </c>
      <c r="BU198" s="44">
        <v>4</v>
      </c>
      <c r="BV198" s="44">
        <v>0</v>
      </c>
      <c r="BW198" s="44">
        <v>0</v>
      </c>
      <c r="BX198" s="44">
        <v>0</v>
      </c>
      <c r="BY198" s="44">
        <v>0</v>
      </c>
      <c r="BZ198" s="44">
        <v>0</v>
      </c>
      <c r="CA198" s="44">
        <v>0</v>
      </c>
      <c r="CB198" s="44">
        <v>0</v>
      </c>
      <c r="CC198" s="44">
        <v>0</v>
      </c>
      <c r="CD198" s="44">
        <v>0</v>
      </c>
      <c r="CE198" s="44">
        <v>0</v>
      </c>
      <c r="CF198" s="44">
        <v>0</v>
      </c>
      <c r="CG198" s="44">
        <v>0</v>
      </c>
      <c r="CH198" s="44">
        <v>0</v>
      </c>
      <c r="CI198" s="44">
        <v>0</v>
      </c>
      <c r="CJ198" s="44">
        <v>0</v>
      </c>
      <c r="CK198" s="44">
        <v>0</v>
      </c>
      <c r="CL198" s="44">
        <v>0</v>
      </c>
      <c r="CM198" s="44">
        <v>0</v>
      </c>
      <c r="CN198" s="44">
        <v>0</v>
      </c>
      <c r="CO198" s="44">
        <v>0</v>
      </c>
      <c r="CP198" s="44">
        <v>0</v>
      </c>
      <c r="CQ198" s="44">
        <v>0.5</v>
      </c>
      <c r="CR198" s="44">
        <v>0</v>
      </c>
      <c r="CS198" s="44">
        <v>0</v>
      </c>
      <c r="CT198" s="44">
        <v>0</v>
      </c>
      <c r="CU198" s="44">
        <v>0.25</v>
      </c>
      <c r="CV198" s="44">
        <v>41</v>
      </c>
      <c r="CW198" s="44">
        <f t="shared" si="9"/>
        <v>40.75</v>
      </c>
      <c r="CX198" s="87">
        <f t="shared" si="10"/>
        <v>100</v>
      </c>
      <c r="CY198" s="91">
        <f t="shared" si="11"/>
        <v>99.75</v>
      </c>
      <c r="CZ198" s="44">
        <v>35</v>
      </c>
      <c r="DA198" s="44"/>
      <c r="DB198" s="44" t="s">
        <v>896</v>
      </c>
    </row>
    <row r="199" spans="1:106" ht="15.75" customHeight="1" x14ac:dyDescent="0.3">
      <c r="A199" s="44" t="s">
        <v>212</v>
      </c>
      <c r="B199" s="44" t="s">
        <v>782</v>
      </c>
      <c r="C199" s="44" t="s">
        <v>805</v>
      </c>
      <c r="D199" s="44">
        <v>2019</v>
      </c>
      <c r="E199" s="45">
        <v>43634</v>
      </c>
      <c r="F199" s="44" t="s">
        <v>137</v>
      </c>
      <c r="G199" s="44" t="s">
        <v>77</v>
      </c>
      <c r="H199" s="37" t="s">
        <v>22</v>
      </c>
      <c r="I199" s="37" t="s">
        <v>22</v>
      </c>
      <c r="J199" s="37" t="s">
        <v>21</v>
      </c>
      <c r="K199" s="37" t="s">
        <v>22</v>
      </c>
      <c r="L199" s="37" t="s">
        <v>21</v>
      </c>
      <c r="M199" s="44">
        <v>0.25</v>
      </c>
      <c r="N199" s="44">
        <v>0</v>
      </c>
      <c r="O199" s="44">
        <v>0</v>
      </c>
      <c r="P199" s="44">
        <v>0</v>
      </c>
      <c r="Q199" s="44">
        <v>65</v>
      </c>
      <c r="R199" s="44">
        <v>3</v>
      </c>
      <c r="S199" s="44">
        <v>0</v>
      </c>
      <c r="T199" s="44">
        <v>0</v>
      </c>
      <c r="U199" s="44">
        <v>0.25</v>
      </c>
      <c r="V199" s="44">
        <v>0.25</v>
      </c>
      <c r="W199" s="44">
        <v>0</v>
      </c>
      <c r="X199" s="44">
        <v>0</v>
      </c>
      <c r="Y199" s="44">
        <v>3</v>
      </c>
      <c r="Z199" s="44">
        <v>0</v>
      </c>
      <c r="AA199" s="44">
        <v>0</v>
      </c>
      <c r="AB199" s="44">
        <v>0</v>
      </c>
      <c r="AC199" s="44">
        <v>2</v>
      </c>
      <c r="AD199" s="44">
        <v>12</v>
      </c>
      <c r="AE199" s="44">
        <v>0.25</v>
      </c>
      <c r="AF199" s="44">
        <v>0.25</v>
      </c>
      <c r="AG199" s="44">
        <v>0</v>
      </c>
      <c r="AH199" s="44">
        <v>0.25</v>
      </c>
      <c r="AI199" s="44">
        <v>0</v>
      </c>
      <c r="AJ199" s="44">
        <v>0</v>
      </c>
      <c r="AK199" s="44">
        <v>0</v>
      </c>
      <c r="AL199" s="44">
        <v>0</v>
      </c>
      <c r="AM199" s="44">
        <v>0</v>
      </c>
      <c r="AN199" s="44">
        <v>0</v>
      </c>
      <c r="AO199" s="44">
        <v>0</v>
      </c>
      <c r="AP199" s="44">
        <v>0.25</v>
      </c>
      <c r="AQ199" s="44">
        <v>0</v>
      </c>
      <c r="AR199" s="44">
        <v>0</v>
      </c>
      <c r="AS199" s="44">
        <v>0.25</v>
      </c>
      <c r="AT199" s="44">
        <v>0.25</v>
      </c>
      <c r="AU199" s="44">
        <v>0</v>
      </c>
      <c r="AV199" s="44">
        <v>0</v>
      </c>
      <c r="AW199" s="44">
        <v>0</v>
      </c>
      <c r="AX199" s="44">
        <v>0</v>
      </c>
      <c r="AY199" s="44">
        <v>0</v>
      </c>
      <c r="AZ199" s="44">
        <v>0</v>
      </c>
      <c r="BA199" s="44">
        <v>0</v>
      </c>
      <c r="BB199" s="44">
        <v>0.25</v>
      </c>
      <c r="BC199" s="44">
        <v>0</v>
      </c>
      <c r="BD199" s="44">
        <v>0</v>
      </c>
      <c r="BE199" s="44">
        <v>0.25</v>
      </c>
      <c r="BF199" s="44">
        <v>0</v>
      </c>
      <c r="BG199" s="44">
        <v>0</v>
      </c>
      <c r="BH199" s="44">
        <v>0</v>
      </c>
      <c r="BI199" s="44">
        <v>0</v>
      </c>
      <c r="BJ199" s="44">
        <v>0</v>
      </c>
      <c r="BK199" s="44">
        <v>0</v>
      </c>
      <c r="BL199" s="44">
        <v>0</v>
      </c>
      <c r="BM199" s="44">
        <v>0</v>
      </c>
      <c r="BN199" s="44">
        <v>10</v>
      </c>
      <c r="BO199" s="44">
        <v>0</v>
      </c>
      <c r="BP199" s="44">
        <v>3</v>
      </c>
      <c r="BQ199" s="44">
        <v>0</v>
      </c>
      <c r="BR199" s="44">
        <v>0</v>
      </c>
      <c r="BS199" s="44">
        <v>0</v>
      </c>
      <c r="BT199" s="44">
        <v>0.25</v>
      </c>
      <c r="BU199" s="44">
        <v>0.25</v>
      </c>
      <c r="BV199" s="44">
        <v>0</v>
      </c>
      <c r="BW199" s="44">
        <v>0</v>
      </c>
      <c r="BX199" s="44">
        <v>0</v>
      </c>
      <c r="BY199" s="44">
        <v>0</v>
      </c>
      <c r="BZ199" s="44">
        <v>0</v>
      </c>
      <c r="CA199" s="44">
        <v>0</v>
      </c>
      <c r="CB199" s="44">
        <v>0.25</v>
      </c>
      <c r="CC199" s="44">
        <v>0</v>
      </c>
      <c r="CD199" s="44">
        <v>0</v>
      </c>
      <c r="CE199" s="44">
        <v>0</v>
      </c>
      <c r="CF199" s="44">
        <v>0</v>
      </c>
      <c r="CG199" s="44">
        <v>0</v>
      </c>
      <c r="CH199" s="44">
        <v>0</v>
      </c>
      <c r="CI199" s="44">
        <v>0</v>
      </c>
      <c r="CJ199" s="44">
        <v>0</v>
      </c>
      <c r="CK199" s="44">
        <v>0</v>
      </c>
      <c r="CL199" s="44">
        <v>0</v>
      </c>
      <c r="CM199" s="44">
        <v>0</v>
      </c>
      <c r="CN199" s="44">
        <v>0</v>
      </c>
      <c r="CO199" s="44">
        <v>0</v>
      </c>
      <c r="CP199" s="44">
        <v>0</v>
      </c>
      <c r="CQ199" s="44">
        <v>0.25</v>
      </c>
      <c r="CR199" s="44">
        <v>0</v>
      </c>
      <c r="CS199" s="44">
        <v>0</v>
      </c>
      <c r="CT199" s="44">
        <v>0</v>
      </c>
      <c r="CU199" s="44">
        <v>0.25</v>
      </c>
      <c r="CV199" s="44">
        <v>30</v>
      </c>
      <c r="CW199" s="44">
        <f t="shared" si="9"/>
        <v>33.75</v>
      </c>
      <c r="CX199" s="87">
        <f t="shared" si="10"/>
        <v>98.25</v>
      </c>
      <c r="CY199" s="91">
        <f t="shared" si="11"/>
        <v>102</v>
      </c>
      <c r="CZ199" s="44">
        <v>56</v>
      </c>
      <c r="DA199" s="44"/>
      <c r="DB199" s="44"/>
    </row>
    <row r="200" spans="1:106" ht="15.75" customHeight="1" x14ac:dyDescent="0.3">
      <c r="A200" s="44" t="s">
        <v>212</v>
      </c>
      <c r="B200" s="44" t="s">
        <v>782</v>
      </c>
      <c r="C200" s="44" t="s">
        <v>805</v>
      </c>
      <c r="D200" s="44">
        <v>2019</v>
      </c>
      <c r="E200" s="45">
        <v>43634</v>
      </c>
      <c r="F200" s="44" t="s">
        <v>137</v>
      </c>
      <c r="G200" s="44" t="s">
        <v>80</v>
      </c>
      <c r="H200" s="37" t="s">
        <v>21</v>
      </c>
      <c r="I200" s="37" t="s">
        <v>21</v>
      </c>
      <c r="J200" s="37" t="s">
        <v>22</v>
      </c>
      <c r="K200" s="37" t="s">
        <v>21</v>
      </c>
      <c r="L200" s="37" t="s">
        <v>22</v>
      </c>
      <c r="M200" s="44">
        <v>1</v>
      </c>
      <c r="N200" s="44">
        <v>0</v>
      </c>
      <c r="O200" s="44">
        <v>0.5</v>
      </c>
      <c r="P200" s="44">
        <v>0.25</v>
      </c>
      <c r="Q200" s="44">
        <v>38</v>
      </c>
      <c r="R200" s="44">
        <v>22</v>
      </c>
      <c r="S200" s="44">
        <v>0</v>
      </c>
      <c r="T200" s="44">
        <v>0</v>
      </c>
      <c r="U200" s="44">
        <v>0.25</v>
      </c>
      <c r="V200" s="44">
        <v>0.25</v>
      </c>
      <c r="W200" s="44">
        <v>0</v>
      </c>
      <c r="X200" s="44">
        <v>0</v>
      </c>
      <c r="Y200" s="44">
        <v>3</v>
      </c>
      <c r="Z200" s="44">
        <v>0</v>
      </c>
      <c r="AA200" s="44">
        <v>0</v>
      </c>
      <c r="AB200" s="44">
        <v>0</v>
      </c>
      <c r="AC200" s="44">
        <v>0</v>
      </c>
      <c r="AD200" s="44">
        <v>14</v>
      </c>
      <c r="AE200" s="44">
        <v>0.25</v>
      </c>
      <c r="AF200" s="44">
        <v>0.5</v>
      </c>
      <c r="AG200" s="44">
        <v>0</v>
      </c>
      <c r="AH200" s="44">
        <v>0.25</v>
      </c>
      <c r="AI200" s="44">
        <v>0</v>
      </c>
      <c r="AJ200" s="44">
        <v>0</v>
      </c>
      <c r="AK200" s="44">
        <v>0</v>
      </c>
      <c r="AL200" s="44">
        <v>0</v>
      </c>
      <c r="AM200" s="44">
        <v>0</v>
      </c>
      <c r="AN200" s="44">
        <v>0</v>
      </c>
      <c r="AO200" s="44">
        <v>0</v>
      </c>
      <c r="AP200" s="44">
        <v>0</v>
      </c>
      <c r="AQ200" s="44">
        <v>0</v>
      </c>
      <c r="AR200" s="44">
        <v>0</v>
      </c>
      <c r="AS200" s="44">
        <v>0.25</v>
      </c>
      <c r="AT200" s="44">
        <v>0.25</v>
      </c>
      <c r="AU200" s="44">
        <v>0</v>
      </c>
      <c r="AV200" s="44">
        <v>0</v>
      </c>
      <c r="AW200" s="44">
        <v>1</v>
      </c>
      <c r="AX200" s="44">
        <v>0</v>
      </c>
      <c r="AY200" s="44">
        <v>0</v>
      </c>
      <c r="AZ200" s="44">
        <v>0</v>
      </c>
      <c r="BA200" s="44">
        <v>0</v>
      </c>
      <c r="BB200" s="44">
        <v>0</v>
      </c>
      <c r="BC200" s="44">
        <v>0</v>
      </c>
      <c r="BD200" s="44">
        <v>0</v>
      </c>
      <c r="BE200" s="44">
        <v>0.25</v>
      </c>
      <c r="BF200" s="44">
        <v>0</v>
      </c>
      <c r="BG200" s="44">
        <v>0</v>
      </c>
      <c r="BH200" s="44">
        <v>0</v>
      </c>
      <c r="BI200" s="44">
        <v>0</v>
      </c>
      <c r="BJ200" s="44">
        <v>0</v>
      </c>
      <c r="BK200" s="44">
        <v>0</v>
      </c>
      <c r="BL200" s="44">
        <v>0</v>
      </c>
      <c r="BM200" s="44">
        <v>0</v>
      </c>
      <c r="BN200" s="44">
        <v>1</v>
      </c>
      <c r="BO200" s="44">
        <v>0</v>
      </c>
      <c r="BP200" s="44">
        <v>11</v>
      </c>
      <c r="BQ200" s="44">
        <v>0</v>
      </c>
      <c r="BR200" s="44">
        <v>0</v>
      </c>
      <c r="BS200" s="44">
        <v>0</v>
      </c>
      <c r="BT200" s="44">
        <v>0.25</v>
      </c>
      <c r="BU200" s="44">
        <v>3</v>
      </c>
      <c r="BV200" s="44">
        <v>0</v>
      </c>
      <c r="BW200" s="44">
        <v>0</v>
      </c>
      <c r="BX200" s="44">
        <v>0</v>
      </c>
      <c r="BY200" s="44">
        <v>0</v>
      </c>
      <c r="BZ200" s="44">
        <v>0</v>
      </c>
      <c r="CA200" s="44">
        <v>0</v>
      </c>
      <c r="CB200" s="44">
        <v>0</v>
      </c>
      <c r="CC200" s="44">
        <v>0</v>
      </c>
      <c r="CD200" s="44">
        <v>0</v>
      </c>
      <c r="CE200" s="44">
        <v>0</v>
      </c>
      <c r="CF200" s="44">
        <v>0</v>
      </c>
      <c r="CG200" s="44">
        <v>0</v>
      </c>
      <c r="CH200" s="44">
        <v>1</v>
      </c>
      <c r="CI200" s="44">
        <v>0</v>
      </c>
      <c r="CJ200" s="44">
        <v>0</v>
      </c>
      <c r="CK200" s="44">
        <v>0</v>
      </c>
      <c r="CL200" s="44">
        <v>0</v>
      </c>
      <c r="CM200" s="44">
        <v>0</v>
      </c>
      <c r="CN200" s="44">
        <v>0</v>
      </c>
      <c r="CO200" s="44">
        <v>0.25</v>
      </c>
      <c r="CP200" s="44">
        <v>0</v>
      </c>
      <c r="CQ200" s="44">
        <v>0</v>
      </c>
      <c r="CR200" s="44">
        <v>0</v>
      </c>
      <c r="CS200" s="44">
        <v>0</v>
      </c>
      <c r="CT200" s="44">
        <v>0</v>
      </c>
      <c r="CU200" s="44">
        <v>0.25</v>
      </c>
      <c r="CV200" s="44">
        <v>40</v>
      </c>
      <c r="CW200" s="44">
        <f t="shared" si="9"/>
        <v>37</v>
      </c>
      <c r="CX200" s="87">
        <f t="shared" si="10"/>
        <v>101.75</v>
      </c>
      <c r="CY200" s="91">
        <f t="shared" si="11"/>
        <v>98.75</v>
      </c>
      <c r="CZ200" s="44">
        <v>0</v>
      </c>
      <c r="DA200" s="44"/>
      <c r="DB200" s="44"/>
    </row>
    <row r="201" spans="1:106" ht="15.75" customHeight="1" x14ac:dyDescent="0.3">
      <c r="A201" s="44" t="s">
        <v>212</v>
      </c>
      <c r="B201" s="44" t="s">
        <v>782</v>
      </c>
      <c r="C201" s="44" t="s">
        <v>805</v>
      </c>
      <c r="D201" s="44">
        <v>2019</v>
      </c>
      <c r="E201" s="45">
        <v>43634</v>
      </c>
      <c r="F201" s="44" t="s">
        <v>137</v>
      </c>
      <c r="G201" s="44" t="s">
        <v>83</v>
      </c>
      <c r="H201" s="37" t="s">
        <v>27</v>
      </c>
      <c r="I201" s="37" t="s">
        <v>27</v>
      </c>
      <c r="J201" s="37" t="s">
        <v>26</v>
      </c>
      <c r="K201" s="37" t="s">
        <v>27</v>
      </c>
      <c r="L201" s="37" t="s">
        <v>26</v>
      </c>
      <c r="M201" s="44">
        <v>0.25</v>
      </c>
      <c r="N201" s="44">
        <v>2</v>
      </c>
      <c r="O201" s="44">
        <v>0.25</v>
      </c>
      <c r="P201" s="44">
        <v>0.25</v>
      </c>
      <c r="Q201" s="44">
        <v>20</v>
      </c>
      <c r="R201" s="44">
        <v>22</v>
      </c>
      <c r="S201" s="44">
        <v>0</v>
      </c>
      <c r="T201" s="44">
        <v>0</v>
      </c>
      <c r="U201" s="44">
        <v>0.25</v>
      </c>
      <c r="V201" s="44">
        <v>0.25</v>
      </c>
      <c r="W201" s="44">
        <v>0</v>
      </c>
      <c r="X201" s="44">
        <v>0</v>
      </c>
      <c r="Y201" s="44">
        <v>2</v>
      </c>
      <c r="Z201" s="44">
        <v>0</v>
      </c>
      <c r="AA201" s="44">
        <v>0</v>
      </c>
      <c r="AB201" s="44">
        <v>0</v>
      </c>
      <c r="AC201" s="44">
        <v>28</v>
      </c>
      <c r="AD201" s="44">
        <v>5</v>
      </c>
      <c r="AE201" s="44">
        <v>0.25</v>
      </c>
      <c r="AF201" s="44">
        <v>0.25</v>
      </c>
      <c r="AG201" s="44">
        <v>0.5</v>
      </c>
      <c r="AH201" s="44">
        <v>0.25</v>
      </c>
      <c r="AI201" s="44">
        <v>0</v>
      </c>
      <c r="AJ201" s="44">
        <v>0</v>
      </c>
      <c r="AK201" s="44">
        <v>0</v>
      </c>
      <c r="AL201" s="44">
        <v>0</v>
      </c>
      <c r="AM201" s="44">
        <v>0</v>
      </c>
      <c r="AN201" s="44">
        <v>0</v>
      </c>
      <c r="AO201" s="44">
        <v>0</v>
      </c>
      <c r="AP201" s="44">
        <v>0</v>
      </c>
      <c r="AQ201" s="44">
        <v>0</v>
      </c>
      <c r="AR201" s="44">
        <v>0</v>
      </c>
      <c r="AS201" s="44">
        <v>0</v>
      </c>
      <c r="AT201" s="44">
        <v>0</v>
      </c>
      <c r="AU201" s="44">
        <v>0</v>
      </c>
      <c r="AV201" s="44">
        <v>0</v>
      </c>
      <c r="AW201" s="44">
        <v>0</v>
      </c>
      <c r="AX201" s="44">
        <v>0</v>
      </c>
      <c r="AY201" s="44">
        <v>0.5</v>
      </c>
      <c r="AZ201" s="44">
        <v>0</v>
      </c>
      <c r="BA201" s="44">
        <v>0</v>
      </c>
      <c r="BB201" s="44">
        <v>0</v>
      </c>
      <c r="BC201" s="44">
        <v>0</v>
      </c>
      <c r="BD201" s="44">
        <v>0.25</v>
      </c>
      <c r="BE201" s="44">
        <v>0.25</v>
      </c>
      <c r="BF201" s="44">
        <v>0</v>
      </c>
      <c r="BG201" s="44">
        <v>0</v>
      </c>
      <c r="BH201" s="44">
        <v>0</v>
      </c>
      <c r="BI201" s="44">
        <v>0</v>
      </c>
      <c r="BJ201" s="44">
        <v>0</v>
      </c>
      <c r="BK201" s="44">
        <v>0</v>
      </c>
      <c r="BL201" s="44">
        <v>0</v>
      </c>
      <c r="BM201" s="44">
        <v>0</v>
      </c>
      <c r="BN201" s="44">
        <v>6</v>
      </c>
      <c r="BO201" s="44">
        <v>0</v>
      </c>
      <c r="BP201" s="44">
        <v>3</v>
      </c>
      <c r="BQ201" s="44">
        <v>0</v>
      </c>
      <c r="BR201" s="44">
        <v>0</v>
      </c>
      <c r="BS201" s="44">
        <v>0</v>
      </c>
      <c r="BT201" s="44">
        <v>0.25</v>
      </c>
      <c r="BU201" s="44">
        <v>4</v>
      </c>
      <c r="BV201" s="44">
        <v>0</v>
      </c>
      <c r="BW201" s="44">
        <v>0</v>
      </c>
      <c r="BX201" s="44">
        <v>0</v>
      </c>
      <c r="BY201" s="44">
        <v>0</v>
      </c>
      <c r="BZ201" s="44">
        <v>0</v>
      </c>
      <c r="CA201" s="44">
        <v>0</v>
      </c>
      <c r="CB201" s="44">
        <v>0</v>
      </c>
      <c r="CC201" s="44">
        <v>0</v>
      </c>
      <c r="CD201" s="44">
        <v>0</v>
      </c>
      <c r="CE201" s="44">
        <v>0</v>
      </c>
      <c r="CF201" s="44">
        <v>0</v>
      </c>
      <c r="CG201" s="44">
        <v>0</v>
      </c>
      <c r="CH201" s="44">
        <v>1</v>
      </c>
      <c r="CI201" s="44">
        <v>0</v>
      </c>
      <c r="CJ201" s="44">
        <v>0</v>
      </c>
      <c r="CK201" s="44">
        <v>0</v>
      </c>
      <c r="CL201" s="44">
        <v>0</v>
      </c>
      <c r="CM201" s="44">
        <v>0</v>
      </c>
      <c r="CN201" s="44">
        <v>0</v>
      </c>
      <c r="CO201" s="44">
        <v>0.25</v>
      </c>
      <c r="CP201" s="44">
        <v>0</v>
      </c>
      <c r="CQ201" s="44">
        <v>0</v>
      </c>
      <c r="CR201" s="44">
        <v>0</v>
      </c>
      <c r="CS201" s="44">
        <v>0</v>
      </c>
      <c r="CT201" s="44">
        <v>0</v>
      </c>
      <c r="CU201" s="44">
        <v>0.5</v>
      </c>
      <c r="CV201" s="44">
        <v>55</v>
      </c>
      <c r="CW201" s="44">
        <f t="shared" si="9"/>
        <v>52.75</v>
      </c>
      <c r="CX201" s="87">
        <f t="shared" si="10"/>
        <v>99.75</v>
      </c>
      <c r="CY201" s="91">
        <f t="shared" si="11"/>
        <v>97.5</v>
      </c>
      <c r="CZ201" s="44">
        <v>32</v>
      </c>
      <c r="DA201" s="44"/>
      <c r="DB201" s="44" t="s">
        <v>903</v>
      </c>
    </row>
    <row r="202" spans="1:106" ht="15.75" customHeight="1" x14ac:dyDescent="0.3">
      <c r="A202" s="44" t="s">
        <v>212</v>
      </c>
      <c r="B202" s="44" t="s">
        <v>782</v>
      </c>
      <c r="C202" s="44" t="s">
        <v>805</v>
      </c>
      <c r="D202" s="44">
        <v>2019</v>
      </c>
      <c r="E202" s="45">
        <v>43635</v>
      </c>
      <c r="F202" s="44" t="s">
        <v>137</v>
      </c>
      <c r="G202" s="44" t="s">
        <v>86</v>
      </c>
      <c r="H202" s="37" t="s">
        <v>22</v>
      </c>
      <c r="I202" s="37" t="s">
        <v>22</v>
      </c>
      <c r="J202" s="37" t="s">
        <v>21</v>
      </c>
      <c r="K202" s="37" t="s">
        <v>22</v>
      </c>
      <c r="L202" s="37" t="s">
        <v>21</v>
      </c>
      <c r="M202" s="44">
        <v>2</v>
      </c>
      <c r="N202" s="44">
        <v>0</v>
      </c>
      <c r="O202" s="44">
        <v>0.25</v>
      </c>
      <c r="P202" s="44">
        <v>0</v>
      </c>
      <c r="Q202" s="44">
        <v>55</v>
      </c>
      <c r="R202" s="44">
        <v>10</v>
      </c>
      <c r="S202" s="44">
        <v>0</v>
      </c>
      <c r="T202" s="44">
        <v>0</v>
      </c>
      <c r="U202" s="44">
        <v>0.25</v>
      </c>
      <c r="V202" s="44">
        <v>0</v>
      </c>
      <c r="W202" s="44">
        <v>0</v>
      </c>
      <c r="X202" s="44">
        <v>0</v>
      </c>
      <c r="Y202" s="44">
        <v>2</v>
      </c>
      <c r="Z202" s="44">
        <v>0</v>
      </c>
      <c r="AA202" s="44">
        <v>0</v>
      </c>
      <c r="AB202" s="44">
        <v>0</v>
      </c>
      <c r="AC202" s="44">
        <v>3</v>
      </c>
      <c r="AD202" s="44">
        <v>5</v>
      </c>
      <c r="AE202" s="44">
        <v>0</v>
      </c>
      <c r="AF202" s="44">
        <v>0.25</v>
      </c>
      <c r="AG202" s="44">
        <v>0</v>
      </c>
      <c r="AH202" s="44">
        <v>0.25</v>
      </c>
      <c r="AI202" s="44">
        <v>0</v>
      </c>
      <c r="AJ202" s="44">
        <v>0</v>
      </c>
      <c r="AK202" s="44">
        <v>0</v>
      </c>
      <c r="AL202" s="44">
        <v>0</v>
      </c>
      <c r="AM202" s="44">
        <v>0</v>
      </c>
      <c r="AN202" s="44">
        <v>0</v>
      </c>
      <c r="AO202" s="44">
        <v>0</v>
      </c>
      <c r="AP202" s="44">
        <v>0.25</v>
      </c>
      <c r="AQ202" s="44">
        <v>0</v>
      </c>
      <c r="AR202" s="44">
        <v>0</v>
      </c>
      <c r="AS202" s="44">
        <v>0.25</v>
      </c>
      <c r="AT202" s="44">
        <v>0</v>
      </c>
      <c r="AU202" s="44">
        <v>0</v>
      </c>
      <c r="AV202" s="44">
        <v>0</v>
      </c>
      <c r="AW202" s="44">
        <v>0</v>
      </c>
      <c r="AX202" s="44">
        <v>0</v>
      </c>
      <c r="AY202" s="44">
        <v>0</v>
      </c>
      <c r="AZ202" s="44">
        <v>0</v>
      </c>
      <c r="BA202" s="44">
        <v>0</v>
      </c>
      <c r="BB202" s="44">
        <v>0</v>
      </c>
      <c r="BC202" s="44">
        <v>0</v>
      </c>
      <c r="BD202" s="44">
        <v>0</v>
      </c>
      <c r="BE202" s="44">
        <v>0.25</v>
      </c>
      <c r="BF202" s="44">
        <v>0</v>
      </c>
      <c r="BG202" s="44">
        <v>0</v>
      </c>
      <c r="BH202" s="44">
        <v>0</v>
      </c>
      <c r="BI202" s="44">
        <v>0</v>
      </c>
      <c r="BJ202" s="44">
        <v>0</v>
      </c>
      <c r="BK202" s="44">
        <v>0</v>
      </c>
      <c r="BL202" s="44">
        <v>0</v>
      </c>
      <c r="BM202" s="44">
        <v>0</v>
      </c>
      <c r="BN202" s="44">
        <v>1</v>
      </c>
      <c r="BO202" s="44">
        <v>0</v>
      </c>
      <c r="BP202" s="44">
        <v>3</v>
      </c>
      <c r="BQ202" s="44">
        <v>0</v>
      </c>
      <c r="BR202" s="44">
        <v>0</v>
      </c>
      <c r="BS202" s="44">
        <v>0</v>
      </c>
      <c r="BT202" s="44">
        <v>0</v>
      </c>
      <c r="BU202" s="44">
        <v>4</v>
      </c>
      <c r="BV202" s="44">
        <v>0</v>
      </c>
      <c r="BW202" s="44">
        <v>0</v>
      </c>
      <c r="BX202" s="44">
        <v>0</v>
      </c>
      <c r="BY202" s="44">
        <v>0</v>
      </c>
      <c r="BZ202" s="44">
        <v>0</v>
      </c>
      <c r="CA202" s="44">
        <v>0</v>
      </c>
      <c r="CB202" s="44">
        <v>0</v>
      </c>
      <c r="CC202" s="44">
        <v>0</v>
      </c>
      <c r="CD202" s="44">
        <v>0</v>
      </c>
      <c r="CE202" s="44">
        <v>0</v>
      </c>
      <c r="CF202" s="44">
        <v>0</v>
      </c>
      <c r="CG202" s="44">
        <v>0</v>
      </c>
      <c r="CH202" s="44">
        <v>0</v>
      </c>
      <c r="CI202" s="44">
        <v>0</v>
      </c>
      <c r="CJ202" s="44">
        <v>0</v>
      </c>
      <c r="CK202" s="44">
        <v>0</v>
      </c>
      <c r="CL202" s="44">
        <v>0</v>
      </c>
      <c r="CM202" s="44">
        <v>0</v>
      </c>
      <c r="CN202" s="44">
        <v>0</v>
      </c>
      <c r="CO202" s="44">
        <v>0</v>
      </c>
      <c r="CP202" s="44">
        <v>0</v>
      </c>
      <c r="CQ202" s="44">
        <v>0.5</v>
      </c>
      <c r="CR202" s="44">
        <v>0</v>
      </c>
      <c r="CS202" s="44">
        <v>0</v>
      </c>
      <c r="CT202" s="44">
        <v>0</v>
      </c>
      <c r="CU202" s="44">
        <v>0</v>
      </c>
      <c r="CV202" s="44">
        <v>30</v>
      </c>
      <c r="CW202" s="44">
        <f t="shared" si="9"/>
        <v>20</v>
      </c>
      <c r="CX202" s="87">
        <f t="shared" si="10"/>
        <v>97.25</v>
      </c>
      <c r="CY202" s="91">
        <f t="shared" si="11"/>
        <v>87.25</v>
      </c>
      <c r="CZ202" s="44">
        <v>10</v>
      </c>
      <c r="DA202" s="44"/>
      <c r="DB202" s="44"/>
    </row>
    <row r="203" spans="1:106" ht="15.75" customHeight="1" x14ac:dyDescent="0.3">
      <c r="A203" s="44" t="s">
        <v>212</v>
      </c>
      <c r="B203" s="44" t="s">
        <v>782</v>
      </c>
      <c r="C203" s="44" t="s">
        <v>805</v>
      </c>
      <c r="D203" s="44">
        <v>2019</v>
      </c>
      <c r="E203" s="45">
        <v>43635</v>
      </c>
      <c r="F203" s="44" t="s">
        <v>137</v>
      </c>
      <c r="G203" s="44" t="s">
        <v>89</v>
      </c>
      <c r="H203" s="37" t="s">
        <v>45</v>
      </c>
      <c r="I203" s="37" t="s">
        <v>45</v>
      </c>
      <c r="J203" s="37" t="s">
        <v>45</v>
      </c>
      <c r="K203" s="37" t="s">
        <v>45</v>
      </c>
      <c r="L203" s="37" t="s">
        <v>45</v>
      </c>
      <c r="M203" s="44">
        <v>0</v>
      </c>
      <c r="N203" s="44">
        <v>0</v>
      </c>
      <c r="O203" s="44">
        <v>0</v>
      </c>
      <c r="P203" s="44">
        <v>0</v>
      </c>
      <c r="Q203" s="44">
        <v>50</v>
      </c>
      <c r="R203" s="44">
        <v>5</v>
      </c>
      <c r="S203" s="44">
        <v>0</v>
      </c>
      <c r="T203" s="44">
        <v>0</v>
      </c>
      <c r="U203" s="44">
        <v>0.25</v>
      </c>
      <c r="V203" s="44">
        <v>0.25</v>
      </c>
      <c r="W203" s="44">
        <v>0</v>
      </c>
      <c r="X203" s="44">
        <v>0</v>
      </c>
      <c r="Y203" s="44">
        <v>2</v>
      </c>
      <c r="Z203" s="44">
        <v>0</v>
      </c>
      <c r="AA203" s="44">
        <v>0</v>
      </c>
      <c r="AB203" s="44">
        <v>0</v>
      </c>
      <c r="AC203" s="44">
        <v>0.5</v>
      </c>
      <c r="AD203" s="44">
        <v>33</v>
      </c>
      <c r="AE203" s="44">
        <v>0</v>
      </c>
      <c r="AF203" s="44">
        <v>0.25</v>
      </c>
      <c r="AG203" s="44">
        <v>0</v>
      </c>
      <c r="AH203" s="44">
        <v>0</v>
      </c>
      <c r="AI203" s="44">
        <v>0</v>
      </c>
      <c r="AJ203" s="44">
        <v>0</v>
      </c>
      <c r="AK203" s="44">
        <v>0</v>
      </c>
      <c r="AL203" s="44">
        <v>0</v>
      </c>
      <c r="AM203" s="44">
        <v>0</v>
      </c>
      <c r="AN203" s="44">
        <v>0</v>
      </c>
      <c r="AO203" s="44">
        <v>0</v>
      </c>
      <c r="AP203" s="44">
        <v>0</v>
      </c>
      <c r="AQ203" s="44">
        <v>0</v>
      </c>
      <c r="AR203" s="44">
        <v>0</v>
      </c>
      <c r="AS203" s="44">
        <v>0</v>
      </c>
      <c r="AT203" s="44">
        <v>0</v>
      </c>
      <c r="AU203" s="44">
        <v>0</v>
      </c>
      <c r="AV203" s="44">
        <v>0</v>
      </c>
      <c r="AW203" s="44">
        <v>0.5</v>
      </c>
      <c r="AX203" s="44">
        <v>0</v>
      </c>
      <c r="AY203" s="44">
        <v>0</v>
      </c>
      <c r="AZ203" s="44">
        <v>0</v>
      </c>
      <c r="BA203" s="44">
        <v>0</v>
      </c>
      <c r="BB203" s="44">
        <v>0</v>
      </c>
      <c r="BC203" s="44">
        <v>0</v>
      </c>
      <c r="BD203" s="44">
        <v>0</v>
      </c>
      <c r="BE203" s="44">
        <v>0.25</v>
      </c>
      <c r="BF203" s="44">
        <v>0</v>
      </c>
      <c r="BG203" s="44">
        <v>0</v>
      </c>
      <c r="BH203" s="44">
        <v>0</v>
      </c>
      <c r="BI203" s="44">
        <v>0</v>
      </c>
      <c r="BJ203" s="44">
        <v>0</v>
      </c>
      <c r="BK203" s="44">
        <v>0</v>
      </c>
      <c r="BL203" s="44">
        <v>0</v>
      </c>
      <c r="BM203" s="44">
        <v>0</v>
      </c>
      <c r="BN203" s="44">
        <v>0.25</v>
      </c>
      <c r="BO203" s="44">
        <v>0</v>
      </c>
      <c r="BP203" s="44">
        <v>2</v>
      </c>
      <c r="BQ203" s="44">
        <v>0</v>
      </c>
      <c r="BR203" s="44">
        <v>0</v>
      </c>
      <c r="BS203" s="44">
        <v>0</v>
      </c>
      <c r="BT203" s="44">
        <v>0.25</v>
      </c>
      <c r="BU203" s="44">
        <v>4</v>
      </c>
      <c r="BV203" s="44">
        <v>0</v>
      </c>
      <c r="BW203" s="44">
        <v>0</v>
      </c>
      <c r="BX203" s="44">
        <v>0</v>
      </c>
      <c r="BY203" s="44">
        <v>0</v>
      </c>
      <c r="BZ203" s="44">
        <v>0</v>
      </c>
      <c r="CA203" s="44">
        <v>0</v>
      </c>
      <c r="CB203" s="44">
        <v>0</v>
      </c>
      <c r="CC203" s="44">
        <v>0</v>
      </c>
      <c r="CD203" s="44">
        <v>0</v>
      </c>
      <c r="CE203" s="44">
        <v>0</v>
      </c>
      <c r="CF203" s="44">
        <v>0</v>
      </c>
      <c r="CG203" s="44">
        <v>0</v>
      </c>
      <c r="CH203" s="44">
        <v>0</v>
      </c>
      <c r="CI203" s="44">
        <v>0</v>
      </c>
      <c r="CJ203" s="44">
        <v>0</v>
      </c>
      <c r="CK203" s="44">
        <v>0</v>
      </c>
      <c r="CL203" s="44">
        <v>0</v>
      </c>
      <c r="CM203" s="44">
        <v>0</v>
      </c>
      <c r="CN203" s="44">
        <v>0</v>
      </c>
      <c r="CO203" s="44">
        <v>0</v>
      </c>
      <c r="CP203" s="44">
        <v>0</v>
      </c>
      <c r="CQ203" s="44">
        <v>0.5</v>
      </c>
      <c r="CR203" s="44">
        <v>0</v>
      </c>
      <c r="CS203" s="44">
        <v>0</v>
      </c>
      <c r="CT203" s="44">
        <v>0</v>
      </c>
      <c r="CU203" s="44">
        <v>0</v>
      </c>
      <c r="CV203" s="44">
        <v>45</v>
      </c>
      <c r="CW203" s="44">
        <f t="shared" si="9"/>
        <v>44</v>
      </c>
      <c r="CX203" s="87">
        <f t="shared" si="10"/>
        <v>100</v>
      </c>
      <c r="CY203" s="91">
        <f t="shared" si="11"/>
        <v>99</v>
      </c>
      <c r="CZ203" s="44">
        <v>0</v>
      </c>
      <c r="DA203" s="44"/>
      <c r="DB203" s="44"/>
    </row>
    <row r="204" spans="1:106" ht="15.75" customHeight="1" x14ac:dyDescent="0.3">
      <c r="A204" s="44" t="s">
        <v>212</v>
      </c>
      <c r="B204" s="44" t="s">
        <v>782</v>
      </c>
      <c r="C204" s="44" t="s">
        <v>805</v>
      </c>
      <c r="D204" s="44">
        <v>2019</v>
      </c>
      <c r="E204" s="45">
        <v>43634</v>
      </c>
      <c r="F204" s="44" t="s">
        <v>137</v>
      </c>
      <c r="G204" s="44" t="s">
        <v>92</v>
      </c>
      <c r="H204" s="37" t="s">
        <v>35</v>
      </c>
      <c r="I204" s="37" t="s">
        <v>31</v>
      </c>
      <c r="J204" s="37" t="s">
        <v>31</v>
      </c>
      <c r="K204" s="37" t="s">
        <v>31</v>
      </c>
      <c r="L204" s="37" t="s">
        <v>31</v>
      </c>
      <c r="M204" s="44">
        <v>1</v>
      </c>
      <c r="N204" s="44">
        <v>1</v>
      </c>
      <c r="O204" s="44">
        <v>0.5</v>
      </c>
      <c r="P204" s="44">
        <v>0</v>
      </c>
      <c r="Q204" s="44">
        <v>55</v>
      </c>
      <c r="R204" s="44">
        <v>15</v>
      </c>
      <c r="S204" s="44">
        <v>0</v>
      </c>
      <c r="T204" s="44">
        <v>0</v>
      </c>
      <c r="U204" s="44">
        <v>1</v>
      </c>
      <c r="V204" s="44">
        <v>0</v>
      </c>
      <c r="W204" s="44">
        <v>0</v>
      </c>
      <c r="X204" s="44">
        <v>0</v>
      </c>
      <c r="Y204" s="44">
        <v>3</v>
      </c>
      <c r="Z204" s="44">
        <v>0</v>
      </c>
      <c r="AA204" s="44">
        <v>0</v>
      </c>
      <c r="AB204" s="44">
        <v>0</v>
      </c>
      <c r="AC204" s="44">
        <v>10</v>
      </c>
      <c r="AD204" s="44">
        <v>6</v>
      </c>
      <c r="AE204" s="44">
        <v>0.25</v>
      </c>
      <c r="AF204" s="44">
        <v>0.25</v>
      </c>
      <c r="AG204" s="44">
        <v>0.5</v>
      </c>
      <c r="AH204" s="44">
        <v>0.25</v>
      </c>
      <c r="AI204" s="44">
        <v>0</v>
      </c>
      <c r="AJ204" s="44">
        <v>0</v>
      </c>
      <c r="AK204" s="44">
        <v>0</v>
      </c>
      <c r="AL204" s="44">
        <v>0</v>
      </c>
      <c r="AM204" s="44">
        <v>0</v>
      </c>
      <c r="AN204" s="44">
        <v>0</v>
      </c>
      <c r="AO204" s="44">
        <v>0</v>
      </c>
      <c r="AP204" s="44">
        <v>0.25</v>
      </c>
      <c r="AQ204" s="44">
        <v>0</v>
      </c>
      <c r="AR204" s="44">
        <v>0</v>
      </c>
      <c r="AS204" s="44">
        <v>0.25</v>
      </c>
      <c r="AT204" s="44">
        <v>0</v>
      </c>
      <c r="AU204" s="44">
        <v>0</v>
      </c>
      <c r="AV204" s="44">
        <v>0</v>
      </c>
      <c r="AW204" s="44">
        <v>1</v>
      </c>
      <c r="AX204" s="44">
        <v>0</v>
      </c>
      <c r="AY204" s="44">
        <v>0</v>
      </c>
      <c r="AZ204" s="44">
        <v>0</v>
      </c>
      <c r="BA204" s="44">
        <v>0</v>
      </c>
      <c r="BB204" s="44">
        <v>0</v>
      </c>
      <c r="BC204" s="44">
        <v>0</v>
      </c>
      <c r="BD204" s="44">
        <v>0</v>
      </c>
      <c r="BE204" s="44">
        <v>0.25</v>
      </c>
      <c r="BF204" s="44">
        <v>0</v>
      </c>
      <c r="BG204" s="44">
        <v>0</v>
      </c>
      <c r="BH204" s="44">
        <v>0</v>
      </c>
      <c r="BI204" s="44">
        <v>0</v>
      </c>
      <c r="BJ204" s="44">
        <v>0</v>
      </c>
      <c r="BK204" s="44">
        <v>0</v>
      </c>
      <c r="BL204" s="44">
        <v>0</v>
      </c>
      <c r="BM204" s="44">
        <v>0</v>
      </c>
      <c r="BN204" s="44">
        <v>0</v>
      </c>
      <c r="BO204" s="44">
        <v>0</v>
      </c>
      <c r="BP204" s="44">
        <v>4</v>
      </c>
      <c r="BQ204" s="44">
        <v>0</v>
      </c>
      <c r="BR204" s="44">
        <v>0</v>
      </c>
      <c r="BS204" s="44">
        <v>0</v>
      </c>
      <c r="BT204" s="44">
        <v>0.25</v>
      </c>
      <c r="BU204" s="44">
        <v>2</v>
      </c>
      <c r="BV204" s="44">
        <v>0</v>
      </c>
      <c r="BW204" s="44">
        <v>0</v>
      </c>
      <c r="BX204" s="44">
        <v>0</v>
      </c>
      <c r="BY204" s="44">
        <v>0</v>
      </c>
      <c r="BZ204" s="44">
        <v>0</v>
      </c>
      <c r="CA204" s="44">
        <v>0</v>
      </c>
      <c r="CB204" s="44">
        <v>0</v>
      </c>
      <c r="CC204" s="44">
        <v>0</v>
      </c>
      <c r="CD204" s="44">
        <v>0</v>
      </c>
      <c r="CE204" s="44">
        <v>0</v>
      </c>
      <c r="CF204" s="44">
        <v>0</v>
      </c>
      <c r="CG204" s="44">
        <v>0</v>
      </c>
      <c r="CH204" s="44">
        <v>0</v>
      </c>
      <c r="CI204" s="44">
        <v>0</v>
      </c>
      <c r="CJ204" s="44">
        <v>0</v>
      </c>
      <c r="CK204" s="44">
        <v>0</v>
      </c>
      <c r="CL204" s="44">
        <v>0</v>
      </c>
      <c r="CM204" s="44">
        <v>0</v>
      </c>
      <c r="CN204" s="44">
        <v>0</v>
      </c>
      <c r="CO204" s="44">
        <v>0</v>
      </c>
      <c r="CP204" s="44">
        <v>0</v>
      </c>
      <c r="CQ204" s="44">
        <v>0.25</v>
      </c>
      <c r="CR204" s="44">
        <v>0</v>
      </c>
      <c r="CS204" s="44">
        <v>0</v>
      </c>
      <c r="CT204" s="44">
        <v>0</v>
      </c>
      <c r="CU204" s="44">
        <v>0.25</v>
      </c>
      <c r="CV204" s="44">
        <v>28</v>
      </c>
      <c r="CW204" s="44">
        <f t="shared" si="9"/>
        <v>29.75</v>
      </c>
      <c r="CX204" s="87">
        <f t="shared" si="10"/>
        <v>100.5</v>
      </c>
      <c r="CY204" s="91">
        <f t="shared" si="11"/>
        <v>102.25</v>
      </c>
      <c r="CZ204" s="44">
        <v>15</v>
      </c>
      <c r="DA204" s="44"/>
      <c r="DB204" s="44"/>
    </row>
    <row r="205" spans="1:106" ht="15.75" customHeight="1" x14ac:dyDescent="0.3">
      <c r="A205" s="44" t="s">
        <v>212</v>
      </c>
      <c r="B205" s="44" t="s">
        <v>782</v>
      </c>
      <c r="C205" s="44" t="s">
        <v>805</v>
      </c>
      <c r="D205" s="44">
        <v>2019</v>
      </c>
      <c r="E205" s="45">
        <v>43634</v>
      </c>
      <c r="F205" s="44" t="s">
        <v>137</v>
      </c>
      <c r="G205" s="44" t="s">
        <v>95</v>
      </c>
      <c r="H205" s="37" t="s">
        <v>45</v>
      </c>
      <c r="I205" s="37" t="s">
        <v>45</v>
      </c>
      <c r="J205" s="37" t="s">
        <v>45</v>
      </c>
      <c r="K205" s="37" t="s">
        <v>45</v>
      </c>
      <c r="L205" s="37" t="s">
        <v>45</v>
      </c>
      <c r="M205" s="44">
        <v>0.5</v>
      </c>
      <c r="N205" s="44">
        <v>0.25</v>
      </c>
      <c r="O205" s="44">
        <v>0.25</v>
      </c>
      <c r="P205" s="44">
        <v>0.25</v>
      </c>
      <c r="Q205" s="44">
        <v>50</v>
      </c>
      <c r="R205" s="44">
        <v>7</v>
      </c>
      <c r="S205" s="44">
        <v>0</v>
      </c>
      <c r="T205" s="44">
        <v>0</v>
      </c>
      <c r="U205" s="44">
        <v>0.25</v>
      </c>
      <c r="V205" s="44">
        <v>0.25</v>
      </c>
      <c r="W205" s="44">
        <v>0</v>
      </c>
      <c r="X205" s="44">
        <v>0</v>
      </c>
      <c r="Y205" s="44">
        <v>3</v>
      </c>
      <c r="Z205" s="44">
        <v>0</v>
      </c>
      <c r="AA205" s="44">
        <v>0</v>
      </c>
      <c r="AB205" s="44">
        <v>0</v>
      </c>
      <c r="AC205" s="44">
        <v>0.25</v>
      </c>
      <c r="AD205" s="44">
        <v>12</v>
      </c>
      <c r="AE205" s="44">
        <v>0</v>
      </c>
      <c r="AF205" s="44">
        <v>0.25</v>
      </c>
      <c r="AG205" s="44">
        <v>0</v>
      </c>
      <c r="AH205" s="44">
        <v>0.25</v>
      </c>
      <c r="AI205" s="44">
        <v>0</v>
      </c>
      <c r="AJ205" s="44">
        <v>0</v>
      </c>
      <c r="AK205" s="44">
        <v>0.25</v>
      </c>
      <c r="AL205" s="44">
        <v>0</v>
      </c>
      <c r="AM205" s="44">
        <v>0</v>
      </c>
      <c r="AN205" s="44">
        <v>0</v>
      </c>
      <c r="AO205" s="44">
        <v>0</v>
      </c>
      <c r="AP205" s="44">
        <v>0.25</v>
      </c>
      <c r="AQ205" s="44">
        <v>0</v>
      </c>
      <c r="AR205" s="44">
        <v>0</v>
      </c>
      <c r="AS205" s="44">
        <v>0.25</v>
      </c>
      <c r="AT205" s="44">
        <v>0</v>
      </c>
      <c r="AU205" s="44">
        <v>0.5</v>
      </c>
      <c r="AV205" s="44">
        <v>0</v>
      </c>
      <c r="AW205" s="44">
        <v>1</v>
      </c>
      <c r="AX205" s="44">
        <v>0</v>
      </c>
      <c r="AY205" s="44">
        <v>0</v>
      </c>
      <c r="AZ205" s="44">
        <v>0</v>
      </c>
      <c r="BA205" s="44">
        <v>0</v>
      </c>
      <c r="BB205" s="44">
        <v>0</v>
      </c>
      <c r="BC205" s="44">
        <v>0</v>
      </c>
      <c r="BD205" s="44">
        <v>0</v>
      </c>
      <c r="BE205" s="44">
        <v>0.25</v>
      </c>
      <c r="BF205" s="44">
        <v>0</v>
      </c>
      <c r="BG205" s="44">
        <v>0</v>
      </c>
      <c r="BH205" s="44">
        <v>0</v>
      </c>
      <c r="BI205" s="44">
        <v>0</v>
      </c>
      <c r="BJ205" s="44">
        <v>0</v>
      </c>
      <c r="BK205" s="44">
        <v>0</v>
      </c>
      <c r="BL205" s="44">
        <v>0</v>
      </c>
      <c r="BM205" s="44">
        <v>0</v>
      </c>
      <c r="BN205" s="44">
        <v>7</v>
      </c>
      <c r="BO205" s="44">
        <v>0</v>
      </c>
      <c r="BP205" s="44">
        <v>4</v>
      </c>
      <c r="BQ205" s="44">
        <v>0</v>
      </c>
      <c r="BR205" s="44">
        <v>0</v>
      </c>
      <c r="BS205" s="44">
        <v>0</v>
      </c>
      <c r="BT205" s="44">
        <v>0.25</v>
      </c>
      <c r="BU205" s="44">
        <v>5</v>
      </c>
      <c r="BV205" s="44">
        <v>0</v>
      </c>
      <c r="BW205" s="44">
        <v>0</v>
      </c>
      <c r="BX205" s="44">
        <v>0</v>
      </c>
      <c r="BY205" s="44">
        <v>0</v>
      </c>
      <c r="BZ205" s="44">
        <v>0</v>
      </c>
      <c r="CA205" s="44">
        <v>0</v>
      </c>
      <c r="CB205" s="44">
        <v>0</v>
      </c>
      <c r="CC205" s="44">
        <v>0</v>
      </c>
      <c r="CD205" s="44">
        <v>0</v>
      </c>
      <c r="CE205" s="44">
        <v>0</v>
      </c>
      <c r="CF205" s="44">
        <v>0</v>
      </c>
      <c r="CG205" s="44">
        <v>0</v>
      </c>
      <c r="CH205" s="44">
        <v>1</v>
      </c>
      <c r="CI205" s="44">
        <v>0</v>
      </c>
      <c r="CJ205" s="44">
        <v>0</v>
      </c>
      <c r="CK205" s="44">
        <v>0</v>
      </c>
      <c r="CL205" s="44">
        <v>0</v>
      </c>
      <c r="CM205" s="44">
        <v>0</v>
      </c>
      <c r="CN205" s="44">
        <v>0.25</v>
      </c>
      <c r="CO205" s="44">
        <v>0</v>
      </c>
      <c r="CP205" s="44">
        <v>0</v>
      </c>
      <c r="CQ205" s="44">
        <v>0.25</v>
      </c>
      <c r="CR205" s="44">
        <v>0</v>
      </c>
      <c r="CS205" s="44">
        <v>0</v>
      </c>
      <c r="CT205" s="44">
        <v>0</v>
      </c>
      <c r="CU205" s="44">
        <v>0</v>
      </c>
      <c r="CV205" s="44">
        <v>40</v>
      </c>
      <c r="CW205" s="44">
        <f t="shared" si="9"/>
        <v>36.5</v>
      </c>
      <c r="CX205" s="87">
        <f t="shared" si="10"/>
        <v>98.25</v>
      </c>
      <c r="CY205" s="91">
        <f t="shared" si="11"/>
        <v>94.75</v>
      </c>
      <c r="CZ205" s="44">
        <v>41</v>
      </c>
      <c r="DA205" s="44"/>
      <c r="DB205" s="44"/>
    </row>
    <row r="206" spans="1:106" ht="15.75" customHeight="1" x14ac:dyDescent="0.3">
      <c r="A206" s="44" t="s">
        <v>212</v>
      </c>
      <c r="B206" s="44" t="s">
        <v>782</v>
      </c>
      <c r="C206" s="44" t="s">
        <v>805</v>
      </c>
      <c r="D206" s="44">
        <v>2019</v>
      </c>
      <c r="E206" s="45">
        <v>43634</v>
      </c>
      <c r="F206" s="44" t="s">
        <v>137</v>
      </c>
      <c r="G206" s="44" t="s">
        <v>98</v>
      </c>
      <c r="H206" s="37" t="s">
        <v>27</v>
      </c>
      <c r="I206" s="37" t="s">
        <v>27</v>
      </c>
      <c r="J206" s="37" t="s">
        <v>26</v>
      </c>
      <c r="K206" s="37" t="s">
        <v>27</v>
      </c>
      <c r="L206" s="37" t="s">
        <v>26</v>
      </c>
      <c r="M206" s="44">
        <v>0.25</v>
      </c>
      <c r="N206" s="44">
        <v>1</v>
      </c>
      <c r="O206" s="44">
        <v>0</v>
      </c>
      <c r="P206" s="44">
        <v>0.25</v>
      </c>
      <c r="Q206" s="44">
        <v>45</v>
      </c>
      <c r="R206" s="44">
        <v>4</v>
      </c>
      <c r="S206" s="44">
        <v>0</v>
      </c>
      <c r="T206" s="44">
        <v>0</v>
      </c>
      <c r="U206" s="44">
        <v>0.5</v>
      </c>
      <c r="V206" s="44">
        <v>0.25</v>
      </c>
      <c r="W206" s="44">
        <v>0</v>
      </c>
      <c r="X206" s="44">
        <v>0</v>
      </c>
      <c r="Y206" s="44">
        <v>2</v>
      </c>
      <c r="Z206" s="44">
        <v>0</v>
      </c>
      <c r="AA206" s="44">
        <v>0</v>
      </c>
      <c r="AB206" s="44">
        <v>0</v>
      </c>
      <c r="AC206" s="44">
        <v>0.25</v>
      </c>
      <c r="AD206" s="44">
        <v>25</v>
      </c>
      <c r="AE206" s="44">
        <v>0</v>
      </c>
      <c r="AF206" s="44">
        <v>0.25</v>
      </c>
      <c r="AG206" s="44">
        <v>0</v>
      </c>
      <c r="AH206" s="44">
        <v>0.25</v>
      </c>
      <c r="AI206" s="44">
        <v>0</v>
      </c>
      <c r="AJ206" s="44">
        <v>0</v>
      </c>
      <c r="AK206" s="44">
        <v>0</v>
      </c>
      <c r="AL206" s="44">
        <v>0</v>
      </c>
      <c r="AM206" s="44">
        <v>0</v>
      </c>
      <c r="AN206" s="44">
        <v>0</v>
      </c>
      <c r="AO206" s="44">
        <v>0</v>
      </c>
      <c r="AP206" s="44">
        <v>0.25</v>
      </c>
      <c r="AQ206" s="44">
        <v>0</v>
      </c>
      <c r="AR206" s="44">
        <v>0</v>
      </c>
      <c r="AS206" s="44">
        <v>0.25</v>
      </c>
      <c r="AT206" s="44">
        <v>0</v>
      </c>
      <c r="AU206" s="44">
        <v>0</v>
      </c>
      <c r="AV206" s="44">
        <v>0</v>
      </c>
      <c r="AW206" s="44">
        <v>1</v>
      </c>
      <c r="AX206" s="44">
        <v>0</v>
      </c>
      <c r="AY206" s="44">
        <v>1</v>
      </c>
      <c r="AZ206" s="44">
        <v>0</v>
      </c>
      <c r="BA206" s="44">
        <v>0</v>
      </c>
      <c r="BB206" s="44">
        <v>0</v>
      </c>
      <c r="BC206" s="44">
        <v>0</v>
      </c>
      <c r="BD206" s="44">
        <v>0</v>
      </c>
      <c r="BE206" s="44">
        <v>0.25</v>
      </c>
      <c r="BF206" s="44">
        <v>0</v>
      </c>
      <c r="BG206" s="44">
        <v>0</v>
      </c>
      <c r="BH206" s="44">
        <v>0</v>
      </c>
      <c r="BI206" s="44">
        <v>0</v>
      </c>
      <c r="BJ206" s="44">
        <v>0.25</v>
      </c>
      <c r="BK206" s="44">
        <v>0</v>
      </c>
      <c r="BL206" s="44">
        <v>0</v>
      </c>
      <c r="BM206" s="44">
        <v>0</v>
      </c>
      <c r="BN206" s="44">
        <v>0</v>
      </c>
      <c r="BO206" s="44">
        <v>0</v>
      </c>
      <c r="BP206" s="44">
        <v>9</v>
      </c>
      <c r="BQ206" s="44">
        <v>0</v>
      </c>
      <c r="BR206" s="44">
        <v>0</v>
      </c>
      <c r="BS206" s="44">
        <v>0</v>
      </c>
      <c r="BT206" s="44">
        <v>0.25</v>
      </c>
      <c r="BU206" s="44">
        <v>4</v>
      </c>
      <c r="BV206" s="44">
        <v>0</v>
      </c>
      <c r="BW206" s="44">
        <v>0</v>
      </c>
      <c r="BX206" s="44">
        <v>0</v>
      </c>
      <c r="BY206" s="44">
        <v>1</v>
      </c>
      <c r="BZ206" s="44">
        <v>0</v>
      </c>
      <c r="CA206" s="44">
        <v>0</v>
      </c>
      <c r="CB206" s="44">
        <v>0.25</v>
      </c>
      <c r="CC206" s="44">
        <v>0</v>
      </c>
      <c r="CD206" s="44">
        <v>0.25</v>
      </c>
      <c r="CE206" s="44">
        <v>0</v>
      </c>
      <c r="CF206" s="44">
        <v>0</v>
      </c>
      <c r="CG206" s="44">
        <v>0</v>
      </c>
      <c r="CH206" s="44">
        <v>0.25</v>
      </c>
      <c r="CI206" s="44">
        <v>0</v>
      </c>
      <c r="CJ206" s="44">
        <v>0</v>
      </c>
      <c r="CK206" s="44">
        <v>0</v>
      </c>
      <c r="CL206" s="44">
        <v>0</v>
      </c>
      <c r="CM206" s="44">
        <v>0</v>
      </c>
      <c r="CN206" s="44">
        <v>0.25</v>
      </c>
      <c r="CO206" s="44">
        <v>0</v>
      </c>
      <c r="CP206" s="44">
        <v>0</v>
      </c>
      <c r="CQ206" s="44">
        <v>0.25</v>
      </c>
      <c r="CR206" s="44">
        <v>0</v>
      </c>
      <c r="CS206" s="44">
        <v>0</v>
      </c>
      <c r="CT206" s="44">
        <v>0</v>
      </c>
      <c r="CU206" s="44">
        <v>0.25</v>
      </c>
      <c r="CV206" s="44">
        <v>50</v>
      </c>
      <c r="CW206" s="44">
        <f t="shared" si="9"/>
        <v>47.25</v>
      </c>
      <c r="CX206" s="87">
        <f t="shared" si="10"/>
        <v>100.5</v>
      </c>
      <c r="CY206" s="91">
        <f t="shared" si="11"/>
        <v>97.75</v>
      </c>
      <c r="CZ206" s="44">
        <v>0</v>
      </c>
      <c r="DA206" s="44"/>
      <c r="DB206" s="44"/>
    </row>
    <row r="207" spans="1:106" ht="15.75" customHeight="1" x14ac:dyDescent="0.3">
      <c r="A207" s="44" t="s">
        <v>212</v>
      </c>
      <c r="B207" s="44" t="s">
        <v>782</v>
      </c>
      <c r="C207" s="44" t="s">
        <v>805</v>
      </c>
      <c r="D207" s="44">
        <v>2019</v>
      </c>
      <c r="E207" s="45">
        <v>43634</v>
      </c>
      <c r="F207" s="44" t="s">
        <v>137</v>
      </c>
      <c r="G207" s="44" t="s">
        <v>190</v>
      </c>
      <c r="H207" s="37" t="s">
        <v>35</v>
      </c>
      <c r="I207" s="37" t="s">
        <v>31</v>
      </c>
      <c r="J207" s="37" t="s">
        <v>31</v>
      </c>
      <c r="K207" s="37" t="s">
        <v>31</v>
      </c>
      <c r="L207" s="37" t="s">
        <v>31</v>
      </c>
      <c r="M207" s="44">
        <v>0.5</v>
      </c>
      <c r="N207" s="44">
        <v>0.5</v>
      </c>
      <c r="O207" s="44">
        <v>0</v>
      </c>
      <c r="P207" s="44">
        <v>0.5</v>
      </c>
      <c r="Q207" s="44">
        <v>55</v>
      </c>
      <c r="R207" s="44">
        <v>6</v>
      </c>
      <c r="S207" s="44">
        <v>0</v>
      </c>
      <c r="T207" s="44">
        <v>0</v>
      </c>
      <c r="U207" s="44">
        <v>0.25</v>
      </c>
      <c r="V207" s="44">
        <v>0.25</v>
      </c>
      <c r="W207" s="44">
        <v>0</v>
      </c>
      <c r="X207" s="44">
        <v>0</v>
      </c>
      <c r="Y207" s="44">
        <v>1</v>
      </c>
      <c r="Z207" s="44">
        <v>0</v>
      </c>
      <c r="AA207" s="44">
        <v>0</v>
      </c>
      <c r="AB207" s="44">
        <v>0</v>
      </c>
      <c r="AC207" s="44">
        <v>2</v>
      </c>
      <c r="AD207" s="44">
        <v>15</v>
      </c>
      <c r="AE207" s="44">
        <v>0</v>
      </c>
      <c r="AF207" s="44">
        <v>0.25</v>
      </c>
      <c r="AG207" s="44">
        <v>0</v>
      </c>
      <c r="AH207" s="44">
        <v>0</v>
      </c>
      <c r="AI207" s="44">
        <v>0</v>
      </c>
      <c r="AJ207" s="44">
        <v>0</v>
      </c>
      <c r="AK207" s="44">
        <v>0</v>
      </c>
      <c r="AL207" s="44">
        <v>0</v>
      </c>
      <c r="AM207" s="44">
        <v>0</v>
      </c>
      <c r="AN207" s="44">
        <v>0</v>
      </c>
      <c r="AO207" s="44">
        <v>0</v>
      </c>
      <c r="AP207" s="44">
        <v>0</v>
      </c>
      <c r="AQ207" s="44">
        <v>0</v>
      </c>
      <c r="AR207" s="44">
        <v>0</v>
      </c>
      <c r="AS207" s="44">
        <v>0</v>
      </c>
      <c r="AT207" s="44">
        <v>0.25</v>
      </c>
      <c r="AU207" s="44">
        <v>0</v>
      </c>
      <c r="AV207" s="44">
        <v>0</v>
      </c>
      <c r="AW207" s="44">
        <v>0.25</v>
      </c>
      <c r="AX207" s="44">
        <v>0</v>
      </c>
      <c r="AY207" s="44">
        <v>2</v>
      </c>
      <c r="AZ207" s="44">
        <v>0</v>
      </c>
      <c r="BA207" s="44">
        <v>0</v>
      </c>
      <c r="BB207" s="44">
        <v>0</v>
      </c>
      <c r="BC207" s="44">
        <v>0</v>
      </c>
      <c r="BD207" s="44">
        <v>0</v>
      </c>
      <c r="BE207" s="44">
        <v>0.25</v>
      </c>
      <c r="BF207" s="44">
        <v>0</v>
      </c>
      <c r="BG207" s="44">
        <v>0</v>
      </c>
      <c r="BH207" s="44">
        <v>0</v>
      </c>
      <c r="BI207" s="44">
        <v>0</v>
      </c>
      <c r="BJ207" s="44">
        <v>0</v>
      </c>
      <c r="BK207" s="44">
        <v>0</v>
      </c>
      <c r="BL207" s="44">
        <v>0</v>
      </c>
      <c r="BM207" s="44">
        <v>0</v>
      </c>
      <c r="BN207" s="44">
        <v>6</v>
      </c>
      <c r="BO207" s="44">
        <v>0</v>
      </c>
      <c r="BP207" s="44">
        <v>7</v>
      </c>
      <c r="BQ207" s="44">
        <v>0</v>
      </c>
      <c r="BR207" s="44">
        <v>0</v>
      </c>
      <c r="BS207" s="44">
        <v>0</v>
      </c>
      <c r="BT207" s="44">
        <v>0.25</v>
      </c>
      <c r="BU207" s="44">
        <v>2</v>
      </c>
      <c r="BV207" s="44">
        <v>0</v>
      </c>
      <c r="BW207" s="44">
        <v>0</v>
      </c>
      <c r="BX207" s="44">
        <v>0</v>
      </c>
      <c r="BY207" s="44">
        <v>2</v>
      </c>
      <c r="BZ207" s="44">
        <v>0</v>
      </c>
      <c r="CA207" s="44">
        <v>0</v>
      </c>
      <c r="CB207" s="44">
        <v>0</v>
      </c>
      <c r="CC207" s="44">
        <v>0</v>
      </c>
      <c r="CD207" s="44">
        <v>0</v>
      </c>
      <c r="CE207" s="44">
        <v>0</v>
      </c>
      <c r="CF207" s="44">
        <v>0</v>
      </c>
      <c r="CG207" s="44">
        <v>0</v>
      </c>
      <c r="CH207" s="44">
        <v>1</v>
      </c>
      <c r="CI207" s="44">
        <v>0</v>
      </c>
      <c r="CJ207" s="44">
        <v>0</v>
      </c>
      <c r="CK207" s="44">
        <v>0</v>
      </c>
      <c r="CL207" s="44">
        <v>0</v>
      </c>
      <c r="CM207" s="44">
        <v>0</v>
      </c>
      <c r="CN207" s="44">
        <v>0.25</v>
      </c>
      <c r="CO207" s="44">
        <v>0</v>
      </c>
      <c r="CP207" s="44">
        <v>0</v>
      </c>
      <c r="CQ207" s="44">
        <v>0</v>
      </c>
      <c r="CR207" s="44">
        <v>0</v>
      </c>
      <c r="CS207" s="44">
        <v>0</v>
      </c>
      <c r="CT207" s="44">
        <v>0</v>
      </c>
      <c r="CU207" s="44">
        <v>0.25</v>
      </c>
      <c r="CV207" s="44">
        <v>38</v>
      </c>
      <c r="CW207" s="44">
        <f t="shared" si="9"/>
        <v>40.25</v>
      </c>
      <c r="CX207" s="87">
        <f t="shared" si="10"/>
        <v>100.5</v>
      </c>
      <c r="CY207" s="91">
        <f t="shared" si="11"/>
        <v>102.75</v>
      </c>
      <c r="CZ207" s="44">
        <v>49</v>
      </c>
      <c r="DA207" s="44"/>
      <c r="DB207" s="44"/>
    </row>
    <row r="208" spans="1:106" ht="15.75" customHeight="1" x14ac:dyDescent="0.3">
      <c r="A208" s="44" t="s">
        <v>212</v>
      </c>
      <c r="B208" s="44" t="s">
        <v>782</v>
      </c>
      <c r="C208" s="44" t="s">
        <v>725</v>
      </c>
      <c r="D208" s="44">
        <v>2019</v>
      </c>
      <c r="E208" s="45">
        <v>43634</v>
      </c>
      <c r="F208" s="44" t="s">
        <v>137</v>
      </c>
      <c r="G208" s="44" t="s">
        <v>101</v>
      </c>
      <c r="H208" s="37" t="s">
        <v>22</v>
      </c>
      <c r="I208" s="37" t="s">
        <v>22</v>
      </c>
      <c r="J208" s="37" t="s">
        <v>21</v>
      </c>
      <c r="K208" s="37" t="s">
        <v>22</v>
      </c>
      <c r="L208" s="37" t="s">
        <v>21</v>
      </c>
      <c r="M208" s="44">
        <v>0.5</v>
      </c>
      <c r="N208" s="44">
        <v>13</v>
      </c>
      <c r="O208" s="44">
        <v>3</v>
      </c>
      <c r="P208" s="44">
        <v>1</v>
      </c>
      <c r="Q208" s="44">
        <v>20</v>
      </c>
      <c r="R208" s="44">
        <v>20</v>
      </c>
      <c r="S208" s="44">
        <v>0</v>
      </c>
      <c r="T208" s="44">
        <v>0</v>
      </c>
      <c r="U208" s="44">
        <v>0.25</v>
      </c>
      <c r="V208" s="44">
        <v>0.25</v>
      </c>
      <c r="W208" s="44">
        <v>0</v>
      </c>
      <c r="X208" s="44">
        <v>0</v>
      </c>
      <c r="Y208" s="44">
        <v>2</v>
      </c>
      <c r="Z208" s="44">
        <v>0</v>
      </c>
      <c r="AA208" s="44">
        <v>0</v>
      </c>
      <c r="AB208" s="44">
        <v>0</v>
      </c>
      <c r="AC208" s="44">
        <v>11</v>
      </c>
      <c r="AD208" s="44">
        <v>0.5</v>
      </c>
      <c r="AE208" s="44">
        <v>0.25</v>
      </c>
      <c r="AF208" s="44">
        <v>0.25</v>
      </c>
      <c r="AG208" s="44">
        <v>5</v>
      </c>
      <c r="AH208" s="44">
        <v>0</v>
      </c>
      <c r="AI208" s="44">
        <v>0</v>
      </c>
      <c r="AJ208" s="44">
        <v>0</v>
      </c>
      <c r="AK208" s="44">
        <v>0</v>
      </c>
      <c r="AL208" s="44">
        <v>0</v>
      </c>
      <c r="AM208" s="44">
        <v>0.5</v>
      </c>
      <c r="AN208" s="44">
        <v>0</v>
      </c>
      <c r="AO208" s="44">
        <v>0</v>
      </c>
      <c r="AP208" s="44">
        <v>0.25</v>
      </c>
      <c r="AQ208" s="44">
        <v>0</v>
      </c>
      <c r="AR208" s="44">
        <v>0</v>
      </c>
      <c r="AS208" s="44">
        <v>0.25</v>
      </c>
      <c r="AT208" s="44">
        <v>0</v>
      </c>
      <c r="AU208" s="44">
        <v>0</v>
      </c>
      <c r="AV208" s="44">
        <v>0</v>
      </c>
      <c r="AW208" s="44">
        <v>3</v>
      </c>
      <c r="AX208" s="44">
        <v>0</v>
      </c>
      <c r="AY208" s="44">
        <v>0</v>
      </c>
      <c r="AZ208" s="44">
        <v>0</v>
      </c>
      <c r="BA208" s="44">
        <v>0</v>
      </c>
      <c r="BB208" s="44">
        <v>0</v>
      </c>
      <c r="BC208" s="44">
        <v>0</v>
      </c>
      <c r="BD208" s="44">
        <v>0</v>
      </c>
      <c r="BE208" s="44">
        <v>0.25</v>
      </c>
      <c r="BF208" s="44">
        <v>0</v>
      </c>
      <c r="BG208" s="44">
        <v>0</v>
      </c>
      <c r="BH208" s="44">
        <v>0</v>
      </c>
      <c r="BI208" s="44">
        <v>0</v>
      </c>
      <c r="BJ208" s="44">
        <v>0.5</v>
      </c>
      <c r="BK208" s="44">
        <v>0</v>
      </c>
      <c r="BL208" s="44">
        <v>0</v>
      </c>
      <c r="BM208" s="44">
        <v>0</v>
      </c>
      <c r="BN208" s="44">
        <v>0.5</v>
      </c>
      <c r="BO208" s="44">
        <v>0</v>
      </c>
      <c r="BP208" s="44">
        <v>3</v>
      </c>
      <c r="BQ208" s="44">
        <v>0</v>
      </c>
      <c r="BR208" s="44">
        <v>3</v>
      </c>
      <c r="BS208" s="44">
        <v>0</v>
      </c>
      <c r="BT208" s="44">
        <v>0.25</v>
      </c>
      <c r="BU208" s="44">
        <v>1</v>
      </c>
      <c r="BV208" s="44">
        <v>0</v>
      </c>
      <c r="BW208" s="44">
        <v>0</v>
      </c>
      <c r="BX208" s="44">
        <v>0</v>
      </c>
      <c r="BY208" s="44">
        <v>0</v>
      </c>
      <c r="BZ208" s="44">
        <v>0</v>
      </c>
      <c r="CA208" s="44">
        <v>0</v>
      </c>
      <c r="CB208" s="44">
        <v>0</v>
      </c>
      <c r="CC208" s="44">
        <v>0</v>
      </c>
      <c r="CD208" s="44">
        <v>0</v>
      </c>
      <c r="CE208" s="44">
        <v>0</v>
      </c>
      <c r="CF208" s="44">
        <v>0</v>
      </c>
      <c r="CG208" s="44">
        <v>0</v>
      </c>
      <c r="CH208" s="44">
        <v>0</v>
      </c>
      <c r="CI208" s="44">
        <v>0</v>
      </c>
      <c r="CJ208" s="44">
        <v>0</v>
      </c>
      <c r="CK208" s="44">
        <v>0</v>
      </c>
      <c r="CL208" s="44">
        <v>0</v>
      </c>
      <c r="CM208" s="44">
        <v>0</v>
      </c>
      <c r="CN208" s="44">
        <v>0</v>
      </c>
      <c r="CO208" s="44">
        <v>0</v>
      </c>
      <c r="CP208" s="44">
        <v>0</v>
      </c>
      <c r="CQ208" s="44">
        <v>0</v>
      </c>
      <c r="CR208" s="44">
        <v>0</v>
      </c>
      <c r="CS208" s="44">
        <v>0</v>
      </c>
      <c r="CT208" s="44">
        <v>0</v>
      </c>
      <c r="CU208" s="44">
        <v>0</v>
      </c>
      <c r="CV208" s="44">
        <v>40</v>
      </c>
      <c r="CW208" s="44">
        <f t="shared" si="9"/>
        <v>32</v>
      </c>
      <c r="CX208" s="87">
        <f t="shared" si="10"/>
        <v>97.5</v>
      </c>
      <c r="CY208" s="91">
        <f t="shared" si="11"/>
        <v>89.5</v>
      </c>
      <c r="CZ208" s="44">
        <v>9</v>
      </c>
      <c r="DA208" s="44"/>
      <c r="DB208" s="44" t="s">
        <v>896</v>
      </c>
    </row>
    <row r="209" spans="1:106" ht="15.75" customHeight="1" x14ac:dyDescent="0.3">
      <c r="A209" s="44" t="s">
        <v>212</v>
      </c>
      <c r="B209" s="44" t="s">
        <v>782</v>
      </c>
      <c r="C209" s="44" t="s">
        <v>725</v>
      </c>
      <c r="D209" s="44">
        <v>2019</v>
      </c>
      <c r="E209" s="45">
        <v>43634</v>
      </c>
      <c r="F209" s="44" t="s">
        <v>137</v>
      </c>
      <c r="G209" s="44" t="s">
        <v>104</v>
      </c>
      <c r="H209" s="37" t="s">
        <v>26</v>
      </c>
      <c r="I209" s="37" t="s">
        <v>26</v>
      </c>
      <c r="J209" s="37" t="s">
        <v>27</v>
      </c>
      <c r="K209" s="37" t="s">
        <v>26</v>
      </c>
      <c r="L209" s="37" t="s">
        <v>27</v>
      </c>
      <c r="M209" s="44">
        <v>1</v>
      </c>
      <c r="N209" s="44">
        <v>0</v>
      </c>
      <c r="O209" s="44">
        <v>0.5</v>
      </c>
      <c r="P209" s="44">
        <v>0</v>
      </c>
      <c r="Q209" s="44">
        <v>50</v>
      </c>
      <c r="R209" s="44">
        <v>9</v>
      </c>
      <c r="S209" s="44">
        <v>0</v>
      </c>
      <c r="T209" s="44">
        <v>0</v>
      </c>
      <c r="U209" s="44">
        <v>0.25</v>
      </c>
      <c r="V209" s="44">
        <v>0.25</v>
      </c>
      <c r="W209" s="44">
        <v>0</v>
      </c>
      <c r="X209" s="44">
        <v>0</v>
      </c>
      <c r="Y209" s="44">
        <v>2</v>
      </c>
      <c r="Z209" s="44">
        <v>0</v>
      </c>
      <c r="AA209" s="44">
        <v>0</v>
      </c>
      <c r="AB209" s="44">
        <v>0</v>
      </c>
      <c r="AC209" s="44">
        <v>11</v>
      </c>
      <c r="AD209" s="44">
        <v>10</v>
      </c>
      <c r="AE209" s="44">
        <v>0</v>
      </c>
      <c r="AF209" s="44">
        <v>0.25</v>
      </c>
      <c r="AG209" s="44">
        <v>0</v>
      </c>
      <c r="AH209" s="44">
        <v>0.25</v>
      </c>
      <c r="AI209" s="44">
        <v>0</v>
      </c>
      <c r="AJ209" s="44">
        <v>0</v>
      </c>
      <c r="AK209" s="44">
        <v>0</v>
      </c>
      <c r="AL209" s="44">
        <v>0</v>
      </c>
      <c r="AM209" s="44">
        <v>0</v>
      </c>
      <c r="AN209" s="44">
        <v>0</v>
      </c>
      <c r="AO209" s="44">
        <v>0</v>
      </c>
      <c r="AP209" s="44">
        <v>0.25</v>
      </c>
      <c r="AQ209" s="44">
        <v>0</v>
      </c>
      <c r="AR209" s="44">
        <v>0</v>
      </c>
      <c r="AS209" s="44">
        <v>0.25</v>
      </c>
      <c r="AT209" s="44">
        <v>0</v>
      </c>
      <c r="AU209" s="44">
        <v>0</v>
      </c>
      <c r="AV209" s="44">
        <v>0</v>
      </c>
      <c r="AW209" s="44">
        <v>2</v>
      </c>
      <c r="AX209" s="44">
        <v>0</v>
      </c>
      <c r="AY209" s="44">
        <v>0</v>
      </c>
      <c r="AZ209" s="44">
        <v>0</v>
      </c>
      <c r="BA209" s="44">
        <v>0</v>
      </c>
      <c r="BB209" s="44">
        <v>0</v>
      </c>
      <c r="BC209" s="44">
        <v>0</v>
      </c>
      <c r="BD209" s="44">
        <v>0</v>
      </c>
      <c r="BE209" s="44">
        <v>0.25</v>
      </c>
      <c r="BF209" s="44">
        <v>0</v>
      </c>
      <c r="BG209" s="44">
        <v>0</v>
      </c>
      <c r="BH209" s="44">
        <v>0</v>
      </c>
      <c r="BI209" s="44">
        <v>0</v>
      </c>
      <c r="BJ209" s="44">
        <v>0.25</v>
      </c>
      <c r="BK209" s="44">
        <v>0</v>
      </c>
      <c r="BL209" s="44">
        <v>0</v>
      </c>
      <c r="BM209" s="44">
        <v>0</v>
      </c>
      <c r="BN209" s="44">
        <v>5</v>
      </c>
      <c r="BO209" s="44">
        <v>0</v>
      </c>
      <c r="BP209" s="44">
        <v>5</v>
      </c>
      <c r="BQ209" s="44">
        <v>0</v>
      </c>
      <c r="BR209" s="44">
        <v>0</v>
      </c>
      <c r="BS209" s="44">
        <v>0</v>
      </c>
      <c r="BT209" s="44">
        <v>0.25</v>
      </c>
      <c r="BU209" s="44">
        <v>0.5</v>
      </c>
      <c r="BV209" s="44">
        <v>0</v>
      </c>
      <c r="BW209" s="44">
        <v>0</v>
      </c>
      <c r="BX209" s="44">
        <v>0</v>
      </c>
      <c r="BY209" s="44">
        <v>1</v>
      </c>
      <c r="BZ209" s="44">
        <v>0</v>
      </c>
      <c r="CA209" s="44">
        <v>0</v>
      </c>
      <c r="CB209" s="44">
        <v>0</v>
      </c>
      <c r="CC209" s="44">
        <v>0</v>
      </c>
      <c r="CD209" s="44">
        <v>0</v>
      </c>
      <c r="CE209" s="44">
        <v>0</v>
      </c>
      <c r="CF209" s="44">
        <v>0</v>
      </c>
      <c r="CG209" s="44">
        <v>0</v>
      </c>
      <c r="CH209" s="44">
        <v>0</v>
      </c>
      <c r="CI209" s="44">
        <v>0</v>
      </c>
      <c r="CJ209" s="44">
        <v>0</v>
      </c>
      <c r="CK209" s="44">
        <v>0</v>
      </c>
      <c r="CL209" s="44">
        <v>0</v>
      </c>
      <c r="CM209" s="44">
        <v>0</v>
      </c>
      <c r="CN209" s="44">
        <v>0</v>
      </c>
      <c r="CO209" s="44">
        <v>0</v>
      </c>
      <c r="CP209" s="44">
        <v>0</v>
      </c>
      <c r="CQ209" s="44">
        <v>0.5</v>
      </c>
      <c r="CR209" s="44">
        <v>0</v>
      </c>
      <c r="CS209" s="44">
        <v>0</v>
      </c>
      <c r="CT209" s="44">
        <v>0</v>
      </c>
      <c r="CU209" s="44">
        <v>0.25</v>
      </c>
      <c r="CV209" s="44">
        <v>40</v>
      </c>
      <c r="CW209" s="44">
        <f t="shared" si="9"/>
        <v>39.5</v>
      </c>
      <c r="CX209" s="87">
        <f t="shared" si="10"/>
        <v>100.5</v>
      </c>
      <c r="CY209" s="91">
        <f t="shared" si="11"/>
        <v>100</v>
      </c>
      <c r="CZ209" s="44">
        <v>43</v>
      </c>
      <c r="DA209" s="44"/>
      <c r="DB209" s="44"/>
    </row>
    <row r="210" spans="1:106" ht="15.75" customHeight="1" x14ac:dyDescent="0.3">
      <c r="A210" s="44" t="s">
        <v>212</v>
      </c>
      <c r="B210" s="44" t="s">
        <v>782</v>
      </c>
      <c r="C210" s="44" t="s">
        <v>725</v>
      </c>
      <c r="D210" s="44">
        <v>2019</v>
      </c>
      <c r="E210" s="45">
        <v>43634</v>
      </c>
      <c r="F210" s="44" t="s">
        <v>137</v>
      </c>
      <c r="G210" s="44" t="s">
        <v>107</v>
      </c>
      <c r="H210" s="37" t="s">
        <v>27</v>
      </c>
      <c r="I210" s="37" t="s">
        <v>27</v>
      </c>
      <c r="J210" s="37" t="s">
        <v>26</v>
      </c>
      <c r="K210" s="37" t="s">
        <v>27</v>
      </c>
      <c r="L210" s="37" t="s">
        <v>26</v>
      </c>
      <c r="M210" s="44">
        <v>0</v>
      </c>
      <c r="N210" s="44">
        <v>2</v>
      </c>
      <c r="O210" s="44">
        <v>1</v>
      </c>
      <c r="P210" s="44">
        <v>0.5</v>
      </c>
      <c r="Q210" s="44">
        <v>50</v>
      </c>
      <c r="R210" s="44">
        <v>12</v>
      </c>
      <c r="S210" s="44">
        <v>0</v>
      </c>
      <c r="T210" s="44">
        <v>0</v>
      </c>
      <c r="U210" s="44">
        <v>0.25</v>
      </c>
      <c r="V210" s="44">
        <v>0.25</v>
      </c>
      <c r="W210" s="44">
        <v>0</v>
      </c>
      <c r="X210" s="44">
        <v>0</v>
      </c>
      <c r="Y210" s="44">
        <v>2</v>
      </c>
      <c r="Z210" s="44">
        <v>0</v>
      </c>
      <c r="AA210" s="44">
        <v>0</v>
      </c>
      <c r="AB210" s="44">
        <v>0</v>
      </c>
      <c r="AC210" s="44">
        <v>5</v>
      </c>
      <c r="AD210" s="44">
        <v>3</v>
      </c>
      <c r="AE210" s="44">
        <v>0.25</v>
      </c>
      <c r="AF210" s="44">
        <v>0.25</v>
      </c>
      <c r="AG210" s="44">
        <v>5</v>
      </c>
      <c r="AH210" s="44">
        <v>0.25</v>
      </c>
      <c r="AI210" s="44">
        <v>0</v>
      </c>
      <c r="AJ210" s="44">
        <v>0</v>
      </c>
      <c r="AK210" s="44">
        <v>0</v>
      </c>
      <c r="AL210" s="44">
        <v>0</v>
      </c>
      <c r="AM210" s="44">
        <v>0</v>
      </c>
      <c r="AN210" s="44">
        <v>0</v>
      </c>
      <c r="AO210" s="44">
        <v>0</v>
      </c>
      <c r="AP210" s="44">
        <v>0</v>
      </c>
      <c r="AQ210" s="44">
        <v>0</v>
      </c>
      <c r="AR210" s="44">
        <v>0</v>
      </c>
      <c r="AS210" s="44">
        <v>0</v>
      </c>
      <c r="AT210" s="44">
        <v>0</v>
      </c>
      <c r="AU210" s="44">
        <v>0</v>
      </c>
      <c r="AV210" s="44">
        <v>0</v>
      </c>
      <c r="AW210" s="44">
        <v>4</v>
      </c>
      <c r="AX210" s="44">
        <v>0</v>
      </c>
      <c r="AY210" s="44">
        <v>1</v>
      </c>
      <c r="AZ210" s="44">
        <v>0</v>
      </c>
      <c r="BA210" s="44">
        <v>0</v>
      </c>
      <c r="BB210" s="44">
        <v>0</v>
      </c>
      <c r="BC210" s="44">
        <v>0</v>
      </c>
      <c r="BD210" s="44">
        <v>0</v>
      </c>
      <c r="BE210" s="44">
        <v>0.25</v>
      </c>
      <c r="BF210" s="44">
        <v>0</v>
      </c>
      <c r="BG210" s="44">
        <v>0</v>
      </c>
      <c r="BH210" s="44">
        <v>0</v>
      </c>
      <c r="BI210" s="44">
        <v>0</v>
      </c>
      <c r="BJ210" s="44">
        <v>0.25</v>
      </c>
      <c r="BK210" s="44">
        <v>0</v>
      </c>
      <c r="BL210" s="44">
        <v>0</v>
      </c>
      <c r="BM210" s="44">
        <v>0</v>
      </c>
      <c r="BN210" s="44">
        <v>6</v>
      </c>
      <c r="BO210" s="44">
        <v>0</v>
      </c>
      <c r="BP210" s="44">
        <v>3</v>
      </c>
      <c r="BQ210" s="44">
        <v>0</v>
      </c>
      <c r="BR210" s="44">
        <v>0.5</v>
      </c>
      <c r="BS210" s="44">
        <v>0.25</v>
      </c>
      <c r="BT210" s="44">
        <v>0.25</v>
      </c>
      <c r="BU210" s="44">
        <v>0.25</v>
      </c>
      <c r="BV210" s="44">
        <v>0</v>
      </c>
      <c r="BW210" s="44">
        <v>0</v>
      </c>
      <c r="BX210" s="44">
        <v>0</v>
      </c>
      <c r="BY210" s="44">
        <v>0</v>
      </c>
      <c r="BZ210" s="44">
        <v>0</v>
      </c>
      <c r="CA210" s="44">
        <v>0</v>
      </c>
      <c r="CB210" s="44">
        <v>0</v>
      </c>
      <c r="CC210" s="44">
        <v>0</v>
      </c>
      <c r="CD210" s="44">
        <v>0</v>
      </c>
      <c r="CE210" s="44">
        <v>0</v>
      </c>
      <c r="CF210" s="44">
        <v>0</v>
      </c>
      <c r="CG210" s="44">
        <v>0</v>
      </c>
      <c r="CH210" s="44">
        <v>0</v>
      </c>
      <c r="CI210" s="44">
        <v>0</v>
      </c>
      <c r="CJ210" s="44">
        <v>0</v>
      </c>
      <c r="CK210" s="44">
        <v>0</v>
      </c>
      <c r="CL210" s="44">
        <v>0</v>
      </c>
      <c r="CM210" s="44">
        <v>0</v>
      </c>
      <c r="CN210" s="44">
        <v>0</v>
      </c>
      <c r="CO210" s="44">
        <v>0</v>
      </c>
      <c r="CP210" s="44">
        <v>0</v>
      </c>
      <c r="CQ210" s="44">
        <v>0.5</v>
      </c>
      <c r="CR210" s="44">
        <v>0</v>
      </c>
      <c r="CS210" s="44">
        <v>0</v>
      </c>
      <c r="CT210" s="44">
        <v>0</v>
      </c>
      <c r="CU210" s="44">
        <v>0.25</v>
      </c>
      <c r="CV210" s="44">
        <v>35</v>
      </c>
      <c r="CW210" s="44">
        <f t="shared" si="9"/>
        <v>32.75</v>
      </c>
      <c r="CX210" s="87">
        <f t="shared" si="10"/>
        <v>100.5</v>
      </c>
      <c r="CY210" s="91">
        <f t="shared" si="11"/>
        <v>98.25</v>
      </c>
      <c r="CZ210" s="44">
        <v>34</v>
      </c>
      <c r="DA210" s="44"/>
      <c r="DB210" s="44"/>
    </row>
    <row r="211" spans="1:106" ht="15.75" customHeight="1" x14ac:dyDescent="0.3">
      <c r="A211" s="44" t="s">
        <v>212</v>
      </c>
      <c r="B211" s="44" t="s">
        <v>782</v>
      </c>
      <c r="C211" s="44" t="s">
        <v>805</v>
      </c>
      <c r="D211" s="44">
        <v>2019</v>
      </c>
      <c r="E211" s="45">
        <v>43634</v>
      </c>
      <c r="F211" s="44" t="s">
        <v>137</v>
      </c>
      <c r="G211" s="44" t="s">
        <v>110</v>
      </c>
      <c r="H211" s="37" t="s">
        <v>31</v>
      </c>
      <c r="I211" s="37" t="s">
        <v>31</v>
      </c>
      <c r="J211" s="37" t="s">
        <v>31</v>
      </c>
      <c r="K211" s="37" t="s">
        <v>31</v>
      </c>
      <c r="L211" s="37" t="s">
        <v>31</v>
      </c>
      <c r="M211" s="44">
        <v>0.5</v>
      </c>
      <c r="N211" s="44">
        <v>1</v>
      </c>
      <c r="O211" s="44">
        <v>2</v>
      </c>
      <c r="P211" s="44">
        <v>0.25</v>
      </c>
      <c r="Q211" s="44">
        <v>50</v>
      </c>
      <c r="R211" s="44">
        <v>12</v>
      </c>
      <c r="S211" s="44">
        <v>0</v>
      </c>
      <c r="T211" s="44">
        <v>0</v>
      </c>
      <c r="U211" s="44">
        <v>0.25</v>
      </c>
      <c r="V211" s="44">
        <v>0.25</v>
      </c>
      <c r="W211" s="44">
        <v>0</v>
      </c>
      <c r="X211" s="44">
        <v>0</v>
      </c>
      <c r="Y211" s="44">
        <v>1</v>
      </c>
      <c r="Z211" s="44">
        <v>0</v>
      </c>
      <c r="AA211" s="44">
        <v>0</v>
      </c>
      <c r="AB211" s="44">
        <v>0</v>
      </c>
      <c r="AC211" s="44">
        <v>12</v>
      </c>
      <c r="AD211" s="44">
        <v>11</v>
      </c>
      <c r="AE211" s="44">
        <v>0.25</v>
      </c>
      <c r="AF211" s="44">
        <v>0.25</v>
      </c>
      <c r="AG211" s="44">
        <v>0.5</v>
      </c>
      <c r="AH211" s="44">
        <v>0.25</v>
      </c>
      <c r="AI211" s="44">
        <v>0</v>
      </c>
      <c r="AJ211" s="44">
        <v>0</v>
      </c>
      <c r="AK211" s="44">
        <v>0</v>
      </c>
      <c r="AL211" s="44">
        <v>0</v>
      </c>
      <c r="AM211" s="44">
        <v>0</v>
      </c>
      <c r="AN211" s="44">
        <v>0</v>
      </c>
      <c r="AO211" s="44">
        <v>0</v>
      </c>
      <c r="AP211" s="44">
        <v>0</v>
      </c>
      <c r="AQ211" s="44">
        <v>0</v>
      </c>
      <c r="AR211" s="44">
        <v>0</v>
      </c>
      <c r="AS211" s="44">
        <v>0.25</v>
      </c>
      <c r="AT211" s="44">
        <v>0</v>
      </c>
      <c r="AU211" s="44">
        <v>0</v>
      </c>
      <c r="AV211" s="44">
        <v>0</v>
      </c>
      <c r="AW211" s="44">
        <v>1</v>
      </c>
      <c r="AX211" s="44">
        <v>0</v>
      </c>
      <c r="AY211" s="44">
        <v>0.25</v>
      </c>
      <c r="AZ211" s="44">
        <v>0</v>
      </c>
      <c r="BA211" s="44">
        <v>0</v>
      </c>
      <c r="BB211" s="44">
        <v>0</v>
      </c>
      <c r="BC211" s="44">
        <v>0</v>
      </c>
      <c r="BD211" s="44">
        <v>0</v>
      </c>
      <c r="BE211" s="44">
        <v>0.25</v>
      </c>
      <c r="BF211" s="44">
        <v>0</v>
      </c>
      <c r="BG211" s="44">
        <v>0</v>
      </c>
      <c r="BH211" s="44">
        <v>0</v>
      </c>
      <c r="BI211" s="44">
        <v>0</v>
      </c>
      <c r="BJ211" s="44">
        <v>0</v>
      </c>
      <c r="BK211" s="44">
        <v>0</v>
      </c>
      <c r="BL211" s="44">
        <v>0</v>
      </c>
      <c r="BM211" s="44">
        <v>0</v>
      </c>
      <c r="BN211" s="44">
        <v>1</v>
      </c>
      <c r="BO211" s="44">
        <v>0</v>
      </c>
      <c r="BP211" s="44">
        <v>3</v>
      </c>
      <c r="BQ211" s="44">
        <v>0</v>
      </c>
      <c r="BR211" s="44">
        <v>0</v>
      </c>
      <c r="BS211" s="44">
        <v>0</v>
      </c>
      <c r="BT211" s="44">
        <v>0.25</v>
      </c>
      <c r="BU211" s="44">
        <v>3</v>
      </c>
      <c r="BV211" s="44">
        <v>0</v>
      </c>
      <c r="BW211" s="44">
        <v>0</v>
      </c>
      <c r="BX211" s="44">
        <v>0</v>
      </c>
      <c r="BY211" s="44">
        <v>0</v>
      </c>
      <c r="BZ211" s="44">
        <v>0</v>
      </c>
      <c r="CA211" s="44">
        <v>0</v>
      </c>
      <c r="CB211" s="44">
        <v>0</v>
      </c>
      <c r="CC211" s="44">
        <v>0</v>
      </c>
      <c r="CD211" s="44">
        <v>0</v>
      </c>
      <c r="CE211" s="44">
        <v>0</v>
      </c>
      <c r="CF211" s="44">
        <v>0</v>
      </c>
      <c r="CG211" s="44">
        <v>0</v>
      </c>
      <c r="CH211" s="44">
        <v>2</v>
      </c>
      <c r="CI211" s="44">
        <v>0</v>
      </c>
      <c r="CJ211" s="44">
        <v>0</v>
      </c>
      <c r="CK211" s="44">
        <v>0</v>
      </c>
      <c r="CL211" s="44">
        <v>0</v>
      </c>
      <c r="CM211" s="44">
        <v>0</v>
      </c>
      <c r="CN211" s="44">
        <v>0</v>
      </c>
      <c r="CO211" s="44">
        <v>0</v>
      </c>
      <c r="CP211" s="44">
        <v>0</v>
      </c>
      <c r="CQ211" s="44">
        <v>0</v>
      </c>
      <c r="CR211" s="44">
        <v>0</v>
      </c>
      <c r="CS211" s="44">
        <v>0</v>
      </c>
      <c r="CT211" s="44">
        <v>0</v>
      </c>
      <c r="CU211" s="44">
        <v>0.25</v>
      </c>
      <c r="CV211" s="44">
        <v>32</v>
      </c>
      <c r="CW211" s="44">
        <f t="shared" si="9"/>
        <v>37</v>
      </c>
      <c r="CX211" s="87">
        <f t="shared" si="10"/>
        <v>97.75</v>
      </c>
      <c r="CY211" s="91">
        <f t="shared" si="11"/>
        <v>102.75</v>
      </c>
      <c r="CZ211" s="44">
        <v>6</v>
      </c>
      <c r="DA211" s="44"/>
      <c r="DB211" s="44"/>
    </row>
    <row r="212" spans="1:106" ht="15.75" customHeight="1" x14ac:dyDescent="0.3">
      <c r="A212" s="44" t="s">
        <v>212</v>
      </c>
      <c r="B212" s="44" t="s">
        <v>782</v>
      </c>
      <c r="C212" s="44" t="s">
        <v>805</v>
      </c>
      <c r="D212" s="44">
        <v>2019</v>
      </c>
      <c r="E212" s="45">
        <v>43634</v>
      </c>
      <c r="F212" s="44" t="s">
        <v>137</v>
      </c>
      <c r="G212" s="44" t="s">
        <v>113</v>
      </c>
      <c r="H212" s="37" t="s">
        <v>22</v>
      </c>
      <c r="I212" s="37" t="s">
        <v>22</v>
      </c>
      <c r="J212" s="37" t="s">
        <v>21</v>
      </c>
      <c r="K212" s="37" t="s">
        <v>22</v>
      </c>
      <c r="L212" s="37" t="s">
        <v>21</v>
      </c>
      <c r="M212" s="44">
        <v>1</v>
      </c>
      <c r="N212" s="44">
        <v>0.5</v>
      </c>
      <c r="O212" s="44">
        <v>1</v>
      </c>
      <c r="P212" s="44">
        <v>0</v>
      </c>
      <c r="Q212" s="44">
        <v>60</v>
      </c>
      <c r="R212" s="44">
        <v>6</v>
      </c>
      <c r="S212" s="44">
        <v>0</v>
      </c>
      <c r="T212" s="44">
        <v>0</v>
      </c>
      <c r="U212" s="44">
        <v>1</v>
      </c>
      <c r="V212" s="44">
        <v>0.25</v>
      </c>
      <c r="W212" s="44">
        <v>0</v>
      </c>
      <c r="X212" s="44">
        <v>0</v>
      </c>
      <c r="Y212" s="44">
        <v>2</v>
      </c>
      <c r="Z212" s="44">
        <v>0</v>
      </c>
      <c r="AA212" s="44">
        <v>0</v>
      </c>
      <c r="AB212" s="44">
        <v>0</v>
      </c>
      <c r="AC212" s="44">
        <v>4</v>
      </c>
      <c r="AD212" s="44">
        <v>10</v>
      </c>
      <c r="AE212" s="44">
        <v>0</v>
      </c>
      <c r="AF212" s="44">
        <v>0.25</v>
      </c>
      <c r="AG212" s="44">
        <v>0</v>
      </c>
      <c r="AH212" s="44">
        <v>0.25</v>
      </c>
      <c r="AI212" s="44">
        <v>0</v>
      </c>
      <c r="AJ212" s="44">
        <v>0</v>
      </c>
      <c r="AK212" s="44">
        <v>0</v>
      </c>
      <c r="AL212" s="44">
        <v>0</v>
      </c>
      <c r="AM212" s="44">
        <v>0</v>
      </c>
      <c r="AN212" s="44">
        <v>0</v>
      </c>
      <c r="AO212" s="44">
        <v>0</v>
      </c>
      <c r="AP212" s="44">
        <v>0.25</v>
      </c>
      <c r="AQ212" s="44">
        <v>0</v>
      </c>
      <c r="AR212" s="44">
        <v>0</v>
      </c>
      <c r="AS212" s="44">
        <v>0</v>
      </c>
      <c r="AT212" s="44">
        <v>0.25</v>
      </c>
      <c r="AU212" s="44">
        <v>0</v>
      </c>
      <c r="AV212" s="44">
        <v>0</v>
      </c>
      <c r="AW212" s="44">
        <v>3</v>
      </c>
      <c r="AX212" s="44">
        <v>0</v>
      </c>
      <c r="AY212" s="44">
        <v>0</v>
      </c>
      <c r="AZ212" s="44">
        <v>0</v>
      </c>
      <c r="BA212" s="44">
        <v>0</v>
      </c>
      <c r="BB212" s="44">
        <v>0</v>
      </c>
      <c r="BC212" s="44">
        <v>0</v>
      </c>
      <c r="BD212" s="44">
        <v>0</v>
      </c>
      <c r="BE212" s="44">
        <v>0.25</v>
      </c>
      <c r="BF212" s="44">
        <v>0</v>
      </c>
      <c r="BG212" s="44">
        <v>0</v>
      </c>
      <c r="BH212" s="44">
        <v>0</v>
      </c>
      <c r="BI212" s="44">
        <v>0</v>
      </c>
      <c r="BJ212" s="44">
        <v>0</v>
      </c>
      <c r="BK212" s="44">
        <v>0</v>
      </c>
      <c r="BL212" s="44">
        <v>0</v>
      </c>
      <c r="BM212" s="44">
        <v>0</v>
      </c>
      <c r="BN212" s="44">
        <v>0</v>
      </c>
      <c r="BO212" s="44">
        <v>0</v>
      </c>
      <c r="BP212" s="44">
        <v>9</v>
      </c>
      <c r="BQ212" s="44">
        <v>0</v>
      </c>
      <c r="BR212" s="44">
        <v>0</v>
      </c>
      <c r="BS212" s="44">
        <v>0</v>
      </c>
      <c r="BT212" s="44">
        <v>0.25</v>
      </c>
      <c r="BU212" s="44">
        <v>0.5</v>
      </c>
      <c r="BV212" s="44">
        <v>0</v>
      </c>
      <c r="BW212" s="44">
        <v>0</v>
      </c>
      <c r="BX212" s="44">
        <v>0</v>
      </c>
      <c r="BY212" s="44">
        <v>0.5</v>
      </c>
      <c r="BZ212" s="44">
        <v>0</v>
      </c>
      <c r="CA212" s="44">
        <v>0</v>
      </c>
      <c r="CB212" s="44">
        <v>0</v>
      </c>
      <c r="CC212" s="44">
        <v>0</v>
      </c>
      <c r="CD212" s="44">
        <v>0</v>
      </c>
      <c r="CE212" s="44">
        <v>0</v>
      </c>
      <c r="CF212" s="44">
        <v>0</v>
      </c>
      <c r="CG212" s="44">
        <v>0</v>
      </c>
      <c r="CH212" s="44">
        <v>0</v>
      </c>
      <c r="CI212" s="44">
        <v>0</v>
      </c>
      <c r="CJ212" s="44">
        <v>0.25</v>
      </c>
      <c r="CK212" s="44">
        <v>0</v>
      </c>
      <c r="CL212" s="44">
        <v>0</v>
      </c>
      <c r="CM212" s="44">
        <v>0</v>
      </c>
      <c r="CN212" s="44">
        <v>0</v>
      </c>
      <c r="CO212" s="44">
        <v>0</v>
      </c>
      <c r="CP212" s="44">
        <v>0</v>
      </c>
      <c r="CQ212" s="44">
        <v>0.25</v>
      </c>
      <c r="CR212" s="44">
        <v>0</v>
      </c>
      <c r="CS212" s="44">
        <v>0</v>
      </c>
      <c r="CT212" s="44">
        <v>0</v>
      </c>
      <c r="CU212" s="44">
        <v>0.25</v>
      </c>
      <c r="CV212" s="44">
        <v>33</v>
      </c>
      <c r="CW212" s="44">
        <f t="shared" si="9"/>
        <v>32.5</v>
      </c>
      <c r="CX212" s="87">
        <f t="shared" si="10"/>
        <v>101.5</v>
      </c>
      <c r="CY212" s="91">
        <f t="shared" si="11"/>
        <v>101</v>
      </c>
      <c r="CZ212" s="44">
        <v>0</v>
      </c>
      <c r="DA212" s="44"/>
      <c r="DB212" s="44"/>
    </row>
    <row r="213" spans="1:106" ht="15.75" customHeight="1" x14ac:dyDescent="0.3">
      <c r="A213" s="44" t="s">
        <v>212</v>
      </c>
      <c r="B213" s="44" t="s">
        <v>782</v>
      </c>
      <c r="C213" s="44" t="s">
        <v>805</v>
      </c>
      <c r="D213" s="44">
        <v>2019</v>
      </c>
      <c r="E213" s="45">
        <v>43634</v>
      </c>
      <c r="F213" s="44" t="s">
        <v>137</v>
      </c>
      <c r="G213" s="44" t="s">
        <v>116</v>
      </c>
      <c r="H213" s="37" t="s">
        <v>31</v>
      </c>
      <c r="I213" s="37" t="s">
        <v>31</v>
      </c>
      <c r="J213" s="37" t="s">
        <v>31</v>
      </c>
      <c r="K213" s="37" t="s">
        <v>31</v>
      </c>
      <c r="L213" s="37" t="s">
        <v>31</v>
      </c>
      <c r="M213" s="44">
        <v>0.25</v>
      </c>
      <c r="N213" s="44">
        <v>5</v>
      </c>
      <c r="O213" s="44">
        <v>0</v>
      </c>
      <c r="P213" s="44">
        <v>4</v>
      </c>
      <c r="Q213" s="44">
        <v>20</v>
      </c>
      <c r="R213" s="44">
        <v>40</v>
      </c>
      <c r="S213" s="44">
        <v>0</v>
      </c>
      <c r="T213" s="44">
        <v>0</v>
      </c>
      <c r="U213" s="44">
        <v>0.5</v>
      </c>
      <c r="V213" s="44">
        <v>0.25</v>
      </c>
      <c r="W213" s="44">
        <v>0</v>
      </c>
      <c r="X213" s="44">
        <v>0</v>
      </c>
      <c r="Y213" s="44">
        <v>3</v>
      </c>
      <c r="Z213" s="44">
        <v>0</v>
      </c>
      <c r="AA213" s="44">
        <v>0</v>
      </c>
      <c r="AB213" s="44">
        <v>0</v>
      </c>
      <c r="AC213" s="44">
        <v>14</v>
      </c>
      <c r="AD213" s="44">
        <v>1</v>
      </c>
      <c r="AE213" s="44">
        <v>0</v>
      </c>
      <c r="AF213" s="44">
        <v>0.25</v>
      </c>
      <c r="AG213" s="44">
        <v>0</v>
      </c>
      <c r="AH213" s="44">
        <v>0.25</v>
      </c>
      <c r="AI213" s="44">
        <v>0</v>
      </c>
      <c r="AJ213" s="44">
        <v>0</v>
      </c>
      <c r="AK213" s="44">
        <v>0</v>
      </c>
      <c r="AL213" s="44">
        <v>0</v>
      </c>
      <c r="AM213" s="44">
        <v>0</v>
      </c>
      <c r="AN213" s="44">
        <v>0</v>
      </c>
      <c r="AO213" s="44">
        <v>0</v>
      </c>
      <c r="AP213" s="44">
        <v>0</v>
      </c>
      <c r="AQ213" s="44">
        <v>0</v>
      </c>
      <c r="AR213" s="44">
        <v>0</v>
      </c>
      <c r="AS213" s="44">
        <v>0</v>
      </c>
      <c r="AT213" s="44">
        <v>0</v>
      </c>
      <c r="AU213" s="44">
        <v>0</v>
      </c>
      <c r="AV213" s="44">
        <v>0</v>
      </c>
      <c r="AW213" s="44">
        <v>3</v>
      </c>
      <c r="AX213" s="44">
        <v>0</v>
      </c>
      <c r="AY213" s="44">
        <v>1</v>
      </c>
      <c r="AZ213" s="44">
        <v>0</v>
      </c>
      <c r="BA213" s="44">
        <v>0.25</v>
      </c>
      <c r="BB213" s="44">
        <v>0</v>
      </c>
      <c r="BC213" s="44">
        <v>0</v>
      </c>
      <c r="BD213" s="44">
        <v>0</v>
      </c>
      <c r="BE213" s="44">
        <v>0.25</v>
      </c>
      <c r="BF213" s="44">
        <v>0</v>
      </c>
      <c r="BG213" s="44">
        <v>0</v>
      </c>
      <c r="BH213" s="44">
        <v>0</v>
      </c>
      <c r="BI213" s="44">
        <v>0</v>
      </c>
      <c r="BJ213" s="44">
        <v>0.25</v>
      </c>
      <c r="BK213" s="44">
        <v>0</v>
      </c>
      <c r="BL213" s="44">
        <v>0</v>
      </c>
      <c r="BM213" s="44">
        <v>0</v>
      </c>
      <c r="BN213" s="44">
        <v>0</v>
      </c>
      <c r="BO213" s="44">
        <v>0</v>
      </c>
      <c r="BP213" s="44">
        <v>2</v>
      </c>
      <c r="BQ213" s="44">
        <v>0</v>
      </c>
      <c r="BR213" s="44">
        <v>1</v>
      </c>
      <c r="BS213" s="44">
        <v>0</v>
      </c>
      <c r="BT213" s="44">
        <v>0.25</v>
      </c>
      <c r="BU213" s="44">
        <v>2</v>
      </c>
      <c r="BV213" s="44">
        <v>0</v>
      </c>
      <c r="BW213" s="44">
        <v>0</v>
      </c>
      <c r="BX213" s="44">
        <v>0</v>
      </c>
      <c r="BY213" s="44">
        <v>0</v>
      </c>
      <c r="BZ213" s="44">
        <v>0</v>
      </c>
      <c r="CA213" s="44">
        <v>0</v>
      </c>
      <c r="CB213" s="44">
        <v>0</v>
      </c>
      <c r="CC213" s="44">
        <v>0</v>
      </c>
      <c r="CD213" s="44">
        <v>0</v>
      </c>
      <c r="CE213" s="44">
        <v>0</v>
      </c>
      <c r="CF213" s="44">
        <v>0</v>
      </c>
      <c r="CG213" s="44">
        <v>0</v>
      </c>
      <c r="CH213" s="44">
        <v>2</v>
      </c>
      <c r="CI213" s="44">
        <v>0</v>
      </c>
      <c r="CJ213" s="44">
        <v>0</v>
      </c>
      <c r="CK213" s="44">
        <v>0</v>
      </c>
      <c r="CL213" s="44">
        <v>0.25</v>
      </c>
      <c r="CM213" s="44">
        <v>0</v>
      </c>
      <c r="CN213" s="44">
        <v>0</v>
      </c>
      <c r="CO213" s="44">
        <v>0</v>
      </c>
      <c r="CP213" s="44">
        <v>0</v>
      </c>
      <c r="CQ213" s="44">
        <v>0.5</v>
      </c>
      <c r="CR213" s="44">
        <v>0</v>
      </c>
      <c r="CS213" s="44">
        <v>0</v>
      </c>
      <c r="CT213" s="44">
        <v>0</v>
      </c>
      <c r="CU213" s="44">
        <v>0.25</v>
      </c>
      <c r="CV213" s="44">
        <v>29</v>
      </c>
      <c r="CW213" s="44">
        <f t="shared" si="9"/>
        <v>32.25</v>
      </c>
      <c r="CX213" s="87">
        <f t="shared" si="10"/>
        <v>98.25</v>
      </c>
      <c r="CY213" s="91">
        <f t="shared" si="11"/>
        <v>101.5</v>
      </c>
      <c r="CZ213" s="44">
        <v>0</v>
      </c>
      <c r="DA213" s="44"/>
      <c r="DB213" s="44"/>
    </row>
    <row r="214" spans="1:106" ht="15.75" customHeight="1" x14ac:dyDescent="0.3">
      <c r="A214" s="44" t="s">
        <v>212</v>
      </c>
      <c r="B214" s="44" t="s">
        <v>782</v>
      </c>
      <c r="C214" s="44" t="s">
        <v>725</v>
      </c>
      <c r="D214" s="44">
        <v>2019</v>
      </c>
      <c r="E214" s="45">
        <v>43634</v>
      </c>
      <c r="F214" s="44" t="s">
        <v>137</v>
      </c>
      <c r="G214" s="44" t="s">
        <v>122</v>
      </c>
      <c r="H214" s="37" t="s">
        <v>27</v>
      </c>
      <c r="I214" s="37" t="s">
        <v>27</v>
      </c>
      <c r="J214" s="37" t="s">
        <v>26</v>
      </c>
      <c r="K214" s="37" t="s">
        <v>27</v>
      </c>
      <c r="L214" s="37" t="s">
        <v>26</v>
      </c>
      <c r="M214" s="44">
        <v>0</v>
      </c>
      <c r="N214" s="44">
        <v>10</v>
      </c>
      <c r="O214" s="44">
        <v>0.25</v>
      </c>
      <c r="P214" s="44">
        <v>0.5</v>
      </c>
      <c r="Q214" s="44">
        <v>15</v>
      </c>
      <c r="R214" s="44">
        <v>40</v>
      </c>
      <c r="S214" s="44">
        <v>0</v>
      </c>
      <c r="T214" s="44">
        <v>0</v>
      </c>
      <c r="U214" s="44">
        <v>1</v>
      </c>
      <c r="V214" s="44">
        <v>0.25</v>
      </c>
      <c r="W214" s="44">
        <v>0</v>
      </c>
      <c r="X214" s="44">
        <v>0</v>
      </c>
      <c r="Y214" s="44">
        <v>0.5</v>
      </c>
      <c r="Z214" s="44">
        <v>0</v>
      </c>
      <c r="AA214" s="44">
        <v>0</v>
      </c>
      <c r="AB214" s="44">
        <v>0</v>
      </c>
      <c r="AC214" s="44">
        <v>6</v>
      </c>
      <c r="AD214" s="44">
        <v>6</v>
      </c>
      <c r="AE214" s="44">
        <v>0.25</v>
      </c>
      <c r="AF214" s="44">
        <v>0.25</v>
      </c>
      <c r="AG214" s="44">
        <v>2</v>
      </c>
      <c r="AH214" s="44">
        <v>0.25</v>
      </c>
      <c r="AI214" s="44">
        <v>0</v>
      </c>
      <c r="AJ214" s="44">
        <v>0</v>
      </c>
      <c r="AK214" s="44">
        <v>0</v>
      </c>
      <c r="AL214" s="44">
        <v>0</v>
      </c>
      <c r="AM214" s="44">
        <v>0</v>
      </c>
      <c r="AN214" s="44">
        <v>0</v>
      </c>
      <c r="AO214" s="44">
        <v>0</v>
      </c>
      <c r="AP214" s="44">
        <v>0</v>
      </c>
      <c r="AQ214" s="44">
        <v>0</v>
      </c>
      <c r="AR214" s="44">
        <v>0</v>
      </c>
      <c r="AS214" s="44">
        <v>0</v>
      </c>
      <c r="AT214" s="44">
        <v>0</v>
      </c>
      <c r="AU214" s="44">
        <v>0</v>
      </c>
      <c r="AV214" s="44">
        <v>0</v>
      </c>
      <c r="AW214" s="44">
        <v>6</v>
      </c>
      <c r="AX214" s="44">
        <v>0</v>
      </c>
      <c r="AY214" s="44">
        <v>0</v>
      </c>
      <c r="AZ214" s="44">
        <v>0</v>
      </c>
      <c r="BA214" s="44">
        <v>0.25</v>
      </c>
      <c r="BB214" s="44">
        <v>0</v>
      </c>
      <c r="BC214" s="44">
        <v>0</v>
      </c>
      <c r="BD214" s="44">
        <v>0</v>
      </c>
      <c r="BE214" s="44">
        <v>0.25</v>
      </c>
      <c r="BF214" s="44">
        <v>0</v>
      </c>
      <c r="BG214" s="44">
        <v>0</v>
      </c>
      <c r="BH214" s="44">
        <v>0</v>
      </c>
      <c r="BI214" s="44">
        <v>0</v>
      </c>
      <c r="BJ214" s="44">
        <v>0</v>
      </c>
      <c r="BK214" s="44">
        <v>0</v>
      </c>
      <c r="BL214" s="44">
        <v>0</v>
      </c>
      <c r="BM214" s="44">
        <v>0</v>
      </c>
      <c r="BN214" s="44">
        <v>0</v>
      </c>
      <c r="BO214" s="44">
        <v>0</v>
      </c>
      <c r="BP214" s="44">
        <v>7</v>
      </c>
      <c r="BQ214" s="44">
        <v>0</v>
      </c>
      <c r="BR214" s="44">
        <v>0.5</v>
      </c>
      <c r="BS214" s="44">
        <v>0</v>
      </c>
      <c r="BT214" s="44">
        <v>0.25</v>
      </c>
      <c r="BU214" s="44">
        <v>1</v>
      </c>
      <c r="BV214" s="44">
        <v>0</v>
      </c>
      <c r="BW214" s="44">
        <v>0</v>
      </c>
      <c r="BX214" s="44">
        <v>0</v>
      </c>
      <c r="BY214" s="44">
        <v>0</v>
      </c>
      <c r="BZ214" s="44">
        <v>0</v>
      </c>
      <c r="CA214" s="44">
        <v>0</v>
      </c>
      <c r="CB214" s="44">
        <v>0</v>
      </c>
      <c r="CC214" s="44">
        <v>0</v>
      </c>
      <c r="CD214" s="44">
        <v>0</v>
      </c>
      <c r="CE214" s="44">
        <v>0</v>
      </c>
      <c r="CF214" s="44">
        <v>0</v>
      </c>
      <c r="CG214" s="44">
        <v>0</v>
      </c>
      <c r="CH214" s="44">
        <v>0</v>
      </c>
      <c r="CI214" s="44">
        <v>0</v>
      </c>
      <c r="CJ214" s="44">
        <v>0</v>
      </c>
      <c r="CK214" s="44">
        <v>0</v>
      </c>
      <c r="CL214" s="44">
        <v>0</v>
      </c>
      <c r="CM214" s="44">
        <v>0.25</v>
      </c>
      <c r="CN214" s="44">
        <v>0</v>
      </c>
      <c r="CO214" s="44">
        <v>0</v>
      </c>
      <c r="CP214" s="44">
        <v>0</v>
      </c>
      <c r="CQ214" s="44">
        <v>0.25</v>
      </c>
      <c r="CR214" s="44">
        <v>0</v>
      </c>
      <c r="CS214" s="44">
        <v>0</v>
      </c>
      <c r="CT214" s="44">
        <v>0</v>
      </c>
      <c r="CU214" s="44">
        <v>0</v>
      </c>
      <c r="CV214" s="44">
        <v>32</v>
      </c>
      <c r="CW214" s="44">
        <f t="shared" si="9"/>
        <v>32.25</v>
      </c>
      <c r="CX214" s="87">
        <f t="shared" si="10"/>
        <v>97.75</v>
      </c>
      <c r="CY214" s="91">
        <f t="shared" si="11"/>
        <v>98</v>
      </c>
      <c r="CZ214" s="44">
        <v>0</v>
      </c>
      <c r="DA214" s="44"/>
      <c r="DB214" s="44"/>
    </row>
    <row r="215" spans="1:106" ht="15.75" customHeight="1" x14ac:dyDescent="0.3">
      <c r="A215" s="44" t="s">
        <v>212</v>
      </c>
      <c r="B215" s="44" t="s">
        <v>782</v>
      </c>
      <c r="C215" s="44" t="s">
        <v>725</v>
      </c>
      <c r="D215" s="44">
        <v>2019</v>
      </c>
      <c r="E215" s="45">
        <v>43634</v>
      </c>
      <c r="F215" s="44" t="s">
        <v>137</v>
      </c>
      <c r="G215" s="44" t="s">
        <v>125</v>
      </c>
      <c r="H215" s="37" t="s">
        <v>31</v>
      </c>
      <c r="I215" s="37" t="s">
        <v>31</v>
      </c>
      <c r="J215" s="37" t="s">
        <v>31</v>
      </c>
      <c r="K215" s="37" t="s">
        <v>31</v>
      </c>
      <c r="L215" s="37" t="s">
        <v>31</v>
      </c>
      <c r="M215" s="44">
        <v>0</v>
      </c>
      <c r="N215" s="44">
        <v>3</v>
      </c>
      <c r="O215" s="44">
        <v>0</v>
      </c>
      <c r="P215" s="44">
        <v>1</v>
      </c>
      <c r="Q215" s="44">
        <v>30</v>
      </c>
      <c r="R215" s="44">
        <v>35</v>
      </c>
      <c r="S215" s="44">
        <v>0</v>
      </c>
      <c r="T215" s="44">
        <v>0</v>
      </c>
      <c r="U215" s="44">
        <v>0.25</v>
      </c>
      <c r="V215" s="44">
        <v>0</v>
      </c>
      <c r="W215" s="44">
        <v>0</v>
      </c>
      <c r="X215" s="44">
        <v>0</v>
      </c>
      <c r="Y215" s="44">
        <v>2</v>
      </c>
      <c r="Z215" s="44">
        <v>0</v>
      </c>
      <c r="AA215" s="44">
        <v>0</v>
      </c>
      <c r="AB215" s="44">
        <v>0</v>
      </c>
      <c r="AC215" s="44">
        <v>12</v>
      </c>
      <c r="AD215" s="44">
        <v>0.5</v>
      </c>
      <c r="AE215" s="44">
        <v>0.25</v>
      </c>
      <c r="AF215" s="44">
        <v>0.25</v>
      </c>
      <c r="AG215" s="44">
        <v>0</v>
      </c>
      <c r="AH215" s="44">
        <v>0.25</v>
      </c>
      <c r="AI215" s="44">
        <v>0</v>
      </c>
      <c r="AJ215" s="44">
        <v>0</v>
      </c>
      <c r="AK215" s="44">
        <v>0</v>
      </c>
      <c r="AL215" s="44">
        <v>0</v>
      </c>
      <c r="AM215" s="44">
        <v>0</v>
      </c>
      <c r="AN215" s="44">
        <v>0</v>
      </c>
      <c r="AO215" s="44">
        <v>0</v>
      </c>
      <c r="AP215" s="44">
        <v>0</v>
      </c>
      <c r="AQ215" s="44">
        <v>0</v>
      </c>
      <c r="AR215" s="44">
        <v>0</v>
      </c>
      <c r="AS215" s="44">
        <v>0</v>
      </c>
      <c r="AT215" s="44">
        <v>0</v>
      </c>
      <c r="AU215" s="44">
        <v>0</v>
      </c>
      <c r="AV215" s="44">
        <v>0</v>
      </c>
      <c r="AW215" s="44">
        <v>2</v>
      </c>
      <c r="AX215" s="44">
        <v>0</v>
      </c>
      <c r="AY215" s="44">
        <v>0</v>
      </c>
      <c r="AZ215" s="44">
        <v>0</v>
      </c>
      <c r="BA215" s="44">
        <v>0</v>
      </c>
      <c r="BB215" s="44">
        <v>0</v>
      </c>
      <c r="BC215" s="44">
        <v>0</v>
      </c>
      <c r="BD215" s="44">
        <v>0</v>
      </c>
      <c r="BE215" s="44">
        <v>0.25</v>
      </c>
      <c r="BF215" s="44">
        <v>0</v>
      </c>
      <c r="BG215" s="44">
        <v>0</v>
      </c>
      <c r="BH215" s="44">
        <v>0</v>
      </c>
      <c r="BI215" s="44">
        <v>0</v>
      </c>
      <c r="BJ215" s="44">
        <v>0</v>
      </c>
      <c r="BK215" s="44">
        <v>0</v>
      </c>
      <c r="BL215" s="44">
        <v>0</v>
      </c>
      <c r="BM215" s="44">
        <v>0</v>
      </c>
      <c r="BN215" s="44">
        <v>6</v>
      </c>
      <c r="BO215" s="44">
        <v>0</v>
      </c>
      <c r="BP215" s="44">
        <v>2</v>
      </c>
      <c r="BQ215" s="44">
        <v>0</v>
      </c>
      <c r="BR215" s="44">
        <v>0</v>
      </c>
      <c r="BS215" s="44">
        <v>0</v>
      </c>
      <c r="BT215" s="44">
        <v>0.25</v>
      </c>
      <c r="BU215" s="44">
        <v>2</v>
      </c>
      <c r="BV215" s="44">
        <v>0</v>
      </c>
      <c r="BW215" s="44">
        <v>0</v>
      </c>
      <c r="BX215" s="44">
        <v>0</v>
      </c>
      <c r="BY215" s="44">
        <v>0</v>
      </c>
      <c r="BZ215" s="44">
        <v>0</v>
      </c>
      <c r="CA215" s="44">
        <v>0</v>
      </c>
      <c r="CB215" s="44">
        <v>0</v>
      </c>
      <c r="CC215" s="44">
        <v>0</v>
      </c>
      <c r="CD215" s="44">
        <v>0</v>
      </c>
      <c r="CE215" s="44">
        <v>0</v>
      </c>
      <c r="CF215" s="44">
        <v>0</v>
      </c>
      <c r="CG215" s="44">
        <v>0</v>
      </c>
      <c r="CH215" s="44">
        <v>0</v>
      </c>
      <c r="CI215" s="44">
        <v>0</v>
      </c>
      <c r="CJ215" s="44">
        <v>0</v>
      </c>
      <c r="CK215" s="44">
        <v>0</v>
      </c>
      <c r="CL215" s="44">
        <v>0</v>
      </c>
      <c r="CM215" s="44">
        <v>0</v>
      </c>
      <c r="CN215" s="44">
        <v>0</v>
      </c>
      <c r="CO215" s="44">
        <v>0</v>
      </c>
      <c r="CP215" s="44">
        <v>0</v>
      </c>
      <c r="CQ215" s="44">
        <v>0.25</v>
      </c>
      <c r="CR215" s="44">
        <v>0</v>
      </c>
      <c r="CS215" s="44">
        <v>0</v>
      </c>
      <c r="CT215" s="44">
        <v>0</v>
      </c>
      <c r="CU215" s="44">
        <v>0.25</v>
      </c>
      <c r="CV215" s="44">
        <v>27</v>
      </c>
      <c r="CW215" s="44">
        <f t="shared" si="9"/>
        <v>28.5</v>
      </c>
      <c r="CX215" s="87">
        <f t="shared" si="10"/>
        <v>96</v>
      </c>
      <c r="CY215" s="91">
        <f t="shared" si="11"/>
        <v>97.5</v>
      </c>
      <c r="CZ215" s="44">
        <v>38</v>
      </c>
      <c r="DA215" s="44"/>
      <c r="DB215" s="44" t="s">
        <v>904</v>
      </c>
    </row>
    <row r="216" spans="1:106" ht="15.75" customHeight="1" x14ac:dyDescent="0.3">
      <c r="A216" s="44" t="s">
        <v>212</v>
      </c>
      <c r="B216" s="44" t="s">
        <v>782</v>
      </c>
      <c r="C216" s="44" t="s">
        <v>725</v>
      </c>
      <c r="D216" s="44">
        <v>2019</v>
      </c>
      <c r="E216" s="45">
        <v>43634</v>
      </c>
      <c r="F216" s="44" t="s">
        <v>137</v>
      </c>
      <c r="G216" s="44" t="s">
        <v>128</v>
      </c>
      <c r="H216" s="37" t="s">
        <v>21</v>
      </c>
      <c r="I216" s="37" t="s">
        <v>21</v>
      </c>
      <c r="J216" s="37" t="s">
        <v>22</v>
      </c>
      <c r="K216" s="37" t="s">
        <v>21</v>
      </c>
      <c r="L216" s="37" t="s">
        <v>22</v>
      </c>
      <c r="M216" s="44">
        <v>0.25</v>
      </c>
      <c r="N216" s="44">
        <v>2</v>
      </c>
      <c r="O216" s="44">
        <v>0</v>
      </c>
      <c r="P216" s="44">
        <v>0.25</v>
      </c>
      <c r="Q216" s="44">
        <v>45</v>
      </c>
      <c r="R216" s="44">
        <v>15</v>
      </c>
      <c r="S216" s="44">
        <v>0</v>
      </c>
      <c r="T216" s="44">
        <v>0.5</v>
      </c>
      <c r="U216" s="44">
        <v>0.25</v>
      </c>
      <c r="V216" s="44">
        <v>0.25</v>
      </c>
      <c r="W216" s="44">
        <v>0</v>
      </c>
      <c r="X216" s="44">
        <v>0</v>
      </c>
      <c r="Y216" s="44">
        <v>1</v>
      </c>
      <c r="Z216" s="44">
        <v>0</v>
      </c>
      <c r="AA216" s="44">
        <v>0</v>
      </c>
      <c r="AB216" s="44">
        <v>0</v>
      </c>
      <c r="AC216" s="44">
        <v>11</v>
      </c>
      <c r="AD216" s="44">
        <v>10</v>
      </c>
      <c r="AE216" s="44">
        <v>0</v>
      </c>
      <c r="AF216" s="44">
        <v>0.25</v>
      </c>
      <c r="AG216" s="44">
        <v>0</v>
      </c>
      <c r="AH216" s="44">
        <v>0.25</v>
      </c>
      <c r="AI216" s="44">
        <v>0</v>
      </c>
      <c r="AJ216" s="44">
        <v>0</v>
      </c>
      <c r="AK216" s="44">
        <v>0</v>
      </c>
      <c r="AL216" s="44">
        <v>0</v>
      </c>
      <c r="AM216" s="44">
        <v>0</v>
      </c>
      <c r="AN216" s="44">
        <v>0</v>
      </c>
      <c r="AO216" s="44">
        <v>0</v>
      </c>
      <c r="AP216" s="44">
        <v>0</v>
      </c>
      <c r="AQ216" s="44">
        <v>0</v>
      </c>
      <c r="AR216" s="44">
        <v>0</v>
      </c>
      <c r="AS216" s="44">
        <v>0.25</v>
      </c>
      <c r="AT216" s="44">
        <v>0.25</v>
      </c>
      <c r="AU216" s="44">
        <v>0</v>
      </c>
      <c r="AV216" s="44">
        <v>0.25</v>
      </c>
      <c r="AW216" s="44">
        <v>0</v>
      </c>
      <c r="AX216" s="44">
        <v>0</v>
      </c>
      <c r="AY216" s="44">
        <v>0</v>
      </c>
      <c r="AZ216" s="44">
        <v>0</v>
      </c>
      <c r="BA216" s="44">
        <v>0.25</v>
      </c>
      <c r="BB216" s="44">
        <v>0</v>
      </c>
      <c r="BC216" s="44">
        <v>0</v>
      </c>
      <c r="BD216" s="44">
        <v>0</v>
      </c>
      <c r="BE216" s="44">
        <v>0.25</v>
      </c>
      <c r="BF216" s="44">
        <v>0</v>
      </c>
      <c r="BG216" s="44">
        <v>0</v>
      </c>
      <c r="BH216" s="44">
        <v>0</v>
      </c>
      <c r="BI216" s="44">
        <v>0</v>
      </c>
      <c r="BJ216" s="44">
        <v>0.25</v>
      </c>
      <c r="BK216" s="44">
        <v>0</v>
      </c>
      <c r="BL216" s="44">
        <v>0</v>
      </c>
      <c r="BM216" s="44">
        <v>0</v>
      </c>
      <c r="BN216" s="44">
        <v>0.25</v>
      </c>
      <c r="BO216" s="44">
        <v>0</v>
      </c>
      <c r="BP216" s="44">
        <v>5</v>
      </c>
      <c r="BQ216" s="44">
        <v>0</v>
      </c>
      <c r="BR216" s="44">
        <v>0</v>
      </c>
      <c r="BS216" s="44">
        <v>0.25</v>
      </c>
      <c r="BT216" s="44">
        <v>0.25</v>
      </c>
      <c r="BU216" s="44">
        <v>1</v>
      </c>
      <c r="BV216" s="44">
        <v>0</v>
      </c>
      <c r="BW216" s="44">
        <v>0</v>
      </c>
      <c r="BX216" s="44">
        <v>0</v>
      </c>
      <c r="BY216" s="44">
        <v>0</v>
      </c>
      <c r="BZ216" s="44">
        <v>0</v>
      </c>
      <c r="CA216" s="44">
        <v>0</v>
      </c>
      <c r="CB216" s="44">
        <v>0</v>
      </c>
      <c r="CC216" s="44">
        <v>0</v>
      </c>
      <c r="CD216" s="44">
        <v>0</v>
      </c>
      <c r="CE216" s="44">
        <v>0</v>
      </c>
      <c r="CF216" s="44">
        <v>0</v>
      </c>
      <c r="CG216" s="44">
        <v>0</v>
      </c>
      <c r="CH216" s="44">
        <v>5</v>
      </c>
      <c r="CI216" s="44">
        <v>0</v>
      </c>
      <c r="CJ216" s="44">
        <v>0</v>
      </c>
      <c r="CK216" s="44">
        <v>0</v>
      </c>
      <c r="CL216" s="44">
        <v>0</v>
      </c>
      <c r="CM216" s="44">
        <v>0</v>
      </c>
      <c r="CN216" s="44">
        <v>0</v>
      </c>
      <c r="CO216" s="44">
        <v>0.25</v>
      </c>
      <c r="CP216" s="44">
        <v>0</v>
      </c>
      <c r="CQ216" s="44">
        <v>0.25</v>
      </c>
      <c r="CR216" s="44">
        <v>0</v>
      </c>
      <c r="CS216" s="44">
        <v>0</v>
      </c>
      <c r="CT216" s="44">
        <v>0</v>
      </c>
      <c r="CU216" s="44">
        <v>0.25</v>
      </c>
      <c r="CV216" s="44">
        <v>35</v>
      </c>
      <c r="CW216" s="44">
        <f t="shared" si="9"/>
        <v>37.5</v>
      </c>
      <c r="CX216" s="87">
        <f t="shared" si="10"/>
        <v>97.5</v>
      </c>
      <c r="CY216" s="91">
        <f t="shared" si="11"/>
        <v>100</v>
      </c>
      <c r="CZ216" s="44">
        <v>1</v>
      </c>
      <c r="DA216" s="44"/>
      <c r="DB216" s="44"/>
    </row>
    <row r="217" spans="1:106" ht="15.75" customHeight="1" x14ac:dyDescent="0.3">
      <c r="A217" s="44" t="s">
        <v>212</v>
      </c>
      <c r="B217" s="44" t="s">
        <v>782</v>
      </c>
      <c r="C217" s="44" t="s">
        <v>805</v>
      </c>
      <c r="D217" s="44">
        <v>2019</v>
      </c>
      <c r="E217" s="45">
        <v>43634</v>
      </c>
      <c r="F217" s="44" t="s">
        <v>137</v>
      </c>
      <c r="G217" s="44" t="s">
        <v>131</v>
      </c>
      <c r="H217" s="37" t="s">
        <v>45</v>
      </c>
      <c r="I217" s="37" t="s">
        <v>45</v>
      </c>
      <c r="J217" s="37" t="s">
        <v>45</v>
      </c>
      <c r="K217" s="37" t="s">
        <v>45</v>
      </c>
      <c r="L217" s="64" t="s">
        <v>45</v>
      </c>
      <c r="M217" s="44">
        <v>0.25</v>
      </c>
      <c r="N217" s="44">
        <v>10</v>
      </c>
      <c r="O217" s="44">
        <v>0.5</v>
      </c>
      <c r="P217" s="44">
        <v>3</v>
      </c>
      <c r="Q217" s="44">
        <v>30</v>
      </c>
      <c r="R217" s="44">
        <v>40</v>
      </c>
      <c r="S217" s="44">
        <v>0</v>
      </c>
      <c r="T217" s="44">
        <v>0</v>
      </c>
      <c r="U217" s="44">
        <v>0.25</v>
      </c>
      <c r="V217" s="44">
        <v>0.25</v>
      </c>
      <c r="W217" s="44">
        <v>0</v>
      </c>
      <c r="X217" s="44">
        <v>0</v>
      </c>
      <c r="Y217" s="44">
        <v>2</v>
      </c>
      <c r="Z217" s="44">
        <v>0</v>
      </c>
      <c r="AA217" s="44">
        <v>0</v>
      </c>
      <c r="AB217" s="44">
        <v>0</v>
      </c>
      <c r="AC217" s="44">
        <v>5</v>
      </c>
      <c r="AD217" s="44">
        <v>0.5</v>
      </c>
      <c r="AE217" s="44">
        <v>0</v>
      </c>
      <c r="AF217" s="44">
        <v>0.25</v>
      </c>
      <c r="AG217" s="44">
        <v>4</v>
      </c>
      <c r="AH217" s="44">
        <v>0</v>
      </c>
      <c r="AI217" s="44">
        <v>0</v>
      </c>
      <c r="AJ217" s="44">
        <v>0</v>
      </c>
      <c r="AK217" s="44">
        <v>0</v>
      </c>
      <c r="AL217" s="44">
        <v>0</v>
      </c>
      <c r="AM217" s="44">
        <v>0</v>
      </c>
      <c r="AN217" s="44">
        <v>0</v>
      </c>
      <c r="AO217" s="44">
        <v>0</v>
      </c>
      <c r="AP217" s="44">
        <v>0</v>
      </c>
      <c r="AQ217" s="44">
        <v>0</v>
      </c>
      <c r="AR217" s="44">
        <v>0</v>
      </c>
      <c r="AS217" s="44">
        <v>0</v>
      </c>
      <c r="AT217" s="44">
        <v>0.25</v>
      </c>
      <c r="AU217" s="44">
        <v>0</v>
      </c>
      <c r="AV217" s="44">
        <v>0.25</v>
      </c>
      <c r="AW217" s="44">
        <v>2</v>
      </c>
      <c r="AX217" s="44">
        <v>0</v>
      </c>
      <c r="AY217" s="44">
        <v>0</v>
      </c>
      <c r="AZ217" s="44">
        <v>0</v>
      </c>
      <c r="BA217" s="44">
        <v>0</v>
      </c>
      <c r="BB217" s="44">
        <v>0</v>
      </c>
      <c r="BC217" s="44">
        <v>0</v>
      </c>
      <c r="BD217" s="44">
        <v>0</v>
      </c>
      <c r="BE217" s="44">
        <v>0.25</v>
      </c>
      <c r="BF217" s="44">
        <v>0</v>
      </c>
      <c r="BG217" s="44">
        <v>0</v>
      </c>
      <c r="BH217" s="44">
        <v>0</v>
      </c>
      <c r="BI217" s="44">
        <v>0</v>
      </c>
      <c r="BJ217" s="44">
        <v>0.25</v>
      </c>
      <c r="BK217" s="44">
        <v>0</v>
      </c>
      <c r="BL217" s="44">
        <v>0</v>
      </c>
      <c r="BM217" s="44">
        <v>0</v>
      </c>
      <c r="BN217" s="44">
        <v>2</v>
      </c>
      <c r="BO217" s="44">
        <v>0</v>
      </c>
      <c r="BP217" s="44">
        <v>4</v>
      </c>
      <c r="BQ217" s="44">
        <v>0.25</v>
      </c>
      <c r="BR217" s="44">
        <v>0.25</v>
      </c>
      <c r="BS217" s="44">
        <v>0</v>
      </c>
      <c r="BT217" s="44">
        <v>0.25</v>
      </c>
      <c r="BU217" s="44">
        <v>1</v>
      </c>
      <c r="BV217" s="44">
        <v>0</v>
      </c>
      <c r="BW217" s="44">
        <v>0</v>
      </c>
      <c r="BX217" s="44">
        <v>0</v>
      </c>
      <c r="BY217" s="44">
        <v>0</v>
      </c>
      <c r="BZ217" s="44">
        <v>0</v>
      </c>
      <c r="CA217" s="44">
        <v>0</v>
      </c>
      <c r="CB217" s="44">
        <v>0</v>
      </c>
      <c r="CC217" s="44">
        <v>0</v>
      </c>
      <c r="CD217" s="44">
        <v>0</v>
      </c>
      <c r="CE217" s="44">
        <v>0</v>
      </c>
      <c r="CF217" s="44">
        <v>0</v>
      </c>
      <c r="CG217" s="44">
        <v>0</v>
      </c>
      <c r="CH217" s="44">
        <v>0</v>
      </c>
      <c r="CI217" s="44">
        <v>0</v>
      </c>
      <c r="CJ217" s="44">
        <v>0</v>
      </c>
      <c r="CK217" s="44">
        <v>0</v>
      </c>
      <c r="CL217" s="44">
        <v>0.25</v>
      </c>
      <c r="CM217" s="44">
        <v>0</v>
      </c>
      <c r="CN217" s="44">
        <v>0</v>
      </c>
      <c r="CO217" s="44">
        <v>0</v>
      </c>
      <c r="CP217" s="44">
        <v>0</v>
      </c>
      <c r="CQ217" s="44">
        <v>0.25</v>
      </c>
      <c r="CR217" s="44">
        <v>0</v>
      </c>
      <c r="CS217" s="44">
        <v>0</v>
      </c>
      <c r="CT217" s="44">
        <v>0</v>
      </c>
      <c r="CU217" s="44">
        <v>0.25</v>
      </c>
      <c r="CV217" s="44">
        <v>20</v>
      </c>
      <c r="CW217" s="69">
        <f t="shared" si="9"/>
        <v>23.75</v>
      </c>
      <c r="CX217" s="87">
        <f t="shared" si="10"/>
        <v>103.75</v>
      </c>
      <c r="CY217" s="91">
        <f t="shared" si="11"/>
        <v>107.5</v>
      </c>
      <c r="CZ217" s="44">
        <v>21</v>
      </c>
      <c r="DA217" s="44"/>
      <c r="DB217" s="44" t="s">
        <v>896</v>
      </c>
    </row>
    <row r="218" spans="1:106" s="57" customFormat="1" ht="15.75" customHeight="1" x14ac:dyDescent="0.3">
      <c r="A218" s="94" t="s">
        <v>905</v>
      </c>
      <c r="B218" s="94" t="s">
        <v>782</v>
      </c>
      <c r="C218" s="94" t="s">
        <v>782</v>
      </c>
      <c r="D218" s="94">
        <v>2020</v>
      </c>
      <c r="E218" s="95">
        <v>44005</v>
      </c>
      <c r="F218" s="94" t="s">
        <v>19</v>
      </c>
      <c r="G218" s="94" t="s">
        <v>20</v>
      </c>
      <c r="H218" s="96" t="s">
        <v>21</v>
      </c>
      <c r="I218" s="96" t="s">
        <v>21</v>
      </c>
      <c r="J218" s="96" t="s">
        <v>22</v>
      </c>
      <c r="K218" s="96" t="s">
        <v>21</v>
      </c>
      <c r="L218" s="63" t="s">
        <v>22</v>
      </c>
      <c r="M218" s="94">
        <v>0</v>
      </c>
      <c r="N218" s="94">
        <v>0</v>
      </c>
      <c r="O218" s="94">
        <v>0</v>
      </c>
      <c r="P218" s="94">
        <v>0</v>
      </c>
      <c r="Q218" s="94">
        <v>40</v>
      </c>
      <c r="R218" s="94">
        <v>10</v>
      </c>
      <c r="S218" s="94">
        <v>0</v>
      </c>
      <c r="T218" s="94">
        <v>0</v>
      </c>
      <c r="U218" s="94">
        <v>0.25</v>
      </c>
      <c r="V218" s="94">
        <v>0</v>
      </c>
      <c r="W218" s="94">
        <v>0</v>
      </c>
      <c r="X218" s="94">
        <v>0</v>
      </c>
      <c r="Y218" s="94">
        <v>1</v>
      </c>
      <c r="Z218" s="94">
        <v>0</v>
      </c>
      <c r="AA218" s="94">
        <v>0</v>
      </c>
      <c r="AB218" s="94">
        <v>0</v>
      </c>
      <c r="AC218" s="94">
        <v>12</v>
      </c>
      <c r="AD218" s="94">
        <v>0</v>
      </c>
      <c r="AE218" s="94">
        <v>30</v>
      </c>
      <c r="AF218" s="94">
        <v>0.25</v>
      </c>
      <c r="AG218" s="94">
        <v>0</v>
      </c>
      <c r="AH218" s="94">
        <v>0</v>
      </c>
      <c r="AI218" s="94">
        <v>0</v>
      </c>
      <c r="AJ218" s="94">
        <v>0</v>
      </c>
      <c r="AK218" s="94">
        <v>0</v>
      </c>
      <c r="AL218" s="94">
        <v>0</v>
      </c>
      <c r="AM218" s="94">
        <v>0</v>
      </c>
      <c r="AN218" s="94">
        <v>0</v>
      </c>
      <c r="AO218" s="94">
        <v>0</v>
      </c>
      <c r="AP218" s="94">
        <v>0</v>
      </c>
      <c r="AQ218" s="94">
        <v>0</v>
      </c>
      <c r="AR218" s="94">
        <v>0</v>
      </c>
      <c r="AS218" s="94">
        <v>0</v>
      </c>
      <c r="AT218" s="94">
        <v>0</v>
      </c>
      <c r="AU218" s="94">
        <v>0</v>
      </c>
      <c r="AV218" s="94">
        <v>0</v>
      </c>
      <c r="AW218" s="94">
        <v>1</v>
      </c>
      <c r="AX218" s="94">
        <v>0</v>
      </c>
      <c r="AY218" s="94">
        <v>0</v>
      </c>
      <c r="AZ218" s="94">
        <v>0</v>
      </c>
      <c r="BA218" s="94">
        <v>0</v>
      </c>
      <c r="BB218" s="94">
        <v>0</v>
      </c>
      <c r="BC218" s="94">
        <v>0</v>
      </c>
      <c r="BD218" s="94">
        <v>0</v>
      </c>
      <c r="BE218" s="94">
        <v>0.25</v>
      </c>
      <c r="BF218" s="94">
        <v>0</v>
      </c>
      <c r="BG218" s="94">
        <v>0</v>
      </c>
      <c r="BH218" s="94">
        <v>0</v>
      </c>
      <c r="BI218" s="97">
        <v>0</v>
      </c>
      <c r="BJ218" s="94">
        <v>0</v>
      </c>
      <c r="BK218" s="97">
        <v>0</v>
      </c>
      <c r="BL218" s="94">
        <v>0</v>
      </c>
      <c r="BM218" s="94">
        <v>0</v>
      </c>
      <c r="BN218" s="94">
        <v>0.5</v>
      </c>
      <c r="BO218" s="94">
        <v>0</v>
      </c>
      <c r="BP218" s="94">
        <v>2</v>
      </c>
      <c r="BQ218" s="94">
        <v>0</v>
      </c>
      <c r="BR218" s="94">
        <v>0</v>
      </c>
      <c r="BS218" s="94">
        <v>0</v>
      </c>
      <c r="BT218" s="94">
        <v>0.25</v>
      </c>
      <c r="BU218" s="94">
        <v>0.25</v>
      </c>
      <c r="BV218" s="94">
        <v>0</v>
      </c>
      <c r="BW218" s="94">
        <v>0</v>
      </c>
      <c r="BX218" s="94">
        <v>0</v>
      </c>
      <c r="BY218" s="94">
        <v>0</v>
      </c>
      <c r="BZ218" s="94">
        <v>0</v>
      </c>
      <c r="CA218" s="97">
        <v>0</v>
      </c>
      <c r="CB218" s="94">
        <v>0</v>
      </c>
      <c r="CC218" s="94">
        <v>0.25</v>
      </c>
      <c r="CD218" s="94">
        <v>0</v>
      </c>
      <c r="CE218" s="94">
        <v>0</v>
      </c>
      <c r="CF218" s="94">
        <v>0</v>
      </c>
      <c r="CG218" s="97">
        <v>0</v>
      </c>
      <c r="CH218" s="94">
        <v>2</v>
      </c>
      <c r="CI218" s="97">
        <v>0</v>
      </c>
      <c r="CJ218" s="94">
        <v>0</v>
      </c>
      <c r="CK218" s="94">
        <v>0</v>
      </c>
      <c r="CL218" s="94">
        <v>0</v>
      </c>
      <c r="CM218" s="94">
        <v>0</v>
      </c>
      <c r="CN218" s="94">
        <v>0</v>
      </c>
      <c r="CO218" s="94">
        <v>0</v>
      </c>
      <c r="CP218" s="94">
        <v>0</v>
      </c>
      <c r="CQ218" s="94">
        <v>0</v>
      </c>
      <c r="CR218" s="94">
        <v>0</v>
      </c>
      <c r="CS218" s="97">
        <v>0</v>
      </c>
      <c r="CT218" s="97">
        <v>0</v>
      </c>
      <c r="CU218" s="94">
        <v>0</v>
      </c>
      <c r="CV218" s="94">
        <v>50</v>
      </c>
      <c r="CW218" s="62">
        <f t="shared" si="9"/>
        <v>50</v>
      </c>
      <c r="CX218" s="98">
        <f t="shared" si="10"/>
        <v>100</v>
      </c>
      <c r="CY218" s="92">
        <f t="shared" ref="CY218:CY249" si="12">SUM(CW218,M218:R218)</f>
        <v>100</v>
      </c>
      <c r="CZ218" s="94">
        <v>3</v>
      </c>
      <c r="DA218" s="94"/>
      <c r="DB218" s="94"/>
    </row>
    <row r="219" spans="1:106" s="57" customFormat="1" ht="15.75" customHeight="1" x14ac:dyDescent="0.3">
      <c r="A219" s="62" t="s">
        <v>905</v>
      </c>
      <c r="B219" s="62" t="s">
        <v>782</v>
      </c>
      <c r="C219" s="62" t="s">
        <v>782</v>
      </c>
      <c r="D219" s="62">
        <v>2020</v>
      </c>
      <c r="E219" s="85">
        <v>44005</v>
      </c>
      <c r="F219" s="62" t="s">
        <v>19</v>
      </c>
      <c r="G219" s="62" t="s">
        <v>25</v>
      </c>
      <c r="H219" s="63" t="s">
        <v>26</v>
      </c>
      <c r="I219" s="63" t="s">
        <v>26</v>
      </c>
      <c r="J219" s="63" t="s">
        <v>27</v>
      </c>
      <c r="K219" s="63" t="s">
        <v>26</v>
      </c>
      <c r="L219" s="63" t="s">
        <v>27</v>
      </c>
      <c r="M219" s="62">
        <v>3</v>
      </c>
      <c r="N219" s="62">
        <v>0</v>
      </c>
      <c r="O219" s="62">
        <v>2</v>
      </c>
      <c r="P219" s="62">
        <v>0</v>
      </c>
      <c r="Q219" s="62">
        <v>50</v>
      </c>
      <c r="R219" s="62">
        <v>5</v>
      </c>
      <c r="S219" s="62">
        <v>0</v>
      </c>
      <c r="T219" s="62">
        <v>0</v>
      </c>
      <c r="U219" s="62">
        <v>0.25</v>
      </c>
      <c r="V219" s="62">
        <v>0</v>
      </c>
      <c r="W219" s="62">
        <v>0</v>
      </c>
      <c r="X219" s="62">
        <v>0</v>
      </c>
      <c r="Y219" s="62">
        <v>2</v>
      </c>
      <c r="Z219" s="62">
        <v>0</v>
      </c>
      <c r="AA219" s="62">
        <v>0</v>
      </c>
      <c r="AB219" s="62">
        <v>0</v>
      </c>
      <c r="AC219" s="62">
        <v>18</v>
      </c>
      <c r="AD219" s="62">
        <v>0.25</v>
      </c>
      <c r="AE219" s="62">
        <v>10</v>
      </c>
      <c r="AF219" s="62">
        <v>0.25</v>
      </c>
      <c r="AG219" s="62">
        <v>0</v>
      </c>
      <c r="AH219" s="62">
        <v>0</v>
      </c>
      <c r="AI219" s="62">
        <v>0</v>
      </c>
      <c r="AJ219" s="62">
        <v>0</v>
      </c>
      <c r="AK219" s="62">
        <v>0</v>
      </c>
      <c r="AL219" s="62">
        <v>0</v>
      </c>
      <c r="AM219" s="62">
        <v>0</v>
      </c>
      <c r="AN219" s="62">
        <v>0</v>
      </c>
      <c r="AO219" s="62">
        <v>0</v>
      </c>
      <c r="AP219" s="62">
        <v>0</v>
      </c>
      <c r="AQ219" s="62">
        <v>0</v>
      </c>
      <c r="AR219" s="62">
        <v>0</v>
      </c>
      <c r="AS219" s="62">
        <v>0</v>
      </c>
      <c r="AT219" s="62">
        <v>0</v>
      </c>
      <c r="AU219" s="62">
        <v>0</v>
      </c>
      <c r="AV219" s="62">
        <v>0</v>
      </c>
      <c r="AW219" s="62">
        <v>0</v>
      </c>
      <c r="AX219" s="62">
        <v>0</v>
      </c>
      <c r="AY219" s="62">
        <v>0</v>
      </c>
      <c r="AZ219" s="62">
        <v>0</v>
      </c>
      <c r="BA219" s="62">
        <v>0</v>
      </c>
      <c r="BB219" s="62">
        <v>0</v>
      </c>
      <c r="BC219" s="62">
        <v>0</v>
      </c>
      <c r="BD219" s="62">
        <v>0</v>
      </c>
      <c r="BE219" s="62">
        <v>1</v>
      </c>
      <c r="BF219" s="62">
        <v>0</v>
      </c>
      <c r="BG219" s="62">
        <v>0</v>
      </c>
      <c r="BH219" s="62">
        <v>0</v>
      </c>
      <c r="BI219" s="62">
        <v>0</v>
      </c>
      <c r="BJ219" s="62">
        <v>0</v>
      </c>
      <c r="BK219" s="62">
        <v>0</v>
      </c>
      <c r="BL219" s="62">
        <v>0</v>
      </c>
      <c r="BM219" s="62">
        <v>0</v>
      </c>
      <c r="BN219" s="62">
        <v>0</v>
      </c>
      <c r="BO219" s="62">
        <v>0</v>
      </c>
      <c r="BP219" s="62">
        <v>6</v>
      </c>
      <c r="BQ219" s="62">
        <v>0</v>
      </c>
      <c r="BR219" s="62">
        <v>0</v>
      </c>
      <c r="BS219" s="62">
        <v>0</v>
      </c>
      <c r="BT219" s="62">
        <v>0</v>
      </c>
      <c r="BU219" s="62">
        <v>0.5</v>
      </c>
      <c r="BV219" s="62">
        <v>0</v>
      </c>
      <c r="BW219" s="62">
        <v>0</v>
      </c>
      <c r="BX219" s="62">
        <v>0</v>
      </c>
      <c r="BY219" s="62">
        <v>0</v>
      </c>
      <c r="BZ219" s="62">
        <v>0</v>
      </c>
      <c r="CA219" s="62">
        <v>0</v>
      </c>
      <c r="CB219" s="62">
        <v>0</v>
      </c>
      <c r="CC219" s="62">
        <v>0</v>
      </c>
      <c r="CD219" s="62">
        <v>0</v>
      </c>
      <c r="CE219" s="62">
        <v>0</v>
      </c>
      <c r="CF219" s="62">
        <v>0</v>
      </c>
      <c r="CG219" s="62">
        <v>0</v>
      </c>
      <c r="CH219" s="62">
        <v>1</v>
      </c>
      <c r="CI219" s="62">
        <v>0</v>
      </c>
      <c r="CJ219" s="62">
        <v>0</v>
      </c>
      <c r="CK219" s="62">
        <v>0</v>
      </c>
      <c r="CL219" s="62">
        <v>0</v>
      </c>
      <c r="CM219" s="62">
        <v>0</v>
      </c>
      <c r="CN219" s="62">
        <v>0</v>
      </c>
      <c r="CO219" s="62">
        <v>0</v>
      </c>
      <c r="CP219" s="62">
        <v>0</v>
      </c>
      <c r="CQ219" s="62">
        <v>0</v>
      </c>
      <c r="CR219" s="62">
        <v>0</v>
      </c>
      <c r="CS219" s="62">
        <v>0</v>
      </c>
      <c r="CT219" s="62">
        <v>0</v>
      </c>
      <c r="CU219" s="62">
        <v>0.25</v>
      </c>
      <c r="CV219" s="62">
        <v>40</v>
      </c>
      <c r="CW219" s="62">
        <f t="shared" si="9"/>
        <v>39.5</v>
      </c>
      <c r="CX219" s="68">
        <f t="shared" si="10"/>
        <v>100</v>
      </c>
      <c r="CY219" s="92">
        <f t="shared" si="12"/>
        <v>99.5</v>
      </c>
      <c r="CZ219" s="62">
        <v>0</v>
      </c>
      <c r="DA219" s="62"/>
      <c r="DB219" s="62"/>
    </row>
    <row r="220" spans="1:106" s="57" customFormat="1" ht="15.75" customHeight="1" x14ac:dyDescent="0.3">
      <c r="A220" s="62" t="s">
        <v>905</v>
      </c>
      <c r="B220" s="62" t="s">
        <v>782</v>
      </c>
      <c r="C220" s="62" t="s">
        <v>782</v>
      </c>
      <c r="D220" s="62">
        <v>2020</v>
      </c>
      <c r="E220" s="85">
        <v>44005</v>
      </c>
      <c r="F220" s="62" t="s">
        <v>19</v>
      </c>
      <c r="G220" s="62" t="s">
        <v>30</v>
      </c>
      <c r="H220" s="63" t="s">
        <v>31</v>
      </c>
      <c r="I220" s="63" t="s">
        <v>31</v>
      </c>
      <c r="J220" s="63" t="s">
        <v>31</v>
      </c>
      <c r="K220" s="63" t="s">
        <v>31</v>
      </c>
      <c r="L220" s="63" t="s">
        <v>31</v>
      </c>
      <c r="M220" s="62">
        <v>0.5</v>
      </c>
      <c r="N220" s="62">
        <v>0</v>
      </c>
      <c r="O220" s="62">
        <v>1</v>
      </c>
      <c r="P220" s="62">
        <v>0</v>
      </c>
      <c r="Q220" s="62">
        <v>80</v>
      </c>
      <c r="R220" s="62">
        <v>2</v>
      </c>
      <c r="S220" s="62">
        <v>0</v>
      </c>
      <c r="T220" s="62">
        <v>0</v>
      </c>
      <c r="U220" s="62">
        <v>0.25</v>
      </c>
      <c r="V220" s="62">
        <v>0</v>
      </c>
      <c r="W220" s="62">
        <v>0</v>
      </c>
      <c r="X220" s="62">
        <v>0</v>
      </c>
      <c r="Y220" s="62">
        <v>4</v>
      </c>
      <c r="Z220" s="62">
        <v>0</v>
      </c>
      <c r="AA220" s="62">
        <v>0</v>
      </c>
      <c r="AB220" s="62">
        <v>0</v>
      </c>
      <c r="AC220" s="62">
        <v>2</v>
      </c>
      <c r="AD220" s="62">
        <v>0</v>
      </c>
      <c r="AE220" s="62">
        <v>3</v>
      </c>
      <c r="AF220" s="62">
        <v>0.25</v>
      </c>
      <c r="AG220" s="62">
        <v>0</v>
      </c>
      <c r="AH220" s="62">
        <v>0</v>
      </c>
      <c r="AI220" s="62">
        <v>0</v>
      </c>
      <c r="AJ220" s="62">
        <v>0</v>
      </c>
      <c r="AK220" s="62">
        <v>0</v>
      </c>
      <c r="AL220" s="62">
        <v>0</v>
      </c>
      <c r="AM220" s="62">
        <v>0</v>
      </c>
      <c r="AN220" s="62">
        <v>0</v>
      </c>
      <c r="AO220" s="62">
        <v>0</v>
      </c>
      <c r="AP220" s="62">
        <v>0</v>
      </c>
      <c r="AQ220" s="62">
        <v>0</v>
      </c>
      <c r="AR220" s="62">
        <v>0</v>
      </c>
      <c r="AS220" s="62">
        <v>0</v>
      </c>
      <c r="AT220" s="62">
        <v>0</v>
      </c>
      <c r="AU220" s="62">
        <v>0</v>
      </c>
      <c r="AV220" s="62">
        <v>0</v>
      </c>
      <c r="AW220" s="62">
        <v>0</v>
      </c>
      <c r="AX220" s="62">
        <v>0</v>
      </c>
      <c r="AY220" s="62">
        <v>0</v>
      </c>
      <c r="AZ220" s="62">
        <v>0</v>
      </c>
      <c r="BA220" s="62">
        <v>0</v>
      </c>
      <c r="BB220" s="62">
        <v>0</v>
      </c>
      <c r="BC220" s="62">
        <v>0</v>
      </c>
      <c r="BD220" s="62">
        <v>0</v>
      </c>
      <c r="BE220" s="62">
        <v>0.25</v>
      </c>
      <c r="BF220" s="62">
        <v>0</v>
      </c>
      <c r="BG220" s="62">
        <v>0</v>
      </c>
      <c r="BH220" s="62">
        <v>0</v>
      </c>
      <c r="BI220" s="62">
        <v>0</v>
      </c>
      <c r="BJ220" s="62">
        <v>0</v>
      </c>
      <c r="BK220" s="62">
        <v>0</v>
      </c>
      <c r="BL220" s="62">
        <v>0</v>
      </c>
      <c r="BM220" s="62">
        <v>0</v>
      </c>
      <c r="BN220" s="62">
        <v>0.5</v>
      </c>
      <c r="BO220" s="62">
        <v>0</v>
      </c>
      <c r="BP220" s="62">
        <v>2</v>
      </c>
      <c r="BQ220" s="62">
        <v>0</v>
      </c>
      <c r="BR220" s="62">
        <v>0</v>
      </c>
      <c r="BS220" s="62">
        <v>0</v>
      </c>
      <c r="BT220" s="62">
        <v>0</v>
      </c>
      <c r="BU220" s="62">
        <v>0</v>
      </c>
      <c r="BV220" s="62">
        <v>0</v>
      </c>
      <c r="BW220" s="62">
        <v>0</v>
      </c>
      <c r="BX220" s="62">
        <v>0</v>
      </c>
      <c r="BY220" s="62">
        <v>0</v>
      </c>
      <c r="BZ220" s="62">
        <v>0</v>
      </c>
      <c r="CA220" s="62">
        <v>0</v>
      </c>
      <c r="CB220" s="62">
        <v>0</v>
      </c>
      <c r="CC220" s="62">
        <v>5</v>
      </c>
      <c r="CD220" s="62">
        <v>0</v>
      </c>
      <c r="CE220" s="62">
        <v>0</v>
      </c>
      <c r="CF220" s="62">
        <v>0</v>
      </c>
      <c r="CG220" s="62">
        <v>0</v>
      </c>
      <c r="CH220" s="62">
        <v>2</v>
      </c>
      <c r="CI220" s="62">
        <v>0</v>
      </c>
      <c r="CJ220" s="62">
        <v>0</v>
      </c>
      <c r="CK220" s="62">
        <v>0</v>
      </c>
      <c r="CL220" s="62">
        <v>0</v>
      </c>
      <c r="CM220" s="62">
        <v>0</v>
      </c>
      <c r="CN220" s="62">
        <v>0</v>
      </c>
      <c r="CO220" s="62">
        <v>0</v>
      </c>
      <c r="CP220" s="62">
        <v>0</v>
      </c>
      <c r="CQ220" s="62">
        <v>0</v>
      </c>
      <c r="CR220" s="62">
        <v>0</v>
      </c>
      <c r="CS220" s="62">
        <v>0</v>
      </c>
      <c r="CT220" s="62">
        <v>0</v>
      </c>
      <c r="CU220" s="62">
        <v>0</v>
      </c>
      <c r="CV220" s="62">
        <v>18</v>
      </c>
      <c r="CW220" s="62">
        <f t="shared" si="9"/>
        <v>19.25</v>
      </c>
      <c r="CX220" s="68">
        <f t="shared" si="10"/>
        <v>101.5</v>
      </c>
      <c r="CY220" s="92">
        <f t="shared" si="12"/>
        <v>102.75</v>
      </c>
      <c r="CZ220" s="62">
        <v>6</v>
      </c>
      <c r="DA220" s="62"/>
      <c r="DB220" s="62"/>
    </row>
    <row r="221" spans="1:106" s="57" customFormat="1" ht="15.75" customHeight="1" x14ac:dyDescent="0.3">
      <c r="A221" s="62" t="s">
        <v>905</v>
      </c>
      <c r="B221" s="62" t="s">
        <v>782</v>
      </c>
      <c r="C221" s="62" t="s">
        <v>782</v>
      </c>
      <c r="D221" s="62">
        <v>2020</v>
      </c>
      <c r="E221" s="85">
        <v>44005</v>
      </c>
      <c r="F221" s="62" t="s">
        <v>19</v>
      </c>
      <c r="G221" s="62" t="s">
        <v>34</v>
      </c>
      <c r="H221" s="63" t="s">
        <v>35</v>
      </c>
      <c r="I221" s="63" t="s">
        <v>31</v>
      </c>
      <c r="J221" s="63" t="s">
        <v>31</v>
      </c>
      <c r="K221" s="63" t="s">
        <v>31</v>
      </c>
      <c r="L221" s="63" t="s">
        <v>31</v>
      </c>
      <c r="M221" s="62">
        <v>0</v>
      </c>
      <c r="N221" s="62">
        <v>0</v>
      </c>
      <c r="O221" s="62">
        <v>2</v>
      </c>
      <c r="P221" s="62">
        <v>0</v>
      </c>
      <c r="Q221" s="62">
        <v>54</v>
      </c>
      <c r="R221" s="62">
        <v>4</v>
      </c>
      <c r="S221" s="62">
        <v>0</v>
      </c>
      <c r="T221" s="62">
        <v>0</v>
      </c>
      <c r="U221" s="62">
        <v>0</v>
      </c>
      <c r="V221" s="62">
        <v>0</v>
      </c>
      <c r="W221" s="62">
        <v>0</v>
      </c>
      <c r="X221" s="62">
        <v>0</v>
      </c>
      <c r="Y221" s="62">
        <v>0.5</v>
      </c>
      <c r="Z221" s="62">
        <v>0</v>
      </c>
      <c r="AA221" s="62">
        <v>0</v>
      </c>
      <c r="AB221" s="62">
        <v>0</v>
      </c>
      <c r="AC221" s="62">
        <v>21</v>
      </c>
      <c r="AD221" s="62">
        <v>0</v>
      </c>
      <c r="AE221" s="62">
        <v>5</v>
      </c>
      <c r="AF221" s="62">
        <v>1</v>
      </c>
      <c r="AG221" s="62">
        <v>0</v>
      </c>
      <c r="AH221" s="62">
        <v>0</v>
      </c>
      <c r="AI221" s="62">
        <v>0</v>
      </c>
      <c r="AJ221" s="62">
        <v>0</v>
      </c>
      <c r="AK221" s="62">
        <v>0</v>
      </c>
      <c r="AL221" s="62">
        <v>0</v>
      </c>
      <c r="AM221" s="62">
        <v>0</v>
      </c>
      <c r="AN221" s="62">
        <v>0</v>
      </c>
      <c r="AO221" s="62">
        <v>0</v>
      </c>
      <c r="AP221" s="62">
        <v>0</v>
      </c>
      <c r="AQ221" s="62">
        <v>0</v>
      </c>
      <c r="AR221" s="62">
        <v>0</v>
      </c>
      <c r="AS221" s="62">
        <v>0</v>
      </c>
      <c r="AT221" s="62">
        <v>0</v>
      </c>
      <c r="AU221" s="62">
        <v>0</v>
      </c>
      <c r="AV221" s="62">
        <v>0</v>
      </c>
      <c r="AW221" s="62">
        <v>0</v>
      </c>
      <c r="AX221" s="62">
        <v>0</v>
      </c>
      <c r="AY221" s="62">
        <v>0.25</v>
      </c>
      <c r="AZ221" s="62">
        <v>0</v>
      </c>
      <c r="BA221" s="62">
        <v>0</v>
      </c>
      <c r="BB221" s="62">
        <v>0</v>
      </c>
      <c r="BC221" s="62">
        <v>0</v>
      </c>
      <c r="BD221" s="62">
        <v>0</v>
      </c>
      <c r="BE221" s="62">
        <v>0.25</v>
      </c>
      <c r="BF221" s="62">
        <v>0</v>
      </c>
      <c r="BG221" s="62">
        <v>0</v>
      </c>
      <c r="BH221" s="62">
        <v>0</v>
      </c>
      <c r="BI221" s="62">
        <v>0</v>
      </c>
      <c r="BJ221" s="62">
        <v>0</v>
      </c>
      <c r="BK221" s="62">
        <v>0</v>
      </c>
      <c r="BL221" s="62">
        <v>0</v>
      </c>
      <c r="BM221" s="62">
        <v>0</v>
      </c>
      <c r="BN221" s="62">
        <v>0.5</v>
      </c>
      <c r="BO221" s="62">
        <v>0</v>
      </c>
      <c r="BP221" s="62">
        <v>1</v>
      </c>
      <c r="BQ221" s="62">
        <v>0</v>
      </c>
      <c r="BR221" s="62">
        <v>0</v>
      </c>
      <c r="BS221" s="62">
        <v>0</v>
      </c>
      <c r="BT221" s="62">
        <v>0</v>
      </c>
      <c r="BU221" s="62">
        <v>1</v>
      </c>
      <c r="BV221" s="62">
        <v>0</v>
      </c>
      <c r="BW221" s="62">
        <v>0</v>
      </c>
      <c r="BX221" s="62">
        <v>0</v>
      </c>
      <c r="BY221" s="62">
        <v>1</v>
      </c>
      <c r="BZ221" s="62">
        <v>0</v>
      </c>
      <c r="CA221" s="62">
        <v>0</v>
      </c>
      <c r="CB221" s="62">
        <v>0</v>
      </c>
      <c r="CC221" s="62">
        <v>0.25</v>
      </c>
      <c r="CD221" s="62">
        <v>0</v>
      </c>
      <c r="CE221" s="62">
        <v>0.25</v>
      </c>
      <c r="CF221" s="62">
        <v>0</v>
      </c>
      <c r="CG221" s="62">
        <v>0</v>
      </c>
      <c r="CH221" s="62">
        <v>3</v>
      </c>
      <c r="CI221" s="62">
        <v>0</v>
      </c>
      <c r="CJ221" s="62">
        <v>0</v>
      </c>
      <c r="CK221" s="62">
        <v>0</v>
      </c>
      <c r="CL221" s="62">
        <v>0</v>
      </c>
      <c r="CM221" s="62">
        <v>0</v>
      </c>
      <c r="CN221" s="62">
        <v>0</v>
      </c>
      <c r="CO221" s="62">
        <v>0</v>
      </c>
      <c r="CP221" s="62">
        <v>0</v>
      </c>
      <c r="CQ221" s="62">
        <v>0</v>
      </c>
      <c r="CR221" s="62">
        <v>0</v>
      </c>
      <c r="CS221" s="62">
        <v>0</v>
      </c>
      <c r="CT221" s="62">
        <v>0</v>
      </c>
      <c r="CU221" s="62">
        <v>3</v>
      </c>
      <c r="CV221" s="62">
        <v>40</v>
      </c>
      <c r="CW221" s="62">
        <f t="shared" si="9"/>
        <v>38</v>
      </c>
      <c r="CX221" s="68">
        <f t="shared" si="10"/>
        <v>100</v>
      </c>
      <c r="CY221" s="92">
        <f t="shared" si="12"/>
        <v>98</v>
      </c>
      <c r="CZ221" s="62">
        <v>7</v>
      </c>
      <c r="DA221" s="62"/>
      <c r="DB221" s="62"/>
    </row>
    <row r="222" spans="1:106" s="57" customFormat="1" ht="15.75" customHeight="1" x14ac:dyDescent="0.3">
      <c r="A222" s="62" t="s">
        <v>905</v>
      </c>
      <c r="B222" s="62" t="s">
        <v>782</v>
      </c>
      <c r="C222" s="62" t="s">
        <v>782</v>
      </c>
      <c r="D222" s="62">
        <v>2020</v>
      </c>
      <c r="E222" s="85">
        <v>44005</v>
      </c>
      <c r="F222" s="62" t="s">
        <v>19</v>
      </c>
      <c r="G222" s="62" t="s">
        <v>38</v>
      </c>
      <c r="H222" s="63" t="s">
        <v>21</v>
      </c>
      <c r="I222" s="63" t="s">
        <v>21</v>
      </c>
      <c r="J222" s="63" t="s">
        <v>22</v>
      </c>
      <c r="K222" s="63" t="s">
        <v>21</v>
      </c>
      <c r="L222" s="63" t="s">
        <v>22</v>
      </c>
      <c r="M222" s="62">
        <v>1</v>
      </c>
      <c r="N222" s="62">
        <v>0</v>
      </c>
      <c r="O222" s="62">
        <v>2</v>
      </c>
      <c r="P222" s="62">
        <v>0</v>
      </c>
      <c r="Q222" s="62">
        <v>55</v>
      </c>
      <c r="R222" s="62">
        <v>6</v>
      </c>
      <c r="S222" s="62">
        <v>0</v>
      </c>
      <c r="T222" s="62">
        <v>0</v>
      </c>
      <c r="U222" s="62">
        <v>0</v>
      </c>
      <c r="V222" s="62">
        <v>0</v>
      </c>
      <c r="W222" s="62">
        <v>0</v>
      </c>
      <c r="X222" s="62">
        <v>0</v>
      </c>
      <c r="Y222" s="62">
        <v>2</v>
      </c>
      <c r="Z222" s="62">
        <v>0</v>
      </c>
      <c r="AA222" s="62">
        <v>0</v>
      </c>
      <c r="AB222" s="62">
        <v>0</v>
      </c>
      <c r="AC222" s="62">
        <v>16</v>
      </c>
      <c r="AD222" s="62">
        <v>0</v>
      </c>
      <c r="AE222" s="62">
        <v>5</v>
      </c>
      <c r="AF222" s="62">
        <v>0.25</v>
      </c>
      <c r="AG222" s="62">
        <v>0</v>
      </c>
      <c r="AH222" s="62">
        <v>0</v>
      </c>
      <c r="AI222" s="62">
        <v>0</v>
      </c>
      <c r="AJ222" s="62">
        <v>0</v>
      </c>
      <c r="AK222" s="62">
        <v>0</v>
      </c>
      <c r="AL222" s="62">
        <v>0</v>
      </c>
      <c r="AM222" s="62">
        <v>0</v>
      </c>
      <c r="AN222" s="62">
        <v>0</v>
      </c>
      <c r="AO222" s="62">
        <v>0</v>
      </c>
      <c r="AP222" s="62">
        <v>0</v>
      </c>
      <c r="AQ222" s="62">
        <v>0</v>
      </c>
      <c r="AR222" s="62">
        <v>0</v>
      </c>
      <c r="AS222" s="62">
        <v>0</v>
      </c>
      <c r="AT222" s="62">
        <v>0</v>
      </c>
      <c r="AU222" s="62">
        <v>0</v>
      </c>
      <c r="AV222" s="62">
        <v>0</v>
      </c>
      <c r="AW222" s="62">
        <v>0</v>
      </c>
      <c r="AX222" s="62">
        <v>0</v>
      </c>
      <c r="AY222" s="62">
        <v>0</v>
      </c>
      <c r="AZ222" s="62">
        <v>0</v>
      </c>
      <c r="BA222" s="62">
        <v>0</v>
      </c>
      <c r="BB222" s="62">
        <v>0</v>
      </c>
      <c r="BC222" s="62">
        <v>0</v>
      </c>
      <c r="BD222" s="62">
        <v>0</v>
      </c>
      <c r="BE222" s="62">
        <v>0.25</v>
      </c>
      <c r="BF222" s="62">
        <v>0</v>
      </c>
      <c r="BG222" s="62">
        <v>0</v>
      </c>
      <c r="BH222" s="62">
        <v>0</v>
      </c>
      <c r="BI222" s="62">
        <v>0</v>
      </c>
      <c r="BJ222" s="62">
        <v>0</v>
      </c>
      <c r="BK222" s="62">
        <v>0</v>
      </c>
      <c r="BL222" s="62">
        <v>0</v>
      </c>
      <c r="BM222" s="62">
        <v>0</v>
      </c>
      <c r="BN222" s="62">
        <v>0</v>
      </c>
      <c r="BO222" s="62">
        <v>0</v>
      </c>
      <c r="BP222" s="62">
        <v>3</v>
      </c>
      <c r="BQ222" s="62">
        <v>0</v>
      </c>
      <c r="BR222" s="62">
        <v>0</v>
      </c>
      <c r="BS222" s="62">
        <v>0</v>
      </c>
      <c r="BT222" s="62">
        <v>0</v>
      </c>
      <c r="BU222" s="62">
        <v>0</v>
      </c>
      <c r="BV222" s="62">
        <v>0</v>
      </c>
      <c r="BW222" s="62">
        <v>0</v>
      </c>
      <c r="BX222" s="62">
        <v>0</v>
      </c>
      <c r="BY222" s="62">
        <v>0</v>
      </c>
      <c r="BZ222" s="62">
        <v>0</v>
      </c>
      <c r="CA222" s="62">
        <v>0</v>
      </c>
      <c r="CB222" s="62">
        <v>0</v>
      </c>
      <c r="CC222" s="62">
        <v>3</v>
      </c>
      <c r="CD222" s="62">
        <v>0</v>
      </c>
      <c r="CE222" s="62">
        <v>0.25</v>
      </c>
      <c r="CF222" s="62">
        <v>0</v>
      </c>
      <c r="CG222" s="62">
        <v>0</v>
      </c>
      <c r="CH222" s="62">
        <v>3</v>
      </c>
      <c r="CI222" s="62">
        <v>0</v>
      </c>
      <c r="CJ222" s="62">
        <v>0</v>
      </c>
      <c r="CK222" s="62">
        <v>0</v>
      </c>
      <c r="CL222" s="62">
        <v>0</v>
      </c>
      <c r="CM222" s="62">
        <v>0</v>
      </c>
      <c r="CN222" s="62">
        <v>0</v>
      </c>
      <c r="CO222" s="62">
        <v>0</v>
      </c>
      <c r="CP222" s="62">
        <v>0</v>
      </c>
      <c r="CQ222" s="62">
        <v>0</v>
      </c>
      <c r="CR222" s="62">
        <v>0</v>
      </c>
      <c r="CS222" s="62">
        <v>0</v>
      </c>
      <c r="CT222" s="62">
        <v>0</v>
      </c>
      <c r="CU222" s="62">
        <v>0</v>
      </c>
      <c r="CV222" s="62">
        <v>35</v>
      </c>
      <c r="CW222" s="62">
        <f t="shared" si="9"/>
        <v>32.75</v>
      </c>
      <c r="CX222" s="68">
        <f t="shared" si="10"/>
        <v>99</v>
      </c>
      <c r="CY222" s="92">
        <f t="shared" si="12"/>
        <v>96.75</v>
      </c>
      <c r="CZ222" s="62">
        <v>0</v>
      </c>
      <c r="DA222" s="62"/>
      <c r="DB222" s="62"/>
    </row>
    <row r="223" spans="1:106" s="57" customFormat="1" ht="15.75" customHeight="1" x14ac:dyDescent="0.3">
      <c r="A223" s="62" t="s">
        <v>905</v>
      </c>
      <c r="B223" s="62" t="s">
        <v>782</v>
      </c>
      <c r="C223" s="62" t="s">
        <v>782</v>
      </c>
      <c r="D223" s="62">
        <v>2020</v>
      </c>
      <c r="E223" s="85">
        <v>44005</v>
      </c>
      <c r="F223" s="62" t="s">
        <v>19</v>
      </c>
      <c r="G223" s="62" t="s">
        <v>41</v>
      </c>
      <c r="H223" s="63" t="s">
        <v>22</v>
      </c>
      <c r="I223" s="63" t="s">
        <v>22</v>
      </c>
      <c r="J223" s="63" t="s">
        <v>21</v>
      </c>
      <c r="K223" s="63" t="s">
        <v>22</v>
      </c>
      <c r="L223" s="63" t="s">
        <v>21</v>
      </c>
      <c r="M223" s="62">
        <v>0.25</v>
      </c>
      <c r="N223" s="62">
        <v>0</v>
      </c>
      <c r="O223" s="62">
        <v>1</v>
      </c>
      <c r="P223" s="62">
        <v>0</v>
      </c>
      <c r="Q223" s="62">
        <v>55</v>
      </c>
      <c r="R223" s="62">
        <v>5</v>
      </c>
      <c r="S223" s="62">
        <v>0</v>
      </c>
      <c r="T223" s="62">
        <v>0</v>
      </c>
      <c r="U223" s="62">
        <v>0.25</v>
      </c>
      <c r="V223" s="62">
        <v>0</v>
      </c>
      <c r="W223" s="62">
        <v>0</v>
      </c>
      <c r="X223" s="62">
        <v>0</v>
      </c>
      <c r="Y223" s="62">
        <v>3</v>
      </c>
      <c r="Z223" s="62">
        <v>0</v>
      </c>
      <c r="AA223" s="62">
        <v>0</v>
      </c>
      <c r="AB223" s="62">
        <v>0</v>
      </c>
      <c r="AC223" s="62">
        <v>5</v>
      </c>
      <c r="AD223" s="62">
        <v>0</v>
      </c>
      <c r="AE223" s="62">
        <v>20</v>
      </c>
      <c r="AF223" s="62">
        <v>0.25</v>
      </c>
      <c r="AG223" s="62">
        <v>0</v>
      </c>
      <c r="AH223" s="62">
        <v>0</v>
      </c>
      <c r="AI223" s="62">
        <v>0</v>
      </c>
      <c r="AJ223" s="62">
        <v>0</v>
      </c>
      <c r="AK223" s="62">
        <v>0</v>
      </c>
      <c r="AL223" s="62">
        <v>0</v>
      </c>
      <c r="AM223" s="62">
        <v>0</v>
      </c>
      <c r="AN223" s="62">
        <v>0</v>
      </c>
      <c r="AO223" s="62">
        <v>0</v>
      </c>
      <c r="AP223" s="62">
        <v>0</v>
      </c>
      <c r="AQ223" s="62">
        <v>0</v>
      </c>
      <c r="AR223" s="62">
        <v>0</v>
      </c>
      <c r="AS223" s="62">
        <v>0</v>
      </c>
      <c r="AT223" s="62">
        <v>0</v>
      </c>
      <c r="AU223" s="62">
        <v>0</v>
      </c>
      <c r="AV223" s="62">
        <v>0</v>
      </c>
      <c r="AW223" s="62">
        <v>0</v>
      </c>
      <c r="AX223" s="62">
        <v>0</v>
      </c>
      <c r="AY223" s="62">
        <v>0</v>
      </c>
      <c r="AZ223" s="62">
        <v>0</v>
      </c>
      <c r="BA223" s="62">
        <v>0</v>
      </c>
      <c r="BB223" s="62">
        <v>0</v>
      </c>
      <c r="BC223" s="62">
        <v>0</v>
      </c>
      <c r="BD223" s="62">
        <v>0</v>
      </c>
      <c r="BE223" s="62">
        <v>0.25</v>
      </c>
      <c r="BF223" s="62">
        <v>0</v>
      </c>
      <c r="BG223" s="62">
        <v>0</v>
      </c>
      <c r="BH223" s="62">
        <v>0</v>
      </c>
      <c r="BI223" s="62">
        <v>0</v>
      </c>
      <c r="BJ223" s="62">
        <v>0</v>
      </c>
      <c r="BK223" s="62">
        <v>0</v>
      </c>
      <c r="BL223" s="62">
        <v>0</v>
      </c>
      <c r="BM223" s="62">
        <v>0</v>
      </c>
      <c r="BN223" s="62">
        <v>0.25</v>
      </c>
      <c r="BO223" s="62">
        <v>0</v>
      </c>
      <c r="BP223" s="62">
        <v>1</v>
      </c>
      <c r="BQ223" s="62">
        <v>0</v>
      </c>
      <c r="BR223" s="62">
        <v>0</v>
      </c>
      <c r="BS223" s="62">
        <v>0</v>
      </c>
      <c r="BT223" s="62">
        <v>0</v>
      </c>
      <c r="BU223" s="62">
        <v>0.5</v>
      </c>
      <c r="BV223" s="62">
        <v>0</v>
      </c>
      <c r="BW223" s="62">
        <v>0</v>
      </c>
      <c r="BX223" s="62">
        <v>0</v>
      </c>
      <c r="BY223" s="62">
        <v>2</v>
      </c>
      <c r="BZ223" s="62">
        <v>0</v>
      </c>
      <c r="CA223" s="62">
        <v>0</v>
      </c>
      <c r="CB223" s="62">
        <v>0</v>
      </c>
      <c r="CC223" s="62">
        <v>5</v>
      </c>
      <c r="CD223" s="62">
        <v>0</v>
      </c>
      <c r="CE223" s="62">
        <v>0.25</v>
      </c>
      <c r="CF223" s="62">
        <v>0</v>
      </c>
      <c r="CG223" s="62">
        <v>0</v>
      </c>
      <c r="CH223" s="62">
        <v>1</v>
      </c>
      <c r="CI223" s="62">
        <v>0</v>
      </c>
      <c r="CJ223" s="62">
        <v>0</v>
      </c>
      <c r="CK223" s="62">
        <v>0</v>
      </c>
      <c r="CL223" s="62">
        <v>0</v>
      </c>
      <c r="CM223" s="62">
        <v>0</v>
      </c>
      <c r="CN223" s="62">
        <v>0</v>
      </c>
      <c r="CO223" s="62">
        <v>0</v>
      </c>
      <c r="CP223" s="62">
        <v>0</v>
      </c>
      <c r="CQ223" s="62">
        <v>0</v>
      </c>
      <c r="CR223" s="62">
        <v>0</v>
      </c>
      <c r="CS223" s="62">
        <v>0</v>
      </c>
      <c r="CT223" s="62">
        <v>0</v>
      </c>
      <c r="CU223" s="62">
        <v>0</v>
      </c>
      <c r="CV223" s="62">
        <v>40</v>
      </c>
      <c r="CW223" s="62">
        <f t="shared" si="9"/>
        <v>38.75</v>
      </c>
      <c r="CX223" s="68">
        <f t="shared" si="10"/>
        <v>101.25</v>
      </c>
      <c r="CY223" s="92">
        <f t="shared" si="12"/>
        <v>100</v>
      </c>
      <c r="CZ223" s="62">
        <v>5</v>
      </c>
      <c r="DA223" s="62"/>
      <c r="DB223" s="62"/>
    </row>
    <row r="224" spans="1:106" s="57" customFormat="1" ht="15.75" customHeight="1" x14ac:dyDescent="0.3">
      <c r="A224" s="62" t="s">
        <v>905</v>
      </c>
      <c r="B224" s="62" t="s">
        <v>782</v>
      </c>
      <c r="C224" s="62" t="s">
        <v>782</v>
      </c>
      <c r="D224" s="62">
        <v>2020</v>
      </c>
      <c r="E224" s="85">
        <v>44005</v>
      </c>
      <c r="F224" s="62" t="s">
        <v>19</v>
      </c>
      <c r="G224" s="62" t="s">
        <v>44</v>
      </c>
      <c r="H224" s="63" t="s">
        <v>45</v>
      </c>
      <c r="I224" s="63" t="s">
        <v>45</v>
      </c>
      <c r="J224" s="63" t="s">
        <v>45</v>
      </c>
      <c r="K224" s="63" t="s">
        <v>45</v>
      </c>
      <c r="L224" s="63" t="s">
        <v>45</v>
      </c>
      <c r="M224" s="62">
        <v>0</v>
      </c>
      <c r="N224" s="62">
        <v>0</v>
      </c>
      <c r="O224" s="62">
        <v>0.5</v>
      </c>
      <c r="P224" s="62">
        <v>0</v>
      </c>
      <c r="Q224" s="62">
        <v>20</v>
      </c>
      <c r="R224" s="62">
        <v>5</v>
      </c>
      <c r="S224" s="62">
        <v>0</v>
      </c>
      <c r="T224" s="62">
        <v>0</v>
      </c>
      <c r="U224" s="62">
        <v>0.25</v>
      </c>
      <c r="V224" s="62">
        <v>0</v>
      </c>
      <c r="W224" s="62">
        <v>0</v>
      </c>
      <c r="X224" s="62">
        <v>0</v>
      </c>
      <c r="Y224" s="62">
        <v>1</v>
      </c>
      <c r="Z224" s="62">
        <v>0</v>
      </c>
      <c r="AA224" s="62">
        <v>0</v>
      </c>
      <c r="AB224" s="62">
        <v>0</v>
      </c>
      <c r="AC224" s="62">
        <v>60</v>
      </c>
      <c r="AD224" s="62">
        <v>0</v>
      </c>
      <c r="AE224" s="62">
        <v>9</v>
      </c>
      <c r="AF224" s="62">
        <v>0.25</v>
      </c>
      <c r="AG224" s="62">
        <v>0</v>
      </c>
      <c r="AH224" s="62">
        <v>0</v>
      </c>
      <c r="AI224" s="62">
        <v>0</v>
      </c>
      <c r="AJ224" s="62">
        <v>0</v>
      </c>
      <c r="AK224" s="62">
        <v>0</v>
      </c>
      <c r="AL224" s="62">
        <v>0</v>
      </c>
      <c r="AM224" s="62">
        <v>0</v>
      </c>
      <c r="AN224" s="62">
        <v>0</v>
      </c>
      <c r="AO224" s="62">
        <v>0</v>
      </c>
      <c r="AP224" s="62">
        <v>0</v>
      </c>
      <c r="AQ224" s="62">
        <v>0</v>
      </c>
      <c r="AR224" s="62">
        <v>0</v>
      </c>
      <c r="AS224" s="62">
        <v>0</v>
      </c>
      <c r="AT224" s="62">
        <v>0</v>
      </c>
      <c r="AU224" s="62">
        <v>0</v>
      </c>
      <c r="AV224" s="62">
        <v>0</v>
      </c>
      <c r="AW224" s="62">
        <v>0</v>
      </c>
      <c r="AX224" s="62">
        <v>0</v>
      </c>
      <c r="AY224" s="62">
        <v>0</v>
      </c>
      <c r="AZ224" s="62">
        <v>0</v>
      </c>
      <c r="BA224" s="62">
        <v>0</v>
      </c>
      <c r="BB224" s="62">
        <v>0</v>
      </c>
      <c r="BC224" s="62">
        <v>0</v>
      </c>
      <c r="BD224" s="62">
        <v>0</v>
      </c>
      <c r="BE224" s="62">
        <v>0.25</v>
      </c>
      <c r="BF224" s="62">
        <v>0</v>
      </c>
      <c r="BG224" s="62">
        <v>0</v>
      </c>
      <c r="BH224" s="62">
        <v>0</v>
      </c>
      <c r="BI224" s="62">
        <v>0</v>
      </c>
      <c r="BJ224" s="62">
        <v>0</v>
      </c>
      <c r="BK224" s="62">
        <v>0</v>
      </c>
      <c r="BL224" s="62">
        <v>0</v>
      </c>
      <c r="BM224" s="62">
        <v>0</v>
      </c>
      <c r="BN224" s="62">
        <v>0</v>
      </c>
      <c r="BO224" s="62">
        <v>0</v>
      </c>
      <c r="BP224" s="62">
        <v>1</v>
      </c>
      <c r="BQ224" s="62">
        <v>0</v>
      </c>
      <c r="BR224" s="62">
        <v>0</v>
      </c>
      <c r="BS224" s="62">
        <v>0</v>
      </c>
      <c r="BT224" s="62">
        <v>0</v>
      </c>
      <c r="BU224" s="62">
        <v>0</v>
      </c>
      <c r="BV224" s="62">
        <v>0</v>
      </c>
      <c r="BW224" s="62">
        <v>0</v>
      </c>
      <c r="BX224" s="62">
        <v>0</v>
      </c>
      <c r="BY224" s="62">
        <v>0</v>
      </c>
      <c r="BZ224" s="62">
        <v>0</v>
      </c>
      <c r="CA224" s="62">
        <v>0</v>
      </c>
      <c r="CB224" s="62">
        <v>0</v>
      </c>
      <c r="CC224" s="62">
        <v>0</v>
      </c>
      <c r="CD224" s="62">
        <v>0</v>
      </c>
      <c r="CE224" s="62">
        <v>0</v>
      </c>
      <c r="CF224" s="62">
        <v>0</v>
      </c>
      <c r="CG224" s="62">
        <v>0</v>
      </c>
      <c r="CH224" s="62">
        <v>1</v>
      </c>
      <c r="CI224" s="62">
        <v>0</v>
      </c>
      <c r="CJ224" s="62">
        <v>0</v>
      </c>
      <c r="CK224" s="62">
        <v>0</v>
      </c>
      <c r="CL224" s="62">
        <v>0</v>
      </c>
      <c r="CM224" s="62">
        <v>0</v>
      </c>
      <c r="CN224" s="62">
        <v>0</v>
      </c>
      <c r="CO224" s="62">
        <v>0</v>
      </c>
      <c r="CP224" s="62">
        <v>0</v>
      </c>
      <c r="CQ224" s="62">
        <v>0</v>
      </c>
      <c r="CR224" s="62">
        <v>0</v>
      </c>
      <c r="CS224" s="62">
        <v>0</v>
      </c>
      <c r="CT224" s="62">
        <v>0</v>
      </c>
      <c r="CU224" s="62">
        <v>0.25</v>
      </c>
      <c r="CV224" s="62">
        <v>75</v>
      </c>
      <c r="CW224" s="62">
        <f t="shared" si="9"/>
        <v>73</v>
      </c>
      <c r="CX224" s="68">
        <f t="shared" si="10"/>
        <v>100.5</v>
      </c>
      <c r="CY224" s="92">
        <f t="shared" si="12"/>
        <v>98.5</v>
      </c>
      <c r="CZ224" s="62">
        <v>0</v>
      </c>
      <c r="DA224" s="62"/>
      <c r="DB224" s="62"/>
    </row>
    <row r="225" spans="1:106" s="57" customFormat="1" ht="15.75" customHeight="1" x14ac:dyDescent="0.3">
      <c r="A225" s="62" t="s">
        <v>905</v>
      </c>
      <c r="B225" s="62" t="s">
        <v>782</v>
      </c>
      <c r="C225" s="62" t="s">
        <v>782</v>
      </c>
      <c r="D225" s="62">
        <v>2020</v>
      </c>
      <c r="E225" s="85">
        <v>44005</v>
      </c>
      <c r="F225" s="62" t="s">
        <v>19</v>
      </c>
      <c r="G225" s="62" t="s">
        <v>48</v>
      </c>
      <c r="H225" s="63" t="s">
        <v>27</v>
      </c>
      <c r="I225" s="63" t="s">
        <v>27</v>
      </c>
      <c r="J225" s="63" t="s">
        <v>26</v>
      </c>
      <c r="K225" s="63" t="s">
        <v>27</v>
      </c>
      <c r="L225" s="63" t="s">
        <v>26</v>
      </c>
      <c r="M225" s="62">
        <v>1</v>
      </c>
      <c r="N225" s="62">
        <v>0</v>
      </c>
      <c r="O225" s="62">
        <v>1</v>
      </c>
      <c r="P225" s="62">
        <v>0</v>
      </c>
      <c r="Q225" s="62">
        <v>60</v>
      </c>
      <c r="R225" s="62">
        <v>4</v>
      </c>
      <c r="S225" s="62">
        <v>0</v>
      </c>
      <c r="T225" s="62">
        <v>0</v>
      </c>
      <c r="U225" s="62">
        <v>0</v>
      </c>
      <c r="V225" s="62">
        <v>0</v>
      </c>
      <c r="W225" s="62">
        <v>0</v>
      </c>
      <c r="X225" s="62">
        <v>0</v>
      </c>
      <c r="Y225" s="62">
        <v>3</v>
      </c>
      <c r="Z225" s="62">
        <v>0</v>
      </c>
      <c r="AA225" s="62">
        <v>0</v>
      </c>
      <c r="AB225" s="62">
        <v>0</v>
      </c>
      <c r="AC225" s="62">
        <v>14</v>
      </c>
      <c r="AD225" s="62">
        <v>0</v>
      </c>
      <c r="AE225" s="62">
        <v>10</v>
      </c>
      <c r="AF225" s="62">
        <v>0.25</v>
      </c>
      <c r="AG225" s="62">
        <v>0</v>
      </c>
      <c r="AH225" s="62">
        <v>0</v>
      </c>
      <c r="AI225" s="62">
        <v>0</v>
      </c>
      <c r="AJ225" s="62">
        <v>0</v>
      </c>
      <c r="AK225" s="62">
        <v>0</v>
      </c>
      <c r="AL225" s="62">
        <v>0</v>
      </c>
      <c r="AM225" s="62">
        <v>0</v>
      </c>
      <c r="AN225" s="62">
        <v>0</v>
      </c>
      <c r="AO225" s="62">
        <v>0</v>
      </c>
      <c r="AP225" s="62">
        <v>0</v>
      </c>
      <c r="AQ225" s="62">
        <v>0</v>
      </c>
      <c r="AR225" s="62">
        <v>0</v>
      </c>
      <c r="AS225" s="62">
        <v>0</v>
      </c>
      <c r="AT225" s="62">
        <v>0</v>
      </c>
      <c r="AU225" s="62">
        <v>0</v>
      </c>
      <c r="AV225" s="62">
        <v>0</v>
      </c>
      <c r="AW225" s="62">
        <v>1</v>
      </c>
      <c r="AX225" s="62">
        <v>0</v>
      </c>
      <c r="AY225" s="62">
        <v>0</v>
      </c>
      <c r="AZ225" s="62">
        <v>0</v>
      </c>
      <c r="BA225" s="62">
        <v>0</v>
      </c>
      <c r="BB225" s="62">
        <v>0</v>
      </c>
      <c r="BC225" s="62">
        <v>0</v>
      </c>
      <c r="BD225" s="62">
        <v>0</v>
      </c>
      <c r="BE225" s="62">
        <v>0</v>
      </c>
      <c r="BF225" s="62">
        <v>0</v>
      </c>
      <c r="BG225" s="62">
        <v>0</v>
      </c>
      <c r="BH225" s="62">
        <v>0</v>
      </c>
      <c r="BI225" s="62">
        <v>0</v>
      </c>
      <c r="BJ225" s="62">
        <v>0</v>
      </c>
      <c r="BK225" s="62">
        <v>0</v>
      </c>
      <c r="BL225" s="62">
        <v>0</v>
      </c>
      <c r="BM225" s="62">
        <v>0</v>
      </c>
      <c r="BN225" s="62">
        <v>0.25</v>
      </c>
      <c r="BO225" s="62">
        <v>0</v>
      </c>
      <c r="BP225" s="62">
        <v>1</v>
      </c>
      <c r="BQ225" s="62">
        <v>0</v>
      </c>
      <c r="BR225" s="62">
        <v>0</v>
      </c>
      <c r="BS225" s="62">
        <v>0</v>
      </c>
      <c r="BT225" s="62">
        <v>0</v>
      </c>
      <c r="BU225" s="62">
        <v>0.25</v>
      </c>
      <c r="BV225" s="62">
        <v>0</v>
      </c>
      <c r="BW225" s="62">
        <v>0</v>
      </c>
      <c r="BX225" s="62">
        <v>0</v>
      </c>
      <c r="BY225" s="62">
        <v>0</v>
      </c>
      <c r="BZ225" s="62">
        <v>0</v>
      </c>
      <c r="CA225" s="62">
        <v>0</v>
      </c>
      <c r="CB225" s="62">
        <v>0</v>
      </c>
      <c r="CC225" s="62">
        <v>1</v>
      </c>
      <c r="CD225" s="62">
        <v>0</v>
      </c>
      <c r="CE225" s="62">
        <v>0.25</v>
      </c>
      <c r="CF225" s="62">
        <v>0</v>
      </c>
      <c r="CG225" s="62">
        <v>0</v>
      </c>
      <c r="CH225" s="62">
        <v>3</v>
      </c>
      <c r="CI225" s="62">
        <v>0</v>
      </c>
      <c r="CJ225" s="62">
        <v>0</v>
      </c>
      <c r="CK225" s="62">
        <v>0</v>
      </c>
      <c r="CL225" s="62">
        <v>0</v>
      </c>
      <c r="CM225" s="62">
        <v>0</v>
      </c>
      <c r="CN225" s="62">
        <v>0</v>
      </c>
      <c r="CO225" s="62">
        <v>0</v>
      </c>
      <c r="CP225" s="62">
        <v>0</v>
      </c>
      <c r="CQ225" s="62">
        <v>0</v>
      </c>
      <c r="CR225" s="62">
        <v>0</v>
      </c>
      <c r="CS225" s="62">
        <v>0</v>
      </c>
      <c r="CT225" s="62">
        <v>0</v>
      </c>
      <c r="CU225" s="62">
        <v>0.25</v>
      </c>
      <c r="CV225" s="62">
        <v>35</v>
      </c>
      <c r="CW225" s="62">
        <f t="shared" si="9"/>
        <v>34.25</v>
      </c>
      <c r="CX225" s="68">
        <f t="shared" si="10"/>
        <v>101</v>
      </c>
      <c r="CY225" s="92">
        <f t="shared" si="12"/>
        <v>100.25</v>
      </c>
      <c r="CZ225" s="62">
        <v>3</v>
      </c>
      <c r="DA225" s="62"/>
      <c r="DB225" s="62"/>
    </row>
    <row r="226" spans="1:106" s="57" customFormat="1" ht="15.75" customHeight="1" x14ac:dyDescent="0.3">
      <c r="A226" s="62" t="s">
        <v>905</v>
      </c>
      <c r="B226" s="62" t="s">
        <v>782</v>
      </c>
      <c r="C226" s="62" t="s">
        <v>782</v>
      </c>
      <c r="D226" s="62">
        <v>2020</v>
      </c>
      <c r="E226" s="85">
        <v>44005</v>
      </c>
      <c r="F226" s="62" t="s">
        <v>19</v>
      </c>
      <c r="G226" s="62" t="s">
        <v>52</v>
      </c>
      <c r="H226" s="63" t="s">
        <v>31</v>
      </c>
      <c r="I226" s="63" t="s">
        <v>31</v>
      </c>
      <c r="J226" s="63" t="s">
        <v>31</v>
      </c>
      <c r="K226" s="63" t="s">
        <v>31</v>
      </c>
      <c r="L226" s="63" t="s">
        <v>31</v>
      </c>
      <c r="M226" s="62">
        <v>0</v>
      </c>
      <c r="N226" s="62">
        <v>0</v>
      </c>
      <c r="O226" s="62">
        <v>2</v>
      </c>
      <c r="P226" s="62">
        <v>0</v>
      </c>
      <c r="Q226" s="62">
        <v>36</v>
      </c>
      <c r="R226" s="62">
        <v>6</v>
      </c>
      <c r="S226" s="62">
        <v>0</v>
      </c>
      <c r="T226" s="62">
        <v>0</v>
      </c>
      <c r="U226" s="62">
        <v>0</v>
      </c>
      <c r="V226" s="62">
        <v>0</v>
      </c>
      <c r="W226" s="62">
        <v>0</v>
      </c>
      <c r="X226" s="62">
        <v>0</v>
      </c>
      <c r="Y226" s="62">
        <v>0.5</v>
      </c>
      <c r="Z226" s="62">
        <v>0</v>
      </c>
      <c r="AA226" s="62">
        <v>0</v>
      </c>
      <c r="AB226" s="62">
        <v>0</v>
      </c>
      <c r="AC226" s="62">
        <v>38</v>
      </c>
      <c r="AD226" s="62">
        <v>0</v>
      </c>
      <c r="AE226" s="62">
        <v>6</v>
      </c>
      <c r="AF226" s="62">
        <v>1</v>
      </c>
      <c r="AG226" s="62">
        <v>0</v>
      </c>
      <c r="AH226" s="62">
        <v>0</v>
      </c>
      <c r="AI226" s="62">
        <v>0</v>
      </c>
      <c r="AJ226" s="62">
        <v>0</v>
      </c>
      <c r="AK226" s="62">
        <v>0</v>
      </c>
      <c r="AL226" s="62">
        <v>0</v>
      </c>
      <c r="AM226" s="62">
        <v>0</v>
      </c>
      <c r="AN226" s="62">
        <v>0</v>
      </c>
      <c r="AO226" s="62">
        <v>0</v>
      </c>
      <c r="AP226" s="62">
        <v>0</v>
      </c>
      <c r="AQ226" s="62">
        <v>0</v>
      </c>
      <c r="AR226" s="62">
        <v>0</v>
      </c>
      <c r="AS226" s="62">
        <v>0</v>
      </c>
      <c r="AT226" s="62">
        <v>0</v>
      </c>
      <c r="AU226" s="62">
        <v>0</v>
      </c>
      <c r="AV226" s="62">
        <v>0</v>
      </c>
      <c r="AW226" s="62">
        <v>0</v>
      </c>
      <c r="AX226" s="62">
        <v>0</v>
      </c>
      <c r="AY226" s="62">
        <v>0</v>
      </c>
      <c r="AZ226" s="62">
        <v>0</v>
      </c>
      <c r="BA226" s="62">
        <v>0</v>
      </c>
      <c r="BB226" s="62">
        <v>0</v>
      </c>
      <c r="BC226" s="62">
        <v>0</v>
      </c>
      <c r="BD226" s="62">
        <v>0</v>
      </c>
      <c r="BE226" s="62">
        <v>0.25</v>
      </c>
      <c r="BF226" s="62">
        <v>0</v>
      </c>
      <c r="BG226" s="62">
        <v>0</v>
      </c>
      <c r="BH226" s="62">
        <v>0</v>
      </c>
      <c r="BI226" s="62">
        <v>0</v>
      </c>
      <c r="BJ226" s="62">
        <v>0</v>
      </c>
      <c r="BK226" s="62">
        <v>0</v>
      </c>
      <c r="BL226" s="62">
        <v>0</v>
      </c>
      <c r="BM226" s="62">
        <v>0</v>
      </c>
      <c r="BN226" s="62">
        <v>0.25</v>
      </c>
      <c r="BO226" s="62">
        <v>0</v>
      </c>
      <c r="BP226" s="62">
        <v>3</v>
      </c>
      <c r="BQ226" s="62">
        <v>0</v>
      </c>
      <c r="BR226" s="62">
        <v>0</v>
      </c>
      <c r="BS226" s="62">
        <v>0</v>
      </c>
      <c r="BT226" s="62">
        <v>0</v>
      </c>
      <c r="BU226" s="62">
        <v>0.25</v>
      </c>
      <c r="BV226" s="62">
        <v>0</v>
      </c>
      <c r="BW226" s="62">
        <v>0</v>
      </c>
      <c r="BX226" s="62">
        <v>0</v>
      </c>
      <c r="BY226" s="62">
        <v>0</v>
      </c>
      <c r="BZ226" s="62">
        <v>0</v>
      </c>
      <c r="CA226" s="62">
        <v>0</v>
      </c>
      <c r="CB226" s="62">
        <v>0</v>
      </c>
      <c r="CC226" s="62">
        <v>0.25</v>
      </c>
      <c r="CD226" s="62">
        <v>0</v>
      </c>
      <c r="CE226" s="62">
        <v>0.25</v>
      </c>
      <c r="CF226" s="62">
        <v>0</v>
      </c>
      <c r="CG226" s="62">
        <v>0</v>
      </c>
      <c r="CH226" s="62">
        <v>3</v>
      </c>
      <c r="CI226" s="62">
        <v>0</v>
      </c>
      <c r="CJ226" s="62">
        <v>0</v>
      </c>
      <c r="CK226" s="62">
        <v>0</v>
      </c>
      <c r="CL226" s="62">
        <v>0</v>
      </c>
      <c r="CM226" s="62">
        <v>0</v>
      </c>
      <c r="CN226" s="62">
        <v>0</v>
      </c>
      <c r="CO226" s="62">
        <v>0.25</v>
      </c>
      <c r="CP226" s="62">
        <v>0</v>
      </c>
      <c r="CQ226" s="62">
        <v>0</v>
      </c>
      <c r="CR226" s="62">
        <v>0</v>
      </c>
      <c r="CS226" s="62">
        <v>0</v>
      </c>
      <c r="CT226" s="62">
        <v>0</v>
      </c>
      <c r="CU226" s="62">
        <v>0</v>
      </c>
      <c r="CV226" s="62">
        <v>55</v>
      </c>
      <c r="CW226" s="62">
        <f t="shared" si="9"/>
        <v>53</v>
      </c>
      <c r="CX226" s="68">
        <f t="shared" si="10"/>
        <v>99</v>
      </c>
      <c r="CY226" s="92">
        <f t="shared" si="12"/>
        <v>97</v>
      </c>
      <c r="CZ226" s="62">
        <v>4</v>
      </c>
      <c r="DA226" s="62"/>
      <c r="DB226" s="62"/>
    </row>
    <row r="227" spans="1:106" s="57" customFormat="1" ht="15.75" customHeight="1" x14ac:dyDescent="0.3">
      <c r="A227" s="62" t="s">
        <v>905</v>
      </c>
      <c r="B227" s="62" t="s">
        <v>782</v>
      </c>
      <c r="C227" s="62" t="s">
        <v>782</v>
      </c>
      <c r="D227" s="62">
        <v>2020</v>
      </c>
      <c r="E227" s="85">
        <v>44005</v>
      </c>
      <c r="F227" s="62" t="s">
        <v>19</v>
      </c>
      <c r="G227" s="62" t="s">
        <v>55</v>
      </c>
      <c r="H227" s="63" t="s">
        <v>26</v>
      </c>
      <c r="I227" s="63" t="s">
        <v>26</v>
      </c>
      <c r="J227" s="63" t="s">
        <v>27</v>
      </c>
      <c r="K227" s="63" t="s">
        <v>26</v>
      </c>
      <c r="L227" s="63" t="s">
        <v>27</v>
      </c>
      <c r="M227" s="62">
        <v>0.5</v>
      </c>
      <c r="N227" s="62">
        <v>1</v>
      </c>
      <c r="O227" s="62">
        <v>0</v>
      </c>
      <c r="P227" s="62">
        <v>0</v>
      </c>
      <c r="Q227" s="62">
        <v>39</v>
      </c>
      <c r="R227" s="62">
        <v>13</v>
      </c>
      <c r="S227" s="62">
        <v>0</v>
      </c>
      <c r="T227" s="62">
        <v>0</v>
      </c>
      <c r="U227" s="62">
        <v>0</v>
      </c>
      <c r="V227" s="62">
        <v>0</v>
      </c>
      <c r="W227" s="62">
        <v>0</v>
      </c>
      <c r="X227" s="62">
        <v>0</v>
      </c>
      <c r="Y227" s="62">
        <v>1</v>
      </c>
      <c r="Z227" s="62">
        <v>0</v>
      </c>
      <c r="AA227" s="62">
        <v>0</v>
      </c>
      <c r="AB227" s="62">
        <v>0</v>
      </c>
      <c r="AC227" s="62">
        <v>27</v>
      </c>
      <c r="AD227" s="62">
        <v>0</v>
      </c>
      <c r="AE227" s="62">
        <v>6</v>
      </c>
      <c r="AF227" s="62">
        <v>0.25</v>
      </c>
      <c r="AG227" s="62">
        <v>0</v>
      </c>
      <c r="AH227" s="62">
        <v>0</v>
      </c>
      <c r="AI227" s="62">
        <v>0</v>
      </c>
      <c r="AJ227" s="62">
        <v>0</v>
      </c>
      <c r="AK227" s="62">
        <v>0</v>
      </c>
      <c r="AL227" s="62">
        <v>0</v>
      </c>
      <c r="AM227" s="62">
        <v>0.25</v>
      </c>
      <c r="AN227" s="62">
        <v>0</v>
      </c>
      <c r="AO227" s="62">
        <v>0</v>
      </c>
      <c r="AP227" s="62">
        <v>0</v>
      </c>
      <c r="AQ227" s="62">
        <v>0</v>
      </c>
      <c r="AR227" s="62">
        <v>0</v>
      </c>
      <c r="AS227" s="62">
        <v>0</v>
      </c>
      <c r="AT227" s="62">
        <v>0</v>
      </c>
      <c r="AU227" s="62">
        <v>0</v>
      </c>
      <c r="AV227" s="62">
        <v>0</v>
      </c>
      <c r="AW227" s="62">
        <v>0</v>
      </c>
      <c r="AX227" s="62">
        <v>0</v>
      </c>
      <c r="AY227" s="62">
        <v>0</v>
      </c>
      <c r="AZ227" s="62">
        <v>0</v>
      </c>
      <c r="BA227" s="62">
        <v>0</v>
      </c>
      <c r="BB227" s="62">
        <v>0</v>
      </c>
      <c r="BC227" s="62">
        <v>0</v>
      </c>
      <c r="BD227" s="62">
        <v>0</v>
      </c>
      <c r="BE227" s="62">
        <v>0.25</v>
      </c>
      <c r="BF227" s="62">
        <v>0</v>
      </c>
      <c r="BG227" s="62">
        <v>0</v>
      </c>
      <c r="BH227" s="62">
        <v>0</v>
      </c>
      <c r="BI227" s="62">
        <v>0</v>
      </c>
      <c r="BJ227" s="62">
        <v>0</v>
      </c>
      <c r="BK227" s="62">
        <v>0</v>
      </c>
      <c r="BL227" s="62">
        <v>0</v>
      </c>
      <c r="BM227" s="62">
        <v>0</v>
      </c>
      <c r="BN227" s="62">
        <v>1</v>
      </c>
      <c r="BO227" s="62">
        <v>0</v>
      </c>
      <c r="BP227" s="62">
        <v>3</v>
      </c>
      <c r="BQ227" s="62">
        <v>0</v>
      </c>
      <c r="BR227" s="62">
        <v>0</v>
      </c>
      <c r="BS227" s="62">
        <v>0</v>
      </c>
      <c r="BT227" s="62">
        <v>0</v>
      </c>
      <c r="BU227" s="62">
        <v>1</v>
      </c>
      <c r="BV227" s="62">
        <v>0</v>
      </c>
      <c r="BW227" s="62">
        <v>0</v>
      </c>
      <c r="BX227" s="62">
        <v>0</v>
      </c>
      <c r="BY227" s="62">
        <v>0</v>
      </c>
      <c r="BZ227" s="62">
        <v>0</v>
      </c>
      <c r="CA227" s="62">
        <v>0</v>
      </c>
      <c r="CB227" s="62">
        <v>0</v>
      </c>
      <c r="CC227" s="62">
        <v>0</v>
      </c>
      <c r="CD227" s="62">
        <v>0</v>
      </c>
      <c r="CE227" s="62">
        <v>0.25</v>
      </c>
      <c r="CF227" s="62">
        <v>2</v>
      </c>
      <c r="CG227" s="62">
        <v>0</v>
      </c>
      <c r="CH227" s="62">
        <v>4</v>
      </c>
      <c r="CI227" s="62">
        <v>0</v>
      </c>
      <c r="CJ227" s="62">
        <v>0</v>
      </c>
      <c r="CK227" s="62">
        <v>0</v>
      </c>
      <c r="CL227" s="62">
        <v>0.25</v>
      </c>
      <c r="CM227" s="62">
        <v>0</v>
      </c>
      <c r="CN227" s="62">
        <v>0</v>
      </c>
      <c r="CO227" s="62">
        <v>0</v>
      </c>
      <c r="CP227" s="62">
        <v>0</v>
      </c>
      <c r="CQ227" s="62">
        <v>0</v>
      </c>
      <c r="CR227" s="62">
        <v>0</v>
      </c>
      <c r="CS227" s="62">
        <v>0</v>
      </c>
      <c r="CT227" s="62">
        <v>0</v>
      </c>
      <c r="CU227" s="62">
        <v>0.5</v>
      </c>
      <c r="CV227" s="62">
        <v>48</v>
      </c>
      <c r="CW227" s="62">
        <f t="shared" si="9"/>
        <v>46.75</v>
      </c>
      <c r="CX227" s="68">
        <f t="shared" si="10"/>
        <v>101.5</v>
      </c>
      <c r="CY227" s="92">
        <f t="shared" si="12"/>
        <v>100.25</v>
      </c>
      <c r="CZ227" s="62">
        <v>7</v>
      </c>
      <c r="DA227" s="62"/>
      <c r="DB227" s="62"/>
    </row>
    <row r="228" spans="1:106" s="57" customFormat="1" ht="15.75" customHeight="1" x14ac:dyDescent="0.3">
      <c r="A228" s="62" t="s">
        <v>905</v>
      </c>
      <c r="B228" s="62" t="s">
        <v>782</v>
      </c>
      <c r="C228" s="62" t="s">
        <v>782</v>
      </c>
      <c r="D228" s="62">
        <v>2020</v>
      </c>
      <c r="E228" s="85">
        <v>44005</v>
      </c>
      <c r="F228" s="62" t="s">
        <v>19</v>
      </c>
      <c r="G228" s="62" t="s">
        <v>57</v>
      </c>
      <c r="H228" s="63" t="s">
        <v>35</v>
      </c>
      <c r="I228" s="63" t="s">
        <v>31</v>
      </c>
      <c r="J228" s="63" t="s">
        <v>31</v>
      </c>
      <c r="K228" s="63" t="s">
        <v>31</v>
      </c>
      <c r="L228" s="63" t="s">
        <v>31</v>
      </c>
      <c r="M228" s="62">
        <v>0.25</v>
      </c>
      <c r="N228" s="62">
        <v>0</v>
      </c>
      <c r="O228" s="62">
        <v>0</v>
      </c>
      <c r="P228" s="62">
        <v>0</v>
      </c>
      <c r="Q228" s="62">
        <v>65</v>
      </c>
      <c r="R228" s="62">
        <v>5</v>
      </c>
      <c r="S228" s="62">
        <v>0</v>
      </c>
      <c r="T228" s="62">
        <v>0</v>
      </c>
      <c r="U228" s="62">
        <v>0.25</v>
      </c>
      <c r="V228" s="62">
        <v>0</v>
      </c>
      <c r="W228" s="62">
        <v>0</v>
      </c>
      <c r="X228" s="62">
        <v>0</v>
      </c>
      <c r="Y228" s="62">
        <v>2</v>
      </c>
      <c r="Z228" s="62">
        <v>0</v>
      </c>
      <c r="AA228" s="62">
        <v>0</v>
      </c>
      <c r="AB228" s="62">
        <v>0</v>
      </c>
      <c r="AC228" s="62">
        <v>2</v>
      </c>
      <c r="AD228" s="62">
        <v>0</v>
      </c>
      <c r="AE228" s="62">
        <v>18</v>
      </c>
      <c r="AF228" s="62">
        <v>0.25</v>
      </c>
      <c r="AG228" s="62">
        <v>0</v>
      </c>
      <c r="AH228" s="62">
        <v>0</v>
      </c>
      <c r="AI228" s="62">
        <v>0</v>
      </c>
      <c r="AJ228" s="62">
        <v>0</v>
      </c>
      <c r="AK228" s="62">
        <v>0</v>
      </c>
      <c r="AL228" s="62">
        <v>0</v>
      </c>
      <c r="AM228" s="62">
        <v>0</v>
      </c>
      <c r="AN228" s="62">
        <v>0</v>
      </c>
      <c r="AO228" s="62">
        <v>0</v>
      </c>
      <c r="AP228" s="62">
        <v>0</v>
      </c>
      <c r="AQ228" s="62">
        <v>0</v>
      </c>
      <c r="AR228" s="62">
        <v>0</v>
      </c>
      <c r="AS228" s="62">
        <v>0</v>
      </c>
      <c r="AT228" s="62">
        <v>0</v>
      </c>
      <c r="AU228" s="62">
        <v>0</v>
      </c>
      <c r="AV228" s="62">
        <v>0</v>
      </c>
      <c r="AW228" s="62">
        <v>2</v>
      </c>
      <c r="AX228" s="62">
        <v>0</v>
      </c>
      <c r="AY228" s="62">
        <v>0</v>
      </c>
      <c r="AZ228" s="62">
        <v>0</v>
      </c>
      <c r="BA228" s="62">
        <v>0</v>
      </c>
      <c r="BB228" s="62">
        <v>0</v>
      </c>
      <c r="BC228" s="62">
        <v>0</v>
      </c>
      <c r="BD228" s="62">
        <v>0</v>
      </c>
      <c r="BE228" s="62">
        <v>0</v>
      </c>
      <c r="BF228" s="62">
        <v>0</v>
      </c>
      <c r="BG228" s="62">
        <v>0</v>
      </c>
      <c r="BH228" s="62">
        <v>0</v>
      </c>
      <c r="BI228" s="62">
        <v>0</v>
      </c>
      <c r="BJ228" s="62">
        <v>0</v>
      </c>
      <c r="BK228" s="62">
        <v>0</v>
      </c>
      <c r="BL228" s="62">
        <v>0</v>
      </c>
      <c r="BM228" s="62">
        <v>0</v>
      </c>
      <c r="BN228" s="62">
        <v>1</v>
      </c>
      <c r="BO228" s="62">
        <v>0</v>
      </c>
      <c r="BP228" s="62">
        <v>1</v>
      </c>
      <c r="BQ228" s="62">
        <v>0</v>
      </c>
      <c r="BR228" s="62">
        <v>0</v>
      </c>
      <c r="BS228" s="62">
        <v>0</v>
      </c>
      <c r="BT228" s="62">
        <v>0</v>
      </c>
      <c r="BU228" s="62">
        <v>0.25</v>
      </c>
      <c r="BV228" s="62">
        <v>0</v>
      </c>
      <c r="BW228" s="62">
        <v>0</v>
      </c>
      <c r="BX228" s="62">
        <v>0</v>
      </c>
      <c r="BY228" s="62">
        <v>2</v>
      </c>
      <c r="BZ228" s="62">
        <v>0</v>
      </c>
      <c r="CA228" s="62">
        <v>0</v>
      </c>
      <c r="CB228" s="62">
        <v>0</v>
      </c>
      <c r="CC228" s="62">
        <v>0</v>
      </c>
      <c r="CD228" s="62">
        <v>0</v>
      </c>
      <c r="CE228" s="62">
        <v>0</v>
      </c>
      <c r="CF228" s="62">
        <v>0</v>
      </c>
      <c r="CG228" s="62">
        <v>0</v>
      </c>
      <c r="CH228" s="62">
        <v>1</v>
      </c>
      <c r="CI228" s="62">
        <v>0</v>
      </c>
      <c r="CJ228" s="62">
        <v>0</v>
      </c>
      <c r="CK228" s="62">
        <v>0</v>
      </c>
      <c r="CL228" s="62">
        <v>0</v>
      </c>
      <c r="CM228" s="62">
        <v>0</v>
      </c>
      <c r="CN228" s="62">
        <v>0</v>
      </c>
      <c r="CO228" s="62">
        <v>0</v>
      </c>
      <c r="CP228" s="62">
        <v>0</v>
      </c>
      <c r="CQ228" s="62">
        <v>0</v>
      </c>
      <c r="CR228" s="62">
        <v>0</v>
      </c>
      <c r="CS228" s="62">
        <v>0</v>
      </c>
      <c r="CT228" s="62">
        <v>0</v>
      </c>
      <c r="CU228" s="62">
        <v>0</v>
      </c>
      <c r="CV228" s="62">
        <v>30</v>
      </c>
      <c r="CW228" s="62">
        <f t="shared" si="9"/>
        <v>29.75</v>
      </c>
      <c r="CX228" s="68">
        <f t="shared" si="10"/>
        <v>100.25</v>
      </c>
      <c r="CY228" s="92">
        <f t="shared" si="12"/>
        <v>100</v>
      </c>
      <c r="CZ228" s="62">
        <v>23</v>
      </c>
      <c r="DA228" s="62"/>
      <c r="DB228" s="62"/>
    </row>
    <row r="229" spans="1:106" s="57" customFormat="1" ht="15.75" customHeight="1" x14ac:dyDescent="0.3">
      <c r="A229" s="62" t="s">
        <v>905</v>
      </c>
      <c r="B229" s="62" t="s">
        <v>782</v>
      </c>
      <c r="C229" s="62" t="s">
        <v>782</v>
      </c>
      <c r="D229" s="62">
        <v>2020</v>
      </c>
      <c r="E229" s="85">
        <v>44005</v>
      </c>
      <c r="F229" s="62" t="s">
        <v>19</v>
      </c>
      <c r="G229" s="62" t="s">
        <v>61</v>
      </c>
      <c r="H229" s="63" t="s">
        <v>31</v>
      </c>
      <c r="I229" s="63" t="s">
        <v>31</v>
      </c>
      <c r="J229" s="63" t="s">
        <v>31</v>
      </c>
      <c r="K229" s="63" t="s">
        <v>31</v>
      </c>
      <c r="L229" s="63" t="s">
        <v>31</v>
      </c>
      <c r="M229" s="62">
        <v>0</v>
      </c>
      <c r="N229" s="62">
        <v>0</v>
      </c>
      <c r="O229" s="62">
        <v>0</v>
      </c>
      <c r="P229" s="62">
        <v>0</v>
      </c>
      <c r="Q229" s="62">
        <v>67</v>
      </c>
      <c r="R229" s="62">
        <v>8</v>
      </c>
      <c r="S229" s="62">
        <v>0</v>
      </c>
      <c r="T229" s="62">
        <v>0</v>
      </c>
      <c r="U229" s="62">
        <v>0.25</v>
      </c>
      <c r="V229" s="62">
        <v>0</v>
      </c>
      <c r="W229" s="62">
        <v>0</v>
      </c>
      <c r="X229" s="62">
        <v>0</v>
      </c>
      <c r="Y229" s="62">
        <v>1</v>
      </c>
      <c r="Z229" s="62">
        <v>0</v>
      </c>
      <c r="AA229" s="62">
        <v>0</v>
      </c>
      <c r="AB229" s="62">
        <v>0</v>
      </c>
      <c r="AC229" s="62">
        <v>3</v>
      </c>
      <c r="AD229" s="62">
        <v>0</v>
      </c>
      <c r="AE229" s="62">
        <v>9</v>
      </c>
      <c r="AF229" s="62">
        <v>0.25</v>
      </c>
      <c r="AG229" s="62">
        <v>0</v>
      </c>
      <c r="AH229" s="62">
        <v>0</v>
      </c>
      <c r="AI229" s="62">
        <v>0</v>
      </c>
      <c r="AJ229" s="62">
        <v>0</v>
      </c>
      <c r="AK229" s="62">
        <v>0</v>
      </c>
      <c r="AL229" s="62">
        <v>0</v>
      </c>
      <c r="AM229" s="62">
        <v>0</v>
      </c>
      <c r="AN229" s="62">
        <v>0</v>
      </c>
      <c r="AO229" s="62">
        <v>0</v>
      </c>
      <c r="AP229" s="62">
        <v>0</v>
      </c>
      <c r="AQ229" s="62">
        <v>0</v>
      </c>
      <c r="AR229" s="62">
        <v>0</v>
      </c>
      <c r="AS229" s="62">
        <v>0</v>
      </c>
      <c r="AT229" s="62">
        <v>0</v>
      </c>
      <c r="AU229" s="62">
        <v>0</v>
      </c>
      <c r="AV229" s="62">
        <v>0</v>
      </c>
      <c r="AW229" s="62">
        <v>2</v>
      </c>
      <c r="AX229" s="62">
        <v>0</v>
      </c>
      <c r="AY229" s="62">
        <v>0</v>
      </c>
      <c r="AZ229" s="62">
        <v>0</v>
      </c>
      <c r="BA229" s="62">
        <v>0</v>
      </c>
      <c r="BB229" s="62">
        <v>0</v>
      </c>
      <c r="BC229" s="62">
        <v>0</v>
      </c>
      <c r="BD229" s="62">
        <v>0</v>
      </c>
      <c r="BE229" s="62">
        <v>0.25</v>
      </c>
      <c r="BF229" s="62">
        <v>0</v>
      </c>
      <c r="BG229" s="62">
        <v>0</v>
      </c>
      <c r="BH229" s="62">
        <v>0</v>
      </c>
      <c r="BI229" s="62">
        <v>0</v>
      </c>
      <c r="BJ229" s="62">
        <v>0</v>
      </c>
      <c r="BK229" s="62">
        <v>0</v>
      </c>
      <c r="BL229" s="62">
        <v>0</v>
      </c>
      <c r="BM229" s="62">
        <v>0</v>
      </c>
      <c r="BN229" s="62">
        <v>0.5</v>
      </c>
      <c r="BO229" s="62">
        <v>0</v>
      </c>
      <c r="BP229" s="62">
        <v>1</v>
      </c>
      <c r="BQ229" s="62">
        <v>0</v>
      </c>
      <c r="BR229" s="62">
        <v>0</v>
      </c>
      <c r="BS229" s="62">
        <v>0</v>
      </c>
      <c r="BT229" s="62">
        <v>0</v>
      </c>
      <c r="BU229" s="62">
        <v>0</v>
      </c>
      <c r="BV229" s="62">
        <v>0</v>
      </c>
      <c r="BW229" s="62">
        <v>0</v>
      </c>
      <c r="BX229" s="62">
        <v>0</v>
      </c>
      <c r="BY229" s="62">
        <v>0.5</v>
      </c>
      <c r="BZ229" s="62">
        <v>0</v>
      </c>
      <c r="CA229" s="62">
        <v>0</v>
      </c>
      <c r="CB229" s="62">
        <v>0</v>
      </c>
      <c r="CC229" s="62">
        <v>0</v>
      </c>
      <c r="CD229" s="62">
        <v>0</v>
      </c>
      <c r="CE229" s="62">
        <v>0.25</v>
      </c>
      <c r="CF229" s="62">
        <v>0</v>
      </c>
      <c r="CG229" s="62">
        <v>0</v>
      </c>
      <c r="CH229" s="62">
        <v>4</v>
      </c>
      <c r="CI229" s="62">
        <v>0</v>
      </c>
      <c r="CJ229" s="62">
        <v>0</v>
      </c>
      <c r="CK229" s="62">
        <v>0</v>
      </c>
      <c r="CL229" s="62">
        <v>0</v>
      </c>
      <c r="CM229" s="62">
        <v>0</v>
      </c>
      <c r="CN229" s="62">
        <v>0</v>
      </c>
      <c r="CO229" s="62">
        <v>0.25</v>
      </c>
      <c r="CP229" s="62">
        <v>0</v>
      </c>
      <c r="CQ229" s="62">
        <v>0</v>
      </c>
      <c r="CR229" s="62">
        <v>0</v>
      </c>
      <c r="CS229" s="62">
        <v>0</v>
      </c>
      <c r="CT229" s="62">
        <v>0</v>
      </c>
      <c r="CU229" s="62">
        <v>0.25</v>
      </c>
      <c r="CV229" s="62">
        <v>25</v>
      </c>
      <c r="CW229" s="62">
        <f t="shared" si="9"/>
        <v>22.5</v>
      </c>
      <c r="CX229" s="68">
        <f t="shared" si="10"/>
        <v>100</v>
      </c>
      <c r="CY229" s="92">
        <f t="shared" si="12"/>
        <v>97.5</v>
      </c>
      <c r="CZ229" s="62">
        <v>4</v>
      </c>
      <c r="DA229" s="62"/>
      <c r="DB229" s="62"/>
    </row>
    <row r="230" spans="1:106" s="57" customFormat="1" ht="15.75" customHeight="1" x14ac:dyDescent="0.3">
      <c r="A230" s="62" t="s">
        <v>905</v>
      </c>
      <c r="B230" s="62" t="s">
        <v>782</v>
      </c>
      <c r="C230" s="62" t="s">
        <v>782</v>
      </c>
      <c r="D230" s="62">
        <v>2020</v>
      </c>
      <c r="E230" s="85">
        <v>44005</v>
      </c>
      <c r="F230" s="62" t="s">
        <v>19</v>
      </c>
      <c r="G230" s="62" t="s">
        <v>64</v>
      </c>
      <c r="H230" s="63" t="s">
        <v>22</v>
      </c>
      <c r="I230" s="63" t="s">
        <v>22</v>
      </c>
      <c r="J230" s="63" t="s">
        <v>21</v>
      </c>
      <c r="K230" s="63" t="s">
        <v>22</v>
      </c>
      <c r="L230" s="63" t="s">
        <v>21</v>
      </c>
      <c r="M230" s="62">
        <v>0</v>
      </c>
      <c r="N230" s="62">
        <v>0</v>
      </c>
      <c r="O230" s="62">
        <v>1</v>
      </c>
      <c r="P230" s="62">
        <v>0</v>
      </c>
      <c r="Q230" s="62">
        <v>50</v>
      </c>
      <c r="R230" s="62">
        <v>5</v>
      </c>
      <c r="S230" s="62">
        <v>0</v>
      </c>
      <c r="T230" s="62">
        <v>0</v>
      </c>
      <c r="U230" s="62">
        <v>0.25</v>
      </c>
      <c r="V230" s="62">
        <v>0</v>
      </c>
      <c r="W230" s="62">
        <v>0</v>
      </c>
      <c r="X230" s="62">
        <v>0</v>
      </c>
      <c r="Y230" s="62">
        <v>0.5</v>
      </c>
      <c r="Z230" s="62">
        <v>0</v>
      </c>
      <c r="AA230" s="62">
        <v>0</v>
      </c>
      <c r="AB230" s="62">
        <v>0</v>
      </c>
      <c r="AC230" s="62">
        <v>4</v>
      </c>
      <c r="AD230" s="62">
        <v>0</v>
      </c>
      <c r="AE230" s="62">
        <v>15</v>
      </c>
      <c r="AF230" s="62">
        <v>0.25</v>
      </c>
      <c r="AG230" s="62">
        <v>0</v>
      </c>
      <c r="AH230" s="62">
        <v>0</v>
      </c>
      <c r="AI230" s="62">
        <v>0</v>
      </c>
      <c r="AJ230" s="62">
        <v>0</v>
      </c>
      <c r="AK230" s="62">
        <v>0</v>
      </c>
      <c r="AL230" s="62">
        <v>0</v>
      </c>
      <c r="AM230" s="62">
        <v>0</v>
      </c>
      <c r="AN230" s="62">
        <v>0</v>
      </c>
      <c r="AO230" s="62">
        <v>0</v>
      </c>
      <c r="AP230" s="62">
        <v>0</v>
      </c>
      <c r="AQ230" s="62">
        <v>0</v>
      </c>
      <c r="AR230" s="62">
        <v>0</v>
      </c>
      <c r="AS230" s="62">
        <v>0</v>
      </c>
      <c r="AT230" s="62">
        <v>0</v>
      </c>
      <c r="AU230" s="62">
        <v>0</v>
      </c>
      <c r="AV230" s="62">
        <v>0</v>
      </c>
      <c r="AW230" s="62">
        <v>3</v>
      </c>
      <c r="AX230" s="62">
        <v>0</v>
      </c>
      <c r="AY230" s="62">
        <v>0</v>
      </c>
      <c r="AZ230" s="62">
        <v>0</v>
      </c>
      <c r="BA230" s="62">
        <v>0</v>
      </c>
      <c r="BB230" s="62">
        <v>0</v>
      </c>
      <c r="BC230" s="62">
        <v>0</v>
      </c>
      <c r="BD230" s="62">
        <v>0</v>
      </c>
      <c r="BE230" s="62">
        <v>0.5</v>
      </c>
      <c r="BF230" s="62">
        <v>0</v>
      </c>
      <c r="BG230" s="62">
        <v>0</v>
      </c>
      <c r="BH230" s="62">
        <v>0</v>
      </c>
      <c r="BI230" s="62">
        <v>0</v>
      </c>
      <c r="BJ230" s="62">
        <v>0</v>
      </c>
      <c r="BK230" s="62">
        <v>0</v>
      </c>
      <c r="BL230" s="62">
        <v>0</v>
      </c>
      <c r="BM230" s="62">
        <v>0</v>
      </c>
      <c r="BN230" s="62">
        <v>0.25</v>
      </c>
      <c r="BO230" s="62">
        <v>0</v>
      </c>
      <c r="BP230" s="62">
        <v>10</v>
      </c>
      <c r="BQ230" s="62">
        <v>0</v>
      </c>
      <c r="BR230" s="62">
        <v>0</v>
      </c>
      <c r="BS230" s="62">
        <v>0</v>
      </c>
      <c r="BT230" s="62">
        <v>0</v>
      </c>
      <c r="BU230" s="62">
        <v>0.25</v>
      </c>
      <c r="BV230" s="62">
        <v>0</v>
      </c>
      <c r="BW230" s="62">
        <v>0</v>
      </c>
      <c r="BX230" s="62">
        <v>0</v>
      </c>
      <c r="BY230" s="62">
        <v>0</v>
      </c>
      <c r="BZ230" s="62">
        <v>0.25</v>
      </c>
      <c r="CA230" s="62">
        <v>0</v>
      </c>
      <c r="CB230" s="62">
        <v>0</v>
      </c>
      <c r="CC230" s="62">
        <v>2</v>
      </c>
      <c r="CD230" s="62">
        <v>0</v>
      </c>
      <c r="CE230" s="62">
        <v>0.25</v>
      </c>
      <c r="CF230" s="62">
        <v>0</v>
      </c>
      <c r="CG230" s="62">
        <v>0</v>
      </c>
      <c r="CH230" s="62">
        <v>6</v>
      </c>
      <c r="CI230" s="62">
        <v>0</v>
      </c>
      <c r="CJ230" s="62">
        <v>0</v>
      </c>
      <c r="CK230" s="62">
        <v>0</v>
      </c>
      <c r="CL230" s="62">
        <v>0</v>
      </c>
      <c r="CM230" s="62">
        <v>0</v>
      </c>
      <c r="CN230" s="62">
        <v>0</v>
      </c>
      <c r="CO230" s="62">
        <v>0</v>
      </c>
      <c r="CP230" s="62">
        <v>0</v>
      </c>
      <c r="CQ230" s="62">
        <v>0</v>
      </c>
      <c r="CR230" s="62">
        <v>0</v>
      </c>
      <c r="CS230" s="62">
        <v>0</v>
      </c>
      <c r="CT230" s="62">
        <v>0</v>
      </c>
      <c r="CU230" s="62">
        <v>1</v>
      </c>
      <c r="CV230" s="62">
        <v>45</v>
      </c>
      <c r="CW230" s="62">
        <f t="shared" si="9"/>
        <v>43.5</v>
      </c>
      <c r="CX230" s="68">
        <f t="shared" si="10"/>
        <v>101</v>
      </c>
      <c r="CY230" s="92">
        <f t="shared" si="12"/>
        <v>99.5</v>
      </c>
      <c r="CZ230" s="62">
        <v>0</v>
      </c>
      <c r="DA230" s="62"/>
      <c r="DB230" s="62"/>
    </row>
    <row r="231" spans="1:106" s="57" customFormat="1" ht="15.75" customHeight="1" x14ac:dyDescent="0.3">
      <c r="A231" s="62" t="s">
        <v>905</v>
      </c>
      <c r="B231" s="62" t="s">
        <v>782</v>
      </c>
      <c r="C231" s="62" t="s">
        <v>782</v>
      </c>
      <c r="D231" s="62">
        <v>2020</v>
      </c>
      <c r="E231" s="85">
        <v>44005</v>
      </c>
      <c r="F231" s="62" t="s">
        <v>19</v>
      </c>
      <c r="G231" s="62" t="s">
        <v>67</v>
      </c>
      <c r="H231" s="63" t="s">
        <v>21</v>
      </c>
      <c r="I231" s="63" t="s">
        <v>21</v>
      </c>
      <c r="J231" s="63" t="s">
        <v>22</v>
      </c>
      <c r="K231" s="63" t="s">
        <v>21</v>
      </c>
      <c r="L231" s="63" t="s">
        <v>22</v>
      </c>
      <c r="M231" s="62">
        <v>1</v>
      </c>
      <c r="N231" s="62">
        <v>0</v>
      </c>
      <c r="O231" s="62">
        <v>0.25</v>
      </c>
      <c r="P231" s="62">
        <v>0</v>
      </c>
      <c r="Q231" s="62">
        <v>34</v>
      </c>
      <c r="R231" s="62">
        <v>7</v>
      </c>
      <c r="S231" s="62">
        <v>0</v>
      </c>
      <c r="T231" s="62">
        <v>0</v>
      </c>
      <c r="U231" s="62">
        <v>0</v>
      </c>
      <c r="V231" s="62">
        <v>0</v>
      </c>
      <c r="W231" s="62">
        <v>0</v>
      </c>
      <c r="X231" s="62">
        <v>0</v>
      </c>
      <c r="Y231" s="62">
        <v>0.5</v>
      </c>
      <c r="Z231" s="62">
        <v>0</v>
      </c>
      <c r="AA231" s="62">
        <v>0</v>
      </c>
      <c r="AB231" s="62">
        <v>0</v>
      </c>
      <c r="AC231" s="62">
        <v>45</v>
      </c>
      <c r="AD231" s="62">
        <v>0</v>
      </c>
      <c r="AE231" s="62">
        <v>2</v>
      </c>
      <c r="AF231" s="62">
        <v>2</v>
      </c>
      <c r="AG231" s="62">
        <v>0</v>
      </c>
      <c r="AH231" s="62">
        <v>0</v>
      </c>
      <c r="AI231" s="62">
        <v>0</v>
      </c>
      <c r="AJ231" s="62">
        <v>0</v>
      </c>
      <c r="AK231" s="62">
        <v>0</v>
      </c>
      <c r="AL231" s="62">
        <v>0</v>
      </c>
      <c r="AM231" s="62">
        <v>0</v>
      </c>
      <c r="AN231" s="62">
        <v>0</v>
      </c>
      <c r="AO231" s="62">
        <v>0</v>
      </c>
      <c r="AP231" s="62">
        <v>0</v>
      </c>
      <c r="AQ231" s="62">
        <v>0</v>
      </c>
      <c r="AR231" s="62">
        <v>0</v>
      </c>
      <c r="AS231" s="62">
        <v>0</v>
      </c>
      <c r="AT231" s="62">
        <v>0</v>
      </c>
      <c r="AU231" s="62">
        <v>0</v>
      </c>
      <c r="AV231" s="62">
        <v>0</v>
      </c>
      <c r="AW231" s="62">
        <v>0</v>
      </c>
      <c r="AX231" s="62">
        <v>0</v>
      </c>
      <c r="AY231" s="62">
        <v>0</v>
      </c>
      <c r="AZ231" s="62">
        <v>0</v>
      </c>
      <c r="BA231" s="62">
        <v>0</v>
      </c>
      <c r="BB231" s="62">
        <v>0</v>
      </c>
      <c r="BC231" s="62">
        <v>0</v>
      </c>
      <c r="BD231" s="62">
        <v>0</v>
      </c>
      <c r="BE231" s="62">
        <v>0</v>
      </c>
      <c r="BF231" s="62">
        <v>0</v>
      </c>
      <c r="BG231" s="62">
        <v>0</v>
      </c>
      <c r="BH231" s="62">
        <v>0</v>
      </c>
      <c r="BI231" s="62">
        <v>0</v>
      </c>
      <c r="BJ231" s="62">
        <v>0</v>
      </c>
      <c r="BK231" s="62">
        <v>0</v>
      </c>
      <c r="BL231" s="62">
        <v>0</v>
      </c>
      <c r="BM231" s="62">
        <v>0</v>
      </c>
      <c r="BN231" s="62">
        <v>1</v>
      </c>
      <c r="BO231" s="62">
        <v>0</v>
      </c>
      <c r="BP231" s="62">
        <v>1</v>
      </c>
      <c r="BQ231" s="62">
        <v>0</v>
      </c>
      <c r="BR231" s="62">
        <v>0</v>
      </c>
      <c r="BS231" s="62">
        <v>0</v>
      </c>
      <c r="BT231" s="62">
        <v>0</v>
      </c>
      <c r="BU231" s="62">
        <v>0</v>
      </c>
      <c r="BV231" s="62">
        <v>0</v>
      </c>
      <c r="BW231" s="62">
        <v>0</v>
      </c>
      <c r="BX231" s="62">
        <v>0</v>
      </c>
      <c r="BY231" s="62">
        <v>0</v>
      </c>
      <c r="BZ231" s="62">
        <v>0</v>
      </c>
      <c r="CA231" s="62">
        <v>0</v>
      </c>
      <c r="CB231" s="62">
        <v>0</v>
      </c>
      <c r="CC231" s="62">
        <v>0</v>
      </c>
      <c r="CD231" s="62">
        <v>0</v>
      </c>
      <c r="CE231" s="62">
        <v>0.25</v>
      </c>
      <c r="CF231" s="62">
        <v>0</v>
      </c>
      <c r="CG231" s="62">
        <v>0</v>
      </c>
      <c r="CH231" s="62">
        <v>3</v>
      </c>
      <c r="CI231" s="62">
        <v>0</v>
      </c>
      <c r="CJ231" s="62">
        <v>0</v>
      </c>
      <c r="CK231" s="62">
        <v>0</v>
      </c>
      <c r="CL231" s="62">
        <v>0.25</v>
      </c>
      <c r="CM231" s="62">
        <v>0</v>
      </c>
      <c r="CN231" s="62">
        <v>0</v>
      </c>
      <c r="CO231" s="62">
        <v>0</v>
      </c>
      <c r="CP231" s="62">
        <v>0</v>
      </c>
      <c r="CQ231" s="62">
        <v>0</v>
      </c>
      <c r="CR231" s="62">
        <v>0</v>
      </c>
      <c r="CS231" s="62">
        <v>0</v>
      </c>
      <c r="CT231" s="62">
        <v>0</v>
      </c>
      <c r="CU231" s="62">
        <v>0.25</v>
      </c>
      <c r="CV231" s="62">
        <v>58</v>
      </c>
      <c r="CW231" s="62">
        <f t="shared" si="9"/>
        <v>55.25</v>
      </c>
      <c r="CX231" s="68">
        <f t="shared" si="10"/>
        <v>100.25</v>
      </c>
      <c r="CY231" s="92">
        <f t="shared" si="12"/>
        <v>97.5</v>
      </c>
      <c r="CZ231" s="62">
        <v>15</v>
      </c>
      <c r="DA231" s="62"/>
      <c r="DB231" s="62"/>
    </row>
    <row r="232" spans="1:106" s="57" customFormat="1" ht="15.75" customHeight="1" x14ac:dyDescent="0.3">
      <c r="A232" s="62" t="s">
        <v>905</v>
      </c>
      <c r="B232" s="62" t="s">
        <v>782</v>
      </c>
      <c r="C232" s="62" t="s">
        <v>782</v>
      </c>
      <c r="D232" s="62">
        <v>2020</v>
      </c>
      <c r="E232" s="85">
        <v>44005</v>
      </c>
      <c r="F232" s="62" t="s">
        <v>19</v>
      </c>
      <c r="G232" s="62" t="s">
        <v>71</v>
      </c>
      <c r="H232" s="63" t="s">
        <v>45</v>
      </c>
      <c r="I232" s="63" t="s">
        <v>45</v>
      </c>
      <c r="J232" s="63" t="s">
        <v>45</v>
      </c>
      <c r="K232" s="63" t="s">
        <v>45</v>
      </c>
      <c r="L232" s="63" t="s">
        <v>45</v>
      </c>
      <c r="M232" s="62">
        <v>0.25</v>
      </c>
      <c r="N232" s="62">
        <v>0</v>
      </c>
      <c r="O232" s="62">
        <v>1</v>
      </c>
      <c r="P232" s="62">
        <v>0</v>
      </c>
      <c r="Q232" s="62">
        <v>30</v>
      </c>
      <c r="R232" s="62">
        <v>7</v>
      </c>
      <c r="S232" s="62">
        <v>0</v>
      </c>
      <c r="T232" s="62">
        <v>0</v>
      </c>
      <c r="U232" s="62">
        <v>0</v>
      </c>
      <c r="V232" s="62">
        <v>0</v>
      </c>
      <c r="W232" s="62">
        <v>0</v>
      </c>
      <c r="X232" s="62">
        <v>0</v>
      </c>
      <c r="Y232" s="62">
        <v>1</v>
      </c>
      <c r="Z232" s="62">
        <v>0</v>
      </c>
      <c r="AA232" s="62">
        <v>0</v>
      </c>
      <c r="AB232" s="62">
        <v>0</v>
      </c>
      <c r="AC232" s="62">
        <v>50</v>
      </c>
      <c r="AD232" s="62">
        <v>0</v>
      </c>
      <c r="AE232" s="62">
        <v>6</v>
      </c>
      <c r="AF232" s="62">
        <v>0</v>
      </c>
      <c r="AG232" s="62">
        <v>0</v>
      </c>
      <c r="AH232" s="62">
        <v>0</v>
      </c>
      <c r="AI232" s="62">
        <v>0</v>
      </c>
      <c r="AJ232" s="62">
        <v>0</v>
      </c>
      <c r="AK232" s="62">
        <v>0</v>
      </c>
      <c r="AL232" s="62">
        <v>0</v>
      </c>
      <c r="AM232" s="62">
        <v>0</v>
      </c>
      <c r="AN232" s="62">
        <v>0</v>
      </c>
      <c r="AO232" s="62">
        <v>0</v>
      </c>
      <c r="AP232" s="62">
        <v>0</v>
      </c>
      <c r="AQ232" s="62">
        <v>0</v>
      </c>
      <c r="AR232" s="62">
        <v>0</v>
      </c>
      <c r="AS232" s="62">
        <v>0</v>
      </c>
      <c r="AT232" s="62">
        <v>0</v>
      </c>
      <c r="AU232" s="62">
        <v>0</v>
      </c>
      <c r="AV232" s="62">
        <v>0</v>
      </c>
      <c r="AW232" s="62">
        <v>0</v>
      </c>
      <c r="AX232" s="62">
        <v>0</v>
      </c>
      <c r="AY232" s="62">
        <v>0</v>
      </c>
      <c r="AZ232" s="62">
        <v>0</v>
      </c>
      <c r="BA232" s="62">
        <v>0</v>
      </c>
      <c r="BB232" s="62">
        <v>0</v>
      </c>
      <c r="BC232" s="62">
        <v>0</v>
      </c>
      <c r="BD232" s="62">
        <v>0</v>
      </c>
      <c r="BE232" s="62">
        <v>0.25</v>
      </c>
      <c r="BF232" s="62">
        <v>0</v>
      </c>
      <c r="BG232" s="62">
        <v>0</v>
      </c>
      <c r="BH232" s="62">
        <v>0</v>
      </c>
      <c r="BI232" s="62">
        <v>0</v>
      </c>
      <c r="BJ232" s="62">
        <v>0</v>
      </c>
      <c r="BK232" s="62">
        <v>0</v>
      </c>
      <c r="BL232" s="62">
        <v>0</v>
      </c>
      <c r="BM232" s="62">
        <v>0</v>
      </c>
      <c r="BN232" s="62">
        <v>0</v>
      </c>
      <c r="BO232" s="62">
        <v>0</v>
      </c>
      <c r="BP232" s="62">
        <v>1</v>
      </c>
      <c r="BQ232" s="62">
        <v>0</v>
      </c>
      <c r="BR232" s="62">
        <v>0</v>
      </c>
      <c r="BS232" s="62">
        <v>0</v>
      </c>
      <c r="BT232" s="62">
        <v>0</v>
      </c>
      <c r="BU232" s="62">
        <v>0</v>
      </c>
      <c r="BV232" s="62">
        <v>0</v>
      </c>
      <c r="BW232" s="62">
        <v>0</v>
      </c>
      <c r="BX232" s="62">
        <v>0</v>
      </c>
      <c r="BY232" s="62">
        <v>0</v>
      </c>
      <c r="BZ232" s="62">
        <v>0</v>
      </c>
      <c r="CA232" s="62">
        <v>0</v>
      </c>
      <c r="CB232" s="62">
        <v>0</v>
      </c>
      <c r="CC232" s="62">
        <v>0</v>
      </c>
      <c r="CD232" s="62">
        <v>0</v>
      </c>
      <c r="CE232" s="62">
        <v>0.25</v>
      </c>
      <c r="CF232" s="62">
        <v>2</v>
      </c>
      <c r="CG232" s="62">
        <v>0</v>
      </c>
      <c r="CH232" s="62">
        <v>0</v>
      </c>
      <c r="CI232" s="62">
        <v>0</v>
      </c>
      <c r="CJ232" s="62">
        <v>0</v>
      </c>
      <c r="CK232" s="62">
        <v>0</v>
      </c>
      <c r="CL232" s="62">
        <v>0</v>
      </c>
      <c r="CM232" s="62">
        <v>0</v>
      </c>
      <c r="CN232" s="62">
        <v>0</v>
      </c>
      <c r="CO232" s="62">
        <v>0</v>
      </c>
      <c r="CP232" s="62">
        <v>0</v>
      </c>
      <c r="CQ232" s="62">
        <v>0</v>
      </c>
      <c r="CR232" s="62">
        <v>0</v>
      </c>
      <c r="CS232" s="62">
        <v>0</v>
      </c>
      <c r="CT232" s="62">
        <v>0</v>
      </c>
      <c r="CU232" s="62">
        <v>0</v>
      </c>
      <c r="CV232" s="62">
        <v>63</v>
      </c>
      <c r="CW232" s="62">
        <f t="shared" si="9"/>
        <v>60.5</v>
      </c>
      <c r="CX232" s="68">
        <f t="shared" si="10"/>
        <v>101.25</v>
      </c>
      <c r="CY232" s="92">
        <f t="shared" si="12"/>
        <v>98.75</v>
      </c>
      <c r="CZ232" s="62">
        <v>0</v>
      </c>
      <c r="DA232" s="62"/>
      <c r="DB232" s="62" t="s">
        <v>896</v>
      </c>
    </row>
    <row r="233" spans="1:106" s="57" customFormat="1" ht="15.75" customHeight="1" x14ac:dyDescent="0.3">
      <c r="A233" s="62" t="s">
        <v>905</v>
      </c>
      <c r="B233" s="62" t="s">
        <v>782</v>
      </c>
      <c r="C233" s="62" t="s">
        <v>782</v>
      </c>
      <c r="D233" s="62">
        <v>2020</v>
      </c>
      <c r="E233" s="85">
        <v>44005</v>
      </c>
      <c r="F233" s="62" t="s">
        <v>19</v>
      </c>
      <c r="G233" s="62" t="s">
        <v>74</v>
      </c>
      <c r="H233" s="63" t="s">
        <v>27</v>
      </c>
      <c r="I233" s="63" t="s">
        <v>27</v>
      </c>
      <c r="J233" s="63" t="s">
        <v>26</v>
      </c>
      <c r="K233" s="63" t="s">
        <v>27</v>
      </c>
      <c r="L233" s="63" t="s">
        <v>26</v>
      </c>
      <c r="M233" s="62">
        <v>0</v>
      </c>
      <c r="N233" s="62">
        <v>0</v>
      </c>
      <c r="O233" s="62">
        <v>0</v>
      </c>
      <c r="P233" s="62">
        <v>0</v>
      </c>
      <c r="Q233" s="62">
        <v>48</v>
      </c>
      <c r="R233" s="62">
        <v>9</v>
      </c>
      <c r="S233" s="62">
        <v>0</v>
      </c>
      <c r="T233" s="62">
        <v>0</v>
      </c>
      <c r="U233" s="62">
        <v>0</v>
      </c>
      <c r="V233" s="62">
        <v>0</v>
      </c>
      <c r="W233" s="62">
        <v>0</v>
      </c>
      <c r="X233" s="62">
        <v>0</v>
      </c>
      <c r="Y233" s="62">
        <v>1</v>
      </c>
      <c r="Z233" s="62">
        <v>0</v>
      </c>
      <c r="AA233" s="62">
        <v>0</v>
      </c>
      <c r="AB233" s="62">
        <v>0</v>
      </c>
      <c r="AC233" s="62">
        <v>25</v>
      </c>
      <c r="AD233" s="62">
        <v>0.5</v>
      </c>
      <c r="AE233" s="62">
        <v>7.5</v>
      </c>
      <c r="AF233" s="62">
        <v>0.25</v>
      </c>
      <c r="AG233" s="62">
        <v>0</v>
      </c>
      <c r="AH233" s="62">
        <v>0</v>
      </c>
      <c r="AI233" s="62">
        <v>0</v>
      </c>
      <c r="AJ233" s="62">
        <v>0</v>
      </c>
      <c r="AK233" s="62">
        <v>0</v>
      </c>
      <c r="AL233" s="62">
        <v>0</v>
      </c>
      <c r="AM233" s="62">
        <v>0</v>
      </c>
      <c r="AN233" s="62">
        <v>0</v>
      </c>
      <c r="AO233" s="62">
        <v>0</v>
      </c>
      <c r="AP233" s="62">
        <v>0</v>
      </c>
      <c r="AQ233" s="62">
        <v>0</v>
      </c>
      <c r="AR233" s="62">
        <v>0</v>
      </c>
      <c r="AS233" s="62">
        <v>0</v>
      </c>
      <c r="AT233" s="62">
        <v>0</v>
      </c>
      <c r="AU233" s="62">
        <v>0</v>
      </c>
      <c r="AV233" s="62">
        <v>0</v>
      </c>
      <c r="AW233" s="62">
        <v>0</v>
      </c>
      <c r="AX233" s="62">
        <v>0</v>
      </c>
      <c r="AY233" s="62">
        <v>0</v>
      </c>
      <c r="AZ233" s="62">
        <v>0</v>
      </c>
      <c r="BA233" s="62">
        <v>0</v>
      </c>
      <c r="BB233" s="62">
        <v>0</v>
      </c>
      <c r="BC233" s="62">
        <v>0</v>
      </c>
      <c r="BD233" s="62">
        <v>0</v>
      </c>
      <c r="BE233" s="62">
        <v>0.25</v>
      </c>
      <c r="BF233" s="62">
        <v>0</v>
      </c>
      <c r="BG233" s="62">
        <v>0</v>
      </c>
      <c r="BH233" s="62">
        <v>0</v>
      </c>
      <c r="BI233" s="62">
        <v>0</v>
      </c>
      <c r="BJ233" s="62">
        <v>0</v>
      </c>
      <c r="BK233" s="62">
        <v>0</v>
      </c>
      <c r="BL233" s="62">
        <v>0</v>
      </c>
      <c r="BM233" s="62">
        <v>0</v>
      </c>
      <c r="BN233" s="62">
        <v>0</v>
      </c>
      <c r="BO233" s="62">
        <v>0</v>
      </c>
      <c r="BP233" s="62">
        <v>1</v>
      </c>
      <c r="BQ233" s="62">
        <v>0</v>
      </c>
      <c r="BR233" s="62">
        <v>0</v>
      </c>
      <c r="BS233" s="62">
        <v>0</v>
      </c>
      <c r="BT233" s="62">
        <v>0</v>
      </c>
      <c r="BU233" s="62">
        <v>0</v>
      </c>
      <c r="BV233" s="62">
        <v>0</v>
      </c>
      <c r="BW233" s="62">
        <v>0</v>
      </c>
      <c r="BX233" s="62">
        <v>0</v>
      </c>
      <c r="BY233" s="62">
        <v>0</v>
      </c>
      <c r="BZ233" s="62">
        <v>0</v>
      </c>
      <c r="CA233" s="62">
        <v>0</v>
      </c>
      <c r="CB233" s="62">
        <v>0</v>
      </c>
      <c r="CC233" s="62">
        <v>0.25</v>
      </c>
      <c r="CD233" s="62">
        <v>0</v>
      </c>
      <c r="CE233" s="62">
        <v>0.25</v>
      </c>
      <c r="CF233" s="62">
        <v>0</v>
      </c>
      <c r="CG233" s="62">
        <v>0</v>
      </c>
      <c r="CH233" s="62">
        <v>4</v>
      </c>
      <c r="CI233" s="62">
        <v>0</v>
      </c>
      <c r="CJ233" s="62">
        <v>0</v>
      </c>
      <c r="CK233" s="62">
        <v>0</v>
      </c>
      <c r="CL233" s="62">
        <v>0</v>
      </c>
      <c r="CM233" s="62">
        <v>0</v>
      </c>
      <c r="CN233" s="62">
        <v>0</v>
      </c>
      <c r="CO233" s="62">
        <v>0</v>
      </c>
      <c r="CP233" s="62">
        <v>0</v>
      </c>
      <c r="CQ233" s="62">
        <v>0</v>
      </c>
      <c r="CR233" s="62">
        <v>0</v>
      </c>
      <c r="CS233" s="62">
        <v>0</v>
      </c>
      <c r="CT233" s="62">
        <v>0</v>
      </c>
      <c r="CU233" s="62">
        <v>0.25</v>
      </c>
      <c r="CV233" s="62">
        <v>42</v>
      </c>
      <c r="CW233" s="62">
        <f t="shared" si="9"/>
        <v>40.25</v>
      </c>
      <c r="CX233" s="68">
        <f t="shared" si="10"/>
        <v>99</v>
      </c>
      <c r="CY233" s="92">
        <f t="shared" si="12"/>
        <v>97.25</v>
      </c>
      <c r="CZ233" s="62">
        <v>1</v>
      </c>
      <c r="DA233" s="62"/>
      <c r="DB233" s="62"/>
    </row>
    <row r="234" spans="1:106" s="57" customFormat="1" ht="15.75" customHeight="1" x14ac:dyDescent="0.3">
      <c r="A234" s="62" t="s">
        <v>905</v>
      </c>
      <c r="B234" s="62" t="s">
        <v>782</v>
      </c>
      <c r="C234" s="62" t="s">
        <v>782</v>
      </c>
      <c r="D234" s="62">
        <v>2020</v>
      </c>
      <c r="E234" s="85">
        <v>44005</v>
      </c>
      <c r="F234" s="62" t="s">
        <v>19</v>
      </c>
      <c r="G234" s="62" t="s">
        <v>77</v>
      </c>
      <c r="H234" s="63" t="s">
        <v>21</v>
      </c>
      <c r="I234" s="63" t="s">
        <v>21</v>
      </c>
      <c r="J234" s="63" t="s">
        <v>22</v>
      </c>
      <c r="K234" s="63" t="s">
        <v>21</v>
      </c>
      <c r="L234" s="63" t="s">
        <v>22</v>
      </c>
      <c r="M234" s="62">
        <v>0</v>
      </c>
      <c r="N234" s="62">
        <v>0</v>
      </c>
      <c r="O234" s="62">
        <v>0.5</v>
      </c>
      <c r="P234" s="62">
        <v>0</v>
      </c>
      <c r="Q234" s="62">
        <v>78</v>
      </c>
      <c r="R234" s="62">
        <v>2</v>
      </c>
      <c r="S234" s="62">
        <v>0</v>
      </c>
      <c r="T234" s="62">
        <v>0</v>
      </c>
      <c r="U234" s="62">
        <v>0</v>
      </c>
      <c r="V234" s="62">
        <v>0</v>
      </c>
      <c r="W234" s="62">
        <v>0</v>
      </c>
      <c r="X234" s="62">
        <v>0</v>
      </c>
      <c r="Y234" s="62">
        <v>1</v>
      </c>
      <c r="Z234" s="62">
        <v>0</v>
      </c>
      <c r="AA234" s="62">
        <v>0</v>
      </c>
      <c r="AB234" s="62">
        <v>0</v>
      </c>
      <c r="AC234" s="62">
        <v>3</v>
      </c>
      <c r="AD234" s="62">
        <v>0</v>
      </c>
      <c r="AE234" s="62">
        <v>9</v>
      </c>
      <c r="AF234" s="62">
        <v>0.25</v>
      </c>
      <c r="AG234" s="62">
        <v>0</v>
      </c>
      <c r="AH234" s="62">
        <v>0</v>
      </c>
      <c r="AI234" s="62">
        <v>0</v>
      </c>
      <c r="AJ234" s="62">
        <v>0</v>
      </c>
      <c r="AK234" s="62">
        <v>0</v>
      </c>
      <c r="AL234" s="62">
        <v>0</v>
      </c>
      <c r="AM234" s="62">
        <v>0</v>
      </c>
      <c r="AN234" s="62">
        <v>0</v>
      </c>
      <c r="AO234" s="62">
        <v>0</v>
      </c>
      <c r="AP234" s="62">
        <v>0</v>
      </c>
      <c r="AQ234" s="62">
        <v>0</v>
      </c>
      <c r="AR234" s="62">
        <v>0</v>
      </c>
      <c r="AS234" s="62">
        <v>0</v>
      </c>
      <c r="AT234" s="62">
        <v>0</v>
      </c>
      <c r="AU234" s="62">
        <v>0</v>
      </c>
      <c r="AV234" s="62">
        <v>0</v>
      </c>
      <c r="AW234" s="62">
        <v>0</v>
      </c>
      <c r="AX234" s="62">
        <v>0</v>
      </c>
      <c r="AY234" s="62">
        <v>0</v>
      </c>
      <c r="AZ234" s="62">
        <v>0</v>
      </c>
      <c r="BA234" s="62">
        <v>0</v>
      </c>
      <c r="BB234" s="62">
        <v>0</v>
      </c>
      <c r="BC234" s="62">
        <v>0</v>
      </c>
      <c r="BD234" s="62">
        <v>0</v>
      </c>
      <c r="BE234" s="62">
        <v>0.25</v>
      </c>
      <c r="BF234" s="62">
        <v>0</v>
      </c>
      <c r="BG234" s="62">
        <v>0</v>
      </c>
      <c r="BH234" s="62">
        <v>0</v>
      </c>
      <c r="BI234" s="62">
        <v>0</v>
      </c>
      <c r="BJ234" s="62">
        <v>0</v>
      </c>
      <c r="BK234" s="62">
        <v>0</v>
      </c>
      <c r="BL234" s="62">
        <v>0</v>
      </c>
      <c r="BM234" s="62">
        <v>0</v>
      </c>
      <c r="BN234" s="62">
        <v>0.5</v>
      </c>
      <c r="BO234" s="62">
        <v>0</v>
      </c>
      <c r="BP234" s="62">
        <v>2</v>
      </c>
      <c r="BQ234" s="62">
        <v>0</v>
      </c>
      <c r="BR234" s="62">
        <v>0</v>
      </c>
      <c r="BS234" s="62">
        <v>0</v>
      </c>
      <c r="BT234" s="62">
        <v>0.25</v>
      </c>
      <c r="BU234" s="62">
        <v>0</v>
      </c>
      <c r="BV234" s="62">
        <v>0</v>
      </c>
      <c r="BW234" s="62">
        <v>0</v>
      </c>
      <c r="BX234" s="62">
        <v>0</v>
      </c>
      <c r="BY234" s="62">
        <v>0</v>
      </c>
      <c r="BZ234" s="62">
        <v>0</v>
      </c>
      <c r="CA234" s="62">
        <v>0</v>
      </c>
      <c r="CB234" s="62">
        <v>0</v>
      </c>
      <c r="CC234" s="62">
        <v>1</v>
      </c>
      <c r="CD234" s="62">
        <v>0</v>
      </c>
      <c r="CE234" s="62">
        <v>0.25</v>
      </c>
      <c r="CF234" s="62">
        <v>0</v>
      </c>
      <c r="CG234" s="62">
        <v>0</v>
      </c>
      <c r="CH234" s="62">
        <v>4</v>
      </c>
      <c r="CI234" s="62">
        <v>0</v>
      </c>
      <c r="CJ234" s="62">
        <v>0</v>
      </c>
      <c r="CK234" s="62">
        <v>0</v>
      </c>
      <c r="CL234" s="62">
        <v>0.25</v>
      </c>
      <c r="CM234" s="62">
        <v>0</v>
      </c>
      <c r="CN234" s="62">
        <v>0</v>
      </c>
      <c r="CO234" s="62">
        <v>0</v>
      </c>
      <c r="CP234" s="62">
        <v>0</v>
      </c>
      <c r="CQ234" s="62">
        <v>0</v>
      </c>
      <c r="CR234" s="62">
        <v>0</v>
      </c>
      <c r="CS234" s="62">
        <v>0</v>
      </c>
      <c r="CT234" s="62">
        <v>0</v>
      </c>
      <c r="CU234" s="62">
        <v>0.25</v>
      </c>
      <c r="CV234" s="62">
        <v>20</v>
      </c>
      <c r="CW234" s="62">
        <f t="shared" si="9"/>
        <v>22</v>
      </c>
      <c r="CX234" s="68">
        <f t="shared" si="10"/>
        <v>100.5</v>
      </c>
      <c r="CY234" s="92">
        <f t="shared" si="12"/>
        <v>102.5</v>
      </c>
      <c r="CZ234" s="62">
        <v>7</v>
      </c>
      <c r="DA234" s="62"/>
      <c r="DB234" s="62"/>
    </row>
    <row r="235" spans="1:106" s="57" customFormat="1" ht="15.75" customHeight="1" x14ac:dyDescent="0.3">
      <c r="A235" s="62" t="s">
        <v>905</v>
      </c>
      <c r="B235" s="62" t="s">
        <v>782</v>
      </c>
      <c r="C235" s="62" t="s">
        <v>782</v>
      </c>
      <c r="D235" s="62">
        <v>2020</v>
      </c>
      <c r="E235" s="85">
        <v>44005</v>
      </c>
      <c r="F235" s="62" t="s">
        <v>19</v>
      </c>
      <c r="G235" s="62" t="s">
        <v>80</v>
      </c>
      <c r="H235" s="63" t="s">
        <v>45</v>
      </c>
      <c r="I235" s="63" t="s">
        <v>45</v>
      </c>
      <c r="J235" s="63" t="s">
        <v>45</v>
      </c>
      <c r="K235" s="63" t="s">
        <v>45</v>
      </c>
      <c r="L235" s="63" t="s">
        <v>45</v>
      </c>
      <c r="M235" s="62">
        <v>0.5</v>
      </c>
      <c r="N235" s="62">
        <v>0</v>
      </c>
      <c r="O235" s="62">
        <v>0</v>
      </c>
      <c r="P235" s="62">
        <v>0</v>
      </c>
      <c r="Q235" s="62">
        <v>60</v>
      </c>
      <c r="R235" s="62">
        <v>10</v>
      </c>
      <c r="S235" s="62">
        <v>0</v>
      </c>
      <c r="T235" s="62">
        <v>0</v>
      </c>
      <c r="U235" s="62">
        <v>0</v>
      </c>
      <c r="V235" s="62">
        <v>0</v>
      </c>
      <c r="W235" s="62">
        <v>0</v>
      </c>
      <c r="X235" s="62">
        <v>0</v>
      </c>
      <c r="Y235" s="62">
        <v>3</v>
      </c>
      <c r="Z235" s="62">
        <v>0</v>
      </c>
      <c r="AA235" s="62">
        <v>0</v>
      </c>
      <c r="AB235" s="62">
        <v>0</v>
      </c>
      <c r="AC235" s="62">
        <v>15</v>
      </c>
      <c r="AD235" s="62">
        <v>0</v>
      </c>
      <c r="AE235" s="62">
        <v>2</v>
      </c>
      <c r="AF235" s="62">
        <v>0.5</v>
      </c>
      <c r="AG235" s="62">
        <v>0</v>
      </c>
      <c r="AH235" s="62">
        <v>0</v>
      </c>
      <c r="AI235" s="62">
        <v>0</v>
      </c>
      <c r="AJ235" s="62">
        <v>0</v>
      </c>
      <c r="AK235" s="62">
        <v>0</v>
      </c>
      <c r="AL235" s="62">
        <v>0</v>
      </c>
      <c r="AM235" s="62">
        <v>0</v>
      </c>
      <c r="AN235" s="62">
        <v>0</v>
      </c>
      <c r="AO235" s="62">
        <v>0</v>
      </c>
      <c r="AP235" s="62">
        <v>0</v>
      </c>
      <c r="AQ235" s="62">
        <v>0</v>
      </c>
      <c r="AR235" s="62">
        <v>0</v>
      </c>
      <c r="AS235" s="62">
        <v>0</v>
      </c>
      <c r="AT235" s="62">
        <v>0</v>
      </c>
      <c r="AU235" s="62">
        <v>0</v>
      </c>
      <c r="AV235" s="62">
        <v>0</v>
      </c>
      <c r="AW235" s="62">
        <v>0</v>
      </c>
      <c r="AX235" s="62">
        <v>0</v>
      </c>
      <c r="AY235" s="62">
        <v>0</v>
      </c>
      <c r="AZ235" s="62">
        <v>0</v>
      </c>
      <c r="BA235" s="62">
        <v>0</v>
      </c>
      <c r="BB235" s="62">
        <v>0</v>
      </c>
      <c r="BC235" s="62">
        <v>0</v>
      </c>
      <c r="BD235" s="62">
        <v>0</v>
      </c>
      <c r="BE235" s="62">
        <v>0.25</v>
      </c>
      <c r="BF235" s="62">
        <v>0</v>
      </c>
      <c r="BG235" s="62">
        <v>0</v>
      </c>
      <c r="BH235" s="62">
        <v>0</v>
      </c>
      <c r="BI235" s="62">
        <v>0</v>
      </c>
      <c r="BJ235" s="62">
        <v>0</v>
      </c>
      <c r="BK235" s="62">
        <v>0</v>
      </c>
      <c r="BL235" s="62">
        <v>0</v>
      </c>
      <c r="BM235" s="62">
        <v>0</v>
      </c>
      <c r="BN235" s="62">
        <v>0.5</v>
      </c>
      <c r="BO235" s="62">
        <v>0</v>
      </c>
      <c r="BP235" s="62">
        <v>1</v>
      </c>
      <c r="BQ235" s="62">
        <v>0</v>
      </c>
      <c r="BR235" s="62">
        <v>0</v>
      </c>
      <c r="BS235" s="62">
        <v>0</v>
      </c>
      <c r="BT235" s="62">
        <v>0.25</v>
      </c>
      <c r="BU235" s="62">
        <v>0.25</v>
      </c>
      <c r="BV235" s="62">
        <v>0</v>
      </c>
      <c r="BW235" s="62">
        <v>0</v>
      </c>
      <c r="BX235" s="62">
        <v>0</v>
      </c>
      <c r="BY235" s="62">
        <v>0</v>
      </c>
      <c r="BZ235" s="62">
        <v>0</v>
      </c>
      <c r="CA235" s="62">
        <v>0</v>
      </c>
      <c r="CB235" s="62">
        <v>0</v>
      </c>
      <c r="CC235" s="62">
        <v>0</v>
      </c>
      <c r="CD235" s="62">
        <v>0</v>
      </c>
      <c r="CE235" s="62">
        <v>0</v>
      </c>
      <c r="CF235" s="62">
        <v>0</v>
      </c>
      <c r="CG235" s="62">
        <v>0</v>
      </c>
      <c r="CH235" s="62">
        <v>5</v>
      </c>
      <c r="CI235" s="62">
        <v>0</v>
      </c>
      <c r="CJ235" s="62">
        <v>0</v>
      </c>
      <c r="CK235" s="62">
        <v>0</v>
      </c>
      <c r="CL235" s="62">
        <v>0.25</v>
      </c>
      <c r="CM235" s="62">
        <v>0</v>
      </c>
      <c r="CN235" s="62">
        <v>0</v>
      </c>
      <c r="CO235" s="62">
        <v>0</v>
      </c>
      <c r="CP235" s="62">
        <v>0</v>
      </c>
      <c r="CQ235" s="62">
        <v>0</v>
      </c>
      <c r="CR235" s="62">
        <v>0</v>
      </c>
      <c r="CS235" s="62">
        <v>0</v>
      </c>
      <c r="CT235" s="62">
        <v>0</v>
      </c>
      <c r="CU235" s="62">
        <v>0.25</v>
      </c>
      <c r="CV235" s="62">
        <v>30</v>
      </c>
      <c r="CW235" s="62">
        <f t="shared" si="9"/>
        <v>28.25</v>
      </c>
      <c r="CX235" s="68">
        <f t="shared" si="10"/>
        <v>100.5</v>
      </c>
      <c r="CY235" s="92">
        <f t="shared" si="12"/>
        <v>98.75</v>
      </c>
      <c r="CZ235" s="62">
        <v>7</v>
      </c>
      <c r="DA235" s="62"/>
      <c r="DB235" s="62"/>
    </row>
    <row r="236" spans="1:106" s="57" customFormat="1" ht="15.75" customHeight="1" x14ac:dyDescent="0.3">
      <c r="A236" s="62" t="s">
        <v>905</v>
      </c>
      <c r="B236" s="62" t="s">
        <v>782</v>
      </c>
      <c r="C236" s="62" t="s">
        <v>782</v>
      </c>
      <c r="D236" s="62">
        <v>2020</v>
      </c>
      <c r="E236" s="85">
        <v>44005</v>
      </c>
      <c r="F236" s="62" t="s">
        <v>19</v>
      </c>
      <c r="G236" s="62" t="s">
        <v>83</v>
      </c>
      <c r="H236" s="63" t="s">
        <v>35</v>
      </c>
      <c r="I236" s="63" t="s">
        <v>31</v>
      </c>
      <c r="J236" s="63" t="s">
        <v>31</v>
      </c>
      <c r="K236" s="63" t="s">
        <v>31</v>
      </c>
      <c r="L236" s="63" t="s">
        <v>31</v>
      </c>
      <c r="M236" s="62">
        <v>1</v>
      </c>
      <c r="N236" s="62">
        <v>5</v>
      </c>
      <c r="O236" s="62">
        <v>3</v>
      </c>
      <c r="P236" s="62">
        <v>0.5</v>
      </c>
      <c r="Q236" s="62">
        <v>45</v>
      </c>
      <c r="R236" s="62">
        <v>25</v>
      </c>
      <c r="S236" s="62">
        <v>0</v>
      </c>
      <c r="T236" s="62">
        <v>0</v>
      </c>
      <c r="U236" s="62">
        <v>0</v>
      </c>
      <c r="V236" s="62">
        <v>0</v>
      </c>
      <c r="W236" s="62">
        <v>0</v>
      </c>
      <c r="X236" s="62">
        <v>0</v>
      </c>
      <c r="Y236" s="62">
        <v>3</v>
      </c>
      <c r="Z236" s="62">
        <v>0</v>
      </c>
      <c r="AA236" s="62">
        <v>0</v>
      </c>
      <c r="AB236" s="62">
        <v>0</v>
      </c>
      <c r="AC236" s="62">
        <v>2</v>
      </c>
      <c r="AD236" s="62">
        <v>0</v>
      </c>
      <c r="AE236" s="62">
        <v>0.25</v>
      </c>
      <c r="AF236" s="62">
        <v>0.5</v>
      </c>
      <c r="AG236" s="62">
        <v>0</v>
      </c>
      <c r="AH236" s="62">
        <v>0</v>
      </c>
      <c r="AI236" s="62">
        <v>0</v>
      </c>
      <c r="AJ236" s="62">
        <v>0</v>
      </c>
      <c r="AK236" s="62">
        <v>0</v>
      </c>
      <c r="AL236" s="62">
        <v>0</v>
      </c>
      <c r="AM236" s="62">
        <v>0</v>
      </c>
      <c r="AN236" s="62">
        <v>0</v>
      </c>
      <c r="AO236" s="62">
        <v>0</v>
      </c>
      <c r="AP236" s="62">
        <v>0</v>
      </c>
      <c r="AQ236" s="62">
        <v>0</v>
      </c>
      <c r="AR236" s="62">
        <v>0</v>
      </c>
      <c r="AS236" s="62">
        <v>0</v>
      </c>
      <c r="AT236" s="62">
        <v>0</v>
      </c>
      <c r="AU236" s="62">
        <v>0</v>
      </c>
      <c r="AV236" s="62">
        <v>0</v>
      </c>
      <c r="AW236" s="62">
        <v>0</v>
      </c>
      <c r="AX236" s="62">
        <v>0</v>
      </c>
      <c r="AY236" s="62">
        <v>8</v>
      </c>
      <c r="AZ236" s="62">
        <v>0</v>
      </c>
      <c r="BA236" s="62">
        <v>0</v>
      </c>
      <c r="BB236" s="62">
        <v>0</v>
      </c>
      <c r="BC236" s="62">
        <v>0</v>
      </c>
      <c r="BD236" s="62">
        <v>0</v>
      </c>
      <c r="BE236" s="62">
        <v>0</v>
      </c>
      <c r="BF236" s="62">
        <v>0</v>
      </c>
      <c r="BG236" s="62">
        <v>0</v>
      </c>
      <c r="BH236" s="62">
        <v>0</v>
      </c>
      <c r="BI236" s="62">
        <v>0</v>
      </c>
      <c r="BJ236" s="62">
        <v>0</v>
      </c>
      <c r="BK236" s="62">
        <v>0</v>
      </c>
      <c r="BL236" s="62">
        <v>0</v>
      </c>
      <c r="BM236" s="62">
        <v>0</v>
      </c>
      <c r="BN236" s="62">
        <v>0</v>
      </c>
      <c r="BO236" s="62">
        <v>0</v>
      </c>
      <c r="BP236" s="62">
        <v>1</v>
      </c>
      <c r="BQ236" s="62">
        <v>0</v>
      </c>
      <c r="BR236" s="62">
        <v>0</v>
      </c>
      <c r="BS236" s="62">
        <v>0</v>
      </c>
      <c r="BT236" s="62">
        <v>0</v>
      </c>
      <c r="BU236" s="62">
        <v>0</v>
      </c>
      <c r="BV236" s="62">
        <v>0</v>
      </c>
      <c r="BW236" s="62">
        <v>0</v>
      </c>
      <c r="BX236" s="62">
        <v>0</v>
      </c>
      <c r="BY236" s="62">
        <v>0</v>
      </c>
      <c r="BZ236" s="62">
        <v>0</v>
      </c>
      <c r="CA236" s="62">
        <v>0</v>
      </c>
      <c r="CB236" s="62">
        <v>0</v>
      </c>
      <c r="CC236" s="62">
        <v>0</v>
      </c>
      <c r="CD236" s="62">
        <v>0</v>
      </c>
      <c r="CE236" s="62">
        <v>0</v>
      </c>
      <c r="CF236" s="62">
        <v>0</v>
      </c>
      <c r="CG236" s="62">
        <v>0</v>
      </c>
      <c r="CH236" s="62">
        <v>4</v>
      </c>
      <c r="CI236" s="62">
        <v>0</v>
      </c>
      <c r="CJ236" s="62">
        <v>0</v>
      </c>
      <c r="CK236" s="62">
        <v>0</v>
      </c>
      <c r="CL236" s="62">
        <v>0</v>
      </c>
      <c r="CM236" s="62">
        <v>0</v>
      </c>
      <c r="CN236" s="62">
        <v>0</v>
      </c>
      <c r="CO236" s="62">
        <v>0</v>
      </c>
      <c r="CP236" s="62">
        <v>0</v>
      </c>
      <c r="CQ236" s="62">
        <v>0</v>
      </c>
      <c r="CR236" s="62">
        <v>0</v>
      </c>
      <c r="CS236" s="62">
        <v>0</v>
      </c>
      <c r="CT236" s="62">
        <v>0</v>
      </c>
      <c r="CU236" s="62">
        <v>0.25</v>
      </c>
      <c r="CV236" s="62">
        <v>20</v>
      </c>
      <c r="CW236" s="62">
        <f t="shared" si="9"/>
        <v>19</v>
      </c>
      <c r="CX236" s="68">
        <f t="shared" si="10"/>
        <v>99.5</v>
      </c>
      <c r="CY236" s="92">
        <f t="shared" si="12"/>
        <v>98.5</v>
      </c>
      <c r="CZ236" s="62">
        <v>0</v>
      </c>
      <c r="DA236" s="62"/>
      <c r="DB236" s="62"/>
    </row>
    <row r="237" spans="1:106" s="57" customFormat="1" ht="15.75" customHeight="1" x14ac:dyDescent="0.3">
      <c r="A237" s="62" t="s">
        <v>905</v>
      </c>
      <c r="B237" s="62" t="s">
        <v>782</v>
      </c>
      <c r="C237" s="62" t="s">
        <v>782</v>
      </c>
      <c r="D237" s="62">
        <v>2020</v>
      </c>
      <c r="E237" s="85">
        <v>44005</v>
      </c>
      <c r="F237" s="62" t="s">
        <v>19</v>
      </c>
      <c r="G237" s="62" t="s">
        <v>86</v>
      </c>
      <c r="H237" s="63" t="s">
        <v>22</v>
      </c>
      <c r="I237" s="63" t="s">
        <v>22</v>
      </c>
      <c r="J237" s="63" t="s">
        <v>21</v>
      </c>
      <c r="K237" s="63" t="s">
        <v>22</v>
      </c>
      <c r="L237" s="63" t="s">
        <v>21</v>
      </c>
      <c r="M237" s="62">
        <v>0.25</v>
      </c>
      <c r="N237" s="62">
        <v>0.25</v>
      </c>
      <c r="O237" s="62">
        <v>3</v>
      </c>
      <c r="P237" s="62">
        <v>0</v>
      </c>
      <c r="Q237" s="62">
        <v>43</v>
      </c>
      <c r="R237" s="62">
        <v>12</v>
      </c>
      <c r="S237" s="62">
        <v>0</v>
      </c>
      <c r="T237" s="62">
        <v>0</v>
      </c>
      <c r="U237" s="62">
        <v>0</v>
      </c>
      <c r="V237" s="62">
        <v>0</v>
      </c>
      <c r="W237" s="62">
        <v>0</v>
      </c>
      <c r="X237" s="62">
        <v>0</v>
      </c>
      <c r="Y237" s="62">
        <v>3</v>
      </c>
      <c r="Z237" s="62">
        <v>0</v>
      </c>
      <c r="AA237" s="62">
        <v>0</v>
      </c>
      <c r="AB237" s="62">
        <v>0</v>
      </c>
      <c r="AC237" s="62">
        <v>26</v>
      </c>
      <c r="AD237" s="62">
        <v>0</v>
      </c>
      <c r="AE237" s="62">
        <v>1</v>
      </c>
      <c r="AF237" s="62">
        <v>0.5</v>
      </c>
      <c r="AG237" s="62">
        <v>0</v>
      </c>
      <c r="AH237" s="62">
        <v>0</v>
      </c>
      <c r="AI237" s="62">
        <v>0</v>
      </c>
      <c r="AJ237" s="62">
        <v>0</v>
      </c>
      <c r="AK237" s="62">
        <v>0</v>
      </c>
      <c r="AL237" s="62">
        <v>0</v>
      </c>
      <c r="AM237" s="62">
        <v>0</v>
      </c>
      <c r="AN237" s="62">
        <v>0</v>
      </c>
      <c r="AO237" s="62">
        <v>0</v>
      </c>
      <c r="AP237" s="62">
        <v>0</v>
      </c>
      <c r="AQ237" s="62">
        <v>0</v>
      </c>
      <c r="AR237" s="62">
        <v>0</v>
      </c>
      <c r="AS237" s="62">
        <v>0</v>
      </c>
      <c r="AT237" s="62">
        <v>0</v>
      </c>
      <c r="AU237" s="62">
        <v>0</v>
      </c>
      <c r="AV237" s="62">
        <v>0</v>
      </c>
      <c r="AW237" s="62">
        <v>0</v>
      </c>
      <c r="AX237" s="62">
        <v>0</v>
      </c>
      <c r="AY237" s="62">
        <v>0</v>
      </c>
      <c r="AZ237" s="62">
        <v>0</v>
      </c>
      <c r="BA237" s="62">
        <v>0</v>
      </c>
      <c r="BB237" s="62">
        <v>0</v>
      </c>
      <c r="BC237" s="62">
        <v>0.25</v>
      </c>
      <c r="BD237" s="62">
        <v>0</v>
      </c>
      <c r="BE237" s="62">
        <v>0.25</v>
      </c>
      <c r="BF237" s="62">
        <v>0</v>
      </c>
      <c r="BG237" s="62">
        <v>0</v>
      </c>
      <c r="BH237" s="62">
        <v>0</v>
      </c>
      <c r="BI237" s="62">
        <v>0</v>
      </c>
      <c r="BJ237" s="62">
        <v>0</v>
      </c>
      <c r="BK237" s="62">
        <v>0</v>
      </c>
      <c r="BL237" s="62">
        <v>0</v>
      </c>
      <c r="BM237" s="62">
        <v>0</v>
      </c>
      <c r="BN237" s="62">
        <v>0.25</v>
      </c>
      <c r="BO237" s="62">
        <v>0</v>
      </c>
      <c r="BP237" s="62">
        <v>2</v>
      </c>
      <c r="BQ237" s="62">
        <v>0</v>
      </c>
      <c r="BR237" s="62">
        <v>0</v>
      </c>
      <c r="BS237" s="62">
        <v>0</v>
      </c>
      <c r="BT237" s="62">
        <v>0</v>
      </c>
      <c r="BU237" s="62">
        <v>3</v>
      </c>
      <c r="BV237" s="62">
        <v>0</v>
      </c>
      <c r="BW237" s="62">
        <v>0</v>
      </c>
      <c r="BX237" s="62">
        <v>0</v>
      </c>
      <c r="BY237" s="62">
        <v>0</v>
      </c>
      <c r="BZ237" s="62">
        <v>0</v>
      </c>
      <c r="CA237" s="62">
        <v>0</v>
      </c>
      <c r="CB237" s="62">
        <v>0</v>
      </c>
      <c r="CC237" s="62">
        <v>0</v>
      </c>
      <c r="CD237" s="62">
        <v>0</v>
      </c>
      <c r="CE237" s="62">
        <v>0.25</v>
      </c>
      <c r="CF237" s="62">
        <v>0</v>
      </c>
      <c r="CG237" s="62">
        <v>0</v>
      </c>
      <c r="CH237" s="62">
        <v>5</v>
      </c>
      <c r="CI237" s="62">
        <v>0</v>
      </c>
      <c r="CJ237" s="62">
        <v>0</v>
      </c>
      <c r="CK237" s="62">
        <v>0</v>
      </c>
      <c r="CL237" s="62">
        <v>0</v>
      </c>
      <c r="CM237" s="62">
        <v>0</v>
      </c>
      <c r="CN237" s="62">
        <v>0</v>
      </c>
      <c r="CO237" s="62">
        <v>0</v>
      </c>
      <c r="CP237" s="62">
        <v>0</v>
      </c>
      <c r="CQ237" s="62">
        <v>0</v>
      </c>
      <c r="CR237" s="62">
        <v>0</v>
      </c>
      <c r="CS237" s="62">
        <v>0</v>
      </c>
      <c r="CT237" s="62">
        <v>0</v>
      </c>
      <c r="CU237" s="62">
        <v>1</v>
      </c>
      <c r="CV237" s="62">
        <v>40</v>
      </c>
      <c r="CW237" s="62">
        <f t="shared" si="9"/>
        <v>42.5</v>
      </c>
      <c r="CX237" s="68">
        <f t="shared" si="10"/>
        <v>98.5</v>
      </c>
      <c r="CY237" s="92">
        <f t="shared" si="12"/>
        <v>101</v>
      </c>
      <c r="CZ237" s="62">
        <v>3</v>
      </c>
      <c r="DA237" s="62"/>
      <c r="DB237" s="62"/>
    </row>
    <row r="238" spans="1:106" s="57" customFormat="1" ht="15.75" customHeight="1" x14ac:dyDescent="0.3">
      <c r="A238" s="62" t="s">
        <v>905</v>
      </c>
      <c r="B238" s="62" t="s">
        <v>782</v>
      </c>
      <c r="C238" s="62" t="s">
        <v>782</v>
      </c>
      <c r="D238" s="62">
        <v>2020</v>
      </c>
      <c r="E238" s="85">
        <v>44005</v>
      </c>
      <c r="F238" s="62" t="s">
        <v>19</v>
      </c>
      <c r="G238" s="62" t="s">
        <v>89</v>
      </c>
      <c r="H238" s="63" t="s">
        <v>31</v>
      </c>
      <c r="I238" s="63" t="s">
        <v>31</v>
      </c>
      <c r="J238" s="63" t="s">
        <v>31</v>
      </c>
      <c r="K238" s="63" t="s">
        <v>31</v>
      </c>
      <c r="L238" s="63" t="s">
        <v>31</v>
      </c>
      <c r="M238" s="62">
        <v>0.25</v>
      </c>
      <c r="N238" s="62">
        <v>3</v>
      </c>
      <c r="O238" s="62">
        <v>0</v>
      </c>
      <c r="P238" s="62">
        <v>0</v>
      </c>
      <c r="Q238" s="62">
        <v>40</v>
      </c>
      <c r="R238" s="62">
        <v>15</v>
      </c>
      <c r="S238" s="62">
        <v>0</v>
      </c>
      <c r="T238" s="62">
        <v>0</v>
      </c>
      <c r="U238" s="62">
        <v>0.25</v>
      </c>
      <c r="V238" s="62">
        <v>0</v>
      </c>
      <c r="W238" s="62">
        <v>0</v>
      </c>
      <c r="X238" s="62">
        <v>0</v>
      </c>
      <c r="Y238" s="62">
        <v>3</v>
      </c>
      <c r="Z238" s="62">
        <v>0</v>
      </c>
      <c r="AA238" s="62">
        <v>0</v>
      </c>
      <c r="AB238" s="62">
        <v>0</v>
      </c>
      <c r="AC238" s="62">
        <v>18</v>
      </c>
      <c r="AD238" s="62">
        <v>0</v>
      </c>
      <c r="AE238" s="62">
        <v>0.25</v>
      </c>
      <c r="AF238" s="62">
        <v>0.5</v>
      </c>
      <c r="AG238" s="62">
        <v>0</v>
      </c>
      <c r="AH238" s="62">
        <v>0</v>
      </c>
      <c r="AI238" s="62">
        <v>0</v>
      </c>
      <c r="AJ238" s="62">
        <v>0</v>
      </c>
      <c r="AK238" s="62">
        <v>0</v>
      </c>
      <c r="AL238" s="62">
        <v>0</v>
      </c>
      <c r="AM238" s="62">
        <v>0</v>
      </c>
      <c r="AN238" s="62">
        <v>0</v>
      </c>
      <c r="AO238" s="62">
        <v>0</v>
      </c>
      <c r="AP238" s="62">
        <v>0</v>
      </c>
      <c r="AQ238" s="62">
        <v>0</v>
      </c>
      <c r="AR238" s="62">
        <v>0</v>
      </c>
      <c r="AS238" s="62">
        <v>0</v>
      </c>
      <c r="AT238" s="62">
        <v>0</v>
      </c>
      <c r="AU238" s="62">
        <v>0</v>
      </c>
      <c r="AV238" s="62">
        <v>0</v>
      </c>
      <c r="AW238" s="62">
        <v>0</v>
      </c>
      <c r="AX238" s="62">
        <v>0</v>
      </c>
      <c r="AY238" s="62">
        <v>0</v>
      </c>
      <c r="AZ238" s="62">
        <v>0</v>
      </c>
      <c r="BA238" s="62">
        <v>0</v>
      </c>
      <c r="BB238" s="62">
        <v>0</v>
      </c>
      <c r="BC238" s="62">
        <v>0</v>
      </c>
      <c r="BD238" s="62">
        <v>0</v>
      </c>
      <c r="BE238" s="62">
        <v>0.25</v>
      </c>
      <c r="BF238" s="62">
        <v>0</v>
      </c>
      <c r="BG238" s="62">
        <v>0</v>
      </c>
      <c r="BH238" s="62">
        <v>0</v>
      </c>
      <c r="BI238" s="62">
        <v>0</v>
      </c>
      <c r="BJ238" s="62">
        <v>0</v>
      </c>
      <c r="BK238" s="62">
        <v>0</v>
      </c>
      <c r="BL238" s="62">
        <v>0</v>
      </c>
      <c r="BM238" s="62">
        <v>0</v>
      </c>
      <c r="BN238" s="62">
        <v>0.25</v>
      </c>
      <c r="BO238" s="62">
        <v>0</v>
      </c>
      <c r="BP238" s="62">
        <v>1</v>
      </c>
      <c r="BQ238" s="62">
        <v>0</v>
      </c>
      <c r="BR238" s="62">
        <v>0</v>
      </c>
      <c r="BS238" s="62">
        <v>0</v>
      </c>
      <c r="BT238" s="62">
        <v>0.25</v>
      </c>
      <c r="BU238" s="62">
        <v>1</v>
      </c>
      <c r="BV238" s="62">
        <v>0</v>
      </c>
      <c r="BW238" s="62">
        <v>0</v>
      </c>
      <c r="BX238" s="62">
        <v>0</v>
      </c>
      <c r="BY238" s="62">
        <v>0</v>
      </c>
      <c r="BZ238" s="62">
        <v>0</v>
      </c>
      <c r="CA238" s="62">
        <v>0</v>
      </c>
      <c r="CB238" s="62">
        <v>0</v>
      </c>
      <c r="CC238" s="62">
        <v>0</v>
      </c>
      <c r="CD238" s="62">
        <v>0</v>
      </c>
      <c r="CE238" s="62">
        <v>0.25</v>
      </c>
      <c r="CF238" s="62">
        <v>0</v>
      </c>
      <c r="CG238" s="62">
        <v>0</v>
      </c>
      <c r="CH238" s="62">
        <v>12</v>
      </c>
      <c r="CI238" s="62">
        <v>0</v>
      </c>
      <c r="CJ238" s="62">
        <v>0</v>
      </c>
      <c r="CK238" s="62">
        <v>0</v>
      </c>
      <c r="CL238" s="62">
        <v>0</v>
      </c>
      <c r="CM238" s="62">
        <v>0</v>
      </c>
      <c r="CN238" s="62">
        <v>0</v>
      </c>
      <c r="CO238" s="62">
        <v>0</v>
      </c>
      <c r="CP238" s="62">
        <v>0</v>
      </c>
      <c r="CQ238" s="62">
        <v>0</v>
      </c>
      <c r="CR238" s="62">
        <v>0</v>
      </c>
      <c r="CS238" s="62">
        <v>0</v>
      </c>
      <c r="CT238" s="62">
        <v>0</v>
      </c>
      <c r="CU238" s="62">
        <v>1</v>
      </c>
      <c r="CV238" s="62">
        <v>40</v>
      </c>
      <c r="CW238" s="62">
        <f t="shared" si="9"/>
        <v>38</v>
      </c>
      <c r="CX238" s="68">
        <f t="shared" si="10"/>
        <v>98.25</v>
      </c>
      <c r="CY238" s="92">
        <f t="shared" si="12"/>
        <v>96.25</v>
      </c>
      <c r="CZ238" s="62">
        <v>0</v>
      </c>
      <c r="DA238" s="62"/>
      <c r="DB238" s="62"/>
    </row>
    <row r="239" spans="1:106" s="57" customFormat="1" ht="15.75" customHeight="1" x14ac:dyDescent="0.3">
      <c r="A239" s="62" t="s">
        <v>905</v>
      </c>
      <c r="B239" s="62" t="s">
        <v>782</v>
      </c>
      <c r="C239" s="62" t="s">
        <v>782</v>
      </c>
      <c r="D239" s="62">
        <v>2020</v>
      </c>
      <c r="E239" s="85">
        <v>44005</v>
      </c>
      <c r="F239" s="62" t="s">
        <v>19</v>
      </c>
      <c r="G239" s="62" t="s">
        <v>92</v>
      </c>
      <c r="H239" s="63" t="s">
        <v>26</v>
      </c>
      <c r="I239" s="63" t="s">
        <v>26</v>
      </c>
      <c r="J239" s="63" t="s">
        <v>27</v>
      </c>
      <c r="K239" s="63" t="s">
        <v>26</v>
      </c>
      <c r="L239" s="63" t="s">
        <v>27</v>
      </c>
      <c r="M239" s="62">
        <v>0</v>
      </c>
      <c r="N239" s="62">
        <v>0</v>
      </c>
      <c r="O239" s="62">
        <v>1</v>
      </c>
      <c r="P239" s="62">
        <v>0</v>
      </c>
      <c r="Q239" s="62">
        <v>50</v>
      </c>
      <c r="R239" s="62">
        <v>1</v>
      </c>
      <c r="S239" s="62">
        <v>0</v>
      </c>
      <c r="T239" s="62">
        <v>0</v>
      </c>
      <c r="U239" s="62">
        <v>0.25</v>
      </c>
      <c r="V239" s="62">
        <v>0</v>
      </c>
      <c r="W239" s="62">
        <v>0</v>
      </c>
      <c r="X239" s="62">
        <v>0.25</v>
      </c>
      <c r="Y239" s="62">
        <v>3</v>
      </c>
      <c r="Z239" s="62">
        <v>0</v>
      </c>
      <c r="AA239" s="62">
        <v>0</v>
      </c>
      <c r="AB239" s="62">
        <v>0</v>
      </c>
      <c r="AC239" s="62">
        <v>16</v>
      </c>
      <c r="AD239" s="62">
        <v>0</v>
      </c>
      <c r="AE239" s="62">
        <v>20</v>
      </c>
      <c r="AF239" s="62">
        <v>0</v>
      </c>
      <c r="AG239" s="62">
        <v>0</v>
      </c>
      <c r="AH239" s="62">
        <v>0</v>
      </c>
      <c r="AI239" s="62">
        <v>0</v>
      </c>
      <c r="AJ239" s="62">
        <v>0</v>
      </c>
      <c r="AK239" s="62">
        <v>0</v>
      </c>
      <c r="AL239" s="62">
        <v>0</v>
      </c>
      <c r="AM239" s="62">
        <v>0</v>
      </c>
      <c r="AN239" s="62">
        <v>0</v>
      </c>
      <c r="AO239" s="62">
        <v>0</v>
      </c>
      <c r="AP239" s="62">
        <v>0</v>
      </c>
      <c r="AQ239" s="62">
        <v>0</v>
      </c>
      <c r="AR239" s="62">
        <v>0</v>
      </c>
      <c r="AS239" s="62">
        <v>0</v>
      </c>
      <c r="AT239" s="62">
        <v>0</v>
      </c>
      <c r="AU239" s="62">
        <v>0</v>
      </c>
      <c r="AV239" s="62">
        <v>0</v>
      </c>
      <c r="AW239" s="62">
        <v>0</v>
      </c>
      <c r="AX239" s="62">
        <v>0</v>
      </c>
      <c r="AY239" s="62">
        <v>0</v>
      </c>
      <c r="AZ239" s="62">
        <v>0</v>
      </c>
      <c r="BA239" s="62">
        <v>0</v>
      </c>
      <c r="BB239" s="62">
        <v>0</v>
      </c>
      <c r="BC239" s="62">
        <v>0</v>
      </c>
      <c r="BD239" s="62">
        <v>0</v>
      </c>
      <c r="BE239" s="62">
        <v>2</v>
      </c>
      <c r="BF239" s="62">
        <v>0</v>
      </c>
      <c r="BG239" s="62">
        <v>0</v>
      </c>
      <c r="BH239" s="62">
        <v>0</v>
      </c>
      <c r="BI239" s="62">
        <v>0</v>
      </c>
      <c r="BJ239" s="62">
        <v>0</v>
      </c>
      <c r="BK239" s="62">
        <v>0</v>
      </c>
      <c r="BL239" s="62">
        <v>0</v>
      </c>
      <c r="BM239" s="62">
        <v>0</v>
      </c>
      <c r="BN239" s="62">
        <v>0</v>
      </c>
      <c r="BO239" s="62">
        <v>0</v>
      </c>
      <c r="BP239" s="62">
        <v>2</v>
      </c>
      <c r="BQ239" s="62">
        <v>0</v>
      </c>
      <c r="BR239" s="62">
        <v>0</v>
      </c>
      <c r="BS239" s="62">
        <v>0</v>
      </c>
      <c r="BT239" s="62">
        <v>0</v>
      </c>
      <c r="BU239" s="62">
        <v>0</v>
      </c>
      <c r="BV239" s="62">
        <v>0</v>
      </c>
      <c r="BW239" s="62">
        <v>0</v>
      </c>
      <c r="BX239" s="62">
        <v>0</v>
      </c>
      <c r="BY239" s="62">
        <v>0</v>
      </c>
      <c r="BZ239" s="62">
        <v>0</v>
      </c>
      <c r="CA239" s="62">
        <v>0</v>
      </c>
      <c r="CB239" s="62">
        <v>0</v>
      </c>
      <c r="CC239" s="62">
        <v>0.5</v>
      </c>
      <c r="CD239" s="62">
        <v>0</v>
      </c>
      <c r="CE239" s="62">
        <v>0</v>
      </c>
      <c r="CF239" s="62">
        <v>0</v>
      </c>
      <c r="CG239" s="62">
        <v>0</v>
      </c>
      <c r="CH239" s="62">
        <v>1</v>
      </c>
      <c r="CI239" s="62">
        <v>0</v>
      </c>
      <c r="CJ239" s="62">
        <v>0</v>
      </c>
      <c r="CK239" s="62">
        <v>0</v>
      </c>
      <c r="CL239" s="62">
        <v>0</v>
      </c>
      <c r="CM239" s="62">
        <v>0</v>
      </c>
      <c r="CN239" s="62">
        <v>0</v>
      </c>
      <c r="CO239" s="62">
        <v>0</v>
      </c>
      <c r="CP239" s="62">
        <v>0</v>
      </c>
      <c r="CQ239" s="62">
        <v>0</v>
      </c>
      <c r="CR239" s="62">
        <v>0</v>
      </c>
      <c r="CS239" s="62">
        <v>0</v>
      </c>
      <c r="CT239" s="62">
        <v>0</v>
      </c>
      <c r="CU239" s="62">
        <v>0.25</v>
      </c>
      <c r="CV239" s="62">
        <v>47</v>
      </c>
      <c r="CW239" s="62">
        <f t="shared" si="9"/>
        <v>45.25</v>
      </c>
      <c r="CX239" s="68">
        <f t="shared" si="10"/>
        <v>99</v>
      </c>
      <c r="CY239" s="92">
        <f t="shared" si="12"/>
        <v>97.25</v>
      </c>
      <c r="CZ239" s="62">
        <v>0</v>
      </c>
      <c r="DA239" s="62"/>
      <c r="DB239" s="62"/>
    </row>
    <row r="240" spans="1:106" s="57" customFormat="1" ht="15.75" customHeight="1" x14ac:dyDescent="0.3">
      <c r="A240" s="62" t="s">
        <v>905</v>
      </c>
      <c r="B240" s="62" t="s">
        <v>782</v>
      </c>
      <c r="C240" s="62" t="s">
        <v>782</v>
      </c>
      <c r="D240" s="62">
        <v>2020</v>
      </c>
      <c r="E240" s="85">
        <v>44005</v>
      </c>
      <c r="F240" s="62" t="s">
        <v>19</v>
      </c>
      <c r="G240" s="62" t="s">
        <v>95</v>
      </c>
      <c r="H240" s="63" t="s">
        <v>27</v>
      </c>
      <c r="I240" s="63" t="s">
        <v>27</v>
      </c>
      <c r="J240" s="63" t="s">
        <v>26</v>
      </c>
      <c r="K240" s="63" t="s">
        <v>27</v>
      </c>
      <c r="L240" s="63" t="s">
        <v>26</v>
      </c>
      <c r="M240" s="62">
        <v>1</v>
      </c>
      <c r="N240" s="62">
        <v>0</v>
      </c>
      <c r="O240" s="62">
        <v>0</v>
      </c>
      <c r="P240" s="62">
        <v>0</v>
      </c>
      <c r="Q240" s="62">
        <v>65</v>
      </c>
      <c r="R240" s="62">
        <v>3</v>
      </c>
      <c r="S240" s="62">
        <v>0</v>
      </c>
      <c r="T240" s="62">
        <v>0</v>
      </c>
      <c r="U240" s="62">
        <v>0</v>
      </c>
      <c r="V240" s="62">
        <v>0</v>
      </c>
      <c r="W240" s="62">
        <v>0</v>
      </c>
      <c r="X240" s="62">
        <v>0</v>
      </c>
      <c r="Y240" s="62">
        <v>3</v>
      </c>
      <c r="Z240" s="62">
        <v>0</v>
      </c>
      <c r="AA240" s="62">
        <v>0</v>
      </c>
      <c r="AB240" s="62">
        <v>0</v>
      </c>
      <c r="AC240" s="62">
        <v>7</v>
      </c>
      <c r="AD240" s="62">
        <v>0</v>
      </c>
      <c r="AE240" s="62">
        <v>7</v>
      </c>
      <c r="AF240" s="62">
        <v>0.25</v>
      </c>
      <c r="AG240" s="62">
        <v>0</v>
      </c>
      <c r="AH240" s="62">
        <v>0</v>
      </c>
      <c r="AI240" s="62">
        <v>0</v>
      </c>
      <c r="AJ240" s="62">
        <v>0</v>
      </c>
      <c r="AK240" s="62">
        <v>0</v>
      </c>
      <c r="AL240" s="62">
        <v>0</v>
      </c>
      <c r="AM240" s="62">
        <v>0</v>
      </c>
      <c r="AN240" s="62">
        <v>0</v>
      </c>
      <c r="AO240" s="62">
        <v>0</v>
      </c>
      <c r="AP240" s="62">
        <v>0</v>
      </c>
      <c r="AQ240" s="62">
        <v>0</v>
      </c>
      <c r="AR240" s="62">
        <v>0</v>
      </c>
      <c r="AS240" s="62">
        <v>0</v>
      </c>
      <c r="AT240" s="62">
        <v>0</v>
      </c>
      <c r="AU240" s="62">
        <v>0</v>
      </c>
      <c r="AV240" s="62">
        <v>0</v>
      </c>
      <c r="AW240" s="62">
        <v>0</v>
      </c>
      <c r="AX240" s="62">
        <v>0</v>
      </c>
      <c r="AY240" s="62">
        <v>0</v>
      </c>
      <c r="AZ240" s="62">
        <v>0</v>
      </c>
      <c r="BA240" s="62">
        <v>0</v>
      </c>
      <c r="BB240" s="62">
        <v>0</v>
      </c>
      <c r="BC240" s="62">
        <v>0</v>
      </c>
      <c r="BD240" s="62">
        <v>0</v>
      </c>
      <c r="BE240" s="62">
        <v>0.25</v>
      </c>
      <c r="BF240" s="62">
        <v>0</v>
      </c>
      <c r="BG240" s="62">
        <v>0</v>
      </c>
      <c r="BH240" s="62">
        <v>0</v>
      </c>
      <c r="BI240" s="62">
        <v>0</v>
      </c>
      <c r="BJ240" s="62">
        <v>0</v>
      </c>
      <c r="BK240" s="62">
        <v>0</v>
      </c>
      <c r="BL240" s="62">
        <v>0</v>
      </c>
      <c r="BM240" s="62">
        <v>0</v>
      </c>
      <c r="BN240" s="62">
        <v>0.5</v>
      </c>
      <c r="BO240" s="62">
        <v>0</v>
      </c>
      <c r="BP240" s="62">
        <v>2</v>
      </c>
      <c r="BQ240" s="62">
        <v>0</v>
      </c>
      <c r="BR240" s="62">
        <v>0</v>
      </c>
      <c r="BS240" s="62">
        <v>0</v>
      </c>
      <c r="BT240" s="62">
        <v>0</v>
      </c>
      <c r="BU240" s="62">
        <v>0</v>
      </c>
      <c r="BV240" s="62">
        <v>0</v>
      </c>
      <c r="BW240" s="62">
        <v>0</v>
      </c>
      <c r="BX240" s="62">
        <v>0</v>
      </c>
      <c r="BY240" s="62">
        <v>0</v>
      </c>
      <c r="BZ240" s="62">
        <v>0</v>
      </c>
      <c r="CA240" s="62">
        <v>0</v>
      </c>
      <c r="CB240" s="62">
        <v>0</v>
      </c>
      <c r="CC240" s="62">
        <v>0</v>
      </c>
      <c r="CD240" s="62">
        <v>0</v>
      </c>
      <c r="CE240" s="62">
        <v>0</v>
      </c>
      <c r="CF240" s="62">
        <v>1</v>
      </c>
      <c r="CG240" s="62">
        <v>0</v>
      </c>
      <c r="CH240" s="62">
        <v>7</v>
      </c>
      <c r="CI240" s="62">
        <v>0</v>
      </c>
      <c r="CJ240" s="62">
        <v>0</v>
      </c>
      <c r="CK240" s="62">
        <v>0</v>
      </c>
      <c r="CL240" s="62">
        <v>0.25</v>
      </c>
      <c r="CM240" s="62">
        <v>0</v>
      </c>
      <c r="CN240" s="62">
        <v>0</v>
      </c>
      <c r="CO240" s="62">
        <v>0</v>
      </c>
      <c r="CP240" s="62">
        <v>0</v>
      </c>
      <c r="CQ240" s="62">
        <v>0</v>
      </c>
      <c r="CR240" s="62">
        <v>0</v>
      </c>
      <c r="CS240" s="62">
        <v>0</v>
      </c>
      <c r="CT240" s="62">
        <v>0</v>
      </c>
      <c r="CU240" s="62">
        <v>0</v>
      </c>
      <c r="CV240" s="62">
        <v>30</v>
      </c>
      <c r="CW240" s="62">
        <f t="shared" si="9"/>
        <v>28.25</v>
      </c>
      <c r="CX240" s="68">
        <f t="shared" si="10"/>
        <v>99</v>
      </c>
      <c r="CY240" s="92">
        <f t="shared" si="12"/>
        <v>97.25</v>
      </c>
      <c r="CZ240" s="62">
        <v>15</v>
      </c>
      <c r="DA240" s="62"/>
      <c r="DB240" s="62"/>
    </row>
    <row r="241" spans="1:106" s="57" customFormat="1" ht="15.75" customHeight="1" x14ac:dyDescent="0.3">
      <c r="A241" s="62" t="s">
        <v>905</v>
      </c>
      <c r="B241" s="62" t="s">
        <v>782</v>
      </c>
      <c r="C241" s="62" t="s">
        <v>782</v>
      </c>
      <c r="D241" s="62">
        <v>2020</v>
      </c>
      <c r="E241" s="85">
        <v>44005</v>
      </c>
      <c r="F241" s="62" t="s">
        <v>19</v>
      </c>
      <c r="G241" s="62" t="s">
        <v>98</v>
      </c>
      <c r="H241" s="63" t="s">
        <v>26</v>
      </c>
      <c r="I241" s="63" t="s">
        <v>26</v>
      </c>
      <c r="J241" s="63" t="s">
        <v>27</v>
      </c>
      <c r="K241" s="63" t="s">
        <v>26</v>
      </c>
      <c r="L241" s="63" t="s">
        <v>27</v>
      </c>
      <c r="M241" s="62">
        <v>0.25</v>
      </c>
      <c r="N241" s="62">
        <v>0</v>
      </c>
      <c r="O241" s="62">
        <v>1</v>
      </c>
      <c r="P241" s="62">
        <v>0</v>
      </c>
      <c r="Q241" s="62">
        <v>45</v>
      </c>
      <c r="R241" s="62">
        <v>8</v>
      </c>
      <c r="S241" s="62">
        <v>0</v>
      </c>
      <c r="T241" s="62">
        <v>0</v>
      </c>
      <c r="U241" s="62">
        <v>0.25</v>
      </c>
      <c r="V241" s="62">
        <v>0</v>
      </c>
      <c r="W241" s="62">
        <v>0</v>
      </c>
      <c r="X241" s="62">
        <v>0</v>
      </c>
      <c r="Y241" s="62">
        <v>2</v>
      </c>
      <c r="Z241" s="62">
        <v>0</v>
      </c>
      <c r="AA241" s="62">
        <v>0</v>
      </c>
      <c r="AB241" s="62">
        <v>0</v>
      </c>
      <c r="AC241" s="62">
        <v>18</v>
      </c>
      <c r="AD241" s="62">
        <v>0</v>
      </c>
      <c r="AE241" s="62">
        <v>13</v>
      </c>
      <c r="AF241" s="62">
        <v>0.25</v>
      </c>
      <c r="AG241" s="62">
        <v>0</v>
      </c>
      <c r="AH241" s="62">
        <v>0</v>
      </c>
      <c r="AI241" s="62">
        <v>0</v>
      </c>
      <c r="AJ241" s="62">
        <v>0</v>
      </c>
      <c r="AK241" s="62">
        <v>0</v>
      </c>
      <c r="AL241" s="62">
        <v>0</v>
      </c>
      <c r="AM241" s="62">
        <v>0</v>
      </c>
      <c r="AN241" s="62">
        <v>0</v>
      </c>
      <c r="AO241" s="62">
        <v>0</v>
      </c>
      <c r="AP241" s="62">
        <v>0</v>
      </c>
      <c r="AQ241" s="62">
        <v>0</v>
      </c>
      <c r="AR241" s="62">
        <v>0</v>
      </c>
      <c r="AS241" s="62">
        <v>0</v>
      </c>
      <c r="AT241" s="62">
        <v>0</v>
      </c>
      <c r="AU241" s="62">
        <v>0</v>
      </c>
      <c r="AV241" s="62">
        <v>0</v>
      </c>
      <c r="AW241" s="62">
        <v>0</v>
      </c>
      <c r="AX241" s="62">
        <v>0</v>
      </c>
      <c r="AY241" s="62">
        <v>0</v>
      </c>
      <c r="AZ241" s="62">
        <v>0</v>
      </c>
      <c r="BA241" s="62">
        <v>0</v>
      </c>
      <c r="BB241" s="62">
        <v>0</v>
      </c>
      <c r="BC241" s="62">
        <v>0</v>
      </c>
      <c r="BD241" s="62">
        <v>0</v>
      </c>
      <c r="BE241" s="62">
        <v>0.25</v>
      </c>
      <c r="BF241" s="62">
        <v>0</v>
      </c>
      <c r="BG241" s="62">
        <v>0</v>
      </c>
      <c r="BH241" s="62">
        <v>0</v>
      </c>
      <c r="BI241" s="62">
        <v>0</v>
      </c>
      <c r="BJ241" s="62">
        <v>0</v>
      </c>
      <c r="BK241" s="62">
        <v>0</v>
      </c>
      <c r="BL241" s="62">
        <v>0</v>
      </c>
      <c r="BM241" s="62">
        <v>0</v>
      </c>
      <c r="BN241" s="62">
        <v>0</v>
      </c>
      <c r="BO241" s="62">
        <v>0</v>
      </c>
      <c r="BP241" s="62">
        <v>2</v>
      </c>
      <c r="BQ241" s="62">
        <v>0</v>
      </c>
      <c r="BR241" s="62">
        <v>0</v>
      </c>
      <c r="BS241" s="62">
        <v>0</v>
      </c>
      <c r="BT241" s="62">
        <v>0</v>
      </c>
      <c r="BU241" s="62">
        <v>1</v>
      </c>
      <c r="BV241" s="62">
        <v>0</v>
      </c>
      <c r="BW241" s="62">
        <v>0</v>
      </c>
      <c r="BX241" s="62">
        <v>0</v>
      </c>
      <c r="BY241" s="62">
        <v>0.25</v>
      </c>
      <c r="BZ241" s="62">
        <v>0</v>
      </c>
      <c r="CA241" s="62">
        <v>0</v>
      </c>
      <c r="CB241" s="62">
        <v>0</v>
      </c>
      <c r="CC241" s="62">
        <v>1</v>
      </c>
      <c r="CD241" s="62">
        <v>0</v>
      </c>
      <c r="CE241" s="62">
        <v>0.25</v>
      </c>
      <c r="CF241" s="62">
        <v>0</v>
      </c>
      <c r="CG241" s="62">
        <v>0</v>
      </c>
      <c r="CH241" s="62">
        <v>4</v>
      </c>
      <c r="CI241" s="62">
        <v>0</v>
      </c>
      <c r="CJ241" s="62">
        <v>0</v>
      </c>
      <c r="CK241" s="62">
        <v>0</v>
      </c>
      <c r="CL241" s="62">
        <v>0</v>
      </c>
      <c r="CM241" s="62">
        <v>0</v>
      </c>
      <c r="CN241" s="62">
        <v>0</v>
      </c>
      <c r="CO241" s="62">
        <v>0.5</v>
      </c>
      <c r="CP241" s="62">
        <v>0</v>
      </c>
      <c r="CQ241" s="62">
        <v>0</v>
      </c>
      <c r="CR241" s="62">
        <v>0</v>
      </c>
      <c r="CS241" s="62">
        <v>0</v>
      </c>
      <c r="CT241" s="62">
        <v>0</v>
      </c>
      <c r="CU241" s="62">
        <v>0.25</v>
      </c>
      <c r="CV241" s="62">
        <v>45</v>
      </c>
      <c r="CW241" s="62">
        <f t="shared" si="9"/>
        <v>43</v>
      </c>
      <c r="CX241" s="68">
        <f t="shared" si="10"/>
        <v>99.25</v>
      </c>
      <c r="CY241" s="92">
        <f t="shared" si="12"/>
        <v>97.25</v>
      </c>
      <c r="CZ241" s="62">
        <v>0</v>
      </c>
      <c r="DA241" s="62"/>
      <c r="DB241" s="62"/>
    </row>
    <row r="242" spans="1:106" s="57" customFormat="1" ht="15.75" customHeight="1" x14ac:dyDescent="0.3">
      <c r="A242" s="62" t="s">
        <v>905</v>
      </c>
      <c r="B242" s="62" t="s">
        <v>782</v>
      </c>
      <c r="C242" s="62" t="s">
        <v>782</v>
      </c>
      <c r="D242" s="62">
        <v>2020</v>
      </c>
      <c r="E242" s="85">
        <v>44005</v>
      </c>
      <c r="F242" s="62" t="s">
        <v>19</v>
      </c>
      <c r="G242" s="62" t="s">
        <v>101</v>
      </c>
      <c r="H242" s="63" t="s">
        <v>31</v>
      </c>
      <c r="I242" s="63" t="s">
        <v>31</v>
      </c>
      <c r="J242" s="63" t="s">
        <v>31</v>
      </c>
      <c r="K242" s="63" t="s">
        <v>31</v>
      </c>
      <c r="L242" s="63" t="s">
        <v>31</v>
      </c>
      <c r="M242" s="62">
        <v>0.25</v>
      </c>
      <c r="N242" s="62">
        <v>0.5</v>
      </c>
      <c r="O242" s="62">
        <v>1</v>
      </c>
      <c r="P242" s="62">
        <v>0</v>
      </c>
      <c r="Q242" s="62">
        <v>65</v>
      </c>
      <c r="R242" s="62">
        <v>5</v>
      </c>
      <c r="S242" s="62">
        <v>0</v>
      </c>
      <c r="T242" s="62">
        <v>0</v>
      </c>
      <c r="U242" s="62">
        <v>0.25</v>
      </c>
      <c r="V242" s="62">
        <v>0</v>
      </c>
      <c r="W242" s="62">
        <v>0</v>
      </c>
      <c r="X242" s="62">
        <v>0</v>
      </c>
      <c r="Y242" s="62">
        <v>2</v>
      </c>
      <c r="Z242" s="62">
        <v>0</v>
      </c>
      <c r="AA242" s="62">
        <v>0</v>
      </c>
      <c r="AB242" s="62">
        <v>0</v>
      </c>
      <c r="AC242" s="62">
        <v>1</v>
      </c>
      <c r="AD242" s="62">
        <v>0</v>
      </c>
      <c r="AE242" s="62">
        <v>8</v>
      </c>
      <c r="AF242" s="62">
        <v>0.25</v>
      </c>
      <c r="AG242" s="62">
        <v>0</v>
      </c>
      <c r="AH242" s="62">
        <v>0</v>
      </c>
      <c r="AI242" s="62">
        <v>0</v>
      </c>
      <c r="AJ242" s="62">
        <v>0</v>
      </c>
      <c r="AK242" s="62">
        <v>0</v>
      </c>
      <c r="AL242" s="62">
        <v>0</v>
      </c>
      <c r="AM242" s="62">
        <v>0</v>
      </c>
      <c r="AN242" s="62">
        <v>0</v>
      </c>
      <c r="AO242" s="62">
        <v>0</v>
      </c>
      <c r="AP242" s="62">
        <v>0</v>
      </c>
      <c r="AQ242" s="62">
        <v>0</v>
      </c>
      <c r="AR242" s="62">
        <v>0</v>
      </c>
      <c r="AS242" s="62">
        <v>0</v>
      </c>
      <c r="AT242" s="62">
        <v>0</v>
      </c>
      <c r="AU242" s="62">
        <v>0</v>
      </c>
      <c r="AV242" s="62">
        <v>0</v>
      </c>
      <c r="AW242" s="62">
        <v>9</v>
      </c>
      <c r="AX242" s="62">
        <v>0</v>
      </c>
      <c r="AY242" s="62">
        <v>0</v>
      </c>
      <c r="AZ242" s="62">
        <v>0</v>
      </c>
      <c r="BA242" s="62">
        <v>0</v>
      </c>
      <c r="BB242" s="62">
        <v>0</v>
      </c>
      <c r="BC242" s="62">
        <v>0</v>
      </c>
      <c r="BD242" s="62">
        <v>0</v>
      </c>
      <c r="BE242" s="62">
        <v>0</v>
      </c>
      <c r="BF242" s="62">
        <v>0</v>
      </c>
      <c r="BG242" s="62">
        <v>0</v>
      </c>
      <c r="BH242" s="62">
        <v>0</v>
      </c>
      <c r="BI242" s="62">
        <v>0</v>
      </c>
      <c r="BJ242" s="62">
        <v>0</v>
      </c>
      <c r="BK242" s="62">
        <v>0</v>
      </c>
      <c r="BL242" s="62">
        <v>0</v>
      </c>
      <c r="BM242" s="62">
        <v>0</v>
      </c>
      <c r="BN242" s="62">
        <v>1</v>
      </c>
      <c r="BO242" s="62">
        <v>0</v>
      </c>
      <c r="BP242" s="62">
        <v>1</v>
      </c>
      <c r="BQ242" s="62">
        <v>0</v>
      </c>
      <c r="BR242" s="62">
        <v>0</v>
      </c>
      <c r="BS242" s="62">
        <v>0</v>
      </c>
      <c r="BT242" s="62">
        <v>0</v>
      </c>
      <c r="BU242" s="62">
        <v>2</v>
      </c>
      <c r="BV242" s="62">
        <v>0</v>
      </c>
      <c r="BW242" s="62">
        <v>0</v>
      </c>
      <c r="BX242" s="62">
        <v>0</v>
      </c>
      <c r="BY242" s="62">
        <v>0.5</v>
      </c>
      <c r="BZ242" s="62">
        <v>0</v>
      </c>
      <c r="CA242" s="62">
        <v>0</v>
      </c>
      <c r="CB242" s="62">
        <v>0</v>
      </c>
      <c r="CC242" s="62">
        <v>0.25</v>
      </c>
      <c r="CD242" s="62">
        <v>0</v>
      </c>
      <c r="CE242" s="62">
        <v>0</v>
      </c>
      <c r="CF242" s="62">
        <v>1</v>
      </c>
      <c r="CG242" s="62">
        <v>0</v>
      </c>
      <c r="CH242" s="62">
        <v>2</v>
      </c>
      <c r="CI242" s="62">
        <v>0</v>
      </c>
      <c r="CJ242" s="62">
        <v>0</v>
      </c>
      <c r="CK242" s="62">
        <v>0</v>
      </c>
      <c r="CL242" s="62">
        <v>0</v>
      </c>
      <c r="CM242" s="62">
        <v>0</v>
      </c>
      <c r="CN242" s="62">
        <v>0</v>
      </c>
      <c r="CO242" s="62">
        <v>0</v>
      </c>
      <c r="CP242" s="62">
        <v>0</v>
      </c>
      <c r="CQ242" s="62">
        <v>0.25</v>
      </c>
      <c r="CR242" s="62">
        <v>0</v>
      </c>
      <c r="CS242" s="62">
        <v>0</v>
      </c>
      <c r="CT242" s="62">
        <v>0</v>
      </c>
      <c r="CU242" s="62">
        <v>0.5</v>
      </c>
      <c r="CV242" s="62">
        <v>30</v>
      </c>
      <c r="CW242" s="62">
        <f t="shared" si="9"/>
        <v>29</v>
      </c>
      <c r="CX242" s="68">
        <f t="shared" si="10"/>
        <v>101.75</v>
      </c>
      <c r="CY242" s="92">
        <f t="shared" si="12"/>
        <v>100.75</v>
      </c>
      <c r="CZ242" s="62">
        <v>11</v>
      </c>
      <c r="DA242" s="62"/>
      <c r="DB242" s="62"/>
    </row>
    <row r="243" spans="1:106" s="57" customFormat="1" ht="15.75" customHeight="1" x14ac:dyDescent="0.3">
      <c r="A243" s="62" t="s">
        <v>905</v>
      </c>
      <c r="B243" s="62" t="s">
        <v>782</v>
      </c>
      <c r="C243" s="62" t="s">
        <v>782</v>
      </c>
      <c r="D243" s="62">
        <v>2020</v>
      </c>
      <c r="E243" s="85">
        <v>44005</v>
      </c>
      <c r="F243" s="62" t="s">
        <v>19</v>
      </c>
      <c r="G243" s="62" t="s">
        <v>104</v>
      </c>
      <c r="H243" s="63" t="s">
        <v>45</v>
      </c>
      <c r="I243" s="63" t="s">
        <v>45</v>
      </c>
      <c r="J243" s="63" t="s">
        <v>45</v>
      </c>
      <c r="K243" s="63" t="s">
        <v>45</v>
      </c>
      <c r="L243" s="63" t="s">
        <v>45</v>
      </c>
      <c r="M243" s="62">
        <v>0</v>
      </c>
      <c r="N243" s="62">
        <v>0</v>
      </c>
      <c r="O243" s="62">
        <v>0.5</v>
      </c>
      <c r="P243" s="62">
        <v>0</v>
      </c>
      <c r="Q243" s="62">
        <v>55</v>
      </c>
      <c r="R243" s="62">
        <v>5</v>
      </c>
      <c r="S243" s="62">
        <v>0</v>
      </c>
      <c r="T243" s="62">
        <v>0</v>
      </c>
      <c r="U243" s="62">
        <v>0.25</v>
      </c>
      <c r="V243" s="62">
        <v>0</v>
      </c>
      <c r="W243" s="62">
        <v>0</v>
      </c>
      <c r="X243" s="62">
        <v>1</v>
      </c>
      <c r="Y243" s="62">
        <v>1</v>
      </c>
      <c r="Z243" s="62">
        <v>0</v>
      </c>
      <c r="AA243" s="62">
        <v>0</v>
      </c>
      <c r="AB243" s="62">
        <v>0</v>
      </c>
      <c r="AC243" s="62">
        <v>11</v>
      </c>
      <c r="AD243" s="62">
        <v>0.25</v>
      </c>
      <c r="AE243" s="62">
        <v>15</v>
      </c>
      <c r="AF243" s="62">
        <v>0.25</v>
      </c>
      <c r="AG243" s="62">
        <v>0</v>
      </c>
      <c r="AH243" s="62">
        <v>0</v>
      </c>
      <c r="AI243" s="62">
        <v>0</v>
      </c>
      <c r="AJ243" s="62">
        <v>0</v>
      </c>
      <c r="AK243" s="62">
        <v>0</v>
      </c>
      <c r="AL243" s="62">
        <v>0</v>
      </c>
      <c r="AM243" s="62">
        <v>0</v>
      </c>
      <c r="AN243" s="62">
        <v>0</v>
      </c>
      <c r="AO243" s="62">
        <v>0</v>
      </c>
      <c r="AP243" s="62">
        <v>0</v>
      </c>
      <c r="AQ243" s="62">
        <v>0</v>
      </c>
      <c r="AR243" s="62">
        <v>0</v>
      </c>
      <c r="AS243" s="62">
        <v>0</v>
      </c>
      <c r="AT243" s="62">
        <v>0</v>
      </c>
      <c r="AU243" s="62">
        <v>0</v>
      </c>
      <c r="AV243" s="62">
        <v>0</v>
      </c>
      <c r="AW243" s="62">
        <v>0</v>
      </c>
      <c r="AX243" s="62">
        <v>0</v>
      </c>
      <c r="AY243" s="62">
        <v>0</v>
      </c>
      <c r="AZ243" s="62">
        <v>0</v>
      </c>
      <c r="BA243" s="62">
        <v>0</v>
      </c>
      <c r="BB243" s="62">
        <v>0</v>
      </c>
      <c r="BC243" s="62">
        <v>0</v>
      </c>
      <c r="BD243" s="62">
        <v>0</v>
      </c>
      <c r="BE243" s="62">
        <v>0.25</v>
      </c>
      <c r="BF243" s="62">
        <v>0</v>
      </c>
      <c r="BG243" s="62">
        <v>0</v>
      </c>
      <c r="BH243" s="62">
        <v>0</v>
      </c>
      <c r="BI243" s="62">
        <v>0</v>
      </c>
      <c r="BJ243" s="62">
        <v>0</v>
      </c>
      <c r="BK243" s="62">
        <v>0</v>
      </c>
      <c r="BL243" s="62">
        <v>0</v>
      </c>
      <c r="BM243" s="62">
        <v>0</v>
      </c>
      <c r="BN243" s="62">
        <v>0</v>
      </c>
      <c r="BO243" s="62">
        <v>0</v>
      </c>
      <c r="BP243" s="62">
        <v>2</v>
      </c>
      <c r="BQ243" s="62">
        <v>0</v>
      </c>
      <c r="BR243" s="62">
        <v>0</v>
      </c>
      <c r="BS243" s="62">
        <v>0</v>
      </c>
      <c r="BT243" s="62">
        <v>0</v>
      </c>
      <c r="BU243" s="62">
        <v>0</v>
      </c>
      <c r="BV243" s="62">
        <v>0</v>
      </c>
      <c r="BW243" s="62">
        <v>0</v>
      </c>
      <c r="BX243" s="62">
        <v>0</v>
      </c>
      <c r="BY243" s="62">
        <v>0.25</v>
      </c>
      <c r="BZ243" s="62">
        <v>0</v>
      </c>
      <c r="CA243" s="62">
        <v>0</v>
      </c>
      <c r="CB243" s="62">
        <v>0</v>
      </c>
      <c r="CC243" s="62">
        <v>0</v>
      </c>
      <c r="CD243" s="62">
        <v>0</v>
      </c>
      <c r="CE243" s="62">
        <v>0</v>
      </c>
      <c r="CF243" s="62">
        <v>0</v>
      </c>
      <c r="CG243" s="62">
        <v>0</v>
      </c>
      <c r="CH243" s="62">
        <v>4</v>
      </c>
      <c r="CI243" s="62">
        <v>0</v>
      </c>
      <c r="CJ243" s="62">
        <v>0</v>
      </c>
      <c r="CK243" s="62">
        <v>0</v>
      </c>
      <c r="CL243" s="62">
        <v>0</v>
      </c>
      <c r="CM243" s="62">
        <v>0</v>
      </c>
      <c r="CN243" s="62">
        <v>0</v>
      </c>
      <c r="CO243" s="62">
        <v>0.25</v>
      </c>
      <c r="CP243" s="62">
        <v>0</v>
      </c>
      <c r="CQ243" s="62">
        <v>0</v>
      </c>
      <c r="CR243" s="62">
        <v>0</v>
      </c>
      <c r="CS243" s="62">
        <v>0</v>
      </c>
      <c r="CT243" s="62">
        <v>0</v>
      </c>
      <c r="CU243" s="62">
        <v>1</v>
      </c>
      <c r="CV243" s="62">
        <v>40</v>
      </c>
      <c r="CW243" s="62">
        <f t="shared" si="9"/>
        <v>36.5</v>
      </c>
      <c r="CX243" s="68">
        <f t="shared" si="10"/>
        <v>100.5</v>
      </c>
      <c r="CY243" s="92">
        <f t="shared" si="12"/>
        <v>97</v>
      </c>
      <c r="CZ243" s="62">
        <v>0</v>
      </c>
      <c r="DA243" s="62"/>
      <c r="DB243" s="62"/>
    </row>
    <row r="244" spans="1:106" s="57" customFormat="1" ht="15.75" customHeight="1" x14ac:dyDescent="0.3">
      <c r="A244" s="62" t="s">
        <v>905</v>
      </c>
      <c r="B244" s="62" t="s">
        <v>782</v>
      </c>
      <c r="C244" s="62" t="s">
        <v>782</v>
      </c>
      <c r="D244" s="62">
        <v>2020</v>
      </c>
      <c r="E244" s="85">
        <v>44006</v>
      </c>
      <c r="F244" s="62" t="s">
        <v>19</v>
      </c>
      <c r="G244" s="62" t="s">
        <v>107</v>
      </c>
      <c r="H244" s="63" t="s">
        <v>27</v>
      </c>
      <c r="I244" s="63" t="s">
        <v>27</v>
      </c>
      <c r="J244" s="63" t="s">
        <v>26</v>
      </c>
      <c r="K244" s="63" t="s">
        <v>27</v>
      </c>
      <c r="L244" s="63" t="s">
        <v>26</v>
      </c>
      <c r="M244" s="62">
        <v>0</v>
      </c>
      <c r="N244" s="62">
        <v>0</v>
      </c>
      <c r="O244" s="62">
        <v>0</v>
      </c>
      <c r="P244" s="62">
        <v>0</v>
      </c>
      <c r="Q244" s="62">
        <v>55</v>
      </c>
      <c r="R244" s="62">
        <v>6</v>
      </c>
      <c r="S244" s="62">
        <v>0</v>
      </c>
      <c r="T244" s="62">
        <v>0</v>
      </c>
      <c r="U244" s="62">
        <v>0</v>
      </c>
      <c r="V244" s="62">
        <v>0</v>
      </c>
      <c r="W244" s="62">
        <v>0</v>
      </c>
      <c r="X244" s="62">
        <v>0</v>
      </c>
      <c r="Y244" s="62">
        <v>2</v>
      </c>
      <c r="Z244" s="62">
        <v>0</v>
      </c>
      <c r="AA244" s="62">
        <v>0</v>
      </c>
      <c r="AB244" s="62">
        <v>0</v>
      </c>
      <c r="AC244" s="62">
        <v>27</v>
      </c>
      <c r="AD244" s="62">
        <v>0</v>
      </c>
      <c r="AE244" s="62">
        <v>5</v>
      </c>
      <c r="AF244" s="62">
        <v>0.25</v>
      </c>
      <c r="AG244" s="62">
        <v>0</v>
      </c>
      <c r="AH244" s="62">
        <v>0</v>
      </c>
      <c r="AI244" s="62">
        <v>0</v>
      </c>
      <c r="AJ244" s="62">
        <v>0</v>
      </c>
      <c r="AK244" s="62">
        <v>0</v>
      </c>
      <c r="AL244" s="62">
        <v>0</v>
      </c>
      <c r="AM244" s="62">
        <v>0</v>
      </c>
      <c r="AN244" s="62">
        <v>0</v>
      </c>
      <c r="AO244" s="62">
        <v>0</v>
      </c>
      <c r="AP244" s="62">
        <v>0</v>
      </c>
      <c r="AQ244" s="62">
        <v>0</v>
      </c>
      <c r="AR244" s="62">
        <v>0</v>
      </c>
      <c r="AS244" s="62">
        <v>0</v>
      </c>
      <c r="AT244" s="62">
        <v>0</v>
      </c>
      <c r="AU244" s="62">
        <v>0</v>
      </c>
      <c r="AV244" s="62">
        <v>0</v>
      </c>
      <c r="AW244" s="62">
        <v>0</v>
      </c>
      <c r="AX244" s="62">
        <v>0</v>
      </c>
      <c r="AY244" s="62">
        <v>0</v>
      </c>
      <c r="AZ244" s="62">
        <v>0</v>
      </c>
      <c r="BA244" s="62">
        <v>0</v>
      </c>
      <c r="BB244" s="62">
        <v>0</v>
      </c>
      <c r="BC244" s="62">
        <v>0</v>
      </c>
      <c r="BD244" s="62">
        <v>0</v>
      </c>
      <c r="BE244" s="62">
        <v>0.25</v>
      </c>
      <c r="BF244" s="62">
        <v>0</v>
      </c>
      <c r="BG244" s="62">
        <v>0</v>
      </c>
      <c r="BH244" s="62">
        <v>0</v>
      </c>
      <c r="BI244" s="62">
        <v>0</v>
      </c>
      <c r="BJ244" s="62">
        <v>0</v>
      </c>
      <c r="BK244" s="62">
        <v>0</v>
      </c>
      <c r="BL244" s="62">
        <v>0.25</v>
      </c>
      <c r="BM244" s="62">
        <v>0</v>
      </c>
      <c r="BN244" s="62">
        <v>0.5</v>
      </c>
      <c r="BO244" s="62">
        <v>0</v>
      </c>
      <c r="BP244" s="62">
        <v>2</v>
      </c>
      <c r="BQ244" s="62">
        <v>0</v>
      </c>
      <c r="BR244" s="62">
        <v>0</v>
      </c>
      <c r="BS244" s="62">
        <v>0</v>
      </c>
      <c r="BT244" s="62">
        <v>0</v>
      </c>
      <c r="BU244" s="62">
        <v>0.25</v>
      </c>
      <c r="BV244" s="62">
        <v>0</v>
      </c>
      <c r="BW244" s="62">
        <v>0</v>
      </c>
      <c r="BX244" s="62">
        <v>0</v>
      </c>
      <c r="BY244" s="62">
        <v>0</v>
      </c>
      <c r="BZ244" s="62">
        <v>0</v>
      </c>
      <c r="CA244" s="62">
        <v>0</v>
      </c>
      <c r="CB244" s="62">
        <v>0</v>
      </c>
      <c r="CC244" s="62">
        <v>1</v>
      </c>
      <c r="CD244" s="62">
        <v>0</v>
      </c>
      <c r="CE244" s="62">
        <v>0</v>
      </c>
      <c r="CF244" s="62">
        <v>0</v>
      </c>
      <c r="CG244" s="62">
        <v>0</v>
      </c>
      <c r="CH244" s="62">
        <v>3</v>
      </c>
      <c r="CI244" s="62">
        <v>0</v>
      </c>
      <c r="CJ244" s="62">
        <v>0</v>
      </c>
      <c r="CK244" s="62">
        <v>0</v>
      </c>
      <c r="CL244" s="62">
        <v>0</v>
      </c>
      <c r="CM244" s="62">
        <v>0</v>
      </c>
      <c r="CN244" s="62">
        <v>0</v>
      </c>
      <c r="CO244" s="62">
        <v>0</v>
      </c>
      <c r="CP244" s="62">
        <v>0</v>
      </c>
      <c r="CQ244" s="62">
        <v>0</v>
      </c>
      <c r="CR244" s="62">
        <v>0</v>
      </c>
      <c r="CS244" s="62">
        <v>0</v>
      </c>
      <c r="CT244" s="62">
        <v>0</v>
      </c>
      <c r="CU244" s="62">
        <v>0.25</v>
      </c>
      <c r="CV244" s="62">
        <v>40</v>
      </c>
      <c r="CW244" s="62">
        <f t="shared" si="9"/>
        <v>41.75</v>
      </c>
      <c r="CX244" s="68">
        <f t="shared" si="10"/>
        <v>101</v>
      </c>
      <c r="CY244" s="92">
        <f t="shared" si="12"/>
        <v>102.75</v>
      </c>
      <c r="CZ244" s="62">
        <v>8</v>
      </c>
      <c r="DA244" s="62"/>
      <c r="DB244" s="62"/>
    </row>
    <row r="245" spans="1:106" s="57" customFormat="1" ht="15.75" customHeight="1" x14ac:dyDescent="0.3">
      <c r="A245" s="62" t="s">
        <v>905</v>
      </c>
      <c r="B245" s="62" t="s">
        <v>782</v>
      </c>
      <c r="C245" s="62" t="s">
        <v>782</v>
      </c>
      <c r="D245" s="62">
        <v>2020</v>
      </c>
      <c r="E245" s="85">
        <v>44005</v>
      </c>
      <c r="F245" s="62" t="s">
        <v>19</v>
      </c>
      <c r="G245" s="62" t="s">
        <v>110</v>
      </c>
      <c r="H245" s="63" t="s">
        <v>27</v>
      </c>
      <c r="I245" s="63" t="s">
        <v>27</v>
      </c>
      <c r="J245" s="63" t="s">
        <v>26</v>
      </c>
      <c r="K245" s="63" t="s">
        <v>27</v>
      </c>
      <c r="L245" s="63" t="s">
        <v>26</v>
      </c>
      <c r="M245" s="62">
        <v>1</v>
      </c>
      <c r="N245" s="62">
        <v>1</v>
      </c>
      <c r="O245" s="62">
        <v>1</v>
      </c>
      <c r="P245" s="62">
        <v>0</v>
      </c>
      <c r="Q245" s="62">
        <v>58</v>
      </c>
      <c r="R245" s="62">
        <v>14</v>
      </c>
      <c r="S245" s="62">
        <v>0</v>
      </c>
      <c r="T245" s="62">
        <v>0</v>
      </c>
      <c r="U245" s="62">
        <v>0</v>
      </c>
      <c r="V245" s="62">
        <v>0</v>
      </c>
      <c r="W245" s="62">
        <v>0</v>
      </c>
      <c r="X245" s="62">
        <v>0</v>
      </c>
      <c r="Y245" s="62">
        <v>2</v>
      </c>
      <c r="Z245" s="62">
        <v>0</v>
      </c>
      <c r="AA245" s="62">
        <v>0</v>
      </c>
      <c r="AB245" s="62">
        <v>0</v>
      </c>
      <c r="AC245" s="62">
        <v>8</v>
      </c>
      <c r="AD245" s="62">
        <v>0</v>
      </c>
      <c r="AE245" s="62">
        <v>1</v>
      </c>
      <c r="AF245" s="62">
        <v>0.25</v>
      </c>
      <c r="AG245" s="62">
        <v>0</v>
      </c>
      <c r="AH245" s="62">
        <v>0</v>
      </c>
      <c r="AI245" s="62">
        <v>0</v>
      </c>
      <c r="AJ245" s="62">
        <v>0</v>
      </c>
      <c r="AK245" s="62">
        <v>0</v>
      </c>
      <c r="AL245" s="62">
        <v>0</v>
      </c>
      <c r="AM245" s="62">
        <v>0</v>
      </c>
      <c r="AN245" s="62">
        <v>0</v>
      </c>
      <c r="AO245" s="62">
        <v>0</v>
      </c>
      <c r="AP245" s="62">
        <v>0</v>
      </c>
      <c r="AQ245" s="62">
        <v>0</v>
      </c>
      <c r="AR245" s="62">
        <v>0</v>
      </c>
      <c r="AS245" s="62">
        <v>0</v>
      </c>
      <c r="AT245" s="62">
        <v>0</v>
      </c>
      <c r="AU245" s="62">
        <v>0</v>
      </c>
      <c r="AV245" s="62">
        <v>0</v>
      </c>
      <c r="AW245" s="62">
        <v>0.5</v>
      </c>
      <c r="AX245" s="62">
        <v>0</v>
      </c>
      <c r="AY245" s="62">
        <v>0</v>
      </c>
      <c r="AZ245" s="62">
        <v>0</v>
      </c>
      <c r="BA245" s="62">
        <v>0</v>
      </c>
      <c r="BB245" s="62">
        <v>0</v>
      </c>
      <c r="BC245" s="62">
        <v>0</v>
      </c>
      <c r="BD245" s="62">
        <v>0</v>
      </c>
      <c r="BE245" s="62">
        <v>0.25</v>
      </c>
      <c r="BF245" s="62">
        <v>0</v>
      </c>
      <c r="BG245" s="62">
        <v>0</v>
      </c>
      <c r="BH245" s="62">
        <v>0</v>
      </c>
      <c r="BI245" s="62">
        <v>0</v>
      </c>
      <c r="BJ245" s="62">
        <v>0</v>
      </c>
      <c r="BK245" s="62">
        <v>0</v>
      </c>
      <c r="BL245" s="62">
        <v>0.25</v>
      </c>
      <c r="BM245" s="62">
        <v>0</v>
      </c>
      <c r="BN245" s="62">
        <v>2</v>
      </c>
      <c r="BO245" s="62">
        <v>0</v>
      </c>
      <c r="BP245" s="62">
        <v>2</v>
      </c>
      <c r="BQ245" s="62">
        <v>0</v>
      </c>
      <c r="BR245" s="62">
        <v>0</v>
      </c>
      <c r="BS245" s="62">
        <v>0</v>
      </c>
      <c r="BT245" s="62">
        <v>0</v>
      </c>
      <c r="BU245" s="62">
        <v>0.5</v>
      </c>
      <c r="BV245" s="62">
        <v>0</v>
      </c>
      <c r="BW245" s="62">
        <v>0</v>
      </c>
      <c r="BX245" s="62">
        <v>0</v>
      </c>
      <c r="BY245" s="62">
        <v>0</v>
      </c>
      <c r="BZ245" s="62">
        <v>0</v>
      </c>
      <c r="CA245" s="62">
        <v>0</v>
      </c>
      <c r="CB245" s="62">
        <v>0</v>
      </c>
      <c r="CC245" s="62">
        <v>1</v>
      </c>
      <c r="CD245" s="62">
        <v>0</v>
      </c>
      <c r="CE245" s="62">
        <v>0.25</v>
      </c>
      <c r="CF245" s="62">
        <v>0.5</v>
      </c>
      <c r="CG245" s="62">
        <v>0</v>
      </c>
      <c r="CH245" s="62">
        <v>6</v>
      </c>
      <c r="CI245" s="62">
        <v>0</v>
      </c>
      <c r="CJ245" s="62">
        <v>0</v>
      </c>
      <c r="CK245" s="62">
        <v>0</v>
      </c>
      <c r="CL245" s="62">
        <v>0</v>
      </c>
      <c r="CM245" s="62">
        <v>0</v>
      </c>
      <c r="CN245" s="62">
        <v>0</v>
      </c>
      <c r="CO245" s="62">
        <v>0</v>
      </c>
      <c r="CP245" s="62">
        <v>0</v>
      </c>
      <c r="CQ245" s="62">
        <v>0</v>
      </c>
      <c r="CR245" s="62">
        <v>0</v>
      </c>
      <c r="CS245" s="62">
        <v>0</v>
      </c>
      <c r="CT245" s="62">
        <v>0</v>
      </c>
      <c r="CU245" s="62">
        <v>1</v>
      </c>
      <c r="CV245" s="62">
        <v>25</v>
      </c>
      <c r="CW245" s="62">
        <f t="shared" si="9"/>
        <v>25.5</v>
      </c>
      <c r="CX245" s="68">
        <f t="shared" si="10"/>
        <v>100</v>
      </c>
      <c r="CY245" s="92">
        <f t="shared" si="12"/>
        <v>100.5</v>
      </c>
      <c r="CZ245" s="62">
        <v>22</v>
      </c>
      <c r="DA245" s="62"/>
      <c r="DB245" s="62"/>
    </row>
    <row r="246" spans="1:106" s="57" customFormat="1" ht="15.75" customHeight="1" x14ac:dyDescent="0.3">
      <c r="A246" s="62" t="s">
        <v>905</v>
      </c>
      <c r="B246" s="62" t="s">
        <v>782</v>
      </c>
      <c r="C246" s="62" t="s">
        <v>782</v>
      </c>
      <c r="D246" s="62">
        <v>2020</v>
      </c>
      <c r="E246" s="85">
        <v>44005</v>
      </c>
      <c r="F246" s="62" t="s">
        <v>19</v>
      </c>
      <c r="G246" s="62" t="s">
        <v>113</v>
      </c>
      <c r="H246" s="63" t="s">
        <v>21</v>
      </c>
      <c r="I246" s="63" t="s">
        <v>21</v>
      </c>
      <c r="J246" s="63" t="s">
        <v>22</v>
      </c>
      <c r="K246" s="63" t="s">
        <v>21</v>
      </c>
      <c r="L246" s="63" t="s">
        <v>22</v>
      </c>
      <c r="M246" s="62">
        <v>0</v>
      </c>
      <c r="N246" s="62">
        <v>0.5</v>
      </c>
      <c r="O246" s="62">
        <v>2</v>
      </c>
      <c r="P246" s="62">
        <v>0</v>
      </c>
      <c r="Q246" s="62">
        <v>40</v>
      </c>
      <c r="R246" s="62">
        <v>10</v>
      </c>
      <c r="S246" s="62">
        <v>0</v>
      </c>
      <c r="T246" s="62">
        <v>0</v>
      </c>
      <c r="U246" s="62">
        <v>0</v>
      </c>
      <c r="V246" s="62">
        <v>0</v>
      </c>
      <c r="W246" s="62">
        <v>0</v>
      </c>
      <c r="X246" s="62">
        <v>0</v>
      </c>
      <c r="Y246" s="62">
        <v>1</v>
      </c>
      <c r="Z246" s="62">
        <v>0</v>
      </c>
      <c r="AA246" s="62">
        <v>0</v>
      </c>
      <c r="AB246" s="62">
        <v>0</v>
      </c>
      <c r="AC246" s="62">
        <v>28</v>
      </c>
      <c r="AD246" s="62">
        <v>0</v>
      </c>
      <c r="AE246" s="62">
        <v>0.5</v>
      </c>
      <c r="AF246" s="62">
        <v>0.25</v>
      </c>
      <c r="AG246" s="62">
        <v>0</v>
      </c>
      <c r="AH246" s="62">
        <v>0</v>
      </c>
      <c r="AI246" s="62">
        <v>0</v>
      </c>
      <c r="AJ246" s="62">
        <v>0</v>
      </c>
      <c r="AK246" s="62">
        <v>0</v>
      </c>
      <c r="AL246" s="62">
        <v>0</v>
      </c>
      <c r="AM246" s="62">
        <v>0</v>
      </c>
      <c r="AN246" s="62">
        <v>0</v>
      </c>
      <c r="AO246" s="62">
        <v>0</v>
      </c>
      <c r="AP246" s="62">
        <v>0</v>
      </c>
      <c r="AQ246" s="62">
        <v>0</v>
      </c>
      <c r="AR246" s="62">
        <v>0</v>
      </c>
      <c r="AS246" s="62">
        <v>0</v>
      </c>
      <c r="AT246" s="62">
        <v>0</v>
      </c>
      <c r="AU246" s="62">
        <v>0</v>
      </c>
      <c r="AV246" s="62">
        <v>0</v>
      </c>
      <c r="AW246" s="62">
        <v>0.25</v>
      </c>
      <c r="AX246" s="62">
        <v>0</v>
      </c>
      <c r="AY246" s="62">
        <v>0</v>
      </c>
      <c r="AZ246" s="62">
        <v>0</v>
      </c>
      <c r="BA246" s="62">
        <v>0</v>
      </c>
      <c r="BB246" s="62">
        <v>0</v>
      </c>
      <c r="BC246" s="62">
        <v>0</v>
      </c>
      <c r="BD246" s="62">
        <v>0</v>
      </c>
      <c r="BE246" s="62">
        <v>0</v>
      </c>
      <c r="BF246" s="62">
        <v>0</v>
      </c>
      <c r="BG246" s="62">
        <v>0</v>
      </c>
      <c r="BH246" s="62">
        <v>0</v>
      </c>
      <c r="BI246" s="62">
        <v>0</v>
      </c>
      <c r="BJ246" s="62">
        <v>0</v>
      </c>
      <c r="BK246" s="62">
        <v>0</v>
      </c>
      <c r="BL246" s="62">
        <v>0</v>
      </c>
      <c r="BM246" s="62">
        <v>0</v>
      </c>
      <c r="BN246" s="62">
        <v>6</v>
      </c>
      <c r="BO246" s="62">
        <v>0</v>
      </c>
      <c r="BP246" s="62">
        <v>0.25</v>
      </c>
      <c r="BQ246" s="62">
        <v>0</v>
      </c>
      <c r="BR246" s="62">
        <v>0</v>
      </c>
      <c r="BS246" s="62">
        <v>0</v>
      </c>
      <c r="BT246" s="62">
        <v>0</v>
      </c>
      <c r="BU246" s="62">
        <v>0</v>
      </c>
      <c r="BV246" s="62">
        <v>0</v>
      </c>
      <c r="BW246" s="62">
        <v>0</v>
      </c>
      <c r="BX246" s="62">
        <v>0</v>
      </c>
      <c r="BY246" s="62">
        <v>0</v>
      </c>
      <c r="BZ246" s="62">
        <v>0</v>
      </c>
      <c r="CA246" s="62">
        <v>0</v>
      </c>
      <c r="CB246" s="62">
        <v>0</v>
      </c>
      <c r="CC246" s="62">
        <v>1</v>
      </c>
      <c r="CD246" s="62">
        <v>0</v>
      </c>
      <c r="CE246" s="62">
        <v>0.25</v>
      </c>
      <c r="CF246" s="62">
        <v>2</v>
      </c>
      <c r="CG246" s="62">
        <v>0</v>
      </c>
      <c r="CH246" s="62">
        <v>6</v>
      </c>
      <c r="CI246" s="62">
        <v>0</v>
      </c>
      <c r="CJ246" s="62">
        <v>0</v>
      </c>
      <c r="CK246" s="62">
        <v>0</v>
      </c>
      <c r="CL246" s="62">
        <v>0.25</v>
      </c>
      <c r="CM246" s="62">
        <v>0</v>
      </c>
      <c r="CN246" s="62">
        <v>0</v>
      </c>
      <c r="CO246" s="62">
        <v>0</v>
      </c>
      <c r="CP246" s="62">
        <v>0</v>
      </c>
      <c r="CQ246" s="62">
        <v>0</v>
      </c>
      <c r="CR246" s="62">
        <v>0</v>
      </c>
      <c r="CS246" s="62">
        <v>0</v>
      </c>
      <c r="CT246" s="62">
        <v>0</v>
      </c>
      <c r="CU246" s="62">
        <v>0.25</v>
      </c>
      <c r="CV246" s="62">
        <v>48</v>
      </c>
      <c r="CW246" s="62">
        <f t="shared" si="9"/>
        <v>46</v>
      </c>
      <c r="CX246" s="68">
        <f t="shared" si="10"/>
        <v>100.5</v>
      </c>
      <c r="CY246" s="92">
        <f t="shared" si="12"/>
        <v>98.5</v>
      </c>
      <c r="CZ246" s="62">
        <v>48</v>
      </c>
      <c r="DA246" s="62"/>
      <c r="DB246" s="62"/>
    </row>
    <row r="247" spans="1:106" s="57" customFormat="1" ht="15.75" customHeight="1" x14ac:dyDescent="0.3">
      <c r="A247" s="62" t="s">
        <v>905</v>
      </c>
      <c r="B247" s="62" t="s">
        <v>782</v>
      </c>
      <c r="C247" s="62" t="s">
        <v>782</v>
      </c>
      <c r="D247" s="62">
        <v>2020</v>
      </c>
      <c r="E247" s="85">
        <v>44005</v>
      </c>
      <c r="F247" s="62" t="s">
        <v>19</v>
      </c>
      <c r="G247" s="62" t="s">
        <v>116</v>
      </c>
      <c r="H247" s="63" t="s">
        <v>31</v>
      </c>
      <c r="I247" s="63" t="s">
        <v>31</v>
      </c>
      <c r="J247" s="63" t="s">
        <v>31</v>
      </c>
      <c r="K247" s="63" t="s">
        <v>31</v>
      </c>
      <c r="L247" s="63" t="s">
        <v>31</v>
      </c>
      <c r="M247" s="62">
        <v>0.25</v>
      </c>
      <c r="N247" s="62">
        <v>1</v>
      </c>
      <c r="O247" s="62">
        <v>0</v>
      </c>
      <c r="P247" s="62">
        <v>0.5</v>
      </c>
      <c r="Q247" s="62">
        <v>60</v>
      </c>
      <c r="R247" s="62">
        <v>10</v>
      </c>
      <c r="S247" s="62">
        <v>0</v>
      </c>
      <c r="T247" s="62">
        <v>0</v>
      </c>
      <c r="U247" s="62">
        <v>0</v>
      </c>
      <c r="V247" s="62">
        <v>0</v>
      </c>
      <c r="W247" s="62">
        <v>0</v>
      </c>
      <c r="X247" s="62">
        <v>0</v>
      </c>
      <c r="Y247" s="62">
        <v>2</v>
      </c>
      <c r="Z247" s="62">
        <v>0</v>
      </c>
      <c r="AA247" s="62">
        <v>0</v>
      </c>
      <c r="AB247" s="62">
        <v>0</v>
      </c>
      <c r="AC247" s="62">
        <v>12</v>
      </c>
      <c r="AD247" s="62">
        <v>0.5</v>
      </c>
      <c r="AE247" s="62">
        <v>1</v>
      </c>
      <c r="AF247" s="62">
        <v>0.25</v>
      </c>
      <c r="AG247" s="62">
        <v>0</v>
      </c>
      <c r="AH247" s="62">
        <v>0</v>
      </c>
      <c r="AI247" s="62">
        <v>0</v>
      </c>
      <c r="AJ247" s="62">
        <v>0</v>
      </c>
      <c r="AK247" s="62">
        <v>0</v>
      </c>
      <c r="AL247" s="62">
        <v>0</v>
      </c>
      <c r="AM247" s="62">
        <v>0</v>
      </c>
      <c r="AN247" s="62">
        <v>0</v>
      </c>
      <c r="AO247" s="62">
        <v>0</v>
      </c>
      <c r="AP247" s="62">
        <v>0</v>
      </c>
      <c r="AQ247" s="62">
        <v>0</v>
      </c>
      <c r="AR247" s="62">
        <v>0</v>
      </c>
      <c r="AS247" s="62">
        <v>0</v>
      </c>
      <c r="AT247" s="62">
        <v>0</v>
      </c>
      <c r="AU247" s="62">
        <v>0</v>
      </c>
      <c r="AV247" s="62">
        <v>0</v>
      </c>
      <c r="AW247" s="62">
        <v>0</v>
      </c>
      <c r="AX247" s="62">
        <v>0</v>
      </c>
      <c r="AY247" s="62">
        <v>0</v>
      </c>
      <c r="AZ247" s="62">
        <v>0</v>
      </c>
      <c r="BA247" s="62">
        <v>0</v>
      </c>
      <c r="BB247" s="62">
        <v>0</v>
      </c>
      <c r="BC247" s="62">
        <v>0</v>
      </c>
      <c r="BD247" s="62">
        <v>0</v>
      </c>
      <c r="BE247" s="62">
        <v>0.25</v>
      </c>
      <c r="BF247" s="62">
        <v>0</v>
      </c>
      <c r="BG247" s="62">
        <v>0</v>
      </c>
      <c r="BH247" s="62">
        <v>0</v>
      </c>
      <c r="BI247" s="62">
        <v>0</v>
      </c>
      <c r="BJ247" s="62">
        <v>0</v>
      </c>
      <c r="BK247" s="62">
        <v>0</v>
      </c>
      <c r="BL247" s="62">
        <v>0</v>
      </c>
      <c r="BM247" s="62">
        <v>0</v>
      </c>
      <c r="BN247" s="62">
        <v>0.5</v>
      </c>
      <c r="BO247" s="62">
        <v>0</v>
      </c>
      <c r="BP247" s="62">
        <v>0.5</v>
      </c>
      <c r="BQ247" s="62">
        <v>0</v>
      </c>
      <c r="BR247" s="62">
        <v>0</v>
      </c>
      <c r="BS247" s="62">
        <v>0</v>
      </c>
      <c r="BT247" s="62">
        <v>0</v>
      </c>
      <c r="BU247" s="62">
        <v>1</v>
      </c>
      <c r="BV247" s="62">
        <v>0</v>
      </c>
      <c r="BW247" s="62">
        <v>0</v>
      </c>
      <c r="BX247" s="62">
        <v>0</v>
      </c>
      <c r="BY247" s="62">
        <v>0.5</v>
      </c>
      <c r="BZ247" s="62">
        <v>0</v>
      </c>
      <c r="CA247" s="62">
        <v>0</v>
      </c>
      <c r="CB247" s="62">
        <v>0.25</v>
      </c>
      <c r="CC247" s="62">
        <v>0</v>
      </c>
      <c r="CD247" s="62">
        <v>0</v>
      </c>
      <c r="CE247" s="62">
        <v>0.25</v>
      </c>
      <c r="CF247" s="62">
        <v>0</v>
      </c>
      <c r="CG247" s="62">
        <v>0</v>
      </c>
      <c r="CH247" s="62">
        <v>6</v>
      </c>
      <c r="CI247" s="62">
        <v>0</v>
      </c>
      <c r="CJ247" s="62">
        <v>0</v>
      </c>
      <c r="CK247" s="62">
        <v>0</v>
      </c>
      <c r="CL247" s="62">
        <v>0.25</v>
      </c>
      <c r="CM247" s="62">
        <v>0</v>
      </c>
      <c r="CN247" s="62">
        <v>0</v>
      </c>
      <c r="CO247" s="62">
        <v>0</v>
      </c>
      <c r="CP247" s="62">
        <v>0</v>
      </c>
      <c r="CQ247" s="62">
        <v>0</v>
      </c>
      <c r="CR247" s="62">
        <v>0</v>
      </c>
      <c r="CS247" s="62">
        <v>0</v>
      </c>
      <c r="CT247" s="62">
        <v>0</v>
      </c>
      <c r="CU247" s="62">
        <v>2</v>
      </c>
      <c r="CV247" s="62">
        <v>30</v>
      </c>
      <c r="CW247" s="62">
        <f t="shared" si="9"/>
        <v>27.25</v>
      </c>
      <c r="CX247" s="68">
        <f t="shared" si="10"/>
        <v>101.75</v>
      </c>
      <c r="CY247" s="92">
        <f t="shared" si="12"/>
        <v>99</v>
      </c>
      <c r="CZ247" s="62">
        <v>4</v>
      </c>
      <c r="DA247" s="62"/>
      <c r="DB247" s="62"/>
    </row>
    <row r="248" spans="1:106" s="57" customFormat="1" ht="15.75" customHeight="1" x14ac:dyDescent="0.3">
      <c r="A248" s="62" t="s">
        <v>905</v>
      </c>
      <c r="B248" s="62" t="s">
        <v>782</v>
      </c>
      <c r="C248" s="62" t="s">
        <v>782</v>
      </c>
      <c r="D248" s="62">
        <v>2020</v>
      </c>
      <c r="E248" s="85">
        <v>44006</v>
      </c>
      <c r="F248" s="62" t="s">
        <v>19</v>
      </c>
      <c r="G248" s="62" t="s">
        <v>119</v>
      </c>
      <c r="H248" s="63" t="s">
        <v>35</v>
      </c>
      <c r="I248" s="63" t="s">
        <v>31</v>
      </c>
      <c r="J248" s="63" t="s">
        <v>31</v>
      </c>
      <c r="K248" s="63" t="s">
        <v>31</v>
      </c>
      <c r="L248" s="63" t="s">
        <v>31</v>
      </c>
      <c r="M248" s="62">
        <v>0.25</v>
      </c>
      <c r="N248" s="62">
        <v>3</v>
      </c>
      <c r="O248" s="62">
        <v>0</v>
      </c>
      <c r="P248" s="62">
        <v>0.25</v>
      </c>
      <c r="Q248" s="62">
        <v>45</v>
      </c>
      <c r="R248" s="62">
        <v>12</v>
      </c>
      <c r="S248" s="62">
        <v>0</v>
      </c>
      <c r="T248" s="62">
        <v>0</v>
      </c>
      <c r="U248" s="62">
        <v>0.25</v>
      </c>
      <c r="V248" s="62">
        <v>0</v>
      </c>
      <c r="W248" s="62">
        <v>0</v>
      </c>
      <c r="X248" s="62">
        <v>0</v>
      </c>
      <c r="Y248" s="62">
        <v>1</v>
      </c>
      <c r="Z248" s="62">
        <v>0</v>
      </c>
      <c r="AA248" s="62">
        <v>0</v>
      </c>
      <c r="AB248" s="62">
        <v>0</v>
      </c>
      <c r="AC248" s="62">
        <v>18</v>
      </c>
      <c r="AD248" s="62">
        <v>0</v>
      </c>
      <c r="AE248" s="62">
        <v>0.25</v>
      </c>
      <c r="AF248" s="62">
        <v>0.25</v>
      </c>
      <c r="AG248" s="62">
        <v>0</v>
      </c>
      <c r="AH248" s="62">
        <v>0</v>
      </c>
      <c r="AI248" s="62">
        <v>0</v>
      </c>
      <c r="AJ248" s="62">
        <v>0</v>
      </c>
      <c r="AK248" s="62">
        <v>0</v>
      </c>
      <c r="AL248" s="62">
        <v>0</v>
      </c>
      <c r="AM248" s="62">
        <v>0</v>
      </c>
      <c r="AN248" s="62">
        <v>0</v>
      </c>
      <c r="AO248" s="62">
        <v>0</v>
      </c>
      <c r="AP248" s="62">
        <v>0</v>
      </c>
      <c r="AQ248" s="62">
        <v>0</v>
      </c>
      <c r="AR248" s="62">
        <v>0</v>
      </c>
      <c r="AS248" s="62">
        <v>0</v>
      </c>
      <c r="AT248" s="62">
        <v>0</v>
      </c>
      <c r="AU248" s="62">
        <v>0</v>
      </c>
      <c r="AV248" s="62">
        <v>0</v>
      </c>
      <c r="AW248" s="62">
        <v>0</v>
      </c>
      <c r="AX248" s="62">
        <v>0</v>
      </c>
      <c r="AY248" s="62">
        <v>0</v>
      </c>
      <c r="AZ248" s="62">
        <v>0</v>
      </c>
      <c r="BA248" s="62">
        <v>0</v>
      </c>
      <c r="BB248" s="62">
        <v>0</v>
      </c>
      <c r="BC248" s="62">
        <v>0</v>
      </c>
      <c r="BD248" s="62">
        <v>0</v>
      </c>
      <c r="BE248" s="62">
        <v>0.25</v>
      </c>
      <c r="BF248" s="62">
        <v>0</v>
      </c>
      <c r="BG248" s="62">
        <v>0</v>
      </c>
      <c r="BH248" s="62">
        <v>0</v>
      </c>
      <c r="BI248" s="62">
        <v>0</v>
      </c>
      <c r="BJ248" s="62">
        <v>0</v>
      </c>
      <c r="BK248" s="62">
        <v>0</v>
      </c>
      <c r="BL248" s="62">
        <v>0.5</v>
      </c>
      <c r="BM248" s="62">
        <v>0</v>
      </c>
      <c r="BN248" s="62">
        <v>5</v>
      </c>
      <c r="BO248" s="62">
        <v>0</v>
      </c>
      <c r="BP248" s="62">
        <v>0.5</v>
      </c>
      <c r="BQ248" s="62">
        <v>0</v>
      </c>
      <c r="BR248" s="62">
        <v>0</v>
      </c>
      <c r="BS248" s="62">
        <v>0</v>
      </c>
      <c r="BT248" s="62">
        <v>0.25</v>
      </c>
      <c r="BU248" s="62">
        <v>3</v>
      </c>
      <c r="BV248" s="62">
        <v>0</v>
      </c>
      <c r="BW248" s="62">
        <v>0</v>
      </c>
      <c r="BX248" s="62">
        <v>0</v>
      </c>
      <c r="BY248" s="62">
        <v>0</v>
      </c>
      <c r="BZ248" s="62">
        <v>0</v>
      </c>
      <c r="CA248" s="62">
        <v>0</v>
      </c>
      <c r="CB248" s="62">
        <v>0</v>
      </c>
      <c r="CC248" s="62">
        <v>0</v>
      </c>
      <c r="CD248" s="62">
        <v>0</v>
      </c>
      <c r="CE248" s="62">
        <v>0.25</v>
      </c>
      <c r="CF248" s="62">
        <v>2</v>
      </c>
      <c r="CG248" s="62">
        <v>0</v>
      </c>
      <c r="CH248" s="62">
        <v>5</v>
      </c>
      <c r="CI248" s="62">
        <v>0</v>
      </c>
      <c r="CJ248" s="62">
        <v>0</v>
      </c>
      <c r="CK248" s="62">
        <v>0</v>
      </c>
      <c r="CL248" s="62">
        <v>0</v>
      </c>
      <c r="CM248" s="62">
        <v>0</v>
      </c>
      <c r="CN248" s="62">
        <v>0</v>
      </c>
      <c r="CO248" s="62">
        <v>0</v>
      </c>
      <c r="CP248" s="62">
        <v>0</v>
      </c>
      <c r="CQ248" s="62">
        <v>0</v>
      </c>
      <c r="CR248" s="62">
        <v>0</v>
      </c>
      <c r="CS248" s="62">
        <v>0</v>
      </c>
      <c r="CT248" s="62">
        <v>0</v>
      </c>
      <c r="CU248" s="62">
        <v>2</v>
      </c>
      <c r="CV248" s="62">
        <v>38</v>
      </c>
      <c r="CW248" s="62">
        <f t="shared" si="9"/>
        <v>38.5</v>
      </c>
      <c r="CX248" s="68">
        <f t="shared" si="10"/>
        <v>98.5</v>
      </c>
      <c r="CY248" s="92">
        <f t="shared" si="12"/>
        <v>99</v>
      </c>
      <c r="CZ248" s="62">
        <v>31</v>
      </c>
      <c r="DA248" s="62"/>
      <c r="DB248" s="62"/>
    </row>
    <row r="249" spans="1:106" s="57" customFormat="1" ht="15.6" customHeight="1" x14ac:dyDescent="0.3">
      <c r="A249" s="62" t="s">
        <v>905</v>
      </c>
      <c r="B249" s="62" t="s">
        <v>782</v>
      </c>
      <c r="C249" s="62" t="s">
        <v>782</v>
      </c>
      <c r="D249" s="62">
        <v>2020</v>
      </c>
      <c r="E249" s="85">
        <v>44006</v>
      </c>
      <c r="F249" s="62" t="s">
        <v>19</v>
      </c>
      <c r="G249" s="62" t="s">
        <v>122</v>
      </c>
      <c r="H249" s="63" t="s">
        <v>35</v>
      </c>
      <c r="I249" s="63" t="s">
        <v>31</v>
      </c>
      <c r="J249" s="63" t="s">
        <v>31</v>
      </c>
      <c r="K249" s="63" t="s">
        <v>31</v>
      </c>
      <c r="L249" s="63" t="s">
        <v>31</v>
      </c>
      <c r="M249" s="62">
        <v>0</v>
      </c>
      <c r="N249" s="62">
        <v>0</v>
      </c>
      <c r="O249" s="62">
        <v>0.5</v>
      </c>
      <c r="P249" s="62">
        <v>0</v>
      </c>
      <c r="Q249" s="62">
        <v>62</v>
      </c>
      <c r="R249" s="62">
        <v>12</v>
      </c>
      <c r="S249" s="62">
        <v>0</v>
      </c>
      <c r="T249" s="62">
        <v>0</v>
      </c>
      <c r="U249" s="62">
        <v>0.25</v>
      </c>
      <c r="V249" s="62">
        <v>0</v>
      </c>
      <c r="W249" s="62">
        <v>0</v>
      </c>
      <c r="X249" s="62">
        <v>0</v>
      </c>
      <c r="Y249" s="62">
        <v>3</v>
      </c>
      <c r="Z249" s="62">
        <v>0</v>
      </c>
      <c r="AA249" s="62">
        <v>0</v>
      </c>
      <c r="AB249" s="62">
        <v>0</v>
      </c>
      <c r="AC249" s="62">
        <v>7</v>
      </c>
      <c r="AD249" s="62">
        <v>0</v>
      </c>
      <c r="AE249" s="62">
        <v>7</v>
      </c>
      <c r="AF249" s="62">
        <v>0.25</v>
      </c>
      <c r="AG249" s="62">
        <v>0</v>
      </c>
      <c r="AH249" s="62">
        <v>0</v>
      </c>
      <c r="AI249" s="62">
        <v>0</v>
      </c>
      <c r="AJ249" s="62">
        <v>0</v>
      </c>
      <c r="AK249" s="62">
        <v>0</v>
      </c>
      <c r="AL249" s="62">
        <v>0</v>
      </c>
      <c r="AM249" s="62">
        <v>0</v>
      </c>
      <c r="AN249" s="62">
        <v>0</v>
      </c>
      <c r="AO249" s="62">
        <v>0</v>
      </c>
      <c r="AP249" s="62">
        <v>0</v>
      </c>
      <c r="AQ249" s="62">
        <v>0</v>
      </c>
      <c r="AR249" s="62">
        <v>0</v>
      </c>
      <c r="AS249" s="62">
        <v>0</v>
      </c>
      <c r="AT249" s="62">
        <v>0</v>
      </c>
      <c r="AU249" s="62">
        <v>0</v>
      </c>
      <c r="AV249" s="62">
        <v>0</v>
      </c>
      <c r="AW249" s="62">
        <v>3</v>
      </c>
      <c r="AX249" s="62">
        <v>0</v>
      </c>
      <c r="AY249" s="62">
        <v>0</v>
      </c>
      <c r="AZ249" s="62">
        <v>0</v>
      </c>
      <c r="BA249" s="62">
        <v>0</v>
      </c>
      <c r="BB249" s="62">
        <v>0</v>
      </c>
      <c r="BC249" s="62">
        <v>0</v>
      </c>
      <c r="BD249" s="62">
        <v>0</v>
      </c>
      <c r="BE249" s="62">
        <v>0.25</v>
      </c>
      <c r="BF249" s="62">
        <v>0</v>
      </c>
      <c r="BG249" s="62">
        <v>0</v>
      </c>
      <c r="BH249" s="62">
        <v>0</v>
      </c>
      <c r="BI249" s="62">
        <v>0</v>
      </c>
      <c r="BJ249" s="62">
        <v>0</v>
      </c>
      <c r="BK249" s="62">
        <v>0</v>
      </c>
      <c r="BL249" s="62">
        <v>0</v>
      </c>
      <c r="BM249" s="62">
        <v>0</v>
      </c>
      <c r="BN249" s="62">
        <v>0.5</v>
      </c>
      <c r="BO249" s="62">
        <v>0</v>
      </c>
      <c r="BP249" s="62">
        <v>0.25</v>
      </c>
      <c r="BQ249" s="62">
        <v>0</v>
      </c>
      <c r="BR249" s="62">
        <v>0</v>
      </c>
      <c r="BS249" s="62">
        <v>0</v>
      </c>
      <c r="BT249" s="62">
        <v>0</v>
      </c>
      <c r="BU249" s="62">
        <v>0.25</v>
      </c>
      <c r="BV249" s="62">
        <v>0</v>
      </c>
      <c r="BW249" s="62">
        <v>0</v>
      </c>
      <c r="BX249" s="62">
        <v>0</v>
      </c>
      <c r="BY249" s="62">
        <v>0</v>
      </c>
      <c r="BZ249" s="62">
        <v>0</v>
      </c>
      <c r="CA249" s="62">
        <v>0</v>
      </c>
      <c r="CB249" s="62">
        <v>0</v>
      </c>
      <c r="CC249" s="62">
        <v>0</v>
      </c>
      <c r="CD249" s="62">
        <v>0</v>
      </c>
      <c r="CE249" s="62">
        <v>0.25</v>
      </c>
      <c r="CF249" s="62">
        <v>0</v>
      </c>
      <c r="CG249" s="62">
        <v>0</v>
      </c>
      <c r="CH249" s="62">
        <v>1</v>
      </c>
      <c r="CI249" s="62">
        <v>0</v>
      </c>
      <c r="CJ249" s="62">
        <v>0</v>
      </c>
      <c r="CK249" s="62">
        <v>0</v>
      </c>
      <c r="CL249" s="62">
        <v>0</v>
      </c>
      <c r="CM249" s="62">
        <v>0</v>
      </c>
      <c r="CN249" s="62">
        <v>0</v>
      </c>
      <c r="CO249" s="62">
        <v>0</v>
      </c>
      <c r="CP249" s="62">
        <v>0</v>
      </c>
      <c r="CQ249" s="62">
        <v>0</v>
      </c>
      <c r="CR249" s="62">
        <v>0</v>
      </c>
      <c r="CS249" s="62">
        <v>0</v>
      </c>
      <c r="CT249" s="62">
        <v>0</v>
      </c>
      <c r="CU249" s="62">
        <v>0.5</v>
      </c>
      <c r="CV249" s="62">
        <v>25</v>
      </c>
      <c r="CW249" s="62">
        <f t="shared" si="9"/>
        <v>23.5</v>
      </c>
      <c r="CX249" s="68">
        <f t="shared" si="10"/>
        <v>99.5</v>
      </c>
      <c r="CY249" s="92">
        <f t="shared" si="12"/>
        <v>98</v>
      </c>
      <c r="CZ249" s="62">
        <v>10</v>
      </c>
      <c r="DA249" s="62"/>
      <c r="DB249" s="62"/>
    </row>
    <row r="250" spans="1:106" s="57" customFormat="1" ht="15.75" customHeight="1" x14ac:dyDescent="0.3">
      <c r="A250" s="62" t="s">
        <v>905</v>
      </c>
      <c r="B250" s="62" t="s">
        <v>782</v>
      </c>
      <c r="C250" s="62" t="s">
        <v>782</v>
      </c>
      <c r="D250" s="62">
        <v>2020</v>
      </c>
      <c r="E250" s="85">
        <v>44006</v>
      </c>
      <c r="F250" s="62" t="s">
        <v>19</v>
      </c>
      <c r="G250" s="62" t="s">
        <v>125</v>
      </c>
      <c r="H250" s="63" t="s">
        <v>45</v>
      </c>
      <c r="I250" s="63" t="s">
        <v>45</v>
      </c>
      <c r="J250" s="63" t="s">
        <v>45</v>
      </c>
      <c r="K250" s="63" t="s">
        <v>45</v>
      </c>
      <c r="L250" s="63" t="s">
        <v>45</v>
      </c>
      <c r="M250" s="62">
        <v>1</v>
      </c>
      <c r="N250" s="62">
        <v>0</v>
      </c>
      <c r="O250" s="62">
        <v>0</v>
      </c>
      <c r="P250" s="62">
        <v>0</v>
      </c>
      <c r="Q250" s="62">
        <v>72</v>
      </c>
      <c r="R250" s="62">
        <v>2</v>
      </c>
      <c r="S250" s="62">
        <v>0</v>
      </c>
      <c r="T250" s="62">
        <v>0</v>
      </c>
      <c r="U250" s="62">
        <v>0.25</v>
      </c>
      <c r="V250" s="62">
        <v>0</v>
      </c>
      <c r="W250" s="62">
        <v>0</v>
      </c>
      <c r="X250" s="62">
        <v>0</v>
      </c>
      <c r="Y250" s="62">
        <v>2</v>
      </c>
      <c r="Z250" s="62">
        <v>0</v>
      </c>
      <c r="AA250" s="62">
        <v>0</v>
      </c>
      <c r="AB250" s="62">
        <v>0</v>
      </c>
      <c r="AC250" s="62">
        <v>7</v>
      </c>
      <c r="AD250" s="62">
        <v>0</v>
      </c>
      <c r="AE250" s="62">
        <v>10</v>
      </c>
      <c r="AF250" s="62">
        <v>0.25</v>
      </c>
      <c r="AG250" s="62">
        <v>0</v>
      </c>
      <c r="AH250" s="62">
        <v>0</v>
      </c>
      <c r="AI250" s="62">
        <v>0</v>
      </c>
      <c r="AJ250" s="62">
        <v>0</v>
      </c>
      <c r="AK250" s="62">
        <v>0</v>
      </c>
      <c r="AL250" s="62">
        <v>0</v>
      </c>
      <c r="AM250" s="62">
        <v>0</v>
      </c>
      <c r="AN250" s="62">
        <v>0</v>
      </c>
      <c r="AO250" s="62">
        <v>0</v>
      </c>
      <c r="AP250" s="62">
        <v>0</v>
      </c>
      <c r="AQ250" s="62">
        <v>0</v>
      </c>
      <c r="AR250" s="62">
        <v>0</v>
      </c>
      <c r="AS250" s="62">
        <v>0</v>
      </c>
      <c r="AT250" s="62">
        <v>0</v>
      </c>
      <c r="AU250" s="62">
        <v>0</v>
      </c>
      <c r="AV250" s="62">
        <v>0</v>
      </c>
      <c r="AW250" s="62">
        <v>0</v>
      </c>
      <c r="AX250" s="62">
        <v>0</v>
      </c>
      <c r="AY250" s="62">
        <v>0</v>
      </c>
      <c r="AZ250" s="62">
        <v>0</v>
      </c>
      <c r="BA250" s="62">
        <v>0</v>
      </c>
      <c r="BB250" s="62">
        <v>0</v>
      </c>
      <c r="BC250" s="62">
        <v>0</v>
      </c>
      <c r="BD250" s="62">
        <v>0</v>
      </c>
      <c r="BE250" s="62">
        <v>0.25</v>
      </c>
      <c r="BF250" s="62">
        <v>0</v>
      </c>
      <c r="BG250" s="62">
        <v>0</v>
      </c>
      <c r="BH250" s="62">
        <v>0</v>
      </c>
      <c r="BI250" s="62">
        <v>0</v>
      </c>
      <c r="BJ250" s="62">
        <v>0</v>
      </c>
      <c r="BK250" s="62">
        <v>0</v>
      </c>
      <c r="BL250" s="62">
        <v>0</v>
      </c>
      <c r="BM250" s="62">
        <v>0</v>
      </c>
      <c r="BN250" s="62">
        <v>1</v>
      </c>
      <c r="BO250" s="62">
        <v>0</v>
      </c>
      <c r="BP250" s="62">
        <v>1</v>
      </c>
      <c r="BQ250" s="62">
        <v>0</v>
      </c>
      <c r="BR250" s="62">
        <v>0</v>
      </c>
      <c r="BS250" s="62">
        <v>0</v>
      </c>
      <c r="BT250" s="62">
        <v>0</v>
      </c>
      <c r="BU250" s="62">
        <v>0</v>
      </c>
      <c r="BV250" s="62">
        <v>0</v>
      </c>
      <c r="BW250" s="62">
        <v>0</v>
      </c>
      <c r="BX250" s="62">
        <v>0</v>
      </c>
      <c r="BY250" s="62">
        <v>0</v>
      </c>
      <c r="BZ250" s="62">
        <v>0</v>
      </c>
      <c r="CA250" s="62">
        <v>0</v>
      </c>
      <c r="CB250" s="62">
        <v>0</v>
      </c>
      <c r="CC250" s="62">
        <v>2</v>
      </c>
      <c r="CD250" s="62">
        <v>0</v>
      </c>
      <c r="CE250" s="62">
        <v>0</v>
      </c>
      <c r="CF250" s="62">
        <v>1</v>
      </c>
      <c r="CG250" s="62">
        <v>0</v>
      </c>
      <c r="CH250" s="62">
        <v>2</v>
      </c>
      <c r="CI250" s="62">
        <v>0</v>
      </c>
      <c r="CJ250" s="62">
        <v>0</v>
      </c>
      <c r="CK250" s="62">
        <v>0</v>
      </c>
      <c r="CL250" s="62">
        <v>0</v>
      </c>
      <c r="CM250" s="62">
        <v>0</v>
      </c>
      <c r="CN250" s="62">
        <v>0</v>
      </c>
      <c r="CO250" s="62">
        <v>0</v>
      </c>
      <c r="CP250" s="62">
        <v>0</v>
      </c>
      <c r="CQ250" s="62">
        <v>0</v>
      </c>
      <c r="CR250" s="62">
        <v>0</v>
      </c>
      <c r="CS250" s="62">
        <v>0</v>
      </c>
      <c r="CT250" s="62">
        <v>0</v>
      </c>
      <c r="CU250" s="62">
        <v>0.5</v>
      </c>
      <c r="CV250" s="62">
        <v>25</v>
      </c>
      <c r="CW250" s="62">
        <f t="shared" si="9"/>
        <v>27.25</v>
      </c>
      <c r="CX250" s="68">
        <f t="shared" si="10"/>
        <v>100</v>
      </c>
      <c r="CY250" s="92">
        <f t="shared" ref="CY250:CY281" si="13">SUM(CW250,M250:R250)</f>
        <v>102.25</v>
      </c>
      <c r="CZ250" s="62">
        <v>10</v>
      </c>
      <c r="DA250" s="62"/>
      <c r="DB250" s="62"/>
    </row>
    <row r="251" spans="1:106" s="57" customFormat="1" ht="15.75" customHeight="1" x14ac:dyDescent="0.3">
      <c r="A251" s="62" t="s">
        <v>905</v>
      </c>
      <c r="B251" s="62" t="s">
        <v>782</v>
      </c>
      <c r="C251" s="62" t="s">
        <v>782</v>
      </c>
      <c r="D251" s="62">
        <v>2020</v>
      </c>
      <c r="E251" s="85">
        <v>44006</v>
      </c>
      <c r="F251" s="62" t="s">
        <v>19</v>
      </c>
      <c r="G251" s="62" t="s">
        <v>128</v>
      </c>
      <c r="H251" s="63" t="s">
        <v>26</v>
      </c>
      <c r="I251" s="63" t="s">
        <v>26</v>
      </c>
      <c r="J251" s="63" t="s">
        <v>27</v>
      </c>
      <c r="K251" s="63" t="s">
        <v>26</v>
      </c>
      <c r="L251" s="63" t="s">
        <v>27</v>
      </c>
      <c r="M251" s="62">
        <v>0</v>
      </c>
      <c r="N251" s="62">
        <v>0</v>
      </c>
      <c r="O251" s="62">
        <v>1</v>
      </c>
      <c r="P251" s="62">
        <v>0</v>
      </c>
      <c r="Q251" s="62">
        <v>60</v>
      </c>
      <c r="R251" s="62">
        <v>5</v>
      </c>
      <c r="S251" s="62">
        <v>0</v>
      </c>
      <c r="T251" s="62">
        <v>0</v>
      </c>
      <c r="U251" s="62">
        <v>0.25</v>
      </c>
      <c r="V251" s="62">
        <v>0</v>
      </c>
      <c r="W251" s="62">
        <v>0</v>
      </c>
      <c r="X251" s="62">
        <v>0</v>
      </c>
      <c r="Y251" s="62">
        <v>3</v>
      </c>
      <c r="Z251" s="62">
        <v>0</v>
      </c>
      <c r="AA251" s="62">
        <v>0</v>
      </c>
      <c r="AB251" s="62">
        <v>0</v>
      </c>
      <c r="AC251" s="62">
        <v>3</v>
      </c>
      <c r="AD251" s="62">
        <v>0</v>
      </c>
      <c r="AE251" s="62">
        <v>10</v>
      </c>
      <c r="AF251" s="62">
        <v>0.25</v>
      </c>
      <c r="AG251" s="62">
        <v>0</v>
      </c>
      <c r="AH251" s="62">
        <v>0</v>
      </c>
      <c r="AI251" s="62">
        <v>0</v>
      </c>
      <c r="AJ251" s="62">
        <v>0</v>
      </c>
      <c r="AK251" s="62">
        <v>0</v>
      </c>
      <c r="AL251" s="62">
        <v>0</v>
      </c>
      <c r="AM251" s="62">
        <v>0</v>
      </c>
      <c r="AN251" s="62">
        <v>0</v>
      </c>
      <c r="AO251" s="62">
        <v>0</v>
      </c>
      <c r="AP251" s="62">
        <v>0</v>
      </c>
      <c r="AQ251" s="62">
        <v>0</v>
      </c>
      <c r="AR251" s="62">
        <v>0</v>
      </c>
      <c r="AS251" s="62">
        <v>0</v>
      </c>
      <c r="AT251" s="62">
        <v>0</v>
      </c>
      <c r="AU251" s="62">
        <v>0</v>
      </c>
      <c r="AV251" s="62">
        <v>0</v>
      </c>
      <c r="AW251" s="62">
        <v>0</v>
      </c>
      <c r="AX251" s="62">
        <v>0</v>
      </c>
      <c r="AY251" s="62">
        <v>0</v>
      </c>
      <c r="AZ251" s="62">
        <v>0</v>
      </c>
      <c r="BA251" s="62">
        <v>0</v>
      </c>
      <c r="BB251" s="62">
        <v>0</v>
      </c>
      <c r="BC251" s="62">
        <v>0</v>
      </c>
      <c r="BD251" s="62">
        <v>0</v>
      </c>
      <c r="BE251" s="62">
        <v>0.25</v>
      </c>
      <c r="BF251" s="62">
        <v>0</v>
      </c>
      <c r="BG251" s="62">
        <v>0</v>
      </c>
      <c r="BH251" s="62">
        <v>0</v>
      </c>
      <c r="BI251" s="62">
        <v>0</v>
      </c>
      <c r="BJ251" s="62">
        <v>0</v>
      </c>
      <c r="BK251" s="62">
        <v>0</v>
      </c>
      <c r="BL251" s="62">
        <v>0</v>
      </c>
      <c r="BM251" s="62">
        <v>0</v>
      </c>
      <c r="BN251" s="62">
        <v>0.5</v>
      </c>
      <c r="BO251" s="62">
        <v>0</v>
      </c>
      <c r="BP251" s="62">
        <v>5</v>
      </c>
      <c r="BQ251" s="62">
        <v>0</v>
      </c>
      <c r="BR251" s="62">
        <v>0</v>
      </c>
      <c r="BS251" s="62">
        <v>0</v>
      </c>
      <c r="BT251" s="62">
        <v>0</v>
      </c>
      <c r="BU251" s="62">
        <v>0.25</v>
      </c>
      <c r="BV251" s="62">
        <v>0</v>
      </c>
      <c r="BW251" s="62">
        <v>0</v>
      </c>
      <c r="BX251" s="62">
        <v>0</v>
      </c>
      <c r="BY251" s="62">
        <v>0</v>
      </c>
      <c r="BZ251" s="62">
        <v>0</v>
      </c>
      <c r="CA251" s="62">
        <v>0</v>
      </c>
      <c r="CB251" s="62">
        <v>0</v>
      </c>
      <c r="CC251" s="62">
        <v>0</v>
      </c>
      <c r="CD251" s="62">
        <v>0</v>
      </c>
      <c r="CE251" s="62">
        <v>0</v>
      </c>
      <c r="CF251" s="62">
        <v>0</v>
      </c>
      <c r="CG251" s="62">
        <v>0</v>
      </c>
      <c r="CH251" s="62">
        <v>6</v>
      </c>
      <c r="CI251" s="62">
        <v>0</v>
      </c>
      <c r="CJ251" s="62">
        <v>0</v>
      </c>
      <c r="CK251" s="62">
        <v>0</v>
      </c>
      <c r="CL251" s="62">
        <v>0</v>
      </c>
      <c r="CM251" s="62">
        <v>0</v>
      </c>
      <c r="CN251" s="62">
        <v>0</v>
      </c>
      <c r="CO251" s="62">
        <v>0</v>
      </c>
      <c r="CP251" s="62">
        <v>0</v>
      </c>
      <c r="CQ251" s="62">
        <v>0</v>
      </c>
      <c r="CR251" s="62">
        <v>0</v>
      </c>
      <c r="CS251" s="62">
        <v>0</v>
      </c>
      <c r="CT251" s="62">
        <v>0</v>
      </c>
      <c r="CU251" s="62">
        <v>0.25</v>
      </c>
      <c r="CV251" s="62">
        <v>33</v>
      </c>
      <c r="CW251" s="62">
        <f t="shared" si="9"/>
        <v>28.75</v>
      </c>
      <c r="CX251" s="68">
        <f t="shared" si="10"/>
        <v>99</v>
      </c>
      <c r="CY251" s="92">
        <f t="shared" si="13"/>
        <v>94.75</v>
      </c>
      <c r="CZ251" s="62">
        <v>7</v>
      </c>
      <c r="DA251" s="62"/>
      <c r="DB251" s="62"/>
    </row>
    <row r="252" spans="1:106" s="57" customFormat="1" ht="15.75" customHeight="1" x14ac:dyDescent="0.3">
      <c r="A252" s="62" t="s">
        <v>905</v>
      </c>
      <c r="B252" s="62" t="s">
        <v>782</v>
      </c>
      <c r="C252" s="62" t="s">
        <v>782</v>
      </c>
      <c r="D252" s="62">
        <v>2020</v>
      </c>
      <c r="E252" s="85">
        <v>44006</v>
      </c>
      <c r="F252" s="62" t="s">
        <v>19</v>
      </c>
      <c r="G252" s="62" t="s">
        <v>131</v>
      </c>
      <c r="H252" s="63" t="s">
        <v>22</v>
      </c>
      <c r="I252" s="63" t="s">
        <v>22</v>
      </c>
      <c r="J252" s="63" t="s">
        <v>21</v>
      </c>
      <c r="K252" s="63" t="s">
        <v>22</v>
      </c>
      <c r="L252" s="63" t="s">
        <v>21</v>
      </c>
      <c r="M252" s="62">
        <v>0.25</v>
      </c>
      <c r="N252" s="62">
        <v>0.25</v>
      </c>
      <c r="O252" s="62">
        <v>0</v>
      </c>
      <c r="P252" s="62">
        <v>0.25</v>
      </c>
      <c r="Q252" s="62">
        <v>64</v>
      </c>
      <c r="R252" s="62">
        <v>11</v>
      </c>
      <c r="S252" s="62">
        <v>0</v>
      </c>
      <c r="T252" s="62">
        <v>0</v>
      </c>
      <c r="U252" s="62">
        <v>0</v>
      </c>
      <c r="V252" s="62">
        <v>0</v>
      </c>
      <c r="W252" s="62">
        <v>0</v>
      </c>
      <c r="X252" s="62">
        <v>0</v>
      </c>
      <c r="Y252" s="62">
        <v>2</v>
      </c>
      <c r="Z252" s="62">
        <v>0</v>
      </c>
      <c r="AA252" s="62">
        <v>0</v>
      </c>
      <c r="AB252" s="62">
        <v>0</v>
      </c>
      <c r="AC252" s="62">
        <v>9</v>
      </c>
      <c r="AD252" s="62">
        <v>0</v>
      </c>
      <c r="AE252" s="62">
        <v>2</v>
      </c>
      <c r="AF252" s="62">
        <v>0.25</v>
      </c>
      <c r="AG252" s="62">
        <v>0</v>
      </c>
      <c r="AH252" s="62">
        <v>0</v>
      </c>
      <c r="AI252" s="62">
        <v>0</v>
      </c>
      <c r="AJ252" s="62">
        <v>0</v>
      </c>
      <c r="AK252" s="62">
        <v>0</v>
      </c>
      <c r="AL252" s="62">
        <v>0</v>
      </c>
      <c r="AM252" s="62">
        <v>0</v>
      </c>
      <c r="AN252" s="62">
        <v>0</v>
      </c>
      <c r="AO252" s="62">
        <v>0</v>
      </c>
      <c r="AP252" s="62">
        <v>0</v>
      </c>
      <c r="AQ252" s="62">
        <v>0</v>
      </c>
      <c r="AR252" s="62">
        <v>0</v>
      </c>
      <c r="AS252" s="62">
        <v>0</v>
      </c>
      <c r="AT252" s="62">
        <v>0</v>
      </c>
      <c r="AU252" s="62">
        <v>0</v>
      </c>
      <c r="AV252" s="62">
        <v>0</v>
      </c>
      <c r="AW252" s="62">
        <v>0</v>
      </c>
      <c r="AX252" s="62">
        <v>0</v>
      </c>
      <c r="AY252" s="62">
        <v>0</v>
      </c>
      <c r="AZ252" s="62">
        <v>0</v>
      </c>
      <c r="BA252" s="62">
        <v>0</v>
      </c>
      <c r="BB252" s="62">
        <v>0</v>
      </c>
      <c r="BC252" s="62">
        <v>0</v>
      </c>
      <c r="BD252" s="62">
        <v>0</v>
      </c>
      <c r="BE252" s="62">
        <v>0.25</v>
      </c>
      <c r="BF252" s="62">
        <v>0</v>
      </c>
      <c r="BG252" s="62">
        <v>0</v>
      </c>
      <c r="BH252" s="62">
        <v>0</v>
      </c>
      <c r="BI252" s="62">
        <v>0</v>
      </c>
      <c r="BJ252" s="62">
        <v>0</v>
      </c>
      <c r="BK252" s="62">
        <v>0</v>
      </c>
      <c r="BL252" s="62">
        <v>0</v>
      </c>
      <c r="BM252" s="62">
        <v>0</v>
      </c>
      <c r="BN252" s="62">
        <v>0.5</v>
      </c>
      <c r="BO252" s="62">
        <v>0</v>
      </c>
      <c r="BP252" s="62">
        <v>1</v>
      </c>
      <c r="BQ252" s="62">
        <v>0</v>
      </c>
      <c r="BR252" s="62">
        <v>0</v>
      </c>
      <c r="BS252" s="62">
        <v>0</v>
      </c>
      <c r="BT252" s="62">
        <v>0</v>
      </c>
      <c r="BU252" s="62">
        <v>2</v>
      </c>
      <c r="BV252" s="62">
        <v>0</v>
      </c>
      <c r="BW252" s="62">
        <v>0</v>
      </c>
      <c r="BX252" s="62">
        <v>0</v>
      </c>
      <c r="BY252" s="62">
        <v>0.5</v>
      </c>
      <c r="BZ252" s="62">
        <v>0</v>
      </c>
      <c r="CA252" s="62">
        <v>0</v>
      </c>
      <c r="CB252" s="62">
        <v>0</v>
      </c>
      <c r="CC252" s="62">
        <v>0</v>
      </c>
      <c r="CD252" s="62">
        <v>0</v>
      </c>
      <c r="CE252" s="62">
        <v>0.25</v>
      </c>
      <c r="CF252" s="62">
        <v>0</v>
      </c>
      <c r="CG252" s="62">
        <v>0</v>
      </c>
      <c r="CH252" s="62">
        <v>6</v>
      </c>
      <c r="CI252" s="62">
        <v>0</v>
      </c>
      <c r="CJ252" s="62">
        <v>0</v>
      </c>
      <c r="CK252" s="62">
        <v>0</v>
      </c>
      <c r="CL252" s="62">
        <v>0</v>
      </c>
      <c r="CM252" s="62">
        <v>0</v>
      </c>
      <c r="CN252" s="62">
        <v>0</v>
      </c>
      <c r="CO252" s="62">
        <v>0</v>
      </c>
      <c r="CP252" s="62">
        <v>0</v>
      </c>
      <c r="CQ252" s="62">
        <v>0</v>
      </c>
      <c r="CR252" s="62">
        <v>0</v>
      </c>
      <c r="CS252" s="62">
        <v>0</v>
      </c>
      <c r="CT252" s="62">
        <v>0</v>
      </c>
      <c r="CU252" s="62">
        <v>2</v>
      </c>
      <c r="CV252" s="62">
        <v>25</v>
      </c>
      <c r="CW252" s="62">
        <f t="shared" si="9"/>
        <v>25.75</v>
      </c>
      <c r="CX252" s="68">
        <f t="shared" si="10"/>
        <v>100.75</v>
      </c>
      <c r="CY252" s="92">
        <f t="shared" si="13"/>
        <v>101.5</v>
      </c>
      <c r="CZ252" s="62">
        <v>5</v>
      </c>
      <c r="DA252" s="62"/>
      <c r="DB252" s="62"/>
    </row>
    <row r="253" spans="1:106" s="57" customFormat="1" ht="15.75" customHeight="1" x14ac:dyDescent="0.3">
      <c r="A253" s="62" t="s">
        <v>905</v>
      </c>
      <c r="B253" s="62" t="s">
        <v>782</v>
      </c>
      <c r="C253" s="62" t="s">
        <v>782</v>
      </c>
      <c r="D253" s="62">
        <v>2020</v>
      </c>
      <c r="E253" s="85">
        <v>44006</v>
      </c>
      <c r="F253" s="62" t="s">
        <v>19</v>
      </c>
      <c r="G253" s="62" t="s">
        <v>134</v>
      </c>
      <c r="H253" s="63" t="s">
        <v>22</v>
      </c>
      <c r="I253" s="63" t="s">
        <v>22</v>
      </c>
      <c r="J253" s="63" t="s">
        <v>21</v>
      </c>
      <c r="K253" s="63" t="s">
        <v>22</v>
      </c>
      <c r="L253" s="63" t="s">
        <v>21</v>
      </c>
      <c r="M253" s="62">
        <v>0</v>
      </c>
      <c r="N253" s="62">
        <v>1</v>
      </c>
      <c r="O253" s="62">
        <v>0</v>
      </c>
      <c r="P253" s="62">
        <v>0</v>
      </c>
      <c r="Q253" s="62">
        <v>66</v>
      </c>
      <c r="R253" s="62">
        <v>7</v>
      </c>
      <c r="S253" s="62">
        <v>0</v>
      </c>
      <c r="T253" s="62">
        <v>0</v>
      </c>
      <c r="U253" s="62">
        <v>0.25</v>
      </c>
      <c r="V253" s="62">
        <v>0</v>
      </c>
      <c r="W253" s="62">
        <v>0</v>
      </c>
      <c r="X253" s="62">
        <v>0</v>
      </c>
      <c r="Y253" s="62">
        <v>1</v>
      </c>
      <c r="Z253" s="62">
        <v>0</v>
      </c>
      <c r="AA253" s="62">
        <v>0</v>
      </c>
      <c r="AB253" s="62">
        <v>0</v>
      </c>
      <c r="AC253" s="62">
        <v>4</v>
      </c>
      <c r="AD253" s="62">
        <v>0.25</v>
      </c>
      <c r="AE253" s="62">
        <v>0.25</v>
      </c>
      <c r="AF253" s="62">
        <v>1</v>
      </c>
      <c r="AG253" s="62">
        <v>0</v>
      </c>
      <c r="AH253" s="62">
        <v>0</v>
      </c>
      <c r="AI253" s="62">
        <v>0</v>
      </c>
      <c r="AJ253" s="62">
        <v>0</v>
      </c>
      <c r="AK253" s="62">
        <v>0</v>
      </c>
      <c r="AL253" s="62">
        <v>0</v>
      </c>
      <c r="AM253" s="62">
        <v>0</v>
      </c>
      <c r="AN253" s="62">
        <v>0</v>
      </c>
      <c r="AO253" s="62">
        <v>0</v>
      </c>
      <c r="AP253" s="62">
        <v>0</v>
      </c>
      <c r="AQ253" s="62">
        <v>0</v>
      </c>
      <c r="AR253" s="62">
        <v>0</v>
      </c>
      <c r="AS253" s="62">
        <v>0</v>
      </c>
      <c r="AT253" s="62">
        <v>0</v>
      </c>
      <c r="AU253" s="62">
        <v>0</v>
      </c>
      <c r="AV253" s="62">
        <v>0</v>
      </c>
      <c r="AW253" s="62">
        <v>0</v>
      </c>
      <c r="AX253" s="62">
        <v>0</v>
      </c>
      <c r="AY253" s="62">
        <v>0</v>
      </c>
      <c r="AZ253" s="62">
        <v>0</v>
      </c>
      <c r="BA253" s="62">
        <v>0</v>
      </c>
      <c r="BB253" s="62">
        <v>0</v>
      </c>
      <c r="BC253" s="62">
        <v>0</v>
      </c>
      <c r="BD253" s="62">
        <v>0</v>
      </c>
      <c r="BE253" s="62">
        <v>0.25</v>
      </c>
      <c r="BF253" s="62">
        <v>0</v>
      </c>
      <c r="BG253" s="62">
        <v>0</v>
      </c>
      <c r="BH253" s="62">
        <v>0</v>
      </c>
      <c r="BI253" s="62">
        <v>0</v>
      </c>
      <c r="BJ253" s="62">
        <v>0</v>
      </c>
      <c r="BK253" s="62">
        <v>0</v>
      </c>
      <c r="BL253" s="62">
        <v>0</v>
      </c>
      <c r="BM253" s="62">
        <v>0</v>
      </c>
      <c r="BN253" s="62">
        <v>2</v>
      </c>
      <c r="BO253" s="62">
        <v>0</v>
      </c>
      <c r="BP253" s="62">
        <v>2</v>
      </c>
      <c r="BQ253" s="62">
        <v>0</v>
      </c>
      <c r="BR253" s="62">
        <v>0</v>
      </c>
      <c r="BS253" s="62">
        <v>0</v>
      </c>
      <c r="BT253" s="62">
        <v>0.25</v>
      </c>
      <c r="BU253" s="62">
        <v>4</v>
      </c>
      <c r="BV253" s="62">
        <v>0</v>
      </c>
      <c r="BW253" s="62">
        <v>0</v>
      </c>
      <c r="BX253" s="62">
        <v>0</v>
      </c>
      <c r="BY253" s="62">
        <v>0</v>
      </c>
      <c r="BZ253" s="62">
        <v>0</v>
      </c>
      <c r="CA253" s="62">
        <v>0</v>
      </c>
      <c r="CB253" s="62">
        <v>0.25</v>
      </c>
      <c r="CC253" s="62">
        <v>0</v>
      </c>
      <c r="CD253" s="62">
        <v>0</v>
      </c>
      <c r="CE253" s="62">
        <v>0</v>
      </c>
      <c r="CF253" s="62">
        <v>1</v>
      </c>
      <c r="CG253" s="62">
        <v>0</v>
      </c>
      <c r="CH253" s="62">
        <v>10</v>
      </c>
      <c r="CI253" s="62">
        <v>0</v>
      </c>
      <c r="CJ253" s="62">
        <v>0</v>
      </c>
      <c r="CK253" s="62">
        <v>0</v>
      </c>
      <c r="CL253" s="62">
        <v>0</v>
      </c>
      <c r="CM253" s="62">
        <v>0</v>
      </c>
      <c r="CN253" s="62">
        <v>0</v>
      </c>
      <c r="CO253" s="62">
        <v>0</v>
      </c>
      <c r="CP253" s="62">
        <v>0</v>
      </c>
      <c r="CQ253" s="62">
        <v>0</v>
      </c>
      <c r="CR253" s="62">
        <v>0</v>
      </c>
      <c r="CS253" s="62">
        <v>0</v>
      </c>
      <c r="CT253" s="62">
        <v>0</v>
      </c>
      <c r="CU253" s="62">
        <v>0.25</v>
      </c>
      <c r="CV253" s="62">
        <v>25</v>
      </c>
      <c r="CW253" s="62">
        <f t="shared" si="9"/>
        <v>26.75</v>
      </c>
      <c r="CX253" s="68">
        <f t="shared" si="10"/>
        <v>99</v>
      </c>
      <c r="CY253" s="92">
        <f t="shared" si="13"/>
        <v>100.75</v>
      </c>
      <c r="CZ253" s="62">
        <v>22</v>
      </c>
      <c r="DA253" s="62"/>
      <c r="DB253" s="62"/>
    </row>
    <row r="254" spans="1:106" s="57" customFormat="1" ht="15.75" customHeight="1" x14ac:dyDescent="0.3">
      <c r="A254" s="62" t="s">
        <v>905</v>
      </c>
      <c r="B254" s="62" t="s">
        <v>782</v>
      </c>
      <c r="C254" s="62" t="s">
        <v>782</v>
      </c>
      <c r="D254" s="62">
        <v>2020</v>
      </c>
      <c r="E254" s="85">
        <v>44007</v>
      </c>
      <c r="F254" s="62" t="s">
        <v>137</v>
      </c>
      <c r="G254" s="62" t="s">
        <v>20</v>
      </c>
      <c r="H254" s="63" t="s">
        <v>45</v>
      </c>
      <c r="I254" s="63" t="s">
        <v>45</v>
      </c>
      <c r="J254" s="63" t="s">
        <v>45</v>
      </c>
      <c r="K254" s="63" t="s">
        <v>45</v>
      </c>
      <c r="L254" s="63" t="s">
        <v>45</v>
      </c>
      <c r="M254" s="62">
        <v>0</v>
      </c>
      <c r="N254" s="62">
        <v>2</v>
      </c>
      <c r="O254" s="62">
        <v>0.25</v>
      </c>
      <c r="P254" s="62">
        <v>0.5</v>
      </c>
      <c r="Q254" s="62">
        <v>50</v>
      </c>
      <c r="R254" s="62">
        <v>23</v>
      </c>
      <c r="S254" s="62">
        <v>0</v>
      </c>
      <c r="T254" s="62">
        <v>0</v>
      </c>
      <c r="U254" s="62">
        <v>0.25</v>
      </c>
      <c r="V254" s="62">
        <v>0</v>
      </c>
      <c r="W254" s="62">
        <v>0</v>
      </c>
      <c r="X254" s="62">
        <v>0</v>
      </c>
      <c r="Y254" s="62">
        <v>1</v>
      </c>
      <c r="Z254" s="62">
        <v>0</v>
      </c>
      <c r="AA254" s="62">
        <v>0</v>
      </c>
      <c r="AB254" s="62">
        <v>0</v>
      </c>
      <c r="AC254" s="62">
        <v>2</v>
      </c>
      <c r="AD254" s="62">
        <v>0.25</v>
      </c>
      <c r="AE254" s="62">
        <v>0</v>
      </c>
      <c r="AF254" s="62">
        <v>0.25</v>
      </c>
      <c r="AG254" s="62">
        <v>12</v>
      </c>
      <c r="AH254" s="62">
        <v>0</v>
      </c>
      <c r="AI254" s="62">
        <v>0</v>
      </c>
      <c r="AJ254" s="62">
        <v>0</v>
      </c>
      <c r="AK254" s="62">
        <v>0</v>
      </c>
      <c r="AL254" s="62">
        <v>0</v>
      </c>
      <c r="AM254" s="62">
        <v>0</v>
      </c>
      <c r="AN254" s="62">
        <v>0</v>
      </c>
      <c r="AO254" s="62">
        <v>0</v>
      </c>
      <c r="AP254" s="62">
        <v>0</v>
      </c>
      <c r="AQ254" s="62">
        <v>0</v>
      </c>
      <c r="AR254" s="62">
        <v>0</v>
      </c>
      <c r="AS254" s="62">
        <v>0</v>
      </c>
      <c r="AT254" s="62">
        <v>0</v>
      </c>
      <c r="AU254" s="62">
        <v>0</v>
      </c>
      <c r="AV254" s="62">
        <v>0</v>
      </c>
      <c r="AW254" s="62">
        <v>2</v>
      </c>
      <c r="AX254" s="62">
        <v>0</v>
      </c>
      <c r="AY254" s="62">
        <v>0</v>
      </c>
      <c r="AZ254" s="62">
        <v>0</v>
      </c>
      <c r="BA254" s="62">
        <v>0</v>
      </c>
      <c r="BB254" s="62">
        <v>0</v>
      </c>
      <c r="BC254" s="62">
        <v>0</v>
      </c>
      <c r="BD254" s="62">
        <v>0</v>
      </c>
      <c r="BE254" s="62">
        <v>0</v>
      </c>
      <c r="BF254" s="62">
        <v>0</v>
      </c>
      <c r="BG254" s="62">
        <v>0</v>
      </c>
      <c r="BH254" s="62">
        <v>0</v>
      </c>
      <c r="BI254" s="62">
        <v>0</v>
      </c>
      <c r="BJ254" s="62">
        <v>0</v>
      </c>
      <c r="BK254" s="62">
        <v>0</v>
      </c>
      <c r="BL254" s="62">
        <v>0</v>
      </c>
      <c r="BM254" s="62">
        <v>0</v>
      </c>
      <c r="BN254" s="62">
        <v>0.5</v>
      </c>
      <c r="BO254" s="62">
        <v>0</v>
      </c>
      <c r="BP254" s="62">
        <v>0.5</v>
      </c>
      <c r="BQ254" s="62">
        <v>0</v>
      </c>
      <c r="BR254" s="62">
        <v>0</v>
      </c>
      <c r="BS254" s="62">
        <v>0</v>
      </c>
      <c r="BT254" s="62">
        <v>0</v>
      </c>
      <c r="BU254" s="62">
        <v>0.25</v>
      </c>
      <c r="BV254" s="62">
        <v>0</v>
      </c>
      <c r="BW254" s="62">
        <v>0</v>
      </c>
      <c r="BX254" s="62">
        <v>0</v>
      </c>
      <c r="BY254" s="62">
        <v>1</v>
      </c>
      <c r="BZ254" s="62">
        <v>0</v>
      </c>
      <c r="CA254" s="62">
        <v>0</v>
      </c>
      <c r="CB254" s="62">
        <v>0</v>
      </c>
      <c r="CC254" s="62">
        <v>0</v>
      </c>
      <c r="CD254" s="62">
        <v>0</v>
      </c>
      <c r="CE254" s="62">
        <v>0</v>
      </c>
      <c r="CF254" s="62">
        <v>1</v>
      </c>
      <c r="CG254" s="62">
        <v>0</v>
      </c>
      <c r="CH254" s="62">
        <v>3</v>
      </c>
      <c r="CI254" s="62">
        <v>0</v>
      </c>
      <c r="CJ254" s="62">
        <v>0</v>
      </c>
      <c r="CK254" s="62">
        <v>0</v>
      </c>
      <c r="CL254" s="62">
        <v>0.25</v>
      </c>
      <c r="CM254" s="62">
        <v>0</v>
      </c>
      <c r="CN254" s="62">
        <v>0</v>
      </c>
      <c r="CO254" s="62">
        <v>0</v>
      </c>
      <c r="CP254" s="62">
        <v>0</v>
      </c>
      <c r="CQ254" s="62">
        <v>0</v>
      </c>
      <c r="CR254" s="62">
        <v>0</v>
      </c>
      <c r="CS254" s="62">
        <v>0</v>
      </c>
      <c r="CT254" s="62">
        <v>0</v>
      </c>
      <c r="CU254" s="62">
        <v>0</v>
      </c>
      <c r="CV254" s="62">
        <v>25</v>
      </c>
      <c r="CW254" s="62">
        <f t="shared" si="9"/>
        <v>24.25</v>
      </c>
      <c r="CX254" s="68">
        <f t="shared" si="10"/>
        <v>100.75</v>
      </c>
      <c r="CY254" s="92">
        <f t="shared" si="13"/>
        <v>100</v>
      </c>
      <c r="CZ254" s="62">
        <v>4</v>
      </c>
      <c r="DA254" s="62"/>
      <c r="DB254" s="62"/>
    </row>
    <row r="255" spans="1:106" s="57" customFormat="1" ht="15.75" customHeight="1" x14ac:dyDescent="0.3">
      <c r="A255" s="62" t="s">
        <v>905</v>
      </c>
      <c r="B255" s="62" t="s">
        <v>782</v>
      </c>
      <c r="C255" s="62" t="s">
        <v>782</v>
      </c>
      <c r="D255" s="62">
        <v>2020</v>
      </c>
      <c r="E255" s="85">
        <v>44007</v>
      </c>
      <c r="F255" s="62" t="s">
        <v>137</v>
      </c>
      <c r="G255" s="62" t="s">
        <v>25</v>
      </c>
      <c r="H255" s="63" t="s">
        <v>35</v>
      </c>
      <c r="I255" s="63" t="s">
        <v>31</v>
      </c>
      <c r="J255" s="63" t="s">
        <v>31</v>
      </c>
      <c r="K255" s="63" t="s">
        <v>31</v>
      </c>
      <c r="L255" s="63" t="s">
        <v>31</v>
      </c>
      <c r="M255" s="62">
        <v>1</v>
      </c>
      <c r="N255" s="62">
        <v>0.25</v>
      </c>
      <c r="O255" s="62">
        <v>0</v>
      </c>
      <c r="P255" s="62">
        <v>0</v>
      </c>
      <c r="Q255" s="62">
        <v>65</v>
      </c>
      <c r="R255" s="62">
        <v>4</v>
      </c>
      <c r="S255" s="62">
        <v>0</v>
      </c>
      <c r="T255" s="62">
        <v>0</v>
      </c>
      <c r="U255" s="62">
        <v>0.25</v>
      </c>
      <c r="V255" s="62">
        <v>0</v>
      </c>
      <c r="W255" s="62">
        <v>0</v>
      </c>
      <c r="X255" s="62">
        <v>0</v>
      </c>
      <c r="Y255" s="62">
        <v>2</v>
      </c>
      <c r="Z255" s="62">
        <v>0</v>
      </c>
      <c r="AA255" s="62">
        <v>0</v>
      </c>
      <c r="AB255" s="62">
        <v>0</v>
      </c>
      <c r="AC255" s="62">
        <v>4</v>
      </c>
      <c r="AD255" s="62">
        <v>1</v>
      </c>
      <c r="AE255" s="62">
        <v>0</v>
      </c>
      <c r="AF255" s="62">
        <v>0.25</v>
      </c>
      <c r="AG255" s="62">
        <v>12</v>
      </c>
      <c r="AH255" s="62">
        <v>0</v>
      </c>
      <c r="AI255" s="62">
        <v>0</v>
      </c>
      <c r="AJ255" s="62">
        <v>0</v>
      </c>
      <c r="AK255" s="62">
        <v>0</v>
      </c>
      <c r="AL255" s="62">
        <v>0</v>
      </c>
      <c r="AM255" s="62">
        <v>0</v>
      </c>
      <c r="AN255" s="62">
        <v>0</v>
      </c>
      <c r="AO255" s="62">
        <v>0</v>
      </c>
      <c r="AP255" s="62">
        <v>0</v>
      </c>
      <c r="AQ255" s="62">
        <v>0</v>
      </c>
      <c r="AR255" s="62">
        <v>0</v>
      </c>
      <c r="AS255" s="62">
        <v>0</v>
      </c>
      <c r="AT255" s="62">
        <v>0</v>
      </c>
      <c r="AU255" s="62">
        <v>0</v>
      </c>
      <c r="AV255" s="62">
        <v>0</v>
      </c>
      <c r="AW255" s="62">
        <v>3</v>
      </c>
      <c r="AX255" s="62">
        <v>0</v>
      </c>
      <c r="AY255" s="62">
        <v>0.5</v>
      </c>
      <c r="AZ255" s="62">
        <v>0</v>
      </c>
      <c r="BA255" s="62">
        <v>0</v>
      </c>
      <c r="BB255" s="62">
        <v>0</v>
      </c>
      <c r="BC255" s="62">
        <v>0</v>
      </c>
      <c r="BD255" s="62">
        <v>0</v>
      </c>
      <c r="BE255" s="62">
        <v>0</v>
      </c>
      <c r="BF255" s="62">
        <v>0</v>
      </c>
      <c r="BG255" s="62">
        <v>0</v>
      </c>
      <c r="BH255" s="62">
        <v>0</v>
      </c>
      <c r="BI255" s="62">
        <v>0</v>
      </c>
      <c r="BJ255" s="62">
        <v>0</v>
      </c>
      <c r="BK255" s="62">
        <v>0</v>
      </c>
      <c r="BL255" s="62">
        <v>0</v>
      </c>
      <c r="BM255" s="62">
        <v>0</v>
      </c>
      <c r="BN255" s="62">
        <v>0</v>
      </c>
      <c r="BO255" s="62">
        <v>0</v>
      </c>
      <c r="BP255" s="62">
        <v>0.25</v>
      </c>
      <c r="BQ255" s="62">
        <v>0</v>
      </c>
      <c r="BR255" s="62">
        <v>0</v>
      </c>
      <c r="BS255" s="62">
        <v>0</v>
      </c>
      <c r="BT255" s="62">
        <v>0</v>
      </c>
      <c r="BU255" s="62">
        <v>0.25</v>
      </c>
      <c r="BV255" s="62">
        <v>0</v>
      </c>
      <c r="BW255" s="62">
        <v>0</v>
      </c>
      <c r="BX255" s="62">
        <v>0</v>
      </c>
      <c r="BY255" s="62">
        <v>0</v>
      </c>
      <c r="BZ255" s="62">
        <v>0</v>
      </c>
      <c r="CA255" s="62">
        <v>0</v>
      </c>
      <c r="CB255" s="62">
        <v>0</v>
      </c>
      <c r="CC255" s="62">
        <v>0</v>
      </c>
      <c r="CD255" s="62">
        <v>0</v>
      </c>
      <c r="CE255" s="62">
        <v>0</v>
      </c>
      <c r="CF255" s="62">
        <v>0</v>
      </c>
      <c r="CG255" s="62">
        <v>0</v>
      </c>
      <c r="CH255" s="62">
        <v>2</v>
      </c>
      <c r="CI255" s="62">
        <v>0</v>
      </c>
      <c r="CJ255" s="62">
        <v>0</v>
      </c>
      <c r="CK255" s="62">
        <v>0</v>
      </c>
      <c r="CL255" s="62">
        <v>0.25</v>
      </c>
      <c r="CM255" s="62">
        <v>0</v>
      </c>
      <c r="CN255" s="62">
        <v>0</v>
      </c>
      <c r="CO255" s="62">
        <v>0</v>
      </c>
      <c r="CP255" s="62">
        <v>0</v>
      </c>
      <c r="CQ255" s="62">
        <v>0.25</v>
      </c>
      <c r="CR255" s="62">
        <v>0</v>
      </c>
      <c r="CS255" s="62">
        <v>0</v>
      </c>
      <c r="CT255" s="62">
        <v>0</v>
      </c>
      <c r="CU255" s="62">
        <v>0</v>
      </c>
      <c r="CV255" s="62">
        <v>30</v>
      </c>
      <c r="CW255" s="62">
        <f t="shared" si="9"/>
        <v>26</v>
      </c>
      <c r="CX255" s="68">
        <f t="shared" si="10"/>
        <v>100.25</v>
      </c>
      <c r="CY255" s="92">
        <f t="shared" si="13"/>
        <v>96.25</v>
      </c>
      <c r="CZ255" s="62">
        <v>0</v>
      </c>
      <c r="DA255" s="62"/>
      <c r="DB255" s="62"/>
    </row>
    <row r="256" spans="1:106" s="57" customFormat="1" ht="15.75" customHeight="1" x14ac:dyDescent="0.3">
      <c r="A256" s="62" t="s">
        <v>905</v>
      </c>
      <c r="B256" s="62" t="s">
        <v>782</v>
      </c>
      <c r="C256" s="62" t="s">
        <v>782</v>
      </c>
      <c r="D256" s="62">
        <v>2020</v>
      </c>
      <c r="E256" s="85">
        <v>44007</v>
      </c>
      <c r="F256" s="62" t="s">
        <v>137</v>
      </c>
      <c r="G256" s="62" t="s">
        <v>30</v>
      </c>
      <c r="H256" s="63" t="s">
        <v>31</v>
      </c>
      <c r="I256" s="63" t="s">
        <v>31</v>
      </c>
      <c r="J256" s="63" t="s">
        <v>31</v>
      </c>
      <c r="K256" s="63" t="s">
        <v>31</v>
      </c>
      <c r="L256" s="63" t="s">
        <v>31</v>
      </c>
      <c r="M256" s="62">
        <v>1</v>
      </c>
      <c r="N256" s="62">
        <v>0</v>
      </c>
      <c r="O256" s="62">
        <v>0.5</v>
      </c>
      <c r="P256" s="62">
        <v>0</v>
      </c>
      <c r="Q256" s="62">
        <v>75</v>
      </c>
      <c r="R256" s="62">
        <v>2</v>
      </c>
      <c r="S256" s="62">
        <v>0</v>
      </c>
      <c r="T256" s="62">
        <v>0</v>
      </c>
      <c r="U256" s="62">
        <v>0.25</v>
      </c>
      <c r="V256" s="62">
        <v>0</v>
      </c>
      <c r="W256" s="62">
        <v>0</v>
      </c>
      <c r="X256" s="62">
        <v>0</v>
      </c>
      <c r="Y256" s="62">
        <v>1</v>
      </c>
      <c r="Z256" s="62">
        <v>0</v>
      </c>
      <c r="AA256" s="62">
        <v>0</v>
      </c>
      <c r="AB256" s="62">
        <v>0</v>
      </c>
      <c r="AC256" s="62">
        <v>2</v>
      </c>
      <c r="AD256" s="62">
        <v>0.5</v>
      </c>
      <c r="AE256" s="62">
        <v>4</v>
      </c>
      <c r="AF256" s="62">
        <v>0</v>
      </c>
      <c r="AG256" s="62">
        <v>0</v>
      </c>
      <c r="AH256" s="62">
        <v>0</v>
      </c>
      <c r="AI256" s="62">
        <v>0</v>
      </c>
      <c r="AJ256" s="62">
        <v>0</v>
      </c>
      <c r="AK256" s="62">
        <v>0</v>
      </c>
      <c r="AL256" s="62">
        <v>0</v>
      </c>
      <c r="AM256" s="62">
        <v>0</v>
      </c>
      <c r="AN256" s="62">
        <v>0</v>
      </c>
      <c r="AO256" s="62">
        <v>0</v>
      </c>
      <c r="AP256" s="62">
        <v>0</v>
      </c>
      <c r="AQ256" s="62">
        <v>0</v>
      </c>
      <c r="AR256" s="62">
        <v>0</v>
      </c>
      <c r="AS256" s="62">
        <v>0.25</v>
      </c>
      <c r="AT256" s="62">
        <v>0</v>
      </c>
      <c r="AU256" s="62">
        <v>0</v>
      </c>
      <c r="AV256" s="62">
        <v>0</v>
      </c>
      <c r="AW256" s="62">
        <v>0</v>
      </c>
      <c r="AX256" s="62">
        <v>0</v>
      </c>
      <c r="AY256" s="62">
        <v>0</v>
      </c>
      <c r="AZ256" s="62">
        <v>0</v>
      </c>
      <c r="BA256" s="62">
        <v>0</v>
      </c>
      <c r="BB256" s="62">
        <v>0</v>
      </c>
      <c r="BC256" s="62">
        <v>0</v>
      </c>
      <c r="BD256" s="62">
        <v>0</v>
      </c>
      <c r="BE256" s="62">
        <v>0</v>
      </c>
      <c r="BF256" s="62">
        <v>0</v>
      </c>
      <c r="BG256" s="62">
        <v>0</v>
      </c>
      <c r="BH256" s="62">
        <v>0</v>
      </c>
      <c r="BI256" s="62">
        <v>0</v>
      </c>
      <c r="BJ256" s="62">
        <v>0</v>
      </c>
      <c r="BK256" s="62">
        <v>0</v>
      </c>
      <c r="BL256" s="62">
        <v>0</v>
      </c>
      <c r="BM256" s="62">
        <v>0</v>
      </c>
      <c r="BN256" s="62">
        <v>4</v>
      </c>
      <c r="BO256" s="62">
        <v>0</v>
      </c>
      <c r="BP256" s="62">
        <v>2</v>
      </c>
      <c r="BQ256" s="62">
        <v>0</v>
      </c>
      <c r="BR256" s="62">
        <v>0</v>
      </c>
      <c r="BS256" s="62">
        <v>0</v>
      </c>
      <c r="BT256" s="62">
        <v>0</v>
      </c>
      <c r="BU256" s="62">
        <v>0.25</v>
      </c>
      <c r="BV256" s="62">
        <v>0</v>
      </c>
      <c r="BW256" s="62">
        <v>0</v>
      </c>
      <c r="BX256" s="62">
        <v>0</v>
      </c>
      <c r="BY256" s="62">
        <v>0</v>
      </c>
      <c r="BZ256" s="62">
        <v>0</v>
      </c>
      <c r="CA256" s="62">
        <v>0</v>
      </c>
      <c r="CB256" s="62">
        <v>0.25</v>
      </c>
      <c r="CC256" s="62">
        <v>0</v>
      </c>
      <c r="CD256" s="62">
        <v>0</v>
      </c>
      <c r="CE256" s="62">
        <v>0</v>
      </c>
      <c r="CF256" s="62">
        <v>3</v>
      </c>
      <c r="CG256" s="62">
        <v>0</v>
      </c>
      <c r="CH256" s="62">
        <v>3</v>
      </c>
      <c r="CI256" s="62">
        <v>0</v>
      </c>
      <c r="CJ256" s="62">
        <v>0</v>
      </c>
      <c r="CK256" s="62">
        <v>0</v>
      </c>
      <c r="CL256" s="62">
        <v>0</v>
      </c>
      <c r="CM256" s="62">
        <v>0</v>
      </c>
      <c r="CN256" s="62">
        <v>0</v>
      </c>
      <c r="CO256" s="62">
        <v>0.25</v>
      </c>
      <c r="CP256" s="62">
        <v>0</v>
      </c>
      <c r="CQ256" s="62">
        <v>0.25</v>
      </c>
      <c r="CR256" s="62">
        <v>0</v>
      </c>
      <c r="CS256" s="62">
        <v>0</v>
      </c>
      <c r="CT256" s="62">
        <v>0</v>
      </c>
      <c r="CU256" s="62">
        <v>0</v>
      </c>
      <c r="CV256" s="62">
        <v>20</v>
      </c>
      <c r="CW256" s="62">
        <f t="shared" si="9"/>
        <v>21</v>
      </c>
      <c r="CX256" s="68">
        <f t="shared" si="10"/>
        <v>98.5</v>
      </c>
      <c r="CY256" s="92">
        <f t="shared" si="13"/>
        <v>99.5</v>
      </c>
      <c r="CZ256" s="62">
        <v>35</v>
      </c>
      <c r="DA256" s="62"/>
      <c r="DB256" s="62"/>
    </row>
    <row r="257" spans="1:106" s="57" customFormat="1" ht="15.75" customHeight="1" x14ac:dyDescent="0.3">
      <c r="A257" s="62" t="s">
        <v>905</v>
      </c>
      <c r="B257" s="62" t="s">
        <v>782</v>
      </c>
      <c r="C257" s="62" t="s">
        <v>782</v>
      </c>
      <c r="D257" s="62">
        <v>2020</v>
      </c>
      <c r="E257" s="85">
        <v>44011</v>
      </c>
      <c r="F257" s="62" t="s">
        <v>137</v>
      </c>
      <c r="G257" s="62" t="s">
        <v>34</v>
      </c>
      <c r="H257" s="63" t="s">
        <v>26</v>
      </c>
      <c r="I257" s="63" t="s">
        <v>26</v>
      </c>
      <c r="J257" s="63" t="s">
        <v>27</v>
      </c>
      <c r="K257" s="63" t="s">
        <v>26</v>
      </c>
      <c r="L257" s="63" t="s">
        <v>27</v>
      </c>
      <c r="M257" s="62">
        <v>0.25</v>
      </c>
      <c r="N257" s="62">
        <v>0</v>
      </c>
      <c r="O257" s="62">
        <v>0.25</v>
      </c>
      <c r="P257" s="62">
        <v>0</v>
      </c>
      <c r="Q257" s="62">
        <v>66</v>
      </c>
      <c r="R257" s="62">
        <v>8</v>
      </c>
      <c r="S257" s="62">
        <v>0</v>
      </c>
      <c r="T257" s="62">
        <v>0</v>
      </c>
      <c r="U257" s="62">
        <v>0.25</v>
      </c>
      <c r="V257" s="62">
        <v>0</v>
      </c>
      <c r="W257" s="62">
        <v>0</v>
      </c>
      <c r="X257" s="62">
        <v>0</v>
      </c>
      <c r="Y257" s="62">
        <v>4</v>
      </c>
      <c r="Z257" s="62">
        <v>0</v>
      </c>
      <c r="AA257" s="62">
        <v>0</v>
      </c>
      <c r="AB257" s="62">
        <v>0</v>
      </c>
      <c r="AC257" s="62">
        <v>3</v>
      </c>
      <c r="AD257" s="62">
        <v>1</v>
      </c>
      <c r="AE257" s="62">
        <v>1</v>
      </c>
      <c r="AF257" s="62">
        <v>0.25</v>
      </c>
      <c r="AG257" s="62">
        <v>0</v>
      </c>
      <c r="AH257" s="62">
        <v>0</v>
      </c>
      <c r="AI257" s="62">
        <v>0</v>
      </c>
      <c r="AJ257" s="62">
        <v>0</v>
      </c>
      <c r="AK257" s="62">
        <v>0</v>
      </c>
      <c r="AL257" s="62">
        <v>0</v>
      </c>
      <c r="AM257" s="62">
        <v>0</v>
      </c>
      <c r="AN257" s="62">
        <v>0</v>
      </c>
      <c r="AO257" s="62">
        <v>0</v>
      </c>
      <c r="AP257" s="62">
        <v>0</v>
      </c>
      <c r="AQ257" s="62">
        <v>0</v>
      </c>
      <c r="AR257" s="62">
        <v>0</v>
      </c>
      <c r="AS257" s="62">
        <v>0</v>
      </c>
      <c r="AT257" s="62">
        <v>0</v>
      </c>
      <c r="AU257" s="62">
        <v>0</v>
      </c>
      <c r="AV257" s="62">
        <v>0</v>
      </c>
      <c r="AW257" s="62">
        <v>0.5</v>
      </c>
      <c r="AX257" s="62">
        <v>0</v>
      </c>
      <c r="AY257" s="62">
        <v>0</v>
      </c>
      <c r="AZ257" s="62">
        <v>0</v>
      </c>
      <c r="BA257" s="62">
        <v>0</v>
      </c>
      <c r="BB257" s="62">
        <v>0</v>
      </c>
      <c r="BC257" s="62">
        <v>0</v>
      </c>
      <c r="BD257" s="62">
        <v>0</v>
      </c>
      <c r="BE257" s="62">
        <v>0.25</v>
      </c>
      <c r="BF257" s="62">
        <v>0</v>
      </c>
      <c r="BG257" s="62">
        <v>0</v>
      </c>
      <c r="BH257" s="62">
        <v>0</v>
      </c>
      <c r="BI257" s="62">
        <v>0</v>
      </c>
      <c r="BJ257" s="62">
        <v>0</v>
      </c>
      <c r="BK257" s="62">
        <v>0</v>
      </c>
      <c r="BL257" s="62">
        <v>0</v>
      </c>
      <c r="BM257" s="62">
        <v>0</v>
      </c>
      <c r="BN257" s="62">
        <v>5</v>
      </c>
      <c r="BO257" s="62">
        <v>0</v>
      </c>
      <c r="BP257" s="62">
        <v>2</v>
      </c>
      <c r="BQ257" s="62">
        <v>0</v>
      </c>
      <c r="BR257" s="62">
        <v>0</v>
      </c>
      <c r="BS257" s="62">
        <v>0</v>
      </c>
      <c r="BT257" s="62">
        <v>0</v>
      </c>
      <c r="BU257" s="62">
        <v>1</v>
      </c>
      <c r="BV257" s="62">
        <v>0</v>
      </c>
      <c r="BW257" s="62">
        <v>0</v>
      </c>
      <c r="BX257" s="62">
        <v>0</v>
      </c>
      <c r="BY257" s="62">
        <v>0</v>
      </c>
      <c r="BZ257" s="62">
        <v>0</v>
      </c>
      <c r="CA257" s="62">
        <v>0</v>
      </c>
      <c r="CB257" s="62">
        <v>0.25</v>
      </c>
      <c r="CC257" s="62">
        <v>0</v>
      </c>
      <c r="CD257" s="62">
        <v>0</v>
      </c>
      <c r="CE257" s="62">
        <v>0</v>
      </c>
      <c r="CF257" s="62">
        <v>1</v>
      </c>
      <c r="CG257" s="62">
        <v>0</v>
      </c>
      <c r="CH257" s="62">
        <v>2</v>
      </c>
      <c r="CI257" s="62">
        <v>0</v>
      </c>
      <c r="CJ257" s="62">
        <v>0.25</v>
      </c>
      <c r="CK257" s="62">
        <v>0</v>
      </c>
      <c r="CL257" s="62">
        <v>0</v>
      </c>
      <c r="CM257" s="62">
        <v>0</v>
      </c>
      <c r="CN257" s="62">
        <v>0</v>
      </c>
      <c r="CO257" s="62">
        <v>0</v>
      </c>
      <c r="CP257" s="62">
        <v>0</v>
      </c>
      <c r="CQ257" s="62">
        <v>0.25</v>
      </c>
      <c r="CR257" s="62">
        <v>0</v>
      </c>
      <c r="CS257" s="62">
        <v>0</v>
      </c>
      <c r="CT257" s="62">
        <v>0</v>
      </c>
      <c r="CU257" s="62">
        <v>0.25</v>
      </c>
      <c r="CV257" s="62">
        <v>25</v>
      </c>
      <c r="CW257" s="62">
        <f t="shared" si="9"/>
        <v>22.25</v>
      </c>
      <c r="CX257" s="68">
        <f t="shared" si="10"/>
        <v>99.5</v>
      </c>
      <c r="CY257" s="92">
        <f t="shared" si="13"/>
        <v>96.75</v>
      </c>
      <c r="CZ257" s="62">
        <v>33</v>
      </c>
      <c r="DA257" s="62"/>
      <c r="DB257" s="62"/>
    </row>
    <row r="258" spans="1:106" s="57" customFormat="1" ht="15.75" customHeight="1" x14ac:dyDescent="0.3">
      <c r="A258" s="62" t="s">
        <v>905</v>
      </c>
      <c r="B258" s="62" t="s">
        <v>782</v>
      </c>
      <c r="C258" s="62" t="s">
        <v>782</v>
      </c>
      <c r="D258" s="62">
        <v>2020</v>
      </c>
      <c r="E258" s="85">
        <v>44011</v>
      </c>
      <c r="F258" s="62" t="s">
        <v>137</v>
      </c>
      <c r="G258" s="62" t="s">
        <v>38</v>
      </c>
      <c r="H258" s="63" t="s">
        <v>21</v>
      </c>
      <c r="I258" s="63" t="s">
        <v>21</v>
      </c>
      <c r="J258" s="63" t="s">
        <v>22</v>
      </c>
      <c r="K258" s="63" t="s">
        <v>21</v>
      </c>
      <c r="L258" s="63" t="s">
        <v>22</v>
      </c>
      <c r="M258" s="62">
        <v>0.25</v>
      </c>
      <c r="N258" s="62">
        <v>0</v>
      </c>
      <c r="O258" s="62">
        <v>0.25</v>
      </c>
      <c r="P258" s="62">
        <v>0</v>
      </c>
      <c r="Q258" s="62">
        <v>80</v>
      </c>
      <c r="R258" s="62">
        <v>4</v>
      </c>
      <c r="S258" s="62">
        <v>0</v>
      </c>
      <c r="T258" s="62">
        <v>0</v>
      </c>
      <c r="U258" s="62">
        <v>0.25</v>
      </c>
      <c r="V258" s="62">
        <v>0</v>
      </c>
      <c r="W258" s="62">
        <v>0</v>
      </c>
      <c r="X258" s="62">
        <v>0</v>
      </c>
      <c r="Y258" s="62">
        <v>1</v>
      </c>
      <c r="Z258" s="62">
        <v>0</v>
      </c>
      <c r="AA258" s="62">
        <v>0</v>
      </c>
      <c r="AB258" s="62">
        <v>0</v>
      </c>
      <c r="AC258" s="62">
        <v>5</v>
      </c>
      <c r="AD258" s="62">
        <v>1</v>
      </c>
      <c r="AE258" s="62">
        <v>0.25</v>
      </c>
      <c r="AF258" s="62">
        <v>0.5</v>
      </c>
      <c r="AG258" s="62">
        <v>0</v>
      </c>
      <c r="AH258" s="62">
        <v>0</v>
      </c>
      <c r="AI258" s="62">
        <v>0</v>
      </c>
      <c r="AJ258" s="62">
        <v>0</v>
      </c>
      <c r="AK258" s="62">
        <v>0</v>
      </c>
      <c r="AL258" s="62">
        <v>0</v>
      </c>
      <c r="AM258" s="62">
        <v>0</v>
      </c>
      <c r="AN258" s="62">
        <v>0</v>
      </c>
      <c r="AO258" s="62">
        <v>0</v>
      </c>
      <c r="AP258" s="62">
        <v>0</v>
      </c>
      <c r="AQ258" s="62">
        <v>0</v>
      </c>
      <c r="AR258" s="62">
        <v>0</v>
      </c>
      <c r="AS258" s="62">
        <v>0</v>
      </c>
      <c r="AT258" s="62">
        <v>0</v>
      </c>
      <c r="AU258" s="62">
        <v>0</v>
      </c>
      <c r="AV258" s="62">
        <v>0</v>
      </c>
      <c r="AW258" s="62">
        <v>0</v>
      </c>
      <c r="AX258" s="62">
        <v>0</v>
      </c>
      <c r="AY258" s="62">
        <v>0</v>
      </c>
      <c r="AZ258" s="62">
        <v>0</v>
      </c>
      <c r="BA258" s="62">
        <v>0</v>
      </c>
      <c r="BB258" s="62">
        <v>0</v>
      </c>
      <c r="BC258" s="62">
        <v>0</v>
      </c>
      <c r="BD258" s="62">
        <v>0</v>
      </c>
      <c r="BE258" s="62">
        <v>0</v>
      </c>
      <c r="BF258" s="62">
        <v>0</v>
      </c>
      <c r="BG258" s="62">
        <v>0</v>
      </c>
      <c r="BH258" s="62">
        <v>0</v>
      </c>
      <c r="BI258" s="62">
        <v>0</v>
      </c>
      <c r="BJ258" s="62">
        <v>0</v>
      </c>
      <c r="BK258" s="62">
        <v>0</v>
      </c>
      <c r="BL258" s="62">
        <v>0</v>
      </c>
      <c r="BM258" s="62">
        <v>0</v>
      </c>
      <c r="BN258" s="62">
        <v>1</v>
      </c>
      <c r="BO258" s="62">
        <v>0</v>
      </c>
      <c r="BP258" s="62">
        <v>1</v>
      </c>
      <c r="BQ258" s="62">
        <v>0</v>
      </c>
      <c r="BR258" s="62">
        <v>0</v>
      </c>
      <c r="BS258" s="62">
        <v>0</v>
      </c>
      <c r="BT258" s="62">
        <v>0</v>
      </c>
      <c r="BU258" s="62">
        <v>0</v>
      </c>
      <c r="BV258" s="62">
        <v>0</v>
      </c>
      <c r="BW258" s="62">
        <v>0</v>
      </c>
      <c r="BX258" s="62">
        <v>0</v>
      </c>
      <c r="BY258" s="62">
        <v>0</v>
      </c>
      <c r="BZ258" s="62">
        <v>0.5</v>
      </c>
      <c r="CA258" s="62">
        <v>0</v>
      </c>
      <c r="CB258" s="62">
        <v>2</v>
      </c>
      <c r="CC258" s="62">
        <v>0</v>
      </c>
      <c r="CD258" s="62">
        <v>0</v>
      </c>
      <c r="CE258" s="62">
        <v>0</v>
      </c>
      <c r="CF258" s="62">
        <v>0.5</v>
      </c>
      <c r="CG258" s="62">
        <v>0</v>
      </c>
      <c r="CH258" s="62">
        <v>1</v>
      </c>
      <c r="CI258" s="62">
        <v>0</v>
      </c>
      <c r="CJ258" s="62">
        <v>0</v>
      </c>
      <c r="CK258" s="62">
        <v>0</v>
      </c>
      <c r="CL258" s="62">
        <v>0.25</v>
      </c>
      <c r="CM258" s="62">
        <v>0</v>
      </c>
      <c r="CN258" s="62">
        <v>0</v>
      </c>
      <c r="CO258" s="62">
        <v>0</v>
      </c>
      <c r="CP258" s="62">
        <v>0</v>
      </c>
      <c r="CQ258" s="62">
        <v>0.25</v>
      </c>
      <c r="CR258" s="62">
        <v>0</v>
      </c>
      <c r="CS258" s="62">
        <v>0</v>
      </c>
      <c r="CT258" s="62">
        <v>0</v>
      </c>
      <c r="CU258" s="62">
        <v>0.25</v>
      </c>
      <c r="CV258" s="62">
        <v>15</v>
      </c>
      <c r="CW258" s="62">
        <f t="shared" ref="CW258:CW321" si="14">SUM(S258:CU258)</f>
        <v>14.75</v>
      </c>
      <c r="CX258" s="68">
        <f t="shared" ref="CX258:CX289" si="15">SUM(CV258,M258:R258)</f>
        <v>99.5</v>
      </c>
      <c r="CY258" s="92">
        <f t="shared" si="13"/>
        <v>99.25</v>
      </c>
      <c r="CZ258" s="62">
        <v>11</v>
      </c>
      <c r="DA258" s="62"/>
      <c r="DB258" s="62"/>
    </row>
    <row r="259" spans="1:106" s="57" customFormat="1" ht="15.75" customHeight="1" x14ac:dyDescent="0.3">
      <c r="A259" s="62" t="s">
        <v>905</v>
      </c>
      <c r="B259" s="62" t="s">
        <v>782</v>
      </c>
      <c r="C259" s="62" t="s">
        <v>782</v>
      </c>
      <c r="D259" s="62">
        <v>2020</v>
      </c>
      <c r="E259" s="85">
        <v>44011</v>
      </c>
      <c r="F259" s="62" t="s">
        <v>137</v>
      </c>
      <c r="G259" s="62" t="s">
        <v>148</v>
      </c>
      <c r="H259" s="63" t="s">
        <v>31</v>
      </c>
      <c r="I259" s="63" t="s">
        <v>31</v>
      </c>
      <c r="J259" s="63" t="s">
        <v>31</v>
      </c>
      <c r="K259" s="63" t="s">
        <v>31</v>
      </c>
      <c r="L259" s="63" t="s">
        <v>31</v>
      </c>
      <c r="M259" s="62">
        <v>0</v>
      </c>
      <c r="N259" s="62">
        <v>1</v>
      </c>
      <c r="O259" s="62">
        <v>2</v>
      </c>
      <c r="P259" s="62">
        <v>0.5</v>
      </c>
      <c r="Q259" s="62">
        <v>35</v>
      </c>
      <c r="R259" s="62">
        <v>40</v>
      </c>
      <c r="S259" s="62">
        <v>0</v>
      </c>
      <c r="T259" s="62">
        <v>0</v>
      </c>
      <c r="U259" s="62">
        <v>0.25</v>
      </c>
      <c r="V259" s="62">
        <v>0</v>
      </c>
      <c r="W259" s="62">
        <v>0.25</v>
      </c>
      <c r="X259" s="62">
        <v>0</v>
      </c>
      <c r="Y259" s="62">
        <v>1</v>
      </c>
      <c r="Z259" s="62">
        <v>0</v>
      </c>
      <c r="AA259" s="62">
        <v>0</v>
      </c>
      <c r="AB259" s="62">
        <v>0</v>
      </c>
      <c r="AC259" s="62">
        <v>8</v>
      </c>
      <c r="AD259" s="62">
        <v>0.5</v>
      </c>
      <c r="AE259" s="62">
        <v>0</v>
      </c>
      <c r="AF259" s="62">
        <v>0.25</v>
      </c>
      <c r="AG259" s="62">
        <v>2</v>
      </c>
      <c r="AH259" s="62">
        <v>0</v>
      </c>
      <c r="AI259" s="62">
        <v>0</v>
      </c>
      <c r="AJ259" s="62">
        <v>0</v>
      </c>
      <c r="AK259" s="62">
        <v>0</v>
      </c>
      <c r="AL259" s="62">
        <v>0</v>
      </c>
      <c r="AM259" s="62">
        <v>0</v>
      </c>
      <c r="AN259" s="62">
        <v>0</v>
      </c>
      <c r="AO259" s="62">
        <v>0</v>
      </c>
      <c r="AP259" s="62">
        <v>0</v>
      </c>
      <c r="AQ259" s="62">
        <v>0</v>
      </c>
      <c r="AR259" s="62">
        <v>0</v>
      </c>
      <c r="AS259" s="62">
        <v>0</v>
      </c>
      <c r="AT259" s="62">
        <v>0</v>
      </c>
      <c r="AU259" s="62">
        <v>0</v>
      </c>
      <c r="AV259" s="62">
        <v>0</v>
      </c>
      <c r="AW259" s="62">
        <v>1</v>
      </c>
      <c r="AX259" s="62">
        <v>0</v>
      </c>
      <c r="AY259" s="62">
        <v>0.5</v>
      </c>
      <c r="AZ259" s="62">
        <v>0</v>
      </c>
      <c r="BA259" s="62">
        <v>0</v>
      </c>
      <c r="BB259" s="62">
        <v>0</v>
      </c>
      <c r="BC259" s="62">
        <v>0</v>
      </c>
      <c r="BD259" s="62">
        <v>0</v>
      </c>
      <c r="BE259" s="62">
        <v>0</v>
      </c>
      <c r="BF259" s="62">
        <v>0</v>
      </c>
      <c r="BG259" s="62">
        <v>0</v>
      </c>
      <c r="BH259" s="62">
        <v>0</v>
      </c>
      <c r="BI259" s="62">
        <v>0</v>
      </c>
      <c r="BJ259" s="62">
        <v>0.25</v>
      </c>
      <c r="BK259" s="62">
        <v>0</v>
      </c>
      <c r="BL259" s="62">
        <v>0</v>
      </c>
      <c r="BM259" s="62">
        <v>0</v>
      </c>
      <c r="BN259" s="62">
        <v>0</v>
      </c>
      <c r="BO259" s="62">
        <v>0</v>
      </c>
      <c r="BP259" s="62">
        <v>0.5</v>
      </c>
      <c r="BQ259" s="62">
        <v>0</v>
      </c>
      <c r="BR259" s="62">
        <v>1</v>
      </c>
      <c r="BS259" s="62">
        <v>0</v>
      </c>
      <c r="BT259" s="62">
        <v>0.25</v>
      </c>
      <c r="BU259" s="62">
        <v>0.25</v>
      </c>
      <c r="BV259" s="62">
        <v>0</v>
      </c>
      <c r="BW259" s="62">
        <v>0</v>
      </c>
      <c r="BX259" s="62">
        <v>0</v>
      </c>
      <c r="BY259" s="62">
        <v>0.25</v>
      </c>
      <c r="BZ259" s="62">
        <v>0</v>
      </c>
      <c r="CA259" s="62">
        <v>0</v>
      </c>
      <c r="CB259" s="62">
        <v>0.25</v>
      </c>
      <c r="CC259" s="62">
        <v>0</v>
      </c>
      <c r="CD259" s="62">
        <v>0</v>
      </c>
      <c r="CE259" s="62">
        <v>0</v>
      </c>
      <c r="CF259" s="62">
        <v>0</v>
      </c>
      <c r="CG259" s="62">
        <v>0</v>
      </c>
      <c r="CH259" s="62">
        <v>1</v>
      </c>
      <c r="CI259" s="62">
        <v>0</v>
      </c>
      <c r="CJ259" s="62">
        <v>0</v>
      </c>
      <c r="CK259" s="62">
        <v>0</v>
      </c>
      <c r="CL259" s="62">
        <v>0.25</v>
      </c>
      <c r="CM259" s="62">
        <v>0</v>
      </c>
      <c r="CN259" s="62">
        <v>0</v>
      </c>
      <c r="CO259" s="62">
        <v>0</v>
      </c>
      <c r="CP259" s="62">
        <v>0</v>
      </c>
      <c r="CQ259" s="62">
        <v>0.25</v>
      </c>
      <c r="CR259" s="62">
        <v>0</v>
      </c>
      <c r="CS259" s="62">
        <v>0</v>
      </c>
      <c r="CT259" s="62">
        <v>0</v>
      </c>
      <c r="CU259" s="62">
        <v>0.25</v>
      </c>
      <c r="CV259" s="62">
        <v>20</v>
      </c>
      <c r="CW259" s="62">
        <f t="shared" si="14"/>
        <v>18.25</v>
      </c>
      <c r="CX259" s="68">
        <f t="shared" si="15"/>
        <v>98.5</v>
      </c>
      <c r="CY259" s="92">
        <f t="shared" si="13"/>
        <v>96.75</v>
      </c>
      <c r="CZ259" s="62">
        <v>0</v>
      </c>
      <c r="DA259" s="62"/>
      <c r="DB259" s="62"/>
    </row>
    <row r="260" spans="1:106" s="57" customFormat="1" ht="15.75" customHeight="1" x14ac:dyDescent="0.3">
      <c r="A260" s="62" t="s">
        <v>905</v>
      </c>
      <c r="B260" s="62" t="s">
        <v>782</v>
      </c>
      <c r="C260" s="62" t="s">
        <v>782</v>
      </c>
      <c r="D260" s="62">
        <v>2020</v>
      </c>
      <c r="E260" s="85">
        <v>44007</v>
      </c>
      <c r="F260" s="62" t="s">
        <v>137</v>
      </c>
      <c r="G260" s="62" t="s">
        <v>41</v>
      </c>
      <c r="H260" s="63" t="s">
        <v>26</v>
      </c>
      <c r="I260" s="63" t="s">
        <v>26</v>
      </c>
      <c r="J260" s="63" t="s">
        <v>27</v>
      </c>
      <c r="K260" s="63" t="s">
        <v>26</v>
      </c>
      <c r="L260" s="63" t="s">
        <v>27</v>
      </c>
      <c r="M260" s="62">
        <v>0</v>
      </c>
      <c r="N260" s="62">
        <v>0</v>
      </c>
      <c r="O260" s="62">
        <v>0</v>
      </c>
      <c r="P260" s="62">
        <v>0</v>
      </c>
      <c r="Q260" s="62">
        <v>75</v>
      </c>
      <c r="R260" s="62">
        <v>5</v>
      </c>
      <c r="S260" s="62">
        <v>0</v>
      </c>
      <c r="T260" s="62">
        <v>0</v>
      </c>
      <c r="U260" s="62">
        <v>0.25</v>
      </c>
      <c r="V260" s="62">
        <v>0</v>
      </c>
      <c r="W260" s="62">
        <v>0</v>
      </c>
      <c r="X260" s="62">
        <v>0</v>
      </c>
      <c r="Y260" s="62">
        <v>2</v>
      </c>
      <c r="Z260" s="62">
        <v>0</v>
      </c>
      <c r="AA260" s="62">
        <v>0</v>
      </c>
      <c r="AB260" s="62">
        <v>0</v>
      </c>
      <c r="AC260" s="62">
        <v>4</v>
      </c>
      <c r="AD260" s="62">
        <v>4</v>
      </c>
      <c r="AE260" s="62">
        <v>0.25</v>
      </c>
      <c r="AF260" s="62">
        <v>0.25</v>
      </c>
      <c r="AG260" s="62">
        <v>0</v>
      </c>
      <c r="AH260" s="62">
        <v>0</v>
      </c>
      <c r="AI260" s="62">
        <v>0</v>
      </c>
      <c r="AJ260" s="62">
        <v>0</v>
      </c>
      <c r="AK260" s="62">
        <v>0</v>
      </c>
      <c r="AL260" s="62">
        <v>0</v>
      </c>
      <c r="AM260" s="62">
        <v>0</v>
      </c>
      <c r="AN260" s="62">
        <v>0</v>
      </c>
      <c r="AO260" s="62">
        <v>0</v>
      </c>
      <c r="AP260" s="62">
        <v>0</v>
      </c>
      <c r="AQ260" s="62">
        <v>0</v>
      </c>
      <c r="AR260" s="62">
        <v>0</v>
      </c>
      <c r="AS260" s="62">
        <v>0</v>
      </c>
      <c r="AT260" s="62">
        <v>0</v>
      </c>
      <c r="AU260" s="62">
        <v>0</v>
      </c>
      <c r="AV260" s="62">
        <v>0</v>
      </c>
      <c r="AW260" s="62">
        <v>2</v>
      </c>
      <c r="AX260" s="62">
        <v>0</v>
      </c>
      <c r="AY260" s="62">
        <v>0</v>
      </c>
      <c r="AZ260" s="62">
        <v>0</v>
      </c>
      <c r="BA260" s="62">
        <v>0</v>
      </c>
      <c r="BB260" s="62">
        <v>0</v>
      </c>
      <c r="BC260" s="62">
        <v>0</v>
      </c>
      <c r="BD260" s="62">
        <v>0</v>
      </c>
      <c r="BE260" s="62">
        <v>0</v>
      </c>
      <c r="BF260" s="62">
        <v>0</v>
      </c>
      <c r="BG260" s="62">
        <v>0</v>
      </c>
      <c r="BH260" s="62">
        <v>0</v>
      </c>
      <c r="BI260" s="62">
        <v>0</v>
      </c>
      <c r="BJ260" s="62">
        <v>0</v>
      </c>
      <c r="BK260" s="62">
        <v>0</v>
      </c>
      <c r="BL260" s="62">
        <v>0</v>
      </c>
      <c r="BM260" s="62">
        <v>0</v>
      </c>
      <c r="BN260" s="62">
        <v>0</v>
      </c>
      <c r="BO260" s="62">
        <v>0</v>
      </c>
      <c r="BP260" s="62">
        <v>3</v>
      </c>
      <c r="BQ260" s="62">
        <v>0</v>
      </c>
      <c r="BR260" s="62">
        <v>0</v>
      </c>
      <c r="BS260" s="62">
        <v>0</v>
      </c>
      <c r="BT260" s="62">
        <v>0.25</v>
      </c>
      <c r="BU260" s="62">
        <v>0.25</v>
      </c>
      <c r="BV260" s="62">
        <v>0</v>
      </c>
      <c r="BW260" s="62">
        <v>0</v>
      </c>
      <c r="BX260" s="62">
        <v>0</v>
      </c>
      <c r="BY260" s="62">
        <v>0</v>
      </c>
      <c r="BZ260" s="62">
        <v>0</v>
      </c>
      <c r="CA260" s="62">
        <v>0</v>
      </c>
      <c r="CB260" s="62">
        <v>1</v>
      </c>
      <c r="CC260" s="62">
        <v>0</v>
      </c>
      <c r="CD260" s="62">
        <v>0</v>
      </c>
      <c r="CE260" s="62">
        <v>0</v>
      </c>
      <c r="CF260" s="62">
        <v>0</v>
      </c>
      <c r="CG260" s="62">
        <v>0</v>
      </c>
      <c r="CH260" s="62">
        <v>3</v>
      </c>
      <c r="CI260" s="62">
        <v>0</v>
      </c>
      <c r="CJ260" s="62">
        <v>0</v>
      </c>
      <c r="CK260" s="62">
        <v>0</v>
      </c>
      <c r="CL260" s="62">
        <v>0</v>
      </c>
      <c r="CM260" s="62">
        <v>0</v>
      </c>
      <c r="CN260" s="62">
        <v>0</v>
      </c>
      <c r="CO260" s="62">
        <v>0</v>
      </c>
      <c r="CP260" s="62">
        <v>0</v>
      </c>
      <c r="CQ260" s="62">
        <v>0</v>
      </c>
      <c r="CR260" s="62">
        <v>0</v>
      </c>
      <c r="CS260" s="62">
        <v>0</v>
      </c>
      <c r="CT260" s="62">
        <v>0</v>
      </c>
      <c r="CU260" s="62">
        <v>0.25</v>
      </c>
      <c r="CV260" s="62">
        <v>20</v>
      </c>
      <c r="CW260" s="62">
        <f t="shared" si="14"/>
        <v>20.5</v>
      </c>
      <c r="CX260" s="68">
        <f t="shared" si="15"/>
        <v>100</v>
      </c>
      <c r="CY260" s="92">
        <f t="shared" si="13"/>
        <v>100.5</v>
      </c>
      <c r="CZ260" s="62">
        <v>0</v>
      </c>
      <c r="DA260" s="62"/>
      <c r="DB260" s="62"/>
    </row>
    <row r="261" spans="1:106" s="57" customFormat="1" ht="15.75" customHeight="1" x14ac:dyDescent="0.3">
      <c r="A261" s="62" t="s">
        <v>905</v>
      </c>
      <c r="B261" s="62" t="s">
        <v>782</v>
      </c>
      <c r="C261" s="62" t="s">
        <v>782</v>
      </c>
      <c r="D261" s="62">
        <v>2020</v>
      </c>
      <c r="E261" s="85">
        <v>44007</v>
      </c>
      <c r="F261" s="62" t="s">
        <v>137</v>
      </c>
      <c r="G261" s="62" t="s">
        <v>44</v>
      </c>
      <c r="H261" s="63" t="s">
        <v>21</v>
      </c>
      <c r="I261" s="63" t="s">
        <v>21</v>
      </c>
      <c r="J261" s="63" t="s">
        <v>22</v>
      </c>
      <c r="K261" s="63" t="s">
        <v>21</v>
      </c>
      <c r="L261" s="63" t="s">
        <v>22</v>
      </c>
      <c r="M261" s="62">
        <v>0.25</v>
      </c>
      <c r="N261" s="62">
        <v>0</v>
      </c>
      <c r="O261" s="62">
        <v>0</v>
      </c>
      <c r="P261" s="62">
        <v>0</v>
      </c>
      <c r="Q261" s="62">
        <v>75</v>
      </c>
      <c r="R261" s="62">
        <v>7</v>
      </c>
      <c r="S261" s="62">
        <v>0</v>
      </c>
      <c r="T261" s="62">
        <v>0</v>
      </c>
      <c r="U261" s="62">
        <v>0</v>
      </c>
      <c r="V261" s="62">
        <v>0</v>
      </c>
      <c r="W261" s="62">
        <v>0</v>
      </c>
      <c r="X261" s="62">
        <v>0</v>
      </c>
      <c r="Y261" s="62">
        <v>3</v>
      </c>
      <c r="Z261" s="62">
        <v>0</v>
      </c>
      <c r="AA261" s="62">
        <v>0</v>
      </c>
      <c r="AB261" s="62">
        <v>0</v>
      </c>
      <c r="AC261" s="62">
        <v>1</v>
      </c>
      <c r="AD261" s="62">
        <v>1</v>
      </c>
      <c r="AE261" s="62">
        <v>0</v>
      </c>
      <c r="AF261" s="62">
        <v>0.25</v>
      </c>
      <c r="AG261" s="62">
        <v>0</v>
      </c>
      <c r="AH261" s="62">
        <v>0</v>
      </c>
      <c r="AI261" s="62">
        <v>0</v>
      </c>
      <c r="AJ261" s="62">
        <v>0</v>
      </c>
      <c r="AK261" s="62">
        <v>0</v>
      </c>
      <c r="AL261" s="62">
        <v>0</v>
      </c>
      <c r="AM261" s="62">
        <v>0</v>
      </c>
      <c r="AN261" s="62">
        <v>0</v>
      </c>
      <c r="AO261" s="62">
        <v>0</v>
      </c>
      <c r="AP261" s="62">
        <v>0.25</v>
      </c>
      <c r="AQ261" s="62">
        <v>0</v>
      </c>
      <c r="AR261" s="62">
        <v>0</v>
      </c>
      <c r="AS261" s="62">
        <v>0</v>
      </c>
      <c r="AT261" s="62">
        <v>0</v>
      </c>
      <c r="AU261" s="62">
        <v>0</v>
      </c>
      <c r="AV261" s="62">
        <v>0</v>
      </c>
      <c r="AW261" s="62">
        <v>0.25</v>
      </c>
      <c r="AX261" s="62">
        <v>0</v>
      </c>
      <c r="AY261" s="62">
        <v>0</v>
      </c>
      <c r="AZ261" s="62">
        <v>0</v>
      </c>
      <c r="BA261" s="62">
        <v>0</v>
      </c>
      <c r="BB261" s="62">
        <v>0</v>
      </c>
      <c r="BC261" s="62">
        <v>0</v>
      </c>
      <c r="BD261" s="62">
        <v>0</v>
      </c>
      <c r="BE261" s="62">
        <v>0</v>
      </c>
      <c r="BF261" s="62">
        <v>0</v>
      </c>
      <c r="BG261" s="62">
        <v>0</v>
      </c>
      <c r="BH261" s="62">
        <v>0</v>
      </c>
      <c r="BI261" s="62">
        <v>0</v>
      </c>
      <c r="BJ261" s="62">
        <v>0.25</v>
      </c>
      <c r="BK261" s="62">
        <v>0</v>
      </c>
      <c r="BL261" s="62">
        <v>0</v>
      </c>
      <c r="BM261" s="62">
        <v>0</v>
      </c>
      <c r="BN261" s="62">
        <v>0.5</v>
      </c>
      <c r="BO261" s="62">
        <v>0</v>
      </c>
      <c r="BP261" s="62">
        <v>1</v>
      </c>
      <c r="BQ261" s="62">
        <v>0</v>
      </c>
      <c r="BR261" s="62">
        <v>0</v>
      </c>
      <c r="BS261" s="62">
        <v>0</v>
      </c>
      <c r="BT261" s="62">
        <v>0</v>
      </c>
      <c r="BU261" s="62">
        <v>0</v>
      </c>
      <c r="BV261" s="62">
        <v>0</v>
      </c>
      <c r="BW261" s="62">
        <v>0</v>
      </c>
      <c r="BX261" s="62">
        <v>0</v>
      </c>
      <c r="BY261" s="62">
        <v>1</v>
      </c>
      <c r="BZ261" s="62">
        <v>0</v>
      </c>
      <c r="CA261" s="62">
        <v>0</v>
      </c>
      <c r="CB261" s="62">
        <v>3</v>
      </c>
      <c r="CC261" s="62">
        <v>0</v>
      </c>
      <c r="CD261" s="62">
        <v>0</v>
      </c>
      <c r="CE261" s="62">
        <v>0</v>
      </c>
      <c r="CF261" s="62">
        <v>0</v>
      </c>
      <c r="CG261" s="62">
        <v>0</v>
      </c>
      <c r="CH261" s="62">
        <v>2</v>
      </c>
      <c r="CI261" s="62">
        <v>0</v>
      </c>
      <c r="CJ261" s="62">
        <v>0</v>
      </c>
      <c r="CK261" s="62">
        <v>0</v>
      </c>
      <c r="CL261" s="62">
        <v>0</v>
      </c>
      <c r="CM261" s="62">
        <v>0</v>
      </c>
      <c r="CN261" s="62">
        <v>0</v>
      </c>
      <c r="CO261" s="62">
        <v>0</v>
      </c>
      <c r="CP261" s="62">
        <v>0</v>
      </c>
      <c r="CQ261" s="62">
        <v>0</v>
      </c>
      <c r="CR261" s="62">
        <v>0</v>
      </c>
      <c r="CS261" s="62">
        <v>0</v>
      </c>
      <c r="CT261" s="62">
        <v>0</v>
      </c>
      <c r="CU261" s="62">
        <v>0</v>
      </c>
      <c r="CV261" s="62">
        <v>15</v>
      </c>
      <c r="CW261" s="62">
        <f t="shared" si="14"/>
        <v>13.5</v>
      </c>
      <c r="CX261" s="68">
        <f t="shared" si="15"/>
        <v>97.25</v>
      </c>
      <c r="CY261" s="92">
        <f t="shared" si="13"/>
        <v>95.75</v>
      </c>
      <c r="CZ261" s="62">
        <v>3</v>
      </c>
      <c r="DA261" s="62"/>
      <c r="DB261" s="62"/>
    </row>
    <row r="262" spans="1:106" s="57" customFormat="1" ht="15.75" customHeight="1" x14ac:dyDescent="0.3">
      <c r="A262" s="62" t="s">
        <v>905</v>
      </c>
      <c r="B262" s="62" t="s">
        <v>782</v>
      </c>
      <c r="C262" s="62" t="s">
        <v>782</v>
      </c>
      <c r="D262" s="62">
        <v>2020</v>
      </c>
      <c r="E262" s="85">
        <v>44007</v>
      </c>
      <c r="F262" s="62" t="s">
        <v>137</v>
      </c>
      <c r="G262" s="62" t="s">
        <v>48</v>
      </c>
      <c r="H262" s="63" t="s">
        <v>22</v>
      </c>
      <c r="I262" s="63" t="s">
        <v>22</v>
      </c>
      <c r="J262" s="63" t="s">
        <v>21</v>
      </c>
      <c r="K262" s="63" t="s">
        <v>22</v>
      </c>
      <c r="L262" s="63" t="s">
        <v>21</v>
      </c>
      <c r="M262" s="62">
        <v>0.25</v>
      </c>
      <c r="N262" s="62">
        <v>0.5</v>
      </c>
      <c r="O262" s="62">
        <v>2</v>
      </c>
      <c r="P262" s="62">
        <v>0.25</v>
      </c>
      <c r="Q262" s="62">
        <v>52</v>
      </c>
      <c r="R262" s="62">
        <v>13</v>
      </c>
      <c r="S262" s="62">
        <v>0</v>
      </c>
      <c r="T262" s="62">
        <v>0</v>
      </c>
      <c r="U262" s="62">
        <v>0.25</v>
      </c>
      <c r="V262" s="62">
        <v>0</v>
      </c>
      <c r="W262" s="62">
        <v>0</v>
      </c>
      <c r="X262" s="62">
        <v>0</v>
      </c>
      <c r="Y262" s="62">
        <v>1</v>
      </c>
      <c r="Z262" s="62">
        <v>0</v>
      </c>
      <c r="AA262" s="62">
        <v>0</v>
      </c>
      <c r="AB262" s="62">
        <v>0</v>
      </c>
      <c r="AC262" s="62">
        <v>21</v>
      </c>
      <c r="AD262" s="62">
        <v>0.25</v>
      </c>
      <c r="AE262" s="62">
        <v>0</v>
      </c>
      <c r="AF262" s="62">
        <v>0.25</v>
      </c>
      <c r="AG262" s="62">
        <v>0</v>
      </c>
      <c r="AH262" s="62">
        <v>0</v>
      </c>
      <c r="AI262" s="62">
        <v>0</v>
      </c>
      <c r="AJ262" s="62">
        <v>0</v>
      </c>
      <c r="AK262" s="62">
        <v>0</v>
      </c>
      <c r="AL262" s="62">
        <v>0</v>
      </c>
      <c r="AM262" s="62">
        <v>0</v>
      </c>
      <c r="AN262" s="62">
        <v>0</v>
      </c>
      <c r="AO262" s="62">
        <v>0</v>
      </c>
      <c r="AP262" s="62">
        <v>0</v>
      </c>
      <c r="AQ262" s="62">
        <v>0</v>
      </c>
      <c r="AR262" s="62">
        <v>0</v>
      </c>
      <c r="AS262" s="62">
        <v>0</v>
      </c>
      <c r="AT262" s="62">
        <v>0</v>
      </c>
      <c r="AU262" s="62">
        <v>0</v>
      </c>
      <c r="AV262" s="62">
        <v>0</v>
      </c>
      <c r="AW262" s="62">
        <v>0</v>
      </c>
      <c r="AX262" s="62">
        <v>0</v>
      </c>
      <c r="AY262" s="62">
        <v>0.5</v>
      </c>
      <c r="AZ262" s="62">
        <v>0</v>
      </c>
      <c r="BA262" s="62">
        <v>0</v>
      </c>
      <c r="BB262" s="62">
        <v>0</v>
      </c>
      <c r="BC262" s="62">
        <v>0</v>
      </c>
      <c r="BD262" s="62">
        <v>0</v>
      </c>
      <c r="BE262" s="62">
        <v>0</v>
      </c>
      <c r="BF262" s="62">
        <v>0</v>
      </c>
      <c r="BG262" s="62">
        <v>0</v>
      </c>
      <c r="BH262" s="62">
        <v>0</v>
      </c>
      <c r="BI262" s="62">
        <v>0</v>
      </c>
      <c r="BJ262" s="62">
        <v>0</v>
      </c>
      <c r="BK262" s="62">
        <v>0</v>
      </c>
      <c r="BL262" s="62">
        <v>0</v>
      </c>
      <c r="BM262" s="62">
        <v>0</v>
      </c>
      <c r="BN262" s="62">
        <v>0</v>
      </c>
      <c r="BO262" s="62">
        <v>0</v>
      </c>
      <c r="BP262" s="62">
        <v>2</v>
      </c>
      <c r="BQ262" s="62">
        <v>0</v>
      </c>
      <c r="BR262" s="62">
        <v>0</v>
      </c>
      <c r="BS262" s="62">
        <v>0</v>
      </c>
      <c r="BT262" s="62">
        <v>0</v>
      </c>
      <c r="BU262" s="62">
        <v>0.5</v>
      </c>
      <c r="BV262" s="62">
        <v>0</v>
      </c>
      <c r="BW262" s="62">
        <v>0</v>
      </c>
      <c r="BX262" s="62">
        <v>0</v>
      </c>
      <c r="BY262" s="62">
        <v>0</v>
      </c>
      <c r="BZ262" s="62">
        <v>0</v>
      </c>
      <c r="CA262" s="62">
        <v>0</v>
      </c>
      <c r="CB262" s="62">
        <v>0.25</v>
      </c>
      <c r="CC262" s="62">
        <v>0</v>
      </c>
      <c r="CD262" s="62">
        <v>0</v>
      </c>
      <c r="CE262" s="62">
        <v>0</v>
      </c>
      <c r="CF262" s="62">
        <v>0</v>
      </c>
      <c r="CG262" s="62">
        <v>0</v>
      </c>
      <c r="CH262" s="62">
        <v>0</v>
      </c>
      <c r="CI262" s="62">
        <v>0</v>
      </c>
      <c r="CJ262" s="62">
        <v>0</v>
      </c>
      <c r="CK262" s="62">
        <v>0</v>
      </c>
      <c r="CL262" s="62">
        <v>0</v>
      </c>
      <c r="CM262" s="62">
        <v>0</v>
      </c>
      <c r="CN262" s="62">
        <v>0</v>
      </c>
      <c r="CO262" s="62">
        <v>0</v>
      </c>
      <c r="CP262" s="62">
        <v>0</v>
      </c>
      <c r="CQ262" s="62">
        <v>0.25</v>
      </c>
      <c r="CR262" s="62">
        <v>0</v>
      </c>
      <c r="CS262" s="62">
        <v>0</v>
      </c>
      <c r="CT262" s="62">
        <v>0</v>
      </c>
      <c r="CU262" s="62">
        <v>3</v>
      </c>
      <c r="CV262" s="62">
        <v>32</v>
      </c>
      <c r="CW262" s="62">
        <f t="shared" si="14"/>
        <v>29.25</v>
      </c>
      <c r="CX262" s="68">
        <f t="shared" si="15"/>
        <v>100</v>
      </c>
      <c r="CY262" s="92">
        <f t="shared" si="13"/>
        <v>97.25</v>
      </c>
      <c r="CZ262" s="62">
        <v>0</v>
      </c>
      <c r="DA262" s="62"/>
      <c r="DB262" s="62"/>
    </row>
    <row r="263" spans="1:106" s="57" customFormat="1" ht="15.75" customHeight="1" x14ac:dyDescent="0.3">
      <c r="A263" s="62" t="s">
        <v>905</v>
      </c>
      <c r="B263" s="62" t="s">
        <v>782</v>
      </c>
      <c r="C263" s="62" t="s">
        <v>782</v>
      </c>
      <c r="D263" s="62">
        <v>2020</v>
      </c>
      <c r="E263" s="85">
        <v>44007</v>
      </c>
      <c r="F263" s="62" t="s">
        <v>137</v>
      </c>
      <c r="G263" s="62" t="s">
        <v>52</v>
      </c>
      <c r="H263" s="63" t="s">
        <v>27</v>
      </c>
      <c r="I263" s="63" t="s">
        <v>27</v>
      </c>
      <c r="J263" s="63" t="s">
        <v>26</v>
      </c>
      <c r="K263" s="63" t="s">
        <v>27</v>
      </c>
      <c r="L263" s="63" t="s">
        <v>26</v>
      </c>
      <c r="M263" s="62">
        <v>1</v>
      </c>
      <c r="N263" s="62">
        <v>0</v>
      </c>
      <c r="O263" s="62">
        <v>0.5</v>
      </c>
      <c r="P263" s="62">
        <v>0</v>
      </c>
      <c r="Q263" s="62">
        <v>69</v>
      </c>
      <c r="R263" s="62">
        <v>5</v>
      </c>
      <c r="S263" s="62">
        <v>0</v>
      </c>
      <c r="T263" s="62">
        <v>0</v>
      </c>
      <c r="U263" s="62">
        <v>0.25</v>
      </c>
      <c r="V263" s="62">
        <v>0</v>
      </c>
      <c r="W263" s="62">
        <v>0</v>
      </c>
      <c r="X263" s="62">
        <v>0</v>
      </c>
      <c r="Y263" s="62">
        <v>0.5</v>
      </c>
      <c r="Z263" s="62">
        <v>0</v>
      </c>
      <c r="AA263" s="62">
        <v>0</v>
      </c>
      <c r="AB263" s="62">
        <v>0</v>
      </c>
      <c r="AC263" s="62">
        <v>5</v>
      </c>
      <c r="AD263" s="62">
        <v>9</v>
      </c>
      <c r="AE263" s="62">
        <v>0</v>
      </c>
      <c r="AF263" s="62">
        <v>0</v>
      </c>
      <c r="AG263" s="62">
        <v>0</v>
      </c>
      <c r="AH263" s="62">
        <v>0</v>
      </c>
      <c r="AI263" s="62">
        <v>0</v>
      </c>
      <c r="AJ263" s="62">
        <v>0</v>
      </c>
      <c r="AK263" s="62">
        <v>0</v>
      </c>
      <c r="AL263" s="62">
        <v>0</v>
      </c>
      <c r="AM263" s="62">
        <v>0</v>
      </c>
      <c r="AN263" s="62">
        <v>0</v>
      </c>
      <c r="AO263" s="62">
        <v>0</v>
      </c>
      <c r="AP263" s="62">
        <v>0</v>
      </c>
      <c r="AQ263" s="62">
        <v>0</v>
      </c>
      <c r="AR263" s="62">
        <v>0</v>
      </c>
      <c r="AS263" s="62">
        <v>0</v>
      </c>
      <c r="AT263" s="62">
        <v>0</v>
      </c>
      <c r="AU263" s="62">
        <v>0</v>
      </c>
      <c r="AV263" s="62">
        <v>0</v>
      </c>
      <c r="AW263" s="62">
        <v>0</v>
      </c>
      <c r="AX263" s="62">
        <v>0</v>
      </c>
      <c r="AY263" s="62">
        <v>0</v>
      </c>
      <c r="AZ263" s="62">
        <v>0</v>
      </c>
      <c r="BA263" s="62">
        <v>0</v>
      </c>
      <c r="BB263" s="62">
        <v>0</v>
      </c>
      <c r="BC263" s="62">
        <v>0</v>
      </c>
      <c r="BD263" s="62">
        <v>0</v>
      </c>
      <c r="BE263" s="62">
        <v>0</v>
      </c>
      <c r="BF263" s="62">
        <v>0</v>
      </c>
      <c r="BG263" s="62">
        <v>0</v>
      </c>
      <c r="BH263" s="62">
        <v>0</v>
      </c>
      <c r="BI263" s="62">
        <v>0</v>
      </c>
      <c r="BJ263" s="62">
        <v>0</v>
      </c>
      <c r="BK263" s="62">
        <v>0</v>
      </c>
      <c r="BL263" s="62">
        <v>0</v>
      </c>
      <c r="BM263" s="62">
        <v>0</v>
      </c>
      <c r="BN263" s="62">
        <v>0</v>
      </c>
      <c r="BO263" s="62">
        <v>0</v>
      </c>
      <c r="BP263" s="62">
        <v>3</v>
      </c>
      <c r="BQ263" s="62">
        <v>0</v>
      </c>
      <c r="BR263" s="62">
        <v>0</v>
      </c>
      <c r="BS263" s="62">
        <v>0</v>
      </c>
      <c r="BT263" s="62">
        <v>0</v>
      </c>
      <c r="BU263" s="62">
        <v>0.25</v>
      </c>
      <c r="BV263" s="62">
        <v>0</v>
      </c>
      <c r="BW263" s="62">
        <v>0</v>
      </c>
      <c r="BX263" s="62">
        <v>0</v>
      </c>
      <c r="BY263" s="62">
        <v>0</v>
      </c>
      <c r="BZ263" s="62">
        <v>0</v>
      </c>
      <c r="CA263" s="62">
        <v>0</v>
      </c>
      <c r="CB263" s="62">
        <v>2</v>
      </c>
      <c r="CC263" s="62">
        <v>0</v>
      </c>
      <c r="CD263" s="62">
        <v>0</v>
      </c>
      <c r="CE263" s="62">
        <v>0</v>
      </c>
      <c r="CF263" s="62">
        <v>1</v>
      </c>
      <c r="CG263" s="62">
        <v>0</v>
      </c>
      <c r="CH263" s="62">
        <v>4</v>
      </c>
      <c r="CI263" s="62">
        <v>0</v>
      </c>
      <c r="CJ263" s="62">
        <v>0</v>
      </c>
      <c r="CK263" s="62">
        <v>0</v>
      </c>
      <c r="CL263" s="62">
        <v>0</v>
      </c>
      <c r="CM263" s="62">
        <v>0</v>
      </c>
      <c r="CN263" s="62">
        <v>0</v>
      </c>
      <c r="CO263" s="62">
        <v>0</v>
      </c>
      <c r="CP263" s="62">
        <v>0</v>
      </c>
      <c r="CQ263" s="62">
        <v>0.25</v>
      </c>
      <c r="CR263" s="62">
        <v>0</v>
      </c>
      <c r="CS263" s="62">
        <v>0</v>
      </c>
      <c r="CT263" s="62">
        <v>0</v>
      </c>
      <c r="CU263" s="62">
        <v>0</v>
      </c>
      <c r="CV263" s="62">
        <v>25</v>
      </c>
      <c r="CW263" s="62">
        <f t="shared" si="14"/>
        <v>25.25</v>
      </c>
      <c r="CX263" s="68">
        <f t="shared" si="15"/>
        <v>100.5</v>
      </c>
      <c r="CY263" s="92">
        <f t="shared" si="13"/>
        <v>100.75</v>
      </c>
      <c r="CZ263" s="62">
        <v>0</v>
      </c>
      <c r="DA263" s="62"/>
      <c r="DB263" s="62"/>
    </row>
    <row r="264" spans="1:106" s="57" customFormat="1" ht="15.75" customHeight="1" x14ac:dyDescent="0.3">
      <c r="A264" s="62" t="s">
        <v>905</v>
      </c>
      <c r="B264" s="62" t="s">
        <v>782</v>
      </c>
      <c r="C264" s="62" t="s">
        <v>782</v>
      </c>
      <c r="D264" s="62">
        <v>2020</v>
      </c>
      <c r="E264" s="85">
        <v>44007</v>
      </c>
      <c r="F264" s="62" t="s">
        <v>137</v>
      </c>
      <c r="G264" s="62" t="s">
        <v>55</v>
      </c>
      <c r="H264" s="63" t="s">
        <v>26</v>
      </c>
      <c r="I264" s="63" t="s">
        <v>26</v>
      </c>
      <c r="J264" s="63" t="s">
        <v>27</v>
      </c>
      <c r="K264" s="63" t="s">
        <v>26</v>
      </c>
      <c r="L264" s="63" t="s">
        <v>27</v>
      </c>
      <c r="M264" s="62">
        <v>1</v>
      </c>
      <c r="N264" s="62">
        <v>0.5</v>
      </c>
      <c r="O264" s="62">
        <v>1</v>
      </c>
      <c r="P264" s="62">
        <v>0</v>
      </c>
      <c r="Q264" s="62">
        <v>58</v>
      </c>
      <c r="R264" s="62">
        <v>10</v>
      </c>
      <c r="S264" s="62">
        <v>0</v>
      </c>
      <c r="T264" s="62">
        <v>0</v>
      </c>
      <c r="U264" s="62">
        <v>0.25</v>
      </c>
      <c r="V264" s="62">
        <v>0</v>
      </c>
      <c r="W264" s="62">
        <v>0.25</v>
      </c>
      <c r="X264" s="62">
        <v>0</v>
      </c>
      <c r="Y264" s="62">
        <v>2</v>
      </c>
      <c r="Z264" s="62">
        <v>0</v>
      </c>
      <c r="AA264" s="62">
        <v>0</v>
      </c>
      <c r="AB264" s="62">
        <v>0</v>
      </c>
      <c r="AC264" s="62">
        <v>10</v>
      </c>
      <c r="AD264" s="62">
        <v>9</v>
      </c>
      <c r="AE264" s="62">
        <v>0</v>
      </c>
      <c r="AF264" s="62">
        <v>0.25</v>
      </c>
      <c r="AG264" s="62">
        <v>0</v>
      </c>
      <c r="AH264" s="62">
        <v>0</v>
      </c>
      <c r="AI264" s="62">
        <v>0</v>
      </c>
      <c r="AJ264" s="62">
        <v>0</v>
      </c>
      <c r="AK264" s="62">
        <v>0</v>
      </c>
      <c r="AL264" s="62">
        <v>0</v>
      </c>
      <c r="AM264" s="62">
        <v>0</v>
      </c>
      <c r="AN264" s="62">
        <v>0</v>
      </c>
      <c r="AO264" s="62">
        <v>0</v>
      </c>
      <c r="AP264" s="62">
        <v>0</v>
      </c>
      <c r="AQ264" s="62">
        <v>0</v>
      </c>
      <c r="AR264" s="62">
        <v>0</v>
      </c>
      <c r="AS264" s="62">
        <v>0</v>
      </c>
      <c r="AT264" s="62">
        <v>0</v>
      </c>
      <c r="AU264" s="62">
        <v>0</v>
      </c>
      <c r="AV264" s="62">
        <v>0</v>
      </c>
      <c r="AW264" s="62">
        <v>1</v>
      </c>
      <c r="AX264" s="62">
        <v>0</v>
      </c>
      <c r="AY264" s="62">
        <v>0</v>
      </c>
      <c r="AZ264" s="62">
        <v>0</v>
      </c>
      <c r="BA264" s="62">
        <v>0</v>
      </c>
      <c r="BB264" s="62">
        <v>0</v>
      </c>
      <c r="BC264" s="62">
        <v>0</v>
      </c>
      <c r="BD264" s="62">
        <v>0</v>
      </c>
      <c r="BE264" s="62">
        <v>0.25</v>
      </c>
      <c r="BF264" s="62">
        <v>0</v>
      </c>
      <c r="BG264" s="62">
        <v>0</v>
      </c>
      <c r="BH264" s="62">
        <v>0</v>
      </c>
      <c r="BI264" s="62">
        <v>0</v>
      </c>
      <c r="BJ264" s="62">
        <v>0</v>
      </c>
      <c r="BK264" s="62">
        <v>0</v>
      </c>
      <c r="BL264" s="62">
        <v>0</v>
      </c>
      <c r="BM264" s="62">
        <v>0</v>
      </c>
      <c r="BN264" s="62">
        <v>0.25</v>
      </c>
      <c r="BO264" s="62">
        <v>0</v>
      </c>
      <c r="BP264" s="62">
        <v>1</v>
      </c>
      <c r="BQ264" s="62">
        <v>0</v>
      </c>
      <c r="BR264" s="62">
        <v>0</v>
      </c>
      <c r="BS264" s="62">
        <v>0</v>
      </c>
      <c r="BT264" s="62">
        <v>0</v>
      </c>
      <c r="BU264" s="62">
        <v>3</v>
      </c>
      <c r="BV264" s="62">
        <v>0</v>
      </c>
      <c r="BW264" s="62">
        <v>0</v>
      </c>
      <c r="BX264" s="62">
        <v>0</v>
      </c>
      <c r="BY264" s="62">
        <v>1</v>
      </c>
      <c r="BZ264" s="62">
        <v>0</v>
      </c>
      <c r="CA264" s="62">
        <v>0</v>
      </c>
      <c r="CB264" s="62">
        <v>0.25</v>
      </c>
      <c r="CC264" s="62">
        <v>0</v>
      </c>
      <c r="CD264" s="62">
        <v>0</v>
      </c>
      <c r="CE264" s="62">
        <v>0</v>
      </c>
      <c r="CF264" s="62">
        <v>0</v>
      </c>
      <c r="CG264" s="62">
        <v>0</v>
      </c>
      <c r="CH264" s="62">
        <v>2</v>
      </c>
      <c r="CI264" s="62">
        <v>0</v>
      </c>
      <c r="CJ264" s="62">
        <v>0</v>
      </c>
      <c r="CK264" s="62">
        <v>0</v>
      </c>
      <c r="CL264" s="62">
        <v>0.25</v>
      </c>
      <c r="CM264" s="62">
        <v>0</v>
      </c>
      <c r="CN264" s="62">
        <v>0</v>
      </c>
      <c r="CO264" s="62">
        <v>0</v>
      </c>
      <c r="CP264" s="62">
        <v>0</v>
      </c>
      <c r="CQ264" s="62">
        <v>0.25</v>
      </c>
      <c r="CR264" s="62">
        <v>0</v>
      </c>
      <c r="CS264" s="62">
        <v>0</v>
      </c>
      <c r="CT264" s="62">
        <v>0</v>
      </c>
      <c r="CU264" s="62">
        <v>0.25</v>
      </c>
      <c r="CV264" s="62">
        <v>30</v>
      </c>
      <c r="CW264" s="62">
        <f t="shared" si="14"/>
        <v>31.25</v>
      </c>
      <c r="CX264" s="68">
        <f t="shared" si="15"/>
        <v>100.5</v>
      </c>
      <c r="CY264" s="92">
        <f t="shared" si="13"/>
        <v>101.75</v>
      </c>
      <c r="CZ264" s="62">
        <v>1</v>
      </c>
      <c r="DA264" s="62"/>
      <c r="DB264" s="62"/>
    </row>
    <row r="265" spans="1:106" s="57" customFormat="1" ht="15.75" customHeight="1" x14ac:dyDescent="0.3">
      <c r="A265" s="62" t="s">
        <v>905</v>
      </c>
      <c r="B265" s="62" t="s">
        <v>782</v>
      </c>
      <c r="C265" s="62" t="s">
        <v>782</v>
      </c>
      <c r="D265" s="62">
        <v>2020</v>
      </c>
      <c r="E265" s="85">
        <v>44007</v>
      </c>
      <c r="F265" s="62" t="s">
        <v>137</v>
      </c>
      <c r="G265" s="62" t="s">
        <v>161</v>
      </c>
      <c r="H265" s="63" t="s">
        <v>45</v>
      </c>
      <c r="I265" s="63" t="s">
        <v>45</v>
      </c>
      <c r="J265" s="63" t="s">
        <v>45</v>
      </c>
      <c r="K265" s="63" t="s">
        <v>45</v>
      </c>
      <c r="L265" s="63" t="s">
        <v>45</v>
      </c>
      <c r="M265" s="62">
        <v>0</v>
      </c>
      <c r="N265" s="62">
        <v>1</v>
      </c>
      <c r="O265" s="62">
        <v>0.5</v>
      </c>
      <c r="P265" s="62">
        <v>0.25</v>
      </c>
      <c r="Q265" s="62">
        <v>45</v>
      </c>
      <c r="R265" s="62">
        <v>25</v>
      </c>
      <c r="S265" s="62">
        <v>0</v>
      </c>
      <c r="T265" s="62">
        <v>0</v>
      </c>
      <c r="U265" s="62">
        <v>0.25</v>
      </c>
      <c r="V265" s="62">
        <v>0</v>
      </c>
      <c r="W265" s="62">
        <v>0</v>
      </c>
      <c r="X265" s="62">
        <v>0</v>
      </c>
      <c r="Y265" s="62">
        <v>2</v>
      </c>
      <c r="Z265" s="62">
        <v>0</v>
      </c>
      <c r="AA265" s="62">
        <v>0</v>
      </c>
      <c r="AB265" s="62">
        <v>0</v>
      </c>
      <c r="AC265" s="62">
        <v>17</v>
      </c>
      <c r="AD265" s="62">
        <v>0.5</v>
      </c>
      <c r="AE265" s="62">
        <v>0</v>
      </c>
      <c r="AF265" s="62">
        <v>0.25</v>
      </c>
      <c r="AG265" s="62">
        <v>3</v>
      </c>
      <c r="AH265" s="62">
        <v>0</v>
      </c>
      <c r="AI265" s="62">
        <v>0</v>
      </c>
      <c r="AJ265" s="62">
        <v>0</v>
      </c>
      <c r="AK265" s="62">
        <v>0</v>
      </c>
      <c r="AL265" s="62">
        <v>0</v>
      </c>
      <c r="AM265" s="62">
        <v>0</v>
      </c>
      <c r="AN265" s="62">
        <v>0</v>
      </c>
      <c r="AO265" s="62">
        <v>0</v>
      </c>
      <c r="AP265" s="62">
        <v>0</v>
      </c>
      <c r="AQ265" s="62">
        <v>0</v>
      </c>
      <c r="AR265" s="62">
        <v>0</v>
      </c>
      <c r="AS265" s="62">
        <v>0</v>
      </c>
      <c r="AT265" s="62">
        <v>0</v>
      </c>
      <c r="AU265" s="62">
        <v>0</v>
      </c>
      <c r="AV265" s="62">
        <v>0</v>
      </c>
      <c r="AW265" s="62">
        <v>1</v>
      </c>
      <c r="AX265" s="62">
        <v>0</v>
      </c>
      <c r="AY265" s="62">
        <v>0</v>
      </c>
      <c r="AZ265" s="62">
        <v>0</v>
      </c>
      <c r="BA265" s="62">
        <v>0</v>
      </c>
      <c r="BB265" s="62">
        <v>0</v>
      </c>
      <c r="BC265" s="62">
        <v>0</v>
      </c>
      <c r="BD265" s="62">
        <v>0</v>
      </c>
      <c r="BE265" s="62">
        <v>0</v>
      </c>
      <c r="BF265" s="62">
        <v>0</v>
      </c>
      <c r="BG265" s="62">
        <v>0</v>
      </c>
      <c r="BH265" s="62">
        <v>0</v>
      </c>
      <c r="BI265" s="62">
        <v>0</v>
      </c>
      <c r="BJ265" s="62">
        <v>0</v>
      </c>
      <c r="BK265" s="62">
        <v>0</v>
      </c>
      <c r="BL265" s="62">
        <v>0</v>
      </c>
      <c r="BM265" s="62">
        <v>0</v>
      </c>
      <c r="BN265" s="62">
        <v>0</v>
      </c>
      <c r="BO265" s="62">
        <v>0</v>
      </c>
      <c r="BP265" s="62">
        <v>2</v>
      </c>
      <c r="BQ265" s="62">
        <v>0</v>
      </c>
      <c r="BR265" s="62">
        <v>0.5</v>
      </c>
      <c r="BS265" s="62">
        <v>0</v>
      </c>
      <c r="BT265" s="62">
        <v>0</v>
      </c>
      <c r="BU265" s="62">
        <v>0.5</v>
      </c>
      <c r="BV265" s="62">
        <v>0</v>
      </c>
      <c r="BW265" s="62">
        <v>0</v>
      </c>
      <c r="BX265" s="62">
        <v>0</v>
      </c>
      <c r="BY265" s="62">
        <v>0</v>
      </c>
      <c r="BZ265" s="62">
        <v>0</v>
      </c>
      <c r="CA265" s="62">
        <v>0</v>
      </c>
      <c r="CB265" s="62">
        <v>0.25</v>
      </c>
      <c r="CC265" s="62">
        <v>0</v>
      </c>
      <c r="CD265" s="62">
        <v>0</v>
      </c>
      <c r="CE265" s="62">
        <v>0</v>
      </c>
      <c r="CF265" s="62">
        <v>0</v>
      </c>
      <c r="CG265" s="62">
        <v>0</v>
      </c>
      <c r="CH265" s="62">
        <v>1</v>
      </c>
      <c r="CI265" s="62">
        <v>0</v>
      </c>
      <c r="CJ265" s="62">
        <v>0</v>
      </c>
      <c r="CK265" s="62">
        <v>0</v>
      </c>
      <c r="CL265" s="62">
        <v>0</v>
      </c>
      <c r="CM265" s="62">
        <v>0</v>
      </c>
      <c r="CN265" s="62">
        <v>0</v>
      </c>
      <c r="CO265" s="62">
        <v>0</v>
      </c>
      <c r="CP265" s="62">
        <v>0</v>
      </c>
      <c r="CQ265" s="62">
        <v>0.5</v>
      </c>
      <c r="CR265" s="62">
        <v>0</v>
      </c>
      <c r="CS265" s="62">
        <v>0</v>
      </c>
      <c r="CT265" s="62">
        <v>0</v>
      </c>
      <c r="CU265" s="62">
        <v>0.25</v>
      </c>
      <c r="CV265" s="62">
        <v>30</v>
      </c>
      <c r="CW265" s="62">
        <f t="shared" si="14"/>
        <v>29</v>
      </c>
      <c r="CX265" s="68">
        <f t="shared" si="15"/>
        <v>101.75</v>
      </c>
      <c r="CY265" s="92">
        <f t="shared" si="13"/>
        <v>100.75</v>
      </c>
      <c r="CZ265" s="62">
        <v>0</v>
      </c>
      <c r="DA265" s="62"/>
      <c r="DB265" s="62"/>
    </row>
    <row r="266" spans="1:106" s="57" customFormat="1" ht="15.75" customHeight="1" x14ac:dyDescent="0.3">
      <c r="A266" s="62" t="s">
        <v>905</v>
      </c>
      <c r="B266" s="62" t="s">
        <v>782</v>
      </c>
      <c r="C266" s="62" t="s">
        <v>782</v>
      </c>
      <c r="D266" s="62">
        <v>2020</v>
      </c>
      <c r="E266" s="85">
        <v>44007</v>
      </c>
      <c r="F266" s="62" t="s">
        <v>137</v>
      </c>
      <c r="G266" s="62" t="s">
        <v>57</v>
      </c>
      <c r="H266" s="63" t="s">
        <v>31</v>
      </c>
      <c r="I266" s="63" t="s">
        <v>31</v>
      </c>
      <c r="J266" s="63" t="s">
        <v>31</v>
      </c>
      <c r="K266" s="63" t="s">
        <v>31</v>
      </c>
      <c r="L266" s="63" t="s">
        <v>31</v>
      </c>
      <c r="M266" s="62">
        <v>0</v>
      </c>
      <c r="N266" s="62">
        <v>0.5</v>
      </c>
      <c r="O266" s="62">
        <v>0.5</v>
      </c>
      <c r="P266" s="62">
        <v>0</v>
      </c>
      <c r="Q266" s="62">
        <v>75</v>
      </c>
      <c r="R266" s="62">
        <v>6</v>
      </c>
      <c r="S266" s="62">
        <v>0</v>
      </c>
      <c r="T266" s="62">
        <v>0</v>
      </c>
      <c r="U266" s="62">
        <v>0.25</v>
      </c>
      <c r="V266" s="62">
        <v>0</v>
      </c>
      <c r="W266" s="62">
        <v>0</v>
      </c>
      <c r="X266" s="62">
        <v>0</v>
      </c>
      <c r="Y266" s="62">
        <v>1</v>
      </c>
      <c r="Z266" s="62">
        <v>0</v>
      </c>
      <c r="AA266" s="62">
        <v>0</v>
      </c>
      <c r="AB266" s="62">
        <v>0</v>
      </c>
      <c r="AC266" s="62">
        <v>0.25</v>
      </c>
      <c r="AD266" s="62">
        <v>0.5</v>
      </c>
      <c r="AE266" s="62">
        <v>0.5</v>
      </c>
      <c r="AF266" s="62">
        <v>0.25</v>
      </c>
      <c r="AG266" s="62">
        <v>7</v>
      </c>
      <c r="AH266" s="62">
        <v>0</v>
      </c>
      <c r="AI266" s="62">
        <v>0</v>
      </c>
      <c r="AJ266" s="62">
        <v>0</v>
      </c>
      <c r="AK266" s="62">
        <v>0</v>
      </c>
      <c r="AL266" s="62">
        <v>0</v>
      </c>
      <c r="AM266" s="62">
        <v>0</v>
      </c>
      <c r="AN266" s="62">
        <v>0</v>
      </c>
      <c r="AO266" s="62">
        <v>0</v>
      </c>
      <c r="AP266" s="62">
        <v>0</v>
      </c>
      <c r="AQ266" s="62">
        <v>0</v>
      </c>
      <c r="AR266" s="62">
        <v>0</v>
      </c>
      <c r="AS266" s="62">
        <v>0</v>
      </c>
      <c r="AT266" s="62">
        <v>0</v>
      </c>
      <c r="AU266" s="62">
        <v>0</v>
      </c>
      <c r="AV266" s="62">
        <v>0</v>
      </c>
      <c r="AW266" s="62">
        <v>2</v>
      </c>
      <c r="AX266" s="62">
        <v>0</v>
      </c>
      <c r="AY266" s="62">
        <v>0</v>
      </c>
      <c r="AZ266" s="62">
        <v>0</v>
      </c>
      <c r="BA266" s="62">
        <v>0</v>
      </c>
      <c r="BB266" s="62">
        <v>0</v>
      </c>
      <c r="BC266" s="62">
        <v>0</v>
      </c>
      <c r="BD266" s="62">
        <v>0</v>
      </c>
      <c r="BE266" s="62">
        <v>0</v>
      </c>
      <c r="BF266" s="62">
        <v>0</v>
      </c>
      <c r="BG266" s="62">
        <v>0</v>
      </c>
      <c r="BH266" s="62">
        <v>0</v>
      </c>
      <c r="BI266" s="62">
        <v>0</v>
      </c>
      <c r="BJ266" s="62">
        <v>0</v>
      </c>
      <c r="BK266" s="62">
        <v>0</v>
      </c>
      <c r="BL266" s="62">
        <v>0</v>
      </c>
      <c r="BM266" s="62">
        <v>0</v>
      </c>
      <c r="BN266" s="62">
        <v>0</v>
      </c>
      <c r="BO266" s="62">
        <v>0</v>
      </c>
      <c r="BP266" s="62">
        <v>0.25</v>
      </c>
      <c r="BQ266" s="62">
        <v>0</v>
      </c>
      <c r="BR266" s="62">
        <v>0</v>
      </c>
      <c r="BS266" s="62">
        <v>0</v>
      </c>
      <c r="BT266" s="62">
        <v>0</v>
      </c>
      <c r="BU266" s="62">
        <v>0.25</v>
      </c>
      <c r="BV266" s="62">
        <v>0</v>
      </c>
      <c r="BW266" s="62">
        <v>0</v>
      </c>
      <c r="BX266" s="62">
        <v>0</v>
      </c>
      <c r="BY266" s="62">
        <v>1</v>
      </c>
      <c r="BZ266" s="62">
        <v>0</v>
      </c>
      <c r="CA266" s="62">
        <v>0</v>
      </c>
      <c r="CB266" s="62">
        <v>1</v>
      </c>
      <c r="CC266" s="62">
        <v>0</v>
      </c>
      <c r="CD266" s="62">
        <v>0</v>
      </c>
      <c r="CE266" s="62">
        <v>0</v>
      </c>
      <c r="CF266" s="62">
        <v>0</v>
      </c>
      <c r="CG266" s="62">
        <v>0</v>
      </c>
      <c r="CH266" s="62">
        <v>2</v>
      </c>
      <c r="CI266" s="62">
        <v>0</v>
      </c>
      <c r="CJ266" s="62">
        <v>0</v>
      </c>
      <c r="CK266" s="62">
        <v>0</v>
      </c>
      <c r="CL266" s="62">
        <v>0</v>
      </c>
      <c r="CM266" s="62">
        <v>0</v>
      </c>
      <c r="CN266" s="62">
        <v>0</v>
      </c>
      <c r="CO266" s="62">
        <v>0</v>
      </c>
      <c r="CP266" s="62">
        <v>0</v>
      </c>
      <c r="CQ266" s="62">
        <v>0.25</v>
      </c>
      <c r="CR266" s="62">
        <v>0</v>
      </c>
      <c r="CS266" s="62">
        <v>0</v>
      </c>
      <c r="CT266" s="62">
        <v>0</v>
      </c>
      <c r="CU266" s="62">
        <v>0</v>
      </c>
      <c r="CV266" s="62">
        <v>18</v>
      </c>
      <c r="CW266" s="62">
        <f t="shared" si="14"/>
        <v>16.5</v>
      </c>
      <c r="CX266" s="68">
        <f t="shared" si="15"/>
        <v>100</v>
      </c>
      <c r="CY266" s="92">
        <f t="shared" si="13"/>
        <v>98.5</v>
      </c>
      <c r="CZ266" s="62">
        <v>0</v>
      </c>
      <c r="DA266" s="62"/>
      <c r="DB266" s="62"/>
    </row>
    <row r="267" spans="1:106" s="57" customFormat="1" ht="15.75" customHeight="1" x14ac:dyDescent="0.3">
      <c r="A267" s="62" t="s">
        <v>905</v>
      </c>
      <c r="B267" s="62" t="s">
        <v>782</v>
      </c>
      <c r="C267" s="62" t="s">
        <v>782</v>
      </c>
      <c r="D267" s="62">
        <v>2020</v>
      </c>
      <c r="E267" s="85">
        <v>44007</v>
      </c>
      <c r="F267" s="62" t="s">
        <v>137</v>
      </c>
      <c r="G267" s="62" t="s">
        <v>61</v>
      </c>
      <c r="H267" s="63" t="s">
        <v>35</v>
      </c>
      <c r="I267" s="63" t="s">
        <v>31</v>
      </c>
      <c r="J267" s="63" t="s">
        <v>31</v>
      </c>
      <c r="K267" s="63" t="s">
        <v>31</v>
      </c>
      <c r="L267" s="63" t="s">
        <v>31</v>
      </c>
      <c r="M267" s="62">
        <v>0.25</v>
      </c>
      <c r="N267" s="62">
        <v>0.25</v>
      </c>
      <c r="O267" s="62">
        <v>0</v>
      </c>
      <c r="P267" s="62">
        <v>0.5</v>
      </c>
      <c r="Q267" s="62">
        <v>72</v>
      </c>
      <c r="R267" s="62">
        <v>12</v>
      </c>
      <c r="S267" s="62">
        <v>0</v>
      </c>
      <c r="T267" s="62">
        <v>0</v>
      </c>
      <c r="U267" s="62">
        <v>0.25</v>
      </c>
      <c r="V267" s="62">
        <v>0</v>
      </c>
      <c r="W267" s="62">
        <v>0</v>
      </c>
      <c r="X267" s="62">
        <v>0</v>
      </c>
      <c r="Y267" s="62">
        <v>2</v>
      </c>
      <c r="Z267" s="62">
        <v>0</v>
      </c>
      <c r="AA267" s="62">
        <v>0</v>
      </c>
      <c r="AB267" s="62">
        <v>0</v>
      </c>
      <c r="AC267" s="62">
        <v>1</v>
      </c>
      <c r="AD267" s="62">
        <v>1</v>
      </c>
      <c r="AE267" s="62">
        <v>0.25</v>
      </c>
      <c r="AF267" s="62">
        <v>0.25</v>
      </c>
      <c r="AG267" s="62">
        <v>0</v>
      </c>
      <c r="AH267" s="62">
        <v>0</v>
      </c>
      <c r="AI267" s="62">
        <v>0</v>
      </c>
      <c r="AJ267" s="62">
        <v>0</v>
      </c>
      <c r="AK267" s="62">
        <v>0</v>
      </c>
      <c r="AL267" s="62">
        <v>0</v>
      </c>
      <c r="AM267" s="62">
        <v>0</v>
      </c>
      <c r="AN267" s="62">
        <v>0</v>
      </c>
      <c r="AO267" s="62">
        <v>0</v>
      </c>
      <c r="AP267" s="62">
        <v>0</v>
      </c>
      <c r="AQ267" s="62">
        <v>0</v>
      </c>
      <c r="AR267" s="62">
        <v>0</v>
      </c>
      <c r="AS267" s="62">
        <v>0</v>
      </c>
      <c r="AT267" s="62">
        <v>0</v>
      </c>
      <c r="AU267" s="62">
        <v>0</v>
      </c>
      <c r="AV267" s="62">
        <v>0</v>
      </c>
      <c r="AW267" s="62">
        <v>2</v>
      </c>
      <c r="AX267" s="62">
        <v>0</v>
      </c>
      <c r="AY267" s="62">
        <v>0</v>
      </c>
      <c r="AZ267" s="62">
        <v>0.5</v>
      </c>
      <c r="BA267" s="62">
        <v>0</v>
      </c>
      <c r="BB267" s="62">
        <v>0</v>
      </c>
      <c r="BC267" s="62">
        <v>0</v>
      </c>
      <c r="BD267" s="62">
        <v>0</v>
      </c>
      <c r="BE267" s="62">
        <v>0</v>
      </c>
      <c r="BF267" s="62">
        <v>0</v>
      </c>
      <c r="BG267" s="62">
        <v>0</v>
      </c>
      <c r="BH267" s="62">
        <v>0</v>
      </c>
      <c r="BI267" s="62">
        <v>0</v>
      </c>
      <c r="BJ267" s="62">
        <v>0</v>
      </c>
      <c r="BK267" s="62">
        <v>0</v>
      </c>
      <c r="BL267" s="62">
        <v>0</v>
      </c>
      <c r="BM267" s="62">
        <v>0</v>
      </c>
      <c r="BN267" s="62">
        <v>0</v>
      </c>
      <c r="BO267" s="62">
        <v>0</v>
      </c>
      <c r="BP267" s="62">
        <v>0.5</v>
      </c>
      <c r="BQ267" s="62">
        <v>0</v>
      </c>
      <c r="BR267" s="62">
        <v>0</v>
      </c>
      <c r="BS267" s="62">
        <v>0</v>
      </c>
      <c r="BT267" s="62">
        <v>0</v>
      </c>
      <c r="BU267" s="62">
        <v>0.5</v>
      </c>
      <c r="BV267" s="62">
        <v>0</v>
      </c>
      <c r="BW267" s="62">
        <v>0</v>
      </c>
      <c r="BX267" s="62">
        <v>0</v>
      </c>
      <c r="BY267" s="62">
        <v>0</v>
      </c>
      <c r="BZ267" s="62">
        <v>0</v>
      </c>
      <c r="CA267" s="62">
        <v>0</v>
      </c>
      <c r="CB267" s="62">
        <v>0</v>
      </c>
      <c r="CC267" s="62">
        <v>0</v>
      </c>
      <c r="CD267" s="62">
        <v>0</v>
      </c>
      <c r="CE267" s="62">
        <v>0</v>
      </c>
      <c r="CF267" s="62">
        <v>0</v>
      </c>
      <c r="CG267" s="62">
        <v>0</v>
      </c>
      <c r="CH267" s="62">
        <v>4</v>
      </c>
      <c r="CI267" s="62">
        <v>0</v>
      </c>
      <c r="CJ267" s="62">
        <v>0</v>
      </c>
      <c r="CK267" s="62">
        <v>0</v>
      </c>
      <c r="CL267" s="62">
        <v>0</v>
      </c>
      <c r="CM267" s="62">
        <v>0</v>
      </c>
      <c r="CN267" s="62">
        <v>0</v>
      </c>
      <c r="CO267" s="62">
        <v>0</v>
      </c>
      <c r="CP267" s="62">
        <v>0</v>
      </c>
      <c r="CQ267" s="62">
        <v>0.25</v>
      </c>
      <c r="CR267" s="62">
        <v>0</v>
      </c>
      <c r="CS267" s="62">
        <v>0</v>
      </c>
      <c r="CT267" s="62">
        <v>0</v>
      </c>
      <c r="CU267" s="62">
        <v>0.25</v>
      </c>
      <c r="CV267" s="62">
        <v>15</v>
      </c>
      <c r="CW267" s="62">
        <f t="shared" si="14"/>
        <v>12.75</v>
      </c>
      <c r="CX267" s="68">
        <f t="shared" si="15"/>
        <v>100</v>
      </c>
      <c r="CY267" s="92">
        <f t="shared" si="13"/>
        <v>97.75</v>
      </c>
      <c r="CZ267" s="62">
        <v>2</v>
      </c>
      <c r="DA267" s="62"/>
      <c r="DB267" s="62"/>
    </row>
    <row r="268" spans="1:106" s="57" customFormat="1" ht="15.75" customHeight="1" x14ac:dyDescent="0.3">
      <c r="A268" s="62" t="s">
        <v>905</v>
      </c>
      <c r="B268" s="62" t="s">
        <v>782</v>
      </c>
      <c r="C268" s="62" t="s">
        <v>782</v>
      </c>
      <c r="D268" s="62">
        <v>2020</v>
      </c>
      <c r="E268" s="85">
        <v>44007</v>
      </c>
      <c r="F268" s="62" t="s">
        <v>137</v>
      </c>
      <c r="G268" s="62" t="s">
        <v>64</v>
      </c>
      <c r="H268" s="63" t="s">
        <v>26</v>
      </c>
      <c r="I268" s="63" t="s">
        <v>26</v>
      </c>
      <c r="J268" s="63" t="s">
        <v>27</v>
      </c>
      <c r="K268" s="63" t="s">
        <v>26</v>
      </c>
      <c r="L268" s="63" t="s">
        <v>27</v>
      </c>
      <c r="M268" s="62">
        <v>1</v>
      </c>
      <c r="N268" s="62">
        <v>0.25</v>
      </c>
      <c r="O268" s="62">
        <v>0</v>
      </c>
      <c r="P268" s="62">
        <v>0.5</v>
      </c>
      <c r="Q268" s="62">
        <v>60</v>
      </c>
      <c r="R268" s="62">
        <v>7</v>
      </c>
      <c r="S268" s="62">
        <v>0</v>
      </c>
      <c r="T268" s="62">
        <v>0</v>
      </c>
      <c r="U268" s="62">
        <v>0.25</v>
      </c>
      <c r="V268" s="62">
        <v>0</v>
      </c>
      <c r="W268" s="62">
        <v>0</v>
      </c>
      <c r="X268" s="62">
        <v>0</v>
      </c>
      <c r="Y268" s="62">
        <v>1</v>
      </c>
      <c r="Z268" s="62">
        <v>0</v>
      </c>
      <c r="AA268" s="62">
        <v>0</v>
      </c>
      <c r="AB268" s="62">
        <v>0</v>
      </c>
      <c r="AC268" s="62">
        <v>12</v>
      </c>
      <c r="AD268" s="62">
        <v>3</v>
      </c>
      <c r="AE268" s="62">
        <v>0</v>
      </c>
      <c r="AF268" s="62">
        <v>0</v>
      </c>
      <c r="AG268" s="62">
        <v>1</v>
      </c>
      <c r="AH268" s="62">
        <v>0</v>
      </c>
      <c r="AI268" s="62">
        <v>0</v>
      </c>
      <c r="AJ268" s="62">
        <v>0</v>
      </c>
      <c r="AK268" s="62">
        <v>0</v>
      </c>
      <c r="AL268" s="62">
        <v>0</v>
      </c>
      <c r="AM268" s="62">
        <v>0</v>
      </c>
      <c r="AN268" s="62">
        <v>0</v>
      </c>
      <c r="AO268" s="62">
        <v>0</v>
      </c>
      <c r="AP268" s="62">
        <v>0</v>
      </c>
      <c r="AQ268" s="62">
        <v>0</v>
      </c>
      <c r="AR268" s="62">
        <v>0</v>
      </c>
      <c r="AS268" s="62">
        <v>0</v>
      </c>
      <c r="AT268" s="62">
        <v>0</v>
      </c>
      <c r="AU268" s="62">
        <v>0</v>
      </c>
      <c r="AV268" s="62">
        <v>0</v>
      </c>
      <c r="AW268" s="62">
        <v>2</v>
      </c>
      <c r="AX268" s="62">
        <v>0</v>
      </c>
      <c r="AY268" s="62">
        <v>0</v>
      </c>
      <c r="AZ268" s="62">
        <v>0</v>
      </c>
      <c r="BA268" s="62">
        <v>0</v>
      </c>
      <c r="BB268" s="62">
        <v>0</v>
      </c>
      <c r="BC268" s="62">
        <v>0</v>
      </c>
      <c r="BD268" s="62">
        <v>0</v>
      </c>
      <c r="BE268" s="62">
        <v>0.25</v>
      </c>
      <c r="BF268" s="62">
        <v>0</v>
      </c>
      <c r="BG268" s="62">
        <v>0</v>
      </c>
      <c r="BH268" s="62">
        <v>0</v>
      </c>
      <c r="BI268" s="62">
        <v>0</v>
      </c>
      <c r="BJ268" s="62">
        <v>0</v>
      </c>
      <c r="BK268" s="62">
        <v>0</v>
      </c>
      <c r="BL268" s="62">
        <v>0</v>
      </c>
      <c r="BM268" s="62">
        <v>0</v>
      </c>
      <c r="BN268" s="62">
        <v>2</v>
      </c>
      <c r="BO268" s="62">
        <v>0</v>
      </c>
      <c r="BP268" s="62">
        <v>2</v>
      </c>
      <c r="BQ268" s="62">
        <v>0</v>
      </c>
      <c r="BR268" s="62">
        <v>0</v>
      </c>
      <c r="BS268" s="62">
        <v>0</v>
      </c>
      <c r="BT268" s="62">
        <v>0</v>
      </c>
      <c r="BU268" s="62">
        <v>2</v>
      </c>
      <c r="BV268" s="62">
        <v>0</v>
      </c>
      <c r="BW268" s="62">
        <v>0</v>
      </c>
      <c r="BX268" s="62">
        <v>0</v>
      </c>
      <c r="BY268" s="62">
        <v>0</v>
      </c>
      <c r="BZ268" s="62">
        <v>0</v>
      </c>
      <c r="CA268" s="62">
        <v>0</v>
      </c>
      <c r="CB268" s="62">
        <v>0</v>
      </c>
      <c r="CC268" s="62">
        <v>0</v>
      </c>
      <c r="CD268" s="62">
        <v>0</v>
      </c>
      <c r="CE268" s="62">
        <v>0</v>
      </c>
      <c r="CF268" s="62">
        <v>2</v>
      </c>
      <c r="CG268" s="62">
        <v>0</v>
      </c>
      <c r="CH268" s="62">
        <v>2</v>
      </c>
      <c r="CI268" s="62">
        <v>0</v>
      </c>
      <c r="CJ268" s="62">
        <v>0</v>
      </c>
      <c r="CK268" s="62">
        <v>0</v>
      </c>
      <c r="CL268" s="62">
        <v>0</v>
      </c>
      <c r="CM268" s="62">
        <v>0</v>
      </c>
      <c r="CN268" s="62">
        <v>0</v>
      </c>
      <c r="CO268" s="62">
        <v>0</v>
      </c>
      <c r="CP268" s="62">
        <v>0</v>
      </c>
      <c r="CQ268" s="62">
        <v>0.25</v>
      </c>
      <c r="CR268" s="62">
        <v>0</v>
      </c>
      <c r="CS268" s="62">
        <v>0</v>
      </c>
      <c r="CT268" s="62">
        <v>0</v>
      </c>
      <c r="CU268" s="62">
        <v>0.25</v>
      </c>
      <c r="CV268" s="62">
        <v>28</v>
      </c>
      <c r="CW268" s="62">
        <f t="shared" si="14"/>
        <v>30</v>
      </c>
      <c r="CX268" s="68">
        <f t="shared" si="15"/>
        <v>96.75</v>
      </c>
      <c r="CY268" s="92">
        <f t="shared" si="13"/>
        <v>98.75</v>
      </c>
      <c r="CZ268" s="62">
        <v>20</v>
      </c>
      <c r="DA268" s="62"/>
      <c r="DB268" s="62"/>
    </row>
    <row r="269" spans="1:106" s="57" customFormat="1" ht="15.75" customHeight="1" x14ac:dyDescent="0.3">
      <c r="A269" s="62" t="s">
        <v>905</v>
      </c>
      <c r="B269" s="62" t="s">
        <v>782</v>
      </c>
      <c r="C269" s="62" t="s">
        <v>782</v>
      </c>
      <c r="D269" s="62">
        <v>2020</v>
      </c>
      <c r="E269" s="85">
        <v>44007</v>
      </c>
      <c r="F269" s="62" t="s">
        <v>137</v>
      </c>
      <c r="G269" s="62" t="s">
        <v>67</v>
      </c>
      <c r="H269" s="63" t="s">
        <v>35</v>
      </c>
      <c r="I269" s="63" t="s">
        <v>31</v>
      </c>
      <c r="J269" s="63" t="s">
        <v>31</v>
      </c>
      <c r="K269" s="63" t="s">
        <v>31</v>
      </c>
      <c r="L269" s="63" t="s">
        <v>31</v>
      </c>
      <c r="M269" s="62">
        <v>0.25</v>
      </c>
      <c r="N269" s="62">
        <v>0.25</v>
      </c>
      <c r="O269" s="62">
        <v>0.25</v>
      </c>
      <c r="P269" s="62">
        <v>0.25</v>
      </c>
      <c r="Q269" s="62">
        <v>58</v>
      </c>
      <c r="R269" s="62">
        <v>9</v>
      </c>
      <c r="S269" s="62">
        <v>0</v>
      </c>
      <c r="T269" s="62">
        <v>0</v>
      </c>
      <c r="U269" s="62">
        <v>0.25</v>
      </c>
      <c r="V269" s="62">
        <v>0</v>
      </c>
      <c r="W269" s="62">
        <v>0</v>
      </c>
      <c r="X269" s="62">
        <v>0</v>
      </c>
      <c r="Y269" s="62">
        <v>0.5</v>
      </c>
      <c r="Z269" s="62">
        <v>0</v>
      </c>
      <c r="AA269" s="62">
        <v>0</v>
      </c>
      <c r="AB269" s="62">
        <v>0</v>
      </c>
      <c r="AC269" s="62">
        <v>22</v>
      </c>
      <c r="AD269" s="62">
        <v>3</v>
      </c>
      <c r="AE269" s="62">
        <v>0</v>
      </c>
      <c r="AF269" s="62">
        <v>0.25</v>
      </c>
      <c r="AG269" s="62">
        <v>0</v>
      </c>
      <c r="AH269" s="62">
        <v>0</v>
      </c>
      <c r="AI269" s="62">
        <v>0</v>
      </c>
      <c r="AJ269" s="62">
        <v>0</v>
      </c>
      <c r="AK269" s="62">
        <v>0</v>
      </c>
      <c r="AL269" s="62">
        <v>0</v>
      </c>
      <c r="AM269" s="62">
        <v>0</v>
      </c>
      <c r="AN269" s="62">
        <v>0</v>
      </c>
      <c r="AO269" s="62">
        <v>0</v>
      </c>
      <c r="AP269" s="62">
        <v>0</v>
      </c>
      <c r="AQ269" s="62">
        <v>0</v>
      </c>
      <c r="AR269" s="62">
        <v>0</v>
      </c>
      <c r="AS269" s="62">
        <v>0</v>
      </c>
      <c r="AT269" s="62">
        <v>0</v>
      </c>
      <c r="AU269" s="62">
        <v>0</v>
      </c>
      <c r="AV269" s="62">
        <v>0</v>
      </c>
      <c r="AW269" s="62">
        <v>0</v>
      </c>
      <c r="AX269" s="62">
        <v>0</v>
      </c>
      <c r="AY269" s="62">
        <v>0.25</v>
      </c>
      <c r="AZ269" s="62">
        <v>0</v>
      </c>
      <c r="BA269" s="62">
        <v>0</v>
      </c>
      <c r="BB269" s="62">
        <v>0</v>
      </c>
      <c r="BC269" s="62">
        <v>0</v>
      </c>
      <c r="BD269" s="62">
        <v>0</v>
      </c>
      <c r="BE269" s="62">
        <v>0.25</v>
      </c>
      <c r="BF269" s="62">
        <v>0</v>
      </c>
      <c r="BG269" s="62">
        <v>0</v>
      </c>
      <c r="BH269" s="62">
        <v>0</v>
      </c>
      <c r="BI269" s="62">
        <v>0</v>
      </c>
      <c r="BJ269" s="62">
        <v>0</v>
      </c>
      <c r="BK269" s="62">
        <v>0</v>
      </c>
      <c r="BL269" s="62">
        <v>0</v>
      </c>
      <c r="BM269" s="62">
        <v>0</v>
      </c>
      <c r="BN269" s="62">
        <v>0.25</v>
      </c>
      <c r="BO269" s="62">
        <v>0</v>
      </c>
      <c r="BP269" s="62">
        <v>1</v>
      </c>
      <c r="BQ269" s="62">
        <v>0</v>
      </c>
      <c r="BR269" s="62">
        <v>0</v>
      </c>
      <c r="BS269" s="62">
        <v>0</v>
      </c>
      <c r="BT269" s="62">
        <v>0</v>
      </c>
      <c r="BU269" s="62">
        <v>0.25</v>
      </c>
      <c r="BV269" s="62">
        <v>0</v>
      </c>
      <c r="BW269" s="62">
        <v>0</v>
      </c>
      <c r="BX269" s="62">
        <v>0</v>
      </c>
      <c r="BY269" s="62">
        <v>0</v>
      </c>
      <c r="BZ269" s="62">
        <v>0</v>
      </c>
      <c r="CA269" s="62">
        <v>0</v>
      </c>
      <c r="CB269" s="62">
        <v>0.5</v>
      </c>
      <c r="CC269" s="62">
        <v>0</v>
      </c>
      <c r="CD269" s="62">
        <v>0</v>
      </c>
      <c r="CE269" s="62">
        <v>0</v>
      </c>
      <c r="CF269" s="62">
        <v>0.5</v>
      </c>
      <c r="CG269" s="62">
        <v>0</v>
      </c>
      <c r="CH269" s="62">
        <v>2</v>
      </c>
      <c r="CI269" s="62">
        <v>0</v>
      </c>
      <c r="CJ269" s="62">
        <v>0</v>
      </c>
      <c r="CK269" s="62">
        <v>0</v>
      </c>
      <c r="CL269" s="62">
        <v>0</v>
      </c>
      <c r="CM269" s="62">
        <v>0</v>
      </c>
      <c r="CN269" s="62">
        <v>0</v>
      </c>
      <c r="CO269" s="62">
        <v>0</v>
      </c>
      <c r="CP269" s="62">
        <v>0</v>
      </c>
      <c r="CQ269" s="62">
        <v>0.25</v>
      </c>
      <c r="CR269" s="62">
        <v>0</v>
      </c>
      <c r="CS269" s="62">
        <v>0</v>
      </c>
      <c r="CT269" s="62">
        <v>0</v>
      </c>
      <c r="CU269" s="62">
        <v>0.25</v>
      </c>
      <c r="CV269" s="62">
        <v>32</v>
      </c>
      <c r="CW269" s="62">
        <f t="shared" si="14"/>
        <v>31.5</v>
      </c>
      <c r="CX269" s="68">
        <f t="shared" si="15"/>
        <v>100</v>
      </c>
      <c r="CY269" s="92">
        <f t="shared" si="13"/>
        <v>99.5</v>
      </c>
      <c r="CZ269" s="62">
        <v>3</v>
      </c>
      <c r="DA269" s="62"/>
      <c r="DB269" s="62"/>
    </row>
    <row r="270" spans="1:106" s="57" customFormat="1" ht="15.75" customHeight="1" x14ac:dyDescent="0.3">
      <c r="A270" s="62" t="s">
        <v>905</v>
      </c>
      <c r="B270" s="62" t="s">
        <v>782</v>
      </c>
      <c r="C270" s="62" t="s">
        <v>782</v>
      </c>
      <c r="D270" s="62">
        <v>2020</v>
      </c>
      <c r="E270" s="85">
        <v>44007</v>
      </c>
      <c r="F270" s="62" t="s">
        <v>137</v>
      </c>
      <c r="G270" s="62" t="s">
        <v>71</v>
      </c>
      <c r="H270" s="63" t="s">
        <v>21</v>
      </c>
      <c r="I270" s="63" t="s">
        <v>21</v>
      </c>
      <c r="J270" s="63" t="s">
        <v>22</v>
      </c>
      <c r="K270" s="63" t="s">
        <v>21</v>
      </c>
      <c r="L270" s="63" t="s">
        <v>22</v>
      </c>
      <c r="M270" s="62">
        <v>0</v>
      </c>
      <c r="N270" s="62">
        <v>0.5</v>
      </c>
      <c r="O270" s="62">
        <v>0</v>
      </c>
      <c r="P270" s="62">
        <v>0.5</v>
      </c>
      <c r="Q270" s="62">
        <v>65</v>
      </c>
      <c r="R270" s="62">
        <v>12</v>
      </c>
      <c r="S270" s="62">
        <v>0</v>
      </c>
      <c r="T270" s="62">
        <v>0</v>
      </c>
      <c r="U270" s="62">
        <v>0.25</v>
      </c>
      <c r="V270" s="62">
        <v>0</v>
      </c>
      <c r="W270" s="62">
        <v>0</v>
      </c>
      <c r="X270" s="62">
        <v>0</v>
      </c>
      <c r="Y270" s="62">
        <v>1</v>
      </c>
      <c r="Z270" s="62">
        <v>0</v>
      </c>
      <c r="AA270" s="62">
        <v>0</v>
      </c>
      <c r="AB270" s="62">
        <v>0</v>
      </c>
      <c r="AC270" s="62">
        <v>11</v>
      </c>
      <c r="AD270" s="62">
        <v>0.25</v>
      </c>
      <c r="AE270" s="62">
        <v>0</v>
      </c>
      <c r="AF270" s="62">
        <v>0</v>
      </c>
      <c r="AG270" s="62">
        <v>0</v>
      </c>
      <c r="AH270" s="62">
        <v>0</v>
      </c>
      <c r="AI270" s="62">
        <v>0</v>
      </c>
      <c r="AJ270" s="62">
        <v>0</v>
      </c>
      <c r="AK270" s="62">
        <v>0</v>
      </c>
      <c r="AL270" s="62">
        <v>0</v>
      </c>
      <c r="AM270" s="62">
        <v>0</v>
      </c>
      <c r="AN270" s="62">
        <v>0</v>
      </c>
      <c r="AO270" s="62">
        <v>0</v>
      </c>
      <c r="AP270" s="62">
        <v>0</v>
      </c>
      <c r="AQ270" s="62">
        <v>0</v>
      </c>
      <c r="AR270" s="62">
        <v>0</v>
      </c>
      <c r="AS270" s="62">
        <v>0</v>
      </c>
      <c r="AT270" s="62">
        <v>0</v>
      </c>
      <c r="AU270" s="62">
        <v>0</v>
      </c>
      <c r="AV270" s="62">
        <v>0</v>
      </c>
      <c r="AW270" s="62">
        <v>0.5</v>
      </c>
      <c r="AX270" s="62">
        <v>0</v>
      </c>
      <c r="AY270" s="62">
        <v>0.25</v>
      </c>
      <c r="AZ270" s="62">
        <v>0</v>
      </c>
      <c r="BA270" s="62">
        <v>0</v>
      </c>
      <c r="BB270" s="62">
        <v>0</v>
      </c>
      <c r="BC270" s="62">
        <v>0</v>
      </c>
      <c r="BD270" s="62">
        <v>0</v>
      </c>
      <c r="BE270" s="62">
        <v>0</v>
      </c>
      <c r="BF270" s="62">
        <v>0</v>
      </c>
      <c r="BG270" s="62">
        <v>0</v>
      </c>
      <c r="BH270" s="62">
        <v>0</v>
      </c>
      <c r="BI270" s="62">
        <v>0</v>
      </c>
      <c r="BJ270" s="62">
        <v>0</v>
      </c>
      <c r="BK270" s="62">
        <v>0</v>
      </c>
      <c r="BL270" s="62">
        <v>0</v>
      </c>
      <c r="BM270" s="62">
        <v>0</v>
      </c>
      <c r="BN270" s="62">
        <v>2</v>
      </c>
      <c r="BO270" s="62">
        <v>0</v>
      </c>
      <c r="BP270" s="62">
        <v>1</v>
      </c>
      <c r="BQ270" s="62">
        <v>0</v>
      </c>
      <c r="BR270" s="62">
        <v>0</v>
      </c>
      <c r="BS270" s="62">
        <v>0</v>
      </c>
      <c r="BT270" s="62">
        <v>0.25</v>
      </c>
      <c r="BU270" s="62">
        <v>0.25</v>
      </c>
      <c r="BV270" s="62">
        <v>0</v>
      </c>
      <c r="BW270" s="62">
        <v>0</v>
      </c>
      <c r="BX270" s="62">
        <v>0</v>
      </c>
      <c r="BY270" s="62">
        <v>0</v>
      </c>
      <c r="BZ270" s="62">
        <v>0</v>
      </c>
      <c r="CA270" s="62">
        <v>0</v>
      </c>
      <c r="CB270" s="62">
        <v>0.25</v>
      </c>
      <c r="CC270" s="62">
        <v>0</v>
      </c>
      <c r="CD270" s="62">
        <v>0</v>
      </c>
      <c r="CE270" s="62">
        <v>0</v>
      </c>
      <c r="CF270" s="62">
        <v>2</v>
      </c>
      <c r="CG270" s="62">
        <v>0</v>
      </c>
      <c r="CH270" s="62">
        <v>3</v>
      </c>
      <c r="CI270" s="62">
        <v>0</v>
      </c>
      <c r="CJ270" s="62">
        <v>0</v>
      </c>
      <c r="CK270" s="62">
        <v>0</v>
      </c>
      <c r="CL270" s="62">
        <v>0</v>
      </c>
      <c r="CM270" s="62">
        <v>0</v>
      </c>
      <c r="CN270" s="62">
        <v>0</v>
      </c>
      <c r="CO270" s="62">
        <v>0</v>
      </c>
      <c r="CP270" s="62">
        <v>0</v>
      </c>
      <c r="CQ270" s="62">
        <v>0.5</v>
      </c>
      <c r="CR270" s="62">
        <v>0</v>
      </c>
      <c r="CS270" s="62">
        <v>0</v>
      </c>
      <c r="CT270" s="62">
        <v>0</v>
      </c>
      <c r="CU270" s="62">
        <v>0.25</v>
      </c>
      <c r="CV270" s="62">
        <v>20</v>
      </c>
      <c r="CW270" s="62">
        <f t="shared" si="14"/>
        <v>22.75</v>
      </c>
      <c r="CX270" s="68">
        <f t="shared" si="15"/>
        <v>98</v>
      </c>
      <c r="CY270" s="92">
        <f t="shared" si="13"/>
        <v>100.75</v>
      </c>
      <c r="CZ270" s="62">
        <v>21</v>
      </c>
      <c r="DA270" s="62"/>
      <c r="DB270" s="62"/>
    </row>
    <row r="271" spans="1:106" s="57" customFormat="1" ht="15.75" customHeight="1" x14ac:dyDescent="0.3">
      <c r="A271" s="62" t="s">
        <v>905</v>
      </c>
      <c r="B271" s="62" t="s">
        <v>782</v>
      </c>
      <c r="C271" s="62" t="s">
        <v>782</v>
      </c>
      <c r="D271" s="62">
        <v>2020</v>
      </c>
      <c r="E271" s="85">
        <v>44007</v>
      </c>
      <c r="F271" s="62" t="s">
        <v>137</v>
      </c>
      <c r="G271" s="62" t="s">
        <v>77</v>
      </c>
      <c r="H271" s="63" t="s">
        <v>22</v>
      </c>
      <c r="I271" s="63" t="s">
        <v>22</v>
      </c>
      <c r="J271" s="63" t="s">
        <v>21</v>
      </c>
      <c r="K271" s="63" t="s">
        <v>22</v>
      </c>
      <c r="L271" s="63" t="s">
        <v>21</v>
      </c>
      <c r="M271" s="62">
        <v>0</v>
      </c>
      <c r="N271" s="62">
        <v>0</v>
      </c>
      <c r="O271" s="62">
        <v>0</v>
      </c>
      <c r="P271" s="62">
        <v>0</v>
      </c>
      <c r="Q271" s="62">
        <v>60</v>
      </c>
      <c r="R271" s="62">
        <v>4</v>
      </c>
      <c r="S271" s="62">
        <v>0</v>
      </c>
      <c r="T271" s="62">
        <v>0</v>
      </c>
      <c r="U271" s="62">
        <v>0.25</v>
      </c>
      <c r="V271" s="62">
        <v>0</v>
      </c>
      <c r="W271" s="62">
        <v>0</v>
      </c>
      <c r="X271" s="62">
        <v>0</v>
      </c>
      <c r="Y271" s="62">
        <v>1</v>
      </c>
      <c r="Z271" s="62">
        <v>0</v>
      </c>
      <c r="AA271" s="62">
        <v>0</v>
      </c>
      <c r="AB271" s="62">
        <v>0</v>
      </c>
      <c r="AC271" s="62">
        <v>12</v>
      </c>
      <c r="AD271" s="62">
        <v>10</v>
      </c>
      <c r="AE271" s="62">
        <v>0.25</v>
      </c>
      <c r="AF271" s="62">
        <v>0.25</v>
      </c>
      <c r="AG271" s="62">
        <v>0</v>
      </c>
      <c r="AH271" s="62">
        <v>0.25</v>
      </c>
      <c r="AI271" s="62">
        <v>0</v>
      </c>
      <c r="AJ271" s="62">
        <v>0</v>
      </c>
      <c r="AK271" s="62">
        <v>0</v>
      </c>
      <c r="AL271" s="62">
        <v>0</v>
      </c>
      <c r="AM271" s="62">
        <v>0</v>
      </c>
      <c r="AN271" s="62">
        <v>0</v>
      </c>
      <c r="AO271" s="62">
        <v>0</v>
      </c>
      <c r="AP271" s="62">
        <v>0.25</v>
      </c>
      <c r="AQ271" s="62">
        <v>0</v>
      </c>
      <c r="AR271" s="62">
        <v>0</v>
      </c>
      <c r="AS271" s="62">
        <v>0</v>
      </c>
      <c r="AT271" s="62">
        <v>0</v>
      </c>
      <c r="AU271" s="62">
        <v>0</v>
      </c>
      <c r="AV271" s="62">
        <v>0</v>
      </c>
      <c r="AW271" s="62">
        <v>0</v>
      </c>
      <c r="AX271" s="62">
        <v>0</v>
      </c>
      <c r="AY271" s="62">
        <v>0</v>
      </c>
      <c r="AZ271" s="62">
        <v>0</v>
      </c>
      <c r="BA271" s="62">
        <v>0</v>
      </c>
      <c r="BB271" s="62">
        <v>0</v>
      </c>
      <c r="BC271" s="62">
        <v>0</v>
      </c>
      <c r="BD271" s="62">
        <v>0</v>
      </c>
      <c r="BE271" s="62">
        <v>0</v>
      </c>
      <c r="BF271" s="62">
        <v>0</v>
      </c>
      <c r="BG271" s="62">
        <v>0</v>
      </c>
      <c r="BH271" s="62">
        <v>0</v>
      </c>
      <c r="BI271" s="62">
        <v>0</v>
      </c>
      <c r="BJ271" s="62">
        <v>0</v>
      </c>
      <c r="BK271" s="62">
        <v>0</v>
      </c>
      <c r="BL271" s="62">
        <v>0</v>
      </c>
      <c r="BM271" s="62">
        <v>0</v>
      </c>
      <c r="BN271" s="62">
        <v>4</v>
      </c>
      <c r="BO271" s="62">
        <v>0</v>
      </c>
      <c r="BP271" s="62">
        <v>2</v>
      </c>
      <c r="BQ271" s="62">
        <v>0</v>
      </c>
      <c r="BR271" s="62">
        <v>0</v>
      </c>
      <c r="BS271" s="62">
        <v>0</v>
      </c>
      <c r="BT271" s="62">
        <v>0</v>
      </c>
      <c r="BU271" s="62">
        <v>0.25</v>
      </c>
      <c r="BV271" s="62">
        <v>0</v>
      </c>
      <c r="BW271" s="62">
        <v>0</v>
      </c>
      <c r="BX271" s="62">
        <v>0</v>
      </c>
      <c r="BY271" s="62">
        <v>0</v>
      </c>
      <c r="BZ271" s="62">
        <v>0</v>
      </c>
      <c r="CA271" s="62">
        <v>0</v>
      </c>
      <c r="CB271" s="62">
        <v>0.25</v>
      </c>
      <c r="CC271" s="62">
        <v>0</v>
      </c>
      <c r="CD271" s="62">
        <v>0</v>
      </c>
      <c r="CE271" s="62">
        <v>0</v>
      </c>
      <c r="CF271" s="62">
        <v>2</v>
      </c>
      <c r="CG271" s="62">
        <v>0</v>
      </c>
      <c r="CH271" s="62">
        <v>2</v>
      </c>
      <c r="CI271" s="62">
        <v>0</v>
      </c>
      <c r="CJ271" s="62">
        <v>0</v>
      </c>
      <c r="CK271" s="62">
        <v>0</v>
      </c>
      <c r="CL271" s="62">
        <v>0</v>
      </c>
      <c r="CM271" s="62">
        <v>0</v>
      </c>
      <c r="CN271" s="62">
        <v>0</v>
      </c>
      <c r="CO271" s="62">
        <v>0</v>
      </c>
      <c r="CP271" s="62">
        <v>0</v>
      </c>
      <c r="CQ271" s="62">
        <v>0.25</v>
      </c>
      <c r="CR271" s="62">
        <v>0</v>
      </c>
      <c r="CS271" s="62">
        <v>0</v>
      </c>
      <c r="CT271" s="62">
        <v>0</v>
      </c>
      <c r="CU271" s="62">
        <v>0.25</v>
      </c>
      <c r="CV271" s="62">
        <v>35</v>
      </c>
      <c r="CW271" s="62">
        <f t="shared" si="14"/>
        <v>35.25</v>
      </c>
      <c r="CX271" s="68">
        <f t="shared" si="15"/>
        <v>99</v>
      </c>
      <c r="CY271" s="92">
        <f t="shared" si="13"/>
        <v>99.25</v>
      </c>
      <c r="CZ271" s="62">
        <v>33</v>
      </c>
      <c r="DA271" s="62"/>
      <c r="DB271" s="62"/>
    </row>
    <row r="272" spans="1:106" s="57" customFormat="1" ht="15.75" customHeight="1" x14ac:dyDescent="0.3">
      <c r="A272" s="62" t="s">
        <v>905</v>
      </c>
      <c r="B272" s="62" t="s">
        <v>782</v>
      </c>
      <c r="C272" s="62" t="s">
        <v>782</v>
      </c>
      <c r="D272" s="62">
        <v>2020</v>
      </c>
      <c r="E272" s="85">
        <v>44007</v>
      </c>
      <c r="F272" s="62" t="s">
        <v>137</v>
      </c>
      <c r="G272" s="62" t="s">
        <v>80</v>
      </c>
      <c r="H272" s="63" t="s">
        <v>21</v>
      </c>
      <c r="I272" s="63" t="s">
        <v>21</v>
      </c>
      <c r="J272" s="63" t="s">
        <v>22</v>
      </c>
      <c r="K272" s="63" t="s">
        <v>21</v>
      </c>
      <c r="L272" s="63" t="s">
        <v>22</v>
      </c>
      <c r="M272" s="62">
        <v>2</v>
      </c>
      <c r="N272" s="62">
        <v>0</v>
      </c>
      <c r="O272" s="62">
        <v>0.5</v>
      </c>
      <c r="P272" s="62">
        <v>0.5</v>
      </c>
      <c r="Q272" s="62">
        <v>65</v>
      </c>
      <c r="R272" s="62">
        <v>20</v>
      </c>
      <c r="S272" s="62">
        <v>0</v>
      </c>
      <c r="T272" s="62">
        <v>0</v>
      </c>
      <c r="U272" s="62">
        <v>0.25</v>
      </c>
      <c r="V272" s="62">
        <v>0</v>
      </c>
      <c r="W272" s="62">
        <v>0</v>
      </c>
      <c r="X272" s="62">
        <v>0</v>
      </c>
      <c r="Y272" s="62">
        <v>2</v>
      </c>
      <c r="Z272" s="62">
        <v>0</v>
      </c>
      <c r="AA272" s="62">
        <v>0</v>
      </c>
      <c r="AB272" s="62">
        <v>0</v>
      </c>
      <c r="AC272" s="62">
        <v>2</v>
      </c>
      <c r="AD272" s="62">
        <v>0.5</v>
      </c>
      <c r="AE272" s="62">
        <v>0.25</v>
      </c>
      <c r="AF272" s="62">
        <v>0.25</v>
      </c>
      <c r="AG272" s="62">
        <v>0</v>
      </c>
      <c r="AH272" s="62">
        <v>0</v>
      </c>
      <c r="AI272" s="62">
        <v>0</v>
      </c>
      <c r="AJ272" s="62">
        <v>0</v>
      </c>
      <c r="AK272" s="62">
        <v>0</v>
      </c>
      <c r="AL272" s="62">
        <v>0</v>
      </c>
      <c r="AM272" s="62">
        <v>0</v>
      </c>
      <c r="AN272" s="62">
        <v>0</v>
      </c>
      <c r="AO272" s="62">
        <v>0</v>
      </c>
      <c r="AP272" s="62">
        <v>0</v>
      </c>
      <c r="AQ272" s="62">
        <v>0</v>
      </c>
      <c r="AR272" s="62">
        <v>0</v>
      </c>
      <c r="AS272" s="62">
        <v>0</v>
      </c>
      <c r="AT272" s="62">
        <v>0</v>
      </c>
      <c r="AU272" s="62">
        <v>0</v>
      </c>
      <c r="AV272" s="62">
        <v>0</v>
      </c>
      <c r="AW272" s="62">
        <v>2</v>
      </c>
      <c r="AX272" s="62">
        <v>0</v>
      </c>
      <c r="AY272" s="62">
        <v>0</v>
      </c>
      <c r="AZ272" s="62">
        <v>0</v>
      </c>
      <c r="BA272" s="62">
        <v>0</v>
      </c>
      <c r="BB272" s="62">
        <v>0</v>
      </c>
      <c r="BC272" s="62">
        <v>0</v>
      </c>
      <c r="BD272" s="62">
        <v>0</v>
      </c>
      <c r="BE272" s="62">
        <v>0</v>
      </c>
      <c r="BF272" s="62">
        <v>0</v>
      </c>
      <c r="BG272" s="62">
        <v>0</v>
      </c>
      <c r="BH272" s="62">
        <v>0</v>
      </c>
      <c r="BI272" s="62">
        <v>0</v>
      </c>
      <c r="BJ272" s="62">
        <v>0</v>
      </c>
      <c r="BK272" s="62">
        <v>0</v>
      </c>
      <c r="BL272" s="62">
        <v>0</v>
      </c>
      <c r="BM272" s="62">
        <v>0</v>
      </c>
      <c r="BN272" s="62">
        <v>1</v>
      </c>
      <c r="BO272" s="62">
        <v>0</v>
      </c>
      <c r="BP272" s="62">
        <v>0</v>
      </c>
      <c r="BQ272" s="62">
        <v>0</v>
      </c>
      <c r="BR272" s="62">
        <v>0</v>
      </c>
      <c r="BS272" s="62">
        <v>0</v>
      </c>
      <c r="BT272" s="62">
        <v>0</v>
      </c>
      <c r="BU272" s="62">
        <v>0</v>
      </c>
      <c r="BV272" s="62">
        <v>0</v>
      </c>
      <c r="BW272" s="62">
        <v>0</v>
      </c>
      <c r="BX272" s="62">
        <v>0</v>
      </c>
      <c r="BY272" s="62">
        <v>0</v>
      </c>
      <c r="BZ272" s="62">
        <v>0</v>
      </c>
      <c r="CA272" s="62">
        <v>0</v>
      </c>
      <c r="CB272" s="62">
        <v>1</v>
      </c>
      <c r="CC272" s="62">
        <v>0</v>
      </c>
      <c r="CD272" s="62">
        <v>0</v>
      </c>
      <c r="CE272" s="62">
        <v>0</v>
      </c>
      <c r="CF272" s="62">
        <v>0</v>
      </c>
      <c r="CG272" s="62">
        <v>0</v>
      </c>
      <c r="CH272" s="62">
        <v>6</v>
      </c>
      <c r="CI272" s="62">
        <v>0</v>
      </c>
      <c r="CJ272" s="62">
        <v>0</v>
      </c>
      <c r="CK272" s="62">
        <v>0</v>
      </c>
      <c r="CL272" s="62">
        <v>0</v>
      </c>
      <c r="CM272" s="62">
        <v>0</v>
      </c>
      <c r="CN272" s="62">
        <v>0</v>
      </c>
      <c r="CO272" s="62">
        <v>0</v>
      </c>
      <c r="CP272" s="62">
        <v>0</v>
      </c>
      <c r="CQ272" s="62">
        <v>0</v>
      </c>
      <c r="CR272" s="62">
        <v>0</v>
      </c>
      <c r="CS272" s="62">
        <v>0</v>
      </c>
      <c r="CT272" s="62">
        <v>0</v>
      </c>
      <c r="CU272" s="62">
        <v>0</v>
      </c>
      <c r="CV272" s="62">
        <v>16</v>
      </c>
      <c r="CW272" s="62">
        <f t="shared" si="14"/>
        <v>15.25</v>
      </c>
      <c r="CX272" s="68">
        <f t="shared" si="15"/>
        <v>104</v>
      </c>
      <c r="CY272" s="92">
        <f t="shared" si="13"/>
        <v>103.25</v>
      </c>
      <c r="CZ272" s="62">
        <v>6</v>
      </c>
      <c r="DA272" s="62"/>
      <c r="DB272" s="62"/>
    </row>
    <row r="273" spans="1:106" s="57" customFormat="1" ht="15.75" customHeight="1" x14ac:dyDescent="0.3">
      <c r="A273" s="62" t="s">
        <v>905</v>
      </c>
      <c r="B273" s="62" t="s">
        <v>782</v>
      </c>
      <c r="C273" s="62" t="s">
        <v>782</v>
      </c>
      <c r="D273" s="62">
        <v>2020</v>
      </c>
      <c r="E273" s="85">
        <v>44007</v>
      </c>
      <c r="F273" s="62" t="s">
        <v>137</v>
      </c>
      <c r="G273" s="62" t="s">
        <v>83</v>
      </c>
      <c r="H273" s="63" t="s">
        <v>27</v>
      </c>
      <c r="I273" s="63" t="s">
        <v>27</v>
      </c>
      <c r="J273" s="63" t="s">
        <v>26</v>
      </c>
      <c r="K273" s="63" t="s">
        <v>27</v>
      </c>
      <c r="L273" s="63" t="s">
        <v>26</v>
      </c>
      <c r="M273" s="62">
        <v>0.5</v>
      </c>
      <c r="N273" s="62">
        <v>0.5</v>
      </c>
      <c r="O273" s="62">
        <v>0</v>
      </c>
      <c r="P273" s="62">
        <v>0.5</v>
      </c>
      <c r="Q273" s="62">
        <v>26</v>
      </c>
      <c r="R273" s="62">
        <v>12</v>
      </c>
      <c r="S273" s="62">
        <v>0</v>
      </c>
      <c r="T273" s="62">
        <v>0</v>
      </c>
      <c r="U273" s="62">
        <v>0.25</v>
      </c>
      <c r="V273" s="62">
        <v>0</v>
      </c>
      <c r="W273" s="62">
        <v>0</v>
      </c>
      <c r="X273" s="62">
        <v>0</v>
      </c>
      <c r="Y273" s="62">
        <v>2</v>
      </c>
      <c r="Z273" s="62">
        <v>0</v>
      </c>
      <c r="AA273" s="62">
        <v>0</v>
      </c>
      <c r="AB273" s="62">
        <v>0</v>
      </c>
      <c r="AC273" s="62">
        <v>50</v>
      </c>
      <c r="AD273" s="62">
        <v>2</v>
      </c>
      <c r="AE273" s="62">
        <v>0</v>
      </c>
      <c r="AF273" s="62">
        <v>0.25</v>
      </c>
      <c r="AG273" s="62">
        <v>0</v>
      </c>
      <c r="AH273" s="62">
        <v>0</v>
      </c>
      <c r="AI273" s="62">
        <v>0</v>
      </c>
      <c r="AJ273" s="62">
        <v>0</v>
      </c>
      <c r="AK273" s="62">
        <v>0</v>
      </c>
      <c r="AL273" s="62">
        <v>0</v>
      </c>
      <c r="AM273" s="62">
        <v>0</v>
      </c>
      <c r="AN273" s="62">
        <v>0</v>
      </c>
      <c r="AO273" s="62">
        <v>0</v>
      </c>
      <c r="AP273" s="62">
        <v>0</v>
      </c>
      <c r="AQ273" s="62">
        <v>0</v>
      </c>
      <c r="AR273" s="62">
        <v>0</v>
      </c>
      <c r="AS273" s="62">
        <v>0</v>
      </c>
      <c r="AT273" s="62">
        <v>0</v>
      </c>
      <c r="AU273" s="62">
        <v>0</v>
      </c>
      <c r="AV273" s="62">
        <v>0</v>
      </c>
      <c r="AW273" s="62">
        <v>0.25</v>
      </c>
      <c r="AX273" s="62">
        <v>0</v>
      </c>
      <c r="AY273" s="62">
        <v>0.25</v>
      </c>
      <c r="AZ273" s="62">
        <v>0</v>
      </c>
      <c r="BA273" s="62">
        <v>0</v>
      </c>
      <c r="BB273" s="62">
        <v>0</v>
      </c>
      <c r="BC273" s="62">
        <v>0</v>
      </c>
      <c r="BD273" s="62">
        <v>0</v>
      </c>
      <c r="BE273" s="62">
        <v>0</v>
      </c>
      <c r="BF273" s="62">
        <v>0</v>
      </c>
      <c r="BG273" s="62">
        <v>0</v>
      </c>
      <c r="BH273" s="62">
        <v>0</v>
      </c>
      <c r="BI273" s="62">
        <v>0</v>
      </c>
      <c r="BJ273" s="62">
        <v>0</v>
      </c>
      <c r="BK273" s="62">
        <v>0</v>
      </c>
      <c r="BL273" s="62">
        <v>0</v>
      </c>
      <c r="BM273" s="62">
        <v>0</v>
      </c>
      <c r="BN273" s="62">
        <v>3</v>
      </c>
      <c r="BO273" s="62">
        <v>0</v>
      </c>
      <c r="BP273" s="62">
        <v>2</v>
      </c>
      <c r="BQ273" s="62">
        <v>0</v>
      </c>
      <c r="BR273" s="62">
        <v>0</v>
      </c>
      <c r="BS273" s="62">
        <v>0</v>
      </c>
      <c r="BT273" s="62">
        <v>0.25</v>
      </c>
      <c r="BU273" s="62">
        <v>0.5</v>
      </c>
      <c r="BV273" s="62">
        <v>0</v>
      </c>
      <c r="BW273" s="62">
        <v>0</v>
      </c>
      <c r="BX273" s="62">
        <v>0</v>
      </c>
      <c r="BY273" s="62">
        <v>0</v>
      </c>
      <c r="BZ273" s="62">
        <v>0</v>
      </c>
      <c r="CA273" s="62">
        <v>0</v>
      </c>
      <c r="CB273" s="62">
        <v>0.25</v>
      </c>
      <c r="CC273" s="62">
        <v>0</v>
      </c>
      <c r="CD273" s="62">
        <v>0</v>
      </c>
      <c r="CE273" s="62">
        <v>0</v>
      </c>
      <c r="CF273" s="62">
        <v>0</v>
      </c>
      <c r="CG273" s="62">
        <v>0</v>
      </c>
      <c r="CH273" s="62">
        <v>1</v>
      </c>
      <c r="CI273" s="62">
        <v>0</v>
      </c>
      <c r="CJ273" s="62">
        <v>0</v>
      </c>
      <c r="CK273" s="62">
        <v>0</v>
      </c>
      <c r="CL273" s="62">
        <v>0</v>
      </c>
      <c r="CM273" s="62">
        <v>0</v>
      </c>
      <c r="CN273" s="62">
        <v>0</v>
      </c>
      <c r="CO273" s="62">
        <v>0</v>
      </c>
      <c r="CP273" s="62">
        <v>0</v>
      </c>
      <c r="CQ273" s="62">
        <v>0</v>
      </c>
      <c r="CR273" s="62">
        <v>0</v>
      </c>
      <c r="CS273" s="62">
        <v>0</v>
      </c>
      <c r="CT273" s="62">
        <v>0</v>
      </c>
      <c r="CU273" s="62">
        <v>0.25</v>
      </c>
      <c r="CV273" s="62">
        <v>60</v>
      </c>
      <c r="CW273" s="62">
        <f t="shared" si="14"/>
        <v>62.25</v>
      </c>
      <c r="CX273" s="68">
        <f t="shared" si="15"/>
        <v>99.5</v>
      </c>
      <c r="CY273" s="92">
        <f t="shared" si="13"/>
        <v>101.75</v>
      </c>
      <c r="CZ273" s="62">
        <v>17</v>
      </c>
      <c r="DA273" s="62"/>
      <c r="DB273" s="62"/>
    </row>
    <row r="274" spans="1:106" s="57" customFormat="1" ht="15.75" customHeight="1" x14ac:dyDescent="0.3">
      <c r="A274" s="62" t="s">
        <v>905</v>
      </c>
      <c r="B274" s="62" t="s">
        <v>782</v>
      </c>
      <c r="C274" s="62" t="s">
        <v>782</v>
      </c>
      <c r="D274" s="62">
        <v>2020</v>
      </c>
      <c r="E274" s="85">
        <v>44007</v>
      </c>
      <c r="F274" s="62" t="s">
        <v>137</v>
      </c>
      <c r="G274" s="62" t="s">
        <v>86</v>
      </c>
      <c r="H274" s="63" t="s">
        <v>22</v>
      </c>
      <c r="I274" s="63" t="s">
        <v>22</v>
      </c>
      <c r="J274" s="63" t="s">
        <v>21</v>
      </c>
      <c r="K274" s="63" t="s">
        <v>22</v>
      </c>
      <c r="L274" s="63" t="s">
        <v>21</v>
      </c>
      <c r="M274" s="62">
        <v>0</v>
      </c>
      <c r="N274" s="62">
        <v>0</v>
      </c>
      <c r="O274" s="62">
        <v>0</v>
      </c>
      <c r="P274" s="62">
        <v>0</v>
      </c>
      <c r="Q274" s="62">
        <v>75</v>
      </c>
      <c r="R274" s="62">
        <v>4</v>
      </c>
      <c r="S274" s="62">
        <v>0</v>
      </c>
      <c r="T274" s="62">
        <v>0</v>
      </c>
      <c r="U274" s="62">
        <v>0.25</v>
      </c>
      <c r="V274" s="62">
        <v>0</v>
      </c>
      <c r="W274" s="62">
        <v>0</v>
      </c>
      <c r="X274" s="62">
        <v>0</v>
      </c>
      <c r="Y274" s="62">
        <v>2</v>
      </c>
      <c r="Z274" s="62">
        <v>0</v>
      </c>
      <c r="AA274" s="62">
        <v>0</v>
      </c>
      <c r="AB274" s="62">
        <v>0</v>
      </c>
      <c r="AC274" s="62">
        <v>3</v>
      </c>
      <c r="AD274" s="62">
        <v>6</v>
      </c>
      <c r="AE274" s="62">
        <v>0</v>
      </c>
      <c r="AF274" s="62">
        <v>0</v>
      </c>
      <c r="AG274" s="62">
        <v>0.25</v>
      </c>
      <c r="AH274" s="62">
        <v>0</v>
      </c>
      <c r="AI274" s="62">
        <v>0</v>
      </c>
      <c r="AJ274" s="62">
        <v>0</v>
      </c>
      <c r="AK274" s="62">
        <v>0</v>
      </c>
      <c r="AL274" s="62">
        <v>0</v>
      </c>
      <c r="AM274" s="62">
        <v>0</v>
      </c>
      <c r="AN274" s="62">
        <v>0</v>
      </c>
      <c r="AO274" s="62">
        <v>0</v>
      </c>
      <c r="AP274" s="62">
        <v>0</v>
      </c>
      <c r="AQ274" s="62">
        <v>0</v>
      </c>
      <c r="AR274" s="62">
        <v>0</v>
      </c>
      <c r="AS274" s="62">
        <v>0</v>
      </c>
      <c r="AT274" s="62">
        <v>0</v>
      </c>
      <c r="AU274" s="62">
        <v>0</v>
      </c>
      <c r="AV274" s="62">
        <v>0</v>
      </c>
      <c r="AW274" s="62">
        <v>0</v>
      </c>
      <c r="AX274" s="62">
        <v>0</v>
      </c>
      <c r="AY274" s="62">
        <v>0</v>
      </c>
      <c r="AZ274" s="62">
        <v>0</v>
      </c>
      <c r="BA274" s="62">
        <v>0</v>
      </c>
      <c r="BB274" s="62">
        <v>0</v>
      </c>
      <c r="BC274" s="62">
        <v>0</v>
      </c>
      <c r="BD274" s="62">
        <v>0</v>
      </c>
      <c r="BE274" s="62">
        <v>0.25</v>
      </c>
      <c r="BF274" s="62">
        <v>0</v>
      </c>
      <c r="BG274" s="62">
        <v>0</v>
      </c>
      <c r="BH274" s="62">
        <v>0</v>
      </c>
      <c r="BI274" s="62">
        <v>0</v>
      </c>
      <c r="BJ274" s="62">
        <v>0</v>
      </c>
      <c r="BK274" s="62">
        <v>0</v>
      </c>
      <c r="BL274" s="62">
        <v>0</v>
      </c>
      <c r="BM274" s="62">
        <v>0</v>
      </c>
      <c r="BN274" s="62">
        <v>0.5</v>
      </c>
      <c r="BO274" s="62">
        <v>0</v>
      </c>
      <c r="BP274" s="62">
        <v>3</v>
      </c>
      <c r="BQ274" s="62">
        <v>0</v>
      </c>
      <c r="BR274" s="62">
        <v>0</v>
      </c>
      <c r="BS274" s="62">
        <v>0</v>
      </c>
      <c r="BT274" s="62">
        <v>0</v>
      </c>
      <c r="BU274" s="62">
        <v>0</v>
      </c>
      <c r="BV274" s="62">
        <v>0</v>
      </c>
      <c r="BW274" s="62">
        <v>0</v>
      </c>
      <c r="BX274" s="62">
        <v>0</v>
      </c>
      <c r="BY274" s="62">
        <v>1</v>
      </c>
      <c r="BZ274" s="62">
        <v>0</v>
      </c>
      <c r="CA274" s="62">
        <v>0</v>
      </c>
      <c r="CB274" s="62">
        <v>0</v>
      </c>
      <c r="CC274" s="62">
        <v>0</v>
      </c>
      <c r="CD274" s="62">
        <v>0</v>
      </c>
      <c r="CE274" s="62">
        <v>0</v>
      </c>
      <c r="CF274" s="62">
        <v>0.5</v>
      </c>
      <c r="CG274" s="62">
        <v>0</v>
      </c>
      <c r="CH274" s="62">
        <v>2</v>
      </c>
      <c r="CI274" s="62">
        <v>0</v>
      </c>
      <c r="CJ274" s="62">
        <v>0</v>
      </c>
      <c r="CK274" s="62">
        <v>0</v>
      </c>
      <c r="CL274" s="62">
        <v>0</v>
      </c>
      <c r="CM274" s="62">
        <v>0</v>
      </c>
      <c r="CN274" s="62">
        <v>0</v>
      </c>
      <c r="CO274" s="62">
        <v>0</v>
      </c>
      <c r="CP274" s="62">
        <v>0</v>
      </c>
      <c r="CQ274" s="62">
        <v>0.25</v>
      </c>
      <c r="CR274" s="62">
        <v>0</v>
      </c>
      <c r="CS274" s="62">
        <v>0</v>
      </c>
      <c r="CT274" s="62">
        <v>0</v>
      </c>
      <c r="CU274" s="62">
        <v>0.25</v>
      </c>
      <c r="CV274" s="62">
        <v>20</v>
      </c>
      <c r="CW274" s="62">
        <f t="shared" si="14"/>
        <v>19.25</v>
      </c>
      <c r="CX274" s="68">
        <f t="shared" si="15"/>
        <v>99</v>
      </c>
      <c r="CY274" s="92">
        <f t="shared" si="13"/>
        <v>98.25</v>
      </c>
      <c r="CZ274" s="62">
        <v>3</v>
      </c>
      <c r="DA274" s="62"/>
      <c r="DB274" s="62"/>
    </row>
    <row r="275" spans="1:106" s="57" customFormat="1" ht="15.75" customHeight="1" x14ac:dyDescent="0.3">
      <c r="A275" s="62" t="s">
        <v>905</v>
      </c>
      <c r="B275" s="62" t="s">
        <v>782</v>
      </c>
      <c r="C275" s="62" t="s">
        <v>782</v>
      </c>
      <c r="D275" s="62">
        <v>2020</v>
      </c>
      <c r="E275" s="85">
        <v>44007</v>
      </c>
      <c r="F275" s="62" t="s">
        <v>137</v>
      </c>
      <c r="G275" s="62" t="s">
        <v>89</v>
      </c>
      <c r="H275" s="63" t="s">
        <v>45</v>
      </c>
      <c r="I275" s="63" t="s">
        <v>45</v>
      </c>
      <c r="J275" s="63" t="s">
        <v>45</v>
      </c>
      <c r="K275" s="63" t="s">
        <v>45</v>
      </c>
      <c r="L275" s="63" t="s">
        <v>45</v>
      </c>
      <c r="M275" s="62">
        <v>0</v>
      </c>
      <c r="N275" s="62">
        <v>0</v>
      </c>
      <c r="O275" s="62">
        <v>0</v>
      </c>
      <c r="P275" s="62">
        <v>0</v>
      </c>
      <c r="Q275" s="62">
        <v>85</v>
      </c>
      <c r="R275" s="62">
        <v>4</v>
      </c>
      <c r="S275" s="62">
        <v>0</v>
      </c>
      <c r="T275" s="62">
        <v>0</v>
      </c>
      <c r="U275" s="62">
        <v>0.25</v>
      </c>
      <c r="V275" s="62">
        <v>0</v>
      </c>
      <c r="W275" s="62">
        <v>0</v>
      </c>
      <c r="X275" s="62">
        <v>0</v>
      </c>
      <c r="Y275" s="62">
        <v>0.5</v>
      </c>
      <c r="Z275" s="62">
        <v>0</v>
      </c>
      <c r="AA275" s="62">
        <v>0</v>
      </c>
      <c r="AB275" s="62">
        <v>0</v>
      </c>
      <c r="AC275" s="62">
        <v>3</v>
      </c>
      <c r="AD275" s="62">
        <v>3</v>
      </c>
      <c r="AE275" s="62">
        <v>0</v>
      </c>
      <c r="AF275" s="62">
        <v>0</v>
      </c>
      <c r="AG275" s="62">
        <v>0</v>
      </c>
      <c r="AH275" s="62">
        <v>0</v>
      </c>
      <c r="AI275" s="62">
        <v>0</v>
      </c>
      <c r="AJ275" s="62">
        <v>0</v>
      </c>
      <c r="AK275" s="62">
        <v>0</v>
      </c>
      <c r="AL275" s="62">
        <v>0</v>
      </c>
      <c r="AM275" s="62">
        <v>0</v>
      </c>
      <c r="AN275" s="62">
        <v>0</v>
      </c>
      <c r="AO275" s="62">
        <v>0</v>
      </c>
      <c r="AP275" s="62">
        <v>0</v>
      </c>
      <c r="AQ275" s="62">
        <v>0</v>
      </c>
      <c r="AR275" s="62">
        <v>0</v>
      </c>
      <c r="AS275" s="62">
        <v>0</v>
      </c>
      <c r="AT275" s="62">
        <v>0</v>
      </c>
      <c r="AU275" s="62">
        <v>0</v>
      </c>
      <c r="AV275" s="62">
        <v>0</v>
      </c>
      <c r="AW275" s="62">
        <v>1</v>
      </c>
      <c r="AX275" s="62">
        <v>0</v>
      </c>
      <c r="AY275" s="62">
        <v>0</v>
      </c>
      <c r="AZ275" s="62">
        <v>0</v>
      </c>
      <c r="BA275" s="62">
        <v>0</v>
      </c>
      <c r="BB275" s="62">
        <v>0</v>
      </c>
      <c r="BC275" s="62">
        <v>0</v>
      </c>
      <c r="BD275" s="62">
        <v>0</v>
      </c>
      <c r="BE275" s="62">
        <v>0</v>
      </c>
      <c r="BF275" s="62">
        <v>0</v>
      </c>
      <c r="BG275" s="62">
        <v>0</v>
      </c>
      <c r="BH275" s="62">
        <v>0</v>
      </c>
      <c r="BI275" s="62">
        <v>0</v>
      </c>
      <c r="BJ275" s="62">
        <v>0</v>
      </c>
      <c r="BK275" s="62">
        <v>0</v>
      </c>
      <c r="BL275" s="62">
        <v>0</v>
      </c>
      <c r="BM275" s="62">
        <v>0</v>
      </c>
      <c r="BN275" s="62">
        <v>0</v>
      </c>
      <c r="BO275" s="62">
        <v>0</v>
      </c>
      <c r="BP275" s="62">
        <v>2</v>
      </c>
      <c r="BQ275" s="62">
        <v>0</v>
      </c>
      <c r="BR275" s="62">
        <v>0</v>
      </c>
      <c r="BS275" s="62">
        <v>0</v>
      </c>
      <c r="BT275" s="62">
        <v>0</v>
      </c>
      <c r="BU275" s="62">
        <v>0.25</v>
      </c>
      <c r="BV275" s="62">
        <v>0</v>
      </c>
      <c r="BW275" s="62">
        <v>0</v>
      </c>
      <c r="BX275" s="62">
        <v>0</v>
      </c>
      <c r="BY275" s="62">
        <v>0.25</v>
      </c>
      <c r="BZ275" s="62">
        <v>0.25</v>
      </c>
      <c r="CA275" s="62">
        <v>0</v>
      </c>
      <c r="CB275" s="62">
        <v>0.25</v>
      </c>
      <c r="CC275" s="62">
        <v>0</v>
      </c>
      <c r="CD275" s="62">
        <v>0</v>
      </c>
      <c r="CE275" s="62">
        <v>0</v>
      </c>
      <c r="CF275" s="62">
        <v>0</v>
      </c>
      <c r="CG275" s="62">
        <v>0</v>
      </c>
      <c r="CH275" s="62">
        <v>2</v>
      </c>
      <c r="CI275" s="62">
        <v>0</v>
      </c>
      <c r="CJ275" s="62">
        <v>0</v>
      </c>
      <c r="CK275" s="62">
        <v>0</v>
      </c>
      <c r="CL275" s="62">
        <v>0</v>
      </c>
      <c r="CM275" s="62">
        <v>0</v>
      </c>
      <c r="CN275" s="62">
        <v>0</v>
      </c>
      <c r="CO275" s="62">
        <v>0</v>
      </c>
      <c r="CP275" s="62">
        <v>0</v>
      </c>
      <c r="CQ275" s="62">
        <v>0.25</v>
      </c>
      <c r="CR275" s="62">
        <v>0</v>
      </c>
      <c r="CS275" s="62">
        <v>0</v>
      </c>
      <c r="CT275" s="62">
        <v>0</v>
      </c>
      <c r="CU275" s="62">
        <v>0</v>
      </c>
      <c r="CV275" s="62">
        <v>12</v>
      </c>
      <c r="CW275" s="62">
        <f t="shared" si="14"/>
        <v>13</v>
      </c>
      <c r="CX275" s="68">
        <f t="shared" si="15"/>
        <v>101</v>
      </c>
      <c r="CY275" s="92">
        <f t="shared" si="13"/>
        <v>102</v>
      </c>
      <c r="CZ275" s="62">
        <v>0</v>
      </c>
      <c r="DA275" s="62"/>
      <c r="DB275" s="62"/>
    </row>
    <row r="276" spans="1:106" s="57" customFormat="1" ht="15.75" customHeight="1" x14ac:dyDescent="0.3">
      <c r="A276" s="62" t="s">
        <v>905</v>
      </c>
      <c r="B276" s="62" t="s">
        <v>782</v>
      </c>
      <c r="C276" s="62" t="s">
        <v>782</v>
      </c>
      <c r="D276" s="62">
        <v>2020</v>
      </c>
      <c r="E276" s="85">
        <v>44007</v>
      </c>
      <c r="F276" s="62" t="s">
        <v>137</v>
      </c>
      <c r="G276" s="62" t="s">
        <v>92</v>
      </c>
      <c r="H276" s="63" t="s">
        <v>35</v>
      </c>
      <c r="I276" s="63" t="s">
        <v>31</v>
      </c>
      <c r="J276" s="63" t="s">
        <v>31</v>
      </c>
      <c r="K276" s="63" t="s">
        <v>31</v>
      </c>
      <c r="L276" s="63" t="s">
        <v>31</v>
      </c>
      <c r="M276" s="62">
        <v>1</v>
      </c>
      <c r="N276" s="62">
        <v>1</v>
      </c>
      <c r="O276" s="62">
        <v>0</v>
      </c>
      <c r="P276" s="62">
        <v>0</v>
      </c>
      <c r="Q276" s="62">
        <v>68</v>
      </c>
      <c r="R276" s="62">
        <v>15</v>
      </c>
      <c r="S276" s="62">
        <v>0</v>
      </c>
      <c r="T276" s="62">
        <v>0</v>
      </c>
      <c r="U276" s="62">
        <v>0.25</v>
      </c>
      <c r="V276" s="62">
        <v>0</v>
      </c>
      <c r="W276" s="62">
        <v>0</v>
      </c>
      <c r="X276" s="62">
        <v>0</v>
      </c>
      <c r="Y276" s="62">
        <v>2</v>
      </c>
      <c r="Z276" s="62">
        <v>0</v>
      </c>
      <c r="AA276" s="62">
        <v>0</v>
      </c>
      <c r="AB276" s="62">
        <v>0</v>
      </c>
      <c r="AC276" s="62">
        <v>4</v>
      </c>
      <c r="AD276" s="62">
        <v>0.5</v>
      </c>
      <c r="AE276" s="62">
        <v>0</v>
      </c>
      <c r="AF276" s="62">
        <v>0.25</v>
      </c>
      <c r="AG276" s="62">
        <v>0</v>
      </c>
      <c r="AH276" s="62">
        <v>0</v>
      </c>
      <c r="AI276" s="62">
        <v>0</v>
      </c>
      <c r="AJ276" s="62">
        <v>0</v>
      </c>
      <c r="AK276" s="62">
        <v>0</v>
      </c>
      <c r="AL276" s="62">
        <v>0</v>
      </c>
      <c r="AM276" s="62">
        <v>0</v>
      </c>
      <c r="AN276" s="62">
        <v>0</v>
      </c>
      <c r="AO276" s="62">
        <v>0</v>
      </c>
      <c r="AP276" s="62">
        <v>0</v>
      </c>
      <c r="AQ276" s="62">
        <v>0</v>
      </c>
      <c r="AR276" s="62">
        <v>0</v>
      </c>
      <c r="AS276" s="62">
        <v>0</v>
      </c>
      <c r="AT276" s="62">
        <v>0</v>
      </c>
      <c r="AU276" s="62">
        <v>0</v>
      </c>
      <c r="AV276" s="62">
        <v>0</v>
      </c>
      <c r="AW276" s="62">
        <v>1</v>
      </c>
      <c r="AX276" s="62">
        <v>0</v>
      </c>
      <c r="AY276" s="62">
        <v>0</v>
      </c>
      <c r="AZ276" s="62">
        <v>0</v>
      </c>
      <c r="BA276" s="62">
        <v>0</v>
      </c>
      <c r="BB276" s="62">
        <v>0</v>
      </c>
      <c r="BC276" s="62">
        <v>0</v>
      </c>
      <c r="BD276" s="62">
        <v>0</v>
      </c>
      <c r="BE276" s="62">
        <v>0.25</v>
      </c>
      <c r="BF276" s="62">
        <v>0</v>
      </c>
      <c r="BG276" s="62">
        <v>0</v>
      </c>
      <c r="BH276" s="62">
        <v>0</v>
      </c>
      <c r="BI276" s="62">
        <v>0</v>
      </c>
      <c r="BJ276" s="62">
        <v>0</v>
      </c>
      <c r="BK276" s="62">
        <v>0</v>
      </c>
      <c r="BL276" s="62">
        <v>0</v>
      </c>
      <c r="BM276" s="62">
        <v>0</v>
      </c>
      <c r="BN276" s="62">
        <v>0.5</v>
      </c>
      <c r="BO276" s="62">
        <v>0</v>
      </c>
      <c r="BP276" s="62">
        <v>0.25</v>
      </c>
      <c r="BQ276" s="62">
        <v>0</v>
      </c>
      <c r="BR276" s="62">
        <v>0</v>
      </c>
      <c r="BS276" s="62">
        <v>0</v>
      </c>
      <c r="BT276" s="62">
        <v>0</v>
      </c>
      <c r="BU276" s="62">
        <v>0.25</v>
      </c>
      <c r="BV276" s="62">
        <v>0</v>
      </c>
      <c r="BW276" s="62">
        <v>0</v>
      </c>
      <c r="BX276" s="62">
        <v>0</v>
      </c>
      <c r="BY276" s="62">
        <v>0</v>
      </c>
      <c r="BZ276" s="62">
        <v>0</v>
      </c>
      <c r="CA276" s="62">
        <v>0</v>
      </c>
      <c r="CB276" s="62">
        <v>0.25</v>
      </c>
      <c r="CC276" s="62">
        <v>0</v>
      </c>
      <c r="CD276" s="62">
        <v>0</v>
      </c>
      <c r="CE276" s="62">
        <v>0</v>
      </c>
      <c r="CF276" s="62">
        <v>2</v>
      </c>
      <c r="CG276" s="62">
        <v>0</v>
      </c>
      <c r="CH276" s="62">
        <v>2</v>
      </c>
      <c r="CI276" s="62">
        <v>0</v>
      </c>
      <c r="CJ276" s="62">
        <v>0</v>
      </c>
      <c r="CK276" s="62">
        <v>0</v>
      </c>
      <c r="CL276" s="62">
        <v>0</v>
      </c>
      <c r="CM276" s="62">
        <v>0</v>
      </c>
      <c r="CN276" s="62">
        <v>0</v>
      </c>
      <c r="CO276" s="62">
        <v>0</v>
      </c>
      <c r="CP276" s="62">
        <v>0</v>
      </c>
      <c r="CQ276" s="62">
        <v>0.25</v>
      </c>
      <c r="CR276" s="62">
        <v>0</v>
      </c>
      <c r="CS276" s="62">
        <v>0</v>
      </c>
      <c r="CT276" s="62">
        <v>0</v>
      </c>
      <c r="CU276" s="62">
        <v>0.25</v>
      </c>
      <c r="CV276" s="62">
        <v>15</v>
      </c>
      <c r="CW276" s="62">
        <f t="shared" si="14"/>
        <v>14</v>
      </c>
      <c r="CX276" s="68">
        <f t="shared" si="15"/>
        <v>100</v>
      </c>
      <c r="CY276" s="92">
        <f t="shared" si="13"/>
        <v>99</v>
      </c>
      <c r="CZ276" s="62">
        <v>4</v>
      </c>
      <c r="DA276" s="62"/>
      <c r="DB276" s="62"/>
    </row>
    <row r="277" spans="1:106" s="57" customFormat="1" ht="15.75" customHeight="1" x14ac:dyDescent="0.3">
      <c r="A277" s="62" t="s">
        <v>905</v>
      </c>
      <c r="B277" s="62" t="s">
        <v>782</v>
      </c>
      <c r="C277" s="62" t="s">
        <v>782</v>
      </c>
      <c r="D277" s="62">
        <v>2020</v>
      </c>
      <c r="E277" s="85">
        <v>44007</v>
      </c>
      <c r="F277" s="62" t="s">
        <v>137</v>
      </c>
      <c r="G277" s="62" t="s">
        <v>95</v>
      </c>
      <c r="H277" s="63" t="s">
        <v>45</v>
      </c>
      <c r="I277" s="63" t="s">
        <v>45</v>
      </c>
      <c r="J277" s="63" t="s">
        <v>45</v>
      </c>
      <c r="K277" s="63" t="s">
        <v>45</v>
      </c>
      <c r="L277" s="63" t="s">
        <v>45</v>
      </c>
      <c r="M277" s="62">
        <v>0</v>
      </c>
      <c r="N277" s="62">
        <v>0</v>
      </c>
      <c r="O277" s="62">
        <v>0</v>
      </c>
      <c r="P277" s="62">
        <v>0</v>
      </c>
      <c r="Q277" s="62">
        <v>75</v>
      </c>
      <c r="R277" s="62">
        <v>5</v>
      </c>
      <c r="S277" s="62">
        <v>0</v>
      </c>
      <c r="T277" s="62">
        <v>0</v>
      </c>
      <c r="U277" s="62">
        <v>0.25</v>
      </c>
      <c r="V277" s="62">
        <v>0</v>
      </c>
      <c r="W277" s="62">
        <v>0</v>
      </c>
      <c r="X277" s="62">
        <v>0</v>
      </c>
      <c r="Y277" s="62">
        <v>1</v>
      </c>
      <c r="Z277" s="62">
        <v>0</v>
      </c>
      <c r="AA277" s="62">
        <v>0</v>
      </c>
      <c r="AB277" s="62">
        <v>0</v>
      </c>
      <c r="AC277" s="62">
        <v>2</v>
      </c>
      <c r="AD277" s="62">
        <v>7</v>
      </c>
      <c r="AE277" s="62">
        <v>0</v>
      </c>
      <c r="AF277" s="62">
        <v>0.25</v>
      </c>
      <c r="AG277" s="62">
        <v>0</v>
      </c>
      <c r="AH277" s="62">
        <v>0</v>
      </c>
      <c r="AI277" s="62">
        <v>0</v>
      </c>
      <c r="AJ277" s="62">
        <v>0</v>
      </c>
      <c r="AK277" s="62">
        <v>0</v>
      </c>
      <c r="AL277" s="62">
        <v>0</v>
      </c>
      <c r="AM277" s="62">
        <v>0</v>
      </c>
      <c r="AN277" s="62">
        <v>0</v>
      </c>
      <c r="AO277" s="62">
        <v>0</v>
      </c>
      <c r="AP277" s="62">
        <v>0</v>
      </c>
      <c r="AQ277" s="62">
        <v>0</v>
      </c>
      <c r="AR277" s="62">
        <v>0</v>
      </c>
      <c r="AS277" s="62">
        <v>0</v>
      </c>
      <c r="AT277" s="62">
        <v>0</v>
      </c>
      <c r="AU277" s="62">
        <v>0</v>
      </c>
      <c r="AV277" s="62">
        <v>0</v>
      </c>
      <c r="AW277" s="62">
        <v>2</v>
      </c>
      <c r="AX277" s="62">
        <v>0</v>
      </c>
      <c r="AY277" s="62">
        <v>0</v>
      </c>
      <c r="AZ277" s="62">
        <v>0</v>
      </c>
      <c r="BA277" s="62">
        <v>0</v>
      </c>
      <c r="BB277" s="62">
        <v>0</v>
      </c>
      <c r="BC277" s="62">
        <v>0</v>
      </c>
      <c r="BD277" s="62">
        <v>0</v>
      </c>
      <c r="BE277" s="62">
        <v>0</v>
      </c>
      <c r="BF277" s="62">
        <v>0</v>
      </c>
      <c r="BG277" s="62">
        <v>0</v>
      </c>
      <c r="BH277" s="62">
        <v>0</v>
      </c>
      <c r="BI277" s="62">
        <v>0</v>
      </c>
      <c r="BJ277" s="62">
        <v>0</v>
      </c>
      <c r="BK277" s="62">
        <v>0</v>
      </c>
      <c r="BL277" s="62">
        <v>0</v>
      </c>
      <c r="BM277" s="62">
        <v>0</v>
      </c>
      <c r="BN277" s="62">
        <v>3</v>
      </c>
      <c r="BO277" s="62">
        <v>0</v>
      </c>
      <c r="BP277" s="62">
        <v>1</v>
      </c>
      <c r="BQ277" s="62">
        <v>0</v>
      </c>
      <c r="BR277" s="62">
        <v>0</v>
      </c>
      <c r="BS277" s="62">
        <v>0</v>
      </c>
      <c r="BT277" s="62">
        <v>0</v>
      </c>
      <c r="BU277" s="62">
        <v>0.5</v>
      </c>
      <c r="BV277" s="62">
        <v>0</v>
      </c>
      <c r="BW277" s="62">
        <v>0</v>
      </c>
      <c r="BX277" s="62">
        <v>0</v>
      </c>
      <c r="BY277" s="62">
        <v>0.5</v>
      </c>
      <c r="BZ277" s="62">
        <v>0</v>
      </c>
      <c r="CA277" s="62">
        <v>0</v>
      </c>
      <c r="CB277" s="62">
        <v>0</v>
      </c>
      <c r="CC277" s="62">
        <v>0</v>
      </c>
      <c r="CD277" s="62">
        <v>0</v>
      </c>
      <c r="CE277" s="62">
        <v>0</v>
      </c>
      <c r="CF277" s="62">
        <v>0</v>
      </c>
      <c r="CG277" s="62">
        <v>0</v>
      </c>
      <c r="CH277" s="62">
        <v>3</v>
      </c>
      <c r="CI277" s="62">
        <v>0</v>
      </c>
      <c r="CJ277" s="62">
        <v>0</v>
      </c>
      <c r="CK277" s="62">
        <v>0</v>
      </c>
      <c r="CL277" s="62">
        <v>0</v>
      </c>
      <c r="CM277" s="62">
        <v>0</v>
      </c>
      <c r="CN277" s="62">
        <v>0</v>
      </c>
      <c r="CO277" s="62">
        <v>0.25</v>
      </c>
      <c r="CP277" s="62">
        <v>0</v>
      </c>
      <c r="CQ277" s="62">
        <v>0.25</v>
      </c>
      <c r="CR277" s="62">
        <v>0</v>
      </c>
      <c r="CS277" s="62">
        <v>0</v>
      </c>
      <c r="CT277" s="62">
        <v>0</v>
      </c>
      <c r="CU277" s="62">
        <v>0.25</v>
      </c>
      <c r="CV277" s="62">
        <v>20</v>
      </c>
      <c r="CW277" s="62">
        <f t="shared" si="14"/>
        <v>21.25</v>
      </c>
      <c r="CX277" s="68">
        <f t="shared" si="15"/>
        <v>100</v>
      </c>
      <c r="CY277" s="92">
        <f t="shared" si="13"/>
        <v>101.25</v>
      </c>
      <c r="CZ277" s="62">
        <v>29</v>
      </c>
      <c r="DA277" s="62"/>
      <c r="DB277" s="62"/>
    </row>
    <row r="278" spans="1:106" s="57" customFormat="1" ht="15.75" customHeight="1" x14ac:dyDescent="0.3">
      <c r="A278" s="62" t="s">
        <v>905</v>
      </c>
      <c r="B278" s="62" t="s">
        <v>782</v>
      </c>
      <c r="C278" s="62" t="s">
        <v>782</v>
      </c>
      <c r="D278" s="62">
        <v>2020</v>
      </c>
      <c r="E278" s="85">
        <v>44007</v>
      </c>
      <c r="F278" s="62" t="s">
        <v>137</v>
      </c>
      <c r="G278" s="62" t="s">
        <v>98</v>
      </c>
      <c r="H278" s="63" t="s">
        <v>27</v>
      </c>
      <c r="I278" s="63" t="s">
        <v>27</v>
      </c>
      <c r="J278" s="63" t="s">
        <v>26</v>
      </c>
      <c r="K278" s="63" t="s">
        <v>27</v>
      </c>
      <c r="L278" s="63" t="s">
        <v>26</v>
      </c>
      <c r="M278" s="62">
        <v>0</v>
      </c>
      <c r="N278" s="62">
        <v>0.25</v>
      </c>
      <c r="O278" s="62">
        <v>0</v>
      </c>
      <c r="P278" s="62">
        <v>0.25</v>
      </c>
      <c r="Q278" s="62">
        <v>73</v>
      </c>
      <c r="R278" s="62">
        <v>11</v>
      </c>
      <c r="S278" s="62">
        <v>0</v>
      </c>
      <c r="T278" s="62">
        <v>0</v>
      </c>
      <c r="U278" s="62">
        <v>0.25</v>
      </c>
      <c r="V278" s="62">
        <v>0</v>
      </c>
      <c r="W278" s="62">
        <v>0</v>
      </c>
      <c r="X278" s="62">
        <v>0</v>
      </c>
      <c r="Y278" s="62">
        <v>2</v>
      </c>
      <c r="Z278" s="62">
        <v>0</v>
      </c>
      <c r="AA278" s="62">
        <v>0</v>
      </c>
      <c r="AB278" s="62">
        <v>0</v>
      </c>
      <c r="AC278" s="62">
        <v>4</v>
      </c>
      <c r="AD278" s="62">
        <v>1</v>
      </c>
      <c r="AE278" s="62">
        <v>0</v>
      </c>
      <c r="AF278" s="62">
        <v>0.25</v>
      </c>
      <c r="AG278" s="62">
        <v>0</v>
      </c>
      <c r="AH278" s="62">
        <v>0</v>
      </c>
      <c r="AI278" s="62">
        <v>0</v>
      </c>
      <c r="AJ278" s="62">
        <v>0</v>
      </c>
      <c r="AK278" s="62">
        <v>0</v>
      </c>
      <c r="AL278" s="62">
        <v>0</v>
      </c>
      <c r="AM278" s="62">
        <v>0</v>
      </c>
      <c r="AN278" s="62">
        <v>0</v>
      </c>
      <c r="AO278" s="62">
        <v>0</v>
      </c>
      <c r="AP278" s="62">
        <v>0</v>
      </c>
      <c r="AQ278" s="62">
        <v>0</v>
      </c>
      <c r="AR278" s="62">
        <v>0</v>
      </c>
      <c r="AS278" s="62">
        <v>0</v>
      </c>
      <c r="AT278" s="62">
        <v>0</v>
      </c>
      <c r="AU278" s="62">
        <v>0</v>
      </c>
      <c r="AV278" s="62">
        <v>0</v>
      </c>
      <c r="AW278" s="62">
        <v>0.5</v>
      </c>
      <c r="AX278" s="62">
        <v>0</v>
      </c>
      <c r="AY278" s="62">
        <v>0</v>
      </c>
      <c r="AZ278" s="62">
        <v>0</v>
      </c>
      <c r="BA278" s="62">
        <v>0</v>
      </c>
      <c r="BB278" s="62">
        <v>0</v>
      </c>
      <c r="BC278" s="62">
        <v>0</v>
      </c>
      <c r="BD278" s="62">
        <v>0</v>
      </c>
      <c r="BE278" s="62">
        <v>0</v>
      </c>
      <c r="BF278" s="62">
        <v>0</v>
      </c>
      <c r="BG278" s="62">
        <v>0</v>
      </c>
      <c r="BH278" s="62">
        <v>0</v>
      </c>
      <c r="BI278" s="62">
        <v>0</v>
      </c>
      <c r="BJ278" s="62">
        <v>0</v>
      </c>
      <c r="BK278" s="62">
        <v>0</v>
      </c>
      <c r="BL278" s="62">
        <v>0</v>
      </c>
      <c r="BM278" s="62">
        <v>0</v>
      </c>
      <c r="BN278" s="62">
        <v>0</v>
      </c>
      <c r="BO278" s="62">
        <v>0</v>
      </c>
      <c r="BP278" s="62">
        <v>2</v>
      </c>
      <c r="BQ278" s="62">
        <v>0</v>
      </c>
      <c r="BR278" s="62">
        <v>0</v>
      </c>
      <c r="BS278" s="62">
        <v>0</v>
      </c>
      <c r="BT278" s="62">
        <v>0</v>
      </c>
      <c r="BU278" s="62">
        <v>0</v>
      </c>
      <c r="BV278" s="62">
        <v>0</v>
      </c>
      <c r="BW278" s="62">
        <v>0</v>
      </c>
      <c r="BX278" s="62">
        <v>0</v>
      </c>
      <c r="BY278" s="62">
        <v>1</v>
      </c>
      <c r="BZ278" s="62">
        <v>0</v>
      </c>
      <c r="CA278" s="62">
        <v>0</v>
      </c>
      <c r="CB278" s="62">
        <v>2</v>
      </c>
      <c r="CC278" s="62">
        <v>0</v>
      </c>
      <c r="CD278" s="62">
        <v>0</v>
      </c>
      <c r="CE278" s="62">
        <v>0</v>
      </c>
      <c r="CF278" s="62">
        <v>0</v>
      </c>
      <c r="CG278" s="62">
        <v>0</v>
      </c>
      <c r="CH278" s="62">
        <v>3</v>
      </c>
      <c r="CI278" s="62">
        <v>0</v>
      </c>
      <c r="CJ278" s="62">
        <v>0</v>
      </c>
      <c r="CK278" s="62">
        <v>0</v>
      </c>
      <c r="CL278" s="62">
        <v>0</v>
      </c>
      <c r="CM278" s="62">
        <v>0</v>
      </c>
      <c r="CN278" s="62">
        <v>0</v>
      </c>
      <c r="CO278" s="62">
        <v>0</v>
      </c>
      <c r="CP278" s="62">
        <v>0</v>
      </c>
      <c r="CQ278" s="62">
        <v>0.25</v>
      </c>
      <c r="CR278" s="62">
        <v>0</v>
      </c>
      <c r="CS278" s="62">
        <v>0</v>
      </c>
      <c r="CT278" s="62">
        <v>0</v>
      </c>
      <c r="CU278" s="62">
        <v>0.25</v>
      </c>
      <c r="CV278" s="62">
        <v>15</v>
      </c>
      <c r="CW278" s="62">
        <f t="shared" si="14"/>
        <v>16.5</v>
      </c>
      <c r="CX278" s="68">
        <f t="shared" si="15"/>
        <v>99.5</v>
      </c>
      <c r="CY278" s="92">
        <f t="shared" si="13"/>
        <v>101</v>
      </c>
      <c r="CZ278" s="62">
        <v>0</v>
      </c>
      <c r="DA278" s="62"/>
      <c r="DB278" s="62"/>
    </row>
    <row r="279" spans="1:106" s="57" customFormat="1" ht="15.75" customHeight="1" x14ac:dyDescent="0.3">
      <c r="A279" s="62" t="s">
        <v>905</v>
      </c>
      <c r="B279" s="62" t="s">
        <v>782</v>
      </c>
      <c r="C279" s="62" t="s">
        <v>782</v>
      </c>
      <c r="D279" s="62">
        <v>2020</v>
      </c>
      <c r="E279" s="85">
        <v>44007</v>
      </c>
      <c r="F279" s="62" t="s">
        <v>137</v>
      </c>
      <c r="G279" s="62" t="s">
        <v>190</v>
      </c>
      <c r="H279" s="63" t="s">
        <v>35</v>
      </c>
      <c r="I279" s="63" t="s">
        <v>31</v>
      </c>
      <c r="J279" s="63" t="s">
        <v>31</v>
      </c>
      <c r="K279" s="63" t="s">
        <v>31</v>
      </c>
      <c r="L279" s="63" t="s">
        <v>31</v>
      </c>
      <c r="M279" s="62">
        <v>0.25</v>
      </c>
      <c r="N279" s="62">
        <v>0.5</v>
      </c>
      <c r="O279" s="62">
        <v>0</v>
      </c>
      <c r="P279" s="62">
        <v>0.25</v>
      </c>
      <c r="Q279" s="62">
        <v>70</v>
      </c>
      <c r="R279" s="62">
        <v>8</v>
      </c>
      <c r="S279" s="62">
        <v>0</v>
      </c>
      <c r="T279" s="62">
        <v>0</v>
      </c>
      <c r="U279" s="62">
        <v>0.25</v>
      </c>
      <c r="V279" s="62">
        <v>0</v>
      </c>
      <c r="W279" s="62">
        <v>0</v>
      </c>
      <c r="X279" s="62">
        <v>0</v>
      </c>
      <c r="Y279" s="62">
        <v>0.5</v>
      </c>
      <c r="Z279" s="62">
        <v>0</v>
      </c>
      <c r="AA279" s="62">
        <v>0</v>
      </c>
      <c r="AB279" s="62">
        <v>0</v>
      </c>
      <c r="AC279" s="62">
        <v>0</v>
      </c>
      <c r="AD279" s="62">
        <v>4</v>
      </c>
      <c r="AE279" s="62">
        <v>0</v>
      </c>
      <c r="AF279" s="62">
        <v>0.25</v>
      </c>
      <c r="AG279" s="62">
        <v>0</v>
      </c>
      <c r="AH279" s="62">
        <v>0</v>
      </c>
      <c r="AI279" s="62">
        <v>0</v>
      </c>
      <c r="AJ279" s="62">
        <v>0</v>
      </c>
      <c r="AK279" s="62">
        <v>0</v>
      </c>
      <c r="AL279" s="62">
        <v>0</v>
      </c>
      <c r="AM279" s="62">
        <v>0</v>
      </c>
      <c r="AN279" s="62">
        <v>0</v>
      </c>
      <c r="AO279" s="62">
        <v>0</v>
      </c>
      <c r="AP279" s="62">
        <v>0</v>
      </c>
      <c r="AQ279" s="62">
        <v>0</v>
      </c>
      <c r="AR279" s="62">
        <v>0</v>
      </c>
      <c r="AS279" s="62">
        <v>0</v>
      </c>
      <c r="AT279" s="62">
        <v>0</v>
      </c>
      <c r="AU279" s="62">
        <v>0</v>
      </c>
      <c r="AV279" s="62">
        <v>0</v>
      </c>
      <c r="AW279" s="62">
        <v>1</v>
      </c>
      <c r="AX279" s="62">
        <v>0</v>
      </c>
      <c r="AY279" s="62">
        <v>1</v>
      </c>
      <c r="AZ279" s="62">
        <v>0</v>
      </c>
      <c r="BA279" s="62">
        <v>0</v>
      </c>
      <c r="BB279" s="62">
        <v>0</v>
      </c>
      <c r="BC279" s="62">
        <v>0</v>
      </c>
      <c r="BD279" s="62">
        <v>0</v>
      </c>
      <c r="BE279" s="62">
        <v>0</v>
      </c>
      <c r="BF279" s="62">
        <v>0</v>
      </c>
      <c r="BG279" s="62">
        <v>0</v>
      </c>
      <c r="BH279" s="62">
        <v>0</v>
      </c>
      <c r="BI279" s="62">
        <v>0</v>
      </c>
      <c r="BJ279" s="62">
        <v>0</v>
      </c>
      <c r="BK279" s="62">
        <v>0</v>
      </c>
      <c r="BL279" s="62">
        <v>0</v>
      </c>
      <c r="BM279" s="62">
        <v>0</v>
      </c>
      <c r="BN279" s="62">
        <v>3</v>
      </c>
      <c r="BO279" s="62">
        <v>0</v>
      </c>
      <c r="BP279" s="62">
        <v>1</v>
      </c>
      <c r="BQ279" s="62">
        <v>0</v>
      </c>
      <c r="BR279" s="62">
        <v>0</v>
      </c>
      <c r="BS279" s="62">
        <v>0</v>
      </c>
      <c r="BT279" s="62">
        <v>0</v>
      </c>
      <c r="BU279" s="62">
        <v>0.5</v>
      </c>
      <c r="BV279" s="62">
        <v>0</v>
      </c>
      <c r="BW279" s="62">
        <v>0</v>
      </c>
      <c r="BX279" s="62">
        <v>0</v>
      </c>
      <c r="BY279" s="62">
        <v>1</v>
      </c>
      <c r="BZ279" s="62">
        <v>0</v>
      </c>
      <c r="CA279" s="62">
        <v>0</v>
      </c>
      <c r="CB279" s="62">
        <v>0</v>
      </c>
      <c r="CC279" s="62">
        <v>0</v>
      </c>
      <c r="CD279" s="62">
        <v>0</v>
      </c>
      <c r="CE279" s="62">
        <v>0</v>
      </c>
      <c r="CF279" s="62">
        <v>1</v>
      </c>
      <c r="CG279" s="62">
        <v>0</v>
      </c>
      <c r="CH279" s="62">
        <v>2</v>
      </c>
      <c r="CI279" s="62">
        <v>0</v>
      </c>
      <c r="CJ279" s="62">
        <v>0</v>
      </c>
      <c r="CK279" s="62">
        <v>0</v>
      </c>
      <c r="CL279" s="62">
        <v>0</v>
      </c>
      <c r="CM279" s="62">
        <v>0</v>
      </c>
      <c r="CN279" s="62">
        <v>0</v>
      </c>
      <c r="CO279" s="62">
        <v>0</v>
      </c>
      <c r="CP279" s="62">
        <v>0</v>
      </c>
      <c r="CQ279" s="62">
        <v>0.25</v>
      </c>
      <c r="CR279" s="62">
        <v>0</v>
      </c>
      <c r="CS279" s="62">
        <v>0</v>
      </c>
      <c r="CT279" s="62">
        <v>0</v>
      </c>
      <c r="CU279" s="62">
        <v>0.25</v>
      </c>
      <c r="CV279" s="62">
        <v>20</v>
      </c>
      <c r="CW279" s="62">
        <f t="shared" si="14"/>
        <v>16</v>
      </c>
      <c r="CX279" s="68">
        <f t="shared" si="15"/>
        <v>99</v>
      </c>
      <c r="CY279" s="92">
        <f t="shared" si="13"/>
        <v>95</v>
      </c>
      <c r="CZ279" s="62">
        <v>31</v>
      </c>
      <c r="DA279" s="62"/>
      <c r="DB279" s="62"/>
    </row>
    <row r="280" spans="1:106" s="57" customFormat="1" ht="15.75" customHeight="1" x14ac:dyDescent="0.3">
      <c r="A280" s="62" t="s">
        <v>905</v>
      </c>
      <c r="B280" s="62" t="s">
        <v>782</v>
      </c>
      <c r="C280" s="62" t="s">
        <v>782</v>
      </c>
      <c r="D280" s="62">
        <v>2020</v>
      </c>
      <c r="E280" s="85">
        <v>44011</v>
      </c>
      <c r="F280" s="62" t="s">
        <v>137</v>
      </c>
      <c r="G280" s="62" t="s">
        <v>101</v>
      </c>
      <c r="H280" s="63" t="s">
        <v>22</v>
      </c>
      <c r="I280" s="63" t="s">
        <v>22</v>
      </c>
      <c r="J280" s="63" t="s">
        <v>21</v>
      </c>
      <c r="K280" s="63" t="s">
        <v>22</v>
      </c>
      <c r="L280" s="63" t="s">
        <v>21</v>
      </c>
      <c r="M280" s="62">
        <v>0.25</v>
      </c>
      <c r="N280" s="62">
        <v>3</v>
      </c>
      <c r="O280" s="62">
        <v>2</v>
      </c>
      <c r="P280" s="62">
        <v>0.25</v>
      </c>
      <c r="Q280" s="62">
        <v>25</v>
      </c>
      <c r="R280" s="62">
        <v>25</v>
      </c>
      <c r="S280" s="62">
        <v>0</v>
      </c>
      <c r="T280" s="62">
        <v>0</v>
      </c>
      <c r="U280" s="62">
        <v>0.25</v>
      </c>
      <c r="V280" s="62">
        <v>0</v>
      </c>
      <c r="W280" s="62">
        <v>0</v>
      </c>
      <c r="X280" s="62">
        <v>0</v>
      </c>
      <c r="Y280" s="62">
        <v>2</v>
      </c>
      <c r="Z280" s="62">
        <v>0</v>
      </c>
      <c r="AA280" s="62">
        <v>0</v>
      </c>
      <c r="AB280" s="62">
        <v>0</v>
      </c>
      <c r="AC280" s="62">
        <v>17</v>
      </c>
      <c r="AD280" s="62">
        <v>0.5</v>
      </c>
      <c r="AE280" s="62">
        <v>0</v>
      </c>
      <c r="AF280" s="62">
        <v>0.25</v>
      </c>
      <c r="AG280" s="62">
        <v>15</v>
      </c>
      <c r="AH280" s="62">
        <v>0</v>
      </c>
      <c r="AI280" s="62">
        <v>0</v>
      </c>
      <c r="AJ280" s="62">
        <v>0</v>
      </c>
      <c r="AK280" s="62">
        <v>0</v>
      </c>
      <c r="AL280" s="62">
        <v>0</v>
      </c>
      <c r="AM280" s="62">
        <v>0.5</v>
      </c>
      <c r="AN280" s="62">
        <v>0</v>
      </c>
      <c r="AO280" s="62">
        <v>0</v>
      </c>
      <c r="AP280" s="62">
        <v>0</v>
      </c>
      <c r="AQ280" s="62">
        <v>0</v>
      </c>
      <c r="AR280" s="62">
        <v>0</v>
      </c>
      <c r="AS280" s="62">
        <v>0</v>
      </c>
      <c r="AT280" s="62">
        <v>0</v>
      </c>
      <c r="AU280" s="62">
        <v>0</v>
      </c>
      <c r="AV280" s="62">
        <v>0</v>
      </c>
      <c r="AW280" s="62">
        <v>2</v>
      </c>
      <c r="AX280" s="62">
        <v>0</v>
      </c>
      <c r="AY280" s="62">
        <v>0</v>
      </c>
      <c r="AZ280" s="62">
        <v>0</v>
      </c>
      <c r="BA280" s="62">
        <v>0</v>
      </c>
      <c r="BB280" s="62">
        <v>0</v>
      </c>
      <c r="BC280" s="62">
        <v>0</v>
      </c>
      <c r="BD280" s="62">
        <v>0</v>
      </c>
      <c r="BE280" s="62">
        <v>0</v>
      </c>
      <c r="BF280" s="62">
        <v>0</v>
      </c>
      <c r="BG280" s="62">
        <v>0</v>
      </c>
      <c r="BH280" s="62">
        <v>0</v>
      </c>
      <c r="BI280" s="62">
        <v>0</v>
      </c>
      <c r="BJ280" s="62">
        <v>0.25</v>
      </c>
      <c r="BK280" s="62">
        <v>0</v>
      </c>
      <c r="BL280" s="62">
        <v>0</v>
      </c>
      <c r="BM280" s="62">
        <v>0</v>
      </c>
      <c r="BN280" s="62">
        <v>0.25</v>
      </c>
      <c r="BO280" s="62">
        <v>0</v>
      </c>
      <c r="BP280" s="62">
        <v>1</v>
      </c>
      <c r="BQ280" s="62">
        <v>0</v>
      </c>
      <c r="BR280" s="62">
        <v>2</v>
      </c>
      <c r="BS280" s="62">
        <v>0</v>
      </c>
      <c r="BT280" s="62">
        <v>0</v>
      </c>
      <c r="BU280" s="62">
        <v>1</v>
      </c>
      <c r="BV280" s="62">
        <v>0</v>
      </c>
      <c r="BW280" s="62">
        <v>0</v>
      </c>
      <c r="BX280" s="62">
        <v>0</v>
      </c>
      <c r="BY280" s="62">
        <v>0</v>
      </c>
      <c r="BZ280" s="62">
        <v>0</v>
      </c>
      <c r="CA280" s="62">
        <v>0</v>
      </c>
      <c r="CB280" s="62">
        <v>0.25</v>
      </c>
      <c r="CC280" s="62">
        <v>0</v>
      </c>
      <c r="CD280" s="62">
        <v>0</v>
      </c>
      <c r="CE280" s="62">
        <v>0</v>
      </c>
      <c r="CF280" s="62">
        <v>0</v>
      </c>
      <c r="CG280" s="62">
        <v>0</v>
      </c>
      <c r="CH280" s="62">
        <v>3</v>
      </c>
      <c r="CI280" s="62">
        <v>0</v>
      </c>
      <c r="CJ280" s="62">
        <v>0</v>
      </c>
      <c r="CK280" s="62">
        <v>0</v>
      </c>
      <c r="CL280" s="62">
        <v>0</v>
      </c>
      <c r="CM280" s="62">
        <v>0</v>
      </c>
      <c r="CN280" s="62">
        <v>0</v>
      </c>
      <c r="CO280" s="62">
        <v>0</v>
      </c>
      <c r="CP280" s="62">
        <v>0</v>
      </c>
      <c r="CQ280" s="62">
        <v>0</v>
      </c>
      <c r="CR280" s="62">
        <v>0</v>
      </c>
      <c r="CS280" s="62">
        <v>0</v>
      </c>
      <c r="CT280" s="62">
        <v>0</v>
      </c>
      <c r="CU280" s="62">
        <v>0.25</v>
      </c>
      <c r="CV280" s="62">
        <v>46</v>
      </c>
      <c r="CW280" s="62">
        <f t="shared" si="14"/>
        <v>45.5</v>
      </c>
      <c r="CX280" s="68">
        <f t="shared" si="15"/>
        <v>101.5</v>
      </c>
      <c r="CY280" s="92">
        <f t="shared" si="13"/>
        <v>101</v>
      </c>
      <c r="CZ280" s="62">
        <v>3</v>
      </c>
      <c r="DA280" s="62"/>
      <c r="DB280" s="62"/>
    </row>
    <row r="281" spans="1:106" s="57" customFormat="1" ht="15.75" customHeight="1" x14ac:dyDescent="0.3">
      <c r="A281" s="62" t="s">
        <v>905</v>
      </c>
      <c r="B281" s="62" t="s">
        <v>782</v>
      </c>
      <c r="C281" s="62" t="s">
        <v>782</v>
      </c>
      <c r="D281" s="62">
        <v>2020</v>
      </c>
      <c r="E281" s="85">
        <v>44011</v>
      </c>
      <c r="F281" s="62" t="s">
        <v>137</v>
      </c>
      <c r="G281" s="62" t="s">
        <v>104</v>
      </c>
      <c r="H281" s="63" t="s">
        <v>26</v>
      </c>
      <c r="I281" s="63" t="s">
        <v>26</v>
      </c>
      <c r="J281" s="63" t="s">
        <v>27</v>
      </c>
      <c r="K281" s="63" t="s">
        <v>26</v>
      </c>
      <c r="L281" s="63" t="s">
        <v>27</v>
      </c>
      <c r="M281" s="62">
        <v>0.25</v>
      </c>
      <c r="N281" s="62">
        <v>0.5</v>
      </c>
      <c r="O281" s="62">
        <v>0</v>
      </c>
      <c r="P281" s="62">
        <v>0</v>
      </c>
      <c r="Q281" s="62">
        <v>45</v>
      </c>
      <c r="R281" s="62">
        <v>10</v>
      </c>
      <c r="S281" s="62">
        <v>0</v>
      </c>
      <c r="T281" s="62">
        <v>0</v>
      </c>
      <c r="U281" s="62">
        <v>0.25</v>
      </c>
      <c r="V281" s="62">
        <v>0</v>
      </c>
      <c r="W281" s="62">
        <v>0</v>
      </c>
      <c r="X281" s="62">
        <v>0</v>
      </c>
      <c r="Y281" s="62">
        <v>2</v>
      </c>
      <c r="Z281" s="62">
        <v>0</v>
      </c>
      <c r="AA281" s="62">
        <v>0</v>
      </c>
      <c r="AB281" s="62">
        <v>0</v>
      </c>
      <c r="AC281" s="62">
        <v>17</v>
      </c>
      <c r="AD281" s="62">
        <v>8</v>
      </c>
      <c r="AE281" s="62">
        <v>0</v>
      </c>
      <c r="AF281" s="62">
        <v>0</v>
      </c>
      <c r="AG281" s="62">
        <v>0</v>
      </c>
      <c r="AH281" s="62">
        <v>0</v>
      </c>
      <c r="AI281" s="62">
        <v>0</v>
      </c>
      <c r="AJ281" s="62">
        <v>0</v>
      </c>
      <c r="AK281" s="62">
        <v>0</v>
      </c>
      <c r="AL281" s="62">
        <v>0</v>
      </c>
      <c r="AM281" s="62">
        <v>0</v>
      </c>
      <c r="AN281" s="62">
        <v>0</v>
      </c>
      <c r="AO281" s="62">
        <v>0</v>
      </c>
      <c r="AP281" s="62">
        <v>0</v>
      </c>
      <c r="AQ281" s="62">
        <v>0</v>
      </c>
      <c r="AR281" s="62">
        <v>0</v>
      </c>
      <c r="AS281" s="62">
        <v>0</v>
      </c>
      <c r="AT281" s="62">
        <v>0</v>
      </c>
      <c r="AU281" s="62">
        <v>0</v>
      </c>
      <c r="AV281" s="62">
        <v>0</v>
      </c>
      <c r="AW281" s="62">
        <v>4</v>
      </c>
      <c r="AX281" s="62">
        <v>0</v>
      </c>
      <c r="AY281" s="62">
        <v>0</v>
      </c>
      <c r="AZ281" s="62">
        <v>0</v>
      </c>
      <c r="BA281" s="62">
        <v>0</v>
      </c>
      <c r="BB281" s="62">
        <v>0</v>
      </c>
      <c r="BC281" s="62">
        <v>0</v>
      </c>
      <c r="BD281" s="62">
        <v>0</v>
      </c>
      <c r="BE281" s="62">
        <v>0.25</v>
      </c>
      <c r="BF281" s="62">
        <v>0</v>
      </c>
      <c r="BG281" s="62">
        <v>0</v>
      </c>
      <c r="BH281" s="62">
        <v>0</v>
      </c>
      <c r="BI281" s="62">
        <v>0</v>
      </c>
      <c r="BJ281" s="62">
        <v>0</v>
      </c>
      <c r="BK281" s="62">
        <v>0</v>
      </c>
      <c r="BL281" s="62">
        <v>0</v>
      </c>
      <c r="BM281" s="62">
        <v>0</v>
      </c>
      <c r="BN281" s="62">
        <v>3</v>
      </c>
      <c r="BO281" s="62">
        <v>0</v>
      </c>
      <c r="BP281" s="62">
        <v>3</v>
      </c>
      <c r="BQ281" s="62">
        <v>0</v>
      </c>
      <c r="BR281" s="62">
        <v>0</v>
      </c>
      <c r="BS281" s="62">
        <v>0</v>
      </c>
      <c r="BT281" s="62">
        <v>0</v>
      </c>
      <c r="BU281" s="62">
        <v>0.5</v>
      </c>
      <c r="BV281" s="62">
        <v>0</v>
      </c>
      <c r="BW281" s="62">
        <v>0</v>
      </c>
      <c r="BX281" s="62">
        <v>0</v>
      </c>
      <c r="BY281" s="62">
        <v>1</v>
      </c>
      <c r="BZ281" s="62">
        <v>0.5</v>
      </c>
      <c r="CA281" s="62">
        <v>0</v>
      </c>
      <c r="CB281" s="62">
        <v>0.25</v>
      </c>
      <c r="CC281" s="62">
        <v>0</v>
      </c>
      <c r="CD281" s="62">
        <v>0</v>
      </c>
      <c r="CE281" s="62">
        <v>0</v>
      </c>
      <c r="CF281" s="62">
        <v>1</v>
      </c>
      <c r="CG281" s="62">
        <v>0</v>
      </c>
      <c r="CH281" s="62">
        <v>3</v>
      </c>
      <c r="CI281" s="62">
        <v>0</v>
      </c>
      <c r="CJ281" s="62">
        <v>0</v>
      </c>
      <c r="CK281" s="62">
        <v>0</v>
      </c>
      <c r="CL281" s="62">
        <v>0</v>
      </c>
      <c r="CM281" s="62">
        <v>0</v>
      </c>
      <c r="CN281" s="62">
        <v>0</v>
      </c>
      <c r="CO281" s="62">
        <v>0</v>
      </c>
      <c r="CP281" s="62">
        <v>0</v>
      </c>
      <c r="CQ281" s="62">
        <v>0.5</v>
      </c>
      <c r="CR281" s="62">
        <v>0</v>
      </c>
      <c r="CS281" s="62">
        <v>0</v>
      </c>
      <c r="CT281" s="62">
        <v>0</v>
      </c>
      <c r="CU281" s="62">
        <v>0.25</v>
      </c>
      <c r="CV281" s="62">
        <v>45</v>
      </c>
      <c r="CW281" s="62">
        <f t="shared" si="14"/>
        <v>44.5</v>
      </c>
      <c r="CX281" s="68">
        <f t="shared" si="15"/>
        <v>100.75</v>
      </c>
      <c r="CY281" s="92">
        <f t="shared" si="13"/>
        <v>100.25</v>
      </c>
      <c r="CZ281" s="62">
        <v>17</v>
      </c>
      <c r="DA281" s="62"/>
      <c r="DB281" s="62"/>
    </row>
    <row r="282" spans="1:106" s="57" customFormat="1" ht="15.75" customHeight="1" x14ac:dyDescent="0.3">
      <c r="A282" s="62" t="s">
        <v>905</v>
      </c>
      <c r="B282" s="62" t="s">
        <v>782</v>
      </c>
      <c r="C282" s="62" t="s">
        <v>782</v>
      </c>
      <c r="D282" s="62">
        <v>2020</v>
      </c>
      <c r="E282" s="85">
        <v>44007</v>
      </c>
      <c r="F282" s="62" t="s">
        <v>137</v>
      </c>
      <c r="G282" s="62" t="s">
        <v>107</v>
      </c>
      <c r="H282" s="63" t="s">
        <v>27</v>
      </c>
      <c r="I282" s="63" t="s">
        <v>27</v>
      </c>
      <c r="J282" s="63" t="s">
        <v>26</v>
      </c>
      <c r="K282" s="63" t="s">
        <v>27</v>
      </c>
      <c r="L282" s="63" t="s">
        <v>26</v>
      </c>
      <c r="M282" s="62">
        <v>0</v>
      </c>
      <c r="N282" s="62">
        <v>0.5</v>
      </c>
      <c r="O282" s="62">
        <v>1</v>
      </c>
      <c r="P282" s="62">
        <v>0.5</v>
      </c>
      <c r="Q282" s="62">
        <v>50</v>
      </c>
      <c r="R282" s="62">
        <v>15</v>
      </c>
      <c r="S282" s="62">
        <v>0</v>
      </c>
      <c r="T282" s="62">
        <v>0</v>
      </c>
      <c r="U282" s="62">
        <v>0.25</v>
      </c>
      <c r="V282" s="62">
        <v>0</v>
      </c>
      <c r="W282" s="62">
        <v>0</v>
      </c>
      <c r="X282" s="62">
        <v>0</v>
      </c>
      <c r="Y282" s="62">
        <v>3</v>
      </c>
      <c r="Z282" s="62">
        <v>0</v>
      </c>
      <c r="AA282" s="62">
        <v>0</v>
      </c>
      <c r="AB282" s="62">
        <v>0</v>
      </c>
      <c r="AC282" s="62">
        <v>12</v>
      </c>
      <c r="AD282" s="62">
        <v>0.5</v>
      </c>
      <c r="AE282" s="62">
        <v>0</v>
      </c>
      <c r="AF282" s="62">
        <v>0.25</v>
      </c>
      <c r="AG282" s="62">
        <v>3</v>
      </c>
      <c r="AH282" s="62">
        <v>0</v>
      </c>
      <c r="AI282" s="62">
        <v>0</v>
      </c>
      <c r="AJ282" s="62">
        <v>0</v>
      </c>
      <c r="AK282" s="62">
        <v>0</v>
      </c>
      <c r="AL282" s="62">
        <v>0</v>
      </c>
      <c r="AM282" s="62">
        <v>0</v>
      </c>
      <c r="AN282" s="62">
        <v>0</v>
      </c>
      <c r="AO282" s="62">
        <v>0</v>
      </c>
      <c r="AP282" s="62">
        <v>0</v>
      </c>
      <c r="AQ282" s="62">
        <v>0</v>
      </c>
      <c r="AR282" s="62">
        <v>0</v>
      </c>
      <c r="AS282" s="62">
        <v>0</v>
      </c>
      <c r="AT282" s="62">
        <v>0</v>
      </c>
      <c r="AU282" s="62">
        <v>0</v>
      </c>
      <c r="AV282" s="62">
        <v>0</v>
      </c>
      <c r="AW282" s="62">
        <v>4</v>
      </c>
      <c r="AX282" s="62">
        <v>0</v>
      </c>
      <c r="AY282" s="62">
        <v>0.5</v>
      </c>
      <c r="AZ282" s="62">
        <v>0</v>
      </c>
      <c r="BA282" s="62">
        <v>0</v>
      </c>
      <c r="BB282" s="62">
        <v>0</v>
      </c>
      <c r="BC282" s="62">
        <v>0</v>
      </c>
      <c r="BD282" s="62">
        <v>0</v>
      </c>
      <c r="BE282" s="62">
        <v>0</v>
      </c>
      <c r="BF282" s="62">
        <v>0</v>
      </c>
      <c r="BG282" s="62">
        <v>0</v>
      </c>
      <c r="BH282" s="62">
        <v>0</v>
      </c>
      <c r="BI282" s="62">
        <v>0</v>
      </c>
      <c r="BJ282" s="62">
        <v>0.25</v>
      </c>
      <c r="BK282" s="62">
        <v>0</v>
      </c>
      <c r="BL282" s="62">
        <v>0</v>
      </c>
      <c r="BM282" s="62">
        <v>0</v>
      </c>
      <c r="BN282" s="62">
        <v>0</v>
      </c>
      <c r="BO282" s="62">
        <v>0</v>
      </c>
      <c r="BP282" s="62">
        <v>2</v>
      </c>
      <c r="BQ282" s="62">
        <v>0</v>
      </c>
      <c r="BR282" s="62">
        <v>1</v>
      </c>
      <c r="BS282" s="62">
        <v>0.25</v>
      </c>
      <c r="BT282" s="62">
        <v>0</v>
      </c>
      <c r="BU282" s="62">
        <v>0</v>
      </c>
      <c r="BV282" s="62">
        <v>0</v>
      </c>
      <c r="BW282" s="62">
        <v>0</v>
      </c>
      <c r="BX282" s="62">
        <v>0</v>
      </c>
      <c r="BY282" s="62">
        <v>0</v>
      </c>
      <c r="BZ282" s="62">
        <v>0</v>
      </c>
      <c r="CA282" s="62">
        <v>0</v>
      </c>
      <c r="CB282" s="62">
        <v>1</v>
      </c>
      <c r="CC282" s="62">
        <v>0</v>
      </c>
      <c r="CD282" s="62">
        <v>0</v>
      </c>
      <c r="CE282" s="62">
        <v>0</v>
      </c>
      <c r="CF282" s="62">
        <v>1</v>
      </c>
      <c r="CG282" s="62">
        <v>0</v>
      </c>
      <c r="CH282" s="62">
        <v>1</v>
      </c>
      <c r="CI282" s="62">
        <v>0</v>
      </c>
      <c r="CJ282" s="62">
        <v>0</v>
      </c>
      <c r="CK282" s="62">
        <v>0</v>
      </c>
      <c r="CL282" s="62">
        <v>0</v>
      </c>
      <c r="CM282" s="62">
        <v>0</v>
      </c>
      <c r="CN282" s="62">
        <v>0</v>
      </c>
      <c r="CO282" s="62">
        <v>0</v>
      </c>
      <c r="CP282" s="62">
        <v>0</v>
      </c>
      <c r="CQ282" s="62">
        <v>0.5</v>
      </c>
      <c r="CR282" s="62">
        <v>0</v>
      </c>
      <c r="CS282" s="62">
        <v>0</v>
      </c>
      <c r="CT282" s="62">
        <v>0</v>
      </c>
      <c r="CU282" s="62">
        <v>0</v>
      </c>
      <c r="CV282" s="62">
        <v>33</v>
      </c>
      <c r="CW282" s="62">
        <f t="shared" si="14"/>
        <v>30.5</v>
      </c>
      <c r="CX282" s="68">
        <f t="shared" si="15"/>
        <v>100</v>
      </c>
      <c r="CY282" s="92">
        <f t="shared" ref="CY282:CY313" si="16">SUM(CW282,M282:R282)</f>
        <v>97.5</v>
      </c>
      <c r="CZ282" s="62">
        <v>30</v>
      </c>
      <c r="DA282" s="62"/>
      <c r="DB282" s="62"/>
    </row>
    <row r="283" spans="1:106" s="57" customFormat="1" ht="15.75" customHeight="1" x14ac:dyDescent="0.3">
      <c r="A283" s="62" t="s">
        <v>905</v>
      </c>
      <c r="B283" s="62" t="s">
        <v>782</v>
      </c>
      <c r="C283" s="62" t="s">
        <v>782</v>
      </c>
      <c r="D283" s="62">
        <v>2020</v>
      </c>
      <c r="E283" s="85">
        <v>44007</v>
      </c>
      <c r="F283" s="62" t="s">
        <v>137</v>
      </c>
      <c r="G283" s="62" t="s">
        <v>110</v>
      </c>
      <c r="H283" s="63" t="s">
        <v>31</v>
      </c>
      <c r="I283" s="63" t="s">
        <v>31</v>
      </c>
      <c r="J283" s="63" t="s">
        <v>31</v>
      </c>
      <c r="K283" s="63" t="s">
        <v>31</v>
      </c>
      <c r="L283" s="63" t="s">
        <v>31</v>
      </c>
      <c r="M283" s="62">
        <v>0</v>
      </c>
      <c r="N283" s="62">
        <v>1</v>
      </c>
      <c r="O283" s="62">
        <v>0.5</v>
      </c>
      <c r="P283" s="62">
        <v>0.5</v>
      </c>
      <c r="Q283" s="62">
        <v>55</v>
      </c>
      <c r="R283" s="62">
        <v>10</v>
      </c>
      <c r="S283" s="62">
        <v>0</v>
      </c>
      <c r="T283" s="62">
        <v>0</v>
      </c>
      <c r="U283" s="62">
        <v>0.25</v>
      </c>
      <c r="V283" s="62">
        <v>0</v>
      </c>
      <c r="W283" s="62">
        <v>0</v>
      </c>
      <c r="X283" s="62">
        <v>0</v>
      </c>
      <c r="Y283" s="62">
        <v>1</v>
      </c>
      <c r="Z283" s="62">
        <v>0</v>
      </c>
      <c r="AA283" s="62">
        <v>0</v>
      </c>
      <c r="AB283" s="62">
        <v>0</v>
      </c>
      <c r="AC283" s="62">
        <v>20</v>
      </c>
      <c r="AD283" s="62">
        <v>1</v>
      </c>
      <c r="AE283" s="62">
        <v>0</v>
      </c>
      <c r="AF283" s="62">
        <v>0.5</v>
      </c>
      <c r="AG283" s="62">
        <v>0</v>
      </c>
      <c r="AH283" s="62">
        <v>0</v>
      </c>
      <c r="AI283" s="62">
        <v>0</v>
      </c>
      <c r="AJ283" s="62">
        <v>0</v>
      </c>
      <c r="AK283" s="62">
        <v>0</v>
      </c>
      <c r="AL283" s="62">
        <v>0</v>
      </c>
      <c r="AM283" s="62">
        <v>0</v>
      </c>
      <c r="AN283" s="62">
        <v>0</v>
      </c>
      <c r="AO283" s="62">
        <v>0</v>
      </c>
      <c r="AP283" s="62">
        <v>0</v>
      </c>
      <c r="AQ283" s="62">
        <v>0</v>
      </c>
      <c r="AR283" s="62">
        <v>0</v>
      </c>
      <c r="AS283" s="62">
        <v>0</v>
      </c>
      <c r="AT283" s="62">
        <v>0</v>
      </c>
      <c r="AU283" s="62">
        <v>0</v>
      </c>
      <c r="AV283" s="62">
        <v>0</v>
      </c>
      <c r="AW283" s="62">
        <v>4</v>
      </c>
      <c r="AX283" s="62">
        <v>0</v>
      </c>
      <c r="AY283" s="62">
        <v>0.25</v>
      </c>
      <c r="AZ283" s="62">
        <v>0</v>
      </c>
      <c r="BA283" s="62">
        <v>0</v>
      </c>
      <c r="BB283" s="62">
        <v>0</v>
      </c>
      <c r="BC283" s="62">
        <v>0</v>
      </c>
      <c r="BD283" s="62">
        <v>0</v>
      </c>
      <c r="BE283" s="62">
        <v>0</v>
      </c>
      <c r="BF283" s="62">
        <v>0</v>
      </c>
      <c r="BG283" s="62">
        <v>0</v>
      </c>
      <c r="BH283" s="62">
        <v>0</v>
      </c>
      <c r="BI283" s="62">
        <v>0</v>
      </c>
      <c r="BJ283" s="62">
        <v>0</v>
      </c>
      <c r="BK283" s="62">
        <v>0</v>
      </c>
      <c r="BL283" s="62">
        <v>0</v>
      </c>
      <c r="BM283" s="62">
        <v>0</v>
      </c>
      <c r="BN283" s="62">
        <v>0.25</v>
      </c>
      <c r="BO283" s="62">
        <v>0</v>
      </c>
      <c r="BP283" s="62">
        <v>1</v>
      </c>
      <c r="BQ283" s="62">
        <v>0</v>
      </c>
      <c r="BR283" s="62">
        <v>0</v>
      </c>
      <c r="BS283" s="62">
        <v>0</v>
      </c>
      <c r="BT283" s="62">
        <v>0.25</v>
      </c>
      <c r="BU283" s="62">
        <v>0.5</v>
      </c>
      <c r="BV283" s="62">
        <v>0</v>
      </c>
      <c r="BW283" s="62">
        <v>0</v>
      </c>
      <c r="BX283" s="62">
        <v>0</v>
      </c>
      <c r="BY283" s="62">
        <v>0</v>
      </c>
      <c r="BZ283" s="62">
        <v>0.5</v>
      </c>
      <c r="CA283" s="62">
        <v>0</v>
      </c>
      <c r="CB283" s="62">
        <v>1</v>
      </c>
      <c r="CC283" s="62">
        <v>0</v>
      </c>
      <c r="CD283" s="62">
        <v>0</v>
      </c>
      <c r="CE283" s="62">
        <v>0</v>
      </c>
      <c r="CF283" s="62">
        <v>0.5</v>
      </c>
      <c r="CG283" s="62">
        <v>0</v>
      </c>
      <c r="CH283" s="62">
        <v>4</v>
      </c>
      <c r="CI283" s="62">
        <v>0</v>
      </c>
      <c r="CJ283" s="62">
        <v>0</v>
      </c>
      <c r="CK283" s="62">
        <v>0</v>
      </c>
      <c r="CL283" s="62">
        <v>0</v>
      </c>
      <c r="CM283" s="62">
        <v>0</v>
      </c>
      <c r="CN283" s="62">
        <v>0</v>
      </c>
      <c r="CO283" s="62">
        <v>0</v>
      </c>
      <c r="CP283" s="62">
        <v>0</v>
      </c>
      <c r="CQ283" s="62">
        <v>0.25</v>
      </c>
      <c r="CR283" s="62">
        <v>0</v>
      </c>
      <c r="CS283" s="62">
        <v>0</v>
      </c>
      <c r="CT283" s="62">
        <v>0</v>
      </c>
      <c r="CU283" s="62">
        <v>0.25</v>
      </c>
      <c r="CV283" s="62">
        <v>33</v>
      </c>
      <c r="CW283" s="62">
        <f t="shared" si="14"/>
        <v>35.5</v>
      </c>
      <c r="CX283" s="68">
        <f t="shared" si="15"/>
        <v>100</v>
      </c>
      <c r="CY283" s="92">
        <f t="shared" si="16"/>
        <v>102.5</v>
      </c>
      <c r="CZ283" s="62">
        <v>7</v>
      </c>
      <c r="DA283" s="62"/>
      <c r="DB283" s="62"/>
    </row>
    <row r="284" spans="1:106" s="57" customFormat="1" ht="15.75" customHeight="1" x14ac:dyDescent="0.3">
      <c r="A284" s="62" t="s">
        <v>905</v>
      </c>
      <c r="B284" s="62" t="s">
        <v>782</v>
      </c>
      <c r="C284" s="62" t="s">
        <v>782</v>
      </c>
      <c r="D284" s="62">
        <v>2020</v>
      </c>
      <c r="E284" s="85">
        <v>44007</v>
      </c>
      <c r="F284" s="62" t="s">
        <v>137</v>
      </c>
      <c r="G284" s="62" t="s">
        <v>113</v>
      </c>
      <c r="H284" s="63" t="s">
        <v>22</v>
      </c>
      <c r="I284" s="63" t="s">
        <v>22</v>
      </c>
      <c r="J284" s="63" t="s">
        <v>21</v>
      </c>
      <c r="K284" s="63" t="s">
        <v>22</v>
      </c>
      <c r="L284" s="63" t="s">
        <v>21</v>
      </c>
      <c r="M284" s="62">
        <v>1</v>
      </c>
      <c r="N284" s="62">
        <v>0.5</v>
      </c>
      <c r="O284" s="62">
        <v>0</v>
      </c>
      <c r="P284" s="62">
        <v>0.5</v>
      </c>
      <c r="Q284" s="62">
        <v>60</v>
      </c>
      <c r="R284" s="62">
        <v>10</v>
      </c>
      <c r="S284" s="62">
        <v>0</v>
      </c>
      <c r="T284" s="62">
        <v>0</v>
      </c>
      <c r="U284" s="62">
        <v>0.25</v>
      </c>
      <c r="V284" s="62">
        <v>0</v>
      </c>
      <c r="W284" s="62">
        <v>0</v>
      </c>
      <c r="X284" s="62">
        <v>0</v>
      </c>
      <c r="Y284" s="62">
        <v>1</v>
      </c>
      <c r="Z284" s="62">
        <v>0</v>
      </c>
      <c r="AA284" s="62">
        <v>0</v>
      </c>
      <c r="AB284" s="62">
        <v>0</v>
      </c>
      <c r="AC284" s="62">
        <v>5</v>
      </c>
      <c r="AD284" s="62">
        <v>5</v>
      </c>
      <c r="AE284" s="62">
        <v>0</v>
      </c>
      <c r="AF284" s="62">
        <v>0.25</v>
      </c>
      <c r="AG284" s="62">
        <v>0</v>
      </c>
      <c r="AH284" s="62">
        <v>0</v>
      </c>
      <c r="AI284" s="62">
        <v>0</v>
      </c>
      <c r="AJ284" s="62">
        <v>0</v>
      </c>
      <c r="AK284" s="62">
        <v>0</v>
      </c>
      <c r="AL284" s="62">
        <v>0</v>
      </c>
      <c r="AM284" s="62">
        <v>0</v>
      </c>
      <c r="AN284" s="62">
        <v>0</v>
      </c>
      <c r="AO284" s="62">
        <v>0</v>
      </c>
      <c r="AP284" s="62">
        <v>0</v>
      </c>
      <c r="AQ284" s="62">
        <v>0</v>
      </c>
      <c r="AR284" s="62">
        <v>0</v>
      </c>
      <c r="AS284" s="62">
        <v>0</v>
      </c>
      <c r="AT284" s="62">
        <v>0</v>
      </c>
      <c r="AU284" s="62">
        <v>0</v>
      </c>
      <c r="AV284" s="62">
        <v>0</v>
      </c>
      <c r="AW284" s="62">
        <v>3</v>
      </c>
      <c r="AX284" s="62">
        <v>0</v>
      </c>
      <c r="AY284" s="62">
        <v>0</v>
      </c>
      <c r="AZ284" s="62">
        <v>0</v>
      </c>
      <c r="BA284" s="62">
        <v>0</v>
      </c>
      <c r="BB284" s="62">
        <v>0</v>
      </c>
      <c r="BC284" s="62">
        <v>0</v>
      </c>
      <c r="BD284" s="62">
        <v>0</v>
      </c>
      <c r="BE284" s="62">
        <v>0.25</v>
      </c>
      <c r="BF284" s="62">
        <v>0</v>
      </c>
      <c r="BG284" s="62">
        <v>0</v>
      </c>
      <c r="BH284" s="62">
        <v>0</v>
      </c>
      <c r="BI284" s="62">
        <v>0</v>
      </c>
      <c r="BJ284" s="62">
        <v>0</v>
      </c>
      <c r="BK284" s="62">
        <v>0</v>
      </c>
      <c r="BL284" s="62">
        <v>0</v>
      </c>
      <c r="BM284" s="62">
        <v>0</v>
      </c>
      <c r="BN284" s="62">
        <v>0</v>
      </c>
      <c r="BO284" s="62">
        <v>0</v>
      </c>
      <c r="BP284" s="62">
        <v>2</v>
      </c>
      <c r="BQ284" s="62">
        <v>0</v>
      </c>
      <c r="BR284" s="62">
        <v>0</v>
      </c>
      <c r="BS284" s="62">
        <v>0</v>
      </c>
      <c r="BT284" s="62">
        <v>0</v>
      </c>
      <c r="BU284" s="62">
        <v>0.25</v>
      </c>
      <c r="BV284" s="62">
        <v>0</v>
      </c>
      <c r="BW284" s="62">
        <v>0</v>
      </c>
      <c r="BX284" s="62">
        <v>0</v>
      </c>
      <c r="BY284" s="62">
        <v>1</v>
      </c>
      <c r="BZ284" s="62">
        <v>1</v>
      </c>
      <c r="CA284" s="62">
        <v>0</v>
      </c>
      <c r="CB284" s="62">
        <v>0.25</v>
      </c>
      <c r="CC284" s="62">
        <v>0</v>
      </c>
      <c r="CD284" s="62">
        <v>0</v>
      </c>
      <c r="CE284" s="62">
        <v>0</v>
      </c>
      <c r="CF284" s="62">
        <v>0</v>
      </c>
      <c r="CG284" s="62">
        <v>0</v>
      </c>
      <c r="CH284" s="62">
        <v>7</v>
      </c>
      <c r="CI284" s="62">
        <v>0</v>
      </c>
      <c r="CJ284" s="62">
        <v>0.25</v>
      </c>
      <c r="CK284" s="62">
        <v>0</v>
      </c>
      <c r="CL284" s="62">
        <v>0</v>
      </c>
      <c r="CM284" s="62">
        <v>0</v>
      </c>
      <c r="CN284" s="62">
        <v>0</v>
      </c>
      <c r="CO284" s="62">
        <v>0</v>
      </c>
      <c r="CP284" s="62">
        <v>0</v>
      </c>
      <c r="CQ284" s="62">
        <v>0.5</v>
      </c>
      <c r="CR284" s="62">
        <v>0</v>
      </c>
      <c r="CS284" s="62">
        <v>0</v>
      </c>
      <c r="CT284" s="62">
        <v>0</v>
      </c>
      <c r="CU284" s="62">
        <v>0.25</v>
      </c>
      <c r="CV284" s="62">
        <v>28</v>
      </c>
      <c r="CW284" s="62">
        <f t="shared" si="14"/>
        <v>27.25</v>
      </c>
      <c r="CX284" s="68">
        <f t="shared" si="15"/>
        <v>100</v>
      </c>
      <c r="CY284" s="92">
        <f t="shared" si="16"/>
        <v>99.25</v>
      </c>
      <c r="CZ284" s="62">
        <v>0</v>
      </c>
      <c r="DA284" s="62"/>
      <c r="DB284" s="62"/>
    </row>
    <row r="285" spans="1:106" s="57" customFormat="1" ht="15.75" customHeight="1" x14ac:dyDescent="0.3">
      <c r="A285" s="62" t="s">
        <v>905</v>
      </c>
      <c r="B285" s="62" t="s">
        <v>782</v>
      </c>
      <c r="C285" s="62" t="s">
        <v>782</v>
      </c>
      <c r="D285" s="62">
        <v>2020</v>
      </c>
      <c r="E285" s="85">
        <v>44007</v>
      </c>
      <c r="F285" s="62" t="s">
        <v>137</v>
      </c>
      <c r="G285" s="62" t="s">
        <v>116</v>
      </c>
      <c r="H285" s="63" t="s">
        <v>31</v>
      </c>
      <c r="I285" s="63" t="s">
        <v>31</v>
      </c>
      <c r="J285" s="63" t="s">
        <v>31</v>
      </c>
      <c r="K285" s="63" t="s">
        <v>31</v>
      </c>
      <c r="L285" s="63" t="s">
        <v>31</v>
      </c>
      <c r="M285" s="62">
        <v>2</v>
      </c>
      <c r="N285" s="62">
        <v>2</v>
      </c>
      <c r="O285" s="62">
        <v>0</v>
      </c>
      <c r="P285" s="62">
        <v>4</v>
      </c>
      <c r="Q285" s="62">
        <v>35</v>
      </c>
      <c r="R285" s="62">
        <v>28</v>
      </c>
      <c r="S285" s="62">
        <v>0</v>
      </c>
      <c r="T285" s="62">
        <v>0</v>
      </c>
      <c r="U285" s="62">
        <v>0.25</v>
      </c>
      <c r="V285" s="62">
        <v>0</v>
      </c>
      <c r="W285" s="62">
        <v>0</v>
      </c>
      <c r="X285" s="62">
        <v>0</v>
      </c>
      <c r="Y285" s="62">
        <v>2</v>
      </c>
      <c r="Z285" s="62">
        <v>0</v>
      </c>
      <c r="AA285" s="62">
        <v>0</v>
      </c>
      <c r="AB285" s="62">
        <v>0</v>
      </c>
      <c r="AC285" s="62">
        <v>13</v>
      </c>
      <c r="AD285" s="62">
        <v>0.5</v>
      </c>
      <c r="AE285" s="62">
        <v>0</v>
      </c>
      <c r="AF285" s="62">
        <v>0.25</v>
      </c>
      <c r="AG285" s="62">
        <v>0</v>
      </c>
      <c r="AH285" s="62">
        <v>0</v>
      </c>
      <c r="AI285" s="62">
        <v>0</v>
      </c>
      <c r="AJ285" s="62">
        <v>0</v>
      </c>
      <c r="AK285" s="62">
        <v>0</v>
      </c>
      <c r="AL285" s="62">
        <v>0</v>
      </c>
      <c r="AM285" s="62">
        <v>0</v>
      </c>
      <c r="AN285" s="62">
        <v>0</v>
      </c>
      <c r="AO285" s="62">
        <v>0</v>
      </c>
      <c r="AP285" s="62">
        <v>0</v>
      </c>
      <c r="AQ285" s="62">
        <v>0</v>
      </c>
      <c r="AR285" s="62">
        <v>0</v>
      </c>
      <c r="AS285" s="62">
        <v>0</v>
      </c>
      <c r="AT285" s="62">
        <v>0</v>
      </c>
      <c r="AU285" s="62">
        <v>0</v>
      </c>
      <c r="AV285" s="62">
        <v>0</v>
      </c>
      <c r="AW285" s="62">
        <v>4</v>
      </c>
      <c r="AX285" s="62">
        <v>0</v>
      </c>
      <c r="AY285" s="62">
        <v>0.25</v>
      </c>
      <c r="AZ285" s="62">
        <v>0</v>
      </c>
      <c r="BA285" s="62">
        <v>0</v>
      </c>
      <c r="BB285" s="62">
        <v>0</v>
      </c>
      <c r="BC285" s="62">
        <v>0</v>
      </c>
      <c r="BD285" s="62">
        <v>0</v>
      </c>
      <c r="BE285" s="62">
        <v>0</v>
      </c>
      <c r="BF285" s="62">
        <v>0</v>
      </c>
      <c r="BG285" s="62">
        <v>0</v>
      </c>
      <c r="BH285" s="62">
        <v>0</v>
      </c>
      <c r="BI285" s="62">
        <v>0</v>
      </c>
      <c r="BJ285" s="62">
        <v>0.25</v>
      </c>
      <c r="BK285" s="62">
        <v>0</v>
      </c>
      <c r="BL285" s="62">
        <v>0</v>
      </c>
      <c r="BM285" s="62">
        <v>0</v>
      </c>
      <c r="BN285" s="62">
        <v>0</v>
      </c>
      <c r="BO285" s="62">
        <v>0</v>
      </c>
      <c r="BP285" s="62">
        <v>1</v>
      </c>
      <c r="BQ285" s="62">
        <v>0</v>
      </c>
      <c r="BR285" s="62">
        <v>2</v>
      </c>
      <c r="BS285" s="62">
        <v>0</v>
      </c>
      <c r="BT285" s="62">
        <v>0</v>
      </c>
      <c r="BU285" s="62">
        <v>1</v>
      </c>
      <c r="BV285" s="62">
        <v>0</v>
      </c>
      <c r="BW285" s="62">
        <v>0</v>
      </c>
      <c r="BX285" s="62">
        <v>0</v>
      </c>
      <c r="BY285" s="62">
        <v>0</v>
      </c>
      <c r="BZ285" s="62">
        <v>0</v>
      </c>
      <c r="CA285" s="62">
        <v>0</v>
      </c>
      <c r="CB285" s="62">
        <v>0.25</v>
      </c>
      <c r="CC285" s="62">
        <v>0</v>
      </c>
      <c r="CD285" s="62">
        <v>0</v>
      </c>
      <c r="CE285" s="62">
        <v>0</v>
      </c>
      <c r="CF285" s="62">
        <v>0</v>
      </c>
      <c r="CG285" s="62">
        <v>0</v>
      </c>
      <c r="CH285" s="62">
        <v>2</v>
      </c>
      <c r="CI285" s="62">
        <v>0</v>
      </c>
      <c r="CJ285" s="62">
        <v>0</v>
      </c>
      <c r="CK285" s="62">
        <v>0</v>
      </c>
      <c r="CL285" s="62">
        <v>0.25</v>
      </c>
      <c r="CM285" s="62">
        <v>0</v>
      </c>
      <c r="CN285" s="62">
        <v>0</v>
      </c>
      <c r="CO285" s="62">
        <v>0</v>
      </c>
      <c r="CP285" s="62">
        <v>0</v>
      </c>
      <c r="CQ285" s="62">
        <v>0.25</v>
      </c>
      <c r="CR285" s="62">
        <v>0</v>
      </c>
      <c r="CS285" s="62">
        <v>0</v>
      </c>
      <c r="CT285" s="62">
        <v>0</v>
      </c>
      <c r="CU285" s="62">
        <v>0.25</v>
      </c>
      <c r="CV285" s="62">
        <v>28</v>
      </c>
      <c r="CW285" s="62">
        <f t="shared" si="14"/>
        <v>27.5</v>
      </c>
      <c r="CX285" s="68">
        <f t="shared" si="15"/>
        <v>99</v>
      </c>
      <c r="CY285" s="92">
        <f t="shared" si="16"/>
        <v>98.5</v>
      </c>
      <c r="CZ285" s="62">
        <v>0</v>
      </c>
      <c r="DA285" s="62"/>
      <c r="DB285" s="62"/>
    </row>
    <row r="286" spans="1:106" s="57" customFormat="1" ht="15.75" customHeight="1" x14ac:dyDescent="0.3">
      <c r="A286" s="62" t="s">
        <v>905</v>
      </c>
      <c r="B286" s="62" t="s">
        <v>782</v>
      </c>
      <c r="C286" s="62" t="s">
        <v>782</v>
      </c>
      <c r="D286" s="62">
        <v>2020</v>
      </c>
      <c r="E286" s="85">
        <v>44011</v>
      </c>
      <c r="F286" s="62" t="s">
        <v>137</v>
      </c>
      <c r="G286" s="62" t="s">
        <v>122</v>
      </c>
      <c r="H286" s="63" t="s">
        <v>27</v>
      </c>
      <c r="I286" s="63" t="s">
        <v>27</v>
      </c>
      <c r="J286" s="63" t="s">
        <v>26</v>
      </c>
      <c r="K286" s="63" t="s">
        <v>27</v>
      </c>
      <c r="L286" s="63" t="s">
        <v>26</v>
      </c>
      <c r="M286" s="62">
        <v>0</v>
      </c>
      <c r="N286" s="62">
        <v>2</v>
      </c>
      <c r="O286" s="62">
        <v>0.25</v>
      </c>
      <c r="P286" s="62">
        <v>0.25</v>
      </c>
      <c r="Q286" s="62">
        <v>48</v>
      </c>
      <c r="R286" s="62">
        <v>22</v>
      </c>
      <c r="S286" s="62">
        <v>0</v>
      </c>
      <c r="T286" s="62">
        <v>0</v>
      </c>
      <c r="U286" s="62">
        <v>0.25</v>
      </c>
      <c r="V286" s="62">
        <v>0</v>
      </c>
      <c r="W286" s="62">
        <v>0</v>
      </c>
      <c r="X286" s="62">
        <v>0</v>
      </c>
      <c r="Y286" s="62">
        <v>1</v>
      </c>
      <c r="Z286" s="62">
        <v>0</v>
      </c>
      <c r="AA286" s="62">
        <v>0</v>
      </c>
      <c r="AB286" s="62">
        <v>0</v>
      </c>
      <c r="AC286" s="62">
        <v>5</v>
      </c>
      <c r="AD286" s="62">
        <v>1</v>
      </c>
      <c r="AE286" s="62">
        <v>0</v>
      </c>
      <c r="AF286" s="62">
        <v>0.25</v>
      </c>
      <c r="AG286" s="62">
        <v>4</v>
      </c>
      <c r="AH286" s="62">
        <v>0</v>
      </c>
      <c r="AI286" s="62">
        <v>0</v>
      </c>
      <c r="AJ286" s="62">
        <v>0</v>
      </c>
      <c r="AK286" s="62">
        <v>0</v>
      </c>
      <c r="AL286" s="62">
        <v>0</v>
      </c>
      <c r="AM286" s="62">
        <v>0</v>
      </c>
      <c r="AN286" s="62">
        <v>0</v>
      </c>
      <c r="AO286" s="62">
        <v>0</v>
      </c>
      <c r="AP286" s="62">
        <v>0</v>
      </c>
      <c r="AQ286" s="62">
        <v>0</v>
      </c>
      <c r="AR286" s="62">
        <v>0</v>
      </c>
      <c r="AS286" s="62">
        <v>0</v>
      </c>
      <c r="AT286" s="62">
        <v>0</v>
      </c>
      <c r="AU286" s="62">
        <v>0</v>
      </c>
      <c r="AV286" s="62">
        <v>0</v>
      </c>
      <c r="AW286" s="62">
        <v>5</v>
      </c>
      <c r="AX286" s="62">
        <v>0</v>
      </c>
      <c r="AY286" s="62">
        <v>0</v>
      </c>
      <c r="AZ286" s="62">
        <v>0</v>
      </c>
      <c r="BA286" s="62">
        <v>0</v>
      </c>
      <c r="BB286" s="62">
        <v>0</v>
      </c>
      <c r="BC286" s="62">
        <v>0</v>
      </c>
      <c r="BD286" s="62">
        <v>0</v>
      </c>
      <c r="BE286" s="62">
        <v>0</v>
      </c>
      <c r="BF286" s="62">
        <v>0</v>
      </c>
      <c r="BG286" s="62">
        <v>0</v>
      </c>
      <c r="BH286" s="62">
        <v>0</v>
      </c>
      <c r="BI286" s="62">
        <v>0</v>
      </c>
      <c r="BJ286" s="62">
        <v>0</v>
      </c>
      <c r="BK286" s="62">
        <v>0</v>
      </c>
      <c r="BL286" s="62">
        <v>0</v>
      </c>
      <c r="BM286" s="62">
        <v>0</v>
      </c>
      <c r="BN286" s="62">
        <v>0</v>
      </c>
      <c r="BO286" s="62">
        <v>0</v>
      </c>
      <c r="BP286" s="62">
        <v>2</v>
      </c>
      <c r="BQ286" s="62">
        <v>0</v>
      </c>
      <c r="BR286" s="62">
        <v>0</v>
      </c>
      <c r="BS286" s="62">
        <v>0</v>
      </c>
      <c r="BT286" s="62">
        <v>0</v>
      </c>
      <c r="BU286" s="62">
        <v>0</v>
      </c>
      <c r="BV286" s="62">
        <v>0</v>
      </c>
      <c r="BW286" s="62">
        <v>0</v>
      </c>
      <c r="BX286" s="62">
        <v>0</v>
      </c>
      <c r="BY286" s="62">
        <v>0</v>
      </c>
      <c r="BZ286" s="62">
        <v>0</v>
      </c>
      <c r="CA286" s="62">
        <v>0</v>
      </c>
      <c r="CB286" s="62">
        <v>2</v>
      </c>
      <c r="CC286" s="62">
        <v>0</v>
      </c>
      <c r="CD286" s="62">
        <v>0</v>
      </c>
      <c r="CE286" s="62">
        <v>0</v>
      </c>
      <c r="CF286" s="62">
        <v>0</v>
      </c>
      <c r="CG286" s="62">
        <v>0</v>
      </c>
      <c r="CH286" s="62">
        <v>4</v>
      </c>
      <c r="CI286" s="62">
        <v>0</v>
      </c>
      <c r="CJ286" s="62">
        <v>0</v>
      </c>
      <c r="CK286" s="62">
        <v>0</v>
      </c>
      <c r="CL286" s="62">
        <v>0</v>
      </c>
      <c r="CM286" s="62">
        <v>0</v>
      </c>
      <c r="CN286" s="62">
        <v>0</v>
      </c>
      <c r="CO286" s="62">
        <v>0</v>
      </c>
      <c r="CP286" s="62">
        <v>0</v>
      </c>
      <c r="CQ286" s="62">
        <v>0.25</v>
      </c>
      <c r="CR286" s="62">
        <v>0</v>
      </c>
      <c r="CS286" s="62">
        <v>0</v>
      </c>
      <c r="CT286" s="62">
        <v>0</v>
      </c>
      <c r="CU286" s="62">
        <v>0</v>
      </c>
      <c r="CV286" s="62">
        <v>26</v>
      </c>
      <c r="CW286" s="62">
        <f t="shared" si="14"/>
        <v>24.75</v>
      </c>
      <c r="CX286" s="68">
        <f t="shared" si="15"/>
        <v>98.5</v>
      </c>
      <c r="CY286" s="92">
        <f t="shared" si="16"/>
        <v>97.25</v>
      </c>
      <c r="CZ286" s="62">
        <v>0</v>
      </c>
      <c r="DA286" s="62"/>
      <c r="DB286" s="62"/>
    </row>
    <row r="287" spans="1:106" s="57" customFormat="1" ht="15.75" customHeight="1" x14ac:dyDescent="0.3">
      <c r="A287" s="62" t="s">
        <v>905</v>
      </c>
      <c r="B287" s="62" t="s">
        <v>782</v>
      </c>
      <c r="C287" s="62" t="s">
        <v>782</v>
      </c>
      <c r="D287" s="62">
        <v>2020</v>
      </c>
      <c r="E287" s="85">
        <v>44011</v>
      </c>
      <c r="F287" s="62" t="s">
        <v>137</v>
      </c>
      <c r="G287" s="62" t="s">
        <v>125</v>
      </c>
      <c r="H287" s="63" t="s">
        <v>31</v>
      </c>
      <c r="I287" s="63" t="s">
        <v>31</v>
      </c>
      <c r="J287" s="63" t="s">
        <v>31</v>
      </c>
      <c r="K287" s="63" t="s">
        <v>31</v>
      </c>
      <c r="L287" s="63" t="s">
        <v>31</v>
      </c>
      <c r="M287" s="62">
        <v>0</v>
      </c>
      <c r="N287" s="62">
        <v>1</v>
      </c>
      <c r="O287" s="62">
        <v>0</v>
      </c>
      <c r="P287" s="62">
        <v>1</v>
      </c>
      <c r="Q287" s="62">
        <v>30</v>
      </c>
      <c r="R287" s="62">
        <v>30</v>
      </c>
      <c r="S287" s="62">
        <v>0</v>
      </c>
      <c r="T287" s="62">
        <v>0</v>
      </c>
      <c r="U287" s="62">
        <v>0.25</v>
      </c>
      <c r="V287" s="62">
        <v>0</v>
      </c>
      <c r="W287" s="62">
        <v>0</v>
      </c>
      <c r="X287" s="62">
        <v>0</v>
      </c>
      <c r="Y287" s="62">
        <v>2</v>
      </c>
      <c r="Z287" s="62">
        <v>0</v>
      </c>
      <c r="AA287" s="62">
        <v>0</v>
      </c>
      <c r="AB287" s="62">
        <v>0</v>
      </c>
      <c r="AC287" s="62">
        <v>15</v>
      </c>
      <c r="AD287" s="62">
        <v>1</v>
      </c>
      <c r="AE287" s="62">
        <v>0.25</v>
      </c>
      <c r="AF287" s="62">
        <v>0.25</v>
      </c>
      <c r="AG287" s="62">
        <v>0</v>
      </c>
      <c r="AH287" s="62">
        <v>0</v>
      </c>
      <c r="AI287" s="62">
        <v>0</v>
      </c>
      <c r="AJ287" s="62">
        <v>0</v>
      </c>
      <c r="AK287" s="62">
        <v>0</v>
      </c>
      <c r="AL287" s="62">
        <v>0</v>
      </c>
      <c r="AM287" s="62">
        <v>0</v>
      </c>
      <c r="AN287" s="62">
        <v>0</v>
      </c>
      <c r="AO287" s="62">
        <v>0</v>
      </c>
      <c r="AP287" s="62">
        <v>0</v>
      </c>
      <c r="AQ287" s="62">
        <v>0</v>
      </c>
      <c r="AR287" s="62">
        <v>0</v>
      </c>
      <c r="AS287" s="62">
        <v>0</v>
      </c>
      <c r="AT287" s="62">
        <v>0</v>
      </c>
      <c r="AU287" s="62">
        <v>0</v>
      </c>
      <c r="AV287" s="62">
        <v>0</v>
      </c>
      <c r="AW287" s="62">
        <v>4</v>
      </c>
      <c r="AX287" s="62">
        <v>0</v>
      </c>
      <c r="AY287" s="62">
        <v>0</v>
      </c>
      <c r="AZ287" s="62">
        <v>0</v>
      </c>
      <c r="BA287" s="62">
        <v>0</v>
      </c>
      <c r="BB287" s="62">
        <v>0</v>
      </c>
      <c r="BC287" s="62">
        <v>0</v>
      </c>
      <c r="BD287" s="62">
        <v>0</v>
      </c>
      <c r="BE287" s="62">
        <v>0</v>
      </c>
      <c r="BF287" s="62">
        <v>0</v>
      </c>
      <c r="BG287" s="62">
        <v>0</v>
      </c>
      <c r="BH287" s="62">
        <v>0</v>
      </c>
      <c r="BI287" s="62">
        <v>0</v>
      </c>
      <c r="BJ287" s="62">
        <v>0</v>
      </c>
      <c r="BK287" s="62">
        <v>0</v>
      </c>
      <c r="BL287" s="62">
        <v>0</v>
      </c>
      <c r="BM287" s="62">
        <v>0</v>
      </c>
      <c r="BN287" s="62">
        <v>2</v>
      </c>
      <c r="BO287" s="62">
        <v>0</v>
      </c>
      <c r="BP287" s="62">
        <v>2</v>
      </c>
      <c r="BQ287" s="62">
        <v>0</v>
      </c>
      <c r="BR287" s="62">
        <v>0</v>
      </c>
      <c r="BS287" s="62">
        <v>0</v>
      </c>
      <c r="BT287" s="62">
        <v>0</v>
      </c>
      <c r="BU287" s="62">
        <v>3</v>
      </c>
      <c r="BV287" s="62">
        <v>0</v>
      </c>
      <c r="BW287" s="62">
        <v>0</v>
      </c>
      <c r="BX287" s="62">
        <v>0</v>
      </c>
      <c r="BY287" s="62">
        <v>0</v>
      </c>
      <c r="BZ287" s="62">
        <v>0</v>
      </c>
      <c r="CA287" s="62">
        <v>0</v>
      </c>
      <c r="CB287" s="62">
        <v>0.25</v>
      </c>
      <c r="CC287" s="62">
        <v>0</v>
      </c>
      <c r="CD287" s="62">
        <v>0</v>
      </c>
      <c r="CE287" s="62">
        <v>0</v>
      </c>
      <c r="CF287" s="62">
        <v>3</v>
      </c>
      <c r="CG287" s="62">
        <v>0</v>
      </c>
      <c r="CH287" s="62">
        <v>1</v>
      </c>
      <c r="CI287" s="62">
        <v>0</v>
      </c>
      <c r="CJ287" s="62">
        <v>0</v>
      </c>
      <c r="CK287" s="62">
        <v>0</v>
      </c>
      <c r="CL287" s="62">
        <v>0</v>
      </c>
      <c r="CM287" s="62">
        <v>0</v>
      </c>
      <c r="CN287" s="62">
        <v>0</v>
      </c>
      <c r="CO287" s="62">
        <v>0.25</v>
      </c>
      <c r="CP287" s="62">
        <v>0</v>
      </c>
      <c r="CQ287" s="62">
        <v>0.25</v>
      </c>
      <c r="CR287" s="62">
        <v>0</v>
      </c>
      <c r="CS287" s="62">
        <v>0</v>
      </c>
      <c r="CT287" s="62">
        <v>0</v>
      </c>
      <c r="CU287" s="62">
        <v>0.25</v>
      </c>
      <c r="CV287" s="62">
        <v>37</v>
      </c>
      <c r="CW287" s="62">
        <f t="shared" si="14"/>
        <v>34.75</v>
      </c>
      <c r="CX287" s="68">
        <f t="shared" si="15"/>
        <v>99</v>
      </c>
      <c r="CY287" s="92">
        <f t="shared" si="16"/>
        <v>96.75</v>
      </c>
      <c r="CZ287" s="62">
        <v>19</v>
      </c>
      <c r="DA287" s="62"/>
      <c r="DB287" s="62"/>
    </row>
    <row r="288" spans="1:106" s="57" customFormat="1" ht="15.75" customHeight="1" x14ac:dyDescent="0.3">
      <c r="A288" s="62" t="s">
        <v>905</v>
      </c>
      <c r="B288" s="62" t="s">
        <v>782</v>
      </c>
      <c r="C288" s="62" t="s">
        <v>782</v>
      </c>
      <c r="D288" s="62">
        <v>2020</v>
      </c>
      <c r="E288" s="85">
        <v>44011</v>
      </c>
      <c r="F288" s="62" t="s">
        <v>137</v>
      </c>
      <c r="G288" s="62" t="s">
        <v>128</v>
      </c>
      <c r="H288" s="63" t="s">
        <v>21</v>
      </c>
      <c r="I288" s="63" t="s">
        <v>21</v>
      </c>
      <c r="J288" s="63" t="s">
        <v>22</v>
      </c>
      <c r="K288" s="63" t="s">
        <v>21</v>
      </c>
      <c r="L288" s="63" t="s">
        <v>22</v>
      </c>
      <c r="M288" s="62">
        <v>0.25</v>
      </c>
      <c r="N288" s="62">
        <v>0.25</v>
      </c>
      <c r="O288" s="62">
        <v>0</v>
      </c>
      <c r="P288" s="62">
        <v>0.25</v>
      </c>
      <c r="Q288" s="62">
        <v>54</v>
      </c>
      <c r="R288" s="62">
        <v>15</v>
      </c>
      <c r="S288" s="62">
        <v>0</v>
      </c>
      <c r="T288" s="62">
        <v>1</v>
      </c>
      <c r="U288" s="62">
        <v>0.25</v>
      </c>
      <c r="V288" s="62">
        <v>0</v>
      </c>
      <c r="W288" s="62">
        <v>0</v>
      </c>
      <c r="X288" s="62">
        <v>0</v>
      </c>
      <c r="Y288" s="62">
        <v>0.5</v>
      </c>
      <c r="Z288" s="62">
        <v>0</v>
      </c>
      <c r="AA288" s="62">
        <v>0</v>
      </c>
      <c r="AB288" s="62">
        <v>0</v>
      </c>
      <c r="AC288" s="62">
        <v>18</v>
      </c>
      <c r="AD288" s="62">
        <v>1</v>
      </c>
      <c r="AE288" s="62">
        <v>0</v>
      </c>
      <c r="AF288" s="62">
        <v>0.25</v>
      </c>
      <c r="AG288" s="62">
        <v>0</v>
      </c>
      <c r="AH288" s="62">
        <v>0</v>
      </c>
      <c r="AI288" s="62">
        <v>0</v>
      </c>
      <c r="AJ288" s="62">
        <v>0</v>
      </c>
      <c r="AK288" s="62">
        <v>0</v>
      </c>
      <c r="AL288" s="62">
        <v>0</v>
      </c>
      <c r="AM288" s="62">
        <v>0</v>
      </c>
      <c r="AN288" s="62">
        <v>0</v>
      </c>
      <c r="AO288" s="62">
        <v>0</v>
      </c>
      <c r="AP288" s="62">
        <v>0</v>
      </c>
      <c r="AQ288" s="62">
        <v>0</v>
      </c>
      <c r="AR288" s="62">
        <v>0</v>
      </c>
      <c r="AS288" s="62">
        <v>0</v>
      </c>
      <c r="AT288" s="62">
        <v>0</v>
      </c>
      <c r="AU288" s="62">
        <v>0</v>
      </c>
      <c r="AV288" s="62">
        <v>0</v>
      </c>
      <c r="AW288" s="62">
        <v>1</v>
      </c>
      <c r="AX288" s="62">
        <v>0</v>
      </c>
      <c r="AY288" s="62">
        <v>0</v>
      </c>
      <c r="AZ288" s="62">
        <v>0</v>
      </c>
      <c r="BA288" s="62">
        <v>0</v>
      </c>
      <c r="BB288" s="62">
        <v>0</v>
      </c>
      <c r="BC288" s="62">
        <v>0</v>
      </c>
      <c r="BD288" s="62">
        <v>0</v>
      </c>
      <c r="BE288" s="62">
        <v>0</v>
      </c>
      <c r="BF288" s="62">
        <v>0</v>
      </c>
      <c r="BG288" s="62">
        <v>0</v>
      </c>
      <c r="BH288" s="62">
        <v>0</v>
      </c>
      <c r="BI288" s="62">
        <v>0</v>
      </c>
      <c r="BJ288" s="62">
        <v>0</v>
      </c>
      <c r="BK288" s="62">
        <v>0</v>
      </c>
      <c r="BL288" s="62">
        <v>0</v>
      </c>
      <c r="BM288" s="62">
        <v>0</v>
      </c>
      <c r="BN288" s="62">
        <v>0.25</v>
      </c>
      <c r="BO288" s="62">
        <v>0</v>
      </c>
      <c r="BP288" s="62">
        <v>4</v>
      </c>
      <c r="BQ288" s="62">
        <v>0</v>
      </c>
      <c r="BR288" s="62">
        <v>0</v>
      </c>
      <c r="BS288" s="62">
        <v>0.25</v>
      </c>
      <c r="BT288" s="62">
        <v>0</v>
      </c>
      <c r="BU288" s="62">
        <v>0</v>
      </c>
      <c r="BV288" s="62">
        <v>0</v>
      </c>
      <c r="BW288" s="62">
        <v>0</v>
      </c>
      <c r="BX288" s="62">
        <v>0</v>
      </c>
      <c r="BY288" s="62">
        <v>1</v>
      </c>
      <c r="BZ288" s="62">
        <v>0</v>
      </c>
      <c r="CA288" s="62">
        <v>0</v>
      </c>
      <c r="CB288" s="62">
        <v>0.25</v>
      </c>
      <c r="CC288" s="62">
        <v>0</v>
      </c>
      <c r="CD288" s="62">
        <v>0</v>
      </c>
      <c r="CE288" s="62">
        <v>0</v>
      </c>
      <c r="CF288" s="62">
        <v>0</v>
      </c>
      <c r="CG288" s="62">
        <v>0</v>
      </c>
      <c r="CH288" s="62">
        <v>3</v>
      </c>
      <c r="CI288" s="62">
        <v>0</v>
      </c>
      <c r="CJ288" s="62">
        <v>0</v>
      </c>
      <c r="CK288" s="62">
        <v>0</v>
      </c>
      <c r="CL288" s="62">
        <v>0</v>
      </c>
      <c r="CM288" s="62">
        <v>0</v>
      </c>
      <c r="CN288" s="62">
        <v>0</v>
      </c>
      <c r="CO288" s="62">
        <v>0</v>
      </c>
      <c r="CP288" s="62">
        <v>0</v>
      </c>
      <c r="CQ288" s="62">
        <v>0</v>
      </c>
      <c r="CR288" s="62">
        <v>0</v>
      </c>
      <c r="CS288" s="62">
        <v>0</v>
      </c>
      <c r="CT288" s="62">
        <v>0</v>
      </c>
      <c r="CU288" s="62">
        <v>0.25</v>
      </c>
      <c r="CV288" s="62">
        <v>30</v>
      </c>
      <c r="CW288" s="62">
        <f t="shared" si="14"/>
        <v>31</v>
      </c>
      <c r="CX288" s="68">
        <f t="shared" si="15"/>
        <v>99.75</v>
      </c>
      <c r="CY288" s="92">
        <f t="shared" si="16"/>
        <v>100.75</v>
      </c>
      <c r="CZ288" s="62">
        <v>1</v>
      </c>
      <c r="DA288" s="62"/>
      <c r="DB288" s="62"/>
    </row>
    <row r="289" spans="1:106" s="57" customFormat="1" ht="15.75" customHeight="1" x14ac:dyDescent="0.3">
      <c r="A289" s="112" t="s">
        <v>905</v>
      </c>
      <c r="B289" s="112" t="s">
        <v>782</v>
      </c>
      <c r="C289" s="112" t="s">
        <v>782</v>
      </c>
      <c r="D289" s="112">
        <v>2020</v>
      </c>
      <c r="E289" s="113">
        <v>44011</v>
      </c>
      <c r="F289" s="112" t="s">
        <v>137</v>
      </c>
      <c r="G289" s="112" t="s">
        <v>131</v>
      </c>
      <c r="H289" s="114" t="s">
        <v>45</v>
      </c>
      <c r="I289" s="114" t="s">
        <v>45</v>
      </c>
      <c r="J289" s="114" t="s">
        <v>45</v>
      </c>
      <c r="K289" s="114" t="s">
        <v>45</v>
      </c>
      <c r="L289" s="114" t="s">
        <v>45</v>
      </c>
      <c r="M289" s="112">
        <v>0.25</v>
      </c>
      <c r="N289" s="112">
        <v>5</v>
      </c>
      <c r="O289" s="112">
        <v>2</v>
      </c>
      <c r="P289" s="112">
        <v>2</v>
      </c>
      <c r="Q289" s="112">
        <v>30</v>
      </c>
      <c r="R289" s="112">
        <v>40</v>
      </c>
      <c r="S289" s="112">
        <v>0</v>
      </c>
      <c r="T289" s="112">
        <v>0</v>
      </c>
      <c r="U289" s="112">
        <v>0.25</v>
      </c>
      <c r="V289" s="112">
        <v>0</v>
      </c>
      <c r="W289" s="112">
        <v>0</v>
      </c>
      <c r="X289" s="112">
        <v>0</v>
      </c>
      <c r="Y289" s="112">
        <v>2</v>
      </c>
      <c r="Z289" s="112">
        <v>0</v>
      </c>
      <c r="AA289" s="112">
        <v>0</v>
      </c>
      <c r="AB289" s="112">
        <v>0</v>
      </c>
      <c r="AC289" s="112">
        <v>3</v>
      </c>
      <c r="AD289" s="112">
        <v>0.5</v>
      </c>
      <c r="AE289" s="112">
        <v>0</v>
      </c>
      <c r="AF289" s="112">
        <v>0.25</v>
      </c>
      <c r="AG289" s="112">
        <v>3</v>
      </c>
      <c r="AH289" s="112">
        <v>0</v>
      </c>
      <c r="AI289" s="112">
        <v>0</v>
      </c>
      <c r="AJ289" s="112">
        <v>0</v>
      </c>
      <c r="AK289" s="112">
        <v>0</v>
      </c>
      <c r="AL289" s="112">
        <v>0</v>
      </c>
      <c r="AM289" s="112">
        <v>0</v>
      </c>
      <c r="AN289" s="112">
        <v>0</v>
      </c>
      <c r="AO289" s="112">
        <v>0</v>
      </c>
      <c r="AP289" s="112">
        <v>0</v>
      </c>
      <c r="AQ289" s="112">
        <v>0</v>
      </c>
      <c r="AR289" s="112">
        <v>0</v>
      </c>
      <c r="AS289" s="112">
        <v>0</v>
      </c>
      <c r="AT289" s="112">
        <v>0</v>
      </c>
      <c r="AU289" s="112">
        <v>0</v>
      </c>
      <c r="AV289" s="112">
        <v>0</v>
      </c>
      <c r="AW289" s="112">
        <v>5</v>
      </c>
      <c r="AX289" s="112">
        <v>0</v>
      </c>
      <c r="AY289" s="112">
        <v>0.25</v>
      </c>
      <c r="AZ289" s="112">
        <v>0</v>
      </c>
      <c r="BA289" s="112">
        <v>0</v>
      </c>
      <c r="BB289" s="112">
        <v>0</v>
      </c>
      <c r="BC289" s="112">
        <v>0</v>
      </c>
      <c r="BD289" s="112">
        <v>0</v>
      </c>
      <c r="BE289" s="112">
        <v>0</v>
      </c>
      <c r="BF289" s="112">
        <v>0</v>
      </c>
      <c r="BG289" s="112">
        <v>0</v>
      </c>
      <c r="BH289" s="112">
        <v>0</v>
      </c>
      <c r="BI289" s="112">
        <v>0</v>
      </c>
      <c r="BJ289" s="112">
        <v>0</v>
      </c>
      <c r="BK289" s="112">
        <v>0</v>
      </c>
      <c r="BL289" s="112">
        <v>0</v>
      </c>
      <c r="BM289" s="112">
        <v>0</v>
      </c>
      <c r="BN289" s="112">
        <v>2</v>
      </c>
      <c r="BO289" s="112">
        <v>0</v>
      </c>
      <c r="BP289" s="112">
        <v>0.5</v>
      </c>
      <c r="BQ289" s="112">
        <v>0</v>
      </c>
      <c r="BR289" s="112">
        <v>0.25</v>
      </c>
      <c r="BS289" s="112">
        <v>0</v>
      </c>
      <c r="BT289" s="112">
        <v>0.25</v>
      </c>
      <c r="BU289" s="112">
        <v>1</v>
      </c>
      <c r="BV289" s="112">
        <v>0</v>
      </c>
      <c r="BW289" s="112">
        <v>0</v>
      </c>
      <c r="BX289" s="112">
        <v>0</v>
      </c>
      <c r="BY289" s="112">
        <v>0</v>
      </c>
      <c r="BZ289" s="112">
        <v>0</v>
      </c>
      <c r="CA289" s="112">
        <v>0</v>
      </c>
      <c r="CB289" s="112">
        <v>0.25</v>
      </c>
      <c r="CC289" s="112">
        <v>0</v>
      </c>
      <c r="CD289" s="112">
        <v>0</v>
      </c>
      <c r="CE289" s="112">
        <v>0</v>
      </c>
      <c r="CF289" s="112">
        <v>0</v>
      </c>
      <c r="CG289" s="112">
        <v>0</v>
      </c>
      <c r="CH289" s="112">
        <v>1</v>
      </c>
      <c r="CI289" s="112">
        <v>0</v>
      </c>
      <c r="CJ289" s="112">
        <v>0</v>
      </c>
      <c r="CK289" s="112">
        <v>0</v>
      </c>
      <c r="CL289" s="112">
        <v>0.25</v>
      </c>
      <c r="CM289" s="112">
        <v>0</v>
      </c>
      <c r="CN289" s="112">
        <v>0</v>
      </c>
      <c r="CO289" s="112">
        <v>0</v>
      </c>
      <c r="CP289" s="112">
        <v>0</v>
      </c>
      <c r="CQ289" s="112">
        <v>0.25</v>
      </c>
      <c r="CR289" s="112">
        <v>0</v>
      </c>
      <c r="CS289" s="112">
        <v>0</v>
      </c>
      <c r="CT289" s="112">
        <v>0</v>
      </c>
      <c r="CU289" s="112">
        <v>0.25</v>
      </c>
      <c r="CV289" s="112">
        <v>20</v>
      </c>
      <c r="CW289" s="112">
        <f t="shared" si="14"/>
        <v>20.25</v>
      </c>
      <c r="CX289" s="115">
        <f t="shared" si="15"/>
        <v>99.25</v>
      </c>
      <c r="CY289" s="116">
        <f t="shared" si="16"/>
        <v>99.5</v>
      </c>
      <c r="CZ289" s="112">
        <v>22</v>
      </c>
      <c r="DA289" s="112"/>
      <c r="DB289" s="112"/>
    </row>
    <row r="290" spans="1:106" s="57" customFormat="1" ht="15" customHeight="1" x14ac:dyDescent="0.3">
      <c r="A290" s="57" t="s">
        <v>1811</v>
      </c>
      <c r="B290" s="57" t="s">
        <v>1824</v>
      </c>
      <c r="C290" s="57" t="s">
        <v>1814</v>
      </c>
      <c r="D290" s="57">
        <v>2021</v>
      </c>
      <c r="E290" s="61">
        <v>44375</v>
      </c>
      <c r="F290" s="62" t="s">
        <v>19</v>
      </c>
      <c r="G290" s="62" t="s">
        <v>20</v>
      </c>
      <c r="H290" s="63" t="s">
        <v>21</v>
      </c>
      <c r="I290" s="63" t="s">
        <v>21</v>
      </c>
      <c r="J290" s="63" t="s">
        <v>22</v>
      </c>
      <c r="K290" s="63" t="s">
        <v>21</v>
      </c>
      <c r="L290" s="63" t="s">
        <v>22</v>
      </c>
      <c r="M290" s="62">
        <v>0</v>
      </c>
      <c r="N290" s="62">
        <v>0</v>
      </c>
      <c r="O290" s="62">
        <v>0.25</v>
      </c>
      <c r="P290" s="62">
        <v>0</v>
      </c>
      <c r="Q290" s="62">
        <v>87</v>
      </c>
      <c r="R290" s="62">
        <v>8</v>
      </c>
      <c r="S290" s="62">
        <v>0</v>
      </c>
      <c r="T290" s="62">
        <v>0</v>
      </c>
      <c r="U290" s="62">
        <v>0</v>
      </c>
      <c r="V290" s="62">
        <v>0</v>
      </c>
      <c r="W290" s="62">
        <v>0</v>
      </c>
      <c r="X290" s="62">
        <v>0</v>
      </c>
      <c r="Y290" s="62">
        <v>0.5</v>
      </c>
      <c r="Z290" s="62">
        <v>0</v>
      </c>
      <c r="AA290" s="62">
        <v>0</v>
      </c>
      <c r="AB290" s="62">
        <v>0</v>
      </c>
      <c r="AC290" s="62">
        <v>0.25</v>
      </c>
      <c r="AD290" s="62">
        <v>0</v>
      </c>
      <c r="AE290" s="62">
        <v>2</v>
      </c>
      <c r="AF290" s="62">
        <v>0.25</v>
      </c>
      <c r="AG290" s="62">
        <v>0</v>
      </c>
      <c r="AH290" s="62">
        <v>0</v>
      </c>
      <c r="AI290" s="62">
        <v>0</v>
      </c>
      <c r="AJ290" s="62">
        <v>0</v>
      </c>
      <c r="AK290" s="62">
        <v>0</v>
      </c>
      <c r="AL290" s="62">
        <v>0</v>
      </c>
      <c r="AM290" s="62">
        <v>0</v>
      </c>
      <c r="AN290" s="62">
        <v>0</v>
      </c>
      <c r="AO290" s="62">
        <v>0</v>
      </c>
      <c r="AP290" s="62">
        <v>0</v>
      </c>
      <c r="AQ290" s="62">
        <v>0</v>
      </c>
      <c r="AR290" s="62">
        <v>0</v>
      </c>
      <c r="AS290" s="62">
        <v>0</v>
      </c>
      <c r="AT290" s="62">
        <v>0</v>
      </c>
      <c r="AU290" s="62">
        <v>0</v>
      </c>
      <c r="AV290" s="62">
        <v>0</v>
      </c>
      <c r="AW290" s="62">
        <v>0.25</v>
      </c>
      <c r="AX290" s="62">
        <v>0</v>
      </c>
      <c r="AY290" s="62">
        <v>0</v>
      </c>
      <c r="AZ290" s="62">
        <v>0</v>
      </c>
      <c r="BA290" s="62">
        <v>0</v>
      </c>
      <c r="BB290" s="62">
        <v>0</v>
      </c>
      <c r="BC290" s="62">
        <v>0.25</v>
      </c>
      <c r="BD290" s="62">
        <v>0</v>
      </c>
      <c r="BE290" s="62">
        <v>0.25</v>
      </c>
      <c r="BF290" s="62">
        <v>0</v>
      </c>
      <c r="BG290" s="62">
        <v>0</v>
      </c>
      <c r="BH290" s="62">
        <v>0</v>
      </c>
      <c r="BI290" s="62">
        <v>0</v>
      </c>
      <c r="BJ290" s="62">
        <v>0</v>
      </c>
      <c r="BK290" s="62">
        <v>0</v>
      </c>
      <c r="BL290" s="62">
        <v>0</v>
      </c>
      <c r="BM290" s="62">
        <v>0</v>
      </c>
      <c r="BN290" s="62">
        <v>0</v>
      </c>
      <c r="BO290" s="62">
        <v>0</v>
      </c>
      <c r="BP290" s="62">
        <v>0.25</v>
      </c>
      <c r="BQ290" s="62">
        <v>0</v>
      </c>
      <c r="BR290" s="62">
        <v>0</v>
      </c>
      <c r="BS290" s="62">
        <v>0</v>
      </c>
      <c r="BT290" s="62">
        <v>0.25</v>
      </c>
      <c r="BU290" s="62">
        <v>0.25</v>
      </c>
      <c r="BV290" s="62">
        <v>0</v>
      </c>
      <c r="BW290" s="62">
        <v>0</v>
      </c>
      <c r="BX290" s="62">
        <v>0</v>
      </c>
      <c r="BY290" s="62">
        <v>0</v>
      </c>
      <c r="BZ290" s="62">
        <v>0</v>
      </c>
      <c r="CA290" s="62">
        <v>0.25</v>
      </c>
      <c r="CB290" s="62">
        <v>0</v>
      </c>
      <c r="CC290" s="62">
        <v>0</v>
      </c>
      <c r="CD290" s="62">
        <v>0</v>
      </c>
      <c r="CE290" s="62">
        <v>0</v>
      </c>
      <c r="CF290" s="62">
        <v>0</v>
      </c>
      <c r="CG290" s="62">
        <v>0</v>
      </c>
      <c r="CH290" s="62">
        <v>0</v>
      </c>
      <c r="CI290" s="62">
        <v>0</v>
      </c>
      <c r="CJ290" s="62">
        <v>0</v>
      </c>
      <c r="CK290" s="62">
        <v>0</v>
      </c>
      <c r="CL290" s="62">
        <v>0</v>
      </c>
      <c r="CM290" s="62">
        <v>0</v>
      </c>
      <c r="CN290" s="62">
        <v>0</v>
      </c>
      <c r="CO290" s="62">
        <v>0</v>
      </c>
      <c r="CP290" s="62">
        <v>0</v>
      </c>
      <c r="CQ290" s="62">
        <v>0</v>
      </c>
      <c r="CR290" s="62">
        <v>0</v>
      </c>
      <c r="CS290" s="62">
        <v>0</v>
      </c>
      <c r="CT290" s="62">
        <v>0</v>
      </c>
      <c r="CU290" s="62">
        <v>0</v>
      </c>
      <c r="CV290" s="62">
        <v>-1</v>
      </c>
      <c r="CW290" s="62">
        <f t="shared" si="14"/>
        <v>4.75</v>
      </c>
      <c r="CX290" s="88">
        <f t="shared" ref="CX290:CX321" si="17">SUM(CW290,M290:R290)</f>
        <v>100</v>
      </c>
      <c r="CY290" s="92">
        <f t="shared" si="16"/>
        <v>100</v>
      </c>
      <c r="CZ290" s="62">
        <v>0</v>
      </c>
      <c r="DA290" s="57" t="s">
        <v>887</v>
      </c>
      <c r="DB290" s="60" t="s">
        <v>1875</v>
      </c>
    </row>
    <row r="291" spans="1:106" s="57" customFormat="1" ht="15" customHeight="1" x14ac:dyDescent="0.3">
      <c r="A291" s="57" t="s">
        <v>1811</v>
      </c>
      <c r="B291" s="57" t="s">
        <v>1824</v>
      </c>
      <c r="C291" s="57" t="s">
        <v>1814</v>
      </c>
      <c r="D291" s="57">
        <v>2021</v>
      </c>
      <c r="E291" s="61">
        <v>44375</v>
      </c>
      <c r="F291" s="62" t="s">
        <v>19</v>
      </c>
      <c r="G291" s="62" t="s">
        <v>25</v>
      </c>
      <c r="H291" s="63" t="s">
        <v>26</v>
      </c>
      <c r="I291" s="63" t="s">
        <v>26</v>
      </c>
      <c r="J291" s="63" t="s">
        <v>27</v>
      </c>
      <c r="K291" s="63" t="s">
        <v>26</v>
      </c>
      <c r="L291" s="63" t="s">
        <v>27</v>
      </c>
      <c r="M291" s="62">
        <v>0.25</v>
      </c>
      <c r="N291" s="62">
        <v>0</v>
      </c>
      <c r="O291" s="62">
        <v>6</v>
      </c>
      <c r="P291" s="62">
        <v>0</v>
      </c>
      <c r="Q291" s="62">
        <v>86.25</v>
      </c>
      <c r="R291" s="62">
        <v>4</v>
      </c>
      <c r="S291" s="62">
        <v>0</v>
      </c>
      <c r="T291" s="62">
        <v>0</v>
      </c>
      <c r="U291" s="62">
        <v>0</v>
      </c>
      <c r="V291" s="62">
        <v>0</v>
      </c>
      <c r="W291" s="62">
        <v>0</v>
      </c>
      <c r="X291" s="62">
        <v>0</v>
      </c>
      <c r="Y291" s="62">
        <v>1</v>
      </c>
      <c r="Z291" s="62">
        <v>0</v>
      </c>
      <c r="AA291" s="62">
        <v>0</v>
      </c>
      <c r="AB291" s="62">
        <v>0</v>
      </c>
      <c r="AC291" s="62">
        <v>0.25</v>
      </c>
      <c r="AD291" s="62">
        <v>0</v>
      </c>
      <c r="AE291" s="62">
        <v>0.25</v>
      </c>
      <c r="AF291" s="62">
        <v>0.25</v>
      </c>
      <c r="AG291" s="62">
        <v>0</v>
      </c>
      <c r="AH291" s="62">
        <v>0</v>
      </c>
      <c r="AI291" s="62">
        <v>0</v>
      </c>
      <c r="AJ291" s="62">
        <v>0</v>
      </c>
      <c r="AK291" s="62">
        <v>0</v>
      </c>
      <c r="AL291" s="62">
        <v>0</v>
      </c>
      <c r="AM291" s="62">
        <v>0</v>
      </c>
      <c r="AN291" s="62">
        <v>0</v>
      </c>
      <c r="AO291" s="62">
        <v>0</v>
      </c>
      <c r="AP291" s="62">
        <v>0</v>
      </c>
      <c r="AQ291" s="62">
        <v>0</v>
      </c>
      <c r="AR291" s="62">
        <v>0</v>
      </c>
      <c r="AS291" s="62">
        <v>0</v>
      </c>
      <c r="AT291" s="62">
        <v>0</v>
      </c>
      <c r="AU291" s="62">
        <v>0</v>
      </c>
      <c r="AV291" s="62">
        <v>0</v>
      </c>
      <c r="AW291" s="62">
        <v>0</v>
      </c>
      <c r="AX291" s="62">
        <v>0</v>
      </c>
      <c r="AY291" s="62">
        <v>0</v>
      </c>
      <c r="AZ291" s="62">
        <v>0</v>
      </c>
      <c r="BA291" s="62">
        <v>0</v>
      </c>
      <c r="BB291" s="62">
        <v>0</v>
      </c>
      <c r="BC291" s="62">
        <v>0.25</v>
      </c>
      <c r="BD291" s="62">
        <v>0</v>
      </c>
      <c r="BE291" s="62">
        <v>0.25</v>
      </c>
      <c r="BF291" s="62">
        <v>0</v>
      </c>
      <c r="BG291" s="62">
        <v>0</v>
      </c>
      <c r="BH291" s="62">
        <v>0</v>
      </c>
      <c r="BI291" s="62">
        <v>0</v>
      </c>
      <c r="BJ291" s="62">
        <v>0</v>
      </c>
      <c r="BK291" s="62">
        <v>0</v>
      </c>
      <c r="BL291" s="62">
        <v>0</v>
      </c>
      <c r="BM291" s="62">
        <v>0</v>
      </c>
      <c r="BN291" s="62">
        <v>0</v>
      </c>
      <c r="BO291" s="62">
        <v>0</v>
      </c>
      <c r="BP291" s="62">
        <v>0.5</v>
      </c>
      <c r="BQ291" s="62">
        <v>0</v>
      </c>
      <c r="BR291" s="62">
        <v>0</v>
      </c>
      <c r="BS291" s="62">
        <v>0</v>
      </c>
      <c r="BT291" s="62">
        <v>0.25</v>
      </c>
      <c r="BU291" s="62">
        <v>0.25</v>
      </c>
      <c r="BV291" s="62">
        <v>0</v>
      </c>
      <c r="BW291" s="62">
        <v>0</v>
      </c>
      <c r="BX291" s="62">
        <v>0</v>
      </c>
      <c r="BY291" s="62">
        <v>0</v>
      </c>
      <c r="BZ291" s="62">
        <v>0</v>
      </c>
      <c r="CA291" s="62">
        <v>0</v>
      </c>
      <c r="CB291" s="62">
        <v>0</v>
      </c>
      <c r="CC291" s="62">
        <v>0</v>
      </c>
      <c r="CD291" s="62">
        <v>0</v>
      </c>
      <c r="CE291" s="62">
        <v>0</v>
      </c>
      <c r="CF291" s="62">
        <v>0</v>
      </c>
      <c r="CG291" s="62">
        <v>0</v>
      </c>
      <c r="CH291" s="62">
        <v>0</v>
      </c>
      <c r="CI291" s="62">
        <v>0</v>
      </c>
      <c r="CJ291" s="62">
        <v>0</v>
      </c>
      <c r="CK291" s="62">
        <v>0</v>
      </c>
      <c r="CL291" s="62">
        <v>0</v>
      </c>
      <c r="CM291" s="62">
        <v>0</v>
      </c>
      <c r="CN291" s="62">
        <v>0</v>
      </c>
      <c r="CO291" s="62">
        <v>0</v>
      </c>
      <c r="CP291" s="62">
        <v>0</v>
      </c>
      <c r="CQ291" s="62">
        <v>0</v>
      </c>
      <c r="CR291" s="62">
        <v>0</v>
      </c>
      <c r="CS291" s="62">
        <v>0</v>
      </c>
      <c r="CT291" s="62">
        <v>0</v>
      </c>
      <c r="CU291" s="62">
        <v>0.25</v>
      </c>
      <c r="CV291" s="62">
        <v>-1</v>
      </c>
      <c r="CW291" s="62">
        <f t="shared" si="14"/>
        <v>3.5</v>
      </c>
      <c r="CX291" s="88">
        <f t="shared" si="17"/>
        <v>100</v>
      </c>
      <c r="CY291" s="92">
        <f t="shared" si="16"/>
        <v>100</v>
      </c>
      <c r="CZ291" s="62">
        <v>0</v>
      </c>
      <c r="DA291" s="57" t="s">
        <v>887</v>
      </c>
    </row>
    <row r="292" spans="1:106" s="57" customFormat="1" ht="15" customHeight="1" x14ac:dyDescent="0.3">
      <c r="A292" s="57" t="s">
        <v>1811</v>
      </c>
      <c r="B292" s="57" t="s">
        <v>1824</v>
      </c>
      <c r="C292" s="57" t="s">
        <v>1814</v>
      </c>
      <c r="D292" s="57">
        <v>2021</v>
      </c>
      <c r="E292" s="61">
        <v>44375</v>
      </c>
      <c r="F292" s="62" t="s">
        <v>19</v>
      </c>
      <c r="G292" s="62" t="s">
        <v>30</v>
      </c>
      <c r="H292" s="63" t="s">
        <v>31</v>
      </c>
      <c r="I292" s="63" t="s">
        <v>31</v>
      </c>
      <c r="J292" s="63" t="s">
        <v>31</v>
      </c>
      <c r="K292" s="63" t="s">
        <v>31</v>
      </c>
      <c r="L292" s="63" t="s">
        <v>31</v>
      </c>
      <c r="M292" s="62">
        <v>0.25</v>
      </c>
      <c r="N292" s="62">
        <v>0</v>
      </c>
      <c r="O292" s="62">
        <v>0.25</v>
      </c>
      <c r="P292" s="62">
        <v>1</v>
      </c>
      <c r="Q292" s="62">
        <v>94.75</v>
      </c>
      <c r="R292" s="62">
        <v>1</v>
      </c>
      <c r="S292" s="62">
        <v>0</v>
      </c>
      <c r="T292" s="62">
        <v>0</v>
      </c>
      <c r="U292" s="62">
        <v>0</v>
      </c>
      <c r="V292" s="62">
        <v>0</v>
      </c>
      <c r="W292" s="62">
        <v>0</v>
      </c>
      <c r="X292" s="62">
        <v>0</v>
      </c>
      <c r="Y292" s="62">
        <v>1.5</v>
      </c>
      <c r="Z292" s="62">
        <v>0</v>
      </c>
      <c r="AA292" s="62">
        <v>0</v>
      </c>
      <c r="AB292" s="62">
        <v>0</v>
      </c>
      <c r="AC292" s="62">
        <v>0.25</v>
      </c>
      <c r="AD292" s="62">
        <v>0</v>
      </c>
      <c r="AE292" s="62">
        <v>0.25</v>
      </c>
      <c r="AF292" s="62">
        <v>0.25</v>
      </c>
      <c r="AG292" s="62">
        <v>0</v>
      </c>
      <c r="AH292" s="62">
        <v>0</v>
      </c>
      <c r="AI292" s="62">
        <v>0</v>
      </c>
      <c r="AJ292" s="62">
        <v>0</v>
      </c>
      <c r="AK292" s="62">
        <v>0</v>
      </c>
      <c r="AL292" s="62">
        <v>0</v>
      </c>
      <c r="AM292" s="62">
        <v>0</v>
      </c>
      <c r="AN292" s="62">
        <v>0</v>
      </c>
      <c r="AO292" s="62">
        <v>0</v>
      </c>
      <c r="AP292" s="62">
        <v>0</v>
      </c>
      <c r="AQ292" s="62">
        <v>0</v>
      </c>
      <c r="AR292" s="62">
        <v>0</v>
      </c>
      <c r="AS292" s="62">
        <v>0</v>
      </c>
      <c r="AT292" s="62">
        <v>0</v>
      </c>
      <c r="AU292" s="62">
        <v>0</v>
      </c>
      <c r="AV292" s="62">
        <v>0</v>
      </c>
      <c r="AW292" s="62">
        <v>0</v>
      </c>
      <c r="AX292" s="62">
        <v>0</v>
      </c>
      <c r="AY292" s="62">
        <v>0</v>
      </c>
      <c r="AZ292" s="62">
        <v>0</v>
      </c>
      <c r="BA292" s="62">
        <v>0</v>
      </c>
      <c r="BB292" s="62">
        <v>0</v>
      </c>
      <c r="BC292" s="62">
        <v>0</v>
      </c>
      <c r="BD292" s="62">
        <v>0</v>
      </c>
      <c r="BE292" s="62">
        <v>0</v>
      </c>
      <c r="BF292" s="62">
        <v>0</v>
      </c>
      <c r="BG292" s="62">
        <v>0</v>
      </c>
      <c r="BH292" s="62">
        <v>0</v>
      </c>
      <c r="BI292" s="62">
        <v>0</v>
      </c>
      <c r="BJ292" s="62">
        <v>0</v>
      </c>
      <c r="BK292" s="62">
        <v>0</v>
      </c>
      <c r="BL292" s="62">
        <v>0</v>
      </c>
      <c r="BM292" s="62">
        <v>0</v>
      </c>
      <c r="BN292" s="62">
        <v>0</v>
      </c>
      <c r="BO292" s="62">
        <v>0</v>
      </c>
      <c r="BP292" s="62">
        <v>0.25</v>
      </c>
      <c r="BQ292" s="62">
        <v>0</v>
      </c>
      <c r="BR292" s="62">
        <v>0</v>
      </c>
      <c r="BS292" s="62">
        <v>0</v>
      </c>
      <c r="BT292" s="62">
        <v>0</v>
      </c>
      <c r="BU292" s="62">
        <v>0.25</v>
      </c>
      <c r="BV292" s="62">
        <v>0</v>
      </c>
      <c r="BW292" s="62">
        <v>0</v>
      </c>
      <c r="BX292" s="62">
        <v>0</v>
      </c>
      <c r="BY292" s="62">
        <v>0</v>
      </c>
      <c r="BZ292" s="62">
        <v>0</v>
      </c>
      <c r="CA292" s="62">
        <v>0</v>
      </c>
      <c r="CB292" s="62">
        <v>0</v>
      </c>
      <c r="CC292" s="62">
        <v>0</v>
      </c>
      <c r="CD292" s="62">
        <v>0</v>
      </c>
      <c r="CE292" s="62">
        <v>0</v>
      </c>
      <c r="CF292" s="62">
        <v>0</v>
      </c>
      <c r="CG292" s="62">
        <v>0</v>
      </c>
      <c r="CH292" s="62">
        <v>0</v>
      </c>
      <c r="CI292" s="62">
        <v>0</v>
      </c>
      <c r="CJ292" s="62">
        <v>0</v>
      </c>
      <c r="CK292" s="62">
        <v>0</v>
      </c>
      <c r="CL292" s="62">
        <v>0</v>
      </c>
      <c r="CM292" s="62">
        <v>0</v>
      </c>
      <c r="CN292" s="62">
        <v>0</v>
      </c>
      <c r="CO292" s="62">
        <v>0</v>
      </c>
      <c r="CP292" s="62">
        <v>0</v>
      </c>
      <c r="CQ292" s="62">
        <v>0</v>
      </c>
      <c r="CR292" s="62">
        <v>0</v>
      </c>
      <c r="CS292" s="62">
        <v>0</v>
      </c>
      <c r="CT292" s="62">
        <v>0</v>
      </c>
      <c r="CU292" s="62">
        <v>0</v>
      </c>
      <c r="CV292" s="62">
        <v>-1</v>
      </c>
      <c r="CW292" s="62">
        <f t="shared" si="14"/>
        <v>2.75</v>
      </c>
      <c r="CX292" s="88">
        <f t="shared" si="17"/>
        <v>100</v>
      </c>
      <c r="CY292" s="92">
        <f t="shared" si="16"/>
        <v>100</v>
      </c>
      <c r="CZ292" s="62">
        <v>0</v>
      </c>
      <c r="DA292" s="57" t="s">
        <v>887</v>
      </c>
      <c r="DB292" s="57" t="s">
        <v>1843</v>
      </c>
    </row>
    <row r="293" spans="1:106" s="57" customFormat="1" ht="15" customHeight="1" x14ac:dyDescent="0.3">
      <c r="A293" s="57" t="s">
        <v>1811</v>
      </c>
      <c r="B293" s="57" t="s">
        <v>1824</v>
      </c>
      <c r="C293" s="57" t="s">
        <v>1814</v>
      </c>
      <c r="D293" s="57">
        <v>2021</v>
      </c>
      <c r="E293" s="61">
        <v>44375</v>
      </c>
      <c r="F293" s="62" t="s">
        <v>19</v>
      </c>
      <c r="G293" s="62" t="s">
        <v>34</v>
      </c>
      <c r="H293" s="63" t="s">
        <v>35</v>
      </c>
      <c r="I293" s="63" t="s">
        <v>31</v>
      </c>
      <c r="J293" s="63" t="s">
        <v>31</v>
      </c>
      <c r="K293" s="63" t="s">
        <v>31</v>
      </c>
      <c r="L293" s="63" t="s">
        <v>31</v>
      </c>
      <c r="M293" s="62">
        <v>0.25</v>
      </c>
      <c r="N293" s="62">
        <v>0</v>
      </c>
      <c r="O293" s="62">
        <v>7</v>
      </c>
      <c r="P293" s="62">
        <v>0</v>
      </c>
      <c r="Q293" s="62">
        <v>85.25</v>
      </c>
      <c r="R293" s="62">
        <v>4</v>
      </c>
      <c r="S293" s="62">
        <v>0</v>
      </c>
      <c r="T293" s="62">
        <v>0</v>
      </c>
      <c r="U293" s="62">
        <v>0</v>
      </c>
      <c r="V293" s="62">
        <v>0</v>
      </c>
      <c r="W293" s="62">
        <v>0</v>
      </c>
      <c r="X293" s="62">
        <v>0</v>
      </c>
      <c r="Y293" s="62">
        <v>0.5</v>
      </c>
      <c r="Z293" s="62">
        <v>0</v>
      </c>
      <c r="AA293" s="62">
        <v>0</v>
      </c>
      <c r="AB293" s="62">
        <v>0</v>
      </c>
      <c r="AC293" s="62">
        <v>0.25</v>
      </c>
      <c r="AD293" s="62">
        <v>0</v>
      </c>
      <c r="AE293" s="62">
        <v>0.25</v>
      </c>
      <c r="AF293" s="62">
        <v>0.25</v>
      </c>
      <c r="AG293" s="62">
        <v>0</v>
      </c>
      <c r="AH293" s="62">
        <v>0</v>
      </c>
      <c r="AI293" s="62">
        <v>0</v>
      </c>
      <c r="AJ293" s="62">
        <v>0</v>
      </c>
      <c r="AK293" s="62">
        <v>0</v>
      </c>
      <c r="AL293" s="62">
        <v>0</v>
      </c>
      <c r="AM293" s="62">
        <v>0</v>
      </c>
      <c r="AN293" s="62">
        <v>0</v>
      </c>
      <c r="AO293" s="62">
        <v>0</v>
      </c>
      <c r="AP293" s="62">
        <v>0</v>
      </c>
      <c r="AQ293" s="62">
        <v>0</v>
      </c>
      <c r="AR293" s="62">
        <v>0</v>
      </c>
      <c r="AS293" s="62">
        <v>0</v>
      </c>
      <c r="AT293" s="62">
        <v>0</v>
      </c>
      <c r="AU293" s="62">
        <v>0</v>
      </c>
      <c r="AV293" s="62">
        <v>0</v>
      </c>
      <c r="AW293" s="62">
        <v>0</v>
      </c>
      <c r="AX293" s="62">
        <v>0</v>
      </c>
      <c r="AY293" s="62">
        <v>0</v>
      </c>
      <c r="AZ293" s="62">
        <v>0</v>
      </c>
      <c r="BA293" s="62">
        <v>0</v>
      </c>
      <c r="BB293" s="62">
        <v>0</v>
      </c>
      <c r="BC293" s="62">
        <v>0.25</v>
      </c>
      <c r="BD293" s="62">
        <v>0</v>
      </c>
      <c r="BE293" s="62">
        <v>0.25</v>
      </c>
      <c r="BF293" s="62">
        <v>0</v>
      </c>
      <c r="BG293" s="62">
        <v>0</v>
      </c>
      <c r="BH293" s="62">
        <v>0</v>
      </c>
      <c r="BI293" s="62">
        <v>0</v>
      </c>
      <c r="BJ293" s="62">
        <v>0</v>
      </c>
      <c r="BK293" s="62">
        <v>0</v>
      </c>
      <c r="BL293" s="62">
        <v>0</v>
      </c>
      <c r="BM293" s="62">
        <v>0</v>
      </c>
      <c r="BN293" s="62">
        <v>0.25</v>
      </c>
      <c r="BO293" s="62">
        <v>0</v>
      </c>
      <c r="BP293" s="62">
        <v>0.25</v>
      </c>
      <c r="BQ293" s="62">
        <v>0</v>
      </c>
      <c r="BR293" s="62">
        <v>0</v>
      </c>
      <c r="BS293" s="62">
        <v>0</v>
      </c>
      <c r="BT293" s="62">
        <v>0.25</v>
      </c>
      <c r="BU293" s="62">
        <v>0.25</v>
      </c>
      <c r="BV293" s="62">
        <v>0</v>
      </c>
      <c r="BW293" s="62">
        <v>0</v>
      </c>
      <c r="BX293" s="62">
        <v>0</v>
      </c>
      <c r="BY293" s="62">
        <v>0</v>
      </c>
      <c r="BZ293" s="62">
        <v>0</v>
      </c>
      <c r="CA293" s="62">
        <v>0.25</v>
      </c>
      <c r="CB293" s="62">
        <v>0</v>
      </c>
      <c r="CC293" s="62">
        <v>0</v>
      </c>
      <c r="CD293" s="62">
        <v>0</v>
      </c>
      <c r="CE293" s="62">
        <v>0</v>
      </c>
      <c r="CF293" s="62">
        <v>0.25</v>
      </c>
      <c r="CG293" s="62">
        <v>0</v>
      </c>
      <c r="CH293" s="62">
        <v>0</v>
      </c>
      <c r="CI293" s="62">
        <v>0</v>
      </c>
      <c r="CJ293" s="62">
        <v>0</v>
      </c>
      <c r="CK293" s="62">
        <v>0</v>
      </c>
      <c r="CL293" s="62">
        <v>0</v>
      </c>
      <c r="CM293" s="62">
        <v>0</v>
      </c>
      <c r="CN293" s="62">
        <v>0</v>
      </c>
      <c r="CO293" s="62">
        <v>0</v>
      </c>
      <c r="CP293" s="62">
        <v>0</v>
      </c>
      <c r="CQ293" s="62">
        <v>0</v>
      </c>
      <c r="CR293" s="62">
        <v>0</v>
      </c>
      <c r="CS293" s="62">
        <v>0</v>
      </c>
      <c r="CT293" s="62">
        <v>0</v>
      </c>
      <c r="CU293" s="62">
        <v>0.25</v>
      </c>
      <c r="CV293" s="62">
        <v>-1</v>
      </c>
      <c r="CW293" s="62">
        <f t="shared" si="14"/>
        <v>3.5</v>
      </c>
      <c r="CX293" s="88">
        <f t="shared" si="17"/>
        <v>100</v>
      </c>
      <c r="CY293" s="92">
        <f t="shared" si="16"/>
        <v>100</v>
      </c>
      <c r="CZ293" s="62">
        <v>5</v>
      </c>
      <c r="DA293" s="57" t="s">
        <v>887</v>
      </c>
    </row>
    <row r="294" spans="1:106" s="57" customFormat="1" ht="15" customHeight="1" x14ac:dyDescent="0.3">
      <c r="A294" s="57" t="s">
        <v>1811</v>
      </c>
      <c r="B294" s="57" t="s">
        <v>1824</v>
      </c>
      <c r="C294" s="57" t="s">
        <v>1814</v>
      </c>
      <c r="D294" s="57">
        <v>2021</v>
      </c>
      <c r="E294" s="61">
        <v>44375</v>
      </c>
      <c r="F294" s="62" t="s">
        <v>19</v>
      </c>
      <c r="G294" s="62" t="s">
        <v>38</v>
      </c>
      <c r="H294" s="63" t="s">
        <v>21</v>
      </c>
      <c r="I294" s="63" t="s">
        <v>21</v>
      </c>
      <c r="J294" s="63" t="s">
        <v>22</v>
      </c>
      <c r="K294" s="63" t="s">
        <v>21</v>
      </c>
      <c r="L294" s="63" t="s">
        <v>22</v>
      </c>
      <c r="M294" s="62">
        <v>0</v>
      </c>
      <c r="N294" s="62">
        <v>0</v>
      </c>
      <c r="O294" s="62">
        <v>3</v>
      </c>
      <c r="P294" s="62">
        <v>0</v>
      </c>
      <c r="Q294" s="62">
        <v>90.25</v>
      </c>
      <c r="R294" s="62">
        <v>3</v>
      </c>
      <c r="S294" s="62">
        <v>0</v>
      </c>
      <c r="T294" s="62">
        <v>0</v>
      </c>
      <c r="U294" s="62">
        <v>0</v>
      </c>
      <c r="V294" s="62">
        <v>0</v>
      </c>
      <c r="W294" s="62">
        <v>0</v>
      </c>
      <c r="X294" s="62">
        <v>0</v>
      </c>
      <c r="Y294" s="62">
        <v>1</v>
      </c>
      <c r="Z294" s="62">
        <v>0</v>
      </c>
      <c r="AA294" s="62">
        <v>0</v>
      </c>
      <c r="AB294" s="62">
        <v>0</v>
      </c>
      <c r="AC294" s="62">
        <v>0.5</v>
      </c>
      <c r="AD294" s="62">
        <v>0</v>
      </c>
      <c r="AE294" s="62">
        <v>0.5</v>
      </c>
      <c r="AF294" s="62">
        <v>0</v>
      </c>
      <c r="AG294" s="62">
        <v>0</v>
      </c>
      <c r="AH294" s="62">
        <v>0</v>
      </c>
      <c r="AI294" s="62">
        <v>0</v>
      </c>
      <c r="AJ294" s="62">
        <v>0</v>
      </c>
      <c r="AK294" s="62">
        <v>0</v>
      </c>
      <c r="AL294" s="62">
        <v>0</v>
      </c>
      <c r="AM294" s="62">
        <v>0</v>
      </c>
      <c r="AN294" s="62">
        <v>0</v>
      </c>
      <c r="AO294" s="62">
        <v>0</v>
      </c>
      <c r="AP294" s="62">
        <v>0</v>
      </c>
      <c r="AQ294" s="62">
        <v>0</v>
      </c>
      <c r="AR294" s="62">
        <v>0</v>
      </c>
      <c r="AS294" s="62">
        <v>0</v>
      </c>
      <c r="AT294" s="62">
        <v>0</v>
      </c>
      <c r="AU294" s="62">
        <v>0</v>
      </c>
      <c r="AV294" s="62">
        <v>0</v>
      </c>
      <c r="AW294" s="62">
        <v>0</v>
      </c>
      <c r="AX294" s="62">
        <v>0</v>
      </c>
      <c r="AY294" s="62">
        <v>0</v>
      </c>
      <c r="AZ294" s="62">
        <v>0</v>
      </c>
      <c r="BA294" s="62">
        <v>0</v>
      </c>
      <c r="BB294" s="62">
        <v>0</v>
      </c>
      <c r="BC294" s="62">
        <v>0.25</v>
      </c>
      <c r="BD294" s="62">
        <v>0</v>
      </c>
      <c r="BE294" s="62">
        <v>0.25</v>
      </c>
      <c r="BF294" s="62">
        <v>0</v>
      </c>
      <c r="BG294" s="62">
        <v>0</v>
      </c>
      <c r="BH294" s="62">
        <v>0</v>
      </c>
      <c r="BI294" s="62">
        <v>0</v>
      </c>
      <c r="BJ294" s="62">
        <v>0</v>
      </c>
      <c r="BK294" s="62">
        <v>0</v>
      </c>
      <c r="BL294" s="62">
        <v>0</v>
      </c>
      <c r="BM294" s="62">
        <v>0</v>
      </c>
      <c r="BN294" s="62">
        <v>0</v>
      </c>
      <c r="BO294" s="62">
        <v>0</v>
      </c>
      <c r="BP294" s="62">
        <v>0.25</v>
      </c>
      <c r="BQ294" s="62">
        <v>0</v>
      </c>
      <c r="BR294" s="62">
        <v>0</v>
      </c>
      <c r="BS294" s="62">
        <v>0</v>
      </c>
      <c r="BT294" s="62">
        <v>0.25</v>
      </c>
      <c r="BU294" s="62">
        <v>0.25</v>
      </c>
      <c r="BV294" s="62">
        <v>0</v>
      </c>
      <c r="BW294" s="62">
        <v>0</v>
      </c>
      <c r="BX294" s="62">
        <v>0</v>
      </c>
      <c r="BY294" s="62">
        <v>0</v>
      </c>
      <c r="BZ294" s="62">
        <v>0</v>
      </c>
      <c r="CA294" s="62">
        <v>0.25</v>
      </c>
      <c r="CB294" s="62">
        <v>0</v>
      </c>
      <c r="CC294" s="62">
        <v>0</v>
      </c>
      <c r="CD294" s="62">
        <v>0</v>
      </c>
      <c r="CE294" s="62">
        <v>0</v>
      </c>
      <c r="CF294" s="62">
        <v>0</v>
      </c>
      <c r="CG294" s="62">
        <v>0</v>
      </c>
      <c r="CH294" s="62">
        <v>0</v>
      </c>
      <c r="CI294" s="62">
        <v>0</v>
      </c>
      <c r="CJ294" s="62">
        <v>0</v>
      </c>
      <c r="CK294" s="62">
        <v>0</v>
      </c>
      <c r="CL294" s="62">
        <v>0</v>
      </c>
      <c r="CM294" s="62">
        <v>0</v>
      </c>
      <c r="CN294" s="62">
        <v>0</v>
      </c>
      <c r="CO294" s="62">
        <v>0</v>
      </c>
      <c r="CP294" s="62">
        <v>0</v>
      </c>
      <c r="CQ294" s="62">
        <v>0</v>
      </c>
      <c r="CR294" s="62">
        <v>0</v>
      </c>
      <c r="CS294" s="62">
        <v>0</v>
      </c>
      <c r="CT294" s="62">
        <v>0</v>
      </c>
      <c r="CU294" s="62">
        <v>0.25</v>
      </c>
      <c r="CV294" s="62">
        <v>-1</v>
      </c>
      <c r="CW294" s="62">
        <f t="shared" si="14"/>
        <v>3.75</v>
      </c>
      <c r="CX294" s="88">
        <f t="shared" si="17"/>
        <v>100</v>
      </c>
      <c r="CY294" s="92">
        <f t="shared" si="16"/>
        <v>100</v>
      </c>
      <c r="CZ294" s="62">
        <v>0</v>
      </c>
      <c r="DA294" s="57" t="s">
        <v>887</v>
      </c>
    </row>
    <row r="295" spans="1:106" s="57" customFormat="1" ht="15" customHeight="1" x14ac:dyDescent="0.3">
      <c r="A295" s="57" t="s">
        <v>1811</v>
      </c>
      <c r="B295" s="57" t="s">
        <v>1824</v>
      </c>
      <c r="C295" s="57" t="s">
        <v>1814</v>
      </c>
      <c r="D295" s="57">
        <v>2021</v>
      </c>
      <c r="E295" s="61">
        <v>44375</v>
      </c>
      <c r="F295" s="62" t="s">
        <v>19</v>
      </c>
      <c r="G295" s="62" t="s">
        <v>41</v>
      </c>
      <c r="H295" s="63" t="s">
        <v>22</v>
      </c>
      <c r="I295" s="63" t="s">
        <v>22</v>
      </c>
      <c r="J295" s="63" t="s">
        <v>21</v>
      </c>
      <c r="K295" s="63" t="s">
        <v>22</v>
      </c>
      <c r="L295" s="63" t="s">
        <v>21</v>
      </c>
      <c r="M295" s="62">
        <v>0.25</v>
      </c>
      <c r="N295" s="62">
        <v>0.25</v>
      </c>
      <c r="O295" s="62">
        <v>5</v>
      </c>
      <c r="P295" s="62">
        <v>0.25</v>
      </c>
      <c r="Q295" s="62">
        <v>89.25</v>
      </c>
      <c r="R295" s="62">
        <v>2</v>
      </c>
      <c r="S295" s="62">
        <v>0</v>
      </c>
      <c r="T295" s="62">
        <v>0</v>
      </c>
      <c r="U295" s="62">
        <v>0.25</v>
      </c>
      <c r="V295" s="62">
        <v>0.25</v>
      </c>
      <c r="W295" s="62">
        <v>0</v>
      </c>
      <c r="X295" s="62">
        <v>0</v>
      </c>
      <c r="Y295" s="62">
        <v>2</v>
      </c>
      <c r="Z295" s="62">
        <v>0</v>
      </c>
      <c r="AA295" s="62">
        <v>0</v>
      </c>
      <c r="AB295" s="62">
        <v>0</v>
      </c>
      <c r="AC295" s="62">
        <v>0.5</v>
      </c>
      <c r="AD295" s="62">
        <v>0</v>
      </c>
      <c r="AE295" s="62">
        <v>0.25</v>
      </c>
      <c r="AF295" s="62">
        <v>0.25</v>
      </c>
      <c r="AG295" s="62">
        <v>0</v>
      </c>
      <c r="AH295" s="62">
        <v>0</v>
      </c>
      <c r="AI295" s="62">
        <v>0</v>
      </c>
      <c r="AJ295" s="62">
        <v>0.25</v>
      </c>
      <c r="AK295" s="62">
        <v>0</v>
      </c>
      <c r="AL295" s="62">
        <v>0</v>
      </c>
      <c r="AM295" s="62">
        <v>0</v>
      </c>
      <c r="AN295" s="62">
        <v>0</v>
      </c>
      <c r="AO295" s="62">
        <v>0</v>
      </c>
      <c r="AP295" s="62">
        <v>0</v>
      </c>
      <c r="AQ295" s="62">
        <v>0</v>
      </c>
      <c r="AR295" s="62">
        <v>0</v>
      </c>
      <c r="AS295" s="62">
        <v>0</v>
      </c>
      <c r="AT295" s="62">
        <v>0</v>
      </c>
      <c r="AU295" s="62">
        <v>0</v>
      </c>
      <c r="AV295" s="62">
        <v>0</v>
      </c>
      <c r="AW295" s="62">
        <v>0</v>
      </c>
      <c r="AX295" s="62">
        <v>0</v>
      </c>
      <c r="AY295" s="62">
        <v>0</v>
      </c>
      <c r="AZ295" s="62">
        <v>0</v>
      </c>
      <c r="BA295" s="62">
        <v>0</v>
      </c>
      <c r="BB295" s="62">
        <v>0</v>
      </c>
      <c r="BC295" s="62">
        <v>0.25</v>
      </c>
      <c r="BD295" s="62">
        <v>0</v>
      </c>
      <c r="BE295" s="62">
        <v>0.25</v>
      </c>
      <c r="BF295" s="62">
        <v>0</v>
      </c>
      <c r="BG295" s="62">
        <v>0</v>
      </c>
      <c r="BH295" s="62">
        <v>0</v>
      </c>
      <c r="BI295" s="62">
        <v>0</v>
      </c>
      <c r="BJ295" s="62">
        <v>0</v>
      </c>
      <c r="BK295" s="62">
        <v>0</v>
      </c>
      <c r="BL295" s="62">
        <v>0</v>
      </c>
      <c r="BM295" s="62">
        <v>0</v>
      </c>
      <c r="BN295" s="62">
        <v>0.25</v>
      </c>
      <c r="BO295" s="62">
        <v>0</v>
      </c>
      <c r="BP295" s="62">
        <v>0.25</v>
      </c>
      <c r="BQ295" s="62">
        <v>0</v>
      </c>
      <c r="BR295" s="62">
        <v>0</v>
      </c>
      <c r="BS295" s="62">
        <v>0</v>
      </c>
      <c r="BT295" s="62">
        <v>0.25</v>
      </c>
      <c r="BU295" s="62">
        <v>0.5</v>
      </c>
      <c r="BV295" s="62">
        <v>0</v>
      </c>
      <c r="BW295" s="62">
        <v>0</v>
      </c>
      <c r="BX295" s="62">
        <v>0</v>
      </c>
      <c r="BY295" s="62">
        <v>0</v>
      </c>
      <c r="BZ295" s="62">
        <v>0</v>
      </c>
      <c r="CA295" s="62">
        <v>0</v>
      </c>
      <c r="CB295" s="62">
        <v>0</v>
      </c>
      <c r="CC295" s="62">
        <v>0</v>
      </c>
      <c r="CD295" s="62">
        <v>0</v>
      </c>
      <c r="CE295" s="62">
        <v>0</v>
      </c>
      <c r="CF295" s="62">
        <v>0</v>
      </c>
      <c r="CG295" s="62">
        <v>0</v>
      </c>
      <c r="CH295" s="62">
        <v>0</v>
      </c>
      <c r="CI295" s="62">
        <v>0</v>
      </c>
      <c r="CJ295" s="62">
        <v>0</v>
      </c>
      <c r="CK295" s="62">
        <v>0</v>
      </c>
      <c r="CL295" s="62">
        <v>0</v>
      </c>
      <c r="CM295" s="62">
        <v>0</v>
      </c>
      <c r="CN295" s="62">
        <v>0</v>
      </c>
      <c r="CO295" s="62">
        <v>0</v>
      </c>
      <c r="CP295" s="62">
        <v>0</v>
      </c>
      <c r="CQ295" s="62">
        <v>0</v>
      </c>
      <c r="CR295" s="62">
        <v>0</v>
      </c>
      <c r="CS295" s="62">
        <v>0</v>
      </c>
      <c r="CT295" s="62">
        <v>0</v>
      </c>
      <c r="CU295" s="62">
        <v>0.25</v>
      </c>
      <c r="CV295" s="62"/>
      <c r="CW295" s="62">
        <f t="shared" si="14"/>
        <v>5.75</v>
      </c>
      <c r="CX295" s="88">
        <f t="shared" si="17"/>
        <v>102.75</v>
      </c>
      <c r="CY295" s="92">
        <f t="shared" si="16"/>
        <v>102.75</v>
      </c>
      <c r="CZ295" s="62">
        <v>10</v>
      </c>
      <c r="DA295" s="57" t="s">
        <v>887</v>
      </c>
    </row>
    <row r="296" spans="1:106" s="57" customFormat="1" ht="15" customHeight="1" x14ac:dyDescent="0.3">
      <c r="A296" s="57" t="s">
        <v>1811</v>
      </c>
      <c r="B296" s="57" t="s">
        <v>1824</v>
      </c>
      <c r="C296" s="57" t="s">
        <v>1814</v>
      </c>
      <c r="D296" s="57">
        <v>2021</v>
      </c>
      <c r="E296" s="61">
        <v>44364</v>
      </c>
      <c r="F296" s="62" t="s">
        <v>19</v>
      </c>
      <c r="G296" s="62" t="s">
        <v>44</v>
      </c>
      <c r="H296" s="63" t="s">
        <v>45</v>
      </c>
      <c r="I296" s="63" t="s">
        <v>45</v>
      </c>
      <c r="J296" s="63" t="s">
        <v>45</v>
      </c>
      <c r="K296" s="63" t="s">
        <v>45</v>
      </c>
      <c r="L296" s="63" t="s">
        <v>45</v>
      </c>
      <c r="M296" s="62">
        <v>0</v>
      </c>
      <c r="N296" s="62">
        <v>0.25</v>
      </c>
      <c r="O296" s="62">
        <v>1</v>
      </c>
      <c r="P296" s="62">
        <v>0.25</v>
      </c>
      <c r="Q296" s="62">
        <v>89.5</v>
      </c>
      <c r="R296" s="62">
        <v>3</v>
      </c>
      <c r="S296" s="62">
        <v>0</v>
      </c>
      <c r="T296" s="62">
        <v>0</v>
      </c>
      <c r="U296" s="62">
        <v>0.25</v>
      </c>
      <c r="V296" s="62">
        <v>0</v>
      </c>
      <c r="W296" s="62">
        <v>0</v>
      </c>
      <c r="X296" s="62">
        <v>0</v>
      </c>
      <c r="Y296" s="62">
        <v>0.5</v>
      </c>
      <c r="Z296" s="62">
        <v>0</v>
      </c>
      <c r="AA296" s="62">
        <v>0</v>
      </c>
      <c r="AB296" s="62">
        <v>0</v>
      </c>
      <c r="AC296" s="62">
        <v>1.5</v>
      </c>
      <c r="AD296" s="62">
        <v>0</v>
      </c>
      <c r="AE296" s="62">
        <v>0.25</v>
      </c>
      <c r="AF296" s="62">
        <v>0.25</v>
      </c>
      <c r="AG296" s="62">
        <v>0</v>
      </c>
      <c r="AH296" s="62">
        <v>0</v>
      </c>
      <c r="AI296" s="62">
        <v>0</v>
      </c>
      <c r="AJ296" s="62">
        <v>0.25</v>
      </c>
      <c r="AK296" s="62">
        <v>0</v>
      </c>
      <c r="AL296" s="62">
        <v>0</v>
      </c>
      <c r="AM296" s="62">
        <v>0</v>
      </c>
      <c r="AN296" s="62">
        <v>0</v>
      </c>
      <c r="AO296" s="62">
        <v>0</v>
      </c>
      <c r="AP296" s="62">
        <v>0</v>
      </c>
      <c r="AQ296" s="62">
        <v>0</v>
      </c>
      <c r="AR296" s="62">
        <v>0</v>
      </c>
      <c r="AS296" s="62">
        <v>0</v>
      </c>
      <c r="AT296" s="62">
        <v>0</v>
      </c>
      <c r="AU296" s="62">
        <v>0</v>
      </c>
      <c r="AV296" s="62">
        <v>0</v>
      </c>
      <c r="AW296" s="62">
        <v>0</v>
      </c>
      <c r="AX296" s="62">
        <v>0</v>
      </c>
      <c r="AY296" s="62">
        <v>0</v>
      </c>
      <c r="AZ296" s="62">
        <v>0</v>
      </c>
      <c r="BA296" s="62">
        <v>0</v>
      </c>
      <c r="BB296" s="62">
        <v>0</v>
      </c>
      <c r="BC296" s="62">
        <v>0.25</v>
      </c>
      <c r="BD296" s="62">
        <v>0</v>
      </c>
      <c r="BE296" s="62">
        <v>0</v>
      </c>
      <c r="BF296" s="62">
        <v>0</v>
      </c>
      <c r="BG296" s="62">
        <v>0</v>
      </c>
      <c r="BH296" s="62">
        <v>0</v>
      </c>
      <c r="BI296" s="62">
        <v>0</v>
      </c>
      <c r="BJ296" s="62">
        <v>0</v>
      </c>
      <c r="BK296" s="62">
        <v>0</v>
      </c>
      <c r="BL296" s="62">
        <v>0</v>
      </c>
      <c r="BM296" s="62">
        <v>0</v>
      </c>
      <c r="BN296" s="62">
        <v>0</v>
      </c>
      <c r="BO296" s="62">
        <v>0</v>
      </c>
      <c r="BP296" s="62">
        <v>0.25</v>
      </c>
      <c r="BQ296" s="62">
        <v>0</v>
      </c>
      <c r="BR296" s="62">
        <v>0</v>
      </c>
      <c r="BS296" s="62">
        <v>0</v>
      </c>
      <c r="BT296" s="62">
        <v>0.25</v>
      </c>
      <c r="BU296" s="62">
        <v>0.25</v>
      </c>
      <c r="BV296" s="62">
        <v>0</v>
      </c>
      <c r="BW296" s="62">
        <v>0</v>
      </c>
      <c r="BX296" s="62">
        <v>0</v>
      </c>
      <c r="BY296" s="62">
        <v>0</v>
      </c>
      <c r="BZ296" s="62">
        <v>0</v>
      </c>
      <c r="CA296" s="62">
        <v>0.25</v>
      </c>
      <c r="CB296" s="62">
        <v>0</v>
      </c>
      <c r="CC296" s="62">
        <v>0</v>
      </c>
      <c r="CD296" s="62">
        <v>0</v>
      </c>
      <c r="CE296" s="62">
        <v>0</v>
      </c>
      <c r="CF296" s="62">
        <v>0</v>
      </c>
      <c r="CG296" s="62">
        <v>0</v>
      </c>
      <c r="CH296" s="62">
        <v>0</v>
      </c>
      <c r="CI296" s="62">
        <v>0</v>
      </c>
      <c r="CJ296" s="62">
        <v>0</v>
      </c>
      <c r="CK296" s="62">
        <v>0</v>
      </c>
      <c r="CL296" s="62">
        <v>0</v>
      </c>
      <c r="CM296" s="62">
        <v>0</v>
      </c>
      <c r="CN296" s="62">
        <v>0</v>
      </c>
      <c r="CO296" s="62">
        <v>0</v>
      </c>
      <c r="CP296" s="62">
        <v>0</v>
      </c>
      <c r="CQ296" s="62">
        <v>0</v>
      </c>
      <c r="CR296" s="62">
        <v>0</v>
      </c>
      <c r="CS296" s="62">
        <v>0</v>
      </c>
      <c r="CT296" s="62">
        <v>0</v>
      </c>
      <c r="CU296" s="62">
        <v>0.25</v>
      </c>
      <c r="CV296" s="62">
        <v>-1</v>
      </c>
      <c r="CW296" s="62">
        <f t="shared" si="14"/>
        <v>4.5</v>
      </c>
      <c r="CX296" s="88">
        <f t="shared" si="17"/>
        <v>98.5</v>
      </c>
      <c r="CY296" s="92">
        <f t="shared" si="16"/>
        <v>98.5</v>
      </c>
      <c r="CZ296" s="62">
        <v>0</v>
      </c>
      <c r="DA296" s="57" t="s">
        <v>887</v>
      </c>
    </row>
    <row r="297" spans="1:106" s="57" customFormat="1" ht="15" customHeight="1" x14ac:dyDescent="0.3">
      <c r="A297" s="57" t="s">
        <v>1811</v>
      </c>
      <c r="B297" s="57" t="s">
        <v>1824</v>
      </c>
      <c r="C297" s="57" t="s">
        <v>1814</v>
      </c>
      <c r="D297" s="57">
        <v>2021</v>
      </c>
      <c r="E297" s="61">
        <v>44364</v>
      </c>
      <c r="F297" s="62" t="s">
        <v>19</v>
      </c>
      <c r="G297" s="62" t="s">
        <v>48</v>
      </c>
      <c r="H297" s="63" t="s">
        <v>27</v>
      </c>
      <c r="I297" s="63" t="s">
        <v>27</v>
      </c>
      <c r="J297" s="63" t="s">
        <v>26</v>
      </c>
      <c r="K297" s="63" t="s">
        <v>27</v>
      </c>
      <c r="L297" s="63" t="s">
        <v>26</v>
      </c>
      <c r="M297" s="62">
        <v>0.25</v>
      </c>
      <c r="N297" s="62">
        <v>0.25</v>
      </c>
      <c r="O297" s="62">
        <v>3</v>
      </c>
      <c r="P297" s="62">
        <v>0</v>
      </c>
      <c r="Q297" s="62">
        <v>88</v>
      </c>
      <c r="R297" s="62">
        <v>4</v>
      </c>
      <c r="S297" s="62">
        <v>0</v>
      </c>
      <c r="T297" s="62">
        <v>0</v>
      </c>
      <c r="U297" s="62">
        <v>0.25</v>
      </c>
      <c r="V297" s="62">
        <v>0.25</v>
      </c>
      <c r="W297" s="62">
        <v>0</v>
      </c>
      <c r="X297" s="62">
        <v>0</v>
      </c>
      <c r="Y297" s="62">
        <v>1.5</v>
      </c>
      <c r="Z297" s="62">
        <v>0</v>
      </c>
      <c r="AA297" s="62">
        <v>0</v>
      </c>
      <c r="AB297" s="62">
        <v>0</v>
      </c>
      <c r="AC297" s="62">
        <v>1.5</v>
      </c>
      <c r="AD297" s="62">
        <v>0</v>
      </c>
      <c r="AE297" s="62">
        <v>0.25</v>
      </c>
      <c r="AF297" s="62">
        <v>0.25</v>
      </c>
      <c r="AG297" s="62">
        <v>0</v>
      </c>
      <c r="AH297" s="62">
        <v>0</v>
      </c>
      <c r="AI297" s="62">
        <v>0</v>
      </c>
      <c r="AJ297" s="62">
        <v>0.25</v>
      </c>
      <c r="AK297" s="62">
        <v>0</v>
      </c>
      <c r="AL297" s="62">
        <v>0</v>
      </c>
      <c r="AM297" s="62">
        <v>0</v>
      </c>
      <c r="AN297" s="62">
        <v>0</v>
      </c>
      <c r="AO297" s="62">
        <v>0</v>
      </c>
      <c r="AP297" s="62">
        <v>0</v>
      </c>
      <c r="AQ297" s="62">
        <v>0</v>
      </c>
      <c r="AR297" s="62">
        <v>0</v>
      </c>
      <c r="AS297" s="62">
        <v>0</v>
      </c>
      <c r="AT297" s="62">
        <v>0</v>
      </c>
      <c r="AU297" s="62">
        <v>0</v>
      </c>
      <c r="AV297" s="62">
        <v>0</v>
      </c>
      <c r="AW297" s="62">
        <v>0</v>
      </c>
      <c r="AX297" s="62">
        <v>0</v>
      </c>
      <c r="AY297" s="62">
        <v>0</v>
      </c>
      <c r="AZ297" s="62">
        <v>0</v>
      </c>
      <c r="BA297" s="62">
        <v>0</v>
      </c>
      <c r="BB297" s="62">
        <v>0</v>
      </c>
      <c r="BC297" s="62">
        <v>0.25</v>
      </c>
      <c r="BD297" s="62">
        <v>0</v>
      </c>
      <c r="BE297" s="62">
        <v>0</v>
      </c>
      <c r="BF297" s="62">
        <v>0</v>
      </c>
      <c r="BG297" s="62">
        <v>0</v>
      </c>
      <c r="BH297" s="62">
        <v>0</v>
      </c>
      <c r="BI297" s="62">
        <v>0</v>
      </c>
      <c r="BJ297" s="62">
        <v>0</v>
      </c>
      <c r="BK297" s="62">
        <v>0</v>
      </c>
      <c r="BL297" s="62">
        <v>0</v>
      </c>
      <c r="BM297" s="62">
        <v>0</v>
      </c>
      <c r="BN297" s="62">
        <v>0.25</v>
      </c>
      <c r="BO297" s="62">
        <v>0</v>
      </c>
      <c r="BP297" s="62">
        <v>0.25</v>
      </c>
      <c r="BQ297" s="62">
        <v>0</v>
      </c>
      <c r="BR297" s="62">
        <v>0</v>
      </c>
      <c r="BS297" s="62">
        <v>0</v>
      </c>
      <c r="BT297" s="62">
        <v>0.25</v>
      </c>
      <c r="BU297" s="62">
        <v>0.25</v>
      </c>
      <c r="BV297" s="62">
        <v>0</v>
      </c>
      <c r="BW297" s="62">
        <v>0</v>
      </c>
      <c r="BX297" s="62">
        <v>0</v>
      </c>
      <c r="BY297" s="62">
        <v>0</v>
      </c>
      <c r="BZ297" s="62">
        <v>0</v>
      </c>
      <c r="CA297" s="62">
        <v>0.25</v>
      </c>
      <c r="CB297" s="62">
        <v>0</v>
      </c>
      <c r="CC297" s="62">
        <v>0</v>
      </c>
      <c r="CD297" s="62">
        <v>0</v>
      </c>
      <c r="CE297" s="62">
        <v>0</v>
      </c>
      <c r="CF297" s="62">
        <v>0</v>
      </c>
      <c r="CG297" s="62">
        <v>0</v>
      </c>
      <c r="CH297" s="62">
        <v>0</v>
      </c>
      <c r="CI297" s="62">
        <v>0</v>
      </c>
      <c r="CJ297" s="62">
        <v>0</v>
      </c>
      <c r="CK297" s="62">
        <v>0</v>
      </c>
      <c r="CL297" s="62">
        <v>0</v>
      </c>
      <c r="CM297" s="62">
        <v>0</v>
      </c>
      <c r="CN297" s="62">
        <v>0</v>
      </c>
      <c r="CO297" s="62">
        <v>0</v>
      </c>
      <c r="CP297" s="62">
        <v>0</v>
      </c>
      <c r="CQ297" s="62">
        <v>0</v>
      </c>
      <c r="CR297" s="62">
        <v>0</v>
      </c>
      <c r="CS297" s="62">
        <v>0</v>
      </c>
      <c r="CT297" s="62">
        <v>0</v>
      </c>
      <c r="CU297" s="62">
        <v>0.25</v>
      </c>
      <c r="CV297" s="62">
        <v>-1</v>
      </c>
      <c r="CW297" s="62">
        <f t="shared" si="14"/>
        <v>6</v>
      </c>
      <c r="CX297" s="88">
        <f t="shared" si="17"/>
        <v>101.5</v>
      </c>
      <c r="CY297" s="92">
        <f t="shared" si="16"/>
        <v>101.5</v>
      </c>
      <c r="CZ297" s="62">
        <v>1</v>
      </c>
      <c r="DA297" s="57" t="s">
        <v>887</v>
      </c>
    </row>
    <row r="298" spans="1:106" s="57" customFormat="1" ht="15" customHeight="1" x14ac:dyDescent="0.3">
      <c r="A298" s="57" t="s">
        <v>1811</v>
      </c>
      <c r="B298" s="57" t="s">
        <v>1824</v>
      </c>
      <c r="C298" s="57" t="s">
        <v>1814</v>
      </c>
      <c r="D298" s="57">
        <v>2021</v>
      </c>
      <c r="E298" s="61">
        <v>44364</v>
      </c>
      <c r="F298" s="62" t="s">
        <v>19</v>
      </c>
      <c r="G298" s="62" t="s">
        <v>52</v>
      </c>
      <c r="H298" s="63" t="s">
        <v>31</v>
      </c>
      <c r="I298" s="63" t="s">
        <v>31</v>
      </c>
      <c r="J298" s="63" t="s">
        <v>31</v>
      </c>
      <c r="K298" s="63" t="s">
        <v>31</v>
      </c>
      <c r="L298" s="63" t="s">
        <v>31</v>
      </c>
      <c r="M298" s="62">
        <v>0.25</v>
      </c>
      <c r="N298" s="62">
        <v>0</v>
      </c>
      <c r="O298" s="62">
        <v>2</v>
      </c>
      <c r="P298" s="62">
        <v>0</v>
      </c>
      <c r="Q298" s="62">
        <v>89.25</v>
      </c>
      <c r="R298" s="62">
        <v>3</v>
      </c>
      <c r="S298" s="62">
        <v>0</v>
      </c>
      <c r="T298" s="62">
        <v>0</v>
      </c>
      <c r="U298" s="62">
        <v>0.25</v>
      </c>
      <c r="V298" s="62">
        <v>0</v>
      </c>
      <c r="W298" s="62">
        <v>0</v>
      </c>
      <c r="X298" s="62">
        <v>0</v>
      </c>
      <c r="Y298" s="62">
        <v>0.5</v>
      </c>
      <c r="Z298" s="62">
        <v>0</v>
      </c>
      <c r="AA298" s="62">
        <v>0</v>
      </c>
      <c r="AB298" s="62">
        <v>0</v>
      </c>
      <c r="AC298" s="62">
        <v>0.25</v>
      </c>
      <c r="AD298" s="62">
        <v>0</v>
      </c>
      <c r="AE298" s="62">
        <v>0.25</v>
      </c>
      <c r="AF298" s="62">
        <v>0.25</v>
      </c>
      <c r="AG298" s="62">
        <v>0</v>
      </c>
      <c r="AH298" s="62">
        <v>0</v>
      </c>
      <c r="AI298" s="62">
        <v>0</v>
      </c>
      <c r="AJ298" s="62">
        <v>0.25</v>
      </c>
      <c r="AK298" s="62">
        <v>0</v>
      </c>
      <c r="AL298" s="62">
        <v>0</v>
      </c>
      <c r="AM298" s="62">
        <v>0</v>
      </c>
      <c r="AN298" s="62">
        <v>0</v>
      </c>
      <c r="AO298" s="62">
        <v>0</v>
      </c>
      <c r="AP298" s="62">
        <v>0</v>
      </c>
      <c r="AQ298" s="62">
        <v>0</v>
      </c>
      <c r="AR298" s="62">
        <v>0</v>
      </c>
      <c r="AS298" s="62">
        <v>0</v>
      </c>
      <c r="AT298" s="62">
        <v>0</v>
      </c>
      <c r="AU298" s="62">
        <v>0</v>
      </c>
      <c r="AV298" s="62">
        <v>0</v>
      </c>
      <c r="AW298" s="62">
        <v>0</v>
      </c>
      <c r="AX298" s="62">
        <v>0</v>
      </c>
      <c r="AY298" s="62">
        <v>0</v>
      </c>
      <c r="AZ298" s="62">
        <v>0</v>
      </c>
      <c r="BA298" s="62">
        <v>0</v>
      </c>
      <c r="BB298" s="62">
        <v>0</v>
      </c>
      <c r="BC298" s="62">
        <v>0</v>
      </c>
      <c r="BD298" s="62">
        <v>0</v>
      </c>
      <c r="BE298" s="62">
        <v>0.25</v>
      </c>
      <c r="BF298" s="62">
        <v>0</v>
      </c>
      <c r="BG298" s="62">
        <v>0</v>
      </c>
      <c r="BH298" s="62">
        <v>0</v>
      </c>
      <c r="BI298" s="62">
        <v>0</v>
      </c>
      <c r="BJ298" s="62">
        <v>0</v>
      </c>
      <c r="BK298" s="62">
        <v>0</v>
      </c>
      <c r="BL298" s="62">
        <v>0</v>
      </c>
      <c r="BM298" s="62">
        <v>0</v>
      </c>
      <c r="BN298" s="62">
        <v>0</v>
      </c>
      <c r="BO298" s="62">
        <v>0</v>
      </c>
      <c r="BP298" s="62">
        <v>0.25</v>
      </c>
      <c r="BQ298" s="62">
        <v>0</v>
      </c>
      <c r="BR298" s="62">
        <v>0</v>
      </c>
      <c r="BS298" s="62">
        <v>0</v>
      </c>
      <c r="BT298" s="62">
        <v>0.25</v>
      </c>
      <c r="BU298" s="62">
        <v>1</v>
      </c>
      <c r="BV298" s="62">
        <v>0</v>
      </c>
      <c r="BW298" s="62">
        <v>0</v>
      </c>
      <c r="BX298" s="62">
        <v>0</v>
      </c>
      <c r="BY298" s="62">
        <v>0</v>
      </c>
      <c r="BZ298" s="62">
        <v>0</v>
      </c>
      <c r="CA298" s="62">
        <v>0.25</v>
      </c>
      <c r="CB298" s="62">
        <v>0</v>
      </c>
      <c r="CC298" s="62">
        <v>0</v>
      </c>
      <c r="CD298" s="62">
        <v>0</v>
      </c>
      <c r="CE298" s="62">
        <v>0</v>
      </c>
      <c r="CF298" s="62">
        <v>0</v>
      </c>
      <c r="CG298" s="62">
        <v>0</v>
      </c>
      <c r="CH298" s="62">
        <v>0</v>
      </c>
      <c r="CI298" s="62">
        <v>0.25</v>
      </c>
      <c r="CJ298" s="62">
        <v>0</v>
      </c>
      <c r="CK298" s="62">
        <v>0</v>
      </c>
      <c r="CL298" s="62">
        <v>0</v>
      </c>
      <c r="CM298" s="62">
        <v>0</v>
      </c>
      <c r="CN298" s="62">
        <v>0</v>
      </c>
      <c r="CO298" s="62">
        <v>0</v>
      </c>
      <c r="CP298" s="62">
        <v>0</v>
      </c>
      <c r="CQ298" s="62">
        <v>0</v>
      </c>
      <c r="CR298" s="62">
        <v>0</v>
      </c>
      <c r="CS298" s="62">
        <v>0</v>
      </c>
      <c r="CT298" s="62">
        <v>0</v>
      </c>
      <c r="CU298" s="62">
        <v>0.25</v>
      </c>
      <c r="CV298" s="62">
        <v>-1</v>
      </c>
      <c r="CW298" s="62">
        <f t="shared" si="14"/>
        <v>4.25</v>
      </c>
      <c r="CX298" s="88">
        <f t="shared" si="17"/>
        <v>98.75</v>
      </c>
      <c r="CY298" s="92">
        <f t="shared" si="16"/>
        <v>98.75</v>
      </c>
      <c r="CZ298" s="62">
        <v>0</v>
      </c>
      <c r="DA298" s="57" t="s">
        <v>887</v>
      </c>
    </row>
    <row r="299" spans="1:106" s="57" customFormat="1" ht="15" customHeight="1" x14ac:dyDescent="0.3">
      <c r="A299" s="57" t="s">
        <v>1811</v>
      </c>
      <c r="B299" s="57" t="s">
        <v>1822</v>
      </c>
      <c r="C299" s="57" t="s">
        <v>1812</v>
      </c>
      <c r="D299" s="57">
        <v>2021</v>
      </c>
      <c r="E299" s="61">
        <v>44375</v>
      </c>
      <c r="F299" s="62" t="s">
        <v>19</v>
      </c>
      <c r="G299" s="62" t="s">
        <v>55</v>
      </c>
      <c r="H299" s="63" t="s">
        <v>26</v>
      </c>
      <c r="I299" s="63" t="s">
        <v>26</v>
      </c>
      <c r="J299" s="63" t="s">
        <v>27</v>
      </c>
      <c r="K299" s="63" t="s">
        <v>26</v>
      </c>
      <c r="L299" s="63" t="s">
        <v>27</v>
      </c>
      <c r="M299" s="62">
        <v>0.25</v>
      </c>
      <c r="N299" s="62">
        <v>1</v>
      </c>
      <c r="O299" s="62">
        <v>3</v>
      </c>
      <c r="P299" s="62">
        <v>0.25</v>
      </c>
      <c r="Q299" s="62">
        <v>84</v>
      </c>
      <c r="R299" s="62">
        <v>6</v>
      </c>
      <c r="S299" s="62">
        <v>0</v>
      </c>
      <c r="T299" s="62">
        <v>0</v>
      </c>
      <c r="U299" s="62">
        <v>0</v>
      </c>
      <c r="V299" s="62">
        <v>0.25</v>
      </c>
      <c r="W299" s="62">
        <v>0</v>
      </c>
      <c r="X299" s="62">
        <v>0</v>
      </c>
      <c r="Y299" s="62">
        <v>0.5</v>
      </c>
      <c r="Z299" s="62">
        <v>0</v>
      </c>
      <c r="AA299" s="62">
        <v>0</v>
      </c>
      <c r="AB299" s="62">
        <v>0</v>
      </c>
      <c r="AC299" s="62">
        <v>0.25</v>
      </c>
      <c r="AD299" s="62">
        <v>0</v>
      </c>
      <c r="AE299" s="62">
        <v>0.25</v>
      </c>
      <c r="AF299" s="62">
        <v>0</v>
      </c>
      <c r="AG299" s="62">
        <v>0</v>
      </c>
      <c r="AH299" s="62">
        <v>0</v>
      </c>
      <c r="AI299" s="62">
        <v>0</v>
      </c>
      <c r="AJ299" s="62">
        <v>0.25</v>
      </c>
      <c r="AK299" s="62">
        <v>0</v>
      </c>
      <c r="AL299" s="62">
        <v>0</v>
      </c>
      <c r="AM299" s="62">
        <v>0.25</v>
      </c>
      <c r="AN299" s="62">
        <v>0</v>
      </c>
      <c r="AO299" s="62">
        <v>0</v>
      </c>
      <c r="AP299" s="62">
        <v>0</v>
      </c>
      <c r="AQ299" s="62">
        <v>0</v>
      </c>
      <c r="AR299" s="62">
        <v>0</v>
      </c>
      <c r="AS299" s="62">
        <v>0</v>
      </c>
      <c r="AT299" s="62">
        <v>0</v>
      </c>
      <c r="AU299" s="62">
        <v>0</v>
      </c>
      <c r="AV299" s="62">
        <v>0</v>
      </c>
      <c r="AW299" s="62">
        <v>0</v>
      </c>
      <c r="AX299" s="62">
        <v>0</v>
      </c>
      <c r="AY299" s="62">
        <v>0</v>
      </c>
      <c r="AZ299" s="62">
        <v>0</v>
      </c>
      <c r="BA299" s="62">
        <v>0.25</v>
      </c>
      <c r="BB299" s="62">
        <v>0</v>
      </c>
      <c r="BC299" s="62">
        <v>0.25</v>
      </c>
      <c r="BD299" s="62">
        <v>0</v>
      </c>
      <c r="BE299" s="62">
        <v>0.25</v>
      </c>
      <c r="BF299" s="62">
        <v>0</v>
      </c>
      <c r="BG299" s="62">
        <v>0</v>
      </c>
      <c r="BH299" s="62">
        <v>0</v>
      </c>
      <c r="BI299" s="62">
        <v>0</v>
      </c>
      <c r="BJ299" s="62">
        <v>0.25</v>
      </c>
      <c r="BK299" s="62">
        <v>0</v>
      </c>
      <c r="BL299" s="62">
        <v>0</v>
      </c>
      <c r="BM299" s="62">
        <v>0</v>
      </c>
      <c r="BN299" s="62">
        <v>0.25</v>
      </c>
      <c r="BO299" s="62">
        <v>0</v>
      </c>
      <c r="BP299" s="62">
        <v>0.25</v>
      </c>
      <c r="BQ299" s="62">
        <v>0</v>
      </c>
      <c r="BR299" s="62">
        <v>0</v>
      </c>
      <c r="BS299" s="62">
        <v>0</v>
      </c>
      <c r="BT299" s="62">
        <v>0.25</v>
      </c>
      <c r="BU299" s="62">
        <v>0.25</v>
      </c>
      <c r="BV299" s="62">
        <v>0</v>
      </c>
      <c r="BW299" s="62">
        <v>0</v>
      </c>
      <c r="BX299" s="62">
        <v>0</v>
      </c>
      <c r="BY299" s="62">
        <v>0</v>
      </c>
      <c r="BZ299" s="62">
        <v>0</v>
      </c>
      <c r="CA299" s="62">
        <v>0</v>
      </c>
      <c r="CB299" s="62">
        <v>0</v>
      </c>
      <c r="CC299" s="62">
        <v>0</v>
      </c>
      <c r="CD299" s="62">
        <v>0</v>
      </c>
      <c r="CE299" s="62">
        <v>0</v>
      </c>
      <c r="CF299" s="62">
        <v>0.25</v>
      </c>
      <c r="CG299" s="62">
        <v>0</v>
      </c>
      <c r="CH299" s="62">
        <v>0</v>
      </c>
      <c r="CI299" s="62">
        <v>0</v>
      </c>
      <c r="CJ299" s="62">
        <v>0</v>
      </c>
      <c r="CK299" s="62">
        <v>0</v>
      </c>
      <c r="CL299" s="62">
        <v>0.25</v>
      </c>
      <c r="CM299" s="62">
        <v>0</v>
      </c>
      <c r="CN299" s="62">
        <v>0</v>
      </c>
      <c r="CO299" s="62">
        <v>0</v>
      </c>
      <c r="CP299" s="62">
        <v>0</v>
      </c>
      <c r="CQ299" s="62">
        <v>0</v>
      </c>
      <c r="CR299" s="62">
        <v>0</v>
      </c>
      <c r="CS299" s="62">
        <v>0</v>
      </c>
      <c r="CT299" s="62">
        <v>0</v>
      </c>
      <c r="CU299" s="62">
        <v>0.25</v>
      </c>
      <c r="CV299" s="62">
        <v>-1</v>
      </c>
      <c r="CW299" s="62">
        <f t="shared" si="14"/>
        <v>4.5</v>
      </c>
      <c r="CX299" s="88">
        <f t="shared" si="17"/>
        <v>99</v>
      </c>
      <c r="CY299" s="92">
        <f t="shared" si="16"/>
        <v>99</v>
      </c>
      <c r="CZ299" s="62">
        <v>16</v>
      </c>
      <c r="DA299" s="57" t="s">
        <v>887</v>
      </c>
    </row>
    <row r="300" spans="1:106" s="57" customFormat="1" ht="15" customHeight="1" x14ac:dyDescent="0.3">
      <c r="A300" s="57" t="s">
        <v>1811</v>
      </c>
      <c r="B300" s="57" t="s">
        <v>1825</v>
      </c>
      <c r="C300" s="57" t="s">
        <v>1820</v>
      </c>
      <c r="D300" s="57">
        <v>2021</v>
      </c>
      <c r="E300" s="61">
        <v>44375</v>
      </c>
      <c r="F300" s="62" t="s">
        <v>19</v>
      </c>
      <c r="G300" s="62" t="s">
        <v>57</v>
      </c>
      <c r="H300" s="63" t="s">
        <v>35</v>
      </c>
      <c r="I300" s="63" t="s">
        <v>31</v>
      </c>
      <c r="J300" s="63" t="s">
        <v>31</v>
      </c>
      <c r="K300" s="63" t="s">
        <v>31</v>
      </c>
      <c r="L300" s="63" t="s">
        <v>31</v>
      </c>
      <c r="M300" s="62">
        <v>0.25</v>
      </c>
      <c r="N300" s="62">
        <v>0.25</v>
      </c>
      <c r="O300" s="62">
        <v>0.25</v>
      </c>
      <c r="P300" s="62">
        <v>0</v>
      </c>
      <c r="Q300" s="62">
        <v>93.5</v>
      </c>
      <c r="R300" s="62">
        <v>2</v>
      </c>
      <c r="S300" s="62">
        <v>0</v>
      </c>
      <c r="T300" s="62">
        <v>0</v>
      </c>
      <c r="U300" s="62">
        <v>0</v>
      </c>
      <c r="V300" s="62">
        <v>0</v>
      </c>
      <c r="W300" s="62">
        <v>0</v>
      </c>
      <c r="X300" s="62">
        <v>0</v>
      </c>
      <c r="Y300" s="62">
        <v>0.5</v>
      </c>
      <c r="Z300" s="62">
        <v>0</v>
      </c>
      <c r="AA300" s="62">
        <v>0</v>
      </c>
      <c r="AB300" s="62">
        <v>0</v>
      </c>
      <c r="AC300" s="62">
        <v>0.25</v>
      </c>
      <c r="AD300" s="62">
        <v>0</v>
      </c>
      <c r="AE300" s="62">
        <v>1</v>
      </c>
      <c r="AF300" s="62">
        <v>0.25</v>
      </c>
      <c r="AG300" s="62">
        <v>0</v>
      </c>
      <c r="AH300" s="62">
        <v>0</v>
      </c>
      <c r="AI300" s="62">
        <v>0</v>
      </c>
      <c r="AJ300" s="62">
        <v>0</v>
      </c>
      <c r="AK300" s="62">
        <v>0</v>
      </c>
      <c r="AL300" s="62">
        <v>0</v>
      </c>
      <c r="AM300" s="62">
        <v>0</v>
      </c>
      <c r="AN300" s="62">
        <v>0</v>
      </c>
      <c r="AO300" s="62">
        <v>0</v>
      </c>
      <c r="AP300" s="62">
        <v>0</v>
      </c>
      <c r="AQ300" s="62">
        <v>0</v>
      </c>
      <c r="AR300" s="62">
        <v>0</v>
      </c>
      <c r="AS300" s="62">
        <v>0</v>
      </c>
      <c r="AT300" s="62">
        <v>0</v>
      </c>
      <c r="AU300" s="62">
        <v>0</v>
      </c>
      <c r="AV300" s="62">
        <v>0</v>
      </c>
      <c r="AW300" s="62">
        <v>0.5</v>
      </c>
      <c r="AX300" s="62">
        <v>0</v>
      </c>
      <c r="AY300" s="62">
        <v>0</v>
      </c>
      <c r="AZ300" s="62">
        <v>0</v>
      </c>
      <c r="BA300" s="62">
        <v>0</v>
      </c>
      <c r="BB300" s="62">
        <v>0</v>
      </c>
      <c r="BC300" s="62">
        <v>0</v>
      </c>
      <c r="BD300" s="62">
        <v>0</v>
      </c>
      <c r="BE300" s="62">
        <v>0.25</v>
      </c>
      <c r="BF300" s="62">
        <v>0</v>
      </c>
      <c r="BG300" s="62">
        <v>0</v>
      </c>
      <c r="BH300" s="62">
        <v>0</v>
      </c>
      <c r="BI300" s="62">
        <v>0</v>
      </c>
      <c r="BJ300" s="62">
        <v>0</v>
      </c>
      <c r="BK300" s="62">
        <v>0</v>
      </c>
      <c r="BL300" s="62">
        <v>0</v>
      </c>
      <c r="BM300" s="62">
        <v>0</v>
      </c>
      <c r="BN300" s="62">
        <v>0.25</v>
      </c>
      <c r="BO300" s="62">
        <v>0</v>
      </c>
      <c r="BP300" s="62">
        <v>0.25</v>
      </c>
      <c r="BQ300" s="62">
        <v>0</v>
      </c>
      <c r="BR300" s="62">
        <v>0</v>
      </c>
      <c r="BS300" s="62">
        <v>0</v>
      </c>
      <c r="BT300" s="62">
        <v>0</v>
      </c>
      <c r="BU300" s="62">
        <v>0.25</v>
      </c>
      <c r="BV300" s="62">
        <v>0</v>
      </c>
      <c r="BW300" s="62">
        <v>0</v>
      </c>
      <c r="BX300" s="62">
        <v>0</v>
      </c>
      <c r="BY300" s="62">
        <v>0</v>
      </c>
      <c r="BZ300" s="62">
        <v>0</v>
      </c>
      <c r="CA300" s="62">
        <v>0</v>
      </c>
      <c r="CB300" s="62">
        <v>0</v>
      </c>
      <c r="CC300" s="62">
        <v>0</v>
      </c>
      <c r="CD300" s="62">
        <v>0</v>
      </c>
      <c r="CE300" s="62">
        <v>0</v>
      </c>
      <c r="CF300" s="62">
        <v>0</v>
      </c>
      <c r="CG300" s="62">
        <v>0</v>
      </c>
      <c r="CH300" s="62">
        <v>0</v>
      </c>
      <c r="CI300" s="62">
        <v>0</v>
      </c>
      <c r="CJ300" s="62">
        <v>0</v>
      </c>
      <c r="CK300" s="62">
        <v>0</v>
      </c>
      <c r="CL300" s="62">
        <v>0</v>
      </c>
      <c r="CM300" s="62">
        <v>0</v>
      </c>
      <c r="CN300" s="62">
        <v>0</v>
      </c>
      <c r="CO300" s="62">
        <v>0</v>
      </c>
      <c r="CP300" s="62">
        <v>0</v>
      </c>
      <c r="CQ300" s="62">
        <v>0</v>
      </c>
      <c r="CR300" s="62">
        <v>0</v>
      </c>
      <c r="CS300" s="62">
        <v>0</v>
      </c>
      <c r="CT300" s="62">
        <v>0</v>
      </c>
      <c r="CU300" s="62">
        <v>0.25</v>
      </c>
      <c r="CV300" s="62">
        <v>-1</v>
      </c>
      <c r="CW300" s="62">
        <f t="shared" si="14"/>
        <v>3.75</v>
      </c>
      <c r="CX300" s="88">
        <f t="shared" si="17"/>
        <v>100</v>
      </c>
      <c r="CY300" s="92">
        <f t="shared" si="16"/>
        <v>100</v>
      </c>
      <c r="CZ300" s="62">
        <v>9</v>
      </c>
      <c r="DA300" s="57" t="s">
        <v>887</v>
      </c>
    </row>
    <row r="301" spans="1:106" s="57" customFormat="1" ht="15" customHeight="1" x14ac:dyDescent="0.3">
      <c r="A301" s="57" t="s">
        <v>1811</v>
      </c>
      <c r="B301" s="57" t="s">
        <v>1825</v>
      </c>
      <c r="C301" s="57" t="s">
        <v>1820</v>
      </c>
      <c r="D301" s="57">
        <v>2021</v>
      </c>
      <c r="E301" s="61">
        <v>44375</v>
      </c>
      <c r="F301" s="62" t="s">
        <v>19</v>
      </c>
      <c r="G301" s="62" t="s">
        <v>61</v>
      </c>
      <c r="H301" s="63" t="s">
        <v>31</v>
      </c>
      <c r="I301" s="63" t="s">
        <v>31</v>
      </c>
      <c r="J301" s="63" t="s">
        <v>31</v>
      </c>
      <c r="K301" s="63" t="s">
        <v>31</v>
      </c>
      <c r="L301" s="63" t="s">
        <v>31</v>
      </c>
      <c r="M301" s="62">
        <v>0</v>
      </c>
      <c r="N301" s="62">
        <v>0</v>
      </c>
      <c r="O301" s="62">
        <v>3</v>
      </c>
      <c r="P301" s="62">
        <v>0</v>
      </c>
      <c r="Q301" s="62">
        <v>92.75</v>
      </c>
      <c r="R301" s="62">
        <v>1</v>
      </c>
      <c r="S301" s="62">
        <v>0</v>
      </c>
      <c r="T301" s="62">
        <v>0</v>
      </c>
      <c r="U301" s="62">
        <v>0</v>
      </c>
      <c r="V301" s="62">
        <v>0</v>
      </c>
      <c r="W301" s="62">
        <v>0</v>
      </c>
      <c r="X301" s="62">
        <v>0</v>
      </c>
      <c r="Y301" s="62">
        <v>0</v>
      </c>
      <c r="Z301" s="62">
        <v>0</v>
      </c>
      <c r="AA301" s="62">
        <v>0</v>
      </c>
      <c r="AB301" s="62">
        <v>0</v>
      </c>
      <c r="AC301" s="62">
        <v>0.25</v>
      </c>
      <c r="AD301" s="62">
        <v>0</v>
      </c>
      <c r="AE301" s="62">
        <v>0.5</v>
      </c>
      <c r="AF301" s="62">
        <v>0.25</v>
      </c>
      <c r="AG301" s="62">
        <v>0</v>
      </c>
      <c r="AH301" s="62">
        <v>0</v>
      </c>
      <c r="AI301" s="62">
        <v>0</v>
      </c>
      <c r="AJ301" s="62">
        <v>0</v>
      </c>
      <c r="AK301" s="62">
        <v>0</v>
      </c>
      <c r="AL301" s="62">
        <v>0</v>
      </c>
      <c r="AM301" s="62">
        <v>0</v>
      </c>
      <c r="AN301" s="62">
        <v>0</v>
      </c>
      <c r="AO301" s="62">
        <v>0</v>
      </c>
      <c r="AP301" s="62">
        <v>0</v>
      </c>
      <c r="AQ301" s="62">
        <v>0</v>
      </c>
      <c r="AR301" s="62">
        <v>0</v>
      </c>
      <c r="AS301" s="62">
        <v>0</v>
      </c>
      <c r="AT301" s="62">
        <v>0</v>
      </c>
      <c r="AU301" s="62">
        <v>0</v>
      </c>
      <c r="AV301" s="62">
        <v>0</v>
      </c>
      <c r="AW301" s="62">
        <v>0.5</v>
      </c>
      <c r="AX301" s="62">
        <v>0</v>
      </c>
      <c r="AY301" s="62">
        <v>0</v>
      </c>
      <c r="AZ301" s="62">
        <v>0</v>
      </c>
      <c r="BA301" s="62">
        <v>0</v>
      </c>
      <c r="BB301" s="62">
        <v>0</v>
      </c>
      <c r="BC301" s="62">
        <v>0.25</v>
      </c>
      <c r="BD301" s="62">
        <v>0</v>
      </c>
      <c r="BE301" s="62">
        <v>0</v>
      </c>
      <c r="BF301" s="62">
        <v>0</v>
      </c>
      <c r="BG301" s="62">
        <v>0</v>
      </c>
      <c r="BH301" s="62">
        <v>0</v>
      </c>
      <c r="BI301" s="62">
        <v>0</v>
      </c>
      <c r="BJ301" s="62">
        <v>0</v>
      </c>
      <c r="BK301" s="62">
        <v>0</v>
      </c>
      <c r="BL301" s="62">
        <v>0</v>
      </c>
      <c r="BM301" s="62">
        <v>0</v>
      </c>
      <c r="BN301" s="62">
        <v>0.25</v>
      </c>
      <c r="BO301" s="62">
        <v>0</v>
      </c>
      <c r="BP301" s="62">
        <v>0.25</v>
      </c>
      <c r="BQ301" s="62">
        <v>0</v>
      </c>
      <c r="BR301" s="62">
        <v>0</v>
      </c>
      <c r="BS301" s="62">
        <v>0</v>
      </c>
      <c r="BT301" s="62">
        <v>0</v>
      </c>
      <c r="BU301" s="62">
        <v>0.25</v>
      </c>
      <c r="BV301" s="62">
        <v>0</v>
      </c>
      <c r="BW301" s="62">
        <v>0</v>
      </c>
      <c r="BX301" s="62">
        <v>0</v>
      </c>
      <c r="BY301" s="62">
        <v>0.5</v>
      </c>
      <c r="BZ301" s="62">
        <v>0</v>
      </c>
      <c r="CA301" s="62">
        <v>0</v>
      </c>
      <c r="CB301" s="62">
        <v>0</v>
      </c>
      <c r="CC301" s="62">
        <v>0</v>
      </c>
      <c r="CD301" s="62">
        <v>0</v>
      </c>
      <c r="CE301" s="62">
        <v>0</v>
      </c>
      <c r="CF301" s="62">
        <v>0</v>
      </c>
      <c r="CG301" s="62">
        <v>0</v>
      </c>
      <c r="CH301" s="62">
        <v>0</v>
      </c>
      <c r="CI301" s="62">
        <v>0</v>
      </c>
      <c r="CJ301" s="62">
        <v>0</v>
      </c>
      <c r="CK301" s="62">
        <v>0</v>
      </c>
      <c r="CL301" s="62">
        <v>0</v>
      </c>
      <c r="CM301" s="62">
        <v>0</v>
      </c>
      <c r="CN301" s="62">
        <v>0</v>
      </c>
      <c r="CO301" s="62">
        <v>0</v>
      </c>
      <c r="CP301" s="62">
        <v>0</v>
      </c>
      <c r="CQ301" s="62">
        <v>0</v>
      </c>
      <c r="CR301" s="62">
        <v>0</v>
      </c>
      <c r="CS301" s="62">
        <v>0</v>
      </c>
      <c r="CT301" s="62">
        <v>0</v>
      </c>
      <c r="CU301" s="62">
        <v>0.25</v>
      </c>
      <c r="CV301" s="62">
        <v>-1</v>
      </c>
      <c r="CW301" s="62">
        <f t="shared" si="14"/>
        <v>3.25</v>
      </c>
      <c r="CX301" s="88">
        <f t="shared" si="17"/>
        <v>100</v>
      </c>
      <c r="CY301" s="92">
        <f t="shared" si="16"/>
        <v>100</v>
      </c>
      <c r="CZ301" s="62">
        <v>3</v>
      </c>
      <c r="DA301" s="57" t="s">
        <v>887</v>
      </c>
    </row>
    <row r="302" spans="1:106" s="57" customFormat="1" ht="15" customHeight="1" x14ac:dyDescent="0.3">
      <c r="A302" s="57" t="s">
        <v>1811</v>
      </c>
      <c r="B302" s="57" t="s">
        <v>1825</v>
      </c>
      <c r="C302" s="57" t="s">
        <v>1820</v>
      </c>
      <c r="D302" s="57">
        <v>2021</v>
      </c>
      <c r="E302" s="61">
        <v>44375</v>
      </c>
      <c r="F302" s="62" t="s">
        <v>19</v>
      </c>
      <c r="G302" s="62" t="s">
        <v>64</v>
      </c>
      <c r="H302" s="63" t="s">
        <v>22</v>
      </c>
      <c r="I302" s="63" t="s">
        <v>22</v>
      </c>
      <c r="J302" s="63" t="s">
        <v>21</v>
      </c>
      <c r="K302" s="63" t="s">
        <v>22</v>
      </c>
      <c r="L302" s="63" t="s">
        <v>21</v>
      </c>
      <c r="M302" s="62">
        <v>0.25</v>
      </c>
      <c r="N302" s="62">
        <v>0.25</v>
      </c>
      <c r="O302" s="62">
        <v>8</v>
      </c>
      <c r="P302" s="62">
        <v>0</v>
      </c>
      <c r="Q302" s="62">
        <v>86.5</v>
      </c>
      <c r="R302" s="62">
        <v>2</v>
      </c>
      <c r="S302" s="62">
        <v>0</v>
      </c>
      <c r="T302" s="62">
        <v>0</v>
      </c>
      <c r="U302" s="62">
        <v>0.25</v>
      </c>
      <c r="V302" s="62">
        <v>0</v>
      </c>
      <c r="W302" s="62">
        <v>0</v>
      </c>
      <c r="X302" s="62">
        <v>0</v>
      </c>
      <c r="Y302" s="62">
        <v>0</v>
      </c>
      <c r="Z302" s="62">
        <v>0</v>
      </c>
      <c r="AA302" s="62">
        <v>0</v>
      </c>
      <c r="AB302" s="62">
        <v>0</v>
      </c>
      <c r="AC302" s="62">
        <v>0.25</v>
      </c>
      <c r="AD302" s="62">
        <v>0</v>
      </c>
      <c r="AE302" s="62">
        <v>0.25</v>
      </c>
      <c r="AF302" s="62">
        <v>0.25</v>
      </c>
      <c r="AG302" s="62">
        <v>0</v>
      </c>
      <c r="AH302" s="62">
        <v>0</v>
      </c>
      <c r="AI302" s="62">
        <v>0</v>
      </c>
      <c r="AJ302" s="62">
        <v>0</v>
      </c>
      <c r="AK302" s="62">
        <v>0</v>
      </c>
      <c r="AL302" s="62">
        <v>0</v>
      </c>
      <c r="AM302" s="62">
        <v>0</v>
      </c>
      <c r="AN302" s="62">
        <v>0</v>
      </c>
      <c r="AO302" s="62">
        <v>0</v>
      </c>
      <c r="AP302" s="62">
        <v>0</v>
      </c>
      <c r="AQ302" s="62">
        <v>0</v>
      </c>
      <c r="AR302" s="62">
        <v>0</v>
      </c>
      <c r="AS302" s="62">
        <v>0</v>
      </c>
      <c r="AT302" s="62">
        <v>0</v>
      </c>
      <c r="AU302" s="62">
        <v>0</v>
      </c>
      <c r="AV302" s="62">
        <v>0</v>
      </c>
      <c r="AW302" s="62">
        <v>0</v>
      </c>
      <c r="AX302" s="62">
        <v>0</v>
      </c>
      <c r="AY302" s="62">
        <v>0</v>
      </c>
      <c r="AZ302" s="62">
        <v>0</v>
      </c>
      <c r="BA302" s="62">
        <v>0</v>
      </c>
      <c r="BB302" s="62">
        <v>0</v>
      </c>
      <c r="BC302" s="62">
        <v>0.25</v>
      </c>
      <c r="BD302" s="62">
        <v>0</v>
      </c>
      <c r="BE302" s="62">
        <v>0.25</v>
      </c>
      <c r="BF302" s="62">
        <v>0</v>
      </c>
      <c r="BG302" s="62">
        <v>0</v>
      </c>
      <c r="BH302" s="62">
        <v>0</v>
      </c>
      <c r="BI302" s="62">
        <v>0</v>
      </c>
      <c r="BJ302" s="62">
        <v>0</v>
      </c>
      <c r="BK302" s="62">
        <v>0</v>
      </c>
      <c r="BL302" s="62">
        <v>0</v>
      </c>
      <c r="BM302" s="62">
        <v>0</v>
      </c>
      <c r="BN302" s="62">
        <v>0</v>
      </c>
      <c r="BO302" s="62">
        <v>0</v>
      </c>
      <c r="BP302" s="62">
        <v>0.5</v>
      </c>
      <c r="BQ302" s="62">
        <v>0</v>
      </c>
      <c r="BR302" s="62">
        <v>0</v>
      </c>
      <c r="BS302" s="62">
        <v>0</v>
      </c>
      <c r="BT302" s="62">
        <v>0</v>
      </c>
      <c r="BU302" s="62">
        <v>0.25</v>
      </c>
      <c r="BV302" s="62">
        <v>0</v>
      </c>
      <c r="BW302" s="62">
        <v>0</v>
      </c>
      <c r="BX302" s="62">
        <v>0</v>
      </c>
      <c r="BY302" s="62">
        <v>0.25</v>
      </c>
      <c r="BZ302" s="62">
        <v>0</v>
      </c>
      <c r="CA302" s="62">
        <v>0.25</v>
      </c>
      <c r="CB302" s="62">
        <v>0</v>
      </c>
      <c r="CC302" s="62">
        <v>0</v>
      </c>
      <c r="CD302" s="62">
        <v>0</v>
      </c>
      <c r="CE302" s="62">
        <v>0</v>
      </c>
      <c r="CF302" s="62">
        <v>0</v>
      </c>
      <c r="CG302" s="62">
        <v>0</v>
      </c>
      <c r="CH302" s="62">
        <v>0</v>
      </c>
      <c r="CI302" s="62">
        <v>0</v>
      </c>
      <c r="CJ302" s="62">
        <v>0</v>
      </c>
      <c r="CK302" s="62">
        <v>0</v>
      </c>
      <c r="CL302" s="62">
        <v>0</v>
      </c>
      <c r="CM302" s="62">
        <v>0</v>
      </c>
      <c r="CN302" s="62">
        <v>0</v>
      </c>
      <c r="CO302" s="62">
        <v>0</v>
      </c>
      <c r="CP302" s="62">
        <v>0</v>
      </c>
      <c r="CQ302" s="62">
        <v>0</v>
      </c>
      <c r="CR302" s="62">
        <v>0</v>
      </c>
      <c r="CS302" s="62">
        <v>0</v>
      </c>
      <c r="CT302" s="62">
        <v>0</v>
      </c>
      <c r="CU302" s="62">
        <v>0.25</v>
      </c>
      <c r="CV302" s="62">
        <v>-1</v>
      </c>
      <c r="CW302" s="62">
        <f t="shared" si="14"/>
        <v>3</v>
      </c>
      <c r="CX302" s="88">
        <f t="shared" si="17"/>
        <v>100</v>
      </c>
      <c r="CY302" s="92">
        <f t="shared" si="16"/>
        <v>100</v>
      </c>
      <c r="CZ302" s="62">
        <v>0</v>
      </c>
      <c r="DA302" s="57" t="s">
        <v>887</v>
      </c>
    </row>
    <row r="303" spans="1:106" s="57" customFormat="1" ht="15" customHeight="1" x14ac:dyDescent="0.3">
      <c r="A303" s="57" t="s">
        <v>1811</v>
      </c>
      <c r="B303" s="57" t="s">
        <v>1825</v>
      </c>
      <c r="C303" s="57" t="s">
        <v>1820</v>
      </c>
      <c r="D303" s="57">
        <v>2021</v>
      </c>
      <c r="E303" s="61">
        <v>44375</v>
      </c>
      <c r="F303" s="62" t="s">
        <v>19</v>
      </c>
      <c r="G303" s="62" t="s">
        <v>67</v>
      </c>
      <c r="H303" s="63" t="s">
        <v>21</v>
      </c>
      <c r="I303" s="63" t="s">
        <v>21</v>
      </c>
      <c r="J303" s="63" t="s">
        <v>22</v>
      </c>
      <c r="K303" s="63" t="s">
        <v>21</v>
      </c>
      <c r="L303" s="63" t="s">
        <v>22</v>
      </c>
      <c r="M303" s="62">
        <v>0.25</v>
      </c>
      <c r="N303" s="62">
        <v>0.25</v>
      </c>
      <c r="O303" s="62">
        <v>5</v>
      </c>
      <c r="P303" s="62">
        <v>0</v>
      </c>
      <c r="Q303" s="62">
        <v>89.5</v>
      </c>
      <c r="R303" s="62">
        <v>1</v>
      </c>
      <c r="S303" s="62">
        <v>0</v>
      </c>
      <c r="T303" s="62">
        <v>0</v>
      </c>
      <c r="U303" s="62">
        <v>0.25</v>
      </c>
      <c r="V303" s="62">
        <v>0</v>
      </c>
      <c r="W303" s="62">
        <v>0</v>
      </c>
      <c r="X303" s="62">
        <v>0</v>
      </c>
      <c r="Y303" s="62">
        <v>0.25</v>
      </c>
      <c r="Z303" s="62">
        <v>0</v>
      </c>
      <c r="AA303" s="62">
        <v>0</v>
      </c>
      <c r="AB303" s="62">
        <v>0</v>
      </c>
      <c r="AC303" s="62">
        <v>0.25</v>
      </c>
      <c r="AD303" s="62">
        <v>0</v>
      </c>
      <c r="AE303" s="62">
        <v>0.5</v>
      </c>
      <c r="AF303" s="62">
        <v>0.25</v>
      </c>
      <c r="AG303" s="62">
        <v>0</v>
      </c>
      <c r="AH303" s="62">
        <v>0</v>
      </c>
      <c r="AI303" s="62">
        <v>0</v>
      </c>
      <c r="AJ303" s="62">
        <v>0.25</v>
      </c>
      <c r="AK303" s="62">
        <v>0</v>
      </c>
      <c r="AL303" s="62">
        <v>0</v>
      </c>
      <c r="AM303" s="62">
        <v>0</v>
      </c>
      <c r="AN303" s="62">
        <v>0</v>
      </c>
      <c r="AO303" s="62">
        <v>0</v>
      </c>
      <c r="AP303" s="62">
        <v>0</v>
      </c>
      <c r="AQ303" s="62">
        <v>0</v>
      </c>
      <c r="AR303" s="62">
        <v>0</v>
      </c>
      <c r="AS303" s="62">
        <v>0</v>
      </c>
      <c r="AT303" s="62">
        <v>0</v>
      </c>
      <c r="AU303" s="62">
        <v>0</v>
      </c>
      <c r="AV303" s="62">
        <v>0</v>
      </c>
      <c r="AW303" s="62">
        <v>0</v>
      </c>
      <c r="AX303" s="62">
        <v>0</v>
      </c>
      <c r="AY303" s="62">
        <v>0</v>
      </c>
      <c r="AZ303" s="62">
        <v>0</v>
      </c>
      <c r="BA303" s="62">
        <v>0</v>
      </c>
      <c r="BB303" s="62">
        <v>0</v>
      </c>
      <c r="BC303" s="62">
        <v>0.25</v>
      </c>
      <c r="BD303" s="62">
        <v>0</v>
      </c>
      <c r="BE303" s="62">
        <v>0.25</v>
      </c>
      <c r="BF303" s="62">
        <v>0</v>
      </c>
      <c r="BG303" s="62">
        <v>0</v>
      </c>
      <c r="BH303" s="62">
        <v>0</v>
      </c>
      <c r="BI303" s="62">
        <v>0</v>
      </c>
      <c r="BJ303" s="62">
        <v>0</v>
      </c>
      <c r="BK303" s="62">
        <v>0</v>
      </c>
      <c r="BL303" s="62">
        <v>0</v>
      </c>
      <c r="BM303" s="62">
        <v>0</v>
      </c>
      <c r="BN303" s="62">
        <v>0.25</v>
      </c>
      <c r="BO303" s="62">
        <v>0</v>
      </c>
      <c r="BP303" s="62">
        <v>0.25</v>
      </c>
      <c r="BQ303" s="62">
        <v>0</v>
      </c>
      <c r="BR303" s="62">
        <v>0</v>
      </c>
      <c r="BS303" s="62">
        <v>0</v>
      </c>
      <c r="BT303" s="62">
        <v>0.25</v>
      </c>
      <c r="BU303" s="62">
        <v>0.25</v>
      </c>
      <c r="BV303" s="62">
        <v>0</v>
      </c>
      <c r="BW303" s="62">
        <v>0</v>
      </c>
      <c r="BX303" s="62">
        <v>0</v>
      </c>
      <c r="BY303" s="62">
        <v>0</v>
      </c>
      <c r="BZ303" s="62">
        <v>0</v>
      </c>
      <c r="CA303" s="62">
        <v>0.25</v>
      </c>
      <c r="CB303" s="62">
        <v>0</v>
      </c>
      <c r="CC303" s="62">
        <v>0</v>
      </c>
      <c r="CD303" s="62">
        <v>0</v>
      </c>
      <c r="CE303" s="62">
        <v>0</v>
      </c>
      <c r="CF303" s="62">
        <v>0</v>
      </c>
      <c r="CG303" s="62">
        <v>0</v>
      </c>
      <c r="CH303" s="62">
        <v>0</v>
      </c>
      <c r="CI303" s="62">
        <v>0</v>
      </c>
      <c r="CJ303" s="62">
        <v>0</v>
      </c>
      <c r="CK303" s="62">
        <v>0</v>
      </c>
      <c r="CL303" s="62">
        <v>0.25</v>
      </c>
      <c r="CM303" s="62">
        <v>0</v>
      </c>
      <c r="CN303" s="62">
        <v>0</v>
      </c>
      <c r="CO303" s="62">
        <v>0</v>
      </c>
      <c r="CP303" s="62">
        <v>0</v>
      </c>
      <c r="CQ303" s="62">
        <v>0</v>
      </c>
      <c r="CR303" s="62">
        <v>0</v>
      </c>
      <c r="CS303" s="62">
        <v>0</v>
      </c>
      <c r="CT303" s="62">
        <v>0</v>
      </c>
      <c r="CU303" s="62">
        <v>0.25</v>
      </c>
      <c r="CV303" s="62">
        <v>-1</v>
      </c>
      <c r="CW303" s="62">
        <f t="shared" si="14"/>
        <v>4</v>
      </c>
      <c r="CX303" s="88">
        <f t="shared" si="17"/>
        <v>100</v>
      </c>
      <c r="CY303" s="92">
        <f t="shared" si="16"/>
        <v>100</v>
      </c>
      <c r="CZ303" s="62">
        <v>6</v>
      </c>
      <c r="DA303" s="57" t="s">
        <v>887</v>
      </c>
    </row>
    <row r="304" spans="1:106" s="57" customFormat="1" ht="15" customHeight="1" x14ac:dyDescent="0.3">
      <c r="A304" s="57" t="s">
        <v>1811</v>
      </c>
      <c r="B304" s="57" t="s">
        <v>1822</v>
      </c>
      <c r="C304" s="57" t="s">
        <v>1812</v>
      </c>
      <c r="D304" s="57">
        <v>2021</v>
      </c>
      <c r="E304" s="61">
        <v>44375</v>
      </c>
      <c r="F304" s="62" t="s">
        <v>19</v>
      </c>
      <c r="G304" s="62" t="s">
        <v>71</v>
      </c>
      <c r="H304" s="63" t="s">
        <v>45</v>
      </c>
      <c r="I304" s="63" t="s">
        <v>45</v>
      </c>
      <c r="J304" s="63" t="s">
        <v>45</v>
      </c>
      <c r="K304" s="63" t="s">
        <v>45</v>
      </c>
      <c r="L304" s="63" t="s">
        <v>45</v>
      </c>
      <c r="M304" s="62">
        <v>0.25</v>
      </c>
      <c r="N304" s="62">
        <v>0.25</v>
      </c>
      <c r="O304" s="62">
        <v>2</v>
      </c>
      <c r="P304" s="62">
        <v>0.25</v>
      </c>
      <c r="Q304" s="62">
        <v>89.25</v>
      </c>
      <c r="R304" s="62">
        <v>4</v>
      </c>
      <c r="S304" s="62">
        <v>0</v>
      </c>
      <c r="T304" s="62">
        <v>0</v>
      </c>
      <c r="U304" s="62">
        <v>0</v>
      </c>
      <c r="V304" s="62">
        <v>0</v>
      </c>
      <c r="W304" s="62">
        <v>0</v>
      </c>
      <c r="X304" s="62">
        <v>0</v>
      </c>
      <c r="Y304" s="62">
        <v>0.25</v>
      </c>
      <c r="Z304" s="62">
        <v>0</v>
      </c>
      <c r="AA304" s="62">
        <v>0</v>
      </c>
      <c r="AB304" s="62">
        <v>0</v>
      </c>
      <c r="AC304" s="62">
        <v>1</v>
      </c>
      <c r="AD304" s="62">
        <v>0</v>
      </c>
      <c r="AE304" s="62">
        <v>0.25</v>
      </c>
      <c r="AF304" s="62">
        <v>0.25</v>
      </c>
      <c r="AG304" s="62">
        <v>0</v>
      </c>
      <c r="AH304" s="62">
        <v>0</v>
      </c>
      <c r="AI304" s="62">
        <v>0</v>
      </c>
      <c r="AJ304" s="62">
        <v>0</v>
      </c>
      <c r="AK304" s="62">
        <v>0</v>
      </c>
      <c r="AL304" s="62">
        <v>0</v>
      </c>
      <c r="AM304" s="62">
        <v>0.25</v>
      </c>
      <c r="AN304" s="62">
        <v>0</v>
      </c>
      <c r="AO304" s="62">
        <v>0</v>
      </c>
      <c r="AP304" s="62">
        <v>0.25</v>
      </c>
      <c r="AQ304" s="62">
        <v>0</v>
      </c>
      <c r="AR304" s="62">
        <v>0</v>
      </c>
      <c r="AS304" s="62">
        <v>0</v>
      </c>
      <c r="AT304" s="62">
        <v>0</v>
      </c>
      <c r="AU304" s="62">
        <v>0</v>
      </c>
      <c r="AV304" s="62">
        <v>0</v>
      </c>
      <c r="AW304" s="62">
        <v>0</v>
      </c>
      <c r="AX304" s="62">
        <v>0</v>
      </c>
      <c r="AY304" s="62">
        <v>0</v>
      </c>
      <c r="AZ304" s="62">
        <v>0</v>
      </c>
      <c r="BA304" s="62">
        <v>0</v>
      </c>
      <c r="BB304" s="62">
        <v>0</v>
      </c>
      <c r="BC304" s="62">
        <v>0</v>
      </c>
      <c r="BD304" s="62">
        <v>0</v>
      </c>
      <c r="BE304" s="62">
        <v>0</v>
      </c>
      <c r="BF304" s="62">
        <v>0</v>
      </c>
      <c r="BG304" s="62">
        <v>0</v>
      </c>
      <c r="BH304" s="62">
        <v>0</v>
      </c>
      <c r="BI304" s="62">
        <v>0</v>
      </c>
      <c r="BJ304" s="62">
        <v>0</v>
      </c>
      <c r="BK304" s="62">
        <v>0</v>
      </c>
      <c r="BL304" s="62">
        <v>0</v>
      </c>
      <c r="BM304" s="62">
        <v>0</v>
      </c>
      <c r="BN304" s="62">
        <v>0</v>
      </c>
      <c r="BO304" s="62">
        <v>0</v>
      </c>
      <c r="BP304" s="62">
        <v>0.5</v>
      </c>
      <c r="BQ304" s="62">
        <v>0</v>
      </c>
      <c r="BR304" s="62">
        <v>0</v>
      </c>
      <c r="BS304" s="62">
        <v>0</v>
      </c>
      <c r="BT304" s="62">
        <v>0.25</v>
      </c>
      <c r="BU304" s="62">
        <v>0.25</v>
      </c>
      <c r="BV304" s="62">
        <v>0</v>
      </c>
      <c r="BW304" s="62">
        <v>0</v>
      </c>
      <c r="BX304" s="62">
        <v>0</v>
      </c>
      <c r="BY304" s="62">
        <v>0</v>
      </c>
      <c r="BZ304" s="62">
        <v>0</v>
      </c>
      <c r="CA304" s="62">
        <v>0.25</v>
      </c>
      <c r="CB304" s="62">
        <v>0</v>
      </c>
      <c r="CC304" s="62">
        <v>0</v>
      </c>
      <c r="CD304" s="62">
        <v>0</v>
      </c>
      <c r="CE304" s="62">
        <v>0</v>
      </c>
      <c r="CF304" s="62">
        <v>0</v>
      </c>
      <c r="CG304" s="62">
        <v>0.25</v>
      </c>
      <c r="CH304" s="62">
        <v>0</v>
      </c>
      <c r="CI304" s="62">
        <v>0</v>
      </c>
      <c r="CJ304" s="62">
        <v>0</v>
      </c>
      <c r="CK304" s="62">
        <v>0</v>
      </c>
      <c r="CL304" s="62">
        <v>0</v>
      </c>
      <c r="CM304" s="62">
        <v>0</v>
      </c>
      <c r="CN304" s="62">
        <v>0</v>
      </c>
      <c r="CO304" s="62">
        <v>0</v>
      </c>
      <c r="CP304" s="62">
        <v>0</v>
      </c>
      <c r="CQ304" s="62">
        <v>0</v>
      </c>
      <c r="CR304" s="62">
        <v>0</v>
      </c>
      <c r="CS304" s="62">
        <v>0</v>
      </c>
      <c r="CT304" s="62">
        <v>0</v>
      </c>
      <c r="CU304" s="62">
        <v>0.25</v>
      </c>
      <c r="CV304" s="62">
        <v>-1</v>
      </c>
      <c r="CW304" s="62">
        <f t="shared" si="14"/>
        <v>4</v>
      </c>
      <c r="CX304" s="88">
        <f t="shared" si="17"/>
        <v>100</v>
      </c>
      <c r="CY304" s="92">
        <f t="shared" si="16"/>
        <v>100</v>
      </c>
      <c r="CZ304" s="62">
        <v>0</v>
      </c>
      <c r="DA304" s="57" t="s">
        <v>887</v>
      </c>
    </row>
    <row r="305" spans="1:105" s="57" customFormat="1" ht="15" customHeight="1" x14ac:dyDescent="0.3">
      <c r="A305" s="57" t="s">
        <v>1811</v>
      </c>
      <c r="B305" s="57" t="s">
        <v>1822</v>
      </c>
      <c r="C305" s="57" t="s">
        <v>1812</v>
      </c>
      <c r="D305" s="57">
        <v>2021</v>
      </c>
      <c r="E305" s="61">
        <v>44375</v>
      </c>
      <c r="F305" s="62" t="s">
        <v>19</v>
      </c>
      <c r="G305" s="62" t="s">
        <v>74</v>
      </c>
      <c r="H305" s="63" t="s">
        <v>27</v>
      </c>
      <c r="I305" s="63" t="s">
        <v>27</v>
      </c>
      <c r="J305" s="63" t="s">
        <v>26</v>
      </c>
      <c r="K305" s="63" t="s">
        <v>27</v>
      </c>
      <c r="L305" s="63" t="s">
        <v>26</v>
      </c>
      <c r="M305" s="62">
        <v>0.25</v>
      </c>
      <c r="N305" s="62">
        <v>0.25</v>
      </c>
      <c r="O305" s="62">
        <v>1</v>
      </c>
      <c r="P305" s="62">
        <v>0</v>
      </c>
      <c r="Q305" s="62">
        <v>90.75</v>
      </c>
      <c r="R305" s="62">
        <v>3</v>
      </c>
      <c r="S305" s="62">
        <v>0</v>
      </c>
      <c r="T305" s="62">
        <v>0</v>
      </c>
      <c r="U305" s="62">
        <v>0.25</v>
      </c>
      <c r="V305" s="62">
        <v>0.25</v>
      </c>
      <c r="W305" s="62">
        <v>0</v>
      </c>
      <c r="X305" s="62">
        <v>0</v>
      </c>
      <c r="Y305" s="62">
        <v>0.5</v>
      </c>
      <c r="Z305" s="62">
        <v>0</v>
      </c>
      <c r="AA305" s="62">
        <v>0</v>
      </c>
      <c r="AB305" s="62">
        <v>0</v>
      </c>
      <c r="AC305" s="62">
        <v>1</v>
      </c>
      <c r="AD305" s="62">
        <v>0.25</v>
      </c>
      <c r="AE305" s="62">
        <v>0.5</v>
      </c>
      <c r="AF305" s="62">
        <v>0.25</v>
      </c>
      <c r="AG305" s="62">
        <v>0</v>
      </c>
      <c r="AH305" s="62">
        <v>0</v>
      </c>
      <c r="AI305" s="62">
        <v>0</v>
      </c>
      <c r="AJ305" s="62">
        <v>0.25</v>
      </c>
      <c r="AK305" s="62">
        <v>0</v>
      </c>
      <c r="AL305" s="62">
        <v>0</v>
      </c>
      <c r="AM305" s="62">
        <v>0</v>
      </c>
      <c r="AN305" s="62">
        <v>0</v>
      </c>
      <c r="AO305" s="62">
        <v>0</v>
      </c>
      <c r="AP305" s="62">
        <v>0</v>
      </c>
      <c r="AQ305" s="62">
        <v>0</v>
      </c>
      <c r="AR305" s="62">
        <v>0</v>
      </c>
      <c r="AS305" s="62">
        <v>0</v>
      </c>
      <c r="AT305" s="62">
        <v>0</v>
      </c>
      <c r="AU305" s="62">
        <v>0</v>
      </c>
      <c r="AV305" s="62">
        <v>0</v>
      </c>
      <c r="AW305" s="62">
        <v>0</v>
      </c>
      <c r="AX305" s="62">
        <v>0</v>
      </c>
      <c r="AY305" s="62">
        <v>0</v>
      </c>
      <c r="AZ305" s="62">
        <v>0</v>
      </c>
      <c r="BA305" s="62">
        <v>0</v>
      </c>
      <c r="BB305" s="62">
        <v>0</v>
      </c>
      <c r="BC305" s="62">
        <v>0.25</v>
      </c>
      <c r="BD305" s="62">
        <v>0</v>
      </c>
      <c r="BE305" s="62">
        <v>0</v>
      </c>
      <c r="BF305" s="62">
        <v>0</v>
      </c>
      <c r="BG305" s="62">
        <v>0</v>
      </c>
      <c r="BH305" s="62">
        <v>0</v>
      </c>
      <c r="BI305" s="62">
        <v>0</v>
      </c>
      <c r="BJ305" s="62">
        <v>0</v>
      </c>
      <c r="BK305" s="62">
        <v>0</v>
      </c>
      <c r="BL305" s="62">
        <v>0</v>
      </c>
      <c r="BM305" s="62">
        <v>0</v>
      </c>
      <c r="BN305" s="62">
        <v>0</v>
      </c>
      <c r="BO305" s="62">
        <v>0</v>
      </c>
      <c r="BP305" s="62">
        <v>0.25</v>
      </c>
      <c r="BQ305" s="62">
        <v>0</v>
      </c>
      <c r="BR305" s="62">
        <v>0</v>
      </c>
      <c r="BS305" s="62">
        <v>0</v>
      </c>
      <c r="BT305" s="62">
        <v>0.25</v>
      </c>
      <c r="BU305" s="62">
        <v>0.5</v>
      </c>
      <c r="BV305" s="62">
        <v>0</v>
      </c>
      <c r="BW305" s="62">
        <v>0</v>
      </c>
      <c r="BX305" s="62">
        <v>0</v>
      </c>
      <c r="BY305" s="62">
        <v>0</v>
      </c>
      <c r="BZ305" s="62">
        <v>0</v>
      </c>
      <c r="CA305" s="62">
        <v>0</v>
      </c>
      <c r="CB305" s="62">
        <v>0</v>
      </c>
      <c r="CC305" s="62">
        <v>0</v>
      </c>
      <c r="CD305" s="62">
        <v>0</v>
      </c>
      <c r="CE305" s="62">
        <v>0</v>
      </c>
      <c r="CF305" s="62">
        <v>0</v>
      </c>
      <c r="CG305" s="62">
        <v>0</v>
      </c>
      <c r="CH305" s="62">
        <v>0</v>
      </c>
      <c r="CI305" s="62">
        <v>0</v>
      </c>
      <c r="CJ305" s="62">
        <v>0</v>
      </c>
      <c r="CK305" s="62">
        <v>0</v>
      </c>
      <c r="CL305" s="62">
        <v>0</v>
      </c>
      <c r="CM305" s="62">
        <v>0</v>
      </c>
      <c r="CN305" s="62">
        <v>0</v>
      </c>
      <c r="CO305" s="62">
        <v>0</v>
      </c>
      <c r="CP305" s="62">
        <v>0</v>
      </c>
      <c r="CQ305" s="62">
        <v>0</v>
      </c>
      <c r="CR305" s="62">
        <v>0</v>
      </c>
      <c r="CS305" s="62">
        <v>0</v>
      </c>
      <c r="CT305" s="62">
        <v>0</v>
      </c>
      <c r="CU305" s="62">
        <v>0.25</v>
      </c>
      <c r="CV305" s="62">
        <v>-1</v>
      </c>
      <c r="CW305" s="62">
        <f t="shared" si="14"/>
        <v>4.75</v>
      </c>
      <c r="CX305" s="88">
        <f t="shared" si="17"/>
        <v>100</v>
      </c>
      <c r="CY305" s="92">
        <f t="shared" si="16"/>
        <v>100</v>
      </c>
      <c r="CZ305" s="62">
        <v>0</v>
      </c>
      <c r="DA305" s="57" t="s">
        <v>887</v>
      </c>
    </row>
    <row r="306" spans="1:105" s="57" customFormat="1" ht="15" customHeight="1" x14ac:dyDescent="0.3">
      <c r="A306" s="57" t="s">
        <v>1811</v>
      </c>
      <c r="B306" s="57" t="s">
        <v>1825</v>
      </c>
      <c r="C306" s="57" t="s">
        <v>1820</v>
      </c>
      <c r="D306" s="57">
        <v>2021</v>
      </c>
      <c r="E306" s="61">
        <v>44375</v>
      </c>
      <c r="F306" s="62" t="s">
        <v>19</v>
      </c>
      <c r="G306" s="62" t="s">
        <v>77</v>
      </c>
      <c r="H306" s="63" t="s">
        <v>21</v>
      </c>
      <c r="I306" s="63" t="s">
        <v>21</v>
      </c>
      <c r="J306" s="63" t="s">
        <v>22</v>
      </c>
      <c r="K306" s="63" t="s">
        <v>21</v>
      </c>
      <c r="L306" s="63" t="s">
        <v>22</v>
      </c>
      <c r="M306" s="62">
        <v>0.25</v>
      </c>
      <c r="N306" s="62">
        <v>0</v>
      </c>
      <c r="O306" s="62">
        <v>1</v>
      </c>
      <c r="P306" s="62">
        <v>0</v>
      </c>
      <c r="Q306" s="62">
        <v>94.5</v>
      </c>
      <c r="R306" s="62">
        <v>1</v>
      </c>
      <c r="S306" s="62">
        <v>0</v>
      </c>
      <c r="T306" s="62">
        <v>0</v>
      </c>
      <c r="U306" s="62">
        <v>0.25</v>
      </c>
      <c r="V306" s="62">
        <v>0</v>
      </c>
      <c r="W306" s="62">
        <v>0</v>
      </c>
      <c r="X306" s="62">
        <v>0</v>
      </c>
      <c r="Y306" s="62">
        <v>0.5</v>
      </c>
      <c r="Z306" s="62">
        <v>0</v>
      </c>
      <c r="AA306" s="62">
        <v>0</v>
      </c>
      <c r="AB306" s="62">
        <v>0</v>
      </c>
      <c r="AC306" s="62">
        <v>0.25</v>
      </c>
      <c r="AD306" s="62">
        <v>0</v>
      </c>
      <c r="AE306" s="62">
        <v>0.5</v>
      </c>
      <c r="AF306" s="62">
        <v>0</v>
      </c>
      <c r="AG306" s="62">
        <v>0</v>
      </c>
      <c r="AH306" s="62">
        <v>0</v>
      </c>
      <c r="AI306" s="62">
        <v>0</v>
      </c>
      <c r="AJ306" s="62">
        <v>0.25</v>
      </c>
      <c r="AK306" s="62">
        <v>0</v>
      </c>
      <c r="AL306" s="62">
        <v>0</v>
      </c>
      <c r="AM306" s="62">
        <v>0</v>
      </c>
      <c r="AN306" s="62">
        <v>0</v>
      </c>
      <c r="AO306" s="62">
        <v>0</v>
      </c>
      <c r="AP306" s="62">
        <v>0</v>
      </c>
      <c r="AQ306" s="62">
        <v>0</v>
      </c>
      <c r="AR306" s="62">
        <v>0</v>
      </c>
      <c r="AS306" s="62">
        <v>0</v>
      </c>
      <c r="AT306" s="62">
        <v>0</v>
      </c>
      <c r="AU306" s="62">
        <v>0</v>
      </c>
      <c r="AV306" s="62">
        <v>0</v>
      </c>
      <c r="AW306" s="62">
        <v>0</v>
      </c>
      <c r="AX306" s="62">
        <v>0</v>
      </c>
      <c r="AY306" s="62">
        <v>0</v>
      </c>
      <c r="AZ306" s="62">
        <v>0</v>
      </c>
      <c r="BA306" s="62">
        <v>0</v>
      </c>
      <c r="BB306" s="62">
        <v>0</v>
      </c>
      <c r="BC306" s="62">
        <v>0</v>
      </c>
      <c r="BD306" s="62">
        <v>0</v>
      </c>
      <c r="BE306" s="62">
        <v>0</v>
      </c>
      <c r="BF306" s="62">
        <v>0</v>
      </c>
      <c r="BG306" s="62">
        <v>0</v>
      </c>
      <c r="BH306" s="62">
        <v>0</v>
      </c>
      <c r="BI306" s="62">
        <v>0</v>
      </c>
      <c r="BJ306" s="62">
        <v>0</v>
      </c>
      <c r="BK306" s="62">
        <v>0</v>
      </c>
      <c r="BL306" s="62">
        <v>0</v>
      </c>
      <c r="BM306" s="62">
        <v>0</v>
      </c>
      <c r="BN306" s="62">
        <v>0.25</v>
      </c>
      <c r="BO306" s="62">
        <v>0</v>
      </c>
      <c r="BP306" s="62">
        <v>0.25</v>
      </c>
      <c r="BQ306" s="62">
        <v>0</v>
      </c>
      <c r="BR306" s="62">
        <v>0</v>
      </c>
      <c r="BS306" s="62">
        <v>0</v>
      </c>
      <c r="BT306" s="62">
        <v>0.25</v>
      </c>
      <c r="BU306" s="62">
        <v>0.25</v>
      </c>
      <c r="BV306" s="62">
        <v>0</v>
      </c>
      <c r="BW306" s="62">
        <v>0</v>
      </c>
      <c r="BX306" s="62">
        <v>0</v>
      </c>
      <c r="BY306" s="62">
        <v>0</v>
      </c>
      <c r="BZ306" s="62">
        <v>0</v>
      </c>
      <c r="CA306" s="62">
        <v>0.25</v>
      </c>
      <c r="CB306" s="62">
        <v>0</v>
      </c>
      <c r="CC306" s="62">
        <v>0</v>
      </c>
      <c r="CD306" s="62">
        <v>0</v>
      </c>
      <c r="CE306" s="62">
        <v>0</v>
      </c>
      <c r="CF306" s="62">
        <v>0</v>
      </c>
      <c r="CG306" s="62">
        <v>0</v>
      </c>
      <c r="CH306" s="62">
        <v>0</v>
      </c>
      <c r="CI306" s="62">
        <v>0</v>
      </c>
      <c r="CJ306" s="62">
        <v>0</v>
      </c>
      <c r="CK306" s="62">
        <v>0</v>
      </c>
      <c r="CL306" s="62">
        <v>0</v>
      </c>
      <c r="CM306" s="62">
        <v>0</v>
      </c>
      <c r="CN306" s="62">
        <v>0</v>
      </c>
      <c r="CO306" s="62">
        <v>0</v>
      </c>
      <c r="CP306" s="62">
        <v>0</v>
      </c>
      <c r="CQ306" s="62">
        <v>0</v>
      </c>
      <c r="CR306" s="62">
        <v>0</v>
      </c>
      <c r="CS306" s="62">
        <v>0</v>
      </c>
      <c r="CT306" s="62">
        <v>0</v>
      </c>
      <c r="CU306" s="62">
        <v>0.25</v>
      </c>
      <c r="CV306" s="62">
        <v>-1</v>
      </c>
      <c r="CW306" s="62">
        <f t="shared" si="14"/>
        <v>3.25</v>
      </c>
      <c r="CX306" s="88">
        <f t="shared" si="17"/>
        <v>100</v>
      </c>
      <c r="CY306" s="92">
        <f t="shared" si="16"/>
        <v>100</v>
      </c>
      <c r="CZ306" s="62">
        <v>6</v>
      </c>
      <c r="DA306" s="57" t="s">
        <v>887</v>
      </c>
    </row>
    <row r="307" spans="1:105" s="57" customFormat="1" ht="15" customHeight="1" x14ac:dyDescent="0.3">
      <c r="A307" s="57" t="s">
        <v>1811</v>
      </c>
      <c r="B307" s="57" t="s">
        <v>1825</v>
      </c>
      <c r="C307" s="57" t="s">
        <v>1820</v>
      </c>
      <c r="D307" s="57">
        <v>2021</v>
      </c>
      <c r="E307" s="61">
        <v>44375</v>
      </c>
      <c r="F307" s="62" t="s">
        <v>19</v>
      </c>
      <c r="G307" s="62" t="s">
        <v>80</v>
      </c>
      <c r="H307" s="63" t="s">
        <v>45</v>
      </c>
      <c r="I307" s="63" t="s">
        <v>45</v>
      </c>
      <c r="J307" s="63" t="s">
        <v>45</v>
      </c>
      <c r="K307" s="63" t="s">
        <v>45</v>
      </c>
      <c r="L307" s="63" t="s">
        <v>45</v>
      </c>
      <c r="M307" s="62">
        <v>0.25</v>
      </c>
      <c r="N307" s="62">
        <v>0.25</v>
      </c>
      <c r="O307" s="62">
        <v>2</v>
      </c>
      <c r="P307" s="62">
        <v>0.25</v>
      </c>
      <c r="Q307" s="62">
        <v>90.5</v>
      </c>
      <c r="R307" s="62">
        <v>3</v>
      </c>
      <c r="S307" s="62">
        <v>0</v>
      </c>
      <c r="T307" s="62">
        <v>0</v>
      </c>
      <c r="U307" s="62">
        <v>0</v>
      </c>
      <c r="V307" s="62">
        <v>0</v>
      </c>
      <c r="W307" s="62">
        <v>0</v>
      </c>
      <c r="X307" s="62">
        <v>0</v>
      </c>
      <c r="Y307" s="62">
        <v>1.5</v>
      </c>
      <c r="Z307" s="62">
        <v>0</v>
      </c>
      <c r="AA307" s="62">
        <v>0</v>
      </c>
      <c r="AB307" s="62">
        <v>0</v>
      </c>
      <c r="AC307" s="62">
        <v>0.25</v>
      </c>
      <c r="AD307" s="62">
        <v>0</v>
      </c>
      <c r="AE307" s="62">
        <v>0.25</v>
      </c>
      <c r="AF307" s="62">
        <v>0.25</v>
      </c>
      <c r="AG307" s="62">
        <v>0</v>
      </c>
      <c r="AH307" s="62">
        <v>0</v>
      </c>
      <c r="AI307" s="62">
        <v>0</v>
      </c>
      <c r="AJ307" s="62">
        <v>0</v>
      </c>
      <c r="AK307" s="62">
        <v>0</v>
      </c>
      <c r="AL307" s="62">
        <v>0</v>
      </c>
      <c r="AM307" s="62">
        <v>0</v>
      </c>
      <c r="AN307" s="62">
        <v>0</v>
      </c>
      <c r="AO307" s="62">
        <v>0</v>
      </c>
      <c r="AP307" s="62">
        <v>0</v>
      </c>
      <c r="AQ307" s="62">
        <v>0</v>
      </c>
      <c r="AR307" s="62">
        <v>0</v>
      </c>
      <c r="AS307" s="62">
        <v>0</v>
      </c>
      <c r="AT307" s="62">
        <v>0</v>
      </c>
      <c r="AU307" s="62">
        <v>0</v>
      </c>
      <c r="AV307" s="62">
        <v>0</v>
      </c>
      <c r="AW307" s="62">
        <v>0</v>
      </c>
      <c r="AX307" s="62">
        <v>0</v>
      </c>
      <c r="AY307" s="62">
        <v>0</v>
      </c>
      <c r="AZ307" s="62">
        <v>0</v>
      </c>
      <c r="BA307" s="62">
        <v>0</v>
      </c>
      <c r="BB307" s="62">
        <v>0</v>
      </c>
      <c r="BC307" s="62">
        <v>0.25</v>
      </c>
      <c r="BD307" s="62">
        <v>0</v>
      </c>
      <c r="BE307" s="62">
        <v>0</v>
      </c>
      <c r="BF307" s="62">
        <v>0</v>
      </c>
      <c r="BG307" s="62">
        <v>0</v>
      </c>
      <c r="BH307" s="62">
        <v>0</v>
      </c>
      <c r="BI307" s="62">
        <v>0</v>
      </c>
      <c r="BJ307" s="62">
        <v>0</v>
      </c>
      <c r="BK307" s="62">
        <v>0</v>
      </c>
      <c r="BL307" s="62">
        <v>0</v>
      </c>
      <c r="BM307" s="62">
        <v>0</v>
      </c>
      <c r="BN307" s="62">
        <v>0</v>
      </c>
      <c r="BO307" s="62">
        <v>0</v>
      </c>
      <c r="BP307" s="62">
        <v>0.25</v>
      </c>
      <c r="BQ307" s="62">
        <v>0</v>
      </c>
      <c r="BR307" s="62">
        <v>0</v>
      </c>
      <c r="BS307" s="62">
        <v>0</v>
      </c>
      <c r="BT307" s="62">
        <v>0.25</v>
      </c>
      <c r="BU307" s="62">
        <v>0.25</v>
      </c>
      <c r="BV307" s="62">
        <v>0</v>
      </c>
      <c r="BW307" s="62">
        <v>0</v>
      </c>
      <c r="BX307" s="62">
        <v>0</v>
      </c>
      <c r="BY307" s="62">
        <v>0</v>
      </c>
      <c r="BZ307" s="62">
        <v>0</v>
      </c>
      <c r="CA307" s="62">
        <v>0</v>
      </c>
      <c r="CB307" s="62">
        <v>0</v>
      </c>
      <c r="CC307" s="62">
        <v>0</v>
      </c>
      <c r="CD307" s="62">
        <v>0</v>
      </c>
      <c r="CE307" s="62">
        <v>0</v>
      </c>
      <c r="CF307" s="62">
        <v>0</v>
      </c>
      <c r="CG307" s="62">
        <v>0</v>
      </c>
      <c r="CH307" s="62">
        <v>0</v>
      </c>
      <c r="CI307" s="62">
        <v>0</v>
      </c>
      <c r="CJ307" s="62">
        <v>0</v>
      </c>
      <c r="CK307" s="62">
        <v>0</v>
      </c>
      <c r="CL307" s="62">
        <v>0.25</v>
      </c>
      <c r="CM307" s="62">
        <v>0</v>
      </c>
      <c r="CN307" s="62">
        <v>0</v>
      </c>
      <c r="CO307" s="62">
        <v>0</v>
      </c>
      <c r="CP307" s="62">
        <v>0</v>
      </c>
      <c r="CQ307" s="62">
        <v>0</v>
      </c>
      <c r="CR307" s="62">
        <v>0</v>
      </c>
      <c r="CS307" s="62">
        <v>0</v>
      </c>
      <c r="CT307" s="62">
        <v>0</v>
      </c>
      <c r="CU307" s="62">
        <v>0.25</v>
      </c>
      <c r="CV307" s="62">
        <v>-1</v>
      </c>
      <c r="CW307" s="62">
        <f t="shared" si="14"/>
        <v>3.75</v>
      </c>
      <c r="CX307" s="88">
        <f t="shared" si="17"/>
        <v>100</v>
      </c>
      <c r="CY307" s="92">
        <f t="shared" si="16"/>
        <v>100</v>
      </c>
      <c r="CZ307" s="62">
        <v>1</v>
      </c>
      <c r="DA307" s="57" t="s">
        <v>887</v>
      </c>
    </row>
    <row r="308" spans="1:105" s="57" customFormat="1" ht="15" customHeight="1" x14ac:dyDescent="0.3">
      <c r="A308" s="57" t="s">
        <v>1811</v>
      </c>
      <c r="B308" s="57" t="s">
        <v>1825</v>
      </c>
      <c r="C308" s="57" t="s">
        <v>1820</v>
      </c>
      <c r="D308" s="57">
        <v>2021</v>
      </c>
      <c r="E308" s="61">
        <v>44375</v>
      </c>
      <c r="F308" s="62" t="s">
        <v>19</v>
      </c>
      <c r="G308" s="62" t="s">
        <v>83</v>
      </c>
      <c r="H308" s="63" t="s">
        <v>35</v>
      </c>
      <c r="I308" s="63" t="s">
        <v>31</v>
      </c>
      <c r="J308" s="63" t="s">
        <v>31</v>
      </c>
      <c r="K308" s="63" t="s">
        <v>31</v>
      </c>
      <c r="L308" s="63" t="s">
        <v>31</v>
      </c>
      <c r="M308" s="62">
        <v>1</v>
      </c>
      <c r="N308" s="62">
        <v>1</v>
      </c>
      <c r="O308" s="62">
        <v>5</v>
      </c>
      <c r="P308" s="62">
        <v>0.5</v>
      </c>
      <c r="Q308" s="62">
        <v>69.25</v>
      </c>
      <c r="R308" s="62">
        <v>20</v>
      </c>
      <c r="S308" s="62">
        <v>0</v>
      </c>
      <c r="T308" s="62">
        <v>0</v>
      </c>
      <c r="U308" s="62">
        <v>0</v>
      </c>
      <c r="V308" s="62">
        <v>0</v>
      </c>
      <c r="W308" s="62">
        <v>0</v>
      </c>
      <c r="X308" s="62">
        <v>0</v>
      </c>
      <c r="Y308" s="62">
        <v>0.25</v>
      </c>
      <c r="Z308" s="62">
        <v>0</v>
      </c>
      <c r="AA308" s="62">
        <v>0</v>
      </c>
      <c r="AB308" s="62">
        <v>0</v>
      </c>
      <c r="AC308" s="62">
        <v>0.25</v>
      </c>
      <c r="AD308" s="62">
        <v>0</v>
      </c>
      <c r="AE308" s="62">
        <v>0.25</v>
      </c>
      <c r="AF308" s="62">
        <v>0.25</v>
      </c>
      <c r="AG308" s="62">
        <v>0</v>
      </c>
      <c r="AH308" s="62">
        <v>0</v>
      </c>
      <c r="AI308" s="62">
        <v>0</v>
      </c>
      <c r="AJ308" s="62">
        <v>0</v>
      </c>
      <c r="AK308" s="62">
        <v>0</v>
      </c>
      <c r="AL308" s="62">
        <v>0</v>
      </c>
      <c r="AM308" s="62">
        <v>0</v>
      </c>
      <c r="AN308" s="62">
        <v>0</v>
      </c>
      <c r="AO308" s="62">
        <v>0</v>
      </c>
      <c r="AP308" s="62">
        <v>0</v>
      </c>
      <c r="AQ308" s="62">
        <v>0</v>
      </c>
      <c r="AR308" s="62">
        <v>0</v>
      </c>
      <c r="AS308" s="62">
        <v>0</v>
      </c>
      <c r="AT308" s="62">
        <v>0</v>
      </c>
      <c r="AU308" s="62">
        <v>0</v>
      </c>
      <c r="AV308" s="62">
        <v>0</v>
      </c>
      <c r="AW308" s="62">
        <v>0</v>
      </c>
      <c r="AX308" s="62">
        <v>0</v>
      </c>
      <c r="AY308" s="62">
        <v>0.25</v>
      </c>
      <c r="AZ308" s="62">
        <v>0</v>
      </c>
      <c r="BA308" s="62">
        <v>0</v>
      </c>
      <c r="BB308" s="62">
        <v>0</v>
      </c>
      <c r="BC308" s="62">
        <v>0.25</v>
      </c>
      <c r="BD308" s="62">
        <v>0</v>
      </c>
      <c r="BE308" s="62">
        <v>0</v>
      </c>
      <c r="BF308" s="62">
        <v>0</v>
      </c>
      <c r="BG308" s="62">
        <v>0</v>
      </c>
      <c r="BH308" s="62">
        <v>0</v>
      </c>
      <c r="BI308" s="62">
        <v>0</v>
      </c>
      <c r="BJ308" s="62">
        <v>0</v>
      </c>
      <c r="BK308" s="62">
        <v>0</v>
      </c>
      <c r="BL308" s="62">
        <v>0</v>
      </c>
      <c r="BM308" s="62">
        <v>0</v>
      </c>
      <c r="BN308" s="62">
        <v>0.25</v>
      </c>
      <c r="BO308" s="62">
        <v>0</v>
      </c>
      <c r="BP308" s="62">
        <v>0.5</v>
      </c>
      <c r="BQ308" s="62">
        <v>0</v>
      </c>
      <c r="BR308" s="62">
        <v>0</v>
      </c>
      <c r="BS308" s="62">
        <v>0</v>
      </c>
      <c r="BT308" s="62">
        <v>0.25</v>
      </c>
      <c r="BU308" s="62">
        <v>0.25</v>
      </c>
      <c r="BV308" s="62">
        <v>0</v>
      </c>
      <c r="BW308" s="62">
        <v>0</v>
      </c>
      <c r="BX308" s="62">
        <v>0</v>
      </c>
      <c r="BY308" s="62">
        <v>0</v>
      </c>
      <c r="BZ308" s="62">
        <v>0</v>
      </c>
      <c r="CA308" s="62">
        <v>0.25</v>
      </c>
      <c r="CB308" s="62">
        <v>0</v>
      </c>
      <c r="CC308" s="62">
        <v>0</v>
      </c>
      <c r="CD308" s="62">
        <v>0</v>
      </c>
      <c r="CE308" s="62">
        <v>0</v>
      </c>
      <c r="CF308" s="62">
        <v>0</v>
      </c>
      <c r="CG308" s="62">
        <v>0</v>
      </c>
      <c r="CH308" s="62">
        <v>0</v>
      </c>
      <c r="CI308" s="62">
        <v>0</v>
      </c>
      <c r="CJ308" s="62">
        <v>0</v>
      </c>
      <c r="CK308" s="62">
        <v>0</v>
      </c>
      <c r="CL308" s="62">
        <v>0</v>
      </c>
      <c r="CM308" s="62">
        <v>0</v>
      </c>
      <c r="CN308" s="62">
        <v>0</v>
      </c>
      <c r="CO308" s="62">
        <v>0</v>
      </c>
      <c r="CP308" s="62">
        <v>0</v>
      </c>
      <c r="CQ308" s="62">
        <v>0</v>
      </c>
      <c r="CR308" s="62">
        <v>0</v>
      </c>
      <c r="CS308" s="62">
        <v>0</v>
      </c>
      <c r="CT308" s="62">
        <v>0</v>
      </c>
      <c r="CU308" s="62">
        <v>0.25</v>
      </c>
      <c r="CV308" s="62">
        <v>-1</v>
      </c>
      <c r="CW308" s="62">
        <f t="shared" si="14"/>
        <v>3.25</v>
      </c>
      <c r="CX308" s="88">
        <f t="shared" si="17"/>
        <v>100</v>
      </c>
      <c r="CY308" s="92">
        <f t="shared" si="16"/>
        <v>100</v>
      </c>
      <c r="CZ308" s="62">
        <v>2</v>
      </c>
      <c r="DA308" s="57" t="s">
        <v>887</v>
      </c>
    </row>
    <row r="309" spans="1:105" s="57" customFormat="1" ht="15" customHeight="1" x14ac:dyDescent="0.3">
      <c r="A309" s="57" t="s">
        <v>1811</v>
      </c>
      <c r="B309" s="57" t="s">
        <v>1825</v>
      </c>
      <c r="C309" s="57" t="s">
        <v>1820</v>
      </c>
      <c r="D309" s="57">
        <v>2021</v>
      </c>
      <c r="E309" s="61">
        <v>44375</v>
      </c>
      <c r="F309" s="62" t="s">
        <v>19</v>
      </c>
      <c r="G309" s="62" t="s">
        <v>86</v>
      </c>
      <c r="H309" s="63" t="s">
        <v>22</v>
      </c>
      <c r="I309" s="63" t="s">
        <v>22</v>
      </c>
      <c r="J309" s="63" t="s">
        <v>21</v>
      </c>
      <c r="K309" s="63" t="s">
        <v>22</v>
      </c>
      <c r="L309" s="63" t="s">
        <v>21</v>
      </c>
      <c r="M309" s="62">
        <v>0.25</v>
      </c>
      <c r="N309" s="62">
        <v>0.25</v>
      </c>
      <c r="O309" s="62">
        <v>5</v>
      </c>
      <c r="P309" s="62">
        <v>0.25</v>
      </c>
      <c r="Q309" s="62">
        <v>84.25</v>
      </c>
      <c r="R309" s="62">
        <v>6</v>
      </c>
      <c r="S309" s="62">
        <v>0</v>
      </c>
      <c r="T309" s="62">
        <v>0</v>
      </c>
      <c r="U309" s="62">
        <v>0</v>
      </c>
      <c r="V309" s="62">
        <v>0</v>
      </c>
      <c r="W309" s="62">
        <v>0</v>
      </c>
      <c r="X309" s="62">
        <v>0</v>
      </c>
      <c r="Y309" s="62">
        <v>0.5</v>
      </c>
      <c r="Z309" s="62">
        <v>0</v>
      </c>
      <c r="AA309" s="62">
        <v>0</v>
      </c>
      <c r="AB309" s="62">
        <v>0</v>
      </c>
      <c r="AC309" s="62">
        <v>0.25</v>
      </c>
      <c r="AD309" s="62">
        <v>0</v>
      </c>
      <c r="AE309" s="62">
        <v>0.25</v>
      </c>
      <c r="AF309" s="62">
        <v>0.25</v>
      </c>
      <c r="AG309" s="62">
        <v>0</v>
      </c>
      <c r="AH309" s="62">
        <v>0</v>
      </c>
      <c r="AI309" s="62">
        <v>0</v>
      </c>
      <c r="AJ309" s="62">
        <v>0.25</v>
      </c>
      <c r="AK309" s="62">
        <v>0</v>
      </c>
      <c r="AL309" s="62">
        <v>0</v>
      </c>
      <c r="AM309" s="62">
        <v>0</v>
      </c>
      <c r="AN309" s="62">
        <v>0</v>
      </c>
      <c r="AO309" s="62">
        <v>0</v>
      </c>
      <c r="AP309" s="62">
        <v>0</v>
      </c>
      <c r="AQ309" s="62">
        <v>0</v>
      </c>
      <c r="AR309" s="62">
        <v>0</v>
      </c>
      <c r="AS309" s="62">
        <v>0</v>
      </c>
      <c r="AT309" s="62">
        <v>0</v>
      </c>
      <c r="AU309" s="62">
        <v>0</v>
      </c>
      <c r="AV309" s="62">
        <v>0</v>
      </c>
      <c r="AW309" s="62">
        <v>0</v>
      </c>
      <c r="AX309" s="62">
        <v>0</v>
      </c>
      <c r="AY309" s="62">
        <v>0</v>
      </c>
      <c r="AZ309" s="62">
        <v>0</v>
      </c>
      <c r="BA309" s="62">
        <v>0</v>
      </c>
      <c r="BB309" s="62">
        <v>0</v>
      </c>
      <c r="BC309" s="62">
        <v>0.25</v>
      </c>
      <c r="BD309" s="62">
        <v>0</v>
      </c>
      <c r="BE309" s="62">
        <v>0.25</v>
      </c>
      <c r="BF309" s="62">
        <v>0</v>
      </c>
      <c r="BG309" s="62">
        <v>0</v>
      </c>
      <c r="BH309" s="62">
        <v>0</v>
      </c>
      <c r="BI309" s="62">
        <v>0</v>
      </c>
      <c r="BJ309" s="62">
        <v>0</v>
      </c>
      <c r="BK309" s="62">
        <v>0</v>
      </c>
      <c r="BL309" s="62">
        <v>0</v>
      </c>
      <c r="BM309" s="62">
        <v>0</v>
      </c>
      <c r="BN309" s="62">
        <v>0</v>
      </c>
      <c r="BO309" s="62">
        <v>0</v>
      </c>
      <c r="BP309" s="62">
        <v>0.25</v>
      </c>
      <c r="BQ309" s="62">
        <v>0</v>
      </c>
      <c r="BR309" s="62">
        <v>0</v>
      </c>
      <c r="BS309" s="62">
        <v>0</v>
      </c>
      <c r="BT309" s="62">
        <v>0.25</v>
      </c>
      <c r="BU309" s="62">
        <v>1</v>
      </c>
      <c r="BV309" s="62">
        <v>0</v>
      </c>
      <c r="BW309" s="62">
        <v>0</v>
      </c>
      <c r="BX309" s="62">
        <v>0</v>
      </c>
      <c r="BY309" s="62">
        <v>0</v>
      </c>
      <c r="BZ309" s="62">
        <v>0</v>
      </c>
      <c r="CA309" s="62">
        <v>0.25</v>
      </c>
      <c r="CB309" s="62">
        <v>0</v>
      </c>
      <c r="CC309" s="62">
        <v>0</v>
      </c>
      <c r="CD309" s="62">
        <v>0</v>
      </c>
      <c r="CE309" s="62">
        <v>0</v>
      </c>
      <c r="CF309" s="62">
        <v>0</v>
      </c>
      <c r="CG309" s="62">
        <v>0</v>
      </c>
      <c r="CH309" s="62">
        <v>0</v>
      </c>
      <c r="CI309" s="62">
        <v>0</v>
      </c>
      <c r="CJ309" s="62">
        <v>0</v>
      </c>
      <c r="CK309" s="62">
        <v>0</v>
      </c>
      <c r="CL309" s="62">
        <v>0</v>
      </c>
      <c r="CM309" s="62">
        <v>0</v>
      </c>
      <c r="CN309" s="62">
        <v>0</v>
      </c>
      <c r="CO309" s="62">
        <v>0</v>
      </c>
      <c r="CP309" s="62">
        <v>0</v>
      </c>
      <c r="CQ309" s="62">
        <v>0</v>
      </c>
      <c r="CR309" s="62">
        <v>0</v>
      </c>
      <c r="CS309" s="62">
        <v>0</v>
      </c>
      <c r="CT309" s="62">
        <v>0</v>
      </c>
      <c r="CU309" s="62">
        <v>0.25</v>
      </c>
      <c r="CV309" s="62">
        <v>-1</v>
      </c>
      <c r="CW309" s="62">
        <f t="shared" si="14"/>
        <v>4</v>
      </c>
      <c r="CX309" s="88">
        <f t="shared" si="17"/>
        <v>100</v>
      </c>
      <c r="CY309" s="92">
        <f t="shared" si="16"/>
        <v>100</v>
      </c>
      <c r="CZ309" s="62">
        <v>0</v>
      </c>
      <c r="DA309" s="57" t="s">
        <v>887</v>
      </c>
    </row>
    <row r="310" spans="1:105" s="57" customFormat="1" ht="15" customHeight="1" x14ac:dyDescent="0.3">
      <c r="A310" s="57" t="s">
        <v>1811</v>
      </c>
      <c r="B310" s="57" t="s">
        <v>1825</v>
      </c>
      <c r="C310" s="57" t="s">
        <v>1820</v>
      </c>
      <c r="D310" s="57">
        <v>2021</v>
      </c>
      <c r="E310" s="61">
        <v>44375</v>
      </c>
      <c r="F310" s="62" t="s">
        <v>19</v>
      </c>
      <c r="G310" s="62" t="s">
        <v>89</v>
      </c>
      <c r="H310" s="63" t="s">
        <v>31</v>
      </c>
      <c r="I310" s="63" t="s">
        <v>31</v>
      </c>
      <c r="J310" s="63" t="s">
        <v>31</v>
      </c>
      <c r="K310" s="63" t="s">
        <v>31</v>
      </c>
      <c r="L310" s="63" t="s">
        <v>31</v>
      </c>
      <c r="M310" s="62">
        <v>0.25</v>
      </c>
      <c r="N310" s="62">
        <v>1</v>
      </c>
      <c r="O310" s="62">
        <v>0.25</v>
      </c>
      <c r="P310" s="62">
        <v>0.25</v>
      </c>
      <c r="Q310" s="62">
        <v>84.5</v>
      </c>
      <c r="R310" s="62">
        <v>11</v>
      </c>
      <c r="S310" s="62">
        <v>0</v>
      </c>
      <c r="T310" s="62">
        <v>0</v>
      </c>
      <c r="U310" s="62">
        <v>0</v>
      </c>
      <c r="V310" s="62">
        <v>0</v>
      </c>
      <c r="W310" s="62">
        <v>0</v>
      </c>
      <c r="X310" s="62">
        <v>0</v>
      </c>
      <c r="Y310" s="62">
        <v>0.5</v>
      </c>
      <c r="Z310" s="62">
        <v>0</v>
      </c>
      <c r="AA310" s="62">
        <v>0</v>
      </c>
      <c r="AB310" s="62">
        <v>0</v>
      </c>
      <c r="AC310" s="62">
        <v>0.25</v>
      </c>
      <c r="AD310" s="62">
        <v>0</v>
      </c>
      <c r="AE310" s="62">
        <v>0</v>
      </c>
      <c r="AF310" s="62">
        <v>0.25</v>
      </c>
      <c r="AG310" s="62">
        <v>0</v>
      </c>
      <c r="AH310" s="62">
        <v>0</v>
      </c>
      <c r="AI310" s="62">
        <v>0</v>
      </c>
      <c r="AJ310" s="62">
        <v>0</v>
      </c>
      <c r="AK310" s="62">
        <v>0</v>
      </c>
      <c r="AL310" s="62">
        <v>0</v>
      </c>
      <c r="AM310" s="62">
        <v>0.25</v>
      </c>
      <c r="AN310" s="62">
        <v>0</v>
      </c>
      <c r="AO310" s="62">
        <v>0</v>
      </c>
      <c r="AP310" s="62">
        <v>0</v>
      </c>
      <c r="AQ310" s="62">
        <v>0</v>
      </c>
      <c r="AR310" s="62">
        <v>0</v>
      </c>
      <c r="AS310" s="62">
        <v>0</v>
      </c>
      <c r="AT310" s="62">
        <v>0</v>
      </c>
      <c r="AU310" s="62">
        <v>0</v>
      </c>
      <c r="AV310" s="62">
        <v>0</v>
      </c>
      <c r="AW310" s="62">
        <v>0</v>
      </c>
      <c r="AX310" s="62">
        <v>0</v>
      </c>
      <c r="AY310" s="62">
        <v>0</v>
      </c>
      <c r="AZ310" s="62">
        <v>0</v>
      </c>
      <c r="BA310" s="62">
        <v>0</v>
      </c>
      <c r="BB310" s="62">
        <v>0</v>
      </c>
      <c r="BC310" s="62">
        <v>0.25</v>
      </c>
      <c r="BD310" s="62">
        <v>0</v>
      </c>
      <c r="BE310" s="62">
        <v>0</v>
      </c>
      <c r="BF310" s="62">
        <v>0</v>
      </c>
      <c r="BG310" s="62">
        <v>0</v>
      </c>
      <c r="BH310" s="62">
        <v>0</v>
      </c>
      <c r="BI310" s="62">
        <v>0</v>
      </c>
      <c r="BJ310" s="62">
        <v>0</v>
      </c>
      <c r="BK310" s="62">
        <v>0</v>
      </c>
      <c r="BL310" s="62">
        <v>0</v>
      </c>
      <c r="BM310" s="62">
        <v>0</v>
      </c>
      <c r="BN310" s="62">
        <v>0</v>
      </c>
      <c r="BO310" s="62">
        <v>0</v>
      </c>
      <c r="BP310" s="62">
        <v>0.5</v>
      </c>
      <c r="BQ310" s="62">
        <v>0</v>
      </c>
      <c r="BR310" s="62">
        <v>0</v>
      </c>
      <c r="BS310" s="62">
        <v>0</v>
      </c>
      <c r="BT310" s="62">
        <v>0</v>
      </c>
      <c r="BU310" s="62">
        <v>0.25</v>
      </c>
      <c r="BV310" s="62">
        <v>0</v>
      </c>
      <c r="BW310" s="62">
        <v>0</v>
      </c>
      <c r="BX310" s="62">
        <v>0</v>
      </c>
      <c r="BY310" s="62">
        <v>0</v>
      </c>
      <c r="BZ310" s="62">
        <v>0</v>
      </c>
      <c r="CA310" s="62">
        <v>0.25</v>
      </c>
      <c r="CB310" s="62">
        <v>0</v>
      </c>
      <c r="CC310" s="62">
        <v>0</v>
      </c>
      <c r="CD310" s="62">
        <v>0</v>
      </c>
      <c r="CE310" s="62">
        <v>0</v>
      </c>
      <c r="CF310" s="62">
        <v>0</v>
      </c>
      <c r="CG310" s="62">
        <v>0</v>
      </c>
      <c r="CH310" s="62">
        <v>0</v>
      </c>
      <c r="CI310" s="62">
        <v>0</v>
      </c>
      <c r="CJ310" s="62">
        <v>0</v>
      </c>
      <c r="CK310" s="62">
        <v>0</v>
      </c>
      <c r="CL310" s="62">
        <v>0</v>
      </c>
      <c r="CM310" s="62">
        <v>0</v>
      </c>
      <c r="CN310" s="62">
        <v>0</v>
      </c>
      <c r="CO310" s="62">
        <v>0</v>
      </c>
      <c r="CP310" s="62">
        <v>0</v>
      </c>
      <c r="CQ310" s="62">
        <v>0</v>
      </c>
      <c r="CR310" s="62">
        <v>0</v>
      </c>
      <c r="CS310" s="62">
        <v>0</v>
      </c>
      <c r="CT310" s="62">
        <v>0</v>
      </c>
      <c r="CU310" s="62">
        <v>0.25</v>
      </c>
      <c r="CV310" s="62">
        <v>-1</v>
      </c>
      <c r="CW310" s="62">
        <f t="shared" si="14"/>
        <v>2.75</v>
      </c>
      <c r="CX310" s="88">
        <f t="shared" si="17"/>
        <v>100</v>
      </c>
      <c r="CY310" s="92">
        <f t="shared" si="16"/>
        <v>100</v>
      </c>
      <c r="CZ310" s="62">
        <v>0</v>
      </c>
      <c r="DA310" s="57" t="s">
        <v>887</v>
      </c>
    </row>
    <row r="311" spans="1:105" s="57" customFormat="1" ht="15" customHeight="1" x14ac:dyDescent="0.3">
      <c r="A311" s="57" t="s">
        <v>1811</v>
      </c>
      <c r="B311" s="57" t="s">
        <v>1825</v>
      </c>
      <c r="C311" s="57" t="s">
        <v>1820</v>
      </c>
      <c r="D311" s="57">
        <v>2021</v>
      </c>
      <c r="E311" s="61">
        <v>44375</v>
      </c>
      <c r="F311" s="62" t="s">
        <v>19</v>
      </c>
      <c r="G311" s="62" t="s">
        <v>92</v>
      </c>
      <c r="H311" s="63" t="s">
        <v>26</v>
      </c>
      <c r="I311" s="63" t="s">
        <v>26</v>
      </c>
      <c r="J311" s="63" t="s">
        <v>27</v>
      </c>
      <c r="K311" s="63" t="s">
        <v>26</v>
      </c>
      <c r="L311" s="63" t="s">
        <v>27</v>
      </c>
      <c r="M311" s="62">
        <v>0.25</v>
      </c>
      <c r="N311" s="62">
        <v>0</v>
      </c>
      <c r="O311" s="62">
        <v>0.25</v>
      </c>
      <c r="P311" s="62">
        <v>0</v>
      </c>
      <c r="Q311" s="62">
        <v>93.75</v>
      </c>
      <c r="R311" s="62">
        <v>2</v>
      </c>
      <c r="S311" s="62">
        <v>0</v>
      </c>
      <c r="T311" s="62">
        <v>0</v>
      </c>
      <c r="U311" s="62">
        <v>0.25</v>
      </c>
      <c r="V311" s="62">
        <v>0</v>
      </c>
      <c r="W311" s="62">
        <v>0</v>
      </c>
      <c r="X311" s="62">
        <v>0</v>
      </c>
      <c r="Y311" s="62">
        <v>0.5</v>
      </c>
      <c r="Z311" s="62">
        <v>0</v>
      </c>
      <c r="AA311" s="62">
        <v>0</v>
      </c>
      <c r="AB311" s="62">
        <v>0</v>
      </c>
      <c r="AC311" s="62">
        <v>0.5</v>
      </c>
      <c r="AD311" s="62">
        <v>0</v>
      </c>
      <c r="AE311" s="62">
        <v>0.25</v>
      </c>
      <c r="AF311" s="62">
        <v>0.25</v>
      </c>
      <c r="AG311" s="62">
        <v>0</v>
      </c>
      <c r="AH311" s="62">
        <v>0</v>
      </c>
      <c r="AI311" s="62">
        <v>0</v>
      </c>
      <c r="AJ311" s="62">
        <v>0.25</v>
      </c>
      <c r="AK311" s="62">
        <v>0</v>
      </c>
      <c r="AL311" s="62">
        <v>0</v>
      </c>
      <c r="AM311" s="62">
        <v>0</v>
      </c>
      <c r="AN311" s="62">
        <v>0</v>
      </c>
      <c r="AO311" s="62">
        <v>0</v>
      </c>
      <c r="AP311" s="62">
        <v>0</v>
      </c>
      <c r="AQ311" s="62">
        <v>0</v>
      </c>
      <c r="AR311" s="62">
        <v>0</v>
      </c>
      <c r="AS311" s="62">
        <v>0</v>
      </c>
      <c r="AT311" s="62">
        <v>0</v>
      </c>
      <c r="AU311" s="62">
        <v>0</v>
      </c>
      <c r="AV311" s="62">
        <v>0</v>
      </c>
      <c r="AW311" s="62">
        <v>0</v>
      </c>
      <c r="AX311" s="62">
        <v>0</v>
      </c>
      <c r="AY311" s="62">
        <v>0</v>
      </c>
      <c r="AZ311" s="62">
        <v>0</v>
      </c>
      <c r="BA311" s="62">
        <v>0</v>
      </c>
      <c r="BB311" s="62">
        <v>0</v>
      </c>
      <c r="BC311" s="62">
        <v>0</v>
      </c>
      <c r="BD311" s="62">
        <v>0</v>
      </c>
      <c r="BE311" s="62">
        <v>0.25</v>
      </c>
      <c r="BF311" s="62">
        <v>0</v>
      </c>
      <c r="BG311" s="62">
        <v>0</v>
      </c>
      <c r="BH311" s="62">
        <v>0</v>
      </c>
      <c r="BI311" s="62">
        <v>0</v>
      </c>
      <c r="BJ311" s="62">
        <v>0</v>
      </c>
      <c r="BK311" s="62">
        <v>0</v>
      </c>
      <c r="BL311" s="62">
        <v>0</v>
      </c>
      <c r="BM311" s="62">
        <v>0</v>
      </c>
      <c r="BN311" s="62">
        <v>0</v>
      </c>
      <c r="BO311" s="62">
        <v>0</v>
      </c>
      <c r="BP311" s="62">
        <v>0.25</v>
      </c>
      <c r="BQ311" s="62">
        <v>0</v>
      </c>
      <c r="BR311" s="62">
        <v>0</v>
      </c>
      <c r="BS311" s="62">
        <v>0</v>
      </c>
      <c r="BT311" s="62">
        <v>0</v>
      </c>
      <c r="BU311" s="62">
        <v>0.25</v>
      </c>
      <c r="BV311" s="62">
        <v>0</v>
      </c>
      <c r="BW311" s="62">
        <v>0</v>
      </c>
      <c r="BX311" s="62">
        <v>0</v>
      </c>
      <c r="BY311" s="62">
        <v>0</v>
      </c>
      <c r="BZ311" s="62">
        <v>0</v>
      </c>
      <c r="CA311" s="62">
        <v>0.25</v>
      </c>
      <c r="CB311" s="62">
        <v>0</v>
      </c>
      <c r="CC311" s="62">
        <v>0</v>
      </c>
      <c r="CD311" s="62">
        <v>0</v>
      </c>
      <c r="CE311" s="62">
        <v>0.25</v>
      </c>
      <c r="CF311" s="62">
        <v>0</v>
      </c>
      <c r="CG311" s="62">
        <v>0</v>
      </c>
      <c r="CH311" s="62">
        <v>0</v>
      </c>
      <c r="CI311" s="62">
        <v>0</v>
      </c>
      <c r="CJ311" s="62">
        <v>0</v>
      </c>
      <c r="CK311" s="62">
        <v>0</v>
      </c>
      <c r="CL311" s="62">
        <v>0</v>
      </c>
      <c r="CM311" s="62">
        <v>0</v>
      </c>
      <c r="CN311" s="62">
        <v>0</v>
      </c>
      <c r="CO311" s="62">
        <v>0.25</v>
      </c>
      <c r="CP311" s="62">
        <v>0</v>
      </c>
      <c r="CQ311" s="62">
        <v>0</v>
      </c>
      <c r="CR311" s="62">
        <v>0</v>
      </c>
      <c r="CS311" s="62">
        <v>0</v>
      </c>
      <c r="CT311" s="62">
        <v>0</v>
      </c>
      <c r="CU311" s="62">
        <v>0.25</v>
      </c>
      <c r="CV311" s="62">
        <v>-1</v>
      </c>
      <c r="CW311" s="62">
        <f t="shared" si="14"/>
        <v>3.75</v>
      </c>
      <c r="CX311" s="88">
        <f t="shared" si="17"/>
        <v>100</v>
      </c>
      <c r="CY311" s="92">
        <f t="shared" si="16"/>
        <v>100</v>
      </c>
      <c r="CZ311" s="62">
        <v>0</v>
      </c>
      <c r="DA311" s="57" t="s">
        <v>887</v>
      </c>
    </row>
    <row r="312" spans="1:105" s="57" customFormat="1" ht="15" customHeight="1" x14ac:dyDescent="0.3">
      <c r="A312" s="57" t="s">
        <v>1811</v>
      </c>
      <c r="B312" s="57" t="s">
        <v>1825</v>
      </c>
      <c r="C312" s="57" t="s">
        <v>1820</v>
      </c>
      <c r="D312" s="57">
        <v>2021</v>
      </c>
      <c r="E312" s="61">
        <v>44375</v>
      </c>
      <c r="F312" s="62" t="s">
        <v>19</v>
      </c>
      <c r="G312" s="62" t="s">
        <v>95</v>
      </c>
      <c r="H312" s="63" t="s">
        <v>27</v>
      </c>
      <c r="I312" s="63" t="s">
        <v>27</v>
      </c>
      <c r="J312" s="63" t="s">
        <v>26</v>
      </c>
      <c r="K312" s="63" t="s">
        <v>27</v>
      </c>
      <c r="L312" s="63" t="s">
        <v>26</v>
      </c>
      <c r="M312" s="62">
        <v>0.25</v>
      </c>
      <c r="N312" s="62">
        <v>0</v>
      </c>
      <c r="O312" s="62">
        <v>0</v>
      </c>
      <c r="P312" s="62">
        <v>0</v>
      </c>
      <c r="Q312" s="62">
        <v>95.25</v>
      </c>
      <c r="R312" s="62">
        <v>0.5</v>
      </c>
      <c r="S312" s="62">
        <v>0</v>
      </c>
      <c r="T312" s="62">
        <v>0</v>
      </c>
      <c r="U312" s="62">
        <v>0</v>
      </c>
      <c r="V312" s="62">
        <v>0</v>
      </c>
      <c r="W312" s="62">
        <v>0</v>
      </c>
      <c r="X312" s="62">
        <v>0</v>
      </c>
      <c r="Y312" s="62">
        <v>0.5</v>
      </c>
      <c r="Z312" s="62">
        <v>0</v>
      </c>
      <c r="AA312" s="62">
        <v>0</v>
      </c>
      <c r="AB312" s="62">
        <v>0</v>
      </c>
      <c r="AC312" s="62">
        <v>0.25</v>
      </c>
      <c r="AD312" s="62">
        <v>0</v>
      </c>
      <c r="AE312" s="62">
        <v>1</v>
      </c>
      <c r="AF312" s="62">
        <v>0.25</v>
      </c>
      <c r="AG312" s="62">
        <v>0</v>
      </c>
      <c r="AH312" s="62">
        <v>0</v>
      </c>
      <c r="AI312" s="62">
        <v>0</v>
      </c>
      <c r="AJ312" s="62">
        <v>0</v>
      </c>
      <c r="AK312" s="62">
        <v>0</v>
      </c>
      <c r="AL312" s="62">
        <v>0</v>
      </c>
      <c r="AM312" s="62">
        <v>0</v>
      </c>
      <c r="AN312" s="62">
        <v>0</v>
      </c>
      <c r="AO312" s="62">
        <v>0</v>
      </c>
      <c r="AP312" s="62">
        <v>0</v>
      </c>
      <c r="AQ312" s="62">
        <v>0</v>
      </c>
      <c r="AR312" s="62">
        <v>0</v>
      </c>
      <c r="AS312" s="62">
        <v>0</v>
      </c>
      <c r="AT312" s="62">
        <v>0</v>
      </c>
      <c r="AU312" s="62">
        <v>0</v>
      </c>
      <c r="AV312" s="62">
        <v>0</v>
      </c>
      <c r="AW312" s="62">
        <v>0</v>
      </c>
      <c r="AX312" s="62">
        <v>0</v>
      </c>
      <c r="AY312" s="62">
        <v>0</v>
      </c>
      <c r="AZ312" s="62">
        <v>0</v>
      </c>
      <c r="BA312" s="62">
        <v>0</v>
      </c>
      <c r="BB312" s="62">
        <v>0</v>
      </c>
      <c r="BC312" s="62">
        <v>0</v>
      </c>
      <c r="BD312" s="62">
        <v>0</v>
      </c>
      <c r="BE312" s="62">
        <v>0</v>
      </c>
      <c r="BF312" s="62">
        <v>0</v>
      </c>
      <c r="BG312" s="62">
        <v>0</v>
      </c>
      <c r="BH312" s="62">
        <v>0</v>
      </c>
      <c r="BI312" s="62">
        <v>0</v>
      </c>
      <c r="BJ312" s="62">
        <v>0</v>
      </c>
      <c r="BK312" s="62">
        <v>0.25</v>
      </c>
      <c r="BL312" s="62">
        <v>0</v>
      </c>
      <c r="BM312" s="62">
        <v>0</v>
      </c>
      <c r="BN312" s="62">
        <v>0.25</v>
      </c>
      <c r="BO312" s="62">
        <v>0</v>
      </c>
      <c r="BP312" s="62">
        <v>0.25</v>
      </c>
      <c r="BQ312" s="62">
        <v>0</v>
      </c>
      <c r="BR312" s="62">
        <v>0</v>
      </c>
      <c r="BS312" s="62">
        <v>0</v>
      </c>
      <c r="BT312" s="62">
        <v>0.25</v>
      </c>
      <c r="BU312" s="62">
        <v>0.25</v>
      </c>
      <c r="BV312" s="62">
        <v>0</v>
      </c>
      <c r="BW312" s="62">
        <v>0</v>
      </c>
      <c r="BX312" s="62">
        <v>0</v>
      </c>
      <c r="BY312" s="62">
        <v>0</v>
      </c>
      <c r="BZ312" s="62">
        <v>0</v>
      </c>
      <c r="CA312" s="62">
        <v>0</v>
      </c>
      <c r="CB312" s="62">
        <v>0</v>
      </c>
      <c r="CC312" s="62">
        <v>0</v>
      </c>
      <c r="CD312" s="62">
        <v>0</v>
      </c>
      <c r="CE312" s="62">
        <v>0</v>
      </c>
      <c r="CF312" s="62">
        <v>0.25</v>
      </c>
      <c r="CG312" s="62">
        <v>0</v>
      </c>
      <c r="CH312" s="62">
        <v>0</v>
      </c>
      <c r="CI312" s="62">
        <v>0</v>
      </c>
      <c r="CJ312" s="62">
        <v>0</v>
      </c>
      <c r="CK312" s="62">
        <v>0</v>
      </c>
      <c r="CL312" s="62">
        <v>0.25</v>
      </c>
      <c r="CM312" s="62">
        <v>0</v>
      </c>
      <c r="CN312" s="62">
        <v>0</v>
      </c>
      <c r="CO312" s="62">
        <v>0</v>
      </c>
      <c r="CP312" s="62">
        <v>0</v>
      </c>
      <c r="CQ312" s="62">
        <v>0</v>
      </c>
      <c r="CR312" s="62">
        <v>0</v>
      </c>
      <c r="CS312" s="62">
        <v>0</v>
      </c>
      <c r="CT312" s="62">
        <v>0</v>
      </c>
      <c r="CU312" s="62">
        <v>0.25</v>
      </c>
      <c r="CV312" s="62">
        <v>-1</v>
      </c>
      <c r="CW312" s="62">
        <f t="shared" si="14"/>
        <v>4</v>
      </c>
      <c r="CX312" s="88">
        <f t="shared" si="17"/>
        <v>100</v>
      </c>
      <c r="CY312" s="92">
        <f t="shared" si="16"/>
        <v>100</v>
      </c>
      <c r="CZ312" s="62">
        <v>2</v>
      </c>
      <c r="DA312" s="57" t="s">
        <v>887</v>
      </c>
    </row>
    <row r="313" spans="1:105" s="57" customFormat="1" ht="15" customHeight="1" x14ac:dyDescent="0.3">
      <c r="A313" s="57" t="s">
        <v>1811</v>
      </c>
      <c r="B313" s="57" t="s">
        <v>1825</v>
      </c>
      <c r="C313" s="57" t="s">
        <v>1820</v>
      </c>
      <c r="D313" s="57">
        <v>2021</v>
      </c>
      <c r="E313" s="61">
        <v>44375</v>
      </c>
      <c r="F313" s="62" t="s">
        <v>19</v>
      </c>
      <c r="G313" s="62" t="s">
        <v>98</v>
      </c>
      <c r="H313" s="63" t="s">
        <v>26</v>
      </c>
      <c r="I313" s="63" t="s">
        <v>26</v>
      </c>
      <c r="J313" s="63" t="s">
        <v>27</v>
      </c>
      <c r="K313" s="63" t="s">
        <v>26</v>
      </c>
      <c r="L313" s="63" t="s">
        <v>27</v>
      </c>
      <c r="M313" s="62">
        <v>0.5</v>
      </c>
      <c r="N313" s="62">
        <v>0</v>
      </c>
      <c r="O313" s="62">
        <v>1</v>
      </c>
      <c r="P313" s="62">
        <v>0</v>
      </c>
      <c r="Q313" s="62">
        <v>92.5</v>
      </c>
      <c r="R313" s="62">
        <v>2</v>
      </c>
      <c r="S313" s="62">
        <v>0</v>
      </c>
      <c r="T313" s="62">
        <v>0</v>
      </c>
      <c r="U313" s="62">
        <v>0</v>
      </c>
      <c r="V313" s="62">
        <v>0</v>
      </c>
      <c r="W313" s="62">
        <v>0</v>
      </c>
      <c r="X313" s="62">
        <v>0</v>
      </c>
      <c r="Y313" s="62">
        <v>0.5</v>
      </c>
      <c r="Z313" s="62">
        <v>0</v>
      </c>
      <c r="AA313" s="62">
        <v>0</v>
      </c>
      <c r="AB313" s="62">
        <v>0</v>
      </c>
      <c r="AC313" s="62">
        <v>0.25</v>
      </c>
      <c r="AD313" s="62">
        <v>0</v>
      </c>
      <c r="AE313" s="62">
        <v>0.5</v>
      </c>
      <c r="AF313" s="62">
        <v>0.25</v>
      </c>
      <c r="AG313" s="62">
        <v>0</v>
      </c>
      <c r="AH313" s="62">
        <v>0</v>
      </c>
      <c r="AI313" s="62">
        <v>0</v>
      </c>
      <c r="AJ313" s="62">
        <v>0</v>
      </c>
      <c r="AK313" s="62">
        <v>0</v>
      </c>
      <c r="AL313" s="62">
        <v>0</v>
      </c>
      <c r="AM313" s="62">
        <v>0.25</v>
      </c>
      <c r="AN313" s="62">
        <v>0</v>
      </c>
      <c r="AO313" s="62">
        <v>0</v>
      </c>
      <c r="AP313" s="62">
        <v>0</v>
      </c>
      <c r="AQ313" s="62">
        <v>0</v>
      </c>
      <c r="AR313" s="62">
        <v>0</v>
      </c>
      <c r="AS313" s="62">
        <v>0</v>
      </c>
      <c r="AT313" s="62">
        <v>0</v>
      </c>
      <c r="AU313" s="62">
        <v>0</v>
      </c>
      <c r="AV313" s="62">
        <v>0</v>
      </c>
      <c r="AW313" s="62">
        <v>0</v>
      </c>
      <c r="AX313" s="62">
        <v>0</v>
      </c>
      <c r="AY313" s="62">
        <v>0</v>
      </c>
      <c r="AZ313" s="62">
        <v>0</v>
      </c>
      <c r="BA313" s="62">
        <v>0</v>
      </c>
      <c r="BB313" s="62">
        <v>0</v>
      </c>
      <c r="BC313" s="62">
        <v>0.25</v>
      </c>
      <c r="BD313" s="62">
        <v>0</v>
      </c>
      <c r="BE313" s="62">
        <v>0.25</v>
      </c>
      <c r="BF313" s="62">
        <v>0</v>
      </c>
      <c r="BG313" s="62">
        <v>0</v>
      </c>
      <c r="BH313" s="62">
        <v>0</v>
      </c>
      <c r="BI313" s="62">
        <v>0</v>
      </c>
      <c r="BJ313" s="62">
        <v>0</v>
      </c>
      <c r="BK313" s="62">
        <v>0</v>
      </c>
      <c r="BL313" s="62">
        <v>0</v>
      </c>
      <c r="BM313" s="62">
        <v>0</v>
      </c>
      <c r="BN313" s="62">
        <v>0</v>
      </c>
      <c r="BO313" s="62">
        <v>0</v>
      </c>
      <c r="BP313" s="62">
        <v>0.5</v>
      </c>
      <c r="BQ313" s="62">
        <v>0</v>
      </c>
      <c r="BR313" s="62">
        <v>0</v>
      </c>
      <c r="BS313" s="62">
        <v>0</v>
      </c>
      <c r="BT313" s="62">
        <v>0</v>
      </c>
      <c r="BU313" s="62">
        <v>0.25</v>
      </c>
      <c r="BV313" s="62">
        <v>0</v>
      </c>
      <c r="BW313" s="62">
        <v>0</v>
      </c>
      <c r="BX313" s="62">
        <v>0</v>
      </c>
      <c r="BY313" s="62">
        <v>0</v>
      </c>
      <c r="BZ313" s="62">
        <v>0</v>
      </c>
      <c r="CA313" s="62">
        <v>0</v>
      </c>
      <c r="CB313" s="62">
        <v>0</v>
      </c>
      <c r="CC313" s="62">
        <v>0</v>
      </c>
      <c r="CD313" s="62">
        <v>0</v>
      </c>
      <c r="CE313" s="62">
        <v>0</v>
      </c>
      <c r="CF313" s="62">
        <v>0.25</v>
      </c>
      <c r="CG313" s="62">
        <v>0</v>
      </c>
      <c r="CH313" s="62">
        <v>0</v>
      </c>
      <c r="CI313" s="62">
        <v>0</v>
      </c>
      <c r="CJ313" s="62">
        <v>0</v>
      </c>
      <c r="CK313" s="62">
        <v>0</v>
      </c>
      <c r="CL313" s="62">
        <v>0.25</v>
      </c>
      <c r="CM313" s="62">
        <v>0</v>
      </c>
      <c r="CN313" s="62">
        <v>0</v>
      </c>
      <c r="CO313" s="62">
        <v>0.25</v>
      </c>
      <c r="CP313" s="62">
        <v>0</v>
      </c>
      <c r="CQ313" s="62">
        <v>0</v>
      </c>
      <c r="CR313" s="62">
        <v>0</v>
      </c>
      <c r="CS313" s="62">
        <v>0</v>
      </c>
      <c r="CT313" s="62">
        <v>0</v>
      </c>
      <c r="CU313" s="62">
        <v>0.25</v>
      </c>
      <c r="CV313" s="62">
        <v>-1</v>
      </c>
      <c r="CW313" s="62">
        <f t="shared" si="14"/>
        <v>4</v>
      </c>
      <c r="CX313" s="88">
        <f t="shared" si="17"/>
        <v>100</v>
      </c>
      <c r="CY313" s="92">
        <f t="shared" si="16"/>
        <v>100</v>
      </c>
      <c r="CZ313" s="62">
        <v>0</v>
      </c>
      <c r="DA313" s="57" t="s">
        <v>887</v>
      </c>
    </row>
    <row r="314" spans="1:105" s="57" customFormat="1" ht="15" customHeight="1" x14ac:dyDescent="0.3">
      <c r="A314" s="57" t="s">
        <v>1811</v>
      </c>
      <c r="B314" s="57" t="s">
        <v>1824</v>
      </c>
      <c r="C314" s="57" t="s">
        <v>1814</v>
      </c>
      <c r="D314" s="57">
        <v>2021</v>
      </c>
      <c r="E314" s="61">
        <v>44376</v>
      </c>
      <c r="F314" s="62" t="s">
        <v>19</v>
      </c>
      <c r="G314" s="62" t="s">
        <v>101</v>
      </c>
      <c r="H314" s="63" t="s">
        <v>31</v>
      </c>
      <c r="I314" s="63" t="s">
        <v>31</v>
      </c>
      <c r="J314" s="63" t="s">
        <v>31</v>
      </c>
      <c r="K314" s="63" t="s">
        <v>31</v>
      </c>
      <c r="L314" s="63" t="s">
        <v>31</v>
      </c>
      <c r="M314" s="62">
        <v>0.25</v>
      </c>
      <c r="N314" s="62">
        <v>0.25</v>
      </c>
      <c r="O314" s="62">
        <v>4</v>
      </c>
      <c r="P314" s="62">
        <v>0</v>
      </c>
      <c r="Q314" s="62">
        <v>84.5</v>
      </c>
      <c r="R314" s="62">
        <v>5</v>
      </c>
      <c r="S314" s="62">
        <v>0</v>
      </c>
      <c r="T314" s="62">
        <v>0</v>
      </c>
      <c r="U314" s="62">
        <v>0</v>
      </c>
      <c r="V314" s="62">
        <v>0</v>
      </c>
      <c r="W314" s="62">
        <v>0</v>
      </c>
      <c r="X314" s="62">
        <v>0</v>
      </c>
      <c r="Y314" s="62">
        <v>0.5</v>
      </c>
      <c r="Z314" s="62">
        <v>0</v>
      </c>
      <c r="AA314" s="62">
        <v>0</v>
      </c>
      <c r="AB314" s="62">
        <v>0</v>
      </c>
      <c r="AC314" s="62">
        <v>0.25</v>
      </c>
      <c r="AD314" s="62">
        <v>0</v>
      </c>
      <c r="AE314" s="62">
        <v>0.25</v>
      </c>
      <c r="AF314" s="62">
        <v>0.25</v>
      </c>
      <c r="AG314" s="62">
        <v>0</v>
      </c>
      <c r="AH314" s="62">
        <v>0</v>
      </c>
      <c r="AI314" s="62">
        <v>0</v>
      </c>
      <c r="AJ314" s="62">
        <v>0</v>
      </c>
      <c r="AK314" s="62">
        <v>0</v>
      </c>
      <c r="AL314" s="62">
        <v>0</v>
      </c>
      <c r="AM314" s="62">
        <v>0</v>
      </c>
      <c r="AN314" s="62">
        <v>0</v>
      </c>
      <c r="AO314" s="62">
        <v>0</v>
      </c>
      <c r="AP314" s="62">
        <v>0</v>
      </c>
      <c r="AQ314" s="62">
        <v>0</v>
      </c>
      <c r="AR314" s="62">
        <v>0</v>
      </c>
      <c r="AS314" s="62">
        <v>0</v>
      </c>
      <c r="AT314" s="62">
        <v>0</v>
      </c>
      <c r="AU314" s="62">
        <v>0</v>
      </c>
      <c r="AV314" s="62">
        <v>0</v>
      </c>
      <c r="AW314" s="62">
        <v>3</v>
      </c>
      <c r="AX314" s="62">
        <v>0</v>
      </c>
      <c r="AY314" s="62">
        <v>0</v>
      </c>
      <c r="AZ314" s="62">
        <v>0</v>
      </c>
      <c r="BA314" s="62">
        <v>0</v>
      </c>
      <c r="BB314" s="62">
        <v>0</v>
      </c>
      <c r="BC314" s="62">
        <v>0</v>
      </c>
      <c r="BD314" s="62">
        <v>0</v>
      </c>
      <c r="BE314" s="62">
        <v>0</v>
      </c>
      <c r="BF314" s="62">
        <v>0</v>
      </c>
      <c r="BG314" s="62">
        <v>0</v>
      </c>
      <c r="BH314" s="62">
        <v>0</v>
      </c>
      <c r="BI314" s="62">
        <v>0</v>
      </c>
      <c r="BJ314" s="62">
        <v>0</v>
      </c>
      <c r="BK314" s="62">
        <v>0</v>
      </c>
      <c r="BL314" s="62">
        <v>0</v>
      </c>
      <c r="BM314" s="62">
        <v>0</v>
      </c>
      <c r="BN314" s="62">
        <v>0.25</v>
      </c>
      <c r="BO314" s="62">
        <v>0</v>
      </c>
      <c r="BP314" s="62">
        <v>0.25</v>
      </c>
      <c r="BQ314" s="62">
        <v>0</v>
      </c>
      <c r="BR314" s="62">
        <v>0</v>
      </c>
      <c r="BS314" s="62">
        <v>0</v>
      </c>
      <c r="BT314" s="62">
        <v>0</v>
      </c>
      <c r="BU314" s="62">
        <v>0.5</v>
      </c>
      <c r="BV314" s="62">
        <v>0</v>
      </c>
      <c r="BW314" s="62">
        <v>0</v>
      </c>
      <c r="BX314" s="62">
        <v>0</v>
      </c>
      <c r="BY314" s="62">
        <v>0</v>
      </c>
      <c r="BZ314" s="62">
        <v>0</v>
      </c>
      <c r="CA314" s="62">
        <v>0</v>
      </c>
      <c r="CB314" s="62">
        <v>0</v>
      </c>
      <c r="CC314" s="62">
        <v>0</v>
      </c>
      <c r="CD314" s="62">
        <v>0</v>
      </c>
      <c r="CE314" s="62">
        <v>0</v>
      </c>
      <c r="CF314" s="62">
        <v>0.25</v>
      </c>
      <c r="CG314" s="62">
        <v>0</v>
      </c>
      <c r="CH314" s="62">
        <v>0</v>
      </c>
      <c r="CI314" s="62">
        <v>0</v>
      </c>
      <c r="CJ314" s="62">
        <v>0</v>
      </c>
      <c r="CK314" s="62">
        <v>0</v>
      </c>
      <c r="CL314" s="62">
        <v>0</v>
      </c>
      <c r="CM314" s="62">
        <v>0</v>
      </c>
      <c r="CN314" s="62">
        <v>0</v>
      </c>
      <c r="CO314" s="62">
        <v>0</v>
      </c>
      <c r="CP314" s="62">
        <v>0</v>
      </c>
      <c r="CQ314" s="62">
        <v>0.25</v>
      </c>
      <c r="CR314" s="62">
        <v>0</v>
      </c>
      <c r="CS314" s="62">
        <v>0</v>
      </c>
      <c r="CT314" s="62">
        <v>0</v>
      </c>
      <c r="CU314" s="62">
        <v>0.25</v>
      </c>
      <c r="CV314" s="62">
        <v>-1</v>
      </c>
      <c r="CW314" s="62">
        <f t="shared" si="14"/>
        <v>6</v>
      </c>
      <c r="CX314" s="88">
        <f t="shared" si="17"/>
        <v>100</v>
      </c>
      <c r="CY314" s="92">
        <f t="shared" ref="CY314:CY345" si="18">SUM(CW314,M314:R314)</f>
        <v>100</v>
      </c>
      <c r="CZ314" s="62">
        <v>10</v>
      </c>
      <c r="DA314" s="57" t="s">
        <v>887</v>
      </c>
    </row>
    <row r="315" spans="1:105" s="57" customFormat="1" ht="15" customHeight="1" x14ac:dyDescent="0.3">
      <c r="A315" s="57" t="s">
        <v>1811</v>
      </c>
      <c r="B315" s="57" t="s">
        <v>1824</v>
      </c>
      <c r="C315" s="57" t="s">
        <v>1814</v>
      </c>
      <c r="D315" s="57">
        <v>2021</v>
      </c>
      <c r="E315" s="61">
        <v>44376</v>
      </c>
      <c r="F315" s="62" t="s">
        <v>19</v>
      </c>
      <c r="G315" s="62" t="s">
        <v>104</v>
      </c>
      <c r="H315" s="63" t="s">
        <v>45</v>
      </c>
      <c r="I315" s="63" t="s">
        <v>45</v>
      </c>
      <c r="J315" s="63" t="s">
        <v>45</v>
      </c>
      <c r="K315" s="63" t="s">
        <v>45</v>
      </c>
      <c r="L315" s="63" t="s">
        <v>45</v>
      </c>
      <c r="M315" s="62">
        <v>0.25</v>
      </c>
      <c r="N315" s="62">
        <v>0.25</v>
      </c>
      <c r="O315" s="62">
        <v>3</v>
      </c>
      <c r="P315" s="62">
        <v>0</v>
      </c>
      <c r="Q315" s="62">
        <v>90.5</v>
      </c>
      <c r="R315" s="62">
        <v>1</v>
      </c>
      <c r="S315" s="62">
        <v>0</v>
      </c>
      <c r="T315" s="62">
        <v>0</v>
      </c>
      <c r="U315" s="62">
        <v>0.25</v>
      </c>
      <c r="V315" s="62">
        <v>0</v>
      </c>
      <c r="W315" s="62">
        <v>0</v>
      </c>
      <c r="X315" s="62">
        <v>0</v>
      </c>
      <c r="Y315" s="62">
        <v>0.25</v>
      </c>
      <c r="Z315" s="62">
        <v>0</v>
      </c>
      <c r="AA315" s="62">
        <v>0</v>
      </c>
      <c r="AB315" s="62">
        <v>0</v>
      </c>
      <c r="AC315" s="62">
        <v>1.5</v>
      </c>
      <c r="AD315" s="62">
        <v>0.25</v>
      </c>
      <c r="AE315" s="62">
        <v>1</v>
      </c>
      <c r="AF315" s="62">
        <v>0</v>
      </c>
      <c r="AG315" s="62">
        <v>0</v>
      </c>
      <c r="AH315" s="62">
        <v>0</v>
      </c>
      <c r="AI315" s="62">
        <v>0</v>
      </c>
      <c r="AJ315" s="62">
        <v>0.25</v>
      </c>
      <c r="AK315" s="62">
        <v>0</v>
      </c>
      <c r="AL315" s="62">
        <v>0</v>
      </c>
      <c r="AM315" s="62">
        <v>0</v>
      </c>
      <c r="AN315" s="62">
        <v>0</v>
      </c>
      <c r="AO315" s="62">
        <v>0</v>
      </c>
      <c r="AP315" s="62">
        <v>0</v>
      </c>
      <c r="AQ315" s="62">
        <v>0</v>
      </c>
      <c r="AR315" s="62">
        <v>0</v>
      </c>
      <c r="AS315" s="62">
        <v>0</v>
      </c>
      <c r="AT315" s="62">
        <v>0.25</v>
      </c>
      <c r="AU315" s="62">
        <v>0</v>
      </c>
      <c r="AV315" s="62">
        <v>0</v>
      </c>
      <c r="AW315" s="62">
        <v>0</v>
      </c>
      <c r="AX315" s="62">
        <v>0</v>
      </c>
      <c r="AY315" s="62">
        <v>0</v>
      </c>
      <c r="AZ315" s="62">
        <v>0</v>
      </c>
      <c r="BA315" s="62">
        <v>0</v>
      </c>
      <c r="BB315" s="62">
        <v>0</v>
      </c>
      <c r="BC315" s="62">
        <v>0.25</v>
      </c>
      <c r="BD315" s="62">
        <v>0</v>
      </c>
      <c r="BE315" s="62">
        <v>0.25</v>
      </c>
      <c r="BF315" s="62">
        <v>0</v>
      </c>
      <c r="BG315" s="62">
        <v>0</v>
      </c>
      <c r="BH315" s="62">
        <v>0</v>
      </c>
      <c r="BI315" s="62">
        <v>0</v>
      </c>
      <c r="BJ315" s="62">
        <v>0</v>
      </c>
      <c r="BK315" s="62">
        <v>0</v>
      </c>
      <c r="BL315" s="62">
        <v>0</v>
      </c>
      <c r="BM315" s="62">
        <v>0</v>
      </c>
      <c r="BN315" s="62">
        <v>0</v>
      </c>
      <c r="BO315" s="62">
        <v>0</v>
      </c>
      <c r="BP315" s="62">
        <v>0.25</v>
      </c>
      <c r="BQ315" s="62">
        <v>0</v>
      </c>
      <c r="BR315" s="62">
        <v>0</v>
      </c>
      <c r="BS315" s="62">
        <v>0</v>
      </c>
      <c r="BT315" s="62">
        <v>0</v>
      </c>
      <c r="BU315" s="62">
        <v>0.25</v>
      </c>
      <c r="BV315" s="62">
        <v>0</v>
      </c>
      <c r="BW315" s="62">
        <v>0</v>
      </c>
      <c r="BX315" s="62">
        <v>0</v>
      </c>
      <c r="BY315" s="62">
        <v>0</v>
      </c>
      <c r="BZ315" s="62">
        <v>0</v>
      </c>
      <c r="CA315" s="62">
        <v>0</v>
      </c>
      <c r="CB315" s="62">
        <v>0</v>
      </c>
      <c r="CC315" s="62">
        <v>0</v>
      </c>
      <c r="CD315" s="62">
        <v>0</v>
      </c>
      <c r="CE315" s="62">
        <v>0</v>
      </c>
      <c r="CF315" s="62">
        <v>0</v>
      </c>
      <c r="CG315" s="62">
        <v>0</v>
      </c>
      <c r="CH315" s="62">
        <v>0</v>
      </c>
      <c r="CI315" s="62">
        <v>0</v>
      </c>
      <c r="CJ315" s="62">
        <v>0</v>
      </c>
      <c r="CK315" s="62">
        <v>0</v>
      </c>
      <c r="CL315" s="62">
        <v>0</v>
      </c>
      <c r="CM315" s="62">
        <v>0</v>
      </c>
      <c r="CN315" s="62">
        <v>0</v>
      </c>
      <c r="CO315" s="62">
        <v>0</v>
      </c>
      <c r="CP315" s="62">
        <v>0</v>
      </c>
      <c r="CQ315" s="62">
        <v>0</v>
      </c>
      <c r="CR315" s="62">
        <v>0</v>
      </c>
      <c r="CS315" s="62">
        <v>0</v>
      </c>
      <c r="CT315" s="62">
        <v>0</v>
      </c>
      <c r="CU315" s="62">
        <v>0.25</v>
      </c>
      <c r="CV315" s="62">
        <v>-1</v>
      </c>
      <c r="CW315" s="62">
        <f t="shared" si="14"/>
        <v>5</v>
      </c>
      <c r="CX315" s="88">
        <f t="shared" si="17"/>
        <v>100</v>
      </c>
      <c r="CY315" s="92">
        <f t="shared" si="18"/>
        <v>100</v>
      </c>
      <c r="CZ315" s="62">
        <v>0</v>
      </c>
      <c r="DA315" s="57" t="s">
        <v>887</v>
      </c>
    </row>
    <row r="316" spans="1:105" s="57" customFormat="1" ht="15" customHeight="1" x14ac:dyDescent="0.3">
      <c r="A316" s="57" t="s">
        <v>1811</v>
      </c>
      <c r="B316" s="57" t="s">
        <v>1824</v>
      </c>
      <c r="C316" s="57" t="s">
        <v>1814</v>
      </c>
      <c r="D316" s="57">
        <v>2021</v>
      </c>
      <c r="E316" s="61">
        <v>44376</v>
      </c>
      <c r="F316" s="62" t="s">
        <v>19</v>
      </c>
      <c r="G316" s="62" t="s">
        <v>107</v>
      </c>
      <c r="H316" s="63" t="s">
        <v>27</v>
      </c>
      <c r="I316" s="63" t="s">
        <v>27</v>
      </c>
      <c r="J316" s="63" t="s">
        <v>26</v>
      </c>
      <c r="K316" s="63" t="s">
        <v>27</v>
      </c>
      <c r="L316" s="63" t="s">
        <v>26</v>
      </c>
      <c r="M316" s="62">
        <v>0.25</v>
      </c>
      <c r="N316" s="62">
        <v>0.25</v>
      </c>
      <c r="O316" s="62">
        <v>1.5</v>
      </c>
      <c r="P316" s="62">
        <v>0</v>
      </c>
      <c r="Q316" s="62">
        <v>92</v>
      </c>
      <c r="R316" s="62">
        <v>2</v>
      </c>
      <c r="S316" s="62">
        <v>0</v>
      </c>
      <c r="T316" s="62">
        <v>0</v>
      </c>
      <c r="U316" s="62">
        <v>0</v>
      </c>
      <c r="V316" s="62">
        <v>0</v>
      </c>
      <c r="W316" s="62">
        <v>0</v>
      </c>
      <c r="X316" s="62">
        <v>0</v>
      </c>
      <c r="Y316" s="62">
        <v>1</v>
      </c>
      <c r="Z316" s="62">
        <v>0</v>
      </c>
      <c r="AA316" s="62">
        <v>0</v>
      </c>
      <c r="AB316" s="62">
        <v>0</v>
      </c>
      <c r="AC316" s="62">
        <v>0.25</v>
      </c>
      <c r="AD316" s="62">
        <v>0</v>
      </c>
      <c r="AE316" s="62">
        <v>0.5</v>
      </c>
      <c r="AF316" s="62">
        <v>0.25</v>
      </c>
      <c r="AG316" s="62">
        <v>0</v>
      </c>
      <c r="AH316" s="62">
        <v>0</v>
      </c>
      <c r="AI316" s="62">
        <v>0</v>
      </c>
      <c r="AJ316" s="62">
        <v>0</v>
      </c>
      <c r="AK316" s="62">
        <v>0</v>
      </c>
      <c r="AL316" s="62">
        <v>0</v>
      </c>
      <c r="AM316" s="62">
        <v>0</v>
      </c>
      <c r="AN316" s="62">
        <v>0</v>
      </c>
      <c r="AO316" s="62">
        <v>0</v>
      </c>
      <c r="AP316" s="62">
        <v>0</v>
      </c>
      <c r="AQ316" s="62">
        <v>0</v>
      </c>
      <c r="AR316" s="62">
        <v>0</v>
      </c>
      <c r="AS316" s="62">
        <v>0</v>
      </c>
      <c r="AT316" s="62">
        <v>0</v>
      </c>
      <c r="AU316" s="62">
        <v>0</v>
      </c>
      <c r="AV316" s="62">
        <v>0</v>
      </c>
      <c r="AW316" s="62">
        <v>0</v>
      </c>
      <c r="AX316" s="62">
        <v>0</v>
      </c>
      <c r="AY316" s="62">
        <v>0</v>
      </c>
      <c r="AZ316" s="62">
        <v>0</v>
      </c>
      <c r="BA316" s="62">
        <v>0</v>
      </c>
      <c r="BB316" s="62">
        <v>0</v>
      </c>
      <c r="BC316" s="62">
        <v>0.25</v>
      </c>
      <c r="BD316" s="62">
        <v>0</v>
      </c>
      <c r="BE316" s="62">
        <v>0</v>
      </c>
      <c r="BF316" s="62">
        <v>0</v>
      </c>
      <c r="BG316" s="62">
        <v>0</v>
      </c>
      <c r="BH316" s="62">
        <v>0</v>
      </c>
      <c r="BI316" s="62">
        <v>0</v>
      </c>
      <c r="BJ316" s="62">
        <v>0</v>
      </c>
      <c r="BK316" s="62">
        <v>0</v>
      </c>
      <c r="BL316" s="62">
        <v>0</v>
      </c>
      <c r="BM316" s="62">
        <v>0</v>
      </c>
      <c r="BN316" s="62">
        <v>0.25</v>
      </c>
      <c r="BO316" s="62">
        <v>0</v>
      </c>
      <c r="BP316" s="62">
        <v>0.5</v>
      </c>
      <c r="BQ316" s="62">
        <v>0</v>
      </c>
      <c r="BR316" s="62">
        <v>0</v>
      </c>
      <c r="BS316" s="62">
        <v>0</v>
      </c>
      <c r="BT316" s="62">
        <v>0.25</v>
      </c>
      <c r="BU316" s="62">
        <v>0.25</v>
      </c>
      <c r="BV316" s="62">
        <v>0</v>
      </c>
      <c r="BW316" s="62">
        <v>0</v>
      </c>
      <c r="BX316" s="62">
        <v>0</v>
      </c>
      <c r="BY316" s="62">
        <v>0</v>
      </c>
      <c r="BZ316" s="62">
        <v>0</v>
      </c>
      <c r="CA316" s="62">
        <v>0</v>
      </c>
      <c r="CB316" s="62">
        <v>0</v>
      </c>
      <c r="CC316" s="62">
        <v>0</v>
      </c>
      <c r="CD316" s="62">
        <v>0</v>
      </c>
      <c r="CE316" s="62">
        <v>0</v>
      </c>
      <c r="CF316" s="62">
        <v>0.25</v>
      </c>
      <c r="CG316" s="62">
        <v>0</v>
      </c>
      <c r="CH316" s="62">
        <v>0</v>
      </c>
      <c r="CI316" s="62">
        <v>0</v>
      </c>
      <c r="CJ316" s="62">
        <v>0</v>
      </c>
      <c r="CK316" s="62">
        <v>0</v>
      </c>
      <c r="CL316" s="62">
        <v>0</v>
      </c>
      <c r="CM316" s="62">
        <v>0</v>
      </c>
      <c r="CN316" s="62">
        <v>0</v>
      </c>
      <c r="CO316" s="62">
        <v>0</v>
      </c>
      <c r="CP316" s="62">
        <v>0</v>
      </c>
      <c r="CQ316" s="62">
        <v>0</v>
      </c>
      <c r="CR316" s="62">
        <v>0</v>
      </c>
      <c r="CS316" s="62">
        <v>0</v>
      </c>
      <c r="CT316" s="62">
        <v>0</v>
      </c>
      <c r="CU316" s="62">
        <v>0.25</v>
      </c>
      <c r="CV316" s="62">
        <v>-1</v>
      </c>
      <c r="CW316" s="62">
        <f t="shared" si="14"/>
        <v>4</v>
      </c>
      <c r="CX316" s="88">
        <f t="shared" si="17"/>
        <v>100</v>
      </c>
      <c r="CY316" s="92">
        <f t="shared" si="18"/>
        <v>100</v>
      </c>
      <c r="CZ316" s="62">
        <v>2</v>
      </c>
      <c r="DA316" s="57" t="s">
        <v>887</v>
      </c>
    </row>
    <row r="317" spans="1:105" s="57" customFormat="1" ht="15" customHeight="1" x14ac:dyDescent="0.3">
      <c r="A317" s="57" t="s">
        <v>1811</v>
      </c>
      <c r="B317" s="57" t="s">
        <v>1824</v>
      </c>
      <c r="C317" s="57" t="s">
        <v>1814</v>
      </c>
      <c r="D317" s="57">
        <v>2021</v>
      </c>
      <c r="E317" s="61">
        <v>44376</v>
      </c>
      <c r="F317" s="62" t="s">
        <v>19</v>
      </c>
      <c r="G317" s="62" t="s">
        <v>110</v>
      </c>
      <c r="H317" s="63" t="s">
        <v>27</v>
      </c>
      <c r="I317" s="63" t="s">
        <v>27</v>
      </c>
      <c r="J317" s="63" t="s">
        <v>26</v>
      </c>
      <c r="K317" s="63" t="s">
        <v>27</v>
      </c>
      <c r="L317" s="63" t="s">
        <v>26</v>
      </c>
      <c r="M317" s="62">
        <v>0.25</v>
      </c>
      <c r="N317" s="62">
        <v>0.5</v>
      </c>
      <c r="O317" s="62">
        <v>1</v>
      </c>
      <c r="P317" s="62">
        <v>0.25</v>
      </c>
      <c r="Q317" s="62">
        <v>86.5</v>
      </c>
      <c r="R317" s="62">
        <v>7</v>
      </c>
      <c r="S317" s="62">
        <v>0</v>
      </c>
      <c r="T317" s="62">
        <v>0</v>
      </c>
      <c r="U317" s="62">
        <v>0</v>
      </c>
      <c r="V317" s="62">
        <v>0</v>
      </c>
      <c r="W317" s="62">
        <v>0</v>
      </c>
      <c r="X317" s="62">
        <v>0</v>
      </c>
      <c r="Y317" s="62">
        <v>0.5</v>
      </c>
      <c r="Z317" s="62">
        <v>0</v>
      </c>
      <c r="AA317" s="62">
        <v>0</v>
      </c>
      <c r="AB317" s="62">
        <v>0</v>
      </c>
      <c r="AC317" s="62">
        <v>0.25</v>
      </c>
      <c r="AD317" s="62">
        <v>0</v>
      </c>
      <c r="AE317" s="62">
        <v>0.25</v>
      </c>
      <c r="AF317" s="62">
        <v>0</v>
      </c>
      <c r="AG317" s="62">
        <v>0</v>
      </c>
      <c r="AH317" s="62">
        <v>0</v>
      </c>
      <c r="AI317" s="62">
        <v>0</v>
      </c>
      <c r="AJ317" s="62">
        <v>0.25</v>
      </c>
      <c r="AK317" s="62">
        <v>0</v>
      </c>
      <c r="AL317" s="62">
        <v>0</v>
      </c>
      <c r="AM317" s="62">
        <v>0</v>
      </c>
      <c r="AN317" s="62">
        <v>0</v>
      </c>
      <c r="AO317" s="62">
        <v>0</v>
      </c>
      <c r="AP317" s="62">
        <v>0</v>
      </c>
      <c r="AQ317" s="62">
        <v>0</v>
      </c>
      <c r="AR317" s="62">
        <v>0</v>
      </c>
      <c r="AS317" s="62">
        <v>0</v>
      </c>
      <c r="AT317" s="62">
        <v>0</v>
      </c>
      <c r="AU317" s="62">
        <v>0</v>
      </c>
      <c r="AV317" s="62">
        <v>0</v>
      </c>
      <c r="AW317" s="62">
        <v>0</v>
      </c>
      <c r="AX317" s="62">
        <v>0</v>
      </c>
      <c r="AY317" s="62">
        <v>0</v>
      </c>
      <c r="AZ317" s="62">
        <v>0</v>
      </c>
      <c r="BA317" s="62">
        <v>0</v>
      </c>
      <c r="BB317" s="62">
        <v>0</v>
      </c>
      <c r="BC317" s="62">
        <v>0.25</v>
      </c>
      <c r="BD317" s="62">
        <v>0</v>
      </c>
      <c r="BE317" s="62">
        <v>0.25</v>
      </c>
      <c r="BF317" s="62">
        <v>0</v>
      </c>
      <c r="BG317" s="62">
        <v>0</v>
      </c>
      <c r="BH317" s="62">
        <v>0</v>
      </c>
      <c r="BI317" s="62">
        <v>0</v>
      </c>
      <c r="BJ317" s="62">
        <v>0</v>
      </c>
      <c r="BK317" s="62">
        <v>0</v>
      </c>
      <c r="BL317" s="62">
        <v>0</v>
      </c>
      <c r="BM317" s="62">
        <v>0</v>
      </c>
      <c r="BN317" s="62">
        <v>0.25</v>
      </c>
      <c r="BO317" s="62">
        <v>0</v>
      </c>
      <c r="BP317" s="62">
        <v>1</v>
      </c>
      <c r="BQ317" s="62">
        <v>0</v>
      </c>
      <c r="BR317" s="62">
        <v>0</v>
      </c>
      <c r="BS317" s="62">
        <v>0</v>
      </c>
      <c r="BT317" s="62">
        <v>0.25</v>
      </c>
      <c r="BU317" s="62">
        <v>1</v>
      </c>
      <c r="BV317" s="62">
        <v>0</v>
      </c>
      <c r="BW317" s="62">
        <v>0</v>
      </c>
      <c r="BX317" s="62">
        <v>0</v>
      </c>
      <c r="BY317" s="62">
        <v>0</v>
      </c>
      <c r="BZ317" s="62">
        <v>0</v>
      </c>
      <c r="CA317" s="62">
        <v>0</v>
      </c>
      <c r="CB317" s="62">
        <v>0</v>
      </c>
      <c r="CC317" s="62">
        <v>0</v>
      </c>
      <c r="CD317" s="62">
        <v>0</v>
      </c>
      <c r="CE317" s="62">
        <v>0</v>
      </c>
      <c r="CF317" s="62">
        <v>0.25</v>
      </c>
      <c r="CG317" s="62">
        <v>0</v>
      </c>
      <c r="CH317" s="62">
        <v>0</v>
      </c>
      <c r="CI317" s="62">
        <v>0</v>
      </c>
      <c r="CJ317" s="62">
        <v>0</v>
      </c>
      <c r="CK317" s="62">
        <v>0</v>
      </c>
      <c r="CL317" s="62">
        <v>0</v>
      </c>
      <c r="CM317" s="62">
        <v>0</v>
      </c>
      <c r="CN317" s="62">
        <v>0</v>
      </c>
      <c r="CO317" s="62">
        <v>0</v>
      </c>
      <c r="CP317" s="62">
        <v>0</v>
      </c>
      <c r="CQ317" s="62">
        <v>0</v>
      </c>
      <c r="CR317" s="62">
        <v>0</v>
      </c>
      <c r="CS317" s="62">
        <v>0</v>
      </c>
      <c r="CT317" s="62">
        <v>0</v>
      </c>
      <c r="CU317" s="62">
        <v>0.25</v>
      </c>
      <c r="CV317" s="62">
        <v>-1</v>
      </c>
      <c r="CW317" s="62">
        <f t="shared" si="14"/>
        <v>4.75</v>
      </c>
      <c r="CX317" s="88">
        <f t="shared" si="17"/>
        <v>100.25</v>
      </c>
      <c r="CY317" s="92">
        <f t="shared" si="18"/>
        <v>100.25</v>
      </c>
      <c r="CZ317" s="62">
        <v>11</v>
      </c>
      <c r="DA317" s="57" t="s">
        <v>887</v>
      </c>
    </row>
    <row r="318" spans="1:105" s="57" customFormat="1" ht="15" customHeight="1" x14ac:dyDescent="0.3">
      <c r="A318" s="57" t="s">
        <v>1811</v>
      </c>
      <c r="B318" s="57" t="s">
        <v>1824</v>
      </c>
      <c r="C318" s="57" t="s">
        <v>1814</v>
      </c>
      <c r="D318" s="57">
        <v>2021</v>
      </c>
      <c r="E318" s="61">
        <v>44376</v>
      </c>
      <c r="F318" s="62" t="s">
        <v>19</v>
      </c>
      <c r="G318" s="62" t="s">
        <v>113</v>
      </c>
      <c r="H318" s="63" t="s">
        <v>21</v>
      </c>
      <c r="I318" s="63" t="s">
        <v>21</v>
      </c>
      <c r="J318" s="63" t="s">
        <v>22</v>
      </c>
      <c r="K318" s="63" t="s">
        <v>21</v>
      </c>
      <c r="L318" s="63" t="s">
        <v>22</v>
      </c>
      <c r="M318" s="62">
        <v>0.25</v>
      </c>
      <c r="N318" s="62">
        <v>0.25</v>
      </c>
      <c r="O318" s="62">
        <v>5</v>
      </c>
      <c r="P318" s="62">
        <v>0</v>
      </c>
      <c r="Q318" s="62">
        <v>88</v>
      </c>
      <c r="R318" s="62">
        <v>3</v>
      </c>
      <c r="S318" s="62">
        <v>0</v>
      </c>
      <c r="T318" s="62">
        <v>0</v>
      </c>
      <c r="U318" s="62">
        <v>0</v>
      </c>
      <c r="V318" s="62">
        <v>0</v>
      </c>
      <c r="W318" s="62">
        <v>0</v>
      </c>
      <c r="X318" s="62">
        <v>0</v>
      </c>
      <c r="Y318" s="62">
        <v>0.25</v>
      </c>
      <c r="Z318" s="62">
        <v>0</v>
      </c>
      <c r="AA318" s="62">
        <v>0</v>
      </c>
      <c r="AB318" s="62">
        <v>0</v>
      </c>
      <c r="AC318" s="62">
        <v>0.5</v>
      </c>
      <c r="AD318" s="62">
        <v>0.25</v>
      </c>
      <c r="AE318" s="62">
        <v>0.25</v>
      </c>
      <c r="AF318" s="62">
        <v>0</v>
      </c>
      <c r="AG318" s="62">
        <v>0</v>
      </c>
      <c r="AH318" s="62">
        <v>0</v>
      </c>
      <c r="AI318" s="62">
        <v>0</v>
      </c>
      <c r="AJ318" s="62">
        <v>0.25</v>
      </c>
      <c r="AK318" s="62">
        <v>0</v>
      </c>
      <c r="AL318" s="62">
        <v>0</v>
      </c>
      <c r="AM318" s="62">
        <v>0</v>
      </c>
      <c r="AN318" s="62">
        <v>0</v>
      </c>
      <c r="AO318" s="62">
        <v>0</v>
      </c>
      <c r="AP318" s="62">
        <v>0</v>
      </c>
      <c r="AQ318" s="62">
        <v>0</v>
      </c>
      <c r="AR318" s="62">
        <v>0</v>
      </c>
      <c r="AS318" s="62">
        <v>0</v>
      </c>
      <c r="AT318" s="62">
        <v>0</v>
      </c>
      <c r="AU318" s="62">
        <v>0</v>
      </c>
      <c r="AV318" s="62">
        <v>0</v>
      </c>
      <c r="AW318" s="62">
        <v>0</v>
      </c>
      <c r="AX318" s="62">
        <v>0</v>
      </c>
      <c r="AY318" s="62">
        <v>0</v>
      </c>
      <c r="AZ318" s="62">
        <v>0</v>
      </c>
      <c r="BA318" s="62">
        <v>0</v>
      </c>
      <c r="BB318" s="62">
        <v>0</v>
      </c>
      <c r="BC318" s="62">
        <v>0</v>
      </c>
      <c r="BD318" s="62">
        <v>0</v>
      </c>
      <c r="BE318" s="62">
        <v>0.25</v>
      </c>
      <c r="BF318" s="62">
        <v>0</v>
      </c>
      <c r="BG318" s="62">
        <v>0</v>
      </c>
      <c r="BH318" s="62">
        <v>0</v>
      </c>
      <c r="BI318" s="62">
        <v>0</v>
      </c>
      <c r="BJ318" s="62">
        <v>0</v>
      </c>
      <c r="BK318" s="62">
        <v>0</v>
      </c>
      <c r="BL318" s="62">
        <v>0</v>
      </c>
      <c r="BM318" s="62">
        <v>0</v>
      </c>
      <c r="BN318" s="62">
        <v>0.5</v>
      </c>
      <c r="BO318" s="62">
        <v>0</v>
      </c>
      <c r="BP318" s="62">
        <v>0.25</v>
      </c>
      <c r="BQ318" s="62">
        <v>0</v>
      </c>
      <c r="BR318" s="62">
        <v>0</v>
      </c>
      <c r="BS318" s="62">
        <v>0</v>
      </c>
      <c r="BT318" s="62">
        <v>0.25</v>
      </c>
      <c r="BU318" s="62">
        <v>0.25</v>
      </c>
      <c r="BV318" s="62">
        <v>0</v>
      </c>
      <c r="BW318" s="62">
        <v>0</v>
      </c>
      <c r="BX318" s="62">
        <v>0</v>
      </c>
      <c r="BY318" s="62">
        <v>0</v>
      </c>
      <c r="BZ318" s="62">
        <v>0</v>
      </c>
      <c r="CA318" s="62">
        <v>0</v>
      </c>
      <c r="CB318" s="62">
        <v>0</v>
      </c>
      <c r="CC318" s="62">
        <v>0</v>
      </c>
      <c r="CD318" s="62">
        <v>0</v>
      </c>
      <c r="CE318" s="62">
        <v>0</v>
      </c>
      <c r="CF318" s="62">
        <v>0</v>
      </c>
      <c r="CG318" s="62">
        <v>0</v>
      </c>
      <c r="CH318" s="62">
        <v>0</v>
      </c>
      <c r="CI318" s="62">
        <v>0</v>
      </c>
      <c r="CJ318" s="62">
        <v>0</v>
      </c>
      <c r="CK318" s="62">
        <v>0</v>
      </c>
      <c r="CL318" s="62">
        <v>0</v>
      </c>
      <c r="CM318" s="62">
        <v>0</v>
      </c>
      <c r="CN318" s="62">
        <v>0</v>
      </c>
      <c r="CO318" s="62">
        <v>0</v>
      </c>
      <c r="CP318" s="62">
        <v>0</v>
      </c>
      <c r="CQ318" s="62">
        <v>0</v>
      </c>
      <c r="CR318" s="62">
        <v>0</v>
      </c>
      <c r="CS318" s="62">
        <v>0</v>
      </c>
      <c r="CT318" s="62">
        <v>0</v>
      </c>
      <c r="CU318" s="62">
        <v>0.5</v>
      </c>
      <c r="CV318" s="62">
        <v>-1</v>
      </c>
      <c r="CW318" s="62">
        <f t="shared" si="14"/>
        <v>3.5</v>
      </c>
      <c r="CX318" s="88">
        <f t="shared" si="17"/>
        <v>100</v>
      </c>
      <c r="CY318" s="92">
        <f t="shared" si="18"/>
        <v>100</v>
      </c>
      <c r="CZ318" s="62">
        <v>31</v>
      </c>
      <c r="DA318" s="57" t="s">
        <v>887</v>
      </c>
    </row>
    <row r="319" spans="1:105" s="57" customFormat="1" ht="15" customHeight="1" x14ac:dyDescent="0.3">
      <c r="A319" s="57" t="s">
        <v>1811</v>
      </c>
      <c r="B319" s="57" t="s">
        <v>1824</v>
      </c>
      <c r="C319" s="57" t="s">
        <v>1814</v>
      </c>
      <c r="D319" s="57">
        <v>2021</v>
      </c>
      <c r="E319" s="61">
        <v>44376</v>
      </c>
      <c r="F319" s="62" t="s">
        <v>19</v>
      </c>
      <c r="G319" s="62" t="s">
        <v>116</v>
      </c>
      <c r="H319" s="63" t="s">
        <v>31</v>
      </c>
      <c r="I319" s="63" t="s">
        <v>31</v>
      </c>
      <c r="J319" s="63" t="s">
        <v>31</v>
      </c>
      <c r="K319" s="63" t="s">
        <v>31</v>
      </c>
      <c r="L319" s="63" t="s">
        <v>31</v>
      </c>
      <c r="M319" s="62">
        <v>0.25</v>
      </c>
      <c r="N319" s="62">
        <v>0.5</v>
      </c>
      <c r="O319" s="62">
        <v>1</v>
      </c>
      <c r="P319" s="62">
        <v>0.25</v>
      </c>
      <c r="Q319" s="62">
        <v>80</v>
      </c>
      <c r="R319" s="62">
        <v>14</v>
      </c>
      <c r="S319" s="62">
        <v>0</v>
      </c>
      <c r="T319" s="62">
        <v>0</v>
      </c>
      <c r="U319" s="62">
        <v>0</v>
      </c>
      <c r="V319" s="62">
        <v>0</v>
      </c>
      <c r="W319" s="62">
        <v>0</v>
      </c>
      <c r="X319" s="62">
        <v>0</v>
      </c>
      <c r="Y319" s="62">
        <v>0.5</v>
      </c>
      <c r="Z319" s="62">
        <v>0</v>
      </c>
      <c r="AA319" s="62">
        <v>0</v>
      </c>
      <c r="AB319" s="62">
        <v>0</v>
      </c>
      <c r="AC319" s="62">
        <v>1</v>
      </c>
      <c r="AD319" s="62">
        <v>0.25</v>
      </c>
      <c r="AE319" s="62">
        <v>0.25</v>
      </c>
      <c r="AF319" s="62">
        <v>0.25</v>
      </c>
      <c r="AG319" s="62">
        <v>0</v>
      </c>
      <c r="AH319" s="62">
        <v>0</v>
      </c>
      <c r="AI319" s="62">
        <v>0</v>
      </c>
      <c r="AJ319" s="62">
        <v>0</v>
      </c>
      <c r="AK319" s="62">
        <v>0</v>
      </c>
      <c r="AL319" s="62">
        <v>0</v>
      </c>
      <c r="AM319" s="62">
        <v>0</v>
      </c>
      <c r="AN319" s="62">
        <v>0</v>
      </c>
      <c r="AO319" s="62">
        <v>0</v>
      </c>
      <c r="AP319" s="62">
        <v>0</v>
      </c>
      <c r="AQ319" s="62">
        <v>0</v>
      </c>
      <c r="AR319" s="62">
        <v>0</v>
      </c>
      <c r="AS319" s="62">
        <v>0</v>
      </c>
      <c r="AT319" s="62">
        <v>0</v>
      </c>
      <c r="AU319" s="62">
        <v>0</v>
      </c>
      <c r="AV319" s="62">
        <v>0</v>
      </c>
      <c r="AW319" s="62">
        <v>0</v>
      </c>
      <c r="AX319" s="62">
        <v>0</v>
      </c>
      <c r="AY319" s="62">
        <v>0</v>
      </c>
      <c r="AZ319" s="62">
        <v>0</v>
      </c>
      <c r="BA319" s="62">
        <v>0</v>
      </c>
      <c r="BB319" s="62">
        <v>0</v>
      </c>
      <c r="BC319" s="62">
        <v>0.25</v>
      </c>
      <c r="BD319" s="62">
        <v>0</v>
      </c>
      <c r="BE319" s="62">
        <v>0</v>
      </c>
      <c r="BF319" s="62">
        <v>0</v>
      </c>
      <c r="BG319" s="62">
        <v>0</v>
      </c>
      <c r="BH319" s="62">
        <v>0</v>
      </c>
      <c r="BI319" s="62">
        <v>0</v>
      </c>
      <c r="BJ319" s="62">
        <v>0</v>
      </c>
      <c r="BK319" s="62">
        <v>0</v>
      </c>
      <c r="BL319" s="62">
        <v>0</v>
      </c>
      <c r="BM319" s="62">
        <v>0</v>
      </c>
      <c r="BN319" s="62">
        <v>0</v>
      </c>
      <c r="BO319" s="62">
        <v>0</v>
      </c>
      <c r="BP319" s="62">
        <v>0.5</v>
      </c>
      <c r="BQ319" s="62">
        <v>0</v>
      </c>
      <c r="BR319" s="62">
        <v>0</v>
      </c>
      <c r="BS319" s="62">
        <v>0</v>
      </c>
      <c r="BT319" s="62">
        <v>0</v>
      </c>
      <c r="BU319" s="62">
        <v>0.5</v>
      </c>
      <c r="BV319" s="62">
        <v>0</v>
      </c>
      <c r="BW319" s="62">
        <v>0</v>
      </c>
      <c r="BX319" s="62">
        <v>0</v>
      </c>
      <c r="BY319" s="62">
        <v>0</v>
      </c>
      <c r="BZ319" s="62">
        <v>0</v>
      </c>
      <c r="CA319" s="62">
        <v>0</v>
      </c>
      <c r="CB319" s="62">
        <v>0</v>
      </c>
      <c r="CC319" s="62">
        <v>0</v>
      </c>
      <c r="CD319" s="62">
        <v>0</v>
      </c>
      <c r="CE319" s="62">
        <v>0</v>
      </c>
      <c r="CF319" s="62">
        <v>0</v>
      </c>
      <c r="CG319" s="62">
        <v>0</v>
      </c>
      <c r="CH319" s="62">
        <v>0</v>
      </c>
      <c r="CI319" s="62">
        <v>0</v>
      </c>
      <c r="CJ319" s="62">
        <v>0</v>
      </c>
      <c r="CK319" s="62">
        <v>0</v>
      </c>
      <c r="CL319" s="62">
        <v>0.25</v>
      </c>
      <c r="CM319" s="62">
        <v>0</v>
      </c>
      <c r="CN319" s="62">
        <v>0</v>
      </c>
      <c r="CO319" s="62">
        <v>0</v>
      </c>
      <c r="CP319" s="62">
        <v>0</v>
      </c>
      <c r="CQ319" s="62">
        <v>0</v>
      </c>
      <c r="CR319" s="62">
        <v>0</v>
      </c>
      <c r="CS319" s="62">
        <v>0</v>
      </c>
      <c r="CT319" s="62">
        <v>0</v>
      </c>
      <c r="CU319" s="62">
        <v>0.25</v>
      </c>
      <c r="CV319" s="62">
        <v>-1</v>
      </c>
      <c r="CW319" s="62">
        <f t="shared" si="14"/>
        <v>4</v>
      </c>
      <c r="CX319" s="88">
        <f t="shared" si="17"/>
        <v>100</v>
      </c>
      <c r="CY319" s="92">
        <f t="shared" si="18"/>
        <v>100</v>
      </c>
      <c r="CZ319" s="62">
        <v>5</v>
      </c>
      <c r="DA319" s="57" t="s">
        <v>887</v>
      </c>
    </row>
    <row r="320" spans="1:105" s="57" customFormat="1" ht="15" customHeight="1" x14ac:dyDescent="0.3">
      <c r="A320" s="57" t="s">
        <v>1811</v>
      </c>
      <c r="B320" s="57" t="s">
        <v>1824</v>
      </c>
      <c r="C320" s="57" t="s">
        <v>1814</v>
      </c>
      <c r="D320" s="57">
        <v>2021</v>
      </c>
      <c r="E320" s="61">
        <v>44376</v>
      </c>
      <c r="F320" s="62" t="s">
        <v>19</v>
      </c>
      <c r="G320" s="62" t="s">
        <v>119</v>
      </c>
      <c r="H320" s="63" t="s">
        <v>35</v>
      </c>
      <c r="I320" s="63" t="s">
        <v>31</v>
      </c>
      <c r="J320" s="63" t="s">
        <v>31</v>
      </c>
      <c r="K320" s="63" t="s">
        <v>31</v>
      </c>
      <c r="L320" s="63" t="s">
        <v>31</v>
      </c>
      <c r="M320" s="62">
        <v>0.25</v>
      </c>
      <c r="N320" s="62">
        <v>1</v>
      </c>
      <c r="O320" s="62">
        <v>0.25</v>
      </c>
      <c r="P320" s="62">
        <v>0.25</v>
      </c>
      <c r="Q320" s="62">
        <v>86.75</v>
      </c>
      <c r="R320" s="62">
        <v>8</v>
      </c>
      <c r="S320" s="62">
        <v>0</v>
      </c>
      <c r="T320" s="62">
        <v>0</v>
      </c>
      <c r="U320" s="62">
        <v>0</v>
      </c>
      <c r="V320" s="62">
        <v>0</v>
      </c>
      <c r="W320" s="62">
        <v>0</v>
      </c>
      <c r="X320" s="62">
        <v>0</v>
      </c>
      <c r="Y320" s="62">
        <v>0.25</v>
      </c>
      <c r="Z320" s="62">
        <v>0</v>
      </c>
      <c r="AA320" s="62">
        <v>0</v>
      </c>
      <c r="AB320" s="62">
        <v>0</v>
      </c>
      <c r="AC320" s="62">
        <v>0.25</v>
      </c>
      <c r="AD320" s="62">
        <v>0</v>
      </c>
      <c r="AE320" s="62">
        <v>0.25</v>
      </c>
      <c r="AF320" s="62">
        <v>0.25</v>
      </c>
      <c r="AG320" s="62">
        <v>0</v>
      </c>
      <c r="AH320" s="62">
        <v>0</v>
      </c>
      <c r="AI320" s="62">
        <v>0</v>
      </c>
      <c r="AJ320" s="62">
        <v>0</v>
      </c>
      <c r="AK320" s="62">
        <v>0</v>
      </c>
      <c r="AL320" s="62">
        <v>0</v>
      </c>
      <c r="AM320" s="62">
        <v>0</v>
      </c>
      <c r="AN320" s="62">
        <v>0</v>
      </c>
      <c r="AO320" s="62">
        <v>0</v>
      </c>
      <c r="AP320" s="62">
        <v>0</v>
      </c>
      <c r="AQ320" s="62">
        <v>0</v>
      </c>
      <c r="AR320" s="62">
        <v>0</v>
      </c>
      <c r="AS320" s="62">
        <v>0</v>
      </c>
      <c r="AT320" s="62">
        <v>0</v>
      </c>
      <c r="AU320" s="62">
        <v>0</v>
      </c>
      <c r="AV320" s="62">
        <v>0</v>
      </c>
      <c r="AW320" s="62">
        <v>0</v>
      </c>
      <c r="AX320" s="62">
        <v>0</v>
      </c>
      <c r="AY320" s="62">
        <v>0</v>
      </c>
      <c r="AZ320" s="62">
        <v>0</v>
      </c>
      <c r="BA320" s="62">
        <v>0</v>
      </c>
      <c r="BB320" s="62">
        <v>0</v>
      </c>
      <c r="BC320" s="62">
        <v>0</v>
      </c>
      <c r="BD320" s="62">
        <v>0</v>
      </c>
      <c r="BE320" s="62">
        <v>0</v>
      </c>
      <c r="BF320" s="62">
        <v>0</v>
      </c>
      <c r="BG320" s="62">
        <v>0</v>
      </c>
      <c r="BH320" s="62">
        <v>0</v>
      </c>
      <c r="BI320" s="62">
        <v>0</v>
      </c>
      <c r="BJ320" s="62">
        <v>0</v>
      </c>
      <c r="BK320" s="62">
        <v>0</v>
      </c>
      <c r="BL320" s="62">
        <v>0.25</v>
      </c>
      <c r="BM320" s="62">
        <v>0</v>
      </c>
      <c r="BN320" s="62">
        <v>0.5</v>
      </c>
      <c r="BO320" s="62">
        <v>0</v>
      </c>
      <c r="BP320" s="62">
        <v>0.25</v>
      </c>
      <c r="BQ320" s="62">
        <v>0</v>
      </c>
      <c r="BR320" s="62">
        <v>0</v>
      </c>
      <c r="BS320" s="62">
        <v>0</v>
      </c>
      <c r="BT320" s="62">
        <v>0</v>
      </c>
      <c r="BU320" s="62">
        <v>0.5</v>
      </c>
      <c r="BV320" s="62">
        <v>0</v>
      </c>
      <c r="BW320" s="62">
        <v>0</v>
      </c>
      <c r="BX320" s="62">
        <v>0</v>
      </c>
      <c r="BY320" s="62">
        <v>0</v>
      </c>
      <c r="BZ320" s="62">
        <v>0</v>
      </c>
      <c r="CA320" s="62">
        <v>0.25</v>
      </c>
      <c r="CB320" s="62">
        <v>0</v>
      </c>
      <c r="CC320" s="62">
        <v>0</v>
      </c>
      <c r="CD320" s="62">
        <v>0</v>
      </c>
      <c r="CE320" s="62">
        <v>0</v>
      </c>
      <c r="CF320" s="62">
        <v>0.25</v>
      </c>
      <c r="CG320" s="62">
        <v>0</v>
      </c>
      <c r="CH320" s="62">
        <v>0</v>
      </c>
      <c r="CI320" s="62">
        <v>0</v>
      </c>
      <c r="CJ320" s="62">
        <v>0</v>
      </c>
      <c r="CK320" s="62">
        <v>0</v>
      </c>
      <c r="CL320" s="62">
        <v>0.25</v>
      </c>
      <c r="CM320" s="62">
        <v>0</v>
      </c>
      <c r="CN320" s="62">
        <v>0</v>
      </c>
      <c r="CO320" s="62">
        <v>0</v>
      </c>
      <c r="CP320" s="62">
        <v>0</v>
      </c>
      <c r="CQ320" s="62">
        <v>0</v>
      </c>
      <c r="CR320" s="62">
        <v>0</v>
      </c>
      <c r="CS320" s="62">
        <v>0</v>
      </c>
      <c r="CT320" s="62">
        <v>0</v>
      </c>
      <c r="CU320" s="62">
        <v>0.25</v>
      </c>
      <c r="CV320" s="62">
        <v>-1</v>
      </c>
      <c r="CW320" s="62">
        <f t="shared" si="14"/>
        <v>3.5</v>
      </c>
      <c r="CX320" s="88">
        <f t="shared" si="17"/>
        <v>100</v>
      </c>
      <c r="CY320" s="92">
        <f t="shared" si="18"/>
        <v>100</v>
      </c>
      <c r="CZ320" s="62">
        <v>23</v>
      </c>
      <c r="DA320" s="57" t="s">
        <v>887</v>
      </c>
    </row>
    <row r="321" spans="1:106" s="57" customFormat="1" ht="15" customHeight="1" x14ac:dyDescent="0.3">
      <c r="A321" s="57" t="s">
        <v>1811</v>
      </c>
      <c r="B321" s="57" t="s">
        <v>1824</v>
      </c>
      <c r="C321" s="57" t="s">
        <v>1814</v>
      </c>
      <c r="D321" s="57">
        <v>2021</v>
      </c>
      <c r="E321" s="61">
        <v>44376</v>
      </c>
      <c r="F321" s="62" t="s">
        <v>19</v>
      </c>
      <c r="G321" s="62" t="s">
        <v>122</v>
      </c>
      <c r="H321" s="63" t="s">
        <v>35</v>
      </c>
      <c r="I321" s="63" t="s">
        <v>31</v>
      </c>
      <c r="J321" s="63" t="s">
        <v>31</v>
      </c>
      <c r="K321" s="63" t="s">
        <v>31</v>
      </c>
      <c r="L321" s="63" t="s">
        <v>31</v>
      </c>
      <c r="M321" s="62">
        <v>0.25</v>
      </c>
      <c r="N321" s="62">
        <v>0.25</v>
      </c>
      <c r="O321" s="62">
        <v>4</v>
      </c>
      <c r="P321" s="62">
        <v>0.25</v>
      </c>
      <c r="Q321" s="62">
        <v>85.25</v>
      </c>
      <c r="R321" s="62">
        <v>7</v>
      </c>
      <c r="S321" s="62">
        <v>0</v>
      </c>
      <c r="T321" s="62">
        <v>0</v>
      </c>
      <c r="U321" s="62">
        <v>0.25</v>
      </c>
      <c r="V321" s="62">
        <v>0</v>
      </c>
      <c r="W321" s="62">
        <v>0</v>
      </c>
      <c r="X321" s="62">
        <v>0</v>
      </c>
      <c r="Y321" s="62">
        <v>0.5</v>
      </c>
      <c r="Z321" s="62">
        <v>0</v>
      </c>
      <c r="AA321" s="62">
        <v>0</v>
      </c>
      <c r="AB321" s="62">
        <v>0</v>
      </c>
      <c r="AC321" s="62">
        <v>0.25</v>
      </c>
      <c r="AD321" s="62">
        <v>0</v>
      </c>
      <c r="AE321" s="62">
        <v>0.25</v>
      </c>
      <c r="AF321" s="62">
        <v>0.25</v>
      </c>
      <c r="AG321" s="62">
        <v>0</v>
      </c>
      <c r="AH321" s="62">
        <v>0</v>
      </c>
      <c r="AI321" s="62">
        <v>0</v>
      </c>
      <c r="AJ321" s="62">
        <v>0</v>
      </c>
      <c r="AK321" s="62">
        <v>0</v>
      </c>
      <c r="AL321" s="62">
        <v>0</v>
      </c>
      <c r="AM321" s="62">
        <v>0</v>
      </c>
      <c r="AN321" s="62">
        <v>0</v>
      </c>
      <c r="AO321" s="62">
        <v>0</v>
      </c>
      <c r="AP321" s="62">
        <v>0</v>
      </c>
      <c r="AQ321" s="62">
        <v>0</v>
      </c>
      <c r="AR321" s="62">
        <v>0</v>
      </c>
      <c r="AS321" s="62">
        <v>0</v>
      </c>
      <c r="AT321" s="62">
        <v>0</v>
      </c>
      <c r="AU321" s="62">
        <v>0</v>
      </c>
      <c r="AV321" s="62">
        <v>0</v>
      </c>
      <c r="AW321" s="62">
        <v>0.5</v>
      </c>
      <c r="AX321" s="62">
        <v>0</v>
      </c>
      <c r="AY321" s="62">
        <v>0</v>
      </c>
      <c r="AZ321" s="62">
        <v>0</v>
      </c>
      <c r="BA321" s="62">
        <v>0</v>
      </c>
      <c r="BB321" s="62">
        <v>0</v>
      </c>
      <c r="BC321" s="62">
        <v>0</v>
      </c>
      <c r="BD321" s="62">
        <v>0</v>
      </c>
      <c r="BE321" s="62">
        <v>0</v>
      </c>
      <c r="BF321" s="62">
        <v>0</v>
      </c>
      <c r="BG321" s="62">
        <v>0</v>
      </c>
      <c r="BH321" s="62">
        <v>0</v>
      </c>
      <c r="BI321" s="62">
        <v>0</v>
      </c>
      <c r="BJ321" s="62">
        <v>0</v>
      </c>
      <c r="BK321" s="62">
        <v>0</v>
      </c>
      <c r="BL321" s="62">
        <v>0</v>
      </c>
      <c r="BM321" s="62">
        <v>0</v>
      </c>
      <c r="BN321" s="62">
        <v>0.25</v>
      </c>
      <c r="BO321" s="62">
        <v>0</v>
      </c>
      <c r="BP321" s="62">
        <v>0.25</v>
      </c>
      <c r="BQ321" s="62">
        <v>0</v>
      </c>
      <c r="BR321" s="62">
        <v>0</v>
      </c>
      <c r="BS321" s="62">
        <v>0</v>
      </c>
      <c r="BT321" s="62">
        <v>0</v>
      </c>
      <c r="BU321" s="62">
        <v>0.25</v>
      </c>
      <c r="BV321" s="62">
        <v>0</v>
      </c>
      <c r="BW321" s="62">
        <v>0</v>
      </c>
      <c r="BX321" s="62">
        <v>0</v>
      </c>
      <c r="BY321" s="62">
        <v>0</v>
      </c>
      <c r="BZ321" s="62">
        <v>0</v>
      </c>
      <c r="CA321" s="62">
        <v>0</v>
      </c>
      <c r="CB321" s="62">
        <v>0</v>
      </c>
      <c r="CC321" s="62">
        <v>0</v>
      </c>
      <c r="CD321" s="62">
        <v>0</v>
      </c>
      <c r="CE321" s="62">
        <v>0</v>
      </c>
      <c r="CF321" s="62">
        <v>0</v>
      </c>
      <c r="CG321" s="62">
        <v>0</v>
      </c>
      <c r="CH321" s="62">
        <v>0</v>
      </c>
      <c r="CI321" s="62">
        <v>0</v>
      </c>
      <c r="CJ321" s="62">
        <v>0</v>
      </c>
      <c r="CK321" s="62">
        <v>0</v>
      </c>
      <c r="CL321" s="62">
        <v>0</v>
      </c>
      <c r="CM321" s="62">
        <v>0</v>
      </c>
      <c r="CN321" s="62">
        <v>0</v>
      </c>
      <c r="CO321" s="62">
        <v>0</v>
      </c>
      <c r="CP321" s="62">
        <v>0</v>
      </c>
      <c r="CQ321" s="62">
        <v>0</v>
      </c>
      <c r="CR321" s="62">
        <v>0</v>
      </c>
      <c r="CS321" s="62">
        <v>0</v>
      </c>
      <c r="CT321" s="62">
        <v>0</v>
      </c>
      <c r="CU321" s="62">
        <v>0.25</v>
      </c>
      <c r="CV321" s="62">
        <v>-1</v>
      </c>
      <c r="CW321" s="62">
        <f t="shared" si="14"/>
        <v>3</v>
      </c>
      <c r="CX321" s="88">
        <f t="shared" si="17"/>
        <v>100</v>
      </c>
      <c r="CY321" s="92">
        <f t="shared" si="18"/>
        <v>100</v>
      </c>
      <c r="CZ321" s="62">
        <v>11</v>
      </c>
      <c r="DA321" s="57" t="s">
        <v>887</v>
      </c>
    </row>
    <row r="322" spans="1:106" s="57" customFormat="1" ht="15" customHeight="1" x14ac:dyDescent="0.3">
      <c r="A322" s="57" t="s">
        <v>1811</v>
      </c>
      <c r="B322" s="57" t="s">
        <v>1824</v>
      </c>
      <c r="C322" s="57" t="s">
        <v>1814</v>
      </c>
      <c r="D322" s="57">
        <v>2021</v>
      </c>
      <c r="E322" s="61">
        <v>44376</v>
      </c>
      <c r="F322" s="62" t="s">
        <v>19</v>
      </c>
      <c r="G322" s="62" t="s">
        <v>125</v>
      </c>
      <c r="H322" s="63" t="s">
        <v>45</v>
      </c>
      <c r="I322" s="63" t="s">
        <v>45</v>
      </c>
      <c r="J322" s="63" t="s">
        <v>45</v>
      </c>
      <c r="K322" s="63" t="s">
        <v>45</v>
      </c>
      <c r="L322" s="63" t="s">
        <v>45</v>
      </c>
      <c r="M322" s="62">
        <v>1</v>
      </c>
      <c r="N322" s="62">
        <v>0</v>
      </c>
      <c r="O322" s="62">
        <v>0.25</v>
      </c>
      <c r="P322" s="62">
        <v>0</v>
      </c>
      <c r="Q322" s="62">
        <v>94</v>
      </c>
      <c r="R322" s="62">
        <v>1</v>
      </c>
      <c r="S322" s="62">
        <v>0</v>
      </c>
      <c r="T322" s="62">
        <v>0</v>
      </c>
      <c r="U322" s="62">
        <v>0</v>
      </c>
      <c r="V322" s="62">
        <v>0</v>
      </c>
      <c r="W322" s="62">
        <v>0</v>
      </c>
      <c r="X322" s="62">
        <v>0</v>
      </c>
      <c r="Y322" s="62">
        <v>1</v>
      </c>
      <c r="Z322" s="62">
        <v>0</v>
      </c>
      <c r="AA322" s="62">
        <v>0</v>
      </c>
      <c r="AB322" s="62">
        <v>0</v>
      </c>
      <c r="AC322" s="62">
        <v>0.25</v>
      </c>
      <c r="AD322" s="62">
        <v>0</v>
      </c>
      <c r="AE322" s="62">
        <v>0.5</v>
      </c>
      <c r="AF322" s="62">
        <v>0.5</v>
      </c>
      <c r="AG322" s="62">
        <v>0</v>
      </c>
      <c r="AH322" s="62">
        <v>0</v>
      </c>
      <c r="AI322" s="62">
        <v>0</v>
      </c>
      <c r="AJ322" s="62">
        <v>0</v>
      </c>
      <c r="AK322" s="62">
        <v>0</v>
      </c>
      <c r="AL322" s="62">
        <v>0</v>
      </c>
      <c r="AM322" s="62">
        <v>0</v>
      </c>
      <c r="AN322" s="62">
        <v>0</v>
      </c>
      <c r="AO322" s="62">
        <v>0</v>
      </c>
      <c r="AP322" s="62">
        <v>0</v>
      </c>
      <c r="AQ322" s="62">
        <v>0</v>
      </c>
      <c r="AR322" s="62">
        <v>0</v>
      </c>
      <c r="AS322" s="62">
        <v>0</v>
      </c>
      <c r="AT322" s="62">
        <v>0</v>
      </c>
      <c r="AU322" s="62">
        <v>0</v>
      </c>
      <c r="AV322" s="62">
        <v>0</v>
      </c>
      <c r="AW322" s="62">
        <v>0</v>
      </c>
      <c r="AX322" s="62">
        <v>0</v>
      </c>
      <c r="AY322" s="62">
        <v>0</v>
      </c>
      <c r="AZ322" s="62">
        <v>0</v>
      </c>
      <c r="BA322" s="62">
        <v>0</v>
      </c>
      <c r="BB322" s="62">
        <v>0</v>
      </c>
      <c r="BC322" s="62">
        <v>0</v>
      </c>
      <c r="BD322" s="62">
        <v>0</v>
      </c>
      <c r="BE322" s="62">
        <v>0</v>
      </c>
      <c r="BF322" s="62">
        <v>0</v>
      </c>
      <c r="BG322" s="62">
        <v>0</v>
      </c>
      <c r="BH322" s="62">
        <v>0</v>
      </c>
      <c r="BI322" s="62">
        <v>0</v>
      </c>
      <c r="BJ322" s="62">
        <v>0</v>
      </c>
      <c r="BK322" s="62">
        <v>0</v>
      </c>
      <c r="BL322" s="62">
        <v>0</v>
      </c>
      <c r="BM322" s="62">
        <v>0</v>
      </c>
      <c r="BN322" s="62">
        <v>0.25</v>
      </c>
      <c r="BO322" s="62">
        <v>0</v>
      </c>
      <c r="BP322" s="62">
        <v>0.25</v>
      </c>
      <c r="BQ322" s="62">
        <v>0</v>
      </c>
      <c r="BR322" s="62">
        <v>0</v>
      </c>
      <c r="BS322" s="62">
        <v>0</v>
      </c>
      <c r="BT322" s="62">
        <v>0</v>
      </c>
      <c r="BU322" s="62">
        <v>0.25</v>
      </c>
      <c r="BV322" s="62">
        <v>0</v>
      </c>
      <c r="BW322" s="62">
        <v>0</v>
      </c>
      <c r="BX322" s="62">
        <v>0</v>
      </c>
      <c r="BY322" s="62">
        <v>0</v>
      </c>
      <c r="BZ322" s="62">
        <v>0</v>
      </c>
      <c r="CA322" s="62">
        <v>0</v>
      </c>
      <c r="CB322" s="62">
        <v>0</v>
      </c>
      <c r="CC322" s="62">
        <v>0</v>
      </c>
      <c r="CD322" s="62">
        <v>0</v>
      </c>
      <c r="CE322" s="62">
        <v>0</v>
      </c>
      <c r="CF322" s="62">
        <v>0.25</v>
      </c>
      <c r="CG322" s="62">
        <v>0</v>
      </c>
      <c r="CH322" s="62">
        <v>0</v>
      </c>
      <c r="CI322" s="62">
        <v>0</v>
      </c>
      <c r="CJ322" s="62">
        <v>0</v>
      </c>
      <c r="CK322" s="62">
        <v>0</v>
      </c>
      <c r="CL322" s="62">
        <v>0.25</v>
      </c>
      <c r="CM322" s="62">
        <v>0</v>
      </c>
      <c r="CN322" s="62">
        <v>0</v>
      </c>
      <c r="CO322" s="62">
        <v>0</v>
      </c>
      <c r="CP322" s="62">
        <v>0</v>
      </c>
      <c r="CQ322" s="62">
        <v>0</v>
      </c>
      <c r="CR322" s="62">
        <v>0</v>
      </c>
      <c r="CS322" s="62">
        <v>0</v>
      </c>
      <c r="CT322" s="62">
        <v>0</v>
      </c>
      <c r="CU322" s="62">
        <v>0.25</v>
      </c>
      <c r="CV322" s="62">
        <v>-1</v>
      </c>
      <c r="CW322" s="62">
        <f t="shared" ref="CW322:CW361" si="19">SUM(S322:CU322)</f>
        <v>3.75</v>
      </c>
      <c r="CX322" s="88">
        <f t="shared" ref="CX322:CX353" si="20">SUM(CW322,M322:R322)</f>
        <v>100</v>
      </c>
      <c r="CY322" s="92">
        <f t="shared" si="18"/>
        <v>100</v>
      </c>
      <c r="CZ322" s="62">
        <v>11</v>
      </c>
      <c r="DA322" s="57" t="s">
        <v>887</v>
      </c>
    </row>
    <row r="323" spans="1:106" s="57" customFormat="1" ht="15" customHeight="1" x14ac:dyDescent="0.3">
      <c r="A323" s="57" t="s">
        <v>1811</v>
      </c>
      <c r="B323" s="57" t="s">
        <v>1824</v>
      </c>
      <c r="C323" s="57" t="s">
        <v>1814</v>
      </c>
      <c r="D323" s="57">
        <v>2021</v>
      </c>
      <c r="E323" s="61">
        <v>44376</v>
      </c>
      <c r="F323" s="62" t="s">
        <v>19</v>
      </c>
      <c r="G323" s="62" t="s">
        <v>128</v>
      </c>
      <c r="H323" s="63" t="s">
        <v>26</v>
      </c>
      <c r="I323" s="63" t="s">
        <v>26</v>
      </c>
      <c r="J323" s="63" t="s">
        <v>27</v>
      </c>
      <c r="K323" s="63" t="s">
        <v>26</v>
      </c>
      <c r="L323" s="63" t="s">
        <v>27</v>
      </c>
      <c r="M323" s="62">
        <v>0</v>
      </c>
      <c r="N323" s="62">
        <v>0</v>
      </c>
      <c r="O323" s="62">
        <v>0.5</v>
      </c>
      <c r="P323" s="62">
        <v>0.25</v>
      </c>
      <c r="Q323" s="62">
        <v>94.75</v>
      </c>
      <c r="R323" s="62">
        <v>1</v>
      </c>
      <c r="S323" s="62">
        <v>0</v>
      </c>
      <c r="T323" s="62">
        <v>0</v>
      </c>
      <c r="U323" s="62">
        <v>0</v>
      </c>
      <c r="V323" s="62">
        <v>0</v>
      </c>
      <c r="W323" s="62">
        <v>0</v>
      </c>
      <c r="X323" s="62">
        <v>0</v>
      </c>
      <c r="Y323" s="62">
        <v>0.5</v>
      </c>
      <c r="Z323" s="62">
        <v>0</v>
      </c>
      <c r="AA323" s="62">
        <v>0</v>
      </c>
      <c r="AB323" s="62">
        <v>0</v>
      </c>
      <c r="AC323" s="62">
        <v>0.25</v>
      </c>
      <c r="AD323" s="62">
        <v>0</v>
      </c>
      <c r="AE323" s="62">
        <v>0.5</v>
      </c>
      <c r="AF323" s="62">
        <v>0.25</v>
      </c>
      <c r="AG323" s="62">
        <v>0</v>
      </c>
      <c r="AH323" s="62">
        <v>0</v>
      </c>
      <c r="AI323" s="62">
        <v>0</v>
      </c>
      <c r="AJ323" s="62">
        <v>0</v>
      </c>
      <c r="AK323" s="62">
        <v>0</v>
      </c>
      <c r="AL323" s="62">
        <v>0</v>
      </c>
      <c r="AM323" s="62">
        <v>0</v>
      </c>
      <c r="AN323" s="62">
        <v>0</v>
      </c>
      <c r="AO323" s="62">
        <v>0</v>
      </c>
      <c r="AP323" s="62">
        <v>0</v>
      </c>
      <c r="AQ323" s="62">
        <v>0</v>
      </c>
      <c r="AR323" s="62">
        <v>0</v>
      </c>
      <c r="AS323" s="62">
        <v>0</v>
      </c>
      <c r="AT323" s="62">
        <v>0</v>
      </c>
      <c r="AU323" s="62">
        <v>0</v>
      </c>
      <c r="AV323" s="62">
        <v>0</v>
      </c>
      <c r="AW323" s="62">
        <v>0</v>
      </c>
      <c r="AX323" s="62">
        <v>0</v>
      </c>
      <c r="AY323" s="62">
        <v>0</v>
      </c>
      <c r="AZ323" s="62">
        <v>0</v>
      </c>
      <c r="BA323" s="62">
        <v>0</v>
      </c>
      <c r="BB323" s="62">
        <v>0</v>
      </c>
      <c r="BC323" s="62">
        <v>0</v>
      </c>
      <c r="BD323" s="62">
        <v>0</v>
      </c>
      <c r="BE323" s="62">
        <v>0.25</v>
      </c>
      <c r="BF323" s="62">
        <v>0</v>
      </c>
      <c r="BG323" s="62">
        <v>0</v>
      </c>
      <c r="BH323" s="62">
        <v>0</v>
      </c>
      <c r="BI323" s="62">
        <v>0</v>
      </c>
      <c r="BJ323" s="62">
        <v>0</v>
      </c>
      <c r="BK323" s="62">
        <v>0</v>
      </c>
      <c r="BL323" s="62">
        <v>0</v>
      </c>
      <c r="BM323" s="62">
        <v>0</v>
      </c>
      <c r="BN323" s="62">
        <v>0</v>
      </c>
      <c r="BO323" s="62">
        <v>0</v>
      </c>
      <c r="BP323" s="62">
        <v>1</v>
      </c>
      <c r="BQ323" s="62">
        <v>0</v>
      </c>
      <c r="BR323" s="62">
        <v>0</v>
      </c>
      <c r="BS323" s="62">
        <v>0</v>
      </c>
      <c r="BT323" s="62">
        <v>0</v>
      </c>
      <c r="BU323" s="62">
        <v>0.25</v>
      </c>
      <c r="BV323" s="62">
        <v>0</v>
      </c>
      <c r="BW323" s="62">
        <v>0</v>
      </c>
      <c r="BX323" s="62">
        <v>0</v>
      </c>
      <c r="BY323" s="62">
        <v>0</v>
      </c>
      <c r="BZ323" s="62">
        <v>0</v>
      </c>
      <c r="CA323" s="62">
        <v>0</v>
      </c>
      <c r="CB323" s="62">
        <v>0</v>
      </c>
      <c r="CC323" s="62">
        <v>0</v>
      </c>
      <c r="CD323" s="62">
        <v>0</v>
      </c>
      <c r="CE323" s="62">
        <v>0</v>
      </c>
      <c r="CF323" s="62">
        <v>0.25</v>
      </c>
      <c r="CG323" s="62">
        <v>0</v>
      </c>
      <c r="CH323" s="62">
        <v>0</v>
      </c>
      <c r="CI323" s="62">
        <v>0</v>
      </c>
      <c r="CJ323" s="62">
        <v>0</v>
      </c>
      <c r="CK323" s="62">
        <v>0</v>
      </c>
      <c r="CL323" s="62">
        <v>0</v>
      </c>
      <c r="CM323" s="62">
        <v>0</v>
      </c>
      <c r="CN323" s="62">
        <v>0</v>
      </c>
      <c r="CO323" s="62">
        <v>0</v>
      </c>
      <c r="CP323" s="62">
        <v>0</v>
      </c>
      <c r="CQ323" s="62">
        <v>0</v>
      </c>
      <c r="CR323" s="62">
        <v>0</v>
      </c>
      <c r="CS323" s="62">
        <v>0</v>
      </c>
      <c r="CT323" s="62">
        <v>0</v>
      </c>
      <c r="CU323" s="62">
        <v>0.25</v>
      </c>
      <c r="CV323" s="62">
        <v>-1</v>
      </c>
      <c r="CW323" s="62">
        <f t="shared" si="19"/>
        <v>3.5</v>
      </c>
      <c r="CX323" s="88">
        <f t="shared" si="20"/>
        <v>100</v>
      </c>
      <c r="CY323" s="92">
        <f t="shared" si="18"/>
        <v>100</v>
      </c>
      <c r="CZ323" s="62">
        <v>0</v>
      </c>
      <c r="DA323" s="57" t="s">
        <v>887</v>
      </c>
    </row>
    <row r="324" spans="1:106" s="57" customFormat="1" ht="15" customHeight="1" x14ac:dyDescent="0.3">
      <c r="A324" s="57" t="s">
        <v>1811</v>
      </c>
      <c r="B324" s="57" t="s">
        <v>1824</v>
      </c>
      <c r="C324" s="57" t="s">
        <v>1814</v>
      </c>
      <c r="D324" s="57">
        <v>2021</v>
      </c>
      <c r="E324" s="61">
        <v>44376</v>
      </c>
      <c r="F324" s="62" t="s">
        <v>19</v>
      </c>
      <c r="G324" s="62" t="s">
        <v>131</v>
      </c>
      <c r="H324" s="63" t="s">
        <v>22</v>
      </c>
      <c r="I324" s="63" t="s">
        <v>22</v>
      </c>
      <c r="J324" s="63" t="s">
        <v>21</v>
      </c>
      <c r="K324" s="63" t="s">
        <v>22</v>
      </c>
      <c r="L324" s="63" t="s">
        <v>21</v>
      </c>
      <c r="M324" s="62">
        <v>1</v>
      </c>
      <c r="N324" s="62">
        <v>0.25</v>
      </c>
      <c r="O324" s="62">
        <v>4</v>
      </c>
      <c r="P324" s="62">
        <v>0.5</v>
      </c>
      <c r="Q324" s="62">
        <v>81</v>
      </c>
      <c r="R324" s="62">
        <v>10</v>
      </c>
      <c r="S324" s="62">
        <v>0</v>
      </c>
      <c r="T324" s="62">
        <v>0</v>
      </c>
      <c r="U324" s="62">
        <v>0</v>
      </c>
      <c r="V324" s="62">
        <v>0</v>
      </c>
      <c r="W324" s="62">
        <v>0</v>
      </c>
      <c r="X324" s="62">
        <v>0</v>
      </c>
      <c r="Y324" s="62">
        <v>0.5</v>
      </c>
      <c r="Z324" s="62">
        <v>0</v>
      </c>
      <c r="AA324" s="62">
        <v>0</v>
      </c>
      <c r="AB324" s="62">
        <v>0</v>
      </c>
      <c r="AC324" s="62">
        <v>0.25</v>
      </c>
      <c r="AD324" s="62">
        <v>0</v>
      </c>
      <c r="AE324" s="62">
        <v>0.25</v>
      </c>
      <c r="AF324" s="62">
        <v>0.25</v>
      </c>
      <c r="AG324" s="62">
        <v>0</v>
      </c>
      <c r="AH324" s="62">
        <v>0</v>
      </c>
      <c r="AI324" s="62">
        <v>0</v>
      </c>
      <c r="AJ324" s="62">
        <v>0.25</v>
      </c>
      <c r="AK324" s="62">
        <v>0</v>
      </c>
      <c r="AL324" s="62">
        <v>0</v>
      </c>
      <c r="AM324" s="62">
        <v>0</v>
      </c>
      <c r="AN324" s="62">
        <v>0</v>
      </c>
      <c r="AO324" s="62">
        <v>0</v>
      </c>
      <c r="AP324" s="62">
        <v>0</v>
      </c>
      <c r="AQ324" s="62">
        <v>0</v>
      </c>
      <c r="AR324" s="62">
        <v>0</v>
      </c>
      <c r="AS324" s="62">
        <v>0</v>
      </c>
      <c r="AT324" s="62">
        <v>0</v>
      </c>
      <c r="AU324" s="62">
        <v>0</v>
      </c>
      <c r="AV324" s="62">
        <v>0</v>
      </c>
      <c r="AW324" s="62">
        <v>0</v>
      </c>
      <c r="AX324" s="62">
        <v>0</v>
      </c>
      <c r="AY324" s="62">
        <v>0</v>
      </c>
      <c r="AZ324" s="62">
        <v>0</v>
      </c>
      <c r="BA324" s="62">
        <v>0</v>
      </c>
      <c r="BB324" s="62">
        <v>0</v>
      </c>
      <c r="BC324" s="62">
        <v>0.25</v>
      </c>
      <c r="BD324" s="62">
        <v>0</v>
      </c>
      <c r="BE324" s="62">
        <v>0.25</v>
      </c>
      <c r="BF324" s="62">
        <v>0</v>
      </c>
      <c r="BG324" s="62">
        <v>0</v>
      </c>
      <c r="BH324" s="62">
        <v>0</v>
      </c>
      <c r="BI324" s="62">
        <v>0</v>
      </c>
      <c r="BJ324" s="62">
        <v>0</v>
      </c>
      <c r="BK324" s="62">
        <v>0</v>
      </c>
      <c r="BL324" s="62">
        <v>0</v>
      </c>
      <c r="BM324" s="62">
        <v>0</v>
      </c>
      <c r="BN324" s="62">
        <v>0.25</v>
      </c>
      <c r="BO324" s="62">
        <v>0</v>
      </c>
      <c r="BP324" s="62">
        <v>0.25</v>
      </c>
      <c r="BQ324" s="62">
        <v>0</v>
      </c>
      <c r="BR324" s="62">
        <v>0</v>
      </c>
      <c r="BS324" s="62">
        <v>0</v>
      </c>
      <c r="BT324" s="62">
        <v>0</v>
      </c>
      <c r="BU324" s="62">
        <v>0.25</v>
      </c>
      <c r="BV324" s="62">
        <v>0</v>
      </c>
      <c r="BW324" s="62">
        <v>0</v>
      </c>
      <c r="BX324" s="62">
        <v>0</v>
      </c>
      <c r="BY324" s="62">
        <v>0</v>
      </c>
      <c r="BZ324" s="62">
        <v>0</v>
      </c>
      <c r="CA324" s="62">
        <v>0</v>
      </c>
      <c r="CB324" s="62">
        <v>0</v>
      </c>
      <c r="CC324" s="62">
        <v>0</v>
      </c>
      <c r="CD324" s="62">
        <v>0</v>
      </c>
      <c r="CE324" s="62">
        <v>0</v>
      </c>
      <c r="CF324" s="62">
        <v>0.25</v>
      </c>
      <c r="CG324" s="62">
        <v>0</v>
      </c>
      <c r="CH324" s="62">
        <v>0</v>
      </c>
      <c r="CI324" s="62">
        <v>0</v>
      </c>
      <c r="CJ324" s="62">
        <v>0</v>
      </c>
      <c r="CK324" s="62">
        <v>0</v>
      </c>
      <c r="CL324" s="62">
        <v>0</v>
      </c>
      <c r="CM324" s="62">
        <v>0</v>
      </c>
      <c r="CN324" s="62">
        <v>0</v>
      </c>
      <c r="CO324" s="62">
        <v>0</v>
      </c>
      <c r="CP324" s="62">
        <v>0</v>
      </c>
      <c r="CQ324" s="62">
        <v>0</v>
      </c>
      <c r="CR324" s="62">
        <v>0</v>
      </c>
      <c r="CS324" s="62">
        <v>0</v>
      </c>
      <c r="CT324" s="62">
        <v>0</v>
      </c>
      <c r="CU324" s="62">
        <v>0.25</v>
      </c>
      <c r="CV324" s="62">
        <v>-1</v>
      </c>
      <c r="CW324" s="62">
        <f t="shared" si="19"/>
        <v>3.25</v>
      </c>
      <c r="CX324" s="88">
        <f t="shared" si="20"/>
        <v>100</v>
      </c>
      <c r="CY324" s="92">
        <f t="shared" si="18"/>
        <v>100</v>
      </c>
      <c r="CZ324" s="62">
        <v>3</v>
      </c>
      <c r="DA324" s="57" t="s">
        <v>887</v>
      </c>
    </row>
    <row r="325" spans="1:106" s="57" customFormat="1" ht="15" customHeight="1" x14ac:dyDescent="0.3">
      <c r="A325" s="57" t="s">
        <v>1811</v>
      </c>
      <c r="B325" s="57" t="s">
        <v>1824</v>
      </c>
      <c r="C325" s="57" t="s">
        <v>1814</v>
      </c>
      <c r="D325" s="57">
        <v>2021</v>
      </c>
      <c r="E325" s="61">
        <v>44376</v>
      </c>
      <c r="F325" s="62" t="s">
        <v>19</v>
      </c>
      <c r="G325" s="62" t="s">
        <v>134</v>
      </c>
      <c r="H325" s="63" t="s">
        <v>22</v>
      </c>
      <c r="I325" s="63" t="s">
        <v>22</v>
      </c>
      <c r="J325" s="63" t="s">
        <v>21</v>
      </c>
      <c r="K325" s="63" t="s">
        <v>22</v>
      </c>
      <c r="L325" s="63" t="s">
        <v>21</v>
      </c>
      <c r="M325" s="62">
        <v>0.25</v>
      </c>
      <c r="N325" s="62">
        <v>0.5</v>
      </c>
      <c r="O325" s="62">
        <v>1.5</v>
      </c>
      <c r="P325" s="62">
        <v>0.25</v>
      </c>
      <c r="Q325" s="62">
        <v>81.5</v>
      </c>
      <c r="R325" s="62">
        <v>12</v>
      </c>
      <c r="S325" s="62">
        <v>0</v>
      </c>
      <c r="T325" s="62">
        <v>0</v>
      </c>
      <c r="U325" s="62">
        <v>0.25</v>
      </c>
      <c r="V325" s="62">
        <v>0</v>
      </c>
      <c r="W325" s="62">
        <v>0</v>
      </c>
      <c r="X325" s="62">
        <v>0</v>
      </c>
      <c r="Y325" s="62">
        <v>0.25</v>
      </c>
      <c r="Z325" s="62">
        <v>0</v>
      </c>
      <c r="AA325" s="62">
        <v>0</v>
      </c>
      <c r="AB325" s="62">
        <v>0</v>
      </c>
      <c r="AC325" s="62">
        <v>0.25</v>
      </c>
      <c r="AD325" s="62">
        <v>0.25</v>
      </c>
      <c r="AE325" s="62">
        <v>0.25</v>
      </c>
      <c r="AF325" s="62">
        <v>0.25</v>
      </c>
      <c r="AG325" s="62">
        <v>0</v>
      </c>
      <c r="AH325" s="62">
        <v>0</v>
      </c>
      <c r="AI325" s="62">
        <v>0</v>
      </c>
      <c r="AJ325" s="62">
        <v>0</v>
      </c>
      <c r="AK325" s="62">
        <v>0</v>
      </c>
      <c r="AL325" s="62">
        <v>0</v>
      </c>
      <c r="AM325" s="62">
        <v>0</v>
      </c>
      <c r="AN325" s="62">
        <v>0</v>
      </c>
      <c r="AO325" s="62">
        <v>0</v>
      </c>
      <c r="AP325" s="62">
        <v>0</v>
      </c>
      <c r="AQ325" s="62">
        <v>0</v>
      </c>
      <c r="AR325" s="62">
        <v>0</v>
      </c>
      <c r="AS325" s="62">
        <v>0</v>
      </c>
      <c r="AT325" s="62">
        <v>0</v>
      </c>
      <c r="AU325" s="62">
        <v>0</v>
      </c>
      <c r="AV325" s="62">
        <v>0</v>
      </c>
      <c r="AW325" s="62">
        <v>0</v>
      </c>
      <c r="AX325" s="62">
        <v>0</v>
      </c>
      <c r="AY325" s="62">
        <v>0</v>
      </c>
      <c r="AZ325" s="62">
        <v>0</v>
      </c>
      <c r="BA325" s="62">
        <v>0</v>
      </c>
      <c r="BB325" s="62">
        <v>0</v>
      </c>
      <c r="BC325" s="62">
        <v>0.25</v>
      </c>
      <c r="BD325" s="62">
        <v>0</v>
      </c>
      <c r="BE325" s="62">
        <v>0.25</v>
      </c>
      <c r="BF325" s="62">
        <v>0</v>
      </c>
      <c r="BG325" s="62">
        <v>0</v>
      </c>
      <c r="BH325" s="62">
        <v>0</v>
      </c>
      <c r="BI325" s="62">
        <v>0</v>
      </c>
      <c r="BJ325" s="62">
        <v>0</v>
      </c>
      <c r="BK325" s="62">
        <v>0</v>
      </c>
      <c r="BL325" s="62">
        <v>0</v>
      </c>
      <c r="BM325" s="62">
        <v>0</v>
      </c>
      <c r="BN325" s="62">
        <v>0.25</v>
      </c>
      <c r="BO325" s="62">
        <v>0</v>
      </c>
      <c r="BP325" s="62">
        <v>0.25</v>
      </c>
      <c r="BQ325" s="62">
        <v>0</v>
      </c>
      <c r="BR325" s="62">
        <v>0</v>
      </c>
      <c r="BS325" s="62">
        <v>0</v>
      </c>
      <c r="BT325" s="62">
        <v>0.25</v>
      </c>
      <c r="BU325" s="62">
        <v>0.25</v>
      </c>
      <c r="BV325" s="62">
        <v>0</v>
      </c>
      <c r="BW325" s="62">
        <v>0</v>
      </c>
      <c r="BX325" s="62">
        <v>0</v>
      </c>
      <c r="BY325" s="62">
        <v>0</v>
      </c>
      <c r="BZ325" s="62">
        <v>0</v>
      </c>
      <c r="CA325" s="62">
        <v>0</v>
      </c>
      <c r="CB325" s="62">
        <v>0</v>
      </c>
      <c r="CC325" s="62">
        <v>0</v>
      </c>
      <c r="CD325" s="62">
        <v>0</v>
      </c>
      <c r="CE325" s="62">
        <v>0</v>
      </c>
      <c r="CF325" s="62">
        <v>0.5</v>
      </c>
      <c r="CG325" s="62">
        <v>0</v>
      </c>
      <c r="CH325" s="62">
        <v>0</v>
      </c>
      <c r="CI325" s="62">
        <v>0</v>
      </c>
      <c r="CJ325" s="62">
        <v>0</v>
      </c>
      <c r="CK325" s="62">
        <v>0</v>
      </c>
      <c r="CL325" s="62">
        <v>0.25</v>
      </c>
      <c r="CM325" s="62">
        <v>0</v>
      </c>
      <c r="CN325" s="62">
        <v>0</v>
      </c>
      <c r="CO325" s="62">
        <v>0</v>
      </c>
      <c r="CP325" s="62">
        <v>0</v>
      </c>
      <c r="CQ325" s="62">
        <v>0</v>
      </c>
      <c r="CR325" s="62">
        <v>0</v>
      </c>
      <c r="CS325" s="62">
        <v>0</v>
      </c>
      <c r="CT325" s="62">
        <v>0</v>
      </c>
      <c r="CU325" s="62">
        <v>0.25</v>
      </c>
      <c r="CV325" s="62">
        <v>-1</v>
      </c>
      <c r="CW325" s="62">
        <f t="shared" si="19"/>
        <v>4</v>
      </c>
      <c r="CX325" s="88">
        <f t="shared" si="20"/>
        <v>100</v>
      </c>
      <c r="CY325" s="92">
        <f t="shared" si="18"/>
        <v>100</v>
      </c>
      <c r="CZ325" s="62">
        <v>12</v>
      </c>
      <c r="DA325" s="57" t="s">
        <v>887</v>
      </c>
    </row>
    <row r="326" spans="1:106" s="57" customFormat="1" ht="15" customHeight="1" x14ac:dyDescent="0.3">
      <c r="A326" s="57" t="s">
        <v>1811</v>
      </c>
      <c r="B326" s="57" t="s">
        <v>3496</v>
      </c>
      <c r="C326" s="57" t="s">
        <v>1836</v>
      </c>
      <c r="D326" s="57">
        <v>2021</v>
      </c>
      <c r="E326" s="61">
        <v>44369</v>
      </c>
      <c r="F326" s="62" t="s">
        <v>137</v>
      </c>
      <c r="G326" s="62" t="s">
        <v>20</v>
      </c>
      <c r="H326" s="63" t="s">
        <v>45</v>
      </c>
      <c r="I326" s="63" t="s">
        <v>45</v>
      </c>
      <c r="J326" s="63" t="s">
        <v>45</v>
      </c>
      <c r="K326" s="63" t="s">
        <v>45</v>
      </c>
      <c r="L326" s="63" t="s">
        <v>45</v>
      </c>
      <c r="M326" s="62">
        <v>0</v>
      </c>
      <c r="N326" s="62">
        <v>1</v>
      </c>
      <c r="O326" s="62">
        <v>0.25</v>
      </c>
      <c r="P326" s="62">
        <v>1</v>
      </c>
      <c r="Q326" s="62">
        <v>73</v>
      </c>
      <c r="R326" s="62">
        <v>15</v>
      </c>
      <c r="S326" s="62">
        <v>0</v>
      </c>
      <c r="T326" s="62">
        <v>0</v>
      </c>
      <c r="U326" s="62">
        <v>0.25</v>
      </c>
      <c r="V326" s="62">
        <v>0.25</v>
      </c>
      <c r="W326" s="62">
        <v>0</v>
      </c>
      <c r="X326" s="62">
        <v>0</v>
      </c>
      <c r="Y326" s="62">
        <v>1</v>
      </c>
      <c r="Z326" s="62">
        <v>0</v>
      </c>
      <c r="AA326" s="62">
        <v>0</v>
      </c>
      <c r="AB326" s="62">
        <v>0</v>
      </c>
      <c r="AC326" s="62">
        <v>1</v>
      </c>
      <c r="AD326" s="62">
        <v>0</v>
      </c>
      <c r="AE326" s="62">
        <v>0.25</v>
      </c>
      <c r="AF326" s="62">
        <v>0</v>
      </c>
      <c r="AG326" s="62">
        <v>3.5</v>
      </c>
      <c r="AH326" s="62">
        <v>0</v>
      </c>
      <c r="AI326" s="62">
        <v>0</v>
      </c>
      <c r="AJ326" s="62">
        <v>0.25</v>
      </c>
      <c r="AK326" s="62">
        <v>0</v>
      </c>
      <c r="AL326" s="62">
        <v>0</v>
      </c>
      <c r="AM326" s="62">
        <v>0</v>
      </c>
      <c r="AN326" s="62">
        <v>0</v>
      </c>
      <c r="AO326" s="62">
        <v>0</v>
      </c>
      <c r="AP326" s="62">
        <v>0</v>
      </c>
      <c r="AQ326" s="62">
        <v>0</v>
      </c>
      <c r="AR326" s="62">
        <v>0</v>
      </c>
      <c r="AS326" s="62">
        <v>0</v>
      </c>
      <c r="AT326" s="62">
        <v>0</v>
      </c>
      <c r="AU326" s="62">
        <v>0</v>
      </c>
      <c r="AV326" s="62">
        <v>0</v>
      </c>
      <c r="AW326" s="62">
        <v>0.25</v>
      </c>
      <c r="AX326" s="62">
        <v>0</v>
      </c>
      <c r="AY326" s="62">
        <v>0</v>
      </c>
      <c r="AZ326" s="62">
        <v>0</v>
      </c>
      <c r="BA326" s="62">
        <v>0.25</v>
      </c>
      <c r="BB326" s="62">
        <v>0</v>
      </c>
      <c r="BC326" s="62">
        <v>0</v>
      </c>
      <c r="BD326" s="62">
        <v>0</v>
      </c>
      <c r="BE326" s="62">
        <v>0</v>
      </c>
      <c r="BF326" s="62">
        <v>0</v>
      </c>
      <c r="BG326" s="62">
        <v>0</v>
      </c>
      <c r="BH326" s="62">
        <v>0</v>
      </c>
      <c r="BI326" s="62">
        <v>0</v>
      </c>
      <c r="BJ326" s="62">
        <v>0.25</v>
      </c>
      <c r="BK326" s="62">
        <v>0</v>
      </c>
      <c r="BL326" s="62">
        <v>0</v>
      </c>
      <c r="BM326" s="62">
        <v>0</v>
      </c>
      <c r="BN326" s="62">
        <v>0.25</v>
      </c>
      <c r="BO326" s="62">
        <v>0</v>
      </c>
      <c r="BP326" s="62">
        <v>0.25</v>
      </c>
      <c r="BQ326" s="62">
        <v>0</v>
      </c>
      <c r="BR326" s="62">
        <v>0</v>
      </c>
      <c r="BS326" s="62">
        <v>0</v>
      </c>
      <c r="BT326" s="62">
        <v>0.25</v>
      </c>
      <c r="BU326" s="62">
        <v>0.25</v>
      </c>
      <c r="BV326" s="62">
        <v>0</v>
      </c>
      <c r="BW326" s="62">
        <v>0</v>
      </c>
      <c r="BX326" s="62">
        <v>0</v>
      </c>
      <c r="BY326" s="62">
        <v>0.5</v>
      </c>
      <c r="BZ326" s="62">
        <v>0</v>
      </c>
      <c r="CA326" s="62">
        <v>0.25</v>
      </c>
      <c r="CB326" s="62">
        <v>0</v>
      </c>
      <c r="CC326" s="62">
        <v>0</v>
      </c>
      <c r="CD326" s="62">
        <v>0</v>
      </c>
      <c r="CE326" s="62">
        <v>0</v>
      </c>
      <c r="CF326" s="62">
        <v>0.5</v>
      </c>
      <c r="CG326" s="62">
        <v>0</v>
      </c>
      <c r="CH326" s="62">
        <v>0</v>
      </c>
      <c r="CI326" s="62">
        <v>0</v>
      </c>
      <c r="CJ326" s="62">
        <v>0</v>
      </c>
      <c r="CK326" s="62">
        <v>0</v>
      </c>
      <c r="CL326" s="62">
        <v>0.25</v>
      </c>
      <c r="CM326" s="62">
        <v>0</v>
      </c>
      <c r="CN326" s="62">
        <v>0</v>
      </c>
      <c r="CO326" s="62">
        <v>0</v>
      </c>
      <c r="CP326" s="62">
        <v>0</v>
      </c>
      <c r="CQ326" s="62">
        <v>0</v>
      </c>
      <c r="CR326" s="62">
        <v>0</v>
      </c>
      <c r="CS326" s="62">
        <v>0</v>
      </c>
      <c r="CT326" s="62">
        <v>0</v>
      </c>
      <c r="CU326" s="62">
        <v>0</v>
      </c>
      <c r="CV326" s="62">
        <v>-1</v>
      </c>
      <c r="CW326" s="62">
        <f t="shared" si="19"/>
        <v>9.75</v>
      </c>
      <c r="CX326" s="88">
        <f t="shared" si="20"/>
        <v>100</v>
      </c>
      <c r="CY326" s="92">
        <f t="shared" si="18"/>
        <v>100</v>
      </c>
      <c r="CZ326" s="62">
        <v>4</v>
      </c>
      <c r="DA326" s="57" t="s">
        <v>887</v>
      </c>
    </row>
    <row r="327" spans="1:106" s="57" customFormat="1" ht="15" customHeight="1" x14ac:dyDescent="0.3">
      <c r="A327" s="57" t="s">
        <v>1811</v>
      </c>
      <c r="B327" s="57" t="s">
        <v>3496</v>
      </c>
      <c r="C327" s="57" t="s">
        <v>1836</v>
      </c>
      <c r="D327" s="57">
        <v>2021</v>
      </c>
      <c r="E327" s="61">
        <v>44369</v>
      </c>
      <c r="F327" s="62" t="s">
        <v>137</v>
      </c>
      <c r="G327" s="62" t="s">
        <v>25</v>
      </c>
      <c r="H327" s="63" t="s">
        <v>35</v>
      </c>
      <c r="I327" s="63" t="s">
        <v>31</v>
      </c>
      <c r="J327" s="63" t="s">
        <v>31</v>
      </c>
      <c r="K327" s="63" t="s">
        <v>31</v>
      </c>
      <c r="L327" s="63" t="s">
        <v>31</v>
      </c>
      <c r="M327" s="62">
        <v>0.5</v>
      </c>
      <c r="N327" s="62">
        <v>0.25</v>
      </c>
      <c r="O327" s="62">
        <v>0.25</v>
      </c>
      <c r="P327" s="62">
        <v>0.25</v>
      </c>
      <c r="Q327" s="62">
        <v>85.5</v>
      </c>
      <c r="R327" s="62">
        <v>4</v>
      </c>
      <c r="S327" s="62">
        <v>0</v>
      </c>
      <c r="T327" s="62">
        <v>0</v>
      </c>
      <c r="U327" s="62">
        <v>0.25</v>
      </c>
      <c r="V327" s="62">
        <v>0</v>
      </c>
      <c r="W327" s="62">
        <v>0</v>
      </c>
      <c r="X327" s="62">
        <v>0</v>
      </c>
      <c r="Y327" s="62">
        <v>1</v>
      </c>
      <c r="Z327" s="62">
        <v>0</v>
      </c>
      <c r="AA327" s="62">
        <v>0</v>
      </c>
      <c r="AB327" s="62">
        <v>0</v>
      </c>
      <c r="AC327" s="62">
        <v>0.5</v>
      </c>
      <c r="AD327" s="62">
        <v>0.25</v>
      </c>
      <c r="AE327" s="62">
        <v>0.25</v>
      </c>
      <c r="AF327" s="62">
        <v>0.25</v>
      </c>
      <c r="AG327" s="62">
        <v>4</v>
      </c>
      <c r="AH327" s="62">
        <v>0.25</v>
      </c>
      <c r="AI327" s="62">
        <v>0</v>
      </c>
      <c r="AJ327" s="62">
        <v>0</v>
      </c>
      <c r="AK327" s="62">
        <v>0</v>
      </c>
      <c r="AL327" s="62">
        <v>0</v>
      </c>
      <c r="AM327" s="62">
        <v>0</v>
      </c>
      <c r="AN327" s="62">
        <v>0</v>
      </c>
      <c r="AO327" s="62">
        <v>0</v>
      </c>
      <c r="AP327" s="62">
        <v>0</v>
      </c>
      <c r="AQ327" s="62">
        <v>0</v>
      </c>
      <c r="AR327" s="62">
        <v>0</v>
      </c>
      <c r="AS327" s="62">
        <v>0</v>
      </c>
      <c r="AT327" s="62">
        <v>0</v>
      </c>
      <c r="AU327" s="62">
        <v>0</v>
      </c>
      <c r="AV327" s="62">
        <v>0</v>
      </c>
      <c r="AW327" s="62">
        <v>0.5</v>
      </c>
      <c r="AX327" s="62">
        <v>0</v>
      </c>
      <c r="AY327" s="62">
        <v>0</v>
      </c>
      <c r="AZ327" s="62">
        <v>0</v>
      </c>
      <c r="BA327" s="62">
        <v>0.25</v>
      </c>
      <c r="BB327" s="62">
        <v>0</v>
      </c>
      <c r="BC327" s="62">
        <v>0</v>
      </c>
      <c r="BD327" s="62">
        <v>0</v>
      </c>
      <c r="BE327" s="62">
        <v>0</v>
      </c>
      <c r="BF327" s="62">
        <v>0</v>
      </c>
      <c r="BG327" s="62">
        <v>0</v>
      </c>
      <c r="BH327" s="62">
        <v>0</v>
      </c>
      <c r="BI327" s="62">
        <v>0</v>
      </c>
      <c r="BJ327" s="62">
        <v>0</v>
      </c>
      <c r="BK327" s="62">
        <v>0</v>
      </c>
      <c r="BL327" s="62">
        <v>0</v>
      </c>
      <c r="BM327" s="62">
        <v>0</v>
      </c>
      <c r="BN327" s="62">
        <v>0</v>
      </c>
      <c r="BO327" s="62">
        <v>0</v>
      </c>
      <c r="BP327" s="62">
        <v>0.25</v>
      </c>
      <c r="BQ327" s="62">
        <v>0</v>
      </c>
      <c r="BR327" s="62">
        <v>0</v>
      </c>
      <c r="BS327" s="62">
        <v>0</v>
      </c>
      <c r="BT327" s="62">
        <v>0</v>
      </c>
      <c r="BU327" s="62">
        <v>0.25</v>
      </c>
      <c r="BV327" s="62">
        <v>0</v>
      </c>
      <c r="BW327" s="62">
        <v>0</v>
      </c>
      <c r="BX327" s="62">
        <v>0</v>
      </c>
      <c r="BY327" s="62">
        <v>0</v>
      </c>
      <c r="BZ327" s="62">
        <v>0</v>
      </c>
      <c r="CA327" s="62">
        <v>0.5</v>
      </c>
      <c r="CB327" s="62">
        <v>0</v>
      </c>
      <c r="CC327" s="62">
        <v>0</v>
      </c>
      <c r="CD327" s="62">
        <v>0</v>
      </c>
      <c r="CE327" s="62">
        <v>0</v>
      </c>
      <c r="CF327" s="62">
        <v>0</v>
      </c>
      <c r="CG327" s="62">
        <v>0</v>
      </c>
      <c r="CH327" s="62">
        <v>0</v>
      </c>
      <c r="CI327" s="62">
        <v>0</v>
      </c>
      <c r="CJ327" s="62">
        <v>0</v>
      </c>
      <c r="CK327" s="62">
        <v>0</v>
      </c>
      <c r="CL327" s="62">
        <v>0.25</v>
      </c>
      <c r="CM327" s="62">
        <v>0</v>
      </c>
      <c r="CN327" s="62">
        <v>0</v>
      </c>
      <c r="CO327" s="62">
        <v>0</v>
      </c>
      <c r="CP327" s="62">
        <v>0</v>
      </c>
      <c r="CQ327" s="62">
        <v>0.25</v>
      </c>
      <c r="CR327" s="62">
        <v>0</v>
      </c>
      <c r="CS327" s="62">
        <v>0</v>
      </c>
      <c r="CT327" s="62">
        <v>0</v>
      </c>
      <c r="CU327" s="62">
        <v>0</v>
      </c>
      <c r="CV327" s="62">
        <v>-1</v>
      </c>
      <c r="CW327" s="62">
        <f t="shared" si="19"/>
        <v>9</v>
      </c>
      <c r="CX327" s="88">
        <f t="shared" si="20"/>
        <v>99.75</v>
      </c>
      <c r="CY327" s="92">
        <f t="shared" si="18"/>
        <v>99.75</v>
      </c>
      <c r="CZ327" s="62">
        <v>0</v>
      </c>
      <c r="DA327" s="57" t="s">
        <v>887</v>
      </c>
    </row>
    <row r="328" spans="1:106" s="57" customFormat="1" ht="15" customHeight="1" x14ac:dyDescent="0.3">
      <c r="A328" s="57" t="s">
        <v>1811</v>
      </c>
      <c r="B328" s="57" t="s">
        <v>3496</v>
      </c>
      <c r="C328" s="57" t="s">
        <v>1836</v>
      </c>
      <c r="D328" s="57">
        <v>2021</v>
      </c>
      <c r="E328" s="61">
        <v>44369</v>
      </c>
      <c r="F328" s="62" t="s">
        <v>137</v>
      </c>
      <c r="G328" s="62" t="s">
        <v>30</v>
      </c>
      <c r="H328" s="63" t="s">
        <v>31</v>
      </c>
      <c r="I328" s="63" t="s">
        <v>31</v>
      </c>
      <c r="J328" s="63" t="s">
        <v>31</v>
      </c>
      <c r="K328" s="63" t="s">
        <v>31</v>
      </c>
      <c r="L328" s="63" t="s">
        <v>31</v>
      </c>
      <c r="M328" s="62">
        <v>0.25</v>
      </c>
      <c r="N328" s="62">
        <v>0.25</v>
      </c>
      <c r="O328" s="62">
        <v>0.25</v>
      </c>
      <c r="P328" s="62">
        <v>0.25</v>
      </c>
      <c r="Q328" s="62">
        <v>92.25</v>
      </c>
      <c r="R328" s="62">
        <v>3</v>
      </c>
      <c r="S328" s="62">
        <v>0</v>
      </c>
      <c r="T328" s="62">
        <v>0</v>
      </c>
      <c r="U328" s="62">
        <v>0.25</v>
      </c>
      <c r="V328" s="62">
        <v>0</v>
      </c>
      <c r="W328" s="62">
        <v>0</v>
      </c>
      <c r="X328" s="62">
        <v>0</v>
      </c>
      <c r="Y328" s="62">
        <v>0.25</v>
      </c>
      <c r="Z328" s="62">
        <v>0</v>
      </c>
      <c r="AA328" s="62">
        <v>0</v>
      </c>
      <c r="AB328" s="62">
        <v>0</v>
      </c>
      <c r="AC328" s="62">
        <v>0.25</v>
      </c>
      <c r="AD328" s="62">
        <v>0.25</v>
      </c>
      <c r="AE328" s="62">
        <v>0.25</v>
      </c>
      <c r="AF328" s="62">
        <v>0.25</v>
      </c>
      <c r="AG328" s="62">
        <v>0</v>
      </c>
      <c r="AH328" s="62">
        <v>0</v>
      </c>
      <c r="AI328" s="62">
        <v>0</v>
      </c>
      <c r="AJ328" s="62">
        <v>0.25</v>
      </c>
      <c r="AK328" s="62">
        <v>0</v>
      </c>
      <c r="AL328" s="62">
        <v>0</v>
      </c>
      <c r="AM328" s="62">
        <v>0</v>
      </c>
      <c r="AN328" s="62">
        <v>0</v>
      </c>
      <c r="AO328" s="62">
        <v>0</v>
      </c>
      <c r="AP328" s="62">
        <v>0.25</v>
      </c>
      <c r="AQ328" s="62">
        <v>0</v>
      </c>
      <c r="AR328" s="62">
        <v>0</v>
      </c>
      <c r="AS328" s="62">
        <v>0</v>
      </c>
      <c r="AT328" s="62">
        <v>0</v>
      </c>
      <c r="AU328" s="62">
        <v>0</v>
      </c>
      <c r="AV328" s="62">
        <v>0</v>
      </c>
      <c r="AW328" s="62">
        <v>0</v>
      </c>
      <c r="AX328" s="62">
        <v>0</v>
      </c>
      <c r="AY328" s="62">
        <v>0</v>
      </c>
      <c r="AZ328" s="62">
        <v>0</v>
      </c>
      <c r="BA328" s="62">
        <v>0.25</v>
      </c>
      <c r="BB328" s="62">
        <v>0</v>
      </c>
      <c r="BC328" s="62">
        <v>0</v>
      </c>
      <c r="BD328" s="62">
        <v>0</v>
      </c>
      <c r="BE328" s="62">
        <v>0</v>
      </c>
      <c r="BF328" s="62">
        <v>0</v>
      </c>
      <c r="BG328" s="62">
        <v>0</v>
      </c>
      <c r="BH328" s="62">
        <v>0</v>
      </c>
      <c r="BI328" s="62">
        <v>0</v>
      </c>
      <c r="BJ328" s="62">
        <v>0</v>
      </c>
      <c r="BK328" s="62">
        <v>0</v>
      </c>
      <c r="BL328" s="62">
        <v>0</v>
      </c>
      <c r="BM328" s="62">
        <v>0</v>
      </c>
      <c r="BN328" s="62">
        <v>0.5</v>
      </c>
      <c r="BO328" s="62">
        <v>0</v>
      </c>
      <c r="BP328" s="62">
        <v>0.25</v>
      </c>
      <c r="BQ328" s="62">
        <v>0</v>
      </c>
      <c r="BR328" s="62">
        <v>0</v>
      </c>
      <c r="BS328" s="62">
        <v>0</v>
      </c>
      <c r="BT328" s="62">
        <v>0</v>
      </c>
      <c r="BU328" s="62">
        <v>0.25</v>
      </c>
      <c r="BV328" s="62">
        <v>0</v>
      </c>
      <c r="BW328" s="62">
        <v>0</v>
      </c>
      <c r="BX328" s="62">
        <v>0</v>
      </c>
      <c r="BY328" s="62">
        <v>0</v>
      </c>
      <c r="BZ328" s="62">
        <v>0</v>
      </c>
      <c r="CA328" s="62">
        <v>0.25</v>
      </c>
      <c r="CB328" s="62">
        <v>0</v>
      </c>
      <c r="CC328" s="62">
        <v>0</v>
      </c>
      <c r="CD328" s="62">
        <v>0</v>
      </c>
      <c r="CE328" s="62">
        <v>0</v>
      </c>
      <c r="CF328" s="62">
        <v>0.25</v>
      </c>
      <c r="CG328" s="62">
        <v>0</v>
      </c>
      <c r="CH328" s="62">
        <v>0</v>
      </c>
      <c r="CI328" s="62">
        <v>0</v>
      </c>
      <c r="CJ328" s="62">
        <v>0</v>
      </c>
      <c r="CK328" s="62">
        <v>0</v>
      </c>
      <c r="CL328" s="62">
        <v>0</v>
      </c>
      <c r="CM328" s="62">
        <v>0</v>
      </c>
      <c r="CN328" s="62">
        <v>0</v>
      </c>
      <c r="CO328" s="62">
        <v>0</v>
      </c>
      <c r="CP328" s="62">
        <v>0</v>
      </c>
      <c r="CQ328" s="62">
        <v>0</v>
      </c>
      <c r="CR328" s="62">
        <v>0</v>
      </c>
      <c r="CS328" s="62">
        <v>0</v>
      </c>
      <c r="CT328" s="62">
        <v>0</v>
      </c>
      <c r="CU328" s="62">
        <v>0</v>
      </c>
      <c r="CV328" s="62">
        <v>-1</v>
      </c>
      <c r="CW328" s="62">
        <f t="shared" si="19"/>
        <v>3.75</v>
      </c>
      <c r="CX328" s="88">
        <f t="shared" si="20"/>
        <v>100</v>
      </c>
      <c r="CY328" s="92">
        <f t="shared" si="18"/>
        <v>100</v>
      </c>
      <c r="CZ328" s="62">
        <v>25</v>
      </c>
      <c r="DA328" s="57" t="s">
        <v>887</v>
      </c>
    </row>
    <row r="329" spans="1:106" s="57" customFormat="1" ht="15" customHeight="1" x14ac:dyDescent="0.3">
      <c r="A329" s="57" t="s">
        <v>1811</v>
      </c>
      <c r="B329" s="57" t="s">
        <v>3496</v>
      </c>
      <c r="C329" s="57" t="s">
        <v>1825</v>
      </c>
      <c r="D329" s="57">
        <v>2021</v>
      </c>
      <c r="E329" s="61">
        <v>44369</v>
      </c>
      <c r="F329" s="62" t="s">
        <v>137</v>
      </c>
      <c r="G329" s="62" t="s">
        <v>34</v>
      </c>
      <c r="H329" s="63" t="s">
        <v>26</v>
      </c>
      <c r="I329" s="63" t="s">
        <v>26</v>
      </c>
      <c r="J329" s="63" t="s">
        <v>27</v>
      </c>
      <c r="K329" s="63" t="s">
        <v>26</v>
      </c>
      <c r="L329" s="63" t="s">
        <v>27</v>
      </c>
      <c r="M329" s="62">
        <v>0.25</v>
      </c>
      <c r="N329" s="62">
        <v>0</v>
      </c>
      <c r="O329" s="62">
        <v>1</v>
      </c>
      <c r="P329" s="62">
        <v>0.25</v>
      </c>
      <c r="Q329" s="62">
        <v>89</v>
      </c>
      <c r="R329" s="62">
        <v>4</v>
      </c>
      <c r="S329" s="62">
        <v>0</v>
      </c>
      <c r="T329" s="62">
        <v>0</v>
      </c>
      <c r="U329" s="62">
        <v>0</v>
      </c>
      <c r="V329" s="62">
        <v>0.25</v>
      </c>
      <c r="W329" s="62">
        <v>0</v>
      </c>
      <c r="X329" s="62">
        <v>0</v>
      </c>
      <c r="Y329" s="62">
        <v>0.5</v>
      </c>
      <c r="Z329" s="62">
        <v>0</v>
      </c>
      <c r="AA329" s="62">
        <v>0</v>
      </c>
      <c r="AB329" s="62">
        <v>0</v>
      </c>
      <c r="AC329" s="62">
        <v>0.25</v>
      </c>
      <c r="AD329" s="62">
        <v>0.25</v>
      </c>
      <c r="AE329" s="62">
        <v>0.25</v>
      </c>
      <c r="AF329" s="62">
        <v>0.25</v>
      </c>
      <c r="AG329" s="62">
        <v>0</v>
      </c>
      <c r="AH329" s="62">
        <v>0.25</v>
      </c>
      <c r="AI329" s="62">
        <v>0</v>
      </c>
      <c r="AJ329" s="62">
        <v>0.25</v>
      </c>
      <c r="AK329" s="62">
        <v>0</v>
      </c>
      <c r="AL329" s="62">
        <v>0</v>
      </c>
      <c r="AM329" s="62">
        <v>0</v>
      </c>
      <c r="AN329" s="62">
        <v>0</v>
      </c>
      <c r="AO329" s="62">
        <v>0</v>
      </c>
      <c r="AP329" s="62">
        <v>0</v>
      </c>
      <c r="AQ329" s="62">
        <v>0</v>
      </c>
      <c r="AR329" s="62">
        <v>0</v>
      </c>
      <c r="AS329" s="62">
        <v>0</v>
      </c>
      <c r="AT329" s="62">
        <v>0</v>
      </c>
      <c r="AU329" s="62">
        <v>0</v>
      </c>
      <c r="AV329" s="62">
        <v>0</v>
      </c>
      <c r="AW329" s="62">
        <v>0</v>
      </c>
      <c r="AX329" s="62">
        <v>0</v>
      </c>
      <c r="AY329" s="62">
        <v>0</v>
      </c>
      <c r="AZ329" s="62">
        <v>0</v>
      </c>
      <c r="BA329" s="62">
        <v>0.25</v>
      </c>
      <c r="BB329" s="62">
        <v>0</v>
      </c>
      <c r="BC329" s="62">
        <v>0</v>
      </c>
      <c r="BD329" s="62">
        <v>0</v>
      </c>
      <c r="BE329" s="62">
        <v>0.25</v>
      </c>
      <c r="BF329" s="62">
        <v>0</v>
      </c>
      <c r="BG329" s="62">
        <v>0</v>
      </c>
      <c r="BH329" s="62">
        <v>0</v>
      </c>
      <c r="BI329" s="62">
        <v>0</v>
      </c>
      <c r="BJ329" s="62">
        <v>0</v>
      </c>
      <c r="BK329" s="62">
        <v>0</v>
      </c>
      <c r="BL329" s="62">
        <v>0.25</v>
      </c>
      <c r="BM329" s="62">
        <v>0</v>
      </c>
      <c r="BN329" s="62">
        <v>0.5</v>
      </c>
      <c r="BO329" s="62">
        <v>0</v>
      </c>
      <c r="BP329" s="62">
        <v>0.25</v>
      </c>
      <c r="BQ329" s="62">
        <v>0</v>
      </c>
      <c r="BR329" s="62">
        <v>0</v>
      </c>
      <c r="BS329" s="62">
        <v>0</v>
      </c>
      <c r="BT329" s="62">
        <v>0.25</v>
      </c>
      <c r="BU329" s="62">
        <v>0.25</v>
      </c>
      <c r="BV329" s="62">
        <v>0</v>
      </c>
      <c r="BW329" s="62">
        <v>0</v>
      </c>
      <c r="BX329" s="62">
        <v>0</v>
      </c>
      <c r="BY329" s="62">
        <v>0</v>
      </c>
      <c r="BZ329" s="62">
        <v>0</v>
      </c>
      <c r="CA329" s="62">
        <v>0.25</v>
      </c>
      <c r="CB329" s="62">
        <v>0</v>
      </c>
      <c r="CC329" s="62">
        <v>0</v>
      </c>
      <c r="CD329" s="62">
        <v>0</v>
      </c>
      <c r="CE329" s="62">
        <v>0</v>
      </c>
      <c r="CF329" s="62">
        <v>0.5</v>
      </c>
      <c r="CG329" s="62">
        <v>0</v>
      </c>
      <c r="CH329" s="62">
        <v>0</v>
      </c>
      <c r="CI329" s="62">
        <v>0</v>
      </c>
      <c r="CJ329" s="62">
        <v>0</v>
      </c>
      <c r="CK329" s="62">
        <v>0</v>
      </c>
      <c r="CL329" s="62">
        <v>0</v>
      </c>
      <c r="CM329" s="62">
        <v>0</v>
      </c>
      <c r="CN329" s="62">
        <v>0</v>
      </c>
      <c r="CO329" s="62">
        <v>0</v>
      </c>
      <c r="CP329" s="62">
        <v>0</v>
      </c>
      <c r="CQ329" s="62">
        <v>0.25</v>
      </c>
      <c r="CR329" s="62">
        <v>0</v>
      </c>
      <c r="CS329" s="62">
        <v>0</v>
      </c>
      <c r="CT329" s="62">
        <v>0</v>
      </c>
      <c r="CU329" s="62">
        <v>0.25</v>
      </c>
      <c r="CV329" s="62">
        <v>-1</v>
      </c>
      <c r="CW329" s="62">
        <f t="shared" si="19"/>
        <v>5.5</v>
      </c>
      <c r="CX329" s="88">
        <f t="shared" si="20"/>
        <v>100</v>
      </c>
      <c r="CY329" s="92">
        <f t="shared" si="18"/>
        <v>100</v>
      </c>
      <c r="CZ329" s="62">
        <v>15</v>
      </c>
      <c r="DA329" s="57" t="s">
        <v>887</v>
      </c>
    </row>
    <row r="330" spans="1:106" s="57" customFormat="1" ht="15" customHeight="1" x14ac:dyDescent="0.3">
      <c r="A330" s="57" t="s">
        <v>1811</v>
      </c>
      <c r="B330" s="57" t="s">
        <v>3496</v>
      </c>
      <c r="C330" s="57" t="s">
        <v>1825</v>
      </c>
      <c r="D330" s="57">
        <v>2021</v>
      </c>
      <c r="E330" s="61">
        <v>44369</v>
      </c>
      <c r="F330" s="62" t="s">
        <v>137</v>
      </c>
      <c r="G330" s="62" t="s">
        <v>38</v>
      </c>
      <c r="H330" s="63" t="s">
        <v>21</v>
      </c>
      <c r="I330" s="63" t="s">
        <v>21</v>
      </c>
      <c r="J330" s="63" t="s">
        <v>22</v>
      </c>
      <c r="K330" s="63" t="s">
        <v>21</v>
      </c>
      <c r="L330" s="63" t="s">
        <v>22</v>
      </c>
      <c r="M330" s="62">
        <v>0</v>
      </c>
      <c r="N330" s="62">
        <v>0</v>
      </c>
      <c r="O330" s="62">
        <v>0.25</v>
      </c>
      <c r="P330" s="62">
        <v>0.25</v>
      </c>
      <c r="Q330" s="62">
        <v>89.75</v>
      </c>
      <c r="R330" s="62">
        <v>5</v>
      </c>
      <c r="S330" s="62">
        <v>0</v>
      </c>
      <c r="T330" s="62">
        <v>0</v>
      </c>
      <c r="U330" s="62">
        <v>0.25</v>
      </c>
      <c r="V330" s="62">
        <v>0</v>
      </c>
      <c r="W330" s="62">
        <v>0</v>
      </c>
      <c r="X330" s="62">
        <v>0</v>
      </c>
      <c r="Y330" s="62">
        <v>0.5</v>
      </c>
      <c r="Z330" s="62">
        <v>0</v>
      </c>
      <c r="AA330" s="62">
        <v>0</v>
      </c>
      <c r="AB330" s="62">
        <v>0</v>
      </c>
      <c r="AC330" s="62">
        <v>0.5</v>
      </c>
      <c r="AD330" s="62">
        <v>0.5</v>
      </c>
      <c r="AE330" s="62">
        <v>0.25</v>
      </c>
      <c r="AF330" s="62">
        <v>0.25</v>
      </c>
      <c r="AG330" s="62">
        <v>0</v>
      </c>
      <c r="AH330" s="62">
        <v>0</v>
      </c>
      <c r="AI330" s="62">
        <v>0</v>
      </c>
      <c r="AJ330" s="62">
        <v>0.25</v>
      </c>
      <c r="AK330" s="62">
        <v>0</v>
      </c>
      <c r="AL330" s="62">
        <v>0</v>
      </c>
      <c r="AM330" s="62">
        <v>0</v>
      </c>
      <c r="AN330" s="62">
        <v>0</v>
      </c>
      <c r="AO330" s="62">
        <v>0</v>
      </c>
      <c r="AP330" s="62">
        <v>0</v>
      </c>
      <c r="AQ330" s="62">
        <v>0</v>
      </c>
      <c r="AR330" s="62">
        <v>0</v>
      </c>
      <c r="AS330" s="62">
        <v>0</v>
      </c>
      <c r="AT330" s="62">
        <v>0</v>
      </c>
      <c r="AU330" s="62">
        <v>0</v>
      </c>
      <c r="AV330" s="62">
        <v>0</v>
      </c>
      <c r="AW330" s="62">
        <v>0</v>
      </c>
      <c r="AX330" s="62">
        <v>0</v>
      </c>
      <c r="AY330" s="62">
        <v>0</v>
      </c>
      <c r="AZ330" s="62">
        <v>0</v>
      </c>
      <c r="BA330" s="62">
        <v>0.25</v>
      </c>
      <c r="BB330" s="62">
        <v>0</v>
      </c>
      <c r="BC330" s="62">
        <v>0</v>
      </c>
      <c r="BD330" s="62">
        <v>0</v>
      </c>
      <c r="BE330" s="62">
        <v>0</v>
      </c>
      <c r="BF330" s="62">
        <v>0</v>
      </c>
      <c r="BG330" s="62">
        <v>0</v>
      </c>
      <c r="BH330" s="62">
        <v>0</v>
      </c>
      <c r="BI330" s="62">
        <v>0</v>
      </c>
      <c r="BJ330" s="62">
        <v>0</v>
      </c>
      <c r="BK330" s="62">
        <v>0</v>
      </c>
      <c r="BL330" s="62">
        <v>0</v>
      </c>
      <c r="BM330" s="62">
        <v>0</v>
      </c>
      <c r="BN330" s="62">
        <v>0.25</v>
      </c>
      <c r="BO330" s="62">
        <v>0</v>
      </c>
      <c r="BP330" s="62">
        <v>0.25</v>
      </c>
      <c r="BQ330" s="62">
        <v>0</v>
      </c>
      <c r="BR330" s="62">
        <v>0</v>
      </c>
      <c r="BS330" s="62">
        <v>0</v>
      </c>
      <c r="BT330" s="62">
        <v>0</v>
      </c>
      <c r="BU330" s="62">
        <v>0</v>
      </c>
      <c r="BV330" s="62">
        <v>0</v>
      </c>
      <c r="BW330" s="62">
        <v>0</v>
      </c>
      <c r="BX330" s="62">
        <v>0</v>
      </c>
      <c r="BY330" s="62">
        <v>0</v>
      </c>
      <c r="BZ330" s="62">
        <v>0</v>
      </c>
      <c r="CA330" s="62">
        <v>0.25</v>
      </c>
      <c r="CB330" s="62">
        <v>0</v>
      </c>
      <c r="CC330" s="62">
        <v>0</v>
      </c>
      <c r="CD330" s="62">
        <v>0</v>
      </c>
      <c r="CE330" s="62">
        <v>0</v>
      </c>
      <c r="CF330" s="62">
        <v>0.25</v>
      </c>
      <c r="CG330" s="62">
        <v>0</v>
      </c>
      <c r="CH330" s="62">
        <v>0</v>
      </c>
      <c r="CI330" s="62">
        <v>0</v>
      </c>
      <c r="CJ330" s="62">
        <v>0</v>
      </c>
      <c r="CK330" s="62">
        <v>0</v>
      </c>
      <c r="CL330" s="62">
        <v>0.25</v>
      </c>
      <c r="CM330" s="62">
        <v>0</v>
      </c>
      <c r="CN330" s="62">
        <v>0</v>
      </c>
      <c r="CO330" s="62">
        <v>0</v>
      </c>
      <c r="CP330" s="62">
        <v>0</v>
      </c>
      <c r="CQ330" s="62">
        <v>0.25</v>
      </c>
      <c r="CR330" s="62">
        <v>0</v>
      </c>
      <c r="CS330" s="62">
        <v>0</v>
      </c>
      <c r="CT330" s="62">
        <v>0</v>
      </c>
      <c r="CU330" s="62">
        <v>0.25</v>
      </c>
      <c r="CV330" s="62">
        <v>-1</v>
      </c>
      <c r="CW330" s="62">
        <f t="shared" si="19"/>
        <v>4.5</v>
      </c>
      <c r="CX330" s="88">
        <f t="shared" si="20"/>
        <v>99.75</v>
      </c>
      <c r="CY330" s="92">
        <f t="shared" si="18"/>
        <v>99.75</v>
      </c>
      <c r="CZ330" s="62">
        <v>4</v>
      </c>
      <c r="DA330" s="57" t="s">
        <v>887</v>
      </c>
    </row>
    <row r="331" spans="1:106" s="57" customFormat="1" ht="15" customHeight="1" x14ac:dyDescent="0.3">
      <c r="A331" s="57" t="s">
        <v>1811</v>
      </c>
      <c r="B331" s="57" t="s">
        <v>3496</v>
      </c>
      <c r="C331" s="57" t="s">
        <v>1825</v>
      </c>
      <c r="D331" s="57">
        <v>2021</v>
      </c>
      <c r="E331" s="61">
        <v>44369</v>
      </c>
      <c r="F331" s="62" t="s">
        <v>137</v>
      </c>
      <c r="G331" s="62" t="s">
        <v>148</v>
      </c>
      <c r="H331" s="63" t="s">
        <v>31</v>
      </c>
      <c r="I331" s="63" t="s">
        <v>31</v>
      </c>
      <c r="J331" s="63" t="s">
        <v>31</v>
      </c>
      <c r="K331" s="63" t="s">
        <v>31</v>
      </c>
      <c r="L331" s="63" t="s">
        <v>31</v>
      </c>
      <c r="M331" s="62">
        <v>0</v>
      </c>
      <c r="N331" s="62">
        <v>1</v>
      </c>
      <c r="O331" s="62">
        <v>3</v>
      </c>
      <c r="P331" s="62">
        <v>1</v>
      </c>
      <c r="Q331" s="62">
        <v>40</v>
      </c>
      <c r="R331" s="62">
        <v>49.75</v>
      </c>
      <c r="S331" s="62">
        <v>0</v>
      </c>
      <c r="T331" s="62">
        <v>0</v>
      </c>
      <c r="U331" s="62">
        <v>0.25</v>
      </c>
      <c r="V331" s="62">
        <v>0.25</v>
      </c>
      <c r="W331" s="62">
        <v>0</v>
      </c>
      <c r="X331" s="62">
        <v>0</v>
      </c>
      <c r="Y331" s="62">
        <v>0.5</v>
      </c>
      <c r="Z331" s="62">
        <v>0</v>
      </c>
      <c r="AA331" s="62">
        <v>0</v>
      </c>
      <c r="AB331" s="62">
        <v>0</v>
      </c>
      <c r="AC331" s="62">
        <v>0.25</v>
      </c>
      <c r="AD331" s="62">
        <v>0.25</v>
      </c>
      <c r="AE331" s="62">
        <v>0</v>
      </c>
      <c r="AF331" s="62">
        <v>0.25</v>
      </c>
      <c r="AG331" s="62">
        <v>0.5</v>
      </c>
      <c r="AH331" s="62">
        <v>0</v>
      </c>
      <c r="AI331" s="62">
        <v>0</v>
      </c>
      <c r="AJ331" s="62">
        <v>0.25</v>
      </c>
      <c r="AK331" s="62">
        <v>0</v>
      </c>
      <c r="AL331" s="62">
        <v>0</v>
      </c>
      <c r="AM331" s="62">
        <v>0</v>
      </c>
      <c r="AN331" s="62">
        <v>0</v>
      </c>
      <c r="AO331" s="62">
        <v>0</v>
      </c>
      <c r="AP331" s="62">
        <v>0</v>
      </c>
      <c r="AQ331" s="62">
        <v>0</v>
      </c>
      <c r="AR331" s="62">
        <v>0</v>
      </c>
      <c r="AS331" s="62">
        <v>0</v>
      </c>
      <c r="AT331" s="62">
        <v>0</v>
      </c>
      <c r="AU331" s="62">
        <v>0</v>
      </c>
      <c r="AV331" s="62">
        <v>0</v>
      </c>
      <c r="AW331" s="62">
        <v>1</v>
      </c>
      <c r="AX331" s="62">
        <v>0</v>
      </c>
      <c r="AY331" s="62">
        <v>0</v>
      </c>
      <c r="AZ331" s="62">
        <v>0</v>
      </c>
      <c r="BA331" s="62">
        <v>0</v>
      </c>
      <c r="BB331" s="62">
        <v>0</v>
      </c>
      <c r="BC331" s="62">
        <v>0</v>
      </c>
      <c r="BD331" s="62">
        <v>0</v>
      </c>
      <c r="BE331" s="62">
        <v>0</v>
      </c>
      <c r="BF331" s="62">
        <v>0</v>
      </c>
      <c r="BG331" s="62">
        <v>0</v>
      </c>
      <c r="BH331" s="62">
        <v>0</v>
      </c>
      <c r="BI331" s="62">
        <v>0</v>
      </c>
      <c r="BJ331" s="62">
        <v>0.25</v>
      </c>
      <c r="BK331" s="62">
        <v>0</v>
      </c>
      <c r="BL331" s="62">
        <v>0</v>
      </c>
      <c r="BM331" s="62">
        <v>0</v>
      </c>
      <c r="BN331" s="62">
        <v>0</v>
      </c>
      <c r="BO331" s="62">
        <v>0</v>
      </c>
      <c r="BP331" s="62">
        <v>0.25</v>
      </c>
      <c r="BQ331" s="62">
        <v>0</v>
      </c>
      <c r="BR331" s="62">
        <v>0.25</v>
      </c>
      <c r="BS331" s="62">
        <v>0</v>
      </c>
      <c r="BT331" s="62">
        <v>0.25</v>
      </c>
      <c r="BU331" s="62">
        <v>0</v>
      </c>
      <c r="BV331" s="62">
        <v>0</v>
      </c>
      <c r="BW331" s="62">
        <v>0</v>
      </c>
      <c r="BX331" s="62">
        <v>0</v>
      </c>
      <c r="BY331" s="62">
        <v>0</v>
      </c>
      <c r="BZ331" s="62">
        <v>0</v>
      </c>
      <c r="CA331" s="62">
        <v>0.25</v>
      </c>
      <c r="CB331" s="62">
        <v>0</v>
      </c>
      <c r="CC331" s="62">
        <v>0</v>
      </c>
      <c r="CD331" s="62">
        <v>0</v>
      </c>
      <c r="CE331" s="62">
        <v>0</v>
      </c>
      <c r="CF331" s="62">
        <v>0</v>
      </c>
      <c r="CG331" s="62">
        <v>0</v>
      </c>
      <c r="CH331" s="62">
        <v>0</v>
      </c>
      <c r="CI331" s="62">
        <v>0</v>
      </c>
      <c r="CJ331" s="62">
        <v>0</v>
      </c>
      <c r="CK331" s="62">
        <v>0</v>
      </c>
      <c r="CL331" s="62">
        <v>0.25</v>
      </c>
      <c r="CM331" s="62">
        <v>0</v>
      </c>
      <c r="CN331" s="62">
        <v>0.25</v>
      </c>
      <c r="CO331" s="62">
        <v>0</v>
      </c>
      <c r="CP331" s="62">
        <v>0</v>
      </c>
      <c r="CQ331" s="62">
        <v>0.25</v>
      </c>
      <c r="CR331" s="62">
        <v>0</v>
      </c>
      <c r="CS331" s="62">
        <v>0</v>
      </c>
      <c r="CT331" s="62">
        <v>0</v>
      </c>
      <c r="CU331" s="62">
        <v>0</v>
      </c>
      <c r="CV331" s="62">
        <v>-1</v>
      </c>
      <c r="CW331" s="62">
        <f t="shared" si="19"/>
        <v>5.5</v>
      </c>
      <c r="CX331" s="88">
        <f t="shared" si="20"/>
        <v>100.25</v>
      </c>
      <c r="CY331" s="92">
        <f t="shared" si="18"/>
        <v>100.25</v>
      </c>
      <c r="CZ331" s="62">
        <v>0</v>
      </c>
      <c r="DA331" s="57" t="s">
        <v>887</v>
      </c>
    </row>
    <row r="332" spans="1:106" s="57" customFormat="1" ht="15" customHeight="1" x14ac:dyDescent="0.3">
      <c r="A332" s="57" t="s">
        <v>1811</v>
      </c>
      <c r="B332" s="57" t="s">
        <v>1834</v>
      </c>
      <c r="C332" s="57" t="s">
        <v>1812</v>
      </c>
      <c r="D332" s="57">
        <v>2021</v>
      </c>
      <c r="E332" s="61">
        <v>44369</v>
      </c>
      <c r="F332" s="62" t="s">
        <v>137</v>
      </c>
      <c r="G332" s="62" t="s">
        <v>41</v>
      </c>
      <c r="H332" s="63" t="s">
        <v>26</v>
      </c>
      <c r="I332" s="63" t="s">
        <v>26</v>
      </c>
      <c r="J332" s="63" t="s">
        <v>27</v>
      </c>
      <c r="K332" s="63" t="s">
        <v>26</v>
      </c>
      <c r="L332" s="63" t="s">
        <v>27</v>
      </c>
      <c r="M332" s="62">
        <v>0</v>
      </c>
      <c r="N332" s="62">
        <v>0.25</v>
      </c>
      <c r="O332" s="62">
        <v>0</v>
      </c>
      <c r="P332" s="62">
        <v>0.25</v>
      </c>
      <c r="Q332" s="62">
        <v>93.25</v>
      </c>
      <c r="R332" s="62">
        <v>2</v>
      </c>
      <c r="S332" s="62">
        <v>0</v>
      </c>
      <c r="T332" s="62">
        <v>0</v>
      </c>
      <c r="U332" s="62">
        <v>0.25</v>
      </c>
      <c r="V332" s="62">
        <v>0</v>
      </c>
      <c r="W332" s="62">
        <v>0</v>
      </c>
      <c r="X332" s="62">
        <v>0</v>
      </c>
      <c r="Y332" s="62">
        <v>1</v>
      </c>
      <c r="Z332" s="62">
        <v>0</v>
      </c>
      <c r="AA332" s="62">
        <v>0</v>
      </c>
      <c r="AB332" s="62">
        <v>0</v>
      </c>
      <c r="AC332" s="62">
        <v>0.25</v>
      </c>
      <c r="AD332" s="62">
        <v>0.25</v>
      </c>
      <c r="AE332" s="62">
        <v>0.25</v>
      </c>
      <c r="AF332" s="62">
        <v>0.25</v>
      </c>
      <c r="AG332" s="62">
        <v>0</v>
      </c>
      <c r="AH332" s="62">
        <v>0</v>
      </c>
      <c r="AI332" s="62">
        <v>0</v>
      </c>
      <c r="AJ332" s="62">
        <v>0.25</v>
      </c>
      <c r="AK332" s="62">
        <v>0</v>
      </c>
      <c r="AL332" s="62">
        <v>0</v>
      </c>
      <c r="AM332" s="62">
        <v>0</v>
      </c>
      <c r="AN332" s="62">
        <v>0</v>
      </c>
      <c r="AO332" s="62">
        <v>0</v>
      </c>
      <c r="AP332" s="62">
        <v>0.25</v>
      </c>
      <c r="AQ332" s="62">
        <v>0</v>
      </c>
      <c r="AR332" s="62">
        <v>0</v>
      </c>
      <c r="AS332" s="62">
        <v>0</v>
      </c>
      <c r="AT332" s="62">
        <v>0</v>
      </c>
      <c r="AU332" s="62">
        <v>0</v>
      </c>
      <c r="AV332" s="62">
        <v>0</v>
      </c>
      <c r="AW332" s="62">
        <v>0.5</v>
      </c>
      <c r="AX332" s="62">
        <v>0</v>
      </c>
      <c r="AY332" s="62">
        <v>0</v>
      </c>
      <c r="AZ332" s="62">
        <v>0</v>
      </c>
      <c r="BA332" s="62">
        <v>0.25</v>
      </c>
      <c r="BB332" s="62">
        <v>0</v>
      </c>
      <c r="BC332" s="62">
        <v>0</v>
      </c>
      <c r="BD332" s="62">
        <v>0</v>
      </c>
      <c r="BE332" s="62">
        <v>0</v>
      </c>
      <c r="BF332" s="62">
        <v>0</v>
      </c>
      <c r="BG332" s="62">
        <v>0</v>
      </c>
      <c r="BH332" s="62">
        <v>0</v>
      </c>
      <c r="BI332" s="62">
        <v>0</v>
      </c>
      <c r="BJ332" s="62">
        <v>0</v>
      </c>
      <c r="BK332" s="62">
        <v>0</v>
      </c>
      <c r="BL332" s="62">
        <v>0</v>
      </c>
      <c r="BM332" s="62">
        <v>0</v>
      </c>
      <c r="BN332" s="62">
        <v>0</v>
      </c>
      <c r="BO332" s="62">
        <v>0</v>
      </c>
      <c r="BP332" s="62">
        <v>0.25</v>
      </c>
      <c r="BQ332" s="62">
        <v>0</v>
      </c>
      <c r="BR332" s="62">
        <v>0</v>
      </c>
      <c r="BS332" s="62">
        <v>0</v>
      </c>
      <c r="BT332" s="62">
        <v>0.25</v>
      </c>
      <c r="BU332" s="62">
        <v>0</v>
      </c>
      <c r="BV332" s="62">
        <v>0</v>
      </c>
      <c r="BW332" s="62">
        <v>0</v>
      </c>
      <c r="BX332" s="62">
        <v>0</v>
      </c>
      <c r="BY332" s="62">
        <v>0</v>
      </c>
      <c r="BZ332" s="62">
        <v>0</v>
      </c>
      <c r="CA332" s="62">
        <v>0</v>
      </c>
      <c r="CB332" s="62">
        <v>0</v>
      </c>
      <c r="CC332" s="62">
        <v>0</v>
      </c>
      <c r="CD332" s="62">
        <v>0</v>
      </c>
      <c r="CE332" s="62">
        <v>0</v>
      </c>
      <c r="CF332" s="62">
        <v>0</v>
      </c>
      <c r="CG332" s="62">
        <v>0</v>
      </c>
      <c r="CH332" s="62">
        <v>0</v>
      </c>
      <c r="CI332" s="62">
        <v>0</v>
      </c>
      <c r="CJ332" s="62">
        <v>0</v>
      </c>
      <c r="CK332" s="62">
        <v>0</v>
      </c>
      <c r="CL332" s="62">
        <v>0</v>
      </c>
      <c r="CM332" s="62">
        <v>0</v>
      </c>
      <c r="CN332" s="62">
        <v>0</v>
      </c>
      <c r="CO332" s="62">
        <v>0</v>
      </c>
      <c r="CP332" s="62">
        <v>0</v>
      </c>
      <c r="CQ332" s="62">
        <v>0</v>
      </c>
      <c r="CR332" s="62">
        <v>0</v>
      </c>
      <c r="CS332" s="62">
        <v>0</v>
      </c>
      <c r="CT332" s="62">
        <v>0</v>
      </c>
      <c r="CU332" s="62">
        <v>0.25</v>
      </c>
      <c r="CV332" s="62">
        <v>-1</v>
      </c>
      <c r="CW332" s="62">
        <f t="shared" si="19"/>
        <v>4.25</v>
      </c>
      <c r="CX332" s="88">
        <f t="shared" si="20"/>
        <v>100</v>
      </c>
      <c r="CY332" s="92">
        <f t="shared" si="18"/>
        <v>100</v>
      </c>
      <c r="CZ332" s="62">
        <v>0</v>
      </c>
      <c r="DA332" s="57" t="s">
        <v>887</v>
      </c>
      <c r="DB332" s="57" t="s">
        <v>1857</v>
      </c>
    </row>
    <row r="333" spans="1:106" s="57" customFormat="1" ht="15" customHeight="1" x14ac:dyDescent="0.3">
      <c r="A333" s="57" t="s">
        <v>1811</v>
      </c>
      <c r="B333" s="57" t="s">
        <v>1834</v>
      </c>
      <c r="C333" s="57" t="s">
        <v>1812</v>
      </c>
      <c r="D333" s="57">
        <v>2021</v>
      </c>
      <c r="E333" s="61">
        <v>44369</v>
      </c>
      <c r="F333" s="62" t="s">
        <v>137</v>
      </c>
      <c r="G333" s="62" t="s">
        <v>44</v>
      </c>
      <c r="H333" s="63" t="s">
        <v>21</v>
      </c>
      <c r="I333" s="63" t="s">
        <v>21</v>
      </c>
      <c r="J333" s="63" t="s">
        <v>22</v>
      </c>
      <c r="K333" s="63" t="s">
        <v>21</v>
      </c>
      <c r="L333" s="63" t="s">
        <v>22</v>
      </c>
      <c r="M333" s="62">
        <v>0</v>
      </c>
      <c r="N333" s="62">
        <v>0</v>
      </c>
      <c r="O333" s="62">
        <v>0</v>
      </c>
      <c r="P333" s="62">
        <v>0.25</v>
      </c>
      <c r="Q333" s="62">
        <v>91</v>
      </c>
      <c r="R333" s="62">
        <v>4</v>
      </c>
      <c r="S333" s="62">
        <v>0</v>
      </c>
      <c r="T333" s="62">
        <v>0</v>
      </c>
      <c r="U333" s="62">
        <v>0.25</v>
      </c>
      <c r="V333" s="62">
        <v>0</v>
      </c>
      <c r="W333" s="62">
        <v>0</v>
      </c>
      <c r="X333" s="62">
        <v>0</v>
      </c>
      <c r="Y333" s="62">
        <v>1.5</v>
      </c>
      <c r="Z333" s="62">
        <v>0</v>
      </c>
      <c r="AA333" s="62">
        <v>0</v>
      </c>
      <c r="AB333" s="62">
        <v>0</v>
      </c>
      <c r="AC333" s="62">
        <v>0.25</v>
      </c>
      <c r="AD333" s="62">
        <v>0.5</v>
      </c>
      <c r="AE333" s="62">
        <v>0.25</v>
      </c>
      <c r="AF333" s="62">
        <v>0</v>
      </c>
      <c r="AG333" s="62">
        <v>0</v>
      </c>
      <c r="AH333" s="62">
        <v>0</v>
      </c>
      <c r="AI333" s="62">
        <v>0</v>
      </c>
      <c r="AJ333" s="62">
        <v>0.25</v>
      </c>
      <c r="AK333" s="62">
        <v>0</v>
      </c>
      <c r="AL333" s="62">
        <v>0</v>
      </c>
      <c r="AM333" s="62">
        <v>0</v>
      </c>
      <c r="AN333" s="62">
        <v>0</v>
      </c>
      <c r="AO333" s="62">
        <v>0</v>
      </c>
      <c r="AP333" s="62">
        <v>0.25</v>
      </c>
      <c r="AQ333" s="62">
        <v>0</v>
      </c>
      <c r="AR333" s="62">
        <v>0</v>
      </c>
      <c r="AS333" s="62">
        <v>0</v>
      </c>
      <c r="AT333" s="62">
        <v>0</v>
      </c>
      <c r="AU333" s="62">
        <v>0</v>
      </c>
      <c r="AV333" s="62">
        <v>0</v>
      </c>
      <c r="AW333" s="62">
        <v>0</v>
      </c>
      <c r="AX333" s="62">
        <v>0</v>
      </c>
      <c r="AY333" s="62">
        <v>0</v>
      </c>
      <c r="AZ333" s="62">
        <v>0</v>
      </c>
      <c r="BA333" s="62">
        <v>0.25</v>
      </c>
      <c r="BB333" s="62">
        <v>0</v>
      </c>
      <c r="BC333" s="62">
        <v>0</v>
      </c>
      <c r="BD333" s="62">
        <v>0</v>
      </c>
      <c r="BE333" s="62">
        <v>0</v>
      </c>
      <c r="BF333" s="62">
        <v>0</v>
      </c>
      <c r="BG333" s="62">
        <v>0</v>
      </c>
      <c r="BH333" s="62">
        <v>0</v>
      </c>
      <c r="BI333" s="62">
        <v>0</v>
      </c>
      <c r="BJ333" s="62">
        <v>0</v>
      </c>
      <c r="BK333" s="62">
        <v>0</v>
      </c>
      <c r="BL333" s="62">
        <v>0</v>
      </c>
      <c r="BM333" s="62">
        <v>0</v>
      </c>
      <c r="BN333" s="62">
        <v>0</v>
      </c>
      <c r="BO333" s="62">
        <v>0</v>
      </c>
      <c r="BP333" s="62">
        <v>0.25</v>
      </c>
      <c r="BQ333" s="62">
        <v>0</v>
      </c>
      <c r="BR333" s="62">
        <v>0</v>
      </c>
      <c r="BS333" s="62">
        <v>0</v>
      </c>
      <c r="BT333" s="62">
        <v>0.25</v>
      </c>
      <c r="BU333" s="62">
        <v>0.25</v>
      </c>
      <c r="BV333" s="62">
        <v>0</v>
      </c>
      <c r="BW333" s="62">
        <v>0</v>
      </c>
      <c r="BX333" s="62">
        <v>0</v>
      </c>
      <c r="BY333" s="62">
        <v>0</v>
      </c>
      <c r="BZ333" s="62">
        <v>0</v>
      </c>
      <c r="CA333" s="62">
        <v>0.25</v>
      </c>
      <c r="CB333" s="62">
        <v>0</v>
      </c>
      <c r="CC333" s="62">
        <v>0</v>
      </c>
      <c r="CD333" s="62">
        <v>0</v>
      </c>
      <c r="CE333" s="62">
        <v>0</v>
      </c>
      <c r="CF333" s="62">
        <v>0</v>
      </c>
      <c r="CG333" s="62">
        <v>0</v>
      </c>
      <c r="CH333" s="62">
        <v>0</v>
      </c>
      <c r="CI333" s="62">
        <v>0</v>
      </c>
      <c r="CJ333" s="62">
        <v>0</v>
      </c>
      <c r="CK333" s="62">
        <v>0</v>
      </c>
      <c r="CL333" s="62">
        <v>0</v>
      </c>
      <c r="CM333" s="62">
        <v>0</v>
      </c>
      <c r="CN333" s="62">
        <v>0</v>
      </c>
      <c r="CO333" s="62">
        <v>0</v>
      </c>
      <c r="CP333" s="62">
        <v>0</v>
      </c>
      <c r="CQ333" s="62">
        <v>0.25</v>
      </c>
      <c r="CR333" s="62">
        <v>0</v>
      </c>
      <c r="CS333" s="62">
        <v>0</v>
      </c>
      <c r="CT333" s="62">
        <v>0</v>
      </c>
      <c r="CU333" s="62">
        <v>0</v>
      </c>
      <c r="CV333" s="62">
        <v>-1</v>
      </c>
      <c r="CW333" s="62">
        <f t="shared" si="19"/>
        <v>4.75</v>
      </c>
      <c r="CX333" s="88">
        <f t="shared" si="20"/>
        <v>100</v>
      </c>
      <c r="CY333" s="92">
        <f t="shared" si="18"/>
        <v>100</v>
      </c>
      <c r="CZ333" s="62">
        <v>0</v>
      </c>
      <c r="DA333" s="57" t="s">
        <v>887</v>
      </c>
      <c r="DB333" s="57" t="s">
        <v>1857</v>
      </c>
    </row>
    <row r="334" spans="1:106" s="57" customFormat="1" ht="15" customHeight="1" x14ac:dyDescent="0.3">
      <c r="A334" s="57" t="s">
        <v>1811</v>
      </c>
      <c r="B334" s="57" t="s">
        <v>1834</v>
      </c>
      <c r="C334" s="57" t="s">
        <v>1812</v>
      </c>
      <c r="D334" s="57">
        <v>2021</v>
      </c>
      <c r="E334" s="61">
        <v>44369</v>
      </c>
      <c r="F334" s="62" t="s">
        <v>137</v>
      </c>
      <c r="G334" s="62" t="s">
        <v>48</v>
      </c>
      <c r="H334" s="63" t="s">
        <v>22</v>
      </c>
      <c r="I334" s="63" t="s">
        <v>22</v>
      </c>
      <c r="J334" s="63" t="s">
        <v>21</v>
      </c>
      <c r="K334" s="63" t="s">
        <v>22</v>
      </c>
      <c r="L334" s="63" t="s">
        <v>21</v>
      </c>
      <c r="M334" s="62">
        <v>0.25</v>
      </c>
      <c r="N334" s="62">
        <v>0.25</v>
      </c>
      <c r="O334" s="62">
        <v>0.25</v>
      </c>
      <c r="P334" s="62">
        <v>0.25</v>
      </c>
      <c r="Q334" s="62">
        <v>76.75</v>
      </c>
      <c r="R334" s="62">
        <v>18</v>
      </c>
      <c r="S334" s="62">
        <v>0</v>
      </c>
      <c r="T334" s="62">
        <v>0</v>
      </c>
      <c r="U334" s="62">
        <v>0.25</v>
      </c>
      <c r="V334" s="62">
        <v>0.25</v>
      </c>
      <c r="W334" s="62">
        <v>0</v>
      </c>
      <c r="X334" s="62">
        <v>0</v>
      </c>
      <c r="Y334" s="62">
        <v>0.5</v>
      </c>
      <c r="Z334" s="62">
        <v>0</v>
      </c>
      <c r="AA334" s="62">
        <v>0</v>
      </c>
      <c r="AB334" s="62">
        <v>0</v>
      </c>
      <c r="AC334" s="62">
        <v>0.25</v>
      </c>
      <c r="AD334" s="62">
        <v>0.25</v>
      </c>
      <c r="AE334" s="62">
        <v>0.25</v>
      </c>
      <c r="AF334" s="62">
        <v>0.25</v>
      </c>
      <c r="AG334" s="62">
        <v>0</v>
      </c>
      <c r="AH334" s="62">
        <v>0</v>
      </c>
      <c r="AI334" s="62">
        <v>0</v>
      </c>
      <c r="AJ334" s="62">
        <v>0.25</v>
      </c>
      <c r="AK334" s="62">
        <v>0</v>
      </c>
      <c r="AL334" s="62">
        <v>0</v>
      </c>
      <c r="AM334" s="62">
        <v>0</v>
      </c>
      <c r="AN334" s="62">
        <v>0</v>
      </c>
      <c r="AO334" s="62">
        <v>0</v>
      </c>
      <c r="AP334" s="62">
        <v>0.25</v>
      </c>
      <c r="AQ334" s="62">
        <v>0</v>
      </c>
      <c r="AR334" s="62">
        <v>0</v>
      </c>
      <c r="AS334" s="62">
        <v>0</v>
      </c>
      <c r="AT334" s="62">
        <v>0</v>
      </c>
      <c r="AU334" s="62">
        <v>0</v>
      </c>
      <c r="AV334" s="62">
        <v>0</v>
      </c>
      <c r="AW334" s="62">
        <v>0</v>
      </c>
      <c r="AX334" s="62">
        <v>0</v>
      </c>
      <c r="AY334" s="62">
        <v>0</v>
      </c>
      <c r="AZ334" s="62">
        <v>0</v>
      </c>
      <c r="BA334" s="62">
        <v>0.25</v>
      </c>
      <c r="BB334" s="62">
        <v>0</v>
      </c>
      <c r="BC334" s="62">
        <v>0</v>
      </c>
      <c r="BD334" s="62">
        <v>0</v>
      </c>
      <c r="BE334" s="62">
        <v>0.25</v>
      </c>
      <c r="BF334" s="62">
        <v>0</v>
      </c>
      <c r="BG334" s="62">
        <v>0</v>
      </c>
      <c r="BH334" s="62">
        <v>0</v>
      </c>
      <c r="BI334" s="62">
        <v>0</v>
      </c>
      <c r="BJ334" s="62">
        <v>0</v>
      </c>
      <c r="BK334" s="62">
        <v>0</v>
      </c>
      <c r="BL334" s="62">
        <v>0</v>
      </c>
      <c r="BM334" s="62">
        <v>0</v>
      </c>
      <c r="BN334" s="62">
        <v>0</v>
      </c>
      <c r="BO334" s="62">
        <v>0</v>
      </c>
      <c r="BP334" s="62">
        <v>0.25</v>
      </c>
      <c r="BQ334" s="62">
        <v>0</v>
      </c>
      <c r="BR334" s="62">
        <v>0</v>
      </c>
      <c r="BS334" s="62">
        <v>0</v>
      </c>
      <c r="BT334" s="62">
        <v>0.25</v>
      </c>
      <c r="BU334" s="62">
        <v>0.25</v>
      </c>
      <c r="BV334" s="62">
        <v>0</v>
      </c>
      <c r="BW334" s="62">
        <v>0</v>
      </c>
      <c r="BX334" s="62">
        <v>0</v>
      </c>
      <c r="BY334" s="62">
        <v>0</v>
      </c>
      <c r="BZ334" s="62">
        <v>0</v>
      </c>
      <c r="CA334" s="62">
        <v>0.25</v>
      </c>
      <c r="CB334" s="62">
        <v>0</v>
      </c>
      <c r="CC334" s="62">
        <v>0</v>
      </c>
      <c r="CD334" s="62">
        <v>0</v>
      </c>
      <c r="CE334" s="62">
        <v>0</v>
      </c>
      <c r="CF334" s="62">
        <v>0</v>
      </c>
      <c r="CG334" s="62">
        <v>0</v>
      </c>
      <c r="CH334" s="62">
        <v>0</v>
      </c>
      <c r="CI334" s="62">
        <v>0</v>
      </c>
      <c r="CJ334" s="62">
        <v>0</v>
      </c>
      <c r="CK334" s="62">
        <v>0</v>
      </c>
      <c r="CL334" s="62">
        <v>0</v>
      </c>
      <c r="CM334" s="62">
        <v>0</v>
      </c>
      <c r="CN334" s="62">
        <v>0</v>
      </c>
      <c r="CO334" s="62">
        <v>0</v>
      </c>
      <c r="CP334" s="62">
        <v>0</v>
      </c>
      <c r="CQ334" s="62">
        <v>0</v>
      </c>
      <c r="CR334" s="62">
        <v>0</v>
      </c>
      <c r="CS334" s="62">
        <v>0</v>
      </c>
      <c r="CT334" s="62">
        <v>0</v>
      </c>
      <c r="CU334" s="62">
        <v>0.25</v>
      </c>
      <c r="CV334" s="62">
        <v>-1</v>
      </c>
      <c r="CW334" s="62">
        <f t="shared" si="19"/>
        <v>4.25</v>
      </c>
      <c r="CX334" s="88">
        <f t="shared" si="20"/>
        <v>100</v>
      </c>
      <c r="CY334" s="92">
        <f t="shared" si="18"/>
        <v>100</v>
      </c>
      <c r="CZ334" s="62">
        <v>0</v>
      </c>
      <c r="DA334" s="57" t="s">
        <v>887</v>
      </c>
      <c r="DB334" s="57" t="s">
        <v>1857</v>
      </c>
    </row>
    <row r="335" spans="1:106" s="57" customFormat="1" ht="15" customHeight="1" x14ac:dyDescent="0.3">
      <c r="A335" s="57" t="s">
        <v>1811</v>
      </c>
      <c r="B335" s="57" t="s">
        <v>1837</v>
      </c>
      <c r="C335" s="57" t="s">
        <v>1816</v>
      </c>
      <c r="D335" s="57">
        <v>2021</v>
      </c>
      <c r="E335" s="61">
        <v>44368</v>
      </c>
      <c r="F335" s="62" t="s">
        <v>137</v>
      </c>
      <c r="G335" s="62" t="s">
        <v>52</v>
      </c>
      <c r="H335" s="63" t="s">
        <v>27</v>
      </c>
      <c r="I335" s="63" t="s">
        <v>27</v>
      </c>
      <c r="J335" s="63" t="s">
        <v>26</v>
      </c>
      <c r="K335" s="63" t="s">
        <v>27</v>
      </c>
      <c r="L335" s="63" t="s">
        <v>26</v>
      </c>
      <c r="M335" s="62">
        <v>0.25</v>
      </c>
      <c r="N335" s="62">
        <v>0</v>
      </c>
      <c r="O335" s="62">
        <v>0.5</v>
      </c>
      <c r="P335" s="62">
        <v>0.25</v>
      </c>
      <c r="Q335" s="62">
        <v>93.25</v>
      </c>
      <c r="R335" s="62">
        <v>2</v>
      </c>
      <c r="S335" s="62">
        <v>0</v>
      </c>
      <c r="T335" s="62">
        <v>0</v>
      </c>
      <c r="U335" s="62">
        <v>0.25</v>
      </c>
      <c r="V335" s="62">
        <v>0.25</v>
      </c>
      <c r="W335" s="62">
        <v>0</v>
      </c>
      <c r="X335" s="62">
        <v>0</v>
      </c>
      <c r="Y335" s="62">
        <v>0.5</v>
      </c>
      <c r="Z335" s="62">
        <v>0</v>
      </c>
      <c r="AA335" s="62">
        <v>0</v>
      </c>
      <c r="AB335" s="62">
        <v>0</v>
      </c>
      <c r="AC335" s="62">
        <v>0.25</v>
      </c>
      <c r="AD335" s="62">
        <v>0.25</v>
      </c>
      <c r="AE335" s="62">
        <v>0.5</v>
      </c>
      <c r="AF335" s="62">
        <v>0</v>
      </c>
      <c r="AG335" s="62">
        <v>0</v>
      </c>
      <c r="AH335" s="62">
        <v>0</v>
      </c>
      <c r="AI335" s="62">
        <v>0</v>
      </c>
      <c r="AJ335" s="62">
        <v>0</v>
      </c>
      <c r="AK335" s="62">
        <v>0</v>
      </c>
      <c r="AL335" s="62">
        <v>0</v>
      </c>
      <c r="AM335" s="62">
        <v>0</v>
      </c>
      <c r="AN335" s="62">
        <v>0</v>
      </c>
      <c r="AO335" s="62">
        <v>0</v>
      </c>
      <c r="AP335" s="62">
        <v>0</v>
      </c>
      <c r="AQ335" s="62">
        <v>0</v>
      </c>
      <c r="AR335" s="62">
        <v>0</v>
      </c>
      <c r="AS335" s="62">
        <v>0</v>
      </c>
      <c r="AT335" s="62">
        <v>0</v>
      </c>
      <c r="AU335" s="62">
        <v>0.25</v>
      </c>
      <c r="AV335" s="62">
        <v>0</v>
      </c>
      <c r="AW335" s="62">
        <v>0.25</v>
      </c>
      <c r="AX335" s="62">
        <v>0</v>
      </c>
      <c r="AY335" s="62">
        <v>0</v>
      </c>
      <c r="AZ335" s="62">
        <v>0</v>
      </c>
      <c r="BA335" s="62">
        <v>0.25</v>
      </c>
      <c r="BB335" s="62">
        <v>0</v>
      </c>
      <c r="BC335" s="62">
        <v>0</v>
      </c>
      <c r="BD335" s="62">
        <v>0</v>
      </c>
      <c r="BE335" s="62">
        <v>0</v>
      </c>
      <c r="BF335" s="62">
        <v>0</v>
      </c>
      <c r="BG335" s="62">
        <v>0</v>
      </c>
      <c r="BH335" s="62">
        <v>0</v>
      </c>
      <c r="BI335" s="62">
        <v>0</v>
      </c>
      <c r="BJ335" s="62">
        <v>0</v>
      </c>
      <c r="BK335" s="62">
        <v>0</v>
      </c>
      <c r="BL335" s="62">
        <v>0</v>
      </c>
      <c r="BM335" s="62">
        <v>0</v>
      </c>
      <c r="BN335" s="62">
        <v>0</v>
      </c>
      <c r="BO335" s="62">
        <v>0</v>
      </c>
      <c r="BP335" s="62">
        <v>0.25</v>
      </c>
      <c r="BQ335" s="62">
        <v>0</v>
      </c>
      <c r="BR335" s="62">
        <v>0</v>
      </c>
      <c r="BS335" s="62">
        <v>0</v>
      </c>
      <c r="BT335" s="62">
        <v>0</v>
      </c>
      <c r="BU335" s="62">
        <v>0.25</v>
      </c>
      <c r="BV335" s="62">
        <v>0</v>
      </c>
      <c r="BW335" s="62">
        <v>0</v>
      </c>
      <c r="BX335" s="62">
        <v>0</v>
      </c>
      <c r="BY335" s="62">
        <v>0</v>
      </c>
      <c r="BZ335" s="62">
        <v>0</v>
      </c>
      <c r="CA335" s="62">
        <v>0.25</v>
      </c>
      <c r="CB335" s="62">
        <v>0</v>
      </c>
      <c r="CC335" s="62">
        <v>0</v>
      </c>
      <c r="CD335" s="62">
        <v>0</v>
      </c>
      <c r="CE335" s="62">
        <v>0</v>
      </c>
      <c r="CF335" s="62">
        <v>0</v>
      </c>
      <c r="CG335" s="62">
        <v>0</v>
      </c>
      <c r="CH335" s="62">
        <v>0</v>
      </c>
      <c r="CI335" s="62">
        <v>0</v>
      </c>
      <c r="CJ335" s="62">
        <v>0</v>
      </c>
      <c r="CK335" s="62">
        <v>0</v>
      </c>
      <c r="CL335" s="62">
        <v>0</v>
      </c>
      <c r="CM335" s="62">
        <v>0</v>
      </c>
      <c r="CN335" s="62">
        <v>0</v>
      </c>
      <c r="CO335" s="62">
        <v>0</v>
      </c>
      <c r="CP335" s="62">
        <v>0</v>
      </c>
      <c r="CQ335" s="62">
        <v>0.25</v>
      </c>
      <c r="CR335" s="62">
        <v>0</v>
      </c>
      <c r="CS335" s="62">
        <v>0</v>
      </c>
      <c r="CT335" s="62">
        <v>0</v>
      </c>
      <c r="CU335" s="62">
        <v>0</v>
      </c>
      <c r="CV335" s="62">
        <v>-1</v>
      </c>
      <c r="CW335" s="62">
        <f t="shared" si="19"/>
        <v>3.75</v>
      </c>
      <c r="CX335" s="88">
        <f t="shared" si="20"/>
        <v>100</v>
      </c>
      <c r="CY335" s="92">
        <f t="shared" si="18"/>
        <v>100</v>
      </c>
      <c r="CZ335" s="62">
        <v>0</v>
      </c>
      <c r="DA335" s="57" t="s">
        <v>887</v>
      </c>
      <c r="DB335" s="57" t="s">
        <v>1858</v>
      </c>
    </row>
    <row r="336" spans="1:106" s="57" customFormat="1" ht="15" customHeight="1" x14ac:dyDescent="0.3">
      <c r="A336" s="57" t="s">
        <v>1811</v>
      </c>
      <c r="B336" s="57" t="s">
        <v>1837</v>
      </c>
      <c r="C336" s="57" t="s">
        <v>1816</v>
      </c>
      <c r="D336" s="57">
        <v>2021</v>
      </c>
      <c r="E336" s="61">
        <v>44368</v>
      </c>
      <c r="F336" s="62" t="s">
        <v>137</v>
      </c>
      <c r="G336" s="62" t="s">
        <v>55</v>
      </c>
      <c r="H336" s="63" t="s">
        <v>26</v>
      </c>
      <c r="I336" s="63" t="s">
        <v>26</v>
      </c>
      <c r="J336" s="63" t="s">
        <v>27</v>
      </c>
      <c r="K336" s="63" t="s">
        <v>26</v>
      </c>
      <c r="L336" s="63" t="s">
        <v>27</v>
      </c>
      <c r="M336" s="62">
        <v>0.25</v>
      </c>
      <c r="N336" s="62">
        <v>0.25</v>
      </c>
      <c r="O336" s="62">
        <v>3</v>
      </c>
      <c r="P336" s="62">
        <v>0.25</v>
      </c>
      <c r="Q336" s="62">
        <v>84.25</v>
      </c>
      <c r="R336" s="62">
        <v>8</v>
      </c>
      <c r="S336" s="62">
        <v>0</v>
      </c>
      <c r="T336" s="62">
        <v>0</v>
      </c>
      <c r="U336" s="62">
        <v>0.25</v>
      </c>
      <c r="V336" s="62">
        <v>0.25</v>
      </c>
      <c r="W336" s="62">
        <v>0</v>
      </c>
      <c r="X336" s="62">
        <v>0</v>
      </c>
      <c r="Y336" s="62">
        <v>0.5</v>
      </c>
      <c r="Z336" s="62">
        <v>0</v>
      </c>
      <c r="AA336" s="62">
        <v>0</v>
      </c>
      <c r="AB336" s="62">
        <v>0</v>
      </c>
      <c r="AC336" s="62">
        <v>0.25</v>
      </c>
      <c r="AD336" s="62">
        <v>0.25</v>
      </c>
      <c r="AE336" s="62">
        <v>0</v>
      </c>
      <c r="AF336" s="62">
        <v>0</v>
      </c>
      <c r="AG336" s="62">
        <v>0</v>
      </c>
      <c r="AH336" s="62">
        <v>0.25</v>
      </c>
      <c r="AI336" s="62">
        <v>0</v>
      </c>
      <c r="AJ336" s="62">
        <v>0.25</v>
      </c>
      <c r="AK336" s="62">
        <v>0</v>
      </c>
      <c r="AL336" s="62">
        <v>0</v>
      </c>
      <c r="AM336" s="62">
        <v>0</v>
      </c>
      <c r="AN336" s="62">
        <v>0</v>
      </c>
      <c r="AO336" s="62">
        <v>0</v>
      </c>
      <c r="AP336" s="62">
        <v>0.25</v>
      </c>
      <c r="AQ336" s="62">
        <v>0</v>
      </c>
      <c r="AR336" s="62">
        <v>0</v>
      </c>
      <c r="AS336" s="62">
        <v>0</v>
      </c>
      <c r="AT336" s="62">
        <v>0.25</v>
      </c>
      <c r="AU336" s="62">
        <v>0</v>
      </c>
      <c r="AV336" s="62">
        <v>0</v>
      </c>
      <c r="AW336" s="62">
        <v>0.25</v>
      </c>
      <c r="AX336" s="62">
        <v>0</v>
      </c>
      <c r="AY336" s="62">
        <v>0</v>
      </c>
      <c r="AZ336" s="62">
        <v>0</v>
      </c>
      <c r="BA336" s="62">
        <v>0.25</v>
      </c>
      <c r="BB336" s="62">
        <v>0</v>
      </c>
      <c r="BC336" s="62">
        <v>0</v>
      </c>
      <c r="BD336" s="62">
        <v>0</v>
      </c>
      <c r="BE336" s="62">
        <v>0</v>
      </c>
      <c r="BF336" s="62">
        <v>0</v>
      </c>
      <c r="BG336" s="62">
        <v>0</v>
      </c>
      <c r="BH336" s="62">
        <v>0</v>
      </c>
      <c r="BI336" s="62">
        <v>0</v>
      </c>
      <c r="BJ336" s="62">
        <v>0</v>
      </c>
      <c r="BK336" s="62">
        <v>0</v>
      </c>
      <c r="BL336" s="62">
        <v>0</v>
      </c>
      <c r="BM336" s="62">
        <v>0</v>
      </c>
      <c r="BN336" s="62">
        <v>0.25</v>
      </c>
      <c r="BO336" s="62">
        <v>0</v>
      </c>
      <c r="BP336" s="62">
        <v>0.25</v>
      </c>
      <c r="BQ336" s="62">
        <v>0</v>
      </c>
      <c r="BR336" s="62">
        <v>0</v>
      </c>
      <c r="BS336" s="62">
        <v>0</v>
      </c>
      <c r="BT336" s="62">
        <v>0.25</v>
      </c>
      <c r="BU336" s="62">
        <v>0.25</v>
      </c>
      <c r="BV336" s="62">
        <v>0</v>
      </c>
      <c r="BW336" s="62">
        <v>0</v>
      </c>
      <c r="BX336" s="62">
        <v>0</v>
      </c>
      <c r="BY336" s="62">
        <v>0</v>
      </c>
      <c r="BZ336" s="62">
        <v>0</v>
      </c>
      <c r="CA336" s="62">
        <v>0.25</v>
      </c>
      <c r="CB336" s="62">
        <v>0</v>
      </c>
      <c r="CC336" s="62">
        <v>0</v>
      </c>
      <c r="CD336" s="62">
        <v>0</v>
      </c>
      <c r="CE336" s="62">
        <v>0</v>
      </c>
      <c r="CF336" s="62">
        <v>0</v>
      </c>
      <c r="CG336" s="62">
        <v>0</v>
      </c>
      <c r="CH336" s="62">
        <v>0</v>
      </c>
      <c r="CI336" s="62">
        <v>0</v>
      </c>
      <c r="CJ336" s="62">
        <v>0</v>
      </c>
      <c r="CK336" s="62">
        <v>0</v>
      </c>
      <c r="CL336" s="62">
        <v>0.25</v>
      </c>
      <c r="CM336" s="62">
        <v>0</v>
      </c>
      <c r="CN336" s="62">
        <v>0</v>
      </c>
      <c r="CO336" s="62">
        <v>0</v>
      </c>
      <c r="CP336" s="62">
        <v>0</v>
      </c>
      <c r="CQ336" s="62">
        <v>0.25</v>
      </c>
      <c r="CR336" s="62">
        <v>0</v>
      </c>
      <c r="CS336" s="62">
        <v>0</v>
      </c>
      <c r="CT336" s="62">
        <v>0</v>
      </c>
      <c r="CU336" s="62">
        <v>0.25</v>
      </c>
      <c r="CV336" s="62">
        <v>-1</v>
      </c>
      <c r="CW336" s="62">
        <f t="shared" si="19"/>
        <v>5</v>
      </c>
      <c r="CX336" s="88">
        <f t="shared" si="20"/>
        <v>101</v>
      </c>
      <c r="CY336" s="92">
        <f t="shared" si="18"/>
        <v>101</v>
      </c>
      <c r="CZ336" s="62">
        <v>0</v>
      </c>
      <c r="DA336" s="57" t="s">
        <v>887</v>
      </c>
    </row>
    <row r="337" spans="1:106" s="57" customFormat="1" ht="15" customHeight="1" x14ac:dyDescent="0.3">
      <c r="A337" s="57" t="s">
        <v>1811</v>
      </c>
      <c r="B337" s="57" t="s">
        <v>1837</v>
      </c>
      <c r="C337" s="57" t="s">
        <v>1816</v>
      </c>
      <c r="D337" s="57">
        <v>2021</v>
      </c>
      <c r="E337" s="61">
        <v>44368</v>
      </c>
      <c r="F337" s="62" t="s">
        <v>137</v>
      </c>
      <c r="G337" s="62" t="s">
        <v>161</v>
      </c>
      <c r="H337" s="63" t="s">
        <v>45</v>
      </c>
      <c r="I337" s="63" t="s">
        <v>45</v>
      </c>
      <c r="J337" s="63" t="s">
        <v>45</v>
      </c>
      <c r="K337" s="63" t="s">
        <v>45</v>
      </c>
      <c r="L337" s="63" t="s">
        <v>45</v>
      </c>
      <c r="M337" s="62">
        <v>0.25</v>
      </c>
      <c r="N337" s="62">
        <v>0.25</v>
      </c>
      <c r="O337" s="62">
        <v>1</v>
      </c>
      <c r="P337" s="62">
        <v>0.5</v>
      </c>
      <c r="Q337" s="62">
        <v>76</v>
      </c>
      <c r="R337" s="62">
        <v>16</v>
      </c>
      <c r="S337" s="62">
        <v>0</v>
      </c>
      <c r="T337" s="62">
        <v>0</v>
      </c>
      <c r="U337" s="62">
        <v>0.25</v>
      </c>
      <c r="V337" s="62">
        <v>0.25</v>
      </c>
      <c r="W337" s="62">
        <v>0</v>
      </c>
      <c r="X337" s="62">
        <v>0</v>
      </c>
      <c r="Y337" s="62">
        <v>1</v>
      </c>
      <c r="Z337" s="62">
        <v>0</v>
      </c>
      <c r="AA337" s="62">
        <v>0</v>
      </c>
      <c r="AB337" s="62">
        <v>0</v>
      </c>
      <c r="AC337" s="62">
        <v>0.25</v>
      </c>
      <c r="AD337" s="62">
        <v>0.25</v>
      </c>
      <c r="AE337" s="62">
        <v>0</v>
      </c>
      <c r="AF337" s="62">
        <v>0.25</v>
      </c>
      <c r="AG337" s="62">
        <v>2</v>
      </c>
      <c r="AH337" s="62">
        <v>0.25</v>
      </c>
      <c r="AI337" s="62">
        <v>0</v>
      </c>
      <c r="AJ337" s="62">
        <v>0.25</v>
      </c>
      <c r="AK337" s="62">
        <v>0</v>
      </c>
      <c r="AL337" s="62">
        <v>0</v>
      </c>
      <c r="AM337" s="62">
        <v>0</v>
      </c>
      <c r="AN337" s="62">
        <v>0</v>
      </c>
      <c r="AO337" s="62">
        <v>0</v>
      </c>
      <c r="AP337" s="62">
        <v>0</v>
      </c>
      <c r="AQ337" s="62">
        <v>0</v>
      </c>
      <c r="AR337" s="62">
        <v>0</v>
      </c>
      <c r="AS337" s="62">
        <v>0</v>
      </c>
      <c r="AT337" s="62">
        <v>0</v>
      </c>
      <c r="AU337" s="62">
        <v>0</v>
      </c>
      <c r="AV337" s="62">
        <v>0</v>
      </c>
      <c r="AW337" s="62">
        <v>0.25</v>
      </c>
      <c r="AX337" s="62">
        <v>0</v>
      </c>
      <c r="AY337" s="62">
        <v>0</v>
      </c>
      <c r="AZ337" s="62">
        <v>0</v>
      </c>
      <c r="BA337" s="62">
        <v>0.25</v>
      </c>
      <c r="BB337" s="62">
        <v>0</v>
      </c>
      <c r="BC337" s="62">
        <v>0</v>
      </c>
      <c r="BD337" s="62">
        <v>0</v>
      </c>
      <c r="BE337" s="62">
        <v>0</v>
      </c>
      <c r="BF337" s="62">
        <v>0</v>
      </c>
      <c r="BG337" s="62">
        <v>0</v>
      </c>
      <c r="BH337" s="62">
        <v>0</v>
      </c>
      <c r="BI337" s="62">
        <v>0</v>
      </c>
      <c r="BJ337" s="62">
        <v>0</v>
      </c>
      <c r="BK337" s="62">
        <v>0</v>
      </c>
      <c r="BL337" s="62">
        <v>0</v>
      </c>
      <c r="BM337" s="62">
        <v>0</v>
      </c>
      <c r="BN337" s="62">
        <v>0</v>
      </c>
      <c r="BO337" s="62">
        <v>0</v>
      </c>
      <c r="BP337" s="62">
        <v>0.25</v>
      </c>
      <c r="BQ337" s="62">
        <v>0</v>
      </c>
      <c r="BR337" s="62">
        <v>0</v>
      </c>
      <c r="BS337" s="62">
        <v>0</v>
      </c>
      <c r="BT337" s="62">
        <v>0.25</v>
      </c>
      <c r="BU337" s="62">
        <v>0.25</v>
      </c>
      <c r="BV337" s="62">
        <v>0</v>
      </c>
      <c r="BW337" s="62">
        <v>0</v>
      </c>
      <c r="BX337" s="62">
        <v>0</v>
      </c>
      <c r="BY337" s="62">
        <v>0.25</v>
      </c>
      <c r="BZ337" s="62">
        <v>0</v>
      </c>
      <c r="CA337" s="62">
        <v>0.25</v>
      </c>
      <c r="CB337" s="62">
        <v>0</v>
      </c>
      <c r="CC337" s="62">
        <v>0</v>
      </c>
      <c r="CD337" s="62">
        <v>0</v>
      </c>
      <c r="CE337" s="62">
        <v>0</v>
      </c>
      <c r="CF337" s="62">
        <v>0</v>
      </c>
      <c r="CG337" s="62">
        <v>0</v>
      </c>
      <c r="CH337" s="62">
        <v>0</v>
      </c>
      <c r="CI337" s="62">
        <v>0</v>
      </c>
      <c r="CJ337" s="62">
        <v>0</v>
      </c>
      <c r="CK337" s="62">
        <v>0</v>
      </c>
      <c r="CL337" s="62">
        <v>0</v>
      </c>
      <c r="CM337" s="62">
        <v>0</v>
      </c>
      <c r="CN337" s="62">
        <v>0</v>
      </c>
      <c r="CO337" s="62">
        <v>0</v>
      </c>
      <c r="CP337" s="62">
        <v>0</v>
      </c>
      <c r="CQ337" s="62">
        <v>0.25</v>
      </c>
      <c r="CR337" s="62">
        <v>0</v>
      </c>
      <c r="CS337" s="62">
        <v>0</v>
      </c>
      <c r="CT337" s="62">
        <v>0</v>
      </c>
      <c r="CU337" s="62">
        <v>0</v>
      </c>
      <c r="CV337" s="62">
        <v>-1</v>
      </c>
      <c r="CW337" s="62">
        <f t="shared" si="19"/>
        <v>6.75</v>
      </c>
      <c r="CX337" s="88">
        <f t="shared" si="20"/>
        <v>100.75</v>
      </c>
      <c r="CY337" s="92">
        <f t="shared" si="18"/>
        <v>100.75</v>
      </c>
      <c r="CZ337" s="62">
        <v>0</v>
      </c>
      <c r="DA337" s="57" t="s">
        <v>887</v>
      </c>
    </row>
    <row r="338" spans="1:106" s="57" customFormat="1" ht="15" customHeight="1" x14ac:dyDescent="0.3">
      <c r="A338" s="57" t="s">
        <v>1811</v>
      </c>
      <c r="B338" s="57" t="s">
        <v>1813</v>
      </c>
      <c r="C338" s="57" t="s">
        <v>1812</v>
      </c>
      <c r="D338" s="57">
        <v>2021</v>
      </c>
      <c r="E338" s="61">
        <v>44369</v>
      </c>
      <c r="F338" s="62" t="s">
        <v>137</v>
      </c>
      <c r="G338" s="62" t="s">
        <v>57</v>
      </c>
      <c r="H338" s="63" t="s">
        <v>31</v>
      </c>
      <c r="I338" s="63" t="s">
        <v>31</v>
      </c>
      <c r="J338" s="63" t="s">
        <v>31</v>
      </c>
      <c r="K338" s="63" t="s">
        <v>31</v>
      </c>
      <c r="L338" s="63" t="s">
        <v>31</v>
      </c>
      <c r="M338" s="62">
        <v>0.25</v>
      </c>
      <c r="N338" s="62">
        <v>0.25</v>
      </c>
      <c r="O338" s="62">
        <v>0.25</v>
      </c>
      <c r="P338" s="62">
        <v>0.25</v>
      </c>
      <c r="Q338" s="62">
        <v>83.25</v>
      </c>
      <c r="R338" s="62">
        <v>8</v>
      </c>
      <c r="S338" s="62">
        <v>0</v>
      </c>
      <c r="T338" s="62">
        <v>0</v>
      </c>
      <c r="U338" s="62">
        <v>0</v>
      </c>
      <c r="V338" s="62">
        <v>0</v>
      </c>
      <c r="W338" s="62">
        <v>0</v>
      </c>
      <c r="X338" s="62">
        <v>0</v>
      </c>
      <c r="Y338" s="62">
        <v>1</v>
      </c>
      <c r="Z338" s="62">
        <v>0</v>
      </c>
      <c r="AA338" s="62">
        <v>0</v>
      </c>
      <c r="AB338" s="62">
        <v>0</v>
      </c>
      <c r="AC338" s="62">
        <v>0</v>
      </c>
      <c r="AD338" s="62">
        <v>0.25</v>
      </c>
      <c r="AE338" s="62">
        <v>0.25</v>
      </c>
      <c r="AF338" s="62">
        <v>0.25</v>
      </c>
      <c r="AG338" s="62">
        <v>4</v>
      </c>
      <c r="AH338" s="62">
        <v>0</v>
      </c>
      <c r="AI338" s="62">
        <v>0</v>
      </c>
      <c r="AJ338" s="62">
        <v>0.25</v>
      </c>
      <c r="AK338" s="62">
        <v>0</v>
      </c>
      <c r="AL338" s="62">
        <v>0</v>
      </c>
      <c r="AM338" s="62">
        <v>0</v>
      </c>
      <c r="AN338" s="62">
        <v>0</v>
      </c>
      <c r="AO338" s="62">
        <v>0</v>
      </c>
      <c r="AP338" s="62">
        <v>0</v>
      </c>
      <c r="AQ338" s="62">
        <v>0</v>
      </c>
      <c r="AR338" s="62">
        <v>0</v>
      </c>
      <c r="AS338" s="62">
        <v>0</v>
      </c>
      <c r="AT338" s="62">
        <v>0</v>
      </c>
      <c r="AU338" s="62">
        <v>0</v>
      </c>
      <c r="AV338" s="62">
        <v>0</v>
      </c>
      <c r="AW338" s="62">
        <v>1</v>
      </c>
      <c r="AX338" s="62">
        <v>0</v>
      </c>
      <c r="AY338" s="62">
        <v>0</v>
      </c>
      <c r="AZ338" s="62">
        <v>0</v>
      </c>
      <c r="BA338" s="62">
        <v>0.25</v>
      </c>
      <c r="BB338" s="62">
        <v>0</v>
      </c>
      <c r="BC338" s="62">
        <v>0</v>
      </c>
      <c r="BD338" s="62">
        <v>0</v>
      </c>
      <c r="BE338" s="62">
        <v>0</v>
      </c>
      <c r="BF338" s="62">
        <v>0</v>
      </c>
      <c r="BG338" s="62">
        <v>0</v>
      </c>
      <c r="BH338" s="62">
        <v>0</v>
      </c>
      <c r="BI338" s="62">
        <v>0</v>
      </c>
      <c r="BJ338" s="62">
        <v>0</v>
      </c>
      <c r="BK338" s="62">
        <v>0</v>
      </c>
      <c r="BL338" s="62">
        <v>0</v>
      </c>
      <c r="BM338" s="62">
        <v>0</v>
      </c>
      <c r="BN338" s="62">
        <v>0</v>
      </c>
      <c r="BO338" s="62">
        <v>0</v>
      </c>
      <c r="BP338" s="62">
        <v>0.25</v>
      </c>
      <c r="BQ338" s="62">
        <v>0</v>
      </c>
      <c r="BR338" s="62">
        <v>0</v>
      </c>
      <c r="BS338" s="62">
        <v>0</v>
      </c>
      <c r="BT338" s="62">
        <v>0</v>
      </c>
      <c r="BU338" s="62">
        <v>0.25</v>
      </c>
      <c r="BV338" s="62">
        <v>0</v>
      </c>
      <c r="BW338" s="62">
        <v>0</v>
      </c>
      <c r="BX338" s="62">
        <v>0</v>
      </c>
      <c r="BY338" s="62">
        <v>0</v>
      </c>
      <c r="BZ338" s="62">
        <v>0</v>
      </c>
      <c r="CA338" s="62">
        <v>0</v>
      </c>
      <c r="CB338" s="62">
        <v>0</v>
      </c>
      <c r="CC338" s="62">
        <v>0</v>
      </c>
      <c r="CD338" s="62">
        <v>0</v>
      </c>
      <c r="CE338" s="62">
        <v>0</v>
      </c>
      <c r="CF338" s="62">
        <v>0</v>
      </c>
      <c r="CG338" s="62">
        <v>0</v>
      </c>
      <c r="CH338" s="62">
        <v>0</v>
      </c>
      <c r="CI338" s="62">
        <v>0</v>
      </c>
      <c r="CJ338" s="62">
        <v>0</v>
      </c>
      <c r="CK338" s="62">
        <v>0</v>
      </c>
      <c r="CL338" s="62">
        <v>0</v>
      </c>
      <c r="CM338" s="62">
        <v>0</v>
      </c>
      <c r="CN338" s="62">
        <v>0</v>
      </c>
      <c r="CO338" s="62">
        <v>0</v>
      </c>
      <c r="CP338" s="62">
        <v>0</v>
      </c>
      <c r="CQ338" s="62">
        <v>0</v>
      </c>
      <c r="CR338" s="62">
        <v>0</v>
      </c>
      <c r="CS338" s="62">
        <v>0</v>
      </c>
      <c r="CT338" s="62">
        <v>0</v>
      </c>
      <c r="CU338" s="62">
        <v>0</v>
      </c>
      <c r="CV338" s="62">
        <v>-1</v>
      </c>
      <c r="CW338" s="62">
        <f t="shared" si="19"/>
        <v>7.75</v>
      </c>
      <c r="CX338" s="88">
        <f t="shared" si="20"/>
        <v>100</v>
      </c>
      <c r="CY338" s="92">
        <f t="shared" si="18"/>
        <v>100</v>
      </c>
      <c r="CZ338" s="62">
        <v>0</v>
      </c>
      <c r="DA338" s="57" t="s">
        <v>887</v>
      </c>
    </row>
    <row r="339" spans="1:106" s="57" customFormat="1" ht="15" customHeight="1" x14ac:dyDescent="0.3">
      <c r="A339" s="57" t="s">
        <v>1811</v>
      </c>
      <c r="B339" s="57" t="s">
        <v>1813</v>
      </c>
      <c r="C339" s="57" t="s">
        <v>1812</v>
      </c>
      <c r="D339" s="57">
        <v>2021</v>
      </c>
      <c r="E339" s="61">
        <v>44369</v>
      </c>
      <c r="F339" s="62" t="s">
        <v>137</v>
      </c>
      <c r="G339" s="62" t="s">
        <v>61</v>
      </c>
      <c r="H339" s="63" t="s">
        <v>35</v>
      </c>
      <c r="I339" s="63" t="s">
        <v>31</v>
      </c>
      <c r="J339" s="63" t="s">
        <v>31</v>
      </c>
      <c r="K339" s="63" t="s">
        <v>31</v>
      </c>
      <c r="L339" s="63" t="s">
        <v>31</v>
      </c>
      <c r="M339" s="62">
        <v>0.25</v>
      </c>
      <c r="N339" s="62">
        <v>0.25</v>
      </c>
      <c r="O339" s="62">
        <v>0</v>
      </c>
      <c r="P339" s="62">
        <v>0.25</v>
      </c>
      <c r="Q339" s="62">
        <v>88.75</v>
      </c>
      <c r="R339" s="62">
        <v>5</v>
      </c>
      <c r="S339" s="62">
        <v>0</v>
      </c>
      <c r="T339" s="62">
        <v>0</v>
      </c>
      <c r="U339" s="62">
        <v>0.25</v>
      </c>
      <c r="V339" s="62">
        <v>0.25</v>
      </c>
      <c r="W339" s="62">
        <v>0</v>
      </c>
      <c r="X339" s="62">
        <v>0</v>
      </c>
      <c r="Y339" s="62">
        <v>1</v>
      </c>
      <c r="Z339" s="62">
        <v>0</v>
      </c>
      <c r="AA339" s="62">
        <v>0</v>
      </c>
      <c r="AB339" s="62">
        <v>0</v>
      </c>
      <c r="AC339" s="62">
        <v>0.25</v>
      </c>
      <c r="AD339" s="62">
        <v>0.25</v>
      </c>
      <c r="AE339" s="62">
        <v>0.25</v>
      </c>
      <c r="AF339" s="62">
        <v>0</v>
      </c>
      <c r="AG339" s="62">
        <v>0</v>
      </c>
      <c r="AH339" s="62">
        <v>0.25</v>
      </c>
      <c r="AI339" s="62">
        <v>0</v>
      </c>
      <c r="AJ339" s="62">
        <v>0</v>
      </c>
      <c r="AK339" s="62">
        <v>0</v>
      </c>
      <c r="AL339" s="62">
        <v>0</v>
      </c>
      <c r="AM339" s="62">
        <v>0</v>
      </c>
      <c r="AN339" s="62">
        <v>0</v>
      </c>
      <c r="AO339" s="62">
        <v>0</v>
      </c>
      <c r="AP339" s="62">
        <v>0</v>
      </c>
      <c r="AQ339" s="62">
        <v>0</v>
      </c>
      <c r="AR339" s="62">
        <v>0</v>
      </c>
      <c r="AS339" s="62">
        <v>0</v>
      </c>
      <c r="AT339" s="62">
        <v>0</v>
      </c>
      <c r="AU339" s="62">
        <v>0</v>
      </c>
      <c r="AV339" s="62">
        <v>0</v>
      </c>
      <c r="AW339" s="62">
        <v>0.5</v>
      </c>
      <c r="AX339" s="62">
        <v>0</v>
      </c>
      <c r="AY339" s="62">
        <v>0</v>
      </c>
      <c r="AZ339" s="62">
        <v>0.25</v>
      </c>
      <c r="BA339" s="62">
        <v>0.25</v>
      </c>
      <c r="BB339" s="62">
        <v>0</v>
      </c>
      <c r="BC339" s="62">
        <v>0</v>
      </c>
      <c r="BD339" s="62">
        <v>0</v>
      </c>
      <c r="BE339" s="62">
        <v>0</v>
      </c>
      <c r="BF339" s="62">
        <v>0</v>
      </c>
      <c r="BG339" s="62">
        <v>0</v>
      </c>
      <c r="BH339" s="62">
        <v>0</v>
      </c>
      <c r="BI339" s="62">
        <v>0</v>
      </c>
      <c r="BJ339" s="62">
        <v>0</v>
      </c>
      <c r="BK339" s="62">
        <v>0</v>
      </c>
      <c r="BL339" s="62">
        <v>0</v>
      </c>
      <c r="BM339" s="62">
        <v>0</v>
      </c>
      <c r="BN339" s="62">
        <v>0.25</v>
      </c>
      <c r="BO339" s="62">
        <v>0</v>
      </c>
      <c r="BP339" s="62">
        <v>0.25</v>
      </c>
      <c r="BQ339" s="62">
        <v>0</v>
      </c>
      <c r="BR339" s="62">
        <v>0</v>
      </c>
      <c r="BS339" s="62">
        <v>0</v>
      </c>
      <c r="BT339" s="62">
        <v>0.25</v>
      </c>
      <c r="BU339" s="62">
        <v>0.5</v>
      </c>
      <c r="BV339" s="62">
        <v>0</v>
      </c>
      <c r="BW339" s="62">
        <v>0</v>
      </c>
      <c r="BX339" s="62">
        <v>0</v>
      </c>
      <c r="BY339" s="62">
        <v>0</v>
      </c>
      <c r="BZ339" s="62">
        <v>0</v>
      </c>
      <c r="CA339" s="62">
        <v>0.25</v>
      </c>
      <c r="CB339" s="62">
        <v>0</v>
      </c>
      <c r="CC339" s="62">
        <v>0</v>
      </c>
      <c r="CD339" s="62">
        <v>0</v>
      </c>
      <c r="CE339" s="62">
        <v>0</v>
      </c>
      <c r="CF339" s="62">
        <v>0</v>
      </c>
      <c r="CG339" s="62">
        <v>0</v>
      </c>
      <c r="CH339" s="62">
        <v>0</v>
      </c>
      <c r="CI339" s="62">
        <v>0</v>
      </c>
      <c r="CJ339" s="62">
        <v>0</v>
      </c>
      <c r="CK339" s="62">
        <v>0</v>
      </c>
      <c r="CL339" s="62">
        <v>0.25</v>
      </c>
      <c r="CM339" s="62">
        <v>0</v>
      </c>
      <c r="CN339" s="62">
        <v>0</v>
      </c>
      <c r="CO339" s="62">
        <v>0</v>
      </c>
      <c r="CP339" s="62">
        <v>0</v>
      </c>
      <c r="CQ339" s="62">
        <v>0.25</v>
      </c>
      <c r="CR339" s="62">
        <v>0</v>
      </c>
      <c r="CS339" s="62">
        <v>0</v>
      </c>
      <c r="CT339" s="62">
        <v>0</v>
      </c>
      <c r="CU339" s="62">
        <v>0</v>
      </c>
      <c r="CV339" s="62">
        <v>-1</v>
      </c>
      <c r="CW339" s="62">
        <f t="shared" si="19"/>
        <v>5.5</v>
      </c>
      <c r="CX339" s="88">
        <f t="shared" si="20"/>
        <v>100</v>
      </c>
      <c r="CY339" s="92">
        <f t="shared" si="18"/>
        <v>100</v>
      </c>
      <c r="CZ339" s="62">
        <v>3</v>
      </c>
      <c r="DA339" s="57" t="s">
        <v>887</v>
      </c>
    </row>
    <row r="340" spans="1:106" s="57" customFormat="1" ht="15" customHeight="1" x14ac:dyDescent="0.3">
      <c r="A340" s="57" t="s">
        <v>1811</v>
      </c>
      <c r="B340" s="57" t="s">
        <v>1824</v>
      </c>
      <c r="C340" s="57" t="s">
        <v>1814</v>
      </c>
      <c r="D340" s="57">
        <v>2021</v>
      </c>
      <c r="E340" s="61">
        <v>44368</v>
      </c>
      <c r="F340" s="62" t="s">
        <v>137</v>
      </c>
      <c r="G340" s="62" t="s">
        <v>64</v>
      </c>
      <c r="H340" s="63" t="s">
        <v>26</v>
      </c>
      <c r="I340" s="63" t="s">
        <v>26</v>
      </c>
      <c r="J340" s="63" t="s">
        <v>27</v>
      </c>
      <c r="K340" s="63" t="s">
        <v>26</v>
      </c>
      <c r="L340" s="63" t="s">
        <v>27</v>
      </c>
      <c r="M340" s="62">
        <v>0.25</v>
      </c>
      <c r="N340" s="62">
        <v>0</v>
      </c>
      <c r="O340" s="62">
        <v>1</v>
      </c>
      <c r="P340" s="62">
        <v>0.25</v>
      </c>
      <c r="Q340" s="62">
        <v>86.5</v>
      </c>
      <c r="R340" s="62">
        <v>6</v>
      </c>
      <c r="S340" s="62">
        <v>0</v>
      </c>
      <c r="T340" s="62">
        <v>0</v>
      </c>
      <c r="U340" s="62">
        <v>0.25</v>
      </c>
      <c r="V340" s="62">
        <v>0.25</v>
      </c>
      <c r="W340" s="62">
        <v>0</v>
      </c>
      <c r="X340" s="62">
        <v>0</v>
      </c>
      <c r="Y340" s="62">
        <v>0.5</v>
      </c>
      <c r="Z340" s="62">
        <v>0</v>
      </c>
      <c r="AA340" s="62">
        <v>0</v>
      </c>
      <c r="AB340" s="62">
        <v>0</v>
      </c>
      <c r="AC340" s="62">
        <v>0.5</v>
      </c>
      <c r="AD340" s="62">
        <v>0.25</v>
      </c>
      <c r="AE340" s="62">
        <v>0</v>
      </c>
      <c r="AF340" s="62">
        <v>0.25</v>
      </c>
      <c r="AG340" s="62">
        <v>0.25</v>
      </c>
      <c r="AH340" s="62">
        <v>0.25</v>
      </c>
      <c r="AI340" s="62">
        <v>0</v>
      </c>
      <c r="AJ340" s="62">
        <v>0.25</v>
      </c>
      <c r="AK340" s="62">
        <v>0</v>
      </c>
      <c r="AL340" s="62">
        <v>0</v>
      </c>
      <c r="AM340" s="62">
        <v>0</v>
      </c>
      <c r="AN340" s="62">
        <v>0</v>
      </c>
      <c r="AO340" s="62">
        <v>0</v>
      </c>
      <c r="AP340" s="62">
        <v>0.25</v>
      </c>
      <c r="AQ340" s="62">
        <v>0</v>
      </c>
      <c r="AR340" s="62">
        <v>0</v>
      </c>
      <c r="AS340" s="62">
        <v>0</v>
      </c>
      <c r="AT340" s="62">
        <v>0</v>
      </c>
      <c r="AU340" s="62">
        <v>0</v>
      </c>
      <c r="AV340" s="62">
        <v>0</v>
      </c>
      <c r="AW340" s="62">
        <v>0.25</v>
      </c>
      <c r="AX340" s="62">
        <v>0</v>
      </c>
      <c r="AY340" s="62">
        <v>0</v>
      </c>
      <c r="AZ340" s="62">
        <v>0</v>
      </c>
      <c r="BA340" s="62">
        <v>0.25</v>
      </c>
      <c r="BB340" s="62">
        <v>0</v>
      </c>
      <c r="BC340" s="62">
        <v>0</v>
      </c>
      <c r="BD340" s="62">
        <v>0</v>
      </c>
      <c r="BE340" s="62">
        <v>0.25</v>
      </c>
      <c r="BF340" s="62">
        <v>0</v>
      </c>
      <c r="BG340" s="62">
        <v>0</v>
      </c>
      <c r="BH340" s="62">
        <v>0</v>
      </c>
      <c r="BI340" s="62">
        <v>0</v>
      </c>
      <c r="BJ340" s="62">
        <v>0</v>
      </c>
      <c r="BK340" s="62">
        <v>0</v>
      </c>
      <c r="BL340" s="62">
        <v>0</v>
      </c>
      <c r="BM340" s="62">
        <v>0</v>
      </c>
      <c r="BN340" s="62">
        <v>0.5</v>
      </c>
      <c r="BO340" s="62">
        <v>0</v>
      </c>
      <c r="BP340" s="62">
        <v>0.25</v>
      </c>
      <c r="BQ340" s="62">
        <v>0</v>
      </c>
      <c r="BR340" s="62">
        <v>0</v>
      </c>
      <c r="BS340" s="62">
        <v>0</v>
      </c>
      <c r="BT340" s="62">
        <v>0.25</v>
      </c>
      <c r="BU340" s="62">
        <v>0.25</v>
      </c>
      <c r="BV340" s="62">
        <v>0</v>
      </c>
      <c r="BW340" s="62">
        <v>0</v>
      </c>
      <c r="BX340" s="62">
        <v>0</v>
      </c>
      <c r="BY340" s="62">
        <v>0</v>
      </c>
      <c r="BZ340" s="62">
        <v>0</v>
      </c>
      <c r="CA340" s="62">
        <v>0.25</v>
      </c>
      <c r="CB340" s="62">
        <v>0</v>
      </c>
      <c r="CC340" s="62">
        <v>0</v>
      </c>
      <c r="CD340" s="62">
        <v>0</v>
      </c>
      <c r="CE340" s="62">
        <v>0</v>
      </c>
      <c r="CF340" s="62">
        <v>1</v>
      </c>
      <c r="CG340" s="62">
        <v>0</v>
      </c>
      <c r="CH340" s="62">
        <v>0</v>
      </c>
      <c r="CI340" s="62">
        <v>0</v>
      </c>
      <c r="CJ340" s="62">
        <v>0</v>
      </c>
      <c r="CK340" s="62">
        <v>0</v>
      </c>
      <c r="CL340" s="62">
        <v>0</v>
      </c>
      <c r="CM340" s="62">
        <v>0</v>
      </c>
      <c r="CN340" s="62">
        <v>0</v>
      </c>
      <c r="CO340" s="62">
        <v>0</v>
      </c>
      <c r="CP340" s="62">
        <v>0</v>
      </c>
      <c r="CQ340" s="62">
        <v>0.25</v>
      </c>
      <c r="CR340" s="62">
        <v>0</v>
      </c>
      <c r="CS340" s="62">
        <v>0</v>
      </c>
      <c r="CT340" s="62">
        <v>0</v>
      </c>
      <c r="CU340" s="62">
        <v>0.25</v>
      </c>
      <c r="CV340" s="62">
        <v>-1</v>
      </c>
      <c r="CW340" s="62">
        <f t="shared" si="19"/>
        <v>6.75</v>
      </c>
      <c r="CX340" s="88">
        <f t="shared" si="20"/>
        <v>100.75</v>
      </c>
      <c r="CY340" s="92">
        <f t="shared" si="18"/>
        <v>100.75</v>
      </c>
      <c r="CZ340" s="62">
        <v>11</v>
      </c>
      <c r="DA340" s="57" t="s">
        <v>887</v>
      </c>
    </row>
    <row r="341" spans="1:106" s="57" customFormat="1" ht="15" customHeight="1" x14ac:dyDescent="0.3">
      <c r="A341" s="57" t="s">
        <v>1811</v>
      </c>
      <c r="B341" s="57" t="s">
        <v>1824</v>
      </c>
      <c r="C341" s="57" t="s">
        <v>1814</v>
      </c>
      <c r="D341" s="57">
        <v>2021</v>
      </c>
      <c r="E341" s="61">
        <v>44368</v>
      </c>
      <c r="F341" s="62" t="s">
        <v>137</v>
      </c>
      <c r="G341" s="62" t="s">
        <v>67</v>
      </c>
      <c r="H341" s="63" t="s">
        <v>35</v>
      </c>
      <c r="I341" s="63" t="s">
        <v>31</v>
      </c>
      <c r="J341" s="63" t="s">
        <v>31</v>
      </c>
      <c r="K341" s="63" t="s">
        <v>31</v>
      </c>
      <c r="L341" s="63" t="s">
        <v>31</v>
      </c>
      <c r="M341" s="62">
        <v>0.25</v>
      </c>
      <c r="N341" s="62">
        <v>0.25</v>
      </c>
      <c r="O341" s="62">
        <v>2</v>
      </c>
      <c r="P341" s="62">
        <v>0.25</v>
      </c>
      <c r="Q341" s="62">
        <v>88.25</v>
      </c>
      <c r="R341" s="62">
        <v>5</v>
      </c>
      <c r="S341" s="62">
        <v>0</v>
      </c>
      <c r="T341" s="62">
        <v>0</v>
      </c>
      <c r="U341" s="62">
        <v>0.25</v>
      </c>
      <c r="V341" s="62">
        <v>0.25</v>
      </c>
      <c r="W341" s="62">
        <v>0</v>
      </c>
      <c r="X341" s="62">
        <v>0</v>
      </c>
      <c r="Y341" s="62">
        <v>0.25</v>
      </c>
      <c r="Z341" s="62">
        <v>0</v>
      </c>
      <c r="AA341" s="62">
        <v>0</v>
      </c>
      <c r="AB341" s="62">
        <v>0</v>
      </c>
      <c r="AC341" s="62">
        <v>0.5</v>
      </c>
      <c r="AD341" s="62">
        <v>0.25</v>
      </c>
      <c r="AE341" s="62">
        <v>0</v>
      </c>
      <c r="AF341" s="62">
        <v>0.25</v>
      </c>
      <c r="AG341" s="62">
        <v>0</v>
      </c>
      <c r="AH341" s="62">
        <v>0</v>
      </c>
      <c r="AI341" s="62">
        <v>0</v>
      </c>
      <c r="AJ341" s="62">
        <v>0</v>
      </c>
      <c r="AK341" s="62">
        <v>0</v>
      </c>
      <c r="AL341" s="62">
        <v>0</v>
      </c>
      <c r="AM341" s="62">
        <v>0</v>
      </c>
      <c r="AN341" s="62">
        <v>0</v>
      </c>
      <c r="AO341" s="62">
        <v>0</v>
      </c>
      <c r="AP341" s="62">
        <v>0.25</v>
      </c>
      <c r="AQ341" s="62">
        <v>0</v>
      </c>
      <c r="AR341" s="62">
        <v>0</v>
      </c>
      <c r="AS341" s="62">
        <v>0</v>
      </c>
      <c r="AT341" s="62">
        <v>0</v>
      </c>
      <c r="AU341" s="62">
        <v>0</v>
      </c>
      <c r="AV341" s="62">
        <v>0</v>
      </c>
      <c r="AW341" s="62">
        <v>0</v>
      </c>
      <c r="AX341" s="62">
        <v>0</v>
      </c>
      <c r="AY341" s="62">
        <v>0.25</v>
      </c>
      <c r="AZ341" s="62">
        <v>0</v>
      </c>
      <c r="BA341" s="62">
        <v>0.25</v>
      </c>
      <c r="BB341" s="62">
        <v>0</v>
      </c>
      <c r="BC341" s="62">
        <v>0</v>
      </c>
      <c r="BD341" s="62">
        <v>0</v>
      </c>
      <c r="BE341" s="62">
        <v>0.25</v>
      </c>
      <c r="BF341" s="62">
        <v>0</v>
      </c>
      <c r="BG341" s="62">
        <v>0</v>
      </c>
      <c r="BH341" s="62">
        <v>0</v>
      </c>
      <c r="BI341" s="62">
        <v>0</v>
      </c>
      <c r="BJ341" s="62">
        <v>0</v>
      </c>
      <c r="BK341" s="62">
        <v>0</v>
      </c>
      <c r="BL341" s="62">
        <v>0</v>
      </c>
      <c r="BM341" s="62">
        <v>0</v>
      </c>
      <c r="BN341" s="62">
        <v>0</v>
      </c>
      <c r="BO341" s="62">
        <v>0</v>
      </c>
      <c r="BP341" s="62">
        <v>0.25</v>
      </c>
      <c r="BQ341" s="62">
        <v>0</v>
      </c>
      <c r="BR341" s="62">
        <v>0</v>
      </c>
      <c r="BS341" s="62">
        <v>0</v>
      </c>
      <c r="BT341" s="62">
        <v>0.25</v>
      </c>
      <c r="BU341" s="62">
        <v>0.25</v>
      </c>
      <c r="BV341" s="62">
        <v>0</v>
      </c>
      <c r="BW341" s="62">
        <v>0</v>
      </c>
      <c r="BX341" s="62">
        <v>0</v>
      </c>
      <c r="BY341" s="62">
        <v>0</v>
      </c>
      <c r="BZ341" s="62">
        <v>0</v>
      </c>
      <c r="CA341" s="62">
        <v>0.25</v>
      </c>
      <c r="CB341" s="62">
        <v>0</v>
      </c>
      <c r="CC341" s="62">
        <v>0</v>
      </c>
      <c r="CD341" s="62">
        <v>0</v>
      </c>
      <c r="CE341" s="62">
        <v>0</v>
      </c>
      <c r="CF341" s="62">
        <v>0</v>
      </c>
      <c r="CG341" s="62">
        <v>0</v>
      </c>
      <c r="CH341" s="62">
        <v>0</v>
      </c>
      <c r="CI341" s="62">
        <v>0</v>
      </c>
      <c r="CJ341" s="62">
        <v>0</v>
      </c>
      <c r="CK341" s="62">
        <v>0</v>
      </c>
      <c r="CL341" s="62">
        <v>0</v>
      </c>
      <c r="CM341" s="62">
        <v>0</v>
      </c>
      <c r="CN341" s="62">
        <v>0.25</v>
      </c>
      <c r="CO341" s="62">
        <v>0</v>
      </c>
      <c r="CP341" s="62">
        <v>0</v>
      </c>
      <c r="CQ341" s="62">
        <v>0.25</v>
      </c>
      <c r="CR341" s="62">
        <v>0</v>
      </c>
      <c r="CS341" s="62">
        <v>0</v>
      </c>
      <c r="CT341" s="62">
        <v>0</v>
      </c>
      <c r="CU341" s="62">
        <v>0.25</v>
      </c>
      <c r="CV341" s="62">
        <v>-1</v>
      </c>
      <c r="CW341" s="62">
        <f t="shared" si="19"/>
        <v>4.5</v>
      </c>
      <c r="CX341" s="88">
        <f t="shared" si="20"/>
        <v>100.5</v>
      </c>
      <c r="CY341" s="92">
        <f t="shared" si="18"/>
        <v>100.5</v>
      </c>
      <c r="CZ341" s="62">
        <v>0</v>
      </c>
      <c r="DA341" s="57" t="s">
        <v>887</v>
      </c>
    </row>
    <row r="342" spans="1:106" s="57" customFormat="1" ht="15" customHeight="1" x14ac:dyDescent="0.3">
      <c r="A342" s="57" t="s">
        <v>1811</v>
      </c>
      <c r="B342" s="57" t="s">
        <v>1824</v>
      </c>
      <c r="C342" s="57" t="s">
        <v>1814</v>
      </c>
      <c r="D342" s="57">
        <v>2021</v>
      </c>
      <c r="E342" s="61">
        <v>44368</v>
      </c>
      <c r="F342" s="62" t="s">
        <v>137</v>
      </c>
      <c r="G342" s="62" t="s">
        <v>71</v>
      </c>
      <c r="H342" s="63" t="s">
        <v>21</v>
      </c>
      <c r="I342" s="63" t="s">
        <v>21</v>
      </c>
      <c r="J342" s="63" t="s">
        <v>22</v>
      </c>
      <c r="K342" s="63" t="s">
        <v>21</v>
      </c>
      <c r="L342" s="63" t="s">
        <v>22</v>
      </c>
      <c r="M342" s="62">
        <v>0</v>
      </c>
      <c r="N342" s="62">
        <v>0.25</v>
      </c>
      <c r="O342" s="62">
        <v>2</v>
      </c>
      <c r="P342" s="62">
        <v>0.25</v>
      </c>
      <c r="Q342" s="62">
        <v>88.75</v>
      </c>
      <c r="R342" s="62">
        <v>5</v>
      </c>
      <c r="S342" s="62">
        <v>0</v>
      </c>
      <c r="T342" s="62">
        <v>0</v>
      </c>
      <c r="U342" s="62">
        <v>0.25</v>
      </c>
      <c r="V342" s="62">
        <v>0</v>
      </c>
      <c r="W342" s="62">
        <v>0</v>
      </c>
      <c r="X342" s="62">
        <v>0</v>
      </c>
      <c r="Y342" s="62">
        <v>0.5</v>
      </c>
      <c r="Z342" s="62">
        <v>0</v>
      </c>
      <c r="AA342" s="62">
        <v>0</v>
      </c>
      <c r="AB342" s="62">
        <v>0</v>
      </c>
      <c r="AC342" s="62">
        <v>0.25</v>
      </c>
      <c r="AD342" s="62">
        <v>0.25</v>
      </c>
      <c r="AE342" s="62">
        <v>0</v>
      </c>
      <c r="AF342" s="62">
        <v>0</v>
      </c>
      <c r="AG342" s="62">
        <v>0</v>
      </c>
      <c r="AH342" s="62">
        <v>0</v>
      </c>
      <c r="AI342" s="62">
        <v>0</v>
      </c>
      <c r="AJ342" s="62">
        <v>0</v>
      </c>
      <c r="AK342" s="62">
        <v>0</v>
      </c>
      <c r="AL342" s="62">
        <v>0</v>
      </c>
      <c r="AM342" s="62">
        <v>0</v>
      </c>
      <c r="AN342" s="62">
        <v>0</v>
      </c>
      <c r="AO342" s="62">
        <v>0</v>
      </c>
      <c r="AP342" s="62">
        <v>0</v>
      </c>
      <c r="AQ342" s="62">
        <v>0</v>
      </c>
      <c r="AR342" s="62">
        <v>0</v>
      </c>
      <c r="AS342" s="62">
        <v>0</v>
      </c>
      <c r="AT342" s="62">
        <v>0</v>
      </c>
      <c r="AU342" s="62">
        <v>0</v>
      </c>
      <c r="AV342" s="62">
        <v>0</v>
      </c>
      <c r="AW342" s="62">
        <v>0.25</v>
      </c>
      <c r="AX342" s="62">
        <v>0</v>
      </c>
      <c r="AY342" s="62">
        <v>0.25</v>
      </c>
      <c r="AZ342" s="62">
        <v>0</v>
      </c>
      <c r="BA342" s="62">
        <v>0.25</v>
      </c>
      <c r="BB342" s="62">
        <v>0</v>
      </c>
      <c r="BC342" s="62">
        <v>0</v>
      </c>
      <c r="BD342" s="62">
        <v>0</v>
      </c>
      <c r="BE342" s="62">
        <v>0</v>
      </c>
      <c r="BF342" s="62">
        <v>0</v>
      </c>
      <c r="BG342" s="62">
        <v>0</v>
      </c>
      <c r="BH342" s="62">
        <v>0</v>
      </c>
      <c r="BI342" s="62">
        <v>0</v>
      </c>
      <c r="BJ342" s="62">
        <v>0</v>
      </c>
      <c r="BK342" s="62">
        <v>0</v>
      </c>
      <c r="BL342" s="62">
        <v>0</v>
      </c>
      <c r="BM342" s="62">
        <v>0</v>
      </c>
      <c r="BN342" s="62">
        <v>0.25</v>
      </c>
      <c r="BO342" s="62">
        <v>0</v>
      </c>
      <c r="BP342" s="62">
        <v>0.25</v>
      </c>
      <c r="BQ342" s="62">
        <v>0</v>
      </c>
      <c r="BR342" s="62">
        <v>0</v>
      </c>
      <c r="BS342" s="62">
        <v>0</v>
      </c>
      <c r="BT342" s="62">
        <v>0.25</v>
      </c>
      <c r="BU342" s="62">
        <v>0.25</v>
      </c>
      <c r="BV342" s="62">
        <v>0</v>
      </c>
      <c r="BW342" s="62">
        <v>0</v>
      </c>
      <c r="BX342" s="62">
        <v>0</v>
      </c>
      <c r="BY342" s="62">
        <v>0</v>
      </c>
      <c r="BZ342" s="62">
        <v>0</v>
      </c>
      <c r="CA342" s="62">
        <v>0.25</v>
      </c>
      <c r="CB342" s="62">
        <v>0</v>
      </c>
      <c r="CC342" s="62">
        <v>0</v>
      </c>
      <c r="CD342" s="62">
        <v>0</v>
      </c>
      <c r="CE342" s="62">
        <v>0</v>
      </c>
      <c r="CF342" s="62">
        <v>0.25</v>
      </c>
      <c r="CG342" s="62">
        <v>0</v>
      </c>
      <c r="CH342" s="62">
        <v>0</v>
      </c>
      <c r="CI342" s="62">
        <v>0</v>
      </c>
      <c r="CJ342" s="62">
        <v>0</v>
      </c>
      <c r="CK342" s="62">
        <v>0</v>
      </c>
      <c r="CL342" s="62">
        <v>0</v>
      </c>
      <c r="CM342" s="62">
        <v>0</v>
      </c>
      <c r="CN342" s="62">
        <v>0</v>
      </c>
      <c r="CO342" s="62">
        <v>0</v>
      </c>
      <c r="CP342" s="62">
        <v>0</v>
      </c>
      <c r="CQ342" s="62">
        <v>0.25</v>
      </c>
      <c r="CR342" s="62">
        <v>0</v>
      </c>
      <c r="CS342" s="62">
        <v>0</v>
      </c>
      <c r="CT342" s="62">
        <v>0</v>
      </c>
      <c r="CU342" s="62">
        <v>0</v>
      </c>
      <c r="CV342" s="62">
        <v>-1</v>
      </c>
      <c r="CW342" s="62">
        <f t="shared" si="19"/>
        <v>3.75</v>
      </c>
      <c r="CX342" s="88">
        <f t="shared" si="20"/>
        <v>100</v>
      </c>
      <c r="CY342" s="92">
        <f t="shared" si="18"/>
        <v>100</v>
      </c>
      <c r="CZ342" s="62">
        <v>7</v>
      </c>
      <c r="DA342" s="57" t="s">
        <v>887</v>
      </c>
    </row>
    <row r="343" spans="1:106" s="57" customFormat="1" ht="15" customHeight="1" x14ac:dyDescent="0.3">
      <c r="A343" s="57" t="s">
        <v>1811</v>
      </c>
      <c r="B343" s="57" t="s">
        <v>1813</v>
      </c>
      <c r="C343" s="57" t="s">
        <v>1812</v>
      </c>
      <c r="D343" s="57">
        <v>2021</v>
      </c>
      <c r="E343" s="61">
        <v>44369</v>
      </c>
      <c r="F343" s="62" t="s">
        <v>137</v>
      </c>
      <c r="G343" s="62" t="s">
        <v>77</v>
      </c>
      <c r="H343" s="63" t="s">
        <v>22</v>
      </c>
      <c r="I343" s="63" t="s">
        <v>22</v>
      </c>
      <c r="J343" s="63" t="s">
        <v>21</v>
      </c>
      <c r="K343" s="63" t="s">
        <v>22</v>
      </c>
      <c r="L343" s="63" t="s">
        <v>21</v>
      </c>
      <c r="M343" s="62">
        <v>0.25</v>
      </c>
      <c r="N343" s="62">
        <v>0.25</v>
      </c>
      <c r="O343" s="62">
        <v>0</v>
      </c>
      <c r="P343" s="62">
        <v>0</v>
      </c>
      <c r="Q343" s="62">
        <v>91</v>
      </c>
      <c r="R343" s="62">
        <v>2</v>
      </c>
      <c r="S343" s="62">
        <v>0</v>
      </c>
      <c r="T343" s="62">
        <v>0</v>
      </c>
      <c r="U343" s="62">
        <v>0.25</v>
      </c>
      <c r="V343" s="62">
        <v>0.25</v>
      </c>
      <c r="W343" s="62">
        <v>0</v>
      </c>
      <c r="X343" s="62">
        <v>0</v>
      </c>
      <c r="Y343" s="62">
        <v>1.5</v>
      </c>
      <c r="Z343" s="62">
        <v>0</v>
      </c>
      <c r="AA343" s="62">
        <v>0</v>
      </c>
      <c r="AB343" s="62">
        <v>0</v>
      </c>
      <c r="AC343" s="62">
        <v>0.25</v>
      </c>
      <c r="AD343" s="62">
        <v>0.25</v>
      </c>
      <c r="AE343" s="62">
        <v>0.25</v>
      </c>
      <c r="AF343" s="62">
        <v>0.25</v>
      </c>
      <c r="AG343" s="62">
        <v>0</v>
      </c>
      <c r="AH343" s="62">
        <v>0.25</v>
      </c>
      <c r="AI343" s="62">
        <v>0</v>
      </c>
      <c r="AJ343" s="62">
        <v>0.25</v>
      </c>
      <c r="AK343" s="62">
        <v>0</v>
      </c>
      <c r="AL343" s="62">
        <v>0</v>
      </c>
      <c r="AM343" s="62">
        <v>0</v>
      </c>
      <c r="AN343" s="62">
        <v>0</v>
      </c>
      <c r="AO343" s="62">
        <v>0</v>
      </c>
      <c r="AP343" s="62">
        <v>0.25</v>
      </c>
      <c r="AQ343" s="62">
        <v>0</v>
      </c>
      <c r="AR343" s="62">
        <v>0</v>
      </c>
      <c r="AS343" s="62">
        <v>0</v>
      </c>
      <c r="AT343" s="62">
        <v>0</v>
      </c>
      <c r="AU343" s="62">
        <v>0</v>
      </c>
      <c r="AV343" s="62">
        <v>0</v>
      </c>
      <c r="AW343" s="62">
        <v>0</v>
      </c>
      <c r="AX343" s="62">
        <v>0</v>
      </c>
      <c r="AY343" s="62">
        <v>0</v>
      </c>
      <c r="AZ343" s="62">
        <v>0</v>
      </c>
      <c r="BA343" s="62">
        <v>0.25</v>
      </c>
      <c r="BB343" s="62">
        <v>0</v>
      </c>
      <c r="BC343" s="62">
        <v>0</v>
      </c>
      <c r="BD343" s="62">
        <v>0</v>
      </c>
      <c r="BE343" s="62">
        <v>0.25</v>
      </c>
      <c r="BF343" s="62">
        <v>0</v>
      </c>
      <c r="BG343" s="62">
        <v>0</v>
      </c>
      <c r="BH343" s="62">
        <v>0</v>
      </c>
      <c r="BI343" s="62">
        <v>0</v>
      </c>
      <c r="BJ343" s="62">
        <v>0</v>
      </c>
      <c r="BK343" s="62">
        <v>0</v>
      </c>
      <c r="BL343" s="62">
        <v>0</v>
      </c>
      <c r="BM343" s="62">
        <v>0</v>
      </c>
      <c r="BN343" s="62">
        <v>1</v>
      </c>
      <c r="BO343" s="62">
        <v>0</v>
      </c>
      <c r="BP343" s="62">
        <v>0.25</v>
      </c>
      <c r="BQ343" s="62">
        <v>0</v>
      </c>
      <c r="BR343" s="62">
        <v>0</v>
      </c>
      <c r="BS343" s="62">
        <v>0</v>
      </c>
      <c r="BT343" s="62">
        <v>0.25</v>
      </c>
      <c r="BU343" s="62">
        <v>0</v>
      </c>
      <c r="BV343" s="62">
        <v>0</v>
      </c>
      <c r="BW343" s="62">
        <v>0</v>
      </c>
      <c r="BX343" s="62">
        <v>0</v>
      </c>
      <c r="BY343" s="62">
        <v>0</v>
      </c>
      <c r="BZ343" s="62">
        <v>0</v>
      </c>
      <c r="CA343" s="62">
        <v>0</v>
      </c>
      <c r="CB343" s="62">
        <v>0</v>
      </c>
      <c r="CC343" s="62">
        <v>0</v>
      </c>
      <c r="CD343" s="62">
        <v>0</v>
      </c>
      <c r="CE343" s="62">
        <v>0</v>
      </c>
      <c r="CF343" s="62">
        <v>0.25</v>
      </c>
      <c r="CG343" s="62">
        <v>0</v>
      </c>
      <c r="CH343" s="62">
        <v>0</v>
      </c>
      <c r="CI343" s="62">
        <v>0</v>
      </c>
      <c r="CJ343" s="62">
        <v>0</v>
      </c>
      <c r="CK343" s="62">
        <v>0</v>
      </c>
      <c r="CL343" s="62">
        <v>0</v>
      </c>
      <c r="CM343" s="62">
        <v>0</v>
      </c>
      <c r="CN343" s="62">
        <v>0</v>
      </c>
      <c r="CO343" s="62">
        <v>0</v>
      </c>
      <c r="CP343" s="62">
        <v>0</v>
      </c>
      <c r="CQ343" s="62">
        <v>0.25</v>
      </c>
      <c r="CR343" s="62">
        <v>0</v>
      </c>
      <c r="CS343" s="62">
        <v>0</v>
      </c>
      <c r="CT343" s="62">
        <v>0</v>
      </c>
      <c r="CU343" s="62">
        <v>0.25</v>
      </c>
      <c r="CV343" s="62">
        <v>-1</v>
      </c>
      <c r="CW343" s="62">
        <f t="shared" si="19"/>
        <v>6.5</v>
      </c>
      <c r="CX343" s="88">
        <f t="shared" si="20"/>
        <v>100</v>
      </c>
      <c r="CY343" s="92">
        <f t="shared" si="18"/>
        <v>100</v>
      </c>
      <c r="CZ343" s="62">
        <v>8</v>
      </c>
      <c r="DA343" s="57" t="s">
        <v>887</v>
      </c>
    </row>
    <row r="344" spans="1:106" s="57" customFormat="1" ht="15" customHeight="1" x14ac:dyDescent="0.3">
      <c r="A344" s="57" t="s">
        <v>1811</v>
      </c>
      <c r="B344" s="57" t="s">
        <v>1820</v>
      </c>
      <c r="C344" s="57" t="s">
        <v>1820</v>
      </c>
      <c r="D344" s="57">
        <v>2021</v>
      </c>
      <c r="E344" s="61">
        <v>44370</v>
      </c>
      <c r="F344" s="62" t="s">
        <v>137</v>
      </c>
      <c r="G344" s="62" t="s">
        <v>80</v>
      </c>
      <c r="H344" s="63" t="s">
        <v>21</v>
      </c>
      <c r="I344" s="63" t="s">
        <v>21</v>
      </c>
      <c r="J344" s="63" t="s">
        <v>22</v>
      </c>
      <c r="K344" s="63" t="s">
        <v>21</v>
      </c>
      <c r="L344" s="63" t="s">
        <v>22</v>
      </c>
      <c r="M344" s="62">
        <v>2</v>
      </c>
      <c r="N344" s="62">
        <v>0</v>
      </c>
      <c r="O344" s="62">
        <v>0</v>
      </c>
      <c r="P344" s="62">
        <v>0.25</v>
      </c>
      <c r="Q344" s="62">
        <v>83.75</v>
      </c>
      <c r="R344" s="62">
        <v>10</v>
      </c>
      <c r="S344" s="62">
        <v>0</v>
      </c>
      <c r="T344" s="62">
        <v>0</v>
      </c>
      <c r="U344" s="62">
        <v>0.25</v>
      </c>
      <c r="V344" s="62">
        <v>0</v>
      </c>
      <c r="W344" s="62">
        <v>0</v>
      </c>
      <c r="X344" s="62">
        <v>0</v>
      </c>
      <c r="Y344" s="62">
        <v>1</v>
      </c>
      <c r="Z344" s="62">
        <v>0</v>
      </c>
      <c r="AA344" s="62">
        <v>0</v>
      </c>
      <c r="AB344" s="62">
        <v>0</v>
      </c>
      <c r="AC344" s="62">
        <v>0</v>
      </c>
      <c r="AD344" s="62">
        <v>0.5</v>
      </c>
      <c r="AE344" s="62">
        <v>0.25</v>
      </c>
      <c r="AF344" s="62">
        <v>0.25</v>
      </c>
      <c r="AG344" s="62">
        <v>0</v>
      </c>
      <c r="AH344" s="62">
        <v>0.25</v>
      </c>
      <c r="AI344" s="62">
        <v>0</v>
      </c>
      <c r="AJ344" s="62">
        <v>0</v>
      </c>
      <c r="AK344" s="62">
        <v>0</v>
      </c>
      <c r="AL344" s="62">
        <v>0</v>
      </c>
      <c r="AM344" s="62">
        <v>0</v>
      </c>
      <c r="AN344" s="62">
        <v>0</v>
      </c>
      <c r="AO344" s="62">
        <v>0</v>
      </c>
      <c r="AP344" s="62">
        <v>0</v>
      </c>
      <c r="AQ344" s="62">
        <v>0</v>
      </c>
      <c r="AR344" s="62">
        <v>0</v>
      </c>
      <c r="AS344" s="62">
        <v>0</v>
      </c>
      <c r="AT344" s="62">
        <v>0</v>
      </c>
      <c r="AU344" s="62">
        <v>0</v>
      </c>
      <c r="AV344" s="62">
        <v>0</v>
      </c>
      <c r="AW344" s="62">
        <v>0.5</v>
      </c>
      <c r="AX344" s="62">
        <v>0</v>
      </c>
      <c r="AY344" s="62">
        <v>0</v>
      </c>
      <c r="AZ344" s="62">
        <v>0</v>
      </c>
      <c r="BA344" s="62">
        <v>0</v>
      </c>
      <c r="BB344" s="62">
        <v>0</v>
      </c>
      <c r="BC344" s="62">
        <v>0</v>
      </c>
      <c r="BD344" s="62">
        <v>0</v>
      </c>
      <c r="BE344" s="62">
        <v>0</v>
      </c>
      <c r="BF344" s="62">
        <v>0</v>
      </c>
      <c r="BG344" s="62">
        <v>0</v>
      </c>
      <c r="BH344" s="62">
        <v>0</v>
      </c>
      <c r="BI344" s="62">
        <v>0</v>
      </c>
      <c r="BJ344" s="62">
        <v>0</v>
      </c>
      <c r="BK344" s="62">
        <v>0</v>
      </c>
      <c r="BL344" s="62">
        <v>0</v>
      </c>
      <c r="BM344" s="62">
        <v>0</v>
      </c>
      <c r="BN344" s="62">
        <v>0.25</v>
      </c>
      <c r="BO344" s="62">
        <v>0</v>
      </c>
      <c r="BP344" s="62">
        <v>0.25</v>
      </c>
      <c r="BQ344" s="62">
        <v>0</v>
      </c>
      <c r="BR344" s="62">
        <v>0</v>
      </c>
      <c r="BS344" s="62">
        <v>0</v>
      </c>
      <c r="BT344" s="62">
        <v>0</v>
      </c>
      <c r="BU344" s="62">
        <v>0.25</v>
      </c>
      <c r="BV344" s="62">
        <v>0</v>
      </c>
      <c r="BW344" s="62">
        <v>0</v>
      </c>
      <c r="BX344" s="62">
        <v>0</v>
      </c>
      <c r="BY344" s="62">
        <v>0</v>
      </c>
      <c r="BZ344" s="62">
        <v>0</v>
      </c>
      <c r="CA344" s="62">
        <v>0</v>
      </c>
      <c r="CB344" s="62">
        <v>0</v>
      </c>
      <c r="CC344" s="62">
        <v>0</v>
      </c>
      <c r="CD344" s="62">
        <v>0</v>
      </c>
      <c r="CE344" s="62">
        <v>0</v>
      </c>
      <c r="CF344" s="62">
        <v>0</v>
      </c>
      <c r="CG344" s="62">
        <v>0</v>
      </c>
      <c r="CH344" s="62">
        <v>0</v>
      </c>
      <c r="CI344" s="62">
        <v>0</v>
      </c>
      <c r="CJ344" s="62">
        <v>0</v>
      </c>
      <c r="CK344" s="62">
        <v>0</v>
      </c>
      <c r="CL344" s="62">
        <v>0</v>
      </c>
      <c r="CM344" s="62">
        <v>0</v>
      </c>
      <c r="CN344" s="62">
        <v>0</v>
      </c>
      <c r="CO344" s="62">
        <v>0</v>
      </c>
      <c r="CP344" s="62">
        <v>0</v>
      </c>
      <c r="CQ344" s="62">
        <v>0</v>
      </c>
      <c r="CR344" s="62">
        <v>0</v>
      </c>
      <c r="CS344" s="62">
        <v>0</v>
      </c>
      <c r="CT344" s="62">
        <v>0</v>
      </c>
      <c r="CU344" s="62">
        <v>0.25</v>
      </c>
      <c r="CV344" s="62">
        <v>-1</v>
      </c>
      <c r="CW344" s="62">
        <f t="shared" si="19"/>
        <v>4</v>
      </c>
      <c r="CX344" s="88">
        <f t="shared" si="20"/>
        <v>100</v>
      </c>
      <c r="CY344" s="92">
        <f t="shared" si="18"/>
        <v>100</v>
      </c>
      <c r="CZ344" s="62">
        <v>2</v>
      </c>
      <c r="DA344" s="57" t="s">
        <v>887</v>
      </c>
    </row>
    <row r="345" spans="1:106" s="57" customFormat="1" ht="15" customHeight="1" x14ac:dyDescent="0.3">
      <c r="A345" s="57" t="s">
        <v>1811</v>
      </c>
      <c r="B345" s="57" t="s">
        <v>1820</v>
      </c>
      <c r="C345" s="57" t="s">
        <v>1820</v>
      </c>
      <c r="D345" s="57">
        <v>2021</v>
      </c>
      <c r="E345" s="61">
        <v>44370</v>
      </c>
      <c r="F345" s="62" t="s">
        <v>137</v>
      </c>
      <c r="G345" s="62" t="s">
        <v>83</v>
      </c>
      <c r="H345" s="63" t="s">
        <v>27</v>
      </c>
      <c r="I345" s="63" t="s">
        <v>27</v>
      </c>
      <c r="J345" s="63" t="s">
        <v>26</v>
      </c>
      <c r="K345" s="63" t="s">
        <v>27</v>
      </c>
      <c r="L345" s="63" t="s">
        <v>26</v>
      </c>
      <c r="M345" s="62">
        <v>0.5</v>
      </c>
      <c r="N345" s="62">
        <v>0.25</v>
      </c>
      <c r="O345" s="62">
        <v>0</v>
      </c>
      <c r="P345" s="62">
        <v>0.25</v>
      </c>
      <c r="Q345" s="62">
        <v>89.75</v>
      </c>
      <c r="R345" s="62">
        <v>3</v>
      </c>
      <c r="S345" s="62">
        <v>0</v>
      </c>
      <c r="T345" s="62">
        <v>0</v>
      </c>
      <c r="U345" s="62">
        <v>0</v>
      </c>
      <c r="V345" s="62">
        <v>0.25</v>
      </c>
      <c r="W345" s="62">
        <v>0</v>
      </c>
      <c r="X345" s="62">
        <v>0</v>
      </c>
      <c r="Y345" s="62">
        <v>1</v>
      </c>
      <c r="Z345" s="62">
        <v>0</v>
      </c>
      <c r="AA345" s="62">
        <v>0</v>
      </c>
      <c r="AB345" s="62">
        <v>0</v>
      </c>
      <c r="AC345" s="62">
        <v>4</v>
      </c>
      <c r="AD345" s="62">
        <v>0.25</v>
      </c>
      <c r="AE345" s="62">
        <v>0.25</v>
      </c>
      <c r="AF345" s="62">
        <v>0.25</v>
      </c>
      <c r="AG345" s="62">
        <v>0</v>
      </c>
      <c r="AH345" s="62">
        <v>0</v>
      </c>
      <c r="AI345" s="62">
        <v>0</v>
      </c>
      <c r="AJ345" s="62">
        <v>0</v>
      </c>
      <c r="AK345" s="62">
        <v>0</v>
      </c>
      <c r="AL345" s="62">
        <v>0</v>
      </c>
      <c r="AM345" s="62">
        <v>0</v>
      </c>
      <c r="AN345" s="62">
        <v>0</v>
      </c>
      <c r="AO345" s="62">
        <v>0</v>
      </c>
      <c r="AP345" s="62">
        <v>0</v>
      </c>
      <c r="AQ345" s="62">
        <v>0</v>
      </c>
      <c r="AR345" s="62">
        <v>0</v>
      </c>
      <c r="AS345" s="62">
        <v>0</v>
      </c>
      <c r="AT345" s="62">
        <v>0</v>
      </c>
      <c r="AU345" s="62">
        <v>0</v>
      </c>
      <c r="AV345" s="62">
        <v>0</v>
      </c>
      <c r="AW345" s="62">
        <v>0</v>
      </c>
      <c r="AX345" s="62">
        <v>0</v>
      </c>
      <c r="AY345" s="62">
        <v>0.5</v>
      </c>
      <c r="AZ345" s="62">
        <v>0</v>
      </c>
      <c r="BA345" s="62">
        <v>0.25</v>
      </c>
      <c r="BB345" s="62">
        <v>0</v>
      </c>
      <c r="BC345" s="62">
        <v>0</v>
      </c>
      <c r="BD345" s="62">
        <v>0</v>
      </c>
      <c r="BE345" s="62">
        <v>0.25</v>
      </c>
      <c r="BF345" s="62">
        <v>0</v>
      </c>
      <c r="BG345" s="62">
        <v>0</v>
      </c>
      <c r="BH345" s="62">
        <v>0</v>
      </c>
      <c r="BI345" s="62">
        <v>0</v>
      </c>
      <c r="BJ345" s="62">
        <v>0.25</v>
      </c>
      <c r="BK345" s="62">
        <v>0</v>
      </c>
      <c r="BL345" s="62">
        <v>0</v>
      </c>
      <c r="BM345" s="62">
        <v>0</v>
      </c>
      <c r="BN345" s="62">
        <v>0.25</v>
      </c>
      <c r="BO345" s="62">
        <v>0</v>
      </c>
      <c r="BP345" s="62">
        <v>0.25</v>
      </c>
      <c r="BQ345" s="62">
        <v>0</v>
      </c>
      <c r="BR345" s="62">
        <v>0</v>
      </c>
      <c r="BS345" s="62">
        <v>0</v>
      </c>
      <c r="BT345" s="62">
        <v>0.25</v>
      </c>
      <c r="BU345" s="62">
        <v>0.5</v>
      </c>
      <c r="BV345" s="62">
        <v>0</v>
      </c>
      <c r="BW345" s="62">
        <v>0</v>
      </c>
      <c r="BX345" s="62">
        <v>0</v>
      </c>
      <c r="BY345" s="62">
        <v>0</v>
      </c>
      <c r="BZ345" s="62">
        <v>0</v>
      </c>
      <c r="CA345" s="62">
        <v>0</v>
      </c>
      <c r="CB345" s="62">
        <v>0</v>
      </c>
      <c r="CC345" s="62">
        <v>0</v>
      </c>
      <c r="CD345" s="62">
        <v>0</v>
      </c>
      <c r="CE345" s="62">
        <v>0</v>
      </c>
      <c r="CF345" s="62">
        <v>0.25</v>
      </c>
      <c r="CG345" s="62">
        <v>0</v>
      </c>
      <c r="CH345" s="62">
        <v>0</v>
      </c>
      <c r="CI345" s="62">
        <v>0</v>
      </c>
      <c r="CJ345" s="62">
        <v>0</v>
      </c>
      <c r="CK345" s="62">
        <v>0</v>
      </c>
      <c r="CL345" s="62">
        <v>0</v>
      </c>
      <c r="CM345" s="62">
        <v>0</v>
      </c>
      <c r="CN345" s="62">
        <v>0</v>
      </c>
      <c r="CO345" s="62">
        <v>0</v>
      </c>
      <c r="CP345" s="62">
        <v>0</v>
      </c>
      <c r="CQ345" s="62">
        <v>0.25</v>
      </c>
      <c r="CR345" s="62">
        <v>0</v>
      </c>
      <c r="CS345" s="62">
        <v>0</v>
      </c>
      <c r="CT345" s="62">
        <v>0</v>
      </c>
      <c r="CU345" s="62">
        <v>0.25</v>
      </c>
      <c r="CV345" s="62">
        <v>-1</v>
      </c>
      <c r="CW345" s="62">
        <f t="shared" si="19"/>
        <v>9.25</v>
      </c>
      <c r="CX345" s="88">
        <f t="shared" si="20"/>
        <v>103</v>
      </c>
      <c r="CY345" s="92">
        <f t="shared" si="18"/>
        <v>103</v>
      </c>
      <c r="CZ345" s="62">
        <v>6</v>
      </c>
      <c r="DA345" s="57" t="s">
        <v>887</v>
      </c>
    </row>
    <row r="346" spans="1:106" s="57" customFormat="1" ht="15" customHeight="1" x14ac:dyDescent="0.3">
      <c r="A346" s="57" t="s">
        <v>1811</v>
      </c>
      <c r="B346" s="57" t="s">
        <v>1820</v>
      </c>
      <c r="C346" s="57" t="s">
        <v>1820</v>
      </c>
      <c r="D346" s="57">
        <v>2021</v>
      </c>
      <c r="E346" s="61">
        <v>44370</v>
      </c>
      <c r="F346" s="62" t="s">
        <v>137</v>
      </c>
      <c r="G346" s="62" t="s">
        <v>86</v>
      </c>
      <c r="H346" s="63" t="s">
        <v>22</v>
      </c>
      <c r="I346" s="63" t="s">
        <v>22</v>
      </c>
      <c r="J346" s="63" t="s">
        <v>21</v>
      </c>
      <c r="K346" s="63" t="s">
        <v>22</v>
      </c>
      <c r="L346" s="63" t="s">
        <v>21</v>
      </c>
      <c r="M346" s="62">
        <v>0.25</v>
      </c>
      <c r="N346" s="62">
        <v>0</v>
      </c>
      <c r="O346" s="62">
        <v>0</v>
      </c>
      <c r="P346" s="62">
        <v>0</v>
      </c>
      <c r="Q346" s="62">
        <v>93.5</v>
      </c>
      <c r="R346" s="62">
        <v>1</v>
      </c>
      <c r="S346" s="62">
        <v>0</v>
      </c>
      <c r="T346" s="62">
        <v>0</v>
      </c>
      <c r="U346" s="62">
        <v>0.25</v>
      </c>
      <c r="V346" s="62">
        <v>0.25</v>
      </c>
      <c r="W346" s="62">
        <v>0</v>
      </c>
      <c r="X346" s="62">
        <v>0</v>
      </c>
      <c r="Y346" s="62">
        <v>1</v>
      </c>
      <c r="Z346" s="62">
        <v>0</v>
      </c>
      <c r="AA346" s="62">
        <v>0</v>
      </c>
      <c r="AB346" s="62">
        <v>0</v>
      </c>
      <c r="AC346" s="62">
        <v>0.25</v>
      </c>
      <c r="AD346" s="62">
        <v>0.25</v>
      </c>
      <c r="AE346" s="62">
        <v>0</v>
      </c>
      <c r="AF346" s="62">
        <v>0</v>
      </c>
      <c r="AG346" s="62">
        <v>0</v>
      </c>
      <c r="AH346" s="62">
        <v>0.25</v>
      </c>
      <c r="AI346" s="62">
        <v>0</v>
      </c>
      <c r="AJ346" s="62">
        <v>0.25</v>
      </c>
      <c r="AK346" s="62">
        <v>0</v>
      </c>
      <c r="AL346" s="62">
        <v>0</v>
      </c>
      <c r="AM346" s="62">
        <v>0</v>
      </c>
      <c r="AN346" s="62">
        <v>0</v>
      </c>
      <c r="AO346" s="62">
        <v>0</v>
      </c>
      <c r="AP346" s="62">
        <v>0.25</v>
      </c>
      <c r="AQ346" s="62">
        <v>0</v>
      </c>
      <c r="AR346" s="62">
        <v>0</v>
      </c>
      <c r="AS346" s="62">
        <v>0</v>
      </c>
      <c r="AT346" s="62">
        <v>0</v>
      </c>
      <c r="AU346" s="62">
        <v>0</v>
      </c>
      <c r="AV346" s="62">
        <v>0</v>
      </c>
      <c r="AW346" s="62">
        <v>0</v>
      </c>
      <c r="AX346" s="62">
        <v>0</v>
      </c>
      <c r="AY346" s="62">
        <v>0</v>
      </c>
      <c r="AZ346" s="62">
        <v>0</v>
      </c>
      <c r="BA346" s="62">
        <v>0.25</v>
      </c>
      <c r="BB346" s="62">
        <v>0</v>
      </c>
      <c r="BC346" s="62">
        <v>0</v>
      </c>
      <c r="BD346" s="62">
        <v>0</v>
      </c>
      <c r="BE346" s="62">
        <v>0.25</v>
      </c>
      <c r="BF346" s="62">
        <v>0</v>
      </c>
      <c r="BG346" s="62">
        <v>0</v>
      </c>
      <c r="BH346" s="62">
        <v>0</v>
      </c>
      <c r="BI346" s="62">
        <v>0</v>
      </c>
      <c r="BJ346" s="62">
        <v>0</v>
      </c>
      <c r="BK346" s="62">
        <v>0</v>
      </c>
      <c r="BL346" s="62">
        <v>0</v>
      </c>
      <c r="BM346" s="62">
        <v>0</v>
      </c>
      <c r="BN346" s="62">
        <v>0.25</v>
      </c>
      <c r="BO346" s="62">
        <v>0</v>
      </c>
      <c r="BP346" s="62">
        <v>0.5</v>
      </c>
      <c r="BQ346" s="62">
        <v>0</v>
      </c>
      <c r="BR346" s="62">
        <v>0</v>
      </c>
      <c r="BS346" s="62">
        <v>0</v>
      </c>
      <c r="BT346" s="62">
        <v>0</v>
      </c>
      <c r="BU346" s="62">
        <v>1</v>
      </c>
      <c r="BV346" s="62">
        <v>0</v>
      </c>
      <c r="BW346" s="62">
        <v>0</v>
      </c>
      <c r="BX346" s="62">
        <v>0</v>
      </c>
      <c r="BY346" s="62">
        <v>0</v>
      </c>
      <c r="BZ346" s="62">
        <v>0</v>
      </c>
      <c r="CA346" s="62">
        <v>0</v>
      </c>
      <c r="CB346" s="62">
        <v>0</v>
      </c>
      <c r="CC346" s="62">
        <v>0</v>
      </c>
      <c r="CD346" s="62">
        <v>0</v>
      </c>
      <c r="CE346" s="62">
        <v>0</v>
      </c>
      <c r="CF346" s="62">
        <v>0</v>
      </c>
      <c r="CG346" s="62">
        <v>0</v>
      </c>
      <c r="CH346" s="62">
        <v>0</v>
      </c>
      <c r="CI346" s="62">
        <v>0</v>
      </c>
      <c r="CJ346" s="62">
        <v>0</v>
      </c>
      <c r="CK346" s="62">
        <v>0</v>
      </c>
      <c r="CL346" s="62">
        <v>0</v>
      </c>
      <c r="CM346" s="62">
        <v>0</v>
      </c>
      <c r="CN346" s="62">
        <v>0</v>
      </c>
      <c r="CO346" s="62">
        <v>0</v>
      </c>
      <c r="CP346" s="62">
        <v>0</v>
      </c>
      <c r="CQ346" s="62">
        <v>0.25</v>
      </c>
      <c r="CR346" s="62">
        <v>0</v>
      </c>
      <c r="CS346" s="62">
        <v>0</v>
      </c>
      <c r="CT346" s="62">
        <v>0</v>
      </c>
      <c r="CU346" s="62">
        <v>0</v>
      </c>
      <c r="CV346" s="62">
        <v>-1</v>
      </c>
      <c r="CW346" s="62">
        <f t="shared" si="19"/>
        <v>5.25</v>
      </c>
      <c r="CX346" s="88">
        <f t="shared" si="20"/>
        <v>100</v>
      </c>
      <c r="CY346" s="92">
        <f t="shared" ref="CY346:CY361" si="21">SUM(CW346,M346:R346)</f>
        <v>100</v>
      </c>
      <c r="CZ346" s="62">
        <v>2</v>
      </c>
      <c r="DA346" s="57" t="s">
        <v>887</v>
      </c>
    </row>
    <row r="347" spans="1:106" s="57" customFormat="1" ht="15" customHeight="1" x14ac:dyDescent="0.3">
      <c r="A347" s="57" t="s">
        <v>1811</v>
      </c>
      <c r="B347" s="57" t="s">
        <v>1814</v>
      </c>
      <c r="C347" s="57" t="s">
        <v>1814</v>
      </c>
      <c r="D347" s="57">
        <v>2021</v>
      </c>
      <c r="E347" s="61">
        <v>44370</v>
      </c>
      <c r="F347" s="62" t="s">
        <v>137</v>
      </c>
      <c r="G347" s="62" t="s">
        <v>89</v>
      </c>
      <c r="H347" s="63" t="s">
        <v>45</v>
      </c>
      <c r="I347" s="63" t="s">
        <v>45</v>
      </c>
      <c r="J347" s="63" t="s">
        <v>45</v>
      </c>
      <c r="K347" s="63" t="s">
        <v>45</v>
      </c>
      <c r="L347" s="63" t="s">
        <v>45</v>
      </c>
      <c r="M347" s="62">
        <v>0.25</v>
      </c>
      <c r="N347" s="62">
        <v>0</v>
      </c>
      <c r="O347" s="62">
        <v>0.25</v>
      </c>
      <c r="P347" s="62">
        <v>0.25</v>
      </c>
      <c r="Q347" s="62">
        <v>93.5</v>
      </c>
      <c r="R347" s="62">
        <v>2</v>
      </c>
      <c r="S347" s="62">
        <v>0</v>
      </c>
      <c r="T347" s="62">
        <v>0</v>
      </c>
      <c r="U347" s="62">
        <v>0.25</v>
      </c>
      <c r="V347" s="62">
        <v>0</v>
      </c>
      <c r="W347" s="62">
        <v>0</v>
      </c>
      <c r="X347" s="62">
        <v>0</v>
      </c>
      <c r="Y347" s="62">
        <v>1</v>
      </c>
      <c r="Z347" s="62">
        <v>0</v>
      </c>
      <c r="AA347" s="62">
        <v>0</v>
      </c>
      <c r="AB347" s="62">
        <v>0</v>
      </c>
      <c r="AC347" s="62">
        <v>0.25</v>
      </c>
      <c r="AD347" s="62">
        <v>0.25</v>
      </c>
      <c r="AE347" s="62">
        <v>0</v>
      </c>
      <c r="AF347" s="62">
        <v>0</v>
      </c>
      <c r="AG347" s="62">
        <v>0</v>
      </c>
      <c r="AH347" s="62">
        <v>0</v>
      </c>
      <c r="AI347" s="62">
        <v>0</v>
      </c>
      <c r="AJ347" s="62">
        <v>0</v>
      </c>
      <c r="AK347" s="62">
        <v>0</v>
      </c>
      <c r="AL347" s="62">
        <v>0</v>
      </c>
      <c r="AM347" s="62">
        <v>0</v>
      </c>
      <c r="AN347" s="62">
        <v>0</v>
      </c>
      <c r="AO347" s="62">
        <v>0</v>
      </c>
      <c r="AP347" s="62">
        <v>0</v>
      </c>
      <c r="AQ347" s="62">
        <v>0</v>
      </c>
      <c r="AR347" s="62">
        <v>0</v>
      </c>
      <c r="AS347" s="62">
        <v>0</v>
      </c>
      <c r="AT347" s="62">
        <v>0</v>
      </c>
      <c r="AU347" s="62">
        <v>0</v>
      </c>
      <c r="AV347" s="62">
        <v>0</v>
      </c>
      <c r="AW347" s="62">
        <v>0.25</v>
      </c>
      <c r="AX347" s="62">
        <v>0</v>
      </c>
      <c r="AY347" s="62">
        <v>0</v>
      </c>
      <c r="AZ347" s="62">
        <v>0</v>
      </c>
      <c r="BA347" s="62">
        <v>0.25</v>
      </c>
      <c r="BB347" s="62">
        <v>0</v>
      </c>
      <c r="BC347" s="62">
        <v>0</v>
      </c>
      <c r="BD347" s="62">
        <v>0</v>
      </c>
      <c r="BE347" s="62">
        <v>0</v>
      </c>
      <c r="BF347" s="62">
        <v>0</v>
      </c>
      <c r="BG347" s="62">
        <v>0</v>
      </c>
      <c r="BH347" s="62">
        <v>0</v>
      </c>
      <c r="BI347" s="62">
        <v>0</v>
      </c>
      <c r="BJ347" s="62">
        <v>0</v>
      </c>
      <c r="BK347" s="62">
        <v>0</v>
      </c>
      <c r="BL347" s="62">
        <v>0</v>
      </c>
      <c r="BM347" s="62">
        <v>0</v>
      </c>
      <c r="BN347" s="62">
        <v>0</v>
      </c>
      <c r="BO347" s="62">
        <v>0</v>
      </c>
      <c r="BP347" s="62">
        <v>0.25</v>
      </c>
      <c r="BQ347" s="62">
        <v>0</v>
      </c>
      <c r="BR347" s="62">
        <v>0</v>
      </c>
      <c r="BS347" s="62">
        <v>0</v>
      </c>
      <c r="BT347" s="62">
        <v>0</v>
      </c>
      <c r="BU347" s="62">
        <v>0.5</v>
      </c>
      <c r="BV347" s="62">
        <v>0</v>
      </c>
      <c r="BW347" s="62">
        <v>0</v>
      </c>
      <c r="BX347" s="62">
        <v>0</v>
      </c>
      <c r="BY347" s="62">
        <v>0.25</v>
      </c>
      <c r="BZ347" s="62">
        <v>0</v>
      </c>
      <c r="CA347" s="62">
        <v>0</v>
      </c>
      <c r="CB347" s="62">
        <v>0</v>
      </c>
      <c r="CC347" s="62">
        <v>0</v>
      </c>
      <c r="CD347" s="62">
        <v>0</v>
      </c>
      <c r="CE347" s="62">
        <v>0</v>
      </c>
      <c r="CF347" s="62">
        <v>0</v>
      </c>
      <c r="CG347" s="62">
        <v>0</v>
      </c>
      <c r="CH347" s="62">
        <v>0</v>
      </c>
      <c r="CI347" s="62">
        <v>0</v>
      </c>
      <c r="CJ347" s="62">
        <v>0</v>
      </c>
      <c r="CK347" s="62">
        <v>0</v>
      </c>
      <c r="CL347" s="62">
        <v>0</v>
      </c>
      <c r="CM347" s="62">
        <v>0</v>
      </c>
      <c r="CN347" s="62">
        <v>0</v>
      </c>
      <c r="CO347" s="62">
        <v>0</v>
      </c>
      <c r="CP347" s="62">
        <v>0</v>
      </c>
      <c r="CQ347" s="62">
        <v>0.25</v>
      </c>
      <c r="CR347" s="62">
        <v>0</v>
      </c>
      <c r="CS347" s="62">
        <v>0.25</v>
      </c>
      <c r="CT347" s="62">
        <v>0</v>
      </c>
      <c r="CU347" s="62">
        <v>0</v>
      </c>
      <c r="CV347" s="62">
        <v>-1</v>
      </c>
      <c r="CW347" s="62">
        <f t="shared" si="19"/>
        <v>3.75</v>
      </c>
      <c r="CX347" s="88">
        <f t="shared" si="20"/>
        <v>100</v>
      </c>
      <c r="CY347" s="92">
        <f t="shared" si="21"/>
        <v>100</v>
      </c>
      <c r="CZ347" s="62">
        <v>0</v>
      </c>
      <c r="DA347" s="57" t="s">
        <v>887</v>
      </c>
      <c r="DB347" s="57" t="s">
        <v>1859</v>
      </c>
    </row>
    <row r="348" spans="1:106" s="57" customFormat="1" ht="15" customHeight="1" x14ac:dyDescent="0.3">
      <c r="A348" s="57" t="s">
        <v>1811</v>
      </c>
      <c r="B348" s="57" t="s">
        <v>1837</v>
      </c>
      <c r="C348" s="57" t="s">
        <v>1816</v>
      </c>
      <c r="D348" s="57">
        <v>2021</v>
      </c>
      <c r="E348" s="61">
        <v>44370</v>
      </c>
      <c r="F348" s="62" t="s">
        <v>137</v>
      </c>
      <c r="G348" s="62" t="s">
        <v>92</v>
      </c>
      <c r="H348" s="63" t="s">
        <v>35</v>
      </c>
      <c r="I348" s="63" t="s">
        <v>31</v>
      </c>
      <c r="J348" s="63" t="s">
        <v>31</v>
      </c>
      <c r="K348" s="63" t="s">
        <v>31</v>
      </c>
      <c r="L348" s="63" t="s">
        <v>31</v>
      </c>
      <c r="M348" s="62">
        <v>0.5</v>
      </c>
      <c r="N348" s="62">
        <v>0.25</v>
      </c>
      <c r="O348" s="62">
        <v>0.25</v>
      </c>
      <c r="P348" s="62">
        <v>0.25</v>
      </c>
      <c r="Q348" s="62">
        <v>87.75</v>
      </c>
      <c r="R348" s="62">
        <v>6</v>
      </c>
      <c r="S348" s="62">
        <v>0</v>
      </c>
      <c r="T348" s="62">
        <v>0</v>
      </c>
      <c r="U348" s="62">
        <v>0.25</v>
      </c>
      <c r="V348" s="62">
        <v>0.25</v>
      </c>
      <c r="W348" s="62">
        <v>0</v>
      </c>
      <c r="X348" s="62">
        <v>0</v>
      </c>
      <c r="Y348" s="62">
        <v>1</v>
      </c>
      <c r="Z348" s="62">
        <v>0</v>
      </c>
      <c r="AA348" s="62">
        <v>0</v>
      </c>
      <c r="AB348" s="62">
        <v>0</v>
      </c>
      <c r="AC348" s="62">
        <v>0.25</v>
      </c>
      <c r="AD348" s="62">
        <v>0.25</v>
      </c>
      <c r="AE348" s="62">
        <v>0.25</v>
      </c>
      <c r="AF348" s="62">
        <v>0.25</v>
      </c>
      <c r="AG348" s="62">
        <v>0.25</v>
      </c>
      <c r="AH348" s="62">
        <v>0</v>
      </c>
      <c r="AI348" s="62">
        <v>0</v>
      </c>
      <c r="AJ348" s="62">
        <v>0.25</v>
      </c>
      <c r="AK348" s="62">
        <v>0</v>
      </c>
      <c r="AL348" s="62">
        <v>0</v>
      </c>
      <c r="AM348" s="62">
        <v>0</v>
      </c>
      <c r="AN348" s="62">
        <v>0</v>
      </c>
      <c r="AO348" s="62">
        <v>0</v>
      </c>
      <c r="AP348" s="62">
        <v>0</v>
      </c>
      <c r="AQ348" s="62">
        <v>0</v>
      </c>
      <c r="AR348" s="62">
        <v>0</v>
      </c>
      <c r="AS348" s="62">
        <v>0</v>
      </c>
      <c r="AT348" s="62">
        <v>0</v>
      </c>
      <c r="AU348" s="62">
        <v>0</v>
      </c>
      <c r="AV348" s="62">
        <v>0</v>
      </c>
      <c r="AW348" s="62">
        <v>0.25</v>
      </c>
      <c r="AX348" s="62">
        <v>0</v>
      </c>
      <c r="AY348" s="62">
        <v>0</v>
      </c>
      <c r="AZ348" s="62">
        <v>0</v>
      </c>
      <c r="BA348" s="62">
        <v>0.25</v>
      </c>
      <c r="BB348" s="62">
        <v>0</v>
      </c>
      <c r="BC348" s="62">
        <v>0</v>
      </c>
      <c r="BD348" s="62">
        <v>0</v>
      </c>
      <c r="BE348" s="62">
        <v>0</v>
      </c>
      <c r="BF348" s="62">
        <v>0</v>
      </c>
      <c r="BG348" s="62">
        <v>0</v>
      </c>
      <c r="BH348" s="62">
        <v>0</v>
      </c>
      <c r="BI348" s="62">
        <v>0</v>
      </c>
      <c r="BJ348" s="62">
        <v>0</v>
      </c>
      <c r="BK348" s="62">
        <v>0</v>
      </c>
      <c r="BL348" s="62">
        <v>0</v>
      </c>
      <c r="BM348" s="62">
        <v>0</v>
      </c>
      <c r="BN348" s="62">
        <v>0.25</v>
      </c>
      <c r="BO348" s="62">
        <v>0</v>
      </c>
      <c r="BP348" s="62">
        <v>0.25</v>
      </c>
      <c r="BQ348" s="62">
        <v>0</v>
      </c>
      <c r="BR348" s="62">
        <v>0</v>
      </c>
      <c r="BS348" s="62">
        <v>0</v>
      </c>
      <c r="BT348" s="62">
        <v>0</v>
      </c>
      <c r="BU348" s="62">
        <v>0.25</v>
      </c>
      <c r="BV348" s="62">
        <v>0</v>
      </c>
      <c r="BW348" s="62">
        <v>0</v>
      </c>
      <c r="BX348" s="62">
        <v>0</v>
      </c>
      <c r="BY348" s="62">
        <v>0</v>
      </c>
      <c r="BZ348" s="62">
        <v>0</v>
      </c>
      <c r="CA348" s="62">
        <v>0</v>
      </c>
      <c r="CB348" s="62">
        <v>0</v>
      </c>
      <c r="CC348" s="62">
        <v>0</v>
      </c>
      <c r="CD348" s="62">
        <v>0</v>
      </c>
      <c r="CE348" s="62">
        <v>0</v>
      </c>
      <c r="CF348" s="62">
        <v>0.25</v>
      </c>
      <c r="CG348" s="62">
        <v>0</v>
      </c>
      <c r="CH348" s="62">
        <v>0</v>
      </c>
      <c r="CI348" s="62">
        <v>0</v>
      </c>
      <c r="CJ348" s="62">
        <v>0</v>
      </c>
      <c r="CK348" s="62">
        <v>0</v>
      </c>
      <c r="CL348" s="62">
        <v>0</v>
      </c>
      <c r="CM348" s="62">
        <v>0</v>
      </c>
      <c r="CN348" s="62">
        <v>0</v>
      </c>
      <c r="CO348" s="62">
        <v>0</v>
      </c>
      <c r="CP348" s="62">
        <v>0</v>
      </c>
      <c r="CQ348" s="62">
        <v>0.25</v>
      </c>
      <c r="CR348" s="62">
        <v>0</v>
      </c>
      <c r="CS348" s="62">
        <v>0</v>
      </c>
      <c r="CT348" s="62">
        <v>0</v>
      </c>
      <c r="CU348" s="62">
        <v>0.25</v>
      </c>
      <c r="CV348" s="62">
        <v>-1</v>
      </c>
      <c r="CW348" s="62">
        <f t="shared" si="19"/>
        <v>5</v>
      </c>
      <c r="CX348" s="88">
        <f t="shared" si="20"/>
        <v>100</v>
      </c>
      <c r="CY348" s="92">
        <f t="shared" si="21"/>
        <v>100</v>
      </c>
      <c r="CZ348" s="62">
        <v>4</v>
      </c>
      <c r="DA348" s="57" t="s">
        <v>887</v>
      </c>
    </row>
    <row r="349" spans="1:106" s="57" customFormat="1" ht="15" customHeight="1" x14ac:dyDescent="0.3">
      <c r="A349" s="57" t="s">
        <v>1811</v>
      </c>
      <c r="B349" s="57" t="s">
        <v>1837</v>
      </c>
      <c r="C349" s="57" t="s">
        <v>1816</v>
      </c>
      <c r="D349" s="57">
        <v>2021</v>
      </c>
      <c r="E349" s="61">
        <v>44370</v>
      </c>
      <c r="F349" s="62" t="s">
        <v>137</v>
      </c>
      <c r="G349" s="62" t="s">
        <v>95</v>
      </c>
      <c r="H349" s="63" t="s">
        <v>45</v>
      </c>
      <c r="I349" s="63" t="s">
        <v>45</v>
      </c>
      <c r="J349" s="63" t="s">
        <v>45</v>
      </c>
      <c r="K349" s="63" t="s">
        <v>45</v>
      </c>
      <c r="L349" s="63" t="s">
        <v>45</v>
      </c>
      <c r="M349" s="62">
        <v>0.25</v>
      </c>
      <c r="N349" s="62">
        <v>0</v>
      </c>
      <c r="O349" s="62">
        <v>0</v>
      </c>
      <c r="P349" s="62">
        <v>0.25</v>
      </c>
      <c r="Q349" s="62">
        <v>91</v>
      </c>
      <c r="R349" s="62">
        <v>3</v>
      </c>
      <c r="S349" s="62">
        <v>0</v>
      </c>
      <c r="T349" s="62">
        <v>0</v>
      </c>
      <c r="U349" s="62">
        <v>0.25</v>
      </c>
      <c r="V349" s="62">
        <v>0.25</v>
      </c>
      <c r="W349" s="62">
        <v>0</v>
      </c>
      <c r="X349" s="62">
        <v>0</v>
      </c>
      <c r="Y349" s="62">
        <v>0.5</v>
      </c>
      <c r="Z349" s="62">
        <v>0</v>
      </c>
      <c r="AA349" s="62">
        <v>0</v>
      </c>
      <c r="AB349" s="62">
        <v>0</v>
      </c>
      <c r="AC349" s="62">
        <v>0.25</v>
      </c>
      <c r="AD349" s="62">
        <v>0.25</v>
      </c>
      <c r="AE349" s="62">
        <v>0</v>
      </c>
      <c r="AF349" s="62">
        <v>0.25</v>
      </c>
      <c r="AG349" s="62">
        <v>0</v>
      </c>
      <c r="AH349" s="62">
        <v>0</v>
      </c>
      <c r="AI349" s="62">
        <v>0</v>
      </c>
      <c r="AJ349" s="62">
        <v>0.25</v>
      </c>
      <c r="AK349" s="62">
        <v>0</v>
      </c>
      <c r="AL349" s="62">
        <v>0</v>
      </c>
      <c r="AM349" s="62">
        <v>0</v>
      </c>
      <c r="AN349" s="62">
        <v>0</v>
      </c>
      <c r="AO349" s="62">
        <v>0</v>
      </c>
      <c r="AP349" s="62">
        <v>0.25</v>
      </c>
      <c r="AQ349" s="62">
        <v>0</v>
      </c>
      <c r="AR349" s="62">
        <v>0</v>
      </c>
      <c r="AS349" s="62">
        <v>0</v>
      </c>
      <c r="AT349" s="62">
        <v>0</v>
      </c>
      <c r="AU349" s="62">
        <v>0.25</v>
      </c>
      <c r="AV349" s="62">
        <v>0</v>
      </c>
      <c r="AW349" s="62">
        <v>1</v>
      </c>
      <c r="AX349" s="62">
        <v>0</v>
      </c>
      <c r="AY349" s="62">
        <v>0</v>
      </c>
      <c r="AZ349" s="62">
        <v>0</v>
      </c>
      <c r="BA349" s="62">
        <v>0.25</v>
      </c>
      <c r="BB349" s="62">
        <v>0</v>
      </c>
      <c r="BC349" s="62">
        <v>0</v>
      </c>
      <c r="BD349" s="62">
        <v>0</v>
      </c>
      <c r="BE349" s="62">
        <v>0.25</v>
      </c>
      <c r="BF349" s="62">
        <v>0</v>
      </c>
      <c r="BG349" s="62">
        <v>0</v>
      </c>
      <c r="BH349" s="62">
        <v>0</v>
      </c>
      <c r="BI349" s="62">
        <v>0</v>
      </c>
      <c r="BJ349" s="62">
        <v>0</v>
      </c>
      <c r="BK349" s="62">
        <v>0</v>
      </c>
      <c r="BL349" s="62">
        <v>0</v>
      </c>
      <c r="BM349" s="62">
        <v>0</v>
      </c>
      <c r="BN349" s="62">
        <v>0.5</v>
      </c>
      <c r="BO349" s="62">
        <v>0</v>
      </c>
      <c r="BP349" s="62">
        <v>0.25</v>
      </c>
      <c r="BQ349" s="62">
        <v>0</v>
      </c>
      <c r="BR349" s="62">
        <v>0</v>
      </c>
      <c r="BS349" s="62">
        <v>0</v>
      </c>
      <c r="BT349" s="62">
        <v>0</v>
      </c>
      <c r="BU349" s="62">
        <v>0.25</v>
      </c>
      <c r="BV349" s="62">
        <v>0</v>
      </c>
      <c r="BW349" s="62">
        <v>0</v>
      </c>
      <c r="BX349" s="62">
        <v>0</v>
      </c>
      <c r="BY349" s="62">
        <v>0</v>
      </c>
      <c r="BZ349" s="62">
        <v>0</v>
      </c>
      <c r="CA349" s="62">
        <v>0</v>
      </c>
      <c r="CB349" s="62">
        <v>0</v>
      </c>
      <c r="CC349" s="62">
        <v>0</v>
      </c>
      <c r="CD349" s="62">
        <v>0</v>
      </c>
      <c r="CE349" s="62">
        <v>0</v>
      </c>
      <c r="CF349" s="62">
        <v>0.25</v>
      </c>
      <c r="CG349" s="62">
        <v>0</v>
      </c>
      <c r="CH349" s="62">
        <v>0</v>
      </c>
      <c r="CI349" s="62">
        <v>0</v>
      </c>
      <c r="CJ349" s="62">
        <v>0</v>
      </c>
      <c r="CK349" s="62">
        <v>0</v>
      </c>
      <c r="CL349" s="62">
        <v>0</v>
      </c>
      <c r="CM349" s="62">
        <v>0</v>
      </c>
      <c r="CN349" s="62">
        <v>0</v>
      </c>
      <c r="CO349" s="62">
        <v>0</v>
      </c>
      <c r="CP349" s="62">
        <v>0</v>
      </c>
      <c r="CQ349" s="62">
        <v>0.25</v>
      </c>
      <c r="CR349" s="62">
        <v>0</v>
      </c>
      <c r="CS349" s="62">
        <v>0</v>
      </c>
      <c r="CT349" s="62">
        <v>0</v>
      </c>
      <c r="CU349" s="62">
        <v>0</v>
      </c>
      <c r="CV349" s="62">
        <v>-1</v>
      </c>
      <c r="CW349" s="62">
        <f t="shared" si="19"/>
        <v>5.5</v>
      </c>
      <c r="CX349" s="88">
        <f t="shared" si="20"/>
        <v>100</v>
      </c>
      <c r="CY349" s="92">
        <f t="shared" si="21"/>
        <v>100</v>
      </c>
      <c r="CZ349" s="62">
        <v>19</v>
      </c>
      <c r="DA349" s="57" t="s">
        <v>887</v>
      </c>
    </row>
    <row r="350" spans="1:106" s="57" customFormat="1" ht="15" customHeight="1" x14ac:dyDescent="0.3">
      <c r="A350" s="57" t="s">
        <v>1811</v>
      </c>
      <c r="B350" s="57" t="s">
        <v>1814</v>
      </c>
      <c r="C350" s="57" t="s">
        <v>1814</v>
      </c>
      <c r="D350" s="57">
        <v>2021</v>
      </c>
      <c r="E350" s="61">
        <v>44370</v>
      </c>
      <c r="F350" s="62" t="s">
        <v>137</v>
      </c>
      <c r="G350" s="62" t="s">
        <v>98</v>
      </c>
      <c r="H350" s="63" t="s">
        <v>27</v>
      </c>
      <c r="I350" s="63" t="s">
        <v>27</v>
      </c>
      <c r="J350" s="63" t="s">
        <v>26</v>
      </c>
      <c r="K350" s="63" t="s">
        <v>27</v>
      </c>
      <c r="L350" s="63" t="s">
        <v>26</v>
      </c>
      <c r="M350" s="62">
        <v>0</v>
      </c>
      <c r="N350" s="62">
        <v>0.25</v>
      </c>
      <c r="O350" s="62">
        <v>0</v>
      </c>
      <c r="P350" s="62">
        <v>0.25</v>
      </c>
      <c r="Q350" s="62">
        <v>89</v>
      </c>
      <c r="R350" s="62">
        <v>6</v>
      </c>
      <c r="S350" s="62">
        <v>0</v>
      </c>
      <c r="T350" s="62">
        <v>0</v>
      </c>
      <c r="U350" s="62">
        <v>0.25</v>
      </c>
      <c r="V350" s="62">
        <v>0</v>
      </c>
      <c r="W350" s="62">
        <v>0</v>
      </c>
      <c r="X350" s="62">
        <v>0</v>
      </c>
      <c r="Y350" s="62">
        <v>0.5</v>
      </c>
      <c r="Z350" s="62">
        <v>0</v>
      </c>
      <c r="AA350" s="62">
        <v>0</v>
      </c>
      <c r="AB350" s="62">
        <v>0</v>
      </c>
      <c r="AC350" s="62">
        <v>0.25</v>
      </c>
      <c r="AD350" s="62">
        <v>0.5</v>
      </c>
      <c r="AE350" s="62">
        <v>0</v>
      </c>
      <c r="AF350" s="62">
        <v>0.25</v>
      </c>
      <c r="AG350" s="62">
        <v>0</v>
      </c>
      <c r="AH350" s="62">
        <v>0</v>
      </c>
      <c r="AI350" s="62">
        <v>0</v>
      </c>
      <c r="AJ350" s="62">
        <v>0</v>
      </c>
      <c r="AK350" s="62">
        <v>0</v>
      </c>
      <c r="AL350" s="62">
        <v>0</v>
      </c>
      <c r="AM350" s="62">
        <v>0</v>
      </c>
      <c r="AN350" s="62">
        <v>0</v>
      </c>
      <c r="AO350" s="62">
        <v>0</v>
      </c>
      <c r="AP350" s="62">
        <v>0.25</v>
      </c>
      <c r="AQ350" s="62">
        <v>0</v>
      </c>
      <c r="AR350" s="62">
        <v>0</v>
      </c>
      <c r="AS350" s="62">
        <v>0</v>
      </c>
      <c r="AT350" s="62">
        <v>0</v>
      </c>
      <c r="AU350" s="62">
        <v>0</v>
      </c>
      <c r="AV350" s="62">
        <v>0</v>
      </c>
      <c r="AW350" s="62">
        <v>0.25</v>
      </c>
      <c r="AX350" s="62">
        <v>0</v>
      </c>
      <c r="AY350" s="62">
        <v>0</v>
      </c>
      <c r="AZ350" s="62">
        <v>0</v>
      </c>
      <c r="BA350" s="62">
        <v>0.25</v>
      </c>
      <c r="BB350" s="62">
        <v>0</v>
      </c>
      <c r="BC350" s="62">
        <v>0</v>
      </c>
      <c r="BD350" s="62">
        <v>0</v>
      </c>
      <c r="BE350" s="62">
        <v>0.25</v>
      </c>
      <c r="BF350" s="62">
        <v>0</v>
      </c>
      <c r="BG350" s="62">
        <v>0</v>
      </c>
      <c r="BH350" s="62">
        <v>0</v>
      </c>
      <c r="BI350" s="62">
        <v>0</v>
      </c>
      <c r="BJ350" s="62">
        <v>0.25</v>
      </c>
      <c r="BK350" s="62">
        <v>0</v>
      </c>
      <c r="BL350" s="62">
        <v>0</v>
      </c>
      <c r="BM350" s="62">
        <v>0</v>
      </c>
      <c r="BN350" s="62">
        <v>0</v>
      </c>
      <c r="BO350" s="62">
        <v>0</v>
      </c>
      <c r="BP350" s="62">
        <v>0.25</v>
      </c>
      <c r="BQ350" s="62">
        <v>0</v>
      </c>
      <c r="BR350" s="62">
        <v>0</v>
      </c>
      <c r="BS350" s="62">
        <v>0</v>
      </c>
      <c r="BT350" s="62">
        <v>0.25</v>
      </c>
      <c r="BU350" s="62">
        <v>0.25</v>
      </c>
      <c r="BV350" s="62">
        <v>0</v>
      </c>
      <c r="BW350" s="62">
        <v>0</v>
      </c>
      <c r="BX350" s="62">
        <v>0</v>
      </c>
      <c r="BY350" s="62">
        <v>0.25</v>
      </c>
      <c r="BZ350" s="62">
        <v>0</v>
      </c>
      <c r="CA350" s="62">
        <v>0</v>
      </c>
      <c r="CB350" s="62">
        <v>0</v>
      </c>
      <c r="CC350" s="62">
        <v>0</v>
      </c>
      <c r="CD350" s="62">
        <v>0</v>
      </c>
      <c r="CE350" s="62">
        <v>0</v>
      </c>
      <c r="CF350" s="62">
        <v>0</v>
      </c>
      <c r="CG350" s="62">
        <v>0</v>
      </c>
      <c r="CH350" s="62">
        <v>0</v>
      </c>
      <c r="CI350" s="62">
        <v>0</v>
      </c>
      <c r="CJ350" s="62">
        <v>0</v>
      </c>
      <c r="CK350" s="62">
        <v>0</v>
      </c>
      <c r="CL350" s="62">
        <v>0</v>
      </c>
      <c r="CM350" s="62">
        <v>0</v>
      </c>
      <c r="CN350" s="62">
        <v>0</v>
      </c>
      <c r="CO350" s="62">
        <v>0</v>
      </c>
      <c r="CP350" s="62">
        <v>0</v>
      </c>
      <c r="CQ350" s="62">
        <v>0.25</v>
      </c>
      <c r="CR350" s="62">
        <v>0</v>
      </c>
      <c r="CS350" s="62">
        <v>0</v>
      </c>
      <c r="CT350" s="62">
        <v>0</v>
      </c>
      <c r="CU350" s="62">
        <v>0.25</v>
      </c>
      <c r="CV350" s="62">
        <v>-1</v>
      </c>
      <c r="CW350" s="62">
        <f t="shared" si="19"/>
        <v>4.5</v>
      </c>
      <c r="CX350" s="88">
        <f t="shared" si="20"/>
        <v>100</v>
      </c>
      <c r="CY350" s="92">
        <f t="shared" si="21"/>
        <v>100</v>
      </c>
      <c r="CZ350" s="62">
        <v>0</v>
      </c>
      <c r="DA350" s="57" t="s">
        <v>887</v>
      </c>
    </row>
    <row r="351" spans="1:106" s="57" customFormat="1" ht="15" customHeight="1" x14ac:dyDescent="0.3">
      <c r="A351" s="57" t="s">
        <v>1811</v>
      </c>
      <c r="B351" s="57" t="s">
        <v>1814</v>
      </c>
      <c r="C351" s="57" t="s">
        <v>1814</v>
      </c>
      <c r="D351" s="57">
        <v>2021</v>
      </c>
      <c r="E351" s="61">
        <v>44370</v>
      </c>
      <c r="F351" s="62" t="s">
        <v>137</v>
      </c>
      <c r="G351" s="62" t="s">
        <v>190</v>
      </c>
      <c r="H351" s="63" t="s">
        <v>35</v>
      </c>
      <c r="I351" s="63" t="s">
        <v>31</v>
      </c>
      <c r="J351" s="63" t="s">
        <v>31</v>
      </c>
      <c r="K351" s="63" t="s">
        <v>31</v>
      </c>
      <c r="L351" s="63" t="s">
        <v>31</v>
      </c>
      <c r="M351" s="62">
        <v>0.25</v>
      </c>
      <c r="N351" s="62">
        <v>0.25</v>
      </c>
      <c r="O351" s="62">
        <v>1</v>
      </c>
      <c r="P351" s="62">
        <v>0.25</v>
      </c>
      <c r="Q351" s="62">
        <v>86.5</v>
      </c>
      <c r="R351" s="62">
        <v>8</v>
      </c>
      <c r="S351" s="62">
        <v>0</v>
      </c>
      <c r="T351" s="62">
        <v>0</v>
      </c>
      <c r="U351" s="62">
        <v>0.25</v>
      </c>
      <c r="V351" s="62">
        <v>0</v>
      </c>
      <c r="W351" s="62">
        <v>0</v>
      </c>
      <c r="X351" s="62">
        <v>0</v>
      </c>
      <c r="Y351" s="62">
        <v>0.25</v>
      </c>
      <c r="Z351" s="62">
        <v>0</v>
      </c>
      <c r="AA351" s="62">
        <v>0</v>
      </c>
      <c r="AB351" s="62">
        <v>0</v>
      </c>
      <c r="AC351" s="62">
        <v>0.25</v>
      </c>
      <c r="AD351" s="62">
        <v>0.25</v>
      </c>
      <c r="AE351" s="62">
        <v>0</v>
      </c>
      <c r="AF351" s="62">
        <v>0</v>
      </c>
      <c r="AG351" s="62">
        <v>0</v>
      </c>
      <c r="AH351" s="62">
        <v>0</v>
      </c>
      <c r="AI351" s="62">
        <v>0</v>
      </c>
      <c r="AJ351" s="62">
        <v>0.25</v>
      </c>
      <c r="AK351" s="62">
        <v>0</v>
      </c>
      <c r="AL351" s="62">
        <v>0</v>
      </c>
      <c r="AM351" s="62">
        <v>0</v>
      </c>
      <c r="AN351" s="62">
        <v>0</v>
      </c>
      <c r="AO351" s="62">
        <v>0</v>
      </c>
      <c r="AP351" s="62">
        <v>0</v>
      </c>
      <c r="AQ351" s="62">
        <v>0</v>
      </c>
      <c r="AR351" s="62">
        <v>0</v>
      </c>
      <c r="AS351" s="62">
        <v>0</v>
      </c>
      <c r="AT351" s="62">
        <v>0.25</v>
      </c>
      <c r="AU351" s="62">
        <v>0</v>
      </c>
      <c r="AV351" s="62">
        <v>0</v>
      </c>
      <c r="AW351" s="62">
        <v>0.25</v>
      </c>
      <c r="AX351" s="62">
        <v>0</v>
      </c>
      <c r="AY351" s="62">
        <v>0</v>
      </c>
      <c r="AZ351" s="62">
        <v>0</v>
      </c>
      <c r="BA351" s="62">
        <v>0</v>
      </c>
      <c r="BB351" s="62">
        <v>0</v>
      </c>
      <c r="BC351" s="62">
        <v>0</v>
      </c>
      <c r="BD351" s="62">
        <v>0</v>
      </c>
      <c r="BE351" s="62">
        <v>0</v>
      </c>
      <c r="BF351" s="62">
        <v>0</v>
      </c>
      <c r="BG351" s="62">
        <v>0</v>
      </c>
      <c r="BH351" s="62">
        <v>0</v>
      </c>
      <c r="BI351" s="62">
        <v>0</v>
      </c>
      <c r="BJ351" s="62">
        <v>0</v>
      </c>
      <c r="BK351" s="62">
        <v>0</v>
      </c>
      <c r="BL351" s="62">
        <v>0</v>
      </c>
      <c r="BM351" s="62">
        <v>0</v>
      </c>
      <c r="BN351" s="62">
        <v>0.5</v>
      </c>
      <c r="BO351" s="62">
        <v>0</v>
      </c>
      <c r="BP351" s="62">
        <v>0.25</v>
      </c>
      <c r="BQ351" s="62">
        <v>0</v>
      </c>
      <c r="BR351" s="62">
        <v>0</v>
      </c>
      <c r="BS351" s="62">
        <v>0</v>
      </c>
      <c r="BT351" s="62">
        <v>0.25</v>
      </c>
      <c r="BU351" s="62">
        <v>0.25</v>
      </c>
      <c r="BV351" s="62">
        <v>0</v>
      </c>
      <c r="BW351" s="62">
        <v>0</v>
      </c>
      <c r="BX351" s="62">
        <v>0</v>
      </c>
      <c r="BY351" s="62">
        <v>0.25</v>
      </c>
      <c r="BZ351" s="62">
        <v>0</v>
      </c>
      <c r="CA351" s="62">
        <v>0</v>
      </c>
      <c r="CB351" s="62">
        <v>0</v>
      </c>
      <c r="CC351" s="62">
        <v>0</v>
      </c>
      <c r="CD351" s="62">
        <v>0</v>
      </c>
      <c r="CE351" s="62">
        <v>0</v>
      </c>
      <c r="CF351" s="62">
        <v>0.25</v>
      </c>
      <c r="CG351" s="62">
        <v>0</v>
      </c>
      <c r="CH351" s="62">
        <v>0</v>
      </c>
      <c r="CI351" s="62">
        <v>0</v>
      </c>
      <c r="CJ351" s="62">
        <v>0</v>
      </c>
      <c r="CK351" s="62">
        <v>0</v>
      </c>
      <c r="CL351" s="62">
        <v>0</v>
      </c>
      <c r="CM351" s="62">
        <v>0</v>
      </c>
      <c r="CN351" s="62">
        <v>0.25</v>
      </c>
      <c r="CO351" s="62">
        <v>0</v>
      </c>
      <c r="CP351" s="62">
        <v>0</v>
      </c>
      <c r="CQ351" s="62">
        <v>0</v>
      </c>
      <c r="CR351" s="62">
        <v>0</v>
      </c>
      <c r="CS351" s="62">
        <v>0</v>
      </c>
      <c r="CT351" s="62">
        <v>0</v>
      </c>
      <c r="CU351" s="62">
        <v>0</v>
      </c>
      <c r="CV351" s="62">
        <v>-1</v>
      </c>
      <c r="CW351" s="62">
        <f t="shared" si="19"/>
        <v>3.75</v>
      </c>
      <c r="CX351" s="88">
        <f t="shared" si="20"/>
        <v>100</v>
      </c>
      <c r="CY351" s="92">
        <f t="shared" si="21"/>
        <v>100</v>
      </c>
      <c r="CZ351" s="62">
        <v>27</v>
      </c>
      <c r="DA351" s="57" t="s">
        <v>887</v>
      </c>
    </row>
    <row r="352" spans="1:106" s="57" customFormat="1" ht="15" customHeight="1" x14ac:dyDescent="0.3">
      <c r="A352" s="57" t="s">
        <v>1811</v>
      </c>
      <c r="B352" s="57" t="s">
        <v>1837</v>
      </c>
      <c r="C352" s="57" t="s">
        <v>1816</v>
      </c>
      <c r="D352" s="57">
        <v>2021</v>
      </c>
      <c r="E352" s="61">
        <v>44370</v>
      </c>
      <c r="F352" s="62" t="s">
        <v>137</v>
      </c>
      <c r="G352" s="62" t="s">
        <v>101</v>
      </c>
      <c r="H352" s="63" t="s">
        <v>22</v>
      </c>
      <c r="I352" s="63" t="s">
        <v>22</v>
      </c>
      <c r="J352" s="63" t="s">
        <v>21</v>
      </c>
      <c r="K352" s="63" t="s">
        <v>22</v>
      </c>
      <c r="L352" s="63" t="s">
        <v>21</v>
      </c>
      <c r="M352" s="62">
        <v>0.25</v>
      </c>
      <c r="N352" s="62">
        <v>0.25</v>
      </c>
      <c r="O352" s="62">
        <v>7</v>
      </c>
      <c r="P352" s="62">
        <v>0.25</v>
      </c>
      <c r="Q352" s="62">
        <v>60.5</v>
      </c>
      <c r="R352" s="62">
        <v>25</v>
      </c>
      <c r="S352" s="62">
        <v>0</v>
      </c>
      <c r="T352" s="62">
        <v>0</v>
      </c>
      <c r="U352" s="62">
        <v>0.25</v>
      </c>
      <c r="V352" s="62">
        <v>0.25</v>
      </c>
      <c r="W352" s="62">
        <v>0</v>
      </c>
      <c r="X352" s="62">
        <v>0</v>
      </c>
      <c r="Y352" s="62">
        <v>0.5</v>
      </c>
      <c r="Z352" s="62">
        <v>0</v>
      </c>
      <c r="AA352" s="62">
        <v>0</v>
      </c>
      <c r="AB352" s="62">
        <v>0</v>
      </c>
      <c r="AC352" s="62">
        <v>0.25</v>
      </c>
      <c r="AD352" s="62">
        <v>0.25</v>
      </c>
      <c r="AE352" s="62">
        <v>0</v>
      </c>
      <c r="AF352" s="62">
        <v>0</v>
      </c>
      <c r="AG352" s="62">
        <v>3</v>
      </c>
      <c r="AH352" s="62">
        <v>0</v>
      </c>
      <c r="AI352" s="62">
        <v>0</v>
      </c>
      <c r="AJ352" s="62">
        <v>0.25</v>
      </c>
      <c r="AK352" s="62">
        <v>0</v>
      </c>
      <c r="AL352" s="62">
        <v>0</v>
      </c>
      <c r="AM352" s="62">
        <v>0.25</v>
      </c>
      <c r="AN352" s="62">
        <v>0</v>
      </c>
      <c r="AO352" s="62">
        <v>0</v>
      </c>
      <c r="AP352" s="62">
        <v>0</v>
      </c>
      <c r="AQ352" s="62">
        <v>0</v>
      </c>
      <c r="AR352" s="62">
        <v>0</v>
      </c>
      <c r="AS352" s="62">
        <v>0</v>
      </c>
      <c r="AT352" s="62">
        <v>0</v>
      </c>
      <c r="AU352" s="62">
        <v>0</v>
      </c>
      <c r="AV352" s="62">
        <v>0</v>
      </c>
      <c r="AW352" s="62">
        <v>0</v>
      </c>
      <c r="AX352" s="62">
        <v>0</v>
      </c>
      <c r="AY352" s="62">
        <v>0</v>
      </c>
      <c r="AZ352" s="62">
        <v>0</v>
      </c>
      <c r="BA352" s="62">
        <v>0.25</v>
      </c>
      <c r="BB352" s="62">
        <v>0</v>
      </c>
      <c r="BC352" s="62">
        <v>0</v>
      </c>
      <c r="BD352" s="62">
        <v>0</v>
      </c>
      <c r="BE352" s="62">
        <v>0</v>
      </c>
      <c r="BF352" s="62">
        <v>0</v>
      </c>
      <c r="BG352" s="62">
        <v>0</v>
      </c>
      <c r="BH352" s="62">
        <v>0</v>
      </c>
      <c r="BI352" s="62">
        <v>0</v>
      </c>
      <c r="BJ352" s="62">
        <v>0.25</v>
      </c>
      <c r="BK352" s="62">
        <v>0</v>
      </c>
      <c r="BL352" s="62">
        <v>0</v>
      </c>
      <c r="BM352" s="62">
        <v>0</v>
      </c>
      <c r="BN352" s="62">
        <v>0</v>
      </c>
      <c r="BO352" s="62">
        <v>0</v>
      </c>
      <c r="BP352" s="62">
        <v>0.25</v>
      </c>
      <c r="BQ352" s="62">
        <v>0</v>
      </c>
      <c r="BR352" s="62">
        <v>0.25</v>
      </c>
      <c r="BS352" s="62">
        <v>0</v>
      </c>
      <c r="BT352" s="62">
        <v>0.25</v>
      </c>
      <c r="BU352" s="62">
        <v>0.25</v>
      </c>
      <c r="BV352" s="62">
        <v>0</v>
      </c>
      <c r="BW352" s="62">
        <v>0</v>
      </c>
      <c r="BX352" s="62">
        <v>0</v>
      </c>
      <c r="BY352" s="62">
        <v>0</v>
      </c>
      <c r="BZ352" s="62">
        <v>0</v>
      </c>
      <c r="CA352" s="62">
        <v>0.25</v>
      </c>
      <c r="CB352" s="62">
        <v>0</v>
      </c>
      <c r="CC352" s="62">
        <v>0</v>
      </c>
      <c r="CD352" s="62">
        <v>0</v>
      </c>
      <c r="CE352" s="62">
        <v>0</v>
      </c>
      <c r="CF352" s="62">
        <v>0</v>
      </c>
      <c r="CG352" s="62">
        <v>0</v>
      </c>
      <c r="CH352" s="62">
        <v>0</v>
      </c>
      <c r="CI352" s="62">
        <v>0</v>
      </c>
      <c r="CJ352" s="62">
        <v>0</v>
      </c>
      <c r="CK352" s="62">
        <v>0</v>
      </c>
      <c r="CL352" s="62">
        <v>0.25</v>
      </c>
      <c r="CM352" s="62">
        <v>0</v>
      </c>
      <c r="CN352" s="62">
        <v>0</v>
      </c>
      <c r="CO352" s="62">
        <v>0</v>
      </c>
      <c r="CP352" s="62">
        <v>0</v>
      </c>
      <c r="CQ352" s="62">
        <v>0</v>
      </c>
      <c r="CR352" s="62">
        <v>0</v>
      </c>
      <c r="CS352" s="62">
        <v>0</v>
      </c>
      <c r="CT352" s="62">
        <v>0</v>
      </c>
      <c r="CU352" s="62">
        <v>0.25</v>
      </c>
      <c r="CV352" s="62">
        <v>-1</v>
      </c>
      <c r="CW352" s="62">
        <f t="shared" si="19"/>
        <v>7.25</v>
      </c>
      <c r="CX352" s="88">
        <f t="shared" si="20"/>
        <v>100.5</v>
      </c>
      <c r="CY352" s="92">
        <f t="shared" si="21"/>
        <v>100.5</v>
      </c>
      <c r="CZ352" s="62">
        <v>0</v>
      </c>
      <c r="DA352" s="57" t="s">
        <v>887</v>
      </c>
    </row>
    <row r="353" spans="1:106" s="57" customFormat="1" ht="15" customHeight="1" x14ac:dyDescent="0.3">
      <c r="A353" s="57" t="s">
        <v>1811</v>
      </c>
      <c r="B353" s="57" t="s">
        <v>1837</v>
      </c>
      <c r="C353" s="57" t="s">
        <v>1816</v>
      </c>
      <c r="D353" s="57">
        <v>2021</v>
      </c>
      <c r="E353" s="61">
        <v>44371</v>
      </c>
      <c r="F353" s="62" t="s">
        <v>137</v>
      </c>
      <c r="G353" s="62" t="s">
        <v>104</v>
      </c>
      <c r="H353" s="63" t="s">
        <v>26</v>
      </c>
      <c r="I353" s="63" t="s">
        <v>26</v>
      </c>
      <c r="J353" s="63" t="s">
        <v>27</v>
      </c>
      <c r="K353" s="63" t="s">
        <v>26</v>
      </c>
      <c r="L353" s="63" t="s">
        <v>27</v>
      </c>
      <c r="M353" s="62">
        <v>0.5</v>
      </c>
      <c r="N353" s="62">
        <v>0.25</v>
      </c>
      <c r="O353" s="62">
        <v>0</v>
      </c>
      <c r="P353" s="62">
        <v>0</v>
      </c>
      <c r="Q353" s="62">
        <v>89</v>
      </c>
      <c r="R353" s="62">
        <v>5</v>
      </c>
      <c r="S353" s="62">
        <v>0</v>
      </c>
      <c r="T353" s="62">
        <v>0</v>
      </c>
      <c r="U353" s="62">
        <v>0.25</v>
      </c>
      <c r="V353" s="62">
        <v>0.25</v>
      </c>
      <c r="W353" s="62">
        <v>0</v>
      </c>
      <c r="X353" s="62">
        <v>0</v>
      </c>
      <c r="Y353" s="62">
        <v>0.25</v>
      </c>
      <c r="Z353" s="62">
        <v>0.25</v>
      </c>
      <c r="AA353" s="62">
        <v>0</v>
      </c>
      <c r="AB353" s="62">
        <v>0</v>
      </c>
      <c r="AC353" s="62">
        <v>0.25</v>
      </c>
      <c r="AD353" s="62">
        <v>0.25</v>
      </c>
      <c r="AE353" s="62">
        <v>0</v>
      </c>
      <c r="AF353" s="62">
        <v>0.25</v>
      </c>
      <c r="AG353" s="62">
        <v>0</v>
      </c>
      <c r="AH353" s="62">
        <v>0</v>
      </c>
      <c r="AI353" s="62">
        <v>0</v>
      </c>
      <c r="AJ353" s="62">
        <v>0.25</v>
      </c>
      <c r="AK353" s="62">
        <v>0</v>
      </c>
      <c r="AL353" s="62">
        <v>0</v>
      </c>
      <c r="AM353" s="62">
        <v>0</v>
      </c>
      <c r="AN353" s="62">
        <v>0</v>
      </c>
      <c r="AO353" s="62">
        <v>0</v>
      </c>
      <c r="AP353" s="62">
        <v>0.25</v>
      </c>
      <c r="AQ353" s="62">
        <v>0</v>
      </c>
      <c r="AR353" s="62">
        <v>0</v>
      </c>
      <c r="AS353" s="62">
        <v>0</v>
      </c>
      <c r="AT353" s="62">
        <v>0</v>
      </c>
      <c r="AU353" s="62">
        <v>0</v>
      </c>
      <c r="AV353" s="62">
        <v>0</v>
      </c>
      <c r="AW353" s="62">
        <v>1</v>
      </c>
      <c r="AX353" s="62">
        <v>0</v>
      </c>
      <c r="AY353" s="62">
        <v>0</v>
      </c>
      <c r="AZ353" s="62">
        <v>0</v>
      </c>
      <c r="BA353" s="62">
        <v>0.25</v>
      </c>
      <c r="BB353" s="62">
        <v>0</v>
      </c>
      <c r="BC353" s="62">
        <v>0</v>
      </c>
      <c r="BD353" s="62">
        <v>0</v>
      </c>
      <c r="BE353" s="62">
        <v>0</v>
      </c>
      <c r="BF353" s="62">
        <v>0</v>
      </c>
      <c r="BG353" s="62">
        <v>0</v>
      </c>
      <c r="BH353" s="62">
        <v>0</v>
      </c>
      <c r="BI353" s="62">
        <v>0</v>
      </c>
      <c r="BJ353" s="62">
        <v>0</v>
      </c>
      <c r="BK353" s="62">
        <v>0</v>
      </c>
      <c r="BL353" s="62">
        <v>0</v>
      </c>
      <c r="BM353" s="62">
        <v>0</v>
      </c>
      <c r="BN353" s="62">
        <v>0.25</v>
      </c>
      <c r="BO353" s="62">
        <v>0</v>
      </c>
      <c r="BP353" s="62">
        <v>0.25</v>
      </c>
      <c r="BQ353" s="62">
        <v>0</v>
      </c>
      <c r="BR353" s="62">
        <v>0</v>
      </c>
      <c r="BS353" s="62">
        <v>0</v>
      </c>
      <c r="BT353" s="62">
        <v>0.25</v>
      </c>
      <c r="BU353" s="62">
        <v>0.25</v>
      </c>
      <c r="BV353" s="62">
        <v>0</v>
      </c>
      <c r="BW353" s="62">
        <v>0</v>
      </c>
      <c r="BX353" s="62">
        <v>0</v>
      </c>
      <c r="BY353" s="62">
        <v>0</v>
      </c>
      <c r="BZ353" s="62">
        <v>0</v>
      </c>
      <c r="CA353" s="62">
        <v>0</v>
      </c>
      <c r="CB353" s="62">
        <v>0</v>
      </c>
      <c r="CC353" s="62">
        <v>0</v>
      </c>
      <c r="CD353" s="62">
        <v>0</v>
      </c>
      <c r="CE353" s="62">
        <v>0</v>
      </c>
      <c r="CF353" s="62">
        <v>0.25</v>
      </c>
      <c r="CG353" s="62">
        <v>0</v>
      </c>
      <c r="CH353" s="62">
        <v>0</v>
      </c>
      <c r="CI353" s="62">
        <v>0</v>
      </c>
      <c r="CJ353" s="62">
        <v>0</v>
      </c>
      <c r="CK353" s="62">
        <v>0</v>
      </c>
      <c r="CL353" s="62">
        <v>0</v>
      </c>
      <c r="CM353" s="62">
        <v>0</v>
      </c>
      <c r="CN353" s="62">
        <v>0</v>
      </c>
      <c r="CO353" s="62">
        <v>0</v>
      </c>
      <c r="CP353" s="62">
        <v>0</v>
      </c>
      <c r="CQ353" s="62">
        <v>0</v>
      </c>
      <c r="CR353" s="62">
        <v>0</v>
      </c>
      <c r="CS353" s="62">
        <v>0</v>
      </c>
      <c r="CT353" s="62">
        <v>0.25</v>
      </c>
      <c r="CU353" s="62">
        <v>0.25</v>
      </c>
      <c r="CV353" s="62">
        <v>-1</v>
      </c>
      <c r="CW353" s="62">
        <f t="shared" si="19"/>
        <v>5.25</v>
      </c>
      <c r="CX353" s="88">
        <f t="shared" si="20"/>
        <v>100</v>
      </c>
      <c r="CY353" s="92">
        <f t="shared" si="21"/>
        <v>100</v>
      </c>
      <c r="CZ353" s="62">
        <v>7</v>
      </c>
      <c r="DA353" s="57" t="s">
        <v>887</v>
      </c>
      <c r="DB353" s="57" t="s">
        <v>1860</v>
      </c>
    </row>
    <row r="354" spans="1:106" s="57" customFormat="1" ht="15" customHeight="1" x14ac:dyDescent="0.3">
      <c r="A354" s="57" t="s">
        <v>1811</v>
      </c>
      <c r="B354" s="57" t="s">
        <v>1837</v>
      </c>
      <c r="C354" s="57" t="s">
        <v>1816</v>
      </c>
      <c r="D354" s="57">
        <v>2021</v>
      </c>
      <c r="E354" s="61">
        <v>44371</v>
      </c>
      <c r="F354" s="62" t="s">
        <v>137</v>
      </c>
      <c r="G354" s="62" t="s">
        <v>107</v>
      </c>
      <c r="H354" s="63" t="s">
        <v>27</v>
      </c>
      <c r="I354" s="63" t="s">
        <v>27</v>
      </c>
      <c r="J354" s="63" t="s">
        <v>26</v>
      </c>
      <c r="K354" s="63" t="s">
        <v>27</v>
      </c>
      <c r="L354" s="63" t="s">
        <v>26</v>
      </c>
      <c r="M354" s="62">
        <v>0</v>
      </c>
      <c r="N354" s="62">
        <v>0.25</v>
      </c>
      <c r="O354" s="62">
        <v>4</v>
      </c>
      <c r="P354" s="62">
        <v>0.5</v>
      </c>
      <c r="Q354" s="62">
        <v>87.5</v>
      </c>
      <c r="R354" s="62">
        <v>9</v>
      </c>
      <c r="S354" s="62">
        <v>0</v>
      </c>
      <c r="T354" s="62">
        <v>0</v>
      </c>
      <c r="U354" s="62">
        <v>0.25</v>
      </c>
      <c r="V354" s="62">
        <v>0.25</v>
      </c>
      <c r="W354" s="62">
        <v>0</v>
      </c>
      <c r="X354" s="62">
        <v>0</v>
      </c>
      <c r="Y354" s="62">
        <v>1</v>
      </c>
      <c r="Z354" s="62">
        <v>0.25</v>
      </c>
      <c r="AA354" s="62">
        <v>0</v>
      </c>
      <c r="AB354" s="62">
        <v>0</v>
      </c>
      <c r="AC354" s="62">
        <v>0.25</v>
      </c>
      <c r="AD354" s="62">
        <v>0.5</v>
      </c>
      <c r="AE354" s="62">
        <v>0</v>
      </c>
      <c r="AF354" s="62">
        <v>0.25</v>
      </c>
      <c r="AG354" s="62">
        <v>0.5</v>
      </c>
      <c r="AH354" s="62">
        <v>0</v>
      </c>
      <c r="AI354" s="62">
        <v>0</v>
      </c>
      <c r="AJ354" s="62">
        <v>0.25</v>
      </c>
      <c r="AK354" s="62">
        <v>0</v>
      </c>
      <c r="AL354" s="62">
        <v>0</v>
      </c>
      <c r="AM354" s="62">
        <v>0</v>
      </c>
      <c r="AN354" s="62">
        <v>0</v>
      </c>
      <c r="AO354" s="62">
        <v>0</v>
      </c>
      <c r="AP354" s="62">
        <v>0.25</v>
      </c>
      <c r="AQ354" s="62">
        <v>0</v>
      </c>
      <c r="AR354" s="62">
        <v>0</v>
      </c>
      <c r="AS354" s="62">
        <v>0</v>
      </c>
      <c r="AT354" s="62">
        <v>0</v>
      </c>
      <c r="AU354" s="62">
        <v>0</v>
      </c>
      <c r="AV354" s="62">
        <v>0</v>
      </c>
      <c r="AW354" s="62">
        <v>1</v>
      </c>
      <c r="AX354" s="62">
        <v>0</v>
      </c>
      <c r="AY354" s="62">
        <v>0.25</v>
      </c>
      <c r="AZ354" s="62">
        <v>0</v>
      </c>
      <c r="BA354" s="62">
        <v>0.25</v>
      </c>
      <c r="BB354" s="62">
        <v>0</v>
      </c>
      <c r="BC354" s="62">
        <v>0</v>
      </c>
      <c r="BD354" s="62">
        <v>0</v>
      </c>
      <c r="BE354" s="62">
        <v>0.25</v>
      </c>
      <c r="BF354" s="62">
        <v>0</v>
      </c>
      <c r="BG354" s="62">
        <v>0</v>
      </c>
      <c r="BH354" s="62">
        <v>0</v>
      </c>
      <c r="BI354" s="62">
        <v>0.25</v>
      </c>
      <c r="BJ354" s="62">
        <v>0.25</v>
      </c>
      <c r="BK354" s="62">
        <v>0</v>
      </c>
      <c r="BL354" s="62">
        <v>0</v>
      </c>
      <c r="BM354" s="62">
        <v>0</v>
      </c>
      <c r="BN354" s="62">
        <v>0.5</v>
      </c>
      <c r="BO354" s="62">
        <v>0</v>
      </c>
      <c r="BP354" s="62">
        <v>0.25</v>
      </c>
      <c r="BQ354" s="62">
        <v>0</v>
      </c>
      <c r="BR354" s="62">
        <v>0.25</v>
      </c>
      <c r="BS354" s="62">
        <v>0</v>
      </c>
      <c r="BT354" s="62">
        <v>0.25</v>
      </c>
      <c r="BU354" s="62">
        <v>0.25</v>
      </c>
      <c r="BV354" s="62">
        <v>0</v>
      </c>
      <c r="BW354" s="62">
        <v>0</v>
      </c>
      <c r="BX354" s="62">
        <v>0</v>
      </c>
      <c r="BY354" s="62">
        <v>0</v>
      </c>
      <c r="BZ354" s="62">
        <v>0</v>
      </c>
      <c r="CA354" s="62">
        <v>0.25</v>
      </c>
      <c r="CB354" s="62">
        <v>0</v>
      </c>
      <c r="CC354" s="62">
        <v>0</v>
      </c>
      <c r="CD354" s="62">
        <v>0</v>
      </c>
      <c r="CE354" s="62">
        <v>0</v>
      </c>
      <c r="CF354" s="62">
        <v>0.25</v>
      </c>
      <c r="CG354" s="62">
        <v>0</v>
      </c>
      <c r="CH354" s="62">
        <v>0</v>
      </c>
      <c r="CI354" s="62">
        <v>0</v>
      </c>
      <c r="CJ354" s="62">
        <v>0</v>
      </c>
      <c r="CK354" s="62">
        <v>0</v>
      </c>
      <c r="CL354" s="62">
        <v>0.25</v>
      </c>
      <c r="CM354" s="62">
        <v>0</v>
      </c>
      <c r="CN354" s="62">
        <v>0</v>
      </c>
      <c r="CO354" s="62">
        <v>0</v>
      </c>
      <c r="CP354" s="62">
        <v>0</v>
      </c>
      <c r="CQ354" s="62">
        <v>0.25</v>
      </c>
      <c r="CR354" s="62">
        <v>0</v>
      </c>
      <c r="CS354" s="62">
        <v>0</v>
      </c>
      <c r="CT354" s="62">
        <v>0</v>
      </c>
      <c r="CU354" s="62">
        <v>0.25</v>
      </c>
      <c r="CV354" s="62">
        <v>-1</v>
      </c>
      <c r="CW354" s="62">
        <f t="shared" si="19"/>
        <v>8.75</v>
      </c>
      <c r="CX354" s="88">
        <f t="shared" ref="CX354:CX361" si="22">SUM(CW354,M354:R354)</f>
        <v>110</v>
      </c>
      <c r="CY354" s="92">
        <f t="shared" si="21"/>
        <v>110</v>
      </c>
      <c r="CZ354" s="62">
        <v>6</v>
      </c>
      <c r="DA354" s="57" t="s">
        <v>887</v>
      </c>
    </row>
    <row r="355" spans="1:106" s="57" customFormat="1" ht="15" customHeight="1" x14ac:dyDescent="0.3">
      <c r="A355" s="57" t="s">
        <v>1811</v>
      </c>
      <c r="B355" s="57" t="s">
        <v>1837</v>
      </c>
      <c r="C355" s="57" t="s">
        <v>1816</v>
      </c>
      <c r="D355" s="57">
        <v>2021</v>
      </c>
      <c r="E355" s="61">
        <v>44371</v>
      </c>
      <c r="F355" s="62" t="s">
        <v>137</v>
      </c>
      <c r="G355" s="62" t="s">
        <v>110</v>
      </c>
      <c r="H355" s="63" t="s">
        <v>31</v>
      </c>
      <c r="I355" s="63" t="s">
        <v>31</v>
      </c>
      <c r="J355" s="63" t="s">
        <v>31</v>
      </c>
      <c r="K355" s="63" t="s">
        <v>31</v>
      </c>
      <c r="L355" s="63" t="s">
        <v>31</v>
      </c>
      <c r="M355" s="62">
        <v>0.25</v>
      </c>
      <c r="N355" s="62">
        <v>0.25</v>
      </c>
      <c r="O355" s="62">
        <v>2</v>
      </c>
      <c r="P355" s="62">
        <v>0.25</v>
      </c>
      <c r="Q355" s="62">
        <v>80.75</v>
      </c>
      <c r="R355" s="62">
        <v>12</v>
      </c>
      <c r="S355" s="62">
        <v>0</v>
      </c>
      <c r="T355" s="62">
        <v>0</v>
      </c>
      <c r="U355" s="62">
        <v>0.25</v>
      </c>
      <c r="V355" s="62">
        <v>0.25</v>
      </c>
      <c r="W355" s="62">
        <v>0</v>
      </c>
      <c r="X355" s="62">
        <v>0</v>
      </c>
      <c r="Y355" s="62">
        <v>0.5</v>
      </c>
      <c r="Z355" s="62">
        <v>0</v>
      </c>
      <c r="AA355" s="62">
        <v>0</v>
      </c>
      <c r="AB355" s="62">
        <v>0</v>
      </c>
      <c r="AC355" s="62">
        <v>0.5</v>
      </c>
      <c r="AD355" s="62">
        <v>0.25</v>
      </c>
      <c r="AE355" s="62">
        <v>0</v>
      </c>
      <c r="AF355" s="62">
        <v>0.25</v>
      </c>
      <c r="AG355" s="62">
        <v>0</v>
      </c>
      <c r="AH355" s="62">
        <v>0</v>
      </c>
      <c r="AI355" s="62">
        <v>0</v>
      </c>
      <c r="AJ355" s="62">
        <v>0</v>
      </c>
      <c r="AK355" s="62">
        <v>0</v>
      </c>
      <c r="AL355" s="62">
        <v>0</v>
      </c>
      <c r="AM355" s="62">
        <v>0</v>
      </c>
      <c r="AN355" s="62">
        <v>0</v>
      </c>
      <c r="AO355" s="62">
        <v>0</v>
      </c>
      <c r="AP355" s="62">
        <v>0</v>
      </c>
      <c r="AQ355" s="62">
        <v>0</v>
      </c>
      <c r="AR355" s="62">
        <v>0</v>
      </c>
      <c r="AS355" s="62">
        <v>0</v>
      </c>
      <c r="AT355" s="62">
        <v>0</v>
      </c>
      <c r="AU355" s="62">
        <v>0</v>
      </c>
      <c r="AV355" s="62">
        <v>0</v>
      </c>
      <c r="AW355" s="62">
        <v>0.5</v>
      </c>
      <c r="AX355" s="62">
        <v>0</v>
      </c>
      <c r="AY355" s="62">
        <v>0.25</v>
      </c>
      <c r="AZ355" s="62">
        <v>0</v>
      </c>
      <c r="BA355" s="62">
        <v>0.25</v>
      </c>
      <c r="BB355" s="62">
        <v>0</v>
      </c>
      <c r="BC355" s="62">
        <v>0</v>
      </c>
      <c r="BD355" s="62">
        <v>0</v>
      </c>
      <c r="BE355" s="62">
        <v>0</v>
      </c>
      <c r="BF355" s="62">
        <v>0</v>
      </c>
      <c r="BG355" s="62">
        <v>0</v>
      </c>
      <c r="BH355" s="62">
        <v>0</v>
      </c>
      <c r="BI355" s="62">
        <v>0</v>
      </c>
      <c r="BJ355" s="62">
        <v>0</v>
      </c>
      <c r="BK355" s="62">
        <v>0</v>
      </c>
      <c r="BL355" s="62">
        <v>0</v>
      </c>
      <c r="BM355" s="62">
        <v>0</v>
      </c>
      <c r="BN355" s="62">
        <v>0.25</v>
      </c>
      <c r="BO355" s="62">
        <v>0</v>
      </c>
      <c r="BP355" s="62">
        <v>0.25</v>
      </c>
      <c r="BQ355" s="62">
        <v>0</v>
      </c>
      <c r="BR355" s="62">
        <v>0</v>
      </c>
      <c r="BS355" s="62">
        <v>0</v>
      </c>
      <c r="BT355" s="62">
        <v>0.25</v>
      </c>
      <c r="BU355" s="62">
        <v>0.25</v>
      </c>
      <c r="BV355" s="62">
        <v>0</v>
      </c>
      <c r="BW355" s="62">
        <v>0</v>
      </c>
      <c r="BX355" s="62">
        <v>0</v>
      </c>
      <c r="BY355" s="62">
        <v>0</v>
      </c>
      <c r="BZ355" s="62">
        <v>0</v>
      </c>
      <c r="CA355" s="62">
        <v>0.25</v>
      </c>
      <c r="CB355" s="62">
        <v>0</v>
      </c>
      <c r="CC355" s="62">
        <v>0</v>
      </c>
      <c r="CD355" s="62">
        <v>0</v>
      </c>
      <c r="CE355" s="62">
        <v>0</v>
      </c>
      <c r="CF355" s="62">
        <v>0.25</v>
      </c>
      <c r="CG355" s="62">
        <v>0</v>
      </c>
      <c r="CH355" s="62">
        <v>0</v>
      </c>
      <c r="CI355" s="62">
        <v>0</v>
      </c>
      <c r="CJ355" s="62">
        <v>0</v>
      </c>
      <c r="CK355" s="62">
        <v>0</v>
      </c>
      <c r="CL355" s="62">
        <v>0</v>
      </c>
      <c r="CM355" s="62">
        <v>0</v>
      </c>
      <c r="CN355" s="62">
        <v>0</v>
      </c>
      <c r="CO355" s="62">
        <v>0</v>
      </c>
      <c r="CP355" s="62">
        <v>0</v>
      </c>
      <c r="CQ355" s="62">
        <v>0</v>
      </c>
      <c r="CR355" s="62">
        <v>0</v>
      </c>
      <c r="CS355" s="62">
        <v>0</v>
      </c>
      <c r="CT355" s="62">
        <v>0</v>
      </c>
      <c r="CU355" s="62">
        <v>0.25</v>
      </c>
      <c r="CV355" s="62">
        <v>-1</v>
      </c>
      <c r="CW355" s="62">
        <f t="shared" si="19"/>
        <v>4.75</v>
      </c>
      <c r="CX355" s="88">
        <f t="shared" si="22"/>
        <v>100.25</v>
      </c>
      <c r="CY355" s="92">
        <f t="shared" si="21"/>
        <v>100.25</v>
      </c>
      <c r="CZ355" s="62">
        <v>4</v>
      </c>
      <c r="DA355" s="57" t="s">
        <v>887</v>
      </c>
    </row>
    <row r="356" spans="1:106" s="57" customFormat="1" ht="15" customHeight="1" x14ac:dyDescent="0.3">
      <c r="A356" s="57" t="s">
        <v>1811</v>
      </c>
      <c r="B356" s="57" t="s">
        <v>1822</v>
      </c>
      <c r="C356" s="57" t="s">
        <v>1812</v>
      </c>
      <c r="D356" s="57">
        <v>2021</v>
      </c>
      <c r="E356" s="61">
        <v>44371</v>
      </c>
      <c r="F356" s="62" t="s">
        <v>137</v>
      </c>
      <c r="G356" s="62" t="s">
        <v>113</v>
      </c>
      <c r="H356" s="63" t="s">
        <v>22</v>
      </c>
      <c r="I356" s="63" t="s">
        <v>22</v>
      </c>
      <c r="J356" s="63" t="s">
        <v>21</v>
      </c>
      <c r="K356" s="63" t="s">
        <v>22</v>
      </c>
      <c r="L356" s="63" t="s">
        <v>21</v>
      </c>
      <c r="M356" s="62">
        <v>0.25</v>
      </c>
      <c r="N356" s="62">
        <v>0.25</v>
      </c>
      <c r="O356" s="62">
        <v>0.5</v>
      </c>
      <c r="P356" s="62">
        <v>0.25</v>
      </c>
      <c r="Q356" s="62">
        <v>82.5</v>
      </c>
      <c r="R356" s="62">
        <v>12</v>
      </c>
      <c r="S356" s="62">
        <v>0</v>
      </c>
      <c r="T356" s="62">
        <v>0</v>
      </c>
      <c r="U356" s="62">
        <v>0.25</v>
      </c>
      <c r="V356" s="62">
        <v>0.25</v>
      </c>
      <c r="W356" s="62">
        <v>0</v>
      </c>
      <c r="X356" s="62">
        <v>0</v>
      </c>
      <c r="Y356" s="62">
        <v>0</v>
      </c>
      <c r="Z356" s="62">
        <v>0</v>
      </c>
      <c r="AA356" s="62">
        <v>0</v>
      </c>
      <c r="AB356" s="62">
        <v>0</v>
      </c>
      <c r="AC356" s="62">
        <v>0.5</v>
      </c>
      <c r="AD356" s="62">
        <v>0.25</v>
      </c>
      <c r="AE356" s="62">
        <v>0</v>
      </c>
      <c r="AF356" s="62">
        <v>0.25</v>
      </c>
      <c r="AG356" s="62">
        <v>0</v>
      </c>
      <c r="AH356" s="62">
        <v>0</v>
      </c>
      <c r="AI356" s="62">
        <v>0</v>
      </c>
      <c r="AJ356" s="62">
        <v>0.25</v>
      </c>
      <c r="AK356" s="62">
        <v>0</v>
      </c>
      <c r="AL356" s="62">
        <v>0</v>
      </c>
      <c r="AM356" s="62">
        <v>0</v>
      </c>
      <c r="AN356" s="62">
        <v>0</v>
      </c>
      <c r="AO356" s="62">
        <v>0</v>
      </c>
      <c r="AP356" s="62">
        <v>0</v>
      </c>
      <c r="AQ356" s="62">
        <v>0</v>
      </c>
      <c r="AR356" s="62">
        <v>0</v>
      </c>
      <c r="AS356" s="62">
        <v>0</v>
      </c>
      <c r="AT356" s="62">
        <v>0</v>
      </c>
      <c r="AU356" s="62">
        <v>0</v>
      </c>
      <c r="AV356" s="62">
        <v>0</v>
      </c>
      <c r="AW356" s="62">
        <v>0.25</v>
      </c>
      <c r="AX356" s="62">
        <v>0</v>
      </c>
      <c r="AY356" s="62">
        <v>0</v>
      </c>
      <c r="AZ356" s="62">
        <v>0</v>
      </c>
      <c r="BA356" s="62">
        <v>0</v>
      </c>
      <c r="BB356" s="62">
        <v>0</v>
      </c>
      <c r="BC356" s="62">
        <v>0</v>
      </c>
      <c r="BD356" s="62">
        <v>0</v>
      </c>
      <c r="BE356" s="62">
        <v>0.25</v>
      </c>
      <c r="BF356" s="62">
        <v>0</v>
      </c>
      <c r="BG356" s="62">
        <v>0</v>
      </c>
      <c r="BH356" s="62">
        <v>0</v>
      </c>
      <c r="BI356" s="62">
        <v>0</v>
      </c>
      <c r="BJ356" s="62">
        <v>0</v>
      </c>
      <c r="BK356" s="62">
        <v>0</v>
      </c>
      <c r="BL356" s="62">
        <v>0</v>
      </c>
      <c r="BM356" s="62">
        <v>0</v>
      </c>
      <c r="BN356" s="62">
        <v>0</v>
      </c>
      <c r="BO356" s="62">
        <v>0</v>
      </c>
      <c r="BP356" s="62">
        <v>0.25</v>
      </c>
      <c r="BQ356" s="62">
        <v>0</v>
      </c>
      <c r="BR356" s="62">
        <v>0</v>
      </c>
      <c r="BS356" s="62">
        <v>0</v>
      </c>
      <c r="BT356" s="62">
        <v>0.25</v>
      </c>
      <c r="BU356" s="62">
        <v>0.25</v>
      </c>
      <c r="BV356" s="62">
        <v>0</v>
      </c>
      <c r="BW356" s="62">
        <v>0</v>
      </c>
      <c r="BX356" s="62">
        <v>0</v>
      </c>
      <c r="BY356" s="62">
        <v>0.25</v>
      </c>
      <c r="BZ356" s="62">
        <v>0</v>
      </c>
      <c r="CA356" s="62">
        <v>0.25</v>
      </c>
      <c r="CB356" s="62">
        <v>0</v>
      </c>
      <c r="CC356" s="62">
        <v>0</v>
      </c>
      <c r="CD356" s="62">
        <v>0</v>
      </c>
      <c r="CE356" s="62">
        <v>0</v>
      </c>
      <c r="CF356" s="62">
        <v>0</v>
      </c>
      <c r="CG356" s="62">
        <v>0</v>
      </c>
      <c r="CH356" s="62">
        <v>0</v>
      </c>
      <c r="CI356" s="62">
        <v>0</v>
      </c>
      <c r="CJ356" s="62">
        <v>0</v>
      </c>
      <c r="CK356" s="62">
        <v>0</v>
      </c>
      <c r="CL356" s="62">
        <v>0</v>
      </c>
      <c r="CM356" s="62">
        <v>0.25</v>
      </c>
      <c r="CN356" s="62">
        <v>0</v>
      </c>
      <c r="CO356" s="62">
        <v>0.25</v>
      </c>
      <c r="CP356" s="62">
        <v>0</v>
      </c>
      <c r="CQ356" s="62">
        <v>0.25</v>
      </c>
      <c r="CR356" s="62">
        <v>0</v>
      </c>
      <c r="CS356" s="62">
        <v>0</v>
      </c>
      <c r="CT356" s="62">
        <v>0</v>
      </c>
      <c r="CU356" s="62">
        <v>0</v>
      </c>
      <c r="CV356" s="62">
        <v>-1</v>
      </c>
      <c r="CW356" s="62">
        <f t="shared" si="19"/>
        <v>4.25</v>
      </c>
      <c r="CX356" s="88">
        <f t="shared" si="22"/>
        <v>100</v>
      </c>
      <c r="CY356" s="92">
        <f t="shared" si="21"/>
        <v>100</v>
      </c>
      <c r="CZ356" s="62">
        <v>0</v>
      </c>
      <c r="DA356" s="57" t="s">
        <v>887</v>
      </c>
    </row>
    <row r="357" spans="1:106" s="57" customFormat="1" ht="15" customHeight="1" x14ac:dyDescent="0.3">
      <c r="A357" s="57" t="s">
        <v>1811</v>
      </c>
      <c r="B357" s="57" t="s">
        <v>1822</v>
      </c>
      <c r="C357" s="57" t="s">
        <v>1812</v>
      </c>
      <c r="D357" s="57">
        <v>2021</v>
      </c>
      <c r="E357" s="61">
        <v>44371</v>
      </c>
      <c r="F357" s="62" t="s">
        <v>137</v>
      </c>
      <c r="G357" s="62" t="s">
        <v>116</v>
      </c>
      <c r="H357" s="63" t="s">
        <v>31</v>
      </c>
      <c r="I357" s="63" t="s">
        <v>31</v>
      </c>
      <c r="J357" s="63" t="s">
        <v>31</v>
      </c>
      <c r="K357" s="63" t="s">
        <v>31</v>
      </c>
      <c r="L357" s="63" t="s">
        <v>31</v>
      </c>
      <c r="M357" s="62">
        <v>1</v>
      </c>
      <c r="N357" s="62">
        <v>1</v>
      </c>
      <c r="O357" s="62">
        <v>0</v>
      </c>
      <c r="P357" s="62">
        <v>3</v>
      </c>
      <c r="Q357" s="62">
        <v>64.75</v>
      </c>
      <c r="R357" s="62">
        <v>25</v>
      </c>
      <c r="S357" s="62">
        <v>0</v>
      </c>
      <c r="T357" s="62">
        <v>0</v>
      </c>
      <c r="U357" s="62">
        <v>0.25</v>
      </c>
      <c r="V357" s="62">
        <v>0.25</v>
      </c>
      <c r="W357" s="62">
        <v>0</v>
      </c>
      <c r="X357" s="62">
        <v>0</v>
      </c>
      <c r="Y357" s="62">
        <v>1</v>
      </c>
      <c r="Z357" s="62">
        <v>0</v>
      </c>
      <c r="AA357" s="62">
        <v>0</v>
      </c>
      <c r="AB357" s="62">
        <v>0</v>
      </c>
      <c r="AC357" s="62">
        <v>0.5</v>
      </c>
      <c r="AD357" s="62">
        <v>0.25</v>
      </c>
      <c r="AE357" s="62">
        <v>0</v>
      </c>
      <c r="AF357" s="62">
        <v>0.25</v>
      </c>
      <c r="AG357" s="62">
        <v>0</v>
      </c>
      <c r="AH357" s="62">
        <v>0</v>
      </c>
      <c r="AI357" s="62">
        <v>0</v>
      </c>
      <c r="AJ357" s="62">
        <v>0</v>
      </c>
      <c r="AK357" s="62">
        <v>0</v>
      </c>
      <c r="AL357" s="62">
        <v>0</v>
      </c>
      <c r="AM357" s="62">
        <v>0</v>
      </c>
      <c r="AN357" s="62">
        <v>0</v>
      </c>
      <c r="AO357" s="62">
        <v>0</v>
      </c>
      <c r="AP357" s="62">
        <v>0</v>
      </c>
      <c r="AQ357" s="62">
        <v>0</v>
      </c>
      <c r="AR357" s="62">
        <v>0</v>
      </c>
      <c r="AS357" s="62">
        <v>0</v>
      </c>
      <c r="AT357" s="62">
        <v>0</v>
      </c>
      <c r="AU357" s="62">
        <v>0</v>
      </c>
      <c r="AV357" s="62">
        <v>0</v>
      </c>
      <c r="AW357" s="62">
        <v>0.5</v>
      </c>
      <c r="AX357" s="62">
        <v>0</v>
      </c>
      <c r="AY357" s="62">
        <v>0</v>
      </c>
      <c r="AZ357" s="62">
        <v>0</v>
      </c>
      <c r="BA357" s="62">
        <v>0</v>
      </c>
      <c r="BB357" s="62">
        <v>0</v>
      </c>
      <c r="BC357" s="62">
        <v>0</v>
      </c>
      <c r="BD357" s="62">
        <v>0</v>
      </c>
      <c r="BE357" s="62">
        <v>0</v>
      </c>
      <c r="BF357" s="62">
        <v>0</v>
      </c>
      <c r="BG357" s="62">
        <v>0</v>
      </c>
      <c r="BH357" s="62">
        <v>0</v>
      </c>
      <c r="BI357" s="62">
        <v>0</v>
      </c>
      <c r="BJ357" s="62">
        <v>0.25</v>
      </c>
      <c r="BK357" s="62">
        <v>0</v>
      </c>
      <c r="BL357" s="62">
        <v>0</v>
      </c>
      <c r="BM357" s="62">
        <v>0</v>
      </c>
      <c r="BN357" s="62">
        <v>0</v>
      </c>
      <c r="BO357" s="62">
        <v>0</v>
      </c>
      <c r="BP357" s="62">
        <v>0.25</v>
      </c>
      <c r="BQ357" s="62">
        <v>0</v>
      </c>
      <c r="BR357" s="62">
        <v>0.25</v>
      </c>
      <c r="BS357" s="62">
        <v>0</v>
      </c>
      <c r="BT357" s="62">
        <v>0.25</v>
      </c>
      <c r="BU357" s="62">
        <v>0.25</v>
      </c>
      <c r="BV357" s="62">
        <v>0</v>
      </c>
      <c r="BW357" s="62">
        <v>0</v>
      </c>
      <c r="BX357" s="62">
        <v>0</v>
      </c>
      <c r="BY357" s="62">
        <v>0</v>
      </c>
      <c r="BZ357" s="62">
        <v>0</v>
      </c>
      <c r="CA357" s="62">
        <v>0.25</v>
      </c>
      <c r="CB357" s="62">
        <v>0</v>
      </c>
      <c r="CC357" s="62">
        <v>0</v>
      </c>
      <c r="CD357" s="62">
        <v>0</v>
      </c>
      <c r="CE357" s="62">
        <v>0</v>
      </c>
      <c r="CF357" s="62">
        <v>0</v>
      </c>
      <c r="CG357" s="62">
        <v>0</v>
      </c>
      <c r="CH357" s="62">
        <v>0</v>
      </c>
      <c r="CI357" s="62">
        <v>0</v>
      </c>
      <c r="CJ357" s="62">
        <v>0</v>
      </c>
      <c r="CK357" s="62">
        <v>0</v>
      </c>
      <c r="CL357" s="62">
        <v>0.25</v>
      </c>
      <c r="CM357" s="62">
        <v>0</v>
      </c>
      <c r="CN357" s="62">
        <v>0</v>
      </c>
      <c r="CO357" s="62">
        <v>0</v>
      </c>
      <c r="CP357" s="62">
        <v>0</v>
      </c>
      <c r="CQ357" s="62">
        <v>0.25</v>
      </c>
      <c r="CR357" s="62">
        <v>0</v>
      </c>
      <c r="CS357" s="62">
        <v>0</v>
      </c>
      <c r="CT357" s="62">
        <v>0</v>
      </c>
      <c r="CU357" s="62">
        <v>0</v>
      </c>
      <c r="CV357" s="62">
        <v>-1</v>
      </c>
      <c r="CW357" s="62">
        <f t="shared" si="19"/>
        <v>5</v>
      </c>
      <c r="CX357" s="88">
        <f t="shared" si="22"/>
        <v>99.75</v>
      </c>
      <c r="CY357" s="92">
        <f t="shared" si="21"/>
        <v>99.75</v>
      </c>
      <c r="CZ357" s="62">
        <v>0</v>
      </c>
      <c r="DA357" s="57" t="s">
        <v>887</v>
      </c>
    </row>
    <row r="358" spans="1:106" s="57" customFormat="1" ht="15" customHeight="1" x14ac:dyDescent="0.3">
      <c r="A358" s="57" t="s">
        <v>1811</v>
      </c>
      <c r="B358" s="57" t="s">
        <v>1824</v>
      </c>
      <c r="C358" s="57" t="s">
        <v>1814</v>
      </c>
      <c r="D358" s="57">
        <v>2021</v>
      </c>
      <c r="E358" s="61">
        <v>44371</v>
      </c>
      <c r="F358" s="62" t="s">
        <v>137</v>
      </c>
      <c r="G358" s="62" t="s">
        <v>122</v>
      </c>
      <c r="H358" s="63" t="s">
        <v>27</v>
      </c>
      <c r="I358" s="63" t="s">
        <v>27</v>
      </c>
      <c r="J358" s="63" t="s">
        <v>26</v>
      </c>
      <c r="K358" s="63" t="s">
        <v>27</v>
      </c>
      <c r="L358" s="63" t="s">
        <v>26</v>
      </c>
      <c r="M358" s="62">
        <v>0</v>
      </c>
      <c r="N358" s="62">
        <v>0.25</v>
      </c>
      <c r="O358" s="62">
        <v>2</v>
      </c>
      <c r="P358" s="62">
        <v>0.25</v>
      </c>
      <c r="Q358" s="62">
        <v>88</v>
      </c>
      <c r="R358" s="62">
        <v>4</v>
      </c>
      <c r="S358" s="62">
        <v>0</v>
      </c>
      <c r="T358" s="62">
        <v>0</v>
      </c>
      <c r="U358" s="62">
        <v>0.25</v>
      </c>
      <c r="V358" s="62">
        <v>0</v>
      </c>
      <c r="W358" s="62">
        <v>0</v>
      </c>
      <c r="X358" s="62">
        <v>0</v>
      </c>
      <c r="Y358" s="62">
        <v>0.25</v>
      </c>
      <c r="Z358" s="62">
        <v>0</v>
      </c>
      <c r="AA358" s="62">
        <v>0</v>
      </c>
      <c r="AB358" s="62">
        <v>0</v>
      </c>
      <c r="AC358" s="62">
        <v>0.25</v>
      </c>
      <c r="AD358" s="62">
        <v>0.5</v>
      </c>
      <c r="AE358" s="62">
        <v>0</v>
      </c>
      <c r="AF358" s="62">
        <v>0</v>
      </c>
      <c r="AG358" s="62">
        <v>1.5</v>
      </c>
      <c r="AH358" s="62">
        <v>0</v>
      </c>
      <c r="AI358" s="62">
        <v>0</v>
      </c>
      <c r="AJ358" s="62">
        <v>0</v>
      </c>
      <c r="AK358" s="62">
        <v>0</v>
      </c>
      <c r="AL358" s="62">
        <v>0</v>
      </c>
      <c r="AM358" s="62">
        <v>0</v>
      </c>
      <c r="AN358" s="62">
        <v>0</v>
      </c>
      <c r="AO358" s="62">
        <v>0</v>
      </c>
      <c r="AP358" s="62">
        <v>0</v>
      </c>
      <c r="AQ358" s="62">
        <v>0</v>
      </c>
      <c r="AR358" s="62">
        <v>0</v>
      </c>
      <c r="AS358" s="62">
        <v>0</v>
      </c>
      <c r="AT358" s="62">
        <v>0</v>
      </c>
      <c r="AU358" s="62">
        <v>0</v>
      </c>
      <c r="AV358" s="62">
        <v>0</v>
      </c>
      <c r="AW358" s="62">
        <v>1.5</v>
      </c>
      <c r="AX358" s="62">
        <v>0</v>
      </c>
      <c r="AY358" s="62">
        <v>0</v>
      </c>
      <c r="AZ358" s="62">
        <v>0</v>
      </c>
      <c r="BA358" s="62">
        <v>0.25</v>
      </c>
      <c r="BB358" s="62">
        <v>0</v>
      </c>
      <c r="BC358" s="62">
        <v>0</v>
      </c>
      <c r="BD358" s="62">
        <v>0</v>
      </c>
      <c r="BE358" s="62">
        <v>0</v>
      </c>
      <c r="BF358" s="62">
        <v>0</v>
      </c>
      <c r="BG358" s="62">
        <v>0</v>
      </c>
      <c r="BH358" s="62">
        <v>0</v>
      </c>
      <c r="BI358" s="62">
        <v>0</v>
      </c>
      <c r="BJ358" s="62">
        <v>0</v>
      </c>
      <c r="BK358" s="62">
        <v>0</v>
      </c>
      <c r="BL358" s="62">
        <v>0</v>
      </c>
      <c r="BM358" s="62">
        <v>0</v>
      </c>
      <c r="BN358" s="62">
        <v>0</v>
      </c>
      <c r="BO358" s="62">
        <v>0</v>
      </c>
      <c r="BP358" s="62">
        <v>0.25</v>
      </c>
      <c r="BQ358" s="62">
        <v>0</v>
      </c>
      <c r="BR358" s="62">
        <v>0.25</v>
      </c>
      <c r="BS358" s="62">
        <v>0</v>
      </c>
      <c r="BT358" s="62">
        <v>0.25</v>
      </c>
      <c r="BU358" s="62">
        <v>0.25</v>
      </c>
      <c r="BV358" s="62">
        <v>0</v>
      </c>
      <c r="BW358" s="62">
        <v>0</v>
      </c>
      <c r="BX358" s="62">
        <v>0</v>
      </c>
      <c r="BY358" s="62">
        <v>0</v>
      </c>
      <c r="BZ358" s="62">
        <v>0</v>
      </c>
      <c r="CA358" s="62">
        <v>0</v>
      </c>
      <c r="CB358" s="62">
        <v>0</v>
      </c>
      <c r="CC358" s="62">
        <v>0</v>
      </c>
      <c r="CD358" s="62">
        <v>0</v>
      </c>
      <c r="CE358" s="62">
        <v>0</v>
      </c>
      <c r="CF358" s="62">
        <v>0</v>
      </c>
      <c r="CG358" s="62">
        <v>0</v>
      </c>
      <c r="CH358" s="62">
        <v>0</v>
      </c>
      <c r="CI358" s="62">
        <v>0</v>
      </c>
      <c r="CJ358" s="62">
        <v>0</v>
      </c>
      <c r="CK358" s="62">
        <v>0</v>
      </c>
      <c r="CL358" s="62">
        <v>0</v>
      </c>
      <c r="CM358" s="62">
        <v>0</v>
      </c>
      <c r="CN358" s="62">
        <v>0</v>
      </c>
      <c r="CO358" s="62">
        <v>0</v>
      </c>
      <c r="CP358" s="62">
        <v>0</v>
      </c>
      <c r="CQ358" s="62">
        <v>0.25</v>
      </c>
      <c r="CR358" s="62">
        <v>0</v>
      </c>
      <c r="CS358" s="62">
        <v>0</v>
      </c>
      <c r="CT358" s="62">
        <v>0</v>
      </c>
      <c r="CU358" s="62">
        <v>0</v>
      </c>
      <c r="CV358" s="62">
        <v>-1</v>
      </c>
      <c r="CW358" s="62">
        <f t="shared" si="19"/>
        <v>5.75</v>
      </c>
      <c r="CX358" s="88">
        <f t="shared" si="22"/>
        <v>100.25</v>
      </c>
      <c r="CY358" s="92">
        <f t="shared" si="21"/>
        <v>100.25</v>
      </c>
      <c r="CZ358" s="62">
        <v>0</v>
      </c>
      <c r="DA358" s="57" t="s">
        <v>887</v>
      </c>
      <c r="DB358" s="57" t="s">
        <v>1861</v>
      </c>
    </row>
    <row r="359" spans="1:106" s="57" customFormat="1" ht="15" customHeight="1" x14ac:dyDescent="0.3">
      <c r="A359" s="57" t="s">
        <v>1811</v>
      </c>
      <c r="B359" s="57" t="s">
        <v>1824</v>
      </c>
      <c r="C359" s="57" t="s">
        <v>1814</v>
      </c>
      <c r="D359" s="57">
        <v>2021</v>
      </c>
      <c r="E359" s="61">
        <v>44371</v>
      </c>
      <c r="F359" s="62" t="s">
        <v>137</v>
      </c>
      <c r="G359" s="62" t="s">
        <v>125</v>
      </c>
      <c r="H359" s="63" t="s">
        <v>31</v>
      </c>
      <c r="I359" s="63" t="s">
        <v>31</v>
      </c>
      <c r="J359" s="63" t="s">
        <v>31</v>
      </c>
      <c r="K359" s="63" t="s">
        <v>31</v>
      </c>
      <c r="L359" s="63" t="s">
        <v>31</v>
      </c>
      <c r="M359" s="62">
        <v>0</v>
      </c>
      <c r="N359" s="62">
        <v>0.25</v>
      </c>
      <c r="O359" s="62">
        <v>0</v>
      </c>
      <c r="P359" s="62">
        <v>0.5</v>
      </c>
      <c r="Q359" s="62">
        <v>64</v>
      </c>
      <c r="R359" s="62">
        <v>24</v>
      </c>
      <c r="S359" s="62">
        <v>0</v>
      </c>
      <c r="T359" s="62">
        <v>0</v>
      </c>
      <c r="U359" s="62">
        <v>0.25</v>
      </c>
      <c r="V359" s="62">
        <v>0</v>
      </c>
      <c r="W359" s="62">
        <v>0</v>
      </c>
      <c r="X359" s="62">
        <v>0</v>
      </c>
      <c r="Y359" s="62">
        <v>1</v>
      </c>
      <c r="Z359" s="62">
        <v>0</v>
      </c>
      <c r="AA359" s="62">
        <v>0</v>
      </c>
      <c r="AB359" s="62">
        <v>0</v>
      </c>
      <c r="AC359" s="62">
        <v>0.25</v>
      </c>
      <c r="AD359" s="62">
        <v>0.25</v>
      </c>
      <c r="AE359" s="62">
        <v>0</v>
      </c>
      <c r="AF359" s="62">
        <v>0</v>
      </c>
      <c r="AG359" s="62">
        <v>0</v>
      </c>
      <c r="AH359" s="62">
        <v>0.25</v>
      </c>
      <c r="AI359" s="62">
        <v>0</v>
      </c>
      <c r="AJ359" s="62">
        <v>0</v>
      </c>
      <c r="AK359" s="62">
        <v>0</v>
      </c>
      <c r="AL359" s="62">
        <v>0</v>
      </c>
      <c r="AM359" s="62">
        <v>0</v>
      </c>
      <c r="AN359" s="62">
        <v>0</v>
      </c>
      <c r="AO359" s="62">
        <v>0</v>
      </c>
      <c r="AP359" s="62">
        <v>0</v>
      </c>
      <c r="AQ359" s="62">
        <v>0</v>
      </c>
      <c r="AR359" s="62">
        <v>0</v>
      </c>
      <c r="AS359" s="62">
        <v>0</v>
      </c>
      <c r="AT359" s="62">
        <v>0</v>
      </c>
      <c r="AU359" s="62">
        <v>0</v>
      </c>
      <c r="AV359" s="62">
        <v>0</v>
      </c>
      <c r="AW359" s="62">
        <v>2</v>
      </c>
      <c r="AX359" s="62">
        <v>0</v>
      </c>
      <c r="AY359" s="62">
        <v>0</v>
      </c>
      <c r="AZ359" s="62">
        <v>0</v>
      </c>
      <c r="BA359" s="62">
        <v>0.25</v>
      </c>
      <c r="BB359" s="62">
        <v>0</v>
      </c>
      <c r="BC359" s="62">
        <v>0</v>
      </c>
      <c r="BD359" s="62">
        <v>0</v>
      </c>
      <c r="BE359" s="62">
        <v>0</v>
      </c>
      <c r="BF359" s="62">
        <v>0</v>
      </c>
      <c r="BG359" s="62">
        <v>0</v>
      </c>
      <c r="BH359" s="62">
        <v>0</v>
      </c>
      <c r="BI359" s="62">
        <v>0</v>
      </c>
      <c r="BJ359" s="62">
        <v>0.25</v>
      </c>
      <c r="BK359" s="62">
        <v>0</v>
      </c>
      <c r="BL359" s="62">
        <v>0</v>
      </c>
      <c r="BM359" s="62">
        <v>0</v>
      </c>
      <c r="BN359" s="62">
        <v>0.25</v>
      </c>
      <c r="BO359" s="62">
        <v>0</v>
      </c>
      <c r="BP359" s="62">
        <v>0.25</v>
      </c>
      <c r="BQ359" s="62">
        <v>0</v>
      </c>
      <c r="BR359" s="62">
        <v>0</v>
      </c>
      <c r="BS359" s="62">
        <v>0</v>
      </c>
      <c r="BT359" s="62">
        <v>0</v>
      </c>
      <c r="BU359" s="62">
        <v>0.5</v>
      </c>
      <c r="BV359" s="62">
        <v>0</v>
      </c>
      <c r="BW359" s="62">
        <v>0</v>
      </c>
      <c r="BX359" s="62">
        <v>0</v>
      </c>
      <c r="BY359" s="62">
        <v>0</v>
      </c>
      <c r="BZ359" s="62">
        <v>0</v>
      </c>
      <c r="CA359" s="62">
        <v>0.25</v>
      </c>
      <c r="CB359" s="62">
        <v>0</v>
      </c>
      <c r="CC359" s="62">
        <v>0</v>
      </c>
      <c r="CD359" s="62">
        <v>0</v>
      </c>
      <c r="CE359" s="62">
        <v>0</v>
      </c>
      <c r="CF359" s="62">
        <v>0.5</v>
      </c>
      <c r="CG359" s="62">
        <v>0</v>
      </c>
      <c r="CH359" s="62">
        <v>0</v>
      </c>
      <c r="CI359" s="62">
        <v>0</v>
      </c>
      <c r="CJ359" s="62">
        <v>0</v>
      </c>
      <c r="CK359" s="62">
        <v>0</v>
      </c>
      <c r="CL359" s="62">
        <v>0</v>
      </c>
      <c r="CM359" s="62">
        <v>0</v>
      </c>
      <c r="CN359" s="62">
        <v>0</v>
      </c>
      <c r="CO359" s="62">
        <v>0</v>
      </c>
      <c r="CP359" s="62">
        <v>0</v>
      </c>
      <c r="CQ359" s="62">
        <v>0</v>
      </c>
      <c r="CR359" s="62">
        <v>0</v>
      </c>
      <c r="CS359" s="62">
        <v>0</v>
      </c>
      <c r="CT359" s="62">
        <v>0</v>
      </c>
      <c r="CU359" s="62">
        <v>0</v>
      </c>
      <c r="CV359" s="62">
        <v>-1</v>
      </c>
      <c r="CW359" s="62">
        <f t="shared" si="19"/>
        <v>6.25</v>
      </c>
      <c r="CX359" s="88">
        <f t="shared" si="22"/>
        <v>95</v>
      </c>
      <c r="CY359" s="92">
        <f t="shared" si="21"/>
        <v>95</v>
      </c>
      <c r="CZ359" s="62">
        <v>9</v>
      </c>
      <c r="DA359" s="57" t="s">
        <v>887</v>
      </c>
      <c r="DB359" s="57" t="s">
        <v>1862</v>
      </c>
    </row>
    <row r="360" spans="1:106" s="57" customFormat="1" ht="15" customHeight="1" x14ac:dyDescent="0.3">
      <c r="A360" s="57" t="s">
        <v>1811</v>
      </c>
      <c r="B360" s="57" t="s">
        <v>1824</v>
      </c>
      <c r="C360" s="57" t="s">
        <v>1814</v>
      </c>
      <c r="D360" s="57">
        <v>2021</v>
      </c>
      <c r="E360" s="61">
        <v>44371</v>
      </c>
      <c r="F360" s="62" t="s">
        <v>137</v>
      </c>
      <c r="G360" s="62" t="s">
        <v>128</v>
      </c>
      <c r="H360" s="63" t="s">
        <v>21</v>
      </c>
      <c r="I360" s="63" t="s">
        <v>21</v>
      </c>
      <c r="J360" s="63" t="s">
        <v>22</v>
      </c>
      <c r="K360" s="63" t="s">
        <v>21</v>
      </c>
      <c r="L360" s="63" t="s">
        <v>22</v>
      </c>
      <c r="M360" s="62">
        <v>0.25</v>
      </c>
      <c r="N360" s="62">
        <v>0.25</v>
      </c>
      <c r="O360" s="62">
        <v>0</v>
      </c>
      <c r="P360" s="62">
        <v>0.25</v>
      </c>
      <c r="Q360" s="62">
        <v>87.75</v>
      </c>
      <c r="R360" s="62">
        <v>6</v>
      </c>
      <c r="S360" s="62">
        <v>0</v>
      </c>
      <c r="T360" s="62">
        <v>0.25</v>
      </c>
      <c r="U360" s="62">
        <v>0.25</v>
      </c>
      <c r="V360" s="62">
        <v>0.25</v>
      </c>
      <c r="W360" s="62">
        <v>0</v>
      </c>
      <c r="X360" s="62">
        <v>0</v>
      </c>
      <c r="Y360" s="62">
        <v>0</v>
      </c>
      <c r="Z360" s="62">
        <v>0</v>
      </c>
      <c r="AA360" s="62">
        <v>0</v>
      </c>
      <c r="AB360" s="62">
        <v>0</v>
      </c>
      <c r="AC360" s="62">
        <v>0.5</v>
      </c>
      <c r="AD360" s="62">
        <v>0.5</v>
      </c>
      <c r="AE360" s="62">
        <v>0</v>
      </c>
      <c r="AF360" s="62">
        <v>0.25</v>
      </c>
      <c r="AG360" s="62">
        <v>0</v>
      </c>
      <c r="AH360" s="62">
        <v>0</v>
      </c>
      <c r="AI360" s="62">
        <v>0</v>
      </c>
      <c r="AJ360" s="62">
        <v>0.25</v>
      </c>
      <c r="AK360" s="62">
        <v>0</v>
      </c>
      <c r="AL360" s="62">
        <v>0</v>
      </c>
      <c r="AM360" s="62">
        <v>0</v>
      </c>
      <c r="AN360" s="62">
        <v>0</v>
      </c>
      <c r="AO360" s="62">
        <v>0</v>
      </c>
      <c r="AP360" s="62">
        <v>0.25</v>
      </c>
      <c r="AQ360" s="62">
        <v>0</v>
      </c>
      <c r="AR360" s="62">
        <v>0</v>
      </c>
      <c r="AS360" s="62">
        <v>0</v>
      </c>
      <c r="AT360" s="62">
        <v>0.25</v>
      </c>
      <c r="AU360" s="62">
        <v>0</v>
      </c>
      <c r="AV360" s="62">
        <v>0</v>
      </c>
      <c r="AW360" s="62">
        <v>0</v>
      </c>
      <c r="AX360" s="62">
        <v>0</v>
      </c>
      <c r="AY360" s="62">
        <v>0</v>
      </c>
      <c r="AZ360" s="62">
        <v>0</v>
      </c>
      <c r="BA360" s="62">
        <v>0.25</v>
      </c>
      <c r="BB360" s="62">
        <v>0</v>
      </c>
      <c r="BC360" s="62">
        <v>0</v>
      </c>
      <c r="BD360" s="62">
        <v>0</v>
      </c>
      <c r="BE360" s="62">
        <v>0</v>
      </c>
      <c r="BF360" s="62">
        <v>0</v>
      </c>
      <c r="BG360" s="62">
        <v>0</v>
      </c>
      <c r="BH360" s="62">
        <v>0</v>
      </c>
      <c r="BI360" s="62">
        <v>0.25</v>
      </c>
      <c r="BJ360" s="62">
        <v>0</v>
      </c>
      <c r="BK360" s="62">
        <v>0</v>
      </c>
      <c r="BL360" s="62">
        <v>0</v>
      </c>
      <c r="BM360" s="62">
        <v>0</v>
      </c>
      <c r="BN360" s="62">
        <v>0.25</v>
      </c>
      <c r="BO360" s="62">
        <v>0</v>
      </c>
      <c r="BP360" s="62">
        <v>0.25</v>
      </c>
      <c r="BQ360" s="62">
        <v>0</v>
      </c>
      <c r="BR360" s="62">
        <v>0</v>
      </c>
      <c r="BS360" s="62">
        <v>0</v>
      </c>
      <c r="BT360" s="62">
        <v>0</v>
      </c>
      <c r="BU360" s="62">
        <v>0.25</v>
      </c>
      <c r="BV360" s="62">
        <v>0</v>
      </c>
      <c r="BW360" s="62">
        <v>0</v>
      </c>
      <c r="BX360" s="62">
        <v>0</v>
      </c>
      <c r="BY360" s="62">
        <v>0.5</v>
      </c>
      <c r="BZ360" s="62">
        <v>0</v>
      </c>
      <c r="CA360" s="62">
        <v>0.25</v>
      </c>
      <c r="CB360" s="62">
        <v>0</v>
      </c>
      <c r="CC360" s="62">
        <v>0</v>
      </c>
      <c r="CD360" s="62">
        <v>0</v>
      </c>
      <c r="CE360" s="62">
        <v>0</v>
      </c>
      <c r="CF360" s="62">
        <v>0</v>
      </c>
      <c r="CG360" s="62">
        <v>0</v>
      </c>
      <c r="CH360" s="62">
        <v>0</v>
      </c>
      <c r="CI360" s="62">
        <v>0</v>
      </c>
      <c r="CJ360" s="62">
        <v>0</v>
      </c>
      <c r="CK360" s="62">
        <v>0</v>
      </c>
      <c r="CL360" s="62">
        <v>0</v>
      </c>
      <c r="CM360" s="62">
        <v>0</v>
      </c>
      <c r="CN360" s="62">
        <v>0</v>
      </c>
      <c r="CO360" s="62">
        <v>0</v>
      </c>
      <c r="CP360" s="62">
        <v>0</v>
      </c>
      <c r="CQ360" s="62">
        <v>0.25</v>
      </c>
      <c r="CR360" s="62">
        <v>0</v>
      </c>
      <c r="CS360" s="62">
        <v>0</v>
      </c>
      <c r="CT360" s="62">
        <v>0</v>
      </c>
      <c r="CU360" s="62">
        <v>0</v>
      </c>
      <c r="CV360" s="62">
        <v>-1</v>
      </c>
      <c r="CW360" s="62">
        <f t="shared" si="19"/>
        <v>5</v>
      </c>
      <c r="CX360" s="88">
        <f t="shared" si="22"/>
        <v>99.5</v>
      </c>
      <c r="CY360" s="92">
        <f t="shared" si="21"/>
        <v>99.5</v>
      </c>
      <c r="CZ360" s="62">
        <v>1</v>
      </c>
      <c r="DA360" s="57" t="s">
        <v>887</v>
      </c>
      <c r="DB360" s="57" t="s">
        <v>1863</v>
      </c>
    </row>
    <row r="361" spans="1:106" s="57" customFormat="1" ht="15" customHeight="1" x14ac:dyDescent="0.3">
      <c r="A361" s="117" t="s">
        <v>1811</v>
      </c>
      <c r="B361" s="117" t="s">
        <v>1822</v>
      </c>
      <c r="C361" s="117" t="s">
        <v>1812</v>
      </c>
      <c r="D361" s="117">
        <v>2021</v>
      </c>
      <c r="E361" s="118">
        <v>44371</v>
      </c>
      <c r="F361" s="112" t="s">
        <v>137</v>
      </c>
      <c r="G361" s="112" t="s">
        <v>131</v>
      </c>
      <c r="H361" s="114" t="s">
        <v>45</v>
      </c>
      <c r="I361" s="114" t="s">
        <v>45</v>
      </c>
      <c r="J361" s="114" t="s">
        <v>45</v>
      </c>
      <c r="K361" s="114" t="s">
        <v>45</v>
      </c>
      <c r="L361" s="114" t="s">
        <v>45</v>
      </c>
      <c r="M361" s="112">
        <v>0.25</v>
      </c>
      <c r="N361" s="112">
        <v>1</v>
      </c>
      <c r="O361" s="112">
        <v>5</v>
      </c>
      <c r="P361" s="112">
        <v>1</v>
      </c>
      <c r="Q361" s="112">
        <v>41.75</v>
      </c>
      <c r="R361" s="112">
        <v>45</v>
      </c>
      <c r="S361" s="112">
        <v>0</v>
      </c>
      <c r="T361" s="112">
        <v>0</v>
      </c>
      <c r="U361" s="112">
        <v>0.25</v>
      </c>
      <c r="V361" s="112">
        <v>0.25</v>
      </c>
      <c r="W361" s="112">
        <v>0</v>
      </c>
      <c r="X361" s="112">
        <v>0</v>
      </c>
      <c r="Y361" s="112">
        <v>0.5</v>
      </c>
      <c r="Z361" s="112">
        <v>0.25</v>
      </c>
      <c r="AA361" s="112">
        <v>0</v>
      </c>
      <c r="AB361" s="112">
        <v>0</v>
      </c>
      <c r="AC361" s="112">
        <v>0.25</v>
      </c>
      <c r="AD361" s="112">
        <v>0.25</v>
      </c>
      <c r="AE361" s="112">
        <v>0</v>
      </c>
      <c r="AF361" s="112">
        <v>0</v>
      </c>
      <c r="AG361" s="112">
        <v>1</v>
      </c>
      <c r="AH361" s="112">
        <v>0</v>
      </c>
      <c r="AI361" s="112">
        <v>0</v>
      </c>
      <c r="AJ361" s="112">
        <v>0</v>
      </c>
      <c r="AK361" s="112">
        <v>0</v>
      </c>
      <c r="AL361" s="112">
        <v>0</v>
      </c>
      <c r="AM361" s="112">
        <v>0</v>
      </c>
      <c r="AN361" s="112">
        <v>0</v>
      </c>
      <c r="AO361" s="112">
        <v>0</v>
      </c>
      <c r="AP361" s="112">
        <v>0</v>
      </c>
      <c r="AQ361" s="112">
        <v>0</v>
      </c>
      <c r="AR361" s="112">
        <v>0</v>
      </c>
      <c r="AS361" s="112">
        <v>0</v>
      </c>
      <c r="AT361" s="112">
        <v>0</v>
      </c>
      <c r="AU361" s="112">
        <v>0</v>
      </c>
      <c r="AV361" s="112">
        <v>0</v>
      </c>
      <c r="AW361" s="112">
        <v>0.5</v>
      </c>
      <c r="AX361" s="112">
        <v>0</v>
      </c>
      <c r="AY361" s="112">
        <v>0.25</v>
      </c>
      <c r="AZ361" s="112">
        <v>0</v>
      </c>
      <c r="BA361" s="112">
        <v>0</v>
      </c>
      <c r="BB361" s="112">
        <v>0</v>
      </c>
      <c r="BC361" s="112">
        <v>0</v>
      </c>
      <c r="BD361" s="112">
        <v>0</v>
      </c>
      <c r="BE361" s="112">
        <v>0</v>
      </c>
      <c r="BF361" s="112">
        <v>0</v>
      </c>
      <c r="BG361" s="112">
        <v>0</v>
      </c>
      <c r="BH361" s="112">
        <v>0</v>
      </c>
      <c r="BI361" s="112">
        <v>0</v>
      </c>
      <c r="BJ361" s="112">
        <v>0.25</v>
      </c>
      <c r="BK361" s="112">
        <v>0</v>
      </c>
      <c r="BL361" s="112">
        <v>0</v>
      </c>
      <c r="BM361" s="112">
        <v>0</v>
      </c>
      <c r="BN361" s="112">
        <v>0.5</v>
      </c>
      <c r="BO361" s="112">
        <v>0</v>
      </c>
      <c r="BP361" s="112">
        <v>0.25</v>
      </c>
      <c r="BQ361" s="112">
        <v>0</v>
      </c>
      <c r="BR361" s="112">
        <v>0.25</v>
      </c>
      <c r="BS361" s="112">
        <v>0</v>
      </c>
      <c r="BT361" s="112">
        <v>0.25</v>
      </c>
      <c r="BU361" s="112">
        <v>0.25</v>
      </c>
      <c r="BV361" s="112">
        <v>0</v>
      </c>
      <c r="BW361" s="112">
        <v>0</v>
      </c>
      <c r="BX361" s="112">
        <v>0</v>
      </c>
      <c r="BY361" s="112">
        <v>0</v>
      </c>
      <c r="BZ361" s="112">
        <v>0</v>
      </c>
      <c r="CA361" s="112">
        <v>0</v>
      </c>
      <c r="CB361" s="112">
        <v>0</v>
      </c>
      <c r="CC361" s="112">
        <v>0</v>
      </c>
      <c r="CD361" s="112">
        <v>0</v>
      </c>
      <c r="CE361" s="112">
        <v>0</v>
      </c>
      <c r="CF361" s="112">
        <v>0.25</v>
      </c>
      <c r="CG361" s="112">
        <v>0</v>
      </c>
      <c r="CH361" s="112">
        <v>0</v>
      </c>
      <c r="CI361" s="112">
        <v>0</v>
      </c>
      <c r="CJ361" s="112">
        <v>0</v>
      </c>
      <c r="CK361" s="112">
        <v>0</v>
      </c>
      <c r="CL361" s="112">
        <v>0.25</v>
      </c>
      <c r="CM361" s="112">
        <v>0</v>
      </c>
      <c r="CN361" s="112">
        <v>0</v>
      </c>
      <c r="CO361" s="112">
        <v>0</v>
      </c>
      <c r="CP361" s="112">
        <v>0</v>
      </c>
      <c r="CQ361" s="112">
        <v>0.25</v>
      </c>
      <c r="CR361" s="112">
        <v>0</v>
      </c>
      <c r="CS361" s="112">
        <v>0</v>
      </c>
      <c r="CT361" s="112">
        <v>0</v>
      </c>
      <c r="CU361" s="112">
        <v>0.25</v>
      </c>
      <c r="CV361" s="112">
        <v>-1</v>
      </c>
      <c r="CW361" s="112">
        <f t="shared" si="19"/>
        <v>6.25</v>
      </c>
      <c r="CX361" s="115">
        <f t="shared" si="22"/>
        <v>100.25</v>
      </c>
      <c r="CY361" s="116">
        <f t="shared" si="21"/>
        <v>100.25</v>
      </c>
      <c r="CZ361" s="112">
        <v>20</v>
      </c>
      <c r="DA361" s="117" t="s">
        <v>887</v>
      </c>
      <c r="DB361" s="119" t="s">
        <v>1867</v>
      </c>
    </row>
  </sheetData>
  <autoFilter ref="A1:DE361" xr:uid="{16E49F57-64EC-4DA8-9EA5-F98EA9777139}"/>
  <pageMargins left="0.7" right="0.7" top="0.75" bottom="0.75" header="0" footer="0"/>
  <pageSetup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5" tint="-0.249977111117893"/>
  </sheetPr>
  <dimension ref="A1:AU1946"/>
  <sheetViews>
    <sheetView workbookViewId="0">
      <pane xSplit="6" ySplit="1" topLeftCell="G1923" activePane="bottomRight" state="frozen"/>
      <selection pane="topRight" activeCell="G1" sqref="G1"/>
      <selection pane="bottomLeft" activeCell="A2" sqref="A2"/>
      <selection pane="bottomRight" activeCell="I1" sqref="I1"/>
    </sheetView>
  </sheetViews>
  <sheetFormatPr defaultColWidth="12.59765625" defaultRowHeight="15" customHeight="1" x14ac:dyDescent="0.25"/>
  <cols>
    <col min="1" max="1" width="2.69921875" customWidth="1"/>
    <col min="2" max="2" width="5.09765625" customWidth="1"/>
    <col min="3" max="3" width="10.09765625" customWidth="1"/>
    <col min="4" max="4" width="5.19921875" customWidth="1"/>
    <col min="5" max="5" width="5.8984375" customWidth="1"/>
    <col min="6" max="6" width="6.3984375" customWidth="1"/>
    <col min="7" max="7" width="7.796875" customWidth="1"/>
    <col min="8" max="8" width="8.3984375" customWidth="1"/>
    <col min="9" max="10" width="7.59765625" customWidth="1"/>
    <col min="11" max="11" width="4.19921875" customWidth="1"/>
    <col min="12" max="12" width="3.8984375" customWidth="1"/>
    <col min="13" max="13" width="3.69921875" customWidth="1"/>
    <col min="14" max="14" width="4.09765625" customWidth="1"/>
    <col min="15" max="15" width="3.8984375" customWidth="1"/>
    <col min="16" max="16" width="4.19921875" customWidth="1"/>
    <col min="17" max="17" width="3.8984375" customWidth="1"/>
    <col min="18" max="18" width="3.5" customWidth="1"/>
    <col min="19" max="20" width="4.59765625" customWidth="1"/>
    <col min="21" max="22" width="7.59765625" customWidth="1"/>
    <col min="23" max="23" width="4.3984375" customWidth="1"/>
    <col min="24" max="24" width="4.09765625" customWidth="1"/>
    <col min="25" max="25" width="4.3984375" customWidth="1"/>
    <col min="26" max="26" width="4.09765625" customWidth="1"/>
    <col min="27" max="27" width="4.3984375" customWidth="1"/>
    <col min="28" max="28" width="3.59765625" customWidth="1"/>
    <col min="29" max="29" width="2.8984375" customWidth="1"/>
    <col min="30" max="30" width="3.09765625" customWidth="1"/>
    <col min="31" max="31" width="4.3984375" customWidth="1"/>
    <col min="32" max="32" width="4.59765625" customWidth="1"/>
    <col min="33" max="33" width="4.09765625" customWidth="1"/>
    <col min="34" max="35" width="7.59765625" customWidth="1"/>
    <col min="36" max="36" width="3.8984375" customWidth="1"/>
    <col min="37" max="37" width="3" customWidth="1"/>
    <col min="38" max="38" width="4.19921875" customWidth="1"/>
    <col min="39" max="39" width="3.5" customWidth="1"/>
    <col min="40" max="40" width="2.8984375" customWidth="1"/>
    <col min="41" max="41" width="3.5" customWidth="1"/>
    <col min="42" max="42" width="3" customWidth="1"/>
    <col min="43" max="43" width="3.69921875" customWidth="1"/>
    <col min="44" max="44" width="3.59765625" customWidth="1"/>
    <col min="45" max="45" width="3.09765625" customWidth="1"/>
    <col min="46" max="46" width="7.59765625" customWidth="1"/>
    <col min="47" max="47" width="23.09765625" customWidth="1"/>
  </cols>
  <sheetData>
    <row r="1" spans="1:47" ht="14.4" x14ac:dyDescent="0.3">
      <c r="A1" s="9" t="s">
        <v>748</v>
      </c>
      <c r="B1" s="9" t="s">
        <v>906</v>
      </c>
      <c r="C1" s="9" t="s">
        <v>3</v>
      </c>
      <c r="D1" s="9" t="s">
        <v>2</v>
      </c>
      <c r="E1" s="9" t="s">
        <v>649</v>
      </c>
      <c r="F1" s="9" t="s">
        <v>907</v>
      </c>
      <c r="G1" s="9" t="s">
        <v>908</v>
      </c>
      <c r="H1" s="9" t="s">
        <v>909</v>
      </c>
      <c r="I1" s="9" t="s">
        <v>910</v>
      </c>
      <c r="J1" s="10" t="s">
        <v>911</v>
      </c>
      <c r="K1" s="9" t="s">
        <v>912</v>
      </c>
      <c r="L1" s="9" t="s">
        <v>913</v>
      </c>
      <c r="M1" s="9" t="s">
        <v>914</v>
      </c>
      <c r="N1" s="9" t="s">
        <v>915</v>
      </c>
      <c r="O1" s="9" t="s">
        <v>916</v>
      </c>
      <c r="P1" s="9" t="s">
        <v>917</v>
      </c>
      <c r="Q1" s="9" t="s">
        <v>918</v>
      </c>
      <c r="R1" s="9" t="s">
        <v>919</v>
      </c>
      <c r="S1" s="10" t="s">
        <v>920</v>
      </c>
      <c r="T1" s="11" t="s">
        <v>921</v>
      </c>
      <c r="U1" s="11" t="s">
        <v>922</v>
      </c>
      <c r="V1" s="10" t="s">
        <v>923</v>
      </c>
      <c r="W1" s="9" t="s">
        <v>924</v>
      </c>
      <c r="X1" s="9" t="s">
        <v>925</v>
      </c>
      <c r="Y1" s="9" t="s">
        <v>926</v>
      </c>
      <c r="Z1" s="9" t="s">
        <v>927</v>
      </c>
      <c r="AA1" s="9" t="s">
        <v>928</v>
      </c>
      <c r="AB1" s="9" t="s">
        <v>929</v>
      </c>
      <c r="AC1" s="9" t="s">
        <v>930</v>
      </c>
      <c r="AD1" s="9" t="s">
        <v>931</v>
      </c>
      <c r="AE1" s="10" t="s">
        <v>932</v>
      </c>
      <c r="AF1" s="11" t="s">
        <v>2517</v>
      </c>
      <c r="AG1" s="11" t="s">
        <v>2518</v>
      </c>
      <c r="AH1" s="11" t="s">
        <v>922</v>
      </c>
      <c r="AI1" s="10" t="s">
        <v>933</v>
      </c>
      <c r="AJ1" s="9" t="s">
        <v>934</v>
      </c>
      <c r="AK1" s="9" t="s">
        <v>935</v>
      </c>
      <c r="AL1" s="9" t="s">
        <v>936</v>
      </c>
      <c r="AM1" s="9" t="s">
        <v>937</v>
      </c>
      <c r="AN1" s="9" t="s">
        <v>938</v>
      </c>
      <c r="AO1" s="9" t="s">
        <v>939</v>
      </c>
      <c r="AP1" s="9" t="s">
        <v>940</v>
      </c>
      <c r="AQ1" s="9" t="s">
        <v>941</v>
      </c>
      <c r="AR1" s="10" t="s">
        <v>942</v>
      </c>
      <c r="AS1" s="11" t="s">
        <v>921</v>
      </c>
      <c r="AT1" s="11" t="s">
        <v>922</v>
      </c>
      <c r="AU1" s="9" t="s">
        <v>16</v>
      </c>
    </row>
    <row r="2" spans="1:47" ht="14.4" x14ac:dyDescent="0.3">
      <c r="A2" s="12" t="s">
        <v>905</v>
      </c>
      <c r="B2" s="12" t="s">
        <v>212</v>
      </c>
      <c r="C2" s="17">
        <v>43957</v>
      </c>
      <c r="D2" s="12">
        <v>2020</v>
      </c>
      <c r="E2" s="12" t="s">
        <v>19</v>
      </c>
      <c r="F2" s="12" t="s">
        <v>943</v>
      </c>
      <c r="G2" s="13">
        <v>0.50624999999999998</v>
      </c>
      <c r="H2" s="13">
        <v>0.52916666666666667</v>
      </c>
      <c r="I2" s="13" t="s">
        <v>944</v>
      </c>
      <c r="J2" s="14" t="s">
        <v>945</v>
      </c>
      <c r="K2" s="12" t="str">
        <f t="shared" ref="K2:K65" si="0">IF(AND(ISNUMBER(SEARCH("I",$J2)), S2&gt;0),"y","n")</f>
        <v>y</v>
      </c>
      <c r="L2" s="12" t="str">
        <f t="shared" ref="L2:L65" si="1">IF(AND(ISNUMBER(SEARCH("L",$J2)), S2&gt;0),"y","n")</f>
        <v>y</v>
      </c>
      <c r="M2" s="12" t="str">
        <f t="shared" ref="M2:M65" si="2">IF(AND(ISNUMBER(SEARCH("H",$J2))),"y","n")</f>
        <v>n</v>
      </c>
      <c r="N2" s="12" t="str">
        <f t="shared" ref="N2:N65" si="3">IF(AND(ISNUMBER(SEARCH("O",$J2))),"y","n")</f>
        <v>n</v>
      </c>
      <c r="O2" s="12" t="str">
        <f t="shared" ref="O2:O65" si="4">IF(AND(ISNUMBER(SEARCH("P",$J2))),"y","n")</f>
        <v>n</v>
      </c>
      <c r="P2" s="12" t="str">
        <f t="shared" ref="P2:P65" si="5">IF(AND(ISNUMBER(SEARCH("F",$J2))),"y","n")</f>
        <v>n</v>
      </c>
      <c r="Q2" s="12" t="str">
        <f t="shared" ref="Q2:Q65" si="6">IF(AND(ISNUMBER(SEARCH("R",$J2))),"y","n")</f>
        <v>n</v>
      </c>
      <c r="R2" s="12" t="str">
        <f t="shared" ref="R2:R65" si="7">IF(AND(ISNUMBER(SEARCH("D",$J2))),"y","n")</f>
        <v>n</v>
      </c>
      <c r="S2" s="15">
        <v>100</v>
      </c>
      <c r="T2" s="16">
        <v>100</v>
      </c>
      <c r="U2" s="16" t="b">
        <f t="shared" ref="U2:U1023" si="8">S2=T2</f>
        <v>1</v>
      </c>
      <c r="V2" s="15" t="s">
        <v>946</v>
      </c>
      <c r="W2" s="12" t="str">
        <f t="shared" ref="W2:W65" si="9">IF(AND(ISNUMBER(SEARCH("I",$V2)), AE2&gt;0),"y","n")</f>
        <v>y</v>
      </c>
      <c r="X2" s="12" t="str">
        <f t="shared" ref="X2:X65" si="10">IF(AND(ISNUMBER(SEARCH("L",$V2)), AE2&gt;0),"y","n")</f>
        <v>y</v>
      </c>
      <c r="Y2" s="12" t="str">
        <f t="shared" ref="Y2:Y65" si="11">IF(AND(ISNUMBER(SEARCH("H",$V2))),"y","n")</f>
        <v>n</v>
      </c>
      <c r="Z2" s="12" t="str">
        <f t="shared" ref="Z2:Z65" si="12">IF(AND(ISNUMBER(SEARCH("O",$V2))),"y","n")</f>
        <v>n</v>
      </c>
      <c r="AA2" s="12" t="str">
        <f t="shared" ref="AA2:AA65" si="13">IF(AND(ISNUMBER(SEARCH("P",$V2))),"y","n")</f>
        <v>n</v>
      </c>
      <c r="AB2" s="12" t="str">
        <f t="shared" ref="AB2:AB65" si="14">IF(AND(ISNUMBER(SEARCH("F",$V2))),"y","n")</f>
        <v>n</v>
      </c>
      <c r="AC2" s="12" t="str">
        <f t="shared" ref="AC2:AC65" si="15">IF(AND(ISNUMBER(SEARCH("R",$V2))),"y","n")</f>
        <v>n</v>
      </c>
      <c r="AD2" s="12" t="str">
        <f t="shared" ref="AD2:AD65" si="16">IF(AND(ISNUMBER(SEARCH("D",$V2))),"y","n")</f>
        <v>n</v>
      </c>
      <c r="AE2" s="15">
        <v>10</v>
      </c>
      <c r="AF2" s="16">
        <v>10</v>
      </c>
      <c r="AG2" s="16">
        <v>-1</v>
      </c>
      <c r="AH2" s="16" t="b">
        <f t="shared" ref="AH2:AH1023" si="17">AE2=AF2</f>
        <v>1</v>
      </c>
      <c r="AI2" s="15" t="s">
        <v>946</v>
      </c>
      <c r="AJ2" s="12" t="str">
        <f t="shared" ref="AJ2:AJ65" si="18">IF(AND(ISNUMBER(SEARCH("I",$AI2)), AR2&gt;0),"y","n")</f>
        <v>y</v>
      </c>
      <c r="AK2" s="12" t="str">
        <f t="shared" ref="AK2:AK65" si="19">IF(AND(ISNUMBER(SEARCH("L",$AI2)), AR2&gt;0),"y","n")</f>
        <v>y</v>
      </c>
      <c r="AL2" s="12" t="str">
        <f t="shared" ref="AL2:AL65" si="20">IF(AND(ISNUMBER(SEARCH("H",$AI2))),"y","n")</f>
        <v>n</v>
      </c>
      <c r="AM2" s="12" t="str">
        <f t="shared" ref="AM2:AM65" si="21">IF(AND(ISNUMBER(SEARCH("O",$AI2))),"y","n")</f>
        <v>n</v>
      </c>
      <c r="AN2" s="12" t="str">
        <f>IF(AND(ISNUMBER(SEARCH("P",$AI2))),"y","n")</f>
        <v>n</v>
      </c>
      <c r="AO2" s="12" t="str">
        <f>IF(AND(ISNUMBER(SEARCH("F",$AI2))),"y","n")</f>
        <v>n</v>
      </c>
      <c r="AP2" s="12" t="str">
        <f t="shared" ref="AP2:AP65" si="22">IF(AND(ISNUMBER(SEARCH("R",$AI2))),"y","n")</f>
        <v>n</v>
      </c>
      <c r="AQ2" s="12" t="str">
        <f t="shared" ref="AQ2:AQ65" si="23">IF(AND(ISNUMBER(SEARCH("D",$AI2))),"y","n")</f>
        <v>n</v>
      </c>
      <c r="AR2" s="15">
        <v>100</v>
      </c>
      <c r="AS2" s="16">
        <v>100</v>
      </c>
      <c r="AT2" s="16" t="b">
        <f t="shared" ref="AT2:AT1010" si="24">AR2=AS2</f>
        <v>1</v>
      </c>
      <c r="AU2" s="12"/>
    </row>
    <row r="3" spans="1:47" ht="14.4" x14ac:dyDescent="0.3">
      <c r="A3" s="12" t="s">
        <v>905</v>
      </c>
      <c r="B3" s="12" t="s">
        <v>212</v>
      </c>
      <c r="C3" s="17">
        <v>43957</v>
      </c>
      <c r="D3" s="12">
        <v>2020</v>
      </c>
      <c r="E3" s="12" t="s">
        <v>19</v>
      </c>
      <c r="F3" s="12" t="s">
        <v>947</v>
      </c>
      <c r="G3" s="13">
        <v>0.50624999999999998</v>
      </c>
      <c r="H3" s="13">
        <v>0.52916666666666667</v>
      </c>
      <c r="I3" s="13" t="s">
        <v>948</v>
      </c>
      <c r="J3" s="15" t="s">
        <v>945</v>
      </c>
      <c r="K3" s="12" t="str">
        <f t="shared" si="0"/>
        <v>y</v>
      </c>
      <c r="L3" s="12" t="str">
        <f t="shared" si="1"/>
        <v>y</v>
      </c>
      <c r="M3" s="12" t="str">
        <f t="shared" si="2"/>
        <v>n</v>
      </c>
      <c r="N3" s="12" t="str">
        <f t="shared" si="3"/>
        <v>n</v>
      </c>
      <c r="O3" s="12" t="str">
        <f t="shared" si="4"/>
        <v>n</v>
      </c>
      <c r="P3" s="12" t="str">
        <f t="shared" si="5"/>
        <v>n</v>
      </c>
      <c r="Q3" s="12" t="str">
        <f t="shared" si="6"/>
        <v>n</v>
      </c>
      <c r="R3" s="12" t="str">
        <f t="shared" si="7"/>
        <v>n</v>
      </c>
      <c r="S3" s="15">
        <v>100</v>
      </c>
      <c r="T3" s="16">
        <v>100</v>
      </c>
      <c r="U3" s="16" t="b">
        <f t="shared" si="8"/>
        <v>1</v>
      </c>
      <c r="V3" s="15" t="s">
        <v>946</v>
      </c>
      <c r="W3" s="12" t="str">
        <f t="shared" si="9"/>
        <v>y</v>
      </c>
      <c r="X3" s="12" t="str">
        <f t="shared" si="10"/>
        <v>y</v>
      </c>
      <c r="Y3" s="12" t="str">
        <f t="shared" si="11"/>
        <v>n</v>
      </c>
      <c r="Z3" s="12" t="str">
        <f t="shared" si="12"/>
        <v>n</v>
      </c>
      <c r="AA3" s="12" t="str">
        <f t="shared" si="13"/>
        <v>n</v>
      </c>
      <c r="AB3" s="12" t="str">
        <f t="shared" si="14"/>
        <v>n</v>
      </c>
      <c r="AC3" s="12" t="str">
        <f t="shared" si="15"/>
        <v>n</v>
      </c>
      <c r="AD3" s="12" t="str">
        <f t="shared" si="16"/>
        <v>n</v>
      </c>
      <c r="AE3" s="15">
        <v>15</v>
      </c>
      <c r="AF3" s="16">
        <v>15</v>
      </c>
      <c r="AG3" s="16">
        <v>-1</v>
      </c>
      <c r="AH3" s="16" t="b">
        <f t="shared" si="17"/>
        <v>1</v>
      </c>
      <c r="AI3" s="15" t="s">
        <v>946</v>
      </c>
      <c r="AJ3" s="12" t="str">
        <f t="shared" si="18"/>
        <v>y</v>
      </c>
      <c r="AK3" s="12" t="str">
        <f t="shared" si="19"/>
        <v>y</v>
      </c>
      <c r="AL3" s="12" t="str">
        <f t="shared" si="20"/>
        <v>n</v>
      </c>
      <c r="AM3" s="12" t="str">
        <f t="shared" si="21"/>
        <v>n</v>
      </c>
      <c r="AN3" s="12" t="str">
        <f t="shared" ref="AN3:AN66" si="25">IF(AND(ISNUMBER(SEARCH("P",$AI3))),"y","n")</f>
        <v>n</v>
      </c>
      <c r="AO3" s="12" t="str">
        <f t="shared" ref="AO3:AO66" si="26">IF(AND(ISNUMBER(SEARCH("F",$AI3))),"y","n")</f>
        <v>n</v>
      </c>
      <c r="AP3" s="12" t="str">
        <f t="shared" si="22"/>
        <v>n</v>
      </c>
      <c r="AQ3" s="12" t="str">
        <f t="shared" si="23"/>
        <v>n</v>
      </c>
      <c r="AR3" s="15">
        <v>100</v>
      </c>
      <c r="AS3" s="16">
        <v>100</v>
      </c>
      <c r="AT3" s="16" t="b">
        <f t="shared" si="24"/>
        <v>1</v>
      </c>
      <c r="AU3" s="12"/>
    </row>
    <row r="4" spans="1:47" ht="14.4" x14ac:dyDescent="0.3">
      <c r="A4" s="12" t="s">
        <v>905</v>
      </c>
      <c r="B4" s="12" t="s">
        <v>212</v>
      </c>
      <c r="C4" s="17">
        <v>43957</v>
      </c>
      <c r="D4" s="12">
        <v>2020</v>
      </c>
      <c r="E4" s="12" t="s">
        <v>19</v>
      </c>
      <c r="F4" s="12" t="s">
        <v>949</v>
      </c>
      <c r="G4" s="13">
        <v>0.50624999999999998</v>
      </c>
      <c r="H4" s="13">
        <v>0.52916666666666667</v>
      </c>
      <c r="I4" s="12" t="s">
        <v>950</v>
      </c>
      <c r="J4" s="15" t="s">
        <v>945</v>
      </c>
      <c r="K4" s="12" t="str">
        <f t="shared" si="0"/>
        <v>y</v>
      </c>
      <c r="L4" s="12" t="str">
        <f t="shared" si="1"/>
        <v>y</v>
      </c>
      <c r="M4" s="12" t="str">
        <f t="shared" si="2"/>
        <v>n</v>
      </c>
      <c r="N4" s="12" t="str">
        <f t="shared" si="3"/>
        <v>n</v>
      </c>
      <c r="O4" s="12" t="str">
        <f t="shared" si="4"/>
        <v>n</v>
      </c>
      <c r="P4" s="12" t="str">
        <f t="shared" si="5"/>
        <v>n</v>
      </c>
      <c r="Q4" s="12" t="str">
        <f t="shared" si="6"/>
        <v>n</v>
      </c>
      <c r="R4" s="12" t="str">
        <f t="shared" si="7"/>
        <v>n</v>
      </c>
      <c r="S4" s="15">
        <v>100</v>
      </c>
      <c r="T4" s="16">
        <v>100</v>
      </c>
      <c r="U4" s="16" t="b">
        <f t="shared" si="8"/>
        <v>1</v>
      </c>
      <c r="V4" s="15" t="s">
        <v>946</v>
      </c>
      <c r="W4" s="12" t="str">
        <f t="shared" si="9"/>
        <v>y</v>
      </c>
      <c r="X4" s="12" t="str">
        <f t="shared" si="10"/>
        <v>y</v>
      </c>
      <c r="Y4" s="12" t="str">
        <f t="shared" si="11"/>
        <v>n</v>
      </c>
      <c r="Z4" s="12" t="str">
        <f t="shared" si="12"/>
        <v>n</v>
      </c>
      <c r="AA4" s="12" t="str">
        <f t="shared" si="13"/>
        <v>n</v>
      </c>
      <c r="AB4" s="12" t="str">
        <f t="shared" si="14"/>
        <v>n</v>
      </c>
      <c r="AC4" s="12" t="str">
        <f t="shared" si="15"/>
        <v>n</v>
      </c>
      <c r="AD4" s="12" t="str">
        <f t="shared" si="16"/>
        <v>n</v>
      </c>
      <c r="AE4" s="15">
        <v>15</v>
      </c>
      <c r="AF4" s="16">
        <v>15</v>
      </c>
      <c r="AG4" s="16">
        <v>-1</v>
      </c>
      <c r="AH4" s="16" t="b">
        <f t="shared" si="17"/>
        <v>1</v>
      </c>
      <c r="AI4" s="15" t="s">
        <v>946</v>
      </c>
      <c r="AJ4" s="12" t="str">
        <f t="shared" si="18"/>
        <v>y</v>
      </c>
      <c r="AK4" s="12" t="str">
        <f t="shared" si="19"/>
        <v>y</v>
      </c>
      <c r="AL4" s="12" t="str">
        <f t="shared" si="20"/>
        <v>n</v>
      </c>
      <c r="AM4" s="12" t="str">
        <f t="shared" si="21"/>
        <v>n</v>
      </c>
      <c r="AN4" s="12" t="str">
        <f t="shared" si="25"/>
        <v>n</v>
      </c>
      <c r="AO4" s="12" t="str">
        <f t="shared" si="26"/>
        <v>n</v>
      </c>
      <c r="AP4" s="12" t="str">
        <f t="shared" si="22"/>
        <v>n</v>
      </c>
      <c r="AQ4" s="12" t="str">
        <f t="shared" si="23"/>
        <v>n</v>
      </c>
      <c r="AR4" s="15">
        <v>100</v>
      </c>
      <c r="AS4" s="16">
        <v>100</v>
      </c>
      <c r="AT4" s="16" t="b">
        <f t="shared" si="24"/>
        <v>1</v>
      </c>
      <c r="AU4" s="12"/>
    </row>
    <row r="5" spans="1:47" ht="14.4" x14ac:dyDescent="0.3">
      <c r="A5" s="12" t="s">
        <v>905</v>
      </c>
      <c r="B5" s="12" t="s">
        <v>212</v>
      </c>
      <c r="C5" s="17">
        <v>43957</v>
      </c>
      <c r="D5" s="12">
        <v>2020</v>
      </c>
      <c r="E5" s="12" t="s">
        <v>19</v>
      </c>
      <c r="F5" s="12" t="s">
        <v>951</v>
      </c>
      <c r="G5" s="13">
        <v>0.50624999999999998</v>
      </c>
      <c r="H5" s="13">
        <v>0.52916666666666667</v>
      </c>
      <c r="I5" s="12" t="s">
        <v>952</v>
      </c>
      <c r="J5" s="15" t="s">
        <v>945</v>
      </c>
      <c r="K5" s="12" t="str">
        <f t="shared" si="0"/>
        <v>y</v>
      </c>
      <c r="L5" s="12" t="str">
        <f t="shared" si="1"/>
        <v>y</v>
      </c>
      <c r="M5" s="12" t="str">
        <f t="shared" si="2"/>
        <v>n</v>
      </c>
      <c r="N5" s="12" t="str">
        <f t="shared" si="3"/>
        <v>n</v>
      </c>
      <c r="O5" s="12" t="str">
        <f t="shared" si="4"/>
        <v>n</v>
      </c>
      <c r="P5" s="12" t="str">
        <f t="shared" si="5"/>
        <v>n</v>
      </c>
      <c r="Q5" s="12" t="str">
        <f t="shared" si="6"/>
        <v>n</v>
      </c>
      <c r="R5" s="12" t="str">
        <f t="shared" si="7"/>
        <v>n</v>
      </c>
      <c r="S5" s="15">
        <v>100</v>
      </c>
      <c r="T5" s="16">
        <v>100</v>
      </c>
      <c r="U5" s="16" t="b">
        <f t="shared" si="8"/>
        <v>1</v>
      </c>
      <c r="V5" s="15" t="s">
        <v>946</v>
      </c>
      <c r="W5" s="12" t="str">
        <f t="shared" si="9"/>
        <v>y</v>
      </c>
      <c r="X5" s="12" t="str">
        <f t="shared" si="10"/>
        <v>y</v>
      </c>
      <c r="Y5" s="12" t="str">
        <f t="shared" si="11"/>
        <v>n</v>
      </c>
      <c r="Z5" s="12" t="str">
        <f t="shared" si="12"/>
        <v>n</v>
      </c>
      <c r="AA5" s="12" t="str">
        <f t="shared" si="13"/>
        <v>n</v>
      </c>
      <c r="AB5" s="12" t="str">
        <f t="shared" si="14"/>
        <v>n</v>
      </c>
      <c r="AC5" s="12" t="str">
        <f t="shared" si="15"/>
        <v>n</v>
      </c>
      <c r="AD5" s="12" t="str">
        <f t="shared" si="16"/>
        <v>n</v>
      </c>
      <c r="AE5" s="15">
        <v>10</v>
      </c>
      <c r="AF5" s="16">
        <v>10</v>
      </c>
      <c r="AG5" s="16">
        <v>-1</v>
      </c>
      <c r="AH5" s="16" t="b">
        <f t="shared" si="17"/>
        <v>1</v>
      </c>
      <c r="AI5" s="15" t="s">
        <v>946</v>
      </c>
      <c r="AJ5" s="12" t="str">
        <f t="shared" si="18"/>
        <v>y</v>
      </c>
      <c r="AK5" s="12" t="str">
        <f t="shared" si="19"/>
        <v>y</v>
      </c>
      <c r="AL5" s="12" t="str">
        <f t="shared" si="20"/>
        <v>n</v>
      </c>
      <c r="AM5" s="12" t="str">
        <f t="shared" si="21"/>
        <v>n</v>
      </c>
      <c r="AN5" s="12" t="str">
        <f t="shared" si="25"/>
        <v>n</v>
      </c>
      <c r="AO5" s="12" t="str">
        <f t="shared" si="26"/>
        <v>n</v>
      </c>
      <c r="AP5" s="12" t="str">
        <f t="shared" si="22"/>
        <v>n</v>
      </c>
      <c r="AQ5" s="12" t="str">
        <f t="shared" si="23"/>
        <v>n</v>
      </c>
      <c r="AR5" s="15">
        <v>100</v>
      </c>
      <c r="AS5" s="16">
        <v>100</v>
      </c>
      <c r="AT5" s="16" t="b">
        <f t="shared" si="24"/>
        <v>1</v>
      </c>
      <c r="AU5" s="12"/>
    </row>
    <row r="6" spans="1:47" ht="14.4" x14ac:dyDescent="0.3">
      <c r="A6" s="12" t="s">
        <v>905</v>
      </c>
      <c r="B6" s="12" t="s">
        <v>212</v>
      </c>
      <c r="C6" s="17">
        <v>43957</v>
      </c>
      <c r="D6" s="12">
        <v>2020</v>
      </c>
      <c r="E6" s="12" t="s">
        <v>19</v>
      </c>
      <c r="F6" s="12" t="s">
        <v>953</v>
      </c>
      <c r="G6" s="13">
        <v>0.50624999999999998</v>
      </c>
      <c r="H6" s="13">
        <v>0.52916666666666667</v>
      </c>
      <c r="I6" s="12" t="s">
        <v>954</v>
      </c>
      <c r="J6" s="15" t="s">
        <v>945</v>
      </c>
      <c r="K6" s="12" t="str">
        <f t="shared" si="0"/>
        <v>y</v>
      </c>
      <c r="L6" s="12" t="str">
        <f t="shared" si="1"/>
        <v>y</v>
      </c>
      <c r="M6" s="12" t="str">
        <f t="shared" si="2"/>
        <v>n</v>
      </c>
      <c r="N6" s="12" t="str">
        <f t="shared" si="3"/>
        <v>n</v>
      </c>
      <c r="O6" s="12" t="str">
        <f t="shared" si="4"/>
        <v>n</v>
      </c>
      <c r="P6" s="12" t="str">
        <f t="shared" si="5"/>
        <v>n</v>
      </c>
      <c r="Q6" s="12" t="str">
        <f t="shared" si="6"/>
        <v>n</v>
      </c>
      <c r="R6" s="12" t="str">
        <f t="shared" si="7"/>
        <v>n</v>
      </c>
      <c r="S6" s="15">
        <v>100</v>
      </c>
      <c r="T6" s="16">
        <v>100</v>
      </c>
      <c r="U6" s="16" t="b">
        <f t="shared" si="8"/>
        <v>1</v>
      </c>
      <c r="V6" s="15" t="s">
        <v>946</v>
      </c>
      <c r="W6" s="12" t="str">
        <f t="shared" si="9"/>
        <v>y</v>
      </c>
      <c r="X6" s="12" t="str">
        <f t="shared" si="10"/>
        <v>y</v>
      </c>
      <c r="Y6" s="12" t="str">
        <f t="shared" si="11"/>
        <v>n</v>
      </c>
      <c r="Z6" s="12" t="str">
        <f t="shared" si="12"/>
        <v>n</v>
      </c>
      <c r="AA6" s="12" t="str">
        <f t="shared" si="13"/>
        <v>n</v>
      </c>
      <c r="AB6" s="12" t="str">
        <f t="shared" si="14"/>
        <v>n</v>
      </c>
      <c r="AC6" s="12" t="str">
        <f t="shared" si="15"/>
        <v>n</v>
      </c>
      <c r="AD6" s="12" t="str">
        <f t="shared" si="16"/>
        <v>n</v>
      </c>
      <c r="AE6" s="15">
        <v>5</v>
      </c>
      <c r="AF6" s="16">
        <v>5</v>
      </c>
      <c r="AG6" s="16">
        <v>-1</v>
      </c>
      <c r="AH6" s="16" t="b">
        <f t="shared" si="17"/>
        <v>1</v>
      </c>
      <c r="AI6" s="15" t="s">
        <v>946</v>
      </c>
      <c r="AJ6" s="12" t="str">
        <f t="shared" si="18"/>
        <v>y</v>
      </c>
      <c r="AK6" s="12" t="str">
        <f t="shared" si="19"/>
        <v>y</v>
      </c>
      <c r="AL6" s="12" t="str">
        <f t="shared" si="20"/>
        <v>n</v>
      </c>
      <c r="AM6" s="12" t="str">
        <f t="shared" si="21"/>
        <v>n</v>
      </c>
      <c r="AN6" s="12" t="str">
        <f t="shared" si="25"/>
        <v>n</v>
      </c>
      <c r="AO6" s="12" t="str">
        <f t="shared" si="26"/>
        <v>n</v>
      </c>
      <c r="AP6" s="12" t="str">
        <f t="shared" si="22"/>
        <v>n</v>
      </c>
      <c r="AQ6" s="12" t="str">
        <f t="shared" si="23"/>
        <v>n</v>
      </c>
      <c r="AR6" s="15">
        <v>100</v>
      </c>
      <c r="AS6" s="16">
        <v>100</v>
      </c>
      <c r="AT6" s="16" t="b">
        <f t="shared" si="24"/>
        <v>1</v>
      </c>
      <c r="AU6" s="12"/>
    </row>
    <row r="7" spans="1:47" ht="14.4" x14ac:dyDescent="0.3">
      <c r="A7" s="12" t="s">
        <v>905</v>
      </c>
      <c r="B7" s="12" t="s">
        <v>212</v>
      </c>
      <c r="C7" s="17">
        <v>43957</v>
      </c>
      <c r="D7" s="12">
        <v>2020</v>
      </c>
      <c r="E7" s="12" t="s">
        <v>19</v>
      </c>
      <c r="F7" s="12" t="s">
        <v>955</v>
      </c>
      <c r="G7" s="13">
        <v>0.50624999999999998</v>
      </c>
      <c r="H7" s="13">
        <v>0.52916666666666667</v>
      </c>
      <c r="I7" s="12" t="s">
        <v>956</v>
      </c>
      <c r="J7" s="15" t="s">
        <v>945</v>
      </c>
      <c r="K7" s="12" t="str">
        <f t="shared" si="0"/>
        <v>y</v>
      </c>
      <c r="L7" s="12" t="str">
        <f t="shared" si="1"/>
        <v>y</v>
      </c>
      <c r="M7" s="12" t="str">
        <f t="shared" si="2"/>
        <v>n</v>
      </c>
      <c r="N7" s="12" t="str">
        <f t="shared" si="3"/>
        <v>n</v>
      </c>
      <c r="O7" s="12" t="str">
        <f t="shared" si="4"/>
        <v>n</v>
      </c>
      <c r="P7" s="12" t="str">
        <f t="shared" si="5"/>
        <v>n</v>
      </c>
      <c r="Q7" s="12" t="str">
        <f t="shared" si="6"/>
        <v>n</v>
      </c>
      <c r="R7" s="12" t="str">
        <f t="shared" si="7"/>
        <v>n</v>
      </c>
      <c r="S7" s="15">
        <v>100</v>
      </c>
      <c r="T7" s="16">
        <v>100</v>
      </c>
      <c r="U7" s="16" t="b">
        <f t="shared" si="8"/>
        <v>1</v>
      </c>
      <c r="V7" s="15" t="s">
        <v>946</v>
      </c>
      <c r="W7" s="12" t="str">
        <f t="shared" si="9"/>
        <v>y</v>
      </c>
      <c r="X7" s="12" t="str">
        <f t="shared" si="10"/>
        <v>y</v>
      </c>
      <c r="Y7" s="12" t="str">
        <f t="shared" si="11"/>
        <v>n</v>
      </c>
      <c r="Z7" s="12" t="str">
        <f t="shared" si="12"/>
        <v>n</v>
      </c>
      <c r="AA7" s="12" t="str">
        <f t="shared" si="13"/>
        <v>n</v>
      </c>
      <c r="AB7" s="12" t="str">
        <f t="shared" si="14"/>
        <v>n</v>
      </c>
      <c r="AC7" s="12" t="str">
        <f t="shared" si="15"/>
        <v>n</v>
      </c>
      <c r="AD7" s="12" t="str">
        <f t="shared" si="16"/>
        <v>n</v>
      </c>
      <c r="AE7" s="15">
        <v>20</v>
      </c>
      <c r="AF7" s="16">
        <v>20</v>
      </c>
      <c r="AG7" s="16">
        <v>-1</v>
      </c>
      <c r="AH7" s="16" t="b">
        <f t="shared" si="17"/>
        <v>1</v>
      </c>
      <c r="AI7" s="15" t="s">
        <v>946</v>
      </c>
      <c r="AJ7" s="12" t="str">
        <f t="shared" si="18"/>
        <v>y</v>
      </c>
      <c r="AK7" s="12" t="str">
        <f t="shared" si="19"/>
        <v>y</v>
      </c>
      <c r="AL7" s="12" t="str">
        <f t="shared" si="20"/>
        <v>n</v>
      </c>
      <c r="AM7" s="12" t="str">
        <f t="shared" si="21"/>
        <v>n</v>
      </c>
      <c r="AN7" s="12" t="str">
        <f t="shared" si="25"/>
        <v>n</v>
      </c>
      <c r="AO7" s="12" t="str">
        <f t="shared" si="26"/>
        <v>n</v>
      </c>
      <c r="AP7" s="12" t="str">
        <f t="shared" si="22"/>
        <v>n</v>
      </c>
      <c r="AQ7" s="12" t="str">
        <f t="shared" si="23"/>
        <v>n</v>
      </c>
      <c r="AR7" s="15">
        <v>100</v>
      </c>
      <c r="AS7" s="16">
        <v>100</v>
      </c>
      <c r="AT7" s="16" t="b">
        <f t="shared" si="24"/>
        <v>1</v>
      </c>
      <c r="AU7" s="12"/>
    </row>
    <row r="8" spans="1:47" ht="14.4" x14ac:dyDescent="0.3">
      <c r="A8" s="12" t="s">
        <v>905</v>
      </c>
      <c r="B8" s="12" t="s">
        <v>212</v>
      </c>
      <c r="C8" s="17">
        <v>43957</v>
      </c>
      <c r="D8" s="12">
        <v>2020</v>
      </c>
      <c r="E8" s="12" t="s">
        <v>19</v>
      </c>
      <c r="F8" s="12" t="s">
        <v>957</v>
      </c>
      <c r="G8" s="13">
        <v>0.50624999999999998</v>
      </c>
      <c r="H8" s="13">
        <v>0.52916666666666667</v>
      </c>
      <c r="I8" s="13" t="s">
        <v>958</v>
      </c>
      <c r="J8" s="14" t="s">
        <v>945</v>
      </c>
      <c r="K8" s="12" t="str">
        <f t="shared" si="0"/>
        <v>y</v>
      </c>
      <c r="L8" s="12" t="str">
        <f t="shared" si="1"/>
        <v>y</v>
      </c>
      <c r="M8" s="12" t="str">
        <f t="shared" si="2"/>
        <v>n</v>
      </c>
      <c r="N8" s="12" t="str">
        <f t="shared" si="3"/>
        <v>n</v>
      </c>
      <c r="O8" s="12" t="str">
        <f t="shared" si="4"/>
        <v>n</v>
      </c>
      <c r="P8" s="12" t="str">
        <f t="shared" si="5"/>
        <v>n</v>
      </c>
      <c r="Q8" s="12" t="str">
        <f t="shared" si="6"/>
        <v>n</v>
      </c>
      <c r="R8" s="12" t="str">
        <f t="shared" si="7"/>
        <v>n</v>
      </c>
      <c r="S8" s="15">
        <v>100</v>
      </c>
      <c r="T8" s="16">
        <v>100</v>
      </c>
      <c r="U8" s="16" t="b">
        <f t="shared" si="8"/>
        <v>1</v>
      </c>
      <c r="V8" s="15" t="s">
        <v>946</v>
      </c>
      <c r="W8" s="12" t="str">
        <f t="shared" si="9"/>
        <v>y</v>
      </c>
      <c r="X8" s="12" t="str">
        <f t="shared" si="10"/>
        <v>y</v>
      </c>
      <c r="Y8" s="12" t="str">
        <f t="shared" si="11"/>
        <v>n</v>
      </c>
      <c r="Z8" s="12" t="str">
        <f t="shared" si="12"/>
        <v>n</v>
      </c>
      <c r="AA8" s="12" t="str">
        <f t="shared" si="13"/>
        <v>n</v>
      </c>
      <c r="AB8" s="12" t="str">
        <f t="shared" si="14"/>
        <v>n</v>
      </c>
      <c r="AC8" s="12" t="str">
        <f t="shared" si="15"/>
        <v>n</v>
      </c>
      <c r="AD8" s="12" t="str">
        <f t="shared" si="16"/>
        <v>n</v>
      </c>
      <c r="AE8" s="15">
        <v>20</v>
      </c>
      <c r="AF8" s="16">
        <v>20</v>
      </c>
      <c r="AG8" s="16">
        <v>-1</v>
      </c>
      <c r="AH8" s="16" t="b">
        <f t="shared" si="17"/>
        <v>1</v>
      </c>
      <c r="AI8" s="15" t="s">
        <v>946</v>
      </c>
      <c r="AJ8" s="12" t="str">
        <f t="shared" si="18"/>
        <v>y</v>
      </c>
      <c r="AK8" s="12" t="str">
        <f t="shared" si="19"/>
        <v>y</v>
      </c>
      <c r="AL8" s="12" t="str">
        <f t="shared" si="20"/>
        <v>n</v>
      </c>
      <c r="AM8" s="12" t="str">
        <f t="shared" si="21"/>
        <v>n</v>
      </c>
      <c r="AN8" s="12" t="str">
        <f t="shared" si="25"/>
        <v>n</v>
      </c>
      <c r="AO8" s="12" t="str">
        <f t="shared" si="26"/>
        <v>n</v>
      </c>
      <c r="AP8" s="12" t="str">
        <f t="shared" si="22"/>
        <v>n</v>
      </c>
      <c r="AQ8" s="12" t="str">
        <f t="shared" si="23"/>
        <v>n</v>
      </c>
      <c r="AR8" s="15">
        <v>100</v>
      </c>
      <c r="AS8" s="16">
        <v>100</v>
      </c>
      <c r="AT8" s="16" t="b">
        <f t="shared" si="24"/>
        <v>1</v>
      </c>
      <c r="AU8" s="12"/>
    </row>
    <row r="9" spans="1:47" ht="14.4" x14ac:dyDescent="0.3">
      <c r="A9" s="12" t="s">
        <v>905</v>
      </c>
      <c r="B9" s="12" t="s">
        <v>212</v>
      </c>
      <c r="C9" s="17">
        <v>43957</v>
      </c>
      <c r="D9" s="12">
        <v>2020</v>
      </c>
      <c r="E9" s="12" t="s">
        <v>19</v>
      </c>
      <c r="F9" s="12" t="s">
        <v>959</v>
      </c>
      <c r="G9" s="13">
        <v>0.50624999999999998</v>
      </c>
      <c r="H9" s="13">
        <v>0.52916666666666667</v>
      </c>
      <c r="I9" s="12" t="s">
        <v>960</v>
      </c>
      <c r="J9" s="15" t="s">
        <v>945</v>
      </c>
      <c r="K9" s="12" t="str">
        <f t="shared" si="0"/>
        <v>y</v>
      </c>
      <c r="L9" s="12" t="str">
        <f t="shared" si="1"/>
        <v>y</v>
      </c>
      <c r="M9" s="12" t="str">
        <f t="shared" si="2"/>
        <v>n</v>
      </c>
      <c r="N9" s="12" t="str">
        <f t="shared" si="3"/>
        <v>n</v>
      </c>
      <c r="O9" s="12" t="str">
        <f t="shared" si="4"/>
        <v>n</v>
      </c>
      <c r="P9" s="12" t="str">
        <f t="shared" si="5"/>
        <v>n</v>
      </c>
      <c r="Q9" s="12" t="str">
        <f t="shared" si="6"/>
        <v>n</v>
      </c>
      <c r="R9" s="12" t="str">
        <f t="shared" si="7"/>
        <v>n</v>
      </c>
      <c r="S9" s="15">
        <v>100</v>
      </c>
      <c r="T9" s="16">
        <v>100</v>
      </c>
      <c r="U9" s="16" t="b">
        <f t="shared" si="8"/>
        <v>1</v>
      </c>
      <c r="V9" s="15" t="s">
        <v>946</v>
      </c>
      <c r="W9" s="12" t="str">
        <f t="shared" si="9"/>
        <v>y</v>
      </c>
      <c r="X9" s="12" t="str">
        <f t="shared" si="10"/>
        <v>y</v>
      </c>
      <c r="Y9" s="12" t="str">
        <f t="shared" si="11"/>
        <v>n</v>
      </c>
      <c r="Z9" s="12" t="str">
        <f t="shared" si="12"/>
        <v>n</v>
      </c>
      <c r="AA9" s="12" t="str">
        <f t="shared" si="13"/>
        <v>n</v>
      </c>
      <c r="AB9" s="12" t="str">
        <f t="shared" si="14"/>
        <v>n</v>
      </c>
      <c r="AC9" s="12" t="str">
        <f t="shared" si="15"/>
        <v>n</v>
      </c>
      <c r="AD9" s="12" t="str">
        <f t="shared" si="16"/>
        <v>n</v>
      </c>
      <c r="AE9" s="15">
        <v>5</v>
      </c>
      <c r="AF9" s="16">
        <v>5</v>
      </c>
      <c r="AG9" s="16">
        <v>-1</v>
      </c>
      <c r="AH9" s="16" t="b">
        <f t="shared" si="17"/>
        <v>1</v>
      </c>
      <c r="AI9" s="15" t="s">
        <v>946</v>
      </c>
      <c r="AJ9" s="12" t="str">
        <f t="shared" si="18"/>
        <v>y</v>
      </c>
      <c r="AK9" s="12" t="str">
        <f t="shared" si="19"/>
        <v>y</v>
      </c>
      <c r="AL9" s="12" t="str">
        <f t="shared" si="20"/>
        <v>n</v>
      </c>
      <c r="AM9" s="12" t="str">
        <f t="shared" si="21"/>
        <v>n</v>
      </c>
      <c r="AN9" s="12" t="str">
        <f t="shared" si="25"/>
        <v>n</v>
      </c>
      <c r="AO9" s="12" t="str">
        <f t="shared" si="26"/>
        <v>n</v>
      </c>
      <c r="AP9" s="12" t="str">
        <f t="shared" si="22"/>
        <v>n</v>
      </c>
      <c r="AQ9" s="12" t="str">
        <f t="shared" si="23"/>
        <v>n</v>
      </c>
      <c r="AR9" s="15">
        <v>100</v>
      </c>
      <c r="AS9" s="16">
        <v>100</v>
      </c>
      <c r="AT9" s="16" t="b">
        <f t="shared" si="24"/>
        <v>1</v>
      </c>
      <c r="AU9" s="12" t="s">
        <v>961</v>
      </c>
    </row>
    <row r="10" spans="1:47" ht="14.4" x14ac:dyDescent="0.3">
      <c r="A10" s="12" t="s">
        <v>905</v>
      </c>
      <c r="B10" s="12" t="s">
        <v>212</v>
      </c>
      <c r="C10" s="17">
        <v>43957</v>
      </c>
      <c r="D10" s="12">
        <v>2020</v>
      </c>
      <c r="E10" s="12" t="s">
        <v>19</v>
      </c>
      <c r="F10" s="12" t="s">
        <v>962</v>
      </c>
      <c r="G10" s="13">
        <v>0.50624999999999998</v>
      </c>
      <c r="H10" s="13">
        <v>0.52916666666666667</v>
      </c>
      <c r="I10" s="12" t="s">
        <v>963</v>
      </c>
      <c r="J10" s="15" t="s">
        <v>945</v>
      </c>
      <c r="K10" s="12" t="str">
        <f t="shared" si="0"/>
        <v>y</v>
      </c>
      <c r="L10" s="12" t="str">
        <f t="shared" si="1"/>
        <v>y</v>
      </c>
      <c r="M10" s="12" t="str">
        <f t="shared" si="2"/>
        <v>n</v>
      </c>
      <c r="N10" s="12" t="str">
        <f t="shared" si="3"/>
        <v>n</v>
      </c>
      <c r="O10" s="12" t="str">
        <f t="shared" si="4"/>
        <v>n</v>
      </c>
      <c r="P10" s="12" t="str">
        <f t="shared" si="5"/>
        <v>n</v>
      </c>
      <c r="Q10" s="12" t="str">
        <f t="shared" si="6"/>
        <v>n</v>
      </c>
      <c r="R10" s="12" t="str">
        <f t="shared" si="7"/>
        <v>n</v>
      </c>
      <c r="S10" s="15">
        <v>100</v>
      </c>
      <c r="T10" s="16">
        <v>100</v>
      </c>
      <c r="U10" s="16" t="b">
        <f t="shared" si="8"/>
        <v>1</v>
      </c>
      <c r="V10" s="15" t="s">
        <v>946</v>
      </c>
      <c r="W10" s="12" t="str">
        <f t="shared" si="9"/>
        <v>y</v>
      </c>
      <c r="X10" s="12" t="str">
        <f t="shared" si="10"/>
        <v>y</v>
      </c>
      <c r="Y10" s="12" t="str">
        <f t="shared" si="11"/>
        <v>n</v>
      </c>
      <c r="Z10" s="12" t="str">
        <f t="shared" si="12"/>
        <v>n</v>
      </c>
      <c r="AA10" s="12" t="str">
        <f t="shared" si="13"/>
        <v>n</v>
      </c>
      <c r="AB10" s="12" t="str">
        <f t="shared" si="14"/>
        <v>n</v>
      </c>
      <c r="AC10" s="12" t="str">
        <f t="shared" si="15"/>
        <v>n</v>
      </c>
      <c r="AD10" s="12" t="str">
        <f t="shared" si="16"/>
        <v>n</v>
      </c>
      <c r="AE10" s="15">
        <v>20</v>
      </c>
      <c r="AF10" s="16">
        <v>20</v>
      </c>
      <c r="AG10" s="16">
        <v>-1</v>
      </c>
      <c r="AH10" s="16" t="b">
        <f t="shared" si="17"/>
        <v>1</v>
      </c>
      <c r="AI10" s="15" t="s">
        <v>946</v>
      </c>
      <c r="AJ10" s="12" t="str">
        <f t="shared" si="18"/>
        <v>y</v>
      </c>
      <c r="AK10" s="12" t="str">
        <f t="shared" si="19"/>
        <v>y</v>
      </c>
      <c r="AL10" s="12" t="str">
        <f t="shared" si="20"/>
        <v>n</v>
      </c>
      <c r="AM10" s="12" t="str">
        <f t="shared" si="21"/>
        <v>n</v>
      </c>
      <c r="AN10" s="12" t="str">
        <f t="shared" si="25"/>
        <v>n</v>
      </c>
      <c r="AO10" s="12" t="str">
        <f t="shared" si="26"/>
        <v>n</v>
      </c>
      <c r="AP10" s="12" t="str">
        <f t="shared" si="22"/>
        <v>n</v>
      </c>
      <c r="AQ10" s="12" t="str">
        <f t="shared" si="23"/>
        <v>n</v>
      </c>
      <c r="AR10" s="15">
        <v>100</v>
      </c>
      <c r="AS10" s="16">
        <v>100</v>
      </c>
      <c r="AT10" s="16" t="b">
        <f t="shared" si="24"/>
        <v>1</v>
      </c>
      <c r="AU10" s="12"/>
    </row>
    <row r="11" spans="1:47" ht="14.4" x14ac:dyDescent="0.3">
      <c r="A11" s="12" t="s">
        <v>905</v>
      </c>
      <c r="B11" s="12" t="s">
        <v>212</v>
      </c>
      <c r="C11" s="17">
        <v>43957</v>
      </c>
      <c r="D11" s="12">
        <v>2020</v>
      </c>
      <c r="E11" s="12" t="s">
        <v>19</v>
      </c>
      <c r="F11" s="12" t="s">
        <v>964</v>
      </c>
      <c r="G11" s="13">
        <v>0.50624999999999998</v>
      </c>
      <c r="H11" s="13">
        <v>0.52916666666666667</v>
      </c>
      <c r="I11" s="12" t="s">
        <v>965</v>
      </c>
      <c r="J11" s="15" t="s">
        <v>945</v>
      </c>
      <c r="K11" s="12" t="str">
        <f t="shared" si="0"/>
        <v>y</v>
      </c>
      <c r="L11" s="12" t="str">
        <f t="shared" si="1"/>
        <v>y</v>
      </c>
      <c r="M11" s="12" t="str">
        <f t="shared" si="2"/>
        <v>n</v>
      </c>
      <c r="N11" s="12" t="str">
        <f t="shared" si="3"/>
        <v>n</v>
      </c>
      <c r="O11" s="12" t="str">
        <f t="shared" si="4"/>
        <v>n</v>
      </c>
      <c r="P11" s="12" t="str">
        <f t="shared" si="5"/>
        <v>n</v>
      </c>
      <c r="Q11" s="12" t="str">
        <f t="shared" si="6"/>
        <v>n</v>
      </c>
      <c r="R11" s="12" t="str">
        <f t="shared" si="7"/>
        <v>n</v>
      </c>
      <c r="S11" s="15">
        <v>100</v>
      </c>
      <c r="T11" s="16">
        <v>100</v>
      </c>
      <c r="U11" s="16" t="b">
        <f t="shared" si="8"/>
        <v>1</v>
      </c>
      <c r="V11" s="15" t="s">
        <v>946</v>
      </c>
      <c r="W11" s="12" t="str">
        <f t="shared" si="9"/>
        <v>y</v>
      </c>
      <c r="X11" s="12" t="str">
        <f t="shared" si="10"/>
        <v>y</v>
      </c>
      <c r="Y11" s="12" t="str">
        <f t="shared" si="11"/>
        <v>n</v>
      </c>
      <c r="Z11" s="12" t="str">
        <f t="shared" si="12"/>
        <v>n</v>
      </c>
      <c r="AA11" s="12" t="str">
        <f t="shared" si="13"/>
        <v>n</v>
      </c>
      <c r="AB11" s="12" t="str">
        <f t="shared" si="14"/>
        <v>n</v>
      </c>
      <c r="AC11" s="12" t="str">
        <f t="shared" si="15"/>
        <v>n</v>
      </c>
      <c r="AD11" s="12" t="str">
        <f t="shared" si="16"/>
        <v>n</v>
      </c>
      <c r="AE11" s="15">
        <v>15</v>
      </c>
      <c r="AF11" s="16">
        <v>15</v>
      </c>
      <c r="AG11" s="16">
        <v>-1</v>
      </c>
      <c r="AH11" s="16" t="b">
        <f t="shared" si="17"/>
        <v>1</v>
      </c>
      <c r="AI11" s="15" t="s">
        <v>966</v>
      </c>
      <c r="AJ11" s="12" t="str">
        <f t="shared" si="18"/>
        <v>y</v>
      </c>
      <c r="AK11" s="12" t="str">
        <f t="shared" si="19"/>
        <v>y</v>
      </c>
      <c r="AL11" s="12" t="str">
        <f t="shared" si="20"/>
        <v>y</v>
      </c>
      <c r="AM11" s="12" t="str">
        <f t="shared" si="21"/>
        <v>n</v>
      </c>
      <c r="AN11" s="12" t="str">
        <f t="shared" si="25"/>
        <v>n</v>
      </c>
      <c r="AO11" s="12" t="str">
        <f t="shared" si="26"/>
        <v>n</v>
      </c>
      <c r="AP11" s="12" t="str">
        <f t="shared" si="22"/>
        <v>n</v>
      </c>
      <c r="AQ11" s="12" t="str">
        <f t="shared" si="23"/>
        <v>n</v>
      </c>
      <c r="AR11" s="15">
        <v>100</v>
      </c>
      <c r="AS11" s="16">
        <v>100</v>
      </c>
      <c r="AT11" s="16" t="b">
        <f t="shared" si="24"/>
        <v>1</v>
      </c>
      <c r="AU11" s="12"/>
    </row>
    <row r="12" spans="1:47" ht="14.4" x14ac:dyDescent="0.3">
      <c r="A12" s="12" t="s">
        <v>905</v>
      </c>
      <c r="B12" s="12" t="s">
        <v>212</v>
      </c>
      <c r="C12" s="17">
        <v>43957</v>
      </c>
      <c r="D12" s="12">
        <v>2020</v>
      </c>
      <c r="E12" s="12" t="s">
        <v>19</v>
      </c>
      <c r="F12" s="12" t="s">
        <v>967</v>
      </c>
      <c r="G12" s="13">
        <v>0.50624999999999998</v>
      </c>
      <c r="H12" s="13">
        <v>0.52916666666666667</v>
      </c>
      <c r="I12" s="12" t="s">
        <v>968</v>
      </c>
      <c r="J12" s="15" t="s">
        <v>945</v>
      </c>
      <c r="K12" s="12" t="str">
        <f t="shared" si="0"/>
        <v>y</v>
      </c>
      <c r="L12" s="12" t="str">
        <f t="shared" si="1"/>
        <v>y</v>
      </c>
      <c r="M12" s="12" t="str">
        <f t="shared" si="2"/>
        <v>n</v>
      </c>
      <c r="N12" s="12" t="str">
        <f t="shared" si="3"/>
        <v>n</v>
      </c>
      <c r="O12" s="12" t="str">
        <f t="shared" si="4"/>
        <v>n</v>
      </c>
      <c r="P12" s="12" t="str">
        <f t="shared" si="5"/>
        <v>n</v>
      </c>
      <c r="Q12" s="12" t="str">
        <f t="shared" si="6"/>
        <v>n</v>
      </c>
      <c r="R12" s="12" t="str">
        <f t="shared" si="7"/>
        <v>n</v>
      </c>
      <c r="S12" s="15">
        <v>100</v>
      </c>
      <c r="T12" s="16">
        <v>100</v>
      </c>
      <c r="U12" s="16" t="b">
        <f t="shared" si="8"/>
        <v>1</v>
      </c>
      <c r="V12" s="15" t="s">
        <v>946</v>
      </c>
      <c r="W12" s="12" t="str">
        <f t="shared" si="9"/>
        <v>y</v>
      </c>
      <c r="X12" s="12" t="str">
        <f t="shared" si="10"/>
        <v>y</v>
      </c>
      <c r="Y12" s="12" t="str">
        <f t="shared" si="11"/>
        <v>n</v>
      </c>
      <c r="Z12" s="12" t="str">
        <f t="shared" si="12"/>
        <v>n</v>
      </c>
      <c r="AA12" s="12" t="str">
        <f t="shared" si="13"/>
        <v>n</v>
      </c>
      <c r="AB12" s="12" t="str">
        <f t="shared" si="14"/>
        <v>n</v>
      </c>
      <c r="AC12" s="12" t="str">
        <f t="shared" si="15"/>
        <v>n</v>
      </c>
      <c r="AD12" s="12" t="str">
        <f t="shared" si="16"/>
        <v>n</v>
      </c>
      <c r="AE12" s="15">
        <v>20</v>
      </c>
      <c r="AF12" s="16">
        <v>20</v>
      </c>
      <c r="AG12" s="16">
        <v>-1</v>
      </c>
      <c r="AH12" s="16" t="b">
        <f t="shared" si="17"/>
        <v>1</v>
      </c>
      <c r="AI12" s="15" t="s">
        <v>946</v>
      </c>
      <c r="AJ12" s="12" t="str">
        <f t="shared" si="18"/>
        <v>y</v>
      </c>
      <c r="AK12" s="12" t="str">
        <f t="shared" si="19"/>
        <v>y</v>
      </c>
      <c r="AL12" s="12" t="str">
        <f t="shared" si="20"/>
        <v>n</v>
      </c>
      <c r="AM12" s="12" t="str">
        <f t="shared" si="21"/>
        <v>n</v>
      </c>
      <c r="AN12" s="12" t="str">
        <f t="shared" si="25"/>
        <v>n</v>
      </c>
      <c r="AO12" s="12" t="str">
        <f t="shared" si="26"/>
        <v>n</v>
      </c>
      <c r="AP12" s="12" t="str">
        <f t="shared" si="22"/>
        <v>n</v>
      </c>
      <c r="AQ12" s="12" t="str">
        <f t="shared" si="23"/>
        <v>n</v>
      </c>
      <c r="AR12" s="15">
        <v>100</v>
      </c>
      <c r="AS12" s="16">
        <v>100</v>
      </c>
      <c r="AT12" s="16" t="b">
        <f t="shared" si="24"/>
        <v>1</v>
      </c>
      <c r="AU12" s="12" t="s">
        <v>969</v>
      </c>
    </row>
    <row r="13" spans="1:47" ht="14.4" x14ac:dyDescent="0.3">
      <c r="A13" s="12" t="s">
        <v>905</v>
      </c>
      <c r="B13" s="12" t="s">
        <v>212</v>
      </c>
      <c r="C13" s="17">
        <v>43957</v>
      </c>
      <c r="D13" s="12">
        <v>2020</v>
      </c>
      <c r="E13" s="12" t="s">
        <v>19</v>
      </c>
      <c r="F13" s="12" t="s">
        <v>970</v>
      </c>
      <c r="G13" s="13">
        <v>0.50624999999999998</v>
      </c>
      <c r="H13" s="13">
        <v>0.52916666666666667</v>
      </c>
      <c r="I13" s="12" t="s">
        <v>971</v>
      </c>
      <c r="J13" s="15" t="s">
        <v>945</v>
      </c>
      <c r="K13" s="12" t="str">
        <f t="shared" si="0"/>
        <v>y</v>
      </c>
      <c r="L13" s="12" t="str">
        <f t="shared" si="1"/>
        <v>y</v>
      </c>
      <c r="M13" s="12" t="str">
        <f t="shared" si="2"/>
        <v>n</v>
      </c>
      <c r="N13" s="12" t="str">
        <f t="shared" si="3"/>
        <v>n</v>
      </c>
      <c r="O13" s="12" t="str">
        <f t="shared" si="4"/>
        <v>n</v>
      </c>
      <c r="P13" s="12" t="str">
        <f t="shared" si="5"/>
        <v>n</v>
      </c>
      <c r="Q13" s="12" t="str">
        <f t="shared" si="6"/>
        <v>n</v>
      </c>
      <c r="R13" s="12" t="str">
        <f t="shared" si="7"/>
        <v>n</v>
      </c>
      <c r="S13" s="15">
        <v>100</v>
      </c>
      <c r="T13" s="16">
        <v>100</v>
      </c>
      <c r="U13" s="16" t="b">
        <f t="shared" si="8"/>
        <v>1</v>
      </c>
      <c r="V13" s="15" t="s">
        <v>946</v>
      </c>
      <c r="W13" s="12" t="str">
        <f t="shared" si="9"/>
        <v>y</v>
      </c>
      <c r="X13" s="12" t="str">
        <f t="shared" si="10"/>
        <v>y</v>
      </c>
      <c r="Y13" s="12" t="str">
        <f t="shared" si="11"/>
        <v>n</v>
      </c>
      <c r="Z13" s="12" t="str">
        <f t="shared" si="12"/>
        <v>n</v>
      </c>
      <c r="AA13" s="12" t="str">
        <f t="shared" si="13"/>
        <v>n</v>
      </c>
      <c r="AB13" s="12" t="str">
        <f t="shared" si="14"/>
        <v>n</v>
      </c>
      <c r="AC13" s="12" t="str">
        <f t="shared" si="15"/>
        <v>n</v>
      </c>
      <c r="AD13" s="12" t="str">
        <f t="shared" si="16"/>
        <v>n</v>
      </c>
      <c r="AE13" s="15">
        <v>15</v>
      </c>
      <c r="AF13" s="16">
        <v>15</v>
      </c>
      <c r="AG13" s="16">
        <v>-1</v>
      </c>
      <c r="AH13" s="16" t="b">
        <f t="shared" si="17"/>
        <v>1</v>
      </c>
      <c r="AI13" s="15" t="s">
        <v>946</v>
      </c>
      <c r="AJ13" s="12" t="str">
        <f t="shared" si="18"/>
        <v>y</v>
      </c>
      <c r="AK13" s="12" t="str">
        <f t="shared" si="19"/>
        <v>y</v>
      </c>
      <c r="AL13" s="12" t="str">
        <f t="shared" si="20"/>
        <v>n</v>
      </c>
      <c r="AM13" s="12" t="str">
        <f t="shared" si="21"/>
        <v>n</v>
      </c>
      <c r="AN13" s="12" t="str">
        <f t="shared" si="25"/>
        <v>n</v>
      </c>
      <c r="AO13" s="12" t="str">
        <f t="shared" si="26"/>
        <v>n</v>
      </c>
      <c r="AP13" s="12" t="str">
        <f t="shared" si="22"/>
        <v>n</v>
      </c>
      <c r="AQ13" s="12" t="str">
        <f t="shared" si="23"/>
        <v>n</v>
      </c>
      <c r="AR13" s="15">
        <v>100</v>
      </c>
      <c r="AS13" s="16">
        <v>100</v>
      </c>
      <c r="AT13" s="16" t="b">
        <f t="shared" si="24"/>
        <v>1</v>
      </c>
      <c r="AU13" s="12"/>
    </row>
    <row r="14" spans="1:47" ht="14.4" x14ac:dyDescent="0.3">
      <c r="A14" s="12" t="s">
        <v>905</v>
      </c>
      <c r="B14" s="12" t="s">
        <v>212</v>
      </c>
      <c r="C14" s="17">
        <v>43957</v>
      </c>
      <c r="D14" s="12">
        <v>2020</v>
      </c>
      <c r="E14" s="12" t="s">
        <v>19</v>
      </c>
      <c r="F14" s="12" t="s">
        <v>972</v>
      </c>
      <c r="G14" s="13">
        <v>0.50624999999999998</v>
      </c>
      <c r="H14" s="13">
        <v>0.52916666666666667</v>
      </c>
      <c r="I14" s="12" t="s">
        <v>973</v>
      </c>
      <c r="J14" s="15" t="s">
        <v>945</v>
      </c>
      <c r="K14" s="12" t="str">
        <f t="shared" si="0"/>
        <v>y</v>
      </c>
      <c r="L14" s="12" t="str">
        <f t="shared" si="1"/>
        <v>y</v>
      </c>
      <c r="M14" s="12" t="str">
        <f t="shared" si="2"/>
        <v>n</v>
      </c>
      <c r="N14" s="12" t="str">
        <f t="shared" si="3"/>
        <v>n</v>
      </c>
      <c r="O14" s="12" t="str">
        <f t="shared" si="4"/>
        <v>n</v>
      </c>
      <c r="P14" s="12" t="str">
        <f t="shared" si="5"/>
        <v>n</v>
      </c>
      <c r="Q14" s="12" t="str">
        <f t="shared" si="6"/>
        <v>n</v>
      </c>
      <c r="R14" s="12" t="str">
        <f t="shared" si="7"/>
        <v>n</v>
      </c>
      <c r="S14" s="15">
        <v>100</v>
      </c>
      <c r="T14" s="16">
        <v>100</v>
      </c>
      <c r="U14" s="16" t="b">
        <f t="shared" si="8"/>
        <v>1</v>
      </c>
      <c r="V14" s="15" t="s">
        <v>946</v>
      </c>
      <c r="W14" s="12" t="str">
        <f t="shared" si="9"/>
        <v>y</v>
      </c>
      <c r="X14" s="12" t="str">
        <f t="shared" si="10"/>
        <v>y</v>
      </c>
      <c r="Y14" s="12" t="str">
        <f t="shared" si="11"/>
        <v>n</v>
      </c>
      <c r="Z14" s="12" t="str">
        <f t="shared" si="12"/>
        <v>n</v>
      </c>
      <c r="AA14" s="12" t="str">
        <f t="shared" si="13"/>
        <v>n</v>
      </c>
      <c r="AB14" s="12" t="str">
        <f t="shared" si="14"/>
        <v>n</v>
      </c>
      <c r="AC14" s="12" t="str">
        <f t="shared" si="15"/>
        <v>n</v>
      </c>
      <c r="AD14" s="12" t="str">
        <f t="shared" si="16"/>
        <v>n</v>
      </c>
      <c r="AE14" s="15">
        <v>10</v>
      </c>
      <c r="AF14" s="16">
        <v>10</v>
      </c>
      <c r="AG14" s="16">
        <v>-1</v>
      </c>
      <c r="AH14" s="16" t="b">
        <f t="shared" si="17"/>
        <v>1</v>
      </c>
      <c r="AI14" s="15" t="s">
        <v>966</v>
      </c>
      <c r="AJ14" s="12" t="str">
        <f t="shared" si="18"/>
        <v>y</v>
      </c>
      <c r="AK14" s="12" t="str">
        <f t="shared" si="19"/>
        <v>y</v>
      </c>
      <c r="AL14" s="12" t="str">
        <f t="shared" si="20"/>
        <v>y</v>
      </c>
      <c r="AM14" s="12" t="str">
        <f t="shared" si="21"/>
        <v>n</v>
      </c>
      <c r="AN14" s="12" t="str">
        <f t="shared" si="25"/>
        <v>n</v>
      </c>
      <c r="AO14" s="12" t="str">
        <f t="shared" si="26"/>
        <v>n</v>
      </c>
      <c r="AP14" s="12" t="str">
        <f t="shared" si="22"/>
        <v>n</v>
      </c>
      <c r="AQ14" s="12" t="str">
        <f t="shared" si="23"/>
        <v>n</v>
      </c>
      <c r="AR14" s="15">
        <v>100</v>
      </c>
      <c r="AS14" s="16">
        <v>100</v>
      </c>
      <c r="AT14" s="16" t="b">
        <f t="shared" si="24"/>
        <v>1</v>
      </c>
      <c r="AU14" s="12" t="s">
        <v>974</v>
      </c>
    </row>
    <row r="15" spans="1:47" ht="14.4" x14ac:dyDescent="0.3">
      <c r="A15" s="12" t="s">
        <v>905</v>
      </c>
      <c r="B15" s="12" t="s">
        <v>212</v>
      </c>
      <c r="C15" s="17">
        <v>43957</v>
      </c>
      <c r="D15" s="12">
        <v>2020</v>
      </c>
      <c r="E15" s="12" t="s">
        <v>19</v>
      </c>
      <c r="F15" s="12" t="s">
        <v>975</v>
      </c>
      <c r="G15" s="13">
        <v>0.50624999999999998</v>
      </c>
      <c r="H15" s="13">
        <v>0.52916666666666667</v>
      </c>
      <c r="I15" s="12" t="s">
        <v>976</v>
      </c>
      <c r="J15" s="15" t="s">
        <v>945</v>
      </c>
      <c r="K15" s="12" t="str">
        <f t="shared" si="0"/>
        <v>y</v>
      </c>
      <c r="L15" s="12" t="str">
        <f t="shared" si="1"/>
        <v>y</v>
      </c>
      <c r="M15" s="12" t="str">
        <f t="shared" si="2"/>
        <v>n</v>
      </c>
      <c r="N15" s="12" t="str">
        <f t="shared" si="3"/>
        <v>n</v>
      </c>
      <c r="O15" s="12" t="str">
        <f t="shared" si="4"/>
        <v>n</v>
      </c>
      <c r="P15" s="12" t="str">
        <f t="shared" si="5"/>
        <v>n</v>
      </c>
      <c r="Q15" s="12" t="str">
        <f t="shared" si="6"/>
        <v>n</v>
      </c>
      <c r="R15" s="12" t="str">
        <f t="shared" si="7"/>
        <v>n</v>
      </c>
      <c r="S15" s="15">
        <v>100</v>
      </c>
      <c r="T15" s="16">
        <v>100</v>
      </c>
      <c r="U15" s="16" t="b">
        <f t="shared" si="8"/>
        <v>1</v>
      </c>
      <c r="V15" s="15" t="s">
        <v>946</v>
      </c>
      <c r="W15" s="12" t="str">
        <f t="shared" si="9"/>
        <v>y</v>
      </c>
      <c r="X15" s="12" t="str">
        <f t="shared" si="10"/>
        <v>y</v>
      </c>
      <c r="Y15" s="12" t="str">
        <f t="shared" si="11"/>
        <v>n</v>
      </c>
      <c r="Z15" s="12" t="str">
        <f t="shared" si="12"/>
        <v>n</v>
      </c>
      <c r="AA15" s="12" t="str">
        <f t="shared" si="13"/>
        <v>n</v>
      </c>
      <c r="AB15" s="12" t="str">
        <f t="shared" si="14"/>
        <v>n</v>
      </c>
      <c r="AC15" s="12" t="str">
        <f t="shared" si="15"/>
        <v>n</v>
      </c>
      <c r="AD15" s="12" t="str">
        <f t="shared" si="16"/>
        <v>n</v>
      </c>
      <c r="AE15" s="15">
        <v>10</v>
      </c>
      <c r="AF15" s="16">
        <v>10</v>
      </c>
      <c r="AG15" s="16">
        <v>-1</v>
      </c>
      <c r="AH15" s="16" t="b">
        <f t="shared" si="17"/>
        <v>1</v>
      </c>
      <c r="AI15" s="15" t="s">
        <v>946</v>
      </c>
      <c r="AJ15" s="12" t="str">
        <f t="shared" si="18"/>
        <v>y</v>
      </c>
      <c r="AK15" s="12" t="str">
        <f t="shared" si="19"/>
        <v>y</v>
      </c>
      <c r="AL15" s="12" t="str">
        <f t="shared" si="20"/>
        <v>n</v>
      </c>
      <c r="AM15" s="12" t="str">
        <f t="shared" si="21"/>
        <v>n</v>
      </c>
      <c r="AN15" s="12" t="str">
        <f t="shared" si="25"/>
        <v>n</v>
      </c>
      <c r="AO15" s="12" t="str">
        <f t="shared" si="26"/>
        <v>n</v>
      </c>
      <c r="AP15" s="12" t="str">
        <f t="shared" si="22"/>
        <v>n</v>
      </c>
      <c r="AQ15" s="12" t="str">
        <f t="shared" si="23"/>
        <v>n</v>
      </c>
      <c r="AR15" s="15">
        <v>100</v>
      </c>
      <c r="AS15" s="16">
        <v>100</v>
      </c>
      <c r="AT15" s="16" t="b">
        <f t="shared" si="24"/>
        <v>1</v>
      </c>
      <c r="AU15" s="12"/>
    </row>
    <row r="16" spans="1:47" ht="14.4" x14ac:dyDescent="0.3">
      <c r="A16" s="12" t="s">
        <v>905</v>
      </c>
      <c r="B16" s="12" t="s">
        <v>212</v>
      </c>
      <c r="C16" s="17">
        <v>43957</v>
      </c>
      <c r="D16" s="12">
        <v>2020</v>
      </c>
      <c r="E16" s="12" t="s">
        <v>19</v>
      </c>
      <c r="F16" s="12" t="s">
        <v>977</v>
      </c>
      <c r="G16" s="13">
        <v>0.50624999999999998</v>
      </c>
      <c r="H16" s="13">
        <v>0.52916666666666667</v>
      </c>
      <c r="I16" s="12" t="s">
        <v>978</v>
      </c>
      <c r="J16" s="15" t="s">
        <v>945</v>
      </c>
      <c r="K16" s="12" t="str">
        <f t="shared" si="0"/>
        <v>y</v>
      </c>
      <c r="L16" s="12" t="str">
        <f t="shared" si="1"/>
        <v>y</v>
      </c>
      <c r="M16" s="12" t="str">
        <f t="shared" si="2"/>
        <v>n</v>
      </c>
      <c r="N16" s="12" t="str">
        <f t="shared" si="3"/>
        <v>n</v>
      </c>
      <c r="O16" s="12" t="str">
        <f t="shared" si="4"/>
        <v>n</v>
      </c>
      <c r="P16" s="12" t="str">
        <f t="shared" si="5"/>
        <v>n</v>
      </c>
      <c r="Q16" s="12" t="str">
        <f t="shared" si="6"/>
        <v>n</v>
      </c>
      <c r="R16" s="12" t="str">
        <f t="shared" si="7"/>
        <v>n</v>
      </c>
      <c r="S16" s="15">
        <v>100</v>
      </c>
      <c r="T16" s="16">
        <v>100</v>
      </c>
      <c r="U16" s="16" t="b">
        <f t="shared" si="8"/>
        <v>1</v>
      </c>
      <c r="V16" s="15" t="s">
        <v>946</v>
      </c>
      <c r="W16" s="12" t="str">
        <f t="shared" si="9"/>
        <v>y</v>
      </c>
      <c r="X16" s="12" t="str">
        <f t="shared" si="10"/>
        <v>y</v>
      </c>
      <c r="Y16" s="12" t="str">
        <f t="shared" si="11"/>
        <v>n</v>
      </c>
      <c r="Z16" s="12" t="str">
        <f t="shared" si="12"/>
        <v>n</v>
      </c>
      <c r="AA16" s="12" t="str">
        <f t="shared" si="13"/>
        <v>n</v>
      </c>
      <c r="AB16" s="12" t="str">
        <f t="shared" si="14"/>
        <v>n</v>
      </c>
      <c r="AC16" s="12" t="str">
        <f t="shared" si="15"/>
        <v>n</v>
      </c>
      <c r="AD16" s="12" t="str">
        <f t="shared" si="16"/>
        <v>n</v>
      </c>
      <c r="AE16" s="15">
        <v>10</v>
      </c>
      <c r="AF16" s="16">
        <v>10</v>
      </c>
      <c r="AG16" s="16">
        <v>-1</v>
      </c>
      <c r="AH16" s="16" t="b">
        <f t="shared" si="17"/>
        <v>1</v>
      </c>
      <c r="AI16" s="15" t="s">
        <v>966</v>
      </c>
      <c r="AJ16" s="12" t="str">
        <f t="shared" si="18"/>
        <v>y</v>
      </c>
      <c r="AK16" s="12" t="str">
        <f t="shared" si="19"/>
        <v>y</v>
      </c>
      <c r="AL16" s="12" t="str">
        <f t="shared" si="20"/>
        <v>y</v>
      </c>
      <c r="AM16" s="12" t="str">
        <f t="shared" si="21"/>
        <v>n</v>
      </c>
      <c r="AN16" s="12" t="str">
        <f t="shared" si="25"/>
        <v>n</v>
      </c>
      <c r="AO16" s="12" t="str">
        <f t="shared" si="26"/>
        <v>n</v>
      </c>
      <c r="AP16" s="12" t="str">
        <f t="shared" si="22"/>
        <v>n</v>
      </c>
      <c r="AQ16" s="12" t="str">
        <f t="shared" si="23"/>
        <v>n</v>
      </c>
      <c r="AR16" s="15">
        <v>100</v>
      </c>
      <c r="AS16" s="16">
        <v>100</v>
      </c>
      <c r="AT16" s="16" t="b">
        <f t="shared" si="24"/>
        <v>1</v>
      </c>
      <c r="AU16" s="12"/>
    </row>
    <row r="17" spans="1:47" ht="14.4" x14ac:dyDescent="0.3">
      <c r="A17" s="12" t="s">
        <v>905</v>
      </c>
      <c r="B17" s="12" t="s">
        <v>212</v>
      </c>
      <c r="C17" s="17">
        <v>43957</v>
      </c>
      <c r="D17" s="12">
        <v>2020</v>
      </c>
      <c r="E17" s="12" t="s">
        <v>19</v>
      </c>
      <c r="F17" s="12" t="s">
        <v>979</v>
      </c>
      <c r="G17" s="13">
        <v>0.50624999999999998</v>
      </c>
      <c r="H17" s="13">
        <v>0.52916666666666667</v>
      </c>
      <c r="I17" s="12" t="s">
        <v>980</v>
      </c>
      <c r="J17" s="15" t="s">
        <v>945</v>
      </c>
      <c r="K17" s="12" t="str">
        <f t="shared" si="0"/>
        <v>y</v>
      </c>
      <c r="L17" s="12" t="str">
        <f t="shared" si="1"/>
        <v>y</v>
      </c>
      <c r="M17" s="12" t="str">
        <f t="shared" si="2"/>
        <v>n</v>
      </c>
      <c r="N17" s="12" t="str">
        <f t="shared" si="3"/>
        <v>n</v>
      </c>
      <c r="O17" s="12" t="str">
        <f t="shared" si="4"/>
        <v>n</v>
      </c>
      <c r="P17" s="12" t="str">
        <f t="shared" si="5"/>
        <v>n</v>
      </c>
      <c r="Q17" s="12" t="str">
        <f t="shared" si="6"/>
        <v>n</v>
      </c>
      <c r="R17" s="12" t="str">
        <f t="shared" si="7"/>
        <v>n</v>
      </c>
      <c r="S17" s="15">
        <v>100</v>
      </c>
      <c r="T17" s="16">
        <v>100</v>
      </c>
      <c r="U17" s="16" t="b">
        <f t="shared" si="8"/>
        <v>1</v>
      </c>
      <c r="V17" s="15" t="s">
        <v>946</v>
      </c>
      <c r="W17" s="12" t="str">
        <f t="shared" si="9"/>
        <v>y</v>
      </c>
      <c r="X17" s="12" t="str">
        <f t="shared" si="10"/>
        <v>y</v>
      </c>
      <c r="Y17" s="12" t="str">
        <f t="shared" si="11"/>
        <v>n</v>
      </c>
      <c r="Z17" s="12" t="str">
        <f t="shared" si="12"/>
        <v>n</v>
      </c>
      <c r="AA17" s="12" t="str">
        <f t="shared" si="13"/>
        <v>n</v>
      </c>
      <c r="AB17" s="12" t="str">
        <f t="shared" si="14"/>
        <v>n</v>
      </c>
      <c r="AC17" s="12" t="str">
        <f t="shared" si="15"/>
        <v>n</v>
      </c>
      <c r="AD17" s="12" t="str">
        <f t="shared" si="16"/>
        <v>n</v>
      </c>
      <c r="AE17" s="15">
        <v>5</v>
      </c>
      <c r="AF17" s="16">
        <v>5</v>
      </c>
      <c r="AG17" s="16">
        <v>-1</v>
      </c>
      <c r="AH17" s="16" t="b">
        <f t="shared" si="17"/>
        <v>1</v>
      </c>
      <c r="AI17" s="15" t="s">
        <v>946</v>
      </c>
      <c r="AJ17" s="12" t="str">
        <f t="shared" si="18"/>
        <v>y</v>
      </c>
      <c r="AK17" s="12" t="str">
        <f t="shared" si="19"/>
        <v>y</v>
      </c>
      <c r="AL17" s="12" t="str">
        <f t="shared" si="20"/>
        <v>n</v>
      </c>
      <c r="AM17" s="12" t="str">
        <f t="shared" si="21"/>
        <v>n</v>
      </c>
      <c r="AN17" s="12" t="str">
        <f t="shared" si="25"/>
        <v>n</v>
      </c>
      <c r="AO17" s="12" t="str">
        <f t="shared" si="26"/>
        <v>n</v>
      </c>
      <c r="AP17" s="12" t="str">
        <f t="shared" si="22"/>
        <v>n</v>
      </c>
      <c r="AQ17" s="12" t="str">
        <f t="shared" si="23"/>
        <v>n</v>
      </c>
      <c r="AR17" s="15">
        <v>100</v>
      </c>
      <c r="AS17" s="16">
        <v>100</v>
      </c>
      <c r="AT17" s="16" t="b">
        <f t="shared" si="24"/>
        <v>1</v>
      </c>
      <c r="AU17" s="12"/>
    </row>
    <row r="18" spans="1:47" ht="14.4" x14ac:dyDescent="0.3">
      <c r="A18" s="12" t="s">
        <v>905</v>
      </c>
      <c r="B18" s="12" t="s">
        <v>212</v>
      </c>
      <c r="C18" s="17">
        <v>43957</v>
      </c>
      <c r="D18" s="12">
        <v>2020</v>
      </c>
      <c r="E18" s="12" t="s">
        <v>19</v>
      </c>
      <c r="F18" s="12" t="s">
        <v>981</v>
      </c>
      <c r="G18" s="13">
        <v>0.50624999999999998</v>
      </c>
      <c r="H18" s="13">
        <v>0.52916666666666667</v>
      </c>
      <c r="I18" s="12" t="s">
        <v>982</v>
      </c>
      <c r="J18" s="15" t="s">
        <v>945</v>
      </c>
      <c r="K18" s="12" t="str">
        <f t="shared" si="0"/>
        <v>y</v>
      </c>
      <c r="L18" s="12" t="str">
        <f t="shared" si="1"/>
        <v>y</v>
      </c>
      <c r="M18" s="12" t="str">
        <f t="shared" si="2"/>
        <v>n</v>
      </c>
      <c r="N18" s="12" t="str">
        <f t="shared" si="3"/>
        <v>n</v>
      </c>
      <c r="O18" s="12" t="str">
        <f t="shared" si="4"/>
        <v>n</v>
      </c>
      <c r="P18" s="12" t="str">
        <f t="shared" si="5"/>
        <v>n</v>
      </c>
      <c r="Q18" s="12" t="str">
        <f t="shared" si="6"/>
        <v>n</v>
      </c>
      <c r="R18" s="12" t="str">
        <f t="shared" si="7"/>
        <v>n</v>
      </c>
      <c r="S18" s="15">
        <v>100</v>
      </c>
      <c r="T18" s="16">
        <v>100</v>
      </c>
      <c r="U18" s="16" t="b">
        <f t="shared" si="8"/>
        <v>1</v>
      </c>
      <c r="V18" s="15" t="s">
        <v>946</v>
      </c>
      <c r="W18" s="12" t="str">
        <f t="shared" si="9"/>
        <v>y</v>
      </c>
      <c r="X18" s="12" t="str">
        <f t="shared" si="10"/>
        <v>y</v>
      </c>
      <c r="Y18" s="12" t="str">
        <f t="shared" si="11"/>
        <v>n</v>
      </c>
      <c r="Z18" s="12" t="str">
        <f t="shared" si="12"/>
        <v>n</v>
      </c>
      <c r="AA18" s="12" t="str">
        <f t="shared" si="13"/>
        <v>n</v>
      </c>
      <c r="AB18" s="12" t="str">
        <f t="shared" si="14"/>
        <v>n</v>
      </c>
      <c r="AC18" s="12" t="str">
        <f t="shared" si="15"/>
        <v>n</v>
      </c>
      <c r="AD18" s="12" t="str">
        <f t="shared" si="16"/>
        <v>n</v>
      </c>
      <c r="AE18" s="15">
        <v>15</v>
      </c>
      <c r="AF18" s="16">
        <v>15</v>
      </c>
      <c r="AG18" s="16">
        <v>-1</v>
      </c>
      <c r="AH18" s="16" t="b">
        <f t="shared" si="17"/>
        <v>1</v>
      </c>
      <c r="AI18" s="15" t="s">
        <v>946</v>
      </c>
      <c r="AJ18" s="12" t="str">
        <f t="shared" si="18"/>
        <v>y</v>
      </c>
      <c r="AK18" s="12" t="str">
        <f t="shared" si="19"/>
        <v>y</v>
      </c>
      <c r="AL18" s="12" t="str">
        <f t="shared" si="20"/>
        <v>n</v>
      </c>
      <c r="AM18" s="12" t="str">
        <f t="shared" si="21"/>
        <v>n</v>
      </c>
      <c r="AN18" s="12" t="str">
        <f t="shared" si="25"/>
        <v>n</v>
      </c>
      <c r="AO18" s="12" t="str">
        <f t="shared" si="26"/>
        <v>n</v>
      </c>
      <c r="AP18" s="12" t="str">
        <f t="shared" si="22"/>
        <v>n</v>
      </c>
      <c r="AQ18" s="12" t="str">
        <f t="shared" si="23"/>
        <v>n</v>
      </c>
      <c r="AR18" s="15">
        <v>100</v>
      </c>
      <c r="AS18" s="16">
        <v>100</v>
      </c>
      <c r="AT18" s="16" t="b">
        <f t="shared" si="24"/>
        <v>1</v>
      </c>
      <c r="AU18" s="12" t="s">
        <v>983</v>
      </c>
    </row>
    <row r="19" spans="1:47" ht="14.4" x14ac:dyDescent="0.3">
      <c r="A19" s="12" t="s">
        <v>905</v>
      </c>
      <c r="B19" s="12" t="s">
        <v>212</v>
      </c>
      <c r="C19" s="17">
        <v>43957</v>
      </c>
      <c r="D19" s="12">
        <v>2020</v>
      </c>
      <c r="E19" s="12" t="s">
        <v>19</v>
      </c>
      <c r="F19" s="12" t="s">
        <v>984</v>
      </c>
      <c r="G19" s="13">
        <v>0.50624999999999998</v>
      </c>
      <c r="H19" s="13">
        <v>0.52916666666666667</v>
      </c>
      <c r="I19" s="12" t="s">
        <v>985</v>
      </c>
      <c r="J19" s="15" t="s">
        <v>945</v>
      </c>
      <c r="K19" s="12" t="str">
        <f t="shared" si="0"/>
        <v>y</v>
      </c>
      <c r="L19" s="12" t="str">
        <f t="shared" si="1"/>
        <v>y</v>
      </c>
      <c r="M19" s="12" t="str">
        <f t="shared" si="2"/>
        <v>n</v>
      </c>
      <c r="N19" s="12" t="str">
        <f t="shared" si="3"/>
        <v>n</v>
      </c>
      <c r="O19" s="12" t="str">
        <f t="shared" si="4"/>
        <v>n</v>
      </c>
      <c r="P19" s="12" t="str">
        <f t="shared" si="5"/>
        <v>n</v>
      </c>
      <c r="Q19" s="12" t="str">
        <f t="shared" si="6"/>
        <v>n</v>
      </c>
      <c r="R19" s="12" t="str">
        <f t="shared" si="7"/>
        <v>n</v>
      </c>
      <c r="S19" s="15">
        <v>100</v>
      </c>
      <c r="T19" s="16">
        <v>100</v>
      </c>
      <c r="U19" s="16" t="b">
        <f t="shared" si="8"/>
        <v>1</v>
      </c>
      <c r="V19" s="15" t="s">
        <v>946</v>
      </c>
      <c r="W19" s="12" t="str">
        <f t="shared" si="9"/>
        <v>y</v>
      </c>
      <c r="X19" s="12" t="str">
        <f t="shared" si="10"/>
        <v>y</v>
      </c>
      <c r="Y19" s="12" t="str">
        <f t="shared" si="11"/>
        <v>n</v>
      </c>
      <c r="Z19" s="12" t="str">
        <f t="shared" si="12"/>
        <v>n</v>
      </c>
      <c r="AA19" s="12" t="str">
        <f t="shared" si="13"/>
        <v>n</v>
      </c>
      <c r="AB19" s="12" t="str">
        <f t="shared" si="14"/>
        <v>n</v>
      </c>
      <c r="AC19" s="12" t="str">
        <f t="shared" si="15"/>
        <v>n</v>
      </c>
      <c r="AD19" s="12" t="str">
        <f t="shared" si="16"/>
        <v>n</v>
      </c>
      <c r="AE19" s="15">
        <v>20</v>
      </c>
      <c r="AF19" s="16">
        <v>20</v>
      </c>
      <c r="AG19" s="16">
        <v>-1</v>
      </c>
      <c r="AH19" s="16" t="b">
        <f t="shared" si="17"/>
        <v>1</v>
      </c>
      <c r="AI19" s="15" t="s">
        <v>966</v>
      </c>
      <c r="AJ19" s="12" t="str">
        <f t="shared" si="18"/>
        <v>y</v>
      </c>
      <c r="AK19" s="12" t="str">
        <f t="shared" si="19"/>
        <v>y</v>
      </c>
      <c r="AL19" s="12" t="str">
        <f t="shared" si="20"/>
        <v>y</v>
      </c>
      <c r="AM19" s="12" t="str">
        <f t="shared" si="21"/>
        <v>n</v>
      </c>
      <c r="AN19" s="12" t="str">
        <f t="shared" si="25"/>
        <v>n</v>
      </c>
      <c r="AO19" s="12" t="str">
        <f t="shared" si="26"/>
        <v>n</v>
      </c>
      <c r="AP19" s="12" t="str">
        <f t="shared" si="22"/>
        <v>n</v>
      </c>
      <c r="AQ19" s="12" t="str">
        <f t="shared" si="23"/>
        <v>n</v>
      </c>
      <c r="AR19" s="15">
        <v>100</v>
      </c>
      <c r="AS19" s="16">
        <v>100</v>
      </c>
      <c r="AT19" s="16" t="b">
        <f t="shared" si="24"/>
        <v>1</v>
      </c>
      <c r="AU19" s="12"/>
    </row>
    <row r="20" spans="1:47" ht="14.4" x14ac:dyDescent="0.3">
      <c r="A20" s="12" t="s">
        <v>905</v>
      </c>
      <c r="B20" s="12" t="s">
        <v>212</v>
      </c>
      <c r="C20" s="17">
        <v>43957</v>
      </c>
      <c r="D20" s="12">
        <v>2020</v>
      </c>
      <c r="E20" s="12" t="s">
        <v>19</v>
      </c>
      <c r="F20" s="12" t="s">
        <v>986</v>
      </c>
      <c r="G20" s="13">
        <v>0.50624999999999998</v>
      </c>
      <c r="H20" s="13">
        <v>0.52916666666666667</v>
      </c>
      <c r="I20" s="12" t="s">
        <v>987</v>
      </c>
      <c r="J20" s="15" t="s">
        <v>945</v>
      </c>
      <c r="K20" s="12" t="str">
        <f t="shared" si="0"/>
        <v>y</v>
      </c>
      <c r="L20" s="12" t="str">
        <f t="shared" si="1"/>
        <v>y</v>
      </c>
      <c r="M20" s="12" t="str">
        <f t="shared" si="2"/>
        <v>n</v>
      </c>
      <c r="N20" s="12" t="str">
        <f t="shared" si="3"/>
        <v>n</v>
      </c>
      <c r="O20" s="12" t="str">
        <f t="shared" si="4"/>
        <v>n</v>
      </c>
      <c r="P20" s="12" t="str">
        <f t="shared" si="5"/>
        <v>n</v>
      </c>
      <c r="Q20" s="12" t="str">
        <f t="shared" si="6"/>
        <v>n</v>
      </c>
      <c r="R20" s="12" t="str">
        <f t="shared" si="7"/>
        <v>n</v>
      </c>
      <c r="S20" s="15">
        <v>100</v>
      </c>
      <c r="T20" s="16">
        <v>100</v>
      </c>
      <c r="U20" s="16" t="b">
        <f t="shared" si="8"/>
        <v>1</v>
      </c>
      <c r="V20" s="15" t="s">
        <v>946</v>
      </c>
      <c r="W20" s="12" t="str">
        <f t="shared" si="9"/>
        <v>y</v>
      </c>
      <c r="X20" s="12" t="str">
        <f t="shared" si="10"/>
        <v>y</v>
      </c>
      <c r="Y20" s="12" t="str">
        <f t="shared" si="11"/>
        <v>n</v>
      </c>
      <c r="Z20" s="12" t="str">
        <f t="shared" si="12"/>
        <v>n</v>
      </c>
      <c r="AA20" s="12" t="str">
        <f t="shared" si="13"/>
        <v>n</v>
      </c>
      <c r="AB20" s="12" t="str">
        <f t="shared" si="14"/>
        <v>n</v>
      </c>
      <c r="AC20" s="12" t="str">
        <f t="shared" si="15"/>
        <v>n</v>
      </c>
      <c r="AD20" s="12" t="str">
        <f t="shared" si="16"/>
        <v>n</v>
      </c>
      <c r="AE20" s="15">
        <v>15</v>
      </c>
      <c r="AF20" s="16">
        <v>15</v>
      </c>
      <c r="AG20" s="16">
        <v>-1</v>
      </c>
      <c r="AH20" s="16" t="b">
        <f t="shared" si="17"/>
        <v>1</v>
      </c>
      <c r="AI20" s="15" t="s">
        <v>988</v>
      </c>
      <c r="AJ20" s="12" t="str">
        <f t="shared" si="18"/>
        <v>n</v>
      </c>
      <c r="AK20" s="12" t="str">
        <f t="shared" si="19"/>
        <v>n</v>
      </c>
      <c r="AL20" s="12" t="str">
        <f t="shared" si="20"/>
        <v>n</v>
      </c>
      <c r="AM20" s="12" t="str">
        <f t="shared" si="21"/>
        <v>n</v>
      </c>
      <c r="AN20" s="12" t="str">
        <f t="shared" si="25"/>
        <v>n</v>
      </c>
      <c r="AO20" s="12" t="str">
        <f t="shared" si="26"/>
        <v>n</v>
      </c>
      <c r="AP20" s="12" t="str">
        <f t="shared" si="22"/>
        <v>n</v>
      </c>
      <c r="AQ20" s="12" t="str">
        <f t="shared" si="23"/>
        <v>n</v>
      </c>
      <c r="AR20" s="15" t="s">
        <v>988</v>
      </c>
      <c r="AS20" s="16" t="s">
        <v>988</v>
      </c>
      <c r="AT20" s="16" t="b">
        <f t="shared" si="24"/>
        <v>1</v>
      </c>
      <c r="AU20" s="12"/>
    </row>
    <row r="21" spans="1:47" ht="15.75" customHeight="1" x14ac:dyDescent="0.3">
      <c r="A21" s="12" t="s">
        <v>905</v>
      </c>
      <c r="B21" s="12" t="s">
        <v>212</v>
      </c>
      <c r="C21" s="17">
        <v>43957</v>
      </c>
      <c r="D21" s="12">
        <v>2020</v>
      </c>
      <c r="E21" s="12" t="s">
        <v>19</v>
      </c>
      <c r="F21" s="12" t="s">
        <v>989</v>
      </c>
      <c r="G21" s="13">
        <v>0.50624999999999998</v>
      </c>
      <c r="H21" s="13">
        <v>0.52916666666666667</v>
      </c>
      <c r="I21" s="12" t="s">
        <v>990</v>
      </c>
      <c r="J21" s="15" t="s">
        <v>945</v>
      </c>
      <c r="K21" s="12" t="str">
        <f t="shared" si="0"/>
        <v>y</v>
      </c>
      <c r="L21" s="12" t="str">
        <f t="shared" si="1"/>
        <v>y</v>
      </c>
      <c r="M21" s="12" t="str">
        <f t="shared" si="2"/>
        <v>n</v>
      </c>
      <c r="N21" s="12" t="str">
        <f t="shared" si="3"/>
        <v>n</v>
      </c>
      <c r="O21" s="12" t="str">
        <f t="shared" si="4"/>
        <v>n</v>
      </c>
      <c r="P21" s="12" t="str">
        <f t="shared" si="5"/>
        <v>n</v>
      </c>
      <c r="Q21" s="12" t="str">
        <f t="shared" si="6"/>
        <v>n</v>
      </c>
      <c r="R21" s="12" t="str">
        <f t="shared" si="7"/>
        <v>n</v>
      </c>
      <c r="S21" s="15">
        <v>100</v>
      </c>
      <c r="T21" s="16">
        <v>100</v>
      </c>
      <c r="U21" s="16" t="b">
        <f t="shared" si="8"/>
        <v>1</v>
      </c>
      <c r="V21" s="15" t="s">
        <v>946</v>
      </c>
      <c r="W21" s="12" t="str">
        <f t="shared" si="9"/>
        <v>y</v>
      </c>
      <c r="X21" s="12" t="str">
        <f t="shared" si="10"/>
        <v>y</v>
      </c>
      <c r="Y21" s="12" t="str">
        <f t="shared" si="11"/>
        <v>n</v>
      </c>
      <c r="Z21" s="12" t="str">
        <f t="shared" si="12"/>
        <v>n</v>
      </c>
      <c r="AA21" s="12" t="str">
        <f t="shared" si="13"/>
        <v>n</v>
      </c>
      <c r="AB21" s="12" t="str">
        <f t="shared" si="14"/>
        <v>n</v>
      </c>
      <c r="AC21" s="12" t="str">
        <f t="shared" si="15"/>
        <v>n</v>
      </c>
      <c r="AD21" s="12" t="str">
        <f t="shared" si="16"/>
        <v>n</v>
      </c>
      <c r="AE21" s="15">
        <v>10</v>
      </c>
      <c r="AF21" s="16">
        <v>10</v>
      </c>
      <c r="AG21" s="16">
        <v>-1</v>
      </c>
      <c r="AH21" s="16" t="b">
        <f t="shared" si="17"/>
        <v>1</v>
      </c>
      <c r="AI21" s="15" t="s">
        <v>946</v>
      </c>
      <c r="AJ21" s="12" t="str">
        <f t="shared" si="18"/>
        <v>y</v>
      </c>
      <c r="AK21" s="12" t="str">
        <f t="shared" si="19"/>
        <v>y</v>
      </c>
      <c r="AL21" s="12" t="str">
        <f t="shared" si="20"/>
        <v>n</v>
      </c>
      <c r="AM21" s="12" t="str">
        <f t="shared" si="21"/>
        <v>n</v>
      </c>
      <c r="AN21" s="12" t="str">
        <f t="shared" si="25"/>
        <v>n</v>
      </c>
      <c r="AO21" s="12" t="str">
        <f t="shared" si="26"/>
        <v>n</v>
      </c>
      <c r="AP21" s="12" t="str">
        <f t="shared" si="22"/>
        <v>n</v>
      </c>
      <c r="AQ21" s="12" t="str">
        <f t="shared" si="23"/>
        <v>n</v>
      </c>
      <c r="AR21" s="15">
        <v>100</v>
      </c>
      <c r="AS21" s="16">
        <v>100</v>
      </c>
      <c r="AT21" s="16" t="b">
        <f t="shared" si="24"/>
        <v>1</v>
      </c>
      <c r="AU21" s="12"/>
    </row>
    <row r="22" spans="1:47" ht="15.75" customHeight="1" x14ac:dyDescent="0.3">
      <c r="A22" s="12" t="s">
        <v>905</v>
      </c>
      <c r="B22" s="12" t="s">
        <v>212</v>
      </c>
      <c r="C22" s="17">
        <v>43957</v>
      </c>
      <c r="D22" s="12">
        <v>2020</v>
      </c>
      <c r="E22" s="12" t="s">
        <v>19</v>
      </c>
      <c r="F22" s="12" t="s">
        <v>991</v>
      </c>
      <c r="G22" s="13">
        <v>0.50624999999999998</v>
      </c>
      <c r="H22" s="13">
        <v>0.52916666666666667</v>
      </c>
      <c r="I22" s="12" t="s">
        <v>992</v>
      </c>
      <c r="J22" s="15" t="s">
        <v>945</v>
      </c>
      <c r="K22" s="12" t="str">
        <f t="shared" si="0"/>
        <v>y</v>
      </c>
      <c r="L22" s="12" t="str">
        <f t="shared" si="1"/>
        <v>y</v>
      </c>
      <c r="M22" s="12" t="str">
        <f t="shared" si="2"/>
        <v>n</v>
      </c>
      <c r="N22" s="12" t="str">
        <f t="shared" si="3"/>
        <v>n</v>
      </c>
      <c r="O22" s="12" t="str">
        <f t="shared" si="4"/>
        <v>n</v>
      </c>
      <c r="P22" s="12" t="str">
        <f t="shared" si="5"/>
        <v>n</v>
      </c>
      <c r="Q22" s="12" t="str">
        <f t="shared" si="6"/>
        <v>n</v>
      </c>
      <c r="R22" s="12" t="str">
        <f t="shared" si="7"/>
        <v>n</v>
      </c>
      <c r="S22" s="15">
        <v>100</v>
      </c>
      <c r="T22" s="16">
        <v>100</v>
      </c>
      <c r="U22" s="16" t="b">
        <f t="shared" si="8"/>
        <v>1</v>
      </c>
      <c r="V22" s="15" t="s">
        <v>946</v>
      </c>
      <c r="W22" s="12" t="str">
        <f t="shared" si="9"/>
        <v>y</v>
      </c>
      <c r="X22" s="12" t="str">
        <f t="shared" si="10"/>
        <v>y</v>
      </c>
      <c r="Y22" s="12" t="str">
        <f t="shared" si="11"/>
        <v>n</v>
      </c>
      <c r="Z22" s="12" t="str">
        <f t="shared" si="12"/>
        <v>n</v>
      </c>
      <c r="AA22" s="12" t="str">
        <f t="shared" si="13"/>
        <v>n</v>
      </c>
      <c r="AB22" s="12" t="str">
        <f t="shared" si="14"/>
        <v>n</v>
      </c>
      <c r="AC22" s="12" t="str">
        <f t="shared" si="15"/>
        <v>n</v>
      </c>
      <c r="AD22" s="12" t="str">
        <f t="shared" si="16"/>
        <v>n</v>
      </c>
      <c r="AE22" s="15">
        <v>10</v>
      </c>
      <c r="AF22" s="16">
        <v>10</v>
      </c>
      <c r="AG22" s="16">
        <v>-1</v>
      </c>
      <c r="AH22" s="16" t="b">
        <f t="shared" si="17"/>
        <v>1</v>
      </c>
      <c r="AI22" s="15" t="s">
        <v>946</v>
      </c>
      <c r="AJ22" s="12" t="str">
        <f t="shared" si="18"/>
        <v>y</v>
      </c>
      <c r="AK22" s="12" t="str">
        <f t="shared" si="19"/>
        <v>y</v>
      </c>
      <c r="AL22" s="12" t="str">
        <f t="shared" si="20"/>
        <v>n</v>
      </c>
      <c r="AM22" s="12" t="str">
        <f t="shared" si="21"/>
        <v>n</v>
      </c>
      <c r="AN22" s="12" t="str">
        <f t="shared" si="25"/>
        <v>n</v>
      </c>
      <c r="AO22" s="12" t="str">
        <f t="shared" si="26"/>
        <v>n</v>
      </c>
      <c r="AP22" s="12" t="str">
        <f t="shared" si="22"/>
        <v>n</v>
      </c>
      <c r="AQ22" s="12" t="str">
        <f t="shared" si="23"/>
        <v>n</v>
      </c>
      <c r="AR22" s="15">
        <v>100</v>
      </c>
      <c r="AS22" s="16">
        <v>100</v>
      </c>
      <c r="AT22" s="16" t="b">
        <f t="shared" si="24"/>
        <v>1</v>
      </c>
      <c r="AU22" s="12"/>
    </row>
    <row r="23" spans="1:47" ht="15.75" customHeight="1" x14ac:dyDescent="0.3">
      <c r="A23" s="12" t="s">
        <v>905</v>
      </c>
      <c r="B23" s="12" t="s">
        <v>212</v>
      </c>
      <c r="C23" s="17">
        <v>43957</v>
      </c>
      <c r="D23" s="12">
        <v>2020</v>
      </c>
      <c r="E23" s="12" t="s">
        <v>19</v>
      </c>
      <c r="F23" s="12" t="s">
        <v>993</v>
      </c>
      <c r="G23" s="13">
        <v>0.50624999999999998</v>
      </c>
      <c r="H23" s="13">
        <v>0.52916666666666667</v>
      </c>
      <c r="I23" s="12" t="s">
        <v>994</v>
      </c>
      <c r="J23" s="15" t="s">
        <v>945</v>
      </c>
      <c r="K23" s="12" t="str">
        <f t="shared" si="0"/>
        <v>y</v>
      </c>
      <c r="L23" s="12" t="str">
        <f t="shared" si="1"/>
        <v>y</v>
      </c>
      <c r="M23" s="12" t="str">
        <f t="shared" si="2"/>
        <v>n</v>
      </c>
      <c r="N23" s="12" t="str">
        <f t="shared" si="3"/>
        <v>n</v>
      </c>
      <c r="O23" s="12" t="str">
        <f t="shared" si="4"/>
        <v>n</v>
      </c>
      <c r="P23" s="12" t="str">
        <f t="shared" si="5"/>
        <v>n</v>
      </c>
      <c r="Q23" s="12" t="str">
        <f t="shared" si="6"/>
        <v>n</v>
      </c>
      <c r="R23" s="12" t="str">
        <f t="shared" si="7"/>
        <v>n</v>
      </c>
      <c r="S23" s="15">
        <v>100</v>
      </c>
      <c r="T23" s="16">
        <v>100</v>
      </c>
      <c r="U23" s="16" t="b">
        <f t="shared" si="8"/>
        <v>1</v>
      </c>
      <c r="V23" s="15" t="s">
        <v>946</v>
      </c>
      <c r="W23" s="12" t="str">
        <f t="shared" si="9"/>
        <v>y</v>
      </c>
      <c r="X23" s="12" t="str">
        <f t="shared" si="10"/>
        <v>y</v>
      </c>
      <c r="Y23" s="12" t="str">
        <f t="shared" si="11"/>
        <v>n</v>
      </c>
      <c r="Z23" s="12" t="str">
        <f t="shared" si="12"/>
        <v>n</v>
      </c>
      <c r="AA23" s="12" t="str">
        <f t="shared" si="13"/>
        <v>n</v>
      </c>
      <c r="AB23" s="12" t="str">
        <f t="shared" si="14"/>
        <v>n</v>
      </c>
      <c r="AC23" s="12" t="str">
        <f t="shared" si="15"/>
        <v>n</v>
      </c>
      <c r="AD23" s="12" t="str">
        <f t="shared" si="16"/>
        <v>n</v>
      </c>
      <c r="AE23" s="15">
        <v>20</v>
      </c>
      <c r="AF23" s="16">
        <v>20</v>
      </c>
      <c r="AG23" s="16">
        <v>-1</v>
      </c>
      <c r="AH23" s="16" t="b">
        <f t="shared" si="17"/>
        <v>1</v>
      </c>
      <c r="AI23" s="15" t="s">
        <v>946</v>
      </c>
      <c r="AJ23" s="12" t="str">
        <f t="shared" si="18"/>
        <v>y</v>
      </c>
      <c r="AK23" s="12" t="str">
        <f t="shared" si="19"/>
        <v>y</v>
      </c>
      <c r="AL23" s="12" t="str">
        <f t="shared" si="20"/>
        <v>n</v>
      </c>
      <c r="AM23" s="12" t="str">
        <f t="shared" si="21"/>
        <v>n</v>
      </c>
      <c r="AN23" s="12" t="str">
        <f t="shared" si="25"/>
        <v>n</v>
      </c>
      <c r="AO23" s="12" t="str">
        <f t="shared" si="26"/>
        <v>n</v>
      </c>
      <c r="AP23" s="12" t="str">
        <f t="shared" si="22"/>
        <v>n</v>
      </c>
      <c r="AQ23" s="12" t="str">
        <f t="shared" si="23"/>
        <v>n</v>
      </c>
      <c r="AR23" s="15">
        <v>100</v>
      </c>
      <c r="AS23" s="16">
        <v>100</v>
      </c>
      <c r="AT23" s="16" t="b">
        <f t="shared" si="24"/>
        <v>1</v>
      </c>
      <c r="AU23" s="12"/>
    </row>
    <row r="24" spans="1:47" ht="15.75" customHeight="1" x14ac:dyDescent="0.3">
      <c r="A24" s="12" t="s">
        <v>905</v>
      </c>
      <c r="B24" s="12" t="s">
        <v>212</v>
      </c>
      <c r="C24" s="17">
        <v>43957</v>
      </c>
      <c r="D24" s="12">
        <v>2020</v>
      </c>
      <c r="E24" s="12" t="s">
        <v>19</v>
      </c>
      <c r="F24" s="12" t="s">
        <v>995</v>
      </c>
      <c r="G24" s="13">
        <v>0.50624999999999998</v>
      </c>
      <c r="H24" s="13">
        <v>0.52916666666666667</v>
      </c>
      <c r="I24" s="12" t="s">
        <v>996</v>
      </c>
      <c r="J24" s="15" t="s">
        <v>945</v>
      </c>
      <c r="K24" s="12" t="str">
        <f t="shared" si="0"/>
        <v>y</v>
      </c>
      <c r="L24" s="12" t="str">
        <f t="shared" si="1"/>
        <v>y</v>
      </c>
      <c r="M24" s="12" t="str">
        <f t="shared" si="2"/>
        <v>n</v>
      </c>
      <c r="N24" s="12" t="str">
        <f t="shared" si="3"/>
        <v>n</v>
      </c>
      <c r="O24" s="12" t="str">
        <f t="shared" si="4"/>
        <v>n</v>
      </c>
      <c r="P24" s="12" t="str">
        <f t="shared" si="5"/>
        <v>n</v>
      </c>
      <c r="Q24" s="12" t="str">
        <f t="shared" si="6"/>
        <v>n</v>
      </c>
      <c r="R24" s="12" t="str">
        <f t="shared" si="7"/>
        <v>n</v>
      </c>
      <c r="S24" s="15">
        <v>100</v>
      </c>
      <c r="T24" s="16">
        <v>100</v>
      </c>
      <c r="U24" s="16" t="b">
        <f t="shared" si="8"/>
        <v>1</v>
      </c>
      <c r="V24" s="15" t="s">
        <v>946</v>
      </c>
      <c r="W24" s="12" t="str">
        <f t="shared" si="9"/>
        <v>y</v>
      </c>
      <c r="X24" s="12" t="str">
        <f t="shared" si="10"/>
        <v>y</v>
      </c>
      <c r="Y24" s="12" t="str">
        <f t="shared" si="11"/>
        <v>n</v>
      </c>
      <c r="Z24" s="12" t="str">
        <f t="shared" si="12"/>
        <v>n</v>
      </c>
      <c r="AA24" s="12" t="str">
        <f t="shared" si="13"/>
        <v>n</v>
      </c>
      <c r="AB24" s="12" t="str">
        <f t="shared" si="14"/>
        <v>n</v>
      </c>
      <c r="AC24" s="12" t="str">
        <f t="shared" si="15"/>
        <v>n</v>
      </c>
      <c r="AD24" s="12" t="str">
        <f t="shared" si="16"/>
        <v>n</v>
      </c>
      <c r="AE24" s="15">
        <v>15</v>
      </c>
      <c r="AF24" s="16">
        <v>15</v>
      </c>
      <c r="AG24" s="16">
        <v>-1</v>
      </c>
      <c r="AH24" s="16" t="b">
        <f t="shared" si="17"/>
        <v>1</v>
      </c>
      <c r="AI24" s="15" t="s">
        <v>946</v>
      </c>
      <c r="AJ24" s="12" t="str">
        <f t="shared" si="18"/>
        <v>y</v>
      </c>
      <c r="AK24" s="12" t="str">
        <f t="shared" si="19"/>
        <v>y</v>
      </c>
      <c r="AL24" s="12" t="str">
        <f t="shared" si="20"/>
        <v>n</v>
      </c>
      <c r="AM24" s="12" t="str">
        <f t="shared" si="21"/>
        <v>n</v>
      </c>
      <c r="AN24" s="12" t="str">
        <f t="shared" si="25"/>
        <v>n</v>
      </c>
      <c r="AO24" s="12" t="str">
        <f t="shared" si="26"/>
        <v>n</v>
      </c>
      <c r="AP24" s="12" t="str">
        <f t="shared" si="22"/>
        <v>n</v>
      </c>
      <c r="AQ24" s="12" t="str">
        <f t="shared" si="23"/>
        <v>n</v>
      </c>
      <c r="AR24" s="15">
        <v>100</v>
      </c>
      <c r="AS24" s="16">
        <v>100</v>
      </c>
      <c r="AT24" s="16" t="b">
        <f t="shared" si="24"/>
        <v>1</v>
      </c>
      <c r="AU24" s="12"/>
    </row>
    <row r="25" spans="1:47" ht="15.75" customHeight="1" x14ac:dyDescent="0.3">
      <c r="A25" s="12" t="s">
        <v>905</v>
      </c>
      <c r="B25" s="12" t="s">
        <v>212</v>
      </c>
      <c r="C25" s="17">
        <v>43957</v>
      </c>
      <c r="D25" s="12">
        <v>2020</v>
      </c>
      <c r="E25" s="12" t="s">
        <v>19</v>
      </c>
      <c r="F25" s="12" t="s">
        <v>997</v>
      </c>
      <c r="G25" s="13">
        <v>0.50624999999999998</v>
      </c>
      <c r="H25" s="13">
        <v>0.52916666666666667</v>
      </c>
      <c r="I25" s="12" t="s">
        <v>998</v>
      </c>
      <c r="J25" s="15" t="s">
        <v>945</v>
      </c>
      <c r="K25" s="12" t="str">
        <f t="shared" si="0"/>
        <v>y</v>
      </c>
      <c r="L25" s="12" t="str">
        <f t="shared" si="1"/>
        <v>y</v>
      </c>
      <c r="M25" s="12" t="str">
        <f t="shared" si="2"/>
        <v>n</v>
      </c>
      <c r="N25" s="12" t="str">
        <f t="shared" si="3"/>
        <v>n</v>
      </c>
      <c r="O25" s="12" t="str">
        <f t="shared" si="4"/>
        <v>n</v>
      </c>
      <c r="P25" s="12" t="str">
        <f t="shared" si="5"/>
        <v>n</v>
      </c>
      <c r="Q25" s="12" t="str">
        <f t="shared" si="6"/>
        <v>n</v>
      </c>
      <c r="R25" s="12" t="str">
        <f t="shared" si="7"/>
        <v>n</v>
      </c>
      <c r="S25" s="15">
        <v>100</v>
      </c>
      <c r="T25" s="16">
        <v>100</v>
      </c>
      <c r="U25" s="16" t="b">
        <f t="shared" si="8"/>
        <v>1</v>
      </c>
      <c r="V25" s="15" t="s">
        <v>946</v>
      </c>
      <c r="W25" s="12" t="str">
        <f t="shared" si="9"/>
        <v>y</v>
      </c>
      <c r="X25" s="12" t="str">
        <f t="shared" si="10"/>
        <v>y</v>
      </c>
      <c r="Y25" s="12" t="str">
        <f t="shared" si="11"/>
        <v>n</v>
      </c>
      <c r="Z25" s="12" t="str">
        <f t="shared" si="12"/>
        <v>n</v>
      </c>
      <c r="AA25" s="12" t="str">
        <f t="shared" si="13"/>
        <v>n</v>
      </c>
      <c r="AB25" s="12" t="str">
        <f t="shared" si="14"/>
        <v>n</v>
      </c>
      <c r="AC25" s="12" t="str">
        <f t="shared" si="15"/>
        <v>n</v>
      </c>
      <c r="AD25" s="12" t="str">
        <f t="shared" si="16"/>
        <v>n</v>
      </c>
      <c r="AE25" s="15">
        <v>20</v>
      </c>
      <c r="AF25" s="16">
        <v>20</v>
      </c>
      <c r="AG25" s="16">
        <v>-1</v>
      </c>
      <c r="AH25" s="16" t="b">
        <f t="shared" si="17"/>
        <v>1</v>
      </c>
      <c r="AI25" s="15" t="s">
        <v>946</v>
      </c>
      <c r="AJ25" s="12" t="str">
        <f t="shared" si="18"/>
        <v>y</v>
      </c>
      <c r="AK25" s="12" t="str">
        <f t="shared" si="19"/>
        <v>y</v>
      </c>
      <c r="AL25" s="12" t="str">
        <f t="shared" si="20"/>
        <v>n</v>
      </c>
      <c r="AM25" s="12" t="str">
        <f t="shared" si="21"/>
        <v>n</v>
      </c>
      <c r="AN25" s="12" t="str">
        <f t="shared" si="25"/>
        <v>n</v>
      </c>
      <c r="AO25" s="12" t="str">
        <f t="shared" si="26"/>
        <v>n</v>
      </c>
      <c r="AP25" s="12" t="str">
        <f t="shared" si="22"/>
        <v>n</v>
      </c>
      <c r="AQ25" s="12" t="str">
        <f t="shared" si="23"/>
        <v>n</v>
      </c>
      <c r="AR25" s="15">
        <v>100</v>
      </c>
      <c r="AS25" s="16">
        <v>100</v>
      </c>
      <c r="AT25" s="16" t="b">
        <f t="shared" si="24"/>
        <v>1</v>
      </c>
      <c r="AU25" s="12"/>
    </row>
    <row r="26" spans="1:47" ht="15.75" customHeight="1" x14ac:dyDescent="0.3">
      <c r="A26" s="12" t="s">
        <v>905</v>
      </c>
      <c r="B26" s="12" t="s">
        <v>212</v>
      </c>
      <c r="C26" s="17">
        <v>43957</v>
      </c>
      <c r="D26" s="12">
        <v>2020</v>
      </c>
      <c r="E26" s="12" t="s">
        <v>19</v>
      </c>
      <c r="F26" s="12" t="s">
        <v>999</v>
      </c>
      <c r="G26" s="13">
        <v>0.50624999999999998</v>
      </c>
      <c r="H26" s="13">
        <v>0.52916666666666667</v>
      </c>
      <c r="I26" s="12" t="s">
        <v>1000</v>
      </c>
      <c r="J26" s="15" t="s">
        <v>945</v>
      </c>
      <c r="K26" s="12" t="str">
        <f t="shared" si="0"/>
        <v>y</v>
      </c>
      <c r="L26" s="12" t="str">
        <f t="shared" si="1"/>
        <v>y</v>
      </c>
      <c r="M26" s="12" t="str">
        <f t="shared" si="2"/>
        <v>n</v>
      </c>
      <c r="N26" s="12" t="str">
        <f t="shared" si="3"/>
        <v>n</v>
      </c>
      <c r="O26" s="12" t="str">
        <f t="shared" si="4"/>
        <v>n</v>
      </c>
      <c r="P26" s="12" t="str">
        <f t="shared" si="5"/>
        <v>n</v>
      </c>
      <c r="Q26" s="12" t="str">
        <f t="shared" si="6"/>
        <v>n</v>
      </c>
      <c r="R26" s="12" t="str">
        <f t="shared" si="7"/>
        <v>n</v>
      </c>
      <c r="S26" s="15">
        <v>100</v>
      </c>
      <c r="T26" s="16">
        <v>100</v>
      </c>
      <c r="U26" s="16" t="b">
        <f t="shared" si="8"/>
        <v>1</v>
      </c>
      <c r="V26" s="15" t="s">
        <v>946</v>
      </c>
      <c r="W26" s="12" t="str">
        <f t="shared" si="9"/>
        <v>y</v>
      </c>
      <c r="X26" s="12" t="str">
        <f t="shared" si="10"/>
        <v>y</v>
      </c>
      <c r="Y26" s="12" t="str">
        <f t="shared" si="11"/>
        <v>n</v>
      </c>
      <c r="Z26" s="12" t="str">
        <f t="shared" si="12"/>
        <v>n</v>
      </c>
      <c r="AA26" s="12" t="str">
        <f t="shared" si="13"/>
        <v>n</v>
      </c>
      <c r="AB26" s="12" t="str">
        <f t="shared" si="14"/>
        <v>n</v>
      </c>
      <c r="AC26" s="12" t="str">
        <f t="shared" si="15"/>
        <v>n</v>
      </c>
      <c r="AD26" s="12" t="str">
        <f t="shared" si="16"/>
        <v>n</v>
      </c>
      <c r="AE26" s="15">
        <v>10</v>
      </c>
      <c r="AF26" s="16">
        <v>10</v>
      </c>
      <c r="AG26" s="16">
        <v>-1</v>
      </c>
      <c r="AH26" s="16" t="b">
        <f t="shared" si="17"/>
        <v>1</v>
      </c>
      <c r="AI26" s="15" t="s">
        <v>946</v>
      </c>
      <c r="AJ26" s="12" t="str">
        <f t="shared" si="18"/>
        <v>y</v>
      </c>
      <c r="AK26" s="12" t="str">
        <f t="shared" si="19"/>
        <v>y</v>
      </c>
      <c r="AL26" s="12" t="str">
        <f t="shared" si="20"/>
        <v>n</v>
      </c>
      <c r="AM26" s="12" t="str">
        <f t="shared" si="21"/>
        <v>n</v>
      </c>
      <c r="AN26" s="12" t="str">
        <f t="shared" si="25"/>
        <v>n</v>
      </c>
      <c r="AO26" s="12" t="str">
        <f t="shared" si="26"/>
        <v>n</v>
      </c>
      <c r="AP26" s="12" t="str">
        <f t="shared" si="22"/>
        <v>n</v>
      </c>
      <c r="AQ26" s="12" t="str">
        <f t="shared" si="23"/>
        <v>n</v>
      </c>
      <c r="AR26" s="15">
        <v>100</v>
      </c>
      <c r="AS26" s="16">
        <v>100</v>
      </c>
      <c r="AT26" s="16" t="b">
        <f t="shared" si="24"/>
        <v>1</v>
      </c>
      <c r="AU26" s="12" t="s">
        <v>1001</v>
      </c>
    </row>
    <row r="27" spans="1:47" ht="15.75" customHeight="1" x14ac:dyDescent="0.3">
      <c r="A27" s="12" t="s">
        <v>905</v>
      </c>
      <c r="B27" s="12" t="s">
        <v>212</v>
      </c>
      <c r="C27" s="17">
        <v>43957</v>
      </c>
      <c r="D27" s="12">
        <v>2020</v>
      </c>
      <c r="E27" s="12" t="s">
        <v>19</v>
      </c>
      <c r="F27" s="12" t="s">
        <v>1002</v>
      </c>
      <c r="G27" s="13">
        <v>0.50624999999999998</v>
      </c>
      <c r="H27" s="13">
        <v>0.52916666666666667</v>
      </c>
      <c r="I27" s="12" t="s">
        <v>1003</v>
      </c>
      <c r="J27" s="15" t="s">
        <v>945</v>
      </c>
      <c r="K27" s="12" t="str">
        <f t="shared" si="0"/>
        <v>y</v>
      </c>
      <c r="L27" s="12" t="str">
        <f t="shared" si="1"/>
        <v>y</v>
      </c>
      <c r="M27" s="12" t="str">
        <f t="shared" si="2"/>
        <v>n</v>
      </c>
      <c r="N27" s="12" t="str">
        <f t="shared" si="3"/>
        <v>n</v>
      </c>
      <c r="O27" s="12" t="str">
        <f t="shared" si="4"/>
        <v>n</v>
      </c>
      <c r="P27" s="12" t="str">
        <f t="shared" si="5"/>
        <v>n</v>
      </c>
      <c r="Q27" s="12" t="str">
        <f t="shared" si="6"/>
        <v>n</v>
      </c>
      <c r="R27" s="12" t="str">
        <f t="shared" si="7"/>
        <v>n</v>
      </c>
      <c r="S27" s="15">
        <v>100</v>
      </c>
      <c r="T27" s="16">
        <v>100</v>
      </c>
      <c r="U27" s="16" t="b">
        <f t="shared" si="8"/>
        <v>1</v>
      </c>
      <c r="V27" s="15" t="s">
        <v>946</v>
      </c>
      <c r="W27" s="12" t="str">
        <f t="shared" si="9"/>
        <v>y</v>
      </c>
      <c r="X27" s="12" t="str">
        <f t="shared" si="10"/>
        <v>y</v>
      </c>
      <c r="Y27" s="12" t="str">
        <f t="shared" si="11"/>
        <v>n</v>
      </c>
      <c r="Z27" s="12" t="str">
        <f t="shared" si="12"/>
        <v>n</v>
      </c>
      <c r="AA27" s="12" t="str">
        <f t="shared" si="13"/>
        <v>n</v>
      </c>
      <c r="AB27" s="12" t="str">
        <f t="shared" si="14"/>
        <v>n</v>
      </c>
      <c r="AC27" s="12" t="str">
        <f t="shared" si="15"/>
        <v>n</v>
      </c>
      <c r="AD27" s="12" t="str">
        <f t="shared" si="16"/>
        <v>n</v>
      </c>
      <c r="AE27" s="15">
        <v>5</v>
      </c>
      <c r="AF27" s="16">
        <v>5</v>
      </c>
      <c r="AG27" s="16">
        <v>-1</v>
      </c>
      <c r="AH27" s="16" t="b">
        <f t="shared" si="17"/>
        <v>1</v>
      </c>
      <c r="AI27" s="15" t="s">
        <v>946</v>
      </c>
      <c r="AJ27" s="12" t="str">
        <f t="shared" si="18"/>
        <v>y</v>
      </c>
      <c r="AK27" s="12" t="str">
        <f t="shared" si="19"/>
        <v>y</v>
      </c>
      <c r="AL27" s="12" t="str">
        <f t="shared" si="20"/>
        <v>n</v>
      </c>
      <c r="AM27" s="12" t="str">
        <f t="shared" si="21"/>
        <v>n</v>
      </c>
      <c r="AN27" s="12" t="str">
        <f t="shared" si="25"/>
        <v>n</v>
      </c>
      <c r="AO27" s="12" t="str">
        <f t="shared" si="26"/>
        <v>n</v>
      </c>
      <c r="AP27" s="12" t="str">
        <f t="shared" si="22"/>
        <v>n</v>
      </c>
      <c r="AQ27" s="12" t="str">
        <f t="shared" si="23"/>
        <v>n</v>
      </c>
      <c r="AR27" s="15">
        <v>100</v>
      </c>
      <c r="AS27" s="16">
        <v>100</v>
      </c>
      <c r="AT27" s="16" t="b">
        <f t="shared" si="24"/>
        <v>1</v>
      </c>
      <c r="AU27" s="12"/>
    </row>
    <row r="28" spans="1:47" ht="15.75" customHeight="1" x14ac:dyDescent="0.3">
      <c r="A28" s="12" t="s">
        <v>905</v>
      </c>
      <c r="B28" s="12" t="s">
        <v>212</v>
      </c>
      <c r="C28" s="17">
        <v>43957</v>
      </c>
      <c r="D28" s="12">
        <v>2020</v>
      </c>
      <c r="E28" s="12" t="s">
        <v>19</v>
      </c>
      <c r="F28" s="12" t="s">
        <v>1004</v>
      </c>
      <c r="G28" s="13">
        <v>0.50624999999999998</v>
      </c>
      <c r="H28" s="13">
        <v>0.52916666666666667</v>
      </c>
      <c r="I28" s="12" t="s">
        <v>1005</v>
      </c>
      <c r="J28" s="15" t="s">
        <v>945</v>
      </c>
      <c r="K28" s="12" t="str">
        <f t="shared" si="0"/>
        <v>y</v>
      </c>
      <c r="L28" s="12" t="str">
        <f t="shared" si="1"/>
        <v>y</v>
      </c>
      <c r="M28" s="12" t="str">
        <f t="shared" si="2"/>
        <v>n</v>
      </c>
      <c r="N28" s="12" t="str">
        <f t="shared" si="3"/>
        <v>n</v>
      </c>
      <c r="O28" s="12" t="str">
        <f t="shared" si="4"/>
        <v>n</v>
      </c>
      <c r="P28" s="12" t="str">
        <f t="shared" si="5"/>
        <v>n</v>
      </c>
      <c r="Q28" s="12" t="str">
        <f t="shared" si="6"/>
        <v>n</v>
      </c>
      <c r="R28" s="12" t="str">
        <f t="shared" si="7"/>
        <v>n</v>
      </c>
      <c r="S28" s="15">
        <v>100</v>
      </c>
      <c r="T28" s="16">
        <v>100</v>
      </c>
      <c r="U28" s="16" t="b">
        <f t="shared" si="8"/>
        <v>1</v>
      </c>
      <c r="V28" s="15" t="s">
        <v>946</v>
      </c>
      <c r="W28" s="12" t="str">
        <f t="shared" si="9"/>
        <v>y</v>
      </c>
      <c r="X28" s="12" t="str">
        <f t="shared" si="10"/>
        <v>y</v>
      </c>
      <c r="Y28" s="12" t="str">
        <f t="shared" si="11"/>
        <v>n</v>
      </c>
      <c r="Z28" s="12" t="str">
        <f t="shared" si="12"/>
        <v>n</v>
      </c>
      <c r="AA28" s="12" t="str">
        <f t="shared" si="13"/>
        <v>n</v>
      </c>
      <c r="AB28" s="12" t="str">
        <f t="shared" si="14"/>
        <v>n</v>
      </c>
      <c r="AC28" s="12" t="str">
        <f t="shared" si="15"/>
        <v>n</v>
      </c>
      <c r="AD28" s="12" t="str">
        <f t="shared" si="16"/>
        <v>n</v>
      </c>
      <c r="AE28" s="15">
        <v>10</v>
      </c>
      <c r="AF28" s="16">
        <v>10</v>
      </c>
      <c r="AG28" s="16">
        <v>-1</v>
      </c>
      <c r="AH28" s="16" t="b">
        <f t="shared" si="17"/>
        <v>1</v>
      </c>
      <c r="AI28" s="15" t="s">
        <v>946</v>
      </c>
      <c r="AJ28" s="12" t="str">
        <f t="shared" si="18"/>
        <v>y</v>
      </c>
      <c r="AK28" s="12" t="str">
        <f t="shared" si="19"/>
        <v>y</v>
      </c>
      <c r="AL28" s="12" t="str">
        <f t="shared" si="20"/>
        <v>n</v>
      </c>
      <c r="AM28" s="12" t="str">
        <f t="shared" si="21"/>
        <v>n</v>
      </c>
      <c r="AN28" s="12" t="str">
        <f t="shared" si="25"/>
        <v>n</v>
      </c>
      <c r="AO28" s="12" t="str">
        <f t="shared" si="26"/>
        <v>n</v>
      </c>
      <c r="AP28" s="12" t="str">
        <f t="shared" si="22"/>
        <v>n</v>
      </c>
      <c r="AQ28" s="12" t="str">
        <f t="shared" si="23"/>
        <v>n</v>
      </c>
      <c r="AR28" s="15">
        <v>100</v>
      </c>
      <c r="AS28" s="16">
        <v>100</v>
      </c>
      <c r="AT28" s="16" t="b">
        <f t="shared" si="24"/>
        <v>1</v>
      </c>
      <c r="AU28" s="12"/>
    </row>
    <row r="29" spans="1:47" ht="15.75" customHeight="1" x14ac:dyDescent="0.3">
      <c r="A29" s="12" t="s">
        <v>905</v>
      </c>
      <c r="B29" s="12" t="s">
        <v>212</v>
      </c>
      <c r="C29" s="17">
        <v>43957</v>
      </c>
      <c r="D29" s="12">
        <v>2020</v>
      </c>
      <c r="E29" s="12" t="s">
        <v>19</v>
      </c>
      <c r="F29" s="12" t="s">
        <v>1006</v>
      </c>
      <c r="G29" s="13">
        <v>0.50624999999999998</v>
      </c>
      <c r="H29" s="13">
        <v>0.52916666666666667</v>
      </c>
      <c r="I29" s="12" t="s">
        <v>1007</v>
      </c>
      <c r="J29" s="15" t="s">
        <v>945</v>
      </c>
      <c r="K29" s="12" t="str">
        <f t="shared" si="0"/>
        <v>y</v>
      </c>
      <c r="L29" s="12" t="str">
        <f t="shared" si="1"/>
        <v>y</v>
      </c>
      <c r="M29" s="12" t="str">
        <f t="shared" si="2"/>
        <v>n</v>
      </c>
      <c r="N29" s="12" t="str">
        <f t="shared" si="3"/>
        <v>n</v>
      </c>
      <c r="O29" s="12" t="str">
        <f t="shared" si="4"/>
        <v>n</v>
      </c>
      <c r="P29" s="12" t="str">
        <f t="shared" si="5"/>
        <v>n</v>
      </c>
      <c r="Q29" s="12" t="str">
        <f t="shared" si="6"/>
        <v>n</v>
      </c>
      <c r="R29" s="12" t="str">
        <f t="shared" si="7"/>
        <v>n</v>
      </c>
      <c r="S29" s="15">
        <v>100</v>
      </c>
      <c r="T29" s="16">
        <v>100</v>
      </c>
      <c r="U29" s="16" t="b">
        <f t="shared" si="8"/>
        <v>1</v>
      </c>
      <c r="V29" s="15" t="s">
        <v>946</v>
      </c>
      <c r="W29" s="12" t="str">
        <f t="shared" si="9"/>
        <v>y</v>
      </c>
      <c r="X29" s="12" t="str">
        <f t="shared" si="10"/>
        <v>y</v>
      </c>
      <c r="Y29" s="12" t="str">
        <f t="shared" si="11"/>
        <v>n</v>
      </c>
      <c r="Z29" s="12" t="str">
        <f t="shared" si="12"/>
        <v>n</v>
      </c>
      <c r="AA29" s="12" t="str">
        <f t="shared" si="13"/>
        <v>n</v>
      </c>
      <c r="AB29" s="12" t="str">
        <f t="shared" si="14"/>
        <v>n</v>
      </c>
      <c r="AC29" s="12" t="str">
        <f t="shared" si="15"/>
        <v>n</v>
      </c>
      <c r="AD29" s="12" t="str">
        <f t="shared" si="16"/>
        <v>n</v>
      </c>
      <c r="AE29" s="15">
        <v>10</v>
      </c>
      <c r="AF29" s="16">
        <v>10</v>
      </c>
      <c r="AG29" s="16">
        <v>-1</v>
      </c>
      <c r="AH29" s="16" t="b">
        <f t="shared" si="17"/>
        <v>1</v>
      </c>
      <c r="AI29" s="15" t="s">
        <v>946</v>
      </c>
      <c r="AJ29" s="12" t="str">
        <f t="shared" si="18"/>
        <v>y</v>
      </c>
      <c r="AK29" s="12" t="str">
        <f t="shared" si="19"/>
        <v>y</v>
      </c>
      <c r="AL29" s="12" t="str">
        <f t="shared" si="20"/>
        <v>n</v>
      </c>
      <c r="AM29" s="12" t="str">
        <f t="shared" si="21"/>
        <v>n</v>
      </c>
      <c r="AN29" s="12" t="str">
        <f t="shared" si="25"/>
        <v>n</v>
      </c>
      <c r="AO29" s="12" t="str">
        <f t="shared" si="26"/>
        <v>n</v>
      </c>
      <c r="AP29" s="12" t="str">
        <f t="shared" si="22"/>
        <v>n</v>
      </c>
      <c r="AQ29" s="12" t="str">
        <f t="shared" si="23"/>
        <v>n</v>
      </c>
      <c r="AR29" s="15">
        <v>100</v>
      </c>
      <c r="AS29" s="16">
        <v>100</v>
      </c>
      <c r="AT29" s="16" t="b">
        <f t="shared" si="24"/>
        <v>1</v>
      </c>
      <c r="AU29" s="12"/>
    </row>
    <row r="30" spans="1:47" ht="15.75" customHeight="1" x14ac:dyDescent="0.3">
      <c r="A30" s="12" t="s">
        <v>905</v>
      </c>
      <c r="B30" s="12" t="s">
        <v>212</v>
      </c>
      <c r="C30" s="17">
        <v>43957</v>
      </c>
      <c r="D30" s="12">
        <v>2020</v>
      </c>
      <c r="E30" s="12" t="s">
        <v>19</v>
      </c>
      <c r="F30" s="12" t="s">
        <v>1008</v>
      </c>
      <c r="G30" s="13">
        <v>0.50624999999999998</v>
      </c>
      <c r="H30" s="13">
        <v>0.52916666666666667</v>
      </c>
      <c r="I30" s="12" t="s">
        <v>1009</v>
      </c>
      <c r="J30" s="15" t="s">
        <v>945</v>
      </c>
      <c r="K30" s="12" t="str">
        <f t="shared" si="0"/>
        <v>y</v>
      </c>
      <c r="L30" s="12" t="str">
        <f t="shared" si="1"/>
        <v>y</v>
      </c>
      <c r="M30" s="12" t="str">
        <f t="shared" si="2"/>
        <v>n</v>
      </c>
      <c r="N30" s="12" t="str">
        <f t="shared" si="3"/>
        <v>n</v>
      </c>
      <c r="O30" s="12" t="str">
        <f t="shared" si="4"/>
        <v>n</v>
      </c>
      <c r="P30" s="12" t="str">
        <f t="shared" si="5"/>
        <v>n</v>
      </c>
      <c r="Q30" s="12" t="str">
        <f t="shared" si="6"/>
        <v>n</v>
      </c>
      <c r="R30" s="12" t="str">
        <f t="shared" si="7"/>
        <v>n</v>
      </c>
      <c r="S30" s="15">
        <v>100</v>
      </c>
      <c r="T30" s="16">
        <v>100</v>
      </c>
      <c r="U30" s="16" t="b">
        <f t="shared" si="8"/>
        <v>1</v>
      </c>
      <c r="V30" s="15" t="s">
        <v>946</v>
      </c>
      <c r="W30" s="12" t="str">
        <f t="shared" si="9"/>
        <v>y</v>
      </c>
      <c r="X30" s="12" t="str">
        <f t="shared" si="10"/>
        <v>y</v>
      </c>
      <c r="Y30" s="12" t="str">
        <f t="shared" si="11"/>
        <v>n</v>
      </c>
      <c r="Z30" s="12" t="str">
        <f t="shared" si="12"/>
        <v>n</v>
      </c>
      <c r="AA30" s="12" t="str">
        <f t="shared" si="13"/>
        <v>n</v>
      </c>
      <c r="AB30" s="12" t="str">
        <f t="shared" si="14"/>
        <v>n</v>
      </c>
      <c r="AC30" s="12" t="str">
        <f t="shared" si="15"/>
        <v>n</v>
      </c>
      <c r="AD30" s="12" t="str">
        <f t="shared" si="16"/>
        <v>n</v>
      </c>
      <c r="AE30" s="15">
        <v>5</v>
      </c>
      <c r="AF30" s="16">
        <v>5</v>
      </c>
      <c r="AG30" s="16">
        <v>-1</v>
      </c>
      <c r="AH30" s="16" t="b">
        <f t="shared" si="17"/>
        <v>1</v>
      </c>
      <c r="AI30" s="15" t="s">
        <v>946</v>
      </c>
      <c r="AJ30" s="12" t="str">
        <f t="shared" si="18"/>
        <v>y</v>
      </c>
      <c r="AK30" s="12" t="str">
        <f t="shared" si="19"/>
        <v>y</v>
      </c>
      <c r="AL30" s="12" t="str">
        <f t="shared" si="20"/>
        <v>n</v>
      </c>
      <c r="AM30" s="12" t="str">
        <f t="shared" si="21"/>
        <v>n</v>
      </c>
      <c r="AN30" s="12" t="str">
        <f t="shared" si="25"/>
        <v>n</v>
      </c>
      <c r="AO30" s="12" t="str">
        <f t="shared" si="26"/>
        <v>n</v>
      </c>
      <c r="AP30" s="12" t="str">
        <f t="shared" si="22"/>
        <v>n</v>
      </c>
      <c r="AQ30" s="12" t="str">
        <f t="shared" si="23"/>
        <v>n</v>
      </c>
      <c r="AR30" s="15">
        <v>100</v>
      </c>
      <c r="AS30" s="16">
        <v>100</v>
      </c>
      <c r="AT30" s="16" t="b">
        <f t="shared" si="24"/>
        <v>1</v>
      </c>
      <c r="AU30" s="12"/>
    </row>
    <row r="31" spans="1:47" ht="15.75" customHeight="1" x14ac:dyDescent="0.3">
      <c r="A31" s="12" t="s">
        <v>905</v>
      </c>
      <c r="B31" s="12" t="s">
        <v>212</v>
      </c>
      <c r="C31" s="17">
        <v>43957</v>
      </c>
      <c r="D31" s="12">
        <v>2020</v>
      </c>
      <c r="E31" s="12" t="s">
        <v>19</v>
      </c>
      <c r="F31" s="12" t="s">
        <v>1010</v>
      </c>
      <c r="G31" s="13">
        <v>0.50624999999999998</v>
      </c>
      <c r="H31" s="13">
        <v>0.52916666666666667</v>
      </c>
      <c r="I31" s="12" t="s">
        <v>1011</v>
      </c>
      <c r="J31" s="15" t="s">
        <v>945</v>
      </c>
      <c r="K31" s="12" t="str">
        <f t="shared" si="0"/>
        <v>y</v>
      </c>
      <c r="L31" s="12" t="str">
        <f t="shared" si="1"/>
        <v>y</v>
      </c>
      <c r="M31" s="12" t="str">
        <f t="shared" si="2"/>
        <v>n</v>
      </c>
      <c r="N31" s="12" t="str">
        <f t="shared" si="3"/>
        <v>n</v>
      </c>
      <c r="O31" s="12" t="str">
        <f t="shared" si="4"/>
        <v>n</v>
      </c>
      <c r="P31" s="12" t="str">
        <f t="shared" si="5"/>
        <v>n</v>
      </c>
      <c r="Q31" s="12" t="str">
        <f t="shared" si="6"/>
        <v>n</v>
      </c>
      <c r="R31" s="12" t="str">
        <f t="shared" si="7"/>
        <v>n</v>
      </c>
      <c r="S31" s="15">
        <v>100</v>
      </c>
      <c r="T31" s="16">
        <v>100</v>
      </c>
      <c r="U31" s="16" t="b">
        <f t="shared" si="8"/>
        <v>1</v>
      </c>
      <c r="V31" s="15" t="s">
        <v>946</v>
      </c>
      <c r="W31" s="12" t="str">
        <f t="shared" si="9"/>
        <v>y</v>
      </c>
      <c r="X31" s="12" t="str">
        <f t="shared" si="10"/>
        <v>y</v>
      </c>
      <c r="Y31" s="12" t="str">
        <f t="shared" si="11"/>
        <v>n</v>
      </c>
      <c r="Z31" s="12" t="str">
        <f t="shared" si="12"/>
        <v>n</v>
      </c>
      <c r="AA31" s="12" t="str">
        <f t="shared" si="13"/>
        <v>n</v>
      </c>
      <c r="AB31" s="12" t="str">
        <f t="shared" si="14"/>
        <v>n</v>
      </c>
      <c r="AC31" s="12" t="str">
        <f t="shared" si="15"/>
        <v>n</v>
      </c>
      <c r="AD31" s="12" t="str">
        <f t="shared" si="16"/>
        <v>n</v>
      </c>
      <c r="AE31" s="15">
        <v>20</v>
      </c>
      <c r="AF31" s="16">
        <v>20</v>
      </c>
      <c r="AG31" s="16">
        <v>-1</v>
      </c>
      <c r="AH31" s="16" t="b">
        <f t="shared" si="17"/>
        <v>1</v>
      </c>
      <c r="AI31" s="15" t="s">
        <v>946</v>
      </c>
      <c r="AJ31" s="12" t="str">
        <f t="shared" si="18"/>
        <v>y</v>
      </c>
      <c r="AK31" s="12" t="str">
        <f t="shared" si="19"/>
        <v>y</v>
      </c>
      <c r="AL31" s="12" t="str">
        <f t="shared" si="20"/>
        <v>n</v>
      </c>
      <c r="AM31" s="12" t="str">
        <f t="shared" si="21"/>
        <v>n</v>
      </c>
      <c r="AN31" s="12" t="str">
        <f t="shared" si="25"/>
        <v>n</v>
      </c>
      <c r="AO31" s="12" t="str">
        <f t="shared" si="26"/>
        <v>n</v>
      </c>
      <c r="AP31" s="12" t="str">
        <f t="shared" si="22"/>
        <v>n</v>
      </c>
      <c r="AQ31" s="12" t="str">
        <f t="shared" si="23"/>
        <v>n</v>
      </c>
      <c r="AR31" s="15">
        <v>100</v>
      </c>
      <c r="AS31" s="16">
        <v>100</v>
      </c>
      <c r="AT31" s="16" t="b">
        <f t="shared" si="24"/>
        <v>1</v>
      </c>
      <c r="AU31" s="12"/>
    </row>
    <row r="32" spans="1:47" ht="15.75" customHeight="1" x14ac:dyDescent="0.3">
      <c r="A32" s="12" t="s">
        <v>905</v>
      </c>
      <c r="B32" s="12" t="s">
        <v>212</v>
      </c>
      <c r="C32" s="17">
        <v>43957</v>
      </c>
      <c r="D32" s="12">
        <v>2020</v>
      </c>
      <c r="E32" s="12" t="s">
        <v>19</v>
      </c>
      <c r="F32" s="12" t="s">
        <v>1012</v>
      </c>
      <c r="G32" s="13">
        <v>0.50624999999999998</v>
      </c>
      <c r="H32" s="13">
        <v>0.52916666666666667</v>
      </c>
      <c r="I32" s="12" t="s">
        <v>1013</v>
      </c>
      <c r="J32" s="15" t="s">
        <v>945</v>
      </c>
      <c r="K32" s="12" t="str">
        <f t="shared" si="0"/>
        <v>y</v>
      </c>
      <c r="L32" s="12" t="str">
        <f t="shared" si="1"/>
        <v>y</v>
      </c>
      <c r="M32" s="12" t="str">
        <f t="shared" si="2"/>
        <v>n</v>
      </c>
      <c r="N32" s="12" t="str">
        <f t="shared" si="3"/>
        <v>n</v>
      </c>
      <c r="O32" s="12" t="str">
        <f t="shared" si="4"/>
        <v>n</v>
      </c>
      <c r="P32" s="12" t="str">
        <f t="shared" si="5"/>
        <v>n</v>
      </c>
      <c r="Q32" s="12" t="str">
        <f t="shared" si="6"/>
        <v>n</v>
      </c>
      <c r="R32" s="12" t="str">
        <f t="shared" si="7"/>
        <v>n</v>
      </c>
      <c r="S32" s="15">
        <v>100</v>
      </c>
      <c r="T32" s="16">
        <v>100</v>
      </c>
      <c r="U32" s="16" t="b">
        <f t="shared" si="8"/>
        <v>1</v>
      </c>
      <c r="V32" s="15" t="s">
        <v>946</v>
      </c>
      <c r="W32" s="12" t="str">
        <f t="shared" si="9"/>
        <v>y</v>
      </c>
      <c r="X32" s="12" t="str">
        <f t="shared" si="10"/>
        <v>y</v>
      </c>
      <c r="Y32" s="12" t="str">
        <f t="shared" si="11"/>
        <v>n</v>
      </c>
      <c r="Z32" s="12" t="str">
        <f t="shared" si="12"/>
        <v>n</v>
      </c>
      <c r="AA32" s="12" t="str">
        <f t="shared" si="13"/>
        <v>n</v>
      </c>
      <c r="AB32" s="12" t="str">
        <f t="shared" si="14"/>
        <v>n</v>
      </c>
      <c r="AC32" s="12" t="str">
        <f t="shared" si="15"/>
        <v>n</v>
      </c>
      <c r="AD32" s="12" t="str">
        <f t="shared" si="16"/>
        <v>n</v>
      </c>
      <c r="AE32" s="15">
        <v>10</v>
      </c>
      <c r="AF32" s="16">
        <v>10</v>
      </c>
      <c r="AG32" s="16">
        <v>-1</v>
      </c>
      <c r="AH32" s="16" t="b">
        <f t="shared" si="17"/>
        <v>1</v>
      </c>
      <c r="AI32" s="15" t="s">
        <v>966</v>
      </c>
      <c r="AJ32" s="12" t="str">
        <f t="shared" si="18"/>
        <v>y</v>
      </c>
      <c r="AK32" s="12" t="str">
        <f t="shared" si="19"/>
        <v>y</v>
      </c>
      <c r="AL32" s="12" t="str">
        <f t="shared" si="20"/>
        <v>y</v>
      </c>
      <c r="AM32" s="12" t="str">
        <f t="shared" si="21"/>
        <v>n</v>
      </c>
      <c r="AN32" s="12" t="str">
        <f t="shared" si="25"/>
        <v>n</v>
      </c>
      <c r="AO32" s="12" t="str">
        <f t="shared" si="26"/>
        <v>n</v>
      </c>
      <c r="AP32" s="12" t="str">
        <f t="shared" si="22"/>
        <v>n</v>
      </c>
      <c r="AQ32" s="12" t="str">
        <f t="shared" si="23"/>
        <v>n</v>
      </c>
      <c r="AR32" s="15">
        <v>100</v>
      </c>
      <c r="AS32" s="16">
        <v>100</v>
      </c>
      <c r="AT32" s="16" t="b">
        <f t="shared" si="24"/>
        <v>1</v>
      </c>
      <c r="AU32" s="12"/>
    </row>
    <row r="33" spans="1:47" ht="15.75" customHeight="1" x14ac:dyDescent="0.3">
      <c r="A33" s="12" t="s">
        <v>905</v>
      </c>
      <c r="B33" s="12" t="s">
        <v>212</v>
      </c>
      <c r="C33" s="17">
        <v>43957</v>
      </c>
      <c r="D33" s="12">
        <v>2020</v>
      </c>
      <c r="E33" s="12" t="s">
        <v>19</v>
      </c>
      <c r="F33" s="12" t="s">
        <v>1014</v>
      </c>
      <c r="G33" s="13">
        <v>0.50624999999999998</v>
      </c>
      <c r="H33" s="13">
        <v>0.52916666666666667</v>
      </c>
      <c r="I33" s="12" t="s">
        <v>1015</v>
      </c>
      <c r="J33" s="15" t="s">
        <v>945</v>
      </c>
      <c r="K33" s="12" t="str">
        <f t="shared" si="0"/>
        <v>y</v>
      </c>
      <c r="L33" s="12" t="str">
        <f t="shared" si="1"/>
        <v>y</v>
      </c>
      <c r="M33" s="12" t="str">
        <f t="shared" si="2"/>
        <v>n</v>
      </c>
      <c r="N33" s="12" t="str">
        <f t="shared" si="3"/>
        <v>n</v>
      </c>
      <c r="O33" s="12" t="str">
        <f t="shared" si="4"/>
        <v>n</v>
      </c>
      <c r="P33" s="12" t="str">
        <f t="shared" si="5"/>
        <v>n</v>
      </c>
      <c r="Q33" s="12" t="str">
        <f t="shared" si="6"/>
        <v>n</v>
      </c>
      <c r="R33" s="12" t="str">
        <f t="shared" si="7"/>
        <v>n</v>
      </c>
      <c r="S33" s="15">
        <v>100</v>
      </c>
      <c r="T33" s="16">
        <v>100</v>
      </c>
      <c r="U33" s="16" t="b">
        <f t="shared" si="8"/>
        <v>1</v>
      </c>
      <c r="V33" s="15" t="s">
        <v>946</v>
      </c>
      <c r="W33" s="12" t="str">
        <f t="shared" si="9"/>
        <v>y</v>
      </c>
      <c r="X33" s="12" t="str">
        <f t="shared" si="10"/>
        <v>y</v>
      </c>
      <c r="Y33" s="12" t="str">
        <f t="shared" si="11"/>
        <v>n</v>
      </c>
      <c r="Z33" s="12" t="str">
        <f t="shared" si="12"/>
        <v>n</v>
      </c>
      <c r="AA33" s="12" t="str">
        <f t="shared" si="13"/>
        <v>n</v>
      </c>
      <c r="AB33" s="12" t="str">
        <f t="shared" si="14"/>
        <v>n</v>
      </c>
      <c r="AC33" s="12" t="str">
        <f t="shared" si="15"/>
        <v>n</v>
      </c>
      <c r="AD33" s="12" t="str">
        <f t="shared" si="16"/>
        <v>n</v>
      </c>
      <c r="AE33" s="15">
        <v>10</v>
      </c>
      <c r="AF33" s="16">
        <v>10</v>
      </c>
      <c r="AG33" s="16">
        <v>-1</v>
      </c>
      <c r="AH33" s="16" t="b">
        <f t="shared" si="17"/>
        <v>1</v>
      </c>
      <c r="AI33" s="15" t="s">
        <v>946</v>
      </c>
      <c r="AJ33" s="12" t="str">
        <f t="shared" si="18"/>
        <v>y</v>
      </c>
      <c r="AK33" s="12" t="str">
        <f t="shared" si="19"/>
        <v>y</v>
      </c>
      <c r="AL33" s="12" t="str">
        <f t="shared" si="20"/>
        <v>n</v>
      </c>
      <c r="AM33" s="12" t="str">
        <f t="shared" si="21"/>
        <v>n</v>
      </c>
      <c r="AN33" s="12" t="str">
        <f t="shared" si="25"/>
        <v>n</v>
      </c>
      <c r="AO33" s="12" t="str">
        <f t="shared" si="26"/>
        <v>n</v>
      </c>
      <c r="AP33" s="12" t="str">
        <f t="shared" si="22"/>
        <v>n</v>
      </c>
      <c r="AQ33" s="12" t="str">
        <f t="shared" si="23"/>
        <v>n</v>
      </c>
      <c r="AR33" s="15">
        <v>100</v>
      </c>
      <c r="AS33" s="16">
        <v>100</v>
      </c>
      <c r="AT33" s="16" t="b">
        <f t="shared" si="24"/>
        <v>1</v>
      </c>
      <c r="AU33" s="12"/>
    </row>
    <row r="34" spans="1:47" ht="15.75" customHeight="1" x14ac:dyDescent="0.3">
      <c r="A34" s="12" t="s">
        <v>905</v>
      </c>
      <c r="B34" s="12" t="s">
        <v>212</v>
      </c>
      <c r="C34" s="17">
        <v>43957</v>
      </c>
      <c r="D34" s="12">
        <v>2020</v>
      </c>
      <c r="E34" s="12" t="s">
        <v>19</v>
      </c>
      <c r="F34" s="12" t="s">
        <v>1016</v>
      </c>
      <c r="G34" s="13">
        <v>0.50624999999999998</v>
      </c>
      <c r="H34" s="13">
        <v>0.52916666666666667</v>
      </c>
      <c r="I34" s="12" t="s">
        <v>1017</v>
      </c>
      <c r="J34" s="15" t="s">
        <v>945</v>
      </c>
      <c r="K34" s="12" t="str">
        <f t="shared" si="0"/>
        <v>y</v>
      </c>
      <c r="L34" s="12" t="str">
        <f t="shared" si="1"/>
        <v>y</v>
      </c>
      <c r="M34" s="12" t="str">
        <f t="shared" si="2"/>
        <v>n</v>
      </c>
      <c r="N34" s="12" t="str">
        <f t="shared" si="3"/>
        <v>n</v>
      </c>
      <c r="O34" s="12" t="str">
        <f t="shared" si="4"/>
        <v>n</v>
      </c>
      <c r="P34" s="12" t="str">
        <f t="shared" si="5"/>
        <v>n</v>
      </c>
      <c r="Q34" s="12" t="str">
        <f t="shared" si="6"/>
        <v>n</v>
      </c>
      <c r="R34" s="12" t="str">
        <f t="shared" si="7"/>
        <v>n</v>
      </c>
      <c r="S34" s="15">
        <v>100</v>
      </c>
      <c r="T34" s="16">
        <v>100</v>
      </c>
      <c r="U34" s="16" t="b">
        <f t="shared" si="8"/>
        <v>1</v>
      </c>
      <c r="V34" s="15" t="s">
        <v>946</v>
      </c>
      <c r="W34" s="12" t="str">
        <f t="shared" si="9"/>
        <v>y</v>
      </c>
      <c r="X34" s="12" t="str">
        <f t="shared" si="10"/>
        <v>y</v>
      </c>
      <c r="Y34" s="12" t="str">
        <f t="shared" si="11"/>
        <v>n</v>
      </c>
      <c r="Z34" s="12" t="str">
        <f t="shared" si="12"/>
        <v>n</v>
      </c>
      <c r="AA34" s="12" t="str">
        <f t="shared" si="13"/>
        <v>n</v>
      </c>
      <c r="AB34" s="12" t="str">
        <f t="shared" si="14"/>
        <v>n</v>
      </c>
      <c r="AC34" s="12" t="str">
        <f t="shared" si="15"/>
        <v>n</v>
      </c>
      <c r="AD34" s="12" t="str">
        <f t="shared" si="16"/>
        <v>n</v>
      </c>
      <c r="AE34" s="15">
        <v>15</v>
      </c>
      <c r="AF34" s="16">
        <v>15</v>
      </c>
      <c r="AG34" s="16">
        <v>-1</v>
      </c>
      <c r="AH34" s="16" t="b">
        <f t="shared" si="17"/>
        <v>1</v>
      </c>
      <c r="AI34" s="15" t="s">
        <v>946</v>
      </c>
      <c r="AJ34" s="12" t="str">
        <f t="shared" si="18"/>
        <v>y</v>
      </c>
      <c r="AK34" s="12" t="str">
        <f t="shared" si="19"/>
        <v>y</v>
      </c>
      <c r="AL34" s="12" t="str">
        <f t="shared" si="20"/>
        <v>n</v>
      </c>
      <c r="AM34" s="12" t="str">
        <f t="shared" si="21"/>
        <v>n</v>
      </c>
      <c r="AN34" s="12" t="str">
        <f t="shared" si="25"/>
        <v>n</v>
      </c>
      <c r="AO34" s="12" t="str">
        <f t="shared" si="26"/>
        <v>n</v>
      </c>
      <c r="AP34" s="12" t="str">
        <f t="shared" si="22"/>
        <v>n</v>
      </c>
      <c r="AQ34" s="12" t="str">
        <f t="shared" si="23"/>
        <v>n</v>
      </c>
      <c r="AR34" s="15">
        <v>100</v>
      </c>
      <c r="AS34" s="16">
        <v>100</v>
      </c>
      <c r="AT34" s="16" t="b">
        <f t="shared" si="24"/>
        <v>1</v>
      </c>
      <c r="AU34" s="12"/>
    </row>
    <row r="35" spans="1:47" ht="15.75" customHeight="1" x14ac:dyDescent="0.3">
      <c r="A35" s="12" t="s">
        <v>905</v>
      </c>
      <c r="B35" s="12" t="s">
        <v>212</v>
      </c>
      <c r="C35" s="17">
        <v>43957</v>
      </c>
      <c r="D35" s="12">
        <v>2020</v>
      </c>
      <c r="E35" s="12" t="s">
        <v>19</v>
      </c>
      <c r="F35" s="12" t="s">
        <v>1018</v>
      </c>
      <c r="G35" s="13">
        <v>0.50624999999999998</v>
      </c>
      <c r="H35" s="13">
        <v>0.52916666666666667</v>
      </c>
      <c r="I35" s="12" t="s">
        <v>1019</v>
      </c>
      <c r="J35" s="15" t="s">
        <v>945</v>
      </c>
      <c r="K35" s="12" t="str">
        <f t="shared" si="0"/>
        <v>y</v>
      </c>
      <c r="L35" s="12" t="str">
        <f t="shared" si="1"/>
        <v>y</v>
      </c>
      <c r="M35" s="12" t="str">
        <f t="shared" si="2"/>
        <v>n</v>
      </c>
      <c r="N35" s="12" t="str">
        <f t="shared" si="3"/>
        <v>n</v>
      </c>
      <c r="O35" s="12" t="str">
        <f t="shared" si="4"/>
        <v>n</v>
      </c>
      <c r="P35" s="12" t="str">
        <f t="shared" si="5"/>
        <v>n</v>
      </c>
      <c r="Q35" s="12" t="str">
        <f t="shared" si="6"/>
        <v>n</v>
      </c>
      <c r="R35" s="12" t="str">
        <f t="shared" si="7"/>
        <v>n</v>
      </c>
      <c r="S35" s="15">
        <v>100</v>
      </c>
      <c r="T35" s="16">
        <v>100</v>
      </c>
      <c r="U35" s="16" t="b">
        <f t="shared" si="8"/>
        <v>1</v>
      </c>
      <c r="V35" s="15" t="s">
        <v>946</v>
      </c>
      <c r="W35" s="12" t="str">
        <f t="shared" si="9"/>
        <v>y</v>
      </c>
      <c r="X35" s="12" t="str">
        <f t="shared" si="10"/>
        <v>y</v>
      </c>
      <c r="Y35" s="12" t="str">
        <f t="shared" si="11"/>
        <v>n</v>
      </c>
      <c r="Z35" s="12" t="str">
        <f t="shared" si="12"/>
        <v>n</v>
      </c>
      <c r="AA35" s="12" t="str">
        <f t="shared" si="13"/>
        <v>n</v>
      </c>
      <c r="AB35" s="12" t="str">
        <f t="shared" si="14"/>
        <v>n</v>
      </c>
      <c r="AC35" s="12" t="str">
        <f t="shared" si="15"/>
        <v>n</v>
      </c>
      <c r="AD35" s="12" t="str">
        <f t="shared" si="16"/>
        <v>n</v>
      </c>
      <c r="AE35" s="15">
        <v>15</v>
      </c>
      <c r="AF35" s="16">
        <v>15</v>
      </c>
      <c r="AG35" s="16">
        <v>-1</v>
      </c>
      <c r="AH35" s="16" t="b">
        <f t="shared" si="17"/>
        <v>1</v>
      </c>
      <c r="AI35" s="15" t="s">
        <v>946</v>
      </c>
      <c r="AJ35" s="12" t="str">
        <f t="shared" si="18"/>
        <v>y</v>
      </c>
      <c r="AK35" s="12" t="str">
        <f t="shared" si="19"/>
        <v>y</v>
      </c>
      <c r="AL35" s="12" t="str">
        <f t="shared" si="20"/>
        <v>n</v>
      </c>
      <c r="AM35" s="12" t="str">
        <f t="shared" si="21"/>
        <v>n</v>
      </c>
      <c r="AN35" s="12" t="str">
        <f t="shared" si="25"/>
        <v>n</v>
      </c>
      <c r="AO35" s="12" t="str">
        <f t="shared" si="26"/>
        <v>n</v>
      </c>
      <c r="AP35" s="12" t="str">
        <f t="shared" si="22"/>
        <v>n</v>
      </c>
      <c r="AQ35" s="12" t="str">
        <f t="shared" si="23"/>
        <v>n</v>
      </c>
      <c r="AR35" s="15">
        <v>100</v>
      </c>
      <c r="AS35" s="16">
        <v>100</v>
      </c>
      <c r="AT35" s="16" t="b">
        <f t="shared" si="24"/>
        <v>1</v>
      </c>
      <c r="AU35" s="12"/>
    </row>
    <row r="36" spans="1:47" ht="15.75" customHeight="1" x14ac:dyDescent="0.3">
      <c r="A36" s="12" t="s">
        <v>905</v>
      </c>
      <c r="B36" s="12" t="s">
        <v>212</v>
      </c>
      <c r="C36" s="17">
        <v>43957</v>
      </c>
      <c r="D36" s="12">
        <v>2020</v>
      </c>
      <c r="E36" s="12" t="s">
        <v>19</v>
      </c>
      <c r="F36" s="12" t="s">
        <v>1020</v>
      </c>
      <c r="G36" s="13">
        <v>0.50624999999999998</v>
      </c>
      <c r="H36" s="13">
        <v>0.52916666666666667</v>
      </c>
      <c r="I36" s="12" t="s">
        <v>1021</v>
      </c>
      <c r="J36" s="15" t="s">
        <v>945</v>
      </c>
      <c r="K36" s="12" t="str">
        <f t="shared" si="0"/>
        <v>y</v>
      </c>
      <c r="L36" s="12" t="str">
        <f t="shared" si="1"/>
        <v>y</v>
      </c>
      <c r="M36" s="12" t="str">
        <f t="shared" si="2"/>
        <v>n</v>
      </c>
      <c r="N36" s="12" t="str">
        <f t="shared" si="3"/>
        <v>n</v>
      </c>
      <c r="O36" s="12" t="str">
        <f t="shared" si="4"/>
        <v>n</v>
      </c>
      <c r="P36" s="12" t="str">
        <f t="shared" si="5"/>
        <v>n</v>
      </c>
      <c r="Q36" s="12" t="str">
        <f t="shared" si="6"/>
        <v>n</v>
      </c>
      <c r="R36" s="12" t="str">
        <f t="shared" si="7"/>
        <v>n</v>
      </c>
      <c r="S36" s="15">
        <v>100</v>
      </c>
      <c r="T36" s="16">
        <v>100</v>
      </c>
      <c r="U36" s="16" t="b">
        <f t="shared" si="8"/>
        <v>1</v>
      </c>
      <c r="V36" s="15" t="s">
        <v>946</v>
      </c>
      <c r="W36" s="12" t="str">
        <f t="shared" si="9"/>
        <v>y</v>
      </c>
      <c r="X36" s="12" t="str">
        <f t="shared" si="10"/>
        <v>y</v>
      </c>
      <c r="Y36" s="12" t="str">
        <f t="shared" si="11"/>
        <v>n</v>
      </c>
      <c r="Z36" s="12" t="str">
        <f t="shared" si="12"/>
        <v>n</v>
      </c>
      <c r="AA36" s="12" t="str">
        <f t="shared" si="13"/>
        <v>n</v>
      </c>
      <c r="AB36" s="12" t="str">
        <f t="shared" si="14"/>
        <v>n</v>
      </c>
      <c r="AC36" s="12" t="str">
        <f t="shared" si="15"/>
        <v>n</v>
      </c>
      <c r="AD36" s="12" t="str">
        <f t="shared" si="16"/>
        <v>n</v>
      </c>
      <c r="AE36" s="15">
        <v>25</v>
      </c>
      <c r="AF36" s="16">
        <v>25</v>
      </c>
      <c r="AG36" s="16">
        <v>-1</v>
      </c>
      <c r="AH36" s="16" t="b">
        <f t="shared" si="17"/>
        <v>1</v>
      </c>
      <c r="AI36" s="15" t="s">
        <v>946</v>
      </c>
      <c r="AJ36" s="12" t="str">
        <f t="shared" si="18"/>
        <v>y</v>
      </c>
      <c r="AK36" s="12" t="str">
        <f t="shared" si="19"/>
        <v>y</v>
      </c>
      <c r="AL36" s="12" t="str">
        <f t="shared" si="20"/>
        <v>n</v>
      </c>
      <c r="AM36" s="12" t="str">
        <f t="shared" si="21"/>
        <v>n</v>
      </c>
      <c r="AN36" s="12" t="str">
        <f t="shared" si="25"/>
        <v>n</v>
      </c>
      <c r="AO36" s="12" t="str">
        <f t="shared" si="26"/>
        <v>n</v>
      </c>
      <c r="AP36" s="12" t="str">
        <f t="shared" si="22"/>
        <v>n</v>
      </c>
      <c r="AQ36" s="12" t="str">
        <f t="shared" si="23"/>
        <v>n</v>
      </c>
      <c r="AR36" s="15">
        <v>100</v>
      </c>
      <c r="AS36" s="16">
        <v>100</v>
      </c>
      <c r="AT36" s="16" t="b">
        <f t="shared" si="24"/>
        <v>1</v>
      </c>
      <c r="AU36" s="12"/>
    </row>
    <row r="37" spans="1:47" ht="15.75" customHeight="1" x14ac:dyDescent="0.3">
      <c r="A37" s="12" t="s">
        <v>905</v>
      </c>
      <c r="B37" s="12" t="s">
        <v>212</v>
      </c>
      <c r="C37" s="17">
        <v>43957</v>
      </c>
      <c r="D37" s="12">
        <v>2020</v>
      </c>
      <c r="E37" s="12" t="s">
        <v>19</v>
      </c>
      <c r="F37" s="12" t="s">
        <v>1022</v>
      </c>
      <c r="G37" s="13">
        <v>0.50624999999999998</v>
      </c>
      <c r="H37" s="13">
        <v>0.52916666666666667</v>
      </c>
      <c r="I37" s="12" t="s">
        <v>1023</v>
      </c>
      <c r="J37" s="15" t="s">
        <v>945</v>
      </c>
      <c r="K37" s="12" t="str">
        <f t="shared" si="0"/>
        <v>y</v>
      </c>
      <c r="L37" s="12" t="str">
        <f t="shared" si="1"/>
        <v>y</v>
      </c>
      <c r="M37" s="12" t="str">
        <f t="shared" si="2"/>
        <v>n</v>
      </c>
      <c r="N37" s="12" t="str">
        <f t="shared" si="3"/>
        <v>n</v>
      </c>
      <c r="O37" s="12" t="str">
        <f t="shared" si="4"/>
        <v>n</v>
      </c>
      <c r="P37" s="12" t="str">
        <f t="shared" si="5"/>
        <v>n</v>
      </c>
      <c r="Q37" s="12" t="str">
        <f t="shared" si="6"/>
        <v>n</v>
      </c>
      <c r="R37" s="12" t="str">
        <f t="shared" si="7"/>
        <v>n</v>
      </c>
      <c r="S37" s="15">
        <v>100</v>
      </c>
      <c r="T37" s="16">
        <v>100</v>
      </c>
      <c r="U37" s="16" t="b">
        <f t="shared" si="8"/>
        <v>1</v>
      </c>
      <c r="V37" s="15" t="s">
        <v>946</v>
      </c>
      <c r="W37" s="12" t="str">
        <f t="shared" si="9"/>
        <v>y</v>
      </c>
      <c r="X37" s="12" t="str">
        <f t="shared" si="10"/>
        <v>y</v>
      </c>
      <c r="Y37" s="12" t="str">
        <f t="shared" si="11"/>
        <v>n</v>
      </c>
      <c r="Z37" s="12" t="str">
        <f t="shared" si="12"/>
        <v>n</v>
      </c>
      <c r="AA37" s="12" t="str">
        <f t="shared" si="13"/>
        <v>n</v>
      </c>
      <c r="AB37" s="12" t="str">
        <f t="shared" si="14"/>
        <v>n</v>
      </c>
      <c r="AC37" s="12" t="str">
        <f t="shared" si="15"/>
        <v>n</v>
      </c>
      <c r="AD37" s="12" t="str">
        <f t="shared" si="16"/>
        <v>n</v>
      </c>
      <c r="AE37" s="15">
        <v>15</v>
      </c>
      <c r="AF37" s="16">
        <v>15</v>
      </c>
      <c r="AG37" s="16">
        <v>-1</v>
      </c>
      <c r="AH37" s="16" t="b">
        <f t="shared" si="17"/>
        <v>1</v>
      </c>
      <c r="AI37" s="15" t="s">
        <v>946</v>
      </c>
      <c r="AJ37" s="12" t="str">
        <f t="shared" si="18"/>
        <v>y</v>
      </c>
      <c r="AK37" s="12" t="str">
        <f t="shared" si="19"/>
        <v>y</v>
      </c>
      <c r="AL37" s="12" t="str">
        <f t="shared" si="20"/>
        <v>n</v>
      </c>
      <c r="AM37" s="12" t="str">
        <f t="shared" si="21"/>
        <v>n</v>
      </c>
      <c r="AN37" s="12" t="str">
        <f t="shared" si="25"/>
        <v>n</v>
      </c>
      <c r="AO37" s="12" t="str">
        <f t="shared" si="26"/>
        <v>n</v>
      </c>
      <c r="AP37" s="12" t="str">
        <f t="shared" si="22"/>
        <v>n</v>
      </c>
      <c r="AQ37" s="12" t="str">
        <f t="shared" si="23"/>
        <v>n</v>
      </c>
      <c r="AR37" s="15">
        <v>100</v>
      </c>
      <c r="AS37" s="16">
        <v>100</v>
      </c>
      <c r="AT37" s="16" t="b">
        <f t="shared" si="24"/>
        <v>1</v>
      </c>
      <c r="AU37" s="12"/>
    </row>
    <row r="38" spans="1:47" ht="15.75" customHeight="1" x14ac:dyDescent="0.3">
      <c r="A38" s="12" t="s">
        <v>905</v>
      </c>
      <c r="B38" s="12" t="s">
        <v>212</v>
      </c>
      <c r="C38" s="17">
        <v>43969</v>
      </c>
      <c r="D38" s="12">
        <v>2020</v>
      </c>
      <c r="E38" s="12" t="s">
        <v>19</v>
      </c>
      <c r="F38" s="12" t="s">
        <v>943</v>
      </c>
      <c r="G38" s="13">
        <v>0.45833333333333331</v>
      </c>
      <c r="H38" s="13">
        <v>0.52083333333333337</v>
      </c>
      <c r="I38" s="12" t="s">
        <v>1024</v>
      </c>
      <c r="J38" s="15" t="s">
        <v>945</v>
      </c>
      <c r="K38" s="12" t="str">
        <f t="shared" si="0"/>
        <v>y</v>
      </c>
      <c r="L38" s="12" t="str">
        <f t="shared" si="1"/>
        <v>y</v>
      </c>
      <c r="M38" s="12" t="str">
        <f t="shared" si="2"/>
        <v>n</v>
      </c>
      <c r="N38" s="12" t="str">
        <f t="shared" si="3"/>
        <v>n</v>
      </c>
      <c r="O38" s="12" t="str">
        <f t="shared" si="4"/>
        <v>n</v>
      </c>
      <c r="P38" s="12" t="str">
        <f t="shared" si="5"/>
        <v>n</v>
      </c>
      <c r="Q38" s="12" t="str">
        <f t="shared" si="6"/>
        <v>n</v>
      </c>
      <c r="R38" s="12" t="str">
        <f t="shared" si="7"/>
        <v>n</v>
      </c>
      <c r="S38" s="15">
        <v>50</v>
      </c>
      <c r="T38" s="16">
        <v>50</v>
      </c>
      <c r="U38" s="16" t="b">
        <f t="shared" si="8"/>
        <v>1</v>
      </c>
      <c r="V38" s="15" t="s">
        <v>946</v>
      </c>
      <c r="W38" s="12" t="str">
        <f t="shared" si="9"/>
        <v>y</v>
      </c>
      <c r="X38" s="12" t="str">
        <f t="shared" si="10"/>
        <v>y</v>
      </c>
      <c r="Y38" s="12" t="str">
        <f t="shared" si="11"/>
        <v>n</v>
      </c>
      <c r="Z38" s="12" t="str">
        <f t="shared" si="12"/>
        <v>n</v>
      </c>
      <c r="AA38" s="12" t="str">
        <f t="shared" si="13"/>
        <v>n</v>
      </c>
      <c r="AB38" s="12" t="str">
        <f t="shared" si="14"/>
        <v>n</v>
      </c>
      <c r="AC38" s="12" t="str">
        <f t="shared" si="15"/>
        <v>n</v>
      </c>
      <c r="AD38" s="12" t="str">
        <f t="shared" si="16"/>
        <v>n</v>
      </c>
      <c r="AE38" s="15">
        <v>40</v>
      </c>
      <c r="AF38" s="16">
        <v>40</v>
      </c>
      <c r="AG38" s="16">
        <v>-1</v>
      </c>
      <c r="AH38" s="16" t="b">
        <f t="shared" si="17"/>
        <v>1</v>
      </c>
      <c r="AI38" s="15" t="s">
        <v>966</v>
      </c>
      <c r="AJ38" s="12" t="str">
        <f t="shared" si="18"/>
        <v>y</v>
      </c>
      <c r="AK38" s="12" t="str">
        <f t="shared" si="19"/>
        <v>y</v>
      </c>
      <c r="AL38" s="12" t="str">
        <f t="shared" si="20"/>
        <v>y</v>
      </c>
      <c r="AM38" s="12" t="str">
        <f t="shared" si="21"/>
        <v>n</v>
      </c>
      <c r="AN38" s="12" t="str">
        <f t="shared" si="25"/>
        <v>n</v>
      </c>
      <c r="AO38" s="12" t="str">
        <f t="shared" si="26"/>
        <v>n</v>
      </c>
      <c r="AP38" s="12" t="str">
        <f t="shared" si="22"/>
        <v>n</v>
      </c>
      <c r="AQ38" s="12" t="str">
        <f t="shared" si="23"/>
        <v>n</v>
      </c>
      <c r="AR38" s="15">
        <v>100</v>
      </c>
      <c r="AS38" s="16">
        <v>100</v>
      </c>
      <c r="AT38" s="16" t="b">
        <f t="shared" si="24"/>
        <v>1</v>
      </c>
      <c r="AU38" s="12"/>
    </row>
    <row r="39" spans="1:47" ht="15.75" customHeight="1" x14ac:dyDescent="0.3">
      <c r="A39" s="12" t="s">
        <v>905</v>
      </c>
      <c r="B39" s="12" t="s">
        <v>212</v>
      </c>
      <c r="C39" s="17">
        <v>43969</v>
      </c>
      <c r="D39" s="12">
        <v>2020</v>
      </c>
      <c r="E39" s="12" t="s">
        <v>19</v>
      </c>
      <c r="F39" s="12" t="s">
        <v>947</v>
      </c>
      <c r="G39" s="13">
        <v>0.45833333333333331</v>
      </c>
      <c r="H39" s="13">
        <v>0.52083333333333337</v>
      </c>
      <c r="I39" s="12" t="s">
        <v>1025</v>
      </c>
      <c r="J39" s="15" t="s">
        <v>945</v>
      </c>
      <c r="K39" s="12" t="str">
        <f t="shared" si="0"/>
        <v>y</v>
      </c>
      <c r="L39" s="12" t="str">
        <f t="shared" si="1"/>
        <v>y</v>
      </c>
      <c r="M39" s="12" t="str">
        <f t="shared" si="2"/>
        <v>n</v>
      </c>
      <c r="N39" s="12" t="str">
        <f t="shared" si="3"/>
        <v>n</v>
      </c>
      <c r="O39" s="12" t="str">
        <f t="shared" si="4"/>
        <v>n</v>
      </c>
      <c r="P39" s="12" t="str">
        <f t="shared" si="5"/>
        <v>n</v>
      </c>
      <c r="Q39" s="12" t="str">
        <f t="shared" si="6"/>
        <v>n</v>
      </c>
      <c r="R39" s="12" t="str">
        <f t="shared" si="7"/>
        <v>n</v>
      </c>
      <c r="S39" s="15">
        <v>95</v>
      </c>
      <c r="T39" s="16">
        <v>95</v>
      </c>
      <c r="U39" s="16" t="b">
        <f t="shared" si="8"/>
        <v>1</v>
      </c>
      <c r="V39" s="15" t="s">
        <v>946</v>
      </c>
      <c r="W39" s="12" t="str">
        <f t="shared" si="9"/>
        <v>y</v>
      </c>
      <c r="X39" s="12" t="str">
        <f t="shared" si="10"/>
        <v>y</v>
      </c>
      <c r="Y39" s="12" t="str">
        <f t="shared" si="11"/>
        <v>n</v>
      </c>
      <c r="Z39" s="12" t="str">
        <f t="shared" si="12"/>
        <v>n</v>
      </c>
      <c r="AA39" s="12" t="str">
        <f t="shared" si="13"/>
        <v>n</v>
      </c>
      <c r="AB39" s="12" t="str">
        <f t="shared" si="14"/>
        <v>n</v>
      </c>
      <c r="AC39" s="12" t="str">
        <f t="shared" si="15"/>
        <v>n</v>
      </c>
      <c r="AD39" s="12" t="str">
        <f t="shared" si="16"/>
        <v>n</v>
      </c>
      <c r="AE39" s="15">
        <v>50</v>
      </c>
      <c r="AF39" s="16">
        <v>50</v>
      </c>
      <c r="AG39" s="16">
        <v>-1</v>
      </c>
      <c r="AH39" s="16" t="b">
        <f t="shared" si="17"/>
        <v>1</v>
      </c>
      <c r="AI39" s="15" t="s">
        <v>966</v>
      </c>
      <c r="AJ39" s="12" t="str">
        <f t="shared" si="18"/>
        <v>y</v>
      </c>
      <c r="AK39" s="12" t="str">
        <f t="shared" si="19"/>
        <v>y</v>
      </c>
      <c r="AL39" s="12" t="str">
        <f t="shared" si="20"/>
        <v>y</v>
      </c>
      <c r="AM39" s="12" t="str">
        <f t="shared" si="21"/>
        <v>n</v>
      </c>
      <c r="AN39" s="12" t="str">
        <f t="shared" si="25"/>
        <v>n</v>
      </c>
      <c r="AO39" s="12" t="str">
        <f t="shared" si="26"/>
        <v>n</v>
      </c>
      <c r="AP39" s="12" t="str">
        <f t="shared" si="22"/>
        <v>n</v>
      </c>
      <c r="AQ39" s="12" t="str">
        <f t="shared" si="23"/>
        <v>n</v>
      </c>
      <c r="AR39" s="15">
        <v>95</v>
      </c>
      <c r="AS39" s="16">
        <v>95</v>
      </c>
      <c r="AT39" s="16" t="b">
        <f t="shared" si="24"/>
        <v>1</v>
      </c>
      <c r="AU39" s="12"/>
    </row>
    <row r="40" spans="1:47" ht="15.75" customHeight="1" x14ac:dyDescent="0.3">
      <c r="A40" s="12" t="s">
        <v>905</v>
      </c>
      <c r="B40" s="12" t="s">
        <v>212</v>
      </c>
      <c r="C40" s="17">
        <v>43969</v>
      </c>
      <c r="D40" s="12">
        <v>2020</v>
      </c>
      <c r="E40" s="12" t="s">
        <v>19</v>
      </c>
      <c r="F40" s="12" t="s">
        <v>949</v>
      </c>
      <c r="G40" s="13">
        <v>0.45833333333333331</v>
      </c>
      <c r="H40" s="13">
        <v>0.52083333333333337</v>
      </c>
      <c r="I40" s="12" t="s">
        <v>1026</v>
      </c>
      <c r="J40" s="15" t="s">
        <v>945</v>
      </c>
      <c r="K40" s="12" t="str">
        <f t="shared" si="0"/>
        <v>y</v>
      </c>
      <c r="L40" s="12" t="str">
        <f t="shared" si="1"/>
        <v>y</v>
      </c>
      <c r="M40" s="12" t="str">
        <f t="shared" si="2"/>
        <v>n</v>
      </c>
      <c r="N40" s="12" t="str">
        <f t="shared" si="3"/>
        <v>n</v>
      </c>
      <c r="O40" s="12" t="str">
        <f t="shared" si="4"/>
        <v>n</v>
      </c>
      <c r="P40" s="12" t="str">
        <f t="shared" si="5"/>
        <v>n</v>
      </c>
      <c r="Q40" s="12" t="str">
        <f t="shared" si="6"/>
        <v>n</v>
      </c>
      <c r="R40" s="12" t="str">
        <f t="shared" si="7"/>
        <v>n</v>
      </c>
      <c r="S40" s="15">
        <v>95</v>
      </c>
      <c r="T40" s="16">
        <v>95</v>
      </c>
      <c r="U40" s="16" t="b">
        <f t="shared" si="8"/>
        <v>1</v>
      </c>
      <c r="V40" s="15" t="s">
        <v>946</v>
      </c>
      <c r="W40" s="12" t="str">
        <f t="shared" si="9"/>
        <v>y</v>
      </c>
      <c r="X40" s="12" t="str">
        <f t="shared" si="10"/>
        <v>y</v>
      </c>
      <c r="Y40" s="12" t="str">
        <f t="shared" si="11"/>
        <v>n</v>
      </c>
      <c r="Z40" s="12" t="str">
        <f t="shared" si="12"/>
        <v>n</v>
      </c>
      <c r="AA40" s="12" t="str">
        <f t="shared" si="13"/>
        <v>n</v>
      </c>
      <c r="AB40" s="12" t="str">
        <f t="shared" si="14"/>
        <v>n</v>
      </c>
      <c r="AC40" s="12" t="str">
        <f t="shared" si="15"/>
        <v>n</v>
      </c>
      <c r="AD40" s="12" t="str">
        <f t="shared" si="16"/>
        <v>n</v>
      </c>
      <c r="AE40" s="15">
        <v>60</v>
      </c>
      <c r="AF40" s="16">
        <v>60</v>
      </c>
      <c r="AG40" s="16">
        <v>-1</v>
      </c>
      <c r="AH40" s="16" t="b">
        <f t="shared" si="17"/>
        <v>1</v>
      </c>
      <c r="AI40" s="15" t="s">
        <v>966</v>
      </c>
      <c r="AJ40" s="12" t="str">
        <f t="shared" si="18"/>
        <v>y</v>
      </c>
      <c r="AK40" s="12" t="str">
        <f t="shared" si="19"/>
        <v>y</v>
      </c>
      <c r="AL40" s="12" t="str">
        <f t="shared" si="20"/>
        <v>y</v>
      </c>
      <c r="AM40" s="12" t="str">
        <f t="shared" si="21"/>
        <v>n</v>
      </c>
      <c r="AN40" s="12" t="str">
        <f t="shared" si="25"/>
        <v>n</v>
      </c>
      <c r="AO40" s="12" t="str">
        <f t="shared" si="26"/>
        <v>n</v>
      </c>
      <c r="AP40" s="12" t="str">
        <f t="shared" si="22"/>
        <v>n</v>
      </c>
      <c r="AQ40" s="12" t="str">
        <f t="shared" si="23"/>
        <v>n</v>
      </c>
      <c r="AR40" s="15">
        <v>95</v>
      </c>
      <c r="AS40" s="16">
        <v>95</v>
      </c>
      <c r="AT40" s="16" t="b">
        <f t="shared" si="24"/>
        <v>1</v>
      </c>
      <c r="AU40" s="12"/>
    </row>
    <row r="41" spans="1:47" ht="15.75" customHeight="1" x14ac:dyDescent="0.3">
      <c r="A41" s="12" t="s">
        <v>905</v>
      </c>
      <c r="B41" s="12" t="s">
        <v>212</v>
      </c>
      <c r="C41" s="17">
        <v>43969</v>
      </c>
      <c r="D41" s="12">
        <v>2020</v>
      </c>
      <c r="E41" s="12" t="s">
        <v>19</v>
      </c>
      <c r="F41" s="12" t="s">
        <v>951</v>
      </c>
      <c r="G41" s="13">
        <v>0.45833333333333331</v>
      </c>
      <c r="H41" s="13">
        <v>0.52083333333333337</v>
      </c>
      <c r="I41" s="12" t="s">
        <v>1027</v>
      </c>
      <c r="J41" s="15" t="s">
        <v>945</v>
      </c>
      <c r="K41" s="12" t="str">
        <f t="shared" si="0"/>
        <v>y</v>
      </c>
      <c r="L41" s="12" t="str">
        <f t="shared" si="1"/>
        <v>y</v>
      </c>
      <c r="M41" s="12" t="str">
        <f t="shared" si="2"/>
        <v>n</v>
      </c>
      <c r="N41" s="12" t="str">
        <f t="shared" si="3"/>
        <v>n</v>
      </c>
      <c r="O41" s="12" t="str">
        <f t="shared" si="4"/>
        <v>n</v>
      </c>
      <c r="P41" s="12" t="str">
        <f t="shared" si="5"/>
        <v>n</v>
      </c>
      <c r="Q41" s="12" t="str">
        <f t="shared" si="6"/>
        <v>n</v>
      </c>
      <c r="R41" s="12" t="str">
        <f t="shared" si="7"/>
        <v>n</v>
      </c>
      <c r="S41" s="15">
        <v>95</v>
      </c>
      <c r="T41" s="16">
        <v>95</v>
      </c>
      <c r="U41" s="16" t="b">
        <f t="shared" si="8"/>
        <v>1</v>
      </c>
      <c r="V41" s="15" t="s">
        <v>946</v>
      </c>
      <c r="W41" s="12" t="str">
        <f t="shared" si="9"/>
        <v>y</v>
      </c>
      <c r="X41" s="12" t="str">
        <f t="shared" si="10"/>
        <v>y</v>
      </c>
      <c r="Y41" s="12" t="str">
        <f t="shared" si="11"/>
        <v>n</v>
      </c>
      <c r="Z41" s="12" t="str">
        <f t="shared" si="12"/>
        <v>n</v>
      </c>
      <c r="AA41" s="12" t="str">
        <f t="shared" si="13"/>
        <v>n</v>
      </c>
      <c r="AB41" s="12" t="str">
        <f t="shared" si="14"/>
        <v>n</v>
      </c>
      <c r="AC41" s="12" t="str">
        <f t="shared" si="15"/>
        <v>n</v>
      </c>
      <c r="AD41" s="12" t="str">
        <f t="shared" si="16"/>
        <v>n</v>
      </c>
      <c r="AE41" s="15">
        <v>50</v>
      </c>
      <c r="AF41" s="16">
        <v>50</v>
      </c>
      <c r="AG41" s="16">
        <v>-1</v>
      </c>
      <c r="AH41" s="16" t="b">
        <f t="shared" si="17"/>
        <v>1</v>
      </c>
      <c r="AI41" s="15" t="s">
        <v>966</v>
      </c>
      <c r="AJ41" s="12" t="str">
        <f t="shared" si="18"/>
        <v>y</v>
      </c>
      <c r="AK41" s="12" t="str">
        <f t="shared" si="19"/>
        <v>y</v>
      </c>
      <c r="AL41" s="12" t="str">
        <f t="shared" si="20"/>
        <v>y</v>
      </c>
      <c r="AM41" s="12" t="str">
        <f t="shared" si="21"/>
        <v>n</v>
      </c>
      <c r="AN41" s="12" t="str">
        <f t="shared" si="25"/>
        <v>n</v>
      </c>
      <c r="AO41" s="12" t="str">
        <f t="shared" si="26"/>
        <v>n</v>
      </c>
      <c r="AP41" s="12" t="str">
        <f t="shared" si="22"/>
        <v>n</v>
      </c>
      <c r="AQ41" s="12" t="str">
        <f t="shared" si="23"/>
        <v>n</v>
      </c>
      <c r="AR41" s="15">
        <v>95</v>
      </c>
      <c r="AS41" s="16">
        <v>95</v>
      </c>
      <c r="AT41" s="16" t="b">
        <f t="shared" si="24"/>
        <v>1</v>
      </c>
      <c r="AU41" s="12"/>
    </row>
    <row r="42" spans="1:47" ht="15.75" customHeight="1" x14ac:dyDescent="0.3">
      <c r="A42" s="12" t="s">
        <v>905</v>
      </c>
      <c r="B42" s="12" t="s">
        <v>212</v>
      </c>
      <c r="C42" s="17">
        <v>43969</v>
      </c>
      <c r="D42" s="12">
        <v>2020</v>
      </c>
      <c r="E42" s="12" t="s">
        <v>19</v>
      </c>
      <c r="F42" s="12" t="s">
        <v>953</v>
      </c>
      <c r="G42" s="13">
        <v>0.45833333333333331</v>
      </c>
      <c r="H42" s="13">
        <v>0.52083333333333337</v>
      </c>
      <c r="I42" s="12" t="s">
        <v>1028</v>
      </c>
      <c r="J42" s="15" t="s">
        <v>945</v>
      </c>
      <c r="K42" s="12" t="str">
        <f t="shared" si="0"/>
        <v>y</v>
      </c>
      <c r="L42" s="12" t="str">
        <f t="shared" si="1"/>
        <v>y</v>
      </c>
      <c r="M42" s="12" t="str">
        <f t="shared" si="2"/>
        <v>n</v>
      </c>
      <c r="N42" s="12" t="str">
        <f t="shared" si="3"/>
        <v>n</v>
      </c>
      <c r="O42" s="12" t="str">
        <f t="shared" si="4"/>
        <v>n</v>
      </c>
      <c r="P42" s="12" t="str">
        <f t="shared" si="5"/>
        <v>n</v>
      </c>
      <c r="Q42" s="12" t="str">
        <f t="shared" si="6"/>
        <v>n</v>
      </c>
      <c r="R42" s="12" t="str">
        <f t="shared" si="7"/>
        <v>n</v>
      </c>
      <c r="S42" s="15">
        <v>90</v>
      </c>
      <c r="T42" s="16">
        <v>90</v>
      </c>
      <c r="U42" s="16" t="b">
        <f t="shared" si="8"/>
        <v>1</v>
      </c>
      <c r="V42" s="15" t="s">
        <v>946</v>
      </c>
      <c r="W42" s="12" t="str">
        <f t="shared" si="9"/>
        <v>y</v>
      </c>
      <c r="X42" s="12" t="str">
        <f t="shared" si="10"/>
        <v>y</v>
      </c>
      <c r="Y42" s="12" t="str">
        <f t="shared" si="11"/>
        <v>n</v>
      </c>
      <c r="Z42" s="12" t="str">
        <f t="shared" si="12"/>
        <v>n</v>
      </c>
      <c r="AA42" s="12" t="str">
        <f t="shared" si="13"/>
        <v>n</v>
      </c>
      <c r="AB42" s="12" t="str">
        <f t="shared" si="14"/>
        <v>n</v>
      </c>
      <c r="AC42" s="12" t="str">
        <f t="shared" si="15"/>
        <v>n</v>
      </c>
      <c r="AD42" s="12" t="str">
        <f t="shared" si="16"/>
        <v>n</v>
      </c>
      <c r="AE42" s="15">
        <v>30</v>
      </c>
      <c r="AF42" s="16">
        <v>30</v>
      </c>
      <c r="AG42" s="16">
        <v>-1</v>
      </c>
      <c r="AH42" s="16" t="b">
        <f t="shared" si="17"/>
        <v>1</v>
      </c>
      <c r="AI42" s="15" t="s">
        <v>966</v>
      </c>
      <c r="AJ42" s="12" t="str">
        <f t="shared" si="18"/>
        <v>y</v>
      </c>
      <c r="AK42" s="12" t="str">
        <f t="shared" si="19"/>
        <v>y</v>
      </c>
      <c r="AL42" s="12" t="str">
        <f t="shared" si="20"/>
        <v>y</v>
      </c>
      <c r="AM42" s="12" t="str">
        <f t="shared" si="21"/>
        <v>n</v>
      </c>
      <c r="AN42" s="12" t="str">
        <f t="shared" si="25"/>
        <v>n</v>
      </c>
      <c r="AO42" s="12" t="str">
        <f t="shared" si="26"/>
        <v>n</v>
      </c>
      <c r="AP42" s="12" t="str">
        <f t="shared" si="22"/>
        <v>n</v>
      </c>
      <c r="AQ42" s="12" t="str">
        <f t="shared" si="23"/>
        <v>n</v>
      </c>
      <c r="AR42" s="15">
        <v>95</v>
      </c>
      <c r="AS42" s="16">
        <v>95</v>
      </c>
      <c r="AT42" s="16" t="b">
        <f t="shared" si="24"/>
        <v>1</v>
      </c>
      <c r="AU42" s="12"/>
    </row>
    <row r="43" spans="1:47" ht="15.75" customHeight="1" x14ac:dyDescent="0.3">
      <c r="A43" s="12" t="s">
        <v>905</v>
      </c>
      <c r="B43" s="12" t="s">
        <v>212</v>
      </c>
      <c r="C43" s="17">
        <v>43969</v>
      </c>
      <c r="D43" s="12">
        <v>2020</v>
      </c>
      <c r="E43" s="12" t="s">
        <v>19</v>
      </c>
      <c r="F43" s="12" t="s">
        <v>955</v>
      </c>
      <c r="G43" s="13">
        <v>0.45833333333333331</v>
      </c>
      <c r="H43" s="13">
        <v>0.52083333333333337</v>
      </c>
      <c r="I43" s="12" t="s">
        <v>1029</v>
      </c>
      <c r="J43" s="15" t="s">
        <v>945</v>
      </c>
      <c r="K43" s="12" t="str">
        <f t="shared" si="0"/>
        <v>y</v>
      </c>
      <c r="L43" s="12" t="str">
        <f t="shared" si="1"/>
        <v>y</v>
      </c>
      <c r="M43" s="12" t="str">
        <f t="shared" si="2"/>
        <v>n</v>
      </c>
      <c r="N43" s="12" t="str">
        <f t="shared" si="3"/>
        <v>n</v>
      </c>
      <c r="O43" s="12" t="str">
        <f t="shared" si="4"/>
        <v>n</v>
      </c>
      <c r="P43" s="12" t="str">
        <f t="shared" si="5"/>
        <v>n</v>
      </c>
      <c r="Q43" s="12" t="str">
        <f t="shared" si="6"/>
        <v>n</v>
      </c>
      <c r="R43" s="12" t="str">
        <f t="shared" si="7"/>
        <v>n</v>
      </c>
      <c r="S43" s="15">
        <v>95</v>
      </c>
      <c r="T43" s="16">
        <v>95</v>
      </c>
      <c r="U43" s="16" t="b">
        <f t="shared" si="8"/>
        <v>1</v>
      </c>
      <c r="V43" s="15" t="s">
        <v>946</v>
      </c>
      <c r="W43" s="12" t="str">
        <f t="shared" si="9"/>
        <v>y</v>
      </c>
      <c r="X43" s="12" t="str">
        <f t="shared" si="10"/>
        <v>y</v>
      </c>
      <c r="Y43" s="12" t="str">
        <f t="shared" si="11"/>
        <v>n</v>
      </c>
      <c r="Z43" s="12" t="str">
        <f t="shared" si="12"/>
        <v>n</v>
      </c>
      <c r="AA43" s="12" t="str">
        <f t="shared" si="13"/>
        <v>n</v>
      </c>
      <c r="AB43" s="12" t="str">
        <f t="shared" si="14"/>
        <v>n</v>
      </c>
      <c r="AC43" s="12" t="str">
        <f t="shared" si="15"/>
        <v>n</v>
      </c>
      <c r="AD43" s="12" t="str">
        <f t="shared" si="16"/>
        <v>n</v>
      </c>
      <c r="AE43" s="15">
        <v>35</v>
      </c>
      <c r="AF43" s="16">
        <v>35</v>
      </c>
      <c r="AG43" s="16">
        <v>-1</v>
      </c>
      <c r="AH43" s="16" t="b">
        <f t="shared" si="17"/>
        <v>1</v>
      </c>
      <c r="AI43" s="15" t="s">
        <v>966</v>
      </c>
      <c r="AJ43" s="12" t="str">
        <f t="shared" si="18"/>
        <v>y</v>
      </c>
      <c r="AK43" s="12" t="str">
        <f t="shared" si="19"/>
        <v>y</v>
      </c>
      <c r="AL43" s="12" t="str">
        <f t="shared" si="20"/>
        <v>y</v>
      </c>
      <c r="AM43" s="12" t="str">
        <f t="shared" si="21"/>
        <v>n</v>
      </c>
      <c r="AN43" s="12" t="str">
        <f t="shared" si="25"/>
        <v>n</v>
      </c>
      <c r="AO43" s="12" t="str">
        <f t="shared" si="26"/>
        <v>n</v>
      </c>
      <c r="AP43" s="12" t="str">
        <f t="shared" si="22"/>
        <v>n</v>
      </c>
      <c r="AQ43" s="12" t="str">
        <f t="shared" si="23"/>
        <v>n</v>
      </c>
      <c r="AR43" s="15">
        <v>50</v>
      </c>
      <c r="AS43" s="16">
        <v>50</v>
      </c>
      <c r="AT43" s="16" t="b">
        <f t="shared" si="24"/>
        <v>1</v>
      </c>
      <c r="AU43" s="12" t="s">
        <v>1030</v>
      </c>
    </row>
    <row r="44" spans="1:47" ht="15.75" customHeight="1" x14ac:dyDescent="0.3">
      <c r="A44" s="12" t="s">
        <v>905</v>
      </c>
      <c r="B44" s="12" t="s">
        <v>212</v>
      </c>
      <c r="C44" s="17">
        <v>43969</v>
      </c>
      <c r="D44" s="12">
        <v>2020</v>
      </c>
      <c r="E44" s="12" t="s">
        <v>19</v>
      </c>
      <c r="F44" s="12" t="s">
        <v>957</v>
      </c>
      <c r="G44" s="13">
        <v>0.45833333333333331</v>
      </c>
      <c r="H44" s="13">
        <v>0.52083333333333337</v>
      </c>
      <c r="I44" s="12" t="s">
        <v>1031</v>
      </c>
      <c r="J44" s="15" t="s">
        <v>945</v>
      </c>
      <c r="K44" s="12" t="str">
        <f t="shared" si="0"/>
        <v>y</v>
      </c>
      <c r="L44" s="12" t="str">
        <f t="shared" si="1"/>
        <v>y</v>
      </c>
      <c r="M44" s="12" t="str">
        <f t="shared" si="2"/>
        <v>n</v>
      </c>
      <c r="N44" s="12" t="str">
        <f t="shared" si="3"/>
        <v>n</v>
      </c>
      <c r="O44" s="12" t="str">
        <f t="shared" si="4"/>
        <v>n</v>
      </c>
      <c r="P44" s="12" t="str">
        <f t="shared" si="5"/>
        <v>n</v>
      </c>
      <c r="Q44" s="12" t="str">
        <f t="shared" si="6"/>
        <v>n</v>
      </c>
      <c r="R44" s="12" t="str">
        <f t="shared" si="7"/>
        <v>n</v>
      </c>
      <c r="S44" s="15">
        <v>95</v>
      </c>
      <c r="T44" s="16">
        <v>95</v>
      </c>
      <c r="U44" s="16" t="b">
        <f t="shared" si="8"/>
        <v>1</v>
      </c>
      <c r="V44" s="15" t="s">
        <v>946</v>
      </c>
      <c r="W44" s="12" t="str">
        <f t="shared" si="9"/>
        <v>y</v>
      </c>
      <c r="X44" s="12" t="str">
        <f t="shared" si="10"/>
        <v>y</v>
      </c>
      <c r="Y44" s="12" t="str">
        <f t="shared" si="11"/>
        <v>n</v>
      </c>
      <c r="Z44" s="12" t="str">
        <f t="shared" si="12"/>
        <v>n</v>
      </c>
      <c r="AA44" s="12" t="str">
        <f t="shared" si="13"/>
        <v>n</v>
      </c>
      <c r="AB44" s="12" t="str">
        <f t="shared" si="14"/>
        <v>n</v>
      </c>
      <c r="AC44" s="12" t="str">
        <f t="shared" si="15"/>
        <v>n</v>
      </c>
      <c r="AD44" s="12" t="str">
        <f t="shared" si="16"/>
        <v>n</v>
      </c>
      <c r="AE44" s="15">
        <v>45</v>
      </c>
      <c r="AF44" s="16">
        <v>45</v>
      </c>
      <c r="AG44" s="16">
        <v>-1</v>
      </c>
      <c r="AH44" s="16" t="b">
        <f t="shared" si="17"/>
        <v>1</v>
      </c>
      <c r="AI44" s="15" t="s">
        <v>966</v>
      </c>
      <c r="AJ44" s="12" t="str">
        <f t="shared" si="18"/>
        <v>y</v>
      </c>
      <c r="AK44" s="12" t="str">
        <f t="shared" si="19"/>
        <v>y</v>
      </c>
      <c r="AL44" s="12" t="str">
        <f t="shared" si="20"/>
        <v>y</v>
      </c>
      <c r="AM44" s="12" t="str">
        <f t="shared" si="21"/>
        <v>n</v>
      </c>
      <c r="AN44" s="12" t="str">
        <f t="shared" si="25"/>
        <v>n</v>
      </c>
      <c r="AO44" s="12" t="str">
        <f t="shared" si="26"/>
        <v>n</v>
      </c>
      <c r="AP44" s="12" t="str">
        <f t="shared" si="22"/>
        <v>n</v>
      </c>
      <c r="AQ44" s="12" t="str">
        <f t="shared" si="23"/>
        <v>n</v>
      </c>
      <c r="AR44" s="15">
        <v>95</v>
      </c>
      <c r="AS44" s="16">
        <v>95</v>
      </c>
      <c r="AT44" s="16" t="b">
        <f t="shared" si="24"/>
        <v>1</v>
      </c>
      <c r="AU44" s="12"/>
    </row>
    <row r="45" spans="1:47" ht="15.75" customHeight="1" x14ac:dyDescent="0.3">
      <c r="A45" s="12" t="s">
        <v>905</v>
      </c>
      <c r="B45" s="12" t="s">
        <v>212</v>
      </c>
      <c r="C45" s="17">
        <v>43969</v>
      </c>
      <c r="D45" s="12">
        <v>2020</v>
      </c>
      <c r="E45" s="12" t="s">
        <v>19</v>
      </c>
      <c r="F45" s="12" t="s">
        <v>959</v>
      </c>
      <c r="G45" s="13">
        <v>0.45833333333333331</v>
      </c>
      <c r="H45" s="13">
        <v>0.52083333333333337</v>
      </c>
      <c r="I45" s="12" t="s">
        <v>1032</v>
      </c>
      <c r="J45" s="15" t="s">
        <v>945</v>
      </c>
      <c r="K45" s="12" t="str">
        <f t="shared" si="0"/>
        <v>y</v>
      </c>
      <c r="L45" s="12" t="str">
        <f t="shared" si="1"/>
        <v>y</v>
      </c>
      <c r="M45" s="12" t="str">
        <f t="shared" si="2"/>
        <v>n</v>
      </c>
      <c r="N45" s="12" t="str">
        <f t="shared" si="3"/>
        <v>n</v>
      </c>
      <c r="O45" s="12" t="str">
        <f t="shared" si="4"/>
        <v>n</v>
      </c>
      <c r="P45" s="12" t="str">
        <f t="shared" si="5"/>
        <v>n</v>
      </c>
      <c r="Q45" s="12" t="str">
        <f t="shared" si="6"/>
        <v>n</v>
      </c>
      <c r="R45" s="12" t="str">
        <f t="shared" si="7"/>
        <v>n</v>
      </c>
      <c r="S45" s="15">
        <v>90</v>
      </c>
      <c r="T45" s="16">
        <v>90</v>
      </c>
      <c r="U45" s="16" t="b">
        <f t="shared" si="8"/>
        <v>1</v>
      </c>
      <c r="V45" s="15" t="s">
        <v>946</v>
      </c>
      <c r="W45" s="12" t="str">
        <f t="shared" si="9"/>
        <v>y</v>
      </c>
      <c r="X45" s="12" t="str">
        <f t="shared" si="10"/>
        <v>y</v>
      </c>
      <c r="Y45" s="12" t="str">
        <f t="shared" si="11"/>
        <v>n</v>
      </c>
      <c r="Z45" s="12" t="str">
        <f t="shared" si="12"/>
        <v>n</v>
      </c>
      <c r="AA45" s="12" t="str">
        <f t="shared" si="13"/>
        <v>n</v>
      </c>
      <c r="AB45" s="12" t="str">
        <f t="shared" si="14"/>
        <v>n</v>
      </c>
      <c r="AC45" s="12" t="str">
        <f t="shared" si="15"/>
        <v>n</v>
      </c>
      <c r="AD45" s="12" t="str">
        <f t="shared" si="16"/>
        <v>n</v>
      </c>
      <c r="AE45" s="15">
        <v>60</v>
      </c>
      <c r="AF45" s="16">
        <v>60</v>
      </c>
      <c r="AG45" s="16">
        <v>-1</v>
      </c>
      <c r="AH45" s="16" t="b">
        <f t="shared" si="17"/>
        <v>1</v>
      </c>
      <c r="AI45" s="15" t="s">
        <v>946</v>
      </c>
      <c r="AJ45" s="12" t="str">
        <f t="shared" si="18"/>
        <v>y</v>
      </c>
      <c r="AK45" s="12" t="str">
        <f t="shared" si="19"/>
        <v>y</v>
      </c>
      <c r="AL45" s="12" t="str">
        <f t="shared" si="20"/>
        <v>n</v>
      </c>
      <c r="AM45" s="12" t="str">
        <f t="shared" si="21"/>
        <v>n</v>
      </c>
      <c r="AN45" s="12" t="str">
        <f t="shared" si="25"/>
        <v>n</v>
      </c>
      <c r="AO45" s="12" t="str">
        <f t="shared" si="26"/>
        <v>n</v>
      </c>
      <c r="AP45" s="12" t="str">
        <f t="shared" si="22"/>
        <v>n</v>
      </c>
      <c r="AQ45" s="12" t="str">
        <f t="shared" si="23"/>
        <v>n</v>
      </c>
      <c r="AR45" s="15">
        <v>75</v>
      </c>
      <c r="AS45" s="16">
        <v>75</v>
      </c>
      <c r="AT45" s="16" t="b">
        <f t="shared" si="24"/>
        <v>1</v>
      </c>
      <c r="AU45" s="12" t="s">
        <v>1033</v>
      </c>
    </row>
    <row r="46" spans="1:47" ht="15.75" customHeight="1" x14ac:dyDescent="0.3">
      <c r="A46" s="12" t="s">
        <v>905</v>
      </c>
      <c r="B46" s="12" t="s">
        <v>212</v>
      </c>
      <c r="C46" s="17">
        <v>43969</v>
      </c>
      <c r="D46" s="12">
        <v>2020</v>
      </c>
      <c r="E46" s="12" t="s">
        <v>19</v>
      </c>
      <c r="F46" s="12" t="s">
        <v>962</v>
      </c>
      <c r="G46" s="13">
        <v>0.45833333333333331</v>
      </c>
      <c r="H46" s="13">
        <v>0.52083333333333337</v>
      </c>
      <c r="I46" s="12" t="s">
        <v>1034</v>
      </c>
      <c r="J46" s="15" t="s">
        <v>945</v>
      </c>
      <c r="K46" s="12" t="str">
        <f t="shared" si="0"/>
        <v>y</v>
      </c>
      <c r="L46" s="12" t="str">
        <f t="shared" si="1"/>
        <v>y</v>
      </c>
      <c r="M46" s="12" t="str">
        <f t="shared" si="2"/>
        <v>n</v>
      </c>
      <c r="N46" s="12" t="str">
        <f t="shared" si="3"/>
        <v>n</v>
      </c>
      <c r="O46" s="12" t="str">
        <f t="shared" si="4"/>
        <v>n</v>
      </c>
      <c r="P46" s="12" t="str">
        <f t="shared" si="5"/>
        <v>n</v>
      </c>
      <c r="Q46" s="12" t="str">
        <f t="shared" si="6"/>
        <v>n</v>
      </c>
      <c r="R46" s="12" t="str">
        <f t="shared" si="7"/>
        <v>n</v>
      </c>
      <c r="S46" s="15">
        <v>100</v>
      </c>
      <c r="T46" s="16">
        <v>100</v>
      </c>
      <c r="U46" s="16" t="b">
        <f t="shared" si="8"/>
        <v>1</v>
      </c>
      <c r="V46" s="15" t="s">
        <v>946</v>
      </c>
      <c r="W46" s="12" t="str">
        <f t="shared" si="9"/>
        <v>y</v>
      </c>
      <c r="X46" s="12" t="str">
        <f t="shared" si="10"/>
        <v>y</v>
      </c>
      <c r="Y46" s="12" t="str">
        <f t="shared" si="11"/>
        <v>n</v>
      </c>
      <c r="Z46" s="12" t="str">
        <f t="shared" si="12"/>
        <v>n</v>
      </c>
      <c r="AA46" s="12" t="str">
        <f t="shared" si="13"/>
        <v>n</v>
      </c>
      <c r="AB46" s="12" t="str">
        <f t="shared" si="14"/>
        <v>n</v>
      </c>
      <c r="AC46" s="12" t="str">
        <f t="shared" si="15"/>
        <v>n</v>
      </c>
      <c r="AD46" s="12" t="str">
        <f t="shared" si="16"/>
        <v>n</v>
      </c>
      <c r="AE46" s="15">
        <v>25</v>
      </c>
      <c r="AF46" s="16">
        <v>25</v>
      </c>
      <c r="AG46" s="16">
        <v>-1</v>
      </c>
      <c r="AH46" s="16" t="b">
        <f t="shared" si="17"/>
        <v>1</v>
      </c>
      <c r="AI46" s="15" t="s">
        <v>966</v>
      </c>
      <c r="AJ46" s="12" t="str">
        <f t="shared" si="18"/>
        <v>y</v>
      </c>
      <c r="AK46" s="12" t="str">
        <f t="shared" si="19"/>
        <v>y</v>
      </c>
      <c r="AL46" s="12" t="str">
        <f t="shared" si="20"/>
        <v>y</v>
      </c>
      <c r="AM46" s="12" t="str">
        <f t="shared" si="21"/>
        <v>n</v>
      </c>
      <c r="AN46" s="12" t="str">
        <f t="shared" si="25"/>
        <v>n</v>
      </c>
      <c r="AO46" s="12" t="str">
        <f t="shared" si="26"/>
        <v>n</v>
      </c>
      <c r="AP46" s="12" t="str">
        <f t="shared" si="22"/>
        <v>n</v>
      </c>
      <c r="AQ46" s="12" t="str">
        <f t="shared" si="23"/>
        <v>n</v>
      </c>
      <c r="AR46" s="15">
        <v>95</v>
      </c>
      <c r="AS46" s="16">
        <v>95</v>
      </c>
      <c r="AT46" s="16" t="b">
        <f t="shared" si="24"/>
        <v>1</v>
      </c>
      <c r="AU46" s="12"/>
    </row>
    <row r="47" spans="1:47" ht="15.75" customHeight="1" x14ac:dyDescent="0.3">
      <c r="A47" s="12" t="s">
        <v>905</v>
      </c>
      <c r="B47" s="12" t="s">
        <v>212</v>
      </c>
      <c r="C47" s="17">
        <v>43969</v>
      </c>
      <c r="D47" s="12">
        <v>2020</v>
      </c>
      <c r="E47" s="12" t="s">
        <v>19</v>
      </c>
      <c r="F47" s="12" t="s">
        <v>964</v>
      </c>
      <c r="G47" s="13">
        <v>0.45833333333333331</v>
      </c>
      <c r="H47" s="13">
        <v>0.52083333333333337</v>
      </c>
      <c r="I47" s="12" t="s">
        <v>1035</v>
      </c>
      <c r="J47" s="15" t="s">
        <v>945</v>
      </c>
      <c r="K47" s="12" t="str">
        <f t="shared" si="0"/>
        <v>y</v>
      </c>
      <c r="L47" s="12" t="str">
        <f t="shared" si="1"/>
        <v>y</v>
      </c>
      <c r="M47" s="12" t="str">
        <f t="shared" si="2"/>
        <v>n</v>
      </c>
      <c r="N47" s="12" t="str">
        <f t="shared" si="3"/>
        <v>n</v>
      </c>
      <c r="O47" s="12" t="str">
        <f t="shared" si="4"/>
        <v>n</v>
      </c>
      <c r="P47" s="12" t="str">
        <f t="shared" si="5"/>
        <v>n</v>
      </c>
      <c r="Q47" s="12" t="str">
        <f t="shared" si="6"/>
        <v>n</v>
      </c>
      <c r="R47" s="12" t="str">
        <f t="shared" si="7"/>
        <v>n</v>
      </c>
      <c r="S47" s="15">
        <v>100</v>
      </c>
      <c r="T47" s="16">
        <v>100</v>
      </c>
      <c r="U47" s="16" t="b">
        <f t="shared" si="8"/>
        <v>1</v>
      </c>
      <c r="V47" s="15" t="s">
        <v>946</v>
      </c>
      <c r="W47" s="12" t="str">
        <f t="shared" si="9"/>
        <v>y</v>
      </c>
      <c r="X47" s="12" t="str">
        <f t="shared" si="10"/>
        <v>y</v>
      </c>
      <c r="Y47" s="12" t="str">
        <f t="shared" si="11"/>
        <v>n</v>
      </c>
      <c r="Z47" s="12" t="str">
        <f t="shared" si="12"/>
        <v>n</v>
      </c>
      <c r="AA47" s="12" t="str">
        <f t="shared" si="13"/>
        <v>n</v>
      </c>
      <c r="AB47" s="12" t="str">
        <f t="shared" si="14"/>
        <v>n</v>
      </c>
      <c r="AC47" s="12" t="str">
        <f t="shared" si="15"/>
        <v>n</v>
      </c>
      <c r="AD47" s="12" t="str">
        <f t="shared" si="16"/>
        <v>n</v>
      </c>
      <c r="AE47" s="15">
        <v>25</v>
      </c>
      <c r="AF47" s="16">
        <v>25</v>
      </c>
      <c r="AG47" s="16">
        <v>-1</v>
      </c>
      <c r="AH47" s="16" t="b">
        <f t="shared" si="17"/>
        <v>1</v>
      </c>
      <c r="AI47" s="15" t="s">
        <v>966</v>
      </c>
      <c r="AJ47" s="12" t="str">
        <f t="shared" si="18"/>
        <v>y</v>
      </c>
      <c r="AK47" s="12" t="str">
        <f t="shared" si="19"/>
        <v>y</v>
      </c>
      <c r="AL47" s="12" t="str">
        <f t="shared" si="20"/>
        <v>y</v>
      </c>
      <c r="AM47" s="12" t="str">
        <f t="shared" si="21"/>
        <v>n</v>
      </c>
      <c r="AN47" s="12" t="str">
        <f t="shared" si="25"/>
        <v>n</v>
      </c>
      <c r="AO47" s="12" t="str">
        <f t="shared" si="26"/>
        <v>n</v>
      </c>
      <c r="AP47" s="12" t="str">
        <f t="shared" si="22"/>
        <v>n</v>
      </c>
      <c r="AQ47" s="12" t="str">
        <f t="shared" si="23"/>
        <v>n</v>
      </c>
      <c r="AR47" s="15">
        <v>90</v>
      </c>
      <c r="AS47" s="16">
        <v>90</v>
      </c>
      <c r="AT47" s="16" t="b">
        <f t="shared" si="24"/>
        <v>1</v>
      </c>
      <c r="AU47" s="12" t="s">
        <v>1030</v>
      </c>
    </row>
    <row r="48" spans="1:47" ht="15.75" customHeight="1" x14ac:dyDescent="0.3">
      <c r="A48" s="12" t="s">
        <v>905</v>
      </c>
      <c r="B48" s="12" t="s">
        <v>212</v>
      </c>
      <c r="C48" s="17">
        <v>43969</v>
      </c>
      <c r="D48" s="12">
        <v>2020</v>
      </c>
      <c r="E48" s="12" t="s">
        <v>19</v>
      </c>
      <c r="F48" s="12" t="s">
        <v>967</v>
      </c>
      <c r="G48" s="13">
        <v>0.45833333333333331</v>
      </c>
      <c r="H48" s="13">
        <v>0.52083333333333337</v>
      </c>
      <c r="I48" s="12" t="s">
        <v>1036</v>
      </c>
      <c r="J48" s="15" t="s">
        <v>945</v>
      </c>
      <c r="K48" s="12" t="str">
        <f t="shared" si="0"/>
        <v>y</v>
      </c>
      <c r="L48" s="12" t="str">
        <f t="shared" si="1"/>
        <v>y</v>
      </c>
      <c r="M48" s="12" t="str">
        <f t="shared" si="2"/>
        <v>n</v>
      </c>
      <c r="N48" s="12" t="str">
        <f t="shared" si="3"/>
        <v>n</v>
      </c>
      <c r="O48" s="12" t="str">
        <f t="shared" si="4"/>
        <v>n</v>
      </c>
      <c r="P48" s="12" t="str">
        <f t="shared" si="5"/>
        <v>n</v>
      </c>
      <c r="Q48" s="12" t="str">
        <f t="shared" si="6"/>
        <v>n</v>
      </c>
      <c r="R48" s="12" t="str">
        <f t="shared" si="7"/>
        <v>n</v>
      </c>
      <c r="S48" s="15">
        <v>95</v>
      </c>
      <c r="T48" s="16">
        <v>95</v>
      </c>
      <c r="U48" s="16" t="b">
        <f t="shared" si="8"/>
        <v>1</v>
      </c>
      <c r="V48" s="15" t="s">
        <v>946</v>
      </c>
      <c r="W48" s="12" t="str">
        <f t="shared" si="9"/>
        <v>y</v>
      </c>
      <c r="X48" s="12" t="str">
        <f t="shared" si="10"/>
        <v>y</v>
      </c>
      <c r="Y48" s="12" t="str">
        <f t="shared" si="11"/>
        <v>n</v>
      </c>
      <c r="Z48" s="12" t="str">
        <f t="shared" si="12"/>
        <v>n</v>
      </c>
      <c r="AA48" s="12" t="str">
        <f t="shared" si="13"/>
        <v>n</v>
      </c>
      <c r="AB48" s="12" t="str">
        <f t="shared" si="14"/>
        <v>n</v>
      </c>
      <c r="AC48" s="12" t="str">
        <f t="shared" si="15"/>
        <v>n</v>
      </c>
      <c r="AD48" s="12" t="str">
        <f t="shared" si="16"/>
        <v>n</v>
      </c>
      <c r="AE48" s="15">
        <v>60</v>
      </c>
      <c r="AF48" s="16">
        <v>60</v>
      </c>
      <c r="AG48" s="16">
        <v>-1</v>
      </c>
      <c r="AH48" s="16" t="b">
        <f t="shared" si="17"/>
        <v>1</v>
      </c>
      <c r="AI48" s="15" t="s">
        <v>966</v>
      </c>
      <c r="AJ48" s="12" t="str">
        <f t="shared" si="18"/>
        <v>y</v>
      </c>
      <c r="AK48" s="12" t="str">
        <f t="shared" si="19"/>
        <v>y</v>
      </c>
      <c r="AL48" s="12" t="str">
        <f t="shared" si="20"/>
        <v>y</v>
      </c>
      <c r="AM48" s="12" t="str">
        <f t="shared" si="21"/>
        <v>n</v>
      </c>
      <c r="AN48" s="12" t="str">
        <f t="shared" si="25"/>
        <v>n</v>
      </c>
      <c r="AO48" s="12" t="str">
        <f t="shared" si="26"/>
        <v>n</v>
      </c>
      <c r="AP48" s="12" t="str">
        <f t="shared" si="22"/>
        <v>n</v>
      </c>
      <c r="AQ48" s="12" t="str">
        <f t="shared" si="23"/>
        <v>n</v>
      </c>
      <c r="AR48" s="15">
        <v>80</v>
      </c>
      <c r="AS48" s="16">
        <v>80</v>
      </c>
      <c r="AT48" s="16" t="b">
        <f t="shared" si="24"/>
        <v>1</v>
      </c>
      <c r="AU48" s="12" t="s">
        <v>1037</v>
      </c>
    </row>
    <row r="49" spans="1:47" ht="15.75" customHeight="1" x14ac:dyDescent="0.3">
      <c r="A49" s="12" t="s">
        <v>905</v>
      </c>
      <c r="B49" s="12" t="s">
        <v>212</v>
      </c>
      <c r="C49" s="17">
        <v>43969</v>
      </c>
      <c r="D49" s="12">
        <v>2020</v>
      </c>
      <c r="E49" s="12" t="s">
        <v>19</v>
      </c>
      <c r="F49" s="12" t="s">
        <v>970</v>
      </c>
      <c r="G49" s="13">
        <v>0.45833333333333331</v>
      </c>
      <c r="H49" s="13">
        <v>0.52083333333333337</v>
      </c>
      <c r="I49" s="12" t="s">
        <v>1038</v>
      </c>
      <c r="J49" s="15" t="s">
        <v>945</v>
      </c>
      <c r="K49" s="12" t="str">
        <f t="shared" si="0"/>
        <v>y</v>
      </c>
      <c r="L49" s="12" t="str">
        <f t="shared" si="1"/>
        <v>y</v>
      </c>
      <c r="M49" s="12" t="str">
        <f t="shared" si="2"/>
        <v>n</v>
      </c>
      <c r="N49" s="12" t="str">
        <f t="shared" si="3"/>
        <v>n</v>
      </c>
      <c r="O49" s="12" t="str">
        <f t="shared" si="4"/>
        <v>n</v>
      </c>
      <c r="P49" s="12" t="str">
        <f t="shared" si="5"/>
        <v>n</v>
      </c>
      <c r="Q49" s="12" t="str">
        <f t="shared" si="6"/>
        <v>n</v>
      </c>
      <c r="R49" s="12" t="str">
        <f t="shared" si="7"/>
        <v>n</v>
      </c>
      <c r="S49" s="15">
        <v>80</v>
      </c>
      <c r="T49" s="16">
        <v>80</v>
      </c>
      <c r="U49" s="16" t="b">
        <f t="shared" si="8"/>
        <v>1</v>
      </c>
      <c r="V49" s="15" t="s">
        <v>946</v>
      </c>
      <c r="W49" s="12" t="str">
        <f t="shared" si="9"/>
        <v>y</v>
      </c>
      <c r="X49" s="12" t="str">
        <f t="shared" si="10"/>
        <v>y</v>
      </c>
      <c r="Y49" s="12" t="str">
        <f t="shared" si="11"/>
        <v>n</v>
      </c>
      <c r="Z49" s="12" t="str">
        <f t="shared" si="12"/>
        <v>n</v>
      </c>
      <c r="AA49" s="12" t="str">
        <f t="shared" si="13"/>
        <v>n</v>
      </c>
      <c r="AB49" s="12" t="str">
        <f t="shared" si="14"/>
        <v>n</v>
      </c>
      <c r="AC49" s="12" t="str">
        <f t="shared" si="15"/>
        <v>n</v>
      </c>
      <c r="AD49" s="12" t="str">
        <f t="shared" si="16"/>
        <v>n</v>
      </c>
      <c r="AE49" s="15">
        <v>45</v>
      </c>
      <c r="AF49" s="16">
        <v>45</v>
      </c>
      <c r="AG49" s="16">
        <v>-1</v>
      </c>
      <c r="AH49" s="16" t="b">
        <f t="shared" si="17"/>
        <v>1</v>
      </c>
      <c r="AI49" s="15" t="s">
        <v>966</v>
      </c>
      <c r="AJ49" s="12" t="str">
        <f t="shared" si="18"/>
        <v>y</v>
      </c>
      <c r="AK49" s="12" t="str">
        <f t="shared" si="19"/>
        <v>y</v>
      </c>
      <c r="AL49" s="12" t="str">
        <f t="shared" si="20"/>
        <v>y</v>
      </c>
      <c r="AM49" s="12" t="str">
        <f t="shared" si="21"/>
        <v>n</v>
      </c>
      <c r="AN49" s="12" t="str">
        <f t="shared" si="25"/>
        <v>n</v>
      </c>
      <c r="AO49" s="12" t="str">
        <f t="shared" si="26"/>
        <v>n</v>
      </c>
      <c r="AP49" s="12" t="str">
        <f t="shared" si="22"/>
        <v>n</v>
      </c>
      <c r="AQ49" s="12" t="str">
        <f t="shared" si="23"/>
        <v>n</v>
      </c>
      <c r="AR49" s="15">
        <v>80</v>
      </c>
      <c r="AS49" s="16">
        <v>80</v>
      </c>
      <c r="AT49" s="16" t="b">
        <f t="shared" si="24"/>
        <v>1</v>
      </c>
      <c r="AU49" s="12"/>
    </row>
    <row r="50" spans="1:47" ht="15.75" customHeight="1" x14ac:dyDescent="0.3">
      <c r="A50" s="12" t="s">
        <v>905</v>
      </c>
      <c r="B50" s="12" t="s">
        <v>212</v>
      </c>
      <c r="C50" s="17">
        <v>43969</v>
      </c>
      <c r="D50" s="12">
        <v>2020</v>
      </c>
      <c r="E50" s="12" t="s">
        <v>19</v>
      </c>
      <c r="F50" s="12" t="s">
        <v>972</v>
      </c>
      <c r="G50" s="13">
        <v>0.45833333333333331</v>
      </c>
      <c r="H50" s="13">
        <v>0.52083333333333337</v>
      </c>
      <c r="I50" s="12" t="s">
        <v>1039</v>
      </c>
      <c r="J50" s="15" t="s">
        <v>945</v>
      </c>
      <c r="K50" s="12" t="str">
        <f t="shared" si="0"/>
        <v>y</v>
      </c>
      <c r="L50" s="12" t="str">
        <f t="shared" si="1"/>
        <v>y</v>
      </c>
      <c r="M50" s="12" t="str">
        <f t="shared" si="2"/>
        <v>n</v>
      </c>
      <c r="N50" s="12" t="str">
        <f t="shared" si="3"/>
        <v>n</v>
      </c>
      <c r="O50" s="12" t="str">
        <f t="shared" si="4"/>
        <v>n</v>
      </c>
      <c r="P50" s="12" t="str">
        <f t="shared" si="5"/>
        <v>n</v>
      </c>
      <c r="Q50" s="12" t="str">
        <f t="shared" si="6"/>
        <v>n</v>
      </c>
      <c r="R50" s="12" t="str">
        <f t="shared" si="7"/>
        <v>n</v>
      </c>
      <c r="S50" s="15">
        <v>90</v>
      </c>
      <c r="T50" s="16">
        <v>90</v>
      </c>
      <c r="U50" s="16" t="b">
        <f t="shared" si="8"/>
        <v>1</v>
      </c>
      <c r="V50" s="15" t="s">
        <v>946</v>
      </c>
      <c r="W50" s="12" t="str">
        <f t="shared" si="9"/>
        <v>y</v>
      </c>
      <c r="X50" s="12" t="str">
        <f t="shared" si="10"/>
        <v>y</v>
      </c>
      <c r="Y50" s="12" t="str">
        <f t="shared" si="11"/>
        <v>n</v>
      </c>
      <c r="Z50" s="12" t="str">
        <f t="shared" si="12"/>
        <v>n</v>
      </c>
      <c r="AA50" s="12" t="str">
        <f t="shared" si="13"/>
        <v>n</v>
      </c>
      <c r="AB50" s="12" t="str">
        <f t="shared" si="14"/>
        <v>n</v>
      </c>
      <c r="AC50" s="12" t="str">
        <f t="shared" si="15"/>
        <v>n</v>
      </c>
      <c r="AD50" s="12" t="str">
        <f t="shared" si="16"/>
        <v>n</v>
      </c>
      <c r="AE50" s="15">
        <v>45</v>
      </c>
      <c r="AF50" s="16">
        <v>45</v>
      </c>
      <c r="AG50" s="16">
        <v>-1</v>
      </c>
      <c r="AH50" s="16" t="b">
        <f t="shared" si="17"/>
        <v>1</v>
      </c>
      <c r="AI50" s="15" t="s">
        <v>966</v>
      </c>
      <c r="AJ50" s="12" t="str">
        <f t="shared" si="18"/>
        <v>y</v>
      </c>
      <c r="AK50" s="12" t="str">
        <f t="shared" si="19"/>
        <v>y</v>
      </c>
      <c r="AL50" s="12" t="str">
        <f t="shared" si="20"/>
        <v>y</v>
      </c>
      <c r="AM50" s="12" t="str">
        <f t="shared" si="21"/>
        <v>n</v>
      </c>
      <c r="AN50" s="12" t="str">
        <f t="shared" si="25"/>
        <v>n</v>
      </c>
      <c r="AO50" s="12" t="str">
        <f t="shared" si="26"/>
        <v>n</v>
      </c>
      <c r="AP50" s="12" t="str">
        <f t="shared" si="22"/>
        <v>n</v>
      </c>
      <c r="AQ50" s="12" t="str">
        <f t="shared" si="23"/>
        <v>n</v>
      </c>
      <c r="AR50" s="15">
        <v>60</v>
      </c>
      <c r="AS50" s="16">
        <v>60</v>
      </c>
      <c r="AT50" s="16" t="b">
        <f t="shared" si="24"/>
        <v>1</v>
      </c>
      <c r="AU50" s="12" t="s">
        <v>1040</v>
      </c>
    </row>
    <row r="51" spans="1:47" ht="15.75" customHeight="1" x14ac:dyDescent="0.3">
      <c r="A51" s="12" t="s">
        <v>905</v>
      </c>
      <c r="B51" s="12" t="s">
        <v>212</v>
      </c>
      <c r="C51" s="17">
        <v>43969</v>
      </c>
      <c r="D51" s="12">
        <v>2020</v>
      </c>
      <c r="E51" s="12" t="s">
        <v>19</v>
      </c>
      <c r="F51" s="12" t="s">
        <v>975</v>
      </c>
      <c r="G51" s="13">
        <v>0.45833333333333331</v>
      </c>
      <c r="H51" s="13">
        <v>0.52083333333333337</v>
      </c>
      <c r="I51" s="12" t="s">
        <v>1041</v>
      </c>
      <c r="J51" s="15" t="s">
        <v>945</v>
      </c>
      <c r="K51" s="12" t="str">
        <f t="shared" si="0"/>
        <v>y</v>
      </c>
      <c r="L51" s="12" t="str">
        <f t="shared" si="1"/>
        <v>y</v>
      </c>
      <c r="M51" s="12" t="str">
        <f t="shared" si="2"/>
        <v>n</v>
      </c>
      <c r="N51" s="12" t="str">
        <f t="shared" si="3"/>
        <v>n</v>
      </c>
      <c r="O51" s="12" t="str">
        <f t="shared" si="4"/>
        <v>n</v>
      </c>
      <c r="P51" s="12" t="str">
        <f t="shared" si="5"/>
        <v>n</v>
      </c>
      <c r="Q51" s="12" t="str">
        <f t="shared" si="6"/>
        <v>n</v>
      </c>
      <c r="R51" s="12" t="str">
        <f t="shared" si="7"/>
        <v>n</v>
      </c>
      <c r="S51" s="15">
        <v>90</v>
      </c>
      <c r="T51" s="16">
        <v>90</v>
      </c>
      <c r="U51" s="16" t="b">
        <f t="shared" si="8"/>
        <v>1</v>
      </c>
      <c r="V51" s="15" t="s">
        <v>946</v>
      </c>
      <c r="W51" s="12" t="str">
        <f t="shared" si="9"/>
        <v>y</v>
      </c>
      <c r="X51" s="12" t="str">
        <f t="shared" si="10"/>
        <v>y</v>
      </c>
      <c r="Y51" s="12" t="str">
        <f t="shared" si="11"/>
        <v>n</v>
      </c>
      <c r="Z51" s="12" t="str">
        <f t="shared" si="12"/>
        <v>n</v>
      </c>
      <c r="AA51" s="12" t="str">
        <f t="shared" si="13"/>
        <v>n</v>
      </c>
      <c r="AB51" s="12" t="str">
        <f t="shared" si="14"/>
        <v>n</v>
      </c>
      <c r="AC51" s="12" t="str">
        <f t="shared" si="15"/>
        <v>n</v>
      </c>
      <c r="AD51" s="12" t="str">
        <f t="shared" si="16"/>
        <v>n</v>
      </c>
      <c r="AE51" s="15">
        <v>25</v>
      </c>
      <c r="AF51" s="16">
        <v>25</v>
      </c>
      <c r="AG51" s="16">
        <v>-1</v>
      </c>
      <c r="AH51" s="16" t="b">
        <f t="shared" si="17"/>
        <v>1</v>
      </c>
      <c r="AI51" s="15" t="s">
        <v>966</v>
      </c>
      <c r="AJ51" s="12" t="str">
        <f t="shared" si="18"/>
        <v>y</v>
      </c>
      <c r="AK51" s="12" t="str">
        <f t="shared" si="19"/>
        <v>y</v>
      </c>
      <c r="AL51" s="12" t="str">
        <f t="shared" si="20"/>
        <v>y</v>
      </c>
      <c r="AM51" s="12" t="str">
        <f t="shared" si="21"/>
        <v>n</v>
      </c>
      <c r="AN51" s="12" t="str">
        <f t="shared" si="25"/>
        <v>n</v>
      </c>
      <c r="AO51" s="12" t="str">
        <f t="shared" si="26"/>
        <v>n</v>
      </c>
      <c r="AP51" s="12" t="str">
        <f t="shared" si="22"/>
        <v>n</v>
      </c>
      <c r="AQ51" s="12" t="str">
        <f t="shared" si="23"/>
        <v>n</v>
      </c>
      <c r="AR51" s="15">
        <v>80</v>
      </c>
      <c r="AS51" s="16">
        <v>80</v>
      </c>
      <c r="AT51" s="16" t="b">
        <f t="shared" si="24"/>
        <v>1</v>
      </c>
      <c r="AU51" s="12"/>
    </row>
    <row r="52" spans="1:47" ht="15.75" customHeight="1" x14ac:dyDescent="0.3">
      <c r="A52" s="12" t="s">
        <v>905</v>
      </c>
      <c r="B52" s="12" t="s">
        <v>212</v>
      </c>
      <c r="C52" s="17">
        <v>43969</v>
      </c>
      <c r="D52" s="12">
        <v>2020</v>
      </c>
      <c r="E52" s="12" t="s">
        <v>19</v>
      </c>
      <c r="F52" s="12" t="s">
        <v>977</v>
      </c>
      <c r="G52" s="13">
        <v>0.45833333333333331</v>
      </c>
      <c r="H52" s="13">
        <v>0.52083333333333337</v>
      </c>
      <c r="I52" s="12" t="s">
        <v>1042</v>
      </c>
      <c r="J52" s="15" t="s">
        <v>945</v>
      </c>
      <c r="K52" s="12" t="str">
        <f t="shared" si="0"/>
        <v>y</v>
      </c>
      <c r="L52" s="12" t="str">
        <f t="shared" si="1"/>
        <v>y</v>
      </c>
      <c r="M52" s="12" t="str">
        <f t="shared" si="2"/>
        <v>n</v>
      </c>
      <c r="N52" s="12" t="str">
        <f t="shared" si="3"/>
        <v>n</v>
      </c>
      <c r="O52" s="12" t="str">
        <f t="shared" si="4"/>
        <v>n</v>
      </c>
      <c r="P52" s="12" t="str">
        <f t="shared" si="5"/>
        <v>n</v>
      </c>
      <c r="Q52" s="12" t="str">
        <f t="shared" si="6"/>
        <v>n</v>
      </c>
      <c r="R52" s="12" t="str">
        <f t="shared" si="7"/>
        <v>n</v>
      </c>
      <c r="S52" s="15">
        <v>95</v>
      </c>
      <c r="T52" s="16">
        <v>95</v>
      </c>
      <c r="U52" s="16" t="b">
        <f t="shared" si="8"/>
        <v>1</v>
      </c>
      <c r="V52" s="15" t="s">
        <v>946</v>
      </c>
      <c r="W52" s="12" t="str">
        <f t="shared" si="9"/>
        <v>y</v>
      </c>
      <c r="X52" s="12" t="str">
        <f t="shared" si="10"/>
        <v>y</v>
      </c>
      <c r="Y52" s="12" t="str">
        <f t="shared" si="11"/>
        <v>n</v>
      </c>
      <c r="Z52" s="12" t="str">
        <f t="shared" si="12"/>
        <v>n</v>
      </c>
      <c r="AA52" s="12" t="str">
        <f t="shared" si="13"/>
        <v>n</v>
      </c>
      <c r="AB52" s="12" t="str">
        <f t="shared" si="14"/>
        <v>n</v>
      </c>
      <c r="AC52" s="12" t="str">
        <f t="shared" si="15"/>
        <v>n</v>
      </c>
      <c r="AD52" s="12" t="str">
        <f t="shared" si="16"/>
        <v>n</v>
      </c>
      <c r="AE52" s="15">
        <v>50</v>
      </c>
      <c r="AF52" s="16">
        <v>50</v>
      </c>
      <c r="AG52" s="16">
        <v>-1</v>
      </c>
      <c r="AH52" s="16" t="b">
        <f t="shared" si="17"/>
        <v>1</v>
      </c>
      <c r="AI52" s="15" t="s">
        <v>966</v>
      </c>
      <c r="AJ52" s="12" t="str">
        <f t="shared" si="18"/>
        <v>y</v>
      </c>
      <c r="AK52" s="12" t="str">
        <f t="shared" si="19"/>
        <v>y</v>
      </c>
      <c r="AL52" s="12" t="str">
        <f t="shared" si="20"/>
        <v>y</v>
      </c>
      <c r="AM52" s="12" t="str">
        <f t="shared" si="21"/>
        <v>n</v>
      </c>
      <c r="AN52" s="12" t="str">
        <f t="shared" si="25"/>
        <v>n</v>
      </c>
      <c r="AO52" s="12" t="str">
        <f t="shared" si="26"/>
        <v>n</v>
      </c>
      <c r="AP52" s="12" t="str">
        <f t="shared" si="22"/>
        <v>n</v>
      </c>
      <c r="AQ52" s="12" t="str">
        <f t="shared" si="23"/>
        <v>n</v>
      </c>
      <c r="AR52" s="15">
        <v>70</v>
      </c>
      <c r="AS52" s="16">
        <v>70</v>
      </c>
      <c r="AT52" s="16" t="b">
        <f t="shared" si="24"/>
        <v>1</v>
      </c>
      <c r="AU52" s="12"/>
    </row>
    <row r="53" spans="1:47" ht="15.75" customHeight="1" x14ac:dyDescent="0.3">
      <c r="A53" s="12" t="s">
        <v>905</v>
      </c>
      <c r="B53" s="12" t="s">
        <v>212</v>
      </c>
      <c r="C53" s="17">
        <v>43969</v>
      </c>
      <c r="D53" s="12">
        <v>2020</v>
      </c>
      <c r="E53" s="12" t="s">
        <v>19</v>
      </c>
      <c r="F53" s="12" t="s">
        <v>979</v>
      </c>
      <c r="G53" s="13">
        <v>0.45833333333333331</v>
      </c>
      <c r="H53" s="13">
        <v>0.52083333333333337</v>
      </c>
      <c r="I53" s="12" t="s">
        <v>1043</v>
      </c>
      <c r="J53" s="15" t="s">
        <v>945</v>
      </c>
      <c r="K53" s="12" t="str">
        <f t="shared" si="0"/>
        <v>y</v>
      </c>
      <c r="L53" s="12" t="str">
        <f t="shared" si="1"/>
        <v>y</v>
      </c>
      <c r="M53" s="12" t="str">
        <f t="shared" si="2"/>
        <v>n</v>
      </c>
      <c r="N53" s="12" t="str">
        <f t="shared" si="3"/>
        <v>n</v>
      </c>
      <c r="O53" s="12" t="str">
        <f t="shared" si="4"/>
        <v>n</v>
      </c>
      <c r="P53" s="12" t="str">
        <f t="shared" si="5"/>
        <v>n</v>
      </c>
      <c r="Q53" s="12" t="str">
        <f t="shared" si="6"/>
        <v>n</v>
      </c>
      <c r="R53" s="12" t="str">
        <f t="shared" si="7"/>
        <v>n</v>
      </c>
      <c r="S53" s="15">
        <v>95</v>
      </c>
      <c r="T53" s="16">
        <v>95</v>
      </c>
      <c r="U53" s="16" t="b">
        <f t="shared" si="8"/>
        <v>1</v>
      </c>
      <c r="V53" s="15" t="s">
        <v>946</v>
      </c>
      <c r="W53" s="12" t="str">
        <f t="shared" si="9"/>
        <v>y</v>
      </c>
      <c r="X53" s="12" t="str">
        <f t="shared" si="10"/>
        <v>y</v>
      </c>
      <c r="Y53" s="12" t="str">
        <f t="shared" si="11"/>
        <v>n</v>
      </c>
      <c r="Z53" s="12" t="str">
        <f t="shared" si="12"/>
        <v>n</v>
      </c>
      <c r="AA53" s="12" t="str">
        <f t="shared" si="13"/>
        <v>n</v>
      </c>
      <c r="AB53" s="12" t="str">
        <f t="shared" si="14"/>
        <v>n</v>
      </c>
      <c r="AC53" s="12" t="str">
        <f t="shared" si="15"/>
        <v>n</v>
      </c>
      <c r="AD53" s="12" t="str">
        <f t="shared" si="16"/>
        <v>n</v>
      </c>
      <c r="AE53" s="15">
        <v>60</v>
      </c>
      <c r="AF53" s="16">
        <v>60</v>
      </c>
      <c r="AG53" s="16">
        <v>-1</v>
      </c>
      <c r="AH53" s="16" t="b">
        <f t="shared" si="17"/>
        <v>1</v>
      </c>
      <c r="AI53" s="15" t="s">
        <v>966</v>
      </c>
      <c r="AJ53" s="12" t="str">
        <f t="shared" si="18"/>
        <v>y</v>
      </c>
      <c r="AK53" s="12" t="str">
        <f t="shared" si="19"/>
        <v>y</v>
      </c>
      <c r="AL53" s="12" t="str">
        <f t="shared" si="20"/>
        <v>y</v>
      </c>
      <c r="AM53" s="12" t="str">
        <f t="shared" si="21"/>
        <v>n</v>
      </c>
      <c r="AN53" s="12" t="str">
        <f t="shared" si="25"/>
        <v>n</v>
      </c>
      <c r="AO53" s="12" t="str">
        <f t="shared" si="26"/>
        <v>n</v>
      </c>
      <c r="AP53" s="12" t="str">
        <f t="shared" si="22"/>
        <v>n</v>
      </c>
      <c r="AQ53" s="12" t="str">
        <f t="shared" si="23"/>
        <v>n</v>
      </c>
      <c r="AR53" s="15">
        <v>70</v>
      </c>
      <c r="AS53" s="16">
        <v>70</v>
      </c>
      <c r="AT53" s="16" t="b">
        <f t="shared" si="24"/>
        <v>1</v>
      </c>
      <c r="AU53" s="12"/>
    </row>
    <row r="54" spans="1:47" ht="15.75" customHeight="1" x14ac:dyDescent="0.3">
      <c r="A54" s="12" t="s">
        <v>905</v>
      </c>
      <c r="B54" s="12" t="s">
        <v>212</v>
      </c>
      <c r="C54" s="17">
        <v>43969</v>
      </c>
      <c r="D54" s="12">
        <v>2020</v>
      </c>
      <c r="E54" s="12" t="s">
        <v>19</v>
      </c>
      <c r="F54" s="12" t="s">
        <v>981</v>
      </c>
      <c r="G54" s="13">
        <v>0.45833333333333331</v>
      </c>
      <c r="H54" s="13">
        <v>0.52083333333333337</v>
      </c>
      <c r="I54" s="12" t="s">
        <v>1044</v>
      </c>
      <c r="J54" s="15" t="s">
        <v>945</v>
      </c>
      <c r="K54" s="12" t="str">
        <f t="shared" si="0"/>
        <v>y</v>
      </c>
      <c r="L54" s="12" t="str">
        <f t="shared" si="1"/>
        <v>y</v>
      </c>
      <c r="M54" s="12" t="str">
        <f t="shared" si="2"/>
        <v>n</v>
      </c>
      <c r="N54" s="12" t="str">
        <f t="shared" si="3"/>
        <v>n</v>
      </c>
      <c r="O54" s="12" t="str">
        <f t="shared" si="4"/>
        <v>n</v>
      </c>
      <c r="P54" s="12" t="str">
        <f t="shared" si="5"/>
        <v>n</v>
      </c>
      <c r="Q54" s="12" t="str">
        <f t="shared" si="6"/>
        <v>n</v>
      </c>
      <c r="R54" s="12" t="str">
        <f t="shared" si="7"/>
        <v>n</v>
      </c>
      <c r="S54" s="15">
        <v>95</v>
      </c>
      <c r="T54" s="16">
        <v>95</v>
      </c>
      <c r="U54" s="16" t="b">
        <f t="shared" si="8"/>
        <v>1</v>
      </c>
      <c r="V54" s="15" t="s">
        <v>946</v>
      </c>
      <c r="W54" s="12" t="str">
        <f t="shared" si="9"/>
        <v>y</v>
      </c>
      <c r="X54" s="12" t="str">
        <f t="shared" si="10"/>
        <v>y</v>
      </c>
      <c r="Y54" s="12" t="str">
        <f t="shared" si="11"/>
        <v>n</v>
      </c>
      <c r="Z54" s="12" t="str">
        <f t="shared" si="12"/>
        <v>n</v>
      </c>
      <c r="AA54" s="12" t="str">
        <f t="shared" si="13"/>
        <v>n</v>
      </c>
      <c r="AB54" s="12" t="str">
        <f t="shared" si="14"/>
        <v>n</v>
      </c>
      <c r="AC54" s="12" t="str">
        <f t="shared" si="15"/>
        <v>n</v>
      </c>
      <c r="AD54" s="12" t="str">
        <f t="shared" si="16"/>
        <v>n</v>
      </c>
      <c r="AE54" s="15">
        <v>70</v>
      </c>
      <c r="AF54" s="16">
        <v>70</v>
      </c>
      <c r="AG54" s="16">
        <v>-1</v>
      </c>
      <c r="AH54" s="16" t="b">
        <f t="shared" si="17"/>
        <v>1</v>
      </c>
      <c r="AI54" s="15" t="s">
        <v>966</v>
      </c>
      <c r="AJ54" s="12" t="str">
        <f t="shared" si="18"/>
        <v>y</v>
      </c>
      <c r="AK54" s="12" t="str">
        <f t="shared" si="19"/>
        <v>y</v>
      </c>
      <c r="AL54" s="12" t="str">
        <f t="shared" si="20"/>
        <v>y</v>
      </c>
      <c r="AM54" s="12" t="str">
        <f t="shared" si="21"/>
        <v>n</v>
      </c>
      <c r="AN54" s="12" t="str">
        <f t="shared" si="25"/>
        <v>n</v>
      </c>
      <c r="AO54" s="12" t="str">
        <f t="shared" si="26"/>
        <v>n</v>
      </c>
      <c r="AP54" s="12" t="str">
        <f t="shared" si="22"/>
        <v>n</v>
      </c>
      <c r="AQ54" s="12" t="str">
        <f t="shared" si="23"/>
        <v>n</v>
      </c>
      <c r="AR54" s="15">
        <v>95</v>
      </c>
      <c r="AS54" s="16">
        <v>95</v>
      </c>
      <c r="AT54" s="16" t="b">
        <f t="shared" si="24"/>
        <v>1</v>
      </c>
      <c r="AU54" s="12"/>
    </row>
    <row r="55" spans="1:47" ht="15.75" customHeight="1" x14ac:dyDescent="0.3">
      <c r="A55" s="12" t="s">
        <v>905</v>
      </c>
      <c r="B55" s="12" t="s">
        <v>212</v>
      </c>
      <c r="C55" s="17">
        <v>43969</v>
      </c>
      <c r="D55" s="12">
        <v>2020</v>
      </c>
      <c r="E55" s="12" t="s">
        <v>19</v>
      </c>
      <c r="F55" s="12" t="s">
        <v>984</v>
      </c>
      <c r="G55" s="13">
        <v>0.45833333333333331</v>
      </c>
      <c r="H55" s="13">
        <v>0.52083333333333337</v>
      </c>
      <c r="I55" s="12" t="s">
        <v>1045</v>
      </c>
      <c r="J55" s="15" t="s">
        <v>945</v>
      </c>
      <c r="K55" s="12" t="str">
        <f t="shared" si="0"/>
        <v>y</v>
      </c>
      <c r="L55" s="12" t="str">
        <f t="shared" si="1"/>
        <v>y</v>
      </c>
      <c r="M55" s="12" t="str">
        <f t="shared" si="2"/>
        <v>n</v>
      </c>
      <c r="N55" s="12" t="str">
        <f t="shared" si="3"/>
        <v>n</v>
      </c>
      <c r="O55" s="12" t="str">
        <f t="shared" si="4"/>
        <v>n</v>
      </c>
      <c r="P55" s="12" t="str">
        <f t="shared" si="5"/>
        <v>n</v>
      </c>
      <c r="Q55" s="12" t="str">
        <f t="shared" si="6"/>
        <v>n</v>
      </c>
      <c r="R55" s="12" t="str">
        <f t="shared" si="7"/>
        <v>n</v>
      </c>
      <c r="S55" s="15">
        <v>100</v>
      </c>
      <c r="T55" s="16">
        <v>100</v>
      </c>
      <c r="U55" s="16" t="b">
        <f t="shared" si="8"/>
        <v>1</v>
      </c>
      <c r="V55" s="15" t="s">
        <v>946</v>
      </c>
      <c r="W55" s="12" t="str">
        <f t="shared" si="9"/>
        <v>y</v>
      </c>
      <c r="X55" s="12" t="str">
        <f t="shared" si="10"/>
        <v>y</v>
      </c>
      <c r="Y55" s="12" t="str">
        <f t="shared" si="11"/>
        <v>n</v>
      </c>
      <c r="Z55" s="12" t="str">
        <f t="shared" si="12"/>
        <v>n</v>
      </c>
      <c r="AA55" s="12" t="str">
        <f t="shared" si="13"/>
        <v>n</v>
      </c>
      <c r="AB55" s="12" t="str">
        <f t="shared" si="14"/>
        <v>n</v>
      </c>
      <c r="AC55" s="12" t="str">
        <f t="shared" si="15"/>
        <v>n</v>
      </c>
      <c r="AD55" s="12" t="str">
        <f t="shared" si="16"/>
        <v>n</v>
      </c>
      <c r="AE55" s="15">
        <v>35</v>
      </c>
      <c r="AF55" s="16">
        <v>35</v>
      </c>
      <c r="AG55" s="16">
        <v>-1</v>
      </c>
      <c r="AH55" s="16" t="b">
        <f t="shared" si="17"/>
        <v>1</v>
      </c>
      <c r="AI55" s="15" t="s">
        <v>966</v>
      </c>
      <c r="AJ55" s="12" t="str">
        <f t="shared" si="18"/>
        <v>y</v>
      </c>
      <c r="AK55" s="12" t="str">
        <f t="shared" si="19"/>
        <v>y</v>
      </c>
      <c r="AL55" s="12" t="str">
        <f t="shared" si="20"/>
        <v>y</v>
      </c>
      <c r="AM55" s="12" t="str">
        <f t="shared" si="21"/>
        <v>n</v>
      </c>
      <c r="AN55" s="12" t="str">
        <f t="shared" si="25"/>
        <v>n</v>
      </c>
      <c r="AO55" s="12" t="str">
        <f t="shared" si="26"/>
        <v>n</v>
      </c>
      <c r="AP55" s="12" t="str">
        <f t="shared" si="22"/>
        <v>n</v>
      </c>
      <c r="AQ55" s="12" t="str">
        <f t="shared" si="23"/>
        <v>n</v>
      </c>
      <c r="AR55" s="15">
        <v>80</v>
      </c>
      <c r="AS55" s="16">
        <v>80</v>
      </c>
      <c r="AT55" s="16" t="b">
        <f t="shared" si="24"/>
        <v>1</v>
      </c>
      <c r="AU55" s="12"/>
    </row>
    <row r="56" spans="1:47" ht="15.75" customHeight="1" x14ac:dyDescent="0.3">
      <c r="A56" s="12" t="s">
        <v>905</v>
      </c>
      <c r="B56" s="12" t="s">
        <v>212</v>
      </c>
      <c r="C56" s="17">
        <v>43969</v>
      </c>
      <c r="D56" s="12">
        <v>2020</v>
      </c>
      <c r="E56" s="12" t="s">
        <v>19</v>
      </c>
      <c r="F56" s="12" t="s">
        <v>986</v>
      </c>
      <c r="G56" s="13">
        <v>0.45833333333333331</v>
      </c>
      <c r="H56" s="13">
        <v>0.52083333333333337</v>
      </c>
      <c r="I56" s="12" t="s">
        <v>1046</v>
      </c>
      <c r="J56" s="15" t="s">
        <v>945</v>
      </c>
      <c r="K56" s="12" t="str">
        <f t="shared" si="0"/>
        <v>y</v>
      </c>
      <c r="L56" s="12" t="str">
        <f t="shared" si="1"/>
        <v>y</v>
      </c>
      <c r="M56" s="12" t="str">
        <f t="shared" si="2"/>
        <v>n</v>
      </c>
      <c r="N56" s="12" t="str">
        <f t="shared" si="3"/>
        <v>n</v>
      </c>
      <c r="O56" s="12" t="str">
        <f t="shared" si="4"/>
        <v>n</v>
      </c>
      <c r="P56" s="12" t="str">
        <f t="shared" si="5"/>
        <v>n</v>
      </c>
      <c r="Q56" s="12" t="str">
        <f t="shared" si="6"/>
        <v>n</v>
      </c>
      <c r="R56" s="12" t="str">
        <f t="shared" si="7"/>
        <v>n</v>
      </c>
      <c r="S56" s="15">
        <v>100</v>
      </c>
      <c r="T56" s="16">
        <v>100</v>
      </c>
      <c r="U56" s="16" t="b">
        <f t="shared" si="8"/>
        <v>1</v>
      </c>
      <c r="V56" s="15" t="s">
        <v>946</v>
      </c>
      <c r="W56" s="12" t="str">
        <f t="shared" si="9"/>
        <v>y</v>
      </c>
      <c r="X56" s="12" t="str">
        <f t="shared" si="10"/>
        <v>y</v>
      </c>
      <c r="Y56" s="12" t="str">
        <f t="shared" si="11"/>
        <v>n</v>
      </c>
      <c r="Z56" s="12" t="str">
        <f t="shared" si="12"/>
        <v>n</v>
      </c>
      <c r="AA56" s="12" t="str">
        <f t="shared" si="13"/>
        <v>n</v>
      </c>
      <c r="AB56" s="12" t="str">
        <f t="shared" si="14"/>
        <v>n</v>
      </c>
      <c r="AC56" s="12" t="str">
        <f t="shared" si="15"/>
        <v>n</v>
      </c>
      <c r="AD56" s="12" t="str">
        <f t="shared" si="16"/>
        <v>n</v>
      </c>
      <c r="AE56" s="15">
        <v>35</v>
      </c>
      <c r="AF56" s="16">
        <v>35</v>
      </c>
      <c r="AG56" s="16">
        <v>-1</v>
      </c>
      <c r="AH56" s="16" t="b">
        <f t="shared" si="17"/>
        <v>1</v>
      </c>
      <c r="AI56" s="15" t="s">
        <v>988</v>
      </c>
      <c r="AJ56" s="12" t="str">
        <f t="shared" si="18"/>
        <v>n</v>
      </c>
      <c r="AK56" s="12" t="str">
        <f t="shared" si="19"/>
        <v>n</v>
      </c>
      <c r="AL56" s="12" t="str">
        <f t="shared" si="20"/>
        <v>n</v>
      </c>
      <c r="AM56" s="12" t="str">
        <f t="shared" si="21"/>
        <v>n</v>
      </c>
      <c r="AN56" s="12" t="str">
        <f t="shared" si="25"/>
        <v>n</v>
      </c>
      <c r="AO56" s="12" t="str">
        <f t="shared" si="26"/>
        <v>n</v>
      </c>
      <c r="AP56" s="12" t="str">
        <f t="shared" si="22"/>
        <v>n</v>
      </c>
      <c r="AQ56" s="12" t="str">
        <f t="shared" si="23"/>
        <v>n</v>
      </c>
      <c r="AR56" s="15" t="s">
        <v>988</v>
      </c>
      <c r="AS56" s="16" t="s">
        <v>988</v>
      </c>
      <c r="AT56" s="16" t="b">
        <f t="shared" si="24"/>
        <v>1</v>
      </c>
      <c r="AU56" s="12" t="s">
        <v>1047</v>
      </c>
    </row>
    <row r="57" spans="1:47" ht="15.75" customHeight="1" x14ac:dyDescent="0.3">
      <c r="A57" s="12" t="s">
        <v>905</v>
      </c>
      <c r="B57" s="12" t="s">
        <v>212</v>
      </c>
      <c r="C57" s="17">
        <v>43969</v>
      </c>
      <c r="D57" s="12">
        <v>2020</v>
      </c>
      <c r="E57" s="12" t="s">
        <v>19</v>
      </c>
      <c r="F57" s="12" t="s">
        <v>989</v>
      </c>
      <c r="G57" s="13">
        <v>0.45833333333333331</v>
      </c>
      <c r="H57" s="13">
        <v>0.52083333333333337</v>
      </c>
      <c r="I57" s="12" t="s">
        <v>1048</v>
      </c>
      <c r="J57" s="15" t="s">
        <v>945</v>
      </c>
      <c r="K57" s="12" t="str">
        <f t="shared" si="0"/>
        <v>y</v>
      </c>
      <c r="L57" s="12" t="str">
        <f t="shared" si="1"/>
        <v>y</v>
      </c>
      <c r="M57" s="12" t="str">
        <f t="shared" si="2"/>
        <v>n</v>
      </c>
      <c r="N57" s="12" t="str">
        <f t="shared" si="3"/>
        <v>n</v>
      </c>
      <c r="O57" s="12" t="str">
        <f t="shared" si="4"/>
        <v>n</v>
      </c>
      <c r="P57" s="12" t="str">
        <f t="shared" si="5"/>
        <v>n</v>
      </c>
      <c r="Q57" s="12" t="str">
        <f t="shared" si="6"/>
        <v>n</v>
      </c>
      <c r="R57" s="12" t="str">
        <f t="shared" si="7"/>
        <v>n</v>
      </c>
      <c r="S57" s="15">
        <v>100</v>
      </c>
      <c r="T57" s="16">
        <v>100</v>
      </c>
      <c r="U57" s="16" t="b">
        <f t="shared" si="8"/>
        <v>1</v>
      </c>
      <c r="V57" s="15" t="s">
        <v>946</v>
      </c>
      <c r="W57" s="12" t="str">
        <f t="shared" si="9"/>
        <v>y</v>
      </c>
      <c r="X57" s="12" t="str">
        <f t="shared" si="10"/>
        <v>y</v>
      </c>
      <c r="Y57" s="12" t="str">
        <f t="shared" si="11"/>
        <v>n</v>
      </c>
      <c r="Z57" s="12" t="str">
        <f t="shared" si="12"/>
        <v>n</v>
      </c>
      <c r="AA57" s="12" t="str">
        <f t="shared" si="13"/>
        <v>n</v>
      </c>
      <c r="AB57" s="12" t="str">
        <f t="shared" si="14"/>
        <v>n</v>
      </c>
      <c r="AC57" s="12" t="str">
        <f t="shared" si="15"/>
        <v>n</v>
      </c>
      <c r="AD57" s="12" t="str">
        <f t="shared" si="16"/>
        <v>n</v>
      </c>
      <c r="AE57" s="15">
        <v>30</v>
      </c>
      <c r="AF57" s="16">
        <v>30</v>
      </c>
      <c r="AG57" s="16">
        <v>-1</v>
      </c>
      <c r="AH57" s="16" t="b">
        <f t="shared" si="17"/>
        <v>1</v>
      </c>
      <c r="AI57" s="15" t="s">
        <v>966</v>
      </c>
      <c r="AJ57" s="12" t="str">
        <f t="shared" si="18"/>
        <v>y</v>
      </c>
      <c r="AK57" s="12" t="str">
        <f t="shared" si="19"/>
        <v>y</v>
      </c>
      <c r="AL57" s="12" t="str">
        <f t="shared" si="20"/>
        <v>y</v>
      </c>
      <c r="AM57" s="12" t="str">
        <f t="shared" si="21"/>
        <v>n</v>
      </c>
      <c r="AN57" s="12" t="str">
        <f t="shared" si="25"/>
        <v>n</v>
      </c>
      <c r="AO57" s="12" t="str">
        <f t="shared" si="26"/>
        <v>n</v>
      </c>
      <c r="AP57" s="12" t="str">
        <f t="shared" si="22"/>
        <v>n</v>
      </c>
      <c r="AQ57" s="12" t="str">
        <f t="shared" si="23"/>
        <v>n</v>
      </c>
      <c r="AR57" s="15">
        <v>35</v>
      </c>
      <c r="AS57" s="16">
        <v>35</v>
      </c>
      <c r="AT57" s="16" t="b">
        <f t="shared" si="24"/>
        <v>1</v>
      </c>
      <c r="AU57" s="12"/>
    </row>
    <row r="58" spans="1:47" ht="15.75" customHeight="1" x14ac:dyDescent="0.3">
      <c r="A58" s="12" t="s">
        <v>905</v>
      </c>
      <c r="B58" s="12" t="s">
        <v>212</v>
      </c>
      <c r="C58" s="17">
        <v>43969</v>
      </c>
      <c r="D58" s="12">
        <v>2020</v>
      </c>
      <c r="E58" s="12" t="s">
        <v>19</v>
      </c>
      <c r="F58" s="12" t="s">
        <v>991</v>
      </c>
      <c r="G58" s="13">
        <v>0.45833333333333331</v>
      </c>
      <c r="H58" s="13">
        <v>0.52083333333333337</v>
      </c>
      <c r="I58" s="12" t="s">
        <v>1049</v>
      </c>
      <c r="J58" s="15" t="s">
        <v>945</v>
      </c>
      <c r="K58" s="12" t="str">
        <f t="shared" si="0"/>
        <v>y</v>
      </c>
      <c r="L58" s="12" t="str">
        <f t="shared" si="1"/>
        <v>y</v>
      </c>
      <c r="M58" s="12" t="str">
        <f t="shared" si="2"/>
        <v>n</v>
      </c>
      <c r="N58" s="12" t="str">
        <f t="shared" si="3"/>
        <v>n</v>
      </c>
      <c r="O58" s="12" t="str">
        <f t="shared" si="4"/>
        <v>n</v>
      </c>
      <c r="P58" s="12" t="str">
        <f t="shared" si="5"/>
        <v>n</v>
      </c>
      <c r="Q58" s="12" t="str">
        <f t="shared" si="6"/>
        <v>n</v>
      </c>
      <c r="R58" s="12" t="str">
        <f t="shared" si="7"/>
        <v>n</v>
      </c>
      <c r="S58" s="15">
        <v>95</v>
      </c>
      <c r="T58" s="16">
        <v>95</v>
      </c>
      <c r="U58" s="16" t="b">
        <f t="shared" si="8"/>
        <v>1</v>
      </c>
      <c r="V58" s="15" t="s">
        <v>946</v>
      </c>
      <c r="W58" s="12" t="str">
        <f t="shared" si="9"/>
        <v>y</v>
      </c>
      <c r="X58" s="12" t="str">
        <f t="shared" si="10"/>
        <v>y</v>
      </c>
      <c r="Y58" s="12" t="str">
        <f t="shared" si="11"/>
        <v>n</v>
      </c>
      <c r="Z58" s="12" t="str">
        <f t="shared" si="12"/>
        <v>n</v>
      </c>
      <c r="AA58" s="12" t="str">
        <f t="shared" si="13"/>
        <v>n</v>
      </c>
      <c r="AB58" s="12" t="str">
        <f t="shared" si="14"/>
        <v>n</v>
      </c>
      <c r="AC58" s="12" t="str">
        <f t="shared" si="15"/>
        <v>n</v>
      </c>
      <c r="AD58" s="12" t="str">
        <f t="shared" si="16"/>
        <v>n</v>
      </c>
      <c r="AE58" s="15">
        <v>30</v>
      </c>
      <c r="AF58" s="16">
        <v>30</v>
      </c>
      <c r="AG58" s="16">
        <v>-1</v>
      </c>
      <c r="AH58" s="16" t="b">
        <f t="shared" si="17"/>
        <v>1</v>
      </c>
      <c r="AI58" s="15" t="s">
        <v>946</v>
      </c>
      <c r="AJ58" s="12" t="str">
        <f t="shared" si="18"/>
        <v>y</v>
      </c>
      <c r="AK58" s="12" t="str">
        <f t="shared" si="19"/>
        <v>y</v>
      </c>
      <c r="AL58" s="12" t="str">
        <f t="shared" si="20"/>
        <v>n</v>
      </c>
      <c r="AM58" s="12" t="str">
        <f t="shared" si="21"/>
        <v>n</v>
      </c>
      <c r="AN58" s="12" t="str">
        <f t="shared" si="25"/>
        <v>n</v>
      </c>
      <c r="AO58" s="12" t="str">
        <f t="shared" si="26"/>
        <v>n</v>
      </c>
      <c r="AP58" s="12" t="str">
        <f t="shared" si="22"/>
        <v>n</v>
      </c>
      <c r="AQ58" s="12" t="str">
        <f t="shared" si="23"/>
        <v>n</v>
      </c>
      <c r="AR58" s="15">
        <v>90</v>
      </c>
      <c r="AS58" s="16">
        <v>90</v>
      </c>
      <c r="AT58" s="16" t="b">
        <f t="shared" si="24"/>
        <v>1</v>
      </c>
      <c r="AU58" s="12"/>
    </row>
    <row r="59" spans="1:47" ht="15.75" customHeight="1" x14ac:dyDescent="0.3">
      <c r="A59" s="12" t="s">
        <v>905</v>
      </c>
      <c r="B59" s="12" t="s">
        <v>212</v>
      </c>
      <c r="C59" s="17">
        <v>43969</v>
      </c>
      <c r="D59" s="12">
        <v>2020</v>
      </c>
      <c r="E59" s="12" t="s">
        <v>19</v>
      </c>
      <c r="F59" s="12" t="s">
        <v>993</v>
      </c>
      <c r="G59" s="13">
        <v>0.45833333333333331</v>
      </c>
      <c r="H59" s="13">
        <v>0.52083333333333337</v>
      </c>
      <c r="I59" s="12" t="s">
        <v>1050</v>
      </c>
      <c r="J59" s="15" t="s">
        <v>945</v>
      </c>
      <c r="K59" s="12" t="str">
        <f t="shared" si="0"/>
        <v>y</v>
      </c>
      <c r="L59" s="12" t="str">
        <f t="shared" si="1"/>
        <v>y</v>
      </c>
      <c r="M59" s="12" t="str">
        <f t="shared" si="2"/>
        <v>n</v>
      </c>
      <c r="N59" s="12" t="str">
        <f t="shared" si="3"/>
        <v>n</v>
      </c>
      <c r="O59" s="12" t="str">
        <f t="shared" si="4"/>
        <v>n</v>
      </c>
      <c r="P59" s="12" t="str">
        <f t="shared" si="5"/>
        <v>n</v>
      </c>
      <c r="Q59" s="12" t="str">
        <f t="shared" si="6"/>
        <v>n</v>
      </c>
      <c r="R59" s="12" t="str">
        <f t="shared" si="7"/>
        <v>n</v>
      </c>
      <c r="S59" s="15">
        <v>95</v>
      </c>
      <c r="T59" s="16">
        <v>95</v>
      </c>
      <c r="U59" s="16" t="b">
        <f t="shared" si="8"/>
        <v>1</v>
      </c>
      <c r="V59" s="15" t="s">
        <v>946</v>
      </c>
      <c r="W59" s="12" t="str">
        <f t="shared" si="9"/>
        <v>y</v>
      </c>
      <c r="X59" s="12" t="str">
        <f t="shared" si="10"/>
        <v>y</v>
      </c>
      <c r="Y59" s="12" t="str">
        <f t="shared" si="11"/>
        <v>n</v>
      </c>
      <c r="Z59" s="12" t="str">
        <f t="shared" si="12"/>
        <v>n</v>
      </c>
      <c r="AA59" s="12" t="str">
        <f t="shared" si="13"/>
        <v>n</v>
      </c>
      <c r="AB59" s="12" t="str">
        <f t="shared" si="14"/>
        <v>n</v>
      </c>
      <c r="AC59" s="12" t="str">
        <f t="shared" si="15"/>
        <v>n</v>
      </c>
      <c r="AD59" s="12" t="str">
        <f t="shared" si="16"/>
        <v>n</v>
      </c>
      <c r="AE59" s="15">
        <v>25</v>
      </c>
      <c r="AF59" s="16">
        <v>25</v>
      </c>
      <c r="AG59" s="16">
        <v>-1</v>
      </c>
      <c r="AH59" s="16" t="b">
        <f t="shared" si="17"/>
        <v>1</v>
      </c>
      <c r="AI59" s="15" t="s">
        <v>966</v>
      </c>
      <c r="AJ59" s="12" t="str">
        <f t="shared" si="18"/>
        <v>y</v>
      </c>
      <c r="AK59" s="12" t="str">
        <f t="shared" si="19"/>
        <v>y</v>
      </c>
      <c r="AL59" s="12" t="str">
        <f t="shared" si="20"/>
        <v>y</v>
      </c>
      <c r="AM59" s="12" t="str">
        <f t="shared" si="21"/>
        <v>n</v>
      </c>
      <c r="AN59" s="12" t="str">
        <f t="shared" si="25"/>
        <v>n</v>
      </c>
      <c r="AO59" s="12" t="str">
        <f t="shared" si="26"/>
        <v>n</v>
      </c>
      <c r="AP59" s="12" t="str">
        <f t="shared" si="22"/>
        <v>n</v>
      </c>
      <c r="AQ59" s="12" t="str">
        <f t="shared" si="23"/>
        <v>n</v>
      </c>
      <c r="AR59" s="15">
        <v>80</v>
      </c>
      <c r="AS59" s="16">
        <v>80</v>
      </c>
      <c r="AT59" s="16" t="b">
        <f t="shared" si="24"/>
        <v>1</v>
      </c>
      <c r="AU59" s="12"/>
    </row>
    <row r="60" spans="1:47" ht="15.75" customHeight="1" x14ac:dyDescent="0.3">
      <c r="A60" s="12" t="s">
        <v>905</v>
      </c>
      <c r="B60" s="12" t="s">
        <v>212</v>
      </c>
      <c r="C60" s="17">
        <v>43969</v>
      </c>
      <c r="D60" s="12">
        <v>2020</v>
      </c>
      <c r="E60" s="12" t="s">
        <v>19</v>
      </c>
      <c r="F60" s="12" t="s">
        <v>995</v>
      </c>
      <c r="G60" s="13">
        <v>0.45833333333333331</v>
      </c>
      <c r="H60" s="13">
        <v>0.52083333333333337</v>
      </c>
      <c r="I60" s="12" t="s">
        <v>1051</v>
      </c>
      <c r="J60" s="15" t="s">
        <v>945</v>
      </c>
      <c r="K60" s="12" t="str">
        <f t="shared" si="0"/>
        <v>y</v>
      </c>
      <c r="L60" s="12" t="str">
        <f t="shared" si="1"/>
        <v>y</v>
      </c>
      <c r="M60" s="12" t="str">
        <f t="shared" si="2"/>
        <v>n</v>
      </c>
      <c r="N60" s="12" t="str">
        <f t="shared" si="3"/>
        <v>n</v>
      </c>
      <c r="O60" s="12" t="str">
        <f t="shared" si="4"/>
        <v>n</v>
      </c>
      <c r="P60" s="12" t="str">
        <f t="shared" si="5"/>
        <v>n</v>
      </c>
      <c r="Q60" s="12" t="str">
        <f t="shared" si="6"/>
        <v>n</v>
      </c>
      <c r="R60" s="12" t="str">
        <f t="shared" si="7"/>
        <v>n</v>
      </c>
      <c r="S60" s="15">
        <v>95</v>
      </c>
      <c r="T60" s="16">
        <v>95</v>
      </c>
      <c r="U60" s="16" t="b">
        <f t="shared" si="8"/>
        <v>1</v>
      </c>
      <c r="V60" s="15" t="s">
        <v>946</v>
      </c>
      <c r="W60" s="12" t="str">
        <f t="shared" si="9"/>
        <v>y</v>
      </c>
      <c r="X60" s="12" t="str">
        <f t="shared" si="10"/>
        <v>y</v>
      </c>
      <c r="Y60" s="12" t="str">
        <f t="shared" si="11"/>
        <v>n</v>
      </c>
      <c r="Z60" s="12" t="str">
        <f t="shared" si="12"/>
        <v>n</v>
      </c>
      <c r="AA60" s="12" t="str">
        <f t="shared" si="13"/>
        <v>n</v>
      </c>
      <c r="AB60" s="12" t="str">
        <f t="shared" si="14"/>
        <v>n</v>
      </c>
      <c r="AC60" s="12" t="str">
        <f t="shared" si="15"/>
        <v>n</v>
      </c>
      <c r="AD60" s="12" t="str">
        <f t="shared" si="16"/>
        <v>n</v>
      </c>
      <c r="AE60" s="15">
        <v>45</v>
      </c>
      <c r="AF60" s="16">
        <v>45</v>
      </c>
      <c r="AG60" s="16">
        <v>-1</v>
      </c>
      <c r="AH60" s="16" t="b">
        <f t="shared" si="17"/>
        <v>1</v>
      </c>
      <c r="AI60" s="15" t="s">
        <v>966</v>
      </c>
      <c r="AJ60" s="12" t="str">
        <f t="shared" si="18"/>
        <v>y</v>
      </c>
      <c r="AK60" s="12" t="str">
        <f t="shared" si="19"/>
        <v>y</v>
      </c>
      <c r="AL60" s="12" t="str">
        <f t="shared" si="20"/>
        <v>y</v>
      </c>
      <c r="AM60" s="12" t="str">
        <f t="shared" si="21"/>
        <v>n</v>
      </c>
      <c r="AN60" s="12" t="str">
        <f t="shared" si="25"/>
        <v>n</v>
      </c>
      <c r="AO60" s="12" t="str">
        <f t="shared" si="26"/>
        <v>n</v>
      </c>
      <c r="AP60" s="12" t="str">
        <f t="shared" si="22"/>
        <v>n</v>
      </c>
      <c r="AQ60" s="12" t="str">
        <f t="shared" si="23"/>
        <v>n</v>
      </c>
      <c r="AR60" s="15">
        <v>90</v>
      </c>
      <c r="AS60" s="16">
        <v>90</v>
      </c>
      <c r="AT60" s="16" t="b">
        <f t="shared" si="24"/>
        <v>1</v>
      </c>
      <c r="AU60" s="12"/>
    </row>
    <row r="61" spans="1:47" ht="15.75" customHeight="1" x14ac:dyDescent="0.3">
      <c r="A61" s="12" t="s">
        <v>905</v>
      </c>
      <c r="B61" s="12" t="s">
        <v>212</v>
      </c>
      <c r="C61" s="17">
        <v>43969</v>
      </c>
      <c r="D61" s="12">
        <v>2020</v>
      </c>
      <c r="E61" s="12" t="s">
        <v>19</v>
      </c>
      <c r="F61" s="12" t="s">
        <v>997</v>
      </c>
      <c r="G61" s="13">
        <v>0.45833333333333331</v>
      </c>
      <c r="H61" s="13">
        <v>0.52083333333333337</v>
      </c>
      <c r="I61" s="12" t="s">
        <v>1052</v>
      </c>
      <c r="J61" s="15" t="s">
        <v>945</v>
      </c>
      <c r="K61" s="12" t="str">
        <f t="shared" si="0"/>
        <v>y</v>
      </c>
      <c r="L61" s="12" t="str">
        <f t="shared" si="1"/>
        <v>y</v>
      </c>
      <c r="M61" s="12" t="str">
        <f t="shared" si="2"/>
        <v>n</v>
      </c>
      <c r="N61" s="12" t="str">
        <f t="shared" si="3"/>
        <v>n</v>
      </c>
      <c r="O61" s="12" t="str">
        <f t="shared" si="4"/>
        <v>n</v>
      </c>
      <c r="P61" s="12" t="str">
        <f t="shared" si="5"/>
        <v>n</v>
      </c>
      <c r="Q61" s="12" t="str">
        <f t="shared" si="6"/>
        <v>n</v>
      </c>
      <c r="R61" s="12" t="str">
        <f t="shared" si="7"/>
        <v>n</v>
      </c>
      <c r="S61" s="15">
        <v>90</v>
      </c>
      <c r="T61" s="16">
        <v>90</v>
      </c>
      <c r="U61" s="16" t="b">
        <f t="shared" si="8"/>
        <v>1</v>
      </c>
      <c r="V61" s="15" t="s">
        <v>946</v>
      </c>
      <c r="W61" s="12" t="str">
        <f t="shared" si="9"/>
        <v>y</v>
      </c>
      <c r="X61" s="12" t="str">
        <f t="shared" si="10"/>
        <v>y</v>
      </c>
      <c r="Y61" s="12" t="str">
        <f t="shared" si="11"/>
        <v>n</v>
      </c>
      <c r="Z61" s="12" t="str">
        <f t="shared" si="12"/>
        <v>n</v>
      </c>
      <c r="AA61" s="12" t="str">
        <f t="shared" si="13"/>
        <v>n</v>
      </c>
      <c r="AB61" s="12" t="str">
        <f t="shared" si="14"/>
        <v>n</v>
      </c>
      <c r="AC61" s="12" t="str">
        <f t="shared" si="15"/>
        <v>n</v>
      </c>
      <c r="AD61" s="12" t="str">
        <f t="shared" si="16"/>
        <v>n</v>
      </c>
      <c r="AE61" s="15">
        <v>35</v>
      </c>
      <c r="AF61" s="16">
        <v>35</v>
      </c>
      <c r="AG61" s="16">
        <v>-1</v>
      </c>
      <c r="AH61" s="16" t="b">
        <f t="shared" si="17"/>
        <v>1</v>
      </c>
      <c r="AI61" s="15" t="s">
        <v>966</v>
      </c>
      <c r="AJ61" s="12" t="str">
        <f t="shared" si="18"/>
        <v>y</v>
      </c>
      <c r="AK61" s="12" t="str">
        <f t="shared" si="19"/>
        <v>y</v>
      </c>
      <c r="AL61" s="12" t="str">
        <f t="shared" si="20"/>
        <v>y</v>
      </c>
      <c r="AM61" s="12" t="str">
        <f t="shared" si="21"/>
        <v>n</v>
      </c>
      <c r="AN61" s="12" t="str">
        <f t="shared" si="25"/>
        <v>n</v>
      </c>
      <c r="AO61" s="12" t="str">
        <f t="shared" si="26"/>
        <v>n</v>
      </c>
      <c r="AP61" s="12" t="str">
        <f t="shared" si="22"/>
        <v>n</v>
      </c>
      <c r="AQ61" s="12" t="str">
        <f t="shared" si="23"/>
        <v>n</v>
      </c>
      <c r="AR61" s="15">
        <v>80</v>
      </c>
      <c r="AS61" s="16">
        <v>80</v>
      </c>
      <c r="AT61" s="16" t="b">
        <f t="shared" si="24"/>
        <v>1</v>
      </c>
      <c r="AU61" s="12"/>
    </row>
    <row r="62" spans="1:47" ht="15.75" customHeight="1" x14ac:dyDescent="0.3">
      <c r="A62" s="12" t="s">
        <v>905</v>
      </c>
      <c r="B62" s="12" t="s">
        <v>212</v>
      </c>
      <c r="C62" s="17">
        <v>43969</v>
      </c>
      <c r="D62" s="12">
        <v>2020</v>
      </c>
      <c r="E62" s="12" t="s">
        <v>19</v>
      </c>
      <c r="F62" s="12" t="s">
        <v>999</v>
      </c>
      <c r="G62" s="13">
        <v>0.45833333333333331</v>
      </c>
      <c r="H62" s="13">
        <v>0.52083333333333337</v>
      </c>
      <c r="I62" s="12" t="s">
        <v>1053</v>
      </c>
      <c r="J62" s="15" t="s">
        <v>945</v>
      </c>
      <c r="K62" s="12" t="str">
        <f t="shared" si="0"/>
        <v>y</v>
      </c>
      <c r="L62" s="12" t="str">
        <f t="shared" si="1"/>
        <v>y</v>
      </c>
      <c r="M62" s="12" t="str">
        <f t="shared" si="2"/>
        <v>n</v>
      </c>
      <c r="N62" s="12" t="str">
        <f t="shared" si="3"/>
        <v>n</v>
      </c>
      <c r="O62" s="12" t="str">
        <f t="shared" si="4"/>
        <v>n</v>
      </c>
      <c r="P62" s="12" t="str">
        <f t="shared" si="5"/>
        <v>n</v>
      </c>
      <c r="Q62" s="12" t="str">
        <f t="shared" si="6"/>
        <v>n</v>
      </c>
      <c r="R62" s="12" t="str">
        <f t="shared" si="7"/>
        <v>n</v>
      </c>
      <c r="S62" s="15">
        <v>100</v>
      </c>
      <c r="T62" s="16">
        <v>100</v>
      </c>
      <c r="U62" s="16" t="b">
        <f t="shared" si="8"/>
        <v>1</v>
      </c>
      <c r="V62" s="15" t="s">
        <v>946</v>
      </c>
      <c r="W62" s="12" t="str">
        <f t="shared" si="9"/>
        <v>y</v>
      </c>
      <c r="X62" s="12" t="str">
        <f t="shared" si="10"/>
        <v>y</v>
      </c>
      <c r="Y62" s="12" t="str">
        <f t="shared" si="11"/>
        <v>n</v>
      </c>
      <c r="Z62" s="12" t="str">
        <f t="shared" si="12"/>
        <v>n</v>
      </c>
      <c r="AA62" s="12" t="str">
        <f t="shared" si="13"/>
        <v>n</v>
      </c>
      <c r="AB62" s="12" t="str">
        <f t="shared" si="14"/>
        <v>n</v>
      </c>
      <c r="AC62" s="12" t="str">
        <f t="shared" si="15"/>
        <v>n</v>
      </c>
      <c r="AD62" s="12" t="str">
        <f t="shared" si="16"/>
        <v>n</v>
      </c>
      <c r="AE62" s="15">
        <v>50</v>
      </c>
      <c r="AF62" s="16">
        <v>50</v>
      </c>
      <c r="AG62" s="16">
        <v>-1</v>
      </c>
      <c r="AH62" s="16" t="b">
        <f t="shared" si="17"/>
        <v>1</v>
      </c>
      <c r="AI62" s="15" t="s">
        <v>966</v>
      </c>
      <c r="AJ62" s="12" t="str">
        <f t="shared" si="18"/>
        <v>y</v>
      </c>
      <c r="AK62" s="12" t="str">
        <f t="shared" si="19"/>
        <v>y</v>
      </c>
      <c r="AL62" s="12" t="str">
        <f t="shared" si="20"/>
        <v>y</v>
      </c>
      <c r="AM62" s="12" t="str">
        <f t="shared" si="21"/>
        <v>n</v>
      </c>
      <c r="AN62" s="12" t="str">
        <f t="shared" si="25"/>
        <v>n</v>
      </c>
      <c r="AO62" s="12" t="str">
        <f t="shared" si="26"/>
        <v>n</v>
      </c>
      <c r="AP62" s="12" t="str">
        <f t="shared" si="22"/>
        <v>n</v>
      </c>
      <c r="AQ62" s="12" t="str">
        <f t="shared" si="23"/>
        <v>n</v>
      </c>
      <c r="AR62" s="15">
        <v>55</v>
      </c>
      <c r="AS62" s="16">
        <v>55</v>
      </c>
      <c r="AT62" s="16" t="b">
        <f t="shared" si="24"/>
        <v>1</v>
      </c>
      <c r="AU62" s="12" t="s">
        <v>1001</v>
      </c>
    </row>
    <row r="63" spans="1:47" ht="15.75" customHeight="1" x14ac:dyDescent="0.3">
      <c r="A63" s="12" t="s">
        <v>905</v>
      </c>
      <c r="B63" s="12" t="s">
        <v>212</v>
      </c>
      <c r="C63" s="17">
        <v>43969</v>
      </c>
      <c r="D63" s="12">
        <v>2020</v>
      </c>
      <c r="E63" s="12" t="s">
        <v>19</v>
      </c>
      <c r="F63" s="12" t="s">
        <v>1002</v>
      </c>
      <c r="G63" s="13">
        <v>0.45833333333333331</v>
      </c>
      <c r="H63" s="13">
        <v>0.52083333333333337</v>
      </c>
      <c r="I63" s="12" t="s">
        <v>1054</v>
      </c>
      <c r="J63" s="15" t="s">
        <v>945</v>
      </c>
      <c r="K63" s="12" t="str">
        <f t="shared" si="0"/>
        <v>y</v>
      </c>
      <c r="L63" s="12" t="str">
        <f t="shared" si="1"/>
        <v>y</v>
      </c>
      <c r="M63" s="12" t="str">
        <f t="shared" si="2"/>
        <v>n</v>
      </c>
      <c r="N63" s="12" t="str">
        <f t="shared" si="3"/>
        <v>n</v>
      </c>
      <c r="O63" s="12" t="str">
        <f t="shared" si="4"/>
        <v>n</v>
      </c>
      <c r="P63" s="12" t="str">
        <f t="shared" si="5"/>
        <v>n</v>
      </c>
      <c r="Q63" s="12" t="str">
        <f t="shared" si="6"/>
        <v>n</v>
      </c>
      <c r="R63" s="12" t="str">
        <f t="shared" si="7"/>
        <v>n</v>
      </c>
      <c r="S63" s="15">
        <v>95</v>
      </c>
      <c r="T63" s="16">
        <v>95</v>
      </c>
      <c r="U63" s="16" t="b">
        <f t="shared" si="8"/>
        <v>1</v>
      </c>
      <c r="V63" s="15" t="s">
        <v>946</v>
      </c>
      <c r="W63" s="12" t="str">
        <f t="shared" si="9"/>
        <v>y</v>
      </c>
      <c r="X63" s="12" t="str">
        <f t="shared" si="10"/>
        <v>y</v>
      </c>
      <c r="Y63" s="12" t="str">
        <f t="shared" si="11"/>
        <v>n</v>
      </c>
      <c r="Z63" s="12" t="str">
        <f t="shared" si="12"/>
        <v>n</v>
      </c>
      <c r="AA63" s="12" t="str">
        <f t="shared" si="13"/>
        <v>n</v>
      </c>
      <c r="AB63" s="12" t="str">
        <f t="shared" si="14"/>
        <v>n</v>
      </c>
      <c r="AC63" s="12" t="str">
        <f t="shared" si="15"/>
        <v>n</v>
      </c>
      <c r="AD63" s="12" t="str">
        <f t="shared" si="16"/>
        <v>n</v>
      </c>
      <c r="AE63" s="15">
        <v>50</v>
      </c>
      <c r="AF63" s="16">
        <v>50</v>
      </c>
      <c r="AG63" s="16">
        <v>-1</v>
      </c>
      <c r="AH63" s="16" t="b">
        <f t="shared" si="17"/>
        <v>1</v>
      </c>
      <c r="AI63" s="15" t="s">
        <v>966</v>
      </c>
      <c r="AJ63" s="12" t="str">
        <f t="shared" si="18"/>
        <v>y</v>
      </c>
      <c r="AK63" s="12" t="str">
        <f t="shared" si="19"/>
        <v>y</v>
      </c>
      <c r="AL63" s="12" t="str">
        <f t="shared" si="20"/>
        <v>y</v>
      </c>
      <c r="AM63" s="12" t="str">
        <f t="shared" si="21"/>
        <v>n</v>
      </c>
      <c r="AN63" s="12" t="str">
        <f t="shared" si="25"/>
        <v>n</v>
      </c>
      <c r="AO63" s="12" t="str">
        <f t="shared" si="26"/>
        <v>n</v>
      </c>
      <c r="AP63" s="12" t="str">
        <f t="shared" si="22"/>
        <v>n</v>
      </c>
      <c r="AQ63" s="12" t="str">
        <f t="shared" si="23"/>
        <v>n</v>
      </c>
      <c r="AR63" s="15">
        <v>80</v>
      </c>
      <c r="AS63" s="16">
        <v>80</v>
      </c>
      <c r="AT63" s="16" t="b">
        <f t="shared" si="24"/>
        <v>1</v>
      </c>
      <c r="AU63" s="12"/>
    </row>
    <row r="64" spans="1:47" ht="15.75" customHeight="1" x14ac:dyDescent="0.3">
      <c r="A64" s="12" t="s">
        <v>905</v>
      </c>
      <c r="B64" s="12" t="s">
        <v>212</v>
      </c>
      <c r="C64" s="17">
        <v>43969</v>
      </c>
      <c r="D64" s="12">
        <v>2020</v>
      </c>
      <c r="E64" s="12" t="s">
        <v>19</v>
      </c>
      <c r="F64" s="12" t="s">
        <v>1004</v>
      </c>
      <c r="G64" s="13">
        <v>0.45833333333333331</v>
      </c>
      <c r="H64" s="13">
        <v>0.52083333333333337</v>
      </c>
      <c r="I64" s="12" t="s">
        <v>1055</v>
      </c>
      <c r="J64" s="15" t="s">
        <v>945</v>
      </c>
      <c r="K64" s="12" t="str">
        <f t="shared" si="0"/>
        <v>y</v>
      </c>
      <c r="L64" s="12" t="str">
        <f t="shared" si="1"/>
        <v>y</v>
      </c>
      <c r="M64" s="12" t="str">
        <f t="shared" si="2"/>
        <v>n</v>
      </c>
      <c r="N64" s="12" t="str">
        <f t="shared" si="3"/>
        <v>n</v>
      </c>
      <c r="O64" s="12" t="str">
        <f t="shared" si="4"/>
        <v>n</v>
      </c>
      <c r="P64" s="12" t="str">
        <f t="shared" si="5"/>
        <v>n</v>
      </c>
      <c r="Q64" s="12" t="str">
        <f t="shared" si="6"/>
        <v>n</v>
      </c>
      <c r="R64" s="12" t="str">
        <f t="shared" si="7"/>
        <v>n</v>
      </c>
      <c r="S64" s="15">
        <v>100</v>
      </c>
      <c r="T64" s="16">
        <v>100</v>
      </c>
      <c r="U64" s="16" t="b">
        <f t="shared" si="8"/>
        <v>1</v>
      </c>
      <c r="V64" s="15" t="s">
        <v>946</v>
      </c>
      <c r="W64" s="12" t="str">
        <f t="shared" si="9"/>
        <v>y</v>
      </c>
      <c r="X64" s="12" t="str">
        <f t="shared" si="10"/>
        <v>y</v>
      </c>
      <c r="Y64" s="12" t="str">
        <f t="shared" si="11"/>
        <v>n</v>
      </c>
      <c r="Z64" s="12" t="str">
        <f t="shared" si="12"/>
        <v>n</v>
      </c>
      <c r="AA64" s="12" t="str">
        <f t="shared" si="13"/>
        <v>n</v>
      </c>
      <c r="AB64" s="12" t="str">
        <f t="shared" si="14"/>
        <v>n</v>
      </c>
      <c r="AC64" s="12" t="str">
        <f t="shared" si="15"/>
        <v>n</v>
      </c>
      <c r="AD64" s="12" t="str">
        <f t="shared" si="16"/>
        <v>n</v>
      </c>
      <c r="AE64" s="15">
        <v>70</v>
      </c>
      <c r="AF64" s="16">
        <v>70</v>
      </c>
      <c r="AG64" s="16">
        <v>-1</v>
      </c>
      <c r="AH64" s="16" t="b">
        <f t="shared" si="17"/>
        <v>1</v>
      </c>
      <c r="AI64" s="15" t="s">
        <v>966</v>
      </c>
      <c r="AJ64" s="12" t="str">
        <f t="shared" si="18"/>
        <v>y</v>
      </c>
      <c r="AK64" s="12" t="str">
        <f t="shared" si="19"/>
        <v>y</v>
      </c>
      <c r="AL64" s="12" t="str">
        <f t="shared" si="20"/>
        <v>y</v>
      </c>
      <c r="AM64" s="12" t="str">
        <f t="shared" si="21"/>
        <v>n</v>
      </c>
      <c r="AN64" s="12" t="str">
        <f t="shared" si="25"/>
        <v>n</v>
      </c>
      <c r="AO64" s="12" t="str">
        <f t="shared" si="26"/>
        <v>n</v>
      </c>
      <c r="AP64" s="12" t="str">
        <f t="shared" si="22"/>
        <v>n</v>
      </c>
      <c r="AQ64" s="12" t="str">
        <f t="shared" si="23"/>
        <v>n</v>
      </c>
      <c r="AR64" s="15">
        <v>75</v>
      </c>
      <c r="AS64" s="16">
        <v>75</v>
      </c>
      <c r="AT64" s="16" t="b">
        <f t="shared" si="24"/>
        <v>1</v>
      </c>
      <c r="AU64" s="12"/>
    </row>
    <row r="65" spans="1:47" ht="15.75" customHeight="1" x14ac:dyDescent="0.3">
      <c r="A65" s="12" t="s">
        <v>905</v>
      </c>
      <c r="B65" s="12" t="s">
        <v>212</v>
      </c>
      <c r="C65" s="17">
        <v>43969</v>
      </c>
      <c r="D65" s="12">
        <v>2020</v>
      </c>
      <c r="E65" s="12" t="s">
        <v>19</v>
      </c>
      <c r="F65" s="12" t="s">
        <v>1006</v>
      </c>
      <c r="G65" s="13">
        <v>0.45833333333333331</v>
      </c>
      <c r="H65" s="13">
        <v>0.52083333333333337</v>
      </c>
      <c r="I65" s="12" t="s">
        <v>1056</v>
      </c>
      <c r="J65" s="15" t="s">
        <v>945</v>
      </c>
      <c r="K65" s="12" t="str">
        <f t="shared" si="0"/>
        <v>y</v>
      </c>
      <c r="L65" s="12" t="str">
        <f t="shared" si="1"/>
        <v>y</v>
      </c>
      <c r="M65" s="12" t="str">
        <f t="shared" si="2"/>
        <v>n</v>
      </c>
      <c r="N65" s="12" t="str">
        <f t="shared" si="3"/>
        <v>n</v>
      </c>
      <c r="O65" s="12" t="str">
        <f t="shared" si="4"/>
        <v>n</v>
      </c>
      <c r="P65" s="12" t="str">
        <f t="shared" si="5"/>
        <v>n</v>
      </c>
      <c r="Q65" s="12" t="str">
        <f t="shared" si="6"/>
        <v>n</v>
      </c>
      <c r="R65" s="12" t="str">
        <f t="shared" si="7"/>
        <v>n</v>
      </c>
      <c r="S65" s="15">
        <v>100</v>
      </c>
      <c r="T65" s="16">
        <v>100</v>
      </c>
      <c r="U65" s="16" t="b">
        <f t="shared" si="8"/>
        <v>1</v>
      </c>
      <c r="V65" s="15" t="s">
        <v>946</v>
      </c>
      <c r="W65" s="12" t="str">
        <f t="shared" si="9"/>
        <v>y</v>
      </c>
      <c r="X65" s="12" t="str">
        <f t="shared" si="10"/>
        <v>y</v>
      </c>
      <c r="Y65" s="12" t="str">
        <f t="shared" si="11"/>
        <v>n</v>
      </c>
      <c r="Z65" s="12" t="str">
        <f t="shared" si="12"/>
        <v>n</v>
      </c>
      <c r="AA65" s="12" t="str">
        <f t="shared" si="13"/>
        <v>n</v>
      </c>
      <c r="AB65" s="12" t="str">
        <f t="shared" si="14"/>
        <v>n</v>
      </c>
      <c r="AC65" s="12" t="str">
        <f t="shared" si="15"/>
        <v>n</v>
      </c>
      <c r="AD65" s="12" t="str">
        <f t="shared" si="16"/>
        <v>n</v>
      </c>
      <c r="AE65" s="15">
        <v>40</v>
      </c>
      <c r="AF65" s="16">
        <v>40</v>
      </c>
      <c r="AG65" s="16">
        <v>-1</v>
      </c>
      <c r="AH65" s="16" t="b">
        <f t="shared" si="17"/>
        <v>1</v>
      </c>
      <c r="AI65" s="15" t="s">
        <v>966</v>
      </c>
      <c r="AJ65" s="12" t="str">
        <f t="shared" si="18"/>
        <v>y</v>
      </c>
      <c r="AK65" s="12" t="str">
        <f t="shared" si="19"/>
        <v>y</v>
      </c>
      <c r="AL65" s="12" t="str">
        <f t="shared" si="20"/>
        <v>y</v>
      </c>
      <c r="AM65" s="12" t="str">
        <f t="shared" si="21"/>
        <v>n</v>
      </c>
      <c r="AN65" s="12" t="str">
        <f t="shared" si="25"/>
        <v>n</v>
      </c>
      <c r="AO65" s="12" t="str">
        <f t="shared" si="26"/>
        <v>n</v>
      </c>
      <c r="AP65" s="12" t="str">
        <f t="shared" si="22"/>
        <v>n</v>
      </c>
      <c r="AQ65" s="12" t="str">
        <f t="shared" si="23"/>
        <v>n</v>
      </c>
      <c r="AR65" s="15">
        <v>90</v>
      </c>
      <c r="AS65" s="16">
        <v>90</v>
      </c>
      <c r="AT65" s="16" t="b">
        <f t="shared" si="24"/>
        <v>1</v>
      </c>
      <c r="AU65" s="12"/>
    </row>
    <row r="66" spans="1:47" ht="15.75" customHeight="1" x14ac:dyDescent="0.3">
      <c r="A66" s="12" t="s">
        <v>905</v>
      </c>
      <c r="B66" s="12" t="s">
        <v>212</v>
      </c>
      <c r="C66" s="17">
        <v>43969</v>
      </c>
      <c r="D66" s="12">
        <v>2020</v>
      </c>
      <c r="E66" s="12" t="s">
        <v>19</v>
      </c>
      <c r="F66" s="12" t="s">
        <v>1008</v>
      </c>
      <c r="G66" s="13">
        <v>0.45833333333333331</v>
      </c>
      <c r="H66" s="13">
        <v>0.52083333333333337</v>
      </c>
      <c r="I66" s="12" t="s">
        <v>1057</v>
      </c>
      <c r="J66" s="15" t="s">
        <v>945</v>
      </c>
      <c r="K66" s="12" t="str">
        <f t="shared" ref="K66:K129" si="27">IF(AND(ISNUMBER(SEARCH("I",$J66)), S66&gt;0),"y","n")</f>
        <v>y</v>
      </c>
      <c r="L66" s="12" t="str">
        <f t="shared" ref="L66:L129" si="28">IF(AND(ISNUMBER(SEARCH("L",$J66)), S66&gt;0),"y","n")</f>
        <v>y</v>
      </c>
      <c r="M66" s="12" t="str">
        <f t="shared" ref="M66:M129" si="29">IF(AND(ISNUMBER(SEARCH("H",$J66))),"y","n")</f>
        <v>n</v>
      </c>
      <c r="N66" s="12" t="str">
        <f t="shared" ref="N66:N129" si="30">IF(AND(ISNUMBER(SEARCH("O",$J66))),"y","n")</f>
        <v>n</v>
      </c>
      <c r="O66" s="12" t="str">
        <f t="shared" ref="O66:O129" si="31">IF(AND(ISNUMBER(SEARCH("P",$J66))),"y","n")</f>
        <v>n</v>
      </c>
      <c r="P66" s="12" t="str">
        <f t="shared" ref="P66:P129" si="32">IF(AND(ISNUMBER(SEARCH("F",$J66))),"y","n")</f>
        <v>n</v>
      </c>
      <c r="Q66" s="12" t="str">
        <f t="shared" ref="Q66:Q129" si="33">IF(AND(ISNUMBER(SEARCH("R",$J66))),"y","n")</f>
        <v>n</v>
      </c>
      <c r="R66" s="12" t="str">
        <f t="shared" ref="R66:R129" si="34">IF(AND(ISNUMBER(SEARCH("D",$J66))),"y","n")</f>
        <v>n</v>
      </c>
      <c r="S66" s="15">
        <v>95</v>
      </c>
      <c r="T66" s="16">
        <v>95</v>
      </c>
      <c r="U66" s="16" t="b">
        <f t="shared" si="8"/>
        <v>1</v>
      </c>
      <c r="V66" s="15" t="s">
        <v>946</v>
      </c>
      <c r="W66" s="12" t="str">
        <f t="shared" ref="W66:W129" si="35">IF(AND(ISNUMBER(SEARCH("I",$V66)), AE66&gt;0),"y","n")</f>
        <v>y</v>
      </c>
      <c r="X66" s="12" t="str">
        <f t="shared" ref="X66:X129" si="36">IF(AND(ISNUMBER(SEARCH("L",$V66)), AE66&gt;0),"y","n")</f>
        <v>y</v>
      </c>
      <c r="Y66" s="12" t="str">
        <f t="shared" ref="Y66:Y129" si="37">IF(AND(ISNUMBER(SEARCH("H",$V66))),"y","n")</f>
        <v>n</v>
      </c>
      <c r="Z66" s="12" t="str">
        <f t="shared" ref="Z66:Z129" si="38">IF(AND(ISNUMBER(SEARCH("O",$V66))),"y","n")</f>
        <v>n</v>
      </c>
      <c r="AA66" s="12" t="str">
        <f t="shared" ref="AA66:AA129" si="39">IF(AND(ISNUMBER(SEARCH("P",$V66))),"y","n")</f>
        <v>n</v>
      </c>
      <c r="AB66" s="12" t="str">
        <f t="shared" ref="AB66:AB129" si="40">IF(AND(ISNUMBER(SEARCH("F",$V66))),"y","n")</f>
        <v>n</v>
      </c>
      <c r="AC66" s="12" t="str">
        <f t="shared" ref="AC66:AC129" si="41">IF(AND(ISNUMBER(SEARCH("R",$V66))),"y","n")</f>
        <v>n</v>
      </c>
      <c r="AD66" s="12" t="str">
        <f t="shared" ref="AD66:AD129" si="42">IF(AND(ISNUMBER(SEARCH("D",$V66))),"y","n")</f>
        <v>n</v>
      </c>
      <c r="AE66" s="15">
        <v>50</v>
      </c>
      <c r="AF66" s="16">
        <v>50</v>
      </c>
      <c r="AG66" s="16">
        <v>-1</v>
      </c>
      <c r="AH66" s="16" t="b">
        <f t="shared" si="17"/>
        <v>1</v>
      </c>
      <c r="AI66" s="15" t="s">
        <v>966</v>
      </c>
      <c r="AJ66" s="12" t="str">
        <f t="shared" ref="AJ66:AJ129" si="43">IF(AND(ISNUMBER(SEARCH("I",$AI66)), AR66&gt;0),"y","n")</f>
        <v>y</v>
      </c>
      <c r="AK66" s="12" t="str">
        <f t="shared" ref="AK66:AK129" si="44">IF(AND(ISNUMBER(SEARCH("L",$AI66)), AR66&gt;0),"y","n")</f>
        <v>y</v>
      </c>
      <c r="AL66" s="12" t="str">
        <f t="shared" ref="AL66:AL129" si="45">IF(AND(ISNUMBER(SEARCH("H",$AI66))),"y","n")</f>
        <v>y</v>
      </c>
      <c r="AM66" s="12" t="str">
        <f t="shared" ref="AM66:AM129" si="46">IF(AND(ISNUMBER(SEARCH("O",$AI66))),"y","n")</f>
        <v>n</v>
      </c>
      <c r="AN66" s="12" t="str">
        <f t="shared" si="25"/>
        <v>n</v>
      </c>
      <c r="AO66" s="12" t="str">
        <f t="shared" si="26"/>
        <v>n</v>
      </c>
      <c r="AP66" s="12" t="str">
        <f t="shared" ref="AP66:AP129" si="47">IF(AND(ISNUMBER(SEARCH("R",$AI66))),"y","n")</f>
        <v>n</v>
      </c>
      <c r="AQ66" s="12" t="str">
        <f t="shared" ref="AQ66:AQ129" si="48">IF(AND(ISNUMBER(SEARCH("D",$AI66))),"y","n")</f>
        <v>n</v>
      </c>
      <c r="AR66" s="15">
        <v>30</v>
      </c>
      <c r="AS66" s="16">
        <v>30</v>
      </c>
      <c r="AT66" s="16" t="b">
        <f t="shared" si="24"/>
        <v>1</v>
      </c>
      <c r="AU66" s="12"/>
    </row>
    <row r="67" spans="1:47" ht="15.75" customHeight="1" x14ac:dyDescent="0.3">
      <c r="A67" s="12" t="s">
        <v>905</v>
      </c>
      <c r="B67" s="12" t="s">
        <v>212</v>
      </c>
      <c r="C67" s="17">
        <v>43969</v>
      </c>
      <c r="D67" s="12">
        <v>2020</v>
      </c>
      <c r="E67" s="12" t="s">
        <v>19</v>
      </c>
      <c r="F67" s="12" t="s">
        <v>1010</v>
      </c>
      <c r="G67" s="13">
        <v>0.45833333333333331</v>
      </c>
      <c r="H67" s="13">
        <v>0.52083333333333337</v>
      </c>
      <c r="I67" s="12" t="s">
        <v>1058</v>
      </c>
      <c r="J67" s="15" t="s">
        <v>945</v>
      </c>
      <c r="K67" s="12" t="str">
        <f t="shared" si="27"/>
        <v>y</v>
      </c>
      <c r="L67" s="12" t="str">
        <f t="shared" si="28"/>
        <v>y</v>
      </c>
      <c r="M67" s="12" t="str">
        <f t="shared" si="29"/>
        <v>n</v>
      </c>
      <c r="N67" s="12" t="str">
        <f t="shared" si="30"/>
        <v>n</v>
      </c>
      <c r="O67" s="12" t="str">
        <f t="shared" si="31"/>
        <v>n</v>
      </c>
      <c r="P67" s="12" t="str">
        <f t="shared" si="32"/>
        <v>n</v>
      </c>
      <c r="Q67" s="12" t="str">
        <f t="shared" si="33"/>
        <v>n</v>
      </c>
      <c r="R67" s="12" t="str">
        <f t="shared" si="34"/>
        <v>n</v>
      </c>
      <c r="S67" s="15">
        <v>90</v>
      </c>
      <c r="T67" s="16">
        <v>90</v>
      </c>
      <c r="U67" s="16" t="b">
        <f t="shared" si="8"/>
        <v>1</v>
      </c>
      <c r="V67" s="15" t="s">
        <v>946</v>
      </c>
      <c r="W67" s="12" t="str">
        <f t="shared" si="35"/>
        <v>y</v>
      </c>
      <c r="X67" s="12" t="str">
        <f t="shared" si="36"/>
        <v>y</v>
      </c>
      <c r="Y67" s="12" t="str">
        <f t="shared" si="37"/>
        <v>n</v>
      </c>
      <c r="Z67" s="12" t="str">
        <f t="shared" si="38"/>
        <v>n</v>
      </c>
      <c r="AA67" s="12" t="str">
        <f t="shared" si="39"/>
        <v>n</v>
      </c>
      <c r="AB67" s="12" t="str">
        <f t="shared" si="40"/>
        <v>n</v>
      </c>
      <c r="AC67" s="12" t="str">
        <f t="shared" si="41"/>
        <v>n</v>
      </c>
      <c r="AD67" s="12" t="str">
        <f t="shared" si="42"/>
        <v>n</v>
      </c>
      <c r="AE67" s="15">
        <v>50</v>
      </c>
      <c r="AF67" s="16">
        <v>50</v>
      </c>
      <c r="AG67" s="16">
        <v>-1</v>
      </c>
      <c r="AH67" s="16" t="b">
        <f t="shared" si="17"/>
        <v>1</v>
      </c>
      <c r="AI67" s="15" t="s">
        <v>966</v>
      </c>
      <c r="AJ67" s="12" t="str">
        <f t="shared" si="43"/>
        <v>y</v>
      </c>
      <c r="AK67" s="12" t="str">
        <f t="shared" si="44"/>
        <v>y</v>
      </c>
      <c r="AL67" s="12" t="str">
        <f t="shared" si="45"/>
        <v>y</v>
      </c>
      <c r="AM67" s="12" t="str">
        <f t="shared" si="46"/>
        <v>n</v>
      </c>
      <c r="AN67" s="12" t="str">
        <f t="shared" ref="AN67:AN130" si="49">IF(AND(ISNUMBER(SEARCH("P",$AI67))),"y","n")</f>
        <v>n</v>
      </c>
      <c r="AO67" s="12" t="str">
        <f t="shared" ref="AO67:AO130" si="50">IF(AND(ISNUMBER(SEARCH("F",$AI67))),"y","n")</f>
        <v>n</v>
      </c>
      <c r="AP67" s="12" t="str">
        <f t="shared" si="47"/>
        <v>n</v>
      </c>
      <c r="AQ67" s="12" t="str">
        <f t="shared" si="48"/>
        <v>n</v>
      </c>
      <c r="AR67" s="15">
        <v>95</v>
      </c>
      <c r="AS67" s="16">
        <v>95</v>
      </c>
      <c r="AT67" s="16" t="b">
        <f t="shared" si="24"/>
        <v>1</v>
      </c>
      <c r="AU67" s="12"/>
    </row>
    <row r="68" spans="1:47" ht="15.75" customHeight="1" x14ac:dyDescent="0.3">
      <c r="A68" s="12" t="s">
        <v>905</v>
      </c>
      <c r="B68" s="12" t="s">
        <v>212</v>
      </c>
      <c r="C68" s="17">
        <v>43969</v>
      </c>
      <c r="D68" s="12">
        <v>2020</v>
      </c>
      <c r="E68" s="12" t="s">
        <v>19</v>
      </c>
      <c r="F68" s="12" t="s">
        <v>1012</v>
      </c>
      <c r="G68" s="13">
        <v>0.45833333333333331</v>
      </c>
      <c r="H68" s="13">
        <v>0.52083333333333337</v>
      </c>
      <c r="I68" s="12" t="s">
        <v>1059</v>
      </c>
      <c r="J68" s="15" t="s">
        <v>945</v>
      </c>
      <c r="K68" s="12" t="str">
        <f t="shared" si="27"/>
        <v>y</v>
      </c>
      <c r="L68" s="12" t="str">
        <f t="shared" si="28"/>
        <v>y</v>
      </c>
      <c r="M68" s="12" t="str">
        <f t="shared" si="29"/>
        <v>n</v>
      </c>
      <c r="N68" s="12" t="str">
        <f t="shared" si="30"/>
        <v>n</v>
      </c>
      <c r="O68" s="12" t="str">
        <f t="shared" si="31"/>
        <v>n</v>
      </c>
      <c r="P68" s="12" t="str">
        <f t="shared" si="32"/>
        <v>n</v>
      </c>
      <c r="Q68" s="12" t="str">
        <f t="shared" si="33"/>
        <v>n</v>
      </c>
      <c r="R68" s="12" t="str">
        <f t="shared" si="34"/>
        <v>n</v>
      </c>
      <c r="S68" s="15">
        <v>95</v>
      </c>
      <c r="T68" s="16">
        <v>95</v>
      </c>
      <c r="U68" s="16" t="b">
        <f t="shared" si="8"/>
        <v>1</v>
      </c>
      <c r="V68" s="15" t="s">
        <v>946</v>
      </c>
      <c r="W68" s="12" t="str">
        <f t="shared" si="35"/>
        <v>y</v>
      </c>
      <c r="X68" s="12" t="str">
        <f t="shared" si="36"/>
        <v>y</v>
      </c>
      <c r="Y68" s="12" t="str">
        <f t="shared" si="37"/>
        <v>n</v>
      </c>
      <c r="Z68" s="12" t="str">
        <f t="shared" si="38"/>
        <v>n</v>
      </c>
      <c r="AA68" s="12" t="str">
        <f t="shared" si="39"/>
        <v>n</v>
      </c>
      <c r="AB68" s="12" t="str">
        <f t="shared" si="40"/>
        <v>n</v>
      </c>
      <c r="AC68" s="12" t="str">
        <f t="shared" si="41"/>
        <v>n</v>
      </c>
      <c r="AD68" s="12" t="str">
        <f t="shared" si="42"/>
        <v>n</v>
      </c>
      <c r="AE68" s="15">
        <v>60</v>
      </c>
      <c r="AF68" s="16">
        <v>60</v>
      </c>
      <c r="AG68" s="16">
        <v>-1</v>
      </c>
      <c r="AH68" s="16" t="b">
        <f t="shared" si="17"/>
        <v>1</v>
      </c>
      <c r="AI68" s="15" t="s">
        <v>966</v>
      </c>
      <c r="AJ68" s="12" t="str">
        <f t="shared" si="43"/>
        <v>y</v>
      </c>
      <c r="AK68" s="12" t="str">
        <f t="shared" si="44"/>
        <v>y</v>
      </c>
      <c r="AL68" s="12" t="str">
        <f t="shared" si="45"/>
        <v>y</v>
      </c>
      <c r="AM68" s="12" t="str">
        <f t="shared" si="46"/>
        <v>n</v>
      </c>
      <c r="AN68" s="12" t="str">
        <f t="shared" si="49"/>
        <v>n</v>
      </c>
      <c r="AO68" s="12" t="str">
        <f t="shared" si="50"/>
        <v>n</v>
      </c>
      <c r="AP68" s="12" t="str">
        <f t="shared" si="47"/>
        <v>n</v>
      </c>
      <c r="AQ68" s="12" t="str">
        <f t="shared" si="48"/>
        <v>n</v>
      </c>
      <c r="AR68" s="15">
        <v>75</v>
      </c>
      <c r="AS68" s="16">
        <v>75</v>
      </c>
      <c r="AT68" s="16" t="b">
        <f t="shared" si="24"/>
        <v>1</v>
      </c>
      <c r="AU68" s="12"/>
    </row>
    <row r="69" spans="1:47" ht="15.75" customHeight="1" x14ac:dyDescent="0.3">
      <c r="A69" s="12" t="s">
        <v>905</v>
      </c>
      <c r="B69" s="12" t="s">
        <v>212</v>
      </c>
      <c r="C69" s="17">
        <v>43969</v>
      </c>
      <c r="D69" s="12">
        <v>2020</v>
      </c>
      <c r="E69" s="12" t="s">
        <v>19</v>
      </c>
      <c r="F69" s="12" t="s">
        <v>1014</v>
      </c>
      <c r="G69" s="13">
        <v>0.45833333333333331</v>
      </c>
      <c r="H69" s="13">
        <v>0.52083333333333337</v>
      </c>
      <c r="I69" s="12" t="s">
        <v>1060</v>
      </c>
      <c r="J69" s="15" t="s">
        <v>945</v>
      </c>
      <c r="K69" s="12" t="str">
        <f t="shared" si="27"/>
        <v>y</v>
      </c>
      <c r="L69" s="12" t="str">
        <f t="shared" si="28"/>
        <v>y</v>
      </c>
      <c r="M69" s="12" t="str">
        <f t="shared" si="29"/>
        <v>n</v>
      </c>
      <c r="N69" s="12" t="str">
        <f t="shared" si="30"/>
        <v>n</v>
      </c>
      <c r="O69" s="12" t="str">
        <f t="shared" si="31"/>
        <v>n</v>
      </c>
      <c r="P69" s="12" t="str">
        <f t="shared" si="32"/>
        <v>n</v>
      </c>
      <c r="Q69" s="12" t="str">
        <f t="shared" si="33"/>
        <v>n</v>
      </c>
      <c r="R69" s="12" t="str">
        <f t="shared" si="34"/>
        <v>n</v>
      </c>
      <c r="S69" s="15">
        <v>95</v>
      </c>
      <c r="T69" s="16">
        <v>95</v>
      </c>
      <c r="U69" s="16" t="b">
        <f t="shared" si="8"/>
        <v>1</v>
      </c>
      <c r="V69" s="15" t="s">
        <v>946</v>
      </c>
      <c r="W69" s="12" t="str">
        <f t="shared" si="35"/>
        <v>y</v>
      </c>
      <c r="X69" s="12" t="str">
        <f t="shared" si="36"/>
        <v>y</v>
      </c>
      <c r="Y69" s="12" t="str">
        <f t="shared" si="37"/>
        <v>n</v>
      </c>
      <c r="Z69" s="12" t="str">
        <f t="shared" si="38"/>
        <v>n</v>
      </c>
      <c r="AA69" s="12" t="str">
        <f t="shared" si="39"/>
        <v>n</v>
      </c>
      <c r="AB69" s="12" t="str">
        <f t="shared" si="40"/>
        <v>n</v>
      </c>
      <c r="AC69" s="12" t="str">
        <f t="shared" si="41"/>
        <v>n</v>
      </c>
      <c r="AD69" s="12" t="str">
        <f t="shared" si="42"/>
        <v>n</v>
      </c>
      <c r="AE69" s="15">
        <v>55</v>
      </c>
      <c r="AF69" s="16">
        <v>55</v>
      </c>
      <c r="AG69" s="16">
        <v>-1</v>
      </c>
      <c r="AH69" s="16" t="b">
        <f t="shared" si="17"/>
        <v>1</v>
      </c>
      <c r="AI69" s="15" t="s">
        <v>966</v>
      </c>
      <c r="AJ69" s="12" t="str">
        <f t="shared" si="43"/>
        <v>y</v>
      </c>
      <c r="AK69" s="12" t="str">
        <f t="shared" si="44"/>
        <v>y</v>
      </c>
      <c r="AL69" s="12" t="str">
        <f t="shared" si="45"/>
        <v>y</v>
      </c>
      <c r="AM69" s="12" t="str">
        <f t="shared" si="46"/>
        <v>n</v>
      </c>
      <c r="AN69" s="12" t="str">
        <f t="shared" si="49"/>
        <v>n</v>
      </c>
      <c r="AO69" s="12" t="str">
        <f t="shared" si="50"/>
        <v>n</v>
      </c>
      <c r="AP69" s="12" t="str">
        <f t="shared" si="47"/>
        <v>n</v>
      </c>
      <c r="AQ69" s="12" t="str">
        <f t="shared" si="48"/>
        <v>n</v>
      </c>
      <c r="AR69" s="15">
        <v>90</v>
      </c>
      <c r="AS69" s="16">
        <v>90</v>
      </c>
      <c r="AT69" s="16" t="b">
        <f t="shared" si="24"/>
        <v>1</v>
      </c>
      <c r="AU69" s="12"/>
    </row>
    <row r="70" spans="1:47" ht="15.75" customHeight="1" x14ac:dyDescent="0.3">
      <c r="A70" s="12" t="s">
        <v>905</v>
      </c>
      <c r="B70" s="12" t="s">
        <v>212</v>
      </c>
      <c r="C70" s="17">
        <v>43969</v>
      </c>
      <c r="D70" s="12">
        <v>2020</v>
      </c>
      <c r="E70" s="12" t="s">
        <v>19</v>
      </c>
      <c r="F70" s="12" t="s">
        <v>1016</v>
      </c>
      <c r="G70" s="13">
        <v>0.45833333333333331</v>
      </c>
      <c r="H70" s="13">
        <v>0.52083333333333337</v>
      </c>
      <c r="I70" s="12" t="s">
        <v>1061</v>
      </c>
      <c r="J70" s="15" t="s">
        <v>945</v>
      </c>
      <c r="K70" s="12" t="str">
        <f t="shared" si="27"/>
        <v>y</v>
      </c>
      <c r="L70" s="12" t="str">
        <f t="shared" si="28"/>
        <v>y</v>
      </c>
      <c r="M70" s="12" t="str">
        <f t="shared" si="29"/>
        <v>n</v>
      </c>
      <c r="N70" s="12" t="str">
        <f t="shared" si="30"/>
        <v>n</v>
      </c>
      <c r="O70" s="12" t="str">
        <f t="shared" si="31"/>
        <v>n</v>
      </c>
      <c r="P70" s="12" t="str">
        <f t="shared" si="32"/>
        <v>n</v>
      </c>
      <c r="Q70" s="12" t="str">
        <f t="shared" si="33"/>
        <v>n</v>
      </c>
      <c r="R70" s="12" t="str">
        <f t="shared" si="34"/>
        <v>n</v>
      </c>
      <c r="S70" s="15">
        <v>95</v>
      </c>
      <c r="T70" s="16">
        <v>95</v>
      </c>
      <c r="U70" s="16" t="b">
        <f t="shared" si="8"/>
        <v>1</v>
      </c>
      <c r="V70" s="15" t="s">
        <v>946</v>
      </c>
      <c r="W70" s="12" t="str">
        <f t="shared" si="35"/>
        <v>y</v>
      </c>
      <c r="X70" s="12" t="str">
        <f t="shared" si="36"/>
        <v>y</v>
      </c>
      <c r="Y70" s="12" t="str">
        <f t="shared" si="37"/>
        <v>n</v>
      </c>
      <c r="Z70" s="12" t="str">
        <f t="shared" si="38"/>
        <v>n</v>
      </c>
      <c r="AA70" s="12" t="str">
        <f t="shared" si="39"/>
        <v>n</v>
      </c>
      <c r="AB70" s="12" t="str">
        <f t="shared" si="40"/>
        <v>n</v>
      </c>
      <c r="AC70" s="12" t="str">
        <f t="shared" si="41"/>
        <v>n</v>
      </c>
      <c r="AD70" s="12" t="str">
        <f t="shared" si="42"/>
        <v>n</v>
      </c>
      <c r="AE70" s="15">
        <v>35</v>
      </c>
      <c r="AF70" s="16">
        <v>35</v>
      </c>
      <c r="AG70" s="16">
        <v>-1</v>
      </c>
      <c r="AH70" s="16" t="b">
        <f t="shared" si="17"/>
        <v>1</v>
      </c>
      <c r="AI70" s="15" t="s">
        <v>966</v>
      </c>
      <c r="AJ70" s="12" t="str">
        <f t="shared" si="43"/>
        <v>y</v>
      </c>
      <c r="AK70" s="12" t="str">
        <f t="shared" si="44"/>
        <v>y</v>
      </c>
      <c r="AL70" s="12" t="str">
        <f t="shared" si="45"/>
        <v>y</v>
      </c>
      <c r="AM70" s="12" t="str">
        <f t="shared" si="46"/>
        <v>n</v>
      </c>
      <c r="AN70" s="12" t="str">
        <f t="shared" si="49"/>
        <v>n</v>
      </c>
      <c r="AO70" s="12" t="str">
        <f t="shared" si="50"/>
        <v>n</v>
      </c>
      <c r="AP70" s="12" t="str">
        <f t="shared" si="47"/>
        <v>n</v>
      </c>
      <c r="AQ70" s="12" t="str">
        <f t="shared" si="48"/>
        <v>n</v>
      </c>
      <c r="AR70" s="15">
        <v>95</v>
      </c>
      <c r="AS70" s="16">
        <v>95</v>
      </c>
      <c r="AT70" s="16" t="b">
        <f t="shared" si="24"/>
        <v>1</v>
      </c>
      <c r="AU70" s="12"/>
    </row>
    <row r="71" spans="1:47" ht="15.75" customHeight="1" x14ac:dyDescent="0.3">
      <c r="A71" s="12" t="s">
        <v>905</v>
      </c>
      <c r="B71" s="12" t="s">
        <v>212</v>
      </c>
      <c r="C71" s="17">
        <v>43969</v>
      </c>
      <c r="D71" s="12">
        <v>2020</v>
      </c>
      <c r="E71" s="12" t="s">
        <v>19</v>
      </c>
      <c r="F71" s="12" t="s">
        <v>1018</v>
      </c>
      <c r="G71" s="13">
        <v>0.45833333333333331</v>
      </c>
      <c r="H71" s="13">
        <v>0.52083333333333337</v>
      </c>
      <c r="I71" s="12" t="s">
        <v>1062</v>
      </c>
      <c r="J71" s="15" t="s">
        <v>945</v>
      </c>
      <c r="K71" s="12" t="str">
        <f t="shared" si="27"/>
        <v>y</v>
      </c>
      <c r="L71" s="12" t="str">
        <f t="shared" si="28"/>
        <v>y</v>
      </c>
      <c r="M71" s="12" t="str">
        <f t="shared" si="29"/>
        <v>n</v>
      </c>
      <c r="N71" s="12" t="str">
        <f t="shared" si="30"/>
        <v>n</v>
      </c>
      <c r="O71" s="12" t="str">
        <f t="shared" si="31"/>
        <v>n</v>
      </c>
      <c r="P71" s="12" t="str">
        <f t="shared" si="32"/>
        <v>n</v>
      </c>
      <c r="Q71" s="12" t="str">
        <f t="shared" si="33"/>
        <v>n</v>
      </c>
      <c r="R71" s="12" t="str">
        <f t="shared" si="34"/>
        <v>n</v>
      </c>
      <c r="S71" s="15">
        <v>95</v>
      </c>
      <c r="T71" s="16">
        <v>95</v>
      </c>
      <c r="U71" s="16" t="b">
        <f t="shared" si="8"/>
        <v>1</v>
      </c>
      <c r="V71" s="15" t="s">
        <v>946</v>
      </c>
      <c r="W71" s="12" t="str">
        <f t="shared" si="35"/>
        <v>y</v>
      </c>
      <c r="X71" s="12" t="str">
        <f t="shared" si="36"/>
        <v>y</v>
      </c>
      <c r="Y71" s="12" t="str">
        <f t="shared" si="37"/>
        <v>n</v>
      </c>
      <c r="Z71" s="12" t="str">
        <f t="shared" si="38"/>
        <v>n</v>
      </c>
      <c r="AA71" s="12" t="str">
        <f t="shared" si="39"/>
        <v>n</v>
      </c>
      <c r="AB71" s="12" t="str">
        <f t="shared" si="40"/>
        <v>n</v>
      </c>
      <c r="AC71" s="12" t="str">
        <f t="shared" si="41"/>
        <v>n</v>
      </c>
      <c r="AD71" s="12" t="str">
        <f t="shared" si="42"/>
        <v>n</v>
      </c>
      <c r="AE71" s="15">
        <v>35</v>
      </c>
      <c r="AF71" s="16">
        <v>35</v>
      </c>
      <c r="AG71" s="16">
        <v>-1</v>
      </c>
      <c r="AH71" s="16" t="b">
        <f t="shared" si="17"/>
        <v>1</v>
      </c>
      <c r="AI71" s="15" t="s">
        <v>966</v>
      </c>
      <c r="AJ71" s="12" t="str">
        <f t="shared" si="43"/>
        <v>y</v>
      </c>
      <c r="AK71" s="12" t="str">
        <f t="shared" si="44"/>
        <v>y</v>
      </c>
      <c r="AL71" s="12" t="str">
        <f t="shared" si="45"/>
        <v>y</v>
      </c>
      <c r="AM71" s="12" t="str">
        <f t="shared" si="46"/>
        <v>n</v>
      </c>
      <c r="AN71" s="12" t="str">
        <f t="shared" si="49"/>
        <v>n</v>
      </c>
      <c r="AO71" s="12" t="str">
        <f t="shared" si="50"/>
        <v>n</v>
      </c>
      <c r="AP71" s="12" t="str">
        <f t="shared" si="47"/>
        <v>n</v>
      </c>
      <c r="AQ71" s="12" t="str">
        <f t="shared" si="48"/>
        <v>n</v>
      </c>
      <c r="AR71" s="15">
        <v>95</v>
      </c>
      <c r="AS71" s="16">
        <v>95</v>
      </c>
      <c r="AT71" s="16" t="b">
        <f t="shared" si="24"/>
        <v>1</v>
      </c>
      <c r="AU71" s="12" t="s">
        <v>1063</v>
      </c>
    </row>
    <row r="72" spans="1:47" ht="15.75" customHeight="1" x14ac:dyDescent="0.3">
      <c r="A72" s="12" t="s">
        <v>905</v>
      </c>
      <c r="B72" s="12" t="s">
        <v>212</v>
      </c>
      <c r="C72" s="17">
        <v>43969</v>
      </c>
      <c r="D72" s="12">
        <v>2020</v>
      </c>
      <c r="E72" s="12" t="s">
        <v>19</v>
      </c>
      <c r="F72" s="12" t="s">
        <v>1020</v>
      </c>
      <c r="G72" s="13">
        <v>0.45833333333333331</v>
      </c>
      <c r="H72" s="13">
        <v>0.52083333333333337</v>
      </c>
      <c r="I72" s="12" t="s">
        <v>1064</v>
      </c>
      <c r="J72" s="15" t="s">
        <v>945</v>
      </c>
      <c r="K72" s="12" t="str">
        <f t="shared" si="27"/>
        <v>y</v>
      </c>
      <c r="L72" s="12" t="str">
        <f t="shared" si="28"/>
        <v>y</v>
      </c>
      <c r="M72" s="12" t="str">
        <f t="shared" si="29"/>
        <v>n</v>
      </c>
      <c r="N72" s="12" t="str">
        <f t="shared" si="30"/>
        <v>n</v>
      </c>
      <c r="O72" s="12" t="str">
        <f t="shared" si="31"/>
        <v>n</v>
      </c>
      <c r="P72" s="12" t="str">
        <f t="shared" si="32"/>
        <v>n</v>
      </c>
      <c r="Q72" s="12" t="str">
        <f t="shared" si="33"/>
        <v>n</v>
      </c>
      <c r="R72" s="12" t="str">
        <f t="shared" si="34"/>
        <v>n</v>
      </c>
      <c r="S72" s="15">
        <v>95</v>
      </c>
      <c r="T72" s="16">
        <v>95</v>
      </c>
      <c r="U72" s="16" t="b">
        <f t="shared" si="8"/>
        <v>1</v>
      </c>
      <c r="V72" s="15" t="s">
        <v>946</v>
      </c>
      <c r="W72" s="12" t="str">
        <f t="shared" si="35"/>
        <v>y</v>
      </c>
      <c r="X72" s="12" t="str">
        <f t="shared" si="36"/>
        <v>y</v>
      </c>
      <c r="Y72" s="12" t="str">
        <f t="shared" si="37"/>
        <v>n</v>
      </c>
      <c r="Z72" s="12" t="str">
        <f t="shared" si="38"/>
        <v>n</v>
      </c>
      <c r="AA72" s="12" t="str">
        <f t="shared" si="39"/>
        <v>n</v>
      </c>
      <c r="AB72" s="12" t="str">
        <f t="shared" si="40"/>
        <v>n</v>
      </c>
      <c r="AC72" s="12" t="str">
        <f t="shared" si="41"/>
        <v>n</v>
      </c>
      <c r="AD72" s="12" t="str">
        <f t="shared" si="42"/>
        <v>n</v>
      </c>
      <c r="AE72" s="15">
        <v>60</v>
      </c>
      <c r="AF72" s="16">
        <v>60</v>
      </c>
      <c r="AG72" s="16">
        <v>-1</v>
      </c>
      <c r="AH72" s="16" t="b">
        <f t="shared" si="17"/>
        <v>1</v>
      </c>
      <c r="AI72" s="15" t="s">
        <v>966</v>
      </c>
      <c r="AJ72" s="12" t="str">
        <f t="shared" si="43"/>
        <v>y</v>
      </c>
      <c r="AK72" s="12" t="str">
        <f t="shared" si="44"/>
        <v>y</v>
      </c>
      <c r="AL72" s="12" t="str">
        <f t="shared" si="45"/>
        <v>y</v>
      </c>
      <c r="AM72" s="12" t="str">
        <f t="shared" si="46"/>
        <v>n</v>
      </c>
      <c r="AN72" s="12" t="str">
        <f t="shared" si="49"/>
        <v>n</v>
      </c>
      <c r="AO72" s="12" t="str">
        <f t="shared" si="50"/>
        <v>n</v>
      </c>
      <c r="AP72" s="12" t="str">
        <f t="shared" si="47"/>
        <v>n</v>
      </c>
      <c r="AQ72" s="12" t="str">
        <f t="shared" si="48"/>
        <v>n</v>
      </c>
      <c r="AR72" s="15">
        <v>65</v>
      </c>
      <c r="AS72" s="16">
        <v>65</v>
      </c>
      <c r="AT72" s="16" t="b">
        <f t="shared" si="24"/>
        <v>1</v>
      </c>
      <c r="AU72" s="12" t="s">
        <v>1063</v>
      </c>
    </row>
    <row r="73" spans="1:47" ht="15.75" customHeight="1" x14ac:dyDescent="0.3">
      <c r="A73" s="12" t="s">
        <v>905</v>
      </c>
      <c r="B73" s="12" t="s">
        <v>212</v>
      </c>
      <c r="C73" s="17">
        <v>43969</v>
      </c>
      <c r="D73" s="12">
        <v>2020</v>
      </c>
      <c r="E73" s="12" t="s">
        <v>19</v>
      </c>
      <c r="F73" s="12" t="s">
        <v>1022</v>
      </c>
      <c r="G73" s="13">
        <v>0.45833333333333331</v>
      </c>
      <c r="H73" s="13">
        <v>0.52083333333333337</v>
      </c>
      <c r="I73" s="12" t="s">
        <v>1065</v>
      </c>
      <c r="J73" s="15" t="s">
        <v>945</v>
      </c>
      <c r="K73" s="12" t="str">
        <f t="shared" si="27"/>
        <v>y</v>
      </c>
      <c r="L73" s="12" t="str">
        <f t="shared" si="28"/>
        <v>y</v>
      </c>
      <c r="M73" s="12" t="str">
        <f t="shared" si="29"/>
        <v>n</v>
      </c>
      <c r="N73" s="12" t="str">
        <f t="shared" si="30"/>
        <v>n</v>
      </c>
      <c r="O73" s="12" t="str">
        <f t="shared" si="31"/>
        <v>n</v>
      </c>
      <c r="P73" s="12" t="str">
        <f t="shared" si="32"/>
        <v>n</v>
      </c>
      <c r="Q73" s="12" t="str">
        <f t="shared" si="33"/>
        <v>n</v>
      </c>
      <c r="R73" s="12" t="str">
        <f t="shared" si="34"/>
        <v>n</v>
      </c>
      <c r="S73" s="15">
        <v>95</v>
      </c>
      <c r="T73" s="16">
        <v>95</v>
      </c>
      <c r="U73" s="16" t="b">
        <f t="shared" si="8"/>
        <v>1</v>
      </c>
      <c r="V73" s="15" t="s">
        <v>946</v>
      </c>
      <c r="W73" s="12" t="str">
        <f t="shared" si="35"/>
        <v>y</v>
      </c>
      <c r="X73" s="12" t="str">
        <f t="shared" si="36"/>
        <v>y</v>
      </c>
      <c r="Y73" s="12" t="str">
        <f t="shared" si="37"/>
        <v>n</v>
      </c>
      <c r="Z73" s="12" t="str">
        <f t="shared" si="38"/>
        <v>n</v>
      </c>
      <c r="AA73" s="12" t="str">
        <f t="shared" si="39"/>
        <v>n</v>
      </c>
      <c r="AB73" s="12" t="str">
        <f t="shared" si="40"/>
        <v>n</v>
      </c>
      <c r="AC73" s="12" t="str">
        <f t="shared" si="41"/>
        <v>n</v>
      </c>
      <c r="AD73" s="12" t="str">
        <f t="shared" si="42"/>
        <v>n</v>
      </c>
      <c r="AE73" s="15">
        <v>50</v>
      </c>
      <c r="AF73" s="16">
        <v>50</v>
      </c>
      <c r="AG73" s="16">
        <v>-1</v>
      </c>
      <c r="AH73" s="16" t="b">
        <f t="shared" si="17"/>
        <v>1</v>
      </c>
      <c r="AI73" s="15" t="s">
        <v>966</v>
      </c>
      <c r="AJ73" s="12" t="str">
        <f t="shared" si="43"/>
        <v>y</v>
      </c>
      <c r="AK73" s="12" t="str">
        <f t="shared" si="44"/>
        <v>y</v>
      </c>
      <c r="AL73" s="12" t="str">
        <f t="shared" si="45"/>
        <v>y</v>
      </c>
      <c r="AM73" s="12" t="str">
        <f t="shared" si="46"/>
        <v>n</v>
      </c>
      <c r="AN73" s="12" t="str">
        <f t="shared" si="49"/>
        <v>n</v>
      </c>
      <c r="AO73" s="12" t="str">
        <f t="shared" si="50"/>
        <v>n</v>
      </c>
      <c r="AP73" s="12" t="str">
        <f t="shared" si="47"/>
        <v>n</v>
      </c>
      <c r="AQ73" s="12" t="str">
        <f t="shared" si="48"/>
        <v>n</v>
      </c>
      <c r="AR73" s="15">
        <v>75</v>
      </c>
      <c r="AS73" s="16">
        <v>75</v>
      </c>
      <c r="AT73" s="16" t="b">
        <f t="shared" si="24"/>
        <v>1</v>
      </c>
      <c r="AU73" s="12" t="s">
        <v>1063</v>
      </c>
    </row>
    <row r="74" spans="1:47" ht="15.75" customHeight="1" x14ac:dyDescent="0.3">
      <c r="A74" s="12" t="s">
        <v>905</v>
      </c>
      <c r="B74" s="12" t="s">
        <v>212</v>
      </c>
      <c r="C74" s="17">
        <v>43979</v>
      </c>
      <c r="D74" s="12">
        <v>2020</v>
      </c>
      <c r="E74" s="12" t="s">
        <v>19</v>
      </c>
      <c r="F74" s="12" t="s">
        <v>943</v>
      </c>
      <c r="G74" s="18">
        <v>0.59236111111111112</v>
      </c>
      <c r="H74" s="12"/>
      <c r="I74" s="19">
        <v>109</v>
      </c>
      <c r="J74" s="15" t="s">
        <v>1066</v>
      </c>
      <c r="K74" s="12" t="str">
        <f t="shared" si="27"/>
        <v>n</v>
      </c>
      <c r="L74" s="12" t="str">
        <f t="shared" si="28"/>
        <v>y</v>
      </c>
      <c r="M74" s="12" t="str">
        <f t="shared" si="29"/>
        <v>n</v>
      </c>
      <c r="N74" s="12" t="str">
        <f t="shared" si="30"/>
        <v>n</v>
      </c>
      <c r="O74" s="12" t="str">
        <f t="shared" si="31"/>
        <v>n</v>
      </c>
      <c r="P74" s="12" t="str">
        <f t="shared" si="32"/>
        <v>n</v>
      </c>
      <c r="Q74" s="12" t="str">
        <f t="shared" si="33"/>
        <v>n</v>
      </c>
      <c r="R74" s="12" t="str">
        <f t="shared" si="34"/>
        <v>n</v>
      </c>
      <c r="S74" s="15">
        <v>90</v>
      </c>
      <c r="T74" s="16">
        <v>90</v>
      </c>
      <c r="U74" s="16" t="b">
        <f t="shared" si="8"/>
        <v>1</v>
      </c>
      <c r="V74" s="15" t="s">
        <v>1066</v>
      </c>
      <c r="W74" s="12" t="str">
        <f t="shared" si="35"/>
        <v>n</v>
      </c>
      <c r="X74" s="12" t="str">
        <f t="shared" si="36"/>
        <v>y</v>
      </c>
      <c r="Y74" s="12" t="str">
        <f t="shared" si="37"/>
        <v>n</v>
      </c>
      <c r="Z74" s="12" t="str">
        <f t="shared" si="38"/>
        <v>n</v>
      </c>
      <c r="AA74" s="12" t="str">
        <f t="shared" si="39"/>
        <v>n</v>
      </c>
      <c r="AB74" s="12" t="str">
        <f t="shared" si="40"/>
        <v>n</v>
      </c>
      <c r="AC74" s="12" t="str">
        <f t="shared" si="41"/>
        <v>n</v>
      </c>
      <c r="AD74" s="12" t="str">
        <f t="shared" si="42"/>
        <v>n</v>
      </c>
      <c r="AE74" s="15">
        <v>25</v>
      </c>
      <c r="AF74" s="16">
        <v>25</v>
      </c>
      <c r="AG74" s="16">
        <v>-1</v>
      </c>
      <c r="AH74" s="16" t="b">
        <f t="shared" si="17"/>
        <v>1</v>
      </c>
      <c r="AI74" s="15" t="s">
        <v>1067</v>
      </c>
      <c r="AJ74" s="12" t="str">
        <f t="shared" si="43"/>
        <v>n</v>
      </c>
      <c r="AK74" s="12" t="str">
        <f t="shared" si="44"/>
        <v>y</v>
      </c>
      <c r="AL74" s="12" t="str">
        <f t="shared" si="45"/>
        <v>y</v>
      </c>
      <c r="AM74" s="12" t="str">
        <f t="shared" si="46"/>
        <v>n</v>
      </c>
      <c r="AN74" s="12" t="str">
        <f t="shared" si="49"/>
        <v>n</v>
      </c>
      <c r="AO74" s="12" t="str">
        <f t="shared" si="50"/>
        <v>n</v>
      </c>
      <c r="AP74" s="12" t="str">
        <f t="shared" si="47"/>
        <v>n</v>
      </c>
      <c r="AQ74" s="12" t="str">
        <f t="shared" si="48"/>
        <v>n</v>
      </c>
      <c r="AR74" s="15">
        <v>100</v>
      </c>
      <c r="AS74" s="16">
        <v>100</v>
      </c>
      <c r="AT74" s="16" t="b">
        <f t="shared" si="24"/>
        <v>1</v>
      </c>
      <c r="AU74" s="12" t="s">
        <v>779</v>
      </c>
    </row>
    <row r="75" spans="1:47" ht="15.75" customHeight="1" x14ac:dyDescent="0.3">
      <c r="A75" s="12" t="s">
        <v>905</v>
      </c>
      <c r="B75" s="12" t="s">
        <v>212</v>
      </c>
      <c r="C75" s="17">
        <v>43979</v>
      </c>
      <c r="D75" s="12">
        <v>2020</v>
      </c>
      <c r="E75" s="12" t="s">
        <v>19</v>
      </c>
      <c r="F75" s="12" t="s">
        <v>947</v>
      </c>
      <c r="G75" s="18">
        <v>0.59236111111111112</v>
      </c>
      <c r="H75" s="12"/>
      <c r="I75" s="19">
        <v>110</v>
      </c>
      <c r="J75" s="15" t="s">
        <v>1066</v>
      </c>
      <c r="K75" s="12" t="str">
        <f t="shared" si="27"/>
        <v>n</v>
      </c>
      <c r="L75" s="12" t="str">
        <f t="shared" si="28"/>
        <v>y</v>
      </c>
      <c r="M75" s="12" t="str">
        <f t="shared" si="29"/>
        <v>n</v>
      </c>
      <c r="N75" s="12" t="str">
        <f t="shared" si="30"/>
        <v>n</v>
      </c>
      <c r="O75" s="12" t="str">
        <f t="shared" si="31"/>
        <v>n</v>
      </c>
      <c r="P75" s="12" t="str">
        <f t="shared" si="32"/>
        <v>n</v>
      </c>
      <c r="Q75" s="12" t="str">
        <f t="shared" si="33"/>
        <v>n</v>
      </c>
      <c r="R75" s="12" t="str">
        <f t="shared" si="34"/>
        <v>n</v>
      </c>
      <c r="S75" s="15">
        <v>98</v>
      </c>
      <c r="T75" s="16">
        <v>98</v>
      </c>
      <c r="U75" s="16" t="b">
        <f t="shared" si="8"/>
        <v>1</v>
      </c>
      <c r="V75" s="15" t="s">
        <v>1066</v>
      </c>
      <c r="W75" s="12" t="str">
        <f t="shared" si="35"/>
        <v>n</v>
      </c>
      <c r="X75" s="12" t="str">
        <f t="shared" si="36"/>
        <v>y</v>
      </c>
      <c r="Y75" s="12" t="str">
        <f t="shared" si="37"/>
        <v>n</v>
      </c>
      <c r="Z75" s="12" t="str">
        <f t="shared" si="38"/>
        <v>n</v>
      </c>
      <c r="AA75" s="12" t="str">
        <f t="shared" si="39"/>
        <v>n</v>
      </c>
      <c r="AB75" s="12" t="str">
        <f t="shared" si="40"/>
        <v>n</v>
      </c>
      <c r="AC75" s="12" t="str">
        <f t="shared" si="41"/>
        <v>n</v>
      </c>
      <c r="AD75" s="12" t="str">
        <f t="shared" si="42"/>
        <v>n</v>
      </c>
      <c r="AE75" s="15">
        <v>40</v>
      </c>
      <c r="AF75" s="16">
        <v>40</v>
      </c>
      <c r="AG75" s="16">
        <v>-1</v>
      </c>
      <c r="AH75" s="16" t="b">
        <f t="shared" si="17"/>
        <v>1</v>
      </c>
      <c r="AI75" s="15" t="s">
        <v>1067</v>
      </c>
      <c r="AJ75" s="12" t="str">
        <f t="shared" si="43"/>
        <v>n</v>
      </c>
      <c r="AK75" s="12" t="str">
        <f t="shared" si="44"/>
        <v>y</v>
      </c>
      <c r="AL75" s="12" t="str">
        <f t="shared" si="45"/>
        <v>y</v>
      </c>
      <c r="AM75" s="12" t="str">
        <f t="shared" si="46"/>
        <v>n</v>
      </c>
      <c r="AN75" s="12" t="str">
        <f t="shared" si="49"/>
        <v>n</v>
      </c>
      <c r="AO75" s="12" t="str">
        <f t="shared" si="50"/>
        <v>n</v>
      </c>
      <c r="AP75" s="12" t="str">
        <f t="shared" si="47"/>
        <v>n</v>
      </c>
      <c r="AQ75" s="12" t="str">
        <f t="shared" si="48"/>
        <v>n</v>
      </c>
      <c r="AR75" s="15">
        <v>100</v>
      </c>
      <c r="AS75" s="16">
        <v>100</v>
      </c>
      <c r="AT75" s="16" t="b">
        <f t="shared" si="24"/>
        <v>1</v>
      </c>
      <c r="AU75" s="12" t="s">
        <v>779</v>
      </c>
    </row>
    <row r="76" spans="1:47" ht="15.75" customHeight="1" x14ac:dyDescent="0.3">
      <c r="A76" s="12" t="s">
        <v>905</v>
      </c>
      <c r="B76" s="12" t="s">
        <v>212</v>
      </c>
      <c r="C76" s="17">
        <v>43979</v>
      </c>
      <c r="D76" s="12">
        <v>2020</v>
      </c>
      <c r="E76" s="12" t="s">
        <v>19</v>
      </c>
      <c r="F76" s="12" t="s">
        <v>949</v>
      </c>
      <c r="G76" s="18">
        <v>0.59236111111111112</v>
      </c>
      <c r="H76" s="12"/>
      <c r="I76" s="19">
        <v>111</v>
      </c>
      <c r="J76" s="15" t="s">
        <v>1066</v>
      </c>
      <c r="K76" s="12" t="str">
        <f t="shared" si="27"/>
        <v>n</v>
      </c>
      <c r="L76" s="12" t="str">
        <f t="shared" si="28"/>
        <v>y</v>
      </c>
      <c r="M76" s="12" t="str">
        <f t="shared" si="29"/>
        <v>n</v>
      </c>
      <c r="N76" s="12" t="str">
        <f t="shared" si="30"/>
        <v>n</v>
      </c>
      <c r="O76" s="12" t="str">
        <f t="shared" si="31"/>
        <v>n</v>
      </c>
      <c r="P76" s="12" t="str">
        <f t="shared" si="32"/>
        <v>n</v>
      </c>
      <c r="Q76" s="12" t="str">
        <f t="shared" si="33"/>
        <v>n</v>
      </c>
      <c r="R76" s="12" t="str">
        <f t="shared" si="34"/>
        <v>n</v>
      </c>
      <c r="S76" s="15">
        <v>95</v>
      </c>
      <c r="T76" s="16">
        <v>95</v>
      </c>
      <c r="U76" s="16" t="b">
        <f t="shared" si="8"/>
        <v>1</v>
      </c>
      <c r="V76" s="15" t="s">
        <v>1066</v>
      </c>
      <c r="W76" s="12" t="str">
        <f t="shared" si="35"/>
        <v>n</v>
      </c>
      <c r="X76" s="12" t="str">
        <f t="shared" si="36"/>
        <v>y</v>
      </c>
      <c r="Y76" s="12" t="str">
        <f t="shared" si="37"/>
        <v>n</v>
      </c>
      <c r="Z76" s="12" t="str">
        <f t="shared" si="38"/>
        <v>n</v>
      </c>
      <c r="AA76" s="12" t="str">
        <f t="shared" si="39"/>
        <v>n</v>
      </c>
      <c r="AB76" s="12" t="str">
        <f t="shared" si="40"/>
        <v>n</v>
      </c>
      <c r="AC76" s="12" t="str">
        <f t="shared" si="41"/>
        <v>n</v>
      </c>
      <c r="AD76" s="12" t="str">
        <f t="shared" si="42"/>
        <v>n</v>
      </c>
      <c r="AE76" s="15">
        <v>50</v>
      </c>
      <c r="AF76" s="16">
        <v>50</v>
      </c>
      <c r="AG76" s="16">
        <v>-1</v>
      </c>
      <c r="AH76" s="16" t="b">
        <f t="shared" si="17"/>
        <v>1</v>
      </c>
      <c r="AI76" s="15" t="s">
        <v>1067</v>
      </c>
      <c r="AJ76" s="12" t="str">
        <f t="shared" si="43"/>
        <v>n</v>
      </c>
      <c r="AK76" s="12" t="str">
        <f t="shared" si="44"/>
        <v>y</v>
      </c>
      <c r="AL76" s="12" t="str">
        <f t="shared" si="45"/>
        <v>y</v>
      </c>
      <c r="AM76" s="12" t="str">
        <f t="shared" si="46"/>
        <v>n</v>
      </c>
      <c r="AN76" s="12" t="str">
        <f t="shared" si="49"/>
        <v>n</v>
      </c>
      <c r="AO76" s="12" t="str">
        <f t="shared" si="50"/>
        <v>n</v>
      </c>
      <c r="AP76" s="12" t="str">
        <f t="shared" si="47"/>
        <v>n</v>
      </c>
      <c r="AQ76" s="12" t="str">
        <f t="shared" si="48"/>
        <v>n</v>
      </c>
      <c r="AR76" s="15">
        <v>100</v>
      </c>
      <c r="AS76" s="16">
        <v>100</v>
      </c>
      <c r="AT76" s="16" t="b">
        <f t="shared" si="24"/>
        <v>1</v>
      </c>
      <c r="AU76" s="12" t="s">
        <v>779</v>
      </c>
    </row>
    <row r="77" spans="1:47" ht="15.75" customHeight="1" x14ac:dyDescent="0.3">
      <c r="A77" s="12" t="s">
        <v>905</v>
      </c>
      <c r="B77" s="12" t="s">
        <v>212</v>
      </c>
      <c r="C77" s="17">
        <v>43979</v>
      </c>
      <c r="D77" s="12">
        <v>2020</v>
      </c>
      <c r="E77" s="12" t="s">
        <v>19</v>
      </c>
      <c r="F77" s="12" t="s">
        <v>951</v>
      </c>
      <c r="G77" s="18">
        <v>0.59236111111111112</v>
      </c>
      <c r="H77" s="12"/>
      <c r="I77" s="19">
        <v>112</v>
      </c>
      <c r="J77" s="15" t="s">
        <v>1066</v>
      </c>
      <c r="K77" s="12" t="str">
        <f t="shared" si="27"/>
        <v>n</v>
      </c>
      <c r="L77" s="12" t="str">
        <f t="shared" si="28"/>
        <v>y</v>
      </c>
      <c r="M77" s="12" t="str">
        <f t="shared" si="29"/>
        <v>n</v>
      </c>
      <c r="N77" s="12" t="str">
        <f t="shared" si="30"/>
        <v>n</v>
      </c>
      <c r="O77" s="12" t="str">
        <f t="shared" si="31"/>
        <v>n</v>
      </c>
      <c r="P77" s="12" t="str">
        <f t="shared" si="32"/>
        <v>n</v>
      </c>
      <c r="Q77" s="12" t="str">
        <f t="shared" si="33"/>
        <v>n</v>
      </c>
      <c r="R77" s="12" t="str">
        <f t="shared" si="34"/>
        <v>n</v>
      </c>
      <c r="S77" s="15">
        <v>95</v>
      </c>
      <c r="T77" s="16">
        <v>95</v>
      </c>
      <c r="U77" s="16" t="b">
        <f t="shared" si="8"/>
        <v>1</v>
      </c>
      <c r="V77" s="15" t="s">
        <v>1066</v>
      </c>
      <c r="W77" s="12" t="str">
        <f t="shared" si="35"/>
        <v>n</v>
      </c>
      <c r="X77" s="12" t="str">
        <f t="shared" si="36"/>
        <v>y</v>
      </c>
      <c r="Y77" s="12" t="str">
        <f t="shared" si="37"/>
        <v>n</v>
      </c>
      <c r="Z77" s="12" t="str">
        <f t="shared" si="38"/>
        <v>n</v>
      </c>
      <c r="AA77" s="12" t="str">
        <f t="shared" si="39"/>
        <v>n</v>
      </c>
      <c r="AB77" s="12" t="str">
        <f t="shared" si="40"/>
        <v>n</v>
      </c>
      <c r="AC77" s="12" t="str">
        <f t="shared" si="41"/>
        <v>n</v>
      </c>
      <c r="AD77" s="12" t="str">
        <f t="shared" si="42"/>
        <v>n</v>
      </c>
      <c r="AE77" s="15">
        <v>35</v>
      </c>
      <c r="AF77" s="16">
        <v>35</v>
      </c>
      <c r="AG77" s="16">
        <v>-1</v>
      </c>
      <c r="AH77" s="16" t="b">
        <f t="shared" si="17"/>
        <v>1</v>
      </c>
      <c r="AI77" s="15" t="s">
        <v>1067</v>
      </c>
      <c r="AJ77" s="12" t="str">
        <f t="shared" si="43"/>
        <v>n</v>
      </c>
      <c r="AK77" s="12" t="str">
        <f t="shared" si="44"/>
        <v>y</v>
      </c>
      <c r="AL77" s="12" t="str">
        <f t="shared" si="45"/>
        <v>y</v>
      </c>
      <c r="AM77" s="12" t="str">
        <f t="shared" si="46"/>
        <v>n</v>
      </c>
      <c r="AN77" s="12" t="str">
        <f t="shared" si="49"/>
        <v>n</v>
      </c>
      <c r="AO77" s="12" t="str">
        <f t="shared" si="50"/>
        <v>n</v>
      </c>
      <c r="AP77" s="12" t="str">
        <f t="shared" si="47"/>
        <v>n</v>
      </c>
      <c r="AQ77" s="12" t="str">
        <f t="shared" si="48"/>
        <v>n</v>
      </c>
      <c r="AR77" s="15">
        <v>100</v>
      </c>
      <c r="AS77" s="16">
        <v>100</v>
      </c>
      <c r="AT77" s="16" t="b">
        <f t="shared" si="24"/>
        <v>1</v>
      </c>
      <c r="AU77" s="12" t="s">
        <v>779</v>
      </c>
    </row>
    <row r="78" spans="1:47" ht="15.75" customHeight="1" x14ac:dyDescent="0.3">
      <c r="A78" s="12" t="s">
        <v>905</v>
      </c>
      <c r="B78" s="12" t="s">
        <v>212</v>
      </c>
      <c r="C78" s="17">
        <v>43979</v>
      </c>
      <c r="D78" s="12">
        <v>2020</v>
      </c>
      <c r="E78" s="12" t="s">
        <v>19</v>
      </c>
      <c r="F78" s="12" t="s">
        <v>953</v>
      </c>
      <c r="G78" s="18">
        <v>0.59236111111111112</v>
      </c>
      <c r="H78" s="12"/>
      <c r="I78" s="19">
        <v>113</v>
      </c>
      <c r="J78" s="15" t="s">
        <v>1066</v>
      </c>
      <c r="K78" s="12" t="str">
        <f t="shared" si="27"/>
        <v>n</v>
      </c>
      <c r="L78" s="12" t="str">
        <f t="shared" si="28"/>
        <v>y</v>
      </c>
      <c r="M78" s="12" t="str">
        <f t="shared" si="29"/>
        <v>n</v>
      </c>
      <c r="N78" s="12" t="str">
        <f t="shared" si="30"/>
        <v>n</v>
      </c>
      <c r="O78" s="12" t="str">
        <f t="shared" si="31"/>
        <v>n</v>
      </c>
      <c r="P78" s="12" t="str">
        <f t="shared" si="32"/>
        <v>n</v>
      </c>
      <c r="Q78" s="12" t="str">
        <f t="shared" si="33"/>
        <v>n</v>
      </c>
      <c r="R78" s="12" t="str">
        <f t="shared" si="34"/>
        <v>n</v>
      </c>
      <c r="S78" s="15">
        <v>98</v>
      </c>
      <c r="T78" s="16">
        <v>98</v>
      </c>
      <c r="U78" s="16" t="b">
        <f t="shared" si="8"/>
        <v>1</v>
      </c>
      <c r="V78" s="15" t="s">
        <v>1066</v>
      </c>
      <c r="W78" s="12" t="str">
        <f t="shared" si="35"/>
        <v>n</v>
      </c>
      <c r="X78" s="12" t="str">
        <f t="shared" si="36"/>
        <v>y</v>
      </c>
      <c r="Y78" s="12" t="str">
        <f t="shared" si="37"/>
        <v>n</v>
      </c>
      <c r="Z78" s="12" t="str">
        <f t="shared" si="38"/>
        <v>n</v>
      </c>
      <c r="AA78" s="12" t="str">
        <f t="shared" si="39"/>
        <v>n</v>
      </c>
      <c r="AB78" s="12" t="str">
        <f t="shared" si="40"/>
        <v>n</v>
      </c>
      <c r="AC78" s="12" t="str">
        <f t="shared" si="41"/>
        <v>n</v>
      </c>
      <c r="AD78" s="12" t="str">
        <f t="shared" si="42"/>
        <v>n</v>
      </c>
      <c r="AE78" s="15">
        <v>30</v>
      </c>
      <c r="AF78" s="16">
        <v>30</v>
      </c>
      <c r="AG78" s="16">
        <v>-1</v>
      </c>
      <c r="AH78" s="16" t="b">
        <f t="shared" si="17"/>
        <v>1</v>
      </c>
      <c r="AI78" s="15" t="s">
        <v>1067</v>
      </c>
      <c r="AJ78" s="12" t="str">
        <f t="shared" si="43"/>
        <v>n</v>
      </c>
      <c r="AK78" s="12" t="str">
        <f t="shared" si="44"/>
        <v>y</v>
      </c>
      <c r="AL78" s="12" t="str">
        <f t="shared" si="45"/>
        <v>y</v>
      </c>
      <c r="AM78" s="12" t="str">
        <f t="shared" si="46"/>
        <v>n</v>
      </c>
      <c r="AN78" s="12" t="str">
        <f t="shared" si="49"/>
        <v>n</v>
      </c>
      <c r="AO78" s="12" t="str">
        <f t="shared" si="50"/>
        <v>n</v>
      </c>
      <c r="AP78" s="12" t="str">
        <f t="shared" si="47"/>
        <v>n</v>
      </c>
      <c r="AQ78" s="12" t="str">
        <f t="shared" si="48"/>
        <v>n</v>
      </c>
      <c r="AR78" s="15">
        <v>100</v>
      </c>
      <c r="AS78" s="16">
        <v>100</v>
      </c>
      <c r="AT78" s="16" t="b">
        <f t="shared" si="24"/>
        <v>1</v>
      </c>
      <c r="AU78" s="12" t="s">
        <v>779</v>
      </c>
    </row>
    <row r="79" spans="1:47" ht="15.75" customHeight="1" x14ac:dyDescent="0.3">
      <c r="A79" s="12" t="s">
        <v>905</v>
      </c>
      <c r="B79" s="12" t="s">
        <v>212</v>
      </c>
      <c r="C79" s="17">
        <v>43979</v>
      </c>
      <c r="D79" s="12">
        <v>2020</v>
      </c>
      <c r="E79" s="12" t="s">
        <v>19</v>
      </c>
      <c r="F79" s="12" t="s">
        <v>955</v>
      </c>
      <c r="G79" s="18">
        <v>0.59236111111111112</v>
      </c>
      <c r="H79" s="12"/>
      <c r="I79" s="19">
        <v>114</v>
      </c>
      <c r="J79" s="15" t="s">
        <v>1066</v>
      </c>
      <c r="K79" s="12" t="str">
        <f t="shared" si="27"/>
        <v>n</v>
      </c>
      <c r="L79" s="12" t="str">
        <f t="shared" si="28"/>
        <v>y</v>
      </c>
      <c r="M79" s="12" t="str">
        <f t="shared" si="29"/>
        <v>n</v>
      </c>
      <c r="N79" s="12" t="str">
        <f t="shared" si="30"/>
        <v>n</v>
      </c>
      <c r="O79" s="12" t="str">
        <f t="shared" si="31"/>
        <v>n</v>
      </c>
      <c r="P79" s="12" t="str">
        <f t="shared" si="32"/>
        <v>n</v>
      </c>
      <c r="Q79" s="12" t="str">
        <f t="shared" si="33"/>
        <v>n</v>
      </c>
      <c r="R79" s="12" t="str">
        <f t="shared" si="34"/>
        <v>n</v>
      </c>
      <c r="S79" s="15">
        <v>100</v>
      </c>
      <c r="T79" s="16">
        <v>100</v>
      </c>
      <c r="U79" s="16" t="b">
        <f t="shared" si="8"/>
        <v>1</v>
      </c>
      <c r="V79" s="15" t="s">
        <v>1066</v>
      </c>
      <c r="W79" s="12" t="str">
        <f t="shared" si="35"/>
        <v>n</v>
      </c>
      <c r="X79" s="12" t="str">
        <f t="shared" si="36"/>
        <v>y</v>
      </c>
      <c r="Y79" s="12" t="str">
        <f t="shared" si="37"/>
        <v>n</v>
      </c>
      <c r="Z79" s="12" t="str">
        <f t="shared" si="38"/>
        <v>n</v>
      </c>
      <c r="AA79" s="12" t="str">
        <f t="shared" si="39"/>
        <v>n</v>
      </c>
      <c r="AB79" s="12" t="str">
        <f t="shared" si="40"/>
        <v>n</v>
      </c>
      <c r="AC79" s="12" t="str">
        <f t="shared" si="41"/>
        <v>n</v>
      </c>
      <c r="AD79" s="12" t="str">
        <f t="shared" si="42"/>
        <v>n</v>
      </c>
      <c r="AE79" s="15">
        <v>30</v>
      </c>
      <c r="AF79" s="16">
        <v>30</v>
      </c>
      <c r="AG79" s="16">
        <v>-1</v>
      </c>
      <c r="AH79" s="16" t="b">
        <f t="shared" si="17"/>
        <v>1</v>
      </c>
      <c r="AI79" s="15" t="s">
        <v>1067</v>
      </c>
      <c r="AJ79" s="12" t="str">
        <f t="shared" si="43"/>
        <v>n</v>
      </c>
      <c r="AK79" s="12" t="str">
        <f t="shared" si="44"/>
        <v>y</v>
      </c>
      <c r="AL79" s="12" t="str">
        <f t="shared" si="45"/>
        <v>y</v>
      </c>
      <c r="AM79" s="12" t="str">
        <f t="shared" si="46"/>
        <v>n</v>
      </c>
      <c r="AN79" s="12" t="str">
        <f t="shared" si="49"/>
        <v>n</v>
      </c>
      <c r="AO79" s="12" t="str">
        <f t="shared" si="50"/>
        <v>n</v>
      </c>
      <c r="AP79" s="12" t="str">
        <f t="shared" si="47"/>
        <v>n</v>
      </c>
      <c r="AQ79" s="12" t="str">
        <f t="shared" si="48"/>
        <v>n</v>
      </c>
      <c r="AR79" s="15">
        <v>100</v>
      </c>
      <c r="AS79" s="16">
        <v>100</v>
      </c>
      <c r="AT79" s="16" t="b">
        <f t="shared" si="24"/>
        <v>1</v>
      </c>
      <c r="AU79" s="12" t="s">
        <v>779</v>
      </c>
    </row>
    <row r="80" spans="1:47" ht="15.75" customHeight="1" x14ac:dyDescent="0.3">
      <c r="A80" s="12" t="s">
        <v>905</v>
      </c>
      <c r="B80" s="12" t="s">
        <v>212</v>
      </c>
      <c r="C80" s="17">
        <v>43979</v>
      </c>
      <c r="D80" s="12">
        <v>2020</v>
      </c>
      <c r="E80" s="12" t="s">
        <v>19</v>
      </c>
      <c r="F80" s="12" t="s">
        <v>957</v>
      </c>
      <c r="G80" s="18">
        <v>0.59236111111111112</v>
      </c>
      <c r="H80" s="12"/>
      <c r="I80" s="19">
        <v>115</v>
      </c>
      <c r="J80" s="15" t="s">
        <v>1066</v>
      </c>
      <c r="K80" s="12" t="str">
        <f t="shared" si="27"/>
        <v>n</v>
      </c>
      <c r="L80" s="12" t="str">
        <f t="shared" si="28"/>
        <v>y</v>
      </c>
      <c r="M80" s="12" t="str">
        <f t="shared" si="29"/>
        <v>n</v>
      </c>
      <c r="N80" s="12" t="str">
        <f t="shared" si="30"/>
        <v>n</v>
      </c>
      <c r="O80" s="12" t="str">
        <f t="shared" si="31"/>
        <v>n</v>
      </c>
      <c r="P80" s="12" t="str">
        <f t="shared" si="32"/>
        <v>n</v>
      </c>
      <c r="Q80" s="12" t="str">
        <f t="shared" si="33"/>
        <v>n</v>
      </c>
      <c r="R80" s="12" t="str">
        <f t="shared" si="34"/>
        <v>n</v>
      </c>
      <c r="S80" s="15">
        <v>98</v>
      </c>
      <c r="T80" s="16">
        <v>98</v>
      </c>
      <c r="U80" s="16" t="b">
        <f t="shared" si="8"/>
        <v>1</v>
      </c>
      <c r="V80" s="15" t="s">
        <v>1066</v>
      </c>
      <c r="W80" s="12" t="str">
        <f t="shared" si="35"/>
        <v>n</v>
      </c>
      <c r="X80" s="12" t="str">
        <f t="shared" si="36"/>
        <v>y</v>
      </c>
      <c r="Y80" s="12" t="str">
        <f t="shared" si="37"/>
        <v>n</v>
      </c>
      <c r="Z80" s="12" t="str">
        <f t="shared" si="38"/>
        <v>n</v>
      </c>
      <c r="AA80" s="12" t="str">
        <f t="shared" si="39"/>
        <v>n</v>
      </c>
      <c r="AB80" s="12" t="str">
        <f t="shared" si="40"/>
        <v>n</v>
      </c>
      <c r="AC80" s="12" t="str">
        <f t="shared" si="41"/>
        <v>n</v>
      </c>
      <c r="AD80" s="12" t="str">
        <f t="shared" si="42"/>
        <v>n</v>
      </c>
      <c r="AE80" s="15">
        <v>25</v>
      </c>
      <c r="AF80" s="16">
        <v>25</v>
      </c>
      <c r="AG80" s="16">
        <v>-1</v>
      </c>
      <c r="AH80" s="16" t="b">
        <f t="shared" si="17"/>
        <v>1</v>
      </c>
      <c r="AI80" s="15" t="s">
        <v>1067</v>
      </c>
      <c r="AJ80" s="12" t="str">
        <f t="shared" si="43"/>
        <v>n</v>
      </c>
      <c r="AK80" s="12" t="str">
        <f t="shared" si="44"/>
        <v>y</v>
      </c>
      <c r="AL80" s="12" t="str">
        <f t="shared" si="45"/>
        <v>y</v>
      </c>
      <c r="AM80" s="12" t="str">
        <f t="shared" si="46"/>
        <v>n</v>
      </c>
      <c r="AN80" s="12" t="str">
        <f t="shared" si="49"/>
        <v>n</v>
      </c>
      <c r="AO80" s="12" t="str">
        <f t="shared" si="50"/>
        <v>n</v>
      </c>
      <c r="AP80" s="12" t="str">
        <f t="shared" si="47"/>
        <v>n</v>
      </c>
      <c r="AQ80" s="12" t="str">
        <f t="shared" si="48"/>
        <v>n</v>
      </c>
      <c r="AR80" s="15">
        <v>100</v>
      </c>
      <c r="AS80" s="16">
        <v>100</v>
      </c>
      <c r="AT80" s="16" t="b">
        <f t="shared" si="24"/>
        <v>1</v>
      </c>
      <c r="AU80" s="12" t="s">
        <v>779</v>
      </c>
    </row>
    <row r="81" spans="1:47" ht="15.75" customHeight="1" x14ac:dyDescent="0.3">
      <c r="A81" s="12" t="s">
        <v>905</v>
      </c>
      <c r="B81" s="12" t="s">
        <v>212</v>
      </c>
      <c r="C81" s="17">
        <v>43979</v>
      </c>
      <c r="D81" s="12">
        <v>2020</v>
      </c>
      <c r="E81" s="12" t="s">
        <v>19</v>
      </c>
      <c r="F81" s="12" t="s">
        <v>959</v>
      </c>
      <c r="G81" s="18">
        <v>0.59236111111111112</v>
      </c>
      <c r="H81" s="12"/>
      <c r="I81" s="19">
        <v>116</v>
      </c>
      <c r="J81" s="15" t="s">
        <v>1066</v>
      </c>
      <c r="K81" s="12" t="str">
        <f t="shared" si="27"/>
        <v>n</v>
      </c>
      <c r="L81" s="12" t="str">
        <f t="shared" si="28"/>
        <v>y</v>
      </c>
      <c r="M81" s="12" t="str">
        <f t="shared" si="29"/>
        <v>n</v>
      </c>
      <c r="N81" s="12" t="str">
        <f t="shared" si="30"/>
        <v>n</v>
      </c>
      <c r="O81" s="12" t="str">
        <f t="shared" si="31"/>
        <v>n</v>
      </c>
      <c r="P81" s="12" t="str">
        <f t="shared" si="32"/>
        <v>n</v>
      </c>
      <c r="Q81" s="12" t="str">
        <f t="shared" si="33"/>
        <v>n</v>
      </c>
      <c r="R81" s="12" t="str">
        <f t="shared" si="34"/>
        <v>n</v>
      </c>
      <c r="S81" s="15">
        <v>100</v>
      </c>
      <c r="T81" s="16">
        <v>100</v>
      </c>
      <c r="U81" s="16" t="b">
        <f t="shared" si="8"/>
        <v>1</v>
      </c>
      <c r="V81" s="15" t="s">
        <v>1066</v>
      </c>
      <c r="W81" s="12" t="str">
        <f t="shared" si="35"/>
        <v>n</v>
      </c>
      <c r="X81" s="12" t="str">
        <f t="shared" si="36"/>
        <v>y</v>
      </c>
      <c r="Y81" s="12" t="str">
        <f t="shared" si="37"/>
        <v>n</v>
      </c>
      <c r="Z81" s="12" t="str">
        <f t="shared" si="38"/>
        <v>n</v>
      </c>
      <c r="AA81" s="12" t="str">
        <f t="shared" si="39"/>
        <v>n</v>
      </c>
      <c r="AB81" s="12" t="str">
        <f t="shared" si="40"/>
        <v>n</v>
      </c>
      <c r="AC81" s="12" t="str">
        <f t="shared" si="41"/>
        <v>n</v>
      </c>
      <c r="AD81" s="12" t="str">
        <f t="shared" si="42"/>
        <v>n</v>
      </c>
      <c r="AE81" s="15">
        <v>60</v>
      </c>
      <c r="AF81" s="16">
        <v>60</v>
      </c>
      <c r="AG81" s="16">
        <v>-1</v>
      </c>
      <c r="AH81" s="16" t="b">
        <f t="shared" si="17"/>
        <v>1</v>
      </c>
      <c r="AI81" s="15" t="s">
        <v>1066</v>
      </c>
      <c r="AJ81" s="12" t="str">
        <f t="shared" si="43"/>
        <v>n</v>
      </c>
      <c r="AK81" s="12" t="str">
        <f t="shared" si="44"/>
        <v>y</v>
      </c>
      <c r="AL81" s="12" t="str">
        <f t="shared" si="45"/>
        <v>n</v>
      </c>
      <c r="AM81" s="12" t="str">
        <f t="shared" si="46"/>
        <v>n</v>
      </c>
      <c r="AN81" s="12" t="str">
        <f t="shared" si="49"/>
        <v>n</v>
      </c>
      <c r="AO81" s="12" t="str">
        <f t="shared" si="50"/>
        <v>n</v>
      </c>
      <c r="AP81" s="12" t="str">
        <f t="shared" si="47"/>
        <v>n</v>
      </c>
      <c r="AQ81" s="12" t="str">
        <f t="shared" si="48"/>
        <v>n</v>
      </c>
      <c r="AR81" s="15">
        <v>100</v>
      </c>
      <c r="AS81" s="16">
        <v>100</v>
      </c>
      <c r="AT81" s="16" t="b">
        <f t="shared" si="24"/>
        <v>1</v>
      </c>
      <c r="AU81" s="12" t="s">
        <v>1068</v>
      </c>
    </row>
    <row r="82" spans="1:47" ht="15.75" customHeight="1" x14ac:dyDescent="0.3">
      <c r="A82" s="12" t="s">
        <v>905</v>
      </c>
      <c r="B82" s="12" t="s">
        <v>212</v>
      </c>
      <c r="C82" s="17">
        <v>43979</v>
      </c>
      <c r="D82" s="12">
        <v>2020</v>
      </c>
      <c r="E82" s="12" t="s">
        <v>19</v>
      </c>
      <c r="F82" s="12" t="s">
        <v>962</v>
      </c>
      <c r="G82" s="18">
        <v>0.59236111111111112</v>
      </c>
      <c r="H82" s="12"/>
      <c r="I82" s="19">
        <v>117</v>
      </c>
      <c r="J82" s="15" t="s">
        <v>1066</v>
      </c>
      <c r="K82" s="12" t="str">
        <f t="shared" si="27"/>
        <v>n</v>
      </c>
      <c r="L82" s="12" t="str">
        <f t="shared" si="28"/>
        <v>y</v>
      </c>
      <c r="M82" s="12" t="str">
        <f t="shared" si="29"/>
        <v>n</v>
      </c>
      <c r="N82" s="12" t="str">
        <f t="shared" si="30"/>
        <v>n</v>
      </c>
      <c r="O82" s="12" t="str">
        <f t="shared" si="31"/>
        <v>n</v>
      </c>
      <c r="P82" s="12" t="str">
        <f t="shared" si="32"/>
        <v>n</v>
      </c>
      <c r="Q82" s="12" t="str">
        <f t="shared" si="33"/>
        <v>n</v>
      </c>
      <c r="R82" s="12" t="str">
        <f t="shared" si="34"/>
        <v>n</v>
      </c>
      <c r="S82" s="15">
        <v>95</v>
      </c>
      <c r="T82" s="16">
        <v>95</v>
      </c>
      <c r="U82" s="16" t="b">
        <f t="shared" si="8"/>
        <v>1</v>
      </c>
      <c r="V82" s="15" t="s">
        <v>1066</v>
      </c>
      <c r="W82" s="12" t="str">
        <f t="shared" si="35"/>
        <v>n</v>
      </c>
      <c r="X82" s="12" t="str">
        <f t="shared" si="36"/>
        <v>y</v>
      </c>
      <c r="Y82" s="12" t="str">
        <f t="shared" si="37"/>
        <v>n</v>
      </c>
      <c r="Z82" s="12" t="str">
        <f t="shared" si="38"/>
        <v>n</v>
      </c>
      <c r="AA82" s="12" t="str">
        <f t="shared" si="39"/>
        <v>n</v>
      </c>
      <c r="AB82" s="12" t="str">
        <f t="shared" si="40"/>
        <v>n</v>
      </c>
      <c r="AC82" s="12" t="str">
        <f t="shared" si="41"/>
        <v>n</v>
      </c>
      <c r="AD82" s="12" t="str">
        <f t="shared" si="42"/>
        <v>n</v>
      </c>
      <c r="AE82" s="15">
        <v>40</v>
      </c>
      <c r="AF82" s="16">
        <v>40</v>
      </c>
      <c r="AG82" s="16">
        <v>-1</v>
      </c>
      <c r="AH82" s="16" t="b">
        <f t="shared" si="17"/>
        <v>1</v>
      </c>
      <c r="AI82" s="15" t="s">
        <v>1067</v>
      </c>
      <c r="AJ82" s="12" t="str">
        <f t="shared" si="43"/>
        <v>n</v>
      </c>
      <c r="AK82" s="12" t="str">
        <f t="shared" si="44"/>
        <v>y</v>
      </c>
      <c r="AL82" s="12" t="str">
        <f t="shared" si="45"/>
        <v>y</v>
      </c>
      <c r="AM82" s="12" t="str">
        <f t="shared" si="46"/>
        <v>n</v>
      </c>
      <c r="AN82" s="12" t="str">
        <f t="shared" si="49"/>
        <v>n</v>
      </c>
      <c r="AO82" s="12" t="str">
        <f t="shared" si="50"/>
        <v>n</v>
      </c>
      <c r="AP82" s="12" t="str">
        <f t="shared" si="47"/>
        <v>n</v>
      </c>
      <c r="AQ82" s="12" t="str">
        <f t="shared" si="48"/>
        <v>n</v>
      </c>
      <c r="AR82" s="15">
        <v>100</v>
      </c>
      <c r="AS82" s="16">
        <v>100</v>
      </c>
      <c r="AT82" s="16" t="b">
        <f t="shared" si="24"/>
        <v>1</v>
      </c>
      <c r="AU82" s="12" t="s">
        <v>779</v>
      </c>
    </row>
    <row r="83" spans="1:47" ht="15.75" customHeight="1" x14ac:dyDescent="0.3">
      <c r="A83" s="12" t="s">
        <v>905</v>
      </c>
      <c r="B83" s="12" t="s">
        <v>212</v>
      </c>
      <c r="C83" s="17">
        <v>43979</v>
      </c>
      <c r="D83" s="12">
        <v>2020</v>
      </c>
      <c r="E83" s="12" t="s">
        <v>19</v>
      </c>
      <c r="F83" s="12" t="s">
        <v>964</v>
      </c>
      <c r="G83" s="18">
        <v>0.59236111111111112</v>
      </c>
      <c r="H83" s="12"/>
      <c r="I83" s="19">
        <v>118</v>
      </c>
      <c r="J83" s="15" t="s">
        <v>1066</v>
      </c>
      <c r="K83" s="12" t="str">
        <f t="shared" si="27"/>
        <v>n</v>
      </c>
      <c r="L83" s="12" t="str">
        <f t="shared" si="28"/>
        <v>y</v>
      </c>
      <c r="M83" s="12" t="str">
        <f t="shared" si="29"/>
        <v>n</v>
      </c>
      <c r="N83" s="12" t="str">
        <f t="shared" si="30"/>
        <v>n</v>
      </c>
      <c r="O83" s="12" t="str">
        <f t="shared" si="31"/>
        <v>n</v>
      </c>
      <c r="P83" s="12" t="str">
        <f t="shared" si="32"/>
        <v>n</v>
      </c>
      <c r="Q83" s="12" t="str">
        <f t="shared" si="33"/>
        <v>n</v>
      </c>
      <c r="R83" s="12" t="str">
        <f t="shared" si="34"/>
        <v>n</v>
      </c>
      <c r="S83" s="15">
        <v>95</v>
      </c>
      <c r="T83" s="16">
        <v>95</v>
      </c>
      <c r="U83" s="16" t="b">
        <f t="shared" si="8"/>
        <v>1</v>
      </c>
      <c r="V83" s="15" t="s">
        <v>1066</v>
      </c>
      <c r="W83" s="12" t="str">
        <f t="shared" si="35"/>
        <v>n</v>
      </c>
      <c r="X83" s="12" t="str">
        <f t="shared" si="36"/>
        <v>y</v>
      </c>
      <c r="Y83" s="12" t="str">
        <f t="shared" si="37"/>
        <v>n</v>
      </c>
      <c r="Z83" s="12" t="str">
        <f t="shared" si="38"/>
        <v>n</v>
      </c>
      <c r="AA83" s="12" t="str">
        <f t="shared" si="39"/>
        <v>n</v>
      </c>
      <c r="AB83" s="12" t="str">
        <f t="shared" si="40"/>
        <v>n</v>
      </c>
      <c r="AC83" s="12" t="str">
        <f t="shared" si="41"/>
        <v>n</v>
      </c>
      <c r="AD83" s="12" t="str">
        <f t="shared" si="42"/>
        <v>n</v>
      </c>
      <c r="AE83" s="15">
        <v>45</v>
      </c>
      <c r="AF83" s="16">
        <v>45</v>
      </c>
      <c r="AG83" s="16">
        <v>-1</v>
      </c>
      <c r="AH83" s="16" t="b">
        <f t="shared" si="17"/>
        <v>1</v>
      </c>
      <c r="AI83" s="15" t="s">
        <v>1067</v>
      </c>
      <c r="AJ83" s="12" t="str">
        <f t="shared" si="43"/>
        <v>n</v>
      </c>
      <c r="AK83" s="12" t="str">
        <f t="shared" si="44"/>
        <v>y</v>
      </c>
      <c r="AL83" s="12" t="str">
        <f t="shared" si="45"/>
        <v>y</v>
      </c>
      <c r="AM83" s="12" t="str">
        <f t="shared" si="46"/>
        <v>n</v>
      </c>
      <c r="AN83" s="12" t="str">
        <f t="shared" si="49"/>
        <v>n</v>
      </c>
      <c r="AO83" s="12" t="str">
        <f t="shared" si="50"/>
        <v>n</v>
      </c>
      <c r="AP83" s="12" t="str">
        <f t="shared" si="47"/>
        <v>n</v>
      </c>
      <c r="AQ83" s="12" t="str">
        <f t="shared" si="48"/>
        <v>n</v>
      </c>
      <c r="AR83" s="15">
        <v>100</v>
      </c>
      <c r="AS83" s="16">
        <v>100</v>
      </c>
      <c r="AT83" s="16" t="b">
        <f t="shared" si="24"/>
        <v>1</v>
      </c>
      <c r="AU83" s="12" t="s">
        <v>779</v>
      </c>
    </row>
    <row r="84" spans="1:47" ht="15.75" customHeight="1" x14ac:dyDescent="0.3">
      <c r="A84" s="12" t="s">
        <v>905</v>
      </c>
      <c r="B84" s="12" t="s">
        <v>212</v>
      </c>
      <c r="C84" s="17">
        <v>43979</v>
      </c>
      <c r="D84" s="12">
        <v>2020</v>
      </c>
      <c r="E84" s="12" t="s">
        <v>19</v>
      </c>
      <c r="F84" s="12" t="s">
        <v>967</v>
      </c>
      <c r="G84" s="18">
        <v>0.59236111111111112</v>
      </c>
      <c r="H84" s="12"/>
      <c r="I84" s="19">
        <v>119</v>
      </c>
      <c r="J84" s="15" t="s">
        <v>1066</v>
      </c>
      <c r="K84" s="12" t="str">
        <f t="shared" si="27"/>
        <v>n</v>
      </c>
      <c r="L84" s="12" t="str">
        <f t="shared" si="28"/>
        <v>y</v>
      </c>
      <c r="M84" s="12" t="str">
        <f t="shared" si="29"/>
        <v>n</v>
      </c>
      <c r="N84" s="12" t="str">
        <f t="shared" si="30"/>
        <v>n</v>
      </c>
      <c r="O84" s="12" t="str">
        <f t="shared" si="31"/>
        <v>n</v>
      </c>
      <c r="P84" s="12" t="str">
        <f t="shared" si="32"/>
        <v>n</v>
      </c>
      <c r="Q84" s="12" t="str">
        <f t="shared" si="33"/>
        <v>n</v>
      </c>
      <c r="R84" s="12" t="str">
        <f t="shared" si="34"/>
        <v>n</v>
      </c>
      <c r="S84" s="15">
        <v>98</v>
      </c>
      <c r="T84" s="16">
        <v>98</v>
      </c>
      <c r="U84" s="16" t="b">
        <f t="shared" si="8"/>
        <v>1</v>
      </c>
      <c r="V84" s="15" t="s">
        <v>1066</v>
      </c>
      <c r="W84" s="12" t="str">
        <f t="shared" si="35"/>
        <v>n</v>
      </c>
      <c r="X84" s="12" t="str">
        <f t="shared" si="36"/>
        <v>y</v>
      </c>
      <c r="Y84" s="12" t="str">
        <f t="shared" si="37"/>
        <v>n</v>
      </c>
      <c r="Z84" s="12" t="str">
        <f t="shared" si="38"/>
        <v>n</v>
      </c>
      <c r="AA84" s="12" t="str">
        <f t="shared" si="39"/>
        <v>n</v>
      </c>
      <c r="AB84" s="12" t="str">
        <f t="shared" si="40"/>
        <v>n</v>
      </c>
      <c r="AC84" s="12" t="str">
        <f t="shared" si="41"/>
        <v>n</v>
      </c>
      <c r="AD84" s="12" t="str">
        <f t="shared" si="42"/>
        <v>n</v>
      </c>
      <c r="AE84" s="15">
        <v>50</v>
      </c>
      <c r="AF84" s="16">
        <v>50</v>
      </c>
      <c r="AG84" s="16">
        <v>-1</v>
      </c>
      <c r="AH84" s="16" t="b">
        <f t="shared" si="17"/>
        <v>1</v>
      </c>
      <c r="AI84" s="15" t="s">
        <v>1067</v>
      </c>
      <c r="AJ84" s="12" t="str">
        <f t="shared" si="43"/>
        <v>n</v>
      </c>
      <c r="AK84" s="12" t="str">
        <f t="shared" si="44"/>
        <v>y</v>
      </c>
      <c r="AL84" s="12" t="str">
        <f t="shared" si="45"/>
        <v>y</v>
      </c>
      <c r="AM84" s="12" t="str">
        <f t="shared" si="46"/>
        <v>n</v>
      </c>
      <c r="AN84" s="12" t="str">
        <f t="shared" si="49"/>
        <v>n</v>
      </c>
      <c r="AO84" s="12" t="str">
        <f t="shared" si="50"/>
        <v>n</v>
      </c>
      <c r="AP84" s="12" t="str">
        <f t="shared" si="47"/>
        <v>n</v>
      </c>
      <c r="AQ84" s="12" t="str">
        <f t="shared" si="48"/>
        <v>n</v>
      </c>
      <c r="AR84" s="15">
        <v>90</v>
      </c>
      <c r="AS84" s="16">
        <v>90</v>
      </c>
      <c r="AT84" s="16" t="b">
        <f t="shared" si="24"/>
        <v>1</v>
      </c>
      <c r="AU84" s="12" t="s">
        <v>1069</v>
      </c>
    </row>
    <row r="85" spans="1:47" ht="15.75" customHeight="1" x14ac:dyDescent="0.3">
      <c r="A85" s="12" t="s">
        <v>905</v>
      </c>
      <c r="B85" s="12" t="s">
        <v>212</v>
      </c>
      <c r="C85" s="17">
        <v>43979</v>
      </c>
      <c r="D85" s="12">
        <v>2020</v>
      </c>
      <c r="E85" s="12" t="s">
        <v>19</v>
      </c>
      <c r="F85" s="12" t="s">
        <v>970</v>
      </c>
      <c r="G85" s="18">
        <v>0.59236111111111112</v>
      </c>
      <c r="H85" s="12"/>
      <c r="I85" s="19">
        <v>120</v>
      </c>
      <c r="J85" s="15" t="s">
        <v>1066</v>
      </c>
      <c r="K85" s="12" t="str">
        <f t="shared" si="27"/>
        <v>n</v>
      </c>
      <c r="L85" s="12" t="str">
        <f t="shared" si="28"/>
        <v>y</v>
      </c>
      <c r="M85" s="12" t="str">
        <f t="shared" si="29"/>
        <v>n</v>
      </c>
      <c r="N85" s="12" t="str">
        <f t="shared" si="30"/>
        <v>n</v>
      </c>
      <c r="O85" s="12" t="str">
        <f t="shared" si="31"/>
        <v>n</v>
      </c>
      <c r="P85" s="12" t="str">
        <f t="shared" si="32"/>
        <v>n</v>
      </c>
      <c r="Q85" s="12" t="str">
        <f t="shared" si="33"/>
        <v>n</v>
      </c>
      <c r="R85" s="12" t="str">
        <f t="shared" si="34"/>
        <v>n</v>
      </c>
      <c r="S85" s="15">
        <v>70</v>
      </c>
      <c r="T85" s="16">
        <v>70</v>
      </c>
      <c r="U85" s="16" t="b">
        <f t="shared" si="8"/>
        <v>1</v>
      </c>
      <c r="V85" s="15" t="s">
        <v>1066</v>
      </c>
      <c r="W85" s="12" t="str">
        <f t="shared" si="35"/>
        <v>n</v>
      </c>
      <c r="X85" s="12" t="str">
        <f t="shared" si="36"/>
        <v>y</v>
      </c>
      <c r="Y85" s="12" t="str">
        <f t="shared" si="37"/>
        <v>n</v>
      </c>
      <c r="Z85" s="12" t="str">
        <f t="shared" si="38"/>
        <v>n</v>
      </c>
      <c r="AA85" s="12" t="str">
        <f t="shared" si="39"/>
        <v>n</v>
      </c>
      <c r="AB85" s="12" t="str">
        <f t="shared" si="40"/>
        <v>n</v>
      </c>
      <c r="AC85" s="12" t="str">
        <f t="shared" si="41"/>
        <v>n</v>
      </c>
      <c r="AD85" s="12" t="str">
        <f t="shared" si="42"/>
        <v>n</v>
      </c>
      <c r="AE85" s="15">
        <v>40</v>
      </c>
      <c r="AF85" s="16">
        <v>40</v>
      </c>
      <c r="AG85" s="16">
        <v>-1</v>
      </c>
      <c r="AH85" s="16" t="b">
        <f t="shared" si="17"/>
        <v>1</v>
      </c>
      <c r="AI85" s="15" t="s">
        <v>1067</v>
      </c>
      <c r="AJ85" s="12" t="str">
        <f t="shared" si="43"/>
        <v>n</v>
      </c>
      <c r="AK85" s="12" t="str">
        <f t="shared" si="44"/>
        <v>y</v>
      </c>
      <c r="AL85" s="12" t="str">
        <f t="shared" si="45"/>
        <v>y</v>
      </c>
      <c r="AM85" s="12" t="str">
        <f t="shared" si="46"/>
        <v>n</v>
      </c>
      <c r="AN85" s="12" t="str">
        <f t="shared" si="49"/>
        <v>n</v>
      </c>
      <c r="AO85" s="12" t="str">
        <f t="shared" si="50"/>
        <v>n</v>
      </c>
      <c r="AP85" s="12" t="str">
        <f t="shared" si="47"/>
        <v>n</v>
      </c>
      <c r="AQ85" s="12" t="str">
        <f t="shared" si="48"/>
        <v>n</v>
      </c>
      <c r="AR85" s="15">
        <v>90</v>
      </c>
      <c r="AS85" s="16">
        <v>90</v>
      </c>
      <c r="AT85" s="16" t="b">
        <f t="shared" si="24"/>
        <v>1</v>
      </c>
      <c r="AU85" s="12" t="s">
        <v>779</v>
      </c>
    </row>
    <row r="86" spans="1:47" ht="15.75" customHeight="1" x14ac:dyDescent="0.3">
      <c r="A86" s="12" t="s">
        <v>905</v>
      </c>
      <c r="B86" s="12" t="s">
        <v>212</v>
      </c>
      <c r="C86" s="17">
        <v>43979</v>
      </c>
      <c r="D86" s="12">
        <v>2020</v>
      </c>
      <c r="E86" s="12" t="s">
        <v>19</v>
      </c>
      <c r="F86" s="12" t="s">
        <v>972</v>
      </c>
      <c r="G86" s="18">
        <v>0.59236111111111112</v>
      </c>
      <c r="H86" s="12"/>
      <c r="I86" s="19">
        <v>121</v>
      </c>
      <c r="J86" s="15" t="s">
        <v>1066</v>
      </c>
      <c r="K86" s="12" t="str">
        <f t="shared" si="27"/>
        <v>n</v>
      </c>
      <c r="L86" s="12" t="str">
        <f t="shared" si="28"/>
        <v>y</v>
      </c>
      <c r="M86" s="12" t="str">
        <f t="shared" si="29"/>
        <v>n</v>
      </c>
      <c r="N86" s="12" t="str">
        <f t="shared" si="30"/>
        <v>n</v>
      </c>
      <c r="O86" s="12" t="str">
        <f t="shared" si="31"/>
        <v>n</v>
      </c>
      <c r="P86" s="12" t="str">
        <f t="shared" si="32"/>
        <v>n</v>
      </c>
      <c r="Q86" s="12" t="str">
        <f t="shared" si="33"/>
        <v>n</v>
      </c>
      <c r="R86" s="12" t="str">
        <f t="shared" si="34"/>
        <v>n</v>
      </c>
      <c r="S86" s="15">
        <v>75</v>
      </c>
      <c r="T86" s="16">
        <v>75</v>
      </c>
      <c r="U86" s="16" t="b">
        <f t="shared" si="8"/>
        <v>1</v>
      </c>
      <c r="V86" s="15" t="s">
        <v>1066</v>
      </c>
      <c r="W86" s="12" t="str">
        <f t="shared" si="35"/>
        <v>n</v>
      </c>
      <c r="X86" s="12" t="str">
        <f t="shared" si="36"/>
        <v>y</v>
      </c>
      <c r="Y86" s="12" t="str">
        <f t="shared" si="37"/>
        <v>n</v>
      </c>
      <c r="Z86" s="12" t="str">
        <f t="shared" si="38"/>
        <v>n</v>
      </c>
      <c r="AA86" s="12" t="str">
        <f t="shared" si="39"/>
        <v>n</v>
      </c>
      <c r="AB86" s="12" t="str">
        <f t="shared" si="40"/>
        <v>n</v>
      </c>
      <c r="AC86" s="12" t="str">
        <f t="shared" si="41"/>
        <v>n</v>
      </c>
      <c r="AD86" s="12" t="str">
        <f t="shared" si="42"/>
        <v>n</v>
      </c>
      <c r="AE86" s="15">
        <v>30</v>
      </c>
      <c r="AF86" s="16">
        <v>30</v>
      </c>
      <c r="AG86" s="16">
        <v>-1</v>
      </c>
      <c r="AH86" s="16" t="b">
        <f t="shared" si="17"/>
        <v>1</v>
      </c>
      <c r="AI86" s="15" t="s">
        <v>1067</v>
      </c>
      <c r="AJ86" s="12" t="str">
        <f t="shared" si="43"/>
        <v>n</v>
      </c>
      <c r="AK86" s="12" t="str">
        <f t="shared" si="44"/>
        <v>y</v>
      </c>
      <c r="AL86" s="12" t="str">
        <f t="shared" si="45"/>
        <v>y</v>
      </c>
      <c r="AM86" s="12" t="str">
        <f t="shared" si="46"/>
        <v>n</v>
      </c>
      <c r="AN86" s="12" t="str">
        <f t="shared" si="49"/>
        <v>n</v>
      </c>
      <c r="AO86" s="12" t="str">
        <f t="shared" si="50"/>
        <v>n</v>
      </c>
      <c r="AP86" s="12" t="str">
        <f t="shared" si="47"/>
        <v>n</v>
      </c>
      <c r="AQ86" s="12" t="str">
        <f t="shared" si="48"/>
        <v>n</v>
      </c>
      <c r="AR86" s="15">
        <v>100</v>
      </c>
      <c r="AS86" s="16">
        <v>100</v>
      </c>
      <c r="AT86" s="16" t="b">
        <f t="shared" si="24"/>
        <v>1</v>
      </c>
      <c r="AU86" s="12" t="s">
        <v>1070</v>
      </c>
    </row>
    <row r="87" spans="1:47" ht="15.75" customHeight="1" x14ac:dyDescent="0.3">
      <c r="A87" s="12" t="s">
        <v>905</v>
      </c>
      <c r="B87" s="12" t="s">
        <v>212</v>
      </c>
      <c r="C87" s="17">
        <v>43979</v>
      </c>
      <c r="D87" s="12">
        <v>2020</v>
      </c>
      <c r="E87" s="12" t="s">
        <v>19</v>
      </c>
      <c r="F87" s="12" t="s">
        <v>975</v>
      </c>
      <c r="G87" s="18">
        <v>0.59236111111111112</v>
      </c>
      <c r="H87" s="12"/>
      <c r="I87" s="19">
        <v>122</v>
      </c>
      <c r="J87" s="15" t="s">
        <v>1066</v>
      </c>
      <c r="K87" s="12" t="str">
        <f t="shared" si="27"/>
        <v>n</v>
      </c>
      <c r="L87" s="12" t="str">
        <f t="shared" si="28"/>
        <v>y</v>
      </c>
      <c r="M87" s="12" t="str">
        <f t="shared" si="29"/>
        <v>n</v>
      </c>
      <c r="N87" s="12" t="str">
        <f t="shared" si="30"/>
        <v>n</v>
      </c>
      <c r="O87" s="12" t="str">
        <f t="shared" si="31"/>
        <v>n</v>
      </c>
      <c r="P87" s="12" t="str">
        <f t="shared" si="32"/>
        <v>n</v>
      </c>
      <c r="Q87" s="12" t="str">
        <f t="shared" si="33"/>
        <v>n</v>
      </c>
      <c r="R87" s="12" t="str">
        <f t="shared" si="34"/>
        <v>n</v>
      </c>
      <c r="S87" s="15">
        <v>98</v>
      </c>
      <c r="T87" s="16">
        <v>98</v>
      </c>
      <c r="U87" s="16" t="b">
        <f t="shared" si="8"/>
        <v>1</v>
      </c>
      <c r="V87" s="15" t="s">
        <v>1066</v>
      </c>
      <c r="W87" s="12" t="str">
        <f t="shared" si="35"/>
        <v>n</v>
      </c>
      <c r="X87" s="12" t="str">
        <f t="shared" si="36"/>
        <v>y</v>
      </c>
      <c r="Y87" s="12" t="str">
        <f t="shared" si="37"/>
        <v>n</v>
      </c>
      <c r="Z87" s="12" t="str">
        <f t="shared" si="38"/>
        <v>n</v>
      </c>
      <c r="AA87" s="12" t="str">
        <f t="shared" si="39"/>
        <v>n</v>
      </c>
      <c r="AB87" s="12" t="str">
        <f t="shared" si="40"/>
        <v>n</v>
      </c>
      <c r="AC87" s="12" t="str">
        <f t="shared" si="41"/>
        <v>n</v>
      </c>
      <c r="AD87" s="12" t="str">
        <f t="shared" si="42"/>
        <v>n</v>
      </c>
      <c r="AE87" s="15">
        <v>20</v>
      </c>
      <c r="AF87" s="16">
        <v>20</v>
      </c>
      <c r="AG87" s="16">
        <v>-1</v>
      </c>
      <c r="AH87" s="16" t="b">
        <f t="shared" si="17"/>
        <v>1</v>
      </c>
      <c r="AI87" s="15" t="s">
        <v>1067</v>
      </c>
      <c r="AJ87" s="12" t="str">
        <f t="shared" si="43"/>
        <v>n</v>
      </c>
      <c r="AK87" s="12" t="str">
        <f t="shared" si="44"/>
        <v>y</v>
      </c>
      <c r="AL87" s="12" t="str">
        <f t="shared" si="45"/>
        <v>y</v>
      </c>
      <c r="AM87" s="12" t="str">
        <f t="shared" si="46"/>
        <v>n</v>
      </c>
      <c r="AN87" s="12" t="str">
        <f t="shared" si="49"/>
        <v>n</v>
      </c>
      <c r="AO87" s="12" t="str">
        <f t="shared" si="50"/>
        <v>n</v>
      </c>
      <c r="AP87" s="12" t="str">
        <f t="shared" si="47"/>
        <v>n</v>
      </c>
      <c r="AQ87" s="12" t="str">
        <f t="shared" si="48"/>
        <v>n</v>
      </c>
      <c r="AR87" s="15">
        <v>100</v>
      </c>
      <c r="AS87" s="16">
        <v>100</v>
      </c>
      <c r="AT87" s="16" t="b">
        <f t="shared" si="24"/>
        <v>1</v>
      </c>
      <c r="AU87" s="12" t="s">
        <v>779</v>
      </c>
    </row>
    <row r="88" spans="1:47" ht="15.75" customHeight="1" x14ac:dyDescent="0.3">
      <c r="A88" s="12" t="s">
        <v>905</v>
      </c>
      <c r="B88" s="12" t="s">
        <v>212</v>
      </c>
      <c r="C88" s="17">
        <v>43979</v>
      </c>
      <c r="D88" s="12">
        <v>2020</v>
      </c>
      <c r="E88" s="12" t="s">
        <v>19</v>
      </c>
      <c r="F88" s="12" t="s">
        <v>977</v>
      </c>
      <c r="G88" s="18">
        <v>0.59236111111111112</v>
      </c>
      <c r="H88" s="12"/>
      <c r="I88" s="19">
        <v>123</v>
      </c>
      <c r="J88" s="15" t="s">
        <v>1066</v>
      </c>
      <c r="K88" s="12" t="str">
        <f t="shared" si="27"/>
        <v>n</v>
      </c>
      <c r="L88" s="12" t="str">
        <f t="shared" si="28"/>
        <v>y</v>
      </c>
      <c r="M88" s="12" t="str">
        <f t="shared" si="29"/>
        <v>n</v>
      </c>
      <c r="N88" s="12" t="str">
        <f t="shared" si="30"/>
        <v>n</v>
      </c>
      <c r="O88" s="12" t="str">
        <f t="shared" si="31"/>
        <v>n</v>
      </c>
      <c r="P88" s="12" t="str">
        <f t="shared" si="32"/>
        <v>n</v>
      </c>
      <c r="Q88" s="12" t="str">
        <f t="shared" si="33"/>
        <v>n</v>
      </c>
      <c r="R88" s="12" t="str">
        <f t="shared" si="34"/>
        <v>n</v>
      </c>
      <c r="S88" s="15">
        <v>95</v>
      </c>
      <c r="T88" s="16">
        <v>95</v>
      </c>
      <c r="U88" s="16" t="b">
        <f t="shared" si="8"/>
        <v>1</v>
      </c>
      <c r="V88" s="15" t="s">
        <v>1066</v>
      </c>
      <c r="W88" s="12" t="str">
        <f t="shared" si="35"/>
        <v>n</v>
      </c>
      <c r="X88" s="12" t="str">
        <f t="shared" si="36"/>
        <v>y</v>
      </c>
      <c r="Y88" s="12" t="str">
        <f t="shared" si="37"/>
        <v>n</v>
      </c>
      <c r="Z88" s="12" t="str">
        <f t="shared" si="38"/>
        <v>n</v>
      </c>
      <c r="AA88" s="12" t="str">
        <f t="shared" si="39"/>
        <v>n</v>
      </c>
      <c r="AB88" s="12" t="str">
        <f t="shared" si="40"/>
        <v>n</v>
      </c>
      <c r="AC88" s="12" t="str">
        <f t="shared" si="41"/>
        <v>n</v>
      </c>
      <c r="AD88" s="12" t="str">
        <f t="shared" si="42"/>
        <v>n</v>
      </c>
      <c r="AE88" s="15">
        <v>40</v>
      </c>
      <c r="AF88" s="16">
        <v>40</v>
      </c>
      <c r="AG88" s="16">
        <v>-1</v>
      </c>
      <c r="AH88" s="16" t="b">
        <f t="shared" si="17"/>
        <v>1</v>
      </c>
      <c r="AI88" s="15" t="s">
        <v>1067</v>
      </c>
      <c r="AJ88" s="12" t="str">
        <f t="shared" si="43"/>
        <v>n</v>
      </c>
      <c r="AK88" s="12" t="str">
        <f t="shared" si="44"/>
        <v>y</v>
      </c>
      <c r="AL88" s="12" t="str">
        <f t="shared" si="45"/>
        <v>y</v>
      </c>
      <c r="AM88" s="12" t="str">
        <f t="shared" si="46"/>
        <v>n</v>
      </c>
      <c r="AN88" s="12" t="str">
        <f t="shared" si="49"/>
        <v>n</v>
      </c>
      <c r="AO88" s="12" t="str">
        <f t="shared" si="50"/>
        <v>n</v>
      </c>
      <c r="AP88" s="12" t="str">
        <f t="shared" si="47"/>
        <v>n</v>
      </c>
      <c r="AQ88" s="12" t="str">
        <f t="shared" si="48"/>
        <v>n</v>
      </c>
      <c r="AR88" s="15">
        <v>100</v>
      </c>
      <c r="AS88" s="16">
        <v>100</v>
      </c>
      <c r="AT88" s="16" t="b">
        <f t="shared" si="24"/>
        <v>1</v>
      </c>
      <c r="AU88" s="12" t="s">
        <v>779</v>
      </c>
    </row>
    <row r="89" spans="1:47" ht="15.75" customHeight="1" x14ac:dyDescent="0.3">
      <c r="A89" s="12" t="s">
        <v>905</v>
      </c>
      <c r="B89" s="12" t="s">
        <v>212</v>
      </c>
      <c r="C89" s="17">
        <v>43979</v>
      </c>
      <c r="D89" s="12">
        <v>2020</v>
      </c>
      <c r="E89" s="12" t="s">
        <v>19</v>
      </c>
      <c r="F89" s="12" t="s">
        <v>979</v>
      </c>
      <c r="G89" s="18">
        <v>0.59236111111111112</v>
      </c>
      <c r="H89" s="12"/>
      <c r="I89" s="19">
        <v>124</v>
      </c>
      <c r="J89" s="15" t="s">
        <v>1066</v>
      </c>
      <c r="K89" s="12" t="str">
        <f t="shared" si="27"/>
        <v>n</v>
      </c>
      <c r="L89" s="12" t="str">
        <f t="shared" si="28"/>
        <v>y</v>
      </c>
      <c r="M89" s="12" t="str">
        <f t="shared" si="29"/>
        <v>n</v>
      </c>
      <c r="N89" s="12" t="str">
        <f t="shared" si="30"/>
        <v>n</v>
      </c>
      <c r="O89" s="12" t="str">
        <f t="shared" si="31"/>
        <v>n</v>
      </c>
      <c r="P89" s="12" t="str">
        <f t="shared" si="32"/>
        <v>n</v>
      </c>
      <c r="Q89" s="12" t="str">
        <f t="shared" si="33"/>
        <v>n</v>
      </c>
      <c r="R89" s="12" t="str">
        <f t="shared" si="34"/>
        <v>n</v>
      </c>
      <c r="S89" s="15">
        <v>90</v>
      </c>
      <c r="T89" s="16">
        <v>90</v>
      </c>
      <c r="U89" s="16" t="b">
        <f t="shared" si="8"/>
        <v>1</v>
      </c>
      <c r="V89" s="15" t="s">
        <v>1066</v>
      </c>
      <c r="W89" s="12" t="str">
        <f t="shared" si="35"/>
        <v>n</v>
      </c>
      <c r="X89" s="12" t="str">
        <f t="shared" si="36"/>
        <v>y</v>
      </c>
      <c r="Y89" s="12" t="str">
        <f t="shared" si="37"/>
        <v>n</v>
      </c>
      <c r="Z89" s="12" t="str">
        <f t="shared" si="38"/>
        <v>n</v>
      </c>
      <c r="AA89" s="12" t="str">
        <f t="shared" si="39"/>
        <v>n</v>
      </c>
      <c r="AB89" s="12" t="str">
        <f t="shared" si="40"/>
        <v>n</v>
      </c>
      <c r="AC89" s="12" t="str">
        <f t="shared" si="41"/>
        <v>n</v>
      </c>
      <c r="AD89" s="12" t="str">
        <f t="shared" si="42"/>
        <v>n</v>
      </c>
      <c r="AE89" s="15">
        <v>50</v>
      </c>
      <c r="AF89" s="16">
        <v>50</v>
      </c>
      <c r="AG89" s="16">
        <v>-1</v>
      </c>
      <c r="AH89" s="16" t="b">
        <f t="shared" si="17"/>
        <v>1</v>
      </c>
      <c r="AI89" s="15" t="s">
        <v>1067</v>
      </c>
      <c r="AJ89" s="12" t="str">
        <f t="shared" si="43"/>
        <v>n</v>
      </c>
      <c r="AK89" s="12" t="str">
        <f t="shared" si="44"/>
        <v>y</v>
      </c>
      <c r="AL89" s="12" t="str">
        <f t="shared" si="45"/>
        <v>y</v>
      </c>
      <c r="AM89" s="12" t="str">
        <f t="shared" si="46"/>
        <v>n</v>
      </c>
      <c r="AN89" s="12" t="str">
        <f t="shared" si="49"/>
        <v>n</v>
      </c>
      <c r="AO89" s="12" t="str">
        <f t="shared" si="50"/>
        <v>n</v>
      </c>
      <c r="AP89" s="12" t="str">
        <f t="shared" si="47"/>
        <v>n</v>
      </c>
      <c r="AQ89" s="12" t="str">
        <f t="shared" si="48"/>
        <v>n</v>
      </c>
      <c r="AR89" s="15">
        <v>100</v>
      </c>
      <c r="AS89" s="16">
        <v>100</v>
      </c>
      <c r="AT89" s="16" t="b">
        <f t="shared" si="24"/>
        <v>1</v>
      </c>
      <c r="AU89" s="12" t="s">
        <v>779</v>
      </c>
    </row>
    <row r="90" spans="1:47" ht="15.75" customHeight="1" x14ac:dyDescent="0.3">
      <c r="A90" s="12" t="s">
        <v>905</v>
      </c>
      <c r="B90" s="12" t="s">
        <v>212</v>
      </c>
      <c r="C90" s="17">
        <v>43979</v>
      </c>
      <c r="D90" s="12">
        <v>2020</v>
      </c>
      <c r="E90" s="12" t="s">
        <v>19</v>
      </c>
      <c r="F90" s="12" t="s">
        <v>981</v>
      </c>
      <c r="G90" s="18">
        <v>0.59236111111111112</v>
      </c>
      <c r="H90" s="12"/>
      <c r="I90" s="19">
        <v>125</v>
      </c>
      <c r="J90" s="15" t="s">
        <v>1066</v>
      </c>
      <c r="K90" s="12" t="str">
        <f t="shared" si="27"/>
        <v>n</v>
      </c>
      <c r="L90" s="12" t="str">
        <f t="shared" si="28"/>
        <v>y</v>
      </c>
      <c r="M90" s="12" t="str">
        <f t="shared" si="29"/>
        <v>n</v>
      </c>
      <c r="N90" s="12" t="str">
        <f t="shared" si="30"/>
        <v>n</v>
      </c>
      <c r="O90" s="12" t="str">
        <f t="shared" si="31"/>
        <v>n</v>
      </c>
      <c r="P90" s="12" t="str">
        <f t="shared" si="32"/>
        <v>n</v>
      </c>
      <c r="Q90" s="12" t="str">
        <f t="shared" si="33"/>
        <v>n</v>
      </c>
      <c r="R90" s="12" t="str">
        <f t="shared" si="34"/>
        <v>n</v>
      </c>
      <c r="S90" s="15">
        <v>90</v>
      </c>
      <c r="T90" s="16">
        <v>90</v>
      </c>
      <c r="U90" s="16" t="b">
        <f t="shared" si="8"/>
        <v>1</v>
      </c>
      <c r="V90" s="15" t="s">
        <v>1066</v>
      </c>
      <c r="W90" s="12" t="str">
        <f t="shared" si="35"/>
        <v>n</v>
      </c>
      <c r="X90" s="12" t="str">
        <f t="shared" si="36"/>
        <v>y</v>
      </c>
      <c r="Y90" s="12" t="str">
        <f t="shared" si="37"/>
        <v>n</v>
      </c>
      <c r="Z90" s="12" t="str">
        <f t="shared" si="38"/>
        <v>n</v>
      </c>
      <c r="AA90" s="12" t="str">
        <f t="shared" si="39"/>
        <v>n</v>
      </c>
      <c r="AB90" s="12" t="str">
        <f t="shared" si="40"/>
        <v>n</v>
      </c>
      <c r="AC90" s="12" t="str">
        <f t="shared" si="41"/>
        <v>n</v>
      </c>
      <c r="AD90" s="12" t="str">
        <f t="shared" si="42"/>
        <v>n</v>
      </c>
      <c r="AE90" s="15">
        <v>75</v>
      </c>
      <c r="AF90" s="16">
        <v>75</v>
      </c>
      <c r="AG90" s="16">
        <v>-1</v>
      </c>
      <c r="AH90" s="16" t="b">
        <f t="shared" si="17"/>
        <v>1</v>
      </c>
      <c r="AI90" s="15" t="s">
        <v>1067</v>
      </c>
      <c r="AJ90" s="12" t="str">
        <f t="shared" si="43"/>
        <v>n</v>
      </c>
      <c r="AK90" s="12" t="str">
        <f t="shared" si="44"/>
        <v>y</v>
      </c>
      <c r="AL90" s="12" t="str">
        <f t="shared" si="45"/>
        <v>y</v>
      </c>
      <c r="AM90" s="12" t="str">
        <f t="shared" si="46"/>
        <v>n</v>
      </c>
      <c r="AN90" s="12" t="str">
        <f t="shared" si="49"/>
        <v>n</v>
      </c>
      <c r="AO90" s="12" t="str">
        <f t="shared" si="50"/>
        <v>n</v>
      </c>
      <c r="AP90" s="12" t="str">
        <f t="shared" si="47"/>
        <v>n</v>
      </c>
      <c r="AQ90" s="12" t="str">
        <f t="shared" si="48"/>
        <v>n</v>
      </c>
      <c r="AR90" s="15">
        <v>95</v>
      </c>
      <c r="AS90" s="16">
        <v>95</v>
      </c>
      <c r="AT90" s="16" t="b">
        <f t="shared" si="24"/>
        <v>1</v>
      </c>
      <c r="AU90" s="12" t="s">
        <v>779</v>
      </c>
    </row>
    <row r="91" spans="1:47" ht="15.75" customHeight="1" x14ac:dyDescent="0.3">
      <c r="A91" s="12" t="s">
        <v>905</v>
      </c>
      <c r="B91" s="12" t="s">
        <v>212</v>
      </c>
      <c r="C91" s="17">
        <v>43979</v>
      </c>
      <c r="D91" s="12">
        <v>2020</v>
      </c>
      <c r="E91" s="12" t="s">
        <v>19</v>
      </c>
      <c r="F91" s="12" t="s">
        <v>984</v>
      </c>
      <c r="G91" s="18">
        <v>0.59236111111111112</v>
      </c>
      <c r="H91" s="12"/>
      <c r="I91" s="19">
        <v>126</v>
      </c>
      <c r="J91" s="15" t="s">
        <v>1066</v>
      </c>
      <c r="K91" s="12" t="str">
        <f t="shared" si="27"/>
        <v>n</v>
      </c>
      <c r="L91" s="12" t="str">
        <f t="shared" si="28"/>
        <v>y</v>
      </c>
      <c r="M91" s="12" t="str">
        <f t="shared" si="29"/>
        <v>n</v>
      </c>
      <c r="N91" s="12" t="str">
        <f t="shared" si="30"/>
        <v>n</v>
      </c>
      <c r="O91" s="12" t="str">
        <f t="shared" si="31"/>
        <v>n</v>
      </c>
      <c r="P91" s="12" t="str">
        <f t="shared" si="32"/>
        <v>n</v>
      </c>
      <c r="Q91" s="12" t="str">
        <f t="shared" si="33"/>
        <v>n</v>
      </c>
      <c r="R91" s="12" t="str">
        <f t="shared" si="34"/>
        <v>n</v>
      </c>
      <c r="S91" s="15">
        <v>95</v>
      </c>
      <c r="T91" s="16">
        <v>95</v>
      </c>
      <c r="U91" s="16" t="b">
        <f t="shared" si="8"/>
        <v>1</v>
      </c>
      <c r="V91" s="15" t="s">
        <v>1066</v>
      </c>
      <c r="W91" s="12" t="str">
        <f t="shared" si="35"/>
        <v>n</v>
      </c>
      <c r="X91" s="12" t="str">
        <f t="shared" si="36"/>
        <v>y</v>
      </c>
      <c r="Y91" s="12" t="str">
        <f t="shared" si="37"/>
        <v>n</v>
      </c>
      <c r="Z91" s="12" t="str">
        <f t="shared" si="38"/>
        <v>n</v>
      </c>
      <c r="AA91" s="12" t="str">
        <f t="shared" si="39"/>
        <v>n</v>
      </c>
      <c r="AB91" s="12" t="str">
        <f t="shared" si="40"/>
        <v>n</v>
      </c>
      <c r="AC91" s="12" t="str">
        <f t="shared" si="41"/>
        <v>n</v>
      </c>
      <c r="AD91" s="12" t="str">
        <f t="shared" si="42"/>
        <v>n</v>
      </c>
      <c r="AE91" s="15">
        <v>40</v>
      </c>
      <c r="AF91" s="16">
        <v>40</v>
      </c>
      <c r="AG91" s="16">
        <v>-1</v>
      </c>
      <c r="AH91" s="16" t="b">
        <f t="shared" si="17"/>
        <v>1</v>
      </c>
      <c r="AI91" s="15" t="s">
        <v>1067</v>
      </c>
      <c r="AJ91" s="12" t="str">
        <f t="shared" si="43"/>
        <v>n</v>
      </c>
      <c r="AK91" s="12" t="str">
        <f t="shared" si="44"/>
        <v>y</v>
      </c>
      <c r="AL91" s="12" t="str">
        <f t="shared" si="45"/>
        <v>y</v>
      </c>
      <c r="AM91" s="12" t="str">
        <f t="shared" si="46"/>
        <v>n</v>
      </c>
      <c r="AN91" s="12" t="str">
        <f t="shared" si="49"/>
        <v>n</v>
      </c>
      <c r="AO91" s="12" t="str">
        <f t="shared" si="50"/>
        <v>n</v>
      </c>
      <c r="AP91" s="12" t="str">
        <f t="shared" si="47"/>
        <v>n</v>
      </c>
      <c r="AQ91" s="12" t="str">
        <f t="shared" si="48"/>
        <v>n</v>
      </c>
      <c r="AR91" s="15">
        <v>100</v>
      </c>
      <c r="AS91" s="16">
        <v>100</v>
      </c>
      <c r="AT91" s="16" t="b">
        <f t="shared" si="24"/>
        <v>1</v>
      </c>
      <c r="AU91" s="12" t="s">
        <v>779</v>
      </c>
    </row>
    <row r="92" spans="1:47" ht="15.75" customHeight="1" x14ac:dyDescent="0.3">
      <c r="A92" s="20" t="s">
        <v>905</v>
      </c>
      <c r="B92" s="20" t="s">
        <v>212</v>
      </c>
      <c r="C92" s="21">
        <v>43979</v>
      </c>
      <c r="D92" s="20">
        <v>2020</v>
      </c>
      <c r="E92" s="20" t="s">
        <v>19</v>
      </c>
      <c r="F92" s="20" t="s">
        <v>986</v>
      </c>
      <c r="G92" s="22">
        <v>0.59236111111111112</v>
      </c>
      <c r="H92" s="20"/>
      <c r="I92" s="23">
        <v>127</v>
      </c>
      <c r="J92" s="15" t="s">
        <v>1066</v>
      </c>
      <c r="K92" s="12" t="str">
        <f t="shared" si="27"/>
        <v>n</v>
      </c>
      <c r="L92" s="12" t="str">
        <f t="shared" si="28"/>
        <v>y</v>
      </c>
      <c r="M92" s="12" t="str">
        <f t="shared" si="29"/>
        <v>n</v>
      </c>
      <c r="N92" s="12" t="str">
        <f t="shared" si="30"/>
        <v>n</v>
      </c>
      <c r="O92" s="12" t="str">
        <f t="shared" si="31"/>
        <v>n</v>
      </c>
      <c r="P92" s="12" t="str">
        <f t="shared" si="32"/>
        <v>n</v>
      </c>
      <c r="Q92" s="12" t="str">
        <f t="shared" si="33"/>
        <v>n</v>
      </c>
      <c r="R92" s="12" t="str">
        <f t="shared" si="34"/>
        <v>n</v>
      </c>
      <c r="S92" s="15">
        <v>98</v>
      </c>
      <c r="T92" s="16">
        <v>98</v>
      </c>
      <c r="U92" s="16" t="b">
        <f t="shared" si="8"/>
        <v>1</v>
      </c>
      <c r="V92" s="15" t="s">
        <v>1066</v>
      </c>
      <c r="W92" s="12" t="str">
        <f t="shared" si="35"/>
        <v>n</v>
      </c>
      <c r="X92" s="12" t="str">
        <f t="shared" si="36"/>
        <v>y</v>
      </c>
      <c r="Y92" s="12" t="str">
        <f t="shared" si="37"/>
        <v>n</v>
      </c>
      <c r="Z92" s="12" t="str">
        <f t="shared" si="38"/>
        <v>n</v>
      </c>
      <c r="AA92" s="12" t="str">
        <f t="shared" si="39"/>
        <v>n</v>
      </c>
      <c r="AB92" s="12" t="str">
        <f t="shared" si="40"/>
        <v>n</v>
      </c>
      <c r="AC92" s="12" t="str">
        <f t="shared" si="41"/>
        <v>n</v>
      </c>
      <c r="AD92" s="12" t="str">
        <f t="shared" si="42"/>
        <v>n</v>
      </c>
      <c r="AE92" s="15">
        <v>40</v>
      </c>
      <c r="AF92" s="16">
        <v>40</v>
      </c>
      <c r="AG92" s="16">
        <v>-1</v>
      </c>
      <c r="AH92" s="16" t="b">
        <f t="shared" si="17"/>
        <v>1</v>
      </c>
      <c r="AI92" s="15"/>
      <c r="AJ92" s="12" t="str">
        <f t="shared" si="43"/>
        <v>n</v>
      </c>
      <c r="AK92" s="12" t="str">
        <f t="shared" si="44"/>
        <v>n</v>
      </c>
      <c r="AL92" s="12" t="str">
        <f t="shared" si="45"/>
        <v>n</v>
      </c>
      <c r="AM92" s="12" t="str">
        <f t="shared" si="46"/>
        <v>n</v>
      </c>
      <c r="AN92" s="12" t="str">
        <f t="shared" si="49"/>
        <v>n</v>
      </c>
      <c r="AO92" s="12" t="str">
        <f t="shared" si="50"/>
        <v>n</v>
      </c>
      <c r="AP92" s="12" t="str">
        <f t="shared" si="47"/>
        <v>n</v>
      </c>
      <c r="AQ92" s="12" t="str">
        <f t="shared" si="48"/>
        <v>n</v>
      </c>
      <c r="AR92" s="15"/>
      <c r="AS92" s="16"/>
      <c r="AT92" s="16" t="b">
        <f t="shared" si="24"/>
        <v>1</v>
      </c>
      <c r="AU92" s="12" t="s">
        <v>1071</v>
      </c>
    </row>
    <row r="93" spans="1:47" ht="15.75" customHeight="1" x14ac:dyDescent="0.3">
      <c r="A93" s="12" t="s">
        <v>905</v>
      </c>
      <c r="B93" s="12" t="s">
        <v>212</v>
      </c>
      <c r="C93" s="17">
        <v>43979</v>
      </c>
      <c r="D93" s="12">
        <v>2020</v>
      </c>
      <c r="E93" s="12" t="s">
        <v>19</v>
      </c>
      <c r="F93" s="12" t="s">
        <v>989</v>
      </c>
      <c r="G93" s="18">
        <v>0.59236111111111112</v>
      </c>
      <c r="H93" s="12"/>
      <c r="I93" s="19">
        <v>128</v>
      </c>
      <c r="J93" s="15" t="s">
        <v>1066</v>
      </c>
      <c r="K93" s="12" t="str">
        <f t="shared" si="27"/>
        <v>n</v>
      </c>
      <c r="L93" s="12" t="str">
        <f t="shared" si="28"/>
        <v>y</v>
      </c>
      <c r="M93" s="12" t="str">
        <f t="shared" si="29"/>
        <v>n</v>
      </c>
      <c r="N93" s="12" t="str">
        <f t="shared" si="30"/>
        <v>n</v>
      </c>
      <c r="O93" s="12" t="str">
        <f t="shared" si="31"/>
        <v>n</v>
      </c>
      <c r="P93" s="12" t="str">
        <f t="shared" si="32"/>
        <v>n</v>
      </c>
      <c r="Q93" s="12" t="str">
        <f t="shared" si="33"/>
        <v>n</v>
      </c>
      <c r="R93" s="12" t="str">
        <f t="shared" si="34"/>
        <v>n</v>
      </c>
      <c r="S93" s="15">
        <v>90</v>
      </c>
      <c r="T93" s="16">
        <v>90</v>
      </c>
      <c r="U93" s="16" t="b">
        <f t="shared" si="8"/>
        <v>1</v>
      </c>
      <c r="V93" s="15" t="s">
        <v>1066</v>
      </c>
      <c r="W93" s="12" t="str">
        <f t="shared" si="35"/>
        <v>n</v>
      </c>
      <c r="X93" s="12" t="str">
        <f t="shared" si="36"/>
        <v>y</v>
      </c>
      <c r="Y93" s="12" t="str">
        <f t="shared" si="37"/>
        <v>n</v>
      </c>
      <c r="Z93" s="12" t="str">
        <f t="shared" si="38"/>
        <v>n</v>
      </c>
      <c r="AA93" s="12" t="str">
        <f t="shared" si="39"/>
        <v>n</v>
      </c>
      <c r="AB93" s="12" t="str">
        <f t="shared" si="40"/>
        <v>n</v>
      </c>
      <c r="AC93" s="12" t="str">
        <f t="shared" si="41"/>
        <v>n</v>
      </c>
      <c r="AD93" s="12" t="str">
        <f t="shared" si="42"/>
        <v>n</v>
      </c>
      <c r="AE93" s="15">
        <v>30</v>
      </c>
      <c r="AF93" s="16">
        <v>30</v>
      </c>
      <c r="AG93" s="16">
        <v>-1</v>
      </c>
      <c r="AH93" s="16" t="b">
        <f t="shared" si="17"/>
        <v>1</v>
      </c>
      <c r="AI93" s="15" t="s">
        <v>1066</v>
      </c>
      <c r="AJ93" s="12" t="str">
        <f t="shared" si="43"/>
        <v>n</v>
      </c>
      <c r="AK93" s="12" t="str">
        <f t="shared" si="44"/>
        <v>y</v>
      </c>
      <c r="AL93" s="12" t="str">
        <f t="shared" si="45"/>
        <v>n</v>
      </c>
      <c r="AM93" s="12" t="str">
        <f t="shared" si="46"/>
        <v>n</v>
      </c>
      <c r="AN93" s="12" t="str">
        <f t="shared" si="49"/>
        <v>n</v>
      </c>
      <c r="AO93" s="12" t="str">
        <f t="shared" si="50"/>
        <v>n</v>
      </c>
      <c r="AP93" s="12" t="str">
        <f t="shared" si="47"/>
        <v>n</v>
      </c>
      <c r="AQ93" s="12" t="str">
        <f t="shared" si="48"/>
        <v>n</v>
      </c>
      <c r="AR93" s="15">
        <v>100</v>
      </c>
      <c r="AS93" s="16">
        <v>100</v>
      </c>
      <c r="AT93" s="16" t="b">
        <f t="shared" si="24"/>
        <v>1</v>
      </c>
      <c r="AU93" s="12" t="s">
        <v>779</v>
      </c>
    </row>
    <row r="94" spans="1:47" ht="15.75" customHeight="1" x14ac:dyDescent="0.3">
      <c r="A94" s="12" t="s">
        <v>905</v>
      </c>
      <c r="B94" s="12" t="s">
        <v>212</v>
      </c>
      <c r="C94" s="17">
        <v>43979</v>
      </c>
      <c r="D94" s="12">
        <v>2020</v>
      </c>
      <c r="E94" s="12" t="s">
        <v>19</v>
      </c>
      <c r="F94" s="12" t="s">
        <v>991</v>
      </c>
      <c r="G94" s="18">
        <v>0.59236111111111112</v>
      </c>
      <c r="H94" s="12"/>
      <c r="I94" s="19">
        <v>129</v>
      </c>
      <c r="J94" s="15" t="s">
        <v>1066</v>
      </c>
      <c r="K94" s="12" t="str">
        <f t="shared" si="27"/>
        <v>n</v>
      </c>
      <c r="L94" s="12" t="str">
        <f t="shared" si="28"/>
        <v>y</v>
      </c>
      <c r="M94" s="12" t="str">
        <f t="shared" si="29"/>
        <v>n</v>
      </c>
      <c r="N94" s="12" t="str">
        <f t="shared" si="30"/>
        <v>n</v>
      </c>
      <c r="O94" s="12" t="str">
        <f t="shared" si="31"/>
        <v>n</v>
      </c>
      <c r="P94" s="12" t="str">
        <f t="shared" si="32"/>
        <v>n</v>
      </c>
      <c r="Q94" s="12" t="str">
        <f t="shared" si="33"/>
        <v>n</v>
      </c>
      <c r="R94" s="12" t="str">
        <f t="shared" si="34"/>
        <v>n</v>
      </c>
      <c r="S94" s="15">
        <v>98</v>
      </c>
      <c r="T94" s="16">
        <v>98</v>
      </c>
      <c r="U94" s="16" t="b">
        <f t="shared" si="8"/>
        <v>1</v>
      </c>
      <c r="V94" s="15" t="s">
        <v>1066</v>
      </c>
      <c r="W94" s="12" t="str">
        <f t="shared" si="35"/>
        <v>n</v>
      </c>
      <c r="X94" s="12" t="str">
        <f t="shared" si="36"/>
        <v>y</v>
      </c>
      <c r="Y94" s="12" t="str">
        <f t="shared" si="37"/>
        <v>n</v>
      </c>
      <c r="Z94" s="12" t="str">
        <f t="shared" si="38"/>
        <v>n</v>
      </c>
      <c r="AA94" s="12" t="str">
        <f t="shared" si="39"/>
        <v>n</v>
      </c>
      <c r="AB94" s="12" t="str">
        <f t="shared" si="40"/>
        <v>n</v>
      </c>
      <c r="AC94" s="12" t="str">
        <f t="shared" si="41"/>
        <v>n</v>
      </c>
      <c r="AD94" s="12" t="str">
        <f t="shared" si="42"/>
        <v>n</v>
      </c>
      <c r="AE94" s="15">
        <v>35</v>
      </c>
      <c r="AF94" s="16">
        <v>35</v>
      </c>
      <c r="AG94" s="16">
        <v>-1</v>
      </c>
      <c r="AH94" s="16" t="b">
        <f t="shared" si="17"/>
        <v>1</v>
      </c>
      <c r="AI94" s="15"/>
      <c r="AJ94" s="12" t="str">
        <f t="shared" si="43"/>
        <v>n</v>
      </c>
      <c r="AK94" s="12" t="str">
        <f t="shared" si="44"/>
        <v>n</v>
      </c>
      <c r="AL94" s="12" t="str">
        <f t="shared" si="45"/>
        <v>n</v>
      </c>
      <c r="AM94" s="12" t="str">
        <f t="shared" si="46"/>
        <v>n</v>
      </c>
      <c r="AN94" s="12" t="str">
        <f t="shared" si="49"/>
        <v>n</v>
      </c>
      <c r="AO94" s="12" t="str">
        <f t="shared" si="50"/>
        <v>n</v>
      </c>
      <c r="AP94" s="12" t="str">
        <f t="shared" si="47"/>
        <v>n</v>
      </c>
      <c r="AQ94" s="12" t="str">
        <f t="shared" si="48"/>
        <v>n</v>
      </c>
      <c r="AR94" s="15">
        <v>0</v>
      </c>
      <c r="AS94" s="16">
        <v>0</v>
      </c>
      <c r="AT94" s="16" t="b">
        <f t="shared" si="24"/>
        <v>1</v>
      </c>
      <c r="AU94" s="12" t="s">
        <v>1072</v>
      </c>
    </row>
    <row r="95" spans="1:47" ht="15.75" customHeight="1" x14ac:dyDescent="0.3">
      <c r="A95" s="12" t="s">
        <v>905</v>
      </c>
      <c r="B95" s="12" t="s">
        <v>212</v>
      </c>
      <c r="C95" s="17">
        <v>43979</v>
      </c>
      <c r="D95" s="12">
        <v>2020</v>
      </c>
      <c r="E95" s="12" t="s">
        <v>19</v>
      </c>
      <c r="F95" s="12" t="s">
        <v>993</v>
      </c>
      <c r="G95" s="18">
        <v>0.59236111111111112</v>
      </c>
      <c r="H95" s="12"/>
      <c r="I95" s="19">
        <v>130</v>
      </c>
      <c r="J95" s="15" t="s">
        <v>1066</v>
      </c>
      <c r="K95" s="12" t="str">
        <f t="shared" si="27"/>
        <v>n</v>
      </c>
      <c r="L95" s="12" t="str">
        <f t="shared" si="28"/>
        <v>y</v>
      </c>
      <c r="M95" s="12" t="str">
        <f t="shared" si="29"/>
        <v>n</v>
      </c>
      <c r="N95" s="12" t="str">
        <f t="shared" si="30"/>
        <v>n</v>
      </c>
      <c r="O95" s="12" t="str">
        <f t="shared" si="31"/>
        <v>n</v>
      </c>
      <c r="P95" s="12" t="str">
        <f t="shared" si="32"/>
        <v>n</v>
      </c>
      <c r="Q95" s="12" t="str">
        <f t="shared" si="33"/>
        <v>n</v>
      </c>
      <c r="R95" s="12" t="str">
        <f t="shared" si="34"/>
        <v>n</v>
      </c>
      <c r="S95" s="15">
        <v>85</v>
      </c>
      <c r="T95" s="16">
        <v>85</v>
      </c>
      <c r="U95" s="16" t="b">
        <f t="shared" si="8"/>
        <v>1</v>
      </c>
      <c r="V95" s="15" t="s">
        <v>1066</v>
      </c>
      <c r="W95" s="12" t="str">
        <f t="shared" si="35"/>
        <v>n</v>
      </c>
      <c r="X95" s="12" t="str">
        <f t="shared" si="36"/>
        <v>y</v>
      </c>
      <c r="Y95" s="12" t="str">
        <f t="shared" si="37"/>
        <v>n</v>
      </c>
      <c r="Z95" s="12" t="str">
        <f t="shared" si="38"/>
        <v>n</v>
      </c>
      <c r="AA95" s="12" t="str">
        <f t="shared" si="39"/>
        <v>n</v>
      </c>
      <c r="AB95" s="12" t="str">
        <f t="shared" si="40"/>
        <v>n</v>
      </c>
      <c r="AC95" s="12" t="str">
        <f t="shared" si="41"/>
        <v>n</v>
      </c>
      <c r="AD95" s="12" t="str">
        <f t="shared" si="42"/>
        <v>n</v>
      </c>
      <c r="AE95" s="15">
        <v>20</v>
      </c>
      <c r="AF95" s="16">
        <v>20</v>
      </c>
      <c r="AG95" s="16">
        <v>-1</v>
      </c>
      <c r="AH95" s="16" t="b">
        <f t="shared" si="17"/>
        <v>1</v>
      </c>
      <c r="AI95" s="15" t="s">
        <v>1067</v>
      </c>
      <c r="AJ95" s="12" t="str">
        <f t="shared" si="43"/>
        <v>n</v>
      </c>
      <c r="AK95" s="12" t="str">
        <f t="shared" si="44"/>
        <v>y</v>
      </c>
      <c r="AL95" s="12" t="str">
        <f t="shared" si="45"/>
        <v>y</v>
      </c>
      <c r="AM95" s="12" t="str">
        <f t="shared" si="46"/>
        <v>n</v>
      </c>
      <c r="AN95" s="12" t="str">
        <f t="shared" si="49"/>
        <v>n</v>
      </c>
      <c r="AO95" s="12" t="str">
        <f t="shared" si="50"/>
        <v>n</v>
      </c>
      <c r="AP95" s="12" t="str">
        <f t="shared" si="47"/>
        <v>n</v>
      </c>
      <c r="AQ95" s="12" t="str">
        <f t="shared" si="48"/>
        <v>n</v>
      </c>
      <c r="AR95" s="15">
        <v>100</v>
      </c>
      <c r="AS95" s="16">
        <v>100</v>
      </c>
      <c r="AT95" s="16" t="b">
        <f t="shared" si="24"/>
        <v>1</v>
      </c>
      <c r="AU95" s="12" t="s">
        <v>779</v>
      </c>
    </row>
    <row r="96" spans="1:47" ht="15.75" customHeight="1" x14ac:dyDescent="0.3">
      <c r="A96" s="12" t="s">
        <v>905</v>
      </c>
      <c r="B96" s="12" t="s">
        <v>212</v>
      </c>
      <c r="C96" s="17">
        <v>43979</v>
      </c>
      <c r="D96" s="12">
        <v>2020</v>
      </c>
      <c r="E96" s="12" t="s">
        <v>19</v>
      </c>
      <c r="F96" s="12" t="s">
        <v>995</v>
      </c>
      <c r="G96" s="18">
        <v>0.59236111111111112</v>
      </c>
      <c r="H96" s="12"/>
      <c r="I96" s="19">
        <v>131</v>
      </c>
      <c r="J96" s="15" t="s">
        <v>1066</v>
      </c>
      <c r="K96" s="12" t="str">
        <f t="shared" si="27"/>
        <v>n</v>
      </c>
      <c r="L96" s="12" t="str">
        <f t="shared" si="28"/>
        <v>y</v>
      </c>
      <c r="M96" s="12" t="str">
        <f t="shared" si="29"/>
        <v>n</v>
      </c>
      <c r="N96" s="12" t="str">
        <f t="shared" si="30"/>
        <v>n</v>
      </c>
      <c r="O96" s="12" t="str">
        <f t="shared" si="31"/>
        <v>n</v>
      </c>
      <c r="P96" s="12" t="str">
        <f t="shared" si="32"/>
        <v>n</v>
      </c>
      <c r="Q96" s="12" t="str">
        <f t="shared" si="33"/>
        <v>n</v>
      </c>
      <c r="R96" s="12" t="str">
        <f t="shared" si="34"/>
        <v>n</v>
      </c>
      <c r="S96" s="15">
        <v>98</v>
      </c>
      <c r="T96" s="16">
        <v>98</v>
      </c>
      <c r="U96" s="16" t="b">
        <f t="shared" si="8"/>
        <v>1</v>
      </c>
      <c r="V96" s="15" t="s">
        <v>1066</v>
      </c>
      <c r="W96" s="12" t="str">
        <f t="shared" si="35"/>
        <v>n</v>
      </c>
      <c r="X96" s="12" t="str">
        <f t="shared" si="36"/>
        <v>y</v>
      </c>
      <c r="Y96" s="12" t="str">
        <f t="shared" si="37"/>
        <v>n</v>
      </c>
      <c r="Z96" s="12" t="str">
        <f t="shared" si="38"/>
        <v>n</v>
      </c>
      <c r="AA96" s="12" t="str">
        <f t="shared" si="39"/>
        <v>n</v>
      </c>
      <c r="AB96" s="12" t="str">
        <f t="shared" si="40"/>
        <v>n</v>
      </c>
      <c r="AC96" s="12" t="str">
        <f t="shared" si="41"/>
        <v>n</v>
      </c>
      <c r="AD96" s="12" t="str">
        <f t="shared" si="42"/>
        <v>n</v>
      </c>
      <c r="AE96" s="15">
        <v>35</v>
      </c>
      <c r="AF96" s="16">
        <v>35</v>
      </c>
      <c r="AG96" s="16">
        <v>-1</v>
      </c>
      <c r="AH96" s="16" t="b">
        <f t="shared" si="17"/>
        <v>1</v>
      </c>
      <c r="AI96" s="15" t="s">
        <v>1067</v>
      </c>
      <c r="AJ96" s="12" t="str">
        <f t="shared" si="43"/>
        <v>n</v>
      </c>
      <c r="AK96" s="12" t="str">
        <f t="shared" si="44"/>
        <v>y</v>
      </c>
      <c r="AL96" s="12" t="str">
        <f t="shared" si="45"/>
        <v>y</v>
      </c>
      <c r="AM96" s="12" t="str">
        <f t="shared" si="46"/>
        <v>n</v>
      </c>
      <c r="AN96" s="12" t="str">
        <f t="shared" si="49"/>
        <v>n</v>
      </c>
      <c r="AO96" s="12" t="str">
        <f t="shared" si="50"/>
        <v>n</v>
      </c>
      <c r="AP96" s="12" t="str">
        <f t="shared" si="47"/>
        <v>n</v>
      </c>
      <c r="AQ96" s="12" t="str">
        <f t="shared" si="48"/>
        <v>n</v>
      </c>
      <c r="AR96" s="15">
        <v>100</v>
      </c>
      <c r="AS96" s="16">
        <v>100</v>
      </c>
      <c r="AT96" s="16" t="b">
        <f t="shared" si="24"/>
        <v>1</v>
      </c>
      <c r="AU96" s="12" t="s">
        <v>779</v>
      </c>
    </row>
    <row r="97" spans="1:47" ht="15.75" customHeight="1" x14ac:dyDescent="0.3">
      <c r="A97" s="12" t="s">
        <v>905</v>
      </c>
      <c r="B97" s="12" t="s">
        <v>212</v>
      </c>
      <c r="C97" s="17">
        <v>43979</v>
      </c>
      <c r="D97" s="12">
        <v>2020</v>
      </c>
      <c r="E97" s="12" t="s">
        <v>19</v>
      </c>
      <c r="F97" s="12" t="s">
        <v>997</v>
      </c>
      <c r="G97" s="18">
        <v>0.59236111111111112</v>
      </c>
      <c r="H97" s="12"/>
      <c r="I97" s="19">
        <v>132</v>
      </c>
      <c r="J97" s="15" t="s">
        <v>1066</v>
      </c>
      <c r="K97" s="12" t="str">
        <f t="shared" si="27"/>
        <v>n</v>
      </c>
      <c r="L97" s="12" t="str">
        <f t="shared" si="28"/>
        <v>y</v>
      </c>
      <c r="M97" s="12" t="str">
        <f t="shared" si="29"/>
        <v>n</v>
      </c>
      <c r="N97" s="12" t="str">
        <f t="shared" si="30"/>
        <v>n</v>
      </c>
      <c r="O97" s="12" t="str">
        <f t="shared" si="31"/>
        <v>n</v>
      </c>
      <c r="P97" s="12" t="str">
        <f t="shared" si="32"/>
        <v>n</v>
      </c>
      <c r="Q97" s="12" t="str">
        <f t="shared" si="33"/>
        <v>n</v>
      </c>
      <c r="R97" s="12" t="str">
        <f t="shared" si="34"/>
        <v>n</v>
      </c>
      <c r="S97" s="15">
        <v>85</v>
      </c>
      <c r="T97" s="16">
        <v>85</v>
      </c>
      <c r="U97" s="16" t="b">
        <f t="shared" si="8"/>
        <v>1</v>
      </c>
      <c r="V97" s="15" t="s">
        <v>1066</v>
      </c>
      <c r="W97" s="12" t="str">
        <f t="shared" si="35"/>
        <v>n</v>
      </c>
      <c r="X97" s="12" t="str">
        <f t="shared" si="36"/>
        <v>y</v>
      </c>
      <c r="Y97" s="12" t="str">
        <f t="shared" si="37"/>
        <v>n</v>
      </c>
      <c r="Z97" s="12" t="str">
        <f t="shared" si="38"/>
        <v>n</v>
      </c>
      <c r="AA97" s="12" t="str">
        <f t="shared" si="39"/>
        <v>n</v>
      </c>
      <c r="AB97" s="12" t="str">
        <f t="shared" si="40"/>
        <v>n</v>
      </c>
      <c r="AC97" s="12" t="str">
        <f t="shared" si="41"/>
        <v>n</v>
      </c>
      <c r="AD97" s="12" t="str">
        <f t="shared" si="42"/>
        <v>n</v>
      </c>
      <c r="AE97" s="15">
        <v>25</v>
      </c>
      <c r="AF97" s="16">
        <v>25</v>
      </c>
      <c r="AG97" s="16">
        <v>-1</v>
      </c>
      <c r="AH97" s="16" t="b">
        <f t="shared" si="17"/>
        <v>1</v>
      </c>
      <c r="AI97" s="15" t="s">
        <v>1067</v>
      </c>
      <c r="AJ97" s="12" t="str">
        <f t="shared" si="43"/>
        <v>n</v>
      </c>
      <c r="AK97" s="12" t="str">
        <f t="shared" si="44"/>
        <v>y</v>
      </c>
      <c r="AL97" s="12" t="str">
        <f t="shared" si="45"/>
        <v>y</v>
      </c>
      <c r="AM97" s="12" t="str">
        <f t="shared" si="46"/>
        <v>n</v>
      </c>
      <c r="AN97" s="12" t="str">
        <f t="shared" si="49"/>
        <v>n</v>
      </c>
      <c r="AO97" s="12" t="str">
        <f t="shared" si="50"/>
        <v>n</v>
      </c>
      <c r="AP97" s="12" t="str">
        <f t="shared" si="47"/>
        <v>n</v>
      </c>
      <c r="AQ97" s="12" t="str">
        <f t="shared" si="48"/>
        <v>n</v>
      </c>
      <c r="AR97" s="15">
        <v>100</v>
      </c>
      <c r="AS97" s="16">
        <v>100</v>
      </c>
      <c r="AT97" s="16" t="b">
        <f t="shared" si="24"/>
        <v>1</v>
      </c>
      <c r="AU97" s="12" t="s">
        <v>779</v>
      </c>
    </row>
    <row r="98" spans="1:47" ht="15.75" customHeight="1" x14ac:dyDescent="0.3">
      <c r="A98" s="12" t="s">
        <v>905</v>
      </c>
      <c r="B98" s="12" t="s">
        <v>1073</v>
      </c>
      <c r="C98" s="17">
        <v>43979</v>
      </c>
      <c r="D98" s="12">
        <v>2020</v>
      </c>
      <c r="E98" s="12" t="s">
        <v>19</v>
      </c>
      <c r="F98" s="12" t="s">
        <v>999</v>
      </c>
      <c r="G98" s="18">
        <v>0.59236111111111112</v>
      </c>
      <c r="H98" s="12"/>
      <c r="I98" s="19">
        <v>133</v>
      </c>
      <c r="J98" s="15" t="s">
        <v>1066</v>
      </c>
      <c r="K98" s="12" t="str">
        <f t="shared" si="27"/>
        <v>n</v>
      </c>
      <c r="L98" s="12" t="str">
        <f t="shared" si="28"/>
        <v>y</v>
      </c>
      <c r="M98" s="12" t="str">
        <f t="shared" si="29"/>
        <v>n</v>
      </c>
      <c r="N98" s="12" t="str">
        <f t="shared" si="30"/>
        <v>n</v>
      </c>
      <c r="O98" s="12" t="str">
        <f t="shared" si="31"/>
        <v>n</v>
      </c>
      <c r="P98" s="12" t="str">
        <f t="shared" si="32"/>
        <v>n</v>
      </c>
      <c r="Q98" s="12" t="str">
        <f t="shared" si="33"/>
        <v>n</v>
      </c>
      <c r="R98" s="12" t="str">
        <f t="shared" si="34"/>
        <v>n</v>
      </c>
      <c r="S98" s="15">
        <v>95</v>
      </c>
      <c r="T98" s="16">
        <v>95</v>
      </c>
      <c r="U98" s="16" t="b">
        <f t="shared" si="8"/>
        <v>1</v>
      </c>
      <c r="V98" s="15" t="s">
        <v>1066</v>
      </c>
      <c r="W98" s="12" t="str">
        <f t="shared" si="35"/>
        <v>n</v>
      </c>
      <c r="X98" s="12" t="str">
        <f t="shared" si="36"/>
        <v>y</v>
      </c>
      <c r="Y98" s="12" t="str">
        <f t="shared" si="37"/>
        <v>n</v>
      </c>
      <c r="Z98" s="12" t="str">
        <f t="shared" si="38"/>
        <v>n</v>
      </c>
      <c r="AA98" s="12" t="str">
        <f t="shared" si="39"/>
        <v>n</v>
      </c>
      <c r="AB98" s="12" t="str">
        <f t="shared" si="40"/>
        <v>n</v>
      </c>
      <c r="AC98" s="12" t="str">
        <f t="shared" si="41"/>
        <v>n</v>
      </c>
      <c r="AD98" s="12" t="str">
        <f t="shared" si="42"/>
        <v>n</v>
      </c>
      <c r="AE98" s="15">
        <v>40</v>
      </c>
      <c r="AF98" s="16">
        <v>40</v>
      </c>
      <c r="AG98" s="16">
        <v>-1</v>
      </c>
      <c r="AH98" s="16" t="b">
        <f t="shared" si="17"/>
        <v>1</v>
      </c>
      <c r="AI98" s="15" t="s">
        <v>1067</v>
      </c>
      <c r="AJ98" s="12" t="str">
        <f t="shared" si="43"/>
        <v>n</v>
      </c>
      <c r="AK98" s="12" t="str">
        <f t="shared" si="44"/>
        <v>y</v>
      </c>
      <c r="AL98" s="12" t="str">
        <f t="shared" si="45"/>
        <v>y</v>
      </c>
      <c r="AM98" s="12" t="str">
        <f t="shared" si="46"/>
        <v>n</v>
      </c>
      <c r="AN98" s="12" t="str">
        <f t="shared" si="49"/>
        <v>n</v>
      </c>
      <c r="AO98" s="12" t="str">
        <f t="shared" si="50"/>
        <v>n</v>
      </c>
      <c r="AP98" s="12" t="str">
        <f t="shared" si="47"/>
        <v>n</v>
      </c>
      <c r="AQ98" s="12" t="str">
        <f t="shared" si="48"/>
        <v>n</v>
      </c>
      <c r="AR98" s="15">
        <v>100</v>
      </c>
      <c r="AS98" s="16">
        <v>100</v>
      </c>
      <c r="AT98" s="16" t="b">
        <f t="shared" si="24"/>
        <v>1</v>
      </c>
      <c r="AU98" s="12" t="s">
        <v>1074</v>
      </c>
    </row>
    <row r="99" spans="1:47" ht="15.75" customHeight="1" x14ac:dyDescent="0.3">
      <c r="A99" s="12" t="s">
        <v>905</v>
      </c>
      <c r="B99" s="12" t="s">
        <v>1073</v>
      </c>
      <c r="C99" s="17">
        <v>43979</v>
      </c>
      <c r="D99" s="12">
        <v>2020</v>
      </c>
      <c r="E99" s="12" t="s">
        <v>19</v>
      </c>
      <c r="F99" s="12" t="s">
        <v>1002</v>
      </c>
      <c r="G99" s="18">
        <v>0.59236111111111112</v>
      </c>
      <c r="H99" s="12"/>
      <c r="I99" s="19">
        <v>134</v>
      </c>
      <c r="J99" s="15" t="s">
        <v>1066</v>
      </c>
      <c r="K99" s="12" t="str">
        <f t="shared" si="27"/>
        <v>n</v>
      </c>
      <c r="L99" s="12" t="str">
        <f t="shared" si="28"/>
        <v>y</v>
      </c>
      <c r="M99" s="12" t="str">
        <f t="shared" si="29"/>
        <v>n</v>
      </c>
      <c r="N99" s="12" t="str">
        <f t="shared" si="30"/>
        <v>n</v>
      </c>
      <c r="O99" s="12" t="str">
        <f t="shared" si="31"/>
        <v>n</v>
      </c>
      <c r="P99" s="12" t="str">
        <f t="shared" si="32"/>
        <v>n</v>
      </c>
      <c r="Q99" s="12" t="str">
        <f t="shared" si="33"/>
        <v>n</v>
      </c>
      <c r="R99" s="12" t="str">
        <f t="shared" si="34"/>
        <v>n</v>
      </c>
      <c r="S99" s="15">
        <v>85</v>
      </c>
      <c r="T99" s="16">
        <v>85</v>
      </c>
      <c r="U99" s="16" t="b">
        <f t="shared" si="8"/>
        <v>1</v>
      </c>
      <c r="V99" s="15" t="s">
        <v>1066</v>
      </c>
      <c r="W99" s="12" t="str">
        <f t="shared" si="35"/>
        <v>n</v>
      </c>
      <c r="X99" s="12" t="str">
        <f t="shared" si="36"/>
        <v>y</v>
      </c>
      <c r="Y99" s="12" t="str">
        <f t="shared" si="37"/>
        <v>n</v>
      </c>
      <c r="Z99" s="12" t="str">
        <f t="shared" si="38"/>
        <v>n</v>
      </c>
      <c r="AA99" s="12" t="str">
        <f t="shared" si="39"/>
        <v>n</v>
      </c>
      <c r="AB99" s="12" t="str">
        <f t="shared" si="40"/>
        <v>n</v>
      </c>
      <c r="AC99" s="12" t="str">
        <f t="shared" si="41"/>
        <v>n</v>
      </c>
      <c r="AD99" s="12" t="str">
        <f t="shared" si="42"/>
        <v>n</v>
      </c>
      <c r="AE99" s="15">
        <v>30</v>
      </c>
      <c r="AF99" s="16">
        <v>30</v>
      </c>
      <c r="AG99" s="16">
        <v>-1</v>
      </c>
      <c r="AH99" s="16" t="b">
        <f t="shared" si="17"/>
        <v>1</v>
      </c>
      <c r="AI99" s="15" t="s">
        <v>1067</v>
      </c>
      <c r="AJ99" s="12" t="str">
        <f t="shared" si="43"/>
        <v>n</v>
      </c>
      <c r="AK99" s="12" t="str">
        <f t="shared" si="44"/>
        <v>y</v>
      </c>
      <c r="AL99" s="12" t="str">
        <f t="shared" si="45"/>
        <v>y</v>
      </c>
      <c r="AM99" s="12" t="str">
        <f t="shared" si="46"/>
        <v>n</v>
      </c>
      <c r="AN99" s="12" t="str">
        <f t="shared" si="49"/>
        <v>n</v>
      </c>
      <c r="AO99" s="12" t="str">
        <f t="shared" si="50"/>
        <v>n</v>
      </c>
      <c r="AP99" s="12" t="str">
        <f t="shared" si="47"/>
        <v>n</v>
      </c>
      <c r="AQ99" s="12" t="str">
        <f t="shared" si="48"/>
        <v>n</v>
      </c>
      <c r="AR99" s="15">
        <v>95</v>
      </c>
      <c r="AS99" s="16">
        <v>95</v>
      </c>
      <c r="AT99" s="16" t="b">
        <f t="shared" si="24"/>
        <v>1</v>
      </c>
      <c r="AU99" s="12" t="s">
        <v>779</v>
      </c>
    </row>
    <row r="100" spans="1:47" ht="15.75" customHeight="1" x14ac:dyDescent="0.3">
      <c r="A100" s="12" t="s">
        <v>905</v>
      </c>
      <c r="B100" s="12" t="s">
        <v>1073</v>
      </c>
      <c r="C100" s="17">
        <v>43979</v>
      </c>
      <c r="D100" s="12">
        <v>2020</v>
      </c>
      <c r="E100" s="12" t="s">
        <v>19</v>
      </c>
      <c r="F100" s="12" t="s">
        <v>1004</v>
      </c>
      <c r="G100" s="18">
        <v>0.59236111111111112</v>
      </c>
      <c r="H100" s="12"/>
      <c r="I100" s="19">
        <v>135</v>
      </c>
      <c r="J100" s="15" t="s">
        <v>1066</v>
      </c>
      <c r="K100" s="12" t="str">
        <f t="shared" si="27"/>
        <v>n</v>
      </c>
      <c r="L100" s="12" t="str">
        <f t="shared" si="28"/>
        <v>y</v>
      </c>
      <c r="M100" s="12" t="str">
        <f t="shared" si="29"/>
        <v>n</v>
      </c>
      <c r="N100" s="12" t="str">
        <f t="shared" si="30"/>
        <v>n</v>
      </c>
      <c r="O100" s="12" t="str">
        <f t="shared" si="31"/>
        <v>n</v>
      </c>
      <c r="P100" s="12" t="str">
        <f t="shared" si="32"/>
        <v>n</v>
      </c>
      <c r="Q100" s="12" t="str">
        <f t="shared" si="33"/>
        <v>n</v>
      </c>
      <c r="R100" s="12" t="str">
        <f t="shared" si="34"/>
        <v>n</v>
      </c>
      <c r="S100" s="15">
        <v>95</v>
      </c>
      <c r="T100" s="16">
        <v>95</v>
      </c>
      <c r="U100" s="16" t="b">
        <f t="shared" si="8"/>
        <v>1</v>
      </c>
      <c r="V100" s="15" t="s">
        <v>1066</v>
      </c>
      <c r="W100" s="12" t="str">
        <f t="shared" si="35"/>
        <v>n</v>
      </c>
      <c r="X100" s="12" t="str">
        <f t="shared" si="36"/>
        <v>y</v>
      </c>
      <c r="Y100" s="12" t="str">
        <f t="shared" si="37"/>
        <v>n</v>
      </c>
      <c r="Z100" s="12" t="str">
        <f t="shared" si="38"/>
        <v>n</v>
      </c>
      <c r="AA100" s="12" t="str">
        <f t="shared" si="39"/>
        <v>n</v>
      </c>
      <c r="AB100" s="12" t="str">
        <f t="shared" si="40"/>
        <v>n</v>
      </c>
      <c r="AC100" s="12" t="str">
        <f t="shared" si="41"/>
        <v>n</v>
      </c>
      <c r="AD100" s="12" t="str">
        <f t="shared" si="42"/>
        <v>n</v>
      </c>
      <c r="AE100" s="15">
        <v>65</v>
      </c>
      <c r="AF100" s="16">
        <v>65</v>
      </c>
      <c r="AG100" s="16">
        <v>-1</v>
      </c>
      <c r="AH100" s="16" t="b">
        <f t="shared" si="17"/>
        <v>1</v>
      </c>
      <c r="AI100" s="15" t="s">
        <v>1067</v>
      </c>
      <c r="AJ100" s="12" t="str">
        <f t="shared" si="43"/>
        <v>n</v>
      </c>
      <c r="AK100" s="12" t="str">
        <f t="shared" si="44"/>
        <v>y</v>
      </c>
      <c r="AL100" s="12" t="str">
        <f t="shared" si="45"/>
        <v>y</v>
      </c>
      <c r="AM100" s="12" t="str">
        <f t="shared" si="46"/>
        <v>n</v>
      </c>
      <c r="AN100" s="12" t="str">
        <f t="shared" si="49"/>
        <v>n</v>
      </c>
      <c r="AO100" s="12" t="str">
        <f t="shared" si="50"/>
        <v>n</v>
      </c>
      <c r="AP100" s="12" t="str">
        <f t="shared" si="47"/>
        <v>n</v>
      </c>
      <c r="AQ100" s="12" t="str">
        <f t="shared" si="48"/>
        <v>n</v>
      </c>
      <c r="AR100" s="15">
        <v>100</v>
      </c>
      <c r="AS100" s="16">
        <v>100</v>
      </c>
      <c r="AT100" s="16" t="b">
        <f t="shared" si="24"/>
        <v>1</v>
      </c>
      <c r="AU100" s="12" t="s">
        <v>779</v>
      </c>
    </row>
    <row r="101" spans="1:47" ht="15.75" customHeight="1" x14ac:dyDescent="0.3">
      <c r="A101" s="12" t="s">
        <v>905</v>
      </c>
      <c r="B101" s="12" t="s">
        <v>1073</v>
      </c>
      <c r="C101" s="17">
        <v>43979</v>
      </c>
      <c r="D101" s="12">
        <v>2020</v>
      </c>
      <c r="E101" s="12" t="s">
        <v>19</v>
      </c>
      <c r="F101" s="12" t="s">
        <v>1006</v>
      </c>
      <c r="G101" s="18">
        <v>0.59236111111111112</v>
      </c>
      <c r="H101" s="12"/>
      <c r="I101" s="19">
        <v>136</v>
      </c>
      <c r="J101" s="15" t="s">
        <v>1066</v>
      </c>
      <c r="K101" s="12" t="str">
        <f t="shared" si="27"/>
        <v>n</v>
      </c>
      <c r="L101" s="12" t="str">
        <f t="shared" si="28"/>
        <v>y</v>
      </c>
      <c r="M101" s="12" t="str">
        <f t="shared" si="29"/>
        <v>n</v>
      </c>
      <c r="N101" s="12" t="str">
        <f t="shared" si="30"/>
        <v>n</v>
      </c>
      <c r="O101" s="12" t="str">
        <f t="shared" si="31"/>
        <v>n</v>
      </c>
      <c r="P101" s="12" t="str">
        <f t="shared" si="32"/>
        <v>n</v>
      </c>
      <c r="Q101" s="12" t="str">
        <f t="shared" si="33"/>
        <v>n</v>
      </c>
      <c r="R101" s="12" t="str">
        <f t="shared" si="34"/>
        <v>n</v>
      </c>
      <c r="S101" s="15">
        <v>100</v>
      </c>
      <c r="T101" s="16">
        <v>100</v>
      </c>
      <c r="U101" s="16" t="b">
        <f t="shared" si="8"/>
        <v>1</v>
      </c>
      <c r="V101" s="15" t="s">
        <v>1066</v>
      </c>
      <c r="W101" s="12" t="str">
        <f t="shared" si="35"/>
        <v>n</v>
      </c>
      <c r="X101" s="12" t="str">
        <f t="shared" si="36"/>
        <v>y</v>
      </c>
      <c r="Y101" s="12" t="str">
        <f t="shared" si="37"/>
        <v>n</v>
      </c>
      <c r="Z101" s="12" t="str">
        <f t="shared" si="38"/>
        <v>n</v>
      </c>
      <c r="AA101" s="12" t="str">
        <f t="shared" si="39"/>
        <v>n</v>
      </c>
      <c r="AB101" s="12" t="str">
        <f t="shared" si="40"/>
        <v>n</v>
      </c>
      <c r="AC101" s="12" t="str">
        <f t="shared" si="41"/>
        <v>n</v>
      </c>
      <c r="AD101" s="12" t="str">
        <f t="shared" si="42"/>
        <v>n</v>
      </c>
      <c r="AE101" s="15">
        <v>25</v>
      </c>
      <c r="AF101" s="16">
        <v>25</v>
      </c>
      <c r="AG101" s="16">
        <v>-1</v>
      </c>
      <c r="AH101" s="16" t="b">
        <f t="shared" si="17"/>
        <v>1</v>
      </c>
      <c r="AI101" s="15" t="s">
        <v>1067</v>
      </c>
      <c r="AJ101" s="12" t="str">
        <f t="shared" si="43"/>
        <v>n</v>
      </c>
      <c r="AK101" s="12" t="str">
        <f t="shared" si="44"/>
        <v>y</v>
      </c>
      <c r="AL101" s="12" t="str">
        <f t="shared" si="45"/>
        <v>y</v>
      </c>
      <c r="AM101" s="12" t="str">
        <f t="shared" si="46"/>
        <v>n</v>
      </c>
      <c r="AN101" s="12" t="str">
        <f t="shared" si="49"/>
        <v>n</v>
      </c>
      <c r="AO101" s="12" t="str">
        <f t="shared" si="50"/>
        <v>n</v>
      </c>
      <c r="AP101" s="12" t="str">
        <f t="shared" si="47"/>
        <v>n</v>
      </c>
      <c r="AQ101" s="12" t="str">
        <f t="shared" si="48"/>
        <v>n</v>
      </c>
      <c r="AR101" s="15">
        <v>100</v>
      </c>
      <c r="AS101" s="16">
        <v>100</v>
      </c>
      <c r="AT101" s="16" t="b">
        <f t="shared" si="24"/>
        <v>1</v>
      </c>
      <c r="AU101" s="12" t="s">
        <v>779</v>
      </c>
    </row>
    <row r="102" spans="1:47" ht="15.75" customHeight="1" x14ac:dyDescent="0.3">
      <c r="A102" s="12" t="s">
        <v>905</v>
      </c>
      <c r="B102" s="12" t="s">
        <v>1073</v>
      </c>
      <c r="C102" s="17">
        <v>43979</v>
      </c>
      <c r="D102" s="12">
        <v>2020</v>
      </c>
      <c r="E102" s="12" t="s">
        <v>19</v>
      </c>
      <c r="F102" s="12" t="s">
        <v>1008</v>
      </c>
      <c r="G102" s="18">
        <v>0.59236111111111112</v>
      </c>
      <c r="H102" s="12"/>
      <c r="I102" s="19">
        <v>137</v>
      </c>
      <c r="J102" s="15" t="s">
        <v>1066</v>
      </c>
      <c r="K102" s="12" t="str">
        <f t="shared" si="27"/>
        <v>n</v>
      </c>
      <c r="L102" s="12" t="str">
        <f t="shared" si="28"/>
        <v>y</v>
      </c>
      <c r="M102" s="12" t="str">
        <f t="shared" si="29"/>
        <v>n</v>
      </c>
      <c r="N102" s="12" t="str">
        <f t="shared" si="30"/>
        <v>n</v>
      </c>
      <c r="O102" s="12" t="str">
        <f t="shared" si="31"/>
        <v>n</v>
      </c>
      <c r="P102" s="12" t="str">
        <f t="shared" si="32"/>
        <v>n</v>
      </c>
      <c r="Q102" s="12" t="str">
        <f t="shared" si="33"/>
        <v>n</v>
      </c>
      <c r="R102" s="12" t="str">
        <f t="shared" si="34"/>
        <v>n</v>
      </c>
      <c r="S102" s="15">
        <v>98</v>
      </c>
      <c r="T102" s="16">
        <v>98</v>
      </c>
      <c r="U102" s="16" t="b">
        <f t="shared" si="8"/>
        <v>1</v>
      </c>
      <c r="V102" s="15" t="s">
        <v>1066</v>
      </c>
      <c r="W102" s="12" t="str">
        <f t="shared" si="35"/>
        <v>n</v>
      </c>
      <c r="X102" s="12" t="str">
        <f t="shared" si="36"/>
        <v>y</v>
      </c>
      <c r="Y102" s="12" t="str">
        <f t="shared" si="37"/>
        <v>n</v>
      </c>
      <c r="Z102" s="12" t="str">
        <f t="shared" si="38"/>
        <v>n</v>
      </c>
      <c r="AA102" s="12" t="str">
        <f t="shared" si="39"/>
        <v>n</v>
      </c>
      <c r="AB102" s="12" t="str">
        <f t="shared" si="40"/>
        <v>n</v>
      </c>
      <c r="AC102" s="12" t="str">
        <f t="shared" si="41"/>
        <v>n</v>
      </c>
      <c r="AD102" s="12" t="str">
        <f t="shared" si="42"/>
        <v>n</v>
      </c>
      <c r="AE102" s="15">
        <v>40</v>
      </c>
      <c r="AF102" s="16">
        <v>40</v>
      </c>
      <c r="AG102" s="16">
        <v>-1</v>
      </c>
      <c r="AH102" s="16" t="b">
        <f t="shared" si="17"/>
        <v>1</v>
      </c>
      <c r="AI102" s="15" t="s">
        <v>1067</v>
      </c>
      <c r="AJ102" s="12" t="str">
        <f t="shared" si="43"/>
        <v>n</v>
      </c>
      <c r="AK102" s="12" t="str">
        <f t="shared" si="44"/>
        <v>y</v>
      </c>
      <c r="AL102" s="12" t="str">
        <f t="shared" si="45"/>
        <v>y</v>
      </c>
      <c r="AM102" s="12" t="str">
        <f t="shared" si="46"/>
        <v>n</v>
      </c>
      <c r="AN102" s="12" t="str">
        <f t="shared" si="49"/>
        <v>n</v>
      </c>
      <c r="AO102" s="12" t="str">
        <f t="shared" si="50"/>
        <v>n</v>
      </c>
      <c r="AP102" s="12" t="str">
        <f t="shared" si="47"/>
        <v>n</v>
      </c>
      <c r="AQ102" s="12" t="str">
        <f t="shared" si="48"/>
        <v>n</v>
      </c>
      <c r="AR102" s="15">
        <v>100</v>
      </c>
      <c r="AS102" s="16">
        <v>100</v>
      </c>
      <c r="AT102" s="16" t="b">
        <f t="shared" si="24"/>
        <v>1</v>
      </c>
      <c r="AU102" s="12" t="s">
        <v>779</v>
      </c>
    </row>
    <row r="103" spans="1:47" ht="15.75" customHeight="1" x14ac:dyDescent="0.3">
      <c r="A103" s="12" t="s">
        <v>905</v>
      </c>
      <c r="B103" s="12" t="s">
        <v>1073</v>
      </c>
      <c r="C103" s="17">
        <v>43979</v>
      </c>
      <c r="D103" s="12">
        <v>2020</v>
      </c>
      <c r="E103" s="12" t="s">
        <v>19</v>
      </c>
      <c r="F103" s="12" t="s">
        <v>1010</v>
      </c>
      <c r="G103" s="18">
        <v>0.59236111111111112</v>
      </c>
      <c r="H103" s="12"/>
      <c r="I103" s="19">
        <v>138</v>
      </c>
      <c r="J103" s="15" t="s">
        <v>1066</v>
      </c>
      <c r="K103" s="12" t="str">
        <f t="shared" si="27"/>
        <v>n</v>
      </c>
      <c r="L103" s="12" t="str">
        <f t="shared" si="28"/>
        <v>y</v>
      </c>
      <c r="M103" s="12" t="str">
        <f t="shared" si="29"/>
        <v>n</v>
      </c>
      <c r="N103" s="12" t="str">
        <f t="shared" si="30"/>
        <v>n</v>
      </c>
      <c r="O103" s="12" t="str">
        <f t="shared" si="31"/>
        <v>n</v>
      </c>
      <c r="P103" s="12" t="str">
        <f t="shared" si="32"/>
        <v>n</v>
      </c>
      <c r="Q103" s="12" t="str">
        <f t="shared" si="33"/>
        <v>n</v>
      </c>
      <c r="R103" s="12" t="str">
        <f t="shared" si="34"/>
        <v>n</v>
      </c>
      <c r="S103" s="15">
        <v>95</v>
      </c>
      <c r="T103" s="16">
        <v>95</v>
      </c>
      <c r="U103" s="16" t="b">
        <f t="shared" si="8"/>
        <v>1</v>
      </c>
      <c r="V103" s="15" t="s">
        <v>1066</v>
      </c>
      <c r="W103" s="12" t="str">
        <f t="shared" si="35"/>
        <v>n</v>
      </c>
      <c r="X103" s="12" t="str">
        <f t="shared" si="36"/>
        <v>y</v>
      </c>
      <c r="Y103" s="12" t="str">
        <f t="shared" si="37"/>
        <v>n</v>
      </c>
      <c r="Z103" s="12" t="str">
        <f t="shared" si="38"/>
        <v>n</v>
      </c>
      <c r="AA103" s="12" t="str">
        <f t="shared" si="39"/>
        <v>n</v>
      </c>
      <c r="AB103" s="12" t="str">
        <f t="shared" si="40"/>
        <v>n</v>
      </c>
      <c r="AC103" s="12" t="str">
        <f t="shared" si="41"/>
        <v>n</v>
      </c>
      <c r="AD103" s="12" t="str">
        <f t="shared" si="42"/>
        <v>n</v>
      </c>
      <c r="AE103" s="15">
        <v>50</v>
      </c>
      <c r="AF103" s="16">
        <v>50</v>
      </c>
      <c r="AG103" s="16">
        <v>-1</v>
      </c>
      <c r="AH103" s="16" t="b">
        <f t="shared" si="17"/>
        <v>1</v>
      </c>
      <c r="AI103" s="15" t="s">
        <v>1066</v>
      </c>
      <c r="AJ103" s="12" t="str">
        <f t="shared" si="43"/>
        <v>n</v>
      </c>
      <c r="AK103" s="12" t="str">
        <f t="shared" si="44"/>
        <v>y</v>
      </c>
      <c r="AL103" s="12" t="str">
        <f t="shared" si="45"/>
        <v>n</v>
      </c>
      <c r="AM103" s="12" t="str">
        <f t="shared" si="46"/>
        <v>n</v>
      </c>
      <c r="AN103" s="12" t="str">
        <f t="shared" si="49"/>
        <v>n</v>
      </c>
      <c r="AO103" s="12" t="str">
        <f t="shared" si="50"/>
        <v>n</v>
      </c>
      <c r="AP103" s="12" t="str">
        <f t="shared" si="47"/>
        <v>n</v>
      </c>
      <c r="AQ103" s="12" t="str">
        <f t="shared" si="48"/>
        <v>n</v>
      </c>
      <c r="AR103" s="15">
        <v>90</v>
      </c>
      <c r="AS103" s="16">
        <v>90</v>
      </c>
      <c r="AT103" s="16" t="b">
        <f t="shared" si="24"/>
        <v>1</v>
      </c>
      <c r="AU103" s="12" t="s">
        <v>786</v>
      </c>
    </row>
    <row r="104" spans="1:47" ht="15.75" customHeight="1" x14ac:dyDescent="0.3">
      <c r="A104" s="12" t="s">
        <v>905</v>
      </c>
      <c r="B104" s="12" t="s">
        <v>1073</v>
      </c>
      <c r="C104" s="17">
        <v>43979</v>
      </c>
      <c r="D104" s="12">
        <v>2020</v>
      </c>
      <c r="E104" s="12" t="s">
        <v>19</v>
      </c>
      <c r="F104" s="12" t="s">
        <v>1012</v>
      </c>
      <c r="G104" s="18">
        <v>0.59236111111111112</v>
      </c>
      <c r="H104" s="12"/>
      <c r="I104" s="19">
        <v>139</v>
      </c>
      <c r="J104" s="15" t="s">
        <v>1066</v>
      </c>
      <c r="K104" s="12" t="str">
        <f t="shared" si="27"/>
        <v>n</v>
      </c>
      <c r="L104" s="12" t="str">
        <f t="shared" si="28"/>
        <v>y</v>
      </c>
      <c r="M104" s="12" t="str">
        <f t="shared" si="29"/>
        <v>n</v>
      </c>
      <c r="N104" s="12" t="str">
        <f t="shared" si="30"/>
        <v>n</v>
      </c>
      <c r="O104" s="12" t="str">
        <f t="shared" si="31"/>
        <v>n</v>
      </c>
      <c r="P104" s="12" t="str">
        <f t="shared" si="32"/>
        <v>n</v>
      </c>
      <c r="Q104" s="12" t="str">
        <f t="shared" si="33"/>
        <v>n</v>
      </c>
      <c r="R104" s="12" t="str">
        <f t="shared" si="34"/>
        <v>n</v>
      </c>
      <c r="S104" s="15">
        <v>95</v>
      </c>
      <c r="T104" s="16">
        <v>95</v>
      </c>
      <c r="U104" s="16" t="b">
        <f t="shared" si="8"/>
        <v>1</v>
      </c>
      <c r="V104" s="15" t="s">
        <v>1066</v>
      </c>
      <c r="W104" s="12" t="str">
        <f t="shared" si="35"/>
        <v>n</v>
      </c>
      <c r="X104" s="12" t="str">
        <f t="shared" si="36"/>
        <v>y</v>
      </c>
      <c r="Y104" s="12" t="str">
        <f t="shared" si="37"/>
        <v>n</v>
      </c>
      <c r="Z104" s="12" t="str">
        <f t="shared" si="38"/>
        <v>n</v>
      </c>
      <c r="AA104" s="12" t="str">
        <f t="shared" si="39"/>
        <v>n</v>
      </c>
      <c r="AB104" s="12" t="str">
        <f t="shared" si="40"/>
        <v>n</v>
      </c>
      <c r="AC104" s="12" t="str">
        <f t="shared" si="41"/>
        <v>n</v>
      </c>
      <c r="AD104" s="12" t="str">
        <f t="shared" si="42"/>
        <v>n</v>
      </c>
      <c r="AE104" s="15">
        <v>60</v>
      </c>
      <c r="AF104" s="16">
        <v>60</v>
      </c>
      <c r="AG104" s="16">
        <v>-1</v>
      </c>
      <c r="AH104" s="16" t="b">
        <f t="shared" si="17"/>
        <v>1</v>
      </c>
      <c r="AI104" s="15" t="s">
        <v>1067</v>
      </c>
      <c r="AJ104" s="12" t="str">
        <f t="shared" si="43"/>
        <v>n</v>
      </c>
      <c r="AK104" s="12" t="str">
        <f t="shared" si="44"/>
        <v>y</v>
      </c>
      <c r="AL104" s="12" t="str">
        <f t="shared" si="45"/>
        <v>y</v>
      </c>
      <c r="AM104" s="12" t="str">
        <f t="shared" si="46"/>
        <v>n</v>
      </c>
      <c r="AN104" s="12" t="str">
        <f t="shared" si="49"/>
        <v>n</v>
      </c>
      <c r="AO104" s="12" t="str">
        <f t="shared" si="50"/>
        <v>n</v>
      </c>
      <c r="AP104" s="12" t="str">
        <f t="shared" si="47"/>
        <v>n</v>
      </c>
      <c r="AQ104" s="12" t="str">
        <f t="shared" si="48"/>
        <v>n</v>
      </c>
      <c r="AR104" s="15">
        <v>100</v>
      </c>
      <c r="AS104" s="16">
        <v>100</v>
      </c>
      <c r="AT104" s="16" t="b">
        <f t="shared" si="24"/>
        <v>1</v>
      </c>
      <c r="AU104" s="12" t="s">
        <v>779</v>
      </c>
    </row>
    <row r="105" spans="1:47" ht="15.75" customHeight="1" x14ac:dyDescent="0.3">
      <c r="A105" s="12" t="s">
        <v>905</v>
      </c>
      <c r="B105" s="12" t="s">
        <v>1073</v>
      </c>
      <c r="C105" s="17">
        <v>43979</v>
      </c>
      <c r="D105" s="12">
        <v>2020</v>
      </c>
      <c r="E105" s="12" t="s">
        <v>19</v>
      </c>
      <c r="F105" s="12" t="s">
        <v>1014</v>
      </c>
      <c r="G105" s="18">
        <v>0.59236111111111112</v>
      </c>
      <c r="H105" s="12"/>
      <c r="I105" s="19">
        <v>140</v>
      </c>
      <c r="J105" s="15" t="s">
        <v>1066</v>
      </c>
      <c r="K105" s="12" t="str">
        <f t="shared" si="27"/>
        <v>n</v>
      </c>
      <c r="L105" s="12" t="str">
        <f t="shared" si="28"/>
        <v>y</v>
      </c>
      <c r="M105" s="12" t="str">
        <f t="shared" si="29"/>
        <v>n</v>
      </c>
      <c r="N105" s="12" t="str">
        <f t="shared" si="30"/>
        <v>n</v>
      </c>
      <c r="O105" s="12" t="str">
        <f t="shared" si="31"/>
        <v>n</v>
      </c>
      <c r="P105" s="12" t="str">
        <f t="shared" si="32"/>
        <v>n</v>
      </c>
      <c r="Q105" s="12" t="str">
        <f t="shared" si="33"/>
        <v>n</v>
      </c>
      <c r="R105" s="12" t="str">
        <f t="shared" si="34"/>
        <v>n</v>
      </c>
      <c r="S105" s="15">
        <v>90</v>
      </c>
      <c r="T105" s="16">
        <v>90</v>
      </c>
      <c r="U105" s="16" t="b">
        <f t="shared" si="8"/>
        <v>1</v>
      </c>
      <c r="V105" s="15" t="s">
        <v>1066</v>
      </c>
      <c r="W105" s="12" t="str">
        <f t="shared" si="35"/>
        <v>n</v>
      </c>
      <c r="X105" s="12" t="str">
        <f t="shared" si="36"/>
        <v>y</v>
      </c>
      <c r="Y105" s="12" t="str">
        <f t="shared" si="37"/>
        <v>n</v>
      </c>
      <c r="Z105" s="12" t="str">
        <f t="shared" si="38"/>
        <v>n</v>
      </c>
      <c r="AA105" s="12" t="str">
        <f t="shared" si="39"/>
        <v>n</v>
      </c>
      <c r="AB105" s="12" t="str">
        <f t="shared" si="40"/>
        <v>n</v>
      </c>
      <c r="AC105" s="12" t="str">
        <f t="shared" si="41"/>
        <v>n</v>
      </c>
      <c r="AD105" s="12" t="str">
        <f t="shared" si="42"/>
        <v>n</v>
      </c>
      <c r="AE105" s="15">
        <v>50</v>
      </c>
      <c r="AF105" s="16">
        <v>50</v>
      </c>
      <c r="AG105" s="16">
        <v>-1</v>
      </c>
      <c r="AH105" s="16" t="b">
        <f t="shared" si="17"/>
        <v>1</v>
      </c>
      <c r="AI105" s="15" t="s">
        <v>1067</v>
      </c>
      <c r="AJ105" s="12" t="str">
        <f t="shared" si="43"/>
        <v>n</v>
      </c>
      <c r="AK105" s="12" t="str">
        <f t="shared" si="44"/>
        <v>y</v>
      </c>
      <c r="AL105" s="12" t="str">
        <f t="shared" si="45"/>
        <v>y</v>
      </c>
      <c r="AM105" s="12" t="str">
        <f t="shared" si="46"/>
        <v>n</v>
      </c>
      <c r="AN105" s="12" t="str">
        <f t="shared" si="49"/>
        <v>n</v>
      </c>
      <c r="AO105" s="12" t="str">
        <f t="shared" si="50"/>
        <v>n</v>
      </c>
      <c r="AP105" s="12" t="str">
        <f t="shared" si="47"/>
        <v>n</v>
      </c>
      <c r="AQ105" s="12" t="str">
        <f t="shared" si="48"/>
        <v>n</v>
      </c>
      <c r="AR105" s="15">
        <v>90</v>
      </c>
      <c r="AS105" s="16">
        <v>90</v>
      </c>
      <c r="AT105" s="16" t="b">
        <f t="shared" si="24"/>
        <v>1</v>
      </c>
      <c r="AU105" s="12" t="s">
        <v>779</v>
      </c>
    </row>
    <row r="106" spans="1:47" ht="15.75" customHeight="1" x14ac:dyDescent="0.3">
      <c r="A106" s="12" t="s">
        <v>905</v>
      </c>
      <c r="B106" s="12" t="s">
        <v>1073</v>
      </c>
      <c r="C106" s="17">
        <v>43979</v>
      </c>
      <c r="D106" s="12">
        <v>2020</v>
      </c>
      <c r="E106" s="12" t="s">
        <v>19</v>
      </c>
      <c r="F106" s="12" t="s">
        <v>1016</v>
      </c>
      <c r="G106" s="18">
        <v>0.59236111111111112</v>
      </c>
      <c r="H106" s="12"/>
      <c r="I106" s="19">
        <v>141</v>
      </c>
      <c r="J106" s="15" t="s">
        <v>1066</v>
      </c>
      <c r="K106" s="12" t="str">
        <f t="shared" si="27"/>
        <v>n</v>
      </c>
      <c r="L106" s="12" t="str">
        <f t="shared" si="28"/>
        <v>y</v>
      </c>
      <c r="M106" s="12" t="str">
        <f t="shared" si="29"/>
        <v>n</v>
      </c>
      <c r="N106" s="12" t="str">
        <f t="shared" si="30"/>
        <v>n</v>
      </c>
      <c r="O106" s="12" t="str">
        <f t="shared" si="31"/>
        <v>n</v>
      </c>
      <c r="P106" s="12" t="str">
        <f t="shared" si="32"/>
        <v>n</v>
      </c>
      <c r="Q106" s="12" t="str">
        <f t="shared" si="33"/>
        <v>n</v>
      </c>
      <c r="R106" s="12" t="str">
        <f t="shared" si="34"/>
        <v>n</v>
      </c>
      <c r="S106" s="15">
        <v>90</v>
      </c>
      <c r="T106" s="16">
        <v>90</v>
      </c>
      <c r="U106" s="16" t="b">
        <f t="shared" si="8"/>
        <v>1</v>
      </c>
      <c r="V106" s="15" t="s">
        <v>1066</v>
      </c>
      <c r="W106" s="12" t="str">
        <f t="shared" si="35"/>
        <v>n</v>
      </c>
      <c r="X106" s="12" t="str">
        <f t="shared" si="36"/>
        <v>y</v>
      </c>
      <c r="Y106" s="12" t="str">
        <f t="shared" si="37"/>
        <v>n</v>
      </c>
      <c r="Z106" s="12" t="str">
        <f t="shared" si="38"/>
        <v>n</v>
      </c>
      <c r="AA106" s="12" t="str">
        <f t="shared" si="39"/>
        <v>n</v>
      </c>
      <c r="AB106" s="12" t="str">
        <f t="shared" si="40"/>
        <v>n</v>
      </c>
      <c r="AC106" s="12" t="str">
        <f t="shared" si="41"/>
        <v>n</v>
      </c>
      <c r="AD106" s="12" t="str">
        <f t="shared" si="42"/>
        <v>n</v>
      </c>
      <c r="AE106" s="15">
        <v>45</v>
      </c>
      <c r="AF106" s="16">
        <v>45</v>
      </c>
      <c r="AG106" s="16">
        <v>-1</v>
      </c>
      <c r="AH106" s="16" t="b">
        <f t="shared" si="17"/>
        <v>1</v>
      </c>
      <c r="AI106" s="15" t="s">
        <v>1067</v>
      </c>
      <c r="AJ106" s="12" t="str">
        <f t="shared" si="43"/>
        <v>n</v>
      </c>
      <c r="AK106" s="12" t="str">
        <f t="shared" si="44"/>
        <v>y</v>
      </c>
      <c r="AL106" s="12" t="str">
        <f t="shared" si="45"/>
        <v>y</v>
      </c>
      <c r="AM106" s="12" t="str">
        <f t="shared" si="46"/>
        <v>n</v>
      </c>
      <c r="AN106" s="12" t="str">
        <f t="shared" si="49"/>
        <v>n</v>
      </c>
      <c r="AO106" s="12" t="str">
        <f t="shared" si="50"/>
        <v>n</v>
      </c>
      <c r="AP106" s="12" t="str">
        <f t="shared" si="47"/>
        <v>n</v>
      </c>
      <c r="AQ106" s="12" t="str">
        <f t="shared" si="48"/>
        <v>n</v>
      </c>
      <c r="AR106" s="15">
        <v>100</v>
      </c>
      <c r="AS106" s="16">
        <v>100</v>
      </c>
      <c r="AT106" s="16" t="b">
        <f t="shared" si="24"/>
        <v>1</v>
      </c>
      <c r="AU106" s="12" t="s">
        <v>779</v>
      </c>
    </row>
    <row r="107" spans="1:47" ht="15.75" customHeight="1" x14ac:dyDescent="0.3">
      <c r="A107" s="12" t="s">
        <v>905</v>
      </c>
      <c r="B107" s="12" t="s">
        <v>1073</v>
      </c>
      <c r="C107" s="17">
        <v>43979</v>
      </c>
      <c r="D107" s="12">
        <v>2020</v>
      </c>
      <c r="E107" s="12" t="s">
        <v>19</v>
      </c>
      <c r="F107" s="12" t="s">
        <v>1018</v>
      </c>
      <c r="G107" s="18">
        <v>0.59236111111111112</v>
      </c>
      <c r="H107" s="12"/>
      <c r="I107" s="19">
        <v>142</v>
      </c>
      <c r="J107" s="15" t="s">
        <v>1066</v>
      </c>
      <c r="K107" s="12" t="str">
        <f t="shared" si="27"/>
        <v>n</v>
      </c>
      <c r="L107" s="12" t="str">
        <f t="shared" si="28"/>
        <v>y</v>
      </c>
      <c r="M107" s="12" t="str">
        <f t="shared" si="29"/>
        <v>n</v>
      </c>
      <c r="N107" s="12" t="str">
        <f t="shared" si="30"/>
        <v>n</v>
      </c>
      <c r="O107" s="12" t="str">
        <f t="shared" si="31"/>
        <v>n</v>
      </c>
      <c r="P107" s="12" t="str">
        <f t="shared" si="32"/>
        <v>n</v>
      </c>
      <c r="Q107" s="12" t="str">
        <f t="shared" si="33"/>
        <v>n</v>
      </c>
      <c r="R107" s="12" t="str">
        <f t="shared" si="34"/>
        <v>n</v>
      </c>
      <c r="S107" s="15">
        <v>90</v>
      </c>
      <c r="T107" s="16">
        <v>90</v>
      </c>
      <c r="U107" s="16" t="b">
        <f t="shared" si="8"/>
        <v>1</v>
      </c>
      <c r="V107" s="15" t="s">
        <v>1066</v>
      </c>
      <c r="W107" s="12" t="str">
        <f t="shared" si="35"/>
        <v>n</v>
      </c>
      <c r="X107" s="12" t="str">
        <f t="shared" si="36"/>
        <v>y</v>
      </c>
      <c r="Y107" s="12" t="str">
        <f t="shared" si="37"/>
        <v>n</v>
      </c>
      <c r="Z107" s="12" t="str">
        <f t="shared" si="38"/>
        <v>n</v>
      </c>
      <c r="AA107" s="12" t="str">
        <f t="shared" si="39"/>
        <v>n</v>
      </c>
      <c r="AB107" s="12" t="str">
        <f t="shared" si="40"/>
        <v>n</v>
      </c>
      <c r="AC107" s="12" t="str">
        <f t="shared" si="41"/>
        <v>n</v>
      </c>
      <c r="AD107" s="12" t="str">
        <f t="shared" si="42"/>
        <v>n</v>
      </c>
      <c r="AE107" s="15">
        <v>60</v>
      </c>
      <c r="AF107" s="16">
        <v>60</v>
      </c>
      <c r="AG107" s="16">
        <v>-1</v>
      </c>
      <c r="AH107" s="16" t="b">
        <f t="shared" si="17"/>
        <v>1</v>
      </c>
      <c r="AI107" s="15" t="s">
        <v>1067</v>
      </c>
      <c r="AJ107" s="12" t="str">
        <f t="shared" si="43"/>
        <v>n</v>
      </c>
      <c r="AK107" s="12" t="str">
        <f t="shared" si="44"/>
        <v>y</v>
      </c>
      <c r="AL107" s="12" t="str">
        <f t="shared" si="45"/>
        <v>y</v>
      </c>
      <c r="AM107" s="12" t="str">
        <f t="shared" si="46"/>
        <v>n</v>
      </c>
      <c r="AN107" s="12" t="str">
        <f t="shared" si="49"/>
        <v>n</v>
      </c>
      <c r="AO107" s="12" t="str">
        <f t="shared" si="50"/>
        <v>n</v>
      </c>
      <c r="AP107" s="12" t="str">
        <f t="shared" si="47"/>
        <v>n</v>
      </c>
      <c r="AQ107" s="12" t="str">
        <f t="shared" si="48"/>
        <v>n</v>
      </c>
      <c r="AR107" s="15">
        <v>90</v>
      </c>
      <c r="AS107" s="16">
        <v>90</v>
      </c>
      <c r="AT107" s="16" t="b">
        <f t="shared" si="24"/>
        <v>1</v>
      </c>
      <c r="AU107" s="12" t="s">
        <v>779</v>
      </c>
    </row>
    <row r="108" spans="1:47" ht="15.75" customHeight="1" x14ac:dyDescent="0.3">
      <c r="A108" s="12" t="s">
        <v>905</v>
      </c>
      <c r="B108" s="12" t="s">
        <v>1073</v>
      </c>
      <c r="C108" s="17">
        <v>43979</v>
      </c>
      <c r="D108" s="12">
        <v>2020</v>
      </c>
      <c r="E108" s="12" t="s">
        <v>19</v>
      </c>
      <c r="F108" s="12" t="s">
        <v>1020</v>
      </c>
      <c r="G108" s="18">
        <v>0.59236111111111112</v>
      </c>
      <c r="H108" s="12"/>
      <c r="I108" s="19">
        <v>143</v>
      </c>
      <c r="J108" s="15" t="s">
        <v>1066</v>
      </c>
      <c r="K108" s="12" t="str">
        <f t="shared" si="27"/>
        <v>n</v>
      </c>
      <c r="L108" s="12" t="str">
        <f t="shared" si="28"/>
        <v>y</v>
      </c>
      <c r="M108" s="12" t="str">
        <f t="shared" si="29"/>
        <v>n</v>
      </c>
      <c r="N108" s="12" t="str">
        <f t="shared" si="30"/>
        <v>n</v>
      </c>
      <c r="O108" s="12" t="str">
        <f t="shared" si="31"/>
        <v>n</v>
      </c>
      <c r="P108" s="12" t="str">
        <f t="shared" si="32"/>
        <v>n</v>
      </c>
      <c r="Q108" s="12" t="str">
        <f t="shared" si="33"/>
        <v>n</v>
      </c>
      <c r="R108" s="12" t="str">
        <f t="shared" si="34"/>
        <v>n</v>
      </c>
      <c r="S108" s="15">
        <v>95</v>
      </c>
      <c r="T108" s="16">
        <v>95</v>
      </c>
      <c r="U108" s="16" t="b">
        <f t="shared" si="8"/>
        <v>1</v>
      </c>
      <c r="V108" s="15" t="s">
        <v>1066</v>
      </c>
      <c r="W108" s="12" t="str">
        <f t="shared" si="35"/>
        <v>n</v>
      </c>
      <c r="X108" s="12" t="str">
        <f t="shared" si="36"/>
        <v>y</v>
      </c>
      <c r="Y108" s="12" t="str">
        <f t="shared" si="37"/>
        <v>n</v>
      </c>
      <c r="Z108" s="12" t="str">
        <f t="shared" si="38"/>
        <v>n</v>
      </c>
      <c r="AA108" s="12" t="str">
        <f t="shared" si="39"/>
        <v>n</v>
      </c>
      <c r="AB108" s="12" t="str">
        <f t="shared" si="40"/>
        <v>n</v>
      </c>
      <c r="AC108" s="12" t="str">
        <f t="shared" si="41"/>
        <v>n</v>
      </c>
      <c r="AD108" s="12" t="str">
        <f t="shared" si="42"/>
        <v>n</v>
      </c>
      <c r="AE108" s="15">
        <v>40</v>
      </c>
      <c r="AF108" s="16">
        <v>40</v>
      </c>
      <c r="AG108" s="16">
        <v>-1</v>
      </c>
      <c r="AH108" s="16" t="b">
        <f t="shared" si="17"/>
        <v>1</v>
      </c>
      <c r="AI108" s="15" t="s">
        <v>1067</v>
      </c>
      <c r="AJ108" s="12" t="str">
        <f t="shared" si="43"/>
        <v>n</v>
      </c>
      <c r="AK108" s="12" t="str">
        <f t="shared" si="44"/>
        <v>y</v>
      </c>
      <c r="AL108" s="12" t="str">
        <f t="shared" si="45"/>
        <v>y</v>
      </c>
      <c r="AM108" s="12" t="str">
        <f t="shared" si="46"/>
        <v>n</v>
      </c>
      <c r="AN108" s="12" t="str">
        <f t="shared" si="49"/>
        <v>n</v>
      </c>
      <c r="AO108" s="12" t="str">
        <f t="shared" si="50"/>
        <v>n</v>
      </c>
      <c r="AP108" s="12" t="str">
        <f t="shared" si="47"/>
        <v>n</v>
      </c>
      <c r="AQ108" s="12" t="str">
        <f t="shared" si="48"/>
        <v>n</v>
      </c>
      <c r="AR108" s="15">
        <v>50</v>
      </c>
      <c r="AS108" s="16">
        <v>50</v>
      </c>
      <c r="AT108" s="16" t="b">
        <f t="shared" si="24"/>
        <v>1</v>
      </c>
      <c r="AU108" s="12" t="s">
        <v>779</v>
      </c>
    </row>
    <row r="109" spans="1:47" ht="15.75" customHeight="1" x14ac:dyDescent="0.3">
      <c r="A109" s="12" t="s">
        <v>905</v>
      </c>
      <c r="B109" s="12" t="s">
        <v>1073</v>
      </c>
      <c r="C109" s="17">
        <v>43979</v>
      </c>
      <c r="D109" s="12">
        <v>2020</v>
      </c>
      <c r="E109" s="12" t="s">
        <v>19</v>
      </c>
      <c r="F109" s="12" t="s">
        <v>1022</v>
      </c>
      <c r="G109" s="18">
        <v>0.59236111111111112</v>
      </c>
      <c r="H109" s="12"/>
      <c r="I109" s="19">
        <v>144</v>
      </c>
      <c r="J109" s="15" t="s">
        <v>1066</v>
      </c>
      <c r="K109" s="12" t="str">
        <f t="shared" si="27"/>
        <v>n</v>
      </c>
      <c r="L109" s="12" t="str">
        <f t="shared" si="28"/>
        <v>y</v>
      </c>
      <c r="M109" s="12" t="str">
        <f t="shared" si="29"/>
        <v>n</v>
      </c>
      <c r="N109" s="12" t="str">
        <f t="shared" si="30"/>
        <v>n</v>
      </c>
      <c r="O109" s="12" t="str">
        <f t="shared" si="31"/>
        <v>n</v>
      </c>
      <c r="P109" s="12" t="str">
        <f t="shared" si="32"/>
        <v>n</v>
      </c>
      <c r="Q109" s="12" t="str">
        <f t="shared" si="33"/>
        <v>n</v>
      </c>
      <c r="R109" s="12" t="str">
        <f t="shared" si="34"/>
        <v>n</v>
      </c>
      <c r="S109" s="15">
        <v>50</v>
      </c>
      <c r="T109" s="16">
        <v>50</v>
      </c>
      <c r="U109" s="16" t="b">
        <f t="shared" si="8"/>
        <v>1</v>
      </c>
      <c r="V109" s="15" t="s">
        <v>1066</v>
      </c>
      <c r="W109" s="12" t="str">
        <f t="shared" si="35"/>
        <v>n</v>
      </c>
      <c r="X109" s="12" t="str">
        <f t="shared" si="36"/>
        <v>y</v>
      </c>
      <c r="Y109" s="12" t="str">
        <f t="shared" si="37"/>
        <v>n</v>
      </c>
      <c r="Z109" s="12" t="str">
        <f t="shared" si="38"/>
        <v>n</v>
      </c>
      <c r="AA109" s="12" t="str">
        <f t="shared" si="39"/>
        <v>n</v>
      </c>
      <c r="AB109" s="12" t="str">
        <f t="shared" si="40"/>
        <v>n</v>
      </c>
      <c r="AC109" s="12" t="str">
        <f t="shared" si="41"/>
        <v>n</v>
      </c>
      <c r="AD109" s="12" t="str">
        <f t="shared" si="42"/>
        <v>n</v>
      </c>
      <c r="AE109" s="15">
        <v>60</v>
      </c>
      <c r="AF109" s="16">
        <v>60</v>
      </c>
      <c r="AG109" s="16">
        <v>-1</v>
      </c>
      <c r="AH109" s="16" t="b">
        <f t="shared" si="17"/>
        <v>1</v>
      </c>
      <c r="AI109" s="15" t="s">
        <v>1067</v>
      </c>
      <c r="AJ109" s="12" t="str">
        <f t="shared" si="43"/>
        <v>n</v>
      </c>
      <c r="AK109" s="12" t="str">
        <f t="shared" si="44"/>
        <v>y</v>
      </c>
      <c r="AL109" s="12" t="str">
        <f t="shared" si="45"/>
        <v>y</v>
      </c>
      <c r="AM109" s="12" t="str">
        <f t="shared" si="46"/>
        <v>n</v>
      </c>
      <c r="AN109" s="12" t="str">
        <f t="shared" si="49"/>
        <v>n</v>
      </c>
      <c r="AO109" s="12" t="str">
        <f t="shared" si="50"/>
        <v>n</v>
      </c>
      <c r="AP109" s="12" t="str">
        <f t="shared" si="47"/>
        <v>n</v>
      </c>
      <c r="AQ109" s="12" t="str">
        <f t="shared" si="48"/>
        <v>n</v>
      </c>
      <c r="AR109" s="15">
        <v>80</v>
      </c>
      <c r="AS109" s="16">
        <v>80</v>
      </c>
      <c r="AT109" s="16" t="b">
        <f t="shared" si="24"/>
        <v>1</v>
      </c>
      <c r="AU109" s="12" t="s">
        <v>779</v>
      </c>
    </row>
    <row r="110" spans="1:47" ht="15.75" customHeight="1" x14ac:dyDescent="0.3">
      <c r="A110" s="12" t="s">
        <v>905</v>
      </c>
      <c r="B110" s="12" t="s">
        <v>505</v>
      </c>
      <c r="C110" s="17">
        <v>43983</v>
      </c>
      <c r="D110" s="12">
        <v>2020</v>
      </c>
      <c r="E110" s="12" t="s">
        <v>19</v>
      </c>
      <c r="F110" s="12" t="s">
        <v>943</v>
      </c>
      <c r="G110" s="18">
        <v>0.56944444444444442</v>
      </c>
      <c r="H110" s="18">
        <v>0.6381944444444444</v>
      </c>
      <c r="I110" s="19">
        <v>217</v>
      </c>
      <c r="J110" s="15" t="s">
        <v>1066</v>
      </c>
      <c r="K110" s="12" t="str">
        <f t="shared" si="27"/>
        <v>n</v>
      </c>
      <c r="L110" s="12" t="str">
        <f t="shared" si="28"/>
        <v>y</v>
      </c>
      <c r="M110" s="12" t="str">
        <f t="shared" si="29"/>
        <v>n</v>
      </c>
      <c r="N110" s="12" t="str">
        <f t="shared" si="30"/>
        <v>n</v>
      </c>
      <c r="O110" s="12" t="str">
        <f t="shared" si="31"/>
        <v>n</v>
      </c>
      <c r="P110" s="12" t="str">
        <f t="shared" si="32"/>
        <v>n</v>
      </c>
      <c r="Q110" s="12" t="str">
        <f t="shared" si="33"/>
        <v>n</v>
      </c>
      <c r="R110" s="12" t="str">
        <f t="shared" si="34"/>
        <v>n</v>
      </c>
      <c r="S110" s="15">
        <v>95</v>
      </c>
      <c r="T110" s="16">
        <v>95</v>
      </c>
      <c r="U110" s="16" t="b">
        <f t="shared" si="8"/>
        <v>1</v>
      </c>
      <c r="V110" s="15" t="s">
        <v>1066</v>
      </c>
      <c r="W110" s="12" t="str">
        <f t="shared" si="35"/>
        <v>n</v>
      </c>
      <c r="X110" s="12" t="str">
        <f t="shared" si="36"/>
        <v>y</v>
      </c>
      <c r="Y110" s="12" t="str">
        <f t="shared" si="37"/>
        <v>n</v>
      </c>
      <c r="Z110" s="12" t="str">
        <f t="shared" si="38"/>
        <v>n</v>
      </c>
      <c r="AA110" s="12" t="str">
        <f t="shared" si="39"/>
        <v>n</v>
      </c>
      <c r="AB110" s="12" t="str">
        <f t="shared" si="40"/>
        <v>n</v>
      </c>
      <c r="AC110" s="12" t="str">
        <f t="shared" si="41"/>
        <v>n</v>
      </c>
      <c r="AD110" s="12" t="str">
        <f t="shared" si="42"/>
        <v>n</v>
      </c>
      <c r="AE110" s="15">
        <v>50</v>
      </c>
      <c r="AF110" s="16">
        <v>50</v>
      </c>
      <c r="AG110" s="16">
        <v>-1</v>
      </c>
      <c r="AH110" s="16" t="b">
        <f t="shared" si="17"/>
        <v>1</v>
      </c>
      <c r="AI110" s="15" t="s">
        <v>1067</v>
      </c>
      <c r="AJ110" s="12" t="str">
        <f t="shared" si="43"/>
        <v>n</v>
      </c>
      <c r="AK110" s="12" t="str">
        <f t="shared" si="44"/>
        <v>y</v>
      </c>
      <c r="AL110" s="12" t="str">
        <f t="shared" si="45"/>
        <v>y</v>
      </c>
      <c r="AM110" s="12" t="str">
        <f t="shared" si="46"/>
        <v>n</v>
      </c>
      <c r="AN110" s="12" t="str">
        <f t="shared" si="49"/>
        <v>n</v>
      </c>
      <c r="AO110" s="12" t="str">
        <f t="shared" si="50"/>
        <v>n</v>
      </c>
      <c r="AP110" s="12" t="str">
        <f t="shared" si="47"/>
        <v>n</v>
      </c>
      <c r="AQ110" s="12" t="str">
        <f t="shared" si="48"/>
        <v>n</v>
      </c>
      <c r="AR110" s="15">
        <v>15</v>
      </c>
      <c r="AS110" s="16">
        <v>15</v>
      </c>
      <c r="AT110" s="16" t="b">
        <f t="shared" si="24"/>
        <v>1</v>
      </c>
      <c r="AU110" s="12"/>
    </row>
    <row r="111" spans="1:47" ht="15.75" customHeight="1" x14ac:dyDescent="0.3">
      <c r="A111" s="12" t="s">
        <v>905</v>
      </c>
      <c r="B111" s="12" t="s">
        <v>505</v>
      </c>
      <c r="C111" s="17">
        <v>43983</v>
      </c>
      <c r="D111" s="12">
        <v>2020</v>
      </c>
      <c r="E111" s="12" t="s">
        <v>19</v>
      </c>
      <c r="F111" s="12" t="s">
        <v>947</v>
      </c>
      <c r="G111" s="18">
        <v>0.56944444444444442</v>
      </c>
      <c r="H111" s="18">
        <v>0.6381944444444444</v>
      </c>
      <c r="I111" s="19">
        <v>216</v>
      </c>
      <c r="J111" s="15" t="s">
        <v>1066</v>
      </c>
      <c r="K111" s="12" t="str">
        <f t="shared" si="27"/>
        <v>n</v>
      </c>
      <c r="L111" s="12" t="str">
        <f t="shared" si="28"/>
        <v>y</v>
      </c>
      <c r="M111" s="12" t="str">
        <f t="shared" si="29"/>
        <v>n</v>
      </c>
      <c r="N111" s="12" t="str">
        <f t="shared" si="30"/>
        <v>n</v>
      </c>
      <c r="O111" s="12" t="str">
        <f t="shared" si="31"/>
        <v>n</v>
      </c>
      <c r="P111" s="12" t="str">
        <f t="shared" si="32"/>
        <v>n</v>
      </c>
      <c r="Q111" s="12" t="str">
        <f t="shared" si="33"/>
        <v>n</v>
      </c>
      <c r="R111" s="12" t="str">
        <f t="shared" si="34"/>
        <v>n</v>
      </c>
      <c r="S111" s="15">
        <v>98</v>
      </c>
      <c r="T111" s="16">
        <v>98</v>
      </c>
      <c r="U111" s="16" t="b">
        <f t="shared" si="8"/>
        <v>1</v>
      </c>
      <c r="V111" s="15" t="s">
        <v>1066</v>
      </c>
      <c r="W111" s="12" t="str">
        <f t="shared" si="35"/>
        <v>n</v>
      </c>
      <c r="X111" s="12" t="str">
        <f t="shared" si="36"/>
        <v>y</v>
      </c>
      <c r="Y111" s="12" t="str">
        <f t="shared" si="37"/>
        <v>n</v>
      </c>
      <c r="Z111" s="12" t="str">
        <f t="shared" si="38"/>
        <v>n</v>
      </c>
      <c r="AA111" s="12" t="str">
        <f t="shared" si="39"/>
        <v>n</v>
      </c>
      <c r="AB111" s="12" t="str">
        <f t="shared" si="40"/>
        <v>n</v>
      </c>
      <c r="AC111" s="12" t="str">
        <f t="shared" si="41"/>
        <v>n</v>
      </c>
      <c r="AD111" s="12" t="str">
        <f t="shared" si="42"/>
        <v>n</v>
      </c>
      <c r="AE111" s="15">
        <v>60</v>
      </c>
      <c r="AF111" s="16">
        <v>60</v>
      </c>
      <c r="AG111" s="16">
        <v>-1</v>
      </c>
      <c r="AH111" s="16" t="b">
        <f t="shared" si="17"/>
        <v>1</v>
      </c>
      <c r="AI111" s="15" t="s">
        <v>1067</v>
      </c>
      <c r="AJ111" s="12" t="str">
        <f t="shared" si="43"/>
        <v>n</v>
      </c>
      <c r="AK111" s="12" t="str">
        <f t="shared" si="44"/>
        <v>y</v>
      </c>
      <c r="AL111" s="12" t="str">
        <f t="shared" si="45"/>
        <v>y</v>
      </c>
      <c r="AM111" s="12" t="str">
        <f t="shared" si="46"/>
        <v>n</v>
      </c>
      <c r="AN111" s="12" t="str">
        <f t="shared" si="49"/>
        <v>n</v>
      </c>
      <c r="AO111" s="12" t="str">
        <f t="shared" si="50"/>
        <v>n</v>
      </c>
      <c r="AP111" s="12" t="str">
        <f t="shared" si="47"/>
        <v>n</v>
      </c>
      <c r="AQ111" s="12" t="str">
        <f t="shared" si="48"/>
        <v>n</v>
      </c>
      <c r="AR111" s="15">
        <v>10</v>
      </c>
      <c r="AS111" s="16">
        <v>10</v>
      </c>
      <c r="AT111" s="16" t="b">
        <f t="shared" si="24"/>
        <v>1</v>
      </c>
      <c r="AU111" s="12"/>
    </row>
    <row r="112" spans="1:47" ht="15.75" customHeight="1" x14ac:dyDescent="0.3">
      <c r="A112" s="12" t="s">
        <v>905</v>
      </c>
      <c r="B112" s="12" t="s">
        <v>505</v>
      </c>
      <c r="C112" s="17">
        <v>43983</v>
      </c>
      <c r="D112" s="12">
        <v>2020</v>
      </c>
      <c r="E112" s="12" t="s">
        <v>19</v>
      </c>
      <c r="F112" s="12" t="s">
        <v>949</v>
      </c>
      <c r="G112" s="18">
        <v>0.56944444444444442</v>
      </c>
      <c r="H112" s="18">
        <v>0.6381944444444444</v>
      </c>
      <c r="I112" s="19">
        <v>215</v>
      </c>
      <c r="J112" s="15" t="s">
        <v>1066</v>
      </c>
      <c r="K112" s="12" t="str">
        <f t="shared" si="27"/>
        <v>n</v>
      </c>
      <c r="L112" s="12" t="str">
        <f t="shared" si="28"/>
        <v>y</v>
      </c>
      <c r="M112" s="12" t="str">
        <f t="shared" si="29"/>
        <v>n</v>
      </c>
      <c r="N112" s="12" t="str">
        <f t="shared" si="30"/>
        <v>n</v>
      </c>
      <c r="O112" s="12" t="str">
        <f t="shared" si="31"/>
        <v>n</v>
      </c>
      <c r="P112" s="12" t="str">
        <f t="shared" si="32"/>
        <v>n</v>
      </c>
      <c r="Q112" s="12" t="str">
        <f t="shared" si="33"/>
        <v>n</v>
      </c>
      <c r="R112" s="12" t="str">
        <f t="shared" si="34"/>
        <v>n</v>
      </c>
      <c r="S112" s="15">
        <v>98</v>
      </c>
      <c r="T112" s="16">
        <v>98</v>
      </c>
      <c r="U112" s="16" t="b">
        <f t="shared" si="8"/>
        <v>1</v>
      </c>
      <c r="V112" s="15" t="s">
        <v>1066</v>
      </c>
      <c r="W112" s="12" t="str">
        <f t="shared" si="35"/>
        <v>n</v>
      </c>
      <c r="X112" s="12" t="str">
        <f t="shared" si="36"/>
        <v>y</v>
      </c>
      <c r="Y112" s="12" t="str">
        <f t="shared" si="37"/>
        <v>n</v>
      </c>
      <c r="Z112" s="12" t="str">
        <f t="shared" si="38"/>
        <v>n</v>
      </c>
      <c r="AA112" s="12" t="str">
        <f t="shared" si="39"/>
        <v>n</v>
      </c>
      <c r="AB112" s="12" t="str">
        <f t="shared" si="40"/>
        <v>n</v>
      </c>
      <c r="AC112" s="12" t="str">
        <f t="shared" si="41"/>
        <v>n</v>
      </c>
      <c r="AD112" s="12" t="str">
        <f t="shared" si="42"/>
        <v>n</v>
      </c>
      <c r="AE112" s="15">
        <v>40</v>
      </c>
      <c r="AF112" s="16">
        <v>40</v>
      </c>
      <c r="AG112" s="16">
        <v>-1</v>
      </c>
      <c r="AH112" s="16" t="b">
        <f t="shared" si="17"/>
        <v>1</v>
      </c>
      <c r="AI112" s="15" t="s">
        <v>1067</v>
      </c>
      <c r="AJ112" s="12" t="str">
        <f t="shared" si="43"/>
        <v>n</v>
      </c>
      <c r="AK112" s="12" t="str">
        <f t="shared" si="44"/>
        <v>y</v>
      </c>
      <c r="AL112" s="12" t="str">
        <f t="shared" si="45"/>
        <v>y</v>
      </c>
      <c r="AM112" s="12" t="str">
        <f t="shared" si="46"/>
        <v>n</v>
      </c>
      <c r="AN112" s="12" t="str">
        <f t="shared" si="49"/>
        <v>n</v>
      </c>
      <c r="AO112" s="12" t="str">
        <f t="shared" si="50"/>
        <v>n</v>
      </c>
      <c r="AP112" s="12" t="str">
        <f t="shared" si="47"/>
        <v>n</v>
      </c>
      <c r="AQ112" s="12" t="str">
        <f t="shared" si="48"/>
        <v>n</v>
      </c>
      <c r="AR112" s="15">
        <v>10</v>
      </c>
      <c r="AS112" s="16">
        <v>10</v>
      </c>
      <c r="AT112" s="16" t="b">
        <f t="shared" si="24"/>
        <v>1</v>
      </c>
      <c r="AU112" s="12"/>
    </row>
    <row r="113" spans="1:47" ht="15.75" customHeight="1" x14ac:dyDescent="0.3">
      <c r="A113" s="12" t="s">
        <v>905</v>
      </c>
      <c r="B113" s="12" t="s">
        <v>505</v>
      </c>
      <c r="C113" s="17">
        <v>43983</v>
      </c>
      <c r="D113" s="12">
        <v>2020</v>
      </c>
      <c r="E113" s="12" t="s">
        <v>19</v>
      </c>
      <c r="F113" s="12" t="s">
        <v>951</v>
      </c>
      <c r="G113" s="18">
        <v>0.56944444444444442</v>
      </c>
      <c r="H113" s="18">
        <v>0.6381944444444444</v>
      </c>
      <c r="I113" s="19">
        <v>214</v>
      </c>
      <c r="J113" s="15" t="s">
        <v>1066</v>
      </c>
      <c r="K113" s="12" t="str">
        <f t="shared" si="27"/>
        <v>n</v>
      </c>
      <c r="L113" s="12" t="str">
        <f t="shared" si="28"/>
        <v>y</v>
      </c>
      <c r="M113" s="12" t="str">
        <f t="shared" si="29"/>
        <v>n</v>
      </c>
      <c r="N113" s="12" t="str">
        <f t="shared" si="30"/>
        <v>n</v>
      </c>
      <c r="O113" s="12" t="str">
        <f t="shared" si="31"/>
        <v>n</v>
      </c>
      <c r="P113" s="12" t="str">
        <f t="shared" si="32"/>
        <v>n</v>
      </c>
      <c r="Q113" s="12" t="str">
        <f t="shared" si="33"/>
        <v>n</v>
      </c>
      <c r="R113" s="12" t="str">
        <f t="shared" si="34"/>
        <v>n</v>
      </c>
      <c r="S113" s="15">
        <v>90</v>
      </c>
      <c r="T113" s="16">
        <v>90</v>
      </c>
      <c r="U113" s="16" t="b">
        <f t="shared" si="8"/>
        <v>1</v>
      </c>
      <c r="V113" s="15" t="s">
        <v>1066</v>
      </c>
      <c r="W113" s="12" t="str">
        <f t="shared" si="35"/>
        <v>n</v>
      </c>
      <c r="X113" s="12" t="str">
        <f t="shared" si="36"/>
        <v>y</v>
      </c>
      <c r="Y113" s="12" t="str">
        <f t="shared" si="37"/>
        <v>n</v>
      </c>
      <c r="Z113" s="12" t="str">
        <f t="shared" si="38"/>
        <v>n</v>
      </c>
      <c r="AA113" s="12" t="str">
        <f t="shared" si="39"/>
        <v>n</v>
      </c>
      <c r="AB113" s="12" t="str">
        <f t="shared" si="40"/>
        <v>n</v>
      </c>
      <c r="AC113" s="12" t="str">
        <f t="shared" si="41"/>
        <v>n</v>
      </c>
      <c r="AD113" s="12" t="str">
        <f t="shared" si="42"/>
        <v>n</v>
      </c>
      <c r="AE113" s="15">
        <v>30</v>
      </c>
      <c r="AF113" s="16">
        <v>30</v>
      </c>
      <c r="AG113" s="16">
        <v>-1</v>
      </c>
      <c r="AH113" s="16" t="b">
        <f t="shared" si="17"/>
        <v>1</v>
      </c>
      <c r="AI113" s="15" t="s">
        <v>1067</v>
      </c>
      <c r="AJ113" s="12" t="str">
        <f t="shared" si="43"/>
        <v>n</v>
      </c>
      <c r="AK113" s="12" t="str">
        <f t="shared" si="44"/>
        <v>y</v>
      </c>
      <c r="AL113" s="12" t="str">
        <f t="shared" si="45"/>
        <v>y</v>
      </c>
      <c r="AM113" s="12" t="str">
        <f t="shared" si="46"/>
        <v>n</v>
      </c>
      <c r="AN113" s="12" t="str">
        <f t="shared" si="49"/>
        <v>n</v>
      </c>
      <c r="AO113" s="12" t="str">
        <f t="shared" si="50"/>
        <v>n</v>
      </c>
      <c r="AP113" s="12" t="str">
        <f t="shared" si="47"/>
        <v>n</v>
      </c>
      <c r="AQ113" s="12" t="str">
        <f t="shared" si="48"/>
        <v>n</v>
      </c>
      <c r="AR113" s="15">
        <v>5</v>
      </c>
      <c r="AS113" s="16">
        <v>5</v>
      </c>
      <c r="AT113" s="16" t="b">
        <f t="shared" si="24"/>
        <v>1</v>
      </c>
      <c r="AU113" s="12"/>
    </row>
    <row r="114" spans="1:47" ht="15.75" customHeight="1" x14ac:dyDescent="0.3">
      <c r="A114" s="12" t="s">
        <v>905</v>
      </c>
      <c r="B114" s="12" t="s">
        <v>505</v>
      </c>
      <c r="C114" s="17">
        <v>43983</v>
      </c>
      <c r="D114" s="12">
        <v>2020</v>
      </c>
      <c r="E114" s="12" t="s">
        <v>19</v>
      </c>
      <c r="F114" s="12" t="s">
        <v>953</v>
      </c>
      <c r="G114" s="18">
        <v>0.56944444444444442</v>
      </c>
      <c r="H114" s="18">
        <v>0.6381944444444444</v>
      </c>
      <c r="I114" s="19">
        <v>213</v>
      </c>
      <c r="J114" s="15" t="s">
        <v>1066</v>
      </c>
      <c r="K114" s="12" t="str">
        <f t="shared" si="27"/>
        <v>n</v>
      </c>
      <c r="L114" s="12" t="str">
        <f t="shared" si="28"/>
        <v>y</v>
      </c>
      <c r="M114" s="12" t="str">
        <f t="shared" si="29"/>
        <v>n</v>
      </c>
      <c r="N114" s="12" t="str">
        <f t="shared" si="30"/>
        <v>n</v>
      </c>
      <c r="O114" s="12" t="str">
        <f t="shared" si="31"/>
        <v>n</v>
      </c>
      <c r="P114" s="12" t="str">
        <f t="shared" si="32"/>
        <v>n</v>
      </c>
      <c r="Q114" s="12" t="str">
        <f t="shared" si="33"/>
        <v>n</v>
      </c>
      <c r="R114" s="12" t="str">
        <f t="shared" si="34"/>
        <v>n</v>
      </c>
      <c r="S114" s="15">
        <v>98</v>
      </c>
      <c r="T114" s="16">
        <v>98</v>
      </c>
      <c r="U114" s="16" t="b">
        <f t="shared" si="8"/>
        <v>1</v>
      </c>
      <c r="V114" s="15" t="s">
        <v>1066</v>
      </c>
      <c r="W114" s="12" t="str">
        <f t="shared" si="35"/>
        <v>n</v>
      </c>
      <c r="X114" s="12" t="str">
        <f t="shared" si="36"/>
        <v>y</v>
      </c>
      <c r="Y114" s="12" t="str">
        <f t="shared" si="37"/>
        <v>n</v>
      </c>
      <c r="Z114" s="12" t="str">
        <f t="shared" si="38"/>
        <v>n</v>
      </c>
      <c r="AA114" s="12" t="str">
        <f t="shared" si="39"/>
        <v>n</v>
      </c>
      <c r="AB114" s="12" t="str">
        <f t="shared" si="40"/>
        <v>n</v>
      </c>
      <c r="AC114" s="12" t="str">
        <f t="shared" si="41"/>
        <v>n</v>
      </c>
      <c r="AD114" s="12" t="str">
        <f t="shared" si="42"/>
        <v>n</v>
      </c>
      <c r="AE114" s="15">
        <v>40</v>
      </c>
      <c r="AF114" s="16">
        <v>40</v>
      </c>
      <c r="AG114" s="16">
        <v>-1</v>
      </c>
      <c r="AH114" s="16" t="b">
        <f t="shared" si="17"/>
        <v>1</v>
      </c>
      <c r="AI114" s="15" t="s">
        <v>1067</v>
      </c>
      <c r="AJ114" s="12" t="str">
        <f t="shared" si="43"/>
        <v>n</v>
      </c>
      <c r="AK114" s="12" t="str">
        <f t="shared" si="44"/>
        <v>y</v>
      </c>
      <c r="AL114" s="12" t="str">
        <f t="shared" si="45"/>
        <v>y</v>
      </c>
      <c r="AM114" s="12" t="str">
        <f t="shared" si="46"/>
        <v>n</v>
      </c>
      <c r="AN114" s="12" t="str">
        <f t="shared" si="49"/>
        <v>n</v>
      </c>
      <c r="AO114" s="12" t="str">
        <f t="shared" si="50"/>
        <v>n</v>
      </c>
      <c r="AP114" s="12" t="str">
        <f t="shared" si="47"/>
        <v>n</v>
      </c>
      <c r="AQ114" s="12" t="str">
        <f t="shared" si="48"/>
        <v>n</v>
      </c>
      <c r="AR114" s="15">
        <v>5</v>
      </c>
      <c r="AS114" s="16">
        <v>5</v>
      </c>
      <c r="AT114" s="16" t="b">
        <f t="shared" si="24"/>
        <v>1</v>
      </c>
      <c r="AU114" s="12"/>
    </row>
    <row r="115" spans="1:47" ht="15.75" customHeight="1" x14ac:dyDescent="0.3">
      <c r="A115" s="12" t="s">
        <v>905</v>
      </c>
      <c r="B115" s="12" t="s">
        <v>505</v>
      </c>
      <c r="C115" s="17">
        <v>43983</v>
      </c>
      <c r="D115" s="12">
        <v>2020</v>
      </c>
      <c r="E115" s="12" t="s">
        <v>19</v>
      </c>
      <c r="F115" s="12" t="s">
        <v>955</v>
      </c>
      <c r="G115" s="18">
        <v>0.56944444444444442</v>
      </c>
      <c r="H115" s="18">
        <v>0.6381944444444444</v>
      </c>
      <c r="I115" s="19">
        <v>209</v>
      </c>
      <c r="J115" s="15" t="s">
        <v>1066</v>
      </c>
      <c r="K115" s="12" t="str">
        <f t="shared" si="27"/>
        <v>n</v>
      </c>
      <c r="L115" s="12" t="str">
        <f t="shared" si="28"/>
        <v>y</v>
      </c>
      <c r="M115" s="12" t="str">
        <f t="shared" si="29"/>
        <v>n</v>
      </c>
      <c r="N115" s="12" t="str">
        <f t="shared" si="30"/>
        <v>n</v>
      </c>
      <c r="O115" s="12" t="str">
        <f t="shared" si="31"/>
        <v>n</v>
      </c>
      <c r="P115" s="12" t="str">
        <f t="shared" si="32"/>
        <v>n</v>
      </c>
      <c r="Q115" s="12" t="str">
        <f t="shared" si="33"/>
        <v>n</v>
      </c>
      <c r="R115" s="12" t="str">
        <f t="shared" si="34"/>
        <v>n</v>
      </c>
      <c r="S115" s="15">
        <v>98</v>
      </c>
      <c r="T115" s="16">
        <v>98</v>
      </c>
      <c r="U115" s="16" t="b">
        <f t="shared" si="8"/>
        <v>1</v>
      </c>
      <c r="V115" s="15" t="s">
        <v>1066</v>
      </c>
      <c r="W115" s="12" t="str">
        <f t="shared" si="35"/>
        <v>n</v>
      </c>
      <c r="X115" s="12" t="str">
        <f t="shared" si="36"/>
        <v>y</v>
      </c>
      <c r="Y115" s="12" t="str">
        <f t="shared" si="37"/>
        <v>n</v>
      </c>
      <c r="Z115" s="12" t="str">
        <f t="shared" si="38"/>
        <v>n</v>
      </c>
      <c r="AA115" s="12" t="str">
        <f t="shared" si="39"/>
        <v>n</v>
      </c>
      <c r="AB115" s="12" t="str">
        <f t="shared" si="40"/>
        <v>n</v>
      </c>
      <c r="AC115" s="12" t="str">
        <f t="shared" si="41"/>
        <v>n</v>
      </c>
      <c r="AD115" s="12" t="str">
        <f t="shared" si="42"/>
        <v>n</v>
      </c>
      <c r="AE115" s="15">
        <v>55</v>
      </c>
      <c r="AF115" s="16">
        <v>55</v>
      </c>
      <c r="AG115" s="16">
        <v>-1</v>
      </c>
      <c r="AH115" s="16" t="b">
        <f t="shared" si="17"/>
        <v>1</v>
      </c>
      <c r="AI115" s="15" t="s">
        <v>1067</v>
      </c>
      <c r="AJ115" s="12" t="str">
        <f t="shared" si="43"/>
        <v>n</v>
      </c>
      <c r="AK115" s="12" t="str">
        <f t="shared" si="44"/>
        <v>y</v>
      </c>
      <c r="AL115" s="12" t="str">
        <f t="shared" si="45"/>
        <v>y</v>
      </c>
      <c r="AM115" s="12" t="str">
        <f t="shared" si="46"/>
        <v>n</v>
      </c>
      <c r="AN115" s="12" t="str">
        <f t="shared" si="49"/>
        <v>n</v>
      </c>
      <c r="AO115" s="12" t="str">
        <f t="shared" si="50"/>
        <v>n</v>
      </c>
      <c r="AP115" s="12" t="str">
        <f t="shared" si="47"/>
        <v>n</v>
      </c>
      <c r="AQ115" s="12" t="str">
        <f t="shared" si="48"/>
        <v>n</v>
      </c>
      <c r="AR115" s="15">
        <v>10</v>
      </c>
      <c r="AS115" s="16">
        <v>10</v>
      </c>
      <c r="AT115" s="16" t="b">
        <f t="shared" si="24"/>
        <v>1</v>
      </c>
      <c r="AU115" s="12"/>
    </row>
    <row r="116" spans="1:47" ht="15.75" customHeight="1" x14ac:dyDescent="0.3">
      <c r="A116" s="12" t="s">
        <v>905</v>
      </c>
      <c r="B116" s="12" t="s">
        <v>505</v>
      </c>
      <c r="C116" s="17">
        <v>43983</v>
      </c>
      <c r="D116" s="12">
        <v>2020</v>
      </c>
      <c r="E116" s="12" t="s">
        <v>19</v>
      </c>
      <c r="F116" s="12" t="s">
        <v>957</v>
      </c>
      <c r="G116" s="18">
        <v>0.56944444444444442</v>
      </c>
      <c r="H116" s="18">
        <v>0.6381944444444444</v>
      </c>
      <c r="I116" s="19">
        <v>210</v>
      </c>
      <c r="J116" s="15" t="s">
        <v>1066</v>
      </c>
      <c r="K116" s="12" t="str">
        <f t="shared" si="27"/>
        <v>n</v>
      </c>
      <c r="L116" s="12" t="str">
        <f t="shared" si="28"/>
        <v>y</v>
      </c>
      <c r="M116" s="12" t="str">
        <f t="shared" si="29"/>
        <v>n</v>
      </c>
      <c r="N116" s="12" t="str">
        <f t="shared" si="30"/>
        <v>n</v>
      </c>
      <c r="O116" s="12" t="str">
        <f t="shared" si="31"/>
        <v>n</v>
      </c>
      <c r="P116" s="12" t="str">
        <f t="shared" si="32"/>
        <v>n</v>
      </c>
      <c r="Q116" s="12" t="str">
        <f t="shared" si="33"/>
        <v>n</v>
      </c>
      <c r="R116" s="12" t="str">
        <f t="shared" si="34"/>
        <v>n</v>
      </c>
      <c r="S116" s="15">
        <v>98</v>
      </c>
      <c r="T116" s="16">
        <v>98</v>
      </c>
      <c r="U116" s="16" t="b">
        <f t="shared" si="8"/>
        <v>1</v>
      </c>
      <c r="V116" s="15" t="s">
        <v>1066</v>
      </c>
      <c r="W116" s="12" t="str">
        <f t="shared" si="35"/>
        <v>n</v>
      </c>
      <c r="X116" s="12" t="str">
        <f t="shared" si="36"/>
        <v>y</v>
      </c>
      <c r="Y116" s="12" t="str">
        <f t="shared" si="37"/>
        <v>n</v>
      </c>
      <c r="Z116" s="12" t="str">
        <f t="shared" si="38"/>
        <v>n</v>
      </c>
      <c r="AA116" s="12" t="str">
        <f t="shared" si="39"/>
        <v>n</v>
      </c>
      <c r="AB116" s="12" t="str">
        <f t="shared" si="40"/>
        <v>n</v>
      </c>
      <c r="AC116" s="12" t="str">
        <f t="shared" si="41"/>
        <v>n</v>
      </c>
      <c r="AD116" s="12" t="str">
        <f t="shared" si="42"/>
        <v>n</v>
      </c>
      <c r="AE116" s="15">
        <v>20</v>
      </c>
      <c r="AF116" s="16">
        <v>20</v>
      </c>
      <c r="AG116" s="16">
        <v>-1</v>
      </c>
      <c r="AH116" s="16" t="b">
        <f t="shared" si="17"/>
        <v>1</v>
      </c>
      <c r="AI116" s="15" t="s">
        <v>1067</v>
      </c>
      <c r="AJ116" s="12" t="str">
        <f t="shared" si="43"/>
        <v>n</v>
      </c>
      <c r="AK116" s="12" t="str">
        <f t="shared" si="44"/>
        <v>y</v>
      </c>
      <c r="AL116" s="12" t="str">
        <f t="shared" si="45"/>
        <v>y</v>
      </c>
      <c r="AM116" s="12" t="str">
        <f t="shared" si="46"/>
        <v>n</v>
      </c>
      <c r="AN116" s="12" t="str">
        <f t="shared" si="49"/>
        <v>n</v>
      </c>
      <c r="AO116" s="12" t="str">
        <f t="shared" si="50"/>
        <v>n</v>
      </c>
      <c r="AP116" s="12" t="str">
        <f t="shared" si="47"/>
        <v>n</v>
      </c>
      <c r="AQ116" s="12" t="str">
        <f t="shared" si="48"/>
        <v>n</v>
      </c>
      <c r="AR116" s="15">
        <v>10</v>
      </c>
      <c r="AS116" s="16">
        <v>10</v>
      </c>
      <c r="AT116" s="16" t="b">
        <f t="shared" si="24"/>
        <v>1</v>
      </c>
      <c r="AU116" s="12"/>
    </row>
    <row r="117" spans="1:47" ht="15.75" customHeight="1" x14ac:dyDescent="0.3">
      <c r="A117" s="12" t="s">
        <v>905</v>
      </c>
      <c r="B117" s="12" t="s">
        <v>505</v>
      </c>
      <c r="C117" s="17">
        <v>43983</v>
      </c>
      <c r="D117" s="12">
        <v>2020</v>
      </c>
      <c r="E117" s="12" t="s">
        <v>19</v>
      </c>
      <c r="F117" s="12" t="s">
        <v>959</v>
      </c>
      <c r="G117" s="18">
        <v>0.56944444444444442</v>
      </c>
      <c r="H117" s="18">
        <v>0.6381944444444444</v>
      </c>
      <c r="I117" s="19">
        <v>218</v>
      </c>
      <c r="J117" s="15" t="s">
        <v>1066</v>
      </c>
      <c r="K117" s="12" t="str">
        <f t="shared" si="27"/>
        <v>n</v>
      </c>
      <c r="L117" s="12" t="str">
        <f t="shared" si="28"/>
        <v>y</v>
      </c>
      <c r="M117" s="12" t="str">
        <f t="shared" si="29"/>
        <v>n</v>
      </c>
      <c r="N117" s="12" t="str">
        <f t="shared" si="30"/>
        <v>n</v>
      </c>
      <c r="O117" s="12" t="str">
        <f t="shared" si="31"/>
        <v>n</v>
      </c>
      <c r="P117" s="12" t="str">
        <f t="shared" si="32"/>
        <v>n</v>
      </c>
      <c r="Q117" s="12" t="str">
        <f t="shared" si="33"/>
        <v>n</v>
      </c>
      <c r="R117" s="12" t="str">
        <f t="shared" si="34"/>
        <v>n</v>
      </c>
      <c r="S117" s="15">
        <v>98</v>
      </c>
      <c r="T117" s="16">
        <v>98</v>
      </c>
      <c r="U117" s="16" t="b">
        <f t="shared" si="8"/>
        <v>1</v>
      </c>
      <c r="V117" s="15" t="s">
        <v>1066</v>
      </c>
      <c r="W117" s="12" t="str">
        <f t="shared" si="35"/>
        <v>n</v>
      </c>
      <c r="X117" s="12" t="str">
        <f t="shared" si="36"/>
        <v>y</v>
      </c>
      <c r="Y117" s="12" t="str">
        <f t="shared" si="37"/>
        <v>n</v>
      </c>
      <c r="Z117" s="12" t="str">
        <f t="shared" si="38"/>
        <v>n</v>
      </c>
      <c r="AA117" s="12" t="str">
        <f t="shared" si="39"/>
        <v>n</v>
      </c>
      <c r="AB117" s="12" t="str">
        <f t="shared" si="40"/>
        <v>n</v>
      </c>
      <c r="AC117" s="12" t="str">
        <f t="shared" si="41"/>
        <v>n</v>
      </c>
      <c r="AD117" s="12" t="str">
        <f t="shared" si="42"/>
        <v>n</v>
      </c>
      <c r="AE117" s="15">
        <v>60</v>
      </c>
      <c r="AF117" s="16">
        <v>60</v>
      </c>
      <c r="AG117" s="16">
        <v>-1</v>
      </c>
      <c r="AH117" s="16" t="b">
        <f t="shared" si="17"/>
        <v>1</v>
      </c>
      <c r="AI117" s="15" t="s">
        <v>1067</v>
      </c>
      <c r="AJ117" s="12" t="str">
        <f t="shared" si="43"/>
        <v>n</v>
      </c>
      <c r="AK117" s="12" t="str">
        <f t="shared" si="44"/>
        <v>y</v>
      </c>
      <c r="AL117" s="12" t="str">
        <f t="shared" si="45"/>
        <v>y</v>
      </c>
      <c r="AM117" s="12" t="str">
        <f t="shared" si="46"/>
        <v>n</v>
      </c>
      <c r="AN117" s="12" t="str">
        <f t="shared" si="49"/>
        <v>n</v>
      </c>
      <c r="AO117" s="12" t="str">
        <f t="shared" si="50"/>
        <v>n</v>
      </c>
      <c r="AP117" s="12" t="str">
        <f t="shared" si="47"/>
        <v>n</v>
      </c>
      <c r="AQ117" s="12" t="str">
        <f t="shared" si="48"/>
        <v>n</v>
      </c>
      <c r="AR117" s="15">
        <v>5</v>
      </c>
      <c r="AS117" s="16">
        <v>5</v>
      </c>
      <c r="AT117" s="16" t="b">
        <f t="shared" si="24"/>
        <v>1</v>
      </c>
      <c r="AU117" s="12" t="s">
        <v>1033</v>
      </c>
    </row>
    <row r="118" spans="1:47" ht="15.75" customHeight="1" x14ac:dyDescent="0.3">
      <c r="A118" s="12" t="s">
        <v>905</v>
      </c>
      <c r="B118" s="12" t="s">
        <v>505</v>
      </c>
      <c r="C118" s="17">
        <v>43983</v>
      </c>
      <c r="D118" s="12">
        <v>2020</v>
      </c>
      <c r="E118" s="12" t="s">
        <v>19</v>
      </c>
      <c r="F118" s="12" t="s">
        <v>962</v>
      </c>
      <c r="G118" s="18">
        <v>0.56944444444444442</v>
      </c>
      <c r="H118" s="18">
        <v>0.6381944444444444</v>
      </c>
      <c r="I118" s="19">
        <v>211</v>
      </c>
      <c r="J118" s="15" t="s">
        <v>1066</v>
      </c>
      <c r="K118" s="12" t="str">
        <f t="shared" si="27"/>
        <v>n</v>
      </c>
      <c r="L118" s="12" t="str">
        <f t="shared" si="28"/>
        <v>y</v>
      </c>
      <c r="M118" s="12" t="str">
        <f t="shared" si="29"/>
        <v>n</v>
      </c>
      <c r="N118" s="12" t="str">
        <f t="shared" si="30"/>
        <v>n</v>
      </c>
      <c r="O118" s="12" t="str">
        <f t="shared" si="31"/>
        <v>n</v>
      </c>
      <c r="P118" s="12" t="str">
        <f t="shared" si="32"/>
        <v>n</v>
      </c>
      <c r="Q118" s="12" t="str">
        <f t="shared" si="33"/>
        <v>n</v>
      </c>
      <c r="R118" s="12" t="str">
        <f t="shared" si="34"/>
        <v>n</v>
      </c>
      <c r="S118" s="15">
        <v>95</v>
      </c>
      <c r="T118" s="16">
        <v>95</v>
      </c>
      <c r="U118" s="16" t="b">
        <f t="shared" si="8"/>
        <v>1</v>
      </c>
      <c r="V118" s="15" t="s">
        <v>1066</v>
      </c>
      <c r="W118" s="12" t="str">
        <f t="shared" si="35"/>
        <v>n</v>
      </c>
      <c r="X118" s="12" t="str">
        <f t="shared" si="36"/>
        <v>y</v>
      </c>
      <c r="Y118" s="12" t="str">
        <f t="shared" si="37"/>
        <v>n</v>
      </c>
      <c r="Z118" s="12" t="str">
        <f t="shared" si="38"/>
        <v>n</v>
      </c>
      <c r="AA118" s="12" t="str">
        <f t="shared" si="39"/>
        <v>n</v>
      </c>
      <c r="AB118" s="12" t="str">
        <f t="shared" si="40"/>
        <v>n</v>
      </c>
      <c r="AC118" s="12" t="str">
        <f t="shared" si="41"/>
        <v>n</v>
      </c>
      <c r="AD118" s="12" t="str">
        <f t="shared" si="42"/>
        <v>n</v>
      </c>
      <c r="AE118" s="15">
        <v>15</v>
      </c>
      <c r="AF118" s="16">
        <v>15</v>
      </c>
      <c r="AG118" s="16">
        <v>-1</v>
      </c>
      <c r="AH118" s="16" t="b">
        <f t="shared" si="17"/>
        <v>1</v>
      </c>
      <c r="AI118" s="15" t="s">
        <v>1067</v>
      </c>
      <c r="AJ118" s="12" t="str">
        <f t="shared" si="43"/>
        <v>n</v>
      </c>
      <c r="AK118" s="12" t="str">
        <f t="shared" si="44"/>
        <v>y</v>
      </c>
      <c r="AL118" s="12" t="str">
        <f t="shared" si="45"/>
        <v>y</v>
      </c>
      <c r="AM118" s="12" t="str">
        <f t="shared" si="46"/>
        <v>n</v>
      </c>
      <c r="AN118" s="12" t="str">
        <f t="shared" si="49"/>
        <v>n</v>
      </c>
      <c r="AO118" s="12" t="str">
        <f t="shared" si="50"/>
        <v>n</v>
      </c>
      <c r="AP118" s="12" t="str">
        <f t="shared" si="47"/>
        <v>n</v>
      </c>
      <c r="AQ118" s="12" t="str">
        <f t="shared" si="48"/>
        <v>n</v>
      </c>
      <c r="AR118" s="15">
        <v>5</v>
      </c>
      <c r="AS118" s="16">
        <v>5</v>
      </c>
      <c r="AT118" s="16" t="b">
        <f t="shared" si="24"/>
        <v>1</v>
      </c>
      <c r="AU118" s="12"/>
    </row>
    <row r="119" spans="1:47" ht="15.75" customHeight="1" x14ac:dyDescent="0.3">
      <c r="A119" s="12" t="s">
        <v>905</v>
      </c>
      <c r="B119" s="12" t="s">
        <v>505</v>
      </c>
      <c r="C119" s="17">
        <v>43983</v>
      </c>
      <c r="D119" s="12">
        <v>2020</v>
      </c>
      <c r="E119" s="12" t="s">
        <v>19</v>
      </c>
      <c r="F119" s="12" t="s">
        <v>964</v>
      </c>
      <c r="G119" s="18">
        <v>0.56944444444444442</v>
      </c>
      <c r="H119" s="18">
        <v>0.6381944444444444</v>
      </c>
      <c r="I119" s="19">
        <v>212</v>
      </c>
      <c r="J119" s="15" t="s">
        <v>1066</v>
      </c>
      <c r="K119" s="12" t="str">
        <f t="shared" si="27"/>
        <v>n</v>
      </c>
      <c r="L119" s="12" t="str">
        <f t="shared" si="28"/>
        <v>y</v>
      </c>
      <c r="M119" s="12" t="str">
        <f t="shared" si="29"/>
        <v>n</v>
      </c>
      <c r="N119" s="12" t="str">
        <f t="shared" si="30"/>
        <v>n</v>
      </c>
      <c r="O119" s="12" t="str">
        <f t="shared" si="31"/>
        <v>n</v>
      </c>
      <c r="P119" s="12" t="str">
        <f t="shared" si="32"/>
        <v>n</v>
      </c>
      <c r="Q119" s="12" t="str">
        <f t="shared" si="33"/>
        <v>n</v>
      </c>
      <c r="R119" s="12" t="str">
        <f t="shared" si="34"/>
        <v>n</v>
      </c>
      <c r="S119" s="15">
        <v>95</v>
      </c>
      <c r="T119" s="16">
        <v>95</v>
      </c>
      <c r="U119" s="16" t="b">
        <f t="shared" si="8"/>
        <v>1</v>
      </c>
      <c r="V119" s="15" t="s">
        <v>1066</v>
      </c>
      <c r="W119" s="12" t="str">
        <f t="shared" si="35"/>
        <v>n</v>
      </c>
      <c r="X119" s="12" t="str">
        <f t="shared" si="36"/>
        <v>y</v>
      </c>
      <c r="Y119" s="12" t="str">
        <f t="shared" si="37"/>
        <v>n</v>
      </c>
      <c r="Z119" s="12" t="str">
        <f t="shared" si="38"/>
        <v>n</v>
      </c>
      <c r="AA119" s="12" t="str">
        <f t="shared" si="39"/>
        <v>n</v>
      </c>
      <c r="AB119" s="12" t="str">
        <f t="shared" si="40"/>
        <v>n</v>
      </c>
      <c r="AC119" s="12" t="str">
        <f t="shared" si="41"/>
        <v>n</v>
      </c>
      <c r="AD119" s="12" t="str">
        <f t="shared" si="42"/>
        <v>n</v>
      </c>
      <c r="AE119" s="15">
        <v>25</v>
      </c>
      <c r="AF119" s="16">
        <v>25</v>
      </c>
      <c r="AG119" s="16">
        <v>-1</v>
      </c>
      <c r="AH119" s="16" t="b">
        <f t="shared" si="17"/>
        <v>1</v>
      </c>
      <c r="AI119" s="15" t="s">
        <v>1067</v>
      </c>
      <c r="AJ119" s="12" t="str">
        <f t="shared" si="43"/>
        <v>n</v>
      </c>
      <c r="AK119" s="12" t="str">
        <f t="shared" si="44"/>
        <v>y</v>
      </c>
      <c r="AL119" s="12" t="str">
        <f t="shared" si="45"/>
        <v>y</v>
      </c>
      <c r="AM119" s="12" t="str">
        <f t="shared" si="46"/>
        <v>n</v>
      </c>
      <c r="AN119" s="12" t="str">
        <f t="shared" si="49"/>
        <v>n</v>
      </c>
      <c r="AO119" s="12" t="str">
        <f t="shared" si="50"/>
        <v>n</v>
      </c>
      <c r="AP119" s="12" t="str">
        <f t="shared" si="47"/>
        <v>n</v>
      </c>
      <c r="AQ119" s="12" t="str">
        <f t="shared" si="48"/>
        <v>n</v>
      </c>
      <c r="AR119" s="15">
        <v>5</v>
      </c>
      <c r="AS119" s="16">
        <v>5</v>
      </c>
      <c r="AT119" s="16" t="b">
        <f t="shared" si="24"/>
        <v>1</v>
      </c>
      <c r="AU119" s="12"/>
    </row>
    <row r="120" spans="1:47" ht="15.75" customHeight="1" x14ac:dyDescent="0.3">
      <c r="A120" s="12" t="s">
        <v>905</v>
      </c>
      <c r="B120" s="12" t="s">
        <v>505</v>
      </c>
      <c r="C120" s="17">
        <v>43983</v>
      </c>
      <c r="D120" s="12">
        <v>2020</v>
      </c>
      <c r="E120" s="12" t="s">
        <v>19</v>
      </c>
      <c r="F120" s="12" t="s">
        <v>967</v>
      </c>
      <c r="G120" s="18">
        <v>0.56944444444444442</v>
      </c>
      <c r="H120" s="18">
        <v>0.6381944444444444</v>
      </c>
      <c r="I120" s="12"/>
      <c r="J120" s="15" t="s">
        <v>1066</v>
      </c>
      <c r="K120" s="12" t="str">
        <f t="shared" si="27"/>
        <v>n</v>
      </c>
      <c r="L120" s="12" t="str">
        <f t="shared" si="28"/>
        <v>y</v>
      </c>
      <c r="M120" s="12" t="str">
        <f t="shared" si="29"/>
        <v>n</v>
      </c>
      <c r="N120" s="12" t="str">
        <f t="shared" si="30"/>
        <v>n</v>
      </c>
      <c r="O120" s="12" t="str">
        <f t="shared" si="31"/>
        <v>n</v>
      </c>
      <c r="P120" s="12" t="str">
        <f t="shared" si="32"/>
        <v>n</v>
      </c>
      <c r="Q120" s="12" t="str">
        <f t="shared" si="33"/>
        <v>n</v>
      </c>
      <c r="R120" s="12" t="str">
        <f t="shared" si="34"/>
        <v>n</v>
      </c>
      <c r="S120" s="15">
        <v>50</v>
      </c>
      <c r="T120" s="16">
        <v>50</v>
      </c>
      <c r="U120" s="16" t="b">
        <f t="shared" si="8"/>
        <v>1</v>
      </c>
      <c r="V120" s="15" t="s">
        <v>1066</v>
      </c>
      <c r="W120" s="12" t="str">
        <f t="shared" si="35"/>
        <v>n</v>
      </c>
      <c r="X120" s="12" t="str">
        <f t="shared" si="36"/>
        <v>y</v>
      </c>
      <c r="Y120" s="12" t="str">
        <f t="shared" si="37"/>
        <v>n</v>
      </c>
      <c r="Z120" s="12" t="str">
        <f t="shared" si="38"/>
        <v>n</v>
      </c>
      <c r="AA120" s="12" t="str">
        <f t="shared" si="39"/>
        <v>n</v>
      </c>
      <c r="AB120" s="12" t="str">
        <f t="shared" si="40"/>
        <v>n</v>
      </c>
      <c r="AC120" s="12" t="str">
        <f t="shared" si="41"/>
        <v>n</v>
      </c>
      <c r="AD120" s="12" t="str">
        <f t="shared" si="42"/>
        <v>n</v>
      </c>
      <c r="AE120" s="15">
        <v>60</v>
      </c>
      <c r="AF120" s="16">
        <v>60</v>
      </c>
      <c r="AG120" s="16">
        <v>-1</v>
      </c>
      <c r="AH120" s="16" t="b">
        <f t="shared" si="17"/>
        <v>1</v>
      </c>
      <c r="AI120" s="15" t="s">
        <v>1067</v>
      </c>
      <c r="AJ120" s="12" t="str">
        <f t="shared" si="43"/>
        <v>n</v>
      </c>
      <c r="AK120" s="12" t="str">
        <f t="shared" si="44"/>
        <v>y</v>
      </c>
      <c r="AL120" s="12" t="str">
        <f t="shared" si="45"/>
        <v>y</v>
      </c>
      <c r="AM120" s="12" t="str">
        <f t="shared" si="46"/>
        <v>n</v>
      </c>
      <c r="AN120" s="12" t="str">
        <f t="shared" si="49"/>
        <v>n</v>
      </c>
      <c r="AO120" s="12" t="str">
        <f t="shared" si="50"/>
        <v>n</v>
      </c>
      <c r="AP120" s="12" t="str">
        <f t="shared" si="47"/>
        <v>n</v>
      </c>
      <c r="AQ120" s="12" t="str">
        <f t="shared" si="48"/>
        <v>n</v>
      </c>
      <c r="AR120" s="15">
        <v>5</v>
      </c>
      <c r="AS120" s="16">
        <v>5</v>
      </c>
      <c r="AT120" s="16" t="b">
        <f t="shared" si="24"/>
        <v>1</v>
      </c>
      <c r="AU120" s="12" t="s">
        <v>1037</v>
      </c>
    </row>
    <row r="121" spans="1:47" ht="15.75" customHeight="1" x14ac:dyDescent="0.3">
      <c r="A121" s="12" t="s">
        <v>905</v>
      </c>
      <c r="B121" s="12" t="s">
        <v>505</v>
      </c>
      <c r="C121" s="17">
        <v>43983</v>
      </c>
      <c r="D121" s="12">
        <v>2020</v>
      </c>
      <c r="E121" s="12" t="s">
        <v>19</v>
      </c>
      <c r="F121" s="12" t="s">
        <v>970</v>
      </c>
      <c r="G121" s="18">
        <v>0.56944444444444442</v>
      </c>
      <c r="H121" s="18">
        <v>0.6381944444444444</v>
      </c>
      <c r="I121" s="12"/>
      <c r="J121" s="15" t="s">
        <v>1066</v>
      </c>
      <c r="K121" s="12" t="str">
        <f t="shared" si="27"/>
        <v>n</v>
      </c>
      <c r="L121" s="12" t="str">
        <f t="shared" si="28"/>
        <v>y</v>
      </c>
      <c r="M121" s="12" t="str">
        <f t="shared" si="29"/>
        <v>n</v>
      </c>
      <c r="N121" s="12" t="str">
        <f t="shared" si="30"/>
        <v>n</v>
      </c>
      <c r="O121" s="12" t="str">
        <f t="shared" si="31"/>
        <v>n</v>
      </c>
      <c r="P121" s="12" t="str">
        <f t="shared" si="32"/>
        <v>n</v>
      </c>
      <c r="Q121" s="12" t="str">
        <f t="shared" si="33"/>
        <v>n</v>
      </c>
      <c r="R121" s="12" t="str">
        <f t="shared" si="34"/>
        <v>n</v>
      </c>
      <c r="S121" s="15">
        <v>98</v>
      </c>
      <c r="T121" s="16">
        <v>98</v>
      </c>
      <c r="U121" s="16" t="b">
        <f t="shared" si="8"/>
        <v>1</v>
      </c>
      <c r="V121" s="15" t="s">
        <v>1066</v>
      </c>
      <c r="W121" s="12" t="str">
        <f t="shared" si="35"/>
        <v>n</v>
      </c>
      <c r="X121" s="12" t="str">
        <f t="shared" si="36"/>
        <v>y</v>
      </c>
      <c r="Y121" s="12" t="str">
        <f t="shared" si="37"/>
        <v>n</v>
      </c>
      <c r="Z121" s="12" t="str">
        <f t="shared" si="38"/>
        <v>n</v>
      </c>
      <c r="AA121" s="12" t="str">
        <f t="shared" si="39"/>
        <v>n</v>
      </c>
      <c r="AB121" s="12" t="str">
        <f t="shared" si="40"/>
        <v>n</v>
      </c>
      <c r="AC121" s="12" t="str">
        <f t="shared" si="41"/>
        <v>n</v>
      </c>
      <c r="AD121" s="12" t="str">
        <f t="shared" si="42"/>
        <v>n</v>
      </c>
      <c r="AE121" s="15">
        <v>20</v>
      </c>
      <c r="AF121" s="16">
        <v>20</v>
      </c>
      <c r="AG121" s="16">
        <v>-1</v>
      </c>
      <c r="AH121" s="16" t="b">
        <f t="shared" si="17"/>
        <v>1</v>
      </c>
      <c r="AI121" s="15" t="s">
        <v>1075</v>
      </c>
      <c r="AJ121" s="12" t="str">
        <f t="shared" si="43"/>
        <v>n</v>
      </c>
      <c r="AK121" s="12" t="str">
        <f t="shared" si="44"/>
        <v>n</v>
      </c>
      <c r="AL121" s="12" t="str">
        <f t="shared" si="45"/>
        <v>y</v>
      </c>
      <c r="AM121" s="12" t="str">
        <f t="shared" si="46"/>
        <v>n</v>
      </c>
      <c r="AN121" s="12" t="str">
        <f t="shared" si="49"/>
        <v>n</v>
      </c>
      <c r="AO121" s="12" t="str">
        <f t="shared" si="50"/>
        <v>n</v>
      </c>
      <c r="AP121" s="12" t="str">
        <f t="shared" si="47"/>
        <v>n</v>
      </c>
      <c r="AQ121" s="12" t="str">
        <f t="shared" si="48"/>
        <v>n</v>
      </c>
      <c r="AR121" s="15">
        <v>0</v>
      </c>
      <c r="AS121" s="16">
        <v>0</v>
      </c>
      <c r="AT121" s="16" t="b">
        <f t="shared" si="24"/>
        <v>1</v>
      </c>
      <c r="AU121" s="12"/>
    </row>
    <row r="122" spans="1:47" ht="15.75" customHeight="1" x14ac:dyDescent="0.3">
      <c r="A122" s="12" t="s">
        <v>905</v>
      </c>
      <c r="B122" s="12" t="s">
        <v>505</v>
      </c>
      <c r="C122" s="17">
        <v>43983</v>
      </c>
      <c r="D122" s="12">
        <v>2020</v>
      </c>
      <c r="E122" s="12" t="s">
        <v>19</v>
      </c>
      <c r="F122" s="12" t="s">
        <v>972</v>
      </c>
      <c r="G122" s="18">
        <v>0.56944444444444442</v>
      </c>
      <c r="H122" s="18">
        <v>0.6381944444444444</v>
      </c>
      <c r="I122" s="19">
        <v>206</v>
      </c>
      <c r="J122" s="15" t="s">
        <v>1066</v>
      </c>
      <c r="K122" s="12" t="str">
        <f t="shared" si="27"/>
        <v>n</v>
      </c>
      <c r="L122" s="12" t="str">
        <f t="shared" si="28"/>
        <v>y</v>
      </c>
      <c r="M122" s="12" t="str">
        <f t="shared" si="29"/>
        <v>n</v>
      </c>
      <c r="N122" s="12" t="str">
        <f t="shared" si="30"/>
        <v>n</v>
      </c>
      <c r="O122" s="12" t="str">
        <f t="shared" si="31"/>
        <v>n</v>
      </c>
      <c r="P122" s="12" t="str">
        <f t="shared" si="32"/>
        <v>n</v>
      </c>
      <c r="Q122" s="12" t="str">
        <f t="shared" si="33"/>
        <v>n</v>
      </c>
      <c r="R122" s="12" t="str">
        <f t="shared" si="34"/>
        <v>n</v>
      </c>
      <c r="S122" s="15">
        <v>98</v>
      </c>
      <c r="T122" s="16">
        <v>98</v>
      </c>
      <c r="U122" s="16" t="b">
        <f t="shared" si="8"/>
        <v>1</v>
      </c>
      <c r="V122" s="15" t="s">
        <v>1066</v>
      </c>
      <c r="W122" s="12" t="str">
        <f t="shared" si="35"/>
        <v>n</v>
      </c>
      <c r="X122" s="12" t="str">
        <f t="shared" si="36"/>
        <v>y</v>
      </c>
      <c r="Y122" s="12" t="str">
        <f t="shared" si="37"/>
        <v>n</v>
      </c>
      <c r="Z122" s="12" t="str">
        <f t="shared" si="38"/>
        <v>n</v>
      </c>
      <c r="AA122" s="12" t="str">
        <f t="shared" si="39"/>
        <v>n</v>
      </c>
      <c r="AB122" s="12" t="str">
        <f t="shared" si="40"/>
        <v>n</v>
      </c>
      <c r="AC122" s="12" t="str">
        <f t="shared" si="41"/>
        <v>n</v>
      </c>
      <c r="AD122" s="12" t="str">
        <f t="shared" si="42"/>
        <v>n</v>
      </c>
      <c r="AE122" s="15">
        <v>35</v>
      </c>
      <c r="AF122" s="16">
        <v>35</v>
      </c>
      <c r="AG122" s="16">
        <v>-1</v>
      </c>
      <c r="AH122" s="16" t="b">
        <f t="shared" si="17"/>
        <v>1</v>
      </c>
      <c r="AI122" s="15" t="s">
        <v>1075</v>
      </c>
      <c r="AJ122" s="12" t="str">
        <f t="shared" si="43"/>
        <v>n</v>
      </c>
      <c r="AK122" s="12" t="str">
        <f t="shared" si="44"/>
        <v>n</v>
      </c>
      <c r="AL122" s="12" t="str">
        <f t="shared" si="45"/>
        <v>y</v>
      </c>
      <c r="AM122" s="12" t="str">
        <f t="shared" si="46"/>
        <v>n</v>
      </c>
      <c r="AN122" s="12" t="str">
        <f t="shared" si="49"/>
        <v>n</v>
      </c>
      <c r="AO122" s="12" t="str">
        <f t="shared" si="50"/>
        <v>n</v>
      </c>
      <c r="AP122" s="12" t="str">
        <f t="shared" si="47"/>
        <v>n</v>
      </c>
      <c r="AQ122" s="12" t="str">
        <f t="shared" si="48"/>
        <v>n</v>
      </c>
      <c r="AR122" s="15">
        <v>0</v>
      </c>
      <c r="AS122" s="16">
        <v>0</v>
      </c>
      <c r="AT122" s="16" t="b">
        <f t="shared" si="24"/>
        <v>1</v>
      </c>
      <c r="AU122" s="12" t="s">
        <v>1040</v>
      </c>
    </row>
    <row r="123" spans="1:47" ht="15.75" customHeight="1" x14ac:dyDescent="0.3">
      <c r="A123" s="12" t="s">
        <v>905</v>
      </c>
      <c r="B123" s="12" t="s">
        <v>505</v>
      </c>
      <c r="C123" s="17">
        <v>43983</v>
      </c>
      <c r="D123" s="12">
        <v>2020</v>
      </c>
      <c r="E123" s="12" t="s">
        <v>19</v>
      </c>
      <c r="F123" s="12" t="s">
        <v>975</v>
      </c>
      <c r="G123" s="18">
        <v>0.56944444444444442</v>
      </c>
      <c r="H123" s="18">
        <v>0.6381944444444444</v>
      </c>
      <c r="I123" s="19">
        <v>205</v>
      </c>
      <c r="J123" s="15" t="s">
        <v>1066</v>
      </c>
      <c r="K123" s="12" t="str">
        <f t="shared" si="27"/>
        <v>n</v>
      </c>
      <c r="L123" s="12" t="str">
        <f t="shared" si="28"/>
        <v>y</v>
      </c>
      <c r="M123" s="12" t="str">
        <f t="shared" si="29"/>
        <v>n</v>
      </c>
      <c r="N123" s="12" t="str">
        <f t="shared" si="30"/>
        <v>n</v>
      </c>
      <c r="O123" s="12" t="str">
        <f t="shared" si="31"/>
        <v>n</v>
      </c>
      <c r="P123" s="12" t="str">
        <f t="shared" si="32"/>
        <v>n</v>
      </c>
      <c r="Q123" s="12" t="str">
        <f t="shared" si="33"/>
        <v>n</v>
      </c>
      <c r="R123" s="12" t="str">
        <f t="shared" si="34"/>
        <v>n</v>
      </c>
      <c r="S123" s="15">
        <v>98</v>
      </c>
      <c r="T123" s="16">
        <v>98</v>
      </c>
      <c r="U123" s="16" t="b">
        <f t="shared" si="8"/>
        <v>1</v>
      </c>
      <c r="V123" s="15" t="s">
        <v>1066</v>
      </c>
      <c r="W123" s="12" t="str">
        <f t="shared" si="35"/>
        <v>n</v>
      </c>
      <c r="X123" s="12" t="str">
        <f t="shared" si="36"/>
        <v>y</v>
      </c>
      <c r="Y123" s="12" t="str">
        <f t="shared" si="37"/>
        <v>n</v>
      </c>
      <c r="Z123" s="12" t="str">
        <f t="shared" si="38"/>
        <v>n</v>
      </c>
      <c r="AA123" s="12" t="str">
        <f t="shared" si="39"/>
        <v>n</v>
      </c>
      <c r="AB123" s="12" t="str">
        <f t="shared" si="40"/>
        <v>n</v>
      </c>
      <c r="AC123" s="12" t="str">
        <f t="shared" si="41"/>
        <v>n</v>
      </c>
      <c r="AD123" s="12" t="str">
        <f t="shared" si="42"/>
        <v>n</v>
      </c>
      <c r="AE123" s="15">
        <v>20</v>
      </c>
      <c r="AF123" s="16">
        <v>20</v>
      </c>
      <c r="AG123" s="16">
        <v>-1</v>
      </c>
      <c r="AH123" s="16" t="b">
        <f t="shared" si="17"/>
        <v>1</v>
      </c>
      <c r="AI123" s="15" t="s">
        <v>1075</v>
      </c>
      <c r="AJ123" s="12" t="str">
        <f t="shared" si="43"/>
        <v>n</v>
      </c>
      <c r="AK123" s="12" t="str">
        <f t="shared" si="44"/>
        <v>n</v>
      </c>
      <c r="AL123" s="12" t="str">
        <f t="shared" si="45"/>
        <v>y</v>
      </c>
      <c r="AM123" s="12" t="str">
        <f t="shared" si="46"/>
        <v>n</v>
      </c>
      <c r="AN123" s="12" t="str">
        <f t="shared" si="49"/>
        <v>n</v>
      </c>
      <c r="AO123" s="12" t="str">
        <f t="shared" si="50"/>
        <v>n</v>
      </c>
      <c r="AP123" s="12" t="str">
        <f t="shared" si="47"/>
        <v>n</v>
      </c>
      <c r="AQ123" s="12" t="str">
        <f t="shared" si="48"/>
        <v>n</v>
      </c>
      <c r="AR123" s="15">
        <v>20</v>
      </c>
      <c r="AS123" s="16">
        <v>20</v>
      </c>
      <c r="AT123" s="16" t="b">
        <f t="shared" si="24"/>
        <v>1</v>
      </c>
      <c r="AU123" s="12"/>
    </row>
    <row r="124" spans="1:47" ht="15.75" customHeight="1" x14ac:dyDescent="0.3">
      <c r="A124" s="12" t="s">
        <v>905</v>
      </c>
      <c r="B124" s="12" t="s">
        <v>505</v>
      </c>
      <c r="C124" s="17">
        <v>43983</v>
      </c>
      <c r="D124" s="12">
        <v>2020</v>
      </c>
      <c r="E124" s="12" t="s">
        <v>19</v>
      </c>
      <c r="F124" s="12" t="s">
        <v>977</v>
      </c>
      <c r="G124" s="18">
        <v>0.56944444444444442</v>
      </c>
      <c r="H124" s="18">
        <v>0.6381944444444444</v>
      </c>
      <c r="I124" s="19">
        <v>204</v>
      </c>
      <c r="J124" s="15" t="s">
        <v>1066</v>
      </c>
      <c r="K124" s="12" t="str">
        <f t="shared" si="27"/>
        <v>n</v>
      </c>
      <c r="L124" s="12" t="str">
        <f t="shared" si="28"/>
        <v>y</v>
      </c>
      <c r="M124" s="12" t="str">
        <f t="shared" si="29"/>
        <v>n</v>
      </c>
      <c r="N124" s="12" t="str">
        <f t="shared" si="30"/>
        <v>n</v>
      </c>
      <c r="O124" s="12" t="str">
        <f t="shared" si="31"/>
        <v>n</v>
      </c>
      <c r="P124" s="12" t="str">
        <f t="shared" si="32"/>
        <v>n</v>
      </c>
      <c r="Q124" s="12" t="str">
        <f t="shared" si="33"/>
        <v>n</v>
      </c>
      <c r="R124" s="12" t="str">
        <f t="shared" si="34"/>
        <v>n</v>
      </c>
      <c r="S124" s="15">
        <v>95</v>
      </c>
      <c r="T124" s="16">
        <v>95</v>
      </c>
      <c r="U124" s="16" t="b">
        <f t="shared" si="8"/>
        <v>1</v>
      </c>
      <c r="V124" s="15" t="s">
        <v>1066</v>
      </c>
      <c r="W124" s="12" t="str">
        <f t="shared" si="35"/>
        <v>n</v>
      </c>
      <c r="X124" s="12" t="str">
        <f t="shared" si="36"/>
        <v>y</v>
      </c>
      <c r="Y124" s="12" t="str">
        <f t="shared" si="37"/>
        <v>n</v>
      </c>
      <c r="Z124" s="12" t="str">
        <f t="shared" si="38"/>
        <v>n</v>
      </c>
      <c r="AA124" s="12" t="str">
        <f t="shared" si="39"/>
        <v>n</v>
      </c>
      <c r="AB124" s="12" t="str">
        <f t="shared" si="40"/>
        <v>n</v>
      </c>
      <c r="AC124" s="12" t="str">
        <f t="shared" si="41"/>
        <v>n</v>
      </c>
      <c r="AD124" s="12" t="str">
        <f t="shared" si="42"/>
        <v>n</v>
      </c>
      <c r="AE124" s="15">
        <v>40</v>
      </c>
      <c r="AF124" s="16">
        <v>40</v>
      </c>
      <c r="AG124" s="16">
        <v>-1</v>
      </c>
      <c r="AH124" s="16" t="b">
        <f t="shared" si="17"/>
        <v>1</v>
      </c>
      <c r="AI124" s="15" t="s">
        <v>1075</v>
      </c>
      <c r="AJ124" s="12" t="str">
        <f t="shared" si="43"/>
        <v>n</v>
      </c>
      <c r="AK124" s="12" t="str">
        <f t="shared" si="44"/>
        <v>n</v>
      </c>
      <c r="AL124" s="12" t="str">
        <f t="shared" si="45"/>
        <v>y</v>
      </c>
      <c r="AM124" s="12" t="str">
        <f t="shared" si="46"/>
        <v>n</v>
      </c>
      <c r="AN124" s="12" t="str">
        <f t="shared" si="49"/>
        <v>n</v>
      </c>
      <c r="AO124" s="12" t="str">
        <f t="shared" si="50"/>
        <v>n</v>
      </c>
      <c r="AP124" s="12" t="str">
        <f t="shared" si="47"/>
        <v>n</v>
      </c>
      <c r="AQ124" s="12" t="str">
        <f t="shared" si="48"/>
        <v>n</v>
      </c>
      <c r="AR124" s="15">
        <v>5</v>
      </c>
      <c r="AS124" s="16">
        <v>5</v>
      </c>
      <c r="AT124" s="16" t="b">
        <f t="shared" si="24"/>
        <v>1</v>
      </c>
      <c r="AU124" s="12"/>
    </row>
    <row r="125" spans="1:47" ht="15.75" customHeight="1" x14ac:dyDescent="0.3">
      <c r="A125" s="12" t="s">
        <v>905</v>
      </c>
      <c r="B125" s="12" t="s">
        <v>505</v>
      </c>
      <c r="C125" s="17">
        <v>43983</v>
      </c>
      <c r="D125" s="12">
        <v>2020</v>
      </c>
      <c r="E125" s="12" t="s">
        <v>19</v>
      </c>
      <c r="F125" s="12" t="s">
        <v>979</v>
      </c>
      <c r="G125" s="18">
        <v>0.56944444444444442</v>
      </c>
      <c r="H125" s="18">
        <v>0.6381944444444444</v>
      </c>
      <c r="I125" s="19">
        <v>203</v>
      </c>
      <c r="J125" s="15" t="s">
        <v>1066</v>
      </c>
      <c r="K125" s="12" t="str">
        <f t="shared" si="27"/>
        <v>n</v>
      </c>
      <c r="L125" s="12" t="str">
        <f t="shared" si="28"/>
        <v>y</v>
      </c>
      <c r="M125" s="12" t="str">
        <f t="shared" si="29"/>
        <v>n</v>
      </c>
      <c r="N125" s="12" t="str">
        <f t="shared" si="30"/>
        <v>n</v>
      </c>
      <c r="O125" s="12" t="str">
        <f t="shared" si="31"/>
        <v>n</v>
      </c>
      <c r="P125" s="12" t="str">
        <f t="shared" si="32"/>
        <v>n</v>
      </c>
      <c r="Q125" s="12" t="str">
        <f t="shared" si="33"/>
        <v>n</v>
      </c>
      <c r="R125" s="12" t="str">
        <f t="shared" si="34"/>
        <v>n</v>
      </c>
      <c r="S125" s="15">
        <v>98</v>
      </c>
      <c r="T125" s="16">
        <v>98</v>
      </c>
      <c r="U125" s="16" t="b">
        <f t="shared" si="8"/>
        <v>1</v>
      </c>
      <c r="V125" s="15" t="s">
        <v>1066</v>
      </c>
      <c r="W125" s="12" t="str">
        <f t="shared" si="35"/>
        <v>n</v>
      </c>
      <c r="X125" s="12" t="str">
        <f t="shared" si="36"/>
        <v>y</v>
      </c>
      <c r="Y125" s="12" t="str">
        <f t="shared" si="37"/>
        <v>n</v>
      </c>
      <c r="Z125" s="12" t="str">
        <f t="shared" si="38"/>
        <v>n</v>
      </c>
      <c r="AA125" s="12" t="str">
        <f t="shared" si="39"/>
        <v>n</v>
      </c>
      <c r="AB125" s="12" t="str">
        <f t="shared" si="40"/>
        <v>n</v>
      </c>
      <c r="AC125" s="12" t="str">
        <f t="shared" si="41"/>
        <v>n</v>
      </c>
      <c r="AD125" s="12" t="str">
        <f t="shared" si="42"/>
        <v>n</v>
      </c>
      <c r="AE125" s="15">
        <v>50</v>
      </c>
      <c r="AF125" s="16">
        <v>50</v>
      </c>
      <c r="AG125" s="16">
        <v>-1</v>
      </c>
      <c r="AH125" s="16" t="b">
        <f t="shared" si="17"/>
        <v>1</v>
      </c>
      <c r="AI125" s="15" t="s">
        <v>1067</v>
      </c>
      <c r="AJ125" s="12" t="str">
        <f t="shared" si="43"/>
        <v>n</v>
      </c>
      <c r="AK125" s="12" t="str">
        <f t="shared" si="44"/>
        <v>y</v>
      </c>
      <c r="AL125" s="12" t="str">
        <f t="shared" si="45"/>
        <v>y</v>
      </c>
      <c r="AM125" s="12" t="str">
        <f t="shared" si="46"/>
        <v>n</v>
      </c>
      <c r="AN125" s="12" t="str">
        <f t="shared" si="49"/>
        <v>n</v>
      </c>
      <c r="AO125" s="12" t="str">
        <f t="shared" si="50"/>
        <v>n</v>
      </c>
      <c r="AP125" s="12" t="str">
        <f t="shared" si="47"/>
        <v>n</v>
      </c>
      <c r="AQ125" s="12" t="str">
        <f t="shared" si="48"/>
        <v>n</v>
      </c>
      <c r="AR125" s="15">
        <v>15</v>
      </c>
      <c r="AS125" s="16">
        <v>15</v>
      </c>
      <c r="AT125" s="16" t="b">
        <f t="shared" si="24"/>
        <v>1</v>
      </c>
      <c r="AU125" s="12"/>
    </row>
    <row r="126" spans="1:47" ht="15.75" customHeight="1" x14ac:dyDescent="0.3">
      <c r="A126" s="12" t="s">
        <v>905</v>
      </c>
      <c r="B126" s="12" t="s">
        <v>505</v>
      </c>
      <c r="C126" s="17">
        <v>43983</v>
      </c>
      <c r="D126" s="12">
        <v>2020</v>
      </c>
      <c r="E126" s="12" t="s">
        <v>19</v>
      </c>
      <c r="F126" s="12" t="s">
        <v>981</v>
      </c>
      <c r="G126" s="18">
        <v>0.56944444444444442</v>
      </c>
      <c r="H126" s="18">
        <v>0.6381944444444444</v>
      </c>
      <c r="I126" s="19">
        <v>198</v>
      </c>
      <c r="J126" s="15" t="s">
        <v>1066</v>
      </c>
      <c r="K126" s="12" t="str">
        <f t="shared" si="27"/>
        <v>n</v>
      </c>
      <c r="L126" s="12" t="str">
        <f t="shared" si="28"/>
        <v>y</v>
      </c>
      <c r="M126" s="12" t="str">
        <f t="shared" si="29"/>
        <v>n</v>
      </c>
      <c r="N126" s="12" t="str">
        <f t="shared" si="30"/>
        <v>n</v>
      </c>
      <c r="O126" s="12" t="str">
        <f t="shared" si="31"/>
        <v>n</v>
      </c>
      <c r="P126" s="12" t="str">
        <f t="shared" si="32"/>
        <v>n</v>
      </c>
      <c r="Q126" s="12" t="str">
        <f t="shared" si="33"/>
        <v>n</v>
      </c>
      <c r="R126" s="12" t="str">
        <f t="shared" si="34"/>
        <v>n</v>
      </c>
      <c r="S126" s="15">
        <v>98</v>
      </c>
      <c r="T126" s="16">
        <v>98</v>
      </c>
      <c r="U126" s="16" t="b">
        <f t="shared" si="8"/>
        <v>1</v>
      </c>
      <c r="V126" s="15" t="s">
        <v>1066</v>
      </c>
      <c r="W126" s="12" t="str">
        <f t="shared" si="35"/>
        <v>n</v>
      </c>
      <c r="X126" s="12" t="str">
        <f t="shared" si="36"/>
        <v>y</v>
      </c>
      <c r="Y126" s="12" t="str">
        <f t="shared" si="37"/>
        <v>n</v>
      </c>
      <c r="Z126" s="12" t="str">
        <f t="shared" si="38"/>
        <v>n</v>
      </c>
      <c r="AA126" s="12" t="str">
        <f t="shared" si="39"/>
        <v>n</v>
      </c>
      <c r="AB126" s="12" t="str">
        <f t="shared" si="40"/>
        <v>n</v>
      </c>
      <c r="AC126" s="12" t="str">
        <f t="shared" si="41"/>
        <v>n</v>
      </c>
      <c r="AD126" s="12" t="str">
        <f t="shared" si="42"/>
        <v>n</v>
      </c>
      <c r="AE126" s="15">
        <v>70</v>
      </c>
      <c r="AF126" s="16">
        <v>70</v>
      </c>
      <c r="AG126" s="16">
        <v>-1</v>
      </c>
      <c r="AH126" s="16" t="b">
        <f t="shared" si="17"/>
        <v>1</v>
      </c>
      <c r="AI126" s="15" t="s">
        <v>1067</v>
      </c>
      <c r="AJ126" s="12" t="str">
        <f t="shared" si="43"/>
        <v>n</v>
      </c>
      <c r="AK126" s="12" t="str">
        <f t="shared" si="44"/>
        <v>y</v>
      </c>
      <c r="AL126" s="12" t="str">
        <f t="shared" si="45"/>
        <v>y</v>
      </c>
      <c r="AM126" s="12" t="str">
        <f t="shared" si="46"/>
        <v>n</v>
      </c>
      <c r="AN126" s="12" t="str">
        <f t="shared" si="49"/>
        <v>n</v>
      </c>
      <c r="AO126" s="12" t="str">
        <f t="shared" si="50"/>
        <v>n</v>
      </c>
      <c r="AP126" s="12" t="str">
        <f t="shared" si="47"/>
        <v>n</v>
      </c>
      <c r="AQ126" s="12" t="str">
        <f t="shared" si="48"/>
        <v>n</v>
      </c>
      <c r="AR126" s="15">
        <v>15</v>
      </c>
      <c r="AS126" s="16">
        <v>15</v>
      </c>
      <c r="AT126" s="16" t="b">
        <f t="shared" si="24"/>
        <v>1</v>
      </c>
      <c r="AU126" s="12"/>
    </row>
    <row r="127" spans="1:47" ht="15.75" customHeight="1" x14ac:dyDescent="0.3">
      <c r="A127" s="12" t="s">
        <v>905</v>
      </c>
      <c r="B127" s="12" t="s">
        <v>505</v>
      </c>
      <c r="C127" s="17">
        <v>43983</v>
      </c>
      <c r="D127" s="12">
        <v>2020</v>
      </c>
      <c r="E127" s="12" t="s">
        <v>19</v>
      </c>
      <c r="F127" s="12" t="s">
        <v>984</v>
      </c>
      <c r="G127" s="18">
        <v>0.56944444444444442</v>
      </c>
      <c r="H127" s="18">
        <v>0.6381944444444444</v>
      </c>
      <c r="I127" s="19">
        <v>199</v>
      </c>
      <c r="J127" s="15" t="s">
        <v>1066</v>
      </c>
      <c r="K127" s="12" t="str">
        <f t="shared" si="27"/>
        <v>n</v>
      </c>
      <c r="L127" s="12" t="str">
        <f t="shared" si="28"/>
        <v>y</v>
      </c>
      <c r="M127" s="12" t="str">
        <f t="shared" si="29"/>
        <v>n</v>
      </c>
      <c r="N127" s="12" t="str">
        <f t="shared" si="30"/>
        <v>n</v>
      </c>
      <c r="O127" s="12" t="str">
        <f t="shared" si="31"/>
        <v>n</v>
      </c>
      <c r="P127" s="12" t="str">
        <f t="shared" si="32"/>
        <v>n</v>
      </c>
      <c r="Q127" s="12" t="str">
        <f t="shared" si="33"/>
        <v>n</v>
      </c>
      <c r="R127" s="12" t="str">
        <f t="shared" si="34"/>
        <v>n</v>
      </c>
      <c r="S127" s="15">
        <v>98</v>
      </c>
      <c r="T127" s="16">
        <v>98</v>
      </c>
      <c r="U127" s="16" t="b">
        <f t="shared" si="8"/>
        <v>1</v>
      </c>
      <c r="V127" s="15" t="s">
        <v>1066</v>
      </c>
      <c r="W127" s="12" t="str">
        <f t="shared" si="35"/>
        <v>n</v>
      </c>
      <c r="X127" s="12" t="str">
        <f t="shared" si="36"/>
        <v>y</v>
      </c>
      <c r="Y127" s="12" t="str">
        <f t="shared" si="37"/>
        <v>n</v>
      </c>
      <c r="Z127" s="12" t="str">
        <f t="shared" si="38"/>
        <v>n</v>
      </c>
      <c r="AA127" s="12" t="str">
        <f t="shared" si="39"/>
        <v>n</v>
      </c>
      <c r="AB127" s="12" t="str">
        <f t="shared" si="40"/>
        <v>n</v>
      </c>
      <c r="AC127" s="12" t="str">
        <f t="shared" si="41"/>
        <v>n</v>
      </c>
      <c r="AD127" s="12" t="str">
        <f t="shared" si="42"/>
        <v>n</v>
      </c>
      <c r="AE127" s="15">
        <v>50</v>
      </c>
      <c r="AF127" s="16">
        <v>50</v>
      </c>
      <c r="AG127" s="16">
        <v>-1</v>
      </c>
      <c r="AH127" s="16" t="b">
        <f t="shared" si="17"/>
        <v>1</v>
      </c>
      <c r="AI127" s="15" t="s">
        <v>1067</v>
      </c>
      <c r="AJ127" s="12" t="str">
        <f t="shared" si="43"/>
        <v>n</v>
      </c>
      <c r="AK127" s="12" t="str">
        <f t="shared" si="44"/>
        <v>y</v>
      </c>
      <c r="AL127" s="12" t="str">
        <f t="shared" si="45"/>
        <v>y</v>
      </c>
      <c r="AM127" s="12" t="str">
        <f t="shared" si="46"/>
        <v>n</v>
      </c>
      <c r="AN127" s="12" t="str">
        <f t="shared" si="49"/>
        <v>n</v>
      </c>
      <c r="AO127" s="12" t="str">
        <f t="shared" si="50"/>
        <v>n</v>
      </c>
      <c r="AP127" s="12" t="str">
        <f t="shared" si="47"/>
        <v>n</v>
      </c>
      <c r="AQ127" s="12" t="str">
        <f t="shared" si="48"/>
        <v>n</v>
      </c>
      <c r="AR127" s="15">
        <v>5</v>
      </c>
      <c r="AS127" s="16">
        <v>5</v>
      </c>
      <c r="AT127" s="16" t="b">
        <f t="shared" si="24"/>
        <v>1</v>
      </c>
      <c r="AU127" s="12"/>
    </row>
    <row r="128" spans="1:47" ht="15.75" customHeight="1" x14ac:dyDescent="0.3">
      <c r="A128" s="12" t="s">
        <v>905</v>
      </c>
      <c r="B128" s="12" t="s">
        <v>505</v>
      </c>
      <c r="C128" s="17">
        <v>43983</v>
      </c>
      <c r="D128" s="12">
        <v>2020</v>
      </c>
      <c r="E128" s="12" t="s">
        <v>19</v>
      </c>
      <c r="F128" s="12" t="s">
        <v>986</v>
      </c>
      <c r="G128" s="18">
        <v>0.56944444444444442</v>
      </c>
      <c r="H128" s="18">
        <v>0.6381944444444444</v>
      </c>
      <c r="I128" s="19">
        <v>200</v>
      </c>
      <c r="J128" s="15" t="s">
        <v>1066</v>
      </c>
      <c r="K128" s="12" t="str">
        <f t="shared" si="27"/>
        <v>n</v>
      </c>
      <c r="L128" s="12" t="str">
        <f t="shared" si="28"/>
        <v>y</v>
      </c>
      <c r="M128" s="12" t="str">
        <f t="shared" si="29"/>
        <v>n</v>
      </c>
      <c r="N128" s="12" t="str">
        <f t="shared" si="30"/>
        <v>n</v>
      </c>
      <c r="O128" s="12" t="str">
        <f t="shared" si="31"/>
        <v>n</v>
      </c>
      <c r="P128" s="12" t="str">
        <f t="shared" si="32"/>
        <v>n</v>
      </c>
      <c r="Q128" s="12" t="str">
        <f t="shared" si="33"/>
        <v>n</v>
      </c>
      <c r="R128" s="12" t="str">
        <f t="shared" si="34"/>
        <v>n</v>
      </c>
      <c r="S128" s="15">
        <v>20</v>
      </c>
      <c r="T128" s="16">
        <v>20</v>
      </c>
      <c r="U128" s="16" t="b">
        <f t="shared" si="8"/>
        <v>1</v>
      </c>
      <c r="V128" s="15" t="s">
        <v>1066</v>
      </c>
      <c r="W128" s="12" t="str">
        <f t="shared" si="35"/>
        <v>n</v>
      </c>
      <c r="X128" s="12" t="str">
        <f t="shared" si="36"/>
        <v>y</v>
      </c>
      <c r="Y128" s="12" t="str">
        <f t="shared" si="37"/>
        <v>n</v>
      </c>
      <c r="Z128" s="12" t="str">
        <f t="shared" si="38"/>
        <v>n</v>
      </c>
      <c r="AA128" s="12" t="str">
        <f t="shared" si="39"/>
        <v>n</v>
      </c>
      <c r="AB128" s="12" t="str">
        <f t="shared" si="40"/>
        <v>n</v>
      </c>
      <c r="AC128" s="12" t="str">
        <f t="shared" si="41"/>
        <v>n</v>
      </c>
      <c r="AD128" s="12" t="str">
        <f t="shared" si="42"/>
        <v>n</v>
      </c>
      <c r="AE128" s="15">
        <v>45</v>
      </c>
      <c r="AF128" s="16">
        <v>45</v>
      </c>
      <c r="AG128" s="16">
        <v>-1</v>
      </c>
      <c r="AH128" s="16" t="b">
        <f t="shared" si="17"/>
        <v>1</v>
      </c>
      <c r="AI128" s="15"/>
      <c r="AJ128" s="12" t="str">
        <f t="shared" si="43"/>
        <v>n</v>
      </c>
      <c r="AK128" s="12" t="str">
        <f t="shared" si="44"/>
        <v>n</v>
      </c>
      <c r="AL128" s="12" t="str">
        <f t="shared" si="45"/>
        <v>n</v>
      </c>
      <c r="AM128" s="12" t="str">
        <f t="shared" si="46"/>
        <v>n</v>
      </c>
      <c r="AN128" s="12" t="str">
        <f t="shared" si="49"/>
        <v>n</v>
      </c>
      <c r="AO128" s="12" t="str">
        <f t="shared" si="50"/>
        <v>n</v>
      </c>
      <c r="AP128" s="12" t="str">
        <f t="shared" si="47"/>
        <v>n</v>
      </c>
      <c r="AQ128" s="12" t="str">
        <f t="shared" si="48"/>
        <v>n</v>
      </c>
      <c r="AR128" s="15"/>
      <c r="AS128" s="16"/>
      <c r="AT128" s="16" t="b">
        <f t="shared" si="24"/>
        <v>1</v>
      </c>
      <c r="AU128" s="12" t="s">
        <v>1076</v>
      </c>
    </row>
    <row r="129" spans="1:47" ht="15.75" customHeight="1" x14ac:dyDescent="0.3">
      <c r="A129" s="12" t="s">
        <v>905</v>
      </c>
      <c r="B129" s="12" t="s">
        <v>505</v>
      </c>
      <c r="C129" s="17">
        <v>43983</v>
      </c>
      <c r="D129" s="12">
        <v>2020</v>
      </c>
      <c r="E129" s="12" t="s">
        <v>19</v>
      </c>
      <c r="F129" s="12" t="s">
        <v>989</v>
      </c>
      <c r="G129" s="18">
        <v>0.56944444444444442</v>
      </c>
      <c r="H129" s="18">
        <v>0.6381944444444444</v>
      </c>
      <c r="I129" s="19">
        <v>201</v>
      </c>
      <c r="J129" s="15" t="s">
        <v>1066</v>
      </c>
      <c r="K129" s="12" t="str">
        <f t="shared" si="27"/>
        <v>n</v>
      </c>
      <c r="L129" s="12" t="str">
        <f t="shared" si="28"/>
        <v>y</v>
      </c>
      <c r="M129" s="12" t="str">
        <f t="shared" si="29"/>
        <v>n</v>
      </c>
      <c r="N129" s="12" t="str">
        <f t="shared" si="30"/>
        <v>n</v>
      </c>
      <c r="O129" s="12" t="str">
        <f t="shared" si="31"/>
        <v>n</v>
      </c>
      <c r="P129" s="12" t="str">
        <f t="shared" si="32"/>
        <v>n</v>
      </c>
      <c r="Q129" s="12" t="str">
        <f t="shared" si="33"/>
        <v>n</v>
      </c>
      <c r="R129" s="12" t="str">
        <f t="shared" si="34"/>
        <v>n</v>
      </c>
      <c r="S129" s="15">
        <v>90</v>
      </c>
      <c r="T129" s="16">
        <v>90</v>
      </c>
      <c r="U129" s="16" t="b">
        <f t="shared" si="8"/>
        <v>1</v>
      </c>
      <c r="V129" s="15" t="s">
        <v>1066</v>
      </c>
      <c r="W129" s="12" t="str">
        <f t="shared" si="35"/>
        <v>n</v>
      </c>
      <c r="X129" s="12" t="str">
        <f t="shared" si="36"/>
        <v>y</v>
      </c>
      <c r="Y129" s="12" t="str">
        <f t="shared" si="37"/>
        <v>n</v>
      </c>
      <c r="Z129" s="12" t="str">
        <f t="shared" si="38"/>
        <v>n</v>
      </c>
      <c r="AA129" s="12" t="str">
        <f t="shared" si="39"/>
        <v>n</v>
      </c>
      <c r="AB129" s="12" t="str">
        <f t="shared" si="40"/>
        <v>n</v>
      </c>
      <c r="AC129" s="12" t="str">
        <f t="shared" si="41"/>
        <v>n</v>
      </c>
      <c r="AD129" s="12" t="str">
        <f t="shared" si="42"/>
        <v>n</v>
      </c>
      <c r="AE129" s="15">
        <v>40</v>
      </c>
      <c r="AF129" s="16">
        <v>40</v>
      </c>
      <c r="AG129" s="16">
        <v>-1</v>
      </c>
      <c r="AH129" s="16" t="b">
        <f t="shared" si="17"/>
        <v>1</v>
      </c>
      <c r="AI129" s="15" t="s">
        <v>1075</v>
      </c>
      <c r="AJ129" s="12" t="str">
        <f t="shared" si="43"/>
        <v>n</v>
      </c>
      <c r="AK129" s="12" t="str">
        <f t="shared" si="44"/>
        <v>n</v>
      </c>
      <c r="AL129" s="12" t="str">
        <f t="shared" si="45"/>
        <v>y</v>
      </c>
      <c r="AM129" s="12" t="str">
        <f t="shared" si="46"/>
        <v>n</v>
      </c>
      <c r="AN129" s="12" t="str">
        <f t="shared" si="49"/>
        <v>n</v>
      </c>
      <c r="AO129" s="12" t="str">
        <f t="shared" si="50"/>
        <v>n</v>
      </c>
      <c r="AP129" s="12" t="str">
        <f t="shared" si="47"/>
        <v>n</v>
      </c>
      <c r="AQ129" s="12" t="str">
        <f t="shared" si="48"/>
        <v>n</v>
      </c>
      <c r="AR129" s="15">
        <v>5</v>
      </c>
      <c r="AS129" s="16">
        <v>5</v>
      </c>
      <c r="AT129" s="16" t="b">
        <f t="shared" si="24"/>
        <v>1</v>
      </c>
      <c r="AU129" s="12"/>
    </row>
    <row r="130" spans="1:47" ht="15.75" customHeight="1" x14ac:dyDescent="0.3">
      <c r="A130" s="12" t="s">
        <v>905</v>
      </c>
      <c r="B130" s="12" t="s">
        <v>505</v>
      </c>
      <c r="C130" s="17">
        <v>43983</v>
      </c>
      <c r="D130" s="12">
        <v>2020</v>
      </c>
      <c r="E130" s="12" t="s">
        <v>19</v>
      </c>
      <c r="F130" s="12" t="s">
        <v>991</v>
      </c>
      <c r="G130" s="18">
        <v>0.56944444444444442</v>
      </c>
      <c r="H130" s="18">
        <v>0.6381944444444444</v>
      </c>
      <c r="I130" s="19">
        <v>202</v>
      </c>
      <c r="J130" s="15" t="s">
        <v>1066</v>
      </c>
      <c r="K130" s="12" t="str">
        <f t="shared" ref="K130:K193" si="51">IF(AND(ISNUMBER(SEARCH("I",$J130)), S130&gt;0),"y","n")</f>
        <v>n</v>
      </c>
      <c r="L130" s="12" t="str">
        <f t="shared" ref="L130:L193" si="52">IF(AND(ISNUMBER(SEARCH("L",$J130)), S130&gt;0),"y","n")</f>
        <v>y</v>
      </c>
      <c r="M130" s="12" t="str">
        <f t="shared" ref="M130:M193" si="53">IF(AND(ISNUMBER(SEARCH("H",$J130))),"y","n")</f>
        <v>n</v>
      </c>
      <c r="N130" s="12" t="str">
        <f t="shared" ref="N130:N193" si="54">IF(AND(ISNUMBER(SEARCH("O",$J130))),"y","n")</f>
        <v>n</v>
      </c>
      <c r="O130" s="12" t="str">
        <f t="shared" ref="O130:O193" si="55">IF(AND(ISNUMBER(SEARCH("P",$J130))),"y","n")</f>
        <v>n</v>
      </c>
      <c r="P130" s="12" t="str">
        <f t="shared" ref="P130:P193" si="56">IF(AND(ISNUMBER(SEARCH("F",$J130))),"y","n")</f>
        <v>n</v>
      </c>
      <c r="Q130" s="12" t="str">
        <f t="shared" ref="Q130:Q193" si="57">IF(AND(ISNUMBER(SEARCH("R",$J130))),"y","n")</f>
        <v>n</v>
      </c>
      <c r="R130" s="12" t="str">
        <f t="shared" ref="R130:R193" si="58">IF(AND(ISNUMBER(SEARCH("D",$J130))),"y","n")</f>
        <v>n</v>
      </c>
      <c r="S130" s="15">
        <v>90</v>
      </c>
      <c r="T130" s="16">
        <v>90</v>
      </c>
      <c r="U130" s="16" t="b">
        <f t="shared" si="8"/>
        <v>1</v>
      </c>
      <c r="V130" s="15" t="s">
        <v>1066</v>
      </c>
      <c r="W130" s="12" t="str">
        <f t="shared" ref="W130:W193" si="59">IF(AND(ISNUMBER(SEARCH("I",$V130)), AE130&gt;0),"y","n")</f>
        <v>n</v>
      </c>
      <c r="X130" s="12" t="str">
        <f t="shared" ref="X130:X193" si="60">IF(AND(ISNUMBER(SEARCH("L",$V130)), AE130&gt;0),"y","n")</f>
        <v>y</v>
      </c>
      <c r="Y130" s="12" t="str">
        <f t="shared" ref="Y130:Y193" si="61">IF(AND(ISNUMBER(SEARCH("H",$V130))),"y","n")</f>
        <v>n</v>
      </c>
      <c r="Z130" s="12" t="str">
        <f t="shared" ref="Z130:Z193" si="62">IF(AND(ISNUMBER(SEARCH("O",$V130))),"y","n")</f>
        <v>n</v>
      </c>
      <c r="AA130" s="12" t="str">
        <f t="shared" ref="AA130:AA193" si="63">IF(AND(ISNUMBER(SEARCH("P",$V130))),"y","n")</f>
        <v>n</v>
      </c>
      <c r="AB130" s="12" t="str">
        <f t="shared" ref="AB130:AB193" si="64">IF(AND(ISNUMBER(SEARCH("F",$V130))),"y","n")</f>
        <v>n</v>
      </c>
      <c r="AC130" s="12" t="str">
        <f t="shared" ref="AC130:AC193" si="65">IF(AND(ISNUMBER(SEARCH("R",$V130))),"y","n")</f>
        <v>n</v>
      </c>
      <c r="AD130" s="12" t="str">
        <f t="shared" ref="AD130:AD193" si="66">IF(AND(ISNUMBER(SEARCH("D",$V130))),"y","n")</f>
        <v>n</v>
      </c>
      <c r="AE130" s="15">
        <v>10</v>
      </c>
      <c r="AF130" s="16">
        <v>10</v>
      </c>
      <c r="AG130" s="16">
        <v>-1</v>
      </c>
      <c r="AH130" s="16" t="b">
        <f t="shared" si="17"/>
        <v>1</v>
      </c>
      <c r="AI130" s="15" t="s">
        <v>1067</v>
      </c>
      <c r="AJ130" s="12" t="str">
        <f t="shared" ref="AJ130:AJ193" si="67">IF(AND(ISNUMBER(SEARCH("I",$AI130)), AR130&gt;0),"y","n")</f>
        <v>n</v>
      </c>
      <c r="AK130" s="12" t="str">
        <f t="shared" ref="AK130:AK193" si="68">IF(AND(ISNUMBER(SEARCH("L",$AI130)), AR130&gt;0),"y","n")</f>
        <v>y</v>
      </c>
      <c r="AL130" s="12" t="str">
        <f t="shared" ref="AL130:AL193" si="69">IF(AND(ISNUMBER(SEARCH("H",$AI130))),"y","n")</f>
        <v>y</v>
      </c>
      <c r="AM130" s="12" t="str">
        <f t="shared" ref="AM130:AM193" si="70">IF(AND(ISNUMBER(SEARCH("O",$AI130))),"y","n")</f>
        <v>n</v>
      </c>
      <c r="AN130" s="12" t="str">
        <f t="shared" si="49"/>
        <v>n</v>
      </c>
      <c r="AO130" s="12" t="str">
        <f t="shared" si="50"/>
        <v>n</v>
      </c>
      <c r="AP130" s="12" t="str">
        <f t="shared" ref="AP130:AP193" si="71">IF(AND(ISNUMBER(SEARCH("R",$AI130))),"y","n")</f>
        <v>n</v>
      </c>
      <c r="AQ130" s="12" t="str">
        <f t="shared" ref="AQ130:AQ193" si="72">IF(AND(ISNUMBER(SEARCH("D",$AI130))),"y","n")</f>
        <v>n</v>
      </c>
      <c r="AR130" s="15">
        <v>5</v>
      </c>
      <c r="AS130" s="16">
        <v>5</v>
      </c>
      <c r="AT130" s="16" t="b">
        <f t="shared" si="24"/>
        <v>1</v>
      </c>
      <c r="AU130" s="12"/>
    </row>
    <row r="131" spans="1:47" ht="15.75" customHeight="1" x14ac:dyDescent="0.3">
      <c r="A131" s="12" t="s">
        <v>905</v>
      </c>
      <c r="B131" s="12" t="s">
        <v>505</v>
      </c>
      <c r="C131" s="17">
        <v>43983</v>
      </c>
      <c r="D131" s="12">
        <v>2020</v>
      </c>
      <c r="E131" s="12" t="s">
        <v>19</v>
      </c>
      <c r="F131" s="12" t="s">
        <v>993</v>
      </c>
      <c r="G131" s="18">
        <v>0.56944444444444442</v>
      </c>
      <c r="H131" s="18">
        <v>0.6381944444444444</v>
      </c>
      <c r="I131" s="19">
        <v>197</v>
      </c>
      <c r="J131" s="15" t="s">
        <v>1066</v>
      </c>
      <c r="K131" s="12" t="str">
        <f t="shared" si="51"/>
        <v>n</v>
      </c>
      <c r="L131" s="12" t="str">
        <f t="shared" si="52"/>
        <v>y</v>
      </c>
      <c r="M131" s="12" t="str">
        <f t="shared" si="53"/>
        <v>n</v>
      </c>
      <c r="N131" s="12" t="str">
        <f t="shared" si="54"/>
        <v>n</v>
      </c>
      <c r="O131" s="12" t="str">
        <f t="shared" si="55"/>
        <v>n</v>
      </c>
      <c r="P131" s="12" t="str">
        <f t="shared" si="56"/>
        <v>n</v>
      </c>
      <c r="Q131" s="12" t="str">
        <f t="shared" si="57"/>
        <v>n</v>
      </c>
      <c r="R131" s="12" t="str">
        <f t="shared" si="58"/>
        <v>n</v>
      </c>
      <c r="S131" s="15">
        <v>90</v>
      </c>
      <c r="T131" s="16">
        <v>90</v>
      </c>
      <c r="U131" s="16" t="b">
        <f t="shared" si="8"/>
        <v>1</v>
      </c>
      <c r="V131" s="15" t="s">
        <v>1066</v>
      </c>
      <c r="W131" s="12" t="str">
        <f t="shared" si="59"/>
        <v>n</v>
      </c>
      <c r="X131" s="12" t="str">
        <f t="shared" si="60"/>
        <v>y</v>
      </c>
      <c r="Y131" s="12" t="str">
        <f t="shared" si="61"/>
        <v>n</v>
      </c>
      <c r="Z131" s="12" t="str">
        <f t="shared" si="62"/>
        <v>n</v>
      </c>
      <c r="AA131" s="12" t="str">
        <f t="shared" si="63"/>
        <v>n</v>
      </c>
      <c r="AB131" s="12" t="str">
        <f t="shared" si="64"/>
        <v>n</v>
      </c>
      <c r="AC131" s="12" t="str">
        <f t="shared" si="65"/>
        <v>n</v>
      </c>
      <c r="AD131" s="12" t="str">
        <f t="shared" si="66"/>
        <v>n</v>
      </c>
      <c r="AE131" s="15">
        <v>30</v>
      </c>
      <c r="AF131" s="16">
        <v>30</v>
      </c>
      <c r="AG131" s="16">
        <v>-1</v>
      </c>
      <c r="AH131" s="16" t="b">
        <f t="shared" si="17"/>
        <v>1</v>
      </c>
      <c r="AI131" s="15" t="s">
        <v>1067</v>
      </c>
      <c r="AJ131" s="12" t="str">
        <f t="shared" si="67"/>
        <v>n</v>
      </c>
      <c r="AK131" s="12" t="str">
        <f t="shared" si="68"/>
        <v>y</v>
      </c>
      <c r="AL131" s="12" t="str">
        <f t="shared" si="69"/>
        <v>y</v>
      </c>
      <c r="AM131" s="12" t="str">
        <f t="shared" si="70"/>
        <v>n</v>
      </c>
      <c r="AN131" s="12" t="str">
        <f t="shared" ref="AN131:AN194" si="73">IF(AND(ISNUMBER(SEARCH("P",$AI131))),"y","n")</f>
        <v>n</v>
      </c>
      <c r="AO131" s="12" t="str">
        <f t="shared" ref="AO131:AO194" si="74">IF(AND(ISNUMBER(SEARCH("F",$AI131))),"y","n")</f>
        <v>n</v>
      </c>
      <c r="AP131" s="12" t="str">
        <f t="shared" si="71"/>
        <v>n</v>
      </c>
      <c r="AQ131" s="12" t="str">
        <f t="shared" si="72"/>
        <v>n</v>
      </c>
      <c r="AR131" s="15">
        <v>20</v>
      </c>
      <c r="AS131" s="16">
        <v>20</v>
      </c>
      <c r="AT131" s="16" t="b">
        <f t="shared" si="24"/>
        <v>1</v>
      </c>
      <c r="AU131" s="12"/>
    </row>
    <row r="132" spans="1:47" ht="15.75" customHeight="1" x14ac:dyDescent="0.3">
      <c r="A132" s="12" t="s">
        <v>905</v>
      </c>
      <c r="B132" s="12" t="s">
        <v>505</v>
      </c>
      <c r="C132" s="17">
        <v>43983</v>
      </c>
      <c r="D132" s="12">
        <v>2020</v>
      </c>
      <c r="E132" s="12" t="s">
        <v>19</v>
      </c>
      <c r="F132" s="12" t="s">
        <v>995</v>
      </c>
      <c r="G132" s="18">
        <v>0.56944444444444442</v>
      </c>
      <c r="H132" s="18">
        <v>0.6381944444444444</v>
      </c>
      <c r="I132" s="19">
        <v>196</v>
      </c>
      <c r="J132" s="15" t="s">
        <v>1066</v>
      </c>
      <c r="K132" s="12" t="str">
        <f t="shared" si="51"/>
        <v>n</v>
      </c>
      <c r="L132" s="12" t="str">
        <f t="shared" si="52"/>
        <v>y</v>
      </c>
      <c r="M132" s="12" t="str">
        <f t="shared" si="53"/>
        <v>n</v>
      </c>
      <c r="N132" s="12" t="str">
        <f t="shared" si="54"/>
        <v>n</v>
      </c>
      <c r="O132" s="12" t="str">
        <f t="shared" si="55"/>
        <v>n</v>
      </c>
      <c r="P132" s="12" t="str">
        <f t="shared" si="56"/>
        <v>n</v>
      </c>
      <c r="Q132" s="12" t="str">
        <f t="shared" si="57"/>
        <v>n</v>
      </c>
      <c r="R132" s="12" t="str">
        <f t="shared" si="58"/>
        <v>n</v>
      </c>
      <c r="S132" s="15">
        <v>80</v>
      </c>
      <c r="T132" s="16">
        <v>80</v>
      </c>
      <c r="U132" s="16" t="b">
        <f t="shared" si="8"/>
        <v>1</v>
      </c>
      <c r="V132" s="15" t="s">
        <v>1066</v>
      </c>
      <c r="W132" s="12" t="str">
        <f t="shared" si="59"/>
        <v>n</v>
      </c>
      <c r="X132" s="12" t="str">
        <f t="shared" si="60"/>
        <v>y</v>
      </c>
      <c r="Y132" s="12" t="str">
        <f t="shared" si="61"/>
        <v>n</v>
      </c>
      <c r="Z132" s="12" t="str">
        <f t="shared" si="62"/>
        <v>n</v>
      </c>
      <c r="AA132" s="12" t="str">
        <f t="shared" si="63"/>
        <v>n</v>
      </c>
      <c r="AB132" s="12" t="str">
        <f t="shared" si="64"/>
        <v>n</v>
      </c>
      <c r="AC132" s="12" t="str">
        <f t="shared" si="65"/>
        <v>n</v>
      </c>
      <c r="AD132" s="12" t="str">
        <f t="shared" si="66"/>
        <v>n</v>
      </c>
      <c r="AE132" s="15">
        <v>15</v>
      </c>
      <c r="AF132" s="16">
        <v>15</v>
      </c>
      <c r="AG132" s="16">
        <v>-1</v>
      </c>
      <c r="AH132" s="16" t="b">
        <f t="shared" si="17"/>
        <v>1</v>
      </c>
      <c r="AI132" s="15" t="s">
        <v>1067</v>
      </c>
      <c r="AJ132" s="12" t="str">
        <f t="shared" si="67"/>
        <v>n</v>
      </c>
      <c r="AK132" s="12" t="str">
        <f t="shared" si="68"/>
        <v>y</v>
      </c>
      <c r="AL132" s="12" t="str">
        <f t="shared" si="69"/>
        <v>y</v>
      </c>
      <c r="AM132" s="12" t="str">
        <f t="shared" si="70"/>
        <v>n</v>
      </c>
      <c r="AN132" s="12" t="str">
        <f t="shared" si="73"/>
        <v>n</v>
      </c>
      <c r="AO132" s="12" t="str">
        <f t="shared" si="74"/>
        <v>n</v>
      </c>
      <c r="AP132" s="12" t="str">
        <f t="shared" si="71"/>
        <v>n</v>
      </c>
      <c r="AQ132" s="12" t="str">
        <f t="shared" si="72"/>
        <v>n</v>
      </c>
      <c r="AR132" s="15">
        <v>20</v>
      </c>
      <c r="AS132" s="16">
        <v>20</v>
      </c>
      <c r="AT132" s="16" t="b">
        <f t="shared" si="24"/>
        <v>1</v>
      </c>
      <c r="AU132" s="12"/>
    </row>
    <row r="133" spans="1:47" ht="15.75" customHeight="1" x14ac:dyDescent="0.3">
      <c r="A133" s="12" t="s">
        <v>905</v>
      </c>
      <c r="B133" s="12" t="s">
        <v>505</v>
      </c>
      <c r="C133" s="17">
        <v>43983</v>
      </c>
      <c r="D133" s="12">
        <v>2020</v>
      </c>
      <c r="E133" s="12" t="s">
        <v>19</v>
      </c>
      <c r="F133" s="12" t="s">
        <v>997</v>
      </c>
      <c r="G133" s="18">
        <v>0.56944444444444442</v>
      </c>
      <c r="H133" s="18">
        <v>0.6381944444444444</v>
      </c>
      <c r="I133" s="19">
        <v>195</v>
      </c>
      <c r="J133" s="15" t="s">
        <v>1066</v>
      </c>
      <c r="K133" s="12" t="str">
        <f t="shared" si="51"/>
        <v>n</v>
      </c>
      <c r="L133" s="12" t="str">
        <f t="shared" si="52"/>
        <v>y</v>
      </c>
      <c r="M133" s="12" t="str">
        <f t="shared" si="53"/>
        <v>n</v>
      </c>
      <c r="N133" s="12" t="str">
        <f t="shared" si="54"/>
        <v>n</v>
      </c>
      <c r="O133" s="12" t="str">
        <f t="shared" si="55"/>
        <v>n</v>
      </c>
      <c r="P133" s="12" t="str">
        <f t="shared" si="56"/>
        <v>n</v>
      </c>
      <c r="Q133" s="12" t="str">
        <f t="shared" si="57"/>
        <v>n</v>
      </c>
      <c r="R133" s="12" t="str">
        <f t="shared" si="58"/>
        <v>n</v>
      </c>
      <c r="S133" s="15">
        <v>80</v>
      </c>
      <c r="T133" s="16">
        <v>80</v>
      </c>
      <c r="U133" s="16" t="b">
        <f t="shared" si="8"/>
        <v>1</v>
      </c>
      <c r="V133" s="15" t="s">
        <v>1066</v>
      </c>
      <c r="W133" s="12" t="str">
        <f t="shared" si="59"/>
        <v>n</v>
      </c>
      <c r="X133" s="12" t="str">
        <f t="shared" si="60"/>
        <v>y</v>
      </c>
      <c r="Y133" s="12" t="str">
        <f t="shared" si="61"/>
        <v>n</v>
      </c>
      <c r="Z133" s="12" t="str">
        <f t="shared" si="62"/>
        <v>n</v>
      </c>
      <c r="AA133" s="12" t="str">
        <f t="shared" si="63"/>
        <v>n</v>
      </c>
      <c r="AB133" s="12" t="str">
        <f t="shared" si="64"/>
        <v>n</v>
      </c>
      <c r="AC133" s="12" t="str">
        <f t="shared" si="65"/>
        <v>n</v>
      </c>
      <c r="AD133" s="12" t="str">
        <f t="shared" si="66"/>
        <v>n</v>
      </c>
      <c r="AE133" s="15">
        <v>15</v>
      </c>
      <c r="AF133" s="16">
        <v>15</v>
      </c>
      <c r="AG133" s="16">
        <v>-1</v>
      </c>
      <c r="AH133" s="16" t="b">
        <f t="shared" si="17"/>
        <v>1</v>
      </c>
      <c r="AI133" s="15" t="s">
        <v>1075</v>
      </c>
      <c r="AJ133" s="12" t="str">
        <f t="shared" si="67"/>
        <v>n</v>
      </c>
      <c r="AK133" s="12" t="str">
        <f t="shared" si="68"/>
        <v>n</v>
      </c>
      <c r="AL133" s="12" t="str">
        <f t="shared" si="69"/>
        <v>y</v>
      </c>
      <c r="AM133" s="12" t="str">
        <f t="shared" si="70"/>
        <v>n</v>
      </c>
      <c r="AN133" s="12" t="str">
        <f t="shared" si="73"/>
        <v>n</v>
      </c>
      <c r="AO133" s="12" t="str">
        <f t="shared" si="74"/>
        <v>n</v>
      </c>
      <c r="AP133" s="12" t="str">
        <f t="shared" si="71"/>
        <v>n</v>
      </c>
      <c r="AQ133" s="12" t="str">
        <f t="shared" si="72"/>
        <v>n</v>
      </c>
      <c r="AR133" s="15">
        <v>5</v>
      </c>
      <c r="AS133" s="16">
        <v>5</v>
      </c>
      <c r="AT133" s="16" t="b">
        <f t="shared" si="24"/>
        <v>1</v>
      </c>
      <c r="AU133" s="12"/>
    </row>
    <row r="134" spans="1:47" ht="15.75" customHeight="1" x14ac:dyDescent="0.3">
      <c r="A134" s="12" t="s">
        <v>905</v>
      </c>
      <c r="B134" s="12" t="s">
        <v>505</v>
      </c>
      <c r="C134" s="17">
        <v>43983</v>
      </c>
      <c r="D134" s="12">
        <v>2020</v>
      </c>
      <c r="E134" s="12" t="s">
        <v>19</v>
      </c>
      <c r="F134" s="12" t="s">
        <v>999</v>
      </c>
      <c r="G134" s="18">
        <v>0.56944444444444442</v>
      </c>
      <c r="H134" s="18">
        <v>0.6381944444444444</v>
      </c>
      <c r="I134" s="19">
        <v>188</v>
      </c>
      <c r="J134" s="15" t="s">
        <v>1066</v>
      </c>
      <c r="K134" s="12" t="str">
        <f t="shared" si="51"/>
        <v>n</v>
      </c>
      <c r="L134" s="12" t="str">
        <f t="shared" si="52"/>
        <v>y</v>
      </c>
      <c r="M134" s="12" t="str">
        <f t="shared" si="53"/>
        <v>n</v>
      </c>
      <c r="N134" s="12" t="str">
        <f t="shared" si="54"/>
        <v>n</v>
      </c>
      <c r="O134" s="12" t="str">
        <f t="shared" si="55"/>
        <v>n</v>
      </c>
      <c r="P134" s="12" t="str">
        <f t="shared" si="56"/>
        <v>n</v>
      </c>
      <c r="Q134" s="12" t="str">
        <f t="shared" si="57"/>
        <v>n</v>
      </c>
      <c r="R134" s="12" t="str">
        <f t="shared" si="58"/>
        <v>n</v>
      </c>
      <c r="S134" s="15">
        <v>98</v>
      </c>
      <c r="T134" s="16">
        <v>98</v>
      </c>
      <c r="U134" s="16" t="b">
        <f t="shared" si="8"/>
        <v>1</v>
      </c>
      <c r="V134" s="15" t="s">
        <v>1066</v>
      </c>
      <c r="W134" s="12" t="str">
        <f t="shared" si="59"/>
        <v>n</v>
      </c>
      <c r="X134" s="12" t="str">
        <f t="shared" si="60"/>
        <v>y</v>
      </c>
      <c r="Y134" s="12" t="str">
        <f t="shared" si="61"/>
        <v>n</v>
      </c>
      <c r="Z134" s="12" t="str">
        <f t="shared" si="62"/>
        <v>n</v>
      </c>
      <c r="AA134" s="12" t="str">
        <f t="shared" si="63"/>
        <v>n</v>
      </c>
      <c r="AB134" s="12" t="str">
        <f t="shared" si="64"/>
        <v>n</v>
      </c>
      <c r="AC134" s="12" t="str">
        <f t="shared" si="65"/>
        <v>n</v>
      </c>
      <c r="AD134" s="12" t="str">
        <f t="shared" si="66"/>
        <v>n</v>
      </c>
      <c r="AE134" s="15">
        <v>45</v>
      </c>
      <c r="AF134" s="16">
        <v>45</v>
      </c>
      <c r="AG134" s="16">
        <v>-1</v>
      </c>
      <c r="AH134" s="16" t="b">
        <f t="shared" si="17"/>
        <v>1</v>
      </c>
      <c r="AI134" s="15" t="s">
        <v>1075</v>
      </c>
      <c r="AJ134" s="12" t="str">
        <f t="shared" si="67"/>
        <v>n</v>
      </c>
      <c r="AK134" s="12" t="str">
        <f t="shared" si="68"/>
        <v>n</v>
      </c>
      <c r="AL134" s="12" t="str">
        <f t="shared" si="69"/>
        <v>y</v>
      </c>
      <c r="AM134" s="12" t="str">
        <f t="shared" si="70"/>
        <v>n</v>
      </c>
      <c r="AN134" s="12" t="str">
        <f t="shared" si="73"/>
        <v>n</v>
      </c>
      <c r="AO134" s="12" t="str">
        <f t="shared" si="74"/>
        <v>n</v>
      </c>
      <c r="AP134" s="12" t="str">
        <f t="shared" si="71"/>
        <v>n</v>
      </c>
      <c r="AQ134" s="12" t="str">
        <f t="shared" si="72"/>
        <v>n</v>
      </c>
      <c r="AR134" s="15">
        <v>10</v>
      </c>
      <c r="AS134" s="16">
        <v>10</v>
      </c>
      <c r="AT134" s="16" t="b">
        <f t="shared" si="24"/>
        <v>1</v>
      </c>
      <c r="AU134" s="12" t="s">
        <v>1001</v>
      </c>
    </row>
    <row r="135" spans="1:47" ht="15.75" customHeight="1" x14ac:dyDescent="0.3">
      <c r="A135" s="12" t="s">
        <v>905</v>
      </c>
      <c r="B135" s="12" t="s">
        <v>505</v>
      </c>
      <c r="C135" s="17">
        <v>43983</v>
      </c>
      <c r="D135" s="12">
        <v>2020</v>
      </c>
      <c r="E135" s="12" t="s">
        <v>19</v>
      </c>
      <c r="F135" s="12" t="s">
        <v>1002</v>
      </c>
      <c r="G135" s="18">
        <v>0.56944444444444442</v>
      </c>
      <c r="H135" s="18">
        <v>0.6381944444444444</v>
      </c>
      <c r="I135" s="19">
        <v>189</v>
      </c>
      <c r="J135" s="15" t="s">
        <v>1066</v>
      </c>
      <c r="K135" s="12" t="str">
        <f t="shared" si="51"/>
        <v>n</v>
      </c>
      <c r="L135" s="12" t="str">
        <f t="shared" si="52"/>
        <v>y</v>
      </c>
      <c r="M135" s="12" t="str">
        <f t="shared" si="53"/>
        <v>n</v>
      </c>
      <c r="N135" s="12" t="str">
        <f t="shared" si="54"/>
        <v>n</v>
      </c>
      <c r="O135" s="12" t="str">
        <f t="shared" si="55"/>
        <v>n</v>
      </c>
      <c r="P135" s="12" t="str">
        <f t="shared" si="56"/>
        <v>n</v>
      </c>
      <c r="Q135" s="12" t="str">
        <f t="shared" si="57"/>
        <v>n</v>
      </c>
      <c r="R135" s="12" t="str">
        <f t="shared" si="58"/>
        <v>n</v>
      </c>
      <c r="S135" s="15">
        <v>98</v>
      </c>
      <c r="T135" s="16">
        <v>98</v>
      </c>
      <c r="U135" s="16" t="b">
        <f t="shared" si="8"/>
        <v>1</v>
      </c>
      <c r="V135" s="15" t="s">
        <v>1066</v>
      </c>
      <c r="W135" s="12" t="str">
        <f t="shared" si="59"/>
        <v>n</v>
      </c>
      <c r="X135" s="12" t="str">
        <f t="shared" si="60"/>
        <v>y</v>
      </c>
      <c r="Y135" s="12" t="str">
        <f t="shared" si="61"/>
        <v>n</v>
      </c>
      <c r="Z135" s="12" t="str">
        <f t="shared" si="62"/>
        <v>n</v>
      </c>
      <c r="AA135" s="12" t="str">
        <f t="shared" si="63"/>
        <v>n</v>
      </c>
      <c r="AB135" s="12" t="str">
        <f t="shared" si="64"/>
        <v>n</v>
      </c>
      <c r="AC135" s="12" t="str">
        <f t="shared" si="65"/>
        <v>n</v>
      </c>
      <c r="AD135" s="12" t="str">
        <f t="shared" si="66"/>
        <v>n</v>
      </c>
      <c r="AE135" s="15">
        <v>40</v>
      </c>
      <c r="AF135" s="16">
        <v>40</v>
      </c>
      <c r="AG135" s="16">
        <v>-1</v>
      </c>
      <c r="AH135" s="16" t="b">
        <f t="shared" si="17"/>
        <v>1</v>
      </c>
      <c r="AI135" s="15" t="s">
        <v>1075</v>
      </c>
      <c r="AJ135" s="12" t="str">
        <f t="shared" si="67"/>
        <v>n</v>
      </c>
      <c r="AK135" s="12" t="str">
        <f t="shared" si="68"/>
        <v>n</v>
      </c>
      <c r="AL135" s="12" t="str">
        <f t="shared" si="69"/>
        <v>y</v>
      </c>
      <c r="AM135" s="12" t="str">
        <f t="shared" si="70"/>
        <v>n</v>
      </c>
      <c r="AN135" s="12" t="str">
        <f t="shared" si="73"/>
        <v>n</v>
      </c>
      <c r="AO135" s="12" t="str">
        <f t="shared" si="74"/>
        <v>n</v>
      </c>
      <c r="AP135" s="12" t="str">
        <f t="shared" si="71"/>
        <v>n</v>
      </c>
      <c r="AQ135" s="12" t="str">
        <f t="shared" si="72"/>
        <v>n</v>
      </c>
      <c r="AR135" s="15">
        <v>5</v>
      </c>
      <c r="AS135" s="16">
        <v>5</v>
      </c>
      <c r="AT135" s="16" t="b">
        <f t="shared" si="24"/>
        <v>1</v>
      </c>
      <c r="AU135" s="12"/>
    </row>
    <row r="136" spans="1:47" ht="15.75" customHeight="1" x14ac:dyDescent="0.3">
      <c r="A136" s="12" t="s">
        <v>905</v>
      </c>
      <c r="B136" s="12" t="s">
        <v>505</v>
      </c>
      <c r="C136" s="17">
        <v>43983</v>
      </c>
      <c r="D136" s="12">
        <v>2020</v>
      </c>
      <c r="E136" s="12" t="s">
        <v>19</v>
      </c>
      <c r="F136" s="12" t="s">
        <v>1004</v>
      </c>
      <c r="G136" s="18">
        <v>0.56944444444444442</v>
      </c>
      <c r="H136" s="18">
        <v>0.6381944444444444</v>
      </c>
      <c r="I136" s="19">
        <v>190</v>
      </c>
      <c r="J136" s="15" t="s">
        <v>1066</v>
      </c>
      <c r="K136" s="12" t="str">
        <f t="shared" si="51"/>
        <v>n</v>
      </c>
      <c r="L136" s="12" t="str">
        <f t="shared" si="52"/>
        <v>y</v>
      </c>
      <c r="M136" s="12" t="str">
        <f t="shared" si="53"/>
        <v>n</v>
      </c>
      <c r="N136" s="12" t="str">
        <f t="shared" si="54"/>
        <v>n</v>
      </c>
      <c r="O136" s="12" t="str">
        <f t="shared" si="55"/>
        <v>n</v>
      </c>
      <c r="P136" s="12" t="str">
        <f t="shared" si="56"/>
        <v>n</v>
      </c>
      <c r="Q136" s="12" t="str">
        <f t="shared" si="57"/>
        <v>n</v>
      </c>
      <c r="R136" s="12" t="str">
        <f t="shared" si="58"/>
        <v>n</v>
      </c>
      <c r="S136" s="15">
        <v>98</v>
      </c>
      <c r="T136" s="16">
        <v>98</v>
      </c>
      <c r="U136" s="16" t="b">
        <f t="shared" si="8"/>
        <v>1</v>
      </c>
      <c r="V136" s="15" t="s">
        <v>1066</v>
      </c>
      <c r="W136" s="12" t="str">
        <f t="shared" si="59"/>
        <v>n</v>
      </c>
      <c r="X136" s="12" t="str">
        <f t="shared" si="60"/>
        <v>y</v>
      </c>
      <c r="Y136" s="12" t="str">
        <f t="shared" si="61"/>
        <v>n</v>
      </c>
      <c r="Z136" s="12" t="str">
        <f t="shared" si="62"/>
        <v>n</v>
      </c>
      <c r="AA136" s="12" t="str">
        <f t="shared" si="63"/>
        <v>n</v>
      </c>
      <c r="AB136" s="12" t="str">
        <f t="shared" si="64"/>
        <v>n</v>
      </c>
      <c r="AC136" s="12" t="str">
        <f t="shared" si="65"/>
        <v>n</v>
      </c>
      <c r="AD136" s="12" t="str">
        <f t="shared" si="66"/>
        <v>n</v>
      </c>
      <c r="AE136" s="15">
        <v>20</v>
      </c>
      <c r="AF136" s="16">
        <v>20</v>
      </c>
      <c r="AG136" s="16">
        <v>-1</v>
      </c>
      <c r="AH136" s="16" t="b">
        <f t="shared" si="17"/>
        <v>1</v>
      </c>
      <c r="AI136" s="15" t="s">
        <v>1075</v>
      </c>
      <c r="AJ136" s="12" t="str">
        <f t="shared" si="67"/>
        <v>n</v>
      </c>
      <c r="AK136" s="12" t="str">
        <f t="shared" si="68"/>
        <v>n</v>
      </c>
      <c r="AL136" s="12" t="str">
        <f t="shared" si="69"/>
        <v>y</v>
      </c>
      <c r="AM136" s="12" t="str">
        <f t="shared" si="70"/>
        <v>n</v>
      </c>
      <c r="AN136" s="12" t="str">
        <f t="shared" si="73"/>
        <v>n</v>
      </c>
      <c r="AO136" s="12" t="str">
        <f t="shared" si="74"/>
        <v>n</v>
      </c>
      <c r="AP136" s="12" t="str">
        <f t="shared" si="71"/>
        <v>n</v>
      </c>
      <c r="AQ136" s="12" t="str">
        <f t="shared" si="72"/>
        <v>n</v>
      </c>
      <c r="AR136" s="15">
        <v>10</v>
      </c>
      <c r="AS136" s="16">
        <v>10</v>
      </c>
      <c r="AT136" s="16" t="b">
        <f t="shared" si="24"/>
        <v>1</v>
      </c>
      <c r="AU136" s="12"/>
    </row>
    <row r="137" spans="1:47" ht="15.75" customHeight="1" x14ac:dyDescent="0.3">
      <c r="A137" s="12" t="s">
        <v>905</v>
      </c>
      <c r="B137" s="12" t="s">
        <v>505</v>
      </c>
      <c r="C137" s="17">
        <v>43983</v>
      </c>
      <c r="D137" s="12">
        <v>2020</v>
      </c>
      <c r="E137" s="12" t="s">
        <v>19</v>
      </c>
      <c r="F137" s="12" t="s">
        <v>1006</v>
      </c>
      <c r="G137" s="18">
        <v>0.56944444444444442</v>
      </c>
      <c r="H137" s="18">
        <v>0.6381944444444444</v>
      </c>
      <c r="I137" s="19">
        <v>191</v>
      </c>
      <c r="J137" s="15" t="s">
        <v>1066</v>
      </c>
      <c r="K137" s="12" t="str">
        <f t="shared" si="51"/>
        <v>n</v>
      </c>
      <c r="L137" s="12" t="str">
        <f t="shared" si="52"/>
        <v>y</v>
      </c>
      <c r="M137" s="12" t="str">
        <f t="shared" si="53"/>
        <v>n</v>
      </c>
      <c r="N137" s="12" t="str">
        <f t="shared" si="54"/>
        <v>n</v>
      </c>
      <c r="O137" s="12" t="str">
        <f t="shared" si="55"/>
        <v>n</v>
      </c>
      <c r="P137" s="12" t="str">
        <f t="shared" si="56"/>
        <v>n</v>
      </c>
      <c r="Q137" s="12" t="str">
        <f t="shared" si="57"/>
        <v>n</v>
      </c>
      <c r="R137" s="12" t="str">
        <f t="shared" si="58"/>
        <v>n</v>
      </c>
      <c r="S137" s="15">
        <v>98</v>
      </c>
      <c r="T137" s="16">
        <v>98</v>
      </c>
      <c r="U137" s="16" t="b">
        <f t="shared" si="8"/>
        <v>1</v>
      </c>
      <c r="V137" s="15" t="s">
        <v>1066</v>
      </c>
      <c r="W137" s="12" t="str">
        <f t="shared" si="59"/>
        <v>n</v>
      </c>
      <c r="X137" s="12" t="str">
        <f t="shared" si="60"/>
        <v>y</v>
      </c>
      <c r="Y137" s="12" t="str">
        <f t="shared" si="61"/>
        <v>n</v>
      </c>
      <c r="Z137" s="12" t="str">
        <f t="shared" si="62"/>
        <v>n</v>
      </c>
      <c r="AA137" s="12" t="str">
        <f t="shared" si="63"/>
        <v>n</v>
      </c>
      <c r="AB137" s="12" t="str">
        <f t="shared" si="64"/>
        <v>n</v>
      </c>
      <c r="AC137" s="12" t="str">
        <f t="shared" si="65"/>
        <v>n</v>
      </c>
      <c r="AD137" s="12" t="str">
        <f t="shared" si="66"/>
        <v>n</v>
      </c>
      <c r="AE137" s="15">
        <v>10</v>
      </c>
      <c r="AF137" s="16">
        <v>10</v>
      </c>
      <c r="AG137" s="16">
        <v>-1</v>
      </c>
      <c r="AH137" s="16" t="b">
        <f t="shared" si="17"/>
        <v>1</v>
      </c>
      <c r="AI137" s="15" t="s">
        <v>1075</v>
      </c>
      <c r="AJ137" s="12" t="str">
        <f t="shared" si="67"/>
        <v>n</v>
      </c>
      <c r="AK137" s="12" t="str">
        <f t="shared" si="68"/>
        <v>n</v>
      </c>
      <c r="AL137" s="12" t="str">
        <f t="shared" si="69"/>
        <v>y</v>
      </c>
      <c r="AM137" s="12" t="str">
        <f t="shared" si="70"/>
        <v>n</v>
      </c>
      <c r="AN137" s="12" t="str">
        <f t="shared" si="73"/>
        <v>n</v>
      </c>
      <c r="AO137" s="12" t="str">
        <f t="shared" si="74"/>
        <v>n</v>
      </c>
      <c r="AP137" s="12" t="str">
        <f t="shared" si="71"/>
        <v>n</v>
      </c>
      <c r="AQ137" s="12" t="str">
        <f t="shared" si="72"/>
        <v>n</v>
      </c>
      <c r="AR137" s="15">
        <v>15</v>
      </c>
      <c r="AS137" s="16">
        <v>15</v>
      </c>
      <c r="AT137" s="16" t="b">
        <f t="shared" si="24"/>
        <v>1</v>
      </c>
      <c r="AU137" s="12"/>
    </row>
    <row r="138" spans="1:47" ht="15.75" customHeight="1" x14ac:dyDescent="0.3">
      <c r="A138" s="12" t="s">
        <v>905</v>
      </c>
      <c r="B138" s="12" t="s">
        <v>505</v>
      </c>
      <c r="C138" s="17">
        <v>43983</v>
      </c>
      <c r="D138" s="12">
        <v>2020</v>
      </c>
      <c r="E138" s="12" t="s">
        <v>19</v>
      </c>
      <c r="F138" s="12" t="s">
        <v>1008</v>
      </c>
      <c r="G138" s="18">
        <v>0.56944444444444442</v>
      </c>
      <c r="H138" s="18">
        <v>0.6381944444444444</v>
      </c>
      <c r="I138" s="19">
        <v>192</v>
      </c>
      <c r="J138" s="15" t="s">
        <v>1066</v>
      </c>
      <c r="K138" s="12" t="str">
        <f t="shared" si="51"/>
        <v>n</v>
      </c>
      <c r="L138" s="12" t="str">
        <f t="shared" si="52"/>
        <v>y</v>
      </c>
      <c r="M138" s="12" t="str">
        <f t="shared" si="53"/>
        <v>n</v>
      </c>
      <c r="N138" s="12" t="str">
        <f t="shared" si="54"/>
        <v>n</v>
      </c>
      <c r="O138" s="12" t="str">
        <f t="shared" si="55"/>
        <v>n</v>
      </c>
      <c r="P138" s="12" t="str">
        <f t="shared" si="56"/>
        <v>n</v>
      </c>
      <c r="Q138" s="12" t="str">
        <f t="shared" si="57"/>
        <v>n</v>
      </c>
      <c r="R138" s="12" t="str">
        <f t="shared" si="58"/>
        <v>n</v>
      </c>
      <c r="S138" s="15">
        <v>90</v>
      </c>
      <c r="T138" s="16">
        <v>90</v>
      </c>
      <c r="U138" s="16" t="b">
        <f t="shared" si="8"/>
        <v>1</v>
      </c>
      <c r="V138" s="15" t="s">
        <v>1066</v>
      </c>
      <c r="W138" s="12" t="str">
        <f t="shared" si="59"/>
        <v>n</v>
      </c>
      <c r="X138" s="12" t="str">
        <f t="shared" si="60"/>
        <v>y</v>
      </c>
      <c r="Y138" s="12" t="str">
        <f t="shared" si="61"/>
        <v>n</v>
      </c>
      <c r="Z138" s="12" t="str">
        <f t="shared" si="62"/>
        <v>n</v>
      </c>
      <c r="AA138" s="12" t="str">
        <f t="shared" si="63"/>
        <v>n</v>
      </c>
      <c r="AB138" s="12" t="str">
        <f t="shared" si="64"/>
        <v>n</v>
      </c>
      <c r="AC138" s="12" t="str">
        <f t="shared" si="65"/>
        <v>n</v>
      </c>
      <c r="AD138" s="12" t="str">
        <f t="shared" si="66"/>
        <v>n</v>
      </c>
      <c r="AE138" s="15">
        <v>30</v>
      </c>
      <c r="AF138" s="16">
        <v>30</v>
      </c>
      <c r="AG138" s="16">
        <v>-1</v>
      </c>
      <c r="AH138" s="16" t="b">
        <f t="shared" si="17"/>
        <v>1</v>
      </c>
      <c r="AI138" s="15" t="s">
        <v>1075</v>
      </c>
      <c r="AJ138" s="12" t="str">
        <f t="shared" si="67"/>
        <v>n</v>
      </c>
      <c r="AK138" s="12" t="str">
        <f t="shared" si="68"/>
        <v>n</v>
      </c>
      <c r="AL138" s="12" t="str">
        <f t="shared" si="69"/>
        <v>y</v>
      </c>
      <c r="AM138" s="12" t="str">
        <f t="shared" si="70"/>
        <v>n</v>
      </c>
      <c r="AN138" s="12" t="str">
        <f t="shared" si="73"/>
        <v>n</v>
      </c>
      <c r="AO138" s="12" t="str">
        <f t="shared" si="74"/>
        <v>n</v>
      </c>
      <c r="AP138" s="12" t="str">
        <f t="shared" si="71"/>
        <v>n</v>
      </c>
      <c r="AQ138" s="12" t="str">
        <f t="shared" si="72"/>
        <v>n</v>
      </c>
      <c r="AR138" s="15">
        <v>10</v>
      </c>
      <c r="AS138" s="16">
        <v>10</v>
      </c>
      <c r="AT138" s="16" t="b">
        <f t="shared" si="24"/>
        <v>1</v>
      </c>
      <c r="AU138" s="12"/>
    </row>
    <row r="139" spans="1:47" ht="15.75" customHeight="1" x14ac:dyDescent="0.3">
      <c r="A139" s="12" t="s">
        <v>905</v>
      </c>
      <c r="B139" s="12" t="s">
        <v>505</v>
      </c>
      <c r="C139" s="17">
        <v>43983</v>
      </c>
      <c r="D139" s="12">
        <v>2020</v>
      </c>
      <c r="E139" s="12" t="s">
        <v>19</v>
      </c>
      <c r="F139" s="12" t="s">
        <v>1010</v>
      </c>
      <c r="G139" s="18">
        <v>0.56944444444444442</v>
      </c>
      <c r="H139" s="18">
        <v>0.6381944444444444</v>
      </c>
      <c r="I139" s="19">
        <v>193</v>
      </c>
      <c r="J139" s="15" t="s">
        <v>1066</v>
      </c>
      <c r="K139" s="12" t="str">
        <f t="shared" si="51"/>
        <v>n</v>
      </c>
      <c r="L139" s="12" t="str">
        <f t="shared" si="52"/>
        <v>y</v>
      </c>
      <c r="M139" s="12" t="str">
        <f t="shared" si="53"/>
        <v>n</v>
      </c>
      <c r="N139" s="12" t="str">
        <f t="shared" si="54"/>
        <v>n</v>
      </c>
      <c r="O139" s="12" t="str">
        <f t="shared" si="55"/>
        <v>n</v>
      </c>
      <c r="P139" s="12" t="str">
        <f t="shared" si="56"/>
        <v>n</v>
      </c>
      <c r="Q139" s="12" t="str">
        <f t="shared" si="57"/>
        <v>n</v>
      </c>
      <c r="R139" s="12" t="str">
        <f t="shared" si="58"/>
        <v>n</v>
      </c>
      <c r="S139" s="15">
        <v>95</v>
      </c>
      <c r="T139" s="16">
        <v>95</v>
      </c>
      <c r="U139" s="16" t="b">
        <f t="shared" si="8"/>
        <v>1</v>
      </c>
      <c r="V139" s="15" t="s">
        <v>1066</v>
      </c>
      <c r="W139" s="12" t="str">
        <f t="shared" si="59"/>
        <v>n</v>
      </c>
      <c r="X139" s="12" t="str">
        <f t="shared" si="60"/>
        <v>y</v>
      </c>
      <c r="Y139" s="12" t="str">
        <f t="shared" si="61"/>
        <v>n</v>
      </c>
      <c r="Z139" s="12" t="str">
        <f t="shared" si="62"/>
        <v>n</v>
      </c>
      <c r="AA139" s="12" t="str">
        <f t="shared" si="63"/>
        <v>n</v>
      </c>
      <c r="AB139" s="12" t="str">
        <f t="shared" si="64"/>
        <v>n</v>
      </c>
      <c r="AC139" s="12" t="str">
        <f t="shared" si="65"/>
        <v>n</v>
      </c>
      <c r="AD139" s="12" t="str">
        <f t="shared" si="66"/>
        <v>n</v>
      </c>
      <c r="AE139" s="15">
        <v>50</v>
      </c>
      <c r="AF139" s="16">
        <v>50</v>
      </c>
      <c r="AG139" s="16">
        <v>-1</v>
      </c>
      <c r="AH139" s="16" t="b">
        <f t="shared" si="17"/>
        <v>1</v>
      </c>
      <c r="AI139" s="15" t="s">
        <v>1066</v>
      </c>
      <c r="AJ139" s="12" t="str">
        <f t="shared" si="67"/>
        <v>n</v>
      </c>
      <c r="AK139" s="12" t="str">
        <f t="shared" si="68"/>
        <v>y</v>
      </c>
      <c r="AL139" s="12" t="str">
        <f t="shared" si="69"/>
        <v>n</v>
      </c>
      <c r="AM139" s="12" t="str">
        <f t="shared" si="70"/>
        <v>n</v>
      </c>
      <c r="AN139" s="12" t="str">
        <f t="shared" si="73"/>
        <v>n</v>
      </c>
      <c r="AO139" s="12" t="str">
        <f t="shared" si="74"/>
        <v>n</v>
      </c>
      <c r="AP139" s="12" t="str">
        <f t="shared" si="71"/>
        <v>n</v>
      </c>
      <c r="AQ139" s="12" t="str">
        <f t="shared" si="72"/>
        <v>n</v>
      </c>
      <c r="AR139" s="15">
        <v>100</v>
      </c>
      <c r="AS139" s="16">
        <v>100</v>
      </c>
      <c r="AT139" s="16" t="b">
        <f t="shared" si="24"/>
        <v>1</v>
      </c>
      <c r="AU139" s="12"/>
    </row>
    <row r="140" spans="1:47" ht="15.75" customHeight="1" x14ac:dyDescent="0.3">
      <c r="A140" s="12" t="s">
        <v>905</v>
      </c>
      <c r="B140" s="12" t="s">
        <v>505</v>
      </c>
      <c r="C140" s="17">
        <v>43983</v>
      </c>
      <c r="D140" s="12">
        <v>2020</v>
      </c>
      <c r="E140" s="12" t="s">
        <v>19</v>
      </c>
      <c r="F140" s="12" t="s">
        <v>1012</v>
      </c>
      <c r="G140" s="18">
        <v>0.56944444444444442</v>
      </c>
      <c r="H140" s="18">
        <v>0.6381944444444444</v>
      </c>
      <c r="I140" s="19">
        <v>194</v>
      </c>
      <c r="J140" s="15" t="s">
        <v>1066</v>
      </c>
      <c r="K140" s="12" t="str">
        <f t="shared" si="51"/>
        <v>n</v>
      </c>
      <c r="L140" s="12" t="str">
        <f t="shared" si="52"/>
        <v>y</v>
      </c>
      <c r="M140" s="12" t="str">
        <f t="shared" si="53"/>
        <v>n</v>
      </c>
      <c r="N140" s="12" t="str">
        <f t="shared" si="54"/>
        <v>n</v>
      </c>
      <c r="O140" s="12" t="str">
        <f t="shared" si="55"/>
        <v>n</v>
      </c>
      <c r="P140" s="12" t="str">
        <f t="shared" si="56"/>
        <v>n</v>
      </c>
      <c r="Q140" s="12" t="str">
        <f t="shared" si="57"/>
        <v>n</v>
      </c>
      <c r="R140" s="12" t="str">
        <f t="shared" si="58"/>
        <v>n</v>
      </c>
      <c r="S140" s="15">
        <v>90</v>
      </c>
      <c r="T140" s="16">
        <v>90</v>
      </c>
      <c r="U140" s="16" t="b">
        <f t="shared" si="8"/>
        <v>1</v>
      </c>
      <c r="V140" s="15" t="s">
        <v>1066</v>
      </c>
      <c r="W140" s="12" t="str">
        <f t="shared" si="59"/>
        <v>n</v>
      </c>
      <c r="X140" s="12" t="str">
        <f t="shared" si="60"/>
        <v>y</v>
      </c>
      <c r="Y140" s="12" t="str">
        <f t="shared" si="61"/>
        <v>n</v>
      </c>
      <c r="Z140" s="12" t="str">
        <f t="shared" si="62"/>
        <v>n</v>
      </c>
      <c r="AA140" s="12" t="str">
        <f t="shared" si="63"/>
        <v>n</v>
      </c>
      <c r="AB140" s="12" t="str">
        <f t="shared" si="64"/>
        <v>n</v>
      </c>
      <c r="AC140" s="12" t="str">
        <f t="shared" si="65"/>
        <v>n</v>
      </c>
      <c r="AD140" s="12" t="str">
        <f t="shared" si="66"/>
        <v>n</v>
      </c>
      <c r="AE140" s="15">
        <v>70</v>
      </c>
      <c r="AF140" s="16">
        <v>70</v>
      </c>
      <c r="AG140" s="16">
        <v>-1</v>
      </c>
      <c r="AH140" s="16" t="b">
        <f t="shared" si="17"/>
        <v>1</v>
      </c>
      <c r="AI140" s="15" t="s">
        <v>1075</v>
      </c>
      <c r="AJ140" s="12" t="str">
        <f t="shared" si="67"/>
        <v>n</v>
      </c>
      <c r="AK140" s="12" t="str">
        <f t="shared" si="68"/>
        <v>n</v>
      </c>
      <c r="AL140" s="12" t="str">
        <f t="shared" si="69"/>
        <v>y</v>
      </c>
      <c r="AM140" s="12" t="str">
        <f t="shared" si="70"/>
        <v>n</v>
      </c>
      <c r="AN140" s="12" t="str">
        <f t="shared" si="73"/>
        <v>n</v>
      </c>
      <c r="AO140" s="12" t="str">
        <f t="shared" si="74"/>
        <v>n</v>
      </c>
      <c r="AP140" s="12" t="str">
        <f t="shared" si="71"/>
        <v>n</v>
      </c>
      <c r="AQ140" s="12" t="str">
        <f t="shared" si="72"/>
        <v>n</v>
      </c>
      <c r="AR140" s="15">
        <v>5</v>
      </c>
      <c r="AS140" s="16">
        <v>5</v>
      </c>
      <c r="AT140" s="16" t="b">
        <f t="shared" si="24"/>
        <v>1</v>
      </c>
      <c r="AU140" s="12"/>
    </row>
    <row r="141" spans="1:47" ht="15.75" customHeight="1" x14ac:dyDescent="0.3">
      <c r="A141" s="12" t="s">
        <v>905</v>
      </c>
      <c r="B141" s="12" t="s">
        <v>505</v>
      </c>
      <c r="C141" s="17">
        <v>43983</v>
      </c>
      <c r="D141" s="12">
        <v>2020</v>
      </c>
      <c r="E141" s="12" t="s">
        <v>19</v>
      </c>
      <c r="F141" s="12" t="s">
        <v>1014</v>
      </c>
      <c r="G141" s="18">
        <v>0.56944444444444442</v>
      </c>
      <c r="H141" s="18">
        <v>0.6381944444444444</v>
      </c>
      <c r="I141" s="19">
        <v>187</v>
      </c>
      <c r="J141" s="15" t="s">
        <v>1066</v>
      </c>
      <c r="K141" s="12" t="str">
        <f t="shared" si="51"/>
        <v>n</v>
      </c>
      <c r="L141" s="12" t="str">
        <f t="shared" si="52"/>
        <v>y</v>
      </c>
      <c r="M141" s="12" t="str">
        <f t="shared" si="53"/>
        <v>n</v>
      </c>
      <c r="N141" s="12" t="str">
        <f t="shared" si="54"/>
        <v>n</v>
      </c>
      <c r="O141" s="12" t="str">
        <f t="shared" si="55"/>
        <v>n</v>
      </c>
      <c r="P141" s="12" t="str">
        <f t="shared" si="56"/>
        <v>n</v>
      </c>
      <c r="Q141" s="12" t="str">
        <f t="shared" si="57"/>
        <v>n</v>
      </c>
      <c r="R141" s="12" t="str">
        <f t="shared" si="58"/>
        <v>n</v>
      </c>
      <c r="S141" s="15">
        <v>95</v>
      </c>
      <c r="T141" s="16">
        <v>95</v>
      </c>
      <c r="U141" s="16" t="b">
        <f t="shared" si="8"/>
        <v>1</v>
      </c>
      <c r="V141" s="15" t="s">
        <v>1066</v>
      </c>
      <c r="W141" s="12" t="str">
        <f t="shared" si="59"/>
        <v>n</v>
      </c>
      <c r="X141" s="12" t="str">
        <f t="shared" si="60"/>
        <v>y</v>
      </c>
      <c r="Y141" s="12" t="str">
        <f t="shared" si="61"/>
        <v>n</v>
      </c>
      <c r="Z141" s="12" t="str">
        <f t="shared" si="62"/>
        <v>n</v>
      </c>
      <c r="AA141" s="12" t="str">
        <f t="shared" si="63"/>
        <v>n</v>
      </c>
      <c r="AB141" s="12" t="str">
        <f t="shared" si="64"/>
        <v>n</v>
      </c>
      <c r="AC141" s="12" t="str">
        <f t="shared" si="65"/>
        <v>n</v>
      </c>
      <c r="AD141" s="12" t="str">
        <f t="shared" si="66"/>
        <v>n</v>
      </c>
      <c r="AE141" s="15">
        <v>70</v>
      </c>
      <c r="AF141" s="16">
        <v>70</v>
      </c>
      <c r="AG141" s="16">
        <v>-1</v>
      </c>
      <c r="AH141" s="16" t="b">
        <f t="shared" si="17"/>
        <v>1</v>
      </c>
      <c r="AI141" s="15" t="s">
        <v>1067</v>
      </c>
      <c r="AJ141" s="12" t="str">
        <f t="shared" si="67"/>
        <v>n</v>
      </c>
      <c r="AK141" s="12" t="str">
        <f t="shared" si="68"/>
        <v>y</v>
      </c>
      <c r="AL141" s="12" t="str">
        <f t="shared" si="69"/>
        <v>y</v>
      </c>
      <c r="AM141" s="12" t="str">
        <f t="shared" si="70"/>
        <v>n</v>
      </c>
      <c r="AN141" s="12" t="str">
        <f t="shared" si="73"/>
        <v>n</v>
      </c>
      <c r="AO141" s="12" t="str">
        <f t="shared" si="74"/>
        <v>n</v>
      </c>
      <c r="AP141" s="12" t="str">
        <f t="shared" si="71"/>
        <v>n</v>
      </c>
      <c r="AQ141" s="12" t="str">
        <f t="shared" si="72"/>
        <v>n</v>
      </c>
      <c r="AR141" s="15">
        <v>20</v>
      </c>
      <c r="AS141" s="16">
        <v>20</v>
      </c>
      <c r="AT141" s="16" t="b">
        <f t="shared" si="24"/>
        <v>1</v>
      </c>
      <c r="AU141" s="12"/>
    </row>
    <row r="142" spans="1:47" ht="15.75" customHeight="1" x14ac:dyDescent="0.3">
      <c r="A142" s="12" t="s">
        <v>905</v>
      </c>
      <c r="B142" s="12" t="s">
        <v>505</v>
      </c>
      <c r="C142" s="17">
        <v>43983</v>
      </c>
      <c r="D142" s="12">
        <v>2020</v>
      </c>
      <c r="E142" s="12" t="s">
        <v>19</v>
      </c>
      <c r="F142" s="12" t="s">
        <v>1016</v>
      </c>
      <c r="G142" s="18">
        <v>0.56944444444444442</v>
      </c>
      <c r="H142" s="18">
        <v>0.6381944444444444</v>
      </c>
      <c r="I142" s="19">
        <v>186</v>
      </c>
      <c r="J142" s="15" t="s">
        <v>1066</v>
      </c>
      <c r="K142" s="12" t="str">
        <f t="shared" si="51"/>
        <v>n</v>
      </c>
      <c r="L142" s="12" t="str">
        <f t="shared" si="52"/>
        <v>y</v>
      </c>
      <c r="M142" s="12" t="str">
        <f t="shared" si="53"/>
        <v>n</v>
      </c>
      <c r="N142" s="12" t="str">
        <f t="shared" si="54"/>
        <v>n</v>
      </c>
      <c r="O142" s="12" t="str">
        <f t="shared" si="55"/>
        <v>n</v>
      </c>
      <c r="P142" s="12" t="str">
        <f t="shared" si="56"/>
        <v>n</v>
      </c>
      <c r="Q142" s="12" t="str">
        <f t="shared" si="57"/>
        <v>n</v>
      </c>
      <c r="R142" s="12" t="str">
        <f t="shared" si="58"/>
        <v>n</v>
      </c>
      <c r="S142" s="15">
        <v>95</v>
      </c>
      <c r="T142" s="16">
        <v>95</v>
      </c>
      <c r="U142" s="16" t="b">
        <f t="shared" si="8"/>
        <v>1</v>
      </c>
      <c r="V142" s="15" t="s">
        <v>1066</v>
      </c>
      <c r="W142" s="12" t="str">
        <f t="shared" si="59"/>
        <v>n</v>
      </c>
      <c r="X142" s="12" t="str">
        <f t="shared" si="60"/>
        <v>y</v>
      </c>
      <c r="Y142" s="12" t="str">
        <f t="shared" si="61"/>
        <v>n</v>
      </c>
      <c r="Z142" s="12" t="str">
        <f t="shared" si="62"/>
        <v>n</v>
      </c>
      <c r="AA142" s="12" t="str">
        <f t="shared" si="63"/>
        <v>n</v>
      </c>
      <c r="AB142" s="12" t="str">
        <f t="shared" si="64"/>
        <v>n</v>
      </c>
      <c r="AC142" s="12" t="str">
        <f t="shared" si="65"/>
        <v>n</v>
      </c>
      <c r="AD142" s="12" t="str">
        <f t="shared" si="66"/>
        <v>n</v>
      </c>
      <c r="AE142" s="15">
        <v>40</v>
      </c>
      <c r="AF142" s="16">
        <v>40</v>
      </c>
      <c r="AG142" s="16">
        <v>-1</v>
      </c>
      <c r="AH142" s="16" t="b">
        <f t="shared" si="17"/>
        <v>1</v>
      </c>
      <c r="AI142" s="15" t="s">
        <v>1067</v>
      </c>
      <c r="AJ142" s="12" t="str">
        <f t="shared" si="67"/>
        <v>n</v>
      </c>
      <c r="AK142" s="12" t="str">
        <f t="shared" si="68"/>
        <v>y</v>
      </c>
      <c r="AL142" s="12" t="str">
        <f t="shared" si="69"/>
        <v>y</v>
      </c>
      <c r="AM142" s="12" t="str">
        <f t="shared" si="70"/>
        <v>n</v>
      </c>
      <c r="AN142" s="12" t="str">
        <f t="shared" si="73"/>
        <v>n</v>
      </c>
      <c r="AO142" s="12" t="str">
        <f t="shared" si="74"/>
        <v>n</v>
      </c>
      <c r="AP142" s="12" t="str">
        <f t="shared" si="71"/>
        <v>n</v>
      </c>
      <c r="AQ142" s="12" t="str">
        <f t="shared" si="72"/>
        <v>n</v>
      </c>
      <c r="AR142" s="15">
        <v>50</v>
      </c>
      <c r="AS142" s="16">
        <v>50</v>
      </c>
      <c r="AT142" s="16" t="b">
        <f t="shared" si="24"/>
        <v>1</v>
      </c>
      <c r="AU142" s="12"/>
    </row>
    <row r="143" spans="1:47" ht="15.75" customHeight="1" x14ac:dyDescent="0.3">
      <c r="A143" s="12" t="s">
        <v>905</v>
      </c>
      <c r="B143" s="12" t="s">
        <v>505</v>
      </c>
      <c r="C143" s="17">
        <v>43983</v>
      </c>
      <c r="D143" s="12">
        <v>2020</v>
      </c>
      <c r="E143" s="12" t="s">
        <v>19</v>
      </c>
      <c r="F143" s="12" t="s">
        <v>1018</v>
      </c>
      <c r="G143" s="18">
        <v>0.56944444444444442</v>
      </c>
      <c r="H143" s="18">
        <v>0.6381944444444444</v>
      </c>
      <c r="I143" s="19">
        <v>185</v>
      </c>
      <c r="J143" s="15" t="s">
        <v>1066</v>
      </c>
      <c r="K143" s="12" t="str">
        <f t="shared" si="51"/>
        <v>n</v>
      </c>
      <c r="L143" s="12" t="str">
        <f t="shared" si="52"/>
        <v>y</v>
      </c>
      <c r="M143" s="12" t="str">
        <f t="shared" si="53"/>
        <v>n</v>
      </c>
      <c r="N143" s="12" t="str">
        <f t="shared" si="54"/>
        <v>n</v>
      </c>
      <c r="O143" s="12" t="str">
        <f t="shared" si="55"/>
        <v>n</v>
      </c>
      <c r="P143" s="12" t="str">
        <f t="shared" si="56"/>
        <v>n</v>
      </c>
      <c r="Q143" s="12" t="str">
        <f t="shared" si="57"/>
        <v>n</v>
      </c>
      <c r="R143" s="12" t="str">
        <f t="shared" si="58"/>
        <v>n</v>
      </c>
      <c r="S143" s="15">
        <v>100</v>
      </c>
      <c r="T143" s="16">
        <v>100</v>
      </c>
      <c r="U143" s="16" t="b">
        <f t="shared" si="8"/>
        <v>1</v>
      </c>
      <c r="V143" s="15" t="s">
        <v>1066</v>
      </c>
      <c r="W143" s="12" t="str">
        <f t="shared" si="59"/>
        <v>n</v>
      </c>
      <c r="X143" s="12" t="str">
        <f t="shared" si="60"/>
        <v>y</v>
      </c>
      <c r="Y143" s="12" t="str">
        <f t="shared" si="61"/>
        <v>n</v>
      </c>
      <c r="Z143" s="12" t="str">
        <f t="shared" si="62"/>
        <v>n</v>
      </c>
      <c r="AA143" s="12" t="str">
        <f t="shared" si="63"/>
        <v>n</v>
      </c>
      <c r="AB143" s="12" t="str">
        <f t="shared" si="64"/>
        <v>n</v>
      </c>
      <c r="AC143" s="12" t="str">
        <f t="shared" si="65"/>
        <v>n</v>
      </c>
      <c r="AD143" s="12" t="str">
        <f t="shared" si="66"/>
        <v>n</v>
      </c>
      <c r="AE143" s="15">
        <v>30</v>
      </c>
      <c r="AF143" s="16">
        <v>30</v>
      </c>
      <c r="AG143" s="16">
        <v>-1</v>
      </c>
      <c r="AH143" s="16" t="b">
        <f t="shared" si="17"/>
        <v>1</v>
      </c>
      <c r="AI143" s="15" t="s">
        <v>1067</v>
      </c>
      <c r="AJ143" s="12" t="str">
        <f t="shared" si="67"/>
        <v>n</v>
      </c>
      <c r="AK143" s="12" t="str">
        <f t="shared" si="68"/>
        <v>y</v>
      </c>
      <c r="AL143" s="12" t="str">
        <f t="shared" si="69"/>
        <v>y</v>
      </c>
      <c r="AM143" s="12" t="str">
        <f t="shared" si="70"/>
        <v>n</v>
      </c>
      <c r="AN143" s="12" t="str">
        <f t="shared" si="73"/>
        <v>n</v>
      </c>
      <c r="AO143" s="12" t="str">
        <f t="shared" si="74"/>
        <v>n</v>
      </c>
      <c r="AP143" s="12" t="str">
        <f t="shared" si="71"/>
        <v>n</v>
      </c>
      <c r="AQ143" s="12" t="str">
        <f t="shared" si="72"/>
        <v>n</v>
      </c>
      <c r="AR143" s="15">
        <v>90</v>
      </c>
      <c r="AS143" s="16">
        <v>90</v>
      </c>
      <c r="AT143" s="16" t="b">
        <f t="shared" si="24"/>
        <v>1</v>
      </c>
      <c r="AU143" s="12"/>
    </row>
    <row r="144" spans="1:47" ht="15.75" customHeight="1" x14ac:dyDescent="0.3">
      <c r="A144" s="12" t="s">
        <v>905</v>
      </c>
      <c r="B144" s="12" t="s">
        <v>505</v>
      </c>
      <c r="C144" s="17">
        <v>43983</v>
      </c>
      <c r="D144" s="12">
        <v>2020</v>
      </c>
      <c r="E144" s="12" t="s">
        <v>19</v>
      </c>
      <c r="F144" s="12" t="s">
        <v>1020</v>
      </c>
      <c r="G144" s="18">
        <v>0.56944444444444442</v>
      </c>
      <c r="H144" s="18">
        <v>0.6381944444444444</v>
      </c>
      <c r="I144" s="19">
        <v>184</v>
      </c>
      <c r="J144" s="15" t="s">
        <v>1066</v>
      </c>
      <c r="K144" s="12" t="str">
        <f t="shared" si="51"/>
        <v>n</v>
      </c>
      <c r="L144" s="12" t="str">
        <f t="shared" si="52"/>
        <v>y</v>
      </c>
      <c r="M144" s="12" t="str">
        <f t="shared" si="53"/>
        <v>n</v>
      </c>
      <c r="N144" s="12" t="str">
        <f t="shared" si="54"/>
        <v>n</v>
      </c>
      <c r="O144" s="12" t="str">
        <f t="shared" si="55"/>
        <v>n</v>
      </c>
      <c r="P144" s="12" t="str">
        <f t="shared" si="56"/>
        <v>n</v>
      </c>
      <c r="Q144" s="12" t="str">
        <f t="shared" si="57"/>
        <v>n</v>
      </c>
      <c r="R144" s="12" t="str">
        <f t="shared" si="58"/>
        <v>n</v>
      </c>
      <c r="S144" s="15">
        <v>95</v>
      </c>
      <c r="T144" s="16">
        <v>95</v>
      </c>
      <c r="U144" s="16" t="b">
        <f t="shared" si="8"/>
        <v>1</v>
      </c>
      <c r="V144" s="15" t="s">
        <v>1066</v>
      </c>
      <c r="W144" s="12" t="str">
        <f t="shared" si="59"/>
        <v>n</v>
      </c>
      <c r="X144" s="12" t="str">
        <f t="shared" si="60"/>
        <v>y</v>
      </c>
      <c r="Y144" s="12" t="str">
        <f t="shared" si="61"/>
        <v>n</v>
      </c>
      <c r="Z144" s="12" t="str">
        <f t="shared" si="62"/>
        <v>n</v>
      </c>
      <c r="AA144" s="12" t="str">
        <f t="shared" si="63"/>
        <v>n</v>
      </c>
      <c r="AB144" s="12" t="str">
        <f t="shared" si="64"/>
        <v>n</v>
      </c>
      <c r="AC144" s="12" t="str">
        <f t="shared" si="65"/>
        <v>n</v>
      </c>
      <c r="AD144" s="12" t="str">
        <f t="shared" si="66"/>
        <v>n</v>
      </c>
      <c r="AE144" s="15">
        <v>50</v>
      </c>
      <c r="AF144" s="16">
        <v>50</v>
      </c>
      <c r="AG144" s="16">
        <v>-1</v>
      </c>
      <c r="AH144" s="16" t="b">
        <f t="shared" si="17"/>
        <v>1</v>
      </c>
      <c r="AI144" s="15" t="s">
        <v>1066</v>
      </c>
      <c r="AJ144" s="12" t="str">
        <f t="shared" si="67"/>
        <v>n</v>
      </c>
      <c r="AK144" s="12" t="str">
        <f t="shared" si="68"/>
        <v>y</v>
      </c>
      <c r="AL144" s="12" t="str">
        <f t="shared" si="69"/>
        <v>n</v>
      </c>
      <c r="AM144" s="12" t="str">
        <f t="shared" si="70"/>
        <v>n</v>
      </c>
      <c r="AN144" s="12" t="str">
        <f t="shared" si="73"/>
        <v>n</v>
      </c>
      <c r="AO144" s="12" t="str">
        <f t="shared" si="74"/>
        <v>n</v>
      </c>
      <c r="AP144" s="12" t="str">
        <f t="shared" si="71"/>
        <v>n</v>
      </c>
      <c r="AQ144" s="12" t="str">
        <f t="shared" si="72"/>
        <v>n</v>
      </c>
      <c r="AR144" s="15">
        <v>20</v>
      </c>
      <c r="AS144" s="16">
        <v>20</v>
      </c>
      <c r="AT144" s="16" t="b">
        <f t="shared" si="24"/>
        <v>1</v>
      </c>
      <c r="AU144" s="12"/>
    </row>
    <row r="145" spans="1:47" ht="15.75" customHeight="1" x14ac:dyDescent="0.3">
      <c r="A145" s="12" t="s">
        <v>905</v>
      </c>
      <c r="B145" s="12" t="s">
        <v>505</v>
      </c>
      <c r="C145" s="17">
        <v>43983</v>
      </c>
      <c r="D145" s="12">
        <v>2020</v>
      </c>
      <c r="E145" s="12" t="s">
        <v>19</v>
      </c>
      <c r="F145" s="12" t="s">
        <v>1022</v>
      </c>
      <c r="G145" s="18">
        <v>0.56944444444444442</v>
      </c>
      <c r="H145" s="18">
        <v>0.6381944444444444</v>
      </c>
      <c r="I145" s="19">
        <v>183</v>
      </c>
      <c r="J145" s="15" t="s">
        <v>1066</v>
      </c>
      <c r="K145" s="12" t="str">
        <f t="shared" si="51"/>
        <v>n</v>
      </c>
      <c r="L145" s="12" t="str">
        <f t="shared" si="52"/>
        <v>y</v>
      </c>
      <c r="M145" s="12" t="str">
        <f t="shared" si="53"/>
        <v>n</v>
      </c>
      <c r="N145" s="12" t="str">
        <f t="shared" si="54"/>
        <v>n</v>
      </c>
      <c r="O145" s="12" t="str">
        <f t="shared" si="55"/>
        <v>n</v>
      </c>
      <c r="P145" s="12" t="str">
        <f t="shared" si="56"/>
        <v>n</v>
      </c>
      <c r="Q145" s="12" t="str">
        <f t="shared" si="57"/>
        <v>n</v>
      </c>
      <c r="R145" s="12" t="str">
        <f t="shared" si="58"/>
        <v>n</v>
      </c>
      <c r="S145" s="15">
        <v>20</v>
      </c>
      <c r="T145" s="16">
        <v>20</v>
      </c>
      <c r="U145" s="16" t="b">
        <f t="shared" si="8"/>
        <v>1</v>
      </c>
      <c r="V145" s="15" t="s">
        <v>1066</v>
      </c>
      <c r="W145" s="12" t="str">
        <f t="shared" si="59"/>
        <v>n</v>
      </c>
      <c r="X145" s="12" t="str">
        <f t="shared" si="60"/>
        <v>y</v>
      </c>
      <c r="Y145" s="12" t="str">
        <f t="shared" si="61"/>
        <v>n</v>
      </c>
      <c r="Z145" s="12" t="str">
        <f t="shared" si="62"/>
        <v>n</v>
      </c>
      <c r="AA145" s="12" t="str">
        <f t="shared" si="63"/>
        <v>n</v>
      </c>
      <c r="AB145" s="12" t="str">
        <f t="shared" si="64"/>
        <v>n</v>
      </c>
      <c r="AC145" s="12" t="str">
        <f t="shared" si="65"/>
        <v>n</v>
      </c>
      <c r="AD145" s="12" t="str">
        <f t="shared" si="66"/>
        <v>n</v>
      </c>
      <c r="AE145" s="15">
        <v>70</v>
      </c>
      <c r="AF145" s="16">
        <v>70</v>
      </c>
      <c r="AG145" s="16">
        <v>-1</v>
      </c>
      <c r="AH145" s="16" t="b">
        <f t="shared" si="17"/>
        <v>1</v>
      </c>
      <c r="AI145" s="15" t="s">
        <v>1067</v>
      </c>
      <c r="AJ145" s="12" t="str">
        <f t="shared" si="67"/>
        <v>n</v>
      </c>
      <c r="AK145" s="12" t="str">
        <f t="shared" si="68"/>
        <v>n</v>
      </c>
      <c r="AL145" s="12" t="str">
        <f t="shared" si="69"/>
        <v>y</v>
      </c>
      <c r="AM145" s="12" t="str">
        <f t="shared" si="70"/>
        <v>n</v>
      </c>
      <c r="AN145" s="12" t="str">
        <f t="shared" si="73"/>
        <v>n</v>
      </c>
      <c r="AO145" s="12" t="str">
        <f t="shared" si="74"/>
        <v>n</v>
      </c>
      <c r="AP145" s="12" t="str">
        <f t="shared" si="71"/>
        <v>n</v>
      </c>
      <c r="AQ145" s="12" t="str">
        <f t="shared" si="72"/>
        <v>n</v>
      </c>
      <c r="AR145" s="15">
        <v>0</v>
      </c>
      <c r="AS145" s="16">
        <v>0</v>
      </c>
      <c r="AT145" s="16" t="b">
        <f t="shared" si="24"/>
        <v>1</v>
      </c>
      <c r="AU145" s="12"/>
    </row>
    <row r="146" spans="1:47" ht="15.75" customHeight="1" x14ac:dyDescent="0.3">
      <c r="A146" s="12" t="s">
        <v>905</v>
      </c>
      <c r="B146" s="12" t="s">
        <v>505</v>
      </c>
      <c r="C146" s="17">
        <v>43990</v>
      </c>
      <c r="D146" s="12">
        <v>2020</v>
      </c>
      <c r="E146" s="12" t="s">
        <v>19</v>
      </c>
      <c r="F146" s="12" t="s">
        <v>943</v>
      </c>
      <c r="G146" s="13">
        <v>0.51388888888888895</v>
      </c>
      <c r="H146" s="12"/>
      <c r="I146" s="19">
        <v>255</v>
      </c>
      <c r="J146" s="15" t="s">
        <v>1066</v>
      </c>
      <c r="K146" s="12" t="str">
        <f t="shared" si="51"/>
        <v>n</v>
      </c>
      <c r="L146" s="12" t="str">
        <f t="shared" si="52"/>
        <v>y</v>
      </c>
      <c r="M146" s="12" t="str">
        <f t="shared" si="53"/>
        <v>n</v>
      </c>
      <c r="N146" s="12" t="str">
        <f t="shared" si="54"/>
        <v>n</v>
      </c>
      <c r="O146" s="12" t="str">
        <f t="shared" si="55"/>
        <v>n</v>
      </c>
      <c r="P146" s="12" t="str">
        <f t="shared" si="56"/>
        <v>n</v>
      </c>
      <c r="Q146" s="12" t="str">
        <f t="shared" si="57"/>
        <v>n</v>
      </c>
      <c r="R146" s="12" t="str">
        <f t="shared" si="58"/>
        <v>n</v>
      </c>
      <c r="S146" s="15">
        <v>85</v>
      </c>
      <c r="T146" s="16">
        <v>85</v>
      </c>
      <c r="U146" s="16" t="b">
        <f t="shared" si="8"/>
        <v>1</v>
      </c>
      <c r="V146" s="15" t="s">
        <v>1066</v>
      </c>
      <c r="W146" s="12" t="str">
        <f t="shared" si="59"/>
        <v>n</v>
      </c>
      <c r="X146" s="12" t="str">
        <f t="shared" si="60"/>
        <v>y</v>
      </c>
      <c r="Y146" s="12" t="str">
        <f t="shared" si="61"/>
        <v>n</v>
      </c>
      <c r="Z146" s="12" t="str">
        <f t="shared" si="62"/>
        <v>n</v>
      </c>
      <c r="AA146" s="12" t="str">
        <f t="shared" si="63"/>
        <v>n</v>
      </c>
      <c r="AB146" s="12" t="str">
        <f t="shared" si="64"/>
        <v>n</v>
      </c>
      <c r="AC146" s="12" t="str">
        <f t="shared" si="65"/>
        <v>n</v>
      </c>
      <c r="AD146" s="12" t="str">
        <f t="shared" si="66"/>
        <v>n</v>
      </c>
      <c r="AE146" s="15">
        <v>30</v>
      </c>
      <c r="AF146" s="16">
        <v>30</v>
      </c>
      <c r="AG146" s="16">
        <v>-1</v>
      </c>
      <c r="AH146" s="16" t="b">
        <f t="shared" si="17"/>
        <v>1</v>
      </c>
      <c r="AI146" s="15" t="s">
        <v>1067</v>
      </c>
      <c r="AJ146" s="12" t="str">
        <f t="shared" si="67"/>
        <v>n</v>
      </c>
      <c r="AK146" s="12" t="str">
        <f t="shared" si="68"/>
        <v>n</v>
      </c>
      <c r="AL146" s="12" t="str">
        <f t="shared" si="69"/>
        <v>y</v>
      </c>
      <c r="AM146" s="12" t="str">
        <f t="shared" si="70"/>
        <v>n</v>
      </c>
      <c r="AN146" s="12" t="str">
        <f t="shared" si="73"/>
        <v>n</v>
      </c>
      <c r="AO146" s="12" t="str">
        <f t="shared" si="74"/>
        <v>n</v>
      </c>
      <c r="AP146" s="12" t="str">
        <f t="shared" si="71"/>
        <v>n</v>
      </c>
      <c r="AQ146" s="12" t="str">
        <f t="shared" si="72"/>
        <v>n</v>
      </c>
      <c r="AR146" s="15">
        <v>0</v>
      </c>
      <c r="AS146" s="16">
        <v>0</v>
      </c>
      <c r="AT146" s="16" t="b">
        <f t="shared" si="24"/>
        <v>1</v>
      </c>
      <c r="AU146" s="12"/>
    </row>
    <row r="147" spans="1:47" ht="15.75" customHeight="1" x14ac:dyDescent="0.3">
      <c r="A147" s="12" t="s">
        <v>905</v>
      </c>
      <c r="B147" s="12" t="s">
        <v>505</v>
      </c>
      <c r="C147" s="17">
        <v>43990</v>
      </c>
      <c r="D147" s="12">
        <v>2020</v>
      </c>
      <c r="E147" s="12" t="s">
        <v>19</v>
      </c>
      <c r="F147" s="12" t="s">
        <v>947</v>
      </c>
      <c r="G147" s="13">
        <v>0.51388888888888895</v>
      </c>
      <c r="H147" s="12"/>
      <c r="I147" s="19">
        <v>256</v>
      </c>
      <c r="J147" s="15" t="s">
        <v>1066</v>
      </c>
      <c r="K147" s="12" t="str">
        <f t="shared" si="51"/>
        <v>n</v>
      </c>
      <c r="L147" s="12" t="str">
        <f t="shared" si="52"/>
        <v>y</v>
      </c>
      <c r="M147" s="12" t="str">
        <f t="shared" si="53"/>
        <v>n</v>
      </c>
      <c r="N147" s="12" t="str">
        <f t="shared" si="54"/>
        <v>n</v>
      </c>
      <c r="O147" s="12" t="str">
        <f t="shared" si="55"/>
        <v>n</v>
      </c>
      <c r="P147" s="12" t="str">
        <f t="shared" si="56"/>
        <v>n</v>
      </c>
      <c r="Q147" s="12" t="str">
        <f t="shared" si="57"/>
        <v>n</v>
      </c>
      <c r="R147" s="12" t="str">
        <f t="shared" si="58"/>
        <v>n</v>
      </c>
      <c r="S147" s="15">
        <v>100</v>
      </c>
      <c r="T147" s="16">
        <v>100</v>
      </c>
      <c r="U147" s="16" t="b">
        <f t="shared" si="8"/>
        <v>1</v>
      </c>
      <c r="V147" s="15" t="s">
        <v>1066</v>
      </c>
      <c r="W147" s="12" t="str">
        <f t="shared" si="59"/>
        <v>n</v>
      </c>
      <c r="X147" s="12" t="str">
        <f t="shared" si="60"/>
        <v>y</v>
      </c>
      <c r="Y147" s="12" t="str">
        <f t="shared" si="61"/>
        <v>n</v>
      </c>
      <c r="Z147" s="12" t="str">
        <f t="shared" si="62"/>
        <v>n</v>
      </c>
      <c r="AA147" s="12" t="str">
        <f t="shared" si="63"/>
        <v>n</v>
      </c>
      <c r="AB147" s="12" t="str">
        <f t="shared" si="64"/>
        <v>n</v>
      </c>
      <c r="AC147" s="12" t="str">
        <f t="shared" si="65"/>
        <v>n</v>
      </c>
      <c r="AD147" s="12" t="str">
        <f t="shared" si="66"/>
        <v>n</v>
      </c>
      <c r="AE147" s="15">
        <v>50</v>
      </c>
      <c r="AF147" s="16">
        <v>50</v>
      </c>
      <c r="AG147" s="16">
        <v>-1</v>
      </c>
      <c r="AH147" s="16" t="b">
        <f t="shared" si="17"/>
        <v>1</v>
      </c>
      <c r="AI147" s="15" t="s">
        <v>1067</v>
      </c>
      <c r="AJ147" s="12" t="str">
        <f t="shared" si="67"/>
        <v>n</v>
      </c>
      <c r="AK147" s="12" t="str">
        <f t="shared" si="68"/>
        <v>n</v>
      </c>
      <c r="AL147" s="12" t="str">
        <f t="shared" si="69"/>
        <v>y</v>
      </c>
      <c r="AM147" s="12" t="str">
        <f t="shared" si="70"/>
        <v>n</v>
      </c>
      <c r="AN147" s="12" t="str">
        <f t="shared" si="73"/>
        <v>n</v>
      </c>
      <c r="AO147" s="12" t="str">
        <f t="shared" si="74"/>
        <v>n</v>
      </c>
      <c r="AP147" s="12" t="str">
        <f t="shared" si="71"/>
        <v>n</v>
      </c>
      <c r="AQ147" s="12" t="str">
        <f t="shared" si="72"/>
        <v>n</v>
      </c>
      <c r="AR147" s="15">
        <v>0</v>
      </c>
      <c r="AS147" s="16">
        <v>0</v>
      </c>
      <c r="AT147" s="16" t="b">
        <f t="shared" si="24"/>
        <v>1</v>
      </c>
      <c r="AU147" s="12"/>
    </row>
    <row r="148" spans="1:47" ht="15.75" customHeight="1" x14ac:dyDescent="0.3">
      <c r="A148" s="12" t="s">
        <v>905</v>
      </c>
      <c r="B148" s="12" t="s">
        <v>505</v>
      </c>
      <c r="C148" s="17">
        <v>43990</v>
      </c>
      <c r="D148" s="12">
        <v>2020</v>
      </c>
      <c r="E148" s="12" t="s">
        <v>19</v>
      </c>
      <c r="F148" s="12" t="s">
        <v>949</v>
      </c>
      <c r="G148" s="13">
        <v>0.51388888888888895</v>
      </c>
      <c r="H148" s="12"/>
      <c r="I148" s="19">
        <v>257</v>
      </c>
      <c r="J148" s="15" t="s">
        <v>1066</v>
      </c>
      <c r="K148" s="12" t="str">
        <f t="shared" si="51"/>
        <v>n</v>
      </c>
      <c r="L148" s="12" t="str">
        <f t="shared" si="52"/>
        <v>y</v>
      </c>
      <c r="M148" s="12" t="str">
        <f t="shared" si="53"/>
        <v>n</v>
      </c>
      <c r="N148" s="12" t="str">
        <f t="shared" si="54"/>
        <v>n</v>
      </c>
      <c r="O148" s="12" t="str">
        <f t="shared" si="55"/>
        <v>n</v>
      </c>
      <c r="P148" s="12" t="str">
        <f t="shared" si="56"/>
        <v>n</v>
      </c>
      <c r="Q148" s="12" t="str">
        <f t="shared" si="57"/>
        <v>n</v>
      </c>
      <c r="R148" s="12" t="str">
        <f t="shared" si="58"/>
        <v>n</v>
      </c>
      <c r="S148" s="15">
        <v>98</v>
      </c>
      <c r="T148" s="16">
        <v>98</v>
      </c>
      <c r="U148" s="16" t="b">
        <f t="shared" si="8"/>
        <v>1</v>
      </c>
      <c r="V148" s="15" t="s">
        <v>1066</v>
      </c>
      <c r="W148" s="12" t="str">
        <f t="shared" si="59"/>
        <v>n</v>
      </c>
      <c r="X148" s="12" t="str">
        <f t="shared" si="60"/>
        <v>y</v>
      </c>
      <c r="Y148" s="12" t="str">
        <f t="shared" si="61"/>
        <v>n</v>
      </c>
      <c r="Z148" s="12" t="str">
        <f t="shared" si="62"/>
        <v>n</v>
      </c>
      <c r="AA148" s="12" t="str">
        <f t="shared" si="63"/>
        <v>n</v>
      </c>
      <c r="AB148" s="12" t="str">
        <f t="shared" si="64"/>
        <v>n</v>
      </c>
      <c r="AC148" s="12" t="str">
        <f t="shared" si="65"/>
        <v>n</v>
      </c>
      <c r="AD148" s="12" t="str">
        <f t="shared" si="66"/>
        <v>n</v>
      </c>
      <c r="AE148" s="15">
        <v>30</v>
      </c>
      <c r="AF148" s="16">
        <v>30</v>
      </c>
      <c r="AG148" s="16">
        <v>-1</v>
      </c>
      <c r="AH148" s="16" t="b">
        <f t="shared" si="17"/>
        <v>1</v>
      </c>
      <c r="AI148" s="15" t="s">
        <v>1067</v>
      </c>
      <c r="AJ148" s="12" t="str">
        <f t="shared" si="67"/>
        <v>n</v>
      </c>
      <c r="AK148" s="12" t="str">
        <f t="shared" si="68"/>
        <v>n</v>
      </c>
      <c r="AL148" s="12" t="str">
        <f t="shared" si="69"/>
        <v>y</v>
      </c>
      <c r="AM148" s="12" t="str">
        <f t="shared" si="70"/>
        <v>n</v>
      </c>
      <c r="AN148" s="12" t="str">
        <f t="shared" si="73"/>
        <v>n</v>
      </c>
      <c r="AO148" s="12" t="str">
        <f t="shared" si="74"/>
        <v>n</v>
      </c>
      <c r="AP148" s="12" t="str">
        <f t="shared" si="71"/>
        <v>n</v>
      </c>
      <c r="AQ148" s="12" t="str">
        <f t="shared" si="72"/>
        <v>n</v>
      </c>
      <c r="AR148" s="15">
        <v>0</v>
      </c>
      <c r="AS148" s="16">
        <v>0</v>
      </c>
      <c r="AT148" s="16" t="b">
        <f t="shared" si="24"/>
        <v>1</v>
      </c>
      <c r="AU148" s="12"/>
    </row>
    <row r="149" spans="1:47" ht="15.75" customHeight="1" x14ac:dyDescent="0.3">
      <c r="A149" s="12" t="s">
        <v>905</v>
      </c>
      <c r="B149" s="12" t="s">
        <v>505</v>
      </c>
      <c r="C149" s="17">
        <v>43990</v>
      </c>
      <c r="D149" s="12">
        <v>2020</v>
      </c>
      <c r="E149" s="12" t="s">
        <v>19</v>
      </c>
      <c r="F149" s="12" t="s">
        <v>951</v>
      </c>
      <c r="G149" s="13">
        <v>0.51388888888888895</v>
      </c>
      <c r="H149" s="12"/>
      <c r="I149" s="19">
        <v>258</v>
      </c>
      <c r="J149" s="15" t="s">
        <v>1066</v>
      </c>
      <c r="K149" s="12" t="str">
        <f t="shared" si="51"/>
        <v>n</v>
      </c>
      <c r="L149" s="12" t="str">
        <f t="shared" si="52"/>
        <v>y</v>
      </c>
      <c r="M149" s="12" t="str">
        <f t="shared" si="53"/>
        <v>n</v>
      </c>
      <c r="N149" s="12" t="str">
        <f t="shared" si="54"/>
        <v>n</v>
      </c>
      <c r="O149" s="12" t="str">
        <f t="shared" si="55"/>
        <v>n</v>
      </c>
      <c r="P149" s="12" t="str">
        <f t="shared" si="56"/>
        <v>n</v>
      </c>
      <c r="Q149" s="12" t="str">
        <f t="shared" si="57"/>
        <v>n</v>
      </c>
      <c r="R149" s="12" t="str">
        <f t="shared" si="58"/>
        <v>n</v>
      </c>
      <c r="S149" s="15">
        <v>80</v>
      </c>
      <c r="T149" s="16">
        <v>80</v>
      </c>
      <c r="U149" s="16" t="b">
        <f t="shared" si="8"/>
        <v>1</v>
      </c>
      <c r="V149" s="15" t="s">
        <v>1066</v>
      </c>
      <c r="W149" s="12" t="str">
        <f t="shared" si="59"/>
        <v>n</v>
      </c>
      <c r="X149" s="12" t="str">
        <f t="shared" si="60"/>
        <v>y</v>
      </c>
      <c r="Y149" s="12" t="str">
        <f t="shared" si="61"/>
        <v>n</v>
      </c>
      <c r="Z149" s="12" t="str">
        <f t="shared" si="62"/>
        <v>n</v>
      </c>
      <c r="AA149" s="12" t="str">
        <f t="shared" si="63"/>
        <v>n</v>
      </c>
      <c r="AB149" s="12" t="str">
        <f t="shared" si="64"/>
        <v>n</v>
      </c>
      <c r="AC149" s="12" t="str">
        <f t="shared" si="65"/>
        <v>n</v>
      </c>
      <c r="AD149" s="12" t="str">
        <f t="shared" si="66"/>
        <v>n</v>
      </c>
      <c r="AE149" s="15">
        <v>20</v>
      </c>
      <c r="AF149" s="16">
        <v>20</v>
      </c>
      <c r="AG149" s="16">
        <v>-1</v>
      </c>
      <c r="AH149" s="16" t="b">
        <f t="shared" si="17"/>
        <v>1</v>
      </c>
      <c r="AI149" s="15" t="s">
        <v>1067</v>
      </c>
      <c r="AJ149" s="12" t="str">
        <f t="shared" si="67"/>
        <v>n</v>
      </c>
      <c r="AK149" s="12" t="str">
        <f t="shared" si="68"/>
        <v>n</v>
      </c>
      <c r="AL149" s="12" t="str">
        <f t="shared" si="69"/>
        <v>y</v>
      </c>
      <c r="AM149" s="12" t="str">
        <f t="shared" si="70"/>
        <v>n</v>
      </c>
      <c r="AN149" s="12" t="str">
        <f t="shared" si="73"/>
        <v>n</v>
      </c>
      <c r="AO149" s="12" t="str">
        <f t="shared" si="74"/>
        <v>n</v>
      </c>
      <c r="AP149" s="12" t="str">
        <f t="shared" si="71"/>
        <v>n</v>
      </c>
      <c r="AQ149" s="12" t="str">
        <f t="shared" si="72"/>
        <v>n</v>
      </c>
      <c r="AR149" s="15">
        <v>0</v>
      </c>
      <c r="AS149" s="16">
        <v>0</v>
      </c>
      <c r="AT149" s="16" t="b">
        <f t="shared" si="24"/>
        <v>1</v>
      </c>
      <c r="AU149" s="12"/>
    </row>
    <row r="150" spans="1:47" ht="15.75" customHeight="1" x14ac:dyDescent="0.3">
      <c r="A150" s="12" t="s">
        <v>905</v>
      </c>
      <c r="B150" s="12" t="s">
        <v>505</v>
      </c>
      <c r="C150" s="17">
        <v>43990</v>
      </c>
      <c r="D150" s="12">
        <v>2020</v>
      </c>
      <c r="E150" s="12" t="s">
        <v>19</v>
      </c>
      <c r="F150" s="12" t="s">
        <v>953</v>
      </c>
      <c r="G150" s="13">
        <v>0.51388888888888895</v>
      </c>
      <c r="H150" s="12"/>
      <c r="I150" s="19">
        <v>259</v>
      </c>
      <c r="J150" s="15" t="s">
        <v>1066</v>
      </c>
      <c r="K150" s="12" t="str">
        <f t="shared" si="51"/>
        <v>n</v>
      </c>
      <c r="L150" s="12" t="str">
        <f t="shared" si="52"/>
        <v>y</v>
      </c>
      <c r="M150" s="12" t="str">
        <f t="shared" si="53"/>
        <v>n</v>
      </c>
      <c r="N150" s="12" t="str">
        <f t="shared" si="54"/>
        <v>n</v>
      </c>
      <c r="O150" s="12" t="str">
        <f t="shared" si="55"/>
        <v>n</v>
      </c>
      <c r="P150" s="12" t="str">
        <f t="shared" si="56"/>
        <v>n</v>
      </c>
      <c r="Q150" s="12" t="str">
        <f t="shared" si="57"/>
        <v>n</v>
      </c>
      <c r="R150" s="12" t="str">
        <f t="shared" si="58"/>
        <v>n</v>
      </c>
      <c r="S150" s="15">
        <v>80</v>
      </c>
      <c r="T150" s="16">
        <v>80</v>
      </c>
      <c r="U150" s="16" t="b">
        <f t="shared" si="8"/>
        <v>1</v>
      </c>
      <c r="V150" s="15" t="s">
        <v>1066</v>
      </c>
      <c r="W150" s="12" t="str">
        <f t="shared" si="59"/>
        <v>n</v>
      </c>
      <c r="X150" s="12" t="str">
        <f t="shared" si="60"/>
        <v>y</v>
      </c>
      <c r="Y150" s="12" t="str">
        <f t="shared" si="61"/>
        <v>n</v>
      </c>
      <c r="Z150" s="12" t="str">
        <f t="shared" si="62"/>
        <v>n</v>
      </c>
      <c r="AA150" s="12" t="str">
        <f t="shared" si="63"/>
        <v>n</v>
      </c>
      <c r="AB150" s="12" t="str">
        <f t="shared" si="64"/>
        <v>n</v>
      </c>
      <c r="AC150" s="12" t="str">
        <f t="shared" si="65"/>
        <v>n</v>
      </c>
      <c r="AD150" s="12" t="str">
        <f t="shared" si="66"/>
        <v>n</v>
      </c>
      <c r="AE150" s="15">
        <v>20</v>
      </c>
      <c r="AF150" s="16">
        <v>20</v>
      </c>
      <c r="AG150" s="16">
        <v>-1</v>
      </c>
      <c r="AH150" s="16" t="b">
        <f t="shared" si="17"/>
        <v>1</v>
      </c>
      <c r="AI150" s="15" t="s">
        <v>1067</v>
      </c>
      <c r="AJ150" s="12" t="str">
        <f t="shared" si="67"/>
        <v>n</v>
      </c>
      <c r="AK150" s="12" t="str">
        <f t="shared" si="68"/>
        <v>y</v>
      </c>
      <c r="AL150" s="12" t="str">
        <f t="shared" si="69"/>
        <v>y</v>
      </c>
      <c r="AM150" s="12" t="str">
        <f t="shared" si="70"/>
        <v>n</v>
      </c>
      <c r="AN150" s="12" t="str">
        <f t="shared" si="73"/>
        <v>n</v>
      </c>
      <c r="AO150" s="12" t="str">
        <f t="shared" si="74"/>
        <v>n</v>
      </c>
      <c r="AP150" s="12" t="str">
        <f t="shared" si="71"/>
        <v>n</v>
      </c>
      <c r="AQ150" s="12" t="str">
        <f t="shared" si="72"/>
        <v>n</v>
      </c>
      <c r="AR150" s="15">
        <v>10</v>
      </c>
      <c r="AS150" s="16">
        <v>10</v>
      </c>
      <c r="AT150" s="16" t="b">
        <f t="shared" si="24"/>
        <v>1</v>
      </c>
      <c r="AU150" s="12"/>
    </row>
    <row r="151" spans="1:47" ht="15.75" customHeight="1" x14ac:dyDescent="0.3">
      <c r="A151" s="12" t="s">
        <v>905</v>
      </c>
      <c r="B151" s="12" t="s">
        <v>505</v>
      </c>
      <c r="C151" s="17">
        <v>43990</v>
      </c>
      <c r="D151" s="12">
        <v>2020</v>
      </c>
      <c r="E151" s="12" t="s">
        <v>19</v>
      </c>
      <c r="F151" s="12" t="s">
        <v>955</v>
      </c>
      <c r="G151" s="13">
        <v>0.51388888888888895</v>
      </c>
      <c r="H151" s="12"/>
      <c r="I151" s="19">
        <v>264</v>
      </c>
      <c r="J151" s="15" t="s">
        <v>1066</v>
      </c>
      <c r="K151" s="12" t="str">
        <f t="shared" si="51"/>
        <v>n</v>
      </c>
      <c r="L151" s="12" t="str">
        <f t="shared" si="52"/>
        <v>y</v>
      </c>
      <c r="M151" s="12" t="str">
        <f t="shared" si="53"/>
        <v>n</v>
      </c>
      <c r="N151" s="12" t="str">
        <f t="shared" si="54"/>
        <v>n</v>
      </c>
      <c r="O151" s="12" t="str">
        <f t="shared" si="55"/>
        <v>n</v>
      </c>
      <c r="P151" s="12" t="str">
        <f t="shared" si="56"/>
        <v>n</v>
      </c>
      <c r="Q151" s="12" t="str">
        <f t="shared" si="57"/>
        <v>n</v>
      </c>
      <c r="R151" s="12" t="str">
        <f t="shared" si="58"/>
        <v>n</v>
      </c>
      <c r="S151" s="15">
        <v>98</v>
      </c>
      <c r="T151" s="16">
        <v>98</v>
      </c>
      <c r="U151" s="16" t="b">
        <f t="shared" si="8"/>
        <v>1</v>
      </c>
      <c r="V151" s="15" t="s">
        <v>1066</v>
      </c>
      <c r="W151" s="12" t="str">
        <f t="shared" si="59"/>
        <v>n</v>
      </c>
      <c r="X151" s="12" t="str">
        <f t="shared" si="60"/>
        <v>y</v>
      </c>
      <c r="Y151" s="12" t="str">
        <f t="shared" si="61"/>
        <v>n</v>
      </c>
      <c r="Z151" s="12" t="str">
        <f t="shared" si="62"/>
        <v>n</v>
      </c>
      <c r="AA151" s="12" t="str">
        <f t="shared" si="63"/>
        <v>n</v>
      </c>
      <c r="AB151" s="12" t="str">
        <f t="shared" si="64"/>
        <v>n</v>
      </c>
      <c r="AC151" s="12" t="str">
        <f t="shared" si="65"/>
        <v>n</v>
      </c>
      <c r="AD151" s="12" t="str">
        <f t="shared" si="66"/>
        <v>n</v>
      </c>
      <c r="AE151" s="15">
        <v>60</v>
      </c>
      <c r="AF151" s="16">
        <v>60</v>
      </c>
      <c r="AG151" s="16">
        <v>-1</v>
      </c>
      <c r="AH151" s="16" t="b">
        <f t="shared" si="17"/>
        <v>1</v>
      </c>
      <c r="AI151" s="15" t="s">
        <v>1067</v>
      </c>
      <c r="AJ151" s="12" t="str">
        <f t="shared" si="67"/>
        <v>n</v>
      </c>
      <c r="AK151" s="12" t="str">
        <f t="shared" si="68"/>
        <v>n</v>
      </c>
      <c r="AL151" s="12" t="str">
        <f t="shared" si="69"/>
        <v>y</v>
      </c>
      <c r="AM151" s="12" t="str">
        <f t="shared" si="70"/>
        <v>n</v>
      </c>
      <c r="AN151" s="12" t="str">
        <f t="shared" si="73"/>
        <v>n</v>
      </c>
      <c r="AO151" s="12" t="str">
        <f t="shared" si="74"/>
        <v>n</v>
      </c>
      <c r="AP151" s="12" t="str">
        <f t="shared" si="71"/>
        <v>n</v>
      </c>
      <c r="AQ151" s="12" t="str">
        <f t="shared" si="72"/>
        <v>n</v>
      </c>
      <c r="AR151" s="15">
        <v>0</v>
      </c>
      <c r="AS151" s="16">
        <v>0</v>
      </c>
      <c r="AT151" s="16" t="b">
        <f t="shared" si="24"/>
        <v>1</v>
      </c>
      <c r="AU151" s="12"/>
    </row>
    <row r="152" spans="1:47" ht="15.75" customHeight="1" x14ac:dyDescent="0.3">
      <c r="A152" s="12" t="s">
        <v>905</v>
      </c>
      <c r="B152" s="12" t="s">
        <v>505</v>
      </c>
      <c r="C152" s="17">
        <v>43990</v>
      </c>
      <c r="D152" s="12">
        <v>2020</v>
      </c>
      <c r="E152" s="12" t="s">
        <v>19</v>
      </c>
      <c r="F152" s="12" t="s">
        <v>957</v>
      </c>
      <c r="G152" s="13">
        <v>0.51388888888888895</v>
      </c>
      <c r="H152" s="12"/>
      <c r="I152" s="19">
        <v>263</v>
      </c>
      <c r="J152" s="15" t="s">
        <v>1066</v>
      </c>
      <c r="K152" s="12" t="str">
        <f t="shared" si="51"/>
        <v>n</v>
      </c>
      <c r="L152" s="12" t="str">
        <f t="shared" si="52"/>
        <v>y</v>
      </c>
      <c r="M152" s="12" t="str">
        <f t="shared" si="53"/>
        <v>n</v>
      </c>
      <c r="N152" s="12" t="str">
        <f t="shared" si="54"/>
        <v>n</v>
      </c>
      <c r="O152" s="12" t="str">
        <f t="shared" si="55"/>
        <v>n</v>
      </c>
      <c r="P152" s="12" t="str">
        <f t="shared" si="56"/>
        <v>n</v>
      </c>
      <c r="Q152" s="12" t="str">
        <f t="shared" si="57"/>
        <v>n</v>
      </c>
      <c r="R152" s="12" t="str">
        <f t="shared" si="58"/>
        <v>n</v>
      </c>
      <c r="S152" s="15">
        <v>90</v>
      </c>
      <c r="T152" s="16">
        <v>90</v>
      </c>
      <c r="U152" s="16" t="b">
        <f t="shared" si="8"/>
        <v>1</v>
      </c>
      <c r="V152" s="15" t="s">
        <v>1066</v>
      </c>
      <c r="W152" s="12" t="str">
        <f t="shared" si="59"/>
        <v>n</v>
      </c>
      <c r="X152" s="12" t="str">
        <f t="shared" si="60"/>
        <v>y</v>
      </c>
      <c r="Y152" s="12" t="str">
        <f t="shared" si="61"/>
        <v>n</v>
      </c>
      <c r="Z152" s="12" t="str">
        <f t="shared" si="62"/>
        <v>n</v>
      </c>
      <c r="AA152" s="12" t="str">
        <f t="shared" si="63"/>
        <v>n</v>
      </c>
      <c r="AB152" s="12" t="str">
        <f t="shared" si="64"/>
        <v>n</v>
      </c>
      <c r="AC152" s="12" t="str">
        <f t="shared" si="65"/>
        <v>n</v>
      </c>
      <c r="AD152" s="12" t="str">
        <f t="shared" si="66"/>
        <v>n</v>
      </c>
      <c r="AE152" s="15">
        <v>20</v>
      </c>
      <c r="AF152" s="16">
        <v>20</v>
      </c>
      <c r="AG152" s="16">
        <v>-1</v>
      </c>
      <c r="AH152" s="16" t="b">
        <f t="shared" si="17"/>
        <v>1</v>
      </c>
      <c r="AI152" s="15" t="s">
        <v>1067</v>
      </c>
      <c r="AJ152" s="12" t="str">
        <f t="shared" si="67"/>
        <v>n</v>
      </c>
      <c r="AK152" s="12" t="str">
        <f t="shared" si="68"/>
        <v>n</v>
      </c>
      <c r="AL152" s="12" t="str">
        <f t="shared" si="69"/>
        <v>y</v>
      </c>
      <c r="AM152" s="12" t="str">
        <f t="shared" si="70"/>
        <v>n</v>
      </c>
      <c r="AN152" s="12" t="str">
        <f t="shared" si="73"/>
        <v>n</v>
      </c>
      <c r="AO152" s="12" t="str">
        <f t="shared" si="74"/>
        <v>n</v>
      </c>
      <c r="AP152" s="12" t="str">
        <f t="shared" si="71"/>
        <v>n</v>
      </c>
      <c r="AQ152" s="12" t="str">
        <f t="shared" si="72"/>
        <v>n</v>
      </c>
      <c r="AR152" s="15">
        <v>0</v>
      </c>
      <c r="AS152" s="16">
        <v>0</v>
      </c>
      <c r="AT152" s="16" t="b">
        <f t="shared" si="24"/>
        <v>1</v>
      </c>
      <c r="AU152" s="12"/>
    </row>
    <row r="153" spans="1:47" ht="15.75" customHeight="1" x14ac:dyDescent="0.3">
      <c r="A153" s="12" t="s">
        <v>905</v>
      </c>
      <c r="B153" s="12" t="s">
        <v>505</v>
      </c>
      <c r="C153" s="17">
        <v>43990</v>
      </c>
      <c r="D153" s="12">
        <v>2020</v>
      </c>
      <c r="E153" s="12" t="s">
        <v>19</v>
      </c>
      <c r="F153" s="12" t="s">
        <v>959</v>
      </c>
      <c r="G153" s="13">
        <v>0.51388888888888895</v>
      </c>
      <c r="H153" s="12"/>
      <c r="I153" s="19">
        <v>262</v>
      </c>
      <c r="J153" s="15" t="s">
        <v>1066</v>
      </c>
      <c r="K153" s="12" t="str">
        <f t="shared" si="51"/>
        <v>n</v>
      </c>
      <c r="L153" s="12" t="str">
        <f t="shared" si="52"/>
        <v>y</v>
      </c>
      <c r="M153" s="12" t="str">
        <f t="shared" si="53"/>
        <v>n</v>
      </c>
      <c r="N153" s="12" t="str">
        <f t="shared" si="54"/>
        <v>n</v>
      </c>
      <c r="O153" s="12" t="str">
        <f t="shared" si="55"/>
        <v>n</v>
      </c>
      <c r="P153" s="12" t="str">
        <f t="shared" si="56"/>
        <v>n</v>
      </c>
      <c r="Q153" s="12" t="str">
        <f t="shared" si="57"/>
        <v>n</v>
      </c>
      <c r="R153" s="12" t="str">
        <f t="shared" si="58"/>
        <v>n</v>
      </c>
      <c r="S153" s="15">
        <v>95</v>
      </c>
      <c r="T153" s="16">
        <v>95</v>
      </c>
      <c r="U153" s="16" t="b">
        <f t="shared" si="8"/>
        <v>1</v>
      </c>
      <c r="V153" s="15" t="s">
        <v>1066</v>
      </c>
      <c r="W153" s="12" t="str">
        <f t="shared" si="59"/>
        <v>n</v>
      </c>
      <c r="X153" s="12" t="str">
        <f t="shared" si="60"/>
        <v>y</v>
      </c>
      <c r="Y153" s="12" t="str">
        <f t="shared" si="61"/>
        <v>n</v>
      </c>
      <c r="Z153" s="12" t="str">
        <f t="shared" si="62"/>
        <v>n</v>
      </c>
      <c r="AA153" s="12" t="str">
        <f t="shared" si="63"/>
        <v>n</v>
      </c>
      <c r="AB153" s="12" t="str">
        <f t="shared" si="64"/>
        <v>n</v>
      </c>
      <c r="AC153" s="12" t="str">
        <f t="shared" si="65"/>
        <v>n</v>
      </c>
      <c r="AD153" s="12" t="str">
        <f t="shared" si="66"/>
        <v>n</v>
      </c>
      <c r="AE153" s="15">
        <v>65</v>
      </c>
      <c r="AF153" s="16">
        <v>65</v>
      </c>
      <c r="AG153" s="16">
        <v>-1</v>
      </c>
      <c r="AH153" s="16" t="b">
        <f t="shared" si="17"/>
        <v>1</v>
      </c>
      <c r="AI153" s="15" t="s">
        <v>1067</v>
      </c>
      <c r="AJ153" s="12" t="str">
        <f t="shared" si="67"/>
        <v>n</v>
      </c>
      <c r="AK153" s="12" t="str">
        <f t="shared" si="68"/>
        <v>y</v>
      </c>
      <c r="AL153" s="12" t="str">
        <f t="shared" si="69"/>
        <v>y</v>
      </c>
      <c r="AM153" s="12" t="str">
        <f t="shared" si="70"/>
        <v>n</v>
      </c>
      <c r="AN153" s="12" t="str">
        <f t="shared" si="73"/>
        <v>n</v>
      </c>
      <c r="AO153" s="12" t="str">
        <f t="shared" si="74"/>
        <v>n</v>
      </c>
      <c r="AP153" s="12" t="str">
        <f t="shared" si="71"/>
        <v>n</v>
      </c>
      <c r="AQ153" s="12" t="str">
        <f t="shared" si="72"/>
        <v>n</v>
      </c>
      <c r="AR153" s="15">
        <v>10</v>
      </c>
      <c r="AS153" s="16">
        <v>10</v>
      </c>
      <c r="AT153" s="16" t="b">
        <f t="shared" si="24"/>
        <v>1</v>
      </c>
      <c r="AU153" s="12" t="s">
        <v>1033</v>
      </c>
    </row>
    <row r="154" spans="1:47" ht="15.75" customHeight="1" x14ac:dyDescent="0.3">
      <c r="A154" s="12" t="s">
        <v>905</v>
      </c>
      <c r="B154" s="12" t="s">
        <v>505</v>
      </c>
      <c r="C154" s="17">
        <v>43990</v>
      </c>
      <c r="D154" s="12">
        <v>2020</v>
      </c>
      <c r="E154" s="12" t="s">
        <v>19</v>
      </c>
      <c r="F154" s="12" t="s">
        <v>962</v>
      </c>
      <c r="G154" s="13">
        <v>0.51388888888888895</v>
      </c>
      <c r="H154" s="12"/>
      <c r="I154" s="19">
        <v>261</v>
      </c>
      <c r="J154" s="15" t="s">
        <v>1066</v>
      </c>
      <c r="K154" s="12" t="str">
        <f t="shared" si="51"/>
        <v>n</v>
      </c>
      <c r="L154" s="12" t="str">
        <f t="shared" si="52"/>
        <v>y</v>
      </c>
      <c r="M154" s="12" t="str">
        <f t="shared" si="53"/>
        <v>n</v>
      </c>
      <c r="N154" s="12" t="str">
        <f t="shared" si="54"/>
        <v>n</v>
      </c>
      <c r="O154" s="12" t="str">
        <f t="shared" si="55"/>
        <v>n</v>
      </c>
      <c r="P154" s="12" t="str">
        <f t="shared" si="56"/>
        <v>n</v>
      </c>
      <c r="Q154" s="12" t="str">
        <f t="shared" si="57"/>
        <v>n</v>
      </c>
      <c r="R154" s="12" t="str">
        <f t="shared" si="58"/>
        <v>n</v>
      </c>
      <c r="S154" s="15">
        <v>95</v>
      </c>
      <c r="T154" s="16">
        <v>95</v>
      </c>
      <c r="U154" s="16" t="b">
        <f t="shared" si="8"/>
        <v>1</v>
      </c>
      <c r="V154" s="15" t="s">
        <v>1066</v>
      </c>
      <c r="W154" s="12" t="str">
        <f t="shared" si="59"/>
        <v>n</v>
      </c>
      <c r="X154" s="12" t="str">
        <f t="shared" si="60"/>
        <v>y</v>
      </c>
      <c r="Y154" s="12" t="str">
        <f t="shared" si="61"/>
        <v>n</v>
      </c>
      <c r="Z154" s="12" t="str">
        <f t="shared" si="62"/>
        <v>n</v>
      </c>
      <c r="AA154" s="12" t="str">
        <f t="shared" si="63"/>
        <v>n</v>
      </c>
      <c r="AB154" s="12" t="str">
        <f t="shared" si="64"/>
        <v>n</v>
      </c>
      <c r="AC154" s="12" t="str">
        <f t="shared" si="65"/>
        <v>n</v>
      </c>
      <c r="AD154" s="12" t="str">
        <f t="shared" si="66"/>
        <v>n</v>
      </c>
      <c r="AE154" s="15">
        <v>45</v>
      </c>
      <c r="AF154" s="16">
        <v>45</v>
      </c>
      <c r="AG154" s="16">
        <v>-1</v>
      </c>
      <c r="AH154" s="16" t="b">
        <f t="shared" si="17"/>
        <v>1</v>
      </c>
      <c r="AI154" s="15" t="s">
        <v>1067</v>
      </c>
      <c r="AJ154" s="12" t="str">
        <f t="shared" si="67"/>
        <v>n</v>
      </c>
      <c r="AK154" s="12" t="str">
        <f t="shared" si="68"/>
        <v>n</v>
      </c>
      <c r="AL154" s="12" t="str">
        <f t="shared" si="69"/>
        <v>y</v>
      </c>
      <c r="AM154" s="12" t="str">
        <f t="shared" si="70"/>
        <v>n</v>
      </c>
      <c r="AN154" s="12" t="str">
        <f t="shared" si="73"/>
        <v>n</v>
      </c>
      <c r="AO154" s="12" t="str">
        <f t="shared" si="74"/>
        <v>n</v>
      </c>
      <c r="AP154" s="12" t="str">
        <f t="shared" si="71"/>
        <v>n</v>
      </c>
      <c r="AQ154" s="12" t="str">
        <f t="shared" si="72"/>
        <v>n</v>
      </c>
      <c r="AR154" s="15">
        <v>0</v>
      </c>
      <c r="AS154" s="16">
        <v>0</v>
      </c>
      <c r="AT154" s="16" t="b">
        <f t="shared" si="24"/>
        <v>1</v>
      </c>
      <c r="AU154" s="12"/>
    </row>
    <row r="155" spans="1:47" ht="15.75" customHeight="1" x14ac:dyDescent="0.3">
      <c r="A155" s="12" t="s">
        <v>905</v>
      </c>
      <c r="B155" s="12" t="s">
        <v>505</v>
      </c>
      <c r="C155" s="17">
        <v>43990</v>
      </c>
      <c r="D155" s="12">
        <v>2020</v>
      </c>
      <c r="E155" s="12" t="s">
        <v>19</v>
      </c>
      <c r="F155" s="12" t="s">
        <v>964</v>
      </c>
      <c r="G155" s="13">
        <v>0.51388888888888895</v>
      </c>
      <c r="H155" s="12"/>
      <c r="I155" s="19">
        <v>260</v>
      </c>
      <c r="J155" s="15" t="s">
        <v>1066</v>
      </c>
      <c r="K155" s="12" t="str">
        <f t="shared" si="51"/>
        <v>n</v>
      </c>
      <c r="L155" s="12" t="str">
        <f t="shared" si="52"/>
        <v>y</v>
      </c>
      <c r="M155" s="12" t="str">
        <f t="shared" si="53"/>
        <v>n</v>
      </c>
      <c r="N155" s="12" t="str">
        <f t="shared" si="54"/>
        <v>n</v>
      </c>
      <c r="O155" s="12" t="str">
        <f t="shared" si="55"/>
        <v>n</v>
      </c>
      <c r="P155" s="12" t="str">
        <f t="shared" si="56"/>
        <v>n</v>
      </c>
      <c r="Q155" s="12" t="str">
        <f t="shared" si="57"/>
        <v>n</v>
      </c>
      <c r="R155" s="12" t="str">
        <f t="shared" si="58"/>
        <v>n</v>
      </c>
      <c r="S155" s="15">
        <v>90</v>
      </c>
      <c r="T155" s="16">
        <v>90</v>
      </c>
      <c r="U155" s="16" t="b">
        <f t="shared" si="8"/>
        <v>1</v>
      </c>
      <c r="V155" s="15" t="s">
        <v>1066</v>
      </c>
      <c r="W155" s="12" t="str">
        <f t="shared" si="59"/>
        <v>n</v>
      </c>
      <c r="X155" s="12" t="str">
        <f t="shared" si="60"/>
        <v>y</v>
      </c>
      <c r="Y155" s="12" t="str">
        <f t="shared" si="61"/>
        <v>n</v>
      </c>
      <c r="Z155" s="12" t="str">
        <f t="shared" si="62"/>
        <v>n</v>
      </c>
      <c r="AA155" s="12" t="str">
        <f t="shared" si="63"/>
        <v>n</v>
      </c>
      <c r="AB155" s="12" t="str">
        <f t="shared" si="64"/>
        <v>n</v>
      </c>
      <c r="AC155" s="12" t="str">
        <f t="shared" si="65"/>
        <v>n</v>
      </c>
      <c r="AD155" s="12" t="str">
        <f t="shared" si="66"/>
        <v>n</v>
      </c>
      <c r="AE155" s="15">
        <v>30</v>
      </c>
      <c r="AF155" s="16">
        <v>30</v>
      </c>
      <c r="AG155" s="16">
        <v>-1</v>
      </c>
      <c r="AH155" s="16" t="b">
        <f t="shared" si="17"/>
        <v>1</v>
      </c>
      <c r="AI155" s="15" t="s">
        <v>1067</v>
      </c>
      <c r="AJ155" s="12" t="str">
        <f t="shared" si="67"/>
        <v>n</v>
      </c>
      <c r="AK155" s="12" t="str">
        <f t="shared" si="68"/>
        <v>n</v>
      </c>
      <c r="AL155" s="12" t="str">
        <f t="shared" si="69"/>
        <v>y</v>
      </c>
      <c r="AM155" s="12" t="str">
        <f t="shared" si="70"/>
        <v>n</v>
      </c>
      <c r="AN155" s="12" t="str">
        <f t="shared" si="73"/>
        <v>n</v>
      </c>
      <c r="AO155" s="12" t="str">
        <f t="shared" si="74"/>
        <v>n</v>
      </c>
      <c r="AP155" s="12" t="str">
        <f t="shared" si="71"/>
        <v>n</v>
      </c>
      <c r="AQ155" s="12" t="str">
        <f t="shared" si="72"/>
        <v>n</v>
      </c>
      <c r="AR155" s="15">
        <v>0</v>
      </c>
      <c r="AS155" s="16">
        <v>0</v>
      </c>
      <c r="AT155" s="16" t="b">
        <f t="shared" si="24"/>
        <v>1</v>
      </c>
      <c r="AU155" s="12"/>
    </row>
    <row r="156" spans="1:47" ht="15.75" customHeight="1" x14ac:dyDescent="0.3">
      <c r="A156" s="12" t="s">
        <v>905</v>
      </c>
      <c r="B156" s="12" t="s">
        <v>505</v>
      </c>
      <c r="C156" s="17">
        <v>43990</v>
      </c>
      <c r="D156" s="12">
        <v>2020</v>
      </c>
      <c r="E156" s="12" t="s">
        <v>19</v>
      </c>
      <c r="F156" s="12" t="s">
        <v>967</v>
      </c>
      <c r="G156" s="13">
        <v>0.51388888888888895</v>
      </c>
      <c r="H156" s="12"/>
      <c r="I156" s="19">
        <v>265</v>
      </c>
      <c r="J156" s="15" t="s">
        <v>1066</v>
      </c>
      <c r="K156" s="12" t="str">
        <f t="shared" si="51"/>
        <v>n</v>
      </c>
      <c r="L156" s="12" t="str">
        <f t="shared" si="52"/>
        <v>y</v>
      </c>
      <c r="M156" s="12" t="str">
        <f t="shared" si="53"/>
        <v>n</v>
      </c>
      <c r="N156" s="12" t="str">
        <f t="shared" si="54"/>
        <v>n</v>
      </c>
      <c r="O156" s="12" t="str">
        <f t="shared" si="55"/>
        <v>n</v>
      </c>
      <c r="P156" s="12" t="str">
        <f t="shared" si="56"/>
        <v>n</v>
      </c>
      <c r="Q156" s="12" t="str">
        <f t="shared" si="57"/>
        <v>n</v>
      </c>
      <c r="R156" s="12" t="str">
        <f t="shared" si="58"/>
        <v>n</v>
      </c>
      <c r="S156" s="15">
        <v>60</v>
      </c>
      <c r="T156" s="16">
        <v>60</v>
      </c>
      <c r="U156" s="16" t="b">
        <f t="shared" si="8"/>
        <v>1</v>
      </c>
      <c r="V156" s="15" t="s">
        <v>1066</v>
      </c>
      <c r="W156" s="12" t="str">
        <f t="shared" si="59"/>
        <v>n</v>
      </c>
      <c r="X156" s="12" t="str">
        <f t="shared" si="60"/>
        <v>y</v>
      </c>
      <c r="Y156" s="12" t="str">
        <f t="shared" si="61"/>
        <v>n</v>
      </c>
      <c r="Z156" s="12" t="str">
        <f t="shared" si="62"/>
        <v>n</v>
      </c>
      <c r="AA156" s="12" t="str">
        <f t="shared" si="63"/>
        <v>n</v>
      </c>
      <c r="AB156" s="12" t="str">
        <f t="shared" si="64"/>
        <v>n</v>
      </c>
      <c r="AC156" s="12" t="str">
        <f t="shared" si="65"/>
        <v>n</v>
      </c>
      <c r="AD156" s="12" t="str">
        <f t="shared" si="66"/>
        <v>n</v>
      </c>
      <c r="AE156" s="15">
        <v>65</v>
      </c>
      <c r="AF156" s="16">
        <v>65</v>
      </c>
      <c r="AG156" s="16">
        <v>-1</v>
      </c>
      <c r="AH156" s="16" t="b">
        <f t="shared" si="17"/>
        <v>1</v>
      </c>
      <c r="AI156" s="15" t="s">
        <v>1067</v>
      </c>
      <c r="AJ156" s="12" t="str">
        <f t="shared" si="67"/>
        <v>n</v>
      </c>
      <c r="AK156" s="12" t="str">
        <f t="shared" si="68"/>
        <v>n</v>
      </c>
      <c r="AL156" s="12" t="str">
        <f t="shared" si="69"/>
        <v>y</v>
      </c>
      <c r="AM156" s="12" t="str">
        <f t="shared" si="70"/>
        <v>n</v>
      </c>
      <c r="AN156" s="12" t="str">
        <f t="shared" si="73"/>
        <v>n</v>
      </c>
      <c r="AO156" s="12" t="str">
        <f t="shared" si="74"/>
        <v>n</v>
      </c>
      <c r="AP156" s="12" t="str">
        <f t="shared" si="71"/>
        <v>n</v>
      </c>
      <c r="AQ156" s="12" t="str">
        <f t="shared" si="72"/>
        <v>n</v>
      </c>
      <c r="AR156" s="15">
        <v>0</v>
      </c>
      <c r="AS156" s="16">
        <v>0</v>
      </c>
      <c r="AT156" s="16" t="b">
        <f t="shared" si="24"/>
        <v>1</v>
      </c>
      <c r="AU156" s="12" t="s">
        <v>1077</v>
      </c>
    </row>
    <row r="157" spans="1:47" ht="15.75" customHeight="1" x14ac:dyDescent="0.3">
      <c r="A157" s="12" t="s">
        <v>905</v>
      </c>
      <c r="B157" s="12" t="s">
        <v>505</v>
      </c>
      <c r="C157" s="17">
        <v>43990</v>
      </c>
      <c r="D157" s="12">
        <v>2020</v>
      </c>
      <c r="E157" s="12" t="s">
        <v>19</v>
      </c>
      <c r="F157" s="12" t="s">
        <v>970</v>
      </c>
      <c r="G157" s="13">
        <v>0.51388888888888895</v>
      </c>
      <c r="H157" s="12"/>
      <c r="I157" s="19">
        <v>266</v>
      </c>
      <c r="J157" s="15" t="s">
        <v>1066</v>
      </c>
      <c r="K157" s="12" t="str">
        <f t="shared" si="51"/>
        <v>n</v>
      </c>
      <c r="L157" s="12" t="str">
        <f t="shared" si="52"/>
        <v>y</v>
      </c>
      <c r="M157" s="12" t="str">
        <f t="shared" si="53"/>
        <v>n</v>
      </c>
      <c r="N157" s="12" t="str">
        <f t="shared" si="54"/>
        <v>n</v>
      </c>
      <c r="O157" s="12" t="str">
        <f t="shared" si="55"/>
        <v>n</v>
      </c>
      <c r="P157" s="12" t="str">
        <f t="shared" si="56"/>
        <v>n</v>
      </c>
      <c r="Q157" s="12" t="str">
        <f t="shared" si="57"/>
        <v>n</v>
      </c>
      <c r="R157" s="12" t="str">
        <f t="shared" si="58"/>
        <v>n</v>
      </c>
      <c r="S157" s="15">
        <v>98</v>
      </c>
      <c r="T157" s="16">
        <v>98</v>
      </c>
      <c r="U157" s="16" t="b">
        <f t="shared" si="8"/>
        <v>1</v>
      </c>
      <c r="V157" s="15" t="s">
        <v>1066</v>
      </c>
      <c r="W157" s="12" t="str">
        <f t="shared" si="59"/>
        <v>n</v>
      </c>
      <c r="X157" s="12" t="str">
        <f t="shared" si="60"/>
        <v>y</v>
      </c>
      <c r="Y157" s="12" t="str">
        <f t="shared" si="61"/>
        <v>n</v>
      </c>
      <c r="Z157" s="12" t="str">
        <f t="shared" si="62"/>
        <v>n</v>
      </c>
      <c r="AA157" s="12" t="str">
        <f t="shared" si="63"/>
        <v>n</v>
      </c>
      <c r="AB157" s="12" t="str">
        <f t="shared" si="64"/>
        <v>n</v>
      </c>
      <c r="AC157" s="12" t="str">
        <f t="shared" si="65"/>
        <v>n</v>
      </c>
      <c r="AD157" s="12" t="str">
        <f t="shared" si="66"/>
        <v>n</v>
      </c>
      <c r="AE157" s="15">
        <v>75</v>
      </c>
      <c r="AF157" s="16">
        <v>75</v>
      </c>
      <c r="AG157" s="16">
        <v>-1</v>
      </c>
      <c r="AH157" s="16" t="b">
        <f t="shared" si="17"/>
        <v>1</v>
      </c>
      <c r="AI157" s="15" t="s">
        <v>1067</v>
      </c>
      <c r="AJ157" s="12" t="str">
        <f t="shared" si="67"/>
        <v>n</v>
      </c>
      <c r="AK157" s="12" t="str">
        <f t="shared" si="68"/>
        <v>n</v>
      </c>
      <c r="AL157" s="12" t="str">
        <f t="shared" si="69"/>
        <v>y</v>
      </c>
      <c r="AM157" s="12" t="str">
        <f t="shared" si="70"/>
        <v>n</v>
      </c>
      <c r="AN157" s="12" t="str">
        <f t="shared" si="73"/>
        <v>n</v>
      </c>
      <c r="AO157" s="12" t="str">
        <f t="shared" si="74"/>
        <v>n</v>
      </c>
      <c r="AP157" s="12" t="str">
        <f t="shared" si="71"/>
        <v>n</v>
      </c>
      <c r="AQ157" s="12" t="str">
        <f t="shared" si="72"/>
        <v>n</v>
      </c>
      <c r="AR157" s="15">
        <v>0</v>
      </c>
      <c r="AS157" s="16">
        <v>0</v>
      </c>
      <c r="AT157" s="16" t="b">
        <f t="shared" si="24"/>
        <v>1</v>
      </c>
      <c r="AU157" s="12"/>
    </row>
    <row r="158" spans="1:47" ht="15.75" customHeight="1" x14ac:dyDescent="0.3">
      <c r="A158" s="12" t="s">
        <v>905</v>
      </c>
      <c r="B158" s="12" t="s">
        <v>505</v>
      </c>
      <c r="C158" s="17">
        <v>43990</v>
      </c>
      <c r="D158" s="12">
        <v>2020</v>
      </c>
      <c r="E158" s="12" t="s">
        <v>19</v>
      </c>
      <c r="F158" s="12" t="s">
        <v>972</v>
      </c>
      <c r="G158" s="13">
        <v>0.51388888888888895</v>
      </c>
      <c r="H158" s="12"/>
      <c r="I158" s="19">
        <v>267</v>
      </c>
      <c r="J158" s="15" t="s">
        <v>1066</v>
      </c>
      <c r="K158" s="12" t="str">
        <f t="shared" si="51"/>
        <v>n</v>
      </c>
      <c r="L158" s="12" t="str">
        <f t="shared" si="52"/>
        <v>y</v>
      </c>
      <c r="M158" s="12" t="str">
        <f t="shared" si="53"/>
        <v>n</v>
      </c>
      <c r="N158" s="12" t="str">
        <f t="shared" si="54"/>
        <v>n</v>
      </c>
      <c r="O158" s="12" t="str">
        <f t="shared" si="55"/>
        <v>n</v>
      </c>
      <c r="P158" s="12" t="str">
        <f t="shared" si="56"/>
        <v>n</v>
      </c>
      <c r="Q158" s="12" t="str">
        <f t="shared" si="57"/>
        <v>n</v>
      </c>
      <c r="R158" s="12" t="str">
        <f t="shared" si="58"/>
        <v>n</v>
      </c>
      <c r="S158" s="15">
        <v>98</v>
      </c>
      <c r="T158" s="16">
        <v>98</v>
      </c>
      <c r="U158" s="16" t="b">
        <f t="shared" si="8"/>
        <v>1</v>
      </c>
      <c r="V158" s="15" t="s">
        <v>1066</v>
      </c>
      <c r="W158" s="12" t="str">
        <f t="shared" si="59"/>
        <v>n</v>
      </c>
      <c r="X158" s="12" t="str">
        <f t="shared" si="60"/>
        <v>y</v>
      </c>
      <c r="Y158" s="12" t="str">
        <f t="shared" si="61"/>
        <v>n</v>
      </c>
      <c r="Z158" s="12" t="str">
        <f t="shared" si="62"/>
        <v>n</v>
      </c>
      <c r="AA158" s="12" t="str">
        <f t="shared" si="63"/>
        <v>n</v>
      </c>
      <c r="AB158" s="12" t="str">
        <f t="shared" si="64"/>
        <v>n</v>
      </c>
      <c r="AC158" s="12" t="str">
        <f t="shared" si="65"/>
        <v>n</v>
      </c>
      <c r="AD158" s="12" t="str">
        <f t="shared" si="66"/>
        <v>n</v>
      </c>
      <c r="AE158" s="15">
        <v>30</v>
      </c>
      <c r="AF158" s="16">
        <v>30</v>
      </c>
      <c r="AG158" s="16">
        <v>-1</v>
      </c>
      <c r="AH158" s="16" t="b">
        <f t="shared" si="17"/>
        <v>1</v>
      </c>
      <c r="AI158" s="15"/>
      <c r="AJ158" s="12" t="str">
        <f t="shared" si="67"/>
        <v>n</v>
      </c>
      <c r="AK158" s="12" t="str">
        <f t="shared" si="68"/>
        <v>n</v>
      </c>
      <c r="AL158" s="12" t="str">
        <f t="shared" si="69"/>
        <v>n</v>
      </c>
      <c r="AM158" s="12" t="str">
        <f t="shared" si="70"/>
        <v>n</v>
      </c>
      <c r="AN158" s="12" t="str">
        <f t="shared" si="73"/>
        <v>n</v>
      </c>
      <c r="AO158" s="12" t="str">
        <f t="shared" si="74"/>
        <v>n</v>
      </c>
      <c r="AP158" s="12" t="str">
        <f t="shared" si="71"/>
        <v>n</v>
      </c>
      <c r="AQ158" s="12" t="str">
        <f t="shared" si="72"/>
        <v>n</v>
      </c>
      <c r="AR158" s="15"/>
      <c r="AS158" s="16"/>
      <c r="AT158" s="16" t="b">
        <f t="shared" si="24"/>
        <v>1</v>
      </c>
      <c r="AU158" s="12" t="s">
        <v>1078</v>
      </c>
    </row>
    <row r="159" spans="1:47" ht="15.75" customHeight="1" x14ac:dyDescent="0.3">
      <c r="A159" s="12" t="s">
        <v>905</v>
      </c>
      <c r="B159" s="12" t="s">
        <v>505</v>
      </c>
      <c r="C159" s="17">
        <v>43990</v>
      </c>
      <c r="D159" s="12">
        <v>2020</v>
      </c>
      <c r="E159" s="12" t="s">
        <v>19</v>
      </c>
      <c r="F159" s="12" t="s">
        <v>975</v>
      </c>
      <c r="G159" s="13">
        <v>0.51388888888888895</v>
      </c>
      <c r="H159" s="12"/>
      <c r="I159" s="19">
        <v>268</v>
      </c>
      <c r="J159" s="15" t="s">
        <v>1066</v>
      </c>
      <c r="K159" s="12" t="str">
        <f t="shared" si="51"/>
        <v>n</v>
      </c>
      <c r="L159" s="12" t="str">
        <f t="shared" si="52"/>
        <v>y</v>
      </c>
      <c r="M159" s="12" t="str">
        <f t="shared" si="53"/>
        <v>n</v>
      </c>
      <c r="N159" s="12" t="str">
        <f t="shared" si="54"/>
        <v>n</v>
      </c>
      <c r="O159" s="12" t="str">
        <f t="shared" si="55"/>
        <v>n</v>
      </c>
      <c r="P159" s="12" t="str">
        <f t="shared" si="56"/>
        <v>n</v>
      </c>
      <c r="Q159" s="12" t="str">
        <f t="shared" si="57"/>
        <v>n</v>
      </c>
      <c r="R159" s="12" t="str">
        <f t="shared" si="58"/>
        <v>n</v>
      </c>
      <c r="S159" s="15">
        <v>98</v>
      </c>
      <c r="T159" s="16">
        <v>98</v>
      </c>
      <c r="U159" s="16" t="b">
        <f t="shared" si="8"/>
        <v>1</v>
      </c>
      <c r="V159" s="15" t="s">
        <v>1066</v>
      </c>
      <c r="W159" s="12" t="str">
        <f t="shared" si="59"/>
        <v>n</v>
      </c>
      <c r="X159" s="12" t="str">
        <f t="shared" si="60"/>
        <v>y</v>
      </c>
      <c r="Y159" s="12" t="str">
        <f t="shared" si="61"/>
        <v>n</v>
      </c>
      <c r="Z159" s="12" t="str">
        <f t="shared" si="62"/>
        <v>n</v>
      </c>
      <c r="AA159" s="12" t="str">
        <f t="shared" si="63"/>
        <v>n</v>
      </c>
      <c r="AB159" s="12" t="str">
        <f t="shared" si="64"/>
        <v>n</v>
      </c>
      <c r="AC159" s="12" t="str">
        <f t="shared" si="65"/>
        <v>n</v>
      </c>
      <c r="AD159" s="12" t="str">
        <f t="shared" si="66"/>
        <v>n</v>
      </c>
      <c r="AE159" s="15">
        <v>40</v>
      </c>
      <c r="AF159" s="16">
        <v>40</v>
      </c>
      <c r="AG159" s="16">
        <v>-1</v>
      </c>
      <c r="AH159" s="16" t="b">
        <f t="shared" si="17"/>
        <v>1</v>
      </c>
      <c r="AI159" s="15" t="s">
        <v>1067</v>
      </c>
      <c r="AJ159" s="12" t="str">
        <f t="shared" si="67"/>
        <v>n</v>
      </c>
      <c r="AK159" s="12" t="str">
        <f t="shared" si="68"/>
        <v>y</v>
      </c>
      <c r="AL159" s="12" t="str">
        <f t="shared" si="69"/>
        <v>y</v>
      </c>
      <c r="AM159" s="12" t="str">
        <f t="shared" si="70"/>
        <v>n</v>
      </c>
      <c r="AN159" s="12" t="str">
        <f t="shared" si="73"/>
        <v>n</v>
      </c>
      <c r="AO159" s="12" t="str">
        <f t="shared" si="74"/>
        <v>n</v>
      </c>
      <c r="AP159" s="12" t="str">
        <f t="shared" si="71"/>
        <v>n</v>
      </c>
      <c r="AQ159" s="12" t="str">
        <f t="shared" si="72"/>
        <v>n</v>
      </c>
      <c r="AR159" s="15">
        <v>15</v>
      </c>
      <c r="AS159" s="16">
        <v>15</v>
      </c>
      <c r="AT159" s="16" t="b">
        <f t="shared" si="24"/>
        <v>1</v>
      </c>
      <c r="AU159" s="12"/>
    </row>
    <row r="160" spans="1:47" ht="15.75" customHeight="1" x14ac:dyDescent="0.3">
      <c r="A160" s="12" t="s">
        <v>905</v>
      </c>
      <c r="B160" s="12" t="s">
        <v>505</v>
      </c>
      <c r="C160" s="17">
        <v>43990</v>
      </c>
      <c r="D160" s="12">
        <v>2020</v>
      </c>
      <c r="E160" s="12" t="s">
        <v>19</v>
      </c>
      <c r="F160" s="12" t="s">
        <v>977</v>
      </c>
      <c r="G160" s="13">
        <v>0.51388888888888895</v>
      </c>
      <c r="H160" s="12"/>
      <c r="I160" s="19">
        <v>269</v>
      </c>
      <c r="J160" s="15" t="s">
        <v>1066</v>
      </c>
      <c r="K160" s="12" t="str">
        <f t="shared" si="51"/>
        <v>n</v>
      </c>
      <c r="L160" s="12" t="str">
        <f t="shared" si="52"/>
        <v>y</v>
      </c>
      <c r="M160" s="12" t="str">
        <f t="shared" si="53"/>
        <v>n</v>
      </c>
      <c r="N160" s="12" t="str">
        <f t="shared" si="54"/>
        <v>n</v>
      </c>
      <c r="O160" s="12" t="str">
        <f t="shared" si="55"/>
        <v>n</v>
      </c>
      <c r="P160" s="12" t="str">
        <f t="shared" si="56"/>
        <v>n</v>
      </c>
      <c r="Q160" s="12" t="str">
        <f t="shared" si="57"/>
        <v>n</v>
      </c>
      <c r="R160" s="12" t="str">
        <f t="shared" si="58"/>
        <v>n</v>
      </c>
      <c r="S160" s="15">
        <v>98</v>
      </c>
      <c r="T160" s="16">
        <v>98</v>
      </c>
      <c r="U160" s="16" t="b">
        <f t="shared" si="8"/>
        <v>1</v>
      </c>
      <c r="V160" s="15" t="s">
        <v>1066</v>
      </c>
      <c r="W160" s="12" t="str">
        <f t="shared" si="59"/>
        <v>n</v>
      </c>
      <c r="X160" s="12" t="str">
        <f t="shared" si="60"/>
        <v>y</v>
      </c>
      <c r="Y160" s="12" t="str">
        <f t="shared" si="61"/>
        <v>n</v>
      </c>
      <c r="Z160" s="12" t="str">
        <f t="shared" si="62"/>
        <v>n</v>
      </c>
      <c r="AA160" s="12" t="str">
        <f t="shared" si="63"/>
        <v>n</v>
      </c>
      <c r="AB160" s="12" t="str">
        <f t="shared" si="64"/>
        <v>n</v>
      </c>
      <c r="AC160" s="12" t="str">
        <f t="shared" si="65"/>
        <v>n</v>
      </c>
      <c r="AD160" s="12" t="str">
        <f t="shared" si="66"/>
        <v>n</v>
      </c>
      <c r="AE160" s="15">
        <v>85</v>
      </c>
      <c r="AF160" s="16">
        <v>85</v>
      </c>
      <c r="AG160" s="16">
        <v>-1</v>
      </c>
      <c r="AH160" s="16" t="b">
        <f t="shared" si="17"/>
        <v>1</v>
      </c>
      <c r="AI160" s="15" t="s">
        <v>1067</v>
      </c>
      <c r="AJ160" s="12" t="str">
        <f t="shared" si="67"/>
        <v>n</v>
      </c>
      <c r="AK160" s="12" t="str">
        <f t="shared" si="68"/>
        <v>n</v>
      </c>
      <c r="AL160" s="12" t="str">
        <f t="shared" si="69"/>
        <v>y</v>
      </c>
      <c r="AM160" s="12" t="str">
        <f t="shared" si="70"/>
        <v>n</v>
      </c>
      <c r="AN160" s="12" t="str">
        <f t="shared" si="73"/>
        <v>n</v>
      </c>
      <c r="AO160" s="12" t="str">
        <f t="shared" si="74"/>
        <v>n</v>
      </c>
      <c r="AP160" s="12" t="str">
        <f t="shared" si="71"/>
        <v>n</v>
      </c>
      <c r="AQ160" s="12" t="str">
        <f t="shared" si="72"/>
        <v>n</v>
      </c>
      <c r="AR160" s="15">
        <v>0</v>
      </c>
      <c r="AS160" s="16">
        <v>0</v>
      </c>
      <c r="AT160" s="16" t="b">
        <f t="shared" si="24"/>
        <v>1</v>
      </c>
      <c r="AU160" s="12"/>
    </row>
    <row r="161" spans="1:47" ht="15.75" customHeight="1" x14ac:dyDescent="0.3">
      <c r="A161" s="12" t="s">
        <v>905</v>
      </c>
      <c r="B161" s="12" t="s">
        <v>505</v>
      </c>
      <c r="C161" s="17">
        <v>43990</v>
      </c>
      <c r="D161" s="12">
        <v>2020</v>
      </c>
      <c r="E161" s="12" t="s">
        <v>19</v>
      </c>
      <c r="F161" s="12" t="s">
        <v>979</v>
      </c>
      <c r="G161" s="13">
        <v>0.51388888888888895</v>
      </c>
      <c r="H161" s="12"/>
      <c r="I161" s="19">
        <v>270</v>
      </c>
      <c r="J161" s="15" t="s">
        <v>1066</v>
      </c>
      <c r="K161" s="12" t="str">
        <f t="shared" si="51"/>
        <v>n</v>
      </c>
      <c r="L161" s="12" t="str">
        <f t="shared" si="52"/>
        <v>y</v>
      </c>
      <c r="M161" s="12" t="str">
        <f t="shared" si="53"/>
        <v>n</v>
      </c>
      <c r="N161" s="12" t="str">
        <f t="shared" si="54"/>
        <v>n</v>
      </c>
      <c r="O161" s="12" t="str">
        <f t="shared" si="55"/>
        <v>n</v>
      </c>
      <c r="P161" s="12" t="str">
        <f t="shared" si="56"/>
        <v>n</v>
      </c>
      <c r="Q161" s="12" t="str">
        <f t="shared" si="57"/>
        <v>n</v>
      </c>
      <c r="R161" s="12" t="str">
        <f t="shared" si="58"/>
        <v>n</v>
      </c>
      <c r="S161" s="15">
        <v>90</v>
      </c>
      <c r="T161" s="16">
        <v>90</v>
      </c>
      <c r="U161" s="16" t="b">
        <f t="shared" si="8"/>
        <v>1</v>
      </c>
      <c r="V161" s="15" t="s">
        <v>1066</v>
      </c>
      <c r="W161" s="12" t="str">
        <f t="shared" si="59"/>
        <v>n</v>
      </c>
      <c r="X161" s="12" t="str">
        <f t="shared" si="60"/>
        <v>y</v>
      </c>
      <c r="Y161" s="12" t="str">
        <f t="shared" si="61"/>
        <v>n</v>
      </c>
      <c r="Z161" s="12" t="str">
        <f t="shared" si="62"/>
        <v>n</v>
      </c>
      <c r="AA161" s="12" t="str">
        <f t="shared" si="63"/>
        <v>n</v>
      </c>
      <c r="AB161" s="12" t="str">
        <f t="shared" si="64"/>
        <v>n</v>
      </c>
      <c r="AC161" s="12" t="str">
        <f t="shared" si="65"/>
        <v>n</v>
      </c>
      <c r="AD161" s="12" t="str">
        <f t="shared" si="66"/>
        <v>n</v>
      </c>
      <c r="AE161" s="15">
        <v>70</v>
      </c>
      <c r="AF161" s="16">
        <v>70</v>
      </c>
      <c r="AG161" s="16">
        <v>-1</v>
      </c>
      <c r="AH161" s="16" t="b">
        <f t="shared" si="17"/>
        <v>1</v>
      </c>
      <c r="AI161" s="15" t="s">
        <v>1067</v>
      </c>
      <c r="AJ161" s="12" t="str">
        <f t="shared" si="67"/>
        <v>n</v>
      </c>
      <c r="AK161" s="12" t="str">
        <f t="shared" si="68"/>
        <v>y</v>
      </c>
      <c r="AL161" s="12" t="str">
        <f t="shared" si="69"/>
        <v>y</v>
      </c>
      <c r="AM161" s="12" t="str">
        <f t="shared" si="70"/>
        <v>n</v>
      </c>
      <c r="AN161" s="12" t="str">
        <f t="shared" si="73"/>
        <v>n</v>
      </c>
      <c r="AO161" s="12" t="str">
        <f t="shared" si="74"/>
        <v>n</v>
      </c>
      <c r="AP161" s="12" t="str">
        <f t="shared" si="71"/>
        <v>n</v>
      </c>
      <c r="AQ161" s="12" t="str">
        <f t="shared" si="72"/>
        <v>n</v>
      </c>
      <c r="AR161" s="15">
        <v>15</v>
      </c>
      <c r="AS161" s="16">
        <v>15</v>
      </c>
      <c r="AT161" s="16" t="b">
        <f t="shared" si="24"/>
        <v>1</v>
      </c>
      <c r="AU161" s="12"/>
    </row>
    <row r="162" spans="1:47" ht="15.75" customHeight="1" x14ac:dyDescent="0.3">
      <c r="A162" s="12" t="s">
        <v>905</v>
      </c>
      <c r="B162" s="12" t="s">
        <v>505</v>
      </c>
      <c r="C162" s="17">
        <v>43990</v>
      </c>
      <c r="D162" s="12">
        <v>2020</v>
      </c>
      <c r="E162" s="12" t="s">
        <v>19</v>
      </c>
      <c r="F162" s="12" t="s">
        <v>981</v>
      </c>
      <c r="G162" s="13">
        <v>0.51388888888888895</v>
      </c>
      <c r="H162" s="12"/>
      <c r="I162" s="19">
        <v>275</v>
      </c>
      <c r="J162" s="15" t="s">
        <v>1066</v>
      </c>
      <c r="K162" s="12" t="str">
        <f t="shared" si="51"/>
        <v>n</v>
      </c>
      <c r="L162" s="12" t="str">
        <f t="shared" si="52"/>
        <v>y</v>
      </c>
      <c r="M162" s="12" t="str">
        <f t="shared" si="53"/>
        <v>n</v>
      </c>
      <c r="N162" s="12" t="str">
        <f t="shared" si="54"/>
        <v>n</v>
      </c>
      <c r="O162" s="12" t="str">
        <f t="shared" si="55"/>
        <v>n</v>
      </c>
      <c r="P162" s="12" t="str">
        <f t="shared" si="56"/>
        <v>n</v>
      </c>
      <c r="Q162" s="12" t="str">
        <f t="shared" si="57"/>
        <v>n</v>
      </c>
      <c r="R162" s="12" t="str">
        <f t="shared" si="58"/>
        <v>n</v>
      </c>
      <c r="S162" s="15">
        <v>100</v>
      </c>
      <c r="T162" s="16">
        <v>100</v>
      </c>
      <c r="U162" s="16" t="b">
        <f t="shared" si="8"/>
        <v>1</v>
      </c>
      <c r="V162" s="15" t="s">
        <v>1066</v>
      </c>
      <c r="W162" s="12" t="str">
        <f t="shared" si="59"/>
        <v>n</v>
      </c>
      <c r="X162" s="12" t="str">
        <f t="shared" si="60"/>
        <v>y</v>
      </c>
      <c r="Y162" s="12" t="str">
        <f t="shared" si="61"/>
        <v>n</v>
      </c>
      <c r="Z162" s="12" t="str">
        <f t="shared" si="62"/>
        <v>n</v>
      </c>
      <c r="AA162" s="12" t="str">
        <f t="shared" si="63"/>
        <v>n</v>
      </c>
      <c r="AB162" s="12" t="str">
        <f t="shared" si="64"/>
        <v>n</v>
      </c>
      <c r="AC162" s="12" t="str">
        <f t="shared" si="65"/>
        <v>n</v>
      </c>
      <c r="AD162" s="12" t="str">
        <f t="shared" si="66"/>
        <v>n</v>
      </c>
      <c r="AE162" s="15">
        <v>80</v>
      </c>
      <c r="AF162" s="16">
        <v>80</v>
      </c>
      <c r="AG162" s="16">
        <v>-1</v>
      </c>
      <c r="AH162" s="16" t="b">
        <f t="shared" si="17"/>
        <v>1</v>
      </c>
      <c r="AI162" s="15" t="s">
        <v>1067</v>
      </c>
      <c r="AJ162" s="12" t="str">
        <f t="shared" si="67"/>
        <v>n</v>
      </c>
      <c r="AK162" s="12" t="str">
        <f t="shared" si="68"/>
        <v>y</v>
      </c>
      <c r="AL162" s="12" t="str">
        <f t="shared" si="69"/>
        <v>y</v>
      </c>
      <c r="AM162" s="12" t="str">
        <f t="shared" si="70"/>
        <v>n</v>
      </c>
      <c r="AN162" s="12" t="str">
        <f t="shared" si="73"/>
        <v>n</v>
      </c>
      <c r="AO162" s="12" t="str">
        <f t="shared" si="74"/>
        <v>n</v>
      </c>
      <c r="AP162" s="12" t="str">
        <f t="shared" si="71"/>
        <v>n</v>
      </c>
      <c r="AQ162" s="12" t="str">
        <f t="shared" si="72"/>
        <v>n</v>
      </c>
      <c r="AR162" s="15">
        <v>5</v>
      </c>
      <c r="AS162" s="16">
        <v>5</v>
      </c>
      <c r="AT162" s="16" t="b">
        <f t="shared" si="24"/>
        <v>1</v>
      </c>
      <c r="AU162" s="12"/>
    </row>
    <row r="163" spans="1:47" ht="15.75" customHeight="1" x14ac:dyDescent="0.3">
      <c r="A163" s="12" t="s">
        <v>905</v>
      </c>
      <c r="B163" s="12" t="s">
        <v>505</v>
      </c>
      <c r="C163" s="17">
        <v>43990</v>
      </c>
      <c r="D163" s="12">
        <v>2020</v>
      </c>
      <c r="E163" s="12" t="s">
        <v>19</v>
      </c>
      <c r="F163" s="12" t="s">
        <v>984</v>
      </c>
      <c r="G163" s="13">
        <v>0.51388888888888895</v>
      </c>
      <c r="H163" s="12"/>
      <c r="I163" s="19">
        <v>274</v>
      </c>
      <c r="J163" s="15" t="s">
        <v>1066</v>
      </c>
      <c r="K163" s="12" t="str">
        <f t="shared" si="51"/>
        <v>n</v>
      </c>
      <c r="L163" s="12" t="str">
        <f t="shared" si="52"/>
        <v>y</v>
      </c>
      <c r="M163" s="12" t="str">
        <f t="shared" si="53"/>
        <v>n</v>
      </c>
      <c r="N163" s="12" t="str">
        <f t="shared" si="54"/>
        <v>n</v>
      </c>
      <c r="O163" s="12" t="str">
        <f t="shared" si="55"/>
        <v>n</v>
      </c>
      <c r="P163" s="12" t="str">
        <f t="shared" si="56"/>
        <v>n</v>
      </c>
      <c r="Q163" s="12" t="str">
        <f t="shared" si="57"/>
        <v>n</v>
      </c>
      <c r="R163" s="12" t="str">
        <f t="shared" si="58"/>
        <v>n</v>
      </c>
      <c r="S163" s="15">
        <v>98</v>
      </c>
      <c r="T163" s="16">
        <v>98</v>
      </c>
      <c r="U163" s="16" t="b">
        <f t="shared" si="8"/>
        <v>1</v>
      </c>
      <c r="V163" s="15" t="s">
        <v>1066</v>
      </c>
      <c r="W163" s="12" t="str">
        <f t="shared" si="59"/>
        <v>n</v>
      </c>
      <c r="X163" s="12" t="str">
        <f t="shared" si="60"/>
        <v>y</v>
      </c>
      <c r="Y163" s="12" t="str">
        <f t="shared" si="61"/>
        <v>n</v>
      </c>
      <c r="Z163" s="12" t="str">
        <f t="shared" si="62"/>
        <v>n</v>
      </c>
      <c r="AA163" s="12" t="str">
        <f t="shared" si="63"/>
        <v>n</v>
      </c>
      <c r="AB163" s="12" t="str">
        <f t="shared" si="64"/>
        <v>n</v>
      </c>
      <c r="AC163" s="12" t="str">
        <f t="shared" si="65"/>
        <v>n</v>
      </c>
      <c r="AD163" s="12" t="str">
        <f t="shared" si="66"/>
        <v>n</v>
      </c>
      <c r="AE163" s="15">
        <v>70</v>
      </c>
      <c r="AF163" s="16">
        <v>70</v>
      </c>
      <c r="AG163" s="16">
        <v>-1</v>
      </c>
      <c r="AH163" s="16" t="b">
        <f t="shared" si="17"/>
        <v>1</v>
      </c>
      <c r="AI163" s="15" t="s">
        <v>1067</v>
      </c>
      <c r="AJ163" s="12" t="str">
        <f t="shared" si="67"/>
        <v>n</v>
      </c>
      <c r="AK163" s="12" t="str">
        <f t="shared" si="68"/>
        <v>n</v>
      </c>
      <c r="AL163" s="12" t="str">
        <f t="shared" si="69"/>
        <v>y</v>
      </c>
      <c r="AM163" s="12" t="str">
        <f t="shared" si="70"/>
        <v>n</v>
      </c>
      <c r="AN163" s="12" t="str">
        <f t="shared" si="73"/>
        <v>n</v>
      </c>
      <c r="AO163" s="12" t="str">
        <f t="shared" si="74"/>
        <v>n</v>
      </c>
      <c r="AP163" s="12" t="str">
        <f t="shared" si="71"/>
        <v>n</v>
      </c>
      <c r="AQ163" s="12" t="str">
        <f t="shared" si="72"/>
        <v>n</v>
      </c>
      <c r="AR163" s="15">
        <v>0</v>
      </c>
      <c r="AS163" s="16">
        <v>0</v>
      </c>
      <c r="AT163" s="16" t="b">
        <f t="shared" si="24"/>
        <v>1</v>
      </c>
      <c r="AU163" s="12"/>
    </row>
    <row r="164" spans="1:47" ht="15.75" customHeight="1" x14ac:dyDescent="0.3">
      <c r="A164" s="12" t="s">
        <v>905</v>
      </c>
      <c r="B164" s="12" t="s">
        <v>505</v>
      </c>
      <c r="C164" s="17">
        <v>43990</v>
      </c>
      <c r="D164" s="12">
        <v>2020</v>
      </c>
      <c r="E164" s="12" t="s">
        <v>19</v>
      </c>
      <c r="F164" s="12" t="s">
        <v>986</v>
      </c>
      <c r="G164" s="13">
        <v>0.51388888888888895</v>
      </c>
      <c r="H164" s="12"/>
      <c r="I164" s="19">
        <v>273</v>
      </c>
      <c r="J164" s="15" t="s">
        <v>1066</v>
      </c>
      <c r="K164" s="12" t="str">
        <f t="shared" si="51"/>
        <v>n</v>
      </c>
      <c r="L164" s="12" t="str">
        <f t="shared" si="52"/>
        <v>y</v>
      </c>
      <c r="M164" s="12" t="str">
        <f t="shared" si="53"/>
        <v>n</v>
      </c>
      <c r="N164" s="12" t="str">
        <f t="shared" si="54"/>
        <v>n</v>
      </c>
      <c r="O164" s="12" t="str">
        <f t="shared" si="55"/>
        <v>n</v>
      </c>
      <c r="P164" s="12" t="str">
        <f t="shared" si="56"/>
        <v>n</v>
      </c>
      <c r="Q164" s="12" t="str">
        <f t="shared" si="57"/>
        <v>n</v>
      </c>
      <c r="R164" s="12" t="str">
        <f t="shared" si="58"/>
        <v>n</v>
      </c>
      <c r="S164" s="15">
        <v>30</v>
      </c>
      <c r="T164" s="16">
        <v>30</v>
      </c>
      <c r="U164" s="16" t="b">
        <f t="shared" si="8"/>
        <v>1</v>
      </c>
      <c r="V164" s="15" t="s">
        <v>1066</v>
      </c>
      <c r="W164" s="12" t="str">
        <f t="shared" si="59"/>
        <v>n</v>
      </c>
      <c r="X164" s="12" t="str">
        <f t="shared" si="60"/>
        <v>y</v>
      </c>
      <c r="Y164" s="12" t="str">
        <f t="shared" si="61"/>
        <v>n</v>
      </c>
      <c r="Z164" s="12" t="str">
        <f t="shared" si="62"/>
        <v>n</v>
      </c>
      <c r="AA164" s="12" t="str">
        <f t="shared" si="63"/>
        <v>n</v>
      </c>
      <c r="AB164" s="12" t="str">
        <f t="shared" si="64"/>
        <v>n</v>
      </c>
      <c r="AC164" s="12" t="str">
        <f t="shared" si="65"/>
        <v>n</v>
      </c>
      <c r="AD164" s="12" t="str">
        <f t="shared" si="66"/>
        <v>n</v>
      </c>
      <c r="AE164" s="15">
        <v>15</v>
      </c>
      <c r="AF164" s="16">
        <v>15</v>
      </c>
      <c r="AG164" s="16">
        <v>-1</v>
      </c>
      <c r="AH164" s="16" t="b">
        <f t="shared" si="17"/>
        <v>1</v>
      </c>
      <c r="AI164" s="15" t="s">
        <v>1067</v>
      </c>
      <c r="AJ164" s="12" t="str">
        <f t="shared" si="67"/>
        <v>n</v>
      </c>
      <c r="AK164" s="12" t="str">
        <f t="shared" si="68"/>
        <v>n</v>
      </c>
      <c r="AL164" s="12" t="str">
        <f t="shared" si="69"/>
        <v>y</v>
      </c>
      <c r="AM164" s="12" t="str">
        <f t="shared" si="70"/>
        <v>n</v>
      </c>
      <c r="AN164" s="12" t="str">
        <f t="shared" si="73"/>
        <v>n</v>
      </c>
      <c r="AO164" s="12" t="str">
        <f t="shared" si="74"/>
        <v>n</v>
      </c>
      <c r="AP164" s="12" t="str">
        <f t="shared" si="71"/>
        <v>n</v>
      </c>
      <c r="AQ164" s="12" t="str">
        <f t="shared" si="72"/>
        <v>n</v>
      </c>
      <c r="AR164" s="15"/>
      <c r="AS164" s="16"/>
      <c r="AT164" s="16" t="b">
        <f t="shared" si="24"/>
        <v>1</v>
      </c>
      <c r="AU164" s="12" t="s">
        <v>1079</v>
      </c>
    </row>
    <row r="165" spans="1:47" ht="15.75" customHeight="1" x14ac:dyDescent="0.3">
      <c r="A165" s="12" t="s">
        <v>905</v>
      </c>
      <c r="B165" s="12" t="s">
        <v>505</v>
      </c>
      <c r="C165" s="17">
        <v>43990</v>
      </c>
      <c r="D165" s="12">
        <v>2020</v>
      </c>
      <c r="E165" s="12" t="s">
        <v>19</v>
      </c>
      <c r="F165" s="12" t="s">
        <v>989</v>
      </c>
      <c r="G165" s="13">
        <v>0.51388888888888895</v>
      </c>
      <c r="H165" s="12"/>
      <c r="I165" s="19">
        <v>272</v>
      </c>
      <c r="J165" s="15" t="s">
        <v>1066</v>
      </c>
      <c r="K165" s="12" t="str">
        <f t="shared" si="51"/>
        <v>n</v>
      </c>
      <c r="L165" s="12" t="str">
        <f t="shared" si="52"/>
        <v>y</v>
      </c>
      <c r="M165" s="12" t="str">
        <f t="shared" si="53"/>
        <v>n</v>
      </c>
      <c r="N165" s="12" t="str">
        <f t="shared" si="54"/>
        <v>n</v>
      </c>
      <c r="O165" s="12" t="str">
        <f t="shared" si="55"/>
        <v>n</v>
      </c>
      <c r="P165" s="12" t="str">
        <f t="shared" si="56"/>
        <v>n</v>
      </c>
      <c r="Q165" s="12" t="str">
        <f t="shared" si="57"/>
        <v>n</v>
      </c>
      <c r="R165" s="12" t="str">
        <f t="shared" si="58"/>
        <v>n</v>
      </c>
      <c r="S165" s="15">
        <v>90</v>
      </c>
      <c r="T165" s="16">
        <v>90</v>
      </c>
      <c r="U165" s="16" t="b">
        <f t="shared" si="8"/>
        <v>1</v>
      </c>
      <c r="V165" s="15" t="s">
        <v>1066</v>
      </c>
      <c r="W165" s="12" t="str">
        <f t="shared" si="59"/>
        <v>n</v>
      </c>
      <c r="X165" s="12" t="str">
        <f t="shared" si="60"/>
        <v>y</v>
      </c>
      <c r="Y165" s="12" t="str">
        <f t="shared" si="61"/>
        <v>n</v>
      </c>
      <c r="Z165" s="12" t="str">
        <f t="shared" si="62"/>
        <v>n</v>
      </c>
      <c r="AA165" s="12" t="str">
        <f t="shared" si="63"/>
        <v>n</v>
      </c>
      <c r="AB165" s="12" t="str">
        <f t="shared" si="64"/>
        <v>n</v>
      </c>
      <c r="AC165" s="12" t="str">
        <f t="shared" si="65"/>
        <v>n</v>
      </c>
      <c r="AD165" s="12" t="str">
        <f t="shared" si="66"/>
        <v>n</v>
      </c>
      <c r="AE165" s="15">
        <v>10</v>
      </c>
      <c r="AF165" s="16">
        <v>10</v>
      </c>
      <c r="AG165" s="16">
        <v>-1</v>
      </c>
      <c r="AH165" s="16" t="b">
        <f t="shared" si="17"/>
        <v>1</v>
      </c>
      <c r="AI165" s="15" t="s">
        <v>1067</v>
      </c>
      <c r="AJ165" s="12" t="str">
        <f t="shared" si="67"/>
        <v>n</v>
      </c>
      <c r="AK165" s="12" t="str">
        <f t="shared" si="68"/>
        <v>n</v>
      </c>
      <c r="AL165" s="12" t="str">
        <f t="shared" si="69"/>
        <v>y</v>
      </c>
      <c r="AM165" s="12" t="str">
        <f t="shared" si="70"/>
        <v>n</v>
      </c>
      <c r="AN165" s="12" t="str">
        <f t="shared" si="73"/>
        <v>n</v>
      </c>
      <c r="AO165" s="12" t="str">
        <f t="shared" si="74"/>
        <v>n</v>
      </c>
      <c r="AP165" s="12" t="str">
        <f t="shared" si="71"/>
        <v>n</v>
      </c>
      <c r="AQ165" s="12" t="str">
        <f t="shared" si="72"/>
        <v>n</v>
      </c>
      <c r="AR165" s="15">
        <v>0</v>
      </c>
      <c r="AS165" s="16">
        <v>0</v>
      </c>
      <c r="AT165" s="16" t="b">
        <f t="shared" si="24"/>
        <v>1</v>
      </c>
      <c r="AU165" s="12"/>
    </row>
    <row r="166" spans="1:47" ht="15.75" customHeight="1" x14ac:dyDescent="0.3">
      <c r="A166" s="12" t="s">
        <v>905</v>
      </c>
      <c r="B166" s="12" t="s">
        <v>505</v>
      </c>
      <c r="C166" s="17">
        <v>43990</v>
      </c>
      <c r="D166" s="12">
        <v>2020</v>
      </c>
      <c r="E166" s="12" t="s">
        <v>19</v>
      </c>
      <c r="F166" s="12" t="s">
        <v>991</v>
      </c>
      <c r="G166" s="13">
        <v>0.51388888888888895</v>
      </c>
      <c r="H166" s="12"/>
      <c r="I166" s="19">
        <v>271</v>
      </c>
      <c r="J166" s="15" t="s">
        <v>1066</v>
      </c>
      <c r="K166" s="12" t="str">
        <f t="shared" si="51"/>
        <v>n</v>
      </c>
      <c r="L166" s="12" t="str">
        <f t="shared" si="52"/>
        <v>y</v>
      </c>
      <c r="M166" s="12" t="str">
        <f t="shared" si="53"/>
        <v>n</v>
      </c>
      <c r="N166" s="12" t="str">
        <f t="shared" si="54"/>
        <v>n</v>
      </c>
      <c r="O166" s="12" t="str">
        <f t="shared" si="55"/>
        <v>n</v>
      </c>
      <c r="P166" s="12" t="str">
        <f t="shared" si="56"/>
        <v>n</v>
      </c>
      <c r="Q166" s="12" t="str">
        <f t="shared" si="57"/>
        <v>n</v>
      </c>
      <c r="R166" s="12" t="str">
        <f t="shared" si="58"/>
        <v>n</v>
      </c>
      <c r="S166" s="15">
        <v>85</v>
      </c>
      <c r="T166" s="16">
        <v>85</v>
      </c>
      <c r="U166" s="16" t="b">
        <f t="shared" si="8"/>
        <v>1</v>
      </c>
      <c r="V166" s="15" t="s">
        <v>1066</v>
      </c>
      <c r="W166" s="12" t="str">
        <f t="shared" si="59"/>
        <v>n</v>
      </c>
      <c r="X166" s="12" t="str">
        <f t="shared" si="60"/>
        <v>y</v>
      </c>
      <c r="Y166" s="12" t="str">
        <f t="shared" si="61"/>
        <v>n</v>
      </c>
      <c r="Z166" s="12" t="str">
        <f t="shared" si="62"/>
        <v>n</v>
      </c>
      <c r="AA166" s="12" t="str">
        <f t="shared" si="63"/>
        <v>n</v>
      </c>
      <c r="AB166" s="12" t="str">
        <f t="shared" si="64"/>
        <v>n</v>
      </c>
      <c r="AC166" s="12" t="str">
        <f t="shared" si="65"/>
        <v>n</v>
      </c>
      <c r="AD166" s="12" t="str">
        <f t="shared" si="66"/>
        <v>n</v>
      </c>
      <c r="AE166" s="15">
        <v>40</v>
      </c>
      <c r="AF166" s="16">
        <v>40</v>
      </c>
      <c r="AG166" s="16">
        <v>-1</v>
      </c>
      <c r="AH166" s="16" t="b">
        <f t="shared" si="17"/>
        <v>1</v>
      </c>
      <c r="AI166" s="15" t="s">
        <v>1067</v>
      </c>
      <c r="AJ166" s="12" t="str">
        <f t="shared" si="67"/>
        <v>n</v>
      </c>
      <c r="AK166" s="12" t="str">
        <f t="shared" si="68"/>
        <v>n</v>
      </c>
      <c r="AL166" s="12" t="str">
        <f t="shared" si="69"/>
        <v>y</v>
      </c>
      <c r="AM166" s="12" t="str">
        <f t="shared" si="70"/>
        <v>n</v>
      </c>
      <c r="AN166" s="12" t="str">
        <f t="shared" si="73"/>
        <v>n</v>
      </c>
      <c r="AO166" s="12" t="str">
        <f t="shared" si="74"/>
        <v>n</v>
      </c>
      <c r="AP166" s="12" t="str">
        <f t="shared" si="71"/>
        <v>n</v>
      </c>
      <c r="AQ166" s="12" t="str">
        <f t="shared" si="72"/>
        <v>n</v>
      </c>
      <c r="AR166" s="15">
        <v>0</v>
      </c>
      <c r="AS166" s="16">
        <v>0</v>
      </c>
      <c r="AT166" s="16" t="b">
        <f t="shared" si="24"/>
        <v>1</v>
      </c>
      <c r="AU166" s="12"/>
    </row>
    <row r="167" spans="1:47" ht="15.75" customHeight="1" x14ac:dyDescent="0.3">
      <c r="A167" s="12" t="s">
        <v>905</v>
      </c>
      <c r="B167" s="12" t="s">
        <v>505</v>
      </c>
      <c r="C167" s="17">
        <v>43990</v>
      </c>
      <c r="D167" s="12">
        <v>2020</v>
      </c>
      <c r="E167" s="12" t="s">
        <v>19</v>
      </c>
      <c r="F167" s="12" t="s">
        <v>993</v>
      </c>
      <c r="G167" s="13">
        <v>0.51388888888888895</v>
      </c>
      <c r="H167" s="12"/>
      <c r="I167" s="19">
        <v>276</v>
      </c>
      <c r="J167" s="15" t="s">
        <v>1066</v>
      </c>
      <c r="K167" s="12" t="str">
        <f t="shared" si="51"/>
        <v>n</v>
      </c>
      <c r="L167" s="12" t="str">
        <f t="shared" si="52"/>
        <v>y</v>
      </c>
      <c r="M167" s="12" t="str">
        <f t="shared" si="53"/>
        <v>n</v>
      </c>
      <c r="N167" s="12" t="str">
        <f t="shared" si="54"/>
        <v>n</v>
      </c>
      <c r="O167" s="12" t="str">
        <f t="shared" si="55"/>
        <v>n</v>
      </c>
      <c r="P167" s="12" t="str">
        <f t="shared" si="56"/>
        <v>n</v>
      </c>
      <c r="Q167" s="12" t="str">
        <f t="shared" si="57"/>
        <v>n</v>
      </c>
      <c r="R167" s="12" t="str">
        <f t="shared" si="58"/>
        <v>n</v>
      </c>
      <c r="S167" s="15">
        <v>98</v>
      </c>
      <c r="T167" s="16">
        <v>98</v>
      </c>
      <c r="U167" s="16" t="b">
        <f t="shared" si="8"/>
        <v>1</v>
      </c>
      <c r="V167" s="15" t="s">
        <v>1066</v>
      </c>
      <c r="W167" s="12" t="str">
        <f t="shared" si="59"/>
        <v>n</v>
      </c>
      <c r="X167" s="12" t="str">
        <f t="shared" si="60"/>
        <v>y</v>
      </c>
      <c r="Y167" s="12" t="str">
        <f t="shared" si="61"/>
        <v>n</v>
      </c>
      <c r="Z167" s="12" t="str">
        <f t="shared" si="62"/>
        <v>n</v>
      </c>
      <c r="AA167" s="12" t="str">
        <f t="shared" si="63"/>
        <v>n</v>
      </c>
      <c r="AB167" s="12" t="str">
        <f t="shared" si="64"/>
        <v>n</v>
      </c>
      <c r="AC167" s="12" t="str">
        <f t="shared" si="65"/>
        <v>n</v>
      </c>
      <c r="AD167" s="12" t="str">
        <f t="shared" si="66"/>
        <v>n</v>
      </c>
      <c r="AE167" s="15">
        <v>60</v>
      </c>
      <c r="AF167" s="16">
        <v>60</v>
      </c>
      <c r="AG167" s="16">
        <v>-1</v>
      </c>
      <c r="AH167" s="16" t="b">
        <f t="shared" si="17"/>
        <v>1</v>
      </c>
      <c r="AI167" s="15" t="s">
        <v>1067</v>
      </c>
      <c r="AJ167" s="12" t="str">
        <f t="shared" si="67"/>
        <v>n</v>
      </c>
      <c r="AK167" s="12" t="str">
        <f t="shared" si="68"/>
        <v>n</v>
      </c>
      <c r="AL167" s="12" t="str">
        <f t="shared" si="69"/>
        <v>y</v>
      </c>
      <c r="AM167" s="12" t="str">
        <f t="shared" si="70"/>
        <v>n</v>
      </c>
      <c r="AN167" s="12" t="str">
        <f t="shared" si="73"/>
        <v>n</v>
      </c>
      <c r="AO167" s="12" t="str">
        <f t="shared" si="74"/>
        <v>n</v>
      </c>
      <c r="AP167" s="12" t="str">
        <f t="shared" si="71"/>
        <v>n</v>
      </c>
      <c r="AQ167" s="12" t="str">
        <f t="shared" si="72"/>
        <v>n</v>
      </c>
      <c r="AR167" s="15">
        <v>0</v>
      </c>
      <c r="AS167" s="16">
        <v>0</v>
      </c>
      <c r="AT167" s="16" t="b">
        <f t="shared" si="24"/>
        <v>1</v>
      </c>
      <c r="AU167" s="12"/>
    </row>
    <row r="168" spans="1:47" ht="15.75" customHeight="1" x14ac:dyDescent="0.3">
      <c r="A168" s="12" t="s">
        <v>905</v>
      </c>
      <c r="B168" s="12" t="s">
        <v>505</v>
      </c>
      <c r="C168" s="17">
        <v>43990</v>
      </c>
      <c r="D168" s="12">
        <v>2020</v>
      </c>
      <c r="E168" s="12" t="s">
        <v>19</v>
      </c>
      <c r="F168" s="12" t="s">
        <v>995</v>
      </c>
      <c r="G168" s="13">
        <v>0.51388888888888895</v>
      </c>
      <c r="H168" s="12"/>
      <c r="I168" s="19">
        <v>277</v>
      </c>
      <c r="J168" s="15" t="s">
        <v>1066</v>
      </c>
      <c r="K168" s="12" t="str">
        <f t="shared" si="51"/>
        <v>n</v>
      </c>
      <c r="L168" s="12" t="str">
        <f t="shared" si="52"/>
        <v>y</v>
      </c>
      <c r="M168" s="12" t="str">
        <f t="shared" si="53"/>
        <v>n</v>
      </c>
      <c r="N168" s="12" t="str">
        <f t="shared" si="54"/>
        <v>n</v>
      </c>
      <c r="O168" s="12" t="str">
        <f t="shared" si="55"/>
        <v>n</v>
      </c>
      <c r="P168" s="12" t="str">
        <f t="shared" si="56"/>
        <v>n</v>
      </c>
      <c r="Q168" s="12" t="str">
        <f t="shared" si="57"/>
        <v>n</v>
      </c>
      <c r="R168" s="12" t="str">
        <f t="shared" si="58"/>
        <v>n</v>
      </c>
      <c r="S168" s="15">
        <v>95</v>
      </c>
      <c r="T168" s="16">
        <v>95</v>
      </c>
      <c r="U168" s="16" t="b">
        <f t="shared" si="8"/>
        <v>1</v>
      </c>
      <c r="V168" s="15" t="s">
        <v>1066</v>
      </c>
      <c r="W168" s="12" t="str">
        <f t="shared" si="59"/>
        <v>n</v>
      </c>
      <c r="X168" s="12" t="str">
        <f t="shared" si="60"/>
        <v>y</v>
      </c>
      <c r="Y168" s="12" t="str">
        <f t="shared" si="61"/>
        <v>n</v>
      </c>
      <c r="Z168" s="12" t="str">
        <f t="shared" si="62"/>
        <v>n</v>
      </c>
      <c r="AA168" s="12" t="str">
        <f t="shared" si="63"/>
        <v>n</v>
      </c>
      <c r="AB168" s="12" t="str">
        <f t="shared" si="64"/>
        <v>n</v>
      </c>
      <c r="AC168" s="12" t="str">
        <f t="shared" si="65"/>
        <v>n</v>
      </c>
      <c r="AD168" s="12" t="str">
        <f t="shared" si="66"/>
        <v>n</v>
      </c>
      <c r="AE168" s="15">
        <v>30</v>
      </c>
      <c r="AF168" s="16">
        <v>30</v>
      </c>
      <c r="AG168" s="16">
        <v>-1</v>
      </c>
      <c r="AH168" s="16" t="b">
        <f t="shared" si="17"/>
        <v>1</v>
      </c>
      <c r="AI168" s="15" t="s">
        <v>1067</v>
      </c>
      <c r="AJ168" s="12" t="str">
        <f t="shared" si="67"/>
        <v>n</v>
      </c>
      <c r="AK168" s="12" t="str">
        <f t="shared" si="68"/>
        <v>n</v>
      </c>
      <c r="AL168" s="12" t="str">
        <f t="shared" si="69"/>
        <v>y</v>
      </c>
      <c r="AM168" s="12" t="str">
        <f t="shared" si="70"/>
        <v>n</v>
      </c>
      <c r="AN168" s="12" t="str">
        <f t="shared" si="73"/>
        <v>n</v>
      </c>
      <c r="AO168" s="12" t="str">
        <f t="shared" si="74"/>
        <v>n</v>
      </c>
      <c r="AP168" s="12" t="str">
        <f t="shared" si="71"/>
        <v>n</v>
      </c>
      <c r="AQ168" s="12" t="str">
        <f t="shared" si="72"/>
        <v>n</v>
      </c>
      <c r="AR168" s="15">
        <v>0</v>
      </c>
      <c r="AS168" s="16">
        <v>0</v>
      </c>
      <c r="AT168" s="16" t="b">
        <f t="shared" si="24"/>
        <v>1</v>
      </c>
      <c r="AU168" s="12"/>
    </row>
    <row r="169" spans="1:47" ht="15.75" customHeight="1" x14ac:dyDescent="0.3">
      <c r="A169" s="12" t="s">
        <v>905</v>
      </c>
      <c r="B169" s="12" t="s">
        <v>505</v>
      </c>
      <c r="C169" s="17">
        <v>43990</v>
      </c>
      <c r="D169" s="12">
        <v>2020</v>
      </c>
      <c r="E169" s="12" t="s">
        <v>19</v>
      </c>
      <c r="F169" s="12" t="s">
        <v>997</v>
      </c>
      <c r="G169" s="13">
        <v>0.51388888888888895</v>
      </c>
      <c r="H169" s="12"/>
      <c r="I169" s="19">
        <v>278</v>
      </c>
      <c r="J169" s="15" t="s">
        <v>1066</v>
      </c>
      <c r="K169" s="12" t="str">
        <f t="shared" si="51"/>
        <v>n</v>
      </c>
      <c r="L169" s="12" t="str">
        <f t="shared" si="52"/>
        <v>y</v>
      </c>
      <c r="M169" s="12" t="str">
        <f t="shared" si="53"/>
        <v>n</v>
      </c>
      <c r="N169" s="12" t="str">
        <f t="shared" si="54"/>
        <v>n</v>
      </c>
      <c r="O169" s="12" t="str">
        <f t="shared" si="55"/>
        <v>n</v>
      </c>
      <c r="P169" s="12" t="str">
        <f t="shared" si="56"/>
        <v>n</v>
      </c>
      <c r="Q169" s="12" t="str">
        <f t="shared" si="57"/>
        <v>n</v>
      </c>
      <c r="R169" s="12" t="str">
        <f t="shared" si="58"/>
        <v>n</v>
      </c>
      <c r="S169" s="15">
        <v>90</v>
      </c>
      <c r="T169" s="16">
        <v>90</v>
      </c>
      <c r="U169" s="16" t="b">
        <f t="shared" si="8"/>
        <v>1</v>
      </c>
      <c r="V169" s="15" t="s">
        <v>1066</v>
      </c>
      <c r="W169" s="12" t="str">
        <f t="shared" si="59"/>
        <v>n</v>
      </c>
      <c r="X169" s="12" t="str">
        <f t="shared" si="60"/>
        <v>y</v>
      </c>
      <c r="Y169" s="12" t="str">
        <f t="shared" si="61"/>
        <v>n</v>
      </c>
      <c r="Z169" s="12" t="str">
        <f t="shared" si="62"/>
        <v>n</v>
      </c>
      <c r="AA169" s="12" t="str">
        <f t="shared" si="63"/>
        <v>n</v>
      </c>
      <c r="AB169" s="12" t="str">
        <f t="shared" si="64"/>
        <v>n</v>
      </c>
      <c r="AC169" s="12" t="str">
        <f t="shared" si="65"/>
        <v>n</v>
      </c>
      <c r="AD169" s="12" t="str">
        <f t="shared" si="66"/>
        <v>n</v>
      </c>
      <c r="AE169" s="15">
        <v>60</v>
      </c>
      <c r="AF169" s="16">
        <v>60</v>
      </c>
      <c r="AG169" s="16">
        <v>-1</v>
      </c>
      <c r="AH169" s="16" t="b">
        <f t="shared" si="17"/>
        <v>1</v>
      </c>
      <c r="AI169" s="15" t="s">
        <v>1067</v>
      </c>
      <c r="AJ169" s="12" t="str">
        <f t="shared" si="67"/>
        <v>n</v>
      </c>
      <c r="AK169" s="12" t="str">
        <f t="shared" si="68"/>
        <v>n</v>
      </c>
      <c r="AL169" s="12" t="str">
        <f t="shared" si="69"/>
        <v>y</v>
      </c>
      <c r="AM169" s="12" t="str">
        <f t="shared" si="70"/>
        <v>n</v>
      </c>
      <c r="AN169" s="12" t="str">
        <f t="shared" si="73"/>
        <v>n</v>
      </c>
      <c r="AO169" s="12" t="str">
        <f t="shared" si="74"/>
        <v>n</v>
      </c>
      <c r="AP169" s="12" t="str">
        <f t="shared" si="71"/>
        <v>n</v>
      </c>
      <c r="AQ169" s="12" t="str">
        <f t="shared" si="72"/>
        <v>n</v>
      </c>
      <c r="AR169" s="15">
        <v>0</v>
      </c>
      <c r="AS169" s="16">
        <v>0</v>
      </c>
      <c r="AT169" s="16" t="b">
        <f t="shared" si="24"/>
        <v>1</v>
      </c>
      <c r="AU169" s="12"/>
    </row>
    <row r="170" spans="1:47" ht="15.75" customHeight="1" x14ac:dyDescent="0.3">
      <c r="A170" s="12" t="s">
        <v>905</v>
      </c>
      <c r="B170" s="12" t="s">
        <v>505</v>
      </c>
      <c r="C170" s="17">
        <v>43990</v>
      </c>
      <c r="D170" s="12">
        <v>2020</v>
      </c>
      <c r="E170" s="12" t="s">
        <v>19</v>
      </c>
      <c r="F170" s="12" t="s">
        <v>999</v>
      </c>
      <c r="G170" s="13">
        <v>0.51388888888888895</v>
      </c>
      <c r="H170" s="12"/>
      <c r="I170" s="19">
        <v>285</v>
      </c>
      <c r="J170" s="15" t="s">
        <v>1066</v>
      </c>
      <c r="K170" s="12" t="str">
        <f t="shared" si="51"/>
        <v>n</v>
      </c>
      <c r="L170" s="12" t="str">
        <f t="shared" si="52"/>
        <v>y</v>
      </c>
      <c r="M170" s="12" t="str">
        <f t="shared" si="53"/>
        <v>n</v>
      </c>
      <c r="N170" s="12" t="str">
        <f t="shared" si="54"/>
        <v>n</v>
      </c>
      <c r="O170" s="12" t="str">
        <f t="shared" si="55"/>
        <v>n</v>
      </c>
      <c r="P170" s="12" t="str">
        <f t="shared" si="56"/>
        <v>n</v>
      </c>
      <c r="Q170" s="12" t="str">
        <f t="shared" si="57"/>
        <v>n</v>
      </c>
      <c r="R170" s="12" t="str">
        <f t="shared" si="58"/>
        <v>n</v>
      </c>
      <c r="S170" s="15">
        <v>90</v>
      </c>
      <c r="T170" s="16">
        <v>90</v>
      </c>
      <c r="U170" s="16" t="b">
        <f t="shared" si="8"/>
        <v>1</v>
      </c>
      <c r="V170" s="15" t="s">
        <v>1066</v>
      </c>
      <c r="W170" s="12" t="str">
        <f t="shared" si="59"/>
        <v>n</v>
      </c>
      <c r="X170" s="12" t="str">
        <f t="shared" si="60"/>
        <v>y</v>
      </c>
      <c r="Y170" s="12" t="str">
        <f t="shared" si="61"/>
        <v>n</v>
      </c>
      <c r="Z170" s="12" t="str">
        <f t="shared" si="62"/>
        <v>n</v>
      </c>
      <c r="AA170" s="12" t="str">
        <f t="shared" si="63"/>
        <v>n</v>
      </c>
      <c r="AB170" s="12" t="str">
        <f t="shared" si="64"/>
        <v>n</v>
      </c>
      <c r="AC170" s="12" t="str">
        <f t="shared" si="65"/>
        <v>n</v>
      </c>
      <c r="AD170" s="12" t="str">
        <f t="shared" si="66"/>
        <v>n</v>
      </c>
      <c r="AE170" s="15">
        <v>70</v>
      </c>
      <c r="AF170" s="16">
        <v>70</v>
      </c>
      <c r="AG170" s="16">
        <v>-1</v>
      </c>
      <c r="AH170" s="16" t="b">
        <f t="shared" si="17"/>
        <v>1</v>
      </c>
      <c r="AI170" s="15" t="s">
        <v>1075</v>
      </c>
      <c r="AJ170" s="12" t="str">
        <f t="shared" si="67"/>
        <v>n</v>
      </c>
      <c r="AK170" s="12" t="str">
        <f t="shared" si="68"/>
        <v>n</v>
      </c>
      <c r="AL170" s="12" t="str">
        <f t="shared" si="69"/>
        <v>y</v>
      </c>
      <c r="AM170" s="12" t="str">
        <f t="shared" si="70"/>
        <v>n</v>
      </c>
      <c r="AN170" s="12" t="str">
        <f t="shared" si="73"/>
        <v>n</v>
      </c>
      <c r="AO170" s="12" t="str">
        <f t="shared" si="74"/>
        <v>n</v>
      </c>
      <c r="AP170" s="12" t="str">
        <f t="shared" si="71"/>
        <v>n</v>
      </c>
      <c r="AQ170" s="12" t="str">
        <f t="shared" si="72"/>
        <v>n</v>
      </c>
      <c r="AR170" s="15">
        <v>0</v>
      </c>
      <c r="AS170" s="16">
        <v>0</v>
      </c>
      <c r="AT170" s="16" t="b">
        <f t="shared" si="24"/>
        <v>1</v>
      </c>
      <c r="AU170" s="12" t="s">
        <v>1080</v>
      </c>
    </row>
    <row r="171" spans="1:47" ht="15.75" customHeight="1" x14ac:dyDescent="0.3">
      <c r="A171" s="12" t="s">
        <v>905</v>
      </c>
      <c r="B171" s="12" t="s">
        <v>505</v>
      </c>
      <c r="C171" s="17">
        <v>43990</v>
      </c>
      <c r="D171" s="12">
        <v>2020</v>
      </c>
      <c r="E171" s="12" t="s">
        <v>19</v>
      </c>
      <c r="F171" s="12" t="s">
        <v>1002</v>
      </c>
      <c r="G171" s="13">
        <v>0.51388888888888895</v>
      </c>
      <c r="H171" s="12"/>
      <c r="I171" s="19">
        <v>284</v>
      </c>
      <c r="J171" s="15" t="s">
        <v>1066</v>
      </c>
      <c r="K171" s="12" t="str">
        <f t="shared" si="51"/>
        <v>n</v>
      </c>
      <c r="L171" s="12" t="str">
        <f t="shared" si="52"/>
        <v>y</v>
      </c>
      <c r="M171" s="12" t="str">
        <f t="shared" si="53"/>
        <v>n</v>
      </c>
      <c r="N171" s="12" t="str">
        <f t="shared" si="54"/>
        <v>n</v>
      </c>
      <c r="O171" s="12" t="str">
        <f t="shared" si="55"/>
        <v>n</v>
      </c>
      <c r="P171" s="12" t="str">
        <f t="shared" si="56"/>
        <v>n</v>
      </c>
      <c r="Q171" s="12" t="str">
        <f t="shared" si="57"/>
        <v>n</v>
      </c>
      <c r="R171" s="12" t="str">
        <f t="shared" si="58"/>
        <v>n</v>
      </c>
      <c r="S171" s="15">
        <v>98</v>
      </c>
      <c r="T171" s="16">
        <v>98</v>
      </c>
      <c r="U171" s="16" t="b">
        <f t="shared" si="8"/>
        <v>1</v>
      </c>
      <c r="V171" s="15" t="s">
        <v>1066</v>
      </c>
      <c r="W171" s="12" t="str">
        <f t="shared" si="59"/>
        <v>n</v>
      </c>
      <c r="X171" s="12" t="str">
        <f t="shared" si="60"/>
        <v>y</v>
      </c>
      <c r="Y171" s="12" t="str">
        <f t="shared" si="61"/>
        <v>n</v>
      </c>
      <c r="Z171" s="12" t="str">
        <f t="shared" si="62"/>
        <v>n</v>
      </c>
      <c r="AA171" s="12" t="str">
        <f t="shared" si="63"/>
        <v>n</v>
      </c>
      <c r="AB171" s="12" t="str">
        <f t="shared" si="64"/>
        <v>n</v>
      </c>
      <c r="AC171" s="12" t="str">
        <f t="shared" si="65"/>
        <v>n</v>
      </c>
      <c r="AD171" s="12" t="str">
        <f t="shared" si="66"/>
        <v>n</v>
      </c>
      <c r="AE171" s="15">
        <v>40</v>
      </c>
      <c r="AF171" s="16">
        <v>40</v>
      </c>
      <c r="AG171" s="16">
        <v>-1</v>
      </c>
      <c r="AH171" s="16" t="b">
        <f t="shared" si="17"/>
        <v>1</v>
      </c>
      <c r="AI171" s="15" t="s">
        <v>1067</v>
      </c>
      <c r="AJ171" s="12" t="str">
        <f t="shared" si="67"/>
        <v>n</v>
      </c>
      <c r="AK171" s="12" t="str">
        <f t="shared" si="68"/>
        <v>n</v>
      </c>
      <c r="AL171" s="12" t="str">
        <f t="shared" si="69"/>
        <v>y</v>
      </c>
      <c r="AM171" s="12" t="str">
        <f t="shared" si="70"/>
        <v>n</v>
      </c>
      <c r="AN171" s="12" t="str">
        <f t="shared" si="73"/>
        <v>n</v>
      </c>
      <c r="AO171" s="12" t="str">
        <f t="shared" si="74"/>
        <v>n</v>
      </c>
      <c r="AP171" s="12" t="str">
        <f t="shared" si="71"/>
        <v>n</v>
      </c>
      <c r="AQ171" s="12" t="str">
        <f t="shared" si="72"/>
        <v>n</v>
      </c>
      <c r="AR171" s="15">
        <v>0</v>
      </c>
      <c r="AS171" s="16">
        <v>0</v>
      </c>
      <c r="AT171" s="16" t="b">
        <f t="shared" si="24"/>
        <v>1</v>
      </c>
      <c r="AU171" s="12"/>
    </row>
    <row r="172" spans="1:47" ht="15.75" customHeight="1" x14ac:dyDescent="0.3">
      <c r="A172" s="12" t="s">
        <v>905</v>
      </c>
      <c r="B172" s="12" t="s">
        <v>505</v>
      </c>
      <c r="C172" s="17">
        <v>43990</v>
      </c>
      <c r="D172" s="12">
        <v>2020</v>
      </c>
      <c r="E172" s="12" t="s">
        <v>19</v>
      </c>
      <c r="F172" s="12" t="s">
        <v>1004</v>
      </c>
      <c r="G172" s="13">
        <v>0.51388888888888895</v>
      </c>
      <c r="H172" s="12"/>
      <c r="I172" s="19">
        <v>283</v>
      </c>
      <c r="J172" s="15" t="s">
        <v>1066</v>
      </c>
      <c r="K172" s="12" t="str">
        <f t="shared" si="51"/>
        <v>n</v>
      </c>
      <c r="L172" s="12" t="str">
        <f t="shared" si="52"/>
        <v>y</v>
      </c>
      <c r="M172" s="12" t="str">
        <f t="shared" si="53"/>
        <v>n</v>
      </c>
      <c r="N172" s="12" t="str">
        <f t="shared" si="54"/>
        <v>n</v>
      </c>
      <c r="O172" s="12" t="str">
        <f t="shared" si="55"/>
        <v>n</v>
      </c>
      <c r="P172" s="12" t="str">
        <f t="shared" si="56"/>
        <v>n</v>
      </c>
      <c r="Q172" s="12" t="str">
        <f t="shared" si="57"/>
        <v>n</v>
      </c>
      <c r="R172" s="12" t="str">
        <f t="shared" si="58"/>
        <v>n</v>
      </c>
      <c r="S172" s="15">
        <v>90</v>
      </c>
      <c r="T172" s="16">
        <v>90</v>
      </c>
      <c r="U172" s="16" t="b">
        <f t="shared" si="8"/>
        <v>1</v>
      </c>
      <c r="V172" s="15" t="s">
        <v>1066</v>
      </c>
      <c r="W172" s="12" t="str">
        <f t="shared" si="59"/>
        <v>n</v>
      </c>
      <c r="X172" s="12" t="str">
        <f t="shared" si="60"/>
        <v>y</v>
      </c>
      <c r="Y172" s="12" t="str">
        <f t="shared" si="61"/>
        <v>n</v>
      </c>
      <c r="Z172" s="12" t="str">
        <f t="shared" si="62"/>
        <v>n</v>
      </c>
      <c r="AA172" s="12" t="str">
        <f t="shared" si="63"/>
        <v>n</v>
      </c>
      <c r="AB172" s="12" t="str">
        <f t="shared" si="64"/>
        <v>n</v>
      </c>
      <c r="AC172" s="12" t="str">
        <f t="shared" si="65"/>
        <v>n</v>
      </c>
      <c r="AD172" s="12" t="str">
        <f t="shared" si="66"/>
        <v>n</v>
      </c>
      <c r="AE172" s="15">
        <v>75</v>
      </c>
      <c r="AF172" s="16">
        <v>75</v>
      </c>
      <c r="AG172" s="16">
        <v>-1</v>
      </c>
      <c r="AH172" s="16" t="b">
        <f t="shared" si="17"/>
        <v>1</v>
      </c>
      <c r="AI172" s="15" t="s">
        <v>1067</v>
      </c>
      <c r="AJ172" s="12" t="str">
        <f t="shared" si="67"/>
        <v>n</v>
      </c>
      <c r="AK172" s="12" t="str">
        <f t="shared" si="68"/>
        <v>y</v>
      </c>
      <c r="AL172" s="12" t="str">
        <f t="shared" si="69"/>
        <v>y</v>
      </c>
      <c r="AM172" s="12" t="str">
        <f t="shared" si="70"/>
        <v>n</v>
      </c>
      <c r="AN172" s="12" t="str">
        <f t="shared" si="73"/>
        <v>n</v>
      </c>
      <c r="AO172" s="12" t="str">
        <f t="shared" si="74"/>
        <v>n</v>
      </c>
      <c r="AP172" s="12" t="str">
        <f t="shared" si="71"/>
        <v>n</v>
      </c>
      <c r="AQ172" s="12" t="str">
        <f t="shared" si="72"/>
        <v>n</v>
      </c>
      <c r="AR172" s="15">
        <v>50</v>
      </c>
      <c r="AS172" s="16">
        <v>50</v>
      </c>
      <c r="AT172" s="16" t="b">
        <f t="shared" si="24"/>
        <v>1</v>
      </c>
      <c r="AU172" s="12"/>
    </row>
    <row r="173" spans="1:47" ht="15.75" customHeight="1" x14ac:dyDescent="0.3">
      <c r="A173" s="12" t="s">
        <v>905</v>
      </c>
      <c r="B173" s="12" t="s">
        <v>505</v>
      </c>
      <c r="C173" s="17">
        <v>43990</v>
      </c>
      <c r="D173" s="12">
        <v>2020</v>
      </c>
      <c r="E173" s="12" t="s">
        <v>19</v>
      </c>
      <c r="F173" s="12" t="s">
        <v>1006</v>
      </c>
      <c r="G173" s="13">
        <v>0.51388888888888895</v>
      </c>
      <c r="H173" s="12"/>
      <c r="I173" s="19">
        <v>282</v>
      </c>
      <c r="J173" s="15" t="s">
        <v>1066</v>
      </c>
      <c r="K173" s="12" t="str">
        <f t="shared" si="51"/>
        <v>n</v>
      </c>
      <c r="L173" s="12" t="str">
        <f t="shared" si="52"/>
        <v>y</v>
      </c>
      <c r="M173" s="12" t="str">
        <f t="shared" si="53"/>
        <v>n</v>
      </c>
      <c r="N173" s="12" t="str">
        <f t="shared" si="54"/>
        <v>n</v>
      </c>
      <c r="O173" s="12" t="str">
        <f t="shared" si="55"/>
        <v>n</v>
      </c>
      <c r="P173" s="12" t="str">
        <f t="shared" si="56"/>
        <v>n</v>
      </c>
      <c r="Q173" s="12" t="str">
        <f t="shared" si="57"/>
        <v>n</v>
      </c>
      <c r="R173" s="12" t="str">
        <f t="shared" si="58"/>
        <v>n</v>
      </c>
      <c r="S173" s="15">
        <v>98</v>
      </c>
      <c r="T173" s="16">
        <v>98</v>
      </c>
      <c r="U173" s="16" t="b">
        <f t="shared" si="8"/>
        <v>1</v>
      </c>
      <c r="V173" s="15" t="s">
        <v>1066</v>
      </c>
      <c r="W173" s="12" t="str">
        <f t="shared" si="59"/>
        <v>n</v>
      </c>
      <c r="X173" s="12" t="str">
        <f t="shared" si="60"/>
        <v>y</v>
      </c>
      <c r="Y173" s="12" t="str">
        <f t="shared" si="61"/>
        <v>n</v>
      </c>
      <c r="Z173" s="12" t="str">
        <f t="shared" si="62"/>
        <v>n</v>
      </c>
      <c r="AA173" s="12" t="str">
        <f t="shared" si="63"/>
        <v>n</v>
      </c>
      <c r="AB173" s="12" t="str">
        <f t="shared" si="64"/>
        <v>n</v>
      </c>
      <c r="AC173" s="12" t="str">
        <f t="shared" si="65"/>
        <v>n</v>
      </c>
      <c r="AD173" s="12" t="str">
        <f t="shared" si="66"/>
        <v>n</v>
      </c>
      <c r="AE173" s="15">
        <v>60</v>
      </c>
      <c r="AF173" s="16">
        <v>60</v>
      </c>
      <c r="AG173" s="16">
        <v>-1</v>
      </c>
      <c r="AH173" s="16" t="b">
        <f t="shared" si="17"/>
        <v>1</v>
      </c>
      <c r="AI173" s="15" t="s">
        <v>1067</v>
      </c>
      <c r="AJ173" s="12" t="str">
        <f t="shared" si="67"/>
        <v>n</v>
      </c>
      <c r="AK173" s="12" t="str">
        <f t="shared" si="68"/>
        <v>n</v>
      </c>
      <c r="AL173" s="12" t="str">
        <f t="shared" si="69"/>
        <v>y</v>
      </c>
      <c r="AM173" s="12" t="str">
        <f t="shared" si="70"/>
        <v>n</v>
      </c>
      <c r="AN173" s="12" t="str">
        <f t="shared" si="73"/>
        <v>n</v>
      </c>
      <c r="AO173" s="12" t="str">
        <f t="shared" si="74"/>
        <v>n</v>
      </c>
      <c r="AP173" s="12" t="str">
        <f t="shared" si="71"/>
        <v>n</v>
      </c>
      <c r="AQ173" s="12" t="str">
        <f t="shared" si="72"/>
        <v>n</v>
      </c>
      <c r="AR173" s="15">
        <v>0</v>
      </c>
      <c r="AS173" s="16">
        <v>0</v>
      </c>
      <c r="AT173" s="16" t="b">
        <f t="shared" si="24"/>
        <v>1</v>
      </c>
      <c r="AU173" s="12"/>
    </row>
    <row r="174" spans="1:47" ht="15.75" customHeight="1" x14ac:dyDescent="0.3">
      <c r="A174" s="12" t="s">
        <v>905</v>
      </c>
      <c r="B174" s="12" t="s">
        <v>505</v>
      </c>
      <c r="C174" s="17">
        <v>43990</v>
      </c>
      <c r="D174" s="12">
        <v>2020</v>
      </c>
      <c r="E174" s="12" t="s">
        <v>19</v>
      </c>
      <c r="F174" s="12" t="s">
        <v>1008</v>
      </c>
      <c r="G174" s="13">
        <v>0.51388888888888895</v>
      </c>
      <c r="H174" s="12"/>
      <c r="I174" s="19">
        <v>281</v>
      </c>
      <c r="J174" s="15" t="s">
        <v>1066</v>
      </c>
      <c r="K174" s="12" t="str">
        <f t="shared" si="51"/>
        <v>n</v>
      </c>
      <c r="L174" s="12" t="str">
        <f t="shared" si="52"/>
        <v>y</v>
      </c>
      <c r="M174" s="12" t="str">
        <f t="shared" si="53"/>
        <v>n</v>
      </c>
      <c r="N174" s="12" t="str">
        <f t="shared" si="54"/>
        <v>n</v>
      </c>
      <c r="O174" s="12" t="str">
        <f t="shared" si="55"/>
        <v>n</v>
      </c>
      <c r="P174" s="12" t="str">
        <f t="shared" si="56"/>
        <v>n</v>
      </c>
      <c r="Q174" s="12" t="str">
        <f t="shared" si="57"/>
        <v>n</v>
      </c>
      <c r="R174" s="12" t="str">
        <f t="shared" si="58"/>
        <v>n</v>
      </c>
      <c r="S174" s="15">
        <v>95</v>
      </c>
      <c r="T174" s="16">
        <v>95</v>
      </c>
      <c r="U174" s="16" t="b">
        <f t="shared" si="8"/>
        <v>1</v>
      </c>
      <c r="V174" s="15" t="s">
        <v>1066</v>
      </c>
      <c r="W174" s="12" t="str">
        <f t="shared" si="59"/>
        <v>n</v>
      </c>
      <c r="X174" s="12" t="str">
        <f t="shared" si="60"/>
        <v>y</v>
      </c>
      <c r="Y174" s="12" t="str">
        <f t="shared" si="61"/>
        <v>n</v>
      </c>
      <c r="Z174" s="12" t="str">
        <f t="shared" si="62"/>
        <v>n</v>
      </c>
      <c r="AA174" s="12" t="str">
        <f t="shared" si="63"/>
        <v>n</v>
      </c>
      <c r="AB174" s="12" t="str">
        <f t="shared" si="64"/>
        <v>n</v>
      </c>
      <c r="AC174" s="12" t="str">
        <f t="shared" si="65"/>
        <v>n</v>
      </c>
      <c r="AD174" s="12" t="str">
        <f t="shared" si="66"/>
        <v>n</v>
      </c>
      <c r="AE174" s="15">
        <v>40</v>
      </c>
      <c r="AF174" s="16">
        <v>40</v>
      </c>
      <c r="AG174" s="16">
        <v>-1</v>
      </c>
      <c r="AH174" s="16" t="b">
        <f t="shared" si="17"/>
        <v>1</v>
      </c>
      <c r="AI174" s="15" t="s">
        <v>1067</v>
      </c>
      <c r="AJ174" s="12" t="str">
        <f t="shared" si="67"/>
        <v>n</v>
      </c>
      <c r="AK174" s="12" t="str">
        <f t="shared" si="68"/>
        <v>n</v>
      </c>
      <c r="AL174" s="12" t="str">
        <f t="shared" si="69"/>
        <v>y</v>
      </c>
      <c r="AM174" s="12" t="str">
        <f t="shared" si="70"/>
        <v>n</v>
      </c>
      <c r="AN174" s="12" t="str">
        <f t="shared" si="73"/>
        <v>n</v>
      </c>
      <c r="AO174" s="12" t="str">
        <f t="shared" si="74"/>
        <v>n</v>
      </c>
      <c r="AP174" s="12" t="str">
        <f t="shared" si="71"/>
        <v>n</v>
      </c>
      <c r="AQ174" s="12" t="str">
        <f t="shared" si="72"/>
        <v>n</v>
      </c>
      <c r="AR174" s="15">
        <v>0</v>
      </c>
      <c r="AS174" s="16">
        <v>0</v>
      </c>
      <c r="AT174" s="16" t="b">
        <f t="shared" si="24"/>
        <v>1</v>
      </c>
      <c r="AU174" s="12"/>
    </row>
    <row r="175" spans="1:47" ht="15.75" customHeight="1" x14ac:dyDescent="0.3">
      <c r="A175" s="12" t="s">
        <v>905</v>
      </c>
      <c r="B175" s="12" t="s">
        <v>505</v>
      </c>
      <c r="C175" s="17">
        <v>43990</v>
      </c>
      <c r="D175" s="12">
        <v>2020</v>
      </c>
      <c r="E175" s="12" t="s">
        <v>19</v>
      </c>
      <c r="F175" s="12" t="s">
        <v>1010</v>
      </c>
      <c r="G175" s="13">
        <v>0.51388888888888895</v>
      </c>
      <c r="H175" s="12"/>
      <c r="I175" s="19">
        <v>280</v>
      </c>
      <c r="J175" s="15" t="s">
        <v>1066</v>
      </c>
      <c r="K175" s="12" t="str">
        <f t="shared" si="51"/>
        <v>n</v>
      </c>
      <c r="L175" s="12" t="str">
        <f t="shared" si="52"/>
        <v>y</v>
      </c>
      <c r="M175" s="12" t="str">
        <f t="shared" si="53"/>
        <v>n</v>
      </c>
      <c r="N175" s="12" t="str">
        <f t="shared" si="54"/>
        <v>n</v>
      </c>
      <c r="O175" s="12" t="str">
        <f t="shared" si="55"/>
        <v>n</v>
      </c>
      <c r="P175" s="12" t="str">
        <f t="shared" si="56"/>
        <v>n</v>
      </c>
      <c r="Q175" s="12" t="str">
        <f t="shared" si="57"/>
        <v>n</v>
      </c>
      <c r="R175" s="12" t="str">
        <f t="shared" si="58"/>
        <v>n</v>
      </c>
      <c r="S175" s="15">
        <v>90</v>
      </c>
      <c r="T175" s="16">
        <v>90</v>
      </c>
      <c r="U175" s="16" t="b">
        <f t="shared" si="8"/>
        <v>1</v>
      </c>
      <c r="V175" s="15" t="s">
        <v>1066</v>
      </c>
      <c r="W175" s="12" t="str">
        <f t="shared" si="59"/>
        <v>n</v>
      </c>
      <c r="X175" s="12" t="str">
        <f t="shared" si="60"/>
        <v>y</v>
      </c>
      <c r="Y175" s="12" t="str">
        <f t="shared" si="61"/>
        <v>n</v>
      </c>
      <c r="Z175" s="12" t="str">
        <f t="shared" si="62"/>
        <v>n</v>
      </c>
      <c r="AA175" s="12" t="str">
        <f t="shared" si="63"/>
        <v>n</v>
      </c>
      <c r="AB175" s="12" t="str">
        <f t="shared" si="64"/>
        <v>n</v>
      </c>
      <c r="AC175" s="12" t="str">
        <f t="shared" si="65"/>
        <v>n</v>
      </c>
      <c r="AD175" s="12" t="str">
        <f t="shared" si="66"/>
        <v>n</v>
      </c>
      <c r="AE175" s="15">
        <v>85</v>
      </c>
      <c r="AF175" s="16">
        <v>85</v>
      </c>
      <c r="AG175" s="16">
        <v>-1</v>
      </c>
      <c r="AH175" s="16" t="b">
        <f t="shared" si="17"/>
        <v>1</v>
      </c>
      <c r="AI175" s="15" t="s">
        <v>1067</v>
      </c>
      <c r="AJ175" s="12" t="str">
        <f t="shared" si="67"/>
        <v>n</v>
      </c>
      <c r="AK175" s="12" t="str">
        <f t="shared" si="68"/>
        <v>y</v>
      </c>
      <c r="AL175" s="12" t="str">
        <f t="shared" si="69"/>
        <v>y</v>
      </c>
      <c r="AM175" s="12" t="str">
        <f t="shared" si="70"/>
        <v>n</v>
      </c>
      <c r="AN175" s="12" t="str">
        <f t="shared" si="73"/>
        <v>n</v>
      </c>
      <c r="AO175" s="12" t="str">
        <f t="shared" si="74"/>
        <v>n</v>
      </c>
      <c r="AP175" s="12" t="str">
        <f t="shared" si="71"/>
        <v>n</v>
      </c>
      <c r="AQ175" s="12" t="str">
        <f t="shared" si="72"/>
        <v>n</v>
      </c>
      <c r="AR175" s="15">
        <v>95</v>
      </c>
      <c r="AS175" s="16">
        <v>95</v>
      </c>
      <c r="AT175" s="16" t="b">
        <f t="shared" si="24"/>
        <v>1</v>
      </c>
      <c r="AU175" s="12"/>
    </row>
    <row r="176" spans="1:47" ht="15.75" customHeight="1" x14ac:dyDescent="0.3">
      <c r="A176" s="12" t="s">
        <v>905</v>
      </c>
      <c r="B176" s="12" t="s">
        <v>505</v>
      </c>
      <c r="C176" s="17">
        <v>43990</v>
      </c>
      <c r="D176" s="12">
        <v>2020</v>
      </c>
      <c r="E176" s="12" t="s">
        <v>19</v>
      </c>
      <c r="F176" s="12" t="s">
        <v>1012</v>
      </c>
      <c r="G176" s="13">
        <v>0.51388888888888895</v>
      </c>
      <c r="H176" s="12"/>
      <c r="I176" s="19">
        <v>279</v>
      </c>
      <c r="J176" s="15" t="s">
        <v>1066</v>
      </c>
      <c r="K176" s="12" t="str">
        <f t="shared" si="51"/>
        <v>n</v>
      </c>
      <c r="L176" s="12" t="str">
        <f t="shared" si="52"/>
        <v>y</v>
      </c>
      <c r="M176" s="12" t="str">
        <f t="shared" si="53"/>
        <v>n</v>
      </c>
      <c r="N176" s="12" t="str">
        <f t="shared" si="54"/>
        <v>n</v>
      </c>
      <c r="O176" s="12" t="str">
        <f t="shared" si="55"/>
        <v>n</v>
      </c>
      <c r="P176" s="12" t="str">
        <f t="shared" si="56"/>
        <v>n</v>
      </c>
      <c r="Q176" s="12" t="str">
        <f t="shared" si="57"/>
        <v>n</v>
      </c>
      <c r="R176" s="12" t="str">
        <f t="shared" si="58"/>
        <v>n</v>
      </c>
      <c r="S176" s="15">
        <v>85</v>
      </c>
      <c r="T176" s="16">
        <v>85</v>
      </c>
      <c r="U176" s="16" t="b">
        <f t="shared" si="8"/>
        <v>1</v>
      </c>
      <c r="V176" s="15" t="s">
        <v>1066</v>
      </c>
      <c r="W176" s="12" t="str">
        <f t="shared" si="59"/>
        <v>n</v>
      </c>
      <c r="X176" s="12" t="str">
        <f t="shared" si="60"/>
        <v>y</v>
      </c>
      <c r="Y176" s="12" t="str">
        <f t="shared" si="61"/>
        <v>n</v>
      </c>
      <c r="Z176" s="12" t="str">
        <f t="shared" si="62"/>
        <v>n</v>
      </c>
      <c r="AA176" s="12" t="str">
        <f t="shared" si="63"/>
        <v>n</v>
      </c>
      <c r="AB176" s="12" t="str">
        <f t="shared" si="64"/>
        <v>n</v>
      </c>
      <c r="AC176" s="12" t="str">
        <f t="shared" si="65"/>
        <v>n</v>
      </c>
      <c r="AD176" s="12" t="str">
        <f t="shared" si="66"/>
        <v>n</v>
      </c>
      <c r="AE176" s="15">
        <v>80</v>
      </c>
      <c r="AF176" s="16">
        <v>80</v>
      </c>
      <c r="AG176" s="16">
        <v>-1</v>
      </c>
      <c r="AH176" s="16" t="b">
        <f t="shared" si="17"/>
        <v>1</v>
      </c>
      <c r="AI176" s="15" t="s">
        <v>1067</v>
      </c>
      <c r="AJ176" s="12" t="str">
        <f t="shared" si="67"/>
        <v>n</v>
      </c>
      <c r="AK176" s="12" t="str">
        <f t="shared" si="68"/>
        <v>n</v>
      </c>
      <c r="AL176" s="12" t="str">
        <f t="shared" si="69"/>
        <v>y</v>
      </c>
      <c r="AM176" s="12" t="str">
        <f t="shared" si="70"/>
        <v>n</v>
      </c>
      <c r="AN176" s="12" t="str">
        <f t="shared" si="73"/>
        <v>n</v>
      </c>
      <c r="AO176" s="12" t="str">
        <f t="shared" si="74"/>
        <v>n</v>
      </c>
      <c r="AP176" s="12" t="str">
        <f t="shared" si="71"/>
        <v>n</v>
      </c>
      <c r="AQ176" s="12" t="str">
        <f t="shared" si="72"/>
        <v>n</v>
      </c>
      <c r="AR176" s="15">
        <v>0</v>
      </c>
      <c r="AS176" s="16">
        <v>0</v>
      </c>
      <c r="AT176" s="16" t="b">
        <f t="shared" si="24"/>
        <v>1</v>
      </c>
      <c r="AU176" s="12"/>
    </row>
    <row r="177" spans="1:47" ht="15.75" customHeight="1" x14ac:dyDescent="0.3">
      <c r="A177" s="12" t="s">
        <v>905</v>
      </c>
      <c r="B177" s="12" t="s">
        <v>505</v>
      </c>
      <c r="C177" s="17">
        <v>43990</v>
      </c>
      <c r="D177" s="12">
        <v>2020</v>
      </c>
      <c r="E177" s="12" t="s">
        <v>19</v>
      </c>
      <c r="F177" s="12" t="s">
        <v>1014</v>
      </c>
      <c r="G177" s="13">
        <v>0.51388888888888895</v>
      </c>
      <c r="H177" s="12"/>
      <c r="I177" s="19">
        <v>286</v>
      </c>
      <c r="J177" s="15" t="s">
        <v>1066</v>
      </c>
      <c r="K177" s="12" t="str">
        <f t="shared" si="51"/>
        <v>n</v>
      </c>
      <c r="L177" s="12" t="str">
        <f t="shared" si="52"/>
        <v>y</v>
      </c>
      <c r="M177" s="12" t="str">
        <f t="shared" si="53"/>
        <v>n</v>
      </c>
      <c r="N177" s="12" t="str">
        <f t="shared" si="54"/>
        <v>n</v>
      </c>
      <c r="O177" s="12" t="str">
        <f t="shared" si="55"/>
        <v>n</v>
      </c>
      <c r="P177" s="12" t="str">
        <f t="shared" si="56"/>
        <v>n</v>
      </c>
      <c r="Q177" s="12" t="str">
        <f t="shared" si="57"/>
        <v>n</v>
      </c>
      <c r="R177" s="12" t="str">
        <f t="shared" si="58"/>
        <v>n</v>
      </c>
      <c r="S177" s="15">
        <v>95</v>
      </c>
      <c r="T177" s="16">
        <v>95</v>
      </c>
      <c r="U177" s="16" t="b">
        <f t="shared" si="8"/>
        <v>1</v>
      </c>
      <c r="V177" s="15" t="s">
        <v>1066</v>
      </c>
      <c r="W177" s="12" t="str">
        <f t="shared" si="59"/>
        <v>n</v>
      </c>
      <c r="X177" s="12" t="str">
        <f t="shared" si="60"/>
        <v>y</v>
      </c>
      <c r="Y177" s="12" t="str">
        <f t="shared" si="61"/>
        <v>n</v>
      </c>
      <c r="Z177" s="12" t="str">
        <f t="shared" si="62"/>
        <v>n</v>
      </c>
      <c r="AA177" s="12" t="str">
        <f t="shared" si="63"/>
        <v>n</v>
      </c>
      <c r="AB177" s="12" t="str">
        <f t="shared" si="64"/>
        <v>n</v>
      </c>
      <c r="AC177" s="12" t="str">
        <f t="shared" si="65"/>
        <v>n</v>
      </c>
      <c r="AD177" s="12" t="str">
        <f t="shared" si="66"/>
        <v>n</v>
      </c>
      <c r="AE177" s="15">
        <v>80</v>
      </c>
      <c r="AF177" s="16">
        <v>80</v>
      </c>
      <c r="AG177" s="16">
        <v>-1</v>
      </c>
      <c r="AH177" s="16" t="b">
        <f t="shared" si="17"/>
        <v>1</v>
      </c>
      <c r="AI177" s="15" t="s">
        <v>1067</v>
      </c>
      <c r="AJ177" s="12" t="str">
        <f t="shared" si="67"/>
        <v>n</v>
      </c>
      <c r="AK177" s="12" t="str">
        <f t="shared" si="68"/>
        <v>n</v>
      </c>
      <c r="AL177" s="12" t="str">
        <f t="shared" si="69"/>
        <v>y</v>
      </c>
      <c r="AM177" s="12" t="str">
        <f t="shared" si="70"/>
        <v>n</v>
      </c>
      <c r="AN177" s="12" t="str">
        <f t="shared" si="73"/>
        <v>n</v>
      </c>
      <c r="AO177" s="12" t="str">
        <f t="shared" si="74"/>
        <v>n</v>
      </c>
      <c r="AP177" s="12" t="str">
        <f t="shared" si="71"/>
        <v>n</v>
      </c>
      <c r="AQ177" s="12" t="str">
        <f t="shared" si="72"/>
        <v>n</v>
      </c>
      <c r="AR177" s="15">
        <v>0</v>
      </c>
      <c r="AS177" s="16">
        <v>0</v>
      </c>
      <c r="AT177" s="16" t="b">
        <f t="shared" si="24"/>
        <v>1</v>
      </c>
      <c r="AU177" s="12"/>
    </row>
    <row r="178" spans="1:47" ht="15.75" customHeight="1" x14ac:dyDescent="0.3">
      <c r="A178" s="12" t="s">
        <v>905</v>
      </c>
      <c r="B178" s="12" t="s">
        <v>505</v>
      </c>
      <c r="C178" s="17">
        <v>43990</v>
      </c>
      <c r="D178" s="12">
        <v>2020</v>
      </c>
      <c r="E178" s="12" t="s">
        <v>19</v>
      </c>
      <c r="F178" s="12" t="s">
        <v>1016</v>
      </c>
      <c r="G178" s="13">
        <v>0.51388888888888895</v>
      </c>
      <c r="H178" s="12"/>
      <c r="I178" s="19">
        <v>287</v>
      </c>
      <c r="J178" s="15" t="s">
        <v>1066</v>
      </c>
      <c r="K178" s="12" t="str">
        <f t="shared" si="51"/>
        <v>n</v>
      </c>
      <c r="L178" s="12" t="str">
        <f t="shared" si="52"/>
        <v>y</v>
      </c>
      <c r="M178" s="12" t="str">
        <f t="shared" si="53"/>
        <v>n</v>
      </c>
      <c r="N178" s="12" t="str">
        <f t="shared" si="54"/>
        <v>n</v>
      </c>
      <c r="O178" s="12" t="str">
        <f t="shared" si="55"/>
        <v>n</v>
      </c>
      <c r="P178" s="12" t="str">
        <f t="shared" si="56"/>
        <v>n</v>
      </c>
      <c r="Q178" s="12" t="str">
        <f t="shared" si="57"/>
        <v>n</v>
      </c>
      <c r="R178" s="12" t="str">
        <f t="shared" si="58"/>
        <v>n</v>
      </c>
      <c r="S178" s="15">
        <v>98</v>
      </c>
      <c r="T178" s="16">
        <v>98</v>
      </c>
      <c r="U178" s="16" t="b">
        <f t="shared" si="8"/>
        <v>1</v>
      </c>
      <c r="V178" s="15" t="s">
        <v>1066</v>
      </c>
      <c r="W178" s="12" t="str">
        <f t="shared" si="59"/>
        <v>n</v>
      </c>
      <c r="X178" s="12" t="str">
        <f t="shared" si="60"/>
        <v>y</v>
      </c>
      <c r="Y178" s="12" t="str">
        <f t="shared" si="61"/>
        <v>n</v>
      </c>
      <c r="Z178" s="12" t="str">
        <f t="shared" si="62"/>
        <v>n</v>
      </c>
      <c r="AA178" s="12" t="str">
        <f t="shared" si="63"/>
        <v>n</v>
      </c>
      <c r="AB178" s="12" t="str">
        <f t="shared" si="64"/>
        <v>n</v>
      </c>
      <c r="AC178" s="12" t="str">
        <f t="shared" si="65"/>
        <v>n</v>
      </c>
      <c r="AD178" s="12" t="str">
        <f t="shared" si="66"/>
        <v>n</v>
      </c>
      <c r="AE178" s="15">
        <v>50</v>
      </c>
      <c r="AF178" s="16">
        <v>50</v>
      </c>
      <c r="AG178" s="16">
        <v>-1</v>
      </c>
      <c r="AH178" s="16" t="b">
        <f t="shared" si="17"/>
        <v>1</v>
      </c>
      <c r="AI178" s="15" t="s">
        <v>1067</v>
      </c>
      <c r="AJ178" s="12" t="str">
        <f t="shared" si="67"/>
        <v>n</v>
      </c>
      <c r="AK178" s="12" t="str">
        <f t="shared" si="68"/>
        <v>y</v>
      </c>
      <c r="AL178" s="12" t="str">
        <f t="shared" si="69"/>
        <v>y</v>
      </c>
      <c r="AM178" s="12" t="str">
        <f t="shared" si="70"/>
        <v>n</v>
      </c>
      <c r="AN178" s="12" t="str">
        <f t="shared" si="73"/>
        <v>n</v>
      </c>
      <c r="AO178" s="12" t="str">
        <f t="shared" si="74"/>
        <v>n</v>
      </c>
      <c r="AP178" s="12" t="str">
        <f t="shared" si="71"/>
        <v>n</v>
      </c>
      <c r="AQ178" s="12" t="str">
        <f t="shared" si="72"/>
        <v>n</v>
      </c>
      <c r="AR178" s="15">
        <v>80</v>
      </c>
      <c r="AS178" s="16">
        <v>80</v>
      </c>
      <c r="AT178" s="16" t="b">
        <f t="shared" si="24"/>
        <v>1</v>
      </c>
      <c r="AU178" s="12"/>
    </row>
    <row r="179" spans="1:47" ht="15.75" customHeight="1" x14ac:dyDescent="0.3">
      <c r="A179" s="12" t="s">
        <v>905</v>
      </c>
      <c r="B179" s="12" t="s">
        <v>505</v>
      </c>
      <c r="C179" s="17">
        <v>43990</v>
      </c>
      <c r="D179" s="12">
        <v>2020</v>
      </c>
      <c r="E179" s="12" t="s">
        <v>19</v>
      </c>
      <c r="F179" s="12" t="s">
        <v>1018</v>
      </c>
      <c r="G179" s="13">
        <v>0.51388888888888895</v>
      </c>
      <c r="H179" s="12"/>
      <c r="I179" s="19">
        <v>288</v>
      </c>
      <c r="J179" s="15" t="s">
        <v>1066</v>
      </c>
      <c r="K179" s="12" t="str">
        <f t="shared" si="51"/>
        <v>n</v>
      </c>
      <c r="L179" s="12" t="str">
        <f t="shared" si="52"/>
        <v>y</v>
      </c>
      <c r="M179" s="12" t="str">
        <f t="shared" si="53"/>
        <v>n</v>
      </c>
      <c r="N179" s="12" t="str">
        <f t="shared" si="54"/>
        <v>n</v>
      </c>
      <c r="O179" s="12" t="str">
        <f t="shared" si="55"/>
        <v>n</v>
      </c>
      <c r="P179" s="12" t="str">
        <f t="shared" si="56"/>
        <v>n</v>
      </c>
      <c r="Q179" s="12" t="str">
        <f t="shared" si="57"/>
        <v>n</v>
      </c>
      <c r="R179" s="12" t="str">
        <f t="shared" si="58"/>
        <v>n</v>
      </c>
      <c r="S179" s="15">
        <v>100</v>
      </c>
      <c r="T179" s="16">
        <v>100</v>
      </c>
      <c r="U179" s="16" t="b">
        <f t="shared" si="8"/>
        <v>1</v>
      </c>
      <c r="V179" s="15" t="s">
        <v>1066</v>
      </c>
      <c r="W179" s="12" t="str">
        <f t="shared" si="59"/>
        <v>n</v>
      </c>
      <c r="X179" s="12" t="str">
        <f t="shared" si="60"/>
        <v>y</v>
      </c>
      <c r="Y179" s="12" t="str">
        <f t="shared" si="61"/>
        <v>n</v>
      </c>
      <c r="Z179" s="12" t="str">
        <f t="shared" si="62"/>
        <v>n</v>
      </c>
      <c r="AA179" s="12" t="str">
        <f t="shared" si="63"/>
        <v>n</v>
      </c>
      <c r="AB179" s="12" t="str">
        <f t="shared" si="64"/>
        <v>n</v>
      </c>
      <c r="AC179" s="12" t="str">
        <f t="shared" si="65"/>
        <v>n</v>
      </c>
      <c r="AD179" s="12" t="str">
        <f t="shared" si="66"/>
        <v>n</v>
      </c>
      <c r="AE179" s="15">
        <v>50</v>
      </c>
      <c r="AF179" s="16">
        <v>50</v>
      </c>
      <c r="AG179" s="16">
        <v>-1</v>
      </c>
      <c r="AH179" s="16" t="b">
        <f t="shared" si="17"/>
        <v>1</v>
      </c>
      <c r="AI179" s="15" t="s">
        <v>1067</v>
      </c>
      <c r="AJ179" s="12" t="str">
        <f t="shared" si="67"/>
        <v>n</v>
      </c>
      <c r="AK179" s="12" t="str">
        <f t="shared" si="68"/>
        <v>n</v>
      </c>
      <c r="AL179" s="12" t="str">
        <f t="shared" si="69"/>
        <v>y</v>
      </c>
      <c r="AM179" s="12" t="str">
        <f t="shared" si="70"/>
        <v>n</v>
      </c>
      <c r="AN179" s="12" t="str">
        <f t="shared" si="73"/>
        <v>n</v>
      </c>
      <c r="AO179" s="12" t="str">
        <f t="shared" si="74"/>
        <v>n</v>
      </c>
      <c r="AP179" s="12" t="str">
        <f t="shared" si="71"/>
        <v>n</v>
      </c>
      <c r="AQ179" s="12" t="str">
        <f t="shared" si="72"/>
        <v>n</v>
      </c>
      <c r="AR179" s="15">
        <v>0</v>
      </c>
      <c r="AS179" s="16">
        <v>0</v>
      </c>
      <c r="AT179" s="16" t="b">
        <f t="shared" si="24"/>
        <v>1</v>
      </c>
      <c r="AU179" s="12"/>
    </row>
    <row r="180" spans="1:47" ht="15.75" customHeight="1" x14ac:dyDescent="0.3">
      <c r="A180" s="12" t="s">
        <v>905</v>
      </c>
      <c r="B180" s="12" t="s">
        <v>505</v>
      </c>
      <c r="C180" s="17">
        <v>43990</v>
      </c>
      <c r="D180" s="12">
        <v>2020</v>
      </c>
      <c r="E180" s="12" t="s">
        <v>19</v>
      </c>
      <c r="F180" s="12" t="s">
        <v>1020</v>
      </c>
      <c r="G180" s="13">
        <v>0.51388888888888895</v>
      </c>
      <c r="H180" s="12"/>
      <c r="I180" s="19">
        <v>289</v>
      </c>
      <c r="J180" s="15" t="s">
        <v>1066</v>
      </c>
      <c r="K180" s="12" t="str">
        <f t="shared" si="51"/>
        <v>n</v>
      </c>
      <c r="L180" s="12" t="str">
        <f t="shared" si="52"/>
        <v>y</v>
      </c>
      <c r="M180" s="12" t="str">
        <f t="shared" si="53"/>
        <v>n</v>
      </c>
      <c r="N180" s="12" t="str">
        <f t="shared" si="54"/>
        <v>n</v>
      </c>
      <c r="O180" s="12" t="str">
        <f t="shared" si="55"/>
        <v>n</v>
      </c>
      <c r="P180" s="12" t="str">
        <f t="shared" si="56"/>
        <v>n</v>
      </c>
      <c r="Q180" s="12" t="str">
        <f t="shared" si="57"/>
        <v>n</v>
      </c>
      <c r="R180" s="12" t="str">
        <f t="shared" si="58"/>
        <v>n</v>
      </c>
      <c r="S180" s="15">
        <v>95</v>
      </c>
      <c r="T180" s="16">
        <v>95</v>
      </c>
      <c r="U180" s="16" t="b">
        <f t="shared" si="8"/>
        <v>1</v>
      </c>
      <c r="V180" s="15" t="s">
        <v>1066</v>
      </c>
      <c r="W180" s="12" t="str">
        <f t="shared" si="59"/>
        <v>n</v>
      </c>
      <c r="X180" s="12" t="str">
        <f t="shared" si="60"/>
        <v>y</v>
      </c>
      <c r="Y180" s="12" t="str">
        <f t="shared" si="61"/>
        <v>n</v>
      </c>
      <c r="Z180" s="12" t="str">
        <f t="shared" si="62"/>
        <v>n</v>
      </c>
      <c r="AA180" s="12" t="str">
        <f t="shared" si="63"/>
        <v>n</v>
      </c>
      <c r="AB180" s="12" t="str">
        <f t="shared" si="64"/>
        <v>n</v>
      </c>
      <c r="AC180" s="12" t="str">
        <f t="shared" si="65"/>
        <v>n</v>
      </c>
      <c r="AD180" s="12" t="str">
        <f t="shared" si="66"/>
        <v>n</v>
      </c>
      <c r="AE180" s="15">
        <v>55</v>
      </c>
      <c r="AF180" s="16">
        <v>55</v>
      </c>
      <c r="AG180" s="16">
        <v>-1</v>
      </c>
      <c r="AH180" s="16" t="b">
        <f t="shared" si="17"/>
        <v>1</v>
      </c>
      <c r="AI180" s="15" t="s">
        <v>1067</v>
      </c>
      <c r="AJ180" s="12" t="str">
        <f t="shared" si="67"/>
        <v>n</v>
      </c>
      <c r="AK180" s="12" t="str">
        <f t="shared" si="68"/>
        <v>n</v>
      </c>
      <c r="AL180" s="12" t="str">
        <f t="shared" si="69"/>
        <v>y</v>
      </c>
      <c r="AM180" s="12" t="str">
        <f t="shared" si="70"/>
        <v>n</v>
      </c>
      <c r="AN180" s="12" t="str">
        <f t="shared" si="73"/>
        <v>n</v>
      </c>
      <c r="AO180" s="12" t="str">
        <f t="shared" si="74"/>
        <v>n</v>
      </c>
      <c r="AP180" s="12" t="str">
        <f t="shared" si="71"/>
        <v>n</v>
      </c>
      <c r="AQ180" s="12" t="str">
        <f t="shared" si="72"/>
        <v>n</v>
      </c>
      <c r="AR180" s="15">
        <v>0</v>
      </c>
      <c r="AS180" s="16">
        <v>0</v>
      </c>
      <c r="AT180" s="16" t="b">
        <f t="shared" si="24"/>
        <v>1</v>
      </c>
      <c r="AU180" s="12"/>
    </row>
    <row r="181" spans="1:47" ht="15.75" customHeight="1" x14ac:dyDescent="0.3">
      <c r="A181" s="12" t="s">
        <v>905</v>
      </c>
      <c r="B181" s="12" t="s">
        <v>505</v>
      </c>
      <c r="C181" s="17">
        <v>43990</v>
      </c>
      <c r="D181" s="12">
        <v>2020</v>
      </c>
      <c r="E181" s="12" t="s">
        <v>19</v>
      </c>
      <c r="F181" s="12" t="s">
        <v>1022</v>
      </c>
      <c r="G181" s="13">
        <v>0.51388888888888895</v>
      </c>
      <c r="H181" s="12"/>
      <c r="I181" s="19">
        <v>290</v>
      </c>
      <c r="J181" s="15" t="s">
        <v>1066</v>
      </c>
      <c r="K181" s="12" t="str">
        <f t="shared" si="51"/>
        <v>n</v>
      </c>
      <c r="L181" s="12" t="str">
        <f t="shared" si="52"/>
        <v>y</v>
      </c>
      <c r="M181" s="12" t="str">
        <f t="shared" si="53"/>
        <v>n</v>
      </c>
      <c r="N181" s="12" t="str">
        <f t="shared" si="54"/>
        <v>n</v>
      </c>
      <c r="O181" s="12" t="str">
        <f t="shared" si="55"/>
        <v>n</v>
      </c>
      <c r="P181" s="12" t="str">
        <f t="shared" si="56"/>
        <v>n</v>
      </c>
      <c r="Q181" s="12" t="str">
        <f t="shared" si="57"/>
        <v>n</v>
      </c>
      <c r="R181" s="12" t="str">
        <f t="shared" si="58"/>
        <v>n</v>
      </c>
      <c r="S181" s="15">
        <v>30</v>
      </c>
      <c r="T181" s="16">
        <v>30</v>
      </c>
      <c r="U181" s="16" t="b">
        <f t="shared" si="8"/>
        <v>1</v>
      </c>
      <c r="V181" s="15" t="s">
        <v>1066</v>
      </c>
      <c r="W181" s="12" t="str">
        <f t="shared" si="59"/>
        <v>n</v>
      </c>
      <c r="X181" s="12" t="str">
        <f t="shared" si="60"/>
        <v>y</v>
      </c>
      <c r="Y181" s="12" t="str">
        <f t="shared" si="61"/>
        <v>n</v>
      </c>
      <c r="Z181" s="12" t="str">
        <f t="shared" si="62"/>
        <v>n</v>
      </c>
      <c r="AA181" s="12" t="str">
        <f t="shared" si="63"/>
        <v>n</v>
      </c>
      <c r="AB181" s="12" t="str">
        <f t="shared" si="64"/>
        <v>n</v>
      </c>
      <c r="AC181" s="12" t="str">
        <f t="shared" si="65"/>
        <v>n</v>
      </c>
      <c r="AD181" s="12" t="str">
        <f t="shared" si="66"/>
        <v>n</v>
      </c>
      <c r="AE181" s="15">
        <v>85</v>
      </c>
      <c r="AF181" s="16">
        <v>85</v>
      </c>
      <c r="AG181" s="16">
        <v>-1</v>
      </c>
      <c r="AH181" s="16" t="b">
        <f t="shared" si="17"/>
        <v>1</v>
      </c>
      <c r="AI181" s="15" t="s">
        <v>1067</v>
      </c>
      <c r="AJ181" s="12" t="str">
        <f t="shared" si="67"/>
        <v>n</v>
      </c>
      <c r="AK181" s="12" t="str">
        <f t="shared" si="68"/>
        <v>n</v>
      </c>
      <c r="AL181" s="12" t="str">
        <f t="shared" si="69"/>
        <v>y</v>
      </c>
      <c r="AM181" s="12" t="str">
        <f t="shared" si="70"/>
        <v>n</v>
      </c>
      <c r="AN181" s="12" t="str">
        <f t="shared" si="73"/>
        <v>n</v>
      </c>
      <c r="AO181" s="12" t="str">
        <f t="shared" si="74"/>
        <v>n</v>
      </c>
      <c r="AP181" s="12" t="str">
        <f t="shared" si="71"/>
        <v>n</v>
      </c>
      <c r="AQ181" s="12" t="str">
        <f t="shared" si="72"/>
        <v>n</v>
      </c>
      <c r="AR181" s="15">
        <v>0</v>
      </c>
      <c r="AS181" s="16">
        <v>0</v>
      </c>
      <c r="AT181" s="16" t="b">
        <f t="shared" si="24"/>
        <v>1</v>
      </c>
      <c r="AU181" s="12"/>
    </row>
    <row r="182" spans="1:47" ht="15.75" customHeight="1" x14ac:dyDescent="0.3">
      <c r="A182" s="12" t="s">
        <v>905</v>
      </c>
      <c r="B182" s="12" t="s">
        <v>505</v>
      </c>
      <c r="C182" s="17">
        <v>44004</v>
      </c>
      <c r="D182" s="12">
        <v>2020</v>
      </c>
      <c r="E182" s="12" t="s">
        <v>19</v>
      </c>
      <c r="F182" s="12" t="s">
        <v>943</v>
      </c>
      <c r="G182" s="18">
        <v>0.52013888888888882</v>
      </c>
      <c r="H182" s="18">
        <v>0.59722222222222221</v>
      </c>
      <c r="I182" s="19">
        <v>327</v>
      </c>
      <c r="J182" s="15" t="s">
        <v>1066</v>
      </c>
      <c r="K182" s="12" t="str">
        <f t="shared" si="51"/>
        <v>n</v>
      </c>
      <c r="L182" s="12" t="str">
        <f t="shared" si="52"/>
        <v>y</v>
      </c>
      <c r="M182" s="12" t="str">
        <f t="shared" si="53"/>
        <v>n</v>
      </c>
      <c r="N182" s="12" t="str">
        <f t="shared" si="54"/>
        <v>n</v>
      </c>
      <c r="O182" s="12" t="str">
        <f t="shared" si="55"/>
        <v>n</v>
      </c>
      <c r="P182" s="12" t="str">
        <f t="shared" si="56"/>
        <v>n</v>
      </c>
      <c r="Q182" s="12" t="str">
        <f t="shared" si="57"/>
        <v>n</v>
      </c>
      <c r="R182" s="12" t="str">
        <f t="shared" si="58"/>
        <v>n</v>
      </c>
      <c r="S182" s="15">
        <v>30</v>
      </c>
      <c r="T182" s="16">
        <v>30</v>
      </c>
      <c r="U182" s="16" t="b">
        <f t="shared" si="8"/>
        <v>1</v>
      </c>
      <c r="V182" s="15" t="s">
        <v>1066</v>
      </c>
      <c r="W182" s="12" t="str">
        <f t="shared" si="59"/>
        <v>n</v>
      </c>
      <c r="X182" s="12" t="str">
        <f t="shared" si="60"/>
        <v>y</v>
      </c>
      <c r="Y182" s="12" t="str">
        <f t="shared" si="61"/>
        <v>n</v>
      </c>
      <c r="Z182" s="12" t="str">
        <f t="shared" si="62"/>
        <v>n</v>
      </c>
      <c r="AA182" s="12" t="str">
        <f t="shared" si="63"/>
        <v>n</v>
      </c>
      <c r="AB182" s="12" t="str">
        <f t="shared" si="64"/>
        <v>n</v>
      </c>
      <c r="AC182" s="12" t="str">
        <f t="shared" si="65"/>
        <v>n</v>
      </c>
      <c r="AD182" s="12" t="str">
        <f t="shared" si="66"/>
        <v>n</v>
      </c>
      <c r="AE182" s="15">
        <v>40</v>
      </c>
      <c r="AF182" s="16">
        <v>40</v>
      </c>
      <c r="AG182" s="16">
        <v>-1</v>
      </c>
      <c r="AH182" s="16" t="b">
        <f t="shared" si="17"/>
        <v>1</v>
      </c>
      <c r="AI182" s="15" t="s">
        <v>1067</v>
      </c>
      <c r="AJ182" s="12" t="str">
        <f t="shared" si="67"/>
        <v>n</v>
      </c>
      <c r="AK182" s="12" t="str">
        <f t="shared" si="68"/>
        <v>n</v>
      </c>
      <c r="AL182" s="12" t="str">
        <f t="shared" si="69"/>
        <v>y</v>
      </c>
      <c r="AM182" s="12" t="str">
        <f t="shared" si="70"/>
        <v>n</v>
      </c>
      <c r="AN182" s="12" t="str">
        <f t="shared" si="73"/>
        <v>n</v>
      </c>
      <c r="AO182" s="12" t="str">
        <f t="shared" si="74"/>
        <v>n</v>
      </c>
      <c r="AP182" s="12" t="str">
        <f t="shared" si="71"/>
        <v>n</v>
      </c>
      <c r="AQ182" s="12" t="str">
        <f t="shared" si="72"/>
        <v>n</v>
      </c>
      <c r="AR182" s="15">
        <v>0</v>
      </c>
      <c r="AS182" s="16">
        <v>0</v>
      </c>
      <c r="AT182" s="16" t="b">
        <f t="shared" si="24"/>
        <v>1</v>
      </c>
      <c r="AU182" s="12"/>
    </row>
    <row r="183" spans="1:47" ht="15.75" customHeight="1" x14ac:dyDescent="0.3">
      <c r="A183" s="12" t="s">
        <v>905</v>
      </c>
      <c r="B183" s="12" t="s">
        <v>505</v>
      </c>
      <c r="C183" s="17">
        <v>44004</v>
      </c>
      <c r="D183" s="12">
        <v>2020</v>
      </c>
      <c r="E183" s="12" t="s">
        <v>19</v>
      </c>
      <c r="F183" s="12" t="s">
        <v>947</v>
      </c>
      <c r="G183" s="18">
        <v>0.52013888888888882</v>
      </c>
      <c r="H183" s="18">
        <v>0.59722222222222221</v>
      </c>
      <c r="I183" s="19">
        <v>328</v>
      </c>
      <c r="J183" s="15" t="s">
        <v>1066</v>
      </c>
      <c r="K183" s="12" t="str">
        <f t="shared" si="51"/>
        <v>n</v>
      </c>
      <c r="L183" s="12" t="str">
        <f t="shared" si="52"/>
        <v>y</v>
      </c>
      <c r="M183" s="12" t="str">
        <f t="shared" si="53"/>
        <v>n</v>
      </c>
      <c r="N183" s="12" t="str">
        <f t="shared" si="54"/>
        <v>n</v>
      </c>
      <c r="O183" s="12" t="str">
        <f t="shared" si="55"/>
        <v>n</v>
      </c>
      <c r="P183" s="12" t="str">
        <f t="shared" si="56"/>
        <v>n</v>
      </c>
      <c r="Q183" s="12" t="str">
        <f t="shared" si="57"/>
        <v>n</v>
      </c>
      <c r="R183" s="12" t="str">
        <f t="shared" si="58"/>
        <v>n</v>
      </c>
      <c r="S183" s="15">
        <v>70</v>
      </c>
      <c r="T183" s="16">
        <v>70</v>
      </c>
      <c r="U183" s="16" t="b">
        <f t="shared" si="8"/>
        <v>1</v>
      </c>
      <c r="V183" s="15" t="s">
        <v>1066</v>
      </c>
      <c r="W183" s="12" t="str">
        <f t="shared" si="59"/>
        <v>n</v>
      </c>
      <c r="X183" s="12" t="str">
        <f t="shared" si="60"/>
        <v>y</v>
      </c>
      <c r="Y183" s="12" t="str">
        <f t="shared" si="61"/>
        <v>n</v>
      </c>
      <c r="Z183" s="12" t="str">
        <f t="shared" si="62"/>
        <v>n</v>
      </c>
      <c r="AA183" s="12" t="str">
        <f t="shared" si="63"/>
        <v>n</v>
      </c>
      <c r="AB183" s="12" t="str">
        <f t="shared" si="64"/>
        <v>n</v>
      </c>
      <c r="AC183" s="12" t="str">
        <f t="shared" si="65"/>
        <v>n</v>
      </c>
      <c r="AD183" s="12" t="str">
        <f t="shared" si="66"/>
        <v>n</v>
      </c>
      <c r="AE183" s="15">
        <v>50</v>
      </c>
      <c r="AF183" s="16">
        <v>50</v>
      </c>
      <c r="AG183" s="16">
        <v>-1</v>
      </c>
      <c r="AH183" s="16" t="b">
        <f t="shared" si="17"/>
        <v>1</v>
      </c>
      <c r="AI183" s="15" t="s">
        <v>1067</v>
      </c>
      <c r="AJ183" s="12" t="str">
        <f t="shared" si="67"/>
        <v>n</v>
      </c>
      <c r="AK183" s="12" t="str">
        <f t="shared" si="68"/>
        <v>n</v>
      </c>
      <c r="AL183" s="12" t="str">
        <f t="shared" si="69"/>
        <v>y</v>
      </c>
      <c r="AM183" s="12" t="str">
        <f t="shared" si="70"/>
        <v>n</v>
      </c>
      <c r="AN183" s="12" t="str">
        <f t="shared" si="73"/>
        <v>n</v>
      </c>
      <c r="AO183" s="12" t="str">
        <f t="shared" si="74"/>
        <v>n</v>
      </c>
      <c r="AP183" s="12" t="str">
        <f t="shared" si="71"/>
        <v>n</v>
      </c>
      <c r="AQ183" s="12" t="str">
        <f t="shared" si="72"/>
        <v>n</v>
      </c>
      <c r="AR183" s="15">
        <v>0</v>
      </c>
      <c r="AS183" s="16">
        <v>0</v>
      </c>
      <c r="AT183" s="16" t="b">
        <f t="shared" si="24"/>
        <v>1</v>
      </c>
      <c r="AU183" s="12"/>
    </row>
    <row r="184" spans="1:47" ht="15.75" customHeight="1" x14ac:dyDescent="0.3">
      <c r="A184" s="12" t="s">
        <v>905</v>
      </c>
      <c r="B184" s="12" t="s">
        <v>505</v>
      </c>
      <c r="C184" s="17">
        <v>44004</v>
      </c>
      <c r="D184" s="12">
        <v>2020</v>
      </c>
      <c r="E184" s="12" t="s">
        <v>19</v>
      </c>
      <c r="F184" s="12" t="s">
        <v>949</v>
      </c>
      <c r="G184" s="18">
        <v>0.52013888888888882</v>
      </c>
      <c r="H184" s="18">
        <v>0.59722222222222221</v>
      </c>
      <c r="I184" s="19">
        <v>329</v>
      </c>
      <c r="J184" s="15" t="s">
        <v>1066</v>
      </c>
      <c r="K184" s="12" t="str">
        <f t="shared" si="51"/>
        <v>n</v>
      </c>
      <c r="L184" s="12" t="str">
        <f t="shared" si="52"/>
        <v>y</v>
      </c>
      <c r="M184" s="12" t="str">
        <f t="shared" si="53"/>
        <v>n</v>
      </c>
      <c r="N184" s="12" t="str">
        <f t="shared" si="54"/>
        <v>n</v>
      </c>
      <c r="O184" s="12" t="str">
        <f t="shared" si="55"/>
        <v>n</v>
      </c>
      <c r="P184" s="12" t="str">
        <f t="shared" si="56"/>
        <v>n</v>
      </c>
      <c r="Q184" s="12" t="str">
        <f t="shared" si="57"/>
        <v>n</v>
      </c>
      <c r="R184" s="12" t="str">
        <f t="shared" si="58"/>
        <v>n</v>
      </c>
      <c r="S184" s="15">
        <v>90</v>
      </c>
      <c r="T184" s="16">
        <v>90</v>
      </c>
      <c r="U184" s="16" t="b">
        <f t="shared" si="8"/>
        <v>1</v>
      </c>
      <c r="V184" s="15" t="s">
        <v>1066</v>
      </c>
      <c r="W184" s="12" t="str">
        <f t="shared" si="59"/>
        <v>n</v>
      </c>
      <c r="X184" s="12" t="str">
        <f t="shared" si="60"/>
        <v>y</v>
      </c>
      <c r="Y184" s="12" t="str">
        <f t="shared" si="61"/>
        <v>n</v>
      </c>
      <c r="Z184" s="12" t="str">
        <f t="shared" si="62"/>
        <v>n</v>
      </c>
      <c r="AA184" s="12" t="str">
        <f t="shared" si="63"/>
        <v>n</v>
      </c>
      <c r="AB184" s="12" t="str">
        <f t="shared" si="64"/>
        <v>n</v>
      </c>
      <c r="AC184" s="12" t="str">
        <f t="shared" si="65"/>
        <v>n</v>
      </c>
      <c r="AD184" s="12" t="str">
        <f t="shared" si="66"/>
        <v>n</v>
      </c>
      <c r="AE184" s="15">
        <v>60</v>
      </c>
      <c r="AF184" s="16">
        <v>60</v>
      </c>
      <c r="AG184" s="16">
        <v>-1</v>
      </c>
      <c r="AH184" s="16" t="b">
        <f t="shared" si="17"/>
        <v>1</v>
      </c>
      <c r="AI184" s="15" t="s">
        <v>1067</v>
      </c>
      <c r="AJ184" s="12" t="str">
        <f t="shared" si="67"/>
        <v>n</v>
      </c>
      <c r="AK184" s="12" t="str">
        <f t="shared" si="68"/>
        <v>n</v>
      </c>
      <c r="AL184" s="12" t="str">
        <f t="shared" si="69"/>
        <v>y</v>
      </c>
      <c r="AM184" s="12" t="str">
        <f t="shared" si="70"/>
        <v>n</v>
      </c>
      <c r="AN184" s="12" t="str">
        <f t="shared" si="73"/>
        <v>n</v>
      </c>
      <c r="AO184" s="12" t="str">
        <f t="shared" si="74"/>
        <v>n</v>
      </c>
      <c r="AP184" s="12" t="str">
        <f t="shared" si="71"/>
        <v>n</v>
      </c>
      <c r="AQ184" s="12" t="str">
        <f t="shared" si="72"/>
        <v>n</v>
      </c>
      <c r="AR184" s="15">
        <v>0</v>
      </c>
      <c r="AS184" s="16">
        <v>0</v>
      </c>
      <c r="AT184" s="16" t="b">
        <f t="shared" si="24"/>
        <v>1</v>
      </c>
      <c r="AU184" s="12"/>
    </row>
    <row r="185" spans="1:47" ht="15.75" customHeight="1" x14ac:dyDescent="0.3">
      <c r="A185" s="12" t="s">
        <v>905</v>
      </c>
      <c r="B185" s="12" t="s">
        <v>505</v>
      </c>
      <c r="C185" s="17">
        <v>44004</v>
      </c>
      <c r="D185" s="12">
        <v>2020</v>
      </c>
      <c r="E185" s="12" t="s">
        <v>19</v>
      </c>
      <c r="F185" s="12" t="s">
        <v>951</v>
      </c>
      <c r="G185" s="18">
        <v>0.52013888888888882</v>
      </c>
      <c r="H185" s="18">
        <v>0.59722222222222221</v>
      </c>
      <c r="I185" s="19">
        <v>330</v>
      </c>
      <c r="J185" s="15" t="s">
        <v>1066</v>
      </c>
      <c r="K185" s="12" t="str">
        <f t="shared" si="51"/>
        <v>n</v>
      </c>
      <c r="L185" s="12" t="str">
        <f t="shared" si="52"/>
        <v>y</v>
      </c>
      <c r="M185" s="12" t="str">
        <f t="shared" si="53"/>
        <v>n</v>
      </c>
      <c r="N185" s="12" t="str">
        <f t="shared" si="54"/>
        <v>n</v>
      </c>
      <c r="O185" s="12" t="str">
        <f t="shared" si="55"/>
        <v>n</v>
      </c>
      <c r="P185" s="12" t="str">
        <f t="shared" si="56"/>
        <v>n</v>
      </c>
      <c r="Q185" s="12" t="str">
        <f t="shared" si="57"/>
        <v>n</v>
      </c>
      <c r="R185" s="12" t="str">
        <f t="shared" si="58"/>
        <v>n</v>
      </c>
      <c r="S185" s="15">
        <v>90</v>
      </c>
      <c r="T185" s="16">
        <v>90</v>
      </c>
      <c r="U185" s="16" t="b">
        <f t="shared" si="8"/>
        <v>1</v>
      </c>
      <c r="V185" s="15" t="s">
        <v>1081</v>
      </c>
      <c r="W185" s="12" t="str">
        <f t="shared" si="59"/>
        <v>n</v>
      </c>
      <c r="X185" s="12" t="str">
        <f t="shared" si="60"/>
        <v>y</v>
      </c>
      <c r="Y185" s="12" t="str">
        <f t="shared" si="61"/>
        <v>n</v>
      </c>
      <c r="Z185" s="12" t="str">
        <f t="shared" si="62"/>
        <v>n</v>
      </c>
      <c r="AA185" s="12" t="str">
        <f t="shared" si="63"/>
        <v>n</v>
      </c>
      <c r="AB185" s="12" t="str">
        <f t="shared" si="64"/>
        <v>n</v>
      </c>
      <c r="AC185" s="12" t="str">
        <f t="shared" si="65"/>
        <v>n</v>
      </c>
      <c r="AD185" s="12" t="str">
        <f t="shared" si="66"/>
        <v>n</v>
      </c>
      <c r="AE185" s="15">
        <v>10</v>
      </c>
      <c r="AF185" s="16">
        <v>10</v>
      </c>
      <c r="AG185" s="16">
        <v>-1</v>
      </c>
      <c r="AH185" s="16" t="b">
        <f t="shared" si="17"/>
        <v>1</v>
      </c>
      <c r="AI185" s="15" t="s">
        <v>1067</v>
      </c>
      <c r="AJ185" s="12" t="str">
        <f t="shared" si="67"/>
        <v>n</v>
      </c>
      <c r="AK185" s="12" t="str">
        <f t="shared" si="68"/>
        <v>n</v>
      </c>
      <c r="AL185" s="12" t="str">
        <f t="shared" si="69"/>
        <v>y</v>
      </c>
      <c r="AM185" s="12" t="str">
        <f t="shared" si="70"/>
        <v>n</v>
      </c>
      <c r="AN185" s="12" t="str">
        <f t="shared" si="73"/>
        <v>n</v>
      </c>
      <c r="AO185" s="12" t="str">
        <f t="shared" si="74"/>
        <v>n</v>
      </c>
      <c r="AP185" s="12" t="str">
        <f t="shared" si="71"/>
        <v>n</v>
      </c>
      <c r="AQ185" s="12" t="str">
        <f t="shared" si="72"/>
        <v>n</v>
      </c>
      <c r="AR185" s="15">
        <v>0</v>
      </c>
      <c r="AS185" s="16">
        <v>0</v>
      </c>
      <c r="AT185" s="16" t="b">
        <f t="shared" si="24"/>
        <v>1</v>
      </c>
      <c r="AU185" s="12"/>
    </row>
    <row r="186" spans="1:47" ht="15.75" customHeight="1" x14ac:dyDescent="0.3">
      <c r="A186" s="12" t="s">
        <v>905</v>
      </c>
      <c r="B186" s="12" t="s">
        <v>505</v>
      </c>
      <c r="C186" s="17">
        <v>44004</v>
      </c>
      <c r="D186" s="12">
        <v>2020</v>
      </c>
      <c r="E186" s="12" t="s">
        <v>19</v>
      </c>
      <c r="F186" s="12" t="s">
        <v>953</v>
      </c>
      <c r="G186" s="18">
        <v>0.52013888888888882</v>
      </c>
      <c r="H186" s="18">
        <v>0.59722222222222221</v>
      </c>
      <c r="I186" s="19">
        <v>331</v>
      </c>
      <c r="J186" s="15" t="s">
        <v>1066</v>
      </c>
      <c r="K186" s="12" t="str">
        <f t="shared" si="51"/>
        <v>n</v>
      </c>
      <c r="L186" s="12" t="str">
        <f t="shared" si="52"/>
        <v>y</v>
      </c>
      <c r="M186" s="12" t="str">
        <f t="shared" si="53"/>
        <v>n</v>
      </c>
      <c r="N186" s="12" t="str">
        <f t="shared" si="54"/>
        <v>n</v>
      </c>
      <c r="O186" s="12" t="str">
        <f t="shared" si="55"/>
        <v>n</v>
      </c>
      <c r="P186" s="12" t="str">
        <f t="shared" si="56"/>
        <v>n</v>
      </c>
      <c r="Q186" s="12" t="str">
        <f t="shared" si="57"/>
        <v>n</v>
      </c>
      <c r="R186" s="12" t="str">
        <f t="shared" si="58"/>
        <v>n</v>
      </c>
      <c r="S186" s="15">
        <v>85</v>
      </c>
      <c r="T186" s="16">
        <v>85</v>
      </c>
      <c r="U186" s="16" t="b">
        <f t="shared" si="8"/>
        <v>1</v>
      </c>
      <c r="V186" s="15" t="s">
        <v>1066</v>
      </c>
      <c r="W186" s="12" t="str">
        <f t="shared" si="59"/>
        <v>n</v>
      </c>
      <c r="X186" s="12" t="str">
        <f t="shared" si="60"/>
        <v>y</v>
      </c>
      <c r="Y186" s="12" t="str">
        <f t="shared" si="61"/>
        <v>n</v>
      </c>
      <c r="Z186" s="12" t="str">
        <f t="shared" si="62"/>
        <v>n</v>
      </c>
      <c r="AA186" s="12" t="str">
        <f t="shared" si="63"/>
        <v>n</v>
      </c>
      <c r="AB186" s="12" t="str">
        <f t="shared" si="64"/>
        <v>n</v>
      </c>
      <c r="AC186" s="12" t="str">
        <f t="shared" si="65"/>
        <v>n</v>
      </c>
      <c r="AD186" s="12" t="str">
        <f t="shared" si="66"/>
        <v>n</v>
      </c>
      <c r="AE186" s="15">
        <v>20</v>
      </c>
      <c r="AF186" s="16">
        <v>20</v>
      </c>
      <c r="AG186" s="16">
        <v>-1</v>
      </c>
      <c r="AH186" s="16" t="b">
        <f t="shared" si="17"/>
        <v>1</v>
      </c>
      <c r="AI186" s="15" t="s">
        <v>1067</v>
      </c>
      <c r="AJ186" s="12" t="str">
        <f t="shared" si="67"/>
        <v>n</v>
      </c>
      <c r="AK186" s="12" t="str">
        <f t="shared" si="68"/>
        <v>n</v>
      </c>
      <c r="AL186" s="12" t="str">
        <f t="shared" si="69"/>
        <v>y</v>
      </c>
      <c r="AM186" s="12" t="str">
        <f t="shared" si="70"/>
        <v>n</v>
      </c>
      <c r="AN186" s="12" t="str">
        <f t="shared" si="73"/>
        <v>n</v>
      </c>
      <c r="AO186" s="12" t="str">
        <f t="shared" si="74"/>
        <v>n</v>
      </c>
      <c r="AP186" s="12" t="str">
        <f t="shared" si="71"/>
        <v>n</v>
      </c>
      <c r="AQ186" s="12" t="str">
        <f t="shared" si="72"/>
        <v>n</v>
      </c>
      <c r="AR186" s="15">
        <v>0</v>
      </c>
      <c r="AS186" s="16">
        <v>0</v>
      </c>
      <c r="AT186" s="16" t="b">
        <f t="shared" si="24"/>
        <v>1</v>
      </c>
      <c r="AU186" s="12"/>
    </row>
    <row r="187" spans="1:47" ht="15.75" customHeight="1" x14ac:dyDescent="0.3">
      <c r="A187" s="12" t="s">
        <v>905</v>
      </c>
      <c r="B187" s="12" t="s">
        <v>505</v>
      </c>
      <c r="C187" s="17">
        <v>44004</v>
      </c>
      <c r="D187" s="12">
        <v>2020</v>
      </c>
      <c r="E187" s="12" t="s">
        <v>19</v>
      </c>
      <c r="F187" s="12" t="s">
        <v>955</v>
      </c>
      <c r="G187" s="18">
        <v>0.52013888888888882</v>
      </c>
      <c r="H187" s="18">
        <v>0.59722222222222221</v>
      </c>
      <c r="I187" s="19">
        <v>336</v>
      </c>
      <c r="J187" s="15" t="s">
        <v>1066</v>
      </c>
      <c r="K187" s="12" t="str">
        <f t="shared" si="51"/>
        <v>n</v>
      </c>
      <c r="L187" s="12" t="str">
        <f t="shared" si="52"/>
        <v>y</v>
      </c>
      <c r="M187" s="12" t="str">
        <f t="shared" si="53"/>
        <v>n</v>
      </c>
      <c r="N187" s="12" t="str">
        <f t="shared" si="54"/>
        <v>n</v>
      </c>
      <c r="O187" s="12" t="str">
        <f t="shared" si="55"/>
        <v>n</v>
      </c>
      <c r="P187" s="12" t="str">
        <f t="shared" si="56"/>
        <v>n</v>
      </c>
      <c r="Q187" s="12" t="str">
        <f t="shared" si="57"/>
        <v>n</v>
      </c>
      <c r="R187" s="12" t="str">
        <f t="shared" si="58"/>
        <v>n</v>
      </c>
      <c r="S187" s="15">
        <v>90</v>
      </c>
      <c r="T187" s="16">
        <v>90</v>
      </c>
      <c r="U187" s="16" t="b">
        <f t="shared" si="8"/>
        <v>1</v>
      </c>
      <c r="V187" s="15" t="s">
        <v>1066</v>
      </c>
      <c r="W187" s="12" t="str">
        <f t="shared" si="59"/>
        <v>n</v>
      </c>
      <c r="X187" s="12" t="str">
        <f t="shared" si="60"/>
        <v>y</v>
      </c>
      <c r="Y187" s="12" t="str">
        <f t="shared" si="61"/>
        <v>n</v>
      </c>
      <c r="Z187" s="12" t="str">
        <f t="shared" si="62"/>
        <v>n</v>
      </c>
      <c r="AA187" s="12" t="str">
        <f t="shared" si="63"/>
        <v>n</v>
      </c>
      <c r="AB187" s="12" t="str">
        <f t="shared" si="64"/>
        <v>n</v>
      </c>
      <c r="AC187" s="12" t="str">
        <f t="shared" si="65"/>
        <v>n</v>
      </c>
      <c r="AD187" s="12" t="str">
        <f t="shared" si="66"/>
        <v>n</v>
      </c>
      <c r="AE187" s="15">
        <v>40</v>
      </c>
      <c r="AF187" s="16">
        <v>40</v>
      </c>
      <c r="AG187" s="16">
        <v>-1</v>
      </c>
      <c r="AH187" s="16" t="b">
        <f t="shared" si="17"/>
        <v>1</v>
      </c>
      <c r="AI187" s="15" t="s">
        <v>1067</v>
      </c>
      <c r="AJ187" s="12" t="str">
        <f t="shared" si="67"/>
        <v>n</v>
      </c>
      <c r="AK187" s="12" t="str">
        <f t="shared" si="68"/>
        <v>n</v>
      </c>
      <c r="AL187" s="12" t="str">
        <f t="shared" si="69"/>
        <v>y</v>
      </c>
      <c r="AM187" s="12" t="str">
        <f t="shared" si="70"/>
        <v>n</v>
      </c>
      <c r="AN187" s="12" t="str">
        <f t="shared" si="73"/>
        <v>n</v>
      </c>
      <c r="AO187" s="12" t="str">
        <f t="shared" si="74"/>
        <v>n</v>
      </c>
      <c r="AP187" s="12" t="str">
        <f t="shared" si="71"/>
        <v>n</v>
      </c>
      <c r="AQ187" s="12" t="str">
        <f t="shared" si="72"/>
        <v>n</v>
      </c>
      <c r="AR187" s="15">
        <v>0</v>
      </c>
      <c r="AS187" s="16">
        <v>0</v>
      </c>
      <c r="AT187" s="16" t="b">
        <f t="shared" si="24"/>
        <v>1</v>
      </c>
      <c r="AU187" s="12"/>
    </row>
    <row r="188" spans="1:47" ht="15.75" customHeight="1" x14ac:dyDescent="0.3">
      <c r="A188" s="12" t="s">
        <v>905</v>
      </c>
      <c r="B188" s="12" t="s">
        <v>505</v>
      </c>
      <c r="C188" s="17">
        <v>44004</v>
      </c>
      <c r="D188" s="12">
        <v>2020</v>
      </c>
      <c r="E188" s="12" t="s">
        <v>19</v>
      </c>
      <c r="F188" s="12" t="s">
        <v>957</v>
      </c>
      <c r="G188" s="18">
        <v>0.52013888888888882</v>
      </c>
      <c r="H188" s="18">
        <v>0.59722222222222221</v>
      </c>
      <c r="I188" s="19">
        <v>335</v>
      </c>
      <c r="J188" s="15" t="s">
        <v>1066</v>
      </c>
      <c r="K188" s="12" t="str">
        <f t="shared" si="51"/>
        <v>n</v>
      </c>
      <c r="L188" s="12" t="str">
        <f t="shared" si="52"/>
        <v>y</v>
      </c>
      <c r="M188" s="12" t="str">
        <f t="shared" si="53"/>
        <v>n</v>
      </c>
      <c r="N188" s="12" t="str">
        <f t="shared" si="54"/>
        <v>n</v>
      </c>
      <c r="O188" s="12" t="str">
        <f t="shared" si="55"/>
        <v>n</v>
      </c>
      <c r="P188" s="12" t="str">
        <f t="shared" si="56"/>
        <v>n</v>
      </c>
      <c r="Q188" s="12" t="str">
        <f t="shared" si="57"/>
        <v>n</v>
      </c>
      <c r="R188" s="12" t="str">
        <f t="shared" si="58"/>
        <v>n</v>
      </c>
      <c r="S188" s="15">
        <v>85</v>
      </c>
      <c r="T188" s="16">
        <v>85</v>
      </c>
      <c r="U188" s="16" t="b">
        <f t="shared" si="8"/>
        <v>1</v>
      </c>
      <c r="V188" s="15" t="s">
        <v>1066</v>
      </c>
      <c r="W188" s="12" t="str">
        <f t="shared" si="59"/>
        <v>n</v>
      </c>
      <c r="X188" s="12" t="str">
        <f t="shared" si="60"/>
        <v>y</v>
      </c>
      <c r="Y188" s="12" t="str">
        <f t="shared" si="61"/>
        <v>n</v>
      </c>
      <c r="Z188" s="12" t="str">
        <f t="shared" si="62"/>
        <v>n</v>
      </c>
      <c r="AA188" s="12" t="str">
        <f t="shared" si="63"/>
        <v>n</v>
      </c>
      <c r="AB188" s="12" t="str">
        <f t="shared" si="64"/>
        <v>n</v>
      </c>
      <c r="AC188" s="12" t="str">
        <f t="shared" si="65"/>
        <v>n</v>
      </c>
      <c r="AD188" s="12" t="str">
        <f t="shared" si="66"/>
        <v>n</v>
      </c>
      <c r="AE188" s="15">
        <v>50</v>
      </c>
      <c r="AF188" s="16">
        <v>50</v>
      </c>
      <c r="AG188" s="16">
        <v>-1</v>
      </c>
      <c r="AH188" s="16" t="b">
        <f t="shared" si="17"/>
        <v>1</v>
      </c>
      <c r="AI188" s="15" t="s">
        <v>1067</v>
      </c>
      <c r="AJ188" s="12" t="str">
        <f t="shared" si="67"/>
        <v>n</v>
      </c>
      <c r="AK188" s="12" t="str">
        <f t="shared" si="68"/>
        <v>n</v>
      </c>
      <c r="AL188" s="12" t="str">
        <f t="shared" si="69"/>
        <v>y</v>
      </c>
      <c r="AM188" s="12" t="str">
        <f t="shared" si="70"/>
        <v>n</v>
      </c>
      <c r="AN188" s="12" t="str">
        <f t="shared" si="73"/>
        <v>n</v>
      </c>
      <c r="AO188" s="12" t="str">
        <f t="shared" si="74"/>
        <v>n</v>
      </c>
      <c r="AP188" s="12" t="str">
        <f t="shared" si="71"/>
        <v>n</v>
      </c>
      <c r="AQ188" s="12" t="str">
        <f t="shared" si="72"/>
        <v>n</v>
      </c>
      <c r="AR188" s="15">
        <v>0</v>
      </c>
      <c r="AS188" s="16">
        <v>0</v>
      </c>
      <c r="AT188" s="16" t="b">
        <f t="shared" si="24"/>
        <v>1</v>
      </c>
      <c r="AU188" s="12"/>
    </row>
    <row r="189" spans="1:47" ht="15.75" customHeight="1" x14ac:dyDescent="0.3">
      <c r="A189" s="12" t="s">
        <v>905</v>
      </c>
      <c r="B189" s="12" t="s">
        <v>505</v>
      </c>
      <c r="C189" s="17">
        <v>44004</v>
      </c>
      <c r="D189" s="12">
        <v>2020</v>
      </c>
      <c r="E189" s="12" t="s">
        <v>19</v>
      </c>
      <c r="F189" s="12" t="s">
        <v>959</v>
      </c>
      <c r="G189" s="18">
        <v>0.52013888888888882</v>
      </c>
      <c r="H189" s="18">
        <v>0.59722222222222221</v>
      </c>
      <c r="I189" s="19">
        <v>334</v>
      </c>
      <c r="J189" s="15" t="s">
        <v>1066</v>
      </c>
      <c r="K189" s="12" t="str">
        <f t="shared" si="51"/>
        <v>n</v>
      </c>
      <c r="L189" s="12" t="str">
        <f t="shared" si="52"/>
        <v>y</v>
      </c>
      <c r="M189" s="12" t="str">
        <f t="shared" si="53"/>
        <v>n</v>
      </c>
      <c r="N189" s="12" t="str">
        <f t="shared" si="54"/>
        <v>n</v>
      </c>
      <c r="O189" s="12" t="str">
        <f t="shared" si="55"/>
        <v>n</v>
      </c>
      <c r="P189" s="12" t="str">
        <f t="shared" si="56"/>
        <v>n</v>
      </c>
      <c r="Q189" s="12" t="str">
        <f t="shared" si="57"/>
        <v>n</v>
      </c>
      <c r="R189" s="12" t="str">
        <f t="shared" si="58"/>
        <v>n</v>
      </c>
      <c r="S189" s="15">
        <v>90</v>
      </c>
      <c r="T189" s="16">
        <v>90</v>
      </c>
      <c r="U189" s="16" t="b">
        <f t="shared" si="8"/>
        <v>1</v>
      </c>
      <c r="V189" s="15" t="s">
        <v>1066</v>
      </c>
      <c r="W189" s="12" t="str">
        <f t="shared" si="59"/>
        <v>n</v>
      </c>
      <c r="X189" s="12" t="str">
        <f t="shared" si="60"/>
        <v>y</v>
      </c>
      <c r="Y189" s="12" t="str">
        <f t="shared" si="61"/>
        <v>n</v>
      </c>
      <c r="Z189" s="12" t="str">
        <f t="shared" si="62"/>
        <v>n</v>
      </c>
      <c r="AA189" s="12" t="str">
        <f t="shared" si="63"/>
        <v>n</v>
      </c>
      <c r="AB189" s="12" t="str">
        <f t="shared" si="64"/>
        <v>n</v>
      </c>
      <c r="AC189" s="12" t="str">
        <f t="shared" si="65"/>
        <v>n</v>
      </c>
      <c r="AD189" s="12" t="str">
        <f t="shared" si="66"/>
        <v>n</v>
      </c>
      <c r="AE189" s="15">
        <v>90</v>
      </c>
      <c r="AF189" s="16">
        <v>90</v>
      </c>
      <c r="AG189" s="16">
        <v>-1</v>
      </c>
      <c r="AH189" s="16" t="b">
        <f t="shared" si="17"/>
        <v>1</v>
      </c>
      <c r="AI189" s="15" t="s">
        <v>1067</v>
      </c>
      <c r="AJ189" s="12" t="str">
        <f t="shared" si="67"/>
        <v>n</v>
      </c>
      <c r="AK189" s="12" t="str">
        <f t="shared" si="68"/>
        <v>n</v>
      </c>
      <c r="AL189" s="12" t="str">
        <f t="shared" si="69"/>
        <v>y</v>
      </c>
      <c r="AM189" s="12" t="str">
        <f t="shared" si="70"/>
        <v>n</v>
      </c>
      <c r="AN189" s="12" t="str">
        <f t="shared" si="73"/>
        <v>n</v>
      </c>
      <c r="AO189" s="12" t="str">
        <f t="shared" si="74"/>
        <v>n</v>
      </c>
      <c r="AP189" s="12" t="str">
        <f t="shared" si="71"/>
        <v>n</v>
      </c>
      <c r="AQ189" s="12" t="str">
        <f t="shared" si="72"/>
        <v>n</v>
      </c>
      <c r="AR189" s="15">
        <v>0</v>
      </c>
      <c r="AS189" s="16">
        <v>0</v>
      </c>
      <c r="AT189" s="16" t="b">
        <f t="shared" si="24"/>
        <v>1</v>
      </c>
      <c r="AU189" s="12" t="s">
        <v>1033</v>
      </c>
    </row>
    <row r="190" spans="1:47" ht="15.75" customHeight="1" x14ac:dyDescent="0.3">
      <c r="A190" s="12" t="s">
        <v>905</v>
      </c>
      <c r="B190" s="12" t="s">
        <v>505</v>
      </c>
      <c r="C190" s="17">
        <v>44004</v>
      </c>
      <c r="D190" s="12">
        <v>2020</v>
      </c>
      <c r="E190" s="12" t="s">
        <v>19</v>
      </c>
      <c r="F190" s="12" t="s">
        <v>962</v>
      </c>
      <c r="G190" s="18">
        <v>0.52013888888888882</v>
      </c>
      <c r="H190" s="18">
        <v>0.59722222222222221</v>
      </c>
      <c r="I190" s="19">
        <v>333</v>
      </c>
      <c r="J190" s="15" t="s">
        <v>1066</v>
      </c>
      <c r="K190" s="12" t="str">
        <f t="shared" si="51"/>
        <v>n</v>
      </c>
      <c r="L190" s="12" t="str">
        <f t="shared" si="52"/>
        <v>y</v>
      </c>
      <c r="M190" s="12" t="str">
        <f t="shared" si="53"/>
        <v>n</v>
      </c>
      <c r="N190" s="12" t="str">
        <f t="shared" si="54"/>
        <v>n</v>
      </c>
      <c r="O190" s="12" t="str">
        <f t="shared" si="55"/>
        <v>n</v>
      </c>
      <c r="P190" s="12" t="str">
        <f t="shared" si="56"/>
        <v>n</v>
      </c>
      <c r="Q190" s="12" t="str">
        <f t="shared" si="57"/>
        <v>n</v>
      </c>
      <c r="R190" s="12" t="str">
        <f t="shared" si="58"/>
        <v>n</v>
      </c>
      <c r="S190" s="15">
        <v>90</v>
      </c>
      <c r="T190" s="16">
        <v>90</v>
      </c>
      <c r="U190" s="16" t="b">
        <f t="shared" si="8"/>
        <v>1</v>
      </c>
      <c r="V190" s="15" t="s">
        <v>1066</v>
      </c>
      <c r="W190" s="12" t="str">
        <f t="shared" si="59"/>
        <v>n</v>
      </c>
      <c r="X190" s="12" t="str">
        <f t="shared" si="60"/>
        <v>y</v>
      </c>
      <c r="Y190" s="12" t="str">
        <f t="shared" si="61"/>
        <v>n</v>
      </c>
      <c r="Z190" s="12" t="str">
        <f t="shared" si="62"/>
        <v>n</v>
      </c>
      <c r="AA190" s="12" t="str">
        <f t="shared" si="63"/>
        <v>n</v>
      </c>
      <c r="AB190" s="12" t="str">
        <f t="shared" si="64"/>
        <v>n</v>
      </c>
      <c r="AC190" s="12" t="str">
        <f t="shared" si="65"/>
        <v>n</v>
      </c>
      <c r="AD190" s="12" t="str">
        <f t="shared" si="66"/>
        <v>n</v>
      </c>
      <c r="AE190" s="15">
        <v>15</v>
      </c>
      <c r="AF190" s="16">
        <v>15</v>
      </c>
      <c r="AG190" s="16">
        <v>-1</v>
      </c>
      <c r="AH190" s="16" t="b">
        <f t="shared" si="17"/>
        <v>1</v>
      </c>
      <c r="AI190" s="15" t="s">
        <v>1067</v>
      </c>
      <c r="AJ190" s="12" t="str">
        <f t="shared" si="67"/>
        <v>n</v>
      </c>
      <c r="AK190" s="12" t="str">
        <f t="shared" si="68"/>
        <v>n</v>
      </c>
      <c r="AL190" s="12" t="str">
        <f t="shared" si="69"/>
        <v>y</v>
      </c>
      <c r="AM190" s="12" t="str">
        <f t="shared" si="70"/>
        <v>n</v>
      </c>
      <c r="AN190" s="12" t="str">
        <f t="shared" si="73"/>
        <v>n</v>
      </c>
      <c r="AO190" s="12" t="str">
        <f t="shared" si="74"/>
        <v>n</v>
      </c>
      <c r="AP190" s="12" t="str">
        <f t="shared" si="71"/>
        <v>n</v>
      </c>
      <c r="AQ190" s="12" t="str">
        <f t="shared" si="72"/>
        <v>n</v>
      </c>
      <c r="AR190" s="15">
        <v>0</v>
      </c>
      <c r="AS190" s="16">
        <v>0</v>
      </c>
      <c r="AT190" s="16" t="b">
        <f t="shared" si="24"/>
        <v>1</v>
      </c>
      <c r="AU190" s="12"/>
    </row>
    <row r="191" spans="1:47" ht="15.75" customHeight="1" x14ac:dyDescent="0.3">
      <c r="A191" s="12" t="s">
        <v>905</v>
      </c>
      <c r="B191" s="12" t="s">
        <v>505</v>
      </c>
      <c r="C191" s="17">
        <v>44004</v>
      </c>
      <c r="D191" s="12">
        <v>2020</v>
      </c>
      <c r="E191" s="12" t="s">
        <v>19</v>
      </c>
      <c r="F191" s="12" t="s">
        <v>964</v>
      </c>
      <c r="G191" s="18">
        <v>0.52013888888888882</v>
      </c>
      <c r="H191" s="18">
        <v>0.59722222222222221</v>
      </c>
      <c r="I191" s="19">
        <v>332</v>
      </c>
      <c r="J191" s="15" t="s">
        <v>1066</v>
      </c>
      <c r="K191" s="12" t="str">
        <f t="shared" si="51"/>
        <v>n</v>
      </c>
      <c r="L191" s="12" t="str">
        <f t="shared" si="52"/>
        <v>y</v>
      </c>
      <c r="M191" s="12" t="str">
        <f t="shared" si="53"/>
        <v>n</v>
      </c>
      <c r="N191" s="12" t="str">
        <f t="shared" si="54"/>
        <v>n</v>
      </c>
      <c r="O191" s="12" t="str">
        <f t="shared" si="55"/>
        <v>n</v>
      </c>
      <c r="P191" s="12" t="str">
        <f t="shared" si="56"/>
        <v>n</v>
      </c>
      <c r="Q191" s="12" t="str">
        <f t="shared" si="57"/>
        <v>n</v>
      </c>
      <c r="R191" s="12" t="str">
        <f t="shared" si="58"/>
        <v>n</v>
      </c>
      <c r="S191" s="15">
        <v>80</v>
      </c>
      <c r="T191" s="16">
        <v>80</v>
      </c>
      <c r="U191" s="16" t="b">
        <f t="shared" si="8"/>
        <v>1</v>
      </c>
      <c r="V191" s="15" t="s">
        <v>1066</v>
      </c>
      <c r="W191" s="12" t="str">
        <f t="shared" si="59"/>
        <v>n</v>
      </c>
      <c r="X191" s="12" t="str">
        <f t="shared" si="60"/>
        <v>y</v>
      </c>
      <c r="Y191" s="12" t="str">
        <f t="shared" si="61"/>
        <v>n</v>
      </c>
      <c r="Z191" s="12" t="str">
        <f t="shared" si="62"/>
        <v>n</v>
      </c>
      <c r="AA191" s="12" t="str">
        <f t="shared" si="63"/>
        <v>n</v>
      </c>
      <c r="AB191" s="12" t="str">
        <f t="shared" si="64"/>
        <v>n</v>
      </c>
      <c r="AC191" s="12" t="str">
        <f t="shared" si="65"/>
        <v>n</v>
      </c>
      <c r="AD191" s="12" t="str">
        <f t="shared" si="66"/>
        <v>n</v>
      </c>
      <c r="AE191" s="15">
        <v>35</v>
      </c>
      <c r="AF191" s="16">
        <v>35</v>
      </c>
      <c r="AG191" s="16">
        <v>-1</v>
      </c>
      <c r="AH191" s="16" t="b">
        <f t="shared" si="17"/>
        <v>1</v>
      </c>
      <c r="AI191" s="15" t="s">
        <v>1067</v>
      </c>
      <c r="AJ191" s="12" t="str">
        <f t="shared" si="67"/>
        <v>n</v>
      </c>
      <c r="AK191" s="12" t="str">
        <f t="shared" si="68"/>
        <v>n</v>
      </c>
      <c r="AL191" s="12" t="str">
        <f t="shared" si="69"/>
        <v>y</v>
      </c>
      <c r="AM191" s="12" t="str">
        <f t="shared" si="70"/>
        <v>n</v>
      </c>
      <c r="AN191" s="12" t="str">
        <f t="shared" si="73"/>
        <v>n</v>
      </c>
      <c r="AO191" s="12" t="str">
        <f t="shared" si="74"/>
        <v>n</v>
      </c>
      <c r="AP191" s="12" t="str">
        <f t="shared" si="71"/>
        <v>n</v>
      </c>
      <c r="AQ191" s="12" t="str">
        <f t="shared" si="72"/>
        <v>n</v>
      </c>
      <c r="AR191" s="15">
        <v>0</v>
      </c>
      <c r="AS191" s="16">
        <v>0</v>
      </c>
      <c r="AT191" s="16" t="b">
        <f t="shared" si="24"/>
        <v>1</v>
      </c>
      <c r="AU191" s="12"/>
    </row>
    <row r="192" spans="1:47" ht="15.75" customHeight="1" x14ac:dyDescent="0.3">
      <c r="A192" s="12" t="s">
        <v>905</v>
      </c>
      <c r="B192" s="12" t="s">
        <v>505</v>
      </c>
      <c r="C192" s="17">
        <v>44004</v>
      </c>
      <c r="D192" s="12">
        <v>2020</v>
      </c>
      <c r="E192" s="12" t="s">
        <v>19</v>
      </c>
      <c r="F192" s="12" t="s">
        <v>967</v>
      </c>
      <c r="G192" s="18">
        <v>0.52013888888888882</v>
      </c>
      <c r="H192" s="18">
        <v>0.59722222222222221</v>
      </c>
      <c r="I192" s="19">
        <v>337</v>
      </c>
      <c r="J192" s="15" t="s">
        <v>1066</v>
      </c>
      <c r="K192" s="12" t="str">
        <f t="shared" si="51"/>
        <v>n</v>
      </c>
      <c r="L192" s="12" t="str">
        <f t="shared" si="52"/>
        <v>y</v>
      </c>
      <c r="M192" s="12" t="str">
        <f t="shared" si="53"/>
        <v>n</v>
      </c>
      <c r="N192" s="12" t="str">
        <f t="shared" si="54"/>
        <v>n</v>
      </c>
      <c r="O192" s="12" t="str">
        <f t="shared" si="55"/>
        <v>n</v>
      </c>
      <c r="P192" s="12" t="str">
        <f t="shared" si="56"/>
        <v>n</v>
      </c>
      <c r="Q192" s="12" t="str">
        <f t="shared" si="57"/>
        <v>n</v>
      </c>
      <c r="R192" s="12" t="str">
        <f t="shared" si="58"/>
        <v>n</v>
      </c>
      <c r="S192" s="15">
        <v>45</v>
      </c>
      <c r="T192" s="16">
        <v>45</v>
      </c>
      <c r="U192" s="16" t="b">
        <f t="shared" si="8"/>
        <v>1</v>
      </c>
      <c r="V192" s="15" t="s">
        <v>1066</v>
      </c>
      <c r="W192" s="12" t="str">
        <f t="shared" si="59"/>
        <v>n</v>
      </c>
      <c r="X192" s="12" t="str">
        <f t="shared" si="60"/>
        <v>y</v>
      </c>
      <c r="Y192" s="12" t="str">
        <f t="shared" si="61"/>
        <v>n</v>
      </c>
      <c r="Z192" s="12" t="str">
        <f t="shared" si="62"/>
        <v>n</v>
      </c>
      <c r="AA192" s="12" t="str">
        <f t="shared" si="63"/>
        <v>n</v>
      </c>
      <c r="AB192" s="12" t="str">
        <f t="shared" si="64"/>
        <v>n</v>
      </c>
      <c r="AC192" s="12" t="str">
        <f t="shared" si="65"/>
        <v>n</v>
      </c>
      <c r="AD192" s="12" t="str">
        <f t="shared" si="66"/>
        <v>n</v>
      </c>
      <c r="AE192" s="15">
        <v>50</v>
      </c>
      <c r="AF192" s="16">
        <v>50</v>
      </c>
      <c r="AG192" s="16">
        <v>-1</v>
      </c>
      <c r="AH192" s="16" t="b">
        <f t="shared" si="17"/>
        <v>1</v>
      </c>
      <c r="AI192" s="15" t="s">
        <v>1067</v>
      </c>
      <c r="AJ192" s="12" t="str">
        <f t="shared" si="67"/>
        <v>n</v>
      </c>
      <c r="AK192" s="12" t="str">
        <f t="shared" si="68"/>
        <v>n</v>
      </c>
      <c r="AL192" s="12" t="str">
        <f t="shared" si="69"/>
        <v>y</v>
      </c>
      <c r="AM192" s="12" t="str">
        <f t="shared" si="70"/>
        <v>n</v>
      </c>
      <c r="AN192" s="12" t="str">
        <f t="shared" si="73"/>
        <v>n</v>
      </c>
      <c r="AO192" s="12" t="str">
        <f t="shared" si="74"/>
        <v>n</v>
      </c>
      <c r="AP192" s="12" t="str">
        <f t="shared" si="71"/>
        <v>n</v>
      </c>
      <c r="AQ192" s="12" t="str">
        <f t="shared" si="72"/>
        <v>n</v>
      </c>
      <c r="AR192" s="15">
        <v>0</v>
      </c>
      <c r="AS192" s="16">
        <v>0</v>
      </c>
      <c r="AT192" s="16" t="b">
        <f t="shared" si="24"/>
        <v>1</v>
      </c>
      <c r="AU192" s="12" t="s">
        <v>1037</v>
      </c>
    </row>
    <row r="193" spans="1:47" ht="15.75" customHeight="1" x14ac:dyDescent="0.3">
      <c r="A193" s="12" t="s">
        <v>905</v>
      </c>
      <c r="B193" s="12" t="s">
        <v>505</v>
      </c>
      <c r="C193" s="17">
        <v>44004</v>
      </c>
      <c r="D193" s="12">
        <v>2020</v>
      </c>
      <c r="E193" s="12" t="s">
        <v>19</v>
      </c>
      <c r="F193" s="12" t="s">
        <v>970</v>
      </c>
      <c r="G193" s="18">
        <v>0.52013888888888882</v>
      </c>
      <c r="H193" s="18">
        <v>0.59722222222222221</v>
      </c>
      <c r="I193" s="19">
        <v>338</v>
      </c>
      <c r="J193" s="15" t="s">
        <v>1066</v>
      </c>
      <c r="K193" s="12" t="str">
        <f t="shared" si="51"/>
        <v>n</v>
      </c>
      <c r="L193" s="12" t="str">
        <f t="shared" si="52"/>
        <v>y</v>
      </c>
      <c r="M193" s="12" t="str">
        <f t="shared" si="53"/>
        <v>n</v>
      </c>
      <c r="N193" s="12" t="str">
        <f t="shared" si="54"/>
        <v>n</v>
      </c>
      <c r="O193" s="12" t="str">
        <f t="shared" si="55"/>
        <v>n</v>
      </c>
      <c r="P193" s="12" t="str">
        <f t="shared" si="56"/>
        <v>n</v>
      </c>
      <c r="Q193" s="12" t="str">
        <f t="shared" si="57"/>
        <v>n</v>
      </c>
      <c r="R193" s="12" t="str">
        <f t="shared" si="58"/>
        <v>n</v>
      </c>
      <c r="S193" s="15">
        <v>60</v>
      </c>
      <c r="T193" s="16">
        <v>60</v>
      </c>
      <c r="U193" s="16" t="b">
        <f t="shared" si="8"/>
        <v>1</v>
      </c>
      <c r="V193" s="15" t="s">
        <v>1066</v>
      </c>
      <c r="W193" s="12" t="str">
        <f t="shared" si="59"/>
        <v>n</v>
      </c>
      <c r="X193" s="12" t="str">
        <f t="shared" si="60"/>
        <v>y</v>
      </c>
      <c r="Y193" s="12" t="str">
        <f t="shared" si="61"/>
        <v>n</v>
      </c>
      <c r="Z193" s="12" t="str">
        <f t="shared" si="62"/>
        <v>n</v>
      </c>
      <c r="AA193" s="12" t="str">
        <f t="shared" si="63"/>
        <v>n</v>
      </c>
      <c r="AB193" s="12" t="str">
        <f t="shared" si="64"/>
        <v>n</v>
      </c>
      <c r="AC193" s="12" t="str">
        <f t="shared" si="65"/>
        <v>n</v>
      </c>
      <c r="AD193" s="12" t="str">
        <f t="shared" si="66"/>
        <v>n</v>
      </c>
      <c r="AE193" s="15">
        <v>20</v>
      </c>
      <c r="AF193" s="16">
        <v>20</v>
      </c>
      <c r="AG193" s="16">
        <v>-1</v>
      </c>
      <c r="AH193" s="16" t="b">
        <f t="shared" si="17"/>
        <v>1</v>
      </c>
      <c r="AI193" s="15" t="s">
        <v>1067</v>
      </c>
      <c r="AJ193" s="12" t="str">
        <f t="shared" si="67"/>
        <v>n</v>
      </c>
      <c r="AK193" s="12" t="str">
        <f t="shared" si="68"/>
        <v>n</v>
      </c>
      <c r="AL193" s="12" t="str">
        <f t="shared" si="69"/>
        <v>y</v>
      </c>
      <c r="AM193" s="12" t="str">
        <f t="shared" si="70"/>
        <v>n</v>
      </c>
      <c r="AN193" s="12" t="str">
        <f t="shared" si="73"/>
        <v>n</v>
      </c>
      <c r="AO193" s="12" t="str">
        <f t="shared" si="74"/>
        <v>n</v>
      </c>
      <c r="AP193" s="12" t="str">
        <f t="shared" si="71"/>
        <v>n</v>
      </c>
      <c r="AQ193" s="12" t="str">
        <f t="shared" si="72"/>
        <v>n</v>
      </c>
      <c r="AR193" s="15">
        <v>0</v>
      </c>
      <c r="AS193" s="16">
        <v>0</v>
      </c>
      <c r="AT193" s="16" t="b">
        <f t="shared" si="24"/>
        <v>1</v>
      </c>
      <c r="AU193" s="12"/>
    </row>
    <row r="194" spans="1:47" ht="15.75" customHeight="1" x14ac:dyDescent="0.3">
      <c r="A194" s="12" t="s">
        <v>905</v>
      </c>
      <c r="B194" s="12" t="s">
        <v>505</v>
      </c>
      <c r="C194" s="17">
        <v>44004</v>
      </c>
      <c r="D194" s="12">
        <v>2020</v>
      </c>
      <c r="E194" s="12" t="s">
        <v>19</v>
      </c>
      <c r="F194" s="12" t="s">
        <v>972</v>
      </c>
      <c r="G194" s="18">
        <v>0.52013888888888882</v>
      </c>
      <c r="H194" s="18">
        <v>0.59722222222222221</v>
      </c>
      <c r="I194" s="19">
        <v>339</v>
      </c>
      <c r="J194" s="15" t="s">
        <v>1066</v>
      </c>
      <c r="K194" s="12" t="str">
        <f t="shared" ref="K194:K257" si="75">IF(AND(ISNUMBER(SEARCH("I",$J194)), S194&gt;0),"y","n")</f>
        <v>n</v>
      </c>
      <c r="L194" s="12" t="str">
        <f t="shared" ref="L194:L257" si="76">IF(AND(ISNUMBER(SEARCH("L",$J194)), S194&gt;0),"y","n")</f>
        <v>y</v>
      </c>
      <c r="M194" s="12" t="str">
        <f t="shared" ref="M194:M257" si="77">IF(AND(ISNUMBER(SEARCH("H",$J194))),"y","n")</f>
        <v>n</v>
      </c>
      <c r="N194" s="12" t="str">
        <f t="shared" ref="N194:N257" si="78">IF(AND(ISNUMBER(SEARCH("O",$J194))),"y","n")</f>
        <v>n</v>
      </c>
      <c r="O194" s="12" t="str">
        <f t="shared" ref="O194:O257" si="79">IF(AND(ISNUMBER(SEARCH("P",$J194))),"y","n")</f>
        <v>n</v>
      </c>
      <c r="P194" s="12" t="str">
        <f t="shared" ref="P194:P257" si="80">IF(AND(ISNUMBER(SEARCH("F",$J194))),"y","n")</f>
        <v>n</v>
      </c>
      <c r="Q194" s="12" t="str">
        <f t="shared" ref="Q194:Q257" si="81">IF(AND(ISNUMBER(SEARCH("R",$J194))),"y","n")</f>
        <v>n</v>
      </c>
      <c r="R194" s="12" t="str">
        <f t="shared" ref="R194:R257" si="82">IF(AND(ISNUMBER(SEARCH("D",$J194))),"y","n")</f>
        <v>n</v>
      </c>
      <c r="S194" s="15">
        <v>95</v>
      </c>
      <c r="T194" s="16">
        <v>95</v>
      </c>
      <c r="U194" s="16" t="b">
        <f t="shared" si="8"/>
        <v>1</v>
      </c>
      <c r="V194" s="15" t="s">
        <v>1066</v>
      </c>
      <c r="W194" s="12" t="str">
        <f t="shared" ref="W194:W257" si="83">IF(AND(ISNUMBER(SEARCH("I",$V194)), AE194&gt;0),"y","n")</f>
        <v>n</v>
      </c>
      <c r="X194" s="12" t="str">
        <f t="shared" ref="X194:X257" si="84">IF(AND(ISNUMBER(SEARCH("L",$V194)), AE194&gt;0),"y","n")</f>
        <v>y</v>
      </c>
      <c r="Y194" s="12" t="str">
        <f t="shared" ref="Y194:Y257" si="85">IF(AND(ISNUMBER(SEARCH("H",$V194))),"y","n")</f>
        <v>n</v>
      </c>
      <c r="Z194" s="12" t="str">
        <f t="shared" ref="Z194:Z257" si="86">IF(AND(ISNUMBER(SEARCH("O",$V194))),"y","n")</f>
        <v>n</v>
      </c>
      <c r="AA194" s="12" t="str">
        <f t="shared" ref="AA194:AA257" si="87">IF(AND(ISNUMBER(SEARCH("P",$V194))),"y","n")</f>
        <v>n</v>
      </c>
      <c r="AB194" s="12" t="str">
        <f t="shared" ref="AB194:AB257" si="88">IF(AND(ISNUMBER(SEARCH("F",$V194))),"y","n")</f>
        <v>n</v>
      </c>
      <c r="AC194" s="12" t="str">
        <f t="shared" ref="AC194:AC257" si="89">IF(AND(ISNUMBER(SEARCH("R",$V194))),"y","n")</f>
        <v>n</v>
      </c>
      <c r="AD194" s="12" t="str">
        <f t="shared" ref="AD194:AD257" si="90">IF(AND(ISNUMBER(SEARCH("D",$V194))),"y","n")</f>
        <v>n</v>
      </c>
      <c r="AE194" s="15">
        <v>10</v>
      </c>
      <c r="AF194" s="16">
        <v>10</v>
      </c>
      <c r="AG194" s="16">
        <v>-1</v>
      </c>
      <c r="AH194" s="16" t="b">
        <f t="shared" si="17"/>
        <v>1</v>
      </c>
      <c r="AI194" s="15" t="s">
        <v>1066</v>
      </c>
      <c r="AJ194" s="12" t="str">
        <f t="shared" ref="AJ194:AJ257" si="91">IF(AND(ISNUMBER(SEARCH("I",$AI194)), AR194&gt;0),"y","n")</f>
        <v>n</v>
      </c>
      <c r="AK194" s="12" t="str">
        <f t="shared" ref="AK194:AK257" si="92">IF(AND(ISNUMBER(SEARCH("L",$AI194)), AR194&gt;0),"y","n")</f>
        <v>n</v>
      </c>
      <c r="AL194" s="12" t="str">
        <f t="shared" ref="AL194:AL257" si="93">IF(AND(ISNUMBER(SEARCH("H",$AI194))),"y","n")</f>
        <v>n</v>
      </c>
      <c r="AM194" s="12" t="str">
        <f t="shared" ref="AM194:AM257" si="94">IF(AND(ISNUMBER(SEARCH("O",$AI194))),"y","n")</f>
        <v>n</v>
      </c>
      <c r="AN194" s="12" t="str">
        <f t="shared" si="73"/>
        <v>n</v>
      </c>
      <c r="AO194" s="12" t="str">
        <f t="shared" si="74"/>
        <v>n</v>
      </c>
      <c r="AP194" s="12" t="str">
        <f t="shared" ref="AP194:AP257" si="95">IF(AND(ISNUMBER(SEARCH("R",$AI194))),"y","n")</f>
        <v>n</v>
      </c>
      <c r="AQ194" s="12" t="str">
        <f t="shared" ref="AQ194:AQ257" si="96">IF(AND(ISNUMBER(SEARCH("D",$AI194))),"y","n")</f>
        <v>n</v>
      </c>
      <c r="AR194" s="15">
        <v>0</v>
      </c>
      <c r="AS194" s="16">
        <v>0</v>
      </c>
      <c r="AT194" s="16" t="b">
        <f t="shared" si="24"/>
        <v>1</v>
      </c>
      <c r="AU194" s="12"/>
    </row>
    <row r="195" spans="1:47" ht="15.75" customHeight="1" x14ac:dyDescent="0.3">
      <c r="A195" s="12" t="s">
        <v>905</v>
      </c>
      <c r="B195" s="12" t="s">
        <v>505</v>
      </c>
      <c r="C195" s="17">
        <v>44004</v>
      </c>
      <c r="D195" s="12">
        <v>2020</v>
      </c>
      <c r="E195" s="12" t="s">
        <v>19</v>
      </c>
      <c r="F195" s="12" t="s">
        <v>975</v>
      </c>
      <c r="G195" s="18">
        <v>0.52013888888888882</v>
      </c>
      <c r="H195" s="18">
        <v>0.59722222222222221</v>
      </c>
      <c r="I195" s="19">
        <v>340</v>
      </c>
      <c r="J195" s="15" t="s">
        <v>1066</v>
      </c>
      <c r="K195" s="12" t="str">
        <f t="shared" si="75"/>
        <v>n</v>
      </c>
      <c r="L195" s="12" t="str">
        <f t="shared" si="76"/>
        <v>y</v>
      </c>
      <c r="M195" s="12" t="str">
        <f t="shared" si="77"/>
        <v>n</v>
      </c>
      <c r="N195" s="12" t="str">
        <f t="shared" si="78"/>
        <v>n</v>
      </c>
      <c r="O195" s="12" t="str">
        <f t="shared" si="79"/>
        <v>n</v>
      </c>
      <c r="P195" s="12" t="str">
        <f t="shared" si="80"/>
        <v>n</v>
      </c>
      <c r="Q195" s="12" t="str">
        <f t="shared" si="81"/>
        <v>n</v>
      </c>
      <c r="R195" s="12" t="str">
        <f t="shared" si="82"/>
        <v>n</v>
      </c>
      <c r="S195" s="15">
        <v>95</v>
      </c>
      <c r="T195" s="16">
        <v>95</v>
      </c>
      <c r="U195" s="16" t="b">
        <f t="shared" si="8"/>
        <v>1</v>
      </c>
      <c r="V195" s="15" t="s">
        <v>1066</v>
      </c>
      <c r="W195" s="12" t="str">
        <f t="shared" si="83"/>
        <v>n</v>
      </c>
      <c r="X195" s="12" t="str">
        <f t="shared" si="84"/>
        <v>y</v>
      </c>
      <c r="Y195" s="12" t="str">
        <f t="shared" si="85"/>
        <v>n</v>
      </c>
      <c r="Z195" s="12" t="str">
        <f t="shared" si="86"/>
        <v>n</v>
      </c>
      <c r="AA195" s="12" t="str">
        <f t="shared" si="87"/>
        <v>n</v>
      </c>
      <c r="AB195" s="12" t="str">
        <f t="shared" si="88"/>
        <v>n</v>
      </c>
      <c r="AC195" s="12" t="str">
        <f t="shared" si="89"/>
        <v>n</v>
      </c>
      <c r="AD195" s="12" t="str">
        <f t="shared" si="90"/>
        <v>n</v>
      </c>
      <c r="AE195" s="15">
        <v>15</v>
      </c>
      <c r="AF195" s="16">
        <v>15</v>
      </c>
      <c r="AG195" s="16">
        <v>-1</v>
      </c>
      <c r="AH195" s="16" t="b">
        <f t="shared" si="17"/>
        <v>1</v>
      </c>
      <c r="AI195" s="15" t="s">
        <v>1067</v>
      </c>
      <c r="AJ195" s="12" t="str">
        <f t="shared" si="91"/>
        <v>n</v>
      </c>
      <c r="AK195" s="12" t="str">
        <f t="shared" si="92"/>
        <v>n</v>
      </c>
      <c r="AL195" s="12" t="str">
        <f t="shared" si="93"/>
        <v>y</v>
      </c>
      <c r="AM195" s="12" t="str">
        <f t="shared" si="94"/>
        <v>n</v>
      </c>
      <c r="AN195" s="12" t="str">
        <f t="shared" ref="AN195:AN258" si="97">IF(AND(ISNUMBER(SEARCH("P",$AI195))),"y","n")</f>
        <v>n</v>
      </c>
      <c r="AO195" s="12" t="str">
        <f t="shared" ref="AO195:AO258" si="98">IF(AND(ISNUMBER(SEARCH("F",$AI195))),"y","n")</f>
        <v>n</v>
      </c>
      <c r="AP195" s="12" t="str">
        <f t="shared" si="95"/>
        <v>n</v>
      </c>
      <c r="AQ195" s="12" t="str">
        <f t="shared" si="96"/>
        <v>n</v>
      </c>
      <c r="AR195" s="15">
        <v>0</v>
      </c>
      <c r="AS195" s="16">
        <v>0</v>
      </c>
      <c r="AT195" s="16" t="b">
        <f t="shared" si="24"/>
        <v>1</v>
      </c>
      <c r="AU195" s="12"/>
    </row>
    <row r="196" spans="1:47" ht="15.75" customHeight="1" x14ac:dyDescent="0.3">
      <c r="A196" s="12" t="s">
        <v>905</v>
      </c>
      <c r="B196" s="12" t="s">
        <v>505</v>
      </c>
      <c r="C196" s="17">
        <v>44004</v>
      </c>
      <c r="D196" s="12">
        <v>2020</v>
      </c>
      <c r="E196" s="12" t="s">
        <v>19</v>
      </c>
      <c r="F196" s="12" t="s">
        <v>977</v>
      </c>
      <c r="G196" s="18">
        <v>0.52013888888888882</v>
      </c>
      <c r="H196" s="18">
        <v>0.59722222222222221</v>
      </c>
      <c r="I196" s="19">
        <v>341</v>
      </c>
      <c r="J196" s="15" t="s">
        <v>1066</v>
      </c>
      <c r="K196" s="12" t="str">
        <f t="shared" si="75"/>
        <v>n</v>
      </c>
      <c r="L196" s="12" t="str">
        <f t="shared" si="76"/>
        <v>y</v>
      </c>
      <c r="M196" s="12" t="str">
        <f t="shared" si="77"/>
        <v>n</v>
      </c>
      <c r="N196" s="12" t="str">
        <f t="shared" si="78"/>
        <v>n</v>
      </c>
      <c r="O196" s="12" t="str">
        <f t="shared" si="79"/>
        <v>n</v>
      </c>
      <c r="P196" s="12" t="str">
        <f t="shared" si="80"/>
        <v>n</v>
      </c>
      <c r="Q196" s="12" t="str">
        <f t="shared" si="81"/>
        <v>n</v>
      </c>
      <c r="R196" s="12" t="str">
        <f t="shared" si="82"/>
        <v>n</v>
      </c>
      <c r="S196" s="15">
        <v>90</v>
      </c>
      <c r="T196" s="16">
        <v>90</v>
      </c>
      <c r="U196" s="16" t="b">
        <f t="shared" si="8"/>
        <v>1</v>
      </c>
      <c r="V196" s="15" t="s">
        <v>1066</v>
      </c>
      <c r="W196" s="12" t="str">
        <f t="shared" si="83"/>
        <v>n</v>
      </c>
      <c r="X196" s="12" t="str">
        <f t="shared" si="84"/>
        <v>y</v>
      </c>
      <c r="Y196" s="12" t="str">
        <f t="shared" si="85"/>
        <v>n</v>
      </c>
      <c r="Z196" s="12" t="str">
        <f t="shared" si="86"/>
        <v>n</v>
      </c>
      <c r="AA196" s="12" t="str">
        <f t="shared" si="87"/>
        <v>n</v>
      </c>
      <c r="AB196" s="12" t="str">
        <f t="shared" si="88"/>
        <v>n</v>
      </c>
      <c r="AC196" s="12" t="str">
        <f t="shared" si="89"/>
        <v>n</v>
      </c>
      <c r="AD196" s="12" t="str">
        <f t="shared" si="90"/>
        <v>n</v>
      </c>
      <c r="AE196" s="15">
        <v>45</v>
      </c>
      <c r="AF196" s="16">
        <v>45</v>
      </c>
      <c r="AG196" s="16">
        <v>-1</v>
      </c>
      <c r="AH196" s="16" t="b">
        <f t="shared" si="17"/>
        <v>1</v>
      </c>
      <c r="AI196" s="15" t="s">
        <v>1067</v>
      </c>
      <c r="AJ196" s="12" t="str">
        <f t="shared" si="91"/>
        <v>n</v>
      </c>
      <c r="AK196" s="12" t="str">
        <f t="shared" si="92"/>
        <v>n</v>
      </c>
      <c r="AL196" s="12" t="str">
        <f t="shared" si="93"/>
        <v>y</v>
      </c>
      <c r="AM196" s="12" t="str">
        <f t="shared" si="94"/>
        <v>n</v>
      </c>
      <c r="AN196" s="12" t="str">
        <f t="shared" si="97"/>
        <v>n</v>
      </c>
      <c r="AO196" s="12" t="str">
        <f t="shared" si="98"/>
        <v>n</v>
      </c>
      <c r="AP196" s="12" t="str">
        <f t="shared" si="95"/>
        <v>n</v>
      </c>
      <c r="AQ196" s="12" t="str">
        <f t="shared" si="96"/>
        <v>n</v>
      </c>
      <c r="AR196" s="15">
        <v>0</v>
      </c>
      <c r="AS196" s="16">
        <v>0</v>
      </c>
      <c r="AT196" s="16" t="b">
        <f t="shared" si="24"/>
        <v>1</v>
      </c>
      <c r="AU196" s="12"/>
    </row>
    <row r="197" spans="1:47" ht="15.75" customHeight="1" x14ac:dyDescent="0.3">
      <c r="A197" s="12" t="s">
        <v>905</v>
      </c>
      <c r="B197" s="12" t="s">
        <v>505</v>
      </c>
      <c r="C197" s="17">
        <v>44004</v>
      </c>
      <c r="D197" s="12">
        <v>2020</v>
      </c>
      <c r="E197" s="12" t="s">
        <v>19</v>
      </c>
      <c r="F197" s="12" t="s">
        <v>979</v>
      </c>
      <c r="G197" s="18">
        <v>0.52013888888888882</v>
      </c>
      <c r="H197" s="18">
        <v>0.59722222222222221</v>
      </c>
      <c r="I197" s="19">
        <v>342</v>
      </c>
      <c r="J197" s="15" t="s">
        <v>1066</v>
      </c>
      <c r="K197" s="12" t="str">
        <f t="shared" si="75"/>
        <v>n</v>
      </c>
      <c r="L197" s="12" t="str">
        <f t="shared" si="76"/>
        <v>y</v>
      </c>
      <c r="M197" s="12" t="str">
        <f t="shared" si="77"/>
        <v>n</v>
      </c>
      <c r="N197" s="12" t="str">
        <f t="shared" si="78"/>
        <v>n</v>
      </c>
      <c r="O197" s="12" t="str">
        <f t="shared" si="79"/>
        <v>n</v>
      </c>
      <c r="P197" s="12" t="str">
        <f t="shared" si="80"/>
        <v>n</v>
      </c>
      <c r="Q197" s="12" t="str">
        <f t="shared" si="81"/>
        <v>n</v>
      </c>
      <c r="R197" s="12" t="str">
        <f t="shared" si="82"/>
        <v>n</v>
      </c>
      <c r="S197" s="15">
        <v>80</v>
      </c>
      <c r="T197" s="16">
        <v>80</v>
      </c>
      <c r="U197" s="16" t="b">
        <f t="shared" si="8"/>
        <v>1</v>
      </c>
      <c r="V197" s="15" t="s">
        <v>1066</v>
      </c>
      <c r="W197" s="12" t="str">
        <f t="shared" si="83"/>
        <v>n</v>
      </c>
      <c r="X197" s="12" t="str">
        <f t="shared" si="84"/>
        <v>y</v>
      </c>
      <c r="Y197" s="12" t="str">
        <f t="shared" si="85"/>
        <v>n</v>
      </c>
      <c r="Z197" s="12" t="str">
        <f t="shared" si="86"/>
        <v>n</v>
      </c>
      <c r="AA197" s="12" t="str">
        <f t="shared" si="87"/>
        <v>n</v>
      </c>
      <c r="AB197" s="12" t="str">
        <f t="shared" si="88"/>
        <v>n</v>
      </c>
      <c r="AC197" s="12" t="str">
        <f t="shared" si="89"/>
        <v>n</v>
      </c>
      <c r="AD197" s="12" t="str">
        <f t="shared" si="90"/>
        <v>n</v>
      </c>
      <c r="AE197" s="15">
        <v>60</v>
      </c>
      <c r="AF197" s="16">
        <v>60</v>
      </c>
      <c r="AG197" s="16">
        <v>-1</v>
      </c>
      <c r="AH197" s="16" t="b">
        <f t="shared" si="17"/>
        <v>1</v>
      </c>
      <c r="AI197" s="15" t="s">
        <v>1067</v>
      </c>
      <c r="AJ197" s="12" t="str">
        <f t="shared" si="91"/>
        <v>n</v>
      </c>
      <c r="AK197" s="12" t="str">
        <f t="shared" si="92"/>
        <v>y</v>
      </c>
      <c r="AL197" s="12" t="str">
        <f t="shared" si="93"/>
        <v>y</v>
      </c>
      <c r="AM197" s="12" t="str">
        <f t="shared" si="94"/>
        <v>n</v>
      </c>
      <c r="AN197" s="12" t="str">
        <f t="shared" si="97"/>
        <v>n</v>
      </c>
      <c r="AO197" s="12" t="str">
        <f t="shared" si="98"/>
        <v>n</v>
      </c>
      <c r="AP197" s="12" t="str">
        <f t="shared" si="95"/>
        <v>n</v>
      </c>
      <c r="AQ197" s="12" t="str">
        <f t="shared" si="96"/>
        <v>n</v>
      </c>
      <c r="AR197" s="15">
        <v>5</v>
      </c>
      <c r="AS197" s="16">
        <v>5</v>
      </c>
      <c r="AT197" s="16" t="b">
        <f t="shared" si="24"/>
        <v>1</v>
      </c>
      <c r="AU197" s="12"/>
    </row>
    <row r="198" spans="1:47" ht="15.75" customHeight="1" x14ac:dyDescent="0.3">
      <c r="A198" s="12" t="s">
        <v>905</v>
      </c>
      <c r="B198" s="12" t="s">
        <v>505</v>
      </c>
      <c r="C198" s="17">
        <v>44004</v>
      </c>
      <c r="D198" s="12">
        <v>2020</v>
      </c>
      <c r="E198" s="12" t="s">
        <v>19</v>
      </c>
      <c r="F198" s="12" t="s">
        <v>981</v>
      </c>
      <c r="G198" s="18">
        <v>0.52013888888888882</v>
      </c>
      <c r="H198" s="18">
        <v>0.59722222222222221</v>
      </c>
      <c r="I198" s="19">
        <v>347</v>
      </c>
      <c r="J198" s="15" t="s">
        <v>1066</v>
      </c>
      <c r="K198" s="12" t="str">
        <f t="shared" si="75"/>
        <v>n</v>
      </c>
      <c r="L198" s="12" t="str">
        <f t="shared" si="76"/>
        <v>y</v>
      </c>
      <c r="M198" s="12" t="str">
        <f t="shared" si="77"/>
        <v>n</v>
      </c>
      <c r="N198" s="12" t="str">
        <f t="shared" si="78"/>
        <v>n</v>
      </c>
      <c r="O198" s="12" t="str">
        <f t="shared" si="79"/>
        <v>n</v>
      </c>
      <c r="P198" s="12" t="str">
        <f t="shared" si="80"/>
        <v>n</v>
      </c>
      <c r="Q198" s="12" t="str">
        <f t="shared" si="81"/>
        <v>n</v>
      </c>
      <c r="R198" s="12" t="str">
        <f t="shared" si="82"/>
        <v>n</v>
      </c>
      <c r="S198" s="15">
        <v>90</v>
      </c>
      <c r="T198" s="16">
        <v>90</v>
      </c>
      <c r="U198" s="16" t="b">
        <f t="shared" si="8"/>
        <v>1</v>
      </c>
      <c r="V198" s="15" t="s">
        <v>1066</v>
      </c>
      <c r="W198" s="12" t="str">
        <f t="shared" si="83"/>
        <v>n</v>
      </c>
      <c r="X198" s="12" t="str">
        <f t="shared" si="84"/>
        <v>y</v>
      </c>
      <c r="Y198" s="12" t="str">
        <f t="shared" si="85"/>
        <v>n</v>
      </c>
      <c r="Z198" s="12" t="str">
        <f t="shared" si="86"/>
        <v>n</v>
      </c>
      <c r="AA198" s="12" t="str">
        <f t="shared" si="87"/>
        <v>n</v>
      </c>
      <c r="AB198" s="12" t="str">
        <f t="shared" si="88"/>
        <v>n</v>
      </c>
      <c r="AC198" s="12" t="str">
        <f t="shared" si="89"/>
        <v>n</v>
      </c>
      <c r="AD198" s="12" t="str">
        <f t="shared" si="90"/>
        <v>n</v>
      </c>
      <c r="AE198" s="15">
        <v>85</v>
      </c>
      <c r="AF198" s="16">
        <v>85</v>
      </c>
      <c r="AG198" s="16">
        <v>-1</v>
      </c>
      <c r="AH198" s="16" t="b">
        <f t="shared" si="17"/>
        <v>1</v>
      </c>
      <c r="AI198" s="15" t="s">
        <v>1067</v>
      </c>
      <c r="AJ198" s="12" t="str">
        <f t="shared" si="91"/>
        <v>n</v>
      </c>
      <c r="AK198" s="12" t="str">
        <f t="shared" si="92"/>
        <v>n</v>
      </c>
      <c r="AL198" s="12" t="str">
        <f t="shared" si="93"/>
        <v>y</v>
      </c>
      <c r="AM198" s="12" t="str">
        <f t="shared" si="94"/>
        <v>n</v>
      </c>
      <c r="AN198" s="12" t="str">
        <f t="shared" si="97"/>
        <v>n</v>
      </c>
      <c r="AO198" s="12" t="str">
        <f t="shared" si="98"/>
        <v>n</v>
      </c>
      <c r="AP198" s="12" t="str">
        <f t="shared" si="95"/>
        <v>n</v>
      </c>
      <c r="AQ198" s="12" t="str">
        <f t="shared" si="96"/>
        <v>n</v>
      </c>
      <c r="AR198" s="15">
        <v>0</v>
      </c>
      <c r="AS198" s="16">
        <v>0</v>
      </c>
      <c r="AT198" s="16" t="b">
        <f t="shared" si="24"/>
        <v>1</v>
      </c>
      <c r="AU198" s="12"/>
    </row>
    <row r="199" spans="1:47" ht="15.75" customHeight="1" x14ac:dyDescent="0.3">
      <c r="A199" s="12" t="s">
        <v>905</v>
      </c>
      <c r="B199" s="12" t="s">
        <v>505</v>
      </c>
      <c r="C199" s="17">
        <v>44004</v>
      </c>
      <c r="D199" s="12">
        <v>2020</v>
      </c>
      <c r="E199" s="12" t="s">
        <v>19</v>
      </c>
      <c r="F199" s="12" t="s">
        <v>984</v>
      </c>
      <c r="G199" s="18">
        <v>0.52013888888888882</v>
      </c>
      <c r="H199" s="18">
        <v>0.59722222222222221</v>
      </c>
      <c r="I199" s="19">
        <v>346</v>
      </c>
      <c r="J199" s="15" t="s">
        <v>1066</v>
      </c>
      <c r="K199" s="12" t="str">
        <f t="shared" si="75"/>
        <v>n</v>
      </c>
      <c r="L199" s="12" t="str">
        <f t="shared" si="76"/>
        <v>y</v>
      </c>
      <c r="M199" s="12" t="str">
        <f t="shared" si="77"/>
        <v>n</v>
      </c>
      <c r="N199" s="12" t="str">
        <f t="shared" si="78"/>
        <v>n</v>
      </c>
      <c r="O199" s="12" t="str">
        <f t="shared" si="79"/>
        <v>n</v>
      </c>
      <c r="P199" s="12" t="str">
        <f t="shared" si="80"/>
        <v>n</v>
      </c>
      <c r="Q199" s="12" t="str">
        <f t="shared" si="81"/>
        <v>n</v>
      </c>
      <c r="R199" s="12" t="str">
        <f t="shared" si="82"/>
        <v>n</v>
      </c>
      <c r="S199" s="15">
        <v>98</v>
      </c>
      <c r="T199" s="16">
        <v>98</v>
      </c>
      <c r="U199" s="16" t="b">
        <f t="shared" si="8"/>
        <v>1</v>
      </c>
      <c r="V199" s="15" t="s">
        <v>1066</v>
      </c>
      <c r="W199" s="12" t="str">
        <f t="shared" si="83"/>
        <v>n</v>
      </c>
      <c r="X199" s="12" t="str">
        <f t="shared" si="84"/>
        <v>y</v>
      </c>
      <c r="Y199" s="12" t="str">
        <f t="shared" si="85"/>
        <v>n</v>
      </c>
      <c r="Z199" s="12" t="str">
        <f t="shared" si="86"/>
        <v>n</v>
      </c>
      <c r="AA199" s="12" t="str">
        <f t="shared" si="87"/>
        <v>n</v>
      </c>
      <c r="AB199" s="12" t="str">
        <f t="shared" si="88"/>
        <v>n</v>
      </c>
      <c r="AC199" s="12" t="str">
        <f t="shared" si="89"/>
        <v>n</v>
      </c>
      <c r="AD199" s="12" t="str">
        <f t="shared" si="90"/>
        <v>n</v>
      </c>
      <c r="AE199" s="15">
        <v>15</v>
      </c>
      <c r="AF199" s="16">
        <v>15</v>
      </c>
      <c r="AG199" s="16">
        <v>-1</v>
      </c>
      <c r="AH199" s="16" t="b">
        <f t="shared" si="17"/>
        <v>1</v>
      </c>
      <c r="AI199" s="15" t="s">
        <v>1067</v>
      </c>
      <c r="AJ199" s="12" t="str">
        <f t="shared" si="91"/>
        <v>n</v>
      </c>
      <c r="AK199" s="12" t="str">
        <f t="shared" si="92"/>
        <v>n</v>
      </c>
      <c r="AL199" s="12" t="str">
        <f t="shared" si="93"/>
        <v>y</v>
      </c>
      <c r="AM199" s="12" t="str">
        <f t="shared" si="94"/>
        <v>n</v>
      </c>
      <c r="AN199" s="12" t="str">
        <f t="shared" si="97"/>
        <v>n</v>
      </c>
      <c r="AO199" s="12" t="str">
        <f t="shared" si="98"/>
        <v>n</v>
      </c>
      <c r="AP199" s="12" t="str">
        <f t="shared" si="95"/>
        <v>n</v>
      </c>
      <c r="AQ199" s="12" t="str">
        <f t="shared" si="96"/>
        <v>n</v>
      </c>
      <c r="AR199" s="15">
        <v>0</v>
      </c>
      <c r="AS199" s="16">
        <v>0</v>
      </c>
      <c r="AT199" s="16" t="b">
        <f t="shared" si="24"/>
        <v>1</v>
      </c>
      <c r="AU199" s="12"/>
    </row>
    <row r="200" spans="1:47" ht="15.75" customHeight="1" x14ac:dyDescent="0.3">
      <c r="A200" s="12" t="s">
        <v>905</v>
      </c>
      <c r="B200" s="12" t="s">
        <v>505</v>
      </c>
      <c r="C200" s="17">
        <v>44004</v>
      </c>
      <c r="D200" s="12">
        <v>2020</v>
      </c>
      <c r="E200" s="12" t="s">
        <v>19</v>
      </c>
      <c r="F200" s="12" t="s">
        <v>986</v>
      </c>
      <c r="G200" s="18">
        <v>0.52013888888888882</v>
      </c>
      <c r="H200" s="18">
        <v>0.59722222222222221</v>
      </c>
      <c r="I200" s="19">
        <v>345</v>
      </c>
      <c r="J200" s="15" t="s">
        <v>1066</v>
      </c>
      <c r="K200" s="12" t="str">
        <f t="shared" si="75"/>
        <v>n</v>
      </c>
      <c r="L200" s="12" t="str">
        <f t="shared" si="76"/>
        <v>y</v>
      </c>
      <c r="M200" s="12" t="str">
        <f t="shared" si="77"/>
        <v>n</v>
      </c>
      <c r="N200" s="12" t="str">
        <f t="shared" si="78"/>
        <v>n</v>
      </c>
      <c r="O200" s="12" t="str">
        <f t="shared" si="79"/>
        <v>n</v>
      </c>
      <c r="P200" s="12" t="str">
        <f t="shared" si="80"/>
        <v>n</v>
      </c>
      <c r="Q200" s="12" t="str">
        <f t="shared" si="81"/>
        <v>n</v>
      </c>
      <c r="R200" s="12" t="str">
        <f t="shared" si="82"/>
        <v>n</v>
      </c>
      <c r="S200" s="15">
        <v>20</v>
      </c>
      <c r="T200" s="16">
        <v>20</v>
      </c>
      <c r="U200" s="16" t="b">
        <f t="shared" si="8"/>
        <v>1</v>
      </c>
      <c r="V200" s="15" t="s">
        <v>1066</v>
      </c>
      <c r="W200" s="12" t="str">
        <f t="shared" si="83"/>
        <v>n</v>
      </c>
      <c r="X200" s="12" t="str">
        <f t="shared" si="84"/>
        <v>y</v>
      </c>
      <c r="Y200" s="12" t="str">
        <f t="shared" si="85"/>
        <v>n</v>
      </c>
      <c r="Z200" s="12" t="str">
        <f t="shared" si="86"/>
        <v>n</v>
      </c>
      <c r="AA200" s="12" t="str">
        <f t="shared" si="87"/>
        <v>n</v>
      </c>
      <c r="AB200" s="12" t="str">
        <f t="shared" si="88"/>
        <v>n</v>
      </c>
      <c r="AC200" s="12" t="str">
        <f t="shared" si="89"/>
        <v>n</v>
      </c>
      <c r="AD200" s="12" t="str">
        <f t="shared" si="90"/>
        <v>n</v>
      </c>
      <c r="AE200" s="15">
        <v>10</v>
      </c>
      <c r="AF200" s="16">
        <v>10</v>
      </c>
      <c r="AG200" s="16">
        <v>-1</v>
      </c>
      <c r="AH200" s="16" t="b">
        <f t="shared" si="17"/>
        <v>1</v>
      </c>
      <c r="AI200" s="15"/>
      <c r="AJ200" s="12" t="str">
        <f t="shared" si="91"/>
        <v>n</v>
      </c>
      <c r="AK200" s="12" t="str">
        <f t="shared" si="92"/>
        <v>n</v>
      </c>
      <c r="AL200" s="12" t="str">
        <f t="shared" si="93"/>
        <v>n</v>
      </c>
      <c r="AM200" s="12" t="str">
        <f t="shared" si="94"/>
        <v>n</v>
      </c>
      <c r="AN200" s="12" t="str">
        <f t="shared" si="97"/>
        <v>n</v>
      </c>
      <c r="AO200" s="12" t="str">
        <f t="shared" si="98"/>
        <v>n</v>
      </c>
      <c r="AP200" s="12" t="str">
        <f t="shared" si="95"/>
        <v>n</v>
      </c>
      <c r="AQ200" s="12" t="str">
        <f t="shared" si="96"/>
        <v>n</v>
      </c>
      <c r="AR200" s="15"/>
      <c r="AS200" s="16"/>
      <c r="AT200" s="16" t="b">
        <f t="shared" si="24"/>
        <v>1</v>
      </c>
      <c r="AU200" s="12" t="s">
        <v>1082</v>
      </c>
    </row>
    <row r="201" spans="1:47" ht="15.75" customHeight="1" x14ac:dyDescent="0.3">
      <c r="A201" s="12" t="s">
        <v>905</v>
      </c>
      <c r="B201" s="12" t="s">
        <v>505</v>
      </c>
      <c r="C201" s="17">
        <v>44004</v>
      </c>
      <c r="D201" s="12">
        <v>2020</v>
      </c>
      <c r="E201" s="12" t="s">
        <v>19</v>
      </c>
      <c r="F201" s="12" t="s">
        <v>989</v>
      </c>
      <c r="G201" s="18">
        <v>0.52013888888888882</v>
      </c>
      <c r="H201" s="18">
        <v>0.59722222222222221</v>
      </c>
      <c r="I201" s="19">
        <v>344</v>
      </c>
      <c r="J201" s="15" t="s">
        <v>1066</v>
      </c>
      <c r="K201" s="12" t="str">
        <f t="shared" si="75"/>
        <v>n</v>
      </c>
      <c r="L201" s="12" t="str">
        <f t="shared" si="76"/>
        <v>y</v>
      </c>
      <c r="M201" s="12" t="str">
        <f t="shared" si="77"/>
        <v>n</v>
      </c>
      <c r="N201" s="12" t="str">
        <f t="shared" si="78"/>
        <v>n</v>
      </c>
      <c r="O201" s="12" t="str">
        <f t="shared" si="79"/>
        <v>n</v>
      </c>
      <c r="P201" s="12" t="str">
        <f t="shared" si="80"/>
        <v>n</v>
      </c>
      <c r="Q201" s="12" t="str">
        <f t="shared" si="81"/>
        <v>n</v>
      </c>
      <c r="R201" s="12" t="str">
        <f t="shared" si="82"/>
        <v>n</v>
      </c>
      <c r="S201" s="15">
        <v>85</v>
      </c>
      <c r="T201" s="16">
        <v>85</v>
      </c>
      <c r="U201" s="16" t="b">
        <f t="shared" si="8"/>
        <v>1</v>
      </c>
      <c r="V201" s="15" t="s">
        <v>1066</v>
      </c>
      <c r="W201" s="12" t="str">
        <f t="shared" si="83"/>
        <v>n</v>
      </c>
      <c r="X201" s="12" t="str">
        <f t="shared" si="84"/>
        <v>y</v>
      </c>
      <c r="Y201" s="12" t="str">
        <f t="shared" si="85"/>
        <v>n</v>
      </c>
      <c r="Z201" s="12" t="str">
        <f t="shared" si="86"/>
        <v>n</v>
      </c>
      <c r="AA201" s="12" t="str">
        <f t="shared" si="87"/>
        <v>n</v>
      </c>
      <c r="AB201" s="12" t="str">
        <f t="shared" si="88"/>
        <v>n</v>
      </c>
      <c r="AC201" s="12" t="str">
        <f t="shared" si="89"/>
        <v>n</v>
      </c>
      <c r="AD201" s="12" t="str">
        <f t="shared" si="90"/>
        <v>n</v>
      </c>
      <c r="AE201" s="15">
        <v>10</v>
      </c>
      <c r="AF201" s="16">
        <v>10</v>
      </c>
      <c r="AG201" s="16">
        <v>-1</v>
      </c>
      <c r="AH201" s="16" t="b">
        <f t="shared" si="17"/>
        <v>1</v>
      </c>
      <c r="AI201" s="15" t="s">
        <v>1067</v>
      </c>
      <c r="AJ201" s="12" t="str">
        <f t="shared" si="91"/>
        <v>n</v>
      </c>
      <c r="AK201" s="12" t="str">
        <f t="shared" si="92"/>
        <v>n</v>
      </c>
      <c r="AL201" s="12" t="str">
        <f t="shared" si="93"/>
        <v>y</v>
      </c>
      <c r="AM201" s="12" t="str">
        <f t="shared" si="94"/>
        <v>n</v>
      </c>
      <c r="AN201" s="12" t="str">
        <f t="shared" si="97"/>
        <v>n</v>
      </c>
      <c r="AO201" s="12" t="str">
        <f t="shared" si="98"/>
        <v>n</v>
      </c>
      <c r="AP201" s="12" t="str">
        <f t="shared" si="95"/>
        <v>n</v>
      </c>
      <c r="AQ201" s="12" t="str">
        <f t="shared" si="96"/>
        <v>n</v>
      </c>
      <c r="AR201" s="15">
        <v>0</v>
      </c>
      <c r="AS201" s="16">
        <v>0</v>
      </c>
      <c r="AT201" s="16" t="b">
        <f t="shared" si="24"/>
        <v>1</v>
      </c>
      <c r="AU201" s="12"/>
    </row>
    <row r="202" spans="1:47" ht="15.75" customHeight="1" x14ac:dyDescent="0.3">
      <c r="A202" s="12" t="s">
        <v>905</v>
      </c>
      <c r="B202" s="12" t="s">
        <v>505</v>
      </c>
      <c r="C202" s="17">
        <v>44004</v>
      </c>
      <c r="D202" s="12">
        <v>2020</v>
      </c>
      <c r="E202" s="12" t="s">
        <v>19</v>
      </c>
      <c r="F202" s="12" t="s">
        <v>991</v>
      </c>
      <c r="G202" s="18">
        <v>0.52013888888888882</v>
      </c>
      <c r="H202" s="18">
        <v>0.59722222222222221</v>
      </c>
      <c r="I202" s="19">
        <v>343</v>
      </c>
      <c r="J202" s="15" t="s">
        <v>1066</v>
      </c>
      <c r="K202" s="12" t="str">
        <f t="shared" si="75"/>
        <v>n</v>
      </c>
      <c r="L202" s="12" t="str">
        <f t="shared" si="76"/>
        <v>y</v>
      </c>
      <c r="M202" s="12" t="str">
        <f t="shared" si="77"/>
        <v>n</v>
      </c>
      <c r="N202" s="12" t="str">
        <f t="shared" si="78"/>
        <v>n</v>
      </c>
      <c r="O202" s="12" t="str">
        <f t="shared" si="79"/>
        <v>n</v>
      </c>
      <c r="P202" s="12" t="str">
        <f t="shared" si="80"/>
        <v>n</v>
      </c>
      <c r="Q202" s="12" t="str">
        <f t="shared" si="81"/>
        <v>n</v>
      </c>
      <c r="R202" s="12" t="str">
        <f t="shared" si="82"/>
        <v>n</v>
      </c>
      <c r="S202" s="15">
        <v>20</v>
      </c>
      <c r="T202" s="16">
        <v>20</v>
      </c>
      <c r="U202" s="16" t="b">
        <f t="shared" si="8"/>
        <v>1</v>
      </c>
      <c r="V202" s="15" t="s">
        <v>1066</v>
      </c>
      <c r="W202" s="12" t="str">
        <f t="shared" si="83"/>
        <v>n</v>
      </c>
      <c r="X202" s="12" t="str">
        <f t="shared" si="84"/>
        <v>y</v>
      </c>
      <c r="Y202" s="12" t="str">
        <f t="shared" si="85"/>
        <v>n</v>
      </c>
      <c r="Z202" s="12" t="str">
        <f t="shared" si="86"/>
        <v>n</v>
      </c>
      <c r="AA202" s="12" t="str">
        <f t="shared" si="87"/>
        <v>n</v>
      </c>
      <c r="AB202" s="12" t="str">
        <f t="shared" si="88"/>
        <v>n</v>
      </c>
      <c r="AC202" s="12" t="str">
        <f t="shared" si="89"/>
        <v>n</v>
      </c>
      <c r="AD202" s="12" t="str">
        <f t="shared" si="90"/>
        <v>n</v>
      </c>
      <c r="AE202" s="15">
        <v>15</v>
      </c>
      <c r="AF202" s="16">
        <v>15</v>
      </c>
      <c r="AG202" s="16">
        <v>-1</v>
      </c>
      <c r="AH202" s="16" t="b">
        <f t="shared" si="17"/>
        <v>1</v>
      </c>
      <c r="AI202" s="15" t="s">
        <v>1067</v>
      </c>
      <c r="AJ202" s="12" t="str">
        <f t="shared" si="91"/>
        <v>n</v>
      </c>
      <c r="AK202" s="12" t="str">
        <f t="shared" si="92"/>
        <v>n</v>
      </c>
      <c r="AL202" s="12" t="str">
        <f t="shared" si="93"/>
        <v>y</v>
      </c>
      <c r="AM202" s="12" t="str">
        <f t="shared" si="94"/>
        <v>n</v>
      </c>
      <c r="AN202" s="12" t="str">
        <f t="shared" si="97"/>
        <v>n</v>
      </c>
      <c r="AO202" s="12" t="str">
        <f t="shared" si="98"/>
        <v>n</v>
      </c>
      <c r="AP202" s="12" t="str">
        <f t="shared" si="95"/>
        <v>n</v>
      </c>
      <c r="AQ202" s="12" t="str">
        <f t="shared" si="96"/>
        <v>n</v>
      </c>
      <c r="AR202" s="15">
        <v>0</v>
      </c>
      <c r="AS202" s="16">
        <v>0</v>
      </c>
      <c r="AT202" s="16" t="b">
        <f t="shared" si="24"/>
        <v>1</v>
      </c>
      <c r="AU202" s="12"/>
    </row>
    <row r="203" spans="1:47" ht="15.75" customHeight="1" x14ac:dyDescent="0.3">
      <c r="A203" s="12" t="s">
        <v>905</v>
      </c>
      <c r="B203" s="12" t="s">
        <v>505</v>
      </c>
      <c r="C203" s="17">
        <v>44004</v>
      </c>
      <c r="D203" s="12">
        <v>2020</v>
      </c>
      <c r="E203" s="12" t="s">
        <v>19</v>
      </c>
      <c r="F203" s="12" t="s">
        <v>993</v>
      </c>
      <c r="G203" s="18">
        <v>0.52013888888888882</v>
      </c>
      <c r="H203" s="18">
        <v>0.59722222222222221</v>
      </c>
      <c r="I203" s="19">
        <v>348</v>
      </c>
      <c r="J203" s="15" t="s">
        <v>1066</v>
      </c>
      <c r="K203" s="12" t="str">
        <f t="shared" si="75"/>
        <v>n</v>
      </c>
      <c r="L203" s="12" t="str">
        <f t="shared" si="76"/>
        <v>n</v>
      </c>
      <c r="M203" s="12" t="str">
        <f t="shared" si="77"/>
        <v>n</v>
      </c>
      <c r="N203" s="12" t="str">
        <f t="shared" si="78"/>
        <v>n</v>
      </c>
      <c r="O203" s="12" t="str">
        <f t="shared" si="79"/>
        <v>n</v>
      </c>
      <c r="P203" s="12" t="str">
        <f t="shared" si="80"/>
        <v>n</v>
      </c>
      <c r="Q203" s="12" t="str">
        <f t="shared" si="81"/>
        <v>n</v>
      </c>
      <c r="R203" s="12" t="str">
        <f t="shared" si="82"/>
        <v>n</v>
      </c>
      <c r="S203" s="15">
        <v>0</v>
      </c>
      <c r="T203" s="16">
        <v>0</v>
      </c>
      <c r="U203" s="16" t="b">
        <f t="shared" si="8"/>
        <v>1</v>
      </c>
      <c r="V203" s="15" t="s">
        <v>1066</v>
      </c>
      <c r="W203" s="12" t="str">
        <f t="shared" si="83"/>
        <v>n</v>
      </c>
      <c r="X203" s="12" t="str">
        <f t="shared" si="84"/>
        <v>y</v>
      </c>
      <c r="Y203" s="12" t="str">
        <f t="shared" si="85"/>
        <v>n</v>
      </c>
      <c r="Z203" s="12" t="str">
        <f t="shared" si="86"/>
        <v>n</v>
      </c>
      <c r="AA203" s="12" t="str">
        <f t="shared" si="87"/>
        <v>n</v>
      </c>
      <c r="AB203" s="12" t="str">
        <f t="shared" si="88"/>
        <v>n</v>
      </c>
      <c r="AC203" s="12" t="str">
        <f t="shared" si="89"/>
        <v>n</v>
      </c>
      <c r="AD203" s="12" t="str">
        <f t="shared" si="90"/>
        <v>n</v>
      </c>
      <c r="AE203" s="15">
        <v>40</v>
      </c>
      <c r="AF203" s="16">
        <v>40</v>
      </c>
      <c r="AG203" s="16">
        <v>-1</v>
      </c>
      <c r="AH203" s="16" t="b">
        <f t="shared" si="17"/>
        <v>1</v>
      </c>
      <c r="AI203" s="15" t="s">
        <v>1067</v>
      </c>
      <c r="AJ203" s="12" t="str">
        <f t="shared" si="91"/>
        <v>n</v>
      </c>
      <c r="AK203" s="12" t="str">
        <f t="shared" si="92"/>
        <v>n</v>
      </c>
      <c r="AL203" s="12" t="str">
        <f t="shared" si="93"/>
        <v>y</v>
      </c>
      <c r="AM203" s="12" t="str">
        <f t="shared" si="94"/>
        <v>n</v>
      </c>
      <c r="AN203" s="12" t="str">
        <f t="shared" si="97"/>
        <v>n</v>
      </c>
      <c r="AO203" s="12" t="str">
        <f t="shared" si="98"/>
        <v>n</v>
      </c>
      <c r="AP203" s="12" t="str">
        <f t="shared" si="95"/>
        <v>n</v>
      </c>
      <c r="AQ203" s="12" t="str">
        <f t="shared" si="96"/>
        <v>n</v>
      </c>
      <c r="AR203" s="15">
        <v>0</v>
      </c>
      <c r="AS203" s="16">
        <v>0</v>
      </c>
      <c r="AT203" s="16" t="b">
        <f t="shared" si="24"/>
        <v>1</v>
      </c>
      <c r="AU203" s="12"/>
    </row>
    <row r="204" spans="1:47" ht="15.75" customHeight="1" x14ac:dyDescent="0.3">
      <c r="A204" s="12" t="s">
        <v>905</v>
      </c>
      <c r="B204" s="12" t="s">
        <v>505</v>
      </c>
      <c r="C204" s="17">
        <v>44004</v>
      </c>
      <c r="D204" s="12">
        <v>2020</v>
      </c>
      <c r="E204" s="12" t="s">
        <v>19</v>
      </c>
      <c r="F204" s="12" t="s">
        <v>995</v>
      </c>
      <c r="G204" s="18">
        <v>0.52013888888888882</v>
      </c>
      <c r="H204" s="18">
        <v>0.59722222222222221</v>
      </c>
      <c r="I204" s="19">
        <v>349</v>
      </c>
      <c r="J204" s="15" t="s">
        <v>1066</v>
      </c>
      <c r="K204" s="12" t="str">
        <f t="shared" si="75"/>
        <v>n</v>
      </c>
      <c r="L204" s="12" t="str">
        <f t="shared" si="76"/>
        <v>y</v>
      </c>
      <c r="M204" s="12" t="str">
        <f t="shared" si="77"/>
        <v>n</v>
      </c>
      <c r="N204" s="12" t="str">
        <f t="shared" si="78"/>
        <v>n</v>
      </c>
      <c r="O204" s="12" t="str">
        <f t="shared" si="79"/>
        <v>n</v>
      </c>
      <c r="P204" s="12" t="str">
        <f t="shared" si="80"/>
        <v>n</v>
      </c>
      <c r="Q204" s="12" t="str">
        <f t="shared" si="81"/>
        <v>n</v>
      </c>
      <c r="R204" s="12" t="str">
        <f t="shared" si="82"/>
        <v>n</v>
      </c>
      <c r="S204" s="15">
        <v>70</v>
      </c>
      <c r="T204" s="16">
        <v>70</v>
      </c>
      <c r="U204" s="16" t="b">
        <f t="shared" si="8"/>
        <v>1</v>
      </c>
      <c r="V204" s="15" t="s">
        <v>1066</v>
      </c>
      <c r="W204" s="12" t="str">
        <f t="shared" si="83"/>
        <v>n</v>
      </c>
      <c r="X204" s="12" t="str">
        <f t="shared" si="84"/>
        <v>y</v>
      </c>
      <c r="Y204" s="12" t="str">
        <f t="shared" si="85"/>
        <v>n</v>
      </c>
      <c r="Z204" s="12" t="str">
        <f t="shared" si="86"/>
        <v>n</v>
      </c>
      <c r="AA204" s="12" t="str">
        <f t="shared" si="87"/>
        <v>n</v>
      </c>
      <c r="AB204" s="12" t="str">
        <f t="shared" si="88"/>
        <v>n</v>
      </c>
      <c r="AC204" s="12" t="str">
        <f t="shared" si="89"/>
        <v>n</v>
      </c>
      <c r="AD204" s="12" t="str">
        <f t="shared" si="90"/>
        <v>n</v>
      </c>
      <c r="AE204" s="15">
        <v>30</v>
      </c>
      <c r="AF204" s="16">
        <v>30</v>
      </c>
      <c r="AG204" s="16">
        <v>-1</v>
      </c>
      <c r="AH204" s="16" t="b">
        <f t="shared" si="17"/>
        <v>1</v>
      </c>
      <c r="AI204" s="15" t="s">
        <v>1067</v>
      </c>
      <c r="AJ204" s="12" t="str">
        <f t="shared" si="91"/>
        <v>n</v>
      </c>
      <c r="AK204" s="12" t="str">
        <f t="shared" si="92"/>
        <v>n</v>
      </c>
      <c r="AL204" s="12" t="str">
        <f t="shared" si="93"/>
        <v>y</v>
      </c>
      <c r="AM204" s="12" t="str">
        <f t="shared" si="94"/>
        <v>n</v>
      </c>
      <c r="AN204" s="12" t="str">
        <f t="shared" si="97"/>
        <v>n</v>
      </c>
      <c r="AO204" s="12" t="str">
        <f t="shared" si="98"/>
        <v>n</v>
      </c>
      <c r="AP204" s="12" t="str">
        <f t="shared" si="95"/>
        <v>n</v>
      </c>
      <c r="AQ204" s="12" t="str">
        <f t="shared" si="96"/>
        <v>n</v>
      </c>
      <c r="AR204" s="15">
        <v>0</v>
      </c>
      <c r="AS204" s="16">
        <v>0</v>
      </c>
      <c r="AT204" s="16" t="b">
        <f t="shared" si="24"/>
        <v>1</v>
      </c>
      <c r="AU204" s="12"/>
    </row>
    <row r="205" spans="1:47" ht="15.75" customHeight="1" x14ac:dyDescent="0.3">
      <c r="A205" s="12" t="s">
        <v>905</v>
      </c>
      <c r="B205" s="12" t="s">
        <v>505</v>
      </c>
      <c r="C205" s="17">
        <v>44004</v>
      </c>
      <c r="D205" s="12">
        <v>2020</v>
      </c>
      <c r="E205" s="12" t="s">
        <v>19</v>
      </c>
      <c r="F205" s="12" t="s">
        <v>997</v>
      </c>
      <c r="G205" s="18">
        <v>0.52013888888888882</v>
      </c>
      <c r="H205" s="18">
        <v>0.59722222222222221</v>
      </c>
      <c r="I205" s="19">
        <v>350</v>
      </c>
      <c r="J205" s="15" t="s">
        <v>1066</v>
      </c>
      <c r="K205" s="12" t="str">
        <f t="shared" si="75"/>
        <v>n</v>
      </c>
      <c r="L205" s="12" t="str">
        <f t="shared" si="76"/>
        <v>y</v>
      </c>
      <c r="M205" s="12" t="str">
        <f t="shared" si="77"/>
        <v>n</v>
      </c>
      <c r="N205" s="12" t="str">
        <f t="shared" si="78"/>
        <v>n</v>
      </c>
      <c r="O205" s="12" t="str">
        <f t="shared" si="79"/>
        <v>n</v>
      </c>
      <c r="P205" s="12" t="str">
        <f t="shared" si="80"/>
        <v>n</v>
      </c>
      <c r="Q205" s="12" t="str">
        <f t="shared" si="81"/>
        <v>n</v>
      </c>
      <c r="R205" s="12" t="str">
        <f t="shared" si="82"/>
        <v>n</v>
      </c>
      <c r="S205" s="15">
        <v>60</v>
      </c>
      <c r="T205" s="16">
        <v>60</v>
      </c>
      <c r="U205" s="16" t="b">
        <f t="shared" si="8"/>
        <v>1</v>
      </c>
      <c r="V205" s="15" t="s">
        <v>1066</v>
      </c>
      <c r="W205" s="12" t="str">
        <f t="shared" si="83"/>
        <v>n</v>
      </c>
      <c r="X205" s="12" t="str">
        <f t="shared" si="84"/>
        <v>y</v>
      </c>
      <c r="Y205" s="12" t="str">
        <f t="shared" si="85"/>
        <v>n</v>
      </c>
      <c r="Z205" s="12" t="str">
        <f t="shared" si="86"/>
        <v>n</v>
      </c>
      <c r="AA205" s="12" t="str">
        <f t="shared" si="87"/>
        <v>n</v>
      </c>
      <c r="AB205" s="12" t="str">
        <f t="shared" si="88"/>
        <v>n</v>
      </c>
      <c r="AC205" s="12" t="str">
        <f t="shared" si="89"/>
        <v>n</v>
      </c>
      <c r="AD205" s="12" t="str">
        <f t="shared" si="90"/>
        <v>n</v>
      </c>
      <c r="AE205" s="15">
        <v>10</v>
      </c>
      <c r="AF205" s="16">
        <v>10</v>
      </c>
      <c r="AG205" s="16">
        <v>-1</v>
      </c>
      <c r="AH205" s="16" t="b">
        <f t="shared" si="17"/>
        <v>1</v>
      </c>
      <c r="AI205" s="15" t="s">
        <v>1067</v>
      </c>
      <c r="AJ205" s="12" t="str">
        <f t="shared" si="91"/>
        <v>n</v>
      </c>
      <c r="AK205" s="12" t="str">
        <f t="shared" si="92"/>
        <v>n</v>
      </c>
      <c r="AL205" s="12" t="str">
        <f t="shared" si="93"/>
        <v>y</v>
      </c>
      <c r="AM205" s="12" t="str">
        <f t="shared" si="94"/>
        <v>n</v>
      </c>
      <c r="AN205" s="12" t="str">
        <f t="shared" si="97"/>
        <v>n</v>
      </c>
      <c r="AO205" s="12" t="str">
        <f t="shared" si="98"/>
        <v>n</v>
      </c>
      <c r="AP205" s="12" t="str">
        <f t="shared" si="95"/>
        <v>n</v>
      </c>
      <c r="AQ205" s="12" t="str">
        <f t="shared" si="96"/>
        <v>n</v>
      </c>
      <c r="AR205" s="15">
        <v>0</v>
      </c>
      <c r="AS205" s="16">
        <v>0</v>
      </c>
      <c r="AT205" s="16" t="b">
        <f t="shared" si="24"/>
        <v>1</v>
      </c>
      <c r="AU205" s="12"/>
    </row>
    <row r="206" spans="1:47" ht="15.75" customHeight="1" x14ac:dyDescent="0.3">
      <c r="A206" s="12" t="s">
        <v>905</v>
      </c>
      <c r="B206" s="12" t="s">
        <v>505</v>
      </c>
      <c r="C206" s="17">
        <v>44004</v>
      </c>
      <c r="D206" s="12">
        <v>2020</v>
      </c>
      <c r="E206" s="12" t="s">
        <v>19</v>
      </c>
      <c r="F206" s="12" t="s">
        <v>999</v>
      </c>
      <c r="G206" s="18">
        <v>0.52013888888888882</v>
      </c>
      <c r="H206" s="18">
        <v>0.59722222222222221</v>
      </c>
      <c r="I206" s="19">
        <v>357</v>
      </c>
      <c r="J206" s="15" t="s">
        <v>1066</v>
      </c>
      <c r="K206" s="12" t="str">
        <f t="shared" si="75"/>
        <v>n</v>
      </c>
      <c r="L206" s="12" t="str">
        <f t="shared" si="76"/>
        <v>y</v>
      </c>
      <c r="M206" s="12" t="str">
        <f t="shared" si="77"/>
        <v>n</v>
      </c>
      <c r="N206" s="12" t="str">
        <f t="shared" si="78"/>
        <v>n</v>
      </c>
      <c r="O206" s="12" t="str">
        <f t="shared" si="79"/>
        <v>n</v>
      </c>
      <c r="P206" s="12" t="str">
        <f t="shared" si="80"/>
        <v>n</v>
      </c>
      <c r="Q206" s="12" t="str">
        <f t="shared" si="81"/>
        <v>n</v>
      </c>
      <c r="R206" s="12" t="str">
        <f t="shared" si="82"/>
        <v>n</v>
      </c>
      <c r="S206" s="15">
        <v>70</v>
      </c>
      <c r="T206" s="16">
        <v>70</v>
      </c>
      <c r="U206" s="16" t="b">
        <f t="shared" si="8"/>
        <v>1</v>
      </c>
      <c r="V206" s="15" t="s">
        <v>1066</v>
      </c>
      <c r="W206" s="12" t="str">
        <f t="shared" si="83"/>
        <v>n</v>
      </c>
      <c r="X206" s="12" t="str">
        <f t="shared" si="84"/>
        <v>y</v>
      </c>
      <c r="Y206" s="12" t="str">
        <f t="shared" si="85"/>
        <v>n</v>
      </c>
      <c r="Z206" s="12" t="str">
        <f t="shared" si="86"/>
        <v>n</v>
      </c>
      <c r="AA206" s="12" t="str">
        <f t="shared" si="87"/>
        <v>n</v>
      </c>
      <c r="AB206" s="12" t="str">
        <f t="shared" si="88"/>
        <v>n</v>
      </c>
      <c r="AC206" s="12" t="str">
        <f t="shared" si="89"/>
        <v>n</v>
      </c>
      <c r="AD206" s="12" t="str">
        <f t="shared" si="90"/>
        <v>n</v>
      </c>
      <c r="AE206" s="15">
        <v>50</v>
      </c>
      <c r="AF206" s="16">
        <v>50</v>
      </c>
      <c r="AG206" s="16">
        <v>-1</v>
      </c>
      <c r="AH206" s="16" t="b">
        <f t="shared" si="17"/>
        <v>1</v>
      </c>
      <c r="AI206" s="15" t="s">
        <v>1067</v>
      </c>
      <c r="AJ206" s="12" t="str">
        <f t="shared" si="91"/>
        <v>n</v>
      </c>
      <c r="AK206" s="12" t="str">
        <f t="shared" si="92"/>
        <v>n</v>
      </c>
      <c r="AL206" s="12" t="str">
        <f t="shared" si="93"/>
        <v>y</v>
      </c>
      <c r="AM206" s="12" t="str">
        <f t="shared" si="94"/>
        <v>n</v>
      </c>
      <c r="AN206" s="12" t="str">
        <f t="shared" si="97"/>
        <v>n</v>
      </c>
      <c r="AO206" s="12" t="str">
        <f t="shared" si="98"/>
        <v>n</v>
      </c>
      <c r="AP206" s="12" t="str">
        <f t="shared" si="95"/>
        <v>n</v>
      </c>
      <c r="AQ206" s="12" t="str">
        <f t="shared" si="96"/>
        <v>n</v>
      </c>
      <c r="AR206" s="15">
        <v>0</v>
      </c>
      <c r="AS206" s="16">
        <v>0</v>
      </c>
      <c r="AT206" s="16" t="b">
        <f t="shared" si="24"/>
        <v>1</v>
      </c>
      <c r="AU206" s="12" t="s">
        <v>1001</v>
      </c>
    </row>
    <row r="207" spans="1:47" ht="15.75" customHeight="1" x14ac:dyDescent="0.3">
      <c r="A207" s="12" t="s">
        <v>905</v>
      </c>
      <c r="B207" s="12" t="s">
        <v>505</v>
      </c>
      <c r="C207" s="17">
        <v>44004</v>
      </c>
      <c r="D207" s="12">
        <v>2020</v>
      </c>
      <c r="E207" s="12" t="s">
        <v>19</v>
      </c>
      <c r="F207" s="12" t="s">
        <v>1002</v>
      </c>
      <c r="G207" s="18">
        <v>0.52013888888888882</v>
      </c>
      <c r="H207" s="18">
        <v>0.59722222222222221</v>
      </c>
      <c r="I207" s="19">
        <v>356</v>
      </c>
      <c r="J207" s="15" t="s">
        <v>1066</v>
      </c>
      <c r="K207" s="12" t="str">
        <f t="shared" si="75"/>
        <v>n</v>
      </c>
      <c r="L207" s="12" t="str">
        <f t="shared" si="76"/>
        <v>y</v>
      </c>
      <c r="M207" s="12" t="str">
        <f t="shared" si="77"/>
        <v>n</v>
      </c>
      <c r="N207" s="12" t="str">
        <f t="shared" si="78"/>
        <v>n</v>
      </c>
      <c r="O207" s="12" t="str">
        <f t="shared" si="79"/>
        <v>n</v>
      </c>
      <c r="P207" s="12" t="str">
        <f t="shared" si="80"/>
        <v>n</v>
      </c>
      <c r="Q207" s="12" t="str">
        <f t="shared" si="81"/>
        <v>n</v>
      </c>
      <c r="R207" s="12" t="str">
        <f t="shared" si="82"/>
        <v>n</v>
      </c>
      <c r="S207" s="15">
        <v>98</v>
      </c>
      <c r="T207" s="16">
        <v>98</v>
      </c>
      <c r="U207" s="16" t="b">
        <f t="shared" si="8"/>
        <v>1</v>
      </c>
      <c r="V207" s="15" t="s">
        <v>1066</v>
      </c>
      <c r="W207" s="12" t="str">
        <f t="shared" si="83"/>
        <v>n</v>
      </c>
      <c r="X207" s="12" t="str">
        <f t="shared" si="84"/>
        <v>y</v>
      </c>
      <c r="Y207" s="12" t="str">
        <f t="shared" si="85"/>
        <v>n</v>
      </c>
      <c r="Z207" s="12" t="str">
        <f t="shared" si="86"/>
        <v>n</v>
      </c>
      <c r="AA207" s="12" t="str">
        <f t="shared" si="87"/>
        <v>n</v>
      </c>
      <c r="AB207" s="12" t="str">
        <f t="shared" si="88"/>
        <v>n</v>
      </c>
      <c r="AC207" s="12" t="str">
        <f t="shared" si="89"/>
        <v>n</v>
      </c>
      <c r="AD207" s="12" t="str">
        <f t="shared" si="90"/>
        <v>n</v>
      </c>
      <c r="AE207" s="15">
        <v>15</v>
      </c>
      <c r="AF207" s="16">
        <v>15</v>
      </c>
      <c r="AG207" s="16">
        <v>-1</v>
      </c>
      <c r="AH207" s="16" t="b">
        <f t="shared" si="17"/>
        <v>1</v>
      </c>
      <c r="AI207" s="15" t="s">
        <v>1067</v>
      </c>
      <c r="AJ207" s="12" t="str">
        <f t="shared" si="91"/>
        <v>n</v>
      </c>
      <c r="AK207" s="12" t="str">
        <f t="shared" si="92"/>
        <v>n</v>
      </c>
      <c r="AL207" s="12" t="str">
        <f t="shared" si="93"/>
        <v>y</v>
      </c>
      <c r="AM207" s="12" t="str">
        <f t="shared" si="94"/>
        <v>n</v>
      </c>
      <c r="AN207" s="12" t="str">
        <f t="shared" si="97"/>
        <v>n</v>
      </c>
      <c r="AO207" s="12" t="str">
        <f t="shared" si="98"/>
        <v>n</v>
      </c>
      <c r="AP207" s="12" t="str">
        <f t="shared" si="95"/>
        <v>n</v>
      </c>
      <c r="AQ207" s="12" t="str">
        <f t="shared" si="96"/>
        <v>n</v>
      </c>
      <c r="AR207" s="15">
        <v>0</v>
      </c>
      <c r="AS207" s="16">
        <v>0</v>
      </c>
      <c r="AT207" s="16" t="b">
        <f t="shared" si="24"/>
        <v>1</v>
      </c>
      <c r="AU207" s="12"/>
    </row>
    <row r="208" spans="1:47" ht="15.75" customHeight="1" x14ac:dyDescent="0.3">
      <c r="A208" s="12" t="s">
        <v>905</v>
      </c>
      <c r="B208" s="12" t="s">
        <v>505</v>
      </c>
      <c r="C208" s="17">
        <v>44004</v>
      </c>
      <c r="D208" s="12">
        <v>2020</v>
      </c>
      <c r="E208" s="12" t="s">
        <v>19</v>
      </c>
      <c r="F208" s="12" t="s">
        <v>1004</v>
      </c>
      <c r="G208" s="18">
        <v>0.52013888888888882</v>
      </c>
      <c r="H208" s="18">
        <v>0.59722222222222221</v>
      </c>
      <c r="I208" s="23">
        <v>355</v>
      </c>
      <c r="J208" s="15" t="s">
        <v>1066</v>
      </c>
      <c r="K208" s="12" t="str">
        <f t="shared" si="75"/>
        <v>n</v>
      </c>
      <c r="L208" s="12" t="str">
        <f t="shared" si="76"/>
        <v>y</v>
      </c>
      <c r="M208" s="12" t="str">
        <f t="shared" si="77"/>
        <v>n</v>
      </c>
      <c r="N208" s="12" t="str">
        <f t="shared" si="78"/>
        <v>n</v>
      </c>
      <c r="O208" s="12" t="str">
        <f t="shared" si="79"/>
        <v>n</v>
      </c>
      <c r="P208" s="12" t="str">
        <f t="shared" si="80"/>
        <v>n</v>
      </c>
      <c r="Q208" s="12" t="str">
        <f t="shared" si="81"/>
        <v>n</v>
      </c>
      <c r="R208" s="12" t="str">
        <f t="shared" si="82"/>
        <v>n</v>
      </c>
      <c r="S208" s="15">
        <v>50</v>
      </c>
      <c r="T208" s="16">
        <v>50</v>
      </c>
      <c r="U208" s="16" t="b">
        <f t="shared" si="8"/>
        <v>1</v>
      </c>
      <c r="V208" s="15" t="s">
        <v>1066</v>
      </c>
      <c r="W208" s="12" t="str">
        <f t="shared" si="83"/>
        <v>n</v>
      </c>
      <c r="X208" s="12" t="str">
        <f t="shared" si="84"/>
        <v>y</v>
      </c>
      <c r="Y208" s="12" t="str">
        <f t="shared" si="85"/>
        <v>n</v>
      </c>
      <c r="Z208" s="12" t="str">
        <f t="shared" si="86"/>
        <v>n</v>
      </c>
      <c r="AA208" s="12" t="str">
        <f t="shared" si="87"/>
        <v>n</v>
      </c>
      <c r="AB208" s="12" t="str">
        <f t="shared" si="88"/>
        <v>n</v>
      </c>
      <c r="AC208" s="12" t="str">
        <f t="shared" si="89"/>
        <v>n</v>
      </c>
      <c r="AD208" s="12" t="str">
        <f t="shared" si="90"/>
        <v>n</v>
      </c>
      <c r="AE208" s="15">
        <v>20</v>
      </c>
      <c r="AF208" s="16">
        <v>20</v>
      </c>
      <c r="AG208" s="16">
        <v>-1</v>
      </c>
      <c r="AH208" s="16" t="b">
        <f t="shared" si="17"/>
        <v>1</v>
      </c>
      <c r="AI208" s="15" t="s">
        <v>1067</v>
      </c>
      <c r="AJ208" s="12" t="str">
        <f t="shared" si="91"/>
        <v>n</v>
      </c>
      <c r="AK208" s="12" t="str">
        <f t="shared" si="92"/>
        <v>n</v>
      </c>
      <c r="AL208" s="12" t="str">
        <f t="shared" si="93"/>
        <v>y</v>
      </c>
      <c r="AM208" s="12" t="str">
        <f t="shared" si="94"/>
        <v>n</v>
      </c>
      <c r="AN208" s="12" t="str">
        <f t="shared" si="97"/>
        <v>n</v>
      </c>
      <c r="AO208" s="12" t="str">
        <f t="shared" si="98"/>
        <v>n</v>
      </c>
      <c r="AP208" s="12" t="str">
        <f t="shared" si="95"/>
        <v>n</v>
      </c>
      <c r="AQ208" s="12" t="str">
        <f t="shared" si="96"/>
        <v>n</v>
      </c>
      <c r="AR208" s="15">
        <v>0</v>
      </c>
      <c r="AS208" s="16">
        <v>0</v>
      </c>
      <c r="AT208" s="16" t="b">
        <f t="shared" si="24"/>
        <v>1</v>
      </c>
      <c r="AU208" s="12"/>
    </row>
    <row r="209" spans="1:47" ht="15.75" customHeight="1" x14ac:dyDescent="0.3">
      <c r="A209" s="12" t="s">
        <v>905</v>
      </c>
      <c r="B209" s="12" t="s">
        <v>505</v>
      </c>
      <c r="C209" s="17">
        <v>44004</v>
      </c>
      <c r="D209" s="12">
        <v>2020</v>
      </c>
      <c r="E209" s="12" t="s">
        <v>19</v>
      </c>
      <c r="F209" s="12" t="s">
        <v>1006</v>
      </c>
      <c r="G209" s="18">
        <v>0.52013888888888882</v>
      </c>
      <c r="H209" s="18">
        <v>0.59722222222222221</v>
      </c>
      <c r="I209" s="19">
        <v>354</v>
      </c>
      <c r="J209" s="15" t="s">
        <v>1066</v>
      </c>
      <c r="K209" s="12" t="str">
        <f t="shared" si="75"/>
        <v>n</v>
      </c>
      <c r="L209" s="12" t="str">
        <f t="shared" si="76"/>
        <v>y</v>
      </c>
      <c r="M209" s="12" t="str">
        <f t="shared" si="77"/>
        <v>n</v>
      </c>
      <c r="N209" s="12" t="str">
        <f t="shared" si="78"/>
        <v>n</v>
      </c>
      <c r="O209" s="12" t="str">
        <f t="shared" si="79"/>
        <v>n</v>
      </c>
      <c r="P209" s="12" t="str">
        <f t="shared" si="80"/>
        <v>n</v>
      </c>
      <c r="Q209" s="12" t="str">
        <f t="shared" si="81"/>
        <v>n</v>
      </c>
      <c r="R209" s="12" t="str">
        <f t="shared" si="82"/>
        <v>n</v>
      </c>
      <c r="S209" s="15">
        <v>95</v>
      </c>
      <c r="T209" s="16">
        <v>95</v>
      </c>
      <c r="U209" s="16" t="b">
        <f t="shared" si="8"/>
        <v>1</v>
      </c>
      <c r="V209" s="15" t="s">
        <v>1066</v>
      </c>
      <c r="W209" s="12" t="str">
        <f t="shared" si="83"/>
        <v>n</v>
      </c>
      <c r="X209" s="12" t="str">
        <f t="shared" si="84"/>
        <v>y</v>
      </c>
      <c r="Y209" s="12" t="str">
        <f t="shared" si="85"/>
        <v>n</v>
      </c>
      <c r="Z209" s="12" t="str">
        <f t="shared" si="86"/>
        <v>n</v>
      </c>
      <c r="AA209" s="12" t="str">
        <f t="shared" si="87"/>
        <v>n</v>
      </c>
      <c r="AB209" s="12" t="str">
        <f t="shared" si="88"/>
        <v>n</v>
      </c>
      <c r="AC209" s="12" t="str">
        <f t="shared" si="89"/>
        <v>n</v>
      </c>
      <c r="AD209" s="12" t="str">
        <f t="shared" si="90"/>
        <v>n</v>
      </c>
      <c r="AE209" s="15">
        <v>5</v>
      </c>
      <c r="AF209" s="16">
        <v>5</v>
      </c>
      <c r="AG209" s="16">
        <v>-1</v>
      </c>
      <c r="AH209" s="16" t="b">
        <f t="shared" si="17"/>
        <v>1</v>
      </c>
      <c r="AI209" s="15" t="s">
        <v>1067</v>
      </c>
      <c r="AJ209" s="12" t="str">
        <f t="shared" si="91"/>
        <v>n</v>
      </c>
      <c r="AK209" s="12" t="str">
        <f t="shared" si="92"/>
        <v>n</v>
      </c>
      <c r="AL209" s="12" t="str">
        <f t="shared" si="93"/>
        <v>y</v>
      </c>
      <c r="AM209" s="12" t="str">
        <f t="shared" si="94"/>
        <v>n</v>
      </c>
      <c r="AN209" s="12" t="str">
        <f t="shared" si="97"/>
        <v>n</v>
      </c>
      <c r="AO209" s="12" t="str">
        <f t="shared" si="98"/>
        <v>n</v>
      </c>
      <c r="AP209" s="12" t="str">
        <f t="shared" si="95"/>
        <v>n</v>
      </c>
      <c r="AQ209" s="12" t="str">
        <f t="shared" si="96"/>
        <v>n</v>
      </c>
      <c r="AR209" s="15">
        <v>0</v>
      </c>
      <c r="AS209" s="16">
        <v>0</v>
      </c>
      <c r="AT209" s="16" t="b">
        <f t="shared" si="24"/>
        <v>1</v>
      </c>
      <c r="AU209" s="12"/>
    </row>
    <row r="210" spans="1:47" ht="15.75" customHeight="1" x14ac:dyDescent="0.3">
      <c r="A210" s="12" t="s">
        <v>905</v>
      </c>
      <c r="B210" s="12" t="s">
        <v>505</v>
      </c>
      <c r="C210" s="17">
        <v>44004</v>
      </c>
      <c r="D210" s="12">
        <v>2020</v>
      </c>
      <c r="E210" s="12" t="s">
        <v>19</v>
      </c>
      <c r="F210" s="12" t="s">
        <v>1008</v>
      </c>
      <c r="G210" s="18">
        <v>0.52013888888888882</v>
      </c>
      <c r="H210" s="18">
        <v>0.59722222222222221</v>
      </c>
      <c r="I210" s="23">
        <v>355</v>
      </c>
      <c r="J210" s="15" t="s">
        <v>1066</v>
      </c>
      <c r="K210" s="12" t="str">
        <f t="shared" si="75"/>
        <v>n</v>
      </c>
      <c r="L210" s="12" t="str">
        <f t="shared" si="76"/>
        <v>y</v>
      </c>
      <c r="M210" s="12" t="str">
        <f t="shared" si="77"/>
        <v>n</v>
      </c>
      <c r="N210" s="12" t="str">
        <f t="shared" si="78"/>
        <v>n</v>
      </c>
      <c r="O210" s="12" t="str">
        <f t="shared" si="79"/>
        <v>n</v>
      </c>
      <c r="P210" s="12" t="str">
        <f t="shared" si="80"/>
        <v>n</v>
      </c>
      <c r="Q210" s="12" t="str">
        <f t="shared" si="81"/>
        <v>n</v>
      </c>
      <c r="R210" s="12" t="str">
        <f t="shared" si="82"/>
        <v>n</v>
      </c>
      <c r="S210" s="15">
        <v>90</v>
      </c>
      <c r="T210" s="16">
        <v>90</v>
      </c>
      <c r="U210" s="16" t="b">
        <f t="shared" si="8"/>
        <v>1</v>
      </c>
      <c r="V210" s="15" t="s">
        <v>1066</v>
      </c>
      <c r="W210" s="12" t="str">
        <f t="shared" si="83"/>
        <v>n</v>
      </c>
      <c r="X210" s="12" t="str">
        <f t="shared" si="84"/>
        <v>y</v>
      </c>
      <c r="Y210" s="12" t="str">
        <f t="shared" si="85"/>
        <v>n</v>
      </c>
      <c r="Z210" s="12" t="str">
        <f t="shared" si="86"/>
        <v>n</v>
      </c>
      <c r="AA210" s="12" t="str">
        <f t="shared" si="87"/>
        <v>n</v>
      </c>
      <c r="AB210" s="12" t="str">
        <f t="shared" si="88"/>
        <v>n</v>
      </c>
      <c r="AC210" s="12" t="str">
        <f t="shared" si="89"/>
        <v>n</v>
      </c>
      <c r="AD210" s="12" t="str">
        <f t="shared" si="90"/>
        <v>n</v>
      </c>
      <c r="AE210" s="15">
        <v>5</v>
      </c>
      <c r="AF210" s="16">
        <v>5</v>
      </c>
      <c r="AG210" s="16">
        <v>-1</v>
      </c>
      <c r="AH210" s="16" t="b">
        <f t="shared" si="17"/>
        <v>1</v>
      </c>
      <c r="AI210" s="15" t="s">
        <v>1067</v>
      </c>
      <c r="AJ210" s="12" t="str">
        <f t="shared" si="91"/>
        <v>n</v>
      </c>
      <c r="AK210" s="12" t="str">
        <f t="shared" si="92"/>
        <v>n</v>
      </c>
      <c r="AL210" s="12" t="str">
        <f t="shared" si="93"/>
        <v>y</v>
      </c>
      <c r="AM210" s="12" t="str">
        <f t="shared" si="94"/>
        <v>n</v>
      </c>
      <c r="AN210" s="12" t="str">
        <f t="shared" si="97"/>
        <v>n</v>
      </c>
      <c r="AO210" s="12" t="str">
        <f t="shared" si="98"/>
        <v>n</v>
      </c>
      <c r="AP210" s="12" t="str">
        <f t="shared" si="95"/>
        <v>n</v>
      </c>
      <c r="AQ210" s="12" t="str">
        <f t="shared" si="96"/>
        <v>n</v>
      </c>
      <c r="AR210" s="15">
        <v>0</v>
      </c>
      <c r="AS210" s="16">
        <v>0</v>
      </c>
      <c r="AT210" s="16" t="b">
        <f t="shared" si="24"/>
        <v>1</v>
      </c>
      <c r="AU210" s="12"/>
    </row>
    <row r="211" spans="1:47" ht="15.75" customHeight="1" x14ac:dyDescent="0.3">
      <c r="A211" s="12" t="s">
        <v>905</v>
      </c>
      <c r="B211" s="12" t="s">
        <v>505</v>
      </c>
      <c r="C211" s="17">
        <v>44004</v>
      </c>
      <c r="D211" s="12">
        <v>2020</v>
      </c>
      <c r="E211" s="12" t="s">
        <v>19</v>
      </c>
      <c r="F211" s="12" t="s">
        <v>1010</v>
      </c>
      <c r="G211" s="18">
        <v>0.52013888888888882</v>
      </c>
      <c r="H211" s="18">
        <v>0.59722222222222221</v>
      </c>
      <c r="I211" s="19">
        <v>352</v>
      </c>
      <c r="J211" s="15" t="s">
        <v>1066</v>
      </c>
      <c r="K211" s="12" t="str">
        <f t="shared" si="75"/>
        <v>n</v>
      </c>
      <c r="L211" s="12" t="str">
        <f t="shared" si="76"/>
        <v>y</v>
      </c>
      <c r="M211" s="12" t="str">
        <f t="shared" si="77"/>
        <v>n</v>
      </c>
      <c r="N211" s="12" t="str">
        <f t="shared" si="78"/>
        <v>n</v>
      </c>
      <c r="O211" s="12" t="str">
        <f t="shared" si="79"/>
        <v>n</v>
      </c>
      <c r="P211" s="12" t="str">
        <f t="shared" si="80"/>
        <v>n</v>
      </c>
      <c r="Q211" s="12" t="str">
        <f t="shared" si="81"/>
        <v>n</v>
      </c>
      <c r="R211" s="12" t="str">
        <f t="shared" si="82"/>
        <v>n</v>
      </c>
      <c r="S211" s="15">
        <v>80</v>
      </c>
      <c r="T211" s="16">
        <v>80</v>
      </c>
      <c r="U211" s="16" t="b">
        <f t="shared" si="8"/>
        <v>1</v>
      </c>
      <c r="V211" s="15" t="s">
        <v>1066</v>
      </c>
      <c r="W211" s="12" t="str">
        <f t="shared" si="83"/>
        <v>n</v>
      </c>
      <c r="X211" s="12" t="str">
        <f t="shared" si="84"/>
        <v>y</v>
      </c>
      <c r="Y211" s="12" t="str">
        <f t="shared" si="85"/>
        <v>n</v>
      </c>
      <c r="Z211" s="12" t="str">
        <f t="shared" si="86"/>
        <v>n</v>
      </c>
      <c r="AA211" s="12" t="str">
        <f t="shared" si="87"/>
        <v>n</v>
      </c>
      <c r="AB211" s="12" t="str">
        <f t="shared" si="88"/>
        <v>n</v>
      </c>
      <c r="AC211" s="12" t="str">
        <f t="shared" si="89"/>
        <v>n</v>
      </c>
      <c r="AD211" s="12" t="str">
        <f t="shared" si="90"/>
        <v>n</v>
      </c>
      <c r="AE211" s="15">
        <v>45</v>
      </c>
      <c r="AF211" s="16">
        <v>45</v>
      </c>
      <c r="AG211" s="16">
        <v>-1</v>
      </c>
      <c r="AH211" s="16" t="b">
        <f t="shared" si="17"/>
        <v>1</v>
      </c>
      <c r="AI211" s="15" t="s">
        <v>1066</v>
      </c>
      <c r="AJ211" s="12" t="str">
        <f t="shared" si="91"/>
        <v>n</v>
      </c>
      <c r="AK211" s="12" t="str">
        <f t="shared" si="92"/>
        <v>n</v>
      </c>
      <c r="AL211" s="12" t="str">
        <f t="shared" si="93"/>
        <v>n</v>
      </c>
      <c r="AM211" s="12" t="str">
        <f t="shared" si="94"/>
        <v>n</v>
      </c>
      <c r="AN211" s="12" t="str">
        <f t="shared" si="97"/>
        <v>n</v>
      </c>
      <c r="AO211" s="12" t="str">
        <f t="shared" si="98"/>
        <v>n</v>
      </c>
      <c r="AP211" s="12" t="str">
        <f t="shared" si="95"/>
        <v>n</v>
      </c>
      <c r="AQ211" s="12" t="str">
        <f t="shared" si="96"/>
        <v>n</v>
      </c>
      <c r="AR211" s="15">
        <v>0</v>
      </c>
      <c r="AS211" s="16">
        <v>0</v>
      </c>
      <c r="AT211" s="16" t="b">
        <f t="shared" si="24"/>
        <v>1</v>
      </c>
      <c r="AU211" s="12"/>
    </row>
    <row r="212" spans="1:47" ht="15.75" customHeight="1" x14ac:dyDescent="0.3">
      <c r="A212" s="12" t="s">
        <v>905</v>
      </c>
      <c r="B212" s="12" t="s">
        <v>505</v>
      </c>
      <c r="C212" s="17">
        <v>44004</v>
      </c>
      <c r="D212" s="12">
        <v>2020</v>
      </c>
      <c r="E212" s="12" t="s">
        <v>19</v>
      </c>
      <c r="F212" s="12" t="s">
        <v>1012</v>
      </c>
      <c r="G212" s="18">
        <v>0.52013888888888882</v>
      </c>
      <c r="H212" s="18">
        <v>0.59722222222222221</v>
      </c>
      <c r="I212" s="19">
        <v>351</v>
      </c>
      <c r="J212" s="15" t="s">
        <v>1066</v>
      </c>
      <c r="K212" s="12" t="str">
        <f t="shared" si="75"/>
        <v>n</v>
      </c>
      <c r="L212" s="12" t="str">
        <f t="shared" si="76"/>
        <v>y</v>
      </c>
      <c r="M212" s="12" t="str">
        <f t="shared" si="77"/>
        <v>n</v>
      </c>
      <c r="N212" s="12" t="str">
        <f t="shared" si="78"/>
        <v>n</v>
      </c>
      <c r="O212" s="12" t="str">
        <f t="shared" si="79"/>
        <v>n</v>
      </c>
      <c r="P212" s="12" t="str">
        <f t="shared" si="80"/>
        <v>n</v>
      </c>
      <c r="Q212" s="12" t="str">
        <f t="shared" si="81"/>
        <v>n</v>
      </c>
      <c r="R212" s="12" t="str">
        <f t="shared" si="82"/>
        <v>n</v>
      </c>
      <c r="S212" s="15">
        <v>60</v>
      </c>
      <c r="T212" s="16">
        <v>60</v>
      </c>
      <c r="U212" s="16" t="b">
        <f t="shared" si="8"/>
        <v>1</v>
      </c>
      <c r="V212" s="15" t="s">
        <v>1066</v>
      </c>
      <c r="W212" s="12" t="str">
        <f t="shared" si="83"/>
        <v>n</v>
      </c>
      <c r="X212" s="12" t="str">
        <f t="shared" si="84"/>
        <v>y</v>
      </c>
      <c r="Y212" s="12" t="str">
        <f t="shared" si="85"/>
        <v>n</v>
      </c>
      <c r="Z212" s="12" t="str">
        <f t="shared" si="86"/>
        <v>n</v>
      </c>
      <c r="AA212" s="12" t="str">
        <f t="shared" si="87"/>
        <v>n</v>
      </c>
      <c r="AB212" s="12" t="str">
        <f t="shared" si="88"/>
        <v>n</v>
      </c>
      <c r="AC212" s="12" t="str">
        <f t="shared" si="89"/>
        <v>n</v>
      </c>
      <c r="AD212" s="12" t="str">
        <f t="shared" si="90"/>
        <v>n</v>
      </c>
      <c r="AE212" s="15">
        <v>15</v>
      </c>
      <c r="AF212" s="16">
        <v>15</v>
      </c>
      <c r="AG212" s="16">
        <v>-1</v>
      </c>
      <c r="AH212" s="16" t="b">
        <f t="shared" si="17"/>
        <v>1</v>
      </c>
      <c r="AI212" s="15" t="s">
        <v>1067</v>
      </c>
      <c r="AJ212" s="12" t="str">
        <f t="shared" si="91"/>
        <v>n</v>
      </c>
      <c r="AK212" s="12" t="str">
        <f t="shared" si="92"/>
        <v>n</v>
      </c>
      <c r="AL212" s="12" t="str">
        <f t="shared" si="93"/>
        <v>y</v>
      </c>
      <c r="AM212" s="12" t="str">
        <f t="shared" si="94"/>
        <v>n</v>
      </c>
      <c r="AN212" s="12" t="str">
        <f t="shared" si="97"/>
        <v>n</v>
      </c>
      <c r="AO212" s="12" t="str">
        <f t="shared" si="98"/>
        <v>n</v>
      </c>
      <c r="AP212" s="12" t="str">
        <f t="shared" si="95"/>
        <v>n</v>
      </c>
      <c r="AQ212" s="12" t="str">
        <f t="shared" si="96"/>
        <v>n</v>
      </c>
      <c r="AR212" s="15">
        <v>0</v>
      </c>
      <c r="AS212" s="16">
        <v>0</v>
      </c>
      <c r="AT212" s="16" t="b">
        <f t="shared" si="24"/>
        <v>1</v>
      </c>
      <c r="AU212" s="12"/>
    </row>
    <row r="213" spans="1:47" ht="15.75" customHeight="1" x14ac:dyDescent="0.3">
      <c r="A213" s="12" t="s">
        <v>905</v>
      </c>
      <c r="B213" s="12" t="s">
        <v>505</v>
      </c>
      <c r="C213" s="17">
        <v>44004</v>
      </c>
      <c r="D213" s="12">
        <v>2020</v>
      </c>
      <c r="E213" s="12" t="s">
        <v>19</v>
      </c>
      <c r="F213" s="12" t="s">
        <v>1014</v>
      </c>
      <c r="G213" s="18">
        <v>0.52013888888888882</v>
      </c>
      <c r="H213" s="18">
        <v>0.59722222222222221</v>
      </c>
      <c r="I213" s="19">
        <v>358</v>
      </c>
      <c r="J213" s="15" t="s">
        <v>1066</v>
      </c>
      <c r="K213" s="12" t="str">
        <f t="shared" si="75"/>
        <v>n</v>
      </c>
      <c r="L213" s="12" t="str">
        <f t="shared" si="76"/>
        <v>y</v>
      </c>
      <c r="M213" s="12" t="str">
        <f t="shared" si="77"/>
        <v>n</v>
      </c>
      <c r="N213" s="12" t="str">
        <f t="shared" si="78"/>
        <v>n</v>
      </c>
      <c r="O213" s="12" t="str">
        <f t="shared" si="79"/>
        <v>n</v>
      </c>
      <c r="P213" s="12" t="str">
        <f t="shared" si="80"/>
        <v>n</v>
      </c>
      <c r="Q213" s="12" t="str">
        <f t="shared" si="81"/>
        <v>n</v>
      </c>
      <c r="R213" s="12" t="str">
        <f t="shared" si="82"/>
        <v>n</v>
      </c>
      <c r="S213" s="15">
        <v>88</v>
      </c>
      <c r="T213" s="16">
        <v>88</v>
      </c>
      <c r="U213" s="16" t="b">
        <f t="shared" si="8"/>
        <v>1</v>
      </c>
      <c r="V213" s="15" t="s">
        <v>1066</v>
      </c>
      <c r="W213" s="12" t="str">
        <f t="shared" si="83"/>
        <v>n</v>
      </c>
      <c r="X213" s="12" t="str">
        <f t="shared" si="84"/>
        <v>y</v>
      </c>
      <c r="Y213" s="12" t="str">
        <f t="shared" si="85"/>
        <v>n</v>
      </c>
      <c r="Z213" s="12" t="str">
        <f t="shared" si="86"/>
        <v>n</v>
      </c>
      <c r="AA213" s="12" t="str">
        <f t="shared" si="87"/>
        <v>n</v>
      </c>
      <c r="AB213" s="12" t="str">
        <f t="shared" si="88"/>
        <v>n</v>
      </c>
      <c r="AC213" s="12" t="str">
        <f t="shared" si="89"/>
        <v>n</v>
      </c>
      <c r="AD213" s="12" t="str">
        <f t="shared" si="90"/>
        <v>n</v>
      </c>
      <c r="AE213" s="15">
        <v>40</v>
      </c>
      <c r="AF213" s="16">
        <v>40</v>
      </c>
      <c r="AG213" s="16">
        <v>-1</v>
      </c>
      <c r="AH213" s="16" t="b">
        <f t="shared" si="17"/>
        <v>1</v>
      </c>
      <c r="AI213" s="15" t="s">
        <v>1067</v>
      </c>
      <c r="AJ213" s="12" t="str">
        <f t="shared" si="91"/>
        <v>n</v>
      </c>
      <c r="AK213" s="12" t="str">
        <f t="shared" si="92"/>
        <v>n</v>
      </c>
      <c r="AL213" s="12" t="str">
        <f t="shared" si="93"/>
        <v>y</v>
      </c>
      <c r="AM213" s="12" t="str">
        <f t="shared" si="94"/>
        <v>n</v>
      </c>
      <c r="AN213" s="12" t="str">
        <f t="shared" si="97"/>
        <v>n</v>
      </c>
      <c r="AO213" s="12" t="str">
        <f t="shared" si="98"/>
        <v>n</v>
      </c>
      <c r="AP213" s="12" t="str">
        <f t="shared" si="95"/>
        <v>n</v>
      </c>
      <c r="AQ213" s="12" t="str">
        <f t="shared" si="96"/>
        <v>n</v>
      </c>
      <c r="AR213" s="15">
        <v>0</v>
      </c>
      <c r="AS213" s="16">
        <v>0</v>
      </c>
      <c r="AT213" s="16" t="b">
        <f t="shared" si="24"/>
        <v>1</v>
      </c>
      <c r="AU213" s="12"/>
    </row>
    <row r="214" spans="1:47" ht="15.75" customHeight="1" x14ac:dyDescent="0.3">
      <c r="A214" s="12" t="s">
        <v>905</v>
      </c>
      <c r="B214" s="12" t="s">
        <v>505</v>
      </c>
      <c r="C214" s="17">
        <v>44004</v>
      </c>
      <c r="D214" s="12">
        <v>2020</v>
      </c>
      <c r="E214" s="12" t="s">
        <v>19</v>
      </c>
      <c r="F214" s="12" t="s">
        <v>1016</v>
      </c>
      <c r="G214" s="18">
        <v>0.52013888888888882</v>
      </c>
      <c r="H214" s="18">
        <v>0.59722222222222221</v>
      </c>
      <c r="I214" s="19">
        <v>359</v>
      </c>
      <c r="J214" s="15" t="s">
        <v>1066</v>
      </c>
      <c r="K214" s="12" t="str">
        <f t="shared" si="75"/>
        <v>n</v>
      </c>
      <c r="L214" s="12" t="str">
        <f t="shared" si="76"/>
        <v>y</v>
      </c>
      <c r="M214" s="12" t="str">
        <f t="shared" si="77"/>
        <v>n</v>
      </c>
      <c r="N214" s="12" t="str">
        <f t="shared" si="78"/>
        <v>n</v>
      </c>
      <c r="O214" s="12" t="str">
        <f t="shared" si="79"/>
        <v>n</v>
      </c>
      <c r="P214" s="12" t="str">
        <f t="shared" si="80"/>
        <v>n</v>
      </c>
      <c r="Q214" s="12" t="str">
        <f t="shared" si="81"/>
        <v>n</v>
      </c>
      <c r="R214" s="12" t="str">
        <f t="shared" si="82"/>
        <v>n</v>
      </c>
      <c r="S214" s="15">
        <v>50</v>
      </c>
      <c r="T214" s="16">
        <v>50</v>
      </c>
      <c r="U214" s="16" t="b">
        <f t="shared" si="8"/>
        <v>1</v>
      </c>
      <c r="V214" s="15" t="s">
        <v>1066</v>
      </c>
      <c r="W214" s="12" t="str">
        <f t="shared" si="83"/>
        <v>n</v>
      </c>
      <c r="X214" s="12" t="str">
        <f t="shared" si="84"/>
        <v>y</v>
      </c>
      <c r="Y214" s="12" t="str">
        <f t="shared" si="85"/>
        <v>n</v>
      </c>
      <c r="Z214" s="12" t="str">
        <f t="shared" si="86"/>
        <v>n</v>
      </c>
      <c r="AA214" s="12" t="str">
        <f t="shared" si="87"/>
        <v>n</v>
      </c>
      <c r="AB214" s="12" t="str">
        <f t="shared" si="88"/>
        <v>n</v>
      </c>
      <c r="AC214" s="12" t="str">
        <f t="shared" si="89"/>
        <v>n</v>
      </c>
      <c r="AD214" s="12" t="str">
        <f t="shared" si="90"/>
        <v>n</v>
      </c>
      <c r="AE214" s="15">
        <v>15</v>
      </c>
      <c r="AF214" s="16">
        <v>15</v>
      </c>
      <c r="AG214" s="16">
        <v>-1</v>
      </c>
      <c r="AH214" s="16" t="b">
        <f t="shared" si="17"/>
        <v>1</v>
      </c>
      <c r="AI214" s="15" t="s">
        <v>1067</v>
      </c>
      <c r="AJ214" s="12" t="str">
        <f t="shared" si="91"/>
        <v>n</v>
      </c>
      <c r="AK214" s="12" t="str">
        <f t="shared" si="92"/>
        <v>n</v>
      </c>
      <c r="AL214" s="12" t="str">
        <f t="shared" si="93"/>
        <v>y</v>
      </c>
      <c r="AM214" s="12" t="str">
        <f t="shared" si="94"/>
        <v>n</v>
      </c>
      <c r="AN214" s="12" t="str">
        <f t="shared" si="97"/>
        <v>n</v>
      </c>
      <c r="AO214" s="12" t="str">
        <f t="shared" si="98"/>
        <v>n</v>
      </c>
      <c r="AP214" s="12" t="str">
        <f t="shared" si="95"/>
        <v>n</v>
      </c>
      <c r="AQ214" s="12" t="str">
        <f t="shared" si="96"/>
        <v>n</v>
      </c>
      <c r="AR214" s="15">
        <v>0</v>
      </c>
      <c r="AS214" s="16">
        <v>0</v>
      </c>
      <c r="AT214" s="16" t="b">
        <f t="shared" si="24"/>
        <v>1</v>
      </c>
      <c r="AU214" s="12"/>
    </row>
    <row r="215" spans="1:47" ht="15.75" customHeight="1" x14ac:dyDescent="0.3">
      <c r="A215" s="12" t="s">
        <v>905</v>
      </c>
      <c r="B215" s="12" t="s">
        <v>505</v>
      </c>
      <c r="C215" s="17">
        <v>44004</v>
      </c>
      <c r="D215" s="12">
        <v>2020</v>
      </c>
      <c r="E215" s="12" t="s">
        <v>19</v>
      </c>
      <c r="F215" s="12" t="s">
        <v>1018</v>
      </c>
      <c r="G215" s="18">
        <v>0.52013888888888882</v>
      </c>
      <c r="H215" s="18">
        <v>0.59722222222222221</v>
      </c>
      <c r="I215" s="19">
        <v>360</v>
      </c>
      <c r="J215" s="15" t="s">
        <v>1066</v>
      </c>
      <c r="K215" s="12" t="str">
        <f t="shared" si="75"/>
        <v>n</v>
      </c>
      <c r="L215" s="12" t="str">
        <f t="shared" si="76"/>
        <v>y</v>
      </c>
      <c r="M215" s="12" t="str">
        <f t="shared" si="77"/>
        <v>n</v>
      </c>
      <c r="N215" s="12" t="str">
        <f t="shared" si="78"/>
        <v>n</v>
      </c>
      <c r="O215" s="12" t="str">
        <f t="shared" si="79"/>
        <v>n</v>
      </c>
      <c r="P215" s="12" t="str">
        <f t="shared" si="80"/>
        <v>n</v>
      </c>
      <c r="Q215" s="12" t="str">
        <f t="shared" si="81"/>
        <v>n</v>
      </c>
      <c r="R215" s="12" t="str">
        <f t="shared" si="82"/>
        <v>n</v>
      </c>
      <c r="S215" s="15">
        <v>98</v>
      </c>
      <c r="T215" s="16">
        <v>98</v>
      </c>
      <c r="U215" s="16" t="b">
        <f t="shared" si="8"/>
        <v>1</v>
      </c>
      <c r="V215" s="15" t="s">
        <v>1066</v>
      </c>
      <c r="W215" s="12" t="str">
        <f t="shared" si="83"/>
        <v>n</v>
      </c>
      <c r="X215" s="12" t="str">
        <f t="shared" si="84"/>
        <v>y</v>
      </c>
      <c r="Y215" s="12" t="str">
        <f t="shared" si="85"/>
        <v>n</v>
      </c>
      <c r="Z215" s="12" t="str">
        <f t="shared" si="86"/>
        <v>n</v>
      </c>
      <c r="AA215" s="12" t="str">
        <f t="shared" si="87"/>
        <v>n</v>
      </c>
      <c r="AB215" s="12" t="str">
        <f t="shared" si="88"/>
        <v>n</v>
      </c>
      <c r="AC215" s="12" t="str">
        <f t="shared" si="89"/>
        <v>n</v>
      </c>
      <c r="AD215" s="12" t="str">
        <f t="shared" si="90"/>
        <v>n</v>
      </c>
      <c r="AE215" s="15">
        <v>50</v>
      </c>
      <c r="AF215" s="16">
        <v>50</v>
      </c>
      <c r="AG215" s="16">
        <v>-1</v>
      </c>
      <c r="AH215" s="16" t="b">
        <f t="shared" si="17"/>
        <v>1</v>
      </c>
      <c r="AI215" s="15" t="s">
        <v>1067</v>
      </c>
      <c r="AJ215" s="12" t="str">
        <f t="shared" si="91"/>
        <v>n</v>
      </c>
      <c r="AK215" s="12" t="str">
        <f t="shared" si="92"/>
        <v>n</v>
      </c>
      <c r="AL215" s="12" t="str">
        <f t="shared" si="93"/>
        <v>y</v>
      </c>
      <c r="AM215" s="12" t="str">
        <f t="shared" si="94"/>
        <v>n</v>
      </c>
      <c r="AN215" s="12" t="str">
        <f t="shared" si="97"/>
        <v>n</v>
      </c>
      <c r="AO215" s="12" t="str">
        <f t="shared" si="98"/>
        <v>n</v>
      </c>
      <c r="AP215" s="12" t="str">
        <f t="shared" si="95"/>
        <v>n</v>
      </c>
      <c r="AQ215" s="12" t="str">
        <f t="shared" si="96"/>
        <v>n</v>
      </c>
      <c r="AR215" s="15">
        <v>0</v>
      </c>
      <c r="AS215" s="16">
        <v>0</v>
      </c>
      <c r="AT215" s="16" t="b">
        <f t="shared" si="24"/>
        <v>1</v>
      </c>
      <c r="AU215" s="12"/>
    </row>
    <row r="216" spans="1:47" ht="15.75" customHeight="1" x14ac:dyDescent="0.3">
      <c r="A216" s="12" t="s">
        <v>905</v>
      </c>
      <c r="B216" s="12" t="s">
        <v>505</v>
      </c>
      <c r="C216" s="17">
        <v>44004</v>
      </c>
      <c r="D216" s="12">
        <v>2020</v>
      </c>
      <c r="E216" s="12" t="s">
        <v>19</v>
      </c>
      <c r="F216" s="12" t="s">
        <v>1020</v>
      </c>
      <c r="G216" s="18">
        <v>0.52013888888888882</v>
      </c>
      <c r="H216" s="18">
        <v>0.59722222222222221</v>
      </c>
      <c r="I216" s="19">
        <v>361</v>
      </c>
      <c r="J216" s="15" t="s">
        <v>1066</v>
      </c>
      <c r="K216" s="12" t="str">
        <f t="shared" si="75"/>
        <v>n</v>
      </c>
      <c r="L216" s="12" t="str">
        <f t="shared" si="76"/>
        <v>y</v>
      </c>
      <c r="M216" s="12" t="str">
        <f t="shared" si="77"/>
        <v>n</v>
      </c>
      <c r="N216" s="12" t="str">
        <f t="shared" si="78"/>
        <v>n</v>
      </c>
      <c r="O216" s="12" t="str">
        <f t="shared" si="79"/>
        <v>n</v>
      </c>
      <c r="P216" s="12" t="str">
        <f t="shared" si="80"/>
        <v>n</v>
      </c>
      <c r="Q216" s="12" t="str">
        <f t="shared" si="81"/>
        <v>n</v>
      </c>
      <c r="R216" s="12" t="str">
        <f t="shared" si="82"/>
        <v>n</v>
      </c>
      <c r="S216" s="15">
        <v>40</v>
      </c>
      <c r="T216" s="16">
        <v>40</v>
      </c>
      <c r="U216" s="16" t="b">
        <f t="shared" si="8"/>
        <v>1</v>
      </c>
      <c r="V216" s="15" t="s">
        <v>1066</v>
      </c>
      <c r="W216" s="12" t="str">
        <f t="shared" si="83"/>
        <v>n</v>
      </c>
      <c r="X216" s="12" t="str">
        <f t="shared" si="84"/>
        <v>y</v>
      </c>
      <c r="Y216" s="12" t="str">
        <f t="shared" si="85"/>
        <v>n</v>
      </c>
      <c r="Z216" s="12" t="str">
        <f t="shared" si="86"/>
        <v>n</v>
      </c>
      <c r="AA216" s="12" t="str">
        <f t="shared" si="87"/>
        <v>n</v>
      </c>
      <c r="AB216" s="12" t="str">
        <f t="shared" si="88"/>
        <v>n</v>
      </c>
      <c r="AC216" s="12" t="str">
        <f t="shared" si="89"/>
        <v>n</v>
      </c>
      <c r="AD216" s="12" t="str">
        <f t="shared" si="90"/>
        <v>n</v>
      </c>
      <c r="AE216" s="15">
        <v>68</v>
      </c>
      <c r="AF216" s="16">
        <v>68</v>
      </c>
      <c r="AG216" s="16">
        <v>-1</v>
      </c>
      <c r="AH216" s="16" t="b">
        <f t="shared" si="17"/>
        <v>1</v>
      </c>
      <c r="AI216" s="15" t="s">
        <v>1067</v>
      </c>
      <c r="AJ216" s="12" t="str">
        <f t="shared" si="91"/>
        <v>n</v>
      </c>
      <c r="AK216" s="12" t="str">
        <f t="shared" si="92"/>
        <v>n</v>
      </c>
      <c r="AL216" s="12" t="str">
        <f t="shared" si="93"/>
        <v>y</v>
      </c>
      <c r="AM216" s="12" t="str">
        <f t="shared" si="94"/>
        <v>n</v>
      </c>
      <c r="AN216" s="12" t="str">
        <f t="shared" si="97"/>
        <v>n</v>
      </c>
      <c r="AO216" s="12" t="str">
        <f t="shared" si="98"/>
        <v>n</v>
      </c>
      <c r="AP216" s="12" t="str">
        <f t="shared" si="95"/>
        <v>n</v>
      </c>
      <c r="AQ216" s="12" t="str">
        <f t="shared" si="96"/>
        <v>n</v>
      </c>
      <c r="AR216" s="15">
        <v>0</v>
      </c>
      <c r="AS216" s="16">
        <v>0</v>
      </c>
      <c r="AT216" s="16" t="b">
        <f t="shared" si="24"/>
        <v>1</v>
      </c>
      <c r="AU216" s="12"/>
    </row>
    <row r="217" spans="1:47" ht="15.75" customHeight="1" x14ac:dyDescent="0.3">
      <c r="A217" s="12" t="s">
        <v>905</v>
      </c>
      <c r="B217" s="12" t="s">
        <v>505</v>
      </c>
      <c r="C217" s="17">
        <v>44004</v>
      </c>
      <c r="D217" s="12">
        <v>2020</v>
      </c>
      <c r="E217" s="12" t="s">
        <v>19</v>
      </c>
      <c r="F217" s="12" t="s">
        <v>1022</v>
      </c>
      <c r="G217" s="18">
        <v>0.52013888888888882</v>
      </c>
      <c r="H217" s="18">
        <v>0.59722222222222221</v>
      </c>
      <c r="I217" s="19">
        <v>362</v>
      </c>
      <c r="J217" s="15" t="s">
        <v>1066</v>
      </c>
      <c r="K217" s="12" t="str">
        <f t="shared" si="75"/>
        <v>n</v>
      </c>
      <c r="L217" s="12" t="str">
        <f t="shared" si="76"/>
        <v>y</v>
      </c>
      <c r="M217" s="12" t="str">
        <f t="shared" si="77"/>
        <v>n</v>
      </c>
      <c r="N217" s="12" t="str">
        <f t="shared" si="78"/>
        <v>n</v>
      </c>
      <c r="O217" s="12" t="str">
        <f t="shared" si="79"/>
        <v>n</v>
      </c>
      <c r="P217" s="12" t="str">
        <f t="shared" si="80"/>
        <v>n</v>
      </c>
      <c r="Q217" s="12" t="str">
        <f t="shared" si="81"/>
        <v>n</v>
      </c>
      <c r="R217" s="12" t="str">
        <f t="shared" si="82"/>
        <v>n</v>
      </c>
      <c r="S217" s="15">
        <v>10</v>
      </c>
      <c r="T217" s="16">
        <v>10</v>
      </c>
      <c r="U217" s="16" t="b">
        <f t="shared" si="8"/>
        <v>1</v>
      </c>
      <c r="V217" s="15" t="s">
        <v>1066</v>
      </c>
      <c r="W217" s="12" t="str">
        <f t="shared" si="83"/>
        <v>n</v>
      </c>
      <c r="X217" s="12" t="str">
        <f t="shared" si="84"/>
        <v>y</v>
      </c>
      <c r="Y217" s="12" t="str">
        <f t="shared" si="85"/>
        <v>n</v>
      </c>
      <c r="Z217" s="12" t="str">
        <f t="shared" si="86"/>
        <v>n</v>
      </c>
      <c r="AA217" s="12" t="str">
        <f t="shared" si="87"/>
        <v>n</v>
      </c>
      <c r="AB217" s="12" t="str">
        <f t="shared" si="88"/>
        <v>n</v>
      </c>
      <c r="AC217" s="12" t="str">
        <f t="shared" si="89"/>
        <v>n</v>
      </c>
      <c r="AD217" s="12" t="str">
        <f t="shared" si="90"/>
        <v>n</v>
      </c>
      <c r="AE217" s="15">
        <v>80</v>
      </c>
      <c r="AF217" s="16">
        <v>80</v>
      </c>
      <c r="AG217" s="16">
        <v>-1</v>
      </c>
      <c r="AH217" s="16" t="b">
        <f t="shared" si="17"/>
        <v>1</v>
      </c>
      <c r="AI217" s="15" t="s">
        <v>1067</v>
      </c>
      <c r="AJ217" s="12" t="str">
        <f t="shared" si="91"/>
        <v>n</v>
      </c>
      <c r="AK217" s="12" t="str">
        <f t="shared" si="92"/>
        <v>n</v>
      </c>
      <c r="AL217" s="12" t="str">
        <f t="shared" si="93"/>
        <v>y</v>
      </c>
      <c r="AM217" s="12" t="str">
        <f t="shared" si="94"/>
        <v>n</v>
      </c>
      <c r="AN217" s="12" t="str">
        <f t="shared" si="97"/>
        <v>n</v>
      </c>
      <c r="AO217" s="12" t="str">
        <f t="shared" si="98"/>
        <v>n</v>
      </c>
      <c r="AP217" s="12" t="str">
        <f t="shared" si="95"/>
        <v>n</v>
      </c>
      <c r="AQ217" s="12" t="str">
        <f t="shared" si="96"/>
        <v>n</v>
      </c>
      <c r="AR217" s="15">
        <v>0</v>
      </c>
      <c r="AS217" s="16">
        <v>0</v>
      </c>
      <c r="AT217" s="16" t="b">
        <f t="shared" si="24"/>
        <v>1</v>
      </c>
      <c r="AU217" s="12"/>
    </row>
    <row r="218" spans="1:47" ht="15.75" customHeight="1" x14ac:dyDescent="0.3">
      <c r="A218" s="12" t="s">
        <v>905</v>
      </c>
      <c r="B218" s="12" t="s">
        <v>505</v>
      </c>
      <c r="C218" s="17">
        <v>44019</v>
      </c>
      <c r="D218" s="12">
        <v>2020</v>
      </c>
      <c r="E218" s="12" t="s">
        <v>19</v>
      </c>
      <c r="F218" s="12" t="s">
        <v>943</v>
      </c>
      <c r="G218" s="18">
        <v>0.59027777777777779</v>
      </c>
      <c r="H218" s="18">
        <v>0.62708333333333333</v>
      </c>
      <c r="I218" s="19">
        <v>434</v>
      </c>
      <c r="J218" s="15" t="s">
        <v>1066</v>
      </c>
      <c r="K218" s="12" t="str">
        <f t="shared" si="75"/>
        <v>n</v>
      </c>
      <c r="L218" s="12" t="str">
        <f t="shared" si="76"/>
        <v>n</v>
      </c>
      <c r="M218" s="12" t="str">
        <f t="shared" si="77"/>
        <v>n</v>
      </c>
      <c r="N218" s="12" t="str">
        <f t="shared" si="78"/>
        <v>n</v>
      </c>
      <c r="O218" s="12" t="str">
        <f t="shared" si="79"/>
        <v>n</v>
      </c>
      <c r="P218" s="12" t="str">
        <f t="shared" si="80"/>
        <v>n</v>
      </c>
      <c r="Q218" s="12" t="str">
        <f t="shared" si="81"/>
        <v>n</v>
      </c>
      <c r="R218" s="12" t="str">
        <f t="shared" si="82"/>
        <v>n</v>
      </c>
      <c r="S218" s="15">
        <v>0</v>
      </c>
      <c r="T218" s="16">
        <v>0</v>
      </c>
      <c r="U218" s="16" t="b">
        <f t="shared" si="8"/>
        <v>1</v>
      </c>
      <c r="V218" s="15" t="s">
        <v>1066</v>
      </c>
      <c r="W218" s="12" t="str">
        <f t="shared" si="83"/>
        <v>n</v>
      </c>
      <c r="X218" s="12" t="str">
        <f t="shared" si="84"/>
        <v>y</v>
      </c>
      <c r="Y218" s="12" t="str">
        <f t="shared" si="85"/>
        <v>n</v>
      </c>
      <c r="Z218" s="12" t="str">
        <f t="shared" si="86"/>
        <v>n</v>
      </c>
      <c r="AA218" s="12" t="str">
        <f t="shared" si="87"/>
        <v>n</v>
      </c>
      <c r="AB218" s="12" t="str">
        <f t="shared" si="88"/>
        <v>n</v>
      </c>
      <c r="AC218" s="12" t="str">
        <f t="shared" si="89"/>
        <v>n</v>
      </c>
      <c r="AD218" s="12" t="str">
        <f t="shared" si="90"/>
        <v>n</v>
      </c>
      <c r="AE218" s="15">
        <v>50</v>
      </c>
      <c r="AF218" s="16">
        <v>50</v>
      </c>
      <c r="AG218" s="16">
        <v>-1</v>
      </c>
      <c r="AH218" s="16" t="b">
        <f t="shared" si="17"/>
        <v>1</v>
      </c>
      <c r="AI218" s="15" t="s">
        <v>1067</v>
      </c>
      <c r="AJ218" s="12" t="str">
        <f t="shared" si="91"/>
        <v>n</v>
      </c>
      <c r="AK218" s="12" t="str">
        <f t="shared" si="92"/>
        <v>n</v>
      </c>
      <c r="AL218" s="12" t="str">
        <f t="shared" si="93"/>
        <v>y</v>
      </c>
      <c r="AM218" s="12" t="str">
        <f t="shared" si="94"/>
        <v>n</v>
      </c>
      <c r="AN218" s="12" t="str">
        <f t="shared" si="97"/>
        <v>n</v>
      </c>
      <c r="AO218" s="12" t="str">
        <f t="shared" si="98"/>
        <v>n</v>
      </c>
      <c r="AP218" s="12" t="str">
        <f t="shared" si="95"/>
        <v>n</v>
      </c>
      <c r="AQ218" s="12" t="str">
        <f t="shared" si="96"/>
        <v>n</v>
      </c>
      <c r="AR218" s="15">
        <v>0</v>
      </c>
      <c r="AS218" s="16">
        <v>0</v>
      </c>
      <c r="AT218" s="16" t="b">
        <f t="shared" si="24"/>
        <v>1</v>
      </c>
      <c r="AU218" s="12"/>
    </row>
    <row r="219" spans="1:47" ht="15.75" customHeight="1" x14ac:dyDescent="0.3">
      <c r="A219" s="12" t="s">
        <v>905</v>
      </c>
      <c r="B219" s="12" t="s">
        <v>505</v>
      </c>
      <c r="C219" s="17">
        <v>44019</v>
      </c>
      <c r="D219" s="12">
        <v>2020</v>
      </c>
      <c r="E219" s="12" t="s">
        <v>19</v>
      </c>
      <c r="F219" s="12" t="s">
        <v>947</v>
      </c>
      <c r="G219" s="18">
        <v>0.59027777777777779</v>
      </c>
      <c r="H219" s="18">
        <v>0.62708333333333333</v>
      </c>
      <c r="I219" s="19">
        <v>433</v>
      </c>
      <c r="J219" s="15" t="s">
        <v>1066</v>
      </c>
      <c r="K219" s="12" t="str">
        <f t="shared" si="75"/>
        <v>n</v>
      </c>
      <c r="L219" s="12" t="str">
        <f t="shared" si="76"/>
        <v>y</v>
      </c>
      <c r="M219" s="12" t="str">
        <f t="shared" si="77"/>
        <v>n</v>
      </c>
      <c r="N219" s="12" t="str">
        <f t="shared" si="78"/>
        <v>n</v>
      </c>
      <c r="O219" s="12" t="str">
        <f t="shared" si="79"/>
        <v>n</v>
      </c>
      <c r="P219" s="12" t="str">
        <f t="shared" si="80"/>
        <v>n</v>
      </c>
      <c r="Q219" s="12" t="str">
        <f t="shared" si="81"/>
        <v>n</v>
      </c>
      <c r="R219" s="12" t="str">
        <f t="shared" si="82"/>
        <v>n</v>
      </c>
      <c r="S219" s="15">
        <v>70</v>
      </c>
      <c r="T219" s="16">
        <v>70</v>
      </c>
      <c r="U219" s="16" t="b">
        <f t="shared" si="8"/>
        <v>1</v>
      </c>
      <c r="V219" s="15" t="s">
        <v>1066</v>
      </c>
      <c r="W219" s="12" t="str">
        <f t="shared" si="83"/>
        <v>n</v>
      </c>
      <c r="X219" s="12" t="str">
        <f t="shared" si="84"/>
        <v>y</v>
      </c>
      <c r="Y219" s="12" t="str">
        <f t="shared" si="85"/>
        <v>n</v>
      </c>
      <c r="Z219" s="12" t="str">
        <f t="shared" si="86"/>
        <v>n</v>
      </c>
      <c r="AA219" s="12" t="str">
        <f t="shared" si="87"/>
        <v>n</v>
      </c>
      <c r="AB219" s="12" t="str">
        <f t="shared" si="88"/>
        <v>n</v>
      </c>
      <c r="AC219" s="12" t="str">
        <f t="shared" si="89"/>
        <v>n</v>
      </c>
      <c r="AD219" s="12" t="str">
        <f t="shared" si="90"/>
        <v>n</v>
      </c>
      <c r="AE219" s="15">
        <v>60</v>
      </c>
      <c r="AF219" s="16">
        <v>60</v>
      </c>
      <c r="AG219" s="16">
        <v>-1</v>
      </c>
      <c r="AH219" s="16" t="b">
        <f t="shared" si="17"/>
        <v>1</v>
      </c>
      <c r="AI219" s="15" t="s">
        <v>1066</v>
      </c>
      <c r="AJ219" s="12" t="str">
        <f t="shared" si="91"/>
        <v>n</v>
      </c>
      <c r="AK219" s="12" t="str">
        <f t="shared" si="92"/>
        <v>n</v>
      </c>
      <c r="AL219" s="12" t="str">
        <f t="shared" si="93"/>
        <v>n</v>
      </c>
      <c r="AM219" s="12" t="str">
        <f t="shared" si="94"/>
        <v>n</v>
      </c>
      <c r="AN219" s="12" t="str">
        <f t="shared" si="97"/>
        <v>n</v>
      </c>
      <c r="AO219" s="12" t="str">
        <f t="shared" si="98"/>
        <v>n</v>
      </c>
      <c r="AP219" s="12" t="str">
        <f t="shared" si="95"/>
        <v>n</v>
      </c>
      <c r="AQ219" s="12" t="str">
        <f t="shared" si="96"/>
        <v>n</v>
      </c>
      <c r="AR219" s="15">
        <v>0</v>
      </c>
      <c r="AS219" s="16">
        <v>0</v>
      </c>
      <c r="AT219" s="16" t="b">
        <f t="shared" si="24"/>
        <v>1</v>
      </c>
      <c r="AU219" s="12"/>
    </row>
    <row r="220" spans="1:47" ht="15.75" customHeight="1" x14ac:dyDescent="0.3">
      <c r="A220" s="12" t="s">
        <v>905</v>
      </c>
      <c r="B220" s="12" t="s">
        <v>505</v>
      </c>
      <c r="C220" s="17">
        <v>44019</v>
      </c>
      <c r="D220" s="12">
        <v>2020</v>
      </c>
      <c r="E220" s="12" t="s">
        <v>19</v>
      </c>
      <c r="F220" s="12" t="s">
        <v>949</v>
      </c>
      <c r="G220" s="18">
        <v>0.59027777777777779</v>
      </c>
      <c r="H220" s="18">
        <v>0.62708333333333333</v>
      </c>
      <c r="I220" s="19">
        <v>432</v>
      </c>
      <c r="J220" s="15" t="s">
        <v>1066</v>
      </c>
      <c r="K220" s="12" t="str">
        <f t="shared" si="75"/>
        <v>n</v>
      </c>
      <c r="L220" s="12" t="str">
        <f t="shared" si="76"/>
        <v>y</v>
      </c>
      <c r="M220" s="12" t="str">
        <f t="shared" si="77"/>
        <v>n</v>
      </c>
      <c r="N220" s="12" t="str">
        <f t="shared" si="78"/>
        <v>n</v>
      </c>
      <c r="O220" s="12" t="str">
        <f t="shared" si="79"/>
        <v>n</v>
      </c>
      <c r="P220" s="12" t="str">
        <f t="shared" si="80"/>
        <v>n</v>
      </c>
      <c r="Q220" s="12" t="str">
        <f t="shared" si="81"/>
        <v>n</v>
      </c>
      <c r="R220" s="12" t="str">
        <f t="shared" si="82"/>
        <v>n</v>
      </c>
      <c r="S220" s="15">
        <v>85</v>
      </c>
      <c r="T220" s="16">
        <v>85</v>
      </c>
      <c r="U220" s="16" t="b">
        <f t="shared" si="8"/>
        <v>1</v>
      </c>
      <c r="V220" s="15" t="s">
        <v>1066</v>
      </c>
      <c r="W220" s="12" t="str">
        <f t="shared" si="83"/>
        <v>n</v>
      </c>
      <c r="X220" s="12" t="str">
        <f t="shared" si="84"/>
        <v>y</v>
      </c>
      <c r="Y220" s="12" t="str">
        <f t="shared" si="85"/>
        <v>n</v>
      </c>
      <c r="Z220" s="12" t="str">
        <f t="shared" si="86"/>
        <v>n</v>
      </c>
      <c r="AA220" s="12" t="str">
        <f t="shared" si="87"/>
        <v>n</v>
      </c>
      <c r="AB220" s="12" t="str">
        <f t="shared" si="88"/>
        <v>n</v>
      </c>
      <c r="AC220" s="12" t="str">
        <f t="shared" si="89"/>
        <v>n</v>
      </c>
      <c r="AD220" s="12" t="str">
        <f t="shared" si="90"/>
        <v>n</v>
      </c>
      <c r="AE220" s="15">
        <v>20</v>
      </c>
      <c r="AF220" s="16">
        <v>20</v>
      </c>
      <c r="AG220" s="16">
        <v>-1</v>
      </c>
      <c r="AH220" s="16" t="b">
        <f t="shared" si="17"/>
        <v>1</v>
      </c>
      <c r="AI220" s="15" t="s">
        <v>1067</v>
      </c>
      <c r="AJ220" s="12" t="str">
        <f t="shared" si="91"/>
        <v>n</v>
      </c>
      <c r="AK220" s="12" t="str">
        <f t="shared" si="92"/>
        <v>n</v>
      </c>
      <c r="AL220" s="12" t="str">
        <f t="shared" si="93"/>
        <v>y</v>
      </c>
      <c r="AM220" s="12" t="str">
        <f t="shared" si="94"/>
        <v>n</v>
      </c>
      <c r="AN220" s="12" t="str">
        <f t="shared" si="97"/>
        <v>n</v>
      </c>
      <c r="AO220" s="12" t="str">
        <f t="shared" si="98"/>
        <v>n</v>
      </c>
      <c r="AP220" s="12" t="str">
        <f t="shared" si="95"/>
        <v>n</v>
      </c>
      <c r="AQ220" s="12" t="str">
        <f t="shared" si="96"/>
        <v>n</v>
      </c>
      <c r="AR220" s="15">
        <v>0</v>
      </c>
      <c r="AS220" s="16">
        <v>0</v>
      </c>
      <c r="AT220" s="16" t="b">
        <f t="shared" si="24"/>
        <v>1</v>
      </c>
      <c r="AU220" s="12"/>
    </row>
    <row r="221" spans="1:47" ht="15.75" customHeight="1" x14ac:dyDescent="0.3">
      <c r="A221" s="12" t="s">
        <v>905</v>
      </c>
      <c r="B221" s="12" t="s">
        <v>505</v>
      </c>
      <c r="C221" s="17">
        <v>44019</v>
      </c>
      <c r="D221" s="12">
        <v>2020</v>
      </c>
      <c r="E221" s="12" t="s">
        <v>19</v>
      </c>
      <c r="F221" s="12" t="s">
        <v>951</v>
      </c>
      <c r="G221" s="18">
        <v>0.59027777777777779</v>
      </c>
      <c r="H221" s="18">
        <v>0.62708333333333333</v>
      </c>
      <c r="I221" s="19">
        <v>431</v>
      </c>
      <c r="J221" s="15" t="s">
        <v>1066</v>
      </c>
      <c r="K221" s="12" t="str">
        <f t="shared" si="75"/>
        <v>n</v>
      </c>
      <c r="L221" s="12" t="str">
        <f t="shared" si="76"/>
        <v>y</v>
      </c>
      <c r="M221" s="12" t="str">
        <f t="shared" si="77"/>
        <v>n</v>
      </c>
      <c r="N221" s="12" t="str">
        <f t="shared" si="78"/>
        <v>n</v>
      </c>
      <c r="O221" s="12" t="str">
        <f t="shared" si="79"/>
        <v>n</v>
      </c>
      <c r="P221" s="12" t="str">
        <f t="shared" si="80"/>
        <v>n</v>
      </c>
      <c r="Q221" s="12" t="str">
        <f t="shared" si="81"/>
        <v>n</v>
      </c>
      <c r="R221" s="12" t="str">
        <f t="shared" si="82"/>
        <v>n</v>
      </c>
      <c r="S221" s="15">
        <v>90</v>
      </c>
      <c r="T221" s="16">
        <v>90</v>
      </c>
      <c r="U221" s="16" t="b">
        <f t="shared" si="8"/>
        <v>1</v>
      </c>
      <c r="V221" s="15" t="s">
        <v>1066</v>
      </c>
      <c r="W221" s="12" t="str">
        <f t="shared" si="83"/>
        <v>n</v>
      </c>
      <c r="X221" s="12" t="str">
        <f t="shared" si="84"/>
        <v>y</v>
      </c>
      <c r="Y221" s="12" t="str">
        <f t="shared" si="85"/>
        <v>n</v>
      </c>
      <c r="Z221" s="12" t="str">
        <f t="shared" si="86"/>
        <v>n</v>
      </c>
      <c r="AA221" s="12" t="str">
        <f t="shared" si="87"/>
        <v>n</v>
      </c>
      <c r="AB221" s="12" t="str">
        <f t="shared" si="88"/>
        <v>n</v>
      </c>
      <c r="AC221" s="12" t="str">
        <f t="shared" si="89"/>
        <v>n</v>
      </c>
      <c r="AD221" s="12" t="str">
        <f t="shared" si="90"/>
        <v>n</v>
      </c>
      <c r="AE221" s="15">
        <v>30</v>
      </c>
      <c r="AF221" s="16">
        <v>30</v>
      </c>
      <c r="AG221" s="16">
        <v>-1</v>
      </c>
      <c r="AH221" s="16" t="b">
        <f t="shared" si="17"/>
        <v>1</v>
      </c>
      <c r="AI221" s="15" t="s">
        <v>1067</v>
      </c>
      <c r="AJ221" s="12" t="str">
        <f t="shared" si="91"/>
        <v>n</v>
      </c>
      <c r="AK221" s="12" t="str">
        <f t="shared" si="92"/>
        <v>n</v>
      </c>
      <c r="AL221" s="12" t="str">
        <f t="shared" si="93"/>
        <v>y</v>
      </c>
      <c r="AM221" s="12" t="str">
        <f t="shared" si="94"/>
        <v>n</v>
      </c>
      <c r="AN221" s="12" t="str">
        <f t="shared" si="97"/>
        <v>n</v>
      </c>
      <c r="AO221" s="12" t="str">
        <f t="shared" si="98"/>
        <v>n</v>
      </c>
      <c r="AP221" s="12" t="str">
        <f t="shared" si="95"/>
        <v>n</v>
      </c>
      <c r="AQ221" s="12" t="str">
        <f t="shared" si="96"/>
        <v>n</v>
      </c>
      <c r="AR221" s="15">
        <v>0</v>
      </c>
      <c r="AS221" s="16">
        <v>0</v>
      </c>
      <c r="AT221" s="16" t="b">
        <f t="shared" si="24"/>
        <v>1</v>
      </c>
      <c r="AU221" s="12"/>
    </row>
    <row r="222" spans="1:47" ht="15.75" customHeight="1" x14ac:dyDescent="0.3">
      <c r="A222" s="12" t="s">
        <v>905</v>
      </c>
      <c r="B222" s="12" t="s">
        <v>505</v>
      </c>
      <c r="C222" s="17">
        <v>44019</v>
      </c>
      <c r="D222" s="12">
        <v>2020</v>
      </c>
      <c r="E222" s="12" t="s">
        <v>19</v>
      </c>
      <c r="F222" s="12" t="s">
        <v>953</v>
      </c>
      <c r="G222" s="18">
        <v>0.59027777777777779</v>
      </c>
      <c r="H222" s="18">
        <v>0.62708333333333333</v>
      </c>
      <c r="I222" s="19">
        <v>430</v>
      </c>
      <c r="J222" s="15" t="s">
        <v>1066</v>
      </c>
      <c r="K222" s="12" t="str">
        <f t="shared" si="75"/>
        <v>n</v>
      </c>
      <c r="L222" s="12" t="str">
        <f t="shared" si="76"/>
        <v>y</v>
      </c>
      <c r="M222" s="12" t="str">
        <f t="shared" si="77"/>
        <v>n</v>
      </c>
      <c r="N222" s="12" t="str">
        <f t="shared" si="78"/>
        <v>n</v>
      </c>
      <c r="O222" s="12" t="str">
        <f t="shared" si="79"/>
        <v>n</v>
      </c>
      <c r="P222" s="12" t="str">
        <f t="shared" si="80"/>
        <v>n</v>
      </c>
      <c r="Q222" s="12" t="str">
        <f t="shared" si="81"/>
        <v>n</v>
      </c>
      <c r="R222" s="12" t="str">
        <f t="shared" si="82"/>
        <v>n</v>
      </c>
      <c r="S222" s="15">
        <v>40</v>
      </c>
      <c r="T222" s="16">
        <v>40</v>
      </c>
      <c r="U222" s="16" t="b">
        <f t="shared" si="8"/>
        <v>1</v>
      </c>
      <c r="V222" s="15" t="s">
        <v>1066</v>
      </c>
      <c r="W222" s="12" t="str">
        <f t="shared" si="83"/>
        <v>n</v>
      </c>
      <c r="X222" s="12" t="str">
        <f t="shared" si="84"/>
        <v>y</v>
      </c>
      <c r="Y222" s="12" t="str">
        <f t="shared" si="85"/>
        <v>n</v>
      </c>
      <c r="Z222" s="12" t="str">
        <f t="shared" si="86"/>
        <v>n</v>
      </c>
      <c r="AA222" s="12" t="str">
        <f t="shared" si="87"/>
        <v>n</v>
      </c>
      <c r="AB222" s="12" t="str">
        <f t="shared" si="88"/>
        <v>n</v>
      </c>
      <c r="AC222" s="12" t="str">
        <f t="shared" si="89"/>
        <v>n</v>
      </c>
      <c r="AD222" s="12" t="str">
        <f t="shared" si="90"/>
        <v>n</v>
      </c>
      <c r="AE222" s="15">
        <v>50</v>
      </c>
      <c r="AF222" s="16">
        <v>50</v>
      </c>
      <c r="AG222" s="16">
        <v>-1</v>
      </c>
      <c r="AH222" s="16" t="b">
        <f t="shared" si="17"/>
        <v>1</v>
      </c>
      <c r="AI222" s="15" t="s">
        <v>1066</v>
      </c>
      <c r="AJ222" s="12" t="str">
        <f t="shared" si="91"/>
        <v>n</v>
      </c>
      <c r="AK222" s="12" t="str">
        <f t="shared" si="92"/>
        <v>n</v>
      </c>
      <c r="AL222" s="12" t="str">
        <f t="shared" si="93"/>
        <v>n</v>
      </c>
      <c r="AM222" s="12" t="str">
        <f t="shared" si="94"/>
        <v>n</v>
      </c>
      <c r="AN222" s="12" t="str">
        <f t="shared" si="97"/>
        <v>n</v>
      </c>
      <c r="AO222" s="12" t="str">
        <f t="shared" si="98"/>
        <v>n</v>
      </c>
      <c r="AP222" s="12" t="str">
        <f t="shared" si="95"/>
        <v>n</v>
      </c>
      <c r="AQ222" s="12" t="str">
        <f t="shared" si="96"/>
        <v>n</v>
      </c>
      <c r="AR222" s="15">
        <v>0</v>
      </c>
      <c r="AS222" s="16">
        <v>0</v>
      </c>
      <c r="AT222" s="16" t="b">
        <f t="shared" si="24"/>
        <v>1</v>
      </c>
      <c r="AU222" s="12"/>
    </row>
    <row r="223" spans="1:47" ht="15.75" customHeight="1" x14ac:dyDescent="0.3">
      <c r="A223" s="12" t="s">
        <v>905</v>
      </c>
      <c r="B223" s="12" t="s">
        <v>505</v>
      </c>
      <c r="C223" s="17">
        <v>44019</v>
      </c>
      <c r="D223" s="12">
        <v>2020</v>
      </c>
      <c r="E223" s="12" t="s">
        <v>19</v>
      </c>
      <c r="F223" s="12" t="s">
        <v>955</v>
      </c>
      <c r="G223" s="18">
        <v>0.59027777777777779</v>
      </c>
      <c r="H223" s="18">
        <v>0.62708333333333333</v>
      </c>
      <c r="I223" s="19">
        <v>425</v>
      </c>
      <c r="J223" s="15" t="s">
        <v>1066</v>
      </c>
      <c r="K223" s="12" t="str">
        <f t="shared" si="75"/>
        <v>n</v>
      </c>
      <c r="L223" s="12" t="str">
        <f t="shared" si="76"/>
        <v>n</v>
      </c>
      <c r="M223" s="12" t="str">
        <f t="shared" si="77"/>
        <v>n</v>
      </c>
      <c r="N223" s="12" t="str">
        <f t="shared" si="78"/>
        <v>n</v>
      </c>
      <c r="O223" s="12" t="str">
        <f t="shared" si="79"/>
        <v>n</v>
      </c>
      <c r="P223" s="12" t="str">
        <f t="shared" si="80"/>
        <v>n</v>
      </c>
      <c r="Q223" s="12" t="str">
        <f t="shared" si="81"/>
        <v>n</v>
      </c>
      <c r="R223" s="12" t="str">
        <f t="shared" si="82"/>
        <v>n</v>
      </c>
      <c r="S223" s="15">
        <v>0</v>
      </c>
      <c r="T223" s="16">
        <v>0</v>
      </c>
      <c r="U223" s="16" t="b">
        <f t="shared" si="8"/>
        <v>1</v>
      </c>
      <c r="V223" s="15" t="s">
        <v>1066</v>
      </c>
      <c r="W223" s="12" t="str">
        <f t="shared" si="83"/>
        <v>n</v>
      </c>
      <c r="X223" s="12" t="str">
        <f t="shared" si="84"/>
        <v>y</v>
      </c>
      <c r="Y223" s="12" t="str">
        <f t="shared" si="85"/>
        <v>n</v>
      </c>
      <c r="Z223" s="12" t="str">
        <f t="shared" si="86"/>
        <v>n</v>
      </c>
      <c r="AA223" s="12" t="str">
        <f t="shared" si="87"/>
        <v>n</v>
      </c>
      <c r="AB223" s="12" t="str">
        <f t="shared" si="88"/>
        <v>n</v>
      </c>
      <c r="AC223" s="12" t="str">
        <f t="shared" si="89"/>
        <v>n</v>
      </c>
      <c r="AD223" s="12" t="str">
        <f t="shared" si="90"/>
        <v>n</v>
      </c>
      <c r="AE223" s="15">
        <v>50</v>
      </c>
      <c r="AF223" s="16">
        <v>50</v>
      </c>
      <c r="AG223" s="16">
        <v>-1</v>
      </c>
      <c r="AH223" s="16" t="b">
        <f t="shared" si="17"/>
        <v>1</v>
      </c>
      <c r="AI223" s="15" t="s">
        <v>1067</v>
      </c>
      <c r="AJ223" s="12" t="str">
        <f t="shared" si="91"/>
        <v>n</v>
      </c>
      <c r="AK223" s="12" t="str">
        <f t="shared" si="92"/>
        <v>n</v>
      </c>
      <c r="AL223" s="12" t="str">
        <f t="shared" si="93"/>
        <v>y</v>
      </c>
      <c r="AM223" s="12" t="str">
        <f t="shared" si="94"/>
        <v>n</v>
      </c>
      <c r="AN223" s="12" t="str">
        <f t="shared" si="97"/>
        <v>n</v>
      </c>
      <c r="AO223" s="12" t="str">
        <f t="shared" si="98"/>
        <v>n</v>
      </c>
      <c r="AP223" s="12" t="str">
        <f t="shared" si="95"/>
        <v>n</v>
      </c>
      <c r="AQ223" s="12" t="str">
        <f t="shared" si="96"/>
        <v>n</v>
      </c>
      <c r="AR223" s="15">
        <v>0</v>
      </c>
      <c r="AS223" s="16">
        <v>0</v>
      </c>
      <c r="AT223" s="16" t="b">
        <f t="shared" si="24"/>
        <v>1</v>
      </c>
      <c r="AU223" s="12"/>
    </row>
    <row r="224" spans="1:47" ht="15.75" customHeight="1" x14ac:dyDescent="0.3">
      <c r="A224" s="12" t="s">
        <v>905</v>
      </c>
      <c r="B224" s="12" t="s">
        <v>505</v>
      </c>
      <c r="C224" s="17">
        <v>44019</v>
      </c>
      <c r="D224" s="12">
        <v>2020</v>
      </c>
      <c r="E224" s="12" t="s">
        <v>19</v>
      </c>
      <c r="F224" s="12" t="s">
        <v>957</v>
      </c>
      <c r="G224" s="18">
        <v>0.59027777777777779</v>
      </c>
      <c r="H224" s="18">
        <v>0.62708333333333333</v>
      </c>
      <c r="I224" s="19">
        <v>426</v>
      </c>
      <c r="J224" s="15" t="s">
        <v>1066</v>
      </c>
      <c r="K224" s="12" t="str">
        <f t="shared" si="75"/>
        <v>n</v>
      </c>
      <c r="L224" s="12" t="str">
        <f t="shared" si="76"/>
        <v>y</v>
      </c>
      <c r="M224" s="12" t="str">
        <f t="shared" si="77"/>
        <v>n</v>
      </c>
      <c r="N224" s="12" t="str">
        <f t="shared" si="78"/>
        <v>n</v>
      </c>
      <c r="O224" s="12" t="str">
        <f t="shared" si="79"/>
        <v>n</v>
      </c>
      <c r="P224" s="12" t="str">
        <f t="shared" si="80"/>
        <v>n</v>
      </c>
      <c r="Q224" s="12" t="str">
        <f t="shared" si="81"/>
        <v>n</v>
      </c>
      <c r="R224" s="12" t="str">
        <f t="shared" si="82"/>
        <v>n</v>
      </c>
      <c r="S224" s="15">
        <v>75</v>
      </c>
      <c r="T224" s="16">
        <v>75</v>
      </c>
      <c r="U224" s="16" t="b">
        <f t="shared" si="8"/>
        <v>1</v>
      </c>
      <c r="V224" s="15" t="s">
        <v>1066</v>
      </c>
      <c r="W224" s="12" t="str">
        <f t="shared" si="83"/>
        <v>n</v>
      </c>
      <c r="X224" s="12" t="str">
        <f t="shared" si="84"/>
        <v>y</v>
      </c>
      <c r="Y224" s="12" t="str">
        <f t="shared" si="85"/>
        <v>n</v>
      </c>
      <c r="Z224" s="12" t="str">
        <f t="shared" si="86"/>
        <v>n</v>
      </c>
      <c r="AA224" s="12" t="str">
        <f t="shared" si="87"/>
        <v>n</v>
      </c>
      <c r="AB224" s="12" t="str">
        <f t="shared" si="88"/>
        <v>n</v>
      </c>
      <c r="AC224" s="12" t="str">
        <f t="shared" si="89"/>
        <v>n</v>
      </c>
      <c r="AD224" s="12" t="str">
        <f t="shared" si="90"/>
        <v>n</v>
      </c>
      <c r="AE224" s="15">
        <v>65</v>
      </c>
      <c r="AF224" s="16">
        <v>65</v>
      </c>
      <c r="AG224" s="16">
        <v>-1</v>
      </c>
      <c r="AH224" s="16" t="b">
        <f t="shared" si="17"/>
        <v>1</v>
      </c>
      <c r="AI224" s="15" t="s">
        <v>1067</v>
      </c>
      <c r="AJ224" s="12" t="str">
        <f t="shared" si="91"/>
        <v>n</v>
      </c>
      <c r="AK224" s="12" t="str">
        <f t="shared" si="92"/>
        <v>n</v>
      </c>
      <c r="AL224" s="12" t="str">
        <f t="shared" si="93"/>
        <v>y</v>
      </c>
      <c r="AM224" s="12" t="str">
        <f t="shared" si="94"/>
        <v>n</v>
      </c>
      <c r="AN224" s="12" t="str">
        <f t="shared" si="97"/>
        <v>n</v>
      </c>
      <c r="AO224" s="12" t="str">
        <f t="shared" si="98"/>
        <v>n</v>
      </c>
      <c r="AP224" s="12" t="str">
        <f t="shared" si="95"/>
        <v>n</v>
      </c>
      <c r="AQ224" s="12" t="str">
        <f t="shared" si="96"/>
        <v>n</v>
      </c>
      <c r="AR224" s="15">
        <v>0</v>
      </c>
      <c r="AS224" s="16">
        <v>0</v>
      </c>
      <c r="AT224" s="16" t="b">
        <f t="shared" si="24"/>
        <v>1</v>
      </c>
      <c r="AU224" s="12"/>
    </row>
    <row r="225" spans="1:47" ht="15.75" customHeight="1" x14ac:dyDescent="0.3">
      <c r="A225" s="12" t="s">
        <v>905</v>
      </c>
      <c r="B225" s="12" t="s">
        <v>505</v>
      </c>
      <c r="C225" s="17">
        <v>44019</v>
      </c>
      <c r="D225" s="12">
        <v>2020</v>
      </c>
      <c r="E225" s="12" t="s">
        <v>19</v>
      </c>
      <c r="F225" s="12" t="s">
        <v>959</v>
      </c>
      <c r="G225" s="18">
        <v>0.59027777777777779</v>
      </c>
      <c r="H225" s="18">
        <v>0.62708333333333333</v>
      </c>
      <c r="I225" s="19">
        <v>427</v>
      </c>
      <c r="J225" s="15" t="s">
        <v>1066</v>
      </c>
      <c r="K225" s="12" t="str">
        <f t="shared" si="75"/>
        <v>n</v>
      </c>
      <c r="L225" s="12" t="str">
        <f t="shared" si="76"/>
        <v>y</v>
      </c>
      <c r="M225" s="12" t="str">
        <f t="shared" si="77"/>
        <v>n</v>
      </c>
      <c r="N225" s="12" t="str">
        <f t="shared" si="78"/>
        <v>n</v>
      </c>
      <c r="O225" s="12" t="str">
        <f t="shared" si="79"/>
        <v>n</v>
      </c>
      <c r="P225" s="12" t="str">
        <f t="shared" si="80"/>
        <v>n</v>
      </c>
      <c r="Q225" s="12" t="str">
        <f t="shared" si="81"/>
        <v>n</v>
      </c>
      <c r="R225" s="12" t="str">
        <f t="shared" si="82"/>
        <v>n</v>
      </c>
      <c r="S225" s="15">
        <v>90</v>
      </c>
      <c r="T225" s="16">
        <v>90</v>
      </c>
      <c r="U225" s="16" t="b">
        <f t="shared" si="8"/>
        <v>1</v>
      </c>
      <c r="V225" s="15" t="s">
        <v>1066</v>
      </c>
      <c r="W225" s="12" t="str">
        <f t="shared" si="83"/>
        <v>n</v>
      </c>
      <c r="X225" s="12" t="str">
        <f t="shared" si="84"/>
        <v>y</v>
      </c>
      <c r="Y225" s="12" t="str">
        <f t="shared" si="85"/>
        <v>n</v>
      </c>
      <c r="Z225" s="12" t="str">
        <f t="shared" si="86"/>
        <v>n</v>
      </c>
      <c r="AA225" s="12" t="str">
        <f t="shared" si="87"/>
        <v>n</v>
      </c>
      <c r="AB225" s="12" t="str">
        <f t="shared" si="88"/>
        <v>n</v>
      </c>
      <c r="AC225" s="12" t="str">
        <f t="shared" si="89"/>
        <v>n</v>
      </c>
      <c r="AD225" s="12" t="str">
        <f t="shared" si="90"/>
        <v>n</v>
      </c>
      <c r="AE225" s="15">
        <v>98</v>
      </c>
      <c r="AF225" s="16">
        <v>98</v>
      </c>
      <c r="AG225" s="16">
        <v>-1</v>
      </c>
      <c r="AH225" s="16" t="b">
        <f t="shared" si="17"/>
        <v>1</v>
      </c>
      <c r="AI225" s="15" t="s">
        <v>1066</v>
      </c>
      <c r="AJ225" s="12" t="str">
        <f t="shared" si="91"/>
        <v>n</v>
      </c>
      <c r="AK225" s="12" t="str">
        <f t="shared" si="92"/>
        <v>n</v>
      </c>
      <c r="AL225" s="12" t="str">
        <f t="shared" si="93"/>
        <v>n</v>
      </c>
      <c r="AM225" s="12" t="str">
        <f t="shared" si="94"/>
        <v>n</v>
      </c>
      <c r="AN225" s="12" t="str">
        <f t="shared" si="97"/>
        <v>n</v>
      </c>
      <c r="AO225" s="12" t="str">
        <f t="shared" si="98"/>
        <v>n</v>
      </c>
      <c r="AP225" s="12" t="str">
        <f t="shared" si="95"/>
        <v>n</v>
      </c>
      <c r="AQ225" s="12" t="str">
        <f t="shared" si="96"/>
        <v>n</v>
      </c>
      <c r="AR225" s="15">
        <v>0</v>
      </c>
      <c r="AS225" s="16">
        <v>0</v>
      </c>
      <c r="AT225" s="16" t="b">
        <f t="shared" si="24"/>
        <v>1</v>
      </c>
      <c r="AU225" s="12" t="s">
        <v>1033</v>
      </c>
    </row>
    <row r="226" spans="1:47" ht="15.75" customHeight="1" x14ac:dyDescent="0.3">
      <c r="A226" s="12" t="s">
        <v>905</v>
      </c>
      <c r="B226" s="12" t="s">
        <v>505</v>
      </c>
      <c r="C226" s="17">
        <v>44019</v>
      </c>
      <c r="D226" s="12">
        <v>2020</v>
      </c>
      <c r="E226" s="12" t="s">
        <v>19</v>
      </c>
      <c r="F226" s="12" t="s">
        <v>962</v>
      </c>
      <c r="G226" s="18">
        <v>0.59027777777777779</v>
      </c>
      <c r="H226" s="18">
        <v>0.62708333333333333</v>
      </c>
      <c r="I226" s="19">
        <v>428</v>
      </c>
      <c r="J226" s="15" t="s">
        <v>1066</v>
      </c>
      <c r="K226" s="12" t="str">
        <f t="shared" si="75"/>
        <v>n</v>
      </c>
      <c r="L226" s="12" t="str">
        <f t="shared" si="76"/>
        <v>y</v>
      </c>
      <c r="M226" s="12" t="str">
        <f t="shared" si="77"/>
        <v>n</v>
      </c>
      <c r="N226" s="12" t="str">
        <f t="shared" si="78"/>
        <v>n</v>
      </c>
      <c r="O226" s="12" t="str">
        <f t="shared" si="79"/>
        <v>n</v>
      </c>
      <c r="P226" s="12" t="str">
        <f t="shared" si="80"/>
        <v>n</v>
      </c>
      <c r="Q226" s="12" t="str">
        <f t="shared" si="81"/>
        <v>n</v>
      </c>
      <c r="R226" s="12" t="str">
        <f t="shared" si="82"/>
        <v>n</v>
      </c>
      <c r="S226" s="15">
        <v>65</v>
      </c>
      <c r="T226" s="16">
        <v>65</v>
      </c>
      <c r="U226" s="16" t="b">
        <f t="shared" si="8"/>
        <v>1</v>
      </c>
      <c r="V226" s="15" t="s">
        <v>1066</v>
      </c>
      <c r="W226" s="12" t="str">
        <f t="shared" si="83"/>
        <v>n</v>
      </c>
      <c r="X226" s="12" t="str">
        <f t="shared" si="84"/>
        <v>y</v>
      </c>
      <c r="Y226" s="12" t="str">
        <f t="shared" si="85"/>
        <v>n</v>
      </c>
      <c r="Z226" s="12" t="str">
        <f t="shared" si="86"/>
        <v>n</v>
      </c>
      <c r="AA226" s="12" t="str">
        <f t="shared" si="87"/>
        <v>n</v>
      </c>
      <c r="AB226" s="12" t="str">
        <f t="shared" si="88"/>
        <v>n</v>
      </c>
      <c r="AC226" s="12" t="str">
        <f t="shared" si="89"/>
        <v>n</v>
      </c>
      <c r="AD226" s="12" t="str">
        <f t="shared" si="90"/>
        <v>n</v>
      </c>
      <c r="AE226" s="15">
        <v>45</v>
      </c>
      <c r="AF226" s="16">
        <v>45</v>
      </c>
      <c r="AG226" s="16">
        <v>-1</v>
      </c>
      <c r="AH226" s="16" t="b">
        <f t="shared" si="17"/>
        <v>1</v>
      </c>
      <c r="AI226" s="15" t="s">
        <v>1067</v>
      </c>
      <c r="AJ226" s="12" t="str">
        <f t="shared" si="91"/>
        <v>n</v>
      </c>
      <c r="AK226" s="12" t="str">
        <f t="shared" si="92"/>
        <v>n</v>
      </c>
      <c r="AL226" s="12" t="str">
        <f t="shared" si="93"/>
        <v>y</v>
      </c>
      <c r="AM226" s="12" t="str">
        <f t="shared" si="94"/>
        <v>n</v>
      </c>
      <c r="AN226" s="12" t="str">
        <f t="shared" si="97"/>
        <v>n</v>
      </c>
      <c r="AO226" s="12" t="str">
        <f t="shared" si="98"/>
        <v>n</v>
      </c>
      <c r="AP226" s="12" t="str">
        <f t="shared" si="95"/>
        <v>n</v>
      </c>
      <c r="AQ226" s="12" t="str">
        <f t="shared" si="96"/>
        <v>n</v>
      </c>
      <c r="AR226" s="15">
        <v>0</v>
      </c>
      <c r="AS226" s="16">
        <v>0</v>
      </c>
      <c r="AT226" s="16" t="b">
        <f t="shared" si="24"/>
        <v>1</v>
      </c>
      <c r="AU226" s="12"/>
    </row>
    <row r="227" spans="1:47" ht="15.75" customHeight="1" x14ac:dyDescent="0.3">
      <c r="A227" s="12" t="s">
        <v>905</v>
      </c>
      <c r="B227" s="12" t="s">
        <v>505</v>
      </c>
      <c r="C227" s="17">
        <v>44019</v>
      </c>
      <c r="D227" s="12">
        <v>2020</v>
      </c>
      <c r="E227" s="12" t="s">
        <v>19</v>
      </c>
      <c r="F227" s="12" t="s">
        <v>964</v>
      </c>
      <c r="G227" s="18">
        <v>0.59027777777777779</v>
      </c>
      <c r="H227" s="18">
        <v>0.62708333333333333</v>
      </c>
      <c r="I227" s="19">
        <v>429</v>
      </c>
      <c r="J227" s="15" t="s">
        <v>1066</v>
      </c>
      <c r="K227" s="12" t="str">
        <f t="shared" si="75"/>
        <v>n</v>
      </c>
      <c r="L227" s="12" t="str">
        <f t="shared" si="76"/>
        <v>n</v>
      </c>
      <c r="M227" s="12" t="str">
        <f t="shared" si="77"/>
        <v>n</v>
      </c>
      <c r="N227" s="12" t="str">
        <f t="shared" si="78"/>
        <v>n</v>
      </c>
      <c r="O227" s="12" t="str">
        <f t="shared" si="79"/>
        <v>n</v>
      </c>
      <c r="P227" s="12" t="str">
        <f t="shared" si="80"/>
        <v>n</v>
      </c>
      <c r="Q227" s="12" t="str">
        <f t="shared" si="81"/>
        <v>n</v>
      </c>
      <c r="R227" s="12" t="str">
        <f t="shared" si="82"/>
        <v>n</v>
      </c>
      <c r="S227" s="15">
        <v>0</v>
      </c>
      <c r="T227" s="16">
        <v>0</v>
      </c>
      <c r="U227" s="16" t="b">
        <f t="shared" si="8"/>
        <v>1</v>
      </c>
      <c r="V227" s="15" t="s">
        <v>1066</v>
      </c>
      <c r="W227" s="12" t="str">
        <f t="shared" si="83"/>
        <v>n</v>
      </c>
      <c r="X227" s="12" t="str">
        <f t="shared" si="84"/>
        <v>y</v>
      </c>
      <c r="Y227" s="12" t="str">
        <f t="shared" si="85"/>
        <v>n</v>
      </c>
      <c r="Z227" s="12" t="str">
        <f t="shared" si="86"/>
        <v>n</v>
      </c>
      <c r="AA227" s="12" t="str">
        <f t="shared" si="87"/>
        <v>n</v>
      </c>
      <c r="AB227" s="12" t="str">
        <f t="shared" si="88"/>
        <v>n</v>
      </c>
      <c r="AC227" s="12" t="str">
        <f t="shared" si="89"/>
        <v>n</v>
      </c>
      <c r="AD227" s="12" t="str">
        <f t="shared" si="90"/>
        <v>n</v>
      </c>
      <c r="AE227" s="15">
        <v>40</v>
      </c>
      <c r="AF227" s="16">
        <v>40</v>
      </c>
      <c r="AG227" s="16">
        <v>-1</v>
      </c>
      <c r="AH227" s="16" t="b">
        <f t="shared" si="17"/>
        <v>1</v>
      </c>
      <c r="AI227" s="15" t="s">
        <v>1067</v>
      </c>
      <c r="AJ227" s="12" t="str">
        <f t="shared" si="91"/>
        <v>n</v>
      </c>
      <c r="AK227" s="12" t="str">
        <f t="shared" si="92"/>
        <v>n</v>
      </c>
      <c r="AL227" s="12" t="str">
        <f t="shared" si="93"/>
        <v>y</v>
      </c>
      <c r="AM227" s="12" t="str">
        <f t="shared" si="94"/>
        <v>n</v>
      </c>
      <c r="AN227" s="12" t="str">
        <f t="shared" si="97"/>
        <v>n</v>
      </c>
      <c r="AO227" s="12" t="str">
        <f t="shared" si="98"/>
        <v>n</v>
      </c>
      <c r="AP227" s="12" t="str">
        <f t="shared" si="95"/>
        <v>n</v>
      </c>
      <c r="AQ227" s="12" t="str">
        <f t="shared" si="96"/>
        <v>n</v>
      </c>
      <c r="AR227" s="15">
        <v>0</v>
      </c>
      <c r="AS227" s="16">
        <v>0</v>
      </c>
      <c r="AT227" s="16" t="b">
        <f t="shared" si="24"/>
        <v>1</v>
      </c>
      <c r="AU227" s="12"/>
    </row>
    <row r="228" spans="1:47" ht="15.75" customHeight="1" x14ac:dyDescent="0.3">
      <c r="A228" s="12" t="s">
        <v>905</v>
      </c>
      <c r="B228" s="12" t="s">
        <v>505</v>
      </c>
      <c r="C228" s="17">
        <v>44019</v>
      </c>
      <c r="D228" s="12">
        <v>2020</v>
      </c>
      <c r="E228" s="12" t="s">
        <v>19</v>
      </c>
      <c r="F228" s="12" t="s">
        <v>967</v>
      </c>
      <c r="G228" s="18">
        <v>0.59027777777777779</v>
      </c>
      <c r="H228" s="18">
        <v>0.62708333333333333</v>
      </c>
      <c r="I228" s="19">
        <v>424</v>
      </c>
      <c r="J228" s="15" t="s">
        <v>1066</v>
      </c>
      <c r="K228" s="12" t="str">
        <f t="shared" si="75"/>
        <v>n</v>
      </c>
      <c r="L228" s="12" t="str">
        <f t="shared" si="76"/>
        <v>n</v>
      </c>
      <c r="M228" s="12" t="str">
        <f t="shared" si="77"/>
        <v>n</v>
      </c>
      <c r="N228" s="12" t="str">
        <f t="shared" si="78"/>
        <v>n</v>
      </c>
      <c r="O228" s="12" t="str">
        <f t="shared" si="79"/>
        <v>n</v>
      </c>
      <c r="P228" s="12" t="str">
        <f t="shared" si="80"/>
        <v>n</v>
      </c>
      <c r="Q228" s="12" t="str">
        <f t="shared" si="81"/>
        <v>n</v>
      </c>
      <c r="R228" s="12" t="str">
        <f t="shared" si="82"/>
        <v>n</v>
      </c>
      <c r="S228" s="15">
        <v>0</v>
      </c>
      <c r="T228" s="16">
        <v>0</v>
      </c>
      <c r="U228" s="16" t="b">
        <f t="shared" si="8"/>
        <v>1</v>
      </c>
      <c r="V228" s="15" t="s">
        <v>1066</v>
      </c>
      <c r="W228" s="12" t="str">
        <f t="shared" si="83"/>
        <v>n</v>
      </c>
      <c r="X228" s="12" t="str">
        <f t="shared" si="84"/>
        <v>y</v>
      </c>
      <c r="Y228" s="12" t="str">
        <f t="shared" si="85"/>
        <v>n</v>
      </c>
      <c r="Z228" s="12" t="str">
        <f t="shared" si="86"/>
        <v>n</v>
      </c>
      <c r="AA228" s="12" t="str">
        <f t="shared" si="87"/>
        <v>n</v>
      </c>
      <c r="AB228" s="12" t="str">
        <f t="shared" si="88"/>
        <v>n</v>
      </c>
      <c r="AC228" s="12" t="str">
        <f t="shared" si="89"/>
        <v>n</v>
      </c>
      <c r="AD228" s="12" t="str">
        <f t="shared" si="90"/>
        <v>n</v>
      </c>
      <c r="AE228" s="15">
        <v>80</v>
      </c>
      <c r="AF228" s="16">
        <v>80</v>
      </c>
      <c r="AG228" s="16">
        <v>-1</v>
      </c>
      <c r="AH228" s="16" t="b">
        <f t="shared" si="17"/>
        <v>1</v>
      </c>
      <c r="AI228" s="15" t="s">
        <v>1067</v>
      </c>
      <c r="AJ228" s="12" t="str">
        <f t="shared" si="91"/>
        <v>n</v>
      </c>
      <c r="AK228" s="12" t="str">
        <f t="shared" si="92"/>
        <v>n</v>
      </c>
      <c r="AL228" s="12" t="str">
        <f t="shared" si="93"/>
        <v>y</v>
      </c>
      <c r="AM228" s="12" t="str">
        <f t="shared" si="94"/>
        <v>n</v>
      </c>
      <c r="AN228" s="12" t="str">
        <f t="shared" si="97"/>
        <v>n</v>
      </c>
      <c r="AO228" s="12" t="str">
        <f t="shared" si="98"/>
        <v>n</v>
      </c>
      <c r="AP228" s="12" t="str">
        <f t="shared" si="95"/>
        <v>n</v>
      </c>
      <c r="AQ228" s="12" t="str">
        <f t="shared" si="96"/>
        <v>n</v>
      </c>
      <c r="AR228" s="15">
        <v>0</v>
      </c>
      <c r="AS228" s="16">
        <v>0</v>
      </c>
      <c r="AT228" s="16" t="b">
        <f t="shared" si="24"/>
        <v>1</v>
      </c>
      <c r="AU228" s="12" t="s">
        <v>1037</v>
      </c>
    </row>
    <row r="229" spans="1:47" ht="15.75" customHeight="1" x14ac:dyDescent="0.3">
      <c r="A229" s="12" t="s">
        <v>905</v>
      </c>
      <c r="B229" s="12" t="s">
        <v>505</v>
      </c>
      <c r="C229" s="17">
        <v>44019</v>
      </c>
      <c r="D229" s="12">
        <v>2020</v>
      </c>
      <c r="E229" s="12" t="s">
        <v>19</v>
      </c>
      <c r="F229" s="12" t="s">
        <v>970</v>
      </c>
      <c r="G229" s="18">
        <v>0.59027777777777779</v>
      </c>
      <c r="H229" s="18">
        <v>0.62708333333333333</v>
      </c>
      <c r="I229" s="19">
        <v>423</v>
      </c>
      <c r="J229" s="15" t="s">
        <v>1066</v>
      </c>
      <c r="K229" s="12" t="str">
        <f t="shared" si="75"/>
        <v>n</v>
      </c>
      <c r="L229" s="12" t="str">
        <f t="shared" si="76"/>
        <v>y</v>
      </c>
      <c r="M229" s="12" t="str">
        <f t="shared" si="77"/>
        <v>n</v>
      </c>
      <c r="N229" s="12" t="str">
        <f t="shared" si="78"/>
        <v>n</v>
      </c>
      <c r="O229" s="12" t="str">
        <f t="shared" si="79"/>
        <v>n</v>
      </c>
      <c r="P229" s="12" t="str">
        <f t="shared" si="80"/>
        <v>n</v>
      </c>
      <c r="Q229" s="12" t="str">
        <f t="shared" si="81"/>
        <v>n</v>
      </c>
      <c r="R229" s="12" t="str">
        <f t="shared" si="82"/>
        <v>n</v>
      </c>
      <c r="S229" s="15">
        <v>85</v>
      </c>
      <c r="T229" s="16">
        <v>85</v>
      </c>
      <c r="U229" s="16" t="b">
        <f t="shared" si="8"/>
        <v>1</v>
      </c>
      <c r="V229" s="15" t="s">
        <v>1066</v>
      </c>
      <c r="W229" s="12" t="str">
        <f t="shared" si="83"/>
        <v>n</v>
      </c>
      <c r="X229" s="12" t="str">
        <f t="shared" si="84"/>
        <v>y</v>
      </c>
      <c r="Y229" s="12" t="str">
        <f t="shared" si="85"/>
        <v>n</v>
      </c>
      <c r="Z229" s="12" t="str">
        <f t="shared" si="86"/>
        <v>n</v>
      </c>
      <c r="AA229" s="12" t="str">
        <f t="shared" si="87"/>
        <v>n</v>
      </c>
      <c r="AB229" s="12" t="str">
        <f t="shared" si="88"/>
        <v>n</v>
      </c>
      <c r="AC229" s="12" t="str">
        <f t="shared" si="89"/>
        <v>n</v>
      </c>
      <c r="AD229" s="12" t="str">
        <f t="shared" si="90"/>
        <v>n</v>
      </c>
      <c r="AE229" s="15">
        <v>45</v>
      </c>
      <c r="AF229" s="16">
        <v>45</v>
      </c>
      <c r="AG229" s="16">
        <v>-1</v>
      </c>
      <c r="AH229" s="16" t="b">
        <f t="shared" si="17"/>
        <v>1</v>
      </c>
      <c r="AI229" s="15" t="s">
        <v>1075</v>
      </c>
      <c r="AJ229" s="12" t="str">
        <f t="shared" si="91"/>
        <v>n</v>
      </c>
      <c r="AK229" s="12" t="str">
        <f t="shared" si="92"/>
        <v>n</v>
      </c>
      <c r="AL229" s="12" t="str">
        <f t="shared" si="93"/>
        <v>y</v>
      </c>
      <c r="AM229" s="12" t="str">
        <f t="shared" si="94"/>
        <v>n</v>
      </c>
      <c r="AN229" s="12" t="str">
        <f t="shared" si="97"/>
        <v>n</v>
      </c>
      <c r="AO229" s="12" t="str">
        <f t="shared" si="98"/>
        <v>n</v>
      </c>
      <c r="AP229" s="12" t="str">
        <f t="shared" si="95"/>
        <v>n</v>
      </c>
      <c r="AQ229" s="12" t="str">
        <f t="shared" si="96"/>
        <v>n</v>
      </c>
      <c r="AR229" s="15">
        <v>0</v>
      </c>
      <c r="AS229" s="16">
        <v>0</v>
      </c>
      <c r="AT229" s="16" t="b">
        <f t="shared" si="24"/>
        <v>1</v>
      </c>
      <c r="AU229" s="12"/>
    </row>
    <row r="230" spans="1:47" ht="15.75" customHeight="1" x14ac:dyDescent="0.3">
      <c r="A230" s="12" t="s">
        <v>905</v>
      </c>
      <c r="B230" s="12" t="s">
        <v>505</v>
      </c>
      <c r="C230" s="17">
        <v>44019</v>
      </c>
      <c r="D230" s="12">
        <v>2020</v>
      </c>
      <c r="E230" s="12" t="s">
        <v>19</v>
      </c>
      <c r="F230" s="12" t="s">
        <v>972</v>
      </c>
      <c r="G230" s="18">
        <v>0.59027777777777779</v>
      </c>
      <c r="H230" s="18">
        <v>0.62708333333333333</v>
      </c>
      <c r="I230" s="19">
        <v>422</v>
      </c>
      <c r="J230" s="15" t="s">
        <v>1066</v>
      </c>
      <c r="K230" s="12" t="str">
        <f t="shared" si="75"/>
        <v>n</v>
      </c>
      <c r="L230" s="12" t="str">
        <f t="shared" si="76"/>
        <v>y</v>
      </c>
      <c r="M230" s="12" t="str">
        <f t="shared" si="77"/>
        <v>n</v>
      </c>
      <c r="N230" s="12" t="str">
        <f t="shared" si="78"/>
        <v>n</v>
      </c>
      <c r="O230" s="12" t="str">
        <f t="shared" si="79"/>
        <v>n</v>
      </c>
      <c r="P230" s="12" t="str">
        <f t="shared" si="80"/>
        <v>n</v>
      </c>
      <c r="Q230" s="12" t="str">
        <f t="shared" si="81"/>
        <v>n</v>
      </c>
      <c r="R230" s="12" t="str">
        <f t="shared" si="82"/>
        <v>n</v>
      </c>
      <c r="S230" s="15">
        <v>40</v>
      </c>
      <c r="T230" s="16">
        <v>40</v>
      </c>
      <c r="U230" s="16" t="b">
        <f t="shared" si="8"/>
        <v>1</v>
      </c>
      <c r="V230" s="15" t="s">
        <v>1066</v>
      </c>
      <c r="W230" s="12" t="str">
        <f t="shared" si="83"/>
        <v>n</v>
      </c>
      <c r="X230" s="12" t="str">
        <f t="shared" si="84"/>
        <v>y</v>
      </c>
      <c r="Y230" s="12" t="str">
        <f t="shared" si="85"/>
        <v>n</v>
      </c>
      <c r="Z230" s="12" t="str">
        <f t="shared" si="86"/>
        <v>n</v>
      </c>
      <c r="AA230" s="12" t="str">
        <f t="shared" si="87"/>
        <v>n</v>
      </c>
      <c r="AB230" s="12" t="str">
        <f t="shared" si="88"/>
        <v>n</v>
      </c>
      <c r="AC230" s="12" t="str">
        <f t="shared" si="89"/>
        <v>n</v>
      </c>
      <c r="AD230" s="12" t="str">
        <f t="shared" si="90"/>
        <v>n</v>
      </c>
      <c r="AE230" s="15">
        <v>40</v>
      </c>
      <c r="AF230" s="16">
        <v>40</v>
      </c>
      <c r="AG230" s="16">
        <v>-1</v>
      </c>
      <c r="AH230" s="16" t="b">
        <f t="shared" si="17"/>
        <v>1</v>
      </c>
      <c r="AI230" s="15" t="s">
        <v>1066</v>
      </c>
      <c r="AJ230" s="12" t="str">
        <f t="shared" si="91"/>
        <v>n</v>
      </c>
      <c r="AK230" s="12" t="str">
        <f t="shared" si="92"/>
        <v>n</v>
      </c>
      <c r="AL230" s="12" t="str">
        <f t="shared" si="93"/>
        <v>n</v>
      </c>
      <c r="AM230" s="12" t="str">
        <f t="shared" si="94"/>
        <v>n</v>
      </c>
      <c r="AN230" s="12" t="str">
        <f t="shared" si="97"/>
        <v>n</v>
      </c>
      <c r="AO230" s="12" t="str">
        <f t="shared" si="98"/>
        <v>n</v>
      </c>
      <c r="AP230" s="12" t="str">
        <f t="shared" si="95"/>
        <v>n</v>
      </c>
      <c r="AQ230" s="12" t="str">
        <f t="shared" si="96"/>
        <v>n</v>
      </c>
      <c r="AR230" s="15">
        <v>0</v>
      </c>
      <c r="AS230" s="16">
        <v>0</v>
      </c>
      <c r="AT230" s="16" t="b">
        <f t="shared" si="24"/>
        <v>1</v>
      </c>
      <c r="AU230" s="12" t="s">
        <v>1040</v>
      </c>
    </row>
    <row r="231" spans="1:47" ht="15.75" customHeight="1" x14ac:dyDescent="0.3">
      <c r="A231" s="12" t="s">
        <v>905</v>
      </c>
      <c r="B231" s="12" t="s">
        <v>505</v>
      </c>
      <c r="C231" s="17">
        <v>44019</v>
      </c>
      <c r="D231" s="12">
        <v>2020</v>
      </c>
      <c r="E231" s="12" t="s">
        <v>19</v>
      </c>
      <c r="F231" s="12" t="s">
        <v>975</v>
      </c>
      <c r="G231" s="18">
        <v>0.59027777777777779</v>
      </c>
      <c r="H231" s="18">
        <v>0.62708333333333333</v>
      </c>
      <c r="I231" s="19">
        <v>421</v>
      </c>
      <c r="J231" s="15" t="s">
        <v>1066</v>
      </c>
      <c r="K231" s="12" t="str">
        <f t="shared" si="75"/>
        <v>n</v>
      </c>
      <c r="L231" s="12" t="str">
        <f t="shared" si="76"/>
        <v>y</v>
      </c>
      <c r="M231" s="12" t="str">
        <f t="shared" si="77"/>
        <v>n</v>
      </c>
      <c r="N231" s="12" t="str">
        <f t="shared" si="78"/>
        <v>n</v>
      </c>
      <c r="O231" s="12" t="str">
        <f t="shared" si="79"/>
        <v>n</v>
      </c>
      <c r="P231" s="12" t="str">
        <f t="shared" si="80"/>
        <v>n</v>
      </c>
      <c r="Q231" s="12" t="str">
        <f t="shared" si="81"/>
        <v>n</v>
      </c>
      <c r="R231" s="12" t="str">
        <f t="shared" si="82"/>
        <v>n</v>
      </c>
      <c r="S231" s="15">
        <v>98</v>
      </c>
      <c r="T231" s="16">
        <v>98</v>
      </c>
      <c r="U231" s="16" t="b">
        <f t="shared" si="8"/>
        <v>1</v>
      </c>
      <c r="V231" s="15" t="s">
        <v>1066</v>
      </c>
      <c r="W231" s="12" t="str">
        <f t="shared" si="83"/>
        <v>n</v>
      </c>
      <c r="X231" s="12" t="str">
        <f t="shared" si="84"/>
        <v>y</v>
      </c>
      <c r="Y231" s="12" t="str">
        <f t="shared" si="85"/>
        <v>n</v>
      </c>
      <c r="Z231" s="12" t="str">
        <f t="shared" si="86"/>
        <v>n</v>
      </c>
      <c r="AA231" s="12" t="str">
        <f t="shared" si="87"/>
        <v>n</v>
      </c>
      <c r="AB231" s="12" t="str">
        <f t="shared" si="88"/>
        <v>n</v>
      </c>
      <c r="AC231" s="12" t="str">
        <f t="shared" si="89"/>
        <v>n</v>
      </c>
      <c r="AD231" s="12" t="str">
        <f t="shared" si="90"/>
        <v>n</v>
      </c>
      <c r="AE231" s="15">
        <v>50</v>
      </c>
      <c r="AF231" s="16">
        <v>50</v>
      </c>
      <c r="AG231" s="16">
        <v>-1</v>
      </c>
      <c r="AH231" s="16" t="b">
        <f t="shared" si="17"/>
        <v>1</v>
      </c>
      <c r="AI231" s="15" t="s">
        <v>1067</v>
      </c>
      <c r="AJ231" s="12" t="str">
        <f t="shared" si="91"/>
        <v>n</v>
      </c>
      <c r="AK231" s="12" t="str">
        <f t="shared" si="92"/>
        <v>n</v>
      </c>
      <c r="AL231" s="12" t="str">
        <f t="shared" si="93"/>
        <v>y</v>
      </c>
      <c r="AM231" s="12" t="str">
        <f t="shared" si="94"/>
        <v>n</v>
      </c>
      <c r="AN231" s="12" t="str">
        <f t="shared" si="97"/>
        <v>n</v>
      </c>
      <c r="AO231" s="12" t="str">
        <f t="shared" si="98"/>
        <v>n</v>
      </c>
      <c r="AP231" s="12" t="str">
        <f t="shared" si="95"/>
        <v>n</v>
      </c>
      <c r="AQ231" s="12" t="str">
        <f t="shared" si="96"/>
        <v>n</v>
      </c>
      <c r="AR231" s="15">
        <v>0</v>
      </c>
      <c r="AS231" s="16">
        <v>0</v>
      </c>
      <c r="AT231" s="16" t="b">
        <f t="shared" si="24"/>
        <v>1</v>
      </c>
      <c r="AU231" s="12"/>
    </row>
    <row r="232" spans="1:47" ht="15.75" customHeight="1" x14ac:dyDescent="0.3">
      <c r="A232" s="12" t="s">
        <v>905</v>
      </c>
      <c r="B232" s="12" t="s">
        <v>505</v>
      </c>
      <c r="C232" s="17">
        <v>44019</v>
      </c>
      <c r="D232" s="12">
        <v>2020</v>
      </c>
      <c r="E232" s="12" t="s">
        <v>19</v>
      </c>
      <c r="F232" s="12" t="s">
        <v>977</v>
      </c>
      <c r="G232" s="18">
        <v>0.59027777777777779</v>
      </c>
      <c r="H232" s="18">
        <v>0.62708333333333333</v>
      </c>
      <c r="I232" s="19">
        <v>420</v>
      </c>
      <c r="J232" s="15" t="s">
        <v>1066</v>
      </c>
      <c r="K232" s="12" t="str">
        <f t="shared" si="75"/>
        <v>n</v>
      </c>
      <c r="L232" s="12" t="str">
        <f t="shared" si="76"/>
        <v>y</v>
      </c>
      <c r="M232" s="12" t="str">
        <f t="shared" si="77"/>
        <v>n</v>
      </c>
      <c r="N232" s="12" t="str">
        <f t="shared" si="78"/>
        <v>n</v>
      </c>
      <c r="O232" s="12" t="str">
        <f t="shared" si="79"/>
        <v>n</v>
      </c>
      <c r="P232" s="12" t="str">
        <f t="shared" si="80"/>
        <v>n</v>
      </c>
      <c r="Q232" s="12" t="str">
        <f t="shared" si="81"/>
        <v>n</v>
      </c>
      <c r="R232" s="12" t="str">
        <f t="shared" si="82"/>
        <v>n</v>
      </c>
      <c r="S232" s="15">
        <v>40</v>
      </c>
      <c r="T232" s="16">
        <v>40</v>
      </c>
      <c r="U232" s="16" t="b">
        <f t="shared" si="8"/>
        <v>1</v>
      </c>
      <c r="V232" s="15" t="s">
        <v>1066</v>
      </c>
      <c r="W232" s="12" t="str">
        <f t="shared" si="83"/>
        <v>n</v>
      </c>
      <c r="X232" s="12" t="str">
        <f t="shared" si="84"/>
        <v>y</v>
      </c>
      <c r="Y232" s="12" t="str">
        <f t="shared" si="85"/>
        <v>n</v>
      </c>
      <c r="Z232" s="12" t="str">
        <f t="shared" si="86"/>
        <v>n</v>
      </c>
      <c r="AA232" s="12" t="str">
        <f t="shared" si="87"/>
        <v>n</v>
      </c>
      <c r="AB232" s="12" t="str">
        <f t="shared" si="88"/>
        <v>n</v>
      </c>
      <c r="AC232" s="12" t="str">
        <f t="shared" si="89"/>
        <v>n</v>
      </c>
      <c r="AD232" s="12" t="str">
        <f t="shared" si="90"/>
        <v>n</v>
      </c>
      <c r="AE232" s="15">
        <v>85</v>
      </c>
      <c r="AF232" s="16">
        <v>85</v>
      </c>
      <c r="AG232" s="16">
        <v>-1</v>
      </c>
      <c r="AH232" s="16" t="b">
        <f t="shared" si="17"/>
        <v>1</v>
      </c>
      <c r="AI232" s="15" t="s">
        <v>1067</v>
      </c>
      <c r="AJ232" s="12" t="str">
        <f t="shared" si="91"/>
        <v>n</v>
      </c>
      <c r="AK232" s="12" t="str">
        <f t="shared" si="92"/>
        <v>n</v>
      </c>
      <c r="AL232" s="12" t="str">
        <f t="shared" si="93"/>
        <v>y</v>
      </c>
      <c r="AM232" s="12" t="str">
        <f t="shared" si="94"/>
        <v>n</v>
      </c>
      <c r="AN232" s="12" t="str">
        <f t="shared" si="97"/>
        <v>n</v>
      </c>
      <c r="AO232" s="12" t="str">
        <f t="shared" si="98"/>
        <v>n</v>
      </c>
      <c r="AP232" s="12" t="str">
        <f t="shared" si="95"/>
        <v>n</v>
      </c>
      <c r="AQ232" s="12" t="str">
        <f t="shared" si="96"/>
        <v>n</v>
      </c>
      <c r="AR232" s="15">
        <v>0</v>
      </c>
      <c r="AS232" s="16">
        <v>0</v>
      </c>
      <c r="AT232" s="16" t="b">
        <f t="shared" si="24"/>
        <v>1</v>
      </c>
      <c r="AU232" s="12"/>
    </row>
    <row r="233" spans="1:47" ht="15.75" customHeight="1" x14ac:dyDescent="0.3">
      <c r="A233" s="12" t="s">
        <v>905</v>
      </c>
      <c r="B233" s="12" t="s">
        <v>505</v>
      </c>
      <c r="C233" s="17">
        <v>44019</v>
      </c>
      <c r="D233" s="12">
        <v>2020</v>
      </c>
      <c r="E233" s="12" t="s">
        <v>19</v>
      </c>
      <c r="F233" s="12" t="s">
        <v>979</v>
      </c>
      <c r="G233" s="18">
        <v>0.59027777777777779</v>
      </c>
      <c r="H233" s="18">
        <v>0.62708333333333333</v>
      </c>
      <c r="I233" s="19">
        <v>419</v>
      </c>
      <c r="J233" s="15" t="s">
        <v>1066</v>
      </c>
      <c r="K233" s="12" t="str">
        <f t="shared" si="75"/>
        <v>n</v>
      </c>
      <c r="L233" s="12" t="str">
        <f t="shared" si="76"/>
        <v>n</v>
      </c>
      <c r="M233" s="12" t="str">
        <f t="shared" si="77"/>
        <v>n</v>
      </c>
      <c r="N233" s="12" t="str">
        <f t="shared" si="78"/>
        <v>n</v>
      </c>
      <c r="O233" s="12" t="str">
        <f t="shared" si="79"/>
        <v>n</v>
      </c>
      <c r="P233" s="12" t="str">
        <f t="shared" si="80"/>
        <v>n</v>
      </c>
      <c r="Q233" s="12" t="str">
        <f t="shared" si="81"/>
        <v>n</v>
      </c>
      <c r="R233" s="12" t="str">
        <f t="shared" si="82"/>
        <v>n</v>
      </c>
      <c r="S233" s="15">
        <v>0</v>
      </c>
      <c r="T233" s="16">
        <v>0</v>
      </c>
      <c r="U233" s="16" t="b">
        <f t="shared" si="8"/>
        <v>1</v>
      </c>
      <c r="V233" s="15" t="s">
        <v>1066</v>
      </c>
      <c r="W233" s="12" t="str">
        <f t="shared" si="83"/>
        <v>n</v>
      </c>
      <c r="X233" s="12" t="str">
        <f t="shared" si="84"/>
        <v>y</v>
      </c>
      <c r="Y233" s="12" t="str">
        <f t="shared" si="85"/>
        <v>n</v>
      </c>
      <c r="Z233" s="12" t="str">
        <f t="shared" si="86"/>
        <v>n</v>
      </c>
      <c r="AA233" s="12" t="str">
        <f t="shared" si="87"/>
        <v>n</v>
      </c>
      <c r="AB233" s="12" t="str">
        <f t="shared" si="88"/>
        <v>n</v>
      </c>
      <c r="AC233" s="12" t="str">
        <f t="shared" si="89"/>
        <v>n</v>
      </c>
      <c r="AD233" s="12" t="str">
        <f t="shared" si="90"/>
        <v>n</v>
      </c>
      <c r="AE233" s="15">
        <v>90</v>
      </c>
      <c r="AF233" s="16">
        <v>90</v>
      </c>
      <c r="AG233" s="16">
        <v>-1</v>
      </c>
      <c r="AH233" s="16" t="b">
        <f t="shared" si="17"/>
        <v>1</v>
      </c>
      <c r="AI233" s="15" t="s">
        <v>1067</v>
      </c>
      <c r="AJ233" s="12" t="str">
        <f t="shared" si="91"/>
        <v>n</v>
      </c>
      <c r="AK233" s="12" t="str">
        <f t="shared" si="92"/>
        <v>n</v>
      </c>
      <c r="AL233" s="12" t="str">
        <f t="shared" si="93"/>
        <v>y</v>
      </c>
      <c r="AM233" s="12" t="str">
        <f t="shared" si="94"/>
        <v>n</v>
      </c>
      <c r="AN233" s="12" t="str">
        <f t="shared" si="97"/>
        <v>n</v>
      </c>
      <c r="AO233" s="12" t="str">
        <f t="shared" si="98"/>
        <v>n</v>
      </c>
      <c r="AP233" s="12" t="str">
        <f t="shared" si="95"/>
        <v>n</v>
      </c>
      <c r="AQ233" s="12" t="str">
        <f t="shared" si="96"/>
        <v>n</v>
      </c>
      <c r="AR233" s="15">
        <v>0</v>
      </c>
      <c r="AS233" s="16">
        <v>0</v>
      </c>
      <c r="AT233" s="16" t="b">
        <f t="shared" si="24"/>
        <v>1</v>
      </c>
      <c r="AU233" s="12" t="s">
        <v>1082</v>
      </c>
    </row>
    <row r="234" spans="1:47" ht="15.75" customHeight="1" x14ac:dyDescent="0.3">
      <c r="A234" s="12" t="s">
        <v>905</v>
      </c>
      <c r="B234" s="12" t="s">
        <v>505</v>
      </c>
      <c r="C234" s="17">
        <v>44019</v>
      </c>
      <c r="D234" s="12">
        <v>2020</v>
      </c>
      <c r="E234" s="12" t="s">
        <v>19</v>
      </c>
      <c r="F234" s="12" t="s">
        <v>981</v>
      </c>
      <c r="G234" s="18">
        <v>0.59027777777777779</v>
      </c>
      <c r="H234" s="18">
        <v>0.62708333333333333</v>
      </c>
      <c r="I234" s="19">
        <v>414</v>
      </c>
      <c r="J234" s="15" t="s">
        <v>1066</v>
      </c>
      <c r="K234" s="12" t="str">
        <f t="shared" si="75"/>
        <v>n</v>
      </c>
      <c r="L234" s="12" t="str">
        <f t="shared" si="76"/>
        <v>y</v>
      </c>
      <c r="M234" s="12" t="str">
        <f t="shared" si="77"/>
        <v>n</v>
      </c>
      <c r="N234" s="12" t="str">
        <f t="shared" si="78"/>
        <v>n</v>
      </c>
      <c r="O234" s="12" t="str">
        <f t="shared" si="79"/>
        <v>n</v>
      </c>
      <c r="P234" s="12" t="str">
        <f t="shared" si="80"/>
        <v>n</v>
      </c>
      <c r="Q234" s="12" t="str">
        <f t="shared" si="81"/>
        <v>n</v>
      </c>
      <c r="R234" s="12" t="str">
        <f t="shared" si="82"/>
        <v>n</v>
      </c>
      <c r="S234" s="15">
        <v>90</v>
      </c>
      <c r="T234" s="16">
        <v>90</v>
      </c>
      <c r="U234" s="16" t="b">
        <f t="shared" si="8"/>
        <v>1</v>
      </c>
      <c r="V234" s="15" t="s">
        <v>1066</v>
      </c>
      <c r="W234" s="12" t="str">
        <f t="shared" si="83"/>
        <v>n</v>
      </c>
      <c r="X234" s="12" t="str">
        <f t="shared" si="84"/>
        <v>y</v>
      </c>
      <c r="Y234" s="12" t="str">
        <f t="shared" si="85"/>
        <v>n</v>
      </c>
      <c r="Z234" s="12" t="str">
        <f t="shared" si="86"/>
        <v>n</v>
      </c>
      <c r="AA234" s="12" t="str">
        <f t="shared" si="87"/>
        <v>n</v>
      </c>
      <c r="AB234" s="12" t="str">
        <f t="shared" si="88"/>
        <v>n</v>
      </c>
      <c r="AC234" s="12" t="str">
        <f t="shared" si="89"/>
        <v>n</v>
      </c>
      <c r="AD234" s="12" t="str">
        <f t="shared" si="90"/>
        <v>n</v>
      </c>
      <c r="AE234" s="15">
        <v>98</v>
      </c>
      <c r="AF234" s="16">
        <v>98</v>
      </c>
      <c r="AG234" s="16">
        <v>-1</v>
      </c>
      <c r="AH234" s="16" t="b">
        <f t="shared" si="17"/>
        <v>1</v>
      </c>
      <c r="AI234" s="15" t="s">
        <v>1066</v>
      </c>
      <c r="AJ234" s="12" t="str">
        <f t="shared" si="91"/>
        <v>n</v>
      </c>
      <c r="AK234" s="12" t="str">
        <f t="shared" si="92"/>
        <v>n</v>
      </c>
      <c r="AL234" s="12" t="str">
        <f t="shared" si="93"/>
        <v>n</v>
      </c>
      <c r="AM234" s="12" t="str">
        <f t="shared" si="94"/>
        <v>n</v>
      </c>
      <c r="AN234" s="12" t="str">
        <f t="shared" si="97"/>
        <v>n</v>
      </c>
      <c r="AO234" s="12" t="str">
        <f t="shared" si="98"/>
        <v>n</v>
      </c>
      <c r="AP234" s="12" t="str">
        <f t="shared" si="95"/>
        <v>n</v>
      </c>
      <c r="AQ234" s="12" t="str">
        <f t="shared" si="96"/>
        <v>n</v>
      </c>
      <c r="AR234" s="15">
        <v>0</v>
      </c>
      <c r="AS234" s="16">
        <v>0</v>
      </c>
      <c r="AT234" s="16" t="b">
        <f t="shared" si="24"/>
        <v>1</v>
      </c>
      <c r="AU234" s="12"/>
    </row>
    <row r="235" spans="1:47" ht="15.75" customHeight="1" x14ac:dyDescent="0.3">
      <c r="A235" s="12" t="s">
        <v>905</v>
      </c>
      <c r="B235" s="12" t="s">
        <v>505</v>
      </c>
      <c r="C235" s="17">
        <v>44019</v>
      </c>
      <c r="D235" s="12">
        <v>2020</v>
      </c>
      <c r="E235" s="12" t="s">
        <v>19</v>
      </c>
      <c r="F235" s="12" t="s">
        <v>984</v>
      </c>
      <c r="G235" s="18">
        <v>0.59027777777777779</v>
      </c>
      <c r="H235" s="18">
        <v>0.62708333333333333</v>
      </c>
      <c r="I235" s="19">
        <v>415</v>
      </c>
      <c r="J235" s="15" t="s">
        <v>1066</v>
      </c>
      <c r="K235" s="12" t="str">
        <f t="shared" si="75"/>
        <v>n</v>
      </c>
      <c r="L235" s="12" t="str">
        <f t="shared" si="76"/>
        <v>y</v>
      </c>
      <c r="M235" s="12" t="str">
        <f t="shared" si="77"/>
        <v>n</v>
      </c>
      <c r="N235" s="12" t="str">
        <f t="shared" si="78"/>
        <v>n</v>
      </c>
      <c r="O235" s="12" t="str">
        <f t="shared" si="79"/>
        <v>n</v>
      </c>
      <c r="P235" s="12" t="str">
        <f t="shared" si="80"/>
        <v>n</v>
      </c>
      <c r="Q235" s="12" t="str">
        <f t="shared" si="81"/>
        <v>n</v>
      </c>
      <c r="R235" s="12" t="str">
        <f t="shared" si="82"/>
        <v>n</v>
      </c>
      <c r="S235" s="15">
        <v>80</v>
      </c>
      <c r="T235" s="16">
        <v>80</v>
      </c>
      <c r="U235" s="16" t="b">
        <f t="shared" si="8"/>
        <v>1</v>
      </c>
      <c r="V235" s="15" t="s">
        <v>1066</v>
      </c>
      <c r="W235" s="12" t="str">
        <f t="shared" si="83"/>
        <v>n</v>
      </c>
      <c r="X235" s="12" t="str">
        <f t="shared" si="84"/>
        <v>y</v>
      </c>
      <c r="Y235" s="12" t="str">
        <f t="shared" si="85"/>
        <v>n</v>
      </c>
      <c r="Z235" s="12" t="str">
        <f t="shared" si="86"/>
        <v>n</v>
      </c>
      <c r="AA235" s="12" t="str">
        <f t="shared" si="87"/>
        <v>n</v>
      </c>
      <c r="AB235" s="12" t="str">
        <f t="shared" si="88"/>
        <v>n</v>
      </c>
      <c r="AC235" s="12" t="str">
        <f t="shared" si="89"/>
        <v>n</v>
      </c>
      <c r="AD235" s="12" t="str">
        <f t="shared" si="90"/>
        <v>n</v>
      </c>
      <c r="AE235" s="15">
        <v>50</v>
      </c>
      <c r="AF235" s="16">
        <v>50</v>
      </c>
      <c r="AG235" s="16">
        <v>-1</v>
      </c>
      <c r="AH235" s="16" t="b">
        <f t="shared" si="17"/>
        <v>1</v>
      </c>
      <c r="AI235" s="15" t="s">
        <v>1066</v>
      </c>
      <c r="AJ235" s="12" t="str">
        <f t="shared" si="91"/>
        <v>n</v>
      </c>
      <c r="AK235" s="12" t="str">
        <f t="shared" si="92"/>
        <v>n</v>
      </c>
      <c r="AL235" s="12" t="str">
        <f t="shared" si="93"/>
        <v>n</v>
      </c>
      <c r="AM235" s="12" t="str">
        <f t="shared" si="94"/>
        <v>n</v>
      </c>
      <c r="AN235" s="12" t="str">
        <f t="shared" si="97"/>
        <v>n</v>
      </c>
      <c r="AO235" s="12" t="str">
        <f t="shared" si="98"/>
        <v>n</v>
      </c>
      <c r="AP235" s="12" t="str">
        <f t="shared" si="95"/>
        <v>n</v>
      </c>
      <c r="AQ235" s="12" t="str">
        <f t="shared" si="96"/>
        <v>n</v>
      </c>
      <c r="AR235" s="15">
        <v>0</v>
      </c>
      <c r="AS235" s="16">
        <v>0</v>
      </c>
      <c r="AT235" s="16" t="b">
        <f t="shared" si="24"/>
        <v>1</v>
      </c>
      <c r="AU235" s="12"/>
    </row>
    <row r="236" spans="1:47" ht="15.75" customHeight="1" x14ac:dyDescent="0.3">
      <c r="A236" s="12" t="s">
        <v>905</v>
      </c>
      <c r="B236" s="12" t="s">
        <v>505</v>
      </c>
      <c r="C236" s="17">
        <v>44019</v>
      </c>
      <c r="D236" s="12">
        <v>2020</v>
      </c>
      <c r="E236" s="12" t="s">
        <v>19</v>
      </c>
      <c r="F236" s="12" t="s">
        <v>986</v>
      </c>
      <c r="G236" s="18">
        <v>0.59027777777777779</v>
      </c>
      <c r="H236" s="18">
        <v>0.62708333333333333</v>
      </c>
      <c r="I236" s="19">
        <v>416</v>
      </c>
      <c r="J236" s="15" t="s">
        <v>1066</v>
      </c>
      <c r="K236" s="12" t="str">
        <f t="shared" si="75"/>
        <v>n</v>
      </c>
      <c r="L236" s="12" t="str">
        <f t="shared" si="76"/>
        <v>y</v>
      </c>
      <c r="M236" s="12" t="str">
        <f t="shared" si="77"/>
        <v>n</v>
      </c>
      <c r="N236" s="12" t="str">
        <f t="shared" si="78"/>
        <v>n</v>
      </c>
      <c r="O236" s="12" t="str">
        <f t="shared" si="79"/>
        <v>n</v>
      </c>
      <c r="P236" s="12" t="str">
        <f t="shared" si="80"/>
        <v>n</v>
      </c>
      <c r="Q236" s="12" t="str">
        <f t="shared" si="81"/>
        <v>n</v>
      </c>
      <c r="R236" s="12" t="str">
        <f t="shared" si="82"/>
        <v>n</v>
      </c>
      <c r="S236" s="15">
        <v>20</v>
      </c>
      <c r="T236" s="16">
        <v>20</v>
      </c>
      <c r="U236" s="16" t="b">
        <f t="shared" si="8"/>
        <v>1</v>
      </c>
      <c r="V236" s="15" t="s">
        <v>1066</v>
      </c>
      <c r="W236" s="12" t="str">
        <f t="shared" si="83"/>
        <v>n</v>
      </c>
      <c r="X236" s="12" t="str">
        <f t="shared" si="84"/>
        <v>y</v>
      </c>
      <c r="Y236" s="12" t="str">
        <f t="shared" si="85"/>
        <v>n</v>
      </c>
      <c r="Z236" s="12" t="str">
        <f t="shared" si="86"/>
        <v>n</v>
      </c>
      <c r="AA236" s="12" t="str">
        <f t="shared" si="87"/>
        <v>n</v>
      </c>
      <c r="AB236" s="12" t="str">
        <f t="shared" si="88"/>
        <v>n</v>
      </c>
      <c r="AC236" s="12" t="str">
        <f t="shared" si="89"/>
        <v>n</v>
      </c>
      <c r="AD236" s="12" t="str">
        <f t="shared" si="90"/>
        <v>n</v>
      </c>
      <c r="AE236" s="15">
        <v>45</v>
      </c>
      <c r="AF236" s="16">
        <v>45</v>
      </c>
      <c r="AG236" s="16">
        <v>-1</v>
      </c>
      <c r="AH236" s="16" t="b">
        <f t="shared" si="17"/>
        <v>1</v>
      </c>
      <c r="AI236" s="15" t="s">
        <v>1066</v>
      </c>
      <c r="AJ236" s="12" t="str">
        <f t="shared" si="91"/>
        <v>n</v>
      </c>
      <c r="AK236" s="12" t="str">
        <f t="shared" si="92"/>
        <v>n</v>
      </c>
      <c r="AL236" s="12" t="str">
        <f t="shared" si="93"/>
        <v>n</v>
      </c>
      <c r="AM236" s="12" t="str">
        <f t="shared" si="94"/>
        <v>n</v>
      </c>
      <c r="AN236" s="12" t="str">
        <f t="shared" si="97"/>
        <v>n</v>
      </c>
      <c r="AO236" s="12" t="str">
        <f t="shared" si="98"/>
        <v>n</v>
      </c>
      <c r="AP236" s="12" t="str">
        <f t="shared" si="95"/>
        <v>n</v>
      </c>
      <c r="AQ236" s="12" t="str">
        <f t="shared" si="96"/>
        <v>n</v>
      </c>
      <c r="AR236" s="15"/>
      <c r="AS236" s="16"/>
      <c r="AT236" s="16" t="b">
        <f t="shared" si="24"/>
        <v>1</v>
      </c>
      <c r="AU236" s="12"/>
    </row>
    <row r="237" spans="1:47" ht="15.75" customHeight="1" x14ac:dyDescent="0.3">
      <c r="A237" s="12" t="s">
        <v>905</v>
      </c>
      <c r="B237" s="12" t="s">
        <v>505</v>
      </c>
      <c r="C237" s="17">
        <v>44019</v>
      </c>
      <c r="D237" s="12">
        <v>2020</v>
      </c>
      <c r="E237" s="12" t="s">
        <v>19</v>
      </c>
      <c r="F237" s="12" t="s">
        <v>989</v>
      </c>
      <c r="G237" s="18">
        <v>0.59027777777777779</v>
      </c>
      <c r="H237" s="18">
        <v>0.62708333333333333</v>
      </c>
      <c r="I237" s="19">
        <v>417</v>
      </c>
      <c r="J237" s="15" t="s">
        <v>1066</v>
      </c>
      <c r="K237" s="12" t="str">
        <f t="shared" si="75"/>
        <v>n</v>
      </c>
      <c r="L237" s="12" t="str">
        <f t="shared" si="76"/>
        <v>y</v>
      </c>
      <c r="M237" s="12" t="str">
        <f t="shared" si="77"/>
        <v>n</v>
      </c>
      <c r="N237" s="12" t="str">
        <f t="shared" si="78"/>
        <v>n</v>
      </c>
      <c r="O237" s="12" t="str">
        <f t="shared" si="79"/>
        <v>n</v>
      </c>
      <c r="P237" s="12" t="str">
        <f t="shared" si="80"/>
        <v>n</v>
      </c>
      <c r="Q237" s="12" t="str">
        <f t="shared" si="81"/>
        <v>n</v>
      </c>
      <c r="R237" s="12" t="str">
        <f t="shared" si="82"/>
        <v>n</v>
      </c>
      <c r="S237" s="15">
        <v>25</v>
      </c>
      <c r="T237" s="16">
        <v>25</v>
      </c>
      <c r="U237" s="16" t="b">
        <f t="shared" si="8"/>
        <v>1</v>
      </c>
      <c r="V237" s="15" t="s">
        <v>1066</v>
      </c>
      <c r="W237" s="12" t="str">
        <f t="shared" si="83"/>
        <v>n</v>
      </c>
      <c r="X237" s="12" t="str">
        <f t="shared" si="84"/>
        <v>y</v>
      </c>
      <c r="Y237" s="12" t="str">
        <f t="shared" si="85"/>
        <v>n</v>
      </c>
      <c r="Z237" s="12" t="str">
        <f t="shared" si="86"/>
        <v>n</v>
      </c>
      <c r="AA237" s="12" t="str">
        <f t="shared" si="87"/>
        <v>n</v>
      </c>
      <c r="AB237" s="12" t="str">
        <f t="shared" si="88"/>
        <v>n</v>
      </c>
      <c r="AC237" s="12" t="str">
        <f t="shared" si="89"/>
        <v>n</v>
      </c>
      <c r="AD237" s="12" t="str">
        <f t="shared" si="90"/>
        <v>n</v>
      </c>
      <c r="AE237" s="15">
        <v>10</v>
      </c>
      <c r="AF237" s="16">
        <v>10</v>
      </c>
      <c r="AG237" s="16">
        <v>-1</v>
      </c>
      <c r="AH237" s="16" t="b">
        <f t="shared" si="17"/>
        <v>1</v>
      </c>
      <c r="AI237" s="15" t="s">
        <v>1066</v>
      </c>
      <c r="AJ237" s="12" t="str">
        <f t="shared" si="91"/>
        <v>n</v>
      </c>
      <c r="AK237" s="12" t="str">
        <f t="shared" si="92"/>
        <v>n</v>
      </c>
      <c r="AL237" s="12" t="str">
        <f t="shared" si="93"/>
        <v>n</v>
      </c>
      <c r="AM237" s="12" t="str">
        <f t="shared" si="94"/>
        <v>n</v>
      </c>
      <c r="AN237" s="12" t="str">
        <f t="shared" si="97"/>
        <v>n</v>
      </c>
      <c r="AO237" s="12" t="str">
        <f t="shared" si="98"/>
        <v>n</v>
      </c>
      <c r="AP237" s="12" t="str">
        <f t="shared" si="95"/>
        <v>n</v>
      </c>
      <c r="AQ237" s="12" t="str">
        <f t="shared" si="96"/>
        <v>n</v>
      </c>
      <c r="AR237" s="15">
        <v>0</v>
      </c>
      <c r="AS237" s="16">
        <v>0</v>
      </c>
      <c r="AT237" s="16" t="b">
        <f t="shared" si="24"/>
        <v>1</v>
      </c>
      <c r="AU237" s="12"/>
    </row>
    <row r="238" spans="1:47" ht="15.75" customHeight="1" x14ac:dyDescent="0.3">
      <c r="A238" s="12" t="s">
        <v>905</v>
      </c>
      <c r="B238" s="12" t="s">
        <v>505</v>
      </c>
      <c r="C238" s="17">
        <v>44019</v>
      </c>
      <c r="D238" s="12">
        <v>2020</v>
      </c>
      <c r="E238" s="12" t="s">
        <v>19</v>
      </c>
      <c r="F238" s="12" t="s">
        <v>991</v>
      </c>
      <c r="G238" s="18">
        <v>0.59027777777777779</v>
      </c>
      <c r="H238" s="18">
        <v>0.62708333333333333</v>
      </c>
      <c r="I238" s="19">
        <v>418</v>
      </c>
      <c r="J238" s="15" t="s">
        <v>1066</v>
      </c>
      <c r="K238" s="12" t="str">
        <f t="shared" si="75"/>
        <v>n</v>
      </c>
      <c r="L238" s="12" t="str">
        <f t="shared" si="76"/>
        <v>y</v>
      </c>
      <c r="M238" s="12" t="str">
        <f t="shared" si="77"/>
        <v>n</v>
      </c>
      <c r="N238" s="12" t="str">
        <f t="shared" si="78"/>
        <v>n</v>
      </c>
      <c r="O238" s="12" t="str">
        <f t="shared" si="79"/>
        <v>n</v>
      </c>
      <c r="P238" s="12" t="str">
        <f t="shared" si="80"/>
        <v>n</v>
      </c>
      <c r="Q238" s="12" t="str">
        <f t="shared" si="81"/>
        <v>n</v>
      </c>
      <c r="R238" s="12" t="str">
        <f t="shared" si="82"/>
        <v>n</v>
      </c>
      <c r="S238" s="15">
        <v>30</v>
      </c>
      <c r="T238" s="16">
        <v>30</v>
      </c>
      <c r="U238" s="16" t="b">
        <f t="shared" si="8"/>
        <v>1</v>
      </c>
      <c r="V238" s="15" t="s">
        <v>1066</v>
      </c>
      <c r="W238" s="12" t="str">
        <f t="shared" si="83"/>
        <v>n</v>
      </c>
      <c r="X238" s="12" t="str">
        <f t="shared" si="84"/>
        <v>y</v>
      </c>
      <c r="Y238" s="12" t="str">
        <f t="shared" si="85"/>
        <v>n</v>
      </c>
      <c r="Z238" s="12" t="str">
        <f t="shared" si="86"/>
        <v>n</v>
      </c>
      <c r="AA238" s="12" t="str">
        <f t="shared" si="87"/>
        <v>n</v>
      </c>
      <c r="AB238" s="12" t="str">
        <f t="shared" si="88"/>
        <v>n</v>
      </c>
      <c r="AC238" s="12" t="str">
        <f t="shared" si="89"/>
        <v>n</v>
      </c>
      <c r="AD238" s="12" t="str">
        <f t="shared" si="90"/>
        <v>n</v>
      </c>
      <c r="AE238" s="15">
        <v>30</v>
      </c>
      <c r="AF238" s="16">
        <v>30</v>
      </c>
      <c r="AG238" s="16">
        <v>-1</v>
      </c>
      <c r="AH238" s="16" t="b">
        <f t="shared" si="17"/>
        <v>1</v>
      </c>
      <c r="AI238" s="15" t="s">
        <v>1075</v>
      </c>
      <c r="AJ238" s="12" t="str">
        <f t="shared" si="91"/>
        <v>n</v>
      </c>
      <c r="AK238" s="12" t="str">
        <f t="shared" si="92"/>
        <v>n</v>
      </c>
      <c r="AL238" s="12" t="str">
        <f t="shared" si="93"/>
        <v>y</v>
      </c>
      <c r="AM238" s="12" t="str">
        <f t="shared" si="94"/>
        <v>n</v>
      </c>
      <c r="AN238" s="12" t="str">
        <f t="shared" si="97"/>
        <v>n</v>
      </c>
      <c r="AO238" s="12" t="str">
        <f t="shared" si="98"/>
        <v>n</v>
      </c>
      <c r="AP238" s="12" t="str">
        <f t="shared" si="95"/>
        <v>n</v>
      </c>
      <c r="AQ238" s="12" t="str">
        <f t="shared" si="96"/>
        <v>n</v>
      </c>
      <c r="AR238" s="15">
        <v>0</v>
      </c>
      <c r="AS238" s="16">
        <v>0</v>
      </c>
      <c r="AT238" s="16" t="b">
        <f t="shared" si="24"/>
        <v>1</v>
      </c>
      <c r="AU238" s="12"/>
    </row>
    <row r="239" spans="1:47" ht="15.75" customHeight="1" x14ac:dyDescent="0.3">
      <c r="A239" s="12" t="s">
        <v>905</v>
      </c>
      <c r="B239" s="12" t="s">
        <v>505</v>
      </c>
      <c r="C239" s="17">
        <v>44019</v>
      </c>
      <c r="D239" s="12">
        <v>2020</v>
      </c>
      <c r="E239" s="12" t="s">
        <v>19</v>
      </c>
      <c r="F239" s="12" t="s">
        <v>993</v>
      </c>
      <c r="G239" s="18">
        <v>0.59027777777777779</v>
      </c>
      <c r="H239" s="18">
        <v>0.62708333333333333</v>
      </c>
      <c r="I239" s="19">
        <v>413</v>
      </c>
      <c r="J239" s="15" t="s">
        <v>1066</v>
      </c>
      <c r="K239" s="12" t="str">
        <f t="shared" si="75"/>
        <v>n</v>
      </c>
      <c r="L239" s="12" t="str">
        <f t="shared" si="76"/>
        <v>y</v>
      </c>
      <c r="M239" s="12" t="str">
        <f t="shared" si="77"/>
        <v>n</v>
      </c>
      <c r="N239" s="12" t="str">
        <f t="shared" si="78"/>
        <v>n</v>
      </c>
      <c r="O239" s="12" t="str">
        <f t="shared" si="79"/>
        <v>n</v>
      </c>
      <c r="P239" s="12" t="str">
        <f t="shared" si="80"/>
        <v>n</v>
      </c>
      <c r="Q239" s="12" t="str">
        <f t="shared" si="81"/>
        <v>n</v>
      </c>
      <c r="R239" s="12" t="str">
        <f t="shared" si="82"/>
        <v>n</v>
      </c>
      <c r="S239" s="15">
        <v>20</v>
      </c>
      <c r="T239" s="16">
        <v>20</v>
      </c>
      <c r="U239" s="16" t="b">
        <f t="shared" si="8"/>
        <v>1</v>
      </c>
      <c r="V239" s="15" t="s">
        <v>1066</v>
      </c>
      <c r="W239" s="12" t="str">
        <f t="shared" si="83"/>
        <v>n</v>
      </c>
      <c r="X239" s="12" t="str">
        <f t="shared" si="84"/>
        <v>y</v>
      </c>
      <c r="Y239" s="12" t="str">
        <f t="shared" si="85"/>
        <v>n</v>
      </c>
      <c r="Z239" s="12" t="str">
        <f t="shared" si="86"/>
        <v>n</v>
      </c>
      <c r="AA239" s="12" t="str">
        <f t="shared" si="87"/>
        <v>n</v>
      </c>
      <c r="AB239" s="12" t="str">
        <f t="shared" si="88"/>
        <v>n</v>
      </c>
      <c r="AC239" s="12" t="str">
        <f t="shared" si="89"/>
        <v>n</v>
      </c>
      <c r="AD239" s="12" t="str">
        <f t="shared" si="90"/>
        <v>n</v>
      </c>
      <c r="AE239" s="15">
        <v>30</v>
      </c>
      <c r="AF239" s="16">
        <v>30</v>
      </c>
      <c r="AG239" s="16">
        <v>-1</v>
      </c>
      <c r="AH239" s="16" t="b">
        <f t="shared" si="17"/>
        <v>1</v>
      </c>
      <c r="AI239" s="15" t="s">
        <v>1067</v>
      </c>
      <c r="AJ239" s="12" t="str">
        <f t="shared" si="91"/>
        <v>n</v>
      </c>
      <c r="AK239" s="12" t="str">
        <f t="shared" si="92"/>
        <v>n</v>
      </c>
      <c r="AL239" s="12" t="str">
        <f t="shared" si="93"/>
        <v>y</v>
      </c>
      <c r="AM239" s="12" t="str">
        <f t="shared" si="94"/>
        <v>n</v>
      </c>
      <c r="AN239" s="12" t="str">
        <f t="shared" si="97"/>
        <v>n</v>
      </c>
      <c r="AO239" s="12" t="str">
        <f t="shared" si="98"/>
        <v>n</v>
      </c>
      <c r="AP239" s="12" t="str">
        <f t="shared" si="95"/>
        <v>n</v>
      </c>
      <c r="AQ239" s="12" t="str">
        <f t="shared" si="96"/>
        <v>n</v>
      </c>
      <c r="AR239" s="15">
        <v>0</v>
      </c>
      <c r="AS239" s="16">
        <v>0</v>
      </c>
      <c r="AT239" s="16" t="b">
        <f t="shared" si="24"/>
        <v>1</v>
      </c>
      <c r="AU239" s="12"/>
    </row>
    <row r="240" spans="1:47" ht="15.75" customHeight="1" x14ac:dyDescent="0.3">
      <c r="A240" s="12" t="s">
        <v>905</v>
      </c>
      <c r="B240" s="12" t="s">
        <v>505</v>
      </c>
      <c r="C240" s="17">
        <v>44019</v>
      </c>
      <c r="D240" s="12">
        <v>2020</v>
      </c>
      <c r="E240" s="12" t="s">
        <v>19</v>
      </c>
      <c r="F240" s="12" t="s">
        <v>995</v>
      </c>
      <c r="G240" s="18">
        <v>0.59027777777777779</v>
      </c>
      <c r="H240" s="18">
        <v>0.62708333333333333</v>
      </c>
      <c r="I240" s="19">
        <v>412</v>
      </c>
      <c r="J240" s="15" t="s">
        <v>1066</v>
      </c>
      <c r="K240" s="12" t="str">
        <f t="shared" si="75"/>
        <v>n</v>
      </c>
      <c r="L240" s="12" t="str">
        <f t="shared" si="76"/>
        <v>y</v>
      </c>
      <c r="M240" s="12" t="str">
        <f t="shared" si="77"/>
        <v>n</v>
      </c>
      <c r="N240" s="12" t="str">
        <f t="shared" si="78"/>
        <v>n</v>
      </c>
      <c r="O240" s="12" t="str">
        <f t="shared" si="79"/>
        <v>n</v>
      </c>
      <c r="P240" s="12" t="str">
        <f t="shared" si="80"/>
        <v>n</v>
      </c>
      <c r="Q240" s="12" t="str">
        <f t="shared" si="81"/>
        <v>n</v>
      </c>
      <c r="R240" s="12" t="str">
        <f t="shared" si="82"/>
        <v>n</v>
      </c>
      <c r="S240" s="15">
        <v>25</v>
      </c>
      <c r="T240" s="16">
        <v>25</v>
      </c>
      <c r="U240" s="16" t="b">
        <f t="shared" si="8"/>
        <v>1</v>
      </c>
      <c r="V240" s="15" t="s">
        <v>1066</v>
      </c>
      <c r="W240" s="12" t="str">
        <f t="shared" si="83"/>
        <v>n</v>
      </c>
      <c r="X240" s="12" t="str">
        <f t="shared" si="84"/>
        <v>y</v>
      </c>
      <c r="Y240" s="12" t="str">
        <f t="shared" si="85"/>
        <v>n</v>
      </c>
      <c r="Z240" s="12" t="str">
        <f t="shared" si="86"/>
        <v>n</v>
      </c>
      <c r="AA240" s="12" t="str">
        <f t="shared" si="87"/>
        <v>n</v>
      </c>
      <c r="AB240" s="12" t="str">
        <f t="shared" si="88"/>
        <v>n</v>
      </c>
      <c r="AC240" s="12" t="str">
        <f t="shared" si="89"/>
        <v>n</v>
      </c>
      <c r="AD240" s="12" t="str">
        <f t="shared" si="90"/>
        <v>n</v>
      </c>
      <c r="AE240" s="15">
        <v>45</v>
      </c>
      <c r="AF240" s="16">
        <v>45</v>
      </c>
      <c r="AG240" s="16">
        <v>-1</v>
      </c>
      <c r="AH240" s="16" t="b">
        <f t="shared" si="17"/>
        <v>1</v>
      </c>
      <c r="AI240" s="15" t="s">
        <v>1067</v>
      </c>
      <c r="AJ240" s="12" t="str">
        <f t="shared" si="91"/>
        <v>n</v>
      </c>
      <c r="AK240" s="12" t="str">
        <f t="shared" si="92"/>
        <v>n</v>
      </c>
      <c r="AL240" s="12" t="str">
        <f t="shared" si="93"/>
        <v>y</v>
      </c>
      <c r="AM240" s="12" t="str">
        <f t="shared" si="94"/>
        <v>n</v>
      </c>
      <c r="AN240" s="12" t="str">
        <f t="shared" si="97"/>
        <v>n</v>
      </c>
      <c r="AO240" s="12" t="str">
        <f t="shared" si="98"/>
        <v>n</v>
      </c>
      <c r="AP240" s="12" t="str">
        <f t="shared" si="95"/>
        <v>n</v>
      </c>
      <c r="AQ240" s="12" t="str">
        <f t="shared" si="96"/>
        <v>n</v>
      </c>
      <c r="AR240" s="15">
        <v>0</v>
      </c>
      <c r="AS240" s="16">
        <v>0</v>
      </c>
      <c r="AT240" s="16" t="b">
        <f t="shared" si="24"/>
        <v>1</v>
      </c>
      <c r="AU240" s="12"/>
    </row>
    <row r="241" spans="1:47" ht="15.75" customHeight="1" x14ac:dyDescent="0.3">
      <c r="A241" s="12" t="s">
        <v>905</v>
      </c>
      <c r="B241" s="12" t="s">
        <v>505</v>
      </c>
      <c r="C241" s="17">
        <v>44019</v>
      </c>
      <c r="D241" s="12">
        <v>2020</v>
      </c>
      <c r="E241" s="12" t="s">
        <v>19</v>
      </c>
      <c r="F241" s="12" t="s">
        <v>997</v>
      </c>
      <c r="G241" s="18">
        <v>0.59027777777777779</v>
      </c>
      <c r="H241" s="18">
        <v>0.62708333333333333</v>
      </c>
      <c r="I241" s="19">
        <v>411</v>
      </c>
      <c r="J241" s="15" t="s">
        <v>1066</v>
      </c>
      <c r="K241" s="12" t="str">
        <f t="shared" si="75"/>
        <v>n</v>
      </c>
      <c r="L241" s="12" t="str">
        <f t="shared" si="76"/>
        <v>y</v>
      </c>
      <c r="M241" s="12" t="str">
        <f t="shared" si="77"/>
        <v>n</v>
      </c>
      <c r="N241" s="12" t="str">
        <f t="shared" si="78"/>
        <v>n</v>
      </c>
      <c r="O241" s="12" t="str">
        <f t="shared" si="79"/>
        <v>n</v>
      </c>
      <c r="P241" s="12" t="str">
        <f t="shared" si="80"/>
        <v>n</v>
      </c>
      <c r="Q241" s="12" t="str">
        <f t="shared" si="81"/>
        <v>n</v>
      </c>
      <c r="R241" s="12" t="str">
        <f t="shared" si="82"/>
        <v>n</v>
      </c>
      <c r="S241" s="15">
        <v>45</v>
      </c>
      <c r="T241" s="16">
        <v>45</v>
      </c>
      <c r="U241" s="16" t="b">
        <f t="shared" si="8"/>
        <v>1</v>
      </c>
      <c r="V241" s="15" t="s">
        <v>1066</v>
      </c>
      <c r="W241" s="12" t="str">
        <f t="shared" si="83"/>
        <v>n</v>
      </c>
      <c r="X241" s="12" t="str">
        <f t="shared" si="84"/>
        <v>y</v>
      </c>
      <c r="Y241" s="12" t="str">
        <f t="shared" si="85"/>
        <v>n</v>
      </c>
      <c r="Z241" s="12" t="str">
        <f t="shared" si="86"/>
        <v>n</v>
      </c>
      <c r="AA241" s="12" t="str">
        <f t="shared" si="87"/>
        <v>n</v>
      </c>
      <c r="AB241" s="12" t="str">
        <f t="shared" si="88"/>
        <v>n</v>
      </c>
      <c r="AC241" s="12" t="str">
        <f t="shared" si="89"/>
        <v>n</v>
      </c>
      <c r="AD241" s="12" t="str">
        <f t="shared" si="90"/>
        <v>n</v>
      </c>
      <c r="AE241" s="15">
        <v>10</v>
      </c>
      <c r="AF241" s="16">
        <v>10</v>
      </c>
      <c r="AG241" s="16">
        <v>-1</v>
      </c>
      <c r="AH241" s="16" t="b">
        <f t="shared" si="17"/>
        <v>1</v>
      </c>
      <c r="AI241" s="15" t="s">
        <v>1067</v>
      </c>
      <c r="AJ241" s="12" t="str">
        <f t="shared" si="91"/>
        <v>n</v>
      </c>
      <c r="AK241" s="12" t="str">
        <f t="shared" si="92"/>
        <v>n</v>
      </c>
      <c r="AL241" s="12" t="str">
        <f t="shared" si="93"/>
        <v>y</v>
      </c>
      <c r="AM241" s="12" t="str">
        <f t="shared" si="94"/>
        <v>n</v>
      </c>
      <c r="AN241" s="12" t="str">
        <f t="shared" si="97"/>
        <v>n</v>
      </c>
      <c r="AO241" s="12" t="str">
        <f t="shared" si="98"/>
        <v>n</v>
      </c>
      <c r="AP241" s="12" t="str">
        <f t="shared" si="95"/>
        <v>n</v>
      </c>
      <c r="AQ241" s="12" t="str">
        <f t="shared" si="96"/>
        <v>n</v>
      </c>
      <c r="AR241" s="15">
        <v>0</v>
      </c>
      <c r="AS241" s="16">
        <v>0</v>
      </c>
      <c r="AT241" s="16" t="b">
        <f t="shared" si="24"/>
        <v>1</v>
      </c>
      <c r="AU241" s="12"/>
    </row>
    <row r="242" spans="1:47" ht="15.75" customHeight="1" x14ac:dyDescent="0.3">
      <c r="A242" s="12" t="s">
        <v>905</v>
      </c>
      <c r="B242" s="12" t="s">
        <v>505</v>
      </c>
      <c r="C242" s="17">
        <v>44019</v>
      </c>
      <c r="D242" s="12">
        <v>2020</v>
      </c>
      <c r="E242" s="12" t="s">
        <v>19</v>
      </c>
      <c r="F242" s="12" t="s">
        <v>999</v>
      </c>
      <c r="G242" s="18">
        <v>0.59027777777777779</v>
      </c>
      <c r="H242" s="18">
        <v>0.62708333333333333</v>
      </c>
      <c r="I242" s="19">
        <v>404</v>
      </c>
      <c r="J242" s="15" t="s">
        <v>1066</v>
      </c>
      <c r="K242" s="12" t="str">
        <f t="shared" si="75"/>
        <v>n</v>
      </c>
      <c r="L242" s="12" t="str">
        <f t="shared" si="76"/>
        <v>y</v>
      </c>
      <c r="M242" s="12" t="str">
        <f t="shared" si="77"/>
        <v>n</v>
      </c>
      <c r="N242" s="12" t="str">
        <f t="shared" si="78"/>
        <v>n</v>
      </c>
      <c r="O242" s="12" t="str">
        <f t="shared" si="79"/>
        <v>n</v>
      </c>
      <c r="P242" s="12" t="str">
        <f t="shared" si="80"/>
        <v>n</v>
      </c>
      <c r="Q242" s="12" t="str">
        <f t="shared" si="81"/>
        <v>n</v>
      </c>
      <c r="R242" s="12" t="str">
        <f t="shared" si="82"/>
        <v>n</v>
      </c>
      <c r="S242" s="15">
        <v>50</v>
      </c>
      <c r="T242" s="16">
        <v>50</v>
      </c>
      <c r="U242" s="16" t="b">
        <f t="shared" si="8"/>
        <v>1</v>
      </c>
      <c r="V242" s="15" t="s">
        <v>1066</v>
      </c>
      <c r="W242" s="12" t="str">
        <f t="shared" si="83"/>
        <v>n</v>
      </c>
      <c r="X242" s="12" t="str">
        <f t="shared" si="84"/>
        <v>y</v>
      </c>
      <c r="Y242" s="12" t="str">
        <f t="shared" si="85"/>
        <v>n</v>
      </c>
      <c r="Z242" s="12" t="str">
        <f t="shared" si="86"/>
        <v>n</v>
      </c>
      <c r="AA242" s="12" t="str">
        <f t="shared" si="87"/>
        <v>n</v>
      </c>
      <c r="AB242" s="12" t="str">
        <f t="shared" si="88"/>
        <v>n</v>
      </c>
      <c r="AC242" s="12" t="str">
        <f t="shared" si="89"/>
        <v>n</v>
      </c>
      <c r="AD242" s="12" t="str">
        <f t="shared" si="90"/>
        <v>n</v>
      </c>
      <c r="AE242" s="15">
        <v>65</v>
      </c>
      <c r="AF242" s="16">
        <v>65</v>
      </c>
      <c r="AG242" s="16">
        <v>-1</v>
      </c>
      <c r="AH242" s="16" t="b">
        <f t="shared" si="17"/>
        <v>1</v>
      </c>
      <c r="AI242" s="15" t="s">
        <v>1067</v>
      </c>
      <c r="AJ242" s="12" t="str">
        <f t="shared" si="91"/>
        <v>n</v>
      </c>
      <c r="AK242" s="12" t="str">
        <f t="shared" si="92"/>
        <v>n</v>
      </c>
      <c r="AL242" s="12" t="str">
        <f t="shared" si="93"/>
        <v>y</v>
      </c>
      <c r="AM242" s="12" t="str">
        <f t="shared" si="94"/>
        <v>n</v>
      </c>
      <c r="AN242" s="12" t="str">
        <f t="shared" si="97"/>
        <v>n</v>
      </c>
      <c r="AO242" s="12" t="str">
        <f t="shared" si="98"/>
        <v>n</v>
      </c>
      <c r="AP242" s="12" t="str">
        <f t="shared" si="95"/>
        <v>n</v>
      </c>
      <c r="AQ242" s="12" t="str">
        <f t="shared" si="96"/>
        <v>n</v>
      </c>
      <c r="AR242" s="15">
        <v>0</v>
      </c>
      <c r="AS242" s="16">
        <v>0</v>
      </c>
      <c r="AT242" s="16" t="b">
        <f t="shared" si="24"/>
        <v>1</v>
      </c>
      <c r="AU242" s="12" t="s">
        <v>1001</v>
      </c>
    </row>
    <row r="243" spans="1:47" ht="15.75" customHeight="1" x14ac:dyDescent="0.3">
      <c r="A243" s="12" t="s">
        <v>905</v>
      </c>
      <c r="B243" s="12" t="s">
        <v>505</v>
      </c>
      <c r="C243" s="17">
        <v>44019</v>
      </c>
      <c r="D243" s="12">
        <v>2020</v>
      </c>
      <c r="E243" s="12" t="s">
        <v>19</v>
      </c>
      <c r="F243" s="12" t="s">
        <v>1002</v>
      </c>
      <c r="G243" s="18">
        <v>0.59027777777777779</v>
      </c>
      <c r="H243" s="18">
        <v>0.62708333333333333</v>
      </c>
      <c r="I243" s="19">
        <v>405</v>
      </c>
      <c r="J243" s="15" t="s">
        <v>1066</v>
      </c>
      <c r="K243" s="12" t="str">
        <f t="shared" si="75"/>
        <v>n</v>
      </c>
      <c r="L243" s="12" t="str">
        <f t="shared" si="76"/>
        <v>y</v>
      </c>
      <c r="M243" s="12" t="str">
        <f t="shared" si="77"/>
        <v>n</v>
      </c>
      <c r="N243" s="12" t="str">
        <f t="shared" si="78"/>
        <v>n</v>
      </c>
      <c r="O243" s="12" t="str">
        <f t="shared" si="79"/>
        <v>n</v>
      </c>
      <c r="P243" s="12" t="str">
        <f t="shared" si="80"/>
        <v>n</v>
      </c>
      <c r="Q243" s="12" t="str">
        <f t="shared" si="81"/>
        <v>n</v>
      </c>
      <c r="R243" s="12" t="str">
        <f t="shared" si="82"/>
        <v>n</v>
      </c>
      <c r="S243" s="15">
        <v>70</v>
      </c>
      <c r="T243" s="16">
        <v>70</v>
      </c>
      <c r="U243" s="16" t="b">
        <f t="shared" si="8"/>
        <v>1</v>
      </c>
      <c r="V243" s="15" t="s">
        <v>1066</v>
      </c>
      <c r="W243" s="12" t="str">
        <f t="shared" si="83"/>
        <v>n</v>
      </c>
      <c r="X243" s="12" t="str">
        <f t="shared" si="84"/>
        <v>y</v>
      </c>
      <c r="Y243" s="12" t="str">
        <f t="shared" si="85"/>
        <v>n</v>
      </c>
      <c r="Z243" s="12" t="str">
        <f t="shared" si="86"/>
        <v>n</v>
      </c>
      <c r="AA243" s="12" t="str">
        <f t="shared" si="87"/>
        <v>n</v>
      </c>
      <c r="AB243" s="12" t="str">
        <f t="shared" si="88"/>
        <v>n</v>
      </c>
      <c r="AC243" s="12" t="str">
        <f t="shared" si="89"/>
        <v>n</v>
      </c>
      <c r="AD243" s="12" t="str">
        <f t="shared" si="90"/>
        <v>n</v>
      </c>
      <c r="AE243" s="15">
        <v>80</v>
      </c>
      <c r="AF243" s="16">
        <v>80</v>
      </c>
      <c r="AG243" s="16">
        <v>-1</v>
      </c>
      <c r="AH243" s="16" t="b">
        <f t="shared" si="17"/>
        <v>1</v>
      </c>
      <c r="AI243" s="15" t="s">
        <v>1067</v>
      </c>
      <c r="AJ243" s="12" t="str">
        <f t="shared" si="91"/>
        <v>n</v>
      </c>
      <c r="AK243" s="12" t="str">
        <f t="shared" si="92"/>
        <v>n</v>
      </c>
      <c r="AL243" s="12" t="str">
        <f t="shared" si="93"/>
        <v>y</v>
      </c>
      <c r="AM243" s="12" t="str">
        <f t="shared" si="94"/>
        <v>n</v>
      </c>
      <c r="AN243" s="12" t="str">
        <f t="shared" si="97"/>
        <v>n</v>
      </c>
      <c r="AO243" s="12" t="str">
        <f t="shared" si="98"/>
        <v>n</v>
      </c>
      <c r="AP243" s="12" t="str">
        <f t="shared" si="95"/>
        <v>n</v>
      </c>
      <c r="AQ243" s="12" t="str">
        <f t="shared" si="96"/>
        <v>n</v>
      </c>
      <c r="AR243" s="15">
        <v>0</v>
      </c>
      <c r="AS243" s="16">
        <v>0</v>
      </c>
      <c r="AT243" s="16" t="b">
        <f t="shared" si="24"/>
        <v>1</v>
      </c>
      <c r="AU243" s="12"/>
    </row>
    <row r="244" spans="1:47" ht="15.75" customHeight="1" x14ac:dyDescent="0.3">
      <c r="A244" s="12" t="s">
        <v>905</v>
      </c>
      <c r="B244" s="12" t="s">
        <v>505</v>
      </c>
      <c r="C244" s="17">
        <v>44019</v>
      </c>
      <c r="D244" s="12">
        <v>2020</v>
      </c>
      <c r="E244" s="12" t="s">
        <v>19</v>
      </c>
      <c r="F244" s="12" t="s">
        <v>1004</v>
      </c>
      <c r="G244" s="18">
        <v>0.59027777777777779</v>
      </c>
      <c r="H244" s="18">
        <v>0.62708333333333333</v>
      </c>
      <c r="I244" s="19">
        <v>406</v>
      </c>
      <c r="J244" s="15" t="s">
        <v>1066</v>
      </c>
      <c r="K244" s="12" t="str">
        <f t="shared" si="75"/>
        <v>n</v>
      </c>
      <c r="L244" s="12" t="str">
        <f t="shared" si="76"/>
        <v>y</v>
      </c>
      <c r="M244" s="12" t="str">
        <f t="shared" si="77"/>
        <v>n</v>
      </c>
      <c r="N244" s="12" t="str">
        <f t="shared" si="78"/>
        <v>n</v>
      </c>
      <c r="O244" s="12" t="str">
        <f t="shared" si="79"/>
        <v>n</v>
      </c>
      <c r="P244" s="12" t="str">
        <f t="shared" si="80"/>
        <v>n</v>
      </c>
      <c r="Q244" s="12" t="str">
        <f t="shared" si="81"/>
        <v>n</v>
      </c>
      <c r="R244" s="12" t="str">
        <f t="shared" si="82"/>
        <v>n</v>
      </c>
      <c r="S244" s="15">
        <v>40</v>
      </c>
      <c r="T244" s="16">
        <v>40</v>
      </c>
      <c r="U244" s="16" t="b">
        <f t="shared" si="8"/>
        <v>1</v>
      </c>
      <c r="V244" s="15" t="s">
        <v>1066</v>
      </c>
      <c r="W244" s="12" t="str">
        <f t="shared" si="83"/>
        <v>n</v>
      </c>
      <c r="X244" s="12" t="str">
        <f t="shared" si="84"/>
        <v>y</v>
      </c>
      <c r="Y244" s="12" t="str">
        <f t="shared" si="85"/>
        <v>n</v>
      </c>
      <c r="Z244" s="12" t="str">
        <f t="shared" si="86"/>
        <v>n</v>
      </c>
      <c r="AA244" s="12" t="str">
        <f t="shared" si="87"/>
        <v>n</v>
      </c>
      <c r="AB244" s="12" t="str">
        <f t="shared" si="88"/>
        <v>n</v>
      </c>
      <c r="AC244" s="12" t="str">
        <f t="shared" si="89"/>
        <v>n</v>
      </c>
      <c r="AD244" s="12" t="str">
        <f t="shared" si="90"/>
        <v>n</v>
      </c>
      <c r="AE244" s="15">
        <v>90</v>
      </c>
      <c r="AF244" s="16">
        <v>90</v>
      </c>
      <c r="AG244" s="16">
        <v>-1</v>
      </c>
      <c r="AH244" s="16" t="b">
        <f t="shared" si="17"/>
        <v>1</v>
      </c>
      <c r="AI244" s="15" t="s">
        <v>1067</v>
      </c>
      <c r="AJ244" s="12" t="str">
        <f t="shared" si="91"/>
        <v>n</v>
      </c>
      <c r="AK244" s="12" t="str">
        <f t="shared" si="92"/>
        <v>n</v>
      </c>
      <c r="AL244" s="12" t="str">
        <f t="shared" si="93"/>
        <v>y</v>
      </c>
      <c r="AM244" s="12" t="str">
        <f t="shared" si="94"/>
        <v>n</v>
      </c>
      <c r="AN244" s="12" t="str">
        <f t="shared" si="97"/>
        <v>n</v>
      </c>
      <c r="AO244" s="12" t="str">
        <f t="shared" si="98"/>
        <v>n</v>
      </c>
      <c r="AP244" s="12" t="str">
        <f t="shared" si="95"/>
        <v>n</v>
      </c>
      <c r="AQ244" s="12" t="str">
        <f t="shared" si="96"/>
        <v>n</v>
      </c>
      <c r="AR244" s="15">
        <v>0</v>
      </c>
      <c r="AS244" s="16">
        <v>0</v>
      </c>
      <c r="AT244" s="16" t="b">
        <f t="shared" si="24"/>
        <v>1</v>
      </c>
      <c r="AU244" s="12"/>
    </row>
    <row r="245" spans="1:47" ht="15.75" customHeight="1" x14ac:dyDescent="0.3">
      <c r="A245" s="12" t="s">
        <v>905</v>
      </c>
      <c r="B245" s="12" t="s">
        <v>505</v>
      </c>
      <c r="C245" s="17">
        <v>44019</v>
      </c>
      <c r="D245" s="12">
        <v>2020</v>
      </c>
      <c r="E245" s="12" t="s">
        <v>19</v>
      </c>
      <c r="F245" s="12" t="s">
        <v>1006</v>
      </c>
      <c r="G245" s="18">
        <v>0.59027777777777779</v>
      </c>
      <c r="H245" s="18">
        <v>0.62708333333333333</v>
      </c>
      <c r="I245" s="19">
        <v>407</v>
      </c>
      <c r="J245" s="15" t="s">
        <v>1066</v>
      </c>
      <c r="K245" s="12" t="str">
        <f t="shared" si="75"/>
        <v>n</v>
      </c>
      <c r="L245" s="12" t="str">
        <f t="shared" si="76"/>
        <v>y</v>
      </c>
      <c r="M245" s="12" t="str">
        <f t="shared" si="77"/>
        <v>n</v>
      </c>
      <c r="N245" s="12" t="str">
        <f t="shared" si="78"/>
        <v>n</v>
      </c>
      <c r="O245" s="12" t="str">
        <f t="shared" si="79"/>
        <v>n</v>
      </c>
      <c r="P245" s="12" t="str">
        <f t="shared" si="80"/>
        <v>n</v>
      </c>
      <c r="Q245" s="12" t="str">
        <f t="shared" si="81"/>
        <v>n</v>
      </c>
      <c r="R245" s="12" t="str">
        <f t="shared" si="82"/>
        <v>n</v>
      </c>
      <c r="S245" s="15">
        <v>75</v>
      </c>
      <c r="T245" s="16">
        <v>75</v>
      </c>
      <c r="U245" s="16" t="b">
        <f t="shared" si="8"/>
        <v>1</v>
      </c>
      <c r="V245" s="15" t="s">
        <v>1066</v>
      </c>
      <c r="W245" s="12" t="str">
        <f t="shared" si="83"/>
        <v>n</v>
      </c>
      <c r="X245" s="12" t="str">
        <f t="shared" si="84"/>
        <v>y</v>
      </c>
      <c r="Y245" s="12" t="str">
        <f t="shared" si="85"/>
        <v>n</v>
      </c>
      <c r="Z245" s="12" t="str">
        <f t="shared" si="86"/>
        <v>n</v>
      </c>
      <c r="AA245" s="12" t="str">
        <f t="shared" si="87"/>
        <v>n</v>
      </c>
      <c r="AB245" s="12" t="str">
        <f t="shared" si="88"/>
        <v>n</v>
      </c>
      <c r="AC245" s="12" t="str">
        <f t="shared" si="89"/>
        <v>n</v>
      </c>
      <c r="AD245" s="12" t="str">
        <f t="shared" si="90"/>
        <v>n</v>
      </c>
      <c r="AE245" s="15">
        <v>10</v>
      </c>
      <c r="AF245" s="16">
        <v>10</v>
      </c>
      <c r="AG245" s="16">
        <v>-1</v>
      </c>
      <c r="AH245" s="16" t="b">
        <f t="shared" si="17"/>
        <v>1</v>
      </c>
      <c r="AI245" s="15" t="s">
        <v>1067</v>
      </c>
      <c r="AJ245" s="12" t="str">
        <f t="shared" si="91"/>
        <v>n</v>
      </c>
      <c r="AK245" s="12" t="str">
        <f t="shared" si="92"/>
        <v>n</v>
      </c>
      <c r="AL245" s="12" t="str">
        <f t="shared" si="93"/>
        <v>y</v>
      </c>
      <c r="AM245" s="12" t="str">
        <f t="shared" si="94"/>
        <v>n</v>
      </c>
      <c r="AN245" s="12" t="str">
        <f t="shared" si="97"/>
        <v>n</v>
      </c>
      <c r="AO245" s="12" t="str">
        <f t="shared" si="98"/>
        <v>n</v>
      </c>
      <c r="AP245" s="12" t="str">
        <f t="shared" si="95"/>
        <v>n</v>
      </c>
      <c r="AQ245" s="12" t="str">
        <f t="shared" si="96"/>
        <v>n</v>
      </c>
      <c r="AR245" s="15">
        <v>0</v>
      </c>
      <c r="AS245" s="16">
        <v>0</v>
      </c>
      <c r="AT245" s="16" t="b">
        <f t="shared" si="24"/>
        <v>1</v>
      </c>
      <c r="AU245" s="12"/>
    </row>
    <row r="246" spans="1:47" ht="15.75" customHeight="1" x14ac:dyDescent="0.3">
      <c r="A246" s="12" t="s">
        <v>905</v>
      </c>
      <c r="B246" s="12" t="s">
        <v>505</v>
      </c>
      <c r="C246" s="17">
        <v>44019</v>
      </c>
      <c r="D246" s="12">
        <v>2020</v>
      </c>
      <c r="E246" s="12" t="s">
        <v>19</v>
      </c>
      <c r="F246" s="12" t="s">
        <v>1008</v>
      </c>
      <c r="G246" s="18">
        <v>0.59027777777777779</v>
      </c>
      <c r="H246" s="18">
        <v>0.62708333333333333</v>
      </c>
      <c r="I246" s="19">
        <v>408</v>
      </c>
      <c r="J246" s="15" t="s">
        <v>1066</v>
      </c>
      <c r="K246" s="12" t="str">
        <f t="shared" si="75"/>
        <v>n</v>
      </c>
      <c r="L246" s="12" t="str">
        <f t="shared" si="76"/>
        <v>y</v>
      </c>
      <c r="M246" s="12" t="str">
        <f t="shared" si="77"/>
        <v>n</v>
      </c>
      <c r="N246" s="12" t="str">
        <f t="shared" si="78"/>
        <v>n</v>
      </c>
      <c r="O246" s="12" t="str">
        <f t="shared" si="79"/>
        <v>n</v>
      </c>
      <c r="P246" s="12" t="str">
        <f t="shared" si="80"/>
        <v>n</v>
      </c>
      <c r="Q246" s="12" t="str">
        <f t="shared" si="81"/>
        <v>n</v>
      </c>
      <c r="R246" s="12" t="str">
        <f t="shared" si="82"/>
        <v>n</v>
      </c>
      <c r="S246" s="15">
        <v>20</v>
      </c>
      <c r="T246" s="16">
        <v>20</v>
      </c>
      <c r="U246" s="16" t="b">
        <f t="shared" si="8"/>
        <v>1</v>
      </c>
      <c r="V246" s="15" t="s">
        <v>1066</v>
      </c>
      <c r="W246" s="12" t="str">
        <f t="shared" si="83"/>
        <v>n</v>
      </c>
      <c r="X246" s="12" t="str">
        <f t="shared" si="84"/>
        <v>y</v>
      </c>
      <c r="Y246" s="12" t="str">
        <f t="shared" si="85"/>
        <v>n</v>
      </c>
      <c r="Z246" s="12" t="str">
        <f t="shared" si="86"/>
        <v>n</v>
      </c>
      <c r="AA246" s="12" t="str">
        <f t="shared" si="87"/>
        <v>n</v>
      </c>
      <c r="AB246" s="12" t="str">
        <f t="shared" si="88"/>
        <v>n</v>
      </c>
      <c r="AC246" s="12" t="str">
        <f t="shared" si="89"/>
        <v>n</v>
      </c>
      <c r="AD246" s="12" t="str">
        <f t="shared" si="90"/>
        <v>n</v>
      </c>
      <c r="AE246" s="15">
        <v>40</v>
      </c>
      <c r="AF246" s="16">
        <v>40</v>
      </c>
      <c r="AG246" s="16">
        <v>-1</v>
      </c>
      <c r="AH246" s="16" t="b">
        <f t="shared" si="17"/>
        <v>1</v>
      </c>
      <c r="AI246" s="15" t="s">
        <v>1067</v>
      </c>
      <c r="AJ246" s="12" t="str">
        <f t="shared" si="91"/>
        <v>n</v>
      </c>
      <c r="AK246" s="12" t="str">
        <f t="shared" si="92"/>
        <v>n</v>
      </c>
      <c r="AL246" s="12" t="str">
        <f t="shared" si="93"/>
        <v>y</v>
      </c>
      <c r="AM246" s="12" t="str">
        <f t="shared" si="94"/>
        <v>n</v>
      </c>
      <c r="AN246" s="12" t="str">
        <f t="shared" si="97"/>
        <v>n</v>
      </c>
      <c r="AO246" s="12" t="str">
        <f t="shared" si="98"/>
        <v>n</v>
      </c>
      <c r="AP246" s="12" t="str">
        <f t="shared" si="95"/>
        <v>n</v>
      </c>
      <c r="AQ246" s="12" t="str">
        <f t="shared" si="96"/>
        <v>n</v>
      </c>
      <c r="AR246" s="15">
        <v>0</v>
      </c>
      <c r="AS246" s="16">
        <v>0</v>
      </c>
      <c r="AT246" s="16" t="b">
        <f t="shared" si="24"/>
        <v>1</v>
      </c>
      <c r="AU246" s="12"/>
    </row>
    <row r="247" spans="1:47" ht="15.75" customHeight="1" x14ac:dyDescent="0.3">
      <c r="A247" s="12" t="s">
        <v>905</v>
      </c>
      <c r="B247" s="12" t="s">
        <v>505</v>
      </c>
      <c r="C247" s="17">
        <v>44019</v>
      </c>
      <c r="D247" s="12">
        <v>2020</v>
      </c>
      <c r="E247" s="12" t="s">
        <v>19</v>
      </c>
      <c r="F247" s="12" t="s">
        <v>1010</v>
      </c>
      <c r="G247" s="18">
        <v>0.59027777777777779</v>
      </c>
      <c r="H247" s="18">
        <v>0.62708333333333333</v>
      </c>
      <c r="I247" s="19">
        <v>409</v>
      </c>
      <c r="J247" s="15" t="s">
        <v>1066</v>
      </c>
      <c r="K247" s="12" t="str">
        <f t="shared" si="75"/>
        <v>n</v>
      </c>
      <c r="L247" s="12" t="str">
        <f t="shared" si="76"/>
        <v>y</v>
      </c>
      <c r="M247" s="12" t="str">
        <f t="shared" si="77"/>
        <v>n</v>
      </c>
      <c r="N247" s="12" t="str">
        <f t="shared" si="78"/>
        <v>n</v>
      </c>
      <c r="O247" s="12" t="str">
        <f t="shared" si="79"/>
        <v>n</v>
      </c>
      <c r="P247" s="12" t="str">
        <f t="shared" si="80"/>
        <v>n</v>
      </c>
      <c r="Q247" s="12" t="str">
        <f t="shared" si="81"/>
        <v>n</v>
      </c>
      <c r="R247" s="12" t="str">
        <f t="shared" si="82"/>
        <v>n</v>
      </c>
      <c r="S247" s="15">
        <v>15</v>
      </c>
      <c r="T247" s="16">
        <v>15</v>
      </c>
      <c r="U247" s="16" t="b">
        <f t="shared" si="8"/>
        <v>1</v>
      </c>
      <c r="V247" s="15" t="s">
        <v>1066</v>
      </c>
      <c r="W247" s="12" t="str">
        <f t="shared" si="83"/>
        <v>n</v>
      </c>
      <c r="X247" s="12" t="str">
        <f t="shared" si="84"/>
        <v>y</v>
      </c>
      <c r="Y247" s="12" t="str">
        <f t="shared" si="85"/>
        <v>n</v>
      </c>
      <c r="Z247" s="12" t="str">
        <f t="shared" si="86"/>
        <v>n</v>
      </c>
      <c r="AA247" s="12" t="str">
        <f t="shared" si="87"/>
        <v>n</v>
      </c>
      <c r="AB247" s="12" t="str">
        <f t="shared" si="88"/>
        <v>n</v>
      </c>
      <c r="AC247" s="12" t="str">
        <f t="shared" si="89"/>
        <v>n</v>
      </c>
      <c r="AD247" s="12" t="str">
        <f t="shared" si="90"/>
        <v>n</v>
      </c>
      <c r="AE247" s="15">
        <v>80</v>
      </c>
      <c r="AF247" s="16">
        <v>80</v>
      </c>
      <c r="AG247" s="16">
        <v>-1</v>
      </c>
      <c r="AH247" s="16" t="b">
        <f t="shared" si="17"/>
        <v>1</v>
      </c>
      <c r="AI247" s="15" t="s">
        <v>1067</v>
      </c>
      <c r="AJ247" s="12" t="str">
        <f t="shared" si="91"/>
        <v>n</v>
      </c>
      <c r="AK247" s="12" t="str">
        <f t="shared" si="92"/>
        <v>n</v>
      </c>
      <c r="AL247" s="12" t="str">
        <f t="shared" si="93"/>
        <v>y</v>
      </c>
      <c r="AM247" s="12" t="str">
        <f t="shared" si="94"/>
        <v>n</v>
      </c>
      <c r="AN247" s="12" t="str">
        <f t="shared" si="97"/>
        <v>n</v>
      </c>
      <c r="AO247" s="12" t="str">
        <f t="shared" si="98"/>
        <v>n</v>
      </c>
      <c r="AP247" s="12" t="str">
        <f t="shared" si="95"/>
        <v>n</v>
      </c>
      <c r="AQ247" s="12" t="str">
        <f t="shared" si="96"/>
        <v>n</v>
      </c>
      <c r="AR247" s="15">
        <v>0</v>
      </c>
      <c r="AS247" s="16">
        <v>0</v>
      </c>
      <c r="AT247" s="16" t="b">
        <f t="shared" si="24"/>
        <v>1</v>
      </c>
      <c r="AU247" s="12"/>
    </row>
    <row r="248" spans="1:47" ht="15.75" customHeight="1" x14ac:dyDescent="0.3">
      <c r="A248" s="12" t="s">
        <v>905</v>
      </c>
      <c r="B248" s="12" t="s">
        <v>505</v>
      </c>
      <c r="C248" s="17">
        <v>44019</v>
      </c>
      <c r="D248" s="12">
        <v>2020</v>
      </c>
      <c r="E248" s="12" t="s">
        <v>19</v>
      </c>
      <c r="F248" s="12" t="s">
        <v>1012</v>
      </c>
      <c r="G248" s="18">
        <v>0.59027777777777779</v>
      </c>
      <c r="H248" s="18">
        <v>0.62708333333333333</v>
      </c>
      <c r="I248" s="19">
        <v>410</v>
      </c>
      <c r="J248" s="15" t="s">
        <v>1066</v>
      </c>
      <c r="K248" s="12" t="str">
        <f t="shared" si="75"/>
        <v>n</v>
      </c>
      <c r="L248" s="12" t="str">
        <f t="shared" si="76"/>
        <v>y</v>
      </c>
      <c r="M248" s="12" t="str">
        <f t="shared" si="77"/>
        <v>n</v>
      </c>
      <c r="N248" s="12" t="str">
        <f t="shared" si="78"/>
        <v>n</v>
      </c>
      <c r="O248" s="12" t="str">
        <f t="shared" si="79"/>
        <v>n</v>
      </c>
      <c r="P248" s="12" t="str">
        <f t="shared" si="80"/>
        <v>n</v>
      </c>
      <c r="Q248" s="12" t="str">
        <f t="shared" si="81"/>
        <v>n</v>
      </c>
      <c r="R248" s="12" t="str">
        <f t="shared" si="82"/>
        <v>n</v>
      </c>
      <c r="S248" s="15">
        <v>50</v>
      </c>
      <c r="T248" s="16">
        <v>50</v>
      </c>
      <c r="U248" s="16" t="b">
        <f t="shared" si="8"/>
        <v>1</v>
      </c>
      <c r="V248" s="15" t="s">
        <v>1066</v>
      </c>
      <c r="W248" s="12" t="str">
        <f t="shared" si="83"/>
        <v>n</v>
      </c>
      <c r="X248" s="12" t="str">
        <f t="shared" si="84"/>
        <v>y</v>
      </c>
      <c r="Y248" s="12" t="str">
        <f t="shared" si="85"/>
        <v>n</v>
      </c>
      <c r="Z248" s="12" t="str">
        <f t="shared" si="86"/>
        <v>n</v>
      </c>
      <c r="AA248" s="12" t="str">
        <f t="shared" si="87"/>
        <v>n</v>
      </c>
      <c r="AB248" s="12" t="str">
        <f t="shared" si="88"/>
        <v>n</v>
      </c>
      <c r="AC248" s="12" t="str">
        <f t="shared" si="89"/>
        <v>n</v>
      </c>
      <c r="AD248" s="12" t="str">
        <f t="shared" si="90"/>
        <v>n</v>
      </c>
      <c r="AE248" s="15">
        <v>65</v>
      </c>
      <c r="AF248" s="16">
        <v>65</v>
      </c>
      <c r="AG248" s="16">
        <v>-1</v>
      </c>
      <c r="AH248" s="16" t="b">
        <f t="shared" si="17"/>
        <v>1</v>
      </c>
      <c r="AI248" s="15" t="s">
        <v>1075</v>
      </c>
      <c r="AJ248" s="12" t="str">
        <f t="shared" si="91"/>
        <v>n</v>
      </c>
      <c r="AK248" s="12" t="str">
        <f t="shared" si="92"/>
        <v>n</v>
      </c>
      <c r="AL248" s="12" t="str">
        <f t="shared" si="93"/>
        <v>y</v>
      </c>
      <c r="AM248" s="12" t="str">
        <f t="shared" si="94"/>
        <v>n</v>
      </c>
      <c r="AN248" s="12" t="str">
        <f t="shared" si="97"/>
        <v>n</v>
      </c>
      <c r="AO248" s="12" t="str">
        <f t="shared" si="98"/>
        <v>n</v>
      </c>
      <c r="AP248" s="12" t="str">
        <f t="shared" si="95"/>
        <v>n</v>
      </c>
      <c r="AQ248" s="12" t="str">
        <f t="shared" si="96"/>
        <v>n</v>
      </c>
      <c r="AR248" s="15">
        <v>0</v>
      </c>
      <c r="AS248" s="16">
        <v>0</v>
      </c>
      <c r="AT248" s="16" t="b">
        <f t="shared" si="24"/>
        <v>1</v>
      </c>
      <c r="AU248" s="12"/>
    </row>
    <row r="249" spans="1:47" ht="15.75" customHeight="1" x14ac:dyDescent="0.3">
      <c r="A249" s="12" t="s">
        <v>905</v>
      </c>
      <c r="B249" s="12" t="s">
        <v>505</v>
      </c>
      <c r="C249" s="17">
        <v>44019</v>
      </c>
      <c r="D249" s="12">
        <v>2020</v>
      </c>
      <c r="E249" s="12" t="s">
        <v>19</v>
      </c>
      <c r="F249" s="12" t="s">
        <v>1014</v>
      </c>
      <c r="G249" s="18">
        <v>0.59027777777777779</v>
      </c>
      <c r="H249" s="18">
        <v>0.62708333333333333</v>
      </c>
      <c r="I249" s="19">
        <v>403</v>
      </c>
      <c r="J249" s="15" t="s">
        <v>1066</v>
      </c>
      <c r="K249" s="12" t="str">
        <f t="shared" si="75"/>
        <v>n</v>
      </c>
      <c r="L249" s="12" t="str">
        <f t="shared" si="76"/>
        <v>y</v>
      </c>
      <c r="M249" s="12" t="str">
        <f t="shared" si="77"/>
        <v>n</v>
      </c>
      <c r="N249" s="12" t="str">
        <f t="shared" si="78"/>
        <v>n</v>
      </c>
      <c r="O249" s="12" t="str">
        <f t="shared" si="79"/>
        <v>n</v>
      </c>
      <c r="P249" s="12" t="str">
        <f t="shared" si="80"/>
        <v>n</v>
      </c>
      <c r="Q249" s="12" t="str">
        <f t="shared" si="81"/>
        <v>n</v>
      </c>
      <c r="R249" s="12" t="str">
        <f t="shared" si="82"/>
        <v>n</v>
      </c>
      <c r="S249" s="15">
        <v>15</v>
      </c>
      <c r="T249" s="16">
        <v>15</v>
      </c>
      <c r="U249" s="16" t="b">
        <f t="shared" si="8"/>
        <v>1</v>
      </c>
      <c r="V249" s="15" t="s">
        <v>1066</v>
      </c>
      <c r="W249" s="12" t="str">
        <f t="shared" si="83"/>
        <v>n</v>
      </c>
      <c r="X249" s="12" t="str">
        <f t="shared" si="84"/>
        <v>y</v>
      </c>
      <c r="Y249" s="12" t="str">
        <f t="shared" si="85"/>
        <v>n</v>
      </c>
      <c r="Z249" s="12" t="str">
        <f t="shared" si="86"/>
        <v>n</v>
      </c>
      <c r="AA249" s="12" t="str">
        <f t="shared" si="87"/>
        <v>n</v>
      </c>
      <c r="AB249" s="12" t="str">
        <f t="shared" si="88"/>
        <v>n</v>
      </c>
      <c r="AC249" s="12" t="str">
        <f t="shared" si="89"/>
        <v>n</v>
      </c>
      <c r="AD249" s="12" t="str">
        <f t="shared" si="90"/>
        <v>n</v>
      </c>
      <c r="AE249" s="15">
        <v>85</v>
      </c>
      <c r="AF249" s="16">
        <v>85</v>
      </c>
      <c r="AG249" s="16">
        <v>-1</v>
      </c>
      <c r="AH249" s="16" t="b">
        <f t="shared" si="17"/>
        <v>1</v>
      </c>
      <c r="AI249" s="15" t="s">
        <v>1067</v>
      </c>
      <c r="AJ249" s="12" t="str">
        <f t="shared" si="91"/>
        <v>n</v>
      </c>
      <c r="AK249" s="12" t="str">
        <f t="shared" si="92"/>
        <v>n</v>
      </c>
      <c r="AL249" s="12" t="str">
        <f t="shared" si="93"/>
        <v>y</v>
      </c>
      <c r="AM249" s="12" t="str">
        <f t="shared" si="94"/>
        <v>n</v>
      </c>
      <c r="AN249" s="12" t="str">
        <f t="shared" si="97"/>
        <v>n</v>
      </c>
      <c r="AO249" s="12" t="str">
        <f t="shared" si="98"/>
        <v>n</v>
      </c>
      <c r="AP249" s="12" t="str">
        <f t="shared" si="95"/>
        <v>n</v>
      </c>
      <c r="AQ249" s="12" t="str">
        <f t="shared" si="96"/>
        <v>n</v>
      </c>
      <c r="AR249" s="15">
        <v>0</v>
      </c>
      <c r="AS249" s="16">
        <v>0</v>
      </c>
      <c r="AT249" s="16" t="b">
        <f t="shared" si="24"/>
        <v>1</v>
      </c>
      <c r="AU249" s="12"/>
    </row>
    <row r="250" spans="1:47" ht="15.75" customHeight="1" x14ac:dyDescent="0.3">
      <c r="A250" s="12" t="s">
        <v>905</v>
      </c>
      <c r="B250" s="12" t="s">
        <v>505</v>
      </c>
      <c r="C250" s="17">
        <v>44019</v>
      </c>
      <c r="D250" s="12">
        <v>2020</v>
      </c>
      <c r="E250" s="12" t="s">
        <v>19</v>
      </c>
      <c r="F250" s="12" t="s">
        <v>1016</v>
      </c>
      <c r="G250" s="18">
        <v>0.59027777777777779</v>
      </c>
      <c r="H250" s="18">
        <v>0.62708333333333333</v>
      </c>
      <c r="I250" s="19">
        <v>402</v>
      </c>
      <c r="J250" s="15" t="s">
        <v>1066</v>
      </c>
      <c r="K250" s="12" t="str">
        <f t="shared" si="75"/>
        <v>n</v>
      </c>
      <c r="L250" s="12" t="str">
        <f t="shared" si="76"/>
        <v>y</v>
      </c>
      <c r="M250" s="12" t="str">
        <f t="shared" si="77"/>
        <v>n</v>
      </c>
      <c r="N250" s="12" t="str">
        <f t="shared" si="78"/>
        <v>n</v>
      </c>
      <c r="O250" s="12" t="str">
        <f t="shared" si="79"/>
        <v>n</v>
      </c>
      <c r="P250" s="12" t="str">
        <f t="shared" si="80"/>
        <v>n</v>
      </c>
      <c r="Q250" s="12" t="str">
        <f t="shared" si="81"/>
        <v>n</v>
      </c>
      <c r="R250" s="12" t="str">
        <f t="shared" si="82"/>
        <v>n</v>
      </c>
      <c r="S250" s="15">
        <v>20</v>
      </c>
      <c r="T250" s="16">
        <v>20</v>
      </c>
      <c r="U250" s="16" t="b">
        <f t="shared" si="8"/>
        <v>1</v>
      </c>
      <c r="V250" s="15" t="s">
        <v>1066</v>
      </c>
      <c r="W250" s="12" t="str">
        <f t="shared" si="83"/>
        <v>n</v>
      </c>
      <c r="X250" s="12" t="str">
        <f t="shared" si="84"/>
        <v>y</v>
      </c>
      <c r="Y250" s="12" t="str">
        <f t="shared" si="85"/>
        <v>n</v>
      </c>
      <c r="Z250" s="12" t="str">
        <f t="shared" si="86"/>
        <v>n</v>
      </c>
      <c r="AA250" s="12" t="str">
        <f t="shared" si="87"/>
        <v>n</v>
      </c>
      <c r="AB250" s="12" t="str">
        <f t="shared" si="88"/>
        <v>n</v>
      </c>
      <c r="AC250" s="12" t="str">
        <f t="shared" si="89"/>
        <v>n</v>
      </c>
      <c r="AD250" s="12" t="str">
        <f t="shared" si="90"/>
        <v>n</v>
      </c>
      <c r="AE250" s="15">
        <v>75</v>
      </c>
      <c r="AF250" s="16">
        <v>75</v>
      </c>
      <c r="AG250" s="16">
        <v>-1</v>
      </c>
      <c r="AH250" s="16" t="b">
        <f t="shared" si="17"/>
        <v>1</v>
      </c>
      <c r="AI250" s="15" t="s">
        <v>1075</v>
      </c>
      <c r="AJ250" s="12" t="str">
        <f t="shared" si="91"/>
        <v>n</v>
      </c>
      <c r="AK250" s="12" t="str">
        <f t="shared" si="92"/>
        <v>n</v>
      </c>
      <c r="AL250" s="12" t="str">
        <f t="shared" si="93"/>
        <v>y</v>
      </c>
      <c r="AM250" s="12" t="str">
        <f t="shared" si="94"/>
        <v>n</v>
      </c>
      <c r="AN250" s="12" t="str">
        <f t="shared" si="97"/>
        <v>n</v>
      </c>
      <c r="AO250" s="12" t="str">
        <f t="shared" si="98"/>
        <v>n</v>
      </c>
      <c r="AP250" s="12" t="str">
        <f t="shared" si="95"/>
        <v>n</v>
      </c>
      <c r="AQ250" s="12" t="str">
        <f t="shared" si="96"/>
        <v>n</v>
      </c>
      <c r="AR250" s="15">
        <v>0</v>
      </c>
      <c r="AS250" s="16">
        <v>0</v>
      </c>
      <c r="AT250" s="16" t="b">
        <f t="shared" si="24"/>
        <v>1</v>
      </c>
      <c r="AU250" s="12"/>
    </row>
    <row r="251" spans="1:47" ht="15.75" customHeight="1" x14ac:dyDescent="0.3">
      <c r="A251" s="12" t="s">
        <v>905</v>
      </c>
      <c r="B251" s="12" t="s">
        <v>505</v>
      </c>
      <c r="C251" s="17">
        <v>44019</v>
      </c>
      <c r="D251" s="12">
        <v>2020</v>
      </c>
      <c r="E251" s="12" t="s">
        <v>19</v>
      </c>
      <c r="F251" s="12" t="s">
        <v>1018</v>
      </c>
      <c r="G251" s="18">
        <v>0.59027777777777779</v>
      </c>
      <c r="H251" s="18">
        <v>0.62708333333333333</v>
      </c>
      <c r="I251" s="19">
        <v>401</v>
      </c>
      <c r="J251" s="15" t="s">
        <v>1066</v>
      </c>
      <c r="K251" s="12" t="str">
        <f t="shared" si="75"/>
        <v>n</v>
      </c>
      <c r="L251" s="12" t="str">
        <f t="shared" si="76"/>
        <v>y</v>
      </c>
      <c r="M251" s="12" t="str">
        <f t="shared" si="77"/>
        <v>n</v>
      </c>
      <c r="N251" s="12" t="str">
        <f t="shared" si="78"/>
        <v>n</v>
      </c>
      <c r="O251" s="12" t="str">
        <f t="shared" si="79"/>
        <v>n</v>
      </c>
      <c r="P251" s="12" t="str">
        <f t="shared" si="80"/>
        <v>n</v>
      </c>
      <c r="Q251" s="12" t="str">
        <f t="shared" si="81"/>
        <v>n</v>
      </c>
      <c r="R251" s="12" t="str">
        <f t="shared" si="82"/>
        <v>n</v>
      </c>
      <c r="S251" s="15">
        <v>75</v>
      </c>
      <c r="T251" s="16">
        <v>75</v>
      </c>
      <c r="U251" s="16" t="b">
        <f t="shared" si="8"/>
        <v>1</v>
      </c>
      <c r="V251" s="15" t="s">
        <v>1066</v>
      </c>
      <c r="W251" s="12" t="str">
        <f t="shared" si="83"/>
        <v>n</v>
      </c>
      <c r="X251" s="12" t="str">
        <f t="shared" si="84"/>
        <v>n</v>
      </c>
      <c r="Y251" s="12" t="str">
        <f t="shared" si="85"/>
        <v>n</v>
      </c>
      <c r="Z251" s="12" t="str">
        <f t="shared" si="86"/>
        <v>n</v>
      </c>
      <c r="AA251" s="12" t="str">
        <f t="shared" si="87"/>
        <v>n</v>
      </c>
      <c r="AB251" s="12" t="str">
        <f t="shared" si="88"/>
        <v>n</v>
      </c>
      <c r="AC251" s="12" t="str">
        <f t="shared" si="89"/>
        <v>n</v>
      </c>
      <c r="AD251" s="12" t="str">
        <f t="shared" si="90"/>
        <v>n</v>
      </c>
      <c r="AE251" s="15">
        <v>0</v>
      </c>
      <c r="AF251" s="16">
        <v>0</v>
      </c>
      <c r="AG251" s="16">
        <v>-1</v>
      </c>
      <c r="AH251" s="16" t="b">
        <f t="shared" si="17"/>
        <v>1</v>
      </c>
      <c r="AI251" s="15" t="s">
        <v>1067</v>
      </c>
      <c r="AJ251" s="12" t="str">
        <f t="shared" si="91"/>
        <v>n</v>
      </c>
      <c r="AK251" s="12" t="str">
        <f t="shared" si="92"/>
        <v>n</v>
      </c>
      <c r="AL251" s="12" t="str">
        <f t="shared" si="93"/>
        <v>y</v>
      </c>
      <c r="AM251" s="12" t="str">
        <f t="shared" si="94"/>
        <v>n</v>
      </c>
      <c r="AN251" s="12" t="str">
        <f t="shared" si="97"/>
        <v>n</v>
      </c>
      <c r="AO251" s="12" t="str">
        <f t="shared" si="98"/>
        <v>n</v>
      </c>
      <c r="AP251" s="12" t="str">
        <f t="shared" si="95"/>
        <v>n</v>
      </c>
      <c r="AQ251" s="12" t="str">
        <f t="shared" si="96"/>
        <v>n</v>
      </c>
      <c r="AR251" s="15">
        <v>0</v>
      </c>
      <c r="AS251" s="16">
        <v>0</v>
      </c>
      <c r="AT251" s="16" t="b">
        <f t="shared" si="24"/>
        <v>1</v>
      </c>
      <c r="AU251" s="12"/>
    </row>
    <row r="252" spans="1:47" ht="15.75" customHeight="1" x14ac:dyDescent="0.3">
      <c r="A252" s="12" t="s">
        <v>905</v>
      </c>
      <c r="B252" s="12" t="s">
        <v>505</v>
      </c>
      <c r="C252" s="17">
        <v>44019</v>
      </c>
      <c r="D252" s="12">
        <v>2020</v>
      </c>
      <c r="E252" s="12" t="s">
        <v>19</v>
      </c>
      <c r="F252" s="12" t="s">
        <v>1020</v>
      </c>
      <c r="G252" s="18">
        <v>0.59027777777777779</v>
      </c>
      <c r="H252" s="18">
        <v>0.62708333333333333</v>
      </c>
      <c r="I252" s="19">
        <v>400</v>
      </c>
      <c r="J252" s="15" t="s">
        <v>1066</v>
      </c>
      <c r="K252" s="12" t="str">
        <f t="shared" si="75"/>
        <v>n</v>
      </c>
      <c r="L252" s="12" t="str">
        <f t="shared" si="76"/>
        <v>n</v>
      </c>
      <c r="M252" s="12" t="str">
        <f t="shared" si="77"/>
        <v>n</v>
      </c>
      <c r="N252" s="12" t="str">
        <f t="shared" si="78"/>
        <v>n</v>
      </c>
      <c r="O252" s="12" t="str">
        <f t="shared" si="79"/>
        <v>n</v>
      </c>
      <c r="P252" s="12" t="str">
        <f t="shared" si="80"/>
        <v>n</v>
      </c>
      <c r="Q252" s="12" t="str">
        <f t="shared" si="81"/>
        <v>n</v>
      </c>
      <c r="R252" s="12" t="str">
        <f t="shared" si="82"/>
        <v>n</v>
      </c>
      <c r="S252" s="15">
        <v>0</v>
      </c>
      <c r="T252" s="16">
        <v>0</v>
      </c>
      <c r="U252" s="16" t="b">
        <f t="shared" si="8"/>
        <v>1</v>
      </c>
      <c r="V252" s="15" t="s">
        <v>1066</v>
      </c>
      <c r="W252" s="12" t="str">
        <f t="shared" si="83"/>
        <v>n</v>
      </c>
      <c r="X252" s="12" t="str">
        <f t="shared" si="84"/>
        <v>y</v>
      </c>
      <c r="Y252" s="12" t="str">
        <f t="shared" si="85"/>
        <v>n</v>
      </c>
      <c r="Z252" s="12" t="str">
        <f t="shared" si="86"/>
        <v>n</v>
      </c>
      <c r="AA252" s="12" t="str">
        <f t="shared" si="87"/>
        <v>n</v>
      </c>
      <c r="AB252" s="12" t="str">
        <f t="shared" si="88"/>
        <v>n</v>
      </c>
      <c r="AC252" s="12" t="str">
        <f t="shared" si="89"/>
        <v>n</v>
      </c>
      <c r="AD252" s="12" t="str">
        <f t="shared" si="90"/>
        <v>n</v>
      </c>
      <c r="AE252" s="15">
        <v>5</v>
      </c>
      <c r="AF252" s="16">
        <v>5</v>
      </c>
      <c r="AG252" s="16">
        <v>-1</v>
      </c>
      <c r="AH252" s="16" t="b">
        <f t="shared" si="17"/>
        <v>1</v>
      </c>
      <c r="AI252" s="15" t="s">
        <v>1075</v>
      </c>
      <c r="AJ252" s="12" t="str">
        <f t="shared" si="91"/>
        <v>n</v>
      </c>
      <c r="AK252" s="12" t="str">
        <f t="shared" si="92"/>
        <v>n</v>
      </c>
      <c r="AL252" s="12" t="str">
        <f t="shared" si="93"/>
        <v>y</v>
      </c>
      <c r="AM252" s="12" t="str">
        <f t="shared" si="94"/>
        <v>n</v>
      </c>
      <c r="AN252" s="12" t="str">
        <f t="shared" si="97"/>
        <v>n</v>
      </c>
      <c r="AO252" s="12" t="str">
        <f t="shared" si="98"/>
        <v>n</v>
      </c>
      <c r="AP252" s="12" t="str">
        <f t="shared" si="95"/>
        <v>n</v>
      </c>
      <c r="AQ252" s="12" t="str">
        <f t="shared" si="96"/>
        <v>n</v>
      </c>
      <c r="AR252" s="15">
        <v>0</v>
      </c>
      <c r="AS252" s="16">
        <v>0</v>
      </c>
      <c r="AT252" s="16" t="b">
        <f t="shared" si="24"/>
        <v>1</v>
      </c>
      <c r="AU252" s="12"/>
    </row>
    <row r="253" spans="1:47" ht="15.75" customHeight="1" x14ac:dyDescent="0.3">
      <c r="A253" s="12" t="s">
        <v>905</v>
      </c>
      <c r="B253" s="12" t="s">
        <v>505</v>
      </c>
      <c r="C253" s="17">
        <v>44019</v>
      </c>
      <c r="D253" s="12">
        <v>2020</v>
      </c>
      <c r="E253" s="12" t="s">
        <v>19</v>
      </c>
      <c r="F253" s="12" t="s">
        <v>1022</v>
      </c>
      <c r="G253" s="18">
        <v>0.59027777777777779</v>
      </c>
      <c r="H253" s="18">
        <v>0.62708333333333333</v>
      </c>
      <c r="I253" s="19">
        <v>399</v>
      </c>
      <c r="J253" s="15" t="s">
        <v>1066</v>
      </c>
      <c r="K253" s="12" t="str">
        <f t="shared" si="75"/>
        <v>n</v>
      </c>
      <c r="L253" s="12" t="str">
        <f t="shared" si="76"/>
        <v>n</v>
      </c>
      <c r="M253" s="12" t="str">
        <f t="shared" si="77"/>
        <v>n</v>
      </c>
      <c r="N253" s="12" t="str">
        <f t="shared" si="78"/>
        <v>n</v>
      </c>
      <c r="O253" s="12" t="str">
        <f t="shared" si="79"/>
        <v>n</v>
      </c>
      <c r="P253" s="12" t="str">
        <f t="shared" si="80"/>
        <v>n</v>
      </c>
      <c r="Q253" s="12" t="str">
        <f t="shared" si="81"/>
        <v>n</v>
      </c>
      <c r="R253" s="12" t="str">
        <f t="shared" si="82"/>
        <v>n</v>
      </c>
      <c r="S253" s="15">
        <v>0</v>
      </c>
      <c r="T253" s="16">
        <v>0</v>
      </c>
      <c r="U253" s="16" t="b">
        <f t="shared" si="8"/>
        <v>1</v>
      </c>
      <c r="V253" s="15" t="s">
        <v>1066</v>
      </c>
      <c r="W253" s="12" t="str">
        <f t="shared" si="83"/>
        <v>n</v>
      </c>
      <c r="X253" s="12" t="str">
        <f t="shared" si="84"/>
        <v>y</v>
      </c>
      <c r="Y253" s="12" t="str">
        <f t="shared" si="85"/>
        <v>n</v>
      </c>
      <c r="Z253" s="12" t="str">
        <f t="shared" si="86"/>
        <v>n</v>
      </c>
      <c r="AA253" s="12" t="str">
        <f t="shared" si="87"/>
        <v>n</v>
      </c>
      <c r="AB253" s="12" t="str">
        <f t="shared" si="88"/>
        <v>n</v>
      </c>
      <c r="AC253" s="12" t="str">
        <f t="shared" si="89"/>
        <v>n</v>
      </c>
      <c r="AD253" s="12" t="str">
        <f t="shared" si="90"/>
        <v>n</v>
      </c>
      <c r="AE253" s="15">
        <v>50</v>
      </c>
      <c r="AF253" s="16">
        <v>50</v>
      </c>
      <c r="AG253" s="16">
        <v>-1</v>
      </c>
      <c r="AH253" s="16" t="b">
        <f t="shared" si="17"/>
        <v>1</v>
      </c>
      <c r="AI253" s="15" t="s">
        <v>1067</v>
      </c>
      <c r="AJ253" s="12" t="str">
        <f t="shared" si="91"/>
        <v>n</v>
      </c>
      <c r="AK253" s="12" t="str">
        <f t="shared" si="92"/>
        <v>n</v>
      </c>
      <c r="AL253" s="12" t="str">
        <f t="shared" si="93"/>
        <v>y</v>
      </c>
      <c r="AM253" s="12" t="str">
        <f t="shared" si="94"/>
        <v>n</v>
      </c>
      <c r="AN253" s="12" t="str">
        <f t="shared" si="97"/>
        <v>n</v>
      </c>
      <c r="AO253" s="12" t="str">
        <f t="shared" si="98"/>
        <v>n</v>
      </c>
      <c r="AP253" s="12" t="str">
        <f t="shared" si="95"/>
        <v>n</v>
      </c>
      <c r="AQ253" s="12" t="str">
        <f t="shared" si="96"/>
        <v>n</v>
      </c>
      <c r="AR253" s="15">
        <v>0</v>
      </c>
      <c r="AS253" s="16">
        <v>0</v>
      </c>
      <c r="AT253" s="16" t="b">
        <f t="shared" si="24"/>
        <v>1</v>
      </c>
      <c r="AU253" s="12"/>
    </row>
    <row r="254" spans="1:47" ht="15.75" customHeight="1" x14ac:dyDescent="0.3">
      <c r="A254" s="12" t="s">
        <v>905</v>
      </c>
      <c r="B254" s="12" t="s">
        <v>505</v>
      </c>
      <c r="C254" s="17">
        <v>44033</v>
      </c>
      <c r="D254" s="12">
        <v>2020</v>
      </c>
      <c r="E254" s="12" t="s">
        <v>19</v>
      </c>
      <c r="F254" s="12" t="s">
        <v>943</v>
      </c>
      <c r="G254" s="18">
        <v>0.35416666666666669</v>
      </c>
      <c r="H254" s="18">
        <v>0.40625</v>
      </c>
      <c r="I254" s="19">
        <v>470</v>
      </c>
      <c r="J254" s="15" t="s">
        <v>1066</v>
      </c>
      <c r="K254" s="12" t="str">
        <f t="shared" si="75"/>
        <v>n</v>
      </c>
      <c r="L254" s="12" t="str">
        <f t="shared" si="76"/>
        <v>n</v>
      </c>
      <c r="M254" s="12" t="str">
        <f t="shared" si="77"/>
        <v>n</v>
      </c>
      <c r="N254" s="12" t="str">
        <f t="shared" si="78"/>
        <v>n</v>
      </c>
      <c r="O254" s="12" t="str">
        <f t="shared" si="79"/>
        <v>n</v>
      </c>
      <c r="P254" s="12" t="str">
        <f t="shared" si="80"/>
        <v>n</v>
      </c>
      <c r="Q254" s="12" t="str">
        <f t="shared" si="81"/>
        <v>n</v>
      </c>
      <c r="R254" s="12" t="str">
        <f t="shared" si="82"/>
        <v>n</v>
      </c>
      <c r="S254" s="15">
        <v>0</v>
      </c>
      <c r="T254" s="16">
        <v>0</v>
      </c>
      <c r="U254" s="16" t="b">
        <f t="shared" si="8"/>
        <v>1</v>
      </c>
      <c r="V254" s="15" t="s">
        <v>1066</v>
      </c>
      <c r="W254" s="12" t="str">
        <f t="shared" si="83"/>
        <v>n</v>
      </c>
      <c r="X254" s="12" t="str">
        <f t="shared" si="84"/>
        <v>y</v>
      </c>
      <c r="Y254" s="12" t="str">
        <f t="shared" si="85"/>
        <v>n</v>
      </c>
      <c r="Z254" s="12" t="str">
        <f t="shared" si="86"/>
        <v>n</v>
      </c>
      <c r="AA254" s="12" t="str">
        <f t="shared" si="87"/>
        <v>n</v>
      </c>
      <c r="AB254" s="12" t="str">
        <f t="shared" si="88"/>
        <v>n</v>
      </c>
      <c r="AC254" s="12" t="str">
        <f t="shared" si="89"/>
        <v>n</v>
      </c>
      <c r="AD254" s="12" t="str">
        <f t="shared" si="90"/>
        <v>n</v>
      </c>
      <c r="AE254" s="15">
        <v>15</v>
      </c>
      <c r="AF254" s="16">
        <v>15</v>
      </c>
      <c r="AG254" s="16">
        <v>-1</v>
      </c>
      <c r="AH254" s="16" t="b">
        <f t="shared" si="17"/>
        <v>1</v>
      </c>
      <c r="AI254" s="15" t="s">
        <v>1067</v>
      </c>
      <c r="AJ254" s="12" t="str">
        <f t="shared" si="91"/>
        <v>n</v>
      </c>
      <c r="AK254" s="12" t="str">
        <f t="shared" si="92"/>
        <v>n</v>
      </c>
      <c r="AL254" s="12" t="str">
        <f t="shared" si="93"/>
        <v>y</v>
      </c>
      <c r="AM254" s="12" t="str">
        <f t="shared" si="94"/>
        <v>n</v>
      </c>
      <c r="AN254" s="12" t="str">
        <f t="shared" si="97"/>
        <v>n</v>
      </c>
      <c r="AO254" s="12" t="str">
        <f t="shared" si="98"/>
        <v>n</v>
      </c>
      <c r="AP254" s="12" t="str">
        <f t="shared" si="95"/>
        <v>n</v>
      </c>
      <c r="AQ254" s="12" t="str">
        <f t="shared" si="96"/>
        <v>n</v>
      </c>
      <c r="AR254" s="15">
        <v>0</v>
      </c>
      <c r="AS254" s="16">
        <v>0</v>
      </c>
      <c r="AT254" s="16" t="b">
        <f t="shared" si="24"/>
        <v>1</v>
      </c>
      <c r="AU254" s="12" t="s">
        <v>1083</v>
      </c>
    </row>
    <row r="255" spans="1:47" ht="15.75" customHeight="1" x14ac:dyDescent="0.3">
      <c r="A255" s="12" t="s">
        <v>905</v>
      </c>
      <c r="B255" s="12" t="s">
        <v>505</v>
      </c>
      <c r="C255" s="17">
        <v>44033</v>
      </c>
      <c r="D255" s="12">
        <v>2020</v>
      </c>
      <c r="E255" s="12" t="s">
        <v>19</v>
      </c>
      <c r="F255" s="12" t="s">
        <v>947</v>
      </c>
      <c r="G255" s="18">
        <v>0.35416666666666669</v>
      </c>
      <c r="H255" s="18">
        <v>0.40625</v>
      </c>
      <c r="I255" s="19">
        <v>469</v>
      </c>
      <c r="J255" s="15" t="s">
        <v>1066</v>
      </c>
      <c r="K255" s="12" t="str">
        <f t="shared" si="75"/>
        <v>n</v>
      </c>
      <c r="L255" s="12" t="str">
        <f t="shared" si="76"/>
        <v>y</v>
      </c>
      <c r="M255" s="12" t="str">
        <f t="shared" si="77"/>
        <v>n</v>
      </c>
      <c r="N255" s="12" t="str">
        <f t="shared" si="78"/>
        <v>n</v>
      </c>
      <c r="O255" s="12" t="str">
        <f t="shared" si="79"/>
        <v>n</v>
      </c>
      <c r="P255" s="12" t="str">
        <f t="shared" si="80"/>
        <v>n</v>
      </c>
      <c r="Q255" s="12" t="str">
        <f t="shared" si="81"/>
        <v>n</v>
      </c>
      <c r="R255" s="12" t="str">
        <f t="shared" si="82"/>
        <v>n</v>
      </c>
      <c r="S255" s="15">
        <v>70</v>
      </c>
      <c r="T255" s="16">
        <v>70</v>
      </c>
      <c r="U255" s="16" t="b">
        <f t="shared" si="8"/>
        <v>1</v>
      </c>
      <c r="V255" s="15" t="s">
        <v>1066</v>
      </c>
      <c r="W255" s="12" t="str">
        <f t="shared" si="83"/>
        <v>n</v>
      </c>
      <c r="X255" s="12" t="str">
        <f t="shared" si="84"/>
        <v>y</v>
      </c>
      <c r="Y255" s="12" t="str">
        <f t="shared" si="85"/>
        <v>n</v>
      </c>
      <c r="Z255" s="12" t="str">
        <f t="shared" si="86"/>
        <v>n</v>
      </c>
      <c r="AA255" s="12" t="str">
        <f t="shared" si="87"/>
        <v>n</v>
      </c>
      <c r="AB255" s="12" t="str">
        <f t="shared" si="88"/>
        <v>n</v>
      </c>
      <c r="AC255" s="12" t="str">
        <f t="shared" si="89"/>
        <v>n</v>
      </c>
      <c r="AD255" s="12" t="str">
        <f t="shared" si="90"/>
        <v>n</v>
      </c>
      <c r="AE255" s="15">
        <v>35</v>
      </c>
      <c r="AF255" s="16">
        <v>35</v>
      </c>
      <c r="AG255" s="16">
        <v>-1</v>
      </c>
      <c r="AH255" s="16" t="b">
        <f t="shared" si="17"/>
        <v>1</v>
      </c>
      <c r="AI255" s="15" t="s">
        <v>1067</v>
      </c>
      <c r="AJ255" s="12" t="str">
        <f t="shared" si="91"/>
        <v>n</v>
      </c>
      <c r="AK255" s="12" t="str">
        <f t="shared" si="92"/>
        <v>n</v>
      </c>
      <c r="AL255" s="12" t="str">
        <f t="shared" si="93"/>
        <v>y</v>
      </c>
      <c r="AM255" s="12" t="str">
        <f t="shared" si="94"/>
        <v>n</v>
      </c>
      <c r="AN255" s="12" t="str">
        <f t="shared" si="97"/>
        <v>n</v>
      </c>
      <c r="AO255" s="12" t="str">
        <f t="shared" si="98"/>
        <v>n</v>
      </c>
      <c r="AP255" s="12" t="str">
        <f t="shared" si="95"/>
        <v>n</v>
      </c>
      <c r="AQ255" s="12" t="str">
        <f t="shared" si="96"/>
        <v>n</v>
      </c>
      <c r="AR255" s="15">
        <v>0</v>
      </c>
      <c r="AS255" s="16">
        <v>0</v>
      </c>
      <c r="AT255" s="16" t="b">
        <f t="shared" si="24"/>
        <v>1</v>
      </c>
      <c r="AU255" s="12"/>
    </row>
    <row r="256" spans="1:47" ht="15.75" customHeight="1" x14ac:dyDescent="0.3">
      <c r="A256" s="12" t="s">
        <v>905</v>
      </c>
      <c r="B256" s="12" t="s">
        <v>505</v>
      </c>
      <c r="C256" s="17">
        <v>44033</v>
      </c>
      <c r="D256" s="12">
        <v>2020</v>
      </c>
      <c r="E256" s="12" t="s">
        <v>19</v>
      </c>
      <c r="F256" s="12" t="s">
        <v>949</v>
      </c>
      <c r="G256" s="18">
        <v>0.35416666666666669</v>
      </c>
      <c r="H256" s="18">
        <v>0.40625</v>
      </c>
      <c r="I256" s="19">
        <v>468</v>
      </c>
      <c r="J256" s="15" t="s">
        <v>1066</v>
      </c>
      <c r="K256" s="12" t="str">
        <f t="shared" si="75"/>
        <v>n</v>
      </c>
      <c r="L256" s="12" t="str">
        <f t="shared" si="76"/>
        <v>n</v>
      </c>
      <c r="M256" s="12" t="str">
        <f t="shared" si="77"/>
        <v>n</v>
      </c>
      <c r="N256" s="12" t="str">
        <f t="shared" si="78"/>
        <v>n</v>
      </c>
      <c r="O256" s="12" t="str">
        <f t="shared" si="79"/>
        <v>n</v>
      </c>
      <c r="P256" s="12" t="str">
        <f t="shared" si="80"/>
        <v>n</v>
      </c>
      <c r="Q256" s="12" t="str">
        <f t="shared" si="81"/>
        <v>n</v>
      </c>
      <c r="R256" s="12" t="str">
        <f t="shared" si="82"/>
        <v>n</v>
      </c>
      <c r="S256" s="15">
        <v>0</v>
      </c>
      <c r="T256" s="16">
        <v>0</v>
      </c>
      <c r="U256" s="16" t="b">
        <f t="shared" si="8"/>
        <v>1</v>
      </c>
      <c r="V256" s="15" t="s">
        <v>1066</v>
      </c>
      <c r="W256" s="12" t="str">
        <f t="shared" si="83"/>
        <v>n</v>
      </c>
      <c r="X256" s="12" t="str">
        <f t="shared" si="84"/>
        <v>y</v>
      </c>
      <c r="Y256" s="12" t="str">
        <f t="shared" si="85"/>
        <v>n</v>
      </c>
      <c r="Z256" s="12" t="str">
        <f t="shared" si="86"/>
        <v>n</v>
      </c>
      <c r="AA256" s="12" t="str">
        <f t="shared" si="87"/>
        <v>n</v>
      </c>
      <c r="AB256" s="12" t="str">
        <f t="shared" si="88"/>
        <v>n</v>
      </c>
      <c r="AC256" s="12" t="str">
        <f t="shared" si="89"/>
        <v>n</v>
      </c>
      <c r="AD256" s="12" t="str">
        <f t="shared" si="90"/>
        <v>n</v>
      </c>
      <c r="AE256" s="15">
        <v>20</v>
      </c>
      <c r="AF256" s="16">
        <v>20</v>
      </c>
      <c r="AG256" s="16">
        <v>-1</v>
      </c>
      <c r="AH256" s="16" t="b">
        <f t="shared" si="17"/>
        <v>1</v>
      </c>
      <c r="AI256" s="15" t="s">
        <v>1067</v>
      </c>
      <c r="AJ256" s="12" t="str">
        <f t="shared" si="91"/>
        <v>n</v>
      </c>
      <c r="AK256" s="12" t="str">
        <f t="shared" si="92"/>
        <v>n</v>
      </c>
      <c r="AL256" s="12" t="str">
        <f t="shared" si="93"/>
        <v>y</v>
      </c>
      <c r="AM256" s="12" t="str">
        <f t="shared" si="94"/>
        <v>n</v>
      </c>
      <c r="AN256" s="12" t="str">
        <f t="shared" si="97"/>
        <v>n</v>
      </c>
      <c r="AO256" s="12" t="str">
        <f t="shared" si="98"/>
        <v>n</v>
      </c>
      <c r="AP256" s="12" t="str">
        <f t="shared" si="95"/>
        <v>n</v>
      </c>
      <c r="AQ256" s="12" t="str">
        <f t="shared" si="96"/>
        <v>n</v>
      </c>
      <c r="AR256" s="15">
        <v>0</v>
      </c>
      <c r="AS256" s="16">
        <v>0</v>
      </c>
      <c r="AT256" s="16" t="b">
        <f t="shared" si="24"/>
        <v>1</v>
      </c>
      <c r="AU256" s="12"/>
    </row>
    <row r="257" spans="1:47" ht="15.75" customHeight="1" x14ac:dyDescent="0.3">
      <c r="A257" s="12" t="s">
        <v>905</v>
      </c>
      <c r="B257" s="12" t="s">
        <v>505</v>
      </c>
      <c r="C257" s="17">
        <v>44033</v>
      </c>
      <c r="D257" s="12">
        <v>2020</v>
      </c>
      <c r="E257" s="12" t="s">
        <v>19</v>
      </c>
      <c r="F257" s="12" t="s">
        <v>951</v>
      </c>
      <c r="G257" s="18">
        <v>0.35416666666666669</v>
      </c>
      <c r="H257" s="18">
        <v>0.40625</v>
      </c>
      <c r="I257" s="19">
        <v>467</v>
      </c>
      <c r="J257" s="15" t="s">
        <v>1066</v>
      </c>
      <c r="K257" s="12" t="str">
        <f t="shared" si="75"/>
        <v>n</v>
      </c>
      <c r="L257" s="12" t="str">
        <f t="shared" si="76"/>
        <v>y</v>
      </c>
      <c r="M257" s="12" t="str">
        <f t="shared" si="77"/>
        <v>n</v>
      </c>
      <c r="N257" s="12" t="str">
        <f t="shared" si="78"/>
        <v>n</v>
      </c>
      <c r="O257" s="12" t="str">
        <f t="shared" si="79"/>
        <v>n</v>
      </c>
      <c r="P257" s="12" t="str">
        <f t="shared" si="80"/>
        <v>n</v>
      </c>
      <c r="Q257" s="12" t="str">
        <f t="shared" si="81"/>
        <v>n</v>
      </c>
      <c r="R257" s="12" t="str">
        <f t="shared" si="82"/>
        <v>n</v>
      </c>
      <c r="S257" s="15">
        <v>25</v>
      </c>
      <c r="T257" s="16">
        <v>25</v>
      </c>
      <c r="U257" s="16" t="b">
        <f t="shared" si="8"/>
        <v>1</v>
      </c>
      <c r="V257" s="15" t="s">
        <v>1066</v>
      </c>
      <c r="W257" s="12" t="str">
        <f t="shared" si="83"/>
        <v>n</v>
      </c>
      <c r="X257" s="12" t="str">
        <f t="shared" si="84"/>
        <v>y</v>
      </c>
      <c r="Y257" s="12" t="str">
        <f t="shared" si="85"/>
        <v>n</v>
      </c>
      <c r="Z257" s="12" t="str">
        <f t="shared" si="86"/>
        <v>n</v>
      </c>
      <c r="AA257" s="12" t="str">
        <f t="shared" si="87"/>
        <v>n</v>
      </c>
      <c r="AB257" s="12" t="str">
        <f t="shared" si="88"/>
        <v>n</v>
      </c>
      <c r="AC257" s="12" t="str">
        <f t="shared" si="89"/>
        <v>n</v>
      </c>
      <c r="AD257" s="12" t="str">
        <f t="shared" si="90"/>
        <v>n</v>
      </c>
      <c r="AE257" s="15">
        <v>5</v>
      </c>
      <c r="AF257" s="16">
        <v>5</v>
      </c>
      <c r="AG257" s="16">
        <v>-1</v>
      </c>
      <c r="AH257" s="16" t="b">
        <f t="shared" si="17"/>
        <v>1</v>
      </c>
      <c r="AI257" s="15" t="s">
        <v>1067</v>
      </c>
      <c r="AJ257" s="12" t="str">
        <f t="shared" si="91"/>
        <v>n</v>
      </c>
      <c r="AK257" s="12" t="str">
        <f t="shared" si="92"/>
        <v>n</v>
      </c>
      <c r="AL257" s="12" t="str">
        <f t="shared" si="93"/>
        <v>y</v>
      </c>
      <c r="AM257" s="12" t="str">
        <f t="shared" si="94"/>
        <v>n</v>
      </c>
      <c r="AN257" s="12" t="str">
        <f t="shared" si="97"/>
        <v>n</v>
      </c>
      <c r="AO257" s="12" t="str">
        <f t="shared" si="98"/>
        <v>n</v>
      </c>
      <c r="AP257" s="12" t="str">
        <f t="shared" si="95"/>
        <v>n</v>
      </c>
      <c r="AQ257" s="12" t="str">
        <f t="shared" si="96"/>
        <v>n</v>
      </c>
      <c r="AR257" s="15">
        <v>0</v>
      </c>
      <c r="AS257" s="16">
        <v>0</v>
      </c>
      <c r="AT257" s="16" t="b">
        <f t="shared" si="24"/>
        <v>1</v>
      </c>
      <c r="AU257" s="12"/>
    </row>
    <row r="258" spans="1:47" ht="15.75" customHeight="1" x14ac:dyDescent="0.3">
      <c r="A258" s="12" t="s">
        <v>905</v>
      </c>
      <c r="B258" s="12" t="s">
        <v>505</v>
      </c>
      <c r="C258" s="17">
        <v>44033</v>
      </c>
      <c r="D258" s="12">
        <v>2020</v>
      </c>
      <c r="E258" s="12" t="s">
        <v>19</v>
      </c>
      <c r="F258" s="12" t="s">
        <v>953</v>
      </c>
      <c r="G258" s="18">
        <v>0.35416666666666669</v>
      </c>
      <c r="H258" s="18">
        <v>0.40625</v>
      </c>
      <c r="I258" s="19">
        <v>466</v>
      </c>
      <c r="J258" s="15" t="s">
        <v>1066</v>
      </c>
      <c r="K258" s="12" t="str">
        <f t="shared" ref="K258:K321" si="99">IF(AND(ISNUMBER(SEARCH("I",$J258)), S258&gt;0),"y","n")</f>
        <v>n</v>
      </c>
      <c r="L258" s="12" t="str">
        <f t="shared" ref="L258:L321" si="100">IF(AND(ISNUMBER(SEARCH("L",$J258)), S258&gt;0),"y","n")</f>
        <v>n</v>
      </c>
      <c r="M258" s="12" t="str">
        <f t="shared" ref="M258:M321" si="101">IF(AND(ISNUMBER(SEARCH("H",$J258))),"y","n")</f>
        <v>n</v>
      </c>
      <c r="N258" s="12" t="str">
        <f t="shared" ref="N258:N321" si="102">IF(AND(ISNUMBER(SEARCH("O",$J258))),"y","n")</f>
        <v>n</v>
      </c>
      <c r="O258" s="12" t="str">
        <f t="shared" ref="O258:O321" si="103">IF(AND(ISNUMBER(SEARCH("P",$J258))),"y","n")</f>
        <v>n</v>
      </c>
      <c r="P258" s="12" t="str">
        <f t="shared" ref="P258:P321" si="104">IF(AND(ISNUMBER(SEARCH("F",$J258))),"y","n")</f>
        <v>n</v>
      </c>
      <c r="Q258" s="12" t="str">
        <f t="shared" ref="Q258:Q321" si="105">IF(AND(ISNUMBER(SEARCH("R",$J258))),"y","n")</f>
        <v>n</v>
      </c>
      <c r="R258" s="12" t="str">
        <f t="shared" ref="R258:R321" si="106">IF(AND(ISNUMBER(SEARCH("D",$J258))),"y","n")</f>
        <v>n</v>
      </c>
      <c r="S258" s="15">
        <v>0</v>
      </c>
      <c r="T258" s="16">
        <v>0</v>
      </c>
      <c r="U258" s="16" t="b">
        <f t="shared" si="8"/>
        <v>1</v>
      </c>
      <c r="V258" s="15" t="s">
        <v>1066</v>
      </c>
      <c r="W258" s="12" t="str">
        <f t="shared" ref="W258:W321" si="107">IF(AND(ISNUMBER(SEARCH("I",$V258)), AE258&gt;0),"y","n")</f>
        <v>n</v>
      </c>
      <c r="X258" s="12" t="str">
        <f t="shared" ref="X258:X321" si="108">IF(AND(ISNUMBER(SEARCH("L",$V258)), AE258&gt;0),"y","n")</f>
        <v>y</v>
      </c>
      <c r="Y258" s="12" t="str">
        <f t="shared" ref="Y258:Y321" si="109">IF(AND(ISNUMBER(SEARCH("H",$V258))),"y","n")</f>
        <v>n</v>
      </c>
      <c r="Z258" s="12" t="str">
        <f t="shared" ref="Z258:Z321" si="110">IF(AND(ISNUMBER(SEARCH("O",$V258))),"y","n")</f>
        <v>n</v>
      </c>
      <c r="AA258" s="12" t="str">
        <f t="shared" ref="AA258:AA321" si="111">IF(AND(ISNUMBER(SEARCH("P",$V258))),"y","n")</f>
        <v>n</v>
      </c>
      <c r="AB258" s="12" t="str">
        <f t="shared" ref="AB258:AB321" si="112">IF(AND(ISNUMBER(SEARCH("F",$V258))),"y","n")</f>
        <v>n</v>
      </c>
      <c r="AC258" s="12" t="str">
        <f t="shared" ref="AC258:AC321" si="113">IF(AND(ISNUMBER(SEARCH("R",$V258))),"y","n")</f>
        <v>n</v>
      </c>
      <c r="AD258" s="12" t="str">
        <f t="shared" ref="AD258:AD321" si="114">IF(AND(ISNUMBER(SEARCH("D",$V258))),"y","n")</f>
        <v>n</v>
      </c>
      <c r="AE258" s="15">
        <v>25</v>
      </c>
      <c r="AF258" s="16">
        <v>25</v>
      </c>
      <c r="AG258" s="16">
        <v>-1</v>
      </c>
      <c r="AH258" s="16" t="b">
        <f t="shared" si="17"/>
        <v>1</v>
      </c>
      <c r="AI258" s="15" t="s">
        <v>1066</v>
      </c>
      <c r="AJ258" s="12" t="str">
        <f t="shared" ref="AJ258:AJ321" si="115">IF(AND(ISNUMBER(SEARCH("I",$AI258)), AR258&gt;0),"y","n")</f>
        <v>n</v>
      </c>
      <c r="AK258" s="12" t="str">
        <f t="shared" ref="AK258:AK321" si="116">IF(AND(ISNUMBER(SEARCH("L",$AI258)), AR258&gt;0),"y","n")</f>
        <v>n</v>
      </c>
      <c r="AL258" s="12" t="str">
        <f t="shared" ref="AL258:AL321" si="117">IF(AND(ISNUMBER(SEARCH("H",$AI258))),"y","n")</f>
        <v>n</v>
      </c>
      <c r="AM258" s="12" t="str">
        <f t="shared" ref="AM258:AM321" si="118">IF(AND(ISNUMBER(SEARCH("O",$AI258))),"y","n")</f>
        <v>n</v>
      </c>
      <c r="AN258" s="12" t="str">
        <f t="shared" si="97"/>
        <v>n</v>
      </c>
      <c r="AO258" s="12" t="str">
        <f t="shared" si="98"/>
        <v>n</v>
      </c>
      <c r="AP258" s="12" t="str">
        <f t="shared" ref="AP258:AP321" si="119">IF(AND(ISNUMBER(SEARCH("R",$AI258))),"y","n")</f>
        <v>n</v>
      </c>
      <c r="AQ258" s="12" t="str">
        <f t="shared" ref="AQ258:AQ321" si="120">IF(AND(ISNUMBER(SEARCH("D",$AI258))),"y","n")</f>
        <v>n</v>
      </c>
      <c r="AR258" s="15">
        <v>0</v>
      </c>
      <c r="AS258" s="16">
        <v>0</v>
      </c>
      <c r="AT258" s="16" t="b">
        <f t="shared" si="24"/>
        <v>1</v>
      </c>
      <c r="AU258" s="12"/>
    </row>
    <row r="259" spans="1:47" ht="15.75" customHeight="1" x14ac:dyDescent="0.3">
      <c r="A259" s="12" t="s">
        <v>905</v>
      </c>
      <c r="B259" s="12" t="s">
        <v>505</v>
      </c>
      <c r="C259" s="17">
        <v>44033</v>
      </c>
      <c r="D259" s="12">
        <v>2020</v>
      </c>
      <c r="E259" s="12" t="s">
        <v>19</v>
      </c>
      <c r="F259" s="12" t="s">
        <v>955</v>
      </c>
      <c r="G259" s="18">
        <v>0.35416666666666669</v>
      </c>
      <c r="H259" s="18">
        <v>0.40625</v>
      </c>
      <c r="I259" s="19">
        <v>461</v>
      </c>
      <c r="J259" s="15" t="s">
        <v>1066</v>
      </c>
      <c r="K259" s="12" t="str">
        <f t="shared" si="99"/>
        <v>n</v>
      </c>
      <c r="L259" s="12" t="str">
        <f t="shared" si="100"/>
        <v>y</v>
      </c>
      <c r="M259" s="12" t="str">
        <f t="shared" si="101"/>
        <v>n</v>
      </c>
      <c r="N259" s="12" t="str">
        <f t="shared" si="102"/>
        <v>n</v>
      </c>
      <c r="O259" s="12" t="str">
        <f t="shared" si="103"/>
        <v>n</v>
      </c>
      <c r="P259" s="12" t="str">
        <f t="shared" si="104"/>
        <v>n</v>
      </c>
      <c r="Q259" s="12" t="str">
        <f t="shared" si="105"/>
        <v>n</v>
      </c>
      <c r="R259" s="12" t="str">
        <f t="shared" si="106"/>
        <v>n</v>
      </c>
      <c r="S259" s="15">
        <v>65</v>
      </c>
      <c r="T259" s="16">
        <v>65</v>
      </c>
      <c r="U259" s="16" t="b">
        <f t="shared" si="8"/>
        <v>1</v>
      </c>
      <c r="V259" s="15" t="s">
        <v>1066</v>
      </c>
      <c r="W259" s="12" t="str">
        <f t="shared" si="107"/>
        <v>n</v>
      </c>
      <c r="X259" s="12" t="str">
        <f t="shared" si="108"/>
        <v>y</v>
      </c>
      <c r="Y259" s="12" t="str">
        <f t="shared" si="109"/>
        <v>n</v>
      </c>
      <c r="Z259" s="12" t="str">
        <f t="shared" si="110"/>
        <v>n</v>
      </c>
      <c r="AA259" s="12" t="str">
        <f t="shared" si="111"/>
        <v>n</v>
      </c>
      <c r="AB259" s="12" t="str">
        <f t="shared" si="112"/>
        <v>n</v>
      </c>
      <c r="AC259" s="12" t="str">
        <f t="shared" si="113"/>
        <v>n</v>
      </c>
      <c r="AD259" s="12" t="str">
        <f t="shared" si="114"/>
        <v>n</v>
      </c>
      <c r="AE259" s="15">
        <v>40</v>
      </c>
      <c r="AF259" s="16">
        <v>40</v>
      </c>
      <c r="AG259" s="16">
        <v>-1</v>
      </c>
      <c r="AH259" s="16" t="b">
        <f t="shared" si="17"/>
        <v>1</v>
      </c>
      <c r="AI259" s="15" t="s">
        <v>1067</v>
      </c>
      <c r="AJ259" s="12" t="str">
        <f t="shared" si="115"/>
        <v>n</v>
      </c>
      <c r="AK259" s="12" t="str">
        <f t="shared" si="116"/>
        <v>n</v>
      </c>
      <c r="AL259" s="12" t="str">
        <f t="shared" si="117"/>
        <v>y</v>
      </c>
      <c r="AM259" s="12" t="str">
        <f t="shared" si="118"/>
        <v>n</v>
      </c>
      <c r="AN259" s="12" t="str">
        <f t="shared" ref="AN259:AN322" si="121">IF(AND(ISNUMBER(SEARCH("P",$AI259))),"y","n")</f>
        <v>n</v>
      </c>
      <c r="AO259" s="12" t="str">
        <f t="shared" ref="AO259:AO322" si="122">IF(AND(ISNUMBER(SEARCH("F",$AI259))),"y","n")</f>
        <v>n</v>
      </c>
      <c r="AP259" s="12" t="str">
        <f t="shared" si="119"/>
        <v>n</v>
      </c>
      <c r="AQ259" s="12" t="str">
        <f t="shared" si="120"/>
        <v>n</v>
      </c>
      <c r="AR259" s="15">
        <v>0</v>
      </c>
      <c r="AS259" s="16">
        <v>0</v>
      </c>
      <c r="AT259" s="16" t="b">
        <f t="shared" si="24"/>
        <v>1</v>
      </c>
      <c r="AU259" s="12"/>
    </row>
    <row r="260" spans="1:47" ht="15.75" customHeight="1" x14ac:dyDescent="0.3">
      <c r="A260" s="12" t="s">
        <v>905</v>
      </c>
      <c r="B260" s="12" t="s">
        <v>505</v>
      </c>
      <c r="C260" s="17">
        <v>44033</v>
      </c>
      <c r="D260" s="12">
        <v>2020</v>
      </c>
      <c r="E260" s="12" t="s">
        <v>19</v>
      </c>
      <c r="F260" s="12" t="s">
        <v>957</v>
      </c>
      <c r="G260" s="18">
        <v>0.35416666666666669</v>
      </c>
      <c r="H260" s="18">
        <v>0.40625</v>
      </c>
      <c r="I260" s="19">
        <v>462</v>
      </c>
      <c r="J260" s="15" t="s">
        <v>1066</v>
      </c>
      <c r="K260" s="12" t="str">
        <f t="shared" si="99"/>
        <v>n</v>
      </c>
      <c r="L260" s="12" t="str">
        <f t="shared" si="100"/>
        <v>y</v>
      </c>
      <c r="M260" s="12" t="str">
        <f t="shared" si="101"/>
        <v>n</v>
      </c>
      <c r="N260" s="12" t="str">
        <f t="shared" si="102"/>
        <v>n</v>
      </c>
      <c r="O260" s="12" t="str">
        <f t="shared" si="103"/>
        <v>n</v>
      </c>
      <c r="P260" s="12" t="str">
        <f t="shared" si="104"/>
        <v>n</v>
      </c>
      <c r="Q260" s="12" t="str">
        <f t="shared" si="105"/>
        <v>n</v>
      </c>
      <c r="R260" s="12" t="str">
        <f t="shared" si="106"/>
        <v>n</v>
      </c>
      <c r="S260" s="15">
        <v>30</v>
      </c>
      <c r="T260" s="16">
        <v>30</v>
      </c>
      <c r="U260" s="16" t="b">
        <f t="shared" si="8"/>
        <v>1</v>
      </c>
      <c r="V260" s="15" t="s">
        <v>1066</v>
      </c>
      <c r="W260" s="12" t="str">
        <f t="shared" si="107"/>
        <v>n</v>
      </c>
      <c r="X260" s="12" t="str">
        <f t="shared" si="108"/>
        <v>y</v>
      </c>
      <c r="Y260" s="12" t="str">
        <f t="shared" si="109"/>
        <v>n</v>
      </c>
      <c r="Z260" s="12" t="str">
        <f t="shared" si="110"/>
        <v>n</v>
      </c>
      <c r="AA260" s="12" t="str">
        <f t="shared" si="111"/>
        <v>n</v>
      </c>
      <c r="AB260" s="12" t="str">
        <f t="shared" si="112"/>
        <v>n</v>
      </c>
      <c r="AC260" s="12" t="str">
        <f t="shared" si="113"/>
        <v>n</v>
      </c>
      <c r="AD260" s="12" t="str">
        <f t="shared" si="114"/>
        <v>n</v>
      </c>
      <c r="AE260" s="15">
        <v>50</v>
      </c>
      <c r="AF260" s="16">
        <v>50</v>
      </c>
      <c r="AG260" s="16">
        <v>-1</v>
      </c>
      <c r="AH260" s="16" t="b">
        <f t="shared" si="17"/>
        <v>1</v>
      </c>
      <c r="AI260" s="15" t="s">
        <v>1067</v>
      </c>
      <c r="AJ260" s="12" t="str">
        <f t="shared" si="115"/>
        <v>n</v>
      </c>
      <c r="AK260" s="12" t="str">
        <f t="shared" si="116"/>
        <v>n</v>
      </c>
      <c r="AL260" s="12" t="str">
        <f t="shared" si="117"/>
        <v>y</v>
      </c>
      <c r="AM260" s="12" t="str">
        <f t="shared" si="118"/>
        <v>n</v>
      </c>
      <c r="AN260" s="12" t="str">
        <f t="shared" si="121"/>
        <v>n</v>
      </c>
      <c r="AO260" s="12" t="str">
        <f t="shared" si="122"/>
        <v>n</v>
      </c>
      <c r="AP260" s="12" t="str">
        <f t="shared" si="119"/>
        <v>n</v>
      </c>
      <c r="AQ260" s="12" t="str">
        <f t="shared" si="120"/>
        <v>n</v>
      </c>
      <c r="AR260" s="15">
        <v>0</v>
      </c>
      <c r="AS260" s="16">
        <v>0</v>
      </c>
      <c r="AT260" s="16" t="b">
        <f t="shared" si="24"/>
        <v>1</v>
      </c>
      <c r="AU260" s="12"/>
    </row>
    <row r="261" spans="1:47" ht="15.75" customHeight="1" x14ac:dyDescent="0.3">
      <c r="A261" s="12" t="s">
        <v>905</v>
      </c>
      <c r="B261" s="12" t="s">
        <v>505</v>
      </c>
      <c r="C261" s="17">
        <v>44033</v>
      </c>
      <c r="D261" s="12">
        <v>2020</v>
      </c>
      <c r="E261" s="12" t="s">
        <v>19</v>
      </c>
      <c r="F261" s="12" t="s">
        <v>959</v>
      </c>
      <c r="G261" s="18">
        <v>0.35416666666666669</v>
      </c>
      <c r="H261" s="18">
        <v>0.40625</v>
      </c>
      <c r="I261" s="19">
        <v>463</v>
      </c>
      <c r="J261" s="15" t="s">
        <v>1066</v>
      </c>
      <c r="K261" s="12" t="str">
        <f t="shared" si="99"/>
        <v>n</v>
      </c>
      <c r="L261" s="12" t="str">
        <f t="shared" si="100"/>
        <v>y</v>
      </c>
      <c r="M261" s="12" t="str">
        <f t="shared" si="101"/>
        <v>n</v>
      </c>
      <c r="N261" s="12" t="str">
        <f t="shared" si="102"/>
        <v>n</v>
      </c>
      <c r="O261" s="12" t="str">
        <f t="shared" si="103"/>
        <v>n</v>
      </c>
      <c r="P261" s="12" t="str">
        <f t="shared" si="104"/>
        <v>n</v>
      </c>
      <c r="Q261" s="12" t="str">
        <f t="shared" si="105"/>
        <v>n</v>
      </c>
      <c r="R261" s="12" t="str">
        <f t="shared" si="106"/>
        <v>n</v>
      </c>
      <c r="S261" s="15">
        <v>70</v>
      </c>
      <c r="T261" s="16">
        <v>70</v>
      </c>
      <c r="U261" s="16" t="b">
        <f t="shared" si="8"/>
        <v>1</v>
      </c>
      <c r="V261" s="15" t="s">
        <v>1066</v>
      </c>
      <c r="W261" s="12" t="str">
        <f t="shared" si="107"/>
        <v>n</v>
      </c>
      <c r="X261" s="12" t="str">
        <f t="shared" si="108"/>
        <v>y</v>
      </c>
      <c r="Y261" s="12" t="str">
        <f t="shared" si="109"/>
        <v>n</v>
      </c>
      <c r="Z261" s="12" t="str">
        <f t="shared" si="110"/>
        <v>n</v>
      </c>
      <c r="AA261" s="12" t="str">
        <f t="shared" si="111"/>
        <v>n</v>
      </c>
      <c r="AB261" s="12" t="str">
        <f t="shared" si="112"/>
        <v>n</v>
      </c>
      <c r="AC261" s="12" t="str">
        <f t="shared" si="113"/>
        <v>n</v>
      </c>
      <c r="AD261" s="12" t="str">
        <f t="shared" si="114"/>
        <v>n</v>
      </c>
      <c r="AE261" s="15">
        <v>80</v>
      </c>
      <c r="AF261" s="16">
        <v>80</v>
      </c>
      <c r="AG261" s="16">
        <v>-1</v>
      </c>
      <c r="AH261" s="16" t="b">
        <f t="shared" si="17"/>
        <v>1</v>
      </c>
      <c r="AI261" s="15" t="s">
        <v>1067</v>
      </c>
      <c r="AJ261" s="12" t="str">
        <f t="shared" si="115"/>
        <v>n</v>
      </c>
      <c r="AK261" s="12" t="str">
        <f t="shared" si="116"/>
        <v>n</v>
      </c>
      <c r="AL261" s="12" t="str">
        <f t="shared" si="117"/>
        <v>y</v>
      </c>
      <c r="AM261" s="12" t="str">
        <f t="shared" si="118"/>
        <v>n</v>
      </c>
      <c r="AN261" s="12" t="str">
        <f t="shared" si="121"/>
        <v>n</v>
      </c>
      <c r="AO261" s="12" t="str">
        <f t="shared" si="122"/>
        <v>n</v>
      </c>
      <c r="AP261" s="12" t="str">
        <f t="shared" si="119"/>
        <v>n</v>
      </c>
      <c r="AQ261" s="12" t="str">
        <f t="shared" si="120"/>
        <v>n</v>
      </c>
      <c r="AR261" s="15">
        <v>0</v>
      </c>
      <c r="AS261" s="16">
        <v>0</v>
      </c>
      <c r="AT261" s="16" t="b">
        <f t="shared" si="24"/>
        <v>1</v>
      </c>
      <c r="AU261" s="12" t="s">
        <v>1033</v>
      </c>
    </row>
    <row r="262" spans="1:47" ht="15.75" customHeight="1" x14ac:dyDescent="0.3">
      <c r="A262" s="12" t="s">
        <v>905</v>
      </c>
      <c r="B262" s="12" t="s">
        <v>505</v>
      </c>
      <c r="C262" s="17">
        <v>44033</v>
      </c>
      <c r="D262" s="12">
        <v>2020</v>
      </c>
      <c r="E262" s="12" t="s">
        <v>19</v>
      </c>
      <c r="F262" s="12" t="s">
        <v>962</v>
      </c>
      <c r="G262" s="18">
        <v>0.35416666666666669</v>
      </c>
      <c r="H262" s="18">
        <v>0.40625</v>
      </c>
      <c r="I262" s="19">
        <v>464</v>
      </c>
      <c r="J262" s="15" t="s">
        <v>1066</v>
      </c>
      <c r="K262" s="12" t="str">
        <f t="shared" si="99"/>
        <v>n</v>
      </c>
      <c r="L262" s="12" t="str">
        <f t="shared" si="100"/>
        <v>y</v>
      </c>
      <c r="M262" s="12" t="str">
        <f t="shared" si="101"/>
        <v>n</v>
      </c>
      <c r="N262" s="12" t="str">
        <f t="shared" si="102"/>
        <v>n</v>
      </c>
      <c r="O262" s="12" t="str">
        <f t="shared" si="103"/>
        <v>n</v>
      </c>
      <c r="P262" s="12" t="str">
        <f t="shared" si="104"/>
        <v>n</v>
      </c>
      <c r="Q262" s="12" t="str">
        <f t="shared" si="105"/>
        <v>n</v>
      </c>
      <c r="R262" s="12" t="str">
        <f t="shared" si="106"/>
        <v>n</v>
      </c>
      <c r="S262" s="15">
        <v>60</v>
      </c>
      <c r="T262" s="16">
        <v>60</v>
      </c>
      <c r="U262" s="16" t="b">
        <f t="shared" si="8"/>
        <v>1</v>
      </c>
      <c r="V262" s="15" t="s">
        <v>1066</v>
      </c>
      <c r="W262" s="12" t="str">
        <f t="shared" si="107"/>
        <v>n</v>
      </c>
      <c r="X262" s="12" t="str">
        <f t="shared" si="108"/>
        <v>y</v>
      </c>
      <c r="Y262" s="12" t="str">
        <f t="shared" si="109"/>
        <v>n</v>
      </c>
      <c r="Z262" s="12" t="str">
        <f t="shared" si="110"/>
        <v>n</v>
      </c>
      <c r="AA262" s="12" t="str">
        <f t="shared" si="111"/>
        <v>n</v>
      </c>
      <c r="AB262" s="12" t="str">
        <f t="shared" si="112"/>
        <v>n</v>
      </c>
      <c r="AC262" s="12" t="str">
        <f t="shared" si="113"/>
        <v>n</v>
      </c>
      <c r="AD262" s="12" t="str">
        <f t="shared" si="114"/>
        <v>n</v>
      </c>
      <c r="AE262" s="15">
        <v>65</v>
      </c>
      <c r="AF262" s="16">
        <v>65</v>
      </c>
      <c r="AG262" s="16">
        <v>-1</v>
      </c>
      <c r="AH262" s="16" t="b">
        <f t="shared" si="17"/>
        <v>1</v>
      </c>
      <c r="AI262" s="15" t="s">
        <v>1067</v>
      </c>
      <c r="AJ262" s="12" t="str">
        <f t="shared" si="115"/>
        <v>n</v>
      </c>
      <c r="AK262" s="12" t="str">
        <f t="shared" si="116"/>
        <v>n</v>
      </c>
      <c r="AL262" s="12" t="str">
        <f t="shared" si="117"/>
        <v>y</v>
      </c>
      <c r="AM262" s="12" t="str">
        <f t="shared" si="118"/>
        <v>n</v>
      </c>
      <c r="AN262" s="12" t="str">
        <f t="shared" si="121"/>
        <v>n</v>
      </c>
      <c r="AO262" s="12" t="str">
        <f t="shared" si="122"/>
        <v>n</v>
      </c>
      <c r="AP262" s="12" t="str">
        <f t="shared" si="119"/>
        <v>n</v>
      </c>
      <c r="AQ262" s="12" t="str">
        <f t="shared" si="120"/>
        <v>n</v>
      </c>
      <c r="AR262" s="15">
        <v>0</v>
      </c>
      <c r="AS262" s="16">
        <v>0</v>
      </c>
      <c r="AT262" s="16" t="b">
        <f t="shared" si="24"/>
        <v>1</v>
      </c>
      <c r="AU262" s="12"/>
    </row>
    <row r="263" spans="1:47" ht="15.75" customHeight="1" x14ac:dyDescent="0.3">
      <c r="A263" s="12" t="s">
        <v>905</v>
      </c>
      <c r="B263" s="12" t="s">
        <v>505</v>
      </c>
      <c r="C263" s="17">
        <v>44033</v>
      </c>
      <c r="D263" s="12">
        <v>2020</v>
      </c>
      <c r="E263" s="12" t="s">
        <v>19</v>
      </c>
      <c r="F263" s="12" t="s">
        <v>964</v>
      </c>
      <c r="G263" s="18">
        <v>0.35416666666666669</v>
      </c>
      <c r="H263" s="18">
        <v>0.40625</v>
      </c>
      <c r="I263" s="19">
        <v>465</v>
      </c>
      <c r="J263" s="15" t="s">
        <v>1066</v>
      </c>
      <c r="K263" s="12" t="str">
        <f t="shared" si="99"/>
        <v>n</v>
      </c>
      <c r="L263" s="12" t="str">
        <f t="shared" si="100"/>
        <v>n</v>
      </c>
      <c r="M263" s="12" t="str">
        <f t="shared" si="101"/>
        <v>n</v>
      </c>
      <c r="N263" s="12" t="str">
        <f t="shared" si="102"/>
        <v>n</v>
      </c>
      <c r="O263" s="12" t="str">
        <f t="shared" si="103"/>
        <v>n</v>
      </c>
      <c r="P263" s="12" t="str">
        <f t="shared" si="104"/>
        <v>n</v>
      </c>
      <c r="Q263" s="12" t="str">
        <f t="shared" si="105"/>
        <v>n</v>
      </c>
      <c r="R263" s="12" t="str">
        <f t="shared" si="106"/>
        <v>n</v>
      </c>
      <c r="S263" s="15">
        <v>0</v>
      </c>
      <c r="T263" s="16">
        <v>0</v>
      </c>
      <c r="U263" s="16" t="b">
        <f t="shared" si="8"/>
        <v>1</v>
      </c>
      <c r="V263" s="15" t="s">
        <v>1066</v>
      </c>
      <c r="W263" s="12" t="str">
        <f t="shared" si="107"/>
        <v>n</v>
      </c>
      <c r="X263" s="12" t="str">
        <f t="shared" si="108"/>
        <v>y</v>
      </c>
      <c r="Y263" s="12" t="str">
        <f t="shared" si="109"/>
        <v>n</v>
      </c>
      <c r="Z263" s="12" t="str">
        <f t="shared" si="110"/>
        <v>n</v>
      </c>
      <c r="AA263" s="12" t="str">
        <f t="shared" si="111"/>
        <v>n</v>
      </c>
      <c r="AB263" s="12" t="str">
        <f t="shared" si="112"/>
        <v>n</v>
      </c>
      <c r="AC263" s="12" t="str">
        <f t="shared" si="113"/>
        <v>n</v>
      </c>
      <c r="AD263" s="12" t="str">
        <f t="shared" si="114"/>
        <v>n</v>
      </c>
      <c r="AE263" s="15">
        <v>15</v>
      </c>
      <c r="AF263" s="16">
        <v>15</v>
      </c>
      <c r="AG263" s="16">
        <v>-1</v>
      </c>
      <c r="AH263" s="16" t="b">
        <f t="shared" si="17"/>
        <v>1</v>
      </c>
      <c r="AI263" s="15" t="s">
        <v>1067</v>
      </c>
      <c r="AJ263" s="12" t="str">
        <f t="shared" si="115"/>
        <v>n</v>
      </c>
      <c r="AK263" s="12" t="str">
        <f t="shared" si="116"/>
        <v>n</v>
      </c>
      <c r="AL263" s="12" t="str">
        <f t="shared" si="117"/>
        <v>y</v>
      </c>
      <c r="AM263" s="12" t="str">
        <f t="shared" si="118"/>
        <v>n</v>
      </c>
      <c r="AN263" s="12" t="str">
        <f t="shared" si="121"/>
        <v>n</v>
      </c>
      <c r="AO263" s="12" t="str">
        <f t="shared" si="122"/>
        <v>n</v>
      </c>
      <c r="AP263" s="12" t="str">
        <f t="shared" si="119"/>
        <v>n</v>
      </c>
      <c r="AQ263" s="12" t="str">
        <f t="shared" si="120"/>
        <v>n</v>
      </c>
      <c r="AR263" s="15">
        <v>0</v>
      </c>
      <c r="AS263" s="16">
        <v>0</v>
      </c>
      <c r="AT263" s="16" t="b">
        <f t="shared" si="24"/>
        <v>1</v>
      </c>
      <c r="AU263" s="12"/>
    </row>
    <row r="264" spans="1:47" ht="15.75" customHeight="1" x14ac:dyDescent="0.3">
      <c r="A264" s="12" t="s">
        <v>905</v>
      </c>
      <c r="B264" s="12" t="s">
        <v>505</v>
      </c>
      <c r="C264" s="17">
        <v>44033</v>
      </c>
      <c r="D264" s="12">
        <v>2020</v>
      </c>
      <c r="E264" s="12" t="s">
        <v>19</v>
      </c>
      <c r="F264" s="12" t="s">
        <v>967</v>
      </c>
      <c r="G264" s="18">
        <v>0.35416666666666669</v>
      </c>
      <c r="H264" s="18">
        <v>0.40625</v>
      </c>
      <c r="I264" s="19">
        <v>460</v>
      </c>
      <c r="J264" s="15" t="s">
        <v>1066</v>
      </c>
      <c r="K264" s="12" t="str">
        <f t="shared" si="99"/>
        <v>n</v>
      </c>
      <c r="L264" s="12" t="str">
        <f t="shared" si="100"/>
        <v>n</v>
      </c>
      <c r="M264" s="12" t="str">
        <f t="shared" si="101"/>
        <v>n</v>
      </c>
      <c r="N264" s="12" t="str">
        <f t="shared" si="102"/>
        <v>n</v>
      </c>
      <c r="O264" s="12" t="str">
        <f t="shared" si="103"/>
        <v>n</v>
      </c>
      <c r="P264" s="12" t="str">
        <f t="shared" si="104"/>
        <v>n</v>
      </c>
      <c r="Q264" s="12" t="str">
        <f t="shared" si="105"/>
        <v>n</v>
      </c>
      <c r="R264" s="12" t="str">
        <f t="shared" si="106"/>
        <v>n</v>
      </c>
      <c r="S264" s="15">
        <v>0</v>
      </c>
      <c r="T264" s="16">
        <v>0</v>
      </c>
      <c r="U264" s="16" t="b">
        <f t="shared" si="8"/>
        <v>1</v>
      </c>
      <c r="V264" s="15" t="s">
        <v>1066</v>
      </c>
      <c r="W264" s="12" t="str">
        <f t="shared" si="107"/>
        <v>n</v>
      </c>
      <c r="X264" s="12" t="str">
        <f t="shared" si="108"/>
        <v>y</v>
      </c>
      <c r="Y264" s="12" t="str">
        <f t="shared" si="109"/>
        <v>n</v>
      </c>
      <c r="Z264" s="12" t="str">
        <f t="shared" si="110"/>
        <v>n</v>
      </c>
      <c r="AA264" s="12" t="str">
        <f t="shared" si="111"/>
        <v>n</v>
      </c>
      <c r="AB264" s="12" t="str">
        <f t="shared" si="112"/>
        <v>n</v>
      </c>
      <c r="AC264" s="12" t="str">
        <f t="shared" si="113"/>
        <v>n</v>
      </c>
      <c r="AD264" s="12" t="str">
        <f t="shared" si="114"/>
        <v>n</v>
      </c>
      <c r="AE264" s="15">
        <v>50</v>
      </c>
      <c r="AF264" s="16">
        <v>50</v>
      </c>
      <c r="AG264" s="16">
        <v>-1</v>
      </c>
      <c r="AH264" s="16" t="b">
        <f t="shared" si="17"/>
        <v>1</v>
      </c>
      <c r="AI264" s="15" t="s">
        <v>1067</v>
      </c>
      <c r="AJ264" s="12" t="str">
        <f t="shared" si="115"/>
        <v>n</v>
      </c>
      <c r="AK264" s="12" t="str">
        <f t="shared" si="116"/>
        <v>n</v>
      </c>
      <c r="AL264" s="12" t="str">
        <f t="shared" si="117"/>
        <v>y</v>
      </c>
      <c r="AM264" s="12" t="str">
        <f t="shared" si="118"/>
        <v>n</v>
      </c>
      <c r="AN264" s="12" t="str">
        <f t="shared" si="121"/>
        <v>n</v>
      </c>
      <c r="AO264" s="12" t="str">
        <f t="shared" si="122"/>
        <v>n</v>
      </c>
      <c r="AP264" s="12" t="str">
        <f t="shared" si="119"/>
        <v>n</v>
      </c>
      <c r="AQ264" s="12" t="str">
        <f t="shared" si="120"/>
        <v>n</v>
      </c>
      <c r="AR264" s="15">
        <v>0</v>
      </c>
      <c r="AS264" s="16">
        <v>0</v>
      </c>
      <c r="AT264" s="16" t="b">
        <f t="shared" si="24"/>
        <v>1</v>
      </c>
      <c r="AU264" s="12" t="s">
        <v>1037</v>
      </c>
    </row>
    <row r="265" spans="1:47" ht="15.75" customHeight="1" x14ac:dyDescent="0.3">
      <c r="A265" s="12" t="s">
        <v>905</v>
      </c>
      <c r="B265" s="12" t="s">
        <v>505</v>
      </c>
      <c r="C265" s="17">
        <v>44033</v>
      </c>
      <c r="D265" s="12">
        <v>2020</v>
      </c>
      <c r="E265" s="12" t="s">
        <v>19</v>
      </c>
      <c r="F265" s="12" t="s">
        <v>970</v>
      </c>
      <c r="G265" s="18">
        <v>0.35416666666666669</v>
      </c>
      <c r="H265" s="18">
        <v>0.40625</v>
      </c>
      <c r="I265" s="19">
        <v>459</v>
      </c>
      <c r="J265" s="15" t="s">
        <v>1066</v>
      </c>
      <c r="K265" s="12" t="str">
        <f t="shared" si="99"/>
        <v>n</v>
      </c>
      <c r="L265" s="12" t="str">
        <f t="shared" si="100"/>
        <v>y</v>
      </c>
      <c r="M265" s="12" t="str">
        <f t="shared" si="101"/>
        <v>n</v>
      </c>
      <c r="N265" s="12" t="str">
        <f t="shared" si="102"/>
        <v>n</v>
      </c>
      <c r="O265" s="12" t="str">
        <f t="shared" si="103"/>
        <v>n</v>
      </c>
      <c r="P265" s="12" t="str">
        <f t="shared" si="104"/>
        <v>n</v>
      </c>
      <c r="Q265" s="12" t="str">
        <f t="shared" si="105"/>
        <v>n</v>
      </c>
      <c r="R265" s="12" t="str">
        <f t="shared" si="106"/>
        <v>n</v>
      </c>
      <c r="S265" s="15">
        <v>75</v>
      </c>
      <c r="T265" s="16">
        <v>75</v>
      </c>
      <c r="U265" s="16" t="b">
        <f t="shared" si="8"/>
        <v>1</v>
      </c>
      <c r="V265" s="15" t="s">
        <v>1066</v>
      </c>
      <c r="W265" s="12" t="str">
        <f t="shared" si="107"/>
        <v>n</v>
      </c>
      <c r="X265" s="12" t="str">
        <f t="shared" si="108"/>
        <v>y</v>
      </c>
      <c r="Y265" s="12" t="str">
        <f t="shared" si="109"/>
        <v>n</v>
      </c>
      <c r="Z265" s="12" t="str">
        <f t="shared" si="110"/>
        <v>n</v>
      </c>
      <c r="AA265" s="12" t="str">
        <f t="shared" si="111"/>
        <v>n</v>
      </c>
      <c r="AB265" s="12" t="str">
        <f t="shared" si="112"/>
        <v>n</v>
      </c>
      <c r="AC265" s="12" t="str">
        <f t="shared" si="113"/>
        <v>n</v>
      </c>
      <c r="AD265" s="12" t="str">
        <f t="shared" si="114"/>
        <v>n</v>
      </c>
      <c r="AE265" s="15">
        <v>45</v>
      </c>
      <c r="AF265" s="16">
        <v>45</v>
      </c>
      <c r="AG265" s="16">
        <v>-1</v>
      </c>
      <c r="AH265" s="16" t="b">
        <f t="shared" si="17"/>
        <v>1</v>
      </c>
      <c r="AI265" s="15" t="s">
        <v>1075</v>
      </c>
      <c r="AJ265" s="12" t="str">
        <f t="shared" si="115"/>
        <v>n</v>
      </c>
      <c r="AK265" s="12" t="str">
        <f t="shared" si="116"/>
        <v>n</v>
      </c>
      <c r="AL265" s="12" t="str">
        <f t="shared" si="117"/>
        <v>y</v>
      </c>
      <c r="AM265" s="12" t="str">
        <f t="shared" si="118"/>
        <v>n</v>
      </c>
      <c r="AN265" s="12" t="str">
        <f t="shared" si="121"/>
        <v>n</v>
      </c>
      <c r="AO265" s="12" t="str">
        <f t="shared" si="122"/>
        <v>n</v>
      </c>
      <c r="AP265" s="12" t="str">
        <f t="shared" si="119"/>
        <v>n</v>
      </c>
      <c r="AQ265" s="12" t="str">
        <f t="shared" si="120"/>
        <v>n</v>
      </c>
      <c r="AR265" s="15">
        <v>0</v>
      </c>
      <c r="AS265" s="16">
        <v>0</v>
      </c>
      <c r="AT265" s="16" t="b">
        <f t="shared" si="24"/>
        <v>1</v>
      </c>
      <c r="AU265" s="12"/>
    </row>
    <row r="266" spans="1:47" ht="15.75" customHeight="1" x14ac:dyDescent="0.3">
      <c r="A266" s="12" t="s">
        <v>905</v>
      </c>
      <c r="B266" s="12" t="s">
        <v>505</v>
      </c>
      <c r="C266" s="17">
        <v>44033</v>
      </c>
      <c r="D266" s="12">
        <v>2020</v>
      </c>
      <c r="E266" s="12" t="s">
        <v>19</v>
      </c>
      <c r="F266" s="12" t="s">
        <v>972</v>
      </c>
      <c r="G266" s="18">
        <v>0.35416666666666669</v>
      </c>
      <c r="H266" s="18">
        <v>0.40625</v>
      </c>
      <c r="I266" s="19">
        <v>458</v>
      </c>
      <c r="J266" s="15" t="s">
        <v>1066</v>
      </c>
      <c r="K266" s="12" t="str">
        <f t="shared" si="99"/>
        <v>n</v>
      </c>
      <c r="L266" s="12" t="str">
        <f t="shared" si="100"/>
        <v>y</v>
      </c>
      <c r="M266" s="12" t="str">
        <f t="shared" si="101"/>
        <v>n</v>
      </c>
      <c r="N266" s="12" t="str">
        <f t="shared" si="102"/>
        <v>n</v>
      </c>
      <c r="O266" s="12" t="str">
        <f t="shared" si="103"/>
        <v>n</v>
      </c>
      <c r="P266" s="12" t="str">
        <f t="shared" si="104"/>
        <v>n</v>
      </c>
      <c r="Q266" s="12" t="str">
        <f t="shared" si="105"/>
        <v>n</v>
      </c>
      <c r="R266" s="12" t="str">
        <f t="shared" si="106"/>
        <v>n</v>
      </c>
      <c r="S266" s="15">
        <v>55</v>
      </c>
      <c r="T266" s="16">
        <v>55</v>
      </c>
      <c r="U266" s="16" t="b">
        <f t="shared" si="8"/>
        <v>1</v>
      </c>
      <c r="V266" s="15" t="s">
        <v>1066</v>
      </c>
      <c r="W266" s="12" t="str">
        <f t="shared" si="107"/>
        <v>n</v>
      </c>
      <c r="X266" s="12" t="str">
        <f t="shared" si="108"/>
        <v>y</v>
      </c>
      <c r="Y266" s="12" t="str">
        <f t="shared" si="109"/>
        <v>n</v>
      </c>
      <c r="Z266" s="12" t="str">
        <f t="shared" si="110"/>
        <v>n</v>
      </c>
      <c r="AA266" s="12" t="str">
        <f t="shared" si="111"/>
        <v>n</v>
      </c>
      <c r="AB266" s="12" t="str">
        <f t="shared" si="112"/>
        <v>n</v>
      </c>
      <c r="AC266" s="12" t="str">
        <f t="shared" si="113"/>
        <v>n</v>
      </c>
      <c r="AD266" s="12" t="str">
        <f t="shared" si="114"/>
        <v>n</v>
      </c>
      <c r="AE266" s="15">
        <v>10</v>
      </c>
      <c r="AF266" s="16">
        <v>10</v>
      </c>
      <c r="AG266" s="16">
        <v>-1</v>
      </c>
      <c r="AH266" s="16" t="b">
        <f t="shared" si="17"/>
        <v>1</v>
      </c>
      <c r="AI266" s="15" t="s">
        <v>1067</v>
      </c>
      <c r="AJ266" s="12" t="str">
        <f t="shared" si="115"/>
        <v>n</v>
      </c>
      <c r="AK266" s="12" t="str">
        <f t="shared" si="116"/>
        <v>n</v>
      </c>
      <c r="AL266" s="12" t="str">
        <f t="shared" si="117"/>
        <v>y</v>
      </c>
      <c r="AM266" s="12" t="str">
        <f t="shared" si="118"/>
        <v>n</v>
      </c>
      <c r="AN266" s="12" t="str">
        <f t="shared" si="121"/>
        <v>n</v>
      </c>
      <c r="AO266" s="12" t="str">
        <f t="shared" si="122"/>
        <v>n</v>
      </c>
      <c r="AP266" s="12" t="str">
        <f t="shared" si="119"/>
        <v>n</v>
      </c>
      <c r="AQ266" s="12" t="str">
        <f t="shared" si="120"/>
        <v>n</v>
      </c>
      <c r="AR266" s="15">
        <v>0</v>
      </c>
      <c r="AS266" s="16">
        <v>0</v>
      </c>
      <c r="AT266" s="16" t="b">
        <f t="shared" si="24"/>
        <v>1</v>
      </c>
      <c r="AU266" s="12" t="s">
        <v>1040</v>
      </c>
    </row>
    <row r="267" spans="1:47" ht="15.75" customHeight="1" x14ac:dyDescent="0.3">
      <c r="A267" s="12" t="s">
        <v>905</v>
      </c>
      <c r="B267" s="12" t="s">
        <v>505</v>
      </c>
      <c r="C267" s="17">
        <v>44033</v>
      </c>
      <c r="D267" s="12">
        <v>2020</v>
      </c>
      <c r="E267" s="12" t="s">
        <v>19</v>
      </c>
      <c r="F267" s="12" t="s">
        <v>975</v>
      </c>
      <c r="G267" s="18">
        <v>0.35416666666666669</v>
      </c>
      <c r="H267" s="18">
        <v>0.40625</v>
      </c>
      <c r="I267" s="19">
        <v>457</v>
      </c>
      <c r="J267" s="15" t="s">
        <v>1066</v>
      </c>
      <c r="K267" s="12" t="str">
        <f t="shared" si="99"/>
        <v>n</v>
      </c>
      <c r="L267" s="12" t="str">
        <f t="shared" si="100"/>
        <v>y</v>
      </c>
      <c r="M267" s="12" t="str">
        <f t="shared" si="101"/>
        <v>n</v>
      </c>
      <c r="N267" s="12" t="str">
        <f t="shared" si="102"/>
        <v>n</v>
      </c>
      <c r="O267" s="12" t="str">
        <f t="shared" si="103"/>
        <v>n</v>
      </c>
      <c r="P267" s="12" t="str">
        <f t="shared" si="104"/>
        <v>n</v>
      </c>
      <c r="Q267" s="12" t="str">
        <f t="shared" si="105"/>
        <v>n</v>
      </c>
      <c r="R267" s="12" t="str">
        <f t="shared" si="106"/>
        <v>n</v>
      </c>
      <c r="S267" s="15">
        <v>65</v>
      </c>
      <c r="T267" s="16">
        <v>65</v>
      </c>
      <c r="U267" s="16" t="b">
        <f t="shared" si="8"/>
        <v>1</v>
      </c>
      <c r="V267" s="15" t="s">
        <v>1066</v>
      </c>
      <c r="W267" s="12" t="str">
        <f t="shared" si="107"/>
        <v>n</v>
      </c>
      <c r="X267" s="12" t="str">
        <f t="shared" si="108"/>
        <v>y</v>
      </c>
      <c r="Y267" s="12" t="str">
        <f t="shared" si="109"/>
        <v>n</v>
      </c>
      <c r="Z267" s="12" t="str">
        <f t="shared" si="110"/>
        <v>n</v>
      </c>
      <c r="AA267" s="12" t="str">
        <f t="shared" si="111"/>
        <v>n</v>
      </c>
      <c r="AB267" s="12" t="str">
        <f t="shared" si="112"/>
        <v>n</v>
      </c>
      <c r="AC267" s="12" t="str">
        <f t="shared" si="113"/>
        <v>n</v>
      </c>
      <c r="AD267" s="12" t="str">
        <f t="shared" si="114"/>
        <v>n</v>
      </c>
      <c r="AE267" s="15">
        <v>15</v>
      </c>
      <c r="AF267" s="16">
        <v>15</v>
      </c>
      <c r="AG267" s="16">
        <v>-1</v>
      </c>
      <c r="AH267" s="16" t="b">
        <f t="shared" si="17"/>
        <v>1</v>
      </c>
      <c r="AI267" s="15" t="s">
        <v>1067</v>
      </c>
      <c r="AJ267" s="12" t="str">
        <f t="shared" si="115"/>
        <v>n</v>
      </c>
      <c r="AK267" s="12" t="str">
        <f t="shared" si="116"/>
        <v>n</v>
      </c>
      <c r="AL267" s="12" t="str">
        <f t="shared" si="117"/>
        <v>y</v>
      </c>
      <c r="AM267" s="12" t="str">
        <f t="shared" si="118"/>
        <v>n</v>
      </c>
      <c r="AN267" s="12" t="str">
        <f t="shared" si="121"/>
        <v>n</v>
      </c>
      <c r="AO267" s="12" t="str">
        <f t="shared" si="122"/>
        <v>n</v>
      </c>
      <c r="AP267" s="12" t="str">
        <f t="shared" si="119"/>
        <v>n</v>
      </c>
      <c r="AQ267" s="12" t="str">
        <f t="shared" si="120"/>
        <v>n</v>
      </c>
      <c r="AR267" s="15">
        <v>0</v>
      </c>
      <c r="AS267" s="16">
        <v>0</v>
      </c>
      <c r="AT267" s="16" t="b">
        <f t="shared" si="24"/>
        <v>1</v>
      </c>
      <c r="AU267" s="12"/>
    </row>
    <row r="268" spans="1:47" ht="15.75" customHeight="1" x14ac:dyDescent="0.3">
      <c r="A268" s="12" t="s">
        <v>905</v>
      </c>
      <c r="B268" s="12" t="s">
        <v>505</v>
      </c>
      <c r="C268" s="17">
        <v>44033</v>
      </c>
      <c r="D268" s="12">
        <v>2020</v>
      </c>
      <c r="E268" s="12" t="s">
        <v>19</v>
      </c>
      <c r="F268" s="12" t="s">
        <v>977</v>
      </c>
      <c r="G268" s="18">
        <v>0.35416666666666669</v>
      </c>
      <c r="H268" s="18">
        <v>0.40625</v>
      </c>
      <c r="I268" s="19">
        <v>456</v>
      </c>
      <c r="J268" s="15" t="s">
        <v>1066</v>
      </c>
      <c r="K268" s="12" t="str">
        <f t="shared" si="99"/>
        <v>n</v>
      </c>
      <c r="L268" s="12" t="str">
        <f t="shared" si="100"/>
        <v>y</v>
      </c>
      <c r="M268" s="12" t="str">
        <f t="shared" si="101"/>
        <v>n</v>
      </c>
      <c r="N268" s="12" t="str">
        <f t="shared" si="102"/>
        <v>n</v>
      </c>
      <c r="O268" s="12" t="str">
        <f t="shared" si="103"/>
        <v>n</v>
      </c>
      <c r="P268" s="12" t="str">
        <f t="shared" si="104"/>
        <v>n</v>
      </c>
      <c r="Q268" s="12" t="str">
        <f t="shared" si="105"/>
        <v>n</v>
      </c>
      <c r="R268" s="12" t="str">
        <f t="shared" si="106"/>
        <v>n</v>
      </c>
      <c r="S268" s="15">
        <v>70</v>
      </c>
      <c r="T268" s="16">
        <v>70</v>
      </c>
      <c r="U268" s="16" t="b">
        <f t="shared" si="8"/>
        <v>1</v>
      </c>
      <c r="V268" s="15" t="s">
        <v>1066</v>
      </c>
      <c r="W268" s="12" t="str">
        <f t="shared" si="107"/>
        <v>n</v>
      </c>
      <c r="X268" s="12" t="str">
        <f t="shared" si="108"/>
        <v>y</v>
      </c>
      <c r="Y268" s="12" t="str">
        <f t="shared" si="109"/>
        <v>n</v>
      </c>
      <c r="Z268" s="12" t="str">
        <f t="shared" si="110"/>
        <v>n</v>
      </c>
      <c r="AA268" s="12" t="str">
        <f t="shared" si="111"/>
        <v>n</v>
      </c>
      <c r="AB268" s="12" t="str">
        <f t="shared" si="112"/>
        <v>n</v>
      </c>
      <c r="AC268" s="12" t="str">
        <f t="shared" si="113"/>
        <v>n</v>
      </c>
      <c r="AD268" s="12" t="str">
        <f t="shared" si="114"/>
        <v>n</v>
      </c>
      <c r="AE268" s="15">
        <v>45</v>
      </c>
      <c r="AF268" s="16">
        <v>45</v>
      </c>
      <c r="AG268" s="16">
        <v>-1</v>
      </c>
      <c r="AH268" s="16" t="b">
        <f t="shared" si="17"/>
        <v>1</v>
      </c>
      <c r="AI268" s="15" t="s">
        <v>1067</v>
      </c>
      <c r="AJ268" s="12" t="str">
        <f t="shared" si="115"/>
        <v>n</v>
      </c>
      <c r="AK268" s="12" t="str">
        <f t="shared" si="116"/>
        <v>n</v>
      </c>
      <c r="AL268" s="12" t="str">
        <f t="shared" si="117"/>
        <v>y</v>
      </c>
      <c r="AM268" s="12" t="str">
        <f t="shared" si="118"/>
        <v>n</v>
      </c>
      <c r="AN268" s="12" t="str">
        <f t="shared" si="121"/>
        <v>n</v>
      </c>
      <c r="AO268" s="12" t="str">
        <f t="shared" si="122"/>
        <v>n</v>
      </c>
      <c r="AP268" s="12" t="str">
        <f t="shared" si="119"/>
        <v>n</v>
      </c>
      <c r="AQ268" s="12" t="str">
        <f t="shared" si="120"/>
        <v>n</v>
      </c>
      <c r="AR268" s="15">
        <v>0</v>
      </c>
      <c r="AS268" s="16">
        <v>0</v>
      </c>
      <c r="AT268" s="16" t="b">
        <f t="shared" si="24"/>
        <v>1</v>
      </c>
      <c r="AU268" s="12"/>
    </row>
    <row r="269" spans="1:47" ht="15.75" customHeight="1" x14ac:dyDescent="0.3">
      <c r="A269" s="12" t="s">
        <v>905</v>
      </c>
      <c r="B269" s="12" t="s">
        <v>505</v>
      </c>
      <c r="C269" s="17">
        <v>44033</v>
      </c>
      <c r="D269" s="12">
        <v>2020</v>
      </c>
      <c r="E269" s="12" t="s">
        <v>19</v>
      </c>
      <c r="F269" s="12" t="s">
        <v>979</v>
      </c>
      <c r="G269" s="18">
        <v>0.35416666666666669</v>
      </c>
      <c r="H269" s="18">
        <v>0.40625</v>
      </c>
      <c r="I269" s="19">
        <v>455</v>
      </c>
      <c r="J269" s="15" t="s">
        <v>1066</v>
      </c>
      <c r="K269" s="12" t="str">
        <f t="shared" si="99"/>
        <v>n</v>
      </c>
      <c r="L269" s="12" t="str">
        <f t="shared" si="100"/>
        <v>n</v>
      </c>
      <c r="M269" s="12" t="str">
        <f t="shared" si="101"/>
        <v>n</v>
      </c>
      <c r="N269" s="12" t="str">
        <f t="shared" si="102"/>
        <v>n</v>
      </c>
      <c r="O269" s="12" t="str">
        <f t="shared" si="103"/>
        <v>n</v>
      </c>
      <c r="P269" s="12" t="str">
        <f t="shared" si="104"/>
        <v>n</v>
      </c>
      <c r="Q269" s="12" t="str">
        <f t="shared" si="105"/>
        <v>n</v>
      </c>
      <c r="R269" s="12" t="str">
        <f t="shared" si="106"/>
        <v>n</v>
      </c>
      <c r="S269" s="15">
        <v>0</v>
      </c>
      <c r="T269" s="16">
        <v>0</v>
      </c>
      <c r="U269" s="16" t="b">
        <f t="shared" si="8"/>
        <v>1</v>
      </c>
      <c r="V269" s="15" t="s">
        <v>1066</v>
      </c>
      <c r="W269" s="12" t="str">
        <f t="shared" si="107"/>
        <v>n</v>
      </c>
      <c r="X269" s="12" t="str">
        <f t="shared" si="108"/>
        <v>y</v>
      </c>
      <c r="Y269" s="12" t="str">
        <f t="shared" si="109"/>
        <v>n</v>
      </c>
      <c r="Z269" s="12" t="str">
        <f t="shared" si="110"/>
        <v>n</v>
      </c>
      <c r="AA269" s="12" t="str">
        <f t="shared" si="111"/>
        <v>n</v>
      </c>
      <c r="AB269" s="12" t="str">
        <f t="shared" si="112"/>
        <v>n</v>
      </c>
      <c r="AC269" s="12" t="str">
        <f t="shared" si="113"/>
        <v>n</v>
      </c>
      <c r="AD269" s="12" t="str">
        <f t="shared" si="114"/>
        <v>n</v>
      </c>
      <c r="AE269" s="15">
        <v>50</v>
      </c>
      <c r="AF269" s="16">
        <v>50</v>
      </c>
      <c r="AG269" s="16">
        <v>-1</v>
      </c>
      <c r="AH269" s="16" t="b">
        <f t="shared" si="17"/>
        <v>1</v>
      </c>
      <c r="AI269" s="15" t="s">
        <v>1067</v>
      </c>
      <c r="AJ269" s="12" t="str">
        <f t="shared" si="115"/>
        <v>n</v>
      </c>
      <c r="AK269" s="12" t="str">
        <f t="shared" si="116"/>
        <v>n</v>
      </c>
      <c r="AL269" s="12" t="str">
        <f t="shared" si="117"/>
        <v>y</v>
      </c>
      <c r="AM269" s="12" t="str">
        <f t="shared" si="118"/>
        <v>n</v>
      </c>
      <c r="AN269" s="12" t="str">
        <f t="shared" si="121"/>
        <v>n</v>
      </c>
      <c r="AO269" s="12" t="str">
        <f t="shared" si="122"/>
        <v>n</v>
      </c>
      <c r="AP269" s="12" t="str">
        <f t="shared" si="119"/>
        <v>n</v>
      </c>
      <c r="AQ269" s="12" t="str">
        <f t="shared" si="120"/>
        <v>n</v>
      </c>
      <c r="AR269" s="15">
        <v>0</v>
      </c>
      <c r="AS269" s="16">
        <v>0</v>
      </c>
      <c r="AT269" s="16" t="b">
        <f t="shared" si="24"/>
        <v>1</v>
      </c>
      <c r="AU269" s="12"/>
    </row>
    <row r="270" spans="1:47" ht="15.75" customHeight="1" x14ac:dyDescent="0.3">
      <c r="A270" s="12" t="s">
        <v>905</v>
      </c>
      <c r="B270" s="12" t="s">
        <v>505</v>
      </c>
      <c r="C270" s="17">
        <v>44033</v>
      </c>
      <c r="D270" s="12">
        <v>2020</v>
      </c>
      <c r="E270" s="12" t="s">
        <v>19</v>
      </c>
      <c r="F270" s="12" t="s">
        <v>981</v>
      </c>
      <c r="G270" s="18">
        <v>0.35416666666666669</v>
      </c>
      <c r="H270" s="18">
        <v>0.40625</v>
      </c>
      <c r="I270" s="19">
        <v>450</v>
      </c>
      <c r="J270" s="15" t="s">
        <v>1066</v>
      </c>
      <c r="K270" s="12" t="str">
        <f t="shared" si="99"/>
        <v>n</v>
      </c>
      <c r="L270" s="12" t="str">
        <f t="shared" si="100"/>
        <v>y</v>
      </c>
      <c r="M270" s="12" t="str">
        <f t="shared" si="101"/>
        <v>n</v>
      </c>
      <c r="N270" s="12" t="str">
        <f t="shared" si="102"/>
        <v>n</v>
      </c>
      <c r="O270" s="12" t="str">
        <f t="shared" si="103"/>
        <v>n</v>
      </c>
      <c r="P270" s="12" t="str">
        <f t="shared" si="104"/>
        <v>n</v>
      </c>
      <c r="Q270" s="12" t="str">
        <f t="shared" si="105"/>
        <v>n</v>
      </c>
      <c r="R270" s="12" t="str">
        <f t="shared" si="106"/>
        <v>n</v>
      </c>
      <c r="S270" s="15">
        <v>65</v>
      </c>
      <c r="T270" s="16">
        <v>65</v>
      </c>
      <c r="U270" s="16" t="b">
        <f t="shared" si="8"/>
        <v>1</v>
      </c>
      <c r="V270" s="15" t="s">
        <v>1066</v>
      </c>
      <c r="W270" s="12" t="str">
        <f t="shared" si="107"/>
        <v>n</v>
      </c>
      <c r="X270" s="12" t="str">
        <f t="shared" si="108"/>
        <v>y</v>
      </c>
      <c r="Y270" s="12" t="str">
        <f t="shared" si="109"/>
        <v>n</v>
      </c>
      <c r="Z270" s="12" t="str">
        <f t="shared" si="110"/>
        <v>n</v>
      </c>
      <c r="AA270" s="12" t="str">
        <f t="shared" si="111"/>
        <v>n</v>
      </c>
      <c r="AB270" s="12" t="str">
        <f t="shared" si="112"/>
        <v>n</v>
      </c>
      <c r="AC270" s="12" t="str">
        <f t="shared" si="113"/>
        <v>n</v>
      </c>
      <c r="AD270" s="12" t="str">
        <f t="shared" si="114"/>
        <v>n</v>
      </c>
      <c r="AE270" s="15">
        <v>75</v>
      </c>
      <c r="AF270" s="16">
        <v>75</v>
      </c>
      <c r="AG270" s="16">
        <v>-1</v>
      </c>
      <c r="AH270" s="16" t="b">
        <f t="shared" si="17"/>
        <v>1</v>
      </c>
      <c r="AI270" s="15" t="s">
        <v>1066</v>
      </c>
      <c r="AJ270" s="12" t="str">
        <f t="shared" si="115"/>
        <v>n</v>
      </c>
      <c r="AK270" s="12" t="str">
        <f t="shared" si="116"/>
        <v>n</v>
      </c>
      <c r="AL270" s="12" t="str">
        <f t="shared" si="117"/>
        <v>n</v>
      </c>
      <c r="AM270" s="12" t="str">
        <f t="shared" si="118"/>
        <v>n</v>
      </c>
      <c r="AN270" s="12" t="str">
        <f t="shared" si="121"/>
        <v>n</v>
      </c>
      <c r="AO270" s="12" t="str">
        <f t="shared" si="122"/>
        <v>n</v>
      </c>
      <c r="AP270" s="12" t="str">
        <f t="shared" si="119"/>
        <v>n</v>
      </c>
      <c r="AQ270" s="12" t="str">
        <f t="shared" si="120"/>
        <v>n</v>
      </c>
      <c r="AR270" s="15">
        <v>0</v>
      </c>
      <c r="AS270" s="16">
        <v>0</v>
      </c>
      <c r="AT270" s="16" t="b">
        <f t="shared" si="24"/>
        <v>1</v>
      </c>
      <c r="AU270" s="12"/>
    </row>
    <row r="271" spans="1:47" ht="15.75" customHeight="1" x14ac:dyDescent="0.3">
      <c r="A271" s="12" t="s">
        <v>905</v>
      </c>
      <c r="B271" s="12" t="s">
        <v>505</v>
      </c>
      <c r="C271" s="17">
        <v>44033</v>
      </c>
      <c r="D271" s="12">
        <v>2020</v>
      </c>
      <c r="E271" s="12" t="s">
        <v>19</v>
      </c>
      <c r="F271" s="12" t="s">
        <v>984</v>
      </c>
      <c r="G271" s="18">
        <v>0.35416666666666669</v>
      </c>
      <c r="H271" s="18">
        <v>0.40625</v>
      </c>
      <c r="I271" s="19">
        <v>451</v>
      </c>
      <c r="J271" s="15" t="s">
        <v>1066</v>
      </c>
      <c r="K271" s="12" t="str">
        <f t="shared" si="99"/>
        <v>n</v>
      </c>
      <c r="L271" s="12" t="str">
        <f t="shared" si="100"/>
        <v>y</v>
      </c>
      <c r="M271" s="12" t="str">
        <f t="shared" si="101"/>
        <v>n</v>
      </c>
      <c r="N271" s="12" t="str">
        <f t="shared" si="102"/>
        <v>n</v>
      </c>
      <c r="O271" s="12" t="str">
        <f t="shared" si="103"/>
        <v>n</v>
      </c>
      <c r="P271" s="12" t="str">
        <f t="shared" si="104"/>
        <v>n</v>
      </c>
      <c r="Q271" s="12" t="str">
        <f t="shared" si="105"/>
        <v>n</v>
      </c>
      <c r="R271" s="12" t="str">
        <f t="shared" si="106"/>
        <v>n</v>
      </c>
      <c r="S271" s="15">
        <v>40</v>
      </c>
      <c r="T271" s="16">
        <v>40</v>
      </c>
      <c r="U271" s="16" t="b">
        <f t="shared" si="8"/>
        <v>1</v>
      </c>
      <c r="V271" s="15" t="s">
        <v>1066</v>
      </c>
      <c r="W271" s="12" t="str">
        <f t="shared" si="107"/>
        <v>n</v>
      </c>
      <c r="X271" s="12" t="str">
        <f t="shared" si="108"/>
        <v>y</v>
      </c>
      <c r="Y271" s="12" t="str">
        <f t="shared" si="109"/>
        <v>n</v>
      </c>
      <c r="Z271" s="12" t="str">
        <f t="shared" si="110"/>
        <v>n</v>
      </c>
      <c r="AA271" s="12" t="str">
        <f t="shared" si="111"/>
        <v>n</v>
      </c>
      <c r="AB271" s="12" t="str">
        <f t="shared" si="112"/>
        <v>n</v>
      </c>
      <c r="AC271" s="12" t="str">
        <f t="shared" si="113"/>
        <v>n</v>
      </c>
      <c r="AD271" s="12" t="str">
        <f t="shared" si="114"/>
        <v>n</v>
      </c>
      <c r="AE271" s="15">
        <v>40</v>
      </c>
      <c r="AF271" s="16">
        <v>40</v>
      </c>
      <c r="AG271" s="16">
        <v>-1</v>
      </c>
      <c r="AH271" s="16" t="b">
        <f t="shared" si="17"/>
        <v>1</v>
      </c>
      <c r="AI271" s="15" t="s">
        <v>1067</v>
      </c>
      <c r="AJ271" s="12" t="str">
        <f t="shared" si="115"/>
        <v>n</v>
      </c>
      <c r="AK271" s="12" t="str">
        <f t="shared" si="116"/>
        <v>n</v>
      </c>
      <c r="AL271" s="12" t="str">
        <f t="shared" si="117"/>
        <v>y</v>
      </c>
      <c r="AM271" s="12" t="str">
        <f t="shared" si="118"/>
        <v>n</v>
      </c>
      <c r="AN271" s="12" t="str">
        <f t="shared" si="121"/>
        <v>n</v>
      </c>
      <c r="AO271" s="12" t="str">
        <f t="shared" si="122"/>
        <v>n</v>
      </c>
      <c r="AP271" s="12" t="str">
        <f t="shared" si="119"/>
        <v>n</v>
      </c>
      <c r="AQ271" s="12" t="str">
        <f t="shared" si="120"/>
        <v>n</v>
      </c>
      <c r="AR271" s="15">
        <v>0</v>
      </c>
      <c r="AS271" s="16">
        <v>0</v>
      </c>
      <c r="AT271" s="16" t="b">
        <f t="shared" si="24"/>
        <v>1</v>
      </c>
      <c r="AU271" s="12"/>
    </row>
    <row r="272" spans="1:47" ht="15.75" customHeight="1" x14ac:dyDescent="0.3">
      <c r="A272" s="12" t="s">
        <v>905</v>
      </c>
      <c r="B272" s="12" t="s">
        <v>505</v>
      </c>
      <c r="C272" s="17">
        <v>44033</v>
      </c>
      <c r="D272" s="12">
        <v>2020</v>
      </c>
      <c r="E272" s="12" t="s">
        <v>19</v>
      </c>
      <c r="F272" s="12" t="s">
        <v>986</v>
      </c>
      <c r="G272" s="18">
        <v>0.35416666666666669</v>
      </c>
      <c r="H272" s="18">
        <v>0.40625</v>
      </c>
      <c r="I272" s="19">
        <v>452</v>
      </c>
      <c r="J272" s="15" t="s">
        <v>1066</v>
      </c>
      <c r="K272" s="12" t="str">
        <f t="shared" si="99"/>
        <v>n</v>
      </c>
      <c r="L272" s="12" t="str">
        <f t="shared" si="100"/>
        <v>n</v>
      </c>
      <c r="M272" s="12" t="str">
        <f t="shared" si="101"/>
        <v>n</v>
      </c>
      <c r="N272" s="12" t="str">
        <f t="shared" si="102"/>
        <v>n</v>
      </c>
      <c r="O272" s="12" t="str">
        <f t="shared" si="103"/>
        <v>n</v>
      </c>
      <c r="P272" s="12" t="str">
        <f t="shared" si="104"/>
        <v>n</v>
      </c>
      <c r="Q272" s="12" t="str">
        <f t="shared" si="105"/>
        <v>n</v>
      </c>
      <c r="R272" s="12" t="str">
        <f t="shared" si="106"/>
        <v>n</v>
      </c>
      <c r="S272" s="15">
        <v>0</v>
      </c>
      <c r="T272" s="16">
        <v>0</v>
      </c>
      <c r="U272" s="16" t="b">
        <f t="shared" si="8"/>
        <v>1</v>
      </c>
      <c r="V272" s="15" t="s">
        <v>1066</v>
      </c>
      <c r="W272" s="12" t="str">
        <f t="shared" si="107"/>
        <v>n</v>
      </c>
      <c r="X272" s="12" t="str">
        <f t="shared" si="108"/>
        <v>y</v>
      </c>
      <c r="Y272" s="12" t="str">
        <f t="shared" si="109"/>
        <v>n</v>
      </c>
      <c r="Z272" s="12" t="str">
        <f t="shared" si="110"/>
        <v>n</v>
      </c>
      <c r="AA272" s="12" t="str">
        <f t="shared" si="111"/>
        <v>n</v>
      </c>
      <c r="AB272" s="12" t="str">
        <f t="shared" si="112"/>
        <v>n</v>
      </c>
      <c r="AC272" s="12" t="str">
        <f t="shared" si="113"/>
        <v>n</v>
      </c>
      <c r="AD272" s="12" t="str">
        <f t="shared" si="114"/>
        <v>n</v>
      </c>
      <c r="AE272" s="15">
        <v>10</v>
      </c>
      <c r="AF272" s="16">
        <v>10</v>
      </c>
      <c r="AG272" s="16">
        <v>-1</v>
      </c>
      <c r="AH272" s="16" t="b">
        <f t="shared" si="17"/>
        <v>1</v>
      </c>
      <c r="AI272" s="15" t="s">
        <v>1066</v>
      </c>
      <c r="AJ272" s="12" t="str">
        <f t="shared" si="115"/>
        <v>n</v>
      </c>
      <c r="AK272" s="12" t="str">
        <f t="shared" si="116"/>
        <v>y</v>
      </c>
      <c r="AL272" s="12" t="str">
        <f t="shared" si="117"/>
        <v>n</v>
      </c>
      <c r="AM272" s="12" t="str">
        <f t="shared" si="118"/>
        <v>n</v>
      </c>
      <c r="AN272" s="12" t="str">
        <f t="shared" si="121"/>
        <v>n</v>
      </c>
      <c r="AO272" s="12" t="str">
        <f t="shared" si="122"/>
        <v>n</v>
      </c>
      <c r="AP272" s="12" t="str">
        <f t="shared" si="119"/>
        <v>n</v>
      </c>
      <c r="AQ272" s="12" t="str">
        <f t="shared" si="120"/>
        <v>n</v>
      </c>
      <c r="AR272" s="15">
        <v>5</v>
      </c>
      <c r="AS272" s="16">
        <v>5</v>
      </c>
      <c r="AT272" s="16" t="b">
        <f t="shared" si="24"/>
        <v>1</v>
      </c>
      <c r="AU272" s="12"/>
    </row>
    <row r="273" spans="1:47" ht="15.75" customHeight="1" x14ac:dyDescent="0.3">
      <c r="A273" s="12" t="s">
        <v>905</v>
      </c>
      <c r="B273" s="12" t="s">
        <v>505</v>
      </c>
      <c r="C273" s="17">
        <v>44033</v>
      </c>
      <c r="D273" s="12">
        <v>2020</v>
      </c>
      <c r="E273" s="12" t="s">
        <v>19</v>
      </c>
      <c r="F273" s="12" t="s">
        <v>989</v>
      </c>
      <c r="G273" s="18">
        <v>0.35416666666666669</v>
      </c>
      <c r="H273" s="18">
        <v>0.40625</v>
      </c>
      <c r="I273" s="19">
        <v>453</v>
      </c>
      <c r="J273" s="15" t="s">
        <v>1066</v>
      </c>
      <c r="K273" s="12" t="str">
        <f t="shared" si="99"/>
        <v>n</v>
      </c>
      <c r="L273" s="12" t="str">
        <f t="shared" si="100"/>
        <v>n</v>
      </c>
      <c r="M273" s="12" t="str">
        <f t="shared" si="101"/>
        <v>n</v>
      </c>
      <c r="N273" s="12" t="str">
        <f t="shared" si="102"/>
        <v>n</v>
      </c>
      <c r="O273" s="12" t="str">
        <f t="shared" si="103"/>
        <v>n</v>
      </c>
      <c r="P273" s="12" t="str">
        <f t="shared" si="104"/>
        <v>n</v>
      </c>
      <c r="Q273" s="12" t="str">
        <f t="shared" si="105"/>
        <v>n</v>
      </c>
      <c r="R273" s="12" t="str">
        <f t="shared" si="106"/>
        <v>n</v>
      </c>
      <c r="S273" s="15">
        <v>0</v>
      </c>
      <c r="T273" s="16">
        <v>0</v>
      </c>
      <c r="U273" s="16" t="b">
        <f t="shared" si="8"/>
        <v>1</v>
      </c>
      <c r="V273" s="15" t="s">
        <v>1066</v>
      </c>
      <c r="W273" s="12" t="str">
        <f t="shared" si="107"/>
        <v>n</v>
      </c>
      <c r="X273" s="12" t="str">
        <f t="shared" si="108"/>
        <v>y</v>
      </c>
      <c r="Y273" s="12" t="str">
        <f t="shared" si="109"/>
        <v>n</v>
      </c>
      <c r="Z273" s="12" t="str">
        <f t="shared" si="110"/>
        <v>n</v>
      </c>
      <c r="AA273" s="12" t="str">
        <f t="shared" si="111"/>
        <v>n</v>
      </c>
      <c r="AB273" s="12" t="str">
        <f t="shared" si="112"/>
        <v>n</v>
      </c>
      <c r="AC273" s="12" t="str">
        <f t="shared" si="113"/>
        <v>n</v>
      </c>
      <c r="AD273" s="12" t="str">
        <f t="shared" si="114"/>
        <v>n</v>
      </c>
      <c r="AE273" s="15">
        <v>3</v>
      </c>
      <c r="AF273" s="16">
        <v>3</v>
      </c>
      <c r="AG273" s="16">
        <v>-1</v>
      </c>
      <c r="AH273" s="16" t="b">
        <f t="shared" si="17"/>
        <v>1</v>
      </c>
      <c r="AI273" s="15" t="s">
        <v>1066</v>
      </c>
      <c r="AJ273" s="12" t="str">
        <f t="shared" si="115"/>
        <v>n</v>
      </c>
      <c r="AK273" s="12" t="str">
        <f t="shared" si="116"/>
        <v>n</v>
      </c>
      <c r="AL273" s="12" t="str">
        <f t="shared" si="117"/>
        <v>n</v>
      </c>
      <c r="AM273" s="12" t="str">
        <f t="shared" si="118"/>
        <v>n</v>
      </c>
      <c r="AN273" s="12" t="str">
        <f t="shared" si="121"/>
        <v>n</v>
      </c>
      <c r="AO273" s="12" t="str">
        <f t="shared" si="122"/>
        <v>n</v>
      </c>
      <c r="AP273" s="12" t="str">
        <f t="shared" si="119"/>
        <v>n</v>
      </c>
      <c r="AQ273" s="12" t="str">
        <f t="shared" si="120"/>
        <v>n</v>
      </c>
      <c r="AR273" s="15">
        <v>0</v>
      </c>
      <c r="AS273" s="16">
        <v>0</v>
      </c>
      <c r="AT273" s="16" t="b">
        <f t="shared" si="24"/>
        <v>1</v>
      </c>
      <c r="AU273" s="12"/>
    </row>
    <row r="274" spans="1:47" ht="15.75" customHeight="1" x14ac:dyDescent="0.3">
      <c r="A274" s="12" t="s">
        <v>905</v>
      </c>
      <c r="B274" s="12" t="s">
        <v>505</v>
      </c>
      <c r="C274" s="17">
        <v>44033</v>
      </c>
      <c r="D274" s="12">
        <v>2020</v>
      </c>
      <c r="E274" s="12" t="s">
        <v>19</v>
      </c>
      <c r="F274" s="12" t="s">
        <v>991</v>
      </c>
      <c r="G274" s="18">
        <v>0.35416666666666669</v>
      </c>
      <c r="H274" s="18">
        <v>0.40625</v>
      </c>
      <c r="I274" s="19">
        <v>454</v>
      </c>
      <c r="J274" s="15" t="s">
        <v>1066</v>
      </c>
      <c r="K274" s="12" t="str">
        <f t="shared" si="99"/>
        <v>n</v>
      </c>
      <c r="L274" s="12" t="str">
        <f t="shared" si="100"/>
        <v>y</v>
      </c>
      <c r="M274" s="12" t="str">
        <f t="shared" si="101"/>
        <v>n</v>
      </c>
      <c r="N274" s="12" t="str">
        <f t="shared" si="102"/>
        <v>n</v>
      </c>
      <c r="O274" s="12" t="str">
        <f t="shared" si="103"/>
        <v>n</v>
      </c>
      <c r="P274" s="12" t="str">
        <f t="shared" si="104"/>
        <v>n</v>
      </c>
      <c r="Q274" s="12" t="str">
        <f t="shared" si="105"/>
        <v>n</v>
      </c>
      <c r="R274" s="12" t="str">
        <f t="shared" si="106"/>
        <v>n</v>
      </c>
      <c r="S274" s="15">
        <v>30</v>
      </c>
      <c r="T274" s="16">
        <v>30</v>
      </c>
      <c r="U274" s="16" t="b">
        <f t="shared" si="8"/>
        <v>1</v>
      </c>
      <c r="V274" s="15" t="s">
        <v>1066</v>
      </c>
      <c r="W274" s="12" t="str">
        <f t="shared" si="107"/>
        <v>n</v>
      </c>
      <c r="X274" s="12" t="str">
        <f t="shared" si="108"/>
        <v>y</v>
      </c>
      <c r="Y274" s="12" t="str">
        <f t="shared" si="109"/>
        <v>n</v>
      </c>
      <c r="Z274" s="12" t="str">
        <f t="shared" si="110"/>
        <v>n</v>
      </c>
      <c r="AA274" s="12" t="str">
        <f t="shared" si="111"/>
        <v>n</v>
      </c>
      <c r="AB274" s="12" t="str">
        <f t="shared" si="112"/>
        <v>n</v>
      </c>
      <c r="AC274" s="12" t="str">
        <f t="shared" si="113"/>
        <v>n</v>
      </c>
      <c r="AD274" s="12" t="str">
        <f t="shared" si="114"/>
        <v>n</v>
      </c>
      <c r="AE274" s="15">
        <v>40</v>
      </c>
      <c r="AF274" s="16">
        <v>40</v>
      </c>
      <c r="AG274" s="16">
        <v>-1</v>
      </c>
      <c r="AH274" s="16" t="b">
        <f t="shared" si="17"/>
        <v>1</v>
      </c>
      <c r="AI274" s="15" t="s">
        <v>1067</v>
      </c>
      <c r="AJ274" s="12" t="str">
        <f t="shared" si="115"/>
        <v>n</v>
      </c>
      <c r="AK274" s="12" t="str">
        <f t="shared" si="116"/>
        <v>n</v>
      </c>
      <c r="AL274" s="12" t="str">
        <f t="shared" si="117"/>
        <v>y</v>
      </c>
      <c r="AM274" s="12" t="str">
        <f t="shared" si="118"/>
        <v>n</v>
      </c>
      <c r="AN274" s="12" t="str">
        <f t="shared" si="121"/>
        <v>n</v>
      </c>
      <c r="AO274" s="12" t="str">
        <f t="shared" si="122"/>
        <v>n</v>
      </c>
      <c r="AP274" s="12" t="str">
        <f t="shared" si="119"/>
        <v>n</v>
      </c>
      <c r="AQ274" s="12" t="str">
        <f t="shared" si="120"/>
        <v>n</v>
      </c>
      <c r="AR274" s="15">
        <v>0</v>
      </c>
      <c r="AS274" s="16">
        <v>0</v>
      </c>
      <c r="AT274" s="16" t="b">
        <f t="shared" si="24"/>
        <v>1</v>
      </c>
      <c r="AU274" s="12"/>
    </row>
    <row r="275" spans="1:47" ht="15.75" customHeight="1" x14ac:dyDescent="0.3">
      <c r="A275" s="12" t="s">
        <v>905</v>
      </c>
      <c r="B275" s="12" t="s">
        <v>505</v>
      </c>
      <c r="C275" s="17">
        <v>44033</v>
      </c>
      <c r="D275" s="12">
        <v>2020</v>
      </c>
      <c r="E275" s="12" t="s">
        <v>19</v>
      </c>
      <c r="F275" s="12" t="s">
        <v>993</v>
      </c>
      <c r="G275" s="18">
        <v>0.35416666666666669</v>
      </c>
      <c r="H275" s="18">
        <v>0.40625</v>
      </c>
      <c r="I275" s="19">
        <v>447</v>
      </c>
      <c r="J275" s="15" t="s">
        <v>1066</v>
      </c>
      <c r="K275" s="12" t="str">
        <f t="shared" si="99"/>
        <v>n</v>
      </c>
      <c r="L275" s="12" t="str">
        <f t="shared" si="100"/>
        <v>n</v>
      </c>
      <c r="M275" s="12" t="str">
        <f t="shared" si="101"/>
        <v>n</v>
      </c>
      <c r="N275" s="12" t="str">
        <f t="shared" si="102"/>
        <v>n</v>
      </c>
      <c r="O275" s="12" t="str">
        <f t="shared" si="103"/>
        <v>n</v>
      </c>
      <c r="P275" s="12" t="str">
        <f t="shared" si="104"/>
        <v>n</v>
      </c>
      <c r="Q275" s="12" t="str">
        <f t="shared" si="105"/>
        <v>n</v>
      </c>
      <c r="R275" s="12" t="str">
        <f t="shared" si="106"/>
        <v>n</v>
      </c>
      <c r="S275" s="15">
        <v>0</v>
      </c>
      <c r="T275" s="16">
        <v>0</v>
      </c>
      <c r="U275" s="16" t="b">
        <f t="shared" si="8"/>
        <v>1</v>
      </c>
      <c r="V275" s="15" t="s">
        <v>1066</v>
      </c>
      <c r="W275" s="12" t="str">
        <f t="shared" si="107"/>
        <v>n</v>
      </c>
      <c r="X275" s="12" t="str">
        <f t="shared" si="108"/>
        <v>y</v>
      </c>
      <c r="Y275" s="12" t="str">
        <f t="shared" si="109"/>
        <v>n</v>
      </c>
      <c r="Z275" s="12" t="str">
        <f t="shared" si="110"/>
        <v>n</v>
      </c>
      <c r="AA275" s="12" t="str">
        <f t="shared" si="111"/>
        <v>n</v>
      </c>
      <c r="AB275" s="12" t="str">
        <f t="shared" si="112"/>
        <v>n</v>
      </c>
      <c r="AC275" s="12" t="str">
        <f t="shared" si="113"/>
        <v>n</v>
      </c>
      <c r="AD275" s="12" t="str">
        <f t="shared" si="114"/>
        <v>n</v>
      </c>
      <c r="AE275" s="15">
        <v>80</v>
      </c>
      <c r="AF275" s="16">
        <v>80</v>
      </c>
      <c r="AG275" s="16">
        <v>-1</v>
      </c>
      <c r="AH275" s="16" t="b">
        <f t="shared" si="17"/>
        <v>1</v>
      </c>
      <c r="AI275" s="15" t="s">
        <v>1067</v>
      </c>
      <c r="AJ275" s="12" t="str">
        <f t="shared" si="115"/>
        <v>n</v>
      </c>
      <c r="AK275" s="12" t="str">
        <f t="shared" si="116"/>
        <v>n</v>
      </c>
      <c r="AL275" s="12" t="str">
        <f t="shared" si="117"/>
        <v>y</v>
      </c>
      <c r="AM275" s="12" t="str">
        <f t="shared" si="118"/>
        <v>n</v>
      </c>
      <c r="AN275" s="12" t="str">
        <f t="shared" si="121"/>
        <v>n</v>
      </c>
      <c r="AO275" s="12" t="str">
        <f t="shared" si="122"/>
        <v>n</v>
      </c>
      <c r="AP275" s="12" t="str">
        <f t="shared" si="119"/>
        <v>n</v>
      </c>
      <c r="AQ275" s="12" t="str">
        <f t="shared" si="120"/>
        <v>n</v>
      </c>
      <c r="AR275" s="15">
        <v>0</v>
      </c>
      <c r="AS275" s="16">
        <v>0</v>
      </c>
      <c r="AT275" s="16" t="b">
        <f t="shared" si="24"/>
        <v>1</v>
      </c>
      <c r="AU275" s="12"/>
    </row>
    <row r="276" spans="1:47" ht="15.75" customHeight="1" x14ac:dyDescent="0.3">
      <c r="A276" s="12" t="s">
        <v>905</v>
      </c>
      <c r="B276" s="12" t="s">
        <v>505</v>
      </c>
      <c r="C276" s="17">
        <v>44033</v>
      </c>
      <c r="D276" s="12">
        <v>2020</v>
      </c>
      <c r="E276" s="12" t="s">
        <v>19</v>
      </c>
      <c r="F276" s="12" t="s">
        <v>995</v>
      </c>
      <c r="G276" s="18">
        <v>0.35416666666666669</v>
      </c>
      <c r="H276" s="18">
        <v>0.40625</v>
      </c>
      <c r="I276" s="19">
        <v>448</v>
      </c>
      <c r="J276" s="15" t="s">
        <v>1066</v>
      </c>
      <c r="K276" s="12" t="str">
        <f t="shared" si="99"/>
        <v>n</v>
      </c>
      <c r="L276" s="12" t="str">
        <f t="shared" si="100"/>
        <v>n</v>
      </c>
      <c r="M276" s="12" t="str">
        <f t="shared" si="101"/>
        <v>n</v>
      </c>
      <c r="N276" s="12" t="str">
        <f t="shared" si="102"/>
        <v>n</v>
      </c>
      <c r="O276" s="12" t="str">
        <f t="shared" si="103"/>
        <v>n</v>
      </c>
      <c r="P276" s="12" t="str">
        <f t="shared" si="104"/>
        <v>n</v>
      </c>
      <c r="Q276" s="12" t="str">
        <f t="shared" si="105"/>
        <v>n</v>
      </c>
      <c r="R276" s="12" t="str">
        <f t="shared" si="106"/>
        <v>n</v>
      </c>
      <c r="S276" s="15">
        <v>0</v>
      </c>
      <c r="T276" s="16">
        <v>0</v>
      </c>
      <c r="U276" s="16" t="b">
        <f t="shared" si="8"/>
        <v>1</v>
      </c>
      <c r="V276" s="15" t="s">
        <v>1066</v>
      </c>
      <c r="W276" s="12" t="str">
        <f t="shared" si="107"/>
        <v>n</v>
      </c>
      <c r="X276" s="12" t="str">
        <f t="shared" si="108"/>
        <v>y</v>
      </c>
      <c r="Y276" s="12" t="str">
        <f t="shared" si="109"/>
        <v>n</v>
      </c>
      <c r="Z276" s="12" t="str">
        <f t="shared" si="110"/>
        <v>n</v>
      </c>
      <c r="AA276" s="12" t="str">
        <f t="shared" si="111"/>
        <v>n</v>
      </c>
      <c r="AB276" s="12" t="str">
        <f t="shared" si="112"/>
        <v>n</v>
      </c>
      <c r="AC276" s="12" t="str">
        <f t="shared" si="113"/>
        <v>n</v>
      </c>
      <c r="AD276" s="12" t="str">
        <f t="shared" si="114"/>
        <v>n</v>
      </c>
      <c r="AE276" s="15">
        <v>50</v>
      </c>
      <c r="AF276" s="16">
        <v>50</v>
      </c>
      <c r="AG276" s="16">
        <v>-1</v>
      </c>
      <c r="AH276" s="16" t="b">
        <f t="shared" si="17"/>
        <v>1</v>
      </c>
      <c r="AI276" s="15" t="s">
        <v>1067</v>
      </c>
      <c r="AJ276" s="12" t="str">
        <f t="shared" si="115"/>
        <v>n</v>
      </c>
      <c r="AK276" s="12" t="str">
        <f t="shared" si="116"/>
        <v>n</v>
      </c>
      <c r="AL276" s="12" t="str">
        <f t="shared" si="117"/>
        <v>y</v>
      </c>
      <c r="AM276" s="12" t="str">
        <f t="shared" si="118"/>
        <v>n</v>
      </c>
      <c r="AN276" s="12" t="str">
        <f t="shared" si="121"/>
        <v>n</v>
      </c>
      <c r="AO276" s="12" t="str">
        <f t="shared" si="122"/>
        <v>n</v>
      </c>
      <c r="AP276" s="12" t="str">
        <f t="shared" si="119"/>
        <v>n</v>
      </c>
      <c r="AQ276" s="12" t="str">
        <f t="shared" si="120"/>
        <v>n</v>
      </c>
      <c r="AR276" s="15">
        <v>0</v>
      </c>
      <c r="AS276" s="16">
        <v>0</v>
      </c>
      <c r="AT276" s="16" t="b">
        <f t="shared" si="24"/>
        <v>1</v>
      </c>
      <c r="AU276" s="12"/>
    </row>
    <row r="277" spans="1:47" ht="15.75" customHeight="1" x14ac:dyDescent="0.3">
      <c r="A277" s="12" t="s">
        <v>905</v>
      </c>
      <c r="B277" s="12" t="s">
        <v>505</v>
      </c>
      <c r="C277" s="17">
        <v>44033</v>
      </c>
      <c r="D277" s="12">
        <v>2020</v>
      </c>
      <c r="E277" s="12" t="s">
        <v>19</v>
      </c>
      <c r="F277" s="12" t="s">
        <v>997</v>
      </c>
      <c r="G277" s="18">
        <v>0.35416666666666669</v>
      </c>
      <c r="H277" s="18">
        <v>0.40625</v>
      </c>
      <c r="I277" s="19">
        <v>449</v>
      </c>
      <c r="J277" s="15" t="s">
        <v>1066</v>
      </c>
      <c r="K277" s="12" t="str">
        <f t="shared" si="99"/>
        <v>n</v>
      </c>
      <c r="L277" s="12" t="str">
        <f t="shared" si="100"/>
        <v>y</v>
      </c>
      <c r="M277" s="12" t="str">
        <f t="shared" si="101"/>
        <v>n</v>
      </c>
      <c r="N277" s="12" t="str">
        <f t="shared" si="102"/>
        <v>n</v>
      </c>
      <c r="O277" s="12" t="str">
        <f t="shared" si="103"/>
        <v>n</v>
      </c>
      <c r="P277" s="12" t="str">
        <f t="shared" si="104"/>
        <v>n</v>
      </c>
      <c r="Q277" s="12" t="str">
        <f t="shared" si="105"/>
        <v>n</v>
      </c>
      <c r="R277" s="12" t="str">
        <f t="shared" si="106"/>
        <v>n</v>
      </c>
      <c r="S277" s="15">
        <v>30</v>
      </c>
      <c r="T277" s="16">
        <v>30</v>
      </c>
      <c r="U277" s="16" t="b">
        <f t="shared" si="8"/>
        <v>1</v>
      </c>
      <c r="V277" s="15" t="s">
        <v>1066</v>
      </c>
      <c r="W277" s="12" t="str">
        <f t="shared" si="107"/>
        <v>n</v>
      </c>
      <c r="X277" s="12" t="str">
        <f t="shared" si="108"/>
        <v>n</v>
      </c>
      <c r="Y277" s="12" t="str">
        <f t="shared" si="109"/>
        <v>n</v>
      </c>
      <c r="Z277" s="12" t="str">
        <f t="shared" si="110"/>
        <v>n</v>
      </c>
      <c r="AA277" s="12" t="str">
        <f t="shared" si="111"/>
        <v>n</v>
      </c>
      <c r="AB277" s="12" t="str">
        <f t="shared" si="112"/>
        <v>n</v>
      </c>
      <c r="AC277" s="12" t="str">
        <f t="shared" si="113"/>
        <v>n</v>
      </c>
      <c r="AD277" s="12" t="str">
        <f t="shared" si="114"/>
        <v>n</v>
      </c>
      <c r="AE277" s="15"/>
      <c r="AF277" s="16"/>
      <c r="AG277" s="16">
        <v>-1</v>
      </c>
      <c r="AH277" s="16" t="b">
        <f t="shared" si="17"/>
        <v>1</v>
      </c>
      <c r="AI277" s="15" t="s">
        <v>1084</v>
      </c>
      <c r="AJ277" s="12" t="str">
        <f t="shared" si="115"/>
        <v>n</v>
      </c>
      <c r="AK277" s="12" t="str">
        <f t="shared" si="116"/>
        <v>n</v>
      </c>
      <c r="AL277" s="12" t="str">
        <f t="shared" si="117"/>
        <v>y</v>
      </c>
      <c r="AM277" s="12" t="str">
        <f t="shared" si="118"/>
        <v>n</v>
      </c>
      <c r="AN277" s="12" t="str">
        <f t="shared" si="121"/>
        <v>n</v>
      </c>
      <c r="AO277" s="12" t="str">
        <f t="shared" si="122"/>
        <v>n</v>
      </c>
      <c r="AP277" s="12" t="str">
        <f t="shared" si="119"/>
        <v>n</v>
      </c>
      <c r="AQ277" s="12" t="str">
        <f t="shared" si="120"/>
        <v>y</v>
      </c>
      <c r="AR277" s="15">
        <v>0</v>
      </c>
      <c r="AS277" s="16">
        <v>0</v>
      </c>
      <c r="AT277" s="16" t="b">
        <f t="shared" si="24"/>
        <v>1</v>
      </c>
      <c r="AU277" s="12" t="s">
        <v>1085</v>
      </c>
    </row>
    <row r="278" spans="1:47" ht="15.75" customHeight="1" x14ac:dyDescent="0.3">
      <c r="A278" s="12" t="s">
        <v>905</v>
      </c>
      <c r="B278" s="12" t="s">
        <v>505</v>
      </c>
      <c r="C278" s="17">
        <v>44033</v>
      </c>
      <c r="D278" s="12">
        <v>2020</v>
      </c>
      <c r="E278" s="12" t="s">
        <v>19</v>
      </c>
      <c r="F278" s="12" t="s">
        <v>999</v>
      </c>
      <c r="G278" s="18">
        <v>0.35416666666666669</v>
      </c>
      <c r="H278" s="18">
        <v>0.40625</v>
      </c>
      <c r="I278" s="19">
        <v>440</v>
      </c>
      <c r="J278" s="15" t="s">
        <v>1066</v>
      </c>
      <c r="K278" s="12" t="str">
        <f t="shared" si="99"/>
        <v>n</v>
      </c>
      <c r="L278" s="12" t="str">
        <f t="shared" si="100"/>
        <v>y</v>
      </c>
      <c r="M278" s="12" t="str">
        <f t="shared" si="101"/>
        <v>n</v>
      </c>
      <c r="N278" s="12" t="str">
        <f t="shared" si="102"/>
        <v>n</v>
      </c>
      <c r="O278" s="12" t="str">
        <f t="shared" si="103"/>
        <v>n</v>
      </c>
      <c r="P278" s="12" t="str">
        <f t="shared" si="104"/>
        <v>n</v>
      </c>
      <c r="Q278" s="12" t="str">
        <f t="shared" si="105"/>
        <v>n</v>
      </c>
      <c r="R278" s="12" t="str">
        <f t="shared" si="106"/>
        <v>n</v>
      </c>
      <c r="S278" s="15">
        <v>15</v>
      </c>
      <c r="T278" s="16">
        <v>15</v>
      </c>
      <c r="U278" s="16" t="b">
        <f t="shared" si="8"/>
        <v>1</v>
      </c>
      <c r="V278" s="15" t="s">
        <v>1066</v>
      </c>
      <c r="W278" s="12" t="str">
        <f t="shared" si="107"/>
        <v>n</v>
      </c>
      <c r="X278" s="12" t="str">
        <f t="shared" si="108"/>
        <v>y</v>
      </c>
      <c r="Y278" s="12" t="str">
        <f t="shared" si="109"/>
        <v>n</v>
      </c>
      <c r="Z278" s="12" t="str">
        <f t="shared" si="110"/>
        <v>n</v>
      </c>
      <c r="AA278" s="12" t="str">
        <f t="shared" si="111"/>
        <v>n</v>
      </c>
      <c r="AB278" s="12" t="str">
        <f t="shared" si="112"/>
        <v>n</v>
      </c>
      <c r="AC278" s="12" t="str">
        <f t="shared" si="113"/>
        <v>n</v>
      </c>
      <c r="AD278" s="12" t="str">
        <f t="shared" si="114"/>
        <v>n</v>
      </c>
      <c r="AE278" s="15">
        <v>45</v>
      </c>
      <c r="AF278" s="16">
        <v>45</v>
      </c>
      <c r="AG278" s="16">
        <v>-1</v>
      </c>
      <c r="AH278" s="16" t="b">
        <f t="shared" si="17"/>
        <v>1</v>
      </c>
      <c r="AI278" s="15" t="s">
        <v>1067</v>
      </c>
      <c r="AJ278" s="12" t="str">
        <f t="shared" si="115"/>
        <v>n</v>
      </c>
      <c r="AK278" s="12" t="str">
        <f t="shared" si="116"/>
        <v>n</v>
      </c>
      <c r="AL278" s="12" t="str">
        <f t="shared" si="117"/>
        <v>y</v>
      </c>
      <c r="AM278" s="12" t="str">
        <f t="shared" si="118"/>
        <v>n</v>
      </c>
      <c r="AN278" s="12" t="str">
        <f t="shared" si="121"/>
        <v>n</v>
      </c>
      <c r="AO278" s="12" t="str">
        <f t="shared" si="122"/>
        <v>n</v>
      </c>
      <c r="AP278" s="12" t="str">
        <f t="shared" si="119"/>
        <v>n</v>
      </c>
      <c r="AQ278" s="12" t="str">
        <f t="shared" si="120"/>
        <v>n</v>
      </c>
      <c r="AR278" s="15">
        <v>0</v>
      </c>
      <c r="AS278" s="16">
        <v>0</v>
      </c>
      <c r="AT278" s="16" t="b">
        <f t="shared" si="24"/>
        <v>1</v>
      </c>
      <c r="AU278" s="12"/>
    </row>
    <row r="279" spans="1:47" ht="15.75" customHeight="1" x14ac:dyDescent="0.3">
      <c r="A279" s="12" t="s">
        <v>905</v>
      </c>
      <c r="B279" s="12" t="s">
        <v>505</v>
      </c>
      <c r="C279" s="17">
        <v>44033</v>
      </c>
      <c r="D279" s="12">
        <v>2020</v>
      </c>
      <c r="E279" s="12" t="s">
        <v>19</v>
      </c>
      <c r="F279" s="12" t="s">
        <v>1002</v>
      </c>
      <c r="G279" s="18">
        <v>0.35416666666666669</v>
      </c>
      <c r="H279" s="18">
        <v>0.40625</v>
      </c>
      <c r="I279" s="19">
        <v>441</v>
      </c>
      <c r="J279" s="15" t="s">
        <v>1066</v>
      </c>
      <c r="K279" s="12" t="str">
        <f t="shared" si="99"/>
        <v>n</v>
      </c>
      <c r="L279" s="12" t="str">
        <f t="shared" si="100"/>
        <v>y</v>
      </c>
      <c r="M279" s="12" t="str">
        <f t="shared" si="101"/>
        <v>n</v>
      </c>
      <c r="N279" s="12" t="str">
        <f t="shared" si="102"/>
        <v>n</v>
      </c>
      <c r="O279" s="12" t="str">
        <f t="shared" si="103"/>
        <v>n</v>
      </c>
      <c r="P279" s="12" t="str">
        <f t="shared" si="104"/>
        <v>n</v>
      </c>
      <c r="Q279" s="12" t="str">
        <f t="shared" si="105"/>
        <v>n</v>
      </c>
      <c r="R279" s="12" t="str">
        <f t="shared" si="106"/>
        <v>n</v>
      </c>
      <c r="S279" s="15">
        <v>75</v>
      </c>
      <c r="T279" s="16">
        <v>75</v>
      </c>
      <c r="U279" s="16" t="b">
        <f t="shared" si="8"/>
        <v>1</v>
      </c>
      <c r="V279" s="15" t="s">
        <v>1066</v>
      </c>
      <c r="W279" s="12" t="str">
        <f t="shared" si="107"/>
        <v>n</v>
      </c>
      <c r="X279" s="12" t="str">
        <f t="shared" si="108"/>
        <v>y</v>
      </c>
      <c r="Y279" s="12" t="str">
        <f t="shared" si="109"/>
        <v>n</v>
      </c>
      <c r="Z279" s="12" t="str">
        <f t="shared" si="110"/>
        <v>n</v>
      </c>
      <c r="AA279" s="12" t="str">
        <f t="shared" si="111"/>
        <v>n</v>
      </c>
      <c r="AB279" s="12" t="str">
        <f t="shared" si="112"/>
        <v>n</v>
      </c>
      <c r="AC279" s="12" t="str">
        <f t="shared" si="113"/>
        <v>n</v>
      </c>
      <c r="AD279" s="12" t="str">
        <f t="shared" si="114"/>
        <v>n</v>
      </c>
      <c r="AE279" s="15">
        <v>60</v>
      </c>
      <c r="AF279" s="16">
        <v>60</v>
      </c>
      <c r="AG279" s="16">
        <v>-1</v>
      </c>
      <c r="AH279" s="16" t="b">
        <f t="shared" si="17"/>
        <v>1</v>
      </c>
      <c r="AI279" s="15" t="s">
        <v>1075</v>
      </c>
      <c r="AJ279" s="12" t="str">
        <f t="shared" si="115"/>
        <v>n</v>
      </c>
      <c r="AK279" s="12" t="str">
        <f t="shared" si="116"/>
        <v>n</v>
      </c>
      <c r="AL279" s="12" t="str">
        <f t="shared" si="117"/>
        <v>y</v>
      </c>
      <c r="AM279" s="12" t="str">
        <f t="shared" si="118"/>
        <v>n</v>
      </c>
      <c r="AN279" s="12" t="str">
        <f t="shared" si="121"/>
        <v>n</v>
      </c>
      <c r="AO279" s="12" t="str">
        <f t="shared" si="122"/>
        <v>n</v>
      </c>
      <c r="AP279" s="12" t="str">
        <f t="shared" si="119"/>
        <v>n</v>
      </c>
      <c r="AQ279" s="12" t="str">
        <f t="shared" si="120"/>
        <v>n</v>
      </c>
      <c r="AR279" s="15">
        <v>0</v>
      </c>
      <c r="AS279" s="16">
        <v>0</v>
      </c>
      <c r="AT279" s="16" t="b">
        <f t="shared" si="24"/>
        <v>1</v>
      </c>
      <c r="AU279" s="12"/>
    </row>
    <row r="280" spans="1:47" ht="15.75" customHeight="1" x14ac:dyDescent="0.3">
      <c r="A280" s="12" t="s">
        <v>905</v>
      </c>
      <c r="B280" s="12" t="s">
        <v>505</v>
      </c>
      <c r="C280" s="17">
        <v>44033</v>
      </c>
      <c r="D280" s="12">
        <v>2020</v>
      </c>
      <c r="E280" s="12" t="s">
        <v>19</v>
      </c>
      <c r="F280" s="12" t="s">
        <v>1004</v>
      </c>
      <c r="G280" s="18">
        <v>0.35416666666666669</v>
      </c>
      <c r="H280" s="18">
        <v>0.40625</v>
      </c>
      <c r="I280" s="19">
        <v>442</v>
      </c>
      <c r="J280" s="15" t="s">
        <v>1066</v>
      </c>
      <c r="K280" s="12" t="str">
        <f t="shared" si="99"/>
        <v>n</v>
      </c>
      <c r="L280" s="12" t="str">
        <f t="shared" si="100"/>
        <v>y</v>
      </c>
      <c r="M280" s="12" t="str">
        <f t="shared" si="101"/>
        <v>n</v>
      </c>
      <c r="N280" s="12" t="str">
        <f t="shared" si="102"/>
        <v>n</v>
      </c>
      <c r="O280" s="12" t="str">
        <f t="shared" si="103"/>
        <v>n</v>
      </c>
      <c r="P280" s="12" t="str">
        <f t="shared" si="104"/>
        <v>n</v>
      </c>
      <c r="Q280" s="12" t="str">
        <f t="shared" si="105"/>
        <v>n</v>
      </c>
      <c r="R280" s="12" t="str">
        <f t="shared" si="106"/>
        <v>n</v>
      </c>
      <c r="S280" s="15">
        <v>25</v>
      </c>
      <c r="T280" s="16">
        <v>25</v>
      </c>
      <c r="U280" s="16" t="b">
        <f t="shared" si="8"/>
        <v>1</v>
      </c>
      <c r="V280" s="15" t="s">
        <v>1066</v>
      </c>
      <c r="W280" s="12" t="str">
        <f t="shared" si="107"/>
        <v>n</v>
      </c>
      <c r="X280" s="12" t="str">
        <f t="shared" si="108"/>
        <v>y</v>
      </c>
      <c r="Y280" s="12" t="str">
        <f t="shared" si="109"/>
        <v>n</v>
      </c>
      <c r="Z280" s="12" t="str">
        <f t="shared" si="110"/>
        <v>n</v>
      </c>
      <c r="AA280" s="12" t="str">
        <f t="shared" si="111"/>
        <v>n</v>
      </c>
      <c r="AB280" s="12" t="str">
        <f t="shared" si="112"/>
        <v>n</v>
      </c>
      <c r="AC280" s="12" t="str">
        <f t="shared" si="113"/>
        <v>n</v>
      </c>
      <c r="AD280" s="12" t="str">
        <f t="shared" si="114"/>
        <v>n</v>
      </c>
      <c r="AE280" s="15">
        <v>45</v>
      </c>
      <c r="AF280" s="16">
        <v>45</v>
      </c>
      <c r="AG280" s="16">
        <v>-1</v>
      </c>
      <c r="AH280" s="16" t="b">
        <f t="shared" si="17"/>
        <v>1</v>
      </c>
      <c r="AI280" s="15" t="s">
        <v>1067</v>
      </c>
      <c r="AJ280" s="12" t="str">
        <f t="shared" si="115"/>
        <v>n</v>
      </c>
      <c r="AK280" s="12" t="str">
        <f t="shared" si="116"/>
        <v>n</v>
      </c>
      <c r="AL280" s="12" t="str">
        <f t="shared" si="117"/>
        <v>y</v>
      </c>
      <c r="AM280" s="12" t="str">
        <f t="shared" si="118"/>
        <v>n</v>
      </c>
      <c r="AN280" s="12" t="str">
        <f t="shared" si="121"/>
        <v>n</v>
      </c>
      <c r="AO280" s="12" t="str">
        <f t="shared" si="122"/>
        <v>n</v>
      </c>
      <c r="AP280" s="12" t="str">
        <f t="shared" si="119"/>
        <v>n</v>
      </c>
      <c r="AQ280" s="12" t="str">
        <f t="shared" si="120"/>
        <v>n</v>
      </c>
      <c r="AR280" s="15">
        <v>0</v>
      </c>
      <c r="AS280" s="16">
        <v>0</v>
      </c>
      <c r="AT280" s="16" t="b">
        <f t="shared" si="24"/>
        <v>1</v>
      </c>
      <c r="AU280" s="12"/>
    </row>
    <row r="281" spans="1:47" ht="15.75" customHeight="1" x14ac:dyDescent="0.3">
      <c r="A281" s="12" t="s">
        <v>905</v>
      </c>
      <c r="B281" s="12" t="s">
        <v>505</v>
      </c>
      <c r="C281" s="17">
        <v>44033</v>
      </c>
      <c r="D281" s="12">
        <v>2020</v>
      </c>
      <c r="E281" s="12" t="s">
        <v>19</v>
      </c>
      <c r="F281" s="12" t="s">
        <v>1006</v>
      </c>
      <c r="G281" s="18">
        <v>0.35416666666666669</v>
      </c>
      <c r="H281" s="18">
        <v>0.40625</v>
      </c>
      <c r="I281" s="19">
        <v>443</v>
      </c>
      <c r="J281" s="15" t="s">
        <v>1066</v>
      </c>
      <c r="K281" s="12" t="str">
        <f t="shared" si="99"/>
        <v>n</v>
      </c>
      <c r="L281" s="12" t="str">
        <f t="shared" si="100"/>
        <v>n</v>
      </c>
      <c r="M281" s="12" t="str">
        <f t="shared" si="101"/>
        <v>n</v>
      </c>
      <c r="N281" s="12" t="str">
        <f t="shared" si="102"/>
        <v>n</v>
      </c>
      <c r="O281" s="12" t="str">
        <f t="shared" si="103"/>
        <v>n</v>
      </c>
      <c r="P281" s="12" t="str">
        <f t="shared" si="104"/>
        <v>n</v>
      </c>
      <c r="Q281" s="12" t="str">
        <f t="shared" si="105"/>
        <v>n</v>
      </c>
      <c r="R281" s="12" t="str">
        <f t="shared" si="106"/>
        <v>n</v>
      </c>
      <c r="S281" s="15">
        <v>0</v>
      </c>
      <c r="T281" s="16">
        <v>0</v>
      </c>
      <c r="U281" s="16" t="b">
        <f t="shared" si="8"/>
        <v>1</v>
      </c>
      <c r="V281" s="15" t="s">
        <v>1066</v>
      </c>
      <c r="W281" s="12" t="str">
        <f t="shared" si="107"/>
        <v>n</v>
      </c>
      <c r="X281" s="12" t="str">
        <f t="shared" si="108"/>
        <v>n</v>
      </c>
      <c r="Y281" s="12" t="str">
        <f t="shared" si="109"/>
        <v>n</v>
      </c>
      <c r="Z281" s="12" t="str">
        <f t="shared" si="110"/>
        <v>n</v>
      </c>
      <c r="AA281" s="12" t="str">
        <f t="shared" si="111"/>
        <v>n</v>
      </c>
      <c r="AB281" s="12" t="str">
        <f t="shared" si="112"/>
        <v>n</v>
      </c>
      <c r="AC281" s="12" t="str">
        <f t="shared" si="113"/>
        <v>n</v>
      </c>
      <c r="AD281" s="12" t="str">
        <f t="shared" si="114"/>
        <v>n</v>
      </c>
      <c r="AE281" s="15">
        <v>0</v>
      </c>
      <c r="AF281" s="16">
        <v>0</v>
      </c>
      <c r="AG281" s="16">
        <v>-1</v>
      </c>
      <c r="AH281" s="16" t="b">
        <f t="shared" si="17"/>
        <v>1</v>
      </c>
      <c r="AI281" s="15" t="s">
        <v>1075</v>
      </c>
      <c r="AJ281" s="12" t="str">
        <f t="shared" si="115"/>
        <v>n</v>
      </c>
      <c r="AK281" s="12" t="str">
        <f t="shared" si="116"/>
        <v>n</v>
      </c>
      <c r="AL281" s="12" t="str">
        <f t="shared" si="117"/>
        <v>y</v>
      </c>
      <c r="AM281" s="12" t="str">
        <f t="shared" si="118"/>
        <v>n</v>
      </c>
      <c r="AN281" s="12" t="str">
        <f t="shared" si="121"/>
        <v>n</v>
      </c>
      <c r="AO281" s="12" t="str">
        <f t="shared" si="122"/>
        <v>n</v>
      </c>
      <c r="AP281" s="12" t="str">
        <f t="shared" si="119"/>
        <v>n</v>
      </c>
      <c r="AQ281" s="12" t="str">
        <f t="shared" si="120"/>
        <v>n</v>
      </c>
      <c r="AR281" s="15">
        <v>0</v>
      </c>
      <c r="AS281" s="16">
        <v>0</v>
      </c>
      <c r="AT281" s="16" t="b">
        <f t="shared" si="24"/>
        <v>1</v>
      </c>
      <c r="AU281" s="12"/>
    </row>
    <row r="282" spans="1:47" ht="15.75" customHeight="1" x14ac:dyDescent="0.3">
      <c r="A282" s="12" t="s">
        <v>905</v>
      </c>
      <c r="B282" s="12" t="s">
        <v>505</v>
      </c>
      <c r="C282" s="17">
        <v>44033</v>
      </c>
      <c r="D282" s="12">
        <v>2020</v>
      </c>
      <c r="E282" s="12" t="s">
        <v>19</v>
      </c>
      <c r="F282" s="12" t="s">
        <v>1008</v>
      </c>
      <c r="G282" s="18">
        <v>0.35416666666666669</v>
      </c>
      <c r="H282" s="18">
        <v>0.40625</v>
      </c>
      <c r="I282" s="19">
        <v>444</v>
      </c>
      <c r="J282" s="15" t="s">
        <v>1066</v>
      </c>
      <c r="K282" s="12" t="str">
        <f t="shared" si="99"/>
        <v>n</v>
      </c>
      <c r="L282" s="12" t="str">
        <f t="shared" si="100"/>
        <v>y</v>
      </c>
      <c r="M282" s="12" t="str">
        <f t="shared" si="101"/>
        <v>n</v>
      </c>
      <c r="N282" s="12" t="str">
        <f t="shared" si="102"/>
        <v>n</v>
      </c>
      <c r="O282" s="12" t="str">
        <f t="shared" si="103"/>
        <v>n</v>
      </c>
      <c r="P282" s="12" t="str">
        <f t="shared" si="104"/>
        <v>n</v>
      </c>
      <c r="Q282" s="12" t="str">
        <f t="shared" si="105"/>
        <v>n</v>
      </c>
      <c r="R282" s="12" t="str">
        <f t="shared" si="106"/>
        <v>n</v>
      </c>
      <c r="S282" s="15">
        <v>20</v>
      </c>
      <c r="T282" s="16">
        <v>20</v>
      </c>
      <c r="U282" s="16" t="b">
        <f t="shared" si="8"/>
        <v>1</v>
      </c>
      <c r="V282" s="15" t="s">
        <v>1066</v>
      </c>
      <c r="W282" s="12" t="str">
        <f t="shared" si="107"/>
        <v>n</v>
      </c>
      <c r="X282" s="12" t="str">
        <f t="shared" si="108"/>
        <v>y</v>
      </c>
      <c r="Y282" s="12" t="str">
        <f t="shared" si="109"/>
        <v>n</v>
      </c>
      <c r="Z282" s="12" t="str">
        <f t="shared" si="110"/>
        <v>n</v>
      </c>
      <c r="AA282" s="12" t="str">
        <f t="shared" si="111"/>
        <v>n</v>
      </c>
      <c r="AB282" s="12" t="str">
        <f t="shared" si="112"/>
        <v>n</v>
      </c>
      <c r="AC282" s="12" t="str">
        <f t="shared" si="113"/>
        <v>n</v>
      </c>
      <c r="AD282" s="12" t="str">
        <f t="shared" si="114"/>
        <v>n</v>
      </c>
      <c r="AE282" s="15">
        <v>70</v>
      </c>
      <c r="AF282" s="16">
        <v>70</v>
      </c>
      <c r="AG282" s="16">
        <v>-1</v>
      </c>
      <c r="AH282" s="16" t="b">
        <f t="shared" si="17"/>
        <v>1</v>
      </c>
      <c r="AI282" s="15" t="s">
        <v>1084</v>
      </c>
      <c r="AJ282" s="12" t="str">
        <f t="shared" si="115"/>
        <v>n</v>
      </c>
      <c r="AK282" s="12" t="str">
        <f t="shared" si="116"/>
        <v>n</v>
      </c>
      <c r="AL282" s="12" t="str">
        <f t="shared" si="117"/>
        <v>y</v>
      </c>
      <c r="AM282" s="12" t="str">
        <f t="shared" si="118"/>
        <v>n</v>
      </c>
      <c r="AN282" s="12" t="str">
        <f t="shared" si="121"/>
        <v>n</v>
      </c>
      <c r="AO282" s="12" t="str">
        <f t="shared" si="122"/>
        <v>n</v>
      </c>
      <c r="AP282" s="12" t="str">
        <f t="shared" si="119"/>
        <v>n</v>
      </c>
      <c r="AQ282" s="12" t="str">
        <f t="shared" si="120"/>
        <v>y</v>
      </c>
      <c r="AR282" s="15">
        <v>0</v>
      </c>
      <c r="AS282" s="16">
        <v>0</v>
      </c>
      <c r="AT282" s="16" t="b">
        <f t="shared" si="24"/>
        <v>1</v>
      </c>
      <c r="AU282" s="12"/>
    </row>
    <row r="283" spans="1:47" ht="15.75" customHeight="1" x14ac:dyDescent="0.3">
      <c r="A283" s="12" t="s">
        <v>905</v>
      </c>
      <c r="B283" s="12" t="s">
        <v>505</v>
      </c>
      <c r="C283" s="17">
        <v>44033</v>
      </c>
      <c r="D283" s="12">
        <v>2020</v>
      </c>
      <c r="E283" s="12" t="s">
        <v>19</v>
      </c>
      <c r="F283" s="12" t="s">
        <v>1010</v>
      </c>
      <c r="G283" s="18">
        <v>0.35416666666666669</v>
      </c>
      <c r="H283" s="18">
        <v>0.40625</v>
      </c>
      <c r="I283" s="19">
        <v>445</v>
      </c>
      <c r="J283" s="15" t="s">
        <v>1075</v>
      </c>
      <c r="K283" s="12" t="str">
        <f t="shared" si="99"/>
        <v>n</v>
      </c>
      <c r="L283" s="12" t="str">
        <f t="shared" si="100"/>
        <v>n</v>
      </c>
      <c r="M283" s="12" t="str">
        <f t="shared" si="101"/>
        <v>y</v>
      </c>
      <c r="N283" s="12" t="str">
        <f t="shared" si="102"/>
        <v>n</v>
      </c>
      <c r="O283" s="12" t="str">
        <f t="shared" si="103"/>
        <v>n</v>
      </c>
      <c r="P283" s="12" t="str">
        <f t="shared" si="104"/>
        <v>n</v>
      </c>
      <c r="Q283" s="12" t="str">
        <f t="shared" si="105"/>
        <v>n</v>
      </c>
      <c r="R283" s="12" t="str">
        <f t="shared" si="106"/>
        <v>n</v>
      </c>
      <c r="S283" s="15">
        <v>30</v>
      </c>
      <c r="T283" s="16">
        <v>30</v>
      </c>
      <c r="U283" s="16" t="b">
        <f t="shared" si="8"/>
        <v>1</v>
      </c>
      <c r="V283" s="15" t="s">
        <v>1075</v>
      </c>
      <c r="W283" s="12" t="str">
        <f t="shared" si="107"/>
        <v>n</v>
      </c>
      <c r="X283" s="12" t="str">
        <f t="shared" si="108"/>
        <v>n</v>
      </c>
      <c r="Y283" s="12" t="str">
        <f t="shared" si="109"/>
        <v>y</v>
      </c>
      <c r="Z283" s="12" t="str">
        <f t="shared" si="110"/>
        <v>n</v>
      </c>
      <c r="AA283" s="12" t="str">
        <f t="shared" si="111"/>
        <v>n</v>
      </c>
      <c r="AB283" s="12" t="str">
        <f t="shared" si="112"/>
        <v>n</v>
      </c>
      <c r="AC283" s="12" t="str">
        <f t="shared" si="113"/>
        <v>n</v>
      </c>
      <c r="AD283" s="12" t="str">
        <f t="shared" si="114"/>
        <v>n</v>
      </c>
      <c r="AE283" s="15">
        <v>60</v>
      </c>
      <c r="AF283" s="16">
        <v>60</v>
      </c>
      <c r="AG283" s="16">
        <v>-1</v>
      </c>
      <c r="AH283" s="16" t="b">
        <f t="shared" si="17"/>
        <v>1</v>
      </c>
      <c r="AI283" s="15" t="s">
        <v>1075</v>
      </c>
      <c r="AJ283" s="12" t="str">
        <f t="shared" si="115"/>
        <v>n</v>
      </c>
      <c r="AK283" s="12" t="str">
        <f t="shared" si="116"/>
        <v>n</v>
      </c>
      <c r="AL283" s="12" t="str">
        <f t="shared" si="117"/>
        <v>y</v>
      </c>
      <c r="AM283" s="12" t="str">
        <f t="shared" si="118"/>
        <v>n</v>
      </c>
      <c r="AN283" s="12" t="str">
        <f t="shared" si="121"/>
        <v>n</v>
      </c>
      <c r="AO283" s="12" t="str">
        <f t="shared" si="122"/>
        <v>n</v>
      </c>
      <c r="AP283" s="12" t="str">
        <f t="shared" si="119"/>
        <v>n</v>
      </c>
      <c r="AQ283" s="12" t="str">
        <f t="shared" si="120"/>
        <v>n</v>
      </c>
      <c r="AR283" s="15">
        <v>0</v>
      </c>
      <c r="AS283" s="16">
        <v>0</v>
      </c>
      <c r="AT283" s="16" t="b">
        <f t="shared" si="24"/>
        <v>1</v>
      </c>
      <c r="AU283" s="12"/>
    </row>
    <row r="284" spans="1:47" ht="15.75" customHeight="1" x14ac:dyDescent="0.3">
      <c r="A284" s="12" t="s">
        <v>905</v>
      </c>
      <c r="B284" s="12" t="s">
        <v>505</v>
      </c>
      <c r="C284" s="17">
        <v>44033</v>
      </c>
      <c r="D284" s="12">
        <v>2020</v>
      </c>
      <c r="E284" s="12" t="s">
        <v>19</v>
      </c>
      <c r="F284" s="12" t="s">
        <v>1012</v>
      </c>
      <c r="G284" s="18">
        <v>0.35416666666666669</v>
      </c>
      <c r="H284" s="18">
        <v>0.40625</v>
      </c>
      <c r="I284" s="19">
        <v>446</v>
      </c>
      <c r="J284" s="15" t="s">
        <v>1066</v>
      </c>
      <c r="K284" s="12" t="str">
        <f t="shared" si="99"/>
        <v>n</v>
      </c>
      <c r="L284" s="12" t="str">
        <f t="shared" si="100"/>
        <v>y</v>
      </c>
      <c r="M284" s="12" t="str">
        <f t="shared" si="101"/>
        <v>n</v>
      </c>
      <c r="N284" s="12" t="str">
        <f t="shared" si="102"/>
        <v>n</v>
      </c>
      <c r="O284" s="12" t="str">
        <f t="shared" si="103"/>
        <v>n</v>
      </c>
      <c r="P284" s="12" t="str">
        <f t="shared" si="104"/>
        <v>n</v>
      </c>
      <c r="Q284" s="12" t="str">
        <f t="shared" si="105"/>
        <v>n</v>
      </c>
      <c r="R284" s="12" t="str">
        <f t="shared" si="106"/>
        <v>n</v>
      </c>
      <c r="S284" s="15">
        <v>35</v>
      </c>
      <c r="T284" s="16">
        <v>35</v>
      </c>
      <c r="U284" s="16" t="b">
        <f t="shared" si="8"/>
        <v>1</v>
      </c>
      <c r="V284" s="15" t="s">
        <v>1066</v>
      </c>
      <c r="W284" s="12" t="str">
        <f t="shared" si="107"/>
        <v>n</v>
      </c>
      <c r="X284" s="12" t="str">
        <f t="shared" si="108"/>
        <v>y</v>
      </c>
      <c r="Y284" s="12" t="str">
        <f t="shared" si="109"/>
        <v>n</v>
      </c>
      <c r="Z284" s="12" t="str">
        <f t="shared" si="110"/>
        <v>n</v>
      </c>
      <c r="AA284" s="12" t="str">
        <f t="shared" si="111"/>
        <v>n</v>
      </c>
      <c r="AB284" s="12" t="str">
        <f t="shared" si="112"/>
        <v>n</v>
      </c>
      <c r="AC284" s="12" t="str">
        <f t="shared" si="113"/>
        <v>n</v>
      </c>
      <c r="AD284" s="12" t="str">
        <f t="shared" si="114"/>
        <v>n</v>
      </c>
      <c r="AE284" s="15">
        <v>75</v>
      </c>
      <c r="AF284" s="16">
        <v>75</v>
      </c>
      <c r="AG284" s="16">
        <v>-1</v>
      </c>
      <c r="AH284" s="16" t="b">
        <f t="shared" si="17"/>
        <v>1</v>
      </c>
      <c r="AI284" s="15" t="s">
        <v>1086</v>
      </c>
      <c r="AJ284" s="12" t="str">
        <f t="shared" si="115"/>
        <v>n</v>
      </c>
      <c r="AK284" s="12" t="str">
        <f t="shared" si="116"/>
        <v>n</v>
      </c>
      <c r="AL284" s="12" t="str">
        <f t="shared" si="117"/>
        <v>y</v>
      </c>
      <c r="AM284" s="12" t="str">
        <f t="shared" si="118"/>
        <v>n</v>
      </c>
      <c r="AN284" s="12" t="str">
        <f t="shared" si="121"/>
        <v>n</v>
      </c>
      <c r="AO284" s="12" t="str">
        <f t="shared" si="122"/>
        <v>n</v>
      </c>
      <c r="AP284" s="12" t="str">
        <f t="shared" si="119"/>
        <v>n</v>
      </c>
      <c r="AQ284" s="12" t="str">
        <f t="shared" si="120"/>
        <v>y</v>
      </c>
      <c r="AR284" s="15">
        <v>0</v>
      </c>
      <c r="AS284" s="16">
        <v>0</v>
      </c>
      <c r="AT284" s="16" t="b">
        <f t="shared" si="24"/>
        <v>1</v>
      </c>
      <c r="AU284" s="12"/>
    </row>
    <row r="285" spans="1:47" ht="15.75" customHeight="1" x14ac:dyDescent="0.3">
      <c r="A285" s="12" t="s">
        <v>905</v>
      </c>
      <c r="B285" s="12" t="s">
        <v>505</v>
      </c>
      <c r="C285" s="17">
        <v>44033</v>
      </c>
      <c r="D285" s="12">
        <v>2020</v>
      </c>
      <c r="E285" s="12" t="s">
        <v>19</v>
      </c>
      <c r="F285" s="12" t="s">
        <v>1014</v>
      </c>
      <c r="G285" s="18">
        <v>0.35416666666666669</v>
      </c>
      <c r="H285" s="18">
        <v>0.40625</v>
      </c>
      <c r="I285" s="19">
        <v>439</v>
      </c>
      <c r="J285" s="15" t="s">
        <v>1066</v>
      </c>
      <c r="K285" s="12" t="str">
        <f t="shared" si="99"/>
        <v>n</v>
      </c>
      <c r="L285" s="12" t="str">
        <f t="shared" si="100"/>
        <v>y</v>
      </c>
      <c r="M285" s="12" t="str">
        <f t="shared" si="101"/>
        <v>n</v>
      </c>
      <c r="N285" s="12" t="str">
        <f t="shared" si="102"/>
        <v>n</v>
      </c>
      <c r="O285" s="12" t="str">
        <f t="shared" si="103"/>
        <v>n</v>
      </c>
      <c r="P285" s="12" t="str">
        <f t="shared" si="104"/>
        <v>n</v>
      </c>
      <c r="Q285" s="12" t="str">
        <f t="shared" si="105"/>
        <v>n</v>
      </c>
      <c r="R285" s="12" t="str">
        <f t="shared" si="106"/>
        <v>n</v>
      </c>
      <c r="S285" s="15">
        <v>50</v>
      </c>
      <c r="T285" s="16">
        <v>50</v>
      </c>
      <c r="U285" s="16" t="b">
        <f t="shared" si="8"/>
        <v>1</v>
      </c>
      <c r="V285" s="15" t="s">
        <v>1066</v>
      </c>
      <c r="W285" s="12" t="str">
        <f t="shared" si="107"/>
        <v>n</v>
      </c>
      <c r="X285" s="12" t="str">
        <f t="shared" si="108"/>
        <v>y</v>
      </c>
      <c r="Y285" s="12" t="str">
        <f t="shared" si="109"/>
        <v>n</v>
      </c>
      <c r="Z285" s="12" t="str">
        <f t="shared" si="110"/>
        <v>n</v>
      </c>
      <c r="AA285" s="12" t="str">
        <f t="shared" si="111"/>
        <v>n</v>
      </c>
      <c r="AB285" s="12" t="str">
        <f t="shared" si="112"/>
        <v>n</v>
      </c>
      <c r="AC285" s="12" t="str">
        <f t="shared" si="113"/>
        <v>n</v>
      </c>
      <c r="AD285" s="12" t="str">
        <f t="shared" si="114"/>
        <v>n</v>
      </c>
      <c r="AE285" s="15">
        <v>70</v>
      </c>
      <c r="AF285" s="16">
        <v>70</v>
      </c>
      <c r="AG285" s="16">
        <v>-1</v>
      </c>
      <c r="AH285" s="16" t="b">
        <f t="shared" si="17"/>
        <v>1</v>
      </c>
      <c r="AI285" s="15" t="s">
        <v>1075</v>
      </c>
      <c r="AJ285" s="12" t="str">
        <f t="shared" si="115"/>
        <v>n</v>
      </c>
      <c r="AK285" s="12" t="str">
        <f t="shared" si="116"/>
        <v>n</v>
      </c>
      <c r="AL285" s="12" t="str">
        <f t="shared" si="117"/>
        <v>y</v>
      </c>
      <c r="AM285" s="12" t="str">
        <f t="shared" si="118"/>
        <v>n</v>
      </c>
      <c r="AN285" s="12" t="str">
        <f t="shared" si="121"/>
        <v>n</v>
      </c>
      <c r="AO285" s="12" t="str">
        <f t="shared" si="122"/>
        <v>n</v>
      </c>
      <c r="AP285" s="12" t="str">
        <f t="shared" si="119"/>
        <v>n</v>
      </c>
      <c r="AQ285" s="12" t="str">
        <f t="shared" si="120"/>
        <v>n</v>
      </c>
      <c r="AR285" s="15">
        <v>0</v>
      </c>
      <c r="AS285" s="16">
        <v>0</v>
      </c>
      <c r="AT285" s="16" t="b">
        <f t="shared" si="24"/>
        <v>1</v>
      </c>
      <c r="AU285" s="12"/>
    </row>
    <row r="286" spans="1:47" ht="15.75" customHeight="1" x14ac:dyDescent="0.3">
      <c r="A286" s="12" t="s">
        <v>905</v>
      </c>
      <c r="B286" s="12" t="s">
        <v>505</v>
      </c>
      <c r="C286" s="17">
        <v>44033</v>
      </c>
      <c r="D286" s="12">
        <v>2020</v>
      </c>
      <c r="E286" s="12" t="s">
        <v>19</v>
      </c>
      <c r="F286" s="12" t="s">
        <v>1016</v>
      </c>
      <c r="G286" s="18">
        <v>0.35416666666666669</v>
      </c>
      <c r="H286" s="18">
        <v>0.40625</v>
      </c>
      <c r="I286" s="19">
        <v>438</v>
      </c>
      <c r="J286" s="15" t="s">
        <v>1066</v>
      </c>
      <c r="K286" s="12" t="str">
        <f t="shared" si="99"/>
        <v>n</v>
      </c>
      <c r="L286" s="12" t="str">
        <f t="shared" si="100"/>
        <v>y</v>
      </c>
      <c r="M286" s="12" t="str">
        <f t="shared" si="101"/>
        <v>n</v>
      </c>
      <c r="N286" s="12" t="str">
        <f t="shared" si="102"/>
        <v>n</v>
      </c>
      <c r="O286" s="12" t="str">
        <f t="shared" si="103"/>
        <v>n</v>
      </c>
      <c r="P286" s="12" t="str">
        <f t="shared" si="104"/>
        <v>n</v>
      </c>
      <c r="Q286" s="12" t="str">
        <f t="shared" si="105"/>
        <v>n</v>
      </c>
      <c r="R286" s="12" t="str">
        <f t="shared" si="106"/>
        <v>n</v>
      </c>
      <c r="S286" s="15">
        <v>20</v>
      </c>
      <c r="T286" s="16">
        <v>20</v>
      </c>
      <c r="U286" s="16" t="b">
        <f t="shared" si="8"/>
        <v>1</v>
      </c>
      <c r="V286" s="15" t="s">
        <v>1066</v>
      </c>
      <c r="W286" s="12" t="str">
        <f t="shared" si="107"/>
        <v>n</v>
      </c>
      <c r="X286" s="12" t="str">
        <f t="shared" si="108"/>
        <v>y</v>
      </c>
      <c r="Y286" s="12" t="str">
        <f t="shared" si="109"/>
        <v>n</v>
      </c>
      <c r="Z286" s="12" t="str">
        <f t="shared" si="110"/>
        <v>n</v>
      </c>
      <c r="AA286" s="12" t="str">
        <f t="shared" si="111"/>
        <v>n</v>
      </c>
      <c r="AB286" s="12" t="str">
        <f t="shared" si="112"/>
        <v>n</v>
      </c>
      <c r="AC286" s="12" t="str">
        <f t="shared" si="113"/>
        <v>n</v>
      </c>
      <c r="AD286" s="12" t="str">
        <f t="shared" si="114"/>
        <v>n</v>
      </c>
      <c r="AE286" s="15">
        <v>25</v>
      </c>
      <c r="AF286" s="16">
        <v>25</v>
      </c>
      <c r="AG286" s="16">
        <v>-1</v>
      </c>
      <c r="AH286" s="16" t="b">
        <f t="shared" si="17"/>
        <v>1</v>
      </c>
      <c r="AI286" s="15" t="s">
        <v>1067</v>
      </c>
      <c r="AJ286" s="12" t="str">
        <f t="shared" si="115"/>
        <v>n</v>
      </c>
      <c r="AK286" s="12" t="str">
        <f t="shared" si="116"/>
        <v>n</v>
      </c>
      <c r="AL286" s="12" t="str">
        <f t="shared" si="117"/>
        <v>y</v>
      </c>
      <c r="AM286" s="12" t="str">
        <f t="shared" si="118"/>
        <v>n</v>
      </c>
      <c r="AN286" s="12" t="str">
        <f t="shared" si="121"/>
        <v>n</v>
      </c>
      <c r="AO286" s="12" t="str">
        <f t="shared" si="122"/>
        <v>n</v>
      </c>
      <c r="AP286" s="12" t="str">
        <f t="shared" si="119"/>
        <v>n</v>
      </c>
      <c r="AQ286" s="12" t="str">
        <f t="shared" si="120"/>
        <v>n</v>
      </c>
      <c r="AR286" s="15">
        <v>0</v>
      </c>
      <c r="AS286" s="16">
        <v>0</v>
      </c>
      <c r="AT286" s="16" t="b">
        <f t="shared" si="24"/>
        <v>1</v>
      </c>
      <c r="AU286" s="12"/>
    </row>
    <row r="287" spans="1:47" ht="15.75" customHeight="1" x14ac:dyDescent="0.3">
      <c r="A287" s="12" t="s">
        <v>905</v>
      </c>
      <c r="B287" s="12" t="s">
        <v>505</v>
      </c>
      <c r="C287" s="17">
        <v>44033</v>
      </c>
      <c r="D287" s="12">
        <v>2020</v>
      </c>
      <c r="E287" s="12" t="s">
        <v>19</v>
      </c>
      <c r="F287" s="12" t="s">
        <v>1018</v>
      </c>
      <c r="G287" s="18">
        <v>0.35416666666666669</v>
      </c>
      <c r="H287" s="18">
        <v>0.40625</v>
      </c>
      <c r="I287" s="19">
        <v>437</v>
      </c>
      <c r="J287" s="15" t="s">
        <v>1066</v>
      </c>
      <c r="K287" s="12" t="str">
        <f t="shared" si="99"/>
        <v>n</v>
      </c>
      <c r="L287" s="12" t="str">
        <f t="shared" si="100"/>
        <v>y</v>
      </c>
      <c r="M287" s="12" t="str">
        <f t="shared" si="101"/>
        <v>n</v>
      </c>
      <c r="N287" s="12" t="str">
        <f t="shared" si="102"/>
        <v>n</v>
      </c>
      <c r="O287" s="12" t="str">
        <f t="shared" si="103"/>
        <v>n</v>
      </c>
      <c r="P287" s="12" t="str">
        <f t="shared" si="104"/>
        <v>n</v>
      </c>
      <c r="Q287" s="12" t="str">
        <f t="shared" si="105"/>
        <v>n</v>
      </c>
      <c r="R287" s="12" t="str">
        <f t="shared" si="106"/>
        <v>n</v>
      </c>
      <c r="S287" s="15">
        <v>75</v>
      </c>
      <c r="T287" s="16">
        <v>75</v>
      </c>
      <c r="U287" s="16" t="b">
        <f t="shared" si="8"/>
        <v>1</v>
      </c>
      <c r="V287" s="15" t="s">
        <v>1066</v>
      </c>
      <c r="W287" s="12" t="str">
        <f t="shared" si="107"/>
        <v>n</v>
      </c>
      <c r="X287" s="12" t="str">
        <f t="shared" si="108"/>
        <v>n</v>
      </c>
      <c r="Y287" s="12" t="str">
        <f t="shared" si="109"/>
        <v>n</v>
      </c>
      <c r="Z287" s="12" t="str">
        <f t="shared" si="110"/>
        <v>n</v>
      </c>
      <c r="AA287" s="12" t="str">
        <f t="shared" si="111"/>
        <v>n</v>
      </c>
      <c r="AB287" s="12" t="str">
        <f t="shared" si="112"/>
        <v>n</v>
      </c>
      <c r="AC287" s="12" t="str">
        <f t="shared" si="113"/>
        <v>n</v>
      </c>
      <c r="AD287" s="12" t="str">
        <f t="shared" si="114"/>
        <v>n</v>
      </c>
      <c r="AE287" s="15">
        <v>0</v>
      </c>
      <c r="AF287" s="16">
        <v>0</v>
      </c>
      <c r="AG287" s="16">
        <v>-1</v>
      </c>
      <c r="AH287" s="16" t="b">
        <f t="shared" si="17"/>
        <v>1</v>
      </c>
      <c r="AI287" s="15" t="s">
        <v>1067</v>
      </c>
      <c r="AJ287" s="12" t="str">
        <f t="shared" si="115"/>
        <v>n</v>
      </c>
      <c r="AK287" s="12" t="str">
        <f t="shared" si="116"/>
        <v>n</v>
      </c>
      <c r="AL287" s="12" t="str">
        <f t="shared" si="117"/>
        <v>y</v>
      </c>
      <c r="AM287" s="12" t="str">
        <f t="shared" si="118"/>
        <v>n</v>
      </c>
      <c r="AN287" s="12" t="str">
        <f t="shared" si="121"/>
        <v>n</v>
      </c>
      <c r="AO287" s="12" t="str">
        <f t="shared" si="122"/>
        <v>n</v>
      </c>
      <c r="AP287" s="12" t="str">
        <f t="shared" si="119"/>
        <v>n</v>
      </c>
      <c r="AQ287" s="12" t="str">
        <f t="shared" si="120"/>
        <v>n</v>
      </c>
      <c r="AR287" s="15">
        <v>0</v>
      </c>
      <c r="AS287" s="16">
        <v>0</v>
      </c>
      <c r="AT287" s="16" t="b">
        <f t="shared" si="24"/>
        <v>1</v>
      </c>
      <c r="AU287" s="12"/>
    </row>
    <row r="288" spans="1:47" ht="15.75" customHeight="1" x14ac:dyDescent="0.3">
      <c r="A288" s="12" t="s">
        <v>905</v>
      </c>
      <c r="B288" s="12" t="s">
        <v>505</v>
      </c>
      <c r="C288" s="17">
        <v>44033</v>
      </c>
      <c r="D288" s="12">
        <v>2020</v>
      </c>
      <c r="E288" s="12" t="s">
        <v>19</v>
      </c>
      <c r="F288" s="12" t="s">
        <v>1020</v>
      </c>
      <c r="G288" s="18">
        <v>0.35416666666666669</v>
      </c>
      <c r="H288" s="18">
        <v>0.40625</v>
      </c>
      <c r="I288" s="19">
        <v>436</v>
      </c>
      <c r="J288" s="15" t="s">
        <v>1066</v>
      </c>
      <c r="K288" s="12" t="str">
        <f t="shared" si="99"/>
        <v>n</v>
      </c>
      <c r="L288" s="12" t="str">
        <f t="shared" si="100"/>
        <v>n</v>
      </c>
      <c r="M288" s="12" t="str">
        <f t="shared" si="101"/>
        <v>n</v>
      </c>
      <c r="N288" s="12" t="str">
        <f t="shared" si="102"/>
        <v>n</v>
      </c>
      <c r="O288" s="12" t="str">
        <f t="shared" si="103"/>
        <v>n</v>
      </c>
      <c r="P288" s="12" t="str">
        <f t="shared" si="104"/>
        <v>n</v>
      </c>
      <c r="Q288" s="12" t="str">
        <f t="shared" si="105"/>
        <v>n</v>
      </c>
      <c r="R288" s="12" t="str">
        <f t="shared" si="106"/>
        <v>n</v>
      </c>
      <c r="S288" s="15">
        <v>0</v>
      </c>
      <c r="T288" s="16">
        <v>0</v>
      </c>
      <c r="U288" s="16" t="b">
        <f t="shared" si="8"/>
        <v>1</v>
      </c>
      <c r="V288" s="15" t="s">
        <v>1066</v>
      </c>
      <c r="W288" s="12" t="str">
        <f t="shared" si="107"/>
        <v>n</v>
      </c>
      <c r="X288" s="12" t="str">
        <f t="shared" si="108"/>
        <v>y</v>
      </c>
      <c r="Y288" s="12" t="str">
        <f t="shared" si="109"/>
        <v>n</v>
      </c>
      <c r="Z288" s="12" t="str">
        <f t="shared" si="110"/>
        <v>n</v>
      </c>
      <c r="AA288" s="12" t="str">
        <f t="shared" si="111"/>
        <v>n</v>
      </c>
      <c r="AB288" s="12" t="str">
        <f t="shared" si="112"/>
        <v>n</v>
      </c>
      <c r="AC288" s="12" t="str">
        <f t="shared" si="113"/>
        <v>n</v>
      </c>
      <c r="AD288" s="12" t="str">
        <f t="shared" si="114"/>
        <v>n</v>
      </c>
      <c r="AE288" s="15">
        <v>20</v>
      </c>
      <c r="AF288" s="16">
        <v>20</v>
      </c>
      <c r="AG288" s="16">
        <v>-1</v>
      </c>
      <c r="AH288" s="16" t="b">
        <f t="shared" si="17"/>
        <v>1</v>
      </c>
      <c r="AI288" s="15" t="s">
        <v>1067</v>
      </c>
      <c r="AJ288" s="12" t="str">
        <f t="shared" si="115"/>
        <v>n</v>
      </c>
      <c r="AK288" s="12" t="str">
        <f t="shared" si="116"/>
        <v>n</v>
      </c>
      <c r="AL288" s="12" t="str">
        <f t="shared" si="117"/>
        <v>y</v>
      </c>
      <c r="AM288" s="12" t="str">
        <f t="shared" si="118"/>
        <v>n</v>
      </c>
      <c r="AN288" s="12" t="str">
        <f t="shared" si="121"/>
        <v>n</v>
      </c>
      <c r="AO288" s="12" t="str">
        <f t="shared" si="122"/>
        <v>n</v>
      </c>
      <c r="AP288" s="12" t="str">
        <f t="shared" si="119"/>
        <v>n</v>
      </c>
      <c r="AQ288" s="12" t="str">
        <f t="shared" si="120"/>
        <v>n</v>
      </c>
      <c r="AR288" s="15">
        <v>0</v>
      </c>
      <c r="AS288" s="16">
        <v>0</v>
      </c>
      <c r="AT288" s="16" t="b">
        <f t="shared" si="24"/>
        <v>1</v>
      </c>
      <c r="AU288" s="12"/>
    </row>
    <row r="289" spans="1:47" ht="15.75" customHeight="1" x14ac:dyDescent="0.3">
      <c r="A289" s="12" t="s">
        <v>905</v>
      </c>
      <c r="B289" s="12" t="s">
        <v>505</v>
      </c>
      <c r="C289" s="17">
        <v>44033</v>
      </c>
      <c r="D289" s="12">
        <v>2020</v>
      </c>
      <c r="E289" s="12" t="s">
        <v>19</v>
      </c>
      <c r="F289" s="12" t="s">
        <v>1022</v>
      </c>
      <c r="G289" s="18">
        <v>0.35416666666666669</v>
      </c>
      <c r="H289" s="18">
        <v>0.40625</v>
      </c>
      <c r="I289" s="19">
        <v>435</v>
      </c>
      <c r="J289" s="15" t="s">
        <v>1066</v>
      </c>
      <c r="K289" s="12" t="str">
        <f t="shared" si="99"/>
        <v>n</v>
      </c>
      <c r="L289" s="12" t="str">
        <f t="shared" si="100"/>
        <v>n</v>
      </c>
      <c r="M289" s="12" t="str">
        <f t="shared" si="101"/>
        <v>n</v>
      </c>
      <c r="N289" s="12" t="str">
        <f t="shared" si="102"/>
        <v>n</v>
      </c>
      <c r="O289" s="12" t="str">
        <f t="shared" si="103"/>
        <v>n</v>
      </c>
      <c r="P289" s="12" t="str">
        <f t="shared" si="104"/>
        <v>n</v>
      </c>
      <c r="Q289" s="12" t="str">
        <f t="shared" si="105"/>
        <v>n</v>
      </c>
      <c r="R289" s="12" t="str">
        <f t="shared" si="106"/>
        <v>n</v>
      </c>
      <c r="S289" s="15">
        <v>0</v>
      </c>
      <c r="T289" s="16">
        <v>0</v>
      </c>
      <c r="U289" s="16" t="b">
        <f t="shared" si="8"/>
        <v>1</v>
      </c>
      <c r="V289" s="15" t="s">
        <v>1066</v>
      </c>
      <c r="W289" s="12" t="str">
        <f t="shared" si="107"/>
        <v>n</v>
      </c>
      <c r="X289" s="12" t="str">
        <f t="shared" si="108"/>
        <v>y</v>
      </c>
      <c r="Y289" s="12" t="str">
        <f t="shared" si="109"/>
        <v>n</v>
      </c>
      <c r="Z289" s="12" t="str">
        <f t="shared" si="110"/>
        <v>n</v>
      </c>
      <c r="AA289" s="12" t="str">
        <f t="shared" si="111"/>
        <v>n</v>
      </c>
      <c r="AB289" s="12" t="str">
        <f t="shared" si="112"/>
        <v>n</v>
      </c>
      <c r="AC289" s="12" t="str">
        <f t="shared" si="113"/>
        <v>n</v>
      </c>
      <c r="AD289" s="12" t="str">
        <f t="shared" si="114"/>
        <v>n</v>
      </c>
      <c r="AE289" s="15">
        <v>5</v>
      </c>
      <c r="AF289" s="16">
        <v>5</v>
      </c>
      <c r="AG289" s="16">
        <v>-1</v>
      </c>
      <c r="AH289" s="16" t="b">
        <f t="shared" si="17"/>
        <v>1</v>
      </c>
      <c r="AI289" s="15" t="s">
        <v>1084</v>
      </c>
      <c r="AJ289" s="12" t="str">
        <f t="shared" si="115"/>
        <v>n</v>
      </c>
      <c r="AK289" s="12" t="str">
        <f t="shared" si="116"/>
        <v>n</v>
      </c>
      <c r="AL289" s="12" t="str">
        <f t="shared" si="117"/>
        <v>y</v>
      </c>
      <c r="AM289" s="12" t="str">
        <f t="shared" si="118"/>
        <v>n</v>
      </c>
      <c r="AN289" s="12" t="str">
        <f t="shared" si="121"/>
        <v>n</v>
      </c>
      <c r="AO289" s="12" t="str">
        <f t="shared" si="122"/>
        <v>n</v>
      </c>
      <c r="AP289" s="12" t="str">
        <f t="shared" si="119"/>
        <v>n</v>
      </c>
      <c r="AQ289" s="12" t="str">
        <f t="shared" si="120"/>
        <v>y</v>
      </c>
      <c r="AR289" s="15">
        <v>0</v>
      </c>
      <c r="AS289" s="16">
        <v>0</v>
      </c>
      <c r="AT289" s="16" t="b">
        <f t="shared" si="24"/>
        <v>1</v>
      </c>
      <c r="AU289" s="12" t="s">
        <v>1087</v>
      </c>
    </row>
    <row r="290" spans="1:47" ht="15.75" customHeight="1" x14ac:dyDescent="0.3">
      <c r="A290" s="12" t="s">
        <v>905</v>
      </c>
      <c r="B290" s="12" t="s">
        <v>505</v>
      </c>
      <c r="C290" s="17">
        <v>44047</v>
      </c>
      <c r="D290" s="12">
        <v>2020</v>
      </c>
      <c r="E290" s="12" t="s">
        <v>19</v>
      </c>
      <c r="F290" s="12" t="s">
        <v>943</v>
      </c>
      <c r="G290" s="18">
        <v>0.54513888888888895</v>
      </c>
      <c r="H290" s="18">
        <v>0.61458333333333337</v>
      </c>
      <c r="I290" s="19">
        <v>543</v>
      </c>
      <c r="J290" s="15" t="s">
        <v>1066</v>
      </c>
      <c r="K290" s="12" t="str">
        <f t="shared" si="99"/>
        <v>n</v>
      </c>
      <c r="L290" s="12" t="str">
        <f t="shared" si="100"/>
        <v>n</v>
      </c>
      <c r="M290" s="12" t="str">
        <f t="shared" si="101"/>
        <v>n</v>
      </c>
      <c r="N290" s="12" t="str">
        <f t="shared" si="102"/>
        <v>n</v>
      </c>
      <c r="O290" s="12" t="str">
        <f t="shared" si="103"/>
        <v>n</v>
      </c>
      <c r="P290" s="12" t="str">
        <f t="shared" si="104"/>
        <v>n</v>
      </c>
      <c r="Q290" s="12" t="str">
        <f t="shared" si="105"/>
        <v>n</v>
      </c>
      <c r="R290" s="12" t="str">
        <f t="shared" si="106"/>
        <v>n</v>
      </c>
      <c r="S290" s="15">
        <v>0</v>
      </c>
      <c r="T290" s="16">
        <v>0</v>
      </c>
      <c r="U290" s="16" t="b">
        <f t="shared" si="8"/>
        <v>1</v>
      </c>
      <c r="V290" s="15" t="s">
        <v>1066</v>
      </c>
      <c r="W290" s="12" t="str">
        <f t="shared" si="107"/>
        <v>n</v>
      </c>
      <c r="X290" s="12" t="str">
        <f t="shared" si="108"/>
        <v>y</v>
      </c>
      <c r="Y290" s="12" t="str">
        <f t="shared" si="109"/>
        <v>n</v>
      </c>
      <c r="Z290" s="12" t="str">
        <f t="shared" si="110"/>
        <v>n</v>
      </c>
      <c r="AA290" s="12" t="str">
        <f t="shared" si="111"/>
        <v>n</v>
      </c>
      <c r="AB290" s="12" t="str">
        <f t="shared" si="112"/>
        <v>n</v>
      </c>
      <c r="AC290" s="12" t="str">
        <f t="shared" si="113"/>
        <v>n</v>
      </c>
      <c r="AD290" s="12" t="str">
        <f t="shared" si="114"/>
        <v>n</v>
      </c>
      <c r="AE290" s="15">
        <v>65</v>
      </c>
      <c r="AF290" s="16">
        <v>65</v>
      </c>
      <c r="AG290" s="16">
        <v>-1</v>
      </c>
      <c r="AH290" s="16" t="b">
        <f t="shared" si="17"/>
        <v>1</v>
      </c>
      <c r="AI290" s="15" t="s">
        <v>1088</v>
      </c>
      <c r="AJ290" s="12" t="str">
        <f t="shared" si="115"/>
        <v>n</v>
      </c>
      <c r="AK290" s="12" t="str">
        <f t="shared" si="116"/>
        <v>n</v>
      </c>
      <c r="AL290" s="12" t="str">
        <f t="shared" si="117"/>
        <v>n</v>
      </c>
      <c r="AM290" s="12" t="str">
        <f t="shared" si="118"/>
        <v>n</v>
      </c>
      <c r="AN290" s="12" t="str">
        <f t="shared" si="121"/>
        <v>n</v>
      </c>
      <c r="AO290" s="12" t="str">
        <f t="shared" si="122"/>
        <v>n</v>
      </c>
      <c r="AP290" s="12" t="str">
        <f t="shared" si="119"/>
        <v>n</v>
      </c>
      <c r="AQ290" s="12" t="str">
        <f t="shared" si="120"/>
        <v>y</v>
      </c>
      <c r="AR290" s="15">
        <v>0</v>
      </c>
      <c r="AS290" s="16">
        <v>0</v>
      </c>
      <c r="AT290" s="16" t="b">
        <f t="shared" si="24"/>
        <v>1</v>
      </c>
      <c r="AU290" s="12"/>
    </row>
    <row r="291" spans="1:47" ht="15.75" customHeight="1" x14ac:dyDescent="0.3">
      <c r="A291" s="12" t="s">
        <v>905</v>
      </c>
      <c r="B291" s="12" t="s">
        <v>505</v>
      </c>
      <c r="C291" s="17">
        <v>44047</v>
      </c>
      <c r="D291" s="12">
        <v>2020</v>
      </c>
      <c r="E291" s="12" t="s">
        <v>19</v>
      </c>
      <c r="F291" s="12" t="s">
        <v>947</v>
      </c>
      <c r="G291" s="18">
        <v>0.54513888888888895</v>
      </c>
      <c r="H291" s="18">
        <v>0.61458333333333337</v>
      </c>
      <c r="I291" s="19">
        <v>544</v>
      </c>
      <c r="J291" s="15" t="s">
        <v>1066</v>
      </c>
      <c r="K291" s="12" t="str">
        <f t="shared" si="99"/>
        <v>n</v>
      </c>
      <c r="L291" s="12" t="str">
        <f t="shared" si="100"/>
        <v>y</v>
      </c>
      <c r="M291" s="12" t="str">
        <f t="shared" si="101"/>
        <v>n</v>
      </c>
      <c r="N291" s="12" t="str">
        <f t="shared" si="102"/>
        <v>n</v>
      </c>
      <c r="O291" s="12" t="str">
        <f t="shared" si="103"/>
        <v>n</v>
      </c>
      <c r="P291" s="12" t="str">
        <f t="shared" si="104"/>
        <v>n</v>
      </c>
      <c r="Q291" s="12" t="str">
        <f t="shared" si="105"/>
        <v>n</v>
      </c>
      <c r="R291" s="12" t="str">
        <f t="shared" si="106"/>
        <v>n</v>
      </c>
      <c r="S291" s="15">
        <v>70</v>
      </c>
      <c r="T291" s="16">
        <v>70</v>
      </c>
      <c r="U291" s="16" t="b">
        <f t="shared" si="8"/>
        <v>1</v>
      </c>
      <c r="V291" s="15" t="s">
        <v>1066</v>
      </c>
      <c r="W291" s="12" t="str">
        <f t="shared" si="107"/>
        <v>n</v>
      </c>
      <c r="X291" s="12" t="str">
        <f t="shared" si="108"/>
        <v>y</v>
      </c>
      <c r="Y291" s="12" t="str">
        <f t="shared" si="109"/>
        <v>n</v>
      </c>
      <c r="Z291" s="12" t="str">
        <f t="shared" si="110"/>
        <v>n</v>
      </c>
      <c r="AA291" s="12" t="str">
        <f t="shared" si="111"/>
        <v>n</v>
      </c>
      <c r="AB291" s="12" t="str">
        <f t="shared" si="112"/>
        <v>n</v>
      </c>
      <c r="AC291" s="12" t="str">
        <f t="shared" si="113"/>
        <v>n</v>
      </c>
      <c r="AD291" s="12" t="str">
        <f t="shared" si="114"/>
        <v>n</v>
      </c>
      <c r="AE291" s="15">
        <v>45</v>
      </c>
      <c r="AF291" s="16">
        <v>45</v>
      </c>
      <c r="AG291" s="16">
        <v>-1</v>
      </c>
      <c r="AH291" s="16" t="b">
        <f t="shared" si="17"/>
        <v>1</v>
      </c>
      <c r="AI291" s="15"/>
      <c r="AJ291" s="12" t="str">
        <f t="shared" si="115"/>
        <v>n</v>
      </c>
      <c r="AK291" s="12" t="str">
        <f t="shared" si="116"/>
        <v>n</v>
      </c>
      <c r="AL291" s="12" t="str">
        <f t="shared" si="117"/>
        <v>n</v>
      </c>
      <c r="AM291" s="12" t="str">
        <f t="shared" si="118"/>
        <v>n</v>
      </c>
      <c r="AN291" s="12" t="str">
        <f t="shared" si="121"/>
        <v>n</v>
      </c>
      <c r="AO291" s="12" t="str">
        <f t="shared" si="122"/>
        <v>n</v>
      </c>
      <c r="AP291" s="12" t="str">
        <f t="shared" si="119"/>
        <v>n</v>
      </c>
      <c r="AQ291" s="12" t="str">
        <f t="shared" si="120"/>
        <v>n</v>
      </c>
      <c r="AR291" s="15"/>
      <c r="AS291" s="16"/>
      <c r="AT291" s="16" t="b">
        <f t="shared" si="24"/>
        <v>1</v>
      </c>
      <c r="AU291" s="12" t="s">
        <v>1089</v>
      </c>
    </row>
    <row r="292" spans="1:47" ht="15.75" customHeight="1" x14ac:dyDescent="0.3">
      <c r="A292" s="12" t="s">
        <v>905</v>
      </c>
      <c r="B292" s="12" t="s">
        <v>505</v>
      </c>
      <c r="C292" s="17">
        <v>44047</v>
      </c>
      <c r="D292" s="12">
        <v>2020</v>
      </c>
      <c r="E292" s="12" t="s">
        <v>19</v>
      </c>
      <c r="F292" s="12" t="s">
        <v>949</v>
      </c>
      <c r="G292" s="18">
        <v>0.54513888888888895</v>
      </c>
      <c r="H292" s="18">
        <v>0.61458333333333337</v>
      </c>
      <c r="I292" s="19">
        <v>545</v>
      </c>
      <c r="J292" s="15" t="s">
        <v>1066</v>
      </c>
      <c r="K292" s="12" t="str">
        <f t="shared" si="99"/>
        <v>n</v>
      </c>
      <c r="L292" s="12" t="str">
        <f t="shared" si="100"/>
        <v>n</v>
      </c>
      <c r="M292" s="12" t="str">
        <f t="shared" si="101"/>
        <v>n</v>
      </c>
      <c r="N292" s="12" t="str">
        <f t="shared" si="102"/>
        <v>n</v>
      </c>
      <c r="O292" s="12" t="str">
        <f t="shared" si="103"/>
        <v>n</v>
      </c>
      <c r="P292" s="12" t="str">
        <f t="shared" si="104"/>
        <v>n</v>
      </c>
      <c r="Q292" s="12" t="str">
        <f t="shared" si="105"/>
        <v>n</v>
      </c>
      <c r="R292" s="12" t="str">
        <f t="shared" si="106"/>
        <v>n</v>
      </c>
      <c r="S292" s="15">
        <v>0</v>
      </c>
      <c r="T292" s="16">
        <v>0</v>
      </c>
      <c r="U292" s="16" t="b">
        <f t="shared" si="8"/>
        <v>1</v>
      </c>
      <c r="V292" s="15" t="s">
        <v>1066</v>
      </c>
      <c r="W292" s="12" t="str">
        <f t="shared" si="107"/>
        <v>n</v>
      </c>
      <c r="X292" s="12" t="str">
        <f t="shared" si="108"/>
        <v>y</v>
      </c>
      <c r="Y292" s="12" t="str">
        <f t="shared" si="109"/>
        <v>n</v>
      </c>
      <c r="Z292" s="12" t="str">
        <f t="shared" si="110"/>
        <v>n</v>
      </c>
      <c r="AA292" s="12" t="str">
        <f t="shared" si="111"/>
        <v>n</v>
      </c>
      <c r="AB292" s="12" t="str">
        <f t="shared" si="112"/>
        <v>n</v>
      </c>
      <c r="AC292" s="12" t="str">
        <f t="shared" si="113"/>
        <v>n</v>
      </c>
      <c r="AD292" s="12" t="str">
        <f t="shared" si="114"/>
        <v>n</v>
      </c>
      <c r="AE292" s="15">
        <v>20</v>
      </c>
      <c r="AF292" s="16">
        <v>20</v>
      </c>
      <c r="AG292" s="16">
        <v>-1</v>
      </c>
      <c r="AH292" s="16" t="b">
        <f t="shared" si="17"/>
        <v>1</v>
      </c>
      <c r="AI292" s="15" t="s">
        <v>1090</v>
      </c>
      <c r="AJ292" s="12" t="str">
        <f t="shared" si="115"/>
        <v>n</v>
      </c>
      <c r="AK292" s="12" t="str">
        <f t="shared" si="116"/>
        <v>n</v>
      </c>
      <c r="AL292" s="12" t="str">
        <f t="shared" si="117"/>
        <v>n</v>
      </c>
      <c r="AM292" s="12" t="str">
        <f t="shared" si="118"/>
        <v>n</v>
      </c>
      <c r="AN292" s="12" t="str">
        <f t="shared" si="121"/>
        <v>n</v>
      </c>
      <c r="AO292" s="12" t="str">
        <f t="shared" si="122"/>
        <v>n</v>
      </c>
      <c r="AP292" s="12" t="str">
        <f t="shared" si="119"/>
        <v>n</v>
      </c>
      <c r="AQ292" s="12" t="str">
        <f t="shared" si="120"/>
        <v>y</v>
      </c>
      <c r="AR292" s="15">
        <v>0</v>
      </c>
      <c r="AS292" s="16">
        <v>0</v>
      </c>
      <c r="AT292" s="16" t="b">
        <f t="shared" si="24"/>
        <v>1</v>
      </c>
      <c r="AU292" s="12" t="s">
        <v>1091</v>
      </c>
    </row>
    <row r="293" spans="1:47" ht="15.75" customHeight="1" x14ac:dyDescent="0.3">
      <c r="A293" s="12" t="s">
        <v>905</v>
      </c>
      <c r="B293" s="12" t="s">
        <v>505</v>
      </c>
      <c r="C293" s="17">
        <v>44047</v>
      </c>
      <c r="D293" s="12">
        <v>2020</v>
      </c>
      <c r="E293" s="12" t="s">
        <v>19</v>
      </c>
      <c r="F293" s="12" t="s">
        <v>951</v>
      </c>
      <c r="G293" s="18">
        <v>0.54513888888888895</v>
      </c>
      <c r="H293" s="18">
        <v>0.61458333333333337</v>
      </c>
      <c r="I293" s="19">
        <v>546</v>
      </c>
      <c r="J293" s="15" t="s">
        <v>1066</v>
      </c>
      <c r="K293" s="12" t="str">
        <f t="shared" si="99"/>
        <v>n</v>
      </c>
      <c r="L293" s="12" t="str">
        <f t="shared" si="100"/>
        <v>y</v>
      </c>
      <c r="M293" s="12" t="str">
        <f t="shared" si="101"/>
        <v>n</v>
      </c>
      <c r="N293" s="12" t="str">
        <f t="shared" si="102"/>
        <v>n</v>
      </c>
      <c r="O293" s="12" t="str">
        <f t="shared" si="103"/>
        <v>n</v>
      </c>
      <c r="P293" s="12" t="str">
        <f t="shared" si="104"/>
        <v>n</v>
      </c>
      <c r="Q293" s="12" t="str">
        <f t="shared" si="105"/>
        <v>n</v>
      </c>
      <c r="R293" s="12" t="str">
        <f t="shared" si="106"/>
        <v>n</v>
      </c>
      <c r="S293" s="15">
        <v>70</v>
      </c>
      <c r="T293" s="16">
        <v>70</v>
      </c>
      <c r="U293" s="16" t="b">
        <f t="shared" si="8"/>
        <v>1</v>
      </c>
      <c r="V293" s="15" t="s">
        <v>1066</v>
      </c>
      <c r="W293" s="12" t="str">
        <f t="shared" si="107"/>
        <v>n</v>
      </c>
      <c r="X293" s="12" t="str">
        <f t="shared" si="108"/>
        <v>y</v>
      </c>
      <c r="Y293" s="12" t="str">
        <f t="shared" si="109"/>
        <v>n</v>
      </c>
      <c r="Z293" s="12" t="str">
        <f t="shared" si="110"/>
        <v>n</v>
      </c>
      <c r="AA293" s="12" t="str">
        <f t="shared" si="111"/>
        <v>n</v>
      </c>
      <c r="AB293" s="12" t="str">
        <f t="shared" si="112"/>
        <v>n</v>
      </c>
      <c r="AC293" s="12" t="str">
        <f t="shared" si="113"/>
        <v>n</v>
      </c>
      <c r="AD293" s="12" t="str">
        <f t="shared" si="114"/>
        <v>n</v>
      </c>
      <c r="AE293" s="15">
        <v>70</v>
      </c>
      <c r="AF293" s="16">
        <v>70</v>
      </c>
      <c r="AG293" s="16">
        <v>-1</v>
      </c>
      <c r="AH293" s="16" t="b">
        <f t="shared" si="17"/>
        <v>1</v>
      </c>
      <c r="AI293" s="15" t="s">
        <v>1090</v>
      </c>
      <c r="AJ293" s="12" t="str">
        <f t="shared" si="115"/>
        <v>n</v>
      </c>
      <c r="AK293" s="12" t="str">
        <f t="shared" si="116"/>
        <v>n</v>
      </c>
      <c r="AL293" s="12" t="str">
        <f t="shared" si="117"/>
        <v>n</v>
      </c>
      <c r="AM293" s="12" t="str">
        <f t="shared" si="118"/>
        <v>n</v>
      </c>
      <c r="AN293" s="12" t="str">
        <f t="shared" si="121"/>
        <v>n</v>
      </c>
      <c r="AO293" s="12" t="str">
        <f t="shared" si="122"/>
        <v>n</v>
      </c>
      <c r="AP293" s="12" t="str">
        <f t="shared" si="119"/>
        <v>n</v>
      </c>
      <c r="AQ293" s="12" t="str">
        <f t="shared" si="120"/>
        <v>y</v>
      </c>
      <c r="AR293" s="15">
        <v>0</v>
      </c>
      <c r="AS293" s="16">
        <v>0</v>
      </c>
      <c r="AT293" s="16" t="b">
        <f t="shared" si="24"/>
        <v>1</v>
      </c>
      <c r="AU293" s="12"/>
    </row>
    <row r="294" spans="1:47" ht="15.75" customHeight="1" x14ac:dyDescent="0.3">
      <c r="A294" s="12" t="s">
        <v>905</v>
      </c>
      <c r="B294" s="12" t="s">
        <v>505</v>
      </c>
      <c r="C294" s="17">
        <v>44047</v>
      </c>
      <c r="D294" s="12">
        <v>2020</v>
      </c>
      <c r="E294" s="12" t="s">
        <v>19</v>
      </c>
      <c r="F294" s="12" t="s">
        <v>953</v>
      </c>
      <c r="G294" s="18">
        <v>0.54513888888888895</v>
      </c>
      <c r="H294" s="18">
        <v>0.61458333333333337</v>
      </c>
      <c r="I294" s="19">
        <v>547</v>
      </c>
      <c r="J294" s="15" t="s">
        <v>1066</v>
      </c>
      <c r="K294" s="12" t="str">
        <f t="shared" si="99"/>
        <v>n</v>
      </c>
      <c r="L294" s="12" t="str">
        <f t="shared" si="100"/>
        <v>n</v>
      </c>
      <c r="M294" s="12" t="str">
        <f t="shared" si="101"/>
        <v>n</v>
      </c>
      <c r="N294" s="12" t="str">
        <f t="shared" si="102"/>
        <v>n</v>
      </c>
      <c r="O294" s="12" t="str">
        <f t="shared" si="103"/>
        <v>n</v>
      </c>
      <c r="P294" s="12" t="str">
        <f t="shared" si="104"/>
        <v>n</v>
      </c>
      <c r="Q294" s="12" t="str">
        <f t="shared" si="105"/>
        <v>n</v>
      </c>
      <c r="R294" s="12" t="str">
        <f t="shared" si="106"/>
        <v>n</v>
      </c>
      <c r="S294" s="15">
        <v>0</v>
      </c>
      <c r="T294" s="16">
        <v>0</v>
      </c>
      <c r="U294" s="16" t="b">
        <f t="shared" si="8"/>
        <v>1</v>
      </c>
      <c r="V294" s="15" t="s">
        <v>1066</v>
      </c>
      <c r="W294" s="12" t="str">
        <f t="shared" si="107"/>
        <v>n</v>
      </c>
      <c r="X294" s="12" t="str">
        <f t="shared" si="108"/>
        <v>y</v>
      </c>
      <c r="Y294" s="12" t="str">
        <f t="shared" si="109"/>
        <v>n</v>
      </c>
      <c r="Z294" s="12" t="str">
        <f t="shared" si="110"/>
        <v>n</v>
      </c>
      <c r="AA294" s="12" t="str">
        <f t="shared" si="111"/>
        <v>n</v>
      </c>
      <c r="AB294" s="12" t="str">
        <f t="shared" si="112"/>
        <v>n</v>
      </c>
      <c r="AC294" s="12" t="str">
        <f t="shared" si="113"/>
        <v>n</v>
      </c>
      <c r="AD294" s="12" t="str">
        <f t="shared" si="114"/>
        <v>n</v>
      </c>
      <c r="AE294" s="15">
        <v>45</v>
      </c>
      <c r="AF294" s="16">
        <v>45</v>
      </c>
      <c r="AG294" s="16">
        <v>-1</v>
      </c>
      <c r="AH294" s="16" t="b">
        <f t="shared" si="17"/>
        <v>1</v>
      </c>
      <c r="AI294" s="15"/>
      <c r="AJ294" s="12" t="str">
        <f t="shared" si="115"/>
        <v>n</v>
      </c>
      <c r="AK294" s="12" t="str">
        <f t="shared" si="116"/>
        <v>n</v>
      </c>
      <c r="AL294" s="12" t="str">
        <f t="shared" si="117"/>
        <v>n</v>
      </c>
      <c r="AM294" s="12" t="str">
        <f t="shared" si="118"/>
        <v>n</v>
      </c>
      <c r="AN294" s="12" t="str">
        <f t="shared" si="121"/>
        <v>n</v>
      </c>
      <c r="AO294" s="12" t="str">
        <f t="shared" si="122"/>
        <v>n</v>
      </c>
      <c r="AP294" s="12" t="str">
        <f t="shared" si="119"/>
        <v>n</v>
      </c>
      <c r="AQ294" s="12" t="str">
        <f t="shared" si="120"/>
        <v>n</v>
      </c>
      <c r="AR294" s="15"/>
      <c r="AS294" s="16"/>
      <c r="AT294" s="16" t="b">
        <f t="shared" si="24"/>
        <v>1</v>
      </c>
      <c r="AU294" s="12" t="s">
        <v>1089</v>
      </c>
    </row>
    <row r="295" spans="1:47" ht="15.75" customHeight="1" x14ac:dyDescent="0.3">
      <c r="A295" s="12" t="s">
        <v>905</v>
      </c>
      <c r="B295" s="12" t="s">
        <v>505</v>
      </c>
      <c r="C295" s="17">
        <v>44047</v>
      </c>
      <c r="D295" s="12">
        <v>2020</v>
      </c>
      <c r="E295" s="12" t="s">
        <v>19</v>
      </c>
      <c r="F295" s="12" t="s">
        <v>955</v>
      </c>
      <c r="G295" s="18">
        <v>0.54513888888888895</v>
      </c>
      <c r="H295" s="18">
        <v>0.61458333333333337</v>
      </c>
      <c r="I295" s="19">
        <v>552</v>
      </c>
      <c r="J295" s="15" t="s">
        <v>1066</v>
      </c>
      <c r="K295" s="12" t="str">
        <f t="shared" si="99"/>
        <v>n</v>
      </c>
      <c r="L295" s="12" t="str">
        <f t="shared" si="100"/>
        <v>y</v>
      </c>
      <c r="M295" s="12" t="str">
        <f t="shared" si="101"/>
        <v>n</v>
      </c>
      <c r="N295" s="12" t="str">
        <f t="shared" si="102"/>
        <v>n</v>
      </c>
      <c r="O295" s="12" t="str">
        <f t="shared" si="103"/>
        <v>n</v>
      </c>
      <c r="P295" s="12" t="str">
        <f t="shared" si="104"/>
        <v>n</v>
      </c>
      <c r="Q295" s="12" t="str">
        <f t="shared" si="105"/>
        <v>n</v>
      </c>
      <c r="R295" s="12" t="str">
        <f t="shared" si="106"/>
        <v>n</v>
      </c>
      <c r="S295" s="15">
        <v>70</v>
      </c>
      <c r="T295" s="16">
        <v>70</v>
      </c>
      <c r="U295" s="16" t="b">
        <f t="shared" si="8"/>
        <v>1</v>
      </c>
      <c r="V295" s="15" t="s">
        <v>1066</v>
      </c>
      <c r="W295" s="12" t="str">
        <f t="shared" si="107"/>
        <v>n</v>
      </c>
      <c r="X295" s="12" t="str">
        <f t="shared" si="108"/>
        <v>y</v>
      </c>
      <c r="Y295" s="12" t="str">
        <f t="shared" si="109"/>
        <v>n</v>
      </c>
      <c r="Z295" s="12" t="str">
        <f t="shared" si="110"/>
        <v>n</v>
      </c>
      <c r="AA295" s="12" t="str">
        <f t="shared" si="111"/>
        <v>n</v>
      </c>
      <c r="AB295" s="12" t="str">
        <f t="shared" si="112"/>
        <v>n</v>
      </c>
      <c r="AC295" s="12" t="str">
        <f t="shared" si="113"/>
        <v>n</v>
      </c>
      <c r="AD295" s="12" t="str">
        <f t="shared" si="114"/>
        <v>n</v>
      </c>
      <c r="AE295" s="15">
        <v>10</v>
      </c>
      <c r="AF295" s="16">
        <v>10</v>
      </c>
      <c r="AG295" s="16">
        <v>-1</v>
      </c>
      <c r="AH295" s="16" t="b">
        <f t="shared" si="17"/>
        <v>1</v>
      </c>
      <c r="AI295" s="15" t="s">
        <v>1088</v>
      </c>
      <c r="AJ295" s="12" t="str">
        <f t="shared" si="115"/>
        <v>n</v>
      </c>
      <c r="AK295" s="12" t="str">
        <f t="shared" si="116"/>
        <v>n</v>
      </c>
      <c r="AL295" s="12" t="str">
        <f t="shared" si="117"/>
        <v>n</v>
      </c>
      <c r="AM295" s="12" t="str">
        <f t="shared" si="118"/>
        <v>n</v>
      </c>
      <c r="AN295" s="12" t="str">
        <f t="shared" si="121"/>
        <v>n</v>
      </c>
      <c r="AO295" s="12" t="str">
        <f t="shared" si="122"/>
        <v>n</v>
      </c>
      <c r="AP295" s="12" t="str">
        <f t="shared" si="119"/>
        <v>n</v>
      </c>
      <c r="AQ295" s="12" t="str">
        <f t="shared" si="120"/>
        <v>y</v>
      </c>
      <c r="AR295" s="15">
        <v>0</v>
      </c>
      <c r="AS295" s="16">
        <v>0</v>
      </c>
      <c r="AT295" s="16" t="b">
        <f t="shared" si="24"/>
        <v>1</v>
      </c>
      <c r="AU295" s="12"/>
    </row>
    <row r="296" spans="1:47" ht="15.75" customHeight="1" x14ac:dyDescent="0.3">
      <c r="A296" s="12" t="s">
        <v>905</v>
      </c>
      <c r="B296" s="12" t="s">
        <v>505</v>
      </c>
      <c r="C296" s="17">
        <v>44047</v>
      </c>
      <c r="D296" s="12">
        <v>2020</v>
      </c>
      <c r="E296" s="12" t="s">
        <v>19</v>
      </c>
      <c r="F296" s="12" t="s">
        <v>957</v>
      </c>
      <c r="G296" s="18">
        <v>0.54513888888888895</v>
      </c>
      <c r="H296" s="18">
        <v>0.61458333333333337</v>
      </c>
      <c r="I296" s="19">
        <v>551</v>
      </c>
      <c r="J296" s="15" t="s">
        <v>1066</v>
      </c>
      <c r="K296" s="12" t="str">
        <f t="shared" si="99"/>
        <v>n</v>
      </c>
      <c r="L296" s="12" t="str">
        <f t="shared" si="100"/>
        <v>n</v>
      </c>
      <c r="M296" s="12" t="str">
        <f t="shared" si="101"/>
        <v>n</v>
      </c>
      <c r="N296" s="12" t="str">
        <f t="shared" si="102"/>
        <v>n</v>
      </c>
      <c r="O296" s="12" t="str">
        <f t="shared" si="103"/>
        <v>n</v>
      </c>
      <c r="P296" s="12" t="str">
        <f t="shared" si="104"/>
        <v>n</v>
      </c>
      <c r="Q296" s="12" t="str">
        <f t="shared" si="105"/>
        <v>n</v>
      </c>
      <c r="R296" s="12" t="str">
        <f t="shared" si="106"/>
        <v>n</v>
      </c>
      <c r="S296" s="15">
        <v>0</v>
      </c>
      <c r="T296" s="16">
        <v>0</v>
      </c>
      <c r="U296" s="16" t="b">
        <f t="shared" si="8"/>
        <v>1</v>
      </c>
      <c r="V296" s="15" t="s">
        <v>1066</v>
      </c>
      <c r="W296" s="12" t="str">
        <f t="shared" si="107"/>
        <v>n</v>
      </c>
      <c r="X296" s="12" t="str">
        <f t="shared" si="108"/>
        <v>y</v>
      </c>
      <c r="Y296" s="12" t="str">
        <f t="shared" si="109"/>
        <v>n</v>
      </c>
      <c r="Z296" s="12" t="str">
        <f t="shared" si="110"/>
        <v>n</v>
      </c>
      <c r="AA296" s="12" t="str">
        <f t="shared" si="111"/>
        <v>n</v>
      </c>
      <c r="AB296" s="12" t="str">
        <f t="shared" si="112"/>
        <v>n</v>
      </c>
      <c r="AC296" s="12" t="str">
        <f t="shared" si="113"/>
        <v>n</v>
      </c>
      <c r="AD296" s="12" t="str">
        <f t="shared" si="114"/>
        <v>n</v>
      </c>
      <c r="AE296" s="15">
        <v>20</v>
      </c>
      <c r="AF296" s="16">
        <v>20</v>
      </c>
      <c r="AG296" s="16">
        <v>-1</v>
      </c>
      <c r="AH296" s="16" t="b">
        <f t="shared" si="17"/>
        <v>1</v>
      </c>
      <c r="AI296" s="15" t="s">
        <v>1088</v>
      </c>
      <c r="AJ296" s="12" t="str">
        <f t="shared" si="115"/>
        <v>n</v>
      </c>
      <c r="AK296" s="12" t="str">
        <f t="shared" si="116"/>
        <v>n</v>
      </c>
      <c r="AL296" s="12" t="str">
        <f t="shared" si="117"/>
        <v>n</v>
      </c>
      <c r="AM296" s="12" t="str">
        <f t="shared" si="118"/>
        <v>n</v>
      </c>
      <c r="AN296" s="12" t="str">
        <f t="shared" si="121"/>
        <v>n</v>
      </c>
      <c r="AO296" s="12" t="str">
        <f t="shared" si="122"/>
        <v>n</v>
      </c>
      <c r="AP296" s="12" t="str">
        <f t="shared" si="119"/>
        <v>n</v>
      </c>
      <c r="AQ296" s="12" t="str">
        <f t="shared" si="120"/>
        <v>y</v>
      </c>
      <c r="AR296" s="15">
        <v>0</v>
      </c>
      <c r="AS296" s="16">
        <v>0</v>
      </c>
      <c r="AT296" s="16" t="b">
        <f t="shared" si="24"/>
        <v>1</v>
      </c>
      <c r="AU296" s="12"/>
    </row>
    <row r="297" spans="1:47" ht="15.75" customHeight="1" x14ac:dyDescent="0.3">
      <c r="A297" s="12" t="s">
        <v>905</v>
      </c>
      <c r="B297" s="12" t="s">
        <v>505</v>
      </c>
      <c r="C297" s="17">
        <v>44047</v>
      </c>
      <c r="D297" s="12">
        <v>2020</v>
      </c>
      <c r="E297" s="12" t="s">
        <v>19</v>
      </c>
      <c r="F297" s="12" t="s">
        <v>959</v>
      </c>
      <c r="G297" s="18">
        <v>0.54513888888888895</v>
      </c>
      <c r="H297" s="18">
        <v>0.61458333333333337</v>
      </c>
      <c r="I297" s="19">
        <v>550</v>
      </c>
      <c r="J297" s="15" t="s">
        <v>1066</v>
      </c>
      <c r="K297" s="12" t="str">
        <f t="shared" si="99"/>
        <v>n</v>
      </c>
      <c r="L297" s="12" t="str">
        <f t="shared" si="100"/>
        <v>y</v>
      </c>
      <c r="M297" s="12" t="str">
        <f t="shared" si="101"/>
        <v>n</v>
      </c>
      <c r="N297" s="12" t="str">
        <f t="shared" si="102"/>
        <v>n</v>
      </c>
      <c r="O297" s="12" t="str">
        <f t="shared" si="103"/>
        <v>n</v>
      </c>
      <c r="P297" s="12" t="str">
        <f t="shared" si="104"/>
        <v>n</v>
      </c>
      <c r="Q297" s="12" t="str">
        <f t="shared" si="105"/>
        <v>n</v>
      </c>
      <c r="R297" s="12" t="str">
        <f t="shared" si="106"/>
        <v>n</v>
      </c>
      <c r="S297" s="15">
        <v>70</v>
      </c>
      <c r="T297" s="16">
        <v>70</v>
      </c>
      <c r="U297" s="16" t="b">
        <f t="shared" si="8"/>
        <v>1</v>
      </c>
      <c r="V297" s="15" t="s">
        <v>1066</v>
      </c>
      <c r="W297" s="12" t="str">
        <f t="shared" si="107"/>
        <v>n</v>
      </c>
      <c r="X297" s="12" t="str">
        <f t="shared" si="108"/>
        <v>y</v>
      </c>
      <c r="Y297" s="12" t="str">
        <f t="shared" si="109"/>
        <v>n</v>
      </c>
      <c r="Z297" s="12" t="str">
        <f t="shared" si="110"/>
        <v>n</v>
      </c>
      <c r="AA297" s="12" t="str">
        <f t="shared" si="111"/>
        <v>n</v>
      </c>
      <c r="AB297" s="12" t="str">
        <f t="shared" si="112"/>
        <v>n</v>
      </c>
      <c r="AC297" s="12" t="str">
        <f t="shared" si="113"/>
        <v>n</v>
      </c>
      <c r="AD297" s="12" t="str">
        <f t="shared" si="114"/>
        <v>n</v>
      </c>
      <c r="AE297" s="15">
        <v>80</v>
      </c>
      <c r="AF297" s="16">
        <v>80</v>
      </c>
      <c r="AG297" s="16">
        <v>-1</v>
      </c>
      <c r="AH297" s="16" t="b">
        <f t="shared" si="17"/>
        <v>1</v>
      </c>
      <c r="AI297" s="15" t="s">
        <v>1090</v>
      </c>
      <c r="AJ297" s="12" t="str">
        <f t="shared" si="115"/>
        <v>n</v>
      </c>
      <c r="AK297" s="12" t="str">
        <f t="shared" si="116"/>
        <v>n</v>
      </c>
      <c r="AL297" s="12" t="str">
        <f t="shared" si="117"/>
        <v>n</v>
      </c>
      <c r="AM297" s="12" t="str">
        <f t="shared" si="118"/>
        <v>n</v>
      </c>
      <c r="AN297" s="12" t="str">
        <f t="shared" si="121"/>
        <v>n</v>
      </c>
      <c r="AO297" s="12" t="str">
        <f t="shared" si="122"/>
        <v>n</v>
      </c>
      <c r="AP297" s="12" t="str">
        <f t="shared" si="119"/>
        <v>n</v>
      </c>
      <c r="AQ297" s="12" t="str">
        <f t="shared" si="120"/>
        <v>y</v>
      </c>
      <c r="AR297" s="15">
        <v>0</v>
      </c>
      <c r="AS297" s="16">
        <v>0</v>
      </c>
      <c r="AT297" s="16" t="b">
        <f t="shared" si="24"/>
        <v>1</v>
      </c>
      <c r="AU297" s="12" t="s">
        <v>1033</v>
      </c>
    </row>
    <row r="298" spans="1:47" ht="15.75" customHeight="1" x14ac:dyDescent="0.3">
      <c r="A298" s="12" t="s">
        <v>905</v>
      </c>
      <c r="B298" s="12" t="s">
        <v>505</v>
      </c>
      <c r="C298" s="17">
        <v>44047</v>
      </c>
      <c r="D298" s="12">
        <v>2020</v>
      </c>
      <c r="E298" s="12" t="s">
        <v>19</v>
      </c>
      <c r="F298" s="12" t="s">
        <v>962</v>
      </c>
      <c r="G298" s="18">
        <v>0.54513888888888895</v>
      </c>
      <c r="H298" s="18">
        <v>0.61458333333333337</v>
      </c>
      <c r="I298" s="19">
        <v>549</v>
      </c>
      <c r="J298" s="15" t="s">
        <v>1066</v>
      </c>
      <c r="K298" s="12" t="str">
        <f t="shared" si="99"/>
        <v>n</v>
      </c>
      <c r="L298" s="12" t="str">
        <f t="shared" si="100"/>
        <v>y</v>
      </c>
      <c r="M298" s="12" t="str">
        <f t="shared" si="101"/>
        <v>n</v>
      </c>
      <c r="N298" s="12" t="str">
        <f t="shared" si="102"/>
        <v>n</v>
      </c>
      <c r="O298" s="12" t="str">
        <f t="shared" si="103"/>
        <v>n</v>
      </c>
      <c r="P298" s="12" t="str">
        <f t="shared" si="104"/>
        <v>n</v>
      </c>
      <c r="Q298" s="12" t="str">
        <f t="shared" si="105"/>
        <v>n</v>
      </c>
      <c r="R298" s="12" t="str">
        <f t="shared" si="106"/>
        <v>n</v>
      </c>
      <c r="S298" s="15">
        <v>70</v>
      </c>
      <c r="T298" s="16">
        <v>70</v>
      </c>
      <c r="U298" s="16" t="b">
        <f t="shared" si="8"/>
        <v>1</v>
      </c>
      <c r="V298" s="15" t="s">
        <v>1066</v>
      </c>
      <c r="W298" s="12" t="str">
        <f t="shared" si="107"/>
        <v>n</v>
      </c>
      <c r="X298" s="12" t="str">
        <f t="shared" si="108"/>
        <v>y</v>
      </c>
      <c r="Y298" s="12" t="str">
        <f t="shared" si="109"/>
        <v>n</v>
      </c>
      <c r="Z298" s="12" t="str">
        <f t="shared" si="110"/>
        <v>n</v>
      </c>
      <c r="AA298" s="12" t="str">
        <f t="shared" si="111"/>
        <v>n</v>
      </c>
      <c r="AB298" s="12" t="str">
        <f t="shared" si="112"/>
        <v>n</v>
      </c>
      <c r="AC298" s="12" t="str">
        <f t="shared" si="113"/>
        <v>n</v>
      </c>
      <c r="AD298" s="12" t="str">
        <f t="shared" si="114"/>
        <v>n</v>
      </c>
      <c r="AE298" s="15">
        <v>50</v>
      </c>
      <c r="AF298" s="16">
        <v>50</v>
      </c>
      <c r="AG298" s="16">
        <v>-1</v>
      </c>
      <c r="AH298" s="16" t="b">
        <f t="shared" si="17"/>
        <v>1</v>
      </c>
      <c r="AI298" s="15" t="s">
        <v>1090</v>
      </c>
      <c r="AJ298" s="12" t="str">
        <f t="shared" si="115"/>
        <v>n</v>
      </c>
      <c r="AK298" s="12" t="str">
        <f t="shared" si="116"/>
        <v>n</v>
      </c>
      <c r="AL298" s="12" t="str">
        <f t="shared" si="117"/>
        <v>n</v>
      </c>
      <c r="AM298" s="12" t="str">
        <f t="shared" si="118"/>
        <v>n</v>
      </c>
      <c r="AN298" s="12" t="str">
        <f t="shared" si="121"/>
        <v>n</v>
      </c>
      <c r="AO298" s="12" t="str">
        <f t="shared" si="122"/>
        <v>n</v>
      </c>
      <c r="AP298" s="12" t="str">
        <f t="shared" si="119"/>
        <v>n</v>
      </c>
      <c r="AQ298" s="12" t="str">
        <f t="shared" si="120"/>
        <v>y</v>
      </c>
      <c r="AR298" s="15">
        <v>0</v>
      </c>
      <c r="AS298" s="16">
        <v>0</v>
      </c>
      <c r="AT298" s="16" t="b">
        <f t="shared" si="24"/>
        <v>1</v>
      </c>
      <c r="AU298" s="12"/>
    </row>
    <row r="299" spans="1:47" ht="15.75" customHeight="1" x14ac:dyDescent="0.3">
      <c r="A299" s="12" t="s">
        <v>905</v>
      </c>
      <c r="B299" s="12" t="s">
        <v>505</v>
      </c>
      <c r="C299" s="17">
        <v>44047</v>
      </c>
      <c r="D299" s="12">
        <v>2020</v>
      </c>
      <c r="E299" s="12" t="s">
        <v>19</v>
      </c>
      <c r="F299" s="12" t="s">
        <v>964</v>
      </c>
      <c r="G299" s="18">
        <v>0.54513888888888895</v>
      </c>
      <c r="H299" s="18">
        <v>0.61458333333333337</v>
      </c>
      <c r="I299" s="19">
        <v>548</v>
      </c>
      <c r="J299" s="15" t="s">
        <v>1066</v>
      </c>
      <c r="K299" s="12" t="str">
        <f t="shared" si="99"/>
        <v>n</v>
      </c>
      <c r="L299" s="12" t="str">
        <f t="shared" si="100"/>
        <v>n</v>
      </c>
      <c r="M299" s="12" t="str">
        <f t="shared" si="101"/>
        <v>n</v>
      </c>
      <c r="N299" s="12" t="str">
        <f t="shared" si="102"/>
        <v>n</v>
      </c>
      <c r="O299" s="12" t="str">
        <f t="shared" si="103"/>
        <v>n</v>
      </c>
      <c r="P299" s="12" t="str">
        <f t="shared" si="104"/>
        <v>n</v>
      </c>
      <c r="Q299" s="12" t="str">
        <f t="shared" si="105"/>
        <v>n</v>
      </c>
      <c r="R299" s="12" t="str">
        <f t="shared" si="106"/>
        <v>n</v>
      </c>
      <c r="S299" s="15">
        <v>0</v>
      </c>
      <c r="T299" s="16">
        <v>0</v>
      </c>
      <c r="U299" s="16" t="b">
        <f t="shared" si="8"/>
        <v>1</v>
      </c>
      <c r="V299" s="15" t="s">
        <v>1066</v>
      </c>
      <c r="W299" s="12" t="str">
        <f t="shared" si="107"/>
        <v>n</v>
      </c>
      <c r="X299" s="12" t="str">
        <f t="shared" si="108"/>
        <v>y</v>
      </c>
      <c r="Y299" s="12" t="str">
        <f t="shared" si="109"/>
        <v>n</v>
      </c>
      <c r="Z299" s="12" t="str">
        <f t="shared" si="110"/>
        <v>n</v>
      </c>
      <c r="AA299" s="12" t="str">
        <f t="shared" si="111"/>
        <v>n</v>
      </c>
      <c r="AB299" s="12" t="str">
        <f t="shared" si="112"/>
        <v>n</v>
      </c>
      <c r="AC299" s="12" t="str">
        <f t="shared" si="113"/>
        <v>n</v>
      </c>
      <c r="AD299" s="12" t="str">
        <f t="shared" si="114"/>
        <v>n</v>
      </c>
      <c r="AE299" s="15">
        <v>15</v>
      </c>
      <c r="AF299" s="16">
        <v>15</v>
      </c>
      <c r="AG299" s="16">
        <v>-1</v>
      </c>
      <c r="AH299" s="16" t="b">
        <f t="shared" si="17"/>
        <v>1</v>
      </c>
      <c r="AI299" s="15"/>
      <c r="AJ299" s="12" t="str">
        <f t="shared" si="115"/>
        <v>n</v>
      </c>
      <c r="AK299" s="12" t="str">
        <f t="shared" si="116"/>
        <v>n</v>
      </c>
      <c r="AL299" s="12" t="str">
        <f t="shared" si="117"/>
        <v>n</v>
      </c>
      <c r="AM299" s="12" t="str">
        <f t="shared" si="118"/>
        <v>n</v>
      </c>
      <c r="AN299" s="12" t="str">
        <f t="shared" si="121"/>
        <v>n</v>
      </c>
      <c r="AO299" s="12" t="str">
        <f t="shared" si="122"/>
        <v>n</v>
      </c>
      <c r="AP299" s="12" t="str">
        <f t="shared" si="119"/>
        <v>n</v>
      </c>
      <c r="AQ299" s="12" t="str">
        <f t="shared" si="120"/>
        <v>n</v>
      </c>
      <c r="AR299" s="15"/>
      <c r="AS299" s="16"/>
      <c r="AT299" s="16" t="b">
        <f t="shared" si="24"/>
        <v>1</v>
      </c>
      <c r="AU299" s="12" t="s">
        <v>1092</v>
      </c>
    </row>
    <row r="300" spans="1:47" ht="15.75" customHeight="1" x14ac:dyDescent="0.3">
      <c r="A300" s="12" t="s">
        <v>905</v>
      </c>
      <c r="B300" s="12" t="s">
        <v>505</v>
      </c>
      <c r="C300" s="17">
        <v>44047</v>
      </c>
      <c r="D300" s="12">
        <v>2020</v>
      </c>
      <c r="E300" s="12" t="s">
        <v>19</v>
      </c>
      <c r="F300" s="12" t="s">
        <v>967</v>
      </c>
      <c r="G300" s="18">
        <v>0.54513888888888895</v>
      </c>
      <c r="H300" s="18">
        <v>0.61458333333333337</v>
      </c>
      <c r="I300" s="19">
        <v>553</v>
      </c>
      <c r="J300" s="15" t="s">
        <v>1066</v>
      </c>
      <c r="K300" s="12" t="str">
        <f t="shared" si="99"/>
        <v>n</v>
      </c>
      <c r="L300" s="12" t="str">
        <f t="shared" si="100"/>
        <v>n</v>
      </c>
      <c r="M300" s="12" t="str">
        <f t="shared" si="101"/>
        <v>n</v>
      </c>
      <c r="N300" s="12" t="str">
        <f t="shared" si="102"/>
        <v>n</v>
      </c>
      <c r="O300" s="12" t="str">
        <f t="shared" si="103"/>
        <v>n</v>
      </c>
      <c r="P300" s="12" t="str">
        <f t="shared" si="104"/>
        <v>n</v>
      </c>
      <c r="Q300" s="12" t="str">
        <f t="shared" si="105"/>
        <v>n</v>
      </c>
      <c r="R300" s="12" t="str">
        <f t="shared" si="106"/>
        <v>n</v>
      </c>
      <c r="S300" s="15">
        <v>0</v>
      </c>
      <c r="T300" s="16">
        <v>0</v>
      </c>
      <c r="U300" s="16" t="b">
        <f t="shared" si="8"/>
        <v>1</v>
      </c>
      <c r="V300" s="15" t="s">
        <v>1066</v>
      </c>
      <c r="W300" s="12" t="str">
        <f t="shared" si="107"/>
        <v>n</v>
      </c>
      <c r="X300" s="12" t="str">
        <f t="shared" si="108"/>
        <v>y</v>
      </c>
      <c r="Y300" s="12" t="str">
        <f t="shared" si="109"/>
        <v>n</v>
      </c>
      <c r="Z300" s="12" t="str">
        <f t="shared" si="110"/>
        <v>n</v>
      </c>
      <c r="AA300" s="12" t="str">
        <f t="shared" si="111"/>
        <v>n</v>
      </c>
      <c r="AB300" s="12" t="str">
        <f t="shared" si="112"/>
        <v>n</v>
      </c>
      <c r="AC300" s="12" t="str">
        <f t="shared" si="113"/>
        <v>n</v>
      </c>
      <c r="AD300" s="12" t="str">
        <f t="shared" si="114"/>
        <v>n</v>
      </c>
      <c r="AE300" s="15">
        <v>20</v>
      </c>
      <c r="AF300" s="16">
        <v>20</v>
      </c>
      <c r="AG300" s="16">
        <v>-1</v>
      </c>
      <c r="AH300" s="16" t="b">
        <f t="shared" si="17"/>
        <v>1</v>
      </c>
      <c r="AI300" s="15" t="s">
        <v>1090</v>
      </c>
      <c r="AJ300" s="12" t="str">
        <f t="shared" si="115"/>
        <v>n</v>
      </c>
      <c r="AK300" s="12" t="str">
        <f t="shared" si="116"/>
        <v>n</v>
      </c>
      <c r="AL300" s="12" t="str">
        <f t="shared" si="117"/>
        <v>n</v>
      </c>
      <c r="AM300" s="12" t="str">
        <f t="shared" si="118"/>
        <v>n</v>
      </c>
      <c r="AN300" s="12" t="str">
        <f t="shared" si="121"/>
        <v>n</v>
      </c>
      <c r="AO300" s="12" t="str">
        <f t="shared" si="122"/>
        <v>n</v>
      </c>
      <c r="AP300" s="12" t="str">
        <f t="shared" si="119"/>
        <v>n</v>
      </c>
      <c r="AQ300" s="12" t="str">
        <f t="shared" si="120"/>
        <v>y</v>
      </c>
      <c r="AR300" s="15">
        <v>0</v>
      </c>
      <c r="AS300" s="16">
        <v>0</v>
      </c>
      <c r="AT300" s="16" t="b">
        <f t="shared" si="24"/>
        <v>1</v>
      </c>
      <c r="AU300" s="12" t="s">
        <v>1037</v>
      </c>
    </row>
    <row r="301" spans="1:47" ht="15.75" customHeight="1" x14ac:dyDescent="0.3">
      <c r="A301" s="12" t="s">
        <v>905</v>
      </c>
      <c r="B301" s="12" t="s">
        <v>505</v>
      </c>
      <c r="C301" s="17">
        <v>44047</v>
      </c>
      <c r="D301" s="12">
        <v>2020</v>
      </c>
      <c r="E301" s="12" t="s">
        <v>19</v>
      </c>
      <c r="F301" s="12" t="s">
        <v>970</v>
      </c>
      <c r="G301" s="18">
        <v>0.54513888888888895</v>
      </c>
      <c r="H301" s="18">
        <v>0.61458333333333337</v>
      </c>
      <c r="I301" s="19">
        <v>554</v>
      </c>
      <c r="J301" s="15" t="s">
        <v>1066</v>
      </c>
      <c r="K301" s="12" t="str">
        <f t="shared" si="99"/>
        <v>n</v>
      </c>
      <c r="L301" s="12" t="str">
        <f t="shared" si="100"/>
        <v>y</v>
      </c>
      <c r="M301" s="12" t="str">
        <f t="shared" si="101"/>
        <v>n</v>
      </c>
      <c r="N301" s="12" t="str">
        <f t="shared" si="102"/>
        <v>n</v>
      </c>
      <c r="O301" s="12" t="str">
        <f t="shared" si="103"/>
        <v>n</v>
      </c>
      <c r="P301" s="12" t="str">
        <f t="shared" si="104"/>
        <v>n</v>
      </c>
      <c r="Q301" s="12" t="str">
        <f t="shared" si="105"/>
        <v>n</v>
      </c>
      <c r="R301" s="12" t="str">
        <f t="shared" si="106"/>
        <v>n</v>
      </c>
      <c r="S301" s="15">
        <v>60</v>
      </c>
      <c r="T301" s="16">
        <v>60</v>
      </c>
      <c r="U301" s="16" t="b">
        <f t="shared" si="8"/>
        <v>1</v>
      </c>
      <c r="V301" s="15" t="s">
        <v>1066</v>
      </c>
      <c r="W301" s="12" t="str">
        <f t="shared" si="107"/>
        <v>n</v>
      </c>
      <c r="X301" s="12" t="str">
        <f t="shared" si="108"/>
        <v>y</v>
      </c>
      <c r="Y301" s="12" t="str">
        <f t="shared" si="109"/>
        <v>n</v>
      </c>
      <c r="Z301" s="12" t="str">
        <f t="shared" si="110"/>
        <v>n</v>
      </c>
      <c r="AA301" s="12" t="str">
        <f t="shared" si="111"/>
        <v>n</v>
      </c>
      <c r="AB301" s="12" t="str">
        <f t="shared" si="112"/>
        <v>n</v>
      </c>
      <c r="AC301" s="12" t="str">
        <f t="shared" si="113"/>
        <v>n</v>
      </c>
      <c r="AD301" s="12" t="str">
        <f t="shared" si="114"/>
        <v>n</v>
      </c>
      <c r="AE301" s="15">
        <v>30</v>
      </c>
      <c r="AF301" s="16">
        <v>30</v>
      </c>
      <c r="AG301" s="16">
        <v>-1</v>
      </c>
      <c r="AH301" s="16" t="b">
        <f t="shared" si="17"/>
        <v>1</v>
      </c>
      <c r="AI301" s="15" t="s">
        <v>1088</v>
      </c>
      <c r="AJ301" s="12" t="str">
        <f t="shared" si="115"/>
        <v>n</v>
      </c>
      <c r="AK301" s="12" t="str">
        <f t="shared" si="116"/>
        <v>n</v>
      </c>
      <c r="AL301" s="12" t="str">
        <f t="shared" si="117"/>
        <v>n</v>
      </c>
      <c r="AM301" s="12" t="str">
        <f t="shared" si="118"/>
        <v>n</v>
      </c>
      <c r="AN301" s="12" t="str">
        <f t="shared" si="121"/>
        <v>n</v>
      </c>
      <c r="AO301" s="12" t="str">
        <f t="shared" si="122"/>
        <v>n</v>
      </c>
      <c r="AP301" s="12" t="str">
        <f t="shared" si="119"/>
        <v>n</v>
      </c>
      <c r="AQ301" s="12" t="str">
        <f t="shared" si="120"/>
        <v>y</v>
      </c>
      <c r="AR301" s="15">
        <v>0</v>
      </c>
      <c r="AS301" s="16">
        <v>0</v>
      </c>
      <c r="AT301" s="16" t="b">
        <f t="shared" si="24"/>
        <v>1</v>
      </c>
      <c r="AU301" s="12"/>
    </row>
    <row r="302" spans="1:47" ht="15.75" customHeight="1" x14ac:dyDescent="0.3">
      <c r="A302" s="12" t="s">
        <v>905</v>
      </c>
      <c r="B302" s="12" t="s">
        <v>505</v>
      </c>
      <c r="C302" s="17">
        <v>44047</v>
      </c>
      <c r="D302" s="12">
        <v>2020</v>
      </c>
      <c r="E302" s="12" t="s">
        <v>19</v>
      </c>
      <c r="F302" s="12" t="s">
        <v>972</v>
      </c>
      <c r="G302" s="18">
        <v>0.54513888888888895</v>
      </c>
      <c r="H302" s="18">
        <v>0.61458333333333337</v>
      </c>
      <c r="I302" s="19">
        <v>555</v>
      </c>
      <c r="J302" s="15" t="s">
        <v>1066</v>
      </c>
      <c r="K302" s="12" t="str">
        <f t="shared" si="99"/>
        <v>n</v>
      </c>
      <c r="L302" s="12" t="str">
        <f t="shared" si="100"/>
        <v>y</v>
      </c>
      <c r="M302" s="12" t="str">
        <f t="shared" si="101"/>
        <v>n</v>
      </c>
      <c r="N302" s="12" t="str">
        <f t="shared" si="102"/>
        <v>n</v>
      </c>
      <c r="O302" s="12" t="str">
        <f t="shared" si="103"/>
        <v>n</v>
      </c>
      <c r="P302" s="12" t="str">
        <f t="shared" si="104"/>
        <v>n</v>
      </c>
      <c r="Q302" s="12" t="str">
        <f t="shared" si="105"/>
        <v>n</v>
      </c>
      <c r="R302" s="12" t="str">
        <f t="shared" si="106"/>
        <v>n</v>
      </c>
      <c r="S302" s="15">
        <v>40</v>
      </c>
      <c r="T302" s="16">
        <v>40</v>
      </c>
      <c r="U302" s="16" t="b">
        <f t="shared" si="8"/>
        <v>1</v>
      </c>
      <c r="V302" s="15" t="s">
        <v>1066</v>
      </c>
      <c r="W302" s="12" t="str">
        <f t="shared" si="107"/>
        <v>n</v>
      </c>
      <c r="X302" s="12" t="str">
        <f t="shared" si="108"/>
        <v>y</v>
      </c>
      <c r="Y302" s="12" t="str">
        <f t="shared" si="109"/>
        <v>n</v>
      </c>
      <c r="Z302" s="12" t="str">
        <f t="shared" si="110"/>
        <v>n</v>
      </c>
      <c r="AA302" s="12" t="str">
        <f t="shared" si="111"/>
        <v>n</v>
      </c>
      <c r="AB302" s="12" t="str">
        <f t="shared" si="112"/>
        <v>n</v>
      </c>
      <c r="AC302" s="12" t="str">
        <f t="shared" si="113"/>
        <v>n</v>
      </c>
      <c r="AD302" s="12" t="str">
        <f t="shared" si="114"/>
        <v>n</v>
      </c>
      <c r="AE302" s="15">
        <v>20</v>
      </c>
      <c r="AF302" s="16">
        <v>20</v>
      </c>
      <c r="AG302" s="16">
        <v>-1</v>
      </c>
      <c r="AH302" s="16" t="b">
        <f t="shared" si="17"/>
        <v>1</v>
      </c>
      <c r="AI302" s="15"/>
      <c r="AJ302" s="12" t="str">
        <f t="shared" si="115"/>
        <v>n</v>
      </c>
      <c r="AK302" s="12" t="str">
        <f t="shared" si="116"/>
        <v>n</v>
      </c>
      <c r="AL302" s="12" t="str">
        <f t="shared" si="117"/>
        <v>n</v>
      </c>
      <c r="AM302" s="12" t="str">
        <f t="shared" si="118"/>
        <v>n</v>
      </c>
      <c r="AN302" s="12" t="str">
        <f t="shared" si="121"/>
        <v>n</v>
      </c>
      <c r="AO302" s="12" t="str">
        <f t="shared" si="122"/>
        <v>n</v>
      </c>
      <c r="AP302" s="12" t="str">
        <f t="shared" si="119"/>
        <v>n</v>
      </c>
      <c r="AQ302" s="12" t="str">
        <f t="shared" si="120"/>
        <v>n</v>
      </c>
      <c r="AR302" s="15"/>
      <c r="AS302" s="16"/>
      <c r="AT302" s="16" t="b">
        <f t="shared" si="24"/>
        <v>1</v>
      </c>
      <c r="AU302" s="12" t="s">
        <v>1093</v>
      </c>
    </row>
    <row r="303" spans="1:47" ht="15.75" customHeight="1" x14ac:dyDescent="0.3">
      <c r="A303" s="12" t="s">
        <v>905</v>
      </c>
      <c r="B303" s="12" t="s">
        <v>505</v>
      </c>
      <c r="C303" s="17">
        <v>44047</v>
      </c>
      <c r="D303" s="12">
        <v>2020</v>
      </c>
      <c r="E303" s="12" t="s">
        <v>19</v>
      </c>
      <c r="F303" s="12" t="s">
        <v>975</v>
      </c>
      <c r="G303" s="18">
        <v>0.54513888888888895</v>
      </c>
      <c r="H303" s="18">
        <v>0.61458333333333337</v>
      </c>
      <c r="I303" s="19">
        <v>556</v>
      </c>
      <c r="J303" s="15" t="s">
        <v>1066</v>
      </c>
      <c r="K303" s="12" t="str">
        <f t="shared" si="99"/>
        <v>n</v>
      </c>
      <c r="L303" s="12" t="str">
        <f t="shared" si="100"/>
        <v>y</v>
      </c>
      <c r="M303" s="12" t="str">
        <f t="shared" si="101"/>
        <v>n</v>
      </c>
      <c r="N303" s="12" t="str">
        <f t="shared" si="102"/>
        <v>n</v>
      </c>
      <c r="O303" s="12" t="str">
        <f t="shared" si="103"/>
        <v>n</v>
      </c>
      <c r="P303" s="12" t="str">
        <f t="shared" si="104"/>
        <v>n</v>
      </c>
      <c r="Q303" s="12" t="str">
        <f t="shared" si="105"/>
        <v>n</v>
      </c>
      <c r="R303" s="12" t="str">
        <f t="shared" si="106"/>
        <v>n</v>
      </c>
      <c r="S303" s="15">
        <v>40</v>
      </c>
      <c r="T303" s="16">
        <v>40</v>
      </c>
      <c r="U303" s="16" t="b">
        <f t="shared" si="8"/>
        <v>1</v>
      </c>
      <c r="V303" s="15" t="s">
        <v>1066</v>
      </c>
      <c r="W303" s="12" t="str">
        <f t="shared" si="107"/>
        <v>n</v>
      </c>
      <c r="X303" s="12" t="str">
        <f t="shared" si="108"/>
        <v>y</v>
      </c>
      <c r="Y303" s="12" t="str">
        <f t="shared" si="109"/>
        <v>n</v>
      </c>
      <c r="Z303" s="12" t="str">
        <f t="shared" si="110"/>
        <v>n</v>
      </c>
      <c r="AA303" s="12" t="str">
        <f t="shared" si="111"/>
        <v>n</v>
      </c>
      <c r="AB303" s="12" t="str">
        <f t="shared" si="112"/>
        <v>n</v>
      </c>
      <c r="AC303" s="12" t="str">
        <f t="shared" si="113"/>
        <v>n</v>
      </c>
      <c r="AD303" s="12" t="str">
        <f t="shared" si="114"/>
        <v>n</v>
      </c>
      <c r="AE303" s="15">
        <v>15</v>
      </c>
      <c r="AF303" s="16">
        <v>15</v>
      </c>
      <c r="AG303" s="16">
        <v>-1</v>
      </c>
      <c r="AH303" s="16" t="b">
        <f t="shared" si="17"/>
        <v>1</v>
      </c>
      <c r="AI303" s="15" t="s">
        <v>1090</v>
      </c>
      <c r="AJ303" s="12" t="str">
        <f t="shared" si="115"/>
        <v>n</v>
      </c>
      <c r="AK303" s="12" t="str">
        <f t="shared" si="116"/>
        <v>n</v>
      </c>
      <c r="AL303" s="12" t="str">
        <f t="shared" si="117"/>
        <v>n</v>
      </c>
      <c r="AM303" s="12" t="str">
        <f t="shared" si="118"/>
        <v>n</v>
      </c>
      <c r="AN303" s="12" t="str">
        <f t="shared" si="121"/>
        <v>n</v>
      </c>
      <c r="AO303" s="12" t="str">
        <f t="shared" si="122"/>
        <v>n</v>
      </c>
      <c r="AP303" s="12" t="str">
        <f t="shared" si="119"/>
        <v>n</v>
      </c>
      <c r="AQ303" s="12" t="str">
        <f t="shared" si="120"/>
        <v>y</v>
      </c>
      <c r="AR303" s="15">
        <v>0</v>
      </c>
      <c r="AS303" s="16">
        <v>0</v>
      </c>
      <c r="AT303" s="16" t="b">
        <f t="shared" si="24"/>
        <v>1</v>
      </c>
      <c r="AU303" s="12" t="s">
        <v>1094</v>
      </c>
    </row>
    <row r="304" spans="1:47" ht="15.75" customHeight="1" x14ac:dyDescent="0.3">
      <c r="A304" s="12" t="s">
        <v>905</v>
      </c>
      <c r="B304" s="12" t="s">
        <v>505</v>
      </c>
      <c r="C304" s="17">
        <v>44047</v>
      </c>
      <c r="D304" s="12">
        <v>2020</v>
      </c>
      <c r="E304" s="12" t="s">
        <v>19</v>
      </c>
      <c r="F304" s="12" t="s">
        <v>977</v>
      </c>
      <c r="G304" s="18">
        <v>0.54513888888888895</v>
      </c>
      <c r="H304" s="18">
        <v>0.61458333333333337</v>
      </c>
      <c r="I304" s="19">
        <v>557</v>
      </c>
      <c r="J304" s="15" t="s">
        <v>1066</v>
      </c>
      <c r="K304" s="12" t="str">
        <f t="shared" si="99"/>
        <v>n</v>
      </c>
      <c r="L304" s="12" t="str">
        <f t="shared" si="100"/>
        <v>y</v>
      </c>
      <c r="M304" s="12" t="str">
        <f t="shared" si="101"/>
        <v>n</v>
      </c>
      <c r="N304" s="12" t="str">
        <f t="shared" si="102"/>
        <v>n</v>
      </c>
      <c r="O304" s="12" t="str">
        <f t="shared" si="103"/>
        <v>n</v>
      </c>
      <c r="P304" s="12" t="str">
        <f t="shared" si="104"/>
        <v>n</v>
      </c>
      <c r="Q304" s="12" t="str">
        <f t="shared" si="105"/>
        <v>n</v>
      </c>
      <c r="R304" s="12" t="str">
        <f t="shared" si="106"/>
        <v>n</v>
      </c>
      <c r="S304" s="15">
        <v>40</v>
      </c>
      <c r="T304" s="16">
        <v>40</v>
      </c>
      <c r="U304" s="16" t="b">
        <f t="shared" si="8"/>
        <v>1</v>
      </c>
      <c r="V304" s="15" t="s">
        <v>1066</v>
      </c>
      <c r="W304" s="12" t="str">
        <f t="shared" si="107"/>
        <v>n</v>
      </c>
      <c r="X304" s="12" t="str">
        <f t="shared" si="108"/>
        <v>y</v>
      </c>
      <c r="Y304" s="12" t="str">
        <f t="shared" si="109"/>
        <v>n</v>
      </c>
      <c r="Z304" s="12" t="str">
        <f t="shared" si="110"/>
        <v>n</v>
      </c>
      <c r="AA304" s="12" t="str">
        <f t="shared" si="111"/>
        <v>n</v>
      </c>
      <c r="AB304" s="12" t="str">
        <f t="shared" si="112"/>
        <v>n</v>
      </c>
      <c r="AC304" s="12" t="str">
        <f t="shared" si="113"/>
        <v>n</v>
      </c>
      <c r="AD304" s="12" t="str">
        <f t="shared" si="114"/>
        <v>n</v>
      </c>
      <c r="AE304" s="15">
        <v>85</v>
      </c>
      <c r="AF304" s="16">
        <v>85</v>
      </c>
      <c r="AG304" s="16">
        <v>-1</v>
      </c>
      <c r="AH304" s="16" t="b">
        <f t="shared" si="17"/>
        <v>1</v>
      </c>
      <c r="AI304" s="15" t="s">
        <v>1090</v>
      </c>
      <c r="AJ304" s="12" t="str">
        <f t="shared" si="115"/>
        <v>n</v>
      </c>
      <c r="AK304" s="12" t="str">
        <f t="shared" si="116"/>
        <v>n</v>
      </c>
      <c r="AL304" s="12" t="str">
        <f t="shared" si="117"/>
        <v>n</v>
      </c>
      <c r="AM304" s="12" t="str">
        <f t="shared" si="118"/>
        <v>n</v>
      </c>
      <c r="AN304" s="12" t="str">
        <f t="shared" si="121"/>
        <v>n</v>
      </c>
      <c r="AO304" s="12" t="str">
        <f t="shared" si="122"/>
        <v>n</v>
      </c>
      <c r="AP304" s="12" t="str">
        <f t="shared" si="119"/>
        <v>n</v>
      </c>
      <c r="AQ304" s="12" t="str">
        <f t="shared" si="120"/>
        <v>y</v>
      </c>
      <c r="AR304" s="15">
        <v>0</v>
      </c>
      <c r="AS304" s="16">
        <v>0</v>
      </c>
      <c r="AT304" s="16" t="b">
        <f t="shared" si="24"/>
        <v>1</v>
      </c>
      <c r="AU304" s="12"/>
    </row>
    <row r="305" spans="1:47" ht="15.75" customHeight="1" x14ac:dyDescent="0.3">
      <c r="A305" s="12" t="s">
        <v>905</v>
      </c>
      <c r="B305" s="12" t="s">
        <v>505</v>
      </c>
      <c r="C305" s="17">
        <v>44047</v>
      </c>
      <c r="D305" s="12">
        <v>2020</v>
      </c>
      <c r="E305" s="12" t="s">
        <v>19</v>
      </c>
      <c r="F305" s="12" t="s">
        <v>979</v>
      </c>
      <c r="G305" s="18">
        <v>0.54513888888888895</v>
      </c>
      <c r="H305" s="18">
        <v>0.61458333333333337</v>
      </c>
      <c r="I305" s="19">
        <v>558</v>
      </c>
      <c r="J305" s="15" t="s">
        <v>1066</v>
      </c>
      <c r="K305" s="12" t="str">
        <f t="shared" si="99"/>
        <v>n</v>
      </c>
      <c r="L305" s="12" t="str">
        <f t="shared" si="100"/>
        <v>y</v>
      </c>
      <c r="M305" s="12" t="str">
        <f t="shared" si="101"/>
        <v>n</v>
      </c>
      <c r="N305" s="12" t="str">
        <f t="shared" si="102"/>
        <v>n</v>
      </c>
      <c r="O305" s="12" t="str">
        <f t="shared" si="103"/>
        <v>n</v>
      </c>
      <c r="P305" s="12" t="str">
        <f t="shared" si="104"/>
        <v>n</v>
      </c>
      <c r="Q305" s="12" t="str">
        <f t="shared" si="105"/>
        <v>n</v>
      </c>
      <c r="R305" s="12" t="str">
        <f t="shared" si="106"/>
        <v>n</v>
      </c>
      <c r="S305" s="15">
        <v>20</v>
      </c>
      <c r="T305" s="16">
        <v>20</v>
      </c>
      <c r="U305" s="16" t="b">
        <f t="shared" si="8"/>
        <v>1</v>
      </c>
      <c r="V305" s="15" t="s">
        <v>1066</v>
      </c>
      <c r="W305" s="12" t="str">
        <f t="shared" si="107"/>
        <v>n</v>
      </c>
      <c r="X305" s="12" t="str">
        <f t="shared" si="108"/>
        <v>y</v>
      </c>
      <c r="Y305" s="12" t="str">
        <f t="shared" si="109"/>
        <v>n</v>
      </c>
      <c r="Z305" s="12" t="str">
        <f t="shared" si="110"/>
        <v>n</v>
      </c>
      <c r="AA305" s="12" t="str">
        <f t="shared" si="111"/>
        <v>n</v>
      </c>
      <c r="AB305" s="12" t="str">
        <f t="shared" si="112"/>
        <v>n</v>
      </c>
      <c r="AC305" s="12" t="str">
        <f t="shared" si="113"/>
        <v>n</v>
      </c>
      <c r="AD305" s="12" t="str">
        <f t="shared" si="114"/>
        <v>n</v>
      </c>
      <c r="AE305" s="15">
        <v>50</v>
      </c>
      <c r="AF305" s="16">
        <v>50</v>
      </c>
      <c r="AG305" s="16">
        <v>-1</v>
      </c>
      <c r="AH305" s="16" t="b">
        <f t="shared" si="17"/>
        <v>1</v>
      </c>
      <c r="AI305" s="15" t="s">
        <v>1090</v>
      </c>
      <c r="AJ305" s="12" t="str">
        <f t="shared" si="115"/>
        <v>n</v>
      </c>
      <c r="AK305" s="12" t="str">
        <f t="shared" si="116"/>
        <v>n</v>
      </c>
      <c r="AL305" s="12" t="str">
        <f t="shared" si="117"/>
        <v>n</v>
      </c>
      <c r="AM305" s="12" t="str">
        <f t="shared" si="118"/>
        <v>n</v>
      </c>
      <c r="AN305" s="12" t="str">
        <f t="shared" si="121"/>
        <v>n</v>
      </c>
      <c r="AO305" s="12" t="str">
        <f t="shared" si="122"/>
        <v>n</v>
      </c>
      <c r="AP305" s="12" t="str">
        <f t="shared" si="119"/>
        <v>n</v>
      </c>
      <c r="AQ305" s="12" t="str">
        <f t="shared" si="120"/>
        <v>y</v>
      </c>
      <c r="AR305" s="15">
        <v>0</v>
      </c>
      <c r="AS305" s="16">
        <v>0</v>
      </c>
      <c r="AT305" s="16" t="b">
        <f t="shared" si="24"/>
        <v>1</v>
      </c>
      <c r="AU305" s="12"/>
    </row>
    <row r="306" spans="1:47" ht="15.75" customHeight="1" x14ac:dyDescent="0.3">
      <c r="A306" s="12" t="s">
        <v>905</v>
      </c>
      <c r="B306" s="12" t="s">
        <v>505</v>
      </c>
      <c r="C306" s="17">
        <v>44047</v>
      </c>
      <c r="D306" s="12">
        <v>2020</v>
      </c>
      <c r="E306" s="12" t="s">
        <v>19</v>
      </c>
      <c r="F306" s="12" t="s">
        <v>981</v>
      </c>
      <c r="G306" s="18">
        <v>0.54513888888888895</v>
      </c>
      <c r="H306" s="18">
        <v>0.61458333333333337</v>
      </c>
      <c r="I306" s="19">
        <v>563</v>
      </c>
      <c r="J306" s="15" t="s">
        <v>1066</v>
      </c>
      <c r="K306" s="12" t="str">
        <f t="shared" si="99"/>
        <v>n</v>
      </c>
      <c r="L306" s="12" t="str">
        <f t="shared" si="100"/>
        <v>y</v>
      </c>
      <c r="M306" s="12" t="str">
        <f t="shared" si="101"/>
        <v>n</v>
      </c>
      <c r="N306" s="12" t="str">
        <f t="shared" si="102"/>
        <v>n</v>
      </c>
      <c r="O306" s="12" t="str">
        <f t="shared" si="103"/>
        <v>n</v>
      </c>
      <c r="P306" s="12" t="str">
        <f t="shared" si="104"/>
        <v>n</v>
      </c>
      <c r="Q306" s="12" t="str">
        <f t="shared" si="105"/>
        <v>n</v>
      </c>
      <c r="R306" s="12" t="str">
        <f t="shared" si="106"/>
        <v>n</v>
      </c>
      <c r="S306" s="15">
        <v>60</v>
      </c>
      <c r="T306" s="16">
        <v>60</v>
      </c>
      <c r="U306" s="16" t="b">
        <f t="shared" si="8"/>
        <v>1</v>
      </c>
      <c r="V306" s="15" t="s">
        <v>1066</v>
      </c>
      <c r="W306" s="12" t="str">
        <f t="shared" si="107"/>
        <v>n</v>
      </c>
      <c r="X306" s="12" t="str">
        <f t="shared" si="108"/>
        <v>y</v>
      </c>
      <c r="Y306" s="12" t="str">
        <f t="shared" si="109"/>
        <v>n</v>
      </c>
      <c r="Z306" s="12" t="str">
        <f t="shared" si="110"/>
        <v>n</v>
      </c>
      <c r="AA306" s="12" t="str">
        <f t="shared" si="111"/>
        <v>n</v>
      </c>
      <c r="AB306" s="12" t="str">
        <f t="shared" si="112"/>
        <v>n</v>
      </c>
      <c r="AC306" s="12" t="str">
        <f t="shared" si="113"/>
        <v>n</v>
      </c>
      <c r="AD306" s="12" t="str">
        <f t="shared" si="114"/>
        <v>n</v>
      </c>
      <c r="AE306" s="15">
        <v>70</v>
      </c>
      <c r="AF306" s="16">
        <v>70</v>
      </c>
      <c r="AG306" s="16">
        <v>-1</v>
      </c>
      <c r="AH306" s="16" t="b">
        <f t="shared" si="17"/>
        <v>1</v>
      </c>
      <c r="AI306" s="15"/>
      <c r="AJ306" s="12" t="str">
        <f t="shared" si="115"/>
        <v>n</v>
      </c>
      <c r="AK306" s="12" t="str">
        <f t="shared" si="116"/>
        <v>n</v>
      </c>
      <c r="AL306" s="12" t="str">
        <f t="shared" si="117"/>
        <v>n</v>
      </c>
      <c r="AM306" s="12" t="str">
        <f t="shared" si="118"/>
        <v>n</v>
      </c>
      <c r="AN306" s="12" t="str">
        <f t="shared" si="121"/>
        <v>n</v>
      </c>
      <c r="AO306" s="12" t="str">
        <f t="shared" si="122"/>
        <v>n</v>
      </c>
      <c r="AP306" s="12" t="str">
        <f t="shared" si="119"/>
        <v>n</v>
      </c>
      <c r="AQ306" s="12" t="str">
        <f t="shared" si="120"/>
        <v>n</v>
      </c>
      <c r="AR306" s="15"/>
      <c r="AS306" s="16"/>
      <c r="AT306" s="16" t="b">
        <f t="shared" si="24"/>
        <v>1</v>
      </c>
      <c r="AU306" s="12" t="s">
        <v>1095</v>
      </c>
    </row>
    <row r="307" spans="1:47" ht="15.75" customHeight="1" x14ac:dyDescent="0.3">
      <c r="A307" s="12" t="s">
        <v>905</v>
      </c>
      <c r="B307" s="12" t="s">
        <v>505</v>
      </c>
      <c r="C307" s="17">
        <v>44047</v>
      </c>
      <c r="D307" s="12">
        <v>2020</v>
      </c>
      <c r="E307" s="12" t="s">
        <v>19</v>
      </c>
      <c r="F307" s="12" t="s">
        <v>984</v>
      </c>
      <c r="G307" s="18">
        <v>0.54513888888888895</v>
      </c>
      <c r="H307" s="18">
        <v>0.61458333333333337</v>
      </c>
      <c r="I307" s="19">
        <v>562</v>
      </c>
      <c r="J307" s="15" t="s">
        <v>1066</v>
      </c>
      <c r="K307" s="12" t="str">
        <f t="shared" si="99"/>
        <v>n</v>
      </c>
      <c r="L307" s="12" t="str">
        <f t="shared" si="100"/>
        <v>y</v>
      </c>
      <c r="M307" s="12" t="str">
        <f t="shared" si="101"/>
        <v>n</v>
      </c>
      <c r="N307" s="12" t="str">
        <f t="shared" si="102"/>
        <v>n</v>
      </c>
      <c r="O307" s="12" t="str">
        <f t="shared" si="103"/>
        <v>n</v>
      </c>
      <c r="P307" s="12" t="str">
        <f t="shared" si="104"/>
        <v>n</v>
      </c>
      <c r="Q307" s="12" t="str">
        <f t="shared" si="105"/>
        <v>n</v>
      </c>
      <c r="R307" s="12" t="str">
        <f t="shared" si="106"/>
        <v>n</v>
      </c>
      <c r="S307" s="15">
        <v>30</v>
      </c>
      <c r="T307" s="16">
        <v>30</v>
      </c>
      <c r="U307" s="16" t="b">
        <f t="shared" si="8"/>
        <v>1</v>
      </c>
      <c r="V307" s="15" t="s">
        <v>1066</v>
      </c>
      <c r="W307" s="12" t="str">
        <f t="shared" si="107"/>
        <v>n</v>
      </c>
      <c r="X307" s="12" t="str">
        <f t="shared" si="108"/>
        <v>y</v>
      </c>
      <c r="Y307" s="12" t="str">
        <f t="shared" si="109"/>
        <v>n</v>
      </c>
      <c r="Z307" s="12" t="str">
        <f t="shared" si="110"/>
        <v>n</v>
      </c>
      <c r="AA307" s="12" t="str">
        <f t="shared" si="111"/>
        <v>n</v>
      </c>
      <c r="AB307" s="12" t="str">
        <f t="shared" si="112"/>
        <v>n</v>
      </c>
      <c r="AC307" s="12" t="str">
        <f t="shared" si="113"/>
        <v>n</v>
      </c>
      <c r="AD307" s="12" t="str">
        <f t="shared" si="114"/>
        <v>n</v>
      </c>
      <c r="AE307" s="15">
        <v>35</v>
      </c>
      <c r="AF307" s="16">
        <v>35</v>
      </c>
      <c r="AG307" s="16">
        <v>-1</v>
      </c>
      <c r="AH307" s="16" t="b">
        <f t="shared" si="17"/>
        <v>1</v>
      </c>
      <c r="AI307" s="15" t="s">
        <v>1067</v>
      </c>
      <c r="AJ307" s="12" t="str">
        <f t="shared" si="115"/>
        <v>n</v>
      </c>
      <c r="AK307" s="12" t="str">
        <f t="shared" si="116"/>
        <v>n</v>
      </c>
      <c r="AL307" s="12" t="str">
        <f t="shared" si="117"/>
        <v>y</v>
      </c>
      <c r="AM307" s="12" t="str">
        <f t="shared" si="118"/>
        <v>n</v>
      </c>
      <c r="AN307" s="12" t="str">
        <f t="shared" si="121"/>
        <v>n</v>
      </c>
      <c r="AO307" s="12" t="str">
        <f t="shared" si="122"/>
        <v>n</v>
      </c>
      <c r="AP307" s="12" t="str">
        <f t="shared" si="119"/>
        <v>n</v>
      </c>
      <c r="AQ307" s="12" t="str">
        <f t="shared" si="120"/>
        <v>n</v>
      </c>
      <c r="AR307" s="15">
        <v>0</v>
      </c>
      <c r="AS307" s="16">
        <v>0</v>
      </c>
      <c r="AT307" s="16" t="b">
        <f t="shared" si="24"/>
        <v>1</v>
      </c>
      <c r="AU307" s="12"/>
    </row>
    <row r="308" spans="1:47" ht="15.75" customHeight="1" x14ac:dyDescent="0.3">
      <c r="A308" s="12" t="s">
        <v>905</v>
      </c>
      <c r="B308" s="12" t="s">
        <v>505</v>
      </c>
      <c r="C308" s="17">
        <v>44047</v>
      </c>
      <c r="D308" s="12">
        <v>2020</v>
      </c>
      <c r="E308" s="12" t="s">
        <v>19</v>
      </c>
      <c r="F308" s="12" t="s">
        <v>986</v>
      </c>
      <c r="G308" s="18">
        <v>0.54513888888888895</v>
      </c>
      <c r="H308" s="18">
        <v>0.61458333333333337</v>
      </c>
      <c r="I308" s="19">
        <v>561</v>
      </c>
      <c r="J308" s="15" t="s">
        <v>1066</v>
      </c>
      <c r="K308" s="12" t="str">
        <f t="shared" si="99"/>
        <v>n</v>
      </c>
      <c r="L308" s="12" t="str">
        <f t="shared" si="100"/>
        <v>n</v>
      </c>
      <c r="M308" s="12" t="str">
        <f t="shared" si="101"/>
        <v>n</v>
      </c>
      <c r="N308" s="12" t="str">
        <f t="shared" si="102"/>
        <v>n</v>
      </c>
      <c r="O308" s="12" t="str">
        <f t="shared" si="103"/>
        <v>n</v>
      </c>
      <c r="P308" s="12" t="str">
        <f t="shared" si="104"/>
        <v>n</v>
      </c>
      <c r="Q308" s="12" t="str">
        <f t="shared" si="105"/>
        <v>n</v>
      </c>
      <c r="R308" s="12" t="str">
        <f t="shared" si="106"/>
        <v>n</v>
      </c>
      <c r="S308" s="15">
        <v>0</v>
      </c>
      <c r="T308" s="16">
        <v>0</v>
      </c>
      <c r="U308" s="16" t="b">
        <f t="shared" si="8"/>
        <v>1</v>
      </c>
      <c r="V308" s="15" t="s">
        <v>1066</v>
      </c>
      <c r="W308" s="12" t="str">
        <f t="shared" si="107"/>
        <v>n</v>
      </c>
      <c r="X308" s="12" t="str">
        <f t="shared" si="108"/>
        <v>y</v>
      </c>
      <c r="Y308" s="12" t="str">
        <f t="shared" si="109"/>
        <v>n</v>
      </c>
      <c r="Z308" s="12" t="str">
        <f t="shared" si="110"/>
        <v>n</v>
      </c>
      <c r="AA308" s="12" t="str">
        <f t="shared" si="111"/>
        <v>n</v>
      </c>
      <c r="AB308" s="12" t="str">
        <f t="shared" si="112"/>
        <v>n</v>
      </c>
      <c r="AC308" s="12" t="str">
        <f t="shared" si="113"/>
        <v>n</v>
      </c>
      <c r="AD308" s="12" t="str">
        <f t="shared" si="114"/>
        <v>n</v>
      </c>
      <c r="AE308" s="15">
        <v>10</v>
      </c>
      <c r="AF308" s="16">
        <v>10</v>
      </c>
      <c r="AG308" s="16">
        <v>-1</v>
      </c>
      <c r="AH308" s="16" t="b">
        <f t="shared" si="17"/>
        <v>1</v>
      </c>
      <c r="AI308" s="15"/>
      <c r="AJ308" s="12" t="str">
        <f t="shared" si="115"/>
        <v>n</v>
      </c>
      <c r="AK308" s="12" t="str">
        <f t="shared" si="116"/>
        <v>n</v>
      </c>
      <c r="AL308" s="12" t="str">
        <f t="shared" si="117"/>
        <v>n</v>
      </c>
      <c r="AM308" s="12" t="str">
        <f t="shared" si="118"/>
        <v>n</v>
      </c>
      <c r="AN308" s="12" t="str">
        <f t="shared" si="121"/>
        <v>n</v>
      </c>
      <c r="AO308" s="12" t="str">
        <f t="shared" si="122"/>
        <v>n</v>
      </c>
      <c r="AP308" s="12" t="str">
        <f t="shared" si="119"/>
        <v>n</v>
      </c>
      <c r="AQ308" s="12" t="str">
        <f t="shared" si="120"/>
        <v>n</v>
      </c>
      <c r="AR308" s="15"/>
      <c r="AS308" s="16"/>
      <c r="AT308" s="16" t="b">
        <f t="shared" si="24"/>
        <v>1</v>
      </c>
      <c r="AU308" s="12" t="s">
        <v>1096</v>
      </c>
    </row>
    <row r="309" spans="1:47" ht="15.75" customHeight="1" x14ac:dyDescent="0.3">
      <c r="A309" s="12" t="s">
        <v>905</v>
      </c>
      <c r="B309" s="12" t="s">
        <v>505</v>
      </c>
      <c r="C309" s="17">
        <v>44047</v>
      </c>
      <c r="D309" s="12">
        <v>2020</v>
      </c>
      <c r="E309" s="12" t="s">
        <v>19</v>
      </c>
      <c r="F309" s="12" t="s">
        <v>989</v>
      </c>
      <c r="G309" s="18">
        <v>0.54513888888888895</v>
      </c>
      <c r="H309" s="18">
        <v>0.61458333333333337</v>
      </c>
      <c r="I309" s="19">
        <v>560</v>
      </c>
      <c r="J309" s="15" t="s">
        <v>1066</v>
      </c>
      <c r="K309" s="12" t="str">
        <f t="shared" si="99"/>
        <v>n</v>
      </c>
      <c r="L309" s="12" t="str">
        <f t="shared" si="100"/>
        <v>n</v>
      </c>
      <c r="M309" s="12" t="str">
        <f t="shared" si="101"/>
        <v>n</v>
      </c>
      <c r="N309" s="12" t="str">
        <f t="shared" si="102"/>
        <v>n</v>
      </c>
      <c r="O309" s="12" t="str">
        <f t="shared" si="103"/>
        <v>n</v>
      </c>
      <c r="P309" s="12" t="str">
        <f t="shared" si="104"/>
        <v>n</v>
      </c>
      <c r="Q309" s="12" t="str">
        <f t="shared" si="105"/>
        <v>n</v>
      </c>
      <c r="R309" s="12" t="str">
        <f t="shared" si="106"/>
        <v>n</v>
      </c>
      <c r="S309" s="15">
        <v>0</v>
      </c>
      <c r="T309" s="16">
        <v>0</v>
      </c>
      <c r="U309" s="16" t="b">
        <f t="shared" si="8"/>
        <v>1</v>
      </c>
      <c r="V309" s="15" t="s">
        <v>1066</v>
      </c>
      <c r="W309" s="12" t="str">
        <f t="shared" si="107"/>
        <v>n</v>
      </c>
      <c r="X309" s="12" t="str">
        <f t="shared" si="108"/>
        <v>y</v>
      </c>
      <c r="Y309" s="12" t="str">
        <f t="shared" si="109"/>
        <v>n</v>
      </c>
      <c r="Z309" s="12" t="str">
        <f t="shared" si="110"/>
        <v>n</v>
      </c>
      <c r="AA309" s="12" t="str">
        <f t="shared" si="111"/>
        <v>n</v>
      </c>
      <c r="AB309" s="12" t="str">
        <f t="shared" si="112"/>
        <v>n</v>
      </c>
      <c r="AC309" s="12" t="str">
        <f t="shared" si="113"/>
        <v>n</v>
      </c>
      <c r="AD309" s="12" t="str">
        <f t="shared" si="114"/>
        <v>n</v>
      </c>
      <c r="AE309" s="15">
        <v>20</v>
      </c>
      <c r="AF309" s="16">
        <v>20</v>
      </c>
      <c r="AG309" s="16">
        <v>-1</v>
      </c>
      <c r="AH309" s="16" t="b">
        <f t="shared" si="17"/>
        <v>1</v>
      </c>
      <c r="AI309" s="15" t="s">
        <v>1067</v>
      </c>
      <c r="AJ309" s="12" t="str">
        <f t="shared" si="115"/>
        <v>n</v>
      </c>
      <c r="AK309" s="12" t="str">
        <f t="shared" si="116"/>
        <v>n</v>
      </c>
      <c r="AL309" s="12" t="str">
        <f t="shared" si="117"/>
        <v>y</v>
      </c>
      <c r="AM309" s="12" t="str">
        <f t="shared" si="118"/>
        <v>n</v>
      </c>
      <c r="AN309" s="12" t="str">
        <f t="shared" si="121"/>
        <v>n</v>
      </c>
      <c r="AO309" s="12" t="str">
        <f t="shared" si="122"/>
        <v>n</v>
      </c>
      <c r="AP309" s="12" t="str">
        <f t="shared" si="119"/>
        <v>n</v>
      </c>
      <c r="AQ309" s="12" t="str">
        <f t="shared" si="120"/>
        <v>n</v>
      </c>
      <c r="AR309" s="15">
        <v>0</v>
      </c>
      <c r="AS309" s="16">
        <v>0</v>
      </c>
      <c r="AT309" s="16" t="b">
        <f t="shared" si="24"/>
        <v>1</v>
      </c>
      <c r="AU309" s="12"/>
    </row>
    <row r="310" spans="1:47" ht="15.75" customHeight="1" x14ac:dyDescent="0.3">
      <c r="A310" s="12" t="s">
        <v>905</v>
      </c>
      <c r="B310" s="12" t="s">
        <v>505</v>
      </c>
      <c r="C310" s="17">
        <v>44047</v>
      </c>
      <c r="D310" s="12">
        <v>2020</v>
      </c>
      <c r="E310" s="12" t="s">
        <v>19</v>
      </c>
      <c r="F310" s="12" t="s">
        <v>991</v>
      </c>
      <c r="G310" s="18">
        <v>0.54513888888888895</v>
      </c>
      <c r="H310" s="18">
        <v>0.61458333333333337</v>
      </c>
      <c r="I310" s="19">
        <v>559</v>
      </c>
      <c r="J310" s="15" t="s">
        <v>1066</v>
      </c>
      <c r="K310" s="12" t="str">
        <f t="shared" si="99"/>
        <v>n</v>
      </c>
      <c r="L310" s="12" t="str">
        <f t="shared" si="100"/>
        <v>y</v>
      </c>
      <c r="M310" s="12" t="str">
        <f t="shared" si="101"/>
        <v>n</v>
      </c>
      <c r="N310" s="12" t="str">
        <f t="shared" si="102"/>
        <v>n</v>
      </c>
      <c r="O310" s="12" t="str">
        <f t="shared" si="103"/>
        <v>n</v>
      </c>
      <c r="P310" s="12" t="str">
        <f t="shared" si="104"/>
        <v>n</v>
      </c>
      <c r="Q310" s="12" t="str">
        <f t="shared" si="105"/>
        <v>n</v>
      </c>
      <c r="R310" s="12" t="str">
        <f t="shared" si="106"/>
        <v>n</v>
      </c>
      <c r="S310" s="15">
        <v>10</v>
      </c>
      <c r="T310" s="16">
        <v>10</v>
      </c>
      <c r="U310" s="16" t="b">
        <f t="shared" si="8"/>
        <v>1</v>
      </c>
      <c r="V310" s="15" t="s">
        <v>1066</v>
      </c>
      <c r="W310" s="12" t="str">
        <f t="shared" si="107"/>
        <v>n</v>
      </c>
      <c r="X310" s="12" t="str">
        <f t="shared" si="108"/>
        <v>y</v>
      </c>
      <c r="Y310" s="12" t="str">
        <f t="shared" si="109"/>
        <v>n</v>
      </c>
      <c r="Z310" s="12" t="str">
        <f t="shared" si="110"/>
        <v>n</v>
      </c>
      <c r="AA310" s="12" t="str">
        <f t="shared" si="111"/>
        <v>n</v>
      </c>
      <c r="AB310" s="12" t="str">
        <f t="shared" si="112"/>
        <v>n</v>
      </c>
      <c r="AC310" s="12" t="str">
        <f t="shared" si="113"/>
        <v>n</v>
      </c>
      <c r="AD310" s="12" t="str">
        <f t="shared" si="114"/>
        <v>n</v>
      </c>
      <c r="AE310" s="15">
        <v>40</v>
      </c>
      <c r="AF310" s="16">
        <v>40</v>
      </c>
      <c r="AG310" s="16">
        <v>-1</v>
      </c>
      <c r="AH310" s="16" t="b">
        <f t="shared" si="17"/>
        <v>1</v>
      </c>
      <c r="AI310" s="15" t="s">
        <v>1088</v>
      </c>
      <c r="AJ310" s="12" t="str">
        <f t="shared" si="115"/>
        <v>n</v>
      </c>
      <c r="AK310" s="12" t="str">
        <f t="shared" si="116"/>
        <v>n</v>
      </c>
      <c r="AL310" s="12" t="str">
        <f t="shared" si="117"/>
        <v>n</v>
      </c>
      <c r="AM310" s="12" t="str">
        <f t="shared" si="118"/>
        <v>n</v>
      </c>
      <c r="AN310" s="12" t="str">
        <f t="shared" si="121"/>
        <v>n</v>
      </c>
      <c r="AO310" s="12" t="str">
        <f t="shared" si="122"/>
        <v>n</v>
      </c>
      <c r="AP310" s="12" t="str">
        <f t="shared" si="119"/>
        <v>n</v>
      </c>
      <c r="AQ310" s="12" t="str">
        <f t="shared" si="120"/>
        <v>y</v>
      </c>
      <c r="AR310" s="15">
        <v>0</v>
      </c>
      <c r="AS310" s="16">
        <v>0</v>
      </c>
      <c r="AT310" s="16" t="b">
        <f t="shared" si="24"/>
        <v>1</v>
      </c>
      <c r="AU310" s="12"/>
    </row>
    <row r="311" spans="1:47" ht="15.75" customHeight="1" x14ac:dyDescent="0.3">
      <c r="A311" s="12" t="s">
        <v>905</v>
      </c>
      <c r="B311" s="12" t="s">
        <v>505</v>
      </c>
      <c r="C311" s="17">
        <v>44047</v>
      </c>
      <c r="D311" s="12">
        <v>2020</v>
      </c>
      <c r="E311" s="12" t="s">
        <v>19</v>
      </c>
      <c r="F311" s="12" t="s">
        <v>993</v>
      </c>
      <c r="G311" s="18">
        <v>0.54513888888888895</v>
      </c>
      <c r="H311" s="18">
        <v>0.61458333333333337</v>
      </c>
      <c r="I311" s="19">
        <v>564</v>
      </c>
      <c r="J311" s="15" t="s">
        <v>1066</v>
      </c>
      <c r="K311" s="12" t="str">
        <f t="shared" si="99"/>
        <v>n</v>
      </c>
      <c r="L311" s="12" t="str">
        <f t="shared" si="100"/>
        <v>n</v>
      </c>
      <c r="M311" s="12" t="str">
        <f t="shared" si="101"/>
        <v>n</v>
      </c>
      <c r="N311" s="12" t="str">
        <f t="shared" si="102"/>
        <v>n</v>
      </c>
      <c r="O311" s="12" t="str">
        <f t="shared" si="103"/>
        <v>n</v>
      </c>
      <c r="P311" s="12" t="str">
        <f t="shared" si="104"/>
        <v>n</v>
      </c>
      <c r="Q311" s="12" t="str">
        <f t="shared" si="105"/>
        <v>n</v>
      </c>
      <c r="R311" s="12" t="str">
        <f t="shared" si="106"/>
        <v>n</v>
      </c>
      <c r="S311" s="15">
        <v>0</v>
      </c>
      <c r="T311" s="16">
        <v>0</v>
      </c>
      <c r="U311" s="16" t="b">
        <f t="shared" si="8"/>
        <v>1</v>
      </c>
      <c r="V311" s="15" t="s">
        <v>1066</v>
      </c>
      <c r="W311" s="12" t="str">
        <f t="shared" si="107"/>
        <v>n</v>
      </c>
      <c r="X311" s="12" t="str">
        <f t="shared" si="108"/>
        <v>y</v>
      </c>
      <c r="Y311" s="12" t="str">
        <f t="shared" si="109"/>
        <v>n</v>
      </c>
      <c r="Z311" s="12" t="str">
        <f t="shared" si="110"/>
        <v>n</v>
      </c>
      <c r="AA311" s="12" t="str">
        <f t="shared" si="111"/>
        <v>n</v>
      </c>
      <c r="AB311" s="12" t="str">
        <f t="shared" si="112"/>
        <v>n</v>
      </c>
      <c r="AC311" s="12" t="str">
        <f t="shared" si="113"/>
        <v>n</v>
      </c>
      <c r="AD311" s="12" t="str">
        <f t="shared" si="114"/>
        <v>n</v>
      </c>
      <c r="AE311" s="15">
        <v>10</v>
      </c>
      <c r="AF311" s="16">
        <v>10</v>
      </c>
      <c r="AG311" s="16">
        <v>-1</v>
      </c>
      <c r="AH311" s="16" t="b">
        <f t="shared" si="17"/>
        <v>1</v>
      </c>
      <c r="AI311" s="15" t="s">
        <v>1090</v>
      </c>
      <c r="AJ311" s="12" t="str">
        <f t="shared" si="115"/>
        <v>n</v>
      </c>
      <c r="AK311" s="12" t="str">
        <f t="shared" si="116"/>
        <v>n</v>
      </c>
      <c r="AL311" s="12" t="str">
        <f t="shared" si="117"/>
        <v>n</v>
      </c>
      <c r="AM311" s="12" t="str">
        <f t="shared" si="118"/>
        <v>n</v>
      </c>
      <c r="AN311" s="12" t="str">
        <f t="shared" si="121"/>
        <v>n</v>
      </c>
      <c r="AO311" s="12" t="str">
        <f t="shared" si="122"/>
        <v>n</v>
      </c>
      <c r="AP311" s="12" t="str">
        <f t="shared" si="119"/>
        <v>n</v>
      </c>
      <c r="AQ311" s="12" t="str">
        <f t="shared" si="120"/>
        <v>y</v>
      </c>
      <c r="AR311" s="15">
        <v>0</v>
      </c>
      <c r="AS311" s="16">
        <v>0</v>
      </c>
      <c r="AT311" s="16" t="b">
        <f t="shared" si="24"/>
        <v>1</v>
      </c>
      <c r="AU311" s="12"/>
    </row>
    <row r="312" spans="1:47" ht="15.75" customHeight="1" x14ac:dyDescent="0.3">
      <c r="A312" s="12" t="s">
        <v>905</v>
      </c>
      <c r="B312" s="12" t="s">
        <v>505</v>
      </c>
      <c r="C312" s="17">
        <v>44047</v>
      </c>
      <c r="D312" s="12">
        <v>2020</v>
      </c>
      <c r="E312" s="12" t="s">
        <v>19</v>
      </c>
      <c r="F312" s="12" t="s">
        <v>995</v>
      </c>
      <c r="G312" s="18">
        <v>0.54513888888888895</v>
      </c>
      <c r="H312" s="18">
        <v>0.61458333333333337</v>
      </c>
      <c r="I312" s="19">
        <v>565</v>
      </c>
      <c r="J312" s="15" t="s">
        <v>1066</v>
      </c>
      <c r="K312" s="12" t="str">
        <f t="shared" si="99"/>
        <v>n</v>
      </c>
      <c r="L312" s="12" t="str">
        <f t="shared" si="100"/>
        <v>n</v>
      </c>
      <c r="M312" s="12" t="str">
        <f t="shared" si="101"/>
        <v>n</v>
      </c>
      <c r="N312" s="12" t="str">
        <f t="shared" si="102"/>
        <v>n</v>
      </c>
      <c r="O312" s="12" t="str">
        <f t="shared" si="103"/>
        <v>n</v>
      </c>
      <c r="P312" s="12" t="str">
        <f t="shared" si="104"/>
        <v>n</v>
      </c>
      <c r="Q312" s="12" t="str">
        <f t="shared" si="105"/>
        <v>n</v>
      </c>
      <c r="R312" s="12" t="str">
        <f t="shared" si="106"/>
        <v>n</v>
      </c>
      <c r="S312" s="15">
        <v>0</v>
      </c>
      <c r="T312" s="16">
        <v>0</v>
      </c>
      <c r="U312" s="16" t="b">
        <f t="shared" si="8"/>
        <v>1</v>
      </c>
      <c r="V312" s="15" t="s">
        <v>1066</v>
      </c>
      <c r="W312" s="12" t="str">
        <f t="shared" si="107"/>
        <v>n</v>
      </c>
      <c r="X312" s="12" t="str">
        <f t="shared" si="108"/>
        <v>y</v>
      </c>
      <c r="Y312" s="12" t="str">
        <f t="shared" si="109"/>
        <v>n</v>
      </c>
      <c r="Z312" s="12" t="str">
        <f t="shared" si="110"/>
        <v>n</v>
      </c>
      <c r="AA312" s="12" t="str">
        <f t="shared" si="111"/>
        <v>n</v>
      </c>
      <c r="AB312" s="12" t="str">
        <f t="shared" si="112"/>
        <v>n</v>
      </c>
      <c r="AC312" s="12" t="str">
        <f t="shared" si="113"/>
        <v>n</v>
      </c>
      <c r="AD312" s="12" t="str">
        <f t="shared" si="114"/>
        <v>n</v>
      </c>
      <c r="AE312" s="15">
        <v>20</v>
      </c>
      <c r="AF312" s="16">
        <v>20</v>
      </c>
      <c r="AG312" s="16">
        <v>-1</v>
      </c>
      <c r="AH312" s="16" t="b">
        <f t="shared" si="17"/>
        <v>1</v>
      </c>
      <c r="AI312" s="15" t="s">
        <v>1088</v>
      </c>
      <c r="AJ312" s="12" t="str">
        <f t="shared" si="115"/>
        <v>n</v>
      </c>
      <c r="AK312" s="12" t="str">
        <f t="shared" si="116"/>
        <v>n</v>
      </c>
      <c r="AL312" s="12" t="str">
        <f t="shared" si="117"/>
        <v>n</v>
      </c>
      <c r="AM312" s="12" t="str">
        <f t="shared" si="118"/>
        <v>n</v>
      </c>
      <c r="AN312" s="12" t="str">
        <f t="shared" si="121"/>
        <v>n</v>
      </c>
      <c r="AO312" s="12" t="str">
        <f t="shared" si="122"/>
        <v>n</v>
      </c>
      <c r="AP312" s="12" t="str">
        <f t="shared" si="119"/>
        <v>n</v>
      </c>
      <c r="AQ312" s="12" t="str">
        <f t="shared" si="120"/>
        <v>y</v>
      </c>
      <c r="AR312" s="15">
        <v>0</v>
      </c>
      <c r="AS312" s="16">
        <v>0</v>
      </c>
      <c r="AT312" s="16" t="b">
        <f t="shared" si="24"/>
        <v>1</v>
      </c>
      <c r="AU312" s="12" t="s">
        <v>1091</v>
      </c>
    </row>
    <row r="313" spans="1:47" ht="15.75" customHeight="1" x14ac:dyDescent="0.3">
      <c r="A313" s="12" t="s">
        <v>905</v>
      </c>
      <c r="B313" s="12" t="s">
        <v>505</v>
      </c>
      <c r="C313" s="17">
        <v>44047</v>
      </c>
      <c r="D313" s="12">
        <v>2020</v>
      </c>
      <c r="E313" s="12" t="s">
        <v>19</v>
      </c>
      <c r="F313" s="12" t="s">
        <v>997</v>
      </c>
      <c r="G313" s="18">
        <v>0.54513888888888895</v>
      </c>
      <c r="H313" s="18">
        <v>0.61458333333333337</v>
      </c>
      <c r="I313" s="19">
        <v>566</v>
      </c>
      <c r="J313" s="15" t="s">
        <v>1066</v>
      </c>
      <c r="K313" s="12" t="str">
        <f t="shared" si="99"/>
        <v>n</v>
      </c>
      <c r="L313" s="12" t="str">
        <f t="shared" si="100"/>
        <v>y</v>
      </c>
      <c r="M313" s="12" t="str">
        <f t="shared" si="101"/>
        <v>n</v>
      </c>
      <c r="N313" s="12" t="str">
        <f t="shared" si="102"/>
        <v>n</v>
      </c>
      <c r="O313" s="12" t="str">
        <f t="shared" si="103"/>
        <v>n</v>
      </c>
      <c r="P313" s="12" t="str">
        <f t="shared" si="104"/>
        <v>n</v>
      </c>
      <c r="Q313" s="12" t="str">
        <f t="shared" si="105"/>
        <v>n</v>
      </c>
      <c r="R313" s="12" t="str">
        <f t="shared" si="106"/>
        <v>n</v>
      </c>
      <c r="S313" s="15">
        <v>25</v>
      </c>
      <c r="T313" s="16">
        <v>25</v>
      </c>
      <c r="U313" s="16" t="b">
        <f t="shared" si="8"/>
        <v>1</v>
      </c>
      <c r="V313" s="15" t="s">
        <v>1066</v>
      </c>
      <c r="W313" s="12" t="str">
        <f t="shared" si="107"/>
        <v>n</v>
      </c>
      <c r="X313" s="12" t="str">
        <f t="shared" si="108"/>
        <v>y</v>
      </c>
      <c r="Y313" s="12" t="str">
        <f t="shared" si="109"/>
        <v>n</v>
      </c>
      <c r="Z313" s="12" t="str">
        <f t="shared" si="110"/>
        <v>n</v>
      </c>
      <c r="AA313" s="12" t="str">
        <f t="shared" si="111"/>
        <v>n</v>
      </c>
      <c r="AB313" s="12" t="str">
        <f t="shared" si="112"/>
        <v>n</v>
      </c>
      <c r="AC313" s="12" t="str">
        <f t="shared" si="113"/>
        <v>n</v>
      </c>
      <c r="AD313" s="12" t="str">
        <f t="shared" si="114"/>
        <v>n</v>
      </c>
      <c r="AE313" s="15">
        <v>50</v>
      </c>
      <c r="AF313" s="16">
        <v>50</v>
      </c>
      <c r="AG313" s="16">
        <v>-1</v>
      </c>
      <c r="AH313" s="16" t="b">
        <f t="shared" si="17"/>
        <v>1</v>
      </c>
      <c r="AI313" s="15" t="s">
        <v>1090</v>
      </c>
      <c r="AJ313" s="12" t="str">
        <f t="shared" si="115"/>
        <v>n</v>
      </c>
      <c r="AK313" s="12" t="str">
        <f t="shared" si="116"/>
        <v>n</v>
      </c>
      <c r="AL313" s="12" t="str">
        <f t="shared" si="117"/>
        <v>n</v>
      </c>
      <c r="AM313" s="12" t="str">
        <f t="shared" si="118"/>
        <v>n</v>
      </c>
      <c r="AN313" s="12" t="str">
        <f t="shared" si="121"/>
        <v>n</v>
      </c>
      <c r="AO313" s="12" t="str">
        <f t="shared" si="122"/>
        <v>n</v>
      </c>
      <c r="AP313" s="12" t="str">
        <f t="shared" si="119"/>
        <v>n</v>
      </c>
      <c r="AQ313" s="12" t="str">
        <f t="shared" si="120"/>
        <v>y</v>
      </c>
      <c r="AR313" s="15">
        <v>0</v>
      </c>
      <c r="AS313" s="16">
        <v>0</v>
      </c>
      <c r="AT313" s="16" t="b">
        <f t="shared" si="24"/>
        <v>1</v>
      </c>
      <c r="AU313" s="12"/>
    </row>
    <row r="314" spans="1:47" ht="15.75" customHeight="1" x14ac:dyDescent="0.3">
      <c r="A314" s="12" t="s">
        <v>905</v>
      </c>
      <c r="B314" s="12" t="s">
        <v>505</v>
      </c>
      <c r="C314" s="17">
        <v>44047</v>
      </c>
      <c r="D314" s="12">
        <v>2020</v>
      </c>
      <c r="E314" s="12" t="s">
        <v>19</v>
      </c>
      <c r="F314" s="12" t="s">
        <v>999</v>
      </c>
      <c r="G314" s="18">
        <v>0.54513888888888895</v>
      </c>
      <c r="H314" s="18">
        <v>0.61458333333333337</v>
      </c>
      <c r="I314" s="19">
        <v>573</v>
      </c>
      <c r="J314" s="15" t="s">
        <v>1066</v>
      </c>
      <c r="K314" s="12" t="str">
        <f t="shared" si="99"/>
        <v>n</v>
      </c>
      <c r="L314" s="12" t="str">
        <f t="shared" si="100"/>
        <v>y</v>
      </c>
      <c r="M314" s="12" t="str">
        <f t="shared" si="101"/>
        <v>n</v>
      </c>
      <c r="N314" s="12" t="str">
        <f t="shared" si="102"/>
        <v>n</v>
      </c>
      <c r="O314" s="12" t="str">
        <f t="shared" si="103"/>
        <v>n</v>
      </c>
      <c r="P314" s="12" t="str">
        <f t="shared" si="104"/>
        <v>n</v>
      </c>
      <c r="Q314" s="12" t="str">
        <f t="shared" si="105"/>
        <v>n</v>
      </c>
      <c r="R314" s="12" t="str">
        <f t="shared" si="106"/>
        <v>n</v>
      </c>
      <c r="S314" s="15">
        <v>10</v>
      </c>
      <c r="T314" s="16">
        <v>10</v>
      </c>
      <c r="U314" s="16" t="b">
        <f t="shared" si="8"/>
        <v>1</v>
      </c>
      <c r="V314" s="15" t="s">
        <v>1066</v>
      </c>
      <c r="W314" s="12" t="str">
        <f t="shared" si="107"/>
        <v>n</v>
      </c>
      <c r="X314" s="12" t="str">
        <f t="shared" si="108"/>
        <v>y</v>
      </c>
      <c r="Y314" s="12" t="str">
        <f t="shared" si="109"/>
        <v>n</v>
      </c>
      <c r="Z314" s="12" t="str">
        <f t="shared" si="110"/>
        <v>n</v>
      </c>
      <c r="AA314" s="12" t="str">
        <f t="shared" si="111"/>
        <v>n</v>
      </c>
      <c r="AB314" s="12" t="str">
        <f t="shared" si="112"/>
        <v>n</v>
      </c>
      <c r="AC314" s="12" t="str">
        <f t="shared" si="113"/>
        <v>n</v>
      </c>
      <c r="AD314" s="12" t="str">
        <f t="shared" si="114"/>
        <v>n</v>
      </c>
      <c r="AE314" s="15">
        <v>50</v>
      </c>
      <c r="AF314" s="16">
        <v>50</v>
      </c>
      <c r="AG314" s="16">
        <v>-1</v>
      </c>
      <c r="AH314" s="16" t="b">
        <f t="shared" si="17"/>
        <v>1</v>
      </c>
      <c r="AI314" s="15" t="s">
        <v>1090</v>
      </c>
      <c r="AJ314" s="12" t="str">
        <f t="shared" si="115"/>
        <v>n</v>
      </c>
      <c r="AK314" s="12" t="str">
        <f t="shared" si="116"/>
        <v>n</v>
      </c>
      <c r="AL314" s="12" t="str">
        <f t="shared" si="117"/>
        <v>n</v>
      </c>
      <c r="AM314" s="12" t="str">
        <f t="shared" si="118"/>
        <v>n</v>
      </c>
      <c r="AN314" s="12" t="str">
        <f t="shared" si="121"/>
        <v>n</v>
      </c>
      <c r="AO314" s="12" t="str">
        <f t="shared" si="122"/>
        <v>n</v>
      </c>
      <c r="AP314" s="12" t="str">
        <f t="shared" si="119"/>
        <v>n</v>
      </c>
      <c r="AQ314" s="12" t="str">
        <f t="shared" si="120"/>
        <v>y</v>
      </c>
      <c r="AR314" s="15">
        <v>0</v>
      </c>
      <c r="AS314" s="16">
        <v>0</v>
      </c>
      <c r="AT314" s="16" t="b">
        <f t="shared" si="24"/>
        <v>1</v>
      </c>
      <c r="AU314" s="12"/>
    </row>
    <row r="315" spans="1:47" ht="15.75" customHeight="1" x14ac:dyDescent="0.3">
      <c r="A315" s="12" t="s">
        <v>905</v>
      </c>
      <c r="B315" s="12" t="s">
        <v>505</v>
      </c>
      <c r="C315" s="17">
        <v>44047</v>
      </c>
      <c r="D315" s="12">
        <v>2020</v>
      </c>
      <c r="E315" s="12" t="s">
        <v>19</v>
      </c>
      <c r="F315" s="12" t="s">
        <v>1002</v>
      </c>
      <c r="G315" s="18">
        <v>0.54513888888888895</v>
      </c>
      <c r="H315" s="18">
        <v>0.61458333333333337</v>
      </c>
      <c r="I315" s="19">
        <v>572</v>
      </c>
      <c r="J315" s="15" t="s">
        <v>1066</v>
      </c>
      <c r="K315" s="12" t="str">
        <f t="shared" si="99"/>
        <v>n</v>
      </c>
      <c r="L315" s="12" t="str">
        <f t="shared" si="100"/>
        <v>n</v>
      </c>
      <c r="M315" s="12" t="str">
        <f t="shared" si="101"/>
        <v>n</v>
      </c>
      <c r="N315" s="12" t="str">
        <f t="shared" si="102"/>
        <v>n</v>
      </c>
      <c r="O315" s="12" t="str">
        <f t="shared" si="103"/>
        <v>n</v>
      </c>
      <c r="P315" s="12" t="str">
        <f t="shared" si="104"/>
        <v>n</v>
      </c>
      <c r="Q315" s="12" t="str">
        <f t="shared" si="105"/>
        <v>n</v>
      </c>
      <c r="R315" s="12" t="str">
        <f t="shared" si="106"/>
        <v>n</v>
      </c>
      <c r="S315" s="15">
        <v>0</v>
      </c>
      <c r="T315" s="16">
        <v>0</v>
      </c>
      <c r="U315" s="16" t="b">
        <f t="shared" si="8"/>
        <v>1</v>
      </c>
      <c r="V315" s="15" t="s">
        <v>1066</v>
      </c>
      <c r="W315" s="12" t="str">
        <f t="shared" si="107"/>
        <v>n</v>
      </c>
      <c r="X315" s="12" t="str">
        <f t="shared" si="108"/>
        <v>y</v>
      </c>
      <c r="Y315" s="12" t="str">
        <f t="shared" si="109"/>
        <v>n</v>
      </c>
      <c r="Z315" s="12" t="str">
        <f t="shared" si="110"/>
        <v>n</v>
      </c>
      <c r="AA315" s="12" t="str">
        <f t="shared" si="111"/>
        <v>n</v>
      </c>
      <c r="AB315" s="12" t="str">
        <f t="shared" si="112"/>
        <v>n</v>
      </c>
      <c r="AC315" s="12" t="str">
        <f t="shared" si="113"/>
        <v>n</v>
      </c>
      <c r="AD315" s="12" t="str">
        <f t="shared" si="114"/>
        <v>n</v>
      </c>
      <c r="AE315" s="15">
        <v>15</v>
      </c>
      <c r="AF315" s="16">
        <v>15</v>
      </c>
      <c r="AG315" s="16">
        <v>-1</v>
      </c>
      <c r="AH315" s="16" t="b">
        <f t="shared" si="17"/>
        <v>1</v>
      </c>
      <c r="AI315" s="15" t="s">
        <v>1090</v>
      </c>
      <c r="AJ315" s="12" t="str">
        <f t="shared" si="115"/>
        <v>n</v>
      </c>
      <c r="AK315" s="12" t="str">
        <f t="shared" si="116"/>
        <v>n</v>
      </c>
      <c r="AL315" s="12" t="str">
        <f t="shared" si="117"/>
        <v>n</v>
      </c>
      <c r="AM315" s="12" t="str">
        <f t="shared" si="118"/>
        <v>n</v>
      </c>
      <c r="AN315" s="12" t="str">
        <f t="shared" si="121"/>
        <v>n</v>
      </c>
      <c r="AO315" s="12" t="str">
        <f t="shared" si="122"/>
        <v>n</v>
      </c>
      <c r="AP315" s="12" t="str">
        <f t="shared" si="119"/>
        <v>n</v>
      </c>
      <c r="AQ315" s="12" t="str">
        <f t="shared" si="120"/>
        <v>y</v>
      </c>
      <c r="AR315" s="15">
        <v>0</v>
      </c>
      <c r="AS315" s="16">
        <v>0</v>
      </c>
      <c r="AT315" s="16" t="b">
        <f t="shared" si="24"/>
        <v>1</v>
      </c>
      <c r="AU315" s="12"/>
    </row>
    <row r="316" spans="1:47" ht="15.75" customHeight="1" x14ac:dyDescent="0.3">
      <c r="A316" s="12" t="s">
        <v>905</v>
      </c>
      <c r="B316" s="12" t="s">
        <v>505</v>
      </c>
      <c r="C316" s="17">
        <v>44047</v>
      </c>
      <c r="D316" s="12">
        <v>2020</v>
      </c>
      <c r="E316" s="12" t="s">
        <v>19</v>
      </c>
      <c r="F316" s="12" t="s">
        <v>1004</v>
      </c>
      <c r="G316" s="18">
        <v>0.54513888888888895</v>
      </c>
      <c r="H316" s="18">
        <v>0.61458333333333337</v>
      </c>
      <c r="I316" s="19">
        <v>571</v>
      </c>
      <c r="J316" s="15" t="s">
        <v>1066</v>
      </c>
      <c r="K316" s="12" t="str">
        <f t="shared" si="99"/>
        <v>n</v>
      </c>
      <c r="L316" s="12" t="str">
        <f t="shared" si="100"/>
        <v>y</v>
      </c>
      <c r="M316" s="12" t="str">
        <f t="shared" si="101"/>
        <v>n</v>
      </c>
      <c r="N316" s="12" t="str">
        <f t="shared" si="102"/>
        <v>n</v>
      </c>
      <c r="O316" s="12" t="str">
        <f t="shared" si="103"/>
        <v>n</v>
      </c>
      <c r="P316" s="12" t="str">
        <f t="shared" si="104"/>
        <v>n</v>
      </c>
      <c r="Q316" s="12" t="str">
        <f t="shared" si="105"/>
        <v>n</v>
      </c>
      <c r="R316" s="12" t="str">
        <f t="shared" si="106"/>
        <v>n</v>
      </c>
      <c r="S316" s="15">
        <v>60</v>
      </c>
      <c r="T316" s="16">
        <v>60</v>
      </c>
      <c r="U316" s="16" t="b">
        <f t="shared" si="8"/>
        <v>1</v>
      </c>
      <c r="V316" s="15" t="s">
        <v>1066</v>
      </c>
      <c r="W316" s="12" t="str">
        <f t="shared" si="107"/>
        <v>n</v>
      </c>
      <c r="X316" s="12" t="str">
        <f t="shared" si="108"/>
        <v>y</v>
      </c>
      <c r="Y316" s="12" t="str">
        <f t="shared" si="109"/>
        <v>n</v>
      </c>
      <c r="Z316" s="12" t="str">
        <f t="shared" si="110"/>
        <v>n</v>
      </c>
      <c r="AA316" s="12" t="str">
        <f t="shared" si="111"/>
        <v>n</v>
      </c>
      <c r="AB316" s="12" t="str">
        <f t="shared" si="112"/>
        <v>n</v>
      </c>
      <c r="AC316" s="12" t="str">
        <f t="shared" si="113"/>
        <v>n</v>
      </c>
      <c r="AD316" s="12" t="str">
        <f t="shared" si="114"/>
        <v>n</v>
      </c>
      <c r="AE316" s="15">
        <v>50</v>
      </c>
      <c r="AF316" s="16">
        <v>50</v>
      </c>
      <c r="AG316" s="16">
        <v>-1</v>
      </c>
      <c r="AH316" s="16" t="b">
        <f t="shared" si="17"/>
        <v>1</v>
      </c>
      <c r="AI316" s="15" t="s">
        <v>1090</v>
      </c>
      <c r="AJ316" s="12" t="str">
        <f t="shared" si="115"/>
        <v>n</v>
      </c>
      <c r="AK316" s="12" t="str">
        <f t="shared" si="116"/>
        <v>n</v>
      </c>
      <c r="AL316" s="12" t="str">
        <f t="shared" si="117"/>
        <v>n</v>
      </c>
      <c r="AM316" s="12" t="str">
        <f t="shared" si="118"/>
        <v>n</v>
      </c>
      <c r="AN316" s="12" t="str">
        <f t="shared" si="121"/>
        <v>n</v>
      </c>
      <c r="AO316" s="12" t="str">
        <f t="shared" si="122"/>
        <v>n</v>
      </c>
      <c r="AP316" s="12" t="str">
        <f t="shared" si="119"/>
        <v>n</v>
      </c>
      <c r="AQ316" s="12" t="str">
        <f t="shared" si="120"/>
        <v>y</v>
      </c>
      <c r="AR316" s="15">
        <v>0</v>
      </c>
      <c r="AS316" s="16">
        <v>0</v>
      </c>
      <c r="AT316" s="16" t="b">
        <f t="shared" si="24"/>
        <v>1</v>
      </c>
      <c r="AU316" s="12"/>
    </row>
    <row r="317" spans="1:47" ht="15.75" customHeight="1" x14ac:dyDescent="0.3">
      <c r="A317" s="12" t="s">
        <v>905</v>
      </c>
      <c r="B317" s="12" t="s">
        <v>505</v>
      </c>
      <c r="C317" s="17">
        <v>44047</v>
      </c>
      <c r="D317" s="12">
        <v>2020</v>
      </c>
      <c r="E317" s="12" t="s">
        <v>19</v>
      </c>
      <c r="F317" s="12" t="s">
        <v>1006</v>
      </c>
      <c r="G317" s="18">
        <v>0.54513888888888895</v>
      </c>
      <c r="H317" s="18">
        <v>0.61458333333333337</v>
      </c>
      <c r="I317" s="19">
        <v>570</v>
      </c>
      <c r="J317" s="15" t="s">
        <v>1066</v>
      </c>
      <c r="K317" s="12" t="str">
        <f t="shared" si="99"/>
        <v>n</v>
      </c>
      <c r="L317" s="12" t="str">
        <f t="shared" si="100"/>
        <v>n</v>
      </c>
      <c r="M317" s="12" t="str">
        <f t="shared" si="101"/>
        <v>n</v>
      </c>
      <c r="N317" s="12" t="str">
        <f t="shared" si="102"/>
        <v>n</v>
      </c>
      <c r="O317" s="12" t="str">
        <f t="shared" si="103"/>
        <v>n</v>
      </c>
      <c r="P317" s="12" t="str">
        <f t="shared" si="104"/>
        <v>n</v>
      </c>
      <c r="Q317" s="12" t="str">
        <f t="shared" si="105"/>
        <v>n</v>
      </c>
      <c r="R317" s="12" t="str">
        <f t="shared" si="106"/>
        <v>n</v>
      </c>
      <c r="S317" s="15">
        <v>0</v>
      </c>
      <c r="T317" s="16">
        <v>0</v>
      </c>
      <c r="U317" s="16" t="b">
        <f t="shared" si="8"/>
        <v>1</v>
      </c>
      <c r="V317" s="15" t="s">
        <v>1066</v>
      </c>
      <c r="W317" s="12" t="str">
        <f t="shared" si="107"/>
        <v>n</v>
      </c>
      <c r="X317" s="12" t="str">
        <f t="shared" si="108"/>
        <v>y</v>
      </c>
      <c r="Y317" s="12" t="str">
        <f t="shared" si="109"/>
        <v>n</v>
      </c>
      <c r="Z317" s="12" t="str">
        <f t="shared" si="110"/>
        <v>n</v>
      </c>
      <c r="AA317" s="12" t="str">
        <f t="shared" si="111"/>
        <v>n</v>
      </c>
      <c r="AB317" s="12" t="str">
        <f t="shared" si="112"/>
        <v>n</v>
      </c>
      <c r="AC317" s="12" t="str">
        <f t="shared" si="113"/>
        <v>n</v>
      </c>
      <c r="AD317" s="12" t="str">
        <f t="shared" si="114"/>
        <v>n</v>
      </c>
      <c r="AE317" s="15">
        <v>15</v>
      </c>
      <c r="AF317" s="16">
        <v>15</v>
      </c>
      <c r="AG317" s="16">
        <v>-1</v>
      </c>
      <c r="AH317" s="16" t="b">
        <f t="shared" si="17"/>
        <v>1</v>
      </c>
      <c r="AI317" s="15" t="s">
        <v>1088</v>
      </c>
      <c r="AJ317" s="12" t="str">
        <f t="shared" si="115"/>
        <v>n</v>
      </c>
      <c r="AK317" s="12" t="str">
        <f t="shared" si="116"/>
        <v>n</v>
      </c>
      <c r="AL317" s="12" t="str">
        <f t="shared" si="117"/>
        <v>n</v>
      </c>
      <c r="AM317" s="12" t="str">
        <f t="shared" si="118"/>
        <v>n</v>
      </c>
      <c r="AN317" s="12" t="str">
        <f t="shared" si="121"/>
        <v>n</v>
      </c>
      <c r="AO317" s="12" t="str">
        <f t="shared" si="122"/>
        <v>n</v>
      </c>
      <c r="AP317" s="12" t="str">
        <f t="shared" si="119"/>
        <v>n</v>
      </c>
      <c r="AQ317" s="12" t="str">
        <f t="shared" si="120"/>
        <v>y</v>
      </c>
      <c r="AR317" s="15">
        <v>0</v>
      </c>
      <c r="AS317" s="16">
        <v>0</v>
      </c>
      <c r="AT317" s="16" t="b">
        <f t="shared" si="24"/>
        <v>1</v>
      </c>
      <c r="AU317" s="12" t="s">
        <v>1091</v>
      </c>
    </row>
    <row r="318" spans="1:47" ht="15.75" customHeight="1" x14ac:dyDescent="0.3">
      <c r="A318" s="12" t="s">
        <v>905</v>
      </c>
      <c r="B318" s="12" t="s">
        <v>505</v>
      </c>
      <c r="C318" s="17">
        <v>44047</v>
      </c>
      <c r="D318" s="12">
        <v>2020</v>
      </c>
      <c r="E318" s="12" t="s">
        <v>19</v>
      </c>
      <c r="F318" s="12" t="s">
        <v>1008</v>
      </c>
      <c r="G318" s="18">
        <v>0.54513888888888895</v>
      </c>
      <c r="H318" s="18">
        <v>0.61458333333333337</v>
      </c>
      <c r="I318" s="19">
        <v>569</v>
      </c>
      <c r="J318" s="15" t="s">
        <v>1066</v>
      </c>
      <c r="K318" s="12" t="str">
        <f t="shared" si="99"/>
        <v>n</v>
      </c>
      <c r="L318" s="12" t="str">
        <f t="shared" si="100"/>
        <v>y</v>
      </c>
      <c r="M318" s="12" t="str">
        <f t="shared" si="101"/>
        <v>n</v>
      </c>
      <c r="N318" s="12" t="str">
        <f t="shared" si="102"/>
        <v>n</v>
      </c>
      <c r="O318" s="12" t="str">
        <f t="shared" si="103"/>
        <v>n</v>
      </c>
      <c r="P318" s="12" t="str">
        <f t="shared" si="104"/>
        <v>n</v>
      </c>
      <c r="Q318" s="12" t="str">
        <f t="shared" si="105"/>
        <v>n</v>
      </c>
      <c r="R318" s="12" t="str">
        <f t="shared" si="106"/>
        <v>n</v>
      </c>
      <c r="S318" s="15">
        <v>10</v>
      </c>
      <c r="T318" s="16">
        <v>10</v>
      </c>
      <c r="U318" s="16" t="b">
        <f t="shared" si="8"/>
        <v>1</v>
      </c>
      <c r="V318" s="15" t="s">
        <v>1066</v>
      </c>
      <c r="W318" s="12" t="str">
        <f t="shared" si="107"/>
        <v>n</v>
      </c>
      <c r="X318" s="12" t="str">
        <f t="shared" si="108"/>
        <v>y</v>
      </c>
      <c r="Y318" s="12" t="str">
        <f t="shared" si="109"/>
        <v>n</v>
      </c>
      <c r="Z318" s="12" t="str">
        <f t="shared" si="110"/>
        <v>n</v>
      </c>
      <c r="AA318" s="12" t="str">
        <f t="shared" si="111"/>
        <v>n</v>
      </c>
      <c r="AB318" s="12" t="str">
        <f t="shared" si="112"/>
        <v>n</v>
      </c>
      <c r="AC318" s="12" t="str">
        <f t="shared" si="113"/>
        <v>n</v>
      </c>
      <c r="AD318" s="12" t="str">
        <f t="shared" si="114"/>
        <v>n</v>
      </c>
      <c r="AE318" s="15">
        <v>10</v>
      </c>
      <c r="AF318" s="16">
        <v>10</v>
      </c>
      <c r="AG318" s="16">
        <v>-1</v>
      </c>
      <c r="AH318" s="16" t="b">
        <f t="shared" si="17"/>
        <v>1</v>
      </c>
      <c r="AI318" s="15" t="s">
        <v>1090</v>
      </c>
      <c r="AJ318" s="12" t="str">
        <f t="shared" si="115"/>
        <v>n</v>
      </c>
      <c r="AK318" s="12" t="str">
        <f t="shared" si="116"/>
        <v>n</v>
      </c>
      <c r="AL318" s="12" t="str">
        <f t="shared" si="117"/>
        <v>n</v>
      </c>
      <c r="AM318" s="12" t="str">
        <f t="shared" si="118"/>
        <v>n</v>
      </c>
      <c r="AN318" s="12" t="str">
        <f t="shared" si="121"/>
        <v>n</v>
      </c>
      <c r="AO318" s="12" t="str">
        <f t="shared" si="122"/>
        <v>n</v>
      </c>
      <c r="AP318" s="12" t="str">
        <f t="shared" si="119"/>
        <v>n</v>
      </c>
      <c r="AQ318" s="12" t="str">
        <f t="shared" si="120"/>
        <v>y</v>
      </c>
      <c r="AR318" s="15">
        <v>0</v>
      </c>
      <c r="AS318" s="16">
        <v>0</v>
      </c>
      <c r="AT318" s="16" t="b">
        <f t="shared" si="24"/>
        <v>1</v>
      </c>
      <c r="AU318" s="12"/>
    </row>
    <row r="319" spans="1:47" ht="15.75" customHeight="1" x14ac:dyDescent="0.3">
      <c r="A319" s="12" t="s">
        <v>905</v>
      </c>
      <c r="B319" s="12" t="s">
        <v>505</v>
      </c>
      <c r="C319" s="17">
        <v>44047</v>
      </c>
      <c r="D319" s="12">
        <v>2020</v>
      </c>
      <c r="E319" s="12" t="s">
        <v>19</v>
      </c>
      <c r="F319" s="12" t="s">
        <v>1010</v>
      </c>
      <c r="G319" s="18">
        <v>0.54513888888888895</v>
      </c>
      <c r="H319" s="18">
        <v>0.61458333333333337</v>
      </c>
      <c r="I319" s="19">
        <v>568</v>
      </c>
      <c r="J319" s="15" t="s">
        <v>1066</v>
      </c>
      <c r="K319" s="12" t="str">
        <f t="shared" si="99"/>
        <v>n</v>
      </c>
      <c r="L319" s="12" t="str">
        <f t="shared" si="100"/>
        <v>n</v>
      </c>
      <c r="M319" s="12" t="str">
        <f t="shared" si="101"/>
        <v>n</v>
      </c>
      <c r="N319" s="12" t="str">
        <f t="shared" si="102"/>
        <v>n</v>
      </c>
      <c r="O319" s="12" t="str">
        <f t="shared" si="103"/>
        <v>n</v>
      </c>
      <c r="P319" s="12" t="str">
        <f t="shared" si="104"/>
        <v>n</v>
      </c>
      <c r="Q319" s="12" t="str">
        <f t="shared" si="105"/>
        <v>n</v>
      </c>
      <c r="R319" s="12" t="str">
        <f t="shared" si="106"/>
        <v>n</v>
      </c>
      <c r="S319" s="15">
        <v>0</v>
      </c>
      <c r="T319" s="16">
        <v>0</v>
      </c>
      <c r="U319" s="16" t="b">
        <f t="shared" si="8"/>
        <v>1</v>
      </c>
      <c r="V319" s="15" t="s">
        <v>1066</v>
      </c>
      <c r="W319" s="12" t="str">
        <f t="shared" si="107"/>
        <v>n</v>
      </c>
      <c r="X319" s="12" t="str">
        <f t="shared" si="108"/>
        <v>y</v>
      </c>
      <c r="Y319" s="12" t="str">
        <f t="shared" si="109"/>
        <v>n</v>
      </c>
      <c r="Z319" s="12" t="str">
        <f t="shared" si="110"/>
        <v>n</v>
      </c>
      <c r="AA319" s="12" t="str">
        <f t="shared" si="111"/>
        <v>n</v>
      </c>
      <c r="AB319" s="12" t="str">
        <f t="shared" si="112"/>
        <v>n</v>
      </c>
      <c r="AC319" s="12" t="str">
        <f t="shared" si="113"/>
        <v>n</v>
      </c>
      <c r="AD319" s="12" t="str">
        <f t="shared" si="114"/>
        <v>n</v>
      </c>
      <c r="AE319" s="15">
        <v>30</v>
      </c>
      <c r="AF319" s="16">
        <v>30</v>
      </c>
      <c r="AG319" s="16">
        <v>-1</v>
      </c>
      <c r="AH319" s="16" t="b">
        <f t="shared" si="17"/>
        <v>1</v>
      </c>
      <c r="AI319" s="15" t="s">
        <v>1088</v>
      </c>
      <c r="AJ319" s="12" t="str">
        <f t="shared" si="115"/>
        <v>n</v>
      </c>
      <c r="AK319" s="12" t="str">
        <f t="shared" si="116"/>
        <v>n</v>
      </c>
      <c r="AL319" s="12" t="str">
        <f t="shared" si="117"/>
        <v>n</v>
      </c>
      <c r="AM319" s="12" t="str">
        <f t="shared" si="118"/>
        <v>n</v>
      </c>
      <c r="AN319" s="12" t="str">
        <f t="shared" si="121"/>
        <v>n</v>
      </c>
      <c r="AO319" s="12" t="str">
        <f t="shared" si="122"/>
        <v>n</v>
      </c>
      <c r="AP319" s="12" t="str">
        <f t="shared" si="119"/>
        <v>n</v>
      </c>
      <c r="AQ319" s="12" t="str">
        <f t="shared" si="120"/>
        <v>y</v>
      </c>
      <c r="AR319" s="15">
        <v>0</v>
      </c>
      <c r="AS319" s="16">
        <v>0</v>
      </c>
      <c r="AT319" s="16" t="b">
        <f t="shared" si="24"/>
        <v>1</v>
      </c>
      <c r="AU319" s="12"/>
    </row>
    <row r="320" spans="1:47" ht="15.75" customHeight="1" x14ac:dyDescent="0.3">
      <c r="A320" s="12" t="s">
        <v>905</v>
      </c>
      <c r="B320" s="12" t="s">
        <v>505</v>
      </c>
      <c r="C320" s="17">
        <v>44047</v>
      </c>
      <c r="D320" s="12">
        <v>2020</v>
      </c>
      <c r="E320" s="12" t="s">
        <v>19</v>
      </c>
      <c r="F320" s="12" t="s">
        <v>1012</v>
      </c>
      <c r="G320" s="18">
        <v>0.54513888888888895</v>
      </c>
      <c r="H320" s="18">
        <v>0.61458333333333337</v>
      </c>
      <c r="I320" s="19">
        <v>567</v>
      </c>
      <c r="J320" s="15" t="s">
        <v>1066</v>
      </c>
      <c r="K320" s="12" t="str">
        <f t="shared" si="99"/>
        <v>n</v>
      </c>
      <c r="L320" s="12" t="str">
        <f t="shared" si="100"/>
        <v>y</v>
      </c>
      <c r="M320" s="12" t="str">
        <f t="shared" si="101"/>
        <v>n</v>
      </c>
      <c r="N320" s="12" t="str">
        <f t="shared" si="102"/>
        <v>n</v>
      </c>
      <c r="O320" s="12" t="str">
        <f t="shared" si="103"/>
        <v>n</v>
      </c>
      <c r="P320" s="12" t="str">
        <f t="shared" si="104"/>
        <v>n</v>
      </c>
      <c r="Q320" s="12" t="str">
        <f t="shared" si="105"/>
        <v>n</v>
      </c>
      <c r="R320" s="12" t="str">
        <f t="shared" si="106"/>
        <v>n</v>
      </c>
      <c r="S320" s="15">
        <v>40</v>
      </c>
      <c r="T320" s="16">
        <v>40</v>
      </c>
      <c r="U320" s="16" t="b">
        <f t="shared" si="8"/>
        <v>1</v>
      </c>
      <c r="V320" s="15" t="s">
        <v>1066</v>
      </c>
      <c r="W320" s="12" t="str">
        <f t="shared" si="107"/>
        <v>n</v>
      </c>
      <c r="X320" s="12" t="str">
        <f t="shared" si="108"/>
        <v>y</v>
      </c>
      <c r="Y320" s="12" t="str">
        <f t="shared" si="109"/>
        <v>n</v>
      </c>
      <c r="Z320" s="12" t="str">
        <f t="shared" si="110"/>
        <v>n</v>
      </c>
      <c r="AA320" s="12" t="str">
        <f t="shared" si="111"/>
        <v>n</v>
      </c>
      <c r="AB320" s="12" t="str">
        <f t="shared" si="112"/>
        <v>n</v>
      </c>
      <c r="AC320" s="12" t="str">
        <f t="shared" si="113"/>
        <v>n</v>
      </c>
      <c r="AD320" s="12" t="str">
        <f t="shared" si="114"/>
        <v>n</v>
      </c>
      <c r="AE320" s="15">
        <v>40</v>
      </c>
      <c r="AF320" s="16">
        <v>40</v>
      </c>
      <c r="AG320" s="16">
        <v>-1</v>
      </c>
      <c r="AH320" s="16" t="b">
        <f t="shared" si="17"/>
        <v>1</v>
      </c>
      <c r="AI320" s="15" t="s">
        <v>1088</v>
      </c>
      <c r="AJ320" s="12" t="str">
        <f t="shared" si="115"/>
        <v>n</v>
      </c>
      <c r="AK320" s="12" t="str">
        <f t="shared" si="116"/>
        <v>n</v>
      </c>
      <c r="AL320" s="12" t="str">
        <f t="shared" si="117"/>
        <v>n</v>
      </c>
      <c r="AM320" s="12" t="str">
        <f t="shared" si="118"/>
        <v>n</v>
      </c>
      <c r="AN320" s="12" t="str">
        <f t="shared" si="121"/>
        <v>n</v>
      </c>
      <c r="AO320" s="12" t="str">
        <f t="shared" si="122"/>
        <v>n</v>
      </c>
      <c r="AP320" s="12" t="str">
        <f t="shared" si="119"/>
        <v>n</v>
      </c>
      <c r="AQ320" s="12" t="str">
        <f t="shared" si="120"/>
        <v>y</v>
      </c>
      <c r="AR320" s="15">
        <v>0</v>
      </c>
      <c r="AS320" s="16">
        <v>0</v>
      </c>
      <c r="AT320" s="16" t="b">
        <f t="shared" si="24"/>
        <v>1</v>
      </c>
      <c r="AU320" s="12"/>
    </row>
    <row r="321" spans="1:47" ht="15.75" customHeight="1" x14ac:dyDescent="0.3">
      <c r="A321" s="12" t="s">
        <v>905</v>
      </c>
      <c r="B321" s="12" t="s">
        <v>505</v>
      </c>
      <c r="C321" s="17">
        <v>44047</v>
      </c>
      <c r="D321" s="12">
        <v>2020</v>
      </c>
      <c r="E321" s="12" t="s">
        <v>19</v>
      </c>
      <c r="F321" s="12" t="s">
        <v>1014</v>
      </c>
      <c r="G321" s="18">
        <v>0.54513888888888895</v>
      </c>
      <c r="H321" s="18">
        <v>0.61458333333333337</v>
      </c>
      <c r="I321" s="19">
        <v>574</v>
      </c>
      <c r="J321" s="15" t="s">
        <v>1066</v>
      </c>
      <c r="K321" s="12" t="str">
        <f t="shared" si="99"/>
        <v>n</v>
      </c>
      <c r="L321" s="12" t="str">
        <f t="shared" si="100"/>
        <v>y</v>
      </c>
      <c r="M321" s="12" t="str">
        <f t="shared" si="101"/>
        <v>n</v>
      </c>
      <c r="N321" s="12" t="str">
        <f t="shared" si="102"/>
        <v>n</v>
      </c>
      <c r="O321" s="12" t="str">
        <f t="shared" si="103"/>
        <v>n</v>
      </c>
      <c r="P321" s="12" t="str">
        <f t="shared" si="104"/>
        <v>n</v>
      </c>
      <c r="Q321" s="12" t="str">
        <f t="shared" si="105"/>
        <v>n</v>
      </c>
      <c r="R321" s="12" t="str">
        <f t="shared" si="106"/>
        <v>n</v>
      </c>
      <c r="S321" s="15">
        <v>10</v>
      </c>
      <c r="T321" s="16">
        <v>10</v>
      </c>
      <c r="U321" s="16" t="b">
        <f t="shared" si="8"/>
        <v>1</v>
      </c>
      <c r="V321" s="15" t="s">
        <v>1066</v>
      </c>
      <c r="W321" s="12" t="str">
        <f t="shared" si="107"/>
        <v>n</v>
      </c>
      <c r="X321" s="12" t="str">
        <f t="shared" si="108"/>
        <v>y</v>
      </c>
      <c r="Y321" s="12" t="str">
        <f t="shared" si="109"/>
        <v>n</v>
      </c>
      <c r="Z321" s="12" t="str">
        <f t="shared" si="110"/>
        <v>n</v>
      </c>
      <c r="AA321" s="12" t="str">
        <f t="shared" si="111"/>
        <v>n</v>
      </c>
      <c r="AB321" s="12" t="str">
        <f t="shared" si="112"/>
        <v>n</v>
      </c>
      <c r="AC321" s="12" t="str">
        <f t="shared" si="113"/>
        <v>n</v>
      </c>
      <c r="AD321" s="12" t="str">
        <f t="shared" si="114"/>
        <v>n</v>
      </c>
      <c r="AE321" s="15">
        <v>10</v>
      </c>
      <c r="AF321" s="16">
        <v>10</v>
      </c>
      <c r="AG321" s="16">
        <v>-1</v>
      </c>
      <c r="AH321" s="16" t="b">
        <f t="shared" si="17"/>
        <v>1</v>
      </c>
      <c r="AI321" s="15" t="s">
        <v>1090</v>
      </c>
      <c r="AJ321" s="12" t="str">
        <f t="shared" si="115"/>
        <v>n</v>
      </c>
      <c r="AK321" s="12" t="str">
        <f t="shared" si="116"/>
        <v>n</v>
      </c>
      <c r="AL321" s="12" t="str">
        <f t="shared" si="117"/>
        <v>n</v>
      </c>
      <c r="AM321" s="12" t="str">
        <f t="shared" si="118"/>
        <v>n</v>
      </c>
      <c r="AN321" s="12" t="str">
        <f t="shared" si="121"/>
        <v>n</v>
      </c>
      <c r="AO321" s="12" t="str">
        <f t="shared" si="122"/>
        <v>n</v>
      </c>
      <c r="AP321" s="12" t="str">
        <f t="shared" si="119"/>
        <v>n</v>
      </c>
      <c r="AQ321" s="12" t="str">
        <f t="shared" si="120"/>
        <v>y</v>
      </c>
      <c r="AR321" s="15">
        <v>0</v>
      </c>
      <c r="AS321" s="16">
        <v>0</v>
      </c>
      <c r="AT321" s="16" t="b">
        <f t="shared" si="24"/>
        <v>1</v>
      </c>
      <c r="AU321" s="12"/>
    </row>
    <row r="322" spans="1:47" ht="15.75" customHeight="1" x14ac:dyDescent="0.3">
      <c r="A322" s="12" t="s">
        <v>905</v>
      </c>
      <c r="B322" s="12" t="s">
        <v>505</v>
      </c>
      <c r="C322" s="17">
        <v>44047</v>
      </c>
      <c r="D322" s="12">
        <v>2020</v>
      </c>
      <c r="E322" s="12" t="s">
        <v>19</v>
      </c>
      <c r="F322" s="12" t="s">
        <v>1016</v>
      </c>
      <c r="G322" s="18">
        <v>0.54513888888888895</v>
      </c>
      <c r="H322" s="18">
        <v>0.61458333333333337</v>
      </c>
      <c r="I322" s="19">
        <v>575</v>
      </c>
      <c r="J322" s="15" t="s">
        <v>1066</v>
      </c>
      <c r="K322" s="12" t="str">
        <f t="shared" ref="K322:K385" si="123">IF(AND(ISNUMBER(SEARCH("I",$J322)), S322&gt;0),"y","n")</f>
        <v>n</v>
      </c>
      <c r="L322" s="12" t="str">
        <f t="shared" ref="L322:L385" si="124">IF(AND(ISNUMBER(SEARCH("L",$J322)), S322&gt;0),"y","n")</f>
        <v>y</v>
      </c>
      <c r="M322" s="12" t="str">
        <f t="shared" ref="M322:M385" si="125">IF(AND(ISNUMBER(SEARCH("H",$J322))),"y","n")</f>
        <v>n</v>
      </c>
      <c r="N322" s="12" t="str">
        <f t="shared" ref="N322:N385" si="126">IF(AND(ISNUMBER(SEARCH("O",$J322))),"y","n")</f>
        <v>n</v>
      </c>
      <c r="O322" s="12" t="str">
        <f t="shared" ref="O322:O385" si="127">IF(AND(ISNUMBER(SEARCH("P",$J322))),"y","n")</f>
        <v>n</v>
      </c>
      <c r="P322" s="12" t="str">
        <f t="shared" ref="P322:P385" si="128">IF(AND(ISNUMBER(SEARCH("F",$J322))),"y","n")</f>
        <v>n</v>
      </c>
      <c r="Q322" s="12" t="str">
        <f t="shared" ref="Q322:Q385" si="129">IF(AND(ISNUMBER(SEARCH("R",$J322))),"y","n")</f>
        <v>n</v>
      </c>
      <c r="R322" s="12" t="str">
        <f t="shared" ref="R322:R385" si="130">IF(AND(ISNUMBER(SEARCH("D",$J322))),"y","n")</f>
        <v>n</v>
      </c>
      <c r="S322" s="15">
        <v>75</v>
      </c>
      <c r="T322" s="16">
        <v>75</v>
      </c>
      <c r="U322" s="16" t="b">
        <f t="shared" si="8"/>
        <v>1</v>
      </c>
      <c r="V322" s="15" t="s">
        <v>1066</v>
      </c>
      <c r="W322" s="12" t="str">
        <f t="shared" ref="W322:W385" si="131">IF(AND(ISNUMBER(SEARCH("I",$V322)), AE322&gt;0),"y","n")</f>
        <v>n</v>
      </c>
      <c r="X322" s="12" t="str">
        <f t="shared" ref="X322:X385" si="132">IF(AND(ISNUMBER(SEARCH("L",$V322)), AE322&gt;0),"y","n")</f>
        <v>y</v>
      </c>
      <c r="Y322" s="12" t="str">
        <f t="shared" ref="Y322:Y385" si="133">IF(AND(ISNUMBER(SEARCH("H",$V322))),"y","n")</f>
        <v>n</v>
      </c>
      <c r="Z322" s="12" t="str">
        <f t="shared" ref="Z322:Z385" si="134">IF(AND(ISNUMBER(SEARCH("O",$V322))),"y","n")</f>
        <v>n</v>
      </c>
      <c r="AA322" s="12" t="str">
        <f t="shared" ref="AA322:AA385" si="135">IF(AND(ISNUMBER(SEARCH("P",$V322))),"y","n")</f>
        <v>n</v>
      </c>
      <c r="AB322" s="12" t="str">
        <f t="shared" ref="AB322:AB385" si="136">IF(AND(ISNUMBER(SEARCH("F",$V322))),"y","n")</f>
        <v>n</v>
      </c>
      <c r="AC322" s="12" t="str">
        <f t="shared" ref="AC322:AC385" si="137">IF(AND(ISNUMBER(SEARCH("R",$V322))),"y","n")</f>
        <v>n</v>
      </c>
      <c r="AD322" s="12" t="str">
        <f t="shared" ref="AD322:AD385" si="138">IF(AND(ISNUMBER(SEARCH("D",$V322))),"y","n")</f>
        <v>n</v>
      </c>
      <c r="AE322" s="15">
        <v>20</v>
      </c>
      <c r="AF322" s="16">
        <v>20</v>
      </c>
      <c r="AG322" s="16">
        <v>-1</v>
      </c>
      <c r="AH322" s="16" t="b">
        <f t="shared" si="17"/>
        <v>1</v>
      </c>
      <c r="AI322" s="15"/>
      <c r="AJ322" s="12" t="str">
        <f t="shared" ref="AJ322:AJ385" si="139">IF(AND(ISNUMBER(SEARCH("I",$AI322)), AR322&gt;0),"y","n")</f>
        <v>n</v>
      </c>
      <c r="AK322" s="12" t="str">
        <f t="shared" ref="AK322:AK385" si="140">IF(AND(ISNUMBER(SEARCH("L",$AI322)), AR322&gt;0),"y","n")</f>
        <v>n</v>
      </c>
      <c r="AL322" s="12" t="str">
        <f t="shared" ref="AL322:AL385" si="141">IF(AND(ISNUMBER(SEARCH("H",$AI322))),"y","n")</f>
        <v>n</v>
      </c>
      <c r="AM322" s="12" t="str">
        <f t="shared" ref="AM322:AM385" si="142">IF(AND(ISNUMBER(SEARCH("O",$AI322))),"y","n")</f>
        <v>n</v>
      </c>
      <c r="AN322" s="12" t="str">
        <f t="shared" si="121"/>
        <v>n</v>
      </c>
      <c r="AO322" s="12" t="str">
        <f t="shared" si="122"/>
        <v>n</v>
      </c>
      <c r="AP322" s="12" t="str">
        <f t="shared" ref="AP322:AP385" si="143">IF(AND(ISNUMBER(SEARCH("R",$AI322))),"y","n")</f>
        <v>n</v>
      </c>
      <c r="AQ322" s="12" t="str">
        <f t="shared" ref="AQ322:AQ385" si="144">IF(AND(ISNUMBER(SEARCH("D",$AI322))),"y","n")</f>
        <v>n</v>
      </c>
      <c r="AR322" s="15"/>
      <c r="AS322" s="16"/>
      <c r="AT322" s="16" t="b">
        <f t="shared" si="24"/>
        <v>1</v>
      </c>
      <c r="AU322" s="12" t="s">
        <v>1097</v>
      </c>
    </row>
    <row r="323" spans="1:47" ht="15.75" customHeight="1" x14ac:dyDescent="0.3">
      <c r="A323" s="12" t="s">
        <v>905</v>
      </c>
      <c r="B323" s="12" t="s">
        <v>505</v>
      </c>
      <c r="C323" s="17">
        <v>44047</v>
      </c>
      <c r="D323" s="12">
        <v>2020</v>
      </c>
      <c r="E323" s="12" t="s">
        <v>19</v>
      </c>
      <c r="F323" s="12" t="s">
        <v>1018</v>
      </c>
      <c r="G323" s="18">
        <v>0.54513888888888895</v>
      </c>
      <c r="H323" s="18">
        <v>0.61458333333333337</v>
      </c>
      <c r="I323" s="19">
        <v>576</v>
      </c>
      <c r="J323" s="15" t="s">
        <v>1066</v>
      </c>
      <c r="K323" s="12" t="str">
        <f t="shared" si="123"/>
        <v>n</v>
      </c>
      <c r="L323" s="12" t="str">
        <f t="shared" si="124"/>
        <v>y</v>
      </c>
      <c r="M323" s="12" t="str">
        <f t="shared" si="125"/>
        <v>n</v>
      </c>
      <c r="N323" s="12" t="str">
        <f t="shared" si="126"/>
        <v>n</v>
      </c>
      <c r="O323" s="12" t="str">
        <f t="shared" si="127"/>
        <v>n</v>
      </c>
      <c r="P323" s="12" t="str">
        <f t="shared" si="128"/>
        <v>n</v>
      </c>
      <c r="Q323" s="12" t="str">
        <f t="shared" si="129"/>
        <v>n</v>
      </c>
      <c r="R323" s="12" t="str">
        <f t="shared" si="130"/>
        <v>n</v>
      </c>
      <c r="S323" s="15">
        <v>60</v>
      </c>
      <c r="T323" s="16">
        <v>60</v>
      </c>
      <c r="U323" s="16" t="b">
        <f t="shared" si="8"/>
        <v>1</v>
      </c>
      <c r="V323" s="15" t="s">
        <v>1066</v>
      </c>
      <c r="W323" s="12" t="str">
        <f t="shared" si="131"/>
        <v>n</v>
      </c>
      <c r="X323" s="12" t="str">
        <f t="shared" si="132"/>
        <v>n</v>
      </c>
      <c r="Y323" s="12" t="str">
        <f t="shared" si="133"/>
        <v>n</v>
      </c>
      <c r="Z323" s="12" t="str">
        <f t="shared" si="134"/>
        <v>n</v>
      </c>
      <c r="AA323" s="12" t="str">
        <f t="shared" si="135"/>
        <v>n</v>
      </c>
      <c r="AB323" s="12" t="str">
        <f t="shared" si="136"/>
        <v>n</v>
      </c>
      <c r="AC323" s="12" t="str">
        <f t="shared" si="137"/>
        <v>n</v>
      </c>
      <c r="AD323" s="12" t="str">
        <f t="shared" si="138"/>
        <v>n</v>
      </c>
      <c r="AE323" s="15">
        <v>0</v>
      </c>
      <c r="AF323" s="16">
        <v>0</v>
      </c>
      <c r="AG323" s="16">
        <v>-1</v>
      </c>
      <c r="AH323" s="16" t="b">
        <f t="shared" si="17"/>
        <v>1</v>
      </c>
      <c r="AI323" s="15" t="s">
        <v>1088</v>
      </c>
      <c r="AJ323" s="12" t="str">
        <f t="shared" si="139"/>
        <v>n</v>
      </c>
      <c r="AK323" s="12" t="str">
        <f t="shared" si="140"/>
        <v>n</v>
      </c>
      <c r="AL323" s="12" t="str">
        <f t="shared" si="141"/>
        <v>n</v>
      </c>
      <c r="AM323" s="12" t="str">
        <f t="shared" si="142"/>
        <v>n</v>
      </c>
      <c r="AN323" s="12" t="str">
        <f t="shared" ref="AN323:AN386" si="145">IF(AND(ISNUMBER(SEARCH("P",$AI323))),"y","n")</f>
        <v>n</v>
      </c>
      <c r="AO323" s="12" t="str">
        <f t="shared" ref="AO323:AO386" si="146">IF(AND(ISNUMBER(SEARCH("F",$AI323))),"y","n")</f>
        <v>n</v>
      </c>
      <c r="AP323" s="12" t="str">
        <f t="shared" si="143"/>
        <v>n</v>
      </c>
      <c r="AQ323" s="12" t="str">
        <f t="shared" si="144"/>
        <v>y</v>
      </c>
      <c r="AR323" s="15">
        <v>0</v>
      </c>
      <c r="AS323" s="16">
        <v>0</v>
      </c>
      <c r="AT323" s="16" t="b">
        <f t="shared" si="24"/>
        <v>1</v>
      </c>
      <c r="AU323" s="12"/>
    </row>
    <row r="324" spans="1:47" ht="15.75" customHeight="1" x14ac:dyDescent="0.3">
      <c r="A324" s="12" t="s">
        <v>905</v>
      </c>
      <c r="B324" s="12" t="s">
        <v>505</v>
      </c>
      <c r="C324" s="17">
        <v>44047</v>
      </c>
      <c r="D324" s="12">
        <v>2020</v>
      </c>
      <c r="E324" s="12" t="s">
        <v>19</v>
      </c>
      <c r="F324" s="12" t="s">
        <v>1020</v>
      </c>
      <c r="G324" s="18">
        <v>0.54513888888888895</v>
      </c>
      <c r="H324" s="18">
        <v>0.61458333333333337</v>
      </c>
      <c r="I324" s="19">
        <v>577</v>
      </c>
      <c r="J324" s="15" t="s">
        <v>1066</v>
      </c>
      <c r="K324" s="12" t="str">
        <f t="shared" si="123"/>
        <v>n</v>
      </c>
      <c r="L324" s="12" t="str">
        <f t="shared" si="124"/>
        <v>n</v>
      </c>
      <c r="M324" s="12" t="str">
        <f t="shared" si="125"/>
        <v>n</v>
      </c>
      <c r="N324" s="12" t="str">
        <f t="shared" si="126"/>
        <v>n</v>
      </c>
      <c r="O324" s="12" t="str">
        <f t="shared" si="127"/>
        <v>n</v>
      </c>
      <c r="P324" s="12" t="str">
        <f t="shared" si="128"/>
        <v>n</v>
      </c>
      <c r="Q324" s="12" t="str">
        <f t="shared" si="129"/>
        <v>n</v>
      </c>
      <c r="R324" s="12" t="str">
        <f t="shared" si="130"/>
        <v>n</v>
      </c>
      <c r="S324" s="15">
        <v>0</v>
      </c>
      <c r="T324" s="16">
        <v>0</v>
      </c>
      <c r="U324" s="16" t="b">
        <f t="shared" si="8"/>
        <v>1</v>
      </c>
      <c r="V324" s="15" t="s">
        <v>1066</v>
      </c>
      <c r="W324" s="12" t="str">
        <f t="shared" si="131"/>
        <v>n</v>
      </c>
      <c r="X324" s="12" t="str">
        <f t="shared" si="132"/>
        <v>y</v>
      </c>
      <c r="Y324" s="12" t="str">
        <f t="shared" si="133"/>
        <v>n</v>
      </c>
      <c r="Z324" s="12" t="str">
        <f t="shared" si="134"/>
        <v>n</v>
      </c>
      <c r="AA324" s="12" t="str">
        <f t="shared" si="135"/>
        <v>n</v>
      </c>
      <c r="AB324" s="12" t="str">
        <f t="shared" si="136"/>
        <v>n</v>
      </c>
      <c r="AC324" s="12" t="str">
        <f t="shared" si="137"/>
        <v>n</v>
      </c>
      <c r="AD324" s="12" t="str">
        <f t="shared" si="138"/>
        <v>n</v>
      </c>
      <c r="AE324" s="15">
        <v>40</v>
      </c>
      <c r="AF324" s="16">
        <v>40</v>
      </c>
      <c r="AG324" s="16">
        <v>-1</v>
      </c>
      <c r="AH324" s="16" t="b">
        <f t="shared" si="17"/>
        <v>1</v>
      </c>
      <c r="AI324" s="15" t="s">
        <v>1088</v>
      </c>
      <c r="AJ324" s="12" t="str">
        <f t="shared" si="139"/>
        <v>n</v>
      </c>
      <c r="AK324" s="12" t="str">
        <f t="shared" si="140"/>
        <v>n</v>
      </c>
      <c r="AL324" s="12" t="str">
        <f t="shared" si="141"/>
        <v>n</v>
      </c>
      <c r="AM324" s="12" t="str">
        <f t="shared" si="142"/>
        <v>n</v>
      </c>
      <c r="AN324" s="12" t="str">
        <f t="shared" si="145"/>
        <v>n</v>
      </c>
      <c r="AO324" s="12" t="str">
        <f t="shared" si="146"/>
        <v>n</v>
      </c>
      <c r="AP324" s="12" t="str">
        <f t="shared" si="143"/>
        <v>n</v>
      </c>
      <c r="AQ324" s="12" t="str">
        <f t="shared" si="144"/>
        <v>y</v>
      </c>
      <c r="AR324" s="15">
        <v>0</v>
      </c>
      <c r="AS324" s="16">
        <v>0</v>
      </c>
      <c r="AT324" s="16" t="b">
        <f t="shared" si="24"/>
        <v>1</v>
      </c>
      <c r="AU324" s="12"/>
    </row>
    <row r="325" spans="1:47" ht="15.75" customHeight="1" x14ac:dyDescent="0.3">
      <c r="A325" s="12" t="s">
        <v>905</v>
      </c>
      <c r="B325" s="12" t="s">
        <v>505</v>
      </c>
      <c r="C325" s="17">
        <v>44047</v>
      </c>
      <c r="D325" s="12">
        <v>2020</v>
      </c>
      <c r="E325" s="12" t="s">
        <v>19</v>
      </c>
      <c r="F325" s="12" t="s">
        <v>1022</v>
      </c>
      <c r="G325" s="18">
        <v>0.54513888888888895</v>
      </c>
      <c r="H325" s="18">
        <v>0.61458333333333337</v>
      </c>
      <c r="I325" s="19">
        <v>578</v>
      </c>
      <c r="J325" s="15" t="s">
        <v>1066</v>
      </c>
      <c r="K325" s="12" t="str">
        <f t="shared" si="123"/>
        <v>n</v>
      </c>
      <c r="L325" s="12" t="str">
        <f t="shared" si="124"/>
        <v>n</v>
      </c>
      <c r="M325" s="12" t="str">
        <f t="shared" si="125"/>
        <v>n</v>
      </c>
      <c r="N325" s="12" t="str">
        <f t="shared" si="126"/>
        <v>n</v>
      </c>
      <c r="O325" s="12" t="str">
        <f t="shared" si="127"/>
        <v>n</v>
      </c>
      <c r="P325" s="12" t="str">
        <f t="shared" si="128"/>
        <v>n</v>
      </c>
      <c r="Q325" s="12" t="str">
        <f t="shared" si="129"/>
        <v>n</v>
      </c>
      <c r="R325" s="12" t="str">
        <f t="shared" si="130"/>
        <v>n</v>
      </c>
      <c r="S325" s="15">
        <v>0</v>
      </c>
      <c r="T325" s="16">
        <v>0</v>
      </c>
      <c r="U325" s="16" t="b">
        <f t="shared" si="8"/>
        <v>1</v>
      </c>
      <c r="V325" s="15" t="s">
        <v>1066</v>
      </c>
      <c r="W325" s="12" t="str">
        <f t="shared" si="131"/>
        <v>n</v>
      </c>
      <c r="X325" s="12" t="str">
        <f t="shared" si="132"/>
        <v>y</v>
      </c>
      <c r="Y325" s="12" t="str">
        <f t="shared" si="133"/>
        <v>n</v>
      </c>
      <c r="Z325" s="12" t="str">
        <f t="shared" si="134"/>
        <v>n</v>
      </c>
      <c r="AA325" s="12" t="str">
        <f t="shared" si="135"/>
        <v>n</v>
      </c>
      <c r="AB325" s="12" t="str">
        <f t="shared" si="136"/>
        <v>n</v>
      </c>
      <c r="AC325" s="12" t="str">
        <f t="shared" si="137"/>
        <v>n</v>
      </c>
      <c r="AD325" s="12" t="str">
        <f t="shared" si="138"/>
        <v>n</v>
      </c>
      <c r="AE325" s="15">
        <v>40</v>
      </c>
      <c r="AF325" s="16">
        <v>40</v>
      </c>
      <c r="AG325" s="16">
        <v>-1</v>
      </c>
      <c r="AH325" s="16" t="b">
        <f t="shared" si="17"/>
        <v>1</v>
      </c>
      <c r="AI325" s="15" t="s">
        <v>1090</v>
      </c>
      <c r="AJ325" s="12" t="str">
        <f t="shared" si="139"/>
        <v>n</v>
      </c>
      <c r="AK325" s="12" t="str">
        <f t="shared" si="140"/>
        <v>n</v>
      </c>
      <c r="AL325" s="12" t="str">
        <f t="shared" si="141"/>
        <v>n</v>
      </c>
      <c r="AM325" s="12" t="str">
        <f t="shared" si="142"/>
        <v>n</v>
      </c>
      <c r="AN325" s="12" t="str">
        <f t="shared" si="145"/>
        <v>n</v>
      </c>
      <c r="AO325" s="12" t="str">
        <f t="shared" si="146"/>
        <v>n</v>
      </c>
      <c r="AP325" s="12" t="str">
        <f t="shared" si="143"/>
        <v>n</v>
      </c>
      <c r="AQ325" s="12" t="str">
        <f t="shared" si="144"/>
        <v>y</v>
      </c>
      <c r="AR325" s="15">
        <v>0</v>
      </c>
      <c r="AS325" s="16">
        <v>0</v>
      </c>
      <c r="AT325" s="16" t="b">
        <f t="shared" si="24"/>
        <v>1</v>
      </c>
      <c r="AU325" s="12" t="s">
        <v>1094</v>
      </c>
    </row>
    <row r="326" spans="1:47" ht="15.75" customHeight="1" x14ac:dyDescent="0.3">
      <c r="A326" s="12" t="s">
        <v>905</v>
      </c>
      <c r="B326" s="12" t="s">
        <v>905</v>
      </c>
      <c r="C326" s="17">
        <v>44060</v>
      </c>
      <c r="D326" s="12">
        <v>2020</v>
      </c>
      <c r="E326" s="12" t="s">
        <v>19</v>
      </c>
      <c r="F326" s="12" t="s">
        <v>943</v>
      </c>
      <c r="G326" s="18">
        <v>0.46527777777777773</v>
      </c>
      <c r="H326" s="18">
        <v>0.51736111111111105</v>
      </c>
      <c r="I326" s="19">
        <v>615</v>
      </c>
      <c r="J326" s="15" t="s">
        <v>1066</v>
      </c>
      <c r="K326" s="12" t="str">
        <f t="shared" si="123"/>
        <v>n</v>
      </c>
      <c r="L326" s="12" t="str">
        <f t="shared" si="124"/>
        <v>n</v>
      </c>
      <c r="M326" s="12" t="str">
        <f t="shared" si="125"/>
        <v>n</v>
      </c>
      <c r="N326" s="12" t="str">
        <f t="shared" si="126"/>
        <v>n</v>
      </c>
      <c r="O326" s="12" t="str">
        <f t="shared" si="127"/>
        <v>n</v>
      </c>
      <c r="P326" s="12" t="str">
        <f t="shared" si="128"/>
        <v>n</v>
      </c>
      <c r="Q326" s="12" t="str">
        <f t="shared" si="129"/>
        <v>n</v>
      </c>
      <c r="R326" s="12" t="str">
        <f t="shared" si="130"/>
        <v>n</v>
      </c>
      <c r="S326" s="15">
        <v>0</v>
      </c>
      <c r="T326" s="16">
        <v>0</v>
      </c>
      <c r="U326" s="16" t="b">
        <f t="shared" si="8"/>
        <v>1</v>
      </c>
      <c r="V326" s="15" t="s">
        <v>1066</v>
      </c>
      <c r="W326" s="12" t="str">
        <f t="shared" si="131"/>
        <v>n</v>
      </c>
      <c r="X326" s="12" t="str">
        <f t="shared" si="132"/>
        <v>y</v>
      </c>
      <c r="Y326" s="12" t="str">
        <f t="shared" si="133"/>
        <v>n</v>
      </c>
      <c r="Z326" s="12" t="str">
        <f t="shared" si="134"/>
        <v>n</v>
      </c>
      <c r="AA326" s="12" t="str">
        <f t="shared" si="135"/>
        <v>n</v>
      </c>
      <c r="AB326" s="12" t="str">
        <f t="shared" si="136"/>
        <v>n</v>
      </c>
      <c r="AC326" s="12" t="str">
        <f t="shared" si="137"/>
        <v>n</v>
      </c>
      <c r="AD326" s="12" t="str">
        <f t="shared" si="138"/>
        <v>n</v>
      </c>
      <c r="AE326" s="15">
        <v>50</v>
      </c>
      <c r="AF326" s="16">
        <v>50</v>
      </c>
      <c r="AG326" s="16">
        <v>-1</v>
      </c>
      <c r="AH326" s="16" t="b">
        <f t="shared" si="17"/>
        <v>1</v>
      </c>
      <c r="AI326" s="15"/>
      <c r="AJ326" s="12" t="str">
        <f t="shared" si="139"/>
        <v>n</v>
      </c>
      <c r="AK326" s="12" t="str">
        <f t="shared" si="140"/>
        <v>n</v>
      </c>
      <c r="AL326" s="12" t="str">
        <f t="shared" si="141"/>
        <v>n</v>
      </c>
      <c r="AM326" s="12" t="str">
        <f t="shared" si="142"/>
        <v>n</v>
      </c>
      <c r="AN326" s="12" t="str">
        <f t="shared" si="145"/>
        <v>n</v>
      </c>
      <c r="AO326" s="12" t="str">
        <f t="shared" si="146"/>
        <v>n</v>
      </c>
      <c r="AP326" s="12" t="str">
        <f t="shared" si="143"/>
        <v>n</v>
      </c>
      <c r="AQ326" s="12" t="str">
        <f t="shared" si="144"/>
        <v>n</v>
      </c>
      <c r="AR326" s="15">
        <v>0</v>
      </c>
      <c r="AS326" s="16">
        <v>0</v>
      </c>
      <c r="AT326" s="16" t="b">
        <f t="shared" si="24"/>
        <v>1</v>
      </c>
      <c r="AU326" s="12" t="s">
        <v>1098</v>
      </c>
    </row>
    <row r="327" spans="1:47" ht="15.75" customHeight="1" x14ac:dyDescent="0.3">
      <c r="A327" s="12" t="s">
        <v>905</v>
      </c>
      <c r="B327" s="12" t="s">
        <v>905</v>
      </c>
      <c r="C327" s="17">
        <v>44060</v>
      </c>
      <c r="D327" s="12">
        <v>2020</v>
      </c>
      <c r="E327" s="12" t="s">
        <v>19</v>
      </c>
      <c r="F327" s="12" t="s">
        <v>947</v>
      </c>
      <c r="G327" s="18">
        <v>0.46527777777777773</v>
      </c>
      <c r="H327" s="18">
        <v>0.51736111111111105</v>
      </c>
      <c r="I327" s="19">
        <v>616</v>
      </c>
      <c r="J327" s="15" t="s">
        <v>1066</v>
      </c>
      <c r="K327" s="12" t="str">
        <f t="shared" si="123"/>
        <v>n</v>
      </c>
      <c r="L327" s="12" t="str">
        <f t="shared" si="124"/>
        <v>y</v>
      </c>
      <c r="M327" s="12" t="str">
        <f t="shared" si="125"/>
        <v>n</v>
      </c>
      <c r="N327" s="12" t="str">
        <f t="shared" si="126"/>
        <v>n</v>
      </c>
      <c r="O327" s="12" t="str">
        <f t="shared" si="127"/>
        <v>n</v>
      </c>
      <c r="P327" s="12" t="str">
        <f t="shared" si="128"/>
        <v>n</v>
      </c>
      <c r="Q327" s="12" t="str">
        <f t="shared" si="129"/>
        <v>n</v>
      </c>
      <c r="R327" s="12" t="str">
        <f t="shared" si="130"/>
        <v>n</v>
      </c>
      <c r="S327" s="15">
        <v>50</v>
      </c>
      <c r="T327" s="16">
        <v>50</v>
      </c>
      <c r="U327" s="16" t="b">
        <f t="shared" si="8"/>
        <v>1</v>
      </c>
      <c r="V327" s="15" t="s">
        <v>1066</v>
      </c>
      <c r="W327" s="12" t="str">
        <f t="shared" si="131"/>
        <v>n</v>
      </c>
      <c r="X327" s="12" t="str">
        <f t="shared" si="132"/>
        <v>y</v>
      </c>
      <c r="Y327" s="12" t="str">
        <f t="shared" si="133"/>
        <v>n</v>
      </c>
      <c r="Z327" s="12" t="str">
        <f t="shared" si="134"/>
        <v>n</v>
      </c>
      <c r="AA327" s="12" t="str">
        <f t="shared" si="135"/>
        <v>n</v>
      </c>
      <c r="AB327" s="12" t="str">
        <f t="shared" si="136"/>
        <v>n</v>
      </c>
      <c r="AC327" s="12" t="str">
        <f t="shared" si="137"/>
        <v>n</v>
      </c>
      <c r="AD327" s="12" t="str">
        <f t="shared" si="138"/>
        <v>n</v>
      </c>
      <c r="AE327" s="15">
        <v>50</v>
      </c>
      <c r="AF327" s="16">
        <v>50</v>
      </c>
      <c r="AG327" s="16">
        <v>-1</v>
      </c>
      <c r="AH327" s="16" t="b">
        <f t="shared" si="17"/>
        <v>1</v>
      </c>
      <c r="AI327" s="15"/>
      <c r="AJ327" s="12" t="str">
        <f t="shared" si="139"/>
        <v>n</v>
      </c>
      <c r="AK327" s="12" t="str">
        <f t="shared" si="140"/>
        <v>n</v>
      </c>
      <c r="AL327" s="12" t="str">
        <f t="shared" si="141"/>
        <v>n</v>
      </c>
      <c r="AM327" s="12" t="str">
        <f t="shared" si="142"/>
        <v>n</v>
      </c>
      <c r="AN327" s="12" t="str">
        <f t="shared" si="145"/>
        <v>n</v>
      </c>
      <c r="AO327" s="12" t="str">
        <f t="shared" si="146"/>
        <v>n</v>
      </c>
      <c r="AP327" s="12" t="str">
        <f t="shared" si="143"/>
        <v>n</v>
      </c>
      <c r="AQ327" s="12" t="str">
        <f t="shared" si="144"/>
        <v>n</v>
      </c>
      <c r="AR327" s="15"/>
      <c r="AS327" s="16"/>
      <c r="AT327" s="16" t="b">
        <f t="shared" si="24"/>
        <v>1</v>
      </c>
    </row>
    <row r="328" spans="1:47" ht="15.75" customHeight="1" x14ac:dyDescent="0.3">
      <c r="A328" s="12" t="s">
        <v>905</v>
      </c>
      <c r="B328" s="12" t="s">
        <v>905</v>
      </c>
      <c r="C328" s="17">
        <v>44060</v>
      </c>
      <c r="D328" s="12">
        <v>2020</v>
      </c>
      <c r="E328" s="12" t="s">
        <v>19</v>
      </c>
      <c r="F328" s="12" t="s">
        <v>949</v>
      </c>
      <c r="G328" s="18">
        <v>0.46527777777777773</v>
      </c>
      <c r="H328" s="18">
        <v>0.51736111111111105</v>
      </c>
      <c r="I328" s="19">
        <v>617</v>
      </c>
      <c r="J328" s="15" t="s">
        <v>1066</v>
      </c>
      <c r="K328" s="12" t="str">
        <f t="shared" si="123"/>
        <v>n</v>
      </c>
      <c r="L328" s="12" t="str">
        <f t="shared" si="124"/>
        <v>n</v>
      </c>
      <c r="M328" s="12" t="str">
        <f t="shared" si="125"/>
        <v>n</v>
      </c>
      <c r="N328" s="12" t="str">
        <f t="shared" si="126"/>
        <v>n</v>
      </c>
      <c r="O328" s="12" t="str">
        <f t="shared" si="127"/>
        <v>n</v>
      </c>
      <c r="P328" s="12" t="str">
        <f t="shared" si="128"/>
        <v>n</v>
      </c>
      <c r="Q328" s="12" t="str">
        <f t="shared" si="129"/>
        <v>n</v>
      </c>
      <c r="R328" s="12" t="str">
        <f t="shared" si="130"/>
        <v>n</v>
      </c>
      <c r="S328" s="15">
        <v>0</v>
      </c>
      <c r="T328" s="16">
        <v>0</v>
      </c>
      <c r="U328" s="16" t="b">
        <f t="shared" si="8"/>
        <v>1</v>
      </c>
      <c r="V328" s="15" t="s">
        <v>1066</v>
      </c>
      <c r="W328" s="12" t="str">
        <f t="shared" si="131"/>
        <v>n</v>
      </c>
      <c r="X328" s="12" t="str">
        <f t="shared" si="132"/>
        <v>y</v>
      </c>
      <c r="Y328" s="12" t="str">
        <f t="shared" si="133"/>
        <v>n</v>
      </c>
      <c r="Z328" s="12" t="str">
        <f t="shared" si="134"/>
        <v>n</v>
      </c>
      <c r="AA328" s="12" t="str">
        <f t="shared" si="135"/>
        <v>n</v>
      </c>
      <c r="AB328" s="12" t="str">
        <f t="shared" si="136"/>
        <v>n</v>
      </c>
      <c r="AC328" s="12" t="str">
        <f t="shared" si="137"/>
        <v>n</v>
      </c>
      <c r="AD328" s="12" t="str">
        <f t="shared" si="138"/>
        <v>n</v>
      </c>
      <c r="AE328" s="15">
        <v>30</v>
      </c>
      <c r="AF328" s="16">
        <v>30</v>
      </c>
      <c r="AG328" s="16">
        <v>-1</v>
      </c>
      <c r="AH328" s="16" t="b">
        <f t="shared" si="17"/>
        <v>1</v>
      </c>
      <c r="AI328" s="15" t="s">
        <v>1066</v>
      </c>
      <c r="AJ328" s="12" t="str">
        <f t="shared" si="139"/>
        <v>n</v>
      </c>
      <c r="AK328" s="12" t="str">
        <f t="shared" si="140"/>
        <v>n</v>
      </c>
      <c r="AL328" s="12" t="str">
        <f t="shared" si="141"/>
        <v>n</v>
      </c>
      <c r="AM328" s="12" t="str">
        <f t="shared" si="142"/>
        <v>n</v>
      </c>
      <c r="AN328" s="12" t="str">
        <f t="shared" si="145"/>
        <v>n</v>
      </c>
      <c r="AO328" s="12" t="str">
        <f t="shared" si="146"/>
        <v>n</v>
      </c>
      <c r="AP328" s="12" t="str">
        <f t="shared" si="143"/>
        <v>n</v>
      </c>
      <c r="AQ328" s="12" t="str">
        <f t="shared" si="144"/>
        <v>n</v>
      </c>
      <c r="AR328" s="15">
        <v>0</v>
      </c>
      <c r="AS328" s="16">
        <v>0</v>
      </c>
      <c r="AT328" s="16" t="b">
        <f t="shared" si="24"/>
        <v>1</v>
      </c>
      <c r="AU328" s="12"/>
    </row>
    <row r="329" spans="1:47" ht="15.75" customHeight="1" x14ac:dyDescent="0.3">
      <c r="A329" s="12" t="s">
        <v>905</v>
      </c>
      <c r="B329" s="12" t="s">
        <v>905</v>
      </c>
      <c r="C329" s="17">
        <v>44060</v>
      </c>
      <c r="D329" s="12">
        <v>2020</v>
      </c>
      <c r="E329" s="12" t="s">
        <v>19</v>
      </c>
      <c r="F329" s="12" t="s">
        <v>951</v>
      </c>
      <c r="G329" s="18">
        <v>0.46527777777777773</v>
      </c>
      <c r="H329" s="18">
        <v>0.51736111111111105</v>
      </c>
      <c r="I329" s="19">
        <v>618</v>
      </c>
      <c r="J329" s="15" t="s">
        <v>1066</v>
      </c>
      <c r="K329" s="12" t="str">
        <f t="shared" si="123"/>
        <v>n</v>
      </c>
      <c r="L329" s="12" t="str">
        <f t="shared" si="124"/>
        <v>y</v>
      </c>
      <c r="M329" s="12" t="str">
        <f t="shared" si="125"/>
        <v>n</v>
      </c>
      <c r="N329" s="12" t="str">
        <f t="shared" si="126"/>
        <v>n</v>
      </c>
      <c r="O329" s="12" t="str">
        <f t="shared" si="127"/>
        <v>n</v>
      </c>
      <c r="P329" s="12" t="str">
        <f t="shared" si="128"/>
        <v>n</v>
      </c>
      <c r="Q329" s="12" t="str">
        <f t="shared" si="129"/>
        <v>n</v>
      </c>
      <c r="R329" s="12" t="str">
        <f t="shared" si="130"/>
        <v>n</v>
      </c>
      <c r="S329" s="15">
        <v>20</v>
      </c>
      <c r="T329" s="16">
        <v>20</v>
      </c>
      <c r="U329" s="16" t="b">
        <f t="shared" si="8"/>
        <v>1</v>
      </c>
      <c r="V329" s="15" t="s">
        <v>1066</v>
      </c>
      <c r="W329" s="12" t="str">
        <f t="shared" si="131"/>
        <v>n</v>
      </c>
      <c r="X329" s="12" t="str">
        <f t="shared" si="132"/>
        <v>y</v>
      </c>
      <c r="Y329" s="12" t="str">
        <f t="shared" si="133"/>
        <v>n</v>
      </c>
      <c r="Z329" s="12" t="str">
        <f t="shared" si="134"/>
        <v>n</v>
      </c>
      <c r="AA329" s="12" t="str">
        <f t="shared" si="135"/>
        <v>n</v>
      </c>
      <c r="AB329" s="12" t="str">
        <f t="shared" si="136"/>
        <v>n</v>
      </c>
      <c r="AC329" s="12" t="str">
        <f t="shared" si="137"/>
        <v>n</v>
      </c>
      <c r="AD329" s="12" t="str">
        <f t="shared" si="138"/>
        <v>n</v>
      </c>
      <c r="AE329" s="15">
        <v>60</v>
      </c>
      <c r="AF329" s="16">
        <v>60</v>
      </c>
      <c r="AG329" s="16">
        <v>-1</v>
      </c>
      <c r="AH329" s="16" t="b">
        <f t="shared" si="17"/>
        <v>1</v>
      </c>
      <c r="AI329" s="15" t="s">
        <v>1066</v>
      </c>
      <c r="AJ329" s="12" t="str">
        <f t="shared" si="139"/>
        <v>n</v>
      </c>
      <c r="AK329" s="12" t="str">
        <f t="shared" si="140"/>
        <v>n</v>
      </c>
      <c r="AL329" s="12" t="str">
        <f t="shared" si="141"/>
        <v>n</v>
      </c>
      <c r="AM329" s="12" t="str">
        <f t="shared" si="142"/>
        <v>n</v>
      </c>
      <c r="AN329" s="12" t="str">
        <f t="shared" si="145"/>
        <v>n</v>
      </c>
      <c r="AO329" s="12" t="str">
        <f t="shared" si="146"/>
        <v>n</v>
      </c>
      <c r="AP329" s="12" t="str">
        <f t="shared" si="143"/>
        <v>n</v>
      </c>
      <c r="AQ329" s="12" t="str">
        <f t="shared" si="144"/>
        <v>n</v>
      </c>
      <c r="AR329" s="15">
        <v>0</v>
      </c>
      <c r="AS329" s="16">
        <v>0</v>
      </c>
      <c r="AT329" s="16" t="b">
        <f t="shared" si="24"/>
        <v>1</v>
      </c>
      <c r="AU329" s="12"/>
    </row>
    <row r="330" spans="1:47" ht="15.75" customHeight="1" x14ac:dyDescent="0.3">
      <c r="A330" s="12" t="s">
        <v>905</v>
      </c>
      <c r="B330" s="12" t="s">
        <v>905</v>
      </c>
      <c r="C330" s="17">
        <v>44060</v>
      </c>
      <c r="D330" s="12">
        <v>2020</v>
      </c>
      <c r="E330" s="12" t="s">
        <v>19</v>
      </c>
      <c r="F330" s="12" t="s">
        <v>953</v>
      </c>
      <c r="G330" s="18">
        <v>0.46527777777777773</v>
      </c>
      <c r="H330" s="18">
        <v>0.51736111111111105</v>
      </c>
      <c r="I330" s="19">
        <v>619</v>
      </c>
      <c r="J330" s="15" t="s">
        <v>1066</v>
      </c>
      <c r="K330" s="12" t="str">
        <f t="shared" si="123"/>
        <v>n</v>
      </c>
      <c r="L330" s="12" t="str">
        <f t="shared" si="124"/>
        <v>n</v>
      </c>
      <c r="M330" s="12" t="str">
        <f t="shared" si="125"/>
        <v>n</v>
      </c>
      <c r="N330" s="12" t="str">
        <f t="shared" si="126"/>
        <v>n</v>
      </c>
      <c r="O330" s="12" t="str">
        <f t="shared" si="127"/>
        <v>n</v>
      </c>
      <c r="P330" s="12" t="str">
        <f t="shared" si="128"/>
        <v>n</v>
      </c>
      <c r="Q330" s="12" t="str">
        <f t="shared" si="129"/>
        <v>n</v>
      </c>
      <c r="R330" s="12" t="str">
        <f t="shared" si="130"/>
        <v>n</v>
      </c>
      <c r="S330" s="15">
        <v>0</v>
      </c>
      <c r="T330" s="16">
        <v>0</v>
      </c>
      <c r="U330" s="16" t="b">
        <f t="shared" si="8"/>
        <v>1</v>
      </c>
      <c r="V330" s="15" t="s">
        <v>1066</v>
      </c>
      <c r="W330" s="12" t="str">
        <f t="shared" si="131"/>
        <v>n</v>
      </c>
      <c r="X330" s="12" t="str">
        <f t="shared" si="132"/>
        <v>y</v>
      </c>
      <c r="Y330" s="12" t="str">
        <f t="shared" si="133"/>
        <v>n</v>
      </c>
      <c r="Z330" s="12" t="str">
        <f t="shared" si="134"/>
        <v>n</v>
      </c>
      <c r="AA330" s="12" t="str">
        <f t="shared" si="135"/>
        <v>n</v>
      </c>
      <c r="AB330" s="12" t="str">
        <f t="shared" si="136"/>
        <v>n</v>
      </c>
      <c r="AC330" s="12" t="str">
        <f t="shared" si="137"/>
        <v>n</v>
      </c>
      <c r="AD330" s="12" t="str">
        <f t="shared" si="138"/>
        <v>n</v>
      </c>
      <c r="AE330" s="15">
        <v>20</v>
      </c>
      <c r="AF330" s="16">
        <v>20</v>
      </c>
      <c r="AG330" s="16">
        <v>-1</v>
      </c>
      <c r="AH330" s="16" t="b">
        <f t="shared" si="17"/>
        <v>1</v>
      </c>
      <c r="AI330" s="15" t="s">
        <v>1066</v>
      </c>
      <c r="AJ330" s="12" t="str">
        <f t="shared" si="139"/>
        <v>n</v>
      </c>
      <c r="AK330" s="12" t="str">
        <f t="shared" si="140"/>
        <v>n</v>
      </c>
      <c r="AL330" s="12" t="str">
        <f t="shared" si="141"/>
        <v>n</v>
      </c>
      <c r="AM330" s="12" t="str">
        <f t="shared" si="142"/>
        <v>n</v>
      </c>
      <c r="AN330" s="12" t="str">
        <f t="shared" si="145"/>
        <v>n</v>
      </c>
      <c r="AO330" s="12" t="str">
        <f t="shared" si="146"/>
        <v>n</v>
      </c>
      <c r="AP330" s="12" t="str">
        <f t="shared" si="143"/>
        <v>n</v>
      </c>
      <c r="AQ330" s="12" t="str">
        <f t="shared" si="144"/>
        <v>n</v>
      </c>
      <c r="AR330" s="15">
        <v>0</v>
      </c>
      <c r="AS330" s="16">
        <v>0</v>
      </c>
      <c r="AT330" s="16" t="b">
        <f t="shared" si="24"/>
        <v>1</v>
      </c>
      <c r="AU330" s="12"/>
    </row>
    <row r="331" spans="1:47" ht="15.75" customHeight="1" x14ac:dyDescent="0.3">
      <c r="A331" s="12" t="s">
        <v>905</v>
      </c>
      <c r="B331" s="12" t="s">
        <v>905</v>
      </c>
      <c r="C331" s="17">
        <v>44060</v>
      </c>
      <c r="D331" s="12">
        <v>2020</v>
      </c>
      <c r="E331" s="12" t="s">
        <v>19</v>
      </c>
      <c r="F331" s="12" t="s">
        <v>955</v>
      </c>
      <c r="G331" s="18">
        <v>0.46527777777777773</v>
      </c>
      <c r="H331" s="18">
        <v>0.51736111111111105</v>
      </c>
      <c r="I331" s="19">
        <v>624</v>
      </c>
      <c r="J331" s="15" t="s">
        <v>1066</v>
      </c>
      <c r="K331" s="12" t="str">
        <f t="shared" si="123"/>
        <v>n</v>
      </c>
      <c r="L331" s="12" t="str">
        <f t="shared" si="124"/>
        <v>y</v>
      </c>
      <c r="M331" s="12" t="str">
        <f t="shared" si="125"/>
        <v>n</v>
      </c>
      <c r="N331" s="12" t="str">
        <f t="shared" si="126"/>
        <v>n</v>
      </c>
      <c r="O331" s="12" t="str">
        <f t="shared" si="127"/>
        <v>n</v>
      </c>
      <c r="P331" s="12" t="str">
        <f t="shared" si="128"/>
        <v>n</v>
      </c>
      <c r="Q331" s="12" t="str">
        <f t="shared" si="129"/>
        <v>n</v>
      </c>
      <c r="R331" s="12" t="str">
        <f t="shared" si="130"/>
        <v>n</v>
      </c>
      <c r="S331" s="15">
        <v>30</v>
      </c>
      <c r="T331" s="16">
        <v>30</v>
      </c>
      <c r="U331" s="16" t="b">
        <f t="shared" si="8"/>
        <v>1</v>
      </c>
      <c r="V331" s="15" t="s">
        <v>1066</v>
      </c>
      <c r="W331" s="12" t="str">
        <f t="shared" si="131"/>
        <v>n</v>
      </c>
      <c r="X331" s="12" t="str">
        <f t="shared" si="132"/>
        <v>y</v>
      </c>
      <c r="Y331" s="12" t="str">
        <f t="shared" si="133"/>
        <v>n</v>
      </c>
      <c r="Z331" s="12" t="str">
        <f t="shared" si="134"/>
        <v>n</v>
      </c>
      <c r="AA331" s="12" t="str">
        <f t="shared" si="135"/>
        <v>n</v>
      </c>
      <c r="AB331" s="12" t="str">
        <f t="shared" si="136"/>
        <v>n</v>
      </c>
      <c r="AC331" s="12" t="str">
        <f t="shared" si="137"/>
        <v>n</v>
      </c>
      <c r="AD331" s="12" t="str">
        <f t="shared" si="138"/>
        <v>n</v>
      </c>
      <c r="AE331" s="15">
        <v>50</v>
      </c>
      <c r="AF331" s="16">
        <v>50</v>
      </c>
      <c r="AG331" s="16">
        <v>-1</v>
      </c>
      <c r="AH331" s="16" t="b">
        <f t="shared" si="17"/>
        <v>1</v>
      </c>
      <c r="AI331" s="15" t="s">
        <v>1066</v>
      </c>
      <c r="AJ331" s="12" t="str">
        <f t="shared" si="139"/>
        <v>n</v>
      </c>
      <c r="AK331" s="12" t="str">
        <f t="shared" si="140"/>
        <v>n</v>
      </c>
      <c r="AL331" s="12" t="str">
        <f t="shared" si="141"/>
        <v>n</v>
      </c>
      <c r="AM331" s="12" t="str">
        <f t="shared" si="142"/>
        <v>n</v>
      </c>
      <c r="AN331" s="12" t="str">
        <f t="shared" si="145"/>
        <v>n</v>
      </c>
      <c r="AO331" s="12" t="str">
        <f t="shared" si="146"/>
        <v>n</v>
      </c>
      <c r="AP331" s="12" t="str">
        <f t="shared" si="143"/>
        <v>n</v>
      </c>
      <c r="AQ331" s="12" t="str">
        <f t="shared" si="144"/>
        <v>n</v>
      </c>
      <c r="AR331" s="15">
        <v>0</v>
      </c>
      <c r="AS331" s="16">
        <v>0</v>
      </c>
      <c r="AT331" s="16" t="b">
        <f t="shared" si="24"/>
        <v>1</v>
      </c>
      <c r="AU331" s="12"/>
    </row>
    <row r="332" spans="1:47" ht="15.75" customHeight="1" x14ac:dyDescent="0.3">
      <c r="A332" s="12" t="s">
        <v>905</v>
      </c>
      <c r="B332" s="12" t="s">
        <v>905</v>
      </c>
      <c r="C332" s="17">
        <v>44060</v>
      </c>
      <c r="D332" s="12">
        <v>2020</v>
      </c>
      <c r="E332" s="12" t="s">
        <v>19</v>
      </c>
      <c r="F332" s="12" t="s">
        <v>957</v>
      </c>
      <c r="G332" s="18">
        <v>0.46527777777777773</v>
      </c>
      <c r="H332" s="18">
        <v>0.51736111111111105</v>
      </c>
      <c r="I332" s="19">
        <v>623</v>
      </c>
      <c r="J332" s="15" t="s">
        <v>1066</v>
      </c>
      <c r="K332" s="12" t="str">
        <f t="shared" si="123"/>
        <v>n</v>
      </c>
      <c r="L332" s="12" t="str">
        <f t="shared" si="124"/>
        <v>n</v>
      </c>
      <c r="M332" s="12" t="str">
        <f t="shared" si="125"/>
        <v>n</v>
      </c>
      <c r="N332" s="12" t="str">
        <f t="shared" si="126"/>
        <v>n</v>
      </c>
      <c r="O332" s="12" t="str">
        <f t="shared" si="127"/>
        <v>n</v>
      </c>
      <c r="P332" s="12" t="str">
        <f t="shared" si="128"/>
        <v>n</v>
      </c>
      <c r="Q332" s="12" t="str">
        <f t="shared" si="129"/>
        <v>n</v>
      </c>
      <c r="R332" s="12" t="str">
        <f t="shared" si="130"/>
        <v>n</v>
      </c>
      <c r="S332" s="15">
        <v>0</v>
      </c>
      <c r="T332" s="16">
        <v>0</v>
      </c>
      <c r="U332" s="16" t="b">
        <f t="shared" si="8"/>
        <v>1</v>
      </c>
      <c r="V332" s="15" t="s">
        <v>1066</v>
      </c>
      <c r="W332" s="12" t="str">
        <f t="shared" si="131"/>
        <v>n</v>
      </c>
      <c r="X332" s="12" t="str">
        <f t="shared" si="132"/>
        <v>y</v>
      </c>
      <c r="Y332" s="12" t="str">
        <f t="shared" si="133"/>
        <v>n</v>
      </c>
      <c r="Z332" s="12" t="str">
        <f t="shared" si="134"/>
        <v>n</v>
      </c>
      <c r="AA332" s="12" t="str">
        <f t="shared" si="135"/>
        <v>n</v>
      </c>
      <c r="AB332" s="12" t="str">
        <f t="shared" si="136"/>
        <v>n</v>
      </c>
      <c r="AC332" s="12" t="str">
        <f t="shared" si="137"/>
        <v>n</v>
      </c>
      <c r="AD332" s="12" t="str">
        <f t="shared" si="138"/>
        <v>n</v>
      </c>
      <c r="AE332" s="15">
        <v>20</v>
      </c>
      <c r="AF332" s="16">
        <v>20</v>
      </c>
      <c r="AG332" s="16">
        <v>-1</v>
      </c>
      <c r="AH332" s="16" t="b">
        <f t="shared" si="17"/>
        <v>1</v>
      </c>
      <c r="AI332" s="15" t="s">
        <v>1066</v>
      </c>
      <c r="AJ332" s="12" t="str">
        <f t="shared" si="139"/>
        <v>n</v>
      </c>
      <c r="AK332" s="12" t="str">
        <f t="shared" si="140"/>
        <v>n</v>
      </c>
      <c r="AL332" s="12" t="str">
        <f t="shared" si="141"/>
        <v>n</v>
      </c>
      <c r="AM332" s="12" t="str">
        <f t="shared" si="142"/>
        <v>n</v>
      </c>
      <c r="AN332" s="12" t="str">
        <f t="shared" si="145"/>
        <v>n</v>
      </c>
      <c r="AO332" s="12" t="str">
        <f t="shared" si="146"/>
        <v>n</v>
      </c>
      <c r="AP332" s="12" t="str">
        <f t="shared" si="143"/>
        <v>n</v>
      </c>
      <c r="AQ332" s="12" t="str">
        <f t="shared" si="144"/>
        <v>n</v>
      </c>
      <c r="AR332" s="15">
        <v>0</v>
      </c>
      <c r="AS332" s="16">
        <v>0</v>
      </c>
      <c r="AT332" s="16" t="b">
        <f t="shared" si="24"/>
        <v>1</v>
      </c>
      <c r="AU332" s="12"/>
    </row>
    <row r="333" spans="1:47" ht="15.75" customHeight="1" x14ac:dyDescent="0.3">
      <c r="A333" s="12" t="s">
        <v>905</v>
      </c>
      <c r="B333" s="12" t="s">
        <v>905</v>
      </c>
      <c r="C333" s="17">
        <v>44060</v>
      </c>
      <c r="D333" s="12">
        <v>2020</v>
      </c>
      <c r="E333" s="12" t="s">
        <v>19</v>
      </c>
      <c r="F333" s="12" t="s">
        <v>959</v>
      </c>
      <c r="G333" s="18">
        <v>0.46527777777777773</v>
      </c>
      <c r="H333" s="18">
        <v>0.51736111111111105</v>
      </c>
      <c r="I333" s="19">
        <v>622</v>
      </c>
      <c r="J333" s="15" t="s">
        <v>1066</v>
      </c>
      <c r="K333" s="12" t="str">
        <f t="shared" si="123"/>
        <v>n</v>
      </c>
      <c r="L333" s="12" t="str">
        <f t="shared" si="124"/>
        <v>y</v>
      </c>
      <c r="M333" s="12" t="str">
        <f t="shared" si="125"/>
        <v>n</v>
      </c>
      <c r="N333" s="12" t="str">
        <f t="shared" si="126"/>
        <v>n</v>
      </c>
      <c r="O333" s="12" t="str">
        <f t="shared" si="127"/>
        <v>n</v>
      </c>
      <c r="P333" s="12" t="str">
        <f t="shared" si="128"/>
        <v>n</v>
      </c>
      <c r="Q333" s="12" t="str">
        <f t="shared" si="129"/>
        <v>n</v>
      </c>
      <c r="R333" s="12" t="str">
        <f t="shared" si="130"/>
        <v>n</v>
      </c>
      <c r="S333" s="15">
        <v>50</v>
      </c>
      <c r="T333" s="16">
        <v>50</v>
      </c>
      <c r="U333" s="16" t="b">
        <f t="shared" si="8"/>
        <v>1</v>
      </c>
      <c r="V333" s="15" t="s">
        <v>1066</v>
      </c>
      <c r="W333" s="12" t="str">
        <f t="shared" si="131"/>
        <v>n</v>
      </c>
      <c r="X333" s="12" t="str">
        <f t="shared" si="132"/>
        <v>y</v>
      </c>
      <c r="Y333" s="12" t="str">
        <f t="shared" si="133"/>
        <v>n</v>
      </c>
      <c r="Z333" s="12" t="str">
        <f t="shared" si="134"/>
        <v>n</v>
      </c>
      <c r="AA333" s="12" t="str">
        <f t="shared" si="135"/>
        <v>n</v>
      </c>
      <c r="AB333" s="12" t="str">
        <f t="shared" si="136"/>
        <v>n</v>
      </c>
      <c r="AC333" s="12" t="str">
        <f t="shared" si="137"/>
        <v>n</v>
      </c>
      <c r="AD333" s="12" t="str">
        <f t="shared" si="138"/>
        <v>n</v>
      </c>
      <c r="AE333" s="15">
        <v>70</v>
      </c>
      <c r="AF333" s="16">
        <v>70</v>
      </c>
      <c r="AG333" s="16">
        <v>-1</v>
      </c>
      <c r="AH333" s="16" t="b">
        <f t="shared" si="17"/>
        <v>1</v>
      </c>
      <c r="AI333" s="15" t="s">
        <v>1090</v>
      </c>
      <c r="AJ333" s="12" t="str">
        <f t="shared" si="139"/>
        <v>n</v>
      </c>
      <c r="AK333" s="12" t="str">
        <f t="shared" si="140"/>
        <v>n</v>
      </c>
      <c r="AL333" s="12" t="str">
        <f t="shared" si="141"/>
        <v>n</v>
      </c>
      <c r="AM333" s="12" t="str">
        <f t="shared" si="142"/>
        <v>n</v>
      </c>
      <c r="AN333" s="12" t="str">
        <f t="shared" si="145"/>
        <v>n</v>
      </c>
      <c r="AO333" s="12" t="str">
        <f t="shared" si="146"/>
        <v>n</v>
      </c>
      <c r="AP333" s="12" t="str">
        <f t="shared" si="143"/>
        <v>n</v>
      </c>
      <c r="AQ333" s="12" t="str">
        <f t="shared" si="144"/>
        <v>y</v>
      </c>
      <c r="AR333" s="15">
        <v>0</v>
      </c>
      <c r="AS333" s="16">
        <v>0</v>
      </c>
      <c r="AT333" s="16" t="b">
        <f t="shared" si="24"/>
        <v>1</v>
      </c>
      <c r="AU333" s="12"/>
    </row>
    <row r="334" spans="1:47" ht="15.75" customHeight="1" x14ac:dyDescent="0.3">
      <c r="A334" s="12" t="s">
        <v>905</v>
      </c>
      <c r="B334" s="12" t="s">
        <v>905</v>
      </c>
      <c r="C334" s="17">
        <v>44060</v>
      </c>
      <c r="D334" s="12">
        <v>2020</v>
      </c>
      <c r="E334" s="12" t="s">
        <v>19</v>
      </c>
      <c r="F334" s="12" t="s">
        <v>962</v>
      </c>
      <c r="G334" s="18">
        <v>0.46527777777777773</v>
      </c>
      <c r="H334" s="18">
        <v>0.51736111111111105</v>
      </c>
      <c r="I334" s="19">
        <v>621</v>
      </c>
      <c r="J334" s="15" t="s">
        <v>1066</v>
      </c>
      <c r="K334" s="12" t="str">
        <f t="shared" si="123"/>
        <v>n</v>
      </c>
      <c r="L334" s="12" t="str">
        <f t="shared" si="124"/>
        <v>y</v>
      </c>
      <c r="M334" s="12" t="str">
        <f t="shared" si="125"/>
        <v>n</v>
      </c>
      <c r="N334" s="12" t="str">
        <f t="shared" si="126"/>
        <v>n</v>
      </c>
      <c r="O334" s="12" t="str">
        <f t="shared" si="127"/>
        <v>n</v>
      </c>
      <c r="P334" s="12" t="str">
        <f t="shared" si="128"/>
        <v>n</v>
      </c>
      <c r="Q334" s="12" t="str">
        <f t="shared" si="129"/>
        <v>n</v>
      </c>
      <c r="R334" s="12" t="str">
        <f t="shared" si="130"/>
        <v>n</v>
      </c>
      <c r="S334" s="15">
        <v>50</v>
      </c>
      <c r="T334" s="16">
        <v>50</v>
      </c>
      <c r="U334" s="16" t="b">
        <f t="shared" si="8"/>
        <v>1</v>
      </c>
      <c r="V334" s="15" t="s">
        <v>1066</v>
      </c>
      <c r="W334" s="12" t="str">
        <f t="shared" si="131"/>
        <v>n</v>
      </c>
      <c r="X334" s="12" t="str">
        <f t="shared" si="132"/>
        <v>y</v>
      </c>
      <c r="Y334" s="12" t="str">
        <f t="shared" si="133"/>
        <v>n</v>
      </c>
      <c r="Z334" s="12" t="str">
        <f t="shared" si="134"/>
        <v>n</v>
      </c>
      <c r="AA334" s="12" t="str">
        <f t="shared" si="135"/>
        <v>n</v>
      </c>
      <c r="AB334" s="12" t="str">
        <f t="shared" si="136"/>
        <v>n</v>
      </c>
      <c r="AC334" s="12" t="str">
        <f t="shared" si="137"/>
        <v>n</v>
      </c>
      <c r="AD334" s="12" t="str">
        <f t="shared" si="138"/>
        <v>n</v>
      </c>
      <c r="AE334" s="15">
        <v>60</v>
      </c>
      <c r="AF334" s="16">
        <v>60</v>
      </c>
      <c r="AG334" s="16">
        <v>-1</v>
      </c>
      <c r="AH334" s="16" t="b">
        <f t="shared" si="17"/>
        <v>1</v>
      </c>
      <c r="AI334" s="15" t="s">
        <v>1066</v>
      </c>
      <c r="AJ334" s="12" t="str">
        <f t="shared" si="139"/>
        <v>n</v>
      </c>
      <c r="AK334" s="12" t="str">
        <f t="shared" si="140"/>
        <v>n</v>
      </c>
      <c r="AL334" s="12" t="str">
        <f t="shared" si="141"/>
        <v>n</v>
      </c>
      <c r="AM334" s="12" t="str">
        <f t="shared" si="142"/>
        <v>n</v>
      </c>
      <c r="AN334" s="12" t="str">
        <f t="shared" si="145"/>
        <v>n</v>
      </c>
      <c r="AO334" s="12" t="str">
        <f t="shared" si="146"/>
        <v>n</v>
      </c>
      <c r="AP334" s="12" t="str">
        <f t="shared" si="143"/>
        <v>n</v>
      </c>
      <c r="AQ334" s="12" t="str">
        <f t="shared" si="144"/>
        <v>n</v>
      </c>
      <c r="AR334" s="15">
        <v>0</v>
      </c>
      <c r="AS334" s="16">
        <v>0</v>
      </c>
      <c r="AT334" s="16" t="b">
        <f t="shared" si="24"/>
        <v>1</v>
      </c>
      <c r="AU334" s="12"/>
    </row>
    <row r="335" spans="1:47" ht="15.75" customHeight="1" x14ac:dyDescent="0.3">
      <c r="A335" s="12" t="s">
        <v>905</v>
      </c>
      <c r="B335" s="12" t="s">
        <v>905</v>
      </c>
      <c r="C335" s="17">
        <v>44060</v>
      </c>
      <c r="D335" s="12">
        <v>2020</v>
      </c>
      <c r="E335" s="12" t="s">
        <v>19</v>
      </c>
      <c r="F335" s="12" t="s">
        <v>964</v>
      </c>
      <c r="G335" s="18">
        <v>0.46527777777777773</v>
      </c>
      <c r="H335" s="18">
        <v>0.51736111111111105</v>
      </c>
      <c r="I335" s="19">
        <v>620</v>
      </c>
      <c r="J335" s="15" t="s">
        <v>1066</v>
      </c>
      <c r="K335" s="12" t="str">
        <f t="shared" si="123"/>
        <v>n</v>
      </c>
      <c r="L335" s="12" t="str">
        <f t="shared" si="124"/>
        <v>n</v>
      </c>
      <c r="M335" s="12" t="str">
        <f t="shared" si="125"/>
        <v>n</v>
      </c>
      <c r="N335" s="12" t="str">
        <f t="shared" si="126"/>
        <v>n</v>
      </c>
      <c r="O335" s="12" t="str">
        <f t="shared" si="127"/>
        <v>n</v>
      </c>
      <c r="P335" s="12" t="str">
        <f t="shared" si="128"/>
        <v>n</v>
      </c>
      <c r="Q335" s="12" t="str">
        <f t="shared" si="129"/>
        <v>n</v>
      </c>
      <c r="R335" s="12" t="str">
        <f t="shared" si="130"/>
        <v>n</v>
      </c>
      <c r="S335" s="15">
        <v>0</v>
      </c>
      <c r="T335" s="16">
        <v>0</v>
      </c>
      <c r="U335" s="16" t="b">
        <f t="shared" si="8"/>
        <v>1</v>
      </c>
      <c r="V335" s="15" t="s">
        <v>1066</v>
      </c>
      <c r="W335" s="12" t="str">
        <f t="shared" si="131"/>
        <v>n</v>
      </c>
      <c r="X335" s="12" t="str">
        <f t="shared" si="132"/>
        <v>y</v>
      </c>
      <c r="Y335" s="12" t="str">
        <f t="shared" si="133"/>
        <v>n</v>
      </c>
      <c r="Z335" s="12" t="str">
        <f t="shared" si="134"/>
        <v>n</v>
      </c>
      <c r="AA335" s="12" t="str">
        <f t="shared" si="135"/>
        <v>n</v>
      </c>
      <c r="AB335" s="12" t="str">
        <f t="shared" si="136"/>
        <v>n</v>
      </c>
      <c r="AC335" s="12" t="str">
        <f t="shared" si="137"/>
        <v>n</v>
      </c>
      <c r="AD335" s="12" t="str">
        <f t="shared" si="138"/>
        <v>n</v>
      </c>
      <c r="AE335" s="15">
        <v>20</v>
      </c>
      <c r="AF335" s="16">
        <v>20</v>
      </c>
      <c r="AG335" s="16">
        <v>-1</v>
      </c>
      <c r="AH335" s="16" t="b">
        <f t="shared" si="17"/>
        <v>1</v>
      </c>
      <c r="AI335" s="15"/>
      <c r="AJ335" s="12" t="str">
        <f t="shared" si="139"/>
        <v>n</v>
      </c>
      <c r="AK335" s="12" t="str">
        <f t="shared" si="140"/>
        <v>n</v>
      </c>
      <c r="AL335" s="12" t="str">
        <f t="shared" si="141"/>
        <v>n</v>
      </c>
      <c r="AM335" s="12" t="str">
        <f t="shared" si="142"/>
        <v>n</v>
      </c>
      <c r="AN335" s="12" t="str">
        <f t="shared" si="145"/>
        <v>n</v>
      </c>
      <c r="AO335" s="12" t="str">
        <f t="shared" si="146"/>
        <v>n</v>
      </c>
      <c r="AP335" s="12" t="str">
        <f t="shared" si="143"/>
        <v>n</v>
      </c>
      <c r="AQ335" s="12" t="str">
        <f t="shared" si="144"/>
        <v>n</v>
      </c>
      <c r="AR335" s="15"/>
      <c r="AS335" s="16"/>
      <c r="AT335" s="16" t="b">
        <f t="shared" si="24"/>
        <v>1</v>
      </c>
      <c r="AU335" s="12"/>
    </row>
    <row r="336" spans="1:47" ht="15.75" customHeight="1" x14ac:dyDescent="0.3">
      <c r="A336" s="12" t="s">
        <v>905</v>
      </c>
      <c r="B336" s="12" t="s">
        <v>905</v>
      </c>
      <c r="C336" s="17">
        <v>44060</v>
      </c>
      <c r="D336" s="12">
        <v>2020</v>
      </c>
      <c r="E336" s="12" t="s">
        <v>19</v>
      </c>
      <c r="F336" s="12" t="s">
        <v>967</v>
      </c>
      <c r="G336" s="18">
        <v>0.46527777777777773</v>
      </c>
      <c r="H336" s="18">
        <v>0.51736111111111105</v>
      </c>
      <c r="I336" s="19">
        <v>625</v>
      </c>
      <c r="J336" s="15" t="s">
        <v>1066</v>
      </c>
      <c r="K336" s="12" t="str">
        <f t="shared" si="123"/>
        <v>n</v>
      </c>
      <c r="L336" s="12" t="str">
        <f t="shared" si="124"/>
        <v>n</v>
      </c>
      <c r="M336" s="12" t="str">
        <f t="shared" si="125"/>
        <v>n</v>
      </c>
      <c r="N336" s="12" t="str">
        <f t="shared" si="126"/>
        <v>n</v>
      </c>
      <c r="O336" s="12" t="str">
        <f t="shared" si="127"/>
        <v>n</v>
      </c>
      <c r="P336" s="12" t="str">
        <f t="shared" si="128"/>
        <v>n</v>
      </c>
      <c r="Q336" s="12" t="str">
        <f t="shared" si="129"/>
        <v>n</v>
      </c>
      <c r="R336" s="12" t="str">
        <f t="shared" si="130"/>
        <v>n</v>
      </c>
      <c r="S336" s="15">
        <v>0</v>
      </c>
      <c r="T336" s="16">
        <v>0</v>
      </c>
      <c r="U336" s="16" t="b">
        <f t="shared" si="8"/>
        <v>1</v>
      </c>
      <c r="V336" s="15"/>
      <c r="W336" s="12" t="str">
        <f t="shared" si="131"/>
        <v>n</v>
      </c>
      <c r="X336" s="12" t="str">
        <f t="shared" si="132"/>
        <v>n</v>
      </c>
      <c r="Y336" s="12" t="str">
        <f t="shared" si="133"/>
        <v>n</v>
      </c>
      <c r="Z336" s="12" t="str">
        <f t="shared" si="134"/>
        <v>n</v>
      </c>
      <c r="AA336" s="12" t="str">
        <f t="shared" si="135"/>
        <v>n</v>
      </c>
      <c r="AB336" s="12" t="str">
        <f t="shared" si="136"/>
        <v>n</v>
      </c>
      <c r="AC336" s="12" t="str">
        <f t="shared" si="137"/>
        <v>n</v>
      </c>
      <c r="AD336" s="12" t="str">
        <f t="shared" si="138"/>
        <v>n</v>
      </c>
      <c r="AE336" s="15">
        <v>40</v>
      </c>
      <c r="AF336" s="16">
        <v>40</v>
      </c>
      <c r="AG336" s="16">
        <v>-1</v>
      </c>
      <c r="AH336" s="16" t="b">
        <f t="shared" si="17"/>
        <v>1</v>
      </c>
      <c r="AI336" s="15" t="s">
        <v>1066</v>
      </c>
      <c r="AJ336" s="12" t="str">
        <f t="shared" si="139"/>
        <v>n</v>
      </c>
      <c r="AK336" s="12" t="str">
        <f t="shared" si="140"/>
        <v>n</v>
      </c>
      <c r="AL336" s="12" t="str">
        <f t="shared" si="141"/>
        <v>n</v>
      </c>
      <c r="AM336" s="12" t="str">
        <f t="shared" si="142"/>
        <v>n</v>
      </c>
      <c r="AN336" s="12" t="str">
        <f t="shared" si="145"/>
        <v>n</v>
      </c>
      <c r="AO336" s="12" t="str">
        <f t="shared" si="146"/>
        <v>n</v>
      </c>
      <c r="AP336" s="12" t="str">
        <f t="shared" si="143"/>
        <v>n</v>
      </c>
      <c r="AQ336" s="12" t="str">
        <f t="shared" si="144"/>
        <v>n</v>
      </c>
      <c r="AR336" s="15">
        <v>0</v>
      </c>
      <c r="AS336" s="16">
        <v>0</v>
      </c>
      <c r="AT336" s="16" t="b">
        <f t="shared" si="24"/>
        <v>1</v>
      </c>
      <c r="AU336" s="12" t="s">
        <v>1099</v>
      </c>
    </row>
    <row r="337" spans="1:47" ht="15.75" customHeight="1" x14ac:dyDescent="0.3">
      <c r="A337" s="12" t="s">
        <v>905</v>
      </c>
      <c r="B337" s="12" t="s">
        <v>905</v>
      </c>
      <c r="C337" s="17">
        <v>44060</v>
      </c>
      <c r="D337" s="12">
        <v>2020</v>
      </c>
      <c r="E337" s="12" t="s">
        <v>19</v>
      </c>
      <c r="F337" s="12" t="s">
        <v>970</v>
      </c>
      <c r="G337" s="18">
        <v>0.46527777777777773</v>
      </c>
      <c r="H337" s="18">
        <v>0.51736111111111105</v>
      </c>
      <c r="I337" s="19">
        <v>626</v>
      </c>
      <c r="J337" s="15" t="s">
        <v>1066</v>
      </c>
      <c r="K337" s="12" t="str">
        <f t="shared" si="123"/>
        <v>n</v>
      </c>
      <c r="L337" s="12" t="str">
        <f t="shared" si="124"/>
        <v>n</v>
      </c>
      <c r="M337" s="12" t="str">
        <f t="shared" si="125"/>
        <v>n</v>
      </c>
      <c r="N337" s="12" t="str">
        <f t="shared" si="126"/>
        <v>n</v>
      </c>
      <c r="O337" s="12" t="str">
        <f t="shared" si="127"/>
        <v>n</v>
      </c>
      <c r="P337" s="12" t="str">
        <f t="shared" si="128"/>
        <v>n</v>
      </c>
      <c r="Q337" s="12" t="str">
        <f t="shared" si="129"/>
        <v>n</v>
      </c>
      <c r="R337" s="12" t="str">
        <f t="shared" si="130"/>
        <v>n</v>
      </c>
      <c r="S337" s="15">
        <v>0</v>
      </c>
      <c r="T337" s="16">
        <v>0</v>
      </c>
      <c r="U337" s="16" t="b">
        <f t="shared" si="8"/>
        <v>1</v>
      </c>
      <c r="V337" s="15" t="s">
        <v>1066</v>
      </c>
      <c r="W337" s="12" t="str">
        <f t="shared" si="131"/>
        <v>n</v>
      </c>
      <c r="X337" s="12" t="str">
        <f t="shared" si="132"/>
        <v>y</v>
      </c>
      <c r="Y337" s="12" t="str">
        <f t="shared" si="133"/>
        <v>n</v>
      </c>
      <c r="Z337" s="12" t="str">
        <f t="shared" si="134"/>
        <v>n</v>
      </c>
      <c r="AA337" s="12" t="str">
        <f t="shared" si="135"/>
        <v>n</v>
      </c>
      <c r="AB337" s="12" t="str">
        <f t="shared" si="136"/>
        <v>n</v>
      </c>
      <c r="AC337" s="12" t="str">
        <f t="shared" si="137"/>
        <v>n</v>
      </c>
      <c r="AD337" s="12" t="str">
        <f t="shared" si="138"/>
        <v>n</v>
      </c>
      <c r="AE337" s="15">
        <v>50</v>
      </c>
      <c r="AF337" s="16">
        <v>50</v>
      </c>
      <c r="AG337" s="16">
        <v>-1</v>
      </c>
      <c r="AH337" s="16" t="b">
        <f t="shared" si="17"/>
        <v>1</v>
      </c>
      <c r="AI337" s="15" t="s">
        <v>1066</v>
      </c>
      <c r="AJ337" s="12" t="str">
        <f t="shared" si="139"/>
        <v>n</v>
      </c>
      <c r="AK337" s="12" t="str">
        <f t="shared" si="140"/>
        <v>n</v>
      </c>
      <c r="AL337" s="12" t="str">
        <f t="shared" si="141"/>
        <v>n</v>
      </c>
      <c r="AM337" s="12" t="str">
        <f t="shared" si="142"/>
        <v>n</v>
      </c>
      <c r="AN337" s="12" t="str">
        <f t="shared" si="145"/>
        <v>n</v>
      </c>
      <c r="AO337" s="12" t="str">
        <f t="shared" si="146"/>
        <v>n</v>
      </c>
      <c r="AP337" s="12" t="str">
        <f t="shared" si="143"/>
        <v>n</v>
      </c>
      <c r="AQ337" s="12" t="str">
        <f t="shared" si="144"/>
        <v>n</v>
      </c>
      <c r="AR337" s="15">
        <v>0</v>
      </c>
      <c r="AS337" s="16">
        <v>0</v>
      </c>
      <c r="AT337" s="16" t="b">
        <f t="shared" si="24"/>
        <v>1</v>
      </c>
      <c r="AU337" s="12"/>
    </row>
    <row r="338" spans="1:47" ht="15.75" customHeight="1" x14ac:dyDescent="0.3">
      <c r="A338" s="12" t="s">
        <v>905</v>
      </c>
      <c r="B338" s="12" t="s">
        <v>905</v>
      </c>
      <c r="C338" s="17">
        <v>44060</v>
      </c>
      <c r="D338" s="12">
        <v>2020</v>
      </c>
      <c r="E338" s="12" t="s">
        <v>19</v>
      </c>
      <c r="F338" s="12" t="s">
        <v>972</v>
      </c>
      <c r="G338" s="18">
        <v>0.46527777777777773</v>
      </c>
      <c r="H338" s="18">
        <v>0.51736111111111105</v>
      </c>
      <c r="I338" s="19">
        <v>627</v>
      </c>
      <c r="J338" s="15" t="s">
        <v>1066</v>
      </c>
      <c r="K338" s="12" t="str">
        <f t="shared" si="123"/>
        <v>n</v>
      </c>
      <c r="L338" s="12" t="str">
        <f t="shared" si="124"/>
        <v>y</v>
      </c>
      <c r="M338" s="12" t="str">
        <f t="shared" si="125"/>
        <v>n</v>
      </c>
      <c r="N338" s="12" t="str">
        <f t="shared" si="126"/>
        <v>n</v>
      </c>
      <c r="O338" s="12" t="str">
        <f t="shared" si="127"/>
        <v>n</v>
      </c>
      <c r="P338" s="12" t="str">
        <f t="shared" si="128"/>
        <v>n</v>
      </c>
      <c r="Q338" s="12" t="str">
        <f t="shared" si="129"/>
        <v>n</v>
      </c>
      <c r="R338" s="12" t="str">
        <f t="shared" si="130"/>
        <v>n</v>
      </c>
      <c r="S338" s="15">
        <v>10</v>
      </c>
      <c r="T338" s="16">
        <v>10</v>
      </c>
      <c r="U338" s="16" t="b">
        <f t="shared" si="8"/>
        <v>1</v>
      </c>
      <c r="V338" s="15" t="s">
        <v>1066</v>
      </c>
      <c r="W338" s="12" t="str">
        <f t="shared" si="131"/>
        <v>n</v>
      </c>
      <c r="X338" s="12" t="str">
        <f t="shared" si="132"/>
        <v>y</v>
      </c>
      <c r="Y338" s="12" t="str">
        <f t="shared" si="133"/>
        <v>n</v>
      </c>
      <c r="Z338" s="12" t="str">
        <f t="shared" si="134"/>
        <v>n</v>
      </c>
      <c r="AA338" s="12" t="str">
        <f t="shared" si="135"/>
        <v>n</v>
      </c>
      <c r="AB338" s="12" t="str">
        <f t="shared" si="136"/>
        <v>n</v>
      </c>
      <c r="AC338" s="12" t="str">
        <f t="shared" si="137"/>
        <v>n</v>
      </c>
      <c r="AD338" s="12" t="str">
        <f t="shared" si="138"/>
        <v>n</v>
      </c>
      <c r="AE338" s="15">
        <v>30</v>
      </c>
      <c r="AF338" s="16">
        <v>30</v>
      </c>
      <c r="AG338" s="16">
        <v>-1</v>
      </c>
      <c r="AH338" s="16" t="b">
        <f t="shared" si="17"/>
        <v>1</v>
      </c>
      <c r="AI338" s="15"/>
      <c r="AJ338" s="12" t="str">
        <f t="shared" si="139"/>
        <v>n</v>
      </c>
      <c r="AK338" s="12" t="str">
        <f t="shared" si="140"/>
        <v>n</v>
      </c>
      <c r="AL338" s="12" t="str">
        <f t="shared" si="141"/>
        <v>n</v>
      </c>
      <c r="AM338" s="12" t="str">
        <f t="shared" si="142"/>
        <v>n</v>
      </c>
      <c r="AN338" s="12" t="str">
        <f t="shared" si="145"/>
        <v>n</v>
      </c>
      <c r="AO338" s="12" t="str">
        <f t="shared" si="146"/>
        <v>n</v>
      </c>
      <c r="AP338" s="12" t="str">
        <f t="shared" si="143"/>
        <v>n</v>
      </c>
      <c r="AQ338" s="12" t="str">
        <f t="shared" si="144"/>
        <v>n</v>
      </c>
      <c r="AR338" s="15"/>
      <c r="AS338" s="16"/>
      <c r="AT338" s="16" t="b">
        <f t="shared" si="24"/>
        <v>1</v>
      </c>
      <c r="AU338" s="12" t="s">
        <v>974</v>
      </c>
    </row>
    <row r="339" spans="1:47" ht="15.75" customHeight="1" x14ac:dyDescent="0.3">
      <c r="A339" s="12" t="s">
        <v>905</v>
      </c>
      <c r="B339" s="12" t="s">
        <v>905</v>
      </c>
      <c r="C339" s="17">
        <v>44060</v>
      </c>
      <c r="D339" s="12">
        <v>2020</v>
      </c>
      <c r="E339" s="12" t="s">
        <v>19</v>
      </c>
      <c r="F339" s="12" t="s">
        <v>975</v>
      </c>
      <c r="G339" s="18">
        <v>0.46527777777777773</v>
      </c>
      <c r="H339" s="18">
        <v>0.51736111111111105</v>
      </c>
      <c r="I339" s="19">
        <v>628</v>
      </c>
      <c r="J339" s="15" t="s">
        <v>1066</v>
      </c>
      <c r="K339" s="12" t="str">
        <f t="shared" si="123"/>
        <v>n</v>
      </c>
      <c r="L339" s="12" t="str">
        <f t="shared" si="124"/>
        <v>y</v>
      </c>
      <c r="M339" s="12" t="str">
        <f t="shared" si="125"/>
        <v>n</v>
      </c>
      <c r="N339" s="12" t="str">
        <f t="shared" si="126"/>
        <v>n</v>
      </c>
      <c r="O339" s="12" t="str">
        <f t="shared" si="127"/>
        <v>n</v>
      </c>
      <c r="P339" s="12" t="str">
        <f t="shared" si="128"/>
        <v>n</v>
      </c>
      <c r="Q339" s="12" t="str">
        <f t="shared" si="129"/>
        <v>n</v>
      </c>
      <c r="R339" s="12" t="str">
        <f t="shared" si="130"/>
        <v>n</v>
      </c>
      <c r="S339" s="15">
        <v>10</v>
      </c>
      <c r="T339" s="16">
        <v>10</v>
      </c>
      <c r="U339" s="16" t="b">
        <f t="shared" si="8"/>
        <v>1</v>
      </c>
      <c r="V339" s="15" t="s">
        <v>1066</v>
      </c>
      <c r="W339" s="12" t="str">
        <f t="shared" si="131"/>
        <v>n</v>
      </c>
      <c r="X339" s="12" t="str">
        <f t="shared" si="132"/>
        <v>y</v>
      </c>
      <c r="Y339" s="12" t="str">
        <f t="shared" si="133"/>
        <v>n</v>
      </c>
      <c r="Z339" s="12" t="str">
        <f t="shared" si="134"/>
        <v>n</v>
      </c>
      <c r="AA339" s="12" t="str">
        <f t="shared" si="135"/>
        <v>n</v>
      </c>
      <c r="AB339" s="12" t="str">
        <f t="shared" si="136"/>
        <v>n</v>
      </c>
      <c r="AC339" s="12" t="str">
        <f t="shared" si="137"/>
        <v>n</v>
      </c>
      <c r="AD339" s="12" t="str">
        <f t="shared" si="138"/>
        <v>n</v>
      </c>
      <c r="AE339" s="15">
        <v>20</v>
      </c>
      <c r="AF339" s="16">
        <v>20</v>
      </c>
      <c r="AG339" s="16">
        <v>-1</v>
      </c>
      <c r="AH339" s="16" t="b">
        <f t="shared" si="17"/>
        <v>1</v>
      </c>
      <c r="AI339" s="15" t="s">
        <v>1066</v>
      </c>
      <c r="AJ339" s="12" t="str">
        <f t="shared" si="139"/>
        <v>n</v>
      </c>
      <c r="AK339" s="12" t="str">
        <f t="shared" si="140"/>
        <v>n</v>
      </c>
      <c r="AL339" s="12" t="str">
        <f t="shared" si="141"/>
        <v>n</v>
      </c>
      <c r="AM339" s="12" t="str">
        <f t="shared" si="142"/>
        <v>n</v>
      </c>
      <c r="AN339" s="12" t="str">
        <f t="shared" si="145"/>
        <v>n</v>
      </c>
      <c r="AO339" s="12" t="str">
        <f t="shared" si="146"/>
        <v>n</v>
      </c>
      <c r="AP339" s="12" t="str">
        <f t="shared" si="143"/>
        <v>n</v>
      </c>
      <c r="AQ339" s="12" t="str">
        <f t="shared" si="144"/>
        <v>n</v>
      </c>
      <c r="AR339" s="15">
        <v>0</v>
      </c>
      <c r="AS339" s="16">
        <v>0</v>
      </c>
      <c r="AT339" s="16" t="b">
        <f t="shared" si="24"/>
        <v>1</v>
      </c>
      <c r="AU339" s="12"/>
    </row>
    <row r="340" spans="1:47" ht="15.75" customHeight="1" x14ac:dyDescent="0.3">
      <c r="A340" s="12" t="s">
        <v>905</v>
      </c>
      <c r="B340" s="12" t="s">
        <v>905</v>
      </c>
      <c r="C340" s="17">
        <v>44060</v>
      </c>
      <c r="D340" s="12">
        <v>2020</v>
      </c>
      <c r="E340" s="12" t="s">
        <v>19</v>
      </c>
      <c r="F340" s="12" t="s">
        <v>977</v>
      </c>
      <c r="G340" s="18">
        <v>0.46527777777777773</v>
      </c>
      <c r="H340" s="18">
        <v>0.51736111111111105</v>
      </c>
      <c r="I340" s="19">
        <v>629</v>
      </c>
      <c r="J340" s="15" t="s">
        <v>1066</v>
      </c>
      <c r="K340" s="12" t="str">
        <f t="shared" si="123"/>
        <v>n</v>
      </c>
      <c r="L340" s="12" t="str">
        <f t="shared" si="124"/>
        <v>y</v>
      </c>
      <c r="M340" s="12" t="str">
        <f t="shared" si="125"/>
        <v>n</v>
      </c>
      <c r="N340" s="12" t="str">
        <f t="shared" si="126"/>
        <v>n</v>
      </c>
      <c r="O340" s="12" t="str">
        <f t="shared" si="127"/>
        <v>n</v>
      </c>
      <c r="P340" s="12" t="str">
        <f t="shared" si="128"/>
        <v>n</v>
      </c>
      <c r="Q340" s="12" t="str">
        <f t="shared" si="129"/>
        <v>n</v>
      </c>
      <c r="R340" s="12" t="str">
        <f t="shared" si="130"/>
        <v>n</v>
      </c>
      <c r="S340" s="15">
        <v>10</v>
      </c>
      <c r="T340" s="16">
        <v>10</v>
      </c>
      <c r="U340" s="16" t="b">
        <f t="shared" si="8"/>
        <v>1</v>
      </c>
      <c r="V340" s="15" t="s">
        <v>1066</v>
      </c>
      <c r="W340" s="12" t="str">
        <f t="shared" si="131"/>
        <v>n</v>
      </c>
      <c r="X340" s="12" t="str">
        <f t="shared" si="132"/>
        <v>y</v>
      </c>
      <c r="Y340" s="12" t="str">
        <f t="shared" si="133"/>
        <v>n</v>
      </c>
      <c r="Z340" s="12" t="str">
        <f t="shared" si="134"/>
        <v>n</v>
      </c>
      <c r="AA340" s="12" t="str">
        <f t="shared" si="135"/>
        <v>n</v>
      </c>
      <c r="AB340" s="12" t="str">
        <f t="shared" si="136"/>
        <v>n</v>
      </c>
      <c r="AC340" s="12" t="str">
        <f t="shared" si="137"/>
        <v>n</v>
      </c>
      <c r="AD340" s="12" t="str">
        <f t="shared" si="138"/>
        <v>n</v>
      </c>
      <c r="AE340" s="15">
        <v>20</v>
      </c>
      <c r="AF340" s="16">
        <v>20</v>
      </c>
      <c r="AG340" s="16">
        <v>-1</v>
      </c>
      <c r="AH340" s="16" t="b">
        <f t="shared" si="17"/>
        <v>1</v>
      </c>
      <c r="AI340" s="15" t="s">
        <v>1066</v>
      </c>
      <c r="AJ340" s="12" t="str">
        <f t="shared" si="139"/>
        <v>n</v>
      </c>
      <c r="AK340" s="12" t="str">
        <f t="shared" si="140"/>
        <v>n</v>
      </c>
      <c r="AL340" s="12" t="str">
        <f t="shared" si="141"/>
        <v>n</v>
      </c>
      <c r="AM340" s="12" t="str">
        <f t="shared" si="142"/>
        <v>n</v>
      </c>
      <c r="AN340" s="12" t="str">
        <f t="shared" si="145"/>
        <v>n</v>
      </c>
      <c r="AO340" s="12" t="str">
        <f t="shared" si="146"/>
        <v>n</v>
      </c>
      <c r="AP340" s="12" t="str">
        <f t="shared" si="143"/>
        <v>n</v>
      </c>
      <c r="AQ340" s="12" t="str">
        <f t="shared" si="144"/>
        <v>n</v>
      </c>
      <c r="AR340" s="15">
        <v>0</v>
      </c>
      <c r="AS340" s="16">
        <v>0</v>
      </c>
      <c r="AT340" s="16" t="b">
        <f t="shared" si="24"/>
        <v>1</v>
      </c>
      <c r="AU340" s="12"/>
    </row>
    <row r="341" spans="1:47" ht="15.75" customHeight="1" x14ac:dyDescent="0.3">
      <c r="A341" s="12" t="s">
        <v>905</v>
      </c>
      <c r="B341" s="12" t="s">
        <v>905</v>
      </c>
      <c r="C341" s="17">
        <v>44060</v>
      </c>
      <c r="D341" s="12">
        <v>2020</v>
      </c>
      <c r="E341" s="12" t="s">
        <v>19</v>
      </c>
      <c r="F341" s="12" t="s">
        <v>979</v>
      </c>
      <c r="G341" s="18">
        <v>0.46527777777777773</v>
      </c>
      <c r="H341" s="18">
        <v>0.51736111111111105</v>
      </c>
      <c r="I341" s="19">
        <v>630</v>
      </c>
      <c r="J341" s="15" t="s">
        <v>1066</v>
      </c>
      <c r="K341" s="12" t="str">
        <f t="shared" si="123"/>
        <v>n</v>
      </c>
      <c r="L341" s="12" t="str">
        <f t="shared" si="124"/>
        <v>n</v>
      </c>
      <c r="M341" s="12" t="str">
        <f t="shared" si="125"/>
        <v>n</v>
      </c>
      <c r="N341" s="12" t="str">
        <f t="shared" si="126"/>
        <v>n</v>
      </c>
      <c r="O341" s="12" t="str">
        <f t="shared" si="127"/>
        <v>n</v>
      </c>
      <c r="P341" s="12" t="str">
        <f t="shared" si="128"/>
        <v>n</v>
      </c>
      <c r="Q341" s="12" t="str">
        <f t="shared" si="129"/>
        <v>n</v>
      </c>
      <c r="R341" s="12" t="str">
        <f t="shared" si="130"/>
        <v>n</v>
      </c>
      <c r="S341" s="15">
        <v>0</v>
      </c>
      <c r="T341" s="16">
        <v>0</v>
      </c>
      <c r="U341" s="16" t="b">
        <f t="shared" si="8"/>
        <v>1</v>
      </c>
      <c r="V341" s="15" t="s">
        <v>1066</v>
      </c>
      <c r="W341" s="12" t="str">
        <f t="shared" si="131"/>
        <v>n</v>
      </c>
      <c r="X341" s="12" t="str">
        <f t="shared" si="132"/>
        <v>y</v>
      </c>
      <c r="Y341" s="12" t="str">
        <f t="shared" si="133"/>
        <v>n</v>
      </c>
      <c r="Z341" s="12" t="str">
        <f t="shared" si="134"/>
        <v>n</v>
      </c>
      <c r="AA341" s="12" t="str">
        <f t="shared" si="135"/>
        <v>n</v>
      </c>
      <c r="AB341" s="12" t="str">
        <f t="shared" si="136"/>
        <v>n</v>
      </c>
      <c r="AC341" s="12" t="str">
        <f t="shared" si="137"/>
        <v>n</v>
      </c>
      <c r="AD341" s="12" t="str">
        <f t="shared" si="138"/>
        <v>n</v>
      </c>
      <c r="AE341" s="15">
        <v>30</v>
      </c>
      <c r="AF341" s="16">
        <v>30</v>
      </c>
      <c r="AG341" s="16">
        <v>-1</v>
      </c>
      <c r="AH341" s="16" t="b">
        <f t="shared" si="17"/>
        <v>1</v>
      </c>
      <c r="AI341" s="15" t="s">
        <v>1066</v>
      </c>
      <c r="AJ341" s="12" t="str">
        <f t="shared" si="139"/>
        <v>n</v>
      </c>
      <c r="AK341" s="12" t="str">
        <f t="shared" si="140"/>
        <v>n</v>
      </c>
      <c r="AL341" s="12" t="str">
        <f t="shared" si="141"/>
        <v>n</v>
      </c>
      <c r="AM341" s="12" t="str">
        <f t="shared" si="142"/>
        <v>n</v>
      </c>
      <c r="AN341" s="12" t="str">
        <f t="shared" si="145"/>
        <v>n</v>
      </c>
      <c r="AO341" s="12" t="str">
        <f t="shared" si="146"/>
        <v>n</v>
      </c>
      <c r="AP341" s="12" t="str">
        <f t="shared" si="143"/>
        <v>n</v>
      </c>
      <c r="AQ341" s="12" t="str">
        <f t="shared" si="144"/>
        <v>n</v>
      </c>
      <c r="AR341" s="15">
        <v>0</v>
      </c>
      <c r="AS341" s="16">
        <v>0</v>
      </c>
      <c r="AT341" s="16" t="b">
        <f t="shared" si="24"/>
        <v>1</v>
      </c>
      <c r="AU341" s="12"/>
    </row>
    <row r="342" spans="1:47" ht="15.75" customHeight="1" x14ac:dyDescent="0.3">
      <c r="A342" s="12" t="s">
        <v>905</v>
      </c>
      <c r="B342" s="12" t="s">
        <v>905</v>
      </c>
      <c r="C342" s="17">
        <v>44060</v>
      </c>
      <c r="D342" s="12">
        <v>2020</v>
      </c>
      <c r="E342" s="12" t="s">
        <v>19</v>
      </c>
      <c r="F342" s="12" t="s">
        <v>981</v>
      </c>
      <c r="G342" s="18">
        <v>0.46527777777777773</v>
      </c>
      <c r="H342" s="18">
        <v>0.51736111111111105</v>
      </c>
      <c r="I342" s="19">
        <v>635</v>
      </c>
      <c r="J342" s="15" t="s">
        <v>1066</v>
      </c>
      <c r="K342" s="12" t="str">
        <f t="shared" si="123"/>
        <v>n</v>
      </c>
      <c r="L342" s="12" t="str">
        <f t="shared" si="124"/>
        <v>y</v>
      </c>
      <c r="M342" s="12" t="str">
        <f t="shared" si="125"/>
        <v>n</v>
      </c>
      <c r="N342" s="12" t="str">
        <f t="shared" si="126"/>
        <v>n</v>
      </c>
      <c r="O342" s="12" t="str">
        <f t="shared" si="127"/>
        <v>n</v>
      </c>
      <c r="P342" s="12" t="str">
        <f t="shared" si="128"/>
        <v>n</v>
      </c>
      <c r="Q342" s="12" t="str">
        <f t="shared" si="129"/>
        <v>n</v>
      </c>
      <c r="R342" s="12" t="str">
        <f t="shared" si="130"/>
        <v>n</v>
      </c>
      <c r="S342" s="15">
        <v>40</v>
      </c>
      <c r="T342" s="16">
        <v>40</v>
      </c>
      <c r="U342" s="16" t="b">
        <f t="shared" si="8"/>
        <v>1</v>
      </c>
      <c r="V342" s="15" t="s">
        <v>1066</v>
      </c>
      <c r="W342" s="12" t="str">
        <f t="shared" si="131"/>
        <v>n</v>
      </c>
      <c r="X342" s="12" t="str">
        <f t="shared" si="132"/>
        <v>y</v>
      </c>
      <c r="Y342" s="12" t="str">
        <f t="shared" si="133"/>
        <v>n</v>
      </c>
      <c r="Z342" s="12" t="str">
        <f t="shared" si="134"/>
        <v>n</v>
      </c>
      <c r="AA342" s="12" t="str">
        <f t="shared" si="135"/>
        <v>n</v>
      </c>
      <c r="AB342" s="12" t="str">
        <f t="shared" si="136"/>
        <v>n</v>
      </c>
      <c r="AC342" s="12" t="str">
        <f t="shared" si="137"/>
        <v>n</v>
      </c>
      <c r="AD342" s="12" t="str">
        <f t="shared" si="138"/>
        <v>n</v>
      </c>
      <c r="AE342" s="15">
        <v>60</v>
      </c>
      <c r="AF342" s="16">
        <v>60</v>
      </c>
      <c r="AG342" s="16">
        <v>-1</v>
      </c>
      <c r="AH342" s="16" t="b">
        <f t="shared" si="17"/>
        <v>1</v>
      </c>
      <c r="AI342" s="15" t="s">
        <v>1066</v>
      </c>
      <c r="AJ342" s="12" t="str">
        <f t="shared" si="139"/>
        <v>n</v>
      </c>
      <c r="AK342" s="12" t="str">
        <f t="shared" si="140"/>
        <v>n</v>
      </c>
      <c r="AL342" s="12" t="str">
        <f t="shared" si="141"/>
        <v>n</v>
      </c>
      <c r="AM342" s="12" t="str">
        <f t="shared" si="142"/>
        <v>n</v>
      </c>
      <c r="AN342" s="12" t="str">
        <f t="shared" si="145"/>
        <v>n</v>
      </c>
      <c r="AO342" s="12" t="str">
        <f t="shared" si="146"/>
        <v>n</v>
      </c>
      <c r="AP342" s="12" t="str">
        <f t="shared" si="143"/>
        <v>n</v>
      </c>
      <c r="AQ342" s="12" t="str">
        <f t="shared" si="144"/>
        <v>n</v>
      </c>
      <c r="AR342" s="15">
        <v>0</v>
      </c>
      <c r="AS342" s="16">
        <v>0</v>
      </c>
      <c r="AT342" s="16" t="b">
        <f t="shared" si="24"/>
        <v>1</v>
      </c>
      <c r="AU342" s="12"/>
    </row>
    <row r="343" spans="1:47" ht="15.75" customHeight="1" x14ac:dyDescent="0.3">
      <c r="A343" s="12" t="s">
        <v>905</v>
      </c>
      <c r="B343" s="12" t="s">
        <v>905</v>
      </c>
      <c r="C343" s="17">
        <v>44060</v>
      </c>
      <c r="D343" s="12">
        <v>2020</v>
      </c>
      <c r="E343" s="12" t="s">
        <v>19</v>
      </c>
      <c r="F343" s="12" t="s">
        <v>984</v>
      </c>
      <c r="G343" s="18">
        <v>0.46527777777777773</v>
      </c>
      <c r="H343" s="18">
        <v>0.51736111111111105</v>
      </c>
      <c r="I343" s="19">
        <v>634</v>
      </c>
      <c r="J343" s="15" t="s">
        <v>1066</v>
      </c>
      <c r="K343" s="12" t="str">
        <f t="shared" si="123"/>
        <v>n</v>
      </c>
      <c r="L343" s="12" t="str">
        <f t="shared" si="124"/>
        <v>n</v>
      </c>
      <c r="M343" s="12" t="str">
        <f t="shared" si="125"/>
        <v>n</v>
      </c>
      <c r="N343" s="12" t="str">
        <f t="shared" si="126"/>
        <v>n</v>
      </c>
      <c r="O343" s="12" t="str">
        <f t="shared" si="127"/>
        <v>n</v>
      </c>
      <c r="P343" s="12" t="str">
        <f t="shared" si="128"/>
        <v>n</v>
      </c>
      <c r="Q343" s="12" t="str">
        <f t="shared" si="129"/>
        <v>n</v>
      </c>
      <c r="R343" s="12" t="str">
        <f t="shared" si="130"/>
        <v>n</v>
      </c>
      <c r="S343" s="15">
        <v>0</v>
      </c>
      <c r="T343" s="16">
        <v>0</v>
      </c>
      <c r="U343" s="16" t="b">
        <f t="shared" si="8"/>
        <v>1</v>
      </c>
      <c r="V343" s="15" t="s">
        <v>1066</v>
      </c>
      <c r="W343" s="12" t="str">
        <f t="shared" si="131"/>
        <v>n</v>
      </c>
      <c r="X343" s="12" t="str">
        <f t="shared" si="132"/>
        <v>y</v>
      </c>
      <c r="Y343" s="12" t="str">
        <f t="shared" si="133"/>
        <v>n</v>
      </c>
      <c r="Z343" s="12" t="str">
        <f t="shared" si="134"/>
        <v>n</v>
      </c>
      <c r="AA343" s="12" t="str">
        <f t="shared" si="135"/>
        <v>n</v>
      </c>
      <c r="AB343" s="12" t="str">
        <f t="shared" si="136"/>
        <v>n</v>
      </c>
      <c r="AC343" s="12" t="str">
        <f t="shared" si="137"/>
        <v>n</v>
      </c>
      <c r="AD343" s="12" t="str">
        <f t="shared" si="138"/>
        <v>n</v>
      </c>
      <c r="AE343" s="15">
        <v>10</v>
      </c>
      <c r="AF343" s="16">
        <v>10</v>
      </c>
      <c r="AG343" s="16">
        <v>-1</v>
      </c>
      <c r="AH343" s="16" t="b">
        <f t="shared" si="17"/>
        <v>1</v>
      </c>
      <c r="AI343" s="15" t="s">
        <v>1066</v>
      </c>
      <c r="AJ343" s="12" t="str">
        <f t="shared" si="139"/>
        <v>n</v>
      </c>
      <c r="AK343" s="12" t="str">
        <f t="shared" si="140"/>
        <v>n</v>
      </c>
      <c r="AL343" s="12" t="str">
        <f t="shared" si="141"/>
        <v>n</v>
      </c>
      <c r="AM343" s="12" t="str">
        <f t="shared" si="142"/>
        <v>n</v>
      </c>
      <c r="AN343" s="12" t="str">
        <f t="shared" si="145"/>
        <v>n</v>
      </c>
      <c r="AO343" s="12" t="str">
        <f t="shared" si="146"/>
        <v>n</v>
      </c>
      <c r="AP343" s="12" t="str">
        <f t="shared" si="143"/>
        <v>n</v>
      </c>
      <c r="AQ343" s="12" t="str">
        <f t="shared" si="144"/>
        <v>n</v>
      </c>
      <c r="AR343" s="15">
        <v>0</v>
      </c>
      <c r="AS343" s="16">
        <v>0</v>
      </c>
      <c r="AT343" s="16" t="b">
        <f t="shared" si="24"/>
        <v>1</v>
      </c>
      <c r="AU343" s="12"/>
    </row>
    <row r="344" spans="1:47" ht="15.75" customHeight="1" x14ac:dyDescent="0.3">
      <c r="A344" s="12" t="s">
        <v>905</v>
      </c>
      <c r="B344" s="12" t="s">
        <v>905</v>
      </c>
      <c r="C344" s="17">
        <v>44060</v>
      </c>
      <c r="D344" s="12">
        <v>2020</v>
      </c>
      <c r="E344" s="12" t="s">
        <v>19</v>
      </c>
      <c r="F344" s="12" t="s">
        <v>986</v>
      </c>
      <c r="G344" s="18">
        <v>0.46527777777777773</v>
      </c>
      <c r="H344" s="18">
        <v>0.51736111111111105</v>
      </c>
      <c r="I344" s="19">
        <v>633</v>
      </c>
      <c r="J344" s="15" t="s">
        <v>1066</v>
      </c>
      <c r="K344" s="12" t="str">
        <f t="shared" si="123"/>
        <v>n</v>
      </c>
      <c r="L344" s="12" t="str">
        <f t="shared" si="124"/>
        <v>n</v>
      </c>
      <c r="M344" s="12" t="str">
        <f t="shared" si="125"/>
        <v>n</v>
      </c>
      <c r="N344" s="12" t="str">
        <f t="shared" si="126"/>
        <v>n</v>
      </c>
      <c r="O344" s="12" t="str">
        <f t="shared" si="127"/>
        <v>n</v>
      </c>
      <c r="P344" s="12" t="str">
        <f t="shared" si="128"/>
        <v>n</v>
      </c>
      <c r="Q344" s="12" t="str">
        <f t="shared" si="129"/>
        <v>n</v>
      </c>
      <c r="R344" s="12" t="str">
        <f t="shared" si="130"/>
        <v>n</v>
      </c>
      <c r="S344" s="15">
        <v>0</v>
      </c>
      <c r="T344" s="16">
        <v>0</v>
      </c>
      <c r="U344" s="16" t="b">
        <f t="shared" si="8"/>
        <v>1</v>
      </c>
      <c r="V344" s="15" t="s">
        <v>1066</v>
      </c>
      <c r="W344" s="12" t="str">
        <f t="shared" si="131"/>
        <v>n</v>
      </c>
      <c r="X344" s="12" t="str">
        <f t="shared" si="132"/>
        <v>y</v>
      </c>
      <c r="Y344" s="12" t="str">
        <f t="shared" si="133"/>
        <v>n</v>
      </c>
      <c r="Z344" s="12" t="str">
        <f t="shared" si="134"/>
        <v>n</v>
      </c>
      <c r="AA344" s="12" t="str">
        <f t="shared" si="135"/>
        <v>n</v>
      </c>
      <c r="AB344" s="12" t="str">
        <f t="shared" si="136"/>
        <v>n</v>
      </c>
      <c r="AC344" s="12" t="str">
        <f t="shared" si="137"/>
        <v>n</v>
      </c>
      <c r="AD344" s="12" t="str">
        <f t="shared" si="138"/>
        <v>n</v>
      </c>
      <c r="AE344" s="15">
        <v>20</v>
      </c>
      <c r="AF344" s="16">
        <v>20</v>
      </c>
      <c r="AG344" s="16">
        <v>-1</v>
      </c>
      <c r="AH344" s="16" t="b">
        <f t="shared" si="17"/>
        <v>1</v>
      </c>
      <c r="AI344" s="15"/>
      <c r="AJ344" s="12" t="str">
        <f t="shared" si="139"/>
        <v>n</v>
      </c>
      <c r="AK344" s="12" t="str">
        <f t="shared" si="140"/>
        <v>n</v>
      </c>
      <c r="AL344" s="12" t="str">
        <f t="shared" si="141"/>
        <v>n</v>
      </c>
      <c r="AM344" s="12" t="str">
        <f t="shared" si="142"/>
        <v>n</v>
      </c>
      <c r="AN344" s="12" t="str">
        <f t="shared" si="145"/>
        <v>n</v>
      </c>
      <c r="AO344" s="12" t="str">
        <f t="shared" si="146"/>
        <v>n</v>
      </c>
      <c r="AP344" s="12" t="str">
        <f t="shared" si="143"/>
        <v>n</v>
      </c>
      <c r="AQ344" s="12" t="str">
        <f t="shared" si="144"/>
        <v>n</v>
      </c>
      <c r="AR344" s="15"/>
      <c r="AS344" s="16"/>
      <c r="AT344" s="16" t="b">
        <f t="shared" si="24"/>
        <v>1</v>
      </c>
      <c r="AU344" s="12" t="s">
        <v>1096</v>
      </c>
    </row>
    <row r="345" spans="1:47" ht="15.75" customHeight="1" x14ac:dyDescent="0.3">
      <c r="A345" s="12" t="s">
        <v>905</v>
      </c>
      <c r="B345" s="12" t="s">
        <v>905</v>
      </c>
      <c r="C345" s="17">
        <v>44060</v>
      </c>
      <c r="D345" s="12">
        <v>2020</v>
      </c>
      <c r="E345" s="12" t="s">
        <v>19</v>
      </c>
      <c r="F345" s="12" t="s">
        <v>989</v>
      </c>
      <c r="G345" s="18">
        <v>0.46527777777777773</v>
      </c>
      <c r="H345" s="18">
        <v>0.51736111111111105</v>
      </c>
      <c r="I345" s="19">
        <v>632</v>
      </c>
      <c r="J345" s="15" t="s">
        <v>1066</v>
      </c>
      <c r="K345" s="12" t="str">
        <f t="shared" si="123"/>
        <v>n</v>
      </c>
      <c r="L345" s="12" t="str">
        <f t="shared" si="124"/>
        <v>n</v>
      </c>
      <c r="M345" s="12" t="str">
        <f t="shared" si="125"/>
        <v>n</v>
      </c>
      <c r="N345" s="12" t="str">
        <f t="shared" si="126"/>
        <v>n</v>
      </c>
      <c r="O345" s="12" t="str">
        <f t="shared" si="127"/>
        <v>n</v>
      </c>
      <c r="P345" s="12" t="str">
        <f t="shared" si="128"/>
        <v>n</v>
      </c>
      <c r="Q345" s="12" t="str">
        <f t="shared" si="129"/>
        <v>n</v>
      </c>
      <c r="R345" s="12" t="str">
        <f t="shared" si="130"/>
        <v>n</v>
      </c>
      <c r="S345" s="15">
        <v>0</v>
      </c>
      <c r="T345" s="16">
        <v>0</v>
      </c>
      <c r="U345" s="16" t="b">
        <f t="shared" si="8"/>
        <v>1</v>
      </c>
      <c r="V345" s="15" t="s">
        <v>1066</v>
      </c>
      <c r="W345" s="12" t="str">
        <f t="shared" si="131"/>
        <v>n</v>
      </c>
      <c r="X345" s="12" t="str">
        <f t="shared" si="132"/>
        <v>y</v>
      </c>
      <c r="Y345" s="12" t="str">
        <f t="shared" si="133"/>
        <v>n</v>
      </c>
      <c r="Z345" s="12" t="str">
        <f t="shared" si="134"/>
        <v>n</v>
      </c>
      <c r="AA345" s="12" t="str">
        <f t="shared" si="135"/>
        <v>n</v>
      </c>
      <c r="AB345" s="12" t="str">
        <f t="shared" si="136"/>
        <v>n</v>
      </c>
      <c r="AC345" s="12" t="str">
        <f t="shared" si="137"/>
        <v>n</v>
      </c>
      <c r="AD345" s="12" t="str">
        <f t="shared" si="138"/>
        <v>n</v>
      </c>
      <c r="AE345" s="15">
        <v>10</v>
      </c>
      <c r="AF345" s="16">
        <v>10</v>
      </c>
      <c r="AG345" s="16">
        <v>-1</v>
      </c>
      <c r="AH345" s="16" t="b">
        <f t="shared" si="17"/>
        <v>1</v>
      </c>
      <c r="AI345" s="15" t="s">
        <v>1066</v>
      </c>
      <c r="AJ345" s="12" t="str">
        <f t="shared" si="139"/>
        <v>n</v>
      </c>
      <c r="AK345" s="12" t="str">
        <f t="shared" si="140"/>
        <v>n</v>
      </c>
      <c r="AL345" s="12" t="str">
        <f t="shared" si="141"/>
        <v>n</v>
      </c>
      <c r="AM345" s="12" t="str">
        <f t="shared" si="142"/>
        <v>n</v>
      </c>
      <c r="AN345" s="12" t="str">
        <f t="shared" si="145"/>
        <v>n</v>
      </c>
      <c r="AO345" s="12" t="str">
        <f t="shared" si="146"/>
        <v>n</v>
      </c>
      <c r="AP345" s="12" t="str">
        <f t="shared" si="143"/>
        <v>n</v>
      </c>
      <c r="AQ345" s="12" t="str">
        <f t="shared" si="144"/>
        <v>n</v>
      </c>
      <c r="AR345" s="15">
        <v>0</v>
      </c>
      <c r="AS345" s="16">
        <v>0</v>
      </c>
      <c r="AT345" s="16" t="b">
        <f t="shared" si="24"/>
        <v>1</v>
      </c>
      <c r="AU345" s="12"/>
    </row>
    <row r="346" spans="1:47" ht="15.75" customHeight="1" x14ac:dyDescent="0.3">
      <c r="A346" s="12" t="s">
        <v>905</v>
      </c>
      <c r="B346" s="12" t="s">
        <v>905</v>
      </c>
      <c r="C346" s="17">
        <v>44060</v>
      </c>
      <c r="D346" s="12">
        <v>2020</v>
      </c>
      <c r="E346" s="12" t="s">
        <v>19</v>
      </c>
      <c r="F346" s="12" t="s">
        <v>991</v>
      </c>
      <c r="G346" s="18">
        <v>0.46527777777777773</v>
      </c>
      <c r="H346" s="18">
        <v>0.51736111111111105</v>
      </c>
      <c r="I346" s="19">
        <v>631</v>
      </c>
      <c r="J346" s="15" t="s">
        <v>1066</v>
      </c>
      <c r="K346" s="12" t="str">
        <f t="shared" si="123"/>
        <v>n</v>
      </c>
      <c r="L346" s="12" t="str">
        <f t="shared" si="124"/>
        <v>n</v>
      </c>
      <c r="M346" s="12" t="str">
        <f t="shared" si="125"/>
        <v>n</v>
      </c>
      <c r="N346" s="12" t="str">
        <f t="shared" si="126"/>
        <v>n</v>
      </c>
      <c r="O346" s="12" t="str">
        <f t="shared" si="127"/>
        <v>n</v>
      </c>
      <c r="P346" s="12" t="str">
        <f t="shared" si="128"/>
        <v>n</v>
      </c>
      <c r="Q346" s="12" t="str">
        <f t="shared" si="129"/>
        <v>n</v>
      </c>
      <c r="R346" s="12" t="str">
        <f t="shared" si="130"/>
        <v>n</v>
      </c>
      <c r="S346" s="15">
        <v>0</v>
      </c>
      <c r="T346" s="16">
        <v>0</v>
      </c>
      <c r="U346" s="16" t="b">
        <f t="shared" si="8"/>
        <v>1</v>
      </c>
      <c r="V346" s="15" t="s">
        <v>1066</v>
      </c>
      <c r="W346" s="12" t="str">
        <f t="shared" si="131"/>
        <v>n</v>
      </c>
      <c r="X346" s="12" t="str">
        <f t="shared" si="132"/>
        <v>y</v>
      </c>
      <c r="Y346" s="12" t="str">
        <f t="shared" si="133"/>
        <v>n</v>
      </c>
      <c r="Z346" s="12" t="str">
        <f t="shared" si="134"/>
        <v>n</v>
      </c>
      <c r="AA346" s="12" t="str">
        <f t="shared" si="135"/>
        <v>n</v>
      </c>
      <c r="AB346" s="12" t="str">
        <f t="shared" si="136"/>
        <v>n</v>
      </c>
      <c r="AC346" s="12" t="str">
        <f t="shared" si="137"/>
        <v>n</v>
      </c>
      <c r="AD346" s="12" t="str">
        <f t="shared" si="138"/>
        <v>n</v>
      </c>
      <c r="AE346" s="15">
        <v>10</v>
      </c>
      <c r="AF346" s="16">
        <v>10</v>
      </c>
      <c r="AG346" s="16">
        <v>-1</v>
      </c>
      <c r="AH346" s="16" t="b">
        <f t="shared" si="17"/>
        <v>1</v>
      </c>
      <c r="AI346" s="15" t="s">
        <v>1066</v>
      </c>
      <c r="AJ346" s="12" t="str">
        <f t="shared" si="139"/>
        <v>n</v>
      </c>
      <c r="AK346" s="12" t="str">
        <f t="shared" si="140"/>
        <v>n</v>
      </c>
      <c r="AL346" s="12" t="str">
        <f t="shared" si="141"/>
        <v>n</v>
      </c>
      <c r="AM346" s="12" t="str">
        <f t="shared" si="142"/>
        <v>n</v>
      </c>
      <c r="AN346" s="12" t="str">
        <f t="shared" si="145"/>
        <v>n</v>
      </c>
      <c r="AO346" s="12" t="str">
        <f t="shared" si="146"/>
        <v>n</v>
      </c>
      <c r="AP346" s="12" t="str">
        <f t="shared" si="143"/>
        <v>n</v>
      </c>
      <c r="AQ346" s="12" t="str">
        <f t="shared" si="144"/>
        <v>n</v>
      </c>
      <c r="AR346" s="15">
        <v>0</v>
      </c>
      <c r="AS346" s="16">
        <v>0</v>
      </c>
      <c r="AT346" s="16" t="b">
        <f t="shared" si="24"/>
        <v>1</v>
      </c>
      <c r="AU346" s="12"/>
    </row>
    <row r="347" spans="1:47" ht="15.75" customHeight="1" x14ac:dyDescent="0.3">
      <c r="A347" s="12" t="s">
        <v>905</v>
      </c>
      <c r="B347" s="12" t="s">
        <v>905</v>
      </c>
      <c r="C347" s="17">
        <v>44060</v>
      </c>
      <c r="D347" s="12">
        <v>2020</v>
      </c>
      <c r="E347" s="12" t="s">
        <v>19</v>
      </c>
      <c r="F347" s="12" t="s">
        <v>993</v>
      </c>
      <c r="G347" s="18">
        <v>0.46527777777777773</v>
      </c>
      <c r="H347" s="18">
        <v>0.51736111111111105</v>
      </c>
      <c r="I347" s="19">
        <v>636</v>
      </c>
      <c r="J347" s="15" t="s">
        <v>1066</v>
      </c>
      <c r="K347" s="12" t="str">
        <f t="shared" si="123"/>
        <v>n</v>
      </c>
      <c r="L347" s="12" t="str">
        <f t="shared" si="124"/>
        <v>n</v>
      </c>
      <c r="M347" s="12" t="str">
        <f t="shared" si="125"/>
        <v>n</v>
      </c>
      <c r="N347" s="12" t="str">
        <f t="shared" si="126"/>
        <v>n</v>
      </c>
      <c r="O347" s="12" t="str">
        <f t="shared" si="127"/>
        <v>n</v>
      </c>
      <c r="P347" s="12" t="str">
        <f t="shared" si="128"/>
        <v>n</v>
      </c>
      <c r="Q347" s="12" t="str">
        <f t="shared" si="129"/>
        <v>n</v>
      </c>
      <c r="R347" s="12" t="str">
        <f t="shared" si="130"/>
        <v>n</v>
      </c>
      <c r="S347" s="15">
        <v>0</v>
      </c>
      <c r="T347" s="16">
        <v>0</v>
      </c>
      <c r="U347" s="16" t="b">
        <f t="shared" si="8"/>
        <v>1</v>
      </c>
      <c r="V347" s="15" t="s">
        <v>1066</v>
      </c>
      <c r="W347" s="12" t="str">
        <f t="shared" si="131"/>
        <v>n</v>
      </c>
      <c r="X347" s="12" t="str">
        <f t="shared" si="132"/>
        <v>y</v>
      </c>
      <c r="Y347" s="12" t="str">
        <f t="shared" si="133"/>
        <v>n</v>
      </c>
      <c r="Z347" s="12" t="str">
        <f t="shared" si="134"/>
        <v>n</v>
      </c>
      <c r="AA347" s="12" t="str">
        <f t="shared" si="135"/>
        <v>n</v>
      </c>
      <c r="AB347" s="12" t="str">
        <f t="shared" si="136"/>
        <v>n</v>
      </c>
      <c r="AC347" s="12" t="str">
        <f t="shared" si="137"/>
        <v>n</v>
      </c>
      <c r="AD347" s="12" t="str">
        <f t="shared" si="138"/>
        <v>n</v>
      </c>
      <c r="AE347" s="15">
        <v>10</v>
      </c>
      <c r="AF347" s="16">
        <v>10</v>
      </c>
      <c r="AG347" s="16">
        <v>-1</v>
      </c>
      <c r="AH347" s="16" t="b">
        <f t="shared" si="17"/>
        <v>1</v>
      </c>
      <c r="AI347" s="15" t="s">
        <v>1066</v>
      </c>
      <c r="AJ347" s="12" t="str">
        <f t="shared" si="139"/>
        <v>n</v>
      </c>
      <c r="AK347" s="12" t="str">
        <f t="shared" si="140"/>
        <v>n</v>
      </c>
      <c r="AL347" s="12" t="str">
        <f t="shared" si="141"/>
        <v>n</v>
      </c>
      <c r="AM347" s="12" t="str">
        <f t="shared" si="142"/>
        <v>n</v>
      </c>
      <c r="AN347" s="12" t="str">
        <f t="shared" si="145"/>
        <v>n</v>
      </c>
      <c r="AO347" s="12" t="str">
        <f t="shared" si="146"/>
        <v>n</v>
      </c>
      <c r="AP347" s="12" t="str">
        <f t="shared" si="143"/>
        <v>n</v>
      </c>
      <c r="AQ347" s="12" t="str">
        <f t="shared" si="144"/>
        <v>n</v>
      </c>
      <c r="AR347" s="15">
        <v>0</v>
      </c>
      <c r="AS347" s="16">
        <v>0</v>
      </c>
      <c r="AT347" s="16" t="b">
        <f t="shared" si="24"/>
        <v>1</v>
      </c>
      <c r="AU347" s="12"/>
    </row>
    <row r="348" spans="1:47" ht="15.75" customHeight="1" x14ac:dyDescent="0.3">
      <c r="A348" s="12" t="s">
        <v>905</v>
      </c>
      <c r="B348" s="12" t="s">
        <v>905</v>
      </c>
      <c r="C348" s="17">
        <v>44060</v>
      </c>
      <c r="D348" s="12">
        <v>2020</v>
      </c>
      <c r="E348" s="12" t="s">
        <v>19</v>
      </c>
      <c r="F348" s="12" t="s">
        <v>995</v>
      </c>
      <c r="G348" s="18">
        <v>0.46527777777777773</v>
      </c>
      <c r="H348" s="18">
        <v>0.51736111111111105</v>
      </c>
      <c r="I348" s="19">
        <v>637</v>
      </c>
      <c r="J348" s="15" t="s">
        <v>1066</v>
      </c>
      <c r="K348" s="12" t="str">
        <f t="shared" si="123"/>
        <v>n</v>
      </c>
      <c r="L348" s="12" t="str">
        <f t="shared" si="124"/>
        <v>n</v>
      </c>
      <c r="M348" s="12" t="str">
        <f t="shared" si="125"/>
        <v>n</v>
      </c>
      <c r="N348" s="12" t="str">
        <f t="shared" si="126"/>
        <v>n</v>
      </c>
      <c r="O348" s="12" t="str">
        <f t="shared" si="127"/>
        <v>n</v>
      </c>
      <c r="P348" s="12" t="str">
        <f t="shared" si="128"/>
        <v>n</v>
      </c>
      <c r="Q348" s="12" t="str">
        <f t="shared" si="129"/>
        <v>n</v>
      </c>
      <c r="R348" s="12" t="str">
        <f t="shared" si="130"/>
        <v>n</v>
      </c>
      <c r="S348" s="15">
        <v>0</v>
      </c>
      <c r="T348" s="16">
        <v>0</v>
      </c>
      <c r="U348" s="16" t="b">
        <f t="shared" si="8"/>
        <v>1</v>
      </c>
      <c r="V348" s="15" t="s">
        <v>1066</v>
      </c>
      <c r="W348" s="12" t="str">
        <f t="shared" si="131"/>
        <v>n</v>
      </c>
      <c r="X348" s="12" t="str">
        <f t="shared" si="132"/>
        <v>y</v>
      </c>
      <c r="Y348" s="12" t="str">
        <f t="shared" si="133"/>
        <v>n</v>
      </c>
      <c r="Z348" s="12" t="str">
        <f t="shared" si="134"/>
        <v>n</v>
      </c>
      <c r="AA348" s="12" t="str">
        <f t="shared" si="135"/>
        <v>n</v>
      </c>
      <c r="AB348" s="12" t="str">
        <f t="shared" si="136"/>
        <v>n</v>
      </c>
      <c r="AC348" s="12" t="str">
        <f t="shared" si="137"/>
        <v>n</v>
      </c>
      <c r="AD348" s="12" t="str">
        <f t="shared" si="138"/>
        <v>n</v>
      </c>
      <c r="AE348" s="15">
        <v>20</v>
      </c>
      <c r="AF348" s="16">
        <v>20</v>
      </c>
      <c r="AG348" s="16">
        <v>-1</v>
      </c>
      <c r="AH348" s="16" t="b">
        <f t="shared" si="17"/>
        <v>1</v>
      </c>
      <c r="AI348" s="15" t="s">
        <v>1066</v>
      </c>
      <c r="AJ348" s="12" t="str">
        <f t="shared" si="139"/>
        <v>n</v>
      </c>
      <c r="AK348" s="12" t="str">
        <f t="shared" si="140"/>
        <v>n</v>
      </c>
      <c r="AL348" s="12" t="str">
        <f t="shared" si="141"/>
        <v>n</v>
      </c>
      <c r="AM348" s="12" t="str">
        <f t="shared" si="142"/>
        <v>n</v>
      </c>
      <c r="AN348" s="12" t="str">
        <f t="shared" si="145"/>
        <v>n</v>
      </c>
      <c r="AO348" s="12" t="str">
        <f t="shared" si="146"/>
        <v>n</v>
      </c>
      <c r="AP348" s="12" t="str">
        <f t="shared" si="143"/>
        <v>n</v>
      </c>
      <c r="AQ348" s="12" t="str">
        <f t="shared" si="144"/>
        <v>n</v>
      </c>
      <c r="AR348" s="15">
        <v>0</v>
      </c>
      <c r="AS348" s="16">
        <v>0</v>
      </c>
      <c r="AT348" s="16" t="b">
        <f t="shared" si="24"/>
        <v>1</v>
      </c>
      <c r="AU348" s="12"/>
    </row>
    <row r="349" spans="1:47" ht="15.75" customHeight="1" x14ac:dyDescent="0.3">
      <c r="A349" s="12" t="s">
        <v>905</v>
      </c>
      <c r="B349" s="12" t="s">
        <v>905</v>
      </c>
      <c r="C349" s="17">
        <v>44060</v>
      </c>
      <c r="D349" s="12">
        <v>2020</v>
      </c>
      <c r="E349" s="12" t="s">
        <v>19</v>
      </c>
      <c r="F349" s="12" t="s">
        <v>997</v>
      </c>
      <c r="G349" s="18">
        <v>0.46527777777777773</v>
      </c>
      <c r="H349" s="18">
        <v>0.51736111111111105</v>
      </c>
      <c r="I349" s="19">
        <v>637</v>
      </c>
      <c r="J349" s="15" t="s">
        <v>1066</v>
      </c>
      <c r="K349" s="12" t="str">
        <f t="shared" si="123"/>
        <v>n</v>
      </c>
      <c r="L349" s="12" t="str">
        <f t="shared" si="124"/>
        <v>n</v>
      </c>
      <c r="M349" s="12" t="str">
        <f t="shared" si="125"/>
        <v>n</v>
      </c>
      <c r="N349" s="12" t="str">
        <f t="shared" si="126"/>
        <v>n</v>
      </c>
      <c r="O349" s="12" t="str">
        <f t="shared" si="127"/>
        <v>n</v>
      </c>
      <c r="P349" s="12" t="str">
        <f t="shared" si="128"/>
        <v>n</v>
      </c>
      <c r="Q349" s="12" t="str">
        <f t="shared" si="129"/>
        <v>n</v>
      </c>
      <c r="R349" s="12" t="str">
        <f t="shared" si="130"/>
        <v>n</v>
      </c>
      <c r="S349" s="15">
        <v>0</v>
      </c>
      <c r="T349" s="16">
        <v>0</v>
      </c>
      <c r="U349" s="16" t="b">
        <f t="shared" si="8"/>
        <v>1</v>
      </c>
      <c r="V349" s="15" t="s">
        <v>1066</v>
      </c>
      <c r="W349" s="12" t="str">
        <f t="shared" si="131"/>
        <v>n</v>
      </c>
      <c r="X349" s="12" t="str">
        <f t="shared" si="132"/>
        <v>n</v>
      </c>
      <c r="Y349" s="12" t="str">
        <f t="shared" si="133"/>
        <v>n</v>
      </c>
      <c r="Z349" s="12" t="str">
        <f t="shared" si="134"/>
        <v>n</v>
      </c>
      <c r="AA349" s="12" t="str">
        <f t="shared" si="135"/>
        <v>n</v>
      </c>
      <c r="AB349" s="12" t="str">
        <f t="shared" si="136"/>
        <v>n</v>
      </c>
      <c r="AC349" s="12" t="str">
        <f t="shared" si="137"/>
        <v>n</v>
      </c>
      <c r="AD349" s="12" t="str">
        <f t="shared" si="138"/>
        <v>n</v>
      </c>
      <c r="AE349" s="15">
        <v>0</v>
      </c>
      <c r="AF349" s="16">
        <v>0</v>
      </c>
      <c r="AG349" s="16">
        <v>-1</v>
      </c>
      <c r="AH349" s="16" t="b">
        <f t="shared" si="17"/>
        <v>1</v>
      </c>
      <c r="AI349" s="15" t="s">
        <v>1066</v>
      </c>
      <c r="AJ349" s="12" t="str">
        <f t="shared" si="139"/>
        <v>n</v>
      </c>
      <c r="AK349" s="12" t="str">
        <f t="shared" si="140"/>
        <v>n</v>
      </c>
      <c r="AL349" s="12" t="str">
        <f t="shared" si="141"/>
        <v>n</v>
      </c>
      <c r="AM349" s="12" t="str">
        <f t="shared" si="142"/>
        <v>n</v>
      </c>
      <c r="AN349" s="12" t="str">
        <f t="shared" si="145"/>
        <v>n</v>
      </c>
      <c r="AO349" s="12" t="str">
        <f t="shared" si="146"/>
        <v>n</v>
      </c>
      <c r="AP349" s="12" t="str">
        <f t="shared" si="143"/>
        <v>n</v>
      </c>
      <c r="AQ349" s="12" t="str">
        <f t="shared" si="144"/>
        <v>n</v>
      </c>
      <c r="AR349" s="15">
        <v>0</v>
      </c>
      <c r="AS349" s="16">
        <v>0</v>
      </c>
      <c r="AT349" s="16" t="b">
        <f t="shared" si="24"/>
        <v>1</v>
      </c>
      <c r="AU349" s="12"/>
    </row>
    <row r="350" spans="1:47" ht="15.75" customHeight="1" x14ac:dyDescent="0.3">
      <c r="A350" s="12" t="s">
        <v>905</v>
      </c>
      <c r="B350" s="12" t="s">
        <v>905</v>
      </c>
      <c r="C350" s="17">
        <v>44060</v>
      </c>
      <c r="D350" s="12">
        <v>2020</v>
      </c>
      <c r="E350" s="12" t="s">
        <v>19</v>
      </c>
      <c r="F350" s="12" t="s">
        <v>999</v>
      </c>
      <c r="G350" s="18">
        <v>0.46527777777777773</v>
      </c>
      <c r="H350" s="18">
        <v>0.51736111111111105</v>
      </c>
      <c r="I350" s="19">
        <v>645</v>
      </c>
      <c r="J350" s="15" t="s">
        <v>1066</v>
      </c>
      <c r="K350" s="12" t="str">
        <f t="shared" si="123"/>
        <v>n</v>
      </c>
      <c r="L350" s="12" t="str">
        <f t="shared" si="124"/>
        <v>n</v>
      </c>
      <c r="M350" s="12" t="str">
        <f t="shared" si="125"/>
        <v>n</v>
      </c>
      <c r="N350" s="12" t="str">
        <f t="shared" si="126"/>
        <v>n</v>
      </c>
      <c r="O350" s="12" t="str">
        <f t="shared" si="127"/>
        <v>n</v>
      </c>
      <c r="P350" s="12" t="str">
        <f t="shared" si="128"/>
        <v>n</v>
      </c>
      <c r="Q350" s="12" t="str">
        <f t="shared" si="129"/>
        <v>n</v>
      </c>
      <c r="R350" s="12" t="str">
        <f t="shared" si="130"/>
        <v>n</v>
      </c>
      <c r="S350" s="15">
        <v>0</v>
      </c>
      <c r="T350" s="16">
        <v>0</v>
      </c>
      <c r="U350" s="16" t="b">
        <f t="shared" si="8"/>
        <v>1</v>
      </c>
      <c r="V350" s="15" t="s">
        <v>1066</v>
      </c>
      <c r="W350" s="12" t="str">
        <f t="shared" si="131"/>
        <v>n</v>
      </c>
      <c r="X350" s="12" t="str">
        <f t="shared" si="132"/>
        <v>y</v>
      </c>
      <c r="Y350" s="12" t="str">
        <f t="shared" si="133"/>
        <v>n</v>
      </c>
      <c r="Z350" s="12" t="str">
        <f t="shared" si="134"/>
        <v>n</v>
      </c>
      <c r="AA350" s="12" t="str">
        <f t="shared" si="135"/>
        <v>n</v>
      </c>
      <c r="AB350" s="12" t="str">
        <f t="shared" si="136"/>
        <v>n</v>
      </c>
      <c r="AC350" s="12" t="str">
        <f t="shared" si="137"/>
        <v>n</v>
      </c>
      <c r="AD350" s="12" t="str">
        <f t="shared" si="138"/>
        <v>n</v>
      </c>
      <c r="AE350" s="15">
        <v>70</v>
      </c>
      <c r="AF350" s="16">
        <v>70</v>
      </c>
      <c r="AG350" s="16">
        <v>-1</v>
      </c>
      <c r="AH350" s="16" t="b">
        <f t="shared" si="17"/>
        <v>1</v>
      </c>
      <c r="AI350" s="15" t="s">
        <v>1066</v>
      </c>
      <c r="AJ350" s="12" t="str">
        <f t="shared" si="139"/>
        <v>n</v>
      </c>
      <c r="AK350" s="12" t="str">
        <f t="shared" si="140"/>
        <v>n</v>
      </c>
      <c r="AL350" s="12" t="str">
        <f t="shared" si="141"/>
        <v>n</v>
      </c>
      <c r="AM350" s="12" t="str">
        <f t="shared" si="142"/>
        <v>n</v>
      </c>
      <c r="AN350" s="12" t="str">
        <f t="shared" si="145"/>
        <v>n</v>
      </c>
      <c r="AO350" s="12" t="str">
        <f t="shared" si="146"/>
        <v>n</v>
      </c>
      <c r="AP350" s="12" t="str">
        <f t="shared" si="143"/>
        <v>n</v>
      </c>
      <c r="AQ350" s="12" t="str">
        <f t="shared" si="144"/>
        <v>n</v>
      </c>
      <c r="AR350" s="15">
        <v>0</v>
      </c>
      <c r="AS350" s="16">
        <v>0</v>
      </c>
      <c r="AT350" s="16" t="b">
        <f t="shared" si="24"/>
        <v>1</v>
      </c>
      <c r="AU350" s="12" t="s">
        <v>1001</v>
      </c>
    </row>
    <row r="351" spans="1:47" ht="15.75" customHeight="1" x14ac:dyDescent="0.3">
      <c r="A351" s="12" t="s">
        <v>905</v>
      </c>
      <c r="B351" s="12" t="s">
        <v>905</v>
      </c>
      <c r="C351" s="17">
        <v>44060</v>
      </c>
      <c r="D351" s="12">
        <v>2020</v>
      </c>
      <c r="E351" s="12" t="s">
        <v>19</v>
      </c>
      <c r="F351" s="12" t="s">
        <v>1002</v>
      </c>
      <c r="G351" s="18">
        <v>0.46527777777777773</v>
      </c>
      <c r="H351" s="18">
        <v>0.51736111111111105</v>
      </c>
      <c r="I351" s="19">
        <v>644</v>
      </c>
      <c r="J351" s="15" t="s">
        <v>1066</v>
      </c>
      <c r="K351" s="12" t="str">
        <f t="shared" si="123"/>
        <v>n</v>
      </c>
      <c r="L351" s="12" t="str">
        <f t="shared" si="124"/>
        <v>y</v>
      </c>
      <c r="M351" s="12" t="str">
        <f t="shared" si="125"/>
        <v>n</v>
      </c>
      <c r="N351" s="12" t="str">
        <f t="shared" si="126"/>
        <v>n</v>
      </c>
      <c r="O351" s="12" t="str">
        <f t="shared" si="127"/>
        <v>n</v>
      </c>
      <c r="P351" s="12" t="str">
        <f t="shared" si="128"/>
        <v>n</v>
      </c>
      <c r="Q351" s="12" t="str">
        <f t="shared" si="129"/>
        <v>n</v>
      </c>
      <c r="R351" s="12" t="str">
        <f t="shared" si="130"/>
        <v>n</v>
      </c>
      <c r="S351" s="15">
        <v>20</v>
      </c>
      <c r="T351" s="16">
        <v>20</v>
      </c>
      <c r="U351" s="16" t="b">
        <f t="shared" si="8"/>
        <v>1</v>
      </c>
      <c r="V351" s="15" t="s">
        <v>1066</v>
      </c>
      <c r="W351" s="12" t="str">
        <f t="shared" si="131"/>
        <v>n</v>
      </c>
      <c r="X351" s="12" t="str">
        <f t="shared" si="132"/>
        <v>y</v>
      </c>
      <c r="Y351" s="12" t="str">
        <f t="shared" si="133"/>
        <v>n</v>
      </c>
      <c r="Z351" s="12" t="str">
        <f t="shared" si="134"/>
        <v>n</v>
      </c>
      <c r="AA351" s="12" t="str">
        <f t="shared" si="135"/>
        <v>n</v>
      </c>
      <c r="AB351" s="12" t="str">
        <f t="shared" si="136"/>
        <v>n</v>
      </c>
      <c r="AC351" s="12" t="str">
        <f t="shared" si="137"/>
        <v>n</v>
      </c>
      <c r="AD351" s="12" t="str">
        <f t="shared" si="138"/>
        <v>n</v>
      </c>
      <c r="AE351" s="15">
        <v>40</v>
      </c>
      <c r="AF351" s="16">
        <v>40</v>
      </c>
      <c r="AG351" s="16">
        <v>-1</v>
      </c>
      <c r="AH351" s="16" t="b">
        <f t="shared" si="17"/>
        <v>1</v>
      </c>
      <c r="AI351" s="15"/>
      <c r="AJ351" s="12" t="str">
        <f t="shared" si="139"/>
        <v>n</v>
      </c>
      <c r="AK351" s="12" t="str">
        <f t="shared" si="140"/>
        <v>n</v>
      </c>
      <c r="AL351" s="12" t="str">
        <f t="shared" si="141"/>
        <v>n</v>
      </c>
      <c r="AM351" s="12" t="str">
        <f t="shared" si="142"/>
        <v>n</v>
      </c>
      <c r="AN351" s="12" t="str">
        <f t="shared" si="145"/>
        <v>n</v>
      </c>
      <c r="AO351" s="12" t="str">
        <f t="shared" si="146"/>
        <v>n</v>
      </c>
      <c r="AP351" s="12" t="str">
        <f t="shared" si="143"/>
        <v>n</v>
      </c>
      <c r="AQ351" s="12" t="str">
        <f t="shared" si="144"/>
        <v>n</v>
      </c>
      <c r="AR351" s="15"/>
      <c r="AS351" s="16"/>
      <c r="AT351" s="16" t="b">
        <f t="shared" si="24"/>
        <v>1</v>
      </c>
      <c r="AU351" s="12" t="s">
        <v>1095</v>
      </c>
    </row>
    <row r="352" spans="1:47" ht="15.75" customHeight="1" x14ac:dyDescent="0.3">
      <c r="A352" s="12" t="s">
        <v>905</v>
      </c>
      <c r="B352" s="12" t="s">
        <v>905</v>
      </c>
      <c r="C352" s="17">
        <v>44060</v>
      </c>
      <c r="D352" s="12">
        <v>2020</v>
      </c>
      <c r="E352" s="12" t="s">
        <v>19</v>
      </c>
      <c r="F352" s="12" t="s">
        <v>1004</v>
      </c>
      <c r="G352" s="18">
        <v>0.46527777777777773</v>
      </c>
      <c r="H352" s="18">
        <v>0.51736111111111105</v>
      </c>
      <c r="I352" s="19">
        <v>643</v>
      </c>
      <c r="J352" s="15" t="s">
        <v>1066</v>
      </c>
      <c r="K352" s="12" t="str">
        <f t="shared" si="123"/>
        <v>n</v>
      </c>
      <c r="L352" s="12" t="str">
        <f t="shared" si="124"/>
        <v>n</v>
      </c>
      <c r="M352" s="12" t="str">
        <f t="shared" si="125"/>
        <v>n</v>
      </c>
      <c r="N352" s="12" t="str">
        <f t="shared" si="126"/>
        <v>n</v>
      </c>
      <c r="O352" s="12" t="str">
        <f t="shared" si="127"/>
        <v>n</v>
      </c>
      <c r="P352" s="12" t="str">
        <f t="shared" si="128"/>
        <v>n</v>
      </c>
      <c r="Q352" s="12" t="str">
        <f t="shared" si="129"/>
        <v>n</v>
      </c>
      <c r="R352" s="12" t="str">
        <f t="shared" si="130"/>
        <v>n</v>
      </c>
      <c r="S352" s="15">
        <v>0</v>
      </c>
      <c r="T352" s="16">
        <v>0</v>
      </c>
      <c r="U352" s="16" t="b">
        <f t="shared" si="8"/>
        <v>1</v>
      </c>
      <c r="V352" s="15" t="s">
        <v>1066</v>
      </c>
      <c r="W352" s="12" t="str">
        <f t="shared" si="131"/>
        <v>n</v>
      </c>
      <c r="X352" s="12" t="str">
        <f t="shared" si="132"/>
        <v>y</v>
      </c>
      <c r="Y352" s="12" t="str">
        <f t="shared" si="133"/>
        <v>n</v>
      </c>
      <c r="Z352" s="12" t="str">
        <f t="shared" si="134"/>
        <v>n</v>
      </c>
      <c r="AA352" s="12" t="str">
        <f t="shared" si="135"/>
        <v>n</v>
      </c>
      <c r="AB352" s="12" t="str">
        <f t="shared" si="136"/>
        <v>n</v>
      </c>
      <c r="AC352" s="12" t="str">
        <f t="shared" si="137"/>
        <v>n</v>
      </c>
      <c r="AD352" s="12" t="str">
        <f t="shared" si="138"/>
        <v>n</v>
      </c>
      <c r="AE352" s="15">
        <v>50</v>
      </c>
      <c r="AF352" s="16">
        <v>50</v>
      </c>
      <c r="AG352" s="16">
        <v>-1</v>
      </c>
      <c r="AH352" s="16" t="b">
        <f t="shared" si="17"/>
        <v>1</v>
      </c>
      <c r="AI352" s="15" t="s">
        <v>1066</v>
      </c>
      <c r="AJ352" s="12" t="str">
        <f t="shared" si="139"/>
        <v>n</v>
      </c>
      <c r="AK352" s="12" t="str">
        <f t="shared" si="140"/>
        <v>n</v>
      </c>
      <c r="AL352" s="12" t="str">
        <f t="shared" si="141"/>
        <v>n</v>
      </c>
      <c r="AM352" s="12" t="str">
        <f t="shared" si="142"/>
        <v>n</v>
      </c>
      <c r="AN352" s="12" t="str">
        <f t="shared" si="145"/>
        <v>n</v>
      </c>
      <c r="AO352" s="12" t="str">
        <f t="shared" si="146"/>
        <v>n</v>
      </c>
      <c r="AP352" s="12" t="str">
        <f t="shared" si="143"/>
        <v>n</v>
      </c>
      <c r="AQ352" s="12" t="str">
        <f t="shared" si="144"/>
        <v>n</v>
      </c>
      <c r="AR352" s="15">
        <v>0</v>
      </c>
      <c r="AS352" s="16">
        <v>0</v>
      </c>
      <c r="AT352" s="16" t="b">
        <f t="shared" si="24"/>
        <v>1</v>
      </c>
      <c r="AU352" s="12"/>
    </row>
    <row r="353" spans="1:47" ht="15.75" customHeight="1" x14ac:dyDescent="0.3">
      <c r="A353" s="12" t="s">
        <v>905</v>
      </c>
      <c r="B353" s="12" t="s">
        <v>905</v>
      </c>
      <c r="C353" s="17">
        <v>44060</v>
      </c>
      <c r="D353" s="12">
        <v>2020</v>
      </c>
      <c r="E353" s="12" t="s">
        <v>19</v>
      </c>
      <c r="F353" s="12" t="s">
        <v>1006</v>
      </c>
      <c r="G353" s="18">
        <v>0.46527777777777773</v>
      </c>
      <c r="H353" s="18">
        <v>0.51736111111111105</v>
      </c>
      <c r="I353" s="19">
        <v>642</v>
      </c>
      <c r="J353" s="15" t="s">
        <v>1066</v>
      </c>
      <c r="K353" s="12" t="str">
        <f t="shared" si="123"/>
        <v>n</v>
      </c>
      <c r="L353" s="12" t="str">
        <f t="shared" si="124"/>
        <v>n</v>
      </c>
      <c r="M353" s="12" t="str">
        <f t="shared" si="125"/>
        <v>n</v>
      </c>
      <c r="N353" s="12" t="str">
        <f t="shared" si="126"/>
        <v>n</v>
      </c>
      <c r="O353" s="12" t="str">
        <f t="shared" si="127"/>
        <v>n</v>
      </c>
      <c r="P353" s="12" t="str">
        <f t="shared" si="128"/>
        <v>n</v>
      </c>
      <c r="Q353" s="12" t="str">
        <f t="shared" si="129"/>
        <v>n</v>
      </c>
      <c r="R353" s="12" t="str">
        <f t="shared" si="130"/>
        <v>n</v>
      </c>
      <c r="S353" s="15">
        <v>0</v>
      </c>
      <c r="T353" s="16">
        <v>0</v>
      </c>
      <c r="U353" s="16" t="b">
        <f t="shared" si="8"/>
        <v>1</v>
      </c>
      <c r="V353" s="15" t="s">
        <v>1066</v>
      </c>
      <c r="W353" s="12" t="str">
        <f t="shared" si="131"/>
        <v>n</v>
      </c>
      <c r="X353" s="12" t="str">
        <f t="shared" si="132"/>
        <v>y</v>
      </c>
      <c r="Y353" s="12" t="str">
        <f t="shared" si="133"/>
        <v>n</v>
      </c>
      <c r="Z353" s="12" t="str">
        <f t="shared" si="134"/>
        <v>n</v>
      </c>
      <c r="AA353" s="12" t="str">
        <f t="shared" si="135"/>
        <v>n</v>
      </c>
      <c r="AB353" s="12" t="str">
        <f t="shared" si="136"/>
        <v>n</v>
      </c>
      <c r="AC353" s="12" t="str">
        <f t="shared" si="137"/>
        <v>n</v>
      </c>
      <c r="AD353" s="12" t="str">
        <f t="shared" si="138"/>
        <v>n</v>
      </c>
      <c r="AE353" s="15">
        <v>20</v>
      </c>
      <c r="AF353" s="16">
        <v>20</v>
      </c>
      <c r="AG353" s="16">
        <v>-1</v>
      </c>
      <c r="AH353" s="16" t="b">
        <f t="shared" si="17"/>
        <v>1</v>
      </c>
      <c r="AI353" s="15" t="s">
        <v>1066</v>
      </c>
      <c r="AJ353" s="12" t="str">
        <f t="shared" si="139"/>
        <v>n</v>
      </c>
      <c r="AK353" s="12" t="str">
        <f t="shared" si="140"/>
        <v>n</v>
      </c>
      <c r="AL353" s="12" t="str">
        <f t="shared" si="141"/>
        <v>n</v>
      </c>
      <c r="AM353" s="12" t="str">
        <f t="shared" si="142"/>
        <v>n</v>
      </c>
      <c r="AN353" s="12" t="str">
        <f t="shared" si="145"/>
        <v>n</v>
      </c>
      <c r="AO353" s="12" t="str">
        <f t="shared" si="146"/>
        <v>n</v>
      </c>
      <c r="AP353" s="12" t="str">
        <f t="shared" si="143"/>
        <v>n</v>
      </c>
      <c r="AQ353" s="12" t="str">
        <f t="shared" si="144"/>
        <v>n</v>
      </c>
      <c r="AR353" s="15">
        <v>0</v>
      </c>
      <c r="AS353" s="16">
        <v>0</v>
      </c>
      <c r="AT353" s="16" t="b">
        <f t="shared" si="24"/>
        <v>1</v>
      </c>
      <c r="AU353" s="12"/>
    </row>
    <row r="354" spans="1:47" ht="15.75" customHeight="1" x14ac:dyDescent="0.3">
      <c r="A354" s="12" t="s">
        <v>905</v>
      </c>
      <c r="B354" s="12" t="s">
        <v>905</v>
      </c>
      <c r="C354" s="17">
        <v>44060</v>
      </c>
      <c r="D354" s="12">
        <v>2020</v>
      </c>
      <c r="E354" s="12" t="s">
        <v>19</v>
      </c>
      <c r="F354" s="12" t="s">
        <v>1008</v>
      </c>
      <c r="G354" s="18">
        <v>0.46527777777777773</v>
      </c>
      <c r="H354" s="18">
        <v>0.51736111111111105</v>
      </c>
      <c r="I354" s="19">
        <v>641</v>
      </c>
      <c r="J354" s="15" t="s">
        <v>1066</v>
      </c>
      <c r="K354" s="12" t="str">
        <f t="shared" si="123"/>
        <v>n</v>
      </c>
      <c r="L354" s="12" t="str">
        <f t="shared" si="124"/>
        <v>n</v>
      </c>
      <c r="M354" s="12" t="str">
        <f t="shared" si="125"/>
        <v>n</v>
      </c>
      <c r="N354" s="12" t="str">
        <f t="shared" si="126"/>
        <v>n</v>
      </c>
      <c r="O354" s="12" t="str">
        <f t="shared" si="127"/>
        <v>n</v>
      </c>
      <c r="P354" s="12" t="str">
        <f t="shared" si="128"/>
        <v>n</v>
      </c>
      <c r="Q354" s="12" t="str">
        <f t="shared" si="129"/>
        <v>n</v>
      </c>
      <c r="R354" s="12" t="str">
        <f t="shared" si="130"/>
        <v>n</v>
      </c>
      <c r="S354" s="15">
        <v>0</v>
      </c>
      <c r="T354" s="16">
        <v>0</v>
      </c>
      <c r="U354" s="16" t="b">
        <f t="shared" si="8"/>
        <v>1</v>
      </c>
      <c r="V354" s="15" t="s">
        <v>1066</v>
      </c>
      <c r="W354" s="12" t="str">
        <f t="shared" si="131"/>
        <v>n</v>
      </c>
      <c r="X354" s="12" t="str">
        <f t="shared" si="132"/>
        <v>y</v>
      </c>
      <c r="Y354" s="12" t="str">
        <f t="shared" si="133"/>
        <v>n</v>
      </c>
      <c r="Z354" s="12" t="str">
        <f t="shared" si="134"/>
        <v>n</v>
      </c>
      <c r="AA354" s="12" t="str">
        <f t="shared" si="135"/>
        <v>n</v>
      </c>
      <c r="AB354" s="12" t="str">
        <f t="shared" si="136"/>
        <v>n</v>
      </c>
      <c r="AC354" s="12" t="str">
        <f t="shared" si="137"/>
        <v>n</v>
      </c>
      <c r="AD354" s="12" t="str">
        <f t="shared" si="138"/>
        <v>n</v>
      </c>
      <c r="AE354" s="15">
        <v>30</v>
      </c>
      <c r="AF354" s="16">
        <v>30</v>
      </c>
      <c r="AG354" s="16">
        <v>-1</v>
      </c>
      <c r="AH354" s="16" t="b">
        <f t="shared" si="17"/>
        <v>1</v>
      </c>
      <c r="AI354" s="15" t="s">
        <v>1066</v>
      </c>
      <c r="AJ354" s="12" t="str">
        <f t="shared" si="139"/>
        <v>n</v>
      </c>
      <c r="AK354" s="12" t="str">
        <f t="shared" si="140"/>
        <v>n</v>
      </c>
      <c r="AL354" s="12" t="str">
        <f t="shared" si="141"/>
        <v>n</v>
      </c>
      <c r="AM354" s="12" t="str">
        <f t="shared" si="142"/>
        <v>n</v>
      </c>
      <c r="AN354" s="12" t="str">
        <f t="shared" si="145"/>
        <v>n</v>
      </c>
      <c r="AO354" s="12" t="str">
        <f t="shared" si="146"/>
        <v>n</v>
      </c>
      <c r="AP354" s="12" t="str">
        <f t="shared" si="143"/>
        <v>n</v>
      </c>
      <c r="AQ354" s="12" t="str">
        <f t="shared" si="144"/>
        <v>n</v>
      </c>
      <c r="AR354" s="15">
        <v>0</v>
      </c>
      <c r="AS354" s="16">
        <v>0</v>
      </c>
      <c r="AT354" s="16" t="b">
        <f t="shared" si="24"/>
        <v>1</v>
      </c>
      <c r="AU354" s="12"/>
    </row>
    <row r="355" spans="1:47" ht="15.75" customHeight="1" x14ac:dyDescent="0.3">
      <c r="A355" s="12" t="s">
        <v>905</v>
      </c>
      <c r="B355" s="12" t="s">
        <v>905</v>
      </c>
      <c r="C355" s="17">
        <v>44060</v>
      </c>
      <c r="D355" s="12">
        <v>2020</v>
      </c>
      <c r="E355" s="12" t="s">
        <v>19</v>
      </c>
      <c r="F355" s="12" t="s">
        <v>1010</v>
      </c>
      <c r="G355" s="18">
        <v>0.46527777777777773</v>
      </c>
      <c r="H355" s="18">
        <v>0.51736111111111105</v>
      </c>
      <c r="I355" s="19">
        <v>640</v>
      </c>
      <c r="J355" s="15" t="s">
        <v>1066</v>
      </c>
      <c r="K355" s="12" t="str">
        <f t="shared" si="123"/>
        <v>n</v>
      </c>
      <c r="L355" s="12" t="str">
        <f t="shared" si="124"/>
        <v>n</v>
      </c>
      <c r="M355" s="12" t="str">
        <f t="shared" si="125"/>
        <v>n</v>
      </c>
      <c r="N355" s="12" t="str">
        <f t="shared" si="126"/>
        <v>n</v>
      </c>
      <c r="O355" s="12" t="str">
        <f t="shared" si="127"/>
        <v>n</v>
      </c>
      <c r="P355" s="12" t="str">
        <f t="shared" si="128"/>
        <v>n</v>
      </c>
      <c r="Q355" s="12" t="str">
        <f t="shared" si="129"/>
        <v>n</v>
      </c>
      <c r="R355" s="12" t="str">
        <f t="shared" si="130"/>
        <v>n</v>
      </c>
      <c r="S355" s="15">
        <v>0</v>
      </c>
      <c r="T355" s="16">
        <v>0</v>
      </c>
      <c r="U355" s="16" t="b">
        <f t="shared" si="8"/>
        <v>1</v>
      </c>
      <c r="V355" s="15" t="s">
        <v>1066</v>
      </c>
      <c r="W355" s="12" t="str">
        <f t="shared" si="131"/>
        <v>n</v>
      </c>
      <c r="X355" s="12" t="str">
        <f t="shared" si="132"/>
        <v>y</v>
      </c>
      <c r="Y355" s="12" t="str">
        <f t="shared" si="133"/>
        <v>n</v>
      </c>
      <c r="Z355" s="12" t="str">
        <f t="shared" si="134"/>
        <v>n</v>
      </c>
      <c r="AA355" s="12" t="str">
        <f t="shared" si="135"/>
        <v>n</v>
      </c>
      <c r="AB355" s="12" t="str">
        <f t="shared" si="136"/>
        <v>n</v>
      </c>
      <c r="AC355" s="12" t="str">
        <f t="shared" si="137"/>
        <v>n</v>
      </c>
      <c r="AD355" s="12" t="str">
        <f t="shared" si="138"/>
        <v>n</v>
      </c>
      <c r="AE355" s="15">
        <v>30</v>
      </c>
      <c r="AF355" s="16">
        <v>30</v>
      </c>
      <c r="AG355" s="16">
        <v>-1</v>
      </c>
      <c r="AH355" s="16" t="b">
        <f t="shared" si="17"/>
        <v>1</v>
      </c>
      <c r="AI355" s="15" t="s">
        <v>1066</v>
      </c>
      <c r="AJ355" s="12" t="str">
        <f t="shared" si="139"/>
        <v>n</v>
      </c>
      <c r="AK355" s="12" t="str">
        <f t="shared" si="140"/>
        <v>n</v>
      </c>
      <c r="AL355" s="12" t="str">
        <f t="shared" si="141"/>
        <v>n</v>
      </c>
      <c r="AM355" s="12" t="str">
        <f t="shared" si="142"/>
        <v>n</v>
      </c>
      <c r="AN355" s="12" t="str">
        <f t="shared" si="145"/>
        <v>n</v>
      </c>
      <c r="AO355" s="12" t="str">
        <f t="shared" si="146"/>
        <v>n</v>
      </c>
      <c r="AP355" s="12" t="str">
        <f t="shared" si="143"/>
        <v>n</v>
      </c>
      <c r="AQ355" s="12" t="str">
        <f t="shared" si="144"/>
        <v>n</v>
      </c>
      <c r="AR355" s="15">
        <v>0</v>
      </c>
      <c r="AS355" s="16">
        <v>0</v>
      </c>
      <c r="AT355" s="16" t="b">
        <f t="shared" si="24"/>
        <v>1</v>
      </c>
      <c r="AU355" s="12"/>
    </row>
    <row r="356" spans="1:47" ht="15.75" customHeight="1" x14ac:dyDescent="0.3">
      <c r="A356" s="12" t="s">
        <v>905</v>
      </c>
      <c r="B356" s="12" t="s">
        <v>905</v>
      </c>
      <c r="C356" s="17">
        <v>44060</v>
      </c>
      <c r="D356" s="12">
        <v>2020</v>
      </c>
      <c r="E356" s="12" t="s">
        <v>19</v>
      </c>
      <c r="F356" s="12" t="s">
        <v>1012</v>
      </c>
      <c r="G356" s="18">
        <v>0.46527777777777773</v>
      </c>
      <c r="H356" s="18">
        <v>0.51736111111111105</v>
      </c>
      <c r="I356" s="19">
        <v>639</v>
      </c>
      <c r="J356" s="15" t="s">
        <v>1066</v>
      </c>
      <c r="K356" s="12" t="str">
        <f t="shared" si="123"/>
        <v>n</v>
      </c>
      <c r="L356" s="12" t="str">
        <f t="shared" si="124"/>
        <v>n</v>
      </c>
      <c r="M356" s="12" t="str">
        <f t="shared" si="125"/>
        <v>n</v>
      </c>
      <c r="N356" s="12" t="str">
        <f t="shared" si="126"/>
        <v>n</v>
      </c>
      <c r="O356" s="12" t="str">
        <f t="shared" si="127"/>
        <v>n</v>
      </c>
      <c r="P356" s="12" t="str">
        <f t="shared" si="128"/>
        <v>n</v>
      </c>
      <c r="Q356" s="12" t="str">
        <f t="shared" si="129"/>
        <v>n</v>
      </c>
      <c r="R356" s="12" t="str">
        <f t="shared" si="130"/>
        <v>n</v>
      </c>
      <c r="S356" s="15">
        <v>0</v>
      </c>
      <c r="T356" s="16">
        <v>0</v>
      </c>
      <c r="U356" s="16" t="b">
        <f t="shared" si="8"/>
        <v>1</v>
      </c>
      <c r="V356" s="15" t="s">
        <v>1066</v>
      </c>
      <c r="W356" s="12" t="str">
        <f t="shared" si="131"/>
        <v>n</v>
      </c>
      <c r="X356" s="12" t="str">
        <f t="shared" si="132"/>
        <v>n</v>
      </c>
      <c r="Y356" s="12" t="str">
        <f t="shared" si="133"/>
        <v>n</v>
      </c>
      <c r="Z356" s="12" t="str">
        <f t="shared" si="134"/>
        <v>n</v>
      </c>
      <c r="AA356" s="12" t="str">
        <f t="shared" si="135"/>
        <v>n</v>
      </c>
      <c r="AB356" s="12" t="str">
        <f t="shared" si="136"/>
        <v>n</v>
      </c>
      <c r="AC356" s="12" t="str">
        <f t="shared" si="137"/>
        <v>n</v>
      </c>
      <c r="AD356" s="12" t="str">
        <f t="shared" si="138"/>
        <v>n</v>
      </c>
      <c r="AE356" s="15">
        <v>0</v>
      </c>
      <c r="AF356" s="16">
        <v>0</v>
      </c>
      <c r="AG356" s="16">
        <v>-1</v>
      </c>
      <c r="AH356" s="16" t="b">
        <f t="shared" si="17"/>
        <v>1</v>
      </c>
      <c r="AI356" s="15" t="s">
        <v>1066</v>
      </c>
      <c r="AJ356" s="12" t="str">
        <f t="shared" si="139"/>
        <v>n</v>
      </c>
      <c r="AK356" s="12" t="str">
        <f t="shared" si="140"/>
        <v>n</v>
      </c>
      <c r="AL356" s="12" t="str">
        <f t="shared" si="141"/>
        <v>n</v>
      </c>
      <c r="AM356" s="12" t="str">
        <f t="shared" si="142"/>
        <v>n</v>
      </c>
      <c r="AN356" s="12" t="str">
        <f t="shared" si="145"/>
        <v>n</v>
      </c>
      <c r="AO356" s="12" t="str">
        <f t="shared" si="146"/>
        <v>n</v>
      </c>
      <c r="AP356" s="12" t="str">
        <f t="shared" si="143"/>
        <v>n</v>
      </c>
      <c r="AQ356" s="12" t="str">
        <f t="shared" si="144"/>
        <v>n</v>
      </c>
      <c r="AR356" s="15">
        <v>0</v>
      </c>
      <c r="AS356" s="16">
        <v>0</v>
      </c>
      <c r="AT356" s="16" t="b">
        <f t="shared" si="24"/>
        <v>1</v>
      </c>
      <c r="AU356" s="12"/>
    </row>
    <row r="357" spans="1:47" ht="15.75" customHeight="1" x14ac:dyDescent="0.3">
      <c r="A357" s="12" t="s">
        <v>905</v>
      </c>
      <c r="B357" s="12" t="s">
        <v>905</v>
      </c>
      <c r="C357" s="17">
        <v>44060</v>
      </c>
      <c r="D357" s="12">
        <v>2020</v>
      </c>
      <c r="E357" s="12" t="s">
        <v>19</v>
      </c>
      <c r="F357" s="12" t="s">
        <v>1014</v>
      </c>
      <c r="G357" s="18">
        <v>0.46527777777777773</v>
      </c>
      <c r="H357" s="18">
        <v>0.51736111111111105</v>
      </c>
      <c r="I357" s="19">
        <v>646</v>
      </c>
      <c r="J357" s="15" t="s">
        <v>1066</v>
      </c>
      <c r="K357" s="12" t="str">
        <f t="shared" si="123"/>
        <v>n</v>
      </c>
      <c r="L357" s="12" t="str">
        <f t="shared" si="124"/>
        <v>n</v>
      </c>
      <c r="M357" s="12" t="str">
        <f t="shared" si="125"/>
        <v>n</v>
      </c>
      <c r="N357" s="12" t="str">
        <f t="shared" si="126"/>
        <v>n</v>
      </c>
      <c r="O357" s="12" t="str">
        <f t="shared" si="127"/>
        <v>n</v>
      </c>
      <c r="P357" s="12" t="str">
        <f t="shared" si="128"/>
        <v>n</v>
      </c>
      <c r="Q357" s="12" t="str">
        <f t="shared" si="129"/>
        <v>n</v>
      </c>
      <c r="R357" s="12" t="str">
        <f t="shared" si="130"/>
        <v>n</v>
      </c>
      <c r="S357" s="15">
        <v>0</v>
      </c>
      <c r="T357" s="16">
        <v>0</v>
      </c>
      <c r="U357" s="16" t="b">
        <f t="shared" si="8"/>
        <v>1</v>
      </c>
      <c r="V357" s="15" t="s">
        <v>1066</v>
      </c>
      <c r="W357" s="12" t="str">
        <f t="shared" si="131"/>
        <v>n</v>
      </c>
      <c r="X357" s="12" t="str">
        <f t="shared" si="132"/>
        <v>y</v>
      </c>
      <c r="Y357" s="12" t="str">
        <f t="shared" si="133"/>
        <v>n</v>
      </c>
      <c r="Z357" s="12" t="str">
        <f t="shared" si="134"/>
        <v>n</v>
      </c>
      <c r="AA357" s="12" t="str">
        <f t="shared" si="135"/>
        <v>n</v>
      </c>
      <c r="AB357" s="12" t="str">
        <f t="shared" si="136"/>
        <v>n</v>
      </c>
      <c r="AC357" s="12" t="str">
        <f t="shared" si="137"/>
        <v>n</v>
      </c>
      <c r="AD357" s="12" t="str">
        <f t="shared" si="138"/>
        <v>n</v>
      </c>
      <c r="AE357" s="15">
        <v>30</v>
      </c>
      <c r="AF357" s="16">
        <v>30</v>
      </c>
      <c r="AG357" s="16">
        <v>-1</v>
      </c>
      <c r="AH357" s="16" t="b">
        <f t="shared" si="17"/>
        <v>1</v>
      </c>
      <c r="AI357" s="15" t="s">
        <v>1090</v>
      </c>
      <c r="AJ357" s="12" t="str">
        <f t="shared" si="139"/>
        <v>n</v>
      </c>
      <c r="AK357" s="12" t="str">
        <f t="shared" si="140"/>
        <v>n</v>
      </c>
      <c r="AL357" s="12" t="str">
        <f t="shared" si="141"/>
        <v>n</v>
      </c>
      <c r="AM357" s="12" t="str">
        <f t="shared" si="142"/>
        <v>n</v>
      </c>
      <c r="AN357" s="12" t="str">
        <f t="shared" si="145"/>
        <v>n</v>
      </c>
      <c r="AO357" s="12" t="str">
        <f t="shared" si="146"/>
        <v>n</v>
      </c>
      <c r="AP357" s="12" t="str">
        <f t="shared" si="143"/>
        <v>n</v>
      </c>
      <c r="AQ357" s="12" t="str">
        <f t="shared" si="144"/>
        <v>y</v>
      </c>
      <c r="AR357" s="15">
        <v>0</v>
      </c>
      <c r="AS357" s="16">
        <v>0</v>
      </c>
      <c r="AT357" s="16" t="b">
        <f t="shared" si="24"/>
        <v>1</v>
      </c>
      <c r="AU357" s="12"/>
    </row>
    <row r="358" spans="1:47" ht="15.75" customHeight="1" x14ac:dyDescent="0.3">
      <c r="A358" s="12" t="s">
        <v>905</v>
      </c>
      <c r="B358" s="12" t="s">
        <v>905</v>
      </c>
      <c r="C358" s="17">
        <v>44060</v>
      </c>
      <c r="D358" s="12">
        <v>2020</v>
      </c>
      <c r="E358" s="12" t="s">
        <v>19</v>
      </c>
      <c r="F358" s="12" t="s">
        <v>1016</v>
      </c>
      <c r="G358" s="18">
        <v>0.46527777777777773</v>
      </c>
      <c r="H358" s="18">
        <v>0.51736111111111105</v>
      </c>
      <c r="I358" s="19">
        <v>647</v>
      </c>
      <c r="J358" s="15" t="s">
        <v>1066</v>
      </c>
      <c r="K358" s="12" t="str">
        <f t="shared" si="123"/>
        <v>n</v>
      </c>
      <c r="L358" s="12" t="str">
        <f t="shared" si="124"/>
        <v>y</v>
      </c>
      <c r="M358" s="12" t="str">
        <f t="shared" si="125"/>
        <v>n</v>
      </c>
      <c r="N358" s="12" t="str">
        <f t="shared" si="126"/>
        <v>n</v>
      </c>
      <c r="O358" s="12" t="str">
        <f t="shared" si="127"/>
        <v>n</v>
      </c>
      <c r="P358" s="12" t="str">
        <f t="shared" si="128"/>
        <v>n</v>
      </c>
      <c r="Q358" s="12" t="str">
        <f t="shared" si="129"/>
        <v>n</v>
      </c>
      <c r="R358" s="12" t="str">
        <f t="shared" si="130"/>
        <v>n</v>
      </c>
      <c r="S358" s="15">
        <v>10</v>
      </c>
      <c r="T358" s="16">
        <v>10</v>
      </c>
      <c r="U358" s="16" t="b">
        <f t="shared" si="8"/>
        <v>1</v>
      </c>
      <c r="V358" s="15" t="s">
        <v>1066</v>
      </c>
      <c r="W358" s="12" t="str">
        <f t="shared" si="131"/>
        <v>n</v>
      </c>
      <c r="X358" s="12" t="str">
        <f t="shared" si="132"/>
        <v>y</v>
      </c>
      <c r="Y358" s="12" t="str">
        <f t="shared" si="133"/>
        <v>n</v>
      </c>
      <c r="Z358" s="12" t="str">
        <f t="shared" si="134"/>
        <v>n</v>
      </c>
      <c r="AA358" s="12" t="str">
        <f t="shared" si="135"/>
        <v>n</v>
      </c>
      <c r="AB358" s="12" t="str">
        <f t="shared" si="136"/>
        <v>n</v>
      </c>
      <c r="AC358" s="12" t="str">
        <f t="shared" si="137"/>
        <v>n</v>
      </c>
      <c r="AD358" s="12" t="str">
        <f t="shared" si="138"/>
        <v>n</v>
      </c>
      <c r="AE358" s="15">
        <v>30</v>
      </c>
      <c r="AF358" s="16">
        <v>30</v>
      </c>
      <c r="AG358" s="16">
        <v>-1</v>
      </c>
      <c r="AH358" s="16" t="b">
        <f t="shared" si="17"/>
        <v>1</v>
      </c>
      <c r="AI358" s="15"/>
      <c r="AJ358" s="12" t="str">
        <f t="shared" si="139"/>
        <v>n</v>
      </c>
      <c r="AK358" s="12" t="str">
        <f t="shared" si="140"/>
        <v>n</v>
      </c>
      <c r="AL358" s="12" t="str">
        <f t="shared" si="141"/>
        <v>n</v>
      </c>
      <c r="AM358" s="12" t="str">
        <f t="shared" si="142"/>
        <v>n</v>
      </c>
      <c r="AN358" s="12" t="str">
        <f t="shared" si="145"/>
        <v>n</v>
      </c>
      <c r="AO358" s="12" t="str">
        <f t="shared" si="146"/>
        <v>n</v>
      </c>
      <c r="AP358" s="12" t="str">
        <f t="shared" si="143"/>
        <v>n</v>
      </c>
      <c r="AQ358" s="12" t="str">
        <f t="shared" si="144"/>
        <v>n</v>
      </c>
      <c r="AR358" s="15"/>
      <c r="AS358" s="16"/>
      <c r="AT358" s="16" t="b">
        <f t="shared" si="24"/>
        <v>1</v>
      </c>
      <c r="AU358" s="12"/>
    </row>
    <row r="359" spans="1:47" ht="15.75" customHeight="1" x14ac:dyDescent="0.3">
      <c r="A359" s="12" t="s">
        <v>905</v>
      </c>
      <c r="B359" s="12" t="s">
        <v>905</v>
      </c>
      <c r="C359" s="17">
        <v>44060</v>
      </c>
      <c r="D359" s="12">
        <v>2020</v>
      </c>
      <c r="E359" s="12" t="s">
        <v>19</v>
      </c>
      <c r="F359" s="12" t="s">
        <v>1018</v>
      </c>
      <c r="G359" s="18">
        <v>0.46527777777777773</v>
      </c>
      <c r="H359" s="18">
        <v>0.51736111111111105</v>
      </c>
      <c r="I359" s="19">
        <v>648</v>
      </c>
      <c r="J359" s="15" t="s">
        <v>1066</v>
      </c>
      <c r="K359" s="12" t="str">
        <f t="shared" si="123"/>
        <v>n</v>
      </c>
      <c r="L359" s="12" t="str">
        <f t="shared" si="124"/>
        <v>y</v>
      </c>
      <c r="M359" s="12" t="str">
        <f t="shared" si="125"/>
        <v>n</v>
      </c>
      <c r="N359" s="12" t="str">
        <f t="shared" si="126"/>
        <v>n</v>
      </c>
      <c r="O359" s="12" t="str">
        <f t="shared" si="127"/>
        <v>n</v>
      </c>
      <c r="P359" s="12" t="str">
        <f t="shared" si="128"/>
        <v>n</v>
      </c>
      <c r="Q359" s="12" t="str">
        <f t="shared" si="129"/>
        <v>n</v>
      </c>
      <c r="R359" s="12" t="str">
        <f t="shared" si="130"/>
        <v>n</v>
      </c>
      <c r="S359" s="15">
        <v>40</v>
      </c>
      <c r="T359" s="16">
        <v>40</v>
      </c>
      <c r="U359" s="16" t="b">
        <f t="shared" si="8"/>
        <v>1</v>
      </c>
      <c r="V359" s="15" t="s">
        <v>1066</v>
      </c>
      <c r="W359" s="12" t="str">
        <f t="shared" si="131"/>
        <v>n</v>
      </c>
      <c r="X359" s="12" t="str">
        <f t="shared" si="132"/>
        <v>n</v>
      </c>
      <c r="Y359" s="12" t="str">
        <f t="shared" si="133"/>
        <v>n</v>
      </c>
      <c r="Z359" s="12" t="str">
        <f t="shared" si="134"/>
        <v>n</v>
      </c>
      <c r="AA359" s="12" t="str">
        <f t="shared" si="135"/>
        <v>n</v>
      </c>
      <c r="AB359" s="12" t="str">
        <f t="shared" si="136"/>
        <v>n</v>
      </c>
      <c r="AC359" s="12" t="str">
        <f t="shared" si="137"/>
        <v>n</v>
      </c>
      <c r="AD359" s="12" t="str">
        <f t="shared" si="138"/>
        <v>n</v>
      </c>
      <c r="AE359" s="15">
        <v>0</v>
      </c>
      <c r="AF359" s="16">
        <v>0</v>
      </c>
      <c r="AG359" s="16">
        <v>-1</v>
      </c>
      <c r="AH359" s="16" t="b">
        <f t="shared" si="17"/>
        <v>1</v>
      </c>
      <c r="AI359" s="15" t="s">
        <v>1066</v>
      </c>
      <c r="AJ359" s="12" t="str">
        <f t="shared" si="139"/>
        <v>n</v>
      </c>
      <c r="AK359" s="12" t="str">
        <f t="shared" si="140"/>
        <v>n</v>
      </c>
      <c r="AL359" s="12" t="str">
        <f t="shared" si="141"/>
        <v>n</v>
      </c>
      <c r="AM359" s="12" t="str">
        <f t="shared" si="142"/>
        <v>n</v>
      </c>
      <c r="AN359" s="12" t="str">
        <f t="shared" si="145"/>
        <v>n</v>
      </c>
      <c r="AO359" s="12" t="str">
        <f t="shared" si="146"/>
        <v>n</v>
      </c>
      <c r="AP359" s="12" t="str">
        <f t="shared" si="143"/>
        <v>n</v>
      </c>
      <c r="AQ359" s="12" t="str">
        <f t="shared" si="144"/>
        <v>n</v>
      </c>
      <c r="AR359" s="15">
        <v>0</v>
      </c>
      <c r="AS359" s="16">
        <v>0</v>
      </c>
      <c r="AT359" s="16" t="b">
        <f t="shared" si="24"/>
        <v>1</v>
      </c>
      <c r="AU359" s="12"/>
    </row>
    <row r="360" spans="1:47" ht="15.75" customHeight="1" x14ac:dyDescent="0.3">
      <c r="A360" s="12" t="s">
        <v>905</v>
      </c>
      <c r="B360" s="12" t="s">
        <v>905</v>
      </c>
      <c r="C360" s="17">
        <v>44060</v>
      </c>
      <c r="D360" s="12">
        <v>2020</v>
      </c>
      <c r="E360" s="12" t="s">
        <v>19</v>
      </c>
      <c r="F360" s="12" t="s">
        <v>1020</v>
      </c>
      <c r="G360" s="18">
        <v>0.46527777777777773</v>
      </c>
      <c r="H360" s="18">
        <v>0.51736111111111105</v>
      </c>
      <c r="I360" s="19">
        <v>649</v>
      </c>
      <c r="J360" s="15" t="s">
        <v>1066</v>
      </c>
      <c r="K360" s="12" t="str">
        <f t="shared" si="123"/>
        <v>n</v>
      </c>
      <c r="L360" s="12" t="str">
        <f t="shared" si="124"/>
        <v>n</v>
      </c>
      <c r="M360" s="12" t="str">
        <f t="shared" si="125"/>
        <v>n</v>
      </c>
      <c r="N360" s="12" t="str">
        <f t="shared" si="126"/>
        <v>n</v>
      </c>
      <c r="O360" s="12" t="str">
        <f t="shared" si="127"/>
        <v>n</v>
      </c>
      <c r="P360" s="12" t="str">
        <f t="shared" si="128"/>
        <v>n</v>
      </c>
      <c r="Q360" s="12" t="str">
        <f t="shared" si="129"/>
        <v>n</v>
      </c>
      <c r="R360" s="12" t="str">
        <f t="shared" si="130"/>
        <v>n</v>
      </c>
      <c r="S360" s="15">
        <v>0</v>
      </c>
      <c r="T360" s="16">
        <v>0</v>
      </c>
      <c r="U360" s="16" t="b">
        <f t="shared" si="8"/>
        <v>1</v>
      </c>
      <c r="V360" s="15" t="s">
        <v>1066</v>
      </c>
      <c r="W360" s="12" t="str">
        <f t="shared" si="131"/>
        <v>n</v>
      </c>
      <c r="X360" s="12" t="str">
        <f t="shared" si="132"/>
        <v>y</v>
      </c>
      <c r="Y360" s="12" t="str">
        <f t="shared" si="133"/>
        <v>n</v>
      </c>
      <c r="Z360" s="12" t="str">
        <f t="shared" si="134"/>
        <v>n</v>
      </c>
      <c r="AA360" s="12" t="str">
        <f t="shared" si="135"/>
        <v>n</v>
      </c>
      <c r="AB360" s="12" t="str">
        <f t="shared" si="136"/>
        <v>n</v>
      </c>
      <c r="AC360" s="12" t="str">
        <f t="shared" si="137"/>
        <v>n</v>
      </c>
      <c r="AD360" s="12" t="str">
        <f t="shared" si="138"/>
        <v>n</v>
      </c>
      <c r="AE360" s="15">
        <v>20</v>
      </c>
      <c r="AF360" s="16">
        <v>20</v>
      </c>
      <c r="AG360" s="16">
        <v>-1</v>
      </c>
      <c r="AH360" s="16" t="b">
        <f t="shared" si="17"/>
        <v>1</v>
      </c>
      <c r="AI360" s="15"/>
      <c r="AJ360" s="12" t="str">
        <f t="shared" si="139"/>
        <v>n</v>
      </c>
      <c r="AK360" s="12" t="str">
        <f t="shared" si="140"/>
        <v>n</v>
      </c>
      <c r="AL360" s="12" t="str">
        <f t="shared" si="141"/>
        <v>n</v>
      </c>
      <c r="AM360" s="12" t="str">
        <f t="shared" si="142"/>
        <v>n</v>
      </c>
      <c r="AN360" s="12" t="str">
        <f t="shared" si="145"/>
        <v>n</v>
      </c>
      <c r="AO360" s="12" t="str">
        <f t="shared" si="146"/>
        <v>n</v>
      </c>
      <c r="AP360" s="12" t="str">
        <f t="shared" si="143"/>
        <v>n</v>
      </c>
      <c r="AQ360" s="12" t="str">
        <f t="shared" si="144"/>
        <v>n</v>
      </c>
      <c r="AR360" s="15"/>
      <c r="AS360" s="16"/>
      <c r="AT360" s="16" t="b">
        <f t="shared" si="24"/>
        <v>1</v>
      </c>
      <c r="AU360" s="12" t="s">
        <v>1100</v>
      </c>
    </row>
    <row r="361" spans="1:47" ht="15.75" customHeight="1" x14ac:dyDescent="0.3">
      <c r="A361" s="12" t="s">
        <v>905</v>
      </c>
      <c r="B361" s="12" t="s">
        <v>905</v>
      </c>
      <c r="C361" s="17">
        <v>44060</v>
      </c>
      <c r="D361" s="12">
        <v>2020</v>
      </c>
      <c r="E361" s="12" t="s">
        <v>19</v>
      </c>
      <c r="F361" s="12" t="s">
        <v>1022</v>
      </c>
      <c r="G361" s="18">
        <v>0.46527777777777773</v>
      </c>
      <c r="H361" s="18">
        <v>0.51736111111111105</v>
      </c>
      <c r="I361" s="19">
        <v>650</v>
      </c>
      <c r="J361" s="15" t="s">
        <v>1066</v>
      </c>
      <c r="K361" s="12" t="str">
        <f t="shared" si="123"/>
        <v>n</v>
      </c>
      <c r="L361" s="12" t="str">
        <f t="shared" si="124"/>
        <v>n</v>
      </c>
      <c r="M361" s="12" t="str">
        <f t="shared" si="125"/>
        <v>n</v>
      </c>
      <c r="N361" s="12" t="str">
        <f t="shared" si="126"/>
        <v>n</v>
      </c>
      <c r="O361" s="12" t="str">
        <f t="shared" si="127"/>
        <v>n</v>
      </c>
      <c r="P361" s="12" t="str">
        <f t="shared" si="128"/>
        <v>n</v>
      </c>
      <c r="Q361" s="12" t="str">
        <f t="shared" si="129"/>
        <v>n</v>
      </c>
      <c r="R361" s="12" t="str">
        <f t="shared" si="130"/>
        <v>n</v>
      </c>
      <c r="S361" s="15">
        <v>0</v>
      </c>
      <c r="T361" s="16">
        <v>0</v>
      </c>
      <c r="U361" s="16" t="b">
        <f t="shared" si="8"/>
        <v>1</v>
      </c>
      <c r="V361" s="15" t="s">
        <v>1066</v>
      </c>
      <c r="W361" s="12" t="str">
        <f t="shared" si="131"/>
        <v>n</v>
      </c>
      <c r="X361" s="12" t="str">
        <f t="shared" si="132"/>
        <v>y</v>
      </c>
      <c r="Y361" s="12" t="str">
        <f t="shared" si="133"/>
        <v>n</v>
      </c>
      <c r="Z361" s="12" t="str">
        <f t="shared" si="134"/>
        <v>n</v>
      </c>
      <c r="AA361" s="12" t="str">
        <f t="shared" si="135"/>
        <v>n</v>
      </c>
      <c r="AB361" s="12" t="str">
        <f t="shared" si="136"/>
        <v>n</v>
      </c>
      <c r="AC361" s="12" t="str">
        <f t="shared" si="137"/>
        <v>n</v>
      </c>
      <c r="AD361" s="12" t="str">
        <f t="shared" si="138"/>
        <v>n</v>
      </c>
      <c r="AE361" s="15">
        <v>10</v>
      </c>
      <c r="AF361" s="16">
        <v>10</v>
      </c>
      <c r="AG361" s="16">
        <v>-1</v>
      </c>
      <c r="AH361" s="16" t="b">
        <f t="shared" si="17"/>
        <v>1</v>
      </c>
      <c r="AI361" s="15" t="s">
        <v>1066</v>
      </c>
      <c r="AJ361" s="12" t="str">
        <f t="shared" si="139"/>
        <v>n</v>
      </c>
      <c r="AK361" s="12" t="str">
        <f t="shared" si="140"/>
        <v>n</v>
      </c>
      <c r="AL361" s="12" t="str">
        <f t="shared" si="141"/>
        <v>n</v>
      </c>
      <c r="AM361" s="12" t="str">
        <f t="shared" si="142"/>
        <v>n</v>
      </c>
      <c r="AN361" s="12" t="str">
        <f t="shared" si="145"/>
        <v>n</v>
      </c>
      <c r="AO361" s="12" t="str">
        <f t="shared" si="146"/>
        <v>n</v>
      </c>
      <c r="AP361" s="12" t="str">
        <f t="shared" si="143"/>
        <v>n</v>
      </c>
      <c r="AQ361" s="12" t="str">
        <f t="shared" si="144"/>
        <v>n</v>
      </c>
      <c r="AR361" s="15">
        <v>0</v>
      </c>
      <c r="AS361" s="16">
        <v>0</v>
      </c>
      <c r="AT361" s="16" t="b">
        <f t="shared" si="24"/>
        <v>1</v>
      </c>
      <c r="AU361" s="12"/>
    </row>
    <row r="362" spans="1:47" ht="15.75" customHeight="1" x14ac:dyDescent="0.3">
      <c r="A362" s="12" t="s">
        <v>905</v>
      </c>
      <c r="B362" s="12" t="s">
        <v>212</v>
      </c>
      <c r="C362" s="17">
        <v>44078</v>
      </c>
      <c r="D362" s="12">
        <v>2020</v>
      </c>
      <c r="E362" s="12" t="s">
        <v>19</v>
      </c>
      <c r="F362" s="12" t="s">
        <v>943</v>
      </c>
      <c r="G362" s="18">
        <v>0.52569444444444446</v>
      </c>
      <c r="H362" s="18">
        <v>0.55625000000000002</v>
      </c>
      <c r="I362" s="19">
        <v>651</v>
      </c>
      <c r="J362" s="15"/>
      <c r="K362" s="12" t="str">
        <f t="shared" si="123"/>
        <v>n</v>
      </c>
      <c r="L362" s="12" t="str">
        <f t="shared" si="124"/>
        <v>n</v>
      </c>
      <c r="M362" s="12" t="str">
        <f t="shared" si="125"/>
        <v>n</v>
      </c>
      <c r="N362" s="12" t="str">
        <f t="shared" si="126"/>
        <v>n</v>
      </c>
      <c r="O362" s="12" t="str">
        <f t="shared" si="127"/>
        <v>n</v>
      </c>
      <c r="P362" s="12" t="str">
        <f t="shared" si="128"/>
        <v>n</v>
      </c>
      <c r="Q362" s="12" t="str">
        <f t="shared" si="129"/>
        <v>n</v>
      </c>
      <c r="R362" s="12" t="str">
        <f t="shared" si="130"/>
        <v>n</v>
      </c>
      <c r="S362" s="15">
        <v>0</v>
      </c>
      <c r="T362" s="16">
        <v>0</v>
      </c>
      <c r="U362" s="16" t="b">
        <f t="shared" si="8"/>
        <v>1</v>
      </c>
      <c r="V362" s="15" t="s">
        <v>1066</v>
      </c>
      <c r="W362" s="12" t="str">
        <f t="shared" si="131"/>
        <v>n</v>
      </c>
      <c r="X362" s="12" t="str">
        <f t="shared" si="132"/>
        <v>y</v>
      </c>
      <c r="Y362" s="12" t="str">
        <f t="shared" si="133"/>
        <v>n</v>
      </c>
      <c r="Z362" s="12" t="str">
        <f t="shared" si="134"/>
        <v>n</v>
      </c>
      <c r="AA362" s="12" t="str">
        <f t="shared" si="135"/>
        <v>n</v>
      </c>
      <c r="AB362" s="12" t="str">
        <f t="shared" si="136"/>
        <v>n</v>
      </c>
      <c r="AC362" s="12" t="str">
        <f t="shared" si="137"/>
        <v>n</v>
      </c>
      <c r="AD362" s="12" t="str">
        <f t="shared" si="138"/>
        <v>n</v>
      </c>
      <c r="AE362" s="15">
        <v>5</v>
      </c>
      <c r="AF362" s="16">
        <v>5</v>
      </c>
      <c r="AG362" s="16">
        <v>-1</v>
      </c>
      <c r="AH362" s="16" t="b">
        <f t="shared" si="17"/>
        <v>1</v>
      </c>
      <c r="AI362" s="15" t="s">
        <v>1088</v>
      </c>
      <c r="AJ362" s="12" t="str">
        <f t="shared" si="139"/>
        <v>n</v>
      </c>
      <c r="AK362" s="12" t="str">
        <f t="shared" si="140"/>
        <v>n</v>
      </c>
      <c r="AL362" s="12" t="str">
        <f t="shared" si="141"/>
        <v>n</v>
      </c>
      <c r="AM362" s="12" t="str">
        <f t="shared" si="142"/>
        <v>n</v>
      </c>
      <c r="AN362" s="12" t="str">
        <f t="shared" si="145"/>
        <v>n</v>
      </c>
      <c r="AO362" s="12" t="str">
        <f t="shared" si="146"/>
        <v>n</v>
      </c>
      <c r="AP362" s="12" t="str">
        <f t="shared" si="143"/>
        <v>n</v>
      </c>
      <c r="AQ362" s="12" t="str">
        <f t="shared" si="144"/>
        <v>y</v>
      </c>
      <c r="AR362" s="15">
        <v>0</v>
      </c>
      <c r="AS362" s="16">
        <v>0</v>
      </c>
      <c r="AT362" s="16" t="b">
        <f t="shared" si="24"/>
        <v>1</v>
      </c>
      <c r="AU362" s="12"/>
    </row>
    <row r="363" spans="1:47" ht="15.75" customHeight="1" x14ac:dyDescent="0.3">
      <c r="A363" s="12" t="s">
        <v>905</v>
      </c>
      <c r="B363" s="12" t="s">
        <v>212</v>
      </c>
      <c r="C363" s="17">
        <v>44078</v>
      </c>
      <c r="D363" s="12">
        <v>2020</v>
      </c>
      <c r="E363" s="12" t="s">
        <v>19</v>
      </c>
      <c r="F363" s="12" t="s">
        <v>947</v>
      </c>
      <c r="G363" s="18">
        <v>0.52569444444444446</v>
      </c>
      <c r="H363" s="18">
        <v>0.55625000000000002</v>
      </c>
      <c r="I363" s="19">
        <v>653</v>
      </c>
      <c r="J363" s="15" t="s">
        <v>1066</v>
      </c>
      <c r="K363" s="12" t="str">
        <f t="shared" si="123"/>
        <v>n</v>
      </c>
      <c r="L363" s="12" t="str">
        <f t="shared" si="124"/>
        <v>y</v>
      </c>
      <c r="M363" s="12" t="str">
        <f t="shared" si="125"/>
        <v>n</v>
      </c>
      <c r="N363" s="12" t="str">
        <f t="shared" si="126"/>
        <v>n</v>
      </c>
      <c r="O363" s="12" t="str">
        <f t="shared" si="127"/>
        <v>n</v>
      </c>
      <c r="P363" s="12" t="str">
        <f t="shared" si="128"/>
        <v>n</v>
      </c>
      <c r="Q363" s="12" t="str">
        <f t="shared" si="129"/>
        <v>n</v>
      </c>
      <c r="R363" s="12" t="str">
        <f t="shared" si="130"/>
        <v>n</v>
      </c>
      <c r="S363" s="15">
        <v>50</v>
      </c>
      <c r="T363" s="16">
        <v>50</v>
      </c>
      <c r="U363" s="16" t="b">
        <f t="shared" si="8"/>
        <v>1</v>
      </c>
      <c r="V363" s="15" t="s">
        <v>1066</v>
      </c>
      <c r="W363" s="12" t="str">
        <f t="shared" si="131"/>
        <v>n</v>
      </c>
      <c r="X363" s="12" t="str">
        <f t="shared" si="132"/>
        <v>y</v>
      </c>
      <c r="Y363" s="12" t="str">
        <f t="shared" si="133"/>
        <v>n</v>
      </c>
      <c r="Z363" s="12" t="str">
        <f t="shared" si="134"/>
        <v>n</v>
      </c>
      <c r="AA363" s="12" t="str">
        <f t="shared" si="135"/>
        <v>n</v>
      </c>
      <c r="AB363" s="12" t="str">
        <f t="shared" si="136"/>
        <v>n</v>
      </c>
      <c r="AC363" s="12" t="str">
        <f t="shared" si="137"/>
        <v>n</v>
      </c>
      <c r="AD363" s="12" t="str">
        <f t="shared" si="138"/>
        <v>n</v>
      </c>
      <c r="AE363" s="15">
        <v>10</v>
      </c>
      <c r="AF363" s="16">
        <v>10</v>
      </c>
      <c r="AG363" s="16">
        <v>-1</v>
      </c>
      <c r="AH363" s="16" t="b">
        <f t="shared" si="17"/>
        <v>1</v>
      </c>
      <c r="AI363" s="15" t="s">
        <v>1088</v>
      </c>
      <c r="AJ363" s="12" t="str">
        <f t="shared" si="139"/>
        <v>n</v>
      </c>
      <c r="AK363" s="12" t="str">
        <f t="shared" si="140"/>
        <v>n</v>
      </c>
      <c r="AL363" s="12" t="str">
        <f t="shared" si="141"/>
        <v>n</v>
      </c>
      <c r="AM363" s="12" t="str">
        <f t="shared" si="142"/>
        <v>n</v>
      </c>
      <c r="AN363" s="12" t="str">
        <f t="shared" si="145"/>
        <v>n</v>
      </c>
      <c r="AO363" s="12" t="str">
        <f t="shared" si="146"/>
        <v>n</v>
      </c>
      <c r="AP363" s="12" t="str">
        <f t="shared" si="143"/>
        <v>n</v>
      </c>
      <c r="AQ363" s="12" t="str">
        <f t="shared" si="144"/>
        <v>y</v>
      </c>
      <c r="AR363" s="15">
        <v>0</v>
      </c>
      <c r="AS363" s="16">
        <v>0</v>
      </c>
      <c r="AT363" s="16" t="b">
        <f t="shared" si="24"/>
        <v>1</v>
      </c>
      <c r="AU363" s="12"/>
    </row>
    <row r="364" spans="1:47" ht="15.75" customHeight="1" x14ac:dyDescent="0.3">
      <c r="A364" s="12" t="s">
        <v>905</v>
      </c>
      <c r="B364" s="12" t="s">
        <v>212</v>
      </c>
      <c r="C364" s="17">
        <v>44078</v>
      </c>
      <c r="D364" s="12">
        <v>2020</v>
      </c>
      <c r="E364" s="12" t="s">
        <v>19</v>
      </c>
      <c r="F364" s="12" t="s">
        <v>949</v>
      </c>
      <c r="G364" s="18">
        <v>0.52569444444444446</v>
      </c>
      <c r="H364" s="18">
        <v>0.55625000000000002</v>
      </c>
      <c r="I364" s="19">
        <v>654</v>
      </c>
      <c r="J364" s="15"/>
      <c r="K364" s="12" t="str">
        <f t="shared" si="123"/>
        <v>n</v>
      </c>
      <c r="L364" s="12" t="str">
        <f t="shared" si="124"/>
        <v>n</v>
      </c>
      <c r="M364" s="12" t="str">
        <f t="shared" si="125"/>
        <v>n</v>
      </c>
      <c r="N364" s="12" t="str">
        <f t="shared" si="126"/>
        <v>n</v>
      </c>
      <c r="O364" s="12" t="str">
        <f t="shared" si="127"/>
        <v>n</v>
      </c>
      <c r="P364" s="12" t="str">
        <f t="shared" si="128"/>
        <v>n</v>
      </c>
      <c r="Q364" s="12" t="str">
        <f t="shared" si="129"/>
        <v>n</v>
      </c>
      <c r="R364" s="12" t="str">
        <f t="shared" si="130"/>
        <v>n</v>
      </c>
      <c r="S364" s="15">
        <v>0</v>
      </c>
      <c r="T364" s="16">
        <v>0</v>
      </c>
      <c r="U364" s="16" t="b">
        <f t="shared" si="8"/>
        <v>1</v>
      </c>
      <c r="V364" s="15" t="s">
        <v>1066</v>
      </c>
      <c r="W364" s="12" t="str">
        <f t="shared" si="131"/>
        <v>n</v>
      </c>
      <c r="X364" s="12" t="str">
        <f t="shared" si="132"/>
        <v>y</v>
      </c>
      <c r="Y364" s="12" t="str">
        <f t="shared" si="133"/>
        <v>n</v>
      </c>
      <c r="Z364" s="12" t="str">
        <f t="shared" si="134"/>
        <v>n</v>
      </c>
      <c r="AA364" s="12" t="str">
        <f t="shared" si="135"/>
        <v>n</v>
      </c>
      <c r="AB364" s="12" t="str">
        <f t="shared" si="136"/>
        <v>n</v>
      </c>
      <c r="AC364" s="12" t="str">
        <f t="shared" si="137"/>
        <v>n</v>
      </c>
      <c r="AD364" s="12" t="str">
        <f t="shared" si="138"/>
        <v>n</v>
      </c>
      <c r="AE364" s="15">
        <v>15</v>
      </c>
      <c r="AF364" s="16">
        <v>15</v>
      </c>
      <c r="AG364" s="16">
        <v>-1</v>
      </c>
      <c r="AH364" s="16" t="b">
        <f t="shared" si="17"/>
        <v>1</v>
      </c>
      <c r="AI364" s="15" t="s">
        <v>1088</v>
      </c>
      <c r="AJ364" s="12" t="str">
        <f t="shared" si="139"/>
        <v>n</v>
      </c>
      <c r="AK364" s="12" t="str">
        <f t="shared" si="140"/>
        <v>n</v>
      </c>
      <c r="AL364" s="12" t="str">
        <f t="shared" si="141"/>
        <v>n</v>
      </c>
      <c r="AM364" s="12" t="str">
        <f t="shared" si="142"/>
        <v>n</v>
      </c>
      <c r="AN364" s="12" t="str">
        <f t="shared" si="145"/>
        <v>n</v>
      </c>
      <c r="AO364" s="12" t="str">
        <f t="shared" si="146"/>
        <v>n</v>
      </c>
      <c r="AP364" s="12" t="str">
        <f t="shared" si="143"/>
        <v>n</v>
      </c>
      <c r="AQ364" s="12" t="str">
        <f t="shared" si="144"/>
        <v>y</v>
      </c>
      <c r="AR364" s="15">
        <v>0</v>
      </c>
      <c r="AS364" s="16">
        <v>0</v>
      </c>
      <c r="AT364" s="16" t="b">
        <f t="shared" si="24"/>
        <v>1</v>
      </c>
      <c r="AU364" s="12"/>
    </row>
    <row r="365" spans="1:47" ht="15.75" customHeight="1" x14ac:dyDescent="0.3">
      <c r="A365" s="12" t="s">
        <v>905</v>
      </c>
      <c r="B365" s="12" t="s">
        <v>212</v>
      </c>
      <c r="C365" s="17">
        <v>44078</v>
      </c>
      <c r="D365" s="12">
        <v>2020</v>
      </c>
      <c r="E365" s="12" t="s">
        <v>19</v>
      </c>
      <c r="F365" s="12" t="s">
        <v>951</v>
      </c>
      <c r="G365" s="18">
        <v>0.52569444444444446</v>
      </c>
      <c r="H365" s="18">
        <v>0.55625000000000002</v>
      </c>
      <c r="I365" s="19">
        <v>655</v>
      </c>
      <c r="J365" s="15"/>
      <c r="K365" s="12" t="str">
        <f t="shared" si="123"/>
        <v>n</v>
      </c>
      <c r="L365" s="12" t="str">
        <f t="shared" si="124"/>
        <v>n</v>
      </c>
      <c r="M365" s="12" t="str">
        <f t="shared" si="125"/>
        <v>n</v>
      </c>
      <c r="N365" s="12" t="str">
        <f t="shared" si="126"/>
        <v>n</v>
      </c>
      <c r="O365" s="12" t="str">
        <f t="shared" si="127"/>
        <v>n</v>
      </c>
      <c r="P365" s="12" t="str">
        <f t="shared" si="128"/>
        <v>n</v>
      </c>
      <c r="Q365" s="12" t="str">
        <f t="shared" si="129"/>
        <v>n</v>
      </c>
      <c r="R365" s="12" t="str">
        <f t="shared" si="130"/>
        <v>n</v>
      </c>
      <c r="S365" s="15">
        <v>0</v>
      </c>
      <c r="T365" s="16">
        <v>0</v>
      </c>
      <c r="U365" s="16" t="b">
        <f t="shared" si="8"/>
        <v>1</v>
      </c>
      <c r="V365" s="15" t="s">
        <v>1066</v>
      </c>
      <c r="W365" s="12" t="str">
        <f t="shared" si="131"/>
        <v>n</v>
      </c>
      <c r="X365" s="12" t="str">
        <f t="shared" si="132"/>
        <v>y</v>
      </c>
      <c r="Y365" s="12" t="str">
        <f t="shared" si="133"/>
        <v>n</v>
      </c>
      <c r="Z365" s="12" t="str">
        <f t="shared" si="134"/>
        <v>n</v>
      </c>
      <c r="AA365" s="12" t="str">
        <f t="shared" si="135"/>
        <v>n</v>
      </c>
      <c r="AB365" s="12" t="str">
        <f t="shared" si="136"/>
        <v>n</v>
      </c>
      <c r="AC365" s="12" t="str">
        <f t="shared" si="137"/>
        <v>n</v>
      </c>
      <c r="AD365" s="12" t="str">
        <f t="shared" si="138"/>
        <v>n</v>
      </c>
      <c r="AE365" s="15">
        <v>5</v>
      </c>
      <c r="AF365" s="16">
        <v>5</v>
      </c>
      <c r="AG365" s="16">
        <v>-1</v>
      </c>
      <c r="AH365" s="16" t="b">
        <f t="shared" si="17"/>
        <v>1</v>
      </c>
      <c r="AI365" s="15" t="s">
        <v>1088</v>
      </c>
      <c r="AJ365" s="12" t="str">
        <f t="shared" si="139"/>
        <v>n</v>
      </c>
      <c r="AK365" s="12" t="str">
        <f t="shared" si="140"/>
        <v>n</v>
      </c>
      <c r="AL365" s="12" t="str">
        <f t="shared" si="141"/>
        <v>n</v>
      </c>
      <c r="AM365" s="12" t="str">
        <f t="shared" si="142"/>
        <v>n</v>
      </c>
      <c r="AN365" s="12" t="str">
        <f t="shared" si="145"/>
        <v>n</v>
      </c>
      <c r="AO365" s="12" t="str">
        <f t="shared" si="146"/>
        <v>n</v>
      </c>
      <c r="AP365" s="12" t="str">
        <f t="shared" si="143"/>
        <v>n</v>
      </c>
      <c r="AQ365" s="12" t="str">
        <f t="shared" si="144"/>
        <v>y</v>
      </c>
      <c r="AR365" s="15">
        <v>0</v>
      </c>
      <c r="AS365" s="16">
        <v>0</v>
      </c>
      <c r="AT365" s="16" t="b">
        <f t="shared" si="24"/>
        <v>1</v>
      </c>
      <c r="AU365" s="12"/>
    </row>
    <row r="366" spans="1:47" ht="15.75" customHeight="1" x14ac:dyDescent="0.3">
      <c r="A366" s="12" t="s">
        <v>905</v>
      </c>
      <c r="B366" s="12" t="s">
        <v>212</v>
      </c>
      <c r="C366" s="17">
        <v>44078</v>
      </c>
      <c r="D366" s="12">
        <v>2020</v>
      </c>
      <c r="E366" s="12" t="s">
        <v>19</v>
      </c>
      <c r="F366" s="12" t="s">
        <v>953</v>
      </c>
      <c r="G366" s="18">
        <v>0.52569444444444446</v>
      </c>
      <c r="H366" s="18">
        <v>0.55625000000000002</v>
      </c>
      <c r="I366" s="19">
        <v>656</v>
      </c>
      <c r="J366" s="15"/>
      <c r="K366" s="12" t="str">
        <f t="shared" si="123"/>
        <v>n</v>
      </c>
      <c r="L366" s="12" t="str">
        <f t="shared" si="124"/>
        <v>n</v>
      </c>
      <c r="M366" s="12" t="str">
        <f t="shared" si="125"/>
        <v>n</v>
      </c>
      <c r="N366" s="12" t="str">
        <f t="shared" si="126"/>
        <v>n</v>
      </c>
      <c r="O366" s="12" t="str">
        <f t="shared" si="127"/>
        <v>n</v>
      </c>
      <c r="P366" s="12" t="str">
        <f t="shared" si="128"/>
        <v>n</v>
      </c>
      <c r="Q366" s="12" t="str">
        <f t="shared" si="129"/>
        <v>n</v>
      </c>
      <c r="R366" s="12" t="str">
        <f t="shared" si="130"/>
        <v>n</v>
      </c>
      <c r="S366" s="15">
        <v>0</v>
      </c>
      <c r="T366" s="16">
        <v>0</v>
      </c>
      <c r="U366" s="16" t="b">
        <f t="shared" si="8"/>
        <v>1</v>
      </c>
      <c r="V366" s="15" t="s">
        <v>1066</v>
      </c>
      <c r="W366" s="12" t="str">
        <f t="shared" si="131"/>
        <v>n</v>
      </c>
      <c r="X366" s="12" t="str">
        <f t="shared" si="132"/>
        <v>y</v>
      </c>
      <c r="Y366" s="12" t="str">
        <f t="shared" si="133"/>
        <v>n</v>
      </c>
      <c r="Z366" s="12" t="str">
        <f t="shared" si="134"/>
        <v>n</v>
      </c>
      <c r="AA366" s="12" t="str">
        <f t="shared" si="135"/>
        <v>n</v>
      </c>
      <c r="AB366" s="12" t="str">
        <f t="shared" si="136"/>
        <v>n</v>
      </c>
      <c r="AC366" s="12" t="str">
        <f t="shared" si="137"/>
        <v>n</v>
      </c>
      <c r="AD366" s="12" t="str">
        <f t="shared" si="138"/>
        <v>n</v>
      </c>
      <c r="AE366" s="15">
        <v>15</v>
      </c>
      <c r="AF366" s="16">
        <v>15</v>
      </c>
      <c r="AG366" s="16">
        <v>-1</v>
      </c>
      <c r="AH366" s="16" t="b">
        <f t="shared" si="17"/>
        <v>1</v>
      </c>
      <c r="AI366" s="15"/>
      <c r="AJ366" s="12" t="str">
        <f t="shared" si="139"/>
        <v>n</v>
      </c>
      <c r="AK366" s="12" t="str">
        <f t="shared" si="140"/>
        <v>n</v>
      </c>
      <c r="AL366" s="12" t="str">
        <f t="shared" si="141"/>
        <v>n</v>
      </c>
      <c r="AM366" s="12" t="str">
        <f t="shared" si="142"/>
        <v>n</v>
      </c>
      <c r="AN366" s="12" t="str">
        <f t="shared" si="145"/>
        <v>n</v>
      </c>
      <c r="AO366" s="12" t="str">
        <f t="shared" si="146"/>
        <v>n</v>
      </c>
      <c r="AP366" s="12" t="str">
        <f t="shared" si="143"/>
        <v>n</v>
      </c>
      <c r="AQ366" s="12" t="str">
        <f t="shared" si="144"/>
        <v>n</v>
      </c>
      <c r="AR366" s="15"/>
      <c r="AS366" s="16"/>
      <c r="AT366" s="16" t="b">
        <f t="shared" si="24"/>
        <v>1</v>
      </c>
      <c r="AU366" s="12" t="s">
        <v>1101</v>
      </c>
    </row>
    <row r="367" spans="1:47" ht="15.75" customHeight="1" x14ac:dyDescent="0.3">
      <c r="A367" s="12" t="s">
        <v>905</v>
      </c>
      <c r="B367" s="12" t="s">
        <v>212</v>
      </c>
      <c r="C367" s="17">
        <v>44078</v>
      </c>
      <c r="D367" s="12">
        <v>2020</v>
      </c>
      <c r="E367" s="12" t="s">
        <v>19</v>
      </c>
      <c r="F367" s="12" t="s">
        <v>955</v>
      </c>
      <c r="G367" s="18">
        <v>0.52569444444444446</v>
      </c>
      <c r="H367" s="18">
        <v>0.55625000000000002</v>
      </c>
      <c r="I367" s="19">
        <v>661</v>
      </c>
      <c r="J367" s="15"/>
      <c r="K367" s="12" t="str">
        <f t="shared" si="123"/>
        <v>n</v>
      </c>
      <c r="L367" s="12" t="str">
        <f t="shared" si="124"/>
        <v>n</v>
      </c>
      <c r="M367" s="12" t="str">
        <f t="shared" si="125"/>
        <v>n</v>
      </c>
      <c r="N367" s="12" t="str">
        <f t="shared" si="126"/>
        <v>n</v>
      </c>
      <c r="O367" s="12" t="str">
        <f t="shared" si="127"/>
        <v>n</v>
      </c>
      <c r="P367" s="12" t="str">
        <f t="shared" si="128"/>
        <v>n</v>
      </c>
      <c r="Q367" s="12" t="str">
        <f t="shared" si="129"/>
        <v>n</v>
      </c>
      <c r="R367" s="12" t="str">
        <f t="shared" si="130"/>
        <v>n</v>
      </c>
      <c r="S367" s="15">
        <v>0</v>
      </c>
      <c r="T367" s="16">
        <v>0</v>
      </c>
      <c r="U367" s="16" t="b">
        <f t="shared" si="8"/>
        <v>1</v>
      </c>
      <c r="V367" s="15"/>
      <c r="W367" s="12" t="str">
        <f t="shared" si="131"/>
        <v>n</v>
      </c>
      <c r="X367" s="12" t="str">
        <f t="shared" si="132"/>
        <v>n</v>
      </c>
      <c r="Y367" s="12" t="str">
        <f t="shared" si="133"/>
        <v>n</v>
      </c>
      <c r="Z367" s="12" t="str">
        <f t="shared" si="134"/>
        <v>n</v>
      </c>
      <c r="AA367" s="12" t="str">
        <f t="shared" si="135"/>
        <v>n</v>
      </c>
      <c r="AB367" s="12" t="str">
        <f t="shared" si="136"/>
        <v>n</v>
      </c>
      <c r="AC367" s="12" t="str">
        <f t="shared" si="137"/>
        <v>n</v>
      </c>
      <c r="AD367" s="12" t="str">
        <f t="shared" si="138"/>
        <v>n</v>
      </c>
      <c r="AE367" s="15">
        <v>0</v>
      </c>
      <c r="AF367" s="16">
        <v>0</v>
      </c>
      <c r="AG367" s="16">
        <v>-1</v>
      </c>
      <c r="AH367" s="16" t="b">
        <f t="shared" si="17"/>
        <v>1</v>
      </c>
      <c r="AI367" s="15" t="s">
        <v>1088</v>
      </c>
      <c r="AJ367" s="12" t="str">
        <f t="shared" si="139"/>
        <v>n</v>
      </c>
      <c r="AK367" s="12" t="str">
        <f t="shared" si="140"/>
        <v>n</v>
      </c>
      <c r="AL367" s="12" t="str">
        <f t="shared" si="141"/>
        <v>n</v>
      </c>
      <c r="AM367" s="12" t="str">
        <f t="shared" si="142"/>
        <v>n</v>
      </c>
      <c r="AN367" s="12" t="str">
        <f t="shared" si="145"/>
        <v>n</v>
      </c>
      <c r="AO367" s="12" t="str">
        <f t="shared" si="146"/>
        <v>n</v>
      </c>
      <c r="AP367" s="12" t="str">
        <f t="shared" si="143"/>
        <v>n</v>
      </c>
      <c r="AQ367" s="12" t="str">
        <f t="shared" si="144"/>
        <v>y</v>
      </c>
      <c r="AR367" s="15">
        <v>0</v>
      </c>
      <c r="AS367" s="16">
        <v>0</v>
      </c>
      <c r="AT367" s="16" t="b">
        <f t="shared" si="24"/>
        <v>1</v>
      </c>
      <c r="AU367" s="12"/>
    </row>
    <row r="368" spans="1:47" ht="15.75" customHeight="1" x14ac:dyDescent="0.3">
      <c r="A368" s="12" t="s">
        <v>905</v>
      </c>
      <c r="B368" s="12" t="s">
        <v>212</v>
      </c>
      <c r="C368" s="17">
        <v>44078</v>
      </c>
      <c r="D368" s="12">
        <v>2020</v>
      </c>
      <c r="E368" s="12" t="s">
        <v>19</v>
      </c>
      <c r="F368" s="12" t="s">
        <v>957</v>
      </c>
      <c r="G368" s="18">
        <v>0.52569444444444446</v>
      </c>
      <c r="H368" s="18">
        <v>0.55625000000000002</v>
      </c>
      <c r="I368" s="19">
        <v>660</v>
      </c>
      <c r="J368" s="15"/>
      <c r="K368" s="12" t="str">
        <f t="shared" si="123"/>
        <v>n</v>
      </c>
      <c r="L368" s="12" t="str">
        <f t="shared" si="124"/>
        <v>n</v>
      </c>
      <c r="M368" s="12" t="str">
        <f t="shared" si="125"/>
        <v>n</v>
      </c>
      <c r="N368" s="12" t="str">
        <f t="shared" si="126"/>
        <v>n</v>
      </c>
      <c r="O368" s="12" t="str">
        <f t="shared" si="127"/>
        <v>n</v>
      </c>
      <c r="P368" s="12" t="str">
        <f t="shared" si="128"/>
        <v>n</v>
      </c>
      <c r="Q368" s="12" t="str">
        <f t="shared" si="129"/>
        <v>n</v>
      </c>
      <c r="R368" s="12" t="str">
        <f t="shared" si="130"/>
        <v>n</v>
      </c>
      <c r="S368" s="15">
        <v>0</v>
      </c>
      <c r="T368" s="16">
        <v>0</v>
      </c>
      <c r="U368" s="16" t="b">
        <f t="shared" si="8"/>
        <v>1</v>
      </c>
      <c r="V368" s="15" t="s">
        <v>1066</v>
      </c>
      <c r="W368" s="12" t="str">
        <f t="shared" si="131"/>
        <v>n</v>
      </c>
      <c r="X368" s="12" t="str">
        <f t="shared" si="132"/>
        <v>y</v>
      </c>
      <c r="Y368" s="12" t="str">
        <f t="shared" si="133"/>
        <v>n</v>
      </c>
      <c r="Z368" s="12" t="str">
        <f t="shared" si="134"/>
        <v>n</v>
      </c>
      <c r="AA368" s="12" t="str">
        <f t="shared" si="135"/>
        <v>n</v>
      </c>
      <c r="AB368" s="12" t="str">
        <f t="shared" si="136"/>
        <v>n</v>
      </c>
      <c r="AC368" s="12" t="str">
        <f t="shared" si="137"/>
        <v>n</v>
      </c>
      <c r="AD368" s="12" t="str">
        <f t="shared" si="138"/>
        <v>n</v>
      </c>
      <c r="AE368" s="15">
        <v>5</v>
      </c>
      <c r="AF368" s="16">
        <v>5</v>
      </c>
      <c r="AG368" s="16">
        <v>-1</v>
      </c>
      <c r="AH368" s="16" t="b">
        <f t="shared" si="17"/>
        <v>1</v>
      </c>
      <c r="AI368" s="15" t="s">
        <v>1088</v>
      </c>
      <c r="AJ368" s="12" t="str">
        <f t="shared" si="139"/>
        <v>n</v>
      </c>
      <c r="AK368" s="12" t="str">
        <f t="shared" si="140"/>
        <v>n</v>
      </c>
      <c r="AL368" s="12" t="str">
        <f t="shared" si="141"/>
        <v>n</v>
      </c>
      <c r="AM368" s="12" t="str">
        <f t="shared" si="142"/>
        <v>n</v>
      </c>
      <c r="AN368" s="12" t="str">
        <f t="shared" si="145"/>
        <v>n</v>
      </c>
      <c r="AO368" s="12" t="str">
        <f t="shared" si="146"/>
        <v>n</v>
      </c>
      <c r="AP368" s="12" t="str">
        <f t="shared" si="143"/>
        <v>n</v>
      </c>
      <c r="AQ368" s="12" t="str">
        <f t="shared" si="144"/>
        <v>y</v>
      </c>
      <c r="AR368" s="15">
        <v>0</v>
      </c>
      <c r="AS368" s="16">
        <v>0</v>
      </c>
      <c r="AT368" s="16" t="b">
        <f t="shared" si="24"/>
        <v>1</v>
      </c>
      <c r="AU368" s="12"/>
    </row>
    <row r="369" spans="1:47" ht="15.75" customHeight="1" x14ac:dyDescent="0.3">
      <c r="A369" s="12" t="s">
        <v>905</v>
      </c>
      <c r="B369" s="12" t="s">
        <v>212</v>
      </c>
      <c r="C369" s="17">
        <v>44078</v>
      </c>
      <c r="D369" s="12">
        <v>2020</v>
      </c>
      <c r="E369" s="12" t="s">
        <v>19</v>
      </c>
      <c r="F369" s="12" t="s">
        <v>959</v>
      </c>
      <c r="G369" s="18">
        <v>0.52569444444444446</v>
      </c>
      <c r="H369" s="18">
        <v>0.55625000000000002</v>
      </c>
      <c r="I369" s="19">
        <v>659</v>
      </c>
      <c r="J369" s="15"/>
      <c r="K369" s="12" t="str">
        <f t="shared" si="123"/>
        <v>n</v>
      </c>
      <c r="L369" s="12" t="str">
        <f t="shared" si="124"/>
        <v>n</v>
      </c>
      <c r="M369" s="12" t="str">
        <f t="shared" si="125"/>
        <v>n</v>
      </c>
      <c r="N369" s="12" t="str">
        <f t="shared" si="126"/>
        <v>n</v>
      </c>
      <c r="O369" s="12" t="str">
        <f t="shared" si="127"/>
        <v>n</v>
      </c>
      <c r="P369" s="12" t="str">
        <f t="shared" si="128"/>
        <v>n</v>
      </c>
      <c r="Q369" s="12" t="str">
        <f t="shared" si="129"/>
        <v>n</v>
      </c>
      <c r="R369" s="12" t="str">
        <f t="shared" si="130"/>
        <v>n</v>
      </c>
      <c r="S369" s="15">
        <v>0</v>
      </c>
      <c r="T369" s="16">
        <v>0</v>
      </c>
      <c r="U369" s="16" t="b">
        <f t="shared" si="8"/>
        <v>1</v>
      </c>
      <c r="V369" s="15" t="s">
        <v>1066</v>
      </c>
      <c r="W369" s="12" t="str">
        <f t="shared" si="131"/>
        <v>n</v>
      </c>
      <c r="X369" s="12" t="str">
        <f t="shared" si="132"/>
        <v>y</v>
      </c>
      <c r="Y369" s="12" t="str">
        <f t="shared" si="133"/>
        <v>n</v>
      </c>
      <c r="Z369" s="12" t="str">
        <f t="shared" si="134"/>
        <v>n</v>
      </c>
      <c r="AA369" s="12" t="str">
        <f t="shared" si="135"/>
        <v>n</v>
      </c>
      <c r="AB369" s="12" t="str">
        <f t="shared" si="136"/>
        <v>n</v>
      </c>
      <c r="AC369" s="12" t="str">
        <f t="shared" si="137"/>
        <v>n</v>
      </c>
      <c r="AD369" s="12" t="str">
        <f t="shared" si="138"/>
        <v>n</v>
      </c>
      <c r="AE369" s="15">
        <v>20</v>
      </c>
      <c r="AF369" s="16">
        <v>20</v>
      </c>
      <c r="AG369" s="16">
        <v>-1</v>
      </c>
      <c r="AH369" s="16" t="b">
        <f t="shared" si="17"/>
        <v>1</v>
      </c>
      <c r="AI369" s="15" t="s">
        <v>1088</v>
      </c>
      <c r="AJ369" s="12" t="str">
        <f t="shared" si="139"/>
        <v>n</v>
      </c>
      <c r="AK369" s="12" t="str">
        <f t="shared" si="140"/>
        <v>n</v>
      </c>
      <c r="AL369" s="12" t="str">
        <f t="shared" si="141"/>
        <v>n</v>
      </c>
      <c r="AM369" s="12" t="str">
        <f t="shared" si="142"/>
        <v>n</v>
      </c>
      <c r="AN369" s="12" t="str">
        <f t="shared" si="145"/>
        <v>n</v>
      </c>
      <c r="AO369" s="12" t="str">
        <f t="shared" si="146"/>
        <v>n</v>
      </c>
      <c r="AP369" s="12" t="str">
        <f t="shared" si="143"/>
        <v>n</v>
      </c>
      <c r="AQ369" s="12" t="str">
        <f t="shared" si="144"/>
        <v>y</v>
      </c>
      <c r="AR369" s="15">
        <v>0</v>
      </c>
      <c r="AS369" s="16">
        <v>0</v>
      </c>
      <c r="AT369" s="16" t="b">
        <f t="shared" si="24"/>
        <v>1</v>
      </c>
      <c r="AU369" s="12" t="s">
        <v>1033</v>
      </c>
    </row>
    <row r="370" spans="1:47" ht="15.75" customHeight="1" x14ac:dyDescent="0.3">
      <c r="A370" s="12" t="s">
        <v>905</v>
      </c>
      <c r="B370" s="12" t="s">
        <v>212</v>
      </c>
      <c r="C370" s="17">
        <v>44078</v>
      </c>
      <c r="D370" s="12">
        <v>2020</v>
      </c>
      <c r="E370" s="12" t="s">
        <v>19</v>
      </c>
      <c r="F370" s="12" t="s">
        <v>962</v>
      </c>
      <c r="G370" s="18">
        <v>0.52569444444444446</v>
      </c>
      <c r="H370" s="18">
        <v>0.55625000000000002</v>
      </c>
      <c r="I370" s="19">
        <v>658</v>
      </c>
      <c r="J370" s="15" t="s">
        <v>1066</v>
      </c>
      <c r="K370" s="12" t="str">
        <f t="shared" si="123"/>
        <v>n</v>
      </c>
      <c r="L370" s="12" t="str">
        <f t="shared" si="124"/>
        <v>y</v>
      </c>
      <c r="M370" s="12" t="str">
        <f t="shared" si="125"/>
        <v>n</v>
      </c>
      <c r="N370" s="12" t="str">
        <f t="shared" si="126"/>
        <v>n</v>
      </c>
      <c r="O370" s="12" t="str">
        <f t="shared" si="127"/>
        <v>n</v>
      </c>
      <c r="P370" s="12" t="str">
        <f t="shared" si="128"/>
        <v>n</v>
      </c>
      <c r="Q370" s="12" t="str">
        <f t="shared" si="129"/>
        <v>n</v>
      </c>
      <c r="R370" s="12" t="str">
        <f t="shared" si="130"/>
        <v>n</v>
      </c>
      <c r="S370" s="15">
        <v>65</v>
      </c>
      <c r="T370" s="16">
        <v>65</v>
      </c>
      <c r="U370" s="16" t="b">
        <f t="shared" si="8"/>
        <v>1</v>
      </c>
      <c r="V370" s="15" t="s">
        <v>1066</v>
      </c>
      <c r="W370" s="12" t="str">
        <f t="shared" si="131"/>
        <v>n</v>
      </c>
      <c r="X370" s="12" t="str">
        <f t="shared" si="132"/>
        <v>y</v>
      </c>
      <c r="Y370" s="12" t="str">
        <f t="shared" si="133"/>
        <v>n</v>
      </c>
      <c r="Z370" s="12" t="str">
        <f t="shared" si="134"/>
        <v>n</v>
      </c>
      <c r="AA370" s="12" t="str">
        <f t="shared" si="135"/>
        <v>n</v>
      </c>
      <c r="AB370" s="12" t="str">
        <f t="shared" si="136"/>
        <v>n</v>
      </c>
      <c r="AC370" s="12" t="str">
        <f t="shared" si="137"/>
        <v>n</v>
      </c>
      <c r="AD370" s="12" t="str">
        <f t="shared" si="138"/>
        <v>n</v>
      </c>
      <c r="AE370" s="15">
        <v>15</v>
      </c>
      <c r="AF370" s="16">
        <v>15</v>
      </c>
      <c r="AG370" s="16">
        <v>-1</v>
      </c>
      <c r="AH370" s="16" t="b">
        <f t="shared" si="17"/>
        <v>1</v>
      </c>
      <c r="AI370" s="15" t="s">
        <v>1088</v>
      </c>
      <c r="AJ370" s="12" t="str">
        <f t="shared" si="139"/>
        <v>n</v>
      </c>
      <c r="AK370" s="12" t="str">
        <f t="shared" si="140"/>
        <v>n</v>
      </c>
      <c r="AL370" s="12" t="str">
        <f t="shared" si="141"/>
        <v>n</v>
      </c>
      <c r="AM370" s="12" t="str">
        <f t="shared" si="142"/>
        <v>n</v>
      </c>
      <c r="AN370" s="12" t="str">
        <f t="shared" si="145"/>
        <v>n</v>
      </c>
      <c r="AO370" s="12" t="str">
        <f t="shared" si="146"/>
        <v>n</v>
      </c>
      <c r="AP370" s="12" t="str">
        <f t="shared" si="143"/>
        <v>n</v>
      </c>
      <c r="AQ370" s="12" t="str">
        <f t="shared" si="144"/>
        <v>y</v>
      </c>
      <c r="AR370" s="15">
        <v>0</v>
      </c>
      <c r="AS370" s="16">
        <v>0</v>
      </c>
      <c r="AT370" s="16" t="b">
        <f t="shared" si="24"/>
        <v>1</v>
      </c>
      <c r="AU370" s="12"/>
    </row>
    <row r="371" spans="1:47" ht="15.75" customHeight="1" x14ac:dyDescent="0.3">
      <c r="A371" s="12" t="s">
        <v>905</v>
      </c>
      <c r="B371" s="12" t="s">
        <v>212</v>
      </c>
      <c r="C371" s="17">
        <v>44078</v>
      </c>
      <c r="D371" s="12">
        <v>2020</v>
      </c>
      <c r="E371" s="12" t="s">
        <v>19</v>
      </c>
      <c r="F371" s="12" t="s">
        <v>964</v>
      </c>
      <c r="G371" s="18">
        <v>0.52569444444444446</v>
      </c>
      <c r="H371" s="18">
        <v>0.55625000000000002</v>
      </c>
      <c r="I371" s="19">
        <v>657</v>
      </c>
      <c r="J371" s="15"/>
      <c r="K371" s="12" t="str">
        <f t="shared" si="123"/>
        <v>n</v>
      </c>
      <c r="L371" s="12" t="str">
        <f t="shared" si="124"/>
        <v>n</v>
      </c>
      <c r="M371" s="12" t="str">
        <f t="shared" si="125"/>
        <v>n</v>
      </c>
      <c r="N371" s="12" t="str">
        <f t="shared" si="126"/>
        <v>n</v>
      </c>
      <c r="O371" s="12" t="str">
        <f t="shared" si="127"/>
        <v>n</v>
      </c>
      <c r="P371" s="12" t="str">
        <f t="shared" si="128"/>
        <v>n</v>
      </c>
      <c r="Q371" s="12" t="str">
        <f t="shared" si="129"/>
        <v>n</v>
      </c>
      <c r="R371" s="12" t="str">
        <f t="shared" si="130"/>
        <v>n</v>
      </c>
      <c r="S371" s="15">
        <v>0</v>
      </c>
      <c r="T371" s="16">
        <v>0</v>
      </c>
      <c r="U371" s="16" t="b">
        <f t="shared" si="8"/>
        <v>1</v>
      </c>
      <c r="V371" s="15"/>
      <c r="W371" s="12" t="str">
        <f t="shared" si="131"/>
        <v>n</v>
      </c>
      <c r="X371" s="12" t="str">
        <f t="shared" si="132"/>
        <v>n</v>
      </c>
      <c r="Y371" s="12" t="str">
        <f t="shared" si="133"/>
        <v>n</v>
      </c>
      <c r="Z371" s="12" t="str">
        <f t="shared" si="134"/>
        <v>n</v>
      </c>
      <c r="AA371" s="12" t="str">
        <f t="shared" si="135"/>
        <v>n</v>
      </c>
      <c r="AB371" s="12" t="str">
        <f t="shared" si="136"/>
        <v>n</v>
      </c>
      <c r="AC371" s="12" t="str">
        <f t="shared" si="137"/>
        <v>n</v>
      </c>
      <c r="AD371" s="12" t="str">
        <f t="shared" si="138"/>
        <v>n</v>
      </c>
      <c r="AE371" s="15">
        <v>0</v>
      </c>
      <c r="AF371" s="16">
        <v>0</v>
      </c>
      <c r="AG371" s="16">
        <v>-1</v>
      </c>
      <c r="AH371" s="16" t="b">
        <f t="shared" si="17"/>
        <v>1</v>
      </c>
      <c r="AI371" s="15" t="s">
        <v>1088</v>
      </c>
      <c r="AJ371" s="12" t="str">
        <f t="shared" si="139"/>
        <v>n</v>
      </c>
      <c r="AK371" s="12" t="str">
        <f t="shared" si="140"/>
        <v>n</v>
      </c>
      <c r="AL371" s="12" t="str">
        <f t="shared" si="141"/>
        <v>n</v>
      </c>
      <c r="AM371" s="12" t="str">
        <f t="shared" si="142"/>
        <v>n</v>
      </c>
      <c r="AN371" s="12" t="str">
        <f t="shared" si="145"/>
        <v>n</v>
      </c>
      <c r="AO371" s="12" t="str">
        <f t="shared" si="146"/>
        <v>n</v>
      </c>
      <c r="AP371" s="12" t="str">
        <f t="shared" si="143"/>
        <v>n</v>
      </c>
      <c r="AQ371" s="12" t="str">
        <f t="shared" si="144"/>
        <v>y</v>
      </c>
      <c r="AR371" s="15">
        <v>0</v>
      </c>
      <c r="AS371" s="16">
        <v>0</v>
      </c>
      <c r="AT371" s="16" t="b">
        <f t="shared" si="24"/>
        <v>1</v>
      </c>
      <c r="AU371" s="12"/>
    </row>
    <row r="372" spans="1:47" ht="15.75" customHeight="1" x14ac:dyDescent="0.3">
      <c r="A372" s="12" t="s">
        <v>905</v>
      </c>
      <c r="B372" s="12" t="s">
        <v>212</v>
      </c>
      <c r="C372" s="17">
        <v>44078</v>
      </c>
      <c r="D372" s="12">
        <v>2020</v>
      </c>
      <c r="E372" s="12" t="s">
        <v>19</v>
      </c>
      <c r="F372" s="12" t="s">
        <v>967</v>
      </c>
      <c r="G372" s="18">
        <v>0.52569444444444446</v>
      </c>
      <c r="H372" s="18">
        <v>0.55625000000000002</v>
      </c>
      <c r="I372" s="19">
        <v>662</v>
      </c>
      <c r="J372" s="15"/>
      <c r="K372" s="12" t="str">
        <f t="shared" si="123"/>
        <v>n</v>
      </c>
      <c r="L372" s="12" t="str">
        <f t="shared" si="124"/>
        <v>n</v>
      </c>
      <c r="M372" s="12" t="str">
        <f t="shared" si="125"/>
        <v>n</v>
      </c>
      <c r="N372" s="12" t="str">
        <f t="shared" si="126"/>
        <v>n</v>
      </c>
      <c r="O372" s="12" t="str">
        <f t="shared" si="127"/>
        <v>n</v>
      </c>
      <c r="P372" s="12" t="str">
        <f t="shared" si="128"/>
        <v>n</v>
      </c>
      <c r="Q372" s="12" t="str">
        <f t="shared" si="129"/>
        <v>n</v>
      </c>
      <c r="R372" s="12" t="str">
        <f t="shared" si="130"/>
        <v>n</v>
      </c>
      <c r="S372" s="15">
        <v>0</v>
      </c>
      <c r="T372" s="16">
        <v>0</v>
      </c>
      <c r="U372" s="16" t="b">
        <f t="shared" si="8"/>
        <v>1</v>
      </c>
      <c r="V372" s="15" t="s">
        <v>1066</v>
      </c>
      <c r="W372" s="12" t="str">
        <f t="shared" si="131"/>
        <v>n</v>
      </c>
      <c r="X372" s="12" t="str">
        <f t="shared" si="132"/>
        <v>y</v>
      </c>
      <c r="Y372" s="12" t="str">
        <f t="shared" si="133"/>
        <v>n</v>
      </c>
      <c r="Z372" s="12" t="str">
        <f t="shared" si="134"/>
        <v>n</v>
      </c>
      <c r="AA372" s="12" t="str">
        <f t="shared" si="135"/>
        <v>n</v>
      </c>
      <c r="AB372" s="12" t="str">
        <f t="shared" si="136"/>
        <v>n</v>
      </c>
      <c r="AC372" s="12" t="str">
        <f t="shared" si="137"/>
        <v>n</v>
      </c>
      <c r="AD372" s="12" t="str">
        <f t="shared" si="138"/>
        <v>n</v>
      </c>
      <c r="AE372" s="15">
        <v>20</v>
      </c>
      <c r="AF372" s="16">
        <v>20</v>
      </c>
      <c r="AG372" s="16">
        <v>-1</v>
      </c>
      <c r="AH372" s="16" t="b">
        <f t="shared" si="17"/>
        <v>1</v>
      </c>
      <c r="AI372" s="15"/>
      <c r="AJ372" s="12" t="str">
        <f t="shared" si="139"/>
        <v>n</v>
      </c>
      <c r="AK372" s="12" t="str">
        <f t="shared" si="140"/>
        <v>n</v>
      </c>
      <c r="AL372" s="12" t="str">
        <f t="shared" si="141"/>
        <v>n</v>
      </c>
      <c r="AM372" s="12" t="str">
        <f t="shared" si="142"/>
        <v>n</v>
      </c>
      <c r="AN372" s="12" t="str">
        <f t="shared" si="145"/>
        <v>n</v>
      </c>
      <c r="AO372" s="12" t="str">
        <f t="shared" si="146"/>
        <v>n</v>
      </c>
      <c r="AP372" s="12" t="str">
        <f t="shared" si="143"/>
        <v>n</v>
      </c>
      <c r="AQ372" s="12" t="str">
        <f t="shared" si="144"/>
        <v>n</v>
      </c>
      <c r="AR372" s="15"/>
      <c r="AS372" s="16"/>
      <c r="AT372" s="16" t="b">
        <f t="shared" si="24"/>
        <v>1</v>
      </c>
      <c r="AU372" s="12" t="s">
        <v>1095</v>
      </c>
    </row>
    <row r="373" spans="1:47" ht="15.75" customHeight="1" x14ac:dyDescent="0.3">
      <c r="A373" s="12" t="s">
        <v>905</v>
      </c>
      <c r="B373" s="12" t="s">
        <v>212</v>
      </c>
      <c r="C373" s="17">
        <v>44078</v>
      </c>
      <c r="D373" s="12">
        <v>2020</v>
      </c>
      <c r="E373" s="12" t="s">
        <v>19</v>
      </c>
      <c r="F373" s="12" t="s">
        <v>970</v>
      </c>
      <c r="G373" s="18">
        <v>0.52569444444444446</v>
      </c>
      <c r="H373" s="18">
        <v>0.55625000000000002</v>
      </c>
      <c r="I373" s="19">
        <v>663</v>
      </c>
      <c r="J373" s="15"/>
      <c r="K373" s="12" t="str">
        <f t="shared" si="123"/>
        <v>n</v>
      </c>
      <c r="L373" s="12" t="str">
        <f t="shared" si="124"/>
        <v>n</v>
      </c>
      <c r="M373" s="12" t="str">
        <f t="shared" si="125"/>
        <v>n</v>
      </c>
      <c r="N373" s="12" t="str">
        <f t="shared" si="126"/>
        <v>n</v>
      </c>
      <c r="O373" s="12" t="str">
        <f t="shared" si="127"/>
        <v>n</v>
      </c>
      <c r="P373" s="12" t="str">
        <f t="shared" si="128"/>
        <v>n</v>
      </c>
      <c r="Q373" s="12" t="str">
        <f t="shared" si="129"/>
        <v>n</v>
      </c>
      <c r="R373" s="12" t="str">
        <f t="shared" si="130"/>
        <v>n</v>
      </c>
      <c r="S373" s="15">
        <v>0</v>
      </c>
      <c r="T373" s="16">
        <v>0</v>
      </c>
      <c r="U373" s="16" t="b">
        <f t="shared" si="8"/>
        <v>1</v>
      </c>
      <c r="V373" s="15" t="s">
        <v>1066</v>
      </c>
      <c r="W373" s="12" t="str">
        <f t="shared" si="131"/>
        <v>n</v>
      </c>
      <c r="X373" s="12" t="str">
        <f t="shared" si="132"/>
        <v>y</v>
      </c>
      <c r="Y373" s="12" t="str">
        <f t="shared" si="133"/>
        <v>n</v>
      </c>
      <c r="Z373" s="12" t="str">
        <f t="shared" si="134"/>
        <v>n</v>
      </c>
      <c r="AA373" s="12" t="str">
        <f t="shared" si="135"/>
        <v>n</v>
      </c>
      <c r="AB373" s="12" t="str">
        <f t="shared" si="136"/>
        <v>n</v>
      </c>
      <c r="AC373" s="12" t="str">
        <f t="shared" si="137"/>
        <v>n</v>
      </c>
      <c r="AD373" s="12" t="str">
        <f t="shared" si="138"/>
        <v>n</v>
      </c>
      <c r="AE373" s="15">
        <v>5</v>
      </c>
      <c r="AF373" s="16">
        <v>5</v>
      </c>
      <c r="AG373" s="16">
        <v>-1</v>
      </c>
      <c r="AH373" s="16" t="b">
        <f t="shared" si="17"/>
        <v>1</v>
      </c>
      <c r="AI373" s="15" t="s">
        <v>1088</v>
      </c>
      <c r="AJ373" s="12" t="str">
        <f t="shared" si="139"/>
        <v>n</v>
      </c>
      <c r="AK373" s="12" t="str">
        <f t="shared" si="140"/>
        <v>n</v>
      </c>
      <c r="AL373" s="12" t="str">
        <f t="shared" si="141"/>
        <v>n</v>
      </c>
      <c r="AM373" s="12" t="str">
        <f t="shared" si="142"/>
        <v>n</v>
      </c>
      <c r="AN373" s="12" t="str">
        <f t="shared" si="145"/>
        <v>n</v>
      </c>
      <c r="AO373" s="12" t="str">
        <f t="shared" si="146"/>
        <v>n</v>
      </c>
      <c r="AP373" s="12" t="str">
        <f t="shared" si="143"/>
        <v>n</v>
      </c>
      <c r="AQ373" s="12" t="str">
        <f t="shared" si="144"/>
        <v>y</v>
      </c>
      <c r="AR373" s="15">
        <v>0</v>
      </c>
      <c r="AS373" s="16">
        <v>0</v>
      </c>
      <c r="AT373" s="16" t="b">
        <f t="shared" si="24"/>
        <v>1</v>
      </c>
      <c r="AU373" s="12"/>
    </row>
    <row r="374" spans="1:47" ht="15.75" customHeight="1" x14ac:dyDescent="0.3">
      <c r="A374" s="12" t="s">
        <v>905</v>
      </c>
      <c r="B374" s="12" t="s">
        <v>212</v>
      </c>
      <c r="C374" s="17">
        <v>44078</v>
      </c>
      <c r="D374" s="12">
        <v>2020</v>
      </c>
      <c r="E374" s="12" t="s">
        <v>19</v>
      </c>
      <c r="F374" s="12" t="s">
        <v>972</v>
      </c>
      <c r="G374" s="18">
        <v>0.52569444444444446</v>
      </c>
      <c r="H374" s="18">
        <v>0.55625000000000002</v>
      </c>
      <c r="I374" s="19">
        <v>664</v>
      </c>
      <c r="J374" s="15"/>
      <c r="K374" s="12" t="str">
        <f t="shared" si="123"/>
        <v>n</v>
      </c>
      <c r="L374" s="12" t="str">
        <f t="shared" si="124"/>
        <v>n</v>
      </c>
      <c r="M374" s="12" t="str">
        <f t="shared" si="125"/>
        <v>n</v>
      </c>
      <c r="N374" s="12" t="str">
        <f t="shared" si="126"/>
        <v>n</v>
      </c>
      <c r="O374" s="12" t="str">
        <f t="shared" si="127"/>
        <v>n</v>
      </c>
      <c r="P374" s="12" t="str">
        <f t="shared" si="128"/>
        <v>n</v>
      </c>
      <c r="Q374" s="12" t="str">
        <f t="shared" si="129"/>
        <v>n</v>
      </c>
      <c r="R374" s="12" t="str">
        <f t="shared" si="130"/>
        <v>n</v>
      </c>
      <c r="S374" s="15">
        <v>0</v>
      </c>
      <c r="T374" s="16">
        <v>0</v>
      </c>
      <c r="U374" s="16" t="b">
        <f t="shared" si="8"/>
        <v>1</v>
      </c>
      <c r="V374" s="15" t="s">
        <v>1066</v>
      </c>
      <c r="W374" s="12" t="str">
        <f t="shared" si="131"/>
        <v>n</v>
      </c>
      <c r="X374" s="12" t="str">
        <f t="shared" si="132"/>
        <v>y</v>
      </c>
      <c r="Y374" s="12" t="str">
        <f t="shared" si="133"/>
        <v>n</v>
      </c>
      <c r="Z374" s="12" t="str">
        <f t="shared" si="134"/>
        <v>n</v>
      </c>
      <c r="AA374" s="12" t="str">
        <f t="shared" si="135"/>
        <v>n</v>
      </c>
      <c r="AB374" s="12" t="str">
        <f t="shared" si="136"/>
        <v>n</v>
      </c>
      <c r="AC374" s="12" t="str">
        <f t="shared" si="137"/>
        <v>n</v>
      </c>
      <c r="AD374" s="12" t="str">
        <f t="shared" si="138"/>
        <v>n</v>
      </c>
      <c r="AE374" s="15">
        <v>5</v>
      </c>
      <c r="AF374" s="16">
        <v>5</v>
      </c>
      <c r="AG374" s="16">
        <v>-1</v>
      </c>
      <c r="AH374" s="16" t="b">
        <f t="shared" si="17"/>
        <v>1</v>
      </c>
      <c r="AI374" s="15"/>
      <c r="AJ374" s="12" t="str">
        <f t="shared" si="139"/>
        <v>n</v>
      </c>
      <c r="AK374" s="12" t="str">
        <f t="shared" si="140"/>
        <v>n</v>
      </c>
      <c r="AL374" s="12" t="str">
        <f t="shared" si="141"/>
        <v>n</v>
      </c>
      <c r="AM374" s="12" t="str">
        <f t="shared" si="142"/>
        <v>n</v>
      </c>
      <c r="AN374" s="12" t="str">
        <f t="shared" si="145"/>
        <v>n</v>
      </c>
      <c r="AO374" s="12" t="str">
        <f t="shared" si="146"/>
        <v>n</v>
      </c>
      <c r="AP374" s="12" t="str">
        <f t="shared" si="143"/>
        <v>n</v>
      </c>
      <c r="AQ374" s="12" t="str">
        <f t="shared" si="144"/>
        <v>n</v>
      </c>
      <c r="AR374" s="15">
        <v>0</v>
      </c>
      <c r="AS374" s="16">
        <v>0</v>
      </c>
      <c r="AT374" s="16" t="b">
        <f t="shared" si="24"/>
        <v>1</v>
      </c>
      <c r="AU374" s="12"/>
    </row>
    <row r="375" spans="1:47" ht="15.75" customHeight="1" x14ac:dyDescent="0.3">
      <c r="A375" s="12" t="s">
        <v>905</v>
      </c>
      <c r="B375" s="12" t="s">
        <v>212</v>
      </c>
      <c r="C375" s="17">
        <v>44078</v>
      </c>
      <c r="D375" s="12">
        <v>2020</v>
      </c>
      <c r="E375" s="12" t="s">
        <v>19</v>
      </c>
      <c r="F375" s="12" t="s">
        <v>975</v>
      </c>
      <c r="G375" s="18">
        <v>0.52569444444444446</v>
      </c>
      <c r="H375" s="18">
        <v>0.55625000000000002</v>
      </c>
      <c r="I375" s="19">
        <v>665</v>
      </c>
      <c r="J375" s="15" t="s">
        <v>1066</v>
      </c>
      <c r="K375" s="12" t="str">
        <f t="shared" si="123"/>
        <v>n</v>
      </c>
      <c r="L375" s="12" t="str">
        <f t="shared" si="124"/>
        <v>y</v>
      </c>
      <c r="M375" s="12" t="str">
        <f t="shared" si="125"/>
        <v>n</v>
      </c>
      <c r="N375" s="12" t="str">
        <f t="shared" si="126"/>
        <v>n</v>
      </c>
      <c r="O375" s="12" t="str">
        <f t="shared" si="127"/>
        <v>n</v>
      </c>
      <c r="P375" s="12" t="str">
        <f t="shared" si="128"/>
        <v>n</v>
      </c>
      <c r="Q375" s="12" t="str">
        <f t="shared" si="129"/>
        <v>n</v>
      </c>
      <c r="R375" s="12" t="str">
        <f t="shared" si="130"/>
        <v>n</v>
      </c>
      <c r="S375" s="15">
        <v>50</v>
      </c>
      <c r="T375" s="16">
        <v>50</v>
      </c>
      <c r="U375" s="16" t="b">
        <f t="shared" si="8"/>
        <v>1</v>
      </c>
      <c r="V375" s="15" t="s">
        <v>1066</v>
      </c>
      <c r="W375" s="12" t="str">
        <f t="shared" si="131"/>
        <v>n</v>
      </c>
      <c r="X375" s="12" t="str">
        <f t="shared" si="132"/>
        <v>y</v>
      </c>
      <c r="Y375" s="12" t="str">
        <f t="shared" si="133"/>
        <v>n</v>
      </c>
      <c r="Z375" s="12" t="str">
        <f t="shared" si="134"/>
        <v>n</v>
      </c>
      <c r="AA375" s="12" t="str">
        <f t="shared" si="135"/>
        <v>n</v>
      </c>
      <c r="AB375" s="12" t="str">
        <f t="shared" si="136"/>
        <v>n</v>
      </c>
      <c r="AC375" s="12" t="str">
        <f t="shared" si="137"/>
        <v>n</v>
      </c>
      <c r="AD375" s="12" t="str">
        <f t="shared" si="138"/>
        <v>n</v>
      </c>
      <c r="AE375" s="15">
        <v>10</v>
      </c>
      <c r="AF375" s="16">
        <v>10</v>
      </c>
      <c r="AG375" s="16">
        <v>-1</v>
      </c>
      <c r="AH375" s="16" t="b">
        <f t="shared" si="17"/>
        <v>1</v>
      </c>
      <c r="AI375" s="15" t="s">
        <v>1088</v>
      </c>
      <c r="AJ375" s="12" t="str">
        <f t="shared" si="139"/>
        <v>n</v>
      </c>
      <c r="AK375" s="12" t="str">
        <f t="shared" si="140"/>
        <v>n</v>
      </c>
      <c r="AL375" s="12" t="str">
        <f t="shared" si="141"/>
        <v>n</v>
      </c>
      <c r="AM375" s="12" t="str">
        <f t="shared" si="142"/>
        <v>n</v>
      </c>
      <c r="AN375" s="12" t="str">
        <f t="shared" si="145"/>
        <v>n</v>
      </c>
      <c r="AO375" s="12" t="str">
        <f t="shared" si="146"/>
        <v>n</v>
      </c>
      <c r="AP375" s="12" t="str">
        <f t="shared" si="143"/>
        <v>n</v>
      </c>
      <c r="AQ375" s="12" t="str">
        <f t="shared" si="144"/>
        <v>y</v>
      </c>
      <c r="AR375" s="15">
        <v>0</v>
      </c>
      <c r="AS375" s="16">
        <v>0</v>
      </c>
      <c r="AT375" s="16" t="b">
        <f t="shared" si="24"/>
        <v>1</v>
      </c>
      <c r="AU375" s="12" t="s">
        <v>974</v>
      </c>
    </row>
    <row r="376" spans="1:47" ht="15.75" customHeight="1" x14ac:dyDescent="0.3">
      <c r="A376" s="12" t="s">
        <v>905</v>
      </c>
      <c r="B376" s="12" t="s">
        <v>212</v>
      </c>
      <c r="C376" s="17">
        <v>44078</v>
      </c>
      <c r="D376" s="12">
        <v>2020</v>
      </c>
      <c r="E376" s="12" t="s">
        <v>19</v>
      </c>
      <c r="F376" s="12" t="s">
        <v>977</v>
      </c>
      <c r="G376" s="18">
        <v>0.52569444444444446</v>
      </c>
      <c r="H376" s="18">
        <v>0.55625000000000002</v>
      </c>
      <c r="I376" s="19">
        <v>666</v>
      </c>
      <c r="J376" s="15"/>
      <c r="K376" s="12" t="str">
        <f t="shared" si="123"/>
        <v>n</v>
      </c>
      <c r="L376" s="12" t="str">
        <f t="shared" si="124"/>
        <v>n</v>
      </c>
      <c r="M376" s="12" t="str">
        <f t="shared" si="125"/>
        <v>n</v>
      </c>
      <c r="N376" s="12" t="str">
        <f t="shared" si="126"/>
        <v>n</v>
      </c>
      <c r="O376" s="12" t="str">
        <f t="shared" si="127"/>
        <v>n</v>
      </c>
      <c r="P376" s="12" t="str">
        <f t="shared" si="128"/>
        <v>n</v>
      </c>
      <c r="Q376" s="12" t="str">
        <f t="shared" si="129"/>
        <v>n</v>
      </c>
      <c r="R376" s="12" t="str">
        <f t="shared" si="130"/>
        <v>n</v>
      </c>
      <c r="S376" s="15">
        <v>0</v>
      </c>
      <c r="T376" s="16">
        <v>0</v>
      </c>
      <c r="U376" s="16" t="b">
        <f t="shared" si="8"/>
        <v>1</v>
      </c>
      <c r="V376" s="15" t="s">
        <v>1066</v>
      </c>
      <c r="W376" s="12" t="str">
        <f t="shared" si="131"/>
        <v>n</v>
      </c>
      <c r="X376" s="12" t="str">
        <f t="shared" si="132"/>
        <v>y</v>
      </c>
      <c r="Y376" s="12" t="str">
        <f t="shared" si="133"/>
        <v>n</v>
      </c>
      <c r="Z376" s="12" t="str">
        <f t="shared" si="134"/>
        <v>n</v>
      </c>
      <c r="AA376" s="12" t="str">
        <f t="shared" si="135"/>
        <v>n</v>
      </c>
      <c r="AB376" s="12" t="str">
        <f t="shared" si="136"/>
        <v>n</v>
      </c>
      <c r="AC376" s="12" t="str">
        <f t="shared" si="137"/>
        <v>n</v>
      </c>
      <c r="AD376" s="12" t="str">
        <f t="shared" si="138"/>
        <v>n</v>
      </c>
      <c r="AE376" s="15">
        <v>5</v>
      </c>
      <c r="AF376" s="16">
        <v>5</v>
      </c>
      <c r="AG376" s="16">
        <v>-1</v>
      </c>
      <c r="AH376" s="16" t="b">
        <f t="shared" si="17"/>
        <v>1</v>
      </c>
      <c r="AI376" s="15" t="s">
        <v>1088</v>
      </c>
      <c r="AJ376" s="12" t="str">
        <f t="shared" si="139"/>
        <v>n</v>
      </c>
      <c r="AK376" s="12" t="str">
        <f t="shared" si="140"/>
        <v>n</v>
      </c>
      <c r="AL376" s="12" t="str">
        <f t="shared" si="141"/>
        <v>n</v>
      </c>
      <c r="AM376" s="12" t="str">
        <f t="shared" si="142"/>
        <v>n</v>
      </c>
      <c r="AN376" s="12" t="str">
        <f t="shared" si="145"/>
        <v>n</v>
      </c>
      <c r="AO376" s="12" t="str">
        <f t="shared" si="146"/>
        <v>n</v>
      </c>
      <c r="AP376" s="12" t="str">
        <f t="shared" si="143"/>
        <v>n</v>
      </c>
      <c r="AQ376" s="12" t="str">
        <f t="shared" si="144"/>
        <v>y</v>
      </c>
      <c r="AR376" s="15">
        <v>0</v>
      </c>
      <c r="AS376" s="16">
        <v>0</v>
      </c>
      <c r="AT376" s="16" t="b">
        <f t="shared" si="24"/>
        <v>1</v>
      </c>
      <c r="AU376" s="12"/>
    </row>
    <row r="377" spans="1:47" ht="15.75" customHeight="1" x14ac:dyDescent="0.3">
      <c r="A377" s="12" t="s">
        <v>905</v>
      </c>
      <c r="B377" s="12" t="s">
        <v>212</v>
      </c>
      <c r="C377" s="17">
        <v>44078</v>
      </c>
      <c r="D377" s="12">
        <v>2020</v>
      </c>
      <c r="E377" s="12" t="s">
        <v>19</v>
      </c>
      <c r="F377" s="12" t="s">
        <v>979</v>
      </c>
      <c r="G377" s="18">
        <v>0.52569444444444446</v>
      </c>
      <c r="H377" s="18">
        <v>0.55625000000000002</v>
      </c>
      <c r="I377" s="19">
        <v>667</v>
      </c>
      <c r="J377" s="15"/>
      <c r="K377" s="12" t="str">
        <f t="shared" si="123"/>
        <v>n</v>
      </c>
      <c r="L377" s="12" t="str">
        <f t="shared" si="124"/>
        <v>n</v>
      </c>
      <c r="M377" s="12" t="str">
        <f t="shared" si="125"/>
        <v>n</v>
      </c>
      <c r="N377" s="12" t="str">
        <f t="shared" si="126"/>
        <v>n</v>
      </c>
      <c r="O377" s="12" t="str">
        <f t="shared" si="127"/>
        <v>n</v>
      </c>
      <c r="P377" s="12" t="str">
        <f t="shared" si="128"/>
        <v>n</v>
      </c>
      <c r="Q377" s="12" t="str">
        <f t="shared" si="129"/>
        <v>n</v>
      </c>
      <c r="R377" s="12" t="str">
        <f t="shared" si="130"/>
        <v>n</v>
      </c>
      <c r="S377" s="15">
        <v>0</v>
      </c>
      <c r="T377" s="16">
        <v>0</v>
      </c>
      <c r="U377" s="16" t="b">
        <f t="shared" si="8"/>
        <v>1</v>
      </c>
      <c r="V377" s="15"/>
      <c r="W377" s="12" t="str">
        <f t="shared" si="131"/>
        <v>n</v>
      </c>
      <c r="X377" s="12" t="str">
        <f t="shared" si="132"/>
        <v>n</v>
      </c>
      <c r="Y377" s="12" t="str">
        <f t="shared" si="133"/>
        <v>n</v>
      </c>
      <c r="Z377" s="12" t="str">
        <f t="shared" si="134"/>
        <v>n</v>
      </c>
      <c r="AA377" s="12" t="str">
        <f t="shared" si="135"/>
        <v>n</v>
      </c>
      <c r="AB377" s="12" t="str">
        <f t="shared" si="136"/>
        <v>n</v>
      </c>
      <c r="AC377" s="12" t="str">
        <f t="shared" si="137"/>
        <v>n</v>
      </c>
      <c r="AD377" s="12" t="str">
        <f t="shared" si="138"/>
        <v>n</v>
      </c>
      <c r="AE377" s="15">
        <v>0</v>
      </c>
      <c r="AF377" s="16">
        <v>0</v>
      </c>
      <c r="AG377" s="16">
        <v>-1</v>
      </c>
      <c r="AH377" s="16" t="b">
        <f t="shared" si="17"/>
        <v>1</v>
      </c>
      <c r="AI377" s="15" t="s">
        <v>1088</v>
      </c>
      <c r="AJ377" s="12" t="str">
        <f t="shared" si="139"/>
        <v>n</v>
      </c>
      <c r="AK377" s="12" t="str">
        <f t="shared" si="140"/>
        <v>n</v>
      </c>
      <c r="AL377" s="12" t="str">
        <f t="shared" si="141"/>
        <v>n</v>
      </c>
      <c r="AM377" s="12" t="str">
        <f t="shared" si="142"/>
        <v>n</v>
      </c>
      <c r="AN377" s="12" t="str">
        <f t="shared" si="145"/>
        <v>n</v>
      </c>
      <c r="AO377" s="12" t="str">
        <f t="shared" si="146"/>
        <v>n</v>
      </c>
      <c r="AP377" s="12" t="str">
        <f t="shared" si="143"/>
        <v>n</v>
      </c>
      <c r="AQ377" s="12" t="str">
        <f t="shared" si="144"/>
        <v>y</v>
      </c>
      <c r="AR377" s="15">
        <v>0</v>
      </c>
      <c r="AS377" s="16">
        <v>0</v>
      </c>
      <c r="AT377" s="16" t="b">
        <f t="shared" si="24"/>
        <v>1</v>
      </c>
      <c r="AU377" s="12"/>
    </row>
    <row r="378" spans="1:47" ht="15.75" customHeight="1" x14ac:dyDescent="0.3">
      <c r="A378" s="12" t="s">
        <v>905</v>
      </c>
      <c r="B378" s="12" t="s">
        <v>212</v>
      </c>
      <c r="C378" s="17">
        <v>44078</v>
      </c>
      <c r="D378" s="12">
        <v>2020</v>
      </c>
      <c r="E378" s="12" t="s">
        <v>19</v>
      </c>
      <c r="F378" s="12" t="s">
        <v>981</v>
      </c>
      <c r="G378" s="18">
        <v>0.52569444444444446</v>
      </c>
      <c r="H378" s="18">
        <v>0.55625000000000002</v>
      </c>
      <c r="I378" s="19">
        <v>672</v>
      </c>
      <c r="J378" s="15" t="s">
        <v>1066</v>
      </c>
      <c r="K378" s="12" t="str">
        <f t="shared" si="123"/>
        <v>n</v>
      </c>
      <c r="L378" s="12" t="str">
        <f t="shared" si="124"/>
        <v>y</v>
      </c>
      <c r="M378" s="12" t="str">
        <f t="shared" si="125"/>
        <v>n</v>
      </c>
      <c r="N378" s="12" t="str">
        <f t="shared" si="126"/>
        <v>n</v>
      </c>
      <c r="O378" s="12" t="str">
        <f t="shared" si="127"/>
        <v>n</v>
      </c>
      <c r="P378" s="12" t="str">
        <f t="shared" si="128"/>
        <v>n</v>
      </c>
      <c r="Q378" s="12" t="str">
        <f t="shared" si="129"/>
        <v>n</v>
      </c>
      <c r="R378" s="12" t="str">
        <f t="shared" si="130"/>
        <v>n</v>
      </c>
      <c r="S378" s="15">
        <v>70</v>
      </c>
      <c r="T378" s="16">
        <v>70</v>
      </c>
      <c r="U378" s="16" t="b">
        <f t="shared" si="8"/>
        <v>1</v>
      </c>
      <c r="V378" s="15" t="s">
        <v>1066</v>
      </c>
      <c r="W378" s="12" t="str">
        <f t="shared" si="131"/>
        <v>n</v>
      </c>
      <c r="X378" s="12" t="str">
        <f t="shared" si="132"/>
        <v>y</v>
      </c>
      <c r="Y378" s="12" t="str">
        <f t="shared" si="133"/>
        <v>n</v>
      </c>
      <c r="Z378" s="12" t="str">
        <f t="shared" si="134"/>
        <v>n</v>
      </c>
      <c r="AA378" s="12" t="str">
        <f t="shared" si="135"/>
        <v>n</v>
      </c>
      <c r="AB378" s="12" t="str">
        <f t="shared" si="136"/>
        <v>n</v>
      </c>
      <c r="AC378" s="12" t="str">
        <f t="shared" si="137"/>
        <v>n</v>
      </c>
      <c r="AD378" s="12" t="str">
        <f t="shared" si="138"/>
        <v>n</v>
      </c>
      <c r="AE378" s="15">
        <v>75</v>
      </c>
      <c r="AF378" s="16">
        <v>75</v>
      </c>
      <c r="AG378" s="16">
        <v>-1</v>
      </c>
      <c r="AH378" s="16" t="b">
        <f t="shared" si="17"/>
        <v>1</v>
      </c>
      <c r="AI378" s="15"/>
      <c r="AJ378" s="12" t="str">
        <f t="shared" si="139"/>
        <v>n</v>
      </c>
      <c r="AK378" s="12" t="str">
        <f t="shared" si="140"/>
        <v>n</v>
      </c>
      <c r="AL378" s="12" t="str">
        <f t="shared" si="141"/>
        <v>n</v>
      </c>
      <c r="AM378" s="12" t="str">
        <f t="shared" si="142"/>
        <v>n</v>
      </c>
      <c r="AN378" s="12" t="str">
        <f t="shared" si="145"/>
        <v>n</v>
      </c>
      <c r="AO378" s="12" t="str">
        <f t="shared" si="146"/>
        <v>n</v>
      </c>
      <c r="AP378" s="12" t="str">
        <f t="shared" si="143"/>
        <v>n</v>
      </c>
      <c r="AQ378" s="12" t="str">
        <f t="shared" si="144"/>
        <v>n</v>
      </c>
      <c r="AR378" s="15">
        <v>0</v>
      </c>
      <c r="AS378" s="16">
        <v>0</v>
      </c>
      <c r="AT378" s="16" t="b">
        <f t="shared" si="24"/>
        <v>1</v>
      </c>
      <c r="AU378" s="12"/>
    </row>
    <row r="379" spans="1:47" ht="15.75" customHeight="1" x14ac:dyDescent="0.3">
      <c r="A379" s="12" t="s">
        <v>905</v>
      </c>
      <c r="B379" s="12" t="s">
        <v>212</v>
      </c>
      <c r="C379" s="17">
        <v>44078</v>
      </c>
      <c r="D379" s="12">
        <v>2020</v>
      </c>
      <c r="E379" s="12" t="s">
        <v>19</v>
      </c>
      <c r="F379" s="12" t="s">
        <v>984</v>
      </c>
      <c r="G379" s="18">
        <v>0.52569444444444446</v>
      </c>
      <c r="H379" s="18">
        <v>0.55625000000000002</v>
      </c>
      <c r="I379" s="19">
        <v>671</v>
      </c>
      <c r="J379" s="15"/>
      <c r="K379" s="12" t="str">
        <f t="shared" si="123"/>
        <v>n</v>
      </c>
      <c r="L379" s="12" t="str">
        <f t="shared" si="124"/>
        <v>n</v>
      </c>
      <c r="M379" s="12" t="str">
        <f t="shared" si="125"/>
        <v>n</v>
      </c>
      <c r="N379" s="12" t="str">
        <f t="shared" si="126"/>
        <v>n</v>
      </c>
      <c r="O379" s="12" t="str">
        <f t="shared" si="127"/>
        <v>n</v>
      </c>
      <c r="P379" s="12" t="str">
        <f t="shared" si="128"/>
        <v>n</v>
      </c>
      <c r="Q379" s="12" t="str">
        <f t="shared" si="129"/>
        <v>n</v>
      </c>
      <c r="R379" s="12" t="str">
        <f t="shared" si="130"/>
        <v>n</v>
      </c>
      <c r="S379" s="15">
        <v>0</v>
      </c>
      <c r="T379" s="16">
        <v>0</v>
      </c>
      <c r="U379" s="16" t="b">
        <f t="shared" si="8"/>
        <v>1</v>
      </c>
      <c r="V379" s="15" t="s">
        <v>1066</v>
      </c>
      <c r="W379" s="12" t="str">
        <f t="shared" si="131"/>
        <v>n</v>
      </c>
      <c r="X379" s="12" t="str">
        <f t="shared" si="132"/>
        <v>y</v>
      </c>
      <c r="Y379" s="12" t="str">
        <f t="shared" si="133"/>
        <v>n</v>
      </c>
      <c r="Z379" s="12" t="str">
        <f t="shared" si="134"/>
        <v>n</v>
      </c>
      <c r="AA379" s="12" t="str">
        <f t="shared" si="135"/>
        <v>n</v>
      </c>
      <c r="AB379" s="12" t="str">
        <f t="shared" si="136"/>
        <v>n</v>
      </c>
      <c r="AC379" s="12" t="str">
        <f t="shared" si="137"/>
        <v>n</v>
      </c>
      <c r="AD379" s="12" t="str">
        <f t="shared" si="138"/>
        <v>n</v>
      </c>
      <c r="AE379" s="15">
        <v>10</v>
      </c>
      <c r="AF379" s="16">
        <v>10</v>
      </c>
      <c r="AG379" s="16">
        <v>-1</v>
      </c>
      <c r="AH379" s="16" t="b">
        <f t="shared" si="17"/>
        <v>1</v>
      </c>
      <c r="AI379" s="15"/>
      <c r="AJ379" s="12" t="str">
        <f t="shared" si="139"/>
        <v>n</v>
      </c>
      <c r="AK379" s="12" t="str">
        <f t="shared" si="140"/>
        <v>n</v>
      </c>
      <c r="AL379" s="12" t="str">
        <f t="shared" si="141"/>
        <v>n</v>
      </c>
      <c r="AM379" s="12" t="str">
        <f t="shared" si="142"/>
        <v>n</v>
      </c>
      <c r="AN379" s="12" t="str">
        <f t="shared" si="145"/>
        <v>n</v>
      </c>
      <c r="AO379" s="12" t="str">
        <f t="shared" si="146"/>
        <v>n</v>
      </c>
      <c r="AP379" s="12" t="str">
        <f t="shared" si="143"/>
        <v>n</v>
      </c>
      <c r="AQ379" s="12" t="str">
        <f t="shared" si="144"/>
        <v>n</v>
      </c>
      <c r="AR379" s="15"/>
      <c r="AS379" s="16"/>
      <c r="AT379" s="16" t="b">
        <f t="shared" si="24"/>
        <v>1</v>
      </c>
      <c r="AU379" s="12" t="s">
        <v>1100</v>
      </c>
    </row>
    <row r="380" spans="1:47" ht="15.75" customHeight="1" x14ac:dyDescent="0.3">
      <c r="A380" s="12" t="s">
        <v>905</v>
      </c>
      <c r="B380" s="12" t="s">
        <v>212</v>
      </c>
      <c r="C380" s="17">
        <v>44078</v>
      </c>
      <c r="D380" s="12">
        <v>2020</v>
      </c>
      <c r="E380" s="12" t="s">
        <v>19</v>
      </c>
      <c r="F380" s="12" t="s">
        <v>986</v>
      </c>
      <c r="G380" s="18">
        <v>0.52569444444444446</v>
      </c>
      <c r="H380" s="18">
        <v>0.55625000000000002</v>
      </c>
      <c r="I380" s="19">
        <v>670</v>
      </c>
      <c r="J380" s="15"/>
      <c r="K380" s="12" t="str">
        <f t="shared" si="123"/>
        <v>n</v>
      </c>
      <c r="L380" s="12" t="str">
        <f t="shared" si="124"/>
        <v>n</v>
      </c>
      <c r="M380" s="12" t="str">
        <f t="shared" si="125"/>
        <v>n</v>
      </c>
      <c r="N380" s="12" t="str">
        <f t="shared" si="126"/>
        <v>n</v>
      </c>
      <c r="O380" s="12" t="str">
        <f t="shared" si="127"/>
        <v>n</v>
      </c>
      <c r="P380" s="12" t="str">
        <f t="shared" si="128"/>
        <v>n</v>
      </c>
      <c r="Q380" s="12" t="str">
        <f t="shared" si="129"/>
        <v>n</v>
      </c>
      <c r="R380" s="12" t="str">
        <f t="shared" si="130"/>
        <v>n</v>
      </c>
      <c r="S380" s="15">
        <v>0</v>
      </c>
      <c r="T380" s="16">
        <v>0</v>
      </c>
      <c r="U380" s="16" t="b">
        <f t="shared" si="8"/>
        <v>1</v>
      </c>
      <c r="V380" s="15" t="s">
        <v>1066</v>
      </c>
      <c r="W380" s="12" t="str">
        <f t="shared" si="131"/>
        <v>n</v>
      </c>
      <c r="X380" s="12" t="str">
        <f t="shared" si="132"/>
        <v>y</v>
      </c>
      <c r="Y380" s="12" t="str">
        <f t="shared" si="133"/>
        <v>n</v>
      </c>
      <c r="Z380" s="12" t="str">
        <f t="shared" si="134"/>
        <v>n</v>
      </c>
      <c r="AA380" s="12" t="str">
        <f t="shared" si="135"/>
        <v>n</v>
      </c>
      <c r="AB380" s="12" t="str">
        <f t="shared" si="136"/>
        <v>n</v>
      </c>
      <c r="AC380" s="12" t="str">
        <f t="shared" si="137"/>
        <v>n</v>
      </c>
      <c r="AD380" s="12" t="str">
        <f t="shared" si="138"/>
        <v>n</v>
      </c>
      <c r="AE380" s="15">
        <v>10</v>
      </c>
      <c r="AF380" s="16">
        <v>10</v>
      </c>
      <c r="AG380" s="16">
        <v>-1</v>
      </c>
      <c r="AH380" s="16" t="b">
        <f t="shared" si="17"/>
        <v>1</v>
      </c>
      <c r="AI380" s="15"/>
      <c r="AJ380" s="12" t="str">
        <f t="shared" si="139"/>
        <v>n</v>
      </c>
      <c r="AK380" s="12" t="str">
        <f t="shared" si="140"/>
        <v>n</v>
      </c>
      <c r="AL380" s="12" t="str">
        <f t="shared" si="141"/>
        <v>n</v>
      </c>
      <c r="AM380" s="12" t="str">
        <f t="shared" si="142"/>
        <v>n</v>
      </c>
      <c r="AN380" s="12" t="str">
        <f t="shared" si="145"/>
        <v>n</v>
      </c>
      <c r="AO380" s="12" t="str">
        <f t="shared" si="146"/>
        <v>n</v>
      </c>
      <c r="AP380" s="12" t="str">
        <f t="shared" si="143"/>
        <v>n</v>
      </c>
      <c r="AQ380" s="12" t="str">
        <f t="shared" si="144"/>
        <v>n</v>
      </c>
      <c r="AR380" s="15"/>
      <c r="AS380" s="16"/>
      <c r="AT380" s="16" t="b">
        <f t="shared" si="24"/>
        <v>1</v>
      </c>
      <c r="AU380" s="12" t="s">
        <v>1096</v>
      </c>
    </row>
    <row r="381" spans="1:47" ht="15.75" customHeight="1" x14ac:dyDescent="0.3">
      <c r="A381" s="12" t="s">
        <v>905</v>
      </c>
      <c r="B381" s="12" t="s">
        <v>212</v>
      </c>
      <c r="C381" s="17">
        <v>44078</v>
      </c>
      <c r="D381" s="12">
        <v>2020</v>
      </c>
      <c r="E381" s="12" t="s">
        <v>19</v>
      </c>
      <c r="F381" s="12" t="s">
        <v>989</v>
      </c>
      <c r="G381" s="18">
        <v>0.52569444444444446</v>
      </c>
      <c r="H381" s="18">
        <v>0.55625000000000002</v>
      </c>
      <c r="I381" s="19">
        <v>669</v>
      </c>
      <c r="J381" s="15"/>
      <c r="K381" s="12" t="str">
        <f t="shared" si="123"/>
        <v>n</v>
      </c>
      <c r="L381" s="12" t="str">
        <f t="shared" si="124"/>
        <v>n</v>
      </c>
      <c r="M381" s="12" t="str">
        <f t="shared" si="125"/>
        <v>n</v>
      </c>
      <c r="N381" s="12" t="str">
        <f t="shared" si="126"/>
        <v>n</v>
      </c>
      <c r="O381" s="12" t="str">
        <f t="shared" si="127"/>
        <v>n</v>
      </c>
      <c r="P381" s="12" t="str">
        <f t="shared" si="128"/>
        <v>n</v>
      </c>
      <c r="Q381" s="12" t="str">
        <f t="shared" si="129"/>
        <v>n</v>
      </c>
      <c r="R381" s="12" t="str">
        <f t="shared" si="130"/>
        <v>n</v>
      </c>
      <c r="S381" s="15">
        <v>0</v>
      </c>
      <c r="T381" s="16">
        <v>0</v>
      </c>
      <c r="U381" s="16" t="b">
        <f t="shared" si="8"/>
        <v>1</v>
      </c>
      <c r="V381" s="15" t="s">
        <v>1066</v>
      </c>
      <c r="W381" s="12" t="str">
        <f t="shared" si="131"/>
        <v>n</v>
      </c>
      <c r="X381" s="12" t="str">
        <f t="shared" si="132"/>
        <v>n</v>
      </c>
      <c r="Y381" s="12" t="str">
        <f t="shared" si="133"/>
        <v>n</v>
      </c>
      <c r="Z381" s="12" t="str">
        <f t="shared" si="134"/>
        <v>n</v>
      </c>
      <c r="AA381" s="12" t="str">
        <f t="shared" si="135"/>
        <v>n</v>
      </c>
      <c r="AB381" s="12" t="str">
        <f t="shared" si="136"/>
        <v>n</v>
      </c>
      <c r="AC381" s="12" t="str">
        <f t="shared" si="137"/>
        <v>n</v>
      </c>
      <c r="AD381" s="12" t="str">
        <f t="shared" si="138"/>
        <v>n</v>
      </c>
      <c r="AE381" s="15">
        <v>0</v>
      </c>
      <c r="AF381" s="16">
        <v>0</v>
      </c>
      <c r="AG381" s="16">
        <v>-1</v>
      </c>
      <c r="AH381" s="16" t="b">
        <f t="shared" si="17"/>
        <v>1</v>
      </c>
      <c r="AI381" s="15" t="s">
        <v>1088</v>
      </c>
      <c r="AJ381" s="12" t="str">
        <f t="shared" si="139"/>
        <v>n</v>
      </c>
      <c r="AK381" s="12" t="str">
        <f t="shared" si="140"/>
        <v>n</v>
      </c>
      <c r="AL381" s="12" t="str">
        <f t="shared" si="141"/>
        <v>n</v>
      </c>
      <c r="AM381" s="12" t="str">
        <f t="shared" si="142"/>
        <v>n</v>
      </c>
      <c r="AN381" s="12" t="str">
        <f t="shared" si="145"/>
        <v>n</v>
      </c>
      <c r="AO381" s="12" t="str">
        <f t="shared" si="146"/>
        <v>n</v>
      </c>
      <c r="AP381" s="12" t="str">
        <f t="shared" si="143"/>
        <v>n</v>
      </c>
      <c r="AQ381" s="12" t="str">
        <f t="shared" si="144"/>
        <v>y</v>
      </c>
      <c r="AR381" s="15">
        <v>0</v>
      </c>
      <c r="AS381" s="16">
        <v>0</v>
      </c>
      <c r="AT381" s="16" t="b">
        <f t="shared" si="24"/>
        <v>1</v>
      </c>
      <c r="AU381" s="12"/>
    </row>
    <row r="382" spans="1:47" ht="15.75" customHeight="1" x14ac:dyDescent="0.3">
      <c r="A382" s="12" t="s">
        <v>905</v>
      </c>
      <c r="B382" s="12" t="s">
        <v>212</v>
      </c>
      <c r="C382" s="17">
        <v>44078</v>
      </c>
      <c r="D382" s="12">
        <v>2020</v>
      </c>
      <c r="E382" s="12" t="s">
        <v>19</v>
      </c>
      <c r="F382" s="12" t="s">
        <v>991</v>
      </c>
      <c r="G382" s="18">
        <v>0.52569444444444446</v>
      </c>
      <c r="H382" s="18">
        <v>0.55625000000000002</v>
      </c>
      <c r="I382" s="19">
        <v>668</v>
      </c>
      <c r="J382" s="15"/>
      <c r="K382" s="12" t="str">
        <f t="shared" si="123"/>
        <v>n</v>
      </c>
      <c r="L382" s="12" t="str">
        <f t="shared" si="124"/>
        <v>n</v>
      </c>
      <c r="M382" s="12" t="str">
        <f t="shared" si="125"/>
        <v>n</v>
      </c>
      <c r="N382" s="12" t="str">
        <f t="shared" si="126"/>
        <v>n</v>
      </c>
      <c r="O382" s="12" t="str">
        <f t="shared" si="127"/>
        <v>n</v>
      </c>
      <c r="P382" s="12" t="str">
        <f t="shared" si="128"/>
        <v>n</v>
      </c>
      <c r="Q382" s="12" t="str">
        <f t="shared" si="129"/>
        <v>n</v>
      </c>
      <c r="R382" s="12" t="str">
        <f t="shared" si="130"/>
        <v>n</v>
      </c>
      <c r="S382" s="15">
        <v>0</v>
      </c>
      <c r="T382" s="16">
        <v>0</v>
      </c>
      <c r="U382" s="16" t="b">
        <f t="shared" si="8"/>
        <v>1</v>
      </c>
      <c r="V382" s="15" t="s">
        <v>1066</v>
      </c>
      <c r="W382" s="12" t="str">
        <f t="shared" si="131"/>
        <v>n</v>
      </c>
      <c r="X382" s="12" t="str">
        <f t="shared" si="132"/>
        <v>y</v>
      </c>
      <c r="Y382" s="12" t="str">
        <f t="shared" si="133"/>
        <v>n</v>
      </c>
      <c r="Z382" s="12" t="str">
        <f t="shared" si="134"/>
        <v>n</v>
      </c>
      <c r="AA382" s="12" t="str">
        <f t="shared" si="135"/>
        <v>n</v>
      </c>
      <c r="AB382" s="12" t="str">
        <f t="shared" si="136"/>
        <v>n</v>
      </c>
      <c r="AC382" s="12" t="str">
        <f t="shared" si="137"/>
        <v>n</v>
      </c>
      <c r="AD382" s="12" t="str">
        <f t="shared" si="138"/>
        <v>n</v>
      </c>
      <c r="AE382" s="15">
        <v>5</v>
      </c>
      <c r="AF382" s="16">
        <v>5</v>
      </c>
      <c r="AG382" s="16">
        <v>-1</v>
      </c>
      <c r="AH382" s="16" t="b">
        <f t="shared" si="17"/>
        <v>1</v>
      </c>
      <c r="AI382" s="15"/>
      <c r="AJ382" s="12" t="str">
        <f t="shared" si="139"/>
        <v>n</v>
      </c>
      <c r="AK382" s="12" t="str">
        <f t="shared" si="140"/>
        <v>n</v>
      </c>
      <c r="AL382" s="12" t="str">
        <f t="shared" si="141"/>
        <v>n</v>
      </c>
      <c r="AM382" s="12" t="str">
        <f t="shared" si="142"/>
        <v>n</v>
      </c>
      <c r="AN382" s="12" t="str">
        <f t="shared" si="145"/>
        <v>n</v>
      </c>
      <c r="AO382" s="12" t="str">
        <f t="shared" si="146"/>
        <v>n</v>
      </c>
      <c r="AP382" s="12" t="str">
        <f t="shared" si="143"/>
        <v>n</v>
      </c>
      <c r="AQ382" s="12" t="str">
        <f t="shared" si="144"/>
        <v>n</v>
      </c>
      <c r="AR382" s="15"/>
      <c r="AS382" s="16"/>
      <c r="AT382" s="16" t="b">
        <f t="shared" si="24"/>
        <v>1</v>
      </c>
      <c r="AU382" s="12" t="s">
        <v>1095</v>
      </c>
    </row>
    <row r="383" spans="1:47" ht="15.75" customHeight="1" x14ac:dyDescent="0.3">
      <c r="A383" s="12" t="s">
        <v>905</v>
      </c>
      <c r="B383" s="12" t="s">
        <v>212</v>
      </c>
      <c r="C383" s="17">
        <v>44078</v>
      </c>
      <c r="D383" s="12">
        <v>2020</v>
      </c>
      <c r="E383" s="12" t="s">
        <v>19</v>
      </c>
      <c r="F383" s="12" t="s">
        <v>993</v>
      </c>
      <c r="G383" s="18">
        <v>0.52569444444444446</v>
      </c>
      <c r="H383" s="18">
        <v>0.55625000000000002</v>
      </c>
      <c r="I383" s="19">
        <v>673</v>
      </c>
      <c r="J383" s="15"/>
      <c r="K383" s="12" t="str">
        <f t="shared" si="123"/>
        <v>n</v>
      </c>
      <c r="L383" s="12" t="str">
        <f t="shared" si="124"/>
        <v>n</v>
      </c>
      <c r="M383" s="12" t="str">
        <f t="shared" si="125"/>
        <v>n</v>
      </c>
      <c r="N383" s="12" t="str">
        <f t="shared" si="126"/>
        <v>n</v>
      </c>
      <c r="O383" s="12" t="str">
        <f t="shared" si="127"/>
        <v>n</v>
      </c>
      <c r="P383" s="12" t="str">
        <f t="shared" si="128"/>
        <v>n</v>
      </c>
      <c r="Q383" s="12" t="str">
        <f t="shared" si="129"/>
        <v>n</v>
      </c>
      <c r="R383" s="12" t="str">
        <f t="shared" si="130"/>
        <v>n</v>
      </c>
      <c r="S383" s="15">
        <v>0</v>
      </c>
      <c r="T383" s="16">
        <v>0</v>
      </c>
      <c r="U383" s="16" t="b">
        <f t="shared" si="8"/>
        <v>1</v>
      </c>
      <c r="V383" s="15" t="s">
        <v>1066</v>
      </c>
      <c r="W383" s="12" t="str">
        <f t="shared" si="131"/>
        <v>n</v>
      </c>
      <c r="X383" s="12" t="str">
        <f t="shared" si="132"/>
        <v>y</v>
      </c>
      <c r="Y383" s="12" t="str">
        <f t="shared" si="133"/>
        <v>n</v>
      </c>
      <c r="Z383" s="12" t="str">
        <f t="shared" si="134"/>
        <v>n</v>
      </c>
      <c r="AA383" s="12" t="str">
        <f t="shared" si="135"/>
        <v>n</v>
      </c>
      <c r="AB383" s="12" t="str">
        <f t="shared" si="136"/>
        <v>n</v>
      </c>
      <c r="AC383" s="12" t="str">
        <f t="shared" si="137"/>
        <v>n</v>
      </c>
      <c r="AD383" s="12" t="str">
        <f t="shared" si="138"/>
        <v>n</v>
      </c>
      <c r="AE383" s="15">
        <v>10</v>
      </c>
      <c r="AF383" s="16">
        <v>10</v>
      </c>
      <c r="AG383" s="16">
        <v>-1</v>
      </c>
      <c r="AH383" s="16" t="b">
        <f t="shared" si="17"/>
        <v>1</v>
      </c>
      <c r="AI383" s="15" t="s">
        <v>1088</v>
      </c>
      <c r="AJ383" s="12" t="str">
        <f t="shared" si="139"/>
        <v>n</v>
      </c>
      <c r="AK383" s="12" t="str">
        <f t="shared" si="140"/>
        <v>n</v>
      </c>
      <c r="AL383" s="12" t="str">
        <f t="shared" si="141"/>
        <v>n</v>
      </c>
      <c r="AM383" s="12" t="str">
        <f t="shared" si="142"/>
        <v>n</v>
      </c>
      <c r="AN383" s="12" t="str">
        <f t="shared" si="145"/>
        <v>n</v>
      </c>
      <c r="AO383" s="12" t="str">
        <f t="shared" si="146"/>
        <v>n</v>
      </c>
      <c r="AP383" s="12" t="str">
        <f t="shared" si="143"/>
        <v>n</v>
      </c>
      <c r="AQ383" s="12" t="str">
        <f t="shared" si="144"/>
        <v>y</v>
      </c>
      <c r="AR383" s="15">
        <v>0</v>
      </c>
      <c r="AS383" s="16">
        <v>0</v>
      </c>
      <c r="AT383" s="16" t="b">
        <f t="shared" si="24"/>
        <v>1</v>
      </c>
      <c r="AU383" s="12"/>
    </row>
    <row r="384" spans="1:47" ht="15.75" customHeight="1" x14ac:dyDescent="0.3">
      <c r="A384" s="12" t="s">
        <v>905</v>
      </c>
      <c r="B384" s="12" t="s">
        <v>212</v>
      </c>
      <c r="C384" s="17">
        <v>44078</v>
      </c>
      <c r="D384" s="12">
        <v>2020</v>
      </c>
      <c r="E384" s="12" t="s">
        <v>19</v>
      </c>
      <c r="F384" s="12" t="s">
        <v>995</v>
      </c>
      <c r="G384" s="18">
        <v>0.52569444444444446</v>
      </c>
      <c r="H384" s="18">
        <v>0.55625000000000002</v>
      </c>
      <c r="I384" s="19">
        <v>674</v>
      </c>
      <c r="J384" s="15"/>
      <c r="K384" s="12" t="str">
        <f t="shared" si="123"/>
        <v>n</v>
      </c>
      <c r="L384" s="12" t="str">
        <f t="shared" si="124"/>
        <v>n</v>
      </c>
      <c r="M384" s="12" t="str">
        <f t="shared" si="125"/>
        <v>n</v>
      </c>
      <c r="N384" s="12" t="str">
        <f t="shared" si="126"/>
        <v>n</v>
      </c>
      <c r="O384" s="12" t="str">
        <f t="shared" si="127"/>
        <v>n</v>
      </c>
      <c r="P384" s="12" t="str">
        <f t="shared" si="128"/>
        <v>n</v>
      </c>
      <c r="Q384" s="12" t="str">
        <f t="shared" si="129"/>
        <v>n</v>
      </c>
      <c r="R384" s="12" t="str">
        <f t="shared" si="130"/>
        <v>n</v>
      </c>
      <c r="S384" s="15">
        <v>0</v>
      </c>
      <c r="T384" s="16">
        <v>0</v>
      </c>
      <c r="U384" s="16" t="b">
        <f t="shared" si="8"/>
        <v>1</v>
      </c>
      <c r="V384" s="15" t="s">
        <v>1066</v>
      </c>
      <c r="W384" s="12" t="str">
        <f t="shared" si="131"/>
        <v>n</v>
      </c>
      <c r="X384" s="12" t="str">
        <f t="shared" si="132"/>
        <v>y</v>
      </c>
      <c r="Y384" s="12" t="str">
        <f t="shared" si="133"/>
        <v>n</v>
      </c>
      <c r="Z384" s="12" t="str">
        <f t="shared" si="134"/>
        <v>n</v>
      </c>
      <c r="AA384" s="12" t="str">
        <f t="shared" si="135"/>
        <v>n</v>
      </c>
      <c r="AB384" s="12" t="str">
        <f t="shared" si="136"/>
        <v>n</v>
      </c>
      <c r="AC384" s="12" t="str">
        <f t="shared" si="137"/>
        <v>n</v>
      </c>
      <c r="AD384" s="12" t="str">
        <f t="shared" si="138"/>
        <v>n</v>
      </c>
      <c r="AE384" s="15">
        <v>5</v>
      </c>
      <c r="AF384" s="16">
        <v>5</v>
      </c>
      <c r="AG384" s="16">
        <v>-1</v>
      </c>
      <c r="AH384" s="16" t="b">
        <f t="shared" si="17"/>
        <v>1</v>
      </c>
      <c r="AI384" s="15" t="s">
        <v>1088</v>
      </c>
      <c r="AJ384" s="12" t="str">
        <f t="shared" si="139"/>
        <v>n</v>
      </c>
      <c r="AK384" s="12" t="str">
        <f t="shared" si="140"/>
        <v>n</v>
      </c>
      <c r="AL384" s="12" t="str">
        <f t="shared" si="141"/>
        <v>n</v>
      </c>
      <c r="AM384" s="12" t="str">
        <f t="shared" si="142"/>
        <v>n</v>
      </c>
      <c r="AN384" s="12" t="str">
        <f t="shared" si="145"/>
        <v>n</v>
      </c>
      <c r="AO384" s="12" t="str">
        <f t="shared" si="146"/>
        <v>n</v>
      </c>
      <c r="AP384" s="12" t="str">
        <f t="shared" si="143"/>
        <v>n</v>
      </c>
      <c r="AQ384" s="12" t="str">
        <f t="shared" si="144"/>
        <v>y</v>
      </c>
      <c r="AR384" s="15">
        <v>0</v>
      </c>
      <c r="AS384" s="16">
        <v>0</v>
      </c>
      <c r="AT384" s="16" t="b">
        <f t="shared" si="24"/>
        <v>1</v>
      </c>
      <c r="AU384" s="12"/>
    </row>
    <row r="385" spans="1:47" ht="15.75" customHeight="1" x14ac:dyDescent="0.3">
      <c r="A385" s="12" t="s">
        <v>905</v>
      </c>
      <c r="B385" s="12" t="s">
        <v>212</v>
      </c>
      <c r="C385" s="17">
        <v>44078</v>
      </c>
      <c r="D385" s="12">
        <v>2020</v>
      </c>
      <c r="E385" s="12" t="s">
        <v>19</v>
      </c>
      <c r="F385" s="12" t="s">
        <v>997</v>
      </c>
      <c r="G385" s="18">
        <v>0.52569444444444446</v>
      </c>
      <c r="H385" s="18">
        <v>0.55625000000000002</v>
      </c>
      <c r="I385" s="19">
        <v>675</v>
      </c>
      <c r="J385" s="15"/>
      <c r="K385" s="12" t="str">
        <f t="shared" si="123"/>
        <v>n</v>
      </c>
      <c r="L385" s="12" t="str">
        <f t="shared" si="124"/>
        <v>n</v>
      </c>
      <c r="M385" s="12" t="str">
        <f t="shared" si="125"/>
        <v>n</v>
      </c>
      <c r="N385" s="12" t="str">
        <f t="shared" si="126"/>
        <v>n</v>
      </c>
      <c r="O385" s="12" t="str">
        <f t="shared" si="127"/>
        <v>n</v>
      </c>
      <c r="P385" s="12" t="str">
        <f t="shared" si="128"/>
        <v>n</v>
      </c>
      <c r="Q385" s="12" t="str">
        <f t="shared" si="129"/>
        <v>n</v>
      </c>
      <c r="R385" s="12" t="str">
        <f t="shared" si="130"/>
        <v>n</v>
      </c>
      <c r="S385" s="15">
        <v>0</v>
      </c>
      <c r="T385" s="16">
        <v>0</v>
      </c>
      <c r="U385" s="16" t="b">
        <f t="shared" si="8"/>
        <v>1</v>
      </c>
      <c r="V385" s="15"/>
      <c r="W385" s="12" t="str">
        <f t="shared" si="131"/>
        <v>n</v>
      </c>
      <c r="X385" s="12" t="str">
        <f t="shared" si="132"/>
        <v>n</v>
      </c>
      <c r="Y385" s="12" t="str">
        <f t="shared" si="133"/>
        <v>n</v>
      </c>
      <c r="Z385" s="12" t="str">
        <f t="shared" si="134"/>
        <v>n</v>
      </c>
      <c r="AA385" s="12" t="str">
        <f t="shared" si="135"/>
        <v>n</v>
      </c>
      <c r="AB385" s="12" t="str">
        <f t="shared" si="136"/>
        <v>n</v>
      </c>
      <c r="AC385" s="12" t="str">
        <f t="shared" si="137"/>
        <v>n</v>
      </c>
      <c r="AD385" s="12" t="str">
        <f t="shared" si="138"/>
        <v>n</v>
      </c>
      <c r="AE385" s="15">
        <v>0</v>
      </c>
      <c r="AF385" s="16">
        <v>0</v>
      </c>
      <c r="AG385" s="16">
        <v>-1</v>
      </c>
      <c r="AH385" s="16" t="b">
        <f t="shared" si="17"/>
        <v>1</v>
      </c>
      <c r="AI385" s="15" t="s">
        <v>1088</v>
      </c>
      <c r="AJ385" s="12" t="str">
        <f t="shared" si="139"/>
        <v>n</v>
      </c>
      <c r="AK385" s="12" t="str">
        <f t="shared" si="140"/>
        <v>n</v>
      </c>
      <c r="AL385" s="12" t="str">
        <f t="shared" si="141"/>
        <v>n</v>
      </c>
      <c r="AM385" s="12" t="str">
        <f t="shared" si="142"/>
        <v>n</v>
      </c>
      <c r="AN385" s="12" t="str">
        <f t="shared" si="145"/>
        <v>n</v>
      </c>
      <c r="AO385" s="12" t="str">
        <f t="shared" si="146"/>
        <v>n</v>
      </c>
      <c r="AP385" s="12" t="str">
        <f t="shared" si="143"/>
        <v>n</v>
      </c>
      <c r="AQ385" s="12" t="str">
        <f t="shared" si="144"/>
        <v>y</v>
      </c>
      <c r="AR385" s="15">
        <v>0</v>
      </c>
      <c r="AS385" s="16">
        <v>0</v>
      </c>
      <c r="AT385" s="16" t="b">
        <f t="shared" si="24"/>
        <v>1</v>
      </c>
      <c r="AU385" s="12"/>
    </row>
    <row r="386" spans="1:47" ht="15.75" customHeight="1" x14ac:dyDescent="0.3">
      <c r="A386" s="12" t="s">
        <v>905</v>
      </c>
      <c r="B386" s="12" t="s">
        <v>212</v>
      </c>
      <c r="C386" s="17">
        <v>44078</v>
      </c>
      <c r="D386" s="12">
        <v>2020</v>
      </c>
      <c r="E386" s="12" t="s">
        <v>19</v>
      </c>
      <c r="F386" s="12" t="s">
        <v>999</v>
      </c>
      <c r="G386" s="18">
        <v>0.52569444444444446</v>
      </c>
      <c r="H386" s="18">
        <v>0.55625000000000002</v>
      </c>
      <c r="I386" s="19">
        <v>682</v>
      </c>
      <c r="J386" s="15"/>
      <c r="K386" s="12" t="str">
        <f t="shared" ref="K386:K449" si="147">IF(AND(ISNUMBER(SEARCH("I",$J386)), S386&gt;0),"y","n")</f>
        <v>n</v>
      </c>
      <c r="L386" s="12" t="str">
        <f t="shared" ref="L386:L449" si="148">IF(AND(ISNUMBER(SEARCH("L",$J386)), S386&gt;0),"y","n")</f>
        <v>n</v>
      </c>
      <c r="M386" s="12" t="str">
        <f t="shared" ref="M386:M449" si="149">IF(AND(ISNUMBER(SEARCH("H",$J386))),"y","n")</f>
        <v>n</v>
      </c>
      <c r="N386" s="12" t="str">
        <f t="shared" ref="N386:N449" si="150">IF(AND(ISNUMBER(SEARCH("O",$J386))),"y","n")</f>
        <v>n</v>
      </c>
      <c r="O386" s="12" t="str">
        <f t="shared" ref="O386:O449" si="151">IF(AND(ISNUMBER(SEARCH("P",$J386))),"y","n")</f>
        <v>n</v>
      </c>
      <c r="P386" s="12" t="str">
        <f t="shared" ref="P386:P449" si="152">IF(AND(ISNUMBER(SEARCH("F",$J386))),"y","n")</f>
        <v>n</v>
      </c>
      <c r="Q386" s="12" t="str">
        <f t="shared" ref="Q386:Q449" si="153">IF(AND(ISNUMBER(SEARCH("R",$J386))),"y","n")</f>
        <v>n</v>
      </c>
      <c r="R386" s="12" t="str">
        <f t="shared" ref="R386:R449" si="154">IF(AND(ISNUMBER(SEARCH("D",$J386))),"y","n")</f>
        <v>n</v>
      </c>
      <c r="S386" s="15">
        <v>0</v>
      </c>
      <c r="T386" s="16">
        <v>0</v>
      </c>
      <c r="U386" s="16" t="b">
        <f t="shared" si="8"/>
        <v>1</v>
      </c>
      <c r="V386" s="15" t="s">
        <v>1066</v>
      </c>
      <c r="W386" s="12" t="str">
        <f t="shared" ref="W386:W449" si="155">IF(AND(ISNUMBER(SEARCH("I",$V386)), AE386&gt;0),"y","n")</f>
        <v>n</v>
      </c>
      <c r="X386" s="12" t="str">
        <f t="shared" ref="X386:X449" si="156">IF(AND(ISNUMBER(SEARCH("L",$V386)), AE386&gt;0),"y","n")</f>
        <v>y</v>
      </c>
      <c r="Y386" s="12" t="str">
        <f t="shared" ref="Y386:Y449" si="157">IF(AND(ISNUMBER(SEARCH("H",$V386))),"y","n")</f>
        <v>n</v>
      </c>
      <c r="Z386" s="12" t="str">
        <f t="shared" ref="Z386:Z449" si="158">IF(AND(ISNUMBER(SEARCH("O",$V386))),"y","n")</f>
        <v>n</v>
      </c>
      <c r="AA386" s="12" t="str">
        <f t="shared" ref="AA386:AA449" si="159">IF(AND(ISNUMBER(SEARCH("P",$V386))),"y","n")</f>
        <v>n</v>
      </c>
      <c r="AB386" s="12" t="str">
        <f t="shared" ref="AB386:AB449" si="160">IF(AND(ISNUMBER(SEARCH("F",$V386))),"y","n")</f>
        <v>n</v>
      </c>
      <c r="AC386" s="12" t="str">
        <f t="shared" ref="AC386:AC449" si="161">IF(AND(ISNUMBER(SEARCH("R",$V386))),"y","n")</f>
        <v>n</v>
      </c>
      <c r="AD386" s="12" t="str">
        <f t="shared" ref="AD386:AD449" si="162">IF(AND(ISNUMBER(SEARCH("D",$V386))),"y","n")</f>
        <v>n</v>
      </c>
      <c r="AE386" s="15">
        <v>20</v>
      </c>
      <c r="AF386" s="16">
        <v>20</v>
      </c>
      <c r="AG386" s="16">
        <v>-1</v>
      </c>
      <c r="AH386" s="16" t="b">
        <f t="shared" si="17"/>
        <v>1</v>
      </c>
      <c r="AI386" s="15" t="s">
        <v>1088</v>
      </c>
      <c r="AJ386" s="12" t="str">
        <f t="shared" ref="AJ386:AJ449" si="163">IF(AND(ISNUMBER(SEARCH("I",$AI386)), AR386&gt;0),"y","n")</f>
        <v>n</v>
      </c>
      <c r="AK386" s="12" t="str">
        <f t="shared" ref="AK386:AK449" si="164">IF(AND(ISNUMBER(SEARCH("L",$AI386)), AR386&gt;0),"y","n")</f>
        <v>n</v>
      </c>
      <c r="AL386" s="12" t="str">
        <f t="shared" ref="AL386:AL449" si="165">IF(AND(ISNUMBER(SEARCH("H",$AI386))),"y","n")</f>
        <v>n</v>
      </c>
      <c r="AM386" s="12" t="str">
        <f t="shared" ref="AM386:AM449" si="166">IF(AND(ISNUMBER(SEARCH("O",$AI386))),"y","n")</f>
        <v>n</v>
      </c>
      <c r="AN386" s="12" t="str">
        <f t="shared" si="145"/>
        <v>n</v>
      </c>
      <c r="AO386" s="12" t="str">
        <f t="shared" si="146"/>
        <v>n</v>
      </c>
      <c r="AP386" s="12" t="str">
        <f t="shared" ref="AP386:AP449" si="167">IF(AND(ISNUMBER(SEARCH("R",$AI386))),"y","n")</f>
        <v>n</v>
      </c>
      <c r="AQ386" s="12" t="str">
        <f t="shared" ref="AQ386:AQ449" si="168">IF(AND(ISNUMBER(SEARCH("D",$AI386))),"y","n")</f>
        <v>y</v>
      </c>
      <c r="AR386" s="15">
        <v>0</v>
      </c>
      <c r="AS386" s="16">
        <v>0</v>
      </c>
      <c r="AT386" s="16" t="b">
        <f t="shared" si="24"/>
        <v>1</v>
      </c>
      <c r="AU386" s="12" t="s">
        <v>1001</v>
      </c>
    </row>
    <row r="387" spans="1:47" ht="15.75" customHeight="1" x14ac:dyDescent="0.3">
      <c r="A387" s="12" t="s">
        <v>905</v>
      </c>
      <c r="B387" s="12" t="s">
        <v>212</v>
      </c>
      <c r="C387" s="17">
        <v>44078</v>
      </c>
      <c r="D387" s="12">
        <v>2020</v>
      </c>
      <c r="E387" s="12" t="s">
        <v>19</v>
      </c>
      <c r="F387" s="12" t="s">
        <v>1002</v>
      </c>
      <c r="G387" s="18">
        <v>0.52569444444444446</v>
      </c>
      <c r="H387" s="18">
        <v>0.55625000000000002</v>
      </c>
      <c r="I387" s="19">
        <v>681</v>
      </c>
      <c r="J387" s="15" t="s">
        <v>1066</v>
      </c>
      <c r="K387" s="12" t="str">
        <f t="shared" si="147"/>
        <v>n</v>
      </c>
      <c r="L387" s="12" t="str">
        <f t="shared" si="148"/>
        <v>y</v>
      </c>
      <c r="M387" s="12" t="str">
        <f t="shared" si="149"/>
        <v>n</v>
      </c>
      <c r="N387" s="12" t="str">
        <f t="shared" si="150"/>
        <v>n</v>
      </c>
      <c r="O387" s="12" t="str">
        <f t="shared" si="151"/>
        <v>n</v>
      </c>
      <c r="P387" s="12" t="str">
        <f t="shared" si="152"/>
        <v>n</v>
      </c>
      <c r="Q387" s="12" t="str">
        <f t="shared" si="153"/>
        <v>n</v>
      </c>
      <c r="R387" s="12" t="str">
        <f t="shared" si="154"/>
        <v>n</v>
      </c>
      <c r="S387" s="15">
        <v>5</v>
      </c>
      <c r="T387" s="16">
        <v>5</v>
      </c>
      <c r="U387" s="16" t="b">
        <f t="shared" si="8"/>
        <v>1</v>
      </c>
      <c r="V387" s="15" t="s">
        <v>1066</v>
      </c>
      <c r="W387" s="12" t="str">
        <f t="shared" si="155"/>
        <v>n</v>
      </c>
      <c r="X387" s="12" t="str">
        <f t="shared" si="156"/>
        <v>y</v>
      </c>
      <c r="Y387" s="12" t="str">
        <f t="shared" si="157"/>
        <v>n</v>
      </c>
      <c r="Z387" s="12" t="str">
        <f t="shared" si="158"/>
        <v>n</v>
      </c>
      <c r="AA387" s="12" t="str">
        <f t="shared" si="159"/>
        <v>n</v>
      </c>
      <c r="AB387" s="12" t="str">
        <f t="shared" si="160"/>
        <v>n</v>
      </c>
      <c r="AC387" s="12" t="str">
        <f t="shared" si="161"/>
        <v>n</v>
      </c>
      <c r="AD387" s="12" t="str">
        <f t="shared" si="162"/>
        <v>n</v>
      </c>
      <c r="AE387" s="15">
        <v>5</v>
      </c>
      <c r="AF387" s="16">
        <v>5</v>
      </c>
      <c r="AG387" s="16">
        <v>-1</v>
      </c>
      <c r="AH387" s="16" t="b">
        <f t="shared" si="17"/>
        <v>1</v>
      </c>
      <c r="AI387" s="15"/>
      <c r="AJ387" s="12" t="str">
        <f t="shared" si="163"/>
        <v>n</v>
      </c>
      <c r="AK387" s="12" t="str">
        <f t="shared" si="164"/>
        <v>n</v>
      </c>
      <c r="AL387" s="12" t="str">
        <f t="shared" si="165"/>
        <v>n</v>
      </c>
      <c r="AM387" s="12" t="str">
        <f t="shared" si="166"/>
        <v>n</v>
      </c>
      <c r="AN387" s="12" t="str">
        <f t="shared" ref="AN387:AN450" si="169">IF(AND(ISNUMBER(SEARCH("P",$AI387))),"y","n")</f>
        <v>n</v>
      </c>
      <c r="AO387" s="12" t="str">
        <f t="shared" ref="AO387:AO450" si="170">IF(AND(ISNUMBER(SEARCH("F",$AI387))),"y","n")</f>
        <v>n</v>
      </c>
      <c r="AP387" s="12" t="str">
        <f t="shared" si="167"/>
        <v>n</v>
      </c>
      <c r="AQ387" s="12" t="str">
        <f t="shared" si="168"/>
        <v>n</v>
      </c>
      <c r="AR387" s="15"/>
      <c r="AS387" s="16"/>
      <c r="AT387" s="16" t="b">
        <f t="shared" si="24"/>
        <v>1</v>
      </c>
      <c r="AU387" s="12" t="s">
        <v>1102</v>
      </c>
    </row>
    <row r="388" spans="1:47" ht="15.75" customHeight="1" x14ac:dyDescent="0.3">
      <c r="A388" s="12" t="s">
        <v>905</v>
      </c>
      <c r="B388" s="12" t="s">
        <v>212</v>
      </c>
      <c r="C388" s="17">
        <v>44078</v>
      </c>
      <c r="D388" s="12">
        <v>2020</v>
      </c>
      <c r="E388" s="12" t="s">
        <v>19</v>
      </c>
      <c r="F388" s="12" t="s">
        <v>1004</v>
      </c>
      <c r="G388" s="18">
        <v>0.52569444444444446</v>
      </c>
      <c r="H388" s="18">
        <v>0.55625000000000002</v>
      </c>
      <c r="I388" s="19">
        <v>680</v>
      </c>
      <c r="J388" s="15"/>
      <c r="K388" s="12" t="str">
        <f t="shared" si="147"/>
        <v>n</v>
      </c>
      <c r="L388" s="12" t="str">
        <f t="shared" si="148"/>
        <v>n</v>
      </c>
      <c r="M388" s="12" t="str">
        <f t="shared" si="149"/>
        <v>n</v>
      </c>
      <c r="N388" s="12" t="str">
        <f t="shared" si="150"/>
        <v>n</v>
      </c>
      <c r="O388" s="12" t="str">
        <f t="shared" si="151"/>
        <v>n</v>
      </c>
      <c r="P388" s="12" t="str">
        <f t="shared" si="152"/>
        <v>n</v>
      </c>
      <c r="Q388" s="12" t="str">
        <f t="shared" si="153"/>
        <v>n</v>
      </c>
      <c r="R388" s="12" t="str">
        <f t="shared" si="154"/>
        <v>n</v>
      </c>
      <c r="S388" s="15">
        <v>0</v>
      </c>
      <c r="T388" s="16">
        <v>0</v>
      </c>
      <c r="U388" s="16" t="b">
        <f t="shared" si="8"/>
        <v>1</v>
      </c>
      <c r="V388" s="15" t="s">
        <v>1066</v>
      </c>
      <c r="W388" s="12" t="str">
        <f t="shared" si="155"/>
        <v>n</v>
      </c>
      <c r="X388" s="12" t="str">
        <f t="shared" si="156"/>
        <v>y</v>
      </c>
      <c r="Y388" s="12" t="str">
        <f t="shared" si="157"/>
        <v>n</v>
      </c>
      <c r="Z388" s="12" t="str">
        <f t="shared" si="158"/>
        <v>n</v>
      </c>
      <c r="AA388" s="12" t="str">
        <f t="shared" si="159"/>
        <v>n</v>
      </c>
      <c r="AB388" s="12" t="str">
        <f t="shared" si="160"/>
        <v>n</v>
      </c>
      <c r="AC388" s="12" t="str">
        <f t="shared" si="161"/>
        <v>n</v>
      </c>
      <c r="AD388" s="12" t="str">
        <f t="shared" si="162"/>
        <v>n</v>
      </c>
      <c r="AE388" s="15">
        <v>5</v>
      </c>
      <c r="AF388" s="16">
        <v>5</v>
      </c>
      <c r="AG388" s="16">
        <v>-1</v>
      </c>
      <c r="AH388" s="16" t="b">
        <f t="shared" si="17"/>
        <v>1</v>
      </c>
      <c r="AI388" s="15" t="s">
        <v>1088</v>
      </c>
      <c r="AJ388" s="12" t="str">
        <f t="shared" si="163"/>
        <v>n</v>
      </c>
      <c r="AK388" s="12" t="str">
        <f t="shared" si="164"/>
        <v>n</v>
      </c>
      <c r="AL388" s="12" t="str">
        <f t="shared" si="165"/>
        <v>n</v>
      </c>
      <c r="AM388" s="12" t="str">
        <f t="shared" si="166"/>
        <v>n</v>
      </c>
      <c r="AN388" s="12" t="str">
        <f t="shared" si="169"/>
        <v>n</v>
      </c>
      <c r="AO388" s="12" t="str">
        <f t="shared" si="170"/>
        <v>n</v>
      </c>
      <c r="AP388" s="12" t="str">
        <f t="shared" si="167"/>
        <v>n</v>
      </c>
      <c r="AQ388" s="12" t="str">
        <f t="shared" si="168"/>
        <v>y</v>
      </c>
      <c r="AR388" s="15">
        <v>0</v>
      </c>
      <c r="AS388" s="16">
        <v>0</v>
      </c>
      <c r="AT388" s="16" t="b">
        <f t="shared" si="24"/>
        <v>1</v>
      </c>
      <c r="AU388" s="12"/>
    </row>
    <row r="389" spans="1:47" ht="15.75" customHeight="1" x14ac:dyDescent="0.3">
      <c r="A389" s="12" t="s">
        <v>905</v>
      </c>
      <c r="B389" s="12" t="s">
        <v>212</v>
      </c>
      <c r="C389" s="17">
        <v>44078</v>
      </c>
      <c r="D389" s="12">
        <v>2020</v>
      </c>
      <c r="E389" s="12" t="s">
        <v>19</v>
      </c>
      <c r="F389" s="12" t="s">
        <v>1006</v>
      </c>
      <c r="G389" s="18">
        <v>0.52569444444444446</v>
      </c>
      <c r="H389" s="18">
        <v>0.55625000000000002</v>
      </c>
      <c r="I389" s="19">
        <v>679</v>
      </c>
      <c r="J389" s="15"/>
      <c r="K389" s="12" t="str">
        <f t="shared" si="147"/>
        <v>n</v>
      </c>
      <c r="L389" s="12" t="str">
        <f t="shared" si="148"/>
        <v>n</v>
      </c>
      <c r="M389" s="12" t="str">
        <f t="shared" si="149"/>
        <v>n</v>
      </c>
      <c r="N389" s="12" t="str">
        <f t="shared" si="150"/>
        <v>n</v>
      </c>
      <c r="O389" s="12" t="str">
        <f t="shared" si="151"/>
        <v>n</v>
      </c>
      <c r="P389" s="12" t="str">
        <f t="shared" si="152"/>
        <v>n</v>
      </c>
      <c r="Q389" s="12" t="str">
        <f t="shared" si="153"/>
        <v>n</v>
      </c>
      <c r="R389" s="12" t="str">
        <f t="shared" si="154"/>
        <v>n</v>
      </c>
      <c r="S389" s="15">
        <v>0</v>
      </c>
      <c r="T389" s="16">
        <v>0</v>
      </c>
      <c r="U389" s="16" t="b">
        <f t="shared" si="8"/>
        <v>1</v>
      </c>
      <c r="V389" s="15" t="s">
        <v>1066</v>
      </c>
      <c r="W389" s="12" t="str">
        <f t="shared" si="155"/>
        <v>n</v>
      </c>
      <c r="X389" s="12" t="str">
        <f t="shared" si="156"/>
        <v>y</v>
      </c>
      <c r="Y389" s="12" t="str">
        <f t="shared" si="157"/>
        <v>n</v>
      </c>
      <c r="Z389" s="12" t="str">
        <f t="shared" si="158"/>
        <v>n</v>
      </c>
      <c r="AA389" s="12" t="str">
        <f t="shared" si="159"/>
        <v>n</v>
      </c>
      <c r="AB389" s="12" t="str">
        <f t="shared" si="160"/>
        <v>n</v>
      </c>
      <c r="AC389" s="12" t="str">
        <f t="shared" si="161"/>
        <v>n</v>
      </c>
      <c r="AD389" s="12" t="str">
        <f t="shared" si="162"/>
        <v>n</v>
      </c>
      <c r="AE389" s="15">
        <v>5</v>
      </c>
      <c r="AF389" s="16">
        <v>5</v>
      </c>
      <c r="AG389" s="16">
        <v>-1</v>
      </c>
      <c r="AH389" s="16" t="b">
        <f t="shared" si="17"/>
        <v>1</v>
      </c>
      <c r="AI389" s="15" t="s">
        <v>1088</v>
      </c>
      <c r="AJ389" s="12" t="str">
        <f t="shared" si="163"/>
        <v>n</v>
      </c>
      <c r="AK389" s="12" t="str">
        <f t="shared" si="164"/>
        <v>n</v>
      </c>
      <c r="AL389" s="12" t="str">
        <f t="shared" si="165"/>
        <v>n</v>
      </c>
      <c r="AM389" s="12" t="str">
        <f t="shared" si="166"/>
        <v>n</v>
      </c>
      <c r="AN389" s="12" t="str">
        <f t="shared" si="169"/>
        <v>n</v>
      </c>
      <c r="AO389" s="12" t="str">
        <f t="shared" si="170"/>
        <v>n</v>
      </c>
      <c r="AP389" s="12" t="str">
        <f t="shared" si="167"/>
        <v>n</v>
      </c>
      <c r="AQ389" s="12" t="str">
        <f t="shared" si="168"/>
        <v>y</v>
      </c>
      <c r="AR389" s="15">
        <v>0</v>
      </c>
      <c r="AS389" s="16">
        <v>0</v>
      </c>
      <c r="AT389" s="16" t="b">
        <f t="shared" si="24"/>
        <v>1</v>
      </c>
      <c r="AU389" s="12"/>
    </row>
    <row r="390" spans="1:47" ht="15.75" customHeight="1" x14ac:dyDescent="0.3">
      <c r="A390" s="12" t="s">
        <v>905</v>
      </c>
      <c r="B390" s="12" t="s">
        <v>212</v>
      </c>
      <c r="C390" s="17">
        <v>44078</v>
      </c>
      <c r="D390" s="12">
        <v>2020</v>
      </c>
      <c r="E390" s="12" t="s">
        <v>19</v>
      </c>
      <c r="F390" s="12" t="s">
        <v>1008</v>
      </c>
      <c r="G390" s="18">
        <v>0.52569444444444446</v>
      </c>
      <c r="H390" s="18">
        <v>0.55625000000000002</v>
      </c>
      <c r="I390" s="19">
        <v>678</v>
      </c>
      <c r="J390" s="15"/>
      <c r="K390" s="12" t="str">
        <f t="shared" si="147"/>
        <v>n</v>
      </c>
      <c r="L390" s="12" t="str">
        <f t="shared" si="148"/>
        <v>n</v>
      </c>
      <c r="M390" s="12" t="str">
        <f t="shared" si="149"/>
        <v>n</v>
      </c>
      <c r="N390" s="12" t="str">
        <f t="shared" si="150"/>
        <v>n</v>
      </c>
      <c r="O390" s="12" t="str">
        <f t="shared" si="151"/>
        <v>n</v>
      </c>
      <c r="P390" s="12" t="str">
        <f t="shared" si="152"/>
        <v>n</v>
      </c>
      <c r="Q390" s="12" t="str">
        <f t="shared" si="153"/>
        <v>n</v>
      </c>
      <c r="R390" s="12" t="str">
        <f t="shared" si="154"/>
        <v>n</v>
      </c>
      <c r="S390" s="15">
        <v>0</v>
      </c>
      <c r="T390" s="16">
        <v>0</v>
      </c>
      <c r="U390" s="16" t="b">
        <f t="shared" si="8"/>
        <v>1</v>
      </c>
      <c r="V390" s="15" t="s">
        <v>1066</v>
      </c>
      <c r="W390" s="12" t="str">
        <f t="shared" si="155"/>
        <v>n</v>
      </c>
      <c r="X390" s="12" t="str">
        <f t="shared" si="156"/>
        <v>y</v>
      </c>
      <c r="Y390" s="12" t="str">
        <f t="shared" si="157"/>
        <v>n</v>
      </c>
      <c r="Z390" s="12" t="str">
        <f t="shared" si="158"/>
        <v>n</v>
      </c>
      <c r="AA390" s="12" t="str">
        <f t="shared" si="159"/>
        <v>n</v>
      </c>
      <c r="AB390" s="12" t="str">
        <f t="shared" si="160"/>
        <v>n</v>
      </c>
      <c r="AC390" s="12" t="str">
        <f t="shared" si="161"/>
        <v>n</v>
      </c>
      <c r="AD390" s="12" t="str">
        <f t="shared" si="162"/>
        <v>n</v>
      </c>
      <c r="AE390" s="15">
        <v>15</v>
      </c>
      <c r="AF390" s="16">
        <v>15</v>
      </c>
      <c r="AG390" s="16">
        <v>-1</v>
      </c>
      <c r="AH390" s="16" t="b">
        <f t="shared" si="17"/>
        <v>1</v>
      </c>
      <c r="AI390" s="15" t="s">
        <v>1088</v>
      </c>
      <c r="AJ390" s="12" t="str">
        <f t="shared" si="163"/>
        <v>n</v>
      </c>
      <c r="AK390" s="12" t="str">
        <f t="shared" si="164"/>
        <v>n</v>
      </c>
      <c r="AL390" s="12" t="str">
        <f t="shared" si="165"/>
        <v>n</v>
      </c>
      <c r="AM390" s="12" t="str">
        <f t="shared" si="166"/>
        <v>n</v>
      </c>
      <c r="AN390" s="12" t="str">
        <f t="shared" si="169"/>
        <v>n</v>
      </c>
      <c r="AO390" s="12" t="str">
        <f t="shared" si="170"/>
        <v>n</v>
      </c>
      <c r="AP390" s="12" t="str">
        <f t="shared" si="167"/>
        <v>n</v>
      </c>
      <c r="AQ390" s="12" t="str">
        <f t="shared" si="168"/>
        <v>y</v>
      </c>
      <c r="AR390" s="15">
        <v>0</v>
      </c>
      <c r="AS390" s="16">
        <v>0</v>
      </c>
      <c r="AT390" s="16" t="b">
        <f t="shared" si="24"/>
        <v>1</v>
      </c>
      <c r="AU390" s="12"/>
    </row>
    <row r="391" spans="1:47" ht="15.75" customHeight="1" x14ac:dyDescent="0.3">
      <c r="A391" s="12" t="s">
        <v>905</v>
      </c>
      <c r="B391" s="12" t="s">
        <v>212</v>
      </c>
      <c r="C391" s="17">
        <v>44078</v>
      </c>
      <c r="D391" s="12">
        <v>2020</v>
      </c>
      <c r="E391" s="12" t="s">
        <v>19</v>
      </c>
      <c r="F391" s="12" t="s">
        <v>1010</v>
      </c>
      <c r="G391" s="18">
        <v>0.52569444444444446</v>
      </c>
      <c r="H391" s="18">
        <v>0.55625000000000002</v>
      </c>
      <c r="I391" s="19">
        <v>677</v>
      </c>
      <c r="J391" s="15"/>
      <c r="K391" s="12" t="str">
        <f t="shared" si="147"/>
        <v>n</v>
      </c>
      <c r="L391" s="12" t="str">
        <f t="shared" si="148"/>
        <v>n</v>
      </c>
      <c r="M391" s="12" t="str">
        <f t="shared" si="149"/>
        <v>n</v>
      </c>
      <c r="N391" s="12" t="str">
        <f t="shared" si="150"/>
        <v>n</v>
      </c>
      <c r="O391" s="12" t="str">
        <f t="shared" si="151"/>
        <v>n</v>
      </c>
      <c r="P391" s="12" t="str">
        <f t="shared" si="152"/>
        <v>n</v>
      </c>
      <c r="Q391" s="12" t="str">
        <f t="shared" si="153"/>
        <v>n</v>
      </c>
      <c r="R391" s="12" t="str">
        <f t="shared" si="154"/>
        <v>n</v>
      </c>
      <c r="S391" s="15">
        <v>0</v>
      </c>
      <c r="T391" s="16">
        <v>0</v>
      </c>
      <c r="U391" s="16" t="b">
        <f t="shared" si="8"/>
        <v>1</v>
      </c>
      <c r="V391" s="15" t="s">
        <v>1066</v>
      </c>
      <c r="W391" s="12" t="str">
        <f t="shared" si="155"/>
        <v>n</v>
      </c>
      <c r="X391" s="12" t="str">
        <f t="shared" si="156"/>
        <v>y</v>
      </c>
      <c r="Y391" s="12" t="str">
        <f t="shared" si="157"/>
        <v>n</v>
      </c>
      <c r="Z391" s="12" t="str">
        <f t="shared" si="158"/>
        <v>n</v>
      </c>
      <c r="AA391" s="12" t="str">
        <f t="shared" si="159"/>
        <v>n</v>
      </c>
      <c r="AB391" s="12" t="str">
        <f t="shared" si="160"/>
        <v>n</v>
      </c>
      <c r="AC391" s="12" t="str">
        <f t="shared" si="161"/>
        <v>n</v>
      </c>
      <c r="AD391" s="12" t="str">
        <f t="shared" si="162"/>
        <v>n</v>
      </c>
      <c r="AE391" s="15">
        <v>35</v>
      </c>
      <c r="AF391" s="16">
        <v>35</v>
      </c>
      <c r="AG391" s="16">
        <v>-1</v>
      </c>
      <c r="AH391" s="16" t="b">
        <f t="shared" si="17"/>
        <v>1</v>
      </c>
      <c r="AI391" s="15"/>
      <c r="AJ391" s="12" t="str">
        <f t="shared" si="163"/>
        <v>n</v>
      </c>
      <c r="AK391" s="12" t="str">
        <f t="shared" si="164"/>
        <v>n</v>
      </c>
      <c r="AL391" s="12" t="str">
        <f t="shared" si="165"/>
        <v>n</v>
      </c>
      <c r="AM391" s="12" t="str">
        <f t="shared" si="166"/>
        <v>n</v>
      </c>
      <c r="AN391" s="12" t="str">
        <f t="shared" si="169"/>
        <v>n</v>
      </c>
      <c r="AO391" s="12" t="str">
        <f t="shared" si="170"/>
        <v>n</v>
      </c>
      <c r="AP391" s="12" t="str">
        <f t="shared" si="167"/>
        <v>n</v>
      </c>
      <c r="AQ391" s="12" t="str">
        <f t="shared" si="168"/>
        <v>n</v>
      </c>
      <c r="AR391" s="15">
        <v>0</v>
      </c>
      <c r="AS391" s="16">
        <v>0</v>
      </c>
      <c r="AT391" s="16" t="b">
        <f t="shared" si="24"/>
        <v>1</v>
      </c>
      <c r="AU391" s="12"/>
    </row>
    <row r="392" spans="1:47" ht="15.75" customHeight="1" x14ac:dyDescent="0.3">
      <c r="A392" s="12" t="s">
        <v>905</v>
      </c>
      <c r="B392" s="12" t="s">
        <v>212</v>
      </c>
      <c r="C392" s="17">
        <v>44078</v>
      </c>
      <c r="D392" s="12">
        <v>2020</v>
      </c>
      <c r="E392" s="12" t="s">
        <v>19</v>
      </c>
      <c r="F392" s="12" t="s">
        <v>1012</v>
      </c>
      <c r="G392" s="18">
        <v>0.52569444444444446</v>
      </c>
      <c r="H392" s="18">
        <v>0.55625000000000002</v>
      </c>
      <c r="I392" s="19">
        <v>676</v>
      </c>
      <c r="J392" s="15"/>
      <c r="K392" s="12" t="str">
        <f t="shared" si="147"/>
        <v>n</v>
      </c>
      <c r="L392" s="12" t="str">
        <f t="shared" si="148"/>
        <v>n</v>
      </c>
      <c r="M392" s="12" t="str">
        <f t="shared" si="149"/>
        <v>n</v>
      </c>
      <c r="N392" s="12" t="str">
        <f t="shared" si="150"/>
        <v>n</v>
      </c>
      <c r="O392" s="12" t="str">
        <f t="shared" si="151"/>
        <v>n</v>
      </c>
      <c r="P392" s="12" t="str">
        <f t="shared" si="152"/>
        <v>n</v>
      </c>
      <c r="Q392" s="12" t="str">
        <f t="shared" si="153"/>
        <v>n</v>
      </c>
      <c r="R392" s="12" t="str">
        <f t="shared" si="154"/>
        <v>n</v>
      </c>
      <c r="S392" s="15">
        <v>0</v>
      </c>
      <c r="T392" s="16">
        <v>0</v>
      </c>
      <c r="U392" s="16" t="b">
        <f t="shared" si="8"/>
        <v>1</v>
      </c>
      <c r="V392" s="15" t="s">
        <v>1066</v>
      </c>
      <c r="W392" s="12" t="str">
        <f t="shared" si="155"/>
        <v>n</v>
      </c>
      <c r="X392" s="12" t="str">
        <f t="shared" si="156"/>
        <v>y</v>
      </c>
      <c r="Y392" s="12" t="str">
        <f t="shared" si="157"/>
        <v>n</v>
      </c>
      <c r="Z392" s="12" t="str">
        <f t="shared" si="158"/>
        <v>n</v>
      </c>
      <c r="AA392" s="12" t="str">
        <f t="shared" si="159"/>
        <v>n</v>
      </c>
      <c r="AB392" s="12" t="str">
        <f t="shared" si="160"/>
        <v>n</v>
      </c>
      <c r="AC392" s="12" t="str">
        <f t="shared" si="161"/>
        <v>n</v>
      </c>
      <c r="AD392" s="12" t="str">
        <f t="shared" si="162"/>
        <v>n</v>
      </c>
      <c r="AE392" s="15">
        <v>5</v>
      </c>
      <c r="AF392" s="16">
        <v>5</v>
      </c>
      <c r="AG392" s="16">
        <v>-1</v>
      </c>
      <c r="AH392" s="16" t="b">
        <f t="shared" si="17"/>
        <v>1</v>
      </c>
      <c r="AI392" s="15" t="s">
        <v>1088</v>
      </c>
      <c r="AJ392" s="12" t="str">
        <f t="shared" si="163"/>
        <v>n</v>
      </c>
      <c r="AK392" s="12" t="str">
        <f t="shared" si="164"/>
        <v>n</v>
      </c>
      <c r="AL392" s="12" t="str">
        <f t="shared" si="165"/>
        <v>n</v>
      </c>
      <c r="AM392" s="12" t="str">
        <f t="shared" si="166"/>
        <v>n</v>
      </c>
      <c r="AN392" s="12" t="str">
        <f t="shared" si="169"/>
        <v>n</v>
      </c>
      <c r="AO392" s="12" t="str">
        <f t="shared" si="170"/>
        <v>n</v>
      </c>
      <c r="AP392" s="12" t="str">
        <f t="shared" si="167"/>
        <v>n</v>
      </c>
      <c r="AQ392" s="12" t="str">
        <f t="shared" si="168"/>
        <v>y</v>
      </c>
      <c r="AR392" s="15">
        <v>0</v>
      </c>
      <c r="AS392" s="16">
        <v>0</v>
      </c>
      <c r="AT392" s="16" t="b">
        <f t="shared" si="24"/>
        <v>1</v>
      </c>
      <c r="AU392" s="12"/>
    </row>
    <row r="393" spans="1:47" ht="15.75" customHeight="1" x14ac:dyDescent="0.3">
      <c r="A393" s="12" t="s">
        <v>905</v>
      </c>
      <c r="B393" s="12" t="s">
        <v>212</v>
      </c>
      <c r="C393" s="17">
        <v>44078</v>
      </c>
      <c r="D393" s="12">
        <v>2020</v>
      </c>
      <c r="E393" s="12" t="s">
        <v>19</v>
      </c>
      <c r="F393" s="12" t="s">
        <v>1014</v>
      </c>
      <c r="G393" s="18">
        <v>0.52569444444444446</v>
      </c>
      <c r="H393" s="18">
        <v>0.55625000000000002</v>
      </c>
      <c r="I393" s="19">
        <v>683</v>
      </c>
      <c r="J393" s="15"/>
      <c r="K393" s="12" t="str">
        <f t="shared" si="147"/>
        <v>n</v>
      </c>
      <c r="L393" s="12" t="str">
        <f t="shared" si="148"/>
        <v>n</v>
      </c>
      <c r="M393" s="12" t="str">
        <f t="shared" si="149"/>
        <v>n</v>
      </c>
      <c r="N393" s="12" t="str">
        <f t="shared" si="150"/>
        <v>n</v>
      </c>
      <c r="O393" s="12" t="str">
        <f t="shared" si="151"/>
        <v>n</v>
      </c>
      <c r="P393" s="12" t="str">
        <f t="shared" si="152"/>
        <v>n</v>
      </c>
      <c r="Q393" s="12" t="str">
        <f t="shared" si="153"/>
        <v>n</v>
      </c>
      <c r="R393" s="12" t="str">
        <f t="shared" si="154"/>
        <v>n</v>
      </c>
      <c r="S393" s="15">
        <v>0</v>
      </c>
      <c r="T393" s="16">
        <v>0</v>
      </c>
      <c r="U393" s="16" t="b">
        <f t="shared" si="8"/>
        <v>1</v>
      </c>
      <c r="V393" s="15" t="s">
        <v>1066</v>
      </c>
      <c r="W393" s="12" t="str">
        <f t="shared" si="155"/>
        <v>n</v>
      </c>
      <c r="X393" s="12" t="str">
        <f t="shared" si="156"/>
        <v>y</v>
      </c>
      <c r="Y393" s="12" t="str">
        <f t="shared" si="157"/>
        <v>n</v>
      </c>
      <c r="Z393" s="12" t="str">
        <f t="shared" si="158"/>
        <v>n</v>
      </c>
      <c r="AA393" s="12" t="str">
        <f t="shared" si="159"/>
        <v>n</v>
      </c>
      <c r="AB393" s="12" t="str">
        <f t="shared" si="160"/>
        <v>n</v>
      </c>
      <c r="AC393" s="12" t="str">
        <f t="shared" si="161"/>
        <v>n</v>
      </c>
      <c r="AD393" s="12" t="str">
        <f t="shared" si="162"/>
        <v>n</v>
      </c>
      <c r="AE393" s="15">
        <v>10</v>
      </c>
      <c r="AF393" s="16">
        <v>10</v>
      </c>
      <c r="AG393" s="16">
        <v>-1</v>
      </c>
      <c r="AH393" s="16" t="b">
        <f t="shared" si="17"/>
        <v>1</v>
      </c>
      <c r="AI393" s="15" t="s">
        <v>1088</v>
      </c>
      <c r="AJ393" s="12" t="str">
        <f t="shared" si="163"/>
        <v>n</v>
      </c>
      <c r="AK393" s="12" t="str">
        <f t="shared" si="164"/>
        <v>n</v>
      </c>
      <c r="AL393" s="12" t="str">
        <f t="shared" si="165"/>
        <v>n</v>
      </c>
      <c r="AM393" s="12" t="str">
        <f t="shared" si="166"/>
        <v>n</v>
      </c>
      <c r="AN393" s="12" t="str">
        <f t="shared" si="169"/>
        <v>n</v>
      </c>
      <c r="AO393" s="12" t="str">
        <f t="shared" si="170"/>
        <v>n</v>
      </c>
      <c r="AP393" s="12" t="str">
        <f t="shared" si="167"/>
        <v>n</v>
      </c>
      <c r="AQ393" s="12" t="str">
        <f t="shared" si="168"/>
        <v>y</v>
      </c>
      <c r="AR393" s="15">
        <v>0</v>
      </c>
      <c r="AS393" s="16">
        <v>0</v>
      </c>
      <c r="AT393" s="16" t="b">
        <f t="shared" si="24"/>
        <v>1</v>
      </c>
      <c r="AU393" s="12"/>
    </row>
    <row r="394" spans="1:47" ht="15.75" customHeight="1" x14ac:dyDescent="0.3">
      <c r="A394" s="12" t="s">
        <v>905</v>
      </c>
      <c r="B394" s="12" t="s">
        <v>212</v>
      </c>
      <c r="C394" s="17">
        <v>44078</v>
      </c>
      <c r="D394" s="12">
        <v>2020</v>
      </c>
      <c r="E394" s="12" t="s">
        <v>19</v>
      </c>
      <c r="F394" s="12" t="s">
        <v>1016</v>
      </c>
      <c r="G394" s="18">
        <v>0.52569444444444446</v>
      </c>
      <c r="H394" s="18">
        <v>0.55625000000000002</v>
      </c>
      <c r="I394" s="19">
        <v>684</v>
      </c>
      <c r="J394" s="15"/>
      <c r="K394" s="12" t="str">
        <f t="shared" si="147"/>
        <v>n</v>
      </c>
      <c r="L394" s="12" t="str">
        <f t="shared" si="148"/>
        <v>n</v>
      </c>
      <c r="M394" s="12" t="str">
        <f t="shared" si="149"/>
        <v>n</v>
      </c>
      <c r="N394" s="12" t="str">
        <f t="shared" si="150"/>
        <v>n</v>
      </c>
      <c r="O394" s="12" t="str">
        <f t="shared" si="151"/>
        <v>n</v>
      </c>
      <c r="P394" s="12" t="str">
        <f t="shared" si="152"/>
        <v>n</v>
      </c>
      <c r="Q394" s="12" t="str">
        <f t="shared" si="153"/>
        <v>n</v>
      </c>
      <c r="R394" s="12" t="str">
        <f t="shared" si="154"/>
        <v>n</v>
      </c>
      <c r="S394" s="15">
        <v>0</v>
      </c>
      <c r="T394" s="16">
        <v>0</v>
      </c>
      <c r="U394" s="16" t="b">
        <f t="shared" si="8"/>
        <v>1</v>
      </c>
      <c r="V394" s="15" t="s">
        <v>1066</v>
      </c>
      <c r="W394" s="12" t="str">
        <f t="shared" si="155"/>
        <v>n</v>
      </c>
      <c r="X394" s="12" t="str">
        <f t="shared" si="156"/>
        <v>y</v>
      </c>
      <c r="Y394" s="12" t="str">
        <f t="shared" si="157"/>
        <v>n</v>
      </c>
      <c r="Z394" s="12" t="str">
        <f t="shared" si="158"/>
        <v>n</v>
      </c>
      <c r="AA394" s="12" t="str">
        <f t="shared" si="159"/>
        <v>n</v>
      </c>
      <c r="AB394" s="12" t="str">
        <f t="shared" si="160"/>
        <v>n</v>
      </c>
      <c r="AC394" s="12" t="str">
        <f t="shared" si="161"/>
        <v>n</v>
      </c>
      <c r="AD394" s="12" t="str">
        <f t="shared" si="162"/>
        <v>n</v>
      </c>
      <c r="AE394" s="15">
        <v>5</v>
      </c>
      <c r="AF394" s="16">
        <v>5</v>
      </c>
      <c r="AG394" s="16">
        <v>-1</v>
      </c>
      <c r="AH394" s="16" t="b">
        <f t="shared" si="17"/>
        <v>1</v>
      </c>
      <c r="AI394" s="15"/>
      <c r="AJ394" s="12" t="str">
        <f t="shared" si="163"/>
        <v>n</v>
      </c>
      <c r="AK394" s="12" t="str">
        <f t="shared" si="164"/>
        <v>n</v>
      </c>
      <c r="AL394" s="12" t="str">
        <f t="shared" si="165"/>
        <v>n</v>
      </c>
      <c r="AM394" s="12" t="str">
        <f t="shared" si="166"/>
        <v>n</v>
      </c>
      <c r="AN394" s="12" t="str">
        <f t="shared" si="169"/>
        <v>n</v>
      </c>
      <c r="AO394" s="12" t="str">
        <f t="shared" si="170"/>
        <v>n</v>
      </c>
      <c r="AP394" s="12" t="str">
        <f t="shared" si="167"/>
        <v>n</v>
      </c>
      <c r="AQ394" s="12" t="str">
        <f t="shared" si="168"/>
        <v>n</v>
      </c>
      <c r="AR394" s="15">
        <v>0</v>
      </c>
      <c r="AS394" s="16">
        <v>0</v>
      </c>
      <c r="AT394" s="16" t="b">
        <f t="shared" si="24"/>
        <v>1</v>
      </c>
      <c r="AU394" s="12"/>
    </row>
    <row r="395" spans="1:47" ht="15.75" customHeight="1" x14ac:dyDescent="0.3">
      <c r="A395" s="12" t="s">
        <v>905</v>
      </c>
      <c r="B395" s="12" t="s">
        <v>212</v>
      </c>
      <c r="C395" s="17">
        <v>44078</v>
      </c>
      <c r="D395" s="12">
        <v>2020</v>
      </c>
      <c r="E395" s="12" t="s">
        <v>19</v>
      </c>
      <c r="F395" s="12" t="s">
        <v>1018</v>
      </c>
      <c r="G395" s="18">
        <v>0.52569444444444446</v>
      </c>
      <c r="H395" s="18">
        <v>0.55625000000000002</v>
      </c>
      <c r="I395" s="19">
        <v>685</v>
      </c>
      <c r="J395" s="15" t="s">
        <v>1066</v>
      </c>
      <c r="K395" s="12" t="str">
        <f t="shared" si="147"/>
        <v>n</v>
      </c>
      <c r="L395" s="12" t="str">
        <f t="shared" si="148"/>
        <v>y</v>
      </c>
      <c r="M395" s="12" t="str">
        <f t="shared" si="149"/>
        <v>n</v>
      </c>
      <c r="N395" s="12" t="str">
        <f t="shared" si="150"/>
        <v>n</v>
      </c>
      <c r="O395" s="12" t="str">
        <f t="shared" si="151"/>
        <v>n</v>
      </c>
      <c r="P395" s="12" t="str">
        <f t="shared" si="152"/>
        <v>n</v>
      </c>
      <c r="Q395" s="12" t="str">
        <f t="shared" si="153"/>
        <v>n</v>
      </c>
      <c r="R395" s="12" t="str">
        <f t="shared" si="154"/>
        <v>n</v>
      </c>
      <c r="S395" s="15">
        <v>50</v>
      </c>
      <c r="T395" s="16">
        <v>50</v>
      </c>
      <c r="U395" s="16" t="b">
        <f t="shared" si="8"/>
        <v>1</v>
      </c>
      <c r="V395" s="15"/>
      <c r="W395" s="12" t="str">
        <f t="shared" si="155"/>
        <v>n</v>
      </c>
      <c r="X395" s="12" t="str">
        <f t="shared" si="156"/>
        <v>n</v>
      </c>
      <c r="Y395" s="12" t="str">
        <f t="shared" si="157"/>
        <v>n</v>
      </c>
      <c r="Z395" s="12" t="str">
        <f t="shared" si="158"/>
        <v>n</v>
      </c>
      <c r="AA395" s="12" t="str">
        <f t="shared" si="159"/>
        <v>n</v>
      </c>
      <c r="AB395" s="12" t="str">
        <f t="shared" si="160"/>
        <v>n</v>
      </c>
      <c r="AC395" s="12" t="str">
        <f t="shared" si="161"/>
        <v>n</v>
      </c>
      <c r="AD395" s="12" t="str">
        <f t="shared" si="162"/>
        <v>n</v>
      </c>
      <c r="AE395" s="15">
        <v>0</v>
      </c>
      <c r="AF395" s="16">
        <v>0</v>
      </c>
      <c r="AG395" s="16">
        <v>-1</v>
      </c>
      <c r="AH395" s="16" t="b">
        <f t="shared" si="17"/>
        <v>1</v>
      </c>
      <c r="AI395" s="15" t="s">
        <v>1088</v>
      </c>
      <c r="AJ395" s="12" t="str">
        <f t="shared" si="163"/>
        <v>n</v>
      </c>
      <c r="AK395" s="12" t="str">
        <f t="shared" si="164"/>
        <v>n</v>
      </c>
      <c r="AL395" s="12" t="str">
        <f t="shared" si="165"/>
        <v>n</v>
      </c>
      <c r="AM395" s="12" t="str">
        <f t="shared" si="166"/>
        <v>n</v>
      </c>
      <c r="AN395" s="12" t="str">
        <f t="shared" si="169"/>
        <v>n</v>
      </c>
      <c r="AO395" s="12" t="str">
        <f t="shared" si="170"/>
        <v>n</v>
      </c>
      <c r="AP395" s="12" t="str">
        <f t="shared" si="167"/>
        <v>n</v>
      </c>
      <c r="AQ395" s="12" t="str">
        <f t="shared" si="168"/>
        <v>y</v>
      </c>
      <c r="AR395" s="15">
        <v>0</v>
      </c>
      <c r="AS395" s="16">
        <v>0</v>
      </c>
      <c r="AT395" s="16" t="b">
        <f t="shared" si="24"/>
        <v>1</v>
      </c>
      <c r="AU395" s="12"/>
    </row>
    <row r="396" spans="1:47" ht="15.75" customHeight="1" x14ac:dyDescent="0.3">
      <c r="A396" s="12" t="s">
        <v>905</v>
      </c>
      <c r="B396" s="12" t="s">
        <v>212</v>
      </c>
      <c r="C396" s="17">
        <v>44078</v>
      </c>
      <c r="D396" s="12">
        <v>2020</v>
      </c>
      <c r="E396" s="12" t="s">
        <v>19</v>
      </c>
      <c r="F396" s="12" t="s">
        <v>1018</v>
      </c>
      <c r="G396" s="18">
        <v>0.52569444444444446</v>
      </c>
      <c r="H396" s="18">
        <v>0.55625000000000002</v>
      </c>
      <c r="I396" s="19">
        <v>686</v>
      </c>
      <c r="J396" s="15"/>
      <c r="K396" s="12" t="str">
        <f t="shared" si="147"/>
        <v>n</v>
      </c>
      <c r="L396" s="12" t="str">
        <f t="shared" si="148"/>
        <v>n</v>
      </c>
      <c r="M396" s="12" t="str">
        <f t="shared" si="149"/>
        <v>n</v>
      </c>
      <c r="N396" s="12" t="str">
        <f t="shared" si="150"/>
        <v>n</v>
      </c>
      <c r="O396" s="12" t="str">
        <f t="shared" si="151"/>
        <v>n</v>
      </c>
      <c r="P396" s="12" t="str">
        <f t="shared" si="152"/>
        <v>n</v>
      </c>
      <c r="Q396" s="12" t="str">
        <f t="shared" si="153"/>
        <v>n</v>
      </c>
      <c r="R396" s="12" t="str">
        <f t="shared" si="154"/>
        <v>n</v>
      </c>
      <c r="S396" s="15">
        <v>0</v>
      </c>
      <c r="T396" s="16">
        <v>0</v>
      </c>
      <c r="U396" s="16" t="b">
        <f t="shared" si="8"/>
        <v>1</v>
      </c>
      <c r="V396" s="15"/>
      <c r="W396" s="12" t="str">
        <f t="shared" si="155"/>
        <v>n</v>
      </c>
      <c r="X396" s="12" t="str">
        <f t="shared" si="156"/>
        <v>n</v>
      </c>
      <c r="Y396" s="12" t="str">
        <f t="shared" si="157"/>
        <v>n</v>
      </c>
      <c r="Z396" s="12" t="str">
        <f t="shared" si="158"/>
        <v>n</v>
      </c>
      <c r="AA396" s="12" t="str">
        <f t="shared" si="159"/>
        <v>n</v>
      </c>
      <c r="AB396" s="12" t="str">
        <f t="shared" si="160"/>
        <v>n</v>
      </c>
      <c r="AC396" s="12" t="str">
        <f t="shared" si="161"/>
        <v>n</v>
      </c>
      <c r="AD396" s="12" t="str">
        <f t="shared" si="162"/>
        <v>n</v>
      </c>
      <c r="AE396" s="15">
        <v>0</v>
      </c>
      <c r="AF396" s="16">
        <v>0</v>
      </c>
      <c r="AG396" s="16">
        <v>-1</v>
      </c>
      <c r="AH396" s="16" t="b">
        <f t="shared" si="17"/>
        <v>1</v>
      </c>
      <c r="AI396" s="15"/>
      <c r="AJ396" s="12" t="str">
        <f t="shared" si="163"/>
        <v>n</v>
      </c>
      <c r="AK396" s="12" t="str">
        <f t="shared" si="164"/>
        <v>n</v>
      </c>
      <c r="AL396" s="12" t="str">
        <f t="shared" si="165"/>
        <v>n</v>
      </c>
      <c r="AM396" s="12" t="str">
        <f t="shared" si="166"/>
        <v>n</v>
      </c>
      <c r="AN396" s="12" t="str">
        <f t="shared" si="169"/>
        <v>n</v>
      </c>
      <c r="AO396" s="12" t="str">
        <f t="shared" si="170"/>
        <v>n</v>
      </c>
      <c r="AP396" s="12" t="str">
        <f t="shared" si="167"/>
        <v>n</v>
      </c>
      <c r="AQ396" s="12" t="str">
        <f t="shared" si="168"/>
        <v>n</v>
      </c>
      <c r="AR396" s="15"/>
      <c r="AS396" s="16"/>
      <c r="AT396" s="16" t="b">
        <f t="shared" si="24"/>
        <v>1</v>
      </c>
      <c r="AU396" s="12" t="s">
        <v>1100</v>
      </c>
    </row>
    <row r="397" spans="1:47" ht="15.75" customHeight="1" x14ac:dyDescent="0.3">
      <c r="A397" s="12" t="s">
        <v>905</v>
      </c>
      <c r="B397" s="12" t="s">
        <v>212</v>
      </c>
      <c r="C397" s="17">
        <v>44078</v>
      </c>
      <c r="D397" s="12">
        <v>2020</v>
      </c>
      <c r="E397" s="12" t="s">
        <v>19</v>
      </c>
      <c r="F397" s="12" t="s">
        <v>1022</v>
      </c>
      <c r="G397" s="18">
        <v>0.52569444444444446</v>
      </c>
      <c r="H397" s="18">
        <v>0.55625000000000002</v>
      </c>
      <c r="I397" s="19">
        <v>687</v>
      </c>
      <c r="J397" s="15"/>
      <c r="K397" s="12" t="str">
        <f t="shared" si="147"/>
        <v>n</v>
      </c>
      <c r="L397" s="12" t="str">
        <f t="shared" si="148"/>
        <v>n</v>
      </c>
      <c r="M397" s="12" t="str">
        <f t="shared" si="149"/>
        <v>n</v>
      </c>
      <c r="N397" s="12" t="str">
        <f t="shared" si="150"/>
        <v>n</v>
      </c>
      <c r="O397" s="12" t="str">
        <f t="shared" si="151"/>
        <v>n</v>
      </c>
      <c r="P397" s="12" t="str">
        <f t="shared" si="152"/>
        <v>n</v>
      </c>
      <c r="Q397" s="12" t="str">
        <f t="shared" si="153"/>
        <v>n</v>
      </c>
      <c r="R397" s="12" t="str">
        <f t="shared" si="154"/>
        <v>n</v>
      </c>
      <c r="S397" s="15">
        <v>0</v>
      </c>
      <c r="T397" s="16">
        <v>0</v>
      </c>
      <c r="U397" s="16" t="b">
        <f t="shared" si="8"/>
        <v>1</v>
      </c>
      <c r="V397" s="15"/>
      <c r="W397" s="12" t="str">
        <f t="shared" si="155"/>
        <v>n</v>
      </c>
      <c r="X397" s="12" t="str">
        <f t="shared" si="156"/>
        <v>n</v>
      </c>
      <c r="Y397" s="12" t="str">
        <f t="shared" si="157"/>
        <v>n</v>
      </c>
      <c r="Z397" s="12" t="str">
        <f t="shared" si="158"/>
        <v>n</v>
      </c>
      <c r="AA397" s="12" t="str">
        <f t="shared" si="159"/>
        <v>n</v>
      </c>
      <c r="AB397" s="12" t="str">
        <f t="shared" si="160"/>
        <v>n</v>
      </c>
      <c r="AC397" s="12" t="str">
        <f t="shared" si="161"/>
        <v>n</v>
      </c>
      <c r="AD397" s="12" t="str">
        <f t="shared" si="162"/>
        <v>n</v>
      </c>
      <c r="AE397" s="15">
        <v>0</v>
      </c>
      <c r="AF397" s="16">
        <v>0</v>
      </c>
      <c r="AG397" s="16">
        <v>-1</v>
      </c>
      <c r="AH397" s="16" t="b">
        <f t="shared" si="17"/>
        <v>1</v>
      </c>
      <c r="AI397" s="15" t="s">
        <v>1088</v>
      </c>
      <c r="AJ397" s="12" t="str">
        <f t="shared" si="163"/>
        <v>n</v>
      </c>
      <c r="AK397" s="12" t="str">
        <f t="shared" si="164"/>
        <v>n</v>
      </c>
      <c r="AL397" s="12" t="str">
        <f t="shared" si="165"/>
        <v>n</v>
      </c>
      <c r="AM397" s="12" t="str">
        <f t="shared" si="166"/>
        <v>n</v>
      </c>
      <c r="AN397" s="12" t="str">
        <f t="shared" si="169"/>
        <v>n</v>
      </c>
      <c r="AO397" s="12" t="str">
        <f t="shared" si="170"/>
        <v>n</v>
      </c>
      <c r="AP397" s="12" t="str">
        <f t="shared" si="167"/>
        <v>n</v>
      </c>
      <c r="AQ397" s="12" t="str">
        <f t="shared" si="168"/>
        <v>y</v>
      </c>
      <c r="AR397" s="15">
        <v>0</v>
      </c>
      <c r="AS397" s="16">
        <v>0</v>
      </c>
      <c r="AT397" s="16" t="b">
        <f t="shared" si="24"/>
        <v>1</v>
      </c>
      <c r="AU397" s="12"/>
    </row>
    <row r="398" spans="1:47" ht="15.75" customHeight="1" x14ac:dyDescent="0.3">
      <c r="A398" s="12" t="s">
        <v>905</v>
      </c>
      <c r="B398" s="12" t="s">
        <v>212</v>
      </c>
      <c r="C398" s="17">
        <v>44088</v>
      </c>
      <c r="D398" s="12">
        <v>2020</v>
      </c>
      <c r="E398" s="12" t="s">
        <v>19</v>
      </c>
      <c r="F398" s="12" t="s">
        <v>943</v>
      </c>
      <c r="G398" s="13">
        <v>0.50069444444444444</v>
      </c>
      <c r="H398" s="18">
        <v>0.52083333333333337</v>
      </c>
      <c r="I398" s="19">
        <v>724</v>
      </c>
      <c r="J398" s="15"/>
      <c r="K398" s="12" t="str">
        <f t="shared" si="147"/>
        <v>n</v>
      </c>
      <c r="L398" s="12" t="str">
        <f t="shared" si="148"/>
        <v>n</v>
      </c>
      <c r="M398" s="12" t="str">
        <f t="shared" si="149"/>
        <v>n</v>
      </c>
      <c r="N398" s="12" t="str">
        <f t="shared" si="150"/>
        <v>n</v>
      </c>
      <c r="O398" s="12" t="str">
        <f t="shared" si="151"/>
        <v>n</v>
      </c>
      <c r="P398" s="12" t="str">
        <f t="shared" si="152"/>
        <v>n</v>
      </c>
      <c r="Q398" s="12" t="str">
        <f t="shared" si="153"/>
        <v>n</v>
      </c>
      <c r="R398" s="12" t="str">
        <f t="shared" si="154"/>
        <v>n</v>
      </c>
      <c r="S398" s="15">
        <v>0</v>
      </c>
      <c r="T398" s="16">
        <v>0</v>
      </c>
      <c r="U398" s="16" t="b">
        <f t="shared" si="8"/>
        <v>1</v>
      </c>
      <c r="V398" s="15" t="s">
        <v>1066</v>
      </c>
      <c r="W398" s="12" t="str">
        <f t="shared" si="155"/>
        <v>n</v>
      </c>
      <c r="X398" s="12" t="str">
        <f t="shared" si="156"/>
        <v>y</v>
      </c>
      <c r="Y398" s="12" t="str">
        <f t="shared" si="157"/>
        <v>n</v>
      </c>
      <c r="Z398" s="12" t="str">
        <f t="shared" si="158"/>
        <v>n</v>
      </c>
      <c r="AA398" s="12" t="str">
        <f t="shared" si="159"/>
        <v>n</v>
      </c>
      <c r="AB398" s="12" t="str">
        <f t="shared" si="160"/>
        <v>n</v>
      </c>
      <c r="AC398" s="12" t="str">
        <f t="shared" si="161"/>
        <v>n</v>
      </c>
      <c r="AD398" s="12" t="str">
        <f t="shared" si="162"/>
        <v>n</v>
      </c>
      <c r="AE398" s="15">
        <v>25</v>
      </c>
      <c r="AF398" s="16">
        <v>25</v>
      </c>
      <c r="AG398" s="16">
        <v>-1</v>
      </c>
      <c r="AH398" s="16" t="b">
        <f t="shared" si="17"/>
        <v>1</v>
      </c>
      <c r="AI398" s="15"/>
      <c r="AJ398" s="12" t="str">
        <f t="shared" si="163"/>
        <v>n</v>
      </c>
      <c r="AK398" s="12" t="str">
        <f t="shared" si="164"/>
        <v>n</v>
      </c>
      <c r="AL398" s="12" t="str">
        <f t="shared" si="165"/>
        <v>n</v>
      </c>
      <c r="AM398" s="12" t="str">
        <f t="shared" si="166"/>
        <v>n</v>
      </c>
      <c r="AN398" s="12" t="str">
        <f t="shared" si="169"/>
        <v>n</v>
      </c>
      <c r="AO398" s="12" t="str">
        <f t="shared" si="170"/>
        <v>n</v>
      </c>
      <c r="AP398" s="12" t="str">
        <f t="shared" si="167"/>
        <v>n</v>
      </c>
      <c r="AQ398" s="12" t="str">
        <f t="shared" si="168"/>
        <v>n</v>
      </c>
      <c r="AR398" s="15">
        <v>0</v>
      </c>
      <c r="AS398" s="16">
        <v>0</v>
      </c>
      <c r="AT398" s="16" t="b">
        <f t="shared" si="24"/>
        <v>1</v>
      </c>
      <c r="AU398" s="12"/>
    </row>
    <row r="399" spans="1:47" ht="15.75" customHeight="1" x14ac:dyDescent="0.3">
      <c r="A399" s="12" t="s">
        <v>905</v>
      </c>
      <c r="B399" s="12" t="s">
        <v>212</v>
      </c>
      <c r="C399" s="17">
        <v>44088</v>
      </c>
      <c r="D399" s="12">
        <v>2020</v>
      </c>
      <c r="E399" s="12" t="s">
        <v>19</v>
      </c>
      <c r="F399" s="12" t="s">
        <v>947</v>
      </c>
      <c r="G399" s="13">
        <v>0.50069444444444444</v>
      </c>
      <c r="H399" s="18">
        <v>0.52083333333333337</v>
      </c>
      <c r="I399" s="19">
        <v>725</v>
      </c>
      <c r="J399" s="15" t="s">
        <v>1066</v>
      </c>
      <c r="K399" s="12" t="str">
        <f t="shared" si="147"/>
        <v>n</v>
      </c>
      <c r="L399" s="12" t="str">
        <f t="shared" si="148"/>
        <v>y</v>
      </c>
      <c r="M399" s="12" t="str">
        <f t="shared" si="149"/>
        <v>n</v>
      </c>
      <c r="N399" s="12" t="str">
        <f t="shared" si="150"/>
        <v>n</v>
      </c>
      <c r="O399" s="12" t="str">
        <f t="shared" si="151"/>
        <v>n</v>
      </c>
      <c r="P399" s="12" t="str">
        <f t="shared" si="152"/>
        <v>n</v>
      </c>
      <c r="Q399" s="12" t="str">
        <f t="shared" si="153"/>
        <v>n</v>
      </c>
      <c r="R399" s="12" t="str">
        <f t="shared" si="154"/>
        <v>n</v>
      </c>
      <c r="S399" s="15">
        <v>40</v>
      </c>
      <c r="T399" s="16">
        <v>40</v>
      </c>
      <c r="U399" s="16" t="b">
        <f t="shared" si="8"/>
        <v>1</v>
      </c>
      <c r="V399" s="15" t="s">
        <v>1066</v>
      </c>
      <c r="W399" s="12" t="str">
        <f t="shared" si="155"/>
        <v>n</v>
      </c>
      <c r="X399" s="12" t="str">
        <f t="shared" si="156"/>
        <v>y</v>
      </c>
      <c r="Y399" s="12" t="str">
        <f t="shared" si="157"/>
        <v>n</v>
      </c>
      <c r="Z399" s="12" t="str">
        <f t="shared" si="158"/>
        <v>n</v>
      </c>
      <c r="AA399" s="12" t="str">
        <f t="shared" si="159"/>
        <v>n</v>
      </c>
      <c r="AB399" s="12" t="str">
        <f t="shared" si="160"/>
        <v>n</v>
      </c>
      <c r="AC399" s="12" t="str">
        <f t="shared" si="161"/>
        <v>n</v>
      </c>
      <c r="AD399" s="12" t="str">
        <f t="shared" si="162"/>
        <v>n</v>
      </c>
      <c r="AE399" s="15">
        <v>25</v>
      </c>
      <c r="AF399" s="16">
        <v>25</v>
      </c>
      <c r="AG399" s="16">
        <v>-1</v>
      </c>
      <c r="AH399" s="16" t="b">
        <f t="shared" si="17"/>
        <v>1</v>
      </c>
      <c r="AI399" s="15"/>
      <c r="AJ399" s="12" t="str">
        <f t="shared" si="163"/>
        <v>n</v>
      </c>
      <c r="AK399" s="12" t="str">
        <f t="shared" si="164"/>
        <v>n</v>
      </c>
      <c r="AL399" s="12" t="str">
        <f t="shared" si="165"/>
        <v>n</v>
      </c>
      <c r="AM399" s="12" t="str">
        <f t="shared" si="166"/>
        <v>n</v>
      </c>
      <c r="AN399" s="12" t="str">
        <f t="shared" si="169"/>
        <v>n</v>
      </c>
      <c r="AO399" s="12" t="str">
        <f t="shared" si="170"/>
        <v>n</v>
      </c>
      <c r="AP399" s="12" t="str">
        <f t="shared" si="167"/>
        <v>n</v>
      </c>
      <c r="AQ399" s="12" t="str">
        <f t="shared" si="168"/>
        <v>n</v>
      </c>
      <c r="AR399" s="15">
        <v>0</v>
      </c>
      <c r="AS399" s="16">
        <v>0</v>
      </c>
      <c r="AT399" s="16" t="b">
        <f t="shared" si="24"/>
        <v>1</v>
      </c>
      <c r="AU399" s="12"/>
    </row>
    <row r="400" spans="1:47" ht="15.75" customHeight="1" x14ac:dyDescent="0.3">
      <c r="A400" s="12" t="s">
        <v>905</v>
      </c>
      <c r="B400" s="12" t="s">
        <v>212</v>
      </c>
      <c r="C400" s="17">
        <v>44088</v>
      </c>
      <c r="D400" s="12">
        <v>2020</v>
      </c>
      <c r="E400" s="12" t="s">
        <v>19</v>
      </c>
      <c r="F400" s="12" t="s">
        <v>949</v>
      </c>
      <c r="G400" s="13">
        <v>0.50069444444444444</v>
      </c>
      <c r="H400" s="18">
        <v>0.52083333333333337</v>
      </c>
      <c r="I400" s="19">
        <v>726</v>
      </c>
      <c r="J400" s="15"/>
      <c r="K400" s="12" t="str">
        <f t="shared" si="147"/>
        <v>n</v>
      </c>
      <c r="L400" s="12" t="str">
        <f t="shared" si="148"/>
        <v>n</v>
      </c>
      <c r="M400" s="12" t="str">
        <f t="shared" si="149"/>
        <v>n</v>
      </c>
      <c r="N400" s="12" t="str">
        <f t="shared" si="150"/>
        <v>n</v>
      </c>
      <c r="O400" s="12" t="str">
        <f t="shared" si="151"/>
        <v>n</v>
      </c>
      <c r="P400" s="12" t="str">
        <f t="shared" si="152"/>
        <v>n</v>
      </c>
      <c r="Q400" s="12" t="str">
        <f t="shared" si="153"/>
        <v>n</v>
      </c>
      <c r="R400" s="12" t="str">
        <f t="shared" si="154"/>
        <v>n</v>
      </c>
      <c r="S400" s="15">
        <v>0</v>
      </c>
      <c r="T400" s="16">
        <v>0</v>
      </c>
      <c r="U400" s="16" t="b">
        <f t="shared" si="8"/>
        <v>1</v>
      </c>
      <c r="V400" s="15" t="s">
        <v>1066</v>
      </c>
      <c r="W400" s="12" t="str">
        <f t="shared" si="155"/>
        <v>n</v>
      </c>
      <c r="X400" s="12" t="str">
        <f t="shared" si="156"/>
        <v>y</v>
      </c>
      <c r="Y400" s="12" t="str">
        <f t="shared" si="157"/>
        <v>n</v>
      </c>
      <c r="Z400" s="12" t="str">
        <f t="shared" si="158"/>
        <v>n</v>
      </c>
      <c r="AA400" s="12" t="str">
        <f t="shared" si="159"/>
        <v>n</v>
      </c>
      <c r="AB400" s="12" t="str">
        <f t="shared" si="160"/>
        <v>n</v>
      </c>
      <c r="AC400" s="12" t="str">
        <f t="shared" si="161"/>
        <v>n</v>
      </c>
      <c r="AD400" s="12" t="str">
        <f t="shared" si="162"/>
        <v>n</v>
      </c>
      <c r="AE400" s="15">
        <v>10</v>
      </c>
      <c r="AF400" s="16">
        <v>10</v>
      </c>
      <c r="AG400" s="16">
        <v>-1</v>
      </c>
      <c r="AH400" s="16" t="b">
        <f t="shared" si="17"/>
        <v>1</v>
      </c>
      <c r="AI400" s="15"/>
      <c r="AJ400" s="12" t="str">
        <f t="shared" si="163"/>
        <v>n</v>
      </c>
      <c r="AK400" s="12" t="str">
        <f t="shared" si="164"/>
        <v>n</v>
      </c>
      <c r="AL400" s="12" t="str">
        <f t="shared" si="165"/>
        <v>n</v>
      </c>
      <c r="AM400" s="12" t="str">
        <f t="shared" si="166"/>
        <v>n</v>
      </c>
      <c r="AN400" s="12" t="str">
        <f t="shared" si="169"/>
        <v>n</v>
      </c>
      <c r="AO400" s="12" t="str">
        <f t="shared" si="170"/>
        <v>n</v>
      </c>
      <c r="AP400" s="12" t="str">
        <f t="shared" si="167"/>
        <v>n</v>
      </c>
      <c r="AQ400" s="12" t="str">
        <f t="shared" si="168"/>
        <v>n</v>
      </c>
      <c r="AR400" s="15">
        <v>0</v>
      </c>
      <c r="AS400" s="16">
        <v>0</v>
      </c>
      <c r="AT400" s="16" t="b">
        <f t="shared" si="24"/>
        <v>1</v>
      </c>
      <c r="AU400" s="12"/>
    </row>
    <row r="401" spans="1:47" ht="15.75" customHeight="1" x14ac:dyDescent="0.3">
      <c r="A401" s="12" t="s">
        <v>905</v>
      </c>
      <c r="B401" s="12" t="s">
        <v>212</v>
      </c>
      <c r="C401" s="17">
        <v>44088</v>
      </c>
      <c r="D401" s="12">
        <v>2020</v>
      </c>
      <c r="E401" s="12" t="s">
        <v>19</v>
      </c>
      <c r="F401" s="12" t="s">
        <v>951</v>
      </c>
      <c r="G401" s="13">
        <v>0.50069444444444444</v>
      </c>
      <c r="H401" s="18">
        <v>0.52083333333333337</v>
      </c>
      <c r="I401" s="19">
        <v>727</v>
      </c>
      <c r="J401" s="15"/>
      <c r="K401" s="12" t="str">
        <f t="shared" si="147"/>
        <v>n</v>
      </c>
      <c r="L401" s="12" t="str">
        <f t="shared" si="148"/>
        <v>n</v>
      </c>
      <c r="M401" s="12" t="str">
        <f t="shared" si="149"/>
        <v>n</v>
      </c>
      <c r="N401" s="12" t="str">
        <f t="shared" si="150"/>
        <v>n</v>
      </c>
      <c r="O401" s="12" t="str">
        <f t="shared" si="151"/>
        <v>n</v>
      </c>
      <c r="P401" s="12" t="str">
        <f t="shared" si="152"/>
        <v>n</v>
      </c>
      <c r="Q401" s="12" t="str">
        <f t="shared" si="153"/>
        <v>n</v>
      </c>
      <c r="R401" s="12" t="str">
        <f t="shared" si="154"/>
        <v>n</v>
      </c>
      <c r="S401" s="15">
        <v>0</v>
      </c>
      <c r="T401" s="16">
        <v>0</v>
      </c>
      <c r="U401" s="16" t="b">
        <f t="shared" si="8"/>
        <v>1</v>
      </c>
      <c r="V401" s="15" t="s">
        <v>1066</v>
      </c>
      <c r="W401" s="12" t="str">
        <f t="shared" si="155"/>
        <v>n</v>
      </c>
      <c r="X401" s="12" t="str">
        <f t="shared" si="156"/>
        <v>y</v>
      </c>
      <c r="Y401" s="12" t="str">
        <f t="shared" si="157"/>
        <v>n</v>
      </c>
      <c r="Z401" s="12" t="str">
        <f t="shared" si="158"/>
        <v>n</v>
      </c>
      <c r="AA401" s="12" t="str">
        <f t="shared" si="159"/>
        <v>n</v>
      </c>
      <c r="AB401" s="12" t="str">
        <f t="shared" si="160"/>
        <v>n</v>
      </c>
      <c r="AC401" s="12" t="str">
        <f t="shared" si="161"/>
        <v>n</v>
      </c>
      <c r="AD401" s="12" t="str">
        <f t="shared" si="162"/>
        <v>n</v>
      </c>
      <c r="AE401" s="15">
        <v>10</v>
      </c>
      <c r="AF401" s="16">
        <v>10</v>
      </c>
      <c r="AG401" s="16">
        <v>-1</v>
      </c>
      <c r="AH401" s="16" t="b">
        <f t="shared" si="17"/>
        <v>1</v>
      </c>
      <c r="AI401" s="15"/>
      <c r="AJ401" s="12" t="str">
        <f t="shared" si="163"/>
        <v>n</v>
      </c>
      <c r="AK401" s="12" t="str">
        <f t="shared" si="164"/>
        <v>n</v>
      </c>
      <c r="AL401" s="12" t="str">
        <f t="shared" si="165"/>
        <v>n</v>
      </c>
      <c r="AM401" s="12" t="str">
        <f t="shared" si="166"/>
        <v>n</v>
      </c>
      <c r="AN401" s="12" t="str">
        <f t="shared" si="169"/>
        <v>n</v>
      </c>
      <c r="AO401" s="12" t="str">
        <f t="shared" si="170"/>
        <v>n</v>
      </c>
      <c r="AP401" s="12" t="str">
        <f t="shared" si="167"/>
        <v>n</v>
      </c>
      <c r="AQ401" s="12" t="str">
        <f t="shared" si="168"/>
        <v>n</v>
      </c>
      <c r="AR401" s="15">
        <v>0</v>
      </c>
      <c r="AS401" s="16">
        <v>0</v>
      </c>
      <c r="AT401" s="16" t="b">
        <f t="shared" si="24"/>
        <v>1</v>
      </c>
      <c r="AU401" s="12"/>
    </row>
    <row r="402" spans="1:47" ht="15.75" customHeight="1" x14ac:dyDescent="0.3">
      <c r="A402" s="12" t="s">
        <v>905</v>
      </c>
      <c r="B402" s="12" t="s">
        <v>212</v>
      </c>
      <c r="C402" s="17">
        <v>44088</v>
      </c>
      <c r="D402" s="12">
        <v>2020</v>
      </c>
      <c r="E402" s="12" t="s">
        <v>19</v>
      </c>
      <c r="F402" s="12" t="s">
        <v>953</v>
      </c>
      <c r="G402" s="13">
        <v>0.50069444444444444</v>
      </c>
      <c r="H402" s="18">
        <v>0.52083333333333337</v>
      </c>
      <c r="I402" s="19">
        <v>728</v>
      </c>
      <c r="J402" s="15"/>
      <c r="K402" s="12" t="str">
        <f t="shared" si="147"/>
        <v>n</v>
      </c>
      <c r="L402" s="12" t="str">
        <f t="shared" si="148"/>
        <v>n</v>
      </c>
      <c r="M402" s="12" t="str">
        <f t="shared" si="149"/>
        <v>n</v>
      </c>
      <c r="N402" s="12" t="str">
        <f t="shared" si="150"/>
        <v>n</v>
      </c>
      <c r="O402" s="12" t="str">
        <f t="shared" si="151"/>
        <v>n</v>
      </c>
      <c r="P402" s="12" t="str">
        <f t="shared" si="152"/>
        <v>n</v>
      </c>
      <c r="Q402" s="12" t="str">
        <f t="shared" si="153"/>
        <v>n</v>
      </c>
      <c r="R402" s="12" t="str">
        <f t="shared" si="154"/>
        <v>n</v>
      </c>
      <c r="S402" s="15">
        <v>0</v>
      </c>
      <c r="T402" s="16">
        <v>0</v>
      </c>
      <c r="U402" s="16" t="b">
        <f t="shared" si="8"/>
        <v>1</v>
      </c>
      <c r="V402" s="15" t="s">
        <v>1066</v>
      </c>
      <c r="W402" s="12" t="str">
        <f t="shared" si="155"/>
        <v>n</v>
      </c>
      <c r="X402" s="12" t="str">
        <f t="shared" si="156"/>
        <v>y</v>
      </c>
      <c r="Y402" s="12" t="str">
        <f t="shared" si="157"/>
        <v>n</v>
      </c>
      <c r="Z402" s="12" t="str">
        <f t="shared" si="158"/>
        <v>n</v>
      </c>
      <c r="AA402" s="12" t="str">
        <f t="shared" si="159"/>
        <v>n</v>
      </c>
      <c r="AB402" s="12" t="str">
        <f t="shared" si="160"/>
        <v>n</v>
      </c>
      <c r="AC402" s="12" t="str">
        <f t="shared" si="161"/>
        <v>n</v>
      </c>
      <c r="AD402" s="12" t="str">
        <f t="shared" si="162"/>
        <v>n</v>
      </c>
      <c r="AE402" s="15">
        <v>20</v>
      </c>
      <c r="AF402" s="16">
        <v>20</v>
      </c>
      <c r="AG402" s="16">
        <v>-1</v>
      </c>
      <c r="AH402" s="16" t="b">
        <f t="shared" si="17"/>
        <v>1</v>
      </c>
      <c r="AI402" s="15"/>
      <c r="AJ402" s="12" t="str">
        <f t="shared" si="163"/>
        <v>n</v>
      </c>
      <c r="AK402" s="12" t="str">
        <f t="shared" si="164"/>
        <v>n</v>
      </c>
      <c r="AL402" s="12" t="str">
        <f t="shared" si="165"/>
        <v>n</v>
      </c>
      <c r="AM402" s="12" t="str">
        <f t="shared" si="166"/>
        <v>n</v>
      </c>
      <c r="AN402" s="12" t="str">
        <f t="shared" si="169"/>
        <v>n</v>
      </c>
      <c r="AO402" s="12" t="str">
        <f t="shared" si="170"/>
        <v>n</v>
      </c>
      <c r="AP402" s="12" t="str">
        <f t="shared" si="167"/>
        <v>n</v>
      </c>
      <c r="AQ402" s="12" t="str">
        <f t="shared" si="168"/>
        <v>n</v>
      </c>
      <c r="AR402" s="15"/>
      <c r="AS402" s="16"/>
      <c r="AT402" s="16" t="b">
        <f t="shared" si="24"/>
        <v>1</v>
      </c>
      <c r="AU402" s="12" t="s">
        <v>1100</v>
      </c>
    </row>
    <row r="403" spans="1:47" ht="15.75" customHeight="1" x14ac:dyDescent="0.3">
      <c r="A403" s="12" t="s">
        <v>905</v>
      </c>
      <c r="B403" s="12" t="s">
        <v>212</v>
      </c>
      <c r="C403" s="17">
        <v>44088</v>
      </c>
      <c r="D403" s="12">
        <v>2020</v>
      </c>
      <c r="E403" s="12" t="s">
        <v>19</v>
      </c>
      <c r="F403" s="12" t="s">
        <v>955</v>
      </c>
      <c r="G403" s="13">
        <v>0.50069444444444444</v>
      </c>
      <c r="H403" s="18">
        <v>0.52083333333333337</v>
      </c>
      <c r="I403" s="19">
        <v>733</v>
      </c>
      <c r="J403" s="15"/>
      <c r="K403" s="12" t="str">
        <f t="shared" si="147"/>
        <v>n</v>
      </c>
      <c r="L403" s="12" t="str">
        <f t="shared" si="148"/>
        <v>n</v>
      </c>
      <c r="M403" s="12" t="str">
        <f t="shared" si="149"/>
        <v>n</v>
      </c>
      <c r="N403" s="12" t="str">
        <f t="shared" si="150"/>
        <v>n</v>
      </c>
      <c r="O403" s="12" t="str">
        <f t="shared" si="151"/>
        <v>n</v>
      </c>
      <c r="P403" s="12" t="str">
        <f t="shared" si="152"/>
        <v>n</v>
      </c>
      <c r="Q403" s="12" t="str">
        <f t="shared" si="153"/>
        <v>n</v>
      </c>
      <c r="R403" s="12" t="str">
        <f t="shared" si="154"/>
        <v>n</v>
      </c>
      <c r="S403" s="15">
        <v>0</v>
      </c>
      <c r="T403" s="16">
        <v>0</v>
      </c>
      <c r="U403" s="16" t="b">
        <f t="shared" si="8"/>
        <v>1</v>
      </c>
      <c r="V403" s="15" t="s">
        <v>1066</v>
      </c>
      <c r="W403" s="12" t="str">
        <f t="shared" si="155"/>
        <v>n</v>
      </c>
      <c r="X403" s="12" t="str">
        <f t="shared" si="156"/>
        <v>y</v>
      </c>
      <c r="Y403" s="12" t="str">
        <f t="shared" si="157"/>
        <v>n</v>
      </c>
      <c r="Z403" s="12" t="str">
        <f t="shared" si="158"/>
        <v>n</v>
      </c>
      <c r="AA403" s="12" t="str">
        <f t="shared" si="159"/>
        <v>n</v>
      </c>
      <c r="AB403" s="12" t="str">
        <f t="shared" si="160"/>
        <v>n</v>
      </c>
      <c r="AC403" s="12" t="str">
        <f t="shared" si="161"/>
        <v>n</v>
      </c>
      <c r="AD403" s="12" t="str">
        <f t="shared" si="162"/>
        <v>n</v>
      </c>
      <c r="AE403" s="15">
        <v>5</v>
      </c>
      <c r="AF403" s="16">
        <v>5</v>
      </c>
      <c r="AG403" s="16">
        <v>-1</v>
      </c>
      <c r="AH403" s="16" t="b">
        <f t="shared" si="17"/>
        <v>1</v>
      </c>
      <c r="AI403" s="15"/>
      <c r="AJ403" s="12" t="str">
        <f t="shared" si="163"/>
        <v>n</v>
      </c>
      <c r="AK403" s="12" t="str">
        <f t="shared" si="164"/>
        <v>n</v>
      </c>
      <c r="AL403" s="12" t="str">
        <f t="shared" si="165"/>
        <v>n</v>
      </c>
      <c r="AM403" s="12" t="str">
        <f t="shared" si="166"/>
        <v>n</v>
      </c>
      <c r="AN403" s="12" t="str">
        <f t="shared" si="169"/>
        <v>n</v>
      </c>
      <c r="AO403" s="12" t="str">
        <f t="shared" si="170"/>
        <v>n</v>
      </c>
      <c r="AP403" s="12" t="str">
        <f t="shared" si="167"/>
        <v>n</v>
      </c>
      <c r="AQ403" s="12" t="str">
        <f t="shared" si="168"/>
        <v>n</v>
      </c>
      <c r="AR403" s="15">
        <v>0</v>
      </c>
      <c r="AS403" s="16">
        <v>0</v>
      </c>
      <c r="AT403" s="16" t="b">
        <f t="shared" si="24"/>
        <v>1</v>
      </c>
      <c r="AU403" s="12"/>
    </row>
    <row r="404" spans="1:47" ht="15.75" customHeight="1" x14ac:dyDescent="0.3">
      <c r="A404" s="12" t="s">
        <v>905</v>
      </c>
      <c r="B404" s="12" t="s">
        <v>212</v>
      </c>
      <c r="C404" s="17">
        <v>44088</v>
      </c>
      <c r="D404" s="12">
        <v>2020</v>
      </c>
      <c r="E404" s="12" t="s">
        <v>19</v>
      </c>
      <c r="F404" s="12" t="s">
        <v>957</v>
      </c>
      <c r="G404" s="13">
        <v>0.50069444444444444</v>
      </c>
      <c r="H404" s="18">
        <v>0.52083333333333337</v>
      </c>
      <c r="I404" s="19">
        <v>732</v>
      </c>
      <c r="J404" s="15"/>
      <c r="K404" s="12" t="str">
        <f t="shared" si="147"/>
        <v>n</v>
      </c>
      <c r="L404" s="12" t="str">
        <f t="shared" si="148"/>
        <v>n</v>
      </c>
      <c r="M404" s="12" t="str">
        <f t="shared" si="149"/>
        <v>n</v>
      </c>
      <c r="N404" s="12" t="str">
        <f t="shared" si="150"/>
        <v>n</v>
      </c>
      <c r="O404" s="12" t="str">
        <f t="shared" si="151"/>
        <v>n</v>
      </c>
      <c r="P404" s="12" t="str">
        <f t="shared" si="152"/>
        <v>n</v>
      </c>
      <c r="Q404" s="12" t="str">
        <f t="shared" si="153"/>
        <v>n</v>
      </c>
      <c r="R404" s="12" t="str">
        <f t="shared" si="154"/>
        <v>n</v>
      </c>
      <c r="S404" s="15">
        <v>0</v>
      </c>
      <c r="T404" s="16">
        <v>0</v>
      </c>
      <c r="U404" s="16" t="b">
        <f t="shared" si="8"/>
        <v>1</v>
      </c>
      <c r="V404" s="15" t="s">
        <v>1066</v>
      </c>
      <c r="W404" s="12" t="str">
        <f t="shared" si="155"/>
        <v>n</v>
      </c>
      <c r="X404" s="12" t="str">
        <f t="shared" si="156"/>
        <v>y</v>
      </c>
      <c r="Y404" s="12" t="str">
        <f t="shared" si="157"/>
        <v>n</v>
      </c>
      <c r="Z404" s="12" t="str">
        <f t="shared" si="158"/>
        <v>n</v>
      </c>
      <c r="AA404" s="12" t="str">
        <f t="shared" si="159"/>
        <v>n</v>
      </c>
      <c r="AB404" s="12" t="str">
        <f t="shared" si="160"/>
        <v>n</v>
      </c>
      <c r="AC404" s="12" t="str">
        <f t="shared" si="161"/>
        <v>n</v>
      </c>
      <c r="AD404" s="12" t="str">
        <f t="shared" si="162"/>
        <v>n</v>
      </c>
      <c r="AE404" s="15">
        <v>5</v>
      </c>
      <c r="AF404" s="16">
        <v>5</v>
      </c>
      <c r="AG404" s="16">
        <v>-1</v>
      </c>
      <c r="AH404" s="16" t="b">
        <f t="shared" si="17"/>
        <v>1</v>
      </c>
      <c r="AI404" s="15"/>
      <c r="AJ404" s="12" t="str">
        <f t="shared" si="163"/>
        <v>n</v>
      </c>
      <c r="AK404" s="12" t="str">
        <f t="shared" si="164"/>
        <v>n</v>
      </c>
      <c r="AL404" s="12" t="str">
        <f t="shared" si="165"/>
        <v>n</v>
      </c>
      <c r="AM404" s="12" t="str">
        <f t="shared" si="166"/>
        <v>n</v>
      </c>
      <c r="AN404" s="12" t="str">
        <f t="shared" si="169"/>
        <v>n</v>
      </c>
      <c r="AO404" s="12" t="str">
        <f t="shared" si="170"/>
        <v>n</v>
      </c>
      <c r="AP404" s="12" t="str">
        <f t="shared" si="167"/>
        <v>n</v>
      </c>
      <c r="AQ404" s="12" t="str">
        <f t="shared" si="168"/>
        <v>n</v>
      </c>
      <c r="AR404" s="15">
        <v>0</v>
      </c>
      <c r="AS404" s="16">
        <v>0</v>
      </c>
      <c r="AT404" s="16" t="b">
        <f t="shared" si="24"/>
        <v>1</v>
      </c>
      <c r="AU404" s="12"/>
    </row>
    <row r="405" spans="1:47" ht="15.75" customHeight="1" x14ac:dyDescent="0.3">
      <c r="A405" s="12" t="s">
        <v>905</v>
      </c>
      <c r="B405" s="12" t="s">
        <v>212</v>
      </c>
      <c r="C405" s="17">
        <v>44088</v>
      </c>
      <c r="D405" s="12">
        <v>2020</v>
      </c>
      <c r="E405" s="12" t="s">
        <v>19</v>
      </c>
      <c r="F405" s="12" t="s">
        <v>959</v>
      </c>
      <c r="G405" s="13">
        <v>0.50069444444444444</v>
      </c>
      <c r="H405" s="18">
        <v>0.52083333333333337</v>
      </c>
      <c r="I405" s="19">
        <v>731</v>
      </c>
      <c r="J405" s="15"/>
      <c r="K405" s="12" t="str">
        <f t="shared" si="147"/>
        <v>n</v>
      </c>
      <c r="L405" s="12" t="str">
        <f t="shared" si="148"/>
        <v>n</v>
      </c>
      <c r="M405" s="12" t="str">
        <f t="shared" si="149"/>
        <v>n</v>
      </c>
      <c r="N405" s="12" t="str">
        <f t="shared" si="150"/>
        <v>n</v>
      </c>
      <c r="O405" s="12" t="str">
        <f t="shared" si="151"/>
        <v>n</v>
      </c>
      <c r="P405" s="12" t="str">
        <f t="shared" si="152"/>
        <v>n</v>
      </c>
      <c r="Q405" s="12" t="str">
        <f t="shared" si="153"/>
        <v>n</v>
      </c>
      <c r="R405" s="12" t="str">
        <f t="shared" si="154"/>
        <v>n</v>
      </c>
      <c r="S405" s="15">
        <v>0</v>
      </c>
      <c r="T405" s="16">
        <v>0</v>
      </c>
      <c r="U405" s="16" t="b">
        <f t="shared" si="8"/>
        <v>1</v>
      </c>
      <c r="V405" s="15" t="s">
        <v>1066</v>
      </c>
      <c r="W405" s="12" t="str">
        <f t="shared" si="155"/>
        <v>n</v>
      </c>
      <c r="X405" s="12" t="str">
        <f t="shared" si="156"/>
        <v>y</v>
      </c>
      <c r="Y405" s="12" t="str">
        <f t="shared" si="157"/>
        <v>n</v>
      </c>
      <c r="Z405" s="12" t="str">
        <f t="shared" si="158"/>
        <v>n</v>
      </c>
      <c r="AA405" s="12" t="str">
        <f t="shared" si="159"/>
        <v>n</v>
      </c>
      <c r="AB405" s="12" t="str">
        <f t="shared" si="160"/>
        <v>n</v>
      </c>
      <c r="AC405" s="12" t="str">
        <f t="shared" si="161"/>
        <v>n</v>
      </c>
      <c r="AD405" s="12" t="str">
        <f t="shared" si="162"/>
        <v>n</v>
      </c>
      <c r="AE405" s="15">
        <v>30</v>
      </c>
      <c r="AF405" s="16">
        <v>30</v>
      </c>
      <c r="AG405" s="16">
        <v>-1</v>
      </c>
      <c r="AH405" s="16" t="b">
        <f t="shared" si="17"/>
        <v>1</v>
      </c>
      <c r="AI405" s="15"/>
      <c r="AJ405" s="12" t="str">
        <f t="shared" si="163"/>
        <v>n</v>
      </c>
      <c r="AK405" s="12" t="str">
        <f t="shared" si="164"/>
        <v>n</v>
      </c>
      <c r="AL405" s="12" t="str">
        <f t="shared" si="165"/>
        <v>n</v>
      </c>
      <c r="AM405" s="12" t="str">
        <f t="shared" si="166"/>
        <v>n</v>
      </c>
      <c r="AN405" s="12" t="str">
        <f t="shared" si="169"/>
        <v>n</v>
      </c>
      <c r="AO405" s="12" t="str">
        <f t="shared" si="170"/>
        <v>n</v>
      </c>
      <c r="AP405" s="12" t="str">
        <f t="shared" si="167"/>
        <v>n</v>
      </c>
      <c r="AQ405" s="12" t="str">
        <f t="shared" si="168"/>
        <v>n</v>
      </c>
      <c r="AR405" s="15">
        <v>0</v>
      </c>
      <c r="AS405" s="16">
        <v>0</v>
      </c>
      <c r="AT405" s="16" t="b">
        <f t="shared" si="24"/>
        <v>1</v>
      </c>
      <c r="AU405" s="12" t="s">
        <v>1033</v>
      </c>
    </row>
    <row r="406" spans="1:47" ht="15.75" customHeight="1" x14ac:dyDescent="0.3">
      <c r="A406" s="12" t="s">
        <v>905</v>
      </c>
      <c r="B406" s="12" t="s">
        <v>212</v>
      </c>
      <c r="C406" s="17">
        <v>44088</v>
      </c>
      <c r="D406" s="12">
        <v>2020</v>
      </c>
      <c r="E406" s="12" t="s">
        <v>19</v>
      </c>
      <c r="F406" s="12" t="s">
        <v>962</v>
      </c>
      <c r="G406" s="13">
        <v>0.50069444444444444</v>
      </c>
      <c r="H406" s="18">
        <v>0.52083333333333337</v>
      </c>
      <c r="I406" s="19">
        <v>730</v>
      </c>
      <c r="J406" s="15" t="s">
        <v>1066</v>
      </c>
      <c r="K406" s="12" t="str">
        <f t="shared" si="147"/>
        <v>n</v>
      </c>
      <c r="L406" s="12" t="str">
        <f t="shared" si="148"/>
        <v>y</v>
      </c>
      <c r="M406" s="12" t="str">
        <f t="shared" si="149"/>
        <v>n</v>
      </c>
      <c r="N406" s="12" t="str">
        <f t="shared" si="150"/>
        <v>n</v>
      </c>
      <c r="O406" s="12" t="str">
        <f t="shared" si="151"/>
        <v>n</v>
      </c>
      <c r="P406" s="12" t="str">
        <f t="shared" si="152"/>
        <v>n</v>
      </c>
      <c r="Q406" s="12" t="str">
        <f t="shared" si="153"/>
        <v>n</v>
      </c>
      <c r="R406" s="12" t="str">
        <f t="shared" si="154"/>
        <v>n</v>
      </c>
      <c r="S406" s="15">
        <v>70</v>
      </c>
      <c r="T406" s="16">
        <v>70</v>
      </c>
      <c r="U406" s="16" t="b">
        <f t="shared" si="8"/>
        <v>1</v>
      </c>
      <c r="V406" s="15" t="s">
        <v>1066</v>
      </c>
      <c r="W406" s="12" t="str">
        <f t="shared" si="155"/>
        <v>n</v>
      </c>
      <c r="X406" s="12" t="str">
        <f t="shared" si="156"/>
        <v>y</v>
      </c>
      <c r="Y406" s="12" t="str">
        <f t="shared" si="157"/>
        <v>n</v>
      </c>
      <c r="Z406" s="12" t="str">
        <f t="shared" si="158"/>
        <v>n</v>
      </c>
      <c r="AA406" s="12" t="str">
        <f t="shared" si="159"/>
        <v>n</v>
      </c>
      <c r="AB406" s="12" t="str">
        <f t="shared" si="160"/>
        <v>n</v>
      </c>
      <c r="AC406" s="12" t="str">
        <f t="shared" si="161"/>
        <v>n</v>
      </c>
      <c r="AD406" s="12" t="str">
        <f t="shared" si="162"/>
        <v>n</v>
      </c>
      <c r="AE406" s="15">
        <v>15</v>
      </c>
      <c r="AF406" s="16">
        <v>15</v>
      </c>
      <c r="AG406" s="16">
        <v>-1</v>
      </c>
      <c r="AH406" s="16" t="b">
        <f t="shared" si="17"/>
        <v>1</v>
      </c>
      <c r="AI406" s="15"/>
      <c r="AJ406" s="12" t="str">
        <f t="shared" si="163"/>
        <v>n</v>
      </c>
      <c r="AK406" s="12" t="str">
        <f t="shared" si="164"/>
        <v>n</v>
      </c>
      <c r="AL406" s="12" t="str">
        <f t="shared" si="165"/>
        <v>n</v>
      </c>
      <c r="AM406" s="12" t="str">
        <f t="shared" si="166"/>
        <v>n</v>
      </c>
      <c r="AN406" s="12" t="str">
        <f t="shared" si="169"/>
        <v>n</v>
      </c>
      <c r="AO406" s="12" t="str">
        <f t="shared" si="170"/>
        <v>n</v>
      </c>
      <c r="AP406" s="12" t="str">
        <f t="shared" si="167"/>
        <v>n</v>
      </c>
      <c r="AQ406" s="12" t="str">
        <f t="shared" si="168"/>
        <v>n</v>
      </c>
      <c r="AR406" s="15">
        <v>0</v>
      </c>
      <c r="AS406" s="16">
        <v>0</v>
      </c>
      <c r="AT406" s="16" t="b">
        <f t="shared" si="24"/>
        <v>1</v>
      </c>
      <c r="AU406" s="12"/>
    </row>
    <row r="407" spans="1:47" ht="15.75" customHeight="1" x14ac:dyDescent="0.3">
      <c r="A407" s="12" t="s">
        <v>905</v>
      </c>
      <c r="B407" s="12" t="s">
        <v>212</v>
      </c>
      <c r="C407" s="17">
        <v>44088</v>
      </c>
      <c r="D407" s="12">
        <v>2020</v>
      </c>
      <c r="E407" s="12" t="s">
        <v>19</v>
      </c>
      <c r="F407" s="12" t="s">
        <v>964</v>
      </c>
      <c r="G407" s="13">
        <v>0.50069444444444444</v>
      </c>
      <c r="H407" s="18">
        <v>0.52083333333333337</v>
      </c>
      <c r="I407" s="19">
        <v>729</v>
      </c>
      <c r="J407" s="15"/>
      <c r="K407" s="12" t="str">
        <f t="shared" si="147"/>
        <v>n</v>
      </c>
      <c r="L407" s="12" t="str">
        <f t="shared" si="148"/>
        <v>n</v>
      </c>
      <c r="M407" s="12" t="str">
        <f t="shared" si="149"/>
        <v>n</v>
      </c>
      <c r="N407" s="12" t="str">
        <f t="shared" si="150"/>
        <v>n</v>
      </c>
      <c r="O407" s="12" t="str">
        <f t="shared" si="151"/>
        <v>n</v>
      </c>
      <c r="P407" s="12" t="str">
        <f t="shared" si="152"/>
        <v>n</v>
      </c>
      <c r="Q407" s="12" t="str">
        <f t="shared" si="153"/>
        <v>n</v>
      </c>
      <c r="R407" s="12" t="str">
        <f t="shared" si="154"/>
        <v>n</v>
      </c>
      <c r="S407" s="15">
        <v>0</v>
      </c>
      <c r="T407" s="16">
        <v>0</v>
      </c>
      <c r="U407" s="16" t="b">
        <f t="shared" si="8"/>
        <v>1</v>
      </c>
      <c r="V407" s="15" t="s">
        <v>1066</v>
      </c>
      <c r="W407" s="12" t="str">
        <f t="shared" si="155"/>
        <v>n</v>
      </c>
      <c r="X407" s="12" t="str">
        <f t="shared" si="156"/>
        <v>y</v>
      </c>
      <c r="Y407" s="12" t="str">
        <f t="shared" si="157"/>
        <v>n</v>
      </c>
      <c r="Z407" s="12" t="str">
        <f t="shared" si="158"/>
        <v>n</v>
      </c>
      <c r="AA407" s="12" t="str">
        <f t="shared" si="159"/>
        <v>n</v>
      </c>
      <c r="AB407" s="12" t="str">
        <f t="shared" si="160"/>
        <v>n</v>
      </c>
      <c r="AC407" s="12" t="str">
        <f t="shared" si="161"/>
        <v>n</v>
      </c>
      <c r="AD407" s="12" t="str">
        <f t="shared" si="162"/>
        <v>n</v>
      </c>
      <c r="AE407" s="15">
        <v>5</v>
      </c>
      <c r="AF407" s="16">
        <v>5</v>
      </c>
      <c r="AG407" s="16">
        <v>-1</v>
      </c>
      <c r="AH407" s="16" t="b">
        <f t="shared" si="17"/>
        <v>1</v>
      </c>
      <c r="AI407" s="15"/>
      <c r="AJ407" s="12" t="str">
        <f t="shared" si="163"/>
        <v>n</v>
      </c>
      <c r="AK407" s="12" t="str">
        <f t="shared" si="164"/>
        <v>n</v>
      </c>
      <c r="AL407" s="12" t="str">
        <f t="shared" si="165"/>
        <v>n</v>
      </c>
      <c r="AM407" s="12" t="str">
        <f t="shared" si="166"/>
        <v>n</v>
      </c>
      <c r="AN407" s="12" t="str">
        <f t="shared" si="169"/>
        <v>n</v>
      </c>
      <c r="AO407" s="12" t="str">
        <f t="shared" si="170"/>
        <v>n</v>
      </c>
      <c r="AP407" s="12" t="str">
        <f t="shared" si="167"/>
        <v>n</v>
      </c>
      <c r="AQ407" s="12" t="str">
        <f t="shared" si="168"/>
        <v>n</v>
      </c>
      <c r="AR407" s="15">
        <v>0</v>
      </c>
      <c r="AS407" s="16">
        <v>0</v>
      </c>
      <c r="AT407" s="16" t="b">
        <f t="shared" si="24"/>
        <v>1</v>
      </c>
      <c r="AU407" s="12"/>
    </row>
    <row r="408" spans="1:47" ht="15.75" customHeight="1" x14ac:dyDescent="0.3">
      <c r="A408" s="12" t="s">
        <v>905</v>
      </c>
      <c r="B408" s="12" t="s">
        <v>212</v>
      </c>
      <c r="C408" s="17">
        <v>44088</v>
      </c>
      <c r="D408" s="12">
        <v>2020</v>
      </c>
      <c r="E408" s="12" t="s">
        <v>19</v>
      </c>
      <c r="F408" s="12" t="s">
        <v>967</v>
      </c>
      <c r="G408" s="13">
        <v>0.50069444444444444</v>
      </c>
      <c r="H408" s="18">
        <v>0.52083333333333337</v>
      </c>
      <c r="I408" s="19">
        <v>734</v>
      </c>
      <c r="J408" s="15"/>
      <c r="K408" s="12" t="str">
        <f t="shared" si="147"/>
        <v>n</v>
      </c>
      <c r="L408" s="12" t="str">
        <f t="shared" si="148"/>
        <v>n</v>
      </c>
      <c r="M408" s="12" t="str">
        <f t="shared" si="149"/>
        <v>n</v>
      </c>
      <c r="N408" s="12" t="str">
        <f t="shared" si="150"/>
        <v>n</v>
      </c>
      <c r="O408" s="12" t="str">
        <f t="shared" si="151"/>
        <v>n</v>
      </c>
      <c r="P408" s="12" t="str">
        <f t="shared" si="152"/>
        <v>n</v>
      </c>
      <c r="Q408" s="12" t="str">
        <f t="shared" si="153"/>
        <v>n</v>
      </c>
      <c r="R408" s="12" t="str">
        <f t="shared" si="154"/>
        <v>n</v>
      </c>
      <c r="S408" s="15">
        <v>0</v>
      </c>
      <c r="T408" s="16">
        <v>0</v>
      </c>
      <c r="U408" s="16" t="b">
        <f t="shared" si="8"/>
        <v>1</v>
      </c>
      <c r="V408" s="15" t="s">
        <v>1066</v>
      </c>
      <c r="W408" s="12" t="str">
        <f t="shared" si="155"/>
        <v>n</v>
      </c>
      <c r="X408" s="12" t="str">
        <f t="shared" si="156"/>
        <v>y</v>
      </c>
      <c r="Y408" s="12" t="str">
        <f t="shared" si="157"/>
        <v>n</v>
      </c>
      <c r="Z408" s="12" t="str">
        <f t="shared" si="158"/>
        <v>n</v>
      </c>
      <c r="AA408" s="12" t="str">
        <f t="shared" si="159"/>
        <v>n</v>
      </c>
      <c r="AB408" s="12" t="str">
        <f t="shared" si="160"/>
        <v>n</v>
      </c>
      <c r="AC408" s="12" t="str">
        <f t="shared" si="161"/>
        <v>n</v>
      </c>
      <c r="AD408" s="12" t="str">
        <f t="shared" si="162"/>
        <v>n</v>
      </c>
      <c r="AE408" s="15">
        <v>30</v>
      </c>
      <c r="AF408" s="16">
        <v>30</v>
      </c>
      <c r="AG408" s="16">
        <v>-1</v>
      </c>
      <c r="AH408" s="16" t="b">
        <f t="shared" si="17"/>
        <v>1</v>
      </c>
      <c r="AI408" s="15"/>
      <c r="AJ408" s="12" t="str">
        <f t="shared" si="163"/>
        <v>n</v>
      </c>
      <c r="AK408" s="12" t="str">
        <f t="shared" si="164"/>
        <v>n</v>
      </c>
      <c r="AL408" s="12" t="str">
        <f t="shared" si="165"/>
        <v>n</v>
      </c>
      <c r="AM408" s="12" t="str">
        <f t="shared" si="166"/>
        <v>n</v>
      </c>
      <c r="AN408" s="12" t="str">
        <f t="shared" si="169"/>
        <v>n</v>
      </c>
      <c r="AO408" s="12" t="str">
        <f t="shared" si="170"/>
        <v>n</v>
      </c>
      <c r="AP408" s="12" t="str">
        <f t="shared" si="167"/>
        <v>n</v>
      </c>
      <c r="AQ408" s="12" t="str">
        <f t="shared" si="168"/>
        <v>n</v>
      </c>
      <c r="AR408" s="15"/>
      <c r="AS408" s="16"/>
      <c r="AT408" s="16" t="b">
        <f t="shared" si="24"/>
        <v>1</v>
      </c>
      <c r="AU408" s="12" t="s">
        <v>1095</v>
      </c>
    </row>
    <row r="409" spans="1:47" ht="15.75" customHeight="1" x14ac:dyDescent="0.3">
      <c r="A409" s="12" t="s">
        <v>905</v>
      </c>
      <c r="B409" s="12" t="s">
        <v>212</v>
      </c>
      <c r="C409" s="17">
        <v>44088</v>
      </c>
      <c r="D409" s="12">
        <v>2020</v>
      </c>
      <c r="E409" s="12" t="s">
        <v>19</v>
      </c>
      <c r="F409" s="12" t="s">
        <v>970</v>
      </c>
      <c r="G409" s="13">
        <v>0.50069444444444444</v>
      </c>
      <c r="H409" s="18">
        <v>0.52083333333333337</v>
      </c>
      <c r="I409" s="19">
        <v>735</v>
      </c>
      <c r="J409" s="15"/>
      <c r="K409" s="12" t="str">
        <f t="shared" si="147"/>
        <v>n</v>
      </c>
      <c r="L409" s="12" t="str">
        <f t="shared" si="148"/>
        <v>n</v>
      </c>
      <c r="M409" s="12" t="str">
        <f t="shared" si="149"/>
        <v>n</v>
      </c>
      <c r="N409" s="12" t="str">
        <f t="shared" si="150"/>
        <v>n</v>
      </c>
      <c r="O409" s="12" t="str">
        <f t="shared" si="151"/>
        <v>n</v>
      </c>
      <c r="P409" s="12" t="str">
        <f t="shared" si="152"/>
        <v>n</v>
      </c>
      <c r="Q409" s="12" t="str">
        <f t="shared" si="153"/>
        <v>n</v>
      </c>
      <c r="R409" s="12" t="str">
        <f t="shared" si="154"/>
        <v>n</v>
      </c>
      <c r="S409" s="15">
        <v>0</v>
      </c>
      <c r="T409" s="16">
        <v>0</v>
      </c>
      <c r="U409" s="16" t="b">
        <f t="shared" si="8"/>
        <v>1</v>
      </c>
      <c r="V409" s="15" t="s">
        <v>1066</v>
      </c>
      <c r="W409" s="12" t="str">
        <f t="shared" si="155"/>
        <v>n</v>
      </c>
      <c r="X409" s="12" t="str">
        <f t="shared" si="156"/>
        <v>y</v>
      </c>
      <c r="Y409" s="12" t="str">
        <f t="shared" si="157"/>
        <v>n</v>
      </c>
      <c r="Z409" s="12" t="str">
        <f t="shared" si="158"/>
        <v>n</v>
      </c>
      <c r="AA409" s="12" t="str">
        <f t="shared" si="159"/>
        <v>n</v>
      </c>
      <c r="AB409" s="12" t="str">
        <f t="shared" si="160"/>
        <v>n</v>
      </c>
      <c r="AC409" s="12" t="str">
        <f t="shared" si="161"/>
        <v>n</v>
      </c>
      <c r="AD409" s="12" t="str">
        <f t="shared" si="162"/>
        <v>n</v>
      </c>
      <c r="AE409" s="15">
        <v>50</v>
      </c>
      <c r="AF409" s="16">
        <v>50</v>
      </c>
      <c r="AG409" s="16">
        <v>-1</v>
      </c>
      <c r="AH409" s="16" t="b">
        <f t="shared" si="17"/>
        <v>1</v>
      </c>
      <c r="AI409" s="15"/>
      <c r="AJ409" s="12" t="str">
        <f t="shared" si="163"/>
        <v>n</v>
      </c>
      <c r="AK409" s="12" t="str">
        <f t="shared" si="164"/>
        <v>n</v>
      </c>
      <c r="AL409" s="12" t="str">
        <f t="shared" si="165"/>
        <v>n</v>
      </c>
      <c r="AM409" s="12" t="str">
        <f t="shared" si="166"/>
        <v>n</v>
      </c>
      <c r="AN409" s="12" t="str">
        <f t="shared" si="169"/>
        <v>n</v>
      </c>
      <c r="AO409" s="12" t="str">
        <f t="shared" si="170"/>
        <v>n</v>
      </c>
      <c r="AP409" s="12" t="str">
        <f t="shared" si="167"/>
        <v>n</v>
      </c>
      <c r="AQ409" s="12" t="str">
        <f t="shared" si="168"/>
        <v>n</v>
      </c>
      <c r="AR409" s="15">
        <v>0</v>
      </c>
      <c r="AS409" s="16">
        <v>0</v>
      </c>
      <c r="AT409" s="16" t="b">
        <f t="shared" si="24"/>
        <v>1</v>
      </c>
      <c r="AU409" s="12"/>
    </row>
    <row r="410" spans="1:47" ht="15.75" customHeight="1" x14ac:dyDescent="0.3">
      <c r="A410" s="12" t="s">
        <v>905</v>
      </c>
      <c r="B410" s="12" t="s">
        <v>212</v>
      </c>
      <c r="C410" s="17">
        <v>44088</v>
      </c>
      <c r="D410" s="12">
        <v>2020</v>
      </c>
      <c r="E410" s="12" t="s">
        <v>19</v>
      </c>
      <c r="F410" s="12" t="s">
        <v>972</v>
      </c>
      <c r="G410" s="13">
        <v>0.50069444444444444</v>
      </c>
      <c r="H410" s="18">
        <v>0.52083333333333337</v>
      </c>
      <c r="I410" s="19">
        <v>736</v>
      </c>
      <c r="J410" s="15"/>
      <c r="K410" s="12" t="str">
        <f t="shared" si="147"/>
        <v>n</v>
      </c>
      <c r="L410" s="12" t="str">
        <f t="shared" si="148"/>
        <v>n</v>
      </c>
      <c r="M410" s="12" t="str">
        <f t="shared" si="149"/>
        <v>n</v>
      </c>
      <c r="N410" s="12" t="str">
        <f t="shared" si="150"/>
        <v>n</v>
      </c>
      <c r="O410" s="12" t="str">
        <f t="shared" si="151"/>
        <v>n</v>
      </c>
      <c r="P410" s="12" t="str">
        <f t="shared" si="152"/>
        <v>n</v>
      </c>
      <c r="Q410" s="12" t="str">
        <f t="shared" si="153"/>
        <v>n</v>
      </c>
      <c r="R410" s="12" t="str">
        <f t="shared" si="154"/>
        <v>n</v>
      </c>
      <c r="S410" s="15">
        <v>0</v>
      </c>
      <c r="T410" s="16">
        <v>0</v>
      </c>
      <c r="U410" s="16" t="b">
        <f t="shared" si="8"/>
        <v>1</v>
      </c>
      <c r="V410" s="15" t="s">
        <v>1066</v>
      </c>
      <c r="W410" s="12" t="str">
        <f t="shared" si="155"/>
        <v>n</v>
      </c>
      <c r="X410" s="12" t="str">
        <f t="shared" si="156"/>
        <v>y</v>
      </c>
      <c r="Y410" s="12" t="str">
        <f t="shared" si="157"/>
        <v>n</v>
      </c>
      <c r="Z410" s="12" t="str">
        <f t="shared" si="158"/>
        <v>n</v>
      </c>
      <c r="AA410" s="12" t="str">
        <f t="shared" si="159"/>
        <v>n</v>
      </c>
      <c r="AB410" s="12" t="str">
        <f t="shared" si="160"/>
        <v>n</v>
      </c>
      <c r="AC410" s="12" t="str">
        <f t="shared" si="161"/>
        <v>n</v>
      </c>
      <c r="AD410" s="12" t="str">
        <f t="shared" si="162"/>
        <v>n</v>
      </c>
      <c r="AE410" s="15">
        <v>30</v>
      </c>
      <c r="AF410" s="16">
        <v>30</v>
      </c>
      <c r="AG410" s="16">
        <v>-1</v>
      </c>
      <c r="AH410" s="16" t="b">
        <f t="shared" si="17"/>
        <v>1</v>
      </c>
      <c r="AI410" s="15"/>
      <c r="AJ410" s="12" t="str">
        <f t="shared" si="163"/>
        <v>n</v>
      </c>
      <c r="AK410" s="12" t="str">
        <f t="shared" si="164"/>
        <v>n</v>
      </c>
      <c r="AL410" s="12" t="str">
        <f t="shared" si="165"/>
        <v>n</v>
      </c>
      <c r="AM410" s="12" t="str">
        <f t="shared" si="166"/>
        <v>n</v>
      </c>
      <c r="AN410" s="12" t="str">
        <f t="shared" si="169"/>
        <v>n</v>
      </c>
      <c r="AO410" s="12" t="str">
        <f t="shared" si="170"/>
        <v>n</v>
      </c>
      <c r="AP410" s="12" t="str">
        <f t="shared" si="167"/>
        <v>n</v>
      </c>
      <c r="AQ410" s="12" t="str">
        <f t="shared" si="168"/>
        <v>n</v>
      </c>
      <c r="AR410" s="15">
        <v>0</v>
      </c>
      <c r="AS410" s="16">
        <v>0</v>
      </c>
      <c r="AT410" s="16" t="b">
        <f t="shared" si="24"/>
        <v>1</v>
      </c>
      <c r="AU410" s="12" t="s">
        <v>974</v>
      </c>
    </row>
    <row r="411" spans="1:47" ht="15.75" customHeight="1" x14ac:dyDescent="0.3">
      <c r="A411" s="12" t="s">
        <v>905</v>
      </c>
      <c r="B411" s="12" t="s">
        <v>212</v>
      </c>
      <c r="C411" s="17">
        <v>44088</v>
      </c>
      <c r="D411" s="12">
        <v>2020</v>
      </c>
      <c r="E411" s="12" t="s">
        <v>19</v>
      </c>
      <c r="F411" s="12" t="s">
        <v>975</v>
      </c>
      <c r="G411" s="13">
        <v>0.50069444444444444</v>
      </c>
      <c r="H411" s="18">
        <v>0.52083333333333337</v>
      </c>
      <c r="I411" s="19">
        <v>737</v>
      </c>
      <c r="J411" s="15" t="s">
        <v>1066</v>
      </c>
      <c r="K411" s="12" t="str">
        <f t="shared" si="147"/>
        <v>n</v>
      </c>
      <c r="L411" s="12" t="str">
        <f t="shared" si="148"/>
        <v>y</v>
      </c>
      <c r="M411" s="12" t="str">
        <f t="shared" si="149"/>
        <v>n</v>
      </c>
      <c r="N411" s="12" t="str">
        <f t="shared" si="150"/>
        <v>n</v>
      </c>
      <c r="O411" s="12" t="str">
        <f t="shared" si="151"/>
        <v>n</v>
      </c>
      <c r="P411" s="12" t="str">
        <f t="shared" si="152"/>
        <v>n</v>
      </c>
      <c r="Q411" s="12" t="str">
        <f t="shared" si="153"/>
        <v>n</v>
      </c>
      <c r="R411" s="12" t="str">
        <f t="shared" si="154"/>
        <v>n</v>
      </c>
      <c r="S411" s="15">
        <v>35</v>
      </c>
      <c r="T411" s="16">
        <v>35</v>
      </c>
      <c r="U411" s="16" t="b">
        <f t="shared" si="8"/>
        <v>1</v>
      </c>
      <c r="V411" s="15" t="s">
        <v>1066</v>
      </c>
      <c r="W411" s="12" t="str">
        <f t="shared" si="155"/>
        <v>n</v>
      </c>
      <c r="X411" s="12" t="str">
        <f t="shared" si="156"/>
        <v>y</v>
      </c>
      <c r="Y411" s="12" t="str">
        <f t="shared" si="157"/>
        <v>n</v>
      </c>
      <c r="Z411" s="12" t="str">
        <f t="shared" si="158"/>
        <v>n</v>
      </c>
      <c r="AA411" s="12" t="str">
        <f t="shared" si="159"/>
        <v>n</v>
      </c>
      <c r="AB411" s="12" t="str">
        <f t="shared" si="160"/>
        <v>n</v>
      </c>
      <c r="AC411" s="12" t="str">
        <f t="shared" si="161"/>
        <v>n</v>
      </c>
      <c r="AD411" s="12" t="str">
        <f t="shared" si="162"/>
        <v>n</v>
      </c>
      <c r="AE411" s="15">
        <v>5</v>
      </c>
      <c r="AF411" s="16">
        <v>5</v>
      </c>
      <c r="AG411" s="16">
        <v>-1</v>
      </c>
      <c r="AH411" s="16" t="b">
        <f t="shared" si="17"/>
        <v>1</v>
      </c>
      <c r="AI411" s="15"/>
      <c r="AJ411" s="12" t="str">
        <f t="shared" si="163"/>
        <v>n</v>
      </c>
      <c r="AK411" s="12" t="str">
        <f t="shared" si="164"/>
        <v>n</v>
      </c>
      <c r="AL411" s="12" t="str">
        <f t="shared" si="165"/>
        <v>n</v>
      </c>
      <c r="AM411" s="12" t="str">
        <f t="shared" si="166"/>
        <v>n</v>
      </c>
      <c r="AN411" s="12" t="str">
        <f t="shared" si="169"/>
        <v>n</v>
      </c>
      <c r="AO411" s="12" t="str">
        <f t="shared" si="170"/>
        <v>n</v>
      </c>
      <c r="AP411" s="12" t="str">
        <f t="shared" si="167"/>
        <v>n</v>
      </c>
      <c r="AQ411" s="12" t="str">
        <f t="shared" si="168"/>
        <v>n</v>
      </c>
      <c r="AR411" s="15">
        <v>0</v>
      </c>
      <c r="AS411" s="16">
        <v>0</v>
      </c>
      <c r="AT411" s="16" t="b">
        <f t="shared" si="24"/>
        <v>1</v>
      </c>
      <c r="AU411" s="12"/>
    </row>
    <row r="412" spans="1:47" ht="15.75" customHeight="1" x14ac:dyDescent="0.3">
      <c r="A412" s="12" t="s">
        <v>905</v>
      </c>
      <c r="B412" s="12" t="s">
        <v>212</v>
      </c>
      <c r="C412" s="17">
        <v>44088</v>
      </c>
      <c r="D412" s="12">
        <v>2020</v>
      </c>
      <c r="E412" s="12" t="s">
        <v>19</v>
      </c>
      <c r="F412" s="12" t="s">
        <v>977</v>
      </c>
      <c r="G412" s="13">
        <v>0.50069444444444444</v>
      </c>
      <c r="H412" s="18">
        <v>0.52083333333333337</v>
      </c>
      <c r="I412" s="19">
        <v>738</v>
      </c>
      <c r="J412" s="15"/>
      <c r="K412" s="12" t="str">
        <f t="shared" si="147"/>
        <v>n</v>
      </c>
      <c r="L412" s="12" t="str">
        <f t="shared" si="148"/>
        <v>n</v>
      </c>
      <c r="M412" s="12" t="str">
        <f t="shared" si="149"/>
        <v>n</v>
      </c>
      <c r="N412" s="12" t="str">
        <f t="shared" si="150"/>
        <v>n</v>
      </c>
      <c r="O412" s="12" t="str">
        <f t="shared" si="151"/>
        <v>n</v>
      </c>
      <c r="P412" s="12" t="str">
        <f t="shared" si="152"/>
        <v>n</v>
      </c>
      <c r="Q412" s="12" t="str">
        <f t="shared" si="153"/>
        <v>n</v>
      </c>
      <c r="R412" s="12" t="str">
        <f t="shared" si="154"/>
        <v>n</v>
      </c>
      <c r="S412" s="15">
        <v>0</v>
      </c>
      <c r="T412" s="16">
        <v>0</v>
      </c>
      <c r="U412" s="16" t="b">
        <f t="shared" si="8"/>
        <v>1</v>
      </c>
      <c r="V412" s="15" t="s">
        <v>1066</v>
      </c>
      <c r="W412" s="12" t="str">
        <f t="shared" si="155"/>
        <v>n</v>
      </c>
      <c r="X412" s="12" t="str">
        <f t="shared" si="156"/>
        <v>y</v>
      </c>
      <c r="Y412" s="12" t="str">
        <f t="shared" si="157"/>
        <v>n</v>
      </c>
      <c r="Z412" s="12" t="str">
        <f t="shared" si="158"/>
        <v>n</v>
      </c>
      <c r="AA412" s="12" t="str">
        <f t="shared" si="159"/>
        <v>n</v>
      </c>
      <c r="AB412" s="12" t="str">
        <f t="shared" si="160"/>
        <v>n</v>
      </c>
      <c r="AC412" s="12" t="str">
        <f t="shared" si="161"/>
        <v>n</v>
      </c>
      <c r="AD412" s="12" t="str">
        <f t="shared" si="162"/>
        <v>n</v>
      </c>
      <c r="AE412" s="15">
        <v>35</v>
      </c>
      <c r="AF412" s="16">
        <v>35</v>
      </c>
      <c r="AG412" s="16">
        <v>-1</v>
      </c>
      <c r="AH412" s="16" t="b">
        <f t="shared" si="17"/>
        <v>1</v>
      </c>
      <c r="AI412" s="15"/>
      <c r="AJ412" s="12" t="str">
        <f t="shared" si="163"/>
        <v>n</v>
      </c>
      <c r="AK412" s="12" t="str">
        <f t="shared" si="164"/>
        <v>n</v>
      </c>
      <c r="AL412" s="12" t="str">
        <f t="shared" si="165"/>
        <v>n</v>
      </c>
      <c r="AM412" s="12" t="str">
        <f t="shared" si="166"/>
        <v>n</v>
      </c>
      <c r="AN412" s="12" t="str">
        <f t="shared" si="169"/>
        <v>n</v>
      </c>
      <c r="AO412" s="12" t="str">
        <f t="shared" si="170"/>
        <v>n</v>
      </c>
      <c r="AP412" s="12" t="str">
        <f t="shared" si="167"/>
        <v>n</v>
      </c>
      <c r="AQ412" s="12" t="str">
        <f t="shared" si="168"/>
        <v>n</v>
      </c>
      <c r="AR412" s="15">
        <v>0</v>
      </c>
      <c r="AS412" s="16">
        <v>0</v>
      </c>
      <c r="AT412" s="16" t="b">
        <f t="shared" si="24"/>
        <v>1</v>
      </c>
      <c r="AU412" s="12"/>
    </row>
    <row r="413" spans="1:47" ht="15.75" customHeight="1" x14ac:dyDescent="0.3">
      <c r="A413" s="12" t="s">
        <v>905</v>
      </c>
      <c r="B413" s="12" t="s">
        <v>212</v>
      </c>
      <c r="C413" s="17">
        <v>44088</v>
      </c>
      <c r="D413" s="12">
        <v>2020</v>
      </c>
      <c r="E413" s="12" t="s">
        <v>19</v>
      </c>
      <c r="F413" s="12" t="s">
        <v>979</v>
      </c>
      <c r="G413" s="13">
        <v>0.50069444444444444</v>
      </c>
      <c r="H413" s="18">
        <v>0.52083333333333337</v>
      </c>
      <c r="I413" s="19">
        <v>739</v>
      </c>
      <c r="J413" s="15"/>
      <c r="K413" s="12" t="str">
        <f t="shared" si="147"/>
        <v>n</v>
      </c>
      <c r="L413" s="12" t="str">
        <f t="shared" si="148"/>
        <v>n</v>
      </c>
      <c r="M413" s="12" t="str">
        <f t="shared" si="149"/>
        <v>n</v>
      </c>
      <c r="N413" s="12" t="str">
        <f t="shared" si="150"/>
        <v>n</v>
      </c>
      <c r="O413" s="12" t="str">
        <f t="shared" si="151"/>
        <v>n</v>
      </c>
      <c r="P413" s="12" t="str">
        <f t="shared" si="152"/>
        <v>n</v>
      </c>
      <c r="Q413" s="12" t="str">
        <f t="shared" si="153"/>
        <v>n</v>
      </c>
      <c r="R413" s="12" t="str">
        <f t="shared" si="154"/>
        <v>n</v>
      </c>
      <c r="S413" s="15">
        <v>0</v>
      </c>
      <c r="T413" s="16">
        <v>0</v>
      </c>
      <c r="U413" s="16" t="b">
        <f t="shared" si="8"/>
        <v>1</v>
      </c>
      <c r="V413" s="15" t="s">
        <v>1066</v>
      </c>
      <c r="W413" s="12" t="str">
        <f t="shared" si="155"/>
        <v>n</v>
      </c>
      <c r="X413" s="12" t="str">
        <f t="shared" si="156"/>
        <v>y</v>
      </c>
      <c r="Y413" s="12" t="str">
        <f t="shared" si="157"/>
        <v>n</v>
      </c>
      <c r="Z413" s="12" t="str">
        <f t="shared" si="158"/>
        <v>n</v>
      </c>
      <c r="AA413" s="12" t="str">
        <f t="shared" si="159"/>
        <v>n</v>
      </c>
      <c r="AB413" s="12" t="str">
        <f t="shared" si="160"/>
        <v>n</v>
      </c>
      <c r="AC413" s="12" t="str">
        <f t="shared" si="161"/>
        <v>n</v>
      </c>
      <c r="AD413" s="12" t="str">
        <f t="shared" si="162"/>
        <v>n</v>
      </c>
      <c r="AE413" s="15">
        <v>10</v>
      </c>
      <c r="AF413" s="16">
        <v>10</v>
      </c>
      <c r="AG413" s="16">
        <v>-1</v>
      </c>
      <c r="AH413" s="16" t="b">
        <f t="shared" si="17"/>
        <v>1</v>
      </c>
      <c r="AI413" s="15"/>
      <c r="AJ413" s="12" t="str">
        <f t="shared" si="163"/>
        <v>n</v>
      </c>
      <c r="AK413" s="12" t="str">
        <f t="shared" si="164"/>
        <v>n</v>
      </c>
      <c r="AL413" s="12" t="str">
        <f t="shared" si="165"/>
        <v>n</v>
      </c>
      <c r="AM413" s="12" t="str">
        <f t="shared" si="166"/>
        <v>n</v>
      </c>
      <c r="AN413" s="12" t="str">
        <f t="shared" si="169"/>
        <v>n</v>
      </c>
      <c r="AO413" s="12" t="str">
        <f t="shared" si="170"/>
        <v>n</v>
      </c>
      <c r="AP413" s="12" t="str">
        <f t="shared" si="167"/>
        <v>n</v>
      </c>
      <c r="AQ413" s="12" t="str">
        <f t="shared" si="168"/>
        <v>n</v>
      </c>
      <c r="AR413" s="15">
        <v>0</v>
      </c>
      <c r="AS413" s="16">
        <v>0</v>
      </c>
      <c r="AT413" s="16" t="b">
        <f t="shared" si="24"/>
        <v>1</v>
      </c>
      <c r="AU413" s="12"/>
    </row>
    <row r="414" spans="1:47" ht="15.75" customHeight="1" x14ac:dyDescent="0.3">
      <c r="A414" s="12" t="s">
        <v>905</v>
      </c>
      <c r="B414" s="12" t="s">
        <v>212</v>
      </c>
      <c r="C414" s="17">
        <v>44088</v>
      </c>
      <c r="D414" s="12">
        <v>2020</v>
      </c>
      <c r="E414" s="12" t="s">
        <v>19</v>
      </c>
      <c r="F414" s="12" t="s">
        <v>981</v>
      </c>
      <c r="G414" s="13">
        <v>0.50069444444444444</v>
      </c>
      <c r="H414" s="18">
        <v>0.52083333333333337</v>
      </c>
      <c r="I414" s="19">
        <v>744</v>
      </c>
      <c r="J414" s="15"/>
      <c r="K414" s="12" t="str">
        <f t="shared" si="147"/>
        <v>n</v>
      </c>
      <c r="L414" s="12" t="str">
        <f t="shared" si="148"/>
        <v>n</v>
      </c>
      <c r="M414" s="12" t="str">
        <f t="shared" si="149"/>
        <v>n</v>
      </c>
      <c r="N414" s="12" t="str">
        <f t="shared" si="150"/>
        <v>n</v>
      </c>
      <c r="O414" s="12" t="str">
        <f t="shared" si="151"/>
        <v>n</v>
      </c>
      <c r="P414" s="12" t="str">
        <f t="shared" si="152"/>
        <v>n</v>
      </c>
      <c r="Q414" s="12" t="str">
        <f t="shared" si="153"/>
        <v>n</v>
      </c>
      <c r="R414" s="12" t="str">
        <f t="shared" si="154"/>
        <v>n</v>
      </c>
      <c r="S414" s="15">
        <v>0</v>
      </c>
      <c r="T414" s="16">
        <v>0</v>
      </c>
      <c r="U414" s="16" t="b">
        <f t="shared" si="8"/>
        <v>1</v>
      </c>
      <c r="V414" s="15" t="s">
        <v>1066</v>
      </c>
      <c r="W414" s="12" t="str">
        <f t="shared" si="155"/>
        <v>n</v>
      </c>
      <c r="X414" s="12" t="str">
        <f t="shared" si="156"/>
        <v>y</v>
      </c>
      <c r="Y414" s="12" t="str">
        <f t="shared" si="157"/>
        <v>n</v>
      </c>
      <c r="Z414" s="12" t="str">
        <f t="shared" si="158"/>
        <v>n</v>
      </c>
      <c r="AA414" s="12" t="str">
        <f t="shared" si="159"/>
        <v>n</v>
      </c>
      <c r="AB414" s="12" t="str">
        <f t="shared" si="160"/>
        <v>n</v>
      </c>
      <c r="AC414" s="12" t="str">
        <f t="shared" si="161"/>
        <v>n</v>
      </c>
      <c r="AD414" s="12" t="str">
        <f t="shared" si="162"/>
        <v>n</v>
      </c>
      <c r="AE414" s="15">
        <v>40</v>
      </c>
      <c r="AF414" s="16">
        <v>40</v>
      </c>
      <c r="AG414" s="16">
        <v>-1</v>
      </c>
      <c r="AH414" s="16" t="b">
        <f t="shared" si="17"/>
        <v>1</v>
      </c>
      <c r="AI414" s="15"/>
      <c r="AJ414" s="12" t="str">
        <f t="shared" si="163"/>
        <v>n</v>
      </c>
      <c r="AK414" s="12" t="str">
        <f t="shared" si="164"/>
        <v>n</v>
      </c>
      <c r="AL414" s="12" t="str">
        <f t="shared" si="165"/>
        <v>n</v>
      </c>
      <c r="AM414" s="12" t="str">
        <f t="shared" si="166"/>
        <v>n</v>
      </c>
      <c r="AN414" s="12" t="str">
        <f t="shared" si="169"/>
        <v>n</v>
      </c>
      <c r="AO414" s="12" t="str">
        <f t="shared" si="170"/>
        <v>n</v>
      </c>
      <c r="AP414" s="12" t="str">
        <f t="shared" si="167"/>
        <v>n</v>
      </c>
      <c r="AQ414" s="12" t="str">
        <f t="shared" si="168"/>
        <v>n</v>
      </c>
      <c r="AR414" s="15">
        <v>0</v>
      </c>
      <c r="AS414" s="16">
        <v>0</v>
      </c>
      <c r="AT414" s="16" t="b">
        <f t="shared" si="24"/>
        <v>1</v>
      </c>
      <c r="AU414" s="12"/>
    </row>
    <row r="415" spans="1:47" ht="15.75" customHeight="1" x14ac:dyDescent="0.3">
      <c r="A415" s="12" t="s">
        <v>905</v>
      </c>
      <c r="B415" s="12" t="s">
        <v>212</v>
      </c>
      <c r="C415" s="17">
        <v>44088</v>
      </c>
      <c r="D415" s="12">
        <v>2020</v>
      </c>
      <c r="E415" s="12" t="s">
        <v>19</v>
      </c>
      <c r="F415" s="12" t="s">
        <v>984</v>
      </c>
      <c r="G415" s="13">
        <v>0.50069444444444444</v>
      </c>
      <c r="H415" s="18">
        <v>0.52083333333333337</v>
      </c>
      <c r="I415" s="19">
        <v>743</v>
      </c>
      <c r="J415" s="15"/>
      <c r="K415" s="12" t="str">
        <f t="shared" si="147"/>
        <v>n</v>
      </c>
      <c r="L415" s="12" t="str">
        <f t="shared" si="148"/>
        <v>n</v>
      </c>
      <c r="M415" s="12" t="str">
        <f t="shared" si="149"/>
        <v>n</v>
      </c>
      <c r="N415" s="12" t="str">
        <f t="shared" si="150"/>
        <v>n</v>
      </c>
      <c r="O415" s="12" t="str">
        <f t="shared" si="151"/>
        <v>n</v>
      </c>
      <c r="P415" s="12" t="str">
        <f t="shared" si="152"/>
        <v>n</v>
      </c>
      <c r="Q415" s="12" t="str">
        <f t="shared" si="153"/>
        <v>n</v>
      </c>
      <c r="R415" s="12" t="str">
        <f t="shared" si="154"/>
        <v>n</v>
      </c>
      <c r="S415" s="15">
        <v>0</v>
      </c>
      <c r="T415" s="16">
        <v>0</v>
      </c>
      <c r="U415" s="16" t="b">
        <f t="shared" si="8"/>
        <v>1</v>
      </c>
      <c r="V415" s="15" t="s">
        <v>1066</v>
      </c>
      <c r="W415" s="12" t="str">
        <f t="shared" si="155"/>
        <v>n</v>
      </c>
      <c r="X415" s="12" t="str">
        <f t="shared" si="156"/>
        <v>y</v>
      </c>
      <c r="Y415" s="12" t="str">
        <f t="shared" si="157"/>
        <v>n</v>
      </c>
      <c r="Z415" s="12" t="str">
        <f t="shared" si="158"/>
        <v>n</v>
      </c>
      <c r="AA415" s="12" t="str">
        <f t="shared" si="159"/>
        <v>n</v>
      </c>
      <c r="AB415" s="12" t="str">
        <f t="shared" si="160"/>
        <v>n</v>
      </c>
      <c r="AC415" s="12" t="str">
        <f t="shared" si="161"/>
        <v>n</v>
      </c>
      <c r="AD415" s="12" t="str">
        <f t="shared" si="162"/>
        <v>n</v>
      </c>
      <c r="AE415" s="15">
        <v>30</v>
      </c>
      <c r="AF415" s="16">
        <v>30</v>
      </c>
      <c r="AG415" s="16">
        <v>-1</v>
      </c>
      <c r="AH415" s="16" t="b">
        <f t="shared" si="17"/>
        <v>1</v>
      </c>
      <c r="AI415" s="15"/>
      <c r="AJ415" s="12" t="str">
        <f t="shared" si="163"/>
        <v>n</v>
      </c>
      <c r="AK415" s="12" t="str">
        <f t="shared" si="164"/>
        <v>n</v>
      </c>
      <c r="AL415" s="12" t="str">
        <f t="shared" si="165"/>
        <v>n</v>
      </c>
      <c r="AM415" s="12" t="str">
        <f t="shared" si="166"/>
        <v>n</v>
      </c>
      <c r="AN415" s="12" t="str">
        <f t="shared" si="169"/>
        <v>n</v>
      </c>
      <c r="AO415" s="12" t="str">
        <f t="shared" si="170"/>
        <v>n</v>
      </c>
      <c r="AP415" s="12" t="str">
        <f t="shared" si="167"/>
        <v>n</v>
      </c>
      <c r="AQ415" s="12" t="str">
        <f t="shared" si="168"/>
        <v>n</v>
      </c>
      <c r="AR415" s="15"/>
      <c r="AS415" s="16"/>
      <c r="AT415" s="16" t="b">
        <f t="shared" si="24"/>
        <v>1</v>
      </c>
      <c r="AU415" s="12" t="s">
        <v>1100</v>
      </c>
    </row>
    <row r="416" spans="1:47" ht="15.75" customHeight="1" x14ac:dyDescent="0.3">
      <c r="A416" s="12" t="s">
        <v>905</v>
      </c>
      <c r="B416" s="12" t="s">
        <v>212</v>
      </c>
      <c r="C416" s="17">
        <v>44088</v>
      </c>
      <c r="D416" s="12">
        <v>2020</v>
      </c>
      <c r="E416" s="12" t="s">
        <v>19</v>
      </c>
      <c r="F416" s="12" t="s">
        <v>986</v>
      </c>
      <c r="G416" s="13">
        <v>0.50069444444444444</v>
      </c>
      <c r="H416" s="18">
        <v>0.52083333333333337</v>
      </c>
      <c r="I416" s="19">
        <v>742</v>
      </c>
      <c r="J416" s="15"/>
      <c r="K416" s="12" t="str">
        <f t="shared" si="147"/>
        <v>n</v>
      </c>
      <c r="L416" s="12" t="str">
        <f t="shared" si="148"/>
        <v>n</v>
      </c>
      <c r="M416" s="12" t="str">
        <f t="shared" si="149"/>
        <v>n</v>
      </c>
      <c r="N416" s="12" t="str">
        <f t="shared" si="150"/>
        <v>n</v>
      </c>
      <c r="O416" s="12" t="str">
        <f t="shared" si="151"/>
        <v>n</v>
      </c>
      <c r="P416" s="12" t="str">
        <f t="shared" si="152"/>
        <v>n</v>
      </c>
      <c r="Q416" s="12" t="str">
        <f t="shared" si="153"/>
        <v>n</v>
      </c>
      <c r="R416" s="12" t="str">
        <f t="shared" si="154"/>
        <v>n</v>
      </c>
      <c r="S416" s="15">
        <v>0</v>
      </c>
      <c r="T416" s="16">
        <v>0</v>
      </c>
      <c r="U416" s="16" t="b">
        <f t="shared" si="8"/>
        <v>1</v>
      </c>
      <c r="V416" s="15" t="s">
        <v>1066</v>
      </c>
      <c r="W416" s="12" t="str">
        <f t="shared" si="155"/>
        <v>n</v>
      </c>
      <c r="X416" s="12" t="str">
        <f t="shared" si="156"/>
        <v>y</v>
      </c>
      <c r="Y416" s="12" t="str">
        <f t="shared" si="157"/>
        <v>n</v>
      </c>
      <c r="Z416" s="12" t="str">
        <f t="shared" si="158"/>
        <v>n</v>
      </c>
      <c r="AA416" s="12" t="str">
        <f t="shared" si="159"/>
        <v>n</v>
      </c>
      <c r="AB416" s="12" t="str">
        <f t="shared" si="160"/>
        <v>n</v>
      </c>
      <c r="AC416" s="12" t="str">
        <f t="shared" si="161"/>
        <v>n</v>
      </c>
      <c r="AD416" s="12" t="str">
        <f t="shared" si="162"/>
        <v>n</v>
      </c>
      <c r="AE416" s="15">
        <v>20</v>
      </c>
      <c r="AF416" s="16">
        <v>20</v>
      </c>
      <c r="AG416" s="16">
        <v>-1</v>
      </c>
      <c r="AH416" s="16" t="b">
        <f t="shared" si="17"/>
        <v>1</v>
      </c>
      <c r="AI416" s="15"/>
      <c r="AJ416" s="12" t="str">
        <f t="shared" si="163"/>
        <v>n</v>
      </c>
      <c r="AK416" s="12" t="str">
        <f t="shared" si="164"/>
        <v>n</v>
      </c>
      <c r="AL416" s="12" t="str">
        <f t="shared" si="165"/>
        <v>n</v>
      </c>
      <c r="AM416" s="12" t="str">
        <f t="shared" si="166"/>
        <v>n</v>
      </c>
      <c r="AN416" s="12" t="str">
        <f t="shared" si="169"/>
        <v>n</v>
      </c>
      <c r="AO416" s="12" t="str">
        <f t="shared" si="170"/>
        <v>n</v>
      </c>
      <c r="AP416" s="12" t="str">
        <f t="shared" si="167"/>
        <v>n</v>
      </c>
      <c r="AQ416" s="12" t="str">
        <f t="shared" si="168"/>
        <v>n</v>
      </c>
      <c r="AR416" s="15"/>
      <c r="AS416" s="16"/>
      <c r="AT416" s="16" t="b">
        <f t="shared" si="24"/>
        <v>1</v>
      </c>
      <c r="AU416" s="12" t="s">
        <v>1071</v>
      </c>
    </row>
    <row r="417" spans="1:47" ht="15.75" customHeight="1" x14ac:dyDescent="0.3">
      <c r="A417" s="12" t="s">
        <v>905</v>
      </c>
      <c r="B417" s="12" t="s">
        <v>212</v>
      </c>
      <c r="C417" s="17">
        <v>44088</v>
      </c>
      <c r="D417" s="12">
        <v>2020</v>
      </c>
      <c r="E417" s="12" t="s">
        <v>19</v>
      </c>
      <c r="F417" s="12" t="s">
        <v>989</v>
      </c>
      <c r="G417" s="13">
        <v>0.50069444444444444</v>
      </c>
      <c r="H417" s="18">
        <v>0.52083333333333337</v>
      </c>
      <c r="I417" s="19">
        <v>741</v>
      </c>
      <c r="J417" s="15"/>
      <c r="K417" s="12" t="str">
        <f t="shared" si="147"/>
        <v>n</v>
      </c>
      <c r="L417" s="12" t="str">
        <f t="shared" si="148"/>
        <v>n</v>
      </c>
      <c r="M417" s="12" t="str">
        <f t="shared" si="149"/>
        <v>n</v>
      </c>
      <c r="N417" s="12" t="str">
        <f t="shared" si="150"/>
        <v>n</v>
      </c>
      <c r="O417" s="12" t="str">
        <f t="shared" si="151"/>
        <v>n</v>
      </c>
      <c r="P417" s="12" t="str">
        <f t="shared" si="152"/>
        <v>n</v>
      </c>
      <c r="Q417" s="12" t="str">
        <f t="shared" si="153"/>
        <v>n</v>
      </c>
      <c r="R417" s="12" t="str">
        <f t="shared" si="154"/>
        <v>n</v>
      </c>
      <c r="S417" s="15">
        <v>0</v>
      </c>
      <c r="T417" s="16">
        <v>0</v>
      </c>
      <c r="U417" s="16" t="b">
        <f t="shared" si="8"/>
        <v>1</v>
      </c>
      <c r="V417" s="15" t="s">
        <v>1066</v>
      </c>
      <c r="W417" s="12" t="str">
        <f t="shared" si="155"/>
        <v>n</v>
      </c>
      <c r="X417" s="12" t="str">
        <f t="shared" si="156"/>
        <v>y</v>
      </c>
      <c r="Y417" s="12" t="str">
        <f t="shared" si="157"/>
        <v>n</v>
      </c>
      <c r="Z417" s="12" t="str">
        <f t="shared" si="158"/>
        <v>n</v>
      </c>
      <c r="AA417" s="12" t="str">
        <f t="shared" si="159"/>
        <v>n</v>
      </c>
      <c r="AB417" s="12" t="str">
        <f t="shared" si="160"/>
        <v>n</v>
      </c>
      <c r="AC417" s="12" t="str">
        <f t="shared" si="161"/>
        <v>n</v>
      </c>
      <c r="AD417" s="12" t="str">
        <f t="shared" si="162"/>
        <v>n</v>
      </c>
      <c r="AE417" s="15">
        <v>5</v>
      </c>
      <c r="AF417" s="16">
        <v>5</v>
      </c>
      <c r="AG417" s="16">
        <v>-1</v>
      </c>
      <c r="AH417" s="16" t="b">
        <f t="shared" si="17"/>
        <v>1</v>
      </c>
      <c r="AI417" s="15"/>
      <c r="AJ417" s="12" t="str">
        <f t="shared" si="163"/>
        <v>n</v>
      </c>
      <c r="AK417" s="12" t="str">
        <f t="shared" si="164"/>
        <v>n</v>
      </c>
      <c r="AL417" s="12" t="str">
        <f t="shared" si="165"/>
        <v>n</v>
      </c>
      <c r="AM417" s="12" t="str">
        <f t="shared" si="166"/>
        <v>n</v>
      </c>
      <c r="AN417" s="12" t="str">
        <f t="shared" si="169"/>
        <v>n</v>
      </c>
      <c r="AO417" s="12" t="str">
        <f t="shared" si="170"/>
        <v>n</v>
      </c>
      <c r="AP417" s="12" t="str">
        <f t="shared" si="167"/>
        <v>n</v>
      </c>
      <c r="AQ417" s="12" t="str">
        <f t="shared" si="168"/>
        <v>n</v>
      </c>
      <c r="AR417" s="15">
        <v>0</v>
      </c>
      <c r="AS417" s="16">
        <v>0</v>
      </c>
      <c r="AT417" s="16" t="b">
        <f t="shared" si="24"/>
        <v>1</v>
      </c>
      <c r="AU417" s="12"/>
    </row>
    <row r="418" spans="1:47" ht="15.75" customHeight="1" x14ac:dyDescent="0.3">
      <c r="A418" s="12" t="s">
        <v>905</v>
      </c>
      <c r="B418" s="12" t="s">
        <v>212</v>
      </c>
      <c r="C418" s="17">
        <v>44088</v>
      </c>
      <c r="D418" s="12">
        <v>2020</v>
      </c>
      <c r="E418" s="12" t="s">
        <v>19</v>
      </c>
      <c r="F418" s="12" t="s">
        <v>991</v>
      </c>
      <c r="G418" s="13">
        <v>0.50069444444444444</v>
      </c>
      <c r="H418" s="18">
        <v>0.52083333333333337</v>
      </c>
      <c r="I418" s="19">
        <v>740</v>
      </c>
      <c r="J418" s="15"/>
      <c r="K418" s="12" t="str">
        <f t="shared" si="147"/>
        <v>n</v>
      </c>
      <c r="L418" s="12" t="str">
        <f t="shared" si="148"/>
        <v>n</v>
      </c>
      <c r="M418" s="12" t="str">
        <f t="shared" si="149"/>
        <v>n</v>
      </c>
      <c r="N418" s="12" t="str">
        <f t="shared" si="150"/>
        <v>n</v>
      </c>
      <c r="O418" s="12" t="str">
        <f t="shared" si="151"/>
        <v>n</v>
      </c>
      <c r="P418" s="12" t="str">
        <f t="shared" si="152"/>
        <v>n</v>
      </c>
      <c r="Q418" s="12" t="str">
        <f t="shared" si="153"/>
        <v>n</v>
      </c>
      <c r="R418" s="12" t="str">
        <f t="shared" si="154"/>
        <v>n</v>
      </c>
      <c r="S418" s="15">
        <v>0</v>
      </c>
      <c r="T418" s="16">
        <v>0</v>
      </c>
      <c r="U418" s="16" t="b">
        <f t="shared" si="8"/>
        <v>1</v>
      </c>
      <c r="V418" s="15" t="s">
        <v>1066</v>
      </c>
      <c r="W418" s="12" t="str">
        <f t="shared" si="155"/>
        <v>n</v>
      </c>
      <c r="X418" s="12" t="str">
        <f t="shared" si="156"/>
        <v>y</v>
      </c>
      <c r="Y418" s="12" t="str">
        <f t="shared" si="157"/>
        <v>n</v>
      </c>
      <c r="Z418" s="12" t="str">
        <f t="shared" si="158"/>
        <v>n</v>
      </c>
      <c r="AA418" s="12" t="str">
        <f t="shared" si="159"/>
        <v>n</v>
      </c>
      <c r="AB418" s="12" t="str">
        <f t="shared" si="160"/>
        <v>n</v>
      </c>
      <c r="AC418" s="12" t="str">
        <f t="shared" si="161"/>
        <v>n</v>
      </c>
      <c r="AD418" s="12" t="str">
        <f t="shared" si="162"/>
        <v>n</v>
      </c>
      <c r="AE418" s="15">
        <v>5</v>
      </c>
      <c r="AF418" s="16">
        <v>5</v>
      </c>
      <c r="AG418" s="16">
        <v>-1</v>
      </c>
      <c r="AH418" s="16" t="b">
        <f t="shared" si="17"/>
        <v>1</v>
      </c>
      <c r="AI418" s="15"/>
      <c r="AJ418" s="12" t="str">
        <f t="shared" si="163"/>
        <v>n</v>
      </c>
      <c r="AK418" s="12" t="str">
        <f t="shared" si="164"/>
        <v>n</v>
      </c>
      <c r="AL418" s="12" t="str">
        <f t="shared" si="165"/>
        <v>n</v>
      </c>
      <c r="AM418" s="12" t="str">
        <f t="shared" si="166"/>
        <v>n</v>
      </c>
      <c r="AN418" s="12" t="str">
        <f t="shared" si="169"/>
        <v>n</v>
      </c>
      <c r="AO418" s="12" t="str">
        <f t="shared" si="170"/>
        <v>n</v>
      </c>
      <c r="AP418" s="12" t="str">
        <f t="shared" si="167"/>
        <v>n</v>
      </c>
      <c r="AQ418" s="12" t="str">
        <f t="shared" si="168"/>
        <v>n</v>
      </c>
      <c r="AR418" s="15"/>
      <c r="AS418" s="16"/>
      <c r="AT418" s="16" t="b">
        <f t="shared" si="24"/>
        <v>1</v>
      </c>
      <c r="AU418" s="12" t="s">
        <v>1095</v>
      </c>
    </row>
    <row r="419" spans="1:47" ht="15.75" customHeight="1" x14ac:dyDescent="0.3">
      <c r="A419" s="12" t="s">
        <v>905</v>
      </c>
      <c r="B419" s="12" t="s">
        <v>212</v>
      </c>
      <c r="C419" s="17">
        <v>44088</v>
      </c>
      <c r="D419" s="12">
        <v>2020</v>
      </c>
      <c r="E419" s="12" t="s">
        <v>19</v>
      </c>
      <c r="F419" s="12" t="s">
        <v>993</v>
      </c>
      <c r="G419" s="13">
        <v>0.50069444444444444</v>
      </c>
      <c r="H419" s="18">
        <v>0.52083333333333337</v>
      </c>
      <c r="I419" s="19">
        <v>745</v>
      </c>
      <c r="J419" s="15"/>
      <c r="K419" s="12" t="str">
        <f t="shared" si="147"/>
        <v>n</v>
      </c>
      <c r="L419" s="12" t="str">
        <f t="shared" si="148"/>
        <v>n</v>
      </c>
      <c r="M419" s="12" t="str">
        <f t="shared" si="149"/>
        <v>n</v>
      </c>
      <c r="N419" s="12" t="str">
        <f t="shared" si="150"/>
        <v>n</v>
      </c>
      <c r="O419" s="12" t="str">
        <f t="shared" si="151"/>
        <v>n</v>
      </c>
      <c r="P419" s="12" t="str">
        <f t="shared" si="152"/>
        <v>n</v>
      </c>
      <c r="Q419" s="12" t="str">
        <f t="shared" si="153"/>
        <v>n</v>
      </c>
      <c r="R419" s="12" t="str">
        <f t="shared" si="154"/>
        <v>n</v>
      </c>
      <c r="S419" s="15">
        <v>0</v>
      </c>
      <c r="T419" s="16">
        <v>0</v>
      </c>
      <c r="U419" s="16" t="b">
        <f t="shared" si="8"/>
        <v>1</v>
      </c>
      <c r="V419" s="15" t="s">
        <v>1066</v>
      </c>
      <c r="W419" s="12" t="str">
        <f t="shared" si="155"/>
        <v>n</v>
      </c>
      <c r="X419" s="12" t="str">
        <f t="shared" si="156"/>
        <v>y</v>
      </c>
      <c r="Y419" s="12" t="str">
        <f t="shared" si="157"/>
        <v>n</v>
      </c>
      <c r="Z419" s="12" t="str">
        <f t="shared" si="158"/>
        <v>n</v>
      </c>
      <c r="AA419" s="12" t="str">
        <f t="shared" si="159"/>
        <v>n</v>
      </c>
      <c r="AB419" s="12" t="str">
        <f t="shared" si="160"/>
        <v>n</v>
      </c>
      <c r="AC419" s="12" t="str">
        <f t="shared" si="161"/>
        <v>n</v>
      </c>
      <c r="AD419" s="12" t="str">
        <f t="shared" si="162"/>
        <v>n</v>
      </c>
      <c r="AE419" s="15">
        <v>5</v>
      </c>
      <c r="AF419" s="16">
        <v>5</v>
      </c>
      <c r="AG419" s="16">
        <v>-1</v>
      </c>
      <c r="AH419" s="16" t="b">
        <f t="shared" si="17"/>
        <v>1</v>
      </c>
      <c r="AI419" s="15"/>
      <c r="AJ419" s="12" t="str">
        <f t="shared" si="163"/>
        <v>n</v>
      </c>
      <c r="AK419" s="12" t="str">
        <f t="shared" si="164"/>
        <v>n</v>
      </c>
      <c r="AL419" s="12" t="str">
        <f t="shared" si="165"/>
        <v>n</v>
      </c>
      <c r="AM419" s="12" t="str">
        <f t="shared" si="166"/>
        <v>n</v>
      </c>
      <c r="AN419" s="12" t="str">
        <f t="shared" si="169"/>
        <v>n</v>
      </c>
      <c r="AO419" s="12" t="str">
        <f t="shared" si="170"/>
        <v>n</v>
      </c>
      <c r="AP419" s="12" t="str">
        <f t="shared" si="167"/>
        <v>n</v>
      </c>
      <c r="AQ419" s="12" t="str">
        <f t="shared" si="168"/>
        <v>n</v>
      </c>
      <c r="AR419" s="15">
        <v>0</v>
      </c>
      <c r="AS419" s="16">
        <v>0</v>
      </c>
      <c r="AT419" s="16" t="b">
        <f t="shared" si="24"/>
        <v>1</v>
      </c>
      <c r="AU419" s="12"/>
    </row>
    <row r="420" spans="1:47" ht="15.75" customHeight="1" x14ac:dyDescent="0.3">
      <c r="A420" s="12" t="s">
        <v>905</v>
      </c>
      <c r="B420" s="12" t="s">
        <v>212</v>
      </c>
      <c r="C420" s="17">
        <v>44088</v>
      </c>
      <c r="D420" s="12">
        <v>2020</v>
      </c>
      <c r="E420" s="12" t="s">
        <v>19</v>
      </c>
      <c r="F420" s="12" t="s">
        <v>995</v>
      </c>
      <c r="G420" s="13">
        <v>0.50069444444444444</v>
      </c>
      <c r="H420" s="18">
        <v>0.52083333333333337</v>
      </c>
      <c r="I420" s="19">
        <v>746</v>
      </c>
      <c r="J420" s="15"/>
      <c r="K420" s="12" t="str">
        <f t="shared" si="147"/>
        <v>n</v>
      </c>
      <c r="L420" s="12" t="str">
        <f t="shared" si="148"/>
        <v>n</v>
      </c>
      <c r="M420" s="12" t="str">
        <f t="shared" si="149"/>
        <v>n</v>
      </c>
      <c r="N420" s="12" t="str">
        <f t="shared" si="150"/>
        <v>n</v>
      </c>
      <c r="O420" s="12" t="str">
        <f t="shared" si="151"/>
        <v>n</v>
      </c>
      <c r="P420" s="12" t="str">
        <f t="shared" si="152"/>
        <v>n</v>
      </c>
      <c r="Q420" s="12" t="str">
        <f t="shared" si="153"/>
        <v>n</v>
      </c>
      <c r="R420" s="12" t="str">
        <f t="shared" si="154"/>
        <v>n</v>
      </c>
      <c r="S420" s="15">
        <v>0</v>
      </c>
      <c r="T420" s="16">
        <v>0</v>
      </c>
      <c r="U420" s="16" t="b">
        <f t="shared" si="8"/>
        <v>1</v>
      </c>
      <c r="V420" s="15" t="s">
        <v>1066</v>
      </c>
      <c r="W420" s="12" t="str">
        <f t="shared" si="155"/>
        <v>n</v>
      </c>
      <c r="X420" s="12" t="str">
        <f t="shared" si="156"/>
        <v>y</v>
      </c>
      <c r="Y420" s="12" t="str">
        <f t="shared" si="157"/>
        <v>n</v>
      </c>
      <c r="Z420" s="12" t="str">
        <f t="shared" si="158"/>
        <v>n</v>
      </c>
      <c r="AA420" s="12" t="str">
        <f t="shared" si="159"/>
        <v>n</v>
      </c>
      <c r="AB420" s="12" t="str">
        <f t="shared" si="160"/>
        <v>n</v>
      </c>
      <c r="AC420" s="12" t="str">
        <f t="shared" si="161"/>
        <v>n</v>
      </c>
      <c r="AD420" s="12" t="str">
        <f t="shared" si="162"/>
        <v>n</v>
      </c>
      <c r="AE420" s="15">
        <v>10</v>
      </c>
      <c r="AF420" s="16">
        <v>10</v>
      </c>
      <c r="AG420" s="16">
        <v>-1</v>
      </c>
      <c r="AH420" s="16" t="b">
        <f t="shared" si="17"/>
        <v>1</v>
      </c>
      <c r="AI420" s="15"/>
      <c r="AJ420" s="12" t="str">
        <f t="shared" si="163"/>
        <v>n</v>
      </c>
      <c r="AK420" s="12" t="str">
        <f t="shared" si="164"/>
        <v>n</v>
      </c>
      <c r="AL420" s="12" t="str">
        <f t="shared" si="165"/>
        <v>n</v>
      </c>
      <c r="AM420" s="12" t="str">
        <f t="shared" si="166"/>
        <v>n</v>
      </c>
      <c r="AN420" s="12" t="str">
        <f t="shared" si="169"/>
        <v>n</v>
      </c>
      <c r="AO420" s="12" t="str">
        <f t="shared" si="170"/>
        <v>n</v>
      </c>
      <c r="AP420" s="12" t="str">
        <f t="shared" si="167"/>
        <v>n</v>
      </c>
      <c r="AQ420" s="12" t="str">
        <f t="shared" si="168"/>
        <v>n</v>
      </c>
      <c r="AR420" s="15">
        <v>0</v>
      </c>
      <c r="AS420" s="16">
        <v>0</v>
      </c>
      <c r="AT420" s="16" t="b">
        <f t="shared" si="24"/>
        <v>1</v>
      </c>
      <c r="AU420" s="12"/>
    </row>
    <row r="421" spans="1:47" ht="15.75" customHeight="1" x14ac:dyDescent="0.3">
      <c r="A421" s="12" t="s">
        <v>905</v>
      </c>
      <c r="B421" s="12" t="s">
        <v>212</v>
      </c>
      <c r="C421" s="17">
        <v>44088</v>
      </c>
      <c r="D421" s="12">
        <v>2020</v>
      </c>
      <c r="E421" s="12" t="s">
        <v>19</v>
      </c>
      <c r="F421" s="12" t="s">
        <v>997</v>
      </c>
      <c r="G421" s="13">
        <v>0.50069444444444444</v>
      </c>
      <c r="H421" s="18">
        <v>0.52083333333333337</v>
      </c>
      <c r="I421" s="19">
        <v>747</v>
      </c>
      <c r="J421" s="15"/>
      <c r="K421" s="12" t="str">
        <f t="shared" si="147"/>
        <v>n</v>
      </c>
      <c r="L421" s="12" t="str">
        <f t="shared" si="148"/>
        <v>n</v>
      </c>
      <c r="M421" s="12" t="str">
        <f t="shared" si="149"/>
        <v>n</v>
      </c>
      <c r="N421" s="12" t="str">
        <f t="shared" si="150"/>
        <v>n</v>
      </c>
      <c r="O421" s="12" t="str">
        <f t="shared" si="151"/>
        <v>n</v>
      </c>
      <c r="P421" s="12" t="str">
        <f t="shared" si="152"/>
        <v>n</v>
      </c>
      <c r="Q421" s="12" t="str">
        <f t="shared" si="153"/>
        <v>n</v>
      </c>
      <c r="R421" s="12" t="str">
        <f t="shared" si="154"/>
        <v>n</v>
      </c>
      <c r="S421" s="15">
        <v>0</v>
      </c>
      <c r="T421" s="16">
        <v>0</v>
      </c>
      <c r="U421" s="16" t="b">
        <f t="shared" si="8"/>
        <v>1</v>
      </c>
      <c r="V421" s="15" t="s">
        <v>1066</v>
      </c>
      <c r="W421" s="12" t="str">
        <f t="shared" si="155"/>
        <v>n</v>
      </c>
      <c r="X421" s="12" t="str">
        <f t="shared" si="156"/>
        <v>y</v>
      </c>
      <c r="Y421" s="12" t="str">
        <f t="shared" si="157"/>
        <v>n</v>
      </c>
      <c r="Z421" s="12" t="str">
        <f t="shared" si="158"/>
        <v>n</v>
      </c>
      <c r="AA421" s="12" t="str">
        <f t="shared" si="159"/>
        <v>n</v>
      </c>
      <c r="AB421" s="12" t="str">
        <f t="shared" si="160"/>
        <v>n</v>
      </c>
      <c r="AC421" s="12" t="str">
        <f t="shared" si="161"/>
        <v>n</v>
      </c>
      <c r="AD421" s="12" t="str">
        <f t="shared" si="162"/>
        <v>n</v>
      </c>
      <c r="AE421" s="15">
        <v>50</v>
      </c>
      <c r="AF421" s="16">
        <v>50</v>
      </c>
      <c r="AG421" s="16">
        <v>-1</v>
      </c>
      <c r="AH421" s="16" t="b">
        <f t="shared" si="17"/>
        <v>1</v>
      </c>
      <c r="AI421" s="15"/>
      <c r="AJ421" s="12" t="str">
        <f t="shared" si="163"/>
        <v>n</v>
      </c>
      <c r="AK421" s="12" t="str">
        <f t="shared" si="164"/>
        <v>n</v>
      </c>
      <c r="AL421" s="12" t="str">
        <f t="shared" si="165"/>
        <v>n</v>
      </c>
      <c r="AM421" s="12" t="str">
        <f t="shared" si="166"/>
        <v>n</v>
      </c>
      <c r="AN421" s="12" t="str">
        <f t="shared" si="169"/>
        <v>n</v>
      </c>
      <c r="AO421" s="12" t="str">
        <f t="shared" si="170"/>
        <v>n</v>
      </c>
      <c r="AP421" s="12" t="str">
        <f t="shared" si="167"/>
        <v>n</v>
      </c>
      <c r="AQ421" s="12" t="str">
        <f t="shared" si="168"/>
        <v>n</v>
      </c>
      <c r="AR421" s="15">
        <v>0</v>
      </c>
      <c r="AS421" s="16">
        <v>0</v>
      </c>
      <c r="AT421" s="16" t="b">
        <f t="shared" si="24"/>
        <v>1</v>
      </c>
      <c r="AU421" s="12"/>
    </row>
    <row r="422" spans="1:47" ht="15.75" customHeight="1" x14ac:dyDescent="0.3">
      <c r="A422" s="12" t="s">
        <v>905</v>
      </c>
      <c r="B422" s="12" t="s">
        <v>212</v>
      </c>
      <c r="C422" s="17">
        <v>44088</v>
      </c>
      <c r="D422" s="12">
        <v>2020</v>
      </c>
      <c r="E422" s="12" t="s">
        <v>19</v>
      </c>
      <c r="F422" s="12" t="s">
        <v>999</v>
      </c>
      <c r="G422" s="13">
        <v>0.50069444444444444</v>
      </c>
      <c r="H422" s="18">
        <v>0.52083333333333337</v>
      </c>
      <c r="I422" s="19">
        <v>754</v>
      </c>
      <c r="J422" s="15"/>
      <c r="K422" s="12" t="str">
        <f t="shared" si="147"/>
        <v>n</v>
      </c>
      <c r="L422" s="12" t="str">
        <f t="shared" si="148"/>
        <v>n</v>
      </c>
      <c r="M422" s="12" t="str">
        <f t="shared" si="149"/>
        <v>n</v>
      </c>
      <c r="N422" s="12" t="str">
        <f t="shared" si="150"/>
        <v>n</v>
      </c>
      <c r="O422" s="12" t="str">
        <f t="shared" si="151"/>
        <v>n</v>
      </c>
      <c r="P422" s="12" t="str">
        <f t="shared" si="152"/>
        <v>n</v>
      </c>
      <c r="Q422" s="12" t="str">
        <f t="shared" si="153"/>
        <v>n</v>
      </c>
      <c r="R422" s="12" t="str">
        <f t="shared" si="154"/>
        <v>n</v>
      </c>
      <c r="S422" s="15">
        <v>0</v>
      </c>
      <c r="T422" s="16">
        <v>0</v>
      </c>
      <c r="U422" s="16" t="b">
        <f t="shared" si="8"/>
        <v>1</v>
      </c>
      <c r="V422" s="15" t="s">
        <v>1066</v>
      </c>
      <c r="W422" s="12" t="str">
        <f t="shared" si="155"/>
        <v>n</v>
      </c>
      <c r="X422" s="12" t="str">
        <f t="shared" si="156"/>
        <v>y</v>
      </c>
      <c r="Y422" s="12" t="str">
        <f t="shared" si="157"/>
        <v>n</v>
      </c>
      <c r="Z422" s="12" t="str">
        <f t="shared" si="158"/>
        <v>n</v>
      </c>
      <c r="AA422" s="12" t="str">
        <f t="shared" si="159"/>
        <v>n</v>
      </c>
      <c r="AB422" s="12" t="str">
        <f t="shared" si="160"/>
        <v>n</v>
      </c>
      <c r="AC422" s="12" t="str">
        <f t="shared" si="161"/>
        <v>n</v>
      </c>
      <c r="AD422" s="12" t="str">
        <f t="shared" si="162"/>
        <v>n</v>
      </c>
      <c r="AE422" s="15">
        <v>30</v>
      </c>
      <c r="AF422" s="16">
        <v>30</v>
      </c>
      <c r="AG422" s="16">
        <v>-1</v>
      </c>
      <c r="AH422" s="16" t="b">
        <f t="shared" si="17"/>
        <v>1</v>
      </c>
      <c r="AI422" s="15"/>
      <c r="AJ422" s="12" t="str">
        <f t="shared" si="163"/>
        <v>n</v>
      </c>
      <c r="AK422" s="12" t="str">
        <f t="shared" si="164"/>
        <v>n</v>
      </c>
      <c r="AL422" s="12" t="str">
        <f t="shared" si="165"/>
        <v>n</v>
      </c>
      <c r="AM422" s="12" t="str">
        <f t="shared" si="166"/>
        <v>n</v>
      </c>
      <c r="AN422" s="12" t="str">
        <f t="shared" si="169"/>
        <v>n</v>
      </c>
      <c r="AO422" s="12" t="str">
        <f t="shared" si="170"/>
        <v>n</v>
      </c>
      <c r="AP422" s="12" t="str">
        <f t="shared" si="167"/>
        <v>n</v>
      </c>
      <c r="AQ422" s="12" t="str">
        <f t="shared" si="168"/>
        <v>n</v>
      </c>
      <c r="AR422" s="15">
        <v>0</v>
      </c>
      <c r="AS422" s="16">
        <v>0</v>
      </c>
      <c r="AT422" s="16" t="b">
        <f t="shared" si="24"/>
        <v>1</v>
      </c>
      <c r="AU422" s="12" t="s">
        <v>1103</v>
      </c>
    </row>
    <row r="423" spans="1:47" ht="15.75" customHeight="1" x14ac:dyDescent="0.3">
      <c r="A423" s="12" t="s">
        <v>905</v>
      </c>
      <c r="B423" s="12" t="s">
        <v>212</v>
      </c>
      <c r="C423" s="17">
        <v>44088</v>
      </c>
      <c r="D423" s="12">
        <v>2020</v>
      </c>
      <c r="E423" s="12" t="s">
        <v>19</v>
      </c>
      <c r="F423" s="12" t="s">
        <v>1002</v>
      </c>
      <c r="G423" s="13">
        <v>0.50069444444444444</v>
      </c>
      <c r="H423" s="18">
        <v>0.52083333333333337</v>
      </c>
      <c r="I423" s="19">
        <v>753</v>
      </c>
      <c r="J423" s="15" t="s">
        <v>1066</v>
      </c>
      <c r="K423" s="12" t="str">
        <f t="shared" si="147"/>
        <v>n</v>
      </c>
      <c r="L423" s="12" t="str">
        <f t="shared" si="148"/>
        <v>y</v>
      </c>
      <c r="M423" s="12" t="str">
        <f t="shared" si="149"/>
        <v>n</v>
      </c>
      <c r="N423" s="12" t="str">
        <f t="shared" si="150"/>
        <v>n</v>
      </c>
      <c r="O423" s="12" t="str">
        <f t="shared" si="151"/>
        <v>n</v>
      </c>
      <c r="P423" s="12" t="str">
        <f t="shared" si="152"/>
        <v>n</v>
      </c>
      <c r="Q423" s="12" t="str">
        <f t="shared" si="153"/>
        <v>n</v>
      </c>
      <c r="R423" s="12" t="str">
        <f t="shared" si="154"/>
        <v>n</v>
      </c>
      <c r="S423" s="15">
        <v>5</v>
      </c>
      <c r="T423" s="16">
        <v>5</v>
      </c>
      <c r="U423" s="16" t="b">
        <f t="shared" si="8"/>
        <v>1</v>
      </c>
      <c r="V423" s="15" t="s">
        <v>1066</v>
      </c>
      <c r="W423" s="12" t="str">
        <f t="shared" si="155"/>
        <v>n</v>
      </c>
      <c r="X423" s="12" t="str">
        <f t="shared" si="156"/>
        <v>y</v>
      </c>
      <c r="Y423" s="12" t="str">
        <f t="shared" si="157"/>
        <v>n</v>
      </c>
      <c r="Z423" s="12" t="str">
        <f t="shared" si="158"/>
        <v>n</v>
      </c>
      <c r="AA423" s="12" t="str">
        <f t="shared" si="159"/>
        <v>n</v>
      </c>
      <c r="AB423" s="12" t="str">
        <f t="shared" si="160"/>
        <v>n</v>
      </c>
      <c r="AC423" s="12" t="str">
        <f t="shared" si="161"/>
        <v>n</v>
      </c>
      <c r="AD423" s="12" t="str">
        <f t="shared" si="162"/>
        <v>n</v>
      </c>
      <c r="AE423" s="15">
        <v>5</v>
      </c>
      <c r="AF423" s="16">
        <v>5</v>
      </c>
      <c r="AG423" s="16">
        <v>-1</v>
      </c>
      <c r="AH423" s="16" t="b">
        <f t="shared" si="17"/>
        <v>1</v>
      </c>
      <c r="AI423" s="15"/>
      <c r="AJ423" s="12" t="str">
        <f t="shared" si="163"/>
        <v>n</v>
      </c>
      <c r="AK423" s="12" t="str">
        <f t="shared" si="164"/>
        <v>n</v>
      </c>
      <c r="AL423" s="12" t="str">
        <f t="shared" si="165"/>
        <v>n</v>
      </c>
      <c r="AM423" s="12" t="str">
        <f t="shared" si="166"/>
        <v>n</v>
      </c>
      <c r="AN423" s="12" t="str">
        <f t="shared" si="169"/>
        <v>n</v>
      </c>
      <c r="AO423" s="12" t="str">
        <f t="shared" si="170"/>
        <v>n</v>
      </c>
      <c r="AP423" s="12" t="str">
        <f t="shared" si="167"/>
        <v>n</v>
      </c>
      <c r="AQ423" s="12" t="str">
        <f t="shared" si="168"/>
        <v>n</v>
      </c>
      <c r="AR423" s="15"/>
      <c r="AS423" s="16"/>
      <c r="AT423" s="16" t="b">
        <f t="shared" si="24"/>
        <v>1</v>
      </c>
      <c r="AU423" s="12" t="s">
        <v>1095</v>
      </c>
    </row>
    <row r="424" spans="1:47" ht="15.75" customHeight="1" x14ac:dyDescent="0.3">
      <c r="A424" s="12" t="s">
        <v>905</v>
      </c>
      <c r="B424" s="12" t="s">
        <v>212</v>
      </c>
      <c r="C424" s="17">
        <v>44088</v>
      </c>
      <c r="D424" s="12">
        <v>2020</v>
      </c>
      <c r="E424" s="12" t="s">
        <v>19</v>
      </c>
      <c r="F424" s="12" t="s">
        <v>1004</v>
      </c>
      <c r="G424" s="13">
        <v>0.50069444444444444</v>
      </c>
      <c r="H424" s="18">
        <v>0.52083333333333337</v>
      </c>
      <c r="I424" s="19">
        <v>752</v>
      </c>
      <c r="J424" s="15"/>
      <c r="K424" s="12" t="str">
        <f t="shared" si="147"/>
        <v>n</v>
      </c>
      <c r="L424" s="12" t="str">
        <f t="shared" si="148"/>
        <v>n</v>
      </c>
      <c r="M424" s="12" t="str">
        <f t="shared" si="149"/>
        <v>n</v>
      </c>
      <c r="N424" s="12" t="str">
        <f t="shared" si="150"/>
        <v>n</v>
      </c>
      <c r="O424" s="12" t="str">
        <f t="shared" si="151"/>
        <v>n</v>
      </c>
      <c r="P424" s="12" t="str">
        <f t="shared" si="152"/>
        <v>n</v>
      </c>
      <c r="Q424" s="12" t="str">
        <f t="shared" si="153"/>
        <v>n</v>
      </c>
      <c r="R424" s="12" t="str">
        <f t="shared" si="154"/>
        <v>n</v>
      </c>
      <c r="S424" s="15">
        <v>0</v>
      </c>
      <c r="T424" s="16">
        <v>0</v>
      </c>
      <c r="U424" s="16" t="b">
        <f t="shared" si="8"/>
        <v>1</v>
      </c>
      <c r="V424" s="15" t="s">
        <v>1066</v>
      </c>
      <c r="W424" s="12" t="str">
        <f t="shared" si="155"/>
        <v>n</v>
      </c>
      <c r="X424" s="12" t="str">
        <f t="shared" si="156"/>
        <v>y</v>
      </c>
      <c r="Y424" s="12" t="str">
        <f t="shared" si="157"/>
        <v>n</v>
      </c>
      <c r="Z424" s="12" t="str">
        <f t="shared" si="158"/>
        <v>n</v>
      </c>
      <c r="AA424" s="12" t="str">
        <f t="shared" si="159"/>
        <v>n</v>
      </c>
      <c r="AB424" s="12" t="str">
        <f t="shared" si="160"/>
        <v>n</v>
      </c>
      <c r="AC424" s="12" t="str">
        <f t="shared" si="161"/>
        <v>n</v>
      </c>
      <c r="AD424" s="12" t="str">
        <f t="shared" si="162"/>
        <v>n</v>
      </c>
      <c r="AE424" s="15">
        <v>40</v>
      </c>
      <c r="AF424" s="16">
        <v>40</v>
      </c>
      <c r="AG424" s="16">
        <v>-1</v>
      </c>
      <c r="AH424" s="16" t="b">
        <f t="shared" si="17"/>
        <v>1</v>
      </c>
      <c r="AI424" s="15"/>
      <c r="AJ424" s="12" t="str">
        <f t="shared" si="163"/>
        <v>n</v>
      </c>
      <c r="AK424" s="12" t="str">
        <f t="shared" si="164"/>
        <v>n</v>
      </c>
      <c r="AL424" s="12" t="str">
        <f t="shared" si="165"/>
        <v>n</v>
      </c>
      <c r="AM424" s="12" t="str">
        <f t="shared" si="166"/>
        <v>n</v>
      </c>
      <c r="AN424" s="12" t="str">
        <f t="shared" si="169"/>
        <v>n</v>
      </c>
      <c r="AO424" s="12" t="str">
        <f t="shared" si="170"/>
        <v>n</v>
      </c>
      <c r="AP424" s="12" t="str">
        <f t="shared" si="167"/>
        <v>n</v>
      </c>
      <c r="AQ424" s="12" t="str">
        <f t="shared" si="168"/>
        <v>n</v>
      </c>
      <c r="AR424" s="15">
        <v>0</v>
      </c>
      <c r="AS424" s="16">
        <v>0</v>
      </c>
      <c r="AT424" s="16" t="b">
        <f t="shared" si="24"/>
        <v>1</v>
      </c>
      <c r="AU424" s="12"/>
    </row>
    <row r="425" spans="1:47" ht="15.75" customHeight="1" x14ac:dyDescent="0.3">
      <c r="A425" s="12" t="s">
        <v>905</v>
      </c>
      <c r="B425" s="12" t="s">
        <v>212</v>
      </c>
      <c r="C425" s="17">
        <v>44088</v>
      </c>
      <c r="D425" s="12">
        <v>2020</v>
      </c>
      <c r="E425" s="12" t="s">
        <v>19</v>
      </c>
      <c r="F425" s="12" t="s">
        <v>1006</v>
      </c>
      <c r="G425" s="13">
        <v>0.50069444444444444</v>
      </c>
      <c r="H425" s="18">
        <v>0.52083333333333337</v>
      </c>
      <c r="I425" s="19">
        <v>751</v>
      </c>
      <c r="J425" s="15"/>
      <c r="K425" s="12" t="str">
        <f t="shared" si="147"/>
        <v>n</v>
      </c>
      <c r="L425" s="12" t="str">
        <f t="shared" si="148"/>
        <v>n</v>
      </c>
      <c r="M425" s="12" t="str">
        <f t="shared" si="149"/>
        <v>n</v>
      </c>
      <c r="N425" s="12" t="str">
        <f t="shared" si="150"/>
        <v>n</v>
      </c>
      <c r="O425" s="12" t="str">
        <f t="shared" si="151"/>
        <v>n</v>
      </c>
      <c r="P425" s="12" t="str">
        <f t="shared" si="152"/>
        <v>n</v>
      </c>
      <c r="Q425" s="12" t="str">
        <f t="shared" si="153"/>
        <v>n</v>
      </c>
      <c r="R425" s="12" t="str">
        <f t="shared" si="154"/>
        <v>n</v>
      </c>
      <c r="S425" s="15">
        <v>0</v>
      </c>
      <c r="T425" s="16">
        <v>0</v>
      </c>
      <c r="U425" s="16" t="b">
        <f t="shared" si="8"/>
        <v>1</v>
      </c>
      <c r="V425" s="15" t="s">
        <v>1066</v>
      </c>
      <c r="W425" s="12" t="str">
        <f t="shared" si="155"/>
        <v>n</v>
      </c>
      <c r="X425" s="12" t="str">
        <f t="shared" si="156"/>
        <v>y</v>
      </c>
      <c r="Y425" s="12" t="str">
        <f t="shared" si="157"/>
        <v>n</v>
      </c>
      <c r="Z425" s="12" t="str">
        <f t="shared" si="158"/>
        <v>n</v>
      </c>
      <c r="AA425" s="12" t="str">
        <f t="shared" si="159"/>
        <v>n</v>
      </c>
      <c r="AB425" s="12" t="str">
        <f t="shared" si="160"/>
        <v>n</v>
      </c>
      <c r="AC425" s="12" t="str">
        <f t="shared" si="161"/>
        <v>n</v>
      </c>
      <c r="AD425" s="12" t="str">
        <f t="shared" si="162"/>
        <v>n</v>
      </c>
      <c r="AE425" s="15">
        <v>15</v>
      </c>
      <c r="AF425" s="16">
        <v>15</v>
      </c>
      <c r="AG425" s="16">
        <v>-1</v>
      </c>
      <c r="AH425" s="16" t="b">
        <f t="shared" si="17"/>
        <v>1</v>
      </c>
      <c r="AI425" s="15"/>
      <c r="AJ425" s="12" t="str">
        <f t="shared" si="163"/>
        <v>n</v>
      </c>
      <c r="AK425" s="12" t="str">
        <f t="shared" si="164"/>
        <v>n</v>
      </c>
      <c r="AL425" s="12" t="str">
        <f t="shared" si="165"/>
        <v>n</v>
      </c>
      <c r="AM425" s="12" t="str">
        <f t="shared" si="166"/>
        <v>n</v>
      </c>
      <c r="AN425" s="12" t="str">
        <f t="shared" si="169"/>
        <v>n</v>
      </c>
      <c r="AO425" s="12" t="str">
        <f t="shared" si="170"/>
        <v>n</v>
      </c>
      <c r="AP425" s="12" t="str">
        <f t="shared" si="167"/>
        <v>n</v>
      </c>
      <c r="AQ425" s="12" t="str">
        <f t="shared" si="168"/>
        <v>n</v>
      </c>
      <c r="AR425" s="15">
        <v>0</v>
      </c>
      <c r="AS425" s="16">
        <v>0</v>
      </c>
      <c r="AT425" s="16" t="b">
        <f t="shared" si="24"/>
        <v>1</v>
      </c>
      <c r="AU425" s="12"/>
    </row>
    <row r="426" spans="1:47" ht="15.75" customHeight="1" x14ac:dyDescent="0.3">
      <c r="A426" s="12" t="s">
        <v>905</v>
      </c>
      <c r="B426" s="12" t="s">
        <v>212</v>
      </c>
      <c r="C426" s="17">
        <v>44088</v>
      </c>
      <c r="D426" s="12">
        <v>2020</v>
      </c>
      <c r="E426" s="12" t="s">
        <v>19</v>
      </c>
      <c r="F426" s="12" t="s">
        <v>1008</v>
      </c>
      <c r="G426" s="13">
        <v>0.50069444444444444</v>
      </c>
      <c r="H426" s="18">
        <v>0.52083333333333337</v>
      </c>
      <c r="I426" s="19">
        <v>750</v>
      </c>
      <c r="J426" s="15"/>
      <c r="K426" s="12" t="str">
        <f t="shared" si="147"/>
        <v>n</v>
      </c>
      <c r="L426" s="12" t="str">
        <f t="shared" si="148"/>
        <v>n</v>
      </c>
      <c r="M426" s="12" t="str">
        <f t="shared" si="149"/>
        <v>n</v>
      </c>
      <c r="N426" s="12" t="str">
        <f t="shared" si="150"/>
        <v>n</v>
      </c>
      <c r="O426" s="12" t="str">
        <f t="shared" si="151"/>
        <v>n</v>
      </c>
      <c r="P426" s="12" t="str">
        <f t="shared" si="152"/>
        <v>n</v>
      </c>
      <c r="Q426" s="12" t="str">
        <f t="shared" si="153"/>
        <v>n</v>
      </c>
      <c r="R426" s="12" t="str">
        <f t="shared" si="154"/>
        <v>n</v>
      </c>
      <c r="S426" s="15">
        <v>0</v>
      </c>
      <c r="T426" s="16">
        <v>0</v>
      </c>
      <c r="U426" s="16" t="b">
        <f t="shared" si="8"/>
        <v>1</v>
      </c>
      <c r="V426" s="15" t="s">
        <v>1066</v>
      </c>
      <c r="W426" s="12" t="str">
        <f t="shared" si="155"/>
        <v>n</v>
      </c>
      <c r="X426" s="12" t="str">
        <f t="shared" si="156"/>
        <v>y</v>
      </c>
      <c r="Y426" s="12" t="str">
        <f t="shared" si="157"/>
        <v>n</v>
      </c>
      <c r="Z426" s="12" t="str">
        <f t="shared" si="158"/>
        <v>n</v>
      </c>
      <c r="AA426" s="12" t="str">
        <f t="shared" si="159"/>
        <v>n</v>
      </c>
      <c r="AB426" s="12" t="str">
        <f t="shared" si="160"/>
        <v>n</v>
      </c>
      <c r="AC426" s="12" t="str">
        <f t="shared" si="161"/>
        <v>n</v>
      </c>
      <c r="AD426" s="12" t="str">
        <f t="shared" si="162"/>
        <v>n</v>
      </c>
      <c r="AE426" s="15">
        <v>30</v>
      </c>
      <c r="AF426" s="16">
        <v>30</v>
      </c>
      <c r="AG426" s="16">
        <v>-1</v>
      </c>
      <c r="AH426" s="16" t="b">
        <f t="shared" si="17"/>
        <v>1</v>
      </c>
      <c r="AI426" s="15"/>
      <c r="AJ426" s="12" t="str">
        <f t="shared" si="163"/>
        <v>n</v>
      </c>
      <c r="AK426" s="12" t="str">
        <f t="shared" si="164"/>
        <v>n</v>
      </c>
      <c r="AL426" s="12" t="str">
        <f t="shared" si="165"/>
        <v>n</v>
      </c>
      <c r="AM426" s="12" t="str">
        <f t="shared" si="166"/>
        <v>n</v>
      </c>
      <c r="AN426" s="12" t="str">
        <f t="shared" si="169"/>
        <v>n</v>
      </c>
      <c r="AO426" s="12" t="str">
        <f t="shared" si="170"/>
        <v>n</v>
      </c>
      <c r="AP426" s="12" t="str">
        <f t="shared" si="167"/>
        <v>n</v>
      </c>
      <c r="AQ426" s="12" t="str">
        <f t="shared" si="168"/>
        <v>n</v>
      </c>
      <c r="AR426" s="15">
        <v>0</v>
      </c>
      <c r="AS426" s="16">
        <v>0</v>
      </c>
      <c r="AT426" s="16" t="b">
        <f t="shared" si="24"/>
        <v>1</v>
      </c>
      <c r="AU426" s="12"/>
    </row>
    <row r="427" spans="1:47" ht="15.75" customHeight="1" x14ac:dyDescent="0.3">
      <c r="A427" s="12" t="s">
        <v>905</v>
      </c>
      <c r="B427" s="12" t="s">
        <v>212</v>
      </c>
      <c r="C427" s="17">
        <v>44088</v>
      </c>
      <c r="D427" s="12">
        <v>2020</v>
      </c>
      <c r="E427" s="12" t="s">
        <v>19</v>
      </c>
      <c r="F427" s="12" t="s">
        <v>1010</v>
      </c>
      <c r="G427" s="13">
        <v>0.50069444444444444</v>
      </c>
      <c r="H427" s="18">
        <v>0.52083333333333337</v>
      </c>
      <c r="I427" s="19">
        <v>749</v>
      </c>
      <c r="J427" s="15"/>
      <c r="K427" s="12" t="str">
        <f t="shared" si="147"/>
        <v>n</v>
      </c>
      <c r="L427" s="12" t="str">
        <f t="shared" si="148"/>
        <v>n</v>
      </c>
      <c r="M427" s="12" t="str">
        <f t="shared" si="149"/>
        <v>n</v>
      </c>
      <c r="N427" s="12" t="str">
        <f t="shared" si="150"/>
        <v>n</v>
      </c>
      <c r="O427" s="12" t="str">
        <f t="shared" si="151"/>
        <v>n</v>
      </c>
      <c r="P427" s="12" t="str">
        <f t="shared" si="152"/>
        <v>n</v>
      </c>
      <c r="Q427" s="12" t="str">
        <f t="shared" si="153"/>
        <v>n</v>
      </c>
      <c r="R427" s="12" t="str">
        <f t="shared" si="154"/>
        <v>n</v>
      </c>
      <c r="S427" s="15">
        <v>0</v>
      </c>
      <c r="T427" s="16">
        <v>0</v>
      </c>
      <c r="U427" s="16" t="b">
        <f t="shared" si="8"/>
        <v>1</v>
      </c>
      <c r="V427" s="15" t="s">
        <v>1066</v>
      </c>
      <c r="W427" s="12" t="str">
        <f t="shared" si="155"/>
        <v>n</v>
      </c>
      <c r="X427" s="12" t="str">
        <f t="shared" si="156"/>
        <v>y</v>
      </c>
      <c r="Y427" s="12" t="str">
        <f t="shared" si="157"/>
        <v>n</v>
      </c>
      <c r="Z427" s="12" t="str">
        <f t="shared" si="158"/>
        <v>n</v>
      </c>
      <c r="AA427" s="12" t="str">
        <f t="shared" si="159"/>
        <v>n</v>
      </c>
      <c r="AB427" s="12" t="str">
        <f t="shared" si="160"/>
        <v>n</v>
      </c>
      <c r="AC427" s="12" t="str">
        <f t="shared" si="161"/>
        <v>n</v>
      </c>
      <c r="AD427" s="12" t="str">
        <f t="shared" si="162"/>
        <v>n</v>
      </c>
      <c r="AE427" s="15">
        <v>50</v>
      </c>
      <c r="AF427" s="16">
        <v>50</v>
      </c>
      <c r="AG427" s="16">
        <v>-1</v>
      </c>
      <c r="AH427" s="16" t="b">
        <f t="shared" si="17"/>
        <v>1</v>
      </c>
      <c r="AI427" s="15"/>
      <c r="AJ427" s="12" t="str">
        <f t="shared" si="163"/>
        <v>n</v>
      </c>
      <c r="AK427" s="12" t="str">
        <f t="shared" si="164"/>
        <v>n</v>
      </c>
      <c r="AL427" s="12" t="str">
        <f t="shared" si="165"/>
        <v>n</v>
      </c>
      <c r="AM427" s="12" t="str">
        <f t="shared" si="166"/>
        <v>n</v>
      </c>
      <c r="AN427" s="12" t="str">
        <f t="shared" si="169"/>
        <v>n</v>
      </c>
      <c r="AO427" s="12" t="str">
        <f t="shared" si="170"/>
        <v>n</v>
      </c>
      <c r="AP427" s="12" t="str">
        <f t="shared" si="167"/>
        <v>n</v>
      </c>
      <c r="AQ427" s="12" t="str">
        <f t="shared" si="168"/>
        <v>n</v>
      </c>
      <c r="AR427" s="15">
        <v>0</v>
      </c>
      <c r="AS427" s="16">
        <v>0</v>
      </c>
      <c r="AT427" s="16" t="b">
        <f t="shared" si="24"/>
        <v>1</v>
      </c>
      <c r="AU427" s="12"/>
    </row>
    <row r="428" spans="1:47" ht="15.75" customHeight="1" x14ac:dyDescent="0.3">
      <c r="A428" s="12" t="s">
        <v>905</v>
      </c>
      <c r="B428" s="12" t="s">
        <v>212</v>
      </c>
      <c r="C428" s="17">
        <v>44088</v>
      </c>
      <c r="D428" s="12">
        <v>2020</v>
      </c>
      <c r="E428" s="12" t="s">
        <v>19</v>
      </c>
      <c r="F428" s="12" t="s">
        <v>1012</v>
      </c>
      <c r="G428" s="13">
        <v>0.50069444444444444</v>
      </c>
      <c r="H428" s="18">
        <v>0.52083333333333337</v>
      </c>
      <c r="I428" s="19">
        <v>748</v>
      </c>
      <c r="J428" s="15"/>
      <c r="K428" s="12" t="str">
        <f t="shared" si="147"/>
        <v>n</v>
      </c>
      <c r="L428" s="12" t="str">
        <f t="shared" si="148"/>
        <v>n</v>
      </c>
      <c r="M428" s="12" t="str">
        <f t="shared" si="149"/>
        <v>n</v>
      </c>
      <c r="N428" s="12" t="str">
        <f t="shared" si="150"/>
        <v>n</v>
      </c>
      <c r="O428" s="12" t="str">
        <f t="shared" si="151"/>
        <v>n</v>
      </c>
      <c r="P428" s="12" t="str">
        <f t="shared" si="152"/>
        <v>n</v>
      </c>
      <c r="Q428" s="12" t="str">
        <f t="shared" si="153"/>
        <v>n</v>
      </c>
      <c r="R428" s="12" t="str">
        <f t="shared" si="154"/>
        <v>n</v>
      </c>
      <c r="S428" s="15">
        <v>5</v>
      </c>
      <c r="T428" s="16">
        <v>5</v>
      </c>
      <c r="U428" s="16" t="b">
        <f t="shared" si="8"/>
        <v>1</v>
      </c>
      <c r="V428" s="15" t="s">
        <v>1066</v>
      </c>
      <c r="W428" s="12" t="str">
        <f t="shared" si="155"/>
        <v>n</v>
      </c>
      <c r="X428" s="12" t="str">
        <f t="shared" si="156"/>
        <v>y</v>
      </c>
      <c r="Y428" s="12" t="str">
        <f t="shared" si="157"/>
        <v>n</v>
      </c>
      <c r="Z428" s="12" t="str">
        <f t="shared" si="158"/>
        <v>n</v>
      </c>
      <c r="AA428" s="12" t="str">
        <f t="shared" si="159"/>
        <v>n</v>
      </c>
      <c r="AB428" s="12" t="str">
        <f t="shared" si="160"/>
        <v>n</v>
      </c>
      <c r="AC428" s="12" t="str">
        <f t="shared" si="161"/>
        <v>n</v>
      </c>
      <c r="AD428" s="12" t="str">
        <f t="shared" si="162"/>
        <v>n</v>
      </c>
      <c r="AE428" s="15">
        <v>70</v>
      </c>
      <c r="AF428" s="16">
        <v>70</v>
      </c>
      <c r="AG428" s="16">
        <v>-1</v>
      </c>
      <c r="AH428" s="16" t="b">
        <f t="shared" si="17"/>
        <v>1</v>
      </c>
      <c r="AI428" s="15"/>
      <c r="AJ428" s="12" t="str">
        <f t="shared" si="163"/>
        <v>n</v>
      </c>
      <c r="AK428" s="12" t="str">
        <f t="shared" si="164"/>
        <v>n</v>
      </c>
      <c r="AL428" s="12" t="str">
        <f t="shared" si="165"/>
        <v>n</v>
      </c>
      <c r="AM428" s="12" t="str">
        <f t="shared" si="166"/>
        <v>n</v>
      </c>
      <c r="AN428" s="12" t="str">
        <f t="shared" si="169"/>
        <v>n</v>
      </c>
      <c r="AO428" s="12" t="str">
        <f t="shared" si="170"/>
        <v>n</v>
      </c>
      <c r="AP428" s="12" t="str">
        <f t="shared" si="167"/>
        <v>n</v>
      </c>
      <c r="AQ428" s="12" t="str">
        <f t="shared" si="168"/>
        <v>n</v>
      </c>
      <c r="AR428" s="15">
        <v>0</v>
      </c>
      <c r="AS428" s="16">
        <v>0</v>
      </c>
      <c r="AT428" s="16" t="b">
        <f t="shared" si="24"/>
        <v>1</v>
      </c>
      <c r="AU428" s="12" t="s">
        <v>1104</v>
      </c>
    </row>
    <row r="429" spans="1:47" ht="15.75" customHeight="1" x14ac:dyDescent="0.3">
      <c r="A429" s="12" t="s">
        <v>905</v>
      </c>
      <c r="B429" s="12" t="s">
        <v>212</v>
      </c>
      <c r="C429" s="17">
        <v>44088</v>
      </c>
      <c r="D429" s="12">
        <v>2020</v>
      </c>
      <c r="E429" s="12" t="s">
        <v>19</v>
      </c>
      <c r="F429" s="12" t="s">
        <v>1014</v>
      </c>
      <c r="G429" s="13">
        <v>0.50069444444444444</v>
      </c>
      <c r="H429" s="18">
        <v>0.52083333333333337</v>
      </c>
      <c r="I429" s="19">
        <v>755</v>
      </c>
      <c r="J429" s="15"/>
      <c r="K429" s="12" t="str">
        <f t="shared" si="147"/>
        <v>n</v>
      </c>
      <c r="L429" s="12" t="str">
        <f t="shared" si="148"/>
        <v>n</v>
      </c>
      <c r="M429" s="12" t="str">
        <f t="shared" si="149"/>
        <v>n</v>
      </c>
      <c r="N429" s="12" t="str">
        <f t="shared" si="150"/>
        <v>n</v>
      </c>
      <c r="O429" s="12" t="str">
        <f t="shared" si="151"/>
        <v>n</v>
      </c>
      <c r="P429" s="12" t="str">
        <f t="shared" si="152"/>
        <v>n</v>
      </c>
      <c r="Q429" s="12" t="str">
        <f t="shared" si="153"/>
        <v>n</v>
      </c>
      <c r="R429" s="12" t="str">
        <f t="shared" si="154"/>
        <v>n</v>
      </c>
      <c r="S429" s="15">
        <v>0</v>
      </c>
      <c r="T429" s="16">
        <v>0</v>
      </c>
      <c r="U429" s="16" t="b">
        <f t="shared" si="8"/>
        <v>1</v>
      </c>
      <c r="V429" s="15" t="s">
        <v>1066</v>
      </c>
      <c r="W429" s="12" t="str">
        <f t="shared" si="155"/>
        <v>n</v>
      </c>
      <c r="X429" s="12" t="str">
        <f t="shared" si="156"/>
        <v>y</v>
      </c>
      <c r="Y429" s="12" t="str">
        <f t="shared" si="157"/>
        <v>n</v>
      </c>
      <c r="Z429" s="12" t="str">
        <f t="shared" si="158"/>
        <v>n</v>
      </c>
      <c r="AA429" s="12" t="str">
        <f t="shared" si="159"/>
        <v>n</v>
      </c>
      <c r="AB429" s="12" t="str">
        <f t="shared" si="160"/>
        <v>n</v>
      </c>
      <c r="AC429" s="12" t="str">
        <f t="shared" si="161"/>
        <v>n</v>
      </c>
      <c r="AD429" s="12" t="str">
        <f t="shared" si="162"/>
        <v>n</v>
      </c>
      <c r="AE429" s="15">
        <v>10</v>
      </c>
      <c r="AF429" s="16">
        <v>10</v>
      </c>
      <c r="AG429" s="16">
        <v>-1</v>
      </c>
      <c r="AH429" s="16" t="b">
        <f t="shared" si="17"/>
        <v>1</v>
      </c>
      <c r="AI429" s="15"/>
      <c r="AJ429" s="12" t="str">
        <f t="shared" si="163"/>
        <v>n</v>
      </c>
      <c r="AK429" s="12" t="str">
        <f t="shared" si="164"/>
        <v>n</v>
      </c>
      <c r="AL429" s="12" t="str">
        <f t="shared" si="165"/>
        <v>n</v>
      </c>
      <c r="AM429" s="12" t="str">
        <f t="shared" si="166"/>
        <v>n</v>
      </c>
      <c r="AN429" s="12" t="str">
        <f t="shared" si="169"/>
        <v>n</v>
      </c>
      <c r="AO429" s="12" t="str">
        <f t="shared" si="170"/>
        <v>n</v>
      </c>
      <c r="AP429" s="12" t="str">
        <f t="shared" si="167"/>
        <v>n</v>
      </c>
      <c r="AQ429" s="12" t="str">
        <f t="shared" si="168"/>
        <v>n</v>
      </c>
      <c r="AR429" s="15">
        <v>0</v>
      </c>
      <c r="AS429" s="16">
        <v>0</v>
      </c>
      <c r="AT429" s="16" t="b">
        <f t="shared" si="24"/>
        <v>1</v>
      </c>
      <c r="AU429" s="12"/>
    </row>
    <row r="430" spans="1:47" ht="15.75" customHeight="1" x14ac:dyDescent="0.3">
      <c r="A430" s="12" t="s">
        <v>905</v>
      </c>
      <c r="B430" s="12" t="s">
        <v>212</v>
      </c>
      <c r="C430" s="17">
        <v>44088</v>
      </c>
      <c r="D430" s="12">
        <v>2020</v>
      </c>
      <c r="E430" s="12" t="s">
        <v>19</v>
      </c>
      <c r="F430" s="12" t="s">
        <v>1016</v>
      </c>
      <c r="G430" s="13">
        <v>0.50069444444444444</v>
      </c>
      <c r="H430" s="18">
        <v>0.52083333333333337</v>
      </c>
      <c r="I430" s="19">
        <v>756</v>
      </c>
      <c r="J430" s="15"/>
      <c r="K430" s="12" t="str">
        <f t="shared" si="147"/>
        <v>n</v>
      </c>
      <c r="L430" s="12" t="str">
        <f t="shared" si="148"/>
        <v>n</v>
      </c>
      <c r="M430" s="12" t="str">
        <f t="shared" si="149"/>
        <v>n</v>
      </c>
      <c r="N430" s="12" t="str">
        <f t="shared" si="150"/>
        <v>n</v>
      </c>
      <c r="O430" s="12" t="str">
        <f t="shared" si="151"/>
        <v>n</v>
      </c>
      <c r="P430" s="12" t="str">
        <f t="shared" si="152"/>
        <v>n</v>
      </c>
      <c r="Q430" s="12" t="str">
        <f t="shared" si="153"/>
        <v>n</v>
      </c>
      <c r="R430" s="12" t="str">
        <f t="shared" si="154"/>
        <v>n</v>
      </c>
      <c r="S430" s="15">
        <v>0</v>
      </c>
      <c r="T430" s="16">
        <v>0</v>
      </c>
      <c r="U430" s="16" t="b">
        <f t="shared" si="8"/>
        <v>1</v>
      </c>
      <c r="V430" s="15" t="s">
        <v>1066</v>
      </c>
      <c r="W430" s="12" t="str">
        <f t="shared" si="155"/>
        <v>n</v>
      </c>
      <c r="X430" s="12" t="str">
        <f t="shared" si="156"/>
        <v>y</v>
      </c>
      <c r="Y430" s="12" t="str">
        <f t="shared" si="157"/>
        <v>n</v>
      </c>
      <c r="Z430" s="12" t="str">
        <f t="shared" si="158"/>
        <v>n</v>
      </c>
      <c r="AA430" s="12" t="str">
        <f t="shared" si="159"/>
        <v>n</v>
      </c>
      <c r="AB430" s="12" t="str">
        <f t="shared" si="160"/>
        <v>n</v>
      </c>
      <c r="AC430" s="12" t="str">
        <f t="shared" si="161"/>
        <v>n</v>
      </c>
      <c r="AD430" s="12" t="str">
        <f t="shared" si="162"/>
        <v>n</v>
      </c>
      <c r="AE430" s="15">
        <v>5</v>
      </c>
      <c r="AF430" s="16">
        <v>5</v>
      </c>
      <c r="AG430" s="16">
        <v>-1</v>
      </c>
      <c r="AH430" s="16" t="b">
        <f t="shared" si="17"/>
        <v>1</v>
      </c>
      <c r="AI430" s="15"/>
      <c r="AJ430" s="12" t="str">
        <f t="shared" si="163"/>
        <v>n</v>
      </c>
      <c r="AK430" s="12" t="str">
        <f t="shared" si="164"/>
        <v>n</v>
      </c>
      <c r="AL430" s="12" t="str">
        <f t="shared" si="165"/>
        <v>n</v>
      </c>
      <c r="AM430" s="12" t="str">
        <f t="shared" si="166"/>
        <v>n</v>
      </c>
      <c r="AN430" s="12" t="str">
        <f t="shared" si="169"/>
        <v>n</v>
      </c>
      <c r="AO430" s="12" t="str">
        <f t="shared" si="170"/>
        <v>n</v>
      </c>
      <c r="AP430" s="12" t="str">
        <f t="shared" si="167"/>
        <v>n</v>
      </c>
      <c r="AQ430" s="12" t="str">
        <f t="shared" si="168"/>
        <v>n</v>
      </c>
      <c r="AR430" s="15">
        <v>0</v>
      </c>
      <c r="AS430" s="16">
        <v>0</v>
      </c>
      <c r="AT430" s="16" t="b">
        <f t="shared" si="24"/>
        <v>1</v>
      </c>
      <c r="AU430" s="12"/>
    </row>
    <row r="431" spans="1:47" ht="15.75" customHeight="1" x14ac:dyDescent="0.3">
      <c r="A431" s="12" t="s">
        <v>905</v>
      </c>
      <c r="B431" s="12" t="s">
        <v>212</v>
      </c>
      <c r="C431" s="17">
        <v>44088</v>
      </c>
      <c r="D431" s="12">
        <v>2020</v>
      </c>
      <c r="E431" s="12" t="s">
        <v>19</v>
      </c>
      <c r="F431" s="12" t="s">
        <v>1018</v>
      </c>
      <c r="G431" s="13">
        <v>0.50069444444444444</v>
      </c>
      <c r="H431" s="18">
        <v>0.52083333333333337</v>
      </c>
      <c r="I431" s="19">
        <v>757</v>
      </c>
      <c r="J431" s="15" t="s">
        <v>1066</v>
      </c>
      <c r="K431" s="12" t="str">
        <f t="shared" si="147"/>
        <v>n</v>
      </c>
      <c r="L431" s="12" t="str">
        <f t="shared" si="148"/>
        <v>y</v>
      </c>
      <c r="M431" s="12" t="str">
        <f t="shared" si="149"/>
        <v>n</v>
      </c>
      <c r="N431" s="12" t="str">
        <f t="shared" si="150"/>
        <v>n</v>
      </c>
      <c r="O431" s="12" t="str">
        <f t="shared" si="151"/>
        <v>n</v>
      </c>
      <c r="P431" s="12" t="str">
        <f t="shared" si="152"/>
        <v>n</v>
      </c>
      <c r="Q431" s="12" t="str">
        <f t="shared" si="153"/>
        <v>n</v>
      </c>
      <c r="R431" s="12" t="str">
        <f t="shared" si="154"/>
        <v>n</v>
      </c>
      <c r="S431" s="15">
        <v>40</v>
      </c>
      <c r="T431" s="16">
        <v>40</v>
      </c>
      <c r="U431" s="16" t="b">
        <f t="shared" si="8"/>
        <v>1</v>
      </c>
      <c r="V431" s="15"/>
      <c r="W431" s="12" t="str">
        <f t="shared" si="155"/>
        <v>n</v>
      </c>
      <c r="X431" s="12" t="str">
        <f t="shared" si="156"/>
        <v>n</v>
      </c>
      <c r="Y431" s="12" t="str">
        <f t="shared" si="157"/>
        <v>n</v>
      </c>
      <c r="Z431" s="12" t="str">
        <f t="shared" si="158"/>
        <v>n</v>
      </c>
      <c r="AA431" s="12" t="str">
        <f t="shared" si="159"/>
        <v>n</v>
      </c>
      <c r="AB431" s="12" t="str">
        <f t="shared" si="160"/>
        <v>n</v>
      </c>
      <c r="AC431" s="12" t="str">
        <f t="shared" si="161"/>
        <v>n</v>
      </c>
      <c r="AD431" s="12" t="str">
        <f t="shared" si="162"/>
        <v>n</v>
      </c>
      <c r="AE431" s="15">
        <v>0</v>
      </c>
      <c r="AF431" s="16">
        <v>0</v>
      </c>
      <c r="AG431" s="16">
        <v>-1</v>
      </c>
      <c r="AH431" s="16" t="b">
        <f t="shared" si="17"/>
        <v>1</v>
      </c>
      <c r="AI431" s="15"/>
      <c r="AJ431" s="12" t="str">
        <f t="shared" si="163"/>
        <v>n</v>
      </c>
      <c r="AK431" s="12" t="str">
        <f t="shared" si="164"/>
        <v>n</v>
      </c>
      <c r="AL431" s="12" t="str">
        <f t="shared" si="165"/>
        <v>n</v>
      </c>
      <c r="AM431" s="12" t="str">
        <f t="shared" si="166"/>
        <v>n</v>
      </c>
      <c r="AN431" s="12" t="str">
        <f t="shared" si="169"/>
        <v>n</v>
      </c>
      <c r="AO431" s="12" t="str">
        <f t="shared" si="170"/>
        <v>n</v>
      </c>
      <c r="AP431" s="12" t="str">
        <f t="shared" si="167"/>
        <v>n</v>
      </c>
      <c r="AQ431" s="12" t="str">
        <f t="shared" si="168"/>
        <v>n</v>
      </c>
      <c r="AR431" s="15">
        <v>0</v>
      </c>
      <c r="AS431" s="16">
        <v>0</v>
      </c>
      <c r="AT431" s="16" t="b">
        <f t="shared" si="24"/>
        <v>1</v>
      </c>
      <c r="AU431" s="12"/>
    </row>
    <row r="432" spans="1:47" ht="15.75" customHeight="1" x14ac:dyDescent="0.3">
      <c r="A432" s="12" t="s">
        <v>905</v>
      </c>
      <c r="B432" s="12" t="s">
        <v>212</v>
      </c>
      <c r="C432" s="17">
        <v>44088</v>
      </c>
      <c r="D432" s="12">
        <v>2020</v>
      </c>
      <c r="E432" s="12" t="s">
        <v>19</v>
      </c>
      <c r="F432" s="12" t="s">
        <v>1020</v>
      </c>
      <c r="G432" s="13">
        <v>0.50069444444444444</v>
      </c>
      <c r="H432" s="18">
        <v>0.52083333333333337</v>
      </c>
      <c r="I432" s="19">
        <v>758</v>
      </c>
      <c r="J432" s="15"/>
      <c r="K432" s="12" t="str">
        <f t="shared" si="147"/>
        <v>n</v>
      </c>
      <c r="L432" s="12" t="str">
        <f t="shared" si="148"/>
        <v>n</v>
      </c>
      <c r="M432" s="12" t="str">
        <f t="shared" si="149"/>
        <v>n</v>
      </c>
      <c r="N432" s="12" t="str">
        <f t="shared" si="150"/>
        <v>n</v>
      </c>
      <c r="O432" s="12" t="str">
        <f t="shared" si="151"/>
        <v>n</v>
      </c>
      <c r="P432" s="12" t="str">
        <f t="shared" si="152"/>
        <v>n</v>
      </c>
      <c r="Q432" s="12" t="str">
        <f t="shared" si="153"/>
        <v>n</v>
      </c>
      <c r="R432" s="12" t="str">
        <f t="shared" si="154"/>
        <v>n</v>
      </c>
      <c r="S432" s="15">
        <v>0</v>
      </c>
      <c r="T432" s="16">
        <v>0</v>
      </c>
      <c r="U432" s="16" t="b">
        <f t="shared" si="8"/>
        <v>1</v>
      </c>
      <c r="V432" s="15"/>
      <c r="W432" s="12" t="str">
        <f t="shared" si="155"/>
        <v>n</v>
      </c>
      <c r="X432" s="12" t="str">
        <f t="shared" si="156"/>
        <v>n</v>
      </c>
      <c r="Y432" s="12" t="str">
        <f t="shared" si="157"/>
        <v>n</v>
      </c>
      <c r="Z432" s="12" t="str">
        <f t="shared" si="158"/>
        <v>n</v>
      </c>
      <c r="AA432" s="12" t="str">
        <f t="shared" si="159"/>
        <v>n</v>
      </c>
      <c r="AB432" s="12" t="str">
        <f t="shared" si="160"/>
        <v>n</v>
      </c>
      <c r="AC432" s="12" t="str">
        <f t="shared" si="161"/>
        <v>n</v>
      </c>
      <c r="AD432" s="12" t="str">
        <f t="shared" si="162"/>
        <v>n</v>
      </c>
      <c r="AE432" s="15">
        <v>0</v>
      </c>
      <c r="AF432" s="16">
        <v>0</v>
      </c>
      <c r="AG432" s="16">
        <v>-1</v>
      </c>
      <c r="AH432" s="16" t="b">
        <f t="shared" si="17"/>
        <v>1</v>
      </c>
      <c r="AI432" s="15"/>
      <c r="AJ432" s="12" t="str">
        <f t="shared" si="163"/>
        <v>n</v>
      </c>
      <c r="AK432" s="12" t="str">
        <f t="shared" si="164"/>
        <v>n</v>
      </c>
      <c r="AL432" s="12" t="str">
        <f t="shared" si="165"/>
        <v>n</v>
      </c>
      <c r="AM432" s="12" t="str">
        <f t="shared" si="166"/>
        <v>n</v>
      </c>
      <c r="AN432" s="12" t="str">
        <f t="shared" si="169"/>
        <v>n</v>
      </c>
      <c r="AO432" s="12" t="str">
        <f t="shared" si="170"/>
        <v>n</v>
      </c>
      <c r="AP432" s="12" t="str">
        <f t="shared" si="167"/>
        <v>n</v>
      </c>
      <c r="AQ432" s="12" t="str">
        <f t="shared" si="168"/>
        <v>n</v>
      </c>
      <c r="AR432" s="15"/>
      <c r="AS432" s="16"/>
      <c r="AT432" s="16" t="b">
        <f t="shared" si="24"/>
        <v>1</v>
      </c>
      <c r="AU432" s="12" t="s">
        <v>1095</v>
      </c>
    </row>
    <row r="433" spans="1:47" ht="15.75" customHeight="1" x14ac:dyDescent="0.3">
      <c r="A433" s="12" t="s">
        <v>905</v>
      </c>
      <c r="B433" s="12" t="s">
        <v>212</v>
      </c>
      <c r="C433" s="17">
        <v>44088</v>
      </c>
      <c r="D433" s="12">
        <v>2020</v>
      </c>
      <c r="E433" s="12" t="s">
        <v>19</v>
      </c>
      <c r="F433" s="12" t="s">
        <v>1022</v>
      </c>
      <c r="G433" s="13">
        <v>0.50069444444444444</v>
      </c>
      <c r="H433" s="18">
        <v>0.52083333333333337</v>
      </c>
      <c r="I433" s="19">
        <v>759</v>
      </c>
      <c r="J433" s="15"/>
      <c r="K433" s="12" t="str">
        <f t="shared" si="147"/>
        <v>n</v>
      </c>
      <c r="L433" s="12" t="str">
        <f t="shared" si="148"/>
        <v>n</v>
      </c>
      <c r="M433" s="12" t="str">
        <f t="shared" si="149"/>
        <v>n</v>
      </c>
      <c r="N433" s="12" t="str">
        <f t="shared" si="150"/>
        <v>n</v>
      </c>
      <c r="O433" s="12" t="str">
        <f t="shared" si="151"/>
        <v>n</v>
      </c>
      <c r="P433" s="12" t="str">
        <f t="shared" si="152"/>
        <v>n</v>
      </c>
      <c r="Q433" s="12" t="str">
        <f t="shared" si="153"/>
        <v>n</v>
      </c>
      <c r="R433" s="12" t="str">
        <f t="shared" si="154"/>
        <v>n</v>
      </c>
      <c r="S433" s="15"/>
      <c r="T433" s="16"/>
      <c r="U433" s="16" t="b">
        <f t="shared" si="8"/>
        <v>1</v>
      </c>
      <c r="V433" s="15" t="s">
        <v>1066</v>
      </c>
      <c r="W433" s="12" t="str">
        <f t="shared" si="155"/>
        <v>n</v>
      </c>
      <c r="X433" s="12" t="str">
        <f t="shared" si="156"/>
        <v>y</v>
      </c>
      <c r="Y433" s="12" t="str">
        <f t="shared" si="157"/>
        <v>n</v>
      </c>
      <c r="Z433" s="12" t="str">
        <f t="shared" si="158"/>
        <v>n</v>
      </c>
      <c r="AA433" s="12" t="str">
        <f t="shared" si="159"/>
        <v>n</v>
      </c>
      <c r="AB433" s="12" t="str">
        <f t="shared" si="160"/>
        <v>n</v>
      </c>
      <c r="AC433" s="12" t="str">
        <f t="shared" si="161"/>
        <v>n</v>
      </c>
      <c r="AD433" s="12" t="str">
        <f t="shared" si="162"/>
        <v>n</v>
      </c>
      <c r="AE433" s="15">
        <v>15</v>
      </c>
      <c r="AF433" s="16">
        <v>15</v>
      </c>
      <c r="AG433" s="16">
        <v>-1</v>
      </c>
      <c r="AH433" s="16" t="b">
        <f t="shared" si="17"/>
        <v>1</v>
      </c>
      <c r="AI433" s="15"/>
      <c r="AJ433" s="12" t="str">
        <f t="shared" si="163"/>
        <v>n</v>
      </c>
      <c r="AK433" s="12" t="str">
        <f t="shared" si="164"/>
        <v>n</v>
      </c>
      <c r="AL433" s="12" t="str">
        <f t="shared" si="165"/>
        <v>n</v>
      </c>
      <c r="AM433" s="12" t="str">
        <f t="shared" si="166"/>
        <v>n</v>
      </c>
      <c r="AN433" s="12" t="str">
        <f t="shared" si="169"/>
        <v>n</v>
      </c>
      <c r="AO433" s="12" t="str">
        <f t="shared" si="170"/>
        <v>n</v>
      </c>
      <c r="AP433" s="12" t="str">
        <f t="shared" si="167"/>
        <v>n</v>
      </c>
      <c r="AQ433" s="12" t="str">
        <f t="shared" si="168"/>
        <v>n</v>
      </c>
      <c r="AR433" s="15">
        <v>0</v>
      </c>
      <c r="AS433" s="16">
        <v>0</v>
      </c>
      <c r="AT433" s="16" t="b">
        <f t="shared" si="24"/>
        <v>1</v>
      </c>
      <c r="AU433" s="12" t="s">
        <v>1105</v>
      </c>
    </row>
    <row r="434" spans="1:47" ht="15.75" customHeight="1" x14ac:dyDescent="0.3">
      <c r="A434" s="12" t="s">
        <v>905</v>
      </c>
      <c r="B434" s="12" t="s">
        <v>905</v>
      </c>
      <c r="C434" s="17">
        <v>44102</v>
      </c>
      <c r="D434" s="12">
        <v>2020</v>
      </c>
      <c r="E434" s="12" t="s">
        <v>19</v>
      </c>
      <c r="F434" s="12" t="s">
        <v>943</v>
      </c>
      <c r="G434" s="18">
        <v>0.625</v>
      </c>
      <c r="H434" s="18">
        <v>0.65277777777777779</v>
      </c>
      <c r="I434" s="19">
        <v>832</v>
      </c>
      <c r="J434" s="15"/>
      <c r="K434" s="12" t="str">
        <f t="shared" si="147"/>
        <v>n</v>
      </c>
      <c r="L434" s="12" t="str">
        <f t="shared" si="148"/>
        <v>n</v>
      </c>
      <c r="M434" s="12" t="str">
        <f t="shared" si="149"/>
        <v>n</v>
      </c>
      <c r="N434" s="12" t="str">
        <f t="shared" si="150"/>
        <v>n</v>
      </c>
      <c r="O434" s="12" t="str">
        <f t="shared" si="151"/>
        <v>n</v>
      </c>
      <c r="P434" s="12" t="str">
        <f t="shared" si="152"/>
        <v>n</v>
      </c>
      <c r="Q434" s="12" t="str">
        <f t="shared" si="153"/>
        <v>n</v>
      </c>
      <c r="R434" s="12" t="str">
        <f t="shared" si="154"/>
        <v>n</v>
      </c>
      <c r="S434" s="15">
        <v>0</v>
      </c>
      <c r="T434" s="16">
        <v>0</v>
      </c>
      <c r="U434" s="16" t="b">
        <f t="shared" si="8"/>
        <v>1</v>
      </c>
      <c r="V434" s="15" t="s">
        <v>1066</v>
      </c>
      <c r="W434" s="12" t="str">
        <f t="shared" si="155"/>
        <v>n</v>
      </c>
      <c r="X434" s="12" t="str">
        <f t="shared" si="156"/>
        <v>y</v>
      </c>
      <c r="Y434" s="12" t="str">
        <f t="shared" si="157"/>
        <v>n</v>
      </c>
      <c r="Z434" s="12" t="str">
        <f t="shared" si="158"/>
        <v>n</v>
      </c>
      <c r="AA434" s="12" t="str">
        <f t="shared" si="159"/>
        <v>n</v>
      </c>
      <c r="AB434" s="12" t="str">
        <f t="shared" si="160"/>
        <v>n</v>
      </c>
      <c r="AC434" s="12" t="str">
        <f t="shared" si="161"/>
        <v>n</v>
      </c>
      <c r="AD434" s="12" t="str">
        <f t="shared" si="162"/>
        <v>n</v>
      </c>
      <c r="AE434" s="15">
        <v>80</v>
      </c>
      <c r="AF434" s="16">
        <v>80</v>
      </c>
      <c r="AG434" s="16">
        <v>-1</v>
      </c>
      <c r="AH434" s="16" t="b">
        <f t="shared" si="17"/>
        <v>1</v>
      </c>
      <c r="AI434" s="15"/>
      <c r="AJ434" s="12" t="str">
        <f t="shared" si="163"/>
        <v>n</v>
      </c>
      <c r="AK434" s="12" t="str">
        <f t="shared" si="164"/>
        <v>n</v>
      </c>
      <c r="AL434" s="12" t="str">
        <f t="shared" si="165"/>
        <v>n</v>
      </c>
      <c r="AM434" s="12" t="str">
        <f t="shared" si="166"/>
        <v>n</v>
      </c>
      <c r="AN434" s="12" t="str">
        <f t="shared" si="169"/>
        <v>n</v>
      </c>
      <c r="AO434" s="12" t="str">
        <f t="shared" si="170"/>
        <v>n</v>
      </c>
      <c r="AP434" s="12" t="str">
        <f t="shared" si="167"/>
        <v>n</v>
      </c>
      <c r="AQ434" s="12" t="str">
        <f t="shared" si="168"/>
        <v>n</v>
      </c>
      <c r="AR434" s="15"/>
      <c r="AS434" s="16"/>
      <c r="AT434" s="16" t="b">
        <f t="shared" si="24"/>
        <v>1</v>
      </c>
      <c r="AU434" s="12" t="s">
        <v>1100</v>
      </c>
    </row>
    <row r="435" spans="1:47" ht="15.75" customHeight="1" x14ac:dyDescent="0.3">
      <c r="A435" s="12" t="s">
        <v>905</v>
      </c>
      <c r="B435" s="12" t="s">
        <v>905</v>
      </c>
      <c r="C435" s="17">
        <v>44102</v>
      </c>
      <c r="D435" s="12">
        <v>2020</v>
      </c>
      <c r="E435" s="12" t="s">
        <v>19</v>
      </c>
      <c r="F435" s="12" t="s">
        <v>947</v>
      </c>
      <c r="G435" s="18">
        <v>0.625</v>
      </c>
      <c r="H435" s="18">
        <v>0.65277777777777779</v>
      </c>
      <c r="I435" s="19">
        <v>833</v>
      </c>
      <c r="J435" s="15"/>
      <c r="K435" s="12" t="str">
        <f t="shared" si="147"/>
        <v>n</v>
      </c>
      <c r="L435" s="12" t="str">
        <f t="shared" si="148"/>
        <v>n</v>
      </c>
      <c r="M435" s="12" t="str">
        <f t="shared" si="149"/>
        <v>n</v>
      </c>
      <c r="N435" s="12" t="str">
        <f t="shared" si="150"/>
        <v>n</v>
      </c>
      <c r="O435" s="12" t="str">
        <f t="shared" si="151"/>
        <v>n</v>
      </c>
      <c r="P435" s="12" t="str">
        <f t="shared" si="152"/>
        <v>n</v>
      </c>
      <c r="Q435" s="12" t="str">
        <f t="shared" si="153"/>
        <v>n</v>
      </c>
      <c r="R435" s="12" t="str">
        <f t="shared" si="154"/>
        <v>n</v>
      </c>
      <c r="S435" s="15">
        <v>0</v>
      </c>
      <c r="T435" s="16">
        <v>0</v>
      </c>
      <c r="U435" s="16" t="b">
        <f t="shared" si="8"/>
        <v>1</v>
      </c>
      <c r="V435" s="15" t="s">
        <v>1066</v>
      </c>
      <c r="W435" s="12" t="str">
        <f t="shared" si="155"/>
        <v>n</v>
      </c>
      <c r="X435" s="12" t="str">
        <f t="shared" si="156"/>
        <v>y</v>
      </c>
      <c r="Y435" s="12" t="str">
        <f t="shared" si="157"/>
        <v>n</v>
      </c>
      <c r="Z435" s="12" t="str">
        <f t="shared" si="158"/>
        <v>n</v>
      </c>
      <c r="AA435" s="12" t="str">
        <f t="shared" si="159"/>
        <v>n</v>
      </c>
      <c r="AB435" s="12" t="str">
        <f t="shared" si="160"/>
        <v>n</v>
      </c>
      <c r="AC435" s="12" t="str">
        <f t="shared" si="161"/>
        <v>n</v>
      </c>
      <c r="AD435" s="12" t="str">
        <f t="shared" si="162"/>
        <v>n</v>
      </c>
      <c r="AE435" s="15">
        <v>20</v>
      </c>
      <c r="AF435" s="16">
        <v>20</v>
      </c>
      <c r="AG435" s="16">
        <v>-1</v>
      </c>
      <c r="AH435" s="16" t="b">
        <f t="shared" si="17"/>
        <v>1</v>
      </c>
      <c r="AI435" s="15"/>
      <c r="AJ435" s="12" t="str">
        <f t="shared" si="163"/>
        <v>n</v>
      </c>
      <c r="AK435" s="12" t="str">
        <f t="shared" si="164"/>
        <v>n</v>
      </c>
      <c r="AL435" s="12" t="str">
        <f t="shared" si="165"/>
        <v>n</v>
      </c>
      <c r="AM435" s="12" t="str">
        <f t="shared" si="166"/>
        <v>n</v>
      </c>
      <c r="AN435" s="12" t="str">
        <f t="shared" si="169"/>
        <v>n</v>
      </c>
      <c r="AO435" s="12" t="str">
        <f t="shared" si="170"/>
        <v>n</v>
      </c>
      <c r="AP435" s="12" t="str">
        <f t="shared" si="167"/>
        <v>n</v>
      </c>
      <c r="AQ435" s="12" t="str">
        <f t="shared" si="168"/>
        <v>n</v>
      </c>
      <c r="AR435" s="15">
        <v>0</v>
      </c>
      <c r="AS435" s="16">
        <v>0</v>
      </c>
      <c r="AT435" s="16" t="b">
        <f t="shared" si="24"/>
        <v>1</v>
      </c>
      <c r="AU435" s="12"/>
    </row>
    <row r="436" spans="1:47" ht="15.75" customHeight="1" x14ac:dyDescent="0.3">
      <c r="A436" s="12" t="s">
        <v>905</v>
      </c>
      <c r="B436" s="12" t="s">
        <v>905</v>
      </c>
      <c r="C436" s="17">
        <v>44102</v>
      </c>
      <c r="D436" s="12">
        <v>2020</v>
      </c>
      <c r="E436" s="12" t="s">
        <v>19</v>
      </c>
      <c r="F436" s="12" t="s">
        <v>949</v>
      </c>
      <c r="G436" s="18">
        <v>0.625</v>
      </c>
      <c r="H436" s="18">
        <v>0.65277777777777779</v>
      </c>
      <c r="I436" s="19">
        <v>834</v>
      </c>
      <c r="J436" s="15"/>
      <c r="K436" s="12" t="str">
        <f t="shared" si="147"/>
        <v>n</v>
      </c>
      <c r="L436" s="12" t="str">
        <f t="shared" si="148"/>
        <v>n</v>
      </c>
      <c r="M436" s="12" t="str">
        <f t="shared" si="149"/>
        <v>n</v>
      </c>
      <c r="N436" s="12" t="str">
        <f t="shared" si="150"/>
        <v>n</v>
      </c>
      <c r="O436" s="12" t="str">
        <f t="shared" si="151"/>
        <v>n</v>
      </c>
      <c r="P436" s="12" t="str">
        <f t="shared" si="152"/>
        <v>n</v>
      </c>
      <c r="Q436" s="12" t="str">
        <f t="shared" si="153"/>
        <v>n</v>
      </c>
      <c r="R436" s="12" t="str">
        <f t="shared" si="154"/>
        <v>n</v>
      </c>
      <c r="S436" s="15">
        <v>0</v>
      </c>
      <c r="T436" s="16">
        <v>0</v>
      </c>
      <c r="U436" s="16" t="b">
        <f t="shared" si="8"/>
        <v>1</v>
      </c>
      <c r="V436" s="15" t="s">
        <v>1066</v>
      </c>
      <c r="W436" s="12" t="str">
        <f t="shared" si="155"/>
        <v>n</v>
      </c>
      <c r="X436" s="12" t="str">
        <f t="shared" si="156"/>
        <v>y</v>
      </c>
      <c r="Y436" s="12" t="str">
        <f t="shared" si="157"/>
        <v>n</v>
      </c>
      <c r="Z436" s="12" t="str">
        <f t="shared" si="158"/>
        <v>n</v>
      </c>
      <c r="AA436" s="12" t="str">
        <f t="shared" si="159"/>
        <v>n</v>
      </c>
      <c r="AB436" s="12" t="str">
        <f t="shared" si="160"/>
        <v>n</v>
      </c>
      <c r="AC436" s="12" t="str">
        <f t="shared" si="161"/>
        <v>n</v>
      </c>
      <c r="AD436" s="12" t="str">
        <f t="shared" si="162"/>
        <v>n</v>
      </c>
      <c r="AE436" s="15">
        <v>50</v>
      </c>
      <c r="AF436" s="16">
        <v>50</v>
      </c>
      <c r="AG436" s="16">
        <v>-1</v>
      </c>
      <c r="AH436" s="16" t="b">
        <f t="shared" si="17"/>
        <v>1</v>
      </c>
      <c r="AI436" s="15"/>
      <c r="AJ436" s="12" t="str">
        <f t="shared" si="163"/>
        <v>n</v>
      </c>
      <c r="AK436" s="12" t="str">
        <f t="shared" si="164"/>
        <v>n</v>
      </c>
      <c r="AL436" s="12" t="str">
        <f t="shared" si="165"/>
        <v>n</v>
      </c>
      <c r="AM436" s="12" t="str">
        <f t="shared" si="166"/>
        <v>n</v>
      </c>
      <c r="AN436" s="12" t="str">
        <f t="shared" si="169"/>
        <v>n</v>
      </c>
      <c r="AO436" s="12" t="str">
        <f t="shared" si="170"/>
        <v>n</v>
      </c>
      <c r="AP436" s="12" t="str">
        <f t="shared" si="167"/>
        <v>n</v>
      </c>
      <c r="AQ436" s="12" t="str">
        <f t="shared" si="168"/>
        <v>n</v>
      </c>
      <c r="AR436" s="15">
        <v>0</v>
      </c>
      <c r="AS436" s="16">
        <v>0</v>
      </c>
      <c r="AT436" s="16" t="b">
        <f t="shared" si="24"/>
        <v>1</v>
      </c>
      <c r="AU436" s="12"/>
    </row>
    <row r="437" spans="1:47" ht="15.75" customHeight="1" x14ac:dyDescent="0.3">
      <c r="A437" s="12" t="s">
        <v>905</v>
      </c>
      <c r="B437" s="12" t="s">
        <v>905</v>
      </c>
      <c r="C437" s="17">
        <v>44102</v>
      </c>
      <c r="D437" s="12">
        <v>2020</v>
      </c>
      <c r="E437" s="12" t="s">
        <v>19</v>
      </c>
      <c r="F437" s="12" t="s">
        <v>951</v>
      </c>
      <c r="G437" s="18">
        <v>0.625</v>
      </c>
      <c r="H437" s="18">
        <v>0.65277777777777779</v>
      </c>
      <c r="I437" s="19">
        <v>835</v>
      </c>
      <c r="J437" s="15" t="s">
        <v>1066</v>
      </c>
      <c r="K437" s="12" t="str">
        <f t="shared" si="147"/>
        <v>n</v>
      </c>
      <c r="L437" s="12" t="str">
        <f t="shared" si="148"/>
        <v>y</v>
      </c>
      <c r="M437" s="12" t="str">
        <f t="shared" si="149"/>
        <v>n</v>
      </c>
      <c r="N437" s="12" t="str">
        <f t="shared" si="150"/>
        <v>n</v>
      </c>
      <c r="O437" s="12" t="str">
        <f t="shared" si="151"/>
        <v>n</v>
      </c>
      <c r="P437" s="12" t="str">
        <f t="shared" si="152"/>
        <v>n</v>
      </c>
      <c r="Q437" s="12" t="str">
        <f t="shared" si="153"/>
        <v>n</v>
      </c>
      <c r="R437" s="12" t="str">
        <f t="shared" si="154"/>
        <v>n</v>
      </c>
      <c r="S437" s="15">
        <v>10</v>
      </c>
      <c r="T437" s="16">
        <v>10</v>
      </c>
      <c r="U437" s="16" t="b">
        <f t="shared" si="8"/>
        <v>1</v>
      </c>
      <c r="V437" s="15" t="s">
        <v>1066</v>
      </c>
      <c r="W437" s="12" t="str">
        <f t="shared" si="155"/>
        <v>n</v>
      </c>
      <c r="X437" s="12" t="str">
        <f t="shared" si="156"/>
        <v>y</v>
      </c>
      <c r="Y437" s="12" t="str">
        <f t="shared" si="157"/>
        <v>n</v>
      </c>
      <c r="Z437" s="12" t="str">
        <f t="shared" si="158"/>
        <v>n</v>
      </c>
      <c r="AA437" s="12" t="str">
        <f t="shared" si="159"/>
        <v>n</v>
      </c>
      <c r="AB437" s="12" t="str">
        <f t="shared" si="160"/>
        <v>n</v>
      </c>
      <c r="AC437" s="12" t="str">
        <f t="shared" si="161"/>
        <v>n</v>
      </c>
      <c r="AD437" s="12" t="str">
        <f t="shared" si="162"/>
        <v>n</v>
      </c>
      <c r="AE437" s="15">
        <v>30</v>
      </c>
      <c r="AF437" s="16">
        <v>30</v>
      </c>
      <c r="AG437" s="16">
        <v>-1</v>
      </c>
      <c r="AH437" s="16" t="b">
        <f t="shared" si="17"/>
        <v>1</v>
      </c>
      <c r="AI437" s="15"/>
      <c r="AJ437" s="12" t="str">
        <f t="shared" si="163"/>
        <v>n</v>
      </c>
      <c r="AK437" s="12" t="str">
        <f t="shared" si="164"/>
        <v>n</v>
      </c>
      <c r="AL437" s="12" t="str">
        <f t="shared" si="165"/>
        <v>n</v>
      </c>
      <c r="AM437" s="12" t="str">
        <f t="shared" si="166"/>
        <v>n</v>
      </c>
      <c r="AN437" s="12" t="str">
        <f t="shared" si="169"/>
        <v>n</v>
      </c>
      <c r="AO437" s="12" t="str">
        <f t="shared" si="170"/>
        <v>n</v>
      </c>
      <c r="AP437" s="12" t="str">
        <f t="shared" si="167"/>
        <v>n</v>
      </c>
      <c r="AQ437" s="12" t="str">
        <f t="shared" si="168"/>
        <v>n</v>
      </c>
      <c r="AR437" s="15"/>
      <c r="AS437" s="16"/>
      <c r="AT437" s="16" t="b">
        <f t="shared" si="24"/>
        <v>1</v>
      </c>
      <c r="AU437" s="12" t="s">
        <v>1095</v>
      </c>
    </row>
    <row r="438" spans="1:47" ht="15.75" customHeight="1" x14ac:dyDescent="0.3">
      <c r="A438" s="12" t="s">
        <v>905</v>
      </c>
      <c r="B438" s="12" t="s">
        <v>905</v>
      </c>
      <c r="C438" s="17">
        <v>44102</v>
      </c>
      <c r="D438" s="12">
        <v>2020</v>
      </c>
      <c r="E438" s="12" t="s">
        <v>19</v>
      </c>
      <c r="F438" s="12" t="s">
        <v>953</v>
      </c>
      <c r="G438" s="18">
        <v>0.625</v>
      </c>
      <c r="H438" s="18">
        <v>0.65277777777777779</v>
      </c>
      <c r="I438" s="19">
        <v>836</v>
      </c>
      <c r="J438" s="15"/>
      <c r="K438" s="12" t="str">
        <f t="shared" si="147"/>
        <v>n</v>
      </c>
      <c r="L438" s="12" t="str">
        <f t="shared" si="148"/>
        <v>n</v>
      </c>
      <c r="M438" s="12" t="str">
        <f t="shared" si="149"/>
        <v>n</v>
      </c>
      <c r="N438" s="12" t="str">
        <f t="shared" si="150"/>
        <v>n</v>
      </c>
      <c r="O438" s="12" t="str">
        <f t="shared" si="151"/>
        <v>n</v>
      </c>
      <c r="P438" s="12" t="str">
        <f t="shared" si="152"/>
        <v>n</v>
      </c>
      <c r="Q438" s="12" t="str">
        <f t="shared" si="153"/>
        <v>n</v>
      </c>
      <c r="R438" s="12" t="str">
        <f t="shared" si="154"/>
        <v>n</v>
      </c>
      <c r="S438" s="15">
        <v>0</v>
      </c>
      <c r="T438" s="16">
        <v>0</v>
      </c>
      <c r="U438" s="16" t="b">
        <f t="shared" si="8"/>
        <v>1</v>
      </c>
      <c r="V438" s="15" t="s">
        <v>1066</v>
      </c>
      <c r="W438" s="12" t="str">
        <f t="shared" si="155"/>
        <v>n</v>
      </c>
      <c r="X438" s="12" t="str">
        <f t="shared" si="156"/>
        <v>y</v>
      </c>
      <c r="Y438" s="12" t="str">
        <f t="shared" si="157"/>
        <v>n</v>
      </c>
      <c r="Z438" s="12" t="str">
        <f t="shared" si="158"/>
        <v>n</v>
      </c>
      <c r="AA438" s="12" t="str">
        <f t="shared" si="159"/>
        <v>n</v>
      </c>
      <c r="AB438" s="12" t="str">
        <f t="shared" si="160"/>
        <v>n</v>
      </c>
      <c r="AC438" s="12" t="str">
        <f t="shared" si="161"/>
        <v>n</v>
      </c>
      <c r="AD438" s="12" t="str">
        <f t="shared" si="162"/>
        <v>n</v>
      </c>
      <c r="AE438" s="15">
        <v>45</v>
      </c>
      <c r="AF438" s="16">
        <v>45</v>
      </c>
      <c r="AG438" s="16">
        <v>-1</v>
      </c>
      <c r="AH438" s="16" t="b">
        <f t="shared" si="17"/>
        <v>1</v>
      </c>
      <c r="AI438" s="15"/>
      <c r="AJ438" s="12" t="str">
        <f t="shared" si="163"/>
        <v>n</v>
      </c>
      <c r="AK438" s="12" t="str">
        <f t="shared" si="164"/>
        <v>n</v>
      </c>
      <c r="AL438" s="12" t="str">
        <f t="shared" si="165"/>
        <v>n</v>
      </c>
      <c r="AM438" s="12" t="str">
        <f t="shared" si="166"/>
        <v>n</v>
      </c>
      <c r="AN438" s="12" t="str">
        <f t="shared" si="169"/>
        <v>n</v>
      </c>
      <c r="AO438" s="12" t="str">
        <f t="shared" si="170"/>
        <v>n</v>
      </c>
      <c r="AP438" s="12" t="str">
        <f t="shared" si="167"/>
        <v>n</v>
      </c>
      <c r="AQ438" s="12" t="str">
        <f t="shared" si="168"/>
        <v>n</v>
      </c>
      <c r="AR438" s="15">
        <v>0</v>
      </c>
      <c r="AS438" s="16">
        <v>0</v>
      </c>
      <c r="AT438" s="16" t="b">
        <f t="shared" si="24"/>
        <v>1</v>
      </c>
      <c r="AU438" s="12"/>
    </row>
    <row r="439" spans="1:47" ht="15.75" customHeight="1" x14ac:dyDescent="0.3">
      <c r="A439" s="12" t="s">
        <v>905</v>
      </c>
      <c r="B439" s="12" t="s">
        <v>905</v>
      </c>
      <c r="C439" s="17">
        <v>44102</v>
      </c>
      <c r="D439" s="12">
        <v>2020</v>
      </c>
      <c r="E439" s="12" t="s">
        <v>19</v>
      </c>
      <c r="F439" s="12" t="s">
        <v>955</v>
      </c>
      <c r="G439" s="18">
        <v>0.625</v>
      </c>
      <c r="H439" s="18">
        <v>0.65277777777777779</v>
      </c>
      <c r="I439" s="19">
        <v>841</v>
      </c>
      <c r="J439" s="15"/>
      <c r="K439" s="12" t="str">
        <f t="shared" si="147"/>
        <v>n</v>
      </c>
      <c r="L439" s="12" t="str">
        <f t="shared" si="148"/>
        <v>n</v>
      </c>
      <c r="M439" s="12" t="str">
        <f t="shared" si="149"/>
        <v>n</v>
      </c>
      <c r="N439" s="12" t="str">
        <f t="shared" si="150"/>
        <v>n</v>
      </c>
      <c r="O439" s="12" t="str">
        <f t="shared" si="151"/>
        <v>n</v>
      </c>
      <c r="P439" s="12" t="str">
        <f t="shared" si="152"/>
        <v>n</v>
      </c>
      <c r="Q439" s="12" t="str">
        <f t="shared" si="153"/>
        <v>n</v>
      </c>
      <c r="R439" s="12" t="str">
        <f t="shared" si="154"/>
        <v>n</v>
      </c>
      <c r="S439" s="15">
        <v>0</v>
      </c>
      <c r="T439" s="16">
        <v>0</v>
      </c>
      <c r="U439" s="16" t="b">
        <f t="shared" si="8"/>
        <v>1</v>
      </c>
      <c r="V439" s="15" t="s">
        <v>1066</v>
      </c>
      <c r="W439" s="12" t="str">
        <f t="shared" si="155"/>
        <v>n</v>
      </c>
      <c r="X439" s="12" t="str">
        <f t="shared" si="156"/>
        <v>y</v>
      </c>
      <c r="Y439" s="12" t="str">
        <f t="shared" si="157"/>
        <v>n</v>
      </c>
      <c r="Z439" s="12" t="str">
        <f t="shared" si="158"/>
        <v>n</v>
      </c>
      <c r="AA439" s="12" t="str">
        <f t="shared" si="159"/>
        <v>n</v>
      </c>
      <c r="AB439" s="12" t="str">
        <f t="shared" si="160"/>
        <v>n</v>
      </c>
      <c r="AC439" s="12" t="str">
        <f t="shared" si="161"/>
        <v>n</v>
      </c>
      <c r="AD439" s="12" t="str">
        <f t="shared" si="162"/>
        <v>n</v>
      </c>
      <c r="AE439" s="15">
        <v>60</v>
      </c>
      <c r="AF439" s="16">
        <v>60</v>
      </c>
      <c r="AG439" s="16">
        <v>-1</v>
      </c>
      <c r="AH439" s="16" t="b">
        <f t="shared" si="17"/>
        <v>1</v>
      </c>
      <c r="AI439" s="15"/>
      <c r="AJ439" s="12" t="str">
        <f t="shared" si="163"/>
        <v>n</v>
      </c>
      <c r="AK439" s="12" t="str">
        <f t="shared" si="164"/>
        <v>n</v>
      </c>
      <c r="AL439" s="12" t="str">
        <f t="shared" si="165"/>
        <v>n</v>
      </c>
      <c r="AM439" s="12" t="str">
        <f t="shared" si="166"/>
        <v>n</v>
      </c>
      <c r="AN439" s="12" t="str">
        <f t="shared" si="169"/>
        <v>n</v>
      </c>
      <c r="AO439" s="12" t="str">
        <f t="shared" si="170"/>
        <v>n</v>
      </c>
      <c r="AP439" s="12" t="str">
        <f t="shared" si="167"/>
        <v>n</v>
      </c>
      <c r="AQ439" s="12" t="str">
        <f t="shared" si="168"/>
        <v>n</v>
      </c>
      <c r="AR439" s="15">
        <v>0</v>
      </c>
      <c r="AS439" s="16">
        <v>0</v>
      </c>
      <c r="AT439" s="16" t="b">
        <f t="shared" si="24"/>
        <v>1</v>
      </c>
      <c r="AU439" s="12"/>
    </row>
    <row r="440" spans="1:47" ht="15.75" customHeight="1" x14ac:dyDescent="0.3">
      <c r="A440" s="12" t="s">
        <v>905</v>
      </c>
      <c r="B440" s="12" t="s">
        <v>905</v>
      </c>
      <c r="C440" s="17">
        <v>44102</v>
      </c>
      <c r="D440" s="12">
        <v>2020</v>
      </c>
      <c r="E440" s="12" t="s">
        <v>19</v>
      </c>
      <c r="F440" s="12" t="s">
        <v>957</v>
      </c>
      <c r="G440" s="18">
        <v>0.625</v>
      </c>
      <c r="H440" s="18">
        <v>0.65277777777777779</v>
      </c>
      <c r="I440" s="19">
        <v>840</v>
      </c>
      <c r="J440" s="15"/>
      <c r="K440" s="12" t="str">
        <f t="shared" si="147"/>
        <v>n</v>
      </c>
      <c r="L440" s="12" t="str">
        <f t="shared" si="148"/>
        <v>n</v>
      </c>
      <c r="M440" s="12" t="str">
        <f t="shared" si="149"/>
        <v>n</v>
      </c>
      <c r="N440" s="12" t="str">
        <f t="shared" si="150"/>
        <v>n</v>
      </c>
      <c r="O440" s="12" t="str">
        <f t="shared" si="151"/>
        <v>n</v>
      </c>
      <c r="P440" s="12" t="str">
        <f t="shared" si="152"/>
        <v>n</v>
      </c>
      <c r="Q440" s="12" t="str">
        <f t="shared" si="153"/>
        <v>n</v>
      </c>
      <c r="R440" s="12" t="str">
        <f t="shared" si="154"/>
        <v>n</v>
      </c>
      <c r="S440" s="15">
        <v>0</v>
      </c>
      <c r="T440" s="16">
        <v>0</v>
      </c>
      <c r="U440" s="16" t="b">
        <f t="shared" si="8"/>
        <v>1</v>
      </c>
      <c r="V440" s="15" t="s">
        <v>1066</v>
      </c>
      <c r="W440" s="12" t="str">
        <f t="shared" si="155"/>
        <v>n</v>
      </c>
      <c r="X440" s="12" t="str">
        <f t="shared" si="156"/>
        <v>y</v>
      </c>
      <c r="Y440" s="12" t="str">
        <f t="shared" si="157"/>
        <v>n</v>
      </c>
      <c r="Z440" s="12" t="str">
        <f t="shared" si="158"/>
        <v>n</v>
      </c>
      <c r="AA440" s="12" t="str">
        <f t="shared" si="159"/>
        <v>n</v>
      </c>
      <c r="AB440" s="12" t="str">
        <f t="shared" si="160"/>
        <v>n</v>
      </c>
      <c r="AC440" s="12" t="str">
        <f t="shared" si="161"/>
        <v>n</v>
      </c>
      <c r="AD440" s="12" t="str">
        <f t="shared" si="162"/>
        <v>n</v>
      </c>
      <c r="AE440" s="15">
        <v>45</v>
      </c>
      <c r="AF440" s="16">
        <v>45</v>
      </c>
      <c r="AG440" s="16">
        <v>-1</v>
      </c>
      <c r="AH440" s="16" t="b">
        <f t="shared" si="17"/>
        <v>1</v>
      </c>
      <c r="AI440" s="15"/>
      <c r="AJ440" s="12" t="str">
        <f t="shared" si="163"/>
        <v>n</v>
      </c>
      <c r="AK440" s="12" t="str">
        <f t="shared" si="164"/>
        <v>n</v>
      </c>
      <c r="AL440" s="12" t="str">
        <f t="shared" si="165"/>
        <v>n</v>
      </c>
      <c r="AM440" s="12" t="str">
        <f t="shared" si="166"/>
        <v>n</v>
      </c>
      <c r="AN440" s="12" t="str">
        <f t="shared" si="169"/>
        <v>n</v>
      </c>
      <c r="AO440" s="12" t="str">
        <f t="shared" si="170"/>
        <v>n</v>
      </c>
      <c r="AP440" s="12" t="str">
        <f t="shared" si="167"/>
        <v>n</v>
      </c>
      <c r="AQ440" s="12" t="str">
        <f t="shared" si="168"/>
        <v>n</v>
      </c>
      <c r="AR440" s="15">
        <v>0</v>
      </c>
      <c r="AS440" s="16">
        <v>0</v>
      </c>
      <c r="AT440" s="16" t="b">
        <f t="shared" si="24"/>
        <v>1</v>
      </c>
      <c r="AU440" s="12"/>
    </row>
    <row r="441" spans="1:47" ht="15.75" customHeight="1" x14ac:dyDescent="0.3">
      <c r="A441" s="12" t="s">
        <v>905</v>
      </c>
      <c r="B441" s="12" t="s">
        <v>905</v>
      </c>
      <c r="C441" s="17">
        <v>44102</v>
      </c>
      <c r="D441" s="12">
        <v>2020</v>
      </c>
      <c r="E441" s="12" t="s">
        <v>19</v>
      </c>
      <c r="F441" s="12" t="s">
        <v>959</v>
      </c>
      <c r="G441" s="18">
        <v>0.625</v>
      </c>
      <c r="H441" s="18">
        <v>0.65277777777777779</v>
      </c>
      <c r="I441" s="19">
        <v>839</v>
      </c>
      <c r="J441" s="15" t="s">
        <v>1066</v>
      </c>
      <c r="K441" s="12" t="str">
        <f t="shared" si="147"/>
        <v>n</v>
      </c>
      <c r="L441" s="12" t="str">
        <f t="shared" si="148"/>
        <v>y</v>
      </c>
      <c r="M441" s="12" t="str">
        <f t="shared" si="149"/>
        <v>n</v>
      </c>
      <c r="N441" s="12" t="str">
        <f t="shared" si="150"/>
        <v>n</v>
      </c>
      <c r="O441" s="12" t="str">
        <f t="shared" si="151"/>
        <v>n</v>
      </c>
      <c r="P441" s="12" t="str">
        <f t="shared" si="152"/>
        <v>n</v>
      </c>
      <c r="Q441" s="12" t="str">
        <f t="shared" si="153"/>
        <v>n</v>
      </c>
      <c r="R441" s="12" t="str">
        <f t="shared" si="154"/>
        <v>n</v>
      </c>
      <c r="S441" s="15">
        <v>5</v>
      </c>
      <c r="T441" s="16">
        <v>5</v>
      </c>
      <c r="U441" s="16" t="b">
        <f t="shared" si="8"/>
        <v>1</v>
      </c>
      <c r="V441" s="15" t="s">
        <v>1066</v>
      </c>
      <c r="W441" s="12" t="str">
        <f t="shared" si="155"/>
        <v>n</v>
      </c>
      <c r="X441" s="12" t="str">
        <f t="shared" si="156"/>
        <v>y</v>
      </c>
      <c r="Y441" s="12" t="str">
        <f t="shared" si="157"/>
        <v>n</v>
      </c>
      <c r="Z441" s="12" t="str">
        <f t="shared" si="158"/>
        <v>n</v>
      </c>
      <c r="AA441" s="12" t="str">
        <f t="shared" si="159"/>
        <v>n</v>
      </c>
      <c r="AB441" s="12" t="str">
        <f t="shared" si="160"/>
        <v>n</v>
      </c>
      <c r="AC441" s="12" t="str">
        <f t="shared" si="161"/>
        <v>n</v>
      </c>
      <c r="AD441" s="12" t="str">
        <f t="shared" si="162"/>
        <v>n</v>
      </c>
      <c r="AE441" s="15">
        <v>75</v>
      </c>
      <c r="AF441" s="16">
        <v>75</v>
      </c>
      <c r="AG441" s="16">
        <v>-1</v>
      </c>
      <c r="AH441" s="16" t="b">
        <f t="shared" si="17"/>
        <v>1</v>
      </c>
      <c r="AI441" s="15"/>
      <c r="AJ441" s="12" t="str">
        <f t="shared" si="163"/>
        <v>n</v>
      </c>
      <c r="AK441" s="12" t="str">
        <f t="shared" si="164"/>
        <v>n</v>
      </c>
      <c r="AL441" s="12" t="str">
        <f t="shared" si="165"/>
        <v>n</v>
      </c>
      <c r="AM441" s="12" t="str">
        <f t="shared" si="166"/>
        <v>n</v>
      </c>
      <c r="AN441" s="12" t="str">
        <f t="shared" si="169"/>
        <v>n</v>
      </c>
      <c r="AO441" s="12" t="str">
        <f t="shared" si="170"/>
        <v>n</v>
      </c>
      <c r="AP441" s="12" t="str">
        <f t="shared" si="167"/>
        <v>n</v>
      </c>
      <c r="AQ441" s="12" t="str">
        <f t="shared" si="168"/>
        <v>n</v>
      </c>
      <c r="AR441" s="15">
        <v>0</v>
      </c>
      <c r="AS441" s="16">
        <v>0</v>
      </c>
      <c r="AT441" s="16" t="b">
        <f t="shared" si="24"/>
        <v>1</v>
      </c>
      <c r="AU441" s="12" t="s">
        <v>1033</v>
      </c>
    </row>
    <row r="442" spans="1:47" ht="15.75" customHeight="1" x14ac:dyDescent="0.3">
      <c r="A442" s="12" t="s">
        <v>905</v>
      </c>
      <c r="B442" s="12" t="s">
        <v>905</v>
      </c>
      <c r="C442" s="17">
        <v>44102</v>
      </c>
      <c r="D442" s="12">
        <v>2020</v>
      </c>
      <c r="E442" s="12" t="s">
        <v>19</v>
      </c>
      <c r="F442" s="12" t="s">
        <v>962</v>
      </c>
      <c r="G442" s="18">
        <v>0.625</v>
      </c>
      <c r="H442" s="18">
        <v>0.65277777777777779</v>
      </c>
      <c r="I442" s="19">
        <v>838</v>
      </c>
      <c r="J442" s="15" t="s">
        <v>1066</v>
      </c>
      <c r="K442" s="12" t="str">
        <f t="shared" si="147"/>
        <v>n</v>
      </c>
      <c r="L442" s="12" t="str">
        <f t="shared" si="148"/>
        <v>y</v>
      </c>
      <c r="M442" s="12" t="str">
        <f t="shared" si="149"/>
        <v>n</v>
      </c>
      <c r="N442" s="12" t="str">
        <f t="shared" si="150"/>
        <v>n</v>
      </c>
      <c r="O442" s="12" t="str">
        <f t="shared" si="151"/>
        <v>n</v>
      </c>
      <c r="P442" s="12" t="str">
        <f t="shared" si="152"/>
        <v>n</v>
      </c>
      <c r="Q442" s="12" t="str">
        <f t="shared" si="153"/>
        <v>n</v>
      </c>
      <c r="R442" s="12" t="str">
        <f t="shared" si="154"/>
        <v>n</v>
      </c>
      <c r="S442" s="15">
        <v>60</v>
      </c>
      <c r="T442" s="16">
        <v>60</v>
      </c>
      <c r="U442" s="16" t="b">
        <f t="shared" si="8"/>
        <v>1</v>
      </c>
      <c r="V442" s="15" t="s">
        <v>1066</v>
      </c>
      <c r="W442" s="12" t="str">
        <f t="shared" si="155"/>
        <v>n</v>
      </c>
      <c r="X442" s="12" t="str">
        <f t="shared" si="156"/>
        <v>y</v>
      </c>
      <c r="Y442" s="12" t="str">
        <f t="shared" si="157"/>
        <v>n</v>
      </c>
      <c r="Z442" s="12" t="str">
        <f t="shared" si="158"/>
        <v>n</v>
      </c>
      <c r="AA442" s="12" t="str">
        <f t="shared" si="159"/>
        <v>n</v>
      </c>
      <c r="AB442" s="12" t="str">
        <f t="shared" si="160"/>
        <v>n</v>
      </c>
      <c r="AC442" s="12" t="str">
        <f t="shared" si="161"/>
        <v>n</v>
      </c>
      <c r="AD442" s="12" t="str">
        <f t="shared" si="162"/>
        <v>n</v>
      </c>
      <c r="AE442" s="15">
        <v>75</v>
      </c>
      <c r="AF442" s="16">
        <v>75</v>
      </c>
      <c r="AG442" s="16">
        <v>-1</v>
      </c>
      <c r="AH442" s="16" t="b">
        <f t="shared" si="17"/>
        <v>1</v>
      </c>
      <c r="AI442" s="15"/>
      <c r="AJ442" s="12" t="str">
        <f t="shared" si="163"/>
        <v>n</v>
      </c>
      <c r="AK442" s="12" t="str">
        <f t="shared" si="164"/>
        <v>n</v>
      </c>
      <c r="AL442" s="12" t="str">
        <f t="shared" si="165"/>
        <v>n</v>
      </c>
      <c r="AM442" s="12" t="str">
        <f t="shared" si="166"/>
        <v>n</v>
      </c>
      <c r="AN442" s="12" t="str">
        <f t="shared" si="169"/>
        <v>n</v>
      </c>
      <c r="AO442" s="12" t="str">
        <f t="shared" si="170"/>
        <v>n</v>
      </c>
      <c r="AP442" s="12" t="str">
        <f t="shared" si="167"/>
        <v>n</v>
      </c>
      <c r="AQ442" s="12" t="str">
        <f t="shared" si="168"/>
        <v>n</v>
      </c>
      <c r="AR442" s="15">
        <v>0</v>
      </c>
      <c r="AS442" s="16">
        <v>0</v>
      </c>
      <c r="AT442" s="16" t="b">
        <f t="shared" si="24"/>
        <v>1</v>
      </c>
      <c r="AU442" s="12"/>
    </row>
    <row r="443" spans="1:47" ht="15.75" customHeight="1" x14ac:dyDescent="0.3">
      <c r="A443" s="12" t="s">
        <v>905</v>
      </c>
      <c r="B443" s="12" t="s">
        <v>905</v>
      </c>
      <c r="C443" s="17">
        <v>44102</v>
      </c>
      <c r="D443" s="12">
        <v>2020</v>
      </c>
      <c r="E443" s="12" t="s">
        <v>19</v>
      </c>
      <c r="F443" s="12" t="s">
        <v>964</v>
      </c>
      <c r="G443" s="18">
        <v>0.625</v>
      </c>
      <c r="H443" s="18">
        <v>0.65277777777777779</v>
      </c>
      <c r="I443" s="19">
        <v>837</v>
      </c>
      <c r="J443" s="15"/>
      <c r="K443" s="12" t="str">
        <f t="shared" si="147"/>
        <v>n</v>
      </c>
      <c r="L443" s="12" t="str">
        <f t="shared" si="148"/>
        <v>n</v>
      </c>
      <c r="M443" s="12" t="str">
        <f t="shared" si="149"/>
        <v>n</v>
      </c>
      <c r="N443" s="12" t="str">
        <f t="shared" si="150"/>
        <v>n</v>
      </c>
      <c r="O443" s="12" t="str">
        <f t="shared" si="151"/>
        <v>n</v>
      </c>
      <c r="P443" s="12" t="str">
        <f t="shared" si="152"/>
        <v>n</v>
      </c>
      <c r="Q443" s="12" t="str">
        <f t="shared" si="153"/>
        <v>n</v>
      </c>
      <c r="R443" s="12" t="str">
        <f t="shared" si="154"/>
        <v>n</v>
      </c>
      <c r="S443" s="15">
        <v>0</v>
      </c>
      <c r="T443" s="16">
        <v>0</v>
      </c>
      <c r="U443" s="16" t="b">
        <f t="shared" si="8"/>
        <v>1</v>
      </c>
      <c r="V443" s="15" t="s">
        <v>1066</v>
      </c>
      <c r="W443" s="12" t="str">
        <f t="shared" si="155"/>
        <v>n</v>
      </c>
      <c r="X443" s="12" t="str">
        <f t="shared" si="156"/>
        <v>y</v>
      </c>
      <c r="Y443" s="12" t="str">
        <f t="shared" si="157"/>
        <v>n</v>
      </c>
      <c r="Z443" s="12" t="str">
        <f t="shared" si="158"/>
        <v>n</v>
      </c>
      <c r="AA443" s="12" t="str">
        <f t="shared" si="159"/>
        <v>n</v>
      </c>
      <c r="AB443" s="12" t="str">
        <f t="shared" si="160"/>
        <v>n</v>
      </c>
      <c r="AC443" s="12" t="str">
        <f t="shared" si="161"/>
        <v>n</v>
      </c>
      <c r="AD443" s="12" t="str">
        <f t="shared" si="162"/>
        <v>n</v>
      </c>
      <c r="AE443" s="15">
        <v>5</v>
      </c>
      <c r="AF443" s="16">
        <v>5</v>
      </c>
      <c r="AG443" s="16">
        <v>-1</v>
      </c>
      <c r="AH443" s="16" t="b">
        <f t="shared" si="17"/>
        <v>1</v>
      </c>
      <c r="AI443" s="15"/>
      <c r="AJ443" s="12" t="str">
        <f t="shared" si="163"/>
        <v>n</v>
      </c>
      <c r="AK443" s="12" t="str">
        <f t="shared" si="164"/>
        <v>n</v>
      </c>
      <c r="AL443" s="12" t="str">
        <f t="shared" si="165"/>
        <v>n</v>
      </c>
      <c r="AM443" s="12" t="str">
        <f t="shared" si="166"/>
        <v>n</v>
      </c>
      <c r="AN443" s="12" t="str">
        <f t="shared" si="169"/>
        <v>n</v>
      </c>
      <c r="AO443" s="12" t="str">
        <f t="shared" si="170"/>
        <v>n</v>
      </c>
      <c r="AP443" s="12" t="str">
        <f t="shared" si="167"/>
        <v>n</v>
      </c>
      <c r="AQ443" s="12" t="str">
        <f t="shared" si="168"/>
        <v>n</v>
      </c>
      <c r="AR443" s="15">
        <v>0</v>
      </c>
      <c r="AS443" s="16">
        <v>0</v>
      </c>
      <c r="AT443" s="16" t="b">
        <f t="shared" si="24"/>
        <v>1</v>
      </c>
      <c r="AU443" s="12"/>
    </row>
    <row r="444" spans="1:47" ht="15.75" customHeight="1" x14ac:dyDescent="0.3">
      <c r="A444" s="12" t="s">
        <v>905</v>
      </c>
      <c r="B444" s="12" t="s">
        <v>905</v>
      </c>
      <c r="C444" s="17">
        <v>44102</v>
      </c>
      <c r="D444" s="12">
        <v>2020</v>
      </c>
      <c r="E444" s="12" t="s">
        <v>19</v>
      </c>
      <c r="F444" s="12" t="s">
        <v>967</v>
      </c>
      <c r="G444" s="18">
        <v>0.625</v>
      </c>
      <c r="H444" s="18">
        <v>0.65277777777777779</v>
      </c>
      <c r="I444" s="19">
        <v>842</v>
      </c>
      <c r="J444" s="15"/>
      <c r="K444" s="12" t="str">
        <f t="shared" si="147"/>
        <v>n</v>
      </c>
      <c r="L444" s="12" t="str">
        <f t="shared" si="148"/>
        <v>n</v>
      </c>
      <c r="M444" s="12" t="str">
        <f t="shared" si="149"/>
        <v>n</v>
      </c>
      <c r="N444" s="12" t="str">
        <f t="shared" si="150"/>
        <v>n</v>
      </c>
      <c r="O444" s="12" t="str">
        <f t="shared" si="151"/>
        <v>n</v>
      </c>
      <c r="P444" s="12" t="str">
        <f t="shared" si="152"/>
        <v>n</v>
      </c>
      <c r="Q444" s="12" t="str">
        <f t="shared" si="153"/>
        <v>n</v>
      </c>
      <c r="R444" s="12" t="str">
        <f t="shared" si="154"/>
        <v>n</v>
      </c>
      <c r="S444" s="15">
        <v>0</v>
      </c>
      <c r="T444" s="16">
        <v>0</v>
      </c>
      <c r="U444" s="16" t="b">
        <f t="shared" si="8"/>
        <v>1</v>
      </c>
      <c r="V444" s="15" t="s">
        <v>1066</v>
      </c>
      <c r="W444" s="12" t="str">
        <f t="shared" si="155"/>
        <v>n</v>
      </c>
      <c r="X444" s="12" t="str">
        <f t="shared" si="156"/>
        <v>y</v>
      </c>
      <c r="Y444" s="12" t="str">
        <f t="shared" si="157"/>
        <v>n</v>
      </c>
      <c r="Z444" s="12" t="str">
        <f t="shared" si="158"/>
        <v>n</v>
      </c>
      <c r="AA444" s="12" t="str">
        <f t="shared" si="159"/>
        <v>n</v>
      </c>
      <c r="AB444" s="12" t="str">
        <f t="shared" si="160"/>
        <v>n</v>
      </c>
      <c r="AC444" s="12" t="str">
        <f t="shared" si="161"/>
        <v>n</v>
      </c>
      <c r="AD444" s="12" t="str">
        <f t="shared" si="162"/>
        <v>n</v>
      </c>
      <c r="AE444" s="15">
        <v>80</v>
      </c>
      <c r="AF444" s="16">
        <v>80</v>
      </c>
      <c r="AG444" s="16">
        <v>-1</v>
      </c>
      <c r="AH444" s="16" t="b">
        <f t="shared" si="17"/>
        <v>1</v>
      </c>
      <c r="AI444" s="15"/>
      <c r="AJ444" s="12" t="str">
        <f t="shared" si="163"/>
        <v>n</v>
      </c>
      <c r="AK444" s="12" t="str">
        <f t="shared" si="164"/>
        <v>n</v>
      </c>
      <c r="AL444" s="12" t="str">
        <f t="shared" si="165"/>
        <v>n</v>
      </c>
      <c r="AM444" s="12" t="str">
        <f t="shared" si="166"/>
        <v>n</v>
      </c>
      <c r="AN444" s="12" t="str">
        <f t="shared" si="169"/>
        <v>n</v>
      </c>
      <c r="AO444" s="12" t="str">
        <f t="shared" si="170"/>
        <v>n</v>
      </c>
      <c r="AP444" s="12" t="str">
        <f t="shared" si="167"/>
        <v>n</v>
      </c>
      <c r="AQ444" s="12" t="str">
        <f t="shared" si="168"/>
        <v>n</v>
      </c>
      <c r="AR444" s="15"/>
      <c r="AS444" s="16"/>
      <c r="AT444" s="16" t="b">
        <f t="shared" si="24"/>
        <v>1</v>
      </c>
      <c r="AU444" s="12" t="s">
        <v>1100</v>
      </c>
    </row>
    <row r="445" spans="1:47" ht="15.75" customHeight="1" x14ac:dyDescent="0.3">
      <c r="A445" s="12" t="s">
        <v>905</v>
      </c>
      <c r="B445" s="12" t="s">
        <v>905</v>
      </c>
      <c r="C445" s="17">
        <v>44102</v>
      </c>
      <c r="D445" s="12">
        <v>2020</v>
      </c>
      <c r="E445" s="12" t="s">
        <v>19</v>
      </c>
      <c r="F445" s="12" t="s">
        <v>970</v>
      </c>
      <c r="G445" s="18">
        <v>0.625</v>
      </c>
      <c r="H445" s="18">
        <v>0.65277777777777779</v>
      </c>
      <c r="I445" s="19">
        <v>843</v>
      </c>
      <c r="J445" s="15" t="s">
        <v>1066</v>
      </c>
      <c r="K445" s="12" t="str">
        <f t="shared" si="147"/>
        <v>n</v>
      </c>
      <c r="L445" s="12" t="str">
        <f t="shared" si="148"/>
        <v>y</v>
      </c>
      <c r="M445" s="12" t="str">
        <f t="shared" si="149"/>
        <v>n</v>
      </c>
      <c r="N445" s="12" t="str">
        <f t="shared" si="150"/>
        <v>n</v>
      </c>
      <c r="O445" s="12" t="str">
        <f t="shared" si="151"/>
        <v>n</v>
      </c>
      <c r="P445" s="12" t="str">
        <f t="shared" si="152"/>
        <v>n</v>
      </c>
      <c r="Q445" s="12" t="str">
        <f t="shared" si="153"/>
        <v>n</v>
      </c>
      <c r="R445" s="12" t="str">
        <f t="shared" si="154"/>
        <v>n</v>
      </c>
      <c r="S445" s="15">
        <v>10</v>
      </c>
      <c r="T445" s="16">
        <v>10</v>
      </c>
      <c r="U445" s="16" t="b">
        <f t="shared" si="8"/>
        <v>1</v>
      </c>
      <c r="V445" s="15" t="s">
        <v>1066</v>
      </c>
      <c r="W445" s="12" t="str">
        <f t="shared" si="155"/>
        <v>n</v>
      </c>
      <c r="X445" s="12" t="str">
        <f t="shared" si="156"/>
        <v>y</v>
      </c>
      <c r="Y445" s="12" t="str">
        <f t="shared" si="157"/>
        <v>n</v>
      </c>
      <c r="Z445" s="12" t="str">
        <f t="shared" si="158"/>
        <v>n</v>
      </c>
      <c r="AA445" s="12" t="str">
        <f t="shared" si="159"/>
        <v>n</v>
      </c>
      <c r="AB445" s="12" t="str">
        <f t="shared" si="160"/>
        <v>n</v>
      </c>
      <c r="AC445" s="12" t="str">
        <f t="shared" si="161"/>
        <v>n</v>
      </c>
      <c r="AD445" s="12" t="str">
        <f t="shared" si="162"/>
        <v>n</v>
      </c>
      <c r="AE445" s="15">
        <v>80</v>
      </c>
      <c r="AF445" s="16">
        <v>80</v>
      </c>
      <c r="AG445" s="16">
        <v>-1</v>
      </c>
      <c r="AH445" s="16" t="b">
        <f t="shared" si="17"/>
        <v>1</v>
      </c>
      <c r="AI445" s="15"/>
      <c r="AJ445" s="12" t="str">
        <f t="shared" si="163"/>
        <v>n</v>
      </c>
      <c r="AK445" s="12" t="str">
        <f t="shared" si="164"/>
        <v>n</v>
      </c>
      <c r="AL445" s="12" t="str">
        <f t="shared" si="165"/>
        <v>n</v>
      </c>
      <c r="AM445" s="12" t="str">
        <f t="shared" si="166"/>
        <v>n</v>
      </c>
      <c r="AN445" s="12" t="str">
        <f t="shared" si="169"/>
        <v>n</v>
      </c>
      <c r="AO445" s="12" t="str">
        <f t="shared" si="170"/>
        <v>n</v>
      </c>
      <c r="AP445" s="12" t="str">
        <f t="shared" si="167"/>
        <v>n</v>
      </c>
      <c r="AQ445" s="12" t="str">
        <f t="shared" si="168"/>
        <v>n</v>
      </c>
      <c r="AR445" s="15"/>
      <c r="AS445" s="16"/>
      <c r="AT445" s="16" t="b">
        <f t="shared" si="24"/>
        <v>1</v>
      </c>
      <c r="AU445" s="12" t="s">
        <v>1095</v>
      </c>
    </row>
    <row r="446" spans="1:47" ht="15.75" customHeight="1" x14ac:dyDescent="0.3">
      <c r="A446" s="12" t="s">
        <v>905</v>
      </c>
      <c r="B446" s="12" t="s">
        <v>905</v>
      </c>
      <c r="C446" s="17">
        <v>44102</v>
      </c>
      <c r="D446" s="12">
        <v>2020</v>
      </c>
      <c r="E446" s="12" t="s">
        <v>19</v>
      </c>
      <c r="F446" s="12" t="s">
        <v>972</v>
      </c>
      <c r="G446" s="18">
        <v>0.625</v>
      </c>
      <c r="H446" s="18">
        <v>0.65277777777777779</v>
      </c>
      <c r="I446" s="19">
        <v>844</v>
      </c>
      <c r="J446" s="15"/>
      <c r="K446" s="12" t="str">
        <f t="shared" si="147"/>
        <v>n</v>
      </c>
      <c r="L446" s="12" t="str">
        <f t="shared" si="148"/>
        <v>n</v>
      </c>
      <c r="M446" s="12" t="str">
        <f t="shared" si="149"/>
        <v>n</v>
      </c>
      <c r="N446" s="12" t="str">
        <f t="shared" si="150"/>
        <v>n</v>
      </c>
      <c r="O446" s="12" t="str">
        <f t="shared" si="151"/>
        <v>n</v>
      </c>
      <c r="P446" s="12" t="str">
        <f t="shared" si="152"/>
        <v>n</v>
      </c>
      <c r="Q446" s="12" t="str">
        <f t="shared" si="153"/>
        <v>n</v>
      </c>
      <c r="R446" s="12" t="str">
        <f t="shared" si="154"/>
        <v>n</v>
      </c>
      <c r="S446" s="15">
        <v>0</v>
      </c>
      <c r="T446" s="16">
        <v>0</v>
      </c>
      <c r="U446" s="16" t="b">
        <f t="shared" si="8"/>
        <v>1</v>
      </c>
      <c r="V446" s="15" t="s">
        <v>1066</v>
      </c>
      <c r="W446" s="12" t="str">
        <f t="shared" si="155"/>
        <v>n</v>
      </c>
      <c r="X446" s="12" t="str">
        <f t="shared" si="156"/>
        <v>y</v>
      </c>
      <c r="Y446" s="12" t="str">
        <f t="shared" si="157"/>
        <v>n</v>
      </c>
      <c r="Z446" s="12" t="str">
        <f t="shared" si="158"/>
        <v>n</v>
      </c>
      <c r="AA446" s="12" t="str">
        <f t="shared" si="159"/>
        <v>n</v>
      </c>
      <c r="AB446" s="12" t="str">
        <f t="shared" si="160"/>
        <v>n</v>
      </c>
      <c r="AC446" s="12" t="str">
        <f t="shared" si="161"/>
        <v>n</v>
      </c>
      <c r="AD446" s="12" t="str">
        <f t="shared" si="162"/>
        <v>n</v>
      </c>
      <c r="AE446" s="15">
        <v>30</v>
      </c>
      <c r="AF446" s="16">
        <v>30</v>
      </c>
      <c r="AG446" s="16">
        <v>-1</v>
      </c>
      <c r="AH446" s="16" t="b">
        <f t="shared" si="17"/>
        <v>1</v>
      </c>
      <c r="AI446" s="15"/>
      <c r="AJ446" s="12" t="str">
        <f t="shared" si="163"/>
        <v>n</v>
      </c>
      <c r="AK446" s="12" t="str">
        <f t="shared" si="164"/>
        <v>n</v>
      </c>
      <c r="AL446" s="12" t="str">
        <f t="shared" si="165"/>
        <v>n</v>
      </c>
      <c r="AM446" s="12" t="str">
        <f t="shared" si="166"/>
        <v>n</v>
      </c>
      <c r="AN446" s="12" t="str">
        <f t="shared" si="169"/>
        <v>n</v>
      </c>
      <c r="AO446" s="12" t="str">
        <f t="shared" si="170"/>
        <v>n</v>
      </c>
      <c r="AP446" s="12" t="str">
        <f t="shared" si="167"/>
        <v>n</v>
      </c>
      <c r="AQ446" s="12" t="str">
        <f t="shared" si="168"/>
        <v>n</v>
      </c>
      <c r="AR446" s="15"/>
      <c r="AS446" s="16"/>
      <c r="AT446" s="16" t="b">
        <f t="shared" si="24"/>
        <v>1</v>
      </c>
      <c r="AU446" s="12" t="s">
        <v>1100</v>
      </c>
    </row>
    <row r="447" spans="1:47" ht="15.75" customHeight="1" x14ac:dyDescent="0.3">
      <c r="A447" s="12" t="s">
        <v>905</v>
      </c>
      <c r="B447" s="12" t="s">
        <v>905</v>
      </c>
      <c r="C447" s="17">
        <v>44102</v>
      </c>
      <c r="D447" s="12">
        <v>2020</v>
      </c>
      <c r="E447" s="12" t="s">
        <v>19</v>
      </c>
      <c r="F447" s="12" t="s">
        <v>975</v>
      </c>
      <c r="G447" s="18">
        <v>0.625</v>
      </c>
      <c r="H447" s="18">
        <v>0.65277777777777779</v>
      </c>
      <c r="I447" s="19">
        <v>845</v>
      </c>
      <c r="J447" s="15"/>
      <c r="K447" s="12" t="str">
        <f t="shared" si="147"/>
        <v>n</v>
      </c>
      <c r="L447" s="12" t="str">
        <f t="shared" si="148"/>
        <v>n</v>
      </c>
      <c r="M447" s="12" t="str">
        <f t="shared" si="149"/>
        <v>n</v>
      </c>
      <c r="N447" s="12" t="str">
        <f t="shared" si="150"/>
        <v>n</v>
      </c>
      <c r="O447" s="12" t="str">
        <f t="shared" si="151"/>
        <v>n</v>
      </c>
      <c r="P447" s="12" t="str">
        <f t="shared" si="152"/>
        <v>n</v>
      </c>
      <c r="Q447" s="12" t="str">
        <f t="shared" si="153"/>
        <v>n</v>
      </c>
      <c r="R447" s="12" t="str">
        <f t="shared" si="154"/>
        <v>n</v>
      </c>
      <c r="S447" s="15">
        <v>0</v>
      </c>
      <c r="T447" s="16">
        <v>0</v>
      </c>
      <c r="U447" s="16" t="b">
        <f t="shared" si="8"/>
        <v>1</v>
      </c>
      <c r="V447" s="15" t="s">
        <v>1066</v>
      </c>
      <c r="W447" s="12" t="str">
        <f t="shared" si="155"/>
        <v>n</v>
      </c>
      <c r="X447" s="12" t="str">
        <f t="shared" si="156"/>
        <v>y</v>
      </c>
      <c r="Y447" s="12" t="str">
        <f t="shared" si="157"/>
        <v>n</v>
      </c>
      <c r="Z447" s="12" t="str">
        <f t="shared" si="158"/>
        <v>n</v>
      </c>
      <c r="AA447" s="12" t="str">
        <f t="shared" si="159"/>
        <v>n</v>
      </c>
      <c r="AB447" s="12" t="str">
        <f t="shared" si="160"/>
        <v>n</v>
      </c>
      <c r="AC447" s="12" t="str">
        <f t="shared" si="161"/>
        <v>n</v>
      </c>
      <c r="AD447" s="12" t="str">
        <f t="shared" si="162"/>
        <v>n</v>
      </c>
      <c r="AE447" s="15">
        <v>30</v>
      </c>
      <c r="AF447" s="16">
        <v>30</v>
      </c>
      <c r="AG447" s="16">
        <v>-1</v>
      </c>
      <c r="AH447" s="16" t="b">
        <f t="shared" si="17"/>
        <v>1</v>
      </c>
      <c r="AI447" s="15"/>
      <c r="AJ447" s="12" t="str">
        <f t="shared" si="163"/>
        <v>n</v>
      </c>
      <c r="AK447" s="12" t="str">
        <f t="shared" si="164"/>
        <v>n</v>
      </c>
      <c r="AL447" s="12" t="str">
        <f t="shared" si="165"/>
        <v>n</v>
      </c>
      <c r="AM447" s="12" t="str">
        <f t="shared" si="166"/>
        <v>n</v>
      </c>
      <c r="AN447" s="12" t="str">
        <f t="shared" si="169"/>
        <v>n</v>
      </c>
      <c r="AO447" s="12" t="str">
        <f t="shared" si="170"/>
        <v>n</v>
      </c>
      <c r="AP447" s="12" t="str">
        <f t="shared" si="167"/>
        <v>n</v>
      </c>
      <c r="AQ447" s="12" t="str">
        <f t="shared" si="168"/>
        <v>n</v>
      </c>
      <c r="AR447" s="15">
        <v>0</v>
      </c>
      <c r="AS447" s="16">
        <v>0</v>
      </c>
      <c r="AT447" s="16" t="b">
        <f t="shared" si="24"/>
        <v>1</v>
      </c>
      <c r="AU447" s="12"/>
    </row>
    <row r="448" spans="1:47" ht="15.75" customHeight="1" x14ac:dyDescent="0.3">
      <c r="A448" s="12" t="s">
        <v>905</v>
      </c>
      <c r="B448" s="12" t="s">
        <v>905</v>
      </c>
      <c r="C448" s="17">
        <v>44102</v>
      </c>
      <c r="D448" s="12">
        <v>2020</v>
      </c>
      <c r="E448" s="12" t="s">
        <v>19</v>
      </c>
      <c r="F448" s="12" t="s">
        <v>977</v>
      </c>
      <c r="G448" s="18">
        <v>0.625</v>
      </c>
      <c r="H448" s="18">
        <v>0.65277777777777779</v>
      </c>
      <c r="I448" s="19">
        <v>846</v>
      </c>
      <c r="J448" s="15"/>
      <c r="K448" s="12" t="str">
        <f t="shared" si="147"/>
        <v>n</v>
      </c>
      <c r="L448" s="12" t="str">
        <f t="shared" si="148"/>
        <v>n</v>
      </c>
      <c r="M448" s="12" t="str">
        <f t="shared" si="149"/>
        <v>n</v>
      </c>
      <c r="N448" s="12" t="str">
        <f t="shared" si="150"/>
        <v>n</v>
      </c>
      <c r="O448" s="12" t="str">
        <f t="shared" si="151"/>
        <v>n</v>
      </c>
      <c r="P448" s="12" t="str">
        <f t="shared" si="152"/>
        <v>n</v>
      </c>
      <c r="Q448" s="12" t="str">
        <f t="shared" si="153"/>
        <v>n</v>
      </c>
      <c r="R448" s="12" t="str">
        <f t="shared" si="154"/>
        <v>n</v>
      </c>
      <c r="S448" s="15">
        <v>0</v>
      </c>
      <c r="T448" s="16">
        <v>0</v>
      </c>
      <c r="U448" s="16" t="b">
        <f t="shared" si="8"/>
        <v>1</v>
      </c>
      <c r="V448" s="15" t="s">
        <v>1066</v>
      </c>
      <c r="W448" s="12" t="str">
        <f t="shared" si="155"/>
        <v>n</v>
      </c>
      <c r="X448" s="12" t="str">
        <f t="shared" si="156"/>
        <v>y</v>
      </c>
      <c r="Y448" s="12" t="str">
        <f t="shared" si="157"/>
        <v>n</v>
      </c>
      <c r="Z448" s="12" t="str">
        <f t="shared" si="158"/>
        <v>n</v>
      </c>
      <c r="AA448" s="12" t="str">
        <f t="shared" si="159"/>
        <v>n</v>
      </c>
      <c r="AB448" s="12" t="str">
        <f t="shared" si="160"/>
        <v>n</v>
      </c>
      <c r="AC448" s="12" t="str">
        <f t="shared" si="161"/>
        <v>n</v>
      </c>
      <c r="AD448" s="12" t="str">
        <f t="shared" si="162"/>
        <v>n</v>
      </c>
      <c r="AE448" s="15">
        <v>60</v>
      </c>
      <c r="AF448" s="16">
        <v>60</v>
      </c>
      <c r="AG448" s="16">
        <v>-1</v>
      </c>
      <c r="AH448" s="16" t="b">
        <f t="shared" si="17"/>
        <v>1</v>
      </c>
      <c r="AI448" s="15"/>
      <c r="AJ448" s="12" t="str">
        <f t="shared" si="163"/>
        <v>n</v>
      </c>
      <c r="AK448" s="12" t="str">
        <f t="shared" si="164"/>
        <v>n</v>
      </c>
      <c r="AL448" s="12" t="str">
        <f t="shared" si="165"/>
        <v>n</v>
      </c>
      <c r="AM448" s="12" t="str">
        <f t="shared" si="166"/>
        <v>n</v>
      </c>
      <c r="AN448" s="12" t="str">
        <f t="shared" si="169"/>
        <v>n</v>
      </c>
      <c r="AO448" s="12" t="str">
        <f t="shared" si="170"/>
        <v>n</v>
      </c>
      <c r="AP448" s="12" t="str">
        <f t="shared" si="167"/>
        <v>n</v>
      </c>
      <c r="AQ448" s="12" t="str">
        <f t="shared" si="168"/>
        <v>n</v>
      </c>
      <c r="AR448" s="15"/>
      <c r="AS448" s="16"/>
      <c r="AT448" s="16" t="b">
        <f t="shared" si="24"/>
        <v>1</v>
      </c>
      <c r="AU448" s="12" t="s">
        <v>1095</v>
      </c>
    </row>
    <row r="449" spans="1:47" ht="15.75" customHeight="1" x14ac:dyDescent="0.3">
      <c r="A449" s="12" t="s">
        <v>905</v>
      </c>
      <c r="B449" s="12" t="s">
        <v>905</v>
      </c>
      <c r="C449" s="17">
        <v>44102</v>
      </c>
      <c r="D449" s="12">
        <v>2020</v>
      </c>
      <c r="E449" s="12" t="s">
        <v>19</v>
      </c>
      <c r="F449" s="12" t="s">
        <v>979</v>
      </c>
      <c r="G449" s="18">
        <v>0.625</v>
      </c>
      <c r="H449" s="18">
        <v>0.65277777777777779</v>
      </c>
      <c r="I449" s="19">
        <v>847</v>
      </c>
      <c r="J449" s="15"/>
      <c r="K449" s="12" t="str">
        <f t="shared" si="147"/>
        <v>n</v>
      </c>
      <c r="L449" s="12" t="str">
        <f t="shared" si="148"/>
        <v>n</v>
      </c>
      <c r="M449" s="12" t="str">
        <f t="shared" si="149"/>
        <v>n</v>
      </c>
      <c r="N449" s="12" t="str">
        <f t="shared" si="150"/>
        <v>n</v>
      </c>
      <c r="O449" s="12" t="str">
        <f t="shared" si="151"/>
        <v>n</v>
      </c>
      <c r="P449" s="12" t="str">
        <f t="shared" si="152"/>
        <v>n</v>
      </c>
      <c r="Q449" s="12" t="str">
        <f t="shared" si="153"/>
        <v>n</v>
      </c>
      <c r="R449" s="12" t="str">
        <f t="shared" si="154"/>
        <v>n</v>
      </c>
      <c r="S449" s="15">
        <v>0</v>
      </c>
      <c r="T449" s="16">
        <v>0</v>
      </c>
      <c r="U449" s="16" t="b">
        <f t="shared" si="8"/>
        <v>1</v>
      </c>
      <c r="V449" s="15" t="s">
        <v>1066</v>
      </c>
      <c r="W449" s="12" t="str">
        <f t="shared" si="155"/>
        <v>n</v>
      </c>
      <c r="X449" s="12" t="str">
        <f t="shared" si="156"/>
        <v>y</v>
      </c>
      <c r="Y449" s="12" t="str">
        <f t="shared" si="157"/>
        <v>n</v>
      </c>
      <c r="Z449" s="12" t="str">
        <f t="shared" si="158"/>
        <v>n</v>
      </c>
      <c r="AA449" s="12" t="str">
        <f t="shared" si="159"/>
        <v>n</v>
      </c>
      <c r="AB449" s="12" t="str">
        <f t="shared" si="160"/>
        <v>n</v>
      </c>
      <c r="AC449" s="12" t="str">
        <f t="shared" si="161"/>
        <v>n</v>
      </c>
      <c r="AD449" s="12" t="str">
        <f t="shared" si="162"/>
        <v>n</v>
      </c>
      <c r="AE449" s="15">
        <v>80</v>
      </c>
      <c r="AF449" s="16">
        <v>80</v>
      </c>
      <c r="AG449" s="16">
        <v>-1</v>
      </c>
      <c r="AH449" s="16" t="b">
        <f t="shared" si="17"/>
        <v>1</v>
      </c>
      <c r="AI449" s="15"/>
      <c r="AJ449" s="12" t="str">
        <f t="shared" si="163"/>
        <v>n</v>
      </c>
      <c r="AK449" s="12" t="str">
        <f t="shared" si="164"/>
        <v>n</v>
      </c>
      <c r="AL449" s="12" t="str">
        <f t="shared" si="165"/>
        <v>n</v>
      </c>
      <c r="AM449" s="12" t="str">
        <f t="shared" si="166"/>
        <v>n</v>
      </c>
      <c r="AN449" s="12" t="str">
        <f t="shared" si="169"/>
        <v>n</v>
      </c>
      <c r="AO449" s="12" t="str">
        <f t="shared" si="170"/>
        <v>n</v>
      </c>
      <c r="AP449" s="12" t="str">
        <f t="shared" si="167"/>
        <v>n</v>
      </c>
      <c r="AQ449" s="12" t="str">
        <f t="shared" si="168"/>
        <v>n</v>
      </c>
      <c r="AR449" s="15"/>
      <c r="AS449" s="16"/>
      <c r="AT449" s="16" t="b">
        <f t="shared" si="24"/>
        <v>1</v>
      </c>
      <c r="AU449" s="12" t="s">
        <v>1095</v>
      </c>
    </row>
    <row r="450" spans="1:47" ht="15.75" customHeight="1" x14ac:dyDescent="0.3">
      <c r="A450" s="12" t="s">
        <v>905</v>
      </c>
      <c r="B450" s="12" t="s">
        <v>905</v>
      </c>
      <c r="C450" s="17">
        <v>44102</v>
      </c>
      <c r="D450" s="12">
        <v>2020</v>
      </c>
      <c r="E450" s="12" t="s">
        <v>19</v>
      </c>
      <c r="F450" s="12" t="s">
        <v>981</v>
      </c>
      <c r="G450" s="18">
        <v>0.625</v>
      </c>
      <c r="H450" s="18">
        <v>0.65277777777777779</v>
      </c>
      <c r="I450" s="19">
        <v>852</v>
      </c>
      <c r="J450" s="15"/>
      <c r="K450" s="12" t="str">
        <f t="shared" ref="K450:K513" si="171">IF(AND(ISNUMBER(SEARCH("I",$J450)), S450&gt;0),"y","n")</f>
        <v>n</v>
      </c>
      <c r="L450" s="12" t="str">
        <f t="shared" ref="L450:L513" si="172">IF(AND(ISNUMBER(SEARCH("L",$J450)), S450&gt;0),"y","n")</f>
        <v>n</v>
      </c>
      <c r="M450" s="12" t="str">
        <f t="shared" ref="M450:M513" si="173">IF(AND(ISNUMBER(SEARCH("H",$J450))),"y","n")</f>
        <v>n</v>
      </c>
      <c r="N450" s="12" t="str">
        <f t="shared" ref="N450:N513" si="174">IF(AND(ISNUMBER(SEARCH("O",$J450))),"y","n")</f>
        <v>n</v>
      </c>
      <c r="O450" s="12" t="str">
        <f t="shared" ref="O450:O513" si="175">IF(AND(ISNUMBER(SEARCH("P",$J450))),"y","n")</f>
        <v>n</v>
      </c>
      <c r="P450" s="12" t="str">
        <f t="shared" ref="P450:P513" si="176">IF(AND(ISNUMBER(SEARCH("F",$J450))),"y","n")</f>
        <v>n</v>
      </c>
      <c r="Q450" s="12" t="str">
        <f t="shared" ref="Q450:Q513" si="177">IF(AND(ISNUMBER(SEARCH("R",$J450))),"y","n")</f>
        <v>n</v>
      </c>
      <c r="R450" s="12" t="str">
        <f t="shared" ref="R450:R513" si="178">IF(AND(ISNUMBER(SEARCH("D",$J450))),"y","n")</f>
        <v>n</v>
      </c>
      <c r="S450" s="15">
        <v>0</v>
      </c>
      <c r="T450" s="16">
        <v>0</v>
      </c>
      <c r="U450" s="16" t="b">
        <f t="shared" si="8"/>
        <v>1</v>
      </c>
      <c r="V450" s="15" t="s">
        <v>1066</v>
      </c>
      <c r="W450" s="12" t="str">
        <f t="shared" ref="W450:W513" si="179">IF(AND(ISNUMBER(SEARCH("I",$V450)), AE450&gt;0),"y","n")</f>
        <v>n</v>
      </c>
      <c r="X450" s="12" t="str">
        <f t="shared" ref="X450:X513" si="180">IF(AND(ISNUMBER(SEARCH("L",$V450)), AE450&gt;0),"y","n")</f>
        <v>y</v>
      </c>
      <c r="Y450" s="12" t="str">
        <f t="shared" ref="Y450:Y513" si="181">IF(AND(ISNUMBER(SEARCH("H",$V450))),"y","n")</f>
        <v>n</v>
      </c>
      <c r="Z450" s="12" t="str">
        <f t="shared" ref="Z450:Z513" si="182">IF(AND(ISNUMBER(SEARCH("O",$V450))),"y","n")</f>
        <v>n</v>
      </c>
      <c r="AA450" s="12" t="str">
        <f t="shared" ref="AA450:AA513" si="183">IF(AND(ISNUMBER(SEARCH("P",$V450))),"y","n")</f>
        <v>n</v>
      </c>
      <c r="AB450" s="12" t="str">
        <f t="shared" ref="AB450:AB513" si="184">IF(AND(ISNUMBER(SEARCH("F",$V450))),"y","n")</f>
        <v>n</v>
      </c>
      <c r="AC450" s="12" t="str">
        <f t="shared" ref="AC450:AC513" si="185">IF(AND(ISNUMBER(SEARCH("R",$V450))),"y","n")</f>
        <v>n</v>
      </c>
      <c r="AD450" s="12" t="str">
        <f t="shared" ref="AD450:AD513" si="186">IF(AND(ISNUMBER(SEARCH("D",$V450))),"y","n")</f>
        <v>n</v>
      </c>
      <c r="AE450" s="15">
        <v>90</v>
      </c>
      <c r="AF450" s="16">
        <v>90</v>
      </c>
      <c r="AG450" s="16">
        <v>-1</v>
      </c>
      <c r="AH450" s="16" t="b">
        <f t="shared" si="17"/>
        <v>1</v>
      </c>
      <c r="AI450" s="15"/>
      <c r="AJ450" s="12" t="str">
        <f t="shared" ref="AJ450:AJ513" si="187">IF(AND(ISNUMBER(SEARCH("I",$AI450)), AR450&gt;0),"y","n")</f>
        <v>n</v>
      </c>
      <c r="AK450" s="12" t="str">
        <f t="shared" ref="AK450:AK513" si="188">IF(AND(ISNUMBER(SEARCH("L",$AI450)), AR450&gt;0),"y","n")</f>
        <v>n</v>
      </c>
      <c r="AL450" s="12" t="str">
        <f t="shared" ref="AL450:AL513" si="189">IF(AND(ISNUMBER(SEARCH("H",$AI450))),"y","n")</f>
        <v>n</v>
      </c>
      <c r="AM450" s="12" t="str">
        <f t="shared" ref="AM450:AM513" si="190">IF(AND(ISNUMBER(SEARCH("O",$AI450))),"y","n")</f>
        <v>n</v>
      </c>
      <c r="AN450" s="12" t="str">
        <f t="shared" si="169"/>
        <v>n</v>
      </c>
      <c r="AO450" s="12" t="str">
        <f t="shared" si="170"/>
        <v>n</v>
      </c>
      <c r="AP450" s="12" t="str">
        <f t="shared" ref="AP450:AP513" si="191">IF(AND(ISNUMBER(SEARCH("R",$AI450))),"y","n")</f>
        <v>n</v>
      </c>
      <c r="AQ450" s="12" t="str">
        <f t="shared" ref="AQ450:AQ513" si="192">IF(AND(ISNUMBER(SEARCH("D",$AI450))),"y","n")</f>
        <v>n</v>
      </c>
      <c r="AR450" s="15"/>
      <c r="AS450" s="16"/>
      <c r="AT450" s="16" t="b">
        <f t="shared" si="24"/>
        <v>1</v>
      </c>
      <c r="AU450" s="12" t="s">
        <v>1095</v>
      </c>
    </row>
    <row r="451" spans="1:47" ht="15.75" customHeight="1" x14ac:dyDescent="0.3">
      <c r="A451" s="12" t="s">
        <v>905</v>
      </c>
      <c r="B451" s="12" t="s">
        <v>905</v>
      </c>
      <c r="C451" s="17">
        <v>44102</v>
      </c>
      <c r="D451" s="12">
        <v>2020</v>
      </c>
      <c r="E451" s="12" t="s">
        <v>19</v>
      </c>
      <c r="F451" s="12" t="s">
        <v>984</v>
      </c>
      <c r="G451" s="18">
        <v>0.625</v>
      </c>
      <c r="H451" s="18">
        <v>0.65277777777777779</v>
      </c>
      <c r="I451" s="19">
        <v>851</v>
      </c>
      <c r="J451" s="15" t="s">
        <v>1066</v>
      </c>
      <c r="K451" s="12" t="str">
        <f t="shared" si="171"/>
        <v>n</v>
      </c>
      <c r="L451" s="12" t="str">
        <f t="shared" si="172"/>
        <v>y</v>
      </c>
      <c r="M451" s="12" t="str">
        <f t="shared" si="173"/>
        <v>n</v>
      </c>
      <c r="N451" s="12" t="str">
        <f t="shared" si="174"/>
        <v>n</v>
      </c>
      <c r="O451" s="12" t="str">
        <f t="shared" si="175"/>
        <v>n</v>
      </c>
      <c r="P451" s="12" t="str">
        <f t="shared" si="176"/>
        <v>n</v>
      </c>
      <c r="Q451" s="12" t="str">
        <f t="shared" si="177"/>
        <v>n</v>
      </c>
      <c r="R451" s="12" t="str">
        <f t="shared" si="178"/>
        <v>n</v>
      </c>
      <c r="S451" s="15">
        <v>5</v>
      </c>
      <c r="T451" s="16">
        <v>5</v>
      </c>
      <c r="U451" s="16" t="b">
        <f t="shared" si="8"/>
        <v>1</v>
      </c>
      <c r="V451" s="15" t="s">
        <v>1066</v>
      </c>
      <c r="W451" s="12" t="str">
        <f t="shared" si="179"/>
        <v>n</v>
      </c>
      <c r="X451" s="12" t="str">
        <f t="shared" si="180"/>
        <v>y</v>
      </c>
      <c r="Y451" s="12" t="str">
        <f t="shared" si="181"/>
        <v>n</v>
      </c>
      <c r="Z451" s="12" t="str">
        <f t="shared" si="182"/>
        <v>n</v>
      </c>
      <c r="AA451" s="12" t="str">
        <f t="shared" si="183"/>
        <v>n</v>
      </c>
      <c r="AB451" s="12" t="str">
        <f t="shared" si="184"/>
        <v>n</v>
      </c>
      <c r="AC451" s="12" t="str">
        <f t="shared" si="185"/>
        <v>n</v>
      </c>
      <c r="AD451" s="12" t="str">
        <f t="shared" si="186"/>
        <v>n</v>
      </c>
      <c r="AE451" s="15">
        <v>60</v>
      </c>
      <c r="AF451" s="16">
        <v>60</v>
      </c>
      <c r="AG451" s="16">
        <v>-1</v>
      </c>
      <c r="AH451" s="16" t="b">
        <f t="shared" si="17"/>
        <v>1</v>
      </c>
      <c r="AI451" s="15"/>
      <c r="AJ451" s="12" t="str">
        <f t="shared" si="187"/>
        <v>n</v>
      </c>
      <c r="AK451" s="12" t="str">
        <f t="shared" si="188"/>
        <v>n</v>
      </c>
      <c r="AL451" s="12" t="str">
        <f t="shared" si="189"/>
        <v>n</v>
      </c>
      <c r="AM451" s="12" t="str">
        <f t="shared" si="190"/>
        <v>n</v>
      </c>
      <c r="AN451" s="12" t="str">
        <f t="shared" ref="AN451:AN514" si="193">IF(AND(ISNUMBER(SEARCH("P",$AI451))),"y","n")</f>
        <v>n</v>
      </c>
      <c r="AO451" s="12" t="str">
        <f t="shared" ref="AO451:AO514" si="194">IF(AND(ISNUMBER(SEARCH("F",$AI451))),"y","n")</f>
        <v>n</v>
      </c>
      <c r="AP451" s="12" t="str">
        <f t="shared" si="191"/>
        <v>n</v>
      </c>
      <c r="AQ451" s="12" t="str">
        <f t="shared" si="192"/>
        <v>n</v>
      </c>
      <c r="AR451" s="15"/>
      <c r="AS451" s="16"/>
      <c r="AT451" s="16" t="b">
        <f t="shared" si="24"/>
        <v>1</v>
      </c>
      <c r="AU451" s="12" t="s">
        <v>1095</v>
      </c>
    </row>
    <row r="452" spans="1:47" ht="15.75" customHeight="1" x14ac:dyDescent="0.3">
      <c r="A452" s="12" t="s">
        <v>905</v>
      </c>
      <c r="B452" s="12" t="s">
        <v>905</v>
      </c>
      <c r="C452" s="17">
        <v>44102</v>
      </c>
      <c r="D452" s="12">
        <v>2020</v>
      </c>
      <c r="E452" s="12" t="s">
        <v>19</v>
      </c>
      <c r="F452" s="12" t="s">
        <v>986</v>
      </c>
      <c r="G452" s="18">
        <v>0.625</v>
      </c>
      <c r="H452" s="18">
        <v>0.65277777777777779</v>
      </c>
      <c r="I452" s="19">
        <v>850</v>
      </c>
      <c r="J452" s="15"/>
      <c r="K452" s="12" t="str">
        <f t="shared" si="171"/>
        <v>n</v>
      </c>
      <c r="L452" s="12" t="str">
        <f t="shared" si="172"/>
        <v>n</v>
      </c>
      <c r="M452" s="12" t="str">
        <f t="shared" si="173"/>
        <v>n</v>
      </c>
      <c r="N452" s="12" t="str">
        <f t="shared" si="174"/>
        <v>n</v>
      </c>
      <c r="O452" s="12" t="str">
        <f t="shared" si="175"/>
        <v>n</v>
      </c>
      <c r="P452" s="12" t="str">
        <f t="shared" si="176"/>
        <v>n</v>
      </c>
      <c r="Q452" s="12" t="str">
        <f t="shared" si="177"/>
        <v>n</v>
      </c>
      <c r="R452" s="12" t="str">
        <f t="shared" si="178"/>
        <v>n</v>
      </c>
      <c r="S452" s="15">
        <v>0</v>
      </c>
      <c r="T452" s="16">
        <v>0</v>
      </c>
      <c r="U452" s="16" t="b">
        <f t="shared" si="8"/>
        <v>1</v>
      </c>
      <c r="V452" s="15" t="s">
        <v>1066</v>
      </c>
      <c r="W452" s="12" t="str">
        <f t="shared" si="179"/>
        <v>n</v>
      </c>
      <c r="X452" s="12" t="str">
        <f t="shared" si="180"/>
        <v>y</v>
      </c>
      <c r="Y452" s="12" t="str">
        <f t="shared" si="181"/>
        <v>n</v>
      </c>
      <c r="Z452" s="12" t="str">
        <f t="shared" si="182"/>
        <v>n</v>
      </c>
      <c r="AA452" s="12" t="str">
        <f t="shared" si="183"/>
        <v>n</v>
      </c>
      <c r="AB452" s="12" t="str">
        <f t="shared" si="184"/>
        <v>n</v>
      </c>
      <c r="AC452" s="12" t="str">
        <f t="shared" si="185"/>
        <v>n</v>
      </c>
      <c r="AD452" s="12" t="str">
        <f t="shared" si="186"/>
        <v>n</v>
      </c>
      <c r="AE452" s="15">
        <v>50</v>
      </c>
      <c r="AF452" s="16">
        <v>50</v>
      </c>
      <c r="AG452" s="16">
        <v>-1</v>
      </c>
      <c r="AH452" s="16" t="b">
        <f t="shared" si="17"/>
        <v>1</v>
      </c>
      <c r="AI452" s="15"/>
      <c r="AJ452" s="12" t="str">
        <f t="shared" si="187"/>
        <v>n</v>
      </c>
      <c r="AK452" s="12" t="str">
        <f t="shared" si="188"/>
        <v>n</v>
      </c>
      <c r="AL452" s="12" t="str">
        <f t="shared" si="189"/>
        <v>n</v>
      </c>
      <c r="AM452" s="12" t="str">
        <f t="shared" si="190"/>
        <v>n</v>
      </c>
      <c r="AN452" s="12" t="str">
        <f t="shared" si="193"/>
        <v>n</v>
      </c>
      <c r="AO452" s="12" t="str">
        <f t="shared" si="194"/>
        <v>n</v>
      </c>
      <c r="AP452" s="12" t="str">
        <f t="shared" si="191"/>
        <v>n</v>
      </c>
      <c r="AQ452" s="12" t="str">
        <f t="shared" si="192"/>
        <v>n</v>
      </c>
      <c r="AR452" s="15"/>
      <c r="AS452" s="16"/>
      <c r="AT452" s="16" t="b">
        <f t="shared" si="24"/>
        <v>1</v>
      </c>
      <c r="AU452" s="12" t="s">
        <v>1071</v>
      </c>
    </row>
    <row r="453" spans="1:47" ht="15.75" customHeight="1" x14ac:dyDescent="0.3">
      <c r="A453" s="12" t="s">
        <v>905</v>
      </c>
      <c r="B453" s="12" t="s">
        <v>905</v>
      </c>
      <c r="C453" s="17">
        <v>44102</v>
      </c>
      <c r="D453" s="12">
        <v>2020</v>
      </c>
      <c r="E453" s="12" t="s">
        <v>19</v>
      </c>
      <c r="F453" s="12" t="s">
        <v>989</v>
      </c>
      <c r="G453" s="18">
        <v>0.625</v>
      </c>
      <c r="H453" s="18">
        <v>0.65277777777777779</v>
      </c>
      <c r="I453" s="19">
        <v>849</v>
      </c>
      <c r="J453" s="15"/>
      <c r="K453" s="12" t="str">
        <f t="shared" si="171"/>
        <v>n</v>
      </c>
      <c r="L453" s="12" t="str">
        <f t="shared" si="172"/>
        <v>n</v>
      </c>
      <c r="M453" s="12" t="str">
        <f t="shared" si="173"/>
        <v>n</v>
      </c>
      <c r="N453" s="12" t="str">
        <f t="shared" si="174"/>
        <v>n</v>
      </c>
      <c r="O453" s="12" t="str">
        <f t="shared" si="175"/>
        <v>n</v>
      </c>
      <c r="P453" s="12" t="str">
        <f t="shared" si="176"/>
        <v>n</v>
      </c>
      <c r="Q453" s="12" t="str">
        <f t="shared" si="177"/>
        <v>n</v>
      </c>
      <c r="R453" s="12" t="str">
        <f t="shared" si="178"/>
        <v>n</v>
      </c>
      <c r="S453" s="15">
        <v>0</v>
      </c>
      <c r="T453" s="16">
        <v>0</v>
      </c>
      <c r="U453" s="16" t="b">
        <f t="shared" si="8"/>
        <v>1</v>
      </c>
      <c r="V453" s="15" t="s">
        <v>1066</v>
      </c>
      <c r="W453" s="12" t="str">
        <f t="shared" si="179"/>
        <v>n</v>
      </c>
      <c r="X453" s="12" t="str">
        <f t="shared" si="180"/>
        <v>y</v>
      </c>
      <c r="Y453" s="12" t="str">
        <f t="shared" si="181"/>
        <v>n</v>
      </c>
      <c r="Z453" s="12" t="str">
        <f t="shared" si="182"/>
        <v>n</v>
      </c>
      <c r="AA453" s="12" t="str">
        <f t="shared" si="183"/>
        <v>n</v>
      </c>
      <c r="AB453" s="12" t="str">
        <f t="shared" si="184"/>
        <v>n</v>
      </c>
      <c r="AC453" s="12" t="str">
        <f t="shared" si="185"/>
        <v>n</v>
      </c>
      <c r="AD453" s="12" t="str">
        <f t="shared" si="186"/>
        <v>n</v>
      </c>
      <c r="AE453" s="15">
        <v>5</v>
      </c>
      <c r="AF453" s="16">
        <v>5</v>
      </c>
      <c r="AG453" s="16">
        <v>-1</v>
      </c>
      <c r="AH453" s="16" t="b">
        <f t="shared" si="17"/>
        <v>1</v>
      </c>
      <c r="AI453" s="15"/>
      <c r="AJ453" s="12" t="str">
        <f t="shared" si="187"/>
        <v>n</v>
      </c>
      <c r="AK453" s="12" t="str">
        <f t="shared" si="188"/>
        <v>n</v>
      </c>
      <c r="AL453" s="12" t="str">
        <f t="shared" si="189"/>
        <v>n</v>
      </c>
      <c r="AM453" s="12" t="str">
        <f t="shared" si="190"/>
        <v>n</v>
      </c>
      <c r="AN453" s="12" t="str">
        <f t="shared" si="193"/>
        <v>n</v>
      </c>
      <c r="AO453" s="12" t="str">
        <f t="shared" si="194"/>
        <v>n</v>
      </c>
      <c r="AP453" s="12" t="str">
        <f t="shared" si="191"/>
        <v>n</v>
      </c>
      <c r="AQ453" s="12" t="str">
        <f t="shared" si="192"/>
        <v>n</v>
      </c>
      <c r="AR453" s="15"/>
      <c r="AS453" s="16"/>
      <c r="AT453" s="16" t="b">
        <f t="shared" si="24"/>
        <v>1</v>
      </c>
      <c r="AU453" s="12" t="s">
        <v>1095</v>
      </c>
    </row>
    <row r="454" spans="1:47" ht="15.75" customHeight="1" x14ac:dyDescent="0.3">
      <c r="A454" s="12" t="s">
        <v>905</v>
      </c>
      <c r="B454" s="12" t="s">
        <v>905</v>
      </c>
      <c r="C454" s="17">
        <v>44102</v>
      </c>
      <c r="D454" s="12">
        <v>2020</v>
      </c>
      <c r="E454" s="12" t="s">
        <v>19</v>
      </c>
      <c r="F454" s="12" t="s">
        <v>991</v>
      </c>
      <c r="G454" s="18">
        <v>0.625</v>
      </c>
      <c r="H454" s="18">
        <v>0.65277777777777779</v>
      </c>
      <c r="I454" s="19">
        <v>848</v>
      </c>
      <c r="J454" s="15"/>
      <c r="K454" s="12" t="str">
        <f t="shared" si="171"/>
        <v>n</v>
      </c>
      <c r="L454" s="12" t="str">
        <f t="shared" si="172"/>
        <v>n</v>
      </c>
      <c r="M454" s="12" t="str">
        <f t="shared" si="173"/>
        <v>n</v>
      </c>
      <c r="N454" s="12" t="str">
        <f t="shared" si="174"/>
        <v>n</v>
      </c>
      <c r="O454" s="12" t="str">
        <f t="shared" si="175"/>
        <v>n</v>
      </c>
      <c r="P454" s="12" t="str">
        <f t="shared" si="176"/>
        <v>n</v>
      </c>
      <c r="Q454" s="12" t="str">
        <f t="shared" si="177"/>
        <v>n</v>
      </c>
      <c r="R454" s="12" t="str">
        <f t="shared" si="178"/>
        <v>n</v>
      </c>
      <c r="S454" s="15">
        <v>0</v>
      </c>
      <c r="T454" s="16">
        <v>0</v>
      </c>
      <c r="U454" s="16" t="b">
        <f t="shared" si="8"/>
        <v>1</v>
      </c>
      <c r="V454" s="15" t="s">
        <v>1066</v>
      </c>
      <c r="W454" s="12" t="str">
        <f t="shared" si="179"/>
        <v>n</v>
      </c>
      <c r="X454" s="12" t="str">
        <f t="shared" si="180"/>
        <v>y</v>
      </c>
      <c r="Y454" s="12" t="str">
        <f t="shared" si="181"/>
        <v>n</v>
      </c>
      <c r="Z454" s="12" t="str">
        <f t="shared" si="182"/>
        <v>n</v>
      </c>
      <c r="AA454" s="12" t="str">
        <f t="shared" si="183"/>
        <v>n</v>
      </c>
      <c r="AB454" s="12" t="str">
        <f t="shared" si="184"/>
        <v>n</v>
      </c>
      <c r="AC454" s="12" t="str">
        <f t="shared" si="185"/>
        <v>n</v>
      </c>
      <c r="AD454" s="12" t="str">
        <f t="shared" si="186"/>
        <v>n</v>
      </c>
      <c r="AE454" s="15">
        <v>30</v>
      </c>
      <c r="AF454" s="16">
        <v>30</v>
      </c>
      <c r="AG454" s="16">
        <v>-1</v>
      </c>
      <c r="AH454" s="16" t="b">
        <f t="shared" si="17"/>
        <v>1</v>
      </c>
      <c r="AI454" s="15"/>
      <c r="AJ454" s="12" t="str">
        <f t="shared" si="187"/>
        <v>n</v>
      </c>
      <c r="AK454" s="12" t="str">
        <f t="shared" si="188"/>
        <v>n</v>
      </c>
      <c r="AL454" s="12" t="str">
        <f t="shared" si="189"/>
        <v>n</v>
      </c>
      <c r="AM454" s="12" t="str">
        <f t="shared" si="190"/>
        <v>n</v>
      </c>
      <c r="AN454" s="12" t="str">
        <f t="shared" si="193"/>
        <v>n</v>
      </c>
      <c r="AO454" s="12" t="str">
        <f t="shared" si="194"/>
        <v>n</v>
      </c>
      <c r="AP454" s="12" t="str">
        <f t="shared" si="191"/>
        <v>n</v>
      </c>
      <c r="AQ454" s="12" t="str">
        <f t="shared" si="192"/>
        <v>n</v>
      </c>
      <c r="AR454" s="15"/>
      <c r="AS454" s="16"/>
      <c r="AT454" s="16" t="b">
        <f t="shared" si="24"/>
        <v>1</v>
      </c>
      <c r="AU454" s="12" t="s">
        <v>1095</v>
      </c>
    </row>
    <row r="455" spans="1:47" ht="15.75" customHeight="1" x14ac:dyDescent="0.3">
      <c r="A455" s="12" t="s">
        <v>905</v>
      </c>
      <c r="B455" s="12" t="s">
        <v>905</v>
      </c>
      <c r="C455" s="17">
        <v>44102</v>
      </c>
      <c r="D455" s="12">
        <v>2020</v>
      </c>
      <c r="E455" s="12" t="s">
        <v>19</v>
      </c>
      <c r="F455" s="12" t="s">
        <v>993</v>
      </c>
      <c r="G455" s="18">
        <v>0.625</v>
      </c>
      <c r="H455" s="18">
        <v>0.65277777777777779</v>
      </c>
      <c r="I455" s="19">
        <v>853</v>
      </c>
      <c r="J455" s="15"/>
      <c r="K455" s="12" t="str">
        <f t="shared" si="171"/>
        <v>n</v>
      </c>
      <c r="L455" s="12" t="str">
        <f t="shared" si="172"/>
        <v>n</v>
      </c>
      <c r="M455" s="12" t="str">
        <f t="shared" si="173"/>
        <v>n</v>
      </c>
      <c r="N455" s="12" t="str">
        <f t="shared" si="174"/>
        <v>n</v>
      </c>
      <c r="O455" s="12" t="str">
        <f t="shared" si="175"/>
        <v>n</v>
      </c>
      <c r="P455" s="12" t="str">
        <f t="shared" si="176"/>
        <v>n</v>
      </c>
      <c r="Q455" s="12" t="str">
        <f t="shared" si="177"/>
        <v>n</v>
      </c>
      <c r="R455" s="12" t="str">
        <f t="shared" si="178"/>
        <v>n</v>
      </c>
      <c r="S455" s="15">
        <v>0</v>
      </c>
      <c r="T455" s="16">
        <v>0</v>
      </c>
      <c r="U455" s="16" t="b">
        <f t="shared" si="8"/>
        <v>1</v>
      </c>
      <c r="V455" s="15" t="s">
        <v>1066</v>
      </c>
      <c r="W455" s="12" t="str">
        <f t="shared" si="179"/>
        <v>n</v>
      </c>
      <c r="X455" s="12" t="str">
        <f t="shared" si="180"/>
        <v>y</v>
      </c>
      <c r="Y455" s="12" t="str">
        <f t="shared" si="181"/>
        <v>n</v>
      </c>
      <c r="Z455" s="12" t="str">
        <f t="shared" si="182"/>
        <v>n</v>
      </c>
      <c r="AA455" s="12" t="str">
        <f t="shared" si="183"/>
        <v>n</v>
      </c>
      <c r="AB455" s="12" t="str">
        <f t="shared" si="184"/>
        <v>n</v>
      </c>
      <c r="AC455" s="12" t="str">
        <f t="shared" si="185"/>
        <v>n</v>
      </c>
      <c r="AD455" s="12" t="str">
        <f t="shared" si="186"/>
        <v>n</v>
      </c>
      <c r="AE455" s="15">
        <v>10</v>
      </c>
      <c r="AF455" s="16">
        <v>10</v>
      </c>
      <c r="AG455" s="16">
        <v>-1</v>
      </c>
      <c r="AH455" s="16" t="b">
        <f t="shared" si="17"/>
        <v>1</v>
      </c>
      <c r="AI455" s="15"/>
      <c r="AJ455" s="12" t="str">
        <f t="shared" si="187"/>
        <v>n</v>
      </c>
      <c r="AK455" s="12" t="str">
        <f t="shared" si="188"/>
        <v>n</v>
      </c>
      <c r="AL455" s="12" t="str">
        <f t="shared" si="189"/>
        <v>n</v>
      </c>
      <c r="AM455" s="12" t="str">
        <f t="shared" si="190"/>
        <v>n</v>
      </c>
      <c r="AN455" s="12" t="str">
        <f t="shared" si="193"/>
        <v>n</v>
      </c>
      <c r="AO455" s="12" t="str">
        <f t="shared" si="194"/>
        <v>n</v>
      </c>
      <c r="AP455" s="12" t="str">
        <f t="shared" si="191"/>
        <v>n</v>
      </c>
      <c r="AQ455" s="12" t="str">
        <f t="shared" si="192"/>
        <v>n</v>
      </c>
      <c r="AR455" s="15">
        <v>0</v>
      </c>
      <c r="AS455" s="16">
        <v>0</v>
      </c>
      <c r="AT455" s="16" t="b">
        <f t="shared" si="24"/>
        <v>1</v>
      </c>
      <c r="AU455" s="12"/>
    </row>
    <row r="456" spans="1:47" ht="15.75" customHeight="1" x14ac:dyDescent="0.3">
      <c r="A456" s="12" t="s">
        <v>905</v>
      </c>
      <c r="B456" s="12" t="s">
        <v>905</v>
      </c>
      <c r="C456" s="17">
        <v>44102</v>
      </c>
      <c r="D456" s="12">
        <v>2020</v>
      </c>
      <c r="E456" s="12" t="s">
        <v>19</v>
      </c>
      <c r="F456" s="12" t="s">
        <v>995</v>
      </c>
      <c r="G456" s="18">
        <v>0.625</v>
      </c>
      <c r="H456" s="18">
        <v>0.65277777777777779</v>
      </c>
      <c r="I456" s="19">
        <v>854</v>
      </c>
      <c r="J456" s="15"/>
      <c r="K456" s="12" t="str">
        <f t="shared" si="171"/>
        <v>n</v>
      </c>
      <c r="L456" s="12" t="str">
        <f t="shared" si="172"/>
        <v>n</v>
      </c>
      <c r="M456" s="12" t="str">
        <f t="shared" si="173"/>
        <v>n</v>
      </c>
      <c r="N456" s="12" t="str">
        <f t="shared" si="174"/>
        <v>n</v>
      </c>
      <c r="O456" s="12" t="str">
        <f t="shared" si="175"/>
        <v>n</v>
      </c>
      <c r="P456" s="12" t="str">
        <f t="shared" si="176"/>
        <v>n</v>
      </c>
      <c r="Q456" s="12" t="str">
        <f t="shared" si="177"/>
        <v>n</v>
      </c>
      <c r="R456" s="12" t="str">
        <f t="shared" si="178"/>
        <v>n</v>
      </c>
      <c r="S456" s="15">
        <v>0</v>
      </c>
      <c r="T456" s="16">
        <v>0</v>
      </c>
      <c r="U456" s="16" t="b">
        <f t="shared" si="8"/>
        <v>1</v>
      </c>
      <c r="V456" s="15" t="s">
        <v>1066</v>
      </c>
      <c r="W456" s="12" t="str">
        <f t="shared" si="179"/>
        <v>n</v>
      </c>
      <c r="X456" s="12" t="str">
        <f t="shared" si="180"/>
        <v>y</v>
      </c>
      <c r="Y456" s="12" t="str">
        <f t="shared" si="181"/>
        <v>n</v>
      </c>
      <c r="Z456" s="12" t="str">
        <f t="shared" si="182"/>
        <v>n</v>
      </c>
      <c r="AA456" s="12" t="str">
        <f t="shared" si="183"/>
        <v>n</v>
      </c>
      <c r="AB456" s="12" t="str">
        <f t="shared" si="184"/>
        <v>n</v>
      </c>
      <c r="AC456" s="12" t="str">
        <f t="shared" si="185"/>
        <v>n</v>
      </c>
      <c r="AD456" s="12" t="str">
        <f t="shared" si="186"/>
        <v>n</v>
      </c>
      <c r="AE456" s="15">
        <v>80</v>
      </c>
      <c r="AF456" s="16">
        <v>80</v>
      </c>
      <c r="AG456" s="16">
        <v>-1</v>
      </c>
      <c r="AH456" s="16" t="b">
        <f t="shared" si="17"/>
        <v>1</v>
      </c>
      <c r="AI456" s="15"/>
      <c r="AJ456" s="12" t="str">
        <f t="shared" si="187"/>
        <v>n</v>
      </c>
      <c r="AK456" s="12" t="str">
        <f t="shared" si="188"/>
        <v>n</v>
      </c>
      <c r="AL456" s="12" t="str">
        <f t="shared" si="189"/>
        <v>n</v>
      </c>
      <c r="AM456" s="12" t="str">
        <f t="shared" si="190"/>
        <v>n</v>
      </c>
      <c r="AN456" s="12" t="str">
        <f t="shared" si="193"/>
        <v>n</v>
      </c>
      <c r="AO456" s="12" t="str">
        <f t="shared" si="194"/>
        <v>n</v>
      </c>
      <c r="AP456" s="12" t="str">
        <f t="shared" si="191"/>
        <v>n</v>
      </c>
      <c r="AQ456" s="12" t="str">
        <f t="shared" si="192"/>
        <v>n</v>
      </c>
      <c r="AR456" s="15"/>
      <c r="AS456" s="16"/>
      <c r="AT456" s="16" t="b">
        <f t="shared" si="24"/>
        <v>1</v>
      </c>
      <c r="AU456" s="12" t="s">
        <v>1095</v>
      </c>
    </row>
    <row r="457" spans="1:47" ht="15.75" customHeight="1" x14ac:dyDescent="0.3">
      <c r="A457" s="12" t="s">
        <v>905</v>
      </c>
      <c r="B457" s="12" t="s">
        <v>905</v>
      </c>
      <c r="C457" s="17">
        <v>44102</v>
      </c>
      <c r="D457" s="12">
        <v>2020</v>
      </c>
      <c r="E457" s="12" t="s">
        <v>19</v>
      </c>
      <c r="F457" s="12" t="s">
        <v>997</v>
      </c>
      <c r="G457" s="18">
        <v>0.625</v>
      </c>
      <c r="H457" s="18">
        <v>0.65277777777777779</v>
      </c>
      <c r="I457" s="19">
        <v>855</v>
      </c>
      <c r="J457" s="15"/>
      <c r="K457" s="12" t="str">
        <f t="shared" si="171"/>
        <v>n</v>
      </c>
      <c r="L457" s="12" t="str">
        <f t="shared" si="172"/>
        <v>n</v>
      </c>
      <c r="M457" s="12" t="str">
        <f t="shared" si="173"/>
        <v>n</v>
      </c>
      <c r="N457" s="12" t="str">
        <f t="shared" si="174"/>
        <v>n</v>
      </c>
      <c r="O457" s="12" t="str">
        <f t="shared" si="175"/>
        <v>n</v>
      </c>
      <c r="P457" s="12" t="str">
        <f t="shared" si="176"/>
        <v>n</v>
      </c>
      <c r="Q457" s="12" t="str">
        <f t="shared" si="177"/>
        <v>n</v>
      </c>
      <c r="R457" s="12" t="str">
        <f t="shared" si="178"/>
        <v>n</v>
      </c>
      <c r="S457" s="15">
        <v>0</v>
      </c>
      <c r="T457" s="16">
        <v>0</v>
      </c>
      <c r="U457" s="16" t="b">
        <f t="shared" si="8"/>
        <v>1</v>
      </c>
      <c r="V457" s="15" t="s">
        <v>1066</v>
      </c>
      <c r="W457" s="12" t="str">
        <f t="shared" si="179"/>
        <v>n</v>
      </c>
      <c r="X457" s="12" t="str">
        <f t="shared" si="180"/>
        <v>y</v>
      </c>
      <c r="Y457" s="12" t="str">
        <f t="shared" si="181"/>
        <v>n</v>
      </c>
      <c r="Z457" s="12" t="str">
        <f t="shared" si="182"/>
        <v>n</v>
      </c>
      <c r="AA457" s="12" t="str">
        <f t="shared" si="183"/>
        <v>n</v>
      </c>
      <c r="AB457" s="12" t="str">
        <f t="shared" si="184"/>
        <v>n</v>
      </c>
      <c r="AC457" s="12" t="str">
        <f t="shared" si="185"/>
        <v>n</v>
      </c>
      <c r="AD457" s="12" t="str">
        <f t="shared" si="186"/>
        <v>n</v>
      </c>
      <c r="AE457" s="15">
        <v>5</v>
      </c>
      <c r="AF457" s="16">
        <v>5</v>
      </c>
      <c r="AG457" s="16">
        <v>-1</v>
      </c>
      <c r="AH457" s="16" t="b">
        <f t="shared" si="17"/>
        <v>1</v>
      </c>
      <c r="AI457" s="15"/>
      <c r="AJ457" s="12" t="str">
        <f t="shared" si="187"/>
        <v>n</v>
      </c>
      <c r="AK457" s="12" t="str">
        <f t="shared" si="188"/>
        <v>n</v>
      </c>
      <c r="AL457" s="12" t="str">
        <f t="shared" si="189"/>
        <v>n</v>
      </c>
      <c r="AM457" s="12" t="str">
        <f t="shared" si="190"/>
        <v>n</v>
      </c>
      <c r="AN457" s="12" t="str">
        <f t="shared" si="193"/>
        <v>n</v>
      </c>
      <c r="AO457" s="12" t="str">
        <f t="shared" si="194"/>
        <v>n</v>
      </c>
      <c r="AP457" s="12" t="str">
        <f t="shared" si="191"/>
        <v>n</v>
      </c>
      <c r="AQ457" s="12" t="str">
        <f t="shared" si="192"/>
        <v>n</v>
      </c>
      <c r="AR457" s="15"/>
      <c r="AS457" s="16"/>
      <c r="AT457" s="16" t="b">
        <f t="shared" si="24"/>
        <v>1</v>
      </c>
      <c r="AU457" s="12" t="s">
        <v>1095</v>
      </c>
    </row>
    <row r="458" spans="1:47" ht="15.75" customHeight="1" x14ac:dyDescent="0.3">
      <c r="A458" s="12" t="s">
        <v>905</v>
      </c>
      <c r="B458" s="12" t="s">
        <v>905</v>
      </c>
      <c r="C458" s="17">
        <v>44102</v>
      </c>
      <c r="D458" s="12">
        <v>2020</v>
      </c>
      <c r="E458" s="12" t="s">
        <v>19</v>
      </c>
      <c r="F458" s="12" t="s">
        <v>999</v>
      </c>
      <c r="G458" s="18">
        <v>0.625</v>
      </c>
      <c r="H458" s="18">
        <v>0.65277777777777779</v>
      </c>
      <c r="I458" s="19">
        <v>862</v>
      </c>
      <c r="J458" s="15"/>
      <c r="K458" s="12" t="str">
        <f t="shared" si="171"/>
        <v>n</v>
      </c>
      <c r="L458" s="12" t="str">
        <f t="shared" si="172"/>
        <v>n</v>
      </c>
      <c r="M458" s="12" t="str">
        <f t="shared" si="173"/>
        <v>n</v>
      </c>
      <c r="N458" s="12" t="str">
        <f t="shared" si="174"/>
        <v>n</v>
      </c>
      <c r="O458" s="12" t="str">
        <f t="shared" si="175"/>
        <v>n</v>
      </c>
      <c r="P458" s="12" t="str">
        <f t="shared" si="176"/>
        <v>n</v>
      </c>
      <c r="Q458" s="12" t="str">
        <f t="shared" si="177"/>
        <v>n</v>
      </c>
      <c r="R458" s="12" t="str">
        <f t="shared" si="178"/>
        <v>n</v>
      </c>
      <c r="S458" s="15">
        <v>0</v>
      </c>
      <c r="T458" s="16">
        <v>0</v>
      </c>
      <c r="U458" s="16" t="b">
        <f t="shared" si="8"/>
        <v>1</v>
      </c>
      <c r="V458" s="15" t="s">
        <v>1066</v>
      </c>
      <c r="W458" s="12" t="str">
        <f t="shared" si="179"/>
        <v>n</v>
      </c>
      <c r="X458" s="12" t="str">
        <f t="shared" si="180"/>
        <v>y</v>
      </c>
      <c r="Y458" s="12" t="str">
        <f t="shared" si="181"/>
        <v>n</v>
      </c>
      <c r="Z458" s="12" t="str">
        <f t="shared" si="182"/>
        <v>n</v>
      </c>
      <c r="AA458" s="12" t="str">
        <f t="shared" si="183"/>
        <v>n</v>
      </c>
      <c r="AB458" s="12" t="str">
        <f t="shared" si="184"/>
        <v>n</v>
      </c>
      <c r="AC458" s="12" t="str">
        <f t="shared" si="185"/>
        <v>n</v>
      </c>
      <c r="AD458" s="12" t="str">
        <f t="shared" si="186"/>
        <v>n</v>
      </c>
      <c r="AE458" s="15">
        <v>45</v>
      </c>
      <c r="AF458" s="16">
        <v>45</v>
      </c>
      <c r="AG458" s="16">
        <v>-1</v>
      </c>
      <c r="AH458" s="16" t="b">
        <f t="shared" si="17"/>
        <v>1</v>
      </c>
      <c r="AI458" s="15"/>
      <c r="AJ458" s="12" t="str">
        <f t="shared" si="187"/>
        <v>n</v>
      </c>
      <c r="AK458" s="12" t="str">
        <f t="shared" si="188"/>
        <v>n</v>
      </c>
      <c r="AL458" s="12" t="str">
        <f t="shared" si="189"/>
        <v>n</v>
      </c>
      <c r="AM458" s="12" t="str">
        <f t="shared" si="190"/>
        <v>n</v>
      </c>
      <c r="AN458" s="12" t="str">
        <f t="shared" si="193"/>
        <v>n</v>
      </c>
      <c r="AO458" s="12" t="str">
        <f t="shared" si="194"/>
        <v>n</v>
      </c>
      <c r="AP458" s="12" t="str">
        <f t="shared" si="191"/>
        <v>n</v>
      </c>
      <c r="AQ458" s="12" t="str">
        <f t="shared" si="192"/>
        <v>n</v>
      </c>
      <c r="AR458" s="15"/>
      <c r="AS458" s="16"/>
      <c r="AT458" s="16" t="b">
        <f t="shared" si="24"/>
        <v>1</v>
      </c>
      <c r="AU458" s="12" t="s">
        <v>1095</v>
      </c>
    </row>
    <row r="459" spans="1:47" ht="15.75" customHeight="1" x14ac:dyDescent="0.3">
      <c r="A459" s="12" t="s">
        <v>905</v>
      </c>
      <c r="B459" s="12" t="s">
        <v>905</v>
      </c>
      <c r="C459" s="17">
        <v>44102</v>
      </c>
      <c r="D459" s="12">
        <v>2020</v>
      </c>
      <c r="E459" s="12" t="s">
        <v>19</v>
      </c>
      <c r="F459" s="12" t="s">
        <v>1002</v>
      </c>
      <c r="G459" s="18">
        <v>0.625</v>
      </c>
      <c r="H459" s="18">
        <v>0.65277777777777779</v>
      </c>
      <c r="I459" s="19">
        <v>861</v>
      </c>
      <c r="J459" s="15"/>
      <c r="K459" s="12" t="str">
        <f t="shared" si="171"/>
        <v>n</v>
      </c>
      <c r="L459" s="12" t="str">
        <f t="shared" si="172"/>
        <v>n</v>
      </c>
      <c r="M459" s="12" t="str">
        <f t="shared" si="173"/>
        <v>n</v>
      </c>
      <c r="N459" s="12" t="str">
        <f t="shared" si="174"/>
        <v>n</v>
      </c>
      <c r="O459" s="12" t="str">
        <f t="shared" si="175"/>
        <v>n</v>
      </c>
      <c r="P459" s="12" t="str">
        <f t="shared" si="176"/>
        <v>n</v>
      </c>
      <c r="Q459" s="12" t="str">
        <f t="shared" si="177"/>
        <v>n</v>
      </c>
      <c r="R459" s="12" t="str">
        <f t="shared" si="178"/>
        <v>n</v>
      </c>
      <c r="S459" s="15">
        <v>0</v>
      </c>
      <c r="T459" s="16">
        <v>0</v>
      </c>
      <c r="U459" s="16" t="b">
        <f t="shared" si="8"/>
        <v>1</v>
      </c>
      <c r="V459" s="15" t="s">
        <v>1066</v>
      </c>
      <c r="W459" s="12" t="str">
        <f t="shared" si="179"/>
        <v>n</v>
      </c>
      <c r="X459" s="12" t="str">
        <f t="shared" si="180"/>
        <v>y</v>
      </c>
      <c r="Y459" s="12" t="str">
        <f t="shared" si="181"/>
        <v>n</v>
      </c>
      <c r="Z459" s="12" t="str">
        <f t="shared" si="182"/>
        <v>n</v>
      </c>
      <c r="AA459" s="12" t="str">
        <f t="shared" si="183"/>
        <v>n</v>
      </c>
      <c r="AB459" s="12" t="str">
        <f t="shared" si="184"/>
        <v>n</v>
      </c>
      <c r="AC459" s="12" t="str">
        <f t="shared" si="185"/>
        <v>n</v>
      </c>
      <c r="AD459" s="12" t="str">
        <f t="shared" si="186"/>
        <v>n</v>
      </c>
      <c r="AE459" s="15">
        <v>80</v>
      </c>
      <c r="AF459" s="16">
        <v>80</v>
      </c>
      <c r="AG459" s="16">
        <v>-1</v>
      </c>
      <c r="AH459" s="16" t="b">
        <f t="shared" si="17"/>
        <v>1</v>
      </c>
      <c r="AI459" s="15"/>
      <c r="AJ459" s="12" t="str">
        <f t="shared" si="187"/>
        <v>n</v>
      </c>
      <c r="AK459" s="12" t="str">
        <f t="shared" si="188"/>
        <v>n</v>
      </c>
      <c r="AL459" s="12" t="str">
        <f t="shared" si="189"/>
        <v>n</v>
      </c>
      <c r="AM459" s="12" t="str">
        <f t="shared" si="190"/>
        <v>n</v>
      </c>
      <c r="AN459" s="12" t="str">
        <f t="shared" si="193"/>
        <v>n</v>
      </c>
      <c r="AO459" s="12" t="str">
        <f t="shared" si="194"/>
        <v>n</v>
      </c>
      <c r="AP459" s="12" t="str">
        <f t="shared" si="191"/>
        <v>n</v>
      </c>
      <c r="AQ459" s="12" t="str">
        <f t="shared" si="192"/>
        <v>n</v>
      </c>
      <c r="AR459" s="15"/>
      <c r="AS459" s="16"/>
      <c r="AT459" s="16" t="b">
        <f t="shared" si="24"/>
        <v>1</v>
      </c>
      <c r="AU459" s="12" t="s">
        <v>1095</v>
      </c>
    </row>
    <row r="460" spans="1:47" ht="15.75" customHeight="1" x14ac:dyDescent="0.3">
      <c r="A460" s="12" t="s">
        <v>905</v>
      </c>
      <c r="B460" s="12" t="s">
        <v>905</v>
      </c>
      <c r="C460" s="17">
        <v>44102</v>
      </c>
      <c r="D460" s="12">
        <v>2020</v>
      </c>
      <c r="E460" s="12" t="s">
        <v>19</v>
      </c>
      <c r="F460" s="12" t="s">
        <v>1004</v>
      </c>
      <c r="G460" s="18">
        <v>0.625</v>
      </c>
      <c r="H460" s="18">
        <v>0.65277777777777779</v>
      </c>
      <c r="I460" s="19">
        <v>860</v>
      </c>
      <c r="J460" s="15"/>
      <c r="K460" s="12" t="str">
        <f t="shared" si="171"/>
        <v>n</v>
      </c>
      <c r="L460" s="12" t="str">
        <f t="shared" si="172"/>
        <v>n</v>
      </c>
      <c r="M460" s="12" t="str">
        <f t="shared" si="173"/>
        <v>n</v>
      </c>
      <c r="N460" s="12" t="str">
        <f t="shared" si="174"/>
        <v>n</v>
      </c>
      <c r="O460" s="12" t="str">
        <f t="shared" si="175"/>
        <v>n</v>
      </c>
      <c r="P460" s="12" t="str">
        <f t="shared" si="176"/>
        <v>n</v>
      </c>
      <c r="Q460" s="12" t="str">
        <f t="shared" si="177"/>
        <v>n</v>
      </c>
      <c r="R460" s="12" t="str">
        <f t="shared" si="178"/>
        <v>n</v>
      </c>
      <c r="S460" s="15">
        <v>0</v>
      </c>
      <c r="T460" s="16">
        <v>0</v>
      </c>
      <c r="U460" s="16" t="b">
        <f t="shared" si="8"/>
        <v>1</v>
      </c>
      <c r="V460" s="15" t="s">
        <v>1066</v>
      </c>
      <c r="W460" s="12" t="str">
        <f t="shared" si="179"/>
        <v>n</v>
      </c>
      <c r="X460" s="12" t="str">
        <f t="shared" si="180"/>
        <v>y</v>
      </c>
      <c r="Y460" s="12" t="str">
        <f t="shared" si="181"/>
        <v>n</v>
      </c>
      <c r="Z460" s="12" t="str">
        <f t="shared" si="182"/>
        <v>n</v>
      </c>
      <c r="AA460" s="12" t="str">
        <f t="shared" si="183"/>
        <v>n</v>
      </c>
      <c r="AB460" s="12" t="str">
        <f t="shared" si="184"/>
        <v>n</v>
      </c>
      <c r="AC460" s="12" t="str">
        <f t="shared" si="185"/>
        <v>n</v>
      </c>
      <c r="AD460" s="12" t="str">
        <f t="shared" si="186"/>
        <v>n</v>
      </c>
      <c r="AE460" s="15">
        <v>50</v>
      </c>
      <c r="AF460" s="16">
        <v>50</v>
      </c>
      <c r="AG460" s="16">
        <v>-1</v>
      </c>
      <c r="AH460" s="16" t="b">
        <f t="shared" si="17"/>
        <v>1</v>
      </c>
      <c r="AI460" s="15"/>
      <c r="AJ460" s="12" t="str">
        <f t="shared" si="187"/>
        <v>n</v>
      </c>
      <c r="AK460" s="12" t="str">
        <f t="shared" si="188"/>
        <v>n</v>
      </c>
      <c r="AL460" s="12" t="str">
        <f t="shared" si="189"/>
        <v>n</v>
      </c>
      <c r="AM460" s="12" t="str">
        <f t="shared" si="190"/>
        <v>n</v>
      </c>
      <c r="AN460" s="12" t="str">
        <f t="shared" si="193"/>
        <v>n</v>
      </c>
      <c r="AO460" s="12" t="str">
        <f t="shared" si="194"/>
        <v>n</v>
      </c>
      <c r="AP460" s="12" t="str">
        <f t="shared" si="191"/>
        <v>n</v>
      </c>
      <c r="AQ460" s="12" t="str">
        <f t="shared" si="192"/>
        <v>n</v>
      </c>
      <c r="AR460" s="15"/>
      <c r="AS460" s="16"/>
      <c r="AT460" s="16" t="b">
        <f t="shared" si="24"/>
        <v>1</v>
      </c>
      <c r="AU460" s="12" t="s">
        <v>1095</v>
      </c>
    </row>
    <row r="461" spans="1:47" ht="15.75" customHeight="1" x14ac:dyDescent="0.3">
      <c r="A461" s="12" t="s">
        <v>905</v>
      </c>
      <c r="B461" s="12" t="s">
        <v>905</v>
      </c>
      <c r="C461" s="17">
        <v>44102</v>
      </c>
      <c r="D461" s="12">
        <v>2020</v>
      </c>
      <c r="E461" s="12" t="s">
        <v>19</v>
      </c>
      <c r="F461" s="12" t="s">
        <v>1006</v>
      </c>
      <c r="G461" s="18">
        <v>0.625</v>
      </c>
      <c r="H461" s="18">
        <v>0.65277777777777779</v>
      </c>
      <c r="I461" s="19">
        <v>859</v>
      </c>
      <c r="J461" s="15"/>
      <c r="K461" s="12" t="str">
        <f t="shared" si="171"/>
        <v>n</v>
      </c>
      <c r="L461" s="12" t="str">
        <f t="shared" si="172"/>
        <v>n</v>
      </c>
      <c r="M461" s="12" t="str">
        <f t="shared" si="173"/>
        <v>n</v>
      </c>
      <c r="N461" s="12" t="str">
        <f t="shared" si="174"/>
        <v>n</v>
      </c>
      <c r="O461" s="12" t="str">
        <f t="shared" si="175"/>
        <v>n</v>
      </c>
      <c r="P461" s="12" t="str">
        <f t="shared" si="176"/>
        <v>n</v>
      </c>
      <c r="Q461" s="12" t="str">
        <f t="shared" si="177"/>
        <v>n</v>
      </c>
      <c r="R461" s="12" t="str">
        <f t="shared" si="178"/>
        <v>n</v>
      </c>
      <c r="S461" s="15">
        <v>0</v>
      </c>
      <c r="T461" s="16">
        <v>0</v>
      </c>
      <c r="U461" s="16" t="b">
        <f t="shared" si="8"/>
        <v>1</v>
      </c>
      <c r="V461" s="15" t="s">
        <v>1066</v>
      </c>
      <c r="W461" s="12" t="str">
        <f t="shared" si="179"/>
        <v>n</v>
      </c>
      <c r="X461" s="12" t="str">
        <f t="shared" si="180"/>
        <v>y</v>
      </c>
      <c r="Y461" s="12" t="str">
        <f t="shared" si="181"/>
        <v>n</v>
      </c>
      <c r="Z461" s="12" t="str">
        <f t="shared" si="182"/>
        <v>n</v>
      </c>
      <c r="AA461" s="12" t="str">
        <f t="shared" si="183"/>
        <v>n</v>
      </c>
      <c r="AB461" s="12" t="str">
        <f t="shared" si="184"/>
        <v>n</v>
      </c>
      <c r="AC461" s="12" t="str">
        <f t="shared" si="185"/>
        <v>n</v>
      </c>
      <c r="AD461" s="12" t="str">
        <f t="shared" si="186"/>
        <v>n</v>
      </c>
      <c r="AE461" s="15">
        <v>75</v>
      </c>
      <c r="AF461" s="16">
        <v>75</v>
      </c>
      <c r="AG461" s="16">
        <v>-1</v>
      </c>
      <c r="AH461" s="16" t="b">
        <f t="shared" si="17"/>
        <v>1</v>
      </c>
      <c r="AI461" s="15"/>
      <c r="AJ461" s="12" t="str">
        <f t="shared" si="187"/>
        <v>n</v>
      </c>
      <c r="AK461" s="12" t="str">
        <f t="shared" si="188"/>
        <v>n</v>
      </c>
      <c r="AL461" s="12" t="str">
        <f t="shared" si="189"/>
        <v>n</v>
      </c>
      <c r="AM461" s="12" t="str">
        <f t="shared" si="190"/>
        <v>n</v>
      </c>
      <c r="AN461" s="12" t="str">
        <f t="shared" si="193"/>
        <v>n</v>
      </c>
      <c r="AO461" s="12" t="str">
        <f t="shared" si="194"/>
        <v>n</v>
      </c>
      <c r="AP461" s="12" t="str">
        <f t="shared" si="191"/>
        <v>n</v>
      </c>
      <c r="AQ461" s="12" t="str">
        <f t="shared" si="192"/>
        <v>n</v>
      </c>
      <c r="AR461" s="15">
        <v>0</v>
      </c>
      <c r="AS461" s="16">
        <v>0</v>
      </c>
      <c r="AT461" s="16" t="b">
        <f t="shared" si="24"/>
        <v>1</v>
      </c>
      <c r="AU461" s="12"/>
    </row>
    <row r="462" spans="1:47" ht="15.75" customHeight="1" x14ac:dyDescent="0.3">
      <c r="A462" s="12" t="s">
        <v>905</v>
      </c>
      <c r="B462" s="12" t="s">
        <v>905</v>
      </c>
      <c r="C462" s="17">
        <v>44102</v>
      </c>
      <c r="D462" s="12">
        <v>2020</v>
      </c>
      <c r="E462" s="12" t="s">
        <v>19</v>
      </c>
      <c r="F462" s="12" t="s">
        <v>1008</v>
      </c>
      <c r="G462" s="18">
        <v>0.625</v>
      </c>
      <c r="H462" s="18">
        <v>0.65277777777777779</v>
      </c>
      <c r="I462" s="19">
        <v>858</v>
      </c>
      <c r="J462" s="15"/>
      <c r="K462" s="12" t="str">
        <f t="shared" si="171"/>
        <v>n</v>
      </c>
      <c r="L462" s="12" t="str">
        <f t="shared" si="172"/>
        <v>n</v>
      </c>
      <c r="M462" s="12" t="str">
        <f t="shared" si="173"/>
        <v>n</v>
      </c>
      <c r="N462" s="12" t="str">
        <f t="shared" si="174"/>
        <v>n</v>
      </c>
      <c r="O462" s="12" t="str">
        <f t="shared" si="175"/>
        <v>n</v>
      </c>
      <c r="P462" s="12" t="str">
        <f t="shared" si="176"/>
        <v>n</v>
      </c>
      <c r="Q462" s="12" t="str">
        <f t="shared" si="177"/>
        <v>n</v>
      </c>
      <c r="R462" s="12" t="str">
        <f t="shared" si="178"/>
        <v>n</v>
      </c>
      <c r="S462" s="15">
        <v>0</v>
      </c>
      <c r="T462" s="16">
        <v>0</v>
      </c>
      <c r="U462" s="16" t="b">
        <f t="shared" si="8"/>
        <v>1</v>
      </c>
      <c r="V462" s="15" t="s">
        <v>1066</v>
      </c>
      <c r="W462" s="12" t="str">
        <f t="shared" si="179"/>
        <v>n</v>
      </c>
      <c r="X462" s="12" t="str">
        <f t="shared" si="180"/>
        <v>y</v>
      </c>
      <c r="Y462" s="12" t="str">
        <f t="shared" si="181"/>
        <v>n</v>
      </c>
      <c r="Z462" s="12" t="str">
        <f t="shared" si="182"/>
        <v>n</v>
      </c>
      <c r="AA462" s="12" t="str">
        <f t="shared" si="183"/>
        <v>n</v>
      </c>
      <c r="AB462" s="12" t="str">
        <f t="shared" si="184"/>
        <v>n</v>
      </c>
      <c r="AC462" s="12" t="str">
        <f t="shared" si="185"/>
        <v>n</v>
      </c>
      <c r="AD462" s="12" t="str">
        <f t="shared" si="186"/>
        <v>n</v>
      </c>
      <c r="AE462" s="15">
        <v>80</v>
      </c>
      <c r="AF462" s="16">
        <v>80</v>
      </c>
      <c r="AG462" s="16">
        <v>-1</v>
      </c>
      <c r="AH462" s="16" t="b">
        <f t="shared" si="17"/>
        <v>1</v>
      </c>
      <c r="AI462" s="15"/>
      <c r="AJ462" s="12" t="str">
        <f t="shared" si="187"/>
        <v>n</v>
      </c>
      <c r="AK462" s="12" t="str">
        <f t="shared" si="188"/>
        <v>n</v>
      </c>
      <c r="AL462" s="12" t="str">
        <f t="shared" si="189"/>
        <v>n</v>
      </c>
      <c r="AM462" s="12" t="str">
        <f t="shared" si="190"/>
        <v>n</v>
      </c>
      <c r="AN462" s="12" t="str">
        <f t="shared" si="193"/>
        <v>n</v>
      </c>
      <c r="AO462" s="12" t="str">
        <f t="shared" si="194"/>
        <v>n</v>
      </c>
      <c r="AP462" s="12" t="str">
        <f t="shared" si="191"/>
        <v>n</v>
      </c>
      <c r="AQ462" s="12" t="str">
        <f t="shared" si="192"/>
        <v>n</v>
      </c>
      <c r="AR462" s="15">
        <v>0</v>
      </c>
      <c r="AS462" s="16">
        <v>0</v>
      </c>
      <c r="AT462" s="16" t="b">
        <f t="shared" si="24"/>
        <v>1</v>
      </c>
      <c r="AU462" s="12"/>
    </row>
    <row r="463" spans="1:47" ht="15.75" customHeight="1" x14ac:dyDescent="0.3">
      <c r="A463" s="12" t="s">
        <v>905</v>
      </c>
      <c r="B463" s="12" t="s">
        <v>905</v>
      </c>
      <c r="C463" s="17">
        <v>44102</v>
      </c>
      <c r="D463" s="12">
        <v>2020</v>
      </c>
      <c r="E463" s="12" t="s">
        <v>19</v>
      </c>
      <c r="F463" s="12" t="s">
        <v>1010</v>
      </c>
      <c r="G463" s="18">
        <v>0.625</v>
      </c>
      <c r="H463" s="18">
        <v>0.65277777777777779</v>
      </c>
      <c r="I463" s="19">
        <v>857</v>
      </c>
      <c r="J463" s="15"/>
      <c r="K463" s="12" t="str">
        <f t="shared" si="171"/>
        <v>n</v>
      </c>
      <c r="L463" s="12" t="str">
        <f t="shared" si="172"/>
        <v>n</v>
      </c>
      <c r="M463" s="12" t="str">
        <f t="shared" si="173"/>
        <v>n</v>
      </c>
      <c r="N463" s="12" t="str">
        <f t="shared" si="174"/>
        <v>n</v>
      </c>
      <c r="O463" s="12" t="str">
        <f t="shared" si="175"/>
        <v>n</v>
      </c>
      <c r="P463" s="12" t="str">
        <f t="shared" si="176"/>
        <v>n</v>
      </c>
      <c r="Q463" s="12" t="str">
        <f t="shared" si="177"/>
        <v>n</v>
      </c>
      <c r="R463" s="12" t="str">
        <f t="shared" si="178"/>
        <v>n</v>
      </c>
      <c r="S463" s="15">
        <v>0</v>
      </c>
      <c r="T463" s="16">
        <v>0</v>
      </c>
      <c r="U463" s="16" t="b">
        <f t="shared" si="8"/>
        <v>1</v>
      </c>
      <c r="V463" s="15" t="s">
        <v>1066</v>
      </c>
      <c r="W463" s="12" t="str">
        <f t="shared" si="179"/>
        <v>n</v>
      </c>
      <c r="X463" s="12" t="str">
        <f t="shared" si="180"/>
        <v>y</v>
      </c>
      <c r="Y463" s="12" t="str">
        <f t="shared" si="181"/>
        <v>n</v>
      </c>
      <c r="Z463" s="12" t="str">
        <f t="shared" si="182"/>
        <v>n</v>
      </c>
      <c r="AA463" s="12" t="str">
        <f t="shared" si="183"/>
        <v>n</v>
      </c>
      <c r="AB463" s="12" t="str">
        <f t="shared" si="184"/>
        <v>n</v>
      </c>
      <c r="AC463" s="12" t="str">
        <f t="shared" si="185"/>
        <v>n</v>
      </c>
      <c r="AD463" s="12" t="str">
        <f t="shared" si="186"/>
        <v>n</v>
      </c>
      <c r="AE463" s="15">
        <v>80</v>
      </c>
      <c r="AF463" s="16">
        <v>80</v>
      </c>
      <c r="AG463" s="16">
        <v>-1</v>
      </c>
      <c r="AH463" s="16" t="b">
        <f t="shared" si="17"/>
        <v>1</v>
      </c>
      <c r="AI463" s="15"/>
      <c r="AJ463" s="12" t="str">
        <f t="shared" si="187"/>
        <v>n</v>
      </c>
      <c r="AK463" s="12" t="str">
        <f t="shared" si="188"/>
        <v>n</v>
      </c>
      <c r="AL463" s="12" t="str">
        <f t="shared" si="189"/>
        <v>n</v>
      </c>
      <c r="AM463" s="12" t="str">
        <f t="shared" si="190"/>
        <v>n</v>
      </c>
      <c r="AN463" s="12" t="str">
        <f t="shared" si="193"/>
        <v>n</v>
      </c>
      <c r="AO463" s="12" t="str">
        <f t="shared" si="194"/>
        <v>n</v>
      </c>
      <c r="AP463" s="12" t="str">
        <f t="shared" si="191"/>
        <v>n</v>
      </c>
      <c r="AQ463" s="12" t="str">
        <f t="shared" si="192"/>
        <v>n</v>
      </c>
      <c r="AR463" s="15"/>
      <c r="AS463" s="16"/>
      <c r="AT463" s="16" t="b">
        <f t="shared" si="24"/>
        <v>1</v>
      </c>
      <c r="AU463" s="12" t="s">
        <v>1100</v>
      </c>
    </row>
    <row r="464" spans="1:47" ht="15.75" customHeight="1" x14ac:dyDescent="0.3">
      <c r="A464" s="12" t="s">
        <v>905</v>
      </c>
      <c r="B464" s="12" t="s">
        <v>905</v>
      </c>
      <c r="C464" s="17">
        <v>44102</v>
      </c>
      <c r="D464" s="12">
        <v>2020</v>
      </c>
      <c r="E464" s="12" t="s">
        <v>19</v>
      </c>
      <c r="F464" s="12" t="s">
        <v>1012</v>
      </c>
      <c r="G464" s="18">
        <v>0.625</v>
      </c>
      <c r="H464" s="18">
        <v>0.65277777777777779</v>
      </c>
      <c r="I464" s="19">
        <v>856</v>
      </c>
      <c r="J464" s="15" t="s">
        <v>1066</v>
      </c>
      <c r="K464" s="12" t="str">
        <f t="shared" si="171"/>
        <v>n</v>
      </c>
      <c r="L464" s="12" t="str">
        <f t="shared" si="172"/>
        <v>y</v>
      </c>
      <c r="M464" s="12" t="str">
        <f t="shared" si="173"/>
        <v>n</v>
      </c>
      <c r="N464" s="12" t="str">
        <f t="shared" si="174"/>
        <v>n</v>
      </c>
      <c r="O464" s="12" t="str">
        <f t="shared" si="175"/>
        <v>n</v>
      </c>
      <c r="P464" s="12" t="str">
        <f t="shared" si="176"/>
        <v>n</v>
      </c>
      <c r="Q464" s="12" t="str">
        <f t="shared" si="177"/>
        <v>n</v>
      </c>
      <c r="R464" s="12" t="str">
        <f t="shared" si="178"/>
        <v>n</v>
      </c>
      <c r="S464" s="15">
        <v>5</v>
      </c>
      <c r="T464" s="16">
        <v>5</v>
      </c>
      <c r="U464" s="16" t="b">
        <f t="shared" si="8"/>
        <v>1</v>
      </c>
      <c r="V464" s="15" t="s">
        <v>1066</v>
      </c>
      <c r="W464" s="12" t="str">
        <f t="shared" si="179"/>
        <v>n</v>
      </c>
      <c r="X464" s="12" t="str">
        <f t="shared" si="180"/>
        <v>y</v>
      </c>
      <c r="Y464" s="12" t="str">
        <f t="shared" si="181"/>
        <v>n</v>
      </c>
      <c r="Z464" s="12" t="str">
        <f t="shared" si="182"/>
        <v>n</v>
      </c>
      <c r="AA464" s="12" t="str">
        <f t="shared" si="183"/>
        <v>n</v>
      </c>
      <c r="AB464" s="12" t="str">
        <f t="shared" si="184"/>
        <v>n</v>
      </c>
      <c r="AC464" s="12" t="str">
        <f t="shared" si="185"/>
        <v>n</v>
      </c>
      <c r="AD464" s="12" t="str">
        <f t="shared" si="186"/>
        <v>n</v>
      </c>
      <c r="AE464" s="15">
        <v>75</v>
      </c>
      <c r="AF464" s="16">
        <v>75</v>
      </c>
      <c r="AG464" s="16">
        <v>-1</v>
      </c>
      <c r="AH464" s="16" t="b">
        <f t="shared" si="17"/>
        <v>1</v>
      </c>
      <c r="AI464" s="15"/>
      <c r="AJ464" s="12" t="str">
        <f t="shared" si="187"/>
        <v>n</v>
      </c>
      <c r="AK464" s="12" t="str">
        <f t="shared" si="188"/>
        <v>n</v>
      </c>
      <c r="AL464" s="12" t="str">
        <f t="shared" si="189"/>
        <v>n</v>
      </c>
      <c r="AM464" s="12" t="str">
        <f t="shared" si="190"/>
        <v>n</v>
      </c>
      <c r="AN464" s="12" t="str">
        <f t="shared" si="193"/>
        <v>n</v>
      </c>
      <c r="AO464" s="12" t="str">
        <f t="shared" si="194"/>
        <v>n</v>
      </c>
      <c r="AP464" s="12" t="str">
        <f t="shared" si="191"/>
        <v>n</v>
      </c>
      <c r="AQ464" s="12" t="str">
        <f t="shared" si="192"/>
        <v>n</v>
      </c>
      <c r="AR464" s="15">
        <v>0</v>
      </c>
      <c r="AS464" s="16">
        <v>0</v>
      </c>
      <c r="AT464" s="16" t="b">
        <f t="shared" si="24"/>
        <v>1</v>
      </c>
      <c r="AU464" s="12"/>
    </row>
    <row r="465" spans="1:47" ht="15.75" customHeight="1" x14ac:dyDescent="0.3">
      <c r="A465" s="12" t="s">
        <v>905</v>
      </c>
      <c r="B465" s="12" t="s">
        <v>905</v>
      </c>
      <c r="C465" s="17">
        <v>44102</v>
      </c>
      <c r="D465" s="12">
        <v>2020</v>
      </c>
      <c r="E465" s="12" t="s">
        <v>19</v>
      </c>
      <c r="F465" s="12" t="s">
        <v>1014</v>
      </c>
      <c r="G465" s="18">
        <v>0.625</v>
      </c>
      <c r="H465" s="18">
        <v>0.65277777777777779</v>
      </c>
      <c r="I465" s="19">
        <v>863</v>
      </c>
      <c r="J465" s="15"/>
      <c r="K465" s="12" t="str">
        <f t="shared" si="171"/>
        <v>n</v>
      </c>
      <c r="L465" s="12" t="str">
        <f t="shared" si="172"/>
        <v>n</v>
      </c>
      <c r="M465" s="12" t="str">
        <f t="shared" si="173"/>
        <v>n</v>
      </c>
      <c r="N465" s="12" t="str">
        <f t="shared" si="174"/>
        <v>n</v>
      </c>
      <c r="O465" s="12" t="str">
        <f t="shared" si="175"/>
        <v>n</v>
      </c>
      <c r="P465" s="12" t="str">
        <f t="shared" si="176"/>
        <v>n</v>
      </c>
      <c r="Q465" s="12" t="str">
        <f t="shared" si="177"/>
        <v>n</v>
      </c>
      <c r="R465" s="12" t="str">
        <f t="shared" si="178"/>
        <v>n</v>
      </c>
      <c r="S465" s="15">
        <v>0</v>
      </c>
      <c r="T465" s="16">
        <v>0</v>
      </c>
      <c r="U465" s="16" t="b">
        <f t="shared" si="8"/>
        <v>1</v>
      </c>
      <c r="V465" s="15" t="s">
        <v>1066</v>
      </c>
      <c r="W465" s="12" t="str">
        <f t="shared" si="179"/>
        <v>n</v>
      </c>
      <c r="X465" s="12" t="str">
        <f t="shared" si="180"/>
        <v>y</v>
      </c>
      <c r="Y465" s="12" t="str">
        <f t="shared" si="181"/>
        <v>n</v>
      </c>
      <c r="Z465" s="12" t="str">
        <f t="shared" si="182"/>
        <v>n</v>
      </c>
      <c r="AA465" s="12" t="str">
        <f t="shared" si="183"/>
        <v>n</v>
      </c>
      <c r="AB465" s="12" t="str">
        <f t="shared" si="184"/>
        <v>n</v>
      </c>
      <c r="AC465" s="12" t="str">
        <f t="shared" si="185"/>
        <v>n</v>
      </c>
      <c r="AD465" s="12" t="str">
        <f t="shared" si="186"/>
        <v>n</v>
      </c>
      <c r="AE465" s="15">
        <v>75</v>
      </c>
      <c r="AF465" s="16">
        <v>75</v>
      </c>
      <c r="AG465" s="16">
        <v>-1</v>
      </c>
      <c r="AH465" s="16" t="b">
        <f t="shared" si="17"/>
        <v>1</v>
      </c>
      <c r="AI465" s="15"/>
      <c r="AJ465" s="12" t="str">
        <f t="shared" si="187"/>
        <v>n</v>
      </c>
      <c r="AK465" s="12" t="str">
        <f t="shared" si="188"/>
        <v>n</v>
      </c>
      <c r="AL465" s="12" t="str">
        <f t="shared" si="189"/>
        <v>n</v>
      </c>
      <c r="AM465" s="12" t="str">
        <f t="shared" si="190"/>
        <v>n</v>
      </c>
      <c r="AN465" s="12" t="str">
        <f t="shared" si="193"/>
        <v>n</v>
      </c>
      <c r="AO465" s="12" t="str">
        <f t="shared" si="194"/>
        <v>n</v>
      </c>
      <c r="AP465" s="12" t="str">
        <f t="shared" si="191"/>
        <v>n</v>
      </c>
      <c r="AQ465" s="12" t="str">
        <f t="shared" si="192"/>
        <v>n</v>
      </c>
      <c r="AR465" s="15"/>
      <c r="AS465" s="16"/>
      <c r="AT465" s="16" t="b">
        <f t="shared" si="24"/>
        <v>1</v>
      </c>
      <c r="AU465" s="12" t="s">
        <v>1100</v>
      </c>
    </row>
    <row r="466" spans="1:47" ht="15.75" customHeight="1" x14ac:dyDescent="0.3">
      <c r="A466" s="12" t="s">
        <v>905</v>
      </c>
      <c r="B466" s="12" t="s">
        <v>905</v>
      </c>
      <c r="C466" s="17">
        <v>44102</v>
      </c>
      <c r="D466" s="12">
        <v>2020</v>
      </c>
      <c r="E466" s="12" t="s">
        <v>19</v>
      </c>
      <c r="F466" s="12" t="s">
        <v>1016</v>
      </c>
      <c r="G466" s="18">
        <v>0.625</v>
      </c>
      <c r="H466" s="18">
        <v>0.65277777777777779</v>
      </c>
      <c r="I466" s="19">
        <v>864</v>
      </c>
      <c r="J466" s="15"/>
      <c r="K466" s="12" t="str">
        <f t="shared" si="171"/>
        <v>n</v>
      </c>
      <c r="L466" s="12" t="str">
        <f t="shared" si="172"/>
        <v>n</v>
      </c>
      <c r="M466" s="12" t="str">
        <f t="shared" si="173"/>
        <v>n</v>
      </c>
      <c r="N466" s="12" t="str">
        <f t="shared" si="174"/>
        <v>n</v>
      </c>
      <c r="O466" s="12" t="str">
        <f t="shared" si="175"/>
        <v>n</v>
      </c>
      <c r="P466" s="12" t="str">
        <f t="shared" si="176"/>
        <v>n</v>
      </c>
      <c r="Q466" s="12" t="str">
        <f t="shared" si="177"/>
        <v>n</v>
      </c>
      <c r="R466" s="12" t="str">
        <f t="shared" si="178"/>
        <v>n</v>
      </c>
      <c r="S466" s="15">
        <v>0</v>
      </c>
      <c r="T466" s="16">
        <v>0</v>
      </c>
      <c r="U466" s="16" t="b">
        <f t="shared" si="8"/>
        <v>1</v>
      </c>
      <c r="V466" s="15" t="s">
        <v>1066</v>
      </c>
      <c r="W466" s="12" t="str">
        <f t="shared" si="179"/>
        <v>n</v>
      </c>
      <c r="X466" s="12" t="str">
        <f t="shared" si="180"/>
        <v>y</v>
      </c>
      <c r="Y466" s="12" t="str">
        <f t="shared" si="181"/>
        <v>n</v>
      </c>
      <c r="Z466" s="12" t="str">
        <f t="shared" si="182"/>
        <v>n</v>
      </c>
      <c r="AA466" s="12" t="str">
        <f t="shared" si="183"/>
        <v>n</v>
      </c>
      <c r="AB466" s="12" t="str">
        <f t="shared" si="184"/>
        <v>n</v>
      </c>
      <c r="AC466" s="12" t="str">
        <f t="shared" si="185"/>
        <v>n</v>
      </c>
      <c r="AD466" s="12" t="str">
        <f t="shared" si="186"/>
        <v>n</v>
      </c>
      <c r="AE466" s="15">
        <v>60</v>
      </c>
      <c r="AF466" s="16">
        <v>60</v>
      </c>
      <c r="AG466" s="16">
        <v>-1</v>
      </c>
      <c r="AH466" s="16" t="b">
        <f t="shared" si="17"/>
        <v>1</v>
      </c>
      <c r="AI466" s="15"/>
      <c r="AJ466" s="12" t="str">
        <f t="shared" si="187"/>
        <v>n</v>
      </c>
      <c r="AK466" s="12" t="str">
        <f t="shared" si="188"/>
        <v>n</v>
      </c>
      <c r="AL466" s="12" t="str">
        <f t="shared" si="189"/>
        <v>n</v>
      </c>
      <c r="AM466" s="12" t="str">
        <f t="shared" si="190"/>
        <v>n</v>
      </c>
      <c r="AN466" s="12" t="str">
        <f t="shared" si="193"/>
        <v>n</v>
      </c>
      <c r="AO466" s="12" t="str">
        <f t="shared" si="194"/>
        <v>n</v>
      </c>
      <c r="AP466" s="12" t="str">
        <f t="shared" si="191"/>
        <v>n</v>
      </c>
      <c r="AQ466" s="12" t="str">
        <f t="shared" si="192"/>
        <v>n</v>
      </c>
      <c r="AR466" s="15"/>
      <c r="AS466" s="16"/>
      <c r="AT466" s="16" t="b">
        <f t="shared" si="24"/>
        <v>1</v>
      </c>
      <c r="AU466" s="12" t="s">
        <v>1095</v>
      </c>
    </row>
    <row r="467" spans="1:47" ht="15.75" customHeight="1" x14ac:dyDescent="0.3">
      <c r="A467" s="12" t="s">
        <v>905</v>
      </c>
      <c r="B467" s="12" t="s">
        <v>905</v>
      </c>
      <c r="C467" s="17">
        <v>44102</v>
      </c>
      <c r="D467" s="12">
        <v>2020</v>
      </c>
      <c r="E467" s="12" t="s">
        <v>19</v>
      </c>
      <c r="F467" s="12" t="s">
        <v>1018</v>
      </c>
      <c r="G467" s="18">
        <v>0.625</v>
      </c>
      <c r="H467" s="18">
        <v>0.65277777777777779</v>
      </c>
      <c r="I467" s="19">
        <v>865</v>
      </c>
      <c r="J467" s="15"/>
      <c r="K467" s="12" t="str">
        <f t="shared" si="171"/>
        <v>n</v>
      </c>
      <c r="L467" s="12" t="str">
        <f t="shared" si="172"/>
        <v>n</v>
      </c>
      <c r="M467" s="12" t="str">
        <f t="shared" si="173"/>
        <v>n</v>
      </c>
      <c r="N467" s="12" t="str">
        <f t="shared" si="174"/>
        <v>n</v>
      </c>
      <c r="O467" s="12" t="str">
        <f t="shared" si="175"/>
        <v>n</v>
      </c>
      <c r="P467" s="12" t="str">
        <f t="shared" si="176"/>
        <v>n</v>
      </c>
      <c r="Q467" s="12" t="str">
        <f t="shared" si="177"/>
        <v>n</v>
      </c>
      <c r="R467" s="12" t="str">
        <f t="shared" si="178"/>
        <v>n</v>
      </c>
      <c r="S467" s="15">
        <v>0</v>
      </c>
      <c r="T467" s="16">
        <v>0</v>
      </c>
      <c r="U467" s="16" t="b">
        <f t="shared" si="8"/>
        <v>1</v>
      </c>
      <c r="V467" s="15" t="s">
        <v>1066</v>
      </c>
      <c r="W467" s="12" t="str">
        <f t="shared" si="179"/>
        <v>n</v>
      </c>
      <c r="X467" s="12" t="str">
        <f t="shared" si="180"/>
        <v>y</v>
      </c>
      <c r="Y467" s="12" t="str">
        <f t="shared" si="181"/>
        <v>n</v>
      </c>
      <c r="Z467" s="12" t="str">
        <f t="shared" si="182"/>
        <v>n</v>
      </c>
      <c r="AA467" s="12" t="str">
        <f t="shared" si="183"/>
        <v>n</v>
      </c>
      <c r="AB467" s="12" t="str">
        <f t="shared" si="184"/>
        <v>n</v>
      </c>
      <c r="AC467" s="12" t="str">
        <f t="shared" si="185"/>
        <v>n</v>
      </c>
      <c r="AD467" s="12" t="str">
        <f t="shared" si="186"/>
        <v>n</v>
      </c>
      <c r="AE467" s="15">
        <v>5</v>
      </c>
      <c r="AF467" s="16">
        <v>5</v>
      </c>
      <c r="AG467" s="16">
        <v>-1</v>
      </c>
      <c r="AH467" s="16" t="b">
        <f t="shared" si="17"/>
        <v>1</v>
      </c>
      <c r="AI467" s="15"/>
      <c r="AJ467" s="12" t="str">
        <f t="shared" si="187"/>
        <v>n</v>
      </c>
      <c r="AK467" s="12" t="str">
        <f t="shared" si="188"/>
        <v>n</v>
      </c>
      <c r="AL467" s="12" t="str">
        <f t="shared" si="189"/>
        <v>n</v>
      </c>
      <c r="AM467" s="12" t="str">
        <f t="shared" si="190"/>
        <v>n</v>
      </c>
      <c r="AN467" s="12" t="str">
        <f t="shared" si="193"/>
        <v>n</v>
      </c>
      <c r="AO467" s="12" t="str">
        <f t="shared" si="194"/>
        <v>n</v>
      </c>
      <c r="AP467" s="12" t="str">
        <f t="shared" si="191"/>
        <v>n</v>
      </c>
      <c r="AQ467" s="12" t="str">
        <f t="shared" si="192"/>
        <v>n</v>
      </c>
      <c r="AR467" s="15">
        <v>0</v>
      </c>
      <c r="AS467" s="16">
        <v>0</v>
      </c>
      <c r="AT467" s="16" t="b">
        <f t="shared" si="24"/>
        <v>1</v>
      </c>
      <c r="AU467" s="12" t="s">
        <v>1095</v>
      </c>
    </row>
    <row r="468" spans="1:47" ht="15.75" customHeight="1" x14ac:dyDescent="0.3">
      <c r="A468" s="12" t="s">
        <v>905</v>
      </c>
      <c r="B468" s="12" t="s">
        <v>905</v>
      </c>
      <c r="C468" s="17">
        <v>44102</v>
      </c>
      <c r="D468" s="12">
        <v>2020</v>
      </c>
      <c r="E468" s="12" t="s">
        <v>19</v>
      </c>
      <c r="F468" s="12" t="s">
        <v>1020</v>
      </c>
      <c r="G468" s="18">
        <v>0.625</v>
      </c>
      <c r="H468" s="18">
        <v>0.65277777777777779</v>
      </c>
      <c r="I468" s="19">
        <v>866</v>
      </c>
      <c r="J468" s="15"/>
      <c r="K468" s="12" t="str">
        <f t="shared" si="171"/>
        <v>n</v>
      </c>
      <c r="L468" s="12" t="str">
        <f t="shared" si="172"/>
        <v>n</v>
      </c>
      <c r="M468" s="12" t="str">
        <f t="shared" si="173"/>
        <v>n</v>
      </c>
      <c r="N468" s="12" t="str">
        <f t="shared" si="174"/>
        <v>n</v>
      </c>
      <c r="O468" s="12" t="str">
        <f t="shared" si="175"/>
        <v>n</v>
      </c>
      <c r="P468" s="12" t="str">
        <f t="shared" si="176"/>
        <v>n</v>
      </c>
      <c r="Q468" s="12" t="str">
        <f t="shared" si="177"/>
        <v>n</v>
      </c>
      <c r="R468" s="12" t="str">
        <f t="shared" si="178"/>
        <v>n</v>
      </c>
      <c r="S468" s="15"/>
      <c r="T468" s="16"/>
      <c r="U468" s="16" t="b">
        <f t="shared" si="8"/>
        <v>1</v>
      </c>
      <c r="V468" s="15" t="s">
        <v>1066</v>
      </c>
      <c r="W468" s="12" t="str">
        <f t="shared" si="179"/>
        <v>n</v>
      </c>
      <c r="X468" s="12" t="str">
        <f t="shared" si="180"/>
        <v>y</v>
      </c>
      <c r="Y468" s="12" t="str">
        <f t="shared" si="181"/>
        <v>n</v>
      </c>
      <c r="Z468" s="12" t="str">
        <f t="shared" si="182"/>
        <v>n</v>
      </c>
      <c r="AA468" s="12" t="str">
        <f t="shared" si="183"/>
        <v>n</v>
      </c>
      <c r="AB468" s="12" t="str">
        <f t="shared" si="184"/>
        <v>n</v>
      </c>
      <c r="AC468" s="12" t="str">
        <f t="shared" si="185"/>
        <v>n</v>
      </c>
      <c r="AD468" s="12" t="str">
        <f t="shared" si="186"/>
        <v>n</v>
      </c>
      <c r="AE468" s="15">
        <v>10</v>
      </c>
      <c r="AF468" s="16">
        <v>10</v>
      </c>
      <c r="AG468" s="16">
        <v>-1</v>
      </c>
      <c r="AH468" s="16" t="b">
        <f t="shared" si="17"/>
        <v>1</v>
      </c>
      <c r="AI468" s="15"/>
      <c r="AJ468" s="12" t="str">
        <f t="shared" si="187"/>
        <v>n</v>
      </c>
      <c r="AK468" s="12" t="str">
        <f t="shared" si="188"/>
        <v>n</v>
      </c>
      <c r="AL468" s="12" t="str">
        <f t="shared" si="189"/>
        <v>n</v>
      </c>
      <c r="AM468" s="12" t="str">
        <f t="shared" si="190"/>
        <v>n</v>
      </c>
      <c r="AN468" s="12" t="str">
        <f t="shared" si="193"/>
        <v>n</v>
      </c>
      <c r="AO468" s="12" t="str">
        <f t="shared" si="194"/>
        <v>n</v>
      </c>
      <c r="AP468" s="12" t="str">
        <f t="shared" si="191"/>
        <v>n</v>
      </c>
      <c r="AQ468" s="12" t="str">
        <f t="shared" si="192"/>
        <v>n</v>
      </c>
      <c r="AR468" s="15"/>
      <c r="AS468" s="16"/>
      <c r="AT468" s="16" t="b">
        <f t="shared" si="24"/>
        <v>1</v>
      </c>
      <c r="AU468" s="12" t="s">
        <v>1095</v>
      </c>
    </row>
    <row r="469" spans="1:47" ht="15.75" customHeight="1" x14ac:dyDescent="0.3">
      <c r="A469" s="12" t="s">
        <v>905</v>
      </c>
      <c r="B469" s="12" t="s">
        <v>905</v>
      </c>
      <c r="C469" s="17">
        <v>44102</v>
      </c>
      <c r="D469" s="12">
        <v>2020</v>
      </c>
      <c r="E469" s="12" t="s">
        <v>19</v>
      </c>
      <c r="F469" s="12" t="s">
        <v>1022</v>
      </c>
      <c r="G469" s="18">
        <v>0.625</v>
      </c>
      <c r="H469" s="18">
        <v>0.65277777777777779</v>
      </c>
      <c r="I469" s="19">
        <v>867</v>
      </c>
      <c r="J469" s="15"/>
      <c r="K469" s="12" t="str">
        <f t="shared" si="171"/>
        <v>n</v>
      </c>
      <c r="L469" s="12" t="str">
        <f t="shared" si="172"/>
        <v>n</v>
      </c>
      <c r="M469" s="12" t="str">
        <f t="shared" si="173"/>
        <v>n</v>
      </c>
      <c r="N469" s="12" t="str">
        <f t="shared" si="174"/>
        <v>n</v>
      </c>
      <c r="O469" s="12" t="str">
        <f t="shared" si="175"/>
        <v>n</v>
      </c>
      <c r="P469" s="12" t="str">
        <f t="shared" si="176"/>
        <v>n</v>
      </c>
      <c r="Q469" s="12" t="str">
        <f t="shared" si="177"/>
        <v>n</v>
      </c>
      <c r="R469" s="12" t="str">
        <f t="shared" si="178"/>
        <v>n</v>
      </c>
      <c r="S469" s="15">
        <v>0</v>
      </c>
      <c r="T469" s="16">
        <v>0</v>
      </c>
      <c r="U469" s="16" t="b">
        <f t="shared" si="8"/>
        <v>1</v>
      </c>
      <c r="V469" s="15" t="s">
        <v>1066</v>
      </c>
      <c r="W469" s="12" t="str">
        <f t="shared" si="179"/>
        <v>n</v>
      </c>
      <c r="X469" s="12" t="str">
        <f t="shared" si="180"/>
        <v>y</v>
      </c>
      <c r="Y469" s="12" t="str">
        <f t="shared" si="181"/>
        <v>n</v>
      </c>
      <c r="Z469" s="12" t="str">
        <f t="shared" si="182"/>
        <v>n</v>
      </c>
      <c r="AA469" s="12" t="str">
        <f t="shared" si="183"/>
        <v>n</v>
      </c>
      <c r="AB469" s="12" t="str">
        <f t="shared" si="184"/>
        <v>n</v>
      </c>
      <c r="AC469" s="12" t="str">
        <f t="shared" si="185"/>
        <v>n</v>
      </c>
      <c r="AD469" s="12" t="str">
        <f t="shared" si="186"/>
        <v>n</v>
      </c>
      <c r="AE469" s="15">
        <v>5</v>
      </c>
      <c r="AF469" s="16">
        <v>5</v>
      </c>
      <c r="AG469" s="16">
        <v>-1</v>
      </c>
      <c r="AH469" s="16" t="b">
        <f t="shared" si="17"/>
        <v>1</v>
      </c>
      <c r="AI469" s="15"/>
      <c r="AJ469" s="12" t="str">
        <f t="shared" si="187"/>
        <v>n</v>
      </c>
      <c r="AK469" s="12" t="str">
        <f t="shared" si="188"/>
        <v>n</v>
      </c>
      <c r="AL469" s="12" t="str">
        <f t="shared" si="189"/>
        <v>n</v>
      </c>
      <c r="AM469" s="12" t="str">
        <f t="shared" si="190"/>
        <v>n</v>
      </c>
      <c r="AN469" s="12" t="str">
        <f t="shared" si="193"/>
        <v>n</v>
      </c>
      <c r="AO469" s="12" t="str">
        <f t="shared" si="194"/>
        <v>n</v>
      </c>
      <c r="AP469" s="12" t="str">
        <f t="shared" si="191"/>
        <v>n</v>
      </c>
      <c r="AQ469" s="12" t="str">
        <f t="shared" si="192"/>
        <v>n</v>
      </c>
      <c r="AR469" s="15">
        <v>0</v>
      </c>
      <c r="AS469" s="16">
        <v>0</v>
      </c>
      <c r="AT469" s="16" t="b">
        <f t="shared" si="24"/>
        <v>1</v>
      </c>
      <c r="AU469" s="12"/>
    </row>
    <row r="470" spans="1:47" ht="15.75" customHeight="1" x14ac:dyDescent="0.3">
      <c r="A470" s="12" t="s">
        <v>905</v>
      </c>
      <c r="B470" s="12" t="s">
        <v>905</v>
      </c>
      <c r="C470" s="17">
        <v>44134</v>
      </c>
      <c r="D470" s="12">
        <v>2020</v>
      </c>
      <c r="E470" s="12" t="s">
        <v>19</v>
      </c>
      <c r="F470" s="12" t="s">
        <v>943</v>
      </c>
      <c r="G470" s="18">
        <v>0.46180555555555558</v>
      </c>
      <c r="H470" s="18">
        <v>0.4993055555555555</v>
      </c>
      <c r="I470" s="19">
        <v>929</v>
      </c>
      <c r="J470" s="15"/>
      <c r="K470" s="12" t="str">
        <f t="shared" si="171"/>
        <v>n</v>
      </c>
      <c r="L470" s="12" t="str">
        <f t="shared" si="172"/>
        <v>n</v>
      </c>
      <c r="M470" s="12" t="str">
        <f t="shared" si="173"/>
        <v>n</v>
      </c>
      <c r="N470" s="12" t="str">
        <f t="shared" si="174"/>
        <v>n</v>
      </c>
      <c r="O470" s="12" t="str">
        <f t="shared" si="175"/>
        <v>n</v>
      </c>
      <c r="P470" s="12" t="str">
        <f t="shared" si="176"/>
        <v>n</v>
      </c>
      <c r="Q470" s="12" t="str">
        <f t="shared" si="177"/>
        <v>n</v>
      </c>
      <c r="R470" s="12" t="str">
        <f t="shared" si="178"/>
        <v>n</v>
      </c>
      <c r="S470" s="15"/>
      <c r="T470" s="16"/>
      <c r="U470" s="16" t="b">
        <f t="shared" si="8"/>
        <v>1</v>
      </c>
      <c r="V470" s="15" t="s">
        <v>1066</v>
      </c>
      <c r="W470" s="12" t="str">
        <f t="shared" si="179"/>
        <v>n</v>
      </c>
      <c r="X470" s="12" t="str">
        <f t="shared" si="180"/>
        <v>y</v>
      </c>
      <c r="Y470" s="12" t="str">
        <f t="shared" si="181"/>
        <v>n</v>
      </c>
      <c r="Z470" s="12" t="str">
        <f t="shared" si="182"/>
        <v>n</v>
      </c>
      <c r="AA470" s="12" t="str">
        <f t="shared" si="183"/>
        <v>n</v>
      </c>
      <c r="AB470" s="12" t="str">
        <f t="shared" si="184"/>
        <v>n</v>
      </c>
      <c r="AC470" s="12" t="str">
        <f t="shared" si="185"/>
        <v>n</v>
      </c>
      <c r="AD470" s="12" t="str">
        <f t="shared" si="186"/>
        <v>n</v>
      </c>
      <c r="AE470" s="15">
        <v>80</v>
      </c>
      <c r="AF470" s="16">
        <v>80</v>
      </c>
      <c r="AG470" s="16">
        <v>-1</v>
      </c>
      <c r="AH470" s="16" t="b">
        <f t="shared" si="17"/>
        <v>1</v>
      </c>
      <c r="AI470" s="15"/>
      <c r="AJ470" s="12" t="str">
        <f t="shared" si="187"/>
        <v>n</v>
      </c>
      <c r="AK470" s="12" t="str">
        <f t="shared" si="188"/>
        <v>n</v>
      </c>
      <c r="AL470" s="12" t="str">
        <f t="shared" si="189"/>
        <v>n</v>
      </c>
      <c r="AM470" s="12" t="str">
        <f t="shared" si="190"/>
        <v>n</v>
      </c>
      <c r="AN470" s="12" t="str">
        <f t="shared" si="193"/>
        <v>n</v>
      </c>
      <c r="AO470" s="12" t="str">
        <f t="shared" si="194"/>
        <v>n</v>
      </c>
      <c r="AP470" s="12" t="str">
        <f t="shared" si="191"/>
        <v>n</v>
      </c>
      <c r="AQ470" s="12" t="str">
        <f t="shared" si="192"/>
        <v>n</v>
      </c>
      <c r="AR470" s="15"/>
      <c r="AS470" s="16"/>
      <c r="AT470" s="16" t="b">
        <f t="shared" si="24"/>
        <v>1</v>
      </c>
      <c r="AU470" s="12" t="s">
        <v>1106</v>
      </c>
    </row>
    <row r="471" spans="1:47" ht="15.75" customHeight="1" x14ac:dyDescent="0.3">
      <c r="A471" s="12" t="s">
        <v>905</v>
      </c>
      <c r="B471" s="12" t="s">
        <v>905</v>
      </c>
      <c r="C471" s="17">
        <v>44134</v>
      </c>
      <c r="D471" s="12">
        <v>2020</v>
      </c>
      <c r="E471" s="12" t="s">
        <v>19</v>
      </c>
      <c r="F471" s="12" t="s">
        <v>947</v>
      </c>
      <c r="G471" s="18">
        <v>0.46180555555555558</v>
      </c>
      <c r="H471" s="18">
        <v>0.4993055555555555</v>
      </c>
      <c r="I471" s="19">
        <v>930</v>
      </c>
      <c r="J471" s="15" t="s">
        <v>1066</v>
      </c>
      <c r="K471" s="12" t="str">
        <f t="shared" si="171"/>
        <v>n</v>
      </c>
      <c r="L471" s="12" t="str">
        <f t="shared" si="172"/>
        <v>n</v>
      </c>
      <c r="M471" s="12" t="str">
        <f t="shared" si="173"/>
        <v>n</v>
      </c>
      <c r="N471" s="12" t="str">
        <f t="shared" si="174"/>
        <v>n</v>
      </c>
      <c r="O471" s="12" t="str">
        <f t="shared" si="175"/>
        <v>n</v>
      </c>
      <c r="P471" s="12" t="str">
        <f t="shared" si="176"/>
        <v>n</v>
      </c>
      <c r="Q471" s="12" t="str">
        <f t="shared" si="177"/>
        <v>n</v>
      </c>
      <c r="R471" s="12" t="str">
        <f t="shared" si="178"/>
        <v>n</v>
      </c>
      <c r="S471" s="15">
        <v>0</v>
      </c>
      <c r="T471" s="16">
        <v>0</v>
      </c>
      <c r="U471" s="16" t="b">
        <f t="shared" si="8"/>
        <v>1</v>
      </c>
      <c r="V471" s="15" t="s">
        <v>1066</v>
      </c>
      <c r="W471" s="12" t="str">
        <f t="shared" si="179"/>
        <v>n</v>
      </c>
      <c r="X471" s="12" t="str">
        <f t="shared" si="180"/>
        <v>y</v>
      </c>
      <c r="Y471" s="12" t="str">
        <f t="shared" si="181"/>
        <v>n</v>
      </c>
      <c r="Z471" s="12" t="str">
        <f t="shared" si="182"/>
        <v>n</v>
      </c>
      <c r="AA471" s="12" t="str">
        <f t="shared" si="183"/>
        <v>n</v>
      </c>
      <c r="AB471" s="12" t="str">
        <f t="shared" si="184"/>
        <v>n</v>
      </c>
      <c r="AC471" s="12" t="str">
        <f t="shared" si="185"/>
        <v>n</v>
      </c>
      <c r="AD471" s="12" t="str">
        <f t="shared" si="186"/>
        <v>n</v>
      </c>
      <c r="AE471" s="15">
        <v>25</v>
      </c>
      <c r="AF471" s="16">
        <v>25</v>
      </c>
      <c r="AG471" s="16">
        <v>-1</v>
      </c>
      <c r="AH471" s="16" t="b">
        <f t="shared" si="17"/>
        <v>1</v>
      </c>
      <c r="AI471" s="15"/>
      <c r="AJ471" s="12" t="str">
        <f t="shared" si="187"/>
        <v>n</v>
      </c>
      <c r="AK471" s="12" t="str">
        <f t="shared" si="188"/>
        <v>n</v>
      </c>
      <c r="AL471" s="12" t="str">
        <f t="shared" si="189"/>
        <v>n</v>
      </c>
      <c r="AM471" s="12" t="str">
        <f t="shared" si="190"/>
        <v>n</v>
      </c>
      <c r="AN471" s="12" t="str">
        <f t="shared" si="193"/>
        <v>n</v>
      </c>
      <c r="AO471" s="12" t="str">
        <f t="shared" si="194"/>
        <v>n</v>
      </c>
      <c r="AP471" s="12" t="str">
        <f t="shared" si="191"/>
        <v>n</v>
      </c>
      <c r="AQ471" s="12" t="str">
        <f t="shared" si="192"/>
        <v>n</v>
      </c>
      <c r="AR471" s="15"/>
      <c r="AS471" s="16"/>
      <c r="AT471" s="16" t="b">
        <f t="shared" si="24"/>
        <v>1</v>
      </c>
      <c r="AU471" s="12" t="s">
        <v>1095</v>
      </c>
    </row>
    <row r="472" spans="1:47" ht="15.75" customHeight="1" x14ac:dyDescent="0.3">
      <c r="A472" s="12" t="s">
        <v>905</v>
      </c>
      <c r="B472" s="12" t="s">
        <v>905</v>
      </c>
      <c r="C472" s="17">
        <v>44134</v>
      </c>
      <c r="D472" s="12">
        <v>2020</v>
      </c>
      <c r="E472" s="12" t="s">
        <v>19</v>
      </c>
      <c r="F472" s="12" t="s">
        <v>949</v>
      </c>
      <c r="G472" s="18">
        <v>0.46180555555555558</v>
      </c>
      <c r="H472" s="18">
        <v>0.4993055555555555</v>
      </c>
      <c r="I472" s="19">
        <v>931</v>
      </c>
      <c r="J472" s="15" t="s">
        <v>1066</v>
      </c>
      <c r="K472" s="12" t="str">
        <f t="shared" si="171"/>
        <v>n</v>
      </c>
      <c r="L472" s="12" t="str">
        <f t="shared" si="172"/>
        <v>n</v>
      </c>
      <c r="M472" s="12" t="str">
        <f t="shared" si="173"/>
        <v>n</v>
      </c>
      <c r="N472" s="12" t="str">
        <f t="shared" si="174"/>
        <v>n</v>
      </c>
      <c r="O472" s="12" t="str">
        <f t="shared" si="175"/>
        <v>n</v>
      </c>
      <c r="P472" s="12" t="str">
        <f t="shared" si="176"/>
        <v>n</v>
      </c>
      <c r="Q472" s="12" t="str">
        <f t="shared" si="177"/>
        <v>n</v>
      </c>
      <c r="R472" s="12" t="str">
        <f t="shared" si="178"/>
        <v>n</v>
      </c>
      <c r="S472" s="15">
        <v>0</v>
      </c>
      <c r="T472" s="16">
        <v>0</v>
      </c>
      <c r="U472" s="16" t="b">
        <f t="shared" si="8"/>
        <v>1</v>
      </c>
      <c r="V472" s="15" t="s">
        <v>1066</v>
      </c>
      <c r="W472" s="12" t="str">
        <f t="shared" si="179"/>
        <v>n</v>
      </c>
      <c r="X472" s="12" t="str">
        <f t="shared" si="180"/>
        <v>y</v>
      </c>
      <c r="Y472" s="12" t="str">
        <f t="shared" si="181"/>
        <v>n</v>
      </c>
      <c r="Z472" s="12" t="str">
        <f t="shared" si="182"/>
        <v>n</v>
      </c>
      <c r="AA472" s="12" t="str">
        <f t="shared" si="183"/>
        <v>n</v>
      </c>
      <c r="AB472" s="12" t="str">
        <f t="shared" si="184"/>
        <v>n</v>
      </c>
      <c r="AC472" s="12" t="str">
        <f t="shared" si="185"/>
        <v>n</v>
      </c>
      <c r="AD472" s="12" t="str">
        <f t="shared" si="186"/>
        <v>n</v>
      </c>
      <c r="AE472" s="15">
        <v>75</v>
      </c>
      <c r="AF472" s="16">
        <v>75</v>
      </c>
      <c r="AG472" s="16">
        <v>-1</v>
      </c>
      <c r="AH472" s="16" t="b">
        <f t="shared" si="17"/>
        <v>1</v>
      </c>
      <c r="AI472" s="15" t="s">
        <v>1066</v>
      </c>
      <c r="AJ472" s="12" t="str">
        <f t="shared" si="187"/>
        <v>n</v>
      </c>
      <c r="AK472" s="12" t="str">
        <f t="shared" si="188"/>
        <v>n</v>
      </c>
      <c r="AL472" s="12" t="str">
        <f t="shared" si="189"/>
        <v>n</v>
      </c>
      <c r="AM472" s="12" t="str">
        <f t="shared" si="190"/>
        <v>n</v>
      </c>
      <c r="AN472" s="12" t="str">
        <f t="shared" si="193"/>
        <v>n</v>
      </c>
      <c r="AO472" s="12" t="str">
        <f t="shared" si="194"/>
        <v>n</v>
      </c>
      <c r="AP472" s="12" t="str">
        <f t="shared" si="191"/>
        <v>n</v>
      </c>
      <c r="AQ472" s="12" t="str">
        <f t="shared" si="192"/>
        <v>n</v>
      </c>
      <c r="AR472" s="15">
        <v>0</v>
      </c>
      <c r="AS472" s="16">
        <v>0</v>
      </c>
      <c r="AT472" s="16" t="b">
        <f t="shared" si="24"/>
        <v>1</v>
      </c>
      <c r="AU472" s="12"/>
    </row>
    <row r="473" spans="1:47" ht="15.75" customHeight="1" x14ac:dyDescent="0.3">
      <c r="A473" s="12" t="s">
        <v>905</v>
      </c>
      <c r="B473" s="12" t="s">
        <v>905</v>
      </c>
      <c r="C473" s="17">
        <v>44134</v>
      </c>
      <c r="D473" s="12">
        <v>2020</v>
      </c>
      <c r="E473" s="12" t="s">
        <v>19</v>
      </c>
      <c r="F473" s="12" t="s">
        <v>951</v>
      </c>
      <c r="G473" s="18">
        <v>0.46180555555555558</v>
      </c>
      <c r="H473" s="18">
        <v>0.4993055555555555</v>
      </c>
      <c r="I473" s="19">
        <v>932</v>
      </c>
      <c r="J473" s="15" t="s">
        <v>1066</v>
      </c>
      <c r="K473" s="12" t="str">
        <f t="shared" si="171"/>
        <v>n</v>
      </c>
      <c r="L473" s="12" t="str">
        <f t="shared" si="172"/>
        <v>y</v>
      </c>
      <c r="M473" s="12" t="str">
        <f t="shared" si="173"/>
        <v>n</v>
      </c>
      <c r="N473" s="12" t="str">
        <f t="shared" si="174"/>
        <v>n</v>
      </c>
      <c r="O473" s="12" t="str">
        <f t="shared" si="175"/>
        <v>n</v>
      </c>
      <c r="P473" s="12" t="str">
        <f t="shared" si="176"/>
        <v>n</v>
      </c>
      <c r="Q473" s="12" t="str">
        <f t="shared" si="177"/>
        <v>n</v>
      </c>
      <c r="R473" s="12" t="str">
        <f t="shared" si="178"/>
        <v>n</v>
      </c>
      <c r="S473" s="15">
        <v>10</v>
      </c>
      <c r="T473" s="16">
        <v>10</v>
      </c>
      <c r="U473" s="16" t="b">
        <f t="shared" si="8"/>
        <v>1</v>
      </c>
      <c r="V473" s="15" t="s">
        <v>1066</v>
      </c>
      <c r="W473" s="12" t="str">
        <f t="shared" si="179"/>
        <v>n</v>
      </c>
      <c r="X473" s="12" t="str">
        <f t="shared" si="180"/>
        <v>y</v>
      </c>
      <c r="Y473" s="12" t="str">
        <f t="shared" si="181"/>
        <v>n</v>
      </c>
      <c r="Z473" s="12" t="str">
        <f t="shared" si="182"/>
        <v>n</v>
      </c>
      <c r="AA473" s="12" t="str">
        <f t="shared" si="183"/>
        <v>n</v>
      </c>
      <c r="AB473" s="12" t="str">
        <f t="shared" si="184"/>
        <v>n</v>
      </c>
      <c r="AC473" s="12" t="str">
        <f t="shared" si="185"/>
        <v>n</v>
      </c>
      <c r="AD473" s="12" t="str">
        <f t="shared" si="186"/>
        <v>n</v>
      </c>
      <c r="AE473" s="15">
        <v>45</v>
      </c>
      <c r="AF473" s="16">
        <v>45</v>
      </c>
      <c r="AG473" s="16">
        <v>-1</v>
      </c>
      <c r="AH473" s="16" t="b">
        <f t="shared" si="17"/>
        <v>1</v>
      </c>
      <c r="AI473" s="15"/>
      <c r="AJ473" s="12" t="str">
        <f t="shared" si="187"/>
        <v>n</v>
      </c>
      <c r="AK473" s="12" t="str">
        <f t="shared" si="188"/>
        <v>n</v>
      </c>
      <c r="AL473" s="12" t="str">
        <f t="shared" si="189"/>
        <v>n</v>
      </c>
      <c r="AM473" s="12" t="str">
        <f t="shared" si="190"/>
        <v>n</v>
      </c>
      <c r="AN473" s="12" t="str">
        <f t="shared" si="193"/>
        <v>n</v>
      </c>
      <c r="AO473" s="12" t="str">
        <f t="shared" si="194"/>
        <v>n</v>
      </c>
      <c r="AP473" s="12" t="str">
        <f t="shared" si="191"/>
        <v>n</v>
      </c>
      <c r="AQ473" s="12" t="str">
        <f t="shared" si="192"/>
        <v>n</v>
      </c>
      <c r="AR473" s="15">
        <v>0</v>
      </c>
      <c r="AS473" s="16">
        <v>0</v>
      </c>
      <c r="AT473" s="16" t="b">
        <f t="shared" si="24"/>
        <v>1</v>
      </c>
      <c r="AU473" s="12"/>
    </row>
    <row r="474" spans="1:47" ht="15.75" customHeight="1" x14ac:dyDescent="0.3">
      <c r="A474" s="12" t="s">
        <v>905</v>
      </c>
      <c r="B474" s="12" t="s">
        <v>905</v>
      </c>
      <c r="C474" s="17">
        <v>44134</v>
      </c>
      <c r="D474" s="12">
        <v>2020</v>
      </c>
      <c r="E474" s="12" t="s">
        <v>19</v>
      </c>
      <c r="F474" s="12" t="s">
        <v>953</v>
      </c>
      <c r="G474" s="18">
        <v>0.46180555555555558</v>
      </c>
      <c r="H474" s="18">
        <v>0.4993055555555555</v>
      </c>
      <c r="I474" s="19">
        <v>933</v>
      </c>
      <c r="J474" s="15" t="s">
        <v>1066</v>
      </c>
      <c r="K474" s="12" t="str">
        <f t="shared" si="171"/>
        <v>n</v>
      </c>
      <c r="L474" s="12" t="str">
        <f t="shared" si="172"/>
        <v>n</v>
      </c>
      <c r="M474" s="12" t="str">
        <f t="shared" si="173"/>
        <v>n</v>
      </c>
      <c r="N474" s="12" t="str">
        <f t="shared" si="174"/>
        <v>n</v>
      </c>
      <c r="O474" s="12" t="str">
        <f t="shared" si="175"/>
        <v>n</v>
      </c>
      <c r="P474" s="12" t="str">
        <f t="shared" si="176"/>
        <v>n</v>
      </c>
      <c r="Q474" s="12" t="str">
        <f t="shared" si="177"/>
        <v>n</v>
      </c>
      <c r="R474" s="12" t="str">
        <f t="shared" si="178"/>
        <v>n</v>
      </c>
      <c r="S474" s="15">
        <v>0</v>
      </c>
      <c r="T474" s="16">
        <v>0</v>
      </c>
      <c r="U474" s="16" t="b">
        <f t="shared" si="8"/>
        <v>1</v>
      </c>
      <c r="V474" s="15" t="s">
        <v>1066</v>
      </c>
      <c r="W474" s="12" t="str">
        <f t="shared" si="179"/>
        <v>n</v>
      </c>
      <c r="X474" s="12" t="str">
        <f t="shared" si="180"/>
        <v>y</v>
      </c>
      <c r="Y474" s="12" t="str">
        <f t="shared" si="181"/>
        <v>n</v>
      </c>
      <c r="Z474" s="12" t="str">
        <f t="shared" si="182"/>
        <v>n</v>
      </c>
      <c r="AA474" s="12" t="str">
        <f t="shared" si="183"/>
        <v>n</v>
      </c>
      <c r="AB474" s="12" t="str">
        <f t="shared" si="184"/>
        <v>n</v>
      </c>
      <c r="AC474" s="12" t="str">
        <f t="shared" si="185"/>
        <v>n</v>
      </c>
      <c r="AD474" s="12" t="str">
        <f t="shared" si="186"/>
        <v>n</v>
      </c>
      <c r="AE474" s="15">
        <v>25</v>
      </c>
      <c r="AF474" s="16">
        <v>25</v>
      </c>
      <c r="AG474" s="16">
        <v>-1</v>
      </c>
      <c r="AH474" s="16" t="b">
        <f t="shared" si="17"/>
        <v>1</v>
      </c>
      <c r="AI474" s="15"/>
      <c r="AJ474" s="12" t="str">
        <f t="shared" si="187"/>
        <v>n</v>
      </c>
      <c r="AK474" s="12" t="str">
        <f t="shared" si="188"/>
        <v>n</v>
      </c>
      <c r="AL474" s="12" t="str">
        <f t="shared" si="189"/>
        <v>n</v>
      </c>
      <c r="AM474" s="12" t="str">
        <f t="shared" si="190"/>
        <v>n</v>
      </c>
      <c r="AN474" s="12" t="str">
        <f t="shared" si="193"/>
        <v>n</v>
      </c>
      <c r="AO474" s="12" t="str">
        <f t="shared" si="194"/>
        <v>n</v>
      </c>
      <c r="AP474" s="12" t="str">
        <f t="shared" si="191"/>
        <v>n</v>
      </c>
      <c r="AQ474" s="12" t="str">
        <f t="shared" si="192"/>
        <v>n</v>
      </c>
      <c r="AR474" s="15"/>
      <c r="AS474" s="16"/>
      <c r="AT474" s="16" t="b">
        <f t="shared" si="24"/>
        <v>1</v>
      </c>
      <c r="AU474" s="12" t="s">
        <v>1095</v>
      </c>
    </row>
    <row r="475" spans="1:47" ht="15.75" customHeight="1" x14ac:dyDescent="0.3">
      <c r="A475" s="12" t="s">
        <v>905</v>
      </c>
      <c r="B475" s="12" t="s">
        <v>905</v>
      </c>
      <c r="C475" s="17">
        <v>44134</v>
      </c>
      <c r="D475" s="12">
        <v>2020</v>
      </c>
      <c r="E475" s="12" t="s">
        <v>19</v>
      </c>
      <c r="F475" s="12" t="s">
        <v>955</v>
      </c>
      <c r="G475" s="18">
        <v>0.46180555555555558</v>
      </c>
      <c r="H475" s="18">
        <v>0.4993055555555555</v>
      </c>
      <c r="I475" s="19">
        <v>934</v>
      </c>
      <c r="J475" s="15" t="s">
        <v>1066</v>
      </c>
      <c r="K475" s="12" t="str">
        <f t="shared" si="171"/>
        <v>n</v>
      </c>
      <c r="L475" s="12" t="str">
        <f t="shared" si="172"/>
        <v>n</v>
      </c>
      <c r="M475" s="12" t="str">
        <f t="shared" si="173"/>
        <v>n</v>
      </c>
      <c r="N475" s="12" t="str">
        <f t="shared" si="174"/>
        <v>n</v>
      </c>
      <c r="O475" s="12" t="str">
        <f t="shared" si="175"/>
        <v>n</v>
      </c>
      <c r="P475" s="12" t="str">
        <f t="shared" si="176"/>
        <v>n</v>
      </c>
      <c r="Q475" s="12" t="str">
        <f t="shared" si="177"/>
        <v>n</v>
      </c>
      <c r="R475" s="12" t="str">
        <f t="shared" si="178"/>
        <v>n</v>
      </c>
      <c r="S475" s="15">
        <v>0</v>
      </c>
      <c r="T475" s="16">
        <v>0</v>
      </c>
      <c r="U475" s="16" t="b">
        <f t="shared" si="8"/>
        <v>1</v>
      </c>
      <c r="V475" s="15" t="s">
        <v>1066</v>
      </c>
      <c r="W475" s="12" t="str">
        <f t="shared" si="179"/>
        <v>n</v>
      </c>
      <c r="X475" s="12" t="str">
        <f t="shared" si="180"/>
        <v>y</v>
      </c>
      <c r="Y475" s="12" t="str">
        <f t="shared" si="181"/>
        <v>n</v>
      </c>
      <c r="Z475" s="12" t="str">
        <f t="shared" si="182"/>
        <v>n</v>
      </c>
      <c r="AA475" s="12" t="str">
        <f t="shared" si="183"/>
        <v>n</v>
      </c>
      <c r="AB475" s="12" t="str">
        <f t="shared" si="184"/>
        <v>n</v>
      </c>
      <c r="AC475" s="12" t="str">
        <f t="shared" si="185"/>
        <v>n</v>
      </c>
      <c r="AD475" s="12" t="str">
        <f t="shared" si="186"/>
        <v>n</v>
      </c>
      <c r="AE475" s="15">
        <v>25</v>
      </c>
      <c r="AF475" s="16">
        <v>25</v>
      </c>
      <c r="AG475" s="16">
        <v>-1</v>
      </c>
      <c r="AH475" s="16" t="b">
        <f t="shared" si="17"/>
        <v>1</v>
      </c>
      <c r="AI475" s="15" t="s">
        <v>1066</v>
      </c>
      <c r="AJ475" s="12" t="str">
        <f t="shared" si="187"/>
        <v>n</v>
      </c>
      <c r="AK475" s="12" t="str">
        <f t="shared" si="188"/>
        <v>n</v>
      </c>
      <c r="AL475" s="12" t="str">
        <f t="shared" si="189"/>
        <v>n</v>
      </c>
      <c r="AM475" s="12" t="str">
        <f t="shared" si="190"/>
        <v>n</v>
      </c>
      <c r="AN475" s="12" t="str">
        <f t="shared" si="193"/>
        <v>n</v>
      </c>
      <c r="AO475" s="12" t="str">
        <f t="shared" si="194"/>
        <v>n</v>
      </c>
      <c r="AP475" s="12" t="str">
        <f t="shared" si="191"/>
        <v>n</v>
      </c>
      <c r="AQ475" s="12" t="str">
        <f t="shared" si="192"/>
        <v>n</v>
      </c>
      <c r="AR475" s="15">
        <v>0</v>
      </c>
      <c r="AS475" s="16">
        <v>0</v>
      </c>
      <c r="AT475" s="16" t="b">
        <f t="shared" si="24"/>
        <v>1</v>
      </c>
      <c r="AU475" s="12"/>
    </row>
    <row r="476" spans="1:47" ht="15.75" customHeight="1" x14ac:dyDescent="0.3">
      <c r="A476" s="12" t="s">
        <v>905</v>
      </c>
      <c r="B476" s="12" t="s">
        <v>905</v>
      </c>
      <c r="C476" s="17">
        <v>44134</v>
      </c>
      <c r="D476" s="12">
        <v>2020</v>
      </c>
      <c r="E476" s="12" t="s">
        <v>19</v>
      </c>
      <c r="F476" s="12" t="s">
        <v>957</v>
      </c>
      <c r="G476" s="18">
        <v>0.46180555555555558</v>
      </c>
      <c r="H476" s="18">
        <v>0.4993055555555555</v>
      </c>
      <c r="I476" s="19">
        <v>935</v>
      </c>
      <c r="J476" s="15" t="s">
        <v>1066</v>
      </c>
      <c r="K476" s="12" t="str">
        <f t="shared" si="171"/>
        <v>n</v>
      </c>
      <c r="L476" s="12" t="str">
        <f t="shared" si="172"/>
        <v>n</v>
      </c>
      <c r="M476" s="12" t="str">
        <f t="shared" si="173"/>
        <v>n</v>
      </c>
      <c r="N476" s="12" t="str">
        <f t="shared" si="174"/>
        <v>n</v>
      </c>
      <c r="O476" s="12" t="str">
        <f t="shared" si="175"/>
        <v>n</v>
      </c>
      <c r="P476" s="12" t="str">
        <f t="shared" si="176"/>
        <v>n</v>
      </c>
      <c r="Q476" s="12" t="str">
        <f t="shared" si="177"/>
        <v>n</v>
      </c>
      <c r="R476" s="12" t="str">
        <f t="shared" si="178"/>
        <v>n</v>
      </c>
      <c r="S476" s="15">
        <v>0</v>
      </c>
      <c r="T476" s="16">
        <v>0</v>
      </c>
      <c r="U476" s="16" t="b">
        <f t="shared" si="8"/>
        <v>1</v>
      </c>
      <c r="V476" s="15" t="s">
        <v>1066</v>
      </c>
      <c r="W476" s="12" t="str">
        <f t="shared" si="179"/>
        <v>n</v>
      </c>
      <c r="X476" s="12" t="str">
        <f t="shared" si="180"/>
        <v>y</v>
      </c>
      <c r="Y476" s="12" t="str">
        <f t="shared" si="181"/>
        <v>n</v>
      </c>
      <c r="Z476" s="12" t="str">
        <f t="shared" si="182"/>
        <v>n</v>
      </c>
      <c r="AA476" s="12" t="str">
        <f t="shared" si="183"/>
        <v>n</v>
      </c>
      <c r="AB476" s="12" t="str">
        <f t="shared" si="184"/>
        <v>n</v>
      </c>
      <c r="AC476" s="12" t="str">
        <f t="shared" si="185"/>
        <v>n</v>
      </c>
      <c r="AD476" s="12" t="str">
        <f t="shared" si="186"/>
        <v>n</v>
      </c>
      <c r="AE476" s="15">
        <v>45</v>
      </c>
      <c r="AF476" s="16">
        <v>45</v>
      </c>
      <c r="AG476" s="16">
        <v>-1</v>
      </c>
      <c r="AH476" s="16" t="b">
        <f t="shared" si="17"/>
        <v>1</v>
      </c>
      <c r="AI476" s="15"/>
      <c r="AJ476" s="12" t="str">
        <f t="shared" si="187"/>
        <v>n</v>
      </c>
      <c r="AK476" s="12" t="str">
        <f t="shared" si="188"/>
        <v>n</v>
      </c>
      <c r="AL476" s="12" t="str">
        <f t="shared" si="189"/>
        <v>n</v>
      </c>
      <c r="AM476" s="12" t="str">
        <f t="shared" si="190"/>
        <v>n</v>
      </c>
      <c r="AN476" s="12" t="str">
        <f t="shared" si="193"/>
        <v>n</v>
      </c>
      <c r="AO476" s="12" t="str">
        <f t="shared" si="194"/>
        <v>n</v>
      </c>
      <c r="AP476" s="12" t="str">
        <f t="shared" si="191"/>
        <v>n</v>
      </c>
      <c r="AQ476" s="12" t="str">
        <f t="shared" si="192"/>
        <v>n</v>
      </c>
      <c r="AR476" s="15"/>
      <c r="AS476" s="16"/>
      <c r="AT476" s="16" t="b">
        <f t="shared" si="24"/>
        <v>1</v>
      </c>
      <c r="AU476" s="12" t="s">
        <v>1095</v>
      </c>
    </row>
    <row r="477" spans="1:47" ht="15.75" customHeight="1" x14ac:dyDescent="0.3">
      <c r="A477" s="12" t="s">
        <v>905</v>
      </c>
      <c r="B477" s="12" t="s">
        <v>905</v>
      </c>
      <c r="C477" s="17">
        <v>44134</v>
      </c>
      <c r="D477" s="12">
        <v>2020</v>
      </c>
      <c r="E477" s="12" t="s">
        <v>19</v>
      </c>
      <c r="F477" s="12" t="s">
        <v>959</v>
      </c>
      <c r="G477" s="18">
        <v>0.46180555555555558</v>
      </c>
      <c r="H477" s="18">
        <v>0.4993055555555555</v>
      </c>
      <c r="I477" s="19">
        <v>936</v>
      </c>
      <c r="J477" s="15" t="s">
        <v>1066</v>
      </c>
      <c r="K477" s="12" t="str">
        <f t="shared" si="171"/>
        <v>n</v>
      </c>
      <c r="L477" s="12" t="str">
        <f t="shared" si="172"/>
        <v>n</v>
      </c>
      <c r="M477" s="12" t="str">
        <f t="shared" si="173"/>
        <v>n</v>
      </c>
      <c r="N477" s="12" t="str">
        <f t="shared" si="174"/>
        <v>n</v>
      </c>
      <c r="O477" s="12" t="str">
        <f t="shared" si="175"/>
        <v>n</v>
      </c>
      <c r="P477" s="12" t="str">
        <f t="shared" si="176"/>
        <v>n</v>
      </c>
      <c r="Q477" s="12" t="str">
        <f t="shared" si="177"/>
        <v>n</v>
      </c>
      <c r="R477" s="12" t="str">
        <f t="shared" si="178"/>
        <v>n</v>
      </c>
      <c r="S477" s="15">
        <v>0</v>
      </c>
      <c r="T477" s="16">
        <v>0</v>
      </c>
      <c r="U477" s="16" t="b">
        <f t="shared" si="8"/>
        <v>1</v>
      </c>
      <c r="V477" s="15" t="s">
        <v>1066</v>
      </c>
      <c r="W477" s="12" t="str">
        <f t="shared" si="179"/>
        <v>n</v>
      </c>
      <c r="X477" s="12" t="str">
        <f t="shared" si="180"/>
        <v>y</v>
      </c>
      <c r="Y477" s="12" t="str">
        <f t="shared" si="181"/>
        <v>n</v>
      </c>
      <c r="Z477" s="12" t="str">
        <f t="shared" si="182"/>
        <v>n</v>
      </c>
      <c r="AA477" s="12" t="str">
        <f t="shared" si="183"/>
        <v>n</v>
      </c>
      <c r="AB477" s="12" t="str">
        <f t="shared" si="184"/>
        <v>n</v>
      </c>
      <c r="AC477" s="12" t="str">
        <f t="shared" si="185"/>
        <v>n</v>
      </c>
      <c r="AD477" s="12" t="str">
        <f t="shared" si="186"/>
        <v>n</v>
      </c>
      <c r="AE477" s="15">
        <v>10</v>
      </c>
      <c r="AF477" s="16">
        <v>10</v>
      </c>
      <c r="AG477" s="16">
        <v>-1</v>
      </c>
      <c r="AH477" s="16" t="b">
        <f t="shared" si="17"/>
        <v>1</v>
      </c>
      <c r="AI477" s="15"/>
      <c r="AJ477" s="12" t="str">
        <f t="shared" si="187"/>
        <v>n</v>
      </c>
      <c r="AK477" s="12" t="str">
        <f t="shared" si="188"/>
        <v>n</v>
      </c>
      <c r="AL477" s="12" t="str">
        <f t="shared" si="189"/>
        <v>n</v>
      </c>
      <c r="AM477" s="12" t="str">
        <f t="shared" si="190"/>
        <v>n</v>
      </c>
      <c r="AN477" s="12" t="str">
        <f t="shared" si="193"/>
        <v>n</v>
      </c>
      <c r="AO477" s="12" t="str">
        <f t="shared" si="194"/>
        <v>n</v>
      </c>
      <c r="AP477" s="12" t="str">
        <f t="shared" si="191"/>
        <v>n</v>
      </c>
      <c r="AQ477" s="12" t="str">
        <f t="shared" si="192"/>
        <v>n</v>
      </c>
      <c r="AR477" s="15"/>
      <c r="AS477" s="16"/>
      <c r="AT477" s="16" t="b">
        <f t="shared" si="24"/>
        <v>1</v>
      </c>
      <c r="AU477" s="12" t="s">
        <v>1100</v>
      </c>
    </row>
    <row r="478" spans="1:47" ht="15.75" customHeight="1" x14ac:dyDescent="0.3">
      <c r="A478" s="12" t="s">
        <v>905</v>
      </c>
      <c r="B478" s="12" t="s">
        <v>905</v>
      </c>
      <c r="C478" s="17">
        <v>44134</v>
      </c>
      <c r="D478" s="12">
        <v>2020</v>
      </c>
      <c r="E478" s="12" t="s">
        <v>19</v>
      </c>
      <c r="F478" s="12" t="s">
        <v>962</v>
      </c>
      <c r="G478" s="18">
        <v>0.46180555555555558</v>
      </c>
      <c r="H478" s="18">
        <v>0.4993055555555555</v>
      </c>
      <c r="I478" s="19">
        <v>937</v>
      </c>
      <c r="J478" s="15" t="s">
        <v>1066</v>
      </c>
      <c r="K478" s="12" t="str">
        <f t="shared" si="171"/>
        <v>n</v>
      </c>
      <c r="L478" s="12" t="str">
        <f t="shared" si="172"/>
        <v>n</v>
      </c>
      <c r="M478" s="12" t="str">
        <f t="shared" si="173"/>
        <v>n</v>
      </c>
      <c r="N478" s="12" t="str">
        <f t="shared" si="174"/>
        <v>n</v>
      </c>
      <c r="O478" s="12" t="str">
        <f t="shared" si="175"/>
        <v>n</v>
      </c>
      <c r="P478" s="12" t="str">
        <f t="shared" si="176"/>
        <v>n</v>
      </c>
      <c r="Q478" s="12" t="str">
        <f t="shared" si="177"/>
        <v>n</v>
      </c>
      <c r="R478" s="12" t="str">
        <f t="shared" si="178"/>
        <v>n</v>
      </c>
      <c r="S478" s="15">
        <v>0</v>
      </c>
      <c r="T478" s="16">
        <v>0</v>
      </c>
      <c r="U478" s="16" t="b">
        <f t="shared" si="8"/>
        <v>1</v>
      </c>
      <c r="V478" s="15" t="s">
        <v>1066</v>
      </c>
      <c r="W478" s="12" t="str">
        <f t="shared" si="179"/>
        <v>n</v>
      </c>
      <c r="X478" s="12" t="str">
        <f t="shared" si="180"/>
        <v>y</v>
      </c>
      <c r="Y478" s="12" t="str">
        <f t="shared" si="181"/>
        <v>n</v>
      </c>
      <c r="Z478" s="12" t="str">
        <f t="shared" si="182"/>
        <v>n</v>
      </c>
      <c r="AA478" s="12" t="str">
        <f t="shared" si="183"/>
        <v>n</v>
      </c>
      <c r="AB478" s="12" t="str">
        <f t="shared" si="184"/>
        <v>n</v>
      </c>
      <c r="AC478" s="12" t="str">
        <f t="shared" si="185"/>
        <v>n</v>
      </c>
      <c r="AD478" s="12" t="str">
        <f t="shared" si="186"/>
        <v>n</v>
      </c>
      <c r="AE478" s="15">
        <v>75</v>
      </c>
      <c r="AF478" s="16">
        <v>75</v>
      </c>
      <c r="AG478" s="16">
        <v>-1</v>
      </c>
      <c r="AH478" s="16" t="b">
        <f t="shared" si="17"/>
        <v>1</v>
      </c>
      <c r="AI478" s="15" t="s">
        <v>1066</v>
      </c>
      <c r="AJ478" s="12" t="str">
        <f t="shared" si="187"/>
        <v>n</v>
      </c>
      <c r="AK478" s="12" t="str">
        <f t="shared" si="188"/>
        <v>n</v>
      </c>
      <c r="AL478" s="12" t="str">
        <f t="shared" si="189"/>
        <v>n</v>
      </c>
      <c r="AM478" s="12" t="str">
        <f t="shared" si="190"/>
        <v>n</v>
      </c>
      <c r="AN478" s="12" t="str">
        <f t="shared" si="193"/>
        <v>n</v>
      </c>
      <c r="AO478" s="12" t="str">
        <f t="shared" si="194"/>
        <v>n</v>
      </c>
      <c r="AP478" s="12" t="str">
        <f t="shared" si="191"/>
        <v>n</v>
      </c>
      <c r="AQ478" s="12" t="str">
        <f t="shared" si="192"/>
        <v>n</v>
      </c>
      <c r="AR478" s="15">
        <v>0</v>
      </c>
      <c r="AS478" s="16">
        <v>0</v>
      </c>
      <c r="AT478" s="16" t="b">
        <f t="shared" si="24"/>
        <v>1</v>
      </c>
      <c r="AU478" s="12"/>
    </row>
    <row r="479" spans="1:47" ht="15.75" customHeight="1" x14ac:dyDescent="0.3">
      <c r="A479" s="12" t="s">
        <v>905</v>
      </c>
      <c r="B479" s="12" t="s">
        <v>905</v>
      </c>
      <c r="C479" s="17">
        <v>44134</v>
      </c>
      <c r="D479" s="12">
        <v>2020</v>
      </c>
      <c r="E479" s="12" t="s">
        <v>19</v>
      </c>
      <c r="F479" s="12" t="s">
        <v>964</v>
      </c>
      <c r="G479" s="18">
        <v>0.46180555555555558</v>
      </c>
      <c r="H479" s="18">
        <v>0.4993055555555555</v>
      </c>
      <c r="I479" s="19">
        <v>938</v>
      </c>
      <c r="J479" s="15" t="s">
        <v>1066</v>
      </c>
      <c r="K479" s="12" t="str">
        <f t="shared" si="171"/>
        <v>n</v>
      </c>
      <c r="L479" s="12" t="str">
        <f t="shared" si="172"/>
        <v>n</v>
      </c>
      <c r="M479" s="12" t="str">
        <f t="shared" si="173"/>
        <v>n</v>
      </c>
      <c r="N479" s="12" t="str">
        <f t="shared" si="174"/>
        <v>n</v>
      </c>
      <c r="O479" s="12" t="str">
        <f t="shared" si="175"/>
        <v>n</v>
      </c>
      <c r="P479" s="12" t="str">
        <f t="shared" si="176"/>
        <v>n</v>
      </c>
      <c r="Q479" s="12" t="str">
        <f t="shared" si="177"/>
        <v>n</v>
      </c>
      <c r="R479" s="12" t="str">
        <f t="shared" si="178"/>
        <v>n</v>
      </c>
      <c r="S479" s="15">
        <v>0</v>
      </c>
      <c r="T479" s="16">
        <v>0</v>
      </c>
      <c r="U479" s="16" t="b">
        <f t="shared" si="8"/>
        <v>1</v>
      </c>
      <c r="V479" s="15" t="s">
        <v>1066</v>
      </c>
      <c r="W479" s="12" t="str">
        <f t="shared" si="179"/>
        <v>n</v>
      </c>
      <c r="X479" s="12" t="str">
        <f t="shared" si="180"/>
        <v>n</v>
      </c>
      <c r="Y479" s="12" t="str">
        <f t="shared" si="181"/>
        <v>n</v>
      </c>
      <c r="Z479" s="12" t="str">
        <f t="shared" si="182"/>
        <v>n</v>
      </c>
      <c r="AA479" s="12" t="str">
        <f t="shared" si="183"/>
        <v>n</v>
      </c>
      <c r="AB479" s="12" t="str">
        <f t="shared" si="184"/>
        <v>n</v>
      </c>
      <c r="AC479" s="12" t="str">
        <f t="shared" si="185"/>
        <v>n</v>
      </c>
      <c r="AD479" s="12" t="str">
        <f t="shared" si="186"/>
        <v>n</v>
      </c>
      <c r="AE479" s="15">
        <v>0</v>
      </c>
      <c r="AF479" s="16">
        <v>0</v>
      </c>
      <c r="AG479" s="16">
        <v>-1</v>
      </c>
      <c r="AH479" s="16" t="b">
        <f t="shared" si="17"/>
        <v>1</v>
      </c>
      <c r="AI479" s="15" t="s">
        <v>1066</v>
      </c>
      <c r="AJ479" s="12" t="str">
        <f t="shared" si="187"/>
        <v>n</v>
      </c>
      <c r="AK479" s="12" t="str">
        <f t="shared" si="188"/>
        <v>n</v>
      </c>
      <c r="AL479" s="12" t="str">
        <f t="shared" si="189"/>
        <v>n</v>
      </c>
      <c r="AM479" s="12" t="str">
        <f t="shared" si="190"/>
        <v>n</v>
      </c>
      <c r="AN479" s="12" t="str">
        <f t="shared" si="193"/>
        <v>n</v>
      </c>
      <c r="AO479" s="12" t="str">
        <f t="shared" si="194"/>
        <v>n</v>
      </c>
      <c r="AP479" s="12" t="str">
        <f t="shared" si="191"/>
        <v>n</v>
      </c>
      <c r="AQ479" s="12" t="str">
        <f t="shared" si="192"/>
        <v>n</v>
      </c>
      <c r="AR479" s="15">
        <v>0</v>
      </c>
      <c r="AS479" s="16">
        <v>0</v>
      </c>
      <c r="AT479" s="16" t="b">
        <f t="shared" si="24"/>
        <v>1</v>
      </c>
      <c r="AU479" s="12"/>
    </row>
    <row r="480" spans="1:47" ht="15.75" customHeight="1" x14ac:dyDescent="0.3">
      <c r="A480" s="12" t="s">
        <v>905</v>
      </c>
      <c r="B480" s="12" t="s">
        <v>905</v>
      </c>
      <c r="C480" s="17">
        <v>44134</v>
      </c>
      <c r="D480" s="12">
        <v>2020</v>
      </c>
      <c r="E480" s="12" t="s">
        <v>19</v>
      </c>
      <c r="F480" s="12" t="s">
        <v>967</v>
      </c>
      <c r="G480" s="18">
        <v>0.46180555555555558</v>
      </c>
      <c r="H480" s="18">
        <v>0.4993055555555555</v>
      </c>
      <c r="I480" s="19">
        <v>939</v>
      </c>
      <c r="J480" s="15" t="s">
        <v>1066</v>
      </c>
      <c r="K480" s="12" t="str">
        <f t="shared" si="171"/>
        <v>n</v>
      </c>
      <c r="L480" s="12" t="str">
        <f t="shared" si="172"/>
        <v>n</v>
      </c>
      <c r="M480" s="12" t="str">
        <f t="shared" si="173"/>
        <v>n</v>
      </c>
      <c r="N480" s="12" t="str">
        <f t="shared" si="174"/>
        <v>n</v>
      </c>
      <c r="O480" s="12" t="str">
        <f t="shared" si="175"/>
        <v>n</v>
      </c>
      <c r="P480" s="12" t="str">
        <f t="shared" si="176"/>
        <v>n</v>
      </c>
      <c r="Q480" s="12" t="str">
        <f t="shared" si="177"/>
        <v>n</v>
      </c>
      <c r="R480" s="12" t="str">
        <f t="shared" si="178"/>
        <v>n</v>
      </c>
      <c r="S480" s="15">
        <v>0</v>
      </c>
      <c r="T480" s="16">
        <v>0</v>
      </c>
      <c r="U480" s="16" t="b">
        <f t="shared" si="8"/>
        <v>1</v>
      </c>
      <c r="V480" s="15" t="s">
        <v>1066</v>
      </c>
      <c r="W480" s="12" t="str">
        <f t="shared" si="179"/>
        <v>n</v>
      </c>
      <c r="X480" s="12" t="str">
        <f t="shared" si="180"/>
        <v>y</v>
      </c>
      <c r="Y480" s="12" t="str">
        <f t="shared" si="181"/>
        <v>n</v>
      </c>
      <c r="Z480" s="12" t="str">
        <f t="shared" si="182"/>
        <v>n</v>
      </c>
      <c r="AA480" s="12" t="str">
        <f t="shared" si="183"/>
        <v>n</v>
      </c>
      <c r="AB480" s="12" t="str">
        <f t="shared" si="184"/>
        <v>n</v>
      </c>
      <c r="AC480" s="12" t="str">
        <f t="shared" si="185"/>
        <v>n</v>
      </c>
      <c r="AD480" s="12" t="str">
        <f t="shared" si="186"/>
        <v>n</v>
      </c>
      <c r="AE480" s="15">
        <v>75</v>
      </c>
      <c r="AF480" s="16">
        <v>75</v>
      </c>
      <c r="AG480" s="16">
        <v>-1</v>
      </c>
      <c r="AH480" s="16" t="b">
        <f t="shared" si="17"/>
        <v>1</v>
      </c>
      <c r="AI480" s="15"/>
      <c r="AJ480" s="12" t="str">
        <f t="shared" si="187"/>
        <v>n</v>
      </c>
      <c r="AK480" s="12" t="str">
        <f t="shared" si="188"/>
        <v>n</v>
      </c>
      <c r="AL480" s="12" t="str">
        <f t="shared" si="189"/>
        <v>n</v>
      </c>
      <c r="AM480" s="12" t="str">
        <f t="shared" si="190"/>
        <v>n</v>
      </c>
      <c r="AN480" s="12" t="str">
        <f t="shared" si="193"/>
        <v>n</v>
      </c>
      <c r="AO480" s="12" t="str">
        <f t="shared" si="194"/>
        <v>n</v>
      </c>
      <c r="AP480" s="12" t="str">
        <f t="shared" si="191"/>
        <v>n</v>
      </c>
      <c r="AQ480" s="12" t="str">
        <f t="shared" si="192"/>
        <v>n</v>
      </c>
      <c r="AR480" s="15"/>
      <c r="AS480" s="16"/>
      <c r="AT480" s="16" t="b">
        <f t="shared" si="24"/>
        <v>1</v>
      </c>
      <c r="AU480" s="12" t="s">
        <v>1100</v>
      </c>
    </row>
    <row r="481" spans="1:47" ht="15.75" customHeight="1" x14ac:dyDescent="0.3">
      <c r="A481" s="12" t="s">
        <v>905</v>
      </c>
      <c r="B481" s="12" t="s">
        <v>905</v>
      </c>
      <c r="C481" s="17">
        <v>44134</v>
      </c>
      <c r="D481" s="12">
        <v>2020</v>
      </c>
      <c r="E481" s="12" t="s">
        <v>19</v>
      </c>
      <c r="F481" s="12" t="s">
        <v>970</v>
      </c>
      <c r="G481" s="18">
        <v>0.46180555555555558</v>
      </c>
      <c r="H481" s="18">
        <v>0.4993055555555555</v>
      </c>
      <c r="I481" s="19">
        <v>940</v>
      </c>
      <c r="J481" s="15" t="s">
        <v>1066</v>
      </c>
      <c r="K481" s="12" t="str">
        <f t="shared" si="171"/>
        <v>n</v>
      </c>
      <c r="L481" s="12" t="str">
        <f t="shared" si="172"/>
        <v>y</v>
      </c>
      <c r="M481" s="12" t="str">
        <f t="shared" si="173"/>
        <v>n</v>
      </c>
      <c r="N481" s="12" t="str">
        <f t="shared" si="174"/>
        <v>n</v>
      </c>
      <c r="O481" s="12" t="str">
        <f t="shared" si="175"/>
        <v>n</v>
      </c>
      <c r="P481" s="12" t="str">
        <f t="shared" si="176"/>
        <v>n</v>
      </c>
      <c r="Q481" s="12" t="str">
        <f t="shared" si="177"/>
        <v>n</v>
      </c>
      <c r="R481" s="12" t="str">
        <f t="shared" si="178"/>
        <v>n</v>
      </c>
      <c r="S481" s="15">
        <v>10</v>
      </c>
      <c r="T481" s="16">
        <v>10</v>
      </c>
      <c r="U481" s="16" t="b">
        <f t="shared" si="8"/>
        <v>1</v>
      </c>
      <c r="V481" s="15" t="s">
        <v>1066</v>
      </c>
      <c r="W481" s="12" t="str">
        <f t="shared" si="179"/>
        <v>n</v>
      </c>
      <c r="X481" s="12" t="str">
        <f t="shared" si="180"/>
        <v>y</v>
      </c>
      <c r="Y481" s="12" t="str">
        <f t="shared" si="181"/>
        <v>n</v>
      </c>
      <c r="Z481" s="12" t="str">
        <f t="shared" si="182"/>
        <v>n</v>
      </c>
      <c r="AA481" s="12" t="str">
        <f t="shared" si="183"/>
        <v>n</v>
      </c>
      <c r="AB481" s="12" t="str">
        <f t="shared" si="184"/>
        <v>n</v>
      </c>
      <c r="AC481" s="12" t="str">
        <f t="shared" si="185"/>
        <v>n</v>
      </c>
      <c r="AD481" s="12" t="str">
        <f t="shared" si="186"/>
        <v>n</v>
      </c>
      <c r="AE481" s="15">
        <v>75</v>
      </c>
      <c r="AF481" s="16">
        <v>75</v>
      </c>
      <c r="AG481" s="16">
        <v>-1</v>
      </c>
      <c r="AH481" s="16" t="b">
        <f t="shared" si="17"/>
        <v>1</v>
      </c>
      <c r="AI481" s="15"/>
      <c r="AJ481" s="12" t="str">
        <f t="shared" si="187"/>
        <v>n</v>
      </c>
      <c r="AK481" s="12" t="str">
        <f t="shared" si="188"/>
        <v>n</v>
      </c>
      <c r="AL481" s="12" t="str">
        <f t="shared" si="189"/>
        <v>n</v>
      </c>
      <c r="AM481" s="12" t="str">
        <f t="shared" si="190"/>
        <v>n</v>
      </c>
      <c r="AN481" s="12" t="str">
        <f t="shared" si="193"/>
        <v>n</v>
      </c>
      <c r="AO481" s="12" t="str">
        <f t="shared" si="194"/>
        <v>n</v>
      </c>
      <c r="AP481" s="12" t="str">
        <f t="shared" si="191"/>
        <v>n</v>
      </c>
      <c r="AQ481" s="12" t="str">
        <f t="shared" si="192"/>
        <v>n</v>
      </c>
      <c r="AR481" s="15"/>
      <c r="AS481" s="16"/>
      <c r="AT481" s="16" t="b">
        <f t="shared" si="24"/>
        <v>1</v>
      </c>
      <c r="AU481" s="12" t="s">
        <v>1100</v>
      </c>
    </row>
    <row r="482" spans="1:47" ht="15.75" customHeight="1" x14ac:dyDescent="0.3">
      <c r="A482" s="12" t="s">
        <v>905</v>
      </c>
      <c r="B482" s="12" t="s">
        <v>905</v>
      </c>
      <c r="C482" s="17">
        <v>44134</v>
      </c>
      <c r="D482" s="12">
        <v>2020</v>
      </c>
      <c r="E482" s="12" t="s">
        <v>19</v>
      </c>
      <c r="F482" s="12" t="s">
        <v>972</v>
      </c>
      <c r="G482" s="18">
        <v>0.46180555555555558</v>
      </c>
      <c r="H482" s="18">
        <v>0.4993055555555555</v>
      </c>
      <c r="I482" s="19">
        <v>941</v>
      </c>
      <c r="J482" s="15" t="s">
        <v>1066</v>
      </c>
      <c r="K482" s="12" t="str">
        <f t="shared" si="171"/>
        <v>n</v>
      </c>
      <c r="L482" s="12" t="str">
        <f t="shared" si="172"/>
        <v>n</v>
      </c>
      <c r="M482" s="12" t="str">
        <f t="shared" si="173"/>
        <v>n</v>
      </c>
      <c r="N482" s="12" t="str">
        <f t="shared" si="174"/>
        <v>n</v>
      </c>
      <c r="O482" s="12" t="str">
        <f t="shared" si="175"/>
        <v>n</v>
      </c>
      <c r="P482" s="12" t="str">
        <f t="shared" si="176"/>
        <v>n</v>
      </c>
      <c r="Q482" s="12" t="str">
        <f t="shared" si="177"/>
        <v>n</v>
      </c>
      <c r="R482" s="12" t="str">
        <f t="shared" si="178"/>
        <v>n</v>
      </c>
      <c r="S482" s="15">
        <v>0</v>
      </c>
      <c r="T482" s="16">
        <v>0</v>
      </c>
      <c r="U482" s="16" t="b">
        <f t="shared" si="8"/>
        <v>1</v>
      </c>
      <c r="V482" s="15" t="s">
        <v>1066</v>
      </c>
      <c r="W482" s="12" t="str">
        <f t="shared" si="179"/>
        <v>n</v>
      </c>
      <c r="X482" s="12" t="str">
        <f t="shared" si="180"/>
        <v>y</v>
      </c>
      <c r="Y482" s="12" t="str">
        <f t="shared" si="181"/>
        <v>n</v>
      </c>
      <c r="Z482" s="12" t="str">
        <f t="shared" si="182"/>
        <v>n</v>
      </c>
      <c r="AA482" s="12" t="str">
        <f t="shared" si="183"/>
        <v>n</v>
      </c>
      <c r="AB482" s="12" t="str">
        <f t="shared" si="184"/>
        <v>n</v>
      </c>
      <c r="AC482" s="12" t="str">
        <f t="shared" si="185"/>
        <v>n</v>
      </c>
      <c r="AD482" s="12" t="str">
        <f t="shared" si="186"/>
        <v>n</v>
      </c>
      <c r="AE482" s="15">
        <v>15</v>
      </c>
      <c r="AF482" s="16">
        <v>15</v>
      </c>
      <c r="AG482" s="16">
        <v>-1</v>
      </c>
      <c r="AH482" s="16" t="b">
        <f t="shared" si="17"/>
        <v>1</v>
      </c>
      <c r="AI482" s="15"/>
      <c r="AJ482" s="12" t="str">
        <f t="shared" si="187"/>
        <v>n</v>
      </c>
      <c r="AK482" s="12" t="str">
        <f t="shared" si="188"/>
        <v>n</v>
      </c>
      <c r="AL482" s="12" t="str">
        <f t="shared" si="189"/>
        <v>n</v>
      </c>
      <c r="AM482" s="12" t="str">
        <f t="shared" si="190"/>
        <v>n</v>
      </c>
      <c r="AN482" s="12" t="str">
        <f t="shared" si="193"/>
        <v>n</v>
      </c>
      <c r="AO482" s="12" t="str">
        <f t="shared" si="194"/>
        <v>n</v>
      </c>
      <c r="AP482" s="12" t="str">
        <f t="shared" si="191"/>
        <v>n</v>
      </c>
      <c r="AQ482" s="12" t="str">
        <f t="shared" si="192"/>
        <v>n</v>
      </c>
      <c r="AR482" s="15"/>
      <c r="AS482" s="16"/>
      <c r="AT482" s="16" t="b">
        <f t="shared" si="24"/>
        <v>1</v>
      </c>
      <c r="AU482" s="12" t="s">
        <v>1100</v>
      </c>
    </row>
    <row r="483" spans="1:47" ht="15.75" customHeight="1" x14ac:dyDescent="0.3">
      <c r="A483" s="12" t="s">
        <v>905</v>
      </c>
      <c r="B483" s="12" t="s">
        <v>905</v>
      </c>
      <c r="C483" s="17">
        <v>44134</v>
      </c>
      <c r="D483" s="12">
        <v>2020</v>
      </c>
      <c r="E483" s="12" t="s">
        <v>19</v>
      </c>
      <c r="F483" s="12" t="s">
        <v>975</v>
      </c>
      <c r="G483" s="18">
        <v>0.46180555555555558</v>
      </c>
      <c r="H483" s="18">
        <v>0.4993055555555555</v>
      </c>
      <c r="I483" s="19">
        <v>942</v>
      </c>
      <c r="J483" s="15" t="s">
        <v>1066</v>
      </c>
      <c r="K483" s="12" t="str">
        <f t="shared" si="171"/>
        <v>n</v>
      </c>
      <c r="L483" s="12" t="str">
        <f t="shared" si="172"/>
        <v>y</v>
      </c>
      <c r="M483" s="12" t="str">
        <f t="shared" si="173"/>
        <v>n</v>
      </c>
      <c r="N483" s="12" t="str">
        <f t="shared" si="174"/>
        <v>n</v>
      </c>
      <c r="O483" s="12" t="str">
        <f t="shared" si="175"/>
        <v>n</v>
      </c>
      <c r="P483" s="12" t="str">
        <f t="shared" si="176"/>
        <v>n</v>
      </c>
      <c r="Q483" s="12" t="str">
        <f t="shared" si="177"/>
        <v>n</v>
      </c>
      <c r="R483" s="12" t="str">
        <f t="shared" si="178"/>
        <v>n</v>
      </c>
      <c r="S483" s="15">
        <v>10</v>
      </c>
      <c r="T483" s="16">
        <v>10</v>
      </c>
      <c r="U483" s="16" t="b">
        <f t="shared" si="8"/>
        <v>1</v>
      </c>
      <c r="V483" s="15" t="s">
        <v>1066</v>
      </c>
      <c r="W483" s="12" t="str">
        <f t="shared" si="179"/>
        <v>n</v>
      </c>
      <c r="X483" s="12" t="str">
        <f t="shared" si="180"/>
        <v>y</v>
      </c>
      <c r="Y483" s="12" t="str">
        <f t="shared" si="181"/>
        <v>n</v>
      </c>
      <c r="Z483" s="12" t="str">
        <f t="shared" si="182"/>
        <v>n</v>
      </c>
      <c r="AA483" s="12" t="str">
        <f t="shared" si="183"/>
        <v>n</v>
      </c>
      <c r="AB483" s="12" t="str">
        <f t="shared" si="184"/>
        <v>n</v>
      </c>
      <c r="AC483" s="12" t="str">
        <f t="shared" si="185"/>
        <v>n</v>
      </c>
      <c r="AD483" s="12" t="str">
        <f t="shared" si="186"/>
        <v>n</v>
      </c>
      <c r="AE483" s="15">
        <v>45</v>
      </c>
      <c r="AF483" s="16">
        <v>45</v>
      </c>
      <c r="AG483" s="16">
        <v>-1</v>
      </c>
      <c r="AH483" s="16" t="b">
        <f t="shared" si="17"/>
        <v>1</v>
      </c>
      <c r="AI483" s="15"/>
      <c r="AJ483" s="12" t="str">
        <f t="shared" si="187"/>
        <v>n</v>
      </c>
      <c r="AK483" s="12" t="str">
        <f t="shared" si="188"/>
        <v>n</v>
      </c>
      <c r="AL483" s="12" t="str">
        <f t="shared" si="189"/>
        <v>n</v>
      </c>
      <c r="AM483" s="12" t="str">
        <f t="shared" si="190"/>
        <v>n</v>
      </c>
      <c r="AN483" s="12" t="str">
        <f t="shared" si="193"/>
        <v>n</v>
      </c>
      <c r="AO483" s="12" t="str">
        <f t="shared" si="194"/>
        <v>n</v>
      </c>
      <c r="AP483" s="12" t="str">
        <f t="shared" si="191"/>
        <v>n</v>
      </c>
      <c r="AQ483" s="12" t="str">
        <f t="shared" si="192"/>
        <v>n</v>
      </c>
      <c r="AR483" s="15"/>
      <c r="AS483" s="16"/>
      <c r="AT483" s="16" t="b">
        <f t="shared" si="24"/>
        <v>1</v>
      </c>
      <c r="AU483" s="12" t="s">
        <v>1100</v>
      </c>
    </row>
    <row r="484" spans="1:47" ht="15.75" customHeight="1" x14ac:dyDescent="0.3">
      <c r="A484" s="12" t="s">
        <v>905</v>
      </c>
      <c r="B484" s="12" t="s">
        <v>905</v>
      </c>
      <c r="C484" s="17">
        <v>44134</v>
      </c>
      <c r="D484" s="12">
        <v>2020</v>
      </c>
      <c r="E484" s="12" t="s">
        <v>19</v>
      </c>
      <c r="F484" s="12" t="s">
        <v>977</v>
      </c>
      <c r="G484" s="18">
        <v>0.46180555555555558</v>
      </c>
      <c r="H484" s="18">
        <v>0.4993055555555555</v>
      </c>
      <c r="I484" s="19">
        <v>943</v>
      </c>
      <c r="J484" s="15" t="s">
        <v>1066</v>
      </c>
      <c r="K484" s="12" t="str">
        <f t="shared" si="171"/>
        <v>n</v>
      </c>
      <c r="L484" s="12" t="str">
        <f t="shared" si="172"/>
        <v>n</v>
      </c>
      <c r="M484" s="12" t="str">
        <f t="shared" si="173"/>
        <v>n</v>
      </c>
      <c r="N484" s="12" t="str">
        <f t="shared" si="174"/>
        <v>n</v>
      </c>
      <c r="O484" s="12" t="str">
        <f t="shared" si="175"/>
        <v>n</v>
      </c>
      <c r="P484" s="12" t="str">
        <f t="shared" si="176"/>
        <v>n</v>
      </c>
      <c r="Q484" s="12" t="str">
        <f t="shared" si="177"/>
        <v>n</v>
      </c>
      <c r="R484" s="12" t="str">
        <f t="shared" si="178"/>
        <v>n</v>
      </c>
      <c r="S484" s="15">
        <v>0</v>
      </c>
      <c r="T484" s="16">
        <v>0</v>
      </c>
      <c r="U484" s="16" t="b">
        <f t="shared" si="8"/>
        <v>1</v>
      </c>
      <c r="V484" s="15" t="s">
        <v>1066</v>
      </c>
      <c r="W484" s="12" t="str">
        <f t="shared" si="179"/>
        <v>n</v>
      </c>
      <c r="X484" s="12" t="str">
        <f t="shared" si="180"/>
        <v>y</v>
      </c>
      <c r="Y484" s="12" t="str">
        <f t="shared" si="181"/>
        <v>n</v>
      </c>
      <c r="Z484" s="12" t="str">
        <f t="shared" si="182"/>
        <v>n</v>
      </c>
      <c r="AA484" s="12" t="str">
        <f t="shared" si="183"/>
        <v>n</v>
      </c>
      <c r="AB484" s="12" t="str">
        <f t="shared" si="184"/>
        <v>n</v>
      </c>
      <c r="AC484" s="12" t="str">
        <f t="shared" si="185"/>
        <v>n</v>
      </c>
      <c r="AD484" s="12" t="str">
        <f t="shared" si="186"/>
        <v>n</v>
      </c>
      <c r="AE484" s="15">
        <v>30</v>
      </c>
      <c r="AF484" s="16">
        <v>30</v>
      </c>
      <c r="AG484" s="16">
        <v>-1</v>
      </c>
      <c r="AH484" s="16" t="b">
        <f t="shared" si="17"/>
        <v>1</v>
      </c>
      <c r="AI484" s="15"/>
      <c r="AJ484" s="12" t="str">
        <f t="shared" si="187"/>
        <v>n</v>
      </c>
      <c r="AK484" s="12" t="str">
        <f t="shared" si="188"/>
        <v>n</v>
      </c>
      <c r="AL484" s="12" t="str">
        <f t="shared" si="189"/>
        <v>n</v>
      </c>
      <c r="AM484" s="12" t="str">
        <f t="shared" si="190"/>
        <v>n</v>
      </c>
      <c r="AN484" s="12" t="str">
        <f t="shared" si="193"/>
        <v>n</v>
      </c>
      <c r="AO484" s="12" t="str">
        <f t="shared" si="194"/>
        <v>n</v>
      </c>
      <c r="AP484" s="12" t="str">
        <f t="shared" si="191"/>
        <v>n</v>
      </c>
      <c r="AQ484" s="12" t="str">
        <f t="shared" si="192"/>
        <v>n</v>
      </c>
      <c r="AR484" s="15"/>
      <c r="AS484" s="16"/>
      <c r="AT484" s="16" t="b">
        <f t="shared" si="24"/>
        <v>1</v>
      </c>
      <c r="AU484" s="12" t="s">
        <v>1100</v>
      </c>
    </row>
    <row r="485" spans="1:47" ht="15.75" customHeight="1" x14ac:dyDescent="0.3">
      <c r="A485" s="12" t="s">
        <v>905</v>
      </c>
      <c r="B485" s="12" t="s">
        <v>905</v>
      </c>
      <c r="C485" s="17">
        <v>44134</v>
      </c>
      <c r="D485" s="12">
        <v>2020</v>
      </c>
      <c r="E485" s="12" t="s">
        <v>19</v>
      </c>
      <c r="F485" s="12" t="s">
        <v>979</v>
      </c>
      <c r="G485" s="18">
        <v>0.46180555555555558</v>
      </c>
      <c r="H485" s="18">
        <v>0.4993055555555555</v>
      </c>
      <c r="I485" s="19">
        <v>944</v>
      </c>
      <c r="J485" s="15" t="s">
        <v>1066</v>
      </c>
      <c r="K485" s="12" t="str">
        <f t="shared" si="171"/>
        <v>n</v>
      </c>
      <c r="L485" s="12" t="str">
        <f t="shared" si="172"/>
        <v>y</v>
      </c>
      <c r="M485" s="12" t="str">
        <f t="shared" si="173"/>
        <v>n</v>
      </c>
      <c r="N485" s="12" t="str">
        <f t="shared" si="174"/>
        <v>n</v>
      </c>
      <c r="O485" s="12" t="str">
        <f t="shared" si="175"/>
        <v>n</v>
      </c>
      <c r="P485" s="12" t="str">
        <f t="shared" si="176"/>
        <v>n</v>
      </c>
      <c r="Q485" s="12" t="str">
        <f t="shared" si="177"/>
        <v>n</v>
      </c>
      <c r="R485" s="12" t="str">
        <f t="shared" si="178"/>
        <v>n</v>
      </c>
      <c r="S485" s="15">
        <v>10</v>
      </c>
      <c r="T485" s="16">
        <v>10</v>
      </c>
      <c r="U485" s="16" t="b">
        <f t="shared" si="8"/>
        <v>1</v>
      </c>
      <c r="V485" s="15" t="s">
        <v>1066</v>
      </c>
      <c r="W485" s="12" t="str">
        <f t="shared" si="179"/>
        <v>n</v>
      </c>
      <c r="X485" s="12" t="str">
        <f t="shared" si="180"/>
        <v>y</v>
      </c>
      <c r="Y485" s="12" t="str">
        <f t="shared" si="181"/>
        <v>n</v>
      </c>
      <c r="Z485" s="12" t="str">
        <f t="shared" si="182"/>
        <v>n</v>
      </c>
      <c r="AA485" s="12" t="str">
        <f t="shared" si="183"/>
        <v>n</v>
      </c>
      <c r="AB485" s="12" t="str">
        <f t="shared" si="184"/>
        <v>n</v>
      </c>
      <c r="AC485" s="12" t="str">
        <f t="shared" si="185"/>
        <v>n</v>
      </c>
      <c r="AD485" s="12" t="str">
        <f t="shared" si="186"/>
        <v>n</v>
      </c>
      <c r="AE485" s="15">
        <v>75</v>
      </c>
      <c r="AF485" s="16">
        <v>75</v>
      </c>
      <c r="AG485" s="16">
        <v>-1</v>
      </c>
      <c r="AH485" s="16" t="b">
        <f t="shared" si="17"/>
        <v>1</v>
      </c>
      <c r="AI485" s="15"/>
      <c r="AJ485" s="12" t="str">
        <f t="shared" si="187"/>
        <v>n</v>
      </c>
      <c r="AK485" s="12" t="str">
        <f t="shared" si="188"/>
        <v>n</v>
      </c>
      <c r="AL485" s="12" t="str">
        <f t="shared" si="189"/>
        <v>n</v>
      </c>
      <c r="AM485" s="12" t="str">
        <f t="shared" si="190"/>
        <v>n</v>
      </c>
      <c r="AN485" s="12" t="str">
        <f t="shared" si="193"/>
        <v>n</v>
      </c>
      <c r="AO485" s="12" t="str">
        <f t="shared" si="194"/>
        <v>n</v>
      </c>
      <c r="AP485" s="12" t="str">
        <f t="shared" si="191"/>
        <v>n</v>
      </c>
      <c r="AQ485" s="12" t="str">
        <f t="shared" si="192"/>
        <v>n</v>
      </c>
      <c r="AR485" s="15"/>
      <c r="AS485" s="16"/>
      <c r="AT485" s="16" t="b">
        <f t="shared" si="24"/>
        <v>1</v>
      </c>
      <c r="AU485" s="12" t="s">
        <v>1100</v>
      </c>
    </row>
    <row r="486" spans="1:47" ht="15.75" customHeight="1" x14ac:dyDescent="0.3">
      <c r="A486" s="12" t="s">
        <v>905</v>
      </c>
      <c r="B486" s="12" t="s">
        <v>905</v>
      </c>
      <c r="C486" s="17">
        <v>44134</v>
      </c>
      <c r="D486" s="12">
        <v>2020</v>
      </c>
      <c r="E486" s="12" t="s">
        <v>19</v>
      </c>
      <c r="F486" s="12" t="s">
        <v>981</v>
      </c>
      <c r="G486" s="18">
        <v>0.46180555555555558</v>
      </c>
      <c r="H486" s="18">
        <v>0.4993055555555555</v>
      </c>
      <c r="I486" s="19">
        <v>945</v>
      </c>
      <c r="J486" s="15" t="s">
        <v>1066</v>
      </c>
      <c r="K486" s="12" t="str">
        <f t="shared" si="171"/>
        <v>n</v>
      </c>
      <c r="L486" s="12" t="str">
        <f t="shared" si="172"/>
        <v>n</v>
      </c>
      <c r="M486" s="12" t="str">
        <f t="shared" si="173"/>
        <v>n</v>
      </c>
      <c r="N486" s="12" t="str">
        <f t="shared" si="174"/>
        <v>n</v>
      </c>
      <c r="O486" s="12" t="str">
        <f t="shared" si="175"/>
        <v>n</v>
      </c>
      <c r="P486" s="12" t="str">
        <f t="shared" si="176"/>
        <v>n</v>
      </c>
      <c r="Q486" s="12" t="str">
        <f t="shared" si="177"/>
        <v>n</v>
      </c>
      <c r="R486" s="12" t="str">
        <f t="shared" si="178"/>
        <v>n</v>
      </c>
      <c r="S486" s="15">
        <v>0</v>
      </c>
      <c r="T486" s="16">
        <v>0</v>
      </c>
      <c r="U486" s="16" t="b">
        <f t="shared" si="8"/>
        <v>1</v>
      </c>
      <c r="V486" s="15" t="s">
        <v>1066</v>
      </c>
      <c r="W486" s="12" t="str">
        <f t="shared" si="179"/>
        <v>n</v>
      </c>
      <c r="X486" s="12" t="str">
        <f t="shared" si="180"/>
        <v>y</v>
      </c>
      <c r="Y486" s="12" t="str">
        <f t="shared" si="181"/>
        <v>n</v>
      </c>
      <c r="Z486" s="12" t="str">
        <f t="shared" si="182"/>
        <v>n</v>
      </c>
      <c r="AA486" s="12" t="str">
        <f t="shared" si="183"/>
        <v>n</v>
      </c>
      <c r="AB486" s="12" t="str">
        <f t="shared" si="184"/>
        <v>n</v>
      </c>
      <c r="AC486" s="12" t="str">
        <f t="shared" si="185"/>
        <v>n</v>
      </c>
      <c r="AD486" s="12" t="str">
        <f t="shared" si="186"/>
        <v>n</v>
      </c>
      <c r="AE486" s="15">
        <v>80</v>
      </c>
      <c r="AF486" s="16">
        <v>80</v>
      </c>
      <c r="AG486" s="16">
        <v>-1</v>
      </c>
      <c r="AH486" s="16" t="b">
        <f t="shared" si="17"/>
        <v>1</v>
      </c>
      <c r="AI486" s="15"/>
      <c r="AJ486" s="12" t="str">
        <f t="shared" si="187"/>
        <v>n</v>
      </c>
      <c r="AK486" s="12" t="str">
        <f t="shared" si="188"/>
        <v>n</v>
      </c>
      <c r="AL486" s="12" t="str">
        <f t="shared" si="189"/>
        <v>n</v>
      </c>
      <c r="AM486" s="12" t="str">
        <f t="shared" si="190"/>
        <v>n</v>
      </c>
      <c r="AN486" s="12" t="str">
        <f t="shared" si="193"/>
        <v>n</v>
      </c>
      <c r="AO486" s="12" t="str">
        <f t="shared" si="194"/>
        <v>n</v>
      </c>
      <c r="AP486" s="12" t="str">
        <f t="shared" si="191"/>
        <v>n</v>
      </c>
      <c r="AQ486" s="12" t="str">
        <f t="shared" si="192"/>
        <v>n</v>
      </c>
      <c r="AR486" s="15"/>
      <c r="AS486" s="16"/>
      <c r="AT486" s="16" t="b">
        <f t="shared" si="24"/>
        <v>1</v>
      </c>
      <c r="AU486" s="12" t="s">
        <v>1100</v>
      </c>
    </row>
    <row r="487" spans="1:47" ht="15.75" customHeight="1" x14ac:dyDescent="0.3">
      <c r="A487" s="12" t="s">
        <v>905</v>
      </c>
      <c r="B487" s="12" t="s">
        <v>905</v>
      </c>
      <c r="C487" s="17">
        <v>44134</v>
      </c>
      <c r="D487" s="12">
        <v>2020</v>
      </c>
      <c r="E487" s="12" t="s">
        <v>19</v>
      </c>
      <c r="F487" s="12" t="s">
        <v>984</v>
      </c>
      <c r="G487" s="18">
        <v>0.46180555555555558</v>
      </c>
      <c r="H487" s="18">
        <v>0.4993055555555555</v>
      </c>
      <c r="I487" s="19">
        <v>946</v>
      </c>
      <c r="J487" s="15" t="s">
        <v>1066</v>
      </c>
      <c r="K487" s="12" t="str">
        <f t="shared" si="171"/>
        <v>n</v>
      </c>
      <c r="L487" s="12" t="str">
        <f t="shared" si="172"/>
        <v>y</v>
      </c>
      <c r="M487" s="12" t="str">
        <f t="shared" si="173"/>
        <v>n</v>
      </c>
      <c r="N487" s="12" t="str">
        <f t="shared" si="174"/>
        <v>n</v>
      </c>
      <c r="O487" s="12" t="str">
        <f t="shared" si="175"/>
        <v>n</v>
      </c>
      <c r="P487" s="12" t="str">
        <f t="shared" si="176"/>
        <v>n</v>
      </c>
      <c r="Q487" s="12" t="str">
        <f t="shared" si="177"/>
        <v>n</v>
      </c>
      <c r="R487" s="12" t="str">
        <f t="shared" si="178"/>
        <v>n</v>
      </c>
      <c r="S487" s="15">
        <v>5</v>
      </c>
      <c r="T487" s="16">
        <v>5</v>
      </c>
      <c r="U487" s="16" t="b">
        <f t="shared" si="8"/>
        <v>1</v>
      </c>
      <c r="V487" s="15" t="s">
        <v>1066</v>
      </c>
      <c r="W487" s="12" t="str">
        <f t="shared" si="179"/>
        <v>n</v>
      </c>
      <c r="X487" s="12" t="str">
        <f t="shared" si="180"/>
        <v>y</v>
      </c>
      <c r="Y487" s="12" t="str">
        <f t="shared" si="181"/>
        <v>n</v>
      </c>
      <c r="Z487" s="12" t="str">
        <f t="shared" si="182"/>
        <v>n</v>
      </c>
      <c r="AA487" s="12" t="str">
        <f t="shared" si="183"/>
        <v>n</v>
      </c>
      <c r="AB487" s="12" t="str">
        <f t="shared" si="184"/>
        <v>n</v>
      </c>
      <c r="AC487" s="12" t="str">
        <f t="shared" si="185"/>
        <v>n</v>
      </c>
      <c r="AD487" s="12" t="str">
        <f t="shared" si="186"/>
        <v>n</v>
      </c>
      <c r="AE487" s="15">
        <v>25</v>
      </c>
      <c r="AF487" s="16">
        <v>25</v>
      </c>
      <c r="AG487" s="16">
        <v>-1</v>
      </c>
      <c r="AH487" s="16" t="b">
        <f t="shared" si="17"/>
        <v>1</v>
      </c>
      <c r="AI487" s="15"/>
      <c r="AJ487" s="12" t="str">
        <f t="shared" si="187"/>
        <v>n</v>
      </c>
      <c r="AK487" s="12" t="str">
        <f t="shared" si="188"/>
        <v>n</v>
      </c>
      <c r="AL487" s="12" t="str">
        <f t="shared" si="189"/>
        <v>n</v>
      </c>
      <c r="AM487" s="12" t="str">
        <f t="shared" si="190"/>
        <v>n</v>
      </c>
      <c r="AN487" s="12" t="str">
        <f t="shared" si="193"/>
        <v>n</v>
      </c>
      <c r="AO487" s="12" t="str">
        <f t="shared" si="194"/>
        <v>n</v>
      </c>
      <c r="AP487" s="12" t="str">
        <f t="shared" si="191"/>
        <v>n</v>
      </c>
      <c r="AQ487" s="12" t="str">
        <f t="shared" si="192"/>
        <v>n</v>
      </c>
      <c r="AR487" s="15"/>
      <c r="AS487" s="16"/>
      <c r="AT487" s="16" t="b">
        <f t="shared" si="24"/>
        <v>1</v>
      </c>
      <c r="AU487" s="12" t="s">
        <v>1100</v>
      </c>
    </row>
    <row r="488" spans="1:47" ht="15.75" customHeight="1" x14ac:dyDescent="0.3">
      <c r="A488" s="12" t="s">
        <v>905</v>
      </c>
      <c r="B488" s="12" t="s">
        <v>905</v>
      </c>
      <c r="C488" s="17">
        <v>44134</v>
      </c>
      <c r="D488" s="12">
        <v>2020</v>
      </c>
      <c r="E488" s="12" t="s">
        <v>19</v>
      </c>
      <c r="F488" s="12" t="s">
        <v>986</v>
      </c>
      <c r="G488" s="18">
        <v>0.46180555555555558</v>
      </c>
      <c r="H488" s="18">
        <v>0.4993055555555555</v>
      </c>
      <c r="I488" s="19">
        <v>947</v>
      </c>
      <c r="J488" s="15" t="s">
        <v>1066</v>
      </c>
      <c r="K488" s="12" t="str">
        <f t="shared" si="171"/>
        <v>n</v>
      </c>
      <c r="L488" s="12" t="str">
        <f t="shared" si="172"/>
        <v>n</v>
      </c>
      <c r="M488" s="12" t="str">
        <f t="shared" si="173"/>
        <v>n</v>
      </c>
      <c r="N488" s="12" t="str">
        <f t="shared" si="174"/>
        <v>n</v>
      </c>
      <c r="O488" s="12" t="str">
        <f t="shared" si="175"/>
        <v>n</v>
      </c>
      <c r="P488" s="12" t="str">
        <f t="shared" si="176"/>
        <v>n</v>
      </c>
      <c r="Q488" s="12" t="str">
        <f t="shared" si="177"/>
        <v>n</v>
      </c>
      <c r="R488" s="12" t="str">
        <f t="shared" si="178"/>
        <v>n</v>
      </c>
      <c r="S488" s="15">
        <v>0</v>
      </c>
      <c r="T488" s="16">
        <v>0</v>
      </c>
      <c r="U488" s="16" t="b">
        <f t="shared" si="8"/>
        <v>1</v>
      </c>
      <c r="V488" s="15" t="s">
        <v>1066</v>
      </c>
      <c r="W488" s="12" t="str">
        <f t="shared" si="179"/>
        <v>n</v>
      </c>
      <c r="X488" s="12" t="str">
        <f t="shared" si="180"/>
        <v>y</v>
      </c>
      <c r="Y488" s="12" t="str">
        <f t="shared" si="181"/>
        <v>n</v>
      </c>
      <c r="Z488" s="12" t="str">
        <f t="shared" si="182"/>
        <v>n</v>
      </c>
      <c r="AA488" s="12" t="str">
        <f t="shared" si="183"/>
        <v>n</v>
      </c>
      <c r="AB488" s="12" t="str">
        <f t="shared" si="184"/>
        <v>n</v>
      </c>
      <c r="AC488" s="12" t="str">
        <f t="shared" si="185"/>
        <v>n</v>
      </c>
      <c r="AD488" s="12" t="str">
        <f t="shared" si="186"/>
        <v>n</v>
      </c>
      <c r="AE488" s="15">
        <v>25</v>
      </c>
      <c r="AF488" s="16">
        <v>25</v>
      </c>
      <c r="AG488" s="16">
        <v>-1</v>
      </c>
      <c r="AH488" s="16" t="b">
        <f t="shared" si="17"/>
        <v>1</v>
      </c>
      <c r="AI488" s="15"/>
      <c r="AJ488" s="12" t="str">
        <f t="shared" si="187"/>
        <v>n</v>
      </c>
      <c r="AK488" s="12" t="str">
        <f t="shared" si="188"/>
        <v>n</v>
      </c>
      <c r="AL488" s="12" t="str">
        <f t="shared" si="189"/>
        <v>n</v>
      </c>
      <c r="AM488" s="12" t="str">
        <f t="shared" si="190"/>
        <v>n</v>
      </c>
      <c r="AN488" s="12" t="str">
        <f t="shared" si="193"/>
        <v>n</v>
      </c>
      <c r="AO488" s="12" t="str">
        <f t="shared" si="194"/>
        <v>n</v>
      </c>
      <c r="AP488" s="12" t="str">
        <f t="shared" si="191"/>
        <v>n</v>
      </c>
      <c r="AQ488" s="12" t="str">
        <f t="shared" si="192"/>
        <v>n</v>
      </c>
      <c r="AR488" s="15"/>
      <c r="AS488" s="16"/>
      <c r="AT488" s="16" t="b">
        <f t="shared" si="24"/>
        <v>1</v>
      </c>
      <c r="AU488" s="12" t="s">
        <v>1100</v>
      </c>
    </row>
    <row r="489" spans="1:47" ht="15.75" customHeight="1" x14ac:dyDescent="0.3">
      <c r="A489" s="12" t="s">
        <v>905</v>
      </c>
      <c r="B489" s="12" t="s">
        <v>905</v>
      </c>
      <c r="C489" s="17">
        <v>44134</v>
      </c>
      <c r="D489" s="12">
        <v>2020</v>
      </c>
      <c r="E489" s="12" t="s">
        <v>19</v>
      </c>
      <c r="F489" s="12" t="s">
        <v>989</v>
      </c>
      <c r="G489" s="18">
        <v>0.46180555555555558</v>
      </c>
      <c r="H489" s="18">
        <v>0.4993055555555555</v>
      </c>
      <c r="I489" s="19">
        <v>948</v>
      </c>
      <c r="J489" s="15" t="s">
        <v>1066</v>
      </c>
      <c r="K489" s="12" t="str">
        <f t="shared" si="171"/>
        <v>n</v>
      </c>
      <c r="L489" s="12" t="str">
        <f t="shared" si="172"/>
        <v>n</v>
      </c>
      <c r="M489" s="12" t="str">
        <f t="shared" si="173"/>
        <v>n</v>
      </c>
      <c r="N489" s="12" t="str">
        <f t="shared" si="174"/>
        <v>n</v>
      </c>
      <c r="O489" s="12" t="str">
        <f t="shared" si="175"/>
        <v>n</v>
      </c>
      <c r="P489" s="12" t="str">
        <f t="shared" si="176"/>
        <v>n</v>
      </c>
      <c r="Q489" s="12" t="str">
        <f t="shared" si="177"/>
        <v>n</v>
      </c>
      <c r="R489" s="12" t="str">
        <f t="shared" si="178"/>
        <v>n</v>
      </c>
      <c r="S489" s="15">
        <v>0</v>
      </c>
      <c r="T489" s="16">
        <v>0</v>
      </c>
      <c r="U489" s="16" t="b">
        <f t="shared" si="8"/>
        <v>1</v>
      </c>
      <c r="V489" s="15" t="s">
        <v>1066</v>
      </c>
      <c r="W489" s="12" t="str">
        <f t="shared" si="179"/>
        <v>n</v>
      </c>
      <c r="X489" s="12" t="str">
        <f t="shared" si="180"/>
        <v>y</v>
      </c>
      <c r="Y489" s="12" t="str">
        <f t="shared" si="181"/>
        <v>n</v>
      </c>
      <c r="Z489" s="12" t="str">
        <f t="shared" si="182"/>
        <v>n</v>
      </c>
      <c r="AA489" s="12" t="str">
        <f t="shared" si="183"/>
        <v>n</v>
      </c>
      <c r="AB489" s="12" t="str">
        <f t="shared" si="184"/>
        <v>n</v>
      </c>
      <c r="AC489" s="12" t="str">
        <f t="shared" si="185"/>
        <v>n</v>
      </c>
      <c r="AD489" s="12" t="str">
        <f t="shared" si="186"/>
        <v>n</v>
      </c>
      <c r="AE489" s="15">
        <v>5</v>
      </c>
      <c r="AF489" s="16">
        <v>5</v>
      </c>
      <c r="AG489" s="16">
        <v>-1</v>
      </c>
      <c r="AH489" s="16" t="b">
        <f t="shared" si="17"/>
        <v>1</v>
      </c>
      <c r="AI489" s="15" t="s">
        <v>1066</v>
      </c>
      <c r="AJ489" s="12" t="str">
        <f t="shared" si="187"/>
        <v>n</v>
      </c>
      <c r="AK489" s="12" t="str">
        <f t="shared" si="188"/>
        <v>n</v>
      </c>
      <c r="AL489" s="12" t="str">
        <f t="shared" si="189"/>
        <v>n</v>
      </c>
      <c r="AM489" s="12" t="str">
        <f t="shared" si="190"/>
        <v>n</v>
      </c>
      <c r="AN489" s="12" t="str">
        <f t="shared" si="193"/>
        <v>n</v>
      </c>
      <c r="AO489" s="12" t="str">
        <f t="shared" si="194"/>
        <v>n</v>
      </c>
      <c r="AP489" s="12" t="str">
        <f t="shared" si="191"/>
        <v>n</v>
      </c>
      <c r="AQ489" s="12" t="str">
        <f t="shared" si="192"/>
        <v>n</v>
      </c>
      <c r="AR489" s="15">
        <v>0</v>
      </c>
      <c r="AS489" s="16">
        <v>0</v>
      </c>
      <c r="AT489" s="16" t="b">
        <f t="shared" si="24"/>
        <v>1</v>
      </c>
      <c r="AU489" s="12"/>
    </row>
    <row r="490" spans="1:47" ht="15.75" customHeight="1" x14ac:dyDescent="0.3">
      <c r="A490" s="12" t="s">
        <v>905</v>
      </c>
      <c r="B490" s="12" t="s">
        <v>905</v>
      </c>
      <c r="C490" s="17">
        <v>44134</v>
      </c>
      <c r="D490" s="12">
        <v>2020</v>
      </c>
      <c r="E490" s="12" t="s">
        <v>19</v>
      </c>
      <c r="F490" s="12" t="s">
        <v>991</v>
      </c>
      <c r="G490" s="18">
        <v>0.46180555555555558</v>
      </c>
      <c r="H490" s="18">
        <v>0.4993055555555555</v>
      </c>
      <c r="I490" s="19">
        <v>949</v>
      </c>
      <c r="J490" s="15" t="s">
        <v>1066</v>
      </c>
      <c r="K490" s="12" t="str">
        <f t="shared" si="171"/>
        <v>n</v>
      </c>
      <c r="L490" s="12" t="str">
        <f t="shared" si="172"/>
        <v>n</v>
      </c>
      <c r="M490" s="12" t="str">
        <f t="shared" si="173"/>
        <v>n</v>
      </c>
      <c r="N490" s="12" t="str">
        <f t="shared" si="174"/>
        <v>n</v>
      </c>
      <c r="O490" s="12" t="str">
        <f t="shared" si="175"/>
        <v>n</v>
      </c>
      <c r="P490" s="12" t="str">
        <f t="shared" si="176"/>
        <v>n</v>
      </c>
      <c r="Q490" s="12" t="str">
        <f t="shared" si="177"/>
        <v>n</v>
      </c>
      <c r="R490" s="12" t="str">
        <f t="shared" si="178"/>
        <v>n</v>
      </c>
      <c r="S490" s="15">
        <v>0</v>
      </c>
      <c r="T490" s="16">
        <v>0</v>
      </c>
      <c r="U490" s="16" t="b">
        <f t="shared" si="8"/>
        <v>1</v>
      </c>
      <c r="V490" s="15" t="s">
        <v>1066</v>
      </c>
      <c r="W490" s="12" t="str">
        <f t="shared" si="179"/>
        <v>n</v>
      </c>
      <c r="X490" s="12" t="str">
        <f t="shared" si="180"/>
        <v>y</v>
      </c>
      <c r="Y490" s="12" t="str">
        <f t="shared" si="181"/>
        <v>n</v>
      </c>
      <c r="Z490" s="12" t="str">
        <f t="shared" si="182"/>
        <v>n</v>
      </c>
      <c r="AA490" s="12" t="str">
        <f t="shared" si="183"/>
        <v>n</v>
      </c>
      <c r="AB490" s="12" t="str">
        <f t="shared" si="184"/>
        <v>n</v>
      </c>
      <c r="AC490" s="12" t="str">
        <f t="shared" si="185"/>
        <v>n</v>
      </c>
      <c r="AD490" s="12" t="str">
        <f t="shared" si="186"/>
        <v>n</v>
      </c>
      <c r="AE490" s="15">
        <v>50</v>
      </c>
      <c r="AF490" s="16">
        <v>50</v>
      </c>
      <c r="AG490" s="16">
        <v>-1</v>
      </c>
      <c r="AH490" s="16" t="b">
        <f t="shared" si="17"/>
        <v>1</v>
      </c>
      <c r="AI490" s="15"/>
      <c r="AJ490" s="12" t="str">
        <f t="shared" si="187"/>
        <v>n</v>
      </c>
      <c r="AK490" s="12" t="str">
        <f t="shared" si="188"/>
        <v>n</v>
      </c>
      <c r="AL490" s="12" t="str">
        <f t="shared" si="189"/>
        <v>n</v>
      </c>
      <c r="AM490" s="12" t="str">
        <f t="shared" si="190"/>
        <v>n</v>
      </c>
      <c r="AN490" s="12" t="str">
        <f t="shared" si="193"/>
        <v>n</v>
      </c>
      <c r="AO490" s="12" t="str">
        <f t="shared" si="194"/>
        <v>n</v>
      </c>
      <c r="AP490" s="12" t="str">
        <f t="shared" si="191"/>
        <v>n</v>
      </c>
      <c r="AQ490" s="12" t="str">
        <f t="shared" si="192"/>
        <v>n</v>
      </c>
      <c r="AR490" s="15"/>
      <c r="AS490" s="16"/>
      <c r="AT490" s="16" t="b">
        <f t="shared" si="24"/>
        <v>1</v>
      </c>
      <c r="AU490" s="12" t="s">
        <v>1100</v>
      </c>
    </row>
    <row r="491" spans="1:47" ht="15.75" customHeight="1" x14ac:dyDescent="0.3">
      <c r="A491" s="12" t="s">
        <v>905</v>
      </c>
      <c r="B491" s="12" t="s">
        <v>905</v>
      </c>
      <c r="C491" s="17">
        <v>44134</v>
      </c>
      <c r="D491" s="12">
        <v>2020</v>
      </c>
      <c r="E491" s="12" t="s">
        <v>19</v>
      </c>
      <c r="F491" s="12" t="s">
        <v>993</v>
      </c>
      <c r="G491" s="18">
        <v>0.46180555555555558</v>
      </c>
      <c r="H491" s="18">
        <v>0.4993055555555555</v>
      </c>
      <c r="I491" s="19">
        <v>950</v>
      </c>
      <c r="J491" s="15" t="s">
        <v>1066</v>
      </c>
      <c r="K491" s="12" t="str">
        <f t="shared" si="171"/>
        <v>n</v>
      </c>
      <c r="L491" s="12" t="str">
        <f t="shared" si="172"/>
        <v>n</v>
      </c>
      <c r="M491" s="12" t="str">
        <f t="shared" si="173"/>
        <v>n</v>
      </c>
      <c r="N491" s="12" t="str">
        <f t="shared" si="174"/>
        <v>n</v>
      </c>
      <c r="O491" s="12" t="str">
        <f t="shared" si="175"/>
        <v>n</v>
      </c>
      <c r="P491" s="12" t="str">
        <f t="shared" si="176"/>
        <v>n</v>
      </c>
      <c r="Q491" s="12" t="str">
        <f t="shared" si="177"/>
        <v>n</v>
      </c>
      <c r="R491" s="12" t="str">
        <f t="shared" si="178"/>
        <v>n</v>
      </c>
      <c r="S491" s="15">
        <v>0</v>
      </c>
      <c r="T491" s="16">
        <v>0</v>
      </c>
      <c r="U491" s="16" t="b">
        <f t="shared" si="8"/>
        <v>1</v>
      </c>
      <c r="V491" s="15" t="s">
        <v>1066</v>
      </c>
      <c r="W491" s="12" t="str">
        <f t="shared" si="179"/>
        <v>n</v>
      </c>
      <c r="X491" s="12" t="str">
        <f t="shared" si="180"/>
        <v>y</v>
      </c>
      <c r="Y491" s="12" t="str">
        <f t="shared" si="181"/>
        <v>n</v>
      </c>
      <c r="Z491" s="12" t="str">
        <f t="shared" si="182"/>
        <v>n</v>
      </c>
      <c r="AA491" s="12" t="str">
        <f t="shared" si="183"/>
        <v>n</v>
      </c>
      <c r="AB491" s="12" t="str">
        <f t="shared" si="184"/>
        <v>n</v>
      </c>
      <c r="AC491" s="12" t="str">
        <f t="shared" si="185"/>
        <v>n</v>
      </c>
      <c r="AD491" s="12" t="str">
        <f t="shared" si="186"/>
        <v>n</v>
      </c>
      <c r="AE491" s="15">
        <v>5</v>
      </c>
      <c r="AF491" s="16">
        <v>5</v>
      </c>
      <c r="AG491" s="16">
        <v>-1</v>
      </c>
      <c r="AH491" s="16" t="b">
        <f t="shared" si="17"/>
        <v>1</v>
      </c>
      <c r="AI491" s="15" t="s">
        <v>1066</v>
      </c>
      <c r="AJ491" s="12" t="str">
        <f t="shared" si="187"/>
        <v>n</v>
      </c>
      <c r="AK491" s="12" t="str">
        <f t="shared" si="188"/>
        <v>n</v>
      </c>
      <c r="AL491" s="12" t="str">
        <f t="shared" si="189"/>
        <v>n</v>
      </c>
      <c r="AM491" s="12" t="str">
        <f t="shared" si="190"/>
        <v>n</v>
      </c>
      <c r="AN491" s="12" t="str">
        <f t="shared" si="193"/>
        <v>n</v>
      </c>
      <c r="AO491" s="12" t="str">
        <f t="shared" si="194"/>
        <v>n</v>
      </c>
      <c r="AP491" s="12" t="str">
        <f t="shared" si="191"/>
        <v>n</v>
      </c>
      <c r="AQ491" s="12" t="str">
        <f t="shared" si="192"/>
        <v>n</v>
      </c>
      <c r="AR491" s="15">
        <v>0</v>
      </c>
      <c r="AS491" s="16">
        <v>0</v>
      </c>
      <c r="AT491" s="16" t="b">
        <f t="shared" si="24"/>
        <v>1</v>
      </c>
      <c r="AU491" s="12"/>
    </row>
    <row r="492" spans="1:47" ht="15.75" customHeight="1" x14ac:dyDescent="0.3">
      <c r="A492" s="12" t="s">
        <v>905</v>
      </c>
      <c r="B492" s="12" t="s">
        <v>905</v>
      </c>
      <c r="C492" s="17">
        <v>44134</v>
      </c>
      <c r="D492" s="12">
        <v>2020</v>
      </c>
      <c r="E492" s="12" t="s">
        <v>19</v>
      </c>
      <c r="F492" s="12" t="s">
        <v>995</v>
      </c>
      <c r="G492" s="18">
        <v>0.46180555555555558</v>
      </c>
      <c r="H492" s="18">
        <v>0.4993055555555555</v>
      </c>
      <c r="I492" s="19">
        <v>951</v>
      </c>
      <c r="J492" s="15" t="s">
        <v>1066</v>
      </c>
      <c r="K492" s="12" t="str">
        <f t="shared" si="171"/>
        <v>n</v>
      </c>
      <c r="L492" s="12" t="str">
        <f t="shared" si="172"/>
        <v>n</v>
      </c>
      <c r="M492" s="12" t="str">
        <f t="shared" si="173"/>
        <v>n</v>
      </c>
      <c r="N492" s="12" t="str">
        <f t="shared" si="174"/>
        <v>n</v>
      </c>
      <c r="O492" s="12" t="str">
        <f t="shared" si="175"/>
        <v>n</v>
      </c>
      <c r="P492" s="12" t="str">
        <f t="shared" si="176"/>
        <v>n</v>
      </c>
      <c r="Q492" s="12" t="str">
        <f t="shared" si="177"/>
        <v>n</v>
      </c>
      <c r="R492" s="12" t="str">
        <f t="shared" si="178"/>
        <v>n</v>
      </c>
      <c r="S492" s="15">
        <v>0</v>
      </c>
      <c r="T492" s="16">
        <v>0</v>
      </c>
      <c r="U492" s="16" t="b">
        <f t="shared" si="8"/>
        <v>1</v>
      </c>
      <c r="V492" s="15" t="s">
        <v>1066</v>
      </c>
      <c r="W492" s="12" t="str">
        <f t="shared" si="179"/>
        <v>n</v>
      </c>
      <c r="X492" s="12" t="str">
        <f t="shared" si="180"/>
        <v>y</v>
      </c>
      <c r="Y492" s="12" t="str">
        <f t="shared" si="181"/>
        <v>n</v>
      </c>
      <c r="Z492" s="12" t="str">
        <f t="shared" si="182"/>
        <v>n</v>
      </c>
      <c r="AA492" s="12" t="str">
        <f t="shared" si="183"/>
        <v>n</v>
      </c>
      <c r="AB492" s="12" t="str">
        <f t="shared" si="184"/>
        <v>n</v>
      </c>
      <c r="AC492" s="12" t="str">
        <f t="shared" si="185"/>
        <v>n</v>
      </c>
      <c r="AD492" s="12" t="str">
        <f t="shared" si="186"/>
        <v>n</v>
      </c>
      <c r="AE492" s="15">
        <v>45</v>
      </c>
      <c r="AF492" s="16">
        <v>45</v>
      </c>
      <c r="AG492" s="16">
        <v>-1</v>
      </c>
      <c r="AH492" s="16" t="b">
        <f t="shared" si="17"/>
        <v>1</v>
      </c>
      <c r="AI492" s="15"/>
      <c r="AJ492" s="12" t="str">
        <f t="shared" si="187"/>
        <v>n</v>
      </c>
      <c r="AK492" s="12" t="str">
        <f t="shared" si="188"/>
        <v>n</v>
      </c>
      <c r="AL492" s="12" t="str">
        <f t="shared" si="189"/>
        <v>n</v>
      </c>
      <c r="AM492" s="12" t="str">
        <f t="shared" si="190"/>
        <v>n</v>
      </c>
      <c r="AN492" s="12" t="str">
        <f t="shared" si="193"/>
        <v>n</v>
      </c>
      <c r="AO492" s="12" t="str">
        <f t="shared" si="194"/>
        <v>n</v>
      </c>
      <c r="AP492" s="12" t="str">
        <f t="shared" si="191"/>
        <v>n</v>
      </c>
      <c r="AQ492" s="12" t="str">
        <f t="shared" si="192"/>
        <v>n</v>
      </c>
      <c r="AR492" s="15"/>
      <c r="AS492" s="16"/>
      <c r="AT492" s="16" t="b">
        <f t="shared" si="24"/>
        <v>1</v>
      </c>
      <c r="AU492" s="12" t="s">
        <v>1100</v>
      </c>
    </row>
    <row r="493" spans="1:47" ht="15.75" customHeight="1" x14ac:dyDescent="0.3">
      <c r="A493" s="12" t="s">
        <v>905</v>
      </c>
      <c r="B493" s="12" t="s">
        <v>905</v>
      </c>
      <c r="C493" s="17">
        <v>44134</v>
      </c>
      <c r="D493" s="12">
        <v>2020</v>
      </c>
      <c r="E493" s="12" t="s">
        <v>19</v>
      </c>
      <c r="F493" s="12" t="s">
        <v>997</v>
      </c>
      <c r="G493" s="18">
        <v>0.46180555555555558</v>
      </c>
      <c r="H493" s="18">
        <v>0.4993055555555555</v>
      </c>
      <c r="I493" s="19">
        <v>952</v>
      </c>
      <c r="J493" s="15" t="s">
        <v>1066</v>
      </c>
      <c r="K493" s="12" t="str">
        <f t="shared" si="171"/>
        <v>n</v>
      </c>
      <c r="L493" s="12" t="str">
        <f t="shared" si="172"/>
        <v>n</v>
      </c>
      <c r="M493" s="12" t="str">
        <f t="shared" si="173"/>
        <v>n</v>
      </c>
      <c r="N493" s="12" t="str">
        <f t="shared" si="174"/>
        <v>n</v>
      </c>
      <c r="O493" s="12" t="str">
        <f t="shared" si="175"/>
        <v>n</v>
      </c>
      <c r="P493" s="12" t="str">
        <f t="shared" si="176"/>
        <v>n</v>
      </c>
      <c r="Q493" s="12" t="str">
        <f t="shared" si="177"/>
        <v>n</v>
      </c>
      <c r="R493" s="12" t="str">
        <f t="shared" si="178"/>
        <v>n</v>
      </c>
      <c r="S493" s="15">
        <v>0</v>
      </c>
      <c r="T493" s="16">
        <v>0</v>
      </c>
      <c r="U493" s="16" t="b">
        <f t="shared" si="8"/>
        <v>1</v>
      </c>
      <c r="V493" s="15" t="s">
        <v>1066</v>
      </c>
      <c r="W493" s="12" t="str">
        <f t="shared" si="179"/>
        <v>n</v>
      </c>
      <c r="X493" s="12" t="str">
        <f t="shared" si="180"/>
        <v>y</v>
      </c>
      <c r="Y493" s="12" t="str">
        <f t="shared" si="181"/>
        <v>n</v>
      </c>
      <c r="Z493" s="12" t="str">
        <f t="shared" si="182"/>
        <v>n</v>
      </c>
      <c r="AA493" s="12" t="str">
        <f t="shared" si="183"/>
        <v>n</v>
      </c>
      <c r="AB493" s="12" t="str">
        <f t="shared" si="184"/>
        <v>n</v>
      </c>
      <c r="AC493" s="12" t="str">
        <f t="shared" si="185"/>
        <v>n</v>
      </c>
      <c r="AD493" s="12" t="str">
        <f t="shared" si="186"/>
        <v>n</v>
      </c>
      <c r="AE493" s="15">
        <v>5</v>
      </c>
      <c r="AF493" s="16">
        <v>5</v>
      </c>
      <c r="AG493" s="16">
        <v>-1</v>
      </c>
      <c r="AH493" s="16" t="b">
        <f t="shared" si="17"/>
        <v>1</v>
      </c>
      <c r="AI493" s="15"/>
      <c r="AJ493" s="12" t="str">
        <f t="shared" si="187"/>
        <v>n</v>
      </c>
      <c r="AK493" s="12" t="str">
        <f t="shared" si="188"/>
        <v>n</v>
      </c>
      <c r="AL493" s="12" t="str">
        <f t="shared" si="189"/>
        <v>n</v>
      </c>
      <c r="AM493" s="12" t="str">
        <f t="shared" si="190"/>
        <v>n</v>
      </c>
      <c r="AN493" s="12" t="str">
        <f t="shared" si="193"/>
        <v>n</v>
      </c>
      <c r="AO493" s="12" t="str">
        <f t="shared" si="194"/>
        <v>n</v>
      </c>
      <c r="AP493" s="12" t="str">
        <f t="shared" si="191"/>
        <v>n</v>
      </c>
      <c r="AQ493" s="12" t="str">
        <f t="shared" si="192"/>
        <v>n</v>
      </c>
      <c r="AR493" s="15"/>
      <c r="AS493" s="16"/>
      <c r="AT493" s="16" t="b">
        <f t="shared" si="24"/>
        <v>1</v>
      </c>
      <c r="AU493" s="12" t="s">
        <v>1100</v>
      </c>
    </row>
    <row r="494" spans="1:47" ht="15.75" customHeight="1" x14ac:dyDescent="0.3">
      <c r="A494" s="12" t="s">
        <v>905</v>
      </c>
      <c r="B494" s="12" t="s">
        <v>905</v>
      </c>
      <c r="C494" s="17">
        <v>44134</v>
      </c>
      <c r="D494" s="12">
        <v>2020</v>
      </c>
      <c r="E494" s="12" t="s">
        <v>19</v>
      </c>
      <c r="F494" s="12" t="s">
        <v>999</v>
      </c>
      <c r="G494" s="18">
        <v>0.46180555555555558</v>
      </c>
      <c r="H494" s="18">
        <v>0.4993055555555555</v>
      </c>
      <c r="I494" s="19">
        <v>953</v>
      </c>
      <c r="J494" s="15"/>
      <c r="K494" s="12" t="str">
        <f t="shared" si="171"/>
        <v>n</v>
      </c>
      <c r="L494" s="12" t="str">
        <f t="shared" si="172"/>
        <v>n</v>
      </c>
      <c r="M494" s="12" t="str">
        <f t="shared" si="173"/>
        <v>n</v>
      </c>
      <c r="N494" s="12" t="str">
        <f t="shared" si="174"/>
        <v>n</v>
      </c>
      <c r="O494" s="12" t="str">
        <f t="shared" si="175"/>
        <v>n</v>
      </c>
      <c r="P494" s="12" t="str">
        <f t="shared" si="176"/>
        <v>n</v>
      </c>
      <c r="Q494" s="12" t="str">
        <f t="shared" si="177"/>
        <v>n</v>
      </c>
      <c r="R494" s="12" t="str">
        <f t="shared" si="178"/>
        <v>n</v>
      </c>
      <c r="S494" s="15"/>
      <c r="T494" s="16"/>
      <c r="U494" s="16" t="b">
        <f t="shared" si="8"/>
        <v>1</v>
      </c>
      <c r="V494" s="15" t="s">
        <v>1066</v>
      </c>
      <c r="W494" s="12" t="str">
        <f t="shared" si="179"/>
        <v>n</v>
      </c>
      <c r="X494" s="12" t="str">
        <f t="shared" si="180"/>
        <v>y</v>
      </c>
      <c r="Y494" s="12" t="str">
        <f t="shared" si="181"/>
        <v>n</v>
      </c>
      <c r="Z494" s="12" t="str">
        <f t="shared" si="182"/>
        <v>n</v>
      </c>
      <c r="AA494" s="12" t="str">
        <f t="shared" si="183"/>
        <v>n</v>
      </c>
      <c r="AB494" s="12" t="str">
        <f t="shared" si="184"/>
        <v>n</v>
      </c>
      <c r="AC494" s="12" t="str">
        <f t="shared" si="185"/>
        <v>n</v>
      </c>
      <c r="AD494" s="12" t="str">
        <f t="shared" si="186"/>
        <v>n</v>
      </c>
      <c r="AE494" s="15">
        <v>25</v>
      </c>
      <c r="AF494" s="16">
        <v>25</v>
      </c>
      <c r="AG494" s="16">
        <v>-1</v>
      </c>
      <c r="AH494" s="16" t="b">
        <f t="shared" si="17"/>
        <v>1</v>
      </c>
      <c r="AI494" s="15"/>
      <c r="AJ494" s="12" t="str">
        <f t="shared" si="187"/>
        <v>n</v>
      </c>
      <c r="AK494" s="12" t="str">
        <f t="shared" si="188"/>
        <v>n</v>
      </c>
      <c r="AL494" s="12" t="str">
        <f t="shared" si="189"/>
        <v>n</v>
      </c>
      <c r="AM494" s="12" t="str">
        <f t="shared" si="190"/>
        <v>n</v>
      </c>
      <c r="AN494" s="12" t="str">
        <f t="shared" si="193"/>
        <v>n</v>
      </c>
      <c r="AO494" s="12" t="str">
        <f t="shared" si="194"/>
        <v>n</v>
      </c>
      <c r="AP494" s="12" t="str">
        <f t="shared" si="191"/>
        <v>n</v>
      </c>
      <c r="AQ494" s="12" t="str">
        <f t="shared" si="192"/>
        <v>n</v>
      </c>
      <c r="AR494" s="15"/>
      <c r="AS494" s="16"/>
      <c r="AT494" s="16" t="b">
        <f t="shared" si="24"/>
        <v>1</v>
      </c>
      <c r="AU494" s="12" t="s">
        <v>1107</v>
      </c>
    </row>
    <row r="495" spans="1:47" ht="15.75" customHeight="1" x14ac:dyDescent="0.3">
      <c r="A495" s="12" t="s">
        <v>905</v>
      </c>
      <c r="B495" s="12" t="s">
        <v>905</v>
      </c>
      <c r="C495" s="17">
        <v>44134</v>
      </c>
      <c r="D495" s="12">
        <v>2020</v>
      </c>
      <c r="E495" s="12" t="s">
        <v>19</v>
      </c>
      <c r="F495" s="12" t="s">
        <v>1002</v>
      </c>
      <c r="G495" s="18">
        <v>0.46180555555555558</v>
      </c>
      <c r="H495" s="18">
        <v>0.4993055555555555</v>
      </c>
      <c r="I495" s="19">
        <v>954</v>
      </c>
      <c r="J495" s="15" t="s">
        <v>1066</v>
      </c>
      <c r="K495" s="12" t="str">
        <f t="shared" si="171"/>
        <v>n</v>
      </c>
      <c r="L495" s="12" t="str">
        <f t="shared" si="172"/>
        <v>n</v>
      </c>
      <c r="M495" s="12" t="str">
        <f t="shared" si="173"/>
        <v>n</v>
      </c>
      <c r="N495" s="12" t="str">
        <f t="shared" si="174"/>
        <v>n</v>
      </c>
      <c r="O495" s="12" t="str">
        <f t="shared" si="175"/>
        <v>n</v>
      </c>
      <c r="P495" s="12" t="str">
        <f t="shared" si="176"/>
        <v>n</v>
      </c>
      <c r="Q495" s="12" t="str">
        <f t="shared" si="177"/>
        <v>n</v>
      </c>
      <c r="R495" s="12" t="str">
        <f t="shared" si="178"/>
        <v>n</v>
      </c>
      <c r="S495" s="15">
        <v>0</v>
      </c>
      <c r="T495" s="16">
        <v>0</v>
      </c>
      <c r="U495" s="16" t="b">
        <f t="shared" si="8"/>
        <v>1</v>
      </c>
      <c r="V495" s="15" t="s">
        <v>1066</v>
      </c>
      <c r="W495" s="12" t="str">
        <f t="shared" si="179"/>
        <v>n</v>
      </c>
      <c r="X495" s="12" t="str">
        <f t="shared" si="180"/>
        <v>y</v>
      </c>
      <c r="Y495" s="12" t="str">
        <f t="shared" si="181"/>
        <v>n</v>
      </c>
      <c r="Z495" s="12" t="str">
        <f t="shared" si="182"/>
        <v>n</v>
      </c>
      <c r="AA495" s="12" t="str">
        <f t="shared" si="183"/>
        <v>n</v>
      </c>
      <c r="AB495" s="12" t="str">
        <f t="shared" si="184"/>
        <v>n</v>
      </c>
      <c r="AC495" s="12" t="str">
        <f t="shared" si="185"/>
        <v>n</v>
      </c>
      <c r="AD495" s="12" t="str">
        <f t="shared" si="186"/>
        <v>n</v>
      </c>
      <c r="AE495" s="15">
        <v>75</v>
      </c>
      <c r="AF495" s="16">
        <v>75</v>
      </c>
      <c r="AG495" s="16">
        <v>-1</v>
      </c>
      <c r="AH495" s="16" t="b">
        <f t="shared" si="17"/>
        <v>1</v>
      </c>
      <c r="AI495" s="15"/>
      <c r="AJ495" s="12" t="str">
        <f t="shared" si="187"/>
        <v>n</v>
      </c>
      <c r="AK495" s="12" t="str">
        <f t="shared" si="188"/>
        <v>n</v>
      </c>
      <c r="AL495" s="12" t="str">
        <f t="shared" si="189"/>
        <v>n</v>
      </c>
      <c r="AM495" s="12" t="str">
        <f t="shared" si="190"/>
        <v>n</v>
      </c>
      <c r="AN495" s="12" t="str">
        <f t="shared" si="193"/>
        <v>n</v>
      </c>
      <c r="AO495" s="12" t="str">
        <f t="shared" si="194"/>
        <v>n</v>
      </c>
      <c r="AP495" s="12" t="str">
        <f t="shared" si="191"/>
        <v>n</v>
      </c>
      <c r="AQ495" s="12" t="str">
        <f t="shared" si="192"/>
        <v>n</v>
      </c>
      <c r="AR495" s="15"/>
      <c r="AS495" s="16"/>
      <c r="AT495" s="16" t="b">
        <f t="shared" si="24"/>
        <v>1</v>
      </c>
      <c r="AU495" s="12" t="s">
        <v>1100</v>
      </c>
    </row>
    <row r="496" spans="1:47" ht="15.75" customHeight="1" x14ac:dyDescent="0.3">
      <c r="A496" s="12" t="s">
        <v>905</v>
      </c>
      <c r="B496" s="12" t="s">
        <v>905</v>
      </c>
      <c r="C496" s="17">
        <v>44134</v>
      </c>
      <c r="D496" s="12">
        <v>2020</v>
      </c>
      <c r="E496" s="12" t="s">
        <v>19</v>
      </c>
      <c r="F496" s="12" t="s">
        <v>1004</v>
      </c>
      <c r="G496" s="18">
        <v>0.46180555555555558</v>
      </c>
      <c r="H496" s="18">
        <v>0.4993055555555555</v>
      </c>
      <c r="I496" s="19">
        <v>955</v>
      </c>
      <c r="J496" s="15"/>
      <c r="K496" s="12" t="str">
        <f t="shared" si="171"/>
        <v>n</v>
      </c>
      <c r="L496" s="12" t="str">
        <f t="shared" si="172"/>
        <v>n</v>
      </c>
      <c r="M496" s="12" t="str">
        <f t="shared" si="173"/>
        <v>n</v>
      </c>
      <c r="N496" s="12" t="str">
        <f t="shared" si="174"/>
        <v>n</v>
      </c>
      <c r="O496" s="12" t="str">
        <f t="shared" si="175"/>
        <v>n</v>
      </c>
      <c r="P496" s="12" t="str">
        <f t="shared" si="176"/>
        <v>n</v>
      </c>
      <c r="Q496" s="12" t="str">
        <f t="shared" si="177"/>
        <v>n</v>
      </c>
      <c r="R496" s="12" t="str">
        <f t="shared" si="178"/>
        <v>n</v>
      </c>
      <c r="S496" s="15"/>
      <c r="T496" s="16"/>
      <c r="U496" s="16" t="b">
        <f t="shared" si="8"/>
        <v>1</v>
      </c>
      <c r="V496" s="15" t="s">
        <v>1066</v>
      </c>
      <c r="W496" s="12" t="str">
        <f t="shared" si="179"/>
        <v>n</v>
      </c>
      <c r="X496" s="12" t="str">
        <f t="shared" si="180"/>
        <v>y</v>
      </c>
      <c r="Y496" s="12" t="str">
        <f t="shared" si="181"/>
        <v>n</v>
      </c>
      <c r="Z496" s="12" t="str">
        <f t="shared" si="182"/>
        <v>n</v>
      </c>
      <c r="AA496" s="12" t="str">
        <f t="shared" si="183"/>
        <v>n</v>
      </c>
      <c r="AB496" s="12" t="str">
        <f t="shared" si="184"/>
        <v>n</v>
      </c>
      <c r="AC496" s="12" t="str">
        <f t="shared" si="185"/>
        <v>n</v>
      </c>
      <c r="AD496" s="12" t="str">
        <f t="shared" si="186"/>
        <v>n</v>
      </c>
      <c r="AE496" s="15">
        <v>25</v>
      </c>
      <c r="AF496" s="16">
        <v>25</v>
      </c>
      <c r="AG496" s="16">
        <v>-1</v>
      </c>
      <c r="AH496" s="16" t="b">
        <f t="shared" si="17"/>
        <v>1</v>
      </c>
      <c r="AI496" s="15" t="s">
        <v>1066</v>
      </c>
      <c r="AJ496" s="12" t="str">
        <f t="shared" si="187"/>
        <v>n</v>
      </c>
      <c r="AK496" s="12" t="str">
        <f t="shared" si="188"/>
        <v>n</v>
      </c>
      <c r="AL496" s="12" t="str">
        <f t="shared" si="189"/>
        <v>n</v>
      </c>
      <c r="AM496" s="12" t="str">
        <f t="shared" si="190"/>
        <v>n</v>
      </c>
      <c r="AN496" s="12" t="str">
        <f t="shared" si="193"/>
        <v>n</v>
      </c>
      <c r="AO496" s="12" t="str">
        <f t="shared" si="194"/>
        <v>n</v>
      </c>
      <c r="AP496" s="12" t="str">
        <f t="shared" si="191"/>
        <v>n</v>
      </c>
      <c r="AQ496" s="12" t="str">
        <f t="shared" si="192"/>
        <v>n</v>
      </c>
      <c r="AR496" s="15">
        <v>0</v>
      </c>
      <c r="AS496" s="16">
        <v>0</v>
      </c>
      <c r="AT496" s="16" t="b">
        <f t="shared" si="24"/>
        <v>1</v>
      </c>
      <c r="AU496" s="12" t="s">
        <v>1108</v>
      </c>
    </row>
    <row r="497" spans="1:47" ht="15.75" customHeight="1" x14ac:dyDescent="0.3">
      <c r="A497" s="12" t="s">
        <v>905</v>
      </c>
      <c r="B497" s="12" t="s">
        <v>905</v>
      </c>
      <c r="C497" s="17">
        <v>44134</v>
      </c>
      <c r="D497" s="12">
        <v>2020</v>
      </c>
      <c r="E497" s="12" t="s">
        <v>19</v>
      </c>
      <c r="F497" s="12" t="s">
        <v>1006</v>
      </c>
      <c r="G497" s="18">
        <v>0.46180555555555558</v>
      </c>
      <c r="H497" s="18">
        <v>0.4993055555555555</v>
      </c>
      <c r="I497" s="19">
        <v>956</v>
      </c>
      <c r="J497" s="15" t="s">
        <v>1066</v>
      </c>
      <c r="K497" s="12" t="str">
        <f t="shared" si="171"/>
        <v>n</v>
      </c>
      <c r="L497" s="12" t="str">
        <f t="shared" si="172"/>
        <v>n</v>
      </c>
      <c r="M497" s="12" t="str">
        <f t="shared" si="173"/>
        <v>n</v>
      </c>
      <c r="N497" s="12" t="str">
        <f t="shared" si="174"/>
        <v>n</v>
      </c>
      <c r="O497" s="12" t="str">
        <f t="shared" si="175"/>
        <v>n</v>
      </c>
      <c r="P497" s="12" t="str">
        <f t="shared" si="176"/>
        <v>n</v>
      </c>
      <c r="Q497" s="12" t="str">
        <f t="shared" si="177"/>
        <v>n</v>
      </c>
      <c r="R497" s="12" t="str">
        <f t="shared" si="178"/>
        <v>n</v>
      </c>
      <c r="S497" s="15">
        <v>0</v>
      </c>
      <c r="T497" s="16">
        <v>0</v>
      </c>
      <c r="U497" s="16" t="b">
        <f t="shared" si="8"/>
        <v>1</v>
      </c>
      <c r="V497" s="15" t="s">
        <v>1066</v>
      </c>
      <c r="W497" s="12" t="str">
        <f t="shared" si="179"/>
        <v>n</v>
      </c>
      <c r="X497" s="12" t="str">
        <f t="shared" si="180"/>
        <v>y</v>
      </c>
      <c r="Y497" s="12" t="str">
        <f t="shared" si="181"/>
        <v>n</v>
      </c>
      <c r="Z497" s="12" t="str">
        <f t="shared" si="182"/>
        <v>n</v>
      </c>
      <c r="AA497" s="12" t="str">
        <f t="shared" si="183"/>
        <v>n</v>
      </c>
      <c r="AB497" s="12" t="str">
        <f t="shared" si="184"/>
        <v>n</v>
      </c>
      <c r="AC497" s="12" t="str">
        <f t="shared" si="185"/>
        <v>n</v>
      </c>
      <c r="AD497" s="12" t="str">
        <f t="shared" si="186"/>
        <v>n</v>
      </c>
      <c r="AE497" s="15">
        <v>50</v>
      </c>
      <c r="AF497" s="16">
        <v>50</v>
      </c>
      <c r="AG497" s="16">
        <v>-1</v>
      </c>
      <c r="AH497" s="16" t="b">
        <f t="shared" si="17"/>
        <v>1</v>
      </c>
      <c r="AI497" s="15"/>
      <c r="AJ497" s="12" t="str">
        <f t="shared" si="187"/>
        <v>n</v>
      </c>
      <c r="AK497" s="12" t="str">
        <f t="shared" si="188"/>
        <v>n</v>
      </c>
      <c r="AL497" s="12" t="str">
        <f t="shared" si="189"/>
        <v>n</v>
      </c>
      <c r="AM497" s="12" t="str">
        <f t="shared" si="190"/>
        <v>n</v>
      </c>
      <c r="AN497" s="12" t="str">
        <f t="shared" si="193"/>
        <v>n</v>
      </c>
      <c r="AO497" s="12" t="str">
        <f t="shared" si="194"/>
        <v>n</v>
      </c>
      <c r="AP497" s="12" t="str">
        <f t="shared" si="191"/>
        <v>n</v>
      </c>
      <c r="AQ497" s="12" t="str">
        <f t="shared" si="192"/>
        <v>n</v>
      </c>
      <c r="AR497" s="15"/>
      <c r="AS497" s="16"/>
      <c r="AT497" s="16" t="b">
        <f t="shared" si="24"/>
        <v>1</v>
      </c>
      <c r="AU497" s="12" t="s">
        <v>1100</v>
      </c>
    </row>
    <row r="498" spans="1:47" ht="15.75" customHeight="1" x14ac:dyDescent="0.3">
      <c r="A498" s="12" t="s">
        <v>905</v>
      </c>
      <c r="B498" s="12" t="s">
        <v>905</v>
      </c>
      <c r="C498" s="17">
        <v>44134</v>
      </c>
      <c r="D498" s="12">
        <v>2020</v>
      </c>
      <c r="E498" s="12" t="s">
        <v>19</v>
      </c>
      <c r="F498" s="12" t="s">
        <v>1008</v>
      </c>
      <c r="G498" s="18">
        <v>0.46180555555555558</v>
      </c>
      <c r="H498" s="18">
        <v>0.4993055555555555</v>
      </c>
      <c r="I498" s="19">
        <v>957</v>
      </c>
      <c r="J498" s="15" t="s">
        <v>1066</v>
      </c>
      <c r="K498" s="12" t="str">
        <f t="shared" si="171"/>
        <v>n</v>
      </c>
      <c r="L498" s="12" t="str">
        <f t="shared" si="172"/>
        <v>n</v>
      </c>
      <c r="M498" s="12" t="str">
        <f t="shared" si="173"/>
        <v>n</v>
      </c>
      <c r="N498" s="12" t="str">
        <f t="shared" si="174"/>
        <v>n</v>
      </c>
      <c r="O498" s="12" t="str">
        <f t="shared" si="175"/>
        <v>n</v>
      </c>
      <c r="P498" s="12" t="str">
        <f t="shared" si="176"/>
        <v>n</v>
      </c>
      <c r="Q498" s="12" t="str">
        <f t="shared" si="177"/>
        <v>n</v>
      </c>
      <c r="R498" s="12" t="str">
        <f t="shared" si="178"/>
        <v>n</v>
      </c>
      <c r="S498" s="15"/>
      <c r="T498" s="16"/>
      <c r="U498" s="16" t="b">
        <f t="shared" si="8"/>
        <v>1</v>
      </c>
      <c r="V498" s="15" t="s">
        <v>1066</v>
      </c>
      <c r="W498" s="12" t="str">
        <f t="shared" si="179"/>
        <v>n</v>
      </c>
      <c r="X498" s="12" t="str">
        <f t="shared" si="180"/>
        <v>y</v>
      </c>
      <c r="Y498" s="12" t="str">
        <f t="shared" si="181"/>
        <v>n</v>
      </c>
      <c r="Z498" s="12" t="str">
        <f t="shared" si="182"/>
        <v>n</v>
      </c>
      <c r="AA498" s="12" t="str">
        <f t="shared" si="183"/>
        <v>n</v>
      </c>
      <c r="AB498" s="12" t="str">
        <f t="shared" si="184"/>
        <v>n</v>
      </c>
      <c r="AC498" s="12" t="str">
        <f t="shared" si="185"/>
        <v>n</v>
      </c>
      <c r="AD498" s="12" t="str">
        <f t="shared" si="186"/>
        <v>n</v>
      </c>
      <c r="AE498" s="15">
        <v>50</v>
      </c>
      <c r="AF498" s="16">
        <v>50</v>
      </c>
      <c r="AG498" s="16">
        <v>-1</v>
      </c>
      <c r="AH498" s="16" t="b">
        <f t="shared" si="17"/>
        <v>1</v>
      </c>
      <c r="AI498" s="15" t="s">
        <v>1066</v>
      </c>
      <c r="AJ498" s="12" t="str">
        <f t="shared" si="187"/>
        <v>n</v>
      </c>
      <c r="AK498" s="12" t="str">
        <f t="shared" si="188"/>
        <v>n</v>
      </c>
      <c r="AL498" s="12" t="str">
        <f t="shared" si="189"/>
        <v>n</v>
      </c>
      <c r="AM498" s="12" t="str">
        <f t="shared" si="190"/>
        <v>n</v>
      </c>
      <c r="AN498" s="12" t="str">
        <f t="shared" si="193"/>
        <v>n</v>
      </c>
      <c r="AO498" s="12" t="str">
        <f t="shared" si="194"/>
        <v>n</v>
      </c>
      <c r="AP498" s="12" t="str">
        <f t="shared" si="191"/>
        <v>n</v>
      </c>
      <c r="AQ498" s="12" t="str">
        <f t="shared" si="192"/>
        <v>n</v>
      </c>
      <c r="AR498" s="15">
        <v>0</v>
      </c>
      <c r="AS498" s="16">
        <v>0</v>
      </c>
      <c r="AT498" s="16" t="b">
        <f t="shared" si="24"/>
        <v>1</v>
      </c>
      <c r="AU498" s="12" t="s">
        <v>1108</v>
      </c>
    </row>
    <row r="499" spans="1:47" ht="15.75" customHeight="1" x14ac:dyDescent="0.3">
      <c r="A499" s="12" t="s">
        <v>905</v>
      </c>
      <c r="B499" s="12" t="s">
        <v>905</v>
      </c>
      <c r="C499" s="17">
        <v>44134</v>
      </c>
      <c r="D499" s="12">
        <v>2020</v>
      </c>
      <c r="E499" s="12" t="s">
        <v>19</v>
      </c>
      <c r="F499" s="12" t="s">
        <v>1010</v>
      </c>
      <c r="G499" s="18">
        <v>0.46180555555555558</v>
      </c>
      <c r="H499" s="18">
        <v>0.4993055555555555</v>
      </c>
      <c r="I499" s="19">
        <v>958</v>
      </c>
      <c r="J499" s="15"/>
      <c r="K499" s="12" t="str">
        <f t="shared" si="171"/>
        <v>n</v>
      </c>
      <c r="L499" s="12" t="str">
        <f t="shared" si="172"/>
        <v>n</v>
      </c>
      <c r="M499" s="12" t="str">
        <f t="shared" si="173"/>
        <v>n</v>
      </c>
      <c r="N499" s="12" t="str">
        <f t="shared" si="174"/>
        <v>n</v>
      </c>
      <c r="O499" s="12" t="str">
        <f t="shared" si="175"/>
        <v>n</v>
      </c>
      <c r="P499" s="12" t="str">
        <f t="shared" si="176"/>
        <v>n</v>
      </c>
      <c r="Q499" s="12" t="str">
        <f t="shared" si="177"/>
        <v>n</v>
      </c>
      <c r="R499" s="12" t="str">
        <f t="shared" si="178"/>
        <v>n</v>
      </c>
      <c r="S499" s="15">
        <v>0</v>
      </c>
      <c r="T499" s="16">
        <v>0</v>
      </c>
      <c r="U499" s="16" t="b">
        <f t="shared" si="8"/>
        <v>1</v>
      </c>
      <c r="V499" s="15" t="s">
        <v>1066</v>
      </c>
      <c r="W499" s="12" t="str">
        <f t="shared" si="179"/>
        <v>n</v>
      </c>
      <c r="X499" s="12" t="str">
        <f t="shared" si="180"/>
        <v>y</v>
      </c>
      <c r="Y499" s="12" t="str">
        <f t="shared" si="181"/>
        <v>n</v>
      </c>
      <c r="Z499" s="12" t="str">
        <f t="shared" si="182"/>
        <v>n</v>
      </c>
      <c r="AA499" s="12" t="str">
        <f t="shared" si="183"/>
        <v>n</v>
      </c>
      <c r="AB499" s="12" t="str">
        <f t="shared" si="184"/>
        <v>n</v>
      </c>
      <c r="AC499" s="12" t="str">
        <f t="shared" si="185"/>
        <v>n</v>
      </c>
      <c r="AD499" s="12" t="str">
        <f t="shared" si="186"/>
        <v>n</v>
      </c>
      <c r="AE499" s="15">
        <v>75</v>
      </c>
      <c r="AF499" s="16">
        <v>75</v>
      </c>
      <c r="AG499" s="16">
        <v>-1</v>
      </c>
      <c r="AH499" s="16" t="b">
        <f t="shared" si="17"/>
        <v>1</v>
      </c>
      <c r="AI499" s="15" t="s">
        <v>1066</v>
      </c>
      <c r="AJ499" s="12" t="str">
        <f t="shared" si="187"/>
        <v>n</v>
      </c>
      <c r="AK499" s="12" t="str">
        <f t="shared" si="188"/>
        <v>n</v>
      </c>
      <c r="AL499" s="12" t="str">
        <f t="shared" si="189"/>
        <v>n</v>
      </c>
      <c r="AM499" s="12" t="str">
        <f t="shared" si="190"/>
        <v>n</v>
      </c>
      <c r="AN499" s="12" t="str">
        <f t="shared" si="193"/>
        <v>n</v>
      </c>
      <c r="AO499" s="12" t="str">
        <f t="shared" si="194"/>
        <v>n</v>
      </c>
      <c r="AP499" s="12" t="str">
        <f t="shared" si="191"/>
        <v>n</v>
      </c>
      <c r="AQ499" s="12" t="str">
        <f t="shared" si="192"/>
        <v>n</v>
      </c>
      <c r="AR499" s="15">
        <v>0</v>
      </c>
      <c r="AS499" s="16">
        <v>0</v>
      </c>
      <c r="AT499" s="16" t="b">
        <f t="shared" si="24"/>
        <v>1</v>
      </c>
      <c r="AU499" s="12"/>
    </row>
    <row r="500" spans="1:47" ht="15.75" customHeight="1" x14ac:dyDescent="0.3">
      <c r="A500" s="12" t="s">
        <v>905</v>
      </c>
      <c r="B500" s="12" t="s">
        <v>905</v>
      </c>
      <c r="C500" s="17">
        <v>44134</v>
      </c>
      <c r="D500" s="12">
        <v>2020</v>
      </c>
      <c r="E500" s="12" t="s">
        <v>19</v>
      </c>
      <c r="F500" s="12" t="s">
        <v>1012</v>
      </c>
      <c r="G500" s="18">
        <v>0.46180555555555558</v>
      </c>
      <c r="H500" s="18">
        <v>0.4993055555555555</v>
      </c>
      <c r="I500" s="19">
        <v>959</v>
      </c>
      <c r="J500" s="15" t="s">
        <v>1066</v>
      </c>
      <c r="K500" s="12" t="str">
        <f t="shared" si="171"/>
        <v>n</v>
      </c>
      <c r="L500" s="12" t="str">
        <f t="shared" si="172"/>
        <v>n</v>
      </c>
      <c r="M500" s="12" t="str">
        <f t="shared" si="173"/>
        <v>n</v>
      </c>
      <c r="N500" s="12" t="str">
        <f t="shared" si="174"/>
        <v>n</v>
      </c>
      <c r="O500" s="12" t="str">
        <f t="shared" si="175"/>
        <v>n</v>
      </c>
      <c r="P500" s="12" t="str">
        <f t="shared" si="176"/>
        <v>n</v>
      </c>
      <c r="Q500" s="12" t="str">
        <f t="shared" si="177"/>
        <v>n</v>
      </c>
      <c r="R500" s="12" t="str">
        <f t="shared" si="178"/>
        <v>n</v>
      </c>
      <c r="S500" s="15">
        <v>0</v>
      </c>
      <c r="T500" s="16">
        <v>0</v>
      </c>
      <c r="U500" s="16" t="b">
        <f t="shared" si="8"/>
        <v>1</v>
      </c>
      <c r="V500" s="15" t="s">
        <v>1066</v>
      </c>
      <c r="W500" s="12" t="str">
        <f t="shared" si="179"/>
        <v>n</v>
      </c>
      <c r="X500" s="12" t="str">
        <f t="shared" si="180"/>
        <v>y</v>
      </c>
      <c r="Y500" s="12" t="str">
        <f t="shared" si="181"/>
        <v>n</v>
      </c>
      <c r="Z500" s="12" t="str">
        <f t="shared" si="182"/>
        <v>n</v>
      </c>
      <c r="AA500" s="12" t="str">
        <f t="shared" si="183"/>
        <v>n</v>
      </c>
      <c r="AB500" s="12" t="str">
        <f t="shared" si="184"/>
        <v>n</v>
      </c>
      <c r="AC500" s="12" t="str">
        <f t="shared" si="185"/>
        <v>n</v>
      </c>
      <c r="AD500" s="12" t="str">
        <f t="shared" si="186"/>
        <v>n</v>
      </c>
      <c r="AE500" s="15">
        <v>50</v>
      </c>
      <c r="AF500" s="16">
        <v>50</v>
      </c>
      <c r="AG500" s="16">
        <v>-1</v>
      </c>
      <c r="AH500" s="16" t="b">
        <f t="shared" si="17"/>
        <v>1</v>
      </c>
      <c r="AI500" s="15"/>
      <c r="AJ500" s="12" t="str">
        <f t="shared" si="187"/>
        <v>n</v>
      </c>
      <c r="AK500" s="12" t="str">
        <f t="shared" si="188"/>
        <v>n</v>
      </c>
      <c r="AL500" s="12" t="str">
        <f t="shared" si="189"/>
        <v>n</v>
      </c>
      <c r="AM500" s="12" t="str">
        <f t="shared" si="190"/>
        <v>n</v>
      </c>
      <c r="AN500" s="12" t="str">
        <f t="shared" si="193"/>
        <v>n</v>
      </c>
      <c r="AO500" s="12" t="str">
        <f t="shared" si="194"/>
        <v>n</v>
      </c>
      <c r="AP500" s="12" t="str">
        <f t="shared" si="191"/>
        <v>n</v>
      </c>
      <c r="AQ500" s="12" t="str">
        <f t="shared" si="192"/>
        <v>n</v>
      </c>
      <c r="AR500" s="15"/>
      <c r="AS500" s="16"/>
      <c r="AT500" s="16" t="b">
        <f t="shared" si="24"/>
        <v>1</v>
      </c>
      <c r="AU500" s="12" t="s">
        <v>1100</v>
      </c>
    </row>
    <row r="501" spans="1:47" ht="15.75" customHeight="1" x14ac:dyDescent="0.3">
      <c r="A501" s="12" t="s">
        <v>905</v>
      </c>
      <c r="B501" s="12" t="s">
        <v>905</v>
      </c>
      <c r="C501" s="17">
        <v>44134</v>
      </c>
      <c r="D501" s="12">
        <v>2020</v>
      </c>
      <c r="E501" s="12" t="s">
        <v>19</v>
      </c>
      <c r="F501" s="12" t="s">
        <v>1014</v>
      </c>
      <c r="G501" s="18">
        <v>0.46180555555555558</v>
      </c>
      <c r="H501" s="18">
        <v>0.4993055555555555</v>
      </c>
      <c r="I501" s="19">
        <v>960</v>
      </c>
      <c r="J501" s="15"/>
      <c r="K501" s="12" t="str">
        <f t="shared" si="171"/>
        <v>n</v>
      </c>
      <c r="L501" s="12" t="str">
        <f t="shared" si="172"/>
        <v>n</v>
      </c>
      <c r="M501" s="12" t="str">
        <f t="shared" si="173"/>
        <v>n</v>
      </c>
      <c r="N501" s="12" t="str">
        <f t="shared" si="174"/>
        <v>n</v>
      </c>
      <c r="O501" s="12" t="str">
        <f t="shared" si="175"/>
        <v>n</v>
      </c>
      <c r="P501" s="12" t="str">
        <f t="shared" si="176"/>
        <v>n</v>
      </c>
      <c r="Q501" s="12" t="str">
        <f t="shared" si="177"/>
        <v>n</v>
      </c>
      <c r="R501" s="12" t="str">
        <f t="shared" si="178"/>
        <v>n</v>
      </c>
      <c r="S501" s="15"/>
      <c r="T501" s="16"/>
      <c r="U501" s="16" t="b">
        <f t="shared" si="8"/>
        <v>1</v>
      </c>
      <c r="V501" s="15" t="s">
        <v>1066</v>
      </c>
      <c r="W501" s="12" t="str">
        <f t="shared" si="179"/>
        <v>n</v>
      </c>
      <c r="X501" s="12" t="str">
        <f t="shared" si="180"/>
        <v>y</v>
      </c>
      <c r="Y501" s="12" t="str">
        <f t="shared" si="181"/>
        <v>n</v>
      </c>
      <c r="Z501" s="12" t="str">
        <f t="shared" si="182"/>
        <v>n</v>
      </c>
      <c r="AA501" s="12" t="str">
        <f t="shared" si="183"/>
        <v>n</v>
      </c>
      <c r="AB501" s="12" t="str">
        <f t="shared" si="184"/>
        <v>n</v>
      </c>
      <c r="AC501" s="12" t="str">
        <f t="shared" si="185"/>
        <v>n</v>
      </c>
      <c r="AD501" s="12" t="str">
        <f t="shared" si="186"/>
        <v>n</v>
      </c>
      <c r="AE501" s="15">
        <v>50</v>
      </c>
      <c r="AF501" s="16">
        <v>50</v>
      </c>
      <c r="AG501" s="16">
        <v>-1</v>
      </c>
      <c r="AH501" s="16" t="b">
        <f t="shared" si="17"/>
        <v>1</v>
      </c>
      <c r="AI501" s="15"/>
      <c r="AJ501" s="12" t="str">
        <f t="shared" si="187"/>
        <v>n</v>
      </c>
      <c r="AK501" s="12" t="str">
        <f t="shared" si="188"/>
        <v>n</v>
      </c>
      <c r="AL501" s="12" t="str">
        <f t="shared" si="189"/>
        <v>n</v>
      </c>
      <c r="AM501" s="12" t="str">
        <f t="shared" si="190"/>
        <v>n</v>
      </c>
      <c r="AN501" s="12" t="str">
        <f t="shared" si="193"/>
        <v>n</v>
      </c>
      <c r="AO501" s="12" t="str">
        <f t="shared" si="194"/>
        <v>n</v>
      </c>
      <c r="AP501" s="12" t="str">
        <f t="shared" si="191"/>
        <v>n</v>
      </c>
      <c r="AQ501" s="12" t="str">
        <f t="shared" si="192"/>
        <v>n</v>
      </c>
      <c r="AR501" s="15"/>
      <c r="AS501" s="16"/>
      <c r="AT501" s="16" t="b">
        <f t="shared" si="24"/>
        <v>1</v>
      </c>
      <c r="AU501" s="12" t="s">
        <v>1107</v>
      </c>
    </row>
    <row r="502" spans="1:47" ht="15.75" customHeight="1" x14ac:dyDescent="0.3">
      <c r="A502" s="12" t="s">
        <v>905</v>
      </c>
      <c r="B502" s="12" t="s">
        <v>905</v>
      </c>
      <c r="C502" s="17">
        <v>44134</v>
      </c>
      <c r="D502" s="12">
        <v>2020</v>
      </c>
      <c r="E502" s="12" t="s">
        <v>19</v>
      </c>
      <c r="F502" s="12" t="s">
        <v>1016</v>
      </c>
      <c r="G502" s="18">
        <v>0.46180555555555558</v>
      </c>
      <c r="H502" s="18">
        <v>0.4993055555555555</v>
      </c>
      <c r="I502" s="19">
        <v>962</v>
      </c>
      <c r="J502" s="15"/>
      <c r="K502" s="12" t="str">
        <f t="shared" si="171"/>
        <v>n</v>
      </c>
      <c r="L502" s="12" t="str">
        <f t="shared" si="172"/>
        <v>n</v>
      </c>
      <c r="M502" s="12" t="str">
        <f t="shared" si="173"/>
        <v>n</v>
      </c>
      <c r="N502" s="12" t="str">
        <f t="shared" si="174"/>
        <v>n</v>
      </c>
      <c r="O502" s="12" t="str">
        <f t="shared" si="175"/>
        <v>n</v>
      </c>
      <c r="P502" s="12" t="str">
        <f t="shared" si="176"/>
        <v>n</v>
      </c>
      <c r="Q502" s="12" t="str">
        <f t="shared" si="177"/>
        <v>n</v>
      </c>
      <c r="R502" s="12" t="str">
        <f t="shared" si="178"/>
        <v>n</v>
      </c>
      <c r="S502" s="15"/>
      <c r="T502" s="16"/>
      <c r="U502" s="16" t="b">
        <f t="shared" si="8"/>
        <v>1</v>
      </c>
      <c r="V502" s="15" t="s">
        <v>1066</v>
      </c>
      <c r="W502" s="12" t="str">
        <f t="shared" si="179"/>
        <v>n</v>
      </c>
      <c r="X502" s="12" t="str">
        <f t="shared" si="180"/>
        <v>y</v>
      </c>
      <c r="Y502" s="12" t="str">
        <f t="shared" si="181"/>
        <v>n</v>
      </c>
      <c r="Z502" s="12" t="str">
        <f t="shared" si="182"/>
        <v>n</v>
      </c>
      <c r="AA502" s="12" t="str">
        <f t="shared" si="183"/>
        <v>n</v>
      </c>
      <c r="AB502" s="12" t="str">
        <f t="shared" si="184"/>
        <v>n</v>
      </c>
      <c r="AC502" s="12" t="str">
        <f t="shared" si="185"/>
        <v>n</v>
      </c>
      <c r="AD502" s="12" t="str">
        <f t="shared" si="186"/>
        <v>n</v>
      </c>
      <c r="AE502" s="15">
        <v>75</v>
      </c>
      <c r="AF502" s="16">
        <v>75</v>
      </c>
      <c r="AG502" s="16">
        <v>-1</v>
      </c>
      <c r="AH502" s="16" t="b">
        <f t="shared" si="17"/>
        <v>1</v>
      </c>
      <c r="AI502" s="15"/>
      <c r="AJ502" s="12" t="str">
        <f t="shared" si="187"/>
        <v>n</v>
      </c>
      <c r="AK502" s="12" t="str">
        <f t="shared" si="188"/>
        <v>n</v>
      </c>
      <c r="AL502" s="12" t="str">
        <f t="shared" si="189"/>
        <v>n</v>
      </c>
      <c r="AM502" s="12" t="str">
        <f t="shared" si="190"/>
        <v>n</v>
      </c>
      <c r="AN502" s="12" t="str">
        <f t="shared" si="193"/>
        <v>n</v>
      </c>
      <c r="AO502" s="12" t="str">
        <f t="shared" si="194"/>
        <v>n</v>
      </c>
      <c r="AP502" s="12" t="str">
        <f t="shared" si="191"/>
        <v>n</v>
      </c>
      <c r="AQ502" s="12" t="str">
        <f t="shared" si="192"/>
        <v>n</v>
      </c>
      <c r="AR502" s="15"/>
      <c r="AS502" s="16"/>
      <c r="AT502" s="16" t="b">
        <f t="shared" si="24"/>
        <v>1</v>
      </c>
      <c r="AU502" s="12" t="s">
        <v>1107</v>
      </c>
    </row>
    <row r="503" spans="1:47" ht="15.75" customHeight="1" x14ac:dyDescent="0.3">
      <c r="A503" s="12" t="s">
        <v>905</v>
      </c>
      <c r="B503" s="12" t="s">
        <v>905</v>
      </c>
      <c r="C503" s="17">
        <v>44134</v>
      </c>
      <c r="D503" s="12">
        <v>2020</v>
      </c>
      <c r="E503" s="12" t="s">
        <v>19</v>
      </c>
      <c r="F503" s="12" t="s">
        <v>1018</v>
      </c>
      <c r="G503" s="18">
        <v>0.46180555555555558</v>
      </c>
      <c r="H503" s="18">
        <v>0.4993055555555555</v>
      </c>
      <c r="I503" s="19">
        <v>961</v>
      </c>
      <c r="J503" s="15" t="s">
        <v>1066</v>
      </c>
      <c r="K503" s="12" t="str">
        <f t="shared" si="171"/>
        <v>n</v>
      </c>
      <c r="L503" s="12" t="str">
        <f t="shared" si="172"/>
        <v>n</v>
      </c>
      <c r="M503" s="12" t="str">
        <f t="shared" si="173"/>
        <v>n</v>
      </c>
      <c r="N503" s="12" t="str">
        <f t="shared" si="174"/>
        <v>n</v>
      </c>
      <c r="O503" s="12" t="str">
        <f t="shared" si="175"/>
        <v>n</v>
      </c>
      <c r="P503" s="12" t="str">
        <f t="shared" si="176"/>
        <v>n</v>
      </c>
      <c r="Q503" s="12" t="str">
        <f t="shared" si="177"/>
        <v>n</v>
      </c>
      <c r="R503" s="12" t="str">
        <f t="shared" si="178"/>
        <v>n</v>
      </c>
      <c r="S503" s="15">
        <v>0</v>
      </c>
      <c r="T503" s="16">
        <v>0</v>
      </c>
      <c r="U503" s="16" t="b">
        <f t="shared" si="8"/>
        <v>1</v>
      </c>
      <c r="V503" s="15" t="s">
        <v>1066</v>
      </c>
      <c r="W503" s="12" t="str">
        <f t="shared" si="179"/>
        <v>n</v>
      </c>
      <c r="X503" s="12" t="str">
        <f t="shared" si="180"/>
        <v>y</v>
      </c>
      <c r="Y503" s="12" t="str">
        <f t="shared" si="181"/>
        <v>n</v>
      </c>
      <c r="Z503" s="12" t="str">
        <f t="shared" si="182"/>
        <v>n</v>
      </c>
      <c r="AA503" s="12" t="str">
        <f t="shared" si="183"/>
        <v>n</v>
      </c>
      <c r="AB503" s="12" t="str">
        <f t="shared" si="184"/>
        <v>n</v>
      </c>
      <c r="AC503" s="12" t="str">
        <f t="shared" si="185"/>
        <v>n</v>
      </c>
      <c r="AD503" s="12" t="str">
        <f t="shared" si="186"/>
        <v>n</v>
      </c>
      <c r="AE503" s="15">
        <v>5</v>
      </c>
      <c r="AF503" s="16">
        <v>5</v>
      </c>
      <c r="AG503" s="16">
        <v>-1</v>
      </c>
      <c r="AH503" s="16" t="b">
        <f t="shared" si="17"/>
        <v>1</v>
      </c>
      <c r="AI503" s="15"/>
      <c r="AJ503" s="12" t="str">
        <f t="shared" si="187"/>
        <v>n</v>
      </c>
      <c r="AK503" s="12" t="str">
        <f t="shared" si="188"/>
        <v>n</v>
      </c>
      <c r="AL503" s="12" t="str">
        <f t="shared" si="189"/>
        <v>n</v>
      </c>
      <c r="AM503" s="12" t="str">
        <f t="shared" si="190"/>
        <v>n</v>
      </c>
      <c r="AN503" s="12" t="str">
        <f t="shared" si="193"/>
        <v>n</v>
      </c>
      <c r="AO503" s="12" t="str">
        <f t="shared" si="194"/>
        <v>n</v>
      </c>
      <c r="AP503" s="12" t="str">
        <f t="shared" si="191"/>
        <v>n</v>
      </c>
      <c r="AQ503" s="12" t="str">
        <f t="shared" si="192"/>
        <v>n</v>
      </c>
      <c r="AR503" s="15"/>
      <c r="AS503" s="16"/>
      <c r="AT503" s="16" t="b">
        <f t="shared" si="24"/>
        <v>1</v>
      </c>
      <c r="AU503" s="12" t="s">
        <v>1100</v>
      </c>
    </row>
    <row r="504" spans="1:47" ht="15.75" customHeight="1" x14ac:dyDescent="0.3">
      <c r="A504" s="12" t="s">
        <v>905</v>
      </c>
      <c r="B504" s="12" t="s">
        <v>905</v>
      </c>
      <c r="C504" s="17">
        <v>44134</v>
      </c>
      <c r="D504" s="12">
        <v>2020</v>
      </c>
      <c r="E504" s="12" t="s">
        <v>19</v>
      </c>
      <c r="F504" s="12" t="s">
        <v>1020</v>
      </c>
      <c r="G504" s="18">
        <v>0.46180555555555558</v>
      </c>
      <c r="H504" s="18">
        <v>0.4993055555555555</v>
      </c>
      <c r="I504" s="19">
        <v>963</v>
      </c>
      <c r="J504" s="15" t="s">
        <v>1066</v>
      </c>
      <c r="K504" s="12" t="str">
        <f t="shared" si="171"/>
        <v>n</v>
      </c>
      <c r="L504" s="12" t="str">
        <f t="shared" si="172"/>
        <v>n</v>
      </c>
      <c r="M504" s="12" t="str">
        <f t="shared" si="173"/>
        <v>n</v>
      </c>
      <c r="N504" s="12" t="str">
        <f t="shared" si="174"/>
        <v>n</v>
      </c>
      <c r="O504" s="12" t="str">
        <f t="shared" si="175"/>
        <v>n</v>
      </c>
      <c r="P504" s="12" t="str">
        <f t="shared" si="176"/>
        <v>n</v>
      </c>
      <c r="Q504" s="12" t="str">
        <f t="shared" si="177"/>
        <v>n</v>
      </c>
      <c r="R504" s="12" t="str">
        <f t="shared" si="178"/>
        <v>n</v>
      </c>
      <c r="S504" s="15">
        <v>0</v>
      </c>
      <c r="T504" s="16">
        <v>0</v>
      </c>
      <c r="U504" s="16" t="b">
        <f t="shared" si="8"/>
        <v>1</v>
      </c>
      <c r="V504" s="15" t="s">
        <v>1066</v>
      </c>
      <c r="W504" s="12" t="str">
        <f t="shared" si="179"/>
        <v>n</v>
      </c>
      <c r="X504" s="12" t="str">
        <f t="shared" si="180"/>
        <v>y</v>
      </c>
      <c r="Y504" s="12" t="str">
        <f t="shared" si="181"/>
        <v>n</v>
      </c>
      <c r="Z504" s="12" t="str">
        <f t="shared" si="182"/>
        <v>n</v>
      </c>
      <c r="AA504" s="12" t="str">
        <f t="shared" si="183"/>
        <v>n</v>
      </c>
      <c r="AB504" s="12" t="str">
        <f t="shared" si="184"/>
        <v>n</v>
      </c>
      <c r="AC504" s="12" t="str">
        <f t="shared" si="185"/>
        <v>n</v>
      </c>
      <c r="AD504" s="12" t="str">
        <f t="shared" si="186"/>
        <v>n</v>
      </c>
      <c r="AE504" s="15">
        <v>5</v>
      </c>
      <c r="AF504" s="16">
        <v>5</v>
      </c>
      <c r="AG504" s="16">
        <v>-1</v>
      </c>
      <c r="AH504" s="16" t="b">
        <f t="shared" si="17"/>
        <v>1</v>
      </c>
      <c r="AI504" s="15"/>
      <c r="AJ504" s="12" t="str">
        <f t="shared" si="187"/>
        <v>n</v>
      </c>
      <c r="AK504" s="12" t="str">
        <f t="shared" si="188"/>
        <v>n</v>
      </c>
      <c r="AL504" s="12" t="str">
        <f t="shared" si="189"/>
        <v>n</v>
      </c>
      <c r="AM504" s="12" t="str">
        <f t="shared" si="190"/>
        <v>n</v>
      </c>
      <c r="AN504" s="12" t="str">
        <f t="shared" si="193"/>
        <v>n</v>
      </c>
      <c r="AO504" s="12" t="str">
        <f t="shared" si="194"/>
        <v>n</v>
      </c>
      <c r="AP504" s="12" t="str">
        <f t="shared" si="191"/>
        <v>n</v>
      </c>
      <c r="AQ504" s="12" t="str">
        <f t="shared" si="192"/>
        <v>n</v>
      </c>
      <c r="AR504" s="15"/>
      <c r="AS504" s="16"/>
      <c r="AT504" s="16" t="b">
        <f t="shared" si="24"/>
        <v>1</v>
      </c>
      <c r="AU504" s="12" t="s">
        <v>1100</v>
      </c>
    </row>
    <row r="505" spans="1:47" ht="15.75" customHeight="1" x14ac:dyDescent="0.3">
      <c r="A505" s="12" t="s">
        <v>905</v>
      </c>
      <c r="B505" s="12" t="s">
        <v>905</v>
      </c>
      <c r="C505" s="17">
        <v>44134</v>
      </c>
      <c r="D505" s="12">
        <v>2020</v>
      </c>
      <c r="E505" s="12" t="s">
        <v>19</v>
      </c>
      <c r="F505" s="12" t="s">
        <v>1022</v>
      </c>
      <c r="G505" s="18">
        <v>0.46180555555555558</v>
      </c>
      <c r="H505" s="18">
        <v>0.4993055555555555</v>
      </c>
      <c r="I505" s="19">
        <v>964</v>
      </c>
      <c r="J505" s="15"/>
      <c r="K505" s="12" t="str">
        <f t="shared" si="171"/>
        <v>n</v>
      </c>
      <c r="L505" s="12" t="str">
        <f t="shared" si="172"/>
        <v>n</v>
      </c>
      <c r="M505" s="12" t="str">
        <f t="shared" si="173"/>
        <v>n</v>
      </c>
      <c r="N505" s="12" t="str">
        <f t="shared" si="174"/>
        <v>n</v>
      </c>
      <c r="O505" s="12" t="str">
        <f t="shared" si="175"/>
        <v>n</v>
      </c>
      <c r="P505" s="12" t="str">
        <f t="shared" si="176"/>
        <v>n</v>
      </c>
      <c r="Q505" s="12" t="str">
        <f t="shared" si="177"/>
        <v>n</v>
      </c>
      <c r="R505" s="12" t="str">
        <f t="shared" si="178"/>
        <v>n</v>
      </c>
      <c r="S505" s="15"/>
      <c r="T505" s="16"/>
      <c r="U505" s="16" t="b">
        <f t="shared" si="8"/>
        <v>1</v>
      </c>
      <c r="V505" s="15" t="s">
        <v>1066</v>
      </c>
      <c r="W505" s="12" t="str">
        <f t="shared" si="179"/>
        <v>n</v>
      </c>
      <c r="X505" s="12" t="str">
        <f t="shared" si="180"/>
        <v>y</v>
      </c>
      <c r="Y505" s="12" t="str">
        <f t="shared" si="181"/>
        <v>n</v>
      </c>
      <c r="Z505" s="12" t="str">
        <f t="shared" si="182"/>
        <v>n</v>
      </c>
      <c r="AA505" s="12" t="str">
        <f t="shared" si="183"/>
        <v>n</v>
      </c>
      <c r="AB505" s="12" t="str">
        <f t="shared" si="184"/>
        <v>n</v>
      </c>
      <c r="AC505" s="12" t="str">
        <f t="shared" si="185"/>
        <v>n</v>
      </c>
      <c r="AD505" s="12" t="str">
        <f t="shared" si="186"/>
        <v>n</v>
      </c>
      <c r="AE505" s="15">
        <v>5</v>
      </c>
      <c r="AF505" s="16">
        <v>5</v>
      </c>
      <c r="AG505" s="16">
        <v>-1</v>
      </c>
      <c r="AH505" s="16" t="b">
        <f t="shared" si="17"/>
        <v>1</v>
      </c>
      <c r="AI505" s="15" t="s">
        <v>1066</v>
      </c>
      <c r="AJ505" s="12" t="str">
        <f t="shared" si="187"/>
        <v>n</v>
      </c>
      <c r="AK505" s="12" t="str">
        <f t="shared" si="188"/>
        <v>n</v>
      </c>
      <c r="AL505" s="12" t="str">
        <f t="shared" si="189"/>
        <v>n</v>
      </c>
      <c r="AM505" s="12" t="str">
        <f t="shared" si="190"/>
        <v>n</v>
      </c>
      <c r="AN505" s="12" t="str">
        <f t="shared" si="193"/>
        <v>n</v>
      </c>
      <c r="AO505" s="12" t="str">
        <f t="shared" si="194"/>
        <v>n</v>
      </c>
      <c r="AP505" s="12" t="str">
        <f t="shared" si="191"/>
        <v>n</v>
      </c>
      <c r="AQ505" s="12" t="str">
        <f t="shared" si="192"/>
        <v>n</v>
      </c>
      <c r="AR505" s="15">
        <v>0</v>
      </c>
      <c r="AS505" s="16">
        <v>0</v>
      </c>
      <c r="AT505" s="16" t="b">
        <f t="shared" si="24"/>
        <v>1</v>
      </c>
      <c r="AU505" s="12" t="s">
        <v>1109</v>
      </c>
    </row>
    <row r="506" spans="1:47" ht="15.75" customHeight="1" x14ac:dyDescent="0.3">
      <c r="A506" s="12" t="s">
        <v>905</v>
      </c>
      <c r="B506" s="12" t="s">
        <v>212</v>
      </c>
      <c r="C506" s="17">
        <v>43957</v>
      </c>
      <c r="D506" s="12">
        <v>2020</v>
      </c>
      <c r="E506" s="12" t="s">
        <v>137</v>
      </c>
      <c r="F506" s="12" t="s">
        <v>1110</v>
      </c>
      <c r="G506" s="18">
        <v>0.56527777777777777</v>
      </c>
      <c r="H506" s="18">
        <v>0.59166666666666667</v>
      </c>
      <c r="I506" s="19">
        <v>53</v>
      </c>
      <c r="J506" s="15" t="s">
        <v>946</v>
      </c>
      <c r="K506" s="12" t="str">
        <f t="shared" si="171"/>
        <v>y</v>
      </c>
      <c r="L506" s="12" t="str">
        <f t="shared" si="172"/>
        <v>y</v>
      </c>
      <c r="M506" s="12" t="str">
        <f t="shared" si="173"/>
        <v>n</v>
      </c>
      <c r="N506" s="12" t="str">
        <f t="shared" si="174"/>
        <v>n</v>
      </c>
      <c r="O506" s="12" t="str">
        <f t="shared" si="175"/>
        <v>n</v>
      </c>
      <c r="P506" s="12" t="str">
        <f t="shared" si="176"/>
        <v>n</v>
      </c>
      <c r="Q506" s="12" t="str">
        <f t="shared" si="177"/>
        <v>n</v>
      </c>
      <c r="R506" s="12" t="str">
        <f t="shared" si="178"/>
        <v>n</v>
      </c>
      <c r="S506" s="15">
        <v>100</v>
      </c>
      <c r="T506" s="16">
        <v>100</v>
      </c>
      <c r="U506" s="16" t="b">
        <f t="shared" si="8"/>
        <v>1</v>
      </c>
      <c r="V506" s="15" t="s">
        <v>946</v>
      </c>
      <c r="W506" s="12" t="str">
        <f t="shared" si="179"/>
        <v>y</v>
      </c>
      <c r="X506" s="12" t="str">
        <f t="shared" si="180"/>
        <v>y</v>
      </c>
      <c r="Y506" s="12" t="str">
        <f t="shared" si="181"/>
        <v>n</v>
      </c>
      <c r="Z506" s="12" t="str">
        <f t="shared" si="182"/>
        <v>n</v>
      </c>
      <c r="AA506" s="12" t="str">
        <f t="shared" si="183"/>
        <v>n</v>
      </c>
      <c r="AB506" s="12" t="str">
        <f t="shared" si="184"/>
        <v>n</v>
      </c>
      <c r="AC506" s="12" t="str">
        <f t="shared" si="185"/>
        <v>n</v>
      </c>
      <c r="AD506" s="12" t="str">
        <f t="shared" si="186"/>
        <v>n</v>
      </c>
      <c r="AE506" s="15">
        <v>15</v>
      </c>
      <c r="AF506" s="16">
        <v>15</v>
      </c>
      <c r="AG506" s="16">
        <v>-1</v>
      </c>
      <c r="AH506" s="16" t="b">
        <f t="shared" si="17"/>
        <v>1</v>
      </c>
      <c r="AI506" s="15" t="s">
        <v>946</v>
      </c>
      <c r="AJ506" s="12" t="str">
        <f t="shared" si="187"/>
        <v>y</v>
      </c>
      <c r="AK506" s="12" t="str">
        <f t="shared" si="188"/>
        <v>y</v>
      </c>
      <c r="AL506" s="12" t="str">
        <f t="shared" si="189"/>
        <v>n</v>
      </c>
      <c r="AM506" s="12" t="str">
        <f t="shared" si="190"/>
        <v>n</v>
      </c>
      <c r="AN506" s="12" t="str">
        <f t="shared" si="193"/>
        <v>n</v>
      </c>
      <c r="AO506" s="12" t="str">
        <f t="shared" si="194"/>
        <v>n</v>
      </c>
      <c r="AP506" s="12" t="str">
        <f t="shared" si="191"/>
        <v>n</v>
      </c>
      <c r="AQ506" s="12" t="str">
        <f t="shared" si="192"/>
        <v>n</v>
      </c>
      <c r="AR506" s="15">
        <v>100</v>
      </c>
      <c r="AS506" s="16">
        <v>100</v>
      </c>
      <c r="AT506" s="16" t="b">
        <f t="shared" si="24"/>
        <v>1</v>
      </c>
      <c r="AU506" s="12"/>
    </row>
    <row r="507" spans="1:47" ht="15.75" customHeight="1" x14ac:dyDescent="0.3">
      <c r="A507" s="12" t="s">
        <v>905</v>
      </c>
      <c r="B507" s="12" t="s">
        <v>212</v>
      </c>
      <c r="C507" s="17">
        <v>43957</v>
      </c>
      <c r="D507" s="12">
        <v>2020</v>
      </c>
      <c r="E507" s="12" t="s">
        <v>137</v>
      </c>
      <c r="F507" s="12" t="s">
        <v>1111</v>
      </c>
      <c r="G507" s="18">
        <v>0.56527777777777777</v>
      </c>
      <c r="H507" s="18">
        <v>0.59166666666666667</v>
      </c>
      <c r="I507" s="19">
        <v>54</v>
      </c>
      <c r="J507" s="15" t="s">
        <v>946</v>
      </c>
      <c r="K507" s="12" t="str">
        <f t="shared" si="171"/>
        <v>y</v>
      </c>
      <c r="L507" s="12" t="str">
        <f t="shared" si="172"/>
        <v>y</v>
      </c>
      <c r="M507" s="12" t="str">
        <f t="shared" si="173"/>
        <v>n</v>
      </c>
      <c r="N507" s="12" t="str">
        <f t="shared" si="174"/>
        <v>n</v>
      </c>
      <c r="O507" s="12" t="str">
        <f t="shared" si="175"/>
        <v>n</v>
      </c>
      <c r="P507" s="12" t="str">
        <f t="shared" si="176"/>
        <v>n</v>
      </c>
      <c r="Q507" s="12" t="str">
        <f t="shared" si="177"/>
        <v>n</v>
      </c>
      <c r="R507" s="12" t="str">
        <f t="shared" si="178"/>
        <v>n</v>
      </c>
      <c r="S507" s="15">
        <v>100</v>
      </c>
      <c r="T507" s="16">
        <v>100</v>
      </c>
      <c r="U507" s="16" t="b">
        <f t="shared" si="8"/>
        <v>1</v>
      </c>
      <c r="V507" s="15" t="s">
        <v>946</v>
      </c>
      <c r="W507" s="12" t="str">
        <f t="shared" si="179"/>
        <v>y</v>
      </c>
      <c r="X507" s="12" t="str">
        <f t="shared" si="180"/>
        <v>y</v>
      </c>
      <c r="Y507" s="12" t="str">
        <f t="shared" si="181"/>
        <v>n</v>
      </c>
      <c r="Z507" s="12" t="str">
        <f t="shared" si="182"/>
        <v>n</v>
      </c>
      <c r="AA507" s="12" t="str">
        <f t="shared" si="183"/>
        <v>n</v>
      </c>
      <c r="AB507" s="12" t="str">
        <f t="shared" si="184"/>
        <v>n</v>
      </c>
      <c r="AC507" s="12" t="str">
        <f t="shared" si="185"/>
        <v>n</v>
      </c>
      <c r="AD507" s="12" t="str">
        <f t="shared" si="186"/>
        <v>n</v>
      </c>
      <c r="AE507" s="15">
        <v>10</v>
      </c>
      <c r="AF507" s="16">
        <v>10</v>
      </c>
      <c r="AG507" s="16">
        <v>-1</v>
      </c>
      <c r="AH507" s="16" t="b">
        <f t="shared" si="17"/>
        <v>1</v>
      </c>
      <c r="AI507" s="15" t="s">
        <v>946</v>
      </c>
      <c r="AJ507" s="12" t="str">
        <f t="shared" si="187"/>
        <v>y</v>
      </c>
      <c r="AK507" s="12" t="str">
        <f t="shared" si="188"/>
        <v>y</v>
      </c>
      <c r="AL507" s="12" t="str">
        <f t="shared" si="189"/>
        <v>n</v>
      </c>
      <c r="AM507" s="12" t="str">
        <f t="shared" si="190"/>
        <v>n</v>
      </c>
      <c r="AN507" s="12" t="str">
        <f t="shared" si="193"/>
        <v>n</v>
      </c>
      <c r="AO507" s="12" t="str">
        <f t="shared" si="194"/>
        <v>n</v>
      </c>
      <c r="AP507" s="12" t="str">
        <f t="shared" si="191"/>
        <v>n</v>
      </c>
      <c r="AQ507" s="12" t="str">
        <f t="shared" si="192"/>
        <v>n</v>
      </c>
      <c r="AR507" s="15">
        <v>100</v>
      </c>
      <c r="AS507" s="16">
        <v>100</v>
      </c>
      <c r="AT507" s="16" t="b">
        <f t="shared" si="24"/>
        <v>1</v>
      </c>
      <c r="AU507" s="12"/>
    </row>
    <row r="508" spans="1:47" ht="15.75" customHeight="1" x14ac:dyDescent="0.3">
      <c r="A508" s="12" t="s">
        <v>905</v>
      </c>
      <c r="B508" s="12" t="s">
        <v>212</v>
      </c>
      <c r="C508" s="17">
        <v>43957</v>
      </c>
      <c r="D508" s="12">
        <v>2020</v>
      </c>
      <c r="E508" s="12" t="s">
        <v>137</v>
      </c>
      <c r="F508" s="12" t="s">
        <v>1112</v>
      </c>
      <c r="G508" s="18">
        <v>0.56527777777777777</v>
      </c>
      <c r="H508" s="18">
        <v>0.59166666666666667</v>
      </c>
      <c r="I508" s="19">
        <v>55</v>
      </c>
      <c r="J508" s="15" t="s">
        <v>946</v>
      </c>
      <c r="K508" s="12" t="str">
        <f t="shared" si="171"/>
        <v>y</v>
      </c>
      <c r="L508" s="12" t="str">
        <f t="shared" si="172"/>
        <v>y</v>
      </c>
      <c r="M508" s="12" t="str">
        <f t="shared" si="173"/>
        <v>n</v>
      </c>
      <c r="N508" s="12" t="str">
        <f t="shared" si="174"/>
        <v>n</v>
      </c>
      <c r="O508" s="12" t="str">
        <f t="shared" si="175"/>
        <v>n</v>
      </c>
      <c r="P508" s="12" t="str">
        <f t="shared" si="176"/>
        <v>n</v>
      </c>
      <c r="Q508" s="12" t="str">
        <f t="shared" si="177"/>
        <v>n</v>
      </c>
      <c r="R508" s="12" t="str">
        <f t="shared" si="178"/>
        <v>n</v>
      </c>
      <c r="S508" s="15">
        <v>100</v>
      </c>
      <c r="T508" s="16">
        <v>100</v>
      </c>
      <c r="U508" s="16" t="b">
        <f t="shared" si="8"/>
        <v>1</v>
      </c>
      <c r="V508" s="15" t="s">
        <v>946</v>
      </c>
      <c r="W508" s="12" t="str">
        <f t="shared" si="179"/>
        <v>y</v>
      </c>
      <c r="X508" s="12" t="str">
        <f t="shared" si="180"/>
        <v>y</v>
      </c>
      <c r="Y508" s="12" t="str">
        <f t="shared" si="181"/>
        <v>n</v>
      </c>
      <c r="Z508" s="12" t="str">
        <f t="shared" si="182"/>
        <v>n</v>
      </c>
      <c r="AA508" s="12" t="str">
        <f t="shared" si="183"/>
        <v>n</v>
      </c>
      <c r="AB508" s="12" t="str">
        <f t="shared" si="184"/>
        <v>n</v>
      </c>
      <c r="AC508" s="12" t="str">
        <f t="shared" si="185"/>
        <v>n</v>
      </c>
      <c r="AD508" s="12" t="str">
        <f t="shared" si="186"/>
        <v>n</v>
      </c>
      <c r="AE508" s="15">
        <v>15</v>
      </c>
      <c r="AF508" s="16">
        <v>15</v>
      </c>
      <c r="AG508" s="16">
        <v>-1</v>
      </c>
      <c r="AH508" s="16" t="b">
        <f t="shared" si="17"/>
        <v>1</v>
      </c>
      <c r="AI508" s="15" t="s">
        <v>946</v>
      </c>
      <c r="AJ508" s="12" t="str">
        <f t="shared" si="187"/>
        <v>y</v>
      </c>
      <c r="AK508" s="12" t="str">
        <f t="shared" si="188"/>
        <v>y</v>
      </c>
      <c r="AL508" s="12" t="str">
        <f t="shared" si="189"/>
        <v>n</v>
      </c>
      <c r="AM508" s="12" t="str">
        <f t="shared" si="190"/>
        <v>n</v>
      </c>
      <c r="AN508" s="12" t="str">
        <f t="shared" si="193"/>
        <v>n</v>
      </c>
      <c r="AO508" s="12" t="str">
        <f t="shared" si="194"/>
        <v>n</v>
      </c>
      <c r="AP508" s="12" t="str">
        <f t="shared" si="191"/>
        <v>n</v>
      </c>
      <c r="AQ508" s="12" t="str">
        <f t="shared" si="192"/>
        <v>n</v>
      </c>
      <c r="AR508" s="15">
        <v>100</v>
      </c>
      <c r="AS508" s="16">
        <v>100</v>
      </c>
      <c r="AT508" s="16" t="b">
        <f t="shared" si="24"/>
        <v>1</v>
      </c>
      <c r="AU508" s="12" t="s">
        <v>1113</v>
      </c>
    </row>
    <row r="509" spans="1:47" ht="15.75" customHeight="1" x14ac:dyDescent="0.3">
      <c r="A509" s="12" t="s">
        <v>905</v>
      </c>
      <c r="B509" s="12" t="s">
        <v>212</v>
      </c>
      <c r="C509" s="17">
        <v>43957</v>
      </c>
      <c r="D509" s="12">
        <v>2020</v>
      </c>
      <c r="E509" s="12" t="s">
        <v>137</v>
      </c>
      <c r="F509" s="12" t="s">
        <v>1114</v>
      </c>
      <c r="G509" s="18">
        <v>0.56527777777777777</v>
      </c>
      <c r="H509" s="18">
        <v>0.59166666666666667</v>
      </c>
      <c r="I509" s="19">
        <v>56</v>
      </c>
      <c r="J509" s="15" t="s">
        <v>946</v>
      </c>
      <c r="K509" s="12" t="str">
        <f t="shared" si="171"/>
        <v>y</v>
      </c>
      <c r="L509" s="12" t="str">
        <f t="shared" si="172"/>
        <v>y</v>
      </c>
      <c r="M509" s="12" t="str">
        <f t="shared" si="173"/>
        <v>n</v>
      </c>
      <c r="N509" s="12" t="str">
        <f t="shared" si="174"/>
        <v>n</v>
      </c>
      <c r="O509" s="12" t="str">
        <f t="shared" si="175"/>
        <v>n</v>
      </c>
      <c r="P509" s="12" t="str">
        <f t="shared" si="176"/>
        <v>n</v>
      </c>
      <c r="Q509" s="12" t="str">
        <f t="shared" si="177"/>
        <v>n</v>
      </c>
      <c r="R509" s="12" t="str">
        <f t="shared" si="178"/>
        <v>n</v>
      </c>
      <c r="S509" s="15">
        <v>100</v>
      </c>
      <c r="T509" s="16">
        <v>100</v>
      </c>
      <c r="U509" s="16" t="b">
        <f t="shared" si="8"/>
        <v>1</v>
      </c>
      <c r="V509" s="15" t="s">
        <v>946</v>
      </c>
      <c r="W509" s="12" t="str">
        <f t="shared" si="179"/>
        <v>y</v>
      </c>
      <c r="X509" s="12" t="str">
        <f t="shared" si="180"/>
        <v>y</v>
      </c>
      <c r="Y509" s="12" t="str">
        <f t="shared" si="181"/>
        <v>n</v>
      </c>
      <c r="Z509" s="12" t="str">
        <f t="shared" si="182"/>
        <v>n</v>
      </c>
      <c r="AA509" s="12" t="str">
        <f t="shared" si="183"/>
        <v>n</v>
      </c>
      <c r="AB509" s="12" t="str">
        <f t="shared" si="184"/>
        <v>n</v>
      </c>
      <c r="AC509" s="12" t="str">
        <f t="shared" si="185"/>
        <v>n</v>
      </c>
      <c r="AD509" s="12" t="str">
        <f t="shared" si="186"/>
        <v>n</v>
      </c>
      <c r="AE509" s="15">
        <v>25</v>
      </c>
      <c r="AF509" s="16">
        <v>25</v>
      </c>
      <c r="AG509" s="16">
        <v>-1</v>
      </c>
      <c r="AH509" s="16" t="b">
        <f t="shared" si="17"/>
        <v>1</v>
      </c>
      <c r="AI509" s="15" t="s">
        <v>946</v>
      </c>
      <c r="AJ509" s="12" t="str">
        <f t="shared" si="187"/>
        <v>y</v>
      </c>
      <c r="AK509" s="12" t="str">
        <f t="shared" si="188"/>
        <v>y</v>
      </c>
      <c r="AL509" s="12" t="str">
        <f t="shared" si="189"/>
        <v>n</v>
      </c>
      <c r="AM509" s="12" t="str">
        <f t="shared" si="190"/>
        <v>n</v>
      </c>
      <c r="AN509" s="12" t="str">
        <f t="shared" si="193"/>
        <v>n</v>
      </c>
      <c r="AO509" s="12" t="str">
        <f t="shared" si="194"/>
        <v>n</v>
      </c>
      <c r="AP509" s="12" t="str">
        <f t="shared" si="191"/>
        <v>n</v>
      </c>
      <c r="AQ509" s="12" t="str">
        <f t="shared" si="192"/>
        <v>n</v>
      </c>
      <c r="AR509" s="15">
        <v>100</v>
      </c>
      <c r="AS509" s="16">
        <v>100</v>
      </c>
      <c r="AT509" s="16" t="b">
        <f t="shared" si="24"/>
        <v>1</v>
      </c>
      <c r="AU509" s="12"/>
    </row>
    <row r="510" spans="1:47" ht="15.75" customHeight="1" x14ac:dyDescent="0.3">
      <c r="A510" s="12" t="s">
        <v>905</v>
      </c>
      <c r="B510" s="12" t="s">
        <v>212</v>
      </c>
      <c r="C510" s="17">
        <v>43957</v>
      </c>
      <c r="D510" s="12">
        <v>2020</v>
      </c>
      <c r="E510" s="12" t="s">
        <v>137</v>
      </c>
      <c r="F510" s="12" t="s">
        <v>1115</v>
      </c>
      <c r="G510" s="18">
        <v>0.56527777777777777</v>
      </c>
      <c r="H510" s="18">
        <v>0.59166666666666667</v>
      </c>
      <c r="I510" s="19">
        <v>57</v>
      </c>
      <c r="J510" s="15" t="s">
        <v>946</v>
      </c>
      <c r="K510" s="12" t="str">
        <f t="shared" si="171"/>
        <v>y</v>
      </c>
      <c r="L510" s="12" t="str">
        <f t="shared" si="172"/>
        <v>y</v>
      </c>
      <c r="M510" s="12" t="str">
        <f t="shared" si="173"/>
        <v>n</v>
      </c>
      <c r="N510" s="12" t="str">
        <f t="shared" si="174"/>
        <v>n</v>
      </c>
      <c r="O510" s="12" t="str">
        <f t="shared" si="175"/>
        <v>n</v>
      </c>
      <c r="P510" s="12" t="str">
        <f t="shared" si="176"/>
        <v>n</v>
      </c>
      <c r="Q510" s="12" t="str">
        <f t="shared" si="177"/>
        <v>n</v>
      </c>
      <c r="R510" s="12" t="str">
        <f t="shared" si="178"/>
        <v>n</v>
      </c>
      <c r="S510" s="15">
        <v>100</v>
      </c>
      <c r="T510" s="16">
        <v>100</v>
      </c>
      <c r="U510" s="16" t="b">
        <f t="shared" si="8"/>
        <v>1</v>
      </c>
      <c r="V510" s="15" t="s">
        <v>946</v>
      </c>
      <c r="W510" s="12" t="str">
        <f t="shared" si="179"/>
        <v>y</v>
      </c>
      <c r="X510" s="12" t="str">
        <f t="shared" si="180"/>
        <v>y</v>
      </c>
      <c r="Y510" s="12" t="str">
        <f t="shared" si="181"/>
        <v>n</v>
      </c>
      <c r="Z510" s="12" t="str">
        <f t="shared" si="182"/>
        <v>n</v>
      </c>
      <c r="AA510" s="12" t="str">
        <f t="shared" si="183"/>
        <v>n</v>
      </c>
      <c r="AB510" s="12" t="str">
        <f t="shared" si="184"/>
        <v>n</v>
      </c>
      <c r="AC510" s="12" t="str">
        <f t="shared" si="185"/>
        <v>n</v>
      </c>
      <c r="AD510" s="12" t="str">
        <f t="shared" si="186"/>
        <v>n</v>
      </c>
      <c r="AE510" s="15">
        <v>10</v>
      </c>
      <c r="AF510" s="16">
        <v>10</v>
      </c>
      <c r="AG510" s="16">
        <v>-1</v>
      </c>
      <c r="AH510" s="16" t="b">
        <f t="shared" si="17"/>
        <v>1</v>
      </c>
      <c r="AI510" s="15" t="s">
        <v>946</v>
      </c>
      <c r="AJ510" s="12" t="str">
        <f t="shared" si="187"/>
        <v>y</v>
      </c>
      <c r="AK510" s="12" t="str">
        <f t="shared" si="188"/>
        <v>y</v>
      </c>
      <c r="AL510" s="12" t="str">
        <f t="shared" si="189"/>
        <v>n</v>
      </c>
      <c r="AM510" s="12" t="str">
        <f t="shared" si="190"/>
        <v>n</v>
      </c>
      <c r="AN510" s="12" t="str">
        <f t="shared" si="193"/>
        <v>n</v>
      </c>
      <c r="AO510" s="12" t="str">
        <f t="shared" si="194"/>
        <v>n</v>
      </c>
      <c r="AP510" s="12" t="str">
        <f t="shared" si="191"/>
        <v>n</v>
      </c>
      <c r="AQ510" s="12" t="str">
        <f t="shared" si="192"/>
        <v>n</v>
      </c>
      <c r="AR510" s="15">
        <v>100</v>
      </c>
      <c r="AS510" s="16">
        <v>100</v>
      </c>
      <c r="AT510" s="16" t="b">
        <f t="shared" si="24"/>
        <v>1</v>
      </c>
      <c r="AU510" s="12"/>
    </row>
    <row r="511" spans="1:47" ht="15.75" customHeight="1" x14ac:dyDescent="0.3">
      <c r="A511" s="12" t="s">
        <v>905</v>
      </c>
      <c r="B511" s="12" t="s">
        <v>212</v>
      </c>
      <c r="C511" s="17">
        <v>43957</v>
      </c>
      <c r="D511" s="12">
        <v>2020</v>
      </c>
      <c r="E511" s="12" t="s">
        <v>137</v>
      </c>
      <c r="F511" s="12" t="s">
        <v>1116</v>
      </c>
      <c r="G511" s="18">
        <v>0.56527777777777777</v>
      </c>
      <c r="H511" s="18">
        <v>0.59166666666666667</v>
      </c>
      <c r="I511" s="19">
        <v>58</v>
      </c>
      <c r="J511" s="15" t="s">
        <v>946</v>
      </c>
      <c r="K511" s="12" t="str">
        <f t="shared" si="171"/>
        <v>y</v>
      </c>
      <c r="L511" s="12" t="str">
        <f t="shared" si="172"/>
        <v>y</v>
      </c>
      <c r="M511" s="12" t="str">
        <f t="shared" si="173"/>
        <v>n</v>
      </c>
      <c r="N511" s="12" t="str">
        <f t="shared" si="174"/>
        <v>n</v>
      </c>
      <c r="O511" s="12" t="str">
        <f t="shared" si="175"/>
        <v>n</v>
      </c>
      <c r="P511" s="12" t="str">
        <f t="shared" si="176"/>
        <v>n</v>
      </c>
      <c r="Q511" s="12" t="str">
        <f t="shared" si="177"/>
        <v>n</v>
      </c>
      <c r="R511" s="12" t="str">
        <f t="shared" si="178"/>
        <v>n</v>
      </c>
      <c r="S511" s="15">
        <v>100</v>
      </c>
      <c r="T511" s="16">
        <v>100</v>
      </c>
      <c r="U511" s="16" t="b">
        <f t="shared" si="8"/>
        <v>1</v>
      </c>
      <c r="V511" s="15" t="s">
        <v>946</v>
      </c>
      <c r="W511" s="12" t="str">
        <f t="shared" si="179"/>
        <v>y</v>
      </c>
      <c r="X511" s="12" t="str">
        <f t="shared" si="180"/>
        <v>y</v>
      </c>
      <c r="Y511" s="12" t="str">
        <f t="shared" si="181"/>
        <v>n</v>
      </c>
      <c r="Z511" s="12" t="str">
        <f t="shared" si="182"/>
        <v>n</v>
      </c>
      <c r="AA511" s="12" t="str">
        <f t="shared" si="183"/>
        <v>n</v>
      </c>
      <c r="AB511" s="12" t="str">
        <f t="shared" si="184"/>
        <v>n</v>
      </c>
      <c r="AC511" s="12" t="str">
        <f t="shared" si="185"/>
        <v>n</v>
      </c>
      <c r="AD511" s="12" t="str">
        <f t="shared" si="186"/>
        <v>n</v>
      </c>
      <c r="AE511" s="15">
        <v>20</v>
      </c>
      <c r="AF511" s="16">
        <v>20</v>
      </c>
      <c r="AG511" s="16">
        <v>-1</v>
      </c>
      <c r="AH511" s="16" t="b">
        <f t="shared" si="17"/>
        <v>1</v>
      </c>
      <c r="AI511" s="15" t="s">
        <v>946</v>
      </c>
      <c r="AJ511" s="12" t="str">
        <f t="shared" si="187"/>
        <v>y</v>
      </c>
      <c r="AK511" s="12" t="str">
        <f t="shared" si="188"/>
        <v>y</v>
      </c>
      <c r="AL511" s="12" t="str">
        <f t="shared" si="189"/>
        <v>n</v>
      </c>
      <c r="AM511" s="12" t="str">
        <f t="shared" si="190"/>
        <v>n</v>
      </c>
      <c r="AN511" s="12" t="str">
        <f t="shared" si="193"/>
        <v>n</v>
      </c>
      <c r="AO511" s="12" t="str">
        <f t="shared" si="194"/>
        <v>n</v>
      </c>
      <c r="AP511" s="12" t="str">
        <f t="shared" si="191"/>
        <v>n</v>
      </c>
      <c r="AQ511" s="12" t="str">
        <f t="shared" si="192"/>
        <v>n</v>
      </c>
      <c r="AR511" s="15">
        <v>100</v>
      </c>
      <c r="AS511" s="16">
        <v>100</v>
      </c>
      <c r="AT511" s="16" t="b">
        <f t="shared" si="24"/>
        <v>1</v>
      </c>
      <c r="AU511" s="12" t="s">
        <v>1117</v>
      </c>
    </row>
    <row r="512" spans="1:47" ht="15.75" customHeight="1" x14ac:dyDescent="0.3">
      <c r="A512" s="12" t="s">
        <v>905</v>
      </c>
      <c r="B512" s="12" t="s">
        <v>212</v>
      </c>
      <c r="C512" s="17">
        <v>43957</v>
      </c>
      <c r="D512" s="12">
        <v>2020</v>
      </c>
      <c r="E512" s="12" t="s">
        <v>137</v>
      </c>
      <c r="F512" s="12" t="s">
        <v>1118</v>
      </c>
      <c r="G512" s="18">
        <v>0.56527777777777777</v>
      </c>
      <c r="H512" s="18">
        <v>0.59166666666666667</v>
      </c>
      <c r="I512" s="19">
        <v>59</v>
      </c>
      <c r="J512" s="15" t="s">
        <v>946</v>
      </c>
      <c r="K512" s="12" t="str">
        <f t="shared" si="171"/>
        <v>y</v>
      </c>
      <c r="L512" s="12" t="str">
        <f t="shared" si="172"/>
        <v>y</v>
      </c>
      <c r="M512" s="12" t="str">
        <f t="shared" si="173"/>
        <v>n</v>
      </c>
      <c r="N512" s="12" t="str">
        <f t="shared" si="174"/>
        <v>n</v>
      </c>
      <c r="O512" s="12" t="str">
        <f t="shared" si="175"/>
        <v>n</v>
      </c>
      <c r="P512" s="12" t="str">
        <f t="shared" si="176"/>
        <v>n</v>
      </c>
      <c r="Q512" s="12" t="str">
        <f t="shared" si="177"/>
        <v>n</v>
      </c>
      <c r="R512" s="12" t="str">
        <f t="shared" si="178"/>
        <v>n</v>
      </c>
      <c r="S512" s="15">
        <v>100</v>
      </c>
      <c r="T512" s="16">
        <v>100</v>
      </c>
      <c r="U512" s="16" t="b">
        <f t="shared" si="8"/>
        <v>1</v>
      </c>
      <c r="V512" s="15" t="s">
        <v>946</v>
      </c>
      <c r="W512" s="12" t="str">
        <f t="shared" si="179"/>
        <v>y</v>
      </c>
      <c r="X512" s="12" t="str">
        <f t="shared" si="180"/>
        <v>y</v>
      </c>
      <c r="Y512" s="12" t="str">
        <f t="shared" si="181"/>
        <v>n</v>
      </c>
      <c r="Z512" s="12" t="str">
        <f t="shared" si="182"/>
        <v>n</v>
      </c>
      <c r="AA512" s="12" t="str">
        <f t="shared" si="183"/>
        <v>n</v>
      </c>
      <c r="AB512" s="12" t="str">
        <f t="shared" si="184"/>
        <v>n</v>
      </c>
      <c r="AC512" s="12" t="str">
        <f t="shared" si="185"/>
        <v>n</v>
      </c>
      <c r="AD512" s="12" t="str">
        <f t="shared" si="186"/>
        <v>n</v>
      </c>
      <c r="AE512" s="15">
        <v>15</v>
      </c>
      <c r="AF512" s="16">
        <v>15</v>
      </c>
      <c r="AG512" s="16">
        <v>-1</v>
      </c>
      <c r="AH512" s="16" t="b">
        <f t="shared" si="17"/>
        <v>1</v>
      </c>
      <c r="AI512" s="15" t="s">
        <v>946</v>
      </c>
      <c r="AJ512" s="12" t="str">
        <f t="shared" si="187"/>
        <v>y</v>
      </c>
      <c r="AK512" s="12" t="str">
        <f t="shared" si="188"/>
        <v>y</v>
      </c>
      <c r="AL512" s="12" t="str">
        <f t="shared" si="189"/>
        <v>n</v>
      </c>
      <c r="AM512" s="12" t="str">
        <f t="shared" si="190"/>
        <v>n</v>
      </c>
      <c r="AN512" s="12" t="str">
        <f t="shared" si="193"/>
        <v>n</v>
      </c>
      <c r="AO512" s="12" t="str">
        <f t="shared" si="194"/>
        <v>n</v>
      </c>
      <c r="AP512" s="12" t="str">
        <f t="shared" si="191"/>
        <v>n</v>
      </c>
      <c r="AQ512" s="12" t="str">
        <f t="shared" si="192"/>
        <v>n</v>
      </c>
      <c r="AR512" s="15">
        <v>100</v>
      </c>
      <c r="AS512" s="16">
        <v>100</v>
      </c>
      <c r="AT512" s="16" t="b">
        <f t="shared" si="24"/>
        <v>1</v>
      </c>
      <c r="AU512" s="12"/>
    </row>
    <row r="513" spans="1:47" ht="15.75" customHeight="1" x14ac:dyDescent="0.3">
      <c r="A513" s="12" t="s">
        <v>905</v>
      </c>
      <c r="B513" s="12" t="s">
        <v>212</v>
      </c>
      <c r="C513" s="17">
        <v>43957</v>
      </c>
      <c r="D513" s="12">
        <v>2020</v>
      </c>
      <c r="E513" s="12" t="s">
        <v>137</v>
      </c>
      <c r="F513" s="12" t="s">
        <v>1119</v>
      </c>
      <c r="G513" s="18">
        <v>0.56527777777777777</v>
      </c>
      <c r="H513" s="18">
        <v>0.59166666666666667</v>
      </c>
      <c r="I513" s="19">
        <v>60</v>
      </c>
      <c r="J513" s="15" t="s">
        <v>946</v>
      </c>
      <c r="K513" s="12" t="str">
        <f t="shared" si="171"/>
        <v>y</v>
      </c>
      <c r="L513" s="12" t="str">
        <f t="shared" si="172"/>
        <v>y</v>
      </c>
      <c r="M513" s="12" t="str">
        <f t="shared" si="173"/>
        <v>n</v>
      </c>
      <c r="N513" s="12" t="str">
        <f t="shared" si="174"/>
        <v>n</v>
      </c>
      <c r="O513" s="12" t="str">
        <f t="shared" si="175"/>
        <v>n</v>
      </c>
      <c r="P513" s="12" t="str">
        <f t="shared" si="176"/>
        <v>n</v>
      </c>
      <c r="Q513" s="12" t="str">
        <f t="shared" si="177"/>
        <v>n</v>
      </c>
      <c r="R513" s="12" t="str">
        <f t="shared" si="178"/>
        <v>n</v>
      </c>
      <c r="S513" s="15">
        <v>100</v>
      </c>
      <c r="T513" s="16">
        <v>100</v>
      </c>
      <c r="U513" s="16" t="b">
        <f t="shared" si="8"/>
        <v>1</v>
      </c>
      <c r="V513" s="15" t="s">
        <v>946</v>
      </c>
      <c r="W513" s="12" t="str">
        <f t="shared" si="179"/>
        <v>y</v>
      </c>
      <c r="X513" s="12" t="str">
        <f t="shared" si="180"/>
        <v>y</v>
      </c>
      <c r="Y513" s="12" t="str">
        <f t="shared" si="181"/>
        <v>n</v>
      </c>
      <c r="Z513" s="12" t="str">
        <f t="shared" si="182"/>
        <v>n</v>
      </c>
      <c r="AA513" s="12" t="str">
        <f t="shared" si="183"/>
        <v>n</v>
      </c>
      <c r="AB513" s="12" t="str">
        <f t="shared" si="184"/>
        <v>n</v>
      </c>
      <c r="AC513" s="12" t="str">
        <f t="shared" si="185"/>
        <v>n</v>
      </c>
      <c r="AD513" s="12" t="str">
        <f t="shared" si="186"/>
        <v>n</v>
      </c>
      <c r="AE513" s="15">
        <v>15</v>
      </c>
      <c r="AF513" s="16">
        <v>15</v>
      </c>
      <c r="AG513" s="16">
        <v>-1</v>
      </c>
      <c r="AH513" s="16" t="b">
        <f t="shared" si="17"/>
        <v>1</v>
      </c>
      <c r="AI513" s="15" t="s">
        <v>946</v>
      </c>
      <c r="AJ513" s="12" t="str">
        <f t="shared" si="187"/>
        <v>y</v>
      </c>
      <c r="AK513" s="12" t="str">
        <f t="shared" si="188"/>
        <v>y</v>
      </c>
      <c r="AL513" s="12" t="str">
        <f t="shared" si="189"/>
        <v>n</v>
      </c>
      <c r="AM513" s="12" t="str">
        <f t="shared" si="190"/>
        <v>n</v>
      </c>
      <c r="AN513" s="12" t="str">
        <f t="shared" si="193"/>
        <v>n</v>
      </c>
      <c r="AO513" s="12" t="str">
        <f t="shared" si="194"/>
        <v>n</v>
      </c>
      <c r="AP513" s="12" t="str">
        <f t="shared" si="191"/>
        <v>n</v>
      </c>
      <c r="AQ513" s="12" t="str">
        <f t="shared" si="192"/>
        <v>n</v>
      </c>
      <c r="AR513" s="15">
        <v>100</v>
      </c>
      <c r="AS513" s="16">
        <v>100</v>
      </c>
      <c r="AT513" s="16" t="b">
        <f t="shared" si="24"/>
        <v>1</v>
      </c>
      <c r="AU513" s="12" t="s">
        <v>1120</v>
      </c>
    </row>
    <row r="514" spans="1:47" ht="15.75" customHeight="1" x14ac:dyDescent="0.3">
      <c r="A514" s="12" t="s">
        <v>905</v>
      </c>
      <c r="B514" s="12" t="s">
        <v>212</v>
      </c>
      <c r="C514" s="17">
        <v>43957</v>
      </c>
      <c r="D514" s="12">
        <v>2020</v>
      </c>
      <c r="E514" s="12" t="s">
        <v>137</v>
      </c>
      <c r="F514" s="12" t="s">
        <v>1121</v>
      </c>
      <c r="G514" s="18">
        <v>0.56527777777777777</v>
      </c>
      <c r="H514" s="18">
        <v>0.59166666666666667</v>
      </c>
      <c r="I514" s="19">
        <v>61</v>
      </c>
      <c r="J514" s="15" t="s">
        <v>946</v>
      </c>
      <c r="K514" s="12" t="str">
        <f t="shared" ref="K514:K577" si="195">IF(AND(ISNUMBER(SEARCH("I",$J514)), S514&gt;0),"y","n")</f>
        <v>y</v>
      </c>
      <c r="L514" s="12" t="str">
        <f t="shared" ref="L514:L577" si="196">IF(AND(ISNUMBER(SEARCH("L",$J514)), S514&gt;0),"y","n")</f>
        <v>y</v>
      </c>
      <c r="M514" s="12" t="str">
        <f t="shared" ref="M514:M577" si="197">IF(AND(ISNUMBER(SEARCH("H",$J514))),"y","n")</f>
        <v>n</v>
      </c>
      <c r="N514" s="12" t="str">
        <f t="shared" ref="N514:N577" si="198">IF(AND(ISNUMBER(SEARCH("O",$J514))),"y","n")</f>
        <v>n</v>
      </c>
      <c r="O514" s="12" t="str">
        <f t="shared" ref="O514:O577" si="199">IF(AND(ISNUMBER(SEARCH("P",$J514))),"y","n")</f>
        <v>n</v>
      </c>
      <c r="P514" s="12" t="str">
        <f t="shared" ref="P514:P577" si="200">IF(AND(ISNUMBER(SEARCH("F",$J514))),"y","n")</f>
        <v>n</v>
      </c>
      <c r="Q514" s="12" t="str">
        <f t="shared" ref="Q514:Q577" si="201">IF(AND(ISNUMBER(SEARCH("R",$J514))),"y","n")</f>
        <v>n</v>
      </c>
      <c r="R514" s="12" t="str">
        <f t="shared" ref="R514:R577" si="202">IF(AND(ISNUMBER(SEARCH("D",$J514))),"y","n")</f>
        <v>n</v>
      </c>
      <c r="S514" s="15">
        <v>100</v>
      </c>
      <c r="T514" s="16">
        <v>100</v>
      </c>
      <c r="U514" s="16" t="b">
        <f t="shared" si="8"/>
        <v>1</v>
      </c>
      <c r="V514" s="15" t="s">
        <v>946</v>
      </c>
      <c r="W514" s="12" t="str">
        <f t="shared" ref="W514:W577" si="203">IF(AND(ISNUMBER(SEARCH("I",$V514)), AE514&gt;0),"y","n")</f>
        <v>y</v>
      </c>
      <c r="X514" s="12" t="str">
        <f t="shared" ref="X514:X577" si="204">IF(AND(ISNUMBER(SEARCH("L",$V514)), AE514&gt;0),"y","n")</f>
        <v>y</v>
      </c>
      <c r="Y514" s="12" t="str">
        <f t="shared" ref="Y514:Y577" si="205">IF(AND(ISNUMBER(SEARCH("H",$V514))),"y","n")</f>
        <v>n</v>
      </c>
      <c r="Z514" s="12" t="str">
        <f t="shared" ref="Z514:Z577" si="206">IF(AND(ISNUMBER(SEARCH("O",$V514))),"y","n")</f>
        <v>n</v>
      </c>
      <c r="AA514" s="12" t="str">
        <f t="shared" ref="AA514:AA577" si="207">IF(AND(ISNUMBER(SEARCH("P",$V514))),"y","n")</f>
        <v>n</v>
      </c>
      <c r="AB514" s="12" t="str">
        <f t="shared" ref="AB514:AB577" si="208">IF(AND(ISNUMBER(SEARCH("F",$V514))),"y","n")</f>
        <v>n</v>
      </c>
      <c r="AC514" s="12" t="str">
        <f t="shared" ref="AC514:AC577" si="209">IF(AND(ISNUMBER(SEARCH("R",$V514))),"y","n")</f>
        <v>n</v>
      </c>
      <c r="AD514" s="12" t="str">
        <f t="shared" ref="AD514:AD577" si="210">IF(AND(ISNUMBER(SEARCH("D",$V514))),"y","n")</f>
        <v>n</v>
      </c>
      <c r="AE514" s="15">
        <v>20</v>
      </c>
      <c r="AF514" s="16">
        <v>20</v>
      </c>
      <c r="AG514" s="16">
        <v>-1</v>
      </c>
      <c r="AH514" s="16" t="b">
        <f t="shared" si="17"/>
        <v>1</v>
      </c>
      <c r="AI514" s="15" t="s">
        <v>946</v>
      </c>
      <c r="AJ514" s="12" t="str">
        <f t="shared" ref="AJ514:AJ577" si="211">IF(AND(ISNUMBER(SEARCH("I",$AI514)), AR514&gt;0),"y","n")</f>
        <v>y</v>
      </c>
      <c r="AK514" s="12" t="str">
        <f t="shared" ref="AK514:AK577" si="212">IF(AND(ISNUMBER(SEARCH("L",$AI514)), AR514&gt;0),"y","n")</f>
        <v>y</v>
      </c>
      <c r="AL514" s="12" t="str">
        <f t="shared" ref="AL514:AL577" si="213">IF(AND(ISNUMBER(SEARCH("H",$AI514))),"y","n")</f>
        <v>n</v>
      </c>
      <c r="AM514" s="12" t="str">
        <f t="shared" ref="AM514:AM577" si="214">IF(AND(ISNUMBER(SEARCH("O",$AI514))),"y","n")</f>
        <v>n</v>
      </c>
      <c r="AN514" s="12" t="str">
        <f t="shared" si="193"/>
        <v>n</v>
      </c>
      <c r="AO514" s="12" t="str">
        <f t="shared" si="194"/>
        <v>n</v>
      </c>
      <c r="AP514" s="12" t="str">
        <f t="shared" ref="AP514:AP577" si="215">IF(AND(ISNUMBER(SEARCH("R",$AI514))),"y","n")</f>
        <v>n</v>
      </c>
      <c r="AQ514" s="12" t="str">
        <f t="shared" ref="AQ514:AQ577" si="216">IF(AND(ISNUMBER(SEARCH("D",$AI514))),"y","n")</f>
        <v>n</v>
      </c>
      <c r="AR514" s="15">
        <v>100</v>
      </c>
      <c r="AS514" s="16">
        <v>100</v>
      </c>
      <c r="AT514" s="16" t="b">
        <f t="shared" si="24"/>
        <v>1</v>
      </c>
      <c r="AU514" s="12"/>
    </row>
    <row r="515" spans="1:47" ht="15.75" customHeight="1" x14ac:dyDescent="0.3">
      <c r="A515" s="12" t="s">
        <v>905</v>
      </c>
      <c r="B515" s="12" t="s">
        <v>212</v>
      </c>
      <c r="C515" s="17">
        <v>43957</v>
      </c>
      <c r="D515" s="12">
        <v>2020</v>
      </c>
      <c r="E515" s="12" t="s">
        <v>137</v>
      </c>
      <c r="F515" s="12" t="s">
        <v>1122</v>
      </c>
      <c r="G515" s="18">
        <v>0.56527777777777777</v>
      </c>
      <c r="H515" s="18">
        <v>0.59166666666666667</v>
      </c>
      <c r="I515" s="12">
        <v>2999</v>
      </c>
      <c r="J515" s="15" t="s">
        <v>946</v>
      </c>
      <c r="K515" s="12" t="str">
        <f t="shared" si="195"/>
        <v>y</v>
      </c>
      <c r="L515" s="12" t="str">
        <f t="shared" si="196"/>
        <v>y</v>
      </c>
      <c r="M515" s="12" t="str">
        <f t="shared" si="197"/>
        <v>n</v>
      </c>
      <c r="N515" s="12" t="str">
        <f t="shared" si="198"/>
        <v>n</v>
      </c>
      <c r="O515" s="12" t="str">
        <f t="shared" si="199"/>
        <v>n</v>
      </c>
      <c r="P515" s="12" t="str">
        <f t="shared" si="200"/>
        <v>n</v>
      </c>
      <c r="Q515" s="12" t="str">
        <f t="shared" si="201"/>
        <v>n</v>
      </c>
      <c r="R515" s="12" t="str">
        <f t="shared" si="202"/>
        <v>n</v>
      </c>
      <c r="S515" s="15">
        <v>100</v>
      </c>
      <c r="T515" s="16">
        <v>100</v>
      </c>
      <c r="U515" s="16" t="b">
        <f t="shared" si="8"/>
        <v>1</v>
      </c>
      <c r="V515" s="15" t="s">
        <v>946</v>
      </c>
      <c r="W515" s="12" t="str">
        <f t="shared" si="203"/>
        <v>y</v>
      </c>
      <c r="X515" s="12" t="str">
        <f t="shared" si="204"/>
        <v>y</v>
      </c>
      <c r="Y515" s="12" t="str">
        <f t="shared" si="205"/>
        <v>n</v>
      </c>
      <c r="Z515" s="12" t="str">
        <f t="shared" si="206"/>
        <v>n</v>
      </c>
      <c r="AA515" s="12" t="str">
        <f t="shared" si="207"/>
        <v>n</v>
      </c>
      <c r="AB515" s="12" t="str">
        <f t="shared" si="208"/>
        <v>n</v>
      </c>
      <c r="AC515" s="12" t="str">
        <f t="shared" si="209"/>
        <v>n</v>
      </c>
      <c r="AD515" s="12" t="str">
        <f t="shared" si="210"/>
        <v>n</v>
      </c>
      <c r="AE515" s="15">
        <v>15</v>
      </c>
      <c r="AF515" s="16">
        <v>15</v>
      </c>
      <c r="AG515" s="16">
        <v>-1</v>
      </c>
      <c r="AH515" s="16" t="b">
        <f t="shared" si="17"/>
        <v>1</v>
      </c>
      <c r="AI515" s="15" t="s">
        <v>946</v>
      </c>
      <c r="AJ515" s="12" t="str">
        <f t="shared" si="211"/>
        <v>y</v>
      </c>
      <c r="AK515" s="12" t="str">
        <f t="shared" si="212"/>
        <v>y</v>
      </c>
      <c r="AL515" s="12" t="str">
        <f t="shared" si="213"/>
        <v>n</v>
      </c>
      <c r="AM515" s="12" t="str">
        <f t="shared" si="214"/>
        <v>n</v>
      </c>
      <c r="AN515" s="12" t="str">
        <f t="shared" ref="AN515:AN578" si="217">IF(AND(ISNUMBER(SEARCH("P",$AI515))),"y","n")</f>
        <v>n</v>
      </c>
      <c r="AO515" s="12" t="str">
        <f t="shared" ref="AO515:AO578" si="218">IF(AND(ISNUMBER(SEARCH("F",$AI515))),"y","n")</f>
        <v>n</v>
      </c>
      <c r="AP515" s="12" t="str">
        <f t="shared" si="215"/>
        <v>n</v>
      </c>
      <c r="AQ515" s="12" t="str">
        <f t="shared" si="216"/>
        <v>n</v>
      </c>
      <c r="AR515" s="15">
        <v>100</v>
      </c>
      <c r="AS515" s="16">
        <v>100</v>
      </c>
      <c r="AT515" s="16" t="b">
        <f t="shared" si="24"/>
        <v>1</v>
      </c>
      <c r="AU515" s="12" t="s">
        <v>1123</v>
      </c>
    </row>
    <row r="516" spans="1:47" ht="15.75" customHeight="1" x14ac:dyDescent="0.3">
      <c r="A516" s="12" t="s">
        <v>905</v>
      </c>
      <c r="B516" s="12" t="s">
        <v>212</v>
      </c>
      <c r="C516" s="17">
        <v>43957</v>
      </c>
      <c r="D516" s="12">
        <v>2020</v>
      </c>
      <c r="E516" s="12" t="s">
        <v>137</v>
      </c>
      <c r="F516" s="12" t="s">
        <v>1124</v>
      </c>
      <c r="G516" s="18">
        <v>0.56527777777777777</v>
      </c>
      <c r="H516" s="18">
        <v>0.59166666666666667</v>
      </c>
      <c r="I516" s="12">
        <v>3001</v>
      </c>
      <c r="J516" s="15" t="s">
        <v>946</v>
      </c>
      <c r="K516" s="12" t="str">
        <f t="shared" si="195"/>
        <v>y</v>
      </c>
      <c r="L516" s="12" t="str">
        <f t="shared" si="196"/>
        <v>y</v>
      </c>
      <c r="M516" s="12" t="str">
        <f t="shared" si="197"/>
        <v>n</v>
      </c>
      <c r="N516" s="12" t="str">
        <f t="shared" si="198"/>
        <v>n</v>
      </c>
      <c r="O516" s="12" t="str">
        <f t="shared" si="199"/>
        <v>n</v>
      </c>
      <c r="P516" s="12" t="str">
        <f t="shared" si="200"/>
        <v>n</v>
      </c>
      <c r="Q516" s="12" t="str">
        <f t="shared" si="201"/>
        <v>n</v>
      </c>
      <c r="R516" s="12" t="str">
        <f t="shared" si="202"/>
        <v>n</v>
      </c>
      <c r="S516" s="15">
        <v>100</v>
      </c>
      <c r="T516" s="16">
        <v>100</v>
      </c>
      <c r="U516" s="16" t="b">
        <f t="shared" si="8"/>
        <v>1</v>
      </c>
      <c r="V516" s="15" t="s">
        <v>946</v>
      </c>
      <c r="W516" s="12" t="str">
        <f t="shared" si="203"/>
        <v>y</v>
      </c>
      <c r="X516" s="12" t="str">
        <f t="shared" si="204"/>
        <v>y</v>
      </c>
      <c r="Y516" s="12" t="str">
        <f t="shared" si="205"/>
        <v>n</v>
      </c>
      <c r="Z516" s="12" t="str">
        <f t="shared" si="206"/>
        <v>n</v>
      </c>
      <c r="AA516" s="12" t="str">
        <f t="shared" si="207"/>
        <v>n</v>
      </c>
      <c r="AB516" s="12" t="str">
        <f t="shared" si="208"/>
        <v>n</v>
      </c>
      <c r="AC516" s="12" t="str">
        <f t="shared" si="209"/>
        <v>n</v>
      </c>
      <c r="AD516" s="12" t="str">
        <f t="shared" si="210"/>
        <v>n</v>
      </c>
      <c r="AE516" s="15">
        <v>10</v>
      </c>
      <c r="AF516" s="16">
        <v>10</v>
      </c>
      <c r="AG516" s="16">
        <v>-1</v>
      </c>
      <c r="AH516" s="16" t="b">
        <f t="shared" si="17"/>
        <v>1</v>
      </c>
      <c r="AI516" s="15" t="s">
        <v>946</v>
      </c>
      <c r="AJ516" s="12" t="str">
        <f t="shared" si="211"/>
        <v>y</v>
      </c>
      <c r="AK516" s="12" t="str">
        <f t="shared" si="212"/>
        <v>y</v>
      </c>
      <c r="AL516" s="12" t="str">
        <f t="shared" si="213"/>
        <v>n</v>
      </c>
      <c r="AM516" s="12" t="str">
        <f t="shared" si="214"/>
        <v>n</v>
      </c>
      <c r="AN516" s="12" t="str">
        <f t="shared" si="217"/>
        <v>n</v>
      </c>
      <c r="AO516" s="12" t="str">
        <f t="shared" si="218"/>
        <v>n</v>
      </c>
      <c r="AP516" s="12" t="str">
        <f t="shared" si="215"/>
        <v>n</v>
      </c>
      <c r="AQ516" s="12" t="str">
        <f t="shared" si="216"/>
        <v>n</v>
      </c>
      <c r="AR516" s="15">
        <v>100</v>
      </c>
      <c r="AS516" s="16">
        <v>100</v>
      </c>
      <c r="AT516" s="16" t="b">
        <f t="shared" si="24"/>
        <v>1</v>
      </c>
      <c r="AU516" s="12"/>
    </row>
    <row r="517" spans="1:47" ht="15.75" customHeight="1" x14ac:dyDescent="0.3">
      <c r="A517" s="12" t="s">
        <v>905</v>
      </c>
      <c r="B517" s="12" t="s">
        <v>212</v>
      </c>
      <c r="C517" s="17">
        <v>43957</v>
      </c>
      <c r="D517" s="12">
        <v>2020</v>
      </c>
      <c r="E517" s="12" t="s">
        <v>137</v>
      </c>
      <c r="F517" s="12" t="s">
        <v>1125</v>
      </c>
      <c r="G517" s="18">
        <v>0.56527777777777777</v>
      </c>
      <c r="H517" s="18">
        <v>0.59166666666666667</v>
      </c>
      <c r="I517" s="12">
        <v>3002</v>
      </c>
      <c r="J517" s="15" t="s">
        <v>946</v>
      </c>
      <c r="K517" s="12" t="str">
        <f t="shared" si="195"/>
        <v>y</v>
      </c>
      <c r="L517" s="12" t="str">
        <f t="shared" si="196"/>
        <v>y</v>
      </c>
      <c r="M517" s="12" t="str">
        <f t="shared" si="197"/>
        <v>n</v>
      </c>
      <c r="N517" s="12" t="str">
        <f t="shared" si="198"/>
        <v>n</v>
      </c>
      <c r="O517" s="12" t="str">
        <f t="shared" si="199"/>
        <v>n</v>
      </c>
      <c r="P517" s="12" t="str">
        <f t="shared" si="200"/>
        <v>n</v>
      </c>
      <c r="Q517" s="12" t="str">
        <f t="shared" si="201"/>
        <v>n</v>
      </c>
      <c r="R517" s="12" t="str">
        <f t="shared" si="202"/>
        <v>n</v>
      </c>
      <c r="S517" s="15">
        <v>100</v>
      </c>
      <c r="T517" s="16">
        <v>100</v>
      </c>
      <c r="U517" s="16" t="b">
        <f t="shared" si="8"/>
        <v>1</v>
      </c>
      <c r="V517" s="15" t="s">
        <v>946</v>
      </c>
      <c r="W517" s="12" t="str">
        <f t="shared" si="203"/>
        <v>y</v>
      </c>
      <c r="X517" s="12" t="str">
        <f t="shared" si="204"/>
        <v>y</v>
      </c>
      <c r="Y517" s="12" t="str">
        <f t="shared" si="205"/>
        <v>n</v>
      </c>
      <c r="Z517" s="12" t="str">
        <f t="shared" si="206"/>
        <v>n</v>
      </c>
      <c r="AA517" s="12" t="str">
        <f t="shared" si="207"/>
        <v>n</v>
      </c>
      <c r="AB517" s="12" t="str">
        <f t="shared" si="208"/>
        <v>n</v>
      </c>
      <c r="AC517" s="12" t="str">
        <f t="shared" si="209"/>
        <v>n</v>
      </c>
      <c r="AD517" s="12" t="str">
        <f t="shared" si="210"/>
        <v>n</v>
      </c>
      <c r="AE517" s="15">
        <v>15</v>
      </c>
      <c r="AF517" s="16">
        <v>15</v>
      </c>
      <c r="AG517" s="16">
        <v>-1</v>
      </c>
      <c r="AH517" s="16" t="b">
        <f t="shared" si="17"/>
        <v>1</v>
      </c>
      <c r="AI517" s="15" t="s">
        <v>946</v>
      </c>
      <c r="AJ517" s="12" t="str">
        <f t="shared" si="211"/>
        <v>y</v>
      </c>
      <c r="AK517" s="12" t="str">
        <f t="shared" si="212"/>
        <v>y</v>
      </c>
      <c r="AL517" s="12" t="str">
        <f t="shared" si="213"/>
        <v>n</v>
      </c>
      <c r="AM517" s="12" t="str">
        <f t="shared" si="214"/>
        <v>n</v>
      </c>
      <c r="AN517" s="12" t="str">
        <f t="shared" si="217"/>
        <v>n</v>
      </c>
      <c r="AO517" s="12" t="str">
        <f t="shared" si="218"/>
        <v>n</v>
      </c>
      <c r="AP517" s="12" t="str">
        <f t="shared" si="215"/>
        <v>n</v>
      </c>
      <c r="AQ517" s="12" t="str">
        <f t="shared" si="216"/>
        <v>n</v>
      </c>
      <c r="AR517" s="15">
        <v>100</v>
      </c>
      <c r="AS517" s="16">
        <v>100</v>
      </c>
      <c r="AT517" s="16" t="b">
        <f t="shared" si="24"/>
        <v>1</v>
      </c>
      <c r="AU517" s="12"/>
    </row>
    <row r="518" spans="1:47" ht="15.75" customHeight="1" x14ac:dyDescent="0.3">
      <c r="A518" s="12" t="s">
        <v>905</v>
      </c>
      <c r="B518" s="12" t="s">
        <v>212</v>
      </c>
      <c r="C518" s="17">
        <v>43957</v>
      </c>
      <c r="D518" s="12">
        <v>2020</v>
      </c>
      <c r="E518" s="12" t="s">
        <v>137</v>
      </c>
      <c r="F518" s="12" t="s">
        <v>1126</v>
      </c>
      <c r="G518" s="18">
        <v>0.56527777777777777</v>
      </c>
      <c r="H518" s="18">
        <v>0.59166666666666667</v>
      </c>
      <c r="I518" s="12">
        <v>3003</v>
      </c>
      <c r="J518" s="15" t="s">
        <v>946</v>
      </c>
      <c r="K518" s="12" t="str">
        <f t="shared" si="195"/>
        <v>y</v>
      </c>
      <c r="L518" s="12" t="str">
        <f t="shared" si="196"/>
        <v>y</v>
      </c>
      <c r="M518" s="12" t="str">
        <f t="shared" si="197"/>
        <v>n</v>
      </c>
      <c r="N518" s="12" t="str">
        <f t="shared" si="198"/>
        <v>n</v>
      </c>
      <c r="O518" s="12" t="str">
        <f t="shared" si="199"/>
        <v>n</v>
      </c>
      <c r="P518" s="12" t="str">
        <f t="shared" si="200"/>
        <v>n</v>
      </c>
      <c r="Q518" s="12" t="str">
        <f t="shared" si="201"/>
        <v>n</v>
      </c>
      <c r="R518" s="12" t="str">
        <f t="shared" si="202"/>
        <v>n</v>
      </c>
      <c r="S518" s="15">
        <v>100</v>
      </c>
      <c r="T518" s="16">
        <v>100</v>
      </c>
      <c r="U518" s="16" t="b">
        <f t="shared" si="8"/>
        <v>1</v>
      </c>
      <c r="V518" s="15" t="s">
        <v>946</v>
      </c>
      <c r="W518" s="12" t="str">
        <f t="shared" si="203"/>
        <v>y</v>
      </c>
      <c r="X518" s="12" t="str">
        <f t="shared" si="204"/>
        <v>y</v>
      </c>
      <c r="Y518" s="12" t="str">
        <f t="shared" si="205"/>
        <v>n</v>
      </c>
      <c r="Z518" s="12" t="str">
        <f t="shared" si="206"/>
        <v>n</v>
      </c>
      <c r="AA518" s="12" t="str">
        <f t="shared" si="207"/>
        <v>n</v>
      </c>
      <c r="AB518" s="12" t="str">
        <f t="shared" si="208"/>
        <v>n</v>
      </c>
      <c r="AC518" s="12" t="str">
        <f t="shared" si="209"/>
        <v>n</v>
      </c>
      <c r="AD518" s="12" t="str">
        <f t="shared" si="210"/>
        <v>n</v>
      </c>
      <c r="AE518" s="15">
        <v>25</v>
      </c>
      <c r="AF518" s="16">
        <v>25</v>
      </c>
      <c r="AG518" s="16">
        <v>-1</v>
      </c>
      <c r="AH518" s="16" t="b">
        <f t="shared" si="17"/>
        <v>1</v>
      </c>
      <c r="AI518" s="15" t="s">
        <v>946</v>
      </c>
      <c r="AJ518" s="12" t="str">
        <f t="shared" si="211"/>
        <v>y</v>
      </c>
      <c r="AK518" s="12" t="str">
        <f t="shared" si="212"/>
        <v>y</v>
      </c>
      <c r="AL518" s="12" t="str">
        <f t="shared" si="213"/>
        <v>n</v>
      </c>
      <c r="AM518" s="12" t="str">
        <f t="shared" si="214"/>
        <v>n</v>
      </c>
      <c r="AN518" s="12" t="str">
        <f t="shared" si="217"/>
        <v>n</v>
      </c>
      <c r="AO518" s="12" t="str">
        <f t="shared" si="218"/>
        <v>n</v>
      </c>
      <c r="AP518" s="12" t="str">
        <f t="shared" si="215"/>
        <v>n</v>
      </c>
      <c r="AQ518" s="12" t="str">
        <f t="shared" si="216"/>
        <v>n</v>
      </c>
      <c r="AR518" s="15">
        <v>100</v>
      </c>
      <c r="AS518" s="16">
        <v>100</v>
      </c>
      <c r="AT518" s="16" t="b">
        <f t="shared" si="24"/>
        <v>1</v>
      </c>
      <c r="AU518" s="12"/>
    </row>
    <row r="519" spans="1:47" ht="15.75" customHeight="1" x14ac:dyDescent="0.3">
      <c r="A519" s="12" t="s">
        <v>905</v>
      </c>
      <c r="B519" s="12" t="s">
        <v>212</v>
      </c>
      <c r="C519" s="17">
        <v>43957</v>
      </c>
      <c r="D519" s="12">
        <v>2020</v>
      </c>
      <c r="E519" s="12" t="s">
        <v>137</v>
      </c>
      <c r="F519" s="12" t="s">
        <v>1127</v>
      </c>
      <c r="G519" s="18">
        <v>0.56527777777777777</v>
      </c>
      <c r="H519" s="18">
        <v>0.59166666666666667</v>
      </c>
      <c r="I519" s="12">
        <v>3004</v>
      </c>
      <c r="J519" s="15" t="s">
        <v>946</v>
      </c>
      <c r="K519" s="12" t="str">
        <f t="shared" si="195"/>
        <v>y</v>
      </c>
      <c r="L519" s="12" t="str">
        <f t="shared" si="196"/>
        <v>y</v>
      </c>
      <c r="M519" s="12" t="str">
        <f t="shared" si="197"/>
        <v>n</v>
      </c>
      <c r="N519" s="12" t="str">
        <f t="shared" si="198"/>
        <v>n</v>
      </c>
      <c r="O519" s="12" t="str">
        <f t="shared" si="199"/>
        <v>n</v>
      </c>
      <c r="P519" s="12" t="str">
        <f t="shared" si="200"/>
        <v>n</v>
      </c>
      <c r="Q519" s="12" t="str">
        <f t="shared" si="201"/>
        <v>n</v>
      </c>
      <c r="R519" s="12" t="str">
        <f t="shared" si="202"/>
        <v>n</v>
      </c>
      <c r="S519" s="15">
        <v>100</v>
      </c>
      <c r="T519" s="16">
        <v>100</v>
      </c>
      <c r="U519" s="16" t="b">
        <f t="shared" si="8"/>
        <v>1</v>
      </c>
      <c r="V519" s="15" t="s">
        <v>946</v>
      </c>
      <c r="W519" s="12" t="str">
        <f t="shared" si="203"/>
        <v>y</v>
      </c>
      <c r="X519" s="12" t="str">
        <f t="shared" si="204"/>
        <v>y</v>
      </c>
      <c r="Y519" s="12" t="str">
        <f t="shared" si="205"/>
        <v>n</v>
      </c>
      <c r="Z519" s="12" t="str">
        <f t="shared" si="206"/>
        <v>n</v>
      </c>
      <c r="AA519" s="12" t="str">
        <f t="shared" si="207"/>
        <v>n</v>
      </c>
      <c r="AB519" s="12" t="str">
        <f t="shared" si="208"/>
        <v>n</v>
      </c>
      <c r="AC519" s="12" t="str">
        <f t="shared" si="209"/>
        <v>n</v>
      </c>
      <c r="AD519" s="12" t="str">
        <f t="shared" si="210"/>
        <v>n</v>
      </c>
      <c r="AE519" s="15">
        <v>30</v>
      </c>
      <c r="AF519" s="16">
        <v>30</v>
      </c>
      <c r="AG519" s="16">
        <v>-1</v>
      </c>
      <c r="AH519" s="16" t="b">
        <f t="shared" si="17"/>
        <v>1</v>
      </c>
      <c r="AI519" s="15" t="s">
        <v>946</v>
      </c>
      <c r="AJ519" s="12" t="str">
        <f t="shared" si="211"/>
        <v>y</v>
      </c>
      <c r="AK519" s="12" t="str">
        <f t="shared" si="212"/>
        <v>y</v>
      </c>
      <c r="AL519" s="12" t="str">
        <f t="shared" si="213"/>
        <v>n</v>
      </c>
      <c r="AM519" s="12" t="str">
        <f t="shared" si="214"/>
        <v>n</v>
      </c>
      <c r="AN519" s="12" t="str">
        <f t="shared" si="217"/>
        <v>n</v>
      </c>
      <c r="AO519" s="12" t="str">
        <f t="shared" si="218"/>
        <v>n</v>
      </c>
      <c r="AP519" s="12" t="str">
        <f t="shared" si="215"/>
        <v>n</v>
      </c>
      <c r="AQ519" s="12" t="str">
        <f t="shared" si="216"/>
        <v>n</v>
      </c>
      <c r="AR519" s="15">
        <v>100</v>
      </c>
      <c r="AS519" s="16">
        <v>100</v>
      </c>
      <c r="AT519" s="16" t="b">
        <f t="shared" si="24"/>
        <v>1</v>
      </c>
      <c r="AU519" s="12" t="s">
        <v>1128</v>
      </c>
    </row>
    <row r="520" spans="1:47" ht="15.75" customHeight="1" x14ac:dyDescent="0.3">
      <c r="A520" s="12" t="s">
        <v>905</v>
      </c>
      <c r="B520" s="12" t="s">
        <v>212</v>
      </c>
      <c r="C520" s="17">
        <v>43957</v>
      </c>
      <c r="D520" s="12">
        <v>2020</v>
      </c>
      <c r="E520" s="12" t="s">
        <v>137</v>
      </c>
      <c r="F520" s="12" t="s">
        <v>1129</v>
      </c>
      <c r="G520" s="18">
        <v>0.56527777777777777</v>
      </c>
      <c r="H520" s="18">
        <v>0.59166666666666667</v>
      </c>
      <c r="I520" s="12">
        <v>3005</v>
      </c>
      <c r="J520" s="15" t="s">
        <v>946</v>
      </c>
      <c r="K520" s="12" t="str">
        <f t="shared" si="195"/>
        <v>y</v>
      </c>
      <c r="L520" s="12" t="str">
        <f t="shared" si="196"/>
        <v>y</v>
      </c>
      <c r="M520" s="12" t="str">
        <f t="shared" si="197"/>
        <v>n</v>
      </c>
      <c r="N520" s="12" t="str">
        <f t="shared" si="198"/>
        <v>n</v>
      </c>
      <c r="O520" s="12" t="str">
        <f t="shared" si="199"/>
        <v>n</v>
      </c>
      <c r="P520" s="12" t="str">
        <f t="shared" si="200"/>
        <v>n</v>
      </c>
      <c r="Q520" s="12" t="str">
        <f t="shared" si="201"/>
        <v>n</v>
      </c>
      <c r="R520" s="12" t="str">
        <f t="shared" si="202"/>
        <v>n</v>
      </c>
      <c r="S520" s="15">
        <v>100</v>
      </c>
      <c r="T520" s="16">
        <v>100</v>
      </c>
      <c r="U520" s="16" t="b">
        <f t="shared" si="8"/>
        <v>1</v>
      </c>
      <c r="V520" s="15" t="s">
        <v>946</v>
      </c>
      <c r="W520" s="12" t="str">
        <f t="shared" si="203"/>
        <v>y</v>
      </c>
      <c r="X520" s="12" t="str">
        <f t="shared" si="204"/>
        <v>y</v>
      </c>
      <c r="Y520" s="12" t="str">
        <f t="shared" si="205"/>
        <v>n</v>
      </c>
      <c r="Z520" s="12" t="str">
        <f t="shared" si="206"/>
        <v>n</v>
      </c>
      <c r="AA520" s="12" t="str">
        <f t="shared" si="207"/>
        <v>n</v>
      </c>
      <c r="AB520" s="12" t="str">
        <f t="shared" si="208"/>
        <v>n</v>
      </c>
      <c r="AC520" s="12" t="str">
        <f t="shared" si="209"/>
        <v>n</v>
      </c>
      <c r="AD520" s="12" t="str">
        <f t="shared" si="210"/>
        <v>n</v>
      </c>
      <c r="AE520" s="15">
        <v>20</v>
      </c>
      <c r="AF520" s="16">
        <v>20</v>
      </c>
      <c r="AG520" s="16">
        <v>-1</v>
      </c>
      <c r="AH520" s="16" t="b">
        <f t="shared" si="17"/>
        <v>1</v>
      </c>
      <c r="AI520" s="15" t="s">
        <v>946</v>
      </c>
      <c r="AJ520" s="12" t="str">
        <f t="shared" si="211"/>
        <v>y</v>
      </c>
      <c r="AK520" s="12" t="str">
        <f t="shared" si="212"/>
        <v>y</v>
      </c>
      <c r="AL520" s="12" t="str">
        <f t="shared" si="213"/>
        <v>n</v>
      </c>
      <c r="AM520" s="12" t="str">
        <f t="shared" si="214"/>
        <v>n</v>
      </c>
      <c r="AN520" s="12" t="str">
        <f t="shared" si="217"/>
        <v>n</v>
      </c>
      <c r="AO520" s="12" t="str">
        <f t="shared" si="218"/>
        <v>n</v>
      </c>
      <c r="AP520" s="12" t="str">
        <f t="shared" si="215"/>
        <v>n</v>
      </c>
      <c r="AQ520" s="12" t="str">
        <f t="shared" si="216"/>
        <v>n</v>
      </c>
      <c r="AR520" s="15">
        <v>100</v>
      </c>
      <c r="AS520" s="16">
        <v>100</v>
      </c>
      <c r="AT520" s="16" t="b">
        <f t="shared" si="24"/>
        <v>1</v>
      </c>
      <c r="AU520" s="12"/>
    </row>
    <row r="521" spans="1:47" ht="15.75" customHeight="1" x14ac:dyDescent="0.3">
      <c r="A521" s="12" t="s">
        <v>905</v>
      </c>
      <c r="B521" s="12" t="s">
        <v>212</v>
      </c>
      <c r="C521" s="17">
        <v>43957</v>
      </c>
      <c r="D521" s="12">
        <v>2020</v>
      </c>
      <c r="E521" s="12" t="s">
        <v>137</v>
      </c>
      <c r="F521" s="12" t="s">
        <v>1130</v>
      </c>
      <c r="G521" s="18">
        <v>0.56527777777777777</v>
      </c>
      <c r="H521" s="18">
        <v>0.59166666666666667</v>
      </c>
      <c r="I521" s="12">
        <v>3006</v>
      </c>
      <c r="J521" s="15" t="s">
        <v>946</v>
      </c>
      <c r="K521" s="12" t="str">
        <f t="shared" si="195"/>
        <v>y</v>
      </c>
      <c r="L521" s="12" t="str">
        <f t="shared" si="196"/>
        <v>y</v>
      </c>
      <c r="M521" s="12" t="str">
        <f t="shared" si="197"/>
        <v>n</v>
      </c>
      <c r="N521" s="12" t="str">
        <f t="shared" si="198"/>
        <v>n</v>
      </c>
      <c r="O521" s="12" t="str">
        <f t="shared" si="199"/>
        <v>n</v>
      </c>
      <c r="P521" s="12" t="str">
        <f t="shared" si="200"/>
        <v>n</v>
      </c>
      <c r="Q521" s="12" t="str">
        <f t="shared" si="201"/>
        <v>n</v>
      </c>
      <c r="R521" s="12" t="str">
        <f t="shared" si="202"/>
        <v>n</v>
      </c>
      <c r="S521" s="15">
        <v>100</v>
      </c>
      <c r="T521" s="16">
        <v>100</v>
      </c>
      <c r="U521" s="16" t="b">
        <f t="shared" si="8"/>
        <v>1</v>
      </c>
      <c r="V521" s="15" t="s">
        <v>946</v>
      </c>
      <c r="W521" s="12" t="str">
        <f t="shared" si="203"/>
        <v>y</v>
      </c>
      <c r="X521" s="12" t="str">
        <f t="shared" si="204"/>
        <v>y</v>
      </c>
      <c r="Y521" s="12" t="str">
        <f t="shared" si="205"/>
        <v>n</v>
      </c>
      <c r="Z521" s="12" t="str">
        <f t="shared" si="206"/>
        <v>n</v>
      </c>
      <c r="AA521" s="12" t="str">
        <f t="shared" si="207"/>
        <v>n</v>
      </c>
      <c r="AB521" s="12" t="str">
        <f t="shared" si="208"/>
        <v>n</v>
      </c>
      <c r="AC521" s="12" t="str">
        <f t="shared" si="209"/>
        <v>n</v>
      </c>
      <c r="AD521" s="12" t="str">
        <f t="shared" si="210"/>
        <v>n</v>
      </c>
      <c r="AE521" s="15">
        <v>25</v>
      </c>
      <c r="AF521" s="16">
        <v>25</v>
      </c>
      <c r="AG521" s="16">
        <v>-1</v>
      </c>
      <c r="AH521" s="16" t="b">
        <f t="shared" si="17"/>
        <v>1</v>
      </c>
      <c r="AI521" s="15" t="s">
        <v>946</v>
      </c>
      <c r="AJ521" s="12" t="str">
        <f t="shared" si="211"/>
        <v>y</v>
      </c>
      <c r="AK521" s="12" t="str">
        <f t="shared" si="212"/>
        <v>y</v>
      </c>
      <c r="AL521" s="12" t="str">
        <f t="shared" si="213"/>
        <v>n</v>
      </c>
      <c r="AM521" s="12" t="str">
        <f t="shared" si="214"/>
        <v>n</v>
      </c>
      <c r="AN521" s="12" t="str">
        <f t="shared" si="217"/>
        <v>n</v>
      </c>
      <c r="AO521" s="12" t="str">
        <f t="shared" si="218"/>
        <v>n</v>
      </c>
      <c r="AP521" s="12" t="str">
        <f t="shared" si="215"/>
        <v>n</v>
      </c>
      <c r="AQ521" s="12" t="str">
        <f t="shared" si="216"/>
        <v>n</v>
      </c>
      <c r="AR521" s="15">
        <v>100</v>
      </c>
      <c r="AS521" s="16">
        <v>100</v>
      </c>
      <c r="AT521" s="16" t="b">
        <f t="shared" si="24"/>
        <v>1</v>
      </c>
      <c r="AU521" s="12"/>
    </row>
    <row r="522" spans="1:47" ht="15.75" customHeight="1" x14ac:dyDescent="0.3">
      <c r="A522" s="12" t="s">
        <v>905</v>
      </c>
      <c r="B522" s="12" t="s">
        <v>212</v>
      </c>
      <c r="C522" s="17">
        <v>43957</v>
      </c>
      <c r="D522" s="12">
        <v>2020</v>
      </c>
      <c r="E522" s="12" t="s">
        <v>137</v>
      </c>
      <c r="F522" s="12" t="s">
        <v>1131</v>
      </c>
      <c r="G522" s="18">
        <v>0.56527777777777777</v>
      </c>
      <c r="H522" s="18">
        <v>0.59166666666666667</v>
      </c>
      <c r="I522" s="12">
        <v>3007</v>
      </c>
      <c r="J522" s="15" t="s">
        <v>946</v>
      </c>
      <c r="K522" s="12" t="str">
        <f t="shared" si="195"/>
        <v>y</v>
      </c>
      <c r="L522" s="12" t="str">
        <f t="shared" si="196"/>
        <v>y</v>
      </c>
      <c r="M522" s="12" t="str">
        <f t="shared" si="197"/>
        <v>n</v>
      </c>
      <c r="N522" s="12" t="str">
        <f t="shared" si="198"/>
        <v>n</v>
      </c>
      <c r="O522" s="12" t="str">
        <f t="shared" si="199"/>
        <v>n</v>
      </c>
      <c r="P522" s="12" t="str">
        <f t="shared" si="200"/>
        <v>n</v>
      </c>
      <c r="Q522" s="12" t="str">
        <f t="shared" si="201"/>
        <v>n</v>
      </c>
      <c r="R522" s="12" t="str">
        <f t="shared" si="202"/>
        <v>n</v>
      </c>
      <c r="S522" s="15">
        <v>100</v>
      </c>
      <c r="T522" s="16">
        <v>100</v>
      </c>
      <c r="U522" s="16" t="b">
        <f t="shared" si="8"/>
        <v>1</v>
      </c>
      <c r="V522" s="15" t="s">
        <v>946</v>
      </c>
      <c r="W522" s="12" t="str">
        <f t="shared" si="203"/>
        <v>y</v>
      </c>
      <c r="X522" s="12" t="str">
        <f t="shared" si="204"/>
        <v>y</v>
      </c>
      <c r="Y522" s="12" t="str">
        <f t="shared" si="205"/>
        <v>n</v>
      </c>
      <c r="Z522" s="12" t="str">
        <f t="shared" si="206"/>
        <v>n</v>
      </c>
      <c r="AA522" s="12" t="str">
        <f t="shared" si="207"/>
        <v>n</v>
      </c>
      <c r="AB522" s="12" t="str">
        <f t="shared" si="208"/>
        <v>n</v>
      </c>
      <c r="AC522" s="12" t="str">
        <f t="shared" si="209"/>
        <v>n</v>
      </c>
      <c r="AD522" s="12" t="str">
        <f t="shared" si="210"/>
        <v>n</v>
      </c>
      <c r="AE522" s="15">
        <v>20</v>
      </c>
      <c r="AF522" s="16">
        <v>20</v>
      </c>
      <c r="AG522" s="16">
        <v>-1</v>
      </c>
      <c r="AH522" s="16" t="b">
        <f t="shared" si="17"/>
        <v>1</v>
      </c>
      <c r="AI522" s="15" t="s">
        <v>946</v>
      </c>
      <c r="AJ522" s="12" t="str">
        <f t="shared" si="211"/>
        <v>y</v>
      </c>
      <c r="AK522" s="12" t="str">
        <f t="shared" si="212"/>
        <v>y</v>
      </c>
      <c r="AL522" s="12" t="str">
        <f t="shared" si="213"/>
        <v>n</v>
      </c>
      <c r="AM522" s="12" t="str">
        <f t="shared" si="214"/>
        <v>n</v>
      </c>
      <c r="AN522" s="12" t="str">
        <f t="shared" si="217"/>
        <v>n</v>
      </c>
      <c r="AO522" s="12" t="str">
        <f t="shared" si="218"/>
        <v>n</v>
      </c>
      <c r="AP522" s="12" t="str">
        <f t="shared" si="215"/>
        <v>n</v>
      </c>
      <c r="AQ522" s="12" t="str">
        <f t="shared" si="216"/>
        <v>n</v>
      </c>
      <c r="AR522" s="15">
        <v>100</v>
      </c>
      <c r="AS522" s="16">
        <v>100</v>
      </c>
      <c r="AT522" s="16" t="b">
        <f t="shared" si="24"/>
        <v>1</v>
      </c>
      <c r="AU522" s="12" t="s">
        <v>1132</v>
      </c>
    </row>
    <row r="523" spans="1:47" ht="15.75" customHeight="1" x14ac:dyDescent="0.3">
      <c r="A523" s="12" t="s">
        <v>905</v>
      </c>
      <c r="B523" s="12" t="s">
        <v>212</v>
      </c>
      <c r="C523" s="17">
        <v>43957</v>
      </c>
      <c r="D523" s="12">
        <v>2020</v>
      </c>
      <c r="E523" s="12" t="s">
        <v>137</v>
      </c>
      <c r="F523" s="12" t="s">
        <v>1133</v>
      </c>
      <c r="G523" s="18">
        <v>0.56527777777777777</v>
      </c>
      <c r="H523" s="18">
        <v>0.59166666666666667</v>
      </c>
      <c r="I523" s="12">
        <v>3008</v>
      </c>
      <c r="J523" s="15" t="s">
        <v>946</v>
      </c>
      <c r="K523" s="12" t="str">
        <f t="shared" si="195"/>
        <v>y</v>
      </c>
      <c r="L523" s="12" t="str">
        <f t="shared" si="196"/>
        <v>y</v>
      </c>
      <c r="M523" s="12" t="str">
        <f t="shared" si="197"/>
        <v>n</v>
      </c>
      <c r="N523" s="12" t="str">
        <f t="shared" si="198"/>
        <v>n</v>
      </c>
      <c r="O523" s="12" t="str">
        <f t="shared" si="199"/>
        <v>n</v>
      </c>
      <c r="P523" s="12" t="str">
        <f t="shared" si="200"/>
        <v>n</v>
      </c>
      <c r="Q523" s="12" t="str">
        <f t="shared" si="201"/>
        <v>n</v>
      </c>
      <c r="R523" s="12" t="str">
        <f t="shared" si="202"/>
        <v>n</v>
      </c>
      <c r="S523" s="15">
        <v>100</v>
      </c>
      <c r="T523" s="16">
        <v>100</v>
      </c>
      <c r="U523" s="16" t="b">
        <f t="shared" si="8"/>
        <v>1</v>
      </c>
      <c r="V523" s="15" t="s">
        <v>946</v>
      </c>
      <c r="W523" s="12" t="str">
        <f t="shared" si="203"/>
        <v>y</v>
      </c>
      <c r="X523" s="12" t="str">
        <f t="shared" si="204"/>
        <v>y</v>
      </c>
      <c r="Y523" s="12" t="str">
        <f t="shared" si="205"/>
        <v>n</v>
      </c>
      <c r="Z523" s="12" t="str">
        <f t="shared" si="206"/>
        <v>n</v>
      </c>
      <c r="AA523" s="12" t="str">
        <f t="shared" si="207"/>
        <v>n</v>
      </c>
      <c r="AB523" s="12" t="str">
        <f t="shared" si="208"/>
        <v>n</v>
      </c>
      <c r="AC523" s="12" t="str">
        <f t="shared" si="209"/>
        <v>n</v>
      </c>
      <c r="AD523" s="12" t="str">
        <f t="shared" si="210"/>
        <v>n</v>
      </c>
      <c r="AE523" s="15">
        <v>10</v>
      </c>
      <c r="AF523" s="16">
        <v>10</v>
      </c>
      <c r="AG523" s="16">
        <v>-1</v>
      </c>
      <c r="AH523" s="16" t="b">
        <f t="shared" si="17"/>
        <v>1</v>
      </c>
      <c r="AI523" s="15" t="s">
        <v>946</v>
      </c>
      <c r="AJ523" s="12" t="str">
        <f t="shared" si="211"/>
        <v>y</v>
      </c>
      <c r="AK523" s="12" t="str">
        <f t="shared" si="212"/>
        <v>y</v>
      </c>
      <c r="AL523" s="12" t="str">
        <f t="shared" si="213"/>
        <v>n</v>
      </c>
      <c r="AM523" s="12" t="str">
        <f t="shared" si="214"/>
        <v>n</v>
      </c>
      <c r="AN523" s="12" t="str">
        <f t="shared" si="217"/>
        <v>n</v>
      </c>
      <c r="AO523" s="12" t="str">
        <f t="shared" si="218"/>
        <v>n</v>
      </c>
      <c r="AP523" s="12" t="str">
        <f t="shared" si="215"/>
        <v>n</v>
      </c>
      <c r="AQ523" s="12" t="str">
        <f t="shared" si="216"/>
        <v>n</v>
      </c>
      <c r="AR523" s="15">
        <v>100</v>
      </c>
      <c r="AS523" s="16">
        <v>100</v>
      </c>
      <c r="AT523" s="16" t="b">
        <f t="shared" si="24"/>
        <v>1</v>
      </c>
      <c r="AU523" s="12"/>
    </row>
    <row r="524" spans="1:47" ht="15.75" customHeight="1" x14ac:dyDescent="0.3">
      <c r="A524" s="12" t="s">
        <v>905</v>
      </c>
      <c r="B524" s="12" t="s">
        <v>212</v>
      </c>
      <c r="C524" s="17">
        <v>43957</v>
      </c>
      <c r="D524" s="12">
        <v>2020</v>
      </c>
      <c r="E524" s="12" t="s">
        <v>137</v>
      </c>
      <c r="F524" s="12" t="s">
        <v>1134</v>
      </c>
      <c r="G524" s="18">
        <v>0.56527777777777777</v>
      </c>
      <c r="H524" s="18">
        <v>0.59166666666666667</v>
      </c>
      <c r="I524" s="12">
        <v>3009</v>
      </c>
      <c r="J524" s="15" t="s">
        <v>946</v>
      </c>
      <c r="K524" s="12" t="str">
        <f t="shared" si="195"/>
        <v>y</v>
      </c>
      <c r="L524" s="12" t="str">
        <f t="shared" si="196"/>
        <v>y</v>
      </c>
      <c r="M524" s="12" t="str">
        <f t="shared" si="197"/>
        <v>n</v>
      </c>
      <c r="N524" s="12" t="str">
        <f t="shared" si="198"/>
        <v>n</v>
      </c>
      <c r="O524" s="12" t="str">
        <f t="shared" si="199"/>
        <v>n</v>
      </c>
      <c r="P524" s="12" t="str">
        <f t="shared" si="200"/>
        <v>n</v>
      </c>
      <c r="Q524" s="12" t="str">
        <f t="shared" si="201"/>
        <v>n</v>
      </c>
      <c r="R524" s="12" t="str">
        <f t="shared" si="202"/>
        <v>n</v>
      </c>
      <c r="S524" s="15">
        <v>100</v>
      </c>
      <c r="T524" s="16">
        <v>100</v>
      </c>
      <c r="U524" s="16" t="b">
        <f t="shared" si="8"/>
        <v>1</v>
      </c>
      <c r="V524" s="15" t="s">
        <v>946</v>
      </c>
      <c r="W524" s="12" t="str">
        <f t="shared" si="203"/>
        <v>y</v>
      </c>
      <c r="X524" s="12" t="str">
        <f t="shared" si="204"/>
        <v>y</v>
      </c>
      <c r="Y524" s="12" t="str">
        <f t="shared" si="205"/>
        <v>n</v>
      </c>
      <c r="Z524" s="12" t="str">
        <f t="shared" si="206"/>
        <v>n</v>
      </c>
      <c r="AA524" s="12" t="str">
        <f t="shared" si="207"/>
        <v>n</v>
      </c>
      <c r="AB524" s="12" t="str">
        <f t="shared" si="208"/>
        <v>n</v>
      </c>
      <c r="AC524" s="12" t="str">
        <f t="shared" si="209"/>
        <v>n</v>
      </c>
      <c r="AD524" s="12" t="str">
        <f t="shared" si="210"/>
        <v>n</v>
      </c>
      <c r="AE524" s="15">
        <v>20</v>
      </c>
      <c r="AF524" s="16">
        <v>20</v>
      </c>
      <c r="AG524" s="16">
        <v>-1</v>
      </c>
      <c r="AH524" s="16" t="b">
        <f t="shared" si="17"/>
        <v>1</v>
      </c>
      <c r="AI524" s="15" t="s">
        <v>946</v>
      </c>
      <c r="AJ524" s="12" t="str">
        <f t="shared" si="211"/>
        <v>y</v>
      </c>
      <c r="AK524" s="12" t="str">
        <f t="shared" si="212"/>
        <v>y</v>
      </c>
      <c r="AL524" s="12" t="str">
        <f t="shared" si="213"/>
        <v>n</v>
      </c>
      <c r="AM524" s="12" t="str">
        <f t="shared" si="214"/>
        <v>n</v>
      </c>
      <c r="AN524" s="12" t="str">
        <f t="shared" si="217"/>
        <v>n</v>
      </c>
      <c r="AO524" s="12" t="str">
        <f t="shared" si="218"/>
        <v>n</v>
      </c>
      <c r="AP524" s="12" t="str">
        <f t="shared" si="215"/>
        <v>n</v>
      </c>
      <c r="AQ524" s="12" t="str">
        <f t="shared" si="216"/>
        <v>n</v>
      </c>
      <c r="AR524" s="15">
        <v>100</v>
      </c>
      <c r="AS524" s="16">
        <v>100</v>
      </c>
      <c r="AT524" s="16" t="b">
        <f t="shared" si="24"/>
        <v>1</v>
      </c>
      <c r="AU524" s="12"/>
    </row>
    <row r="525" spans="1:47" ht="15.75" customHeight="1" x14ac:dyDescent="0.3">
      <c r="A525" s="12" t="s">
        <v>905</v>
      </c>
      <c r="B525" s="12" t="s">
        <v>212</v>
      </c>
      <c r="C525" s="17">
        <v>43957</v>
      </c>
      <c r="D525" s="12">
        <v>2020</v>
      </c>
      <c r="E525" s="12" t="s">
        <v>137</v>
      </c>
      <c r="F525" s="12" t="s">
        <v>1135</v>
      </c>
      <c r="G525" s="18">
        <v>0.56527777777777777</v>
      </c>
      <c r="H525" s="18">
        <v>0.59166666666666667</v>
      </c>
      <c r="I525" s="12">
        <v>3010</v>
      </c>
      <c r="J525" s="15" t="s">
        <v>946</v>
      </c>
      <c r="K525" s="12" t="str">
        <f t="shared" si="195"/>
        <v>y</v>
      </c>
      <c r="L525" s="12" t="str">
        <f t="shared" si="196"/>
        <v>y</v>
      </c>
      <c r="M525" s="12" t="str">
        <f t="shared" si="197"/>
        <v>n</v>
      </c>
      <c r="N525" s="12" t="str">
        <f t="shared" si="198"/>
        <v>n</v>
      </c>
      <c r="O525" s="12" t="str">
        <f t="shared" si="199"/>
        <v>n</v>
      </c>
      <c r="P525" s="12" t="str">
        <f t="shared" si="200"/>
        <v>n</v>
      </c>
      <c r="Q525" s="12" t="str">
        <f t="shared" si="201"/>
        <v>n</v>
      </c>
      <c r="R525" s="12" t="str">
        <f t="shared" si="202"/>
        <v>n</v>
      </c>
      <c r="S525" s="15">
        <v>100</v>
      </c>
      <c r="T525" s="16">
        <v>100</v>
      </c>
      <c r="U525" s="16" t="b">
        <f t="shared" si="8"/>
        <v>1</v>
      </c>
      <c r="V525" s="15" t="s">
        <v>946</v>
      </c>
      <c r="W525" s="12" t="str">
        <f t="shared" si="203"/>
        <v>y</v>
      </c>
      <c r="X525" s="12" t="str">
        <f t="shared" si="204"/>
        <v>y</v>
      </c>
      <c r="Y525" s="12" t="str">
        <f t="shared" si="205"/>
        <v>n</v>
      </c>
      <c r="Z525" s="12" t="str">
        <f t="shared" si="206"/>
        <v>n</v>
      </c>
      <c r="AA525" s="12" t="str">
        <f t="shared" si="207"/>
        <v>n</v>
      </c>
      <c r="AB525" s="12" t="str">
        <f t="shared" si="208"/>
        <v>n</v>
      </c>
      <c r="AC525" s="12" t="str">
        <f t="shared" si="209"/>
        <v>n</v>
      </c>
      <c r="AD525" s="12" t="str">
        <f t="shared" si="210"/>
        <v>n</v>
      </c>
      <c r="AE525" s="15">
        <v>5</v>
      </c>
      <c r="AF525" s="16">
        <v>5</v>
      </c>
      <c r="AG525" s="16">
        <v>-1</v>
      </c>
      <c r="AH525" s="16" t="b">
        <f t="shared" si="17"/>
        <v>1</v>
      </c>
      <c r="AI525" s="15" t="s">
        <v>946</v>
      </c>
      <c r="AJ525" s="12" t="str">
        <f t="shared" si="211"/>
        <v>y</v>
      </c>
      <c r="AK525" s="12" t="str">
        <f t="shared" si="212"/>
        <v>y</v>
      </c>
      <c r="AL525" s="12" t="str">
        <f t="shared" si="213"/>
        <v>n</v>
      </c>
      <c r="AM525" s="12" t="str">
        <f t="shared" si="214"/>
        <v>n</v>
      </c>
      <c r="AN525" s="12" t="str">
        <f t="shared" si="217"/>
        <v>n</v>
      </c>
      <c r="AO525" s="12" t="str">
        <f t="shared" si="218"/>
        <v>n</v>
      </c>
      <c r="AP525" s="12" t="str">
        <f t="shared" si="215"/>
        <v>n</v>
      </c>
      <c r="AQ525" s="12" t="str">
        <f t="shared" si="216"/>
        <v>n</v>
      </c>
      <c r="AR525" s="15">
        <v>100</v>
      </c>
      <c r="AS525" s="16">
        <v>100</v>
      </c>
      <c r="AT525" s="16" t="b">
        <f t="shared" si="24"/>
        <v>1</v>
      </c>
      <c r="AU525" s="12"/>
    </row>
    <row r="526" spans="1:47" ht="15.75" customHeight="1" x14ac:dyDescent="0.3">
      <c r="A526" s="12" t="s">
        <v>905</v>
      </c>
      <c r="B526" s="12" t="s">
        <v>212</v>
      </c>
      <c r="C526" s="17">
        <v>43957</v>
      </c>
      <c r="D526" s="12">
        <v>2020</v>
      </c>
      <c r="E526" s="12" t="s">
        <v>137</v>
      </c>
      <c r="F526" s="12" t="s">
        <v>1136</v>
      </c>
      <c r="G526" s="18">
        <v>0.56527777777777777</v>
      </c>
      <c r="H526" s="18">
        <v>0.59166666666666667</v>
      </c>
      <c r="I526" s="12">
        <v>3011</v>
      </c>
      <c r="J526" s="15" t="s">
        <v>946</v>
      </c>
      <c r="K526" s="12" t="str">
        <f t="shared" si="195"/>
        <v>y</v>
      </c>
      <c r="L526" s="12" t="str">
        <f t="shared" si="196"/>
        <v>y</v>
      </c>
      <c r="M526" s="12" t="str">
        <f t="shared" si="197"/>
        <v>n</v>
      </c>
      <c r="N526" s="12" t="str">
        <f t="shared" si="198"/>
        <v>n</v>
      </c>
      <c r="O526" s="12" t="str">
        <f t="shared" si="199"/>
        <v>n</v>
      </c>
      <c r="P526" s="12" t="str">
        <f t="shared" si="200"/>
        <v>n</v>
      </c>
      <c r="Q526" s="12" t="str">
        <f t="shared" si="201"/>
        <v>n</v>
      </c>
      <c r="R526" s="12" t="str">
        <f t="shared" si="202"/>
        <v>n</v>
      </c>
      <c r="S526" s="15">
        <v>100</v>
      </c>
      <c r="T526" s="16">
        <v>100</v>
      </c>
      <c r="U526" s="16" t="b">
        <f t="shared" si="8"/>
        <v>1</v>
      </c>
      <c r="V526" s="15" t="s">
        <v>946</v>
      </c>
      <c r="W526" s="12" t="str">
        <f t="shared" si="203"/>
        <v>y</v>
      </c>
      <c r="X526" s="12" t="str">
        <f t="shared" si="204"/>
        <v>y</v>
      </c>
      <c r="Y526" s="12" t="str">
        <f t="shared" si="205"/>
        <v>n</v>
      </c>
      <c r="Z526" s="12" t="str">
        <f t="shared" si="206"/>
        <v>n</v>
      </c>
      <c r="AA526" s="12" t="str">
        <f t="shared" si="207"/>
        <v>n</v>
      </c>
      <c r="AB526" s="12" t="str">
        <f t="shared" si="208"/>
        <v>n</v>
      </c>
      <c r="AC526" s="12" t="str">
        <f t="shared" si="209"/>
        <v>n</v>
      </c>
      <c r="AD526" s="12" t="str">
        <f t="shared" si="210"/>
        <v>n</v>
      </c>
      <c r="AE526" s="15">
        <v>30</v>
      </c>
      <c r="AF526" s="16">
        <v>30</v>
      </c>
      <c r="AG526" s="16">
        <v>-1</v>
      </c>
      <c r="AH526" s="16" t="b">
        <f t="shared" si="17"/>
        <v>1</v>
      </c>
      <c r="AI526" s="15" t="s">
        <v>946</v>
      </c>
      <c r="AJ526" s="12" t="str">
        <f t="shared" si="211"/>
        <v>y</v>
      </c>
      <c r="AK526" s="12" t="str">
        <f t="shared" si="212"/>
        <v>y</v>
      </c>
      <c r="AL526" s="12" t="str">
        <f t="shared" si="213"/>
        <v>n</v>
      </c>
      <c r="AM526" s="12" t="str">
        <f t="shared" si="214"/>
        <v>n</v>
      </c>
      <c r="AN526" s="12" t="str">
        <f t="shared" si="217"/>
        <v>n</v>
      </c>
      <c r="AO526" s="12" t="str">
        <f t="shared" si="218"/>
        <v>n</v>
      </c>
      <c r="AP526" s="12" t="str">
        <f t="shared" si="215"/>
        <v>n</v>
      </c>
      <c r="AQ526" s="12" t="str">
        <f t="shared" si="216"/>
        <v>n</v>
      </c>
      <c r="AR526" s="15">
        <v>100</v>
      </c>
      <c r="AS526" s="16">
        <v>100</v>
      </c>
      <c r="AT526" s="16" t="b">
        <f t="shared" si="24"/>
        <v>1</v>
      </c>
      <c r="AU526" s="12"/>
    </row>
    <row r="527" spans="1:47" ht="15.75" customHeight="1" x14ac:dyDescent="0.3">
      <c r="A527" s="12" t="s">
        <v>905</v>
      </c>
      <c r="B527" s="12" t="s">
        <v>212</v>
      </c>
      <c r="C527" s="17">
        <v>43957</v>
      </c>
      <c r="D527" s="12">
        <v>2020</v>
      </c>
      <c r="E527" s="12" t="s">
        <v>137</v>
      </c>
      <c r="F527" s="12" t="s">
        <v>1137</v>
      </c>
      <c r="G527" s="18">
        <v>0.56527777777777777</v>
      </c>
      <c r="H527" s="18">
        <v>0.59166666666666667</v>
      </c>
      <c r="I527" s="12">
        <v>3012</v>
      </c>
      <c r="J527" s="15" t="s">
        <v>946</v>
      </c>
      <c r="K527" s="12" t="str">
        <f t="shared" si="195"/>
        <v>y</v>
      </c>
      <c r="L527" s="12" t="str">
        <f t="shared" si="196"/>
        <v>y</v>
      </c>
      <c r="M527" s="12" t="str">
        <f t="shared" si="197"/>
        <v>n</v>
      </c>
      <c r="N527" s="12" t="str">
        <f t="shared" si="198"/>
        <v>n</v>
      </c>
      <c r="O527" s="12" t="str">
        <f t="shared" si="199"/>
        <v>n</v>
      </c>
      <c r="P527" s="12" t="str">
        <f t="shared" si="200"/>
        <v>n</v>
      </c>
      <c r="Q527" s="12" t="str">
        <f t="shared" si="201"/>
        <v>n</v>
      </c>
      <c r="R527" s="12" t="str">
        <f t="shared" si="202"/>
        <v>n</v>
      </c>
      <c r="S527" s="15">
        <v>100</v>
      </c>
      <c r="T527" s="16">
        <v>100</v>
      </c>
      <c r="U527" s="16" t="b">
        <f t="shared" si="8"/>
        <v>1</v>
      </c>
      <c r="V527" s="15" t="s">
        <v>946</v>
      </c>
      <c r="W527" s="12" t="str">
        <f t="shared" si="203"/>
        <v>y</v>
      </c>
      <c r="X527" s="12" t="str">
        <f t="shared" si="204"/>
        <v>y</v>
      </c>
      <c r="Y527" s="12" t="str">
        <f t="shared" si="205"/>
        <v>n</v>
      </c>
      <c r="Z527" s="12" t="str">
        <f t="shared" si="206"/>
        <v>n</v>
      </c>
      <c r="AA527" s="12" t="str">
        <f t="shared" si="207"/>
        <v>n</v>
      </c>
      <c r="AB527" s="12" t="str">
        <f t="shared" si="208"/>
        <v>n</v>
      </c>
      <c r="AC527" s="12" t="str">
        <f t="shared" si="209"/>
        <v>n</v>
      </c>
      <c r="AD527" s="12" t="str">
        <f t="shared" si="210"/>
        <v>n</v>
      </c>
      <c r="AE527" s="15">
        <v>20</v>
      </c>
      <c r="AF527" s="16">
        <v>20</v>
      </c>
      <c r="AG527" s="16">
        <v>-1</v>
      </c>
      <c r="AH527" s="16" t="b">
        <f t="shared" si="17"/>
        <v>1</v>
      </c>
      <c r="AI527" s="15" t="s">
        <v>946</v>
      </c>
      <c r="AJ527" s="12" t="str">
        <f t="shared" si="211"/>
        <v>y</v>
      </c>
      <c r="AK527" s="12" t="str">
        <f t="shared" si="212"/>
        <v>y</v>
      </c>
      <c r="AL527" s="12" t="str">
        <f t="shared" si="213"/>
        <v>n</v>
      </c>
      <c r="AM527" s="12" t="str">
        <f t="shared" si="214"/>
        <v>n</v>
      </c>
      <c r="AN527" s="12" t="str">
        <f t="shared" si="217"/>
        <v>n</v>
      </c>
      <c r="AO527" s="12" t="str">
        <f t="shared" si="218"/>
        <v>n</v>
      </c>
      <c r="AP527" s="12" t="str">
        <f t="shared" si="215"/>
        <v>n</v>
      </c>
      <c r="AQ527" s="12" t="str">
        <f t="shared" si="216"/>
        <v>n</v>
      </c>
      <c r="AR527" s="15">
        <v>100</v>
      </c>
      <c r="AS527" s="16">
        <v>100</v>
      </c>
      <c r="AT527" s="16" t="b">
        <f t="shared" si="24"/>
        <v>1</v>
      </c>
      <c r="AU527" s="12" t="s">
        <v>1138</v>
      </c>
    </row>
    <row r="528" spans="1:47" ht="15.75" customHeight="1" x14ac:dyDescent="0.3">
      <c r="A528" s="12" t="s">
        <v>905</v>
      </c>
      <c r="B528" s="12" t="s">
        <v>212</v>
      </c>
      <c r="C528" s="17">
        <v>43957</v>
      </c>
      <c r="D528" s="12">
        <v>2020</v>
      </c>
      <c r="E528" s="12" t="s">
        <v>137</v>
      </c>
      <c r="F528" s="12" t="s">
        <v>1139</v>
      </c>
      <c r="G528" s="18">
        <v>0.56527777777777777</v>
      </c>
      <c r="H528" s="18">
        <v>0.59166666666666667</v>
      </c>
      <c r="I528" s="12">
        <v>3013</v>
      </c>
      <c r="J528" s="15" t="s">
        <v>946</v>
      </c>
      <c r="K528" s="12" t="str">
        <f t="shared" si="195"/>
        <v>y</v>
      </c>
      <c r="L528" s="12" t="str">
        <f t="shared" si="196"/>
        <v>y</v>
      </c>
      <c r="M528" s="12" t="str">
        <f t="shared" si="197"/>
        <v>n</v>
      </c>
      <c r="N528" s="12" t="str">
        <f t="shared" si="198"/>
        <v>n</v>
      </c>
      <c r="O528" s="12" t="str">
        <f t="shared" si="199"/>
        <v>n</v>
      </c>
      <c r="P528" s="12" t="str">
        <f t="shared" si="200"/>
        <v>n</v>
      </c>
      <c r="Q528" s="12" t="str">
        <f t="shared" si="201"/>
        <v>n</v>
      </c>
      <c r="R528" s="12" t="str">
        <f t="shared" si="202"/>
        <v>n</v>
      </c>
      <c r="S528" s="15">
        <v>100</v>
      </c>
      <c r="T528" s="16">
        <v>100</v>
      </c>
      <c r="U528" s="16" t="b">
        <f t="shared" si="8"/>
        <v>1</v>
      </c>
      <c r="V528" s="15" t="s">
        <v>946</v>
      </c>
      <c r="W528" s="12" t="str">
        <f t="shared" si="203"/>
        <v>y</v>
      </c>
      <c r="X528" s="12" t="str">
        <f t="shared" si="204"/>
        <v>y</v>
      </c>
      <c r="Y528" s="12" t="str">
        <f t="shared" si="205"/>
        <v>n</v>
      </c>
      <c r="Z528" s="12" t="str">
        <f t="shared" si="206"/>
        <v>n</v>
      </c>
      <c r="AA528" s="12" t="str">
        <f t="shared" si="207"/>
        <v>n</v>
      </c>
      <c r="AB528" s="12" t="str">
        <f t="shared" si="208"/>
        <v>n</v>
      </c>
      <c r="AC528" s="12" t="str">
        <f t="shared" si="209"/>
        <v>n</v>
      </c>
      <c r="AD528" s="12" t="str">
        <f t="shared" si="210"/>
        <v>n</v>
      </c>
      <c r="AE528" s="15">
        <v>5</v>
      </c>
      <c r="AF528" s="16">
        <v>5</v>
      </c>
      <c r="AG528" s="16">
        <v>-1</v>
      </c>
      <c r="AH528" s="16" t="b">
        <f t="shared" si="17"/>
        <v>1</v>
      </c>
      <c r="AI528" s="15" t="s">
        <v>946</v>
      </c>
      <c r="AJ528" s="12" t="str">
        <f t="shared" si="211"/>
        <v>y</v>
      </c>
      <c r="AK528" s="12" t="str">
        <f t="shared" si="212"/>
        <v>y</v>
      </c>
      <c r="AL528" s="12" t="str">
        <f t="shared" si="213"/>
        <v>n</v>
      </c>
      <c r="AM528" s="12" t="str">
        <f t="shared" si="214"/>
        <v>n</v>
      </c>
      <c r="AN528" s="12" t="str">
        <f t="shared" si="217"/>
        <v>n</v>
      </c>
      <c r="AO528" s="12" t="str">
        <f t="shared" si="218"/>
        <v>n</v>
      </c>
      <c r="AP528" s="12" t="str">
        <f t="shared" si="215"/>
        <v>n</v>
      </c>
      <c r="AQ528" s="12" t="str">
        <f t="shared" si="216"/>
        <v>n</v>
      </c>
      <c r="AR528" s="15">
        <v>100</v>
      </c>
      <c r="AS528" s="16">
        <v>100</v>
      </c>
      <c r="AT528" s="16" t="b">
        <f t="shared" si="24"/>
        <v>1</v>
      </c>
      <c r="AU528" s="12"/>
    </row>
    <row r="529" spans="1:47" ht="15.75" customHeight="1" x14ac:dyDescent="0.3">
      <c r="A529" s="12" t="s">
        <v>905</v>
      </c>
      <c r="B529" s="12" t="s">
        <v>212</v>
      </c>
      <c r="C529" s="17">
        <v>43957</v>
      </c>
      <c r="D529" s="12">
        <v>2020</v>
      </c>
      <c r="E529" s="12" t="s">
        <v>137</v>
      </c>
      <c r="F529" s="12" t="s">
        <v>1140</v>
      </c>
      <c r="G529" s="18">
        <v>0.56527777777777777</v>
      </c>
      <c r="H529" s="18">
        <v>0.59166666666666667</v>
      </c>
      <c r="I529" s="12">
        <v>3014</v>
      </c>
      <c r="J529" s="15" t="s">
        <v>946</v>
      </c>
      <c r="K529" s="12" t="str">
        <f t="shared" si="195"/>
        <v>y</v>
      </c>
      <c r="L529" s="12" t="str">
        <f t="shared" si="196"/>
        <v>y</v>
      </c>
      <c r="M529" s="12" t="str">
        <f t="shared" si="197"/>
        <v>n</v>
      </c>
      <c r="N529" s="12" t="str">
        <f t="shared" si="198"/>
        <v>n</v>
      </c>
      <c r="O529" s="12" t="str">
        <f t="shared" si="199"/>
        <v>n</v>
      </c>
      <c r="P529" s="12" t="str">
        <f t="shared" si="200"/>
        <v>n</v>
      </c>
      <c r="Q529" s="12" t="str">
        <f t="shared" si="201"/>
        <v>n</v>
      </c>
      <c r="R529" s="12" t="str">
        <f t="shared" si="202"/>
        <v>n</v>
      </c>
      <c r="S529" s="15">
        <v>100</v>
      </c>
      <c r="T529" s="16">
        <v>100</v>
      </c>
      <c r="U529" s="16" t="b">
        <f t="shared" si="8"/>
        <v>1</v>
      </c>
      <c r="V529" s="15" t="s">
        <v>946</v>
      </c>
      <c r="W529" s="12" t="str">
        <f t="shared" si="203"/>
        <v>y</v>
      </c>
      <c r="X529" s="12" t="str">
        <f t="shared" si="204"/>
        <v>y</v>
      </c>
      <c r="Y529" s="12" t="str">
        <f t="shared" si="205"/>
        <v>n</v>
      </c>
      <c r="Z529" s="12" t="str">
        <f t="shared" si="206"/>
        <v>n</v>
      </c>
      <c r="AA529" s="12" t="str">
        <f t="shared" si="207"/>
        <v>n</v>
      </c>
      <c r="AB529" s="12" t="str">
        <f t="shared" si="208"/>
        <v>n</v>
      </c>
      <c r="AC529" s="12" t="str">
        <f t="shared" si="209"/>
        <v>n</v>
      </c>
      <c r="AD529" s="12" t="str">
        <f t="shared" si="210"/>
        <v>n</v>
      </c>
      <c r="AE529" s="15">
        <v>15</v>
      </c>
      <c r="AF529" s="16">
        <v>15</v>
      </c>
      <c r="AG529" s="16">
        <v>-1</v>
      </c>
      <c r="AH529" s="16" t="b">
        <f t="shared" si="17"/>
        <v>1</v>
      </c>
      <c r="AI529" s="15" t="s">
        <v>946</v>
      </c>
      <c r="AJ529" s="12" t="str">
        <f t="shared" si="211"/>
        <v>y</v>
      </c>
      <c r="AK529" s="12" t="str">
        <f t="shared" si="212"/>
        <v>y</v>
      </c>
      <c r="AL529" s="12" t="str">
        <f t="shared" si="213"/>
        <v>n</v>
      </c>
      <c r="AM529" s="12" t="str">
        <f t="shared" si="214"/>
        <v>n</v>
      </c>
      <c r="AN529" s="12" t="str">
        <f t="shared" si="217"/>
        <v>n</v>
      </c>
      <c r="AO529" s="12" t="str">
        <f t="shared" si="218"/>
        <v>n</v>
      </c>
      <c r="AP529" s="12" t="str">
        <f t="shared" si="215"/>
        <v>n</v>
      </c>
      <c r="AQ529" s="12" t="str">
        <f t="shared" si="216"/>
        <v>n</v>
      </c>
      <c r="AR529" s="15">
        <v>100</v>
      </c>
      <c r="AS529" s="16">
        <v>100</v>
      </c>
      <c r="AT529" s="16" t="b">
        <f t="shared" si="24"/>
        <v>1</v>
      </c>
      <c r="AU529" s="12"/>
    </row>
    <row r="530" spans="1:47" ht="15.75" customHeight="1" x14ac:dyDescent="0.3">
      <c r="A530" s="12" t="s">
        <v>905</v>
      </c>
      <c r="B530" s="12" t="s">
        <v>212</v>
      </c>
      <c r="C530" s="17">
        <v>43957</v>
      </c>
      <c r="D530" s="12">
        <v>2020</v>
      </c>
      <c r="E530" s="12" t="s">
        <v>137</v>
      </c>
      <c r="F530" s="12" t="s">
        <v>1141</v>
      </c>
      <c r="G530" s="18">
        <v>0.56527777777777777</v>
      </c>
      <c r="H530" s="18">
        <v>0.59166666666666667</v>
      </c>
      <c r="I530" s="12">
        <v>3015</v>
      </c>
      <c r="J530" s="15" t="s">
        <v>946</v>
      </c>
      <c r="K530" s="12" t="str">
        <f t="shared" si="195"/>
        <v>y</v>
      </c>
      <c r="L530" s="12" t="str">
        <f t="shared" si="196"/>
        <v>y</v>
      </c>
      <c r="M530" s="12" t="str">
        <f t="shared" si="197"/>
        <v>n</v>
      </c>
      <c r="N530" s="12" t="str">
        <f t="shared" si="198"/>
        <v>n</v>
      </c>
      <c r="O530" s="12" t="str">
        <f t="shared" si="199"/>
        <v>n</v>
      </c>
      <c r="P530" s="12" t="str">
        <f t="shared" si="200"/>
        <v>n</v>
      </c>
      <c r="Q530" s="12" t="str">
        <f t="shared" si="201"/>
        <v>n</v>
      </c>
      <c r="R530" s="12" t="str">
        <f t="shared" si="202"/>
        <v>n</v>
      </c>
      <c r="S530" s="15">
        <v>100</v>
      </c>
      <c r="T530" s="16">
        <v>100</v>
      </c>
      <c r="U530" s="16" t="b">
        <f t="shared" si="8"/>
        <v>1</v>
      </c>
      <c r="V530" s="15" t="s">
        <v>946</v>
      </c>
      <c r="W530" s="12" t="str">
        <f t="shared" si="203"/>
        <v>y</v>
      </c>
      <c r="X530" s="12" t="str">
        <f t="shared" si="204"/>
        <v>y</v>
      </c>
      <c r="Y530" s="12" t="str">
        <f t="shared" si="205"/>
        <v>n</v>
      </c>
      <c r="Z530" s="12" t="str">
        <f t="shared" si="206"/>
        <v>n</v>
      </c>
      <c r="AA530" s="12" t="str">
        <f t="shared" si="207"/>
        <v>n</v>
      </c>
      <c r="AB530" s="12" t="str">
        <f t="shared" si="208"/>
        <v>n</v>
      </c>
      <c r="AC530" s="12" t="str">
        <f t="shared" si="209"/>
        <v>n</v>
      </c>
      <c r="AD530" s="12" t="str">
        <f t="shared" si="210"/>
        <v>n</v>
      </c>
      <c r="AE530" s="15">
        <v>25</v>
      </c>
      <c r="AF530" s="16">
        <v>25</v>
      </c>
      <c r="AG530" s="16">
        <v>-1</v>
      </c>
      <c r="AH530" s="16" t="b">
        <f t="shared" si="17"/>
        <v>1</v>
      </c>
      <c r="AI530" s="15" t="s">
        <v>946</v>
      </c>
      <c r="AJ530" s="12" t="str">
        <f t="shared" si="211"/>
        <v>y</v>
      </c>
      <c r="AK530" s="12" t="str">
        <f t="shared" si="212"/>
        <v>y</v>
      </c>
      <c r="AL530" s="12" t="str">
        <f t="shared" si="213"/>
        <v>n</v>
      </c>
      <c r="AM530" s="12" t="str">
        <f t="shared" si="214"/>
        <v>n</v>
      </c>
      <c r="AN530" s="12" t="str">
        <f t="shared" si="217"/>
        <v>n</v>
      </c>
      <c r="AO530" s="12" t="str">
        <f t="shared" si="218"/>
        <v>n</v>
      </c>
      <c r="AP530" s="12" t="str">
        <f t="shared" si="215"/>
        <v>n</v>
      </c>
      <c r="AQ530" s="12" t="str">
        <f t="shared" si="216"/>
        <v>n</v>
      </c>
      <c r="AR530" s="15">
        <v>100</v>
      </c>
      <c r="AS530" s="16">
        <v>100</v>
      </c>
      <c r="AT530" s="16" t="b">
        <f t="shared" si="24"/>
        <v>1</v>
      </c>
      <c r="AU530" s="12" t="s">
        <v>1120</v>
      </c>
    </row>
    <row r="531" spans="1:47" ht="15.75" customHeight="1" x14ac:dyDescent="0.3">
      <c r="A531" s="12" t="s">
        <v>905</v>
      </c>
      <c r="B531" s="12" t="s">
        <v>212</v>
      </c>
      <c r="C531" s="17">
        <v>43957</v>
      </c>
      <c r="D531" s="12">
        <v>2020</v>
      </c>
      <c r="E531" s="12" t="s">
        <v>137</v>
      </c>
      <c r="F531" s="12" t="s">
        <v>1142</v>
      </c>
      <c r="G531" s="18">
        <v>0.56527777777777777</v>
      </c>
      <c r="H531" s="18">
        <v>0.59166666666666667</v>
      </c>
      <c r="I531" s="12">
        <v>3020</v>
      </c>
      <c r="J531" s="15" t="s">
        <v>946</v>
      </c>
      <c r="K531" s="12" t="str">
        <f t="shared" si="195"/>
        <v>y</v>
      </c>
      <c r="L531" s="12" t="str">
        <f t="shared" si="196"/>
        <v>y</v>
      </c>
      <c r="M531" s="12" t="str">
        <f t="shared" si="197"/>
        <v>n</v>
      </c>
      <c r="N531" s="12" t="str">
        <f t="shared" si="198"/>
        <v>n</v>
      </c>
      <c r="O531" s="12" t="str">
        <f t="shared" si="199"/>
        <v>n</v>
      </c>
      <c r="P531" s="12" t="str">
        <f t="shared" si="200"/>
        <v>n</v>
      </c>
      <c r="Q531" s="12" t="str">
        <f t="shared" si="201"/>
        <v>n</v>
      </c>
      <c r="R531" s="12" t="str">
        <f t="shared" si="202"/>
        <v>n</v>
      </c>
      <c r="S531" s="15">
        <v>100</v>
      </c>
      <c r="T531" s="16">
        <v>100</v>
      </c>
      <c r="U531" s="16" t="b">
        <f t="shared" si="8"/>
        <v>1</v>
      </c>
      <c r="V531" s="15" t="s">
        <v>946</v>
      </c>
      <c r="W531" s="12" t="str">
        <f t="shared" si="203"/>
        <v>y</v>
      </c>
      <c r="X531" s="12" t="str">
        <f t="shared" si="204"/>
        <v>y</v>
      </c>
      <c r="Y531" s="12" t="str">
        <f t="shared" si="205"/>
        <v>n</v>
      </c>
      <c r="Z531" s="12" t="str">
        <f t="shared" si="206"/>
        <v>n</v>
      </c>
      <c r="AA531" s="12" t="str">
        <f t="shared" si="207"/>
        <v>n</v>
      </c>
      <c r="AB531" s="12" t="str">
        <f t="shared" si="208"/>
        <v>n</v>
      </c>
      <c r="AC531" s="12" t="str">
        <f t="shared" si="209"/>
        <v>n</v>
      </c>
      <c r="AD531" s="12" t="str">
        <f t="shared" si="210"/>
        <v>n</v>
      </c>
      <c r="AE531" s="15">
        <v>15</v>
      </c>
      <c r="AF531" s="16">
        <v>15</v>
      </c>
      <c r="AG531" s="16">
        <v>-1</v>
      </c>
      <c r="AH531" s="16" t="b">
        <f t="shared" si="17"/>
        <v>1</v>
      </c>
      <c r="AI531" s="15" t="s">
        <v>946</v>
      </c>
      <c r="AJ531" s="12" t="str">
        <f t="shared" si="211"/>
        <v>y</v>
      </c>
      <c r="AK531" s="12" t="str">
        <f t="shared" si="212"/>
        <v>y</v>
      </c>
      <c r="AL531" s="12" t="str">
        <f t="shared" si="213"/>
        <v>n</v>
      </c>
      <c r="AM531" s="12" t="str">
        <f t="shared" si="214"/>
        <v>n</v>
      </c>
      <c r="AN531" s="12" t="str">
        <f t="shared" si="217"/>
        <v>n</v>
      </c>
      <c r="AO531" s="12" t="str">
        <f t="shared" si="218"/>
        <v>n</v>
      </c>
      <c r="AP531" s="12" t="str">
        <f t="shared" si="215"/>
        <v>n</v>
      </c>
      <c r="AQ531" s="12" t="str">
        <f t="shared" si="216"/>
        <v>n</v>
      </c>
      <c r="AR531" s="15">
        <v>100</v>
      </c>
      <c r="AS531" s="16">
        <v>100</v>
      </c>
      <c r="AT531" s="16" t="b">
        <f t="shared" si="24"/>
        <v>1</v>
      </c>
      <c r="AU531" s="12"/>
    </row>
    <row r="532" spans="1:47" ht="15.75" customHeight="1" x14ac:dyDescent="0.3">
      <c r="A532" s="12" t="s">
        <v>905</v>
      </c>
      <c r="B532" s="12" t="s">
        <v>212</v>
      </c>
      <c r="C532" s="17">
        <v>43957</v>
      </c>
      <c r="D532" s="12">
        <v>2020</v>
      </c>
      <c r="E532" s="12" t="s">
        <v>137</v>
      </c>
      <c r="F532" s="12" t="s">
        <v>1143</v>
      </c>
      <c r="G532" s="18">
        <v>0.56527777777777777</v>
      </c>
      <c r="H532" s="18">
        <v>0.59166666666666667</v>
      </c>
      <c r="I532" s="12">
        <v>3021</v>
      </c>
      <c r="J532" s="15" t="s">
        <v>946</v>
      </c>
      <c r="K532" s="12" t="str">
        <f t="shared" si="195"/>
        <v>y</v>
      </c>
      <c r="L532" s="12" t="str">
        <f t="shared" si="196"/>
        <v>y</v>
      </c>
      <c r="M532" s="12" t="str">
        <f t="shared" si="197"/>
        <v>n</v>
      </c>
      <c r="N532" s="12" t="str">
        <f t="shared" si="198"/>
        <v>n</v>
      </c>
      <c r="O532" s="12" t="str">
        <f t="shared" si="199"/>
        <v>n</v>
      </c>
      <c r="P532" s="12" t="str">
        <f t="shared" si="200"/>
        <v>n</v>
      </c>
      <c r="Q532" s="12" t="str">
        <f t="shared" si="201"/>
        <v>n</v>
      </c>
      <c r="R532" s="12" t="str">
        <f t="shared" si="202"/>
        <v>n</v>
      </c>
      <c r="S532" s="15">
        <v>100</v>
      </c>
      <c r="T532" s="16">
        <v>100</v>
      </c>
      <c r="U532" s="16" t="b">
        <f t="shared" si="8"/>
        <v>1</v>
      </c>
      <c r="V532" s="15" t="s">
        <v>946</v>
      </c>
      <c r="W532" s="12" t="str">
        <f t="shared" si="203"/>
        <v>y</v>
      </c>
      <c r="X532" s="12" t="str">
        <f t="shared" si="204"/>
        <v>y</v>
      </c>
      <c r="Y532" s="12" t="str">
        <f t="shared" si="205"/>
        <v>n</v>
      </c>
      <c r="Z532" s="12" t="str">
        <f t="shared" si="206"/>
        <v>n</v>
      </c>
      <c r="AA532" s="12" t="str">
        <f t="shared" si="207"/>
        <v>n</v>
      </c>
      <c r="AB532" s="12" t="str">
        <f t="shared" si="208"/>
        <v>n</v>
      </c>
      <c r="AC532" s="12" t="str">
        <f t="shared" si="209"/>
        <v>n</v>
      </c>
      <c r="AD532" s="12" t="str">
        <f t="shared" si="210"/>
        <v>n</v>
      </c>
      <c r="AE532" s="15">
        <v>20</v>
      </c>
      <c r="AF532" s="16">
        <v>20</v>
      </c>
      <c r="AG532" s="16">
        <v>-1</v>
      </c>
      <c r="AH532" s="16" t="b">
        <f t="shared" si="17"/>
        <v>1</v>
      </c>
      <c r="AI532" s="15" t="s">
        <v>946</v>
      </c>
      <c r="AJ532" s="12" t="str">
        <f t="shared" si="211"/>
        <v>y</v>
      </c>
      <c r="AK532" s="12" t="str">
        <f t="shared" si="212"/>
        <v>y</v>
      </c>
      <c r="AL532" s="12" t="str">
        <f t="shared" si="213"/>
        <v>n</v>
      </c>
      <c r="AM532" s="12" t="str">
        <f t="shared" si="214"/>
        <v>n</v>
      </c>
      <c r="AN532" s="12" t="str">
        <f t="shared" si="217"/>
        <v>n</v>
      </c>
      <c r="AO532" s="12" t="str">
        <f t="shared" si="218"/>
        <v>n</v>
      </c>
      <c r="AP532" s="12" t="str">
        <f t="shared" si="215"/>
        <v>n</v>
      </c>
      <c r="AQ532" s="12" t="str">
        <f t="shared" si="216"/>
        <v>n</v>
      </c>
      <c r="AR532" s="15">
        <v>100</v>
      </c>
      <c r="AS532" s="16">
        <v>100</v>
      </c>
      <c r="AT532" s="16" t="b">
        <f t="shared" si="24"/>
        <v>1</v>
      </c>
      <c r="AU532" s="12"/>
    </row>
    <row r="533" spans="1:47" ht="15.75" customHeight="1" x14ac:dyDescent="0.3">
      <c r="A533" s="12" t="s">
        <v>905</v>
      </c>
      <c r="B533" s="12" t="s">
        <v>212</v>
      </c>
      <c r="C533" s="17">
        <v>43957</v>
      </c>
      <c r="D533" s="12">
        <v>2020</v>
      </c>
      <c r="E533" s="12" t="s">
        <v>137</v>
      </c>
      <c r="F533" s="12" t="s">
        <v>1144</v>
      </c>
      <c r="G533" s="18">
        <v>0.56527777777777777</v>
      </c>
      <c r="H533" s="18">
        <v>0.59166666666666667</v>
      </c>
      <c r="I533" s="12">
        <v>3022</v>
      </c>
      <c r="J533" s="15" t="s">
        <v>946</v>
      </c>
      <c r="K533" s="12" t="str">
        <f t="shared" si="195"/>
        <v>y</v>
      </c>
      <c r="L533" s="12" t="str">
        <f t="shared" si="196"/>
        <v>y</v>
      </c>
      <c r="M533" s="12" t="str">
        <f t="shared" si="197"/>
        <v>n</v>
      </c>
      <c r="N533" s="12" t="str">
        <f t="shared" si="198"/>
        <v>n</v>
      </c>
      <c r="O533" s="12" t="str">
        <f t="shared" si="199"/>
        <v>n</v>
      </c>
      <c r="P533" s="12" t="str">
        <f t="shared" si="200"/>
        <v>n</v>
      </c>
      <c r="Q533" s="12" t="str">
        <f t="shared" si="201"/>
        <v>n</v>
      </c>
      <c r="R533" s="12" t="str">
        <f t="shared" si="202"/>
        <v>n</v>
      </c>
      <c r="S533" s="15">
        <v>100</v>
      </c>
      <c r="T533" s="16">
        <v>100</v>
      </c>
      <c r="U533" s="16" t="b">
        <f t="shared" si="8"/>
        <v>1</v>
      </c>
      <c r="V533" s="15" t="s">
        <v>946</v>
      </c>
      <c r="W533" s="12" t="str">
        <f t="shared" si="203"/>
        <v>y</v>
      </c>
      <c r="X533" s="12" t="str">
        <f t="shared" si="204"/>
        <v>y</v>
      </c>
      <c r="Y533" s="12" t="str">
        <f t="shared" si="205"/>
        <v>n</v>
      </c>
      <c r="Z533" s="12" t="str">
        <f t="shared" si="206"/>
        <v>n</v>
      </c>
      <c r="AA533" s="12" t="str">
        <f t="shared" si="207"/>
        <v>n</v>
      </c>
      <c r="AB533" s="12" t="str">
        <f t="shared" si="208"/>
        <v>n</v>
      </c>
      <c r="AC533" s="12" t="str">
        <f t="shared" si="209"/>
        <v>n</v>
      </c>
      <c r="AD533" s="12" t="str">
        <f t="shared" si="210"/>
        <v>n</v>
      </c>
      <c r="AE533" s="15">
        <v>20</v>
      </c>
      <c r="AF533" s="16">
        <v>20</v>
      </c>
      <c r="AG533" s="16">
        <v>-1</v>
      </c>
      <c r="AH533" s="16" t="b">
        <f t="shared" si="17"/>
        <v>1</v>
      </c>
      <c r="AI533" s="15" t="s">
        <v>946</v>
      </c>
      <c r="AJ533" s="12" t="str">
        <f t="shared" si="211"/>
        <v>y</v>
      </c>
      <c r="AK533" s="12" t="str">
        <f t="shared" si="212"/>
        <v>y</v>
      </c>
      <c r="AL533" s="12" t="str">
        <f t="shared" si="213"/>
        <v>n</v>
      </c>
      <c r="AM533" s="12" t="str">
        <f t="shared" si="214"/>
        <v>n</v>
      </c>
      <c r="AN533" s="12" t="str">
        <f t="shared" si="217"/>
        <v>n</v>
      </c>
      <c r="AO533" s="12" t="str">
        <f t="shared" si="218"/>
        <v>n</v>
      </c>
      <c r="AP533" s="12" t="str">
        <f t="shared" si="215"/>
        <v>n</v>
      </c>
      <c r="AQ533" s="12" t="str">
        <f t="shared" si="216"/>
        <v>n</v>
      </c>
      <c r="AR533" s="15">
        <v>100</v>
      </c>
      <c r="AS533" s="16">
        <v>100</v>
      </c>
      <c r="AT533" s="16" t="b">
        <f t="shared" si="24"/>
        <v>1</v>
      </c>
      <c r="AU533" s="12"/>
    </row>
    <row r="534" spans="1:47" ht="15.75" customHeight="1" x14ac:dyDescent="0.3">
      <c r="A534" s="12" t="s">
        <v>905</v>
      </c>
      <c r="B534" s="12" t="s">
        <v>212</v>
      </c>
      <c r="C534" s="17">
        <v>43957</v>
      </c>
      <c r="D534" s="12">
        <v>2020</v>
      </c>
      <c r="E534" s="12" t="s">
        <v>137</v>
      </c>
      <c r="F534" s="12" t="s">
        <v>1145</v>
      </c>
      <c r="G534" s="18">
        <v>0.56527777777777777</v>
      </c>
      <c r="H534" s="18">
        <v>0.59166666666666667</v>
      </c>
      <c r="I534" s="12">
        <v>3023</v>
      </c>
      <c r="J534" s="15" t="s">
        <v>946</v>
      </c>
      <c r="K534" s="12" t="str">
        <f t="shared" si="195"/>
        <v>y</v>
      </c>
      <c r="L534" s="12" t="str">
        <f t="shared" si="196"/>
        <v>y</v>
      </c>
      <c r="M534" s="12" t="str">
        <f t="shared" si="197"/>
        <v>n</v>
      </c>
      <c r="N534" s="12" t="str">
        <f t="shared" si="198"/>
        <v>n</v>
      </c>
      <c r="O534" s="12" t="str">
        <f t="shared" si="199"/>
        <v>n</v>
      </c>
      <c r="P534" s="12" t="str">
        <f t="shared" si="200"/>
        <v>n</v>
      </c>
      <c r="Q534" s="12" t="str">
        <f t="shared" si="201"/>
        <v>n</v>
      </c>
      <c r="R534" s="12" t="str">
        <f t="shared" si="202"/>
        <v>n</v>
      </c>
      <c r="S534" s="15">
        <v>100</v>
      </c>
      <c r="T534" s="16">
        <v>100</v>
      </c>
      <c r="U534" s="16" t="b">
        <f t="shared" si="8"/>
        <v>1</v>
      </c>
      <c r="V534" s="15" t="s">
        <v>946</v>
      </c>
      <c r="W534" s="12" t="str">
        <f t="shared" si="203"/>
        <v>y</v>
      </c>
      <c r="X534" s="12" t="str">
        <f t="shared" si="204"/>
        <v>y</v>
      </c>
      <c r="Y534" s="12" t="str">
        <f t="shared" si="205"/>
        <v>n</v>
      </c>
      <c r="Z534" s="12" t="str">
        <f t="shared" si="206"/>
        <v>n</v>
      </c>
      <c r="AA534" s="12" t="str">
        <f t="shared" si="207"/>
        <v>n</v>
      </c>
      <c r="AB534" s="12" t="str">
        <f t="shared" si="208"/>
        <v>n</v>
      </c>
      <c r="AC534" s="12" t="str">
        <f t="shared" si="209"/>
        <v>n</v>
      </c>
      <c r="AD534" s="12" t="str">
        <f t="shared" si="210"/>
        <v>n</v>
      </c>
      <c r="AE534" s="15">
        <v>20</v>
      </c>
      <c r="AF534" s="16">
        <v>20</v>
      </c>
      <c r="AG534" s="16">
        <v>-1</v>
      </c>
      <c r="AH534" s="16" t="b">
        <f t="shared" si="17"/>
        <v>1</v>
      </c>
      <c r="AI534" s="15" t="s">
        <v>946</v>
      </c>
      <c r="AJ534" s="12" t="str">
        <f t="shared" si="211"/>
        <v>y</v>
      </c>
      <c r="AK534" s="12" t="str">
        <f t="shared" si="212"/>
        <v>y</v>
      </c>
      <c r="AL534" s="12" t="str">
        <f t="shared" si="213"/>
        <v>n</v>
      </c>
      <c r="AM534" s="12" t="str">
        <f t="shared" si="214"/>
        <v>n</v>
      </c>
      <c r="AN534" s="12" t="str">
        <f t="shared" si="217"/>
        <v>n</v>
      </c>
      <c r="AO534" s="12" t="str">
        <f t="shared" si="218"/>
        <v>n</v>
      </c>
      <c r="AP534" s="12" t="str">
        <f t="shared" si="215"/>
        <v>n</v>
      </c>
      <c r="AQ534" s="12" t="str">
        <f t="shared" si="216"/>
        <v>n</v>
      </c>
      <c r="AR534" s="15">
        <v>100</v>
      </c>
      <c r="AS534" s="16">
        <v>100</v>
      </c>
      <c r="AT534" s="16" t="b">
        <f t="shared" si="24"/>
        <v>1</v>
      </c>
      <c r="AU534" s="12"/>
    </row>
    <row r="535" spans="1:47" ht="15.75" customHeight="1" x14ac:dyDescent="0.3">
      <c r="A535" s="12" t="s">
        <v>905</v>
      </c>
      <c r="B535" s="12" t="s">
        <v>212</v>
      </c>
      <c r="C535" s="17">
        <v>43957</v>
      </c>
      <c r="D535" s="12">
        <v>2020</v>
      </c>
      <c r="E535" s="12" t="s">
        <v>137</v>
      </c>
      <c r="F535" s="12" t="s">
        <v>1146</v>
      </c>
      <c r="G535" s="18">
        <v>0.56527777777777777</v>
      </c>
      <c r="H535" s="18">
        <v>0.59166666666666667</v>
      </c>
      <c r="I535" s="12">
        <v>3024</v>
      </c>
      <c r="J535" s="15" t="s">
        <v>946</v>
      </c>
      <c r="K535" s="12" t="str">
        <f t="shared" si="195"/>
        <v>y</v>
      </c>
      <c r="L535" s="12" t="str">
        <f t="shared" si="196"/>
        <v>y</v>
      </c>
      <c r="M535" s="12" t="str">
        <f t="shared" si="197"/>
        <v>n</v>
      </c>
      <c r="N535" s="12" t="str">
        <f t="shared" si="198"/>
        <v>n</v>
      </c>
      <c r="O535" s="12" t="str">
        <f t="shared" si="199"/>
        <v>n</v>
      </c>
      <c r="P535" s="12" t="str">
        <f t="shared" si="200"/>
        <v>n</v>
      </c>
      <c r="Q535" s="12" t="str">
        <f t="shared" si="201"/>
        <v>n</v>
      </c>
      <c r="R535" s="12" t="str">
        <f t="shared" si="202"/>
        <v>n</v>
      </c>
      <c r="S535" s="15">
        <v>100</v>
      </c>
      <c r="T535" s="16">
        <v>100</v>
      </c>
      <c r="U535" s="16" t="b">
        <f t="shared" si="8"/>
        <v>1</v>
      </c>
      <c r="V535" s="15" t="s">
        <v>946</v>
      </c>
      <c r="W535" s="12" t="str">
        <f t="shared" si="203"/>
        <v>y</v>
      </c>
      <c r="X535" s="12" t="str">
        <f t="shared" si="204"/>
        <v>y</v>
      </c>
      <c r="Y535" s="12" t="str">
        <f t="shared" si="205"/>
        <v>n</v>
      </c>
      <c r="Z535" s="12" t="str">
        <f t="shared" si="206"/>
        <v>n</v>
      </c>
      <c r="AA535" s="12" t="str">
        <f t="shared" si="207"/>
        <v>n</v>
      </c>
      <c r="AB535" s="12" t="str">
        <f t="shared" si="208"/>
        <v>n</v>
      </c>
      <c r="AC535" s="12" t="str">
        <f t="shared" si="209"/>
        <v>n</v>
      </c>
      <c r="AD535" s="12" t="str">
        <f t="shared" si="210"/>
        <v>n</v>
      </c>
      <c r="AE535" s="15">
        <v>10</v>
      </c>
      <c r="AF535" s="16">
        <v>10</v>
      </c>
      <c r="AG535" s="16">
        <v>-1</v>
      </c>
      <c r="AH535" s="16" t="b">
        <f t="shared" si="17"/>
        <v>1</v>
      </c>
      <c r="AI535" s="15" t="s">
        <v>946</v>
      </c>
      <c r="AJ535" s="12" t="str">
        <f t="shared" si="211"/>
        <v>y</v>
      </c>
      <c r="AK535" s="12" t="str">
        <f t="shared" si="212"/>
        <v>y</v>
      </c>
      <c r="AL535" s="12" t="str">
        <f t="shared" si="213"/>
        <v>n</v>
      </c>
      <c r="AM535" s="12" t="str">
        <f t="shared" si="214"/>
        <v>n</v>
      </c>
      <c r="AN535" s="12" t="str">
        <f t="shared" si="217"/>
        <v>n</v>
      </c>
      <c r="AO535" s="12" t="str">
        <f t="shared" si="218"/>
        <v>n</v>
      </c>
      <c r="AP535" s="12" t="str">
        <f t="shared" si="215"/>
        <v>n</v>
      </c>
      <c r="AQ535" s="12" t="str">
        <f t="shared" si="216"/>
        <v>n</v>
      </c>
      <c r="AR535" s="15">
        <v>100</v>
      </c>
      <c r="AS535" s="16">
        <v>100</v>
      </c>
      <c r="AT535" s="16" t="b">
        <f t="shared" si="24"/>
        <v>1</v>
      </c>
      <c r="AU535" s="12" t="s">
        <v>1147</v>
      </c>
    </row>
    <row r="536" spans="1:47" ht="15.75" customHeight="1" x14ac:dyDescent="0.3">
      <c r="A536" s="12" t="s">
        <v>905</v>
      </c>
      <c r="B536" s="12" t="s">
        <v>212</v>
      </c>
      <c r="C536" s="17">
        <v>43957</v>
      </c>
      <c r="D536" s="12">
        <v>2020</v>
      </c>
      <c r="E536" s="12" t="s">
        <v>137</v>
      </c>
      <c r="F536" s="12" t="s">
        <v>1148</v>
      </c>
      <c r="G536" s="18">
        <v>0.56527777777777777</v>
      </c>
      <c r="H536" s="18">
        <v>0.59166666666666667</v>
      </c>
      <c r="I536" s="12">
        <v>3025</v>
      </c>
      <c r="J536" s="15" t="s">
        <v>946</v>
      </c>
      <c r="K536" s="12" t="str">
        <f t="shared" si="195"/>
        <v>y</v>
      </c>
      <c r="L536" s="12" t="str">
        <f t="shared" si="196"/>
        <v>y</v>
      </c>
      <c r="M536" s="12" t="str">
        <f t="shared" si="197"/>
        <v>n</v>
      </c>
      <c r="N536" s="12" t="str">
        <f t="shared" si="198"/>
        <v>n</v>
      </c>
      <c r="O536" s="12" t="str">
        <f t="shared" si="199"/>
        <v>n</v>
      </c>
      <c r="P536" s="12" t="str">
        <f t="shared" si="200"/>
        <v>n</v>
      </c>
      <c r="Q536" s="12" t="str">
        <f t="shared" si="201"/>
        <v>n</v>
      </c>
      <c r="R536" s="12" t="str">
        <f t="shared" si="202"/>
        <v>n</v>
      </c>
      <c r="S536" s="15">
        <v>100</v>
      </c>
      <c r="T536" s="16">
        <v>100</v>
      </c>
      <c r="U536" s="16" t="b">
        <f t="shared" si="8"/>
        <v>1</v>
      </c>
      <c r="V536" s="15" t="s">
        <v>946</v>
      </c>
      <c r="W536" s="12" t="str">
        <f t="shared" si="203"/>
        <v>y</v>
      </c>
      <c r="X536" s="12" t="str">
        <f t="shared" si="204"/>
        <v>y</v>
      </c>
      <c r="Y536" s="12" t="str">
        <f t="shared" si="205"/>
        <v>n</v>
      </c>
      <c r="Z536" s="12" t="str">
        <f t="shared" si="206"/>
        <v>n</v>
      </c>
      <c r="AA536" s="12" t="str">
        <f t="shared" si="207"/>
        <v>n</v>
      </c>
      <c r="AB536" s="12" t="str">
        <f t="shared" si="208"/>
        <v>n</v>
      </c>
      <c r="AC536" s="12" t="str">
        <f t="shared" si="209"/>
        <v>n</v>
      </c>
      <c r="AD536" s="12" t="str">
        <f t="shared" si="210"/>
        <v>n</v>
      </c>
      <c r="AE536" s="15">
        <v>15</v>
      </c>
      <c r="AF536" s="16">
        <v>15</v>
      </c>
      <c r="AG536" s="16">
        <v>-1</v>
      </c>
      <c r="AH536" s="16" t="b">
        <f t="shared" si="17"/>
        <v>1</v>
      </c>
      <c r="AI536" s="15" t="s">
        <v>946</v>
      </c>
      <c r="AJ536" s="12" t="str">
        <f t="shared" si="211"/>
        <v>y</v>
      </c>
      <c r="AK536" s="12" t="str">
        <f t="shared" si="212"/>
        <v>y</v>
      </c>
      <c r="AL536" s="12" t="str">
        <f t="shared" si="213"/>
        <v>n</v>
      </c>
      <c r="AM536" s="12" t="str">
        <f t="shared" si="214"/>
        <v>n</v>
      </c>
      <c r="AN536" s="12" t="str">
        <f t="shared" si="217"/>
        <v>n</v>
      </c>
      <c r="AO536" s="12" t="str">
        <f t="shared" si="218"/>
        <v>n</v>
      </c>
      <c r="AP536" s="12" t="str">
        <f t="shared" si="215"/>
        <v>n</v>
      </c>
      <c r="AQ536" s="12" t="str">
        <f t="shared" si="216"/>
        <v>n</v>
      </c>
      <c r="AR536" s="15">
        <v>100</v>
      </c>
      <c r="AS536" s="16">
        <v>100</v>
      </c>
      <c r="AT536" s="16" t="b">
        <f t="shared" si="24"/>
        <v>1</v>
      </c>
      <c r="AU536" s="12" t="s">
        <v>1149</v>
      </c>
    </row>
    <row r="537" spans="1:47" ht="15.75" customHeight="1" x14ac:dyDescent="0.3">
      <c r="A537" s="12" t="s">
        <v>905</v>
      </c>
      <c r="B537" s="12" t="s">
        <v>212</v>
      </c>
      <c r="C537" s="17">
        <v>43957</v>
      </c>
      <c r="D537" s="12">
        <v>2020</v>
      </c>
      <c r="E537" s="12" t="s">
        <v>137</v>
      </c>
      <c r="F537" s="12" t="s">
        <v>1150</v>
      </c>
      <c r="G537" s="18">
        <v>0.56527777777777777</v>
      </c>
      <c r="H537" s="18">
        <v>0.59166666666666667</v>
      </c>
      <c r="I537" s="12">
        <v>3026</v>
      </c>
      <c r="J537" s="15" t="s">
        <v>946</v>
      </c>
      <c r="K537" s="12" t="str">
        <f t="shared" si="195"/>
        <v>y</v>
      </c>
      <c r="L537" s="12" t="str">
        <f t="shared" si="196"/>
        <v>y</v>
      </c>
      <c r="M537" s="12" t="str">
        <f t="shared" si="197"/>
        <v>n</v>
      </c>
      <c r="N537" s="12" t="str">
        <f t="shared" si="198"/>
        <v>n</v>
      </c>
      <c r="O537" s="12" t="str">
        <f t="shared" si="199"/>
        <v>n</v>
      </c>
      <c r="P537" s="12" t="str">
        <f t="shared" si="200"/>
        <v>n</v>
      </c>
      <c r="Q537" s="12" t="str">
        <f t="shared" si="201"/>
        <v>n</v>
      </c>
      <c r="R537" s="12" t="str">
        <f t="shared" si="202"/>
        <v>n</v>
      </c>
      <c r="S537" s="15">
        <v>100</v>
      </c>
      <c r="T537" s="16">
        <v>100</v>
      </c>
      <c r="U537" s="16" t="b">
        <f t="shared" si="8"/>
        <v>1</v>
      </c>
      <c r="V537" s="15" t="s">
        <v>946</v>
      </c>
      <c r="W537" s="12" t="str">
        <f t="shared" si="203"/>
        <v>y</v>
      </c>
      <c r="X537" s="12" t="str">
        <f t="shared" si="204"/>
        <v>y</v>
      </c>
      <c r="Y537" s="12" t="str">
        <f t="shared" si="205"/>
        <v>n</v>
      </c>
      <c r="Z537" s="12" t="str">
        <f t="shared" si="206"/>
        <v>n</v>
      </c>
      <c r="AA537" s="12" t="str">
        <f t="shared" si="207"/>
        <v>n</v>
      </c>
      <c r="AB537" s="12" t="str">
        <f t="shared" si="208"/>
        <v>n</v>
      </c>
      <c r="AC537" s="12" t="str">
        <f t="shared" si="209"/>
        <v>n</v>
      </c>
      <c r="AD537" s="12" t="str">
        <f t="shared" si="210"/>
        <v>n</v>
      </c>
      <c r="AE537" s="15">
        <v>25</v>
      </c>
      <c r="AF537" s="16">
        <v>25</v>
      </c>
      <c r="AG537" s="16">
        <v>-1</v>
      </c>
      <c r="AH537" s="16" t="b">
        <f t="shared" si="17"/>
        <v>1</v>
      </c>
      <c r="AI537" s="15" t="s">
        <v>946</v>
      </c>
      <c r="AJ537" s="12" t="str">
        <f t="shared" si="211"/>
        <v>y</v>
      </c>
      <c r="AK537" s="12" t="str">
        <f t="shared" si="212"/>
        <v>y</v>
      </c>
      <c r="AL537" s="12" t="str">
        <f t="shared" si="213"/>
        <v>n</v>
      </c>
      <c r="AM537" s="12" t="str">
        <f t="shared" si="214"/>
        <v>n</v>
      </c>
      <c r="AN537" s="12" t="str">
        <f t="shared" si="217"/>
        <v>n</v>
      </c>
      <c r="AO537" s="12" t="str">
        <f t="shared" si="218"/>
        <v>n</v>
      </c>
      <c r="AP537" s="12" t="str">
        <f t="shared" si="215"/>
        <v>n</v>
      </c>
      <c r="AQ537" s="12" t="str">
        <f t="shared" si="216"/>
        <v>n</v>
      </c>
      <c r="AR537" s="15">
        <v>100</v>
      </c>
      <c r="AS537" s="16">
        <v>100</v>
      </c>
      <c r="AT537" s="16" t="b">
        <f t="shared" si="24"/>
        <v>1</v>
      </c>
      <c r="AU537" s="12"/>
    </row>
    <row r="538" spans="1:47" ht="15.75" customHeight="1" x14ac:dyDescent="0.3">
      <c r="A538" s="12" t="s">
        <v>905</v>
      </c>
      <c r="B538" s="12" t="s">
        <v>212</v>
      </c>
      <c r="C538" s="17">
        <v>43957</v>
      </c>
      <c r="D538" s="12">
        <v>2020</v>
      </c>
      <c r="E538" s="12" t="s">
        <v>137</v>
      </c>
      <c r="F538" s="12" t="s">
        <v>1151</v>
      </c>
      <c r="G538" s="18">
        <v>0.56527777777777777</v>
      </c>
      <c r="H538" s="18">
        <v>0.59166666666666667</v>
      </c>
      <c r="I538" s="12">
        <v>3027</v>
      </c>
      <c r="J538" s="15" t="s">
        <v>946</v>
      </c>
      <c r="K538" s="12" t="str">
        <f t="shared" si="195"/>
        <v>y</v>
      </c>
      <c r="L538" s="12" t="str">
        <f t="shared" si="196"/>
        <v>y</v>
      </c>
      <c r="M538" s="12" t="str">
        <f t="shared" si="197"/>
        <v>n</v>
      </c>
      <c r="N538" s="12" t="str">
        <f t="shared" si="198"/>
        <v>n</v>
      </c>
      <c r="O538" s="12" t="str">
        <f t="shared" si="199"/>
        <v>n</v>
      </c>
      <c r="P538" s="12" t="str">
        <f t="shared" si="200"/>
        <v>n</v>
      </c>
      <c r="Q538" s="12" t="str">
        <f t="shared" si="201"/>
        <v>n</v>
      </c>
      <c r="R538" s="12" t="str">
        <f t="shared" si="202"/>
        <v>n</v>
      </c>
      <c r="S538" s="15">
        <v>100</v>
      </c>
      <c r="T538" s="16">
        <v>100</v>
      </c>
      <c r="U538" s="16" t="b">
        <f t="shared" si="8"/>
        <v>1</v>
      </c>
      <c r="V538" s="15" t="s">
        <v>946</v>
      </c>
      <c r="W538" s="12" t="str">
        <f t="shared" si="203"/>
        <v>y</v>
      </c>
      <c r="X538" s="12" t="str">
        <f t="shared" si="204"/>
        <v>y</v>
      </c>
      <c r="Y538" s="12" t="str">
        <f t="shared" si="205"/>
        <v>n</v>
      </c>
      <c r="Z538" s="12" t="str">
        <f t="shared" si="206"/>
        <v>n</v>
      </c>
      <c r="AA538" s="12" t="str">
        <f t="shared" si="207"/>
        <v>n</v>
      </c>
      <c r="AB538" s="12" t="str">
        <f t="shared" si="208"/>
        <v>n</v>
      </c>
      <c r="AC538" s="12" t="str">
        <f t="shared" si="209"/>
        <v>n</v>
      </c>
      <c r="AD538" s="12" t="str">
        <f t="shared" si="210"/>
        <v>n</v>
      </c>
      <c r="AE538" s="15">
        <v>20</v>
      </c>
      <c r="AF538" s="16">
        <v>20</v>
      </c>
      <c r="AG538" s="16">
        <v>-1</v>
      </c>
      <c r="AH538" s="16" t="b">
        <f t="shared" si="17"/>
        <v>1</v>
      </c>
      <c r="AI538" s="15" t="s">
        <v>946</v>
      </c>
      <c r="AJ538" s="12" t="str">
        <f t="shared" si="211"/>
        <v>y</v>
      </c>
      <c r="AK538" s="12" t="str">
        <f t="shared" si="212"/>
        <v>y</v>
      </c>
      <c r="AL538" s="12" t="str">
        <f t="shared" si="213"/>
        <v>n</v>
      </c>
      <c r="AM538" s="12" t="str">
        <f t="shared" si="214"/>
        <v>n</v>
      </c>
      <c r="AN538" s="12" t="str">
        <f t="shared" si="217"/>
        <v>n</v>
      </c>
      <c r="AO538" s="12" t="str">
        <f t="shared" si="218"/>
        <v>n</v>
      </c>
      <c r="AP538" s="12" t="str">
        <f t="shared" si="215"/>
        <v>n</v>
      </c>
      <c r="AQ538" s="12" t="str">
        <f t="shared" si="216"/>
        <v>n</v>
      </c>
      <c r="AR538" s="15">
        <v>100</v>
      </c>
      <c r="AS538" s="16">
        <v>100</v>
      </c>
      <c r="AT538" s="16" t="b">
        <f t="shared" si="24"/>
        <v>1</v>
      </c>
      <c r="AU538" s="12"/>
    </row>
    <row r="539" spans="1:47" ht="15.75" customHeight="1" x14ac:dyDescent="0.3">
      <c r="A539" s="12" t="s">
        <v>905</v>
      </c>
      <c r="B539" s="12" t="s">
        <v>212</v>
      </c>
      <c r="C539" s="17">
        <v>43957</v>
      </c>
      <c r="D539" s="12">
        <v>2020</v>
      </c>
      <c r="E539" s="12" t="s">
        <v>137</v>
      </c>
      <c r="F539" s="12" t="s">
        <v>1152</v>
      </c>
      <c r="G539" s="18">
        <v>0.56527777777777777</v>
      </c>
      <c r="H539" s="18">
        <v>0.59166666666666667</v>
      </c>
      <c r="I539" s="12">
        <v>3028</v>
      </c>
      <c r="J539" s="15" t="s">
        <v>946</v>
      </c>
      <c r="K539" s="12" t="str">
        <f t="shared" si="195"/>
        <v>y</v>
      </c>
      <c r="L539" s="12" t="str">
        <f t="shared" si="196"/>
        <v>y</v>
      </c>
      <c r="M539" s="12" t="str">
        <f t="shared" si="197"/>
        <v>n</v>
      </c>
      <c r="N539" s="12" t="str">
        <f t="shared" si="198"/>
        <v>n</v>
      </c>
      <c r="O539" s="12" t="str">
        <f t="shared" si="199"/>
        <v>n</v>
      </c>
      <c r="P539" s="12" t="str">
        <f t="shared" si="200"/>
        <v>n</v>
      </c>
      <c r="Q539" s="12" t="str">
        <f t="shared" si="201"/>
        <v>n</v>
      </c>
      <c r="R539" s="12" t="str">
        <f t="shared" si="202"/>
        <v>n</v>
      </c>
      <c r="S539" s="15">
        <v>100</v>
      </c>
      <c r="T539" s="16">
        <v>100</v>
      </c>
      <c r="U539" s="16" t="b">
        <f t="shared" si="8"/>
        <v>1</v>
      </c>
      <c r="V539" s="15" t="s">
        <v>946</v>
      </c>
      <c r="W539" s="12" t="str">
        <f t="shared" si="203"/>
        <v>y</v>
      </c>
      <c r="X539" s="12" t="str">
        <f t="shared" si="204"/>
        <v>y</v>
      </c>
      <c r="Y539" s="12" t="str">
        <f t="shared" si="205"/>
        <v>n</v>
      </c>
      <c r="Z539" s="12" t="str">
        <f t="shared" si="206"/>
        <v>n</v>
      </c>
      <c r="AA539" s="12" t="str">
        <f t="shared" si="207"/>
        <v>n</v>
      </c>
      <c r="AB539" s="12" t="str">
        <f t="shared" si="208"/>
        <v>n</v>
      </c>
      <c r="AC539" s="12" t="str">
        <f t="shared" si="209"/>
        <v>n</v>
      </c>
      <c r="AD539" s="12" t="str">
        <f t="shared" si="210"/>
        <v>n</v>
      </c>
      <c r="AE539" s="15">
        <v>15</v>
      </c>
      <c r="AF539" s="16">
        <v>15</v>
      </c>
      <c r="AG539" s="16">
        <v>-1</v>
      </c>
      <c r="AH539" s="16" t="b">
        <f t="shared" si="17"/>
        <v>1</v>
      </c>
      <c r="AI539" s="15" t="s">
        <v>946</v>
      </c>
      <c r="AJ539" s="12" t="str">
        <f t="shared" si="211"/>
        <v>y</v>
      </c>
      <c r="AK539" s="12" t="str">
        <f t="shared" si="212"/>
        <v>y</v>
      </c>
      <c r="AL539" s="12" t="str">
        <f t="shared" si="213"/>
        <v>n</v>
      </c>
      <c r="AM539" s="12" t="str">
        <f t="shared" si="214"/>
        <v>n</v>
      </c>
      <c r="AN539" s="12" t="str">
        <f t="shared" si="217"/>
        <v>n</v>
      </c>
      <c r="AO539" s="12" t="str">
        <f t="shared" si="218"/>
        <v>n</v>
      </c>
      <c r="AP539" s="12" t="str">
        <f t="shared" si="215"/>
        <v>n</v>
      </c>
      <c r="AQ539" s="12" t="str">
        <f t="shared" si="216"/>
        <v>n</v>
      </c>
      <c r="AR539" s="15">
        <v>100</v>
      </c>
      <c r="AS539" s="16">
        <v>100</v>
      </c>
      <c r="AT539" s="16" t="b">
        <f t="shared" si="24"/>
        <v>1</v>
      </c>
      <c r="AU539" s="12"/>
    </row>
    <row r="540" spans="1:47" ht="15.75" customHeight="1" x14ac:dyDescent="0.3">
      <c r="A540" s="12" t="s">
        <v>905</v>
      </c>
      <c r="B540" s="12" t="s">
        <v>212</v>
      </c>
      <c r="C540" s="17">
        <v>43957</v>
      </c>
      <c r="D540" s="12">
        <v>2020</v>
      </c>
      <c r="E540" s="12" t="s">
        <v>137</v>
      </c>
      <c r="F540" s="12" t="s">
        <v>1153</v>
      </c>
      <c r="G540" s="18">
        <v>0.56527777777777777</v>
      </c>
      <c r="H540" s="18">
        <v>0.59166666666666667</v>
      </c>
      <c r="I540" s="12">
        <v>3029</v>
      </c>
      <c r="J540" s="15" t="s">
        <v>946</v>
      </c>
      <c r="K540" s="12" t="str">
        <f t="shared" si="195"/>
        <v>y</v>
      </c>
      <c r="L540" s="12" t="str">
        <f t="shared" si="196"/>
        <v>y</v>
      </c>
      <c r="M540" s="12" t="str">
        <f t="shared" si="197"/>
        <v>n</v>
      </c>
      <c r="N540" s="12" t="str">
        <f t="shared" si="198"/>
        <v>n</v>
      </c>
      <c r="O540" s="12" t="str">
        <f t="shared" si="199"/>
        <v>n</v>
      </c>
      <c r="P540" s="12" t="str">
        <f t="shared" si="200"/>
        <v>n</v>
      </c>
      <c r="Q540" s="12" t="str">
        <f t="shared" si="201"/>
        <v>n</v>
      </c>
      <c r="R540" s="12" t="str">
        <f t="shared" si="202"/>
        <v>n</v>
      </c>
      <c r="S540" s="15">
        <v>100</v>
      </c>
      <c r="T540" s="16">
        <v>100</v>
      </c>
      <c r="U540" s="16" t="b">
        <f t="shared" si="8"/>
        <v>1</v>
      </c>
      <c r="V540" s="15" t="s">
        <v>946</v>
      </c>
      <c r="W540" s="12" t="str">
        <f t="shared" si="203"/>
        <v>y</v>
      </c>
      <c r="X540" s="12" t="str">
        <f t="shared" si="204"/>
        <v>y</v>
      </c>
      <c r="Y540" s="12" t="str">
        <f t="shared" si="205"/>
        <v>n</v>
      </c>
      <c r="Z540" s="12" t="str">
        <f t="shared" si="206"/>
        <v>n</v>
      </c>
      <c r="AA540" s="12" t="str">
        <f t="shared" si="207"/>
        <v>n</v>
      </c>
      <c r="AB540" s="12" t="str">
        <f t="shared" si="208"/>
        <v>n</v>
      </c>
      <c r="AC540" s="12" t="str">
        <f t="shared" si="209"/>
        <v>n</v>
      </c>
      <c r="AD540" s="12" t="str">
        <f t="shared" si="210"/>
        <v>n</v>
      </c>
      <c r="AE540" s="15">
        <v>15</v>
      </c>
      <c r="AF540" s="16">
        <v>15</v>
      </c>
      <c r="AG540" s="16">
        <v>-1</v>
      </c>
      <c r="AH540" s="16" t="b">
        <f t="shared" si="17"/>
        <v>1</v>
      </c>
      <c r="AI540" s="15" t="s">
        <v>946</v>
      </c>
      <c r="AJ540" s="12" t="str">
        <f t="shared" si="211"/>
        <v>y</v>
      </c>
      <c r="AK540" s="12" t="str">
        <f t="shared" si="212"/>
        <v>y</v>
      </c>
      <c r="AL540" s="12" t="str">
        <f t="shared" si="213"/>
        <v>n</v>
      </c>
      <c r="AM540" s="12" t="str">
        <f t="shared" si="214"/>
        <v>n</v>
      </c>
      <c r="AN540" s="12" t="str">
        <f t="shared" si="217"/>
        <v>n</v>
      </c>
      <c r="AO540" s="12" t="str">
        <f t="shared" si="218"/>
        <v>n</v>
      </c>
      <c r="AP540" s="12" t="str">
        <f t="shared" si="215"/>
        <v>n</v>
      </c>
      <c r="AQ540" s="12" t="str">
        <f t="shared" si="216"/>
        <v>n</v>
      </c>
      <c r="AR540" s="15">
        <v>100</v>
      </c>
      <c r="AS540" s="16">
        <v>100</v>
      </c>
      <c r="AT540" s="16" t="b">
        <f t="shared" si="24"/>
        <v>1</v>
      </c>
      <c r="AU540" s="12"/>
    </row>
    <row r="541" spans="1:47" ht="15.75" customHeight="1" x14ac:dyDescent="0.3">
      <c r="A541" s="12" t="s">
        <v>905</v>
      </c>
      <c r="B541" s="12" t="s">
        <v>212</v>
      </c>
      <c r="C541" s="17">
        <v>43957</v>
      </c>
      <c r="D541" s="12">
        <v>2020</v>
      </c>
      <c r="E541" s="12" t="s">
        <v>137</v>
      </c>
      <c r="F541" s="12" t="s">
        <v>1154</v>
      </c>
      <c r="G541" s="18">
        <v>0.56527777777777777</v>
      </c>
      <c r="H541" s="18">
        <v>0.59166666666666667</v>
      </c>
      <c r="I541" s="12">
        <v>3030</v>
      </c>
      <c r="J541" s="15" t="s">
        <v>946</v>
      </c>
      <c r="K541" s="12" t="str">
        <f t="shared" si="195"/>
        <v>y</v>
      </c>
      <c r="L541" s="12" t="str">
        <f t="shared" si="196"/>
        <v>y</v>
      </c>
      <c r="M541" s="12" t="str">
        <f t="shared" si="197"/>
        <v>n</v>
      </c>
      <c r="N541" s="12" t="str">
        <f t="shared" si="198"/>
        <v>n</v>
      </c>
      <c r="O541" s="12" t="str">
        <f t="shared" si="199"/>
        <v>n</v>
      </c>
      <c r="P541" s="12" t="str">
        <f t="shared" si="200"/>
        <v>n</v>
      </c>
      <c r="Q541" s="12" t="str">
        <f t="shared" si="201"/>
        <v>n</v>
      </c>
      <c r="R541" s="12" t="str">
        <f t="shared" si="202"/>
        <v>n</v>
      </c>
      <c r="S541" s="15">
        <v>100</v>
      </c>
      <c r="T541" s="16">
        <v>100</v>
      </c>
      <c r="U541" s="16" t="b">
        <f t="shared" si="8"/>
        <v>1</v>
      </c>
      <c r="V541" s="15" t="s">
        <v>946</v>
      </c>
      <c r="W541" s="12" t="str">
        <f t="shared" si="203"/>
        <v>y</v>
      </c>
      <c r="X541" s="12" t="str">
        <f t="shared" si="204"/>
        <v>y</v>
      </c>
      <c r="Y541" s="12" t="str">
        <f t="shared" si="205"/>
        <v>n</v>
      </c>
      <c r="Z541" s="12" t="str">
        <f t="shared" si="206"/>
        <v>n</v>
      </c>
      <c r="AA541" s="12" t="str">
        <f t="shared" si="207"/>
        <v>n</v>
      </c>
      <c r="AB541" s="12" t="str">
        <f t="shared" si="208"/>
        <v>n</v>
      </c>
      <c r="AC541" s="12" t="str">
        <f t="shared" si="209"/>
        <v>n</v>
      </c>
      <c r="AD541" s="12" t="str">
        <f t="shared" si="210"/>
        <v>n</v>
      </c>
      <c r="AE541" s="15">
        <v>30</v>
      </c>
      <c r="AF541" s="16">
        <v>30</v>
      </c>
      <c r="AG541" s="16">
        <v>-1</v>
      </c>
      <c r="AH541" s="16" t="b">
        <f t="shared" si="17"/>
        <v>1</v>
      </c>
      <c r="AI541" s="15" t="s">
        <v>946</v>
      </c>
      <c r="AJ541" s="12" t="str">
        <f t="shared" si="211"/>
        <v>y</v>
      </c>
      <c r="AK541" s="12" t="str">
        <f t="shared" si="212"/>
        <v>y</v>
      </c>
      <c r="AL541" s="12" t="str">
        <f t="shared" si="213"/>
        <v>n</v>
      </c>
      <c r="AM541" s="12" t="str">
        <f t="shared" si="214"/>
        <v>n</v>
      </c>
      <c r="AN541" s="12" t="str">
        <f t="shared" si="217"/>
        <v>n</v>
      </c>
      <c r="AO541" s="12" t="str">
        <f t="shared" si="218"/>
        <v>n</v>
      </c>
      <c r="AP541" s="12" t="str">
        <f t="shared" si="215"/>
        <v>n</v>
      </c>
      <c r="AQ541" s="12" t="str">
        <f t="shared" si="216"/>
        <v>n</v>
      </c>
      <c r="AR541" s="15">
        <v>100</v>
      </c>
      <c r="AS541" s="16">
        <v>100</v>
      </c>
      <c r="AT541" s="16" t="b">
        <f t="shared" si="24"/>
        <v>1</v>
      </c>
      <c r="AU541" s="12" t="s">
        <v>1155</v>
      </c>
    </row>
    <row r="542" spans="1:47" ht="15.75" customHeight="1" x14ac:dyDescent="0.3">
      <c r="A542" s="12" t="s">
        <v>905</v>
      </c>
      <c r="B542" s="12" t="s">
        <v>212</v>
      </c>
      <c r="C542" s="17">
        <v>43969</v>
      </c>
      <c r="D542" s="12">
        <v>2020</v>
      </c>
      <c r="E542" s="12" t="s">
        <v>137</v>
      </c>
      <c r="F542" s="12" t="s">
        <v>1110</v>
      </c>
      <c r="G542" s="18">
        <v>0.55208333333333337</v>
      </c>
      <c r="H542" s="18">
        <v>0.61249999999999993</v>
      </c>
      <c r="I542" s="19">
        <v>37</v>
      </c>
      <c r="J542" s="15" t="s">
        <v>946</v>
      </c>
      <c r="K542" s="12" t="str">
        <f t="shared" si="195"/>
        <v>y</v>
      </c>
      <c r="L542" s="12" t="str">
        <f t="shared" si="196"/>
        <v>y</v>
      </c>
      <c r="M542" s="12" t="str">
        <f t="shared" si="197"/>
        <v>n</v>
      </c>
      <c r="N542" s="12" t="str">
        <f t="shared" si="198"/>
        <v>n</v>
      </c>
      <c r="O542" s="12" t="str">
        <f t="shared" si="199"/>
        <v>n</v>
      </c>
      <c r="P542" s="12" t="str">
        <f t="shared" si="200"/>
        <v>n</v>
      </c>
      <c r="Q542" s="12" t="str">
        <f t="shared" si="201"/>
        <v>n</v>
      </c>
      <c r="R542" s="12" t="str">
        <f t="shared" si="202"/>
        <v>n</v>
      </c>
      <c r="S542" s="15">
        <v>100</v>
      </c>
      <c r="T542" s="16">
        <v>100</v>
      </c>
      <c r="U542" s="16" t="b">
        <f t="shared" si="8"/>
        <v>1</v>
      </c>
      <c r="V542" s="15" t="s">
        <v>946</v>
      </c>
      <c r="W542" s="12" t="str">
        <f t="shared" si="203"/>
        <v>y</v>
      </c>
      <c r="X542" s="12" t="str">
        <f t="shared" si="204"/>
        <v>y</v>
      </c>
      <c r="Y542" s="12" t="str">
        <f t="shared" si="205"/>
        <v>n</v>
      </c>
      <c r="Z542" s="12" t="str">
        <f t="shared" si="206"/>
        <v>n</v>
      </c>
      <c r="AA542" s="12" t="str">
        <f t="shared" si="207"/>
        <v>n</v>
      </c>
      <c r="AB542" s="12" t="str">
        <f t="shared" si="208"/>
        <v>n</v>
      </c>
      <c r="AC542" s="12" t="str">
        <f t="shared" si="209"/>
        <v>n</v>
      </c>
      <c r="AD542" s="12" t="str">
        <f t="shared" si="210"/>
        <v>n</v>
      </c>
      <c r="AE542" s="15">
        <v>50</v>
      </c>
      <c r="AF542" s="16">
        <v>50</v>
      </c>
      <c r="AG542" s="16">
        <v>-1</v>
      </c>
      <c r="AH542" s="16" t="b">
        <f t="shared" si="17"/>
        <v>1</v>
      </c>
      <c r="AI542" s="15" t="s">
        <v>946</v>
      </c>
      <c r="AJ542" s="12" t="str">
        <f t="shared" si="211"/>
        <v>y</v>
      </c>
      <c r="AK542" s="12" t="str">
        <f t="shared" si="212"/>
        <v>y</v>
      </c>
      <c r="AL542" s="12" t="str">
        <f t="shared" si="213"/>
        <v>n</v>
      </c>
      <c r="AM542" s="12" t="str">
        <f t="shared" si="214"/>
        <v>n</v>
      </c>
      <c r="AN542" s="12" t="str">
        <f t="shared" si="217"/>
        <v>n</v>
      </c>
      <c r="AO542" s="12" t="str">
        <f t="shared" si="218"/>
        <v>n</v>
      </c>
      <c r="AP542" s="12" t="str">
        <f t="shared" si="215"/>
        <v>n</v>
      </c>
      <c r="AQ542" s="12" t="str">
        <f t="shared" si="216"/>
        <v>n</v>
      </c>
      <c r="AR542" s="15">
        <v>95</v>
      </c>
      <c r="AS542" s="16">
        <v>95</v>
      </c>
      <c r="AT542" s="16" t="b">
        <f t="shared" si="24"/>
        <v>1</v>
      </c>
      <c r="AU542" s="12"/>
    </row>
    <row r="543" spans="1:47" ht="15.75" customHeight="1" x14ac:dyDescent="0.3">
      <c r="A543" s="12" t="s">
        <v>905</v>
      </c>
      <c r="B543" s="12" t="s">
        <v>212</v>
      </c>
      <c r="C543" s="17">
        <v>43969</v>
      </c>
      <c r="D543" s="12">
        <v>2020</v>
      </c>
      <c r="E543" s="12" t="s">
        <v>137</v>
      </c>
      <c r="F543" s="12" t="s">
        <v>1111</v>
      </c>
      <c r="G543" s="18">
        <v>0.55208333333333337</v>
      </c>
      <c r="H543" s="18">
        <v>0.61249999999999993</v>
      </c>
      <c r="I543" s="19">
        <v>38</v>
      </c>
      <c r="J543" s="15" t="s">
        <v>946</v>
      </c>
      <c r="K543" s="12" t="str">
        <f t="shared" si="195"/>
        <v>y</v>
      </c>
      <c r="L543" s="12" t="str">
        <f t="shared" si="196"/>
        <v>y</v>
      </c>
      <c r="M543" s="12" t="str">
        <f t="shared" si="197"/>
        <v>n</v>
      </c>
      <c r="N543" s="12" t="str">
        <f t="shared" si="198"/>
        <v>n</v>
      </c>
      <c r="O543" s="12" t="str">
        <f t="shared" si="199"/>
        <v>n</v>
      </c>
      <c r="P543" s="12" t="str">
        <f t="shared" si="200"/>
        <v>n</v>
      </c>
      <c r="Q543" s="12" t="str">
        <f t="shared" si="201"/>
        <v>n</v>
      </c>
      <c r="R543" s="12" t="str">
        <f t="shared" si="202"/>
        <v>n</v>
      </c>
      <c r="S543" s="15">
        <v>90</v>
      </c>
      <c r="T543" s="16">
        <v>90</v>
      </c>
      <c r="U543" s="16" t="b">
        <f t="shared" si="8"/>
        <v>1</v>
      </c>
      <c r="V543" s="15" t="s">
        <v>946</v>
      </c>
      <c r="W543" s="12" t="str">
        <f t="shared" si="203"/>
        <v>y</v>
      </c>
      <c r="X543" s="12" t="str">
        <f t="shared" si="204"/>
        <v>y</v>
      </c>
      <c r="Y543" s="12" t="str">
        <f t="shared" si="205"/>
        <v>n</v>
      </c>
      <c r="Z543" s="12" t="str">
        <f t="shared" si="206"/>
        <v>n</v>
      </c>
      <c r="AA543" s="12" t="str">
        <f t="shared" si="207"/>
        <v>n</v>
      </c>
      <c r="AB543" s="12" t="str">
        <f t="shared" si="208"/>
        <v>n</v>
      </c>
      <c r="AC543" s="12" t="str">
        <f t="shared" si="209"/>
        <v>n</v>
      </c>
      <c r="AD543" s="12" t="str">
        <f t="shared" si="210"/>
        <v>n</v>
      </c>
      <c r="AE543" s="15">
        <v>50</v>
      </c>
      <c r="AF543" s="16">
        <v>50</v>
      </c>
      <c r="AG543" s="16">
        <v>-1</v>
      </c>
      <c r="AH543" s="16" t="b">
        <f t="shared" si="17"/>
        <v>1</v>
      </c>
      <c r="AI543" s="15" t="s">
        <v>946</v>
      </c>
      <c r="AJ543" s="12" t="str">
        <f t="shared" si="211"/>
        <v>y</v>
      </c>
      <c r="AK543" s="12" t="str">
        <f t="shared" si="212"/>
        <v>y</v>
      </c>
      <c r="AL543" s="12" t="str">
        <f t="shared" si="213"/>
        <v>n</v>
      </c>
      <c r="AM543" s="12" t="str">
        <f t="shared" si="214"/>
        <v>n</v>
      </c>
      <c r="AN543" s="12" t="str">
        <f t="shared" si="217"/>
        <v>n</v>
      </c>
      <c r="AO543" s="12" t="str">
        <f t="shared" si="218"/>
        <v>n</v>
      </c>
      <c r="AP543" s="12" t="str">
        <f t="shared" si="215"/>
        <v>n</v>
      </c>
      <c r="AQ543" s="12" t="str">
        <f t="shared" si="216"/>
        <v>n</v>
      </c>
      <c r="AR543" s="15">
        <v>95</v>
      </c>
      <c r="AS543" s="16">
        <v>95</v>
      </c>
      <c r="AT543" s="16" t="b">
        <f t="shared" si="24"/>
        <v>1</v>
      </c>
      <c r="AU543" s="12"/>
    </row>
    <row r="544" spans="1:47" ht="15.75" customHeight="1" x14ac:dyDescent="0.3">
      <c r="A544" s="12" t="s">
        <v>905</v>
      </c>
      <c r="B544" s="12" t="s">
        <v>212</v>
      </c>
      <c r="C544" s="17">
        <v>43969</v>
      </c>
      <c r="D544" s="12">
        <v>2020</v>
      </c>
      <c r="E544" s="12" t="s">
        <v>137</v>
      </c>
      <c r="F544" s="12" t="s">
        <v>1112</v>
      </c>
      <c r="G544" s="18">
        <v>0.55208333333333337</v>
      </c>
      <c r="H544" s="18">
        <v>0.61249999999999993</v>
      </c>
      <c r="I544" s="19">
        <v>39</v>
      </c>
      <c r="J544" s="15" t="s">
        <v>946</v>
      </c>
      <c r="K544" s="12" t="str">
        <f t="shared" si="195"/>
        <v>y</v>
      </c>
      <c r="L544" s="12" t="str">
        <f t="shared" si="196"/>
        <v>y</v>
      </c>
      <c r="M544" s="12" t="str">
        <f t="shared" si="197"/>
        <v>n</v>
      </c>
      <c r="N544" s="12" t="str">
        <f t="shared" si="198"/>
        <v>n</v>
      </c>
      <c r="O544" s="12" t="str">
        <f t="shared" si="199"/>
        <v>n</v>
      </c>
      <c r="P544" s="12" t="str">
        <f t="shared" si="200"/>
        <v>n</v>
      </c>
      <c r="Q544" s="12" t="str">
        <f t="shared" si="201"/>
        <v>n</v>
      </c>
      <c r="R544" s="12" t="str">
        <f t="shared" si="202"/>
        <v>n</v>
      </c>
      <c r="S544" s="15">
        <v>95</v>
      </c>
      <c r="T544" s="16">
        <v>95</v>
      </c>
      <c r="U544" s="16" t="b">
        <f t="shared" si="8"/>
        <v>1</v>
      </c>
      <c r="V544" s="15" t="s">
        <v>946</v>
      </c>
      <c r="W544" s="12" t="str">
        <f t="shared" si="203"/>
        <v>y</v>
      </c>
      <c r="X544" s="12" t="str">
        <f t="shared" si="204"/>
        <v>y</v>
      </c>
      <c r="Y544" s="12" t="str">
        <f t="shared" si="205"/>
        <v>n</v>
      </c>
      <c r="Z544" s="12" t="str">
        <f t="shared" si="206"/>
        <v>n</v>
      </c>
      <c r="AA544" s="12" t="str">
        <f t="shared" si="207"/>
        <v>n</v>
      </c>
      <c r="AB544" s="12" t="str">
        <f t="shared" si="208"/>
        <v>n</v>
      </c>
      <c r="AC544" s="12" t="str">
        <f t="shared" si="209"/>
        <v>n</v>
      </c>
      <c r="AD544" s="12" t="str">
        <f t="shared" si="210"/>
        <v>n</v>
      </c>
      <c r="AE544" s="15">
        <v>70</v>
      </c>
      <c r="AF544" s="16">
        <v>70</v>
      </c>
      <c r="AG544" s="16">
        <v>-1</v>
      </c>
      <c r="AH544" s="16" t="b">
        <f t="shared" si="17"/>
        <v>1</v>
      </c>
      <c r="AI544" s="15" t="s">
        <v>946</v>
      </c>
      <c r="AJ544" s="12" t="str">
        <f t="shared" si="211"/>
        <v>y</v>
      </c>
      <c r="AK544" s="12" t="str">
        <f t="shared" si="212"/>
        <v>y</v>
      </c>
      <c r="AL544" s="12" t="str">
        <f t="shared" si="213"/>
        <v>n</v>
      </c>
      <c r="AM544" s="12" t="str">
        <f t="shared" si="214"/>
        <v>n</v>
      </c>
      <c r="AN544" s="12" t="str">
        <f t="shared" si="217"/>
        <v>n</v>
      </c>
      <c r="AO544" s="12" t="str">
        <f t="shared" si="218"/>
        <v>n</v>
      </c>
      <c r="AP544" s="12" t="str">
        <f t="shared" si="215"/>
        <v>n</v>
      </c>
      <c r="AQ544" s="12" t="str">
        <f t="shared" si="216"/>
        <v>n</v>
      </c>
      <c r="AR544" s="15">
        <v>100</v>
      </c>
      <c r="AS544" s="16">
        <v>100</v>
      </c>
      <c r="AT544" s="16" t="b">
        <f t="shared" si="24"/>
        <v>1</v>
      </c>
      <c r="AU544" s="12" t="s">
        <v>1113</v>
      </c>
    </row>
    <row r="545" spans="1:47" ht="15.75" customHeight="1" x14ac:dyDescent="0.3">
      <c r="A545" s="12" t="s">
        <v>905</v>
      </c>
      <c r="B545" s="12" t="s">
        <v>212</v>
      </c>
      <c r="C545" s="17">
        <v>43969</v>
      </c>
      <c r="D545" s="12">
        <v>2020</v>
      </c>
      <c r="E545" s="12" t="s">
        <v>137</v>
      </c>
      <c r="F545" s="12" t="s">
        <v>1114</v>
      </c>
      <c r="G545" s="18">
        <v>0.55208333333333337</v>
      </c>
      <c r="H545" s="18">
        <v>0.61249999999999993</v>
      </c>
      <c r="I545" s="19">
        <v>40</v>
      </c>
      <c r="J545" s="15" t="s">
        <v>946</v>
      </c>
      <c r="K545" s="12" t="str">
        <f t="shared" si="195"/>
        <v>y</v>
      </c>
      <c r="L545" s="12" t="str">
        <f t="shared" si="196"/>
        <v>y</v>
      </c>
      <c r="M545" s="12" t="str">
        <f t="shared" si="197"/>
        <v>n</v>
      </c>
      <c r="N545" s="12" t="str">
        <f t="shared" si="198"/>
        <v>n</v>
      </c>
      <c r="O545" s="12" t="str">
        <f t="shared" si="199"/>
        <v>n</v>
      </c>
      <c r="P545" s="12" t="str">
        <f t="shared" si="200"/>
        <v>n</v>
      </c>
      <c r="Q545" s="12" t="str">
        <f t="shared" si="201"/>
        <v>n</v>
      </c>
      <c r="R545" s="12" t="str">
        <f t="shared" si="202"/>
        <v>n</v>
      </c>
      <c r="S545" s="15">
        <v>95</v>
      </c>
      <c r="T545" s="16">
        <v>95</v>
      </c>
      <c r="U545" s="16" t="b">
        <f t="shared" si="8"/>
        <v>1</v>
      </c>
      <c r="V545" s="15" t="s">
        <v>946</v>
      </c>
      <c r="W545" s="12" t="str">
        <f t="shared" si="203"/>
        <v>y</v>
      </c>
      <c r="X545" s="12" t="str">
        <f t="shared" si="204"/>
        <v>y</v>
      </c>
      <c r="Y545" s="12" t="str">
        <f t="shared" si="205"/>
        <v>n</v>
      </c>
      <c r="Z545" s="12" t="str">
        <f t="shared" si="206"/>
        <v>n</v>
      </c>
      <c r="AA545" s="12" t="str">
        <f t="shared" si="207"/>
        <v>n</v>
      </c>
      <c r="AB545" s="12" t="str">
        <f t="shared" si="208"/>
        <v>n</v>
      </c>
      <c r="AC545" s="12" t="str">
        <f t="shared" si="209"/>
        <v>n</v>
      </c>
      <c r="AD545" s="12" t="str">
        <f t="shared" si="210"/>
        <v>n</v>
      </c>
      <c r="AE545" s="15">
        <v>45</v>
      </c>
      <c r="AF545" s="16">
        <v>45</v>
      </c>
      <c r="AG545" s="16">
        <v>-1</v>
      </c>
      <c r="AH545" s="16" t="b">
        <f t="shared" si="17"/>
        <v>1</v>
      </c>
      <c r="AI545" s="15" t="s">
        <v>946</v>
      </c>
      <c r="AJ545" s="12" t="str">
        <f t="shared" si="211"/>
        <v>y</v>
      </c>
      <c r="AK545" s="12" t="str">
        <f t="shared" si="212"/>
        <v>y</v>
      </c>
      <c r="AL545" s="12" t="str">
        <f t="shared" si="213"/>
        <v>n</v>
      </c>
      <c r="AM545" s="12" t="str">
        <f t="shared" si="214"/>
        <v>n</v>
      </c>
      <c r="AN545" s="12" t="str">
        <f t="shared" si="217"/>
        <v>n</v>
      </c>
      <c r="AO545" s="12" t="str">
        <f t="shared" si="218"/>
        <v>n</v>
      </c>
      <c r="AP545" s="12" t="str">
        <f t="shared" si="215"/>
        <v>n</v>
      </c>
      <c r="AQ545" s="12" t="str">
        <f t="shared" si="216"/>
        <v>n</v>
      </c>
      <c r="AR545" s="15">
        <v>100</v>
      </c>
      <c r="AS545" s="16">
        <v>100</v>
      </c>
      <c r="AT545" s="16" t="b">
        <f t="shared" si="24"/>
        <v>1</v>
      </c>
      <c r="AU545" s="12"/>
    </row>
    <row r="546" spans="1:47" ht="15.75" customHeight="1" x14ac:dyDescent="0.3">
      <c r="A546" s="12" t="s">
        <v>905</v>
      </c>
      <c r="B546" s="12" t="s">
        <v>212</v>
      </c>
      <c r="C546" s="17">
        <v>43969</v>
      </c>
      <c r="D546" s="12">
        <v>2020</v>
      </c>
      <c r="E546" s="12" t="s">
        <v>137</v>
      </c>
      <c r="F546" s="12" t="s">
        <v>1115</v>
      </c>
      <c r="G546" s="18">
        <v>0.55208333333333337</v>
      </c>
      <c r="H546" s="18">
        <v>0.61249999999999993</v>
      </c>
      <c r="I546" s="19">
        <v>41</v>
      </c>
      <c r="J546" s="15" t="s">
        <v>946</v>
      </c>
      <c r="K546" s="12" t="str">
        <f t="shared" si="195"/>
        <v>y</v>
      </c>
      <c r="L546" s="12" t="str">
        <f t="shared" si="196"/>
        <v>y</v>
      </c>
      <c r="M546" s="12" t="str">
        <f t="shared" si="197"/>
        <v>n</v>
      </c>
      <c r="N546" s="12" t="str">
        <f t="shared" si="198"/>
        <v>n</v>
      </c>
      <c r="O546" s="12" t="str">
        <f t="shared" si="199"/>
        <v>n</v>
      </c>
      <c r="P546" s="12" t="str">
        <f t="shared" si="200"/>
        <v>n</v>
      </c>
      <c r="Q546" s="12" t="str">
        <f t="shared" si="201"/>
        <v>n</v>
      </c>
      <c r="R546" s="12" t="str">
        <f t="shared" si="202"/>
        <v>n</v>
      </c>
      <c r="S546" s="15">
        <v>90</v>
      </c>
      <c r="T546" s="16">
        <v>90</v>
      </c>
      <c r="U546" s="16" t="b">
        <f t="shared" si="8"/>
        <v>1</v>
      </c>
      <c r="V546" s="15" t="s">
        <v>946</v>
      </c>
      <c r="W546" s="12" t="str">
        <f t="shared" si="203"/>
        <v>y</v>
      </c>
      <c r="X546" s="12" t="str">
        <f t="shared" si="204"/>
        <v>y</v>
      </c>
      <c r="Y546" s="12" t="str">
        <f t="shared" si="205"/>
        <v>n</v>
      </c>
      <c r="Z546" s="12" t="str">
        <f t="shared" si="206"/>
        <v>n</v>
      </c>
      <c r="AA546" s="12" t="str">
        <f t="shared" si="207"/>
        <v>n</v>
      </c>
      <c r="AB546" s="12" t="str">
        <f t="shared" si="208"/>
        <v>n</v>
      </c>
      <c r="AC546" s="12" t="str">
        <f t="shared" si="209"/>
        <v>n</v>
      </c>
      <c r="AD546" s="12" t="str">
        <f t="shared" si="210"/>
        <v>n</v>
      </c>
      <c r="AE546" s="15">
        <v>25</v>
      </c>
      <c r="AF546" s="16">
        <v>25</v>
      </c>
      <c r="AG546" s="16">
        <v>-1</v>
      </c>
      <c r="AH546" s="16" t="b">
        <f t="shared" si="17"/>
        <v>1</v>
      </c>
      <c r="AI546" s="15" t="s">
        <v>946</v>
      </c>
      <c r="AJ546" s="12" t="str">
        <f t="shared" si="211"/>
        <v>y</v>
      </c>
      <c r="AK546" s="12" t="str">
        <f t="shared" si="212"/>
        <v>y</v>
      </c>
      <c r="AL546" s="12" t="str">
        <f t="shared" si="213"/>
        <v>n</v>
      </c>
      <c r="AM546" s="12" t="str">
        <f t="shared" si="214"/>
        <v>n</v>
      </c>
      <c r="AN546" s="12" t="str">
        <f t="shared" si="217"/>
        <v>n</v>
      </c>
      <c r="AO546" s="12" t="str">
        <f t="shared" si="218"/>
        <v>n</v>
      </c>
      <c r="AP546" s="12" t="str">
        <f t="shared" si="215"/>
        <v>n</v>
      </c>
      <c r="AQ546" s="12" t="str">
        <f t="shared" si="216"/>
        <v>n</v>
      </c>
      <c r="AR546" s="15">
        <v>100</v>
      </c>
      <c r="AS546" s="16">
        <v>100</v>
      </c>
      <c r="AT546" s="16" t="b">
        <f t="shared" si="24"/>
        <v>1</v>
      </c>
      <c r="AU546" s="12"/>
    </row>
    <row r="547" spans="1:47" ht="15.75" customHeight="1" x14ac:dyDescent="0.3">
      <c r="A547" s="12" t="s">
        <v>905</v>
      </c>
      <c r="B547" s="12" t="s">
        <v>212</v>
      </c>
      <c r="C547" s="17">
        <v>43969</v>
      </c>
      <c r="D547" s="12">
        <v>2020</v>
      </c>
      <c r="E547" s="12" t="s">
        <v>137</v>
      </c>
      <c r="F547" s="12" t="s">
        <v>1116</v>
      </c>
      <c r="G547" s="18">
        <v>0.55208333333333337</v>
      </c>
      <c r="H547" s="18">
        <v>0.61249999999999993</v>
      </c>
      <c r="I547" s="19">
        <v>42</v>
      </c>
      <c r="J547" s="15" t="s">
        <v>946</v>
      </c>
      <c r="K547" s="12" t="str">
        <f t="shared" si="195"/>
        <v>y</v>
      </c>
      <c r="L547" s="12" t="str">
        <f t="shared" si="196"/>
        <v>y</v>
      </c>
      <c r="M547" s="12" t="str">
        <f t="shared" si="197"/>
        <v>n</v>
      </c>
      <c r="N547" s="12" t="str">
        <f t="shared" si="198"/>
        <v>n</v>
      </c>
      <c r="O547" s="12" t="str">
        <f t="shared" si="199"/>
        <v>n</v>
      </c>
      <c r="P547" s="12" t="str">
        <f t="shared" si="200"/>
        <v>n</v>
      </c>
      <c r="Q547" s="12" t="str">
        <f t="shared" si="201"/>
        <v>n</v>
      </c>
      <c r="R547" s="12" t="str">
        <f t="shared" si="202"/>
        <v>n</v>
      </c>
      <c r="S547" s="15">
        <v>95</v>
      </c>
      <c r="T547" s="16">
        <v>95</v>
      </c>
      <c r="U547" s="16" t="b">
        <f t="shared" si="8"/>
        <v>1</v>
      </c>
      <c r="V547" s="15" t="s">
        <v>946</v>
      </c>
      <c r="W547" s="12" t="str">
        <f t="shared" si="203"/>
        <v>y</v>
      </c>
      <c r="X547" s="12" t="str">
        <f t="shared" si="204"/>
        <v>y</v>
      </c>
      <c r="Y547" s="12" t="str">
        <f t="shared" si="205"/>
        <v>n</v>
      </c>
      <c r="Z547" s="12" t="str">
        <f t="shared" si="206"/>
        <v>n</v>
      </c>
      <c r="AA547" s="12" t="str">
        <f t="shared" si="207"/>
        <v>n</v>
      </c>
      <c r="AB547" s="12" t="str">
        <f t="shared" si="208"/>
        <v>n</v>
      </c>
      <c r="AC547" s="12" t="str">
        <f t="shared" si="209"/>
        <v>n</v>
      </c>
      <c r="AD547" s="12" t="str">
        <f t="shared" si="210"/>
        <v>n</v>
      </c>
      <c r="AE547" s="15">
        <v>45</v>
      </c>
      <c r="AF547" s="16">
        <v>45</v>
      </c>
      <c r="AG547" s="16">
        <v>-1</v>
      </c>
      <c r="AH547" s="16" t="b">
        <f t="shared" si="17"/>
        <v>1</v>
      </c>
      <c r="AI547" s="15" t="s">
        <v>946</v>
      </c>
      <c r="AJ547" s="12" t="str">
        <f t="shared" si="211"/>
        <v>y</v>
      </c>
      <c r="AK547" s="12" t="str">
        <f t="shared" si="212"/>
        <v>y</v>
      </c>
      <c r="AL547" s="12" t="str">
        <f t="shared" si="213"/>
        <v>n</v>
      </c>
      <c r="AM547" s="12" t="str">
        <f t="shared" si="214"/>
        <v>n</v>
      </c>
      <c r="AN547" s="12" t="str">
        <f t="shared" si="217"/>
        <v>n</v>
      </c>
      <c r="AO547" s="12" t="str">
        <f t="shared" si="218"/>
        <v>n</v>
      </c>
      <c r="AP547" s="12" t="str">
        <f t="shared" si="215"/>
        <v>n</v>
      </c>
      <c r="AQ547" s="12" t="str">
        <f t="shared" si="216"/>
        <v>n</v>
      </c>
      <c r="AR547" s="15">
        <v>100</v>
      </c>
      <c r="AS547" s="16">
        <v>100</v>
      </c>
      <c r="AT547" s="16" t="b">
        <f t="shared" si="24"/>
        <v>1</v>
      </c>
      <c r="AU547" s="12" t="s">
        <v>1156</v>
      </c>
    </row>
    <row r="548" spans="1:47" ht="15.75" customHeight="1" x14ac:dyDescent="0.3">
      <c r="A548" s="12" t="s">
        <v>905</v>
      </c>
      <c r="B548" s="12" t="s">
        <v>212</v>
      </c>
      <c r="C548" s="17">
        <v>43969</v>
      </c>
      <c r="D548" s="12">
        <v>2020</v>
      </c>
      <c r="E548" s="12" t="s">
        <v>137</v>
      </c>
      <c r="F548" s="12" t="s">
        <v>1118</v>
      </c>
      <c r="G548" s="18">
        <v>0.55208333333333337</v>
      </c>
      <c r="H548" s="18">
        <v>0.61249999999999993</v>
      </c>
      <c r="I548" s="19">
        <v>48</v>
      </c>
      <c r="J548" s="15" t="s">
        <v>946</v>
      </c>
      <c r="K548" s="12" t="str">
        <f t="shared" si="195"/>
        <v>y</v>
      </c>
      <c r="L548" s="12" t="str">
        <f t="shared" si="196"/>
        <v>y</v>
      </c>
      <c r="M548" s="12" t="str">
        <f t="shared" si="197"/>
        <v>n</v>
      </c>
      <c r="N548" s="12" t="str">
        <f t="shared" si="198"/>
        <v>n</v>
      </c>
      <c r="O548" s="12" t="str">
        <f t="shared" si="199"/>
        <v>n</v>
      </c>
      <c r="P548" s="12" t="str">
        <f t="shared" si="200"/>
        <v>n</v>
      </c>
      <c r="Q548" s="12" t="str">
        <f t="shared" si="201"/>
        <v>n</v>
      </c>
      <c r="R548" s="12" t="str">
        <f t="shared" si="202"/>
        <v>n</v>
      </c>
      <c r="S548" s="15">
        <v>95</v>
      </c>
      <c r="T548" s="16">
        <v>95</v>
      </c>
      <c r="U548" s="16" t="b">
        <f t="shared" si="8"/>
        <v>1</v>
      </c>
      <c r="V548" s="15" t="s">
        <v>946</v>
      </c>
      <c r="W548" s="12" t="str">
        <f t="shared" si="203"/>
        <v>y</v>
      </c>
      <c r="X548" s="12" t="str">
        <f t="shared" si="204"/>
        <v>y</v>
      </c>
      <c r="Y548" s="12" t="str">
        <f t="shared" si="205"/>
        <v>n</v>
      </c>
      <c r="Z548" s="12" t="str">
        <f t="shared" si="206"/>
        <v>n</v>
      </c>
      <c r="AA548" s="12" t="str">
        <f t="shared" si="207"/>
        <v>n</v>
      </c>
      <c r="AB548" s="12" t="str">
        <f t="shared" si="208"/>
        <v>n</v>
      </c>
      <c r="AC548" s="12" t="str">
        <f t="shared" si="209"/>
        <v>n</v>
      </c>
      <c r="AD548" s="12" t="str">
        <f t="shared" si="210"/>
        <v>n</v>
      </c>
      <c r="AE548" s="15">
        <v>50</v>
      </c>
      <c r="AF548" s="16">
        <v>50</v>
      </c>
      <c r="AG548" s="16">
        <v>-1</v>
      </c>
      <c r="AH548" s="16" t="b">
        <f t="shared" si="17"/>
        <v>1</v>
      </c>
      <c r="AI548" s="15" t="s">
        <v>946</v>
      </c>
      <c r="AJ548" s="12" t="str">
        <f t="shared" si="211"/>
        <v>y</v>
      </c>
      <c r="AK548" s="12" t="str">
        <f t="shared" si="212"/>
        <v>y</v>
      </c>
      <c r="AL548" s="12" t="str">
        <f t="shared" si="213"/>
        <v>n</v>
      </c>
      <c r="AM548" s="12" t="str">
        <f t="shared" si="214"/>
        <v>n</v>
      </c>
      <c r="AN548" s="12" t="str">
        <f t="shared" si="217"/>
        <v>n</v>
      </c>
      <c r="AO548" s="12" t="str">
        <f t="shared" si="218"/>
        <v>n</v>
      </c>
      <c r="AP548" s="12" t="str">
        <f t="shared" si="215"/>
        <v>n</v>
      </c>
      <c r="AQ548" s="12" t="str">
        <f t="shared" si="216"/>
        <v>n</v>
      </c>
      <c r="AR548" s="15">
        <v>100</v>
      </c>
      <c r="AS548" s="16">
        <v>100</v>
      </c>
      <c r="AT548" s="16" t="b">
        <f t="shared" si="24"/>
        <v>1</v>
      </c>
      <c r="AU548" s="12"/>
    </row>
    <row r="549" spans="1:47" ht="15.75" customHeight="1" x14ac:dyDescent="0.3">
      <c r="A549" s="12" t="s">
        <v>905</v>
      </c>
      <c r="B549" s="12" t="s">
        <v>212</v>
      </c>
      <c r="C549" s="17">
        <v>43969</v>
      </c>
      <c r="D549" s="12">
        <v>2020</v>
      </c>
      <c r="E549" s="12" t="s">
        <v>137</v>
      </c>
      <c r="F549" s="12" t="s">
        <v>1119</v>
      </c>
      <c r="G549" s="18">
        <v>0.55208333333333337</v>
      </c>
      <c r="H549" s="18">
        <v>0.61249999999999993</v>
      </c>
      <c r="I549" s="19">
        <v>47</v>
      </c>
      <c r="J549" s="15" t="s">
        <v>946</v>
      </c>
      <c r="K549" s="12" t="str">
        <f t="shared" si="195"/>
        <v>y</v>
      </c>
      <c r="L549" s="12" t="str">
        <f t="shared" si="196"/>
        <v>y</v>
      </c>
      <c r="M549" s="12" t="str">
        <f t="shared" si="197"/>
        <v>n</v>
      </c>
      <c r="N549" s="12" t="str">
        <f t="shared" si="198"/>
        <v>n</v>
      </c>
      <c r="O549" s="12" t="str">
        <f t="shared" si="199"/>
        <v>n</v>
      </c>
      <c r="P549" s="12" t="str">
        <f t="shared" si="200"/>
        <v>n</v>
      </c>
      <c r="Q549" s="12" t="str">
        <f t="shared" si="201"/>
        <v>n</v>
      </c>
      <c r="R549" s="12" t="str">
        <f t="shared" si="202"/>
        <v>n</v>
      </c>
      <c r="S549" s="15">
        <v>100</v>
      </c>
      <c r="T549" s="16">
        <v>100</v>
      </c>
      <c r="U549" s="16" t="b">
        <f t="shared" si="8"/>
        <v>1</v>
      </c>
      <c r="V549" s="15" t="s">
        <v>946</v>
      </c>
      <c r="W549" s="12" t="str">
        <f t="shared" si="203"/>
        <v>y</v>
      </c>
      <c r="X549" s="12" t="str">
        <f t="shared" si="204"/>
        <v>y</v>
      </c>
      <c r="Y549" s="12" t="str">
        <f t="shared" si="205"/>
        <v>n</v>
      </c>
      <c r="Z549" s="12" t="str">
        <f t="shared" si="206"/>
        <v>n</v>
      </c>
      <c r="AA549" s="12" t="str">
        <f t="shared" si="207"/>
        <v>n</v>
      </c>
      <c r="AB549" s="12" t="str">
        <f t="shared" si="208"/>
        <v>n</v>
      </c>
      <c r="AC549" s="12" t="str">
        <f t="shared" si="209"/>
        <v>n</v>
      </c>
      <c r="AD549" s="12" t="str">
        <f t="shared" si="210"/>
        <v>n</v>
      </c>
      <c r="AE549" s="15">
        <v>45</v>
      </c>
      <c r="AF549" s="16">
        <v>45</v>
      </c>
      <c r="AG549" s="16">
        <v>-1</v>
      </c>
      <c r="AH549" s="16" t="b">
        <f t="shared" si="17"/>
        <v>1</v>
      </c>
      <c r="AI549" s="15" t="s">
        <v>946</v>
      </c>
      <c r="AJ549" s="12" t="str">
        <f t="shared" si="211"/>
        <v>y</v>
      </c>
      <c r="AK549" s="12" t="str">
        <f t="shared" si="212"/>
        <v>y</v>
      </c>
      <c r="AL549" s="12" t="str">
        <f t="shared" si="213"/>
        <v>n</v>
      </c>
      <c r="AM549" s="12" t="str">
        <f t="shared" si="214"/>
        <v>n</v>
      </c>
      <c r="AN549" s="12" t="str">
        <f t="shared" si="217"/>
        <v>n</v>
      </c>
      <c r="AO549" s="12" t="str">
        <f t="shared" si="218"/>
        <v>n</v>
      </c>
      <c r="AP549" s="12" t="str">
        <f t="shared" si="215"/>
        <v>n</v>
      </c>
      <c r="AQ549" s="12" t="str">
        <f t="shared" si="216"/>
        <v>n</v>
      </c>
      <c r="AR549" s="15">
        <v>95</v>
      </c>
      <c r="AS549" s="16">
        <v>95</v>
      </c>
      <c r="AT549" s="16" t="b">
        <f t="shared" si="24"/>
        <v>1</v>
      </c>
      <c r="AU549" s="12"/>
    </row>
    <row r="550" spans="1:47" ht="15.75" customHeight="1" x14ac:dyDescent="0.3">
      <c r="A550" s="12" t="s">
        <v>905</v>
      </c>
      <c r="B550" s="12" t="s">
        <v>212</v>
      </c>
      <c r="C550" s="17">
        <v>43969</v>
      </c>
      <c r="D550" s="12">
        <v>2020</v>
      </c>
      <c r="E550" s="12" t="s">
        <v>137</v>
      </c>
      <c r="F550" s="12" t="s">
        <v>1121</v>
      </c>
      <c r="G550" s="18">
        <v>0.55208333333333337</v>
      </c>
      <c r="H550" s="18">
        <v>0.61249999999999993</v>
      </c>
      <c r="I550" s="19">
        <v>46</v>
      </c>
      <c r="J550" s="15" t="s">
        <v>946</v>
      </c>
      <c r="K550" s="12" t="str">
        <f t="shared" si="195"/>
        <v>y</v>
      </c>
      <c r="L550" s="12" t="str">
        <f t="shared" si="196"/>
        <v>y</v>
      </c>
      <c r="M550" s="12" t="str">
        <f t="shared" si="197"/>
        <v>n</v>
      </c>
      <c r="N550" s="12" t="str">
        <f t="shared" si="198"/>
        <v>n</v>
      </c>
      <c r="O550" s="12" t="str">
        <f t="shared" si="199"/>
        <v>n</v>
      </c>
      <c r="P550" s="12" t="str">
        <f t="shared" si="200"/>
        <v>n</v>
      </c>
      <c r="Q550" s="12" t="str">
        <f t="shared" si="201"/>
        <v>n</v>
      </c>
      <c r="R550" s="12" t="str">
        <f t="shared" si="202"/>
        <v>n</v>
      </c>
      <c r="S550" s="15">
        <v>100</v>
      </c>
      <c r="T550" s="16">
        <v>100</v>
      </c>
      <c r="U550" s="16" t="b">
        <f t="shared" si="8"/>
        <v>1</v>
      </c>
      <c r="V550" s="15" t="s">
        <v>946</v>
      </c>
      <c r="W550" s="12" t="str">
        <f t="shared" si="203"/>
        <v>y</v>
      </c>
      <c r="X550" s="12" t="str">
        <f t="shared" si="204"/>
        <v>y</v>
      </c>
      <c r="Y550" s="12" t="str">
        <f t="shared" si="205"/>
        <v>n</v>
      </c>
      <c r="Z550" s="12" t="str">
        <f t="shared" si="206"/>
        <v>n</v>
      </c>
      <c r="AA550" s="12" t="str">
        <f t="shared" si="207"/>
        <v>n</v>
      </c>
      <c r="AB550" s="12" t="str">
        <f t="shared" si="208"/>
        <v>n</v>
      </c>
      <c r="AC550" s="12" t="str">
        <f t="shared" si="209"/>
        <v>n</v>
      </c>
      <c r="AD550" s="12" t="str">
        <f t="shared" si="210"/>
        <v>n</v>
      </c>
      <c r="AE550" s="15">
        <v>60</v>
      </c>
      <c r="AF550" s="16">
        <v>60</v>
      </c>
      <c r="AG550" s="16">
        <v>-1</v>
      </c>
      <c r="AH550" s="16" t="b">
        <f t="shared" si="17"/>
        <v>1</v>
      </c>
      <c r="AI550" s="15" t="s">
        <v>946</v>
      </c>
      <c r="AJ550" s="12" t="str">
        <f t="shared" si="211"/>
        <v>y</v>
      </c>
      <c r="AK550" s="12" t="str">
        <f t="shared" si="212"/>
        <v>y</v>
      </c>
      <c r="AL550" s="12" t="str">
        <f t="shared" si="213"/>
        <v>n</v>
      </c>
      <c r="AM550" s="12" t="str">
        <f t="shared" si="214"/>
        <v>n</v>
      </c>
      <c r="AN550" s="12" t="str">
        <f t="shared" si="217"/>
        <v>n</v>
      </c>
      <c r="AO550" s="12" t="str">
        <f t="shared" si="218"/>
        <v>n</v>
      </c>
      <c r="AP550" s="12" t="str">
        <f t="shared" si="215"/>
        <v>n</v>
      </c>
      <c r="AQ550" s="12" t="str">
        <f t="shared" si="216"/>
        <v>n</v>
      </c>
      <c r="AR550" s="15">
        <v>100</v>
      </c>
      <c r="AS550" s="16">
        <v>100</v>
      </c>
      <c r="AT550" s="16" t="b">
        <f t="shared" si="24"/>
        <v>1</v>
      </c>
      <c r="AU550" s="12"/>
    </row>
    <row r="551" spans="1:47" ht="15.75" customHeight="1" x14ac:dyDescent="0.3">
      <c r="A551" s="12" t="s">
        <v>905</v>
      </c>
      <c r="B551" s="12" t="s">
        <v>212</v>
      </c>
      <c r="C551" s="17">
        <v>43969</v>
      </c>
      <c r="D551" s="12">
        <v>2020</v>
      </c>
      <c r="E551" s="12" t="s">
        <v>137</v>
      </c>
      <c r="F551" s="12" t="s">
        <v>1122</v>
      </c>
      <c r="G551" s="18">
        <v>0.55208333333333337</v>
      </c>
      <c r="H551" s="18">
        <v>0.61249999999999993</v>
      </c>
      <c r="I551" s="19">
        <v>45</v>
      </c>
      <c r="J551" s="15" t="s">
        <v>946</v>
      </c>
      <c r="K551" s="12" t="str">
        <f t="shared" si="195"/>
        <v>y</v>
      </c>
      <c r="L551" s="12" t="str">
        <f t="shared" si="196"/>
        <v>y</v>
      </c>
      <c r="M551" s="12" t="str">
        <f t="shared" si="197"/>
        <v>n</v>
      </c>
      <c r="N551" s="12" t="str">
        <f t="shared" si="198"/>
        <v>n</v>
      </c>
      <c r="O551" s="12" t="str">
        <f t="shared" si="199"/>
        <v>n</v>
      </c>
      <c r="P551" s="12" t="str">
        <f t="shared" si="200"/>
        <v>n</v>
      </c>
      <c r="Q551" s="12" t="str">
        <f t="shared" si="201"/>
        <v>n</v>
      </c>
      <c r="R551" s="12" t="str">
        <f t="shared" si="202"/>
        <v>n</v>
      </c>
      <c r="S551" s="15">
        <v>95</v>
      </c>
      <c r="T551" s="16">
        <v>95</v>
      </c>
      <c r="U551" s="16" t="b">
        <f t="shared" si="8"/>
        <v>1</v>
      </c>
      <c r="V551" s="15" t="s">
        <v>946</v>
      </c>
      <c r="W551" s="12" t="str">
        <f t="shared" si="203"/>
        <v>y</v>
      </c>
      <c r="X551" s="12" t="str">
        <f t="shared" si="204"/>
        <v>y</v>
      </c>
      <c r="Y551" s="12" t="str">
        <f t="shared" si="205"/>
        <v>n</v>
      </c>
      <c r="Z551" s="12" t="str">
        <f t="shared" si="206"/>
        <v>n</v>
      </c>
      <c r="AA551" s="12" t="str">
        <f t="shared" si="207"/>
        <v>n</v>
      </c>
      <c r="AB551" s="12" t="str">
        <f t="shared" si="208"/>
        <v>n</v>
      </c>
      <c r="AC551" s="12" t="str">
        <f t="shared" si="209"/>
        <v>n</v>
      </c>
      <c r="AD551" s="12" t="str">
        <f t="shared" si="210"/>
        <v>n</v>
      </c>
      <c r="AE551" s="15">
        <v>80</v>
      </c>
      <c r="AF551" s="16">
        <v>80</v>
      </c>
      <c r="AG551" s="16">
        <v>-1</v>
      </c>
      <c r="AH551" s="16" t="b">
        <f t="shared" si="17"/>
        <v>1</v>
      </c>
      <c r="AI551" s="15" t="s">
        <v>946</v>
      </c>
      <c r="AJ551" s="12" t="str">
        <f t="shared" si="211"/>
        <v>y</v>
      </c>
      <c r="AK551" s="12" t="str">
        <f t="shared" si="212"/>
        <v>y</v>
      </c>
      <c r="AL551" s="12" t="str">
        <f t="shared" si="213"/>
        <v>n</v>
      </c>
      <c r="AM551" s="12" t="str">
        <f t="shared" si="214"/>
        <v>n</v>
      </c>
      <c r="AN551" s="12" t="str">
        <f t="shared" si="217"/>
        <v>n</v>
      </c>
      <c r="AO551" s="12" t="str">
        <f t="shared" si="218"/>
        <v>n</v>
      </c>
      <c r="AP551" s="12" t="str">
        <f t="shared" si="215"/>
        <v>n</v>
      </c>
      <c r="AQ551" s="12" t="str">
        <f t="shared" si="216"/>
        <v>n</v>
      </c>
      <c r="AR551" s="15">
        <v>100</v>
      </c>
      <c r="AS551" s="16">
        <v>100</v>
      </c>
      <c r="AT551" s="16" t="b">
        <f t="shared" si="24"/>
        <v>1</v>
      </c>
      <c r="AU551" s="12" t="s">
        <v>1157</v>
      </c>
    </row>
    <row r="552" spans="1:47" ht="15.75" customHeight="1" x14ac:dyDescent="0.3">
      <c r="A552" s="12" t="s">
        <v>905</v>
      </c>
      <c r="B552" s="12" t="s">
        <v>212</v>
      </c>
      <c r="C552" s="17">
        <v>43969</v>
      </c>
      <c r="D552" s="12">
        <v>2020</v>
      </c>
      <c r="E552" s="12" t="s">
        <v>137</v>
      </c>
      <c r="F552" s="12" t="s">
        <v>1124</v>
      </c>
      <c r="G552" s="18">
        <v>0.55208333333333337</v>
      </c>
      <c r="H552" s="18">
        <v>0.61249999999999993</v>
      </c>
      <c r="I552" s="19">
        <v>44</v>
      </c>
      <c r="J552" s="15" t="s">
        <v>946</v>
      </c>
      <c r="K552" s="12" t="str">
        <f t="shared" si="195"/>
        <v>y</v>
      </c>
      <c r="L552" s="12" t="str">
        <f t="shared" si="196"/>
        <v>y</v>
      </c>
      <c r="M552" s="12" t="str">
        <f t="shared" si="197"/>
        <v>n</v>
      </c>
      <c r="N552" s="12" t="str">
        <f t="shared" si="198"/>
        <v>n</v>
      </c>
      <c r="O552" s="12" t="str">
        <f t="shared" si="199"/>
        <v>n</v>
      </c>
      <c r="P552" s="12" t="str">
        <f t="shared" si="200"/>
        <v>n</v>
      </c>
      <c r="Q552" s="12" t="str">
        <f t="shared" si="201"/>
        <v>n</v>
      </c>
      <c r="R552" s="12" t="str">
        <f t="shared" si="202"/>
        <v>n</v>
      </c>
      <c r="S552" s="15">
        <v>100</v>
      </c>
      <c r="T552" s="16">
        <v>100</v>
      </c>
      <c r="U552" s="16" t="b">
        <f t="shared" si="8"/>
        <v>1</v>
      </c>
      <c r="V552" s="15" t="s">
        <v>946</v>
      </c>
      <c r="W552" s="12" t="str">
        <f t="shared" si="203"/>
        <v>y</v>
      </c>
      <c r="X552" s="12" t="str">
        <f t="shared" si="204"/>
        <v>y</v>
      </c>
      <c r="Y552" s="12" t="str">
        <f t="shared" si="205"/>
        <v>n</v>
      </c>
      <c r="Z552" s="12" t="str">
        <f t="shared" si="206"/>
        <v>n</v>
      </c>
      <c r="AA552" s="12" t="str">
        <f t="shared" si="207"/>
        <v>n</v>
      </c>
      <c r="AB552" s="12" t="str">
        <f t="shared" si="208"/>
        <v>n</v>
      </c>
      <c r="AC552" s="12" t="str">
        <f t="shared" si="209"/>
        <v>n</v>
      </c>
      <c r="AD552" s="12" t="str">
        <f t="shared" si="210"/>
        <v>n</v>
      </c>
      <c r="AE552" s="15">
        <v>35</v>
      </c>
      <c r="AF552" s="16">
        <v>35</v>
      </c>
      <c r="AG552" s="16">
        <v>-1</v>
      </c>
      <c r="AH552" s="16" t="b">
        <f t="shared" si="17"/>
        <v>1</v>
      </c>
      <c r="AI552" s="15" t="s">
        <v>946</v>
      </c>
      <c r="AJ552" s="12" t="str">
        <f t="shared" si="211"/>
        <v>y</v>
      </c>
      <c r="AK552" s="12" t="str">
        <f t="shared" si="212"/>
        <v>y</v>
      </c>
      <c r="AL552" s="12" t="str">
        <f t="shared" si="213"/>
        <v>n</v>
      </c>
      <c r="AM552" s="12" t="str">
        <f t="shared" si="214"/>
        <v>n</v>
      </c>
      <c r="AN552" s="12" t="str">
        <f t="shared" si="217"/>
        <v>n</v>
      </c>
      <c r="AO552" s="12" t="str">
        <f t="shared" si="218"/>
        <v>n</v>
      </c>
      <c r="AP552" s="12" t="str">
        <f t="shared" si="215"/>
        <v>n</v>
      </c>
      <c r="AQ552" s="12" t="str">
        <f t="shared" si="216"/>
        <v>n</v>
      </c>
      <c r="AR552" s="15">
        <v>100</v>
      </c>
      <c r="AS552" s="16">
        <v>100</v>
      </c>
      <c r="AT552" s="16" t="b">
        <f t="shared" si="24"/>
        <v>1</v>
      </c>
      <c r="AU552" s="12"/>
    </row>
    <row r="553" spans="1:47" ht="15.75" customHeight="1" x14ac:dyDescent="0.3">
      <c r="A553" s="12" t="s">
        <v>905</v>
      </c>
      <c r="B553" s="12" t="s">
        <v>212</v>
      </c>
      <c r="C553" s="17">
        <v>43969</v>
      </c>
      <c r="D553" s="12">
        <v>2020</v>
      </c>
      <c r="E553" s="12" t="s">
        <v>137</v>
      </c>
      <c r="F553" s="12" t="s">
        <v>1125</v>
      </c>
      <c r="G553" s="18">
        <v>0.55208333333333337</v>
      </c>
      <c r="H553" s="18">
        <v>0.61249999999999993</v>
      </c>
      <c r="I553" s="19">
        <v>43</v>
      </c>
      <c r="J553" s="15" t="s">
        <v>946</v>
      </c>
      <c r="K553" s="12" t="str">
        <f t="shared" si="195"/>
        <v>y</v>
      </c>
      <c r="L553" s="12" t="str">
        <f t="shared" si="196"/>
        <v>y</v>
      </c>
      <c r="M553" s="12" t="str">
        <f t="shared" si="197"/>
        <v>n</v>
      </c>
      <c r="N553" s="12" t="str">
        <f t="shared" si="198"/>
        <v>n</v>
      </c>
      <c r="O553" s="12" t="str">
        <f t="shared" si="199"/>
        <v>n</v>
      </c>
      <c r="P553" s="12" t="str">
        <f t="shared" si="200"/>
        <v>n</v>
      </c>
      <c r="Q553" s="12" t="str">
        <f t="shared" si="201"/>
        <v>n</v>
      </c>
      <c r="R553" s="12" t="str">
        <f t="shared" si="202"/>
        <v>n</v>
      </c>
      <c r="S553" s="15">
        <v>100</v>
      </c>
      <c r="T553" s="16">
        <v>100</v>
      </c>
      <c r="U553" s="16" t="b">
        <f t="shared" si="8"/>
        <v>1</v>
      </c>
      <c r="V553" s="15" t="s">
        <v>946</v>
      </c>
      <c r="W553" s="12" t="str">
        <f t="shared" si="203"/>
        <v>y</v>
      </c>
      <c r="X553" s="12" t="str">
        <f t="shared" si="204"/>
        <v>y</v>
      </c>
      <c r="Y553" s="12" t="str">
        <f t="shared" si="205"/>
        <v>n</v>
      </c>
      <c r="Z553" s="12" t="str">
        <f t="shared" si="206"/>
        <v>n</v>
      </c>
      <c r="AA553" s="12" t="str">
        <f t="shared" si="207"/>
        <v>n</v>
      </c>
      <c r="AB553" s="12" t="str">
        <f t="shared" si="208"/>
        <v>n</v>
      </c>
      <c r="AC553" s="12" t="str">
        <f t="shared" si="209"/>
        <v>n</v>
      </c>
      <c r="AD553" s="12" t="str">
        <f t="shared" si="210"/>
        <v>n</v>
      </c>
      <c r="AE553" s="15">
        <v>70</v>
      </c>
      <c r="AF553" s="16">
        <v>70</v>
      </c>
      <c r="AG553" s="16">
        <v>-1</v>
      </c>
      <c r="AH553" s="16" t="b">
        <f t="shared" si="17"/>
        <v>1</v>
      </c>
      <c r="AI553" s="15" t="s">
        <v>946</v>
      </c>
      <c r="AJ553" s="12" t="str">
        <f t="shared" si="211"/>
        <v>y</v>
      </c>
      <c r="AK553" s="12" t="str">
        <f t="shared" si="212"/>
        <v>y</v>
      </c>
      <c r="AL553" s="12" t="str">
        <f t="shared" si="213"/>
        <v>n</v>
      </c>
      <c r="AM553" s="12" t="str">
        <f t="shared" si="214"/>
        <v>n</v>
      </c>
      <c r="AN553" s="12" t="str">
        <f t="shared" si="217"/>
        <v>n</v>
      </c>
      <c r="AO553" s="12" t="str">
        <f t="shared" si="218"/>
        <v>n</v>
      </c>
      <c r="AP553" s="12" t="str">
        <f t="shared" si="215"/>
        <v>n</v>
      </c>
      <c r="AQ553" s="12" t="str">
        <f t="shared" si="216"/>
        <v>n</v>
      </c>
      <c r="AR553" s="15">
        <v>100</v>
      </c>
      <c r="AS553" s="16">
        <v>100</v>
      </c>
      <c r="AT553" s="16" t="b">
        <f t="shared" si="24"/>
        <v>1</v>
      </c>
      <c r="AU553" s="12"/>
    </row>
    <row r="554" spans="1:47" ht="15.75" customHeight="1" x14ac:dyDescent="0.3">
      <c r="A554" s="12" t="s">
        <v>905</v>
      </c>
      <c r="B554" s="12" t="s">
        <v>212</v>
      </c>
      <c r="C554" s="17">
        <v>43969</v>
      </c>
      <c r="D554" s="12">
        <v>2020</v>
      </c>
      <c r="E554" s="12" t="s">
        <v>137</v>
      </c>
      <c r="F554" s="12" t="s">
        <v>1126</v>
      </c>
      <c r="G554" s="18">
        <v>0.55208333333333337</v>
      </c>
      <c r="H554" s="18">
        <v>0.61249999999999993</v>
      </c>
      <c r="I554" s="19">
        <v>49</v>
      </c>
      <c r="J554" s="15" t="s">
        <v>946</v>
      </c>
      <c r="K554" s="12" t="str">
        <f t="shared" si="195"/>
        <v>y</v>
      </c>
      <c r="L554" s="12" t="str">
        <f t="shared" si="196"/>
        <v>y</v>
      </c>
      <c r="M554" s="12" t="str">
        <f t="shared" si="197"/>
        <v>n</v>
      </c>
      <c r="N554" s="12" t="str">
        <f t="shared" si="198"/>
        <v>n</v>
      </c>
      <c r="O554" s="12" t="str">
        <f t="shared" si="199"/>
        <v>n</v>
      </c>
      <c r="P554" s="12" t="str">
        <f t="shared" si="200"/>
        <v>n</v>
      </c>
      <c r="Q554" s="12" t="str">
        <f t="shared" si="201"/>
        <v>n</v>
      </c>
      <c r="R554" s="12" t="str">
        <f t="shared" si="202"/>
        <v>n</v>
      </c>
      <c r="S554" s="15">
        <v>100</v>
      </c>
      <c r="T554" s="16">
        <v>100</v>
      </c>
      <c r="U554" s="16" t="b">
        <f t="shared" si="8"/>
        <v>1</v>
      </c>
      <c r="V554" s="15" t="s">
        <v>946</v>
      </c>
      <c r="W554" s="12" t="str">
        <f t="shared" si="203"/>
        <v>y</v>
      </c>
      <c r="X554" s="12" t="str">
        <f t="shared" si="204"/>
        <v>y</v>
      </c>
      <c r="Y554" s="12" t="str">
        <f t="shared" si="205"/>
        <v>n</v>
      </c>
      <c r="Z554" s="12" t="str">
        <f t="shared" si="206"/>
        <v>n</v>
      </c>
      <c r="AA554" s="12" t="str">
        <f t="shared" si="207"/>
        <v>n</v>
      </c>
      <c r="AB554" s="12" t="str">
        <f t="shared" si="208"/>
        <v>n</v>
      </c>
      <c r="AC554" s="12" t="str">
        <f t="shared" si="209"/>
        <v>n</v>
      </c>
      <c r="AD554" s="12" t="str">
        <f t="shared" si="210"/>
        <v>n</v>
      </c>
      <c r="AE554" s="15">
        <v>45</v>
      </c>
      <c r="AF554" s="16">
        <v>45</v>
      </c>
      <c r="AG554" s="16">
        <v>-1</v>
      </c>
      <c r="AH554" s="16" t="b">
        <f t="shared" si="17"/>
        <v>1</v>
      </c>
      <c r="AI554" s="15" t="s">
        <v>946</v>
      </c>
      <c r="AJ554" s="12" t="str">
        <f t="shared" si="211"/>
        <v>y</v>
      </c>
      <c r="AK554" s="12" t="str">
        <f t="shared" si="212"/>
        <v>y</v>
      </c>
      <c r="AL554" s="12" t="str">
        <f t="shared" si="213"/>
        <v>n</v>
      </c>
      <c r="AM554" s="12" t="str">
        <f t="shared" si="214"/>
        <v>n</v>
      </c>
      <c r="AN554" s="12" t="str">
        <f t="shared" si="217"/>
        <v>n</v>
      </c>
      <c r="AO554" s="12" t="str">
        <f t="shared" si="218"/>
        <v>n</v>
      </c>
      <c r="AP554" s="12" t="str">
        <f t="shared" si="215"/>
        <v>n</v>
      </c>
      <c r="AQ554" s="12" t="str">
        <f t="shared" si="216"/>
        <v>n</v>
      </c>
      <c r="AR554" s="15">
        <v>100</v>
      </c>
      <c r="AS554" s="16">
        <v>100</v>
      </c>
      <c r="AT554" s="16" t="b">
        <f t="shared" si="24"/>
        <v>1</v>
      </c>
      <c r="AU554" s="12"/>
    </row>
    <row r="555" spans="1:47" ht="15.75" customHeight="1" x14ac:dyDescent="0.3">
      <c r="A555" s="12" t="s">
        <v>905</v>
      </c>
      <c r="B555" s="12" t="s">
        <v>212</v>
      </c>
      <c r="C555" s="17">
        <v>43969</v>
      </c>
      <c r="D555" s="12">
        <v>2020</v>
      </c>
      <c r="E555" s="12" t="s">
        <v>137</v>
      </c>
      <c r="F555" s="12" t="s">
        <v>1127</v>
      </c>
      <c r="G555" s="18">
        <v>0.55208333333333337</v>
      </c>
      <c r="H555" s="18">
        <v>0.61249999999999993</v>
      </c>
      <c r="I555" s="19">
        <v>50</v>
      </c>
      <c r="J555" s="15" t="s">
        <v>946</v>
      </c>
      <c r="K555" s="12" t="str">
        <f t="shared" si="195"/>
        <v>y</v>
      </c>
      <c r="L555" s="12" t="str">
        <f t="shared" si="196"/>
        <v>y</v>
      </c>
      <c r="M555" s="12" t="str">
        <f t="shared" si="197"/>
        <v>n</v>
      </c>
      <c r="N555" s="12" t="str">
        <f t="shared" si="198"/>
        <v>n</v>
      </c>
      <c r="O555" s="12" t="str">
        <f t="shared" si="199"/>
        <v>n</v>
      </c>
      <c r="P555" s="12" t="str">
        <f t="shared" si="200"/>
        <v>n</v>
      </c>
      <c r="Q555" s="12" t="str">
        <f t="shared" si="201"/>
        <v>n</v>
      </c>
      <c r="R555" s="12" t="str">
        <f t="shared" si="202"/>
        <v>n</v>
      </c>
      <c r="S555" s="15">
        <v>100</v>
      </c>
      <c r="T555" s="16">
        <v>100</v>
      </c>
      <c r="U555" s="16" t="b">
        <f t="shared" si="8"/>
        <v>1</v>
      </c>
      <c r="V555" s="15" t="s">
        <v>946</v>
      </c>
      <c r="W555" s="12" t="str">
        <f t="shared" si="203"/>
        <v>y</v>
      </c>
      <c r="X555" s="12" t="str">
        <f t="shared" si="204"/>
        <v>y</v>
      </c>
      <c r="Y555" s="12" t="str">
        <f t="shared" si="205"/>
        <v>n</v>
      </c>
      <c r="Z555" s="12" t="str">
        <f t="shared" si="206"/>
        <v>n</v>
      </c>
      <c r="AA555" s="12" t="str">
        <f t="shared" si="207"/>
        <v>n</v>
      </c>
      <c r="AB555" s="12" t="str">
        <f t="shared" si="208"/>
        <v>n</v>
      </c>
      <c r="AC555" s="12" t="str">
        <f t="shared" si="209"/>
        <v>n</v>
      </c>
      <c r="AD555" s="12" t="str">
        <f t="shared" si="210"/>
        <v>n</v>
      </c>
      <c r="AE555" s="15">
        <v>45</v>
      </c>
      <c r="AF555" s="16">
        <v>45</v>
      </c>
      <c r="AG555" s="16">
        <v>-1</v>
      </c>
      <c r="AH555" s="16" t="b">
        <f t="shared" si="17"/>
        <v>1</v>
      </c>
      <c r="AI555" s="15" t="s">
        <v>946</v>
      </c>
      <c r="AJ555" s="12" t="str">
        <f t="shared" si="211"/>
        <v>y</v>
      </c>
      <c r="AK555" s="12" t="str">
        <f t="shared" si="212"/>
        <v>y</v>
      </c>
      <c r="AL555" s="12" t="str">
        <f t="shared" si="213"/>
        <v>n</v>
      </c>
      <c r="AM555" s="12" t="str">
        <f t="shared" si="214"/>
        <v>n</v>
      </c>
      <c r="AN555" s="12" t="str">
        <f t="shared" si="217"/>
        <v>n</v>
      </c>
      <c r="AO555" s="12" t="str">
        <f t="shared" si="218"/>
        <v>n</v>
      </c>
      <c r="AP555" s="12" t="str">
        <f t="shared" si="215"/>
        <v>n</v>
      </c>
      <c r="AQ555" s="12" t="str">
        <f t="shared" si="216"/>
        <v>n</v>
      </c>
      <c r="AR555" s="15">
        <v>100</v>
      </c>
      <c r="AS555" s="16">
        <v>100</v>
      </c>
      <c r="AT555" s="16" t="b">
        <f t="shared" si="24"/>
        <v>1</v>
      </c>
      <c r="AU555" s="12"/>
    </row>
    <row r="556" spans="1:47" ht="15.75" customHeight="1" x14ac:dyDescent="0.3">
      <c r="A556" s="12" t="s">
        <v>905</v>
      </c>
      <c r="B556" s="12" t="s">
        <v>212</v>
      </c>
      <c r="C556" s="17">
        <v>43969</v>
      </c>
      <c r="D556" s="12">
        <v>2020</v>
      </c>
      <c r="E556" s="12" t="s">
        <v>137</v>
      </c>
      <c r="F556" s="12" t="s">
        <v>1129</v>
      </c>
      <c r="G556" s="18">
        <v>0.55208333333333337</v>
      </c>
      <c r="H556" s="18">
        <v>0.61249999999999993</v>
      </c>
      <c r="I556" s="19">
        <v>51</v>
      </c>
      <c r="J556" s="15" t="s">
        <v>946</v>
      </c>
      <c r="K556" s="12" t="str">
        <f t="shared" si="195"/>
        <v>y</v>
      </c>
      <c r="L556" s="12" t="str">
        <f t="shared" si="196"/>
        <v>y</v>
      </c>
      <c r="M556" s="12" t="str">
        <f t="shared" si="197"/>
        <v>n</v>
      </c>
      <c r="N556" s="12" t="str">
        <f t="shared" si="198"/>
        <v>n</v>
      </c>
      <c r="O556" s="12" t="str">
        <f t="shared" si="199"/>
        <v>n</v>
      </c>
      <c r="P556" s="12" t="str">
        <f t="shared" si="200"/>
        <v>n</v>
      </c>
      <c r="Q556" s="12" t="str">
        <f t="shared" si="201"/>
        <v>n</v>
      </c>
      <c r="R556" s="12" t="str">
        <f t="shared" si="202"/>
        <v>n</v>
      </c>
      <c r="S556" s="15">
        <v>100</v>
      </c>
      <c r="T556" s="16">
        <v>100</v>
      </c>
      <c r="U556" s="16" t="b">
        <f t="shared" si="8"/>
        <v>1</v>
      </c>
      <c r="V556" s="15" t="s">
        <v>946</v>
      </c>
      <c r="W556" s="12" t="str">
        <f t="shared" si="203"/>
        <v>y</v>
      </c>
      <c r="X556" s="12" t="str">
        <f t="shared" si="204"/>
        <v>y</v>
      </c>
      <c r="Y556" s="12" t="str">
        <f t="shared" si="205"/>
        <v>n</v>
      </c>
      <c r="Z556" s="12" t="str">
        <f t="shared" si="206"/>
        <v>n</v>
      </c>
      <c r="AA556" s="12" t="str">
        <f t="shared" si="207"/>
        <v>n</v>
      </c>
      <c r="AB556" s="12" t="str">
        <f t="shared" si="208"/>
        <v>n</v>
      </c>
      <c r="AC556" s="12" t="str">
        <f t="shared" si="209"/>
        <v>n</v>
      </c>
      <c r="AD556" s="12" t="str">
        <f t="shared" si="210"/>
        <v>n</v>
      </c>
      <c r="AE556" s="15">
        <v>50</v>
      </c>
      <c r="AF556" s="16">
        <v>50</v>
      </c>
      <c r="AG556" s="16">
        <v>-1</v>
      </c>
      <c r="AH556" s="16" t="b">
        <f t="shared" si="17"/>
        <v>1</v>
      </c>
      <c r="AI556" s="15" t="s">
        <v>946</v>
      </c>
      <c r="AJ556" s="12" t="str">
        <f t="shared" si="211"/>
        <v>y</v>
      </c>
      <c r="AK556" s="12" t="str">
        <f t="shared" si="212"/>
        <v>y</v>
      </c>
      <c r="AL556" s="12" t="str">
        <f t="shared" si="213"/>
        <v>n</v>
      </c>
      <c r="AM556" s="12" t="str">
        <f t="shared" si="214"/>
        <v>n</v>
      </c>
      <c r="AN556" s="12" t="str">
        <f t="shared" si="217"/>
        <v>n</v>
      </c>
      <c r="AO556" s="12" t="str">
        <f t="shared" si="218"/>
        <v>n</v>
      </c>
      <c r="AP556" s="12" t="str">
        <f t="shared" si="215"/>
        <v>n</v>
      </c>
      <c r="AQ556" s="12" t="str">
        <f t="shared" si="216"/>
        <v>n</v>
      </c>
      <c r="AR556" s="15">
        <v>95</v>
      </c>
      <c r="AS556" s="16">
        <v>95</v>
      </c>
      <c r="AT556" s="16" t="b">
        <f t="shared" si="24"/>
        <v>1</v>
      </c>
      <c r="AU556" s="12"/>
    </row>
    <row r="557" spans="1:47" ht="15.75" customHeight="1" x14ac:dyDescent="0.3">
      <c r="A557" s="12" t="s">
        <v>905</v>
      </c>
      <c r="B557" s="12" t="s">
        <v>212</v>
      </c>
      <c r="C557" s="17">
        <v>43969</v>
      </c>
      <c r="D557" s="12">
        <v>2020</v>
      </c>
      <c r="E557" s="12" t="s">
        <v>137</v>
      </c>
      <c r="F557" s="12" t="s">
        <v>1130</v>
      </c>
      <c r="G557" s="18">
        <v>0.55208333333333337</v>
      </c>
      <c r="H557" s="18">
        <v>0.61249999999999993</v>
      </c>
      <c r="I557" s="19">
        <v>52</v>
      </c>
      <c r="J557" s="15" t="s">
        <v>946</v>
      </c>
      <c r="K557" s="12" t="str">
        <f t="shared" si="195"/>
        <v>y</v>
      </c>
      <c r="L557" s="12" t="str">
        <f t="shared" si="196"/>
        <v>y</v>
      </c>
      <c r="M557" s="12" t="str">
        <f t="shared" si="197"/>
        <v>n</v>
      </c>
      <c r="N557" s="12" t="str">
        <f t="shared" si="198"/>
        <v>n</v>
      </c>
      <c r="O557" s="12" t="str">
        <f t="shared" si="199"/>
        <v>n</v>
      </c>
      <c r="P557" s="12" t="str">
        <f t="shared" si="200"/>
        <v>n</v>
      </c>
      <c r="Q557" s="12" t="str">
        <f t="shared" si="201"/>
        <v>n</v>
      </c>
      <c r="R557" s="12" t="str">
        <f t="shared" si="202"/>
        <v>n</v>
      </c>
      <c r="S557" s="15">
        <v>90</v>
      </c>
      <c r="T557" s="16">
        <v>90</v>
      </c>
      <c r="U557" s="16" t="b">
        <f t="shared" si="8"/>
        <v>1</v>
      </c>
      <c r="V557" s="15" t="s">
        <v>946</v>
      </c>
      <c r="W557" s="12" t="str">
        <f t="shared" si="203"/>
        <v>y</v>
      </c>
      <c r="X557" s="12" t="str">
        <f t="shared" si="204"/>
        <v>y</v>
      </c>
      <c r="Y557" s="12" t="str">
        <f t="shared" si="205"/>
        <v>n</v>
      </c>
      <c r="Z557" s="12" t="str">
        <f t="shared" si="206"/>
        <v>n</v>
      </c>
      <c r="AA557" s="12" t="str">
        <f t="shared" si="207"/>
        <v>n</v>
      </c>
      <c r="AB557" s="12" t="str">
        <f t="shared" si="208"/>
        <v>n</v>
      </c>
      <c r="AC557" s="12" t="str">
        <f t="shared" si="209"/>
        <v>n</v>
      </c>
      <c r="AD557" s="12" t="str">
        <f t="shared" si="210"/>
        <v>n</v>
      </c>
      <c r="AE557" s="15">
        <v>25</v>
      </c>
      <c r="AF557" s="16">
        <v>25</v>
      </c>
      <c r="AG557" s="16">
        <v>-1</v>
      </c>
      <c r="AH557" s="16" t="b">
        <f t="shared" si="17"/>
        <v>1</v>
      </c>
      <c r="AI557" s="15" t="s">
        <v>946</v>
      </c>
      <c r="AJ557" s="12" t="str">
        <f t="shared" si="211"/>
        <v>y</v>
      </c>
      <c r="AK557" s="12" t="str">
        <f t="shared" si="212"/>
        <v>y</v>
      </c>
      <c r="AL557" s="12" t="str">
        <f t="shared" si="213"/>
        <v>n</v>
      </c>
      <c r="AM557" s="12" t="str">
        <f t="shared" si="214"/>
        <v>n</v>
      </c>
      <c r="AN557" s="12" t="str">
        <f t="shared" si="217"/>
        <v>n</v>
      </c>
      <c r="AO557" s="12" t="str">
        <f t="shared" si="218"/>
        <v>n</v>
      </c>
      <c r="AP557" s="12" t="str">
        <f t="shared" si="215"/>
        <v>n</v>
      </c>
      <c r="AQ557" s="12" t="str">
        <f t="shared" si="216"/>
        <v>n</v>
      </c>
      <c r="AR557" s="15">
        <v>100</v>
      </c>
      <c r="AS557" s="16">
        <v>100</v>
      </c>
      <c r="AT557" s="16" t="b">
        <f t="shared" si="24"/>
        <v>1</v>
      </c>
      <c r="AU557" s="12"/>
    </row>
    <row r="558" spans="1:47" ht="15.75" customHeight="1" x14ac:dyDescent="0.3">
      <c r="A558" s="12" t="s">
        <v>905</v>
      </c>
      <c r="B558" s="12" t="s">
        <v>212</v>
      </c>
      <c r="C558" s="17">
        <v>43969</v>
      </c>
      <c r="D558" s="12">
        <v>2020</v>
      </c>
      <c r="E558" s="12" t="s">
        <v>137</v>
      </c>
      <c r="F558" s="12" t="s">
        <v>1131</v>
      </c>
      <c r="G558" s="18">
        <v>0.55208333333333337</v>
      </c>
      <c r="H558" s="18">
        <v>0.61249999999999993</v>
      </c>
      <c r="I558" s="19">
        <v>53</v>
      </c>
      <c r="J558" s="15" t="s">
        <v>946</v>
      </c>
      <c r="K558" s="12" t="str">
        <f t="shared" si="195"/>
        <v>y</v>
      </c>
      <c r="L558" s="12" t="str">
        <f t="shared" si="196"/>
        <v>y</v>
      </c>
      <c r="M558" s="12" t="str">
        <f t="shared" si="197"/>
        <v>n</v>
      </c>
      <c r="N558" s="12" t="str">
        <f t="shared" si="198"/>
        <v>n</v>
      </c>
      <c r="O558" s="12" t="str">
        <f t="shared" si="199"/>
        <v>n</v>
      </c>
      <c r="P558" s="12" t="str">
        <f t="shared" si="200"/>
        <v>n</v>
      </c>
      <c r="Q558" s="12" t="str">
        <f t="shared" si="201"/>
        <v>n</v>
      </c>
      <c r="R558" s="12" t="str">
        <f t="shared" si="202"/>
        <v>n</v>
      </c>
      <c r="S558" s="15">
        <v>100</v>
      </c>
      <c r="T558" s="16">
        <v>100</v>
      </c>
      <c r="U558" s="16" t="b">
        <f t="shared" si="8"/>
        <v>1</v>
      </c>
      <c r="V558" s="15" t="s">
        <v>946</v>
      </c>
      <c r="W558" s="12" t="str">
        <f t="shared" si="203"/>
        <v>y</v>
      </c>
      <c r="X558" s="12" t="str">
        <f t="shared" si="204"/>
        <v>y</v>
      </c>
      <c r="Y558" s="12" t="str">
        <f t="shared" si="205"/>
        <v>n</v>
      </c>
      <c r="Z558" s="12" t="str">
        <f t="shared" si="206"/>
        <v>n</v>
      </c>
      <c r="AA558" s="12" t="str">
        <f t="shared" si="207"/>
        <v>n</v>
      </c>
      <c r="AB558" s="12" t="str">
        <f t="shared" si="208"/>
        <v>n</v>
      </c>
      <c r="AC558" s="12" t="str">
        <f t="shared" si="209"/>
        <v>n</v>
      </c>
      <c r="AD558" s="12" t="str">
        <f t="shared" si="210"/>
        <v>n</v>
      </c>
      <c r="AE558" s="15">
        <v>45</v>
      </c>
      <c r="AF558" s="16">
        <v>45</v>
      </c>
      <c r="AG558" s="16">
        <v>-1</v>
      </c>
      <c r="AH558" s="16" t="b">
        <f t="shared" si="17"/>
        <v>1</v>
      </c>
      <c r="AI558" s="15" t="s">
        <v>946</v>
      </c>
      <c r="AJ558" s="12" t="str">
        <f t="shared" si="211"/>
        <v>y</v>
      </c>
      <c r="AK558" s="12" t="str">
        <f t="shared" si="212"/>
        <v>y</v>
      </c>
      <c r="AL558" s="12" t="str">
        <f t="shared" si="213"/>
        <v>n</v>
      </c>
      <c r="AM558" s="12" t="str">
        <f t="shared" si="214"/>
        <v>n</v>
      </c>
      <c r="AN558" s="12" t="str">
        <f t="shared" si="217"/>
        <v>n</v>
      </c>
      <c r="AO558" s="12" t="str">
        <f t="shared" si="218"/>
        <v>n</v>
      </c>
      <c r="AP558" s="12" t="str">
        <f t="shared" si="215"/>
        <v>n</v>
      </c>
      <c r="AQ558" s="12" t="str">
        <f t="shared" si="216"/>
        <v>n</v>
      </c>
      <c r="AR558" s="15">
        <v>100</v>
      </c>
      <c r="AS558" s="16">
        <v>100</v>
      </c>
      <c r="AT558" s="16" t="b">
        <f t="shared" si="24"/>
        <v>1</v>
      </c>
      <c r="AU558" s="12" t="s">
        <v>1158</v>
      </c>
    </row>
    <row r="559" spans="1:47" ht="15.75" customHeight="1" x14ac:dyDescent="0.3">
      <c r="A559" s="12" t="s">
        <v>905</v>
      </c>
      <c r="B559" s="12" t="s">
        <v>212</v>
      </c>
      <c r="C559" s="17">
        <v>43969</v>
      </c>
      <c r="D559" s="12">
        <v>2020</v>
      </c>
      <c r="E559" s="12" t="s">
        <v>137</v>
      </c>
      <c r="F559" s="12" t="s">
        <v>1133</v>
      </c>
      <c r="G559" s="18">
        <v>0.55208333333333337</v>
      </c>
      <c r="H559" s="18">
        <v>0.61249999999999993</v>
      </c>
      <c r="I559" s="19">
        <v>58</v>
      </c>
      <c r="J559" s="15" t="s">
        <v>946</v>
      </c>
      <c r="K559" s="12" t="str">
        <f t="shared" si="195"/>
        <v>y</v>
      </c>
      <c r="L559" s="12" t="str">
        <f t="shared" si="196"/>
        <v>y</v>
      </c>
      <c r="M559" s="12" t="str">
        <f t="shared" si="197"/>
        <v>n</v>
      </c>
      <c r="N559" s="12" t="str">
        <f t="shared" si="198"/>
        <v>n</v>
      </c>
      <c r="O559" s="12" t="str">
        <f t="shared" si="199"/>
        <v>n</v>
      </c>
      <c r="P559" s="12" t="str">
        <f t="shared" si="200"/>
        <v>n</v>
      </c>
      <c r="Q559" s="12" t="str">
        <f t="shared" si="201"/>
        <v>n</v>
      </c>
      <c r="R559" s="12" t="str">
        <f t="shared" si="202"/>
        <v>n</v>
      </c>
      <c r="S559" s="15">
        <v>100</v>
      </c>
      <c r="T559" s="16">
        <v>100</v>
      </c>
      <c r="U559" s="16" t="b">
        <f t="shared" si="8"/>
        <v>1</v>
      </c>
      <c r="V559" s="15" t="s">
        <v>946</v>
      </c>
      <c r="W559" s="12" t="str">
        <f t="shared" si="203"/>
        <v>y</v>
      </c>
      <c r="X559" s="12" t="str">
        <f t="shared" si="204"/>
        <v>y</v>
      </c>
      <c r="Y559" s="12" t="str">
        <f t="shared" si="205"/>
        <v>n</v>
      </c>
      <c r="Z559" s="12" t="str">
        <f t="shared" si="206"/>
        <v>n</v>
      </c>
      <c r="AA559" s="12" t="str">
        <f t="shared" si="207"/>
        <v>n</v>
      </c>
      <c r="AB559" s="12" t="str">
        <f t="shared" si="208"/>
        <v>n</v>
      </c>
      <c r="AC559" s="12" t="str">
        <f t="shared" si="209"/>
        <v>n</v>
      </c>
      <c r="AD559" s="12" t="str">
        <f t="shared" si="210"/>
        <v>n</v>
      </c>
      <c r="AE559" s="15">
        <v>50</v>
      </c>
      <c r="AF559" s="16">
        <v>50</v>
      </c>
      <c r="AG559" s="16">
        <v>-1</v>
      </c>
      <c r="AH559" s="16" t="b">
        <f t="shared" si="17"/>
        <v>1</v>
      </c>
      <c r="AI559" s="15" t="s">
        <v>946</v>
      </c>
      <c r="AJ559" s="12" t="str">
        <f t="shared" si="211"/>
        <v>y</v>
      </c>
      <c r="AK559" s="12" t="str">
        <f t="shared" si="212"/>
        <v>y</v>
      </c>
      <c r="AL559" s="12" t="str">
        <f t="shared" si="213"/>
        <v>n</v>
      </c>
      <c r="AM559" s="12" t="str">
        <f t="shared" si="214"/>
        <v>n</v>
      </c>
      <c r="AN559" s="12" t="str">
        <f t="shared" si="217"/>
        <v>n</v>
      </c>
      <c r="AO559" s="12" t="str">
        <f t="shared" si="218"/>
        <v>n</v>
      </c>
      <c r="AP559" s="12" t="str">
        <f t="shared" si="215"/>
        <v>n</v>
      </c>
      <c r="AQ559" s="12" t="str">
        <f t="shared" si="216"/>
        <v>n</v>
      </c>
      <c r="AR559" s="15">
        <v>100</v>
      </c>
      <c r="AS559" s="16">
        <v>100</v>
      </c>
      <c r="AT559" s="16" t="b">
        <f t="shared" si="24"/>
        <v>1</v>
      </c>
      <c r="AU559" s="12"/>
    </row>
    <row r="560" spans="1:47" ht="15.75" customHeight="1" x14ac:dyDescent="0.3">
      <c r="A560" s="12" t="s">
        <v>905</v>
      </c>
      <c r="B560" s="12" t="s">
        <v>212</v>
      </c>
      <c r="C560" s="17">
        <v>43969</v>
      </c>
      <c r="D560" s="12">
        <v>2020</v>
      </c>
      <c r="E560" s="12" t="s">
        <v>137</v>
      </c>
      <c r="F560" s="12" t="s">
        <v>1134</v>
      </c>
      <c r="G560" s="18">
        <v>0.55208333333333337</v>
      </c>
      <c r="H560" s="18">
        <v>0.61249999999999993</v>
      </c>
      <c r="I560" s="19">
        <v>57</v>
      </c>
      <c r="J560" s="15" t="s">
        <v>946</v>
      </c>
      <c r="K560" s="12" t="str">
        <f t="shared" si="195"/>
        <v>y</v>
      </c>
      <c r="L560" s="12" t="str">
        <f t="shared" si="196"/>
        <v>y</v>
      </c>
      <c r="M560" s="12" t="str">
        <f t="shared" si="197"/>
        <v>n</v>
      </c>
      <c r="N560" s="12" t="str">
        <f t="shared" si="198"/>
        <v>n</v>
      </c>
      <c r="O560" s="12" t="str">
        <f t="shared" si="199"/>
        <v>n</v>
      </c>
      <c r="P560" s="12" t="str">
        <f t="shared" si="200"/>
        <v>n</v>
      </c>
      <c r="Q560" s="12" t="str">
        <f t="shared" si="201"/>
        <v>n</v>
      </c>
      <c r="R560" s="12" t="str">
        <f t="shared" si="202"/>
        <v>n</v>
      </c>
      <c r="S560" s="15">
        <v>100</v>
      </c>
      <c r="T560" s="16">
        <v>100</v>
      </c>
      <c r="U560" s="16" t="b">
        <f t="shared" si="8"/>
        <v>1</v>
      </c>
      <c r="V560" s="15" t="s">
        <v>946</v>
      </c>
      <c r="W560" s="12" t="str">
        <f t="shared" si="203"/>
        <v>y</v>
      </c>
      <c r="X560" s="12" t="str">
        <f t="shared" si="204"/>
        <v>y</v>
      </c>
      <c r="Y560" s="12" t="str">
        <f t="shared" si="205"/>
        <v>n</v>
      </c>
      <c r="Z560" s="12" t="str">
        <f t="shared" si="206"/>
        <v>n</v>
      </c>
      <c r="AA560" s="12" t="str">
        <f t="shared" si="207"/>
        <v>n</v>
      </c>
      <c r="AB560" s="12" t="str">
        <f t="shared" si="208"/>
        <v>n</v>
      </c>
      <c r="AC560" s="12" t="str">
        <f t="shared" si="209"/>
        <v>n</v>
      </c>
      <c r="AD560" s="12" t="str">
        <f t="shared" si="210"/>
        <v>n</v>
      </c>
      <c r="AE560" s="15">
        <v>60</v>
      </c>
      <c r="AF560" s="16">
        <v>60</v>
      </c>
      <c r="AG560" s="16">
        <v>-1</v>
      </c>
      <c r="AH560" s="16" t="b">
        <f t="shared" si="17"/>
        <v>1</v>
      </c>
      <c r="AI560" s="15" t="s">
        <v>966</v>
      </c>
      <c r="AJ560" s="12" t="str">
        <f t="shared" si="211"/>
        <v>y</v>
      </c>
      <c r="AK560" s="12" t="str">
        <f t="shared" si="212"/>
        <v>y</v>
      </c>
      <c r="AL560" s="12" t="str">
        <f t="shared" si="213"/>
        <v>y</v>
      </c>
      <c r="AM560" s="12" t="str">
        <f t="shared" si="214"/>
        <v>n</v>
      </c>
      <c r="AN560" s="12" t="str">
        <f t="shared" si="217"/>
        <v>n</v>
      </c>
      <c r="AO560" s="12" t="str">
        <f t="shared" si="218"/>
        <v>n</v>
      </c>
      <c r="AP560" s="12" t="str">
        <f t="shared" si="215"/>
        <v>n</v>
      </c>
      <c r="AQ560" s="12" t="str">
        <f t="shared" si="216"/>
        <v>n</v>
      </c>
      <c r="AR560" s="15">
        <v>100</v>
      </c>
      <c r="AS560" s="16">
        <v>100</v>
      </c>
      <c r="AT560" s="16" t="b">
        <f t="shared" si="24"/>
        <v>1</v>
      </c>
      <c r="AU560" s="12"/>
    </row>
    <row r="561" spans="1:47" ht="15.75" customHeight="1" x14ac:dyDescent="0.3">
      <c r="A561" s="12" t="s">
        <v>905</v>
      </c>
      <c r="B561" s="12" t="s">
        <v>212</v>
      </c>
      <c r="C561" s="17">
        <v>43969</v>
      </c>
      <c r="D561" s="12">
        <v>2020</v>
      </c>
      <c r="E561" s="12" t="s">
        <v>137</v>
      </c>
      <c r="F561" s="12" t="s">
        <v>1135</v>
      </c>
      <c r="G561" s="18">
        <v>0.55208333333333337</v>
      </c>
      <c r="H561" s="18">
        <v>0.61249999999999993</v>
      </c>
      <c r="I561" s="19">
        <v>56</v>
      </c>
      <c r="J561" s="15" t="s">
        <v>946</v>
      </c>
      <c r="K561" s="12" t="str">
        <f t="shared" si="195"/>
        <v>y</v>
      </c>
      <c r="L561" s="12" t="str">
        <f t="shared" si="196"/>
        <v>y</v>
      </c>
      <c r="M561" s="12" t="str">
        <f t="shared" si="197"/>
        <v>n</v>
      </c>
      <c r="N561" s="12" t="str">
        <f t="shared" si="198"/>
        <v>n</v>
      </c>
      <c r="O561" s="12" t="str">
        <f t="shared" si="199"/>
        <v>n</v>
      </c>
      <c r="P561" s="12" t="str">
        <f t="shared" si="200"/>
        <v>n</v>
      </c>
      <c r="Q561" s="12" t="str">
        <f t="shared" si="201"/>
        <v>n</v>
      </c>
      <c r="R561" s="12" t="str">
        <f t="shared" si="202"/>
        <v>n</v>
      </c>
      <c r="S561" s="15">
        <v>100</v>
      </c>
      <c r="T561" s="16">
        <v>100</v>
      </c>
      <c r="U561" s="16" t="b">
        <f t="shared" si="8"/>
        <v>1</v>
      </c>
      <c r="V561" s="15" t="s">
        <v>946</v>
      </c>
      <c r="W561" s="12" t="str">
        <f t="shared" si="203"/>
        <v>y</v>
      </c>
      <c r="X561" s="12" t="str">
        <f t="shared" si="204"/>
        <v>y</v>
      </c>
      <c r="Y561" s="12" t="str">
        <f t="shared" si="205"/>
        <v>n</v>
      </c>
      <c r="Z561" s="12" t="str">
        <f t="shared" si="206"/>
        <v>n</v>
      </c>
      <c r="AA561" s="12" t="str">
        <f t="shared" si="207"/>
        <v>n</v>
      </c>
      <c r="AB561" s="12" t="str">
        <f t="shared" si="208"/>
        <v>n</v>
      </c>
      <c r="AC561" s="12" t="str">
        <f t="shared" si="209"/>
        <v>n</v>
      </c>
      <c r="AD561" s="12" t="str">
        <f t="shared" si="210"/>
        <v>n</v>
      </c>
      <c r="AE561" s="15">
        <v>40</v>
      </c>
      <c r="AF561" s="16">
        <v>40</v>
      </c>
      <c r="AG561" s="16">
        <v>-1</v>
      </c>
      <c r="AH561" s="16" t="b">
        <f t="shared" si="17"/>
        <v>1</v>
      </c>
      <c r="AI561" s="15" t="s">
        <v>946</v>
      </c>
      <c r="AJ561" s="12" t="str">
        <f t="shared" si="211"/>
        <v>y</v>
      </c>
      <c r="AK561" s="12" t="str">
        <f t="shared" si="212"/>
        <v>y</v>
      </c>
      <c r="AL561" s="12" t="str">
        <f t="shared" si="213"/>
        <v>n</v>
      </c>
      <c r="AM561" s="12" t="str">
        <f t="shared" si="214"/>
        <v>n</v>
      </c>
      <c r="AN561" s="12" t="str">
        <f t="shared" si="217"/>
        <v>n</v>
      </c>
      <c r="AO561" s="12" t="str">
        <f t="shared" si="218"/>
        <v>n</v>
      </c>
      <c r="AP561" s="12" t="str">
        <f t="shared" si="215"/>
        <v>n</v>
      </c>
      <c r="AQ561" s="12" t="str">
        <f t="shared" si="216"/>
        <v>n</v>
      </c>
      <c r="AR561" s="15">
        <v>100</v>
      </c>
      <c r="AS561" s="16">
        <v>100</v>
      </c>
      <c r="AT561" s="16" t="b">
        <f t="shared" si="24"/>
        <v>1</v>
      </c>
      <c r="AU561" s="12"/>
    </row>
    <row r="562" spans="1:47" ht="15.75" customHeight="1" x14ac:dyDescent="0.3">
      <c r="A562" s="12" t="s">
        <v>905</v>
      </c>
      <c r="B562" s="12" t="s">
        <v>212</v>
      </c>
      <c r="C562" s="17">
        <v>43969</v>
      </c>
      <c r="D562" s="12">
        <v>2020</v>
      </c>
      <c r="E562" s="12" t="s">
        <v>137</v>
      </c>
      <c r="F562" s="12" t="s">
        <v>1136</v>
      </c>
      <c r="G562" s="18">
        <v>0.55208333333333337</v>
      </c>
      <c r="H562" s="18">
        <v>0.61249999999999993</v>
      </c>
      <c r="I562" s="19">
        <v>55</v>
      </c>
      <c r="J562" s="15" t="s">
        <v>946</v>
      </c>
      <c r="K562" s="12" t="str">
        <f t="shared" si="195"/>
        <v>y</v>
      </c>
      <c r="L562" s="12" t="str">
        <f t="shared" si="196"/>
        <v>y</v>
      </c>
      <c r="M562" s="12" t="str">
        <f t="shared" si="197"/>
        <v>n</v>
      </c>
      <c r="N562" s="12" t="str">
        <f t="shared" si="198"/>
        <v>n</v>
      </c>
      <c r="O562" s="12" t="str">
        <f t="shared" si="199"/>
        <v>n</v>
      </c>
      <c r="P562" s="12" t="str">
        <f t="shared" si="200"/>
        <v>n</v>
      </c>
      <c r="Q562" s="12" t="str">
        <f t="shared" si="201"/>
        <v>n</v>
      </c>
      <c r="R562" s="12" t="str">
        <f t="shared" si="202"/>
        <v>n</v>
      </c>
      <c r="S562" s="15">
        <v>95</v>
      </c>
      <c r="T562" s="16">
        <v>95</v>
      </c>
      <c r="U562" s="16" t="b">
        <f t="shared" si="8"/>
        <v>1</v>
      </c>
      <c r="V562" s="15" t="s">
        <v>946</v>
      </c>
      <c r="W562" s="12" t="str">
        <f t="shared" si="203"/>
        <v>y</v>
      </c>
      <c r="X562" s="12" t="str">
        <f t="shared" si="204"/>
        <v>y</v>
      </c>
      <c r="Y562" s="12" t="str">
        <f t="shared" si="205"/>
        <v>n</v>
      </c>
      <c r="Z562" s="12" t="str">
        <f t="shared" si="206"/>
        <v>n</v>
      </c>
      <c r="AA562" s="12" t="str">
        <f t="shared" si="207"/>
        <v>n</v>
      </c>
      <c r="AB562" s="12" t="str">
        <f t="shared" si="208"/>
        <v>n</v>
      </c>
      <c r="AC562" s="12" t="str">
        <f t="shared" si="209"/>
        <v>n</v>
      </c>
      <c r="AD562" s="12" t="str">
        <f t="shared" si="210"/>
        <v>n</v>
      </c>
      <c r="AE562" s="15">
        <v>40</v>
      </c>
      <c r="AF562" s="16">
        <v>40</v>
      </c>
      <c r="AG562" s="16">
        <v>-1</v>
      </c>
      <c r="AH562" s="16" t="b">
        <f t="shared" si="17"/>
        <v>1</v>
      </c>
      <c r="AI562" s="15" t="s">
        <v>946</v>
      </c>
      <c r="AJ562" s="12" t="str">
        <f t="shared" si="211"/>
        <v>y</v>
      </c>
      <c r="AK562" s="12" t="str">
        <f t="shared" si="212"/>
        <v>y</v>
      </c>
      <c r="AL562" s="12" t="str">
        <f t="shared" si="213"/>
        <v>n</v>
      </c>
      <c r="AM562" s="12" t="str">
        <f t="shared" si="214"/>
        <v>n</v>
      </c>
      <c r="AN562" s="12" t="str">
        <f t="shared" si="217"/>
        <v>n</v>
      </c>
      <c r="AO562" s="12" t="str">
        <f t="shared" si="218"/>
        <v>n</v>
      </c>
      <c r="AP562" s="12" t="str">
        <f t="shared" si="215"/>
        <v>n</v>
      </c>
      <c r="AQ562" s="12" t="str">
        <f t="shared" si="216"/>
        <v>n</v>
      </c>
      <c r="AR562" s="15">
        <v>100</v>
      </c>
      <c r="AS562" s="16">
        <v>100</v>
      </c>
      <c r="AT562" s="16" t="b">
        <f t="shared" si="24"/>
        <v>1</v>
      </c>
      <c r="AU562" s="12"/>
    </row>
    <row r="563" spans="1:47" ht="15.75" customHeight="1" x14ac:dyDescent="0.3">
      <c r="A563" s="12" t="s">
        <v>905</v>
      </c>
      <c r="B563" s="12" t="s">
        <v>212</v>
      </c>
      <c r="C563" s="17">
        <v>43969</v>
      </c>
      <c r="D563" s="12">
        <v>2020</v>
      </c>
      <c r="E563" s="12" t="s">
        <v>137</v>
      </c>
      <c r="F563" s="12" t="s">
        <v>1137</v>
      </c>
      <c r="G563" s="18">
        <v>0.55208333333333337</v>
      </c>
      <c r="H563" s="18">
        <v>0.61249999999999993</v>
      </c>
      <c r="I563" s="19">
        <v>54</v>
      </c>
      <c r="J563" s="15" t="s">
        <v>946</v>
      </c>
      <c r="K563" s="12" t="str">
        <f t="shared" si="195"/>
        <v>y</v>
      </c>
      <c r="L563" s="12" t="str">
        <f t="shared" si="196"/>
        <v>y</v>
      </c>
      <c r="M563" s="12" t="str">
        <f t="shared" si="197"/>
        <v>n</v>
      </c>
      <c r="N563" s="12" t="str">
        <f t="shared" si="198"/>
        <v>n</v>
      </c>
      <c r="O563" s="12" t="str">
        <f t="shared" si="199"/>
        <v>n</v>
      </c>
      <c r="P563" s="12" t="str">
        <f t="shared" si="200"/>
        <v>n</v>
      </c>
      <c r="Q563" s="12" t="str">
        <f t="shared" si="201"/>
        <v>n</v>
      </c>
      <c r="R563" s="12" t="str">
        <f t="shared" si="202"/>
        <v>n</v>
      </c>
      <c r="S563" s="15">
        <v>100</v>
      </c>
      <c r="T563" s="16">
        <v>100</v>
      </c>
      <c r="U563" s="16" t="b">
        <f t="shared" si="8"/>
        <v>1</v>
      </c>
      <c r="V563" s="15" t="s">
        <v>946</v>
      </c>
      <c r="W563" s="12" t="str">
        <f t="shared" si="203"/>
        <v>y</v>
      </c>
      <c r="X563" s="12" t="str">
        <f t="shared" si="204"/>
        <v>y</v>
      </c>
      <c r="Y563" s="12" t="str">
        <f t="shared" si="205"/>
        <v>n</v>
      </c>
      <c r="Z563" s="12" t="str">
        <f t="shared" si="206"/>
        <v>n</v>
      </c>
      <c r="AA563" s="12" t="str">
        <f t="shared" si="207"/>
        <v>n</v>
      </c>
      <c r="AB563" s="12" t="str">
        <f t="shared" si="208"/>
        <v>n</v>
      </c>
      <c r="AC563" s="12" t="str">
        <f t="shared" si="209"/>
        <v>n</v>
      </c>
      <c r="AD563" s="12" t="str">
        <f t="shared" si="210"/>
        <v>n</v>
      </c>
      <c r="AE563" s="15">
        <v>40</v>
      </c>
      <c r="AF563" s="16">
        <v>40</v>
      </c>
      <c r="AG563" s="16">
        <v>-1</v>
      </c>
      <c r="AH563" s="16" t="b">
        <f t="shared" si="17"/>
        <v>1</v>
      </c>
      <c r="AI563" s="15" t="s">
        <v>946</v>
      </c>
      <c r="AJ563" s="12" t="str">
        <f t="shared" si="211"/>
        <v>y</v>
      </c>
      <c r="AK563" s="12" t="str">
        <f t="shared" si="212"/>
        <v>y</v>
      </c>
      <c r="AL563" s="12" t="str">
        <f t="shared" si="213"/>
        <v>n</v>
      </c>
      <c r="AM563" s="12" t="str">
        <f t="shared" si="214"/>
        <v>n</v>
      </c>
      <c r="AN563" s="12" t="str">
        <f t="shared" si="217"/>
        <v>n</v>
      </c>
      <c r="AO563" s="12" t="str">
        <f t="shared" si="218"/>
        <v>n</v>
      </c>
      <c r="AP563" s="12" t="str">
        <f t="shared" si="215"/>
        <v>n</v>
      </c>
      <c r="AQ563" s="12" t="str">
        <f t="shared" si="216"/>
        <v>n</v>
      </c>
      <c r="AR563" s="15">
        <v>100</v>
      </c>
      <c r="AS563" s="16">
        <v>100</v>
      </c>
      <c r="AT563" s="16" t="b">
        <f t="shared" si="24"/>
        <v>1</v>
      </c>
      <c r="AU563" s="12" t="s">
        <v>1159</v>
      </c>
    </row>
    <row r="564" spans="1:47" ht="15.75" customHeight="1" x14ac:dyDescent="0.3">
      <c r="A564" s="12" t="s">
        <v>905</v>
      </c>
      <c r="B564" s="12" t="s">
        <v>212</v>
      </c>
      <c r="C564" s="17">
        <v>43969</v>
      </c>
      <c r="D564" s="12">
        <v>2020</v>
      </c>
      <c r="E564" s="12" t="s">
        <v>137</v>
      </c>
      <c r="F564" s="12" t="s">
        <v>1139</v>
      </c>
      <c r="G564" s="18">
        <v>0.55208333333333337</v>
      </c>
      <c r="H564" s="18">
        <v>0.61249999999999993</v>
      </c>
      <c r="I564" s="19">
        <v>59</v>
      </c>
      <c r="J564" s="15" t="s">
        <v>946</v>
      </c>
      <c r="K564" s="12" t="str">
        <f t="shared" si="195"/>
        <v>y</v>
      </c>
      <c r="L564" s="12" t="str">
        <f t="shared" si="196"/>
        <v>y</v>
      </c>
      <c r="M564" s="12" t="str">
        <f t="shared" si="197"/>
        <v>n</v>
      </c>
      <c r="N564" s="12" t="str">
        <f t="shared" si="198"/>
        <v>n</v>
      </c>
      <c r="O564" s="12" t="str">
        <f t="shared" si="199"/>
        <v>n</v>
      </c>
      <c r="P564" s="12" t="str">
        <f t="shared" si="200"/>
        <v>n</v>
      </c>
      <c r="Q564" s="12" t="str">
        <f t="shared" si="201"/>
        <v>n</v>
      </c>
      <c r="R564" s="12" t="str">
        <f t="shared" si="202"/>
        <v>n</v>
      </c>
      <c r="S564" s="15">
        <v>100</v>
      </c>
      <c r="T564" s="16">
        <v>100</v>
      </c>
      <c r="U564" s="16" t="b">
        <f t="shared" si="8"/>
        <v>1</v>
      </c>
      <c r="V564" s="15" t="s">
        <v>946</v>
      </c>
      <c r="W564" s="12" t="str">
        <f t="shared" si="203"/>
        <v>y</v>
      </c>
      <c r="X564" s="12" t="str">
        <f t="shared" si="204"/>
        <v>y</v>
      </c>
      <c r="Y564" s="12" t="str">
        <f t="shared" si="205"/>
        <v>n</v>
      </c>
      <c r="Z564" s="12" t="str">
        <f t="shared" si="206"/>
        <v>n</v>
      </c>
      <c r="AA564" s="12" t="str">
        <f t="shared" si="207"/>
        <v>n</v>
      </c>
      <c r="AB564" s="12" t="str">
        <f t="shared" si="208"/>
        <v>n</v>
      </c>
      <c r="AC564" s="12" t="str">
        <f t="shared" si="209"/>
        <v>n</v>
      </c>
      <c r="AD564" s="12" t="str">
        <f t="shared" si="210"/>
        <v>n</v>
      </c>
      <c r="AE564" s="15">
        <v>40</v>
      </c>
      <c r="AF564" s="16">
        <v>40</v>
      </c>
      <c r="AG564" s="16">
        <v>-1</v>
      </c>
      <c r="AH564" s="16" t="b">
        <f t="shared" si="17"/>
        <v>1</v>
      </c>
      <c r="AI564" s="15" t="s">
        <v>946</v>
      </c>
      <c r="AJ564" s="12" t="str">
        <f t="shared" si="211"/>
        <v>y</v>
      </c>
      <c r="AK564" s="12" t="str">
        <f t="shared" si="212"/>
        <v>y</v>
      </c>
      <c r="AL564" s="12" t="str">
        <f t="shared" si="213"/>
        <v>n</v>
      </c>
      <c r="AM564" s="12" t="str">
        <f t="shared" si="214"/>
        <v>n</v>
      </c>
      <c r="AN564" s="12" t="str">
        <f t="shared" si="217"/>
        <v>n</v>
      </c>
      <c r="AO564" s="12" t="str">
        <f t="shared" si="218"/>
        <v>n</v>
      </c>
      <c r="AP564" s="12" t="str">
        <f t="shared" si="215"/>
        <v>n</v>
      </c>
      <c r="AQ564" s="12" t="str">
        <f t="shared" si="216"/>
        <v>n</v>
      </c>
      <c r="AR564" s="15">
        <v>100</v>
      </c>
      <c r="AS564" s="16">
        <v>100</v>
      </c>
      <c r="AT564" s="16" t="b">
        <f t="shared" si="24"/>
        <v>1</v>
      </c>
      <c r="AU564" s="12"/>
    </row>
    <row r="565" spans="1:47" ht="15.75" customHeight="1" x14ac:dyDescent="0.3">
      <c r="A565" s="12" t="s">
        <v>905</v>
      </c>
      <c r="B565" s="12" t="s">
        <v>212</v>
      </c>
      <c r="C565" s="17">
        <v>43969</v>
      </c>
      <c r="D565" s="12">
        <v>2020</v>
      </c>
      <c r="E565" s="12" t="s">
        <v>137</v>
      </c>
      <c r="F565" s="12" t="s">
        <v>1140</v>
      </c>
      <c r="G565" s="18">
        <v>0.55208333333333337</v>
      </c>
      <c r="H565" s="18">
        <v>0.61249999999999993</v>
      </c>
      <c r="I565" s="19">
        <v>60</v>
      </c>
      <c r="J565" s="15" t="s">
        <v>946</v>
      </c>
      <c r="K565" s="12" t="str">
        <f t="shared" si="195"/>
        <v>y</v>
      </c>
      <c r="L565" s="12" t="str">
        <f t="shared" si="196"/>
        <v>y</v>
      </c>
      <c r="M565" s="12" t="str">
        <f t="shared" si="197"/>
        <v>n</v>
      </c>
      <c r="N565" s="12" t="str">
        <f t="shared" si="198"/>
        <v>n</v>
      </c>
      <c r="O565" s="12" t="str">
        <f t="shared" si="199"/>
        <v>n</v>
      </c>
      <c r="P565" s="12" t="str">
        <f t="shared" si="200"/>
        <v>n</v>
      </c>
      <c r="Q565" s="12" t="str">
        <f t="shared" si="201"/>
        <v>n</v>
      </c>
      <c r="R565" s="12" t="str">
        <f t="shared" si="202"/>
        <v>n</v>
      </c>
      <c r="S565" s="15">
        <v>100</v>
      </c>
      <c r="T565" s="16">
        <v>100</v>
      </c>
      <c r="U565" s="16" t="b">
        <f t="shared" si="8"/>
        <v>1</v>
      </c>
      <c r="V565" s="15" t="s">
        <v>946</v>
      </c>
      <c r="W565" s="12" t="str">
        <f t="shared" si="203"/>
        <v>y</v>
      </c>
      <c r="X565" s="12" t="str">
        <f t="shared" si="204"/>
        <v>y</v>
      </c>
      <c r="Y565" s="12" t="str">
        <f t="shared" si="205"/>
        <v>n</v>
      </c>
      <c r="Z565" s="12" t="str">
        <f t="shared" si="206"/>
        <v>n</v>
      </c>
      <c r="AA565" s="12" t="str">
        <f t="shared" si="207"/>
        <v>n</v>
      </c>
      <c r="AB565" s="12" t="str">
        <f t="shared" si="208"/>
        <v>n</v>
      </c>
      <c r="AC565" s="12" t="str">
        <f t="shared" si="209"/>
        <v>n</v>
      </c>
      <c r="AD565" s="12" t="str">
        <f t="shared" si="210"/>
        <v>n</v>
      </c>
      <c r="AE565" s="15">
        <v>50</v>
      </c>
      <c r="AF565" s="16">
        <v>50</v>
      </c>
      <c r="AG565" s="16">
        <v>-1</v>
      </c>
      <c r="AH565" s="16" t="b">
        <f t="shared" si="17"/>
        <v>1</v>
      </c>
      <c r="AI565" s="15" t="s">
        <v>946</v>
      </c>
      <c r="AJ565" s="12" t="str">
        <f t="shared" si="211"/>
        <v>y</v>
      </c>
      <c r="AK565" s="12" t="str">
        <f t="shared" si="212"/>
        <v>y</v>
      </c>
      <c r="AL565" s="12" t="str">
        <f t="shared" si="213"/>
        <v>n</v>
      </c>
      <c r="AM565" s="12" t="str">
        <f t="shared" si="214"/>
        <v>n</v>
      </c>
      <c r="AN565" s="12" t="str">
        <f t="shared" si="217"/>
        <v>n</v>
      </c>
      <c r="AO565" s="12" t="str">
        <f t="shared" si="218"/>
        <v>n</v>
      </c>
      <c r="AP565" s="12" t="str">
        <f t="shared" si="215"/>
        <v>n</v>
      </c>
      <c r="AQ565" s="12" t="str">
        <f t="shared" si="216"/>
        <v>n</v>
      </c>
      <c r="AR565" s="15">
        <v>100</v>
      </c>
      <c r="AS565" s="16">
        <v>100</v>
      </c>
      <c r="AT565" s="16" t="b">
        <f t="shared" si="24"/>
        <v>1</v>
      </c>
      <c r="AU565" s="12"/>
    </row>
    <row r="566" spans="1:47" ht="15.75" customHeight="1" x14ac:dyDescent="0.3">
      <c r="A566" s="12" t="s">
        <v>905</v>
      </c>
      <c r="B566" s="12" t="s">
        <v>212</v>
      </c>
      <c r="C566" s="17">
        <v>43969</v>
      </c>
      <c r="D566" s="12">
        <v>2020</v>
      </c>
      <c r="E566" s="12" t="s">
        <v>137</v>
      </c>
      <c r="F566" s="12" t="s">
        <v>1141</v>
      </c>
      <c r="G566" s="18">
        <v>0.55208333333333337</v>
      </c>
      <c r="H566" s="18">
        <v>0.61249999999999993</v>
      </c>
      <c r="I566" s="19">
        <v>61</v>
      </c>
      <c r="J566" s="15" t="s">
        <v>946</v>
      </c>
      <c r="K566" s="12" t="str">
        <f t="shared" si="195"/>
        <v>y</v>
      </c>
      <c r="L566" s="12" t="str">
        <f t="shared" si="196"/>
        <v>y</v>
      </c>
      <c r="M566" s="12" t="str">
        <f t="shared" si="197"/>
        <v>n</v>
      </c>
      <c r="N566" s="12" t="str">
        <f t="shared" si="198"/>
        <v>n</v>
      </c>
      <c r="O566" s="12" t="str">
        <f t="shared" si="199"/>
        <v>n</v>
      </c>
      <c r="P566" s="12" t="str">
        <f t="shared" si="200"/>
        <v>n</v>
      </c>
      <c r="Q566" s="12" t="str">
        <f t="shared" si="201"/>
        <v>n</v>
      </c>
      <c r="R566" s="12" t="str">
        <f t="shared" si="202"/>
        <v>n</v>
      </c>
      <c r="S566" s="15">
        <v>100</v>
      </c>
      <c r="T566" s="16">
        <v>100</v>
      </c>
      <c r="U566" s="16" t="b">
        <f t="shared" si="8"/>
        <v>1</v>
      </c>
      <c r="V566" s="15" t="s">
        <v>946</v>
      </c>
      <c r="W566" s="12" t="str">
        <f t="shared" si="203"/>
        <v>y</v>
      </c>
      <c r="X566" s="12" t="str">
        <f t="shared" si="204"/>
        <v>y</v>
      </c>
      <c r="Y566" s="12" t="str">
        <f t="shared" si="205"/>
        <v>n</v>
      </c>
      <c r="Z566" s="12" t="str">
        <f t="shared" si="206"/>
        <v>n</v>
      </c>
      <c r="AA566" s="12" t="str">
        <f t="shared" si="207"/>
        <v>n</v>
      </c>
      <c r="AB566" s="12" t="str">
        <f t="shared" si="208"/>
        <v>n</v>
      </c>
      <c r="AC566" s="12" t="str">
        <f t="shared" si="209"/>
        <v>n</v>
      </c>
      <c r="AD566" s="12" t="str">
        <f t="shared" si="210"/>
        <v>n</v>
      </c>
      <c r="AE566" s="15">
        <v>35</v>
      </c>
      <c r="AF566" s="16">
        <v>35</v>
      </c>
      <c r="AG566" s="16">
        <v>-1</v>
      </c>
      <c r="AH566" s="16" t="b">
        <f t="shared" si="17"/>
        <v>1</v>
      </c>
      <c r="AI566" s="15" t="s">
        <v>946</v>
      </c>
      <c r="AJ566" s="12" t="str">
        <f t="shared" si="211"/>
        <v>y</v>
      </c>
      <c r="AK566" s="12" t="str">
        <f t="shared" si="212"/>
        <v>y</v>
      </c>
      <c r="AL566" s="12" t="str">
        <f t="shared" si="213"/>
        <v>n</v>
      </c>
      <c r="AM566" s="12" t="str">
        <f t="shared" si="214"/>
        <v>n</v>
      </c>
      <c r="AN566" s="12" t="str">
        <f t="shared" si="217"/>
        <v>n</v>
      </c>
      <c r="AO566" s="12" t="str">
        <f t="shared" si="218"/>
        <v>n</v>
      </c>
      <c r="AP566" s="12" t="str">
        <f t="shared" si="215"/>
        <v>n</v>
      </c>
      <c r="AQ566" s="12" t="str">
        <f t="shared" si="216"/>
        <v>n</v>
      </c>
      <c r="AR566" s="15">
        <v>100</v>
      </c>
      <c r="AS566" s="16">
        <v>100</v>
      </c>
      <c r="AT566" s="16" t="b">
        <f t="shared" si="24"/>
        <v>1</v>
      </c>
      <c r="AU566" s="12"/>
    </row>
    <row r="567" spans="1:47" ht="15.75" customHeight="1" x14ac:dyDescent="0.3">
      <c r="A567" s="12" t="s">
        <v>905</v>
      </c>
      <c r="B567" s="12" t="s">
        <v>212</v>
      </c>
      <c r="C567" s="17">
        <v>43969</v>
      </c>
      <c r="D567" s="12">
        <v>2020</v>
      </c>
      <c r="E567" s="12" t="s">
        <v>137</v>
      </c>
      <c r="F567" s="12" t="s">
        <v>1142</v>
      </c>
      <c r="G567" s="18">
        <v>0.55208333333333337</v>
      </c>
      <c r="H567" s="18">
        <v>0.61249999999999993</v>
      </c>
      <c r="I567" s="19">
        <v>62</v>
      </c>
      <c r="J567" s="15" t="s">
        <v>946</v>
      </c>
      <c r="K567" s="12" t="str">
        <f t="shared" si="195"/>
        <v>y</v>
      </c>
      <c r="L567" s="12" t="str">
        <f t="shared" si="196"/>
        <v>y</v>
      </c>
      <c r="M567" s="12" t="str">
        <f t="shared" si="197"/>
        <v>n</v>
      </c>
      <c r="N567" s="12" t="str">
        <f t="shared" si="198"/>
        <v>n</v>
      </c>
      <c r="O567" s="12" t="str">
        <f t="shared" si="199"/>
        <v>n</v>
      </c>
      <c r="P567" s="12" t="str">
        <f t="shared" si="200"/>
        <v>n</v>
      </c>
      <c r="Q567" s="12" t="str">
        <f t="shared" si="201"/>
        <v>n</v>
      </c>
      <c r="R567" s="12" t="str">
        <f t="shared" si="202"/>
        <v>n</v>
      </c>
      <c r="S567" s="15">
        <v>100</v>
      </c>
      <c r="T567" s="16">
        <v>100</v>
      </c>
      <c r="U567" s="16" t="b">
        <f t="shared" si="8"/>
        <v>1</v>
      </c>
      <c r="V567" s="15" t="s">
        <v>946</v>
      </c>
      <c r="W567" s="12" t="str">
        <f t="shared" si="203"/>
        <v>y</v>
      </c>
      <c r="X567" s="12" t="str">
        <f t="shared" si="204"/>
        <v>y</v>
      </c>
      <c r="Y567" s="12" t="str">
        <f t="shared" si="205"/>
        <v>n</v>
      </c>
      <c r="Z567" s="12" t="str">
        <f t="shared" si="206"/>
        <v>n</v>
      </c>
      <c r="AA567" s="12" t="str">
        <f t="shared" si="207"/>
        <v>n</v>
      </c>
      <c r="AB567" s="12" t="str">
        <f t="shared" si="208"/>
        <v>n</v>
      </c>
      <c r="AC567" s="12" t="str">
        <f t="shared" si="209"/>
        <v>n</v>
      </c>
      <c r="AD567" s="12" t="str">
        <f t="shared" si="210"/>
        <v>n</v>
      </c>
      <c r="AE567" s="15">
        <v>20</v>
      </c>
      <c r="AF567" s="16">
        <v>20</v>
      </c>
      <c r="AG567" s="16">
        <v>-1</v>
      </c>
      <c r="AH567" s="16" t="b">
        <f t="shared" si="17"/>
        <v>1</v>
      </c>
      <c r="AI567" s="15" t="s">
        <v>946</v>
      </c>
      <c r="AJ567" s="12" t="str">
        <f t="shared" si="211"/>
        <v>y</v>
      </c>
      <c r="AK567" s="12" t="str">
        <f t="shared" si="212"/>
        <v>y</v>
      </c>
      <c r="AL567" s="12" t="str">
        <f t="shared" si="213"/>
        <v>n</v>
      </c>
      <c r="AM567" s="12" t="str">
        <f t="shared" si="214"/>
        <v>n</v>
      </c>
      <c r="AN567" s="12" t="str">
        <f t="shared" si="217"/>
        <v>n</v>
      </c>
      <c r="AO567" s="12" t="str">
        <f t="shared" si="218"/>
        <v>n</v>
      </c>
      <c r="AP567" s="12" t="str">
        <f t="shared" si="215"/>
        <v>n</v>
      </c>
      <c r="AQ567" s="12" t="str">
        <f t="shared" si="216"/>
        <v>n</v>
      </c>
      <c r="AR567" s="15">
        <v>95</v>
      </c>
      <c r="AS567" s="16">
        <v>95</v>
      </c>
      <c r="AT567" s="16" t="b">
        <f t="shared" si="24"/>
        <v>1</v>
      </c>
      <c r="AU567" s="12"/>
    </row>
    <row r="568" spans="1:47" ht="15.75" customHeight="1" x14ac:dyDescent="0.3">
      <c r="A568" s="12" t="s">
        <v>905</v>
      </c>
      <c r="B568" s="12" t="s">
        <v>212</v>
      </c>
      <c r="C568" s="17">
        <v>43969</v>
      </c>
      <c r="D568" s="12">
        <v>2020</v>
      </c>
      <c r="E568" s="12" t="s">
        <v>137</v>
      </c>
      <c r="F568" s="12" t="s">
        <v>1143</v>
      </c>
      <c r="G568" s="18">
        <v>0.55208333333333337</v>
      </c>
      <c r="H568" s="18">
        <v>0.61249999999999993</v>
      </c>
      <c r="I568" s="19">
        <v>68</v>
      </c>
      <c r="J568" s="15" t="s">
        <v>946</v>
      </c>
      <c r="K568" s="12" t="str">
        <f t="shared" si="195"/>
        <v>y</v>
      </c>
      <c r="L568" s="12" t="str">
        <f t="shared" si="196"/>
        <v>y</v>
      </c>
      <c r="M568" s="12" t="str">
        <f t="shared" si="197"/>
        <v>n</v>
      </c>
      <c r="N568" s="12" t="str">
        <f t="shared" si="198"/>
        <v>n</v>
      </c>
      <c r="O568" s="12" t="str">
        <f t="shared" si="199"/>
        <v>n</v>
      </c>
      <c r="P568" s="12" t="str">
        <f t="shared" si="200"/>
        <v>n</v>
      </c>
      <c r="Q568" s="12" t="str">
        <f t="shared" si="201"/>
        <v>n</v>
      </c>
      <c r="R568" s="12" t="str">
        <f t="shared" si="202"/>
        <v>n</v>
      </c>
      <c r="S568" s="15">
        <v>100</v>
      </c>
      <c r="T568" s="16">
        <v>100</v>
      </c>
      <c r="U568" s="16" t="b">
        <f t="shared" si="8"/>
        <v>1</v>
      </c>
      <c r="V568" s="15" t="s">
        <v>946</v>
      </c>
      <c r="W568" s="12" t="str">
        <f t="shared" si="203"/>
        <v>y</v>
      </c>
      <c r="X568" s="12" t="str">
        <f t="shared" si="204"/>
        <v>y</v>
      </c>
      <c r="Y568" s="12" t="str">
        <f t="shared" si="205"/>
        <v>n</v>
      </c>
      <c r="Z568" s="12" t="str">
        <f t="shared" si="206"/>
        <v>n</v>
      </c>
      <c r="AA568" s="12" t="str">
        <f t="shared" si="207"/>
        <v>n</v>
      </c>
      <c r="AB568" s="12" t="str">
        <f t="shared" si="208"/>
        <v>n</v>
      </c>
      <c r="AC568" s="12" t="str">
        <f t="shared" si="209"/>
        <v>n</v>
      </c>
      <c r="AD568" s="12" t="str">
        <f t="shared" si="210"/>
        <v>n</v>
      </c>
      <c r="AE568" s="15">
        <v>35</v>
      </c>
      <c r="AF568" s="16">
        <v>35</v>
      </c>
      <c r="AG568" s="16">
        <v>-1</v>
      </c>
      <c r="AH568" s="16" t="b">
        <f t="shared" si="17"/>
        <v>1</v>
      </c>
      <c r="AI568" s="15" t="s">
        <v>946</v>
      </c>
      <c r="AJ568" s="12" t="str">
        <f t="shared" si="211"/>
        <v>y</v>
      </c>
      <c r="AK568" s="12" t="str">
        <f t="shared" si="212"/>
        <v>y</v>
      </c>
      <c r="AL568" s="12" t="str">
        <f t="shared" si="213"/>
        <v>n</v>
      </c>
      <c r="AM568" s="12" t="str">
        <f t="shared" si="214"/>
        <v>n</v>
      </c>
      <c r="AN568" s="12" t="str">
        <f t="shared" si="217"/>
        <v>n</v>
      </c>
      <c r="AO568" s="12" t="str">
        <f t="shared" si="218"/>
        <v>n</v>
      </c>
      <c r="AP568" s="12" t="str">
        <f t="shared" si="215"/>
        <v>n</v>
      </c>
      <c r="AQ568" s="12" t="str">
        <f t="shared" si="216"/>
        <v>n</v>
      </c>
      <c r="AR568" s="15">
        <v>100</v>
      </c>
      <c r="AS568" s="16">
        <v>100</v>
      </c>
      <c r="AT568" s="16" t="b">
        <f t="shared" si="24"/>
        <v>1</v>
      </c>
      <c r="AU568" s="12"/>
    </row>
    <row r="569" spans="1:47" ht="15.75" customHeight="1" x14ac:dyDescent="0.3">
      <c r="A569" s="12" t="s">
        <v>905</v>
      </c>
      <c r="B569" s="12" t="s">
        <v>212</v>
      </c>
      <c r="C569" s="17">
        <v>43969</v>
      </c>
      <c r="D569" s="12">
        <v>2020</v>
      </c>
      <c r="E569" s="12" t="s">
        <v>137</v>
      </c>
      <c r="F569" s="12" t="s">
        <v>1144</v>
      </c>
      <c r="G569" s="18">
        <v>0.55208333333333337</v>
      </c>
      <c r="H569" s="18">
        <v>0.61249999999999993</v>
      </c>
      <c r="I569" s="19">
        <v>67</v>
      </c>
      <c r="J569" s="15" t="s">
        <v>946</v>
      </c>
      <c r="K569" s="12" t="str">
        <f t="shared" si="195"/>
        <v>y</v>
      </c>
      <c r="L569" s="12" t="str">
        <f t="shared" si="196"/>
        <v>y</v>
      </c>
      <c r="M569" s="12" t="str">
        <f t="shared" si="197"/>
        <v>n</v>
      </c>
      <c r="N569" s="12" t="str">
        <f t="shared" si="198"/>
        <v>n</v>
      </c>
      <c r="O569" s="12" t="str">
        <f t="shared" si="199"/>
        <v>n</v>
      </c>
      <c r="P569" s="12" t="str">
        <f t="shared" si="200"/>
        <v>n</v>
      </c>
      <c r="Q569" s="12" t="str">
        <f t="shared" si="201"/>
        <v>n</v>
      </c>
      <c r="R569" s="12" t="str">
        <f t="shared" si="202"/>
        <v>n</v>
      </c>
      <c r="S569" s="15">
        <v>95</v>
      </c>
      <c r="T569" s="16">
        <v>95</v>
      </c>
      <c r="U569" s="16" t="b">
        <f t="shared" si="8"/>
        <v>1</v>
      </c>
      <c r="V569" s="15" t="s">
        <v>946</v>
      </c>
      <c r="W569" s="12" t="str">
        <f t="shared" si="203"/>
        <v>y</v>
      </c>
      <c r="X569" s="12" t="str">
        <f t="shared" si="204"/>
        <v>y</v>
      </c>
      <c r="Y569" s="12" t="str">
        <f t="shared" si="205"/>
        <v>n</v>
      </c>
      <c r="Z569" s="12" t="str">
        <f t="shared" si="206"/>
        <v>n</v>
      </c>
      <c r="AA569" s="12" t="str">
        <f t="shared" si="207"/>
        <v>n</v>
      </c>
      <c r="AB569" s="12" t="str">
        <f t="shared" si="208"/>
        <v>n</v>
      </c>
      <c r="AC569" s="12" t="str">
        <f t="shared" si="209"/>
        <v>n</v>
      </c>
      <c r="AD569" s="12" t="str">
        <f t="shared" si="210"/>
        <v>n</v>
      </c>
      <c r="AE569" s="15">
        <v>45</v>
      </c>
      <c r="AF569" s="16">
        <v>45</v>
      </c>
      <c r="AG569" s="16">
        <v>-1</v>
      </c>
      <c r="AH569" s="16" t="b">
        <f t="shared" si="17"/>
        <v>1</v>
      </c>
      <c r="AI569" s="15" t="s">
        <v>946</v>
      </c>
      <c r="AJ569" s="12" t="str">
        <f t="shared" si="211"/>
        <v>y</v>
      </c>
      <c r="AK569" s="12" t="str">
        <f t="shared" si="212"/>
        <v>y</v>
      </c>
      <c r="AL569" s="12" t="str">
        <f t="shared" si="213"/>
        <v>n</v>
      </c>
      <c r="AM569" s="12" t="str">
        <f t="shared" si="214"/>
        <v>n</v>
      </c>
      <c r="AN569" s="12" t="str">
        <f t="shared" si="217"/>
        <v>n</v>
      </c>
      <c r="AO569" s="12" t="str">
        <f t="shared" si="218"/>
        <v>n</v>
      </c>
      <c r="AP569" s="12" t="str">
        <f t="shared" si="215"/>
        <v>n</v>
      </c>
      <c r="AQ569" s="12" t="str">
        <f t="shared" si="216"/>
        <v>n</v>
      </c>
      <c r="AR569" s="15">
        <v>100</v>
      </c>
      <c r="AS569" s="16">
        <v>100</v>
      </c>
      <c r="AT569" s="16" t="b">
        <f t="shared" si="24"/>
        <v>1</v>
      </c>
      <c r="AU569" s="12"/>
    </row>
    <row r="570" spans="1:47" ht="15.75" customHeight="1" x14ac:dyDescent="0.3">
      <c r="A570" s="12" t="s">
        <v>905</v>
      </c>
      <c r="B570" s="12" t="s">
        <v>212</v>
      </c>
      <c r="C570" s="17">
        <v>43969</v>
      </c>
      <c r="D570" s="12">
        <v>2020</v>
      </c>
      <c r="E570" s="12" t="s">
        <v>137</v>
      </c>
      <c r="F570" s="12" t="s">
        <v>1145</v>
      </c>
      <c r="G570" s="18">
        <v>0.55208333333333337</v>
      </c>
      <c r="H570" s="18">
        <v>0.61249999999999993</v>
      </c>
      <c r="I570" s="19">
        <v>66</v>
      </c>
      <c r="J570" s="15" t="s">
        <v>946</v>
      </c>
      <c r="K570" s="12" t="str">
        <f t="shared" si="195"/>
        <v>y</v>
      </c>
      <c r="L570" s="12" t="str">
        <f t="shared" si="196"/>
        <v>y</v>
      </c>
      <c r="M570" s="12" t="str">
        <f t="shared" si="197"/>
        <v>n</v>
      </c>
      <c r="N570" s="12" t="str">
        <f t="shared" si="198"/>
        <v>n</v>
      </c>
      <c r="O570" s="12" t="str">
        <f t="shared" si="199"/>
        <v>n</v>
      </c>
      <c r="P570" s="12" t="str">
        <f t="shared" si="200"/>
        <v>n</v>
      </c>
      <c r="Q570" s="12" t="str">
        <f t="shared" si="201"/>
        <v>n</v>
      </c>
      <c r="R570" s="12" t="str">
        <f t="shared" si="202"/>
        <v>n</v>
      </c>
      <c r="S570" s="15">
        <v>100</v>
      </c>
      <c r="T570" s="16">
        <v>100</v>
      </c>
      <c r="U570" s="16" t="b">
        <f t="shared" si="8"/>
        <v>1</v>
      </c>
      <c r="V570" s="15" t="s">
        <v>946</v>
      </c>
      <c r="W570" s="12" t="str">
        <f t="shared" si="203"/>
        <v>y</v>
      </c>
      <c r="X570" s="12" t="str">
        <f t="shared" si="204"/>
        <v>y</v>
      </c>
      <c r="Y570" s="12" t="str">
        <f t="shared" si="205"/>
        <v>n</v>
      </c>
      <c r="Z570" s="12" t="str">
        <f t="shared" si="206"/>
        <v>n</v>
      </c>
      <c r="AA570" s="12" t="str">
        <f t="shared" si="207"/>
        <v>n</v>
      </c>
      <c r="AB570" s="12" t="str">
        <f t="shared" si="208"/>
        <v>n</v>
      </c>
      <c r="AC570" s="12" t="str">
        <f t="shared" si="209"/>
        <v>n</v>
      </c>
      <c r="AD570" s="12" t="str">
        <f t="shared" si="210"/>
        <v>n</v>
      </c>
      <c r="AE570" s="15">
        <v>40</v>
      </c>
      <c r="AF570" s="16">
        <v>40</v>
      </c>
      <c r="AG570" s="16">
        <v>-1</v>
      </c>
      <c r="AH570" s="16" t="b">
        <f t="shared" si="17"/>
        <v>1</v>
      </c>
      <c r="AI570" s="15" t="s">
        <v>946</v>
      </c>
      <c r="AJ570" s="12" t="str">
        <f t="shared" si="211"/>
        <v>y</v>
      </c>
      <c r="AK570" s="12" t="str">
        <f t="shared" si="212"/>
        <v>y</v>
      </c>
      <c r="AL570" s="12" t="str">
        <f t="shared" si="213"/>
        <v>n</v>
      </c>
      <c r="AM570" s="12" t="str">
        <f t="shared" si="214"/>
        <v>n</v>
      </c>
      <c r="AN570" s="12" t="str">
        <f t="shared" si="217"/>
        <v>n</v>
      </c>
      <c r="AO570" s="12" t="str">
        <f t="shared" si="218"/>
        <v>n</v>
      </c>
      <c r="AP570" s="12" t="str">
        <f t="shared" si="215"/>
        <v>n</v>
      </c>
      <c r="AQ570" s="12" t="str">
        <f t="shared" si="216"/>
        <v>n</v>
      </c>
      <c r="AR570" s="15">
        <v>100</v>
      </c>
      <c r="AS570" s="16">
        <v>100</v>
      </c>
      <c r="AT570" s="16" t="b">
        <f t="shared" si="24"/>
        <v>1</v>
      </c>
      <c r="AU570" s="12"/>
    </row>
    <row r="571" spans="1:47" ht="15.75" customHeight="1" x14ac:dyDescent="0.3">
      <c r="A571" s="12" t="s">
        <v>905</v>
      </c>
      <c r="B571" s="12" t="s">
        <v>212</v>
      </c>
      <c r="C571" s="17">
        <v>43969</v>
      </c>
      <c r="D571" s="12">
        <v>2020</v>
      </c>
      <c r="E571" s="12" t="s">
        <v>137</v>
      </c>
      <c r="F571" s="12" t="s">
        <v>1146</v>
      </c>
      <c r="G571" s="18">
        <v>0.55208333333333337</v>
      </c>
      <c r="H571" s="18">
        <v>0.61249999999999993</v>
      </c>
      <c r="I571" s="19">
        <v>65</v>
      </c>
      <c r="J571" s="15" t="s">
        <v>946</v>
      </c>
      <c r="K571" s="12" t="str">
        <f t="shared" si="195"/>
        <v>y</v>
      </c>
      <c r="L571" s="12" t="str">
        <f t="shared" si="196"/>
        <v>y</v>
      </c>
      <c r="M571" s="12" t="str">
        <f t="shared" si="197"/>
        <v>n</v>
      </c>
      <c r="N571" s="12" t="str">
        <f t="shared" si="198"/>
        <v>n</v>
      </c>
      <c r="O571" s="12" t="str">
        <f t="shared" si="199"/>
        <v>n</v>
      </c>
      <c r="P571" s="12" t="str">
        <f t="shared" si="200"/>
        <v>n</v>
      </c>
      <c r="Q571" s="12" t="str">
        <f t="shared" si="201"/>
        <v>n</v>
      </c>
      <c r="R571" s="12" t="str">
        <f t="shared" si="202"/>
        <v>n</v>
      </c>
      <c r="S571" s="15">
        <v>85</v>
      </c>
      <c r="T571" s="16">
        <v>85</v>
      </c>
      <c r="U571" s="16" t="b">
        <f t="shared" si="8"/>
        <v>1</v>
      </c>
      <c r="V571" s="15" t="s">
        <v>946</v>
      </c>
      <c r="W571" s="12" t="str">
        <f t="shared" si="203"/>
        <v>y</v>
      </c>
      <c r="X571" s="12" t="str">
        <f t="shared" si="204"/>
        <v>y</v>
      </c>
      <c r="Y571" s="12" t="str">
        <f t="shared" si="205"/>
        <v>n</v>
      </c>
      <c r="Z571" s="12" t="str">
        <f t="shared" si="206"/>
        <v>n</v>
      </c>
      <c r="AA571" s="12" t="str">
        <f t="shared" si="207"/>
        <v>n</v>
      </c>
      <c r="AB571" s="12" t="str">
        <f t="shared" si="208"/>
        <v>n</v>
      </c>
      <c r="AC571" s="12" t="str">
        <f t="shared" si="209"/>
        <v>n</v>
      </c>
      <c r="AD571" s="12" t="str">
        <f t="shared" si="210"/>
        <v>n</v>
      </c>
      <c r="AE571" s="15">
        <v>30</v>
      </c>
      <c r="AF571" s="16">
        <v>30</v>
      </c>
      <c r="AG571" s="16">
        <v>-1</v>
      </c>
      <c r="AH571" s="16" t="b">
        <f t="shared" si="17"/>
        <v>1</v>
      </c>
      <c r="AI571" s="15" t="s">
        <v>946</v>
      </c>
      <c r="AJ571" s="12" t="str">
        <f t="shared" si="211"/>
        <v>y</v>
      </c>
      <c r="AK571" s="12" t="str">
        <f t="shared" si="212"/>
        <v>y</v>
      </c>
      <c r="AL571" s="12" t="str">
        <f t="shared" si="213"/>
        <v>n</v>
      </c>
      <c r="AM571" s="12" t="str">
        <f t="shared" si="214"/>
        <v>n</v>
      </c>
      <c r="AN571" s="12" t="str">
        <f t="shared" si="217"/>
        <v>n</v>
      </c>
      <c r="AO571" s="12" t="str">
        <f t="shared" si="218"/>
        <v>n</v>
      </c>
      <c r="AP571" s="12" t="str">
        <f t="shared" si="215"/>
        <v>n</v>
      </c>
      <c r="AQ571" s="12" t="str">
        <f t="shared" si="216"/>
        <v>n</v>
      </c>
      <c r="AR571" s="15">
        <v>100</v>
      </c>
      <c r="AS571" s="16">
        <v>100</v>
      </c>
      <c r="AT571" s="16" t="b">
        <f t="shared" si="24"/>
        <v>1</v>
      </c>
      <c r="AU571" s="12"/>
    </row>
    <row r="572" spans="1:47" ht="15.75" customHeight="1" x14ac:dyDescent="0.3">
      <c r="A572" s="12" t="s">
        <v>905</v>
      </c>
      <c r="B572" s="12" t="s">
        <v>212</v>
      </c>
      <c r="C572" s="17">
        <v>43969</v>
      </c>
      <c r="D572" s="12">
        <v>2020</v>
      </c>
      <c r="E572" s="12" t="s">
        <v>137</v>
      </c>
      <c r="F572" s="12" t="s">
        <v>1148</v>
      </c>
      <c r="G572" s="18">
        <v>0.55208333333333337</v>
      </c>
      <c r="H572" s="18">
        <v>0.61249999999999993</v>
      </c>
      <c r="I572" s="19">
        <v>64</v>
      </c>
      <c r="J572" s="15" t="s">
        <v>946</v>
      </c>
      <c r="K572" s="12" t="str">
        <f t="shared" si="195"/>
        <v>y</v>
      </c>
      <c r="L572" s="12" t="str">
        <f t="shared" si="196"/>
        <v>y</v>
      </c>
      <c r="M572" s="12" t="str">
        <f t="shared" si="197"/>
        <v>n</v>
      </c>
      <c r="N572" s="12" t="str">
        <f t="shared" si="198"/>
        <v>n</v>
      </c>
      <c r="O572" s="12" t="str">
        <f t="shared" si="199"/>
        <v>n</v>
      </c>
      <c r="P572" s="12" t="str">
        <f t="shared" si="200"/>
        <v>n</v>
      </c>
      <c r="Q572" s="12" t="str">
        <f t="shared" si="201"/>
        <v>n</v>
      </c>
      <c r="R572" s="12" t="str">
        <f t="shared" si="202"/>
        <v>n</v>
      </c>
      <c r="S572" s="15">
        <v>100</v>
      </c>
      <c r="T572" s="16">
        <v>100</v>
      </c>
      <c r="U572" s="16" t="b">
        <f t="shared" si="8"/>
        <v>1</v>
      </c>
      <c r="V572" s="15" t="s">
        <v>946</v>
      </c>
      <c r="W572" s="12" t="str">
        <f t="shared" si="203"/>
        <v>y</v>
      </c>
      <c r="X572" s="12" t="str">
        <f t="shared" si="204"/>
        <v>y</v>
      </c>
      <c r="Y572" s="12" t="str">
        <f t="shared" si="205"/>
        <v>n</v>
      </c>
      <c r="Z572" s="12" t="str">
        <f t="shared" si="206"/>
        <v>n</v>
      </c>
      <c r="AA572" s="12" t="str">
        <f t="shared" si="207"/>
        <v>n</v>
      </c>
      <c r="AB572" s="12" t="str">
        <f t="shared" si="208"/>
        <v>n</v>
      </c>
      <c r="AC572" s="12" t="str">
        <f t="shared" si="209"/>
        <v>n</v>
      </c>
      <c r="AD572" s="12" t="str">
        <f t="shared" si="210"/>
        <v>n</v>
      </c>
      <c r="AE572" s="15">
        <v>35</v>
      </c>
      <c r="AF572" s="16">
        <v>35</v>
      </c>
      <c r="AG572" s="16">
        <v>-1</v>
      </c>
      <c r="AH572" s="16" t="b">
        <f t="shared" si="17"/>
        <v>1</v>
      </c>
      <c r="AI572" s="15" t="s">
        <v>946</v>
      </c>
      <c r="AJ572" s="12" t="str">
        <f t="shared" si="211"/>
        <v>y</v>
      </c>
      <c r="AK572" s="12" t="str">
        <f t="shared" si="212"/>
        <v>y</v>
      </c>
      <c r="AL572" s="12" t="str">
        <f t="shared" si="213"/>
        <v>n</v>
      </c>
      <c r="AM572" s="12" t="str">
        <f t="shared" si="214"/>
        <v>n</v>
      </c>
      <c r="AN572" s="12" t="str">
        <f t="shared" si="217"/>
        <v>n</v>
      </c>
      <c r="AO572" s="12" t="str">
        <f t="shared" si="218"/>
        <v>n</v>
      </c>
      <c r="AP572" s="12" t="str">
        <f t="shared" si="215"/>
        <v>n</v>
      </c>
      <c r="AQ572" s="12" t="str">
        <f t="shared" si="216"/>
        <v>n</v>
      </c>
      <c r="AR572" s="15">
        <v>100</v>
      </c>
      <c r="AS572" s="16">
        <v>100</v>
      </c>
      <c r="AT572" s="16" t="b">
        <f t="shared" si="24"/>
        <v>1</v>
      </c>
      <c r="AU572" s="12" t="s">
        <v>1001</v>
      </c>
    </row>
    <row r="573" spans="1:47" ht="15.75" customHeight="1" x14ac:dyDescent="0.3">
      <c r="A573" s="12" t="s">
        <v>905</v>
      </c>
      <c r="B573" s="12" t="s">
        <v>212</v>
      </c>
      <c r="C573" s="17">
        <v>43969</v>
      </c>
      <c r="D573" s="12">
        <v>2020</v>
      </c>
      <c r="E573" s="12" t="s">
        <v>137</v>
      </c>
      <c r="F573" s="12" t="s">
        <v>1150</v>
      </c>
      <c r="G573" s="18">
        <v>0.55208333333333337</v>
      </c>
      <c r="H573" s="18">
        <v>0.61249999999999993</v>
      </c>
      <c r="I573" s="19">
        <v>63</v>
      </c>
      <c r="J573" s="15" t="s">
        <v>946</v>
      </c>
      <c r="K573" s="12" t="str">
        <f t="shared" si="195"/>
        <v>y</v>
      </c>
      <c r="L573" s="12" t="str">
        <f t="shared" si="196"/>
        <v>y</v>
      </c>
      <c r="M573" s="12" t="str">
        <f t="shared" si="197"/>
        <v>n</v>
      </c>
      <c r="N573" s="12" t="str">
        <f t="shared" si="198"/>
        <v>n</v>
      </c>
      <c r="O573" s="12" t="str">
        <f t="shared" si="199"/>
        <v>n</v>
      </c>
      <c r="P573" s="12" t="str">
        <f t="shared" si="200"/>
        <v>n</v>
      </c>
      <c r="Q573" s="12" t="str">
        <f t="shared" si="201"/>
        <v>n</v>
      </c>
      <c r="R573" s="12" t="str">
        <f t="shared" si="202"/>
        <v>n</v>
      </c>
      <c r="S573" s="15">
        <v>100</v>
      </c>
      <c r="T573" s="16">
        <v>100</v>
      </c>
      <c r="U573" s="16" t="b">
        <f t="shared" si="8"/>
        <v>1</v>
      </c>
      <c r="V573" s="15" t="s">
        <v>946</v>
      </c>
      <c r="W573" s="12" t="str">
        <f t="shared" si="203"/>
        <v>y</v>
      </c>
      <c r="X573" s="12" t="str">
        <f t="shared" si="204"/>
        <v>y</v>
      </c>
      <c r="Y573" s="12" t="str">
        <f t="shared" si="205"/>
        <v>n</v>
      </c>
      <c r="Z573" s="12" t="str">
        <f t="shared" si="206"/>
        <v>n</v>
      </c>
      <c r="AA573" s="12" t="str">
        <f t="shared" si="207"/>
        <v>n</v>
      </c>
      <c r="AB573" s="12" t="str">
        <f t="shared" si="208"/>
        <v>n</v>
      </c>
      <c r="AC573" s="12" t="str">
        <f t="shared" si="209"/>
        <v>n</v>
      </c>
      <c r="AD573" s="12" t="str">
        <f t="shared" si="210"/>
        <v>n</v>
      </c>
      <c r="AE573" s="15">
        <v>40</v>
      </c>
      <c r="AF573" s="16">
        <v>40</v>
      </c>
      <c r="AG573" s="16">
        <v>-1</v>
      </c>
      <c r="AH573" s="16" t="b">
        <f t="shared" si="17"/>
        <v>1</v>
      </c>
      <c r="AI573" s="15" t="s">
        <v>946</v>
      </c>
      <c r="AJ573" s="12" t="str">
        <f t="shared" si="211"/>
        <v>y</v>
      </c>
      <c r="AK573" s="12" t="str">
        <f t="shared" si="212"/>
        <v>y</v>
      </c>
      <c r="AL573" s="12" t="str">
        <f t="shared" si="213"/>
        <v>n</v>
      </c>
      <c r="AM573" s="12" t="str">
        <f t="shared" si="214"/>
        <v>n</v>
      </c>
      <c r="AN573" s="12" t="str">
        <f t="shared" si="217"/>
        <v>n</v>
      </c>
      <c r="AO573" s="12" t="str">
        <f t="shared" si="218"/>
        <v>n</v>
      </c>
      <c r="AP573" s="12" t="str">
        <f t="shared" si="215"/>
        <v>n</v>
      </c>
      <c r="AQ573" s="12" t="str">
        <f t="shared" si="216"/>
        <v>n</v>
      </c>
      <c r="AR573" s="15">
        <v>100</v>
      </c>
      <c r="AS573" s="16">
        <v>100</v>
      </c>
      <c r="AT573" s="16" t="b">
        <f t="shared" si="24"/>
        <v>1</v>
      </c>
      <c r="AU573" s="12" t="s">
        <v>1160</v>
      </c>
    </row>
    <row r="574" spans="1:47" ht="15.75" customHeight="1" x14ac:dyDescent="0.3">
      <c r="A574" s="12" t="s">
        <v>905</v>
      </c>
      <c r="B574" s="12" t="s">
        <v>212</v>
      </c>
      <c r="C574" s="17">
        <v>43969</v>
      </c>
      <c r="D574" s="12">
        <v>2020</v>
      </c>
      <c r="E574" s="12" t="s">
        <v>137</v>
      </c>
      <c r="F574" s="12" t="s">
        <v>1151</v>
      </c>
      <c r="G574" s="18">
        <v>0.55208333333333337</v>
      </c>
      <c r="H574" s="18">
        <v>0.61249999999999993</v>
      </c>
      <c r="I574" s="19">
        <v>69</v>
      </c>
      <c r="J574" s="15" t="s">
        <v>946</v>
      </c>
      <c r="K574" s="12" t="str">
        <f t="shared" si="195"/>
        <v>y</v>
      </c>
      <c r="L574" s="12" t="str">
        <f t="shared" si="196"/>
        <v>y</v>
      </c>
      <c r="M574" s="12" t="str">
        <f t="shared" si="197"/>
        <v>n</v>
      </c>
      <c r="N574" s="12" t="str">
        <f t="shared" si="198"/>
        <v>n</v>
      </c>
      <c r="O574" s="12" t="str">
        <f t="shared" si="199"/>
        <v>n</v>
      </c>
      <c r="P574" s="12" t="str">
        <f t="shared" si="200"/>
        <v>n</v>
      </c>
      <c r="Q574" s="12" t="str">
        <f t="shared" si="201"/>
        <v>n</v>
      </c>
      <c r="R574" s="12" t="str">
        <f t="shared" si="202"/>
        <v>n</v>
      </c>
      <c r="S574" s="15">
        <v>100</v>
      </c>
      <c r="T574" s="16">
        <v>100</v>
      </c>
      <c r="U574" s="16" t="b">
        <f t="shared" si="8"/>
        <v>1</v>
      </c>
      <c r="V574" s="15" t="s">
        <v>946</v>
      </c>
      <c r="W574" s="12" t="str">
        <f t="shared" si="203"/>
        <v>y</v>
      </c>
      <c r="X574" s="12" t="str">
        <f t="shared" si="204"/>
        <v>y</v>
      </c>
      <c r="Y574" s="12" t="str">
        <f t="shared" si="205"/>
        <v>n</v>
      </c>
      <c r="Z574" s="12" t="str">
        <f t="shared" si="206"/>
        <v>n</v>
      </c>
      <c r="AA574" s="12" t="str">
        <f t="shared" si="207"/>
        <v>n</v>
      </c>
      <c r="AB574" s="12" t="str">
        <f t="shared" si="208"/>
        <v>n</v>
      </c>
      <c r="AC574" s="12" t="str">
        <f t="shared" si="209"/>
        <v>n</v>
      </c>
      <c r="AD574" s="12" t="str">
        <f t="shared" si="210"/>
        <v>n</v>
      </c>
      <c r="AE574" s="15">
        <v>45</v>
      </c>
      <c r="AF574" s="16">
        <v>45</v>
      </c>
      <c r="AG574" s="16">
        <v>-1</v>
      </c>
      <c r="AH574" s="16" t="b">
        <f t="shared" si="17"/>
        <v>1</v>
      </c>
      <c r="AI574" s="15" t="s">
        <v>946</v>
      </c>
      <c r="AJ574" s="12" t="str">
        <f t="shared" si="211"/>
        <v>y</v>
      </c>
      <c r="AK574" s="12" t="str">
        <f t="shared" si="212"/>
        <v>y</v>
      </c>
      <c r="AL574" s="12" t="str">
        <f t="shared" si="213"/>
        <v>n</v>
      </c>
      <c r="AM574" s="12" t="str">
        <f t="shared" si="214"/>
        <v>n</v>
      </c>
      <c r="AN574" s="12" t="str">
        <f t="shared" si="217"/>
        <v>n</v>
      </c>
      <c r="AO574" s="12" t="str">
        <f t="shared" si="218"/>
        <v>n</v>
      </c>
      <c r="AP574" s="12" t="str">
        <f t="shared" si="215"/>
        <v>n</v>
      </c>
      <c r="AQ574" s="12" t="str">
        <f t="shared" si="216"/>
        <v>n</v>
      </c>
      <c r="AR574" s="15">
        <v>100</v>
      </c>
      <c r="AS574" s="16">
        <v>100</v>
      </c>
      <c r="AT574" s="16" t="b">
        <f t="shared" si="24"/>
        <v>1</v>
      </c>
      <c r="AU574" s="12"/>
    </row>
    <row r="575" spans="1:47" ht="15.75" customHeight="1" x14ac:dyDescent="0.3">
      <c r="A575" s="12" t="s">
        <v>905</v>
      </c>
      <c r="B575" s="12" t="s">
        <v>212</v>
      </c>
      <c r="C575" s="17">
        <v>43969</v>
      </c>
      <c r="D575" s="12">
        <v>2020</v>
      </c>
      <c r="E575" s="12" t="s">
        <v>137</v>
      </c>
      <c r="F575" s="12" t="s">
        <v>1152</v>
      </c>
      <c r="G575" s="18">
        <v>0.55208333333333337</v>
      </c>
      <c r="H575" s="18">
        <v>0.61249999999999993</v>
      </c>
      <c r="I575" s="19">
        <v>70</v>
      </c>
      <c r="J575" s="15" t="s">
        <v>946</v>
      </c>
      <c r="K575" s="12" t="str">
        <f t="shared" si="195"/>
        <v>y</v>
      </c>
      <c r="L575" s="12" t="str">
        <f t="shared" si="196"/>
        <v>y</v>
      </c>
      <c r="M575" s="12" t="str">
        <f t="shared" si="197"/>
        <v>n</v>
      </c>
      <c r="N575" s="12" t="str">
        <f t="shared" si="198"/>
        <v>n</v>
      </c>
      <c r="O575" s="12" t="str">
        <f t="shared" si="199"/>
        <v>n</v>
      </c>
      <c r="P575" s="12" t="str">
        <f t="shared" si="200"/>
        <v>n</v>
      </c>
      <c r="Q575" s="12" t="str">
        <f t="shared" si="201"/>
        <v>n</v>
      </c>
      <c r="R575" s="12" t="str">
        <f t="shared" si="202"/>
        <v>n</v>
      </c>
      <c r="S575" s="15">
        <v>100</v>
      </c>
      <c r="T575" s="16">
        <v>100</v>
      </c>
      <c r="U575" s="16" t="b">
        <f t="shared" si="8"/>
        <v>1</v>
      </c>
      <c r="V575" s="15" t="s">
        <v>946</v>
      </c>
      <c r="W575" s="12" t="str">
        <f t="shared" si="203"/>
        <v>y</v>
      </c>
      <c r="X575" s="12" t="str">
        <f t="shared" si="204"/>
        <v>y</v>
      </c>
      <c r="Y575" s="12" t="str">
        <f t="shared" si="205"/>
        <v>n</v>
      </c>
      <c r="Z575" s="12" t="str">
        <f t="shared" si="206"/>
        <v>n</v>
      </c>
      <c r="AA575" s="12" t="str">
        <f t="shared" si="207"/>
        <v>n</v>
      </c>
      <c r="AB575" s="12" t="str">
        <f t="shared" si="208"/>
        <v>n</v>
      </c>
      <c r="AC575" s="12" t="str">
        <f t="shared" si="209"/>
        <v>n</v>
      </c>
      <c r="AD575" s="12" t="str">
        <f t="shared" si="210"/>
        <v>n</v>
      </c>
      <c r="AE575" s="15">
        <v>50</v>
      </c>
      <c r="AF575" s="16">
        <v>50</v>
      </c>
      <c r="AG575" s="16">
        <v>-1</v>
      </c>
      <c r="AH575" s="16" t="b">
        <f t="shared" si="17"/>
        <v>1</v>
      </c>
      <c r="AI575" s="15" t="s">
        <v>946</v>
      </c>
      <c r="AJ575" s="12" t="str">
        <f t="shared" si="211"/>
        <v>y</v>
      </c>
      <c r="AK575" s="12" t="str">
        <f t="shared" si="212"/>
        <v>y</v>
      </c>
      <c r="AL575" s="12" t="str">
        <f t="shared" si="213"/>
        <v>n</v>
      </c>
      <c r="AM575" s="12" t="str">
        <f t="shared" si="214"/>
        <v>n</v>
      </c>
      <c r="AN575" s="12" t="str">
        <f t="shared" si="217"/>
        <v>n</v>
      </c>
      <c r="AO575" s="12" t="str">
        <f t="shared" si="218"/>
        <v>n</v>
      </c>
      <c r="AP575" s="12" t="str">
        <f t="shared" si="215"/>
        <v>n</v>
      </c>
      <c r="AQ575" s="12" t="str">
        <f t="shared" si="216"/>
        <v>n</v>
      </c>
      <c r="AR575" s="15">
        <v>90</v>
      </c>
      <c r="AS575" s="16">
        <v>90</v>
      </c>
      <c r="AT575" s="16" t="b">
        <f t="shared" si="24"/>
        <v>1</v>
      </c>
      <c r="AU575" s="12"/>
    </row>
    <row r="576" spans="1:47" ht="15.75" customHeight="1" x14ac:dyDescent="0.3">
      <c r="A576" s="12" t="s">
        <v>905</v>
      </c>
      <c r="B576" s="12" t="s">
        <v>212</v>
      </c>
      <c r="C576" s="17">
        <v>43969</v>
      </c>
      <c r="D576" s="12">
        <v>2020</v>
      </c>
      <c r="E576" s="12" t="s">
        <v>137</v>
      </c>
      <c r="F576" s="12" t="s">
        <v>1153</v>
      </c>
      <c r="G576" s="18">
        <v>0.55208333333333337</v>
      </c>
      <c r="H576" s="18">
        <v>0.61249999999999993</v>
      </c>
      <c r="I576" s="19">
        <v>71</v>
      </c>
      <c r="J576" s="15" t="s">
        <v>946</v>
      </c>
      <c r="K576" s="12" t="str">
        <f t="shared" si="195"/>
        <v>y</v>
      </c>
      <c r="L576" s="12" t="str">
        <f t="shared" si="196"/>
        <v>y</v>
      </c>
      <c r="M576" s="12" t="str">
        <f t="shared" si="197"/>
        <v>n</v>
      </c>
      <c r="N576" s="12" t="str">
        <f t="shared" si="198"/>
        <v>n</v>
      </c>
      <c r="O576" s="12" t="str">
        <f t="shared" si="199"/>
        <v>n</v>
      </c>
      <c r="P576" s="12" t="str">
        <f t="shared" si="200"/>
        <v>n</v>
      </c>
      <c r="Q576" s="12" t="str">
        <f t="shared" si="201"/>
        <v>n</v>
      </c>
      <c r="R576" s="12" t="str">
        <f t="shared" si="202"/>
        <v>n</v>
      </c>
      <c r="S576" s="15">
        <v>95</v>
      </c>
      <c r="T576" s="16">
        <v>95</v>
      </c>
      <c r="U576" s="16" t="b">
        <f t="shared" si="8"/>
        <v>1</v>
      </c>
      <c r="V576" s="15" t="s">
        <v>946</v>
      </c>
      <c r="W576" s="12" t="str">
        <f t="shared" si="203"/>
        <v>y</v>
      </c>
      <c r="X576" s="12" t="str">
        <f t="shared" si="204"/>
        <v>y</v>
      </c>
      <c r="Y576" s="12" t="str">
        <f t="shared" si="205"/>
        <v>n</v>
      </c>
      <c r="Z576" s="12" t="str">
        <f t="shared" si="206"/>
        <v>n</v>
      </c>
      <c r="AA576" s="12" t="str">
        <f t="shared" si="207"/>
        <v>n</v>
      </c>
      <c r="AB576" s="12" t="str">
        <f t="shared" si="208"/>
        <v>n</v>
      </c>
      <c r="AC576" s="12" t="str">
        <f t="shared" si="209"/>
        <v>n</v>
      </c>
      <c r="AD576" s="12" t="str">
        <f t="shared" si="210"/>
        <v>n</v>
      </c>
      <c r="AE576" s="15">
        <v>25</v>
      </c>
      <c r="AF576" s="16">
        <v>25</v>
      </c>
      <c r="AG576" s="16">
        <v>-1</v>
      </c>
      <c r="AH576" s="16" t="b">
        <f t="shared" si="17"/>
        <v>1</v>
      </c>
      <c r="AI576" s="15" t="s">
        <v>946</v>
      </c>
      <c r="AJ576" s="12" t="str">
        <f t="shared" si="211"/>
        <v>y</v>
      </c>
      <c r="AK576" s="12" t="str">
        <f t="shared" si="212"/>
        <v>y</v>
      </c>
      <c r="AL576" s="12" t="str">
        <f t="shared" si="213"/>
        <v>n</v>
      </c>
      <c r="AM576" s="12" t="str">
        <f t="shared" si="214"/>
        <v>n</v>
      </c>
      <c r="AN576" s="12" t="str">
        <f t="shared" si="217"/>
        <v>n</v>
      </c>
      <c r="AO576" s="12" t="str">
        <f t="shared" si="218"/>
        <v>n</v>
      </c>
      <c r="AP576" s="12" t="str">
        <f t="shared" si="215"/>
        <v>n</v>
      </c>
      <c r="AQ576" s="12" t="str">
        <f t="shared" si="216"/>
        <v>n</v>
      </c>
      <c r="AR576" s="15">
        <v>95</v>
      </c>
      <c r="AS576" s="16">
        <v>95</v>
      </c>
      <c r="AT576" s="16" t="b">
        <f t="shared" si="24"/>
        <v>1</v>
      </c>
      <c r="AU576" s="12"/>
    </row>
    <row r="577" spans="1:47" ht="15.75" customHeight="1" x14ac:dyDescent="0.3">
      <c r="A577" s="12" t="s">
        <v>905</v>
      </c>
      <c r="B577" s="12" t="s">
        <v>212</v>
      </c>
      <c r="C577" s="17">
        <v>43969</v>
      </c>
      <c r="D577" s="12">
        <v>2020</v>
      </c>
      <c r="E577" s="12" t="s">
        <v>137</v>
      </c>
      <c r="F577" s="12" t="s">
        <v>1154</v>
      </c>
      <c r="G577" s="18">
        <v>0.55208333333333337</v>
      </c>
      <c r="H577" s="18">
        <v>0.61249999999999993</v>
      </c>
      <c r="I577" s="19">
        <v>72</v>
      </c>
      <c r="J577" s="15" t="s">
        <v>946</v>
      </c>
      <c r="K577" s="12" t="str">
        <f t="shared" si="195"/>
        <v>y</v>
      </c>
      <c r="L577" s="12" t="str">
        <f t="shared" si="196"/>
        <v>y</v>
      </c>
      <c r="M577" s="12" t="str">
        <f t="shared" si="197"/>
        <v>n</v>
      </c>
      <c r="N577" s="12" t="str">
        <f t="shared" si="198"/>
        <v>n</v>
      </c>
      <c r="O577" s="12" t="str">
        <f t="shared" si="199"/>
        <v>n</v>
      </c>
      <c r="P577" s="12" t="str">
        <f t="shared" si="200"/>
        <v>n</v>
      </c>
      <c r="Q577" s="12" t="str">
        <f t="shared" si="201"/>
        <v>n</v>
      </c>
      <c r="R577" s="12" t="str">
        <f t="shared" si="202"/>
        <v>n</v>
      </c>
      <c r="S577" s="15">
        <v>90</v>
      </c>
      <c r="T577" s="16">
        <v>90</v>
      </c>
      <c r="U577" s="16" t="b">
        <f t="shared" si="8"/>
        <v>1</v>
      </c>
      <c r="V577" s="15" t="s">
        <v>946</v>
      </c>
      <c r="W577" s="12" t="str">
        <f t="shared" si="203"/>
        <v>y</v>
      </c>
      <c r="X577" s="12" t="str">
        <f t="shared" si="204"/>
        <v>y</v>
      </c>
      <c r="Y577" s="12" t="str">
        <f t="shared" si="205"/>
        <v>n</v>
      </c>
      <c r="Z577" s="12" t="str">
        <f t="shared" si="206"/>
        <v>n</v>
      </c>
      <c r="AA577" s="12" t="str">
        <f t="shared" si="207"/>
        <v>n</v>
      </c>
      <c r="AB577" s="12" t="str">
        <f t="shared" si="208"/>
        <v>n</v>
      </c>
      <c r="AC577" s="12" t="str">
        <f t="shared" si="209"/>
        <v>n</v>
      </c>
      <c r="AD577" s="12" t="str">
        <f t="shared" si="210"/>
        <v>n</v>
      </c>
      <c r="AE577" s="15">
        <v>40</v>
      </c>
      <c r="AF577" s="16">
        <v>40</v>
      </c>
      <c r="AG577" s="16">
        <v>-1</v>
      </c>
      <c r="AH577" s="16" t="b">
        <f t="shared" si="17"/>
        <v>1</v>
      </c>
      <c r="AI577" s="15" t="s">
        <v>946</v>
      </c>
      <c r="AJ577" s="12" t="str">
        <f t="shared" si="211"/>
        <v>y</v>
      </c>
      <c r="AK577" s="12" t="str">
        <f t="shared" si="212"/>
        <v>y</v>
      </c>
      <c r="AL577" s="12" t="str">
        <f t="shared" si="213"/>
        <v>n</v>
      </c>
      <c r="AM577" s="12" t="str">
        <f t="shared" si="214"/>
        <v>n</v>
      </c>
      <c r="AN577" s="12" t="str">
        <f t="shared" si="217"/>
        <v>n</v>
      </c>
      <c r="AO577" s="12" t="str">
        <f t="shared" si="218"/>
        <v>n</v>
      </c>
      <c r="AP577" s="12" t="str">
        <f t="shared" si="215"/>
        <v>n</v>
      </c>
      <c r="AQ577" s="12" t="str">
        <f t="shared" si="216"/>
        <v>n</v>
      </c>
      <c r="AR577" s="15">
        <v>95</v>
      </c>
      <c r="AS577" s="16">
        <v>95</v>
      </c>
      <c r="AT577" s="16" t="b">
        <f t="shared" si="24"/>
        <v>1</v>
      </c>
      <c r="AU577" s="12" t="s">
        <v>1155</v>
      </c>
    </row>
    <row r="578" spans="1:47" ht="15.75" customHeight="1" x14ac:dyDescent="0.3">
      <c r="A578" s="12" t="s">
        <v>905</v>
      </c>
      <c r="B578" s="12" t="s">
        <v>1073</v>
      </c>
      <c r="C578" s="17">
        <v>43979</v>
      </c>
      <c r="D578" s="12">
        <v>2020</v>
      </c>
      <c r="E578" s="12" t="s">
        <v>137</v>
      </c>
      <c r="F578" s="12" t="s">
        <v>1110</v>
      </c>
      <c r="G578" s="18">
        <v>0.51388888888888895</v>
      </c>
      <c r="H578" s="12"/>
      <c r="I578" s="19">
        <v>73</v>
      </c>
      <c r="J578" s="15" t="s">
        <v>1066</v>
      </c>
      <c r="K578" s="12" t="str">
        <f t="shared" ref="K578:K641" si="219">IF(AND(ISNUMBER(SEARCH("I",$J578)), S578&gt;0),"y","n")</f>
        <v>n</v>
      </c>
      <c r="L578" s="12" t="str">
        <f t="shared" ref="L578:L641" si="220">IF(AND(ISNUMBER(SEARCH("L",$J578)), S578&gt;0),"y","n")</f>
        <v>y</v>
      </c>
      <c r="M578" s="12" t="str">
        <f t="shared" ref="M578:M641" si="221">IF(AND(ISNUMBER(SEARCH("H",$J578))),"y","n")</f>
        <v>n</v>
      </c>
      <c r="N578" s="12" t="str">
        <f t="shared" ref="N578:N641" si="222">IF(AND(ISNUMBER(SEARCH("O",$J578))),"y","n")</f>
        <v>n</v>
      </c>
      <c r="O578" s="12" t="str">
        <f t="shared" ref="O578:O641" si="223">IF(AND(ISNUMBER(SEARCH("P",$J578))),"y","n")</f>
        <v>n</v>
      </c>
      <c r="P578" s="12" t="str">
        <f t="shared" ref="P578:P641" si="224">IF(AND(ISNUMBER(SEARCH("F",$J578))),"y","n")</f>
        <v>n</v>
      </c>
      <c r="Q578" s="12" t="str">
        <f t="shared" ref="Q578:Q641" si="225">IF(AND(ISNUMBER(SEARCH("R",$J578))),"y","n")</f>
        <v>n</v>
      </c>
      <c r="R578" s="12" t="str">
        <f t="shared" ref="R578:R641" si="226">IF(AND(ISNUMBER(SEARCH("D",$J578))),"y","n")</f>
        <v>n</v>
      </c>
      <c r="S578" s="15">
        <v>95</v>
      </c>
      <c r="T578" s="16">
        <v>95</v>
      </c>
      <c r="U578" s="16" t="b">
        <f t="shared" si="8"/>
        <v>1</v>
      </c>
      <c r="V578" s="15" t="s">
        <v>1066</v>
      </c>
      <c r="W578" s="12" t="str">
        <f t="shared" ref="W578:W641" si="227">IF(AND(ISNUMBER(SEARCH("I",$V578)), AE578&gt;0),"y","n")</f>
        <v>n</v>
      </c>
      <c r="X578" s="12" t="str">
        <f t="shared" ref="X578:X641" si="228">IF(AND(ISNUMBER(SEARCH("L",$V578)), AE578&gt;0),"y","n")</f>
        <v>y</v>
      </c>
      <c r="Y578" s="12" t="str">
        <f t="shared" ref="Y578:Y641" si="229">IF(AND(ISNUMBER(SEARCH("H",$V578))),"y","n")</f>
        <v>n</v>
      </c>
      <c r="Z578" s="12" t="str">
        <f t="shared" ref="Z578:Z641" si="230">IF(AND(ISNUMBER(SEARCH("O",$V578))),"y","n")</f>
        <v>n</v>
      </c>
      <c r="AA578" s="12" t="str">
        <f t="shared" ref="AA578:AA641" si="231">IF(AND(ISNUMBER(SEARCH("P",$V578))),"y","n")</f>
        <v>n</v>
      </c>
      <c r="AB578" s="12" t="str">
        <f t="shared" ref="AB578:AB641" si="232">IF(AND(ISNUMBER(SEARCH("F",$V578))),"y","n")</f>
        <v>n</v>
      </c>
      <c r="AC578" s="12" t="str">
        <f t="shared" ref="AC578:AC641" si="233">IF(AND(ISNUMBER(SEARCH("R",$V578))),"y","n")</f>
        <v>n</v>
      </c>
      <c r="AD578" s="12" t="str">
        <f t="shared" ref="AD578:AD641" si="234">IF(AND(ISNUMBER(SEARCH("D",$V578))),"y","n")</f>
        <v>n</v>
      </c>
      <c r="AE578" s="15">
        <v>70</v>
      </c>
      <c r="AF578" s="16">
        <v>7</v>
      </c>
      <c r="AG578" s="16">
        <v>-1</v>
      </c>
      <c r="AH578" s="16" t="b">
        <f t="shared" si="17"/>
        <v>0</v>
      </c>
      <c r="AI578" s="15" t="s">
        <v>1066</v>
      </c>
      <c r="AJ578" s="12" t="str">
        <f t="shared" ref="AJ578:AJ641" si="235">IF(AND(ISNUMBER(SEARCH("I",$AI578)), AR578&gt;0),"y","n")</f>
        <v>n</v>
      </c>
      <c r="AK578" s="12" t="str">
        <f t="shared" ref="AK578:AK641" si="236">IF(AND(ISNUMBER(SEARCH("L",$AI578)), AR578&gt;0),"y","n")</f>
        <v>y</v>
      </c>
      <c r="AL578" s="12" t="str">
        <f t="shared" ref="AL578:AL641" si="237">IF(AND(ISNUMBER(SEARCH("H",$AI578))),"y","n")</f>
        <v>n</v>
      </c>
      <c r="AM578" s="12" t="str">
        <f t="shared" ref="AM578:AM641" si="238">IF(AND(ISNUMBER(SEARCH("O",$AI578))),"y","n")</f>
        <v>n</v>
      </c>
      <c r="AN578" s="12" t="str">
        <f t="shared" si="217"/>
        <v>n</v>
      </c>
      <c r="AO578" s="12" t="str">
        <f t="shared" si="218"/>
        <v>n</v>
      </c>
      <c r="AP578" s="12" t="str">
        <f t="shared" ref="AP578:AP641" si="239">IF(AND(ISNUMBER(SEARCH("R",$AI578))),"y","n")</f>
        <v>n</v>
      </c>
      <c r="AQ578" s="12" t="str">
        <f t="shared" ref="AQ578:AQ641" si="240">IF(AND(ISNUMBER(SEARCH("D",$AI578))),"y","n")</f>
        <v>n</v>
      </c>
      <c r="AR578" s="15">
        <v>100</v>
      </c>
      <c r="AS578" s="16">
        <v>100</v>
      </c>
      <c r="AT578" s="16" t="b">
        <f t="shared" si="24"/>
        <v>1</v>
      </c>
      <c r="AU578" s="12"/>
    </row>
    <row r="579" spans="1:47" ht="15.75" customHeight="1" x14ac:dyDescent="0.3">
      <c r="A579" s="12" t="s">
        <v>905</v>
      </c>
      <c r="B579" s="12" t="s">
        <v>1073</v>
      </c>
      <c r="C579" s="17">
        <v>43979</v>
      </c>
      <c r="D579" s="12">
        <v>2020</v>
      </c>
      <c r="E579" s="12" t="s">
        <v>137</v>
      </c>
      <c r="F579" s="12" t="s">
        <v>1111</v>
      </c>
      <c r="G579" s="18">
        <v>0.51388888888888895</v>
      </c>
      <c r="H579" s="12"/>
      <c r="I579" s="19">
        <v>74</v>
      </c>
      <c r="J579" s="15" t="s">
        <v>1066</v>
      </c>
      <c r="K579" s="12" t="str">
        <f t="shared" si="219"/>
        <v>n</v>
      </c>
      <c r="L579" s="12" t="str">
        <f t="shared" si="220"/>
        <v>y</v>
      </c>
      <c r="M579" s="12" t="str">
        <f t="shared" si="221"/>
        <v>n</v>
      </c>
      <c r="N579" s="12" t="str">
        <f t="shared" si="222"/>
        <v>n</v>
      </c>
      <c r="O579" s="12" t="str">
        <f t="shared" si="223"/>
        <v>n</v>
      </c>
      <c r="P579" s="12" t="str">
        <f t="shared" si="224"/>
        <v>n</v>
      </c>
      <c r="Q579" s="12" t="str">
        <f t="shared" si="225"/>
        <v>n</v>
      </c>
      <c r="R579" s="12" t="str">
        <f t="shared" si="226"/>
        <v>n</v>
      </c>
      <c r="S579" s="15">
        <v>95</v>
      </c>
      <c r="T579" s="16">
        <v>95</v>
      </c>
      <c r="U579" s="16" t="b">
        <f t="shared" si="8"/>
        <v>1</v>
      </c>
      <c r="V579" s="15" t="s">
        <v>1066</v>
      </c>
      <c r="W579" s="12" t="str">
        <f t="shared" si="227"/>
        <v>n</v>
      </c>
      <c r="X579" s="12" t="str">
        <f t="shared" si="228"/>
        <v>y</v>
      </c>
      <c r="Y579" s="12" t="str">
        <f t="shared" si="229"/>
        <v>n</v>
      </c>
      <c r="Z579" s="12" t="str">
        <f t="shared" si="230"/>
        <v>n</v>
      </c>
      <c r="AA579" s="12" t="str">
        <f t="shared" si="231"/>
        <v>n</v>
      </c>
      <c r="AB579" s="12" t="str">
        <f t="shared" si="232"/>
        <v>n</v>
      </c>
      <c r="AC579" s="12" t="str">
        <f t="shared" si="233"/>
        <v>n</v>
      </c>
      <c r="AD579" s="12" t="str">
        <f t="shared" si="234"/>
        <v>n</v>
      </c>
      <c r="AE579" s="15">
        <v>40</v>
      </c>
      <c r="AF579" s="16">
        <v>40</v>
      </c>
      <c r="AG579" s="16">
        <v>-1</v>
      </c>
      <c r="AH579" s="16" t="b">
        <f t="shared" si="17"/>
        <v>1</v>
      </c>
      <c r="AI579" s="15" t="s">
        <v>1066</v>
      </c>
      <c r="AJ579" s="12" t="str">
        <f t="shared" si="235"/>
        <v>n</v>
      </c>
      <c r="AK579" s="12" t="str">
        <f t="shared" si="236"/>
        <v>y</v>
      </c>
      <c r="AL579" s="12" t="str">
        <f t="shared" si="237"/>
        <v>n</v>
      </c>
      <c r="AM579" s="12" t="str">
        <f t="shared" si="238"/>
        <v>n</v>
      </c>
      <c r="AN579" s="12" t="str">
        <f t="shared" ref="AN579:AN642" si="241">IF(AND(ISNUMBER(SEARCH("P",$AI579))),"y","n")</f>
        <v>n</v>
      </c>
      <c r="AO579" s="12" t="str">
        <f t="shared" ref="AO579:AO642" si="242">IF(AND(ISNUMBER(SEARCH("F",$AI579))),"y","n")</f>
        <v>n</v>
      </c>
      <c r="AP579" s="12" t="str">
        <f t="shared" si="239"/>
        <v>n</v>
      </c>
      <c r="AQ579" s="12" t="str">
        <f t="shared" si="240"/>
        <v>n</v>
      </c>
      <c r="AR579" s="15">
        <v>100</v>
      </c>
      <c r="AS579" s="16">
        <v>100</v>
      </c>
      <c r="AT579" s="16" t="b">
        <f t="shared" si="24"/>
        <v>1</v>
      </c>
      <c r="AU579" s="12"/>
    </row>
    <row r="580" spans="1:47" ht="15.75" customHeight="1" x14ac:dyDescent="0.3">
      <c r="A580" s="12" t="s">
        <v>905</v>
      </c>
      <c r="B580" s="12" t="s">
        <v>1073</v>
      </c>
      <c r="C580" s="17">
        <v>43979</v>
      </c>
      <c r="D580" s="12">
        <v>2020</v>
      </c>
      <c r="E580" s="12" t="s">
        <v>137</v>
      </c>
      <c r="F580" s="12" t="s">
        <v>1112</v>
      </c>
      <c r="G580" s="18">
        <v>0.51388888888888895</v>
      </c>
      <c r="H580" s="12"/>
      <c r="I580" s="19">
        <v>75</v>
      </c>
      <c r="J580" s="15" t="s">
        <v>1066</v>
      </c>
      <c r="K580" s="12" t="str">
        <f t="shared" si="219"/>
        <v>n</v>
      </c>
      <c r="L580" s="12" t="str">
        <f t="shared" si="220"/>
        <v>y</v>
      </c>
      <c r="M580" s="12" t="str">
        <f t="shared" si="221"/>
        <v>n</v>
      </c>
      <c r="N580" s="12" t="str">
        <f t="shared" si="222"/>
        <v>n</v>
      </c>
      <c r="O580" s="12" t="str">
        <f t="shared" si="223"/>
        <v>n</v>
      </c>
      <c r="P580" s="12" t="str">
        <f t="shared" si="224"/>
        <v>n</v>
      </c>
      <c r="Q580" s="12" t="str">
        <f t="shared" si="225"/>
        <v>n</v>
      </c>
      <c r="R580" s="12" t="str">
        <f t="shared" si="226"/>
        <v>n</v>
      </c>
      <c r="S580" s="15">
        <v>75</v>
      </c>
      <c r="T580" s="16">
        <v>75</v>
      </c>
      <c r="U580" s="16" t="b">
        <f t="shared" si="8"/>
        <v>1</v>
      </c>
      <c r="V580" s="15" t="s">
        <v>1066</v>
      </c>
      <c r="W580" s="12" t="str">
        <f t="shared" si="227"/>
        <v>n</v>
      </c>
      <c r="X580" s="12" t="str">
        <f t="shared" si="228"/>
        <v>y</v>
      </c>
      <c r="Y580" s="12" t="str">
        <f t="shared" si="229"/>
        <v>n</v>
      </c>
      <c r="Z580" s="12" t="str">
        <f t="shared" si="230"/>
        <v>n</v>
      </c>
      <c r="AA580" s="12" t="str">
        <f t="shared" si="231"/>
        <v>n</v>
      </c>
      <c r="AB580" s="12" t="str">
        <f t="shared" si="232"/>
        <v>n</v>
      </c>
      <c r="AC580" s="12" t="str">
        <f t="shared" si="233"/>
        <v>n</v>
      </c>
      <c r="AD580" s="12" t="str">
        <f t="shared" si="234"/>
        <v>n</v>
      </c>
      <c r="AE580" s="15">
        <v>30</v>
      </c>
      <c r="AF580" s="16">
        <v>30</v>
      </c>
      <c r="AG580" s="16">
        <v>-1</v>
      </c>
      <c r="AH580" s="16" t="b">
        <f t="shared" si="17"/>
        <v>1</v>
      </c>
      <c r="AI580" s="15" t="s">
        <v>1066</v>
      </c>
      <c r="AJ580" s="12" t="str">
        <f t="shared" si="235"/>
        <v>n</v>
      </c>
      <c r="AK580" s="12" t="str">
        <f t="shared" si="236"/>
        <v>y</v>
      </c>
      <c r="AL580" s="12" t="str">
        <f t="shared" si="237"/>
        <v>n</v>
      </c>
      <c r="AM580" s="12" t="str">
        <f t="shared" si="238"/>
        <v>n</v>
      </c>
      <c r="AN580" s="12" t="str">
        <f t="shared" si="241"/>
        <v>n</v>
      </c>
      <c r="AO580" s="12" t="str">
        <f t="shared" si="242"/>
        <v>n</v>
      </c>
      <c r="AP580" s="12" t="str">
        <f t="shared" si="239"/>
        <v>n</v>
      </c>
      <c r="AQ580" s="12" t="str">
        <f t="shared" si="240"/>
        <v>n</v>
      </c>
      <c r="AR580" s="15">
        <v>90</v>
      </c>
      <c r="AS580" s="16">
        <v>90</v>
      </c>
      <c r="AT580" s="16" t="b">
        <f t="shared" si="24"/>
        <v>1</v>
      </c>
      <c r="AU580" s="12"/>
    </row>
    <row r="581" spans="1:47" ht="15.75" customHeight="1" x14ac:dyDescent="0.3">
      <c r="A581" s="12" t="s">
        <v>905</v>
      </c>
      <c r="B581" s="12" t="s">
        <v>1073</v>
      </c>
      <c r="C581" s="17">
        <v>43979</v>
      </c>
      <c r="D581" s="12">
        <v>2020</v>
      </c>
      <c r="E581" s="12" t="s">
        <v>137</v>
      </c>
      <c r="F581" s="12" t="s">
        <v>1114</v>
      </c>
      <c r="G581" s="18">
        <v>0.51388888888888895</v>
      </c>
      <c r="H581" s="12"/>
      <c r="I581" s="19">
        <v>76</v>
      </c>
      <c r="J581" s="15" t="s">
        <v>1066</v>
      </c>
      <c r="K581" s="12" t="str">
        <f t="shared" si="219"/>
        <v>n</v>
      </c>
      <c r="L581" s="12" t="str">
        <f t="shared" si="220"/>
        <v>y</v>
      </c>
      <c r="M581" s="12" t="str">
        <f t="shared" si="221"/>
        <v>n</v>
      </c>
      <c r="N581" s="12" t="str">
        <f t="shared" si="222"/>
        <v>n</v>
      </c>
      <c r="O581" s="12" t="str">
        <f t="shared" si="223"/>
        <v>n</v>
      </c>
      <c r="P581" s="12" t="str">
        <f t="shared" si="224"/>
        <v>n</v>
      </c>
      <c r="Q581" s="12" t="str">
        <f t="shared" si="225"/>
        <v>n</v>
      </c>
      <c r="R581" s="12" t="str">
        <f t="shared" si="226"/>
        <v>n</v>
      </c>
      <c r="S581" s="15">
        <v>98</v>
      </c>
      <c r="T581" s="16">
        <v>98</v>
      </c>
      <c r="U581" s="16" t="b">
        <f t="shared" si="8"/>
        <v>1</v>
      </c>
      <c r="V581" s="15" t="s">
        <v>1066</v>
      </c>
      <c r="W581" s="12" t="str">
        <f t="shared" si="227"/>
        <v>n</v>
      </c>
      <c r="X581" s="12" t="str">
        <f t="shared" si="228"/>
        <v>y</v>
      </c>
      <c r="Y581" s="12" t="str">
        <f t="shared" si="229"/>
        <v>n</v>
      </c>
      <c r="Z581" s="12" t="str">
        <f t="shared" si="230"/>
        <v>n</v>
      </c>
      <c r="AA581" s="12" t="str">
        <f t="shared" si="231"/>
        <v>n</v>
      </c>
      <c r="AB581" s="12" t="str">
        <f t="shared" si="232"/>
        <v>n</v>
      </c>
      <c r="AC581" s="12" t="str">
        <f t="shared" si="233"/>
        <v>n</v>
      </c>
      <c r="AD581" s="12" t="str">
        <f t="shared" si="234"/>
        <v>n</v>
      </c>
      <c r="AE581" s="15">
        <v>30</v>
      </c>
      <c r="AF581" s="16">
        <v>30</v>
      </c>
      <c r="AG581" s="16">
        <v>-1</v>
      </c>
      <c r="AH581" s="16" t="b">
        <f t="shared" si="17"/>
        <v>1</v>
      </c>
      <c r="AI581" s="15" t="s">
        <v>1066</v>
      </c>
      <c r="AJ581" s="12" t="str">
        <f t="shared" si="235"/>
        <v>n</v>
      </c>
      <c r="AK581" s="12" t="str">
        <f t="shared" si="236"/>
        <v>y</v>
      </c>
      <c r="AL581" s="12" t="str">
        <f t="shared" si="237"/>
        <v>n</v>
      </c>
      <c r="AM581" s="12" t="str">
        <f t="shared" si="238"/>
        <v>n</v>
      </c>
      <c r="AN581" s="12" t="str">
        <f t="shared" si="241"/>
        <v>n</v>
      </c>
      <c r="AO581" s="12" t="str">
        <f t="shared" si="242"/>
        <v>n</v>
      </c>
      <c r="AP581" s="12" t="str">
        <f t="shared" si="239"/>
        <v>n</v>
      </c>
      <c r="AQ581" s="12" t="str">
        <f t="shared" si="240"/>
        <v>n</v>
      </c>
      <c r="AR581" s="15">
        <v>85</v>
      </c>
      <c r="AS581" s="16">
        <v>85</v>
      </c>
      <c r="AT581" s="16" t="b">
        <f t="shared" si="24"/>
        <v>1</v>
      </c>
      <c r="AU581" s="12"/>
    </row>
    <row r="582" spans="1:47" ht="15.75" customHeight="1" x14ac:dyDescent="0.3">
      <c r="A582" s="12" t="s">
        <v>905</v>
      </c>
      <c r="B582" s="12" t="s">
        <v>1073</v>
      </c>
      <c r="C582" s="17">
        <v>43979</v>
      </c>
      <c r="D582" s="12">
        <v>2020</v>
      </c>
      <c r="E582" s="12" t="s">
        <v>137</v>
      </c>
      <c r="F582" s="12" t="s">
        <v>1115</v>
      </c>
      <c r="G582" s="18">
        <v>0.51388888888888895</v>
      </c>
      <c r="H582" s="12"/>
      <c r="I582" s="19">
        <v>77</v>
      </c>
      <c r="J582" s="15" t="s">
        <v>1066</v>
      </c>
      <c r="K582" s="12" t="str">
        <f t="shared" si="219"/>
        <v>n</v>
      </c>
      <c r="L582" s="12" t="str">
        <f t="shared" si="220"/>
        <v>y</v>
      </c>
      <c r="M582" s="12" t="str">
        <f t="shared" si="221"/>
        <v>n</v>
      </c>
      <c r="N582" s="12" t="str">
        <f t="shared" si="222"/>
        <v>n</v>
      </c>
      <c r="O582" s="12" t="str">
        <f t="shared" si="223"/>
        <v>n</v>
      </c>
      <c r="P582" s="12" t="str">
        <f t="shared" si="224"/>
        <v>n</v>
      </c>
      <c r="Q582" s="12" t="str">
        <f t="shared" si="225"/>
        <v>n</v>
      </c>
      <c r="R582" s="12" t="str">
        <f t="shared" si="226"/>
        <v>n</v>
      </c>
      <c r="S582" s="15">
        <v>70</v>
      </c>
      <c r="T582" s="16">
        <v>70</v>
      </c>
      <c r="U582" s="16" t="b">
        <f t="shared" si="8"/>
        <v>1</v>
      </c>
      <c r="V582" s="15" t="s">
        <v>1066</v>
      </c>
      <c r="W582" s="12" t="str">
        <f t="shared" si="227"/>
        <v>n</v>
      </c>
      <c r="X582" s="12" t="str">
        <f t="shared" si="228"/>
        <v>y</v>
      </c>
      <c r="Y582" s="12" t="str">
        <f t="shared" si="229"/>
        <v>n</v>
      </c>
      <c r="Z582" s="12" t="str">
        <f t="shared" si="230"/>
        <v>n</v>
      </c>
      <c r="AA582" s="12" t="str">
        <f t="shared" si="231"/>
        <v>n</v>
      </c>
      <c r="AB582" s="12" t="str">
        <f t="shared" si="232"/>
        <v>n</v>
      </c>
      <c r="AC582" s="12" t="str">
        <f t="shared" si="233"/>
        <v>n</v>
      </c>
      <c r="AD582" s="12" t="str">
        <f t="shared" si="234"/>
        <v>n</v>
      </c>
      <c r="AE582" s="15">
        <v>20</v>
      </c>
      <c r="AF582" s="16">
        <v>20</v>
      </c>
      <c r="AG582" s="16">
        <v>-1</v>
      </c>
      <c r="AH582" s="16" t="b">
        <f t="shared" si="17"/>
        <v>1</v>
      </c>
      <c r="AI582" s="15" t="s">
        <v>1066</v>
      </c>
      <c r="AJ582" s="12" t="str">
        <f t="shared" si="235"/>
        <v>n</v>
      </c>
      <c r="AK582" s="12" t="str">
        <f t="shared" si="236"/>
        <v>y</v>
      </c>
      <c r="AL582" s="12" t="str">
        <f t="shared" si="237"/>
        <v>n</v>
      </c>
      <c r="AM582" s="12" t="str">
        <f t="shared" si="238"/>
        <v>n</v>
      </c>
      <c r="AN582" s="12" t="str">
        <f t="shared" si="241"/>
        <v>n</v>
      </c>
      <c r="AO582" s="12" t="str">
        <f t="shared" si="242"/>
        <v>n</v>
      </c>
      <c r="AP582" s="12" t="str">
        <f t="shared" si="239"/>
        <v>n</v>
      </c>
      <c r="AQ582" s="12" t="str">
        <f t="shared" si="240"/>
        <v>n</v>
      </c>
      <c r="AR582" s="15">
        <v>70</v>
      </c>
      <c r="AS582" s="16">
        <v>70</v>
      </c>
      <c r="AT582" s="16" t="b">
        <f t="shared" si="24"/>
        <v>1</v>
      </c>
      <c r="AU582" s="12"/>
    </row>
    <row r="583" spans="1:47" ht="15.75" customHeight="1" x14ac:dyDescent="0.3">
      <c r="A583" s="12" t="s">
        <v>905</v>
      </c>
      <c r="B583" s="12" t="s">
        <v>1073</v>
      </c>
      <c r="C583" s="17">
        <v>43979</v>
      </c>
      <c r="D583" s="12">
        <v>2020</v>
      </c>
      <c r="E583" s="12" t="s">
        <v>137</v>
      </c>
      <c r="F583" s="12" t="s">
        <v>1116</v>
      </c>
      <c r="G583" s="18">
        <v>0.51388888888888895</v>
      </c>
      <c r="H583" s="12"/>
      <c r="I583" s="19">
        <v>78</v>
      </c>
      <c r="J583" s="15" t="s">
        <v>1066</v>
      </c>
      <c r="K583" s="12" t="str">
        <f t="shared" si="219"/>
        <v>n</v>
      </c>
      <c r="L583" s="12" t="str">
        <f t="shared" si="220"/>
        <v>y</v>
      </c>
      <c r="M583" s="12" t="str">
        <f t="shared" si="221"/>
        <v>n</v>
      </c>
      <c r="N583" s="12" t="str">
        <f t="shared" si="222"/>
        <v>n</v>
      </c>
      <c r="O583" s="12" t="str">
        <f t="shared" si="223"/>
        <v>n</v>
      </c>
      <c r="P583" s="12" t="str">
        <f t="shared" si="224"/>
        <v>n</v>
      </c>
      <c r="Q583" s="12" t="str">
        <f t="shared" si="225"/>
        <v>n</v>
      </c>
      <c r="R583" s="12" t="str">
        <f t="shared" si="226"/>
        <v>n</v>
      </c>
      <c r="S583" s="15">
        <v>90</v>
      </c>
      <c r="T583" s="16">
        <v>90</v>
      </c>
      <c r="U583" s="16" t="b">
        <f t="shared" si="8"/>
        <v>1</v>
      </c>
      <c r="V583" s="15" t="s">
        <v>1066</v>
      </c>
      <c r="W583" s="12" t="str">
        <f t="shared" si="227"/>
        <v>n</v>
      </c>
      <c r="X583" s="12" t="str">
        <f t="shared" si="228"/>
        <v>y</v>
      </c>
      <c r="Y583" s="12" t="str">
        <f t="shared" si="229"/>
        <v>n</v>
      </c>
      <c r="Z583" s="12" t="str">
        <f t="shared" si="230"/>
        <v>n</v>
      </c>
      <c r="AA583" s="12" t="str">
        <f t="shared" si="231"/>
        <v>n</v>
      </c>
      <c r="AB583" s="12" t="str">
        <f t="shared" si="232"/>
        <v>n</v>
      </c>
      <c r="AC583" s="12" t="str">
        <f t="shared" si="233"/>
        <v>n</v>
      </c>
      <c r="AD583" s="12" t="str">
        <f t="shared" si="234"/>
        <v>n</v>
      </c>
      <c r="AE583" s="15">
        <v>30</v>
      </c>
      <c r="AF583" s="16">
        <v>30</v>
      </c>
      <c r="AG583" s="16">
        <v>-1</v>
      </c>
      <c r="AH583" s="16" t="b">
        <f t="shared" si="17"/>
        <v>1</v>
      </c>
      <c r="AI583" s="15" t="s">
        <v>1066</v>
      </c>
      <c r="AJ583" s="12" t="str">
        <f t="shared" si="235"/>
        <v>n</v>
      </c>
      <c r="AK583" s="12" t="str">
        <f t="shared" si="236"/>
        <v>y</v>
      </c>
      <c r="AL583" s="12" t="str">
        <f t="shared" si="237"/>
        <v>n</v>
      </c>
      <c r="AM583" s="12" t="str">
        <f t="shared" si="238"/>
        <v>n</v>
      </c>
      <c r="AN583" s="12" t="str">
        <f t="shared" si="241"/>
        <v>n</v>
      </c>
      <c r="AO583" s="12" t="str">
        <f t="shared" si="242"/>
        <v>n</v>
      </c>
      <c r="AP583" s="12" t="str">
        <f t="shared" si="239"/>
        <v>n</v>
      </c>
      <c r="AQ583" s="12" t="str">
        <f t="shared" si="240"/>
        <v>n</v>
      </c>
      <c r="AR583" s="15">
        <v>80</v>
      </c>
      <c r="AS583" s="16">
        <v>80</v>
      </c>
      <c r="AT583" s="16" t="b">
        <f t="shared" si="24"/>
        <v>1</v>
      </c>
      <c r="AU583" s="12" t="s">
        <v>1156</v>
      </c>
    </row>
    <row r="584" spans="1:47" ht="15.75" customHeight="1" x14ac:dyDescent="0.3">
      <c r="A584" s="12" t="s">
        <v>905</v>
      </c>
      <c r="B584" s="12" t="s">
        <v>1073</v>
      </c>
      <c r="C584" s="17">
        <v>43979</v>
      </c>
      <c r="D584" s="12">
        <v>2020</v>
      </c>
      <c r="E584" s="12" t="s">
        <v>137</v>
      </c>
      <c r="F584" s="12" t="s">
        <v>1118</v>
      </c>
      <c r="G584" s="18">
        <v>0.51388888888888895</v>
      </c>
      <c r="H584" s="12"/>
      <c r="I584" s="19">
        <v>84</v>
      </c>
      <c r="J584" s="15" t="s">
        <v>1066</v>
      </c>
      <c r="K584" s="12" t="str">
        <f t="shared" si="219"/>
        <v>n</v>
      </c>
      <c r="L584" s="12" t="str">
        <f t="shared" si="220"/>
        <v>y</v>
      </c>
      <c r="M584" s="12" t="str">
        <f t="shared" si="221"/>
        <v>n</v>
      </c>
      <c r="N584" s="12" t="str">
        <f t="shared" si="222"/>
        <v>n</v>
      </c>
      <c r="O584" s="12" t="str">
        <f t="shared" si="223"/>
        <v>n</v>
      </c>
      <c r="P584" s="12" t="str">
        <f t="shared" si="224"/>
        <v>n</v>
      </c>
      <c r="Q584" s="12" t="str">
        <f t="shared" si="225"/>
        <v>n</v>
      </c>
      <c r="R584" s="12" t="str">
        <f t="shared" si="226"/>
        <v>n</v>
      </c>
      <c r="S584" s="15">
        <v>95</v>
      </c>
      <c r="T584" s="16">
        <v>95</v>
      </c>
      <c r="U584" s="16" t="b">
        <f t="shared" si="8"/>
        <v>1</v>
      </c>
      <c r="V584" s="15" t="s">
        <v>1066</v>
      </c>
      <c r="W584" s="12" t="str">
        <f t="shared" si="227"/>
        <v>n</v>
      </c>
      <c r="X584" s="12" t="str">
        <f t="shared" si="228"/>
        <v>y</v>
      </c>
      <c r="Y584" s="12" t="str">
        <f t="shared" si="229"/>
        <v>n</v>
      </c>
      <c r="Z584" s="12" t="str">
        <f t="shared" si="230"/>
        <v>n</v>
      </c>
      <c r="AA584" s="12" t="str">
        <f t="shared" si="231"/>
        <v>n</v>
      </c>
      <c r="AB584" s="12" t="str">
        <f t="shared" si="232"/>
        <v>n</v>
      </c>
      <c r="AC584" s="12" t="str">
        <f t="shared" si="233"/>
        <v>n</v>
      </c>
      <c r="AD584" s="12" t="str">
        <f t="shared" si="234"/>
        <v>n</v>
      </c>
      <c r="AE584" s="15">
        <v>10</v>
      </c>
      <c r="AF584" s="16">
        <v>10</v>
      </c>
      <c r="AG584" s="16">
        <v>-1</v>
      </c>
      <c r="AH584" s="16" t="b">
        <f t="shared" si="17"/>
        <v>1</v>
      </c>
      <c r="AI584" s="15" t="s">
        <v>1067</v>
      </c>
      <c r="AJ584" s="12" t="str">
        <f t="shared" si="235"/>
        <v>n</v>
      </c>
      <c r="AK584" s="12" t="str">
        <f t="shared" si="236"/>
        <v>y</v>
      </c>
      <c r="AL584" s="12" t="str">
        <f t="shared" si="237"/>
        <v>y</v>
      </c>
      <c r="AM584" s="12" t="str">
        <f t="shared" si="238"/>
        <v>n</v>
      </c>
      <c r="AN584" s="12" t="str">
        <f t="shared" si="241"/>
        <v>n</v>
      </c>
      <c r="AO584" s="12" t="str">
        <f t="shared" si="242"/>
        <v>n</v>
      </c>
      <c r="AP584" s="12" t="str">
        <f t="shared" si="239"/>
        <v>n</v>
      </c>
      <c r="AQ584" s="12" t="str">
        <f t="shared" si="240"/>
        <v>n</v>
      </c>
      <c r="AR584" s="15">
        <v>100</v>
      </c>
      <c r="AS584" s="16">
        <v>100</v>
      </c>
      <c r="AT584" s="16" t="b">
        <f t="shared" si="24"/>
        <v>1</v>
      </c>
      <c r="AU584" s="12"/>
    </row>
    <row r="585" spans="1:47" ht="15.75" customHeight="1" x14ac:dyDescent="0.3">
      <c r="A585" s="12" t="s">
        <v>905</v>
      </c>
      <c r="B585" s="12" t="s">
        <v>1073</v>
      </c>
      <c r="C585" s="17">
        <v>43979</v>
      </c>
      <c r="D585" s="12">
        <v>2020</v>
      </c>
      <c r="E585" s="12" t="s">
        <v>137</v>
      </c>
      <c r="F585" s="12" t="s">
        <v>1119</v>
      </c>
      <c r="G585" s="18">
        <v>0.51388888888888895</v>
      </c>
      <c r="H585" s="12"/>
      <c r="I585" s="19">
        <v>83</v>
      </c>
      <c r="J585" s="15" t="s">
        <v>1066</v>
      </c>
      <c r="K585" s="12" t="str">
        <f t="shared" si="219"/>
        <v>n</v>
      </c>
      <c r="L585" s="12" t="str">
        <f t="shared" si="220"/>
        <v>y</v>
      </c>
      <c r="M585" s="12" t="str">
        <f t="shared" si="221"/>
        <v>n</v>
      </c>
      <c r="N585" s="12" t="str">
        <f t="shared" si="222"/>
        <v>n</v>
      </c>
      <c r="O585" s="12" t="str">
        <f t="shared" si="223"/>
        <v>n</v>
      </c>
      <c r="P585" s="12" t="str">
        <f t="shared" si="224"/>
        <v>n</v>
      </c>
      <c r="Q585" s="12" t="str">
        <f t="shared" si="225"/>
        <v>n</v>
      </c>
      <c r="R585" s="12" t="str">
        <f t="shared" si="226"/>
        <v>n</v>
      </c>
      <c r="S585" s="15">
        <v>85</v>
      </c>
      <c r="T585" s="16">
        <v>85</v>
      </c>
      <c r="U585" s="16" t="b">
        <f t="shared" si="8"/>
        <v>1</v>
      </c>
      <c r="V585" s="15" t="s">
        <v>1066</v>
      </c>
      <c r="W585" s="12" t="str">
        <f t="shared" si="227"/>
        <v>n</v>
      </c>
      <c r="X585" s="12" t="str">
        <f t="shared" si="228"/>
        <v>y</v>
      </c>
      <c r="Y585" s="12" t="str">
        <f t="shared" si="229"/>
        <v>n</v>
      </c>
      <c r="Z585" s="12" t="str">
        <f t="shared" si="230"/>
        <v>n</v>
      </c>
      <c r="AA585" s="12" t="str">
        <f t="shared" si="231"/>
        <v>n</v>
      </c>
      <c r="AB585" s="12" t="str">
        <f t="shared" si="232"/>
        <v>n</v>
      </c>
      <c r="AC585" s="12" t="str">
        <f t="shared" si="233"/>
        <v>n</v>
      </c>
      <c r="AD585" s="12" t="str">
        <f t="shared" si="234"/>
        <v>n</v>
      </c>
      <c r="AE585" s="15">
        <v>50</v>
      </c>
      <c r="AF585" s="16">
        <v>50</v>
      </c>
      <c r="AG585" s="16">
        <v>-1</v>
      </c>
      <c r="AH585" s="16" t="b">
        <f t="shared" si="17"/>
        <v>1</v>
      </c>
      <c r="AI585" s="15" t="s">
        <v>1066</v>
      </c>
      <c r="AJ585" s="12" t="str">
        <f t="shared" si="235"/>
        <v>n</v>
      </c>
      <c r="AK585" s="12" t="str">
        <f t="shared" si="236"/>
        <v>y</v>
      </c>
      <c r="AL585" s="12" t="str">
        <f t="shared" si="237"/>
        <v>n</v>
      </c>
      <c r="AM585" s="12" t="str">
        <f t="shared" si="238"/>
        <v>n</v>
      </c>
      <c r="AN585" s="12" t="str">
        <f t="shared" si="241"/>
        <v>n</v>
      </c>
      <c r="AO585" s="12" t="str">
        <f t="shared" si="242"/>
        <v>n</v>
      </c>
      <c r="AP585" s="12" t="str">
        <f t="shared" si="239"/>
        <v>n</v>
      </c>
      <c r="AQ585" s="12" t="str">
        <f t="shared" si="240"/>
        <v>n</v>
      </c>
      <c r="AR585" s="15">
        <v>90</v>
      </c>
      <c r="AS585" s="16">
        <v>90</v>
      </c>
      <c r="AT585" s="16" t="b">
        <f t="shared" si="24"/>
        <v>1</v>
      </c>
      <c r="AU585" s="12" t="s">
        <v>1120</v>
      </c>
    </row>
    <row r="586" spans="1:47" ht="15.75" customHeight="1" x14ac:dyDescent="0.3">
      <c r="A586" s="12" t="s">
        <v>905</v>
      </c>
      <c r="B586" s="12" t="s">
        <v>1073</v>
      </c>
      <c r="C586" s="17">
        <v>43979</v>
      </c>
      <c r="D586" s="12">
        <v>2020</v>
      </c>
      <c r="E586" s="12" t="s">
        <v>137</v>
      </c>
      <c r="F586" s="12" t="s">
        <v>1121</v>
      </c>
      <c r="G586" s="18">
        <v>0.51388888888888895</v>
      </c>
      <c r="H586" s="12"/>
      <c r="I586" s="19">
        <v>82</v>
      </c>
      <c r="J586" s="15" t="s">
        <v>1066</v>
      </c>
      <c r="K586" s="12" t="str">
        <f t="shared" si="219"/>
        <v>n</v>
      </c>
      <c r="L586" s="12" t="str">
        <f t="shared" si="220"/>
        <v>y</v>
      </c>
      <c r="M586" s="12" t="str">
        <f t="shared" si="221"/>
        <v>n</v>
      </c>
      <c r="N586" s="12" t="str">
        <f t="shared" si="222"/>
        <v>n</v>
      </c>
      <c r="O586" s="12" t="str">
        <f t="shared" si="223"/>
        <v>n</v>
      </c>
      <c r="P586" s="12" t="str">
        <f t="shared" si="224"/>
        <v>n</v>
      </c>
      <c r="Q586" s="12" t="str">
        <f t="shared" si="225"/>
        <v>n</v>
      </c>
      <c r="R586" s="12" t="str">
        <f t="shared" si="226"/>
        <v>n</v>
      </c>
      <c r="S586" s="15">
        <v>100</v>
      </c>
      <c r="T586" s="16">
        <v>100</v>
      </c>
      <c r="U586" s="16" t="b">
        <f t="shared" si="8"/>
        <v>1</v>
      </c>
      <c r="V586" s="15" t="s">
        <v>1066</v>
      </c>
      <c r="W586" s="12" t="str">
        <f t="shared" si="227"/>
        <v>n</v>
      </c>
      <c r="X586" s="12" t="str">
        <f t="shared" si="228"/>
        <v>y</v>
      </c>
      <c r="Y586" s="12" t="str">
        <f t="shared" si="229"/>
        <v>n</v>
      </c>
      <c r="Z586" s="12" t="str">
        <f t="shared" si="230"/>
        <v>n</v>
      </c>
      <c r="AA586" s="12" t="str">
        <f t="shared" si="231"/>
        <v>n</v>
      </c>
      <c r="AB586" s="12" t="str">
        <f t="shared" si="232"/>
        <v>n</v>
      </c>
      <c r="AC586" s="12" t="str">
        <f t="shared" si="233"/>
        <v>n</v>
      </c>
      <c r="AD586" s="12" t="str">
        <f t="shared" si="234"/>
        <v>n</v>
      </c>
      <c r="AE586" s="15">
        <v>25</v>
      </c>
      <c r="AF586" s="16">
        <v>25</v>
      </c>
      <c r="AG586" s="16">
        <v>-1</v>
      </c>
      <c r="AH586" s="16" t="b">
        <f t="shared" si="17"/>
        <v>1</v>
      </c>
      <c r="AI586" s="15" t="s">
        <v>1066</v>
      </c>
      <c r="AJ586" s="12" t="str">
        <f t="shared" si="235"/>
        <v>n</v>
      </c>
      <c r="AK586" s="12" t="str">
        <f t="shared" si="236"/>
        <v>y</v>
      </c>
      <c r="AL586" s="12" t="str">
        <f t="shared" si="237"/>
        <v>n</v>
      </c>
      <c r="AM586" s="12" t="str">
        <f t="shared" si="238"/>
        <v>n</v>
      </c>
      <c r="AN586" s="12" t="str">
        <f t="shared" si="241"/>
        <v>n</v>
      </c>
      <c r="AO586" s="12" t="str">
        <f t="shared" si="242"/>
        <v>n</v>
      </c>
      <c r="AP586" s="12" t="str">
        <f t="shared" si="239"/>
        <v>n</v>
      </c>
      <c r="AQ586" s="12" t="str">
        <f t="shared" si="240"/>
        <v>n</v>
      </c>
      <c r="AR586" s="15">
        <v>80</v>
      </c>
      <c r="AS586" s="16">
        <v>80</v>
      </c>
      <c r="AT586" s="16" t="b">
        <f t="shared" si="24"/>
        <v>1</v>
      </c>
      <c r="AU586" s="12"/>
    </row>
    <row r="587" spans="1:47" ht="15.75" customHeight="1" x14ac:dyDescent="0.3">
      <c r="A587" s="12" t="s">
        <v>905</v>
      </c>
      <c r="B587" s="12" t="s">
        <v>1073</v>
      </c>
      <c r="C587" s="17">
        <v>43979</v>
      </c>
      <c r="D587" s="12">
        <v>2020</v>
      </c>
      <c r="E587" s="12" t="s">
        <v>137</v>
      </c>
      <c r="F587" s="12" t="s">
        <v>1122</v>
      </c>
      <c r="G587" s="18">
        <v>0.51388888888888895</v>
      </c>
      <c r="H587" s="12"/>
      <c r="I587" s="19">
        <v>81</v>
      </c>
      <c r="J587" s="15" t="s">
        <v>1066</v>
      </c>
      <c r="K587" s="12" t="str">
        <f t="shared" si="219"/>
        <v>n</v>
      </c>
      <c r="L587" s="12" t="str">
        <f t="shared" si="220"/>
        <v>y</v>
      </c>
      <c r="M587" s="12" t="str">
        <f t="shared" si="221"/>
        <v>n</v>
      </c>
      <c r="N587" s="12" t="str">
        <f t="shared" si="222"/>
        <v>n</v>
      </c>
      <c r="O587" s="12" t="str">
        <f t="shared" si="223"/>
        <v>n</v>
      </c>
      <c r="P587" s="12" t="str">
        <f t="shared" si="224"/>
        <v>n</v>
      </c>
      <c r="Q587" s="12" t="str">
        <f t="shared" si="225"/>
        <v>n</v>
      </c>
      <c r="R587" s="12" t="str">
        <f t="shared" si="226"/>
        <v>n</v>
      </c>
      <c r="S587" s="15">
        <v>85</v>
      </c>
      <c r="T587" s="16">
        <v>85</v>
      </c>
      <c r="U587" s="16" t="b">
        <f t="shared" si="8"/>
        <v>1</v>
      </c>
      <c r="V587" s="15" t="s">
        <v>1066</v>
      </c>
      <c r="W587" s="12" t="str">
        <f t="shared" si="227"/>
        <v>n</v>
      </c>
      <c r="X587" s="12" t="str">
        <f t="shared" si="228"/>
        <v>y</v>
      </c>
      <c r="Y587" s="12" t="str">
        <f t="shared" si="229"/>
        <v>n</v>
      </c>
      <c r="Z587" s="12" t="str">
        <f t="shared" si="230"/>
        <v>n</v>
      </c>
      <c r="AA587" s="12" t="str">
        <f t="shared" si="231"/>
        <v>n</v>
      </c>
      <c r="AB587" s="12" t="str">
        <f t="shared" si="232"/>
        <v>n</v>
      </c>
      <c r="AC587" s="12" t="str">
        <f t="shared" si="233"/>
        <v>n</v>
      </c>
      <c r="AD587" s="12" t="str">
        <f t="shared" si="234"/>
        <v>n</v>
      </c>
      <c r="AE587" s="15">
        <v>60</v>
      </c>
      <c r="AF587" s="16">
        <v>60</v>
      </c>
      <c r="AG587" s="16">
        <v>-1</v>
      </c>
      <c r="AH587" s="16" t="b">
        <f t="shared" si="17"/>
        <v>1</v>
      </c>
      <c r="AI587" s="15" t="s">
        <v>1066</v>
      </c>
      <c r="AJ587" s="12" t="str">
        <f t="shared" si="235"/>
        <v>n</v>
      </c>
      <c r="AK587" s="12" t="str">
        <f t="shared" si="236"/>
        <v>y</v>
      </c>
      <c r="AL587" s="12" t="str">
        <f t="shared" si="237"/>
        <v>n</v>
      </c>
      <c r="AM587" s="12" t="str">
        <f t="shared" si="238"/>
        <v>n</v>
      </c>
      <c r="AN587" s="12" t="str">
        <f t="shared" si="241"/>
        <v>n</v>
      </c>
      <c r="AO587" s="12" t="str">
        <f t="shared" si="242"/>
        <v>n</v>
      </c>
      <c r="AP587" s="12" t="str">
        <f t="shared" si="239"/>
        <v>n</v>
      </c>
      <c r="AQ587" s="12" t="str">
        <f t="shared" si="240"/>
        <v>n</v>
      </c>
      <c r="AR587" s="15">
        <v>95</v>
      </c>
      <c r="AS587" s="16">
        <v>95</v>
      </c>
      <c r="AT587" s="16" t="b">
        <f t="shared" si="24"/>
        <v>1</v>
      </c>
      <c r="AU587" s="12" t="s">
        <v>1157</v>
      </c>
    </row>
    <row r="588" spans="1:47" ht="15.75" customHeight="1" x14ac:dyDescent="0.3">
      <c r="A588" s="12" t="s">
        <v>905</v>
      </c>
      <c r="B588" s="12" t="s">
        <v>1073</v>
      </c>
      <c r="C588" s="17">
        <v>43979</v>
      </c>
      <c r="D588" s="12">
        <v>2020</v>
      </c>
      <c r="E588" s="12" t="s">
        <v>137</v>
      </c>
      <c r="F588" s="12" t="s">
        <v>1124</v>
      </c>
      <c r="G588" s="18">
        <v>0.51388888888888895</v>
      </c>
      <c r="H588" s="12"/>
      <c r="I588" s="19">
        <v>80</v>
      </c>
      <c r="J588" s="15" t="s">
        <v>1066</v>
      </c>
      <c r="K588" s="12" t="str">
        <f t="shared" si="219"/>
        <v>n</v>
      </c>
      <c r="L588" s="12" t="str">
        <f t="shared" si="220"/>
        <v>y</v>
      </c>
      <c r="M588" s="12" t="str">
        <f t="shared" si="221"/>
        <v>n</v>
      </c>
      <c r="N588" s="12" t="str">
        <f t="shared" si="222"/>
        <v>n</v>
      </c>
      <c r="O588" s="12" t="str">
        <f t="shared" si="223"/>
        <v>n</v>
      </c>
      <c r="P588" s="12" t="str">
        <f t="shared" si="224"/>
        <v>n</v>
      </c>
      <c r="Q588" s="12" t="str">
        <f t="shared" si="225"/>
        <v>n</v>
      </c>
      <c r="R588" s="12" t="str">
        <f t="shared" si="226"/>
        <v>n</v>
      </c>
      <c r="S588" s="15">
        <v>90</v>
      </c>
      <c r="T588" s="16">
        <v>90</v>
      </c>
      <c r="U588" s="16" t="b">
        <f t="shared" si="8"/>
        <v>1</v>
      </c>
      <c r="V588" s="15" t="s">
        <v>1066</v>
      </c>
      <c r="W588" s="12" t="str">
        <f t="shared" si="227"/>
        <v>n</v>
      </c>
      <c r="X588" s="12" t="str">
        <f t="shared" si="228"/>
        <v>y</v>
      </c>
      <c r="Y588" s="12" t="str">
        <f t="shared" si="229"/>
        <v>n</v>
      </c>
      <c r="Z588" s="12" t="str">
        <f t="shared" si="230"/>
        <v>n</v>
      </c>
      <c r="AA588" s="12" t="str">
        <f t="shared" si="231"/>
        <v>n</v>
      </c>
      <c r="AB588" s="12" t="str">
        <f t="shared" si="232"/>
        <v>n</v>
      </c>
      <c r="AC588" s="12" t="str">
        <f t="shared" si="233"/>
        <v>n</v>
      </c>
      <c r="AD588" s="12" t="str">
        <f t="shared" si="234"/>
        <v>n</v>
      </c>
      <c r="AE588" s="15">
        <v>20</v>
      </c>
      <c r="AF588" s="16">
        <v>20</v>
      </c>
      <c r="AG588" s="16">
        <v>-1</v>
      </c>
      <c r="AH588" s="16" t="b">
        <f t="shared" si="17"/>
        <v>1</v>
      </c>
      <c r="AI588" s="15" t="s">
        <v>1066</v>
      </c>
      <c r="AJ588" s="12" t="str">
        <f t="shared" si="235"/>
        <v>n</v>
      </c>
      <c r="AK588" s="12" t="str">
        <f t="shared" si="236"/>
        <v>y</v>
      </c>
      <c r="AL588" s="12" t="str">
        <f t="shared" si="237"/>
        <v>n</v>
      </c>
      <c r="AM588" s="12" t="str">
        <f t="shared" si="238"/>
        <v>n</v>
      </c>
      <c r="AN588" s="12" t="str">
        <f t="shared" si="241"/>
        <v>n</v>
      </c>
      <c r="AO588" s="12" t="str">
        <f t="shared" si="242"/>
        <v>n</v>
      </c>
      <c r="AP588" s="12" t="str">
        <f t="shared" si="239"/>
        <v>n</v>
      </c>
      <c r="AQ588" s="12" t="str">
        <f t="shared" si="240"/>
        <v>n</v>
      </c>
      <c r="AR588" s="15">
        <v>90</v>
      </c>
      <c r="AS588" s="16">
        <v>90</v>
      </c>
      <c r="AT588" s="16" t="b">
        <f t="shared" si="24"/>
        <v>1</v>
      </c>
      <c r="AU588" s="12"/>
    </row>
    <row r="589" spans="1:47" ht="15.75" customHeight="1" x14ac:dyDescent="0.3">
      <c r="A589" s="12" t="s">
        <v>905</v>
      </c>
      <c r="B589" s="12" t="s">
        <v>1073</v>
      </c>
      <c r="C589" s="17">
        <v>43979</v>
      </c>
      <c r="D589" s="12">
        <v>2020</v>
      </c>
      <c r="E589" s="12" t="s">
        <v>137</v>
      </c>
      <c r="F589" s="12" t="s">
        <v>1125</v>
      </c>
      <c r="G589" s="18">
        <v>0.51388888888888895</v>
      </c>
      <c r="H589" s="12"/>
      <c r="I589" s="19">
        <v>79</v>
      </c>
      <c r="J589" s="15" t="s">
        <v>1066</v>
      </c>
      <c r="K589" s="12" t="str">
        <f t="shared" si="219"/>
        <v>n</v>
      </c>
      <c r="L589" s="12" t="str">
        <f t="shared" si="220"/>
        <v>y</v>
      </c>
      <c r="M589" s="12" t="str">
        <f t="shared" si="221"/>
        <v>n</v>
      </c>
      <c r="N589" s="12" t="str">
        <f t="shared" si="222"/>
        <v>n</v>
      </c>
      <c r="O589" s="12" t="str">
        <f t="shared" si="223"/>
        <v>n</v>
      </c>
      <c r="P589" s="12" t="str">
        <f t="shared" si="224"/>
        <v>n</v>
      </c>
      <c r="Q589" s="12" t="str">
        <f t="shared" si="225"/>
        <v>n</v>
      </c>
      <c r="R589" s="12" t="str">
        <f t="shared" si="226"/>
        <v>n</v>
      </c>
      <c r="S589" s="15">
        <v>90</v>
      </c>
      <c r="T589" s="16">
        <v>90</v>
      </c>
      <c r="U589" s="16" t="b">
        <f t="shared" si="8"/>
        <v>1</v>
      </c>
      <c r="V589" s="15" t="s">
        <v>1066</v>
      </c>
      <c r="W589" s="12" t="str">
        <f t="shared" si="227"/>
        <v>n</v>
      </c>
      <c r="X589" s="12" t="str">
        <f t="shared" si="228"/>
        <v>y</v>
      </c>
      <c r="Y589" s="12" t="str">
        <f t="shared" si="229"/>
        <v>n</v>
      </c>
      <c r="Z589" s="12" t="str">
        <f t="shared" si="230"/>
        <v>n</v>
      </c>
      <c r="AA589" s="12" t="str">
        <f t="shared" si="231"/>
        <v>n</v>
      </c>
      <c r="AB589" s="12" t="str">
        <f t="shared" si="232"/>
        <v>n</v>
      </c>
      <c r="AC589" s="12" t="str">
        <f t="shared" si="233"/>
        <v>n</v>
      </c>
      <c r="AD589" s="12" t="str">
        <f t="shared" si="234"/>
        <v>n</v>
      </c>
      <c r="AE589" s="15">
        <v>60</v>
      </c>
      <c r="AF589" s="16">
        <v>60</v>
      </c>
      <c r="AG589" s="16">
        <v>-1</v>
      </c>
      <c r="AH589" s="16" t="b">
        <f t="shared" si="17"/>
        <v>1</v>
      </c>
      <c r="AI589" s="15" t="s">
        <v>1066</v>
      </c>
      <c r="AJ589" s="12" t="str">
        <f t="shared" si="235"/>
        <v>n</v>
      </c>
      <c r="AK589" s="12" t="str">
        <f t="shared" si="236"/>
        <v>y</v>
      </c>
      <c r="AL589" s="12" t="str">
        <f t="shared" si="237"/>
        <v>n</v>
      </c>
      <c r="AM589" s="12" t="str">
        <f t="shared" si="238"/>
        <v>n</v>
      </c>
      <c r="AN589" s="12" t="str">
        <f t="shared" si="241"/>
        <v>n</v>
      </c>
      <c r="AO589" s="12" t="str">
        <f t="shared" si="242"/>
        <v>n</v>
      </c>
      <c r="AP589" s="12" t="str">
        <f t="shared" si="239"/>
        <v>n</v>
      </c>
      <c r="AQ589" s="12" t="str">
        <f t="shared" si="240"/>
        <v>n</v>
      </c>
      <c r="AR589" s="15">
        <v>100</v>
      </c>
      <c r="AS589" s="16">
        <v>100</v>
      </c>
      <c r="AT589" s="16" t="b">
        <f t="shared" si="24"/>
        <v>1</v>
      </c>
      <c r="AU589" s="12"/>
    </row>
    <row r="590" spans="1:47" ht="15.75" customHeight="1" x14ac:dyDescent="0.3">
      <c r="A590" s="12" t="s">
        <v>905</v>
      </c>
      <c r="B590" s="12" t="s">
        <v>1161</v>
      </c>
      <c r="C590" s="17">
        <v>43979</v>
      </c>
      <c r="D590" s="12">
        <v>2020</v>
      </c>
      <c r="E590" s="12" t="s">
        <v>137</v>
      </c>
      <c r="F590" s="12" t="s">
        <v>1126</v>
      </c>
      <c r="G590" s="18">
        <v>0.51388888888888895</v>
      </c>
      <c r="H590" s="12"/>
      <c r="I590" s="19">
        <v>85</v>
      </c>
      <c r="J590" s="15" t="s">
        <v>1066</v>
      </c>
      <c r="K590" s="12" t="str">
        <f t="shared" si="219"/>
        <v>n</v>
      </c>
      <c r="L590" s="12" t="str">
        <f t="shared" si="220"/>
        <v>y</v>
      </c>
      <c r="M590" s="12" t="str">
        <f t="shared" si="221"/>
        <v>n</v>
      </c>
      <c r="N590" s="12" t="str">
        <f t="shared" si="222"/>
        <v>n</v>
      </c>
      <c r="O590" s="12" t="str">
        <f t="shared" si="223"/>
        <v>n</v>
      </c>
      <c r="P590" s="12" t="str">
        <f t="shared" si="224"/>
        <v>n</v>
      </c>
      <c r="Q590" s="12" t="str">
        <f t="shared" si="225"/>
        <v>n</v>
      </c>
      <c r="R590" s="12" t="str">
        <f t="shared" si="226"/>
        <v>n</v>
      </c>
      <c r="S590" s="15">
        <v>85</v>
      </c>
      <c r="T590" s="16">
        <v>85</v>
      </c>
      <c r="U590" s="16" t="b">
        <f t="shared" si="8"/>
        <v>1</v>
      </c>
      <c r="V590" s="15" t="s">
        <v>1066</v>
      </c>
      <c r="W590" s="12" t="str">
        <f t="shared" si="227"/>
        <v>n</v>
      </c>
      <c r="X590" s="12" t="str">
        <f t="shared" si="228"/>
        <v>y</v>
      </c>
      <c r="Y590" s="12" t="str">
        <f t="shared" si="229"/>
        <v>n</v>
      </c>
      <c r="Z590" s="12" t="str">
        <f t="shared" si="230"/>
        <v>n</v>
      </c>
      <c r="AA590" s="12" t="str">
        <f t="shared" si="231"/>
        <v>n</v>
      </c>
      <c r="AB590" s="12" t="str">
        <f t="shared" si="232"/>
        <v>n</v>
      </c>
      <c r="AC590" s="12" t="str">
        <f t="shared" si="233"/>
        <v>n</v>
      </c>
      <c r="AD590" s="12" t="str">
        <f t="shared" si="234"/>
        <v>n</v>
      </c>
      <c r="AE590" s="15">
        <v>55</v>
      </c>
      <c r="AF590" s="16">
        <v>55</v>
      </c>
      <c r="AG590" s="16">
        <v>-1</v>
      </c>
      <c r="AH590" s="16" t="b">
        <f t="shared" si="17"/>
        <v>1</v>
      </c>
      <c r="AI590" s="15" t="s">
        <v>1066</v>
      </c>
      <c r="AJ590" s="12" t="str">
        <f t="shared" si="235"/>
        <v>n</v>
      </c>
      <c r="AK590" s="12" t="str">
        <f t="shared" si="236"/>
        <v>y</v>
      </c>
      <c r="AL590" s="12" t="str">
        <f t="shared" si="237"/>
        <v>n</v>
      </c>
      <c r="AM590" s="12" t="str">
        <f t="shared" si="238"/>
        <v>n</v>
      </c>
      <c r="AN590" s="12" t="str">
        <f t="shared" si="241"/>
        <v>n</v>
      </c>
      <c r="AO590" s="12" t="str">
        <f t="shared" si="242"/>
        <v>n</v>
      </c>
      <c r="AP590" s="12" t="str">
        <f t="shared" si="239"/>
        <v>n</v>
      </c>
      <c r="AQ590" s="12" t="str">
        <f t="shared" si="240"/>
        <v>n</v>
      </c>
      <c r="AR590" s="15">
        <v>90</v>
      </c>
      <c r="AS590" s="16">
        <v>90</v>
      </c>
      <c r="AT590" s="16" t="b">
        <f t="shared" si="24"/>
        <v>1</v>
      </c>
      <c r="AU590" s="12"/>
    </row>
    <row r="591" spans="1:47" ht="15.75" customHeight="1" x14ac:dyDescent="0.3">
      <c r="A591" s="12" t="s">
        <v>905</v>
      </c>
      <c r="B591" s="12" t="s">
        <v>1161</v>
      </c>
      <c r="C591" s="17">
        <v>43979</v>
      </c>
      <c r="D591" s="12">
        <v>2020</v>
      </c>
      <c r="E591" s="12" t="s">
        <v>137</v>
      </c>
      <c r="F591" s="12" t="s">
        <v>1127</v>
      </c>
      <c r="G591" s="18">
        <v>0.51388888888888895</v>
      </c>
      <c r="H591" s="12"/>
      <c r="I591" s="19">
        <v>86</v>
      </c>
      <c r="J591" s="15" t="s">
        <v>1066</v>
      </c>
      <c r="K591" s="12" t="str">
        <f t="shared" si="219"/>
        <v>n</v>
      </c>
      <c r="L591" s="12" t="str">
        <f t="shared" si="220"/>
        <v>y</v>
      </c>
      <c r="M591" s="12" t="str">
        <f t="shared" si="221"/>
        <v>n</v>
      </c>
      <c r="N591" s="12" t="str">
        <f t="shared" si="222"/>
        <v>n</v>
      </c>
      <c r="O591" s="12" t="str">
        <f t="shared" si="223"/>
        <v>n</v>
      </c>
      <c r="P591" s="12" t="str">
        <f t="shared" si="224"/>
        <v>n</v>
      </c>
      <c r="Q591" s="12" t="str">
        <f t="shared" si="225"/>
        <v>n</v>
      </c>
      <c r="R591" s="12" t="str">
        <f t="shared" si="226"/>
        <v>n</v>
      </c>
      <c r="S591" s="15">
        <v>99</v>
      </c>
      <c r="T591" s="16">
        <v>99</v>
      </c>
      <c r="U591" s="16" t="b">
        <f t="shared" si="8"/>
        <v>1</v>
      </c>
      <c r="V591" s="15" t="s">
        <v>1066</v>
      </c>
      <c r="W591" s="12" t="str">
        <f t="shared" si="227"/>
        <v>n</v>
      </c>
      <c r="X591" s="12" t="str">
        <f t="shared" si="228"/>
        <v>y</v>
      </c>
      <c r="Y591" s="12" t="str">
        <f t="shared" si="229"/>
        <v>n</v>
      </c>
      <c r="Z591" s="12" t="str">
        <f t="shared" si="230"/>
        <v>n</v>
      </c>
      <c r="AA591" s="12" t="str">
        <f t="shared" si="231"/>
        <v>n</v>
      </c>
      <c r="AB591" s="12" t="str">
        <f t="shared" si="232"/>
        <v>n</v>
      </c>
      <c r="AC591" s="12" t="str">
        <f t="shared" si="233"/>
        <v>n</v>
      </c>
      <c r="AD591" s="12" t="str">
        <f t="shared" si="234"/>
        <v>n</v>
      </c>
      <c r="AE591" s="15">
        <v>20</v>
      </c>
      <c r="AF591" s="16">
        <v>20</v>
      </c>
      <c r="AG591" s="16">
        <v>-1</v>
      </c>
      <c r="AH591" s="16" t="b">
        <f t="shared" si="17"/>
        <v>1</v>
      </c>
      <c r="AI591" s="15" t="s">
        <v>1066</v>
      </c>
      <c r="AJ591" s="12" t="str">
        <f t="shared" si="235"/>
        <v>n</v>
      </c>
      <c r="AK591" s="12" t="str">
        <f t="shared" si="236"/>
        <v>y</v>
      </c>
      <c r="AL591" s="12" t="str">
        <f t="shared" si="237"/>
        <v>n</v>
      </c>
      <c r="AM591" s="12" t="str">
        <f t="shared" si="238"/>
        <v>n</v>
      </c>
      <c r="AN591" s="12" t="str">
        <f t="shared" si="241"/>
        <v>n</v>
      </c>
      <c r="AO591" s="12" t="str">
        <f t="shared" si="242"/>
        <v>n</v>
      </c>
      <c r="AP591" s="12" t="str">
        <f t="shared" si="239"/>
        <v>n</v>
      </c>
      <c r="AQ591" s="12" t="str">
        <f t="shared" si="240"/>
        <v>n</v>
      </c>
      <c r="AR591" s="15">
        <v>80</v>
      </c>
      <c r="AS591" s="16">
        <v>80</v>
      </c>
      <c r="AT591" s="16" t="b">
        <f t="shared" si="24"/>
        <v>1</v>
      </c>
      <c r="AU591" s="12" t="s">
        <v>1128</v>
      </c>
    </row>
    <row r="592" spans="1:47" ht="15.75" customHeight="1" x14ac:dyDescent="0.3">
      <c r="A592" s="12" t="s">
        <v>905</v>
      </c>
      <c r="B592" s="12" t="s">
        <v>1161</v>
      </c>
      <c r="C592" s="17">
        <v>43979</v>
      </c>
      <c r="D592" s="12">
        <v>2020</v>
      </c>
      <c r="E592" s="12" t="s">
        <v>137</v>
      </c>
      <c r="F592" s="12" t="s">
        <v>1129</v>
      </c>
      <c r="G592" s="18">
        <v>0.51388888888888895</v>
      </c>
      <c r="H592" s="12"/>
      <c r="I592" s="19">
        <v>87</v>
      </c>
      <c r="J592" s="15" t="s">
        <v>1066</v>
      </c>
      <c r="K592" s="12" t="str">
        <f t="shared" si="219"/>
        <v>n</v>
      </c>
      <c r="L592" s="12" t="str">
        <f t="shared" si="220"/>
        <v>y</v>
      </c>
      <c r="M592" s="12" t="str">
        <f t="shared" si="221"/>
        <v>n</v>
      </c>
      <c r="N592" s="12" t="str">
        <f t="shared" si="222"/>
        <v>n</v>
      </c>
      <c r="O592" s="12" t="str">
        <f t="shared" si="223"/>
        <v>n</v>
      </c>
      <c r="P592" s="12" t="str">
        <f t="shared" si="224"/>
        <v>n</v>
      </c>
      <c r="Q592" s="12" t="str">
        <f t="shared" si="225"/>
        <v>n</v>
      </c>
      <c r="R592" s="12" t="str">
        <f t="shared" si="226"/>
        <v>n</v>
      </c>
      <c r="S592" s="15">
        <v>95</v>
      </c>
      <c r="T592" s="16">
        <v>95</v>
      </c>
      <c r="U592" s="16" t="b">
        <f t="shared" si="8"/>
        <v>1</v>
      </c>
      <c r="V592" s="15" t="s">
        <v>1066</v>
      </c>
      <c r="W592" s="12" t="str">
        <f t="shared" si="227"/>
        <v>n</v>
      </c>
      <c r="X592" s="12" t="str">
        <f t="shared" si="228"/>
        <v>y</v>
      </c>
      <c r="Y592" s="12" t="str">
        <f t="shared" si="229"/>
        <v>n</v>
      </c>
      <c r="Z592" s="12" t="str">
        <f t="shared" si="230"/>
        <v>n</v>
      </c>
      <c r="AA592" s="12" t="str">
        <f t="shared" si="231"/>
        <v>n</v>
      </c>
      <c r="AB592" s="12" t="str">
        <f t="shared" si="232"/>
        <v>n</v>
      </c>
      <c r="AC592" s="12" t="str">
        <f t="shared" si="233"/>
        <v>n</v>
      </c>
      <c r="AD592" s="12" t="str">
        <f t="shared" si="234"/>
        <v>n</v>
      </c>
      <c r="AE592" s="15">
        <v>65</v>
      </c>
      <c r="AF592" s="16">
        <v>65</v>
      </c>
      <c r="AG592" s="16">
        <v>-1</v>
      </c>
      <c r="AH592" s="16" t="b">
        <f t="shared" si="17"/>
        <v>1</v>
      </c>
      <c r="AI592" s="15" t="s">
        <v>1066</v>
      </c>
      <c r="AJ592" s="12" t="str">
        <f t="shared" si="235"/>
        <v>n</v>
      </c>
      <c r="AK592" s="12" t="str">
        <f t="shared" si="236"/>
        <v>y</v>
      </c>
      <c r="AL592" s="12" t="str">
        <f t="shared" si="237"/>
        <v>n</v>
      </c>
      <c r="AM592" s="12" t="str">
        <f t="shared" si="238"/>
        <v>n</v>
      </c>
      <c r="AN592" s="12" t="str">
        <f t="shared" si="241"/>
        <v>n</v>
      </c>
      <c r="AO592" s="12" t="str">
        <f t="shared" si="242"/>
        <v>n</v>
      </c>
      <c r="AP592" s="12" t="str">
        <f t="shared" si="239"/>
        <v>n</v>
      </c>
      <c r="AQ592" s="12" t="str">
        <f t="shared" si="240"/>
        <v>n</v>
      </c>
      <c r="AR592" s="15">
        <v>85</v>
      </c>
      <c r="AS592" s="16">
        <v>85</v>
      </c>
      <c r="AT592" s="16" t="b">
        <f t="shared" si="24"/>
        <v>1</v>
      </c>
      <c r="AU592" s="12"/>
    </row>
    <row r="593" spans="1:47" ht="15.75" customHeight="1" x14ac:dyDescent="0.3">
      <c r="A593" s="12" t="s">
        <v>905</v>
      </c>
      <c r="B593" s="12" t="s">
        <v>1161</v>
      </c>
      <c r="C593" s="17">
        <v>43979</v>
      </c>
      <c r="D593" s="12">
        <v>2020</v>
      </c>
      <c r="E593" s="12" t="s">
        <v>137</v>
      </c>
      <c r="F593" s="12" t="s">
        <v>1130</v>
      </c>
      <c r="G593" s="18">
        <v>0.51388888888888895</v>
      </c>
      <c r="H593" s="12"/>
      <c r="I593" s="19">
        <v>88</v>
      </c>
      <c r="J593" s="15" t="s">
        <v>1066</v>
      </c>
      <c r="K593" s="12" t="str">
        <f t="shared" si="219"/>
        <v>n</v>
      </c>
      <c r="L593" s="12" t="str">
        <f t="shared" si="220"/>
        <v>y</v>
      </c>
      <c r="M593" s="12" t="str">
        <f t="shared" si="221"/>
        <v>n</v>
      </c>
      <c r="N593" s="12" t="str">
        <f t="shared" si="222"/>
        <v>n</v>
      </c>
      <c r="O593" s="12" t="str">
        <f t="shared" si="223"/>
        <v>n</v>
      </c>
      <c r="P593" s="12" t="str">
        <f t="shared" si="224"/>
        <v>n</v>
      </c>
      <c r="Q593" s="12" t="str">
        <f t="shared" si="225"/>
        <v>n</v>
      </c>
      <c r="R593" s="12" t="str">
        <f t="shared" si="226"/>
        <v>n</v>
      </c>
      <c r="S593" s="15">
        <v>85</v>
      </c>
      <c r="T593" s="16">
        <v>85</v>
      </c>
      <c r="U593" s="16" t="b">
        <f t="shared" si="8"/>
        <v>1</v>
      </c>
      <c r="V593" s="15" t="s">
        <v>1066</v>
      </c>
      <c r="W593" s="12" t="str">
        <f t="shared" si="227"/>
        <v>n</v>
      </c>
      <c r="X593" s="12" t="str">
        <f t="shared" si="228"/>
        <v>y</v>
      </c>
      <c r="Y593" s="12" t="str">
        <f t="shared" si="229"/>
        <v>n</v>
      </c>
      <c r="Z593" s="12" t="str">
        <f t="shared" si="230"/>
        <v>n</v>
      </c>
      <c r="AA593" s="12" t="str">
        <f t="shared" si="231"/>
        <v>n</v>
      </c>
      <c r="AB593" s="12" t="str">
        <f t="shared" si="232"/>
        <v>n</v>
      </c>
      <c r="AC593" s="12" t="str">
        <f t="shared" si="233"/>
        <v>n</v>
      </c>
      <c r="AD593" s="12" t="str">
        <f t="shared" si="234"/>
        <v>n</v>
      </c>
      <c r="AE593" s="15">
        <v>25</v>
      </c>
      <c r="AF593" s="16">
        <v>25</v>
      </c>
      <c r="AG593" s="16">
        <v>-1</v>
      </c>
      <c r="AH593" s="16" t="b">
        <f t="shared" si="17"/>
        <v>1</v>
      </c>
      <c r="AI593" s="15" t="s">
        <v>1067</v>
      </c>
      <c r="AJ593" s="12" t="str">
        <f t="shared" si="235"/>
        <v>n</v>
      </c>
      <c r="AK593" s="12" t="str">
        <f t="shared" si="236"/>
        <v>y</v>
      </c>
      <c r="AL593" s="12" t="str">
        <f t="shared" si="237"/>
        <v>y</v>
      </c>
      <c r="AM593" s="12" t="str">
        <f t="shared" si="238"/>
        <v>n</v>
      </c>
      <c r="AN593" s="12" t="str">
        <f t="shared" si="241"/>
        <v>n</v>
      </c>
      <c r="AO593" s="12" t="str">
        <f t="shared" si="242"/>
        <v>n</v>
      </c>
      <c r="AP593" s="12" t="str">
        <f t="shared" si="239"/>
        <v>n</v>
      </c>
      <c r="AQ593" s="12" t="str">
        <f t="shared" si="240"/>
        <v>n</v>
      </c>
      <c r="AR593" s="15">
        <v>85</v>
      </c>
      <c r="AS593" s="16">
        <v>85</v>
      </c>
      <c r="AT593" s="16" t="b">
        <f t="shared" si="24"/>
        <v>1</v>
      </c>
      <c r="AU593" s="12"/>
    </row>
    <row r="594" spans="1:47" ht="15.75" customHeight="1" x14ac:dyDescent="0.3">
      <c r="A594" s="12" t="s">
        <v>905</v>
      </c>
      <c r="B594" s="12" t="s">
        <v>1161</v>
      </c>
      <c r="C594" s="17">
        <v>43979</v>
      </c>
      <c r="D594" s="12">
        <v>2020</v>
      </c>
      <c r="E594" s="12" t="s">
        <v>137</v>
      </c>
      <c r="F594" s="12" t="s">
        <v>1131</v>
      </c>
      <c r="G594" s="18">
        <v>0.51388888888888895</v>
      </c>
      <c r="H594" s="12"/>
      <c r="I594" s="19">
        <v>98</v>
      </c>
      <c r="J594" s="15" t="s">
        <v>1066</v>
      </c>
      <c r="K594" s="12" t="str">
        <f t="shared" si="219"/>
        <v>n</v>
      </c>
      <c r="L594" s="12" t="str">
        <f t="shared" si="220"/>
        <v>y</v>
      </c>
      <c r="M594" s="12" t="str">
        <f t="shared" si="221"/>
        <v>n</v>
      </c>
      <c r="N594" s="12" t="str">
        <f t="shared" si="222"/>
        <v>n</v>
      </c>
      <c r="O594" s="12" t="str">
        <f t="shared" si="223"/>
        <v>n</v>
      </c>
      <c r="P594" s="12" t="str">
        <f t="shared" si="224"/>
        <v>n</v>
      </c>
      <c r="Q594" s="12" t="str">
        <f t="shared" si="225"/>
        <v>n</v>
      </c>
      <c r="R594" s="12" t="str">
        <f t="shared" si="226"/>
        <v>n</v>
      </c>
      <c r="S594" s="15">
        <v>90</v>
      </c>
      <c r="T594" s="16">
        <v>90</v>
      </c>
      <c r="U594" s="16" t="b">
        <f t="shared" si="8"/>
        <v>1</v>
      </c>
      <c r="V594" s="15" t="s">
        <v>1066</v>
      </c>
      <c r="W594" s="12" t="str">
        <f t="shared" si="227"/>
        <v>n</v>
      </c>
      <c r="X594" s="12" t="str">
        <f t="shared" si="228"/>
        <v>y</v>
      </c>
      <c r="Y594" s="12" t="str">
        <f t="shared" si="229"/>
        <v>n</v>
      </c>
      <c r="Z594" s="12" t="str">
        <f t="shared" si="230"/>
        <v>n</v>
      </c>
      <c r="AA594" s="12" t="str">
        <f t="shared" si="231"/>
        <v>n</v>
      </c>
      <c r="AB594" s="12" t="str">
        <f t="shared" si="232"/>
        <v>n</v>
      </c>
      <c r="AC594" s="12" t="str">
        <f t="shared" si="233"/>
        <v>n</v>
      </c>
      <c r="AD594" s="12" t="str">
        <f t="shared" si="234"/>
        <v>n</v>
      </c>
      <c r="AE594" s="15">
        <v>35</v>
      </c>
      <c r="AF594" s="16">
        <v>35</v>
      </c>
      <c r="AG594" s="16">
        <v>-1</v>
      </c>
      <c r="AH594" s="16" t="b">
        <f t="shared" si="17"/>
        <v>1</v>
      </c>
      <c r="AI594" s="15" t="s">
        <v>1067</v>
      </c>
      <c r="AJ594" s="12" t="str">
        <f t="shared" si="235"/>
        <v>n</v>
      </c>
      <c r="AK594" s="12" t="str">
        <f t="shared" si="236"/>
        <v>y</v>
      </c>
      <c r="AL594" s="12" t="str">
        <f t="shared" si="237"/>
        <v>y</v>
      </c>
      <c r="AM594" s="12" t="str">
        <f t="shared" si="238"/>
        <v>n</v>
      </c>
      <c r="AN594" s="12" t="str">
        <f t="shared" si="241"/>
        <v>n</v>
      </c>
      <c r="AO594" s="12" t="str">
        <f t="shared" si="242"/>
        <v>n</v>
      </c>
      <c r="AP594" s="12" t="str">
        <f t="shared" si="239"/>
        <v>n</v>
      </c>
      <c r="AQ594" s="12" t="str">
        <f t="shared" si="240"/>
        <v>n</v>
      </c>
      <c r="AR594" s="15">
        <v>80</v>
      </c>
      <c r="AS594" s="16">
        <v>80</v>
      </c>
      <c r="AT594" s="16" t="b">
        <f t="shared" si="24"/>
        <v>1</v>
      </c>
      <c r="AU594" s="12"/>
    </row>
    <row r="595" spans="1:47" ht="15.75" customHeight="1" x14ac:dyDescent="0.3">
      <c r="A595" s="12" t="s">
        <v>905</v>
      </c>
      <c r="B595" s="12" t="s">
        <v>1161</v>
      </c>
      <c r="C595" s="17">
        <v>43979</v>
      </c>
      <c r="D595" s="12">
        <v>2020</v>
      </c>
      <c r="E595" s="12" t="s">
        <v>137</v>
      </c>
      <c r="F595" s="12" t="s">
        <v>1133</v>
      </c>
      <c r="G595" s="18">
        <v>0.51388888888888895</v>
      </c>
      <c r="H595" s="12"/>
      <c r="I595" s="19">
        <v>93</v>
      </c>
      <c r="J595" s="15" t="s">
        <v>1066</v>
      </c>
      <c r="K595" s="12" t="str">
        <f t="shared" si="219"/>
        <v>n</v>
      </c>
      <c r="L595" s="12" t="str">
        <f t="shared" si="220"/>
        <v>y</v>
      </c>
      <c r="M595" s="12" t="str">
        <f t="shared" si="221"/>
        <v>n</v>
      </c>
      <c r="N595" s="12" t="str">
        <f t="shared" si="222"/>
        <v>n</v>
      </c>
      <c r="O595" s="12" t="str">
        <f t="shared" si="223"/>
        <v>n</v>
      </c>
      <c r="P595" s="12" t="str">
        <f t="shared" si="224"/>
        <v>n</v>
      </c>
      <c r="Q595" s="12" t="str">
        <f t="shared" si="225"/>
        <v>n</v>
      </c>
      <c r="R595" s="12" t="str">
        <f t="shared" si="226"/>
        <v>n</v>
      </c>
      <c r="S595" s="15">
        <v>80</v>
      </c>
      <c r="T595" s="16">
        <v>80</v>
      </c>
      <c r="U595" s="16" t="b">
        <f t="shared" si="8"/>
        <v>1</v>
      </c>
      <c r="V595" s="15" t="s">
        <v>1066</v>
      </c>
      <c r="W595" s="12" t="str">
        <f t="shared" si="227"/>
        <v>n</v>
      </c>
      <c r="X595" s="12" t="str">
        <f t="shared" si="228"/>
        <v>y</v>
      </c>
      <c r="Y595" s="12" t="str">
        <f t="shared" si="229"/>
        <v>n</v>
      </c>
      <c r="Z595" s="12" t="str">
        <f t="shared" si="230"/>
        <v>n</v>
      </c>
      <c r="AA595" s="12" t="str">
        <f t="shared" si="231"/>
        <v>n</v>
      </c>
      <c r="AB595" s="12" t="str">
        <f t="shared" si="232"/>
        <v>n</v>
      </c>
      <c r="AC595" s="12" t="str">
        <f t="shared" si="233"/>
        <v>n</v>
      </c>
      <c r="AD595" s="12" t="str">
        <f t="shared" si="234"/>
        <v>n</v>
      </c>
      <c r="AE595" s="15">
        <v>20</v>
      </c>
      <c r="AF595" s="16">
        <v>20</v>
      </c>
      <c r="AG595" s="16">
        <v>-1</v>
      </c>
      <c r="AH595" s="16" t="b">
        <f t="shared" si="17"/>
        <v>1</v>
      </c>
      <c r="AI595" s="15" t="s">
        <v>1067</v>
      </c>
      <c r="AJ595" s="12" t="str">
        <f t="shared" si="235"/>
        <v>n</v>
      </c>
      <c r="AK595" s="12" t="str">
        <f t="shared" si="236"/>
        <v>y</v>
      </c>
      <c r="AL595" s="12" t="str">
        <f t="shared" si="237"/>
        <v>y</v>
      </c>
      <c r="AM595" s="12" t="str">
        <f t="shared" si="238"/>
        <v>n</v>
      </c>
      <c r="AN595" s="12" t="str">
        <f t="shared" si="241"/>
        <v>n</v>
      </c>
      <c r="AO595" s="12" t="str">
        <f t="shared" si="242"/>
        <v>n</v>
      </c>
      <c r="AP595" s="12" t="str">
        <f t="shared" si="239"/>
        <v>n</v>
      </c>
      <c r="AQ595" s="12" t="str">
        <f t="shared" si="240"/>
        <v>n</v>
      </c>
      <c r="AR595" s="15">
        <v>80</v>
      </c>
      <c r="AS595" s="16">
        <v>80</v>
      </c>
      <c r="AT595" s="16" t="b">
        <f t="shared" si="24"/>
        <v>1</v>
      </c>
      <c r="AU595" s="12"/>
    </row>
    <row r="596" spans="1:47" ht="15.75" customHeight="1" x14ac:dyDescent="0.3">
      <c r="A596" s="12" t="s">
        <v>905</v>
      </c>
      <c r="B596" s="12" t="s">
        <v>1161</v>
      </c>
      <c r="C596" s="17">
        <v>43979</v>
      </c>
      <c r="D596" s="12">
        <v>2020</v>
      </c>
      <c r="E596" s="12" t="s">
        <v>137</v>
      </c>
      <c r="F596" s="12" t="s">
        <v>1134</v>
      </c>
      <c r="G596" s="18">
        <v>0.51388888888888895</v>
      </c>
      <c r="H596" s="12"/>
      <c r="I596" s="19">
        <v>92</v>
      </c>
      <c r="J596" s="15" t="s">
        <v>1066</v>
      </c>
      <c r="K596" s="12" t="str">
        <f t="shared" si="219"/>
        <v>n</v>
      </c>
      <c r="L596" s="12" t="str">
        <f t="shared" si="220"/>
        <v>y</v>
      </c>
      <c r="M596" s="12" t="str">
        <f t="shared" si="221"/>
        <v>n</v>
      </c>
      <c r="N596" s="12" t="str">
        <f t="shared" si="222"/>
        <v>n</v>
      </c>
      <c r="O596" s="12" t="str">
        <f t="shared" si="223"/>
        <v>n</v>
      </c>
      <c r="P596" s="12" t="str">
        <f t="shared" si="224"/>
        <v>n</v>
      </c>
      <c r="Q596" s="12" t="str">
        <f t="shared" si="225"/>
        <v>n</v>
      </c>
      <c r="R596" s="12" t="str">
        <f t="shared" si="226"/>
        <v>n</v>
      </c>
      <c r="S596" s="15">
        <v>75</v>
      </c>
      <c r="T596" s="16">
        <v>75</v>
      </c>
      <c r="U596" s="16" t="b">
        <f t="shared" si="8"/>
        <v>1</v>
      </c>
      <c r="V596" s="15" t="s">
        <v>1066</v>
      </c>
      <c r="W596" s="12" t="str">
        <f t="shared" si="227"/>
        <v>n</v>
      </c>
      <c r="X596" s="12" t="str">
        <f t="shared" si="228"/>
        <v>y</v>
      </c>
      <c r="Y596" s="12" t="str">
        <f t="shared" si="229"/>
        <v>n</v>
      </c>
      <c r="Z596" s="12" t="str">
        <f t="shared" si="230"/>
        <v>n</v>
      </c>
      <c r="AA596" s="12" t="str">
        <f t="shared" si="231"/>
        <v>n</v>
      </c>
      <c r="AB596" s="12" t="str">
        <f t="shared" si="232"/>
        <v>n</v>
      </c>
      <c r="AC596" s="12" t="str">
        <f t="shared" si="233"/>
        <v>n</v>
      </c>
      <c r="AD596" s="12" t="str">
        <f t="shared" si="234"/>
        <v>n</v>
      </c>
      <c r="AE596" s="15">
        <v>35</v>
      </c>
      <c r="AF596" s="16">
        <v>35</v>
      </c>
      <c r="AG596" s="16">
        <v>-1</v>
      </c>
      <c r="AH596" s="16" t="b">
        <f t="shared" si="17"/>
        <v>1</v>
      </c>
      <c r="AI596" s="15" t="s">
        <v>1067</v>
      </c>
      <c r="AJ596" s="12" t="str">
        <f t="shared" si="235"/>
        <v>n</v>
      </c>
      <c r="AK596" s="12" t="str">
        <f t="shared" si="236"/>
        <v>y</v>
      </c>
      <c r="AL596" s="12" t="str">
        <f t="shared" si="237"/>
        <v>y</v>
      </c>
      <c r="AM596" s="12" t="str">
        <f t="shared" si="238"/>
        <v>n</v>
      </c>
      <c r="AN596" s="12" t="str">
        <f t="shared" si="241"/>
        <v>n</v>
      </c>
      <c r="AO596" s="12" t="str">
        <f t="shared" si="242"/>
        <v>n</v>
      </c>
      <c r="AP596" s="12" t="str">
        <f t="shared" si="239"/>
        <v>n</v>
      </c>
      <c r="AQ596" s="12" t="str">
        <f t="shared" si="240"/>
        <v>n</v>
      </c>
      <c r="AR596" s="15">
        <v>80</v>
      </c>
      <c r="AS596" s="16">
        <v>80</v>
      </c>
      <c r="AT596" s="16" t="b">
        <f t="shared" si="24"/>
        <v>1</v>
      </c>
      <c r="AU596" s="12"/>
    </row>
    <row r="597" spans="1:47" ht="15.75" customHeight="1" x14ac:dyDescent="0.3">
      <c r="A597" s="12" t="s">
        <v>905</v>
      </c>
      <c r="B597" s="12" t="s">
        <v>1161</v>
      </c>
      <c r="C597" s="17">
        <v>43979</v>
      </c>
      <c r="D597" s="12">
        <v>2020</v>
      </c>
      <c r="E597" s="12" t="s">
        <v>137</v>
      </c>
      <c r="F597" s="12" t="s">
        <v>1135</v>
      </c>
      <c r="G597" s="18">
        <v>0.51388888888888895</v>
      </c>
      <c r="H597" s="12"/>
      <c r="I597" s="19">
        <v>91</v>
      </c>
      <c r="J597" s="15" t="s">
        <v>1066</v>
      </c>
      <c r="K597" s="12" t="str">
        <f t="shared" si="219"/>
        <v>n</v>
      </c>
      <c r="L597" s="12" t="str">
        <f t="shared" si="220"/>
        <v>y</v>
      </c>
      <c r="M597" s="12" t="str">
        <f t="shared" si="221"/>
        <v>n</v>
      </c>
      <c r="N597" s="12" t="str">
        <f t="shared" si="222"/>
        <v>n</v>
      </c>
      <c r="O597" s="12" t="str">
        <f t="shared" si="223"/>
        <v>n</v>
      </c>
      <c r="P597" s="12" t="str">
        <f t="shared" si="224"/>
        <v>n</v>
      </c>
      <c r="Q597" s="12" t="str">
        <f t="shared" si="225"/>
        <v>n</v>
      </c>
      <c r="R597" s="12" t="str">
        <f t="shared" si="226"/>
        <v>n</v>
      </c>
      <c r="S597" s="15">
        <v>90</v>
      </c>
      <c r="T597" s="16">
        <v>90</v>
      </c>
      <c r="U597" s="16" t="b">
        <f t="shared" si="8"/>
        <v>1</v>
      </c>
      <c r="V597" s="15" t="s">
        <v>1066</v>
      </c>
      <c r="W597" s="12" t="str">
        <f t="shared" si="227"/>
        <v>n</v>
      </c>
      <c r="X597" s="12" t="str">
        <f t="shared" si="228"/>
        <v>y</v>
      </c>
      <c r="Y597" s="12" t="str">
        <f t="shared" si="229"/>
        <v>n</v>
      </c>
      <c r="Z597" s="12" t="str">
        <f t="shared" si="230"/>
        <v>n</v>
      </c>
      <c r="AA597" s="12" t="str">
        <f t="shared" si="231"/>
        <v>n</v>
      </c>
      <c r="AB597" s="12" t="str">
        <f t="shared" si="232"/>
        <v>n</v>
      </c>
      <c r="AC597" s="12" t="str">
        <f t="shared" si="233"/>
        <v>n</v>
      </c>
      <c r="AD597" s="12" t="str">
        <f t="shared" si="234"/>
        <v>n</v>
      </c>
      <c r="AE597" s="15">
        <v>45</v>
      </c>
      <c r="AF597" s="16">
        <v>45</v>
      </c>
      <c r="AG597" s="16">
        <v>-1</v>
      </c>
      <c r="AH597" s="16" t="b">
        <f t="shared" si="17"/>
        <v>1</v>
      </c>
      <c r="AI597" s="15" t="s">
        <v>1067</v>
      </c>
      <c r="AJ597" s="12" t="str">
        <f t="shared" si="235"/>
        <v>n</v>
      </c>
      <c r="AK597" s="12" t="str">
        <f t="shared" si="236"/>
        <v>y</v>
      </c>
      <c r="AL597" s="12" t="str">
        <f t="shared" si="237"/>
        <v>y</v>
      </c>
      <c r="AM597" s="12" t="str">
        <f t="shared" si="238"/>
        <v>n</v>
      </c>
      <c r="AN597" s="12" t="str">
        <f t="shared" si="241"/>
        <v>n</v>
      </c>
      <c r="AO597" s="12" t="str">
        <f t="shared" si="242"/>
        <v>n</v>
      </c>
      <c r="AP597" s="12" t="str">
        <f t="shared" si="239"/>
        <v>n</v>
      </c>
      <c r="AQ597" s="12" t="str">
        <f t="shared" si="240"/>
        <v>n</v>
      </c>
      <c r="AR597" s="15">
        <v>85</v>
      </c>
      <c r="AS597" s="16">
        <v>85</v>
      </c>
      <c r="AT597" s="16" t="b">
        <f t="shared" si="24"/>
        <v>1</v>
      </c>
      <c r="AU597" s="12"/>
    </row>
    <row r="598" spans="1:47" ht="15.75" customHeight="1" x14ac:dyDescent="0.3">
      <c r="A598" s="12" t="s">
        <v>905</v>
      </c>
      <c r="B598" s="12" t="s">
        <v>1161</v>
      </c>
      <c r="C598" s="17">
        <v>43979</v>
      </c>
      <c r="D598" s="12">
        <v>2020</v>
      </c>
      <c r="E598" s="12" t="s">
        <v>137</v>
      </c>
      <c r="F598" s="12" t="s">
        <v>1136</v>
      </c>
      <c r="G598" s="18">
        <v>0.51388888888888895</v>
      </c>
      <c r="H598" s="12"/>
      <c r="I598" s="19">
        <v>90</v>
      </c>
      <c r="J598" s="15" t="s">
        <v>1066</v>
      </c>
      <c r="K598" s="12" t="str">
        <f t="shared" si="219"/>
        <v>n</v>
      </c>
      <c r="L598" s="12" t="str">
        <f t="shared" si="220"/>
        <v>y</v>
      </c>
      <c r="M598" s="12" t="str">
        <f t="shared" si="221"/>
        <v>n</v>
      </c>
      <c r="N598" s="12" t="str">
        <f t="shared" si="222"/>
        <v>n</v>
      </c>
      <c r="O598" s="12" t="str">
        <f t="shared" si="223"/>
        <v>n</v>
      </c>
      <c r="P598" s="12" t="str">
        <f t="shared" si="224"/>
        <v>n</v>
      </c>
      <c r="Q598" s="12" t="str">
        <f t="shared" si="225"/>
        <v>n</v>
      </c>
      <c r="R598" s="12" t="str">
        <f t="shared" si="226"/>
        <v>n</v>
      </c>
      <c r="S598" s="15">
        <v>95</v>
      </c>
      <c r="T598" s="16">
        <v>95</v>
      </c>
      <c r="U598" s="16" t="b">
        <f t="shared" si="8"/>
        <v>1</v>
      </c>
      <c r="V598" s="15" t="s">
        <v>1066</v>
      </c>
      <c r="W598" s="12" t="str">
        <f t="shared" si="227"/>
        <v>n</v>
      </c>
      <c r="X598" s="12" t="str">
        <f t="shared" si="228"/>
        <v>y</v>
      </c>
      <c r="Y598" s="12" t="str">
        <f t="shared" si="229"/>
        <v>n</v>
      </c>
      <c r="Z598" s="12" t="str">
        <f t="shared" si="230"/>
        <v>n</v>
      </c>
      <c r="AA598" s="12" t="str">
        <f t="shared" si="231"/>
        <v>n</v>
      </c>
      <c r="AB598" s="12" t="str">
        <f t="shared" si="232"/>
        <v>n</v>
      </c>
      <c r="AC598" s="12" t="str">
        <f t="shared" si="233"/>
        <v>n</v>
      </c>
      <c r="AD598" s="12" t="str">
        <f t="shared" si="234"/>
        <v>n</v>
      </c>
      <c r="AE598" s="15">
        <v>30</v>
      </c>
      <c r="AF598" s="16">
        <v>30</v>
      </c>
      <c r="AG598" s="16">
        <v>-1</v>
      </c>
      <c r="AH598" s="16" t="b">
        <f t="shared" si="17"/>
        <v>1</v>
      </c>
      <c r="AI598" s="15" t="s">
        <v>1067</v>
      </c>
      <c r="AJ598" s="12" t="str">
        <f t="shared" si="235"/>
        <v>n</v>
      </c>
      <c r="AK598" s="12" t="str">
        <f t="shared" si="236"/>
        <v>y</v>
      </c>
      <c r="AL598" s="12" t="str">
        <f t="shared" si="237"/>
        <v>y</v>
      </c>
      <c r="AM598" s="12" t="str">
        <f t="shared" si="238"/>
        <v>n</v>
      </c>
      <c r="AN598" s="12" t="str">
        <f t="shared" si="241"/>
        <v>n</v>
      </c>
      <c r="AO598" s="12" t="str">
        <f t="shared" si="242"/>
        <v>n</v>
      </c>
      <c r="AP598" s="12" t="str">
        <f t="shared" si="239"/>
        <v>n</v>
      </c>
      <c r="AQ598" s="12" t="str">
        <f t="shared" si="240"/>
        <v>n</v>
      </c>
      <c r="AR598" s="15">
        <v>95</v>
      </c>
      <c r="AS598" s="16">
        <v>95</v>
      </c>
      <c r="AT598" s="16" t="b">
        <f t="shared" si="24"/>
        <v>1</v>
      </c>
      <c r="AU598" s="12"/>
    </row>
    <row r="599" spans="1:47" ht="15.75" customHeight="1" x14ac:dyDescent="0.3">
      <c r="A599" s="12" t="s">
        <v>905</v>
      </c>
      <c r="B599" s="12" t="s">
        <v>1161</v>
      </c>
      <c r="C599" s="17">
        <v>43979</v>
      </c>
      <c r="D599" s="12">
        <v>2020</v>
      </c>
      <c r="E599" s="12" t="s">
        <v>137</v>
      </c>
      <c r="F599" s="12" t="s">
        <v>1137</v>
      </c>
      <c r="G599" s="18">
        <v>0.51388888888888895</v>
      </c>
      <c r="H599" s="12"/>
      <c r="I599" s="19">
        <v>89</v>
      </c>
      <c r="J599" s="15" t="s">
        <v>1066</v>
      </c>
      <c r="K599" s="12" t="str">
        <f t="shared" si="219"/>
        <v>n</v>
      </c>
      <c r="L599" s="12" t="str">
        <f t="shared" si="220"/>
        <v>y</v>
      </c>
      <c r="M599" s="12" t="str">
        <f t="shared" si="221"/>
        <v>n</v>
      </c>
      <c r="N599" s="12" t="str">
        <f t="shared" si="222"/>
        <v>n</v>
      </c>
      <c r="O599" s="12" t="str">
        <f t="shared" si="223"/>
        <v>n</v>
      </c>
      <c r="P599" s="12" t="str">
        <f t="shared" si="224"/>
        <v>n</v>
      </c>
      <c r="Q599" s="12" t="str">
        <f t="shared" si="225"/>
        <v>n</v>
      </c>
      <c r="R599" s="12" t="str">
        <f t="shared" si="226"/>
        <v>n</v>
      </c>
      <c r="S599" s="15">
        <v>60</v>
      </c>
      <c r="T599" s="16">
        <v>60</v>
      </c>
      <c r="U599" s="16" t="b">
        <f t="shared" si="8"/>
        <v>1</v>
      </c>
      <c r="V599" s="15" t="s">
        <v>1066</v>
      </c>
      <c r="W599" s="12" t="str">
        <f t="shared" si="227"/>
        <v>n</v>
      </c>
      <c r="X599" s="12" t="str">
        <f t="shared" si="228"/>
        <v>y</v>
      </c>
      <c r="Y599" s="12" t="str">
        <f t="shared" si="229"/>
        <v>n</v>
      </c>
      <c r="Z599" s="12" t="str">
        <f t="shared" si="230"/>
        <v>n</v>
      </c>
      <c r="AA599" s="12" t="str">
        <f t="shared" si="231"/>
        <v>n</v>
      </c>
      <c r="AB599" s="12" t="str">
        <f t="shared" si="232"/>
        <v>n</v>
      </c>
      <c r="AC599" s="12" t="str">
        <f t="shared" si="233"/>
        <v>n</v>
      </c>
      <c r="AD599" s="12" t="str">
        <f t="shared" si="234"/>
        <v>n</v>
      </c>
      <c r="AE599" s="15">
        <v>20</v>
      </c>
      <c r="AF599" s="16">
        <v>20</v>
      </c>
      <c r="AG599" s="16">
        <v>-1</v>
      </c>
      <c r="AH599" s="16" t="b">
        <f t="shared" si="17"/>
        <v>1</v>
      </c>
      <c r="AI599" s="15" t="s">
        <v>1067</v>
      </c>
      <c r="AJ599" s="12" t="str">
        <f t="shared" si="235"/>
        <v>n</v>
      </c>
      <c r="AK599" s="12" t="str">
        <f t="shared" si="236"/>
        <v>y</v>
      </c>
      <c r="AL599" s="12" t="str">
        <f t="shared" si="237"/>
        <v>y</v>
      </c>
      <c r="AM599" s="12" t="str">
        <f t="shared" si="238"/>
        <v>n</v>
      </c>
      <c r="AN599" s="12" t="str">
        <f t="shared" si="241"/>
        <v>n</v>
      </c>
      <c r="AO599" s="12" t="str">
        <f t="shared" si="242"/>
        <v>n</v>
      </c>
      <c r="AP599" s="12" t="str">
        <f t="shared" si="239"/>
        <v>n</v>
      </c>
      <c r="AQ599" s="12" t="str">
        <f t="shared" si="240"/>
        <v>n</v>
      </c>
      <c r="AR599" s="15">
        <v>95</v>
      </c>
      <c r="AS599" s="16">
        <v>95</v>
      </c>
      <c r="AT599" s="16" t="b">
        <f t="shared" si="24"/>
        <v>1</v>
      </c>
      <c r="AU599" s="12"/>
    </row>
    <row r="600" spans="1:47" ht="15.75" customHeight="1" x14ac:dyDescent="0.3">
      <c r="A600" s="12" t="s">
        <v>905</v>
      </c>
      <c r="B600" s="12" t="s">
        <v>1161</v>
      </c>
      <c r="C600" s="17">
        <v>43979</v>
      </c>
      <c r="D600" s="12">
        <v>2020</v>
      </c>
      <c r="E600" s="12" t="s">
        <v>137</v>
      </c>
      <c r="F600" s="12" t="s">
        <v>1139</v>
      </c>
      <c r="G600" s="18">
        <v>0.51388888888888895</v>
      </c>
      <c r="H600" s="12"/>
      <c r="I600" s="19">
        <v>94</v>
      </c>
      <c r="J600" s="15" t="s">
        <v>1066</v>
      </c>
      <c r="K600" s="12" t="str">
        <f t="shared" si="219"/>
        <v>n</v>
      </c>
      <c r="L600" s="12" t="str">
        <f t="shared" si="220"/>
        <v>y</v>
      </c>
      <c r="M600" s="12" t="str">
        <f t="shared" si="221"/>
        <v>n</v>
      </c>
      <c r="N600" s="12" t="str">
        <f t="shared" si="222"/>
        <v>n</v>
      </c>
      <c r="O600" s="12" t="str">
        <f t="shared" si="223"/>
        <v>n</v>
      </c>
      <c r="P600" s="12" t="str">
        <f t="shared" si="224"/>
        <v>n</v>
      </c>
      <c r="Q600" s="12" t="str">
        <f t="shared" si="225"/>
        <v>n</v>
      </c>
      <c r="R600" s="12" t="str">
        <f t="shared" si="226"/>
        <v>n</v>
      </c>
      <c r="S600" s="15">
        <v>90</v>
      </c>
      <c r="T600" s="16">
        <v>90</v>
      </c>
      <c r="U600" s="16" t="b">
        <f t="shared" si="8"/>
        <v>1</v>
      </c>
      <c r="V600" s="15" t="s">
        <v>1066</v>
      </c>
      <c r="W600" s="12" t="str">
        <f t="shared" si="227"/>
        <v>n</v>
      </c>
      <c r="X600" s="12" t="str">
        <f t="shared" si="228"/>
        <v>y</v>
      </c>
      <c r="Y600" s="12" t="str">
        <f t="shared" si="229"/>
        <v>n</v>
      </c>
      <c r="Z600" s="12" t="str">
        <f t="shared" si="230"/>
        <v>n</v>
      </c>
      <c r="AA600" s="12" t="str">
        <f t="shared" si="231"/>
        <v>n</v>
      </c>
      <c r="AB600" s="12" t="str">
        <f t="shared" si="232"/>
        <v>n</v>
      </c>
      <c r="AC600" s="12" t="str">
        <f t="shared" si="233"/>
        <v>n</v>
      </c>
      <c r="AD600" s="12" t="str">
        <f t="shared" si="234"/>
        <v>n</v>
      </c>
      <c r="AE600" s="15">
        <v>10</v>
      </c>
      <c r="AF600" s="16">
        <v>10</v>
      </c>
      <c r="AG600" s="16">
        <v>-1</v>
      </c>
      <c r="AH600" s="16" t="b">
        <f t="shared" si="17"/>
        <v>1</v>
      </c>
      <c r="AI600" s="15" t="s">
        <v>1066</v>
      </c>
      <c r="AJ600" s="12" t="str">
        <f t="shared" si="235"/>
        <v>n</v>
      </c>
      <c r="AK600" s="12" t="str">
        <f t="shared" si="236"/>
        <v>y</v>
      </c>
      <c r="AL600" s="12" t="str">
        <f t="shared" si="237"/>
        <v>n</v>
      </c>
      <c r="AM600" s="12" t="str">
        <f t="shared" si="238"/>
        <v>n</v>
      </c>
      <c r="AN600" s="12" t="str">
        <f t="shared" si="241"/>
        <v>n</v>
      </c>
      <c r="AO600" s="12" t="str">
        <f t="shared" si="242"/>
        <v>n</v>
      </c>
      <c r="AP600" s="12" t="str">
        <f t="shared" si="239"/>
        <v>n</v>
      </c>
      <c r="AQ600" s="12" t="str">
        <f t="shared" si="240"/>
        <v>n</v>
      </c>
      <c r="AR600" s="15">
        <v>85</v>
      </c>
      <c r="AS600" s="16">
        <v>85</v>
      </c>
      <c r="AT600" s="16" t="b">
        <f t="shared" si="24"/>
        <v>1</v>
      </c>
      <c r="AU600" s="12"/>
    </row>
    <row r="601" spans="1:47" ht="15.75" customHeight="1" x14ac:dyDescent="0.3">
      <c r="A601" s="12" t="s">
        <v>905</v>
      </c>
      <c r="B601" s="12" t="s">
        <v>1161</v>
      </c>
      <c r="C601" s="17">
        <v>43979</v>
      </c>
      <c r="D601" s="12">
        <v>2020</v>
      </c>
      <c r="E601" s="12" t="s">
        <v>137</v>
      </c>
      <c r="F601" s="12" t="s">
        <v>1140</v>
      </c>
      <c r="G601" s="18">
        <v>0.51388888888888895</v>
      </c>
      <c r="H601" s="12"/>
      <c r="I601" s="19">
        <v>95</v>
      </c>
      <c r="J601" s="15" t="s">
        <v>1066</v>
      </c>
      <c r="K601" s="12" t="str">
        <f t="shared" si="219"/>
        <v>n</v>
      </c>
      <c r="L601" s="12" t="str">
        <f t="shared" si="220"/>
        <v>y</v>
      </c>
      <c r="M601" s="12" t="str">
        <f t="shared" si="221"/>
        <v>n</v>
      </c>
      <c r="N601" s="12" t="str">
        <f t="shared" si="222"/>
        <v>n</v>
      </c>
      <c r="O601" s="12" t="str">
        <f t="shared" si="223"/>
        <v>n</v>
      </c>
      <c r="P601" s="12" t="str">
        <f t="shared" si="224"/>
        <v>n</v>
      </c>
      <c r="Q601" s="12" t="str">
        <f t="shared" si="225"/>
        <v>n</v>
      </c>
      <c r="R601" s="12" t="str">
        <f t="shared" si="226"/>
        <v>n</v>
      </c>
      <c r="S601" s="15">
        <v>90</v>
      </c>
      <c r="T601" s="16">
        <v>90</v>
      </c>
      <c r="U601" s="16" t="b">
        <f t="shared" si="8"/>
        <v>1</v>
      </c>
      <c r="V601" s="15" t="s">
        <v>1066</v>
      </c>
      <c r="W601" s="12" t="str">
        <f t="shared" si="227"/>
        <v>n</v>
      </c>
      <c r="X601" s="12" t="str">
        <f t="shared" si="228"/>
        <v>y</v>
      </c>
      <c r="Y601" s="12" t="str">
        <f t="shared" si="229"/>
        <v>n</v>
      </c>
      <c r="Z601" s="12" t="str">
        <f t="shared" si="230"/>
        <v>n</v>
      </c>
      <c r="AA601" s="12" t="str">
        <f t="shared" si="231"/>
        <v>n</v>
      </c>
      <c r="AB601" s="12" t="str">
        <f t="shared" si="232"/>
        <v>n</v>
      </c>
      <c r="AC601" s="12" t="str">
        <f t="shared" si="233"/>
        <v>n</v>
      </c>
      <c r="AD601" s="12" t="str">
        <f t="shared" si="234"/>
        <v>n</v>
      </c>
      <c r="AE601" s="15">
        <v>60</v>
      </c>
      <c r="AF601" s="16">
        <v>60</v>
      </c>
      <c r="AG601" s="16">
        <v>-1</v>
      </c>
      <c r="AH601" s="16" t="b">
        <f t="shared" si="17"/>
        <v>1</v>
      </c>
      <c r="AI601" s="15" t="s">
        <v>1067</v>
      </c>
      <c r="AJ601" s="12" t="str">
        <f t="shared" si="235"/>
        <v>n</v>
      </c>
      <c r="AK601" s="12" t="str">
        <f t="shared" si="236"/>
        <v>y</v>
      </c>
      <c r="AL601" s="12" t="str">
        <f t="shared" si="237"/>
        <v>y</v>
      </c>
      <c r="AM601" s="12" t="str">
        <f t="shared" si="238"/>
        <v>n</v>
      </c>
      <c r="AN601" s="12" t="str">
        <f t="shared" si="241"/>
        <v>n</v>
      </c>
      <c r="AO601" s="12" t="str">
        <f t="shared" si="242"/>
        <v>n</v>
      </c>
      <c r="AP601" s="12" t="str">
        <f t="shared" si="239"/>
        <v>n</v>
      </c>
      <c r="AQ601" s="12" t="str">
        <f t="shared" si="240"/>
        <v>n</v>
      </c>
      <c r="AR601" s="15">
        <v>90</v>
      </c>
      <c r="AS601" s="16">
        <v>90</v>
      </c>
      <c r="AT601" s="16" t="b">
        <f t="shared" si="24"/>
        <v>1</v>
      </c>
      <c r="AU601" s="12"/>
    </row>
    <row r="602" spans="1:47" ht="15.75" customHeight="1" x14ac:dyDescent="0.3">
      <c r="A602" s="12" t="s">
        <v>905</v>
      </c>
      <c r="B602" s="12" t="s">
        <v>1161</v>
      </c>
      <c r="C602" s="17">
        <v>43979</v>
      </c>
      <c r="D602" s="12">
        <v>2020</v>
      </c>
      <c r="E602" s="12" t="s">
        <v>137</v>
      </c>
      <c r="F602" s="12" t="s">
        <v>1141</v>
      </c>
      <c r="G602" s="18">
        <v>0.51388888888888895</v>
      </c>
      <c r="H602" s="12"/>
      <c r="I602" s="19">
        <v>96</v>
      </c>
      <c r="J602" s="15" t="s">
        <v>1066</v>
      </c>
      <c r="K602" s="12" t="str">
        <f t="shared" si="219"/>
        <v>n</v>
      </c>
      <c r="L602" s="12" t="str">
        <f t="shared" si="220"/>
        <v>y</v>
      </c>
      <c r="M602" s="12" t="str">
        <f t="shared" si="221"/>
        <v>n</v>
      </c>
      <c r="N602" s="12" t="str">
        <f t="shared" si="222"/>
        <v>n</v>
      </c>
      <c r="O602" s="12" t="str">
        <f t="shared" si="223"/>
        <v>n</v>
      </c>
      <c r="P602" s="12" t="str">
        <f t="shared" si="224"/>
        <v>n</v>
      </c>
      <c r="Q602" s="12" t="str">
        <f t="shared" si="225"/>
        <v>n</v>
      </c>
      <c r="R602" s="12" t="str">
        <f t="shared" si="226"/>
        <v>n</v>
      </c>
      <c r="S602" s="15">
        <v>95</v>
      </c>
      <c r="T602" s="16">
        <v>95</v>
      </c>
      <c r="U602" s="16" t="b">
        <f t="shared" si="8"/>
        <v>1</v>
      </c>
      <c r="V602" s="15" t="s">
        <v>1066</v>
      </c>
      <c r="W602" s="12" t="str">
        <f t="shared" si="227"/>
        <v>n</v>
      </c>
      <c r="X602" s="12" t="str">
        <f t="shared" si="228"/>
        <v>y</v>
      </c>
      <c r="Y602" s="12" t="str">
        <f t="shared" si="229"/>
        <v>n</v>
      </c>
      <c r="Z602" s="12" t="str">
        <f t="shared" si="230"/>
        <v>n</v>
      </c>
      <c r="AA602" s="12" t="str">
        <f t="shared" si="231"/>
        <v>n</v>
      </c>
      <c r="AB602" s="12" t="str">
        <f t="shared" si="232"/>
        <v>n</v>
      </c>
      <c r="AC602" s="12" t="str">
        <f t="shared" si="233"/>
        <v>n</v>
      </c>
      <c r="AD602" s="12" t="str">
        <f t="shared" si="234"/>
        <v>n</v>
      </c>
      <c r="AE602" s="15">
        <v>60</v>
      </c>
      <c r="AF602" s="16">
        <v>60</v>
      </c>
      <c r="AG602" s="16">
        <v>-1</v>
      </c>
      <c r="AH602" s="16" t="b">
        <f t="shared" si="17"/>
        <v>1</v>
      </c>
      <c r="AI602" s="15" t="s">
        <v>1066</v>
      </c>
      <c r="AJ602" s="12" t="str">
        <f t="shared" si="235"/>
        <v>n</v>
      </c>
      <c r="AK602" s="12" t="str">
        <f t="shared" si="236"/>
        <v>y</v>
      </c>
      <c r="AL602" s="12" t="str">
        <f t="shared" si="237"/>
        <v>n</v>
      </c>
      <c r="AM602" s="12" t="str">
        <f t="shared" si="238"/>
        <v>n</v>
      </c>
      <c r="AN602" s="12" t="str">
        <f t="shared" si="241"/>
        <v>n</v>
      </c>
      <c r="AO602" s="12" t="str">
        <f t="shared" si="242"/>
        <v>n</v>
      </c>
      <c r="AP602" s="12" t="str">
        <f t="shared" si="239"/>
        <v>n</v>
      </c>
      <c r="AQ602" s="12" t="str">
        <f t="shared" si="240"/>
        <v>n</v>
      </c>
      <c r="AR602" s="15">
        <v>80</v>
      </c>
      <c r="AS602" s="16">
        <v>80</v>
      </c>
      <c r="AT602" s="16" t="b">
        <f t="shared" si="24"/>
        <v>1</v>
      </c>
      <c r="AU602" s="12"/>
    </row>
    <row r="603" spans="1:47" ht="15.75" customHeight="1" x14ac:dyDescent="0.3">
      <c r="A603" s="12" t="s">
        <v>905</v>
      </c>
      <c r="B603" s="12" t="s">
        <v>1161</v>
      </c>
      <c r="C603" s="17">
        <v>43979</v>
      </c>
      <c r="D603" s="12">
        <v>2020</v>
      </c>
      <c r="E603" s="12" t="s">
        <v>137</v>
      </c>
      <c r="F603" s="12" t="s">
        <v>1142</v>
      </c>
      <c r="G603" s="18">
        <v>0.51388888888888895</v>
      </c>
      <c r="H603" s="12"/>
      <c r="I603" s="19">
        <v>97</v>
      </c>
      <c r="J603" s="15" t="s">
        <v>1066</v>
      </c>
      <c r="K603" s="12" t="str">
        <f t="shared" si="219"/>
        <v>n</v>
      </c>
      <c r="L603" s="12" t="str">
        <f t="shared" si="220"/>
        <v>y</v>
      </c>
      <c r="M603" s="12" t="str">
        <f t="shared" si="221"/>
        <v>n</v>
      </c>
      <c r="N603" s="12" t="str">
        <f t="shared" si="222"/>
        <v>n</v>
      </c>
      <c r="O603" s="12" t="str">
        <f t="shared" si="223"/>
        <v>n</v>
      </c>
      <c r="P603" s="12" t="str">
        <f t="shared" si="224"/>
        <v>n</v>
      </c>
      <c r="Q603" s="12" t="str">
        <f t="shared" si="225"/>
        <v>n</v>
      </c>
      <c r="R603" s="12" t="str">
        <f t="shared" si="226"/>
        <v>n</v>
      </c>
      <c r="S603" s="15">
        <v>70</v>
      </c>
      <c r="T603" s="16">
        <v>70</v>
      </c>
      <c r="U603" s="16" t="b">
        <f t="shared" si="8"/>
        <v>1</v>
      </c>
      <c r="V603" s="15" t="s">
        <v>1066</v>
      </c>
      <c r="W603" s="12" t="str">
        <f t="shared" si="227"/>
        <v>n</v>
      </c>
      <c r="X603" s="12" t="str">
        <f t="shared" si="228"/>
        <v>y</v>
      </c>
      <c r="Y603" s="12" t="str">
        <f t="shared" si="229"/>
        <v>n</v>
      </c>
      <c r="Z603" s="12" t="str">
        <f t="shared" si="230"/>
        <v>n</v>
      </c>
      <c r="AA603" s="12" t="str">
        <f t="shared" si="231"/>
        <v>n</v>
      </c>
      <c r="AB603" s="12" t="str">
        <f t="shared" si="232"/>
        <v>n</v>
      </c>
      <c r="AC603" s="12" t="str">
        <f t="shared" si="233"/>
        <v>n</v>
      </c>
      <c r="AD603" s="12" t="str">
        <f t="shared" si="234"/>
        <v>n</v>
      </c>
      <c r="AE603" s="15">
        <v>20</v>
      </c>
      <c r="AF603" s="16">
        <v>20</v>
      </c>
      <c r="AG603" s="16">
        <v>-1</v>
      </c>
      <c r="AH603" s="16" t="b">
        <f t="shared" si="17"/>
        <v>1</v>
      </c>
      <c r="AI603" s="15" t="s">
        <v>1067</v>
      </c>
      <c r="AJ603" s="12" t="str">
        <f t="shared" si="235"/>
        <v>n</v>
      </c>
      <c r="AK603" s="12" t="str">
        <f t="shared" si="236"/>
        <v>y</v>
      </c>
      <c r="AL603" s="12" t="str">
        <f t="shared" si="237"/>
        <v>y</v>
      </c>
      <c r="AM603" s="12" t="str">
        <f t="shared" si="238"/>
        <v>n</v>
      </c>
      <c r="AN603" s="12" t="str">
        <f t="shared" si="241"/>
        <v>n</v>
      </c>
      <c r="AO603" s="12" t="str">
        <f t="shared" si="242"/>
        <v>n</v>
      </c>
      <c r="AP603" s="12" t="str">
        <f t="shared" si="239"/>
        <v>n</v>
      </c>
      <c r="AQ603" s="12" t="str">
        <f t="shared" si="240"/>
        <v>n</v>
      </c>
      <c r="AR603" s="15">
        <v>75</v>
      </c>
      <c r="AS603" s="16">
        <v>75</v>
      </c>
      <c r="AT603" s="16" t="b">
        <f t="shared" si="24"/>
        <v>1</v>
      </c>
      <c r="AU603" s="12" t="s">
        <v>1120</v>
      </c>
    </row>
    <row r="604" spans="1:47" ht="15.75" customHeight="1" x14ac:dyDescent="0.3">
      <c r="A604" s="12" t="s">
        <v>905</v>
      </c>
      <c r="B604" s="12" t="s">
        <v>1161</v>
      </c>
      <c r="C604" s="17">
        <v>43979</v>
      </c>
      <c r="D604" s="12">
        <v>2020</v>
      </c>
      <c r="E604" s="12" t="s">
        <v>137</v>
      </c>
      <c r="F604" s="12" t="s">
        <v>1143</v>
      </c>
      <c r="G604" s="18">
        <v>0.51388888888888895</v>
      </c>
      <c r="H604" s="12"/>
      <c r="I604" s="19">
        <v>104</v>
      </c>
      <c r="J604" s="15" t="s">
        <v>1066</v>
      </c>
      <c r="K604" s="12" t="str">
        <f t="shared" si="219"/>
        <v>n</v>
      </c>
      <c r="L604" s="12" t="str">
        <f t="shared" si="220"/>
        <v>y</v>
      </c>
      <c r="M604" s="12" t="str">
        <f t="shared" si="221"/>
        <v>n</v>
      </c>
      <c r="N604" s="12" t="str">
        <f t="shared" si="222"/>
        <v>n</v>
      </c>
      <c r="O604" s="12" t="str">
        <f t="shared" si="223"/>
        <v>n</v>
      </c>
      <c r="P604" s="12" t="str">
        <f t="shared" si="224"/>
        <v>n</v>
      </c>
      <c r="Q604" s="12" t="str">
        <f t="shared" si="225"/>
        <v>n</v>
      </c>
      <c r="R604" s="12" t="str">
        <f t="shared" si="226"/>
        <v>n</v>
      </c>
      <c r="S604" s="15">
        <v>90</v>
      </c>
      <c r="T604" s="16">
        <v>90</v>
      </c>
      <c r="U604" s="16" t="b">
        <f t="shared" si="8"/>
        <v>1</v>
      </c>
      <c r="V604" s="15" t="s">
        <v>1066</v>
      </c>
      <c r="W604" s="12" t="str">
        <f t="shared" si="227"/>
        <v>n</v>
      </c>
      <c r="X604" s="12" t="str">
        <f t="shared" si="228"/>
        <v>y</v>
      </c>
      <c r="Y604" s="12" t="str">
        <f t="shared" si="229"/>
        <v>n</v>
      </c>
      <c r="Z604" s="12" t="str">
        <f t="shared" si="230"/>
        <v>n</v>
      </c>
      <c r="AA604" s="12" t="str">
        <f t="shared" si="231"/>
        <v>n</v>
      </c>
      <c r="AB604" s="12" t="str">
        <f t="shared" si="232"/>
        <v>n</v>
      </c>
      <c r="AC604" s="12" t="str">
        <f t="shared" si="233"/>
        <v>n</v>
      </c>
      <c r="AD604" s="12" t="str">
        <f t="shared" si="234"/>
        <v>n</v>
      </c>
      <c r="AE604" s="15">
        <v>20</v>
      </c>
      <c r="AF604" s="16">
        <v>20</v>
      </c>
      <c r="AG604" s="16">
        <v>-1</v>
      </c>
      <c r="AH604" s="16" t="b">
        <f t="shared" si="17"/>
        <v>1</v>
      </c>
      <c r="AI604" s="15" t="s">
        <v>1067</v>
      </c>
      <c r="AJ604" s="12" t="str">
        <f t="shared" si="235"/>
        <v>n</v>
      </c>
      <c r="AK604" s="12" t="str">
        <f t="shared" si="236"/>
        <v>y</v>
      </c>
      <c r="AL604" s="12" t="str">
        <f t="shared" si="237"/>
        <v>y</v>
      </c>
      <c r="AM604" s="12" t="str">
        <f t="shared" si="238"/>
        <v>n</v>
      </c>
      <c r="AN604" s="12" t="str">
        <f t="shared" si="241"/>
        <v>n</v>
      </c>
      <c r="AO604" s="12" t="str">
        <f t="shared" si="242"/>
        <v>n</v>
      </c>
      <c r="AP604" s="12" t="str">
        <f t="shared" si="239"/>
        <v>n</v>
      </c>
      <c r="AQ604" s="12" t="str">
        <f t="shared" si="240"/>
        <v>n</v>
      </c>
      <c r="AR604" s="15">
        <v>80</v>
      </c>
      <c r="AS604" s="16">
        <v>80</v>
      </c>
      <c r="AT604" s="16" t="b">
        <f t="shared" si="24"/>
        <v>1</v>
      </c>
      <c r="AU604" s="12"/>
    </row>
    <row r="605" spans="1:47" ht="15.75" customHeight="1" x14ac:dyDescent="0.3">
      <c r="A605" s="12" t="s">
        <v>905</v>
      </c>
      <c r="B605" s="12" t="s">
        <v>1161</v>
      </c>
      <c r="C605" s="17">
        <v>43979</v>
      </c>
      <c r="D605" s="12">
        <v>2020</v>
      </c>
      <c r="E605" s="12" t="s">
        <v>137</v>
      </c>
      <c r="F605" s="12" t="s">
        <v>1144</v>
      </c>
      <c r="G605" s="18">
        <v>0.51388888888888895</v>
      </c>
      <c r="H605" s="12"/>
      <c r="I605" s="19">
        <v>103</v>
      </c>
      <c r="J605" s="15" t="s">
        <v>1066</v>
      </c>
      <c r="K605" s="12" t="str">
        <f t="shared" si="219"/>
        <v>n</v>
      </c>
      <c r="L605" s="12" t="str">
        <f t="shared" si="220"/>
        <v>y</v>
      </c>
      <c r="M605" s="12" t="str">
        <f t="shared" si="221"/>
        <v>n</v>
      </c>
      <c r="N605" s="12" t="str">
        <f t="shared" si="222"/>
        <v>n</v>
      </c>
      <c r="O605" s="12" t="str">
        <f t="shared" si="223"/>
        <v>n</v>
      </c>
      <c r="P605" s="12" t="str">
        <f t="shared" si="224"/>
        <v>n</v>
      </c>
      <c r="Q605" s="12" t="str">
        <f t="shared" si="225"/>
        <v>n</v>
      </c>
      <c r="R605" s="12" t="str">
        <f t="shared" si="226"/>
        <v>n</v>
      </c>
      <c r="S605" s="15">
        <v>90</v>
      </c>
      <c r="T605" s="16">
        <v>90</v>
      </c>
      <c r="U605" s="16" t="b">
        <f t="shared" si="8"/>
        <v>1</v>
      </c>
      <c r="V605" s="15" t="s">
        <v>1066</v>
      </c>
      <c r="W605" s="12" t="str">
        <f t="shared" si="227"/>
        <v>n</v>
      </c>
      <c r="X605" s="12" t="str">
        <f t="shared" si="228"/>
        <v>y</v>
      </c>
      <c r="Y605" s="12" t="str">
        <f t="shared" si="229"/>
        <v>n</v>
      </c>
      <c r="Z605" s="12" t="str">
        <f t="shared" si="230"/>
        <v>n</v>
      </c>
      <c r="AA605" s="12" t="str">
        <f t="shared" si="231"/>
        <v>n</v>
      </c>
      <c r="AB605" s="12" t="str">
        <f t="shared" si="232"/>
        <v>n</v>
      </c>
      <c r="AC605" s="12" t="str">
        <f t="shared" si="233"/>
        <v>n</v>
      </c>
      <c r="AD605" s="12" t="str">
        <f t="shared" si="234"/>
        <v>n</v>
      </c>
      <c r="AE605" s="15">
        <v>25</v>
      </c>
      <c r="AF605" s="16">
        <v>25</v>
      </c>
      <c r="AG605" s="16">
        <v>-1</v>
      </c>
      <c r="AH605" s="16" t="b">
        <f t="shared" si="17"/>
        <v>1</v>
      </c>
      <c r="AI605" s="15" t="s">
        <v>1066</v>
      </c>
      <c r="AJ605" s="12" t="str">
        <f t="shared" si="235"/>
        <v>n</v>
      </c>
      <c r="AK605" s="12" t="str">
        <f t="shared" si="236"/>
        <v>y</v>
      </c>
      <c r="AL605" s="12" t="str">
        <f t="shared" si="237"/>
        <v>n</v>
      </c>
      <c r="AM605" s="12" t="str">
        <f t="shared" si="238"/>
        <v>n</v>
      </c>
      <c r="AN605" s="12" t="str">
        <f t="shared" si="241"/>
        <v>n</v>
      </c>
      <c r="AO605" s="12" t="str">
        <f t="shared" si="242"/>
        <v>n</v>
      </c>
      <c r="AP605" s="12" t="str">
        <f t="shared" si="239"/>
        <v>n</v>
      </c>
      <c r="AQ605" s="12" t="str">
        <f t="shared" si="240"/>
        <v>n</v>
      </c>
      <c r="AR605" s="15">
        <v>90</v>
      </c>
      <c r="AS605" s="16">
        <v>90</v>
      </c>
      <c r="AT605" s="16" t="b">
        <f t="shared" si="24"/>
        <v>1</v>
      </c>
      <c r="AU605" s="12"/>
    </row>
    <row r="606" spans="1:47" ht="15.75" customHeight="1" x14ac:dyDescent="0.3">
      <c r="A606" s="12" t="s">
        <v>905</v>
      </c>
      <c r="B606" s="12" t="s">
        <v>1161</v>
      </c>
      <c r="C606" s="17">
        <v>43979</v>
      </c>
      <c r="D606" s="12">
        <v>2020</v>
      </c>
      <c r="E606" s="12" t="s">
        <v>137</v>
      </c>
      <c r="F606" s="12" t="s">
        <v>1145</v>
      </c>
      <c r="G606" s="18">
        <v>0.51388888888888895</v>
      </c>
      <c r="H606" s="12"/>
      <c r="I606" s="19">
        <v>102</v>
      </c>
      <c r="J606" s="15" t="s">
        <v>1066</v>
      </c>
      <c r="K606" s="12" t="str">
        <f t="shared" si="219"/>
        <v>n</v>
      </c>
      <c r="L606" s="12" t="str">
        <f t="shared" si="220"/>
        <v>y</v>
      </c>
      <c r="M606" s="12" t="str">
        <f t="shared" si="221"/>
        <v>n</v>
      </c>
      <c r="N606" s="12" t="str">
        <f t="shared" si="222"/>
        <v>n</v>
      </c>
      <c r="O606" s="12" t="str">
        <f t="shared" si="223"/>
        <v>n</v>
      </c>
      <c r="P606" s="12" t="str">
        <f t="shared" si="224"/>
        <v>n</v>
      </c>
      <c r="Q606" s="12" t="str">
        <f t="shared" si="225"/>
        <v>n</v>
      </c>
      <c r="R606" s="12" t="str">
        <f t="shared" si="226"/>
        <v>n</v>
      </c>
      <c r="S606" s="15">
        <v>95</v>
      </c>
      <c r="T606" s="16">
        <v>95</v>
      </c>
      <c r="U606" s="16" t="b">
        <f t="shared" si="8"/>
        <v>1</v>
      </c>
      <c r="V606" s="15" t="s">
        <v>1066</v>
      </c>
      <c r="W606" s="12" t="str">
        <f t="shared" si="227"/>
        <v>n</v>
      </c>
      <c r="X606" s="12" t="str">
        <f t="shared" si="228"/>
        <v>y</v>
      </c>
      <c r="Y606" s="12" t="str">
        <f t="shared" si="229"/>
        <v>n</v>
      </c>
      <c r="Z606" s="12" t="str">
        <f t="shared" si="230"/>
        <v>n</v>
      </c>
      <c r="AA606" s="12" t="str">
        <f t="shared" si="231"/>
        <v>n</v>
      </c>
      <c r="AB606" s="12" t="str">
        <f t="shared" si="232"/>
        <v>n</v>
      </c>
      <c r="AC606" s="12" t="str">
        <f t="shared" si="233"/>
        <v>n</v>
      </c>
      <c r="AD606" s="12" t="str">
        <f t="shared" si="234"/>
        <v>n</v>
      </c>
      <c r="AE606" s="15">
        <v>30</v>
      </c>
      <c r="AF606" s="16">
        <v>30</v>
      </c>
      <c r="AG606" s="16">
        <v>-1</v>
      </c>
      <c r="AH606" s="16" t="b">
        <f t="shared" si="17"/>
        <v>1</v>
      </c>
      <c r="AI606" s="15" t="s">
        <v>1066</v>
      </c>
      <c r="AJ606" s="12" t="str">
        <f t="shared" si="235"/>
        <v>n</v>
      </c>
      <c r="AK606" s="12" t="str">
        <f t="shared" si="236"/>
        <v>y</v>
      </c>
      <c r="AL606" s="12" t="str">
        <f t="shared" si="237"/>
        <v>n</v>
      </c>
      <c r="AM606" s="12" t="str">
        <f t="shared" si="238"/>
        <v>n</v>
      </c>
      <c r="AN606" s="12" t="str">
        <f t="shared" si="241"/>
        <v>n</v>
      </c>
      <c r="AO606" s="12" t="str">
        <f t="shared" si="242"/>
        <v>n</v>
      </c>
      <c r="AP606" s="12" t="str">
        <f t="shared" si="239"/>
        <v>n</v>
      </c>
      <c r="AQ606" s="12" t="str">
        <f t="shared" si="240"/>
        <v>n</v>
      </c>
      <c r="AR606" s="15">
        <v>90</v>
      </c>
      <c r="AS606" s="16">
        <v>90</v>
      </c>
      <c r="AT606" s="16" t="b">
        <f t="shared" si="24"/>
        <v>1</v>
      </c>
      <c r="AU606" s="12"/>
    </row>
    <row r="607" spans="1:47" ht="15.75" customHeight="1" x14ac:dyDescent="0.3">
      <c r="A607" s="12" t="s">
        <v>905</v>
      </c>
      <c r="B607" s="12" t="s">
        <v>1161</v>
      </c>
      <c r="C607" s="17">
        <v>43979</v>
      </c>
      <c r="D607" s="12">
        <v>2020</v>
      </c>
      <c r="E607" s="12" t="s">
        <v>137</v>
      </c>
      <c r="F607" s="12" t="s">
        <v>1146</v>
      </c>
      <c r="G607" s="18">
        <v>0.51388888888888895</v>
      </c>
      <c r="H607" s="12"/>
      <c r="I607" s="19">
        <v>101</v>
      </c>
      <c r="J607" s="15" t="s">
        <v>1066</v>
      </c>
      <c r="K607" s="12" t="str">
        <f t="shared" si="219"/>
        <v>n</v>
      </c>
      <c r="L607" s="12" t="str">
        <f t="shared" si="220"/>
        <v>y</v>
      </c>
      <c r="M607" s="12" t="str">
        <f t="shared" si="221"/>
        <v>n</v>
      </c>
      <c r="N607" s="12" t="str">
        <f t="shared" si="222"/>
        <v>n</v>
      </c>
      <c r="O607" s="12" t="str">
        <f t="shared" si="223"/>
        <v>n</v>
      </c>
      <c r="P607" s="12" t="str">
        <f t="shared" si="224"/>
        <v>n</v>
      </c>
      <c r="Q607" s="12" t="str">
        <f t="shared" si="225"/>
        <v>n</v>
      </c>
      <c r="R607" s="12" t="str">
        <f t="shared" si="226"/>
        <v>n</v>
      </c>
      <c r="S607" s="15">
        <v>85</v>
      </c>
      <c r="T607" s="16">
        <v>85</v>
      </c>
      <c r="U607" s="16" t="b">
        <f t="shared" si="8"/>
        <v>1</v>
      </c>
      <c r="V607" s="15" t="s">
        <v>1066</v>
      </c>
      <c r="W607" s="12" t="str">
        <f t="shared" si="227"/>
        <v>n</v>
      </c>
      <c r="X607" s="12" t="str">
        <f t="shared" si="228"/>
        <v>y</v>
      </c>
      <c r="Y607" s="12" t="str">
        <f t="shared" si="229"/>
        <v>n</v>
      </c>
      <c r="Z607" s="12" t="str">
        <f t="shared" si="230"/>
        <v>n</v>
      </c>
      <c r="AA607" s="12" t="str">
        <f t="shared" si="231"/>
        <v>n</v>
      </c>
      <c r="AB607" s="12" t="str">
        <f t="shared" si="232"/>
        <v>n</v>
      </c>
      <c r="AC607" s="12" t="str">
        <f t="shared" si="233"/>
        <v>n</v>
      </c>
      <c r="AD607" s="12" t="str">
        <f t="shared" si="234"/>
        <v>n</v>
      </c>
      <c r="AE607" s="15">
        <v>55</v>
      </c>
      <c r="AF607" s="16">
        <v>55</v>
      </c>
      <c r="AG607" s="16">
        <v>-1</v>
      </c>
      <c r="AH607" s="16" t="b">
        <f t="shared" si="17"/>
        <v>1</v>
      </c>
      <c r="AI607" s="15" t="s">
        <v>1067</v>
      </c>
      <c r="AJ607" s="12" t="str">
        <f t="shared" si="235"/>
        <v>n</v>
      </c>
      <c r="AK607" s="12" t="str">
        <f t="shared" si="236"/>
        <v>y</v>
      </c>
      <c r="AL607" s="12" t="str">
        <f t="shared" si="237"/>
        <v>y</v>
      </c>
      <c r="AM607" s="12" t="str">
        <f t="shared" si="238"/>
        <v>n</v>
      </c>
      <c r="AN607" s="12" t="str">
        <f t="shared" si="241"/>
        <v>n</v>
      </c>
      <c r="AO607" s="12" t="str">
        <f t="shared" si="242"/>
        <v>n</v>
      </c>
      <c r="AP607" s="12" t="str">
        <f t="shared" si="239"/>
        <v>n</v>
      </c>
      <c r="AQ607" s="12" t="str">
        <f t="shared" si="240"/>
        <v>n</v>
      </c>
      <c r="AR607" s="15">
        <v>85</v>
      </c>
      <c r="AS607" s="16">
        <v>85</v>
      </c>
      <c r="AT607" s="16" t="b">
        <f t="shared" si="24"/>
        <v>1</v>
      </c>
      <c r="AU607" s="12"/>
    </row>
    <row r="608" spans="1:47" ht="15.75" customHeight="1" x14ac:dyDescent="0.3">
      <c r="A608" s="12" t="s">
        <v>905</v>
      </c>
      <c r="B608" s="12" t="s">
        <v>1161</v>
      </c>
      <c r="C608" s="17">
        <v>43979</v>
      </c>
      <c r="D608" s="12">
        <v>2020</v>
      </c>
      <c r="E608" s="12" t="s">
        <v>137</v>
      </c>
      <c r="F608" s="12" t="s">
        <v>1148</v>
      </c>
      <c r="G608" s="18">
        <v>0.51388888888888895</v>
      </c>
      <c r="H608" s="12"/>
      <c r="I608" s="19">
        <v>100</v>
      </c>
      <c r="J608" s="15" t="s">
        <v>1066</v>
      </c>
      <c r="K608" s="12" t="str">
        <f t="shared" si="219"/>
        <v>n</v>
      </c>
      <c r="L608" s="12" t="str">
        <f t="shared" si="220"/>
        <v>y</v>
      </c>
      <c r="M608" s="12" t="str">
        <f t="shared" si="221"/>
        <v>n</v>
      </c>
      <c r="N608" s="12" t="str">
        <f t="shared" si="222"/>
        <v>n</v>
      </c>
      <c r="O608" s="12" t="str">
        <f t="shared" si="223"/>
        <v>n</v>
      </c>
      <c r="P608" s="12" t="str">
        <f t="shared" si="224"/>
        <v>n</v>
      </c>
      <c r="Q608" s="12" t="str">
        <f t="shared" si="225"/>
        <v>n</v>
      </c>
      <c r="R608" s="12" t="str">
        <f t="shared" si="226"/>
        <v>n</v>
      </c>
      <c r="S608" s="15">
        <v>80</v>
      </c>
      <c r="T608" s="16">
        <v>80</v>
      </c>
      <c r="U608" s="16" t="b">
        <f t="shared" si="8"/>
        <v>1</v>
      </c>
      <c r="V608" s="15" t="s">
        <v>1066</v>
      </c>
      <c r="W608" s="12" t="str">
        <f t="shared" si="227"/>
        <v>n</v>
      </c>
      <c r="X608" s="12" t="str">
        <f t="shared" si="228"/>
        <v>y</v>
      </c>
      <c r="Y608" s="12" t="str">
        <f t="shared" si="229"/>
        <v>n</v>
      </c>
      <c r="Z608" s="12" t="str">
        <f t="shared" si="230"/>
        <v>n</v>
      </c>
      <c r="AA608" s="12" t="str">
        <f t="shared" si="231"/>
        <v>n</v>
      </c>
      <c r="AB608" s="12" t="str">
        <f t="shared" si="232"/>
        <v>n</v>
      </c>
      <c r="AC608" s="12" t="str">
        <f t="shared" si="233"/>
        <v>n</v>
      </c>
      <c r="AD608" s="12" t="str">
        <f t="shared" si="234"/>
        <v>n</v>
      </c>
      <c r="AE608" s="15">
        <v>50</v>
      </c>
      <c r="AF608" s="16">
        <v>50</v>
      </c>
      <c r="AG608" s="16">
        <v>-1</v>
      </c>
      <c r="AH608" s="16" t="b">
        <f t="shared" si="17"/>
        <v>1</v>
      </c>
      <c r="AI608" s="15" t="s">
        <v>1067</v>
      </c>
      <c r="AJ608" s="12" t="str">
        <f t="shared" si="235"/>
        <v>n</v>
      </c>
      <c r="AK608" s="12" t="str">
        <f t="shared" si="236"/>
        <v>y</v>
      </c>
      <c r="AL608" s="12" t="str">
        <f t="shared" si="237"/>
        <v>y</v>
      </c>
      <c r="AM608" s="12" t="str">
        <f t="shared" si="238"/>
        <v>n</v>
      </c>
      <c r="AN608" s="12" t="str">
        <f t="shared" si="241"/>
        <v>n</v>
      </c>
      <c r="AO608" s="12" t="str">
        <f t="shared" si="242"/>
        <v>n</v>
      </c>
      <c r="AP608" s="12" t="str">
        <f t="shared" si="239"/>
        <v>n</v>
      </c>
      <c r="AQ608" s="12" t="str">
        <f t="shared" si="240"/>
        <v>n</v>
      </c>
      <c r="AR608" s="15">
        <v>80</v>
      </c>
      <c r="AS608" s="16">
        <v>80</v>
      </c>
      <c r="AT608" s="16" t="b">
        <f t="shared" si="24"/>
        <v>1</v>
      </c>
      <c r="AU608" s="12" t="s">
        <v>1149</v>
      </c>
    </row>
    <row r="609" spans="1:47" ht="15.75" customHeight="1" x14ac:dyDescent="0.3">
      <c r="A609" s="12" t="s">
        <v>905</v>
      </c>
      <c r="B609" s="12" t="s">
        <v>1161</v>
      </c>
      <c r="C609" s="17">
        <v>43979</v>
      </c>
      <c r="D609" s="12">
        <v>2020</v>
      </c>
      <c r="E609" s="12" t="s">
        <v>137</v>
      </c>
      <c r="F609" s="12" t="s">
        <v>1150</v>
      </c>
      <c r="G609" s="18">
        <v>0.51388888888888895</v>
      </c>
      <c r="H609" s="12"/>
      <c r="I609" s="19">
        <v>99</v>
      </c>
      <c r="J609" s="15" t="s">
        <v>1066</v>
      </c>
      <c r="K609" s="12" t="str">
        <f t="shared" si="219"/>
        <v>n</v>
      </c>
      <c r="L609" s="12" t="str">
        <f t="shared" si="220"/>
        <v>y</v>
      </c>
      <c r="M609" s="12" t="str">
        <f t="shared" si="221"/>
        <v>n</v>
      </c>
      <c r="N609" s="12" t="str">
        <f t="shared" si="222"/>
        <v>n</v>
      </c>
      <c r="O609" s="12" t="str">
        <f t="shared" si="223"/>
        <v>n</v>
      </c>
      <c r="P609" s="12" t="str">
        <f t="shared" si="224"/>
        <v>n</v>
      </c>
      <c r="Q609" s="12" t="str">
        <f t="shared" si="225"/>
        <v>n</v>
      </c>
      <c r="R609" s="12" t="str">
        <f t="shared" si="226"/>
        <v>n</v>
      </c>
      <c r="S609" s="15">
        <v>90</v>
      </c>
      <c r="T609" s="16">
        <v>90</v>
      </c>
      <c r="U609" s="16" t="b">
        <f t="shared" si="8"/>
        <v>1</v>
      </c>
      <c r="V609" s="15" t="s">
        <v>1066</v>
      </c>
      <c r="W609" s="12" t="str">
        <f t="shared" si="227"/>
        <v>n</v>
      </c>
      <c r="X609" s="12" t="str">
        <f t="shared" si="228"/>
        <v>y</v>
      </c>
      <c r="Y609" s="12" t="str">
        <f t="shared" si="229"/>
        <v>n</v>
      </c>
      <c r="Z609" s="12" t="str">
        <f t="shared" si="230"/>
        <v>n</v>
      </c>
      <c r="AA609" s="12" t="str">
        <f t="shared" si="231"/>
        <v>n</v>
      </c>
      <c r="AB609" s="12" t="str">
        <f t="shared" si="232"/>
        <v>n</v>
      </c>
      <c r="AC609" s="12" t="str">
        <f t="shared" si="233"/>
        <v>n</v>
      </c>
      <c r="AD609" s="12" t="str">
        <f t="shared" si="234"/>
        <v>n</v>
      </c>
      <c r="AE609" s="15">
        <v>25</v>
      </c>
      <c r="AF609" s="16">
        <v>25</v>
      </c>
      <c r="AG609" s="16">
        <v>-1</v>
      </c>
      <c r="AH609" s="16" t="b">
        <f t="shared" si="17"/>
        <v>1</v>
      </c>
      <c r="AI609" s="15" t="s">
        <v>1067</v>
      </c>
      <c r="AJ609" s="12" t="str">
        <f t="shared" si="235"/>
        <v>n</v>
      </c>
      <c r="AK609" s="12" t="str">
        <f t="shared" si="236"/>
        <v>y</v>
      </c>
      <c r="AL609" s="12" t="str">
        <f t="shared" si="237"/>
        <v>y</v>
      </c>
      <c r="AM609" s="12" t="str">
        <f t="shared" si="238"/>
        <v>n</v>
      </c>
      <c r="AN609" s="12" t="str">
        <f t="shared" si="241"/>
        <v>n</v>
      </c>
      <c r="AO609" s="12" t="str">
        <f t="shared" si="242"/>
        <v>n</v>
      </c>
      <c r="AP609" s="12" t="str">
        <f t="shared" si="239"/>
        <v>n</v>
      </c>
      <c r="AQ609" s="12" t="str">
        <f t="shared" si="240"/>
        <v>n</v>
      </c>
      <c r="AR609" s="15">
        <v>80</v>
      </c>
      <c r="AS609" s="16">
        <v>80</v>
      </c>
      <c r="AT609" s="16" t="b">
        <f t="shared" si="24"/>
        <v>1</v>
      </c>
      <c r="AU609" s="12" t="s">
        <v>1160</v>
      </c>
    </row>
    <row r="610" spans="1:47" ht="15.75" customHeight="1" x14ac:dyDescent="0.3">
      <c r="A610" s="12" t="s">
        <v>905</v>
      </c>
      <c r="B610" s="12" t="s">
        <v>1161</v>
      </c>
      <c r="C610" s="17">
        <v>43979</v>
      </c>
      <c r="D610" s="12">
        <v>2020</v>
      </c>
      <c r="E610" s="12" t="s">
        <v>137</v>
      </c>
      <c r="F610" s="12" t="s">
        <v>1151</v>
      </c>
      <c r="G610" s="18">
        <v>0.51388888888888895</v>
      </c>
      <c r="H610" s="12"/>
      <c r="I610" s="19">
        <v>105</v>
      </c>
      <c r="J610" s="15" t="s">
        <v>1066</v>
      </c>
      <c r="K610" s="12" t="str">
        <f t="shared" si="219"/>
        <v>n</v>
      </c>
      <c r="L610" s="12" t="str">
        <f t="shared" si="220"/>
        <v>y</v>
      </c>
      <c r="M610" s="12" t="str">
        <f t="shared" si="221"/>
        <v>n</v>
      </c>
      <c r="N610" s="12" t="str">
        <f t="shared" si="222"/>
        <v>n</v>
      </c>
      <c r="O610" s="12" t="str">
        <f t="shared" si="223"/>
        <v>n</v>
      </c>
      <c r="P610" s="12" t="str">
        <f t="shared" si="224"/>
        <v>n</v>
      </c>
      <c r="Q610" s="12" t="str">
        <f t="shared" si="225"/>
        <v>n</v>
      </c>
      <c r="R610" s="12" t="str">
        <f t="shared" si="226"/>
        <v>n</v>
      </c>
      <c r="S610" s="15">
        <v>90</v>
      </c>
      <c r="T610" s="16">
        <v>90</v>
      </c>
      <c r="U610" s="16" t="b">
        <f t="shared" si="8"/>
        <v>1</v>
      </c>
      <c r="V610" s="15" t="s">
        <v>1066</v>
      </c>
      <c r="W610" s="12" t="str">
        <f t="shared" si="227"/>
        <v>n</v>
      </c>
      <c r="X610" s="12" t="str">
        <f t="shared" si="228"/>
        <v>y</v>
      </c>
      <c r="Y610" s="12" t="str">
        <f t="shared" si="229"/>
        <v>n</v>
      </c>
      <c r="Z610" s="12" t="str">
        <f t="shared" si="230"/>
        <v>n</v>
      </c>
      <c r="AA610" s="12" t="str">
        <f t="shared" si="231"/>
        <v>n</v>
      </c>
      <c r="AB610" s="12" t="str">
        <f t="shared" si="232"/>
        <v>n</v>
      </c>
      <c r="AC610" s="12" t="str">
        <f t="shared" si="233"/>
        <v>n</v>
      </c>
      <c r="AD610" s="12" t="str">
        <f t="shared" si="234"/>
        <v>n</v>
      </c>
      <c r="AE610" s="15">
        <v>55</v>
      </c>
      <c r="AF610" s="16">
        <v>55</v>
      </c>
      <c r="AG610" s="16">
        <v>-1</v>
      </c>
      <c r="AH610" s="16" t="b">
        <f t="shared" si="17"/>
        <v>1</v>
      </c>
      <c r="AI610" s="15" t="s">
        <v>1067</v>
      </c>
      <c r="AJ610" s="12" t="str">
        <f t="shared" si="235"/>
        <v>n</v>
      </c>
      <c r="AK610" s="12" t="str">
        <f t="shared" si="236"/>
        <v>y</v>
      </c>
      <c r="AL610" s="12" t="str">
        <f t="shared" si="237"/>
        <v>y</v>
      </c>
      <c r="AM610" s="12" t="str">
        <f t="shared" si="238"/>
        <v>n</v>
      </c>
      <c r="AN610" s="12" t="str">
        <f t="shared" si="241"/>
        <v>n</v>
      </c>
      <c r="AO610" s="12" t="str">
        <f t="shared" si="242"/>
        <v>n</v>
      </c>
      <c r="AP610" s="12" t="str">
        <f t="shared" si="239"/>
        <v>n</v>
      </c>
      <c r="AQ610" s="12" t="str">
        <f t="shared" si="240"/>
        <v>n</v>
      </c>
      <c r="AR610" s="15">
        <v>80</v>
      </c>
      <c r="AS610" s="16">
        <v>80</v>
      </c>
      <c r="AT610" s="16" t="b">
        <f t="shared" si="24"/>
        <v>1</v>
      </c>
      <c r="AU610" s="12"/>
    </row>
    <row r="611" spans="1:47" ht="15.75" customHeight="1" x14ac:dyDescent="0.3">
      <c r="A611" s="12" t="s">
        <v>905</v>
      </c>
      <c r="B611" s="12" t="s">
        <v>1161</v>
      </c>
      <c r="C611" s="17">
        <v>43979</v>
      </c>
      <c r="D611" s="12">
        <v>2020</v>
      </c>
      <c r="E611" s="12" t="s">
        <v>137</v>
      </c>
      <c r="F611" s="12" t="s">
        <v>1152</v>
      </c>
      <c r="G611" s="18">
        <v>0.51388888888888895</v>
      </c>
      <c r="H611" s="12"/>
      <c r="I611" s="19">
        <v>106</v>
      </c>
      <c r="J611" s="15" t="s">
        <v>1066</v>
      </c>
      <c r="K611" s="12" t="str">
        <f t="shared" si="219"/>
        <v>n</v>
      </c>
      <c r="L611" s="12" t="str">
        <f t="shared" si="220"/>
        <v>y</v>
      </c>
      <c r="M611" s="12" t="str">
        <f t="shared" si="221"/>
        <v>n</v>
      </c>
      <c r="N611" s="12" t="str">
        <f t="shared" si="222"/>
        <v>n</v>
      </c>
      <c r="O611" s="12" t="str">
        <f t="shared" si="223"/>
        <v>n</v>
      </c>
      <c r="P611" s="12" t="str">
        <f t="shared" si="224"/>
        <v>n</v>
      </c>
      <c r="Q611" s="12" t="str">
        <f t="shared" si="225"/>
        <v>n</v>
      </c>
      <c r="R611" s="12" t="str">
        <f t="shared" si="226"/>
        <v>n</v>
      </c>
      <c r="S611" s="15">
        <v>90</v>
      </c>
      <c r="T611" s="16">
        <v>90</v>
      </c>
      <c r="U611" s="16" t="b">
        <f t="shared" si="8"/>
        <v>1</v>
      </c>
      <c r="V611" s="15" t="s">
        <v>1066</v>
      </c>
      <c r="W611" s="12" t="str">
        <f t="shared" si="227"/>
        <v>n</v>
      </c>
      <c r="X611" s="12" t="str">
        <f t="shared" si="228"/>
        <v>y</v>
      </c>
      <c r="Y611" s="12" t="str">
        <f t="shared" si="229"/>
        <v>n</v>
      </c>
      <c r="Z611" s="12" t="str">
        <f t="shared" si="230"/>
        <v>n</v>
      </c>
      <c r="AA611" s="12" t="str">
        <f t="shared" si="231"/>
        <v>n</v>
      </c>
      <c r="AB611" s="12" t="str">
        <f t="shared" si="232"/>
        <v>n</v>
      </c>
      <c r="AC611" s="12" t="str">
        <f t="shared" si="233"/>
        <v>n</v>
      </c>
      <c r="AD611" s="12" t="str">
        <f t="shared" si="234"/>
        <v>n</v>
      </c>
      <c r="AE611" s="15">
        <v>60</v>
      </c>
      <c r="AF611" s="16">
        <v>60</v>
      </c>
      <c r="AG611" s="16">
        <v>-1</v>
      </c>
      <c r="AH611" s="16" t="b">
        <f t="shared" si="17"/>
        <v>1</v>
      </c>
      <c r="AI611" s="15" t="s">
        <v>1067</v>
      </c>
      <c r="AJ611" s="12" t="str">
        <f t="shared" si="235"/>
        <v>n</v>
      </c>
      <c r="AK611" s="12" t="str">
        <f t="shared" si="236"/>
        <v>y</v>
      </c>
      <c r="AL611" s="12" t="str">
        <f t="shared" si="237"/>
        <v>y</v>
      </c>
      <c r="AM611" s="12" t="str">
        <f t="shared" si="238"/>
        <v>n</v>
      </c>
      <c r="AN611" s="12" t="str">
        <f t="shared" si="241"/>
        <v>n</v>
      </c>
      <c r="AO611" s="12" t="str">
        <f t="shared" si="242"/>
        <v>n</v>
      </c>
      <c r="AP611" s="12" t="str">
        <f t="shared" si="239"/>
        <v>n</v>
      </c>
      <c r="AQ611" s="12" t="str">
        <f t="shared" si="240"/>
        <v>n</v>
      </c>
      <c r="AR611" s="15">
        <v>80</v>
      </c>
      <c r="AS611" s="16">
        <v>80</v>
      </c>
      <c r="AT611" s="16" t="b">
        <f t="shared" si="24"/>
        <v>1</v>
      </c>
      <c r="AU611" s="12"/>
    </row>
    <row r="612" spans="1:47" ht="15.75" customHeight="1" x14ac:dyDescent="0.3">
      <c r="A612" s="12" t="s">
        <v>905</v>
      </c>
      <c r="B612" s="12" t="s">
        <v>1161</v>
      </c>
      <c r="C612" s="17">
        <v>43979</v>
      </c>
      <c r="D612" s="12">
        <v>2020</v>
      </c>
      <c r="E612" s="12" t="s">
        <v>137</v>
      </c>
      <c r="F612" s="12" t="s">
        <v>1153</v>
      </c>
      <c r="G612" s="18">
        <v>0.51388888888888895</v>
      </c>
      <c r="H612" s="12"/>
      <c r="I612" s="19">
        <v>107</v>
      </c>
      <c r="J612" s="15" t="s">
        <v>1066</v>
      </c>
      <c r="K612" s="12" t="str">
        <f t="shared" si="219"/>
        <v>n</v>
      </c>
      <c r="L612" s="12" t="str">
        <f t="shared" si="220"/>
        <v>y</v>
      </c>
      <c r="M612" s="12" t="str">
        <f t="shared" si="221"/>
        <v>n</v>
      </c>
      <c r="N612" s="12" t="str">
        <f t="shared" si="222"/>
        <v>n</v>
      </c>
      <c r="O612" s="12" t="str">
        <f t="shared" si="223"/>
        <v>n</v>
      </c>
      <c r="P612" s="12" t="str">
        <f t="shared" si="224"/>
        <v>n</v>
      </c>
      <c r="Q612" s="12" t="str">
        <f t="shared" si="225"/>
        <v>n</v>
      </c>
      <c r="R612" s="12" t="str">
        <f t="shared" si="226"/>
        <v>n</v>
      </c>
      <c r="S612" s="15">
        <v>90</v>
      </c>
      <c r="T612" s="16">
        <v>90</v>
      </c>
      <c r="U612" s="16" t="b">
        <f t="shared" si="8"/>
        <v>1</v>
      </c>
      <c r="V612" s="15" t="s">
        <v>1066</v>
      </c>
      <c r="W612" s="12" t="str">
        <f t="shared" si="227"/>
        <v>n</v>
      </c>
      <c r="X612" s="12" t="str">
        <f t="shared" si="228"/>
        <v>y</v>
      </c>
      <c r="Y612" s="12" t="str">
        <f t="shared" si="229"/>
        <v>n</v>
      </c>
      <c r="Z612" s="12" t="str">
        <f t="shared" si="230"/>
        <v>n</v>
      </c>
      <c r="AA612" s="12" t="str">
        <f t="shared" si="231"/>
        <v>n</v>
      </c>
      <c r="AB612" s="12" t="str">
        <f t="shared" si="232"/>
        <v>n</v>
      </c>
      <c r="AC612" s="12" t="str">
        <f t="shared" si="233"/>
        <v>n</v>
      </c>
      <c r="AD612" s="12" t="str">
        <f t="shared" si="234"/>
        <v>n</v>
      </c>
      <c r="AE612" s="15">
        <v>25</v>
      </c>
      <c r="AF612" s="16">
        <v>25</v>
      </c>
      <c r="AG612" s="16">
        <v>-1</v>
      </c>
      <c r="AH612" s="16" t="b">
        <f t="shared" si="17"/>
        <v>1</v>
      </c>
      <c r="AI612" s="15" t="s">
        <v>1067</v>
      </c>
      <c r="AJ612" s="12" t="str">
        <f t="shared" si="235"/>
        <v>n</v>
      </c>
      <c r="AK612" s="12" t="str">
        <f t="shared" si="236"/>
        <v>y</v>
      </c>
      <c r="AL612" s="12" t="str">
        <f t="shared" si="237"/>
        <v>y</v>
      </c>
      <c r="AM612" s="12" t="str">
        <f t="shared" si="238"/>
        <v>n</v>
      </c>
      <c r="AN612" s="12" t="str">
        <f t="shared" si="241"/>
        <v>n</v>
      </c>
      <c r="AO612" s="12" t="str">
        <f t="shared" si="242"/>
        <v>n</v>
      </c>
      <c r="AP612" s="12" t="str">
        <f t="shared" si="239"/>
        <v>n</v>
      </c>
      <c r="AQ612" s="12" t="str">
        <f t="shared" si="240"/>
        <v>n</v>
      </c>
      <c r="AR612" s="15">
        <v>80</v>
      </c>
      <c r="AS612" s="16">
        <v>80</v>
      </c>
      <c r="AT612" s="16" t="b">
        <f t="shared" si="24"/>
        <v>1</v>
      </c>
      <c r="AU612" s="12"/>
    </row>
    <row r="613" spans="1:47" ht="15.75" customHeight="1" x14ac:dyDescent="0.3">
      <c r="A613" s="12" t="s">
        <v>905</v>
      </c>
      <c r="B613" s="12" t="s">
        <v>1161</v>
      </c>
      <c r="C613" s="17">
        <v>43979</v>
      </c>
      <c r="D613" s="12">
        <v>2020</v>
      </c>
      <c r="E613" s="12" t="s">
        <v>137</v>
      </c>
      <c r="F613" s="12" t="s">
        <v>1154</v>
      </c>
      <c r="G613" s="18">
        <v>0.51388888888888895</v>
      </c>
      <c r="H613" s="12"/>
      <c r="I613" s="19">
        <v>108</v>
      </c>
      <c r="J613" s="15" t="s">
        <v>1066</v>
      </c>
      <c r="K613" s="12" t="str">
        <f t="shared" si="219"/>
        <v>n</v>
      </c>
      <c r="L613" s="12" t="str">
        <f t="shared" si="220"/>
        <v>y</v>
      </c>
      <c r="M613" s="12" t="str">
        <f t="shared" si="221"/>
        <v>n</v>
      </c>
      <c r="N613" s="12" t="str">
        <f t="shared" si="222"/>
        <v>n</v>
      </c>
      <c r="O613" s="12" t="str">
        <f t="shared" si="223"/>
        <v>n</v>
      </c>
      <c r="P613" s="12" t="str">
        <f t="shared" si="224"/>
        <v>n</v>
      </c>
      <c r="Q613" s="12" t="str">
        <f t="shared" si="225"/>
        <v>n</v>
      </c>
      <c r="R613" s="12" t="str">
        <f t="shared" si="226"/>
        <v>n</v>
      </c>
      <c r="S613" s="15">
        <v>95</v>
      </c>
      <c r="T613" s="16">
        <v>95</v>
      </c>
      <c r="U613" s="16" t="b">
        <f t="shared" si="8"/>
        <v>1</v>
      </c>
      <c r="V613" s="15" t="s">
        <v>1066</v>
      </c>
      <c r="W613" s="12" t="str">
        <f t="shared" si="227"/>
        <v>n</v>
      </c>
      <c r="X613" s="12" t="str">
        <f t="shared" si="228"/>
        <v>y</v>
      </c>
      <c r="Y613" s="12" t="str">
        <f t="shared" si="229"/>
        <v>n</v>
      </c>
      <c r="Z613" s="12" t="str">
        <f t="shared" si="230"/>
        <v>n</v>
      </c>
      <c r="AA613" s="12" t="str">
        <f t="shared" si="231"/>
        <v>n</v>
      </c>
      <c r="AB613" s="12" t="str">
        <f t="shared" si="232"/>
        <v>n</v>
      </c>
      <c r="AC613" s="12" t="str">
        <f t="shared" si="233"/>
        <v>n</v>
      </c>
      <c r="AD613" s="12" t="str">
        <f t="shared" si="234"/>
        <v>n</v>
      </c>
      <c r="AE613" s="15">
        <v>70</v>
      </c>
      <c r="AF613" s="16">
        <v>70</v>
      </c>
      <c r="AG613" s="16">
        <v>-1</v>
      </c>
      <c r="AH613" s="16" t="b">
        <f t="shared" si="17"/>
        <v>1</v>
      </c>
      <c r="AI613" s="15" t="s">
        <v>1066</v>
      </c>
      <c r="AJ613" s="12" t="str">
        <f t="shared" si="235"/>
        <v>n</v>
      </c>
      <c r="AK613" s="12" t="str">
        <f t="shared" si="236"/>
        <v>y</v>
      </c>
      <c r="AL613" s="12" t="str">
        <f t="shared" si="237"/>
        <v>n</v>
      </c>
      <c r="AM613" s="12" t="str">
        <f t="shared" si="238"/>
        <v>n</v>
      </c>
      <c r="AN613" s="12" t="str">
        <f t="shared" si="241"/>
        <v>n</v>
      </c>
      <c r="AO613" s="12" t="str">
        <f t="shared" si="242"/>
        <v>n</v>
      </c>
      <c r="AP613" s="12" t="str">
        <f t="shared" si="239"/>
        <v>n</v>
      </c>
      <c r="AQ613" s="12" t="str">
        <f t="shared" si="240"/>
        <v>n</v>
      </c>
      <c r="AR613" s="15">
        <v>60</v>
      </c>
      <c r="AS613" s="16">
        <v>60</v>
      </c>
      <c r="AT613" s="16" t="b">
        <f t="shared" si="24"/>
        <v>1</v>
      </c>
      <c r="AU613" s="12" t="s">
        <v>1155</v>
      </c>
    </row>
    <row r="614" spans="1:47" ht="15.75" customHeight="1" x14ac:dyDescent="0.3">
      <c r="A614" s="12" t="s">
        <v>905</v>
      </c>
      <c r="B614" s="12" t="s">
        <v>505</v>
      </c>
      <c r="C614" s="17">
        <v>43983</v>
      </c>
      <c r="D614" s="12">
        <v>2020</v>
      </c>
      <c r="E614" s="12" t="s">
        <v>137</v>
      </c>
      <c r="F614" s="12" t="s">
        <v>1110</v>
      </c>
      <c r="G614" s="18">
        <v>0.36458333333333331</v>
      </c>
      <c r="H614" s="18">
        <v>0.49027777777777781</v>
      </c>
      <c r="I614" s="19">
        <v>182</v>
      </c>
      <c r="J614" s="15" t="s">
        <v>1066</v>
      </c>
      <c r="K614" s="12" t="str">
        <f t="shared" si="219"/>
        <v>n</v>
      </c>
      <c r="L614" s="12" t="str">
        <f t="shared" si="220"/>
        <v>y</v>
      </c>
      <c r="M614" s="12" t="str">
        <f t="shared" si="221"/>
        <v>n</v>
      </c>
      <c r="N614" s="12" t="str">
        <f t="shared" si="222"/>
        <v>n</v>
      </c>
      <c r="O614" s="12" t="str">
        <f t="shared" si="223"/>
        <v>n</v>
      </c>
      <c r="P614" s="12" t="str">
        <f t="shared" si="224"/>
        <v>n</v>
      </c>
      <c r="Q614" s="12" t="str">
        <f t="shared" si="225"/>
        <v>n</v>
      </c>
      <c r="R614" s="12" t="str">
        <f t="shared" si="226"/>
        <v>n</v>
      </c>
      <c r="S614" s="15">
        <v>90</v>
      </c>
      <c r="T614" s="16">
        <v>90</v>
      </c>
      <c r="U614" s="16" t="b">
        <f t="shared" si="8"/>
        <v>1</v>
      </c>
      <c r="V614" s="15" t="s">
        <v>1066</v>
      </c>
      <c r="W614" s="12" t="str">
        <f t="shared" si="227"/>
        <v>n</v>
      </c>
      <c r="X614" s="12" t="str">
        <f t="shared" si="228"/>
        <v>y</v>
      </c>
      <c r="Y614" s="12" t="str">
        <f t="shared" si="229"/>
        <v>n</v>
      </c>
      <c r="Z614" s="12" t="str">
        <f t="shared" si="230"/>
        <v>n</v>
      </c>
      <c r="AA614" s="12" t="str">
        <f t="shared" si="231"/>
        <v>n</v>
      </c>
      <c r="AB614" s="12" t="str">
        <f t="shared" si="232"/>
        <v>n</v>
      </c>
      <c r="AC614" s="12" t="str">
        <f t="shared" si="233"/>
        <v>n</v>
      </c>
      <c r="AD614" s="12" t="str">
        <f t="shared" si="234"/>
        <v>n</v>
      </c>
      <c r="AE614" s="15">
        <v>85</v>
      </c>
      <c r="AF614" s="16">
        <v>85</v>
      </c>
      <c r="AG614" s="16">
        <v>-1</v>
      </c>
      <c r="AH614" s="16" t="b">
        <f t="shared" si="17"/>
        <v>1</v>
      </c>
      <c r="AI614" s="15" t="s">
        <v>1066</v>
      </c>
      <c r="AJ614" s="12" t="str">
        <f t="shared" si="235"/>
        <v>n</v>
      </c>
      <c r="AK614" s="12" t="str">
        <f t="shared" si="236"/>
        <v>n</v>
      </c>
      <c r="AL614" s="12" t="str">
        <f t="shared" si="237"/>
        <v>n</v>
      </c>
      <c r="AM614" s="12" t="str">
        <f t="shared" si="238"/>
        <v>n</v>
      </c>
      <c r="AN614" s="12" t="str">
        <f t="shared" si="241"/>
        <v>n</v>
      </c>
      <c r="AO614" s="12" t="str">
        <f t="shared" si="242"/>
        <v>n</v>
      </c>
      <c r="AP614" s="12" t="str">
        <f t="shared" si="239"/>
        <v>n</v>
      </c>
      <c r="AQ614" s="12" t="str">
        <f t="shared" si="240"/>
        <v>n</v>
      </c>
      <c r="AR614" s="15">
        <v>0</v>
      </c>
      <c r="AS614" s="16">
        <v>0</v>
      </c>
      <c r="AT614" s="16" t="b">
        <f t="shared" si="24"/>
        <v>1</v>
      </c>
      <c r="AU614" s="12"/>
    </row>
    <row r="615" spans="1:47" ht="15.75" customHeight="1" x14ac:dyDescent="0.3">
      <c r="A615" s="12" t="s">
        <v>905</v>
      </c>
      <c r="B615" s="12" t="s">
        <v>505</v>
      </c>
      <c r="C615" s="17">
        <v>43983</v>
      </c>
      <c r="D615" s="12">
        <v>2020</v>
      </c>
      <c r="E615" s="12" t="s">
        <v>137</v>
      </c>
      <c r="F615" s="12" t="s">
        <v>1111</v>
      </c>
      <c r="G615" s="18">
        <v>0.36458333333333331</v>
      </c>
      <c r="H615" s="18">
        <v>0.49027777777777781</v>
      </c>
      <c r="I615" s="19">
        <v>181</v>
      </c>
      <c r="J615" s="15" t="s">
        <v>1066</v>
      </c>
      <c r="K615" s="12" t="str">
        <f t="shared" si="219"/>
        <v>n</v>
      </c>
      <c r="L615" s="12" t="str">
        <f t="shared" si="220"/>
        <v>y</v>
      </c>
      <c r="M615" s="12" t="str">
        <f t="shared" si="221"/>
        <v>n</v>
      </c>
      <c r="N615" s="12" t="str">
        <f t="shared" si="222"/>
        <v>n</v>
      </c>
      <c r="O615" s="12" t="str">
        <f t="shared" si="223"/>
        <v>n</v>
      </c>
      <c r="P615" s="12" t="str">
        <f t="shared" si="224"/>
        <v>n</v>
      </c>
      <c r="Q615" s="12" t="str">
        <f t="shared" si="225"/>
        <v>n</v>
      </c>
      <c r="R615" s="12" t="str">
        <f t="shared" si="226"/>
        <v>n</v>
      </c>
      <c r="S615" s="15">
        <v>100</v>
      </c>
      <c r="T615" s="16">
        <v>100</v>
      </c>
      <c r="U615" s="16" t="b">
        <f t="shared" si="8"/>
        <v>1</v>
      </c>
      <c r="V615" s="15" t="s">
        <v>1066</v>
      </c>
      <c r="W615" s="12" t="str">
        <f t="shared" si="227"/>
        <v>n</v>
      </c>
      <c r="X615" s="12" t="str">
        <f t="shared" si="228"/>
        <v>y</v>
      </c>
      <c r="Y615" s="12" t="str">
        <f t="shared" si="229"/>
        <v>n</v>
      </c>
      <c r="Z615" s="12" t="str">
        <f t="shared" si="230"/>
        <v>n</v>
      </c>
      <c r="AA615" s="12" t="str">
        <f t="shared" si="231"/>
        <v>n</v>
      </c>
      <c r="AB615" s="12" t="str">
        <f t="shared" si="232"/>
        <v>n</v>
      </c>
      <c r="AC615" s="12" t="str">
        <f t="shared" si="233"/>
        <v>n</v>
      </c>
      <c r="AD615" s="12" t="str">
        <f t="shared" si="234"/>
        <v>n</v>
      </c>
      <c r="AE615" s="15">
        <v>70</v>
      </c>
      <c r="AF615" s="16">
        <v>70</v>
      </c>
      <c r="AG615" s="16">
        <v>-1</v>
      </c>
      <c r="AH615" s="16" t="b">
        <f t="shared" si="17"/>
        <v>1</v>
      </c>
      <c r="AI615" s="15" t="s">
        <v>1066</v>
      </c>
      <c r="AJ615" s="12" t="str">
        <f t="shared" si="235"/>
        <v>n</v>
      </c>
      <c r="AK615" s="12" t="str">
        <f t="shared" si="236"/>
        <v>y</v>
      </c>
      <c r="AL615" s="12" t="str">
        <f t="shared" si="237"/>
        <v>n</v>
      </c>
      <c r="AM615" s="12" t="str">
        <f t="shared" si="238"/>
        <v>n</v>
      </c>
      <c r="AN615" s="12" t="str">
        <f t="shared" si="241"/>
        <v>n</v>
      </c>
      <c r="AO615" s="12" t="str">
        <f t="shared" si="242"/>
        <v>n</v>
      </c>
      <c r="AP615" s="12" t="str">
        <f t="shared" si="239"/>
        <v>n</v>
      </c>
      <c r="AQ615" s="12" t="str">
        <f t="shared" si="240"/>
        <v>n</v>
      </c>
      <c r="AR615" s="15">
        <v>95</v>
      </c>
      <c r="AS615" s="16">
        <v>95</v>
      </c>
      <c r="AT615" s="16" t="b">
        <f t="shared" si="24"/>
        <v>1</v>
      </c>
      <c r="AU615" s="12"/>
    </row>
    <row r="616" spans="1:47" ht="15.75" customHeight="1" x14ac:dyDescent="0.3">
      <c r="A616" s="12" t="s">
        <v>905</v>
      </c>
      <c r="B616" s="12" t="s">
        <v>505</v>
      </c>
      <c r="C616" s="17">
        <v>43983</v>
      </c>
      <c r="D616" s="12">
        <v>2020</v>
      </c>
      <c r="E616" s="12" t="s">
        <v>137</v>
      </c>
      <c r="F616" s="12" t="s">
        <v>1112</v>
      </c>
      <c r="G616" s="18">
        <v>0.36458333333333331</v>
      </c>
      <c r="H616" s="18">
        <v>0.49027777777777781</v>
      </c>
      <c r="I616" s="19">
        <v>180</v>
      </c>
      <c r="J616" s="15" t="s">
        <v>1066</v>
      </c>
      <c r="K616" s="12" t="str">
        <f t="shared" si="219"/>
        <v>n</v>
      </c>
      <c r="L616" s="12" t="str">
        <f t="shared" si="220"/>
        <v>y</v>
      </c>
      <c r="M616" s="12" t="str">
        <f t="shared" si="221"/>
        <v>n</v>
      </c>
      <c r="N616" s="12" t="str">
        <f t="shared" si="222"/>
        <v>n</v>
      </c>
      <c r="O616" s="12" t="str">
        <f t="shared" si="223"/>
        <v>n</v>
      </c>
      <c r="P616" s="12" t="str">
        <f t="shared" si="224"/>
        <v>n</v>
      </c>
      <c r="Q616" s="12" t="str">
        <f t="shared" si="225"/>
        <v>n</v>
      </c>
      <c r="R616" s="12" t="str">
        <f t="shared" si="226"/>
        <v>n</v>
      </c>
      <c r="S616" s="15">
        <v>90</v>
      </c>
      <c r="T616" s="16">
        <v>90</v>
      </c>
      <c r="U616" s="16" t="b">
        <f t="shared" si="8"/>
        <v>1</v>
      </c>
      <c r="V616" s="15" t="s">
        <v>1066</v>
      </c>
      <c r="W616" s="12" t="str">
        <f t="shared" si="227"/>
        <v>n</v>
      </c>
      <c r="X616" s="12" t="str">
        <f t="shared" si="228"/>
        <v>y</v>
      </c>
      <c r="Y616" s="12" t="str">
        <f t="shared" si="229"/>
        <v>n</v>
      </c>
      <c r="Z616" s="12" t="str">
        <f t="shared" si="230"/>
        <v>n</v>
      </c>
      <c r="AA616" s="12" t="str">
        <f t="shared" si="231"/>
        <v>n</v>
      </c>
      <c r="AB616" s="12" t="str">
        <f t="shared" si="232"/>
        <v>n</v>
      </c>
      <c r="AC616" s="12" t="str">
        <f t="shared" si="233"/>
        <v>n</v>
      </c>
      <c r="AD616" s="12" t="str">
        <f t="shared" si="234"/>
        <v>n</v>
      </c>
      <c r="AE616" s="15">
        <v>35</v>
      </c>
      <c r="AF616" s="16">
        <v>35</v>
      </c>
      <c r="AG616" s="16">
        <v>-1</v>
      </c>
      <c r="AH616" s="16" t="b">
        <f t="shared" si="17"/>
        <v>1</v>
      </c>
      <c r="AI616" s="15" t="s">
        <v>1066</v>
      </c>
      <c r="AJ616" s="12" t="str">
        <f t="shared" si="235"/>
        <v>n</v>
      </c>
      <c r="AK616" s="12" t="str">
        <f t="shared" si="236"/>
        <v>y</v>
      </c>
      <c r="AL616" s="12" t="str">
        <f t="shared" si="237"/>
        <v>n</v>
      </c>
      <c r="AM616" s="12" t="str">
        <f t="shared" si="238"/>
        <v>n</v>
      </c>
      <c r="AN616" s="12" t="str">
        <f t="shared" si="241"/>
        <v>n</v>
      </c>
      <c r="AO616" s="12" t="str">
        <f t="shared" si="242"/>
        <v>n</v>
      </c>
      <c r="AP616" s="12" t="str">
        <f t="shared" si="239"/>
        <v>n</v>
      </c>
      <c r="AQ616" s="12" t="str">
        <f t="shared" si="240"/>
        <v>n</v>
      </c>
      <c r="AR616" s="15">
        <v>100</v>
      </c>
      <c r="AS616" s="16">
        <v>100</v>
      </c>
      <c r="AT616" s="16" t="b">
        <f t="shared" si="24"/>
        <v>1</v>
      </c>
      <c r="AU616" s="12" t="s">
        <v>1113</v>
      </c>
    </row>
    <row r="617" spans="1:47" ht="15.75" customHeight="1" x14ac:dyDescent="0.3">
      <c r="A617" s="12" t="s">
        <v>905</v>
      </c>
      <c r="B617" s="12" t="s">
        <v>505</v>
      </c>
      <c r="C617" s="17">
        <v>43983</v>
      </c>
      <c r="D617" s="12">
        <v>2020</v>
      </c>
      <c r="E617" s="12" t="s">
        <v>137</v>
      </c>
      <c r="F617" s="12" t="s">
        <v>1114</v>
      </c>
      <c r="G617" s="18">
        <v>0.36458333333333331</v>
      </c>
      <c r="H617" s="18">
        <v>0.49027777777777781</v>
      </c>
      <c r="I617" s="19">
        <v>178</v>
      </c>
      <c r="J617" s="15" t="s">
        <v>1066</v>
      </c>
      <c r="K617" s="12" t="str">
        <f t="shared" si="219"/>
        <v>n</v>
      </c>
      <c r="L617" s="12" t="str">
        <f t="shared" si="220"/>
        <v>y</v>
      </c>
      <c r="M617" s="12" t="str">
        <f t="shared" si="221"/>
        <v>n</v>
      </c>
      <c r="N617" s="12" t="str">
        <f t="shared" si="222"/>
        <v>n</v>
      </c>
      <c r="O617" s="12" t="str">
        <f t="shared" si="223"/>
        <v>n</v>
      </c>
      <c r="P617" s="12" t="str">
        <f t="shared" si="224"/>
        <v>n</v>
      </c>
      <c r="Q617" s="12" t="str">
        <f t="shared" si="225"/>
        <v>n</v>
      </c>
      <c r="R617" s="12" t="str">
        <f t="shared" si="226"/>
        <v>n</v>
      </c>
      <c r="S617" s="15">
        <v>95</v>
      </c>
      <c r="T617" s="16">
        <v>95</v>
      </c>
      <c r="U617" s="16" t="b">
        <f t="shared" si="8"/>
        <v>1</v>
      </c>
      <c r="V617" s="15" t="s">
        <v>1066</v>
      </c>
      <c r="W617" s="12" t="str">
        <f t="shared" si="227"/>
        <v>n</v>
      </c>
      <c r="X617" s="12" t="str">
        <f t="shared" si="228"/>
        <v>y</v>
      </c>
      <c r="Y617" s="12" t="str">
        <f t="shared" si="229"/>
        <v>n</v>
      </c>
      <c r="Z617" s="12" t="str">
        <f t="shared" si="230"/>
        <v>n</v>
      </c>
      <c r="AA617" s="12" t="str">
        <f t="shared" si="231"/>
        <v>n</v>
      </c>
      <c r="AB617" s="12" t="str">
        <f t="shared" si="232"/>
        <v>n</v>
      </c>
      <c r="AC617" s="12" t="str">
        <f t="shared" si="233"/>
        <v>n</v>
      </c>
      <c r="AD617" s="12" t="str">
        <f t="shared" si="234"/>
        <v>n</v>
      </c>
      <c r="AE617" s="15">
        <v>50</v>
      </c>
      <c r="AF617" s="16">
        <v>50</v>
      </c>
      <c r="AG617" s="16">
        <v>-1</v>
      </c>
      <c r="AH617" s="16" t="b">
        <f t="shared" si="17"/>
        <v>1</v>
      </c>
      <c r="AI617" s="15" t="s">
        <v>1066</v>
      </c>
      <c r="AJ617" s="12" t="str">
        <f t="shared" si="235"/>
        <v>n</v>
      </c>
      <c r="AK617" s="12" t="str">
        <f t="shared" si="236"/>
        <v>y</v>
      </c>
      <c r="AL617" s="12" t="str">
        <f t="shared" si="237"/>
        <v>n</v>
      </c>
      <c r="AM617" s="12" t="str">
        <f t="shared" si="238"/>
        <v>n</v>
      </c>
      <c r="AN617" s="12" t="str">
        <f t="shared" si="241"/>
        <v>n</v>
      </c>
      <c r="AO617" s="12" t="str">
        <f t="shared" si="242"/>
        <v>n</v>
      </c>
      <c r="AP617" s="12" t="str">
        <f t="shared" si="239"/>
        <v>n</v>
      </c>
      <c r="AQ617" s="12" t="str">
        <f t="shared" si="240"/>
        <v>n</v>
      </c>
      <c r="AR617" s="15">
        <v>85</v>
      </c>
      <c r="AS617" s="16">
        <v>85</v>
      </c>
      <c r="AT617" s="16" t="b">
        <f t="shared" si="24"/>
        <v>1</v>
      </c>
      <c r="AU617" s="12"/>
    </row>
    <row r="618" spans="1:47" ht="15.75" customHeight="1" x14ac:dyDescent="0.3">
      <c r="A618" s="12" t="s">
        <v>905</v>
      </c>
      <c r="B618" s="12" t="s">
        <v>505</v>
      </c>
      <c r="C618" s="17">
        <v>43983</v>
      </c>
      <c r="D618" s="12">
        <v>2020</v>
      </c>
      <c r="E618" s="12" t="s">
        <v>137</v>
      </c>
      <c r="F618" s="12" t="s">
        <v>1115</v>
      </c>
      <c r="G618" s="18">
        <v>0.36458333333333331</v>
      </c>
      <c r="H618" s="18">
        <v>0.49027777777777781</v>
      </c>
      <c r="I618" s="19">
        <v>177</v>
      </c>
      <c r="J618" s="15" t="s">
        <v>1066</v>
      </c>
      <c r="K618" s="12" t="str">
        <f t="shared" si="219"/>
        <v>n</v>
      </c>
      <c r="L618" s="12" t="str">
        <f t="shared" si="220"/>
        <v>y</v>
      </c>
      <c r="M618" s="12" t="str">
        <f t="shared" si="221"/>
        <v>n</v>
      </c>
      <c r="N618" s="12" t="str">
        <f t="shared" si="222"/>
        <v>n</v>
      </c>
      <c r="O618" s="12" t="str">
        <f t="shared" si="223"/>
        <v>n</v>
      </c>
      <c r="P618" s="12" t="str">
        <f t="shared" si="224"/>
        <v>n</v>
      </c>
      <c r="Q618" s="12" t="str">
        <f t="shared" si="225"/>
        <v>n</v>
      </c>
      <c r="R618" s="12" t="str">
        <f t="shared" si="226"/>
        <v>n</v>
      </c>
      <c r="S618" s="15">
        <v>85</v>
      </c>
      <c r="T618" s="16">
        <v>85</v>
      </c>
      <c r="U618" s="16" t="b">
        <f t="shared" si="8"/>
        <v>1</v>
      </c>
      <c r="V618" s="15" t="s">
        <v>1066</v>
      </c>
      <c r="W618" s="12" t="str">
        <f t="shared" si="227"/>
        <v>n</v>
      </c>
      <c r="X618" s="12" t="str">
        <f t="shared" si="228"/>
        <v>y</v>
      </c>
      <c r="Y618" s="12" t="str">
        <f t="shared" si="229"/>
        <v>n</v>
      </c>
      <c r="Z618" s="12" t="str">
        <f t="shared" si="230"/>
        <v>n</v>
      </c>
      <c r="AA618" s="12" t="str">
        <f t="shared" si="231"/>
        <v>n</v>
      </c>
      <c r="AB618" s="12" t="str">
        <f t="shared" si="232"/>
        <v>n</v>
      </c>
      <c r="AC618" s="12" t="str">
        <f t="shared" si="233"/>
        <v>n</v>
      </c>
      <c r="AD618" s="12" t="str">
        <f t="shared" si="234"/>
        <v>n</v>
      </c>
      <c r="AE618" s="15">
        <v>5</v>
      </c>
      <c r="AF618" s="16">
        <v>5</v>
      </c>
      <c r="AG618" s="16">
        <v>-1</v>
      </c>
      <c r="AH618" s="16" t="b">
        <f t="shared" si="17"/>
        <v>1</v>
      </c>
      <c r="AI618" s="15" t="s">
        <v>1067</v>
      </c>
      <c r="AJ618" s="12" t="str">
        <f t="shared" si="235"/>
        <v>n</v>
      </c>
      <c r="AK618" s="12" t="str">
        <f t="shared" si="236"/>
        <v>y</v>
      </c>
      <c r="AL618" s="12" t="str">
        <f t="shared" si="237"/>
        <v>y</v>
      </c>
      <c r="AM618" s="12" t="str">
        <f t="shared" si="238"/>
        <v>n</v>
      </c>
      <c r="AN618" s="12" t="str">
        <f t="shared" si="241"/>
        <v>n</v>
      </c>
      <c r="AO618" s="12" t="str">
        <f t="shared" si="242"/>
        <v>n</v>
      </c>
      <c r="AP618" s="12" t="str">
        <f t="shared" si="239"/>
        <v>n</v>
      </c>
      <c r="AQ618" s="12" t="str">
        <f t="shared" si="240"/>
        <v>n</v>
      </c>
      <c r="AR618" s="15">
        <v>95</v>
      </c>
      <c r="AS618" s="16">
        <v>95</v>
      </c>
      <c r="AT618" s="16" t="b">
        <f t="shared" si="24"/>
        <v>1</v>
      </c>
      <c r="AU618" s="12"/>
    </row>
    <row r="619" spans="1:47" ht="15.75" customHeight="1" x14ac:dyDescent="0.3">
      <c r="A619" s="12" t="s">
        <v>905</v>
      </c>
      <c r="B619" s="12" t="s">
        <v>505</v>
      </c>
      <c r="C619" s="17">
        <v>43983</v>
      </c>
      <c r="D619" s="12">
        <v>2020</v>
      </c>
      <c r="E619" s="12" t="s">
        <v>137</v>
      </c>
      <c r="F619" s="12" t="s">
        <v>1116</v>
      </c>
      <c r="G619" s="18">
        <v>0.36458333333333331</v>
      </c>
      <c r="H619" s="18">
        <v>0.49027777777777781</v>
      </c>
      <c r="I619" s="19">
        <v>176</v>
      </c>
      <c r="J619" s="15" t="s">
        <v>1066</v>
      </c>
      <c r="K619" s="12" t="str">
        <f t="shared" si="219"/>
        <v>n</v>
      </c>
      <c r="L619" s="12" t="str">
        <f t="shared" si="220"/>
        <v>y</v>
      </c>
      <c r="M619" s="12" t="str">
        <f t="shared" si="221"/>
        <v>n</v>
      </c>
      <c r="N619" s="12" t="str">
        <f t="shared" si="222"/>
        <v>n</v>
      </c>
      <c r="O619" s="12" t="str">
        <f t="shared" si="223"/>
        <v>n</v>
      </c>
      <c r="P619" s="12" t="str">
        <f t="shared" si="224"/>
        <v>n</v>
      </c>
      <c r="Q619" s="12" t="str">
        <f t="shared" si="225"/>
        <v>n</v>
      </c>
      <c r="R619" s="12" t="str">
        <f t="shared" si="226"/>
        <v>n</v>
      </c>
      <c r="S619" s="15">
        <v>100</v>
      </c>
      <c r="T619" s="16">
        <v>100</v>
      </c>
      <c r="U619" s="16" t="b">
        <f t="shared" si="8"/>
        <v>1</v>
      </c>
      <c r="V619" s="15" t="s">
        <v>1066</v>
      </c>
      <c r="W619" s="12" t="str">
        <f t="shared" si="227"/>
        <v>n</v>
      </c>
      <c r="X619" s="12" t="str">
        <f t="shared" si="228"/>
        <v>y</v>
      </c>
      <c r="Y619" s="12" t="str">
        <f t="shared" si="229"/>
        <v>n</v>
      </c>
      <c r="Z619" s="12" t="str">
        <f t="shared" si="230"/>
        <v>n</v>
      </c>
      <c r="AA619" s="12" t="str">
        <f t="shared" si="231"/>
        <v>n</v>
      </c>
      <c r="AB619" s="12" t="str">
        <f t="shared" si="232"/>
        <v>n</v>
      </c>
      <c r="AC619" s="12" t="str">
        <f t="shared" si="233"/>
        <v>n</v>
      </c>
      <c r="AD619" s="12" t="str">
        <f t="shared" si="234"/>
        <v>n</v>
      </c>
      <c r="AE619" s="15">
        <v>50</v>
      </c>
      <c r="AF619" s="16">
        <v>50</v>
      </c>
      <c r="AG619" s="16">
        <v>-1</v>
      </c>
      <c r="AH619" s="16" t="b">
        <f t="shared" si="17"/>
        <v>1</v>
      </c>
      <c r="AI619" s="15" t="s">
        <v>1067</v>
      </c>
      <c r="AJ619" s="12" t="str">
        <f t="shared" si="235"/>
        <v>n</v>
      </c>
      <c r="AK619" s="12" t="str">
        <f t="shared" si="236"/>
        <v>y</v>
      </c>
      <c r="AL619" s="12" t="str">
        <f t="shared" si="237"/>
        <v>y</v>
      </c>
      <c r="AM619" s="12" t="str">
        <f t="shared" si="238"/>
        <v>n</v>
      </c>
      <c r="AN619" s="12" t="str">
        <f t="shared" si="241"/>
        <v>n</v>
      </c>
      <c r="AO619" s="12" t="str">
        <f t="shared" si="242"/>
        <v>n</v>
      </c>
      <c r="AP619" s="12" t="str">
        <f t="shared" si="239"/>
        <v>n</v>
      </c>
      <c r="AQ619" s="12" t="str">
        <f t="shared" si="240"/>
        <v>n</v>
      </c>
      <c r="AR619" s="15">
        <v>95</v>
      </c>
      <c r="AS619" s="16">
        <v>95</v>
      </c>
      <c r="AT619" s="16" t="b">
        <f t="shared" si="24"/>
        <v>1</v>
      </c>
      <c r="AU619" s="12" t="s">
        <v>1156</v>
      </c>
    </row>
    <row r="620" spans="1:47" ht="15.75" customHeight="1" x14ac:dyDescent="0.3">
      <c r="A620" s="12" t="s">
        <v>905</v>
      </c>
      <c r="B620" s="12" t="s">
        <v>505</v>
      </c>
      <c r="C620" s="17">
        <v>43983</v>
      </c>
      <c r="D620" s="12">
        <v>2020</v>
      </c>
      <c r="E620" s="12" t="s">
        <v>137</v>
      </c>
      <c r="F620" s="12" t="s">
        <v>1118</v>
      </c>
      <c r="G620" s="18">
        <v>0.36458333333333331</v>
      </c>
      <c r="H620" s="18">
        <v>0.49027777777777781</v>
      </c>
      <c r="I620" s="19">
        <v>169</v>
      </c>
      <c r="J620" s="15" t="s">
        <v>1066</v>
      </c>
      <c r="K620" s="12" t="str">
        <f t="shared" si="219"/>
        <v>n</v>
      </c>
      <c r="L620" s="12" t="str">
        <f t="shared" si="220"/>
        <v>y</v>
      </c>
      <c r="M620" s="12" t="str">
        <f t="shared" si="221"/>
        <v>n</v>
      </c>
      <c r="N620" s="12" t="str">
        <f t="shared" si="222"/>
        <v>n</v>
      </c>
      <c r="O620" s="12" t="str">
        <f t="shared" si="223"/>
        <v>n</v>
      </c>
      <c r="P620" s="12" t="str">
        <f t="shared" si="224"/>
        <v>n</v>
      </c>
      <c r="Q620" s="12" t="str">
        <f t="shared" si="225"/>
        <v>n</v>
      </c>
      <c r="R620" s="12" t="str">
        <f t="shared" si="226"/>
        <v>n</v>
      </c>
      <c r="S620" s="15">
        <v>100</v>
      </c>
      <c r="T620" s="16">
        <v>100</v>
      </c>
      <c r="U620" s="16" t="b">
        <f t="shared" si="8"/>
        <v>1</v>
      </c>
      <c r="V620" s="15" t="s">
        <v>1066</v>
      </c>
      <c r="W620" s="12" t="str">
        <f t="shared" si="227"/>
        <v>n</v>
      </c>
      <c r="X620" s="12" t="str">
        <f t="shared" si="228"/>
        <v>y</v>
      </c>
      <c r="Y620" s="12" t="str">
        <f t="shared" si="229"/>
        <v>n</v>
      </c>
      <c r="Z620" s="12" t="str">
        <f t="shared" si="230"/>
        <v>n</v>
      </c>
      <c r="AA620" s="12" t="str">
        <f t="shared" si="231"/>
        <v>n</v>
      </c>
      <c r="AB620" s="12" t="str">
        <f t="shared" si="232"/>
        <v>n</v>
      </c>
      <c r="AC620" s="12" t="str">
        <f t="shared" si="233"/>
        <v>n</v>
      </c>
      <c r="AD620" s="12" t="str">
        <f t="shared" si="234"/>
        <v>n</v>
      </c>
      <c r="AE620" s="15">
        <v>50</v>
      </c>
      <c r="AF620" s="16">
        <v>50</v>
      </c>
      <c r="AG620" s="16">
        <v>-1</v>
      </c>
      <c r="AH620" s="16" t="b">
        <f t="shared" si="17"/>
        <v>1</v>
      </c>
      <c r="AI620" s="15" t="s">
        <v>1067</v>
      </c>
      <c r="AJ620" s="12" t="str">
        <f t="shared" si="235"/>
        <v>n</v>
      </c>
      <c r="AK620" s="12" t="str">
        <f t="shared" si="236"/>
        <v>y</v>
      </c>
      <c r="AL620" s="12" t="str">
        <f t="shared" si="237"/>
        <v>y</v>
      </c>
      <c r="AM620" s="12" t="str">
        <f t="shared" si="238"/>
        <v>n</v>
      </c>
      <c r="AN620" s="12" t="str">
        <f t="shared" si="241"/>
        <v>n</v>
      </c>
      <c r="AO620" s="12" t="str">
        <f t="shared" si="242"/>
        <v>n</v>
      </c>
      <c r="AP620" s="12" t="str">
        <f t="shared" si="239"/>
        <v>n</v>
      </c>
      <c r="AQ620" s="12" t="str">
        <f t="shared" si="240"/>
        <v>n</v>
      </c>
      <c r="AR620" s="15">
        <v>95</v>
      </c>
      <c r="AS620" s="16">
        <v>95</v>
      </c>
      <c r="AT620" s="16" t="b">
        <f t="shared" si="24"/>
        <v>1</v>
      </c>
      <c r="AU620" s="12"/>
    </row>
    <row r="621" spans="1:47" ht="15.75" customHeight="1" x14ac:dyDescent="0.3">
      <c r="A621" s="12" t="s">
        <v>905</v>
      </c>
      <c r="B621" s="12" t="s">
        <v>505</v>
      </c>
      <c r="C621" s="17">
        <v>43983</v>
      </c>
      <c r="D621" s="12">
        <v>2020</v>
      </c>
      <c r="E621" s="12" t="s">
        <v>137</v>
      </c>
      <c r="F621" s="12" t="s">
        <v>1119</v>
      </c>
      <c r="G621" s="18">
        <v>0.36458333333333331</v>
      </c>
      <c r="H621" s="18">
        <v>0.49027777777777781</v>
      </c>
      <c r="I621" s="19">
        <v>171</v>
      </c>
      <c r="J621" s="15" t="s">
        <v>1066</v>
      </c>
      <c r="K621" s="12" t="str">
        <f t="shared" si="219"/>
        <v>n</v>
      </c>
      <c r="L621" s="12" t="str">
        <f t="shared" si="220"/>
        <v>y</v>
      </c>
      <c r="M621" s="12" t="str">
        <f t="shared" si="221"/>
        <v>n</v>
      </c>
      <c r="N621" s="12" t="str">
        <f t="shared" si="222"/>
        <v>n</v>
      </c>
      <c r="O621" s="12" t="str">
        <f t="shared" si="223"/>
        <v>n</v>
      </c>
      <c r="P621" s="12" t="str">
        <f t="shared" si="224"/>
        <v>n</v>
      </c>
      <c r="Q621" s="12" t="str">
        <f t="shared" si="225"/>
        <v>n</v>
      </c>
      <c r="R621" s="12" t="str">
        <f t="shared" si="226"/>
        <v>n</v>
      </c>
      <c r="S621" s="15">
        <v>100</v>
      </c>
      <c r="T621" s="16">
        <v>100</v>
      </c>
      <c r="U621" s="16" t="b">
        <f t="shared" si="8"/>
        <v>1</v>
      </c>
      <c r="V621" s="15" t="s">
        <v>1066</v>
      </c>
      <c r="W621" s="12" t="str">
        <f t="shared" si="227"/>
        <v>n</v>
      </c>
      <c r="X621" s="12" t="str">
        <f t="shared" si="228"/>
        <v>y</v>
      </c>
      <c r="Y621" s="12" t="str">
        <f t="shared" si="229"/>
        <v>n</v>
      </c>
      <c r="Z621" s="12" t="str">
        <f t="shared" si="230"/>
        <v>n</v>
      </c>
      <c r="AA621" s="12" t="str">
        <f t="shared" si="231"/>
        <v>n</v>
      </c>
      <c r="AB621" s="12" t="str">
        <f t="shared" si="232"/>
        <v>n</v>
      </c>
      <c r="AC621" s="12" t="str">
        <f t="shared" si="233"/>
        <v>n</v>
      </c>
      <c r="AD621" s="12" t="str">
        <f t="shared" si="234"/>
        <v>n</v>
      </c>
      <c r="AE621" s="15">
        <v>90</v>
      </c>
      <c r="AF621" s="16">
        <v>90</v>
      </c>
      <c r="AG621" s="16">
        <v>-1</v>
      </c>
      <c r="AH621" s="16" t="b">
        <f t="shared" si="17"/>
        <v>1</v>
      </c>
      <c r="AI621" s="15" t="s">
        <v>1067</v>
      </c>
      <c r="AJ621" s="12" t="str">
        <f t="shared" si="235"/>
        <v>n</v>
      </c>
      <c r="AK621" s="12" t="str">
        <f t="shared" si="236"/>
        <v>y</v>
      </c>
      <c r="AL621" s="12" t="str">
        <f t="shared" si="237"/>
        <v>y</v>
      </c>
      <c r="AM621" s="12" t="str">
        <f t="shared" si="238"/>
        <v>n</v>
      </c>
      <c r="AN621" s="12" t="str">
        <f t="shared" si="241"/>
        <v>n</v>
      </c>
      <c r="AO621" s="12" t="str">
        <f t="shared" si="242"/>
        <v>n</v>
      </c>
      <c r="AP621" s="12" t="str">
        <f t="shared" si="239"/>
        <v>n</v>
      </c>
      <c r="AQ621" s="12" t="str">
        <f t="shared" si="240"/>
        <v>n</v>
      </c>
      <c r="AR621" s="15">
        <v>100</v>
      </c>
      <c r="AS621" s="16">
        <v>100</v>
      </c>
      <c r="AT621" s="16" t="b">
        <f t="shared" si="24"/>
        <v>1</v>
      </c>
      <c r="AU621" s="12" t="s">
        <v>1120</v>
      </c>
    </row>
    <row r="622" spans="1:47" ht="15.75" customHeight="1" x14ac:dyDescent="0.3">
      <c r="A622" s="12" t="s">
        <v>905</v>
      </c>
      <c r="B622" s="12" t="s">
        <v>505</v>
      </c>
      <c r="C622" s="17">
        <v>43983</v>
      </c>
      <c r="D622" s="12">
        <v>2020</v>
      </c>
      <c r="E622" s="12" t="s">
        <v>137</v>
      </c>
      <c r="F622" s="12" t="s">
        <v>1121</v>
      </c>
      <c r="G622" s="18">
        <v>0.36458333333333331</v>
      </c>
      <c r="H622" s="18">
        <v>0.49027777777777781</v>
      </c>
      <c r="I622" s="19">
        <v>172</v>
      </c>
      <c r="J622" s="15" t="s">
        <v>1066</v>
      </c>
      <c r="K622" s="12" t="str">
        <f t="shared" si="219"/>
        <v>n</v>
      </c>
      <c r="L622" s="12" t="str">
        <f t="shared" si="220"/>
        <v>y</v>
      </c>
      <c r="M622" s="12" t="str">
        <f t="shared" si="221"/>
        <v>n</v>
      </c>
      <c r="N622" s="12" t="str">
        <f t="shared" si="222"/>
        <v>n</v>
      </c>
      <c r="O622" s="12" t="str">
        <f t="shared" si="223"/>
        <v>n</v>
      </c>
      <c r="P622" s="12" t="str">
        <f t="shared" si="224"/>
        <v>n</v>
      </c>
      <c r="Q622" s="12" t="str">
        <f t="shared" si="225"/>
        <v>n</v>
      </c>
      <c r="R622" s="12" t="str">
        <f t="shared" si="226"/>
        <v>n</v>
      </c>
      <c r="S622" s="15">
        <v>90</v>
      </c>
      <c r="T622" s="16">
        <v>90</v>
      </c>
      <c r="U622" s="16" t="b">
        <f t="shared" si="8"/>
        <v>1</v>
      </c>
      <c r="V622" s="15" t="s">
        <v>1066</v>
      </c>
      <c r="W622" s="12" t="str">
        <f t="shared" si="227"/>
        <v>n</v>
      </c>
      <c r="X622" s="12" t="str">
        <f t="shared" si="228"/>
        <v>y</v>
      </c>
      <c r="Y622" s="12" t="str">
        <f t="shared" si="229"/>
        <v>n</v>
      </c>
      <c r="Z622" s="12" t="str">
        <f t="shared" si="230"/>
        <v>n</v>
      </c>
      <c r="AA622" s="12" t="str">
        <f t="shared" si="231"/>
        <v>n</v>
      </c>
      <c r="AB622" s="12" t="str">
        <f t="shared" si="232"/>
        <v>n</v>
      </c>
      <c r="AC622" s="12" t="str">
        <f t="shared" si="233"/>
        <v>n</v>
      </c>
      <c r="AD622" s="12" t="str">
        <f t="shared" si="234"/>
        <v>n</v>
      </c>
      <c r="AE622" s="15">
        <v>30</v>
      </c>
      <c r="AF622" s="16">
        <v>30</v>
      </c>
      <c r="AG622" s="16">
        <v>-1</v>
      </c>
      <c r="AH622" s="16" t="b">
        <f t="shared" si="17"/>
        <v>1</v>
      </c>
      <c r="AI622" s="15" t="s">
        <v>1067</v>
      </c>
      <c r="AJ622" s="12" t="str">
        <f t="shared" si="235"/>
        <v>n</v>
      </c>
      <c r="AK622" s="12" t="str">
        <f t="shared" si="236"/>
        <v>y</v>
      </c>
      <c r="AL622" s="12" t="str">
        <f t="shared" si="237"/>
        <v>y</v>
      </c>
      <c r="AM622" s="12" t="str">
        <f t="shared" si="238"/>
        <v>n</v>
      </c>
      <c r="AN622" s="12" t="str">
        <f t="shared" si="241"/>
        <v>n</v>
      </c>
      <c r="AO622" s="12" t="str">
        <f t="shared" si="242"/>
        <v>n</v>
      </c>
      <c r="AP622" s="12" t="str">
        <f t="shared" si="239"/>
        <v>n</v>
      </c>
      <c r="AQ622" s="12" t="str">
        <f t="shared" si="240"/>
        <v>n</v>
      </c>
      <c r="AR622" s="15">
        <v>98</v>
      </c>
      <c r="AS622" s="16">
        <v>98</v>
      </c>
      <c r="AT622" s="16" t="b">
        <f t="shared" si="24"/>
        <v>1</v>
      </c>
      <c r="AU622" s="12"/>
    </row>
    <row r="623" spans="1:47" ht="15.75" customHeight="1" x14ac:dyDescent="0.3">
      <c r="A623" s="12" t="s">
        <v>905</v>
      </c>
      <c r="B623" s="12" t="s">
        <v>505</v>
      </c>
      <c r="C623" s="17">
        <v>43983</v>
      </c>
      <c r="D623" s="12">
        <v>2020</v>
      </c>
      <c r="E623" s="12" t="s">
        <v>137</v>
      </c>
      <c r="F623" s="12" t="s">
        <v>1122</v>
      </c>
      <c r="G623" s="18">
        <v>0.36458333333333331</v>
      </c>
      <c r="H623" s="18">
        <v>0.49027777777777781</v>
      </c>
      <c r="I623" s="19">
        <v>173</v>
      </c>
      <c r="J623" s="15" t="s">
        <v>1066</v>
      </c>
      <c r="K623" s="12" t="str">
        <f t="shared" si="219"/>
        <v>n</v>
      </c>
      <c r="L623" s="12" t="str">
        <f t="shared" si="220"/>
        <v>y</v>
      </c>
      <c r="M623" s="12" t="str">
        <f t="shared" si="221"/>
        <v>n</v>
      </c>
      <c r="N623" s="12" t="str">
        <f t="shared" si="222"/>
        <v>n</v>
      </c>
      <c r="O623" s="12" t="str">
        <f t="shared" si="223"/>
        <v>n</v>
      </c>
      <c r="P623" s="12" t="str">
        <f t="shared" si="224"/>
        <v>n</v>
      </c>
      <c r="Q623" s="12" t="str">
        <f t="shared" si="225"/>
        <v>n</v>
      </c>
      <c r="R623" s="12" t="str">
        <f t="shared" si="226"/>
        <v>n</v>
      </c>
      <c r="S623" s="15">
        <v>98</v>
      </c>
      <c r="T623" s="16">
        <v>98</v>
      </c>
      <c r="U623" s="16" t="b">
        <f t="shared" si="8"/>
        <v>1</v>
      </c>
      <c r="V623" s="15" t="s">
        <v>1066</v>
      </c>
      <c r="W623" s="12" t="str">
        <f t="shared" si="227"/>
        <v>n</v>
      </c>
      <c r="X623" s="12" t="str">
        <f t="shared" si="228"/>
        <v>y</v>
      </c>
      <c r="Y623" s="12" t="str">
        <f t="shared" si="229"/>
        <v>n</v>
      </c>
      <c r="Z623" s="12" t="str">
        <f t="shared" si="230"/>
        <v>n</v>
      </c>
      <c r="AA623" s="12" t="str">
        <f t="shared" si="231"/>
        <v>n</v>
      </c>
      <c r="AB623" s="12" t="str">
        <f t="shared" si="232"/>
        <v>n</v>
      </c>
      <c r="AC623" s="12" t="str">
        <f t="shared" si="233"/>
        <v>n</v>
      </c>
      <c r="AD623" s="12" t="str">
        <f t="shared" si="234"/>
        <v>n</v>
      </c>
      <c r="AE623" s="15">
        <v>90</v>
      </c>
      <c r="AF623" s="16">
        <v>90</v>
      </c>
      <c r="AG623" s="16">
        <v>-1</v>
      </c>
      <c r="AH623" s="16" t="b">
        <f t="shared" si="17"/>
        <v>1</v>
      </c>
      <c r="AI623" s="15" t="s">
        <v>1066</v>
      </c>
      <c r="AJ623" s="12" t="str">
        <f t="shared" si="235"/>
        <v>n</v>
      </c>
      <c r="AK623" s="12" t="str">
        <f t="shared" si="236"/>
        <v>y</v>
      </c>
      <c r="AL623" s="12" t="str">
        <f t="shared" si="237"/>
        <v>n</v>
      </c>
      <c r="AM623" s="12" t="str">
        <f t="shared" si="238"/>
        <v>n</v>
      </c>
      <c r="AN623" s="12" t="str">
        <f t="shared" si="241"/>
        <v>n</v>
      </c>
      <c r="AO623" s="12" t="str">
        <f t="shared" si="242"/>
        <v>n</v>
      </c>
      <c r="AP623" s="12" t="str">
        <f t="shared" si="239"/>
        <v>n</v>
      </c>
      <c r="AQ623" s="12" t="str">
        <f t="shared" si="240"/>
        <v>n</v>
      </c>
      <c r="AR623" s="15">
        <v>95</v>
      </c>
      <c r="AS623" s="16">
        <v>95</v>
      </c>
      <c r="AT623" s="16" t="b">
        <f t="shared" si="24"/>
        <v>1</v>
      </c>
      <c r="AU623" s="12" t="s">
        <v>1157</v>
      </c>
    </row>
    <row r="624" spans="1:47" ht="15.75" customHeight="1" x14ac:dyDescent="0.3">
      <c r="A624" s="12" t="s">
        <v>905</v>
      </c>
      <c r="B624" s="12" t="s">
        <v>505</v>
      </c>
      <c r="C624" s="17">
        <v>43983</v>
      </c>
      <c r="D624" s="12">
        <v>2020</v>
      </c>
      <c r="E624" s="12" t="s">
        <v>137</v>
      </c>
      <c r="F624" s="12" t="s">
        <v>1124</v>
      </c>
      <c r="G624" s="18">
        <v>0.36458333333333331</v>
      </c>
      <c r="H624" s="18">
        <v>0.49027777777777781</v>
      </c>
      <c r="I624" s="19">
        <v>174</v>
      </c>
      <c r="J624" s="15" t="s">
        <v>1066</v>
      </c>
      <c r="K624" s="12" t="str">
        <f t="shared" si="219"/>
        <v>n</v>
      </c>
      <c r="L624" s="12" t="str">
        <f t="shared" si="220"/>
        <v>y</v>
      </c>
      <c r="M624" s="12" t="str">
        <f t="shared" si="221"/>
        <v>n</v>
      </c>
      <c r="N624" s="12" t="str">
        <f t="shared" si="222"/>
        <v>n</v>
      </c>
      <c r="O624" s="12" t="str">
        <f t="shared" si="223"/>
        <v>n</v>
      </c>
      <c r="P624" s="12" t="str">
        <f t="shared" si="224"/>
        <v>n</v>
      </c>
      <c r="Q624" s="12" t="str">
        <f t="shared" si="225"/>
        <v>n</v>
      </c>
      <c r="R624" s="12" t="str">
        <f t="shared" si="226"/>
        <v>n</v>
      </c>
      <c r="S624" s="15">
        <v>85</v>
      </c>
      <c r="T624" s="16">
        <v>85</v>
      </c>
      <c r="U624" s="16" t="b">
        <f t="shared" si="8"/>
        <v>1</v>
      </c>
      <c r="V624" s="15" t="s">
        <v>1066</v>
      </c>
      <c r="W624" s="12" t="str">
        <f t="shared" si="227"/>
        <v>n</v>
      </c>
      <c r="X624" s="12" t="str">
        <f t="shared" si="228"/>
        <v>y</v>
      </c>
      <c r="Y624" s="12" t="str">
        <f t="shared" si="229"/>
        <v>n</v>
      </c>
      <c r="Z624" s="12" t="str">
        <f t="shared" si="230"/>
        <v>n</v>
      </c>
      <c r="AA624" s="12" t="str">
        <f t="shared" si="231"/>
        <v>n</v>
      </c>
      <c r="AB624" s="12" t="str">
        <f t="shared" si="232"/>
        <v>n</v>
      </c>
      <c r="AC624" s="12" t="str">
        <f t="shared" si="233"/>
        <v>n</v>
      </c>
      <c r="AD624" s="12" t="str">
        <f t="shared" si="234"/>
        <v>n</v>
      </c>
      <c r="AE624" s="15">
        <v>40</v>
      </c>
      <c r="AF624" s="16">
        <v>40</v>
      </c>
      <c r="AG624" s="16">
        <v>-1</v>
      </c>
      <c r="AH624" s="16" t="b">
        <f t="shared" si="17"/>
        <v>1</v>
      </c>
      <c r="AI624" s="15" t="s">
        <v>1067</v>
      </c>
      <c r="AJ624" s="12" t="str">
        <f t="shared" si="235"/>
        <v>n</v>
      </c>
      <c r="AK624" s="12" t="str">
        <f t="shared" si="236"/>
        <v>y</v>
      </c>
      <c r="AL624" s="12" t="str">
        <f t="shared" si="237"/>
        <v>y</v>
      </c>
      <c r="AM624" s="12" t="str">
        <f t="shared" si="238"/>
        <v>n</v>
      </c>
      <c r="AN624" s="12" t="str">
        <f t="shared" si="241"/>
        <v>n</v>
      </c>
      <c r="AO624" s="12" t="str">
        <f t="shared" si="242"/>
        <v>n</v>
      </c>
      <c r="AP624" s="12" t="str">
        <f t="shared" si="239"/>
        <v>n</v>
      </c>
      <c r="AQ624" s="12" t="str">
        <f t="shared" si="240"/>
        <v>n</v>
      </c>
      <c r="AR624" s="15">
        <v>100</v>
      </c>
      <c r="AS624" s="16">
        <v>100</v>
      </c>
      <c r="AT624" s="16" t="b">
        <f t="shared" si="24"/>
        <v>1</v>
      </c>
      <c r="AU624" s="12"/>
    </row>
    <row r="625" spans="1:47" ht="15.75" customHeight="1" x14ac:dyDescent="0.3">
      <c r="A625" s="12" t="s">
        <v>905</v>
      </c>
      <c r="B625" s="12" t="s">
        <v>505</v>
      </c>
      <c r="C625" s="17">
        <v>43983</v>
      </c>
      <c r="D625" s="12">
        <v>2020</v>
      </c>
      <c r="E625" s="12" t="s">
        <v>137</v>
      </c>
      <c r="F625" s="12" t="s">
        <v>1125</v>
      </c>
      <c r="G625" s="18">
        <v>0.36458333333333331</v>
      </c>
      <c r="H625" s="18">
        <v>0.49027777777777781</v>
      </c>
      <c r="I625" s="19">
        <v>175</v>
      </c>
      <c r="J625" s="15" t="s">
        <v>1066</v>
      </c>
      <c r="K625" s="12" t="str">
        <f t="shared" si="219"/>
        <v>n</v>
      </c>
      <c r="L625" s="12" t="str">
        <f t="shared" si="220"/>
        <v>y</v>
      </c>
      <c r="M625" s="12" t="str">
        <f t="shared" si="221"/>
        <v>n</v>
      </c>
      <c r="N625" s="12" t="str">
        <f t="shared" si="222"/>
        <v>n</v>
      </c>
      <c r="O625" s="12" t="str">
        <f t="shared" si="223"/>
        <v>n</v>
      </c>
      <c r="P625" s="12" t="str">
        <f t="shared" si="224"/>
        <v>n</v>
      </c>
      <c r="Q625" s="12" t="str">
        <f t="shared" si="225"/>
        <v>n</v>
      </c>
      <c r="R625" s="12" t="str">
        <f t="shared" si="226"/>
        <v>n</v>
      </c>
      <c r="S625" s="15">
        <v>98</v>
      </c>
      <c r="T625" s="16">
        <v>98</v>
      </c>
      <c r="U625" s="16" t="b">
        <f t="shared" si="8"/>
        <v>1</v>
      </c>
      <c r="V625" s="15" t="s">
        <v>1066</v>
      </c>
      <c r="W625" s="12" t="str">
        <f t="shared" si="227"/>
        <v>n</v>
      </c>
      <c r="X625" s="12" t="str">
        <f t="shared" si="228"/>
        <v>y</v>
      </c>
      <c r="Y625" s="12" t="str">
        <f t="shared" si="229"/>
        <v>n</v>
      </c>
      <c r="Z625" s="12" t="str">
        <f t="shared" si="230"/>
        <v>n</v>
      </c>
      <c r="AA625" s="12" t="str">
        <f t="shared" si="231"/>
        <v>n</v>
      </c>
      <c r="AB625" s="12" t="str">
        <f t="shared" si="232"/>
        <v>n</v>
      </c>
      <c r="AC625" s="12" t="str">
        <f t="shared" si="233"/>
        <v>n</v>
      </c>
      <c r="AD625" s="12" t="str">
        <f t="shared" si="234"/>
        <v>n</v>
      </c>
      <c r="AE625" s="15">
        <v>70</v>
      </c>
      <c r="AF625" s="16">
        <v>70</v>
      </c>
      <c r="AG625" s="16">
        <v>-1</v>
      </c>
      <c r="AH625" s="16" t="b">
        <f t="shared" si="17"/>
        <v>1</v>
      </c>
      <c r="AI625" s="15" t="s">
        <v>1067</v>
      </c>
      <c r="AJ625" s="12" t="str">
        <f t="shared" si="235"/>
        <v>n</v>
      </c>
      <c r="AK625" s="12" t="str">
        <f t="shared" si="236"/>
        <v>y</v>
      </c>
      <c r="AL625" s="12" t="str">
        <f t="shared" si="237"/>
        <v>y</v>
      </c>
      <c r="AM625" s="12" t="str">
        <f t="shared" si="238"/>
        <v>n</v>
      </c>
      <c r="AN625" s="12" t="str">
        <f t="shared" si="241"/>
        <v>n</v>
      </c>
      <c r="AO625" s="12" t="str">
        <f t="shared" si="242"/>
        <v>n</v>
      </c>
      <c r="AP625" s="12" t="str">
        <f t="shared" si="239"/>
        <v>n</v>
      </c>
      <c r="AQ625" s="12" t="str">
        <f t="shared" si="240"/>
        <v>n</v>
      </c>
      <c r="AR625" s="15">
        <v>98</v>
      </c>
      <c r="AS625" s="16">
        <v>98</v>
      </c>
      <c r="AT625" s="16" t="b">
        <f t="shared" si="24"/>
        <v>1</v>
      </c>
      <c r="AU625" s="12"/>
    </row>
    <row r="626" spans="1:47" ht="15.75" customHeight="1" x14ac:dyDescent="0.3">
      <c r="A626" s="12" t="s">
        <v>905</v>
      </c>
      <c r="B626" s="12" t="s">
        <v>505</v>
      </c>
      <c r="C626" s="17">
        <v>43983</v>
      </c>
      <c r="D626" s="12">
        <v>2020</v>
      </c>
      <c r="E626" s="12" t="s">
        <v>137</v>
      </c>
      <c r="F626" s="12" t="s">
        <v>1126</v>
      </c>
      <c r="G626" s="18">
        <v>0.36458333333333331</v>
      </c>
      <c r="H626" s="18">
        <v>0.49027777777777781</v>
      </c>
      <c r="I626" s="19">
        <v>170</v>
      </c>
      <c r="J626" s="15" t="s">
        <v>1066</v>
      </c>
      <c r="K626" s="12" t="str">
        <f t="shared" si="219"/>
        <v>n</v>
      </c>
      <c r="L626" s="12" t="str">
        <f t="shared" si="220"/>
        <v>y</v>
      </c>
      <c r="M626" s="12" t="str">
        <f t="shared" si="221"/>
        <v>n</v>
      </c>
      <c r="N626" s="12" t="str">
        <f t="shared" si="222"/>
        <v>n</v>
      </c>
      <c r="O626" s="12" t="str">
        <f t="shared" si="223"/>
        <v>n</v>
      </c>
      <c r="P626" s="12" t="str">
        <f t="shared" si="224"/>
        <v>n</v>
      </c>
      <c r="Q626" s="12" t="str">
        <f t="shared" si="225"/>
        <v>n</v>
      </c>
      <c r="R626" s="12" t="str">
        <f t="shared" si="226"/>
        <v>n</v>
      </c>
      <c r="S626" s="15">
        <v>95</v>
      </c>
      <c r="T626" s="16">
        <v>95</v>
      </c>
      <c r="U626" s="16" t="b">
        <f t="shared" si="8"/>
        <v>1</v>
      </c>
      <c r="V626" s="15" t="s">
        <v>1066</v>
      </c>
      <c r="W626" s="12" t="str">
        <f t="shared" si="227"/>
        <v>n</v>
      </c>
      <c r="X626" s="12" t="str">
        <f t="shared" si="228"/>
        <v>y</v>
      </c>
      <c r="Y626" s="12" t="str">
        <f t="shared" si="229"/>
        <v>n</v>
      </c>
      <c r="Z626" s="12" t="str">
        <f t="shared" si="230"/>
        <v>n</v>
      </c>
      <c r="AA626" s="12" t="str">
        <f t="shared" si="231"/>
        <v>n</v>
      </c>
      <c r="AB626" s="12" t="str">
        <f t="shared" si="232"/>
        <v>n</v>
      </c>
      <c r="AC626" s="12" t="str">
        <f t="shared" si="233"/>
        <v>n</v>
      </c>
      <c r="AD626" s="12" t="str">
        <f t="shared" si="234"/>
        <v>n</v>
      </c>
      <c r="AE626" s="15">
        <v>70</v>
      </c>
      <c r="AF626" s="16">
        <v>70</v>
      </c>
      <c r="AG626" s="16">
        <v>-1</v>
      </c>
      <c r="AH626" s="16" t="b">
        <f t="shared" si="17"/>
        <v>1</v>
      </c>
      <c r="AI626" s="15" t="s">
        <v>1067</v>
      </c>
      <c r="AJ626" s="12" t="str">
        <f t="shared" si="235"/>
        <v>n</v>
      </c>
      <c r="AK626" s="12" t="str">
        <f t="shared" si="236"/>
        <v>y</v>
      </c>
      <c r="AL626" s="12" t="str">
        <f t="shared" si="237"/>
        <v>y</v>
      </c>
      <c r="AM626" s="12" t="str">
        <f t="shared" si="238"/>
        <v>n</v>
      </c>
      <c r="AN626" s="12" t="str">
        <f t="shared" si="241"/>
        <v>n</v>
      </c>
      <c r="AO626" s="12" t="str">
        <f t="shared" si="242"/>
        <v>n</v>
      </c>
      <c r="AP626" s="12" t="str">
        <f t="shared" si="239"/>
        <v>n</v>
      </c>
      <c r="AQ626" s="12" t="str">
        <f t="shared" si="240"/>
        <v>n</v>
      </c>
      <c r="AR626" s="15">
        <v>90</v>
      </c>
      <c r="AS626" s="16">
        <v>90</v>
      </c>
      <c r="AT626" s="16" t="b">
        <f t="shared" si="24"/>
        <v>1</v>
      </c>
      <c r="AU626" s="12"/>
    </row>
    <row r="627" spans="1:47" ht="15.75" customHeight="1" x14ac:dyDescent="0.3">
      <c r="A627" s="12" t="s">
        <v>905</v>
      </c>
      <c r="B627" s="12" t="s">
        <v>505</v>
      </c>
      <c r="C627" s="17">
        <v>43983</v>
      </c>
      <c r="D627" s="12">
        <v>2020</v>
      </c>
      <c r="E627" s="12" t="s">
        <v>137</v>
      </c>
      <c r="F627" s="12" t="s">
        <v>1127</v>
      </c>
      <c r="G627" s="18">
        <v>0.36458333333333331</v>
      </c>
      <c r="H627" s="18">
        <v>0.49027777777777781</v>
      </c>
      <c r="I627" s="19">
        <v>168</v>
      </c>
      <c r="J627" s="15" t="s">
        <v>1066</v>
      </c>
      <c r="K627" s="12" t="str">
        <f t="shared" si="219"/>
        <v>n</v>
      </c>
      <c r="L627" s="12" t="str">
        <f t="shared" si="220"/>
        <v>y</v>
      </c>
      <c r="M627" s="12" t="str">
        <f t="shared" si="221"/>
        <v>n</v>
      </c>
      <c r="N627" s="12" t="str">
        <f t="shared" si="222"/>
        <v>n</v>
      </c>
      <c r="O627" s="12" t="str">
        <f t="shared" si="223"/>
        <v>n</v>
      </c>
      <c r="P627" s="12" t="str">
        <f t="shared" si="224"/>
        <v>n</v>
      </c>
      <c r="Q627" s="12" t="str">
        <f t="shared" si="225"/>
        <v>n</v>
      </c>
      <c r="R627" s="12" t="str">
        <f t="shared" si="226"/>
        <v>n</v>
      </c>
      <c r="S627" s="15">
        <v>98</v>
      </c>
      <c r="T627" s="16">
        <v>98</v>
      </c>
      <c r="U627" s="16" t="b">
        <f t="shared" si="8"/>
        <v>1</v>
      </c>
      <c r="V627" s="15" t="s">
        <v>1066</v>
      </c>
      <c r="W627" s="12" t="str">
        <f t="shared" si="227"/>
        <v>n</v>
      </c>
      <c r="X627" s="12" t="str">
        <f t="shared" si="228"/>
        <v>y</v>
      </c>
      <c r="Y627" s="12" t="str">
        <f t="shared" si="229"/>
        <v>n</v>
      </c>
      <c r="Z627" s="12" t="str">
        <f t="shared" si="230"/>
        <v>n</v>
      </c>
      <c r="AA627" s="12" t="str">
        <f t="shared" si="231"/>
        <v>n</v>
      </c>
      <c r="AB627" s="12" t="str">
        <f t="shared" si="232"/>
        <v>n</v>
      </c>
      <c r="AC627" s="12" t="str">
        <f t="shared" si="233"/>
        <v>n</v>
      </c>
      <c r="AD627" s="12" t="str">
        <f t="shared" si="234"/>
        <v>n</v>
      </c>
      <c r="AE627" s="15">
        <v>50</v>
      </c>
      <c r="AF627" s="16">
        <v>50</v>
      </c>
      <c r="AG627" s="16">
        <v>-1</v>
      </c>
      <c r="AH627" s="16" t="b">
        <f t="shared" si="17"/>
        <v>1</v>
      </c>
      <c r="AI627" s="15" t="s">
        <v>1066</v>
      </c>
      <c r="AJ627" s="12" t="str">
        <f t="shared" si="235"/>
        <v>n</v>
      </c>
      <c r="AK627" s="12" t="str">
        <f t="shared" si="236"/>
        <v>y</v>
      </c>
      <c r="AL627" s="12" t="str">
        <f t="shared" si="237"/>
        <v>n</v>
      </c>
      <c r="AM627" s="12" t="str">
        <f t="shared" si="238"/>
        <v>n</v>
      </c>
      <c r="AN627" s="12" t="str">
        <f t="shared" si="241"/>
        <v>n</v>
      </c>
      <c r="AO627" s="12" t="str">
        <f t="shared" si="242"/>
        <v>n</v>
      </c>
      <c r="AP627" s="12" t="str">
        <f t="shared" si="239"/>
        <v>n</v>
      </c>
      <c r="AQ627" s="12" t="str">
        <f t="shared" si="240"/>
        <v>n</v>
      </c>
      <c r="AR627" s="15">
        <v>40</v>
      </c>
      <c r="AS627" s="16">
        <v>40</v>
      </c>
      <c r="AT627" s="16" t="b">
        <f t="shared" si="24"/>
        <v>1</v>
      </c>
      <c r="AU627" s="12" t="s">
        <v>1128</v>
      </c>
    </row>
    <row r="628" spans="1:47" ht="15.75" customHeight="1" x14ac:dyDescent="0.3">
      <c r="A628" s="12" t="s">
        <v>905</v>
      </c>
      <c r="B628" s="12" t="s">
        <v>505</v>
      </c>
      <c r="C628" s="17">
        <v>43983</v>
      </c>
      <c r="D628" s="12">
        <v>2020</v>
      </c>
      <c r="E628" s="12" t="s">
        <v>137</v>
      </c>
      <c r="F628" s="12" t="s">
        <v>1129</v>
      </c>
      <c r="G628" s="18">
        <v>0.36458333333333331</v>
      </c>
      <c r="H628" s="18">
        <v>0.49027777777777781</v>
      </c>
      <c r="I628" s="19">
        <v>167</v>
      </c>
      <c r="J628" s="15" t="s">
        <v>1066</v>
      </c>
      <c r="K628" s="12" t="str">
        <f t="shared" si="219"/>
        <v>n</v>
      </c>
      <c r="L628" s="12" t="str">
        <f t="shared" si="220"/>
        <v>y</v>
      </c>
      <c r="M628" s="12" t="str">
        <f t="shared" si="221"/>
        <v>n</v>
      </c>
      <c r="N628" s="12" t="str">
        <f t="shared" si="222"/>
        <v>n</v>
      </c>
      <c r="O628" s="12" t="str">
        <f t="shared" si="223"/>
        <v>n</v>
      </c>
      <c r="P628" s="12" t="str">
        <f t="shared" si="224"/>
        <v>n</v>
      </c>
      <c r="Q628" s="12" t="str">
        <f t="shared" si="225"/>
        <v>n</v>
      </c>
      <c r="R628" s="12" t="str">
        <f t="shared" si="226"/>
        <v>n</v>
      </c>
      <c r="S628" s="15">
        <v>98</v>
      </c>
      <c r="T628" s="16">
        <v>98</v>
      </c>
      <c r="U628" s="16" t="b">
        <f t="shared" si="8"/>
        <v>1</v>
      </c>
      <c r="V628" s="15" t="s">
        <v>1066</v>
      </c>
      <c r="W628" s="12" t="str">
        <f t="shared" si="227"/>
        <v>n</v>
      </c>
      <c r="X628" s="12" t="str">
        <f t="shared" si="228"/>
        <v>y</v>
      </c>
      <c r="Y628" s="12" t="str">
        <f t="shared" si="229"/>
        <v>n</v>
      </c>
      <c r="Z628" s="12" t="str">
        <f t="shared" si="230"/>
        <v>n</v>
      </c>
      <c r="AA628" s="12" t="str">
        <f t="shared" si="231"/>
        <v>n</v>
      </c>
      <c r="AB628" s="12" t="str">
        <f t="shared" si="232"/>
        <v>n</v>
      </c>
      <c r="AC628" s="12" t="str">
        <f t="shared" si="233"/>
        <v>n</v>
      </c>
      <c r="AD628" s="12" t="str">
        <f t="shared" si="234"/>
        <v>n</v>
      </c>
      <c r="AE628" s="15">
        <v>60</v>
      </c>
      <c r="AF628" s="16">
        <v>60</v>
      </c>
      <c r="AG628" s="16">
        <v>-1</v>
      </c>
      <c r="AH628" s="16" t="b">
        <f t="shared" si="17"/>
        <v>1</v>
      </c>
      <c r="AI628" s="15" t="s">
        <v>1067</v>
      </c>
      <c r="AJ628" s="12" t="str">
        <f t="shared" si="235"/>
        <v>n</v>
      </c>
      <c r="AK628" s="12" t="str">
        <f t="shared" si="236"/>
        <v>y</v>
      </c>
      <c r="AL628" s="12" t="str">
        <f t="shared" si="237"/>
        <v>y</v>
      </c>
      <c r="AM628" s="12" t="str">
        <f t="shared" si="238"/>
        <v>n</v>
      </c>
      <c r="AN628" s="12" t="str">
        <f t="shared" si="241"/>
        <v>n</v>
      </c>
      <c r="AO628" s="12" t="str">
        <f t="shared" si="242"/>
        <v>n</v>
      </c>
      <c r="AP628" s="12" t="str">
        <f t="shared" si="239"/>
        <v>n</v>
      </c>
      <c r="AQ628" s="12" t="str">
        <f t="shared" si="240"/>
        <v>n</v>
      </c>
      <c r="AR628" s="15">
        <v>95</v>
      </c>
      <c r="AS628" s="16">
        <v>95</v>
      </c>
      <c r="AT628" s="16" t="b">
        <f t="shared" si="24"/>
        <v>1</v>
      </c>
      <c r="AU628" s="12"/>
    </row>
    <row r="629" spans="1:47" ht="15.75" customHeight="1" x14ac:dyDescent="0.3">
      <c r="A629" s="12" t="s">
        <v>905</v>
      </c>
      <c r="B629" s="12" t="s">
        <v>505</v>
      </c>
      <c r="C629" s="17">
        <v>43983</v>
      </c>
      <c r="D629" s="12">
        <v>2020</v>
      </c>
      <c r="E629" s="12" t="s">
        <v>137</v>
      </c>
      <c r="F629" s="12" t="s">
        <v>1130</v>
      </c>
      <c r="G629" s="18">
        <v>0.36458333333333331</v>
      </c>
      <c r="H629" s="18">
        <v>0.49027777777777781</v>
      </c>
      <c r="I629" s="19">
        <v>166</v>
      </c>
      <c r="J629" s="15" t="s">
        <v>1066</v>
      </c>
      <c r="K629" s="12" t="str">
        <f t="shared" si="219"/>
        <v>n</v>
      </c>
      <c r="L629" s="12" t="str">
        <f t="shared" si="220"/>
        <v>y</v>
      </c>
      <c r="M629" s="12" t="str">
        <f t="shared" si="221"/>
        <v>n</v>
      </c>
      <c r="N629" s="12" t="str">
        <f t="shared" si="222"/>
        <v>n</v>
      </c>
      <c r="O629" s="12" t="str">
        <f t="shared" si="223"/>
        <v>n</v>
      </c>
      <c r="P629" s="12" t="str">
        <f t="shared" si="224"/>
        <v>n</v>
      </c>
      <c r="Q629" s="12" t="str">
        <f t="shared" si="225"/>
        <v>n</v>
      </c>
      <c r="R629" s="12" t="str">
        <f t="shared" si="226"/>
        <v>n</v>
      </c>
      <c r="S629" s="15">
        <v>98</v>
      </c>
      <c r="T629" s="16">
        <v>98</v>
      </c>
      <c r="U629" s="16" t="b">
        <f t="shared" si="8"/>
        <v>1</v>
      </c>
      <c r="V629" s="15" t="s">
        <v>1066</v>
      </c>
      <c r="W629" s="12" t="str">
        <f t="shared" si="227"/>
        <v>n</v>
      </c>
      <c r="X629" s="12" t="str">
        <f t="shared" si="228"/>
        <v>y</v>
      </c>
      <c r="Y629" s="12" t="str">
        <f t="shared" si="229"/>
        <v>n</v>
      </c>
      <c r="Z629" s="12" t="str">
        <f t="shared" si="230"/>
        <v>n</v>
      </c>
      <c r="AA629" s="12" t="str">
        <f t="shared" si="231"/>
        <v>n</v>
      </c>
      <c r="AB629" s="12" t="str">
        <f t="shared" si="232"/>
        <v>n</v>
      </c>
      <c r="AC629" s="12" t="str">
        <f t="shared" si="233"/>
        <v>n</v>
      </c>
      <c r="AD629" s="12" t="str">
        <f t="shared" si="234"/>
        <v>n</v>
      </c>
      <c r="AE629" s="15">
        <v>40</v>
      </c>
      <c r="AF629" s="16">
        <v>40</v>
      </c>
      <c r="AG629" s="16">
        <v>-1</v>
      </c>
      <c r="AH629" s="16" t="b">
        <f t="shared" si="17"/>
        <v>1</v>
      </c>
      <c r="AI629" s="15" t="s">
        <v>1067</v>
      </c>
      <c r="AJ629" s="12" t="str">
        <f t="shared" si="235"/>
        <v>n</v>
      </c>
      <c r="AK629" s="12" t="str">
        <f t="shared" si="236"/>
        <v>y</v>
      </c>
      <c r="AL629" s="12" t="str">
        <f t="shared" si="237"/>
        <v>y</v>
      </c>
      <c r="AM629" s="12" t="str">
        <f t="shared" si="238"/>
        <v>n</v>
      </c>
      <c r="AN629" s="12" t="str">
        <f t="shared" si="241"/>
        <v>n</v>
      </c>
      <c r="AO629" s="12" t="str">
        <f t="shared" si="242"/>
        <v>n</v>
      </c>
      <c r="AP629" s="12" t="str">
        <f t="shared" si="239"/>
        <v>n</v>
      </c>
      <c r="AQ629" s="12" t="str">
        <f t="shared" si="240"/>
        <v>n</v>
      </c>
      <c r="AR629" s="15">
        <v>100</v>
      </c>
      <c r="AS629" s="16">
        <v>100</v>
      </c>
      <c r="AT629" s="16" t="b">
        <f t="shared" si="24"/>
        <v>1</v>
      </c>
      <c r="AU629" s="12"/>
    </row>
    <row r="630" spans="1:47" ht="15.75" customHeight="1" x14ac:dyDescent="0.3">
      <c r="A630" s="12" t="s">
        <v>905</v>
      </c>
      <c r="B630" s="12" t="s">
        <v>505</v>
      </c>
      <c r="C630" s="17">
        <v>43983</v>
      </c>
      <c r="D630" s="12">
        <v>2020</v>
      </c>
      <c r="E630" s="12" t="s">
        <v>137</v>
      </c>
      <c r="F630" s="12" t="s">
        <v>1131</v>
      </c>
      <c r="G630" s="18">
        <v>0.36458333333333331</v>
      </c>
      <c r="H630" s="18">
        <v>0.49027777777777781</v>
      </c>
      <c r="I630" s="19">
        <v>165</v>
      </c>
      <c r="J630" s="15" t="s">
        <v>1066</v>
      </c>
      <c r="K630" s="12" t="str">
        <f t="shared" si="219"/>
        <v>n</v>
      </c>
      <c r="L630" s="12" t="str">
        <f t="shared" si="220"/>
        <v>y</v>
      </c>
      <c r="M630" s="12" t="str">
        <f t="shared" si="221"/>
        <v>n</v>
      </c>
      <c r="N630" s="12" t="str">
        <f t="shared" si="222"/>
        <v>n</v>
      </c>
      <c r="O630" s="12" t="str">
        <f t="shared" si="223"/>
        <v>n</v>
      </c>
      <c r="P630" s="12" t="str">
        <f t="shared" si="224"/>
        <v>n</v>
      </c>
      <c r="Q630" s="12" t="str">
        <f t="shared" si="225"/>
        <v>n</v>
      </c>
      <c r="R630" s="12" t="str">
        <f t="shared" si="226"/>
        <v>n</v>
      </c>
      <c r="S630" s="15">
        <v>85</v>
      </c>
      <c r="T630" s="16">
        <v>85</v>
      </c>
      <c r="U630" s="16" t="b">
        <f t="shared" si="8"/>
        <v>1</v>
      </c>
      <c r="V630" s="15" t="s">
        <v>1066</v>
      </c>
      <c r="W630" s="12" t="str">
        <f t="shared" si="227"/>
        <v>n</v>
      </c>
      <c r="X630" s="12" t="str">
        <f t="shared" si="228"/>
        <v>y</v>
      </c>
      <c r="Y630" s="12" t="str">
        <f t="shared" si="229"/>
        <v>n</v>
      </c>
      <c r="Z630" s="12" t="str">
        <f t="shared" si="230"/>
        <v>n</v>
      </c>
      <c r="AA630" s="12" t="str">
        <f t="shared" si="231"/>
        <v>n</v>
      </c>
      <c r="AB630" s="12" t="str">
        <f t="shared" si="232"/>
        <v>n</v>
      </c>
      <c r="AC630" s="12" t="str">
        <f t="shared" si="233"/>
        <v>n</v>
      </c>
      <c r="AD630" s="12" t="str">
        <f t="shared" si="234"/>
        <v>n</v>
      </c>
      <c r="AE630" s="15">
        <v>60</v>
      </c>
      <c r="AF630" s="16">
        <v>60</v>
      </c>
      <c r="AG630" s="16">
        <v>-1</v>
      </c>
      <c r="AH630" s="16" t="b">
        <f t="shared" si="17"/>
        <v>1</v>
      </c>
      <c r="AI630" s="15" t="s">
        <v>1067</v>
      </c>
      <c r="AJ630" s="12" t="str">
        <f t="shared" si="235"/>
        <v>n</v>
      </c>
      <c r="AK630" s="12" t="str">
        <f t="shared" si="236"/>
        <v>y</v>
      </c>
      <c r="AL630" s="12" t="str">
        <f t="shared" si="237"/>
        <v>y</v>
      </c>
      <c r="AM630" s="12" t="str">
        <f t="shared" si="238"/>
        <v>n</v>
      </c>
      <c r="AN630" s="12" t="str">
        <f t="shared" si="241"/>
        <v>n</v>
      </c>
      <c r="AO630" s="12" t="str">
        <f t="shared" si="242"/>
        <v>n</v>
      </c>
      <c r="AP630" s="12" t="str">
        <f t="shared" si="239"/>
        <v>n</v>
      </c>
      <c r="AQ630" s="12" t="str">
        <f t="shared" si="240"/>
        <v>n</v>
      </c>
      <c r="AR630" s="15">
        <v>80</v>
      </c>
      <c r="AS630" s="16">
        <v>80</v>
      </c>
      <c r="AT630" s="16" t="b">
        <f t="shared" si="24"/>
        <v>1</v>
      </c>
      <c r="AU630" s="12" t="s">
        <v>1158</v>
      </c>
    </row>
    <row r="631" spans="1:47" ht="15.75" customHeight="1" x14ac:dyDescent="0.3">
      <c r="A631" s="12" t="s">
        <v>905</v>
      </c>
      <c r="B631" s="12" t="s">
        <v>505</v>
      </c>
      <c r="C631" s="17">
        <v>43983</v>
      </c>
      <c r="D631" s="12">
        <v>2020</v>
      </c>
      <c r="E631" s="12" t="s">
        <v>137</v>
      </c>
      <c r="F631" s="12" t="s">
        <v>1133</v>
      </c>
      <c r="G631" s="18">
        <v>0.36458333333333331</v>
      </c>
      <c r="H631" s="18">
        <v>0.49027777777777781</v>
      </c>
      <c r="I631" s="19">
        <v>160</v>
      </c>
      <c r="J631" s="15" t="s">
        <v>1066</v>
      </c>
      <c r="K631" s="12" t="str">
        <f t="shared" si="219"/>
        <v>n</v>
      </c>
      <c r="L631" s="12" t="str">
        <f t="shared" si="220"/>
        <v>y</v>
      </c>
      <c r="M631" s="12" t="str">
        <f t="shared" si="221"/>
        <v>n</v>
      </c>
      <c r="N631" s="12" t="str">
        <f t="shared" si="222"/>
        <v>n</v>
      </c>
      <c r="O631" s="12" t="str">
        <f t="shared" si="223"/>
        <v>n</v>
      </c>
      <c r="P631" s="12" t="str">
        <f t="shared" si="224"/>
        <v>n</v>
      </c>
      <c r="Q631" s="12" t="str">
        <f t="shared" si="225"/>
        <v>n</v>
      </c>
      <c r="R631" s="12" t="str">
        <f t="shared" si="226"/>
        <v>n</v>
      </c>
      <c r="S631" s="15">
        <v>90</v>
      </c>
      <c r="T631" s="16">
        <v>90</v>
      </c>
      <c r="U631" s="16" t="b">
        <f t="shared" si="8"/>
        <v>1</v>
      </c>
      <c r="V631" s="15" t="s">
        <v>1066</v>
      </c>
      <c r="W631" s="12" t="str">
        <f t="shared" si="227"/>
        <v>n</v>
      </c>
      <c r="X631" s="12" t="str">
        <f t="shared" si="228"/>
        <v>y</v>
      </c>
      <c r="Y631" s="12" t="str">
        <f t="shared" si="229"/>
        <v>n</v>
      </c>
      <c r="Z631" s="12" t="str">
        <f t="shared" si="230"/>
        <v>n</v>
      </c>
      <c r="AA631" s="12" t="str">
        <f t="shared" si="231"/>
        <v>n</v>
      </c>
      <c r="AB631" s="12" t="str">
        <f t="shared" si="232"/>
        <v>n</v>
      </c>
      <c r="AC631" s="12" t="str">
        <f t="shared" si="233"/>
        <v>n</v>
      </c>
      <c r="AD631" s="12" t="str">
        <f t="shared" si="234"/>
        <v>n</v>
      </c>
      <c r="AE631" s="15">
        <v>10</v>
      </c>
      <c r="AF631" s="16">
        <v>10</v>
      </c>
      <c r="AG631" s="16">
        <v>-1</v>
      </c>
      <c r="AH631" s="16" t="b">
        <f t="shared" si="17"/>
        <v>1</v>
      </c>
      <c r="AI631" s="15" t="s">
        <v>1067</v>
      </c>
      <c r="AJ631" s="12" t="str">
        <f t="shared" si="235"/>
        <v>n</v>
      </c>
      <c r="AK631" s="12" t="str">
        <f t="shared" si="236"/>
        <v>y</v>
      </c>
      <c r="AL631" s="12" t="str">
        <f t="shared" si="237"/>
        <v>y</v>
      </c>
      <c r="AM631" s="12" t="str">
        <f t="shared" si="238"/>
        <v>n</v>
      </c>
      <c r="AN631" s="12" t="str">
        <f t="shared" si="241"/>
        <v>n</v>
      </c>
      <c r="AO631" s="12" t="str">
        <f t="shared" si="242"/>
        <v>n</v>
      </c>
      <c r="AP631" s="12" t="str">
        <f t="shared" si="239"/>
        <v>n</v>
      </c>
      <c r="AQ631" s="12" t="str">
        <f t="shared" si="240"/>
        <v>n</v>
      </c>
      <c r="AR631" s="15">
        <v>100</v>
      </c>
      <c r="AS631" s="16">
        <v>100</v>
      </c>
      <c r="AT631" s="16" t="b">
        <f t="shared" si="24"/>
        <v>1</v>
      </c>
      <c r="AU631" s="12"/>
    </row>
    <row r="632" spans="1:47" ht="15.75" customHeight="1" x14ac:dyDescent="0.3">
      <c r="A632" s="12" t="s">
        <v>905</v>
      </c>
      <c r="B632" s="12" t="s">
        <v>505</v>
      </c>
      <c r="C632" s="17">
        <v>43983</v>
      </c>
      <c r="D632" s="12">
        <v>2020</v>
      </c>
      <c r="E632" s="12" t="s">
        <v>137</v>
      </c>
      <c r="F632" s="12" t="s">
        <v>1134</v>
      </c>
      <c r="G632" s="18">
        <v>0.36458333333333331</v>
      </c>
      <c r="H632" s="18">
        <v>0.49027777777777781</v>
      </c>
      <c r="I632" s="19">
        <v>161</v>
      </c>
      <c r="J632" s="15" t="s">
        <v>1066</v>
      </c>
      <c r="K632" s="12" t="str">
        <f t="shared" si="219"/>
        <v>n</v>
      </c>
      <c r="L632" s="12" t="str">
        <f t="shared" si="220"/>
        <v>y</v>
      </c>
      <c r="M632" s="12" t="str">
        <f t="shared" si="221"/>
        <v>n</v>
      </c>
      <c r="N632" s="12" t="str">
        <f t="shared" si="222"/>
        <v>n</v>
      </c>
      <c r="O632" s="12" t="str">
        <f t="shared" si="223"/>
        <v>n</v>
      </c>
      <c r="P632" s="12" t="str">
        <f t="shared" si="224"/>
        <v>n</v>
      </c>
      <c r="Q632" s="12" t="str">
        <f t="shared" si="225"/>
        <v>n</v>
      </c>
      <c r="R632" s="12" t="str">
        <f t="shared" si="226"/>
        <v>n</v>
      </c>
      <c r="S632" s="15">
        <v>100</v>
      </c>
      <c r="T632" s="16">
        <v>100</v>
      </c>
      <c r="U632" s="16" t="b">
        <f t="shared" si="8"/>
        <v>1</v>
      </c>
      <c r="V632" s="15" t="s">
        <v>1066</v>
      </c>
      <c r="W632" s="12" t="str">
        <f t="shared" si="227"/>
        <v>n</v>
      </c>
      <c r="X632" s="12" t="str">
        <f t="shared" si="228"/>
        <v>y</v>
      </c>
      <c r="Y632" s="12" t="str">
        <f t="shared" si="229"/>
        <v>n</v>
      </c>
      <c r="Z632" s="12" t="str">
        <f t="shared" si="230"/>
        <v>n</v>
      </c>
      <c r="AA632" s="12" t="str">
        <f t="shared" si="231"/>
        <v>n</v>
      </c>
      <c r="AB632" s="12" t="str">
        <f t="shared" si="232"/>
        <v>n</v>
      </c>
      <c r="AC632" s="12" t="str">
        <f t="shared" si="233"/>
        <v>n</v>
      </c>
      <c r="AD632" s="12" t="str">
        <f t="shared" si="234"/>
        <v>n</v>
      </c>
      <c r="AE632" s="15">
        <v>60</v>
      </c>
      <c r="AF632" s="16">
        <v>60</v>
      </c>
      <c r="AG632" s="16">
        <v>-1</v>
      </c>
      <c r="AH632" s="16" t="b">
        <f t="shared" si="17"/>
        <v>1</v>
      </c>
      <c r="AI632" s="15" t="s">
        <v>1067</v>
      </c>
      <c r="AJ632" s="12" t="str">
        <f t="shared" si="235"/>
        <v>n</v>
      </c>
      <c r="AK632" s="12" t="str">
        <f t="shared" si="236"/>
        <v>y</v>
      </c>
      <c r="AL632" s="12" t="str">
        <f t="shared" si="237"/>
        <v>y</v>
      </c>
      <c r="AM632" s="12" t="str">
        <f t="shared" si="238"/>
        <v>n</v>
      </c>
      <c r="AN632" s="12" t="str">
        <f t="shared" si="241"/>
        <v>n</v>
      </c>
      <c r="AO632" s="12" t="str">
        <f t="shared" si="242"/>
        <v>n</v>
      </c>
      <c r="AP632" s="12" t="str">
        <f t="shared" si="239"/>
        <v>n</v>
      </c>
      <c r="AQ632" s="12" t="str">
        <f t="shared" si="240"/>
        <v>n</v>
      </c>
      <c r="AR632" s="15">
        <v>90</v>
      </c>
      <c r="AS632" s="16">
        <v>90</v>
      </c>
      <c r="AT632" s="16" t="b">
        <f t="shared" si="24"/>
        <v>1</v>
      </c>
      <c r="AU632" s="12"/>
    </row>
    <row r="633" spans="1:47" ht="15.75" customHeight="1" x14ac:dyDescent="0.3">
      <c r="A633" s="12" t="s">
        <v>905</v>
      </c>
      <c r="B633" s="12" t="s">
        <v>505</v>
      </c>
      <c r="C633" s="17">
        <v>43983</v>
      </c>
      <c r="D633" s="12">
        <v>2020</v>
      </c>
      <c r="E633" s="12" t="s">
        <v>137</v>
      </c>
      <c r="F633" s="12" t="s">
        <v>1135</v>
      </c>
      <c r="G633" s="18">
        <v>0.36458333333333331</v>
      </c>
      <c r="H633" s="18">
        <v>0.49027777777777781</v>
      </c>
      <c r="I633" s="19">
        <v>162</v>
      </c>
      <c r="J633" s="15" t="s">
        <v>1066</v>
      </c>
      <c r="K633" s="12" t="str">
        <f t="shared" si="219"/>
        <v>n</v>
      </c>
      <c r="L633" s="12" t="str">
        <f t="shared" si="220"/>
        <v>y</v>
      </c>
      <c r="M633" s="12" t="str">
        <f t="shared" si="221"/>
        <v>n</v>
      </c>
      <c r="N633" s="12" t="str">
        <f t="shared" si="222"/>
        <v>n</v>
      </c>
      <c r="O633" s="12" t="str">
        <f t="shared" si="223"/>
        <v>n</v>
      </c>
      <c r="P633" s="12" t="str">
        <f t="shared" si="224"/>
        <v>n</v>
      </c>
      <c r="Q633" s="12" t="str">
        <f t="shared" si="225"/>
        <v>n</v>
      </c>
      <c r="R633" s="12" t="str">
        <f t="shared" si="226"/>
        <v>n</v>
      </c>
      <c r="S633" s="15">
        <v>98</v>
      </c>
      <c r="T633" s="16">
        <v>98</v>
      </c>
      <c r="U633" s="16" t="b">
        <f t="shared" si="8"/>
        <v>1</v>
      </c>
      <c r="V633" s="15" t="s">
        <v>1066</v>
      </c>
      <c r="W633" s="12" t="str">
        <f t="shared" si="227"/>
        <v>n</v>
      </c>
      <c r="X633" s="12" t="str">
        <f t="shared" si="228"/>
        <v>y</v>
      </c>
      <c r="Y633" s="12" t="str">
        <f t="shared" si="229"/>
        <v>n</v>
      </c>
      <c r="Z633" s="12" t="str">
        <f t="shared" si="230"/>
        <v>n</v>
      </c>
      <c r="AA633" s="12" t="str">
        <f t="shared" si="231"/>
        <v>n</v>
      </c>
      <c r="AB633" s="12" t="str">
        <f t="shared" si="232"/>
        <v>n</v>
      </c>
      <c r="AC633" s="12" t="str">
        <f t="shared" si="233"/>
        <v>n</v>
      </c>
      <c r="AD633" s="12" t="str">
        <f t="shared" si="234"/>
        <v>n</v>
      </c>
      <c r="AE633" s="15">
        <v>25</v>
      </c>
      <c r="AF633" s="16">
        <v>25</v>
      </c>
      <c r="AG633" s="16">
        <v>-1</v>
      </c>
      <c r="AH633" s="16" t="b">
        <f t="shared" si="17"/>
        <v>1</v>
      </c>
      <c r="AI633" s="15" t="s">
        <v>1067</v>
      </c>
      <c r="AJ633" s="12" t="str">
        <f t="shared" si="235"/>
        <v>n</v>
      </c>
      <c r="AK633" s="12" t="str">
        <f t="shared" si="236"/>
        <v>y</v>
      </c>
      <c r="AL633" s="12" t="str">
        <f t="shared" si="237"/>
        <v>y</v>
      </c>
      <c r="AM633" s="12" t="str">
        <f t="shared" si="238"/>
        <v>n</v>
      </c>
      <c r="AN633" s="12" t="str">
        <f t="shared" si="241"/>
        <v>n</v>
      </c>
      <c r="AO633" s="12" t="str">
        <f t="shared" si="242"/>
        <v>n</v>
      </c>
      <c r="AP633" s="12" t="str">
        <f t="shared" si="239"/>
        <v>n</v>
      </c>
      <c r="AQ633" s="12" t="str">
        <f t="shared" si="240"/>
        <v>n</v>
      </c>
      <c r="AR633" s="15">
        <v>100</v>
      </c>
      <c r="AS633" s="16">
        <v>100</v>
      </c>
      <c r="AT633" s="16" t="b">
        <f t="shared" si="24"/>
        <v>1</v>
      </c>
      <c r="AU633" s="12"/>
    </row>
    <row r="634" spans="1:47" ht="15.75" customHeight="1" x14ac:dyDescent="0.3">
      <c r="A634" s="12" t="s">
        <v>905</v>
      </c>
      <c r="B634" s="12" t="s">
        <v>505</v>
      </c>
      <c r="C634" s="17">
        <v>43983</v>
      </c>
      <c r="D634" s="12">
        <v>2020</v>
      </c>
      <c r="E634" s="12" t="s">
        <v>137</v>
      </c>
      <c r="F634" s="12" t="s">
        <v>1136</v>
      </c>
      <c r="G634" s="18">
        <v>0.36458333333333331</v>
      </c>
      <c r="H634" s="18">
        <v>0.49027777777777781</v>
      </c>
      <c r="I634" s="19">
        <v>163</v>
      </c>
      <c r="J634" s="15" t="s">
        <v>1066</v>
      </c>
      <c r="K634" s="12" t="str">
        <f t="shared" si="219"/>
        <v>n</v>
      </c>
      <c r="L634" s="12" t="str">
        <f t="shared" si="220"/>
        <v>y</v>
      </c>
      <c r="M634" s="12" t="str">
        <f t="shared" si="221"/>
        <v>n</v>
      </c>
      <c r="N634" s="12" t="str">
        <f t="shared" si="222"/>
        <v>n</v>
      </c>
      <c r="O634" s="12" t="str">
        <f t="shared" si="223"/>
        <v>n</v>
      </c>
      <c r="P634" s="12" t="str">
        <f t="shared" si="224"/>
        <v>n</v>
      </c>
      <c r="Q634" s="12" t="str">
        <f t="shared" si="225"/>
        <v>n</v>
      </c>
      <c r="R634" s="12" t="str">
        <f t="shared" si="226"/>
        <v>n</v>
      </c>
      <c r="S634" s="15">
        <v>100</v>
      </c>
      <c r="T634" s="16">
        <v>100</v>
      </c>
      <c r="U634" s="16" t="b">
        <f t="shared" si="8"/>
        <v>1</v>
      </c>
      <c r="V634" s="15" t="s">
        <v>1066</v>
      </c>
      <c r="W634" s="12" t="str">
        <f t="shared" si="227"/>
        <v>n</v>
      </c>
      <c r="X634" s="12" t="str">
        <f t="shared" si="228"/>
        <v>y</v>
      </c>
      <c r="Y634" s="12" t="str">
        <f t="shared" si="229"/>
        <v>n</v>
      </c>
      <c r="Z634" s="12" t="str">
        <f t="shared" si="230"/>
        <v>n</v>
      </c>
      <c r="AA634" s="12" t="str">
        <f t="shared" si="231"/>
        <v>n</v>
      </c>
      <c r="AB634" s="12" t="str">
        <f t="shared" si="232"/>
        <v>n</v>
      </c>
      <c r="AC634" s="12" t="str">
        <f t="shared" si="233"/>
        <v>n</v>
      </c>
      <c r="AD634" s="12" t="str">
        <f t="shared" si="234"/>
        <v>n</v>
      </c>
      <c r="AE634" s="15">
        <v>30</v>
      </c>
      <c r="AF634" s="16">
        <v>30</v>
      </c>
      <c r="AG634" s="16">
        <v>-1</v>
      </c>
      <c r="AH634" s="16" t="b">
        <f t="shared" si="17"/>
        <v>1</v>
      </c>
      <c r="AI634" s="15" t="s">
        <v>1067</v>
      </c>
      <c r="AJ634" s="12" t="str">
        <f t="shared" si="235"/>
        <v>n</v>
      </c>
      <c r="AK634" s="12" t="str">
        <f t="shared" si="236"/>
        <v>y</v>
      </c>
      <c r="AL634" s="12" t="str">
        <f t="shared" si="237"/>
        <v>y</v>
      </c>
      <c r="AM634" s="12" t="str">
        <f t="shared" si="238"/>
        <v>n</v>
      </c>
      <c r="AN634" s="12" t="str">
        <f t="shared" si="241"/>
        <v>n</v>
      </c>
      <c r="AO634" s="12" t="str">
        <f t="shared" si="242"/>
        <v>n</v>
      </c>
      <c r="AP634" s="12" t="str">
        <f t="shared" si="239"/>
        <v>n</v>
      </c>
      <c r="AQ634" s="12" t="str">
        <f t="shared" si="240"/>
        <v>n</v>
      </c>
      <c r="AR634" s="15">
        <v>95</v>
      </c>
      <c r="AS634" s="16">
        <v>95</v>
      </c>
      <c r="AT634" s="16" t="b">
        <f t="shared" si="24"/>
        <v>1</v>
      </c>
      <c r="AU634" s="12"/>
    </row>
    <row r="635" spans="1:47" ht="15.75" customHeight="1" x14ac:dyDescent="0.3">
      <c r="A635" s="12" t="s">
        <v>905</v>
      </c>
      <c r="B635" s="12" t="s">
        <v>505</v>
      </c>
      <c r="C635" s="17">
        <v>43983</v>
      </c>
      <c r="D635" s="12">
        <v>2020</v>
      </c>
      <c r="E635" s="12" t="s">
        <v>137</v>
      </c>
      <c r="F635" s="12" t="s">
        <v>1137</v>
      </c>
      <c r="G635" s="18">
        <v>0.36458333333333331</v>
      </c>
      <c r="H635" s="18">
        <v>0.49027777777777781</v>
      </c>
      <c r="I635" s="19">
        <v>164</v>
      </c>
      <c r="J635" s="15" t="s">
        <v>1066</v>
      </c>
      <c r="K635" s="12" t="str">
        <f t="shared" si="219"/>
        <v>n</v>
      </c>
      <c r="L635" s="12" t="str">
        <f t="shared" si="220"/>
        <v>y</v>
      </c>
      <c r="M635" s="12" t="str">
        <f t="shared" si="221"/>
        <v>n</v>
      </c>
      <c r="N635" s="12" t="str">
        <f t="shared" si="222"/>
        <v>n</v>
      </c>
      <c r="O635" s="12" t="str">
        <f t="shared" si="223"/>
        <v>n</v>
      </c>
      <c r="P635" s="12" t="str">
        <f t="shared" si="224"/>
        <v>n</v>
      </c>
      <c r="Q635" s="12" t="str">
        <f t="shared" si="225"/>
        <v>n</v>
      </c>
      <c r="R635" s="12" t="str">
        <f t="shared" si="226"/>
        <v>n</v>
      </c>
      <c r="S635" s="15">
        <v>50</v>
      </c>
      <c r="T635" s="16">
        <v>50</v>
      </c>
      <c r="U635" s="16" t="b">
        <f t="shared" si="8"/>
        <v>1</v>
      </c>
      <c r="V635" s="15" t="s">
        <v>1066</v>
      </c>
      <c r="W635" s="12" t="str">
        <f t="shared" si="227"/>
        <v>n</v>
      </c>
      <c r="X635" s="12" t="str">
        <f t="shared" si="228"/>
        <v>y</v>
      </c>
      <c r="Y635" s="12" t="str">
        <f t="shared" si="229"/>
        <v>n</v>
      </c>
      <c r="Z635" s="12" t="str">
        <f t="shared" si="230"/>
        <v>n</v>
      </c>
      <c r="AA635" s="12" t="str">
        <f t="shared" si="231"/>
        <v>n</v>
      </c>
      <c r="AB635" s="12" t="str">
        <f t="shared" si="232"/>
        <v>n</v>
      </c>
      <c r="AC635" s="12" t="str">
        <f t="shared" si="233"/>
        <v>n</v>
      </c>
      <c r="AD635" s="12" t="str">
        <f t="shared" si="234"/>
        <v>n</v>
      </c>
      <c r="AE635" s="15">
        <v>25</v>
      </c>
      <c r="AF635" s="16">
        <v>25</v>
      </c>
      <c r="AG635" s="16">
        <v>-1</v>
      </c>
      <c r="AH635" s="16" t="b">
        <f t="shared" si="17"/>
        <v>1</v>
      </c>
      <c r="AI635" s="15" t="s">
        <v>1067</v>
      </c>
      <c r="AJ635" s="12" t="str">
        <f t="shared" si="235"/>
        <v>n</v>
      </c>
      <c r="AK635" s="12" t="str">
        <f t="shared" si="236"/>
        <v>y</v>
      </c>
      <c r="AL635" s="12" t="str">
        <f t="shared" si="237"/>
        <v>y</v>
      </c>
      <c r="AM635" s="12" t="str">
        <f t="shared" si="238"/>
        <v>n</v>
      </c>
      <c r="AN635" s="12" t="str">
        <f t="shared" si="241"/>
        <v>n</v>
      </c>
      <c r="AO635" s="12" t="str">
        <f t="shared" si="242"/>
        <v>n</v>
      </c>
      <c r="AP635" s="12" t="str">
        <f t="shared" si="239"/>
        <v>n</v>
      </c>
      <c r="AQ635" s="12" t="str">
        <f t="shared" si="240"/>
        <v>n</v>
      </c>
      <c r="AR635" s="15">
        <v>90</v>
      </c>
      <c r="AS635" s="16">
        <v>90</v>
      </c>
      <c r="AT635" s="16" t="b">
        <f t="shared" si="24"/>
        <v>1</v>
      </c>
      <c r="AU635" s="12" t="s">
        <v>1162</v>
      </c>
    </row>
    <row r="636" spans="1:47" ht="15.75" customHeight="1" x14ac:dyDescent="0.3">
      <c r="A636" s="12" t="s">
        <v>905</v>
      </c>
      <c r="B636" s="12" t="s">
        <v>505</v>
      </c>
      <c r="C636" s="17">
        <v>43983</v>
      </c>
      <c r="D636" s="12">
        <v>2020</v>
      </c>
      <c r="E636" s="12" t="s">
        <v>137</v>
      </c>
      <c r="F636" s="12" t="s">
        <v>1139</v>
      </c>
      <c r="G636" s="18">
        <v>0.36458333333333331</v>
      </c>
      <c r="H636" s="18">
        <v>0.49027777777777781</v>
      </c>
      <c r="I636" s="19">
        <v>159</v>
      </c>
      <c r="J636" s="15" t="s">
        <v>1066</v>
      </c>
      <c r="K636" s="12" t="str">
        <f t="shared" si="219"/>
        <v>n</v>
      </c>
      <c r="L636" s="12" t="str">
        <f t="shared" si="220"/>
        <v>y</v>
      </c>
      <c r="M636" s="12" t="str">
        <f t="shared" si="221"/>
        <v>n</v>
      </c>
      <c r="N636" s="12" t="str">
        <f t="shared" si="222"/>
        <v>n</v>
      </c>
      <c r="O636" s="12" t="str">
        <f t="shared" si="223"/>
        <v>n</v>
      </c>
      <c r="P636" s="12" t="str">
        <f t="shared" si="224"/>
        <v>n</v>
      </c>
      <c r="Q636" s="12" t="str">
        <f t="shared" si="225"/>
        <v>n</v>
      </c>
      <c r="R636" s="12" t="str">
        <f t="shared" si="226"/>
        <v>n</v>
      </c>
      <c r="S636" s="15">
        <v>95</v>
      </c>
      <c r="T636" s="16">
        <v>95</v>
      </c>
      <c r="U636" s="16" t="b">
        <f t="shared" si="8"/>
        <v>1</v>
      </c>
      <c r="V636" s="15" t="s">
        <v>1066</v>
      </c>
      <c r="W636" s="12" t="str">
        <f t="shared" si="227"/>
        <v>n</v>
      </c>
      <c r="X636" s="12" t="str">
        <f t="shared" si="228"/>
        <v>y</v>
      </c>
      <c r="Y636" s="12" t="str">
        <f t="shared" si="229"/>
        <v>n</v>
      </c>
      <c r="Z636" s="12" t="str">
        <f t="shared" si="230"/>
        <v>n</v>
      </c>
      <c r="AA636" s="12" t="str">
        <f t="shared" si="231"/>
        <v>n</v>
      </c>
      <c r="AB636" s="12" t="str">
        <f t="shared" si="232"/>
        <v>n</v>
      </c>
      <c r="AC636" s="12" t="str">
        <f t="shared" si="233"/>
        <v>n</v>
      </c>
      <c r="AD636" s="12" t="str">
        <f t="shared" si="234"/>
        <v>n</v>
      </c>
      <c r="AE636" s="15">
        <v>10</v>
      </c>
      <c r="AF636" s="16">
        <v>10</v>
      </c>
      <c r="AG636" s="16">
        <v>-1</v>
      </c>
      <c r="AH636" s="16" t="b">
        <f t="shared" si="17"/>
        <v>1</v>
      </c>
      <c r="AI636" s="15" t="s">
        <v>1066</v>
      </c>
      <c r="AJ636" s="12" t="str">
        <f t="shared" si="235"/>
        <v>n</v>
      </c>
      <c r="AK636" s="12" t="str">
        <f t="shared" si="236"/>
        <v>y</v>
      </c>
      <c r="AL636" s="12" t="str">
        <f t="shared" si="237"/>
        <v>n</v>
      </c>
      <c r="AM636" s="12" t="str">
        <f t="shared" si="238"/>
        <v>n</v>
      </c>
      <c r="AN636" s="12" t="str">
        <f t="shared" si="241"/>
        <v>n</v>
      </c>
      <c r="AO636" s="12" t="str">
        <f t="shared" si="242"/>
        <v>n</v>
      </c>
      <c r="AP636" s="12" t="str">
        <f t="shared" si="239"/>
        <v>n</v>
      </c>
      <c r="AQ636" s="12" t="str">
        <f t="shared" si="240"/>
        <v>n</v>
      </c>
      <c r="AR636" s="15">
        <v>60</v>
      </c>
      <c r="AS636" s="16">
        <v>60</v>
      </c>
      <c r="AT636" s="16" t="b">
        <f t="shared" si="24"/>
        <v>1</v>
      </c>
      <c r="AU636" s="12"/>
    </row>
    <row r="637" spans="1:47" ht="15.75" customHeight="1" x14ac:dyDescent="0.3">
      <c r="A637" s="12" t="s">
        <v>905</v>
      </c>
      <c r="B637" s="12" t="s">
        <v>505</v>
      </c>
      <c r="C637" s="17">
        <v>43983</v>
      </c>
      <c r="D637" s="12">
        <v>2020</v>
      </c>
      <c r="E637" s="12" t="s">
        <v>137</v>
      </c>
      <c r="F637" s="12" t="s">
        <v>1140</v>
      </c>
      <c r="G637" s="18">
        <v>0.36458333333333331</v>
      </c>
      <c r="H637" s="18">
        <v>0.49027777777777781</v>
      </c>
      <c r="I637" s="19">
        <v>158</v>
      </c>
      <c r="J637" s="15" t="s">
        <v>1066</v>
      </c>
      <c r="K637" s="12" t="str">
        <f t="shared" si="219"/>
        <v>n</v>
      </c>
      <c r="L637" s="12" t="str">
        <f t="shared" si="220"/>
        <v>y</v>
      </c>
      <c r="M637" s="12" t="str">
        <f t="shared" si="221"/>
        <v>n</v>
      </c>
      <c r="N637" s="12" t="str">
        <f t="shared" si="222"/>
        <v>n</v>
      </c>
      <c r="O637" s="12" t="str">
        <f t="shared" si="223"/>
        <v>n</v>
      </c>
      <c r="P637" s="12" t="str">
        <f t="shared" si="224"/>
        <v>n</v>
      </c>
      <c r="Q637" s="12" t="str">
        <f t="shared" si="225"/>
        <v>n</v>
      </c>
      <c r="R637" s="12" t="str">
        <f t="shared" si="226"/>
        <v>n</v>
      </c>
      <c r="S637" s="15">
        <v>90</v>
      </c>
      <c r="T637" s="16">
        <v>90</v>
      </c>
      <c r="U637" s="16" t="b">
        <f t="shared" si="8"/>
        <v>1</v>
      </c>
      <c r="V637" s="15" t="s">
        <v>1066</v>
      </c>
      <c r="W637" s="12" t="str">
        <f t="shared" si="227"/>
        <v>n</v>
      </c>
      <c r="X637" s="12" t="str">
        <f t="shared" si="228"/>
        <v>y</v>
      </c>
      <c r="Y637" s="12" t="str">
        <f t="shared" si="229"/>
        <v>n</v>
      </c>
      <c r="Z637" s="12" t="str">
        <f t="shared" si="230"/>
        <v>n</v>
      </c>
      <c r="AA637" s="12" t="str">
        <f t="shared" si="231"/>
        <v>n</v>
      </c>
      <c r="AB637" s="12" t="str">
        <f t="shared" si="232"/>
        <v>n</v>
      </c>
      <c r="AC637" s="12" t="str">
        <f t="shared" si="233"/>
        <v>n</v>
      </c>
      <c r="AD637" s="12" t="str">
        <f t="shared" si="234"/>
        <v>n</v>
      </c>
      <c r="AE637" s="15">
        <v>35</v>
      </c>
      <c r="AF637" s="16">
        <v>35</v>
      </c>
      <c r="AG637" s="16">
        <v>-1</v>
      </c>
      <c r="AH637" s="16" t="b">
        <f t="shared" si="17"/>
        <v>1</v>
      </c>
      <c r="AI637" s="15" t="s">
        <v>1067</v>
      </c>
      <c r="AJ637" s="12" t="str">
        <f t="shared" si="235"/>
        <v>n</v>
      </c>
      <c r="AK637" s="12" t="str">
        <f t="shared" si="236"/>
        <v>y</v>
      </c>
      <c r="AL637" s="12" t="str">
        <f t="shared" si="237"/>
        <v>y</v>
      </c>
      <c r="AM637" s="12" t="str">
        <f t="shared" si="238"/>
        <v>n</v>
      </c>
      <c r="AN637" s="12" t="str">
        <f t="shared" si="241"/>
        <v>n</v>
      </c>
      <c r="AO637" s="12" t="str">
        <f t="shared" si="242"/>
        <v>n</v>
      </c>
      <c r="AP637" s="12" t="str">
        <f t="shared" si="239"/>
        <v>n</v>
      </c>
      <c r="AQ637" s="12" t="str">
        <f t="shared" si="240"/>
        <v>n</v>
      </c>
      <c r="AR637" s="15">
        <v>100</v>
      </c>
      <c r="AS637" s="16">
        <v>100</v>
      </c>
      <c r="AT637" s="16" t="b">
        <f t="shared" si="24"/>
        <v>1</v>
      </c>
      <c r="AU637" s="12"/>
    </row>
    <row r="638" spans="1:47" ht="15.75" customHeight="1" x14ac:dyDescent="0.3">
      <c r="A638" s="12" t="s">
        <v>905</v>
      </c>
      <c r="B638" s="12" t="s">
        <v>505</v>
      </c>
      <c r="C638" s="17">
        <v>43983</v>
      </c>
      <c r="D638" s="12">
        <v>2020</v>
      </c>
      <c r="E638" s="12" t="s">
        <v>137</v>
      </c>
      <c r="F638" s="12" t="s">
        <v>1141</v>
      </c>
      <c r="G638" s="18">
        <v>0.36458333333333331</v>
      </c>
      <c r="H638" s="18">
        <v>0.49027777777777781</v>
      </c>
      <c r="I638" s="19">
        <v>157</v>
      </c>
      <c r="J638" s="15" t="s">
        <v>1066</v>
      </c>
      <c r="K638" s="12" t="str">
        <f t="shared" si="219"/>
        <v>n</v>
      </c>
      <c r="L638" s="12" t="str">
        <f t="shared" si="220"/>
        <v>y</v>
      </c>
      <c r="M638" s="12" t="str">
        <f t="shared" si="221"/>
        <v>n</v>
      </c>
      <c r="N638" s="12" t="str">
        <f t="shared" si="222"/>
        <v>n</v>
      </c>
      <c r="O638" s="12" t="str">
        <f t="shared" si="223"/>
        <v>n</v>
      </c>
      <c r="P638" s="12" t="str">
        <f t="shared" si="224"/>
        <v>n</v>
      </c>
      <c r="Q638" s="12" t="str">
        <f t="shared" si="225"/>
        <v>n</v>
      </c>
      <c r="R638" s="12" t="str">
        <f t="shared" si="226"/>
        <v>n</v>
      </c>
      <c r="S638" s="15">
        <v>95</v>
      </c>
      <c r="T638" s="16">
        <v>95</v>
      </c>
      <c r="U638" s="16" t="b">
        <f t="shared" si="8"/>
        <v>1</v>
      </c>
      <c r="V638" s="15" t="s">
        <v>1066</v>
      </c>
      <c r="W638" s="12" t="str">
        <f t="shared" si="227"/>
        <v>n</v>
      </c>
      <c r="X638" s="12" t="str">
        <f t="shared" si="228"/>
        <v>y</v>
      </c>
      <c r="Y638" s="12" t="str">
        <f t="shared" si="229"/>
        <v>n</v>
      </c>
      <c r="Z638" s="12" t="str">
        <f t="shared" si="230"/>
        <v>n</v>
      </c>
      <c r="AA638" s="12" t="str">
        <f t="shared" si="231"/>
        <v>n</v>
      </c>
      <c r="AB638" s="12" t="str">
        <f t="shared" si="232"/>
        <v>n</v>
      </c>
      <c r="AC638" s="12" t="str">
        <f t="shared" si="233"/>
        <v>n</v>
      </c>
      <c r="AD638" s="12" t="str">
        <f t="shared" si="234"/>
        <v>n</v>
      </c>
      <c r="AE638" s="15">
        <v>60</v>
      </c>
      <c r="AF638" s="16">
        <v>60</v>
      </c>
      <c r="AG638" s="16">
        <v>-1</v>
      </c>
      <c r="AH638" s="16" t="b">
        <f t="shared" si="17"/>
        <v>1</v>
      </c>
      <c r="AI638" s="15" t="s">
        <v>1067</v>
      </c>
      <c r="AJ638" s="12" t="str">
        <f t="shared" si="235"/>
        <v>n</v>
      </c>
      <c r="AK638" s="12" t="str">
        <f t="shared" si="236"/>
        <v>y</v>
      </c>
      <c r="AL638" s="12" t="str">
        <f t="shared" si="237"/>
        <v>y</v>
      </c>
      <c r="AM638" s="12" t="str">
        <f t="shared" si="238"/>
        <v>n</v>
      </c>
      <c r="AN638" s="12" t="str">
        <f t="shared" si="241"/>
        <v>n</v>
      </c>
      <c r="AO638" s="12" t="str">
        <f t="shared" si="242"/>
        <v>n</v>
      </c>
      <c r="AP638" s="12" t="str">
        <f t="shared" si="239"/>
        <v>n</v>
      </c>
      <c r="AQ638" s="12" t="str">
        <f t="shared" si="240"/>
        <v>n</v>
      </c>
      <c r="AR638" s="15">
        <v>100</v>
      </c>
      <c r="AS638" s="16">
        <v>100</v>
      </c>
      <c r="AT638" s="16" t="b">
        <f t="shared" si="24"/>
        <v>1</v>
      </c>
      <c r="AU638" s="12" t="s">
        <v>1120</v>
      </c>
    </row>
    <row r="639" spans="1:47" ht="15.75" customHeight="1" x14ac:dyDescent="0.3">
      <c r="A639" s="12" t="s">
        <v>905</v>
      </c>
      <c r="B639" s="12" t="s">
        <v>505</v>
      </c>
      <c r="C639" s="17">
        <v>43983</v>
      </c>
      <c r="D639" s="12">
        <v>2020</v>
      </c>
      <c r="E639" s="12" t="s">
        <v>137</v>
      </c>
      <c r="F639" s="12" t="s">
        <v>1142</v>
      </c>
      <c r="G639" s="18">
        <v>0.36458333333333331</v>
      </c>
      <c r="H639" s="18">
        <v>0.49027777777777781</v>
      </c>
      <c r="I639" s="19">
        <v>156</v>
      </c>
      <c r="J639" s="15" t="s">
        <v>1066</v>
      </c>
      <c r="K639" s="12" t="str">
        <f t="shared" si="219"/>
        <v>n</v>
      </c>
      <c r="L639" s="12" t="str">
        <f t="shared" si="220"/>
        <v>y</v>
      </c>
      <c r="M639" s="12" t="str">
        <f t="shared" si="221"/>
        <v>n</v>
      </c>
      <c r="N639" s="12" t="str">
        <f t="shared" si="222"/>
        <v>n</v>
      </c>
      <c r="O639" s="12" t="str">
        <f t="shared" si="223"/>
        <v>n</v>
      </c>
      <c r="P639" s="12" t="str">
        <f t="shared" si="224"/>
        <v>n</v>
      </c>
      <c r="Q639" s="12" t="str">
        <f t="shared" si="225"/>
        <v>n</v>
      </c>
      <c r="R639" s="12" t="str">
        <f t="shared" si="226"/>
        <v>n</v>
      </c>
      <c r="S639" s="15">
        <v>60</v>
      </c>
      <c r="T639" s="16">
        <v>60</v>
      </c>
      <c r="U639" s="16" t="b">
        <f t="shared" si="8"/>
        <v>1</v>
      </c>
      <c r="V639" s="15" t="s">
        <v>1066</v>
      </c>
      <c r="W639" s="12" t="str">
        <f t="shared" si="227"/>
        <v>n</v>
      </c>
      <c r="X639" s="12" t="str">
        <f t="shared" si="228"/>
        <v>y</v>
      </c>
      <c r="Y639" s="12" t="str">
        <f t="shared" si="229"/>
        <v>n</v>
      </c>
      <c r="Z639" s="12" t="str">
        <f t="shared" si="230"/>
        <v>n</v>
      </c>
      <c r="AA639" s="12" t="str">
        <f t="shared" si="231"/>
        <v>n</v>
      </c>
      <c r="AB639" s="12" t="str">
        <f t="shared" si="232"/>
        <v>n</v>
      </c>
      <c r="AC639" s="12" t="str">
        <f t="shared" si="233"/>
        <v>n</v>
      </c>
      <c r="AD639" s="12" t="str">
        <f t="shared" si="234"/>
        <v>n</v>
      </c>
      <c r="AE639" s="15">
        <v>30</v>
      </c>
      <c r="AF639" s="16">
        <v>30</v>
      </c>
      <c r="AG639" s="16">
        <v>-1</v>
      </c>
      <c r="AH639" s="16" t="b">
        <f t="shared" si="17"/>
        <v>1</v>
      </c>
      <c r="AI639" s="15" t="s">
        <v>1067</v>
      </c>
      <c r="AJ639" s="12" t="str">
        <f t="shared" si="235"/>
        <v>n</v>
      </c>
      <c r="AK639" s="12" t="str">
        <f t="shared" si="236"/>
        <v>y</v>
      </c>
      <c r="AL639" s="12" t="str">
        <f t="shared" si="237"/>
        <v>y</v>
      </c>
      <c r="AM639" s="12" t="str">
        <f t="shared" si="238"/>
        <v>n</v>
      </c>
      <c r="AN639" s="12" t="str">
        <f t="shared" si="241"/>
        <v>n</v>
      </c>
      <c r="AO639" s="12" t="str">
        <f t="shared" si="242"/>
        <v>n</v>
      </c>
      <c r="AP639" s="12" t="str">
        <f t="shared" si="239"/>
        <v>n</v>
      </c>
      <c r="AQ639" s="12" t="str">
        <f t="shared" si="240"/>
        <v>n</v>
      </c>
      <c r="AR639" s="15">
        <v>100</v>
      </c>
      <c r="AS639" s="16">
        <v>100</v>
      </c>
      <c r="AT639" s="16" t="b">
        <f t="shared" si="24"/>
        <v>1</v>
      </c>
      <c r="AU639" s="12"/>
    </row>
    <row r="640" spans="1:47" ht="15.75" customHeight="1" x14ac:dyDescent="0.3">
      <c r="A640" s="12" t="s">
        <v>905</v>
      </c>
      <c r="B640" s="12" t="s">
        <v>505</v>
      </c>
      <c r="C640" s="17">
        <v>43983</v>
      </c>
      <c r="D640" s="12">
        <v>2020</v>
      </c>
      <c r="E640" s="12" t="s">
        <v>137</v>
      </c>
      <c r="F640" s="12" t="s">
        <v>1143</v>
      </c>
      <c r="G640" s="18">
        <v>0.36458333333333331</v>
      </c>
      <c r="H640" s="18">
        <v>0.49027777777777781</v>
      </c>
      <c r="I640" s="19">
        <v>149</v>
      </c>
      <c r="J640" s="15" t="s">
        <v>1066</v>
      </c>
      <c r="K640" s="12" t="str">
        <f t="shared" si="219"/>
        <v>n</v>
      </c>
      <c r="L640" s="12" t="str">
        <f t="shared" si="220"/>
        <v>y</v>
      </c>
      <c r="M640" s="12" t="str">
        <f t="shared" si="221"/>
        <v>n</v>
      </c>
      <c r="N640" s="12" t="str">
        <f t="shared" si="222"/>
        <v>n</v>
      </c>
      <c r="O640" s="12" t="str">
        <f t="shared" si="223"/>
        <v>n</v>
      </c>
      <c r="P640" s="12" t="str">
        <f t="shared" si="224"/>
        <v>n</v>
      </c>
      <c r="Q640" s="12" t="str">
        <f t="shared" si="225"/>
        <v>n</v>
      </c>
      <c r="R640" s="12" t="str">
        <f t="shared" si="226"/>
        <v>n</v>
      </c>
      <c r="S640" s="15">
        <v>90</v>
      </c>
      <c r="T640" s="16">
        <v>90</v>
      </c>
      <c r="U640" s="16" t="b">
        <f t="shared" si="8"/>
        <v>1</v>
      </c>
      <c r="V640" s="15" t="s">
        <v>1066</v>
      </c>
      <c r="W640" s="12" t="str">
        <f t="shared" si="227"/>
        <v>n</v>
      </c>
      <c r="X640" s="12" t="str">
        <f t="shared" si="228"/>
        <v>y</v>
      </c>
      <c r="Y640" s="12" t="str">
        <f t="shared" si="229"/>
        <v>n</v>
      </c>
      <c r="Z640" s="12" t="str">
        <f t="shared" si="230"/>
        <v>n</v>
      </c>
      <c r="AA640" s="12" t="str">
        <f t="shared" si="231"/>
        <v>n</v>
      </c>
      <c r="AB640" s="12" t="str">
        <f t="shared" si="232"/>
        <v>n</v>
      </c>
      <c r="AC640" s="12" t="str">
        <f t="shared" si="233"/>
        <v>n</v>
      </c>
      <c r="AD640" s="12" t="str">
        <f t="shared" si="234"/>
        <v>n</v>
      </c>
      <c r="AE640" s="15">
        <v>30</v>
      </c>
      <c r="AF640" s="16">
        <v>30</v>
      </c>
      <c r="AG640" s="16">
        <v>-1</v>
      </c>
      <c r="AH640" s="16" t="b">
        <f t="shared" si="17"/>
        <v>1</v>
      </c>
      <c r="AI640" s="15" t="s">
        <v>1066</v>
      </c>
      <c r="AJ640" s="12" t="str">
        <f t="shared" si="235"/>
        <v>n</v>
      </c>
      <c r="AK640" s="12" t="str">
        <f t="shared" si="236"/>
        <v>y</v>
      </c>
      <c r="AL640" s="12" t="str">
        <f t="shared" si="237"/>
        <v>n</v>
      </c>
      <c r="AM640" s="12" t="str">
        <f t="shared" si="238"/>
        <v>n</v>
      </c>
      <c r="AN640" s="12" t="str">
        <f t="shared" si="241"/>
        <v>n</v>
      </c>
      <c r="AO640" s="12" t="str">
        <f t="shared" si="242"/>
        <v>n</v>
      </c>
      <c r="AP640" s="12" t="str">
        <f t="shared" si="239"/>
        <v>n</v>
      </c>
      <c r="AQ640" s="12" t="str">
        <f t="shared" si="240"/>
        <v>n</v>
      </c>
      <c r="AR640" s="15">
        <v>85</v>
      </c>
      <c r="AS640" s="16">
        <v>85</v>
      </c>
      <c r="AT640" s="16" t="b">
        <f t="shared" si="24"/>
        <v>1</v>
      </c>
      <c r="AU640" s="12"/>
    </row>
    <row r="641" spans="1:47" ht="15.75" customHeight="1" x14ac:dyDescent="0.3">
      <c r="A641" s="12" t="s">
        <v>905</v>
      </c>
      <c r="B641" s="12" t="s">
        <v>505</v>
      </c>
      <c r="C641" s="17">
        <v>43983</v>
      </c>
      <c r="D641" s="12">
        <v>2020</v>
      </c>
      <c r="E641" s="12" t="s">
        <v>137</v>
      </c>
      <c r="F641" s="12" t="s">
        <v>1144</v>
      </c>
      <c r="G641" s="18">
        <v>0.36458333333333331</v>
      </c>
      <c r="H641" s="18">
        <v>0.49027777777777781</v>
      </c>
      <c r="I641" s="19">
        <v>150</v>
      </c>
      <c r="J641" s="15" t="s">
        <v>1066</v>
      </c>
      <c r="K641" s="12" t="str">
        <f t="shared" si="219"/>
        <v>n</v>
      </c>
      <c r="L641" s="12" t="str">
        <f t="shared" si="220"/>
        <v>y</v>
      </c>
      <c r="M641" s="12" t="str">
        <f t="shared" si="221"/>
        <v>n</v>
      </c>
      <c r="N641" s="12" t="str">
        <f t="shared" si="222"/>
        <v>n</v>
      </c>
      <c r="O641" s="12" t="str">
        <f t="shared" si="223"/>
        <v>n</v>
      </c>
      <c r="P641" s="12" t="str">
        <f t="shared" si="224"/>
        <v>n</v>
      </c>
      <c r="Q641" s="12" t="str">
        <f t="shared" si="225"/>
        <v>n</v>
      </c>
      <c r="R641" s="12" t="str">
        <f t="shared" si="226"/>
        <v>n</v>
      </c>
      <c r="S641" s="15">
        <v>90</v>
      </c>
      <c r="T641" s="16">
        <v>90</v>
      </c>
      <c r="U641" s="16" t="b">
        <f t="shared" si="8"/>
        <v>1</v>
      </c>
      <c r="V641" s="15" t="s">
        <v>1066</v>
      </c>
      <c r="W641" s="12" t="str">
        <f t="shared" si="227"/>
        <v>n</v>
      </c>
      <c r="X641" s="12" t="str">
        <f t="shared" si="228"/>
        <v>y</v>
      </c>
      <c r="Y641" s="12" t="str">
        <f t="shared" si="229"/>
        <v>n</v>
      </c>
      <c r="Z641" s="12" t="str">
        <f t="shared" si="230"/>
        <v>n</v>
      </c>
      <c r="AA641" s="12" t="str">
        <f t="shared" si="231"/>
        <v>n</v>
      </c>
      <c r="AB641" s="12" t="str">
        <f t="shared" si="232"/>
        <v>n</v>
      </c>
      <c r="AC641" s="12" t="str">
        <f t="shared" si="233"/>
        <v>n</v>
      </c>
      <c r="AD641" s="12" t="str">
        <f t="shared" si="234"/>
        <v>n</v>
      </c>
      <c r="AE641" s="15">
        <v>60</v>
      </c>
      <c r="AF641" s="16">
        <v>60</v>
      </c>
      <c r="AG641" s="16">
        <v>-1</v>
      </c>
      <c r="AH641" s="16" t="b">
        <f t="shared" si="17"/>
        <v>1</v>
      </c>
      <c r="AI641" s="15" t="s">
        <v>1067</v>
      </c>
      <c r="AJ641" s="12" t="str">
        <f t="shared" si="235"/>
        <v>n</v>
      </c>
      <c r="AK641" s="12" t="str">
        <f t="shared" si="236"/>
        <v>y</v>
      </c>
      <c r="AL641" s="12" t="str">
        <f t="shared" si="237"/>
        <v>y</v>
      </c>
      <c r="AM641" s="12" t="str">
        <f t="shared" si="238"/>
        <v>n</v>
      </c>
      <c r="AN641" s="12" t="str">
        <f t="shared" si="241"/>
        <v>n</v>
      </c>
      <c r="AO641" s="12" t="str">
        <f t="shared" si="242"/>
        <v>n</v>
      </c>
      <c r="AP641" s="12" t="str">
        <f t="shared" si="239"/>
        <v>n</v>
      </c>
      <c r="AQ641" s="12" t="str">
        <f t="shared" si="240"/>
        <v>n</v>
      </c>
      <c r="AR641" s="15">
        <v>70</v>
      </c>
      <c r="AS641" s="16">
        <v>70</v>
      </c>
      <c r="AT641" s="16" t="b">
        <f t="shared" si="24"/>
        <v>1</v>
      </c>
      <c r="AU641" s="12"/>
    </row>
    <row r="642" spans="1:47" ht="15.75" customHeight="1" x14ac:dyDescent="0.3">
      <c r="A642" s="12" t="s">
        <v>905</v>
      </c>
      <c r="B642" s="12" t="s">
        <v>505</v>
      </c>
      <c r="C642" s="17">
        <v>43983</v>
      </c>
      <c r="D642" s="12">
        <v>2020</v>
      </c>
      <c r="E642" s="12" t="s">
        <v>137</v>
      </c>
      <c r="F642" s="12" t="s">
        <v>1145</v>
      </c>
      <c r="G642" s="18">
        <v>0.36458333333333331</v>
      </c>
      <c r="H642" s="18">
        <v>0.49027777777777781</v>
      </c>
      <c r="I642" s="19">
        <v>152</v>
      </c>
      <c r="J642" s="15" t="s">
        <v>1066</v>
      </c>
      <c r="K642" s="12" t="str">
        <f t="shared" ref="K642:K705" si="243">IF(AND(ISNUMBER(SEARCH("I",$J642)), S642&gt;0),"y","n")</f>
        <v>n</v>
      </c>
      <c r="L642" s="12" t="str">
        <f t="shared" ref="L642:L705" si="244">IF(AND(ISNUMBER(SEARCH("L",$J642)), S642&gt;0),"y","n")</f>
        <v>y</v>
      </c>
      <c r="M642" s="12" t="str">
        <f t="shared" ref="M642:M705" si="245">IF(AND(ISNUMBER(SEARCH("H",$J642))),"y","n")</f>
        <v>n</v>
      </c>
      <c r="N642" s="12" t="str">
        <f t="shared" ref="N642:N705" si="246">IF(AND(ISNUMBER(SEARCH("O",$J642))),"y","n")</f>
        <v>n</v>
      </c>
      <c r="O642" s="12" t="str">
        <f t="shared" ref="O642:O705" si="247">IF(AND(ISNUMBER(SEARCH("P",$J642))),"y","n")</f>
        <v>n</v>
      </c>
      <c r="P642" s="12" t="str">
        <f t="shared" ref="P642:P705" si="248">IF(AND(ISNUMBER(SEARCH("F",$J642))),"y","n")</f>
        <v>n</v>
      </c>
      <c r="Q642" s="12" t="str">
        <f t="shared" ref="Q642:Q705" si="249">IF(AND(ISNUMBER(SEARCH("R",$J642))),"y","n")</f>
        <v>n</v>
      </c>
      <c r="R642" s="12" t="str">
        <f t="shared" ref="R642:R705" si="250">IF(AND(ISNUMBER(SEARCH("D",$J642))),"y","n")</f>
        <v>n</v>
      </c>
      <c r="S642" s="15">
        <v>98</v>
      </c>
      <c r="T642" s="16">
        <v>98</v>
      </c>
      <c r="U642" s="16" t="b">
        <f t="shared" si="8"/>
        <v>1</v>
      </c>
      <c r="V642" s="15" t="s">
        <v>1066</v>
      </c>
      <c r="W642" s="12" t="str">
        <f t="shared" ref="W642:W705" si="251">IF(AND(ISNUMBER(SEARCH("I",$V642)), AE642&gt;0),"y","n")</f>
        <v>n</v>
      </c>
      <c r="X642" s="12" t="str">
        <f t="shared" ref="X642:X705" si="252">IF(AND(ISNUMBER(SEARCH("L",$V642)), AE642&gt;0),"y","n")</f>
        <v>y</v>
      </c>
      <c r="Y642" s="12" t="str">
        <f t="shared" ref="Y642:Y705" si="253">IF(AND(ISNUMBER(SEARCH("H",$V642))),"y","n")</f>
        <v>n</v>
      </c>
      <c r="Z642" s="12" t="str">
        <f t="shared" ref="Z642:Z705" si="254">IF(AND(ISNUMBER(SEARCH("O",$V642))),"y","n")</f>
        <v>n</v>
      </c>
      <c r="AA642" s="12" t="str">
        <f t="shared" ref="AA642:AA705" si="255">IF(AND(ISNUMBER(SEARCH("P",$V642))),"y","n")</f>
        <v>n</v>
      </c>
      <c r="AB642" s="12" t="str">
        <f t="shared" ref="AB642:AB705" si="256">IF(AND(ISNUMBER(SEARCH("F",$V642))),"y","n")</f>
        <v>n</v>
      </c>
      <c r="AC642" s="12" t="str">
        <f t="shared" ref="AC642:AC705" si="257">IF(AND(ISNUMBER(SEARCH("R",$V642))),"y","n")</f>
        <v>n</v>
      </c>
      <c r="AD642" s="12" t="str">
        <f t="shared" ref="AD642:AD705" si="258">IF(AND(ISNUMBER(SEARCH("D",$V642))),"y","n")</f>
        <v>n</v>
      </c>
      <c r="AE642" s="15">
        <v>70</v>
      </c>
      <c r="AF642" s="16">
        <v>70</v>
      </c>
      <c r="AG642" s="16">
        <v>-1</v>
      </c>
      <c r="AH642" s="16" t="b">
        <f t="shared" si="17"/>
        <v>1</v>
      </c>
      <c r="AI642" s="15" t="s">
        <v>1066</v>
      </c>
      <c r="AJ642" s="12" t="str">
        <f t="shared" ref="AJ642:AJ705" si="259">IF(AND(ISNUMBER(SEARCH("I",$AI642)), AR642&gt;0),"y","n")</f>
        <v>n</v>
      </c>
      <c r="AK642" s="12" t="str">
        <f t="shared" ref="AK642:AK705" si="260">IF(AND(ISNUMBER(SEARCH("L",$AI642)), AR642&gt;0),"y","n")</f>
        <v>y</v>
      </c>
      <c r="AL642" s="12" t="str">
        <f t="shared" ref="AL642:AL705" si="261">IF(AND(ISNUMBER(SEARCH("H",$AI642))),"y","n")</f>
        <v>n</v>
      </c>
      <c r="AM642" s="12" t="str">
        <f t="shared" ref="AM642:AM705" si="262">IF(AND(ISNUMBER(SEARCH("O",$AI642))),"y","n")</f>
        <v>n</v>
      </c>
      <c r="AN642" s="12" t="str">
        <f t="shared" si="241"/>
        <v>n</v>
      </c>
      <c r="AO642" s="12" t="str">
        <f t="shared" si="242"/>
        <v>n</v>
      </c>
      <c r="AP642" s="12" t="str">
        <f t="shared" ref="AP642:AP705" si="263">IF(AND(ISNUMBER(SEARCH("R",$AI642))),"y","n")</f>
        <v>n</v>
      </c>
      <c r="AQ642" s="12" t="str">
        <f t="shared" ref="AQ642:AQ705" si="264">IF(AND(ISNUMBER(SEARCH("D",$AI642))),"y","n")</f>
        <v>n</v>
      </c>
      <c r="AR642" s="15">
        <v>98</v>
      </c>
      <c r="AS642" s="16">
        <v>98</v>
      </c>
      <c r="AT642" s="16" t="b">
        <f t="shared" si="24"/>
        <v>1</v>
      </c>
      <c r="AU642" s="12"/>
    </row>
    <row r="643" spans="1:47" ht="15.75" customHeight="1" x14ac:dyDescent="0.3">
      <c r="A643" s="12" t="s">
        <v>905</v>
      </c>
      <c r="B643" s="12" t="s">
        <v>505</v>
      </c>
      <c r="C643" s="17">
        <v>43983</v>
      </c>
      <c r="D643" s="12">
        <v>2020</v>
      </c>
      <c r="E643" s="12" t="s">
        <v>137</v>
      </c>
      <c r="F643" s="12" t="s">
        <v>1146</v>
      </c>
      <c r="G643" s="18">
        <v>0.36458333333333331</v>
      </c>
      <c r="H643" s="18">
        <v>0.49027777777777781</v>
      </c>
      <c r="I643" s="19">
        <v>153</v>
      </c>
      <c r="J643" s="15" t="s">
        <v>1066</v>
      </c>
      <c r="K643" s="12" t="str">
        <f t="shared" si="243"/>
        <v>n</v>
      </c>
      <c r="L643" s="12" t="str">
        <f t="shared" si="244"/>
        <v>y</v>
      </c>
      <c r="M643" s="12" t="str">
        <f t="shared" si="245"/>
        <v>n</v>
      </c>
      <c r="N643" s="12" t="str">
        <f t="shared" si="246"/>
        <v>n</v>
      </c>
      <c r="O643" s="12" t="str">
        <f t="shared" si="247"/>
        <v>n</v>
      </c>
      <c r="P643" s="12" t="str">
        <f t="shared" si="248"/>
        <v>n</v>
      </c>
      <c r="Q643" s="12" t="str">
        <f t="shared" si="249"/>
        <v>n</v>
      </c>
      <c r="R643" s="12" t="str">
        <f t="shared" si="250"/>
        <v>n</v>
      </c>
      <c r="S643" s="15">
        <v>85</v>
      </c>
      <c r="T643" s="16">
        <v>85</v>
      </c>
      <c r="U643" s="16" t="b">
        <f t="shared" si="8"/>
        <v>1</v>
      </c>
      <c r="V643" s="15" t="s">
        <v>1066</v>
      </c>
      <c r="W643" s="12" t="str">
        <f t="shared" si="251"/>
        <v>n</v>
      </c>
      <c r="X643" s="12" t="str">
        <f t="shared" si="252"/>
        <v>y</v>
      </c>
      <c r="Y643" s="12" t="str">
        <f t="shared" si="253"/>
        <v>n</v>
      </c>
      <c r="Z643" s="12" t="str">
        <f t="shared" si="254"/>
        <v>n</v>
      </c>
      <c r="AA643" s="12" t="str">
        <f t="shared" si="255"/>
        <v>n</v>
      </c>
      <c r="AB643" s="12" t="str">
        <f t="shared" si="256"/>
        <v>n</v>
      </c>
      <c r="AC643" s="12" t="str">
        <f t="shared" si="257"/>
        <v>n</v>
      </c>
      <c r="AD643" s="12" t="str">
        <f t="shared" si="258"/>
        <v>n</v>
      </c>
      <c r="AE643" s="15">
        <v>20</v>
      </c>
      <c r="AF643" s="16">
        <v>20</v>
      </c>
      <c r="AG643" s="16">
        <v>-1</v>
      </c>
      <c r="AH643" s="16" t="b">
        <f t="shared" si="17"/>
        <v>1</v>
      </c>
      <c r="AI643" s="15" t="s">
        <v>1067</v>
      </c>
      <c r="AJ643" s="12" t="str">
        <f t="shared" si="259"/>
        <v>n</v>
      </c>
      <c r="AK643" s="12" t="str">
        <f t="shared" si="260"/>
        <v>y</v>
      </c>
      <c r="AL643" s="12" t="str">
        <f t="shared" si="261"/>
        <v>y</v>
      </c>
      <c r="AM643" s="12" t="str">
        <f t="shared" si="262"/>
        <v>n</v>
      </c>
      <c r="AN643" s="12" t="str">
        <f t="shared" ref="AN643:AN706" si="265">IF(AND(ISNUMBER(SEARCH("P",$AI643))),"y","n")</f>
        <v>n</v>
      </c>
      <c r="AO643" s="12" t="str">
        <f t="shared" ref="AO643:AO706" si="266">IF(AND(ISNUMBER(SEARCH("F",$AI643))),"y","n")</f>
        <v>n</v>
      </c>
      <c r="AP643" s="12" t="str">
        <f t="shared" si="263"/>
        <v>n</v>
      </c>
      <c r="AQ643" s="12" t="str">
        <f t="shared" si="264"/>
        <v>n</v>
      </c>
      <c r="AR643" s="15">
        <v>80</v>
      </c>
      <c r="AS643" s="16">
        <v>80</v>
      </c>
      <c r="AT643" s="16" t="b">
        <f t="shared" si="24"/>
        <v>1</v>
      </c>
      <c r="AU643" s="12"/>
    </row>
    <row r="644" spans="1:47" ht="15.75" customHeight="1" x14ac:dyDescent="0.3">
      <c r="A644" s="12" t="s">
        <v>905</v>
      </c>
      <c r="B644" s="12" t="s">
        <v>505</v>
      </c>
      <c r="C644" s="17">
        <v>43983</v>
      </c>
      <c r="D644" s="12">
        <v>2020</v>
      </c>
      <c r="E644" s="12" t="s">
        <v>137</v>
      </c>
      <c r="F644" s="12" t="s">
        <v>1148</v>
      </c>
      <c r="G644" s="18">
        <v>0.36458333333333331</v>
      </c>
      <c r="H644" s="18">
        <v>0.49027777777777781</v>
      </c>
      <c r="I644" s="19">
        <v>154</v>
      </c>
      <c r="J644" s="15" t="s">
        <v>1066</v>
      </c>
      <c r="K644" s="12" t="str">
        <f t="shared" si="243"/>
        <v>n</v>
      </c>
      <c r="L644" s="12" t="str">
        <f t="shared" si="244"/>
        <v>y</v>
      </c>
      <c r="M644" s="12" t="str">
        <f t="shared" si="245"/>
        <v>n</v>
      </c>
      <c r="N644" s="12" t="str">
        <f t="shared" si="246"/>
        <v>n</v>
      </c>
      <c r="O644" s="12" t="str">
        <f t="shared" si="247"/>
        <v>n</v>
      </c>
      <c r="P644" s="12" t="str">
        <f t="shared" si="248"/>
        <v>n</v>
      </c>
      <c r="Q644" s="12" t="str">
        <f t="shared" si="249"/>
        <v>n</v>
      </c>
      <c r="R644" s="12" t="str">
        <f t="shared" si="250"/>
        <v>n</v>
      </c>
      <c r="S644" s="15">
        <v>98</v>
      </c>
      <c r="T644" s="16">
        <v>98</v>
      </c>
      <c r="U644" s="16" t="b">
        <f t="shared" si="8"/>
        <v>1</v>
      </c>
      <c r="V644" s="15" t="s">
        <v>1066</v>
      </c>
      <c r="W644" s="12" t="str">
        <f t="shared" si="251"/>
        <v>n</v>
      </c>
      <c r="X644" s="12" t="str">
        <f t="shared" si="252"/>
        <v>y</v>
      </c>
      <c r="Y644" s="12" t="str">
        <f t="shared" si="253"/>
        <v>n</v>
      </c>
      <c r="Z644" s="12" t="str">
        <f t="shared" si="254"/>
        <v>n</v>
      </c>
      <c r="AA644" s="12" t="str">
        <f t="shared" si="255"/>
        <v>n</v>
      </c>
      <c r="AB644" s="12" t="str">
        <f t="shared" si="256"/>
        <v>n</v>
      </c>
      <c r="AC644" s="12" t="str">
        <f t="shared" si="257"/>
        <v>n</v>
      </c>
      <c r="AD644" s="12" t="str">
        <f t="shared" si="258"/>
        <v>n</v>
      </c>
      <c r="AE644" s="15">
        <v>70</v>
      </c>
      <c r="AF644" s="16">
        <v>70</v>
      </c>
      <c r="AG644" s="16">
        <v>-1</v>
      </c>
      <c r="AH644" s="16" t="b">
        <f t="shared" si="17"/>
        <v>1</v>
      </c>
      <c r="AI644" s="15" t="s">
        <v>1066</v>
      </c>
      <c r="AJ644" s="12" t="str">
        <f t="shared" si="259"/>
        <v>n</v>
      </c>
      <c r="AK644" s="12" t="str">
        <f t="shared" si="260"/>
        <v>y</v>
      </c>
      <c r="AL644" s="12" t="str">
        <f t="shared" si="261"/>
        <v>n</v>
      </c>
      <c r="AM644" s="12" t="str">
        <f t="shared" si="262"/>
        <v>n</v>
      </c>
      <c r="AN644" s="12" t="str">
        <f t="shared" si="265"/>
        <v>n</v>
      </c>
      <c r="AO644" s="12" t="str">
        <f t="shared" si="266"/>
        <v>n</v>
      </c>
      <c r="AP644" s="12" t="str">
        <f t="shared" si="263"/>
        <v>n</v>
      </c>
      <c r="AQ644" s="12" t="str">
        <f t="shared" si="264"/>
        <v>n</v>
      </c>
      <c r="AR644" s="15">
        <v>20</v>
      </c>
      <c r="AS644" s="16">
        <v>20</v>
      </c>
      <c r="AT644" s="16" t="b">
        <f t="shared" si="24"/>
        <v>1</v>
      </c>
      <c r="AU644" s="12" t="s">
        <v>1001</v>
      </c>
    </row>
    <row r="645" spans="1:47" ht="15.75" customHeight="1" x14ac:dyDescent="0.3">
      <c r="A645" s="12" t="s">
        <v>905</v>
      </c>
      <c r="B645" s="12" t="s">
        <v>505</v>
      </c>
      <c r="C645" s="17">
        <v>43983</v>
      </c>
      <c r="D645" s="12">
        <v>2020</v>
      </c>
      <c r="E645" s="12" t="s">
        <v>137</v>
      </c>
      <c r="F645" s="12" t="s">
        <v>1150</v>
      </c>
      <c r="G645" s="18">
        <v>0.36458333333333331</v>
      </c>
      <c r="H645" s="18">
        <v>0.49027777777777781</v>
      </c>
      <c r="I645" s="19">
        <v>155</v>
      </c>
      <c r="J645" s="15" t="s">
        <v>1066</v>
      </c>
      <c r="K645" s="12" t="str">
        <f t="shared" si="243"/>
        <v>n</v>
      </c>
      <c r="L645" s="12" t="str">
        <f t="shared" si="244"/>
        <v>y</v>
      </c>
      <c r="M645" s="12" t="str">
        <f t="shared" si="245"/>
        <v>n</v>
      </c>
      <c r="N645" s="12" t="str">
        <f t="shared" si="246"/>
        <v>n</v>
      </c>
      <c r="O645" s="12" t="str">
        <f t="shared" si="247"/>
        <v>n</v>
      </c>
      <c r="P645" s="12" t="str">
        <f t="shared" si="248"/>
        <v>n</v>
      </c>
      <c r="Q645" s="12" t="str">
        <f t="shared" si="249"/>
        <v>n</v>
      </c>
      <c r="R645" s="12" t="str">
        <f t="shared" si="250"/>
        <v>n</v>
      </c>
      <c r="S645" s="15">
        <v>85</v>
      </c>
      <c r="T645" s="16">
        <v>85</v>
      </c>
      <c r="U645" s="16" t="b">
        <f t="shared" si="8"/>
        <v>1</v>
      </c>
      <c r="V645" s="15"/>
      <c r="W645" s="12" t="str">
        <f t="shared" si="251"/>
        <v>n</v>
      </c>
      <c r="X645" s="12" t="str">
        <f t="shared" si="252"/>
        <v>n</v>
      </c>
      <c r="Y645" s="12" t="str">
        <f t="shared" si="253"/>
        <v>n</v>
      </c>
      <c r="Z645" s="12" t="str">
        <f t="shared" si="254"/>
        <v>n</v>
      </c>
      <c r="AA645" s="12" t="str">
        <f t="shared" si="255"/>
        <v>n</v>
      </c>
      <c r="AB645" s="12" t="str">
        <f t="shared" si="256"/>
        <v>n</v>
      </c>
      <c r="AC645" s="12" t="str">
        <f t="shared" si="257"/>
        <v>n</v>
      </c>
      <c r="AD645" s="12" t="str">
        <f t="shared" si="258"/>
        <v>n</v>
      </c>
      <c r="AE645" s="15">
        <v>45</v>
      </c>
      <c r="AF645" s="16">
        <v>45</v>
      </c>
      <c r="AG645" s="16">
        <v>-1</v>
      </c>
      <c r="AH645" s="16" t="b">
        <f t="shared" si="17"/>
        <v>1</v>
      </c>
      <c r="AI645" s="15" t="s">
        <v>1067</v>
      </c>
      <c r="AJ645" s="12" t="str">
        <f t="shared" si="259"/>
        <v>n</v>
      </c>
      <c r="AK645" s="12" t="str">
        <f t="shared" si="260"/>
        <v>y</v>
      </c>
      <c r="AL645" s="12" t="str">
        <f t="shared" si="261"/>
        <v>y</v>
      </c>
      <c r="AM645" s="12" t="str">
        <f t="shared" si="262"/>
        <v>n</v>
      </c>
      <c r="AN645" s="12" t="str">
        <f t="shared" si="265"/>
        <v>n</v>
      </c>
      <c r="AO645" s="12" t="str">
        <f t="shared" si="266"/>
        <v>n</v>
      </c>
      <c r="AP645" s="12" t="str">
        <f t="shared" si="263"/>
        <v>n</v>
      </c>
      <c r="AQ645" s="12" t="str">
        <f t="shared" si="264"/>
        <v>n</v>
      </c>
      <c r="AR645" s="15">
        <v>100</v>
      </c>
      <c r="AS645" s="16">
        <v>100</v>
      </c>
      <c r="AT645" s="16" t="b">
        <f t="shared" si="24"/>
        <v>1</v>
      </c>
      <c r="AU645" s="12" t="s">
        <v>1163</v>
      </c>
    </row>
    <row r="646" spans="1:47" ht="15.75" customHeight="1" x14ac:dyDescent="0.3">
      <c r="A646" s="12" t="s">
        <v>905</v>
      </c>
      <c r="B646" s="12" t="s">
        <v>505</v>
      </c>
      <c r="C646" s="17">
        <v>43983</v>
      </c>
      <c r="D646" s="12">
        <v>2020</v>
      </c>
      <c r="E646" s="12" t="s">
        <v>137</v>
      </c>
      <c r="F646" s="12" t="s">
        <v>1151</v>
      </c>
      <c r="G646" s="18">
        <v>0.36458333333333331</v>
      </c>
      <c r="H646" s="18">
        <v>0.49027777777777781</v>
      </c>
      <c r="I646" s="19">
        <v>148</v>
      </c>
      <c r="J646" s="15" t="s">
        <v>1066</v>
      </c>
      <c r="K646" s="12" t="str">
        <f t="shared" si="243"/>
        <v>n</v>
      </c>
      <c r="L646" s="12" t="str">
        <f t="shared" si="244"/>
        <v>y</v>
      </c>
      <c r="M646" s="12" t="str">
        <f t="shared" si="245"/>
        <v>n</v>
      </c>
      <c r="N646" s="12" t="str">
        <f t="shared" si="246"/>
        <v>n</v>
      </c>
      <c r="O646" s="12" t="str">
        <f t="shared" si="247"/>
        <v>n</v>
      </c>
      <c r="P646" s="12" t="str">
        <f t="shared" si="248"/>
        <v>n</v>
      </c>
      <c r="Q646" s="12" t="str">
        <f t="shared" si="249"/>
        <v>n</v>
      </c>
      <c r="R646" s="12" t="str">
        <f t="shared" si="250"/>
        <v>n</v>
      </c>
      <c r="S646" s="15">
        <v>80</v>
      </c>
      <c r="T646" s="16">
        <v>80</v>
      </c>
      <c r="U646" s="16" t="b">
        <f t="shared" si="8"/>
        <v>1</v>
      </c>
      <c r="V646" s="15" t="s">
        <v>1066</v>
      </c>
      <c r="W646" s="12" t="str">
        <f t="shared" si="251"/>
        <v>n</v>
      </c>
      <c r="X646" s="12" t="str">
        <f t="shared" si="252"/>
        <v>y</v>
      </c>
      <c r="Y646" s="12" t="str">
        <f t="shared" si="253"/>
        <v>n</v>
      </c>
      <c r="Z646" s="12" t="str">
        <f t="shared" si="254"/>
        <v>n</v>
      </c>
      <c r="AA646" s="12" t="str">
        <f t="shared" si="255"/>
        <v>n</v>
      </c>
      <c r="AB646" s="12" t="str">
        <f t="shared" si="256"/>
        <v>n</v>
      </c>
      <c r="AC646" s="12" t="str">
        <f t="shared" si="257"/>
        <v>n</v>
      </c>
      <c r="AD646" s="12" t="str">
        <f t="shared" si="258"/>
        <v>n</v>
      </c>
      <c r="AE646" s="15">
        <v>60</v>
      </c>
      <c r="AF646" s="16">
        <v>60</v>
      </c>
      <c r="AG646" s="16">
        <v>-1</v>
      </c>
      <c r="AH646" s="16" t="b">
        <f t="shared" si="17"/>
        <v>1</v>
      </c>
      <c r="AI646" s="15" t="s">
        <v>1066</v>
      </c>
      <c r="AJ646" s="12" t="str">
        <f t="shared" si="259"/>
        <v>n</v>
      </c>
      <c r="AK646" s="12" t="str">
        <f t="shared" si="260"/>
        <v>y</v>
      </c>
      <c r="AL646" s="12" t="str">
        <f t="shared" si="261"/>
        <v>n</v>
      </c>
      <c r="AM646" s="12" t="str">
        <f t="shared" si="262"/>
        <v>n</v>
      </c>
      <c r="AN646" s="12" t="str">
        <f t="shared" si="265"/>
        <v>n</v>
      </c>
      <c r="AO646" s="12" t="str">
        <f t="shared" si="266"/>
        <v>n</v>
      </c>
      <c r="AP646" s="12" t="str">
        <f t="shared" si="263"/>
        <v>n</v>
      </c>
      <c r="AQ646" s="12" t="str">
        <f t="shared" si="264"/>
        <v>n</v>
      </c>
      <c r="AR646" s="15">
        <v>70</v>
      </c>
      <c r="AS646" s="16">
        <v>70</v>
      </c>
      <c r="AT646" s="16" t="b">
        <f t="shared" si="24"/>
        <v>1</v>
      </c>
      <c r="AU646" s="12"/>
    </row>
    <row r="647" spans="1:47" ht="15.75" customHeight="1" x14ac:dyDescent="0.3">
      <c r="A647" s="12" t="s">
        <v>905</v>
      </c>
      <c r="B647" s="12" t="s">
        <v>505</v>
      </c>
      <c r="C647" s="17">
        <v>43983</v>
      </c>
      <c r="D647" s="12">
        <v>2020</v>
      </c>
      <c r="E647" s="12" t="s">
        <v>137</v>
      </c>
      <c r="F647" s="12" t="s">
        <v>1152</v>
      </c>
      <c r="G647" s="18">
        <v>0.36458333333333331</v>
      </c>
      <c r="H647" s="18">
        <v>0.49027777777777781</v>
      </c>
      <c r="I647" s="19">
        <v>147</v>
      </c>
      <c r="J647" s="15" t="s">
        <v>1066</v>
      </c>
      <c r="K647" s="12" t="str">
        <f t="shared" si="243"/>
        <v>n</v>
      </c>
      <c r="L647" s="12" t="str">
        <f t="shared" si="244"/>
        <v>y</v>
      </c>
      <c r="M647" s="12" t="str">
        <f t="shared" si="245"/>
        <v>n</v>
      </c>
      <c r="N647" s="12" t="str">
        <f t="shared" si="246"/>
        <v>n</v>
      </c>
      <c r="O647" s="12" t="str">
        <f t="shared" si="247"/>
        <v>n</v>
      </c>
      <c r="P647" s="12" t="str">
        <f t="shared" si="248"/>
        <v>n</v>
      </c>
      <c r="Q647" s="12" t="str">
        <f t="shared" si="249"/>
        <v>n</v>
      </c>
      <c r="R647" s="12" t="str">
        <f t="shared" si="250"/>
        <v>n</v>
      </c>
      <c r="S647" s="15">
        <v>95</v>
      </c>
      <c r="T647" s="16">
        <v>95</v>
      </c>
      <c r="U647" s="16" t="b">
        <f t="shared" si="8"/>
        <v>1</v>
      </c>
      <c r="V647" s="15" t="s">
        <v>1066</v>
      </c>
      <c r="W647" s="12" t="str">
        <f t="shared" si="251"/>
        <v>n</v>
      </c>
      <c r="X647" s="12" t="str">
        <f t="shared" si="252"/>
        <v>y</v>
      </c>
      <c r="Y647" s="12" t="str">
        <f t="shared" si="253"/>
        <v>n</v>
      </c>
      <c r="Z647" s="12" t="str">
        <f t="shared" si="254"/>
        <v>n</v>
      </c>
      <c r="AA647" s="12" t="str">
        <f t="shared" si="255"/>
        <v>n</v>
      </c>
      <c r="AB647" s="12" t="str">
        <f t="shared" si="256"/>
        <v>n</v>
      </c>
      <c r="AC647" s="12" t="str">
        <f t="shared" si="257"/>
        <v>n</v>
      </c>
      <c r="AD647" s="12" t="str">
        <f t="shared" si="258"/>
        <v>n</v>
      </c>
      <c r="AE647" s="15">
        <v>60</v>
      </c>
      <c r="AF647" s="16">
        <v>60</v>
      </c>
      <c r="AG647" s="16">
        <v>-1</v>
      </c>
      <c r="AH647" s="16" t="b">
        <f t="shared" si="17"/>
        <v>1</v>
      </c>
      <c r="AI647" s="15" t="s">
        <v>1067</v>
      </c>
      <c r="AJ647" s="12" t="str">
        <f t="shared" si="259"/>
        <v>n</v>
      </c>
      <c r="AK647" s="12" t="str">
        <f t="shared" si="260"/>
        <v>y</v>
      </c>
      <c r="AL647" s="12" t="str">
        <f t="shared" si="261"/>
        <v>y</v>
      </c>
      <c r="AM647" s="12" t="str">
        <f t="shared" si="262"/>
        <v>n</v>
      </c>
      <c r="AN647" s="12" t="str">
        <f t="shared" si="265"/>
        <v>n</v>
      </c>
      <c r="AO647" s="12" t="str">
        <f t="shared" si="266"/>
        <v>n</v>
      </c>
      <c r="AP647" s="12" t="str">
        <f t="shared" si="263"/>
        <v>n</v>
      </c>
      <c r="AQ647" s="12" t="str">
        <f t="shared" si="264"/>
        <v>n</v>
      </c>
      <c r="AR647" s="15">
        <v>100</v>
      </c>
      <c r="AS647" s="16">
        <v>100</v>
      </c>
      <c r="AT647" s="16" t="b">
        <f t="shared" si="24"/>
        <v>1</v>
      </c>
      <c r="AU647" s="12"/>
    </row>
    <row r="648" spans="1:47" ht="15.75" customHeight="1" x14ac:dyDescent="0.3">
      <c r="A648" s="12" t="s">
        <v>905</v>
      </c>
      <c r="B648" s="12" t="s">
        <v>505</v>
      </c>
      <c r="C648" s="17">
        <v>43983</v>
      </c>
      <c r="D648" s="12">
        <v>2020</v>
      </c>
      <c r="E648" s="12" t="s">
        <v>137</v>
      </c>
      <c r="F648" s="12" t="s">
        <v>1153</v>
      </c>
      <c r="G648" s="18">
        <v>0.36458333333333331</v>
      </c>
      <c r="H648" s="18">
        <v>0.49027777777777781</v>
      </c>
      <c r="I648" s="19">
        <v>146</v>
      </c>
      <c r="J648" s="15" t="s">
        <v>1066</v>
      </c>
      <c r="K648" s="12" t="str">
        <f t="shared" si="243"/>
        <v>n</v>
      </c>
      <c r="L648" s="12" t="str">
        <f t="shared" si="244"/>
        <v>y</v>
      </c>
      <c r="M648" s="12" t="str">
        <f t="shared" si="245"/>
        <v>n</v>
      </c>
      <c r="N648" s="12" t="str">
        <f t="shared" si="246"/>
        <v>n</v>
      </c>
      <c r="O648" s="12" t="str">
        <f t="shared" si="247"/>
        <v>n</v>
      </c>
      <c r="P648" s="12" t="str">
        <f t="shared" si="248"/>
        <v>n</v>
      </c>
      <c r="Q648" s="12" t="str">
        <f t="shared" si="249"/>
        <v>n</v>
      </c>
      <c r="R648" s="12" t="str">
        <f t="shared" si="250"/>
        <v>n</v>
      </c>
      <c r="S648" s="15">
        <v>98</v>
      </c>
      <c r="T648" s="16">
        <v>98</v>
      </c>
      <c r="U648" s="16" t="b">
        <f t="shared" si="8"/>
        <v>1</v>
      </c>
      <c r="V648" s="15" t="s">
        <v>1066</v>
      </c>
      <c r="W648" s="12" t="str">
        <f t="shared" si="251"/>
        <v>n</v>
      </c>
      <c r="X648" s="12" t="str">
        <f t="shared" si="252"/>
        <v>y</v>
      </c>
      <c r="Y648" s="12" t="str">
        <f t="shared" si="253"/>
        <v>n</v>
      </c>
      <c r="Z648" s="12" t="str">
        <f t="shared" si="254"/>
        <v>n</v>
      </c>
      <c r="AA648" s="12" t="str">
        <f t="shared" si="255"/>
        <v>n</v>
      </c>
      <c r="AB648" s="12" t="str">
        <f t="shared" si="256"/>
        <v>n</v>
      </c>
      <c r="AC648" s="12" t="str">
        <f t="shared" si="257"/>
        <v>n</v>
      </c>
      <c r="AD648" s="12" t="str">
        <f t="shared" si="258"/>
        <v>n</v>
      </c>
      <c r="AE648" s="15">
        <v>30</v>
      </c>
      <c r="AF648" s="16">
        <v>30</v>
      </c>
      <c r="AG648" s="16">
        <v>-1</v>
      </c>
      <c r="AH648" s="16" t="b">
        <f t="shared" si="17"/>
        <v>1</v>
      </c>
      <c r="AI648" s="15" t="s">
        <v>1066</v>
      </c>
      <c r="AJ648" s="12" t="str">
        <f t="shared" si="259"/>
        <v>n</v>
      </c>
      <c r="AK648" s="12" t="str">
        <f t="shared" si="260"/>
        <v>y</v>
      </c>
      <c r="AL648" s="12" t="str">
        <f t="shared" si="261"/>
        <v>n</v>
      </c>
      <c r="AM648" s="12" t="str">
        <f t="shared" si="262"/>
        <v>n</v>
      </c>
      <c r="AN648" s="12" t="str">
        <f t="shared" si="265"/>
        <v>n</v>
      </c>
      <c r="AO648" s="12" t="str">
        <f t="shared" si="266"/>
        <v>n</v>
      </c>
      <c r="AP648" s="12" t="str">
        <f t="shared" si="263"/>
        <v>n</v>
      </c>
      <c r="AQ648" s="12" t="str">
        <f t="shared" si="264"/>
        <v>n</v>
      </c>
      <c r="AR648" s="15">
        <v>90</v>
      </c>
      <c r="AS648" s="16">
        <v>90</v>
      </c>
      <c r="AT648" s="16" t="b">
        <f t="shared" si="24"/>
        <v>1</v>
      </c>
      <c r="AU648" s="12"/>
    </row>
    <row r="649" spans="1:47" ht="15.75" customHeight="1" x14ac:dyDescent="0.3">
      <c r="A649" s="12" t="s">
        <v>905</v>
      </c>
      <c r="B649" s="12" t="s">
        <v>505</v>
      </c>
      <c r="C649" s="17">
        <v>43983</v>
      </c>
      <c r="D649" s="12">
        <v>2020</v>
      </c>
      <c r="E649" s="12" t="s">
        <v>137</v>
      </c>
      <c r="F649" s="12" t="s">
        <v>1154</v>
      </c>
      <c r="G649" s="18">
        <v>0.36458333333333331</v>
      </c>
      <c r="H649" s="18">
        <v>0.49027777777777781</v>
      </c>
      <c r="I649" s="19">
        <v>145</v>
      </c>
      <c r="J649" s="15" t="s">
        <v>1066</v>
      </c>
      <c r="K649" s="12" t="str">
        <f t="shared" si="243"/>
        <v>n</v>
      </c>
      <c r="L649" s="12" t="str">
        <f t="shared" si="244"/>
        <v>y</v>
      </c>
      <c r="M649" s="12" t="str">
        <f t="shared" si="245"/>
        <v>n</v>
      </c>
      <c r="N649" s="12" t="str">
        <f t="shared" si="246"/>
        <v>n</v>
      </c>
      <c r="O649" s="12" t="str">
        <f t="shared" si="247"/>
        <v>n</v>
      </c>
      <c r="P649" s="12" t="str">
        <f t="shared" si="248"/>
        <v>n</v>
      </c>
      <c r="Q649" s="12" t="str">
        <f t="shared" si="249"/>
        <v>n</v>
      </c>
      <c r="R649" s="12" t="str">
        <f t="shared" si="250"/>
        <v>n</v>
      </c>
      <c r="S649" s="15">
        <v>98</v>
      </c>
      <c r="T649" s="16">
        <v>98</v>
      </c>
      <c r="U649" s="16" t="b">
        <f t="shared" si="8"/>
        <v>1</v>
      </c>
      <c r="V649" s="15" t="s">
        <v>1066</v>
      </c>
      <c r="W649" s="12" t="str">
        <f t="shared" si="251"/>
        <v>n</v>
      </c>
      <c r="X649" s="12" t="str">
        <f t="shared" si="252"/>
        <v>y</v>
      </c>
      <c r="Y649" s="12" t="str">
        <f t="shared" si="253"/>
        <v>n</v>
      </c>
      <c r="Z649" s="12" t="str">
        <f t="shared" si="254"/>
        <v>n</v>
      </c>
      <c r="AA649" s="12" t="str">
        <f t="shared" si="255"/>
        <v>n</v>
      </c>
      <c r="AB649" s="12" t="str">
        <f t="shared" si="256"/>
        <v>n</v>
      </c>
      <c r="AC649" s="12" t="str">
        <f t="shared" si="257"/>
        <v>n</v>
      </c>
      <c r="AD649" s="12" t="str">
        <f t="shared" si="258"/>
        <v>n</v>
      </c>
      <c r="AE649" s="15">
        <v>70</v>
      </c>
      <c r="AF649" s="16">
        <v>70</v>
      </c>
      <c r="AG649" s="16">
        <v>-1</v>
      </c>
      <c r="AH649" s="16" t="b">
        <f t="shared" si="17"/>
        <v>1</v>
      </c>
      <c r="AI649" s="15" t="s">
        <v>1067</v>
      </c>
      <c r="AJ649" s="12" t="str">
        <f t="shared" si="259"/>
        <v>n</v>
      </c>
      <c r="AK649" s="12" t="str">
        <f t="shared" si="260"/>
        <v>y</v>
      </c>
      <c r="AL649" s="12" t="str">
        <f t="shared" si="261"/>
        <v>y</v>
      </c>
      <c r="AM649" s="12" t="str">
        <f t="shared" si="262"/>
        <v>n</v>
      </c>
      <c r="AN649" s="12" t="str">
        <f t="shared" si="265"/>
        <v>n</v>
      </c>
      <c r="AO649" s="12" t="str">
        <f t="shared" si="266"/>
        <v>n</v>
      </c>
      <c r="AP649" s="12" t="str">
        <f t="shared" si="263"/>
        <v>n</v>
      </c>
      <c r="AQ649" s="12" t="str">
        <f t="shared" si="264"/>
        <v>n</v>
      </c>
      <c r="AR649" s="15">
        <v>100</v>
      </c>
      <c r="AS649" s="16">
        <v>100</v>
      </c>
      <c r="AT649" s="16" t="b">
        <f t="shared" si="24"/>
        <v>1</v>
      </c>
      <c r="AU649" s="12" t="s">
        <v>1155</v>
      </c>
    </row>
    <row r="650" spans="1:47" ht="15.75" customHeight="1" x14ac:dyDescent="0.3">
      <c r="A650" s="12" t="s">
        <v>905</v>
      </c>
      <c r="B650" s="12" t="s">
        <v>505</v>
      </c>
      <c r="C650" s="17">
        <v>43990</v>
      </c>
      <c r="D650" s="12">
        <v>2020</v>
      </c>
      <c r="E650" s="12" t="s">
        <v>137</v>
      </c>
      <c r="F650" s="12" t="s">
        <v>1110</v>
      </c>
      <c r="G650" s="18">
        <v>0.3125</v>
      </c>
      <c r="H650" s="18"/>
      <c r="I650" s="19">
        <v>219</v>
      </c>
      <c r="J650" s="15" t="s">
        <v>1066</v>
      </c>
      <c r="K650" s="12" t="str">
        <f t="shared" si="243"/>
        <v>n</v>
      </c>
      <c r="L650" s="12" t="str">
        <f t="shared" si="244"/>
        <v>y</v>
      </c>
      <c r="M650" s="12" t="str">
        <f t="shared" si="245"/>
        <v>n</v>
      </c>
      <c r="N650" s="12" t="str">
        <f t="shared" si="246"/>
        <v>n</v>
      </c>
      <c r="O650" s="12" t="str">
        <f t="shared" si="247"/>
        <v>n</v>
      </c>
      <c r="P650" s="12" t="str">
        <f t="shared" si="248"/>
        <v>n</v>
      </c>
      <c r="Q650" s="12" t="str">
        <f t="shared" si="249"/>
        <v>n</v>
      </c>
      <c r="R650" s="12" t="str">
        <f t="shared" si="250"/>
        <v>n</v>
      </c>
      <c r="S650" s="15">
        <v>40</v>
      </c>
      <c r="T650" s="16">
        <v>40</v>
      </c>
      <c r="U650" s="16" t="b">
        <f t="shared" si="8"/>
        <v>1</v>
      </c>
      <c r="V650" s="15" t="s">
        <v>1066</v>
      </c>
      <c r="W650" s="12" t="str">
        <f t="shared" si="251"/>
        <v>n</v>
      </c>
      <c r="X650" s="12" t="str">
        <f t="shared" si="252"/>
        <v>y</v>
      </c>
      <c r="Y650" s="12" t="str">
        <f t="shared" si="253"/>
        <v>n</v>
      </c>
      <c r="Z650" s="12" t="str">
        <f t="shared" si="254"/>
        <v>n</v>
      </c>
      <c r="AA650" s="12" t="str">
        <f t="shared" si="255"/>
        <v>n</v>
      </c>
      <c r="AB650" s="12" t="str">
        <f t="shared" si="256"/>
        <v>n</v>
      </c>
      <c r="AC650" s="12" t="str">
        <f t="shared" si="257"/>
        <v>n</v>
      </c>
      <c r="AD650" s="12" t="str">
        <f t="shared" si="258"/>
        <v>n</v>
      </c>
      <c r="AE650" s="15">
        <v>90</v>
      </c>
      <c r="AF650" s="16">
        <v>90</v>
      </c>
      <c r="AG650" s="16">
        <v>-1</v>
      </c>
      <c r="AH650" s="16" t="b">
        <f t="shared" si="17"/>
        <v>1</v>
      </c>
      <c r="AI650" s="15"/>
      <c r="AJ650" s="12" t="str">
        <f t="shared" si="259"/>
        <v>n</v>
      </c>
      <c r="AK650" s="12" t="str">
        <f t="shared" si="260"/>
        <v>n</v>
      </c>
      <c r="AL650" s="12" t="str">
        <f t="shared" si="261"/>
        <v>n</v>
      </c>
      <c r="AM650" s="12" t="str">
        <f t="shared" si="262"/>
        <v>n</v>
      </c>
      <c r="AN650" s="12" t="str">
        <f t="shared" si="265"/>
        <v>n</v>
      </c>
      <c r="AO650" s="12" t="str">
        <f t="shared" si="266"/>
        <v>n</v>
      </c>
      <c r="AP650" s="12" t="str">
        <f t="shared" si="263"/>
        <v>n</v>
      </c>
      <c r="AQ650" s="12" t="str">
        <f t="shared" si="264"/>
        <v>n</v>
      </c>
      <c r="AR650" s="15"/>
      <c r="AS650" s="16"/>
      <c r="AT650" s="16" t="b">
        <f t="shared" si="24"/>
        <v>1</v>
      </c>
      <c r="AU650" s="12" t="s">
        <v>1164</v>
      </c>
    </row>
    <row r="651" spans="1:47" ht="15.75" customHeight="1" x14ac:dyDescent="0.3">
      <c r="A651" s="12" t="s">
        <v>905</v>
      </c>
      <c r="B651" s="12" t="s">
        <v>505</v>
      </c>
      <c r="C651" s="17">
        <v>43990</v>
      </c>
      <c r="D651" s="12">
        <v>2020</v>
      </c>
      <c r="E651" s="12" t="s">
        <v>137</v>
      </c>
      <c r="F651" s="12" t="s">
        <v>1111</v>
      </c>
      <c r="G651" s="18">
        <v>0.3125</v>
      </c>
      <c r="H651" s="18"/>
      <c r="I651" s="19">
        <v>220</v>
      </c>
      <c r="J651" s="15" t="s">
        <v>1066</v>
      </c>
      <c r="K651" s="12" t="str">
        <f t="shared" si="243"/>
        <v>n</v>
      </c>
      <c r="L651" s="12" t="str">
        <f t="shared" si="244"/>
        <v>y</v>
      </c>
      <c r="M651" s="12" t="str">
        <f t="shared" si="245"/>
        <v>n</v>
      </c>
      <c r="N651" s="12" t="str">
        <f t="shared" si="246"/>
        <v>n</v>
      </c>
      <c r="O651" s="12" t="str">
        <f t="shared" si="247"/>
        <v>n</v>
      </c>
      <c r="P651" s="12" t="str">
        <f t="shared" si="248"/>
        <v>n</v>
      </c>
      <c r="Q651" s="12" t="str">
        <f t="shared" si="249"/>
        <v>n</v>
      </c>
      <c r="R651" s="12" t="str">
        <f t="shared" si="250"/>
        <v>n</v>
      </c>
      <c r="S651" s="15">
        <v>90</v>
      </c>
      <c r="T651" s="16">
        <v>90</v>
      </c>
      <c r="U651" s="16" t="b">
        <f t="shared" si="8"/>
        <v>1</v>
      </c>
      <c r="V651" s="15" t="s">
        <v>1066</v>
      </c>
      <c r="W651" s="12" t="str">
        <f t="shared" si="251"/>
        <v>n</v>
      </c>
      <c r="X651" s="12" t="str">
        <f t="shared" si="252"/>
        <v>y</v>
      </c>
      <c r="Y651" s="12" t="str">
        <f t="shared" si="253"/>
        <v>n</v>
      </c>
      <c r="Z651" s="12" t="str">
        <f t="shared" si="254"/>
        <v>n</v>
      </c>
      <c r="AA651" s="12" t="str">
        <f t="shared" si="255"/>
        <v>n</v>
      </c>
      <c r="AB651" s="12" t="str">
        <f t="shared" si="256"/>
        <v>n</v>
      </c>
      <c r="AC651" s="12" t="str">
        <f t="shared" si="257"/>
        <v>n</v>
      </c>
      <c r="AD651" s="12" t="str">
        <f t="shared" si="258"/>
        <v>n</v>
      </c>
      <c r="AE651" s="15">
        <v>80</v>
      </c>
      <c r="AF651" s="16">
        <v>80</v>
      </c>
      <c r="AG651" s="16">
        <v>-1</v>
      </c>
      <c r="AH651" s="16" t="b">
        <f t="shared" si="17"/>
        <v>1</v>
      </c>
      <c r="AI651" s="15" t="s">
        <v>1067</v>
      </c>
      <c r="AJ651" s="12" t="str">
        <f t="shared" si="259"/>
        <v>n</v>
      </c>
      <c r="AK651" s="12" t="str">
        <f t="shared" si="260"/>
        <v>y</v>
      </c>
      <c r="AL651" s="12" t="str">
        <f t="shared" si="261"/>
        <v>y</v>
      </c>
      <c r="AM651" s="12" t="str">
        <f t="shared" si="262"/>
        <v>n</v>
      </c>
      <c r="AN651" s="12" t="str">
        <f t="shared" si="265"/>
        <v>n</v>
      </c>
      <c r="AO651" s="12" t="str">
        <f t="shared" si="266"/>
        <v>n</v>
      </c>
      <c r="AP651" s="12" t="str">
        <f t="shared" si="263"/>
        <v>n</v>
      </c>
      <c r="AQ651" s="12" t="str">
        <f t="shared" si="264"/>
        <v>n</v>
      </c>
      <c r="AR651" s="15">
        <v>100</v>
      </c>
      <c r="AS651" s="16">
        <v>100</v>
      </c>
      <c r="AT651" s="16" t="b">
        <f t="shared" si="24"/>
        <v>1</v>
      </c>
      <c r="AU651" s="12"/>
    </row>
    <row r="652" spans="1:47" ht="15.75" customHeight="1" x14ac:dyDescent="0.3">
      <c r="A652" s="12" t="s">
        <v>905</v>
      </c>
      <c r="B652" s="12" t="s">
        <v>505</v>
      </c>
      <c r="C652" s="17">
        <v>43990</v>
      </c>
      <c r="D652" s="12">
        <v>2020</v>
      </c>
      <c r="E652" s="12" t="s">
        <v>137</v>
      </c>
      <c r="F652" s="12" t="s">
        <v>1112</v>
      </c>
      <c r="G652" s="18">
        <v>0.3125</v>
      </c>
      <c r="H652" s="18"/>
      <c r="I652" s="19">
        <v>221</v>
      </c>
      <c r="J652" s="15" t="s">
        <v>1066</v>
      </c>
      <c r="K652" s="12" t="str">
        <f t="shared" si="243"/>
        <v>n</v>
      </c>
      <c r="L652" s="12" t="str">
        <f t="shared" si="244"/>
        <v>y</v>
      </c>
      <c r="M652" s="12" t="str">
        <f t="shared" si="245"/>
        <v>n</v>
      </c>
      <c r="N652" s="12" t="str">
        <f t="shared" si="246"/>
        <v>n</v>
      </c>
      <c r="O652" s="12" t="str">
        <f t="shared" si="247"/>
        <v>n</v>
      </c>
      <c r="P652" s="12" t="str">
        <f t="shared" si="248"/>
        <v>n</v>
      </c>
      <c r="Q652" s="12" t="str">
        <f t="shared" si="249"/>
        <v>n</v>
      </c>
      <c r="R652" s="12" t="str">
        <f t="shared" si="250"/>
        <v>n</v>
      </c>
      <c r="S652" s="15">
        <v>70</v>
      </c>
      <c r="T652" s="16">
        <v>70</v>
      </c>
      <c r="U652" s="16" t="b">
        <f t="shared" si="8"/>
        <v>1</v>
      </c>
      <c r="V652" s="15" t="s">
        <v>1066</v>
      </c>
      <c r="W652" s="12" t="str">
        <f t="shared" si="251"/>
        <v>n</v>
      </c>
      <c r="X652" s="12" t="str">
        <f t="shared" si="252"/>
        <v>y</v>
      </c>
      <c r="Y652" s="12" t="str">
        <f t="shared" si="253"/>
        <v>n</v>
      </c>
      <c r="Z652" s="12" t="str">
        <f t="shared" si="254"/>
        <v>n</v>
      </c>
      <c r="AA652" s="12" t="str">
        <f t="shared" si="255"/>
        <v>n</v>
      </c>
      <c r="AB652" s="12" t="str">
        <f t="shared" si="256"/>
        <v>n</v>
      </c>
      <c r="AC652" s="12" t="str">
        <f t="shared" si="257"/>
        <v>n</v>
      </c>
      <c r="AD652" s="12" t="str">
        <f t="shared" si="258"/>
        <v>n</v>
      </c>
      <c r="AE652" s="15">
        <v>30</v>
      </c>
      <c r="AF652" s="16">
        <v>30</v>
      </c>
      <c r="AG652" s="16">
        <v>-1</v>
      </c>
      <c r="AH652" s="16" t="b">
        <f t="shared" si="17"/>
        <v>1</v>
      </c>
      <c r="AI652" s="15" t="s">
        <v>1066</v>
      </c>
      <c r="AJ652" s="12" t="str">
        <f t="shared" si="259"/>
        <v>n</v>
      </c>
      <c r="AK652" s="12" t="str">
        <f t="shared" si="260"/>
        <v>y</v>
      </c>
      <c r="AL652" s="12" t="str">
        <f t="shared" si="261"/>
        <v>n</v>
      </c>
      <c r="AM652" s="12" t="str">
        <f t="shared" si="262"/>
        <v>n</v>
      </c>
      <c r="AN652" s="12" t="str">
        <f t="shared" si="265"/>
        <v>n</v>
      </c>
      <c r="AO652" s="12" t="str">
        <f t="shared" si="266"/>
        <v>n</v>
      </c>
      <c r="AP652" s="12" t="str">
        <f t="shared" si="263"/>
        <v>n</v>
      </c>
      <c r="AQ652" s="12" t="str">
        <f t="shared" si="264"/>
        <v>n</v>
      </c>
      <c r="AR652" s="15">
        <v>90</v>
      </c>
      <c r="AS652" s="16">
        <v>90</v>
      </c>
      <c r="AT652" s="16" t="b">
        <f t="shared" si="24"/>
        <v>1</v>
      </c>
      <c r="AU652" s="12" t="s">
        <v>1113</v>
      </c>
    </row>
    <row r="653" spans="1:47" ht="15.75" customHeight="1" x14ac:dyDescent="0.3">
      <c r="A653" s="12" t="s">
        <v>905</v>
      </c>
      <c r="B653" s="12" t="s">
        <v>505</v>
      </c>
      <c r="C653" s="17">
        <v>43990</v>
      </c>
      <c r="D653" s="12">
        <v>2020</v>
      </c>
      <c r="E653" s="12" t="s">
        <v>137</v>
      </c>
      <c r="F653" s="12" t="s">
        <v>1114</v>
      </c>
      <c r="G653" s="18">
        <v>0.3125</v>
      </c>
      <c r="H653" s="18"/>
      <c r="I653" s="19">
        <v>222</v>
      </c>
      <c r="J653" s="15" t="s">
        <v>1066</v>
      </c>
      <c r="K653" s="12" t="str">
        <f t="shared" si="243"/>
        <v>n</v>
      </c>
      <c r="L653" s="12" t="str">
        <f t="shared" si="244"/>
        <v>y</v>
      </c>
      <c r="M653" s="12" t="str">
        <f t="shared" si="245"/>
        <v>n</v>
      </c>
      <c r="N653" s="12" t="str">
        <f t="shared" si="246"/>
        <v>n</v>
      </c>
      <c r="O653" s="12" t="str">
        <f t="shared" si="247"/>
        <v>n</v>
      </c>
      <c r="P653" s="12" t="str">
        <f t="shared" si="248"/>
        <v>n</v>
      </c>
      <c r="Q653" s="12" t="str">
        <f t="shared" si="249"/>
        <v>n</v>
      </c>
      <c r="R653" s="12" t="str">
        <f t="shared" si="250"/>
        <v>n</v>
      </c>
      <c r="S653" s="15">
        <v>95</v>
      </c>
      <c r="T653" s="16">
        <v>95</v>
      </c>
      <c r="U653" s="16" t="b">
        <f t="shared" si="8"/>
        <v>1</v>
      </c>
      <c r="V653" s="15" t="s">
        <v>1066</v>
      </c>
      <c r="W653" s="12" t="str">
        <f t="shared" si="251"/>
        <v>n</v>
      </c>
      <c r="X653" s="12" t="str">
        <f t="shared" si="252"/>
        <v>y</v>
      </c>
      <c r="Y653" s="12" t="str">
        <f t="shared" si="253"/>
        <v>n</v>
      </c>
      <c r="Z653" s="12" t="str">
        <f t="shared" si="254"/>
        <v>n</v>
      </c>
      <c r="AA653" s="12" t="str">
        <f t="shared" si="255"/>
        <v>n</v>
      </c>
      <c r="AB653" s="12" t="str">
        <f t="shared" si="256"/>
        <v>n</v>
      </c>
      <c r="AC653" s="12" t="str">
        <f t="shared" si="257"/>
        <v>n</v>
      </c>
      <c r="AD653" s="12" t="str">
        <f t="shared" si="258"/>
        <v>n</v>
      </c>
      <c r="AE653" s="15">
        <v>20</v>
      </c>
      <c r="AF653" s="16">
        <v>20</v>
      </c>
      <c r="AG653" s="16">
        <v>-1</v>
      </c>
      <c r="AH653" s="16" t="b">
        <f t="shared" si="17"/>
        <v>1</v>
      </c>
      <c r="AI653" s="15" t="s">
        <v>1066</v>
      </c>
      <c r="AJ653" s="12" t="str">
        <f t="shared" si="259"/>
        <v>n</v>
      </c>
      <c r="AK653" s="12" t="str">
        <f t="shared" si="260"/>
        <v>y</v>
      </c>
      <c r="AL653" s="12" t="str">
        <f t="shared" si="261"/>
        <v>n</v>
      </c>
      <c r="AM653" s="12" t="str">
        <f t="shared" si="262"/>
        <v>n</v>
      </c>
      <c r="AN653" s="12" t="str">
        <f t="shared" si="265"/>
        <v>n</v>
      </c>
      <c r="AO653" s="12" t="str">
        <f t="shared" si="266"/>
        <v>n</v>
      </c>
      <c r="AP653" s="12" t="str">
        <f t="shared" si="263"/>
        <v>n</v>
      </c>
      <c r="AQ653" s="12" t="str">
        <f t="shared" si="264"/>
        <v>n</v>
      </c>
      <c r="AR653" s="15">
        <v>80</v>
      </c>
      <c r="AS653" s="16">
        <v>80</v>
      </c>
      <c r="AT653" s="16" t="b">
        <f t="shared" si="24"/>
        <v>1</v>
      </c>
      <c r="AU653" s="12"/>
    </row>
    <row r="654" spans="1:47" ht="15.75" customHeight="1" x14ac:dyDescent="0.3">
      <c r="A654" s="12" t="s">
        <v>905</v>
      </c>
      <c r="B654" s="12" t="s">
        <v>505</v>
      </c>
      <c r="C654" s="17">
        <v>43990</v>
      </c>
      <c r="D654" s="12">
        <v>2020</v>
      </c>
      <c r="E654" s="12" t="s">
        <v>137</v>
      </c>
      <c r="F654" s="12" t="s">
        <v>1115</v>
      </c>
      <c r="G654" s="18">
        <v>0.3125</v>
      </c>
      <c r="H654" s="12"/>
      <c r="I654" s="19">
        <v>223</v>
      </c>
      <c r="J654" s="15" t="s">
        <v>1066</v>
      </c>
      <c r="K654" s="12" t="str">
        <f t="shared" si="243"/>
        <v>n</v>
      </c>
      <c r="L654" s="12" t="str">
        <f t="shared" si="244"/>
        <v>y</v>
      </c>
      <c r="M654" s="12" t="str">
        <f t="shared" si="245"/>
        <v>n</v>
      </c>
      <c r="N654" s="12" t="str">
        <f t="shared" si="246"/>
        <v>n</v>
      </c>
      <c r="O654" s="12" t="str">
        <f t="shared" si="247"/>
        <v>n</v>
      </c>
      <c r="P654" s="12" t="str">
        <f t="shared" si="248"/>
        <v>n</v>
      </c>
      <c r="Q654" s="12" t="str">
        <f t="shared" si="249"/>
        <v>n</v>
      </c>
      <c r="R654" s="12" t="str">
        <f t="shared" si="250"/>
        <v>n</v>
      </c>
      <c r="S654" s="15">
        <v>95</v>
      </c>
      <c r="T654" s="16">
        <v>95</v>
      </c>
      <c r="U654" s="16" t="b">
        <f t="shared" si="8"/>
        <v>1</v>
      </c>
      <c r="V654" s="15" t="s">
        <v>1066</v>
      </c>
      <c r="W654" s="12" t="str">
        <f t="shared" si="251"/>
        <v>n</v>
      </c>
      <c r="X654" s="12" t="str">
        <f t="shared" si="252"/>
        <v>y</v>
      </c>
      <c r="Y654" s="12" t="str">
        <f t="shared" si="253"/>
        <v>n</v>
      </c>
      <c r="Z654" s="12" t="str">
        <f t="shared" si="254"/>
        <v>n</v>
      </c>
      <c r="AA654" s="12" t="str">
        <f t="shared" si="255"/>
        <v>n</v>
      </c>
      <c r="AB654" s="12" t="str">
        <f t="shared" si="256"/>
        <v>n</v>
      </c>
      <c r="AC654" s="12" t="str">
        <f t="shared" si="257"/>
        <v>n</v>
      </c>
      <c r="AD654" s="12" t="str">
        <f t="shared" si="258"/>
        <v>n</v>
      </c>
      <c r="AE654" s="15">
        <v>15</v>
      </c>
      <c r="AF654" s="16">
        <v>15</v>
      </c>
      <c r="AG654" s="16">
        <v>-1</v>
      </c>
      <c r="AH654" s="16" t="b">
        <f t="shared" si="17"/>
        <v>1</v>
      </c>
      <c r="AI654" s="15" t="s">
        <v>1067</v>
      </c>
      <c r="AJ654" s="12" t="str">
        <f t="shared" si="259"/>
        <v>n</v>
      </c>
      <c r="AK654" s="12" t="str">
        <f t="shared" si="260"/>
        <v>y</v>
      </c>
      <c r="AL654" s="12" t="str">
        <f t="shared" si="261"/>
        <v>y</v>
      </c>
      <c r="AM654" s="12" t="str">
        <f t="shared" si="262"/>
        <v>n</v>
      </c>
      <c r="AN654" s="12" t="str">
        <f t="shared" si="265"/>
        <v>n</v>
      </c>
      <c r="AO654" s="12" t="str">
        <f t="shared" si="266"/>
        <v>n</v>
      </c>
      <c r="AP654" s="12" t="str">
        <f t="shared" si="263"/>
        <v>n</v>
      </c>
      <c r="AQ654" s="12" t="str">
        <f t="shared" si="264"/>
        <v>n</v>
      </c>
      <c r="AR654" s="15">
        <v>100</v>
      </c>
      <c r="AS654" s="16">
        <v>100</v>
      </c>
      <c r="AT654" s="16" t="b">
        <f t="shared" si="24"/>
        <v>1</v>
      </c>
      <c r="AU654" s="12"/>
    </row>
    <row r="655" spans="1:47" ht="15.75" customHeight="1" x14ac:dyDescent="0.3">
      <c r="A655" s="12" t="s">
        <v>905</v>
      </c>
      <c r="B655" s="12" t="s">
        <v>505</v>
      </c>
      <c r="C655" s="17">
        <v>43990</v>
      </c>
      <c r="D655" s="12">
        <v>2020</v>
      </c>
      <c r="E655" s="12" t="s">
        <v>137</v>
      </c>
      <c r="F655" s="12" t="s">
        <v>1116</v>
      </c>
      <c r="G655" s="18">
        <v>0.3125</v>
      </c>
      <c r="H655" s="12"/>
      <c r="I655" s="19">
        <v>224</v>
      </c>
      <c r="J655" s="15" t="s">
        <v>1066</v>
      </c>
      <c r="K655" s="12" t="str">
        <f t="shared" si="243"/>
        <v>n</v>
      </c>
      <c r="L655" s="12" t="str">
        <f t="shared" si="244"/>
        <v>y</v>
      </c>
      <c r="M655" s="12" t="str">
        <f t="shared" si="245"/>
        <v>n</v>
      </c>
      <c r="N655" s="12" t="str">
        <f t="shared" si="246"/>
        <v>n</v>
      </c>
      <c r="O655" s="12" t="str">
        <f t="shared" si="247"/>
        <v>n</v>
      </c>
      <c r="P655" s="12" t="str">
        <f t="shared" si="248"/>
        <v>n</v>
      </c>
      <c r="Q655" s="12" t="str">
        <f t="shared" si="249"/>
        <v>n</v>
      </c>
      <c r="R655" s="12" t="str">
        <f t="shared" si="250"/>
        <v>n</v>
      </c>
      <c r="S655" s="15">
        <v>80</v>
      </c>
      <c r="T655" s="16">
        <v>80</v>
      </c>
      <c r="U655" s="16" t="b">
        <f t="shared" si="8"/>
        <v>1</v>
      </c>
      <c r="V655" s="15" t="s">
        <v>1066</v>
      </c>
      <c r="W655" s="12" t="str">
        <f t="shared" si="251"/>
        <v>n</v>
      </c>
      <c r="X655" s="12" t="str">
        <f t="shared" si="252"/>
        <v>y</v>
      </c>
      <c r="Y655" s="12" t="str">
        <f t="shared" si="253"/>
        <v>n</v>
      </c>
      <c r="Z655" s="12" t="str">
        <f t="shared" si="254"/>
        <v>n</v>
      </c>
      <c r="AA655" s="12" t="str">
        <f t="shared" si="255"/>
        <v>n</v>
      </c>
      <c r="AB655" s="12" t="str">
        <f t="shared" si="256"/>
        <v>n</v>
      </c>
      <c r="AC655" s="12" t="str">
        <f t="shared" si="257"/>
        <v>n</v>
      </c>
      <c r="AD655" s="12" t="str">
        <f t="shared" si="258"/>
        <v>n</v>
      </c>
      <c r="AE655" s="15">
        <v>90</v>
      </c>
      <c r="AF655" s="16">
        <v>90</v>
      </c>
      <c r="AG655" s="16">
        <v>-1</v>
      </c>
      <c r="AH655" s="16" t="b">
        <f t="shared" si="17"/>
        <v>1</v>
      </c>
      <c r="AI655" s="15" t="s">
        <v>1067</v>
      </c>
      <c r="AJ655" s="12" t="str">
        <f t="shared" si="259"/>
        <v>n</v>
      </c>
      <c r="AK655" s="12" t="str">
        <f t="shared" si="260"/>
        <v>y</v>
      </c>
      <c r="AL655" s="12" t="str">
        <f t="shared" si="261"/>
        <v>y</v>
      </c>
      <c r="AM655" s="12" t="str">
        <f t="shared" si="262"/>
        <v>n</v>
      </c>
      <c r="AN655" s="12" t="str">
        <f t="shared" si="265"/>
        <v>n</v>
      </c>
      <c r="AO655" s="12" t="str">
        <f t="shared" si="266"/>
        <v>n</v>
      </c>
      <c r="AP655" s="12" t="str">
        <f t="shared" si="263"/>
        <v>n</v>
      </c>
      <c r="AQ655" s="12" t="str">
        <f t="shared" si="264"/>
        <v>n</v>
      </c>
      <c r="AR655" s="15">
        <v>100</v>
      </c>
      <c r="AS655" s="16">
        <v>100</v>
      </c>
      <c r="AT655" s="16" t="b">
        <f t="shared" si="24"/>
        <v>1</v>
      </c>
      <c r="AU655" s="12" t="s">
        <v>1156</v>
      </c>
    </row>
    <row r="656" spans="1:47" ht="15.75" customHeight="1" x14ac:dyDescent="0.3">
      <c r="A656" s="12" t="s">
        <v>905</v>
      </c>
      <c r="B656" s="12" t="s">
        <v>505</v>
      </c>
      <c r="C656" s="17">
        <v>43990</v>
      </c>
      <c r="D656" s="12">
        <v>2020</v>
      </c>
      <c r="E656" s="12" t="s">
        <v>137</v>
      </c>
      <c r="F656" s="12" t="s">
        <v>1118</v>
      </c>
      <c r="G656" s="18">
        <v>0.3125</v>
      </c>
      <c r="H656" s="12"/>
      <c r="I656" s="19">
        <v>230</v>
      </c>
      <c r="J656" s="15" t="s">
        <v>1066</v>
      </c>
      <c r="K656" s="12" t="str">
        <f t="shared" si="243"/>
        <v>n</v>
      </c>
      <c r="L656" s="12" t="str">
        <f t="shared" si="244"/>
        <v>y</v>
      </c>
      <c r="M656" s="12" t="str">
        <f t="shared" si="245"/>
        <v>n</v>
      </c>
      <c r="N656" s="12" t="str">
        <f t="shared" si="246"/>
        <v>n</v>
      </c>
      <c r="O656" s="12" t="str">
        <f t="shared" si="247"/>
        <v>n</v>
      </c>
      <c r="P656" s="12" t="str">
        <f t="shared" si="248"/>
        <v>n</v>
      </c>
      <c r="Q656" s="12" t="str">
        <f t="shared" si="249"/>
        <v>n</v>
      </c>
      <c r="R656" s="12" t="str">
        <f t="shared" si="250"/>
        <v>n</v>
      </c>
      <c r="S656" s="15">
        <v>90</v>
      </c>
      <c r="T656" s="16">
        <v>90</v>
      </c>
      <c r="U656" s="16" t="b">
        <f t="shared" si="8"/>
        <v>1</v>
      </c>
      <c r="V656" s="15" t="s">
        <v>1066</v>
      </c>
      <c r="W656" s="12" t="str">
        <f t="shared" si="251"/>
        <v>n</v>
      </c>
      <c r="X656" s="12" t="str">
        <f t="shared" si="252"/>
        <v>y</v>
      </c>
      <c r="Y656" s="12" t="str">
        <f t="shared" si="253"/>
        <v>n</v>
      </c>
      <c r="Z656" s="12" t="str">
        <f t="shared" si="254"/>
        <v>n</v>
      </c>
      <c r="AA656" s="12" t="str">
        <f t="shared" si="255"/>
        <v>n</v>
      </c>
      <c r="AB656" s="12" t="str">
        <f t="shared" si="256"/>
        <v>n</v>
      </c>
      <c r="AC656" s="12" t="str">
        <f t="shared" si="257"/>
        <v>n</v>
      </c>
      <c r="AD656" s="12" t="str">
        <f t="shared" si="258"/>
        <v>n</v>
      </c>
      <c r="AE656" s="15">
        <v>30</v>
      </c>
      <c r="AF656" s="16">
        <v>30</v>
      </c>
      <c r="AG656" s="16">
        <v>-1</v>
      </c>
      <c r="AH656" s="16" t="b">
        <f t="shared" si="17"/>
        <v>1</v>
      </c>
      <c r="AI656" s="15" t="s">
        <v>1067</v>
      </c>
      <c r="AJ656" s="12" t="str">
        <f t="shared" si="259"/>
        <v>n</v>
      </c>
      <c r="AK656" s="12" t="str">
        <f t="shared" si="260"/>
        <v>y</v>
      </c>
      <c r="AL656" s="12" t="str">
        <f t="shared" si="261"/>
        <v>y</v>
      </c>
      <c r="AM656" s="12" t="str">
        <f t="shared" si="262"/>
        <v>n</v>
      </c>
      <c r="AN656" s="12" t="str">
        <f t="shared" si="265"/>
        <v>n</v>
      </c>
      <c r="AO656" s="12" t="str">
        <f t="shared" si="266"/>
        <v>n</v>
      </c>
      <c r="AP656" s="12" t="str">
        <f t="shared" si="263"/>
        <v>n</v>
      </c>
      <c r="AQ656" s="12" t="str">
        <f t="shared" si="264"/>
        <v>n</v>
      </c>
      <c r="AR656" s="15">
        <v>80</v>
      </c>
      <c r="AS656" s="16">
        <v>80</v>
      </c>
      <c r="AT656" s="16" t="b">
        <f t="shared" si="24"/>
        <v>1</v>
      </c>
      <c r="AU656" s="12" t="s">
        <v>786</v>
      </c>
    </row>
    <row r="657" spans="1:47" ht="15.75" customHeight="1" x14ac:dyDescent="0.3">
      <c r="A657" s="12" t="s">
        <v>905</v>
      </c>
      <c r="B657" s="12" t="s">
        <v>505</v>
      </c>
      <c r="C657" s="17">
        <v>43990</v>
      </c>
      <c r="D657" s="12">
        <v>2020</v>
      </c>
      <c r="E657" s="12" t="s">
        <v>137</v>
      </c>
      <c r="F657" s="12" t="s">
        <v>1119</v>
      </c>
      <c r="G657" s="18">
        <v>0.3125</v>
      </c>
      <c r="H657" s="12"/>
      <c r="I657" s="19">
        <v>229</v>
      </c>
      <c r="J657" s="15" t="s">
        <v>1066</v>
      </c>
      <c r="K657" s="12" t="str">
        <f t="shared" si="243"/>
        <v>n</v>
      </c>
      <c r="L657" s="12" t="str">
        <f t="shared" si="244"/>
        <v>y</v>
      </c>
      <c r="M657" s="12" t="str">
        <f t="shared" si="245"/>
        <v>n</v>
      </c>
      <c r="N657" s="12" t="str">
        <f t="shared" si="246"/>
        <v>n</v>
      </c>
      <c r="O657" s="12" t="str">
        <f t="shared" si="247"/>
        <v>n</v>
      </c>
      <c r="P657" s="12" t="str">
        <f t="shared" si="248"/>
        <v>n</v>
      </c>
      <c r="Q657" s="12" t="str">
        <f t="shared" si="249"/>
        <v>n</v>
      </c>
      <c r="R657" s="12" t="str">
        <f t="shared" si="250"/>
        <v>n</v>
      </c>
      <c r="S657" s="15">
        <v>80</v>
      </c>
      <c r="T657" s="16">
        <v>80</v>
      </c>
      <c r="U657" s="16" t="b">
        <f t="shared" si="8"/>
        <v>1</v>
      </c>
      <c r="V657" s="15" t="s">
        <v>1066</v>
      </c>
      <c r="W657" s="12" t="str">
        <f t="shared" si="251"/>
        <v>n</v>
      </c>
      <c r="X657" s="12" t="str">
        <f t="shared" si="252"/>
        <v>y</v>
      </c>
      <c r="Y657" s="12" t="str">
        <f t="shared" si="253"/>
        <v>n</v>
      </c>
      <c r="Z657" s="12" t="str">
        <f t="shared" si="254"/>
        <v>n</v>
      </c>
      <c r="AA657" s="12" t="str">
        <f t="shared" si="255"/>
        <v>n</v>
      </c>
      <c r="AB657" s="12" t="str">
        <f t="shared" si="256"/>
        <v>n</v>
      </c>
      <c r="AC657" s="12" t="str">
        <f t="shared" si="257"/>
        <v>n</v>
      </c>
      <c r="AD657" s="12" t="str">
        <f t="shared" si="258"/>
        <v>n</v>
      </c>
      <c r="AE657" s="15">
        <v>70</v>
      </c>
      <c r="AF657" s="16">
        <v>70</v>
      </c>
      <c r="AG657" s="16">
        <v>-1</v>
      </c>
      <c r="AH657" s="16" t="b">
        <f t="shared" si="17"/>
        <v>1</v>
      </c>
      <c r="AI657" s="15" t="s">
        <v>1067</v>
      </c>
      <c r="AJ657" s="12" t="str">
        <f t="shared" si="259"/>
        <v>n</v>
      </c>
      <c r="AK657" s="12" t="str">
        <f t="shared" si="260"/>
        <v>y</v>
      </c>
      <c r="AL657" s="12" t="str">
        <f t="shared" si="261"/>
        <v>y</v>
      </c>
      <c r="AM657" s="12" t="str">
        <f t="shared" si="262"/>
        <v>n</v>
      </c>
      <c r="AN657" s="12" t="str">
        <f t="shared" si="265"/>
        <v>n</v>
      </c>
      <c r="AO657" s="12" t="str">
        <f t="shared" si="266"/>
        <v>n</v>
      </c>
      <c r="AP657" s="12" t="str">
        <f t="shared" si="263"/>
        <v>n</v>
      </c>
      <c r="AQ657" s="12" t="str">
        <f t="shared" si="264"/>
        <v>n</v>
      </c>
      <c r="AR657" s="15">
        <v>90</v>
      </c>
      <c r="AS657" s="16">
        <v>90</v>
      </c>
      <c r="AT657" s="16" t="b">
        <f t="shared" si="24"/>
        <v>1</v>
      </c>
      <c r="AU657" s="12" t="s">
        <v>779</v>
      </c>
    </row>
    <row r="658" spans="1:47" ht="15.75" customHeight="1" x14ac:dyDescent="0.3">
      <c r="A658" s="12" t="s">
        <v>905</v>
      </c>
      <c r="B658" s="12" t="s">
        <v>505</v>
      </c>
      <c r="C658" s="17">
        <v>43990</v>
      </c>
      <c r="D658" s="12">
        <v>2020</v>
      </c>
      <c r="E658" s="12" t="s">
        <v>137</v>
      </c>
      <c r="F658" s="12" t="s">
        <v>1121</v>
      </c>
      <c r="G658" s="18">
        <v>0.3125</v>
      </c>
      <c r="H658" s="12"/>
      <c r="I658" s="19">
        <v>228</v>
      </c>
      <c r="J658" s="15" t="s">
        <v>1066</v>
      </c>
      <c r="K658" s="12" t="str">
        <f t="shared" si="243"/>
        <v>n</v>
      </c>
      <c r="L658" s="12" t="str">
        <f t="shared" si="244"/>
        <v>y</v>
      </c>
      <c r="M658" s="12" t="str">
        <f t="shared" si="245"/>
        <v>n</v>
      </c>
      <c r="N658" s="12" t="str">
        <f t="shared" si="246"/>
        <v>n</v>
      </c>
      <c r="O658" s="12" t="str">
        <f t="shared" si="247"/>
        <v>n</v>
      </c>
      <c r="P658" s="12" t="str">
        <f t="shared" si="248"/>
        <v>n</v>
      </c>
      <c r="Q658" s="12" t="str">
        <f t="shared" si="249"/>
        <v>n</v>
      </c>
      <c r="R658" s="12" t="str">
        <f t="shared" si="250"/>
        <v>n</v>
      </c>
      <c r="S658" s="15">
        <v>90</v>
      </c>
      <c r="T658" s="16">
        <v>90</v>
      </c>
      <c r="U658" s="16" t="b">
        <f t="shared" si="8"/>
        <v>1</v>
      </c>
      <c r="V658" s="15" t="s">
        <v>1066</v>
      </c>
      <c r="W658" s="12" t="str">
        <f t="shared" si="251"/>
        <v>n</v>
      </c>
      <c r="X658" s="12" t="str">
        <f t="shared" si="252"/>
        <v>y</v>
      </c>
      <c r="Y658" s="12" t="str">
        <f t="shared" si="253"/>
        <v>n</v>
      </c>
      <c r="Z658" s="12" t="str">
        <f t="shared" si="254"/>
        <v>n</v>
      </c>
      <c r="AA658" s="12" t="str">
        <f t="shared" si="255"/>
        <v>n</v>
      </c>
      <c r="AB658" s="12" t="str">
        <f t="shared" si="256"/>
        <v>n</v>
      </c>
      <c r="AC658" s="12" t="str">
        <f t="shared" si="257"/>
        <v>n</v>
      </c>
      <c r="AD658" s="12" t="str">
        <f t="shared" si="258"/>
        <v>n</v>
      </c>
      <c r="AE658" s="15">
        <v>15</v>
      </c>
      <c r="AF658" s="16">
        <v>15</v>
      </c>
      <c r="AG658" s="16">
        <v>-1</v>
      </c>
      <c r="AH658" s="16" t="b">
        <f t="shared" si="17"/>
        <v>1</v>
      </c>
      <c r="AI658" s="15" t="s">
        <v>1067</v>
      </c>
      <c r="AJ658" s="12" t="str">
        <f t="shared" si="259"/>
        <v>n</v>
      </c>
      <c r="AK658" s="12" t="str">
        <f t="shared" si="260"/>
        <v>y</v>
      </c>
      <c r="AL658" s="12" t="str">
        <f t="shared" si="261"/>
        <v>y</v>
      </c>
      <c r="AM658" s="12" t="str">
        <f t="shared" si="262"/>
        <v>n</v>
      </c>
      <c r="AN658" s="12" t="str">
        <f t="shared" si="265"/>
        <v>n</v>
      </c>
      <c r="AO658" s="12" t="str">
        <f t="shared" si="266"/>
        <v>n</v>
      </c>
      <c r="AP658" s="12" t="str">
        <f t="shared" si="263"/>
        <v>n</v>
      </c>
      <c r="AQ658" s="12" t="str">
        <f t="shared" si="264"/>
        <v>n</v>
      </c>
      <c r="AR658" s="15">
        <v>85</v>
      </c>
      <c r="AS658" s="16">
        <v>85</v>
      </c>
      <c r="AT658" s="16" t="b">
        <f t="shared" si="24"/>
        <v>1</v>
      </c>
      <c r="AU658" s="12" t="s">
        <v>786</v>
      </c>
    </row>
    <row r="659" spans="1:47" ht="15.75" customHeight="1" x14ac:dyDescent="0.3">
      <c r="A659" s="12" t="s">
        <v>905</v>
      </c>
      <c r="B659" s="12" t="s">
        <v>505</v>
      </c>
      <c r="C659" s="17">
        <v>43990</v>
      </c>
      <c r="D659" s="12">
        <v>2020</v>
      </c>
      <c r="E659" s="12" t="s">
        <v>137</v>
      </c>
      <c r="F659" s="12" t="s">
        <v>1122</v>
      </c>
      <c r="G659" s="18">
        <v>0.3125</v>
      </c>
      <c r="H659" s="12"/>
      <c r="I659" s="19">
        <v>227</v>
      </c>
      <c r="J659" s="15" t="s">
        <v>1066</v>
      </c>
      <c r="K659" s="12" t="str">
        <f t="shared" si="243"/>
        <v>n</v>
      </c>
      <c r="L659" s="12" t="str">
        <f t="shared" si="244"/>
        <v>y</v>
      </c>
      <c r="M659" s="12" t="str">
        <f t="shared" si="245"/>
        <v>n</v>
      </c>
      <c r="N659" s="12" t="str">
        <f t="shared" si="246"/>
        <v>n</v>
      </c>
      <c r="O659" s="12" t="str">
        <f t="shared" si="247"/>
        <v>n</v>
      </c>
      <c r="P659" s="12" t="str">
        <f t="shared" si="248"/>
        <v>n</v>
      </c>
      <c r="Q659" s="12" t="str">
        <f t="shared" si="249"/>
        <v>n</v>
      </c>
      <c r="R659" s="12" t="str">
        <f t="shared" si="250"/>
        <v>n</v>
      </c>
      <c r="S659" s="15">
        <v>90</v>
      </c>
      <c r="T659" s="16">
        <v>90</v>
      </c>
      <c r="U659" s="16" t="b">
        <f t="shared" si="8"/>
        <v>1</v>
      </c>
      <c r="V659" s="15" t="s">
        <v>1066</v>
      </c>
      <c r="W659" s="12" t="str">
        <f t="shared" si="251"/>
        <v>n</v>
      </c>
      <c r="X659" s="12" t="str">
        <f t="shared" si="252"/>
        <v>y</v>
      </c>
      <c r="Y659" s="12" t="str">
        <f t="shared" si="253"/>
        <v>n</v>
      </c>
      <c r="Z659" s="12" t="str">
        <f t="shared" si="254"/>
        <v>n</v>
      </c>
      <c r="AA659" s="12" t="str">
        <f t="shared" si="255"/>
        <v>n</v>
      </c>
      <c r="AB659" s="12" t="str">
        <f t="shared" si="256"/>
        <v>n</v>
      </c>
      <c r="AC659" s="12" t="str">
        <f t="shared" si="257"/>
        <v>n</v>
      </c>
      <c r="AD659" s="12" t="str">
        <f t="shared" si="258"/>
        <v>n</v>
      </c>
      <c r="AE659" s="15">
        <v>50</v>
      </c>
      <c r="AF659" s="16">
        <v>50</v>
      </c>
      <c r="AG659" s="16">
        <v>-1</v>
      </c>
      <c r="AH659" s="16" t="b">
        <f t="shared" si="17"/>
        <v>1</v>
      </c>
      <c r="AI659" s="15" t="s">
        <v>1067</v>
      </c>
      <c r="AJ659" s="12" t="str">
        <f t="shared" si="259"/>
        <v>n</v>
      </c>
      <c r="AK659" s="12" t="str">
        <f t="shared" si="260"/>
        <v>y</v>
      </c>
      <c r="AL659" s="12" t="str">
        <f t="shared" si="261"/>
        <v>y</v>
      </c>
      <c r="AM659" s="12" t="str">
        <f t="shared" si="262"/>
        <v>n</v>
      </c>
      <c r="AN659" s="12" t="str">
        <f t="shared" si="265"/>
        <v>n</v>
      </c>
      <c r="AO659" s="12" t="str">
        <f t="shared" si="266"/>
        <v>n</v>
      </c>
      <c r="AP659" s="12" t="str">
        <f t="shared" si="263"/>
        <v>n</v>
      </c>
      <c r="AQ659" s="12" t="str">
        <f t="shared" si="264"/>
        <v>n</v>
      </c>
      <c r="AR659" s="15">
        <v>100</v>
      </c>
      <c r="AS659" s="16">
        <v>100</v>
      </c>
      <c r="AT659" s="16" t="b">
        <f t="shared" si="24"/>
        <v>1</v>
      </c>
      <c r="AU659" s="12" t="s">
        <v>786</v>
      </c>
    </row>
    <row r="660" spans="1:47" ht="15.75" customHeight="1" x14ac:dyDescent="0.3">
      <c r="A660" s="12" t="s">
        <v>905</v>
      </c>
      <c r="B660" s="12" t="s">
        <v>505</v>
      </c>
      <c r="C660" s="17">
        <v>43990</v>
      </c>
      <c r="D660" s="12">
        <v>2020</v>
      </c>
      <c r="E660" s="12" t="s">
        <v>137</v>
      </c>
      <c r="F660" s="12" t="s">
        <v>1124</v>
      </c>
      <c r="G660" s="18">
        <v>0.3125</v>
      </c>
      <c r="H660" s="12"/>
      <c r="I660" s="19">
        <v>226</v>
      </c>
      <c r="J660" s="15" t="s">
        <v>1066</v>
      </c>
      <c r="K660" s="12" t="str">
        <f t="shared" si="243"/>
        <v>n</v>
      </c>
      <c r="L660" s="12" t="str">
        <f t="shared" si="244"/>
        <v>y</v>
      </c>
      <c r="M660" s="12" t="str">
        <f t="shared" si="245"/>
        <v>n</v>
      </c>
      <c r="N660" s="12" t="str">
        <f t="shared" si="246"/>
        <v>n</v>
      </c>
      <c r="O660" s="12" t="str">
        <f t="shared" si="247"/>
        <v>n</v>
      </c>
      <c r="P660" s="12" t="str">
        <f t="shared" si="248"/>
        <v>n</v>
      </c>
      <c r="Q660" s="12" t="str">
        <f t="shared" si="249"/>
        <v>n</v>
      </c>
      <c r="R660" s="12" t="str">
        <f t="shared" si="250"/>
        <v>n</v>
      </c>
      <c r="S660" s="15">
        <v>90</v>
      </c>
      <c r="T660" s="16">
        <v>90</v>
      </c>
      <c r="U660" s="16" t="b">
        <f t="shared" si="8"/>
        <v>1</v>
      </c>
      <c r="V660" s="15" t="s">
        <v>1066</v>
      </c>
      <c r="W660" s="12" t="str">
        <f t="shared" si="251"/>
        <v>n</v>
      </c>
      <c r="X660" s="12" t="str">
        <f t="shared" si="252"/>
        <v>y</v>
      </c>
      <c r="Y660" s="12" t="str">
        <f t="shared" si="253"/>
        <v>n</v>
      </c>
      <c r="Z660" s="12" t="str">
        <f t="shared" si="254"/>
        <v>n</v>
      </c>
      <c r="AA660" s="12" t="str">
        <f t="shared" si="255"/>
        <v>n</v>
      </c>
      <c r="AB660" s="12" t="str">
        <f t="shared" si="256"/>
        <v>n</v>
      </c>
      <c r="AC660" s="12" t="str">
        <f t="shared" si="257"/>
        <v>n</v>
      </c>
      <c r="AD660" s="12" t="str">
        <f t="shared" si="258"/>
        <v>n</v>
      </c>
      <c r="AE660" s="15">
        <v>90</v>
      </c>
      <c r="AF660" s="16">
        <v>90</v>
      </c>
      <c r="AG660" s="16">
        <v>-1</v>
      </c>
      <c r="AH660" s="16" t="b">
        <f t="shared" si="17"/>
        <v>1</v>
      </c>
      <c r="AI660" s="15" t="s">
        <v>1067</v>
      </c>
      <c r="AJ660" s="12" t="str">
        <f t="shared" si="259"/>
        <v>n</v>
      </c>
      <c r="AK660" s="12" t="str">
        <f t="shared" si="260"/>
        <v>y</v>
      </c>
      <c r="AL660" s="12" t="str">
        <f t="shared" si="261"/>
        <v>y</v>
      </c>
      <c r="AM660" s="12" t="str">
        <f t="shared" si="262"/>
        <v>n</v>
      </c>
      <c r="AN660" s="12" t="str">
        <f t="shared" si="265"/>
        <v>n</v>
      </c>
      <c r="AO660" s="12" t="str">
        <f t="shared" si="266"/>
        <v>n</v>
      </c>
      <c r="AP660" s="12" t="str">
        <f t="shared" si="263"/>
        <v>n</v>
      </c>
      <c r="AQ660" s="12" t="str">
        <f t="shared" si="264"/>
        <v>n</v>
      </c>
      <c r="AR660" s="15">
        <v>100</v>
      </c>
      <c r="AS660" s="16">
        <v>100</v>
      </c>
      <c r="AT660" s="16" t="b">
        <f t="shared" si="24"/>
        <v>1</v>
      </c>
      <c r="AU660" s="12"/>
    </row>
    <row r="661" spans="1:47" ht="15.75" customHeight="1" x14ac:dyDescent="0.3">
      <c r="A661" s="12" t="s">
        <v>905</v>
      </c>
      <c r="B661" s="12" t="s">
        <v>505</v>
      </c>
      <c r="C661" s="17">
        <v>43990</v>
      </c>
      <c r="D661" s="12">
        <v>2020</v>
      </c>
      <c r="E661" s="12" t="s">
        <v>137</v>
      </c>
      <c r="F661" s="12" t="s">
        <v>1125</v>
      </c>
      <c r="G661" s="18">
        <v>0.3125</v>
      </c>
      <c r="H661" s="12"/>
      <c r="I661" s="19">
        <v>225</v>
      </c>
      <c r="J661" s="15" t="s">
        <v>1066</v>
      </c>
      <c r="K661" s="12" t="str">
        <f t="shared" si="243"/>
        <v>n</v>
      </c>
      <c r="L661" s="12" t="str">
        <f t="shared" si="244"/>
        <v>y</v>
      </c>
      <c r="M661" s="12" t="str">
        <f t="shared" si="245"/>
        <v>n</v>
      </c>
      <c r="N661" s="12" t="str">
        <f t="shared" si="246"/>
        <v>n</v>
      </c>
      <c r="O661" s="12" t="str">
        <f t="shared" si="247"/>
        <v>n</v>
      </c>
      <c r="P661" s="12" t="str">
        <f t="shared" si="248"/>
        <v>n</v>
      </c>
      <c r="Q661" s="12" t="str">
        <f t="shared" si="249"/>
        <v>n</v>
      </c>
      <c r="R661" s="12" t="str">
        <f t="shared" si="250"/>
        <v>n</v>
      </c>
      <c r="S661" s="15">
        <v>80</v>
      </c>
      <c r="T661" s="16">
        <v>80</v>
      </c>
      <c r="U661" s="16" t="b">
        <f t="shared" si="8"/>
        <v>1</v>
      </c>
      <c r="V661" s="15" t="s">
        <v>1066</v>
      </c>
      <c r="W661" s="12" t="str">
        <f t="shared" si="251"/>
        <v>n</v>
      </c>
      <c r="X661" s="12" t="str">
        <f t="shared" si="252"/>
        <v>y</v>
      </c>
      <c r="Y661" s="12" t="str">
        <f t="shared" si="253"/>
        <v>n</v>
      </c>
      <c r="Z661" s="12" t="str">
        <f t="shared" si="254"/>
        <v>n</v>
      </c>
      <c r="AA661" s="12" t="str">
        <f t="shared" si="255"/>
        <v>n</v>
      </c>
      <c r="AB661" s="12" t="str">
        <f t="shared" si="256"/>
        <v>n</v>
      </c>
      <c r="AC661" s="12" t="str">
        <f t="shared" si="257"/>
        <v>n</v>
      </c>
      <c r="AD661" s="12" t="str">
        <f t="shared" si="258"/>
        <v>n</v>
      </c>
      <c r="AE661" s="15">
        <v>50</v>
      </c>
      <c r="AF661" s="16">
        <v>50</v>
      </c>
      <c r="AG661" s="16">
        <v>-1</v>
      </c>
      <c r="AH661" s="16" t="b">
        <f t="shared" si="17"/>
        <v>1</v>
      </c>
      <c r="AI661" s="15" t="s">
        <v>1067</v>
      </c>
      <c r="AJ661" s="12" t="str">
        <f t="shared" si="259"/>
        <v>n</v>
      </c>
      <c r="AK661" s="12" t="str">
        <f t="shared" si="260"/>
        <v>y</v>
      </c>
      <c r="AL661" s="12" t="str">
        <f t="shared" si="261"/>
        <v>y</v>
      </c>
      <c r="AM661" s="12" t="str">
        <f t="shared" si="262"/>
        <v>n</v>
      </c>
      <c r="AN661" s="12" t="str">
        <f t="shared" si="265"/>
        <v>n</v>
      </c>
      <c r="AO661" s="12" t="str">
        <f t="shared" si="266"/>
        <v>n</v>
      </c>
      <c r="AP661" s="12" t="str">
        <f t="shared" si="263"/>
        <v>n</v>
      </c>
      <c r="AQ661" s="12" t="str">
        <f t="shared" si="264"/>
        <v>n</v>
      </c>
      <c r="AR661" s="15">
        <v>50</v>
      </c>
      <c r="AS661" s="16">
        <v>50</v>
      </c>
      <c r="AT661" s="16" t="b">
        <f t="shared" si="24"/>
        <v>1</v>
      </c>
      <c r="AU661" s="12"/>
    </row>
    <row r="662" spans="1:47" ht="15.75" customHeight="1" x14ac:dyDescent="0.3">
      <c r="A662" s="12" t="s">
        <v>905</v>
      </c>
      <c r="B662" s="12" t="s">
        <v>505</v>
      </c>
      <c r="C662" s="17">
        <v>43989</v>
      </c>
      <c r="D662" s="12">
        <v>2020</v>
      </c>
      <c r="E662" s="12" t="s">
        <v>137</v>
      </c>
      <c r="F662" s="12" t="s">
        <v>1126</v>
      </c>
      <c r="G662" s="18">
        <v>0.3125</v>
      </c>
      <c r="H662" s="12"/>
      <c r="I662" s="19">
        <v>231</v>
      </c>
      <c r="J662" s="15" t="s">
        <v>1066</v>
      </c>
      <c r="K662" s="12" t="str">
        <f t="shared" si="243"/>
        <v>n</v>
      </c>
      <c r="L662" s="12" t="str">
        <f t="shared" si="244"/>
        <v>y</v>
      </c>
      <c r="M662" s="12" t="str">
        <f t="shared" si="245"/>
        <v>n</v>
      </c>
      <c r="N662" s="12" t="str">
        <f t="shared" si="246"/>
        <v>n</v>
      </c>
      <c r="O662" s="12" t="str">
        <f t="shared" si="247"/>
        <v>n</v>
      </c>
      <c r="P662" s="12" t="str">
        <f t="shared" si="248"/>
        <v>n</v>
      </c>
      <c r="Q662" s="12" t="str">
        <f t="shared" si="249"/>
        <v>n</v>
      </c>
      <c r="R662" s="12" t="str">
        <f t="shared" si="250"/>
        <v>n</v>
      </c>
      <c r="S662" s="15">
        <v>90</v>
      </c>
      <c r="T662" s="16">
        <v>90</v>
      </c>
      <c r="U662" s="16" t="b">
        <f t="shared" si="8"/>
        <v>1</v>
      </c>
      <c r="V662" s="15" t="s">
        <v>1066</v>
      </c>
      <c r="W662" s="12" t="str">
        <f t="shared" si="251"/>
        <v>n</v>
      </c>
      <c r="X662" s="12" t="str">
        <f t="shared" si="252"/>
        <v>y</v>
      </c>
      <c r="Y662" s="12" t="str">
        <f t="shared" si="253"/>
        <v>n</v>
      </c>
      <c r="Z662" s="12" t="str">
        <f t="shared" si="254"/>
        <v>n</v>
      </c>
      <c r="AA662" s="12" t="str">
        <f t="shared" si="255"/>
        <v>n</v>
      </c>
      <c r="AB662" s="12" t="str">
        <f t="shared" si="256"/>
        <v>n</v>
      </c>
      <c r="AC662" s="12" t="str">
        <f t="shared" si="257"/>
        <v>n</v>
      </c>
      <c r="AD662" s="12" t="str">
        <f t="shared" si="258"/>
        <v>n</v>
      </c>
      <c r="AE662" s="15">
        <v>50</v>
      </c>
      <c r="AF662" s="16">
        <v>50</v>
      </c>
      <c r="AG662" s="16">
        <v>-1</v>
      </c>
      <c r="AH662" s="16" t="b">
        <f t="shared" si="17"/>
        <v>1</v>
      </c>
      <c r="AI662" s="15" t="s">
        <v>1067</v>
      </c>
      <c r="AJ662" s="12" t="str">
        <f t="shared" si="259"/>
        <v>n</v>
      </c>
      <c r="AK662" s="12" t="str">
        <f t="shared" si="260"/>
        <v>y</v>
      </c>
      <c r="AL662" s="12" t="str">
        <f t="shared" si="261"/>
        <v>y</v>
      </c>
      <c r="AM662" s="12" t="str">
        <f t="shared" si="262"/>
        <v>n</v>
      </c>
      <c r="AN662" s="12" t="str">
        <f t="shared" si="265"/>
        <v>n</v>
      </c>
      <c r="AO662" s="12" t="str">
        <f t="shared" si="266"/>
        <v>n</v>
      </c>
      <c r="AP662" s="12" t="str">
        <f t="shared" si="263"/>
        <v>n</v>
      </c>
      <c r="AQ662" s="12" t="str">
        <f t="shared" si="264"/>
        <v>n</v>
      </c>
      <c r="AR662" s="15">
        <v>70</v>
      </c>
      <c r="AS662" s="16">
        <v>70</v>
      </c>
      <c r="AT662" s="16" t="b">
        <f t="shared" si="24"/>
        <v>1</v>
      </c>
      <c r="AU662" s="12" t="s">
        <v>786</v>
      </c>
    </row>
    <row r="663" spans="1:47" ht="15.75" customHeight="1" x14ac:dyDescent="0.3">
      <c r="A663" s="12" t="s">
        <v>905</v>
      </c>
      <c r="B663" s="12" t="s">
        <v>505</v>
      </c>
      <c r="C663" s="17">
        <v>43989</v>
      </c>
      <c r="D663" s="12">
        <v>2020</v>
      </c>
      <c r="E663" s="12" t="s">
        <v>137</v>
      </c>
      <c r="F663" s="12" t="s">
        <v>1127</v>
      </c>
      <c r="G663" s="18">
        <v>0.3125</v>
      </c>
      <c r="H663" s="12"/>
      <c r="I663" s="19">
        <v>232</v>
      </c>
      <c r="J663" s="15" t="s">
        <v>1066</v>
      </c>
      <c r="K663" s="12" t="str">
        <f t="shared" si="243"/>
        <v>n</v>
      </c>
      <c r="L663" s="12" t="str">
        <f t="shared" si="244"/>
        <v>y</v>
      </c>
      <c r="M663" s="12" t="str">
        <f t="shared" si="245"/>
        <v>n</v>
      </c>
      <c r="N663" s="12" t="str">
        <f t="shared" si="246"/>
        <v>n</v>
      </c>
      <c r="O663" s="12" t="str">
        <f t="shared" si="247"/>
        <v>n</v>
      </c>
      <c r="P663" s="12" t="str">
        <f t="shared" si="248"/>
        <v>n</v>
      </c>
      <c r="Q663" s="12" t="str">
        <f t="shared" si="249"/>
        <v>n</v>
      </c>
      <c r="R663" s="12" t="str">
        <f t="shared" si="250"/>
        <v>n</v>
      </c>
      <c r="S663" s="15">
        <v>30</v>
      </c>
      <c r="T663" s="16">
        <v>30</v>
      </c>
      <c r="U663" s="16" t="b">
        <f t="shared" si="8"/>
        <v>1</v>
      </c>
      <c r="V663" s="15" t="s">
        <v>1066</v>
      </c>
      <c r="W663" s="12" t="str">
        <f t="shared" si="251"/>
        <v>n</v>
      </c>
      <c r="X663" s="12" t="str">
        <f t="shared" si="252"/>
        <v>y</v>
      </c>
      <c r="Y663" s="12" t="str">
        <f t="shared" si="253"/>
        <v>n</v>
      </c>
      <c r="Z663" s="12" t="str">
        <f t="shared" si="254"/>
        <v>n</v>
      </c>
      <c r="AA663" s="12" t="str">
        <f t="shared" si="255"/>
        <v>n</v>
      </c>
      <c r="AB663" s="12" t="str">
        <f t="shared" si="256"/>
        <v>n</v>
      </c>
      <c r="AC663" s="12" t="str">
        <f t="shared" si="257"/>
        <v>n</v>
      </c>
      <c r="AD663" s="12" t="str">
        <f t="shared" si="258"/>
        <v>n</v>
      </c>
      <c r="AE663" s="15">
        <v>70</v>
      </c>
      <c r="AF663" s="16">
        <v>70</v>
      </c>
      <c r="AG663" s="16">
        <v>-1</v>
      </c>
      <c r="AH663" s="16" t="b">
        <f t="shared" si="17"/>
        <v>1</v>
      </c>
      <c r="AI663" s="15" t="s">
        <v>1066</v>
      </c>
      <c r="AJ663" s="12" t="str">
        <f t="shared" si="259"/>
        <v>n</v>
      </c>
      <c r="AK663" s="12" t="str">
        <f t="shared" si="260"/>
        <v>y</v>
      </c>
      <c r="AL663" s="12" t="str">
        <f t="shared" si="261"/>
        <v>n</v>
      </c>
      <c r="AM663" s="12" t="str">
        <f t="shared" si="262"/>
        <v>n</v>
      </c>
      <c r="AN663" s="12" t="str">
        <f t="shared" si="265"/>
        <v>n</v>
      </c>
      <c r="AO663" s="12" t="str">
        <f t="shared" si="266"/>
        <v>n</v>
      </c>
      <c r="AP663" s="12" t="str">
        <f t="shared" si="263"/>
        <v>n</v>
      </c>
      <c r="AQ663" s="12" t="str">
        <f t="shared" si="264"/>
        <v>n</v>
      </c>
      <c r="AR663" s="15">
        <v>50</v>
      </c>
      <c r="AS663" s="16">
        <v>50</v>
      </c>
      <c r="AT663" s="16" t="b">
        <f t="shared" si="24"/>
        <v>1</v>
      </c>
      <c r="AU663" s="12" t="s">
        <v>1128</v>
      </c>
    </row>
    <row r="664" spans="1:47" ht="15.75" customHeight="1" x14ac:dyDescent="0.3">
      <c r="A664" s="12" t="s">
        <v>905</v>
      </c>
      <c r="B664" s="12" t="s">
        <v>505</v>
      </c>
      <c r="C664" s="17">
        <v>43989</v>
      </c>
      <c r="D664" s="12">
        <v>2020</v>
      </c>
      <c r="E664" s="12" t="s">
        <v>137</v>
      </c>
      <c r="F664" s="12" t="s">
        <v>1129</v>
      </c>
      <c r="G664" s="18">
        <v>0.3125</v>
      </c>
      <c r="H664" s="12"/>
      <c r="I664" s="19">
        <v>233</v>
      </c>
      <c r="J664" s="15" t="s">
        <v>1066</v>
      </c>
      <c r="K664" s="12" t="str">
        <f t="shared" si="243"/>
        <v>n</v>
      </c>
      <c r="L664" s="12" t="str">
        <f t="shared" si="244"/>
        <v>y</v>
      </c>
      <c r="M664" s="12" t="str">
        <f t="shared" si="245"/>
        <v>n</v>
      </c>
      <c r="N664" s="12" t="str">
        <f t="shared" si="246"/>
        <v>n</v>
      </c>
      <c r="O664" s="12" t="str">
        <f t="shared" si="247"/>
        <v>n</v>
      </c>
      <c r="P664" s="12" t="str">
        <f t="shared" si="248"/>
        <v>n</v>
      </c>
      <c r="Q664" s="12" t="str">
        <f t="shared" si="249"/>
        <v>n</v>
      </c>
      <c r="R664" s="12" t="str">
        <f t="shared" si="250"/>
        <v>n</v>
      </c>
      <c r="S664" s="15">
        <v>98</v>
      </c>
      <c r="T664" s="16">
        <v>98</v>
      </c>
      <c r="U664" s="16" t="b">
        <f t="shared" si="8"/>
        <v>1</v>
      </c>
      <c r="V664" s="15" t="s">
        <v>1066</v>
      </c>
      <c r="W664" s="12" t="str">
        <f t="shared" si="251"/>
        <v>n</v>
      </c>
      <c r="X664" s="12" t="str">
        <f t="shared" si="252"/>
        <v>y</v>
      </c>
      <c r="Y664" s="12" t="str">
        <f t="shared" si="253"/>
        <v>n</v>
      </c>
      <c r="Z664" s="12" t="str">
        <f t="shared" si="254"/>
        <v>n</v>
      </c>
      <c r="AA664" s="12" t="str">
        <f t="shared" si="255"/>
        <v>n</v>
      </c>
      <c r="AB664" s="12" t="str">
        <f t="shared" si="256"/>
        <v>n</v>
      </c>
      <c r="AC664" s="12" t="str">
        <f t="shared" si="257"/>
        <v>n</v>
      </c>
      <c r="AD664" s="12" t="str">
        <f t="shared" si="258"/>
        <v>n</v>
      </c>
      <c r="AE664" s="15">
        <v>80</v>
      </c>
      <c r="AF664" s="16">
        <v>80</v>
      </c>
      <c r="AG664" s="16">
        <v>-1</v>
      </c>
      <c r="AH664" s="16" t="b">
        <f t="shared" si="17"/>
        <v>1</v>
      </c>
      <c r="AI664" s="15" t="s">
        <v>1067</v>
      </c>
      <c r="AJ664" s="12" t="str">
        <f t="shared" si="259"/>
        <v>n</v>
      </c>
      <c r="AK664" s="12" t="str">
        <f t="shared" si="260"/>
        <v>y</v>
      </c>
      <c r="AL664" s="12" t="str">
        <f t="shared" si="261"/>
        <v>y</v>
      </c>
      <c r="AM664" s="12" t="str">
        <f t="shared" si="262"/>
        <v>n</v>
      </c>
      <c r="AN664" s="12" t="str">
        <f t="shared" si="265"/>
        <v>n</v>
      </c>
      <c r="AO664" s="12" t="str">
        <f t="shared" si="266"/>
        <v>n</v>
      </c>
      <c r="AP664" s="12" t="str">
        <f t="shared" si="263"/>
        <v>n</v>
      </c>
      <c r="AQ664" s="12" t="str">
        <f t="shared" si="264"/>
        <v>n</v>
      </c>
      <c r="AR664" s="15">
        <v>90</v>
      </c>
      <c r="AS664" s="16">
        <v>90</v>
      </c>
      <c r="AT664" s="16" t="b">
        <f t="shared" si="24"/>
        <v>1</v>
      </c>
      <c r="AU664" s="12" t="s">
        <v>786</v>
      </c>
    </row>
    <row r="665" spans="1:47" ht="15.75" customHeight="1" x14ac:dyDescent="0.3">
      <c r="A665" s="12" t="s">
        <v>905</v>
      </c>
      <c r="B665" s="12" t="s">
        <v>505</v>
      </c>
      <c r="C665" s="17">
        <v>43989</v>
      </c>
      <c r="D665" s="12">
        <v>2020</v>
      </c>
      <c r="E665" s="12" t="s">
        <v>137</v>
      </c>
      <c r="F665" s="12" t="s">
        <v>1130</v>
      </c>
      <c r="G665" s="18">
        <v>0.3125</v>
      </c>
      <c r="H665" s="12"/>
      <c r="I665" s="19">
        <v>234</v>
      </c>
      <c r="J665" s="15" t="s">
        <v>1066</v>
      </c>
      <c r="K665" s="12" t="str">
        <f t="shared" si="243"/>
        <v>n</v>
      </c>
      <c r="L665" s="12" t="str">
        <f t="shared" si="244"/>
        <v>y</v>
      </c>
      <c r="M665" s="12" t="str">
        <f t="shared" si="245"/>
        <v>n</v>
      </c>
      <c r="N665" s="12" t="str">
        <f t="shared" si="246"/>
        <v>n</v>
      </c>
      <c r="O665" s="12" t="str">
        <f t="shared" si="247"/>
        <v>n</v>
      </c>
      <c r="P665" s="12" t="str">
        <f t="shared" si="248"/>
        <v>n</v>
      </c>
      <c r="Q665" s="12" t="str">
        <f t="shared" si="249"/>
        <v>n</v>
      </c>
      <c r="R665" s="12" t="str">
        <f t="shared" si="250"/>
        <v>n</v>
      </c>
      <c r="S665" s="15">
        <v>90</v>
      </c>
      <c r="T665" s="16">
        <v>90</v>
      </c>
      <c r="U665" s="16" t="b">
        <f t="shared" si="8"/>
        <v>1</v>
      </c>
      <c r="V665" s="15" t="s">
        <v>1066</v>
      </c>
      <c r="W665" s="12" t="str">
        <f t="shared" si="251"/>
        <v>n</v>
      </c>
      <c r="X665" s="12" t="str">
        <f t="shared" si="252"/>
        <v>y</v>
      </c>
      <c r="Y665" s="12" t="str">
        <f t="shared" si="253"/>
        <v>n</v>
      </c>
      <c r="Z665" s="12" t="str">
        <f t="shared" si="254"/>
        <v>n</v>
      </c>
      <c r="AA665" s="12" t="str">
        <f t="shared" si="255"/>
        <v>n</v>
      </c>
      <c r="AB665" s="12" t="str">
        <f t="shared" si="256"/>
        <v>n</v>
      </c>
      <c r="AC665" s="12" t="str">
        <f t="shared" si="257"/>
        <v>n</v>
      </c>
      <c r="AD665" s="12" t="str">
        <f t="shared" si="258"/>
        <v>n</v>
      </c>
      <c r="AE665" s="15">
        <v>15</v>
      </c>
      <c r="AF665" s="16">
        <v>15</v>
      </c>
      <c r="AG665" s="16">
        <v>-1</v>
      </c>
      <c r="AH665" s="16" t="b">
        <f t="shared" si="17"/>
        <v>1</v>
      </c>
      <c r="AI665" s="15" t="s">
        <v>1067</v>
      </c>
      <c r="AJ665" s="12" t="str">
        <f t="shared" si="259"/>
        <v>n</v>
      </c>
      <c r="AK665" s="12" t="str">
        <f t="shared" si="260"/>
        <v>y</v>
      </c>
      <c r="AL665" s="12" t="str">
        <f t="shared" si="261"/>
        <v>y</v>
      </c>
      <c r="AM665" s="12" t="str">
        <f t="shared" si="262"/>
        <v>n</v>
      </c>
      <c r="AN665" s="12" t="str">
        <f t="shared" si="265"/>
        <v>n</v>
      </c>
      <c r="AO665" s="12" t="str">
        <f t="shared" si="266"/>
        <v>n</v>
      </c>
      <c r="AP665" s="12" t="str">
        <f t="shared" si="263"/>
        <v>n</v>
      </c>
      <c r="AQ665" s="12" t="str">
        <f t="shared" si="264"/>
        <v>n</v>
      </c>
      <c r="AR665" s="15">
        <v>100</v>
      </c>
      <c r="AS665" s="16">
        <v>100</v>
      </c>
      <c r="AT665" s="16" t="b">
        <f t="shared" si="24"/>
        <v>1</v>
      </c>
      <c r="AU665" s="12" t="s">
        <v>786</v>
      </c>
    </row>
    <row r="666" spans="1:47" ht="15.75" customHeight="1" x14ac:dyDescent="0.3">
      <c r="A666" s="12" t="s">
        <v>905</v>
      </c>
      <c r="B666" s="12" t="s">
        <v>505</v>
      </c>
      <c r="C666" s="17">
        <v>43989</v>
      </c>
      <c r="D666" s="12">
        <v>2020</v>
      </c>
      <c r="E666" s="12" t="s">
        <v>137</v>
      </c>
      <c r="F666" s="12" t="s">
        <v>1131</v>
      </c>
      <c r="G666" s="18">
        <v>0.3125</v>
      </c>
      <c r="H666" s="12"/>
      <c r="I666" s="19">
        <v>235</v>
      </c>
      <c r="J666" s="15" t="s">
        <v>1066</v>
      </c>
      <c r="K666" s="12" t="str">
        <f t="shared" si="243"/>
        <v>n</v>
      </c>
      <c r="L666" s="12" t="str">
        <f t="shared" si="244"/>
        <v>y</v>
      </c>
      <c r="M666" s="12" t="str">
        <f t="shared" si="245"/>
        <v>n</v>
      </c>
      <c r="N666" s="12" t="str">
        <f t="shared" si="246"/>
        <v>n</v>
      </c>
      <c r="O666" s="12" t="str">
        <f t="shared" si="247"/>
        <v>n</v>
      </c>
      <c r="P666" s="12" t="str">
        <f t="shared" si="248"/>
        <v>n</v>
      </c>
      <c r="Q666" s="12" t="str">
        <f t="shared" si="249"/>
        <v>n</v>
      </c>
      <c r="R666" s="12" t="str">
        <f t="shared" si="250"/>
        <v>n</v>
      </c>
      <c r="S666" s="15">
        <v>80</v>
      </c>
      <c r="T666" s="16">
        <v>80</v>
      </c>
      <c r="U666" s="16" t="b">
        <f t="shared" si="8"/>
        <v>1</v>
      </c>
      <c r="V666" s="15" t="s">
        <v>1066</v>
      </c>
      <c r="W666" s="12" t="str">
        <f t="shared" si="251"/>
        <v>n</v>
      </c>
      <c r="X666" s="12" t="str">
        <f t="shared" si="252"/>
        <v>y</v>
      </c>
      <c r="Y666" s="12" t="str">
        <f t="shared" si="253"/>
        <v>n</v>
      </c>
      <c r="Z666" s="12" t="str">
        <f t="shared" si="254"/>
        <v>n</v>
      </c>
      <c r="AA666" s="12" t="str">
        <f t="shared" si="255"/>
        <v>n</v>
      </c>
      <c r="AB666" s="12" t="str">
        <f t="shared" si="256"/>
        <v>n</v>
      </c>
      <c r="AC666" s="12" t="str">
        <f t="shared" si="257"/>
        <v>n</v>
      </c>
      <c r="AD666" s="12" t="str">
        <f t="shared" si="258"/>
        <v>n</v>
      </c>
      <c r="AE666" s="15">
        <v>60</v>
      </c>
      <c r="AF666" s="16">
        <v>60</v>
      </c>
      <c r="AG666" s="16">
        <v>-1</v>
      </c>
      <c r="AH666" s="16" t="b">
        <f t="shared" si="17"/>
        <v>1</v>
      </c>
      <c r="AI666" s="15" t="s">
        <v>1067</v>
      </c>
      <c r="AJ666" s="12" t="str">
        <f t="shared" si="259"/>
        <v>n</v>
      </c>
      <c r="AK666" s="12" t="str">
        <f t="shared" si="260"/>
        <v>y</v>
      </c>
      <c r="AL666" s="12" t="str">
        <f t="shared" si="261"/>
        <v>y</v>
      </c>
      <c r="AM666" s="12" t="str">
        <f t="shared" si="262"/>
        <v>n</v>
      </c>
      <c r="AN666" s="12" t="str">
        <f t="shared" si="265"/>
        <v>n</v>
      </c>
      <c r="AO666" s="12" t="str">
        <f t="shared" si="266"/>
        <v>n</v>
      </c>
      <c r="AP666" s="12" t="str">
        <f t="shared" si="263"/>
        <v>n</v>
      </c>
      <c r="AQ666" s="12" t="str">
        <f t="shared" si="264"/>
        <v>n</v>
      </c>
      <c r="AR666" s="15">
        <v>85</v>
      </c>
      <c r="AS666" s="16">
        <v>85</v>
      </c>
      <c r="AT666" s="16" t="b">
        <f t="shared" si="24"/>
        <v>1</v>
      </c>
      <c r="AU666" s="12"/>
    </row>
    <row r="667" spans="1:47" ht="15.75" customHeight="1" x14ac:dyDescent="0.3">
      <c r="A667" s="12" t="s">
        <v>905</v>
      </c>
      <c r="B667" s="12" t="s">
        <v>505</v>
      </c>
      <c r="C667" s="17">
        <v>43989</v>
      </c>
      <c r="D667" s="12">
        <v>2020</v>
      </c>
      <c r="E667" s="12" t="s">
        <v>137</v>
      </c>
      <c r="F667" s="12" t="s">
        <v>1133</v>
      </c>
      <c r="G667" s="18">
        <v>0.3125</v>
      </c>
      <c r="H667" s="12"/>
      <c r="I667" s="19">
        <v>240</v>
      </c>
      <c r="J667" s="15" t="s">
        <v>1066</v>
      </c>
      <c r="K667" s="12" t="str">
        <f t="shared" si="243"/>
        <v>n</v>
      </c>
      <c r="L667" s="12" t="str">
        <f t="shared" si="244"/>
        <v>y</v>
      </c>
      <c r="M667" s="12" t="str">
        <f t="shared" si="245"/>
        <v>n</v>
      </c>
      <c r="N667" s="12" t="str">
        <f t="shared" si="246"/>
        <v>n</v>
      </c>
      <c r="O667" s="12" t="str">
        <f t="shared" si="247"/>
        <v>n</v>
      </c>
      <c r="P667" s="12" t="str">
        <f t="shared" si="248"/>
        <v>n</v>
      </c>
      <c r="Q667" s="12" t="str">
        <f t="shared" si="249"/>
        <v>n</v>
      </c>
      <c r="R667" s="12" t="str">
        <f t="shared" si="250"/>
        <v>n</v>
      </c>
      <c r="S667" s="15">
        <v>80</v>
      </c>
      <c r="T667" s="16">
        <v>80</v>
      </c>
      <c r="U667" s="16" t="b">
        <f t="shared" si="8"/>
        <v>1</v>
      </c>
      <c r="V667" s="15" t="s">
        <v>1066</v>
      </c>
      <c r="W667" s="12" t="str">
        <f t="shared" si="251"/>
        <v>n</v>
      </c>
      <c r="X667" s="12" t="str">
        <f t="shared" si="252"/>
        <v>y</v>
      </c>
      <c r="Y667" s="12" t="str">
        <f t="shared" si="253"/>
        <v>n</v>
      </c>
      <c r="Z667" s="12" t="str">
        <f t="shared" si="254"/>
        <v>n</v>
      </c>
      <c r="AA667" s="12" t="str">
        <f t="shared" si="255"/>
        <v>n</v>
      </c>
      <c r="AB667" s="12" t="str">
        <f t="shared" si="256"/>
        <v>n</v>
      </c>
      <c r="AC667" s="12" t="str">
        <f t="shared" si="257"/>
        <v>n</v>
      </c>
      <c r="AD667" s="12" t="str">
        <f t="shared" si="258"/>
        <v>n</v>
      </c>
      <c r="AE667" s="15">
        <v>20</v>
      </c>
      <c r="AF667" s="16">
        <v>20</v>
      </c>
      <c r="AG667" s="16">
        <v>-1</v>
      </c>
      <c r="AH667" s="16" t="b">
        <f t="shared" si="17"/>
        <v>1</v>
      </c>
      <c r="AI667" s="15" t="s">
        <v>1067</v>
      </c>
      <c r="AJ667" s="12" t="str">
        <f t="shared" si="259"/>
        <v>n</v>
      </c>
      <c r="AK667" s="12" t="str">
        <f t="shared" si="260"/>
        <v>y</v>
      </c>
      <c r="AL667" s="12" t="str">
        <f t="shared" si="261"/>
        <v>y</v>
      </c>
      <c r="AM667" s="12" t="str">
        <f t="shared" si="262"/>
        <v>n</v>
      </c>
      <c r="AN667" s="12" t="str">
        <f t="shared" si="265"/>
        <v>n</v>
      </c>
      <c r="AO667" s="12" t="str">
        <f t="shared" si="266"/>
        <v>n</v>
      </c>
      <c r="AP667" s="12" t="str">
        <f t="shared" si="263"/>
        <v>n</v>
      </c>
      <c r="AQ667" s="12" t="str">
        <f t="shared" si="264"/>
        <v>n</v>
      </c>
      <c r="AR667" s="15">
        <v>50</v>
      </c>
      <c r="AS667" s="16">
        <v>50</v>
      </c>
      <c r="AT667" s="16" t="b">
        <f t="shared" si="24"/>
        <v>1</v>
      </c>
      <c r="AU667" s="12"/>
    </row>
    <row r="668" spans="1:47" ht="15.75" customHeight="1" x14ac:dyDescent="0.3">
      <c r="A668" s="12" t="s">
        <v>905</v>
      </c>
      <c r="B668" s="12" t="s">
        <v>505</v>
      </c>
      <c r="C668" s="17">
        <v>43989</v>
      </c>
      <c r="D668" s="12">
        <v>2020</v>
      </c>
      <c r="E668" s="12" t="s">
        <v>137</v>
      </c>
      <c r="F668" s="12" t="s">
        <v>1134</v>
      </c>
      <c r="G668" s="18">
        <v>0.3125</v>
      </c>
      <c r="H668" s="12"/>
      <c r="I668" s="19">
        <v>239</v>
      </c>
      <c r="J668" s="15" t="s">
        <v>1066</v>
      </c>
      <c r="K668" s="12" t="str">
        <f t="shared" si="243"/>
        <v>n</v>
      </c>
      <c r="L668" s="12" t="str">
        <f t="shared" si="244"/>
        <v>y</v>
      </c>
      <c r="M668" s="12" t="str">
        <f t="shared" si="245"/>
        <v>n</v>
      </c>
      <c r="N668" s="12" t="str">
        <f t="shared" si="246"/>
        <v>n</v>
      </c>
      <c r="O668" s="12" t="str">
        <f t="shared" si="247"/>
        <v>n</v>
      </c>
      <c r="P668" s="12" t="str">
        <f t="shared" si="248"/>
        <v>n</v>
      </c>
      <c r="Q668" s="12" t="str">
        <f t="shared" si="249"/>
        <v>n</v>
      </c>
      <c r="R668" s="12" t="str">
        <f t="shared" si="250"/>
        <v>n</v>
      </c>
      <c r="S668" s="15">
        <v>50</v>
      </c>
      <c r="T668" s="16">
        <v>50</v>
      </c>
      <c r="U668" s="16" t="b">
        <f t="shared" si="8"/>
        <v>1</v>
      </c>
      <c r="V668" s="15" t="s">
        <v>1066</v>
      </c>
      <c r="W668" s="12" t="str">
        <f t="shared" si="251"/>
        <v>n</v>
      </c>
      <c r="X668" s="12" t="str">
        <f t="shared" si="252"/>
        <v>y</v>
      </c>
      <c r="Y668" s="12" t="str">
        <f t="shared" si="253"/>
        <v>n</v>
      </c>
      <c r="Z668" s="12" t="str">
        <f t="shared" si="254"/>
        <v>n</v>
      </c>
      <c r="AA668" s="12" t="str">
        <f t="shared" si="255"/>
        <v>n</v>
      </c>
      <c r="AB668" s="12" t="str">
        <f t="shared" si="256"/>
        <v>n</v>
      </c>
      <c r="AC668" s="12" t="str">
        <f t="shared" si="257"/>
        <v>n</v>
      </c>
      <c r="AD668" s="12" t="str">
        <f t="shared" si="258"/>
        <v>n</v>
      </c>
      <c r="AE668" s="15">
        <v>60</v>
      </c>
      <c r="AF668" s="16">
        <v>60</v>
      </c>
      <c r="AG668" s="16">
        <v>-1</v>
      </c>
      <c r="AH668" s="16" t="b">
        <f t="shared" si="17"/>
        <v>1</v>
      </c>
      <c r="AI668" s="15" t="s">
        <v>1067</v>
      </c>
      <c r="AJ668" s="12" t="str">
        <f t="shared" si="259"/>
        <v>n</v>
      </c>
      <c r="AK668" s="12" t="str">
        <f t="shared" si="260"/>
        <v>y</v>
      </c>
      <c r="AL668" s="12" t="str">
        <f t="shared" si="261"/>
        <v>y</v>
      </c>
      <c r="AM668" s="12" t="str">
        <f t="shared" si="262"/>
        <v>n</v>
      </c>
      <c r="AN668" s="12" t="str">
        <f t="shared" si="265"/>
        <v>n</v>
      </c>
      <c r="AO668" s="12" t="str">
        <f t="shared" si="266"/>
        <v>n</v>
      </c>
      <c r="AP668" s="12" t="str">
        <f t="shared" si="263"/>
        <v>n</v>
      </c>
      <c r="AQ668" s="12" t="str">
        <f t="shared" si="264"/>
        <v>n</v>
      </c>
      <c r="AR668" s="15">
        <v>40</v>
      </c>
      <c r="AS668" s="16">
        <v>40</v>
      </c>
      <c r="AT668" s="16" t="b">
        <f t="shared" si="24"/>
        <v>1</v>
      </c>
      <c r="AU668" s="12"/>
    </row>
    <row r="669" spans="1:47" ht="15.75" customHeight="1" x14ac:dyDescent="0.3">
      <c r="A669" s="12" t="s">
        <v>905</v>
      </c>
      <c r="B669" s="12" t="s">
        <v>505</v>
      </c>
      <c r="C669" s="17">
        <v>43989</v>
      </c>
      <c r="D669" s="12">
        <v>2020</v>
      </c>
      <c r="E669" s="12" t="s">
        <v>137</v>
      </c>
      <c r="F669" s="12" t="s">
        <v>1135</v>
      </c>
      <c r="G669" s="18">
        <v>0.3125</v>
      </c>
      <c r="H669" s="12"/>
      <c r="I669" s="19">
        <v>238</v>
      </c>
      <c r="J669" s="15" t="s">
        <v>1066</v>
      </c>
      <c r="K669" s="12" t="str">
        <f t="shared" si="243"/>
        <v>n</v>
      </c>
      <c r="L669" s="12" t="str">
        <f t="shared" si="244"/>
        <v>y</v>
      </c>
      <c r="M669" s="12" t="str">
        <f t="shared" si="245"/>
        <v>n</v>
      </c>
      <c r="N669" s="12" t="str">
        <f t="shared" si="246"/>
        <v>n</v>
      </c>
      <c r="O669" s="12" t="str">
        <f t="shared" si="247"/>
        <v>n</v>
      </c>
      <c r="P669" s="12" t="str">
        <f t="shared" si="248"/>
        <v>n</v>
      </c>
      <c r="Q669" s="12" t="str">
        <f t="shared" si="249"/>
        <v>n</v>
      </c>
      <c r="R669" s="12" t="str">
        <f t="shared" si="250"/>
        <v>n</v>
      </c>
      <c r="S669" s="15">
        <v>70</v>
      </c>
      <c r="T669" s="16">
        <v>70</v>
      </c>
      <c r="U669" s="16" t="b">
        <f t="shared" si="8"/>
        <v>1</v>
      </c>
      <c r="V669" s="15" t="s">
        <v>1066</v>
      </c>
      <c r="W669" s="12" t="str">
        <f t="shared" si="251"/>
        <v>n</v>
      </c>
      <c r="X669" s="12" t="str">
        <f t="shared" si="252"/>
        <v>y</v>
      </c>
      <c r="Y669" s="12" t="str">
        <f t="shared" si="253"/>
        <v>n</v>
      </c>
      <c r="Z669" s="12" t="str">
        <f t="shared" si="254"/>
        <v>n</v>
      </c>
      <c r="AA669" s="12" t="str">
        <f t="shared" si="255"/>
        <v>n</v>
      </c>
      <c r="AB669" s="12" t="str">
        <f t="shared" si="256"/>
        <v>n</v>
      </c>
      <c r="AC669" s="12" t="str">
        <f t="shared" si="257"/>
        <v>n</v>
      </c>
      <c r="AD669" s="12" t="str">
        <f t="shared" si="258"/>
        <v>n</v>
      </c>
      <c r="AE669" s="15">
        <v>55</v>
      </c>
      <c r="AF669" s="16">
        <v>55</v>
      </c>
      <c r="AG669" s="16">
        <v>-1</v>
      </c>
      <c r="AH669" s="16" t="b">
        <f t="shared" si="17"/>
        <v>1</v>
      </c>
      <c r="AI669" s="15" t="s">
        <v>1067</v>
      </c>
      <c r="AJ669" s="12" t="str">
        <f t="shared" si="259"/>
        <v>n</v>
      </c>
      <c r="AK669" s="12" t="str">
        <f t="shared" si="260"/>
        <v>y</v>
      </c>
      <c r="AL669" s="12" t="str">
        <f t="shared" si="261"/>
        <v>y</v>
      </c>
      <c r="AM669" s="12" t="str">
        <f t="shared" si="262"/>
        <v>n</v>
      </c>
      <c r="AN669" s="12" t="str">
        <f t="shared" si="265"/>
        <v>n</v>
      </c>
      <c r="AO669" s="12" t="str">
        <f t="shared" si="266"/>
        <v>n</v>
      </c>
      <c r="AP669" s="12" t="str">
        <f t="shared" si="263"/>
        <v>n</v>
      </c>
      <c r="AQ669" s="12" t="str">
        <f t="shared" si="264"/>
        <v>n</v>
      </c>
      <c r="AR669" s="15">
        <v>90</v>
      </c>
      <c r="AS669" s="16">
        <v>90</v>
      </c>
      <c r="AT669" s="16" t="b">
        <f t="shared" si="24"/>
        <v>1</v>
      </c>
      <c r="AU669" s="12"/>
    </row>
    <row r="670" spans="1:47" ht="15.75" customHeight="1" x14ac:dyDescent="0.3">
      <c r="A670" s="12" t="s">
        <v>905</v>
      </c>
      <c r="B670" s="12" t="s">
        <v>505</v>
      </c>
      <c r="C670" s="17">
        <v>43989</v>
      </c>
      <c r="D670" s="12">
        <v>2020</v>
      </c>
      <c r="E670" s="12" t="s">
        <v>137</v>
      </c>
      <c r="F670" s="12" t="s">
        <v>1136</v>
      </c>
      <c r="G670" s="18">
        <v>0.3125</v>
      </c>
      <c r="H670" s="12"/>
      <c r="I670" s="19">
        <v>237</v>
      </c>
      <c r="J670" s="15" t="s">
        <v>1066</v>
      </c>
      <c r="K670" s="12" t="str">
        <f t="shared" si="243"/>
        <v>n</v>
      </c>
      <c r="L670" s="12" t="str">
        <f t="shared" si="244"/>
        <v>y</v>
      </c>
      <c r="M670" s="12" t="str">
        <f t="shared" si="245"/>
        <v>n</v>
      </c>
      <c r="N670" s="12" t="str">
        <f t="shared" si="246"/>
        <v>n</v>
      </c>
      <c r="O670" s="12" t="str">
        <f t="shared" si="247"/>
        <v>n</v>
      </c>
      <c r="P670" s="12" t="str">
        <f t="shared" si="248"/>
        <v>n</v>
      </c>
      <c r="Q670" s="12" t="str">
        <f t="shared" si="249"/>
        <v>n</v>
      </c>
      <c r="R670" s="12" t="str">
        <f t="shared" si="250"/>
        <v>n</v>
      </c>
      <c r="S670" s="15">
        <v>90</v>
      </c>
      <c r="T670" s="16">
        <v>90</v>
      </c>
      <c r="U670" s="16" t="b">
        <f t="shared" si="8"/>
        <v>1</v>
      </c>
      <c r="V670" s="15" t="s">
        <v>1066</v>
      </c>
      <c r="W670" s="12" t="str">
        <f t="shared" si="251"/>
        <v>n</v>
      </c>
      <c r="X670" s="12" t="str">
        <f t="shared" si="252"/>
        <v>y</v>
      </c>
      <c r="Y670" s="12" t="str">
        <f t="shared" si="253"/>
        <v>n</v>
      </c>
      <c r="Z670" s="12" t="str">
        <f t="shared" si="254"/>
        <v>n</v>
      </c>
      <c r="AA670" s="12" t="str">
        <f t="shared" si="255"/>
        <v>n</v>
      </c>
      <c r="AB670" s="12" t="str">
        <f t="shared" si="256"/>
        <v>n</v>
      </c>
      <c r="AC670" s="12" t="str">
        <f t="shared" si="257"/>
        <v>n</v>
      </c>
      <c r="AD670" s="12" t="str">
        <f t="shared" si="258"/>
        <v>n</v>
      </c>
      <c r="AE670" s="15">
        <v>80</v>
      </c>
      <c r="AF670" s="16">
        <v>80</v>
      </c>
      <c r="AG670" s="16">
        <v>-1</v>
      </c>
      <c r="AH670" s="16" t="b">
        <f t="shared" si="17"/>
        <v>1</v>
      </c>
      <c r="AI670" s="15" t="s">
        <v>1067</v>
      </c>
      <c r="AJ670" s="12" t="str">
        <f t="shared" si="259"/>
        <v>n</v>
      </c>
      <c r="AK670" s="12" t="str">
        <f t="shared" si="260"/>
        <v>y</v>
      </c>
      <c r="AL670" s="12" t="str">
        <f t="shared" si="261"/>
        <v>y</v>
      </c>
      <c r="AM670" s="12" t="str">
        <f t="shared" si="262"/>
        <v>n</v>
      </c>
      <c r="AN670" s="12" t="str">
        <f t="shared" si="265"/>
        <v>n</v>
      </c>
      <c r="AO670" s="12" t="str">
        <f t="shared" si="266"/>
        <v>n</v>
      </c>
      <c r="AP670" s="12" t="str">
        <f t="shared" si="263"/>
        <v>n</v>
      </c>
      <c r="AQ670" s="12" t="str">
        <f t="shared" si="264"/>
        <v>n</v>
      </c>
      <c r="AR670" s="15">
        <v>70</v>
      </c>
      <c r="AS670" s="16">
        <v>70</v>
      </c>
      <c r="AT670" s="16" t="b">
        <f t="shared" si="24"/>
        <v>1</v>
      </c>
      <c r="AU670" s="12"/>
    </row>
    <row r="671" spans="1:47" ht="15.75" customHeight="1" x14ac:dyDescent="0.3">
      <c r="A671" s="12" t="s">
        <v>905</v>
      </c>
      <c r="B671" s="12" t="s">
        <v>505</v>
      </c>
      <c r="C671" s="17">
        <v>43989</v>
      </c>
      <c r="D671" s="12">
        <v>2020</v>
      </c>
      <c r="E671" s="12" t="s">
        <v>137</v>
      </c>
      <c r="F671" s="12" t="s">
        <v>1137</v>
      </c>
      <c r="G671" s="18">
        <v>0.3125</v>
      </c>
      <c r="H671" s="12"/>
      <c r="I671" s="19">
        <v>236</v>
      </c>
      <c r="J671" s="15" t="s">
        <v>1066</v>
      </c>
      <c r="K671" s="12" t="str">
        <f t="shared" si="243"/>
        <v>n</v>
      </c>
      <c r="L671" s="12" t="str">
        <f t="shared" si="244"/>
        <v>y</v>
      </c>
      <c r="M671" s="12" t="str">
        <f t="shared" si="245"/>
        <v>n</v>
      </c>
      <c r="N671" s="12" t="str">
        <f t="shared" si="246"/>
        <v>n</v>
      </c>
      <c r="O671" s="12" t="str">
        <f t="shared" si="247"/>
        <v>n</v>
      </c>
      <c r="P671" s="12" t="str">
        <f t="shared" si="248"/>
        <v>n</v>
      </c>
      <c r="Q671" s="12" t="str">
        <f t="shared" si="249"/>
        <v>n</v>
      </c>
      <c r="R671" s="12" t="str">
        <f t="shared" si="250"/>
        <v>n</v>
      </c>
      <c r="S671" s="15">
        <v>40</v>
      </c>
      <c r="T671" s="16">
        <v>40</v>
      </c>
      <c r="U671" s="16" t="b">
        <f t="shared" si="8"/>
        <v>1</v>
      </c>
      <c r="V671" s="15" t="s">
        <v>1066</v>
      </c>
      <c r="W671" s="12" t="str">
        <f t="shared" si="251"/>
        <v>n</v>
      </c>
      <c r="X671" s="12" t="str">
        <f t="shared" si="252"/>
        <v>y</v>
      </c>
      <c r="Y671" s="12" t="str">
        <f t="shared" si="253"/>
        <v>n</v>
      </c>
      <c r="Z671" s="12" t="str">
        <f t="shared" si="254"/>
        <v>n</v>
      </c>
      <c r="AA671" s="12" t="str">
        <f t="shared" si="255"/>
        <v>n</v>
      </c>
      <c r="AB671" s="12" t="str">
        <f t="shared" si="256"/>
        <v>n</v>
      </c>
      <c r="AC671" s="12" t="str">
        <f t="shared" si="257"/>
        <v>n</v>
      </c>
      <c r="AD671" s="12" t="str">
        <f t="shared" si="258"/>
        <v>n</v>
      </c>
      <c r="AE671" s="15">
        <v>70</v>
      </c>
      <c r="AF671" s="16">
        <v>70</v>
      </c>
      <c r="AG671" s="16">
        <v>-1</v>
      </c>
      <c r="AH671" s="16" t="b">
        <f t="shared" si="17"/>
        <v>1</v>
      </c>
      <c r="AI671" s="15" t="s">
        <v>1067</v>
      </c>
      <c r="AJ671" s="12" t="str">
        <f t="shared" si="259"/>
        <v>n</v>
      </c>
      <c r="AK671" s="12" t="str">
        <f t="shared" si="260"/>
        <v>y</v>
      </c>
      <c r="AL671" s="12" t="str">
        <f t="shared" si="261"/>
        <v>y</v>
      </c>
      <c r="AM671" s="12" t="str">
        <f t="shared" si="262"/>
        <v>n</v>
      </c>
      <c r="AN671" s="12" t="str">
        <f t="shared" si="265"/>
        <v>n</v>
      </c>
      <c r="AO671" s="12" t="str">
        <f t="shared" si="266"/>
        <v>n</v>
      </c>
      <c r="AP671" s="12" t="str">
        <f t="shared" si="263"/>
        <v>n</v>
      </c>
      <c r="AQ671" s="12" t="str">
        <f t="shared" si="264"/>
        <v>n</v>
      </c>
      <c r="AR671" s="15">
        <v>90</v>
      </c>
      <c r="AS671" s="16">
        <v>90</v>
      </c>
      <c r="AT671" s="16" t="b">
        <f t="shared" si="24"/>
        <v>1</v>
      </c>
      <c r="AU671" s="12" t="s">
        <v>1138</v>
      </c>
    </row>
    <row r="672" spans="1:47" ht="15.75" customHeight="1" x14ac:dyDescent="0.3">
      <c r="A672" s="12" t="s">
        <v>905</v>
      </c>
      <c r="B672" s="12" t="s">
        <v>505</v>
      </c>
      <c r="C672" s="17">
        <v>43989</v>
      </c>
      <c r="D672" s="12">
        <v>2020</v>
      </c>
      <c r="E672" s="12" t="s">
        <v>137</v>
      </c>
      <c r="F672" s="12" t="s">
        <v>1139</v>
      </c>
      <c r="G672" s="18">
        <v>0.3125</v>
      </c>
      <c r="H672" s="12"/>
      <c r="I672" s="19">
        <v>241</v>
      </c>
      <c r="J672" s="15" t="s">
        <v>1066</v>
      </c>
      <c r="K672" s="12" t="str">
        <f t="shared" si="243"/>
        <v>n</v>
      </c>
      <c r="L672" s="12" t="str">
        <f t="shared" si="244"/>
        <v>y</v>
      </c>
      <c r="M672" s="12" t="str">
        <f t="shared" si="245"/>
        <v>n</v>
      </c>
      <c r="N672" s="12" t="str">
        <f t="shared" si="246"/>
        <v>n</v>
      </c>
      <c r="O672" s="12" t="str">
        <f t="shared" si="247"/>
        <v>n</v>
      </c>
      <c r="P672" s="12" t="str">
        <f t="shared" si="248"/>
        <v>n</v>
      </c>
      <c r="Q672" s="12" t="str">
        <f t="shared" si="249"/>
        <v>n</v>
      </c>
      <c r="R672" s="12" t="str">
        <f t="shared" si="250"/>
        <v>n</v>
      </c>
      <c r="S672" s="15">
        <v>98</v>
      </c>
      <c r="T672" s="16">
        <v>98</v>
      </c>
      <c r="U672" s="16" t="b">
        <f t="shared" si="8"/>
        <v>1</v>
      </c>
      <c r="V672" s="15" t="s">
        <v>1066</v>
      </c>
      <c r="W672" s="12" t="str">
        <f t="shared" si="251"/>
        <v>n</v>
      </c>
      <c r="X672" s="12" t="str">
        <f t="shared" si="252"/>
        <v>y</v>
      </c>
      <c r="Y672" s="12" t="str">
        <f t="shared" si="253"/>
        <v>n</v>
      </c>
      <c r="Z672" s="12" t="str">
        <f t="shared" si="254"/>
        <v>n</v>
      </c>
      <c r="AA672" s="12" t="str">
        <f t="shared" si="255"/>
        <v>n</v>
      </c>
      <c r="AB672" s="12" t="str">
        <f t="shared" si="256"/>
        <v>n</v>
      </c>
      <c r="AC672" s="12" t="str">
        <f t="shared" si="257"/>
        <v>n</v>
      </c>
      <c r="AD672" s="12" t="str">
        <f t="shared" si="258"/>
        <v>n</v>
      </c>
      <c r="AE672" s="15">
        <v>10</v>
      </c>
      <c r="AF672" s="16">
        <v>10</v>
      </c>
      <c r="AG672" s="16">
        <v>-1</v>
      </c>
      <c r="AH672" s="16" t="b">
        <f t="shared" si="17"/>
        <v>1</v>
      </c>
      <c r="AI672" s="15" t="s">
        <v>1066</v>
      </c>
      <c r="AJ672" s="12" t="str">
        <f t="shared" si="259"/>
        <v>n</v>
      </c>
      <c r="AK672" s="12" t="str">
        <f t="shared" si="260"/>
        <v>y</v>
      </c>
      <c r="AL672" s="12" t="str">
        <f t="shared" si="261"/>
        <v>n</v>
      </c>
      <c r="AM672" s="12" t="str">
        <f t="shared" si="262"/>
        <v>n</v>
      </c>
      <c r="AN672" s="12" t="str">
        <f t="shared" si="265"/>
        <v>n</v>
      </c>
      <c r="AO672" s="12" t="str">
        <f t="shared" si="266"/>
        <v>n</v>
      </c>
      <c r="AP672" s="12" t="str">
        <f t="shared" si="263"/>
        <v>n</v>
      </c>
      <c r="AQ672" s="12" t="str">
        <f t="shared" si="264"/>
        <v>n</v>
      </c>
      <c r="AR672" s="15">
        <v>20</v>
      </c>
      <c r="AS672" s="16">
        <v>20</v>
      </c>
      <c r="AT672" s="16" t="b">
        <f t="shared" si="24"/>
        <v>1</v>
      </c>
      <c r="AU672" s="12"/>
    </row>
    <row r="673" spans="1:47" ht="15.75" customHeight="1" x14ac:dyDescent="0.3">
      <c r="A673" s="12" t="s">
        <v>905</v>
      </c>
      <c r="B673" s="12" t="s">
        <v>505</v>
      </c>
      <c r="C673" s="17">
        <v>43989</v>
      </c>
      <c r="D673" s="12">
        <v>2020</v>
      </c>
      <c r="E673" s="12" t="s">
        <v>137</v>
      </c>
      <c r="F673" s="12" t="s">
        <v>1140</v>
      </c>
      <c r="G673" s="18">
        <v>0.3125</v>
      </c>
      <c r="H673" s="12"/>
      <c r="I673" s="19">
        <v>242</v>
      </c>
      <c r="J673" s="15" t="s">
        <v>1066</v>
      </c>
      <c r="K673" s="12" t="str">
        <f t="shared" si="243"/>
        <v>n</v>
      </c>
      <c r="L673" s="12" t="str">
        <f t="shared" si="244"/>
        <v>y</v>
      </c>
      <c r="M673" s="12" t="str">
        <f t="shared" si="245"/>
        <v>n</v>
      </c>
      <c r="N673" s="12" t="str">
        <f t="shared" si="246"/>
        <v>n</v>
      </c>
      <c r="O673" s="12" t="str">
        <f t="shared" si="247"/>
        <v>n</v>
      </c>
      <c r="P673" s="12" t="str">
        <f t="shared" si="248"/>
        <v>n</v>
      </c>
      <c r="Q673" s="12" t="str">
        <f t="shared" si="249"/>
        <v>n</v>
      </c>
      <c r="R673" s="12" t="str">
        <f t="shared" si="250"/>
        <v>n</v>
      </c>
      <c r="S673" s="15">
        <v>95</v>
      </c>
      <c r="T673" s="16">
        <v>95</v>
      </c>
      <c r="U673" s="16" t="b">
        <f t="shared" si="8"/>
        <v>1</v>
      </c>
      <c r="V673" s="15" t="s">
        <v>1066</v>
      </c>
      <c r="W673" s="12" t="str">
        <f t="shared" si="251"/>
        <v>n</v>
      </c>
      <c r="X673" s="12" t="str">
        <f t="shared" si="252"/>
        <v>y</v>
      </c>
      <c r="Y673" s="12" t="str">
        <f t="shared" si="253"/>
        <v>n</v>
      </c>
      <c r="Z673" s="12" t="str">
        <f t="shared" si="254"/>
        <v>n</v>
      </c>
      <c r="AA673" s="12" t="str">
        <f t="shared" si="255"/>
        <v>n</v>
      </c>
      <c r="AB673" s="12" t="str">
        <f t="shared" si="256"/>
        <v>n</v>
      </c>
      <c r="AC673" s="12" t="str">
        <f t="shared" si="257"/>
        <v>n</v>
      </c>
      <c r="AD673" s="12" t="str">
        <f t="shared" si="258"/>
        <v>n</v>
      </c>
      <c r="AE673" s="15">
        <v>75</v>
      </c>
      <c r="AF673" s="16">
        <v>75</v>
      </c>
      <c r="AG673" s="16">
        <v>-1</v>
      </c>
      <c r="AH673" s="16" t="b">
        <f t="shared" si="17"/>
        <v>1</v>
      </c>
      <c r="AI673" s="15" t="s">
        <v>1067</v>
      </c>
      <c r="AJ673" s="12" t="str">
        <f t="shared" si="259"/>
        <v>n</v>
      </c>
      <c r="AK673" s="12" t="str">
        <f t="shared" si="260"/>
        <v>y</v>
      </c>
      <c r="AL673" s="12" t="str">
        <f t="shared" si="261"/>
        <v>y</v>
      </c>
      <c r="AM673" s="12" t="str">
        <f t="shared" si="262"/>
        <v>n</v>
      </c>
      <c r="AN673" s="12" t="str">
        <f t="shared" si="265"/>
        <v>n</v>
      </c>
      <c r="AO673" s="12" t="str">
        <f t="shared" si="266"/>
        <v>n</v>
      </c>
      <c r="AP673" s="12" t="str">
        <f t="shared" si="263"/>
        <v>n</v>
      </c>
      <c r="AQ673" s="12" t="str">
        <f t="shared" si="264"/>
        <v>n</v>
      </c>
      <c r="AR673" s="15">
        <v>90</v>
      </c>
      <c r="AS673" s="16">
        <v>90</v>
      </c>
      <c r="AT673" s="16" t="b">
        <f t="shared" si="24"/>
        <v>1</v>
      </c>
      <c r="AU673" s="12"/>
    </row>
    <row r="674" spans="1:47" ht="15.75" customHeight="1" x14ac:dyDescent="0.3">
      <c r="A674" s="12" t="s">
        <v>905</v>
      </c>
      <c r="B674" s="12" t="s">
        <v>505</v>
      </c>
      <c r="C674" s="17">
        <v>43989</v>
      </c>
      <c r="D674" s="12">
        <v>2020</v>
      </c>
      <c r="E674" s="12" t="s">
        <v>137</v>
      </c>
      <c r="F674" s="12" t="s">
        <v>1141</v>
      </c>
      <c r="G674" s="18">
        <v>0.3125</v>
      </c>
      <c r="H674" s="12"/>
      <c r="I674" s="19">
        <v>243</v>
      </c>
      <c r="J674" s="15" t="s">
        <v>1066</v>
      </c>
      <c r="K674" s="12" t="str">
        <f t="shared" si="243"/>
        <v>n</v>
      </c>
      <c r="L674" s="12" t="str">
        <f t="shared" si="244"/>
        <v>y</v>
      </c>
      <c r="M674" s="12" t="str">
        <f t="shared" si="245"/>
        <v>n</v>
      </c>
      <c r="N674" s="12" t="str">
        <f t="shared" si="246"/>
        <v>n</v>
      </c>
      <c r="O674" s="12" t="str">
        <f t="shared" si="247"/>
        <v>n</v>
      </c>
      <c r="P674" s="12" t="str">
        <f t="shared" si="248"/>
        <v>n</v>
      </c>
      <c r="Q674" s="12" t="str">
        <f t="shared" si="249"/>
        <v>n</v>
      </c>
      <c r="R674" s="12" t="str">
        <f t="shared" si="250"/>
        <v>n</v>
      </c>
      <c r="S674" s="15">
        <v>95</v>
      </c>
      <c r="T674" s="16">
        <v>95</v>
      </c>
      <c r="U674" s="16" t="b">
        <f t="shared" si="8"/>
        <v>1</v>
      </c>
      <c r="V674" s="15" t="s">
        <v>1066</v>
      </c>
      <c r="W674" s="12" t="str">
        <f t="shared" si="251"/>
        <v>n</v>
      </c>
      <c r="X674" s="12" t="str">
        <f t="shared" si="252"/>
        <v>y</v>
      </c>
      <c r="Y674" s="12" t="str">
        <f t="shared" si="253"/>
        <v>n</v>
      </c>
      <c r="Z674" s="12" t="str">
        <f t="shared" si="254"/>
        <v>n</v>
      </c>
      <c r="AA674" s="12" t="str">
        <f t="shared" si="255"/>
        <v>n</v>
      </c>
      <c r="AB674" s="12" t="str">
        <f t="shared" si="256"/>
        <v>n</v>
      </c>
      <c r="AC674" s="12" t="str">
        <f t="shared" si="257"/>
        <v>n</v>
      </c>
      <c r="AD674" s="12" t="str">
        <f t="shared" si="258"/>
        <v>n</v>
      </c>
      <c r="AE674" s="15">
        <v>85</v>
      </c>
      <c r="AF674" s="16">
        <v>85</v>
      </c>
      <c r="AG674" s="16">
        <v>-1</v>
      </c>
      <c r="AH674" s="16" t="b">
        <f t="shared" si="17"/>
        <v>1</v>
      </c>
      <c r="AI674" s="15" t="s">
        <v>1067</v>
      </c>
      <c r="AJ674" s="12" t="str">
        <f t="shared" si="259"/>
        <v>n</v>
      </c>
      <c r="AK674" s="12" t="str">
        <f t="shared" si="260"/>
        <v>y</v>
      </c>
      <c r="AL674" s="12" t="str">
        <f t="shared" si="261"/>
        <v>y</v>
      </c>
      <c r="AM674" s="12" t="str">
        <f t="shared" si="262"/>
        <v>n</v>
      </c>
      <c r="AN674" s="12" t="str">
        <f t="shared" si="265"/>
        <v>n</v>
      </c>
      <c r="AO674" s="12" t="str">
        <f t="shared" si="266"/>
        <v>n</v>
      </c>
      <c r="AP674" s="12" t="str">
        <f t="shared" si="263"/>
        <v>n</v>
      </c>
      <c r="AQ674" s="12" t="str">
        <f t="shared" si="264"/>
        <v>n</v>
      </c>
      <c r="AR674" s="15">
        <v>85</v>
      </c>
      <c r="AS674" s="16">
        <v>85</v>
      </c>
      <c r="AT674" s="16" t="b">
        <f t="shared" si="24"/>
        <v>1</v>
      </c>
      <c r="AU674" s="12"/>
    </row>
    <row r="675" spans="1:47" ht="15.75" customHeight="1" x14ac:dyDescent="0.3">
      <c r="A675" s="12" t="s">
        <v>905</v>
      </c>
      <c r="B675" s="12" t="s">
        <v>505</v>
      </c>
      <c r="C675" s="17">
        <v>43989</v>
      </c>
      <c r="D675" s="12">
        <v>2020</v>
      </c>
      <c r="E675" s="12" t="s">
        <v>137</v>
      </c>
      <c r="F675" s="12" t="s">
        <v>1142</v>
      </c>
      <c r="G675" s="18">
        <v>0.3125</v>
      </c>
      <c r="H675" s="12"/>
      <c r="I675" s="19">
        <v>244</v>
      </c>
      <c r="J675" s="15" t="s">
        <v>1066</v>
      </c>
      <c r="K675" s="12" t="str">
        <f t="shared" si="243"/>
        <v>n</v>
      </c>
      <c r="L675" s="12" t="str">
        <f t="shared" si="244"/>
        <v>y</v>
      </c>
      <c r="M675" s="12" t="str">
        <f t="shared" si="245"/>
        <v>n</v>
      </c>
      <c r="N675" s="12" t="str">
        <f t="shared" si="246"/>
        <v>n</v>
      </c>
      <c r="O675" s="12" t="str">
        <f t="shared" si="247"/>
        <v>n</v>
      </c>
      <c r="P675" s="12" t="str">
        <f t="shared" si="248"/>
        <v>n</v>
      </c>
      <c r="Q675" s="12" t="str">
        <f t="shared" si="249"/>
        <v>n</v>
      </c>
      <c r="R675" s="12" t="str">
        <f t="shared" si="250"/>
        <v>n</v>
      </c>
      <c r="S675" s="15">
        <v>60</v>
      </c>
      <c r="T675" s="16">
        <v>60</v>
      </c>
      <c r="U675" s="16" t="b">
        <f t="shared" si="8"/>
        <v>1</v>
      </c>
      <c r="V675" s="15" t="s">
        <v>1066</v>
      </c>
      <c r="W675" s="12" t="str">
        <f t="shared" si="251"/>
        <v>n</v>
      </c>
      <c r="X675" s="12" t="str">
        <f t="shared" si="252"/>
        <v>y</v>
      </c>
      <c r="Y675" s="12" t="str">
        <f t="shared" si="253"/>
        <v>n</v>
      </c>
      <c r="Z675" s="12" t="str">
        <f t="shared" si="254"/>
        <v>n</v>
      </c>
      <c r="AA675" s="12" t="str">
        <f t="shared" si="255"/>
        <v>n</v>
      </c>
      <c r="AB675" s="12" t="str">
        <f t="shared" si="256"/>
        <v>n</v>
      </c>
      <c r="AC675" s="12" t="str">
        <f t="shared" si="257"/>
        <v>n</v>
      </c>
      <c r="AD675" s="12" t="str">
        <f t="shared" si="258"/>
        <v>n</v>
      </c>
      <c r="AE675" s="15">
        <v>60</v>
      </c>
      <c r="AF675" s="16">
        <v>60</v>
      </c>
      <c r="AG675" s="16">
        <v>-1</v>
      </c>
      <c r="AH675" s="16" t="b">
        <f t="shared" si="17"/>
        <v>1</v>
      </c>
      <c r="AI675" s="15" t="s">
        <v>1067</v>
      </c>
      <c r="AJ675" s="12" t="str">
        <f t="shared" si="259"/>
        <v>n</v>
      </c>
      <c r="AK675" s="12" t="str">
        <f t="shared" si="260"/>
        <v>y</v>
      </c>
      <c r="AL675" s="12" t="str">
        <f t="shared" si="261"/>
        <v>y</v>
      </c>
      <c r="AM675" s="12" t="str">
        <f t="shared" si="262"/>
        <v>n</v>
      </c>
      <c r="AN675" s="12" t="str">
        <f t="shared" si="265"/>
        <v>n</v>
      </c>
      <c r="AO675" s="12" t="str">
        <f t="shared" si="266"/>
        <v>n</v>
      </c>
      <c r="AP675" s="12" t="str">
        <f t="shared" si="263"/>
        <v>n</v>
      </c>
      <c r="AQ675" s="12" t="str">
        <f t="shared" si="264"/>
        <v>n</v>
      </c>
      <c r="AR675" s="15">
        <v>40</v>
      </c>
      <c r="AS675" s="16">
        <v>40</v>
      </c>
      <c r="AT675" s="16" t="b">
        <f t="shared" si="24"/>
        <v>1</v>
      </c>
      <c r="AU675" s="12"/>
    </row>
    <row r="676" spans="1:47" ht="15.75" customHeight="1" x14ac:dyDescent="0.3">
      <c r="A676" s="12" t="s">
        <v>905</v>
      </c>
      <c r="B676" s="12" t="s">
        <v>505</v>
      </c>
      <c r="C676" s="17">
        <v>43989</v>
      </c>
      <c r="D676" s="12">
        <v>2020</v>
      </c>
      <c r="E676" s="12" t="s">
        <v>137</v>
      </c>
      <c r="F676" s="12" t="s">
        <v>1143</v>
      </c>
      <c r="G676" s="18">
        <v>0.3125</v>
      </c>
      <c r="H676" s="12"/>
      <c r="I676" s="19">
        <v>250</v>
      </c>
      <c r="J676" s="15" t="s">
        <v>1066</v>
      </c>
      <c r="K676" s="12" t="str">
        <f t="shared" si="243"/>
        <v>n</v>
      </c>
      <c r="L676" s="12" t="str">
        <f t="shared" si="244"/>
        <v>y</v>
      </c>
      <c r="M676" s="12" t="str">
        <f t="shared" si="245"/>
        <v>n</v>
      </c>
      <c r="N676" s="12" t="str">
        <f t="shared" si="246"/>
        <v>n</v>
      </c>
      <c r="O676" s="12" t="str">
        <f t="shared" si="247"/>
        <v>n</v>
      </c>
      <c r="P676" s="12" t="str">
        <f t="shared" si="248"/>
        <v>n</v>
      </c>
      <c r="Q676" s="12" t="str">
        <f t="shared" si="249"/>
        <v>n</v>
      </c>
      <c r="R676" s="12" t="str">
        <f t="shared" si="250"/>
        <v>n</v>
      </c>
      <c r="S676" s="15">
        <v>95</v>
      </c>
      <c r="T676" s="16">
        <v>95</v>
      </c>
      <c r="U676" s="16" t="b">
        <f t="shared" si="8"/>
        <v>1</v>
      </c>
      <c r="V676" s="15" t="s">
        <v>1066</v>
      </c>
      <c r="W676" s="12" t="str">
        <f t="shared" si="251"/>
        <v>n</v>
      </c>
      <c r="X676" s="12" t="str">
        <f t="shared" si="252"/>
        <v>y</v>
      </c>
      <c r="Y676" s="12" t="str">
        <f t="shared" si="253"/>
        <v>n</v>
      </c>
      <c r="Z676" s="12" t="str">
        <f t="shared" si="254"/>
        <v>n</v>
      </c>
      <c r="AA676" s="12" t="str">
        <f t="shared" si="255"/>
        <v>n</v>
      </c>
      <c r="AB676" s="12" t="str">
        <f t="shared" si="256"/>
        <v>n</v>
      </c>
      <c r="AC676" s="12" t="str">
        <f t="shared" si="257"/>
        <v>n</v>
      </c>
      <c r="AD676" s="12" t="str">
        <f t="shared" si="258"/>
        <v>n</v>
      </c>
      <c r="AE676" s="15">
        <v>70</v>
      </c>
      <c r="AF676" s="16">
        <v>70</v>
      </c>
      <c r="AG676" s="16">
        <v>-1</v>
      </c>
      <c r="AH676" s="16" t="b">
        <f t="shared" si="17"/>
        <v>1</v>
      </c>
      <c r="AI676" s="15" t="s">
        <v>1067</v>
      </c>
      <c r="AJ676" s="12" t="str">
        <f t="shared" si="259"/>
        <v>n</v>
      </c>
      <c r="AK676" s="12" t="str">
        <f t="shared" si="260"/>
        <v>y</v>
      </c>
      <c r="AL676" s="12" t="str">
        <f t="shared" si="261"/>
        <v>y</v>
      </c>
      <c r="AM676" s="12" t="str">
        <f t="shared" si="262"/>
        <v>n</v>
      </c>
      <c r="AN676" s="12" t="str">
        <f t="shared" si="265"/>
        <v>n</v>
      </c>
      <c r="AO676" s="12" t="str">
        <f t="shared" si="266"/>
        <v>n</v>
      </c>
      <c r="AP676" s="12" t="str">
        <f t="shared" si="263"/>
        <v>n</v>
      </c>
      <c r="AQ676" s="12" t="str">
        <f t="shared" si="264"/>
        <v>n</v>
      </c>
      <c r="AR676" s="15">
        <v>10</v>
      </c>
      <c r="AS676" s="16">
        <v>10</v>
      </c>
      <c r="AT676" s="16" t="b">
        <f t="shared" si="24"/>
        <v>1</v>
      </c>
      <c r="AU676" s="12"/>
    </row>
    <row r="677" spans="1:47" ht="15.75" customHeight="1" x14ac:dyDescent="0.3">
      <c r="A677" s="12" t="s">
        <v>905</v>
      </c>
      <c r="B677" s="12" t="s">
        <v>505</v>
      </c>
      <c r="C677" s="17">
        <v>43989</v>
      </c>
      <c r="D677" s="12">
        <v>2020</v>
      </c>
      <c r="E677" s="12" t="s">
        <v>137</v>
      </c>
      <c r="F677" s="12" t="s">
        <v>1144</v>
      </c>
      <c r="G677" s="18">
        <v>0.3125</v>
      </c>
      <c r="H677" s="12"/>
      <c r="I677" s="19">
        <v>249</v>
      </c>
      <c r="J677" s="15" t="s">
        <v>1066</v>
      </c>
      <c r="K677" s="12" t="str">
        <f t="shared" si="243"/>
        <v>n</v>
      </c>
      <c r="L677" s="12" t="str">
        <f t="shared" si="244"/>
        <v>y</v>
      </c>
      <c r="M677" s="12" t="str">
        <f t="shared" si="245"/>
        <v>n</v>
      </c>
      <c r="N677" s="12" t="str">
        <f t="shared" si="246"/>
        <v>n</v>
      </c>
      <c r="O677" s="12" t="str">
        <f t="shared" si="247"/>
        <v>n</v>
      </c>
      <c r="P677" s="12" t="str">
        <f t="shared" si="248"/>
        <v>n</v>
      </c>
      <c r="Q677" s="12" t="str">
        <f t="shared" si="249"/>
        <v>n</v>
      </c>
      <c r="R677" s="12" t="str">
        <f t="shared" si="250"/>
        <v>n</v>
      </c>
      <c r="S677" s="15">
        <v>70</v>
      </c>
      <c r="T677" s="16">
        <v>70</v>
      </c>
      <c r="U677" s="16" t="b">
        <f t="shared" si="8"/>
        <v>1</v>
      </c>
      <c r="V677" s="15" t="s">
        <v>1066</v>
      </c>
      <c r="W677" s="12" t="str">
        <f t="shared" si="251"/>
        <v>n</v>
      </c>
      <c r="X677" s="12" t="str">
        <f t="shared" si="252"/>
        <v>y</v>
      </c>
      <c r="Y677" s="12" t="str">
        <f t="shared" si="253"/>
        <v>n</v>
      </c>
      <c r="Z677" s="12" t="str">
        <f t="shared" si="254"/>
        <v>n</v>
      </c>
      <c r="AA677" s="12" t="str">
        <f t="shared" si="255"/>
        <v>n</v>
      </c>
      <c r="AB677" s="12" t="str">
        <f t="shared" si="256"/>
        <v>n</v>
      </c>
      <c r="AC677" s="12" t="str">
        <f t="shared" si="257"/>
        <v>n</v>
      </c>
      <c r="AD677" s="12" t="str">
        <f t="shared" si="258"/>
        <v>n</v>
      </c>
      <c r="AE677" s="15">
        <v>80</v>
      </c>
      <c r="AF677" s="16">
        <v>80</v>
      </c>
      <c r="AG677" s="16">
        <v>-1</v>
      </c>
      <c r="AH677" s="16" t="b">
        <f t="shared" si="17"/>
        <v>1</v>
      </c>
      <c r="AI677" s="15" t="s">
        <v>1066</v>
      </c>
      <c r="AJ677" s="12" t="str">
        <f t="shared" si="259"/>
        <v>n</v>
      </c>
      <c r="AK677" s="12" t="str">
        <f t="shared" si="260"/>
        <v>y</v>
      </c>
      <c r="AL677" s="12" t="str">
        <f t="shared" si="261"/>
        <v>n</v>
      </c>
      <c r="AM677" s="12" t="str">
        <f t="shared" si="262"/>
        <v>n</v>
      </c>
      <c r="AN677" s="12" t="str">
        <f t="shared" si="265"/>
        <v>n</v>
      </c>
      <c r="AO677" s="12" t="str">
        <f t="shared" si="266"/>
        <v>n</v>
      </c>
      <c r="AP677" s="12" t="str">
        <f t="shared" si="263"/>
        <v>n</v>
      </c>
      <c r="AQ677" s="12" t="str">
        <f t="shared" si="264"/>
        <v>n</v>
      </c>
      <c r="AR677" s="15">
        <v>10</v>
      </c>
      <c r="AS677" s="16">
        <v>10</v>
      </c>
      <c r="AT677" s="16" t="b">
        <f t="shared" si="24"/>
        <v>1</v>
      </c>
      <c r="AU677" s="12"/>
    </row>
    <row r="678" spans="1:47" ht="15.75" customHeight="1" x14ac:dyDescent="0.3">
      <c r="A678" s="12" t="s">
        <v>905</v>
      </c>
      <c r="B678" s="12" t="s">
        <v>505</v>
      </c>
      <c r="C678" s="17">
        <v>43989</v>
      </c>
      <c r="D678" s="12">
        <v>2020</v>
      </c>
      <c r="E678" s="12" t="s">
        <v>137</v>
      </c>
      <c r="F678" s="12" t="s">
        <v>1145</v>
      </c>
      <c r="G678" s="18">
        <v>0.3125</v>
      </c>
      <c r="H678" s="12"/>
      <c r="I678" s="19">
        <v>248</v>
      </c>
      <c r="J678" s="15" t="s">
        <v>1066</v>
      </c>
      <c r="K678" s="12" t="str">
        <f t="shared" si="243"/>
        <v>n</v>
      </c>
      <c r="L678" s="12" t="str">
        <f t="shared" si="244"/>
        <v>y</v>
      </c>
      <c r="M678" s="12" t="str">
        <f t="shared" si="245"/>
        <v>n</v>
      </c>
      <c r="N678" s="12" t="str">
        <f t="shared" si="246"/>
        <v>n</v>
      </c>
      <c r="O678" s="12" t="str">
        <f t="shared" si="247"/>
        <v>n</v>
      </c>
      <c r="P678" s="12" t="str">
        <f t="shared" si="248"/>
        <v>n</v>
      </c>
      <c r="Q678" s="12" t="str">
        <f t="shared" si="249"/>
        <v>n</v>
      </c>
      <c r="R678" s="12" t="str">
        <f t="shared" si="250"/>
        <v>n</v>
      </c>
      <c r="S678" s="15">
        <v>90</v>
      </c>
      <c r="T678" s="16">
        <v>90</v>
      </c>
      <c r="U678" s="16" t="b">
        <f t="shared" si="8"/>
        <v>1</v>
      </c>
      <c r="V678" s="15" t="s">
        <v>1066</v>
      </c>
      <c r="W678" s="12" t="str">
        <f t="shared" si="251"/>
        <v>n</v>
      </c>
      <c r="X678" s="12" t="str">
        <f t="shared" si="252"/>
        <v>y</v>
      </c>
      <c r="Y678" s="12" t="str">
        <f t="shared" si="253"/>
        <v>n</v>
      </c>
      <c r="Z678" s="12" t="str">
        <f t="shared" si="254"/>
        <v>n</v>
      </c>
      <c r="AA678" s="12" t="str">
        <f t="shared" si="255"/>
        <v>n</v>
      </c>
      <c r="AB678" s="12" t="str">
        <f t="shared" si="256"/>
        <v>n</v>
      </c>
      <c r="AC678" s="12" t="str">
        <f t="shared" si="257"/>
        <v>n</v>
      </c>
      <c r="AD678" s="12" t="str">
        <f t="shared" si="258"/>
        <v>n</v>
      </c>
      <c r="AE678" s="15">
        <v>65</v>
      </c>
      <c r="AF678" s="16">
        <v>65</v>
      </c>
      <c r="AG678" s="16">
        <v>-1</v>
      </c>
      <c r="AH678" s="16" t="b">
        <f t="shared" si="17"/>
        <v>1</v>
      </c>
      <c r="AI678" s="15" t="s">
        <v>1067</v>
      </c>
      <c r="AJ678" s="12" t="str">
        <f t="shared" si="259"/>
        <v>n</v>
      </c>
      <c r="AK678" s="12" t="str">
        <f t="shared" si="260"/>
        <v>y</v>
      </c>
      <c r="AL678" s="12" t="str">
        <f t="shared" si="261"/>
        <v>y</v>
      </c>
      <c r="AM678" s="12" t="str">
        <f t="shared" si="262"/>
        <v>n</v>
      </c>
      <c r="AN678" s="12" t="str">
        <f t="shared" si="265"/>
        <v>n</v>
      </c>
      <c r="AO678" s="12" t="str">
        <f t="shared" si="266"/>
        <v>n</v>
      </c>
      <c r="AP678" s="12" t="str">
        <f t="shared" si="263"/>
        <v>n</v>
      </c>
      <c r="AQ678" s="12" t="str">
        <f t="shared" si="264"/>
        <v>n</v>
      </c>
      <c r="AR678" s="15">
        <v>75</v>
      </c>
      <c r="AS678" s="16">
        <v>75</v>
      </c>
      <c r="AT678" s="16" t="b">
        <f t="shared" si="24"/>
        <v>1</v>
      </c>
      <c r="AU678" s="12"/>
    </row>
    <row r="679" spans="1:47" ht="15.75" customHeight="1" x14ac:dyDescent="0.3">
      <c r="A679" s="12" t="s">
        <v>905</v>
      </c>
      <c r="B679" s="12" t="s">
        <v>505</v>
      </c>
      <c r="C679" s="17">
        <v>43989</v>
      </c>
      <c r="D679" s="12">
        <v>2020</v>
      </c>
      <c r="E679" s="12" t="s">
        <v>137</v>
      </c>
      <c r="F679" s="12" t="s">
        <v>1146</v>
      </c>
      <c r="G679" s="18">
        <v>0.3125</v>
      </c>
      <c r="H679" s="12"/>
      <c r="I679" s="19">
        <v>247</v>
      </c>
      <c r="J679" s="15" t="s">
        <v>1066</v>
      </c>
      <c r="K679" s="12" t="str">
        <f t="shared" si="243"/>
        <v>n</v>
      </c>
      <c r="L679" s="12" t="str">
        <f t="shared" si="244"/>
        <v>y</v>
      </c>
      <c r="M679" s="12" t="str">
        <f t="shared" si="245"/>
        <v>n</v>
      </c>
      <c r="N679" s="12" t="str">
        <f t="shared" si="246"/>
        <v>n</v>
      </c>
      <c r="O679" s="12" t="str">
        <f t="shared" si="247"/>
        <v>n</v>
      </c>
      <c r="P679" s="12" t="str">
        <f t="shared" si="248"/>
        <v>n</v>
      </c>
      <c r="Q679" s="12" t="str">
        <f t="shared" si="249"/>
        <v>n</v>
      </c>
      <c r="R679" s="12" t="str">
        <f t="shared" si="250"/>
        <v>n</v>
      </c>
      <c r="S679" s="15">
        <v>90</v>
      </c>
      <c r="T679" s="16">
        <v>90</v>
      </c>
      <c r="U679" s="16" t="b">
        <f t="shared" si="8"/>
        <v>1</v>
      </c>
      <c r="V679" s="15" t="s">
        <v>1066</v>
      </c>
      <c r="W679" s="12" t="str">
        <f t="shared" si="251"/>
        <v>n</v>
      </c>
      <c r="X679" s="12" t="str">
        <f t="shared" si="252"/>
        <v>y</v>
      </c>
      <c r="Y679" s="12" t="str">
        <f t="shared" si="253"/>
        <v>n</v>
      </c>
      <c r="Z679" s="12" t="str">
        <f t="shared" si="254"/>
        <v>n</v>
      </c>
      <c r="AA679" s="12" t="str">
        <f t="shared" si="255"/>
        <v>n</v>
      </c>
      <c r="AB679" s="12" t="str">
        <f t="shared" si="256"/>
        <v>n</v>
      </c>
      <c r="AC679" s="12" t="str">
        <f t="shared" si="257"/>
        <v>n</v>
      </c>
      <c r="AD679" s="12" t="str">
        <f t="shared" si="258"/>
        <v>n</v>
      </c>
      <c r="AE679" s="15">
        <v>45</v>
      </c>
      <c r="AF679" s="16">
        <v>45</v>
      </c>
      <c r="AG679" s="16">
        <v>-1</v>
      </c>
      <c r="AH679" s="16" t="b">
        <f t="shared" si="17"/>
        <v>1</v>
      </c>
      <c r="AI679" s="15" t="s">
        <v>1067</v>
      </c>
      <c r="AJ679" s="12" t="str">
        <f t="shared" si="259"/>
        <v>n</v>
      </c>
      <c r="AK679" s="12" t="str">
        <f t="shared" si="260"/>
        <v>y</v>
      </c>
      <c r="AL679" s="12" t="str">
        <f t="shared" si="261"/>
        <v>y</v>
      </c>
      <c r="AM679" s="12" t="str">
        <f t="shared" si="262"/>
        <v>n</v>
      </c>
      <c r="AN679" s="12" t="str">
        <f t="shared" si="265"/>
        <v>n</v>
      </c>
      <c r="AO679" s="12" t="str">
        <f t="shared" si="266"/>
        <v>n</v>
      </c>
      <c r="AP679" s="12" t="str">
        <f t="shared" si="263"/>
        <v>n</v>
      </c>
      <c r="AQ679" s="12" t="str">
        <f t="shared" si="264"/>
        <v>n</v>
      </c>
      <c r="AR679" s="15">
        <v>30</v>
      </c>
      <c r="AS679" s="16">
        <v>30</v>
      </c>
      <c r="AT679" s="16" t="b">
        <f t="shared" si="24"/>
        <v>1</v>
      </c>
      <c r="AU679" s="12"/>
    </row>
    <row r="680" spans="1:47" ht="15.75" customHeight="1" x14ac:dyDescent="0.3">
      <c r="A680" s="12" t="s">
        <v>905</v>
      </c>
      <c r="B680" s="12" t="s">
        <v>505</v>
      </c>
      <c r="C680" s="17">
        <v>43989</v>
      </c>
      <c r="D680" s="12">
        <v>2020</v>
      </c>
      <c r="E680" s="12" t="s">
        <v>137</v>
      </c>
      <c r="F680" s="12" t="s">
        <v>1148</v>
      </c>
      <c r="G680" s="18">
        <v>0.3125</v>
      </c>
      <c r="H680" s="12"/>
      <c r="I680" s="19">
        <v>246</v>
      </c>
      <c r="J680" s="15" t="s">
        <v>1066</v>
      </c>
      <c r="K680" s="12" t="str">
        <f t="shared" si="243"/>
        <v>n</v>
      </c>
      <c r="L680" s="12" t="str">
        <f t="shared" si="244"/>
        <v>y</v>
      </c>
      <c r="M680" s="12" t="str">
        <f t="shared" si="245"/>
        <v>n</v>
      </c>
      <c r="N680" s="12" t="str">
        <f t="shared" si="246"/>
        <v>n</v>
      </c>
      <c r="O680" s="12" t="str">
        <f t="shared" si="247"/>
        <v>n</v>
      </c>
      <c r="P680" s="12" t="str">
        <f t="shared" si="248"/>
        <v>n</v>
      </c>
      <c r="Q680" s="12" t="str">
        <f t="shared" si="249"/>
        <v>n</v>
      </c>
      <c r="R680" s="12" t="str">
        <f t="shared" si="250"/>
        <v>n</v>
      </c>
      <c r="S680" s="15">
        <v>90</v>
      </c>
      <c r="T680" s="16">
        <v>90</v>
      </c>
      <c r="U680" s="16" t="b">
        <f t="shared" si="8"/>
        <v>1</v>
      </c>
      <c r="V680" s="15" t="s">
        <v>1066</v>
      </c>
      <c r="W680" s="12" t="str">
        <f t="shared" si="251"/>
        <v>n</v>
      </c>
      <c r="X680" s="12" t="str">
        <f t="shared" si="252"/>
        <v>y</v>
      </c>
      <c r="Y680" s="12" t="str">
        <f t="shared" si="253"/>
        <v>n</v>
      </c>
      <c r="Z680" s="12" t="str">
        <f t="shared" si="254"/>
        <v>n</v>
      </c>
      <c r="AA680" s="12" t="str">
        <f t="shared" si="255"/>
        <v>n</v>
      </c>
      <c r="AB680" s="12" t="str">
        <f t="shared" si="256"/>
        <v>n</v>
      </c>
      <c r="AC680" s="12" t="str">
        <f t="shared" si="257"/>
        <v>n</v>
      </c>
      <c r="AD680" s="12" t="str">
        <f t="shared" si="258"/>
        <v>n</v>
      </c>
      <c r="AE680" s="15">
        <v>40</v>
      </c>
      <c r="AF680" s="16">
        <v>40</v>
      </c>
      <c r="AG680" s="16">
        <v>-1</v>
      </c>
      <c r="AH680" s="16" t="b">
        <f t="shared" si="17"/>
        <v>1</v>
      </c>
      <c r="AI680" s="15" t="s">
        <v>1066</v>
      </c>
      <c r="AJ680" s="12" t="str">
        <f t="shared" si="259"/>
        <v>n</v>
      </c>
      <c r="AK680" s="12" t="str">
        <f t="shared" si="260"/>
        <v>y</v>
      </c>
      <c r="AL680" s="12" t="str">
        <f t="shared" si="261"/>
        <v>n</v>
      </c>
      <c r="AM680" s="12" t="str">
        <f t="shared" si="262"/>
        <v>n</v>
      </c>
      <c r="AN680" s="12" t="str">
        <f t="shared" si="265"/>
        <v>n</v>
      </c>
      <c r="AO680" s="12" t="str">
        <f t="shared" si="266"/>
        <v>n</v>
      </c>
      <c r="AP680" s="12" t="str">
        <f t="shared" si="263"/>
        <v>n</v>
      </c>
      <c r="AQ680" s="12" t="str">
        <f t="shared" si="264"/>
        <v>n</v>
      </c>
      <c r="AR680" s="15">
        <v>5</v>
      </c>
      <c r="AS680" s="16">
        <v>5</v>
      </c>
      <c r="AT680" s="16" t="b">
        <f t="shared" si="24"/>
        <v>1</v>
      </c>
      <c r="AU680" s="12"/>
    </row>
    <row r="681" spans="1:47" ht="15.75" customHeight="1" x14ac:dyDescent="0.3">
      <c r="A681" s="12" t="s">
        <v>905</v>
      </c>
      <c r="B681" s="12" t="s">
        <v>505</v>
      </c>
      <c r="C681" s="17">
        <v>43989</v>
      </c>
      <c r="D681" s="12">
        <v>2020</v>
      </c>
      <c r="E681" s="12" t="s">
        <v>137</v>
      </c>
      <c r="F681" s="12" t="s">
        <v>1150</v>
      </c>
      <c r="G681" s="18">
        <v>0.3125</v>
      </c>
      <c r="H681" s="12"/>
      <c r="I681" s="19">
        <v>245</v>
      </c>
      <c r="J681" s="15" t="s">
        <v>1066</v>
      </c>
      <c r="K681" s="12" t="str">
        <f t="shared" si="243"/>
        <v>n</v>
      </c>
      <c r="L681" s="12" t="str">
        <f t="shared" si="244"/>
        <v>y</v>
      </c>
      <c r="M681" s="12" t="str">
        <f t="shared" si="245"/>
        <v>n</v>
      </c>
      <c r="N681" s="12" t="str">
        <f t="shared" si="246"/>
        <v>n</v>
      </c>
      <c r="O681" s="12" t="str">
        <f t="shared" si="247"/>
        <v>n</v>
      </c>
      <c r="P681" s="12" t="str">
        <f t="shared" si="248"/>
        <v>n</v>
      </c>
      <c r="Q681" s="12" t="str">
        <f t="shared" si="249"/>
        <v>n</v>
      </c>
      <c r="R681" s="12" t="str">
        <f t="shared" si="250"/>
        <v>n</v>
      </c>
      <c r="S681" s="15">
        <v>70</v>
      </c>
      <c r="T681" s="16">
        <v>70</v>
      </c>
      <c r="U681" s="16" t="b">
        <f t="shared" si="8"/>
        <v>1</v>
      </c>
      <c r="V681" s="15" t="s">
        <v>1066</v>
      </c>
      <c r="W681" s="12" t="str">
        <f t="shared" si="251"/>
        <v>n</v>
      </c>
      <c r="X681" s="12" t="str">
        <f t="shared" si="252"/>
        <v>y</v>
      </c>
      <c r="Y681" s="12" t="str">
        <f t="shared" si="253"/>
        <v>n</v>
      </c>
      <c r="Z681" s="12" t="str">
        <f t="shared" si="254"/>
        <v>n</v>
      </c>
      <c r="AA681" s="12" t="str">
        <f t="shared" si="255"/>
        <v>n</v>
      </c>
      <c r="AB681" s="12" t="str">
        <f t="shared" si="256"/>
        <v>n</v>
      </c>
      <c r="AC681" s="12" t="str">
        <f t="shared" si="257"/>
        <v>n</v>
      </c>
      <c r="AD681" s="12" t="str">
        <f t="shared" si="258"/>
        <v>n</v>
      </c>
      <c r="AE681" s="15">
        <v>65</v>
      </c>
      <c r="AF681" s="16">
        <v>65</v>
      </c>
      <c r="AG681" s="16">
        <v>-1</v>
      </c>
      <c r="AH681" s="16" t="b">
        <f t="shared" si="17"/>
        <v>1</v>
      </c>
      <c r="AI681" s="15" t="s">
        <v>1067</v>
      </c>
      <c r="AJ681" s="12" t="str">
        <f t="shared" si="259"/>
        <v>n</v>
      </c>
      <c r="AK681" s="12" t="str">
        <f t="shared" si="260"/>
        <v>y</v>
      </c>
      <c r="AL681" s="12" t="str">
        <f t="shared" si="261"/>
        <v>y</v>
      </c>
      <c r="AM681" s="12" t="str">
        <f t="shared" si="262"/>
        <v>n</v>
      </c>
      <c r="AN681" s="12" t="str">
        <f t="shared" si="265"/>
        <v>n</v>
      </c>
      <c r="AO681" s="12" t="str">
        <f t="shared" si="266"/>
        <v>n</v>
      </c>
      <c r="AP681" s="12" t="str">
        <f t="shared" si="263"/>
        <v>n</v>
      </c>
      <c r="AQ681" s="12" t="str">
        <f t="shared" si="264"/>
        <v>n</v>
      </c>
      <c r="AR681" s="15">
        <v>80</v>
      </c>
      <c r="AS681" s="16">
        <v>80</v>
      </c>
      <c r="AT681" s="16" t="b">
        <f t="shared" si="24"/>
        <v>1</v>
      </c>
      <c r="AU681" s="12"/>
    </row>
    <row r="682" spans="1:47" ht="15.75" customHeight="1" x14ac:dyDescent="0.3">
      <c r="A682" s="12" t="s">
        <v>905</v>
      </c>
      <c r="B682" s="12" t="s">
        <v>505</v>
      </c>
      <c r="C682" s="17">
        <v>43989</v>
      </c>
      <c r="D682" s="12">
        <v>2020</v>
      </c>
      <c r="E682" s="12" t="s">
        <v>137</v>
      </c>
      <c r="F682" s="12" t="s">
        <v>1151</v>
      </c>
      <c r="G682" s="18">
        <v>0.3125</v>
      </c>
      <c r="H682" s="12"/>
      <c r="I682" s="19">
        <v>251</v>
      </c>
      <c r="J682" s="15" t="s">
        <v>1066</v>
      </c>
      <c r="K682" s="12" t="str">
        <f t="shared" si="243"/>
        <v>n</v>
      </c>
      <c r="L682" s="12" t="str">
        <f t="shared" si="244"/>
        <v>y</v>
      </c>
      <c r="M682" s="12" t="str">
        <f t="shared" si="245"/>
        <v>n</v>
      </c>
      <c r="N682" s="12" t="str">
        <f t="shared" si="246"/>
        <v>n</v>
      </c>
      <c r="O682" s="12" t="str">
        <f t="shared" si="247"/>
        <v>n</v>
      </c>
      <c r="P682" s="12" t="str">
        <f t="shared" si="248"/>
        <v>n</v>
      </c>
      <c r="Q682" s="12" t="str">
        <f t="shared" si="249"/>
        <v>n</v>
      </c>
      <c r="R682" s="12" t="str">
        <f t="shared" si="250"/>
        <v>n</v>
      </c>
      <c r="S682" s="15">
        <v>85</v>
      </c>
      <c r="T682" s="16">
        <v>85</v>
      </c>
      <c r="U682" s="16" t="b">
        <f t="shared" si="8"/>
        <v>1</v>
      </c>
      <c r="V682" s="15" t="s">
        <v>1066</v>
      </c>
      <c r="W682" s="12" t="str">
        <f t="shared" si="251"/>
        <v>n</v>
      </c>
      <c r="X682" s="12" t="str">
        <f t="shared" si="252"/>
        <v>y</v>
      </c>
      <c r="Y682" s="12" t="str">
        <f t="shared" si="253"/>
        <v>n</v>
      </c>
      <c r="Z682" s="12" t="str">
        <f t="shared" si="254"/>
        <v>n</v>
      </c>
      <c r="AA682" s="12" t="str">
        <f t="shared" si="255"/>
        <v>n</v>
      </c>
      <c r="AB682" s="12" t="str">
        <f t="shared" si="256"/>
        <v>n</v>
      </c>
      <c r="AC682" s="12" t="str">
        <f t="shared" si="257"/>
        <v>n</v>
      </c>
      <c r="AD682" s="12" t="str">
        <f t="shared" si="258"/>
        <v>n</v>
      </c>
      <c r="AE682" s="15">
        <v>70</v>
      </c>
      <c r="AF682" s="16">
        <v>70</v>
      </c>
      <c r="AG682" s="16">
        <v>-1</v>
      </c>
      <c r="AH682" s="16" t="b">
        <f t="shared" si="17"/>
        <v>1</v>
      </c>
      <c r="AI682" s="15" t="s">
        <v>1067</v>
      </c>
      <c r="AJ682" s="12" t="str">
        <f t="shared" si="259"/>
        <v>n</v>
      </c>
      <c r="AK682" s="12" t="str">
        <f t="shared" si="260"/>
        <v>y</v>
      </c>
      <c r="AL682" s="12" t="str">
        <f t="shared" si="261"/>
        <v>y</v>
      </c>
      <c r="AM682" s="12" t="str">
        <f t="shared" si="262"/>
        <v>n</v>
      </c>
      <c r="AN682" s="12" t="str">
        <f t="shared" si="265"/>
        <v>n</v>
      </c>
      <c r="AO682" s="12" t="str">
        <f t="shared" si="266"/>
        <v>n</v>
      </c>
      <c r="AP682" s="12" t="str">
        <f t="shared" si="263"/>
        <v>n</v>
      </c>
      <c r="AQ682" s="12" t="str">
        <f t="shared" si="264"/>
        <v>n</v>
      </c>
      <c r="AR682" s="15">
        <v>20</v>
      </c>
      <c r="AS682" s="16">
        <v>20</v>
      </c>
      <c r="AT682" s="16" t="b">
        <f t="shared" si="24"/>
        <v>1</v>
      </c>
      <c r="AU682" s="12"/>
    </row>
    <row r="683" spans="1:47" ht="15.75" customHeight="1" x14ac:dyDescent="0.3">
      <c r="A683" s="12" t="s">
        <v>905</v>
      </c>
      <c r="B683" s="12" t="s">
        <v>505</v>
      </c>
      <c r="C683" s="17">
        <v>43989</v>
      </c>
      <c r="D683" s="12">
        <v>2020</v>
      </c>
      <c r="E683" s="12" t="s">
        <v>137</v>
      </c>
      <c r="F683" s="12" t="s">
        <v>1152</v>
      </c>
      <c r="G683" s="18">
        <v>0.3125</v>
      </c>
      <c r="H683" s="12"/>
      <c r="I683" s="19">
        <v>252</v>
      </c>
      <c r="J683" s="15" t="s">
        <v>1066</v>
      </c>
      <c r="K683" s="12" t="str">
        <f t="shared" si="243"/>
        <v>n</v>
      </c>
      <c r="L683" s="12" t="str">
        <f t="shared" si="244"/>
        <v>y</v>
      </c>
      <c r="M683" s="12" t="str">
        <f t="shared" si="245"/>
        <v>n</v>
      </c>
      <c r="N683" s="12" t="str">
        <f t="shared" si="246"/>
        <v>n</v>
      </c>
      <c r="O683" s="12" t="str">
        <f t="shared" si="247"/>
        <v>n</v>
      </c>
      <c r="P683" s="12" t="str">
        <f t="shared" si="248"/>
        <v>n</v>
      </c>
      <c r="Q683" s="12" t="str">
        <f t="shared" si="249"/>
        <v>n</v>
      </c>
      <c r="R683" s="12" t="str">
        <f t="shared" si="250"/>
        <v>n</v>
      </c>
      <c r="S683" s="15">
        <v>98</v>
      </c>
      <c r="T683" s="16">
        <v>98</v>
      </c>
      <c r="U683" s="16" t="b">
        <f t="shared" si="8"/>
        <v>1</v>
      </c>
      <c r="V683" s="15" t="s">
        <v>1066</v>
      </c>
      <c r="W683" s="12" t="str">
        <f t="shared" si="251"/>
        <v>n</v>
      </c>
      <c r="X683" s="12" t="str">
        <f t="shared" si="252"/>
        <v>y</v>
      </c>
      <c r="Y683" s="12" t="str">
        <f t="shared" si="253"/>
        <v>n</v>
      </c>
      <c r="Z683" s="12" t="str">
        <f t="shared" si="254"/>
        <v>n</v>
      </c>
      <c r="AA683" s="12" t="str">
        <f t="shared" si="255"/>
        <v>n</v>
      </c>
      <c r="AB683" s="12" t="str">
        <f t="shared" si="256"/>
        <v>n</v>
      </c>
      <c r="AC683" s="12" t="str">
        <f t="shared" si="257"/>
        <v>n</v>
      </c>
      <c r="AD683" s="12" t="str">
        <f t="shared" si="258"/>
        <v>n</v>
      </c>
      <c r="AE683" s="15">
        <v>75</v>
      </c>
      <c r="AF683" s="16">
        <v>75</v>
      </c>
      <c r="AG683" s="16">
        <v>-1</v>
      </c>
      <c r="AH683" s="16" t="b">
        <f t="shared" si="17"/>
        <v>1</v>
      </c>
      <c r="AI683" s="15" t="s">
        <v>1067</v>
      </c>
      <c r="AJ683" s="12" t="str">
        <f t="shared" si="259"/>
        <v>n</v>
      </c>
      <c r="AK683" s="12" t="str">
        <f t="shared" si="260"/>
        <v>y</v>
      </c>
      <c r="AL683" s="12" t="str">
        <f t="shared" si="261"/>
        <v>y</v>
      </c>
      <c r="AM683" s="12" t="str">
        <f t="shared" si="262"/>
        <v>n</v>
      </c>
      <c r="AN683" s="12" t="str">
        <f t="shared" si="265"/>
        <v>n</v>
      </c>
      <c r="AO683" s="12" t="str">
        <f t="shared" si="266"/>
        <v>n</v>
      </c>
      <c r="AP683" s="12" t="str">
        <f t="shared" si="263"/>
        <v>n</v>
      </c>
      <c r="AQ683" s="12" t="str">
        <f t="shared" si="264"/>
        <v>n</v>
      </c>
      <c r="AR683" s="15">
        <v>80</v>
      </c>
      <c r="AS683" s="16">
        <v>80</v>
      </c>
      <c r="AT683" s="16" t="b">
        <f t="shared" si="24"/>
        <v>1</v>
      </c>
      <c r="AU683" s="12"/>
    </row>
    <row r="684" spans="1:47" ht="15.75" customHeight="1" x14ac:dyDescent="0.3">
      <c r="A684" s="12" t="s">
        <v>905</v>
      </c>
      <c r="B684" s="12" t="s">
        <v>505</v>
      </c>
      <c r="C684" s="17">
        <v>43989</v>
      </c>
      <c r="D684" s="12">
        <v>2020</v>
      </c>
      <c r="E684" s="12" t="s">
        <v>137</v>
      </c>
      <c r="F684" s="12" t="s">
        <v>1153</v>
      </c>
      <c r="G684" s="18">
        <v>0.3125</v>
      </c>
      <c r="H684" s="12"/>
      <c r="I684" s="19">
        <v>253</v>
      </c>
      <c r="J684" s="15" t="s">
        <v>1066</v>
      </c>
      <c r="K684" s="12" t="str">
        <f t="shared" si="243"/>
        <v>n</v>
      </c>
      <c r="L684" s="12" t="str">
        <f t="shared" si="244"/>
        <v>y</v>
      </c>
      <c r="M684" s="12" t="str">
        <f t="shared" si="245"/>
        <v>n</v>
      </c>
      <c r="N684" s="12" t="str">
        <f t="shared" si="246"/>
        <v>n</v>
      </c>
      <c r="O684" s="12" t="str">
        <f t="shared" si="247"/>
        <v>n</v>
      </c>
      <c r="P684" s="12" t="str">
        <f t="shared" si="248"/>
        <v>n</v>
      </c>
      <c r="Q684" s="12" t="str">
        <f t="shared" si="249"/>
        <v>n</v>
      </c>
      <c r="R684" s="12" t="str">
        <f t="shared" si="250"/>
        <v>n</v>
      </c>
      <c r="S684" s="15">
        <v>98</v>
      </c>
      <c r="T684" s="16">
        <v>98</v>
      </c>
      <c r="U684" s="16" t="b">
        <f t="shared" si="8"/>
        <v>1</v>
      </c>
      <c r="V684" s="15" t="s">
        <v>1066</v>
      </c>
      <c r="W684" s="12" t="str">
        <f t="shared" si="251"/>
        <v>n</v>
      </c>
      <c r="X684" s="12" t="str">
        <f t="shared" si="252"/>
        <v>y</v>
      </c>
      <c r="Y684" s="12" t="str">
        <f t="shared" si="253"/>
        <v>n</v>
      </c>
      <c r="Z684" s="12" t="str">
        <f t="shared" si="254"/>
        <v>n</v>
      </c>
      <c r="AA684" s="12" t="str">
        <f t="shared" si="255"/>
        <v>n</v>
      </c>
      <c r="AB684" s="12" t="str">
        <f t="shared" si="256"/>
        <v>n</v>
      </c>
      <c r="AC684" s="12" t="str">
        <f t="shared" si="257"/>
        <v>n</v>
      </c>
      <c r="AD684" s="12" t="str">
        <f t="shared" si="258"/>
        <v>n</v>
      </c>
      <c r="AE684" s="15">
        <v>40</v>
      </c>
      <c r="AF684" s="16">
        <v>40</v>
      </c>
      <c r="AG684" s="16">
        <v>-1</v>
      </c>
      <c r="AH684" s="16" t="b">
        <f t="shared" si="17"/>
        <v>1</v>
      </c>
      <c r="AI684" s="15" t="s">
        <v>1066</v>
      </c>
      <c r="AJ684" s="12" t="str">
        <f t="shared" si="259"/>
        <v>n</v>
      </c>
      <c r="AK684" s="12" t="str">
        <f t="shared" si="260"/>
        <v>n</v>
      </c>
      <c r="AL684" s="12" t="str">
        <f t="shared" si="261"/>
        <v>n</v>
      </c>
      <c r="AM684" s="12" t="str">
        <f t="shared" si="262"/>
        <v>n</v>
      </c>
      <c r="AN684" s="12" t="str">
        <f t="shared" si="265"/>
        <v>n</v>
      </c>
      <c r="AO684" s="12" t="str">
        <f t="shared" si="266"/>
        <v>n</v>
      </c>
      <c r="AP684" s="12" t="str">
        <f t="shared" si="263"/>
        <v>n</v>
      </c>
      <c r="AQ684" s="12" t="str">
        <f t="shared" si="264"/>
        <v>n</v>
      </c>
      <c r="AR684" s="15">
        <v>0</v>
      </c>
      <c r="AS684" s="16">
        <v>0</v>
      </c>
      <c r="AT684" s="16" t="b">
        <f t="shared" si="24"/>
        <v>1</v>
      </c>
      <c r="AU684" s="12"/>
    </row>
    <row r="685" spans="1:47" ht="15.75" customHeight="1" x14ac:dyDescent="0.3">
      <c r="A685" s="12" t="s">
        <v>905</v>
      </c>
      <c r="B685" s="12" t="s">
        <v>505</v>
      </c>
      <c r="C685" s="17">
        <v>43989</v>
      </c>
      <c r="D685" s="12">
        <v>2020</v>
      </c>
      <c r="E685" s="12" t="s">
        <v>137</v>
      </c>
      <c r="F685" s="12" t="s">
        <v>1154</v>
      </c>
      <c r="G685" s="18">
        <v>0.3125</v>
      </c>
      <c r="H685" s="12"/>
      <c r="I685" s="19">
        <v>254</v>
      </c>
      <c r="J685" s="15" t="s">
        <v>1066</v>
      </c>
      <c r="K685" s="12" t="str">
        <f t="shared" si="243"/>
        <v>n</v>
      </c>
      <c r="L685" s="12" t="str">
        <f t="shared" si="244"/>
        <v>y</v>
      </c>
      <c r="M685" s="12" t="str">
        <f t="shared" si="245"/>
        <v>n</v>
      </c>
      <c r="N685" s="12" t="str">
        <f t="shared" si="246"/>
        <v>n</v>
      </c>
      <c r="O685" s="12" t="str">
        <f t="shared" si="247"/>
        <v>n</v>
      </c>
      <c r="P685" s="12" t="str">
        <f t="shared" si="248"/>
        <v>n</v>
      </c>
      <c r="Q685" s="12" t="str">
        <f t="shared" si="249"/>
        <v>n</v>
      </c>
      <c r="R685" s="12" t="str">
        <f t="shared" si="250"/>
        <v>n</v>
      </c>
      <c r="S685" s="15">
        <v>70</v>
      </c>
      <c r="T685" s="16">
        <v>70</v>
      </c>
      <c r="U685" s="16" t="b">
        <f t="shared" si="8"/>
        <v>1</v>
      </c>
      <c r="V685" s="15" t="s">
        <v>1066</v>
      </c>
      <c r="W685" s="12" t="str">
        <f t="shared" si="251"/>
        <v>n</v>
      </c>
      <c r="X685" s="12" t="str">
        <f t="shared" si="252"/>
        <v>y</v>
      </c>
      <c r="Y685" s="12" t="str">
        <f t="shared" si="253"/>
        <v>n</v>
      </c>
      <c r="Z685" s="12" t="str">
        <f t="shared" si="254"/>
        <v>n</v>
      </c>
      <c r="AA685" s="12" t="str">
        <f t="shared" si="255"/>
        <v>n</v>
      </c>
      <c r="AB685" s="12" t="str">
        <f t="shared" si="256"/>
        <v>n</v>
      </c>
      <c r="AC685" s="12" t="str">
        <f t="shared" si="257"/>
        <v>n</v>
      </c>
      <c r="AD685" s="12" t="str">
        <f t="shared" si="258"/>
        <v>n</v>
      </c>
      <c r="AE685" s="15">
        <v>90</v>
      </c>
      <c r="AF685" s="16">
        <v>90</v>
      </c>
      <c r="AG685" s="16">
        <v>-1</v>
      </c>
      <c r="AH685" s="16" t="b">
        <f t="shared" si="17"/>
        <v>1</v>
      </c>
      <c r="AI685" s="15" t="s">
        <v>1066</v>
      </c>
      <c r="AJ685" s="12" t="str">
        <f t="shared" si="259"/>
        <v>n</v>
      </c>
      <c r="AK685" s="12" t="str">
        <f t="shared" si="260"/>
        <v>y</v>
      </c>
      <c r="AL685" s="12" t="str">
        <f t="shared" si="261"/>
        <v>n</v>
      </c>
      <c r="AM685" s="12" t="str">
        <f t="shared" si="262"/>
        <v>n</v>
      </c>
      <c r="AN685" s="12" t="str">
        <f t="shared" si="265"/>
        <v>n</v>
      </c>
      <c r="AO685" s="12" t="str">
        <f t="shared" si="266"/>
        <v>n</v>
      </c>
      <c r="AP685" s="12" t="str">
        <f t="shared" si="263"/>
        <v>n</v>
      </c>
      <c r="AQ685" s="12" t="str">
        <f t="shared" si="264"/>
        <v>n</v>
      </c>
      <c r="AR685" s="15">
        <v>5</v>
      </c>
      <c r="AS685" s="16">
        <v>5</v>
      </c>
      <c r="AT685" s="16" t="b">
        <f t="shared" si="24"/>
        <v>1</v>
      </c>
      <c r="AU685" s="12"/>
    </row>
    <row r="686" spans="1:47" ht="15.75" customHeight="1" x14ac:dyDescent="0.3">
      <c r="A686" s="12" t="s">
        <v>905</v>
      </c>
      <c r="B686" s="12" t="s">
        <v>505</v>
      </c>
      <c r="C686" s="17">
        <v>44004</v>
      </c>
      <c r="D686" s="12">
        <v>2020</v>
      </c>
      <c r="E686" s="12" t="s">
        <v>137</v>
      </c>
      <c r="F686" s="12" t="s">
        <v>1110</v>
      </c>
      <c r="G686" s="18">
        <v>0.3444444444444445</v>
      </c>
      <c r="H686" s="18">
        <v>0.41805555555555557</v>
      </c>
      <c r="I686" s="19">
        <v>291</v>
      </c>
      <c r="J686" s="15" t="s">
        <v>1066</v>
      </c>
      <c r="K686" s="12" t="str">
        <f t="shared" si="243"/>
        <v>n</v>
      </c>
      <c r="L686" s="12" t="str">
        <f t="shared" si="244"/>
        <v>n</v>
      </c>
      <c r="M686" s="12" t="str">
        <f t="shared" si="245"/>
        <v>n</v>
      </c>
      <c r="N686" s="12" t="str">
        <f t="shared" si="246"/>
        <v>n</v>
      </c>
      <c r="O686" s="12" t="str">
        <f t="shared" si="247"/>
        <v>n</v>
      </c>
      <c r="P686" s="12" t="str">
        <f t="shared" si="248"/>
        <v>n</v>
      </c>
      <c r="Q686" s="12" t="str">
        <f t="shared" si="249"/>
        <v>n</v>
      </c>
      <c r="R686" s="12" t="str">
        <f t="shared" si="250"/>
        <v>n</v>
      </c>
      <c r="S686" s="15">
        <v>0</v>
      </c>
      <c r="T686" s="16">
        <v>0</v>
      </c>
      <c r="U686" s="16" t="b">
        <f t="shared" si="8"/>
        <v>1</v>
      </c>
      <c r="V686" s="15" t="s">
        <v>1066</v>
      </c>
      <c r="W686" s="12" t="str">
        <f t="shared" si="251"/>
        <v>n</v>
      </c>
      <c r="X686" s="12" t="str">
        <f t="shared" si="252"/>
        <v>y</v>
      </c>
      <c r="Y686" s="12" t="str">
        <f t="shared" si="253"/>
        <v>n</v>
      </c>
      <c r="Z686" s="12" t="str">
        <f t="shared" si="254"/>
        <v>n</v>
      </c>
      <c r="AA686" s="12" t="str">
        <f t="shared" si="255"/>
        <v>n</v>
      </c>
      <c r="AB686" s="12" t="str">
        <f t="shared" si="256"/>
        <v>n</v>
      </c>
      <c r="AC686" s="12" t="str">
        <f t="shared" si="257"/>
        <v>n</v>
      </c>
      <c r="AD686" s="12" t="str">
        <f t="shared" si="258"/>
        <v>n</v>
      </c>
      <c r="AE686" s="15">
        <v>90</v>
      </c>
      <c r="AF686" s="16">
        <v>90</v>
      </c>
      <c r="AG686" s="16">
        <v>-1</v>
      </c>
      <c r="AH686" s="16" t="b">
        <f t="shared" si="17"/>
        <v>1</v>
      </c>
      <c r="AI686" s="15" t="s">
        <v>1066</v>
      </c>
      <c r="AJ686" s="12" t="str">
        <f t="shared" si="259"/>
        <v>n</v>
      </c>
      <c r="AK686" s="12" t="str">
        <f t="shared" si="260"/>
        <v>n</v>
      </c>
      <c r="AL686" s="12" t="str">
        <f t="shared" si="261"/>
        <v>n</v>
      </c>
      <c r="AM686" s="12" t="str">
        <f t="shared" si="262"/>
        <v>n</v>
      </c>
      <c r="AN686" s="12" t="str">
        <f t="shared" si="265"/>
        <v>n</v>
      </c>
      <c r="AO686" s="12" t="str">
        <f t="shared" si="266"/>
        <v>n</v>
      </c>
      <c r="AP686" s="12" t="str">
        <f t="shared" si="263"/>
        <v>n</v>
      </c>
      <c r="AQ686" s="12" t="str">
        <f t="shared" si="264"/>
        <v>n</v>
      </c>
      <c r="AR686" s="15">
        <v>0</v>
      </c>
      <c r="AS686" s="16">
        <v>0</v>
      </c>
      <c r="AT686" s="16" t="b">
        <f t="shared" si="24"/>
        <v>1</v>
      </c>
      <c r="AU686" s="12"/>
    </row>
    <row r="687" spans="1:47" ht="15.75" customHeight="1" x14ac:dyDescent="0.3">
      <c r="A687" s="12" t="s">
        <v>905</v>
      </c>
      <c r="B687" s="12" t="s">
        <v>505</v>
      </c>
      <c r="C687" s="17">
        <v>44004</v>
      </c>
      <c r="D687" s="12">
        <v>2020</v>
      </c>
      <c r="E687" s="12" t="s">
        <v>137</v>
      </c>
      <c r="F687" s="12" t="s">
        <v>1111</v>
      </c>
      <c r="G687" s="18">
        <v>0.3444444444444445</v>
      </c>
      <c r="H687" s="18">
        <v>0.41805555555555557</v>
      </c>
      <c r="I687" s="19">
        <v>292</v>
      </c>
      <c r="J687" s="15" t="s">
        <v>1066</v>
      </c>
      <c r="K687" s="12" t="str">
        <f t="shared" si="243"/>
        <v>n</v>
      </c>
      <c r="L687" s="12" t="str">
        <f t="shared" si="244"/>
        <v>y</v>
      </c>
      <c r="M687" s="12" t="str">
        <f t="shared" si="245"/>
        <v>n</v>
      </c>
      <c r="N687" s="12" t="str">
        <f t="shared" si="246"/>
        <v>n</v>
      </c>
      <c r="O687" s="12" t="str">
        <f t="shared" si="247"/>
        <v>n</v>
      </c>
      <c r="P687" s="12" t="str">
        <f t="shared" si="248"/>
        <v>n</v>
      </c>
      <c r="Q687" s="12" t="str">
        <f t="shared" si="249"/>
        <v>n</v>
      </c>
      <c r="R687" s="12" t="str">
        <f t="shared" si="250"/>
        <v>n</v>
      </c>
      <c r="S687" s="15">
        <v>90</v>
      </c>
      <c r="T687" s="16">
        <v>90</v>
      </c>
      <c r="U687" s="16" t="b">
        <f t="shared" si="8"/>
        <v>1</v>
      </c>
      <c r="V687" s="15" t="s">
        <v>1066</v>
      </c>
      <c r="W687" s="12" t="str">
        <f t="shared" si="251"/>
        <v>n</v>
      </c>
      <c r="X687" s="12" t="str">
        <f t="shared" si="252"/>
        <v>y</v>
      </c>
      <c r="Y687" s="12" t="str">
        <f t="shared" si="253"/>
        <v>n</v>
      </c>
      <c r="Z687" s="12" t="str">
        <f t="shared" si="254"/>
        <v>n</v>
      </c>
      <c r="AA687" s="12" t="str">
        <f t="shared" si="255"/>
        <v>n</v>
      </c>
      <c r="AB687" s="12" t="str">
        <f t="shared" si="256"/>
        <v>n</v>
      </c>
      <c r="AC687" s="12" t="str">
        <f t="shared" si="257"/>
        <v>n</v>
      </c>
      <c r="AD687" s="12" t="str">
        <f t="shared" si="258"/>
        <v>n</v>
      </c>
      <c r="AE687" s="15">
        <v>80</v>
      </c>
      <c r="AF687" s="16">
        <v>80</v>
      </c>
      <c r="AG687" s="16">
        <v>-1</v>
      </c>
      <c r="AH687" s="16" t="b">
        <f t="shared" si="17"/>
        <v>1</v>
      </c>
      <c r="AI687" s="15"/>
      <c r="AJ687" s="12" t="str">
        <f t="shared" si="259"/>
        <v>n</v>
      </c>
      <c r="AK687" s="12" t="str">
        <f t="shared" si="260"/>
        <v>n</v>
      </c>
      <c r="AL687" s="12" t="str">
        <f t="shared" si="261"/>
        <v>n</v>
      </c>
      <c r="AM687" s="12" t="str">
        <f t="shared" si="262"/>
        <v>n</v>
      </c>
      <c r="AN687" s="12" t="str">
        <f t="shared" si="265"/>
        <v>n</v>
      </c>
      <c r="AO687" s="12" t="str">
        <f t="shared" si="266"/>
        <v>n</v>
      </c>
      <c r="AP687" s="12" t="str">
        <f t="shared" si="263"/>
        <v>n</v>
      </c>
      <c r="AQ687" s="12" t="str">
        <f t="shared" si="264"/>
        <v>n</v>
      </c>
      <c r="AR687" s="15"/>
      <c r="AS687" s="16"/>
      <c r="AT687" s="16" t="b">
        <f t="shared" si="24"/>
        <v>1</v>
      </c>
      <c r="AU687" s="12" t="s">
        <v>1100</v>
      </c>
    </row>
    <row r="688" spans="1:47" ht="15.75" customHeight="1" x14ac:dyDescent="0.3">
      <c r="A688" s="12" t="s">
        <v>905</v>
      </c>
      <c r="B688" s="12" t="s">
        <v>505</v>
      </c>
      <c r="C688" s="17">
        <v>44004</v>
      </c>
      <c r="D688" s="12">
        <v>2020</v>
      </c>
      <c r="E688" s="12" t="s">
        <v>137</v>
      </c>
      <c r="F688" s="12" t="s">
        <v>1112</v>
      </c>
      <c r="G688" s="18">
        <v>0.3444444444444445</v>
      </c>
      <c r="H688" s="18">
        <v>0.41805555555555557</v>
      </c>
      <c r="I688" s="19">
        <v>293</v>
      </c>
      <c r="J688" s="15" t="s">
        <v>1066</v>
      </c>
      <c r="K688" s="12" t="str">
        <f t="shared" si="243"/>
        <v>n</v>
      </c>
      <c r="L688" s="12" t="str">
        <f t="shared" si="244"/>
        <v>y</v>
      </c>
      <c r="M688" s="12" t="str">
        <f t="shared" si="245"/>
        <v>n</v>
      </c>
      <c r="N688" s="12" t="str">
        <f t="shared" si="246"/>
        <v>n</v>
      </c>
      <c r="O688" s="12" t="str">
        <f t="shared" si="247"/>
        <v>n</v>
      </c>
      <c r="P688" s="12" t="str">
        <f t="shared" si="248"/>
        <v>n</v>
      </c>
      <c r="Q688" s="12" t="str">
        <f t="shared" si="249"/>
        <v>n</v>
      </c>
      <c r="R688" s="12" t="str">
        <f t="shared" si="250"/>
        <v>n</v>
      </c>
      <c r="S688" s="15">
        <v>90</v>
      </c>
      <c r="T688" s="16">
        <v>90</v>
      </c>
      <c r="U688" s="16" t="b">
        <f t="shared" si="8"/>
        <v>1</v>
      </c>
      <c r="V688" s="15" t="s">
        <v>1066</v>
      </c>
      <c r="W688" s="12" t="str">
        <f t="shared" si="251"/>
        <v>n</v>
      </c>
      <c r="X688" s="12" t="str">
        <f t="shared" si="252"/>
        <v>y</v>
      </c>
      <c r="Y688" s="12" t="str">
        <f t="shared" si="253"/>
        <v>n</v>
      </c>
      <c r="Z688" s="12" t="str">
        <f t="shared" si="254"/>
        <v>n</v>
      </c>
      <c r="AA688" s="12" t="str">
        <f t="shared" si="255"/>
        <v>n</v>
      </c>
      <c r="AB688" s="12" t="str">
        <f t="shared" si="256"/>
        <v>n</v>
      </c>
      <c r="AC688" s="12" t="str">
        <f t="shared" si="257"/>
        <v>n</v>
      </c>
      <c r="AD688" s="12" t="str">
        <f t="shared" si="258"/>
        <v>n</v>
      </c>
      <c r="AE688" s="15">
        <v>85</v>
      </c>
      <c r="AF688" s="16">
        <v>85</v>
      </c>
      <c r="AG688" s="16">
        <v>-1</v>
      </c>
      <c r="AH688" s="16" t="b">
        <f t="shared" si="17"/>
        <v>1</v>
      </c>
      <c r="AI688" s="15" t="s">
        <v>1067</v>
      </c>
      <c r="AJ688" s="12" t="str">
        <f t="shared" si="259"/>
        <v>n</v>
      </c>
      <c r="AK688" s="12" t="str">
        <f t="shared" si="260"/>
        <v>n</v>
      </c>
      <c r="AL688" s="12" t="str">
        <f t="shared" si="261"/>
        <v>y</v>
      </c>
      <c r="AM688" s="12" t="str">
        <f t="shared" si="262"/>
        <v>n</v>
      </c>
      <c r="AN688" s="12" t="str">
        <f t="shared" si="265"/>
        <v>n</v>
      </c>
      <c r="AO688" s="12" t="str">
        <f t="shared" si="266"/>
        <v>n</v>
      </c>
      <c r="AP688" s="12" t="str">
        <f t="shared" si="263"/>
        <v>n</v>
      </c>
      <c r="AQ688" s="12" t="str">
        <f t="shared" si="264"/>
        <v>n</v>
      </c>
      <c r="AR688" s="15">
        <v>0</v>
      </c>
      <c r="AS688" s="16">
        <v>0</v>
      </c>
      <c r="AT688" s="16" t="b">
        <f t="shared" si="24"/>
        <v>1</v>
      </c>
      <c r="AU688" s="12" t="s">
        <v>1113</v>
      </c>
    </row>
    <row r="689" spans="1:47" ht="15.75" customHeight="1" x14ac:dyDescent="0.3">
      <c r="A689" s="12" t="s">
        <v>905</v>
      </c>
      <c r="B689" s="12" t="s">
        <v>505</v>
      </c>
      <c r="C689" s="17">
        <v>44004</v>
      </c>
      <c r="D689" s="12">
        <v>2020</v>
      </c>
      <c r="E689" s="12" t="s">
        <v>137</v>
      </c>
      <c r="F689" s="12" t="s">
        <v>1114</v>
      </c>
      <c r="G689" s="18">
        <v>0.3444444444444445</v>
      </c>
      <c r="H689" s="18">
        <v>0.41805555555555557</v>
      </c>
      <c r="I689" s="19">
        <v>294</v>
      </c>
      <c r="J689" s="15" t="s">
        <v>1066</v>
      </c>
      <c r="K689" s="12" t="str">
        <f t="shared" si="243"/>
        <v>n</v>
      </c>
      <c r="L689" s="12" t="str">
        <f t="shared" si="244"/>
        <v>y</v>
      </c>
      <c r="M689" s="12" t="str">
        <f t="shared" si="245"/>
        <v>n</v>
      </c>
      <c r="N689" s="12" t="str">
        <f t="shared" si="246"/>
        <v>n</v>
      </c>
      <c r="O689" s="12" t="str">
        <f t="shared" si="247"/>
        <v>n</v>
      </c>
      <c r="P689" s="12" t="str">
        <f t="shared" si="248"/>
        <v>n</v>
      </c>
      <c r="Q689" s="12" t="str">
        <f t="shared" si="249"/>
        <v>n</v>
      </c>
      <c r="R689" s="12" t="str">
        <f t="shared" si="250"/>
        <v>n</v>
      </c>
      <c r="S689" s="15">
        <v>98</v>
      </c>
      <c r="T689" s="16">
        <v>98</v>
      </c>
      <c r="U689" s="16" t="b">
        <f t="shared" si="8"/>
        <v>1</v>
      </c>
      <c r="V689" s="15" t="s">
        <v>1066</v>
      </c>
      <c r="W689" s="12" t="str">
        <f t="shared" si="251"/>
        <v>n</v>
      </c>
      <c r="X689" s="12" t="str">
        <f t="shared" si="252"/>
        <v>y</v>
      </c>
      <c r="Y689" s="12" t="str">
        <f t="shared" si="253"/>
        <v>n</v>
      </c>
      <c r="Z689" s="12" t="str">
        <f t="shared" si="254"/>
        <v>n</v>
      </c>
      <c r="AA689" s="12" t="str">
        <f t="shared" si="255"/>
        <v>n</v>
      </c>
      <c r="AB689" s="12" t="str">
        <f t="shared" si="256"/>
        <v>n</v>
      </c>
      <c r="AC689" s="12" t="str">
        <f t="shared" si="257"/>
        <v>n</v>
      </c>
      <c r="AD689" s="12" t="str">
        <f t="shared" si="258"/>
        <v>n</v>
      </c>
      <c r="AE689" s="15">
        <v>60</v>
      </c>
      <c r="AF689" s="16">
        <v>60</v>
      </c>
      <c r="AG689" s="16">
        <v>-1</v>
      </c>
      <c r="AH689" s="16" t="b">
        <f t="shared" si="17"/>
        <v>1</v>
      </c>
      <c r="AI689" s="15" t="s">
        <v>1067</v>
      </c>
      <c r="AJ689" s="12" t="str">
        <f t="shared" si="259"/>
        <v>n</v>
      </c>
      <c r="AK689" s="12" t="str">
        <f t="shared" si="260"/>
        <v>n</v>
      </c>
      <c r="AL689" s="12" t="str">
        <f t="shared" si="261"/>
        <v>y</v>
      </c>
      <c r="AM689" s="12" t="str">
        <f t="shared" si="262"/>
        <v>n</v>
      </c>
      <c r="AN689" s="12" t="str">
        <f t="shared" si="265"/>
        <v>n</v>
      </c>
      <c r="AO689" s="12" t="str">
        <f t="shared" si="266"/>
        <v>n</v>
      </c>
      <c r="AP689" s="12" t="str">
        <f t="shared" si="263"/>
        <v>n</v>
      </c>
      <c r="AQ689" s="12" t="str">
        <f t="shared" si="264"/>
        <v>n</v>
      </c>
      <c r="AR689" s="15">
        <v>0</v>
      </c>
      <c r="AS689" s="16">
        <v>0</v>
      </c>
      <c r="AT689" s="16" t="b">
        <f t="shared" si="24"/>
        <v>1</v>
      </c>
      <c r="AU689" s="12"/>
    </row>
    <row r="690" spans="1:47" ht="15.75" customHeight="1" x14ac:dyDescent="0.3">
      <c r="A690" s="12" t="s">
        <v>905</v>
      </c>
      <c r="B690" s="12" t="s">
        <v>505</v>
      </c>
      <c r="C690" s="17">
        <v>44004</v>
      </c>
      <c r="D690" s="12">
        <v>2020</v>
      </c>
      <c r="E690" s="12" t="s">
        <v>137</v>
      </c>
      <c r="F690" s="12" t="s">
        <v>1115</v>
      </c>
      <c r="G690" s="18">
        <v>0.3444444444444445</v>
      </c>
      <c r="H690" s="18">
        <v>0.41805555555555557</v>
      </c>
      <c r="I690" s="19">
        <v>295</v>
      </c>
      <c r="J690" s="15" t="s">
        <v>1066</v>
      </c>
      <c r="K690" s="12" t="str">
        <f t="shared" si="243"/>
        <v>n</v>
      </c>
      <c r="L690" s="12" t="str">
        <f t="shared" si="244"/>
        <v>y</v>
      </c>
      <c r="M690" s="12" t="str">
        <f t="shared" si="245"/>
        <v>n</v>
      </c>
      <c r="N690" s="12" t="str">
        <f t="shared" si="246"/>
        <v>n</v>
      </c>
      <c r="O690" s="12" t="str">
        <f t="shared" si="247"/>
        <v>n</v>
      </c>
      <c r="P690" s="12" t="str">
        <f t="shared" si="248"/>
        <v>n</v>
      </c>
      <c r="Q690" s="12" t="str">
        <f t="shared" si="249"/>
        <v>n</v>
      </c>
      <c r="R690" s="12" t="str">
        <f t="shared" si="250"/>
        <v>n</v>
      </c>
      <c r="S690" s="15">
        <v>85</v>
      </c>
      <c r="T690" s="16">
        <v>85</v>
      </c>
      <c r="U690" s="16" t="b">
        <f t="shared" si="8"/>
        <v>1</v>
      </c>
      <c r="V690" s="15" t="s">
        <v>1066</v>
      </c>
      <c r="W690" s="12" t="str">
        <f t="shared" si="251"/>
        <v>n</v>
      </c>
      <c r="X690" s="12" t="str">
        <f t="shared" si="252"/>
        <v>y</v>
      </c>
      <c r="Y690" s="12" t="str">
        <f t="shared" si="253"/>
        <v>n</v>
      </c>
      <c r="Z690" s="12" t="str">
        <f t="shared" si="254"/>
        <v>n</v>
      </c>
      <c r="AA690" s="12" t="str">
        <f t="shared" si="255"/>
        <v>n</v>
      </c>
      <c r="AB690" s="12" t="str">
        <f t="shared" si="256"/>
        <v>n</v>
      </c>
      <c r="AC690" s="12" t="str">
        <f t="shared" si="257"/>
        <v>n</v>
      </c>
      <c r="AD690" s="12" t="str">
        <f t="shared" si="258"/>
        <v>n</v>
      </c>
      <c r="AE690" s="15">
        <v>5</v>
      </c>
      <c r="AF690" s="16">
        <v>5</v>
      </c>
      <c r="AG690" s="16">
        <v>-1</v>
      </c>
      <c r="AH690" s="16" t="b">
        <f t="shared" si="17"/>
        <v>1</v>
      </c>
      <c r="AI690" s="15" t="s">
        <v>1066</v>
      </c>
      <c r="AJ690" s="12" t="str">
        <f t="shared" si="259"/>
        <v>n</v>
      </c>
      <c r="AK690" s="12" t="str">
        <f t="shared" si="260"/>
        <v>n</v>
      </c>
      <c r="AL690" s="12" t="str">
        <f t="shared" si="261"/>
        <v>n</v>
      </c>
      <c r="AM690" s="12" t="str">
        <f t="shared" si="262"/>
        <v>n</v>
      </c>
      <c r="AN690" s="12" t="str">
        <f t="shared" si="265"/>
        <v>n</v>
      </c>
      <c r="AO690" s="12" t="str">
        <f t="shared" si="266"/>
        <v>n</v>
      </c>
      <c r="AP690" s="12" t="str">
        <f t="shared" si="263"/>
        <v>n</v>
      </c>
      <c r="AQ690" s="12" t="str">
        <f t="shared" si="264"/>
        <v>n</v>
      </c>
      <c r="AR690" s="15">
        <v>0</v>
      </c>
      <c r="AS690" s="16">
        <v>0</v>
      </c>
      <c r="AT690" s="16" t="b">
        <f t="shared" si="24"/>
        <v>1</v>
      </c>
      <c r="AU690" s="12"/>
    </row>
    <row r="691" spans="1:47" ht="15.75" customHeight="1" x14ac:dyDescent="0.3">
      <c r="A691" s="12" t="s">
        <v>905</v>
      </c>
      <c r="B691" s="12" t="s">
        <v>505</v>
      </c>
      <c r="C691" s="17">
        <v>44004</v>
      </c>
      <c r="D691" s="12">
        <v>2020</v>
      </c>
      <c r="E691" s="12" t="s">
        <v>137</v>
      </c>
      <c r="F691" s="12" t="s">
        <v>1116</v>
      </c>
      <c r="G691" s="18">
        <v>0.3444444444444445</v>
      </c>
      <c r="H691" s="18">
        <v>0.41805555555555557</v>
      </c>
      <c r="I691" s="19">
        <v>296</v>
      </c>
      <c r="J691" s="15" t="s">
        <v>1066</v>
      </c>
      <c r="K691" s="12" t="str">
        <f t="shared" si="243"/>
        <v>n</v>
      </c>
      <c r="L691" s="12" t="str">
        <f t="shared" si="244"/>
        <v>y</v>
      </c>
      <c r="M691" s="12" t="str">
        <f t="shared" si="245"/>
        <v>n</v>
      </c>
      <c r="N691" s="12" t="str">
        <f t="shared" si="246"/>
        <v>n</v>
      </c>
      <c r="O691" s="12" t="str">
        <f t="shared" si="247"/>
        <v>n</v>
      </c>
      <c r="P691" s="12" t="str">
        <f t="shared" si="248"/>
        <v>n</v>
      </c>
      <c r="Q691" s="12" t="str">
        <f t="shared" si="249"/>
        <v>n</v>
      </c>
      <c r="R691" s="12" t="str">
        <f t="shared" si="250"/>
        <v>n</v>
      </c>
      <c r="S691" s="15">
        <v>45</v>
      </c>
      <c r="T691" s="16">
        <v>45</v>
      </c>
      <c r="U691" s="16" t="b">
        <f t="shared" si="8"/>
        <v>1</v>
      </c>
      <c r="V691" s="15" t="s">
        <v>1066</v>
      </c>
      <c r="W691" s="12" t="str">
        <f t="shared" si="251"/>
        <v>n</v>
      </c>
      <c r="X691" s="12" t="str">
        <f t="shared" si="252"/>
        <v>y</v>
      </c>
      <c r="Y691" s="12" t="str">
        <f t="shared" si="253"/>
        <v>n</v>
      </c>
      <c r="Z691" s="12" t="str">
        <f t="shared" si="254"/>
        <v>n</v>
      </c>
      <c r="AA691" s="12" t="str">
        <f t="shared" si="255"/>
        <v>n</v>
      </c>
      <c r="AB691" s="12" t="str">
        <f t="shared" si="256"/>
        <v>n</v>
      </c>
      <c r="AC691" s="12" t="str">
        <f t="shared" si="257"/>
        <v>n</v>
      </c>
      <c r="AD691" s="12" t="str">
        <f t="shared" si="258"/>
        <v>n</v>
      </c>
      <c r="AE691" s="15">
        <v>70</v>
      </c>
      <c r="AF691" s="16">
        <v>70</v>
      </c>
      <c r="AG691" s="16">
        <v>-1</v>
      </c>
      <c r="AH691" s="16" t="b">
        <f t="shared" si="17"/>
        <v>1</v>
      </c>
      <c r="AI691" s="15" t="s">
        <v>1067</v>
      </c>
      <c r="AJ691" s="12" t="str">
        <f t="shared" si="259"/>
        <v>n</v>
      </c>
      <c r="AK691" s="12" t="str">
        <f t="shared" si="260"/>
        <v>y</v>
      </c>
      <c r="AL691" s="12" t="str">
        <f t="shared" si="261"/>
        <v>y</v>
      </c>
      <c r="AM691" s="12" t="str">
        <f t="shared" si="262"/>
        <v>n</v>
      </c>
      <c r="AN691" s="12" t="str">
        <f t="shared" si="265"/>
        <v>n</v>
      </c>
      <c r="AO691" s="12" t="str">
        <f t="shared" si="266"/>
        <v>n</v>
      </c>
      <c r="AP691" s="12" t="str">
        <f t="shared" si="263"/>
        <v>n</v>
      </c>
      <c r="AQ691" s="12" t="str">
        <f t="shared" si="264"/>
        <v>n</v>
      </c>
      <c r="AR691" s="15">
        <v>15</v>
      </c>
      <c r="AS691" s="16">
        <v>15</v>
      </c>
      <c r="AT691" s="16" t="b">
        <f t="shared" si="24"/>
        <v>1</v>
      </c>
      <c r="AU691" s="12" t="s">
        <v>1156</v>
      </c>
    </row>
    <row r="692" spans="1:47" ht="15.75" customHeight="1" x14ac:dyDescent="0.3">
      <c r="A692" s="12" t="s">
        <v>905</v>
      </c>
      <c r="B692" s="12" t="s">
        <v>505</v>
      </c>
      <c r="C692" s="17">
        <v>44004</v>
      </c>
      <c r="D692" s="12">
        <v>2020</v>
      </c>
      <c r="E692" s="12" t="s">
        <v>137</v>
      </c>
      <c r="F692" s="12" t="s">
        <v>1118</v>
      </c>
      <c r="G692" s="18">
        <v>0.3444444444444445</v>
      </c>
      <c r="H692" s="18">
        <v>0.41805555555555557</v>
      </c>
      <c r="I692" s="19">
        <v>302</v>
      </c>
      <c r="J692" s="15" t="s">
        <v>1066</v>
      </c>
      <c r="K692" s="12" t="str">
        <f t="shared" si="243"/>
        <v>n</v>
      </c>
      <c r="L692" s="12" t="str">
        <f t="shared" si="244"/>
        <v>n</v>
      </c>
      <c r="M692" s="12" t="str">
        <f t="shared" si="245"/>
        <v>n</v>
      </c>
      <c r="N692" s="12" t="str">
        <f t="shared" si="246"/>
        <v>n</v>
      </c>
      <c r="O692" s="12" t="str">
        <f t="shared" si="247"/>
        <v>n</v>
      </c>
      <c r="P692" s="12" t="str">
        <f t="shared" si="248"/>
        <v>n</v>
      </c>
      <c r="Q692" s="12" t="str">
        <f t="shared" si="249"/>
        <v>n</v>
      </c>
      <c r="R692" s="12" t="str">
        <f t="shared" si="250"/>
        <v>n</v>
      </c>
      <c r="S692" s="15">
        <v>0</v>
      </c>
      <c r="T692" s="16">
        <v>0</v>
      </c>
      <c r="U692" s="16" t="b">
        <f t="shared" si="8"/>
        <v>1</v>
      </c>
      <c r="V692" s="15" t="s">
        <v>1066</v>
      </c>
      <c r="W692" s="12" t="str">
        <f t="shared" si="251"/>
        <v>n</v>
      </c>
      <c r="X692" s="12" t="str">
        <f t="shared" si="252"/>
        <v>y</v>
      </c>
      <c r="Y692" s="12" t="str">
        <f t="shared" si="253"/>
        <v>n</v>
      </c>
      <c r="Z692" s="12" t="str">
        <f t="shared" si="254"/>
        <v>n</v>
      </c>
      <c r="AA692" s="12" t="str">
        <f t="shared" si="255"/>
        <v>n</v>
      </c>
      <c r="AB692" s="12" t="str">
        <f t="shared" si="256"/>
        <v>n</v>
      </c>
      <c r="AC692" s="12" t="str">
        <f t="shared" si="257"/>
        <v>n</v>
      </c>
      <c r="AD692" s="12" t="str">
        <f t="shared" si="258"/>
        <v>n</v>
      </c>
      <c r="AE692" s="15">
        <v>40</v>
      </c>
      <c r="AF692" s="16">
        <v>40</v>
      </c>
      <c r="AG692" s="16">
        <v>-1</v>
      </c>
      <c r="AH692" s="16" t="b">
        <f t="shared" si="17"/>
        <v>1</v>
      </c>
      <c r="AI692" s="15" t="s">
        <v>1067</v>
      </c>
      <c r="AJ692" s="12" t="str">
        <f t="shared" si="259"/>
        <v>n</v>
      </c>
      <c r="AK692" s="12" t="str">
        <f t="shared" si="260"/>
        <v>y</v>
      </c>
      <c r="AL692" s="12" t="str">
        <f t="shared" si="261"/>
        <v>y</v>
      </c>
      <c r="AM692" s="12" t="str">
        <f t="shared" si="262"/>
        <v>n</v>
      </c>
      <c r="AN692" s="12" t="str">
        <f t="shared" si="265"/>
        <v>n</v>
      </c>
      <c r="AO692" s="12" t="str">
        <f t="shared" si="266"/>
        <v>n</v>
      </c>
      <c r="AP692" s="12" t="str">
        <f t="shared" si="263"/>
        <v>n</v>
      </c>
      <c r="AQ692" s="12" t="str">
        <f t="shared" si="264"/>
        <v>n</v>
      </c>
      <c r="AR692" s="15">
        <v>10</v>
      </c>
      <c r="AS692" s="16">
        <v>10</v>
      </c>
      <c r="AT692" s="16" t="b">
        <f t="shared" si="24"/>
        <v>1</v>
      </c>
      <c r="AU692" s="12"/>
    </row>
    <row r="693" spans="1:47" ht="15.75" customHeight="1" x14ac:dyDescent="0.3">
      <c r="A693" s="12" t="s">
        <v>905</v>
      </c>
      <c r="B693" s="12" t="s">
        <v>505</v>
      </c>
      <c r="C693" s="17">
        <v>44004</v>
      </c>
      <c r="D693" s="12">
        <v>2020</v>
      </c>
      <c r="E693" s="12" t="s">
        <v>137</v>
      </c>
      <c r="F693" s="12" t="s">
        <v>1119</v>
      </c>
      <c r="G693" s="18">
        <v>0.3444444444444445</v>
      </c>
      <c r="H693" s="18">
        <v>0.41805555555555557</v>
      </c>
      <c r="I693" s="19">
        <v>301</v>
      </c>
      <c r="J693" s="15" t="s">
        <v>1066</v>
      </c>
      <c r="K693" s="12" t="str">
        <f t="shared" si="243"/>
        <v>n</v>
      </c>
      <c r="L693" s="12" t="str">
        <f t="shared" si="244"/>
        <v>y</v>
      </c>
      <c r="M693" s="12" t="str">
        <f t="shared" si="245"/>
        <v>n</v>
      </c>
      <c r="N693" s="12" t="str">
        <f t="shared" si="246"/>
        <v>n</v>
      </c>
      <c r="O693" s="12" t="str">
        <f t="shared" si="247"/>
        <v>n</v>
      </c>
      <c r="P693" s="12" t="str">
        <f t="shared" si="248"/>
        <v>n</v>
      </c>
      <c r="Q693" s="12" t="str">
        <f t="shared" si="249"/>
        <v>n</v>
      </c>
      <c r="R693" s="12" t="str">
        <f t="shared" si="250"/>
        <v>n</v>
      </c>
      <c r="S693" s="15">
        <v>98</v>
      </c>
      <c r="T693" s="16">
        <v>98</v>
      </c>
      <c r="U693" s="16" t="b">
        <f t="shared" si="8"/>
        <v>1</v>
      </c>
      <c r="V693" s="15" t="s">
        <v>1066</v>
      </c>
      <c r="W693" s="12" t="str">
        <f t="shared" si="251"/>
        <v>n</v>
      </c>
      <c r="X693" s="12" t="str">
        <f t="shared" si="252"/>
        <v>y</v>
      </c>
      <c r="Y693" s="12" t="str">
        <f t="shared" si="253"/>
        <v>n</v>
      </c>
      <c r="Z693" s="12" t="str">
        <f t="shared" si="254"/>
        <v>n</v>
      </c>
      <c r="AA693" s="12" t="str">
        <f t="shared" si="255"/>
        <v>n</v>
      </c>
      <c r="AB693" s="12" t="str">
        <f t="shared" si="256"/>
        <v>n</v>
      </c>
      <c r="AC693" s="12" t="str">
        <f t="shared" si="257"/>
        <v>n</v>
      </c>
      <c r="AD693" s="12" t="str">
        <f t="shared" si="258"/>
        <v>n</v>
      </c>
      <c r="AE693" s="15">
        <v>95</v>
      </c>
      <c r="AF693" s="16">
        <v>95</v>
      </c>
      <c r="AG693" s="16">
        <v>-1</v>
      </c>
      <c r="AH693" s="16" t="b">
        <f t="shared" si="17"/>
        <v>1</v>
      </c>
      <c r="AI693" s="15" t="s">
        <v>1067</v>
      </c>
      <c r="AJ693" s="12" t="str">
        <f t="shared" si="259"/>
        <v>n</v>
      </c>
      <c r="AK693" s="12" t="str">
        <f t="shared" si="260"/>
        <v>y</v>
      </c>
      <c r="AL693" s="12" t="str">
        <f t="shared" si="261"/>
        <v>y</v>
      </c>
      <c r="AM693" s="12" t="str">
        <f t="shared" si="262"/>
        <v>n</v>
      </c>
      <c r="AN693" s="12" t="str">
        <f t="shared" si="265"/>
        <v>n</v>
      </c>
      <c r="AO693" s="12" t="str">
        <f t="shared" si="266"/>
        <v>n</v>
      </c>
      <c r="AP693" s="12" t="str">
        <f t="shared" si="263"/>
        <v>n</v>
      </c>
      <c r="AQ693" s="12" t="str">
        <f t="shared" si="264"/>
        <v>n</v>
      </c>
      <c r="AR693" s="15">
        <v>70</v>
      </c>
      <c r="AS693" s="16">
        <v>70</v>
      </c>
      <c r="AT693" s="16" t="b">
        <f t="shared" si="24"/>
        <v>1</v>
      </c>
      <c r="AU693" s="12"/>
    </row>
    <row r="694" spans="1:47" ht="15.75" customHeight="1" x14ac:dyDescent="0.3">
      <c r="A694" s="12" t="s">
        <v>905</v>
      </c>
      <c r="B694" s="12" t="s">
        <v>505</v>
      </c>
      <c r="C694" s="17">
        <v>44004</v>
      </c>
      <c r="D694" s="12">
        <v>2020</v>
      </c>
      <c r="E694" s="12" t="s">
        <v>137</v>
      </c>
      <c r="F694" s="12" t="s">
        <v>1121</v>
      </c>
      <c r="G694" s="18">
        <v>0.3444444444444445</v>
      </c>
      <c r="H694" s="18">
        <v>0.41805555555555557</v>
      </c>
      <c r="I694" s="19">
        <v>300</v>
      </c>
      <c r="J694" s="15" t="s">
        <v>1066</v>
      </c>
      <c r="K694" s="12" t="str">
        <f t="shared" si="243"/>
        <v>n</v>
      </c>
      <c r="L694" s="12" t="str">
        <f t="shared" si="244"/>
        <v>y</v>
      </c>
      <c r="M694" s="12" t="str">
        <f t="shared" si="245"/>
        <v>n</v>
      </c>
      <c r="N694" s="12" t="str">
        <f t="shared" si="246"/>
        <v>n</v>
      </c>
      <c r="O694" s="12" t="str">
        <f t="shared" si="247"/>
        <v>n</v>
      </c>
      <c r="P694" s="12" t="str">
        <f t="shared" si="248"/>
        <v>n</v>
      </c>
      <c r="Q694" s="12" t="str">
        <f t="shared" si="249"/>
        <v>n</v>
      </c>
      <c r="R694" s="12" t="str">
        <f t="shared" si="250"/>
        <v>n</v>
      </c>
      <c r="S694" s="15">
        <v>95</v>
      </c>
      <c r="T694" s="16">
        <v>95</v>
      </c>
      <c r="U694" s="16" t="b">
        <f t="shared" si="8"/>
        <v>1</v>
      </c>
      <c r="V694" s="15" t="s">
        <v>1066</v>
      </c>
      <c r="W694" s="12" t="str">
        <f t="shared" si="251"/>
        <v>n</v>
      </c>
      <c r="X694" s="12" t="str">
        <f t="shared" si="252"/>
        <v>y</v>
      </c>
      <c r="Y694" s="12" t="str">
        <f t="shared" si="253"/>
        <v>n</v>
      </c>
      <c r="Z694" s="12" t="str">
        <f t="shared" si="254"/>
        <v>n</v>
      </c>
      <c r="AA694" s="12" t="str">
        <f t="shared" si="255"/>
        <v>n</v>
      </c>
      <c r="AB694" s="12" t="str">
        <f t="shared" si="256"/>
        <v>n</v>
      </c>
      <c r="AC694" s="12" t="str">
        <f t="shared" si="257"/>
        <v>n</v>
      </c>
      <c r="AD694" s="12" t="str">
        <f t="shared" si="258"/>
        <v>n</v>
      </c>
      <c r="AE694" s="15">
        <v>50</v>
      </c>
      <c r="AF694" s="16">
        <v>50</v>
      </c>
      <c r="AG694" s="16">
        <v>-1</v>
      </c>
      <c r="AH694" s="16" t="b">
        <f t="shared" si="17"/>
        <v>1</v>
      </c>
      <c r="AI694" s="15" t="s">
        <v>1067</v>
      </c>
      <c r="AJ694" s="12" t="str">
        <f t="shared" si="259"/>
        <v>n</v>
      </c>
      <c r="AK694" s="12" t="str">
        <f t="shared" si="260"/>
        <v>y</v>
      </c>
      <c r="AL694" s="12" t="str">
        <f t="shared" si="261"/>
        <v>y</v>
      </c>
      <c r="AM694" s="12" t="str">
        <f t="shared" si="262"/>
        <v>n</v>
      </c>
      <c r="AN694" s="12" t="str">
        <f t="shared" si="265"/>
        <v>n</v>
      </c>
      <c r="AO694" s="12" t="str">
        <f t="shared" si="266"/>
        <v>n</v>
      </c>
      <c r="AP694" s="12" t="str">
        <f t="shared" si="263"/>
        <v>n</v>
      </c>
      <c r="AQ694" s="12" t="str">
        <f t="shared" si="264"/>
        <v>n</v>
      </c>
      <c r="AR694" s="15">
        <v>25</v>
      </c>
      <c r="AS694" s="16">
        <v>25</v>
      </c>
      <c r="AT694" s="16" t="b">
        <f t="shared" si="24"/>
        <v>1</v>
      </c>
      <c r="AU694" s="12"/>
    </row>
    <row r="695" spans="1:47" ht="15.75" customHeight="1" x14ac:dyDescent="0.3">
      <c r="A695" s="12" t="s">
        <v>905</v>
      </c>
      <c r="B695" s="12" t="s">
        <v>505</v>
      </c>
      <c r="C695" s="17">
        <v>44004</v>
      </c>
      <c r="D695" s="12">
        <v>2020</v>
      </c>
      <c r="E695" s="12" t="s">
        <v>137</v>
      </c>
      <c r="F695" s="12" t="s">
        <v>1122</v>
      </c>
      <c r="G695" s="18">
        <v>0.3444444444444445</v>
      </c>
      <c r="H695" s="18">
        <v>0.41805555555555557</v>
      </c>
      <c r="I695" s="19">
        <v>299</v>
      </c>
      <c r="J695" s="15" t="s">
        <v>1066</v>
      </c>
      <c r="K695" s="12" t="str">
        <f t="shared" si="243"/>
        <v>n</v>
      </c>
      <c r="L695" s="12" t="str">
        <f t="shared" si="244"/>
        <v>y</v>
      </c>
      <c r="M695" s="12" t="str">
        <f t="shared" si="245"/>
        <v>n</v>
      </c>
      <c r="N695" s="12" t="str">
        <f t="shared" si="246"/>
        <v>n</v>
      </c>
      <c r="O695" s="12" t="str">
        <f t="shared" si="247"/>
        <v>n</v>
      </c>
      <c r="P695" s="12" t="str">
        <f t="shared" si="248"/>
        <v>n</v>
      </c>
      <c r="Q695" s="12" t="str">
        <f t="shared" si="249"/>
        <v>n</v>
      </c>
      <c r="R695" s="12" t="str">
        <f t="shared" si="250"/>
        <v>n</v>
      </c>
      <c r="S695" s="15">
        <v>90</v>
      </c>
      <c r="T695" s="16">
        <v>90</v>
      </c>
      <c r="U695" s="16" t="b">
        <f t="shared" si="8"/>
        <v>1</v>
      </c>
      <c r="V695" s="15" t="s">
        <v>1066</v>
      </c>
      <c r="W695" s="12" t="str">
        <f t="shared" si="251"/>
        <v>n</v>
      </c>
      <c r="X695" s="12" t="str">
        <f t="shared" si="252"/>
        <v>y</v>
      </c>
      <c r="Y695" s="12" t="str">
        <f t="shared" si="253"/>
        <v>n</v>
      </c>
      <c r="Z695" s="12" t="str">
        <f t="shared" si="254"/>
        <v>n</v>
      </c>
      <c r="AA695" s="12" t="str">
        <f t="shared" si="255"/>
        <v>n</v>
      </c>
      <c r="AB695" s="12" t="str">
        <f t="shared" si="256"/>
        <v>n</v>
      </c>
      <c r="AC695" s="12" t="str">
        <f t="shared" si="257"/>
        <v>n</v>
      </c>
      <c r="AD695" s="12" t="str">
        <f t="shared" si="258"/>
        <v>n</v>
      </c>
      <c r="AE695" s="15">
        <v>95</v>
      </c>
      <c r="AF695" s="16">
        <v>95</v>
      </c>
      <c r="AG695" s="16">
        <v>-1</v>
      </c>
      <c r="AH695" s="16" t="b">
        <f t="shared" si="17"/>
        <v>1</v>
      </c>
      <c r="AI695" s="15" t="s">
        <v>1067</v>
      </c>
      <c r="AJ695" s="12" t="str">
        <f t="shared" si="259"/>
        <v>n</v>
      </c>
      <c r="AK695" s="12" t="str">
        <f t="shared" si="260"/>
        <v>y</v>
      </c>
      <c r="AL695" s="12" t="str">
        <f t="shared" si="261"/>
        <v>y</v>
      </c>
      <c r="AM695" s="12" t="str">
        <f t="shared" si="262"/>
        <v>n</v>
      </c>
      <c r="AN695" s="12" t="str">
        <f t="shared" si="265"/>
        <v>n</v>
      </c>
      <c r="AO695" s="12" t="str">
        <f t="shared" si="266"/>
        <v>n</v>
      </c>
      <c r="AP695" s="12" t="str">
        <f t="shared" si="263"/>
        <v>n</v>
      </c>
      <c r="AQ695" s="12" t="str">
        <f t="shared" si="264"/>
        <v>n</v>
      </c>
      <c r="AR695" s="15">
        <v>40</v>
      </c>
      <c r="AS695" s="16">
        <v>40</v>
      </c>
      <c r="AT695" s="16" t="b">
        <f t="shared" si="24"/>
        <v>1</v>
      </c>
      <c r="AU695" s="12" t="s">
        <v>1157</v>
      </c>
    </row>
    <row r="696" spans="1:47" ht="15.75" customHeight="1" x14ac:dyDescent="0.3">
      <c r="A696" s="12" t="s">
        <v>905</v>
      </c>
      <c r="B696" s="12" t="s">
        <v>505</v>
      </c>
      <c r="C696" s="17">
        <v>44004</v>
      </c>
      <c r="D696" s="12">
        <v>2020</v>
      </c>
      <c r="E696" s="12" t="s">
        <v>137</v>
      </c>
      <c r="F696" s="12" t="s">
        <v>1124</v>
      </c>
      <c r="G696" s="18">
        <v>0.3444444444444445</v>
      </c>
      <c r="H696" s="18">
        <v>0.41805555555555557</v>
      </c>
      <c r="I696" s="19">
        <v>298</v>
      </c>
      <c r="J696" s="15" t="s">
        <v>1066</v>
      </c>
      <c r="K696" s="12" t="str">
        <f t="shared" si="243"/>
        <v>n</v>
      </c>
      <c r="L696" s="12" t="str">
        <f t="shared" si="244"/>
        <v>y</v>
      </c>
      <c r="M696" s="12" t="str">
        <f t="shared" si="245"/>
        <v>n</v>
      </c>
      <c r="N696" s="12" t="str">
        <f t="shared" si="246"/>
        <v>n</v>
      </c>
      <c r="O696" s="12" t="str">
        <f t="shared" si="247"/>
        <v>n</v>
      </c>
      <c r="P696" s="12" t="str">
        <f t="shared" si="248"/>
        <v>n</v>
      </c>
      <c r="Q696" s="12" t="str">
        <f t="shared" si="249"/>
        <v>n</v>
      </c>
      <c r="R696" s="12" t="str">
        <f t="shared" si="250"/>
        <v>n</v>
      </c>
      <c r="S696" s="15">
        <v>98</v>
      </c>
      <c r="T696" s="16">
        <v>98</v>
      </c>
      <c r="U696" s="16" t="b">
        <f t="shared" si="8"/>
        <v>1</v>
      </c>
      <c r="V696" s="15" t="s">
        <v>1066</v>
      </c>
      <c r="W696" s="12" t="str">
        <f t="shared" si="251"/>
        <v>n</v>
      </c>
      <c r="X696" s="12" t="str">
        <f t="shared" si="252"/>
        <v>y</v>
      </c>
      <c r="Y696" s="12" t="str">
        <f t="shared" si="253"/>
        <v>n</v>
      </c>
      <c r="Z696" s="12" t="str">
        <f t="shared" si="254"/>
        <v>n</v>
      </c>
      <c r="AA696" s="12" t="str">
        <f t="shared" si="255"/>
        <v>n</v>
      </c>
      <c r="AB696" s="12" t="str">
        <f t="shared" si="256"/>
        <v>n</v>
      </c>
      <c r="AC696" s="12" t="str">
        <f t="shared" si="257"/>
        <v>n</v>
      </c>
      <c r="AD696" s="12" t="str">
        <f t="shared" si="258"/>
        <v>n</v>
      </c>
      <c r="AE696" s="15">
        <v>60</v>
      </c>
      <c r="AF696" s="16">
        <v>60</v>
      </c>
      <c r="AG696" s="16">
        <v>-1</v>
      </c>
      <c r="AH696" s="16" t="b">
        <f t="shared" si="17"/>
        <v>1</v>
      </c>
      <c r="AI696" s="15" t="s">
        <v>1067</v>
      </c>
      <c r="AJ696" s="12" t="str">
        <f t="shared" si="259"/>
        <v>n</v>
      </c>
      <c r="AK696" s="12" t="str">
        <f t="shared" si="260"/>
        <v>y</v>
      </c>
      <c r="AL696" s="12" t="str">
        <f t="shared" si="261"/>
        <v>y</v>
      </c>
      <c r="AM696" s="12" t="str">
        <f t="shared" si="262"/>
        <v>n</v>
      </c>
      <c r="AN696" s="12" t="str">
        <f t="shared" si="265"/>
        <v>n</v>
      </c>
      <c r="AO696" s="12" t="str">
        <f t="shared" si="266"/>
        <v>n</v>
      </c>
      <c r="AP696" s="12" t="str">
        <f t="shared" si="263"/>
        <v>n</v>
      </c>
      <c r="AQ696" s="12" t="str">
        <f t="shared" si="264"/>
        <v>n</v>
      </c>
      <c r="AR696" s="15">
        <v>20</v>
      </c>
      <c r="AS696" s="16">
        <v>20</v>
      </c>
      <c r="AT696" s="16" t="b">
        <f t="shared" si="24"/>
        <v>1</v>
      </c>
      <c r="AU696" s="12"/>
    </row>
    <row r="697" spans="1:47" ht="15.75" customHeight="1" x14ac:dyDescent="0.3">
      <c r="A697" s="12" t="s">
        <v>905</v>
      </c>
      <c r="B697" s="12" t="s">
        <v>505</v>
      </c>
      <c r="C697" s="17">
        <v>44004</v>
      </c>
      <c r="D697" s="12">
        <v>2020</v>
      </c>
      <c r="E697" s="12" t="s">
        <v>137</v>
      </c>
      <c r="F697" s="12" t="s">
        <v>1125</v>
      </c>
      <c r="G697" s="18">
        <v>0.3444444444444445</v>
      </c>
      <c r="H697" s="18">
        <v>0.41805555555555557</v>
      </c>
      <c r="I697" s="19">
        <v>297</v>
      </c>
      <c r="J697" s="15" t="s">
        <v>1066</v>
      </c>
      <c r="K697" s="12" t="str">
        <f t="shared" si="243"/>
        <v>n</v>
      </c>
      <c r="L697" s="12" t="str">
        <f t="shared" si="244"/>
        <v>y</v>
      </c>
      <c r="M697" s="12" t="str">
        <f t="shared" si="245"/>
        <v>n</v>
      </c>
      <c r="N697" s="12" t="str">
        <f t="shared" si="246"/>
        <v>n</v>
      </c>
      <c r="O697" s="12" t="str">
        <f t="shared" si="247"/>
        <v>n</v>
      </c>
      <c r="P697" s="12" t="str">
        <f t="shared" si="248"/>
        <v>n</v>
      </c>
      <c r="Q697" s="12" t="str">
        <f t="shared" si="249"/>
        <v>n</v>
      </c>
      <c r="R697" s="12" t="str">
        <f t="shared" si="250"/>
        <v>n</v>
      </c>
      <c r="S697" s="15">
        <v>85</v>
      </c>
      <c r="T697" s="16">
        <v>85</v>
      </c>
      <c r="U697" s="16" t="b">
        <f t="shared" si="8"/>
        <v>1</v>
      </c>
      <c r="V697" s="15" t="s">
        <v>1066</v>
      </c>
      <c r="W697" s="12" t="str">
        <f t="shared" si="251"/>
        <v>n</v>
      </c>
      <c r="X697" s="12" t="str">
        <f t="shared" si="252"/>
        <v>y</v>
      </c>
      <c r="Y697" s="12" t="str">
        <f t="shared" si="253"/>
        <v>n</v>
      </c>
      <c r="Z697" s="12" t="str">
        <f t="shared" si="254"/>
        <v>n</v>
      </c>
      <c r="AA697" s="12" t="str">
        <f t="shared" si="255"/>
        <v>n</v>
      </c>
      <c r="AB697" s="12" t="str">
        <f t="shared" si="256"/>
        <v>n</v>
      </c>
      <c r="AC697" s="12" t="str">
        <f t="shared" si="257"/>
        <v>n</v>
      </c>
      <c r="AD697" s="12" t="str">
        <f t="shared" si="258"/>
        <v>n</v>
      </c>
      <c r="AE697" s="15">
        <v>60</v>
      </c>
      <c r="AF697" s="16">
        <v>60</v>
      </c>
      <c r="AG697" s="16">
        <v>-1</v>
      </c>
      <c r="AH697" s="16" t="b">
        <f t="shared" si="17"/>
        <v>1</v>
      </c>
      <c r="AI697" s="15" t="s">
        <v>1067</v>
      </c>
      <c r="AJ697" s="12" t="str">
        <f t="shared" si="259"/>
        <v>n</v>
      </c>
      <c r="AK697" s="12" t="str">
        <f t="shared" si="260"/>
        <v>y</v>
      </c>
      <c r="AL697" s="12" t="str">
        <f t="shared" si="261"/>
        <v>y</v>
      </c>
      <c r="AM697" s="12" t="str">
        <f t="shared" si="262"/>
        <v>n</v>
      </c>
      <c r="AN697" s="12" t="str">
        <f t="shared" si="265"/>
        <v>n</v>
      </c>
      <c r="AO697" s="12" t="str">
        <f t="shared" si="266"/>
        <v>n</v>
      </c>
      <c r="AP697" s="12" t="str">
        <f t="shared" si="263"/>
        <v>n</v>
      </c>
      <c r="AQ697" s="12" t="str">
        <f t="shared" si="264"/>
        <v>n</v>
      </c>
      <c r="AR697" s="15">
        <v>10</v>
      </c>
      <c r="AS697" s="16">
        <v>10</v>
      </c>
      <c r="AT697" s="16" t="b">
        <f t="shared" si="24"/>
        <v>1</v>
      </c>
      <c r="AU697" s="12"/>
    </row>
    <row r="698" spans="1:47" ht="15.75" customHeight="1" x14ac:dyDescent="0.3">
      <c r="A698" s="12" t="s">
        <v>905</v>
      </c>
      <c r="B698" s="12" t="s">
        <v>505</v>
      </c>
      <c r="C698" s="17">
        <v>44004</v>
      </c>
      <c r="D698" s="12">
        <v>2020</v>
      </c>
      <c r="E698" s="12" t="s">
        <v>137</v>
      </c>
      <c r="F698" s="12" t="s">
        <v>1126</v>
      </c>
      <c r="G698" s="18">
        <v>0.3444444444444445</v>
      </c>
      <c r="H698" s="18">
        <v>0.41805555555555557</v>
      </c>
      <c r="I698" s="19">
        <v>303</v>
      </c>
      <c r="J698" s="15" t="s">
        <v>1066</v>
      </c>
      <c r="K698" s="12" t="str">
        <f t="shared" si="243"/>
        <v>n</v>
      </c>
      <c r="L698" s="12" t="str">
        <f t="shared" si="244"/>
        <v>y</v>
      </c>
      <c r="M698" s="12" t="str">
        <f t="shared" si="245"/>
        <v>n</v>
      </c>
      <c r="N698" s="12" t="str">
        <f t="shared" si="246"/>
        <v>n</v>
      </c>
      <c r="O698" s="12" t="str">
        <f t="shared" si="247"/>
        <v>n</v>
      </c>
      <c r="P698" s="12" t="str">
        <f t="shared" si="248"/>
        <v>n</v>
      </c>
      <c r="Q698" s="12" t="str">
        <f t="shared" si="249"/>
        <v>n</v>
      </c>
      <c r="R698" s="12" t="str">
        <f t="shared" si="250"/>
        <v>n</v>
      </c>
      <c r="S698" s="15">
        <v>80</v>
      </c>
      <c r="T698" s="16">
        <v>80</v>
      </c>
      <c r="U698" s="16" t="b">
        <f t="shared" si="8"/>
        <v>1</v>
      </c>
      <c r="V698" s="15" t="s">
        <v>1066</v>
      </c>
      <c r="W698" s="12" t="str">
        <f t="shared" si="251"/>
        <v>n</v>
      </c>
      <c r="X698" s="12" t="str">
        <f t="shared" si="252"/>
        <v>y</v>
      </c>
      <c r="Y698" s="12" t="str">
        <f t="shared" si="253"/>
        <v>n</v>
      </c>
      <c r="Z698" s="12" t="str">
        <f t="shared" si="254"/>
        <v>n</v>
      </c>
      <c r="AA698" s="12" t="str">
        <f t="shared" si="255"/>
        <v>n</v>
      </c>
      <c r="AB698" s="12" t="str">
        <f t="shared" si="256"/>
        <v>n</v>
      </c>
      <c r="AC698" s="12" t="str">
        <f t="shared" si="257"/>
        <v>n</v>
      </c>
      <c r="AD698" s="12" t="str">
        <f t="shared" si="258"/>
        <v>n</v>
      </c>
      <c r="AE698" s="15">
        <v>20</v>
      </c>
      <c r="AF698" s="16">
        <v>20</v>
      </c>
      <c r="AG698" s="16">
        <v>-1</v>
      </c>
      <c r="AH698" s="16" t="b">
        <f t="shared" si="17"/>
        <v>1</v>
      </c>
      <c r="AI698" s="15" t="s">
        <v>1067</v>
      </c>
      <c r="AJ698" s="12" t="str">
        <f t="shared" si="259"/>
        <v>n</v>
      </c>
      <c r="AK698" s="12" t="str">
        <f t="shared" si="260"/>
        <v>n</v>
      </c>
      <c r="AL698" s="12" t="str">
        <f t="shared" si="261"/>
        <v>y</v>
      </c>
      <c r="AM698" s="12" t="str">
        <f t="shared" si="262"/>
        <v>n</v>
      </c>
      <c r="AN698" s="12" t="str">
        <f t="shared" si="265"/>
        <v>n</v>
      </c>
      <c r="AO698" s="12" t="str">
        <f t="shared" si="266"/>
        <v>n</v>
      </c>
      <c r="AP698" s="12" t="str">
        <f t="shared" si="263"/>
        <v>n</v>
      </c>
      <c r="AQ698" s="12" t="str">
        <f t="shared" si="264"/>
        <v>n</v>
      </c>
      <c r="AR698" s="15">
        <v>0</v>
      </c>
      <c r="AS698" s="16">
        <v>0</v>
      </c>
      <c r="AT698" s="16" t="b">
        <f t="shared" si="24"/>
        <v>1</v>
      </c>
      <c r="AU698" s="12" t="s">
        <v>786</v>
      </c>
    </row>
    <row r="699" spans="1:47" ht="15.75" customHeight="1" x14ac:dyDescent="0.3">
      <c r="A699" s="12" t="s">
        <v>905</v>
      </c>
      <c r="B699" s="12" t="s">
        <v>505</v>
      </c>
      <c r="C699" s="17">
        <v>44004</v>
      </c>
      <c r="D699" s="12">
        <v>2020</v>
      </c>
      <c r="E699" s="12" t="s">
        <v>137</v>
      </c>
      <c r="F699" s="12" t="s">
        <v>1127</v>
      </c>
      <c r="G699" s="18">
        <v>0.3444444444444445</v>
      </c>
      <c r="H699" s="18">
        <v>0.41805555555555557</v>
      </c>
      <c r="I699" s="19">
        <v>304</v>
      </c>
      <c r="J699" s="15" t="s">
        <v>1066</v>
      </c>
      <c r="K699" s="12" t="str">
        <f t="shared" si="243"/>
        <v>n</v>
      </c>
      <c r="L699" s="12" t="str">
        <f t="shared" si="244"/>
        <v>y</v>
      </c>
      <c r="M699" s="12" t="str">
        <f t="shared" si="245"/>
        <v>n</v>
      </c>
      <c r="N699" s="12" t="str">
        <f t="shared" si="246"/>
        <v>n</v>
      </c>
      <c r="O699" s="12" t="str">
        <f t="shared" si="247"/>
        <v>n</v>
      </c>
      <c r="P699" s="12" t="str">
        <f t="shared" si="248"/>
        <v>n</v>
      </c>
      <c r="Q699" s="12" t="str">
        <f t="shared" si="249"/>
        <v>n</v>
      </c>
      <c r="R699" s="12" t="str">
        <f t="shared" si="250"/>
        <v>n</v>
      </c>
      <c r="S699" s="15">
        <v>90</v>
      </c>
      <c r="T699" s="16">
        <v>90</v>
      </c>
      <c r="U699" s="16" t="b">
        <f t="shared" si="8"/>
        <v>1</v>
      </c>
      <c r="V699" s="15" t="s">
        <v>1066</v>
      </c>
      <c r="W699" s="12" t="str">
        <f t="shared" si="251"/>
        <v>n</v>
      </c>
      <c r="X699" s="12" t="str">
        <f t="shared" si="252"/>
        <v>y</v>
      </c>
      <c r="Y699" s="12" t="str">
        <f t="shared" si="253"/>
        <v>n</v>
      </c>
      <c r="Z699" s="12" t="str">
        <f t="shared" si="254"/>
        <v>n</v>
      </c>
      <c r="AA699" s="12" t="str">
        <f t="shared" si="255"/>
        <v>n</v>
      </c>
      <c r="AB699" s="12" t="str">
        <f t="shared" si="256"/>
        <v>n</v>
      </c>
      <c r="AC699" s="12" t="str">
        <f t="shared" si="257"/>
        <v>n</v>
      </c>
      <c r="AD699" s="12" t="str">
        <f t="shared" si="258"/>
        <v>n</v>
      </c>
      <c r="AE699" s="15">
        <v>65</v>
      </c>
      <c r="AF699" s="16">
        <v>65</v>
      </c>
      <c r="AG699" s="16">
        <v>-1</v>
      </c>
      <c r="AH699" s="16" t="b">
        <f t="shared" si="17"/>
        <v>1</v>
      </c>
      <c r="AI699" s="15" t="s">
        <v>1066</v>
      </c>
      <c r="AJ699" s="12" t="str">
        <f t="shared" si="259"/>
        <v>n</v>
      </c>
      <c r="AK699" s="12" t="str">
        <f t="shared" si="260"/>
        <v>y</v>
      </c>
      <c r="AL699" s="12" t="str">
        <f t="shared" si="261"/>
        <v>n</v>
      </c>
      <c r="AM699" s="12" t="str">
        <f t="shared" si="262"/>
        <v>n</v>
      </c>
      <c r="AN699" s="12" t="str">
        <f t="shared" si="265"/>
        <v>n</v>
      </c>
      <c r="AO699" s="12" t="str">
        <f t="shared" si="266"/>
        <v>n</v>
      </c>
      <c r="AP699" s="12" t="str">
        <f t="shared" si="263"/>
        <v>n</v>
      </c>
      <c r="AQ699" s="12" t="str">
        <f t="shared" si="264"/>
        <v>n</v>
      </c>
      <c r="AR699" s="15">
        <v>20</v>
      </c>
      <c r="AS699" s="16">
        <v>20</v>
      </c>
      <c r="AT699" s="16" t="b">
        <f t="shared" si="24"/>
        <v>1</v>
      </c>
      <c r="AU699" s="12" t="s">
        <v>1128</v>
      </c>
    </row>
    <row r="700" spans="1:47" ht="15.75" customHeight="1" x14ac:dyDescent="0.3">
      <c r="A700" s="12" t="s">
        <v>905</v>
      </c>
      <c r="B700" s="12" t="s">
        <v>505</v>
      </c>
      <c r="C700" s="17">
        <v>44004</v>
      </c>
      <c r="D700" s="12">
        <v>2020</v>
      </c>
      <c r="E700" s="12" t="s">
        <v>137</v>
      </c>
      <c r="F700" s="12" t="s">
        <v>1129</v>
      </c>
      <c r="G700" s="18">
        <v>0.3444444444444445</v>
      </c>
      <c r="H700" s="18">
        <v>0.41805555555555557</v>
      </c>
      <c r="I700" s="19">
        <v>305</v>
      </c>
      <c r="J700" s="15" t="s">
        <v>1066</v>
      </c>
      <c r="K700" s="12" t="str">
        <f t="shared" si="243"/>
        <v>n</v>
      </c>
      <c r="L700" s="12" t="str">
        <f t="shared" si="244"/>
        <v>y</v>
      </c>
      <c r="M700" s="12" t="str">
        <f t="shared" si="245"/>
        <v>n</v>
      </c>
      <c r="N700" s="12" t="str">
        <f t="shared" si="246"/>
        <v>n</v>
      </c>
      <c r="O700" s="12" t="str">
        <f t="shared" si="247"/>
        <v>n</v>
      </c>
      <c r="P700" s="12" t="str">
        <f t="shared" si="248"/>
        <v>n</v>
      </c>
      <c r="Q700" s="12" t="str">
        <f t="shared" si="249"/>
        <v>n</v>
      </c>
      <c r="R700" s="12" t="str">
        <f t="shared" si="250"/>
        <v>n</v>
      </c>
      <c r="S700" s="15">
        <v>98</v>
      </c>
      <c r="T700" s="16">
        <v>98</v>
      </c>
      <c r="U700" s="16" t="b">
        <f t="shared" si="8"/>
        <v>1</v>
      </c>
      <c r="V700" s="15" t="s">
        <v>1066</v>
      </c>
      <c r="W700" s="12" t="str">
        <f t="shared" si="251"/>
        <v>n</v>
      </c>
      <c r="X700" s="12" t="str">
        <f t="shared" si="252"/>
        <v>y</v>
      </c>
      <c r="Y700" s="12" t="str">
        <f t="shared" si="253"/>
        <v>n</v>
      </c>
      <c r="Z700" s="12" t="str">
        <f t="shared" si="254"/>
        <v>n</v>
      </c>
      <c r="AA700" s="12" t="str">
        <f t="shared" si="255"/>
        <v>n</v>
      </c>
      <c r="AB700" s="12" t="str">
        <f t="shared" si="256"/>
        <v>n</v>
      </c>
      <c r="AC700" s="12" t="str">
        <f t="shared" si="257"/>
        <v>n</v>
      </c>
      <c r="AD700" s="12" t="str">
        <f t="shared" si="258"/>
        <v>n</v>
      </c>
      <c r="AE700" s="15">
        <v>60</v>
      </c>
      <c r="AF700" s="16">
        <v>60</v>
      </c>
      <c r="AG700" s="16">
        <v>-1</v>
      </c>
      <c r="AH700" s="16" t="b">
        <f t="shared" si="17"/>
        <v>1</v>
      </c>
      <c r="AI700" s="15" t="s">
        <v>1067</v>
      </c>
      <c r="AJ700" s="12" t="str">
        <f t="shared" si="259"/>
        <v>n</v>
      </c>
      <c r="AK700" s="12" t="str">
        <f t="shared" si="260"/>
        <v>n</v>
      </c>
      <c r="AL700" s="12" t="str">
        <f t="shared" si="261"/>
        <v>y</v>
      </c>
      <c r="AM700" s="12" t="str">
        <f t="shared" si="262"/>
        <v>n</v>
      </c>
      <c r="AN700" s="12" t="str">
        <f t="shared" si="265"/>
        <v>n</v>
      </c>
      <c r="AO700" s="12" t="str">
        <f t="shared" si="266"/>
        <v>n</v>
      </c>
      <c r="AP700" s="12" t="str">
        <f t="shared" si="263"/>
        <v>n</v>
      </c>
      <c r="AQ700" s="12" t="str">
        <f t="shared" si="264"/>
        <v>n</v>
      </c>
      <c r="AR700" s="15">
        <v>0</v>
      </c>
      <c r="AS700" s="16">
        <v>0</v>
      </c>
      <c r="AT700" s="16" t="b">
        <f t="shared" si="24"/>
        <v>1</v>
      </c>
      <c r="AU700" s="12" t="s">
        <v>786</v>
      </c>
    </row>
    <row r="701" spans="1:47" ht="15.75" customHeight="1" x14ac:dyDescent="0.3">
      <c r="A701" s="12" t="s">
        <v>905</v>
      </c>
      <c r="B701" s="12" t="s">
        <v>505</v>
      </c>
      <c r="C701" s="17">
        <v>44004</v>
      </c>
      <c r="D701" s="12">
        <v>2020</v>
      </c>
      <c r="E701" s="12" t="s">
        <v>137</v>
      </c>
      <c r="F701" s="12" t="s">
        <v>1130</v>
      </c>
      <c r="G701" s="18">
        <v>0.3444444444444445</v>
      </c>
      <c r="H701" s="18">
        <v>0.41805555555555557</v>
      </c>
      <c r="I701" s="19">
        <v>306</v>
      </c>
      <c r="J701" s="15" t="s">
        <v>1066</v>
      </c>
      <c r="K701" s="12" t="str">
        <f t="shared" si="243"/>
        <v>n</v>
      </c>
      <c r="L701" s="12" t="str">
        <f t="shared" si="244"/>
        <v>y</v>
      </c>
      <c r="M701" s="12" t="str">
        <f t="shared" si="245"/>
        <v>n</v>
      </c>
      <c r="N701" s="12" t="str">
        <f t="shared" si="246"/>
        <v>n</v>
      </c>
      <c r="O701" s="12" t="str">
        <f t="shared" si="247"/>
        <v>n</v>
      </c>
      <c r="P701" s="12" t="str">
        <f t="shared" si="248"/>
        <v>n</v>
      </c>
      <c r="Q701" s="12" t="str">
        <f t="shared" si="249"/>
        <v>n</v>
      </c>
      <c r="R701" s="12" t="str">
        <f t="shared" si="250"/>
        <v>n</v>
      </c>
      <c r="S701" s="15">
        <v>85</v>
      </c>
      <c r="T701" s="16">
        <v>85</v>
      </c>
      <c r="U701" s="16" t="b">
        <f t="shared" si="8"/>
        <v>1</v>
      </c>
      <c r="V701" s="15" t="s">
        <v>1066</v>
      </c>
      <c r="W701" s="12" t="str">
        <f t="shared" si="251"/>
        <v>n</v>
      </c>
      <c r="X701" s="12" t="str">
        <f t="shared" si="252"/>
        <v>y</v>
      </c>
      <c r="Y701" s="12" t="str">
        <f t="shared" si="253"/>
        <v>n</v>
      </c>
      <c r="Z701" s="12" t="str">
        <f t="shared" si="254"/>
        <v>n</v>
      </c>
      <c r="AA701" s="12" t="str">
        <f t="shared" si="255"/>
        <v>n</v>
      </c>
      <c r="AB701" s="12" t="str">
        <f t="shared" si="256"/>
        <v>n</v>
      </c>
      <c r="AC701" s="12" t="str">
        <f t="shared" si="257"/>
        <v>n</v>
      </c>
      <c r="AD701" s="12" t="str">
        <f t="shared" si="258"/>
        <v>n</v>
      </c>
      <c r="AE701" s="15">
        <v>10</v>
      </c>
      <c r="AF701" s="16">
        <v>10</v>
      </c>
      <c r="AG701" s="16">
        <v>-1</v>
      </c>
      <c r="AH701" s="16" t="b">
        <f t="shared" si="17"/>
        <v>1</v>
      </c>
      <c r="AI701" s="15" t="s">
        <v>1067</v>
      </c>
      <c r="AJ701" s="12" t="str">
        <f t="shared" si="259"/>
        <v>n</v>
      </c>
      <c r="AK701" s="12" t="str">
        <f t="shared" si="260"/>
        <v>y</v>
      </c>
      <c r="AL701" s="12" t="str">
        <f t="shared" si="261"/>
        <v>y</v>
      </c>
      <c r="AM701" s="12" t="str">
        <f t="shared" si="262"/>
        <v>n</v>
      </c>
      <c r="AN701" s="12" t="str">
        <f t="shared" si="265"/>
        <v>n</v>
      </c>
      <c r="AO701" s="12" t="str">
        <f t="shared" si="266"/>
        <v>n</v>
      </c>
      <c r="AP701" s="12" t="str">
        <f t="shared" si="263"/>
        <v>n</v>
      </c>
      <c r="AQ701" s="12" t="str">
        <f t="shared" si="264"/>
        <v>n</v>
      </c>
      <c r="AR701" s="15">
        <v>60</v>
      </c>
      <c r="AS701" s="16">
        <v>60</v>
      </c>
      <c r="AT701" s="16" t="b">
        <f t="shared" si="24"/>
        <v>1</v>
      </c>
      <c r="AU701" s="12"/>
    </row>
    <row r="702" spans="1:47" ht="15.75" customHeight="1" x14ac:dyDescent="0.3">
      <c r="A702" s="12" t="s">
        <v>905</v>
      </c>
      <c r="B702" s="12" t="s">
        <v>505</v>
      </c>
      <c r="C702" s="17">
        <v>44004</v>
      </c>
      <c r="D702" s="12">
        <v>2020</v>
      </c>
      <c r="E702" s="12" t="s">
        <v>137</v>
      </c>
      <c r="F702" s="12" t="s">
        <v>1131</v>
      </c>
      <c r="G702" s="18">
        <v>0.3444444444444445</v>
      </c>
      <c r="H702" s="18">
        <v>0.41805555555555557</v>
      </c>
      <c r="I702" s="19">
        <v>307</v>
      </c>
      <c r="J702" s="15" t="s">
        <v>1066</v>
      </c>
      <c r="K702" s="12" t="str">
        <f t="shared" si="243"/>
        <v>n</v>
      </c>
      <c r="L702" s="12" t="str">
        <f t="shared" si="244"/>
        <v>y</v>
      </c>
      <c r="M702" s="12" t="str">
        <f t="shared" si="245"/>
        <v>n</v>
      </c>
      <c r="N702" s="12" t="str">
        <f t="shared" si="246"/>
        <v>n</v>
      </c>
      <c r="O702" s="12" t="str">
        <f t="shared" si="247"/>
        <v>n</v>
      </c>
      <c r="P702" s="12" t="str">
        <f t="shared" si="248"/>
        <v>n</v>
      </c>
      <c r="Q702" s="12" t="str">
        <f t="shared" si="249"/>
        <v>n</v>
      </c>
      <c r="R702" s="12" t="str">
        <f t="shared" si="250"/>
        <v>n</v>
      </c>
      <c r="S702" s="15">
        <v>90</v>
      </c>
      <c r="T702" s="16">
        <v>90</v>
      </c>
      <c r="U702" s="16" t="b">
        <f t="shared" si="8"/>
        <v>1</v>
      </c>
      <c r="V702" s="15" t="s">
        <v>1066</v>
      </c>
      <c r="W702" s="12" t="str">
        <f t="shared" si="251"/>
        <v>n</v>
      </c>
      <c r="X702" s="12" t="str">
        <f t="shared" si="252"/>
        <v>y</v>
      </c>
      <c r="Y702" s="12" t="str">
        <f t="shared" si="253"/>
        <v>n</v>
      </c>
      <c r="Z702" s="12" t="str">
        <f t="shared" si="254"/>
        <v>n</v>
      </c>
      <c r="AA702" s="12" t="str">
        <f t="shared" si="255"/>
        <v>n</v>
      </c>
      <c r="AB702" s="12" t="str">
        <f t="shared" si="256"/>
        <v>n</v>
      </c>
      <c r="AC702" s="12" t="str">
        <f t="shared" si="257"/>
        <v>n</v>
      </c>
      <c r="AD702" s="12" t="str">
        <f t="shared" si="258"/>
        <v>n</v>
      </c>
      <c r="AE702" s="15">
        <v>90</v>
      </c>
      <c r="AF702" s="16">
        <v>90</v>
      </c>
      <c r="AG702" s="16">
        <v>-1</v>
      </c>
      <c r="AH702" s="16" t="b">
        <f t="shared" si="17"/>
        <v>1</v>
      </c>
      <c r="AI702" s="15" t="s">
        <v>1067</v>
      </c>
      <c r="AJ702" s="12" t="str">
        <f t="shared" si="259"/>
        <v>n</v>
      </c>
      <c r="AK702" s="12" t="str">
        <f t="shared" si="260"/>
        <v>n</v>
      </c>
      <c r="AL702" s="12" t="str">
        <f t="shared" si="261"/>
        <v>y</v>
      </c>
      <c r="AM702" s="12" t="str">
        <f t="shared" si="262"/>
        <v>n</v>
      </c>
      <c r="AN702" s="12" t="str">
        <f t="shared" si="265"/>
        <v>n</v>
      </c>
      <c r="AO702" s="12" t="str">
        <f t="shared" si="266"/>
        <v>n</v>
      </c>
      <c r="AP702" s="12" t="str">
        <f t="shared" si="263"/>
        <v>n</v>
      </c>
      <c r="AQ702" s="12" t="str">
        <f t="shared" si="264"/>
        <v>n</v>
      </c>
      <c r="AR702" s="15">
        <v>0</v>
      </c>
      <c r="AS702" s="16">
        <v>0</v>
      </c>
      <c r="AT702" s="16" t="b">
        <f t="shared" si="24"/>
        <v>1</v>
      </c>
      <c r="AU702" s="12" t="s">
        <v>1165</v>
      </c>
    </row>
    <row r="703" spans="1:47" ht="15.75" customHeight="1" x14ac:dyDescent="0.3">
      <c r="A703" s="12" t="s">
        <v>905</v>
      </c>
      <c r="B703" s="12" t="s">
        <v>505</v>
      </c>
      <c r="C703" s="17">
        <v>44004</v>
      </c>
      <c r="D703" s="12">
        <v>2020</v>
      </c>
      <c r="E703" s="12" t="s">
        <v>137</v>
      </c>
      <c r="F703" s="12" t="s">
        <v>1133</v>
      </c>
      <c r="G703" s="18">
        <v>0.3444444444444445</v>
      </c>
      <c r="H703" s="18">
        <v>0.41805555555555557</v>
      </c>
      <c r="I703" s="19">
        <v>312</v>
      </c>
      <c r="J703" s="15" t="s">
        <v>1066</v>
      </c>
      <c r="K703" s="12" t="str">
        <f t="shared" si="243"/>
        <v>n</v>
      </c>
      <c r="L703" s="12" t="str">
        <f t="shared" si="244"/>
        <v>y</v>
      </c>
      <c r="M703" s="12" t="str">
        <f t="shared" si="245"/>
        <v>n</v>
      </c>
      <c r="N703" s="12" t="str">
        <f t="shared" si="246"/>
        <v>n</v>
      </c>
      <c r="O703" s="12" t="str">
        <f t="shared" si="247"/>
        <v>n</v>
      </c>
      <c r="P703" s="12" t="str">
        <f t="shared" si="248"/>
        <v>n</v>
      </c>
      <c r="Q703" s="12" t="str">
        <f t="shared" si="249"/>
        <v>n</v>
      </c>
      <c r="R703" s="12" t="str">
        <f t="shared" si="250"/>
        <v>n</v>
      </c>
      <c r="S703" s="15">
        <v>98</v>
      </c>
      <c r="T703" s="16">
        <v>98</v>
      </c>
      <c r="U703" s="16" t="b">
        <f t="shared" si="8"/>
        <v>1</v>
      </c>
      <c r="V703" s="15" t="s">
        <v>1066</v>
      </c>
      <c r="W703" s="12" t="str">
        <f t="shared" si="251"/>
        <v>n</v>
      </c>
      <c r="X703" s="12" t="str">
        <f t="shared" si="252"/>
        <v>y</v>
      </c>
      <c r="Y703" s="12" t="str">
        <f t="shared" si="253"/>
        <v>n</v>
      </c>
      <c r="Z703" s="12" t="str">
        <f t="shared" si="254"/>
        <v>n</v>
      </c>
      <c r="AA703" s="12" t="str">
        <f t="shared" si="255"/>
        <v>n</v>
      </c>
      <c r="AB703" s="12" t="str">
        <f t="shared" si="256"/>
        <v>n</v>
      </c>
      <c r="AC703" s="12" t="str">
        <f t="shared" si="257"/>
        <v>n</v>
      </c>
      <c r="AD703" s="12" t="str">
        <f t="shared" si="258"/>
        <v>n</v>
      </c>
      <c r="AE703" s="15">
        <v>45</v>
      </c>
      <c r="AF703" s="16">
        <v>45</v>
      </c>
      <c r="AG703" s="16">
        <v>-1</v>
      </c>
      <c r="AH703" s="16" t="b">
        <f t="shared" si="17"/>
        <v>1</v>
      </c>
      <c r="AI703" s="15" t="s">
        <v>1067</v>
      </c>
      <c r="AJ703" s="12" t="str">
        <f t="shared" si="259"/>
        <v>n</v>
      </c>
      <c r="AK703" s="12" t="str">
        <f t="shared" si="260"/>
        <v>n</v>
      </c>
      <c r="AL703" s="12" t="str">
        <f t="shared" si="261"/>
        <v>y</v>
      </c>
      <c r="AM703" s="12" t="str">
        <f t="shared" si="262"/>
        <v>n</v>
      </c>
      <c r="AN703" s="12" t="str">
        <f t="shared" si="265"/>
        <v>n</v>
      </c>
      <c r="AO703" s="12" t="str">
        <f t="shared" si="266"/>
        <v>n</v>
      </c>
      <c r="AP703" s="12" t="str">
        <f t="shared" si="263"/>
        <v>n</v>
      </c>
      <c r="AQ703" s="12" t="str">
        <f t="shared" si="264"/>
        <v>n</v>
      </c>
      <c r="AR703" s="15">
        <v>0</v>
      </c>
      <c r="AS703" s="16">
        <v>0</v>
      </c>
      <c r="AT703" s="16" t="b">
        <f t="shared" si="24"/>
        <v>1</v>
      </c>
      <c r="AU703" s="12" t="s">
        <v>786</v>
      </c>
    </row>
    <row r="704" spans="1:47" ht="15.75" customHeight="1" x14ac:dyDescent="0.3">
      <c r="A704" s="12" t="s">
        <v>905</v>
      </c>
      <c r="B704" s="12" t="s">
        <v>505</v>
      </c>
      <c r="C704" s="17">
        <v>44004</v>
      </c>
      <c r="D704" s="12">
        <v>2020</v>
      </c>
      <c r="E704" s="12" t="s">
        <v>137</v>
      </c>
      <c r="F704" s="12" t="s">
        <v>1134</v>
      </c>
      <c r="G704" s="18">
        <v>0.3444444444444445</v>
      </c>
      <c r="H704" s="18">
        <v>0.41805555555555557</v>
      </c>
      <c r="I704" s="19">
        <v>311</v>
      </c>
      <c r="J704" s="15" t="s">
        <v>1066</v>
      </c>
      <c r="K704" s="12" t="str">
        <f t="shared" si="243"/>
        <v>n</v>
      </c>
      <c r="L704" s="12" t="str">
        <f t="shared" si="244"/>
        <v>y</v>
      </c>
      <c r="M704" s="12" t="str">
        <f t="shared" si="245"/>
        <v>n</v>
      </c>
      <c r="N704" s="12" t="str">
        <f t="shared" si="246"/>
        <v>n</v>
      </c>
      <c r="O704" s="12" t="str">
        <f t="shared" si="247"/>
        <v>n</v>
      </c>
      <c r="P704" s="12" t="str">
        <f t="shared" si="248"/>
        <v>n</v>
      </c>
      <c r="Q704" s="12" t="str">
        <f t="shared" si="249"/>
        <v>n</v>
      </c>
      <c r="R704" s="12" t="str">
        <f t="shared" si="250"/>
        <v>n</v>
      </c>
      <c r="S704" s="15">
        <v>90</v>
      </c>
      <c r="T704" s="16">
        <v>90</v>
      </c>
      <c r="U704" s="16" t="b">
        <f t="shared" si="8"/>
        <v>1</v>
      </c>
      <c r="V704" s="15" t="s">
        <v>1066</v>
      </c>
      <c r="W704" s="12" t="str">
        <f t="shared" si="251"/>
        <v>n</v>
      </c>
      <c r="X704" s="12" t="str">
        <f t="shared" si="252"/>
        <v>y</v>
      </c>
      <c r="Y704" s="12" t="str">
        <f t="shared" si="253"/>
        <v>n</v>
      </c>
      <c r="Z704" s="12" t="str">
        <f t="shared" si="254"/>
        <v>n</v>
      </c>
      <c r="AA704" s="12" t="str">
        <f t="shared" si="255"/>
        <v>n</v>
      </c>
      <c r="AB704" s="12" t="str">
        <f t="shared" si="256"/>
        <v>n</v>
      </c>
      <c r="AC704" s="12" t="str">
        <f t="shared" si="257"/>
        <v>n</v>
      </c>
      <c r="AD704" s="12" t="str">
        <f t="shared" si="258"/>
        <v>n</v>
      </c>
      <c r="AE704" s="15">
        <v>40</v>
      </c>
      <c r="AF704" s="16">
        <v>40</v>
      </c>
      <c r="AG704" s="16">
        <v>-1</v>
      </c>
      <c r="AH704" s="16" t="b">
        <f t="shared" si="17"/>
        <v>1</v>
      </c>
      <c r="AI704" s="15" t="s">
        <v>1067</v>
      </c>
      <c r="AJ704" s="12" t="str">
        <f t="shared" si="259"/>
        <v>n</v>
      </c>
      <c r="AK704" s="12" t="str">
        <f t="shared" si="260"/>
        <v>y</v>
      </c>
      <c r="AL704" s="12" t="str">
        <f t="shared" si="261"/>
        <v>y</v>
      </c>
      <c r="AM704" s="12" t="str">
        <f t="shared" si="262"/>
        <v>n</v>
      </c>
      <c r="AN704" s="12" t="str">
        <f t="shared" si="265"/>
        <v>n</v>
      </c>
      <c r="AO704" s="12" t="str">
        <f t="shared" si="266"/>
        <v>n</v>
      </c>
      <c r="AP704" s="12" t="str">
        <f t="shared" si="263"/>
        <v>n</v>
      </c>
      <c r="AQ704" s="12" t="str">
        <f t="shared" si="264"/>
        <v>n</v>
      </c>
      <c r="AR704" s="15">
        <v>10</v>
      </c>
      <c r="AS704" s="16">
        <v>10</v>
      </c>
      <c r="AT704" s="16" t="b">
        <f t="shared" si="24"/>
        <v>1</v>
      </c>
      <c r="AU704" s="12"/>
    </row>
    <row r="705" spans="1:47" ht="15.75" customHeight="1" x14ac:dyDescent="0.3">
      <c r="A705" s="12" t="s">
        <v>905</v>
      </c>
      <c r="B705" s="12" t="s">
        <v>505</v>
      </c>
      <c r="C705" s="17">
        <v>44004</v>
      </c>
      <c r="D705" s="12">
        <v>2020</v>
      </c>
      <c r="E705" s="12" t="s">
        <v>137</v>
      </c>
      <c r="F705" s="12" t="s">
        <v>1135</v>
      </c>
      <c r="G705" s="18">
        <v>0.3444444444444445</v>
      </c>
      <c r="H705" s="18">
        <v>0.41805555555555557</v>
      </c>
      <c r="I705" s="19">
        <v>310</v>
      </c>
      <c r="J705" s="15" t="s">
        <v>1066</v>
      </c>
      <c r="K705" s="12" t="str">
        <f t="shared" si="243"/>
        <v>n</v>
      </c>
      <c r="L705" s="12" t="str">
        <f t="shared" si="244"/>
        <v>y</v>
      </c>
      <c r="M705" s="12" t="str">
        <f t="shared" si="245"/>
        <v>n</v>
      </c>
      <c r="N705" s="12" t="str">
        <f t="shared" si="246"/>
        <v>n</v>
      </c>
      <c r="O705" s="12" t="str">
        <f t="shared" si="247"/>
        <v>n</v>
      </c>
      <c r="P705" s="12" t="str">
        <f t="shared" si="248"/>
        <v>n</v>
      </c>
      <c r="Q705" s="12" t="str">
        <f t="shared" si="249"/>
        <v>n</v>
      </c>
      <c r="R705" s="12" t="str">
        <f t="shared" si="250"/>
        <v>n</v>
      </c>
      <c r="S705" s="15">
        <v>95</v>
      </c>
      <c r="T705" s="16">
        <v>95</v>
      </c>
      <c r="U705" s="16" t="b">
        <f t="shared" si="8"/>
        <v>1</v>
      </c>
      <c r="V705" s="15" t="s">
        <v>1066</v>
      </c>
      <c r="W705" s="12" t="str">
        <f t="shared" si="251"/>
        <v>n</v>
      </c>
      <c r="X705" s="12" t="str">
        <f t="shared" si="252"/>
        <v>y</v>
      </c>
      <c r="Y705" s="12" t="str">
        <f t="shared" si="253"/>
        <v>n</v>
      </c>
      <c r="Z705" s="12" t="str">
        <f t="shared" si="254"/>
        <v>n</v>
      </c>
      <c r="AA705" s="12" t="str">
        <f t="shared" si="255"/>
        <v>n</v>
      </c>
      <c r="AB705" s="12" t="str">
        <f t="shared" si="256"/>
        <v>n</v>
      </c>
      <c r="AC705" s="12" t="str">
        <f t="shared" si="257"/>
        <v>n</v>
      </c>
      <c r="AD705" s="12" t="str">
        <f t="shared" si="258"/>
        <v>n</v>
      </c>
      <c r="AE705" s="15">
        <v>60</v>
      </c>
      <c r="AF705" s="16">
        <v>60</v>
      </c>
      <c r="AG705" s="16">
        <v>-1</v>
      </c>
      <c r="AH705" s="16" t="b">
        <f t="shared" si="17"/>
        <v>1</v>
      </c>
      <c r="AI705" s="15" t="s">
        <v>1067</v>
      </c>
      <c r="AJ705" s="12" t="str">
        <f t="shared" si="259"/>
        <v>n</v>
      </c>
      <c r="AK705" s="12" t="str">
        <f t="shared" si="260"/>
        <v>y</v>
      </c>
      <c r="AL705" s="12" t="str">
        <f t="shared" si="261"/>
        <v>y</v>
      </c>
      <c r="AM705" s="12" t="str">
        <f t="shared" si="262"/>
        <v>n</v>
      </c>
      <c r="AN705" s="12" t="str">
        <f t="shared" si="265"/>
        <v>n</v>
      </c>
      <c r="AO705" s="12" t="str">
        <f t="shared" si="266"/>
        <v>n</v>
      </c>
      <c r="AP705" s="12" t="str">
        <f t="shared" si="263"/>
        <v>n</v>
      </c>
      <c r="AQ705" s="12" t="str">
        <f t="shared" si="264"/>
        <v>n</v>
      </c>
      <c r="AR705" s="15">
        <v>40</v>
      </c>
      <c r="AS705" s="16">
        <v>40</v>
      </c>
      <c r="AT705" s="16" t="b">
        <f t="shared" si="24"/>
        <v>1</v>
      </c>
      <c r="AU705" s="12"/>
    </row>
    <row r="706" spans="1:47" ht="15.75" customHeight="1" x14ac:dyDescent="0.3">
      <c r="A706" s="12" t="s">
        <v>905</v>
      </c>
      <c r="B706" s="12" t="s">
        <v>505</v>
      </c>
      <c r="C706" s="17">
        <v>44004</v>
      </c>
      <c r="D706" s="12">
        <v>2020</v>
      </c>
      <c r="E706" s="12" t="s">
        <v>137</v>
      </c>
      <c r="F706" s="12" t="s">
        <v>1136</v>
      </c>
      <c r="G706" s="18">
        <v>0.3444444444444445</v>
      </c>
      <c r="H706" s="18">
        <v>0.41805555555555557</v>
      </c>
      <c r="I706" s="19">
        <v>309</v>
      </c>
      <c r="J706" s="15" t="s">
        <v>1066</v>
      </c>
      <c r="K706" s="12" t="str">
        <f t="shared" ref="K706:K769" si="267">IF(AND(ISNUMBER(SEARCH("I",$J706)), S706&gt;0),"y","n")</f>
        <v>n</v>
      </c>
      <c r="L706" s="12" t="str">
        <f t="shared" ref="L706:L769" si="268">IF(AND(ISNUMBER(SEARCH("L",$J706)), S706&gt;0),"y","n")</f>
        <v>y</v>
      </c>
      <c r="M706" s="12" t="str">
        <f t="shared" ref="M706:M769" si="269">IF(AND(ISNUMBER(SEARCH("H",$J706))),"y","n")</f>
        <v>n</v>
      </c>
      <c r="N706" s="12" t="str">
        <f t="shared" ref="N706:N769" si="270">IF(AND(ISNUMBER(SEARCH("O",$J706))),"y","n")</f>
        <v>n</v>
      </c>
      <c r="O706" s="12" t="str">
        <f t="shared" ref="O706:O769" si="271">IF(AND(ISNUMBER(SEARCH("P",$J706))),"y","n")</f>
        <v>n</v>
      </c>
      <c r="P706" s="12" t="str">
        <f t="shared" ref="P706:P769" si="272">IF(AND(ISNUMBER(SEARCH("F",$J706))),"y","n")</f>
        <v>n</v>
      </c>
      <c r="Q706" s="12" t="str">
        <f t="shared" ref="Q706:Q769" si="273">IF(AND(ISNUMBER(SEARCH("R",$J706))),"y","n")</f>
        <v>n</v>
      </c>
      <c r="R706" s="12" t="str">
        <f t="shared" ref="R706:R769" si="274">IF(AND(ISNUMBER(SEARCH("D",$J706))),"y","n")</f>
        <v>n</v>
      </c>
      <c r="S706" s="15">
        <v>98</v>
      </c>
      <c r="T706" s="16">
        <v>98</v>
      </c>
      <c r="U706" s="16" t="b">
        <f t="shared" si="8"/>
        <v>1</v>
      </c>
      <c r="V706" s="15" t="s">
        <v>1066</v>
      </c>
      <c r="W706" s="12" t="str">
        <f t="shared" ref="W706:W769" si="275">IF(AND(ISNUMBER(SEARCH("I",$V706)), AE706&gt;0),"y","n")</f>
        <v>n</v>
      </c>
      <c r="X706" s="12" t="str">
        <f t="shared" ref="X706:X769" si="276">IF(AND(ISNUMBER(SEARCH("L",$V706)), AE706&gt;0),"y","n")</f>
        <v>y</v>
      </c>
      <c r="Y706" s="12" t="str">
        <f t="shared" ref="Y706:Y769" si="277">IF(AND(ISNUMBER(SEARCH("H",$V706))),"y","n")</f>
        <v>n</v>
      </c>
      <c r="Z706" s="12" t="str">
        <f t="shared" ref="Z706:Z769" si="278">IF(AND(ISNUMBER(SEARCH("O",$V706))),"y","n")</f>
        <v>n</v>
      </c>
      <c r="AA706" s="12" t="str">
        <f t="shared" ref="AA706:AA769" si="279">IF(AND(ISNUMBER(SEARCH("P",$V706))),"y","n")</f>
        <v>n</v>
      </c>
      <c r="AB706" s="12" t="str">
        <f t="shared" ref="AB706:AB769" si="280">IF(AND(ISNUMBER(SEARCH("F",$V706))),"y","n")</f>
        <v>n</v>
      </c>
      <c r="AC706" s="12" t="str">
        <f t="shared" ref="AC706:AC769" si="281">IF(AND(ISNUMBER(SEARCH("R",$V706))),"y","n")</f>
        <v>n</v>
      </c>
      <c r="AD706" s="12" t="str">
        <f t="shared" ref="AD706:AD769" si="282">IF(AND(ISNUMBER(SEARCH("D",$V706))),"y","n")</f>
        <v>n</v>
      </c>
      <c r="AE706" s="15">
        <v>80</v>
      </c>
      <c r="AF706" s="16">
        <v>80</v>
      </c>
      <c r="AG706" s="16">
        <v>-1</v>
      </c>
      <c r="AH706" s="16" t="b">
        <f t="shared" si="17"/>
        <v>1</v>
      </c>
      <c r="AI706" s="15" t="s">
        <v>1067</v>
      </c>
      <c r="AJ706" s="12" t="str">
        <f t="shared" ref="AJ706:AJ769" si="283">IF(AND(ISNUMBER(SEARCH("I",$AI706)), AR706&gt;0),"y","n")</f>
        <v>n</v>
      </c>
      <c r="AK706" s="12" t="str">
        <f t="shared" ref="AK706:AK769" si="284">IF(AND(ISNUMBER(SEARCH("L",$AI706)), AR706&gt;0),"y","n")</f>
        <v>y</v>
      </c>
      <c r="AL706" s="12" t="str">
        <f t="shared" ref="AL706:AL769" si="285">IF(AND(ISNUMBER(SEARCH("H",$AI706))),"y","n")</f>
        <v>y</v>
      </c>
      <c r="AM706" s="12" t="str">
        <f t="shared" ref="AM706:AM769" si="286">IF(AND(ISNUMBER(SEARCH("O",$AI706))),"y","n")</f>
        <v>n</v>
      </c>
      <c r="AN706" s="12" t="str">
        <f t="shared" si="265"/>
        <v>n</v>
      </c>
      <c r="AO706" s="12" t="str">
        <f t="shared" si="266"/>
        <v>n</v>
      </c>
      <c r="AP706" s="12" t="str">
        <f t="shared" ref="AP706:AP769" si="287">IF(AND(ISNUMBER(SEARCH("R",$AI706))),"y","n")</f>
        <v>n</v>
      </c>
      <c r="AQ706" s="12" t="str">
        <f t="shared" ref="AQ706:AQ769" si="288">IF(AND(ISNUMBER(SEARCH("D",$AI706))),"y","n")</f>
        <v>n</v>
      </c>
      <c r="AR706" s="15">
        <v>20</v>
      </c>
      <c r="AS706" s="16">
        <v>20</v>
      </c>
      <c r="AT706" s="16" t="b">
        <f t="shared" si="24"/>
        <v>1</v>
      </c>
      <c r="AU706" s="12" t="s">
        <v>786</v>
      </c>
    </row>
    <row r="707" spans="1:47" ht="15.75" customHeight="1" x14ac:dyDescent="0.3">
      <c r="A707" s="12" t="s">
        <v>905</v>
      </c>
      <c r="B707" s="12" t="s">
        <v>505</v>
      </c>
      <c r="C707" s="17">
        <v>44004</v>
      </c>
      <c r="D707" s="12">
        <v>2020</v>
      </c>
      <c r="E707" s="12" t="s">
        <v>137</v>
      </c>
      <c r="F707" s="12" t="s">
        <v>1137</v>
      </c>
      <c r="G707" s="18">
        <v>0.3444444444444445</v>
      </c>
      <c r="H707" s="18">
        <v>0.41805555555555557</v>
      </c>
      <c r="I707" s="19">
        <v>308</v>
      </c>
      <c r="J707" s="15" t="s">
        <v>1066</v>
      </c>
      <c r="K707" s="12" t="str">
        <f t="shared" si="267"/>
        <v>n</v>
      </c>
      <c r="L707" s="12" t="str">
        <f t="shared" si="268"/>
        <v>y</v>
      </c>
      <c r="M707" s="12" t="str">
        <f t="shared" si="269"/>
        <v>n</v>
      </c>
      <c r="N707" s="12" t="str">
        <f t="shared" si="270"/>
        <v>n</v>
      </c>
      <c r="O707" s="12" t="str">
        <f t="shared" si="271"/>
        <v>n</v>
      </c>
      <c r="P707" s="12" t="str">
        <f t="shared" si="272"/>
        <v>n</v>
      </c>
      <c r="Q707" s="12" t="str">
        <f t="shared" si="273"/>
        <v>n</v>
      </c>
      <c r="R707" s="12" t="str">
        <f t="shared" si="274"/>
        <v>n</v>
      </c>
      <c r="S707" s="15">
        <v>30</v>
      </c>
      <c r="T707" s="16">
        <v>30</v>
      </c>
      <c r="U707" s="16" t="b">
        <f t="shared" si="8"/>
        <v>1</v>
      </c>
      <c r="V707" s="15" t="s">
        <v>1066</v>
      </c>
      <c r="W707" s="12" t="str">
        <f t="shared" si="275"/>
        <v>n</v>
      </c>
      <c r="X707" s="12" t="str">
        <f t="shared" si="276"/>
        <v>y</v>
      </c>
      <c r="Y707" s="12" t="str">
        <f t="shared" si="277"/>
        <v>n</v>
      </c>
      <c r="Z707" s="12" t="str">
        <f t="shared" si="278"/>
        <v>n</v>
      </c>
      <c r="AA707" s="12" t="str">
        <f t="shared" si="279"/>
        <v>n</v>
      </c>
      <c r="AB707" s="12" t="str">
        <f t="shared" si="280"/>
        <v>n</v>
      </c>
      <c r="AC707" s="12" t="str">
        <f t="shared" si="281"/>
        <v>n</v>
      </c>
      <c r="AD707" s="12" t="str">
        <f t="shared" si="282"/>
        <v>n</v>
      </c>
      <c r="AE707" s="15">
        <v>30</v>
      </c>
      <c r="AF707" s="16">
        <v>30</v>
      </c>
      <c r="AG707" s="16">
        <v>-1</v>
      </c>
      <c r="AH707" s="16" t="b">
        <f t="shared" si="17"/>
        <v>1</v>
      </c>
      <c r="AI707" s="15" t="s">
        <v>1067</v>
      </c>
      <c r="AJ707" s="12" t="str">
        <f t="shared" si="283"/>
        <v>n</v>
      </c>
      <c r="AK707" s="12" t="str">
        <f t="shared" si="284"/>
        <v>y</v>
      </c>
      <c r="AL707" s="12" t="str">
        <f t="shared" si="285"/>
        <v>y</v>
      </c>
      <c r="AM707" s="12" t="str">
        <f t="shared" si="286"/>
        <v>n</v>
      </c>
      <c r="AN707" s="12" t="str">
        <f t="shared" ref="AN707:AN770" si="289">IF(AND(ISNUMBER(SEARCH("P",$AI707))),"y","n")</f>
        <v>n</v>
      </c>
      <c r="AO707" s="12" t="str">
        <f t="shared" ref="AO707:AO770" si="290">IF(AND(ISNUMBER(SEARCH("F",$AI707))),"y","n")</f>
        <v>n</v>
      </c>
      <c r="AP707" s="12" t="str">
        <f t="shared" si="287"/>
        <v>n</v>
      </c>
      <c r="AQ707" s="12" t="str">
        <f t="shared" si="288"/>
        <v>n</v>
      </c>
      <c r="AR707" s="15">
        <v>15</v>
      </c>
      <c r="AS707" s="16">
        <v>15</v>
      </c>
      <c r="AT707" s="16" t="b">
        <f t="shared" si="24"/>
        <v>1</v>
      </c>
      <c r="AU707" s="12" t="s">
        <v>1138</v>
      </c>
    </row>
    <row r="708" spans="1:47" ht="15.75" customHeight="1" x14ac:dyDescent="0.3">
      <c r="A708" s="12" t="s">
        <v>905</v>
      </c>
      <c r="B708" s="12" t="s">
        <v>505</v>
      </c>
      <c r="C708" s="17">
        <v>44004</v>
      </c>
      <c r="D708" s="12">
        <v>2020</v>
      </c>
      <c r="E708" s="12" t="s">
        <v>137</v>
      </c>
      <c r="F708" s="12" t="s">
        <v>1139</v>
      </c>
      <c r="G708" s="18">
        <v>0.3444444444444445</v>
      </c>
      <c r="H708" s="18">
        <v>0.41805555555555557</v>
      </c>
      <c r="I708" s="19">
        <v>313</v>
      </c>
      <c r="J708" s="15" t="s">
        <v>1066</v>
      </c>
      <c r="K708" s="12" t="str">
        <f t="shared" si="267"/>
        <v>n</v>
      </c>
      <c r="L708" s="12" t="str">
        <f t="shared" si="268"/>
        <v>y</v>
      </c>
      <c r="M708" s="12" t="str">
        <f t="shared" si="269"/>
        <v>n</v>
      </c>
      <c r="N708" s="12" t="str">
        <f t="shared" si="270"/>
        <v>n</v>
      </c>
      <c r="O708" s="12" t="str">
        <f t="shared" si="271"/>
        <v>n</v>
      </c>
      <c r="P708" s="12" t="str">
        <f t="shared" si="272"/>
        <v>n</v>
      </c>
      <c r="Q708" s="12" t="str">
        <f t="shared" si="273"/>
        <v>n</v>
      </c>
      <c r="R708" s="12" t="str">
        <f t="shared" si="274"/>
        <v>n</v>
      </c>
      <c r="S708" s="15">
        <v>85</v>
      </c>
      <c r="T708" s="16">
        <v>85</v>
      </c>
      <c r="U708" s="16" t="b">
        <f t="shared" si="8"/>
        <v>1</v>
      </c>
      <c r="V708" s="15" t="s">
        <v>1066</v>
      </c>
      <c r="W708" s="12" t="str">
        <f t="shared" si="275"/>
        <v>n</v>
      </c>
      <c r="X708" s="12" t="str">
        <f t="shared" si="276"/>
        <v>y</v>
      </c>
      <c r="Y708" s="12" t="str">
        <f t="shared" si="277"/>
        <v>n</v>
      </c>
      <c r="Z708" s="12" t="str">
        <f t="shared" si="278"/>
        <v>n</v>
      </c>
      <c r="AA708" s="12" t="str">
        <f t="shared" si="279"/>
        <v>n</v>
      </c>
      <c r="AB708" s="12" t="str">
        <f t="shared" si="280"/>
        <v>n</v>
      </c>
      <c r="AC708" s="12" t="str">
        <f t="shared" si="281"/>
        <v>n</v>
      </c>
      <c r="AD708" s="12" t="str">
        <f t="shared" si="282"/>
        <v>n</v>
      </c>
      <c r="AE708" s="15">
        <v>5</v>
      </c>
      <c r="AF708" s="16">
        <v>5</v>
      </c>
      <c r="AG708" s="16">
        <v>-1</v>
      </c>
      <c r="AH708" s="16" t="b">
        <f t="shared" si="17"/>
        <v>1</v>
      </c>
      <c r="AI708" s="15" t="s">
        <v>1067</v>
      </c>
      <c r="AJ708" s="12" t="str">
        <f t="shared" si="283"/>
        <v>n</v>
      </c>
      <c r="AK708" s="12" t="str">
        <f t="shared" si="284"/>
        <v>y</v>
      </c>
      <c r="AL708" s="12" t="str">
        <f t="shared" si="285"/>
        <v>y</v>
      </c>
      <c r="AM708" s="12" t="str">
        <f t="shared" si="286"/>
        <v>n</v>
      </c>
      <c r="AN708" s="12" t="str">
        <f t="shared" si="289"/>
        <v>n</v>
      </c>
      <c r="AO708" s="12" t="str">
        <f t="shared" si="290"/>
        <v>n</v>
      </c>
      <c r="AP708" s="12" t="str">
        <f t="shared" si="287"/>
        <v>n</v>
      </c>
      <c r="AQ708" s="12" t="str">
        <f t="shared" si="288"/>
        <v>n</v>
      </c>
      <c r="AR708" s="15">
        <v>15</v>
      </c>
      <c r="AS708" s="16">
        <v>15</v>
      </c>
      <c r="AT708" s="16" t="b">
        <f t="shared" si="24"/>
        <v>1</v>
      </c>
      <c r="AU708" s="12" t="s">
        <v>786</v>
      </c>
    </row>
    <row r="709" spans="1:47" ht="15.75" customHeight="1" x14ac:dyDescent="0.3">
      <c r="A709" s="12" t="s">
        <v>905</v>
      </c>
      <c r="B709" s="12" t="s">
        <v>505</v>
      </c>
      <c r="C709" s="17">
        <v>44004</v>
      </c>
      <c r="D709" s="12">
        <v>2020</v>
      </c>
      <c r="E709" s="12" t="s">
        <v>137</v>
      </c>
      <c r="F709" s="12" t="s">
        <v>1140</v>
      </c>
      <c r="G709" s="18">
        <v>0.3444444444444445</v>
      </c>
      <c r="H709" s="18">
        <v>0.41805555555555557</v>
      </c>
      <c r="I709" s="19">
        <v>314</v>
      </c>
      <c r="J709" s="15" t="s">
        <v>1066</v>
      </c>
      <c r="K709" s="12" t="str">
        <f t="shared" si="267"/>
        <v>n</v>
      </c>
      <c r="L709" s="12" t="str">
        <f t="shared" si="268"/>
        <v>y</v>
      </c>
      <c r="M709" s="12" t="str">
        <f t="shared" si="269"/>
        <v>n</v>
      </c>
      <c r="N709" s="12" t="str">
        <f t="shared" si="270"/>
        <v>n</v>
      </c>
      <c r="O709" s="12" t="str">
        <f t="shared" si="271"/>
        <v>n</v>
      </c>
      <c r="P709" s="12" t="str">
        <f t="shared" si="272"/>
        <v>n</v>
      </c>
      <c r="Q709" s="12" t="str">
        <f t="shared" si="273"/>
        <v>n</v>
      </c>
      <c r="R709" s="12" t="str">
        <f t="shared" si="274"/>
        <v>n</v>
      </c>
      <c r="S709" s="15">
        <v>95</v>
      </c>
      <c r="T709" s="16">
        <v>95</v>
      </c>
      <c r="U709" s="16" t="b">
        <f t="shared" si="8"/>
        <v>1</v>
      </c>
      <c r="V709" s="15" t="s">
        <v>1066</v>
      </c>
      <c r="W709" s="12" t="str">
        <f t="shared" si="275"/>
        <v>n</v>
      </c>
      <c r="X709" s="12" t="str">
        <f t="shared" si="276"/>
        <v>y</v>
      </c>
      <c r="Y709" s="12" t="str">
        <f t="shared" si="277"/>
        <v>n</v>
      </c>
      <c r="Z709" s="12" t="str">
        <f t="shared" si="278"/>
        <v>n</v>
      </c>
      <c r="AA709" s="12" t="str">
        <f t="shared" si="279"/>
        <v>n</v>
      </c>
      <c r="AB709" s="12" t="str">
        <f t="shared" si="280"/>
        <v>n</v>
      </c>
      <c r="AC709" s="12" t="str">
        <f t="shared" si="281"/>
        <v>n</v>
      </c>
      <c r="AD709" s="12" t="str">
        <f t="shared" si="282"/>
        <v>n</v>
      </c>
      <c r="AE709" s="15">
        <v>50</v>
      </c>
      <c r="AF709" s="16">
        <v>50</v>
      </c>
      <c r="AG709" s="16">
        <v>-1</v>
      </c>
      <c r="AH709" s="16" t="b">
        <f t="shared" si="17"/>
        <v>1</v>
      </c>
      <c r="AI709" s="15" t="s">
        <v>1067</v>
      </c>
      <c r="AJ709" s="12" t="str">
        <f t="shared" si="283"/>
        <v>n</v>
      </c>
      <c r="AK709" s="12" t="str">
        <f t="shared" si="284"/>
        <v>n</v>
      </c>
      <c r="AL709" s="12" t="str">
        <f t="shared" si="285"/>
        <v>y</v>
      </c>
      <c r="AM709" s="12" t="str">
        <f t="shared" si="286"/>
        <v>n</v>
      </c>
      <c r="AN709" s="12" t="str">
        <f t="shared" si="289"/>
        <v>n</v>
      </c>
      <c r="AO709" s="12" t="str">
        <f t="shared" si="290"/>
        <v>n</v>
      </c>
      <c r="AP709" s="12" t="str">
        <f t="shared" si="287"/>
        <v>n</v>
      </c>
      <c r="AQ709" s="12" t="str">
        <f t="shared" si="288"/>
        <v>n</v>
      </c>
      <c r="AR709" s="15">
        <v>0</v>
      </c>
      <c r="AS709" s="16">
        <v>0</v>
      </c>
      <c r="AT709" s="16" t="b">
        <f t="shared" si="24"/>
        <v>1</v>
      </c>
      <c r="AU709" s="12" t="s">
        <v>786</v>
      </c>
    </row>
    <row r="710" spans="1:47" ht="15.75" customHeight="1" x14ac:dyDescent="0.3">
      <c r="A710" s="12" t="s">
        <v>905</v>
      </c>
      <c r="B710" s="12" t="s">
        <v>505</v>
      </c>
      <c r="C710" s="17">
        <v>44004</v>
      </c>
      <c r="D710" s="12">
        <v>2020</v>
      </c>
      <c r="E710" s="12" t="s">
        <v>137</v>
      </c>
      <c r="F710" s="12" t="s">
        <v>1141</v>
      </c>
      <c r="G710" s="18">
        <v>0.3444444444444445</v>
      </c>
      <c r="H710" s="18">
        <v>0.41805555555555557</v>
      </c>
      <c r="I710" s="19">
        <v>315</v>
      </c>
      <c r="J710" s="15" t="s">
        <v>1066</v>
      </c>
      <c r="K710" s="12" t="str">
        <f t="shared" si="267"/>
        <v>n</v>
      </c>
      <c r="L710" s="12" t="str">
        <f t="shared" si="268"/>
        <v>y</v>
      </c>
      <c r="M710" s="12" t="str">
        <f t="shared" si="269"/>
        <v>n</v>
      </c>
      <c r="N710" s="12" t="str">
        <f t="shared" si="270"/>
        <v>n</v>
      </c>
      <c r="O710" s="12" t="str">
        <f t="shared" si="271"/>
        <v>n</v>
      </c>
      <c r="P710" s="12" t="str">
        <f t="shared" si="272"/>
        <v>n</v>
      </c>
      <c r="Q710" s="12" t="str">
        <f t="shared" si="273"/>
        <v>n</v>
      </c>
      <c r="R710" s="12" t="str">
        <f t="shared" si="274"/>
        <v>n</v>
      </c>
      <c r="S710" s="15">
        <v>95</v>
      </c>
      <c r="T710" s="16">
        <v>95</v>
      </c>
      <c r="U710" s="16" t="b">
        <f t="shared" si="8"/>
        <v>1</v>
      </c>
      <c r="V710" s="15" t="s">
        <v>1066</v>
      </c>
      <c r="W710" s="12" t="str">
        <f t="shared" si="275"/>
        <v>n</v>
      </c>
      <c r="X710" s="12" t="str">
        <f t="shared" si="276"/>
        <v>y</v>
      </c>
      <c r="Y710" s="12" t="str">
        <f t="shared" si="277"/>
        <v>n</v>
      </c>
      <c r="Z710" s="12" t="str">
        <f t="shared" si="278"/>
        <v>n</v>
      </c>
      <c r="AA710" s="12" t="str">
        <f t="shared" si="279"/>
        <v>n</v>
      </c>
      <c r="AB710" s="12" t="str">
        <f t="shared" si="280"/>
        <v>n</v>
      </c>
      <c r="AC710" s="12" t="str">
        <f t="shared" si="281"/>
        <v>n</v>
      </c>
      <c r="AD710" s="12" t="str">
        <f t="shared" si="282"/>
        <v>n</v>
      </c>
      <c r="AE710" s="15">
        <v>90</v>
      </c>
      <c r="AF710" s="16">
        <v>90</v>
      </c>
      <c r="AG710" s="16">
        <v>-1</v>
      </c>
      <c r="AH710" s="16" t="b">
        <f t="shared" si="17"/>
        <v>1</v>
      </c>
      <c r="AI710" s="15" t="s">
        <v>1067</v>
      </c>
      <c r="AJ710" s="12" t="str">
        <f t="shared" si="283"/>
        <v>n</v>
      </c>
      <c r="AK710" s="12" t="str">
        <f t="shared" si="284"/>
        <v>y</v>
      </c>
      <c r="AL710" s="12" t="str">
        <f t="shared" si="285"/>
        <v>y</v>
      </c>
      <c r="AM710" s="12" t="str">
        <f t="shared" si="286"/>
        <v>n</v>
      </c>
      <c r="AN710" s="12" t="str">
        <f t="shared" si="289"/>
        <v>n</v>
      </c>
      <c r="AO710" s="12" t="str">
        <f t="shared" si="290"/>
        <v>n</v>
      </c>
      <c r="AP710" s="12" t="str">
        <f t="shared" si="287"/>
        <v>n</v>
      </c>
      <c r="AQ710" s="12" t="str">
        <f t="shared" si="288"/>
        <v>n</v>
      </c>
      <c r="AR710" s="15">
        <v>20</v>
      </c>
      <c r="AS710" s="16">
        <v>20</v>
      </c>
      <c r="AT710" s="16" t="b">
        <f t="shared" si="24"/>
        <v>1</v>
      </c>
      <c r="AU710" s="12" t="s">
        <v>1166</v>
      </c>
    </row>
    <row r="711" spans="1:47" ht="15.75" customHeight="1" x14ac:dyDescent="0.3">
      <c r="A711" s="12" t="s">
        <v>905</v>
      </c>
      <c r="B711" s="12" t="s">
        <v>505</v>
      </c>
      <c r="C711" s="17">
        <v>44004</v>
      </c>
      <c r="D711" s="12">
        <v>2020</v>
      </c>
      <c r="E711" s="12" t="s">
        <v>137</v>
      </c>
      <c r="F711" s="12" t="s">
        <v>1142</v>
      </c>
      <c r="G711" s="18">
        <v>0.3444444444444445</v>
      </c>
      <c r="H711" s="18">
        <v>0.41805555555555557</v>
      </c>
      <c r="I711" s="19">
        <v>316</v>
      </c>
      <c r="J711" s="15" t="s">
        <v>1066</v>
      </c>
      <c r="K711" s="12" t="str">
        <f t="shared" si="267"/>
        <v>n</v>
      </c>
      <c r="L711" s="12" t="str">
        <f t="shared" si="268"/>
        <v>y</v>
      </c>
      <c r="M711" s="12" t="str">
        <f t="shared" si="269"/>
        <v>n</v>
      </c>
      <c r="N711" s="12" t="str">
        <f t="shared" si="270"/>
        <v>n</v>
      </c>
      <c r="O711" s="12" t="str">
        <f t="shared" si="271"/>
        <v>n</v>
      </c>
      <c r="P711" s="12" t="str">
        <f t="shared" si="272"/>
        <v>n</v>
      </c>
      <c r="Q711" s="12" t="str">
        <f t="shared" si="273"/>
        <v>n</v>
      </c>
      <c r="R711" s="12" t="str">
        <f t="shared" si="274"/>
        <v>n</v>
      </c>
      <c r="S711" s="15">
        <v>90</v>
      </c>
      <c r="T711" s="16">
        <v>90</v>
      </c>
      <c r="U711" s="16" t="b">
        <f t="shared" si="8"/>
        <v>1</v>
      </c>
      <c r="V711" s="15" t="s">
        <v>1066</v>
      </c>
      <c r="W711" s="12" t="str">
        <f t="shared" si="275"/>
        <v>n</v>
      </c>
      <c r="X711" s="12" t="str">
        <f t="shared" si="276"/>
        <v>y</v>
      </c>
      <c r="Y711" s="12" t="str">
        <f t="shared" si="277"/>
        <v>n</v>
      </c>
      <c r="Z711" s="12" t="str">
        <f t="shared" si="278"/>
        <v>n</v>
      </c>
      <c r="AA711" s="12" t="str">
        <f t="shared" si="279"/>
        <v>n</v>
      </c>
      <c r="AB711" s="12" t="str">
        <f t="shared" si="280"/>
        <v>n</v>
      </c>
      <c r="AC711" s="12" t="str">
        <f t="shared" si="281"/>
        <v>n</v>
      </c>
      <c r="AD711" s="12" t="str">
        <f t="shared" si="282"/>
        <v>n</v>
      </c>
      <c r="AE711" s="15">
        <v>40</v>
      </c>
      <c r="AF711" s="16">
        <v>40</v>
      </c>
      <c r="AG711" s="16">
        <v>-1</v>
      </c>
      <c r="AH711" s="16" t="b">
        <f t="shared" si="17"/>
        <v>1</v>
      </c>
      <c r="AI711" s="15" t="s">
        <v>1067</v>
      </c>
      <c r="AJ711" s="12" t="str">
        <f t="shared" si="283"/>
        <v>n</v>
      </c>
      <c r="AK711" s="12" t="str">
        <f t="shared" si="284"/>
        <v>y</v>
      </c>
      <c r="AL711" s="12" t="str">
        <f t="shared" si="285"/>
        <v>y</v>
      </c>
      <c r="AM711" s="12" t="str">
        <f t="shared" si="286"/>
        <v>n</v>
      </c>
      <c r="AN711" s="12" t="str">
        <f t="shared" si="289"/>
        <v>n</v>
      </c>
      <c r="AO711" s="12" t="str">
        <f t="shared" si="290"/>
        <v>n</v>
      </c>
      <c r="AP711" s="12" t="str">
        <f t="shared" si="287"/>
        <v>n</v>
      </c>
      <c r="AQ711" s="12" t="str">
        <f t="shared" si="288"/>
        <v>n</v>
      </c>
      <c r="AR711" s="15">
        <v>10</v>
      </c>
      <c r="AS711" s="16">
        <v>10</v>
      </c>
      <c r="AT711" s="16" t="b">
        <f t="shared" si="24"/>
        <v>1</v>
      </c>
      <c r="AU711" s="12" t="s">
        <v>786</v>
      </c>
    </row>
    <row r="712" spans="1:47" ht="15.75" customHeight="1" x14ac:dyDescent="0.3">
      <c r="A712" s="12" t="s">
        <v>905</v>
      </c>
      <c r="B712" s="12" t="s">
        <v>505</v>
      </c>
      <c r="C712" s="17">
        <v>44004</v>
      </c>
      <c r="D712" s="12">
        <v>2020</v>
      </c>
      <c r="E712" s="12" t="s">
        <v>137</v>
      </c>
      <c r="F712" s="12" t="s">
        <v>1143</v>
      </c>
      <c r="G712" s="18">
        <v>0.3444444444444445</v>
      </c>
      <c r="H712" s="18">
        <v>0.41805555555555557</v>
      </c>
      <c r="I712" s="19">
        <v>322</v>
      </c>
      <c r="J712" s="15" t="s">
        <v>1066</v>
      </c>
      <c r="K712" s="12" t="str">
        <f t="shared" si="267"/>
        <v>n</v>
      </c>
      <c r="L712" s="12" t="str">
        <f t="shared" si="268"/>
        <v>y</v>
      </c>
      <c r="M712" s="12" t="str">
        <f t="shared" si="269"/>
        <v>n</v>
      </c>
      <c r="N712" s="12" t="str">
        <f t="shared" si="270"/>
        <v>n</v>
      </c>
      <c r="O712" s="12" t="str">
        <f t="shared" si="271"/>
        <v>n</v>
      </c>
      <c r="P712" s="12" t="str">
        <f t="shared" si="272"/>
        <v>n</v>
      </c>
      <c r="Q712" s="12" t="str">
        <f t="shared" si="273"/>
        <v>n</v>
      </c>
      <c r="R712" s="12" t="str">
        <f t="shared" si="274"/>
        <v>n</v>
      </c>
      <c r="S712" s="15">
        <v>80</v>
      </c>
      <c r="T712" s="16">
        <v>80</v>
      </c>
      <c r="U712" s="16" t="b">
        <f t="shared" si="8"/>
        <v>1</v>
      </c>
      <c r="V712" s="15" t="s">
        <v>1066</v>
      </c>
      <c r="W712" s="12" t="str">
        <f t="shared" si="275"/>
        <v>n</v>
      </c>
      <c r="X712" s="12" t="str">
        <f t="shared" si="276"/>
        <v>y</v>
      </c>
      <c r="Y712" s="12" t="str">
        <f t="shared" si="277"/>
        <v>n</v>
      </c>
      <c r="Z712" s="12" t="str">
        <f t="shared" si="278"/>
        <v>n</v>
      </c>
      <c r="AA712" s="12" t="str">
        <f t="shared" si="279"/>
        <v>n</v>
      </c>
      <c r="AB712" s="12" t="str">
        <f t="shared" si="280"/>
        <v>n</v>
      </c>
      <c r="AC712" s="12" t="str">
        <f t="shared" si="281"/>
        <v>n</v>
      </c>
      <c r="AD712" s="12" t="str">
        <f t="shared" si="282"/>
        <v>n</v>
      </c>
      <c r="AE712" s="15">
        <v>70</v>
      </c>
      <c r="AF712" s="16">
        <v>70</v>
      </c>
      <c r="AG712" s="16">
        <v>-1</v>
      </c>
      <c r="AH712" s="16" t="b">
        <f t="shared" si="17"/>
        <v>1</v>
      </c>
      <c r="AI712" s="15" t="s">
        <v>1067</v>
      </c>
      <c r="AJ712" s="12" t="str">
        <f t="shared" si="283"/>
        <v>n</v>
      </c>
      <c r="AK712" s="12" t="str">
        <f t="shared" si="284"/>
        <v>y</v>
      </c>
      <c r="AL712" s="12" t="str">
        <f t="shared" si="285"/>
        <v>y</v>
      </c>
      <c r="AM712" s="12" t="str">
        <f t="shared" si="286"/>
        <v>n</v>
      </c>
      <c r="AN712" s="12" t="str">
        <f t="shared" si="289"/>
        <v>n</v>
      </c>
      <c r="AO712" s="12" t="str">
        <f t="shared" si="290"/>
        <v>n</v>
      </c>
      <c r="AP712" s="12" t="str">
        <f t="shared" si="287"/>
        <v>n</v>
      </c>
      <c r="AQ712" s="12" t="str">
        <f t="shared" si="288"/>
        <v>n</v>
      </c>
      <c r="AR712" s="15">
        <v>10</v>
      </c>
      <c r="AS712" s="16">
        <v>10</v>
      </c>
      <c r="AT712" s="16" t="b">
        <f t="shared" si="24"/>
        <v>1</v>
      </c>
      <c r="AU712" s="12" t="s">
        <v>786</v>
      </c>
    </row>
    <row r="713" spans="1:47" ht="15.75" customHeight="1" x14ac:dyDescent="0.3">
      <c r="A713" s="12" t="s">
        <v>905</v>
      </c>
      <c r="B713" s="12" t="s">
        <v>505</v>
      </c>
      <c r="C713" s="17">
        <v>44004</v>
      </c>
      <c r="D713" s="12">
        <v>2020</v>
      </c>
      <c r="E713" s="12" t="s">
        <v>137</v>
      </c>
      <c r="F713" s="12" t="s">
        <v>1144</v>
      </c>
      <c r="G713" s="18">
        <v>0.3444444444444445</v>
      </c>
      <c r="H713" s="18">
        <v>0.41805555555555557</v>
      </c>
      <c r="I713" s="19">
        <v>321</v>
      </c>
      <c r="J713" s="15" t="s">
        <v>1066</v>
      </c>
      <c r="K713" s="12" t="str">
        <f t="shared" si="267"/>
        <v>n</v>
      </c>
      <c r="L713" s="12" t="str">
        <f t="shared" si="268"/>
        <v>y</v>
      </c>
      <c r="M713" s="12" t="str">
        <f t="shared" si="269"/>
        <v>n</v>
      </c>
      <c r="N713" s="12" t="str">
        <f t="shared" si="270"/>
        <v>n</v>
      </c>
      <c r="O713" s="12" t="str">
        <f t="shared" si="271"/>
        <v>n</v>
      </c>
      <c r="P713" s="12" t="str">
        <f t="shared" si="272"/>
        <v>n</v>
      </c>
      <c r="Q713" s="12" t="str">
        <f t="shared" si="273"/>
        <v>n</v>
      </c>
      <c r="R713" s="12" t="str">
        <f t="shared" si="274"/>
        <v>n</v>
      </c>
      <c r="S713" s="15">
        <v>98</v>
      </c>
      <c r="T713" s="16">
        <v>98</v>
      </c>
      <c r="U713" s="16" t="b">
        <f t="shared" si="8"/>
        <v>1</v>
      </c>
      <c r="V713" s="15" t="s">
        <v>1066</v>
      </c>
      <c r="W713" s="12" t="str">
        <f t="shared" si="275"/>
        <v>n</v>
      </c>
      <c r="X713" s="12" t="str">
        <f t="shared" si="276"/>
        <v>y</v>
      </c>
      <c r="Y713" s="12" t="str">
        <f t="shared" si="277"/>
        <v>n</v>
      </c>
      <c r="Z713" s="12" t="str">
        <f t="shared" si="278"/>
        <v>n</v>
      </c>
      <c r="AA713" s="12" t="str">
        <f t="shared" si="279"/>
        <v>n</v>
      </c>
      <c r="AB713" s="12" t="str">
        <f t="shared" si="280"/>
        <v>n</v>
      </c>
      <c r="AC713" s="12" t="str">
        <f t="shared" si="281"/>
        <v>n</v>
      </c>
      <c r="AD713" s="12" t="str">
        <f t="shared" si="282"/>
        <v>n</v>
      </c>
      <c r="AE713" s="15">
        <v>85</v>
      </c>
      <c r="AF713" s="16">
        <v>85</v>
      </c>
      <c r="AG713" s="16">
        <v>-1</v>
      </c>
      <c r="AH713" s="16" t="b">
        <f t="shared" si="17"/>
        <v>1</v>
      </c>
      <c r="AI713" s="15" t="s">
        <v>1067</v>
      </c>
      <c r="AJ713" s="12" t="str">
        <f t="shared" si="283"/>
        <v>n</v>
      </c>
      <c r="AK713" s="12" t="str">
        <f t="shared" si="284"/>
        <v>n</v>
      </c>
      <c r="AL713" s="12" t="str">
        <f t="shared" si="285"/>
        <v>y</v>
      </c>
      <c r="AM713" s="12" t="str">
        <f t="shared" si="286"/>
        <v>n</v>
      </c>
      <c r="AN713" s="12" t="str">
        <f t="shared" si="289"/>
        <v>n</v>
      </c>
      <c r="AO713" s="12" t="str">
        <f t="shared" si="290"/>
        <v>n</v>
      </c>
      <c r="AP713" s="12" t="str">
        <f t="shared" si="287"/>
        <v>n</v>
      </c>
      <c r="AQ713" s="12" t="str">
        <f t="shared" si="288"/>
        <v>n</v>
      </c>
      <c r="AR713" s="15">
        <v>0</v>
      </c>
      <c r="AS713" s="16">
        <v>0</v>
      </c>
      <c r="AT713" s="16" t="b">
        <f t="shared" si="24"/>
        <v>1</v>
      </c>
      <c r="AU713" s="12" t="s">
        <v>786</v>
      </c>
    </row>
    <row r="714" spans="1:47" ht="15.75" customHeight="1" x14ac:dyDescent="0.3">
      <c r="A714" s="12" t="s">
        <v>905</v>
      </c>
      <c r="B714" s="12" t="s">
        <v>505</v>
      </c>
      <c r="C714" s="17">
        <v>44004</v>
      </c>
      <c r="D714" s="12">
        <v>2020</v>
      </c>
      <c r="E714" s="12" t="s">
        <v>137</v>
      </c>
      <c r="F714" s="12" t="s">
        <v>1145</v>
      </c>
      <c r="G714" s="18">
        <v>0.3444444444444445</v>
      </c>
      <c r="H714" s="18">
        <v>0.41805555555555557</v>
      </c>
      <c r="I714" s="19">
        <v>320</v>
      </c>
      <c r="J714" s="15" t="s">
        <v>1066</v>
      </c>
      <c r="K714" s="12" t="str">
        <f t="shared" si="267"/>
        <v>n</v>
      </c>
      <c r="L714" s="12" t="str">
        <f t="shared" si="268"/>
        <v>y</v>
      </c>
      <c r="M714" s="12" t="str">
        <f t="shared" si="269"/>
        <v>n</v>
      </c>
      <c r="N714" s="12" t="str">
        <f t="shared" si="270"/>
        <v>n</v>
      </c>
      <c r="O714" s="12" t="str">
        <f t="shared" si="271"/>
        <v>n</v>
      </c>
      <c r="P714" s="12" t="str">
        <f t="shared" si="272"/>
        <v>n</v>
      </c>
      <c r="Q714" s="12" t="str">
        <f t="shared" si="273"/>
        <v>n</v>
      </c>
      <c r="R714" s="12" t="str">
        <f t="shared" si="274"/>
        <v>n</v>
      </c>
      <c r="S714" s="15">
        <v>90</v>
      </c>
      <c r="T714" s="16">
        <v>90</v>
      </c>
      <c r="U714" s="16" t="b">
        <f t="shared" si="8"/>
        <v>1</v>
      </c>
      <c r="V714" s="15" t="s">
        <v>1066</v>
      </c>
      <c r="W714" s="12" t="str">
        <f t="shared" si="275"/>
        <v>n</v>
      </c>
      <c r="X714" s="12" t="str">
        <f t="shared" si="276"/>
        <v>y</v>
      </c>
      <c r="Y714" s="12" t="str">
        <f t="shared" si="277"/>
        <v>n</v>
      </c>
      <c r="Z714" s="12" t="str">
        <f t="shared" si="278"/>
        <v>n</v>
      </c>
      <c r="AA714" s="12" t="str">
        <f t="shared" si="279"/>
        <v>n</v>
      </c>
      <c r="AB714" s="12" t="str">
        <f t="shared" si="280"/>
        <v>n</v>
      </c>
      <c r="AC714" s="12" t="str">
        <f t="shared" si="281"/>
        <v>n</v>
      </c>
      <c r="AD714" s="12" t="str">
        <f t="shared" si="282"/>
        <v>n</v>
      </c>
      <c r="AE714" s="15">
        <v>60</v>
      </c>
      <c r="AF714" s="16">
        <v>60</v>
      </c>
      <c r="AG714" s="16">
        <v>-1</v>
      </c>
      <c r="AH714" s="16" t="b">
        <f t="shared" si="17"/>
        <v>1</v>
      </c>
      <c r="AI714" s="15" t="s">
        <v>1067</v>
      </c>
      <c r="AJ714" s="12" t="str">
        <f t="shared" si="283"/>
        <v>n</v>
      </c>
      <c r="AK714" s="12" t="str">
        <f t="shared" si="284"/>
        <v>y</v>
      </c>
      <c r="AL714" s="12" t="str">
        <f t="shared" si="285"/>
        <v>y</v>
      </c>
      <c r="AM714" s="12" t="str">
        <f t="shared" si="286"/>
        <v>n</v>
      </c>
      <c r="AN714" s="12" t="str">
        <f t="shared" si="289"/>
        <v>n</v>
      </c>
      <c r="AO714" s="12" t="str">
        <f t="shared" si="290"/>
        <v>n</v>
      </c>
      <c r="AP714" s="12" t="str">
        <f t="shared" si="287"/>
        <v>n</v>
      </c>
      <c r="AQ714" s="12" t="str">
        <f t="shared" si="288"/>
        <v>n</v>
      </c>
      <c r="AR714" s="15">
        <v>20</v>
      </c>
      <c r="AS714" s="16">
        <v>25</v>
      </c>
      <c r="AT714" s="16" t="b">
        <f t="shared" si="24"/>
        <v>0</v>
      </c>
      <c r="AU714" s="12" t="s">
        <v>786</v>
      </c>
    </row>
    <row r="715" spans="1:47" ht="15.75" customHeight="1" x14ac:dyDescent="0.3">
      <c r="A715" s="12" t="s">
        <v>905</v>
      </c>
      <c r="B715" s="12" t="s">
        <v>505</v>
      </c>
      <c r="C715" s="17">
        <v>44004</v>
      </c>
      <c r="D715" s="12">
        <v>2020</v>
      </c>
      <c r="E715" s="12" t="s">
        <v>137</v>
      </c>
      <c r="F715" s="12" t="s">
        <v>1146</v>
      </c>
      <c r="G715" s="18">
        <v>0.3444444444444445</v>
      </c>
      <c r="H715" s="18">
        <v>0.41805555555555557</v>
      </c>
      <c r="I715" s="19">
        <v>319</v>
      </c>
      <c r="J715" s="15" t="s">
        <v>1066</v>
      </c>
      <c r="K715" s="12" t="str">
        <f t="shared" si="267"/>
        <v>n</v>
      </c>
      <c r="L715" s="12" t="str">
        <f t="shared" si="268"/>
        <v>y</v>
      </c>
      <c r="M715" s="12" t="str">
        <f t="shared" si="269"/>
        <v>n</v>
      </c>
      <c r="N715" s="12" t="str">
        <f t="shared" si="270"/>
        <v>n</v>
      </c>
      <c r="O715" s="12" t="str">
        <f t="shared" si="271"/>
        <v>n</v>
      </c>
      <c r="P715" s="12" t="str">
        <f t="shared" si="272"/>
        <v>n</v>
      </c>
      <c r="Q715" s="12" t="str">
        <f t="shared" si="273"/>
        <v>n</v>
      </c>
      <c r="R715" s="12" t="str">
        <f t="shared" si="274"/>
        <v>n</v>
      </c>
      <c r="S715" s="15">
        <v>98</v>
      </c>
      <c r="T715" s="16">
        <v>98</v>
      </c>
      <c r="U715" s="16" t="b">
        <f t="shared" si="8"/>
        <v>1</v>
      </c>
      <c r="V715" s="15" t="s">
        <v>1066</v>
      </c>
      <c r="W715" s="12" t="str">
        <f t="shared" si="275"/>
        <v>n</v>
      </c>
      <c r="X715" s="12" t="str">
        <f t="shared" si="276"/>
        <v>y</v>
      </c>
      <c r="Y715" s="12" t="str">
        <f t="shared" si="277"/>
        <v>n</v>
      </c>
      <c r="Z715" s="12" t="str">
        <f t="shared" si="278"/>
        <v>n</v>
      </c>
      <c r="AA715" s="12" t="str">
        <f t="shared" si="279"/>
        <v>n</v>
      </c>
      <c r="AB715" s="12" t="str">
        <f t="shared" si="280"/>
        <v>n</v>
      </c>
      <c r="AC715" s="12" t="str">
        <f t="shared" si="281"/>
        <v>n</v>
      </c>
      <c r="AD715" s="12" t="str">
        <f t="shared" si="282"/>
        <v>n</v>
      </c>
      <c r="AE715" s="15">
        <v>50</v>
      </c>
      <c r="AF715" s="16">
        <v>50</v>
      </c>
      <c r="AG715" s="16">
        <v>-1</v>
      </c>
      <c r="AH715" s="16" t="b">
        <f t="shared" si="17"/>
        <v>1</v>
      </c>
      <c r="AI715" s="15" t="s">
        <v>1067</v>
      </c>
      <c r="AJ715" s="12" t="str">
        <f t="shared" si="283"/>
        <v>n</v>
      </c>
      <c r="AK715" s="12" t="str">
        <f t="shared" si="284"/>
        <v>y</v>
      </c>
      <c r="AL715" s="12" t="str">
        <f t="shared" si="285"/>
        <v>y</v>
      </c>
      <c r="AM715" s="12" t="str">
        <f t="shared" si="286"/>
        <v>n</v>
      </c>
      <c r="AN715" s="12" t="str">
        <f t="shared" si="289"/>
        <v>n</v>
      </c>
      <c r="AO715" s="12" t="str">
        <f t="shared" si="290"/>
        <v>n</v>
      </c>
      <c r="AP715" s="12" t="str">
        <f t="shared" si="287"/>
        <v>n</v>
      </c>
      <c r="AQ715" s="12" t="str">
        <f t="shared" si="288"/>
        <v>n</v>
      </c>
      <c r="AR715" s="15">
        <v>5</v>
      </c>
      <c r="AS715" s="16">
        <v>5</v>
      </c>
      <c r="AT715" s="16" t="b">
        <f t="shared" si="24"/>
        <v>1</v>
      </c>
      <c r="AU715" s="12" t="s">
        <v>786</v>
      </c>
    </row>
    <row r="716" spans="1:47" ht="15.75" customHeight="1" x14ac:dyDescent="0.3">
      <c r="A716" s="12" t="s">
        <v>905</v>
      </c>
      <c r="B716" s="12" t="s">
        <v>505</v>
      </c>
      <c r="C716" s="17">
        <v>44004</v>
      </c>
      <c r="D716" s="12">
        <v>2020</v>
      </c>
      <c r="E716" s="12" t="s">
        <v>137</v>
      </c>
      <c r="F716" s="12" t="s">
        <v>1148</v>
      </c>
      <c r="G716" s="18">
        <v>0.3444444444444445</v>
      </c>
      <c r="H716" s="18">
        <v>0.41805555555555557</v>
      </c>
      <c r="I716" s="19">
        <v>318</v>
      </c>
      <c r="J716" s="15" t="s">
        <v>1066</v>
      </c>
      <c r="K716" s="12" t="str">
        <f t="shared" si="267"/>
        <v>n</v>
      </c>
      <c r="L716" s="12" t="str">
        <f t="shared" si="268"/>
        <v>y</v>
      </c>
      <c r="M716" s="12" t="str">
        <f t="shared" si="269"/>
        <v>n</v>
      </c>
      <c r="N716" s="12" t="str">
        <f t="shared" si="270"/>
        <v>n</v>
      </c>
      <c r="O716" s="12" t="str">
        <f t="shared" si="271"/>
        <v>n</v>
      </c>
      <c r="P716" s="12" t="str">
        <f t="shared" si="272"/>
        <v>n</v>
      </c>
      <c r="Q716" s="12" t="str">
        <f t="shared" si="273"/>
        <v>n</v>
      </c>
      <c r="R716" s="12" t="str">
        <f t="shared" si="274"/>
        <v>n</v>
      </c>
      <c r="S716" s="15">
        <v>85</v>
      </c>
      <c r="T716" s="16">
        <v>85</v>
      </c>
      <c r="U716" s="16" t="b">
        <f t="shared" si="8"/>
        <v>1</v>
      </c>
      <c r="V716" s="15" t="s">
        <v>1066</v>
      </c>
      <c r="W716" s="12" t="str">
        <f t="shared" si="275"/>
        <v>n</v>
      </c>
      <c r="X716" s="12" t="str">
        <f t="shared" si="276"/>
        <v>y</v>
      </c>
      <c r="Y716" s="12" t="str">
        <f t="shared" si="277"/>
        <v>n</v>
      </c>
      <c r="Z716" s="12" t="str">
        <f t="shared" si="278"/>
        <v>n</v>
      </c>
      <c r="AA716" s="12" t="str">
        <f t="shared" si="279"/>
        <v>n</v>
      </c>
      <c r="AB716" s="12" t="str">
        <f t="shared" si="280"/>
        <v>n</v>
      </c>
      <c r="AC716" s="12" t="str">
        <f t="shared" si="281"/>
        <v>n</v>
      </c>
      <c r="AD716" s="12" t="str">
        <f t="shared" si="282"/>
        <v>n</v>
      </c>
      <c r="AE716" s="15">
        <v>40</v>
      </c>
      <c r="AF716" s="16">
        <v>40</v>
      </c>
      <c r="AG716" s="16">
        <v>-1</v>
      </c>
      <c r="AH716" s="16" t="b">
        <f t="shared" si="17"/>
        <v>1</v>
      </c>
      <c r="AI716" s="15" t="s">
        <v>1066</v>
      </c>
      <c r="AJ716" s="12" t="str">
        <f t="shared" si="283"/>
        <v>n</v>
      </c>
      <c r="AK716" s="12" t="str">
        <f t="shared" si="284"/>
        <v>n</v>
      </c>
      <c r="AL716" s="12" t="str">
        <f t="shared" si="285"/>
        <v>n</v>
      </c>
      <c r="AM716" s="12" t="str">
        <f t="shared" si="286"/>
        <v>n</v>
      </c>
      <c r="AN716" s="12" t="str">
        <f t="shared" si="289"/>
        <v>n</v>
      </c>
      <c r="AO716" s="12" t="str">
        <f t="shared" si="290"/>
        <v>n</v>
      </c>
      <c r="AP716" s="12" t="str">
        <f t="shared" si="287"/>
        <v>n</v>
      </c>
      <c r="AQ716" s="12" t="str">
        <f t="shared" si="288"/>
        <v>n</v>
      </c>
      <c r="AR716" s="15">
        <v>0</v>
      </c>
      <c r="AS716" s="16">
        <v>0</v>
      </c>
      <c r="AT716" s="16" t="b">
        <f t="shared" si="24"/>
        <v>1</v>
      </c>
      <c r="AU716" s="12" t="s">
        <v>1001</v>
      </c>
    </row>
    <row r="717" spans="1:47" ht="15.75" customHeight="1" x14ac:dyDescent="0.3">
      <c r="A717" s="12" t="s">
        <v>905</v>
      </c>
      <c r="B717" s="12" t="s">
        <v>505</v>
      </c>
      <c r="C717" s="17">
        <v>44004</v>
      </c>
      <c r="D717" s="12">
        <v>2020</v>
      </c>
      <c r="E717" s="12" t="s">
        <v>137</v>
      </c>
      <c r="F717" s="12" t="s">
        <v>1150</v>
      </c>
      <c r="G717" s="18">
        <v>0.3444444444444445</v>
      </c>
      <c r="H717" s="18">
        <v>0.41805555555555557</v>
      </c>
      <c r="I717" s="19">
        <v>317</v>
      </c>
      <c r="J717" s="15" t="s">
        <v>1066</v>
      </c>
      <c r="K717" s="12" t="str">
        <f t="shared" si="267"/>
        <v>n</v>
      </c>
      <c r="L717" s="12" t="str">
        <f t="shared" si="268"/>
        <v>y</v>
      </c>
      <c r="M717" s="12" t="str">
        <f t="shared" si="269"/>
        <v>n</v>
      </c>
      <c r="N717" s="12" t="str">
        <f t="shared" si="270"/>
        <v>n</v>
      </c>
      <c r="O717" s="12" t="str">
        <f t="shared" si="271"/>
        <v>n</v>
      </c>
      <c r="P717" s="12" t="str">
        <f t="shared" si="272"/>
        <v>n</v>
      </c>
      <c r="Q717" s="12" t="str">
        <f t="shared" si="273"/>
        <v>n</v>
      </c>
      <c r="R717" s="12" t="str">
        <f t="shared" si="274"/>
        <v>n</v>
      </c>
      <c r="S717" s="15">
        <v>85</v>
      </c>
      <c r="T717" s="16">
        <v>85</v>
      </c>
      <c r="U717" s="16" t="b">
        <f t="shared" si="8"/>
        <v>1</v>
      </c>
      <c r="V717" s="15" t="s">
        <v>1066</v>
      </c>
      <c r="W717" s="12" t="str">
        <f t="shared" si="275"/>
        <v>n</v>
      </c>
      <c r="X717" s="12" t="str">
        <f t="shared" si="276"/>
        <v>y</v>
      </c>
      <c r="Y717" s="12" t="str">
        <f t="shared" si="277"/>
        <v>n</v>
      </c>
      <c r="Z717" s="12" t="str">
        <f t="shared" si="278"/>
        <v>n</v>
      </c>
      <c r="AA717" s="12" t="str">
        <f t="shared" si="279"/>
        <v>n</v>
      </c>
      <c r="AB717" s="12" t="str">
        <f t="shared" si="280"/>
        <v>n</v>
      </c>
      <c r="AC717" s="12" t="str">
        <f t="shared" si="281"/>
        <v>n</v>
      </c>
      <c r="AD717" s="12" t="str">
        <f t="shared" si="282"/>
        <v>n</v>
      </c>
      <c r="AE717" s="15">
        <v>40</v>
      </c>
      <c r="AF717" s="16">
        <v>40</v>
      </c>
      <c r="AG717" s="16">
        <v>-1</v>
      </c>
      <c r="AH717" s="16" t="b">
        <f t="shared" si="17"/>
        <v>1</v>
      </c>
      <c r="AI717" s="15" t="s">
        <v>1067</v>
      </c>
      <c r="AJ717" s="12" t="str">
        <f t="shared" si="283"/>
        <v>n</v>
      </c>
      <c r="AK717" s="12" t="str">
        <f t="shared" si="284"/>
        <v>y</v>
      </c>
      <c r="AL717" s="12" t="str">
        <f t="shared" si="285"/>
        <v>y</v>
      </c>
      <c r="AM717" s="12" t="str">
        <f t="shared" si="286"/>
        <v>n</v>
      </c>
      <c r="AN717" s="12" t="str">
        <f t="shared" si="289"/>
        <v>n</v>
      </c>
      <c r="AO717" s="12" t="str">
        <f t="shared" si="290"/>
        <v>n</v>
      </c>
      <c r="AP717" s="12" t="str">
        <f t="shared" si="287"/>
        <v>n</v>
      </c>
      <c r="AQ717" s="12" t="str">
        <f t="shared" si="288"/>
        <v>n</v>
      </c>
      <c r="AR717" s="15">
        <v>50</v>
      </c>
      <c r="AS717" s="16">
        <v>50</v>
      </c>
      <c r="AT717" s="16" t="b">
        <f t="shared" si="24"/>
        <v>1</v>
      </c>
      <c r="AU717" s="12" t="s">
        <v>1167</v>
      </c>
    </row>
    <row r="718" spans="1:47" ht="15.75" customHeight="1" x14ac:dyDescent="0.3">
      <c r="A718" s="12" t="s">
        <v>905</v>
      </c>
      <c r="B718" s="12" t="s">
        <v>505</v>
      </c>
      <c r="C718" s="17">
        <v>44004</v>
      </c>
      <c r="D718" s="12">
        <v>2020</v>
      </c>
      <c r="E718" s="12" t="s">
        <v>137</v>
      </c>
      <c r="F718" s="12" t="s">
        <v>1151</v>
      </c>
      <c r="G718" s="18">
        <v>0.3444444444444445</v>
      </c>
      <c r="H718" s="18">
        <v>0.41805555555555557</v>
      </c>
      <c r="I718" s="19">
        <v>323</v>
      </c>
      <c r="J718" s="15" t="s">
        <v>1066</v>
      </c>
      <c r="K718" s="12" t="str">
        <f t="shared" si="267"/>
        <v>n</v>
      </c>
      <c r="L718" s="12" t="str">
        <f t="shared" si="268"/>
        <v>y</v>
      </c>
      <c r="M718" s="12" t="str">
        <f t="shared" si="269"/>
        <v>n</v>
      </c>
      <c r="N718" s="12" t="str">
        <f t="shared" si="270"/>
        <v>n</v>
      </c>
      <c r="O718" s="12" t="str">
        <f t="shared" si="271"/>
        <v>n</v>
      </c>
      <c r="P718" s="12" t="str">
        <f t="shared" si="272"/>
        <v>n</v>
      </c>
      <c r="Q718" s="12" t="str">
        <f t="shared" si="273"/>
        <v>n</v>
      </c>
      <c r="R718" s="12" t="str">
        <f t="shared" si="274"/>
        <v>n</v>
      </c>
      <c r="S718" s="15">
        <v>90</v>
      </c>
      <c r="T718" s="16">
        <v>90</v>
      </c>
      <c r="U718" s="16" t="b">
        <f t="shared" si="8"/>
        <v>1</v>
      </c>
      <c r="V718" s="15" t="s">
        <v>1066</v>
      </c>
      <c r="W718" s="12" t="str">
        <f t="shared" si="275"/>
        <v>n</v>
      </c>
      <c r="X718" s="12" t="str">
        <f t="shared" si="276"/>
        <v>y</v>
      </c>
      <c r="Y718" s="12" t="str">
        <f t="shared" si="277"/>
        <v>n</v>
      </c>
      <c r="Z718" s="12" t="str">
        <f t="shared" si="278"/>
        <v>n</v>
      </c>
      <c r="AA718" s="12" t="str">
        <f t="shared" si="279"/>
        <v>n</v>
      </c>
      <c r="AB718" s="12" t="str">
        <f t="shared" si="280"/>
        <v>n</v>
      </c>
      <c r="AC718" s="12" t="str">
        <f t="shared" si="281"/>
        <v>n</v>
      </c>
      <c r="AD718" s="12" t="str">
        <f t="shared" si="282"/>
        <v>n</v>
      </c>
      <c r="AE718" s="15">
        <v>40</v>
      </c>
      <c r="AF718" s="16">
        <v>40</v>
      </c>
      <c r="AG718" s="16">
        <v>-1</v>
      </c>
      <c r="AH718" s="16" t="b">
        <f t="shared" si="17"/>
        <v>1</v>
      </c>
      <c r="AI718" s="15" t="s">
        <v>1067</v>
      </c>
      <c r="AJ718" s="12" t="str">
        <f t="shared" si="283"/>
        <v>n</v>
      </c>
      <c r="AK718" s="12" t="str">
        <f t="shared" si="284"/>
        <v>n</v>
      </c>
      <c r="AL718" s="12" t="str">
        <f t="shared" si="285"/>
        <v>y</v>
      </c>
      <c r="AM718" s="12" t="str">
        <f t="shared" si="286"/>
        <v>n</v>
      </c>
      <c r="AN718" s="12" t="str">
        <f t="shared" si="289"/>
        <v>n</v>
      </c>
      <c r="AO718" s="12" t="str">
        <f t="shared" si="290"/>
        <v>n</v>
      </c>
      <c r="AP718" s="12" t="str">
        <f t="shared" si="287"/>
        <v>n</v>
      </c>
      <c r="AQ718" s="12" t="str">
        <f t="shared" si="288"/>
        <v>n</v>
      </c>
      <c r="AR718" s="15">
        <v>0</v>
      </c>
      <c r="AS718" s="16">
        <v>0</v>
      </c>
      <c r="AT718" s="16" t="b">
        <f t="shared" si="24"/>
        <v>1</v>
      </c>
      <c r="AU718" s="12" t="s">
        <v>786</v>
      </c>
    </row>
    <row r="719" spans="1:47" ht="15.75" customHeight="1" x14ac:dyDescent="0.3">
      <c r="A719" s="12" t="s">
        <v>905</v>
      </c>
      <c r="B719" s="12" t="s">
        <v>505</v>
      </c>
      <c r="C719" s="17">
        <v>44004</v>
      </c>
      <c r="D719" s="12">
        <v>2020</v>
      </c>
      <c r="E719" s="12" t="s">
        <v>137</v>
      </c>
      <c r="F719" s="12" t="s">
        <v>1152</v>
      </c>
      <c r="G719" s="18">
        <v>0.3444444444444445</v>
      </c>
      <c r="H719" s="18">
        <v>0.41805555555555557</v>
      </c>
      <c r="I719" s="19">
        <v>324</v>
      </c>
      <c r="J719" s="15" t="s">
        <v>1066</v>
      </c>
      <c r="K719" s="12" t="str">
        <f t="shared" si="267"/>
        <v>n</v>
      </c>
      <c r="L719" s="12" t="str">
        <f t="shared" si="268"/>
        <v>y</v>
      </c>
      <c r="M719" s="12" t="str">
        <f t="shared" si="269"/>
        <v>n</v>
      </c>
      <c r="N719" s="12" t="str">
        <f t="shared" si="270"/>
        <v>n</v>
      </c>
      <c r="O719" s="12" t="str">
        <f t="shared" si="271"/>
        <v>n</v>
      </c>
      <c r="P719" s="12" t="str">
        <f t="shared" si="272"/>
        <v>n</v>
      </c>
      <c r="Q719" s="12" t="str">
        <f t="shared" si="273"/>
        <v>n</v>
      </c>
      <c r="R719" s="12" t="str">
        <f t="shared" si="274"/>
        <v>n</v>
      </c>
      <c r="S719" s="15">
        <v>98</v>
      </c>
      <c r="T719" s="16">
        <v>98</v>
      </c>
      <c r="U719" s="16" t="b">
        <f t="shared" si="8"/>
        <v>1</v>
      </c>
      <c r="V719" s="15" t="s">
        <v>1066</v>
      </c>
      <c r="W719" s="12" t="str">
        <f t="shared" si="275"/>
        <v>n</v>
      </c>
      <c r="X719" s="12" t="str">
        <f t="shared" si="276"/>
        <v>y</v>
      </c>
      <c r="Y719" s="12" t="str">
        <f t="shared" si="277"/>
        <v>n</v>
      </c>
      <c r="Z719" s="12" t="str">
        <f t="shared" si="278"/>
        <v>n</v>
      </c>
      <c r="AA719" s="12" t="str">
        <f t="shared" si="279"/>
        <v>n</v>
      </c>
      <c r="AB719" s="12" t="str">
        <f t="shared" si="280"/>
        <v>n</v>
      </c>
      <c r="AC719" s="12" t="str">
        <f t="shared" si="281"/>
        <v>n</v>
      </c>
      <c r="AD719" s="12" t="str">
        <f t="shared" si="282"/>
        <v>n</v>
      </c>
      <c r="AE719" s="15">
        <v>75</v>
      </c>
      <c r="AF719" s="16">
        <v>75</v>
      </c>
      <c r="AG719" s="16">
        <v>-1</v>
      </c>
      <c r="AH719" s="16" t="b">
        <f t="shared" si="17"/>
        <v>1</v>
      </c>
      <c r="AI719" s="15" t="s">
        <v>1067</v>
      </c>
      <c r="AJ719" s="12" t="str">
        <f t="shared" si="283"/>
        <v>n</v>
      </c>
      <c r="AK719" s="12" t="str">
        <f t="shared" si="284"/>
        <v>n</v>
      </c>
      <c r="AL719" s="12" t="str">
        <f t="shared" si="285"/>
        <v>y</v>
      </c>
      <c r="AM719" s="12" t="str">
        <f t="shared" si="286"/>
        <v>n</v>
      </c>
      <c r="AN719" s="12" t="str">
        <f t="shared" si="289"/>
        <v>n</v>
      </c>
      <c r="AO719" s="12" t="str">
        <f t="shared" si="290"/>
        <v>n</v>
      </c>
      <c r="AP719" s="12" t="str">
        <f t="shared" si="287"/>
        <v>n</v>
      </c>
      <c r="AQ719" s="12" t="str">
        <f t="shared" si="288"/>
        <v>n</v>
      </c>
      <c r="AR719" s="15">
        <v>0</v>
      </c>
      <c r="AS719" s="16">
        <v>0</v>
      </c>
      <c r="AT719" s="16" t="b">
        <f t="shared" si="24"/>
        <v>1</v>
      </c>
      <c r="AU719" s="12" t="s">
        <v>786</v>
      </c>
    </row>
    <row r="720" spans="1:47" ht="15.75" customHeight="1" x14ac:dyDescent="0.3">
      <c r="A720" s="12" t="s">
        <v>905</v>
      </c>
      <c r="B720" s="12" t="s">
        <v>505</v>
      </c>
      <c r="C720" s="17">
        <v>44004</v>
      </c>
      <c r="D720" s="12">
        <v>2020</v>
      </c>
      <c r="E720" s="12" t="s">
        <v>137</v>
      </c>
      <c r="F720" s="12" t="s">
        <v>1153</v>
      </c>
      <c r="G720" s="18">
        <v>0.3444444444444445</v>
      </c>
      <c r="H720" s="18">
        <v>0.41805555555555557</v>
      </c>
      <c r="I720" s="19">
        <v>325</v>
      </c>
      <c r="J720" s="15" t="s">
        <v>1066</v>
      </c>
      <c r="K720" s="12" t="str">
        <f t="shared" si="267"/>
        <v>n</v>
      </c>
      <c r="L720" s="12" t="str">
        <f t="shared" si="268"/>
        <v>y</v>
      </c>
      <c r="M720" s="12" t="str">
        <f t="shared" si="269"/>
        <v>n</v>
      </c>
      <c r="N720" s="12" t="str">
        <f t="shared" si="270"/>
        <v>n</v>
      </c>
      <c r="O720" s="12" t="str">
        <f t="shared" si="271"/>
        <v>n</v>
      </c>
      <c r="P720" s="12" t="str">
        <f t="shared" si="272"/>
        <v>n</v>
      </c>
      <c r="Q720" s="12" t="str">
        <f t="shared" si="273"/>
        <v>n</v>
      </c>
      <c r="R720" s="12" t="str">
        <f t="shared" si="274"/>
        <v>n</v>
      </c>
      <c r="S720" s="15">
        <v>70</v>
      </c>
      <c r="T720" s="16">
        <v>70</v>
      </c>
      <c r="U720" s="16" t="b">
        <f t="shared" si="8"/>
        <v>1</v>
      </c>
      <c r="V720" s="15" t="s">
        <v>1066</v>
      </c>
      <c r="W720" s="12" t="str">
        <f t="shared" si="275"/>
        <v>n</v>
      </c>
      <c r="X720" s="12" t="str">
        <f t="shared" si="276"/>
        <v>y</v>
      </c>
      <c r="Y720" s="12" t="str">
        <f t="shared" si="277"/>
        <v>n</v>
      </c>
      <c r="Z720" s="12" t="str">
        <f t="shared" si="278"/>
        <v>n</v>
      </c>
      <c r="AA720" s="12" t="str">
        <f t="shared" si="279"/>
        <v>n</v>
      </c>
      <c r="AB720" s="12" t="str">
        <f t="shared" si="280"/>
        <v>n</v>
      </c>
      <c r="AC720" s="12" t="str">
        <f t="shared" si="281"/>
        <v>n</v>
      </c>
      <c r="AD720" s="12" t="str">
        <f t="shared" si="282"/>
        <v>n</v>
      </c>
      <c r="AE720" s="15">
        <v>40</v>
      </c>
      <c r="AF720" s="16">
        <v>40</v>
      </c>
      <c r="AG720" s="16">
        <v>-1</v>
      </c>
      <c r="AH720" s="16" t="b">
        <f t="shared" si="17"/>
        <v>1</v>
      </c>
      <c r="AI720" s="15" t="s">
        <v>1066</v>
      </c>
      <c r="AJ720" s="12" t="str">
        <f t="shared" si="283"/>
        <v>n</v>
      </c>
      <c r="AK720" s="12" t="str">
        <f t="shared" si="284"/>
        <v>n</v>
      </c>
      <c r="AL720" s="12" t="str">
        <f t="shared" si="285"/>
        <v>n</v>
      </c>
      <c r="AM720" s="12" t="str">
        <f t="shared" si="286"/>
        <v>n</v>
      </c>
      <c r="AN720" s="12" t="str">
        <f t="shared" si="289"/>
        <v>n</v>
      </c>
      <c r="AO720" s="12" t="str">
        <f t="shared" si="290"/>
        <v>n</v>
      </c>
      <c r="AP720" s="12" t="str">
        <f t="shared" si="287"/>
        <v>n</v>
      </c>
      <c r="AQ720" s="12" t="str">
        <f t="shared" si="288"/>
        <v>n</v>
      </c>
      <c r="AR720" s="15">
        <v>0</v>
      </c>
      <c r="AS720" s="16">
        <v>0</v>
      </c>
      <c r="AT720" s="16" t="b">
        <f t="shared" si="24"/>
        <v>1</v>
      </c>
      <c r="AU720" s="12" t="s">
        <v>786</v>
      </c>
    </row>
    <row r="721" spans="1:47" ht="15.75" customHeight="1" x14ac:dyDescent="0.3">
      <c r="A721" s="12" t="s">
        <v>905</v>
      </c>
      <c r="B721" s="12" t="s">
        <v>505</v>
      </c>
      <c r="C721" s="17">
        <v>44004</v>
      </c>
      <c r="D721" s="12">
        <v>2020</v>
      </c>
      <c r="E721" s="12" t="s">
        <v>137</v>
      </c>
      <c r="F721" s="12" t="s">
        <v>1154</v>
      </c>
      <c r="G721" s="18">
        <v>0.3444444444444445</v>
      </c>
      <c r="H721" s="18">
        <v>0.41805555555555557</v>
      </c>
      <c r="I721" s="19">
        <v>326</v>
      </c>
      <c r="J721" s="15" t="s">
        <v>1066</v>
      </c>
      <c r="K721" s="12" t="str">
        <f t="shared" si="267"/>
        <v>n</v>
      </c>
      <c r="L721" s="12" t="str">
        <f t="shared" si="268"/>
        <v>y</v>
      </c>
      <c r="M721" s="12" t="str">
        <f t="shared" si="269"/>
        <v>n</v>
      </c>
      <c r="N721" s="12" t="str">
        <f t="shared" si="270"/>
        <v>n</v>
      </c>
      <c r="O721" s="12" t="str">
        <f t="shared" si="271"/>
        <v>n</v>
      </c>
      <c r="P721" s="12" t="str">
        <f t="shared" si="272"/>
        <v>n</v>
      </c>
      <c r="Q721" s="12" t="str">
        <f t="shared" si="273"/>
        <v>n</v>
      </c>
      <c r="R721" s="12" t="str">
        <f t="shared" si="274"/>
        <v>n</v>
      </c>
      <c r="S721" s="15">
        <v>60</v>
      </c>
      <c r="T721" s="16">
        <v>60</v>
      </c>
      <c r="U721" s="16" t="b">
        <f t="shared" si="8"/>
        <v>1</v>
      </c>
      <c r="V721" s="15" t="s">
        <v>1066</v>
      </c>
      <c r="W721" s="12" t="str">
        <f t="shared" si="275"/>
        <v>n</v>
      </c>
      <c r="X721" s="12" t="str">
        <f t="shared" si="276"/>
        <v>y</v>
      </c>
      <c r="Y721" s="12" t="str">
        <f t="shared" si="277"/>
        <v>n</v>
      </c>
      <c r="Z721" s="12" t="str">
        <f t="shared" si="278"/>
        <v>n</v>
      </c>
      <c r="AA721" s="12" t="str">
        <f t="shared" si="279"/>
        <v>n</v>
      </c>
      <c r="AB721" s="12" t="str">
        <f t="shared" si="280"/>
        <v>n</v>
      </c>
      <c r="AC721" s="12" t="str">
        <f t="shared" si="281"/>
        <v>n</v>
      </c>
      <c r="AD721" s="12" t="str">
        <f t="shared" si="282"/>
        <v>n</v>
      </c>
      <c r="AE721" s="15">
        <v>90</v>
      </c>
      <c r="AF721" s="16">
        <v>90</v>
      </c>
      <c r="AG721" s="16">
        <v>-1</v>
      </c>
      <c r="AH721" s="16" t="b">
        <f t="shared" si="17"/>
        <v>1</v>
      </c>
      <c r="AI721" s="15" t="s">
        <v>1067</v>
      </c>
      <c r="AJ721" s="12" t="str">
        <f t="shared" si="283"/>
        <v>n</v>
      </c>
      <c r="AK721" s="12" t="str">
        <f t="shared" si="284"/>
        <v>n</v>
      </c>
      <c r="AL721" s="12" t="str">
        <f t="shared" si="285"/>
        <v>y</v>
      </c>
      <c r="AM721" s="12" t="str">
        <f t="shared" si="286"/>
        <v>n</v>
      </c>
      <c r="AN721" s="12" t="str">
        <f t="shared" si="289"/>
        <v>n</v>
      </c>
      <c r="AO721" s="12" t="str">
        <f t="shared" si="290"/>
        <v>n</v>
      </c>
      <c r="AP721" s="12" t="str">
        <f t="shared" si="287"/>
        <v>n</v>
      </c>
      <c r="AQ721" s="12" t="str">
        <f t="shared" si="288"/>
        <v>n</v>
      </c>
      <c r="AR721" s="15">
        <v>0</v>
      </c>
      <c r="AS721" s="16">
        <v>0</v>
      </c>
      <c r="AT721" s="16" t="b">
        <f t="shared" si="24"/>
        <v>1</v>
      </c>
      <c r="AU721" s="12" t="s">
        <v>1168</v>
      </c>
    </row>
    <row r="722" spans="1:47" ht="15.75" customHeight="1" x14ac:dyDescent="0.3">
      <c r="A722" s="12" t="s">
        <v>905</v>
      </c>
      <c r="B722" s="12" t="s">
        <v>505</v>
      </c>
      <c r="C722" s="17">
        <v>44019</v>
      </c>
      <c r="D722" s="12">
        <v>2020</v>
      </c>
      <c r="E722" s="12" t="s">
        <v>137</v>
      </c>
      <c r="F722" s="12" t="s">
        <v>1110</v>
      </c>
      <c r="G722" s="18">
        <v>0.51180555555555551</v>
      </c>
      <c r="H722" s="18">
        <v>0.55347222222222225</v>
      </c>
      <c r="I722" s="19">
        <v>363</v>
      </c>
      <c r="J722" s="15" t="s">
        <v>1066</v>
      </c>
      <c r="K722" s="12" t="str">
        <f t="shared" si="267"/>
        <v>n</v>
      </c>
      <c r="L722" s="12" t="str">
        <f t="shared" si="268"/>
        <v>y</v>
      </c>
      <c r="M722" s="12" t="str">
        <f t="shared" si="269"/>
        <v>n</v>
      </c>
      <c r="N722" s="12" t="str">
        <f t="shared" si="270"/>
        <v>n</v>
      </c>
      <c r="O722" s="12" t="str">
        <f t="shared" si="271"/>
        <v>n</v>
      </c>
      <c r="P722" s="12" t="str">
        <f t="shared" si="272"/>
        <v>n</v>
      </c>
      <c r="Q722" s="12" t="str">
        <f t="shared" si="273"/>
        <v>n</v>
      </c>
      <c r="R722" s="12" t="str">
        <f t="shared" si="274"/>
        <v>n</v>
      </c>
      <c r="S722" s="15">
        <v>20</v>
      </c>
      <c r="T722" s="16">
        <v>20</v>
      </c>
      <c r="U722" s="16" t="b">
        <f t="shared" si="8"/>
        <v>1</v>
      </c>
      <c r="V722" s="15" t="s">
        <v>1066</v>
      </c>
      <c r="W722" s="12" t="str">
        <f t="shared" si="275"/>
        <v>n</v>
      </c>
      <c r="X722" s="12" t="str">
        <f t="shared" si="276"/>
        <v>y</v>
      </c>
      <c r="Y722" s="12" t="str">
        <f t="shared" si="277"/>
        <v>n</v>
      </c>
      <c r="Z722" s="12" t="str">
        <f t="shared" si="278"/>
        <v>n</v>
      </c>
      <c r="AA722" s="12" t="str">
        <f t="shared" si="279"/>
        <v>n</v>
      </c>
      <c r="AB722" s="12" t="str">
        <f t="shared" si="280"/>
        <v>n</v>
      </c>
      <c r="AC722" s="12" t="str">
        <f t="shared" si="281"/>
        <v>n</v>
      </c>
      <c r="AD722" s="12" t="str">
        <f t="shared" si="282"/>
        <v>n</v>
      </c>
      <c r="AE722" s="15">
        <v>85</v>
      </c>
      <c r="AF722" s="16">
        <v>85</v>
      </c>
      <c r="AG722" s="16">
        <v>-1</v>
      </c>
      <c r="AH722" s="16" t="b">
        <f t="shared" si="17"/>
        <v>1</v>
      </c>
      <c r="AI722" s="15" t="s">
        <v>1066</v>
      </c>
      <c r="AJ722" s="12" t="str">
        <f t="shared" si="283"/>
        <v>n</v>
      </c>
      <c r="AK722" s="12" t="str">
        <f t="shared" si="284"/>
        <v>n</v>
      </c>
      <c r="AL722" s="12" t="str">
        <f t="shared" si="285"/>
        <v>n</v>
      </c>
      <c r="AM722" s="12" t="str">
        <f t="shared" si="286"/>
        <v>n</v>
      </c>
      <c r="AN722" s="12" t="str">
        <f t="shared" si="289"/>
        <v>n</v>
      </c>
      <c r="AO722" s="12" t="str">
        <f t="shared" si="290"/>
        <v>n</v>
      </c>
      <c r="AP722" s="12" t="str">
        <f t="shared" si="287"/>
        <v>n</v>
      </c>
      <c r="AQ722" s="12" t="str">
        <f t="shared" si="288"/>
        <v>n</v>
      </c>
      <c r="AR722" s="15">
        <v>0</v>
      </c>
      <c r="AS722" s="16">
        <v>0</v>
      </c>
      <c r="AT722" s="16" t="b">
        <f t="shared" si="24"/>
        <v>1</v>
      </c>
      <c r="AU722" s="12"/>
    </row>
    <row r="723" spans="1:47" ht="15.75" customHeight="1" x14ac:dyDescent="0.3">
      <c r="A723" s="12" t="s">
        <v>905</v>
      </c>
      <c r="B723" s="12" t="s">
        <v>505</v>
      </c>
      <c r="C723" s="17">
        <v>44019</v>
      </c>
      <c r="D723" s="12">
        <v>2020</v>
      </c>
      <c r="E723" s="12" t="s">
        <v>137</v>
      </c>
      <c r="F723" s="12" t="s">
        <v>1111</v>
      </c>
      <c r="G723" s="18">
        <v>0.51180555555555551</v>
      </c>
      <c r="H723" s="18">
        <v>0.55347222222222225</v>
      </c>
      <c r="I723" s="19">
        <v>364</v>
      </c>
      <c r="J723" s="15" t="s">
        <v>1066</v>
      </c>
      <c r="K723" s="12" t="str">
        <f t="shared" si="267"/>
        <v>n</v>
      </c>
      <c r="L723" s="12" t="str">
        <f t="shared" si="268"/>
        <v>y</v>
      </c>
      <c r="M723" s="12" t="str">
        <f t="shared" si="269"/>
        <v>n</v>
      </c>
      <c r="N723" s="12" t="str">
        <f t="shared" si="270"/>
        <v>n</v>
      </c>
      <c r="O723" s="12" t="str">
        <f t="shared" si="271"/>
        <v>n</v>
      </c>
      <c r="P723" s="12" t="str">
        <f t="shared" si="272"/>
        <v>n</v>
      </c>
      <c r="Q723" s="12" t="str">
        <f t="shared" si="273"/>
        <v>n</v>
      </c>
      <c r="R723" s="12" t="str">
        <f t="shared" si="274"/>
        <v>n</v>
      </c>
      <c r="S723" s="15">
        <v>70</v>
      </c>
      <c r="T723" s="16">
        <v>70</v>
      </c>
      <c r="U723" s="16" t="b">
        <f t="shared" si="8"/>
        <v>1</v>
      </c>
      <c r="V723" s="15" t="s">
        <v>1066</v>
      </c>
      <c r="W723" s="12" t="str">
        <f t="shared" si="275"/>
        <v>n</v>
      </c>
      <c r="X723" s="12" t="str">
        <f t="shared" si="276"/>
        <v>y</v>
      </c>
      <c r="Y723" s="12" t="str">
        <f t="shared" si="277"/>
        <v>n</v>
      </c>
      <c r="Z723" s="12" t="str">
        <f t="shared" si="278"/>
        <v>n</v>
      </c>
      <c r="AA723" s="12" t="str">
        <f t="shared" si="279"/>
        <v>n</v>
      </c>
      <c r="AB723" s="12" t="str">
        <f t="shared" si="280"/>
        <v>n</v>
      </c>
      <c r="AC723" s="12" t="str">
        <f t="shared" si="281"/>
        <v>n</v>
      </c>
      <c r="AD723" s="12" t="str">
        <f t="shared" si="282"/>
        <v>n</v>
      </c>
      <c r="AE723" s="15">
        <v>60</v>
      </c>
      <c r="AF723" s="16">
        <v>60</v>
      </c>
      <c r="AG723" s="16">
        <v>-1</v>
      </c>
      <c r="AH723" s="16" t="b">
        <f t="shared" si="17"/>
        <v>1</v>
      </c>
      <c r="AI723" s="15" t="s">
        <v>1067</v>
      </c>
      <c r="AJ723" s="12" t="str">
        <f t="shared" si="283"/>
        <v>n</v>
      </c>
      <c r="AK723" s="12" t="str">
        <f t="shared" si="284"/>
        <v>n</v>
      </c>
      <c r="AL723" s="12" t="str">
        <f t="shared" si="285"/>
        <v>y</v>
      </c>
      <c r="AM723" s="12" t="str">
        <f t="shared" si="286"/>
        <v>n</v>
      </c>
      <c r="AN723" s="12" t="str">
        <f t="shared" si="289"/>
        <v>n</v>
      </c>
      <c r="AO723" s="12" t="str">
        <f t="shared" si="290"/>
        <v>n</v>
      </c>
      <c r="AP723" s="12" t="str">
        <f t="shared" si="287"/>
        <v>n</v>
      </c>
      <c r="AQ723" s="12" t="str">
        <f t="shared" si="288"/>
        <v>n</v>
      </c>
      <c r="AR723" s="15">
        <v>0</v>
      </c>
      <c r="AS723" s="16">
        <v>0</v>
      </c>
      <c r="AT723" s="16" t="b">
        <f t="shared" si="24"/>
        <v>1</v>
      </c>
      <c r="AU723" s="12"/>
    </row>
    <row r="724" spans="1:47" ht="15.75" customHeight="1" x14ac:dyDescent="0.3">
      <c r="A724" s="12" t="s">
        <v>905</v>
      </c>
      <c r="B724" s="12" t="s">
        <v>505</v>
      </c>
      <c r="C724" s="17">
        <v>44019</v>
      </c>
      <c r="D724" s="12">
        <v>2020</v>
      </c>
      <c r="E724" s="12" t="s">
        <v>137</v>
      </c>
      <c r="F724" s="12" t="s">
        <v>1112</v>
      </c>
      <c r="G724" s="18">
        <v>0.51180555555555551</v>
      </c>
      <c r="H724" s="18">
        <v>0.55347222222222225</v>
      </c>
      <c r="I724" s="19">
        <v>365</v>
      </c>
      <c r="J724" s="15" t="s">
        <v>1066</v>
      </c>
      <c r="K724" s="12" t="str">
        <f t="shared" si="267"/>
        <v>n</v>
      </c>
      <c r="L724" s="12" t="str">
        <f t="shared" si="268"/>
        <v>y</v>
      </c>
      <c r="M724" s="12" t="str">
        <f t="shared" si="269"/>
        <v>n</v>
      </c>
      <c r="N724" s="12" t="str">
        <f t="shared" si="270"/>
        <v>n</v>
      </c>
      <c r="O724" s="12" t="str">
        <f t="shared" si="271"/>
        <v>n</v>
      </c>
      <c r="P724" s="12" t="str">
        <f t="shared" si="272"/>
        <v>n</v>
      </c>
      <c r="Q724" s="12" t="str">
        <f t="shared" si="273"/>
        <v>n</v>
      </c>
      <c r="R724" s="12" t="str">
        <f t="shared" si="274"/>
        <v>n</v>
      </c>
      <c r="S724" s="15">
        <v>90</v>
      </c>
      <c r="T724" s="16">
        <v>90</v>
      </c>
      <c r="U724" s="16" t="b">
        <f t="shared" si="8"/>
        <v>1</v>
      </c>
      <c r="V724" s="15" t="s">
        <v>1066</v>
      </c>
      <c r="W724" s="12" t="str">
        <f t="shared" si="275"/>
        <v>n</v>
      </c>
      <c r="X724" s="12" t="str">
        <f t="shared" si="276"/>
        <v>y</v>
      </c>
      <c r="Y724" s="12" t="str">
        <f t="shared" si="277"/>
        <v>n</v>
      </c>
      <c r="Z724" s="12" t="str">
        <f t="shared" si="278"/>
        <v>n</v>
      </c>
      <c r="AA724" s="12" t="str">
        <f t="shared" si="279"/>
        <v>n</v>
      </c>
      <c r="AB724" s="12" t="str">
        <f t="shared" si="280"/>
        <v>n</v>
      </c>
      <c r="AC724" s="12" t="str">
        <f t="shared" si="281"/>
        <v>n</v>
      </c>
      <c r="AD724" s="12" t="str">
        <f t="shared" si="282"/>
        <v>n</v>
      </c>
      <c r="AE724" s="15">
        <v>85</v>
      </c>
      <c r="AF724" s="16">
        <v>85</v>
      </c>
      <c r="AG724" s="16">
        <v>-1</v>
      </c>
      <c r="AH724" s="16" t="b">
        <f t="shared" si="17"/>
        <v>1</v>
      </c>
      <c r="AI724" s="15" t="s">
        <v>1066</v>
      </c>
      <c r="AJ724" s="12" t="str">
        <f t="shared" si="283"/>
        <v>n</v>
      </c>
      <c r="AK724" s="12" t="str">
        <f t="shared" si="284"/>
        <v>n</v>
      </c>
      <c r="AL724" s="12" t="str">
        <f t="shared" si="285"/>
        <v>n</v>
      </c>
      <c r="AM724" s="12" t="str">
        <f t="shared" si="286"/>
        <v>n</v>
      </c>
      <c r="AN724" s="12" t="str">
        <f t="shared" si="289"/>
        <v>n</v>
      </c>
      <c r="AO724" s="12" t="str">
        <f t="shared" si="290"/>
        <v>n</v>
      </c>
      <c r="AP724" s="12" t="str">
        <f t="shared" si="287"/>
        <v>n</v>
      </c>
      <c r="AQ724" s="12" t="str">
        <f t="shared" si="288"/>
        <v>n</v>
      </c>
      <c r="AR724" s="15">
        <v>0</v>
      </c>
      <c r="AS724" s="16">
        <v>0</v>
      </c>
      <c r="AT724" s="16" t="b">
        <f t="shared" si="24"/>
        <v>1</v>
      </c>
      <c r="AU724" s="12" t="s">
        <v>1113</v>
      </c>
    </row>
    <row r="725" spans="1:47" ht="15.75" customHeight="1" x14ac:dyDescent="0.3">
      <c r="A725" s="12" t="s">
        <v>905</v>
      </c>
      <c r="B725" s="12" t="s">
        <v>505</v>
      </c>
      <c r="C725" s="17">
        <v>44019</v>
      </c>
      <c r="D725" s="12">
        <v>2020</v>
      </c>
      <c r="E725" s="12" t="s">
        <v>137</v>
      </c>
      <c r="F725" s="12" t="s">
        <v>1114</v>
      </c>
      <c r="G725" s="18">
        <v>0.51180555555555551</v>
      </c>
      <c r="H725" s="18">
        <v>0.55347222222222225</v>
      </c>
      <c r="I725" s="19">
        <v>366</v>
      </c>
      <c r="J725" s="15" t="s">
        <v>1066</v>
      </c>
      <c r="K725" s="12" t="str">
        <f t="shared" si="267"/>
        <v>n</v>
      </c>
      <c r="L725" s="12" t="str">
        <f t="shared" si="268"/>
        <v>y</v>
      </c>
      <c r="M725" s="12" t="str">
        <f t="shared" si="269"/>
        <v>n</v>
      </c>
      <c r="N725" s="12" t="str">
        <f t="shared" si="270"/>
        <v>n</v>
      </c>
      <c r="O725" s="12" t="str">
        <f t="shared" si="271"/>
        <v>n</v>
      </c>
      <c r="P725" s="12" t="str">
        <f t="shared" si="272"/>
        <v>n</v>
      </c>
      <c r="Q725" s="12" t="str">
        <f t="shared" si="273"/>
        <v>n</v>
      </c>
      <c r="R725" s="12" t="str">
        <f t="shared" si="274"/>
        <v>n</v>
      </c>
      <c r="S725" s="15">
        <v>60</v>
      </c>
      <c r="T725" s="16">
        <v>60</v>
      </c>
      <c r="U725" s="16" t="b">
        <f t="shared" si="8"/>
        <v>1</v>
      </c>
      <c r="V725" s="15" t="s">
        <v>1066</v>
      </c>
      <c r="W725" s="12" t="str">
        <f t="shared" si="275"/>
        <v>n</v>
      </c>
      <c r="X725" s="12" t="str">
        <f t="shared" si="276"/>
        <v>y</v>
      </c>
      <c r="Y725" s="12" t="str">
        <f t="shared" si="277"/>
        <v>n</v>
      </c>
      <c r="Z725" s="12" t="str">
        <f t="shared" si="278"/>
        <v>n</v>
      </c>
      <c r="AA725" s="12" t="str">
        <f t="shared" si="279"/>
        <v>n</v>
      </c>
      <c r="AB725" s="12" t="str">
        <f t="shared" si="280"/>
        <v>n</v>
      </c>
      <c r="AC725" s="12" t="str">
        <f t="shared" si="281"/>
        <v>n</v>
      </c>
      <c r="AD725" s="12" t="str">
        <f t="shared" si="282"/>
        <v>n</v>
      </c>
      <c r="AE725" s="15">
        <v>10</v>
      </c>
      <c r="AF725" s="16">
        <v>10</v>
      </c>
      <c r="AG725" s="16">
        <v>-1</v>
      </c>
      <c r="AH725" s="16" t="b">
        <f t="shared" si="17"/>
        <v>1</v>
      </c>
      <c r="AI725" s="15" t="s">
        <v>1066</v>
      </c>
      <c r="AJ725" s="12" t="str">
        <f t="shared" si="283"/>
        <v>n</v>
      </c>
      <c r="AK725" s="12" t="str">
        <f t="shared" si="284"/>
        <v>n</v>
      </c>
      <c r="AL725" s="12" t="str">
        <f t="shared" si="285"/>
        <v>n</v>
      </c>
      <c r="AM725" s="12" t="str">
        <f t="shared" si="286"/>
        <v>n</v>
      </c>
      <c r="AN725" s="12" t="str">
        <f t="shared" si="289"/>
        <v>n</v>
      </c>
      <c r="AO725" s="12" t="str">
        <f t="shared" si="290"/>
        <v>n</v>
      </c>
      <c r="AP725" s="12" t="str">
        <f t="shared" si="287"/>
        <v>n</v>
      </c>
      <c r="AQ725" s="12" t="str">
        <f t="shared" si="288"/>
        <v>n</v>
      </c>
      <c r="AR725" s="15">
        <v>0</v>
      </c>
      <c r="AS725" s="16">
        <v>0</v>
      </c>
      <c r="AT725" s="16" t="b">
        <f t="shared" si="24"/>
        <v>1</v>
      </c>
      <c r="AU725" s="12"/>
    </row>
    <row r="726" spans="1:47" ht="15.75" customHeight="1" x14ac:dyDescent="0.3">
      <c r="A726" s="12" t="s">
        <v>905</v>
      </c>
      <c r="B726" s="12" t="s">
        <v>505</v>
      </c>
      <c r="C726" s="17">
        <v>44019</v>
      </c>
      <c r="D726" s="12">
        <v>2020</v>
      </c>
      <c r="E726" s="12" t="s">
        <v>137</v>
      </c>
      <c r="F726" s="12" t="s">
        <v>1115</v>
      </c>
      <c r="G726" s="18">
        <v>0.51180555555555551</v>
      </c>
      <c r="H726" s="18">
        <v>0.55347222222222225</v>
      </c>
      <c r="I726" s="19">
        <v>367</v>
      </c>
      <c r="J726" s="15" t="s">
        <v>1066</v>
      </c>
      <c r="K726" s="12" t="str">
        <f t="shared" si="267"/>
        <v>n</v>
      </c>
      <c r="L726" s="12" t="str">
        <f t="shared" si="268"/>
        <v>y</v>
      </c>
      <c r="M726" s="12" t="str">
        <f t="shared" si="269"/>
        <v>n</v>
      </c>
      <c r="N726" s="12" t="str">
        <f t="shared" si="270"/>
        <v>n</v>
      </c>
      <c r="O726" s="12" t="str">
        <f t="shared" si="271"/>
        <v>n</v>
      </c>
      <c r="P726" s="12" t="str">
        <f t="shared" si="272"/>
        <v>n</v>
      </c>
      <c r="Q726" s="12" t="str">
        <f t="shared" si="273"/>
        <v>n</v>
      </c>
      <c r="R726" s="12" t="str">
        <f t="shared" si="274"/>
        <v>n</v>
      </c>
      <c r="S726" s="15">
        <v>25</v>
      </c>
      <c r="T726" s="16">
        <v>25</v>
      </c>
      <c r="U726" s="16" t="b">
        <f t="shared" si="8"/>
        <v>1</v>
      </c>
      <c r="V726" s="15" t="s">
        <v>1066</v>
      </c>
      <c r="W726" s="12" t="str">
        <f t="shared" si="275"/>
        <v>n</v>
      </c>
      <c r="X726" s="12" t="str">
        <f t="shared" si="276"/>
        <v>y</v>
      </c>
      <c r="Y726" s="12" t="str">
        <f t="shared" si="277"/>
        <v>n</v>
      </c>
      <c r="Z726" s="12" t="str">
        <f t="shared" si="278"/>
        <v>n</v>
      </c>
      <c r="AA726" s="12" t="str">
        <f t="shared" si="279"/>
        <v>n</v>
      </c>
      <c r="AB726" s="12" t="str">
        <f t="shared" si="280"/>
        <v>n</v>
      </c>
      <c r="AC726" s="12" t="str">
        <f t="shared" si="281"/>
        <v>n</v>
      </c>
      <c r="AD726" s="12" t="str">
        <f t="shared" si="282"/>
        <v>n</v>
      </c>
      <c r="AE726" s="15">
        <v>40</v>
      </c>
      <c r="AF726" s="16">
        <v>40</v>
      </c>
      <c r="AG726" s="16">
        <v>-1</v>
      </c>
      <c r="AH726" s="16" t="b">
        <f t="shared" si="17"/>
        <v>1</v>
      </c>
      <c r="AI726" s="15" t="s">
        <v>1067</v>
      </c>
      <c r="AJ726" s="12" t="str">
        <f t="shared" si="283"/>
        <v>n</v>
      </c>
      <c r="AK726" s="12" t="str">
        <f t="shared" si="284"/>
        <v>n</v>
      </c>
      <c r="AL726" s="12" t="str">
        <f t="shared" si="285"/>
        <v>y</v>
      </c>
      <c r="AM726" s="12" t="str">
        <f t="shared" si="286"/>
        <v>n</v>
      </c>
      <c r="AN726" s="12" t="str">
        <f t="shared" si="289"/>
        <v>n</v>
      </c>
      <c r="AO726" s="12" t="str">
        <f t="shared" si="290"/>
        <v>n</v>
      </c>
      <c r="AP726" s="12" t="str">
        <f t="shared" si="287"/>
        <v>n</v>
      </c>
      <c r="AQ726" s="12" t="str">
        <f t="shared" si="288"/>
        <v>n</v>
      </c>
      <c r="AR726" s="15">
        <v>0</v>
      </c>
      <c r="AS726" s="16">
        <v>0</v>
      </c>
      <c r="AT726" s="16" t="b">
        <f t="shared" si="24"/>
        <v>1</v>
      </c>
      <c r="AU726" s="12"/>
    </row>
    <row r="727" spans="1:47" ht="15.75" customHeight="1" x14ac:dyDescent="0.3">
      <c r="A727" s="12" t="s">
        <v>905</v>
      </c>
      <c r="B727" s="12" t="s">
        <v>505</v>
      </c>
      <c r="C727" s="17">
        <v>44019</v>
      </c>
      <c r="D727" s="12">
        <v>2020</v>
      </c>
      <c r="E727" s="12" t="s">
        <v>137</v>
      </c>
      <c r="F727" s="12" t="s">
        <v>1116</v>
      </c>
      <c r="G727" s="18">
        <v>0.51180555555555551</v>
      </c>
      <c r="H727" s="18">
        <v>0.55347222222222225</v>
      </c>
      <c r="I727" s="19">
        <v>368</v>
      </c>
      <c r="J727" s="15" t="s">
        <v>1066</v>
      </c>
      <c r="K727" s="12" t="str">
        <f t="shared" si="267"/>
        <v>n</v>
      </c>
      <c r="L727" s="12" t="str">
        <f t="shared" si="268"/>
        <v>y</v>
      </c>
      <c r="M727" s="12" t="str">
        <f t="shared" si="269"/>
        <v>n</v>
      </c>
      <c r="N727" s="12" t="str">
        <f t="shared" si="270"/>
        <v>n</v>
      </c>
      <c r="O727" s="12" t="str">
        <f t="shared" si="271"/>
        <v>n</v>
      </c>
      <c r="P727" s="12" t="str">
        <f t="shared" si="272"/>
        <v>n</v>
      </c>
      <c r="Q727" s="12" t="str">
        <f t="shared" si="273"/>
        <v>n</v>
      </c>
      <c r="R727" s="12" t="str">
        <f t="shared" si="274"/>
        <v>n</v>
      </c>
      <c r="S727" s="15">
        <v>80</v>
      </c>
      <c r="T727" s="16">
        <v>80</v>
      </c>
      <c r="U727" s="16" t="b">
        <f t="shared" si="8"/>
        <v>1</v>
      </c>
      <c r="V727" s="15" t="s">
        <v>1066</v>
      </c>
      <c r="W727" s="12" t="str">
        <f t="shared" si="275"/>
        <v>n</v>
      </c>
      <c r="X727" s="12" t="str">
        <f t="shared" si="276"/>
        <v>y</v>
      </c>
      <c r="Y727" s="12" t="str">
        <f t="shared" si="277"/>
        <v>n</v>
      </c>
      <c r="Z727" s="12" t="str">
        <f t="shared" si="278"/>
        <v>n</v>
      </c>
      <c r="AA727" s="12" t="str">
        <f t="shared" si="279"/>
        <v>n</v>
      </c>
      <c r="AB727" s="12" t="str">
        <f t="shared" si="280"/>
        <v>n</v>
      </c>
      <c r="AC727" s="12" t="str">
        <f t="shared" si="281"/>
        <v>n</v>
      </c>
      <c r="AD727" s="12" t="str">
        <f t="shared" si="282"/>
        <v>n</v>
      </c>
      <c r="AE727" s="15">
        <v>90</v>
      </c>
      <c r="AF727" s="16">
        <v>90</v>
      </c>
      <c r="AG727" s="16">
        <v>-1</v>
      </c>
      <c r="AH727" s="16" t="b">
        <f t="shared" si="17"/>
        <v>1</v>
      </c>
      <c r="AI727" s="15" t="s">
        <v>1067</v>
      </c>
      <c r="AJ727" s="12" t="str">
        <f t="shared" si="283"/>
        <v>n</v>
      </c>
      <c r="AK727" s="12" t="str">
        <f t="shared" si="284"/>
        <v>n</v>
      </c>
      <c r="AL727" s="12" t="str">
        <f t="shared" si="285"/>
        <v>y</v>
      </c>
      <c r="AM727" s="12" t="str">
        <f t="shared" si="286"/>
        <v>n</v>
      </c>
      <c r="AN727" s="12" t="str">
        <f t="shared" si="289"/>
        <v>n</v>
      </c>
      <c r="AO727" s="12" t="str">
        <f t="shared" si="290"/>
        <v>n</v>
      </c>
      <c r="AP727" s="12" t="str">
        <f t="shared" si="287"/>
        <v>n</v>
      </c>
      <c r="AQ727" s="12" t="str">
        <f t="shared" si="288"/>
        <v>n</v>
      </c>
      <c r="AR727" s="15">
        <v>0</v>
      </c>
      <c r="AS727" s="16">
        <v>0</v>
      </c>
      <c r="AT727" s="16" t="b">
        <f t="shared" si="24"/>
        <v>1</v>
      </c>
      <c r="AU727" s="12" t="s">
        <v>1156</v>
      </c>
    </row>
    <row r="728" spans="1:47" ht="15.75" customHeight="1" x14ac:dyDescent="0.3">
      <c r="A728" s="12" t="s">
        <v>905</v>
      </c>
      <c r="B728" s="12" t="s">
        <v>505</v>
      </c>
      <c r="C728" s="17">
        <v>44019</v>
      </c>
      <c r="D728" s="12">
        <v>2020</v>
      </c>
      <c r="E728" s="12" t="s">
        <v>137</v>
      </c>
      <c r="F728" s="12" t="s">
        <v>1118</v>
      </c>
      <c r="G728" s="18">
        <v>0.51180555555555551</v>
      </c>
      <c r="H728" s="18">
        <v>0.55347222222222225</v>
      </c>
      <c r="I728" s="19">
        <v>374</v>
      </c>
      <c r="J728" s="15" t="s">
        <v>1066</v>
      </c>
      <c r="K728" s="12" t="str">
        <f t="shared" si="267"/>
        <v>n</v>
      </c>
      <c r="L728" s="12" t="str">
        <f t="shared" si="268"/>
        <v>n</v>
      </c>
      <c r="M728" s="12" t="str">
        <f t="shared" si="269"/>
        <v>n</v>
      </c>
      <c r="N728" s="12" t="str">
        <f t="shared" si="270"/>
        <v>n</v>
      </c>
      <c r="O728" s="12" t="str">
        <f t="shared" si="271"/>
        <v>n</v>
      </c>
      <c r="P728" s="12" t="str">
        <f t="shared" si="272"/>
        <v>n</v>
      </c>
      <c r="Q728" s="12" t="str">
        <f t="shared" si="273"/>
        <v>n</v>
      </c>
      <c r="R728" s="12" t="str">
        <f t="shared" si="274"/>
        <v>n</v>
      </c>
      <c r="S728" s="15">
        <v>0</v>
      </c>
      <c r="T728" s="16">
        <v>0</v>
      </c>
      <c r="U728" s="16" t="b">
        <f t="shared" si="8"/>
        <v>1</v>
      </c>
      <c r="V728" s="15" t="s">
        <v>1066</v>
      </c>
      <c r="W728" s="12" t="str">
        <f t="shared" si="275"/>
        <v>n</v>
      </c>
      <c r="X728" s="12" t="str">
        <f t="shared" si="276"/>
        <v>y</v>
      </c>
      <c r="Y728" s="12" t="str">
        <f t="shared" si="277"/>
        <v>n</v>
      </c>
      <c r="Z728" s="12" t="str">
        <f t="shared" si="278"/>
        <v>n</v>
      </c>
      <c r="AA728" s="12" t="str">
        <f t="shared" si="279"/>
        <v>n</v>
      </c>
      <c r="AB728" s="12" t="str">
        <f t="shared" si="280"/>
        <v>n</v>
      </c>
      <c r="AC728" s="12" t="str">
        <f t="shared" si="281"/>
        <v>n</v>
      </c>
      <c r="AD728" s="12" t="str">
        <f t="shared" si="282"/>
        <v>n</v>
      </c>
      <c r="AE728" s="15">
        <v>10</v>
      </c>
      <c r="AF728" s="16">
        <v>10</v>
      </c>
      <c r="AG728" s="16">
        <v>-1</v>
      </c>
      <c r="AH728" s="16" t="b">
        <f t="shared" si="17"/>
        <v>1</v>
      </c>
      <c r="AI728" s="15" t="s">
        <v>1067</v>
      </c>
      <c r="AJ728" s="12" t="str">
        <f t="shared" si="283"/>
        <v>n</v>
      </c>
      <c r="AK728" s="12" t="str">
        <f t="shared" si="284"/>
        <v>n</v>
      </c>
      <c r="AL728" s="12" t="str">
        <f t="shared" si="285"/>
        <v>y</v>
      </c>
      <c r="AM728" s="12" t="str">
        <f t="shared" si="286"/>
        <v>n</v>
      </c>
      <c r="AN728" s="12" t="str">
        <f t="shared" si="289"/>
        <v>n</v>
      </c>
      <c r="AO728" s="12" t="str">
        <f t="shared" si="290"/>
        <v>n</v>
      </c>
      <c r="AP728" s="12" t="str">
        <f t="shared" si="287"/>
        <v>n</v>
      </c>
      <c r="AQ728" s="12" t="str">
        <f t="shared" si="288"/>
        <v>n</v>
      </c>
      <c r="AR728" s="15">
        <v>0</v>
      </c>
      <c r="AS728" s="16">
        <v>0</v>
      </c>
      <c r="AT728" s="16" t="b">
        <f t="shared" si="24"/>
        <v>1</v>
      </c>
      <c r="AU728" s="12"/>
    </row>
    <row r="729" spans="1:47" ht="15.75" customHeight="1" x14ac:dyDescent="0.3">
      <c r="A729" s="12" t="s">
        <v>905</v>
      </c>
      <c r="B729" s="12" t="s">
        <v>505</v>
      </c>
      <c r="C729" s="17">
        <v>44019</v>
      </c>
      <c r="D729" s="12">
        <v>2020</v>
      </c>
      <c r="E729" s="12" t="s">
        <v>137</v>
      </c>
      <c r="F729" s="12" t="s">
        <v>1119</v>
      </c>
      <c r="G729" s="18">
        <v>0.51180555555555551</v>
      </c>
      <c r="H729" s="18">
        <v>0.55347222222222225</v>
      </c>
      <c r="I729" s="19">
        <v>373</v>
      </c>
      <c r="J729" s="15" t="s">
        <v>1066</v>
      </c>
      <c r="K729" s="12" t="str">
        <f t="shared" si="267"/>
        <v>n</v>
      </c>
      <c r="L729" s="12" t="str">
        <f t="shared" si="268"/>
        <v>y</v>
      </c>
      <c r="M729" s="12" t="str">
        <f t="shared" si="269"/>
        <v>n</v>
      </c>
      <c r="N729" s="12" t="str">
        <f t="shared" si="270"/>
        <v>n</v>
      </c>
      <c r="O729" s="12" t="str">
        <f t="shared" si="271"/>
        <v>n</v>
      </c>
      <c r="P729" s="12" t="str">
        <f t="shared" si="272"/>
        <v>n</v>
      </c>
      <c r="Q729" s="12" t="str">
        <f t="shared" si="273"/>
        <v>n</v>
      </c>
      <c r="R729" s="12" t="str">
        <f t="shared" si="274"/>
        <v>n</v>
      </c>
      <c r="S729" s="15">
        <v>50</v>
      </c>
      <c r="T729" s="16">
        <v>50</v>
      </c>
      <c r="U729" s="16" t="b">
        <f t="shared" si="8"/>
        <v>1</v>
      </c>
      <c r="V729" s="15" t="s">
        <v>1066</v>
      </c>
      <c r="W729" s="12" t="str">
        <f t="shared" si="275"/>
        <v>n</v>
      </c>
      <c r="X729" s="12" t="str">
        <f t="shared" si="276"/>
        <v>y</v>
      </c>
      <c r="Y729" s="12" t="str">
        <f t="shared" si="277"/>
        <v>n</v>
      </c>
      <c r="Z729" s="12" t="str">
        <f t="shared" si="278"/>
        <v>n</v>
      </c>
      <c r="AA729" s="12" t="str">
        <f t="shared" si="279"/>
        <v>n</v>
      </c>
      <c r="AB729" s="12" t="str">
        <f t="shared" si="280"/>
        <v>n</v>
      </c>
      <c r="AC729" s="12" t="str">
        <f t="shared" si="281"/>
        <v>n</v>
      </c>
      <c r="AD729" s="12" t="str">
        <f t="shared" si="282"/>
        <v>n</v>
      </c>
      <c r="AE729" s="15">
        <v>90</v>
      </c>
      <c r="AF729" s="16">
        <v>90</v>
      </c>
      <c r="AG729" s="16">
        <v>-1</v>
      </c>
      <c r="AH729" s="16" t="b">
        <f t="shared" si="17"/>
        <v>1</v>
      </c>
      <c r="AI729" s="15" t="s">
        <v>1067</v>
      </c>
      <c r="AJ729" s="12" t="str">
        <f t="shared" si="283"/>
        <v>n</v>
      </c>
      <c r="AK729" s="12" t="str">
        <f t="shared" si="284"/>
        <v>n</v>
      </c>
      <c r="AL729" s="12" t="str">
        <f t="shared" si="285"/>
        <v>y</v>
      </c>
      <c r="AM729" s="12" t="str">
        <f t="shared" si="286"/>
        <v>n</v>
      </c>
      <c r="AN729" s="12" t="str">
        <f t="shared" si="289"/>
        <v>n</v>
      </c>
      <c r="AO729" s="12" t="str">
        <f t="shared" si="290"/>
        <v>n</v>
      </c>
      <c r="AP729" s="12" t="str">
        <f t="shared" si="287"/>
        <v>n</v>
      </c>
      <c r="AQ729" s="12" t="str">
        <f t="shared" si="288"/>
        <v>n</v>
      </c>
      <c r="AR729" s="15">
        <v>0</v>
      </c>
      <c r="AS729" s="16">
        <v>0</v>
      </c>
      <c r="AT729" s="16" t="b">
        <f t="shared" si="24"/>
        <v>1</v>
      </c>
      <c r="AU729" s="12" t="s">
        <v>1120</v>
      </c>
    </row>
    <row r="730" spans="1:47" ht="15.75" customHeight="1" x14ac:dyDescent="0.3">
      <c r="A730" s="12" t="s">
        <v>905</v>
      </c>
      <c r="B730" s="12" t="s">
        <v>505</v>
      </c>
      <c r="C730" s="17">
        <v>44019</v>
      </c>
      <c r="D730" s="12">
        <v>2020</v>
      </c>
      <c r="E730" s="12" t="s">
        <v>137</v>
      </c>
      <c r="F730" s="12" t="s">
        <v>1121</v>
      </c>
      <c r="G730" s="18">
        <v>0.51180555555555551</v>
      </c>
      <c r="H730" s="18">
        <v>0.55347222222222225</v>
      </c>
      <c r="I730" s="19">
        <v>372</v>
      </c>
      <c r="J730" s="15" t="s">
        <v>1066</v>
      </c>
      <c r="K730" s="12" t="str">
        <f t="shared" si="267"/>
        <v>n</v>
      </c>
      <c r="L730" s="12" t="str">
        <f t="shared" si="268"/>
        <v>y</v>
      </c>
      <c r="M730" s="12" t="str">
        <f t="shared" si="269"/>
        <v>n</v>
      </c>
      <c r="N730" s="12" t="str">
        <f t="shared" si="270"/>
        <v>n</v>
      </c>
      <c r="O730" s="12" t="str">
        <f t="shared" si="271"/>
        <v>n</v>
      </c>
      <c r="P730" s="12" t="str">
        <f t="shared" si="272"/>
        <v>n</v>
      </c>
      <c r="Q730" s="12" t="str">
        <f t="shared" si="273"/>
        <v>n</v>
      </c>
      <c r="R730" s="12" t="str">
        <f t="shared" si="274"/>
        <v>n</v>
      </c>
      <c r="S730" s="15">
        <v>95</v>
      </c>
      <c r="T730" s="16">
        <v>95</v>
      </c>
      <c r="U730" s="16" t="b">
        <f t="shared" si="8"/>
        <v>1</v>
      </c>
      <c r="V730" s="15" t="s">
        <v>1066</v>
      </c>
      <c r="W730" s="12" t="str">
        <f t="shared" si="275"/>
        <v>n</v>
      </c>
      <c r="X730" s="12" t="str">
        <f t="shared" si="276"/>
        <v>y</v>
      </c>
      <c r="Y730" s="12" t="str">
        <f t="shared" si="277"/>
        <v>n</v>
      </c>
      <c r="Z730" s="12" t="str">
        <f t="shared" si="278"/>
        <v>n</v>
      </c>
      <c r="AA730" s="12" t="str">
        <f t="shared" si="279"/>
        <v>n</v>
      </c>
      <c r="AB730" s="12" t="str">
        <f t="shared" si="280"/>
        <v>n</v>
      </c>
      <c r="AC730" s="12" t="str">
        <f t="shared" si="281"/>
        <v>n</v>
      </c>
      <c r="AD730" s="12" t="str">
        <f t="shared" si="282"/>
        <v>n</v>
      </c>
      <c r="AE730" s="15">
        <v>50</v>
      </c>
      <c r="AF730" s="16">
        <v>50</v>
      </c>
      <c r="AG730" s="16">
        <v>-1</v>
      </c>
      <c r="AH730" s="16" t="b">
        <f t="shared" si="17"/>
        <v>1</v>
      </c>
      <c r="AI730" s="15" t="s">
        <v>1067</v>
      </c>
      <c r="AJ730" s="12" t="str">
        <f t="shared" si="283"/>
        <v>n</v>
      </c>
      <c r="AK730" s="12" t="str">
        <f t="shared" si="284"/>
        <v>n</v>
      </c>
      <c r="AL730" s="12" t="str">
        <f t="shared" si="285"/>
        <v>y</v>
      </c>
      <c r="AM730" s="12" t="str">
        <f t="shared" si="286"/>
        <v>n</v>
      </c>
      <c r="AN730" s="12" t="str">
        <f t="shared" si="289"/>
        <v>n</v>
      </c>
      <c r="AO730" s="12" t="str">
        <f t="shared" si="290"/>
        <v>n</v>
      </c>
      <c r="AP730" s="12" t="str">
        <f t="shared" si="287"/>
        <v>n</v>
      </c>
      <c r="AQ730" s="12" t="str">
        <f t="shared" si="288"/>
        <v>n</v>
      </c>
      <c r="AR730" s="15">
        <v>0</v>
      </c>
      <c r="AS730" s="16">
        <v>0</v>
      </c>
      <c r="AT730" s="16" t="b">
        <f t="shared" si="24"/>
        <v>1</v>
      </c>
      <c r="AU730" s="12"/>
    </row>
    <row r="731" spans="1:47" ht="15.75" customHeight="1" x14ac:dyDescent="0.3">
      <c r="A731" s="12" t="s">
        <v>905</v>
      </c>
      <c r="B731" s="12" t="s">
        <v>505</v>
      </c>
      <c r="C731" s="17">
        <v>44019</v>
      </c>
      <c r="D731" s="12">
        <v>2020</v>
      </c>
      <c r="E731" s="12" t="s">
        <v>137</v>
      </c>
      <c r="F731" s="12" t="s">
        <v>1122</v>
      </c>
      <c r="G731" s="18">
        <v>0.51180555555555551</v>
      </c>
      <c r="H731" s="18">
        <v>0.55347222222222225</v>
      </c>
      <c r="I731" s="19">
        <v>371</v>
      </c>
      <c r="J731" s="15" t="s">
        <v>1066</v>
      </c>
      <c r="K731" s="12" t="str">
        <f t="shared" si="267"/>
        <v>n</v>
      </c>
      <c r="L731" s="12" t="str">
        <f t="shared" si="268"/>
        <v>y</v>
      </c>
      <c r="M731" s="12" t="str">
        <f t="shared" si="269"/>
        <v>n</v>
      </c>
      <c r="N731" s="12" t="str">
        <f t="shared" si="270"/>
        <v>n</v>
      </c>
      <c r="O731" s="12" t="str">
        <f t="shared" si="271"/>
        <v>n</v>
      </c>
      <c r="P731" s="12" t="str">
        <f t="shared" si="272"/>
        <v>n</v>
      </c>
      <c r="Q731" s="12" t="str">
        <f t="shared" si="273"/>
        <v>n</v>
      </c>
      <c r="R731" s="12" t="str">
        <f t="shared" si="274"/>
        <v>n</v>
      </c>
      <c r="S731" s="15">
        <v>50</v>
      </c>
      <c r="T731" s="16">
        <v>50</v>
      </c>
      <c r="U731" s="16" t="b">
        <f t="shared" si="8"/>
        <v>1</v>
      </c>
      <c r="V731" s="15" t="s">
        <v>1066</v>
      </c>
      <c r="W731" s="12" t="str">
        <f t="shared" si="275"/>
        <v>n</v>
      </c>
      <c r="X731" s="12" t="str">
        <f t="shared" si="276"/>
        <v>y</v>
      </c>
      <c r="Y731" s="12" t="str">
        <f t="shared" si="277"/>
        <v>n</v>
      </c>
      <c r="Z731" s="12" t="str">
        <f t="shared" si="278"/>
        <v>n</v>
      </c>
      <c r="AA731" s="12" t="str">
        <f t="shared" si="279"/>
        <v>n</v>
      </c>
      <c r="AB731" s="12" t="str">
        <f t="shared" si="280"/>
        <v>n</v>
      </c>
      <c r="AC731" s="12" t="str">
        <f t="shared" si="281"/>
        <v>n</v>
      </c>
      <c r="AD731" s="12" t="str">
        <f t="shared" si="282"/>
        <v>n</v>
      </c>
      <c r="AE731" s="15">
        <v>85</v>
      </c>
      <c r="AF731" s="16">
        <v>85</v>
      </c>
      <c r="AG731" s="16">
        <v>-1</v>
      </c>
      <c r="AH731" s="16" t="b">
        <f t="shared" si="17"/>
        <v>1</v>
      </c>
      <c r="AI731" s="15" t="s">
        <v>1066</v>
      </c>
      <c r="AJ731" s="12" t="str">
        <f t="shared" si="283"/>
        <v>n</v>
      </c>
      <c r="AK731" s="12" t="str">
        <f t="shared" si="284"/>
        <v>n</v>
      </c>
      <c r="AL731" s="12" t="str">
        <f t="shared" si="285"/>
        <v>n</v>
      </c>
      <c r="AM731" s="12" t="str">
        <f t="shared" si="286"/>
        <v>n</v>
      </c>
      <c r="AN731" s="12" t="str">
        <f t="shared" si="289"/>
        <v>n</v>
      </c>
      <c r="AO731" s="12" t="str">
        <f t="shared" si="290"/>
        <v>n</v>
      </c>
      <c r="AP731" s="12" t="str">
        <f t="shared" si="287"/>
        <v>n</v>
      </c>
      <c r="AQ731" s="12" t="str">
        <f t="shared" si="288"/>
        <v>n</v>
      </c>
      <c r="AR731" s="15">
        <v>0</v>
      </c>
      <c r="AS731" s="16">
        <v>0</v>
      </c>
      <c r="AT731" s="16" t="b">
        <f t="shared" si="24"/>
        <v>1</v>
      </c>
      <c r="AU731" s="12"/>
    </row>
    <row r="732" spans="1:47" ht="15.75" customHeight="1" x14ac:dyDescent="0.3">
      <c r="A732" s="12" t="s">
        <v>905</v>
      </c>
      <c r="B732" s="12" t="s">
        <v>505</v>
      </c>
      <c r="C732" s="17">
        <v>44019</v>
      </c>
      <c r="D732" s="12">
        <v>2020</v>
      </c>
      <c r="E732" s="12" t="s">
        <v>137</v>
      </c>
      <c r="F732" s="12" t="s">
        <v>1124</v>
      </c>
      <c r="G732" s="18">
        <v>0.51180555555555551</v>
      </c>
      <c r="H732" s="18">
        <v>0.55347222222222225</v>
      </c>
      <c r="I732" s="19">
        <v>370</v>
      </c>
      <c r="J732" s="15" t="s">
        <v>1066</v>
      </c>
      <c r="K732" s="12" t="str">
        <f t="shared" si="267"/>
        <v>n</v>
      </c>
      <c r="L732" s="12" t="str">
        <f t="shared" si="268"/>
        <v>y</v>
      </c>
      <c r="M732" s="12" t="str">
        <f t="shared" si="269"/>
        <v>n</v>
      </c>
      <c r="N732" s="12" t="str">
        <f t="shared" si="270"/>
        <v>n</v>
      </c>
      <c r="O732" s="12" t="str">
        <f t="shared" si="271"/>
        <v>n</v>
      </c>
      <c r="P732" s="12" t="str">
        <f t="shared" si="272"/>
        <v>n</v>
      </c>
      <c r="Q732" s="12" t="str">
        <f t="shared" si="273"/>
        <v>n</v>
      </c>
      <c r="R732" s="12" t="str">
        <f t="shared" si="274"/>
        <v>n</v>
      </c>
      <c r="S732" s="15">
        <v>75</v>
      </c>
      <c r="T732" s="16">
        <v>75</v>
      </c>
      <c r="U732" s="16" t="b">
        <f t="shared" si="8"/>
        <v>1</v>
      </c>
      <c r="V732" s="15" t="s">
        <v>1066</v>
      </c>
      <c r="W732" s="12" t="str">
        <f t="shared" si="275"/>
        <v>n</v>
      </c>
      <c r="X732" s="12" t="str">
        <f t="shared" si="276"/>
        <v>y</v>
      </c>
      <c r="Y732" s="12" t="str">
        <f t="shared" si="277"/>
        <v>n</v>
      </c>
      <c r="Z732" s="12" t="str">
        <f t="shared" si="278"/>
        <v>n</v>
      </c>
      <c r="AA732" s="12" t="str">
        <f t="shared" si="279"/>
        <v>n</v>
      </c>
      <c r="AB732" s="12" t="str">
        <f t="shared" si="280"/>
        <v>n</v>
      </c>
      <c r="AC732" s="12" t="str">
        <f t="shared" si="281"/>
        <v>n</v>
      </c>
      <c r="AD732" s="12" t="str">
        <f t="shared" si="282"/>
        <v>n</v>
      </c>
      <c r="AE732" s="15">
        <v>35</v>
      </c>
      <c r="AF732" s="16">
        <v>35</v>
      </c>
      <c r="AG732" s="16">
        <v>-1</v>
      </c>
      <c r="AH732" s="16" t="b">
        <f t="shared" si="17"/>
        <v>1</v>
      </c>
      <c r="AI732" s="15" t="s">
        <v>1067</v>
      </c>
      <c r="AJ732" s="12" t="str">
        <f t="shared" si="283"/>
        <v>n</v>
      </c>
      <c r="AK732" s="12" t="str">
        <f t="shared" si="284"/>
        <v>n</v>
      </c>
      <c r="AL732" s="12" t="str">
        <f t="shared" si="285"/>
        <v>y</v>
      </c>
      <c r="AM732" s="12" t="str">
        <f t="shared" si="286"/>
        <v>n</v>
      </c>
      <c r="AN732" s="12" t="str">
        <f t="shared" si="289"/>
        <v>n</v>
      </c>
      <c r="AO732" s="12" t="str">
        <f t="shared" si="290"/>
        <v>n</v>
      </c>
      <c r="AP732" s="12" t="str">
        <f t="shared" si="287"/>
        <v>n</v>
      </c>
      <c r="AQ732" s="12" t="str">
        <f t="shared" si="288"/>
        <v>n</v>
      </c>
      <c r="AR732" s="15">
        <v>0</v>
      </c>
      <c r="AS732" s="16">
        <v>0</v>
      </c>
      <c r="AT732" s="16" t="b">
        <f t="shared" si="24"/>
        <v>1</v>
      </c>
      <c r="AU732" s="12"/>
    </row>
    <row r="733" spans="1:47" ht="15.75" customHeight="1" x14ac:dyDescent="0.3">
      <c r="A733" s="12" t="s">
        <v>905</v>
      </c>
      <c r="B733" s="12" t="s">
        <v>505</v>
      </c>
      <c r="C733" s="17">
        <v>44019</v>
      </c>
      <c r="D733" s="12">
        <v>2020</v>
      </c>
      <c r="E733" s="12" t="s">
        <v>137</v>
      </c>
      <c r="F733" s="12" t="s">
        <v>1125</v>
      </c>
      <c r="G733" s="18">
        <v>0.51180555555555551</v>
      </c>
      <c r="H733" s="18">
        <v>0.55347222222222225</v>
      </c>
      <c r="I733" s="19">
        <v>369</v>
      </c>
      <c r="J733" s="15" t="s">
        <v>1066</v>
      </c>
      <c r="K733" s="12" t="str">
        <f t="shared" si="267"/>
        <v>n</v>
      </c>
      <c r="L733" s="12" t="str">
        <f t="shared" si="268"/>
        <v>y</v>
      </c>
      <c r="M733" s="12" t="str">
        <f t="shared" si="269"/>
        <v>n</v>
      </c>
      <c r="N733" s="12" t="str">
        <f t="shared" si="270"/>
        <v>n</v>
      </c>
      <c r="O733" s="12" t="str">
        <f t="shared" si="271"/>
        <v>n</v>
      </c>
      <c r="P733" s="12" t="str">
        <f t="shared" si="272"/>
        <v>n</v>
      </c>
      <c r="Q733" s="12" t="str">
        <f t="shared" si="273"/>
        <v>n</v>
      </c>
      <c r="R733" s="12" t="str">
        <f t="shared" si="274"/>
        <v>n</v>
      </c>
      <c r="S733" s="15">
        <v>40</v>
      </c>
      <c r="T733" s="16">
        <v>40</v>
      </c>
      <c r="U733" s="16" t="b">
        <f t="shared" si="8"/>
        <v>1</v>
      </c>
      <c r="V733" s="15" t="s">
        <v>1066</v>
      </c>
      <c r="W733" s="12" t="str">
        <f t="shared" si="275"/>
        <v>n</v>
      </c>
      <c r="X733" s="12" t="str">
        <f t="shared" si="276"/>
        <v>y</v>
      </c>
      <c r="Y733" s="12" t="str">
        <f t="shared" si="277"/>
        <v>n</v>
      </c>
      <c r="Z733" s="12" t="str">
        <f t="shared" si="278"/>
        <v>n</v>
      </c>
      <c r="AA733" s="12" t="str">
        <f t="shared" si="279"/>
        <v>n</v>
      </c>
      <c r="AB733" s="12" t="str">
        <f t="shared" si="280"/>
        <v>n</v>
      </c>
      <c r="AC733" s="12" t="str">
        <f t="shared" si="281"/>
        <v>n</v>
      </c>
      <c r="AD733" s="12" t="str">
        <f t="shared" si="282"/>
        <v>n</v>
      </c>
      <c r="AE733" s="15">
        <v>85</v>
      </c>
      <c r="AF733" s="16">
        <v>85</v>
      </c>
      <c r="AG733" s="16">
        <v>-1</v>
      </c>
      <c r="AH733" s="16" t="b">
        <f t="shared" si="17"/>
        <v>1</v>
      </c>
      <c r="AI733" s="15" t="s">
        <v>1067</v>
      </c>
      <c r="AJ733" s="12" t="str">
        <f t="shared" si="283"/>
        <v>n</v>
      </c>
      <c r="AK733" s="12" t="str">
        <f t="shared" si="284"/>
        <v>n</v>
      </c>
      <c r="AL733" s="12" t="str">
        <f t="shared" si="285"/>
        <v>y</v>
      </c>
      <c r="AM733" s="12" t="str">
        <f t="shared" si="286"/>
        <v>n</v>
      </c>
      <c r="AN733" s="12" t="str">
        <f t="shared" si="289"/>
        <v>n</v>
      </c>
      <c r="AO733" s="12" t="str">
        <f t="shared" si="290"/>
        <v>n</v>
      </c>
      <c r="AP733" s="12" t="str">
        <f t="shared" si="287"/>
        <v>n</v>
      </c>
      <c r="AQ733" s="12" t="str">
        <f t="shared" si="288"/>
        <v>n</v>
      </c>
      <c r="AR733" s="15">
        <v>0</v>
      </c>
      <c r="AS733" s="16">
        <v>0</v>
      </c>
      <c r="AT733" s="16" t="b">
        <f t="shared" si="24"/>
        <v>1</v>
      </c>
      <c r="AU733" s="12"/>
    </row>
    <row r="734" spans="1:47" ht="15.75" customHeight="1" x14ac:dyDescent="0.3">
      <c r="A734" s="12" t="s">
        <v>905</v>
      </c>
      <c r="B734" s="12" t="s">
        <v>505</v>
      </c>
      <c r="C734" s="17">
        <v>44019</v>
      </c>
      <c r="D734" s="12">
        <v>2020</v>
      </c>
      <c r="E734" s="12" t="s">
        <v>137</v>
      </c>
      <c r="F734" s="12" t="s">
        <v>1126</v>
      </c>
      <c r="G734" s="18">
        <v>0.51180555555555551</v>
      </c>
      <c r="H734" s="18">
        <v>0.55347222222222225</v>
      </c>
      <c r="I734" s="19">
        <v>375</v>
      </c>
      <c r="J734" s="15" t="s">
        <v>1066</v>
      </c>
      <c r="K734" s="12" t="str">
        <f t="shared" si="267"/>
        <v>n</v>
      </c>
      <c r="L734" s="12" t="str">
        <f t="shared" si="268"/>
        <v>y</v>
      </c>
      <c r="M734" s="12" t="str">
        <f t="shared" si="269"/>
        <v>n</v>
      </c>
      <c r="N734" s="12" t="str">
        <f t="shared" si="270"/>
        <v>n</v>
      </c>
      <c r="O734" s="12" t="str">
        <f t="shared" si="271"/>
        <v>n</v>
      </c>
      <c r="P734" s="12" t="str">
        <f t="shared" si="272"/>
        <v>n</v>
      </c>
      <c r="Q734" s="12" t="str">
        <f t="shared" si="273"/>
        <v>n</v>
      </c>
      <c r="R734" s="12" t="str">
        <f t="shared" si="274"/>
        <v>n</v>
      </c>
      <c r="S734" s="15">
        <v>80</v>
      </c>
      <c r="T734" s="16">
        <v>80</v>
      </c>
      <c r="U734" s="16" t="b">
        <f t="shared" si="8"/>
        <v>1</v>
      </c>
      <c r="V734" s="15" t="s">
        <v>1066</v>
      </c>
      <c r="W734" s="12" t="str">
        <f t="shared" si="275"/>
        <v>n</v>
      </c>
      <c r="X734" s="12" t="str">
        <f t="shared" si="276"/>
        <v>y</v>
      </c>
      <c r="Y734" s="12" t="str">
        <f t="shared" si="277"/>
        <v>n</v>
      </c>
      <c r="Z734" s="12" t="str">
        <f t="shared" si="278"/>
        <v>n</v>
      </c>
      <c r="AA734" s="12" t="str">
        <f t="shared" si="279"/>
        <v>n</v>
      </c>
      <c r="AB734" s="12" t="str">
        <f t="shared" si="280"/>
        <v>n</v>
      </c>
      <c r="AC734" s="12" t="str">
        <f t="shared" si="281"/>
        <v>n</v>
      </c>
      <c r="AD734" s="12" t="str">
        <f t="shared" si="282"/>
        <v>n</v>
      </c>
      <c r="AE734" s="15">
        <v>15</v>
      </c>
      <c r="AF734" s="16">
        <v>15</v>
      </c>
      <c r="AG734" s="16">
        <v>-1</v>
      </c>
      <c r="AH734" s="16" t="b">
        <f t="shared" si="17"/>
        <v>1</v>
      </c>
      <c r="AI734" s="15" t="s">
        <v>1067</v>
      </c>
      <c r="AJ734" s="12" t="str">
        <f t="shared" si="283"/>
        <v>n</v>
      </c>
      <c r="AK734" s="12" t="str">
        <f t="shared" si="284"/>
        <v>n</v>
      </c>
      <c r="AL734" s="12" t="str">
        <f t="shared" si="285"/>
        <v>y</v>
      </c>
      <c r="AM734" s="12" t="str">
        <f t="shared" si="286"/>
        <v>n</v>
      </c>
      <c r="AN734" s="12" t="str">
        <f t="shared" si="289"/>
        <v>n</v>
      </c>
      <c r="AO734" s="12" t="str">
        <f t="shared" si="290"/>
        <v>n</v>
      </c>
      <c r="AP734" s="12" t="str">
        <f t="shared" si="287"/>
        <v>n</v>
      </c>
      <c r="AQ734" s="12" t="str">
        <f t="shared" si="288"/>
        <v>n</v>
      </c>
      <c r="AR734" s="15">
        <v>0</v>
      </c>
      <c r="AS734" s="16">
        <v>0</v>
      </c>
      <c r="AT734" s="16" t="b">
        <f t="shared" si="24"/>
        <v>1</v>
      </c>
      <c r="AU734" s="12"/>
    </row>
    <row r="735" spans="1:47" ht="15.75" customHeight="1" x14ac:dyDescent="0.3">
      <c r="A735" s="12" t="s">
        <v>905</v>
      </c>
      <c r="B735" s="12" t="s">
        <v>505</v>
      </c>
      <c r="C735" s="17">
        <v>44019</v>
      </c>
      <c r="D735" s="12">
        <v>2020</v>
      </c>
      <c r="E735" s="12" t="s">
        <v>137</v>
      </c>
      <c r="F735" s="12" t="s">
        <v>1127</v>
      </c>
      <c r="G735" s="18">
        <v>0.51180555555555551</v>
      </c>
      <c r="H735" s="18">
        <v>0.55347222222222225</v>
      </c>
      <c r="I735" s="19">
        <v>376</v>
      </c>
      <c r="J735" s="15" t="s">
        <v>1066</v>
      </c>
      <c r="K735" s="12" t="str">
        <f t="shared" si="267"/>
        <v>n</v>
      </c>
      <c r="L735" s="12" t="str">
        <f t="shared" si="268"/>
        <v>y</v>
      </c>
      <c r="M735" s="12" t="str">
        <f t="shared" si="269"/>
        <v>n</v>
      </c>
      <c r="N735" s="12" t="str">
        <f t="shared" si="270"/>
        <v>n</v>
      </c>
      <c r="O735" s="12" t="str">
        <f t="shared" si="271"/>
        <v>n</v>
      </c>
      <c r="P735" s="12" t="str">
        <f t="shared" si="272"/>
        <v>n</v>
      </c>
      <c r="Q735" s="12" t="str">
        <f t="shared" si="273"/>
        <v>n</v>
      </c>
      <c r="R735" s="12" t="str">
        <f t="shared" si="274"/>
        <v>n</v>
      </c>
      <c r="S735" s="15">
        <v>70</v>
      </c>
      <c r="T735" s="16">
        <v>70</v>
      </c>
      <c r="U735" s="16" t="b">
        <f t="shared" si="8"/>
        <v>1</v>
      </c>
      <c r="V735" s="15" t="s">
        <v>1066</v>
      </c>
      <c r="W735" s="12" t="str">
        <f t="shared" si="275"/>
        <v>n</v>
      </c>
      <c r="X735" s="12" t="str">
        <f t="shared" si="276"/>
        <v>y</v>
      </c>
      <c r="Y735" s="12" t="str">
        <f t="shared" si="277"/>
        <v>n</v>
      </c>
      <c r="Z735" s="12" t="str">
        <f t="shared" si="278"/>
        <v>n</v>
      </c>
      <c r="AA735" s="12" t="str">
        <f t="shared" si="279"/>
        <v>n</v>
      </c>
      <c r="AB735" s="12" t="str">
        <f t="shared" si="280"/>
        <v>n</v>
      </c>
      <c r="AC735" s="12" t="str">
        <f t="shared" si="281"/>
        <v>n</v>
      </c>
      <c r="AD735" s="12" t="str">
        <f t="shared" si="282"/>
        <v>n</v>
      </c>
      <c r="AE735" s="15">
        <v>60</v>
      </c>
      <c r="AF735" s="16">
        <v>60</v>
      </c>
      <c r="AG735" s="16">
        <v>-1</v>
      </c>
      <c r="AH735" s="16" t="b">
        <f t="shared" si="17"/>
        <v>1</v>
      </c>
      <c r="AI735" s="15" t="s">
        <v>1066</v>
      </c>
      <c r="AJ735" s="12" t="str">
        <f t="shared" si="283"/>
        <v>n</v>
      </c>
      <c r="AK735" s="12" t="str">
        <f t="shared" si="284"/>
        <v>n</v>
      </c>
      <c r="AL735" s="12" t="str">
        <f t="shared" si="285"/>
        <v>n</v>
      </c>
      <c r="AM735" s="12" t="str">
        <f t="shared" si="286"/>
        <v>n</v>
      </c>
      <c r="AN735" s="12" t="str">
        <f t="shared" si="289"/>
        <v>n</v>
      </c>
      <c r="AO735" s="12" t="str">
        <f t="shared" si="290"/>
        <v>n</v>
      </c>
      <c r="AP735" s="12" t="str">
        <f t="shared" si="287"/>
        <v>n</v>
      </c>
      <c r="AQ735" s="12" t="str">
        <f t="shared" si="288"/>
        <v>n</v>
      </c>
      <c r="AR735" s="15">
        <v>0</v>
      </c>
      <c r="AS735" s="16">
        <v>0</v>
      </c>
      <c r="AT735" s="16" t="b">
        <f t="shared" si="24"/>
        <v>1</v>
      </c>
      <c r="AU735" s="12" t="s">
        <v>1128</v>
      </c>
    </row>
    <row r="736" spans="1:47" ht="15.75" customHeight="1" x14ac:dyDescent="0.3">
      <c r="A736" s="12" t="s">
        <v>905</v>
      </c>
      <c r="B736" s="12" t="s">
        <v>505</v>
      </c>
      <c r="C736" s="17">
        <v>44019</v>
      </c>
      <c r="D736" s="12">
        <v>2020</v>
      </c>
      <c r="E736" s="12" t="s">
        <v>137</v>
      </c>
      <c r="F736" s="12" t="s">
        <v>1129</v>
      </c>
      <c r="G736" s="18">
        <v>0.51180555555555551</v>
      </c>
      <c r="H736" s="18">
        <v>0.55347222222222225</v>
      </c>
      <c r="I736" s="19">
        <v>377</v>
      </c>
      <c r="J736" s="15" t="s">
        <v>1066</v>
      </c>
      <c r="K736" s="12" t="str">
        <f t="shared" si="267"/>
        <v>n</v>
      </c>
      <c r="L736" s="12" t="str">
        <f t="shared" si="268"/>
        <v>y</v>
      </c>
      <c r="M736" s="12" t="str">
        <f t="shared" si="269"/>
        <v>n</v>
      </c>
      <c r="N736" s="12" t="str">
        <f t="shared" si="270"/>
        <v>n</v>
      </c>
      <c r="O736" s="12" t="str">
        <f t="shared" si="271"/>
        <v>n</v>
      </c>
      <c r="P736" s="12" t="str">
        <f t="shared" si="272"/>
        <v>n</v>
      </c>
      <c r="Q736" s="12" t="str">
        <f t="shared" si="273"/>
        <v>n</v>
      </c>
      <c r="R736" s="12" t="str">
        <f t="shared" si="274"/>
        <v>n</v>
      </c>
      <c r="S736" s="15">
        <v>90</v>
      </c>
      <c r="T736" s="16">
        <v>90</v>
      </c>
      <c r="U736" s="16" t="b">
        <f t="shared" si="8"/>
        <v>1</v>
      </c>
      <c r="V736" s="15" t="s">
        <v>1066</v>
      </c>
      <c r="W736" s="12" t="str">
        <f t="shared" si="275"/>
        <v>n</v>
      </c>
      <c r="X736" s="12" t="str">
        <f t="shared" si="276"/>
        <v>y</v>
      </c>
      <c r="Y736" s="12" t="str">
        <f t="shared" si="277"/>
        <v>n</v>
      </c>
      <c r="Z736" s="12" t="str">
        <f t="shared" si="278"/>
        <v>n</v>
      </c>
      <c r="AA736" s="12" t="str">
        <f t="shared" si="279"/>
        <v>n</v>
      </c>
      <c r="AB736" s="12" t="str">
        <f t="shared" si="280"/>
        <v>n</v>
      </c>
      <c r="AC736" s="12" t="str">
        <f t="shared" si="281"/>
        <v>n</v>
      </c>
      <c r="AD736" s="12" t="str">
        <f t="shared" si="282"/>
        <v>n</v>
      </c>
      <c r="AE736" s="15">
        <v>80</v>
      </c>
      <c r="AF736" s="16">
        <v>80</v>
      </c>
      <c r="AG736" s="16">
        <v>-1</v>
      </c>
      <c r="AH736" s="16" t="b">
        <f t="shared" si="17"/>
        <v>1</v>
      </c>
      <c r="AI736" s="15" t="s">
        <v>1067</v>
      </c>
      <c r="AJ736" s="12" t="str">
        <f t="shared" si="283"/>
        <v>n</v>
      </c>
      <c r="AK736" s="12" t="str">
        <f t="shared" si="284"/>
        <v>n</v>
      </c>
      <c r="AL736" s="12" t="str">
        <f t="shared" si="285"/>
        <v>y</v>
      </c>
      <c r="AM736" s="12" t="str">
        <f t="shared" si="286"/>
        <v>n</v>
      </c>
      <c r="AN736" s="12" t="str">
        <f t="shared" si="289"/>
        <v>n</v>
      </c>
      <c r="AO736" s="12" t="str">
        <f t="shared" si="290"/>
        <v>n</v>
      </c>
      <c r="AP736" s="12" t="str">
        <f t="shared" si="287"/>
        <v>n</v>
      </c>
      <c r="AQ736" s="12" t="str">
        <f t="shared" si="288"/>
        <v>n</v>
      </c>
      <c r="AR736" s="15">
        <v>0</v>
      </c>
      <c r="AS736" s="16">
        <v>0</v>
      </c>
      <c r="AT736" s="16" t="b">
        <f t="shared" si="24"/>
        <v>1</v>
      </c>
      <c r="AU736" s="12"/>
    </row>
    <row r="737" spans="1:47" ht="15.75" customHeight="1" x14ac:dyDescent="0.3">
      <c r="A737" s="12" t="s">
        <v>905</v>
      </c>
      <c r="B737" s="12" t="s">
        <v>505</v>
      </c>
      <c r="C737" s="17">
        <v>44019</v>
      </c>
      <c r="D737" s="12">
        <v>2020</v>
      </c>
      <c r="E737" s="12" t="s">
        <v>137</v>
      </c>
      <c r="F737" s="12" t="s">
        <v>1130</v>
      </c>
      <c r="G737" s="18">
        <v>0.51180555555555551</v>
      </c>
      <c r="H737" s="18">
        <v>0.55347222222222225</v>
      </c>
      <c r="I737" s="19">
        <v>378</v>
      </c>
      <c r="J737" s="15" t="s">
        <v>1066</v>
      </c>
      <c r="K737" s="12" t="str">
        <f t="shared" si="267"/>
        <v>n</v>
      </c>
      <c r="L737" s="12" t="str">
        <f t="shared" si="268"/>
        <v>y</v>
      </c>
      <c r="M737" s="12" t="str">
        <f t="shared" si="269"/>
        <v>n</v>
      </c>
      <c r="N737" s="12" t="str">
        <f t="shared" si="270"/>
        <v>n</v>
      </c>
      <c r="O737" s="12" t="str">
        <f t="shared" si="271"/>
        <v>n</v>
      </c>
      <c r="P737" s="12" t="str">
        <f t="shared" si="272"/>
        <v>n</v>
      </c>
      <c r="Q737" s="12" t="str">
        <f t="shared" si="273"/>
        <v>n</v>
      </c>
      <c r="R737" s="12" t="str">
        <f t="shared" si="274"/>
        <v>n</v>
      </c>
      <c r="S737" s="15">
        <v>80</v>
      </c>
      <c r="T737" s="16">
        <v>80</v>
      </c>
      <c r="U737" s="16" t="b">
        <f t="shared" si="8"/>
        <v>1</v>
      </c>
      <c r="V737" s="15" t="s">
        <v>1066</v>
      </c>
      <c r="W737" s="12" t="str">
        <f t="shared" si="275"/>
        <v>n</v>
      </c>
      <c r="X737" s="12" t="str">
        <f t="shared" si="276"/>
        <v>y</v>
      </c>
      <c r="Y737" s="12" t="str">
        <f t="shared" si="277"/>
        <v>n</v>
      </c>
      <c r="Z737" s="12" t="str">
        <f t="shared" si="278"/>
        <v>n</v>
      </c>
      <c r="AA737" s="12" t="str">
        <f t="shared" si="279"/>
        <v>n</v>
      </c>
      <c r="AB737" s="12" t="str">
        <f t="shared" si="280"/>
        <v>n</v>
      </c>
      <c r="AC737" s="12" t="str">
        <f t="shared" si="281"/>
        <v>n</v>
      </c>
      <c r="AD737" s="12" t="str">
        <f t="shared" si="282"/>
        <v>n</v>
      </c>
      <c r="AE737" s="15">
        <v>40</v>
      </c>
      <c r="AF737" s="16">
        <v>40</v>
      </c>
      <c r="AG737" s="16">
        <v>-1</v>
      </c>
      <c r="AH737" s="16" t="b">
        <f t="shared" si="17"/>
        <v>1</v>
      </c>
      <c r="AI737" s="15" t="s">
        <v>1067</v>
      </c>
      <c r="AJ737" s="12" t="str">
        <f t="shared" si="283"/>
        <v>n</v>
      </c>
      <c r="AK737" s="12" t="str">
        <f t="shared" si="284"/>
        <v>n</v>
      </c>
      <c r="AL737" s="12" t="str">
        <f t="shared" si="285"/>
        <v>y</v>
      </c>
      <c r="AM737" s="12" t="str">
        <f t="shared" si="286"/>
        <v>n</v>
      </c>
      <c r="AN737" s="12" t="str">
        <f t="shared" si="289"/>
        <v>n</v>
      </c>
      <c r="AO737" s="12" t="str">
        <f t="shared" si="290"/>
        <v>n</v>
      </c>
      <c r="AP737" s="12" t="str">
        <f t="shared" si="287"/>
        <v>n</v>
      </c>
      <c r="AQ737" s="12" t="str">
        <f t="shared" si="288"/>
        <v>n</v>
      </c>
      <c r="AR737" s="15">
        <v>0</v>
      </c>
      <c r="AS737" s="16">
        <v>0</v>
      </c>
      <c r="AT737" s="16" t="b">
        <f t="shared" si="24"/>
        <v>1</v>
      </c>
      <c r="AU737" s="12"/>
    </row>
    <row r="738" spans="1:47" ht="15.75" customHeight="1" x14ac:dyDescent="0.3">
      <c r="A738" s="12" t="s">
        <v>905</v>
      </c>
      <c r="B738" s="12" t="s">
        <v>505</v>
      </c>
      <c r="C738" s="17">
        <v>44019</v>
      </c>
      <c r="D738" s="12">
        <v>2020</v>
      </c>
      <c r="E738" s="12" t="s">
        <v>137</v>
      </c>
      <c r="F738" s="12" t="s">
        <v>1131</v>
      </c>
      <c r="G738" s="18">
        <v>0.51180555555555551</v>
      </c>
      <c r="H738" s="18">
        <v>0.55347222222222225</v>
      </c>
      <c r="I738" s="19">
        <v>379</v>
      </c>
      <c r="J738" s="15" t="s">
        <v>1066</v>
      </c>
      <c r="K738" s="12" t="str">
        <f t="shared" si="267"/>
        <v>n</v>
      </c>
      <c r="L738" s="12" t="str">
        <f t="shared" si="268"/>
        <v>y</v>
      </c>
      <c r="M738" s="12" t="str">
        <f t="shared" si="269"/>
        <v>n</v>
      </c>
      <c r="N738" s="12" t="str">
        <f t="shared" si="270"/>
        <v>n</v>
      </c>
      <c r="O738" s="12" t="str">
        <f t="shared" si="271"/>
        <v>n</v>
      </c>
      <c r="P738" s="12" t="str">
        <f t="shared" si="272"/>
        <v>n</v>
      </c>
      <c r="Q738" s="12" t="str">
        <f t="shared" si="273"/>
        <v>n</v>
      </c>
      <c r="R738" s="12" t="str">
        <f t="shared" si="274"/>
        <v>n</v>
      </c>
      <c r="S738" s="15">
        <v>80</v>
      </c>
      <c r="T738" s="16">
        <v>80</v>
      </c>
      <c r="U738" s="16" t="b">
        <f t="shared" si="8"/>
        <v>1</v>
      </c>
      <c r="V738" s="15" t="s">
        <v>1066</v>
      </c>
      <c r="W738" s="12" t="str">
        <f t="shared" si="275"/>
        <v>n</v>
      </c>
      <c r="X738" s="12" t="str">
        <f t="shared" si="276"/>
        <v>y</v>
      </c>
      <c r="Y738" s="12" t="str">
        <f t="shared" si="277"/>
        <v>n</v>
      </c>
      <c r="Z738" s="12" t="str">
        <f t="shared" si="278"/>
        <v>n</v>
      </c>
      <c r="AA738" s="12" t="str">
        <f t="shared" si="279"/>
        <v>n</v>
      </c>
      <c r="AB738" s="12" t="str">
        <f t="shared" si="280"/>
        <v>n</v>
      </c>
      <c r="AC738" s="12" t="str">
        <f t="shared" si="281"/>
        <v>n</v>
      </c>
      <c r="AD738" s="12" t="str">
        <f t="shared" si="282"/>
        <v>n</v>
      </c>
      <c r="AE738" s="15">
        <v>95</v>
      </c>
      <c r="AF738" s="16">
        <v>95</v>
      </c>
      <c r="AG738" s="16">
        <v>-1</v>
      </c>
      <c r="AH738" s="16" t="b">
        <f t="shared" si="17"/>
        <v>1</v>
      </c>
      <c r="AI738" s="15" t="s">
        <v>1067</v>
      </c>
      <c r="AJ738" s="12" t="str">
        <f t="shared" si="283"/>
        <v>n</v>
      </c>
      <c r="AK738" s="12" t="str">
        <f t="shared" si="284"/>
        <v>y</v>
      </c>
      <c r="AL738" s="12" t="str">
        <f t="shared" si="285"/>
        <v>y</v>
      </c>
      <c r="AM738" s="12" t="str">
        <f t="shared" si="286"/>
        <v>n</v>
      </c>
      <c r="AN738" s="12" t="str">
        <f t="shared" si="289"/>
        <v>n</v>
      </c>
      <c r="AO738" s="12" t="str">
        <f t="shared" si="290"/>
        <v>n</v>
      </c>
      <c r="AP738" s="12" t="str">
        <f t="shared" si="287"/>
        <v>n</v>
      </c>
      <c r="AQ738" s="12" t="str">
        <f t="shared" si="288"/>
        <v>n</v>
      </c>
      <c r="AR738" s="15">
        <v>5</v>
      </c>
      <c r="AS738" s="16">
        <v>5</v>
      </c>
      <c r="AT738" s="16" t="b">
        <f t="shared" si="24"/>
        <v>1</v>
      </c>
      <c r="AU738" s="12" t="s">
        <v>1158</v>
      </c>
    </row>
    <row r="739" spans="1:47" ht="15.75" customHeight="1" x14ac:dyDescent="0.3">
      <c r="A739" s="12" t="s">
        <v>905</v>
      </c>
      <c r="B739" s="12" t="s">
        <v>505</v>
      </c>
      <c r="C739" s="17">
        <v>44019</v>
      </c>
      <c r="D739" s="12">
        <v>2020</v>
      </c>
      <c r="E739" s="12" t="s">
        <v>137</v>
      </c>
      <c r="F739" s="12" t="s">
        <v>1133</v>
      </c>
      <c r="G739" s="18">
        <v>0.51180555555555551</v>
      </c>
      <c r="H739" s="18">
        <v>0.55347222222222225</v>
      </c>
      <c r="I739" s="19">
        <v>384</v>
      </c>
      <c r="J739" s="15" t="s">
        <v>1066</v>
      </c>
      <c r="K739" s="12" t="str">
        <f t="shared" si="267"/>
        <v>n</v>
      </c>
      <c r="L739" s="12" t="str">
        <f t="shared" si="268"/>
        <v>y</v>
      </c>
      <c r="M739" s="12" t="str">
        <f t="shared" si="269"/>
        <v>n</v>
      </c>
      <c r="N739" s="12" t="str">
        <f t="shared" si="270"/>
        <v>n</v>
      </c>
      <c r="O739" s="12" t="str">
        <f t="shared" si="271"/>
        <v>n</v>
      </c>
      <c r="P739" s="12" t="str">
        <f t="shared" si="272"/>
        <v>n</v>
      </c>
      <c r="Q739" s="12" t="str">
        <f t="shared" si="273"/>
        <v>n</v>
      </c>
      <c r="R739" s="12" t="str">
        <f t="shared" si="274"/>
        <v>n</v>
      </c>
      <c r="S739" s="15">
        <v>80</v>
      </c>
      <c r="T739" s="16">
        <v>80</v>
      </c>
      <c r="U739" s="16" t="b">
        <f t="shared" si="8"/>
        <v>1</v>
      </c>
      <c r="V739" s="15" t="s">
        <v>1066</v>
      </c>
      <c r="W739" s="12" t="str">
        <f t="shared" si="275"/>
        <v>n</v>
      </c>
      <c r="X739" s="12" t="str">
        <f t="shared" si="276"/>
        <v>y</v>
      </c>
      <c r="Y739" s="12" t="str">
        <f t="shared" si="277"/>
        <v>n</v>
      </c>
      <c r="Z739" s="12" t="str">
        <f t="shared" si="278"/>
        <v>n</v>
      </c>
      <c r="AA739" s="12" t="str">
        <f t="shared" si="279"/>
        <v>n</v>
      </c>
      <c r="AB739" s="12" t="str">
        <f t="shared" si="280"/>
        <v>n</v>
      </c>
      <c r="AC739" s="12" t="str">
        <f t="shared" si="281"/>
        <v>n</v>
      </c>
      <c r="AD739" s="12" t="str">
        <f t="shared" si="282"/>
        <v>n</v>
      </c>
      <c r="AE739" s="15">
        <v>15</v>
      </c>
      <c r="AF739" s="16">
        <v>15</v>
      </c>
      <c r="AG739" s="16">
        <v>-1</v>
      </c>
      <c r="AH739" s="16" t="b">
        <f t="shared" si="17"/>
        <v>1</v>
      </c>
      <c r="AI739" s="15" t="s">
        <v>1067</v>
      </c>
      <c r="AJ739" s="12" t="str">
        <f t="shared" si="283"/>
        <v>n</v>
      </c>
      <c r="AK739" s="12" t="str">
        <f t="shared" si="284"/>
        <v>n</v>
      </c>
      <c r="AL739" s="12" t="str">
        <f t="shared" si="285"/>
        <v>y</v>
      </c>
      <c r="AM739" s="12" t="str">
        <f t="shared" si="286"/>
        <v>n</v>
      </c>
      <c r="AN739" s="12" t="str">
        <f t="shared" si="289"/>
        <v>n</v>
      </c>
      <c r="AO739" s="12" t="str">
        <f t="shared" si="290"/>
        <v>n</v>
      </c>
      <c r="AP739" s="12" t="str">
        <f t="shared" si="287"/>
        <v>n</v>
      </c>
      <c r="AQ739" s="12" t="str">
        <f t="shared" si="288"/>
        <v>n</v>
      </c>
      <c r="AR739" s="15">
        <v>0</v>
      </c>
      <c r="AS739" s="16">
        <v>0</v>
      </c>
      <c r="AT739" s="16" t="b">
        <f t="shared" si="24"/>
        <v>1</v>
      </c>
      <c r="AU739" s="12"/>
    </row>
    <row r="740" spans="1:47" ht="15.75" customHeight="1" x14ac:dyDescent="0.3">
      <c r="A740" s="12" t="s">
        <v>905</v>
      </c>
      <c r="B740" s="12" t="s">
        <v>505</v>
      </c>
      <c r="C740" s="17">
        <v>44019</v>
      </c>
      <c r="D740" s="12">
        <v>2020</v>
      </c>
      <c r="E740" s="12" t="s">
        <v>137</v>
      </c>
      <c r="F740" s="12" t="s">
        <v>1134</v>
      </c>
      <c r="G740" s="18">
        <v>0.51180555555555551</v>
      </c>
      <c r="H740" s="18">
        <v>0.55347222222222225</v>
      </c>
      <c r="I740" s="19">
        <v>383</v>
      </c>
      <c r="J740" s="15" t="s">
        <v>1066</v>
      </c>
      <c r="K740" s="12" t="str">
        <f t="shared" si="267"/>
        <v>n</v>
      </c>
      <c r="L740" s="12" t="str">
        <f t="shared" si="268"/>
        <v>y</v>
      </c>
      <c r="M740" s="12" t="str">
        <f t="shared" si="269"/>
        <v>n</v>
      </c>
      <c r="N740" s="12" t="str">
        <f t="shared" si="270"/>
        <v>n</v>
      </c>
      <c r="O740" s="12" t="str">
        <f t="shared" si="271"/>
        <v>n</v>
      </c>
      <c r="P740" s="12" t="str">
        <f t="shared" si="272"/>
        <v>n</v>
      </c>
      <c r="Q740" s="12" t="str">
        <f t="shared" si="273"/>
        <v>n</v>
      </c>
      <c r="R740" s="12" t="str">
        <f t="shared" si="274"/>
        <v>n</v>
      </c>
      <c r="S740" s="15">
        <v>80</v>
      </c>
      <c r="T740" s="16">
        <v>80</v>
      </c>
      <c r="U740" s="16" t="b">
        <f t="shared" si="8"/>
        <v>1</v>
      </c>
      <c r="V740" s="15" t="s">
        <v>1066</v>
      </c>
      <c r="W740" s="12" t="str">
        <f t="shared" si="275"/>
        <v>n</v>
      </c>
      <c r="X740" s="12" t="str">
        <f t="shared" si="276"/>
        <v>y</v>
      </c>
      <c r="Y740" s="12" t="str">
        <f t="shared" si="277"/>
        <v>n</v>
      </c>
      <c r="Z740" s="12" t="str">
        <f t="shared" si="278"/>
        <v>n</v>
      </c>
      <c r="AA740" s="12" t="str">
        <f t="shared" si="279"/>
        <v>n</v>
      </c>
      <c r="AB740" s="12" t="str">
        <f t="shared" si="280"/>
        <v>n</v>
      </c>
      <c r="AC740" s="12" t="str">
        <f t="shared" si="281"/>
        <v>n</v>
      </c>
      <c r="AD740" s="12" t="str">
        <f t="shared" si="282"/>
        <v>n</v>
      </c>
      <c r="AE740" s="15">
        <v>50</v>
      </c>
      <c r="AF740" s="16">
        <v>50</v>
      </c>
      <c r="AG740" s="16">
        <v>-1</v>
      </c>
      <c r="AH740" s="16" t="b">
        <f t="shared" si="17"/>
        <v>1</v>
      </c>
      <c r="AI740" s="15" t="s">
        <v>1067</v>
      </c>
      <c r="AJ740" s="12" t="str">
        <f t="shared" si="283"/>
        <v>n</v>
      </c>
      <c r="AK740" s="12" t="str">
        <f t="shared" si="284"/>
        <v>n</v>
      </c>
      <c r="AL740" s="12" t="str">
        <f t="shared" si="285"/>
        <v>y</v>
      </c>
      <c r="AM740" s="12" t="str">
        <f t="shared" si="286"/>
        <v>n</v>
      </c>
      <c r="AN740" s="12" t="str">
        <f t="shared" si="289"/>
        <v>n</v>
      </c>
      <c r="AO740" s="12" t="str">
        <f t="shared" si="290"/>
        <v>n</v>
      </c>
      <c r="AP740" s="12" t="str">
        <f t="shared" si="287"/>
        <v>n</v>
      </c>
      <c r="AQ740" s="12" t="str">
        <f t="shared" si="288"/>
        <v>n</v>
      </c>
      <c r="AR740" s="15">
        <v>0</v>
      </c>
      <c r="AS740" s="16">
        <v>0</v>
      </c>
      <c r="AT740" s="16" t="b">
        <f t="shared" si="24"/>
        <v>1</v>
      </c>
      <c r="AU740" s="12"/>
    </row>
    <row r="741" spans="1:47" ht="15.75" customHeight="1" x14ac:dyDescent="0.3">
      <c r="A741" s="12" t="s">
        <v>905</v>
      </c>
      <c r="B741" s="12" t="s">
        <v>505</v>
      </c>
      <c r="C741" s="17">
        <v>44019</v>
      </c>
      <c r="D741" s="12">
        <v>2020</v>
      </c>
      <c r="E741" s="12" t="s">
        <v>137</v>
      </c>
      <c r="F741" s="12" t="s">
        <v>1135</v>
      </c>
      <c r="G741" s="18">
        <v>0.51180555555555551</v>
      </c>
      <c r="H741" s="18">
        <v>0.55347222222222225</v>
      </c>
      <c r="I741" s="19">
        <v>382</v>
      </c>
      <c r="J741" s="15" t="s">
        <v>1066</v>
      </c>
      <c r="K741" s="12" t="str">
        <f t="shared" si="267"/>
        <v>n</v>
      </c>
      <c r="L741" s="12" t="str">
        <f t="shared" si="268"/>
        <v>y</v>
      </c>
      <c r="M741" s="12" t="str">
        <f t="shared" si="269"/>
        <v>n</v>
      </c>
      <c r="N741" s="12" t="str">
        <f t="shared" si="270"/>
        <v>n</v>
      </c>
      <c r="O741" s="12" t="str">
        <f t="shared" si="271"/>
        <v>n</v>
      </c>
      <c r="P741" s="12" t="str">
        <f t="shared" si="272"/>
        <v>n</v>
      </c>
      <c r="Q741" s="12" t="str">
        <f t="shared" si="273"/>
        <v>n</v>
      </c>
      <c r="R741" s="12" t="str">
        <f t="shared" si="274"/>
        <v>n</v>
      </c>
      <c r="S741" s="15">
        <v>40</v>
      </c>
      <c r="T741" s="16">
        <v>40</v>
      </c>
      <c r="U741" s="16" t="b">
        <f t="shared" si="8"/>
        <v>1</v>
      </c>
      <c r="V741" s="15" t="s">
        <v>1066</v>
      </c>
      <c r="W741" s="12" t="str">
        <f t="shared" si="275"/>
        <v>n</v>
      </c>
      <c r="X741" s="12" t="str">
        <f t="shared" si="276"/>
        <v>y</v>
      </c>
      <c r="Y741" s="12" t="str">
        <f t="shared" si="277"/>
        <v>n</v>
      </c>
      <c r="Z741" s="12" t="str">
        <f t="shared" si="278"/>
        <v>n</v>
      </c>
      <c r="AA741" s="12" t="str">
        <f t="shared" si="279"/>
        <v>n</v>
      </c>
      <c r="AB741" s="12" t="str">
        <f t="shared" si="280"/>
        <v>n</v>
      </c>
      <c r="AC741" s="12" t="str">
        <f t="shared" si="281"/>
        <v>n</v>
      </c>
      <c r="AD741" s="12" t="str">
        <f t="shared" si="282"/>
        <v>n</v>
      </c>
      <c r="AE741" s="15">
        <v>50</v>
      </c>
      <c r="AF741" s="16">
        <v>50</v>
      </c>
      <c r="AG741" s="16">
        <v>-1</v>
      </c>
      <c r="AH741" s="16" t="b">
        <f t="shared" si="17"/>
        <v>1</v>
      </c>
      <c r="AI741" s="15" t="s">
        <v>1067</v>
      </c>
      <c r="AJ741" s="12" t="str">
        <f t="shared" si="283"/>
        <v>n</v>
      </c>
      <c r="AK741" s="12" t="str">
        <f t="shared" si="284"/>
        <v>n</v>
      </c>
      <c r="AL741" s="12" t="str">
        <f t="shared" si="285"/>
        <v>y</v>
      </c>
      <c r="AM741" s="12" t="str">
        <f t="shared" si="286"/>
        <v>n</v>
      </c>
      <c r="AN741" s="12" t="str">
        <f t="shared" si="289"/>
        <v>n</v>
      </c>
      <c r="AO741" s="12" t="str">
        <f t="shared" si="290"/>
        <v>n</v>
      </c>
      <c r="AP741" s="12" t="str">
        <f t="shared" si="287"/>
        <v>n</v>
      </c>
      <c r="AQ741" s="12" t="str">
        <f t="shared" si="288"/>
        <v>n</v>
      </c>
      <c r="AR741" s="15">
        <v>0</v>
      </c>
      <c r="AS741" s="16">
        <v>0</v>
      </c>
      <c r="AT741" s="16" t="b">
        <f t="shared" si="24"/>
        <v>1</v>
      </c>
      <c r="AU741" s="12"/>
    </row>
    <row r="742" spans="1:47" ht="15.75" customHeight="1" x14ac:dyDescent="0.3">
      <c r="A742" s="12" t="s">
        <v>905</v>
      </c>
      <c r="B742" s="12" t="s">
        <v>505</v>
      </c>
      <c r="C742" s="17">
        <v>44019</v>
      </c>
      <c r="D742" s="12">
        <v>2020</v>
      </c>
      <c r="E742" s="12" t="s">
        <v>137</v>
      </c>
      <c r="F742" s="12" t="s">
        <v>1136</v>
      </c>
      <c r="G742" s="18">
        <v>0.51180555555555551</v>
      </c>
      <c r="H742" s="18">
        <v>0.55347222222222225</v>
      </c>
      <c r="I742" s="19">
        <v>381</v>
      </c>
      <c r="J742" s="15" t="s">
        <v>1066</v>
      </c>
      <c r="K742" s="12" t="str">
        <f t="shared" si="267"/>
        <v>n</v>
      </c>
      <c r="L742" s="12" t="str">
        <f t="shared" si="268"/>
        <v>y</v>
      </c>
      <c r="M742" s="12" t="str">
        <f t="shared" si="269"/>
        <v>n</v>
      </c>
      <c r="N742" s="12" t="str">
        <f t="shared" si="270"/>
        <v>n</v>
      </c>
      <c r="O742" s="12" t="str">
        <f t="shared" si="271"/>
        <v>n</v>
      </c>
      <c r="P742" s="12" t="str">
        <f t="shared" si="272"/>
        <v>n</v>
      </c>
      <c r="Q742" s="12" t="str">
        <f t="shared" si="273"/>
        <v>n</v>
      </c>
      <c r="R742" s="12" t="str">
        <f t="shared" si="274"/>
        <v>n</v>
      </c>
      <c r="S742" s="15">
        <v>50</v>
      </c>
      <c r="T742" s="16">
        <v>50</v>
      </c>
      <c r="U742" s="16" t="b">
        <f t="shared" si="8"/>
        <v>1</v>
      </c>
      <c r="V742" s="15" t="s">
        <v>1066</v>
      </c>
      <c r="W742" s="12" t="str">
        <f t="shared" si="275"/>
        <v>n</v>
      </c>
      <c r="X742" s="12" t="str">
        <f t="shared" si="276"/>
        <v>y</v>
      </c>
      <c r="Y742" s="12" t="str">
        <f t="shared" si="277"/>
        <v>n</v>
      </c>
      <c r="Z742" s="12" t="str">
        <f t="shared" si="278"/>
        <v>n</v>
      </c>
      <c r="AA742" s="12" t="str">
        <f t="shared" si="279"/>
        <v>n</v>
      </c>
      <c r="AB742" s="12" t="str">
        <f t="shared" si="280"/>
        <v>n</v>
      </c>
      <c r="AC742" s="12" t="str">
        <f t="shared" si="281"/>
        <v>n</v>
      </c>
      <c r="AD742" s="12" t="str">
        <f t="shared" si="282"/>
        <v>n</v>
      </c>
      <c r="AE742" s="15">
        <v>95</v>
      </c>
      <c r="AF742" s="16">
        <v>95</v>
      </c>
      <c r="AG742" s="16">
        <v>-1</v>
      </c>
      <c r="AH742" s="16" t="b">
        <f t="shared" si="17"/>
        <v>1</v>
      </c>
      <c r="AI742" s="15" t="s">
        <v>1067</v>
      </c>
      <c r="AJ742" s="12" t="str">
        <f t="shared" si="283"/>
        <v>n</v>
      </c>
      <c r="AK742" s="12" t="str">
        <f t="shared" si="284"/>
        <v>n</v>
      </c>
      <c r="AL742" s="12" t="str">
        <f t="shared" si="285"/>
        <v>y</v>
      </c>
      <c r="AM742" s="12" t="str">
        <f t="shared" si="286"/>
        <v>n</v>
      </c>
      <c r="AN742" s="12" t="str">
        <f t="shared" si="289"/>
        <v>n</v>
      </c>
      <c r="AO742" s="12" t="str">
        <f t="shared" si="290"/>
        <v>n</v>
      </c>
      <c r="AP742" s="12" t="str">
        <f t="shared" si="287"/>
        <v>n</v>
      </c>
      <c r="AQ742" s="12" t="str">
        <f t="shared" si="288"/>
        <v>n</v>
      </c>
      <c r="AR742" s="15">
        <v>0</v>
      </c>
      <c r="AS742" s="16">
        <v>0</v>
      </c>
      <c r="AT742" s="16" t="b">
        <f t="shared" si="24"/>
        <v>1</v>
      </c>
      <c r="AU742" s="12"/>
    </row>
    <row r="743" spans="1:47" ht="15.75" customHeight="1" x14ac:dyDescent="0.3">
      <c r="A743" s="12" t="s">
        <v>905</v>
      </c>
      <c r="B743" s="12" t="s">
        <v>505</v>
      </c>
      <c r="C743" s="17">
        <v>44019</v>
      </c>
      <c r="D743" s="12">
        <v>2020</v>
      </c>
      <c r="E743" s="12" t="s">
        <v>137</v>
      </c>
      <c r="F743" s="12" t="s">
        <v>1137</v>
      </c>
      <c r="G743" s="18">
        <v>0.51180555555555551</v>
      </c>
      <c r="H743" s="18">
        <v>0.55347222222222225</v>
      </c>
      <c r="I743" s="19">
        <v>380</v>
      </c>
      <c r="J743" s="15" t="s">
        <v>1066</v>
      </c>
      <c r="K743" s="12" t="str">
        <f t="shared" si="267"/>
        <v>n</v>
      </c>
      <c r="L743" s="12" t="str">
        <f t="shared" si="268"/>
        <v>n</v>
      </c>
      <c r="M743" s="12" t="str">
        <f t="shared" si="269"/>
        <v>n</v>
      </c>
      <c r="N743" s="12" t="str">
        <f t="shared" si="270"/>
        <v>n</v>
      </c>
      <c r="O743" s="12" t="str">
        <f t="shared" si="271"/>
        <v>n</v>
      </c>
      <c r="P743" s="12" t="str">
        <f t="shared" si="272"/>
        <v>n</v>
      </c>
      <c r="Q743" s="12" t="str">
        <f t="shared" si="273"/>
        <v>n</v>
      </c>
      <c r="R743" s="12" t="str">
        <f t="shared" si="274"/>
        <v>n</v>
      </c>
      <c r="S743" s="15">
        <v>0</v>
      </c>
      <c r="T743" s="16">
        <v>0</v>
      </c>
      <c r="U743" s="16" t="b">
        <f t="shared" si="8"/>
        <v>1</v>
      </c>
      <c r="V743" s="15" t="s">
        <v>1066</v>
      </c>
      <c r="W743" s="12" t="str">
        <f t="shared" si="275"/>
        <v>n</v>
      </c>
      <c r="X743" s="12" t="str">
        <f t="shared" si="276"/>
        <v>y</v>
      </c>
      <c r="Y743" s="12" t="str">
        <f t="shared" si="277"/>
        <v>n</v>
      </c>
      <c r="Z743" s="12" t="str">
        <f t="shared" si="278"/>
        <v>n</v>
      </c>
      <c r="AA743" s="12" t="str">
        <f t="shared" si="279"/>
        <v>n</v>
      </c>
      <c r="AB743" s="12" t="str">
        <f t="shared" si="280"/>
        <v>n</v>
      </c>
      <c r="AC743" s="12" t="str">
        <f t="shared" si="281"/>
        <v>n</v>
      </c>
      <c r="AD743" s="12" t="str">
        <f t="shared" si="282"/>
        <v>n</v>
      </c>
      <c r="AE743" s="15">
        <v>20</v>
      </c>
      <c r="AF743" s="16">
        <v>20</v>
      </c>
      <c r="AG743" s="16">
        <v>-1</v>
      </c>
      <c r="AH743" s="16" t="b">
        <f t="shared" si="17"/>
        <v>1</v>
      </c>
      <c r="AI743" s="15" t="s">
        <v>1067</v>
      </c>
      <c r="AJ743" s="12" t="str">
        <f t="shared" si="283"/>
        <v>n</v>
      </c>
      <c r="AK743" s="12" t="str">
        <f t="shared" si="284"/>
        <v>n</v>
      </c>
      <c r="AL743" s="12" t="str">
        <f t="shared" si="285"/>
        <v>y</v>
      </c>
      <c r="AM743" s="12" t="str">
        <f t="shared" si="286"/>
        <v>n</v>
      </c>
      <c r="AN743" s="12" t="str">
        <f t="shared" si="289"/>
        <v>n</v>
      </c>
      <c r="AO743" s="12" t="str">
        <f t="shared" si="290"/>
        <v>n</v>
      </c>
      <c r="AP743" s="12" t="str">
        <f t="shared" si="287"/>
        <v>n</v>
      </c>
      <c r="AQ743" s="12" t="str">
        <f t="shared" si="288"/>
        <v>n</v>
      </c>
      <c r="AR743" s="15">
        <v>0</v>
      </c>
      <c r="AS743" s="16">
        <v>0</v>
      </c>
      <c r="AT743" s="16" t="b">
        <f t="shared" si="24"/>
        <v>1</v>
      </c>
      <c r="AU743" s="12" t="s">
        <v>1169</v>
      </c>
    </row>
    <row r="744" spans="1:47" ht="15.75" customHeight="1" x14ac:dyDescent="0.3">
      <c r="A744" s="12" t="s">
        <v>905</v>
      </c>
      <c r="B744" s="12" t="s">
        <v>505</v>
      </c>
      <c r="C744" s="17">
        <v>44019</v>
      </c>
      <c r="D744" s="12">
        <v>2020</v>
      </c>
      <c r="E744" s="12" t="s">
        <v>137</v>
      </c>
      <c r="F744" s="12" t="s">
        <v>1139</v>
      </c>
      <c r="G744" s="18">
        <v>0.51180555555555551</v>
      </c>
      <c r="H744" s="18">
        <v>0.55347222222222225</v>
      </c>
      <c r="I744" s="19">
        <v>385</v>
      </c>
      <c r="J744" s="15" t="s">
        <v>1066</v>
      </c>
      <c r="K744" s="12" t="str">
        <f t="shared" si="267"/>
        <v>n</v>
      </c>
      <c r="L744" s="12" t="str">
        <f t="shared" si="268"/>
        <v>y</v>
      </c>
      <c r="M744" s="12" t="str">
        <f t="shared" si="269"/>
        <v>n</v>
      </c>
      <c r="N744" s="12" t="str">
        <f t="shared" si="270"/>
        <v>n</v>
      </c>
      <c r="O744" s="12" t="str">
        <f t="shared" si="271"/>
        <v>n</v>
      </c>
      <c r="P744" s="12" t="str">
        <f t="shared" si="272"/>
        <v>n</v>
      </c>
      <c r="Q744" s="12" t="str">
        <f t="shared" si="273"/>
        <v>n</v>
      </c>
      <c r="R744" s="12" t="str">
        <f t="shared" si="274"/>
        <v>n</v>
      </c>
      <c r="S744" s="15">
        <v>60</v>
      </c>
      <c r="T744" s="16">
        <v>60</v>
      </c>
      <c r="U744" s="16" t="b">
        <f t="shared" si="8"/>
        <v>1</v>
      </c>
      <c r="V744" s="15" t="s">
        <v>1066</v>
      </c>
      <c r="W744" s="12" t="str">
        <f t="shared" si="275"/>
        <v>n</v>
      </c>
      <c r="X744" s="12" t="str">
        <f t="shared" si="276"/>
        <v>y</v>
      </c>
      <c r="Y744" s="12" t="str">
        <f t="shared" si="277"/>
        <v>n</v>
      </c>
      <c r="Z744" s="12" t="str">
        <f t="shared" si="278"/>
        <v>n</v>
      </c>
      <c r="AA744" s="12" t="str">
        <f t="shared" si="279"/>
        <v>n</v>
      </c>
      <c r="AB744" s="12" t="str">
        <f t="shared" si="280"/>
        <v>n</v>
      </c>
      <c r="AC744" s="12" t="str">
        <f t="shared" si="281"/>
        <v>n</v>
      </c>
      <c r="AD744" s="12" t="str">
        <f t="shared" si="282"/>
        <v>n</v>
      </c>
      <c r="AE744" s="15">
        <v>5</v>
      </c>
      <c r="AF744" s="16">
        <v>5</v>
      </c>
      <c r="AG744" s="16">
        <v>-1</v>
      </c>
      <c r="AH744" s="16" t="b">
        <f t="shared" si="17"/>
        <v>1</v>
      </c>
      <c r="AI744" s="15" t="s">
        <v>1066</v>
      </c>
      <c r="AJ744" s="12" t="str">
        <f t="shared" si="283"/>
        <v>n</v>
      </c>
      <c r="AK744" s="12" t="str">
        <f t="shared" si="284"/>
        <v>n</v>
      </c>
      <c r="AL744" s="12" t="str">
        <f t="shared" si="285"/>
        <v>n</v>
      </c>
      <c r="AM744" s="12" t="str">
        <f t="shared" si="286"/>
        <v>n</v>
      </c>
      <c r="AN744" s="12" t="str">
        <f t="shared" si="289"/>
        <v>n</v>
      </c>
      <c r="AO744" s="12" t="str">
        <f t="shared" si="290"/>
        <v>n</v>
      </c>
      <c r="AP744" s="12" t="str">
        <f t="shared" si="287"/>
        <v>n</v>
      </c>
      <c r="AQ744" s="12" t="str">
        <f t="shared" si="288"/>
        <v>n</v>
      </c>
      <c r="AR744" s="15">
        <v>0</v>
      </c>
      <c r="AS744" s="16">
        <v>0</v>
      </c>
      <c r="AT744" s="16" t="b">
        <f t="shared" si="24"/>
        <v>1</v>
      </c>
      <c r="AU744" s="12"/>
    </row>
    <row r="745" spans="1:47" ht="15.75" customHeight="1" x14ac:dyDescent="0.3">
      <c r="A745" s="12" t="s">
        <v>905</v>
      </c>
      <c r="B745" s="12" t="s">
        <v>505</v>
      </c>
      <c r="C745" s="17">
        <v>44019</v>
      </c>
      <c r="D745" s="12">
        <v>2020</v>
      </c>
      <c r="E745" s="12" t="s">
        <v>137</v>
      </c>
      <c r="F745" s="12" t="s">
        <v>1140</v>
      </c>
      <c r="G745" s="18">
        <v>0.51180555555555551</v>
      </c>
      <c r="H745" s="18">
        <v>0.55347222222222225</v>
      </c>
      <c r="I745" s="19">
        <v>386</v>
      </c>
      <c r="J745" s="15" t="s">
        <v>1066</v>
      </c>
      <c r="K745" s="12" t="str">
        <f t="shared" si="267"/>
        <v>n</v>
      </c>
      <c r="L745" s="12" t="str">
        <f t="shared" si="268"/>
        <v>y</v>
      </c>
      <c r="M745" s="12" t="str">
        <f t="shared" si="269"/>
        <v>n</v>
      </c>
      <c r="N745" s="12" t="str">
        <f t="shared" si="270"/>
        <v>n</v>
      </c>
      <c r="O745" s="12" t="str">
        <f t="shared" si="271"/>
        <v>n</v>
      </c>
      <c r="P745" s="12" t="str">
        <f t="shared" si="272"/>
        <v>n</v>
      </c>
      <c r="Q745" s="12" t="str">
        <f t="shared" si="273"/>
        <v>n</v>
      </c>
      <c r="R745" s="12" t="str">
        <f t="shared" si="274"/>
        <v>n</v>
      </c>
      <c r="S745" s="15">
        <v>50</v>
      </c>
      <c r="T745" s="16">
        <v>50</v>
      </c>
      <c r="U745" s="16" t="b">
        <f t="shared" si="8"/>
        <v>1</v>
      </c>
      <c r="V745" s="15" t="s">
        <v>1066</v>
      </c>
      <c r="W745" s="12" t="str">
        <f t="shared" si="275"/>
        <v>n</v>
      </c>
      <c r="X745" s="12" t="str">
        <f t="shared" si="276"/>
        <v>y</v>
      </c>
      <c r="Y745" s="12" t="str">
        <f t="shared" si="277"/>
        <v>n</v>
      </c>
      <c r="Z745" s="12" t="str">
        <f t="shared" si="278"/>
        <v>n</v>
      </c>
      <c r="AA745" s="12" t="str">
        <f t="shared" si="279"/>
        <v>n</v>
      </c>
      <c r="AB745" s="12" t="str">
        <f t="shared" si="280"/>
        <v>n</v>
      </c>
      <c r="AC745" s="12" t="str">
        <f t="shared" si="281"/>
        <v>n</v>
      </c>
      <c r="AD745" s="12" t="str">
        <f t="shared" si="282"/>
        <v>n</v>
      </c>
      <c r="AE745" s="15">
        <v>40</v>
      </c>
      <c r="AF745" s="16">
        <v>40</v>
      </c>
      <c r="AG745" s="16">
        <v>-1</v>
      </c>
      <c r="AH745" s="16" t="b">
        <f t="shared" si="17"/>
        <v>1</v>
      </c>
      <c r="AI745" s="15" t="s">
        <v>1067</v>
      </c>
      <c r="AJ745" s="12" t="str">
        <f t="shared" si="283"/>
        <v>n</v>
      </c>
      <c r="AK745" s="12" t="str">
        <f t="shared" si="284"/>
        <v>n</v>
      </c>
      <c r="AL745" s="12" t="str">
        <f t="shared" si="285"/>
        <v>y</v>
      </c>
      <c r="AM745" s="12" t="str">
        <f t="shared" si="286"/>
        <v>n</v>
      </c>
      <c r="AN745" s="12" t="str">
        <f t="shared" si="289"/>
        <v>n</v>
      </c>
      <c r="AO745" s="12" t="str">
        <f t="shared" si="290"/>
        <v>n</v>
      </c>
      <c r="AP745" s="12" t="str">
        <f t="shared" si="287"/>
        <v>n</v>
      </c>
      <c r="AQ745" s="12" t="str">
        <f t="shared" si="288"/>
        <v>n</v>
      </c>
      <c r="AR745" s="15">
        <v>0</v>
      </c>
      <c r="AS745" s="16">
        <v>0</v>
      </c>
      <c r="AT745" s="16" t="b">
        <f t="shared" si="24"/>
        <v>1</v>
      </c>
      <c r="AU745" s="12"/>
    </row>
    <row r="746" spans="1:47" ht="15.75" customHeight="1" x14ac:dyDescent="0.3">
      <c r="A746" s="12" t="s">
        <v>905</v>
      </c>
      <c r="B746" s="12" t="s">
        <v>505</v>
      </c>
      <c r="C746" s="17">
        <v>44019</v>
      </c>
      <c r="D746" s="12">
        <v>2020</v>
      </c>
      <c r="E746" s="12" t="s">
        <v>137</v>
      </c>
      <c r="F746" s="12" t="s">
        <v>1141</v>
      </c>
      <c r="G746" s="18">
        <v>0.51180555555555551</v>
      </c>
      <c r="H746" s="18">
        <v>0.55347222222222225</v>
      </c>
      <c r="I746" s="19">
        <v>387</v>
      </c>
      <c r="J746" s="15" t="s">
        <v>1066</v>
      </c>
      <c r="K746" s="12" t="str">
        <f t="shared" si="267"/>
        <v>n</v>
      </c>
      <c r="L746" s="12" t="str">
        <f t="shared" si="268"/>
        <v>y</v>
      </c>
      <c r="M746" s="12" t="str">
        <f t="shared" si="269"/>
        <v>n</v>
      </c>
      <c r="N746" s="12" t="str">
        <f t="shared" si="270"/>
        <v>n</v>
      </c>
      <c r="O746" s="12" t="str">
        <f t="shared" si="271"/>
        <v>n</v>
      </c>
      <c r="P746" s="12" t="str">
        <f t="shared" si="272"/>
        <v>n</v>
      </c>
      <c r="Q746" s="12" t="str">
        <f t="shared" si="273"/>
        <v>n</v>
      </c>
      <c r="R746" s="12" t="str">
        <f t="shared" si="274"/>
        <v>n</v>
      </c>
      <c r="S746" s="15">
        <v>75</v>
      </c>
      <c r="T746" s="16">
        <v>75</v>
      </c>
      <c r="U746" s="16" t="b">
        <f t="shared" si="8"/>
        <v>1</v>
      </c>
      <c r="V746" s="15" t="s">
        <v>1066</v>
      </c>
      <c r="W746" s="12" t="str">
        <f t="shared" si="275"/>
        <v>n</v>
      </c>
      <c r="X746" s="12" t="str">
        <f t="shared" si="276"/>
        <v>y</v>
      </c>
      <c r="Y746" s="12" t="str">
        <f t="shared" si="277"/>
        <v>n</v>
      </c>
      <c r="Z746" s="12" t="str">
        <f t="shared" si="278"/>
        <v>n</v>
      </c>
      <c r="AA746" s="12" t="str">
        <f t="shared" si="279"/>
        <v>n</v>
      </c>
      <c r="AB746" s="12" t="str">
        <f t="shared" si="280"/>
        <v>n</v>
      </c>
      <c r="AC746" s="12" t="str">
        <f t="shared" si="281"/>
        <v>n</v>
      </c>
      <c r="AD746" s="12" t="str">
        <f t="shared" si="282"/>
        <v>n</v>
      </c>
      <c r="AE746" s="15">
        <v>85</v>
      </c>
      <c r="AF746" s="16">
        <v>85</v>
      </c>
      <c r="AG746" s="16">
        <v>-1</v>
      </c>
      <c r="AH746" s="16" t="b">
        <f t="shared" si="17"/>
        <v>1</v>
      </c>
      <c r="AI746" s="15" t="s">
        <v>1067</v>
      </c>
      <c r="AJ746" s="12" t="str">
        <f t="shared" si="283"/>
        <v>n</v>
      </c>
      <c r="AK746" s="12" t="str">
        <f t="shared" si="284"/>
        <v>n</v>
      </c>
      <c r="AL746" s="12" t="str">
        <f t="shared" si="285"/>
        <v>y</v>
      </c>
      <c r="AM746" s="12" t="str">
        <f t="shared" si="286"/>
        <v>n</v>
      </c>
      <c r="AN746" s="12" t="str">
        <f t="shared" si="289"/>
        <v>n</v>
      </c>
      <c r="AO746" s="12" t="str">
        <f t="shared" si="290"/>
        <v>n</v>
      </c>
      <c r="AP746" s="12" t="str">
        <f t="shared" si="287"/>
        <v>n</v>
      </c>
      <c r="AQ746" s="12" t="str">
        <f t="shared" si="288"/>
        <v>n</v>
      </c>
      <c r="AR746" s="15">
        <v>0</v>
      </c>
      <c r="AS746" s="16">
        <v>0</v>
      </c>
      <c r="AT746" s="16" t="b">
        <f t="shared" si="24"/>
        <v>1</v>
      </c>
      <c r="AU746" s="12" t="s">
        <v>1120</v>
      </c>
    </row>
    <row r="747" spans="1:47" ht="15.75" customHeight="1" x14ac:dyDescent="0.3">
      <c r="A747" s="12" t="s">
        <v>905</v>
      </c>
      <c r="B747" s="12" t="s">
        <v>505</v>
      </c>
      <c r="C747" s="17">
        <v>44019</v>
      </c>
      <c r="D747" s="12">
        <v>2020</v>
      </c>
      <c r="E747" s="12" t="s">
        <v>137</v>
      </c>
      <c r="F747" s="12" t="s">
        <v>1142</v>
      </c>
      <c r="G747" s="18">
        <v>0.51180555555555551</v>
      </c>
      <c r="H747" s="18">
        <v>0.55347222222222225</v>
      </c>
      <c r="I747" s="19">
        <v>388</v>
      </c>
      <c r="J747" s="15" t="s">
        <v>1066</v>
      </c>
      <c r="K747" s="12" t="str">
        <f t="shared" si="267"/>
        <v>n</v>
      </c>
      <c r="L747" s="12" t="str">
        <f t="shared" si="268"/>
        <v>y</v>
      </c>
      <c r="M747" s="12" t="str">
        <f t="shared" si="269"/>
        <v>n</v>
      </c>
      <c r="N747" s="12" t="str">
        <f t="shared" si="270"/>
        <v>n</v>
      </c>
      <c r="O747" s="12" t="str">
        <f t="shared" si="271"/>
        <v>n</v>
      </c>
      <c r="P747" s="12" t="str">
        <f t="shared" si="272"/>
        <v>n</v>
      </c>
      <c r="Q747" s="12" t="str">
        <f t="shared" si="273"/>
        <v>n</v>
      </c>
      <c r="R747" s="12" t="str">
        <f t="shared" si="274"/>
        <v>n</v>
      </c>
      <c r="S747" s="15">
        <v>40</v>
      </c>
      <c r="T747" s="16">
        <v>40</v>
      </c>
      <c r="U747" s="16" t="b">
        <f t="shared" si="8"/>
        <v>1</v>
      </c>
      <c r="V747" s="15" t="s">
        <v>1066</v>
      </c>
      <c r="W747" s="12" t="str">
        <f t="shared" si="275"/>
        <v>n</v>
      </c>
      <c r="X747" s="12" t="str">
        <f t="shared" si="276"/>
        <v>y</v>
      </c>
      <c r="Y747" s="12" t="str">
        <f t="shared" si="277"/>
        <v>n</v>
      </c>
      <c r="Z747" s="12" t="str">
        <f t="shared" si="278"/>
        <v>n</v>
      </c>
      <c r="AA747" s="12" t="str">
        <f t="shared" si="279"/>
        <v>n</v>
      </c>
      <c r="AB747" s="12" t="str">
        <f t="shared" si="280"/>
        <v>n</v>
      </c>
      <c r="AC747" s="12" t="str">
        <f t="shared" si="281"/>
        <v>n</v>
      </c>
      <c r="AD747" s="12" t="str">
        <f t="shared" si="282"/>
        <v>n</v>
      </c>
      <c r="AE747" s="15">
        <v>45</v>
      </c>
      <c r="AF747" s="16">
        <v>45</v>
      </c>
      <c r="AG747" s="16">
        <v>-1</v>
      </c>
      <c r="AH747" s="16" t="b">
        <f t="shared" si="17"/>
        <v>1</v>
      </c>
      <c r="AI747" s="15" t="s">
        <v>1067</v>
      </c>
      <c r="AJ747" s="12" t="str">
        <f t="shared" si="283"/>
        <v>n</v>
      </c>
      <c r="AK747" s="12" t="str">
        <f t="shared" si="284"/>
        <v>n</v>
      </c>
      <c r="AL747" s="12" t="str">
        <f t="shared" si="285"/>
        <v>y</v>
      </c>
      <c r="AM747" s="12" t="str">
        <f t="shared" si="286"/>
        <v>n</v>
      </c>
      <c r="AN747" s="12" t="str">
        <f t="shared" si="289"/>
        <v>n</v>
      </c>
      <c r="AO747" s="12" t="str">
        <f t="shared" si="290"/>
        <v>n</v>
      </c>
      <c r="AP747" s="12" t="str">
        <f t="shared" si="287"/>
        <v>n</v>
      </c>
      <c r="AQ747" s="12" t="str">
        <f t="shared" si="288"/>
        <v>n</v>
      </c>
      <c r="AR747" s="15">
        <v>0</v>
      </c>
      <c r="AS747" s="16">
        <v>0</v>
      </c>
      <c r="AT747" s="16" t="b">
        <f t="shared" si="24"/>
        <v>1</v>
      </c>
      <c r="AU747" s="12"/>
    </row>
    <row r="748" spans="1:47" ht="15.75" customHeight="1" x14ac:dyDescent="0.3">
      <c r="A748" s="12" t="s">
        <v>905</v>
      </c>
      <c r="B748" s="12" t="s">
        <v>505</v>
      </c>
      <c r="C748" s="17">
        <v>44019</v>
      </c>
      <c r="D748" s="12">
        <v>2020</v>
      </c>
      <c r="E748" s="12" t="s">
        <v>137</v>
      </c>
      <c r="F748" s="12" t="s">
        <v>1143</v>
      </c>
      <c r="G748" s="18">
        <v>0.51180555555555551</v>
      </c>
      <c r="H748" s="18">
        <v>0.55347222222222225</v>
      </c>
      <c r="I748" s="19">
        <v>394</v>
      </c>
      <c r="J748" s="15" t="s">
        <v>1066</v>
      </c>
      <c r="K748" s="12" t="str">
        <f t="shared" si="267"/>
        <v>n</v>
      </c>
      <c r="L748" s="12" t="str">
        <f t="shared" si="268"/>
        <v>y</v>
      </c>
      <c r="M748" s="12" t="str">
        <f t="shared" si="269"/>
        <v>n</v>
      </c>
      <c r="N748" s="12" t="str">
        <f t="shared" si="270"/>
        <v>n</v>
      </c>
      <c r="O748" s="12" t="str">
        <f t="shared" si="271"/>
        <v>n</v>
      </c>
      <c r="P748" s="12" t="str">
        <f t="shared" si="272"/>
        <v>n</v>
      </c>
      <c r="Q748" s="12" t="str">
        <f t="shared" si="273"/>
        <v>n</v>
      </c>
      <c r="R748" s="12" t="str">
        <f t="shared" si="274"/>
        <v>n</v>
      </c>
      <c r="S748" s="15">
        <v>85</v>
      </c>
      <c r="T748" s="16">
        <v>85</v>
      </c>
      <c r="U748" s="16" t="b">
        <f t="shared" si="8"/>
        <v>1</v>
      </c>
      <c r="V748" s="15" t="s">
        <v>1066</v>
      </c>
      <c r="W748" s="12" t="str">
        <f t="shared" si="275"/>
        <v>n</v>
      </c>
      <c r="X748" s="12" t="str">
        <f t="shared" si="276"/>
        <v>y</v>
      </c>
      <c r="Y748" s="12" t="str">
        <f t="shared" si="277"/>
        <v>n</v>
      </c>
      <c r="Z748" s="12" t="str">
        <f t="shared" si="278"/>
        <v>n</v>
      </c>
      <c r="AA748" s="12" t="str">
        <f t="shared" si="279"/>
        <v>n</v>
      </c>
      <c r="AB748" s="12" t="str">
        <f t="shared" si="280"/>
        <v>n</v>
      </c>
      <c r="AC748" s="12" t="str">
        <f t="shared" si="281"/>
        <v>n</v>
      </c>
      <c r="AD748" s="12" t="str">
        <f t="shared" si="282"/>
        <v>n</v>
      </c>
      <c r="AE748" s="15">
        <v>10</v>
      </c>
      <c r="AF748" s="16">
        <v>10</v>
      </c>
      <c r="AG748" s="16">
        <v>-1</v>
      </c>
      <c r="AH748" s="16" t="b">
        <f t="shared" si="17"/>
        <v>1</v>
      </c>
      <c r="AI748" s="15" t="s">
        <v>1066</v>
      </c>
      <c r="AJ748" s="12" t="str">
        <f t="shared" si="283"/>
        <v>n</v>
      </c>
      <c r="AK748" s="12" t="str">
        <f t="shared" si="284"/>
        <v>n</v>
      </c>
      <c r="AL748" s="12" t="str">
        <f t="shared" si="285"/>
        <v>n</v>
      </c>
      <c r="AM748" s="12" t="str">
        <f t="shared" si="286"/>
        <v>n</v>
      </c>
      <c r="AN748" s="12" t="str">
        <f t="shared" si="289"/>
        <v>n</v>
      </c>
      <c r="AO748" s="12" t="str">
        <f t="shared" si="290"/>
        <v>n</v>
      </c>
      <c r="AP748" s="12" t="str">
        <f t="shared" si="287"/>
        <v>n</v>
      </c>
      <c r="AQ748" s="12" t="str">
        <f t="shared" si="288"/>
        <v>n</v>
      </c>
      <c r="AR748" s="15">
        <v>0</v>
      </c>
      <c r="AS748" s="16">
        <v>0</v>
      </c>
      <c r="AT748" s="16" t="b">
        <f t="shared" si="24"/>
        <v>1</v>
      </c>
      <c r="AU748" s="12"/>
    </row>
    <row r="749" spans="1:47" ht="15.75" customHeight="1" x14ac:dyDescent="0.3">
      <c r="A749" s="12" t="s">
        <v>905</v>
      </c>
      <c r="B749" s="12" t="s">
        <v>505</v>
      </c>
      <c r="C749" s="17">
        <v>44019</v>
      </c>
      <c r="D749" s="12">
        <v>2020</v>
      </c>
      <c r="E749" s="12" t="s">
        <v>137</v>
      </c>
      <c r="F749" s="12" t="s">
        <v>1144</v>
      </c>
      <c r="G749" s="18">
        <v>0.51180555555555551</v>
      </c>
      <c r="H749" s="18">
        <v>0.55347222222222225</v>
      </c>
      <c r="I749" s="19">
        <v>393</v>
      </c>
      <c r="J749" s="15" t="s">
        <v>1066</v>
      </c>
      <c r="K749" s="12" t="str">
        <f t="shared" si="267"/>
        <v>n</v>
      </c>
      <c r="L749" s="12" t="str">
        <f t="shared" si="268"/>
        <v>y</v>
      </c>
      <c r="M749" s="12" t="str">
        <f t="shared" si="269"/>
        <v>n</v>
      </c>
      <c r="N749" s="12" t="str">
        <f t="shared" si="270"/>
        <v>n</v>
      </c>
      <c r="O749" s="12" t="str">
        <f t="shared" si="271"/>
        <v>n</v>
      </c>
      <c r="P749" s="12" t="str">
        <f t="shared" si="272"/>
        <v>n</v>
      </c>
      <c r="Q749" s="12" t="str">
        <f t="shared" si="273"/>
        <v>n</v>
      </c>
      <c r="R749" s="12" t="str">
        <f t="shared" si="274"/>
        <v>n</v>
      </c>
      <c r="S749" s="15">
        <v>10</v>
      </c>
      <c r="T749" s="16">
        <v>10</v>
      </c>
      <c r="U749" s="16" t="b">
        <f t="shared" si="8"/>
        <v>1</v>
      </c>
      <c r="V749" s="15" t="s">
        <v>1066</v>
      </c>
      <c r="W749" s="12" t="str">
        <f t="shared" si="275"/>
        <v>n</v>
      </c>
      <c r="X749" s="12" t="str">
        <f t="shared" si="276"/>
        <v>y</v>
      </c>
      <c r="Y749" s="12" t="str">
        <f t="shared" si="277"/>
        <v>n</v>
      </c>
      <c r="Z749" s="12" t="str">
        <f t="shared" si="278"/>
        <v>n</v>
      </c>
      <c r="AA749" s="12" t="str">
        <f t="shared" si="279"/>
        <v>n</v>
      </c>
      <c r="AB749" s="12" t="str">
        <f t="shared" si="280"/>
        <v>n</v>
      </c>
      <c r="AC749" s="12" t="str">
        <f t="shared" si="281"/>
        <v>n</v>
      </c>
      <c r="AD749" s="12" t="str">
        <f t="shared" si="282"/>
        <v>n</v>
      </c>
      <c r="AE749" s="15">
        <v>20</v>
      </c>
      <c r="AF749" s="16">
        <v>20</v>
      </c>
      <c r="AG749" s="16">
        <v>-1</v>
      </c>
      <c r="AH749" s="16" t="b">
        <f t="shared" si="17"/>
        <v>1</v>
      </c>
      <c r="AI749" s="15" t="s">
        <v>1067</v>
      </c>
      <c r="AJ749" s="12" t="str">
        <f t="shared" si="283"/>
        <v>n</v>
      </c>
      <c r="AK749" s="12" t="str">
        <f t="shared" si="284"/>
        <v>n</v>
      </c>
      <c r="AL749" s="12" t="str">
        <f t="shared" si="285"/>
        <v>y</v>
      </c>
      <c r="AM749" s="12" t="str">
        <f t="shared" si="286"/>
        <v>n</v>
      </c>
      <c r="AN749" s="12" t="str">
        <f t="shared" si="289"/>
        <v>n</v>
      </c>
      <c r="AO749" s="12" t="str">
        <f t="shared" si="290"/>
        <v>n</v>
      </c>
      <c r="AP749" s="12" t="str">
        <f t="shared" si="287"/>
        <v>n</v>
      </c>
      <c r="AQ749" s="12" t="str">
        <f t="shared" si="288"/>
        <v>n</v>
      </c>
      <c r="AR749" s="15">
        <v>0</v>
      </c>
      <c r="AS749" s="16">
        <v>0</v>
      </c>
      <c r="AT749" s="16" t="b">
        <f t="shared" si="24"/>
        <v>1</v>
      </c>
      <c r="AU749" s="12"/>
    </row>
    <row r="750" spans="1:47" ht="15.75" customHeight="1" x14ac:dyDescent="0.3">
      <c r="A750" s="12" t="s">
        <v>905</v>
      </c>
      <c r="B750" s="12" t="s">
        <v>505</v>
      </c>
      <c r="C750" s="17">
        <v>44019</v>
      </c>
      <c r="D750" s="12">
        <v>2020</v>
      </c>
      <c r="E750" s="12" t="s">
        <v>137</v>
      </c>
      <c r="F750" s="12" t="s">
        <v>1145</v>
      </c>
      <c r="G750" s="18">
        <v>0.51180555555555551</v>
      </c>
      <c r="H750" s="18">
        <v>0.55347222222222225</v>
      </c>
      <c r="I750" s="19">
        <v>392</v>
      </c>
      <c r="J750" s="15" t="s">
        <v>1066</v>
      </c>
      <c r="K750" s="12" t="str">
        <f t="shared" si="267"/>
        <v>n</v>
      </c>
      <c r="L750" s="12" t="str">
        <f t="shared" si="268"/>
        <v>y</v>
      </c>
      <c r="M750" s="12" t="str">
        <f t="shared" si="269"/>
        <v>n</v>
      </c>
      <c r="N750" s="12" t="str">
        <f t="shared" si="270"/>
        <v>n</v>
      </c>
      <c r="O750" s="12" t="str">
        <f t="shared" si="271"/>
        <v>n</v>
      </c>
      <c r="P750" s="12" t="str">
        <f t="shared" si="272"/>
        <v>n</v>
      </c>
      <c r="Q750" s="12" t="str">
        <f t="shared" si="273"/>
        <v>n</v>
      </c>
      <c r="R750" s="12" t="str">
        <f t="shared" si="274"/>
        <v>n</v>
      </c>
      <c r="S750" s="15">
        <v>25</v>
      </c>
      <c r="T750" s="16">
        <v>25</v>
      </c>
      <c r="U750" s="16" t="b">
        <f t="shared" si="8"/>
        <v>1</v>
      </c>
      <c r="V750" s="15" t="s">
        <v>1066</v>
      </c>
      <c r="W750" s="12" t="str">
        <f t="shared" si="275"/>
        <v>n</v>
      </c>
      <c r="X750" s="12" t="str">
        <f t="shared" si="276"/>
        <v>y</v>
      </c>
      <c r="Y750" s="12" t="str">
        <f t="shared" si="277"/>
        <v>n</v>
      </c>
      <c r="Z750" s="12" t="str">
        <f t="shared" si="278"/>
        <v>n</v>
      </c>
      <c r="AA750" s="12" t="str">
        <f t="shared" si="279"/>
        <v>n</v>
      </c>
      <c r="AB750" s="12" t="str">
        <f t="shared" si="280"/>
        <v>n</v>
      </c>
      <c r="AC750" s="12" t="str">
        <f t="shared" si="281"/>
        <v>n</v>
      </c>
      <c r="AD750" s="12" t="str">
        <f t="shared" si="282"/>
        <v>n</v>
      </c>
      <c r="AE750" s="15">
        <v>30</v>
      </c>
      <c r="AF750" s="16">
        <v>30</v>
      </c>
      <c r="AG750" s="16">
        <v>-1</v>
      </c>
      <c r="AH750" s="16" t="b">
        <f t="shared" si="17"/>
        <v>1</v>
      </c>
      <c r="AI750" s="15" t="s">
        <v>1067</v>
      </c>
      <c r="AJ750" s="12" t="str">
        <f t="shared" si="283"/>
        <v>n</v>
      </c>
      <c r="AK750" s="12" t="str">
        <f t="shared" si="284"/>
        <v>n</v>
      </c>
      <c r="AL750" s="12" t="str">
        <f t="shared" si="285"/>
        <v>y</v>
      </c>
      <c r="AM750" s="12" t="str">
        <f t="shared" si="286"/>
        <v>n</v>
      </c>
      <c r="AN750" s="12" t="str">
        <f t="shared" si="289"/>
        <v>n</v>
      </c>
      <c r="AO750" s="12" t="str">
        <f t="shared" si="290"/>
        <v>n</v>
      </c>
      <c r="AP750" s="12" t="str">
        <f t="shared" si="287"/>
        <v>n</v>
      </c>
      <c r="AQ750" s="12" t="str">
        <f t="shared" si="288"/>
        <v>n</v>
      </c>
      <c r="AR750" s="15">
        <v>0</v>
      </c>
      <c r="AS750" s="16">
        <v>0</v>
      </c>
      <c r="AT750" s="16" t="b">
        <f t="shared" si="24"/>
        <v>1</v>
      </c>
      <c r="AU750" s="12"/>
    </row>
    <row r="751" spans="1:47" ht="15.75" customHeight="1" x14ac:dyDescent="0.3">
      <c r="A751" s="12" t="s">
        <v>905</v>
      </c>
      <c r="B751" s="12" t="s">
        <v>505</v>
      </c>
      <c r="C751" s="17">
        <v>44019</v>
      </c>
      <c r="D751" s="12">
        <v>2020</v>
      </c>
      <c r="E751" s="12" t="s">
        <v>137</v>
      </c>
      <c r="F751" s="12" t="s">
        <v>1146</v>
      </c>
      <c r="G751" s="18">
        <v>0.51180555555555551</v>
      </c>
      <c r="H751" s="18">
        <v>0.55347222222222225</v>
      </c>
      <c r="I751" s="19">
        <v>391</v>
      </c>
      <c r="J751" s="15" t="s">
        <v>1066</v>
      </c>
      <c r="K751" s="12" t="str">
        <f t="shared" si="267"/>
        <v>n</v>
      </c>
      <c r="L751" s="12" t="str">
        <f t="shared" si="268"/>
        <v>y</v>
      </c>
      <c r="M751" s="12" t="str">
        <f t="shared" si="269"/>
        <v>n</v>
      </c>
      <c r="N751" s="12" t="str">
        <f t="shared" si="270"/>
        <v>n</v>
      </c>
      <c r="O751" s="12" t="str">
        <f t="shared" si="271"/>
        <v>n</v>
      </c>
      <c r="P751" s="12" t="str">
        <f t="shared" si="272"/>
        <v>n</v>
      </c>
      <c r="Q751" s="12" t="str">
        <f t="shared" si="273"/>
        <v>n</v>
      </c>
      <c r="R751" s="12" t="str">
        <f t="shared" si="274"/>
        <v>n</v>
      </c>
      <c r="S751" s="15">
        <v>80</v>
      </c>
      <c r="T751" s="16">
        <v>80</v>
      </c>
      <c r="U751" s="16" t="b">
        <f t="shared" si="8"/>
        <v>1</v>
      </c>
      <c r="V751" s="15" t="s">
        <v>1066</v>
      </c>
      <c r="W751" s="12" t="str">
        <f t="shared" si="275"/>
        <v>n</v>
      </c>
      <c r="X751" s="12" t="str">
        <f t="shared" si="276"/>
        <v>y</v>
      </c>
      <c r="Y751" s="12" t="str">
        <f t="shared" si="277"/>
        <v>n</v>
      </c>
      <c r="Z751" s="12" t="str">
        <f t="shared" si="278"/>
        <v>n</v>
      </c>
      <c r="AA751" s="12" t="str">
        <f t="shared" si="279"/>
        <v>n</v>
      </c>
      <c r="AB751" s="12" t="str">
        <f t="shared" si="280"/>
        <v>n</v>
      </c>
      <c r="AC751" s="12" t="str">
        <f t="shared" si="281"/>
        <v>n</v>
      </c>
      <c r="AD751" s="12" t="str">
        <f t="shared" si="282"/>
        <v>n</v>
      </c>
      <c r="AE751" s="15">
        <v>85</v>
      </c>
      <c r="AF751" s="16">
        <v>85</v>
      </c>
      <c r="AG751" s="16">
        <v>-1</v>
      </c>
      <c r="AH751" s="16" t="b">
        <f t="shared" si="17"/>
        <v>1</v>
      </c>
      <c r="AI751" s="15" t="s">
        <v>1067</v>
      </c>
      <c r="AJ751" s="12" t="str">
        <f t="shared" si="283"/>
        <v>n</v>
      </c>
      <c r="AK751" s="12" t="str">
        <f t="shared" si="284"/>
        <v>n</v>
      </c>
      <c r="AL751" s="12" t="str">
        <f t="shared" si="285"/>
        <v>y</v>
      </c>
      <c r="AM751" s="12" t="str">
        <f t="shared" si="286"/>
        <v>n</v>
      </c>
      <c r="AN751" s="12" t="str">
        <f t="shared" si="289"/>
        <v>n</v>
      </c>
      <c r="AO751" s="12" t="str">
        <f t="shared" si="290"/>
        <v>n</v>
      </c>
      <c r="AP751" s="12" t="str">
        <f t="shared" si="287"/>
        <v>n</v>
      </c>
      <c r="AQ751" s="12" t="str">
        <f t="shared" si="288"/>
        <v>n</v>
      </c>
      <c r="AR751" s="15">
        <v>0</v>
      </c>
      <c r="AS751" s="16">
        <v>0</v>
      </c>
      <c r="AT751" s="16" t="b">
        <f t="shared" si="24"/>
        <v>1</v>
      </c>
      <c r="AU751" s="12"/>
    </row>
    <row r="752" spans="1:47" ht="15.75" customHeight="1" x14ac:dyDescent="0.3">
      <c r="A752" s="12" t="s">
        <v>905</v>
      </c>
      <c r="B752" s="12" t="s">
        <v>505</v>
      </c>
      <c r="C752" s="17">
        <v>44019</v>
      </c>
      <c r="D752" s="12">
        <v>2020</v>
      </c>
      <c r="E752" s="12" t="s">
        <v>137</v>
      </c>
      <c r="F752" s="12" t="s">
        <v>1148</v>
      </c>
      <c r="G752" s="18">
        <v>0.51180555555555551</v>
      </c>
      <c r="H752" s="18">
        <v>0.55347222222222225</v>
      </c>
      <c r="I752" s="19">
        <v>390</v>
      </c>
      <c r="J752" s="15" t="s">
        <v>1066</v>
      </c>
      <c r="K752" s="12" t="str">
        <f t="shared" si="267"/>
        <v>n</v>
      </c>
      <c r="L752" s="12" t="str">
        <f t="shared" si="268"/>
        <v>y</v>
      </c>
      <c r="M752" s="12" t="str">
        <f t="shared" si="269"/>
        <v>n</v>
      </c>
      <c r="N752" s="12" t="str">
        <f t="shared" si="270"/>
        <v>n</v>
      </c>
      <c r="O752" s="12" t="str">
        <f t="shared" si="271"/>
        <v>n</v>
      </c>
      <c r="P752" s="12" t="str">
        <f t="shared" si="272"/>
        <v>n</v>
      </c>
      <c r="Q752" s="12" t="str">
        <f t="shared" si="273"/>
        <v>n</v>
      </c>
      <c r="R752" s="12" t="str">
        <f t="shared" si="274"/>
        <v>n</v>
      </c>
      <c r="S752" s="15">
        <v>35</v>
      </c>
      <c r="T752" s="16">
        <v>35</v>
      </c>
      <c r="U752" s="16" t="b">
        <f t="shared" si="8"/>
        <v>1</v>
      </c>
      <c r="V752" s="15" t="s">
        <v>1066</v>
      </c>
      <c r="W752" s="12" t="str">
        <f t="shared" si="275"/>
        <v>n</v>
      </c>
      <c r="X752" s="12" t="str">
        <f t="shared" si="276"/>
        <v>y</v>
      </c>
      <c r="Y752" s="12" t="str">
        <f t="shared" si="277"/>
        <v>n</v>
      </c>
      <c r="Z752" s="12" t="str">
        <f t="shared" si="278"/>
        <v>n</v>
      </c>
      <c r="AA752" s="12" t="str">
        <f t="shared" si="279"/>
        <v>n</v>
      </c>
      <c r="AB752" s="12" t="str">
        <f t="shared" si="280"/>
        <v>n</v>
      </c>
      <c r="AC752" s="12" t="str">
        <f t="shared" si="281"/>
        <v>n</v>
      </c>
      <c r="AD752" s="12" t="str">
        <f t="shared" si="282"/>
        <v>n</v>
      </c>
      <c r="AE752" s="15">
        <v>40</v>
      </c>
      <c r="AF752" s="16">
        <v>40</v>
      </c>
      <c r="AG752" s="16">
        <v>-1</v>
      </c>
      <c r="AH752" s="16" t="b">
        <f t="shared" si="17"/>
        <v>1</v>
      </c>
      <c r="AI752" s="15" t="s">
        <v>1066</v>
      </c>
      <c r="AJ752" s="12" t="str">
        <f t="shared" si="283"/>
        <v>n</v>
      </c>
      <c r="AK752" s="12" t="str">
        <f t="shared" si="284"/>
        <v>n</v>
      </c>
      <c r="AL752" s="12" t="str">
        <f t="shared" si="285"/>
        <v>n</v>
      </c>
      <c r="AM752" s="12" t="str">
        <f t="shared" si="286"/>
        <v>n</v>
      </c>
      <c r="AN752" s="12" t="str">
        <f t="shared" si="289"/>
        <v>n</v>
      </c>
      <c r="AO752" s="12" t="str">
        <f t="shared" si="290"/>
        <v>n</v>
      </c>
      <c r="AP752" s="12" t="str">
        <f t="shared" si="287"/>
        <v>n</v>
      </c>
      <c r="AQ752" s="12" t="str">
        <f t="shared" si="288"/>
        <v>n</v>
      </c>
      <c r="AR752" s="15">
        <v>0</v>
      </c>
      <c r="AS752" s="16">
        <v>0</v>
      </c>
      <c r="AT752" s="16" t="b">
        <f t="shared" si="24"/>
        <v>1</v>
      </c>
      <c r="AU752" s="12" t="s">
        <v>1149</v>
      </c>
    </row>
    <row r="753" spans="1:47" ht="15.75" customHeight="1" x14ac:dyDescent="0.3">
      <c r="A753" s="12" t="s">
        <v>905</v>
      </c>
      <c r="B753" s="12" t="s">
        <v>505</v>
      </c>
      <c r="C753" s="17">
        <v>44019</v>
      </c>
      <c r="D753" s="12">
        <v>2020</v>
      </c>
      <c r="E753" s="12" t="s">
        <v>137</v>
      </c>
      <c r="F753" s="12" t="s">
        <v>1150</v>
      </c>
      <c r="G753" s="18">
        <v>0.51180555555555551</v>
      </c>
      <c r="H753" s="18">
        <v>0.55347222222222225</v>
      </c>
      <c r="I753" s="19">
        <v>389</v>
      </c>
      <c r="J753" s="15" t="s">
        <v>1066</v>
      </c>
      <c r="K753" s="12" t="str">
        <f t="shared" si="267"/>
        <v>n</v>
      </c>
      <c r="L753" s="12" t="str">
        <f t="shared" si="268"/>
        <v>y</v>
      </c>
      <c r="M753" s="12" t="str">
        <f t="shared" si="269"/>
        <v>n</v>
      </c>
      <c r="N753" s="12" t="str">
        <f t="shared" si="270"/>
        <v>n</v>
      </c>
      <c r="O753" s="12" t="str">
        <f t="shared" si="271"/>
        <v>n</v>
      </c>
      <c r="P753" s="12" t="str">
        <f t="shared" si="272"/>
        <v>n</v>
      </c>
      <c r="Q753" s="12" t="str">
        <f t="shared" si="273"/>
        <v>n</v>
      </c>
      <c r="R753" s="12" t="str">
        <f t="shared" si="274"/>
        <v>n</v>
      </c>
      <c r="S753" s="15">
        <v>60</v>
      </c>
      <c r="T753" s="16">
        <v>60</v>
      </c>
      <c r="U753" s="16" t="b">
        <f t="shared" si="8"/>
        <v>1</v>
      </c>
      <c r="V753" s="15" t="s">
        <v>1066</v>
      </c>
      <c r="W753" s="12" t="str">
        <f t="shared" si="275"/>
        <v>n</v>
      </c>
      <c r="X753" s="12" t="str">
        <f t="shared" si="276"/>
        <v>y</v>
      </c>
      <c r="Y753" s="12" t="str">
        <f t="shared" si="277"/>
        <v>n</v>
      </c>
      <c r="Z753" s="12" t="str">
        <f t="shared" si="278"/>
        <v>n</v>
      </c>
      <c r="AA753" s="12" t="str">
        <f t="shared" si="279"/>
        <v>n</v>
      </c>
      <c r="AB753" s="12" t="str">
        <f t="shared" si="280"/>
        <v>n</v>
      </c>
      <c r="AC753" s="12" t="str">
        <f t="shared" si="281"/>
        <v>n</v>
      </c>
      <c r="AD753" s="12" t="str">
        <f t="shared" si="282"/>
        <v>n</v>
      </c>
      <c r="AE753" s="15">
        <v>65</v>
      </c>
      <c r="AF753" s="16">
        <v>65</v>
      </c>
      <c r="AG753" s="16">
        <v>-1</v>
      </c>
      <c r="AH753" s="16" t="b">
        <f t="shared" si="17"/>
        <v>1</v>
      </c>
      <c r="AI753" s="15" t="s">
        <v>1067</v>
      </c>
      <c r="AJ753" s="12" t="str">
        <f t="shared" si="283"/>
        <v>n</v>
      </c>
      <c r="AK753" s="12" t="str">
        <f t="shared" si="284"/>
        <v>n</v>
      </c>
      <c r="AL753" s="12" t="str">
        <f t="shared" si="285"/>
        <v>y</v>
      </c>
      <c r="AM753" s="12" t="str">
        <f t="shared" si="286"/>
        <v>n</v>
      </c>
      <c r="AN753" s="12" t="str">
        <f t="shared" si="289"/>
        <v>n</v>
      </c>
      <c r="AO753" s="12" t="str">
        <f t="shared" si="290"/>
        <v>n</v>
      </c>
      <c r="AP753" s="12" t="str">
        <f t="shared" si="287"/>
        <v>n</v>
      </c>
      <c r="AQ753" s="12" t="str">
        <f t="shared" si="288"/>
        <v>n</v>
      </c>
      <c r="AR753" s="15">
        <v>0</v>
      </c>
      <c r="AS753" s="16">
        <v>0</v>
      </c>
      <c r="AT753" s="16" t="b">
        <f t="shared" si="24"/>
        <v>1</v>
      </c>
      <c r="AU753" s="12" t="s">
        <v>1170</v>
      </c>
    </row>
    <row r="754" spans="1:47" ht="15.75" customHeight="1" x14ac:dyDescent="0.3">
      <c r="A754" s="12" t="s">
        <v>905</v>
      </c>
      <c r="B754" s="12" t="s">
        <v>505</v>
      </c>
      <c r="C754" s="17">
        <v>44019</v>
      </c>
      <c r="D754" s="12">
        <v>2020</v>
      </c>
      <c r="E754" s="12" t="s">
        <v>137</v>
      </c>
      <c r="F754" s="12" t="s">
        <v>1151</v>
      </c>
      <c r="G754" s="18">
        <v>0.51180555555555551</v>
      </c>
      <c r="H754" s="18">
        <v>0.55347222222222225</v>
      </c>
      <c r="I754" s="19">
        <v>395</v>
      </c>
      <c r="J754" s="15" t="s">
        <v>1066</v>
      </c>
      <c r="K754" s="12" t="str">
        <f t="shared" si="267"/>
        <v>n</v>
      </c>
      <c r="L754" s="12" t="str">
        <f t="shared" si="268"/>
        <v>y</v>
      </c>
      <c r="M754" s="12" t="str">
        <f t="shared" si="269"/>
        <v>n</v>
      </c>
      <c r="N754" s="12" t="str">
        <f t="shared" si="270"/>
        <v>n</v>
      </c>
      <c r="O754" s="12" t="str">
        <f t="shared" si="271"/>
        <v>n</v>
      </c>
      <c r="P754" s="12" t="str">
        <f t="shared" si="272"/>
        <v>n</v>
      </c>
      <c r="Q754" s="12" t="str">
        <f t="shared" si="273"/>
        <v>n</v>
      </c>
      <c r="R754" s="12" t="str">
        <f t="shared" si="274"/>
        <v>n</v>
      </c>
      <c r="S754" s="15">
        <v>40</v>
      </c>
      <c r="T754" s="16">
        <v>40</v>
      </c>
      <c r="U754" s="16" t="b">
        <f t="shared" si="8"/>
        <v>1</v>
      </c>
      <c r="V754" s="15" t="s">
        <v>1066</v>
      </c>
      <c r="W754" s="12" t="str">
        <f t="shared" si="275"/>
        <v>n</v>
      </c>
      <c r="X754" s="12" t="str">
        <f t="shared" si="276"/>
        <v>y</v>
      </c>
      <c r="Y754" s="12" t="str">
        <f t="shared" si="277"/>
        <v>n</v>
      </c>
      <c r="Z754" s="12" t="str">
        <f t="shared" si="278"/>
        <v>n</v>
      </c>
      <c r="AA754" s="12" t="str">
        <f t="shared" si="279"/>
        <v>n</v>
      </c>
      <c r="AB754" s="12" t="str">
        <f t="shared" si="280"/>
        <v>n</v>
      </c>
      <c r="AC754" s="12" t="str">
        <f t="shared" si="281"/>
        <v>n</v>
      </c>
      <c r="AD754" s="12" t="str">
        <f t="shared" si="282"/>
        <v>n</v>
      </c>
      <c r="AE754" s="15">
        <v>70</v>
      </c>
      <c r="AF754" s="16">
        <v>70</v>
      </c>
      <c r="AG754" s="16">
        <v>-1</v>
      </c>
      <c r="AH754" s="16" t="b">
        <f t="shared" si="17"/>
        <v>1</v>
      </c>
      <c r="AI754" s="15" t="s">
        <v>1067</v>
      </c>
      <c r="AJ754" s="12" t="str">
        <f t="shared" si="283"/>
        <v>n</v>
      </c>
      <c r="AK754" s="12" t="str">
        <f t="shared" si="284"/>
        <v>n</v>
      </c>
      <c r="AL754" s="12" t="str">
        <f t="shared" si="285"/>
        <v>y</v>
      </c>
      <c r="AM754" s="12" t="str">
        <f t="shared" si="286"/>
        <v>n</v>
      </c>
      <c r="AN754" s="12" t="str">
        <f t="shared" si="289"/>
        <v>n</v>
      </c>
      <c r="AO754" s="12" t="str">
        <f t="shared" si="290"/>
        <v>n</v>
      </c>
      <c r="AP754" s="12" t="str">
        <f t="shared" si="287"/>
        <v>n</v>
      </c>
      <c r="AQ754" s="12" t="str">
        <f t="shared" si="288"/>
        <v>n</v>
      </c>
      <c r="AR754" s="15">
        <v>0</v>
      </c>
      <c r="AS754" s="16">
        <v>0</v>
      </c>
      <c r="AT754" s="16" t="b">
        <f t="shared" si="24"/>
        <v>1</v>
      </c>
      <c r="AU754" s="12"/>
    </row>
    <row r="755" spans="1:47" ht="15.75" customHeight="1" x14ac:dyDescent="0.3">
      <c r="A755" s="12" t="s">
        <v>905</v>
      </c>
      <c r="B755" s="12" t="s">
        <v>505</v>
      </c>
      <c r="C755" s="17">
        <v>44019</v>
      </c>
      <c r="D755" s="12">
        <v>2020</v>
      </c>
      <c r="E755" s="12" t="s">
        <v>137</v>
      </c>
      <c r="F755" s="12" t="s">
        <v>1152</v>
      </c>
      <c r="G755" s="18">
        <v>0.51180555555555551</v>
      </c>
      <c r="H755" s="18">
        <v>0.55347222222222225</v>
      </c>
      <c r="I755" s="19">
        <v>396</v>
      </c>
      <c r="J755" s="15" t="s">
        <v>1066</v>
      </c>
      <c r="K755" s="12" t="str">
        <f t="shared" si="267"/>
        <v>n</v>
      </c>
      <c r="L755" s="12" t="str">
        <f t="shared" si="268"/>
        <v>y</v>
      </c>
      <c r="M755" s="12" t="str">
        <f t="shared" si="269"/>
        <v>n</v>
      </c>
      <c r="N755" s="12" t="str">
        <f t="shared" si="270"/>
        <v>n</v>
      </c>
      <c r="O755" s="12" t="str">
        <f t="shared" si="271"/>
        <v>n</v>
      </c>
      <c r="P755" s="12" t="str">
        <f t="shared" si="272"/>
        <v>n</v>
      </c>
      <c r="Q755" s="12" t="str">
        <f t="shared" si="273"/>
        <v>n</v>
      </c>
      <c r="R755" s="12" t="str">
        <f t="shared" si="274"/>
        <v>n</v>
      </c>
      <c r="S755" s="15">
        <v>35</v>
      </c>
      <c r="T755" s="16">
        <v>35</v>
      </c>
      <c r="U755" s="16" t="b">
        <f t="shared" si="8"/>
        <v>1</v>
      </c>
      <c r="V755" s="15" t="s">
        <v>1066</v>
      </c>
      <c r="W755" s="12" t="str">
        <f t="shared" si="275"/>
        <v>n</v>
      </c>
      <c r="X755" s="12" t="str">
        <f t="shared" si="276"/>
        <v>y</v>
      </c>
      <c r="Y755" s="12" t="str">
        <f t="shared" si="277"/>
        <v>n</v>
      </c>
      <c r="Z755" s="12" t="str">
        <f t="shared" si="278"/>
        <v>n</v>
      </c>
      <c r="AA755" s="12" t="str">
        <f t="shared" si="279"/>
        <v>n</v>
      </c>
      <c r="AB755" s="12" t="str">
        <f t="shared" si="280"/>
        <v>n</v>
      </c>
      <c r="AC755" s="12" t="str">
        <f t="shared" si="281"/>
        <v>n</v>
      </c>
      <c r="AD755" s="12" t="str">
        <f t="shared" si="282"/>
        <v>n</v>
      </c>
      <c r="AE755" s="15">
        <v>85</v>
      </c>
      <c r="AF755" s="16">
        <v>85</v>
      </c>
      <c r="AG755" s="16">
        <v>-1</v>
      </c>
      <c r="AH755" s="16" t="b">
        <f t="shared" si="17"/>
        <v>1</v>
      </c>
      <c r="AI755" s="15" t="s">
        <v>1067</v>
      </c>
      <c r="AJ755" s="12" t="str">
        <f t="shared" si="283"/>
        <v>n</v>
      </c>
      <c r="AK755" s="12" t="str">
        <f t="shared" si="284"/>
        <v>n</v>
      </c>
      <c r="AL755" s="12" t="str">
        <f t="shared" si="285"/>
        <v>y</v>
      </c>
      <c r="AM755" s="12" t="str">
        <f t="shared" si="286"/>
        <v>n</v>
      </c>
      <c r="AN755" s="12" t="str">
        <f t="shared" si="289"/>
        <v>n</v>
      </c>
      <c r="AO755" s="12" t="str">
        <f t="shared" si="290"/>
        <v>n</v>
      </c>
      <c r="AP755" s="12" t="str">
        <f t="shared" si="287"/>
        <v>n</v>
      </c>
      <c r="AQ755" s="12" t="str">
        <f t="shared" si="288"/>
        <v>n</v>
      </c>
      <c r="AR755" s="15">
        <v>0</v>
      </c>
      <c r="AS755" s="16">
        <v>0</v>
      </c>
      <c r="AT755" s="16" t="b">
        <f t="shared" si="24"/>
        <v>1</v>
      </c>
      <c r="AU755" s="12"/>
    </row>
    <row r="756" spans="1:47" ht="15.75" customHeight="1" x14ac:dyDescent="0.3">
      <c r="A756" s="12" t="s">
        <v>905</v>
      </c>
      <c r="B756" s="12" t="s">
        <v>505</v>
      </c>
      <c r="C756" s="17">
        <v>44019</v>
      </c>
      <c r="D756" s="12">
        <v>2020</v>
      </c>
      <c r="E756" s="12" t="s">
        <v>137</v>
      </c>
      <c r="F756" s="12" t="s">
        <v>1153</v>
      </c>
      <c r="G756" s="18">
        <v>0.51180555555555551</v>
      </c>
      <c r="H756" s="18">
        <v>0.55347222222222225</v>
      </c>
      <c r="I756" s="19">
        <v>397</v>
      </c>
      <c r="J756" s="15" t="s">
        <v>1066</v>
      </c>
      <c r="K756" s="12" t="str">
        <f t="shared" si="267"/>
        <v>n</v>
      </c>
      <c r="L756" s="12" t="str">
        <f t="shared" si="268"/>
        <v>y</v>
      </c>
      <c r="M756" s="12" t="str">
        <f t="shared" si="269"/>
        <v>n</v>
      </c>
      <c r="N756" s="12" t="str">
        <f t="shared" si="270"/>
        <v>n</v>
      </c>
      <c r="O756" s="12" t="str">
        <f t="shared" si="271"/>
        <v>n</v>
      </c>
      <c r="P756" s="12" t="str">
        <f t="shared" si="272"/>
        <v>n</v>
      </c>
      <c r="Q756" s="12" t="str">
        <f t="shared" si="273"/>
        <v>n</v>
      </c>
      <c r="R756" s="12" t="str">
        <f t="shared" si="274"/>
        <v>n</v>
      </c>
      <c r="S756" s="15">
        <v>70</v>
      </c>
      <c r="T756" s="16">
        <v>70</v>
      </c>
      <c r="U756" s="16" t="b">
        <f t="shared" si="8"/>
        <v>1</v>
      </c>
      <c r="V756" s="15" t="s">
        <v>1066</v>
      </c>
      <c r="W756" s="12" t="str">
        <f t="shared" si="275"/>
        <v>n</v>
      </c>
      <c r="X756" s="12" t="str">
        <f t="shared" si="276"/>
        <v>y</v>
      </c>
      <c r="Y756" s="12" t="str">
        <f t="shared" si="277"/>
        <v>n</v>
      </c>
      <c r="Z756" s="12" t="str">
        <f t="shared" si="278"/>
        <v>n</v>
      </c>
      <c r="AA756" s="12" t="str">
        <f t="shared" si="279"/>
        <v>n</v>
      </c>
      <c r="AB756" s="12" t="str">
        <f t="shared" si="280"/>
        <v>n</v>
      </c>
      <c r="AC756" s="12" t="str">
        <f t="shared" si="281"/>
        <v>n</v>
      </c>
      <c r="AD756" s="12" t="str">
        <f t="shared" si="282"/>
        <v>n</v>
      </c>
      <c r="AE756" s="15">
        <v>40</v>
      </c>
      <c r="AF756" s="16">
        <v>40</v>
      </c>
      <c r="AG756" s="16">
        <v>-1</v>
      </c>
      <c r="AH756" s="16" t="b">
        <f t="shared" si="17"/>
        <v>1</v>
      </c>
      <c r="AI756" s="15" t="s">
        <v>1067</v>
      </c>
      <c r="AJ756" s="12" t="str">
        <f t="shared" si="283"/>
        <v>n</v>
      </c>
      <c r="AK756" s="12" t="str">
        <f t="shared" si="284"/>
        <v>n</v>
      </c>
      <c r="AL756" s="12" t="str">
        <f t="shared" si="285"/>
        <v>y</v>
      </c>
      <c r="AM756" s="12" t="str">
        <f t="shared" si="286"/>
        <v>n</v>
      </c>
      <c r="AN756" s="12" t="str">
        <f t="shared" si="289"/>
        <v>n</v>
      </c>
      <c r="AO756" s="12" t="str">
        <f t="shared" si="290"/>
        <v>n</v>
      </c>
      <c r="AP756" s="12" t="str">
        <f t="shared" si="287"/>
        <v>n</v>
      </c>
      <c r="AQ756" s="12" t="str">
        <f t="shared" si="288"/>
        <v>n</v>
      </c>
      <c r="AR756" s="15">
        <v>0</v>
      </c>
      <c r="AS756" s="16">
        <v>0</v>
      </c>
      <c r="AT756" s="16" t="b">
        <f t="shared" si="24"/>
        <v>1</v>
      </c>
      <c r="AU756" s="12"/>
    </row>
    <row r="757" spans="1:47" ht="15.75" customHeight="1" x14ac:dyDescent="0.3">
      <c r="A757" s="12" t="s">
        <v>905</v>
      </c>
      <c r="B757" s="12" t="s">
        <v>505</v>
      </c>
      <c r="C757" s="17">
        <v>44019</v>
      </c>
      <c r="D757" s="12">
        <v>2020</v>
      </c>
      <c r="E757" s="12" t="s">
        <v>137</v>
      </c>
      <c r="F757" s="12" t="s">
        <v>1154</v>
      </c>
      <c r="G757" s="18">
        <v>0.51180555555555551</v>
      </c>
      <c r="H757" s="18">
        <v>0.55347222222222225</v>
      </c>
      <c r="I757" s="19">
        <v>398</v>
      </c>
      <c r="J757" s="15" t="s">
        <v>1066</v>
      </c>
      <c r="K757" s="12" t="str">
        <f t="shared" si="267"/>
        <v>n</v>
      </c>
      <c r="L757" s="12" t="str">
        <f t="shared" si="268"/>
        <v>y</v>
      </c>
      <c r="M757" s="12" t="str">
        <f t="shared" si="269"/>
        <v>n</v>
      </c>
      <c r="N757" s="12" t="str">
        <f t="shared" si="270"/>
        <v>n</v>
      </c>
      <c r="O757" s="12" t="str">
        <f t="shared" si="271"/>
        <v>n</v>
      </c>
      <c r="P757" s="12" t="str">
        <f t="shared" si="272"/>
        <v>n</v>
      </c>
      <c r="Q757" s="12" t="str">
        <f t="shared" si="273"/>
        <v>n</v>
      </c>
      <c r="R757" s="12" t="str">
        <f t="shared" si="274"/>
        <v>n</v>
      </c>
      <c r="S757" s="15">
        <v>40</v>
      </c>
      <c r="T757" s="16">
        <v>40</v>
      </c>
      <c r="U757" s="16" t="b">
        <f t="shared" si="8"/>
        <v>1</v>
      </c>
      <c r="V757" s="15" t="s">
        <v>1066</v>
      </c>
      <c r="W757" s="12" t="str">
        <f t="shared" si="275"/>
        <v>n</v>
      </c>
      <c r="X757" s="12" t="str">
        <f t="shared" si="276"/>
        <v>y</v>
      </c>
      <c r="Y757" s="12" t="str">
        <f t="shared" si="277"/>
        <v>n</v>
      </c>
      <c r="Z757" s="12" t="str">
        <f t="shared" si="278"/>
        <v>n</v>
      </c>
      <c r="AA757" s="12" t="str">
        <f t="shared" si="279"/>
        <v>n</v>
      </c>
      <c r="AB757" s="12" t="str">
        <f t="shared" si="280"/>
        <v>n</v>
      </c>
      <c r="AC757" s="12" t="str">
        <f t="shared" si="281"/>
        <v>n</v>
      </c>
      <c r="AD757" s="12" t="str">
        <f t="shared" si="282"/>
        <v>n</v>
      </c>
      <c r="AE757" s="15">
        <v>70</v>
      </c>
      <c r="AF757" s="16">
        <v>70</v>
      </c>
      <c r="AG757" s="16">
        <v>-1</v>
      </c>
      <c r="AH757" s="16" t="b">
        <f t="shared" si="17"/>
        <v>1</v>
      </c>
      <c r="AI757" s="15" t="s">
        <v>1066</v>
      </c>
      <c r="AJ757" s="12" t="str">
        <f t="shared" si="283"/>
        <v>n</v>
      </c>
      <c r="AK757" s="12" t="str">
        <f t="shared" si="284"/>
        <v>n</v>
      </c>
      <c r="AL757" s="12" t="str">
        <f t="shared" si="285"/>
        <v>n</v>
      </c>
      <c r="AM757" s="12" t="str">
        <f t="shared" si="286"/>
        <v>n</v>
      </c>
      <c r="AN757" s="12" t="str">
        <f t="shared" si="289"/>
        <v>n</v>
      </c>
      <c r="AO757" s="12" t="str">
        <f t="shared" si="290"/>
        <v>n</v>
      </c>
      <c r="AP757" s="12" t="str">
        <f t="shared" si="287"/>
        <v>n</v>
      </c>
      <c r="AQ757" s="12" t="str">
        <f t="shared" si="288"/>
        <v>n</v>
      </c>
      <c r="AR757" s="15">
        <v>0</v>
      </c>
      <c r="AS757" s="16">
        <v>0</v>
      </c>
      <c r="AT757" s="16" t="b">
        <f t="shared" si="24"/>
        <v>1</v>
      </c>
      <c r="AU757" s="12" t="s">
        <v>1155</v>
      </c>
    </row>
    <row r="758" spans="1:47" ht="15.75" customHeight="1" x14ac:dyDescent="0.3">
      <c r="A758" s="12" t="s">
        <v>905</v>
      </c>
      <c r="B758" s="12" t="s">
        <v>505</v>
      </c>
      <c r="C758" s="17">
        <v>44033</v>
      </c>
      <c r="D758" s="12">
        <v>2020</v>
      </c>
      <c r="E758" s="12" t="s">
        <v>137</v>
      </c>
      <c r="F758" s="12" t="s">
        <v>1110</v>
      </c>
      <c r="G758" s="18">
        <v>0.51458333333333328</v>
      </c>
      <c r="H758" s="18">
        <v>0.57638888888888895</v>
      </c>
      <c r="I758" s="19">
        <v>471</v>
      </c>
      <c r="J758" s="15" t="s">
        <v>1066</v>
      </c>
      <c r="K758" s="12" t="str">
        <f t="shared" si="267"/>
        <v>n</v>
      </c>
      <c r="L758" s="12" t="str">
        <f t="shared" si="268"/>
        <v>n</v>
      </c>
      <c r="M758" s="12" t="str">
        <f t="shared" si="269"/>
        <v>n</v>
      </c>
      <c r="N758" s="12" t="str">
        <f t="shared" si="270"/>
        <v>n</v>
      </c>
      <c r="O758" s="12" t="str">
        <f t="shared" si="271"/>
        <v>n</v>
      </c>
      <c r="P758" s="12" t="str">
        <f t="shared" si="272"/>
        <v>n</v>
      </c>
      <c r="Q758" s="12" t="str">
        <f t="shared" si="273"/>
        <v>n</v>
      </c>
      <c r="R758" s="12" t="str">
        <f t="shared" si="274"/>
        <v>n</v>
      </c>
      <c r="S758" s="15">
        <v>0</v>
      </c>
      <c r="T758" s="16">
        <v>0</v>
      </c>
      <c r="U758" s="16" t="b">
        <f t="shared" si="8"/>
        <v>1</v>
      </c>
      <c r="V758" s="15" t="s">
        <v>1066</v>
      </c>
      <c r="W758" s="12" t="str">
        <f t="shared" si="275"/>
        <v>n</v>
      </c>
      <c r="X758" s="12" t="str">
        <f t="shared" si="276"/>
        <v>y</v>
      </c>
      <c r="Y758" s="12" t="str">
        <f t="shared" si="277"/>
        <v>n</v>
      </c>
      <c r="Z758" s="12" t="str">
        <f t="shared" si="278"/>
        <v>n</v>
      </c>
      <c r="AA758" s="12" t="str">
        <f t="shared" si="279"/>
        <v>n</v>
      </c>
      <c r="AB758" s="12" t="str">
        <f t="shared" si="280"/>
        <v>n</v>
      </c>
      <c r="AC758" s="12" t="str">
        <f t="shared" si="281"/>
        <v>n</v>
      </c>
      <c r="AD758" s="12" t="str">
        <f t="shared" si="282"/>
        <v>n</v>
      </c>
      <c r="AE758" s="15">
        <v>75</v>
      </c>
      <c r="AF758" s="16">
        <v>75</v>
      </c>
      <c r="AG758" s="16">
        <v>-1</v>
      </c>
      <c r="AH758" s="16" t="b">
        <f t="shared" si="17"/>
        <v>1</v>
      </c>
      <c r="AI758" s="15"/>
      <c r="AJ758" s="12" t="str">
        <f t="shared" si="283"/>
        <v>n</v>
      </c>
      <c r="AK758" s="12" t="str">
        <f t="shared" si="284"/>
        <v>n</v>
      </c>
      <c r="AL758" s="12" t="str">
        <f t="shared" si="285"/>
        <v>n</v>
      </c>
      <c r="AM758" s="12" t="str">
        <f t="shared" si="286"/>
        <v>n</v>
      </c>
      <c r="AN758" s="12" t="str">
        <f t="shared" si="289"/>
        <v>n</v>
      </c>
      <c r="AO758" s="12" t="str">
        <f t="shared" si="290"/>
        <v>n</v>
      </c>
      <c r="AP758" s="12" t="str">
        <f t="shared" si="287"/>
        <v>n</v>
      </c>
      <c r="AQ758" s="12" t="str">
        <f t="shared" si="288"/>
        <v>n</v>
      </c>
      <c r="AR758" s="15"/>
      <c r="AS758" s="16"/>
      <c r="AT758" s="16" t="b">
        <f t="shared" si="24"/>
        <v>1</v>
      </c>
      <c r="AU758" s="12" t="s">
        <v>1089</v>
      </c>
    </row>
    <row r="759" spans="1:47" ht="15.75" customHeight="1" x14ac:dyDescent="0.3">
      <c r="A759" s="12" t="s">
        <v>905</v>
      </c>
      <c r="B759" s="12" t="s">
        <v>505</v>
      </c>
      <c r="C759" s="17">
        <v>44033</v>
      </c>
      <c r="D759" s="12">
        <v>2020</v>
      </c>
      <c r="E759" s="12" t="s">
        <v>137</v>
      </c>
      <c r="F759" s="12" t="s">
        <v>1111</v>
      </c>
      <c r="G759" s="18">
        <v>0.51458333333333328</v>
      </c>
      <c r="H759" s="18">
        <v>0.57638888888888895</v>
      </c>
      <c r="I759" s="19">
        <v>472</v>
      </c>
      <c r="J759" s="15" t="s">
        <v>1066</v>
      </c>
      <c r="K759" s="12" t="str">
        <f t="shared" si="267"/>
        <v>n</v>
      </c>
      <c r="L759" s="12" t="str">
        <f t="shared" si="268"/>
        <v>y</v>
      </c>
      <c r="M759" s="12" t="str">
        <f t="shared" si="269"/>
        <v>n</v>
      </c>
      <c r="N759" s="12" t="str">
        <f t="shared" si="270"/>
        <v>n</v>
      </c>
      <c r="O759" s="12" t="str">
        <f t="shared" si="271"/>
        <v>n</v>
      </c>
      <c r="P759" s="12" t="str">
        <f t="shared" si="272"/>
        <v>n</v>
      </c>
      <c r="Q759" s="12" t="str">
        <f t="shared" si="273"/>
        <v>n</v>
      </c>
      <c r="R759" s="12" t="str">
        <f t="shared" si="274"/>
        <v>n</v>
      </c>
      <c r="S759" s="15">
        <v>60</v>
      </c>
      <c r="T759" s="16">
        <v>60</v>
      </c>
      <c r="U759" s="16" t="b">
        <f t="shared" si="8"/>
        <v>1</v>
      </c>
      <c r="V759" s="15" t="s">
        <v>1066</v>
      </c>
      <c r="W759" s="12" t="str">
        <f t="shared" si="275"/>
        <v>n</v>
      </c>
      <c r="X759" s="12" t="str">
        <f t="shared" si="276"/>
        <v>y</v>
      </c>
      <c r="Y759" s="12" t="str">
        <f t="shared" si="277"/>
        <v>n</v>
      </c>
      <c r="Z759" s="12" t="str">
        <f t="shared" si="278"/>
        <v>n</v>
      </c>
      <c r="AA759" s="12" t="str">
        <f t="shared" si="279"/>
        <v>n</v>
      </c>
      <c r="AB759" s="12" t="str">
        <f t="shared" si="280"/>
        <v>n</v>
      </c>
      <c r="AC759" s="12" t="str">
        <f t="shared" si="281"/>
        <v>n</v>
      </c>
      <c r="AD759" s="12" t="str">
        <f t="shared" si="282"/>
        <v>n</v>
      </c>
      <c r="AE759" s="15">
        <v>45</v>
      </c>
      <c r="AF759" s="16">
        <v>45</v>
      </c>
      <c r="AG759" s="16">
        <v>-1</v>
      </c>
      <c r="AH759" s="16" t="b">
        <f t="shared" si="17"/>
        <v>1</v>
      </c>
      <c r="AI759" s="15" t="s">
        <v>1067</v>
      </c>
      <c r="AJ759" s="12" t="str">
        <f t="shared" si="283"/>
        <v>n</v>
      </c>
      <c r="AK759" s="12" t="str">
        <f t="shared" si="284"/>
        <v>n</v>
      </c>
      <c r="AL759" s="12" t="str">
        <f t="shared" si="285"/>
        <v>y</v>
      </c>
      <c r="AM759" s="12" t="str">
        <f t="shared" si="286"/>
        <v>n</v>
      </c>
      <c r="AN759" s="12" t="str">
        <f t="shared" si="289"/>
        <v>n</v>
      </c>
      <c r="AO759" s="12" t="str">
        <f t="shared" si="290"/>
        <v>n</v>
      </c>
      <c r="AP759" s="12" t="str">
        <f t="shared" si="287"/>
        <v>n</v>
      </c>
      <c r="AQ759" s="12" t="str">
        <f t="shared" si="288"/>
        <v>n</v>
      </c>
      <c r="AR759" s="15">
        <v>0</v>
      </c>
      <c r="AS759" s="16">
        <v>0</v>
      </c>
      <c r="AT759" s="16" t="b">
        <f t="shared" si="24"/>
        <v>1</v>
      </c>
      <c r="AU759" s="12"/>
    </row>
    <row r="760" spans="1:47" ht="15.75" customHeight="1" x14ac:dyDescent="0.3">
      <c r="A760" s="12" t="s">
        <v>905</v>
      </c>
      <c r="B760" s="12" t="s">
        <v>505</v>
      </c>
      <c r="C760" s="17">
        <v>44033</v>
      </c>
      <c r="D760" s="12">
        <v>2020</v>
      </c>
      <c r="E760" s="12" t="s">
        <v>137</v>
      </c>
      <c r="F760" s="12" t="s">
        <v>1112</v>
      </c>
      <c r="G760" s="18">
        <v>0.51458333333333328</v>
      </c>
      <c r="H760" s="18">
        <v>0.57638888888888895</v>
      </c>
      <c r="I760" s="19">
        <v>473</v>
      </c>
      <c r="J760" s="15" t="s">
        <v>1066</v>
      </c>
      <c r="K760" s="12" t="str">
        <f t="shared" si="267"/>
        <v>n</v>
      </c>
      <c r="L760" s="12" t="str">
        <f t="shared" si="268"/>
        <v>y</v>
      </c>
      <c r="M760" s="12" t="str">
        <f t="shared" si="269"/>
        <v>n</v>
      </c>
      <c r="N760" s="12" t="str">
        <f t="shared" si="270"/>
        <v>n</v>
      </c>
      <c r="O760" s="12" t="str">
        <f t="shared" si="271"/>
        <v>n</v>
      </c>
      <c r="P760" s="12" t="str">
        <f t="shared" si="272"/>
        <v>n</v>
      </c>
      <c r="Q760" s="12" t="str">
        <f t="shared" si="273"/>
        <v>n</v>
      </c>
      <c r="R760" s="12" t="str">
        <f t="shared" si="274"/>
        <v>n</v>
      </c>
      <c r="S760" s="15">
        <v>70</v>
      </c>
      <c r="T760" s="16">
        <v>70</v>
      </c>
      <c r="U760" s="16" t="b">
        <f t="shared" si="8"/>
        <v>1</v>
      </c>
      <c r="V760" s="15" t="s">
        <v>1066</v>
      </c>
      <c r="W760" s="12" t="str">
        <f t="shared" si="275"/>
        <v>n</v>
      </c>
      <c r="X760" s="12" t="str">
        <f t="shared" si="276"/>
        <v>y</v>
      </c>
      <c r="Y760" s="12" t="str">
        <f t="shared" si="277"/>
        <v>n</v>
      </c>
      <c r="Z760" s="12" t="str">
        <f t="shared" si="278"/>
        <v>n</v>
      </c>
      <c r="AA760" s="12" t="str">
        <f t="shared" si="279"/>
        <v>n</v>
      </c>
      <c r="AB760" s="12" t="str">
        <f t="shared" si="280"/>
        <v>n</v>
      </c>
      <c r="AC760" s="12" t="str">
        <f t="shared" si="281"/>
        <v>n</v>
      </c>
      <c r="AD760" s="12" t="str">
        <f t="shared" si="282"/>
        <v>n</v>
      </c>
      <c r="AE760" s="15">
        <v>30</v>
      </c>
      <c r="AF760" s="16">
        <v>30</v>
      </c>
      <c r="AG760" s="16">
        <v>-1</v>
      </c>
      <c r="AH760" s="16" t="b">
        <f t="shared" si="17"/>
        <v>1</v>
      </c>
      <c r="AI760" s="15" t="s">
        <v>1067</v>
      </c>
      <c r="AJ760" s="12" t="str">
        <f t="shared" si="283"/>
        <v>n</v>
      </c>
      <c r="AK760" s="12" t="str">
        <f t="shared" si="284"/>
        <v>n</v>
      </c>
      <c r="AL760" s="12" t="str">
        <f t="shared" si="285"/>
        <v>y</v>
      </c>
      <c r="AM760" s="12" t="str">
        <f t="shared" si="286"/>
        <v>n</v>
      </c>
      <c r="AN760" s="12" t="str">
        <f t="shared" si="289"/>
        <v>n</v>
      </c>
      <c r="AO760" s="12" t="str">
        <f t="shared" si="290"/>
        <v>n</v>
      </c>
      <c r="AP760" s="12" t="str">
        <f t="shared" si="287"/>
        <v>n</v>
      </c>
      <c r="AQ760" s="12" t="str">
        <f t="shared" si="288"/>
        <v>n</v>
      </c>
      <c r="AR760" s="15">
        <v>0</v>
      </c>
      <c r="AS760" s="16">
        <v>0</v>
      </c>
      <c r="AT760" s="16" t="b">
        <f t="shared" si="24"/>
        <v>1</v>
      </c>
      <c r="AU760" s="12" t="s">
        <v>1171</v>
      </c>
    </row>
    <row r="761" spans="1:47" ht="15.75" customHeight="1" x14ac:dyDescent="0.3">
      <c r="A761" s="12" t="s">
        <v>905</v>
      </c>
      <c r="B761" s="12" t="s">
        <v>505</v>
      </c>
      <c r="C761" s="17">
        <v>44033</v>
      </c>
      <c r="D761" s="12">
        <v>2020</v>
      </c>
      <c r="E761" s="12" t="s">
        <v>137</v>
      </c>
      <c r="F761" s="12" t="s">
        <v>1114</v>
      </c>
      <c r="G761" s="18">
        <v>0.51458333333333328</v>
      </c>
      <c r="H761" s="18">
        <v>0.57638888888888895</v>
      </c>
      <c r="I761" s="19">
        <v>474</v>
      </c>
      <c r="J761" s="15" t="s">
        <v>1066</v>
      </c>
      <c r="K761" s="12" t="str">
        <f t="shared" si="267"/>
        <v>n</v>
      </c>
      <c r="L761" s="12" t="str">
        <f t="shared" si="268"/>
        <v>n</v>
      </c>
      <c r="M761" s="12" t="str">
        <f t="shared" si="269"/>
        <v>n</v>
      </c>
      <c r="N761" s="12" t="str">
        <f t="shared" si="270"/>
        <v>n</v>
      </c>
      <c r="O761" s="12" t="str">
        <f t="shared" si="271"/>
        <v>n</v>
      </c>
      <c r="P761" s="12" t="str">
        <f t="shared" si="272"/>
        <v>n</v>
      </c>
      <c r="Q761" s="12" t="str">
        <f t="shared" si="273"/>
        <v>n</v>
      </c>
      <c r="R761" s="12" t="str">
        <f t="shared" si="274"/>
        <v>n</v>
      </c>
      <c r="S761" s="15">
        <v>0</v>
      </c>
      <c r="T761" s="16">
        <v>0</v>
      </c>
      <c r="U761" s="16" t="b">
        <f t="shared" si="8"/>
        <v>1</v>
      </c>
      <c r="V761" s="15" t="s">
        <v>1066</v>
      </c>
      <c r="W761" s="12" t="str">
        <f t="shared" si="275"/>
        <v>n</v>
      </c>
      <c r="X761" s="12" t="str">
        <f t="shared" si="276"/>
        <v>y</v>
      </c>
      <c r="Y761" s="12" t="str">
        <f t="shared" si="277"/>
        <v>n</v>
      </c>
      <c r="Z761" s="12" t="str">
        <f t="shared" si="278"/>
        <v>n</v>
      </c>
      <c r="AA761" s="12" t="str">
        <f t="shared" si="279"/>
        <v>n</v>
      </c>
      <c r="AB761" s="12" t="str">
        <f t="shared" si="280"/>
        <v>n</v>
      </c>
      <c r="AC761" s="12" t="str">
        <f t="shared" si="281"/>
        <v>n</v>
      </c>
      <c r="AD761" s="12" t="str">
        <f t="shared" si="282"/>
        <v>n</v>
      </c>
      <c r="AE761" s="15">
        <v>5</v>
      </c>
      <c r="AF761" s="16">
        <v>5</v>
      </c>
      <c r="AG761" s="16">
        <v>-1</v>
      </c>
      <c r="AH761" s="16" t="b">
        <f t="shared" si="17"/>
        <v>1</v>
      </c>
      <c r="AI761" s="15" t="s">
        <v>1067</v>
      </c>
      <c r="AJ761" s="12" t="str">
        <f t="shared" si="283"/>
        <v>n</v>
      </c>
      <c r="AK761" s="12" t="str">
        <f t="shared" si="284"/>
        <v>n</v>
      </c>
      <c r="AL761" s="12" t="str">
        <f t="shared" si="285"/>
        <v>y</v>
      </c>
      <c r="AM761" s="12" t="str">
        <f t="shared" si="286"/>
        <v>n</v>
      </c>
      <c r="AN761" s="12" t="str">
        <f t="shared" si="289"/>
        <v>n</v>
      </c>
      <c r="AO761" s="12" t="str">
        <f t="shared" si="290"/>
        <v>n</v>
      </c>
      <c r="AP761" s="12" t="str">
        <f t="shared" si="287"/>
        <v>n</v>
      </c>
      <c r="AQ761" s="12" t="str">
        <f t="shared" si="288"/>
        <v>n</v>
      </c>
      <c r="AR761" s="15">
        <v>0</v>
      </c>
      <c r="AS761" s="16">
        <v>0</v>
      </c>
      <c r="AT761" s="16" t="b">
        <f t="shared" si="24"/>
        <v>1</v>
      </c>
      <c r="AU761" s="12"/>
    </row>
    <row r="762" spans="1:47" ht="15.75" customHeight="1" x14ac:dyDescent="0.3">
      <c r="A762" s="12" t="s">
        <v>905</v>
      </c>
      <c r="B762" s="12" t="s">
        <v>505</v>
      </c>
      <c r="C762" s="17">
        <v>44033</v>
      </c>
      <c r="D762" s="12">
        <v>2020</v>
      </c>
      <c r="E762" s="12" t="s">
        <v>137</v>
      </c>
      <c r="F762" s="12" t="s">
        <v>1115</v>
      </c>
      <c r="G762" s="18">
        <v>0.51458333333333328</v>
      </c>
      <c r="H762" s="18">
        <v>0.57638888888888895</v>
      </c>
      <c r="I762" s="19">
        <v>475</v>
      </c>
      <c r="J762" s="15" t="s">
        <v>1066</v>
      </c>
      <c r="K762" s="12" t="str">
        <f t="shared" si="267"/>
        <v>n</v>
      </c>
      <c r="L762" s="12" t="str">
        <f t="shared" si="268"/>
        <v>n</v>
      </c>
      <c r="M762" s="12" t="str">
        <f t="shared" si="269"/>
        <v>n</v>
      </c>
      <c r="N762" s="12" t="str">
        <f t="shared" si="270"/>
        <v>n</v>
      </c>
      <c r="O762" s="12" t="str">
        <f t="shared" si="271"/>
        <v>n</v>
      </c>
      <c r="P762" s="12" t="str">
        <f t="shared" si="272"/>
        <v>n</v>
      </c>
      <c r="Q762" s="12" t="str">
        <f t="shared" si="273"/>
        <v>n</v>
      </c>
      <c r="R762" s="12" t="str">
        <f t="shared" si="274"/>
        <v>n</v>
      </c>
      <c r="S762" s="15">
        <v>0</v>
      </c>
      <c r="T762" s="16">
        <v>0</v>
      </c>
      <c r="U762" s="16" t="b">
        <f t="shared" si="8"/>
        <v>1</v>
      </c>
      <c r="V762" s="15" t="s">
        <v>1066</v>
      </c>
      <c r="W762" s="12" t="str">
        <f t="shared" si="275"/>
        <v>n</v>
      </c>
      <c r="X762" s="12" t="str">
        <f t="shared" si="276"/>
        <v>y</v>
      </c>
      <c r="Y762" s="12" t="str">
        <f t="shared" si="277"/>
        <v>n</v>
      </c>
      <c r="Z762" s="12" t="str">
        <f t="shared" si="278"/>
        <v>n</v>
      </c>
      <c r="AA762" s="12" t="str">
        <f t="shared" si="279"/>
        <v>n</v>
      </c>
      <c r="AB762" s="12" t="str">
        <f t="shared" si="280"/>
        <v>n</v>
      </c>
      <c r="AC762" s="12" t="str">
        <f t="shared" si="281"/>
        <v>n</v>
      </c>
      <c r="AD762" s="12" t="str">
        <f t="shared" si="282"/>
        <v>n</v>
      </c>
      <c r="AE762" s="15">
        <v>5</v>
      </c>
      <c r="AF762" s="16">
        <v>5</v>
      </c>
      <c r="AG762" s="16">
        <v>-1</v>
      </c>
      <c r="AH762" s="16" t="b">
        <f t="shared" si="17"/>
        <v>1</v>
      </c>
      <c r="AI762" s="15" t="s">
        <v>1067</v>
      </c>
      <c r="AJ762" s="12" t="str">
        <f t="shared" si="283"/>
        <v>n</v>
      </c>
      <c r="AK762" s="12" t="str">
        <f t="shared" si="284"/>
        <v>n</v>
      </c>
      <c r="AL762" s="12" t="str">
        <f t="shared" si="285"/>
        <v>y</v>
      </c>
      <c r="AM762" s="12" t="str">
        <f t="shared" si="286"/>
        <v>n</v>
      </c>
      <c r="AN762" s="12" t="str">
        <f t="shared" si="289"/>
        <v>n</v>
      </c>
      <c r="AO762" s="12" t="str">
        <f t="shared" si="290"/>
        <v>n</v>
      </c>
      <c r="AP762" s="12" t="str">
        <f t="shared" si="287"/>
        <v>n</v>
      </c>
      <c r="AQ762" s="12" t="str">
        <f t="shared" si="288"/>
        <v>n</v>
      </c>
      <c r="AR762" s="15">
        <v>0</v>
      </c>
      <c r="AS762" s="16">
        <v>0</v>
      </c>
      <c r="AT762" s="16" t="b">
        <f t="shared" si="24"/>
        <v>1</v>
      </c>
      <c r="AU762" s="12"/>
    </row>
    <row r="763" spans="1:47" ht="15.75" customHeight="1" x14ac:dyDescent="0.3">
      <c r="A763" s="12" t="s">
        <v>905</v>
      </c>
      <c r="B763" s="12" t="s">
        <v>505</v>
      </c>
      <c r="C763" s="17">
        <v>44033</v>
      </c>
      <c r="D763" s="12">
        <v>2020</v>
      </c>
      <c r="E763" s="12" t="s">
        <v>137</v>
      </c>
      <c r="F763" s="12" t="s">
        <v>1116</v>
      </c>
      <c r="G763" s="18">
        <v>0.51458333333333328</v>
      </c>
      <c r="H763" s="18">
        <v>0.57638888888888895</v>
      </c>
      <c r="I763" s="19">
        <v>476</v>
      </c>
      <c r="J763" s="15" t="s">
        <v>1066</v>
      </c>
      <c r="K763" s="12" t="str">
        <f t="shared" si="267"/>
        <v>n</v>
      </c>
      <c r="L763" s="12" t="str">
        <f t="shared" si="268"/>
        <v>y</v>
      </c>
      <c r="M763" s="12" t="str">
        <f t="shared" si="269"/>
        <v>n</v>
      </c>
      <c r="N763" s="12" t="str">
        <f t="shared" si="270"/>
        <v>n</v>
      </c>
      <c r="O763" s="12" t="str">
        <f t="shared" si="271"/>
        <v>n</v>
      </c>
      <c r="P763" s="12" t="str">
        <f t="shared" si="272"/>
        <v>n</v>
      </c>
      <c r="Q763" s="12" t="str">
        <f t="shared" si="273"/>
        <v>n</v>
      </c>
      <c r="R763" s="12" t="str">
        <f t="shared" si="274"/>
        <v>n</v>
      </c>
      <c r="S763" s="15">
        <v>60</v>
      </c>
      <c r="T763" s="16">
        <v>60</v>
      </c>
      <c r="U763" s="16" t="b">
        <f t="shared" si="8"/>
        <v>1</v>
      </c>
      <c r="V763" s="15" t="s">
        <v>1066</v>
      </c>
      <c r="W763" s="12" t="str">
        <f t="shared" si="275"/>
        <v>n</v>
      </c>
      <c r="X763" s="12" t="str">
        <f t="shared" si="276"/>
        <v>y</v>
      </c>
      <c r="Y763" s="12" t="str">
        <f t="shared" si="277"/>
        <v>n</v>
      </c>
      <c r="Z763" s="12" t="str">
        <f t="shared" si="278"/>
        <v>n</v>
      </c>
      <c r="AA763" s="12" t="str">
        <f t="shared" si="279"/>
        <v>n</v>
      </c>
      <c r="AB763" s="12" t="str">
        <f t="shared" si="280"/>
        <v>n</v>
      </c>
      <c r="AC763" s="12" t="str">
        <f t="shared" si="281"/>
        <v>n</v>
      </c>
      <c r="AD763" s="12" t="str">
        <f t="shared" si="282"/>
        <v>n</v>
      </c>
      <c r="AE763" s="15">
        <v>35</v>
      </c>
      <c r="AF763" s="16">
        <v>35</v>
      </c>
      <c r="AG763" s="16">
        <v>-1</v>
      </c>
      <c r="AH763" s="16" t="b">
        <f t="shared" si="17"/>
        <v>1</v>
      </c>
      <c r="AI763" s="15" t="s">
        <v>1067</v>
      </c>
      <c r="AJ763" s="12" t="str">
        <f t="shared" si="283"/>
        <v>n</v>
      </c>
      <c r="AK763" s="12" t="str">
        <f t="shared" si="284"/>
        <v>n</v>
      </c>
      <c r="AL763" s="12" t="str">
        <f t="shared" si="285"/>
        <v>y</v>
      </c>
      <c r="AM763" s="12" t="str">
        <f t="shared" si="286"/>
        <v>n</v>
      </c>
      <c r="AN763" s="12" t="str">
        <f t="shared" si="289"/>
        <v>n</v>
      </c>
      <c r="AO763" s="12" t="str">
        <f t="shared" si="290"/>
        <v>n</v>
      </c>
      <c r="AP763" s="12" t="str">
        <f t="shared" si="287"/>
        <v>n</v>
      </c>
      <c r="AQ763" s="12" t="str">
        <f t="shared" si="288"/>
        <v>n</v>
      </c>
      <c r="AR763" s="15">
        <v>0</v>
      </c>
      <c r="AS763" s="16">
        <v>0</v>
      </c>
      <c r="AT763" s="16" t="b">
        <f t="shared" si="24"/>
        <v>1</v>
      </c>
      <c r="AU763" s="12" t="s">
        <v>1156</v>
      </c>
    </row>
    <row r="764" spans="1:47" ht="15.75" customHeight="1" x14ac:dyDescent="0.3">
      <c r="A764" s="12" t="s">
        <v>905</v>
      </c>
      <c r="B764" s="12" t="s">
        <v>505</v>
      </c>
      <c r="C764" s="17">
        <v>44033</v>
      </c>
      <c r="D764" s="12">
        <v>2020</v>
      </c>
      <c r="E764" s="12" t="s">
        <v>137</v>
      </c>
      <c r="F764" s="12" t="s">
        <v>1118</v>
      </c>
      <c r="G764" s="18">
        <v>0.51458333333333328</v>
      </c>
      <c r="H764" s="18">
        <v>0.57638888888888895</v>
      </c>
      <c r="I764" s="19">
        <v>482</v>
      </c>
      <c r="J764" s="15" t="s">
        <v>1066</v>
      </c>
      <c r="K764" s="12" t="str">
        <f t="shared" si="267"/>
        <v>n</v>
      </c>
      <c r="L764" s="12" t="str">
        <f t="shared" si="268"/>
        <v>n</v>
      </c>
      <c r="M764" s="12" t="str">
        <f t="shared" si="269"/>
        <v>n</v>
      </c>
      <c r="N764" s="12" t="str">
        <f t="shared" si="270"/>
        <v>n</v>
      </c>
      <c r="O764" s="12" t="str">
        <f t="shared" si="271"/>
        <v>n</v>
      </c>
      <c r="P764" s="12" t="str">
        <f t="shared" si="272"/>
        <v>n</v>
      </c>
      <c r="Q764" s="12" t="str">
        <f t="shared" si="273"/>
        <v>n</v>
      </c>
      <c r="R764" s="12" t="str">
        <f t="shared" si="274"/>
        <v>n</v>
      </c>
      <c r="S764" s="15">
        <v>0</v>
      </c>
      <c r="T764" s="16">
        <v>0</v>
      </c>
      <c r="U764" s="16" t="b">
        <f t="shared" si="8"/>
        <v>1</v>
      </c>
      <c r="V764" s="15" t="s">
        <v>1066</v>
      </c>
      <c r="W764" s="12" t="str">
        <f t="shared" si="275"/>
        <v>n</v>
      </c>
      <c r="X764" s="12" t="str">
        <f t="shared" si="276"/>
        <v>y</v>
      </c>
      <c r="Y764" s="12" t="str">
        <f t="shared" si="277"/>
        <v>n</v>
      </c>
      <c r="Z764" s="12" t="str">
        <f t="shared" si="278"/>
        <v>n</v>
      </c>
      <c r="AA764" s="12" t="str">
        <f t="shared" si="279"/>
        <v>n</v>
      </c>
      <c r="AB764" s="12" t="str">
        <f t="shared" si="280"/>
        <v>n</v>
      </c>
      <c r="AC764" s="12" t="str">
        <f t="shared" si="281"/>
        <v>n</v>
      </c>
      <c r="AD764" s="12" t="str">
        <f t="shared" si="282"/>
        <v>n</v>
      </c>
      <c r="AE764" s="15">
        <v>10</v>
      </c>
      <c r="AF764" s="16">
        <v>10</v>
      </c>
      <c r="AG764" s="16">
        <v>-1</v>
      </c>
      <c r="AH764" s="16" t="b">
        <f t="shared" si="17"/>
        <v>1</v>
      </c>
      <c r="AI764" s="15" t="s">
        <v>1067</v>
      </c>
      <c r="AJ764" s="12" t="str">
        <f t="shared" si="283"/>
        <v>n</v>
      </c>
      <c r="AK764" s="12" t="str">
        <f t="shared" si="284"/>
        <v>n</v>
      </c>
      <c r="AL764" s="12" t="str">
        <f t="shared" si="285"/>
        <v>y</v>
      </c>
      <c r="AM764" s="12" t="str">
        <f t="shared" si="286"/>
        <v>n</v>
      </c>
      <c r="AN764" s="12" t="str">
        <f t="shared" si="289"/>
        <v>n</v>
      </c>
      <c r="AO764" s="12" t="str">
        <f t="shared" si="290"/>
        <v>n</v>
      </c>
      <c r="AP764" s="12" t="str">
        <f t="shared" si="287"/>
        <v>n</v>
      </c>
      <c r="AQ764" s="12" t="str">
        <f t="shared" si="288"/>
        <v>n</v>
      </c>
      <c r="AR764" s="15">
        <v>0</v>
      </c>
      <c r="AS764" s="16">
        <v>0</v>
      </c>
      <c r="AT764" s="16" t="b">
        <f t="shared" si="24"/>
        <v>1</v>
      </c>
      <c r="AU764" s="12"/>
    </row>
    <row r="765" spans="1:47" ht="15.75" customHeight="1" x14ac:dyDescent="0.3">
      <c r="A765" s="12" t="s">
        <v>905</v>
      </c>
      <c r="B765" s="12" t="s">
        <v>505</v>
      </c>
      <c r="C765" s="17">
        <v>44033</v>
      </c>
      <c r="D765" s="12">
        <v>2020</v>
      </c>
      <c r="E765" s="12" t="s">
        <v>137</v>
      </c>
      <c r="F765" s="12" t="s">
        <v>1119</v>
      </c>
      <c r="G765" s="18">
        <v>0.51458333333333328</v>
      </c>
      <c r="H765" s="18">
        <v>0.57638888888888895</v>
      </c>
      <c r="I765" s="19">
        <v>481</v>
      </c>
      <c r="J765" s="15" t="s">
        <v>1066</v>
      </c>
      <c r="K765" s="12" t="str">
        <f t="shared" si="267"/>
        <v>n</v>
      </c>
      <c r="L765" s="12" t="str">
        <f t="shared" si="268"/>
        <v>y</v>
      </c>
      <c r="M765" s="12" t="str">
        <f t="shared" si="269"/>
        <v>n</v>
      </c>
      <c r="N765" s="12" t="str">
        <f t="shared" si="270"/>
        <v>n</v>
      </c>
      <c r="O765" s="12" t="str">
        <f t="shared" si="271"/>
        <v>n</v>
      </c>
      <c r="P765" s="12" t="str">
        <f t="shared" si="272"/>
        <v>n</v>
      </c>
      <c r="Q765" s="12" t="str">
        <f t="shared" si="273"/>
        <v>n</v>
      </c>
      <c r="R765" s="12" t="str">
        <f t="shared" si="274"/>
        <v>n</v>
      </c>
      <c r="S765" s="15">
        <v>30</v>
      </c>
      <c r="T765" s="16">
        <v>30</v>
      </c>
      <c r="U765" s="16" t="b">
        <f t="shared" si="8"/>
        <v>1</v>
      </c>
      <c r="V765" s="15" t="s">
        <v>1066</v>
      </c>
      <c r="W765" s="12" t="str">
        <f t="shared" si="275"/>
        <v>n</v>
      </c>
      <c r="X765" s="12" t="str">
        <f t="shared" si="276"/>
        <v>y</v>
      </c>
      <c r="Y765" s="12" t="str">
        <f t="shared" si="277"/>
        <v>n</v>
      </c>
      <c r="Z765" s="12" t="str">
        <f t="shared" si="278"/>
        <v>n</v>
      </c>
      <c r="AA765" s="12" t="str">
        <f t="shared" si="279"/>
        <v>n</v>
      </c>
      <c r="AB765" s="12" t="str">
        <f t="shared" si="280"/>
        <v>n</v>
      </c>
      <c r="AC765" s="12" t="str">
        <f t="shared" si="281"/>
        <v>n</v>
      </c>
      <c r="AD765" s="12" t="str">
        <f t="shared" si="282"/>
        <v>n</v>
      </c>
      <c r="AE765" s="15">
        <v>80</v>
      </c>
      <c r="AF765" s="16">
        <v>80</v>
      </c>
      <c r="AG765" s="16">
        <v>-1</v>
      </c>
      <c r="AH765" s="16" t="b">
        <f t="shared" si="17"/>
        <v>1</v>
      </c>
      <c r="AI765" s="15" t="s">
        <v>1066</v>
      </c>
      <c r="AJ765" s="12" t="str">
        <f t="shared" si="283"/>
        <v>n</v>
      </c>
      <c r="AK765" s="12" t="str">
        <f t="shared" si="284"/>
        <v>n</v>
      </c>
      <c r="AL765" s="12" t="str">
        <f t="shared" si="285"/>
        <v>n</v>
      </c>
      <c r="AM765" s="12" t="str">
        <f t="shared" si="286"/>
        <v>n</v>
      </c>
      <c r="AN765" s="12" t="str">
        <f t="shared" si="289"/>
        <v>n</v>
      </c>
      <c r="AO765" s="12" t="str">
        <f t="shared" si="290"/>
        <v>n</v>
      </c>
      <c r="AP765" s="12" t="str">
        <f t="shared" si="287"/>
        <v>n</v>
      </c>
      <c r="AQ765" s="12" t="str">
        <f t="shared" si="288"/>
        <v>n</v>
      </c>
      <c r="AR765" s="15">
        <v>0</v>
      </c>
      <c r="AS765" s="16">
        <v>0</v>
      </c>
      <c r="AT765" s="16" t="b">
        <f t="shared" si="24"/>
        <v>1</v>
      </c>
      <c r="AU765" s="12" t="s">
        <v>1172</v>
      </c>
    </row>
    <row r="766" spans="1:47" ht="15.75" customHeight="1" x14ac:dyDescent="0.3">
      <c r="A766" s="12" t="s">
        <v>905</v>
      </c>
      <c r="B766" s="12" t="s">
        <v>505</v>
      </c>
      <c r="C766" s="17">
        <v>44033</v>
      </c>
      <c r="D766" s="12">
        <v>2020</v>
      </c>
      <c r="E766" s="12" t="s">
        <v>137</v>
      </c>
      <c r="F766" s="12" t="s">
        <v>1121</v>
      </c>
      <c r="G766" s="18">
        <v>0.51458333333333328</v>
      </c>
      <c r="H766" s="18">
        <v>0.57638888888888895</v>
      </c>
      <c r="I766" s="19">
        <v>480</v>
      </c>
      <c r="J766" s="15" t="s">
        <v>1066</v>
      </c>
      <c r="K766" s="12" t="str">
        <f t="shared" si="267"/>
        <v>n</v>
      </c>
      <c r="L766" s="12" t="str">
        <f t="shared" si="268"/>
        <v>y</v>
      </c>
      <c r="M766" s="12" t="str">
        <f t="shared" si="269"/>
        <v>n</v>
      </c>
      <c r="N766" s="12" t="str">
        <f t="shared" si="270"/>
        <v>n</v>
      </c>
      <c r="O766" s="12" t="str">
        <f t="shared" si="271"/>
        <v>n</v>
      </c>
      <c r="P766" s="12" t="str">
        <f t="shared" si="272"/>
        <v>n</v>
      </c>
      <c r="Q766" s="12" t="str">
        <f t="shared" si="273"/>
        <v>n</v>
      </c>
      <c r="R766" s="12" t="str">
        <f t="shared" si="274"/>
        <v>n</v>
      </c>
      <c r="S766" s="15">
        <v>15</v>
      </c>
      <c r="T766" s="16">
        <v>15</v>
      </c>
      <c r="U766" s="16" t="b">
        <f t="shared" si="8"/>
        <v>1</v>
      </c>
      <c r="V766" s="15" t="s">
        <v>1066</v>
      </c>
      <c r="W766" s="12" t="str">
        <f t="shared" si="275"/>
        <v>n</v>
      </c>
      <c r="X766" s="12" t="str">
        <f t="shared" si="276"/>
        <v>y</v>
      </c>
      <c r="Y766" s="12" t="str">
        <f t="shared" si="277"/>
        <v>n</v>
      </c>
      <c r="Z766" s="12" t="str">
        <f t="shared" si="278"/>
        <v>n</v>
      </c>
      <c r="AA766" s="12" t="str">
        <f t="shared" si="279"/>
        <v>n</v>
      </c>
      <c r="AB766" s="12" t="str">
        <f t="shared" si="280"/>
        <v>n</v>
      </c>
      <c r="AC766" s="12" t="str">
        <f t="shared" si="281"/>
        <v>n</v>
      </c>
      <c r="AD766" s="12" t="str">
        <f t="shared" si="282"/>
        <v>n</v>
      </c>
      <c r="AE766" s="15">
        <v>25</v>
      </c>
      <c r="AF766" s="16">
        <v>25</v>
      </c>
      <c r="AG766" s="16">
        <v>-1</v>
      </c>
      <c r="AH766" s="16" t="b">
        <f t="shared" si="17"/>
        <v>1</v>
      </c>
      <c r="AI766" s="15" t="s">
        <v>1067</v>
      </c>
      <c r="AJ766" s="12" t="str">
        <f t="shared" si="283"/>
        <v>n</v>
      </c>
      <c r="AK766" s="12" t="str">
        <f t="shared" si="284"/>
        <v>n</v>
      </c>
      <c r="AL766" s="12" t="str">
        <f t="shared" si="285"/>
        <v>y</v>
      </c>
      <c r="AM766" s="12" t="str">
        <f t="shared" si="286"/>
        <v>n</v>
      </c>
      <c r="AN766" s="12" t="str">
        <f t="shared" si="289"/>
        <v>n</v>
      </c>
      <c r="AO766" s="12" t="str">
        <f t="shared" si="290"/>
        <v>n</v>
      </c>
      <c r="AP766" s="12" t="str">
        <f t="shared" si="287"/>
        <v>n</v>
      </c>
      <c r="AQ766" s="12" t="str">
        <f t="shared" si="288"/>
        <v>n</v>
      </c>
      <c r="AR766" s="15">
        <v>0</v>
      </c>
      <c r="AS766" s="16">
        <v>0</v>
      </c>
      <c r="AT766" s="16" t="b">
        <f t="shared" si="24"/>
        <v>1</v>
      </c>
      <c r="AU766" s="12"/>
    </row>
    <row r="767" spans="1:47" ht="15.75" customHeight="1" x14ac:dyDescent="0.3">
      <c r="A767" s="12" t="s">
        <v>905</v>
      </c>
      <c r="B767" s="12" t="s">
        <v>505</v>
      </c>
      <c r="C767" s="17">
        <v>44033</v>
      </c>
      <c r="D767" s="12">
        <v>2020</v>
      </c>
      <c r="E767" s="12" t="s">
        <v>137</v>
      </c>
      <c r="F767" s="12" t="s">
        <v>1122</v>
      </c>
      <c r="G767" s="18">
        <v>0.51458333333333328</v>
      </c>
      <c r="H767" s="18">
        <v>0.57638888888888895</v>
      </c>
      <c r="I767" s="19">
        <v>479</v>
      </c>
      <c r="J767" s="15" t="s">
        <v>1066</v>
      </c>
      <c r="K767" s="12" t="str">
        <f t="shared" si="267"/>
        <v>n</v>
      </c>
      <c r="L767" s="12" t="str">
        <f t="shared" si="268"/>
        <v>y</v>
      </c>
      <c r="M767" s="12" t="str">
        <f t="shared" si="269"/>
        <v>n</v>
      </c>
      <c r="N767" s="12" t="str">
        <f t="shared" si="270"/>
        <v>n</v>
      </c>
      <c r="O767" s="12" t="str">
        <f t="shared" si="271"/>
        <v>n</v>
      </c>
      <c r="P767" s="12" t="str">
        <f t="shared" si="272"/>
        <v>n</v>
      </c>
      <c r="Q767" s="12" t="str">
        <f t="shared" si="273"/>
        <v>n</v>
      </c>
      <c r="R767" s="12" t="str">
        <f t="shared" si="274"/>
        <v>n</v>
      </c>
      <c r="S767" s="15">
        <v>30</v>
      </c>
      <c r="T767" s="16">
        <v>30</v>
      </c>
      <c r="U767" s="16" t="b">
        <f t="shared" si="8"/>
        <v>1</v>
      </c>
      <c r="V767" s="15" t="s">
        <v>1066</v>
      </c>
      <c r="W767" s="12" t="str">
        <f t="shared" si="275"/>
        <v>n</v>
      </c>
      <c r="X767" s="12" t="str">
        <f t="shared" si="276"/>
        <v>y</v>
      </c>
      <c r="Y767" s="12" t="str">
        <f t="shared" si="277"/>
        <v>n</v>
      </c>
      <c r="Z767" s="12" t="str">
        <f t="shared" si="278"/>
        <v>n</v>
      </c>
      <c r="AA767" s="12" t="str">
        <f t="shared" si="279"/>
        <v>n</v>
      </c>
      <c r="AB767" s="12" t="str">
        <f t="shared" si="280"/>
        <v>n</v>
      </c>
      <c r="AC767" s="12" t="str">
        <f t="shared" si="281"/>
        <v>n</v>
      </c>
      <c r="AD767" s="12" t="str">
        <f t="shared" si="282"/>
        <v>n</v>
      </c>
      <c r="AE767" s="15">
        <v>80</v>
      </c>
      <c r="AF767" s="16">
        <v>80</v>
      </c>
      <c r="AG767" s="16">
        <v>-1</v>
      </c>
      <c r="AH767" s="16" t="b">
        <f t="shared" si="17"/>
        <v>1</v>
      </c>
      <c r="AI767" s="15" t="s">
        <v>1067</v>
      </c>
      <c r="AJ767" s="12" t="str">
        <f t="shared" si="283"/>
        <v>n</v>
      </c>
      <c r="AK767" s="12" t="str">
        <f t="shared" si="284"/>
        <v>n</v>
      </c>
      <c r="AL767" s="12" t="str">
        <f t="shared" si="285"/>
        <v>y</v>
      </c>
      <c r="AM767" s="12" t="str">
        <f t="shared" si="286"/>
        <v>n</v>
      </c>
      <c r="AN767" s="12" t="str">
        <f t="shared" si="289"/>
        <v>n</v>
      </c>
      <c r="AO767" s="12" t="str">
        <f t="shared" si="290"/>
        <v>n</v>
      </c>
      <c r="AP767" s="12" t="str">
        <f t="shared" si="287"/>
        <v>n</v>
      </c>
      <c r="AQ767" s="12" t="str">
        <f t="shared" si="288"/>
        <v>n</v>
      </c>
      <c r="AR767" s="15">
        <v>0</v>
      </c>
      <c r="AS767" s="16">
        <v>0</v>
      </c>
      <c r="AT767" s="16" t="b">
        <f t="shared" si="24"/>
        <v>1</v>
      </c>
      <c r="AU767" s="12" t="s">
        <v>1157</v>
      </c>
    </row>
    <row r="768" spans="1:47" ht="15.75" customHeight="1" x14ac:dyDescent="0.3">
      <c r="A768" s="12" t="s">
        <v>905</v>
      </c>
      <c r="B768" s="12" t="s">
        <v>505</v>
      </c>
      <c r="C768" s="17">
        <v>44033</v>
      </c>
      <c r="D768" s="12">
        <v>2020</v>
      </c>
      <c r="E768" s="12" t="s">
        <v>137</v>
      </c>
      <c r="F768" s="12" t="s">
        <v>1124</v>
      </c>
      <c r="G768" s="18">
        <v>0.51458333333333328</v>
      </c>
      <c r="H768" s="18">
        <v>0.57638888888888895</v>
      </c>
      <c r="I768" s="19">
        <v>478</v>
      </c>
      <c r="J768" s="15" t="s">
        <v>1066</v>
      </c>
      <c r="K768" s="12" t="str">
        <f t="shared" si="267"/>
        <v>n</v>
      </c>
      <c r="L768" s="12" t="str">
        <f t="shared" si="268"/>
        <v>n</v>
      </c>
      <c r="M768" s="12" t="str">
        <f t="shared" si="269"/>
        <v>n</v>
      </c>
      <c r="N768" s="12" t="str">
        <f t="shared" si="270"/>
        <v>n</v>
      </c>
      <c r="O768" s="12" t="str">
        <f t="shared" si="271"/>
        <v>n</v>
      </c>
      <c r="P768" s="12" t="str">
        <f t="shared" si="272"/>
        <v>n</v>
      </c>
      <c r="Q768" s="12" t="str">
        <f t="shared" si="273"/>
        <v>n</v>
      </c>
      <c r="R768" s="12" t="str">
        <f t="shared" si="274"/>
        <v>n</v>
      </c>
      <c r="S768" s="15">
        <v>0</v>
      </c>
      <c r="T768" s="16">
        <v>0</v>
      </c>
      <c r="U768" s="16" t="b">
        <f t="shared" si="8"/>
        <v>1</v>
      </c>
      <c r="V768" s="15" t="s">
        <v>1066</v>
      </c>
      <c r="W768" s="12" t="str">
        <f t="shared" si="275"/>
        <v>n</v>
      </c>
      <c r="X768" s="12" t="str">
        <f t="shared" si="276"/>
        <v>y</v>
      </c>
      <c r="Y768" s="12" t="str">
        <f t="shared" si="277"/>
        <v>n</v>
      </c>
      <c r="Z768" s="12" t="str">
        <f t="shared" si="278"/>
        <v>n</v>
      </c>
      <c r="AA768" s="12" t="str">
        <f t="shared" si="279"/>
        <v>n</v>
      </c>
      <c r="AB768" s="12" t="str">
        <f t="shared" si="280"/>
        <v>n</v>
      </c>
      <c r="AC768" s="12" t="str">
        <f t="shared" si="281"/>
        <v>n</v>
      </c>
      <c r="AD768" s="12" t="str">
        <f t="shared" si="282"/>
        <v>n</v>
      </c>
      <c r="AE768" s="15">
        <v>55</v>
      </c>
      <c r="AF768" s="16">
        <v>55</v>
      </c>
      <c r="AG768" s="16">
        <v>-1</v>
      </c>
      <c r="AH768" s="16" t="b">
        <f t="shared" si="17"/>
        <v>1</v>
      </c>
      <c r="AI768" s="15" t="s">
        <v>1067</v>
      </c>
      <c r="AJ768" s="12" t="str">
        <f t="shared" si="283"/>
        <v>n</v>
      </c>
      <c r="AK768" s="12" t="str">
        <f t="shared" si="284"/>
        <v>n</v>
      </c>
      <c r="AL768" s="12" t="str">
        <f t="shared" si="285"/>
        <v>y</v>
      </c>
      <c r="AM768" s="12" t="str">
        <f t="shared" si="286"/>
        <v>n</v>
      </c>
      <c r="AN768" s="12" t="str">
        <f t="shared" si="289"/>
        <v>n</v>
      </c>
      <c r="AO768" s="12" t="str">
        <f t="shared" si="290"/>
        <v>n</v>
      </c>
      <c r="AP768" s="12" t="str">
        <f t="shared" si="287"/>
        <v>n</v>
      </c>
      <c r="AQ768" s="12" t="str">
        <f t="shared" si="288"/>
        <v>n</v>
      </c>
      <c r="AR768" s="15">
        <v>0</v>
      </c>
      <c r="AS768" s="16">
        <v>0</v>
      </c>
      <c r="AT768" s="16" t="b">
        <f t="shared" si="24"/>
        <v>1</v>
      </c>
      <c r="AU768" s="12"/>
    </row>
    <row r="769" spans="1:47" ht="15.75" customHeight="1" x14ac:dyDescent="0.3">
      <c r="A769" s="12" t="s">
        <v>905</v>
      </c>
      <c r="B769" s="12" t="s">
        <v>505</v>
      </c>
      <c r="C769" s="17">
        <v>44033</v>
      </c>
      <c r="D769" s="12">
        <v>2020</v>
      </c>
      <c r="E769" s="12" t="s">
        <v>137</v>
      </c>
      <c r="F769" s="12" t="s">
        <v>1125</v>
      </c>
      <c r="G769" s="18">
        <v>0.51458333333333328</v>
      </c>
      <c r="H769" s="18">
        <v>0.57638888888888895</v>
      </c>
      <c r="I769" s="19">
        <v>477</v>
      </c>
      <c r="J769" s="15" t="s">
        <v>1066</v>
      </c>
      <c r="K769" s="12" t="str">
        <f t="shared" si="267"/>
        <v>n</v>
      </c>
      <c r="L769" s="12" t="str">
        <f t="shared" si="268"/>
        <v>y</v>
      </c>
      <c r="M769" s="12" t="str">
        <f t="shared" si="269"/>
        <v>n</v>
      </c>
      <c r="N769" s="12" t="str">
        <f t="shared" si="270"/>
        <v>n</v>
      </c>
      <c r="O769" s="12" t="str">
        <f t="shared" si="271"/>
        <v>n</v>
      </c>
      <c r="P769" s="12" t="str">
        <f t="shared" si="272"/>
        <v>n</v>
      </c>
      <c r="Q769" s="12" t="str">
        <f t="shared" si="273"/>
        <v>n</v>
      </c>
      <c r="R769" s="12" t="str">
        <f t="shared" si="274"/>
        <v>n</v>
      </c>
      <c r="S769" s="15">
        <v>15</v>
      </c>
      <c r="T769" s="16">
        <v>15</v>
      </c>
      <c r="U769" s="16" t="b">
        <f t="shared" si="8"/>
        <v>1</v>
      </c>
      <c r="V769" s="15" t="s">
        <v>1066</v>
      </c>
      <c r="W769" s="12" t="str">
        <f t="shared" si="275"/>
        <v>n</v>
      </c>
      <c r="X769" s="12" t="str">
        <f t="shared" si="276"/>
        <v>y</v>
      </c>
      <c r="Y769" s="12" t="str">
        <f t="shared" si="277"/>
        <v>n</v>
      </c>
      <c r="Z769" s="12" t="str">
        <f t="shared" si="278"/>
        <v>n</v>
      </c>
      <c r="AA769" s="12" t="str">
        <f t="shared" si="279"/>
        <v>n</v>
      </c>
      <c r="AB769" s="12" t="str">
        <f t="shared" si="280"/>
        <v>n</v>
      </c>
      <c r="AC769" s="12" t="str">
        <f t="shared" si="281"/>
        <v>n</v>
      </c>
      <c r="AD769" s="12" t="str">
        <f t="shared" si="282"/>
        <v>n</v>
      </c>
      <c r="AE769" s="15">
        <v>50</v>
      </c>
      <c r="AF769" s="16">
        <v>50</v>
      </c>
      <c r="AG769" s="16">
        <v>-1</v>
      </c>
      <c r="AH769" s="16" t="b">
        <f t="shared" si="17"/>
        <v>1</v>
      </c>
      <c r="AI769" s="15" t="s">
        <v>1067</v>
      </c>
      <c r="AJ769" s="12" t="str">
        <f t="shared" si="283"/>
        <v>n</v>
      </c>
      <c r="AK769" s="12" t="str">
        <f t="shared" si="284"/>
        <v>n</v>
      </c>
      <c r="AL769" s="12" t="str">
        <f t="shared" si="285"/>
        <v>y</v>
      </c>
      <c r="AM769" s="12" t="str">
        <f t="shared" si="286"/>
        <v>n</v>
      </c>
      <c r="AN769" s="12" t="str">
        <f t="shared" si="289"/>
        <v>n</v>
      </c>
      <c r="AO769" s="12" t="str">
        <f t="shared" si="290"/>
        <v>n</v>
      </c>
      <c r="AP769" s="12" t="str">
        <f t="shared" si="287"/>
        <v>n</v>
      </c>
      <c r="AQ769" s="12" t="str">
        <f t="shared" si="288"/>
        <v>n</v>
      </c>
      <c r="AR769" s="15">
        <v>0</v>
      </c>
      <c r="AS769" s="16">
        <v>0</v>
      </c>
      <c r="AT769" s="16" t="b">
        <f t="shared" si="24"/>
        <v>1</v>
      </c>
      <c r="AU769" s="12"/>
    </row>
    <row r="770" spans="1:47" ht="15.75" customHeight="1" x14ac:dyDescent="0.3">
      <c r="A770" s="12" t="s">
        <v>905</v>
      </c>
      <c r="B770" s="12" t="s">
        <v>505</v>
      </c>
      <c r="C770" s="17">
        <v>44033</v>
      </c>
      <c r="D770" s="12">
        <v>2020</v>
      </c>
      <c r="E770" s="12" t="s">
        <v>137</v>
      </c>
      <c r="F770" s="12" t="s">
        <v>1126</v>
      </c>
      <c r="G770" s="18">
        <v>0.51458333333333328</v>
      </c>
      <c r="H770" s="18">
        <v>0.57638888888888895</v>
      </c>
      <c r="I770" s="19">
        <v>483</v>
      </c>
      <c r="J770" s="15" t="s">
        <v>1066</v>
      </c>
      <c r="K770" s="12" t="str">
        <f t="shared" ref="K770:K833" si="291">IF(AND(ISNUMBER(SEARCH("I",$J770)), S770&gt;0),"y","n")</f>
        <v>n</v>
      </c>
      <c r="L770" s="12" t="str">
        <f t="shared" ref="L770:L833" si="292">IF(AND(ISNUMBER(SEARCH("L",$J770)), S770&gt;0),"y","n")</f>
        <v>y</v>
      </c>
      <c r="M770" s="12" t="str">
        <f t="shared" ref="M770:M833" si="293">IF(AND(ISNUMBER(SEARCH("H",$J770))),"y","n")</f>
        <v>n</v>
      </c>
      <c r="N770" s="12" t="str">
        <f t="shared" ref="N770:N833" si="294">IF(AND(ISNUMBER(SEARCH("O",$J770))),"y","n")</f>
        <v>n</v>
      </c>
      <c r="O770" s="12" t="str">
        <f t="shared" ref="O770:O833" si="295">IF(AND(ISNUMBER(SEARCH("P",$J770))),"y","n")</f>
        <v>n</v>
      </c>
      <c r="P770" s="12" t="str">
        <f t="shared" ref="P770:P833" si="296">IF(AND(ISNUMBER(SEARCH("F",$J770))),"y","n")</f>
        <v>n</v>
      </c>
      <c r="Q770" s="12" t="str">
        <f t="shared" ref="Q770:Q833" si="297">IF(AND(ISNUMBER(SEARCH("R",$J770))),"y","n")</f>
        <v>n</v>
      </c>
      <c r="R770" s="12" t="str">
        <f t="shared" ref="R770:R833" si="298">IF(AND(ISNUMBER(SEARCH("D",$J770))),"y","n")</f>
        <v>n</v>
      </c>
      <c r="S770" s="15">
        <v>70</v>
      </c>
      <c r="T770" s="16">
        <v>70</v>
      </c>
      <c r="U770" s="16" t="b">
        <f t="shared" si="8"/>
        <v>1</v>
      </c>
      <c r="V770" s="15" t="s">
        <v>1066</v>
      </c>
      <c r="W770" s="12" t="str">
        <f t="shared" ref="W770:W833" si="299">IF(AND(ISNUMBER(SEARCH("I",$V770)), AE770&gt;0),"y","n")</f>
        <v>n</v>
      </c>
      <c r="X770" s="12" t="str">
        <f t="shared" ref="X770:X833" si="300">IF(AND(ISNUMBER(SEARCH("L",$V770)), AE770&gt;0),"y","n")</f>
        <v>y</v>
      </c>
      <c r="Y770" s="12" t="str">
        <f t="shared" ref="Y770:Y833" si="301">IF(AND(ISNUMBER(SEARCH("H",$V770))),"y","n")</f>
        <v>n</v>
      </c>
      <c r="Z770" s="12" t="str">
        <f t="shared" ref="Z770:Z833" si="302">IF(AND(ISNUMBER(SEARCH("O",$V770))),"y","n")</f>
        <v>n</v>
      </c>
      <c r="AA770" s="12" t="str">
        <f t="shared" ref="AA770:AA833" si="303">IF(AND(ISNUMBER(SEARCH("P",$V770))),"y","n")</f>
        <v>n</v>
      </c>
      <c r="AB770" s="12" t="str">
        <f t="shared" ref="AB770:AB833" si="304">IF(AND(ISNUMBER(SEARCH("F",$V770))),"y","n")</f>
        <v>n</v>
      </c>
      <c r="AC770" s="12" t="str">
        <f t="shared" ref="AC770:AC833" si="305">IF(AND(ISNUMBER(SEARCH("R",$V770))),"y","n")</f>
        <v>n</v>
      </c>
      <c r="AD770" s="12" t="str">
        <f t="shared" ref="AD770:AD833" si="306">IF(AND(ISNUMBER(SEARCH("D",$V770))),"y","n")</f>
        <v>n</v>
      </c>
      <c r="AE770" s="15">
        <v>25</v>
      </c>
      <c r="AF770" s="16">
        <v>25</v>
      </c>
      <c r="AG770" s="16">
        <v>-1</v>
      </c>
      <c r="AH770" s="16" t="b">
        <f t="shared" si="17"/>
        <v>1</v>
      </c>
      <c r="AI770" s="15" t="s">
        <v>1090</v>
      </c>
      <c r="AJ770" s="12" t="str">
        <f t="shared" ref="AJ770:AJ833" si="307">IF(AND(ISNUMBER(SEARCH("I",$AI770)), AR770&gt;0),"y","n")</f>
        <v>n</v>
      </c>
      <c r="AK770" s="12" t="str">
        <f t="shared" ref="AK770:AK833" si="308">IF(AND(ISNUMBER(SEARCH("L",$AI770)), AR770&gt;0),"y","n")</f>
        <v>n</v>
      </c>
      <c r="AL770" s="12" t="str">
        <f t="shared" ref="AL770:AL833" si="309">IF(AND(ISNUMBER(SEARCH("H",$AI770))),"y","n")</f>
        <v>n</v>
      </c>
      <c r="AM770" s="12" t="str">
        <f t="shared" ref="AM770:AM833" si="310">IF(AND(ISNUMBER(SEARCH("O",$AI770))),"y","n")</f>
        <v>n</v>
      </c>
      <c r="AN770" s="12" t="str">
        <f t="shared" si="289"/>
        <v>n</v>
      </c>
      <c r="AO770" s="12" t="str">
        <f t="shared" si="290"/>
        <v>n</v>
      </c>
      <c r="AP770" s="12" t="str">
        <f t="shared" ref="AP770:AP833" si="311">IF(AND(ISNUMBER(SEARCH("R",$AI770))),"y","n")</f>
        <v>n</v>
      </c>
      <c r="AQ770" s="12" t="str">
        <f t="shared" ref="AQ770:AQ833" si="312">IF(AND(ISNUMBER(SEARCH("D",$AI770))),"y","n")</f>
        <v>y</v>
      </c>
      <c r="AR770" s="15">
        <v>0</v>
      </c>
      <c r="AS770" s="16">
        <v>0</v>
      </c>
      <c r="AT770" s="16" t="b">
        <f t="shared" si="24"/>
        <v>1</v>
      </c>
      <c r="AU770" s="12"/>
    </row>
    <row r="771" spans="1:47" ht="15.75" customHeight="1" x14ac:dyDescent="0.3">
      <c r="A771" s="12" t="s">
        <v>905</v>
      </c>
      <c r="B771" s="12" t="s">
        <v>505</v>
      </c>
      <c r="C771" s="17">
        <v>44033</v>
      </c>
      <c r="D771" s="12">
        <v>2020</v>
      </c>
      <c r="E771" s="12" t="s">
        <v>137</v>
      </c>
      <c r="F771" s="12" t="s">
        <v>1127</v>
      </c>
      <c r="G771" s="18">
        <v>0.51458333333333328</v>
      </c>
      <c r="H771" s="18">
        <v>0.57638888888888895</v>
      </c>
      <c r="I771" s="19">
        <v>484</v>
      </c>
      <c r="J771" s="15" t="s">
        <v>1066</v>
      </c>
      <c r="K771" s="12" t="str">
        <f t="shared" si="291"/>
        <v>n</v>
      </c>
      <c r="L771" s="12" t="str">
        <f t="shared" si="292"/>
        <v>y</v>
      </c>
      <c r="M771" s="12" t="str">
        <f t="shared" si="293"/>
        <v>n</v>
      </c>
      <c r="N771" s="12" t="str">
        <f t="shared" si="294"/>
        <v>n</v>
      </c>
      <c r="O771" s="12" t="str">
        <f t="shared" si="295"/>
        <v>n</v>
      </c>
      <c r="P771" s="12" t="str">
        <f t="shared" si="296"/>
        <v>n</v>
      </c>
      <c r="Q771" s="12" t="str">
        <f t="shared" si="297"/>
        <v>n</v>
      </c>
      <c r="R771" s="12" t="str">
        <f t="shared" si="298"/>
        <v>n</v>
      </c>
      <c r="S771" s="15">
        <v>40</v>
      </c>
      <c r="T771" s="16">
        <v>40</v>
      </c>
      <c r="U771" s="16" t="b">
        <f t="shared" si="8"/>
        <v>1</v>
      </c>
      <c r="V771" s="15" t="s">
        <v>1066</v>
      </c>
      <c r="W771" s="12" t="str">
        <f t="shared" si="299"/>
        <v>n</v>
      </c>
      <c r="X771" s="12" t="str">
        <f t="shared" si="300"/>
        <v>y</v>
      </c>
      <c r="Y771" s="12" t="str">
        <f t="shared" si="301"/>
        <v>n</v>
      </c>
      <c r="Z771" s="12" t="str">
        <f t="shared" si="302"/>
        <v>n</v>
      </c>
      <c r="AA771" s="12" t="str">
        <f t="shared" si="303"/>
        <v>n</v>
      </c>
      <c r="AB771" s="12" t="str">
        <f t="shared" si="304"/>
        <v>n</v>
      </c>
      <c r="AC771" s="12" t="str">
        <f t="shared" si="305"/>
        <v>n</v>
      </c>
      <c r="AD771" s="12" t="str">
        <f t="shared" si="306"/>
        <v>n</v>
      </c>
      <c r="AE771" s="15">
        <v>20</v>
      </c>
      <c r="AF771" s="16">
        <v>20</v>
      </c>
      <c r="AG771" s="16">
        <v>-1</v>
      </c>
      <c r="AH771" s="16" t="b">
        <f t="shared" si="17"/>
        <v>1</v>
      </c>
      <c r="AI771" s="15" t="s">
        <v>1066</v>
      </c>
      <c r="AJ771" s="12" t="str">
        <f t="shared" si="307"/>
        <v>n</v>
      </c>
      <c r="AK771" s="12" t="str">
        <f t="shared" si="308"/>
        <v>n</v>
      </c>
      <c r="AL771" s="12" t="str">
        <f t="shared" si="309"/>
        <v>n</v>
      </c>
      <c r="AM771" s="12" t="str">
        <f t="shared" si="310"/>
        <v>n</v>
      </c>
      <c r="AN771" s="12" t="str">
        <f t="shared" ref="AN771:AN834" si="313">IF(AND(ISNUMBER(SEARCH("P",$AI771))),"y","n")</f>
        <v>n</v>
      </c>
      <c r="AO771" s="12" t="str">
        <f t="shared" ref="AO771:AO834" si="314">IF(AND(ISNUMBER(SEARCH("F",$AI771))),"y","n")</f>
        <v>n</v>
      </c>
      <c r="AP771" s="12" t="str">
        <f t="shared" si="311"/>
        <v>n</v>
      </c>
      <c r="AQ771" s="12" t="str">
        <f t="shared" si="312"/>
        <v>n</v>
      </c>
      <c r="AR771" s="15">
        <v>0</v>
      </c>
      <c r="AS771" s="16">
        <v>0</v>
      </c>
      <c r="AT771" s="16" t="b">
        <f t="shared" si="24"/>
        <v>1</v>
      </c>
      <c r="AU771" s="12" t="s">
        <v>1173</v>
      </c>
    </row>
    <row r="772" spans="1:47" ht="15.75" customHeight="1" x14ac:dyDescent="0.3">
      <c r="A772" s="12" t="s">
        <v>905</v>
      </c>
      <c r="B772" s="12" t="s">
        <v>505</v>
      </c>
      <c r="C772" s="17">
        <v>44033</v>
      </c>
      <c r="D772" s="12">
        <v>2020</v>
      </c>
      <c r="E772" s="12" t="s">
        <v>137</v>
      </c>
      <c r="F772" s="12" t="s">
        <v>1129</v>
      </c>
      <c r="G772" s="18">
        <v>0.51458333333333328</v>
      </c>
      <c r="H772" s="18">
        <v>0.57638888888888895</v>
      </c>
      <c r="I772" s="19">
        <v>485</v>
      </c>
      <c r="J772" s="15" t="s">
        <v>1066</v>
      </c>
      <c r="K772" s="12" t="str">
        <f t="shared" si="291"/>
        <v>n</v>
      </c>
      <c r="L772" s="12" t="str">
        <f t="shared" si="292"/>
        <v>y</v>
      </c>
      <c r="M772" s="12" t="str">
        <f t="shared" si="293"/>
        <v>n</v>
      </c>
      <c r="N772" s="12" t="str">
        <f t="shared" si="294"/>
        <v>n</v>
      </c>
      <c r="O772" s="12" t="str">
        <f t="shared" si="295"/>
        <v>n</v>
      </c>
      <c r="P772" s="12" t="str">
        <f t="shared" si="296"/>
        <v>n</v>
      </c>
      <c r="Q772" s="12" t="str">
        <f t="shared" si="297"/>
        <v>n</v>
      </c>
      <c r="R772" s="12" t="str">
        <f t="shared" si="298"/>
        <v>n</v>
      </c>
      <c r="S772" s="15">
        <v>95</v>
      </c>
      <c r="T772" s="16">
        <v>95</v>
      </c>
      <c r="U772" s="16" t="b">
        <f t="shared" si="8"/>
        <v>1</v>
      </c>
      <c r="V772" s="15" t="s">
        <v>1066</v>
      </c>
      <c r="W772" s="12" t="str">
        <f t="shared" si="299"/>
        <v>n</v>
      </c>
      <c r="X772" s="12" t="str">
        <f t="shared" si="300"/>
        <v>y</v>
      </c>
      <c r="Y772" s="12" t="str">
        <f t="shared" si="301"/>
        <v>n</v>
      </c>
      <c r="Z772" s="12" t="str">
        <f t="shared" si="302"/>
        <v>n</v>
      </c>
      <c r="AA772" s="12" t="str">
        <f t="shared" si="303"/>
        <v>n</v>
      </c>
      <c r="AB772" s="12" t="str">
        <f t="shared" si="304"/>
        <v>n</v>
      </c>
      <c r="AC772" s="12" t="str">
        <f t="shared" si="305"/>
        <v>n</v>
      </c>
      <c r="AD772" s="12" t="str">
        <f t="shared" si="306"/>
        <v>n</v>
      </c>
      <c r="AE772" s="15">
        <v>75</v>
      </c>
      <c r="AF772" s="16">
        <v>75</v>
      </c>
      <c r="AG772" s="16">
        <v>-1</v>
      </c>
      <c r="AH772" s="16" t="b">
        <f t="shared" si="17"/>
        <v>1</v>
      </c>
      <c r="AI772" s="15" t="s">
        <v>1084</v>
      </c>
      <c r="AJ772" s="12" t="str">
        <f t="shared" si="307"/>
        <v>n</v>
      </c>
      <c r="AK772" s="12" t="str">
        <f t="shared" si="308"/>
        <v>n</v>
      </c>
      <c r="AL772" s="12" t="str">
        <f t="shared" si="309"/>
        <v>y</v>
      </c>
      <c r="AM772" s="12" t="str">
        <f t="shared" si="310"/>
        <v>n</v>
      </c>
      <c r="AN772" s="12" t="str">
        <f t="shared" si="313"/>
        <v>n</v>
      </c>
      <c r="AO772" s="12" t="str">
        <f t="shared" si="314"/>
        <v>n</v>
      </c>
      <c r="AP772" s="12" t="str">
        <f t="shared" si="311"/>
        <v>n</v>
      </c>
      <c r="AQ772" s="12" t="str">
        <f t="shared" si="312"/>
        <v>y</v>
      </c>
      <c r="AR772" s="15">
        <v>0</v>
      </c>
      <c r="AS772" s="16">
        <v>0</v>
      </c>
      <c r="AT772" s="16" t="b">
        <f t="shared" si="24"/>
        <v>1</v>
      </c>
      <c r="AU772" s="12"/>
    </row>
    <row r="773" spans="1:47" ht="15.75" customHeight="1" x14ac:dyDescent="0.3">
      <c r="A773" s="12" t="s">
        <v>905</v>
      </c>
      <c r="B773" s="12" t="s">
        <v>505</v>
      </c>
      <c r="C773" s="17">
        <v>44033</v>
      </c>
      <c r="D773" s="12">
        <v>2020</v>
      </c>
      <c r="E773" s="12" t="s">
        <v>137</v>
      </c>
      <c r="F773" s="12" t="s">
        <v>1130</v>
      </c>
      <c r="G773" s="18">
        <v>0.51458333333333328</v>
      </c>
      <c r="H773" s="18">
        <v>0.57638888888888895</v>
      </c>
      <c r="I773" s="19">
        <v>486</v>
      </c>
      <c r="J773" s="15" t="s">
        <v>1066</v>
      </c>
      <c r="K773" s="12" t="str">
        <f t="shared" si="291"/>
        <v>n</v>
      </c>
      <c r="L773" s="12" t="str">
        <f t="shared" si="292"/>
        <v>y</v>
      </c>
      <c r="M773" s="12" t="str">
        <f t="shared" si="293"/>
        <v>n</v>
      </c>
      <c r="N773" s="12" t="str">
        <f t="shared" si="294"/>
        <v>n</v>
      </c>
      <c r="O773" s="12" t="str">
        <f t="shared" si="295"/>
        <v>n</v>
      </c>
      <c r="P773" s="12" t="str">
        <f t="shared" si="296"/>
        <v>n</v>
      </c>
      <c r="Q773" s="12" t="str">
        <f t="shared" si="297"/>
        <v>n</v>
      </c>
      <c r="R773" s="12" t="str">
        <f t="shared" si="298"/>
        <v>n</v>
      </c>
      <c r="S773" s="15">
        <v>70</v>
      </c>
      <c r="T773" s="16">
        <v>70</v>
      </c>
      <c r="U773" s="16" t="b">
        <f t="shared" si="8"/>
        <v>1</v>
      </c>
      <c r="V773" s="15" t="s">
        <v>1066</v>
      </c>
      <c r="W773" s="12" t="str">
        <f t="shared" si="299"/>
        <v>n</v>
      </c>
      <c r="X773" s="12" t="str">
        <f t="shared" si="300"/>
        <v>y</v>
      </c>
      <c r="Y773" s="12" t="str">
        <f t="shared" si="301"/>
        <v>n</v>
      </c>
      <c r="Z773" s="12" t="str">
        <f t="shared" si="302"/>
        <v>n</v>
      </c>
      <c r="AA773" s="12" t="str">
        <f t="shared" si="303"/>
        <v>n</v>
      </c>
      <c r="AB773" s="12" t="str">
        <f t="shared" si="304"/>
        <v>n</v>
      </c>
      <c r="AC773" s="12" t="str">
        <f t="shared" si="305"/>
        <v>n</v>
      </c>
      <c r="AD773" s="12" t="str">
        <f t="shared" si="306"/>
        <v>n</v>
      </c>
      <c r="AE773" s="15">
        <v>10</v>
      </c>
      <c r="AF773" s="16">
        <v>10</v>
      </c>
      <c r="AG773" s="16">
        <v>-1</v>
      </c>
      <c r="AH773" s="16" t="b">
        <f t="shared" si="17"/>
        <v>1</v>
      </c>
      <c r="AI773" s="15" t="s">
        <v>1067</v>
      </c>
      <c r="AJ773" s="12" t="str">
        <f t="shared" si="307"/>
        <v>n</v>
      </c>
      <c r="AK773" s="12" t="str">
        <f t="shared" si="308"/>
        <v>n</v>
      </c>
      <c r="AL773" s="12" t="str">
        <f t="shared" si="309"/>
        <v>y</v>
      </c>
      <c r="AM773" s="12" t="str">
        <f t="shared" si="310"/>
        <v>n</v>
      </c>
      <c r="AN773" s="12" t="str">
        <f t="shared" si="313"/>
        <v>n</v>
      </c>
      <c r="AO773" s="12" t="str">
        <f t="shared" si="314"/>
        <v>n</v>
      </c>
      <c r="AP773" s="12" t="str">
        <f t="shared" si="311"/>
        <v>n</v>
      </c>
      <c r="AQ773" s="12" t="str">
        <f t="shared" si="312"/>
        <v>n</v>
      </c>
      <c r="AR773" s="15">
        <v>0</v>
      </c>
      <c r="AS773" s="16">
        <v>0</v>
      </c>
      <c r="AT773" s="16" t="b">
        <f t="shared" si="24"/>
        <v>1</v>
      </c>
      <c r="AU773" s="12"/>
    </row>
    <row r="774" spans="1:47" ht="15.75" customHeight="1" x14ac:dyDescent="0.3">
      <c r="A774" s="12" t="s">
        <v>905</v>
      </c>
      <c r="B774" s="12" t="s">
        <v>505</v>
      </c>
      <c r="C774" s="17">
        <v>44033</v>
      </c>
      <c r="D774" s="12">
        <v>2020</v>
      </c>
      <c r="E774" s="12" t="s">
        <v>137</v>
      </c>
      <c r="F774" s="12" t="s">
        <v>1131</v>
      </c>
      <c r="G774" s="18">
        <v>0.51458333333333328</v>
      </c>
      <c r="H774" s="18">
        <v>0.57638888888888895</v>
      </c>
      <c r="I774" s="19">
        <v>487</v>
      </c>
      <c r="J774" s="15" t="s">
        <v>1066</v>
      </c>
      <c r="K774" s="12" t="str">
        <f t="shared" si="291"/>
        <v>n</v>
      </c>
      <c r="L774" s="12" t="str">
        <f t="shared" si="292"/>
        <v>y</v>
      </c>
      <c r="M774" s="12" t="str">
        <f t="shared" si="293"/>
        <v>n</v>
      </c>
      <c r="N774" s="12" t="str">
        <f t="shared" si="294"/>
        <v>n</v>
      </c>
      <c r="O774" s="12" t="str">
        <f t="shared" si="295"/>
        <v>n</v>
      </c>
      <c r="P774" s="12" t="str">
        <f t="shared" si="296"/>
        <v>n</v>
      </c>
      <c r="Q774" s="12" t="str">
        <f t="shared" si="297"/>
        <v>n</v>
      </c>
      <c r="R774" s="12" t="str">
        <f t="shared" si="298"/>
        <v>n</v>
      </c>
      <c r="S774" s="15">
        <v>50</v>
      </c>
      <c r="T774" s="16">
        <v>50</v>
      </c>
      <c r="U774" s="16" t="b">
        <f t="shared" si="8"/>
        <v>1</v>
      </c>
      <c r="V774" s="15" t="s">
        <v>1066</v>
      </c>
      <c r="W774" s="12" t="str">
        <f t="shared" si="299"/>
        <v>n</v>
      </c>
      <c r="X774" s="12" t="str">
        <f t="shared" si="300"/>
        <v>y</v>
      </c>
      <c r="Y774" s="12" t="str">
        <f t="shared" si="301"/>
        <v>n</v>
      </c>
      <c r="Z774" s="12" t="str">
        <f t="shared" si="302"/>
        <v>n</v>
      </c>
      <c r="AA774" s="12" t="str">
        <f t="shared" si="303"/>
        <v>n</v>
      </c>
      <c r="AB774" s="12" t="str">
        <f t="shared" si="304"/>
        <v>n</v>
      </c>
      <c r="AC774" s="12" t="str">
        <f t="shared" si="305"/>
        <v>n</v>
      </c>
      <c r="AD774" s="12" t="str">
        <f t="shared" si="306"/>
        <v>n</v>
      </c>
      <c r="AE774" s="15">
        <v>50</v>
      </c>
      <c r="AF774" s="16">
        <v>50</v>
      </c>
      <c r="AG774" s="16">
        <v>-1</v>
      </c>
      <c r="AH774" s="16" t="b">
        <f t="shared" si="17"/>
        <v>1</v>
      </c>
      <c r="AI774" s="15" t="s">
        <v>1067</v>
      </c>
      <c r="AJ774" s="12" t="str">
        <f t="shared" si="307"/>
        <v>n</v>
      </c>
      <c r="AK774" s="12" t="str">
        <f t="shared" si="308"/>
        <v>n</v>
      </c>
      <c r="AL774" s="12" t="str">
        <f t="shared" si="309"/>
        <v>y</v>
      </c>
      <c r="AM774" s="12" t="str">
        <f t="shared" si="310"/>
        <v>n</v>
      </c>
      <c r="AN774" s="12" t="str">
        <f t="shared" si="313"/>
        <v>n</v>
      </c>
      <c r="AO774" s="12" t="str">
        <f t="shared" si="314"/>
        <v>n</v>
      </c>
      <c r="AP774" s="12" t="str">
        <f t="shared" si="311"/>
        <v>n</v>
      </c>
      <c r="AQ774" s="12" t="str">
        <f t="shared" si="312"/>
        <v>n</v>
      </c>
      <c r="AR774" s="15">
        <v>0</v>
      </c>
      <c r="AS774" s="16">
        <v>0</v>
      </c>
      <c r="AT774" s="16" t="b">
        <f t="shared" si="24"/>
        <v>1</v>
      </c>
      <c r="AU774" s="12" t="s">
        <v>1174</v>
      </c>
    </row>
    <row r="775" spans="1:47" ht="15.75" customHeight="1" x14ac:dyDescent="0.3">
      <c r="A775" s="12" t="s">
        <v>905</v>
      </c>
      <c r="B775" s="12" t="s">
        <v>505</v>
      </c>
      <c r="C775" s="17">
        <v>44033</v>
      </c>
      <c r="D775" s="12">
        <v>2020</v>
      </c>
      <c r="E775" s="12" t="s">
        <v>137</v>
      </c>
      <c r="F775" s="12" t="s">
        <v>1133</v>
      </c>
      <c r="G775" s="18">
        <v>0.51458333333333328</v>
      </c>
      <c r="H775" s="18">
        <v>0.57638888888888895</v>
      </c>
      <c r="I775" s="19">
        <v>492</v>
      </c>
      <c r="J775" s="15" t="s">
        <v>1066</v>
      </c>
      <c r="K775" s="12" t="str">
        <f t="shared" si="291"/>
        <v>n</v>
      </c>
      <c r="L775" s="12" t="str">
        <f t="shared" si="292"/>
        <v>y</v>
      </c>
      <c r="M775" s="12" t="str">
        <f t="shared" si="293"/>
        <v>n</v>
      </c>
      <c r="N775" s="12" t="str">
        <f t="shared" si="294"/>
        <v>n</v>
      </c>
      <c r="O775" s="12" t="str">
        <f t="shared" si="295"/>
        <v>n</v>
      </c>
      <c r="P775" s="12" t="str">
        <f t="shared" si="296"/>
        <v>n</v>
      </c>
      <c r="Q775" s="12" t="str">
        <f t="shared" si="297"/>
        <v>n</v>
      </c>
      <c r="R775" s="12" t="str">
        <f t="shared" si="298"/>
        <v>n</v>
      </c>
      <c r="S775" s="15">
        <v>50</v>
      </c>
      <c r="T775" s="16">
        <v>50</v>
      </c>
      <c r="U775" s="16" t="b">
        <f t="shared" si="8"/>
        <v>1</v>
      </c>
      <c r="V775" s="15" t="s">
        <v>1066</v>
      </c>
      <c r="W775" s="12" t="str">
        <f t="shared" si="299"/>
        <v>n</v>
      </c>
      <c r="X775" s="12" t="str">
        <f t="shared" si="300"/>
        <v>y</v>
      </c>
      <c r="Y775" s="12" t="str">
        <f t="shared" si="301"/>
        <v>n</v>
      </c>
      <c r="Z775" s="12" t="str">
        <f t="shared" si="302"/>
        <v>n</v>
      </c>
      <c r="AA775" s="12" t="str">
        <f t="shared" si="303"/>
        <v>n</v>
      </c>
      <c r="AB775" s="12" t="str">
        <f t="shared" si="304"/>
        <v>n</v>
      </c>
      <c r="AC775" s="12" t="str">
        <f t="shared" si="305"/>
        <v>n</v>
      </c>
      <c r="AD775" s="12" t="str">
        <f t="shared" si="306"/>
        <v>n</v>
      </c>
      <c r="AE775" s="15">
        <v>40</v>
      </c>
      <c r="AF775" s="16">
        <v>40</v>
      </c>
      <c r="AG775" s="16">
        <v>-1</v>
      </c>
      <c r="AH775" s="16" t="b">
        <f t="shared" si="17"/>
        <v>1</v>
      </c>
      <c r="AI775" s="15" t="s">
        <v>1067</v>
      </c>
      <c r="AJ775" s="12" t="str">
        <f t="shared" si="307"/>
        <v>n</v>
      </c>
      <c r="AK775" s="12" t="str">
        <f t="shared" si="308"/>
        <v>n</v>
      </c>
      <c r="AL775" s="12" t="str">
        <f t="shared" si="309"/>
        <v>y</v>
      </c>
      <c r="AM775" s="12" t="str">
        <f t="shared" si="310"/>
        <v>n</v>
      </c>
      <c r="AN775" s="12" t="str">
        <f t="shared" si="313"/>
        <v>n</v>
      </c>
      <c r="AO775" s="12" t="str">
        <f t="shared" si="314"/>
        <v>n</v>
      </c>
      <c r="AP775" s="12" t="str">
        <f t="shared" si="311"/>
        <v>n</v>
      </c>
      <c r="AQ775" s="12" t="str">
        <f t="shared" si="312"/>
        <v>n</v>
      </c>
      <c r="AR775" s="15">
        <v>0</v>
      </c>
      <c r="AS775" s="16">
        <v>0</v>
      </c>
      <c r="AT775" s="16" t="b">
        <f t="shared" si="24"/>
        <v>1</v>
      </c>
      <c r="AU775" s="12" t="s">
        <v>1175</v>
      </c>
    </row>
    <row r="776" spans="1:47" ht="15.75" customHeight="1" x14ac:dyDescent="0.3">
      <c r="A776" s="12" t="s">
        <v>905</v>
      </c>
      <c r="B776" s="12" t="s">
        <v>505</v>
      </c>
      <c r="C776" s="17">
        <v>44033</v>
      </c>
      <c r="D776" s="12">
        <v>2020</v>
      </c>
      <c r="E776" s="12" t="s">
        <v>137</v>
      </c>
      <c r="F776" s="12" t="s">
        <v>1134</v>
      </c>
      <c r="G776" s="18">
        <v>0.51458333333333328</v>
      </c>
      <c r="H776" s="18">
        <v>0.57638888888888895</v>
      </c>
      <c r="I776" s="19">
        <v>491</v>
      </c>
      <c r="J776" s="15" t="s">
        <v>1066</v>
      </c>
      <c r="K776" s="12" t="str">
        <f t="shared" si="291"/>
        <v>n</v>
      </c>
      <c r="L776" s="12" t="str">
        <f t="shared" si="292"/>
        <v>y</v>
      </c>
      <c r="M776" s="12" t="str">
        <f t="shared" si="293"/>
        <v>n</v>
      </c>
      <c r="N776" s="12" t="str">
        <f t="shared" si="294"/>
        <v>n</v>
      </c>
      <c r="O776" s="12" t="str">
        <f t="shared" si="295"/>
        <v>n</v>
      </c>
      <c r="P776" s="12" t="str">
        <f t="shared" si="296"/>
        <v>n</v>
      </c>
      <c r="Q776" s="12" t="str">
        <f t="shared" si="297"/>
        <v>n</v>
      </c>
      <c r="R776" s="12" t="str">
        <f t="shared" si="298"/>
        <v>n</v>
      </c>
      <c r="S776" s="15">
        <v>40</v>
      </c>
      <c r="T776" s="16">
        <v>40</v>
      </c>
      <c r="U776" s="16" t="b">
        <f t="shared" si="8"/>
        <v>1</v>
      </c>
      <c r="V776" s="15" t="s">
        <v>1066</v>
      </c>
      <c r="W776" s="12" t="str">
        <f t="shared" si="299"/>
        <v>n</v>
      </c>
      <c r="X776" s="12" t="str">
        <f t="shared" si="300"/>
        <v>y</v>
      </c>
      <c r="Y776" s="12" t="str">
        <f t="shared" si="301"/>
        <v>n</v>
      </c>
      <c r="Z776" s="12" t="str">
        <f t="shared" si="302"/>
        <v>n</v>
      </c>
      <c r="AA776" s="12" t="str">
        <f t="shared" si="303"/>
        <v>n</v>
      </c>
      <c r="AB776" s="12" t="str">
        <f t="shared" si="304"/>
        <v>n</v>
      </c>
      <c r="AC776" s="12" t="str">
        <f t="shared" si="305"/>
        <v>n</v>
      </c>
      <c r="AD776" s="12" t="str">
        <f t="shared" si="306"/>
        <v>n</v>
      </c>
      <c r="AE776" s="15">
        <v>50</v>
      </c>
      <c r="AF776" s="16">
        <v>50</v>
      </c>
      <c r="AG776" s="16">
        <v>-1</v>
      </c>
      <c r="AH776" s="16" t="b">
        <f t="shared" si="17"/>
        <v>1</v>
      </c>
      <c r="AI776" s="15" t="s">
        <v>1067</v>
      </c>
      <c r="AJ776" s="12" t="str">
        <f t="shared" si="307"/>
        <v>n</v>
      </c>
      <c r="AK776" s="12" t="str">
        <f t="shared" si="308"/>
        <v>n</v>
      </c>
      <c r="AL776" s="12" t="str">
        <f t="shared" si="309"/>
        <v>y</v>
      </c>
      <c r="AM776" s="12" t="str">
        <f t="shared" si="310"/>
        <v>n</v>
      </c>
      <c r="AN776" s="12" t="str">
        <f t="shared" si="313"/>
        <v>n</v>
      </c>
      <c r="AO776" s="12" t="str">
        <f t="shared" si="314"/>
        <v>n</v>
      </c>
      <c r="AP776" s="12" t="str">
        <f t="shared" si="311"/>
        <v>n</v>
      </c>
      <c r="AQ776" s="12" t="str">
        <f t="shared" si="312"/>
        <v>n</v>
      </c>
      <c r="AR776" s="15">
        <v>0</v>
      </c>
      <c r="AS776" s="16">
        <v>0</v>
      </c>
      <c r="AT776" s="16" t="b">
        <f t="shared" si="24"/>
        <v>1</v>
      </c>
      <c r="AU776" s="12"/>
    </row>
    <row r="777" spans="1:47" ht="15.75" customHeight="1" x14ac:dyDescent="0.3">
      <c r="A777" s="12" t="s">
        <v>905</v>
      </c>
      <c r="B777" s="12" t="s">
        <v>505</v>
      </c>
      <c r="C777" s="17">
        <v>44033</v>
      </c>
      <c r="D777" s="12">
        <v>2020</v>
      </c>
      <c r="E777" s="12" t="s">
        <v>137</v>
      </c>
      <c r="F777" s="12" t="s">
        <v>1135</v>
      </c>
      <c r="G777" s="18">
        <v>0.51458333333333328</v>
      </c>
      <c r="H777" s="18">
        <v>0.57638888888888895</v>
      </c>
      <c r="I777" s="19">
        <v>490</v>
      </c>
      <c r="J777" s="15" t="s">
        <v>1066</v>
      </c>
      <c r="K777" s="12" t="str">
        <f t="shared" si="291"/>
        <v>n</v>
      </c>
      <c r="L777" s="12" t="str">
        <f t="shared" si="292"/>
        <v>y</v>
      </c>
      <c r="M777" s="12" t="str">
        <f t="shared" si="293"/>
        <v>n</v>
      </c>
      <c r="N777" s="12" t="str">
        <f t="shared" si="294"/>
        <v>n</v>
      </c>
      <c r="O777" s="12" t="str">
        <f t="shared" si="295"/>
        <v>n</v>
      </c>
      <c r="P777" s="12" t="str">
        <f t="shared" si="296"/>
        <v>n</v>
      </c>
      <c r="Q777" s="12" t="str">
        <f t="shared" si="297"/>
        <v>n</v>
      </c>
      <c r="R777" s="12" t="str">
        <f t="shared" si="298"/>
        <v>n</v>
      </c>
      <c r="S777" s="15">
        <v>70</v>
      </c>
      <c r="T777" s="16">
        <v>70</v>
      </c>
      <c r="U777" s="16" t="b">
        <f t="shared" si="8"/>
        <v>1</v>
      </c>
      <c r="V777" s="15" t="s">
        <v>1066</v>
      </c>
      <c r="W777" s="12" t="str">
        <f t="shared" si="299"/>
        <v>n</v>
      </c>
      <c r="X777" s="12" t="str">
        <f t="shared" si="300"/>
        <v>y</v>
      </c>
      <c r="Y777" s="12" t="str">
        <f t="shared" si="301"/>
        <v>n</v>
      </c>
      <c r="Z777" s="12" t="str">
        <f t="shared" si="302"/>
        <v>n</v>
      </c>
      <c r="AA777" s="12" t="str">
        <f t="shared" si="303"/>
        <v>n</v>
      </c>
      <c r="AB777" s="12" t="str">
        <f t="shared" si="304"/>
        <v>n</v>
      </c>
      <c r="AC777" s="12" t="str">
        <f t="shared" si="305"/>
        <v>n</v>
      </c>
      <c r="AD777" s="12" t="str">
        <f t="shared" si="306"/>
        <v>n</v>
      </c>
      <c r="AE777" s="15">
        <v>40</v>
      </c>
      <c r="AF777" s="16">
        <v>40</v>
      </c>
      <c r="AG777" s="16">
        <v>-1</v>
      </c>
      <c r="AH777" s="16" t="b">
        <f t="shared" si="17"/>
        <v>1</v>
      </c>
      <c r="AI777" s="15" t="s">
        <v>1090</v>
      </c>
      <c r="AJ777" s="12" t="str">
        <f t="shared" si="307"/>
        <v>n</v>
      </c>
      <c r="AK777" s="12" t="str">
        <f t="shared" si="308"/>
        <v>n</v>
      </c>
      <c r="AL777" s="12" t="str">
        <f t="shared" si="309"/>
        <v>n</v>
      </c>
      <c r="AM777" s="12" t="str">
        <f t="shared" si="310"/>
        <v>n</v>
      </c>
      <c r="AN777" s="12" t="str">
        <f t="shared" si="313"/>
        <v>n</v>
      </c>
      <c r="AO777" s="12" t="str">
        <f t="shared" si="314"/>
        <v>n</v>
      </c>
      <c r="AP777" s="12" t="str">
        <f t="shared" si="311"/>
        <v>n</v>
      </c>
      <c r="AQ777" s="12" t="str">
        <f t="shared" si="312"/>
        <v>y</v>
      </c>
      <c r="AR777" s="15">
        <v>0</v>
      </c>
      <c r="AS777" s="16">
        <v>0</v>
      </c>
      <c r="AT777" s="16" t="b">
        <f t="shared" si="24"/>
        <v>1</v>
      </c>
      <c r="AU777" s="12"/>
    </row>
    <row r="778" spans="1:47" ht="15.75" customHeight="1" x14ac:dyDescent="0.3">
      <c r="A778" s="12" t="s">
        <v>905</v>
      </c>
      <c r="B778" s="12" t="s">
        <v>505</v>
      </c>
      <c r="C778" s="17">
        <v>44033</v>
      </c>
      <c r="D778" s="12">
        <v>2020</v>
      </c>
      <c r="E778" s="12" t="s">
        <v>137</v>
      </c>
      <c r="F778" s="12" t="s">
        <v>1136</v>
      </c>
      <c r="G778" s="18">
        <v>0.51458333333333328</v>
      </c>
      <c r="H778" s="18">
        <v>0.57638888888888895</v>
      </c>
      <c r="I778" s="19">
        <v>489</v>
      </c>
      <c r="J778" s="15" t="s">
        <v>1066</v>
      </c>
      <c r="K778" s="12" t="str">
        <f t="shared" si="291"/>
        <v>n</v>
      </c>
      <c r="L778" s="12" t="str">
        <f t="shared" si="292"/>
        <v>n</v>
      </c>
      <c r="M778" s="12" t="str">
        <f t="shared" si="293"/>
        <v>n</v>
      </c>
      <c r="N778" s="12" t="str">
        <f t="shared" si="294"/>
        <v>n</v>
      </c>
      <c r="O778" s="12" t="str">
        <f t="shared" si="295"/>
        <v>n</v>
      </c>
      <c r="P778" s="12" t="str">
        <f t="shared" si="296"/>
        <v>n</v>
      </c>
      <c r="Q778" s="12" t="str">
        <f t="shared" si="297"/>
        <v>n</v>
      </c>
      <c r="R778" s="12" t="str">
        <f t="shared" si="298"/>
        <v>n</v>
      </c>
      <c r="S778" s="15">
        <v>0</v>
      </c>
      <c r="T778" s="16">
        <v>0</v>
      </c>
      <c r="U778" s="16" t="b">
        <f t="shared" si="8"/>
        <v>1</v>
      </c>
      <c r="V778" s="15" t="s">
        <v>1066</v>
      </c>
      <c r="W778" s="12" t="str">
        <f t="shared" si="299"/>
        <v>n</v>
      </c>
      <c r="X778" s="12" t="str">
        <f t="shared" si="300"/>
        <v>y</v>
      </c>
      <c r="Y778" s="12" t="str">
        <f t="shared" si="301"/>
        <v>n</v>
      </c>
      <c r="Z778" s="12" t="str">
        <f t="shared" si="302"/>
        <v>n</v>
      </c>
      <c r="AA778" s="12" t="str">
        <f t="shared" si="303"/>
        <v>n</v>
      </c>
      <c r="AB778" s="12" t="str">
        <f t="shared" si="304"/>
        <v>n</v>
      </c>
      <c r="AC778" s="12" t="str">
        <f t="shared" si="305"/>
        <v>n</v>
      </c>
      <c r="AD778" s="12" t="str">
        <f t="shared" si="306"/>
        <v>n</v>
      </c>
      <c r="AE778" s="15">
        <v>90</v>
      </c>
      <c r="AF778" s="16">
        <v>90</v>
      </c>
      <c r="AG778" s="16">
        <v>-1</v>
      </c>
      <c r="AH778" s="16" t="b">
        <f t="shared" si="17"/>
        <v>1</v>
      </c>
      <c r="AI778" s="15" t="s">
        <v>1067</v>
      </c>
      <c r="AJ778" s="12" t="str">
        <f t="shared" si="307"/>
        <v>n</v>
      </c>
      <c r="AK778" s="12" t="str">
        <f t="shared" si="308"/>
        <v>n</v>
      </c>
      <c r="AL778" s="12" t="str">
        <f t="shared" si="309"/>
        <v>y</v>
      </c>
      <c r="AM778" s="12" t="str">
        <f t="shared" si="310"/>
        <v>n</v>
      </c>
      <c r="AN778" s="12" t="str">
        <f t="shared" si="313"/>
        <v>n</v>
      </c>
      <c r="AO778" s="12" t="str">
        <f t="shared" si="314"/>
        <v>n</v>
      </c>
      <c r="AP778" s="12" t="str">
        <f t="shared" si="311"/>
        <v>n</v>
      </c>
      <c r="AQ778" s="12" t="str">
        <f t="shared" si="312"/>
        <v>n</v>
      </c>
      <c r="AR778" s="15">
        <v>0</v>
      </c>
      <c r="AS778" s="16">
        <v>0</v>
      </c>
      <c r="AT778" s="16" t="b">
        <f t="shared" si="24"/>
        <v>1</v>
      </c>
      <c r="AU778" s="12"/>
    </row>
    <row r="779" spans="1:47" ht="15.75" customHeight="1" x14ac:dyDescent="0.3">
      <c r="A779" s="12" t="s">
        <v>905</v>
      </c>
      <c r="B779" s="12" t="s">
        <v>505</v>
      </c>
      <c r="C779" s="17">
        <v>44033</v>
      </c>
      <c r="D779" s="12">
        <v>2020</v>
      </c>
      <c r="E779" s="12" t="s">
        <v>137</v>
      </c>
      <c r="F779" s="12" t="s">
        <v>1137</v>
      </c>
      <c r="G779" s="18">
        <v>0.51458333333333328</v>
      </c>
      <c r="H779" s="18">
        <v>0.57638888888888895</v>
      </c>
      <c r="I779" s="19">
        <v>488</v>
      </c>
      <c r="J779" s="15" t="s">
        <v>1066</v>
      </c>
      <c r="K779" s="12" t="str">
        <f t="shared" si="291"/>
        <v>n</v>
      </c>
      <c r="L779" s="12" t="str">
        <f t="shared" si="292"/>
        <v>n</v>
      </c>
      <c r="M779" s="12" t="str">
        <f t="shared" si="293"/>
        <v>n</v>
      </c>
      <c r="N779" s="12" t="str">
        <f t="shared" si="294"/>
        <v>n</v>
      </c>
      <c r="O779" s="12" t="str">
        <f t="shared" si="295"/>
        <v>n</v>
      </c>
      <c r="P779" s="12" t="str">
        <f t="shared" si="296"/>
        <v>n</v>
      </c>
      <c r="Q779" s="12" t="str">
        <f t="shared" si="297"/>
        <v>n</v>
      </c>
      <c r="R779" s="12" t="str">
        <f t="shared" si="298"/>
        <v>n</v>
      </c>
      <c r="S779" s="15">
        <v>0</v>
      </c>
      <c r="T779" s="16">
        <v>0</v>
      </c>
      <c r="U779" s="16" t="b">
        <f t="shared" si="8"/>
        <v>1</v>
      </c>
      <c r="V779" s="15" t="s">
        <v>1066</v>
      </c>
      <c r="W779" s="12" t="str">
        <f t="shared" si="299"/>
        <v>n</v>
      </c>
      <c r="X779" s="12" t="str">
        <f t="shared" si="300"/>
        <v>y</v>
      </c>
      <c r="Y779" s="12" t="str">
        <f t="shared" si="301"/>
        <v>n</v>
      </c>
      <c r="Z779" s="12" t="str">
        <f t="shared" si="302"/>
        <v>n</v>
      </c>
      <c r="AA779" s="12" t="str">
        <f t="shared" si="303"/>
        <v>n</v>
      </c>
      <c r="AB779" s="12" t="str">
        <f t="shared" si="304"/>
        <v>n</v>
      </c>
      <c r="AC779" s="12" t="str">
        <f t="shared" si="305"/>
        <v>n</v>
      </c>
      <c r="AD779" s="12" t="str">
        <f t="shared" si="306"/>
        <v>n</v>
      </c>
      <c r="AE779" s="15">
        <v>55</v>
      </c>
      <c r="AF779" s="16">
        <v>55</v>
      </c>
      <c r="AG779" s="16">
        <v>-1</v>
      </c>
      <c r="AH779" s="16" t="b">
        <f t="shared" si="17"/>
        <v>1</v>
      </c>
      <c r="AI779" s="15" t="s">
        <v>1067</v>
      </c>
      <c r="AJ779" s="12" t="str">
        <f t="shared" si="307"/>
        <v>n</v>
      </c>
      <c r="AK779" s="12" t="str">
        <f t="shared" si="308"/>
        <v>n</v>
      </c>
      <c r="AL779" s="12" t="str">
        <f t="shared" si="309"/>
        <v>y</v>
      </c>
      <c r="AM779" s="12" t="str">
        <f t="shared" si="310"/>
        <v>n</v>
      </c>
      <c r="AN779" s="12" t="str">
        <f t="shared" si="313"/>
        <v>n</v>
      </c>
      <c r="AO779" s="12" t="str">
        <f t="shared" si="314"/>
        <v>n</v>
      </c>
      <c r="AP779" s="12" t="str">
        <f t="shared" si="311"/>
        <v>n</v>
      </c>
      <c r="AQ779" s="12" t="str">
        <f t="shared" si="312"/>
        <v>n</v>
      </c>
      <c r="AR779" s="15">
        <v>0</v>
      </c>
      <c r="AS779" s="16">
        <v>0</v>
      </c>
      <c r="AT779" s="16" t="b">
        <f t="shared" si="24"/>
        <v>1</v>
      </c>
      <c r="AU779" s="12"/>
    </row>
    <row r="780" spans="1:47" ht="15.75" customHeight="1" x14ac:dyDescent="0.3">
      <c r="A780" s="12" t="s">
        <v>905</v>
      </c>
      <c r="B780" s="12" t="s">
        <v>505</v>
      </c>
      <c r="C780" s="17">
        <v>44033</v>
      </c>
      <c r="D780" s="12">
        <v>2020</v>
      </c>
      <c r="E780" s="12" t="s">
        <v>137</v>
      </c>
      <c r="F780" s="12" t="s">
        <v>1139</v>
      </c>
      <c r="G780" s="18">
        <v>0.51458333333333328</v>
      </c>
      <c r="H780" s="18">
        <v>0.57638888888888895</v>
      </c>
      <c r="I780" s="19">
        <v>493</v>
      </c>
      <c r="J780" s="15" t="s">
        <v>1066</v>
      </c>
      <c r="K780" s="12" t="str">
        <f t="shared" si="291"/>
        <v>n</v>
      </c>
      <c r="L780" s="12" t="str">
        <f t="shared" si="292"/>
        <v>n</v>
      </c>
      <c r="M780" s="12" t="str">
        <f t="shared" si="293"/>
        <v>n</v>
      </c>
      <c r="N780" s="12" t="str">
        <f t="shared" si="294"/>
        <v>n</v>
      </c>
      <c r="O780" s="12" t="str">
        <f t="shared" si="295"/>
        <v>n</v>
      </c>
      <c r="P780" s="12" t="str">
        <f t="shared" si="296"/>
        <v>n</v>
      </c>
      <c r="Q780" s="12" t="str">
        <f t="shared" si="297"/>
        <v>n</v>
      </c>
      <c r="R780" s="12" t="str">
        <f t="shared" si="298"/>
        <v>n</v>
      </c>
      <c r="S780" s="15">
        <v>0</v>
      </c>
      <c r="T780" s="16">
        <v>0</v>
      </c>
      <c r="U780" s="16" t="b">
        <f t="shared" si="8"/>
        <v>1</v>
      </c>
      <c r="V780" s="15" t="s">
        <v>1066</v>
      </c>
      <c r="W780" s="12" t="str">
        <f t="shared" si="299"/>
        <v>n</v>
      </c>
      <c r="X780" s="12" t="str">
        <f t="shared" si="300"/>
        <v>n</v>
      </c>
      <c r="Y780" s="12" t="str">
        <f t="shared" si="301"/>
        <v>n</v>
      </c>
      <c r="Z780" s="12" t="str">
        <f t="shared" si="302"/>
        <v>n</v>
      </c>
      <c r="AA780" s="12" t="str">
        <f t="shared" si="303"/>
        <v>n</v>
      </c>
      <c r="AB780" s="12" t="str">
        <f t="shared" si="304"/>
        <v>n</v>
      </c>
      <c r="AC780" s="12" t="str">
        <f t="shared" si="305"/>
        <v>n</v>
      </c>
      <c r="AD780" s="12" t="str">
        <f t="shared" si="306"/>
        <v>n</v>
      </c>
      <c r="AE780" s="15">
        <v>0</v>
      </c>
      <c r="AF780" s="16">
        <v>0</v>
      </c>
      <c r="AG780" s="16">
        <v>-1</v>
      </c>
      <c r="AH780" s="16" t="b">
        <f t="shared" si="17"/>
        <v>1</v>
      </c>
      <c r="AI780" s="15" t="s">
        <v>1066</v>
      </c>
      <c r="AJ780" s="12" t="str">
        <f t="shared" si="307"/>
        <v>n</v>
      </c>
      <c r="AK780" s="12" t="str">
        <f t="shared" si="308"/>
        <v>n</v>
      </c>
      <c r="AL780" s="12" t="str">
        <f t="shared" si="309"/>
        <v>n</v>
      </c>
      <c r="AM780" s="12" t="str">
        <f t="shared" si="310"/>
        <v>n</v>
      </c>
      <c r="AN780" s="12" t="str">
        <f t="shared" si="313"/>
        <v>n</v>
      </c>
      <c r="AO780" s="12" t="str">
        <f t="shared" si="314"/>
        <v>n</v>
      </c>
      <c r="AP780" s="12" t="str">
        <f t="shared" si="311"/>
        <v>n</v>
      </c>
      <c r="AQ780" s="12" t="str">
        <f t="shared" si="312"/>
        <v>n</v>
      </c>
      <c r="AR780" s="15">
        <v>0</v>
      </c>
      <c r="AS780" s="16">
        <v>0</v>
      </c>
      <c r="AT780" s="16" t="b">
        <f t="shared" si="24"/>
        <v>1</v>
      </c>
      <c r="AU780" s="12" t="s">
        <v>1083</v>
      </c>
    </row>
    <row r="781" spans="1:47" ht="15.75" customHeight="1" x14ac:dyDescent="0.3">
      <c r="A781" s="12" t="s">
        <v>905</v>
      </c>
      <c r="B781" s="12" t="s">
        <v>505</v>
      </c>
      <c r="C781" s="17">
        <v>44033</v>
      </c>
      <c r="D781" s="12">
        <v>2020</v>
      </c>
      <c r="E781" s="12" t="s">
        <v>137</v>
      </c>
      <c r="F781" s="12" t="s">
        <v>1140</v>
      </c>
      <c r="G781" s="18">
        <v>0.51458333333333328</v>
      </c>
      <c r="H781" s="18">
        <v>0.57638888888888895</v>
      </c>
      <c r="I781" s="19">
        <v>494</v>
      </c>
      <c r="J781" s="15" t="s">
        <v>1066</v>
      </c>
      <c r="K781" s="12" t="str">
        <f t="shared" si="291"/>
        <v>n</v>
      </c>
      <c r="L781" s="12" t="str">
        <f t="shared" si="292"/>
        <v>y</v>
      </c>
      <c r="M781" s="12" t="str">
        <f t="shared" si="293"/>
        <v>n</v>
      </c>
      <c r="N781" s="12" t="str">
        <f t="shared" si="294"/>
        <v>n</v>
      </c>
      <c r="O781" s="12" t="str">
        <f t="shared" si="295"/>
        <v>n</v>
      </c>
      <c r="P781" s="12" t="str">
        <f t="shared" si="296"/>
        <v>n</v>
      </c>
      <c r="Q781" s="12" t="str">
        <f t="shared" si="297"/>
        <v>n</v>
      </c>
      <c r="R781" s="12" t="str">
        <f t="shared" si="298"/>
        <v>n</v>
      </c>
      <c r="S781" s="15">
        <v>65</v>
      </c>
      <c r="T781" s="16">
        <v>65</v>
      </c>
      <c r="U781" s="16" t="b">
        <f t="shared" si="8"/>
        <v>1</v>
      </c>
      <c r="V781" s="15" t="s">
        <v>1066</v>
      </c>
      <c r="W781" s="12" t="str">
        <f t="shared" si="299"/>
        <v>n</v>
      </c>
      <c r="X781" s="12" t="str">
        <f t="shared" si="300"/>
        <v>y</v>
      </c>
      <c r="Y781" s="12" t="str">
        <f t="shared" si="301"/>
        <v>n</v>
      </c>
      <c r="Z781" s="12" t="str">
        <f t="shared" si="302"/>
        <v>n</v>
      </c>
      <c r="AA781" s="12" t="str">
        <f t="shared" si="303"/>
        <v>n</v>
      </c>
      <c r="AB781" s="12" t="str">
        <f t="shared" si="304"/>
        <v>n</v>
      </c>
      <c r="AC781" s="12" t="str">
        <f t="shared" si="305"/>
        <v>n</v>
      </c>
      <c r="AD781" s="12" t="str">
        <f t="shared" si="306"/>
        <v>n</v>
      </c>
      <c r="AE781" s="15">
        <v>60</v>
      </c>
      <c r="AF781" s="16">
        <v>60</v>
      </c>
      <c r="AG781" s="16">
        <v>-1</v>
      </c>
      <c r="AH781" s="16" t="b">
        <f t="shared" si="17"/>
        <v>1</v>
      </c>
      <c r="AI781" s="15" t="s">
        <v>1067</v>
      </c>
      <c r="AJ781" s="12" t="str">
        <f t="shared" si="307"/>
        <v>n</v>
      </c>
      <c r="AK781" s="12" t="str">
        <f t="shared" si="308"/>
        <v>n</v>
      </c>
      <c r="AL781" s="12" t="str">
        <f t="shared" si="309"/>
        <v>y</v>
      </c>
      <c r="AM781" s="12" t="str">
        <f t="shared" si="310"/>
        <v>n</v>
      </c>
      <c r="AN781" s="12" t="str">
        <f t="shared" si="313"/>
        <v>n</v>
      </c>
      <c r="AO781" s="12" t="str">
        <f t="shared" si="314"/>
        <v>n</v>
      </c>
      <c r="AP781" s="12" t="str">
        <f t="shared" si="311"/>
        <v>n</v>
      </c>
      <c r="AQ781" s="12" t="str">
        <f t="shared" si="312"/>
        <v>n</v>
      </c>
      <c r="AR781" s="15">
        <v>0</v>
      </c>
      <c r="AS781" s="16">
        <v>0</v>
      </c>
      <c r="AT781" s="16" t="b">
        <f t="shared" si="24"/>
        <v>1</v>
      </c>
      <c r="AU781" s="12"/>
    </row>
    <row r="782" spans="1:47" ht="15.75" customHeight="1" x14ac:dyDescent="0.3">
      <c r="A782" s="12" t="s">
        <v>905</v>
      </c>
      <c r="B782" s="12" t="s">
        <v>505</v>
      </c>
      <c r="C782" s="17">
        <v>44033</v>
      </c>
      <c r="D782" s="12">
        <v>2020</v>
      </c>
      <c r="E782" s="12" t="s">
        <v>137</v>
      </c>
      <c r="F782" s="12" t="s">
        <v>1141</v>
      </c>
      <c r="G782" s="18">
        <v>0.51458333333333328</v>
      </c>
      <c r="H782" s="18">
        <v>0.57638888888888895</v>
      </c>
      <c r="I782" s="19">
        <v>495</v>
      </c>
      <c r="J782" s="15" t="s">
        <v>1066</v>
      </c>
      <c r="K782" s="12" t="str">
        <f t="shared" si="291"/>
        <v>n</v>
      </c>
      <c r="L782" s="12" t="str">
        <f t="shared" si="292"/>
        <v>y</v>
      </c>
      <c r="M782" s="12" t="str">
        <f t="shared" si="293"/>
        <v>n</v>
      </c>
      <c r="N782" s="12" t="str">
        <f t="shared" si="294"/>
        <v>n</v>
      </c>
      <c r="O782" s="12" t="str">
        <f t="shared" si="295"/>
        <v>n</v>
      </c>
      <c r="P782" s="12" t="str">
        <f t="shared" si="296"/>
        <v>n</v>
      </c>
      <c r="Q782" s="12" t="str">
        <f t="shared" si="297"/>
        <v>n</v>
      </c>
      <c r="R782" s="12" t="str">
        <f t="shared" si="298"/>
        <v>n</v>
      </c>
      <c r="S782" s="15">
        <v>70</v>
      </c>
      <c r="T782" s="16">
        <v>70</v>
      </c>
      <c r="U782" s="16" t="b">
        <f t="shared" si="8"/>
        <v>1</v>
      </c>
      <c r="V782" s="15" t="s">
        <v>1066</v>
      </c>
      <c r="W782" s="12" t="str">
        <f t="shared" si="299"/>
        <v>n</v>
      </c>
      <c r="X782" s="12" t="str">
        <f t="shared" si="300"/>
        <v>y</v>
      </c>
      <c r="Y782" s="12" t="str">
        <f t="shared" si="301"/>
        <v>n</v>
      </c>
      <c r="Z782" s="12" t="str">
        <f t="shared" si="302"/>
        <v>n</v>
      </c>
      <c r="AA782" s="12" t="str">
        <f t="shared" si="303"/>
        <v>n</v>
      </c>
      <c r="AB782" s="12" t="str">
        <f t="shared" si="304"/>
        <v>n</v>
      </c>
      <c r="AC782" s="12" t="str">
        <f t="shared" si="305"/>
        <v>n</v>
      </c>
      <c r="AD782" s="12" t="str">
        <f t="shared" si="306"/>
        <v>n</v>
      </c>
      <c r="AE782" s="15">
        <v>50</v>
      </c>
      <c r="AF782" s="16">
        <v>50</v>
      </c>
      <c r="AG782" s="16">
        <v>-1</v>
      </c>
      <c r="AH782" s="16" t="b">
        <f t="shared" si="17"/>
        <v>1</v>
      </c>
      <c r="AI782" s="15" t="s">
        <v>1067</v>
      </c>
      <c r="AJ782" s="12" t="str">
        <f t="shared" si="307"/>
        <v>n</v>
      </c>
      <c r="AK782" s="12" t="str">
        <f t="shared" si="308"/>
        <v>n</v>
      </c>
      <c r="AL782" s="12" t="str">
        <f t="shared" si="309"/>
        <v>y</v>
      </c>
      <c r="AM782" s="12" t="str">
        <f t="shared" si="310"/>
        <v>n</v>
      </c>
      <c r="AN782" s="12" t="str">
        <f t="shared" si="313"/>
        <v>n</v>
      </c>
      <c r="AO782" s="12" t="str">
        <f t="shared" si="314"/>
        <v>n</v>
      </c>
      <c r="AP782" s="12" t="str">
        <f t="shared" si="311"/>
        <v>n</v>
      </c>
      <c r="AQ782" s="12" t="str">
        <f t="shared" si="312"/>
        <v>n</v>
      </c>
      <c r="AR782" s="15">
        <v>0</v>
      </c>
      <c r="AS782" s="16">
        <v>0</v>
      </c>
      <c r="AT782" s="16" t="b">
        <f t="shared" si="24"/>
        <v>1</v>
      </c>
      <c r="AU782" s="12"/>
    </row>
    <row r="783" spans="1:47" ht="15.75" customHeight="1" x14ac:dyDescent="0.3">
      <c r="A783" s="12" t="s">
        <v>905</v>
      </c>
      <c r="B783" s="12" t="s">
        <v>505</v>
      </c>
      <c r="C783" s="17">
        <v>44033</v>
      </c>
      <c r="D783" s="12">
        <v>2020</v>
      </c>
      <c r="E783" s="12" t="s">
        <v>137</v>
      </c>
      <c r="F783" s="12" t="s">
        <v>1142</v>
      </c>
      <c r="G783" s="18">
        <v>0.51458333333333328</v>
      </c>
      <c r="H783" s="18">
        <v>0.57638888888888895</v>
      </c>
      <c r="I783" s="19">
        <v>496</v>
      </c>
      <c r="J783" s="15" t="s">
        <v>1066</v>
      </c>
      <c r="K783" s="12" t="str">
        <f t="shared" si="291"/>
        <v>n</v>
      </c>
      <c r="L783" s="12" t="str">
        <f t="shared" si="292"/>
        <v>n</v>
      </c>
      <c r="M783" s="12" t="str">
        <f t="shared" si="293"/>
        <v>n</v>
      </c>
      <c r="N783" s="12" t="str">
        <f t="shared" si="294"/>
        <v>n</v>
      </c>
      <c r="O783" s="12" t="str">
        <f t="shared" si="295"/>
        <v>n</v>
      </c>
      <c r="P783" s="12" t="str">
        <f t="shared" si="296"/>
        <v>n</v>
      </c>
      <c r="Q783" s="12" t="str">
        <f t="shared" si="297"/>
        <v>n</v>
      </c>
      <c r="R783" s="12" t="str">
        <f t="shared" si="298"/>
        <v>n</v>
      </c>
      <c r="S783" s="15">
        <v>0</v>
      </c>
      <c r="T783" s="16">
        <v>0</v>
      </c>
      <c r="U783" s="16" t="b">
        <f t="shared" si="8"/>
        <v>1</v>
      </c>
      <c r="V783" s="15" t="s">
        <v>1066</v>
      </c>
      <c r="W783" s="12" t="str">
        <f t="shared" si="299"/>
        <v>n</v>
      </c>
      <c r="X783" s="12" t="str">
        <f t="shared" si="300"/>
        <v>y</v>
      </c>
      <c r="Y783" s="12" t="str">
        <f t="shared" si="301"/>
        <v>n</v>
      </c>
      <c r="Z783" s="12" t="str">
        <f t="shared" si="302"/>
        <v>n</v>
      </c>
      <c r="AA783" s="12" t="str">
        <f t="shared" si="303"/>
        <v>n</v>
      </c>
      <c r="AB783" s="12" t="str">
        <f t="shared" si="304"/>
        <v>n</v>
      </c>
      <c r="AC783" s="12" t="str">
        <f t="shared" si="305"/>
        <v>n</v>
      </c>
      <c r="AD783" s="12" t="str">
        <f t="shared" si="306"/>
        <v>n</v>
      </c>
      <c r="AE783" s="15">
        <v>35</v>
      </c>
      <c r="AF783" s="16">
        <v>35</v>
      </c>
      <c r="AG783" s="16">
        <v>-1</v>
      </c>
      <c r="AH783" s="16" t="b">
        <f t="shared" si="17"/>
        <v>1</v>
      </c>
      <c r="AI783" s="15" t="s">
        <v>1084</v>
      </c>
      <c r="AJ783" s="12" t="str">
        <f t="shared" si="307"/>
        <v>n</v>
      </c>
      <c r="AK783" s="12" t="str">
        <f t="shared" si="308"/>
        <v>n</v>
      </c>
      <c r="AL783" s="12" t="str">
        <f t="shared" si="309"/>
        <v>y</v>
      </c>
      <c r="AM783" s="12" t="str">
        <f t="shared" si="310"/>
        <v>n</v>
      </c>
      <c r="AN783" s="12" t="str">
        <f t="shared" si="313"/>
        <v>n</v>
      </c>
      <c r="AO783" s="12" t="str">
        <f t="shared" si="314"/>
        <v>n</v>
      </c>
      <c r="AP783" s="12" t="str">
        <f t="shared" si="311"/>
        <v>n</v>
      </c>
      <c r="AQ783" s="12" t="str">
        <f t="shared" si="312"/>
        <v>y</v>
      </c>
      <c r="AR783" s="15">
        <v>0</v>
      </c>
      <c r="AS783" s="16">
        <v>0</v>
      </c>
      <c r="AT783" s="16" t="b">
        <f t="shared" si="24"/>
        <v>1</v>
      </c>
      <c r="AU783" s="12" t="s">
        <v>1120</v>
      </c>
    </row>
    <row r="784" spans="1:47" ht="15.75" customHeight="1" x14ac:dyDescent="0.3">
      <c r="A784" s="12" t="s">
        <v>905</v>
      </c>
      <c r="B784" s="12" t="s">
        <v>505</v>
      </c>
      <c r="C784" s="17">
        <v>44033</v>
      </c>
      <c r="D784" s="12">
        <v>2020</v>
      </c>
      <c r="E784" s="12" t="s">
        <v>137</v>
      </c>
      <c r="F784" s="12" t="s">
        <v>1143</v>
      </c>
      <c r="G784" s="18">
        <v>0.51458333333333328</v>
      </c>
      <c r="H784" s="18">
        <v>0.57638888888888895</v>
      </c>
      <c r="I784" s="19">
        <v>502</v>
      </c>
      <c r="J784" s="15" t="s">
        <v>1066</v>
      </c>
      <c r="K784" s="12" t="str">
        <f t="shared" si="291"/>
        <v>n</v>
      </c>
      <c r="L784" s="12" t="str">
        <f t="shared" si="292"/>
        <v>y</v>
      </c>
      <c r="M784" s="12" t="str">
        <f t="shared" si="293"/>
        <v>n</v>
      </c>
      <c r="N784" s="12" t="str">
        <f t="shared" si="294"/>
        <v>n</v>
      </c>
      <c r="O784" s="12" t="str">
        <f t="shared" si="295"/>
        <v>n</v>
      </c>
      <c r="P784" s="12" t="str">
        <f t="shared" si="296"/>
        <v>n</v>
      </c>
      <c r="Q784" s="12" t="str">
        <f t="shared" si="297"/>
        <v>n</v>
      </c>
      <c r="R784" s="12" t="str">
        <f t="shared" si="298"/>
        <v>n</v>
      </c>
      <c r="S784" s="15">
        <v>65</v>
      </c>
      <c r="T784" s="16">
        <v>65</v>
      </c>
      <c r="U784" s="16" t="b">
        <f t="shared" si="8"/>
        <v>1</v>
      </c>
      <c r="V784" s="15" t="s">
        <v>1066</v>
      </c>
      <c r="W784" s="12" t="str">
        <f t="shared" si="299"/>
        <v>n</v>
      </c>
      <c r="X784" s="12" t="str">
        <f t="shared" si="300"/>
        <v>y</v>
      </c>
      <c r="Y784" s="12" t="str">
        <f t="shared" si="301"/>
        <v>n</v>
      </c>
      <c r="Z784" s="12" t="str">
        <f t="shared" si="302"/>
        <v>n</v>
      </c>
      <c r="AA784" s="12" t="str">
        <f t="shared" si="303"/>
        <v>n</v>
      </c>
      <c r="AB784" s="12" t="str">
        <f t="shared" si="304"/>
        <v>n</v>
      </c>
      <c r="AC784" s="12" t="str">
        <f t="shared" si="305"/>
        <v>n</v>
      </c>
      <c r="AD784" s="12" t="str">
        <f t="shared" si="306"/>
        <v>n</v>
      </c>
      <c r="AE784" s="15">
        <v>40</v>
      </c>
      <c r="AF784" s="16">
        <v>40</v>
      </c>
      <c r="AG784" s="16">
        <v>-1</v>
      </c>
      <c r="AH784" s="16" t="b">
        <f t="shared" si="17"/>
        <v>1</v>
      </c>
      <c r="AI784" s="15" t="s">
        <v>1067</v>
      </c>
      <c r="AJ784" s="12" t="str">
        <f t="shared" si="307"/>
        <v>n</v>
      </c>
      <c r="AK784" s="12" t="str">
        <f t="shared" si="308"/>
        <v>n</v>
      </c>
      <c r="AL784" s="12" t="str">
        <f t="shared" si="309"/>
        <v>y</v>
      </c>
      <c r="AM784" s="12" t="str">
        <f t="shared" si="310"/>
        <v>n</v>
      </c>
      <c r="AN784" s="12" t="str">
        <f t="shared" si="313"/>
        <v>n</v>
      </c>
      <c r="AO784" s="12" t="str">
        <f t="shared" si="314"/>
        <v>n</v>
      </c>
      <c r="AP784" s="12" t="str">
        <f t="shared" si="311"/>
        <v>n</v>
      </c>
      <c r="AQ784" s="12" t="str">
        <f t="shared" si="312"/>
        <v>n</v>
      </c>
      <c r="AR784" s="15">
        <v>0</v>
      </c>
      <c r="AS784" s="16">
        <v>0</v>
      </c>
      <c r="AT784" s="16" t="b">
        <f t="shared" si="24"/>
        <v>1</v>
      </c>
      <c r="AU784" s="12"/>
    </row>
    <row r="785" spans="1:47" ht="15.75" customHeight="1" x14ac:dyDescent="0.3">
      <c r="A785" s="12" t="s">
        <v>905</v>
      </c>
      <c r="B785" s="12" t="s">
        <v>505</v>
      </c>
      <c r="C785" s="17">
        <v>44033</v>
      </c>
      <c r="D785" s="12">
        <v>2020</v>
      </c>
      <c r="E785" s="12" t="s">
        <v>137</v>
      </c>
      <c r="F785" s="12" t="s">
        <v>1144</v>
      </c>
      <c r="G785" s="18">
        <v>0.51458333333333328</v>
      </c>
      <c r="H785" s="18">
        <v>0.57638888888888895</v>
      </c>
      <c r="I785" s="19">
        <v>501</v>
      </c>
      <c r="J785" s="15" t="s">
        <v>1066</v>
      </c>
      <c r="K785" s="12" t="str">
        <f t="shared" si="291"/>
        <v>n</v>
      </c>
      <c r="L785" s="12" t="str">
        <f t="shared" si="292"/>
        <v>n</v>
      </c>
      <c r="M785" s="12" t="str">
        <f t="shared" si="293"/>
        <v>n</v>
      </c>
      <c r="N785" s="12" t="str">
        <f t="shared" si="294"/>
        <v>n</v>
      </c>
      <c r="O785" s="12" t="str">
        <f t="shared" si="295"/>
        <v>n</v>
      </c>
      <c r="P785" s="12" t="str">
        <f t="shared" si="296"/>
        <v>n</v>
      </c>
      <c r="Q785" s="12" t="str">
        <f t="shared" si="297"/>
        <v>n</v>
      </c>
      <c r="R785" s="12" t="str">
        <f t="shared" si="298"/>
        <v>n</v>
      </c>
      <c r="S785" s="15">
        <v>0</v>
      </c>
      <c r="T785" s="16">
        <v>0</v>
      </c>
      <c r="U785" s="16" t="b">
        <f t="shared" si="8"/>
        <v>1</v>
      </c>
      <c r="V785" s="15" t="s">
        <v>1066</v>
      </c>
      <c r="W785" s="12" t="str">
        <f t="shared" si="299"/>
        <v>n</v>
      </c>
      <c r="X785" s="12" t="str">
        <f t="shared" si="300"/>
        <v>n</v>
      </c>
      <c r="Y785" s="12" t="str">
        <f t="shared" si="301"/>
        <v>n</v>
      </c>
      <c r="Z785" s="12" t="str">
        <f t="shared" si="302"/>
        <v>n</v>
      </c>
      <c r="AA785" s="12" t="str">
        <f t="shared" si="303"/>
        <v>n</v>
      </c>
      <c r="AB785" s="12" t="str">
        <f t="shared" si="304"/>
        <v>n</v>
      </c>
      <c r="AC785" s="12" t="str">
        <f t="shared" si="305"/>
        <v>n</v>
      </c>
      <c r="AD785" s="12" t="str">
        <f t="shared" si="306"/>
        <v>n</v>
      </c>
      <c r="AE785" s="15">
        <v>0</v>
      </c>
      <c r="AF785" s="16">
        <v>0</v>
      </c>
      <c r="AG785" s="16">
        <v>-1</v>
      </c>
      <c r="AH785" s="16" t="b">
        <f t="shared" si="17"/>
        <v>1</v>
      </c>
      <c r="AI785" s="15" t="s">
        <v>1066</v>
      </c>
      <c r="AJ785" s="12" t="str">
        <f t="shared" si="307"/>
        <v>n</v>
      </c>
      <c r="AK785" s="12" t="str">
        <f t="shared" si="308"/>
        <v>n</v>
      </c>
      <c r="AL785" s="12" t="str">
        <f t="shared" si="309"/>
        <v>n</v>
      </c>
      <c r="AM785" s="12" t="str">
        <f t="shared" si="310"/>
        <v>n</v>
      </c>
      <c r="AN785" s="12" t="str">
        <f t="shared" si="313"/>
        <v>n</v>
      </c>
      <c r="AO785" s="12" t="str">
        <f t="shared" si="314"/>
        <v>n</v>
      </c>
      <c r="AP785" s="12" t="str">
        <f t="shared" si="311"/>
        <v>n</v>
      </c>
      <c r="AQ785" s="12" t="str">
        <f t="shared" si="312"/>
        <v>n</v>
      </c>
      <c r="AR785" s="15">
        <v>0</v>
      </c>
      <c r="AS785" s="16">
        <v>0</v>
      </c>
      <c r="AT785" s="16" t="b">
        <f t="shared" si="24"/>
        <v>1</v>
      </c>
      <c r="AU785" s="12"/>
    </row>
    <row r="786" spans="1:47" ht="15.75" customHeight="1" x14ac:dyDescent="0.3">
      <c r="A786" s="12" t="s">
        <v>905</v>
      </c>
      <c r="B786" s="12" t="s">
        <v>505</v>
      </c>
      <c r="C786" s="17">
        <v>44033</v>
      </c>
      <c r="D786" s="12">
        <v>2020</v>
      </c>
      <c r="E786" s="12" t="s">
        <v>137</v>
      </c>
      <c r="F786" s="12" t="s">
        <v>1145</v>
      </c>
      <c r="G786" s="18">
        <v>0.51458333333333328</v>
      </c>
      <c r="H786" s="18">
        <v>0.57638888888888895</v>
      </c>
      <c r="I786" s="19">
        <v>500</v>
      </c>
      <c r="J786" s="15" t="s">
        <v>1066</v>
      </c>
      <c r="K786" s="12" t="str">
        <f t="shared" si="291"/>
        <v>n</v>
      </c>
      <c r="L786" s="12" t="str">
        <f t="shared" si="292"/>
        <v>y</v>
      </c>
      <c r="M786" s="12" t="str">
        <f t="shared" si="293"/>
        <v>n</v>
      </c>
      <c r="N786" s="12" t="str">
        <f t="shared" si="294"/>
        <v>n</v>
      </c>
      <c r="O786" s="12" t="str">
        <f t="shared" si="295"/>
        <v>n</v>
      </c>
      <c r="P786" s="12" t="str">
        <f t="shared" si="296"/>
        <v>n</v>
      </c>
      <c r="Q786" s="12" t="str">
        <f t="shared" si="297"/>
        <v>n</v>
      </c>
      <c r="R786" s="12" t="str">
        <f t="shared" si="298"/>
        <v>n</v>
      </c>
      <c r="S786" s="15">
        <v>30</v>
      </c>
      <c r="T786" s="16">
        <v>30</v>
      </c>
      <c r="U786" s="16" t="b">
        <f t="shared" si="8"/>
        <v>1</v>
      </c>
      <c r="V786" s="15" t="s">
        <v>1066</v>
      </c>
      <c r="W786" s="12" t="str">
        <f t="shared" si="299"/>
        <v>n</v>
      </c>
      <c r="X786" s="12" t="str">
        <f t="shared" si="300"/>
        <v>y</v>
      </c>
      <c r="Y786" s="12" t="str">
        <f t="shared" si="301"/>
        <v>n</v>
      </c>
      <c r="Z786" s="12" t="str">
        <f t="shared" si="302"/>
        <v>n</v>
      </c>
      <c r="AA786" s="12" t="str">
        <f t="shared" si="303"/>
        <v>n</v>
      </c>
      <c r="AB786" s="12" t="str">
        <f t="shared" si="304"/>
        <v>n</v>
      </c>
      <c r="AC786" s="12" t="str">
        <f t="shared" si="305"/>
        <v>n</v>
      </c>
      <c r="AD786" s="12" t="str">
        <f t="shared" si="306"/>
        <v>n</v>
      </c>
      <c r="AE786" s="15">
        <v>10</v>
      </c>
      <c r="AF786" s="16">
        <v>10</v>
      </c>
      <c r="AG786" s="16">
        <v>-1</v>
      </c>
      <c r="AH786" s="16" t="b">
        <f t="shared" si="17"/>
        <v>1</v>
      </c>
      <c r="AI786" s="15"/>
      <c r="AJ786" s="12" t="str">
        <f t="shared" si="307"/>
        <v>n</v>
      </c>
      <c r="AK786" s="12" t="str">
        <f t="shared" si="308"/>
        <v>n</v>
      </c>
      <c r="AL786" s="12" t="str">
        <f t="shared" si="309"/>
        <v>n</v>
      </c>
      <c r="AM786" s="12" t="str">
        <f t="shared" si="310"/>
        <v>n</v>
      </c>
      <c r="AN786" s="12" t="str">
        <f t="shared" si="313"/>
        <v>n</v>
      </c>
      <c r="AO786" s="12" t="str">
        <f t="shared" si="314"/>
        <v>n</v>
      </c>
      <c r="AP786" s="12" t="str">
        <f t="shared" si="311"/>
        <v>n</v>
      </c>
      <c r="AQ786" s="12" t="str">
        <f t="shared" si="312"/>
        <v>n</v>
      </c>
      <c r="AR786" s="15"/>
      <c r="AS786" s="16"/>
      <c r="AT786" s="16" t="b">
        <f t="shared" si="24"/>
        <v>1</v>
      </c>
      <c r="AU786" s="12" t="s">
        <v>1089</v>
      </c>
    </row>
    <row r="787" spans="1:47" ht="15.75" customHeight="1" x14ac:dyDescent="0.3">
      <c r="A787" s="12" t="s">
        <v>905</v>
      </c>
      <c r="B787" s="12" t="s">
        <v>505</v>
      </c>
      <c r="C787" s="17">
        <v>44033</v>
      </c>
      <c r="D787" s="12">
        <v>2020</v>
      </c>
      <c r="E787" s="12" t="s">
        <v>137</v>
      </c>
      <c r="F787" s="12" t="s">
        <v>1146</v>
      </c>
      <c r="G787" s="18">
        <v>0.51458333333333328</v>
      </c>
      <c r="H787" s="18">
        <v>0.57638888888888895</v>
      </c>
      <c r="I787" s="19">
        <v>499</v>
      </c>
      <c r="J787" s="15" t="s">
        <v>1066</v>
      </c>
      <c r="K787" s="12" t="str">
        <f t="shared" si="291"/>
        <v>n</v>
      </c>
      <c r="L787" s="12" t="str">
        <f t="shared" si="292"/>
        <v>y</v>
      </c>
      <c r="M787" s="12" t="str">
        <f t="shared" si="293"/>
        <v>n</v>
      </c>
      <c r="N787" s="12" t="str">
        <f t="shared" si="294"/>
        <v>n</v>
      </c>
      <c r="O787" s="12" t="str">
        <f t="shared" si="295"/>
        <v>n</v>
      </c>
      <c r="P787" s="12" t="str">
        <f t="shared" si="296"/>
        <v>n</v>
      </c>
      <c r="Q787" s="12" t="str">
        <f t="shared" si="297"/>
        <v>n</v>
      </c>
      <c r="R787" s="12" t="str">
        <f t="shared" si="298"/>
        <v>n</v>
      </c>
      <c r="S787" s="15">
        <v>90</v>
      </c>
      <c r="T787" s="16">
        <v>90</v>
      </c>
      <c r="U787" s="16" t="b">
        <f t="shared" si="8"/>
        <v>1</v>
      </c>
      <c r="V787" s="15" t="s">
        <v>1066</v>
      </c>
      <c r="W787" s="12" t="str">
        <f t="shared" si="299"/>
        <v>n</v>
      </c>
      <c r="X787" s="12" t="str">
        <f t="shared" si="300"/>
        <v>y</v>
      </c>
      <c r="Y787" s="12" t="str">
        <f t="shared" si="301"/>
        <v>n</v>
      </c>
      <c r="Z787" s="12" t="str">
        <f t="shared" si="302"/>
        <v>n</v>
      </c>
      <c r="AA787" s="12" t="str">
        <f t="shared" si="303"/>
        <v>n</v>
      </c>
      <c r="AB787" s="12" t="str">
        <f t="shared" si="304"/>
        <v>n</v>
      </c>
      <c r="AC787" s="12" t="str">
        <f t="shared" si="305"/>
        <v>n</v>
      </c>
      <c r="AD787" s="12" t="str">
        <f t="shared" si="306"/>
        <v>n</v>
      </c>
      <c r="AE787" s="15">
        <v>85</v>
      </c>
      <c r="AF787" s="16">
        <v>85</v>
      </c>
      <c r="AG787" s="16">
        <v>-1</v>
      </c>
      <c r="AH787" s="16" t="b">
        <f t="shared" si="17"/>
        <v>1</v>
      </c>
      <c r="AI787" s="15" t="s">
        <v>1067</v>
      </c>
      <c r="AJ787" s="12" t="str">
        <f t="shared" si="307"/>
        <v>n</v>
      </c>
      <c r="AK787" s="12" t="str">
        <f t="shared" si="308"/>
        <v>n</v>
      </c>
      <c r="AL787" s="12" t="str">
        <f t="shared" si="309"/>
        <v>y</v>
      </c>
      <c r="AM787" s="12" t="str">
        <f t="shared" si="310"/>
        <v>n</v>
      </c>
      <c r="AN787" s="12" t="str">
        <f t="shared" si="313"/>
        <v>n</v>
      </c>
      <c r="AO787" s="12" t="str">
        <f t="shared" si="314"/>
        <v>n</v>
      </c>
      <c r="AP787" s="12" t="str">
        <f t="shared" si="311"/>
        <v>n</v>
      </c>
      <c r="AQ787" s="12" t="str">
        <f t="shared" si="312"/>
        <v>n</v>
      </c>
      <c r="AR787" s="15">
        <v>0</v>
      </c>
      <c r="AS787" s="16">
        <v>0</v>
      </c>
      <c r="AT787" s="16" t="b">
        <f t="shared" si="24"/>
        <v>1</v>
      </c>
      <c r="AU787" s="12"/>
    </row>
    <row r="788" spans="1:47" ht="15.75" customHeight="1" x14ac:dyDescent="0.3">
      <c r="A788" s="12" t="s">
        <v>905</v>
      </c>
      <c r="B788" s="12" t="s">
        <v>505</v>
      </c>
      <c r="C788" s="17">
        <v>44033</v>
      </c>
      <c r="D788" s="12">
        <v>2020</v>
      </c>
      <c r="E788" s="12" t="s">
        <v>137</v>
      </c>
      <c r="F788" s="12" t="s">
        <v>1148</v>
      </c>
      <c r="G788" s="18">
        <v>0.51458333333333328</v>
      </c>
      <c r="H788" s="18">
        <v>0.57638888888888895</v>
      </c>
      <c r="I788" s="19">
        <v>498</v>
      </c>
      <c r="J788" s="15" t="s">
        <v>1066</v>
      </c>
      <c r="K788" s="12" t="str">
        <f t="shared" si="291"/>
        <v>n</v>
      </c>
      <c r="L788" s="12" t="str">
        <f t="shared" si="292"/>
        <v>y</v>
      </c>
      <c r="M788" s="12" t="str">
        <f t="shared" si="293"/>
        <v>n</v>
      </c>
      <c r="N788" s="12" t="str">
        <f t="shared" si="294"/>
        <v>n</v>
      </c>
      <c r="O788" s="12" t="str">
        <f t="shared" si="295"/>
        <v>n</v>
      </c>
      <c r="P788" s="12" t="str">
        <f t="shared" si="296"/>
        <v>n</v>
      </c>
      <c r="Q788" s="12" t="str">
        <f t="shared" si="297"/>
        <v>n</v>
      </c>
      <c r="R788" s="12" t="str">
        <f t="shared" si="298"/>
        <v>n</v>
      </c>
      <c r="S788" s="15">
        <v>40</v>
      </c>
      <c r="T788" s="16">
        <v>40</v>
      </c>
      <c r="U788" s="16" t="b">
        <f t="shared" si="8"/>
        <v>1</v>
      </c>
      <c r="V788" s="15" t="s">
        <v>1066</v>
      </c>
      <c r="W788" s="12" t="str">
        <f t="shared" si="299"/>
        <v>n</v>
      </c>
      <c r="X788" s="12" t="str">
        <f t="shared" si="300"/>
        <v>y</v>
      </c>
      <c r="Y788" s="12" t="str">
        <f t="shared" si="301"/>
        <v>n</v>
      </c>
      <c r="Z788" s="12" t="str">
        <f t="shared" si="302"/>
        <v>n</v>
      </c>
      <c r="AA788" s="12" t="str">
        <f t="shared" si="303"/>
        <v>n</v>
      </c>
      <c r="AB788" s="12" t="str">
        <f t="shared" si="304"/>
        <v>n</v>
      </c>
      <c r="AC788" s="12" t="str">
        <f t="shared" si="305"/>
        <v>n</v>
      </c>
      <c r="AD788" s="12" t="str">
        <f t="shared" si="306"/>
        <v>n</v>
      </c>
      <c r="AE788" s="15">
        <v>85</v>
      </c>
      <c r="AF788" s="16">
        <v>85</v>
      </c>
      <c r="AG788" s="16">
        <v>-1</v>
      </c>
      <c r="AH788" s="16" t="b">
        <f t="shared" si="17"/>
        <v>1</v>
      </c>
      <c r="AI788" s="15" t="s">
        <v>1066</v>
      </c>
      <c r="AJ788" s="12" t="str">
        <f t="shared" si="307"/>
        <v>n</v>
      </c>
      <c r="AK788" s="12" t="str">
        <f t="shared" si="308"/>
        <v>n</v>
      </c>
      <c r="AL788" s="12" t="str">
        <f t="shared" si="309"/>
        <v>n</v>
      </c>
      <c r="AM788" s="12" t="str">
        <f t="shared" si="310"/>
        <v>n</v>
      </c>
      <c r="AN788" s="12" t="str">
        <f t="shared" si="313"/>
        <v>n</v>
      </c>
      <c r="AO788" s="12" t="str">
        <f t="shared" si="314"/>
        <v>n</v>
      </c>
      <c r="AP788" s="12" t="str">
        <f t="shared" si="311"/>
        <v>n</v>
      </c>
      <c r="AQ788" s="12" t="str">
        <f t="shared" si="312"/>
        <v>n</v>
      </c>
      <c r="AR788" s="15">
        <v>0</v>
      </c>
      <c r="AS788" s="16">
        <v>0</v>
      </c>
      <c r="AT788" s="16" t="b">
        <f t="shared" si="24"/>
        <v>1</v>
      </c>
      <c r="AU788" s="12" t="s">
        <v>1103</v>
      </c>
    </row>
    <row r="789" spans="1:47" ht="15.75" customHeight="1" x14ac:dyDescent="0.3">
      <c r="A789" s="12" t="s">
        <v>905</v>
      </c>
      <c r="B789" s="12" t="s">
        <v>505</v>
      </c>
      <c r="C789" s="17">
        <v>44033</v>
      </c>
      <c r="D789" s="12">
        <v>2020</v>
      </c>
      <c r="E789" s="12" t="s">
        <v>137</v>
      </c>
      <c r="F789" s="12" t="s">
        <v>1150</v>
      </c>
      <c r="G789" s="18">
        <v>0.51458333333333328</v>
      </c>
      <c r="H789" s="18">
        <v>0.57638888888888895</v>
      </c>
      <c r="I789" s="19">
        <v>497</v>
      </c>
      <c r="J789" s="15" t="s">
        <v>1066</v>
      </c>
      <c r="K789" s="12" t="str">
        <f t="shared" si="291"/>
        <v>n</v>
      </c>
      <c r="L789" s="12" t="str">
        <f t="shared" si="292"/>
        <v>y</v>
      </c>
      <c r="M789" s="12" t="str">
        <f t="shared" si="293"/>
        <v>n</v>
      </c>
      <c r="N789" s="12" t="str">
        <f t="shared" si="294"/>
        <v>n</v>
      </c>
      <c r="O789" s="12" t="str">
        <f t="shared" si="295"/>
        <v>n</v>
      </c>
      <c r="P789" s="12" t="str">
        <f t="shared" si="296"/>
        <v>n</v>
      </c>
      <c r="Q789" s="12" t="str">
        <f t="shared" si="297"/>
        <v>n</v>
      </c>
      <c r="R789" s="12" t="str">
        <f t="shared" si="298"/>
        <v>n</v>
      </c>
      <c r="S789" s="15">
        <v>30</v>
      </c>
      <c r="T789" s="16">
        <v>30</v>
      </c>
      <c r="U789" s="16" t="b">
        <f t="shared" si="8"/>
        <v>1</v>
      </c>
      <c r="V789" s="15" t="s">
        <v>1066</v>
      </c>
      <c r="W789" s="12" t="str">
        <f t="shared" si="299"/>
        <v>n</v>
      </c>
      <c r="X789" s="12" t="str">
        <f t="shared" si="300"/>
        <v>y</v>
      </c>
      <c r="Y789" s="12" t="str">
        <f t="shared" si="301"/>
        <v>n</v>
      </c>
      <c r="Z789" s="12" t="str">
        <f t="shared" si="302"/>
        <v>n</v>
      </c>
      <c r="AA789" s="12" t="str">
        <f t="shared" si="303"/>
        <v>n</v>
      </c>
      <c r="AB789" s="12" t="str">
        <f t="shared" si="304"/>
        <v>n</v>
      </c>
      <c r="AC789" s="12" t="str">
        <f t="shared" si="305"/>
        <v>n</v>
      </c>
      <c r="AD789" s="12" t="str">
        <f t="shared" si="306"/>
        <v>n</v>
      </c>
      <c r="AE789" s="15">
        <v>5</v>
      </c>
      <c r="AF789" s="16">
        <v>5</v>
      </c>
      <c r="AG789" s="16">
        <v>-1</v>
      </c>
      <c r="AH789" s="16" t="b">
        <f t="shared" si="17"/>
        <v>1</v>
      </c>
      <c r="AI789" s="15" t="s">
        <v>1067</v>
      </c>
      <c r="AJ789" s="12" t="str">
        <f t="shared" si="307"/>
        <v>n</v>
      </c>
      <c r="AK789" s="12" t="str">
        <f t="shared" si="308"/>
        <v>n</v>
      </c>
      <c r="AL789" s="12" t="str">
        <f t="shared" si="309"/>
        <v>y</v>
      </c>
      <c r="AM789" s="12" t="str">
        <f t="shared" si="310"/>
        <v>n</v>
      </c>
      <c r="AN789" s="12" t="str">
        <f t="shared" si="313"/>
        <v>n</v>
      </c>
      <c r="AO789" s="12" t="str">
        <f t="shared" si="314"/>
        <v>n</v>
      </c>
      <c r="AP789" s="12" t="str">
        <f t="shared" si="311"/>
        <v>n</v>
      </c>
      <c r="AQ789" s="12" t="str">
        <f t="shared" si="312"/>
        <v>n</v>
      </c>
      <c r="AR789" s="15">
        <v>0</v>
      </c>
      <c r="AS789" s="16">
        <v>0</v>
      </c>
      <c r="AT789" s="16" t="b">
        <f t="shared" si="24"/>
        <v>1</v>
      </c>
      <c r="AU789" s="12" t="s">
        <v>1160</v>
      </c>
    </row>
    <row r="790" spans="1:47" ht="15.75" customHeight="1" x14ac:dyDescent="0.3">
      <c r="A790" s="12" t="s">
        <v>905</v>
      </c>
      <c r="B790" s="12" t="s">
        <v>505</v>
      </c>
      <c r="C790" s="17">
        <v>44033</v>
      </c>
      <c r="D790" s="12">
        <v>2020</v>
      </c>
      <c r="E790" s="12" t="s">
        <v>137</v>
      </c>
      <c r="F790" s="12" t="s">
        <v>1151</v>
      </c>
      <c r="G790" s="18">
        <v>0.51458333333333328</v>
      </c>
      <c r="H790" s="18">
        <v>0.57638888888888895</v>
      </c>
      <c r="I790" s="19">
        <v>503</v>
      </c>
      <c r="J790" s="15" t="s">
        <v>1066</v>
      </c>
      <c r="K790" s="12" t="str">
        <f t="shared" si="291"/>
        <v>n</v>
      </c>
      <c r="L790" s="12" t="str">
        <f t="shared" si="292"/>
        <v>y</v>
      </c>
      <c r="M790" s="12" t="str">
        <f t="shared" si="293"/>
        <v>n</v>
      </c>
      <c r="N790" s="12" t="str">
        <f t="shared" si="294"/>
        <v>n</v>
      </c>
      <c r="O790" s="12" t="str">
        <f t="shared" si="295"/>
        <v>n</v>
      </c>
      <c r="P790" s="12" t="str">
        <f t="shared" si="296"/>
        <v>n</v>
      </c>
      <c r="Q790" s="12" t="str">
        <f t="shared" si="297"/>
        <v>n</v>
      </c>
      <c r="R790" s="12" t="str">
        <f t="shared" si="298"/>
        <v>n</v>
      </c>
      <c r="S790" s="15">
        <v>40</v>
      </c>
      <c r="T790" s="16">
        <v>40</v>
      </c>
      <c r="U790" s="16" t="b">
        <f t="shared" si="8"/>
        <v>1</v>
      </c>
      <c r="V790" s="15" t="s">
        <v>1066</v>
      </c>
      <c r="W790" s="12" t="str">
        <f t="shared" si="299"/>
        <v>n</v>
      </c>
      <c r="X790" s="12" t="str">
        <f t="shared" si="300"/>
        <v>y</v>
      </c>
      <c r="Y790" s="12" t="str">
        <f t="shared" si="301"/>
        <v>n</v>
      </c>
      <c r="Z790" s="12" t="str">
        <f t="shared" si="302"/>
        <v>n</v>
      </c>
      <c r="AA790" s="12" t="str">
        <f t="shared" si="303"/>
        <v>n</v>
      </c>
      <c r="AB790" s="12" t="str">
        <f t="shared" si="304"/>
        <v>n</v>
      </c>
      <c r="AC790" s="12" t="str">
        <f t="shared" si="305"/>
        <v>n</v>
      </c>
      <c r="AD790" s="12" t="str">
        <f t="shared" si="306"/>
        <v>n</v>
      </c>
      <c r="AE790" s="15">
        <v>55</v>
      </c>
      <c r="AF790" s="16">
        <v>55</v>
      </c>
      <c r="AG790" s="16">
        <v>-1</v>
      </c>
      <c r="AH790" s="16" t="b">
        <f t="shared" si="17"/>
        <v>1</v>
      </c>
      <c r="AI790" s="15" t="s">
        <v>1067</v>
      </c>
      <c r="AJ790" s="12" t="str">
        <f t="shared" si="307"/>
        <v>n</v>
      </c>
      <c r="AK790" s="12" t="str">
        <f t="shared" si="308"/>
        <v>n</v>
      </c>
      <c r="AL790" s="12" t="str">
        <f t="shared" si="309"/>
        <v>y</v>
      </c>
      <c r="AM790" s="12" t="str">
        <f t="shared" si="310"/>
        <v>n</v>
      </c>
      <c r="AN790" s="12" t="str">
        <f t="shared" si="313"/>
        <v>n</v>
      </c>
      <c r="AO790" s="12" t="str">
        <f t="shared" si="314"/>
        <v>n</v>
      </c>
      <c r="AP790" s="12" t="str">
        <f t="shared" si="311"/>
        <v>n</v>
      </c>
      <c r="AQ790" s="12" t="str">
        <f t="shared" si="312"/>
        <v>n</v>
      </c>
      <c r="AR790" s="15">
        <v>0</v>
      </c>
      <c r="AS790" s="16">
        <v>0</v>
      </c>
      <c r="AT790" s="16" t="b">
        <f t="shared" si="24"/>
        <v>1</v>
      </c>
      <c r="AU790" s="12"/>
    </row>
    <row r="791" spans="1:47" ht="15.75" customHeight="1" x14ac:dyDescent="0.3">
      <c r="A791" s="12" t="s">
        <v>905</v>
      </c>
      <c r="B791" s="12" t="s">
        <v>505</v>
      </c>
      <c r="C791" s="17">
        <v>44033</v>
      </c>
      <c r="D791" s="12">
        <v>2020</v>
      </c>
      <c r="E791" s="12" t="s">
        <v>137</v>
      </c>
      <c r="F791" s="12" t="s">
        <v>1152</v>
      </c>
      <c r="G791" s="18">
        <v>0.51458333333333328</v>
      </c>
      <c r="H791" s="18">
        <v>0.57638888888888895</v>
      </c>
      <c r="I791" s="19">
        <v>504</v>
      </c>
      <c r="J791" s="15" t="s">
        <v>1066</v>
      </c>
      <c r="K791" s="12" t="str">
        <f t="shared" si="291"/>
        <v>n</v>
      </c>
      <c r="L791" s="12" t="str">
        <f t="shared" si="292"/>
        <v>y</v>
      </c>
      <c r="M791" s="12" t="str">
        <f t="shared" si="293"/>
        <v>n</v>
      </c>
      <c r="N791" s="12" t="str">
        <f t="shared" si="294"/>
        <v>n</v>
      </c>
      <c r="O791" s="12" t="str">
        <f t="shared" si="295"/>
        <v>n</v>
      </c>
      <c r="P791" s="12" t="str">
        <f t="shared" si="296"/>
        <v>n</v>
      </c>
      <c r="Q791" s="12" t="str">
        <f t="shared" si="297"/>
        <v>n</v>
      </c>
      <c r="R791" s="12" t="str">
        <f t="shared" si="298"/>
        <v>n</v>
      </c>
      <c r="S791" s="15">
        <v>65</v>
      </c>
      <c r="T791" s="16">
        <v>65</v>
      </c>
      <c r="U791" s="16" t="b">
        <f t="shared" si="8"/>
        <v>1</v>
      </c>
      <c r="V791" s="15" t="s">
        <v>1066</v>
      </c>
      <c r="W791" s="12" t="str">
        <f t="shared" si="299"/>
        <v>n</v>
      </c>
      <c r="X791" s="12" t="str">
        <f t="shared" si="300"/>
        <v>y</v>
      </c>
      <c r="Y791" s="12" t="str">
        <f t="shared" si="301"/>
        <v>n</v>
      </c>
      <c r="Z791" s="12" t="str">
        <f t="shared" si="302"/>
        <v>n</v>
      </c>
      <c r="AA791" s="12" t="str">
        <f t="shared" si="303"/>
        <v>n</v>
      </c>
      <c r="AB791" s="12" t="str">
        <f t="shared" si="304"/>
        <v>n</v>
      </c>
      <c r="AC791" s="12" t="str">
        <f t="shared" si="305"/>
        <v>n</v>
      </c>
      <c r="AD791" s="12" t="str">
        <f t="shared" si="306"/>
        <v>n</v>
      </c>
      <c r="AE791" s="15">
        <v>70</v>
      </c>
      <c r="AF791" s="16">
        <v>70</v>
      </c>
      <c r="AG791" s="16">
        <v>-1</v>
      </c>
      <c r="AH791" s="16" t="b">
        <f t="shared" si="17"/>
        <v>1</v>
      </c>
      <c r="AI791" s="15" t="s">
        <v>1067</v>
      </c>
      <c r="AJ791" s="12" t="str">
        <f t="shared" si="307"/>
        <v>n</v>
      </c>
      <c r="AK791" s="12" t="str">
        <f t="shared" si="308"/>
        <v>n</v>
      </c>
      <c r="AL791" s="12" t="str">
        <f t="shared" si="309"/>
        <v>y</v>
      </c>
      <c r="AM791" s="12" t="str">
        <f t="shared" si="310"/>
        <v>n</v>
      </c>
      <c r="AN791" s="12" t="str">
        <f t="shared" si="313"/>
        <v>n</v>
      </c>
      <c r="AO791" s="12" t="str">
        <f t="shared" si="314"/>
        <v>n</v>
      </c>
      <c r="AP791" s="12" t="str">
        <f t="shared" si="311"/>
        <v>n</v>
      </c>
      <c r="AQ791" s="12" t="str">
        <f t="shared" si="312"/>
        <v>n</v>
      </c>
      <c r="AR791" s="15">
        <v>0</v>
      </c>
      <c r="AS791" s="16">
        <v>0</v>
      </c>
      <c r="AT791" s="16" t="b">
        <f t="shared" si="24"/>
        <v>1</v>
      </c>
      <c r="AU791" s="12"/>
    </row>
    <row r="792" spans="1:47" ht="15.75" customHeight="1" x14ac:dyDescent="0.3">
      <c r="A792" s="12" t="s">
        <v>905</v>
      </c>
      <c r="B792" s="12" t="s">
        <v>505</v>
      </c>
      <c r="C792" s="17">
        <v>44033</v>
      </c>
      <c r="D792" s="12">
        <v>2020</v>
      </c>
      <c r="E792" s="12" t="s">
        <v>137</v>
      </c>
      <c r="F792" s="12" t="s">
        <v>1153</v>
      </c>
      <c r="G792" s="18">
        <v>0.51458333333333328</v>
      </c>
      <c r="H792" s="18">
        <v>0.57638888888888895</v>
      </c>
      <c r="I792" s="19">
        <v>505</v>
      </c>
      <c r="J792" s="15" t="s">
        <v>1066</v>
      </c>
      <c r="K792" s="12" t="str">
        <f t="shared" si="291"/>
        <v>n</v>
      </c>
      <c r="L792" s="12" t="str">
        <f t="shared" si="292"/>
        <v>y</v>
      </c>
      <c r="M792" s="12" t="str">
        <f t="shared" si="293"/>
        <v>n</v>
      </c>
      <c r="N792" s="12" t="str">
        <f t="shared" si="294"/>
        <v>n</v>
      </c>
      <c r="O792" s="12" t="str">
        <f t="shared" si="295"/>
        <v>n</v>
      </c>
      <c r="P792" s="12" t="str">
        <f t="shared" si="296"/>
        <v>n</v>
      </c>
      <c r="Q792" s="12" t="str">
        <f t="shared" si="297"/>
        <v>n</v>
      </c>
      <c r="R792" s="12" t="str">
        <f t="shared" si="298"/>
        <v>n</v>
      </c>
      <c r="S792" s="15">
        <v>40</v>
      </c>
      <c r="T792" s="16">
        <v>40</v>
      </c>
      <c r="U792" s="16" t="b">
        <f t="shared" si="8"/>
        <v>1</v>
      </c>
      <c r="V792" s="15" t="s">
        <v>1066</v>
      </c>
      <c r="W792" s="12" t="str">
        <f t="shared" si="299"/>
        <v>n</v>
      </c>
      <c r="X792" s="12" t="str">
        <f t="shared" si="300"/>
        <v>y</v>
      </c>
      <c r="Y792" s="12" t="str">
        <f t="shared" si="301"/>
        <v>n</v>
      </c>
      <c r="Z792" s="12" t="str">
        <f t="shared" si="302"/>
        <v>n</v>
      </c>
      <c r="AA792" s="12" t="str">
        <f t="shared" si="303"/>
        <v>n</v>
      </c>
      <c r="AB792" s="12" t="str">
        <f t="shared" si="304"/>
        <v>n</v>
      </c>
      <c r="AC792" s="12" t="str">
        <f t="shared" si="305"/>
        <v>n</v>
      </c>
      <c r="AD792" s="12" t="str">
        <f t="shared" si="306"/>
        <v>n</v>
      </c>
      <c r="AE792" s="15">
        <v>10</v>
      </c>
      <c r="AF792" s="16">
        <v>10</v>
      </c>
      <c r="AG792" s="16">
        <v>-1</v>
      </c>
      <c r="AH792" s="16" t="b">
        <f t="shared" si="17"/>
        <v>1</v>
      </c>
      <c r="AI792" s="15" t="s">
        <v>1084</v>
      </c>
      <c r="AJ792" s="12" t="str">
        <f t="shared" si="307"/>
        <v>n</v>
      </c>
      <c r="AK792" s="12" t="str">
        <f t="shared" si="308"/>
        <v>n</v>
      </c>
      <c r="AL792" s="12" t="str">
        <f t="shared" si="309"/>
        <v>y</v>
      </c>
      <c r="AM792" s="12" t="str">
        <f t="shared" si="310"/>
        <v>n</v>
      </c>
      <c r="AN792" s="12" t="str">
        <f t="shared" si="313"/>
        <v>n</v>
      </c>
      <c r="AO792" s="12" t="str">
        <f t="shared" si="314"/>
        <v>n</v>
      </c>
      <c r="AP792" s="12" t="str">
        <f t="shared" si="311"/>
        <v>n</v>
      </c>
      <c r="AQ792" s="12" t="str">
        <f t="shared" si="312"/>
        <v>y</v>
      </c>
      <c r="AR792" s="15">
        <v>0</v>
      </c>
      <c r="AS792" s="16">
        <v>0</v>
      </c>
      <c r="AT792" s="16" t="b">
        <f t="shared" si="24"/>
        <v>1</v>
      </c>
      <c r="AU792" s="12"/>
    </row>
    <row r="793" spans="1:47" ht="15.75" customHeight="1" x14ac:dyDescent="0.3">
      <c r="A793" s="12" t="s">
        <v>905</v>
      </c>
      <c r="B793" s="12" t="s">
        <v>505</v>
      </c>
      <c r="C793" s="17">
        <v>44033</v>
      </c>
      <c r="D793" s="12">
        <v>2020</v>
      </c>
      <c r="E793" s="12" t="s">
        <v>137</v>
      </c>
      <c r="F793" s="12" t="s">
        <v>1154</v>
      </c>
      <c r="G793" s="18">
        <v>0.51458333333333328</v>
      </c>
      <c r="H793" s="18">
        <v>0.57638888888888895</v>
      </c>
      <c r="I793" s="19">
        <v>506</v>
      </c>
      <c r="J793" s="15" t="s">
        <v>1066</v>
      </c>
      <c r="K793" s="12" t="str">
        <f t="shared" si="291"/>
        <v>n</v>
      </c>
      <c r="L793" s="12" t="str">
        <f t="shared" si="292"/>
        <v>n</v>
      </c>
      <c r="M793" s="12" t="str">
        <f t="shared" si="293"/>
        <v>n</v>
      </c>
      <c r="N793" s="12" t="str">
        <f t="shared" si="294"/>
        <v>n</v>
      </c>
      <c r="O793" s="12" t="str">
        <f t="shared" si="295"/>
        <v>n</v>
      </c>
      <c r="P793" s="12" t="str">
        <f t="shared" si="296"/>
        <v>n</v>
      </c>
      <c r="Q793" s="12" t="str">
        <f t="shared" si="297"/>
        <v>n</v>
      </c>
      <c r="R793" s="12" t="str">
        <f t="shared" si="298"/>
        <v>n</v>
      </c>
      <c r="S793" s="15">
        <v>0</v>
      </c>
      <c r="T793" s="16">
        <v>0</v>
      </c>
      <c r="U793" s="16" t="b">
        <f t="shared" si="8"/>
        <v>1</v>
      </c>
      <c r="V793" s="15" t="s">
        <v>1066</v>
      </c>
      <c r="W793" s="12" t="str">
        <f t="shared" si="299"/>
        <v>n</v>
      </c>
      <c r="X793" s="12" t="str">
        <f t="shared" si="300"/>
        <v>y</v>
      </c>
      <c r="Y793" s="12" t="str">
        <f t="shared" si="301"/>
        <v>n</v>
      </c>
      <c r="Z793" s="12" t="str">
        <f t="shared" si="302"/>
        <v>n</v>
      </c>
      <c r="AA793" s="12" t="str">
        <f t="shared" si="303"/>
        <v>n</v>
      </c>
      <c r="AB793" s="12" t="str">
        <f t="shared" si="304"/>
        <v>n</v>
      </c>
      <c r="AC793" s="12" t="str">
        <f t="shared" si="305"/>
        <v>n</v>
      </c>
      <c r="AD793" s="12" t="str">
        <f t="shared" si="306"/>
        <v>n</v>
      </c>
      <c r="AE793" s="15">
        <v>20</v>
      </c>
      <c r="AF793" s="16">
        <v>20</v>
      </c>
      <c r="AG793" s="16">
        <v>-1</v>
      </c>
      <c r="AH793" s="16" t="b">
        <f t="shared" si="17"/>
        <v>1</v>
      </c>
      <c r="AI793" s="15" t="s">
        <v>1066</v>
      </c>
      <c r="AJ793" s="12" t="str">
        <f t="shared" si="307"/>
        <v>n</v>
      </c>
      <c r="AK793" s="12" t="str">
        <f t="shared" si="308"/>
        <v>n</v>
      </c>
      <c r="AL793" s="12" t="str">
        <f t="shared" si="309"/>
        <v>n</v>
      </c>
      <c r="AM793" s="12" t="str">
        <f t="shared" si="310"/>
        <v>n</v>
      </c>
      <c r="AN793" s="12" t="str">
        <f t="shared" si="313"/>
        <v>n</v>
      </c>
      <c r="AO793" s="12" t="str">
        <f t="shared" si="314"/>
        <v>n</v>
      </c>
      <c r="AP793" s="12" t="str">
        <f t="shared" si="311"/>
        <v>n</v>
      </c>
      <c r="AQ793" s="12" t="str">
        <f t="shared" si="312"/>
        <v>n</v>
      </c>
      <c r="AR793" s="15">
        <v>0</v>
      </c>
      <c r="AS793" s="16">
        <v>0</v>
      </c>
      <c r="AT793" s="16" t="b">
        <f t="shared" si="24"/>
        <v>1</v>
      </c>
      <c r="AU793" s="12" t="s">
        <v>1155</v>
      </c>
    </row>
    <row r="794" spans="1:47" ht="15.75" customHeight="1" x14ac:dyDescent="0.3">
      <c r="A794" s="12" t="s">
        <v>905</v>
      </c>
      <c r="B794" s="12" t="s">
        <v>505</v>
      </c>
      <c r="C794" s="17">
        <v>44047</v>
      </c>
      <c r="D794" s="12">
        <v>2020</v>
      </c>
      <c r="E794" s="12" t="s">
        <v>137</v>
      </c>
      <c r="F794" s="12" t="s">
        <v>1110</v>
      </c>
      <c r="G794" s="18">
        <v>0.37638888888888888</v>
      </c>
      <c r="H794" s="18">
        <v>0.44513888888888892</v>
      </c>
      <c r="I794" s="19">
        <v>507</v>
      </c>
      <c r="J794" s="15" t="s">
        <v>1066</v>
      </c>
      <c r="K794" s="12" t="str">
        <f t="shared" si="291"/>
        <v>n</v>
      </c>
      <c r="L794" s="12" t="str">
        <f t="shared" si="292"/>
        <v>n</v>
      </c>
      <c r="M794" s="12" t="str">
        <f t="shared" si="293"/>
        <v>n</v>
      </c>
      <c r="N794" s="12" t="str">
        <f t="shared" si="294"/>
        <v>n</v>
      </c>
      <c r="O794" s="12" t="str">
        <f t="shared" si="295"/>
        <v>n</v>
      </c>
      <c r="P794" s="12" t="str">
        <f t="shared" si="296"/>
        <v>n</v>
      </c>
      <c r="Q794" s="12" t="str">
        <f t="shared" si="297"/>
        <v>n</v>
      </c>
      <c r="R794" s="12" t="str">
        <f t="shared" si="298"/>
        <v>n</v>
      </c>
      <c r="S794" s="15">
        <v>0</v>
      </c>
      <c r="T794" s="16">
        <v>0</v>
      </c>
      <c r="U794" s="16" t="b">
        <f t="shared" si="8"/>
        <v>1</v>
      </c>
      <c r="V794" s="15" t="s">
        <v>1066</v>
      </c>
      <c r="W794" s="12" t="str">
        <f t="shared" si="299"/>
        <v>n</v>
      </c>
      <c r="X794" s="12" t="str">
        <f t="shared" si="300"/>
        <v>y</v>
      </c>
      <c r="Y794" s="12" t="str">
        <f t="shared" si="301"/>
        <v>n</v>
      </c>
      <c r="Z794" s="12" t="str">
        <f t="shared" si="302"/>
        <v>n</v>
      </c>
      <c r="AA794" s="12" t="str">
        <f t="shared" si="303"/>
        <v>n</v>
      </c>
      <c r="AB794" s="12" t="str">
        <f t="shared" si="304"/>
        <v>n</v>
      </c>
      <c r="AC794" s="12" t="str">
        <f t="shared" si="305"/>
        <v>n</v>
      </c>
      <c r="AD794" s="12" t="str">
        <f t="shared" si="306"/>
        <v>n</v>
      </c>
      <c r="AE794" s="15">
        <v>70</v>
      </c>
      <c r="AF794" s="16">
        <v>70</v>
      </c>
      <c r="AG794" s="16">
        <v>-1</v>
      </c>
      <c r="AH794" s="16" t="b">
        <f t="shared" si="17"/>
        <v>1</v>
      </c>
      <c r="AI794" s="15"/>
      <c r="AJ794" s="12" t="str">
        <f t="shared" si="307"/>
        <v>n</v>
      </c>
      <c r="AK794" s="12" t="str">
        <f t="shared" si="308"/>
        <v>n</v>
      </c>
      <c r="AL794" s="12" t="str">
        <f t="shared" si="309"/>
        <v>n</v>
      </c>
      <c r="AM794" s="12" t="str">
        <f t="shared" si="310"/>
        <v>n</v>
      </c>
      <c r="AN794" s="12" t="str">
        <f t="shared" si="313"/>
        <v>n</v>
      </c>
      <c r="AO794" s="12" t="str">
        <f t="shared" si="314"/>
        <v>n</v>
      </c>
      <c r="AP794" s="12" t="str">
        <f t="shared" si="311"/>
        <v>n</v>
      </c>
      <c r="AQ794" s="12" t="str">
        <f t="shared" si="312"/>
        <v>n</v>
      </c>
      <c r="AR794" s="15"/>
      <c r="AS794" s="16"/>
      <c r="AT794" s="16" t="b">
        <f t="shared" si="24"/>
        <v>1</v>
      </c>
      <c r="AU794" s="12" t="s">
        <v>1089</v>
      </c>
    </row>
    <row r="795" spans="1:47" ht="15.75" customHeight="1" x14ac:dyDescent="0.3">
      <c r="A795" s="12" t="s">
        <v>905</v>
      </c>
      <c r="B795" s="12" t="s">
        <v>505</v>
      </c>
      <c r="C795" s="17">
        <v>44047</v>
      </c>
      <c r="D795" s="12">
        <v>2020</v>
      </c>
      <c r="E795" s="12" t="s">
        <v>137</v>
      </c>
      <c r="F795" s="12" t="s">
        <v>1111</v>
      </c>
      <c r="G795" s="18">
        <v>0.37638888888888888</v>
      </c>
      <c r="H795" s="18">
        <v>0.44513888888888892</v>
      </c>
      <c r="I795" s="19">
        <v>508</v>
      </c>
      <c r="J795" s="15" t="s">
        <v>1066</v>
      </c>
      <c r="K795" s="12" t="str">
        <f t="shared" si="291"/>
        <v>n</v>
      </c>
      <c r="L795" s="12" t="str">
        <f t="shared" si="292"/>
        <v>y</v>
      </c>
      <c r="M795" s="12" t="str">
        <f t="shared" si="293"/>
        <v>n</v>
      </c>
      <c r="N795" s="12" t="str">
        <f t="shared" si="294"/>
        <v>n</v>
      </c>
      <c r="O795" s="12" t="str">
        <f t="shared" si="295"/>
        <v>n</v>
      </c>
      <c r="P795" s="12" t="str">
        <f t="shared" si="296"/>
        <v>n</v>
      </c>
      <c r="Q795" s="12" t="str">
        <f t="shared" si="297"/>
        <v>n</v>
      </c>
      <c r="R795" s="12" t="str">
        <f t="shared" si="298"/>
        <v>n</v>
      </c>
      <c r="S795" s="15">
        <v>40</v>
      </c>
      <c r="T795" s="16">
        <v>40</v>
      </c>
      <c r="U795" s="16" t="b">
        <f t="shared" si="8"/>
        <v>1</v>
      </c>
      <c r="V795" s="15" t="s">
        <v>1066</v>
      </c>
      <c r="W795" s="12" t="str">
        <f t="shared" si="299"/>
        <v>n</v>
      </c>
      <c r="X795" s="12" t="str">
        <f t="shared" si="300"/>
        <v>y</v>
      </c>
      <c r="Y795" s="12" t="str">
        <f t="shared" si="301"/>
        <v>n</v>
      </c>
      <c r="Z795" s="12" t="str">
        <f t="shared" si="302"/>
        <v>n</v>
      </c>
      <c r="AA795" s="12" t="str">
        <f t="shared" si="303"/>
        <v>n</v>
      </c>
      <c r="AB795" s="12" t="str">
        <f t="shared" si="304"/>
        <v>n</v>
      </c>
      <c r="AC795" s="12" t="str">
        <f t="shared" si="305"/>
        <v>n</v>
      </c>
      <c r="AD795" s="12" t="str">
        <f t="shared" si="306"/>
        <v>n</v>
      </c>
      <c r="AE795" s="15">
        <v>70</v>
      </c>
      <c r="AF795" s="16">
        <v>70</v>
      </c>
      <c r="AG795" s="16">
        <v>-1</v>
      </c>
      <c r="AH795" s="16" t="b">
        <f t="shared" si="17"/>
        <v>1</v>
      </c>
      <c r="AI795" s="15" t="s">
        <v>1067</v>
      </c>
      <c r="AJ795" s="12" t="str">
        <f t="shared" si="307"/>
        <v>n</v>
      </c>
      <c r="AK795" s="12" t="str">
        <f t="shared" si="308"/>
        <v>n</v>
      </c>
      <c r="AL795" s="12" t="str">
        <f t="shared" si="309"/>
        <v>y</v>
      </c>
      <c r="AM795" s="12" t="str">
        <f t="shared" si="310"/>
        <v>n</v>
      </c>
      <c r="AN795" s="12" t="str">
        <f t="shared" si="313"/>
        <v>n</v>
      </c>
      <c r="AO795" s="12" t="str">
        <f t="shared" si="314"/>
        <v>n</v>
      </c>
      <c r="AP795" s="12" t="str">
        <f t="shared" si="311"/>
        <v>n</v>
      </c>
      <c r="AQ795" s="12" t="str">
        <f t="shared" si="312"/>
        <v>n</v>
      </c>
      <c r="AR795" s="15">
        <v>0</v>
      </c>
      <c r="AS795" s="16">
        <v>0</v>
      </c>
      <c r="AT795" s="16" t="b">
        <f t="shared" si="24"/>
        <v>1</v>
      </c>
      <c r="AU795" s="12"/>
    </row>
    <row r="796" spans="1:47" ht="15.75" customHeight="1" x14ac:dyDescent="0.3">
      <c r="A796" s="12" t="s">
        <v>905</v>
      </c>
      <c r="B796" s="12" t="s">
        <v>505</v>
      </c>
      <c r="C796" s="17">
        <v>44047</v>
      </c>
      <c r="D796" s="12">
        <v>2020</v>
      </c>
      <c r="E796" s="12" t="s">
        <v>137</v>
      </c>
      <c r="F796" s="12" t="s">
        <v>1112</v>
      </c>
      <c r="G796" s="18">
        <v>0.37638888888888888</v>
      </c>
      <c r="H796" s="18">
        <v>0.44513888888888892</v>
      </c>
      <c r="I796" s="19">
        <v>509</v>
      </c>
      <c r="J796" s="15" t="s">
        <v>1066</v>
      </c>
      <c r="K796" s="12" t="str">
        <f t="shared" si="291"/>
        <v>n</v>
      </c>
      <c r="L796" s="12" t="str">
        <f t="shared" si="292"/>
        <v>y</v>
      </c>
      <c r="M796" s="12" t="str">
        <f t="shared" si="293"/>
        <v>n</v>
      </c>
      <c r="N796" s="12" t="str">
        <f t="shared" si="294"/>
        <v>n</v>
      </c>
      <c r="O796" s="12" t="str">
        <f t="shared" si="295"/>
        <v>n</v>
      </c>
      <c r="P796" s="12" t="str">
        <f t="shared" si="296"/>
        <v>n</v>
      </c>
      <c r="Q796" s="12" t="str">
        <f t="shared" si="297"/>
        <v>n</v>
      </c>
      <c r="R796" s="12" t="str">
        <f t="shared" si="298"/>
        <v>n</v>
      </c>
      <c r="S796" s="15">
        <v>60</v>
      </c>
      <c r="T796" s="16">
        <v>60</v>
      </c>
      <c r="U796" s="16" t="b">
        <f t="shared" si="8"/>
        <v>1</v>
      </c>
      <c r="V796" s="15" t="s">
        <v>1066</v>
      </c>
      <c r="W796" s="12" t="str">
        <f t="shared" si="299"/>
        <v>n</v>
      </c>
      <c r="X796" s="12" t="str">
        <f t="shared" si="300"/>
        <v>y</v>
      </c>
      <c r="Y796" s="12" t="str">
        <f t="shared" si="301"/>
        <v>n</v>
      </c>
      <c r="Z796" s="12" t="str">
        <f t="shared" si="302"/>
        <v>n</v>
      </c>
      <c r="AA796" s="12" t="str">
        <f t="shared" si="303"/>
        <v>n</v>
      </c>
      <c r="AB796" s="12" t="str">
        <f t="shared" si="304"/>
        <v>n</v>
      </c>
      <c r="AC796" s="12" t="str">
        <f t="shared" si="305"/>
        <v>n</v>
      </c>
      <c r="AD796" s="12" t="str">
        <f t="shared" si="306"/>
        <v>n</v>
      </c>
      <c r="AE796" s="15">
        <v>45</v>
      </c>
      <c r="AF796" s="16">
        <v>45</v>
      </c>
      <c r="AG796" s="16">
        <v>-1</v>
      </c>
      <c r="AH796" s="16" t="b">
        <f t="shared" si="17"/>
        <v>1</v>
      </c>
      <c r="AI796" s="15" t="s">
        <v>1067</v>
      </c>
      <c r="AJ796" s="12" t="str">
        <f t="shared" si="307"/>
        <v>n</v>
      </c>
      <c r="AK796" s="12" t="str">
        <f t="shared" si="308"/>
        <v>n</v>
      </c>
      <c r="AL796" s="12" t="str">
        <f t="shared" si="309"/>
        <v>y</v>
      </c>
      <c r="AM796" s="12" t="str">
        <f t="shared" si="310"/>
        <v>n</v>
      </c>
      <c r="AN796" s="12" t="str">
        <f t="shared" si="313"/>
        <v>n</v>
      </c>
      <c r="AO796" s="12" t="str">
        <f t="shared" si="314"/>
        <v>n</v>
      </c>
      <c r="AP796" s="12" t="str">
        <f t="shared" si="311"/>
        <v>n</v>
      </c>
      <c r="AQ796" s="12" t="str">
        <f t="shared" si="312"/>
        <v>n</v>
      </c>
      <c r="AR796" s="15">
        <v>0</v>
      </c>
      <c r="AS796" s="16">
        <v>0</v>
      </c>
      <c r="AT796" s="16" t="b">
        <f t="shared" si="24"/>
        <v>1</v>
      </c>
      <c r="AU796" s="12" t="s">
        <v>1176</v>
      </c>
    </row>
    <row r="797" spans="1:47" ht="15.75" customHeight="1" x14ac:dyDescent="0.3">
      <c r="A797" s="12" t="s">
        <v>905</v>
      </c>
      <c r="B797" s="12" t="s">
        <v>505</v>
      </c>
      <c r="C797" s="17">
        <v>44047</v>
      </c>
      <c r="D797" s="12">
        <v>2020</v>
      </c>
      <c r="E797" s="12" t="s">
        <v>137</v>
      </c>
      <c r="F797" s="12" t="s">
        <v>1114</v>
      </c>
      <c r="G797" s="18">
        <v>0.37638888888888888</v>
      </c>
      <c r="H797" s="18">
        <v>0.44513888888888892</v>
      </c>
      <c r="I797" s="19">
        <v>510</v>
      </c>
      <c r="J797" s="15" t="s">
        <v>1066</v>
      </c>
      <c r="K797" s="12" t="str">
        <f t="shared" si="291"/>
        <v>n</v>
      </c>
      <c r="L797" s="12" t="str">
        <f t="shared" si="292"/>
        <v>n</v>
      </c>
      <c r="M797" s="12" t="str">
        <f t="shared" si="293"/>
        <v>n</v>
      </c>
      <c r="N797" s="12" t="str">
        <f t="shared" si="294"/>
        <v>n</v>
      </c>
      <c r="O797" s="12" t="str">
        <f t="shared" si="295"/>
        <v>n</v>
      </c>
      <c r="P797" s="12" t="str">
        <f t="shared" si="296"/>
        <v>n</v>
      </c>
      <c r="Q797" s="12" t="str">
        <f t="shared" si="297"/>
        <v>n</v>
      </c>
      <c r="R797" s="12" t="str">
        <f t="shared" si="298"/>
        <v>n</v>
      </c>
      <c r="S797" s="15">
        <v>0</v>
      </c>
      <c r="T797" s="16">
        <v>0</v>
      </c>
      <c r="U797" s="16" t="b">
        <f t="shared" si="8"/>
        <v>1</v>
      </c>
      <c r="V797" s="15" t="s">
        <v>1066</v>
      </c>
      <c r="W797" s="12" t="str">
        <f t="shared" si="299"/>
        <v>n</v>
      </c>
      <c r="X797" s="12" t="str">
        <f t="shared" si="300"/>
        <v>n</v>
      </c>
      <c r="Y797" s="12" t="str">
        <f t="shared" si="301"/>
        <v>n</v>
      </c>
      <c r="Z797" s="12" t="str">
        <f t="shared" si="302"/>
        <v>n</v>
      </c>
      <c r="AA797" s="12" t="str">
        <f t="shared" si="303"/>
        <v>n</v>
      </c>
      <c r="AB797" s="12" t="str">
        <f t="shared" si="304"/>
        <v>n</v>
      </c>
      <c r="AC797" s="12" t="str">
        <f t="shared" si="305"/>
        <v>n</v>
      </c>
      <c r="AD797" s="12" t="str">
        <f t="shared" si="306"/>
        <v>n</v>
      </c>
      <c r="AE797" s="15">
        <v>0</v>
      </c>
      <c r="AF797" s="16">
        <v>0</v>
      </c>
      <c r="AG797" s="16">
        <v>-1</v>
      </c>
      <c r="AH797" s="16" t="b">
        <f t="shared" si="17"/>
        <v>1</v>
      </c>
      <c r="AI797" s="15" t="s">
        <v>1066</v>
      </c>
      <c r="AJ797" s="12" t="str">
        <f t="shared" si="307"/>
        <v>n</v>
      </c>
      <c r="AK797" s="12" t="str">
        <f t="shared" si="308"/>
        <v>n</v>
      </c>
      <c r="AL797" s="12" t="str">
        <f t="shared" si="309"/>
        <v>n</v>
      </c>
      <c r="AM797" s="12" t="str">
        <f t="shared" si="310"/>
        <v>n</v>
      </c>
      <c r="AN797" s="12" t="str">
        <f t="shared" si="313"/>
        <v>n</v>
      </c>
      <c r="AO797" s="12" t="str">
        <f t="shared" si="314"/>
        <v>n</v>
      </c>
      <c r="AP797" s="12" t="str">
        <f t="shared" si="311"/>
        <v>n</v>
      </c>
      <c r="AQ797" s="12" t="str">
        <f t="shared" si="312"/>
        <v>n</v>
      </c>
      <c r="AR797" s="15">
        <v>0</v>
      </c>
      <c r="AS797" s="16">
        <v>0</v>
      </c>
      <c r="AT797" s="16" t="b">
        <f t="shared" si="24"/>
        <v>1</v>
      </c>
      <c r="AU797" s="12"/>
    </row>
    <row r="798" spans="1:47" ht="15.75" customHeight="1" x14ac:dyDescent="0.3">
      <c r="A798" s="12" t="s">
        <v>905</v>
      </c>
      <c r="B798" s="12" t="s">
        <v>505</v>
      </c>
      <c r="C798" s="17">
        <v>44047</v>
      </c>
      <c r="D798" s="12">
        <v>2020</v>
      </c>
      <c r="E798" s="12" t="s">
        <v>137</v>
      </c>
      <c r="F798" s="12" t="s">
        <v>1115</v>
      </c>
      <c r="G798" s="18">
        <v>0.37638888888888888</v>
      </c>
      <c r="H798" s="18">
        <v>0.44513888888888892</v>
      </c>
      <c r="I798" s="19">
        <v>511</v>
      </c>
      <c r="J798" s="15" t="s">
        <v>1066</v>
      </c>
      <c r="K798" s="12" t="str">
        <f t="shared" si="291"/>
        <v>n</v>
      </c>
      <c r="L798" s="12" t="str">
        <f t="shared" si="292"/>
        <v>n</v>
      </c>
      <c r="M798" s="12" t="str">
        <f t="shared" si="293"/>
        <v>n</v>
      </c>
      <c r="N798" s="12" t="str">
        <f t="shared" si="294"/>
        <v>n</v>
      </c>
      <c r="O798" s="12" t="str">
        <f t="shared" si="295"/>
        <v>n</v>
      </c>
      <c r="P798" s="12" t="str">
        <f t="shared" si="296"/>
        <v>n</v>
      </c>
      <c r="Q798" s="12" t="str">
        <f t="shared" si="297"/>
        <v>n</v>
      </c>
      <c r="R798" s="12" t="str">
        <f t="shared" si="298"/>
        <v>n</v>
      </c>
      <c r="S798" s="15">
        <v>0</v>
      </c>
      <c r="T798" s="16">
        <v>0</v>
      </c>
      <c r="U798" s="16" t="b">
        <f t="shared" si="8"/>
        <v>1</v>
      </c>
      <c r="V798" s="15" t="s">
        <v>1066</v>
      </c>
      <c r="W798" s="12" t="str">
        <f t="shared" si="299"/>
        <v>n</v>
      </c>
      <c r="X798" s="12" t="str">
        <f t="shared" si="300"/>
        <v>n</v>
      </c>
      <c r="Y798" s="12" t="str">
        <f t="shared" si="301"/>
        <v>n</v>
      </c>
      <c r="Z798" s="12" t="str">
        <f t="shared" si="302"/>
        <v>n</v>
      </c>
      <c r="AA798" s="12" t="str">
        <f t="shared" si="303"/>
        <v>n</v>
      </c>
      <c r="AB798" s="12" t="str">
        <f t="shared" si="304"/>
        <v>n</v>
      </c>
      <c r="AC798" s="12" t="str">
        <f t="shared" si="305"/>
        <v>n</v>
      </c>
      <c r="AD798" s="12" t="str">
        <f t="shared" si="306"/>
        <v>n</v>
      </c>
      <c r="AE798" s="15">
        <v>0</v>
      </c>
      <c r="AF798" s="16">
        <v>0</v>
      </c>
      <c r="AG798" s="16">
        <v>-1</v>
      </c>
      <c r="AH798" s="16" t="b">
        <f t="shared" si="17"/>
        <v>1</v>
      </c>
      <c r="AI798" s="15" t="s">
        <v>1067</v>
      </c>
      <c r="AJ798" s="12" t="str">
        <f t="shared" si="307"/>
        <v>n</v>
      </c>
      <c r="AK798" s="12" t="str">
        <f t="shared" si="308"/>
        <v>n</v>
      </c>
      <c r="AL798" s="12" t="str">
        <f t="shared" si="309"/>
        <v>y</v>
      </c>
      <c r="AM798" s="12" t="str">
        <f t="shared" si="310"/>
        <v>n</v>
      </c>
      <c r="AN798" s="12" t="str">
        <f t="shared" si="313"/>
        <v>n</v>
      </c>
      <c r="AO798" s="12" t="str">
        <f t="shared" si="314"/>
        <v>n</v>
      </c>
      <c r="AP798" s="12" t="str">
        <f t="shared" si="311"/>
        <v>n</v>
      </c>
      <c r="AQ798" s="12" t="str">
        <f t="shared" si="312"/>
        <v>n</v>
      </c>
      <c r="AR798" s="15">
        <v>0</v>
      </c>
      <c r="AS798" s="16">
        <v>0</v>
      </c>
      <c r="AT798" s="16" t="b">
        <f t="shared" si="24"/>
        <v>1</v>
      </c>
      <c r="AU798" s="12"/>
    </row>
    <row r="799" spans="1:47" ht="15.75" customHeight="1" x14ac:dyDescent="0.3">
      <c r="A799" s="12" t="s">
        <v>905</v>
      </c>
      <c r="B799" s="12" t="s">
        <v>505</v>
      </c>
      <c r="C799" s="17">
        <v>44047</v>
      </c>
      <c r="D799" s="12">
        <v>2020</v>
      </c>
      <c r="E799" s="12" t="s">
        <v>137</v>
      </c>
      <c r="F799" s="12" t="s">
        <v>1116</v>
      </c>
      <c r="G799" s="18">
        <v>0.37638888888888888</v>
      </c>
      <c r="H799" s="18">
        <v>0.44513888888888892</v>
      </c>
      <c r="I799" s="19">
        <v>512</v>
      </c>
      <c r="J799" s="15" t="s">
        <v>1066</v>
      </c>
      <c r="K799" s="12" t="str">
        <f t="shared" si="291"/>
        <v>n</v>
      </c>
      <c r="L799" s="12" t="str">
        <f t="shared" si="292"/>
        <v>y</v>
      </c>
      <c r="M799" s="12" t="str">
        <f t="shared" si="293"/>
        <v>n</v>
      </c>
      <c r="N799" s="12" t="str">
        <f t="shared" si="294"/>
        <v>n</v>
      </c>
      <c r="O799" s="12" t="str">
        <f t="shared" si="295"/>
        <v>n</v>
      </c>
      <c r="P799" s="12" t="str">
        <f t="shared" si="296"/>
        <v>n</v>
      </c>
      <c r="Q799" s="12" t="str">
        <f t="shared" si="297"/>
        <v>n</v>
      </c>
      <c r="R799" s="12" t="str">
        <f t="shared" si="298"/>
        <v>n</v>
      </c>
      <c r="S799" s="15">
        <v>25</v>
      </c>
      <c r="T799" s="16">
        <v>25</v>
      </c>
      <c r="U799" s="16" t="b">
        <f t="shared" si="8"/>
        <v>1</v>
      </c>
      <c r="V799" s="15" t="s">
        <v>1066</v>
      </c>
      <c r="W799" s="12" t="str">
        <f t="shared" si="299"/>
        <v>n</v>
      </c>
      <c r="X799" s="12" t="str">
        <f t="shared" si="300"/>
        <v>y</v>
      </c>
      <c r="Y799" s="12" t="str">
        <f t="shared" si="301"/>
        <v>n</v>
      </c>
      <c r="Z799" s="12" t="str">
        <f t="shared" si="302"/>
        <v>n</v>
      </c>
      <c r="AA799" s="12" t="str">
        <f t="shared" si="303"/>
        <v>n</v>
      </c>
      <c r="AB799" s="12" t="str">
        <f t="shared" si="304"/>
        <v>n</v>
      </c>
      <c r="AC799" s="12" t="str">
        <f t="shared" si="305"/>
        <v>n</v>
      </c>
      <c r="AD799" s="12" t="str">
        <f t="shared" si="306"/>
        <v>n</v>
      </c>
      <c r="AE799" s="15">
        <v>50</v>
      </c>
      <c r="AF799" s="16">
        <v>50</v>
      </c>
      <c r="AG799" s="16">
        <v>-1</v>
      </c>
      <c r="AH799" s="16" t="b">
        <f t="shared" si="17"/>
        <v>1</v>
      </c>
      <c r="AI799" s="15" t="s">
        <v>1090</v>
      </c>
      <c r="AJ799" s="12" t="str">
        <f t="shared" si="307"/>
        <v>n</v>
      </c>
      <c r="AK799" s="12" t="str">
        <f t="shared" si="308"/>
        <v>n</v>
      </c>
      <c r="AL799" s="12" t="str">
        <f t="shared" si="309"/>
        <v>n</v>
      </c>
      <c r="AM799" s="12" t="str">
        <f t="shared" si="310"/>
        <v>n</v>
      </c>
      <c r="AN799" s="12" t="str">
        <f t="shared" si="313"/>
        <v>n</v>
      </c>
      <c r="AO799" s="12" t="str">
        <f t="shared" si="314"/>
        <v>n</v>
      </c>
      <c r="AP799" s="12" t="str">
        <f t="shared" si="311"/>
        <v>n</v>
      </c>
      <c r="AQ799" s="12" t="str">
        <f t="shared" si="312"/>
        <v>y</v>
      </c>
      <c r="AR799" s="15">
        <v>0</v>
      </c>
      <c r="AS799" s="16">
        <v>0</v>
      </c>
      <c r="AT799" s="16" t="b">
        <f t="shared" si="24"/>
        <v>1</v>
      </c>
      <c r="AU799" s="12" t="s">
        <v>1156</v>
      </c>
    </row>
    <row r="800" spans="1:47" ht="15.75" customHeight="1" x14ac:dyDescent="0.3">
      <c r="A800" s="12" t="s">
        <v>905</v>
      </c>
      <c r="B800" s="12" t="s">
        <v>505</v>
      </c>
      <c r="C800" s="17">
        <v>44047</v>
      </c>
      <c r="D800" s="12">
        <v>2020</v>
      </c>
      <c r="E800" s="12" t="s">
        <v>137</v>
      </c>
      <c r="F800" s="12" t="s">
        <v>1118</v>
      </c>
      <c r="G800" s="18">
        <v>0.37638888888888888</v>
      </c>
      <c r="H800" s="18">
        <v>0.44513888888888892</v>
      </c>
      <c r="I800" s="19">
        <v>518</v>
      </c>
      <c r="J800" s="15" t="s">
        <v>1066</v>
      </c>
      <c r="K800" s="12" t="str">
        <f t="shared" si="291"/>
        <v>n</v>
      </c>
      <c r="L800" s="12" t="str">
        <f t="shared" si="292"/>
        <v>n</v>
      </c>
      <c r="M800" s="12" t="str">
        <f t="shared" si="293"/>
        <v>n</v>
      </c>
      <c r="N800" s="12" t="str">
        <f t="shared" si="294"/>
        <v>n</v>
      </c>
      <c r="O800" s="12" t="str">
        <f t="shared" si="295"/>
        <v>n</v>
      </c>
      <c r="P800" s="12" t="str">
        <f t="shared" si="296"/>
        <v>n</v>
      </c>
      <c r="Q800" s="12" t="str">
        <f t="shared" si="297"/>
        <v>n</v>
      </c>
      <c r="R800" s="12" t="str">
        <f t="shared" si="298"/>
        <v>n</v>
      </c>
      <c r="S800" s="15">
        <v>0</v>
      </c>
      <c r="T800" s="16">
        <v>0</v>
      </c>
      <c r="U800" s="16" t="b">
        <f t="shared" si="8"/>
        <v>1</v>
      </c>
      <c r="V800" s="15" t="s">
        <v>1066</v>
      </c>
      <c r="W800" s="12" t="str">
        <f t="shared" si="299"/>
        <v>n</v>
      </c>
      <c r="X800" s="12" t="str">
        <f t="shared" si="300"/>
        <v>y</v>
      </c>
      <c r="Y800" s="12" t="str">
        <f t="shared" si="301"/>
        <v>n</v>
      </c>
      <c r="Z800" s="12" t="str">
        <f t="shared" si="302"/>
        <v>n</v>
      </c>
      <c r="AA800" s="12" t="str">
        <f t="shared" si="303"/>
        <v>n</v>
      </c>
      <c r="AB800" s="12" t="str">
        <f t="shared" si="304"/>
        <v>n</v>
      </c>
      <c r="AC800" s="12" t="str">
        <f t="shared" si="305"/>
        <v>n</v>
      </c>
      <c r="AD800" s="12" t="str">
        <f t="shared" si="306"/>
        <v>n</v>
      </c>
      <c r="AE800" s="15">
        <v>55</v>
      </c>
      <c r="AF800" s="16">
        <v>55</v>
      </c>
      <c r="AG800" s="16">
        <v>-1</v>
      </c>
      <c r="AH800" s="16" t="b">
        <f t="shared" si="17"/>
        <v>1</v>
      </c>
      <c r="AI800" s="15" t="s">
        <v>1067</v>
      </c>
      <c r="AJ800" s="12" t="str">
        <f t="shared" si="307"/>
        <v>n</v>
      </c>
      <c r="AK800" s="12" t="str">
        <f t="shared" si="308"/>
        <v>n</v>
      </c>
      <c r="AL800" s="12" t="str">
        <f t="shared" si="309"/>
        <v>y</v>
      </c>
      <c r="AM800" s="12" t="str">
        <f t="shared" si="310"/>
        <v>n</v>
      </c>
      <c r="AN800" s="12" t="str">
        <f t="shared" si="313"/>
        <v>n</v>
      </c>
      <c r="AO800" s="12" t="str">
        <f t="shared" si="314"/>
        <v>n</v>
      </c>
      <c r="AP800" s="12" t="str">
        <f t="shared" si="311"/>
        <v>n</v>
      </c>
      <c r="AQ800" s="12" t="str">
        <f t="shared" si="312"/>
        <v>n</v>
      </c>
      <c r="AR800" s="15">
        <v>0</v>
      </c>
      <c r="AS800" s="16">
        <v>0</v>
      </c>
      <c r="AT800" s="16" t="b">
        <f t="shared" si="24"/>
        <v>1</v>
      </c>
      <c r="AU800" s="12" t="s">
        <v>1091</v>
      </c>
    </row>
    <row r="801" spans="1:47" ht="15.75" customHeight="1" x14ac:dyDescent="0.3">
      <c r="A801" s="12" t="s">
        <v>905</v>
      </c>
      <c r="B801" s="12" t="s">
        <v>505</v>
      </c>
      <c r="C801" s="17">
        <v>44047</v>
      </c>
      <c r="D801" s="12">
        <v>2020</v>
      </c>
      <c r="E801" s="12" t="s">
        <v>137</v>
      </c>
      <c r="F801" s="12" t="s">
        <v>1119</v>
      </c>
      <c r="G801" s="18">
        <v>0.37638888888888888</v>
      </c>
      <c r="H801" s="18">
        <v>0.44513888888888892</v>
      </c>
      <c r="I801" s="19">
        <v>517</v>
      </c>
      <c r="J801" s="15" t="s">
        <v>1066</v>
      </c>
      <c r="K801" s="12" t="str">
        <f t="shared" si="291"/>
        <v>n</v>
      </c>
      <c r="L801" s="12" t="str">
        <f t="shared" si="292"/>
        <v>y</v>
      </c>
      <c r="M801" s="12" t="str">
        <f t="shared" si="293"/>
        <v>n</v>
      </c>
      <c r="N801" s="12" t="str">
        <f t="shared" si="294"/>
        <v>n</v>
      </c>
      <c r="O801" s="12" t="str">
        <f t="shared" si="295"/>
        <v>n</v>
      </c>
      <c r="P801" s="12" t="str">
        <f t="shared" si="296"/>
        <v>n</v>
      </c>
      <c r="Q801" s="12" t="str">
        <f t="shared" si="297"/>
        <v>n</v>
      </c>
      <c r="R801" s="12" t="str">
        <f t="shared" si="298"/>
        <v>n</v>
      </c>
      <c r="S801" s="15">
        <v>10</v>
      </c>
      <c r="T801" s="16">
        <v>10</v>
      </c>
      <c r="U801" s="16" t="b">
        <f t="shared" si="8"/>
        <v>1</v>
      </c>
      <c r="V801" s="15" t="s">
        <v>1066</v>
      </c>
      <c r="W801" s="12" t="str">
        <f t="shared" si="299"/>
        <v>n</v>
      </c>
      <c r="X801" s="12" t="str">
        <f t="shared" si="300"/>
        <v>y</v>
      </c>
      <c r="Y801" s="12" t="str">
        <f t="shared" si="301"/>
        <v>n</v>
      </c>
      <c r="Z801" s="12" t="str">
        <f t="shared" si="302"/>
        <v>n</v>
      </c>
      <c r="AA801" s="12" t="str">
        <f t="shared" si="303"/>
        <v>n</v>
      </c>
      <c r="AB801" s="12" t="str">
        <f t="shared" si="304"/>
        <v>n</v>
      </c>
      <c r="AC801" s="12" t="str">
        <f t="shared" si="305"/>
        <v>n</v>
      </c>
      <c r="AD801" s="12" t="str">
        <f t="shared" si="306"/>
        <v>n</v>
      </c>
      <c r="AE801" s="15">
        <v>85</v>
      </c>
      <c r="AF801" s="16">
        <v>85</v>
      </c>
      <c r="AG801" s="16">
        <v>-1</v>
      </c>
      <c r="AH801" s="16" t="b">
        <f t="shared" si="17"/>
        <v>1</v>
      </c>
      <c r="AI801" s="15" t="s">
        <v>1066</v>
      </c>
      <c r="AJ801" s="12" t="str">
        <f t="shared" si="307"/>
        <v>n</v>
      </c>
      <c r="AK801" s="12" t="str">
        <f t="shared" si="308"/>
        <v>n</v>
      </c>
      <c r="AL801" s="12" t="str">
        <f t="shared" si="309"/>
        <v>n</v>
      </c>
      <c r="AM801" s="12" t="str">
        <f t="shared" si="310"/>
        <v>n</v>
      </c>
      <c r="AN801" s="12" t="str">
        <f t="shared" si="313"/>
        <v>n</v>
      </c>
      <c r="AO801" s="12" t="str">
        <f t="shared" si="314"/>
        <v>n</v>
      </c>
      <c r="AP801" s="12" t="str">
        <f t="shared" si="311"/>
        <v>n</v>
      </c>
      <c r="AQ801" s="12" t="str">
        <f t="shared" si="312"/>
        <v>n</v>
      </c>
      <c r="AR801" s="15">
        <v>0</v>
      </c>
      <c r="AS801" s="16">
        <v>0</v>
      </c>
      <c r="AT801" s="16" t="b">
        <f t="shared" si="24"/>
        <v>1</v>
      </c>
      <c r="AU801" s="12"/>
    </row>
    <row r="802" spans="1:47" ht="15.75" customHeight="1" x14ac:dyDescent="0.3">
      <c r="A802" s="12" t="s">
        <v>905</v>
      </c>
      <c r="B802" s="12" t="s">
        <v>505</v>
      </c>
      <c r="C802" s="17">
        <v>44047</v>
      </c>
      <c r="D802" s="12">
        <v>2020</v>
      </c>
      <c r="E802" s="12" t="s">
        <v>137</v>
      </c>
      <c r="F802" s="12" t="s">
        <v>1121</v>
      </c>
      <c r="G802" s="18">
        <v>0.37638888888888888</v>
      </c>
      <c r="H802" s="18">
        <v>0.44513888888888892</v>
      </c>
      <c r="I802" s="19">
        <v>516</v>
      </c>
      <c r="J802" s="15" t="s">
        <v>1066</v>
      </c>
      <c r="K802" s="12" t="str">
        <f t="shared" si="291"/>
        <v>n</v>
      </c>
      <c r="L802" s="12" t="str">
        <f t="shared" si="292"/>
        <v>n</v>
      </c>
      <c r="M802" s="12" t="str">
        <f t="shared" si="293"/>
        <v>n</v>
      </c>
      <c r="N802" s="12" t="str">
        <f t="shared" si="294"/>
        <v>n</v>
      </c>
      <c r="O802" s="12" t="str">
        <f t="shared" si="295"/>
        <v>n</v>
      </c>
      <c r="P802" s="12" t="str">
        <f t="shared" si="296"/>
        <v>n</v>
      </c>
      <c r="Q802" s="12" t="str">
        <f t="shared" si="297"/>
        <v>n</v>
      </c>
      <c r="R802" s="12" t="str">
        <f t="shared" si="298"/>
        <v>n</v>
      </c>
      <c r="S802" s="15">
        <v>0</v>
      </c>
      <c r="T802" s="16">
        <v>0</v>
      </c>
      <c r="U802" s="16" t="b">
        <f t="shared" si="8"/>
        <v>1</v>
      </c>
      <c r="V802" s="15" t="s">
        <v>1066</v>
      </c>
      <c r="W802" s="12" t="str">
        <f t="shared" si="299"/>
        <v>n</v>
      </c>
      <c r="X802" s="12" t="str">
        <f t="shared" si="300"/>
        <v>y</v>
      </c>
      <c r="Y802" s="12" t="str">
        <f t="shared" si="301"/>
        <v>n</v>
      </c>
      <c r="Z802" s="12" t="str">
        <f t="shared" si="302"/>
        <v>n</v>
      </c>
      <c r="AA802" s="12" t="str">
        <f t="shared" si="303"/>
        <v>n</v>
      </c>
      <c r="AB802" s="12" t="str">
        <f t="shared" si="304"/>
        <v>n</v>
      </c>
      <c r="AC802" s="12" t="str">
        <f t="shared" si="305"/>
        <v>n</v>
      </c>
      <c r="AD802" s="12" t="str">
        <f t="shared" si="306"/>
        <v>n</v>
      </c>
      <c r="AE802" s="15">
        <v>60</v>
      </c>
      <c r="AF802" s="16">
        <v>60</v>
      </c>
      <c r="AG802" s="16">
        <v>-1</v>
      </c>
      <c r="AH802" s="16" t="b">
        <f t="shared" si="17"/>
        <v>1</v>
      </c>
      <c r="AI802" s="15" t="s">
        <v>1067</v>
      </c>
      <c r="AJ802" s="12" t="str">
        <f t="shared" si="307"/>
        <v>n</v>
      </c>
      <c r="AK802" s="12" t="str">
        <f t="shared" si="308"/>
        <v>n</v>
      </c>
      <c r="AL802" s="12" t="str">
        <f t="shared" si="309"/>
        <v>y</v>
      </c>
      <c r="AM802" s="12" t="str">
        <f t="shared" si="310"/>
        <v>n</v>
      </c>
      <c r="AN802" s="12" t="str">
        <f t="shared" si="313"/>
        <v>n</v>
      </c>
      <c r="AO802" s="12" t="str">
        <f t="shared" si="314"/>
        <v>n</v>
      </c>
      <c r="AP802" s="12" t="str">
        <f t="shared" si="311"/>
        <v>n</v>
      </c>
      <c r="AQ802" s="12" t="str">
        <f t="shared" si="312"/>
        <v>n</v>
      </c>
      <c r="AR802" s="15">
        <v>0</v>
      </c>
      <c r="AS802" s="16">
        <v>0</v>
      </c>
      <c r="AT802" s="16" t="b">
        <f t="shared" si="24"/>
        <v>1</v>
      </c>
      <c r="AU802" s="12"/>
    </row>
    <row r="803" spans="1:47" ht="15.75" customHeight="1" x14ac:dyDescent="0.3">
      <c r="A803" s="12" t="s">
        <v>905</v>
      </c>
      <c r="B803" s="12" t="s">
        <v>505</v>
      </c>
      <c r="C803" s="17">
        <v>44047</v>
      </c>
      <c r="D803" s="12">
        <v>2020</v>
      </c>
      <c r="E803" s="12" t="s">
        <v>137</v>
      </c>
      <c r="F803" s="12" t="s">
        <v>1122</v>
      </c>
      <c r="G803" s="18">
        <v>0.37638888888888888</v>
      </c>
      <c r="H803" s="18">
        <v>0.44513888888888892</v>
      </c>
      <c r="I803" s="19">
        <v>515</v>
      </c>
      <c r="J803" s="15" t="s">
        <v>1066</v>
      </c>
      <c r="K803" s="12" t="str">
        <f t="shared" si="291"/>
        <v>n</v>
      </c>
      <c r="L803" s="12" t="str">
        <f t="shared" si="292"/>
        <v>y</v>
      </c>
      <c r="M803" s="12" t="str">
        <f t="shared" si="293"/>
        <v>n</v>
      </c>
      <c r="N803" s="12" t="str">
        <f t="shared" si="294"/>
        <v>n</v>
      </c>
      <c r="O803" s="12" t="str">
        <f t="shared" si="295"/>
        <v>n</v>
      </c>
      <c r="P803" s="12" t="str">
        <f t="shared" si="296"/>
        <v>n</v>
      </c>
      <c r="Q803" s="12" t="str">
        <f t="shared" si="297"/>
        <v>n</v>
      </c>
      <c r="R803" s="12" t="str">
        <f t="shared" si="298"/>
        <v>n</v>
      </c>
      <c r="S803" s="15">
        <v>20</v>
      </c>
      <c r="T803" s="16">
        <v>20</v>
      </c>
      <c r="U803" s="16" t="b">
        <f t="shared" si="8"/>
        <v>1</v>
      </c>
      <c r="V803" s="15" t="s">
        <v>1066</v>
      </c>
      <c r="W803" s="12" t="str">
        <f t="shared" si="299"/>
        <v>n</v>
      </c>
      <c r="X803" s="12" t="str">
        <f t="shared" si="300"/>
        <v>y</v>
      </c>
      <c r="Y803" s="12" t="str">
        <f t="shared" si="301"/>
        <v>n</v>
      </c>
      <c r="Z803" s="12" t="str">
        <f t="shared" si="302"/>
        <v>n</v>
      </c>
      <c r="AA803" s="12" t="str">
        <f t="shared" si="303"/>
        <v>n</v>
      </c>
      <c r="AB803" s="12" t="str">
        <f t="shared" si="304"/>
        <v>n</v>
      </c>
      <c r="AC803" s="12" t="str">
        <f t="shared" si="305"/>
        <v>n</v>
      </c>
      <c r="AD803" s="12" t="str">
        <f t="shared" si="306"/>
        <v>n</v>
      </c>
      <c r="AE803" s="15">
        <v>50</v>
      </c>
      <c r="AF803" s="16">
        <v>50</v>
      </c>
      <c r="AG803" s="16">
        <v>-1</v>
      </c>
      <c r="AH803" s="16" t="b">
        <f t="shared" si="17"/>
        <v>1</v>
      </c>
      <c r="AI803" s="15" t="s">
        <v>1090</v>
      </c>
      <c r="AJ803" s="12" t="str">
        <f t="shared" si="307"/>
        <v>n</v>
      </c>
      <c r="AK803" s="12" t="str">
        <f t="shared" si="308"/>
        <v>n</v>
      </c>
      <c r="AL803" s="12" t="str">
        <f t="shared" si="309"/>
        <v>n</v>
      </c>
      <c r="AM803" s="12" t="str">
        <f t="shared" si="310"/>
        <v>n</v>
      </c>
      <c r="AN803" s="12" t="str">
        <f t="shared" si="313"/>
        <v>n</v>
      </c>
      <c r="AO803" s="12" t="str">
        <f t="shared" si="314"/>
        <v>n</v>
      </c>
      <c r="AP803" s="12" t="str">
        <f t="shared" si="311"/>
        <v>n</v>
      </c>
      <c r="AQ803" s="12" t="str">
        <f t="shared" si="312"/>
        <v>y</v>
      </c>
      <c r="AR803" s="15">
        <v>0</v>
      </c>
      <c r="AS803" s="16">
        <v>0</v>
      </c>
      <c r="AT803" s="16" t="b">
        <f t="shared" si="24"/>
        <v>1</v>
      </c>
      <c r="AU803" s="12" t="s">
        <v>1157</v>
      </c>
    </row>
    <row r="804" spans="1:47" ht="15.75" customHeight="1" x14ac:dyDescent="0.3">
      <c r="A804" s="12" t="s">
        <v>905</v>
      </c>
      <c r="B804" s="12" t="s">
        <v>505</v>
      </c>
      <c r="C804" s="17">
        <v>44047</v>
      </c>
      <c r="D804" s="12">
        <v>2020</v>
      </c>
      <c r="E804" s="12" t="s">
        <v>137</v>
      </c>
      <c r="F804" s="12" t="s">
        <v>1124</v>
      </c>
      <c r="G804" s="18">
        <v>0.37638888888888888</v>
      </c>
      <c r="H804" s="18">
        <v>0.44513888888888892</v>
      </c>
      <c r="I804" s="19">
        <v>514</v>
      </c>
      <c r="J804" s="15" t="s">
        <v>1066</v>
      </c>
      <c r="K804" s="12" t="str">
        <f t="shared" si="291"/>
        <v>n</v>
      </c>
      <c r="L804" s="12" t="str">
        <f t="shared" si="292"/>
        <v>n</v>
      </c>
      <c r="M804" s="12" t="str">
        <f t="shared" si="293"/>
        <v>n</v>
      </c>
      <c r="N804" s="12" t="str">
        <f t="shared" si="294"/>
        <v>n</v>
      </c>
      <c r="O804" s="12" t="str">
        <f t="shared" si="295"/>
        <v>n</v>
      </c>
      <c r="P804" s="12" t="str">
        <f t="shared" si="296"/>
        <v>n</v>
      </c>
      <c r="Q804" s="12" t="str">
        <f t="shared" si="297"/>
        <v>n</v>
      </c>
      <c r="R804" s="12" t="str">
        <f t="shared" si="298"/>
        <v>n</v>
      </c>
      <c r="S804" s="15">
        <v>0</v>
      </c>
      <c r="T804" s="16">
        <v>0</v>
      </c>
      <c r="U804" s="16" t="b">
        <f t="shared" si="8"/>
        <v>1</v>
      </c>
      <c r="V804" s="15" t="s">
        <v>1066</v>
      </c>
      <c r="W804" s="12" t="str">
        <f t="shared" si="299"/>
        <v>n</v>
      </c>
      <c r="X804" s="12" t="str">
        <f t="shared" si="300"/>
        <v>y</v>
      </c>
      <c r="Y804" s="12" t="str">
        <f t="shared" si="301"/>
        <v>n</v>
      </c>
      <c r="Z804" s="12" t="str">
        <f t="shared" si="302"/>
        <v>n</v>
      </c>
      <c r="AA804" s="12" t="str">
        <f t="shared" si="303"/>
        <v>n</v>
      </c>
      <c r="AB804" s="12" t="str">
        <f t="shared" si="304"/>
        <v>n</v>
      </c>
      <c r="AC804" s="12" t="str">
        <f t="shared" si="305"/>
        <v>n</v>
      </c>
      <c r="AD804" s="12" t="str">
        <f t="shared" si="306"/>
        <v>n</v>
      </c>
      <c r="AE804" s="15">
        <v>45</v>
      </c>
      <c r="AF804" s="16">
        <v>45</v>
      </c>
      <c r="AG804" s="16">
        <v>-1</v>
      </c>
      <c r="AH804" s="16" t="b">
        <f t="shared" si="17"/>
        <v>1</v>
      </c>
      <c r="AI804" s="15" t="s">
        <v>1066</v>
      </c>
      <c r="AJ804" s="12" t="str">
        <f t="shared" si="307"/>
        <v>n</v>
      </c>
      <c r="AK804" s="12" t="str">
        <f t="shared" si="308"/>
        <v>n</v>
      </c>
      <c r="AL804" s="12" t="str">
        <f t="shared" si="309"/>
        <v>n</v>
      </c>
      <c r="AM804" s="12" t="str">
        <f t="shared" si="310"/>
        <v>n</v>
      </c>
      <c r="AN804" s="12" t="str">
        <f t="shared" si="313"/>
        <v>n</v>
      </c>
      <c r="AO804" s="12" t="str">
        <f t="shared" si="314"/>
        <v>n</v>
      </c>
      <c r="AP804" s="12" t="str">
        <f t="shared" si="311"/>
        <v>n</v>
      </c>
      <c r="AQ804" s="12" t="str">
        <f t="shared" si="312"/>
        <v>n</v>
      </c>
      <c r="AR804" s="15">
        <v>0</v>
      </c>
      <c r="AS804" s="16">
        <v>0</v>
      </c>
      <c r="AT804" s="16" t="b">
        <f t="shared" si="24"/>
        <v>1</v>
      </c>
      <c r="AU804" s="12"/>
    </row>
    <row r="805" spans="1:47" ht="15.75" customHeight="1" x14ac:dyDescent="0.3">
      <c r="A805" s="12" t="s">
        <v>905</v>
      </c>
      <c r="B805" s="12" t="s">
        <v>505</v>
      </c>
      <c r="C805" s="17">
        <v>44047</v>
      </c>
      <c r="D805" s="12">
        <v>2020</v>
      </c>
      <c r="E805" s="12" t="s">
        <v>137</v>
      </c>
      <c r="F805" s="12" t="s">
        <v>1125</v>
      </c>
      <c r="G805" s="18">
        <v>0.37638888888888888</v>
      </c>
      <c r="H805" s="18">
        <v>0.44513888888888892</v>
      </c>
      <c r="I805" s="19">
        <v>513</v>
      </c>
      <c r="J805" s="15" t="s">
        <v>1066</v>
      </c>
      <c r="K805" s="12" t="str">
        <f t="shared" si="291"/>
        <v>n</v>
      </c>
      <c r="L805" s="12" t="str">
        <f t="shared" si="292"/>
        <v>n</v>
      </c>
      <c r="M805" s="12" t="str">
        <f t="shared" si="293"/>
        <v>n</v>
      </c>
      <c r="N805" s="12" t="str">
        <f t="shared" si="294"/>
        <v>n</v>
      </c>
      <c r="O805" s="12" t="str">
        <f t="shared" si="295"/>
        <v>n</v>
      </c>
      <c r="P805" s="12" t="str">
        <f t="shared" si="296"/>
        <v>n</v>
      </c>
      <c r="Q805" s="12" t="str">
        <f t="shared" si="297"/>
        <v>n</v>
      </c>
      <c r="R805" s="12" t="str">
        <f t="shared" si="298"/>
        <v>n</v>
      </c>
      <c r="S805" s="15">
        <v>0</v>
      </c>
      <c r="T805" s="16">
        <v>0</v>
      </c>
      <c r="U805" s="16" t="b">
        <f t="shared" si="8"/>
        <v>1</v>
      </c>
      <c r="V805" s="15" t="s">
        <v>1066</v>
      </c>
      <c r="W805" s="12" t="str">
        <f t="shared" si="299"/>
        <v>n</v>
      </c>
      <c r="X805" s="12" t="str">
        <f t="shared" si="300"/>
        <v>y</v>
      </c>
      <c r="Y805" s="12" t="str">
        <f t="shared" si="301"/>
        <v>n</v>
      </c>
      <c r="Z805" s="12" t="str">
        <f t="shared" si="302"/>
        <v>n</v>
      </c>
      <c r="AA805" s="12" t="str">
        <f t="shared" si="303"/>
        <v>n</v>
      </c>
      <c r="AB805" s="12" t="str">
        <f t="shared" si="304"/>
        <v>n</v>
      </c>
      <c r="AC805" s="12" t="str">
        <f t="shared" si="305"/>
        <v>n</v>
      </c>
      <c r="AD805" s="12" t="str">
        <f t="shared" si="306"/>
        <v>n</v>
      </c>
      <c r="AE805" s="15">
        <v>70</v>
      </c>
      <c r="AF805" s="16">
        <v>70</v>
      </c>
      <c r="AG805" s="16">
        <v>-1</v>
      </c>
      <c r="AH805" s="16" t="b">
        <f t="shared" si="17"/>
        <v>1</v>
      </c>
      <c r="AI805" s="15" t="s">
        <v>1066</v>
      </c>
      <c r="AJ805" s="12" t="str">
        <f t="shared" si="307"/>
        <v>n</v>
      </c>
      <c r="AK805" s="12" t="str">
        <f t="shared" si="308"/>
        <v>n</v>
      </c>
      <c r="AL805" s="12" t="str">
        <f t="shared" si="309"/>
        <v>n</v>
      </c>
      <c r="AM805" s="12" t="str">
        <f t="shared" si="310"/>
        <v>n</v>
      </c>
      <c r="AN805" s="12" t="str">
        <f t="shared" si="313"/>
        <v>n</v>
      </c>
      <c r="AO805" s="12" t="str">
        <f t="shared" si="314"/>
        <v>n</v>
      </c>
      <c r="AP805" s="12" t="str">
        <f t="shared" si="311"/>
        <v>n</v>
      </c>
      <c r="AQ805" s="12" t="str">
        <f t="shared" si="312"/>
        <v>n</v>
      </c>
      <c r="AR805" s="15">
        <v>0</v>
      </c>
      <c r="AS805" s="16">
        <v>0</v>
      </c>
      <c r="AT805" s="16" t="b">
        <f t="shared" si="24"/>
        <v>1</v>
      </c>
      <c r="AU805" s="12"/>
    </row>
    <row r="806" spans="1:47" ht="15.75" customHeight="1" x14ac:dyDescent="0.3">
      <c r="A806" s="12" t="s">
        <v>905</v>
      </c>
      <c r="B806" s="12" t="s">
        <v>505</v>
      </c>
      <c r="C806" s="17">
        <v>44047</v>
      </c>
      <c r="D806" s="12">
        <v>2020</v>
      </c>
      <c r="E806" s="12" t="s">
        <v>137</v>
      </c>
      <c r="F806" s="12" t="s">
        <v>1126</v>
      </c>
      <c r="G806" s="18">
        <v>0.37638888888888888</v>
      </c>
      <c r="H806" s="18">
        <v>0.44513888888888892</v>
      </c>
      <c r="I806" s="19">
        <v>519</v>
      </c>
      <c r="J806" s="15" t="s">
        <v>1066</v>
      </c>
      <c r="K806" s="12" t="str">
        <f t="shared" si="291"/>
        <v>n</v>
      </c>
      <c r="L806" s="12" t="str">
        <f t="shared" si="292"/>
        <v>y</v>
      </c>
      <c r="M806" s="12" t="str">
        <f t="shared" si="293"/>
        <v>n</v>
      </c>
      <c r="N806" s="12" t="str">
        <f t="shared" si="294"/>
        <v>n</v>
      </c>
      <c r="O806" s="12" t="str">
        <f t="shared" si="295"/>
        <v>n</v>
      </c>
      <c r="P806" s="12" t="str">
        <f t="shared" si="296"/>
        <v>n</v>
      </c>
      <c r="Q806" s="12" t="str">
        <f t="shared" si="297"/>
        <v>n</v>
      </c>
      <c r="R806" s="12" t="str">
        <f t="shared" si="298"/>
        <v>n</v>
      </c>
      <c r="S806" s="15">
        <v>70</v>
      </c>
      <c r="T806" s="16">
        <v>70</v>
      </c>
      <c r="U806" s="16" t="b">
        <f t="shared" si="8"/>
        <v>1</v>
      </c>
      <c r="V806" s="15" t="s">
        <v>1066</v>
      </c>
      <c r="W806" s="12" t="str">
        <f t="shared" si="299"/>
        <v>n</v>
      </c>
      <c r="X806" s="12" t="str">
        <f t="shared" si="300"/>
        <v>y</v>
      </c>
      <c r="Y806" s="12" t="str">
        <f t="shared" si="301"/>
        <v>n</v>
      </c>
      <c r="Z806" s="12" t="str">
        <f t="shared" si="302"/>
        <v>n</v>
      </c>
      <c r="AA806" s="12" t="str">
        <f t="shared" si="303"/>
        <v>n</v>
      </c>
      <c r="AB806" s="12" t="str">
        <f t="shared" si="304"/>
        <v>n</v>
      </c>
      <c r="AC806" s="12" t="str">
        <f t="shared" si="305"/>
        <v>n</v>
      </c>
      <c r="AD806" s="12" t="str">
        <f t="shared" si="306"/>
        <v>n</v>
      </c>
      <c r="AE806" s="15">
        <v>25</v>
      </c>
      <c r="AF806" s="16">
        <v>25</v>
      </c>
      <c r="AG806" s="16">
        <v>-1</v>
      </c>
      <c r="AH806" s="16" t="b">
        <f t="shared" si="17"/>
        <v>1</v>
      </c>
      <c r="AI806" s="15" t="s">
        <v>1084</v>
      </c>
      <c r="AJ806" s="12" t="str">
        <f t="shared" si="307"/>
        <v>n</v>
      </c>
      <c r="AK806" s="12" t="str">
        <f t="shared" si="308"/>
        <v>n</v>
      </c>
      <c r="AL806" s="12" t="str">
        <f t="shared" si="309"/>
        <v>y</v>
      </c>
      <c r="AM806" s="12" t="str">
        <f t="shared" si="310"/>
        <v>n</v>
      </c>
      <c r="AN806" s="12" t="str">
        <f t="shared" si="313"/>
        <v>n</v>
      </c>
      <c r="AO806" s="12" t="str">
        <f t="shared" si="314"/>
        <v>n</v>
      </c>
      <c r="AP806" s="12" t="str">
        <f t="shared" si="311"/>
        <v>n</v>
      </c>
      <c r="AQ806" s="12" t="str">
        <f t="shared" si="312"/>
        <v>y</v>
      </c>
      <c r="AR806" s="15">
        <v>0</v>
      </c>
      <c r="AS806" s="16">
        <v>0</v>
      </c>
      <c r="AT806" s="16" t="b">
        <f t="shared" si="24"/>
        <v>1</v>
      </c>
      <c r="AU806" s="12"/>
    </row>
    <row r="807" spans="1:47" ht="15.75" customHeight="1" x14ac:dyDescent="0.3">
      <c r="A807" s="12" t="s">
        <v>905</v>
      </c>
      <c r="B807" s="12" t="s">
        <v>505</v>
      </c>
      <c r="C807" s="17">
        <v>44047</v>
      </c>
      <c r="D807" s="12">
        <v>2020</v>
      </c>
      <c r="E807" s="12" t="s">
        <v>137</v>
      </c>
      <c r="F807" s="12" t="s">
        <v>1127</v>
      </c>
      <c r="G807" s="18">
        <v>0.37638888888888888</v>
      </c>
      <c r="H807" s="18">
        <v>0.44513888888888892</v>
      </c>
      <c r="I807" s="19">
        <v>520</v>
      </c>
      <c r="J807" s="15" t="s">
        <v>1066</v>
      </c>
      <c r="K807" s="12" t="str">
        <f t="shared" si="291"/>
        <v>n</v>
      </c>
      <c r="L807" s="12" t="str">
        <f t="shared" si="292"/>
        <v>y</v>
      </c>
      <c r="M807" s="12" t="str">
        <f t="shared" si="293"/>
        <v>n</v>
      </c>
      <c r="N807" s="12" t="str">
        <f t="shared" si="294"/>
        <v>n</v>
      </c>
      <c r="O807" s="12" t="str">
        <f t="shared" si="295"/>
        <v>n</v>
      </c>
      <c r="P807" s="12" t="str">
        <f t="shared" si="296"/>
        <v>n</v>
      </c>
      <c r="Q807" s="12" t="str">
        <f t="shared" si="297"/>
        <v>n</v>
      </c>
      <c r="R807" s="12" t="str">
        <f t="shared" si="298"/>
        <v>n</v>
      </c>
      <c r="S807" s="15">
        <v>15</v>
      </c>
      <c r="T807" s="16">
        <v>15</v>
      </c>
      <c r="U807" s="16" t="b">
        <f t="shared" si="8"/>
        <v>1</v>
      </c>
      <c r="V807" s="15" t="s">
        <v>1066</v>
      </c>
      <c r="W807" s="12" t="str">
        <f t="shared" si="299"/>
        <v>n</v>
      </c>
      <c r="X807" s="12" t="str">
        <f t="shared" si="300"/>
        <v>y</v>
      </c>
      <c r="Y807" s="12" t="str">
        <f t="shared" si="301"/>
        <v>n</v>
      </c>
      <c r="Z807" s="12" t="str">
        <f t="shared" si="302"/>
        <v>n</v>
      </c>
      <c r="AA807" s="12" t="str">
        <f t="shared" si="303"/>
        <v>n</v>
      </c>
      <c r="AB807" s="12" t="str">
        <f t="shared" si="304"/>
        <v>n</v>
      </c>
      <c r="AC807" s="12" t="str">
        <f t="shared" si="305"/>
        <v>n</v>
      </c>
      <c r="AD807" s="12" t="str">
        <f t="shared" si="306"/>
        <v>n</v>
      </c>
      <c r="AE807" s="15">
        <v>65</v>
      </c>
      <c r="AF807" s="16">
        <v>65</v>
      </c>
      <c r="AG807" s="16">
        <v>-1</v>
      </c>
      <c r="AH807" s="16" t="b">
        <f t="shared" si="17"/>
        <v>1</v>
      </c>
      <c r="AI807" s="15"/>
      <c r="AJ807" s="12" t="str">
        <f t="shared" si="307"/>
        <v>n</v>
      </c>
      <c r="AK807" s="12" t="str">
        <f t="shared" si="308"/>
        <v>n</v>
      </c>
      <c r="AL807" s="12" t="str">
        <f t="shared" si="309"/>
        <v>n</v>
      </c>
      <c r="AM807" s="12" t="str">
        <f t="shared" si="310"/>
        <v>n</v>
      </c>
      <c r="AN807" s="12" t="str">
        <f t="shared" si="313"/>
        <v>n</v>
      </c>
      <c r="AO807" s="12" t="str">
        <f t="shared" si="314"/>
        <v>n</v>
      </c>
      <c r="AP807" s="12" t="str">
        <f t="shared" si="311"/>
        <v>n</v>
      </c>
      <c r="AQ807" s="12" t="str">
        <f t="shared" si="312"/>
        <v>n</v>
      </c>
      <c r="AR807" s="15"/>
      <c r="AS807" s="16"/>
      <c r="AT807" s="16" t="b">
        <f t="shared" si="24"/>
        <v>1</v>
      </c>
      <c r="AU807" s="12" t="s">
        <v>1177</v>
      </c>
    </row>
    <row r="808" spans="1:47" ht="15.75" customHeight="1" x14ac:dyDescent="0.3">
      <c r="A808" s="12" t="s">
        <v>905</v>
      </c>
      <c r="B808" s="12" t="s">
        <v>505</v>
      </c>
      <c r="C808" s="17">
        <v>44047</v>
      </c>
      <c r="D808" s="12">
        <v>2020</v>
      </c>
      <c r="E808" s="12" t="s">
        <v>137</v>
      </c>
      <c r="F808" s="12" t="s">
        <v>1129</v>
      </c>
      <c r="G808" s="18">
        <v>0.37638888888888888</v>
      </c>
      <c r="H808" s="18">
        <v>0.44513888888888892</v>
      </c>
      <c r="I808" s="19">
        <v>521</v>
      </c>
      <c r="J808" s="15" t="s">
        <v>1066</v>
      </c>
      <c r="K808" s="12" t="str">
        <f t="shared" si="291"/>
        <v>n</v>
      </c>
      <c r="L808" s="12" t="str">
        <f t="shared" si="292"/>
        <v>y</v>
      </c>
      <c r="M808" s="12" t="str">
        <f t="shared" si="293"/>
        <v>n</v>
      </c>
      <c r="N808" s="12" t="str">
        <f t="shared" si="294"/>
        <v>n</v>
      </c>
      <c r="O808" s="12" t="str">
        <f t="shared" si="295"/>
        <v>n</v>
      </c>
      <c r="P808" s="12" t="str">
        <f t="shared" si="296"/>
        <v>n</v>
      </c>
      <c r="Q808" s="12" t="str">
        <f t="shared" si="297"/>
        <v>n</v>
      </c>
      <c r="R808" s="12" t="str">
        <f t="shared" si="298"/>
        <v>n</v>
      </c>
      <c r="S808" s="15">
        <v>15</v>
      </c>
      <c r="T808" s="16">
        <v>15</v>
      </c>
      <c r="U808" s="16" t="b">
        <f t="shared" si="8"/>
        <v>1</v>
      </c>
      <c r="V808" s="15" t="s">
        <v>1066</v>
      </c>
      <c r="W808" s="12" t="str">
        <f t="shared" si="299"/>
        <v>n</v>
      </c>
      <c r="X808" s="12" t="str">
        <f t="shared" si="300"/>
        <v>y</v>
      </c>
      <c r="Y808" s="12" t="str">
        <f t="shared" si="301"/>
        <v>n</v>
      </c>
      <c r="Z808" s="12" t="str">
        <f t="shared" si="302"/>
        <v>n</v>
      </c>
      <c r="AA808" s="12" t="str">
        <f t="shared" si="303"/>
        <v>n</v>
      </c>
      <c r="AB808" s="12" t="str">
        <f t="shared" si="304"/>
        <v>n</v>
      </c>
      <c r="AC808" s="12" t="str">
        <f t="shared" si="305"/>
        <v>n</v>
      </c>
      <c r="AD808" s="12" t="str">
        <f t="shared" si="306"/>
        <v>n</v>
      </c>
      <c r="AE808" s="15">
        <v>85</v>
      </c>
      <c r="AF808" s="16">
        <v>85</v>
      </c>
      <c r="AG808" s="16">
        <v>-1</v>
      </c>
      <c r="AH808" s="16" t="b">
        <f t="shared" si="17"/>
        <v>1</v>
      </c>
      <c r="AI808" s="15" t="s">
        <v>1066</v>
      </c>
      <c r="AJ808" s="12" t="str">
        <f t="shared" si="307"/>
        <v>n</v>
      </c>
      <c r="AK808" s="12" t="str">
        <f t="shared" si="308"/>
        <v>n</v>
      </c>
      <c r="AL808" s="12" t="str">
        <f t="shared" si="309"/>
        <v>n</v>
      </c>
      <c r="AM808" s="12" t="str">
        <f t="shared" si="310"/>
        <v>n</v>
      </c>
      <c r="AN808" s="12" t="str">
        <f t="shared" si="313"/>
        <v>n</v>
      </c>
      <c r="AO808" s="12" t="str">
        <f t="shared" si="314"/>
        <v>n</v>
      </c>
      <c r="AP808" s="12" t="str">
        <f t="shared" si="311"/>
        <v>n</v>
      </c>
      <c r="AQ808" s="12" t="str">
        <f t="shared" si="312"/>
        <v>n</v>
      </c>
      <c r="AR808" s="15">
        <v>0</v>
      </c>
      <c r="AS808" s="16">
        <v>0</v>
      </c>
      <c r="AT808" s="16" t="b">
        <f t="shared" si="24"/>
        <v>1</v>
      </c>
      <c r="AU808" s="12" t="s">
        <v>1178</v>
      </c>
    </row>
    <row r="809" spans="1:47" ht="15.75" customHeight="1" x14ac:dyDescent="0.3">
      <c r="A809" s="12" t="s">
        <v>905</v>
      </c>
      <c r="B809" s="12" t="s">
        <v>505</v>
      </c>
      <c r="C809" s="17">
        <v>44047</v>
      </c>
      <c r="D809" s="12">
        <v>2020</v>
      </c>
      <c r="E809" s="12" t="s">
        <v>137</v>
      </c>
      <c r="F809" s="12" t="s">
        <v>1130</v>
      </c>
      <c r="G809" s="18">
        <v>0.37638888888888888</v>
      </c>
      <c r="H809" s="18">
        <v>0.44513888888888892</v>
      </c>
      <c r="I809" s="19">
        <v>522</v>
      </c>
      <c r="J809" s="15" t="s">
        <v>1066</v>
      </c>
      <c r="K809" s="12" t="str">
        <f t="shared" si="291"/>
        <v>n</v>
      </c>
      <c r="L809" s="12" t="str">
        <f t="shared" si="292"/>
        <v>y</v>
      </c>
      <c r="M809" s="12" t="str">
        <f t="shared" si="293"/>
        <v>n</v>
      </c>
      <c r="N809" s="12" t="str">
        <f t="shared" si="294"/>
        <v>n</v>
      </c>
      <c r="O809" s="12" t="str">
        <f t="shared" si="295"/>
        <v>n</v>
      </c>
      <c r="P809" s="12" t="str">
        <f t="shared" si="296"/>
        <v>n</v>
      </c>
      <c r="Q809" s="12" t="str">
        <f t="shared" si="297"/>
        <v>n</v>
      </c>
      <c r="R809" s="12" t="str">
        <f t="shared" si="298"/>
        <v>n</v>
      </c>
      <c r="S809" s="15">
        <v>70</v>
      </c>
      <c r="T809" s="16">
        <v>70</v>
      </c>
      <c r="U809" s="16" t="b">
        <f t="shared" si="8"/>
        <v>1</v>
      </c>
      <c r="V809" s="15" t="s">
        <v>1066</v>
      </c>
      <c r="W809" s="12" t="str">
        <f t="shared" si="299"/>
        <v>n</v>
      </c>
      <c r="X809" s="12" t="str">
        <f t="shared" si="300"/>
        <v>y</v>
      </c>
      <c r="Y809" s="12" t="str">
        <f t="shared" si="301"/>
        <v>n</v>
      </c>
      <c r="Z809" s="12" t="str">
        <f t="shared" si="302"/>
        <v>n</v>
      </c>
      <c r="AA809" s="12" t="str">
        <f t="shared" si="303"/>
        <v>n</v>
      </c>
      <c r="AB809" s="12" t="str">
        <f t="shared" si="304"/>
        <v>n</v>
      </c>
      <c r="AC809" s="12" t="str">
        <f t="shared" si="305"/>
        <v>n</v>
      </c>
      <c r="AD809" s="12" t="str">
        <f t="shared" si="306"/>
        <v>n</v>
      </c>
      <c r="AE809" s="15">
        <v>10</v>
      </c>
      <c r="AF809" s="16">
        <v>10</v>
      </c>
      <c r="AG809" s="16">
        <v>-1</v>
      </c>
      <c r="AH809" s="16" t="b">
        <f t="shared" si="17"/>
        <v>1</v>
      </c>
      <c r="AI809" s="15" t="s">
        <v>1090</v>
      </c>
      <c r="AJ809" s="12" t="str">
        <f t="shared" si="307"/>
        <v>n</v>
      </c>
      <c r="AK809" s="12" t="str">
        <f t="shared" si="308"/>
        <v>n</v>
      </c>
      <c r="AL809" s="12" t="str">
        <f t="shared" si="309"/>
        <v>n</v>
      </c>
      <c r="AM809" s="12" t="str">
        <f t="shared" si="310"/>
        <v>n</v>
      </c>
      <c r="AN809" s="12" t="str">
        <f t="shared" si="313"/>
        <v>n</v>
      </c>
      <c r="AO809" s="12" t="str">
        <f t="shared" si="314"/>
        <v>n</v>
      </c>
      <c r="AP809" s="12" t="str">
        <f t="shared" si="311"/>
        <v>n</v>
      </c>
      <c r="AQ809" s="12" t="str">
        <f t="shared" si="312"/>
        <v>y</v>
      </c>
      <c r="AR809" s="15">
        <v>0</v>
      </c>
      <c r="AS809" s="16">
        <v>0</v>
      </c>
      <c r="AT809" s="16" t="b">
        <f t="shared" si="24"/>
        <v>1</v>
      </c>
      <c r="AU809" s="12"/>
    </row>
    <row r="810" spans="1:47" ht="15.75" customHeight="1" x14ac:dyDescent="0.3">
      <c r="A810" s="12" t="s">
        <v>905</v>
      </c>
      <c r="B810" s="12" t="s">
        <v>505</v>
      </c>
      <c r="C810" s="17">
        <v>44047</v>
      </c>
      <c r="D810" s="12">
        <v>2020</v>
      </c>
      <c r="E810" s="12" t="s">
        <v>137</v>
      </c>
      <c r="F810" s="12" t="s">
        <v>1131</v>
      </c>
      <c r="G810" s="18">
        <v>0.37638888888888888</v>
      </c>
      <c r="H810" s="18">
        <v>0.44513888888888892</v>
      </c>
      <c r="I810" s="19">
        <v>523</v>
      </c>
      <c r="J810" s="15" t="s">
        <v>1066</v>
      </c>
      <c r="K810" s="12" t="str">
        <f t="shared" si="291"/>
        <v>n</v>
      </c>
      <c r="L810" s="12" t="str">
        <f t="shared" si="292"/>
        <v>y</v>
      </c>
      <c r="M810" s="12" t="str">
        <f t="shared" si="293"/>
        <v>n</v>
      </c>
      <c r="N810" s="12" t="str">
        <f t="shared" si="294"/>
        <v>n</v>
      </c>
      <c r="O810" s="12" t="str">
        <f t="shared" si="295"/>
        <v>n</v>
      </c>
      <c r="P810" s="12" t="str">
        <f t="shared" si="296"/>
        <v>n</v>
      </c>
      <c r="Q810" s="12" t="str">
        <f t="shared" si="297"/>
        <v>n</v>
      </c>
      <c r="R810" s="12" t="str">
        <f t="shared" si="298"/>
        <v>n</v>
      </c>
      <c r="S810" s="15">
        <v>40</v>
      </c>
      <c r="T810" s="16">
        <v>40</v>
      </c>
      <c r="U810" s="16" t="b">
        <f t="shared" si="8"/>
        <v>1</v>
      </c>
      <c r="V810" s="15" t="s">
        <v>1066</v>
      </c>
      <c r="W810" s="12" t="str">
        <f t="shared" si="299"/>
        <v>n</v>
      </c>
      <c r="X810" s="12" t="str">
        <f t="shared" si="300"/>
        <v>y</v>
      </c>
      <c r="Y810" s="12" t="str">
        <f t="shared" si="301"/>
        <v>n</v>
      </c>
      <c r="Z810" s="12" t="str">
        <f t="shared" si="302"/>
        <v>n</v>
      </c>
      <c r="AA810" s="12" t="str">
        <f t="shared" si="303"/>
        <v>n</v>
      </c>
      <c r="AB810" s="12" t="str">
        <f t="shared" si="304"/>
        <v>n</v>
      </c>
      <c r="AC810" s="12" t="str">
        <f t="shared" si="305"/>
        <v>n</v>
      </c>
      <c r="AD810" s="12" t="str">
        <f t="shared" si="306"/>
        <v>n</v>
      </c>
      <c r="AE810" s="15">
        <v>90</v>
      </c>
      <c r="AF810" s="16">
        <v>90</v>
      </c>
      <c r="AG810" s="16">
        <v>-1</v>
      </c>
      <c r="AH810" s="16" t="b">
        <f t="shared" si="17"/>
        <v>1</v>
      </c>
      <c r="AI810" s="15"/>
      <c r="AJ810" s="12" t="str">
        <f t="shared" si="307"/>
        <v>n</v>
      </c>
      <c r="AK810" s="12" t="str">
        <f t="shared" si="308"/>
        <v>n</v>
      </c>
      <c r="AL810" s="12" t="str">
        <f t="shared" si="309"/>
        <v>n</v>
      </c>
      <c r="AM810" s="12" t="str">
        <f t="shared" si="310"/>
        <v>n</v>
      </c>
      <c r="AN810" s="12" t="str">
        <f t="shared" si="313"/>
        <v>n</v>
      </c>
      <c r="AO810" s="12" t="str">
        <f t="shared" si="314"/>
        <v>n</v>
      </c>
      <c r="AP810" s="12" t="str">
        <f t="shared" si="311"/>
        <v>n</v>
      </c>
      <c r="AQ810" s="12" t="str">
        <f t="shared" si="312"/>
        <v>n</v>
      </c>
      <c r="AR810" s="15"/>
      <c r="AS810" s="16"/>
      <c r="AT810" s="16" t="b">
        <f t="shared" si="24"/>
        <v>1</v>
      </c>
      <c r="AU810" s="12" t="s">
        <v>1179</v>
      </c>
    </row>
    <row r="811" spans="1:47" ht="15.75" customHeight="1" x14ac:dyDescent="0.3">
      <c r="A811" s="12" t="s">
        <v>905</v>
      </c>
      <c r="B811" s="12" t="s">
        <v>505</v>
      </c>
      <c r="C811" s="17">
        <v>44047</v>
      </c>
      <c r="D811" s="12">
        <v>2020</v>
      </c>
      <c r="E811" s="12" t="s">
        <v>137</v>
      </c>
      <c r="F811" s="12" t="s">
        <v>1133</v>
      </c>
      <c r="G811" s="18">
        <v>0.37638888888888888</v>
      </c>
      <c r="H811" s="18">
        <v>0.44513888888888892</v>
      </c>
      <c r="I811" s="19">
        <v>528</v>
      </c>
      <c r="J811" s="15" t="s">
        <v>1066</v>
      </c>
      <c r="K811" s="12" t="str">
        <f t="shared" si="291"/>
        <v>n</v>
      </c>
      <c r="L811" s="12" t="str">
        <f t="shared" si="292"/>
        <v>n</v>
      </c>
      <c r="M811" s="12" t="str">
        <f t="shared" si="293"/>
        <v>n</v>
      </c>
      <c r="N811" s="12" t="str">
        <f t="shared" si="294"/>
        <v>n</v>
      </c>
      <c r="O811" s="12" t="str">
        <f t="shared" si="295"/>
        <v>n</v>
      </c>
      <c r="P811" s="12" t="str">
        <f t="shared" si="296"/>
        <v>n</v>
      </c>
      <c r="Q811" s="12" t="str">
        <f t="shared" si="297"/>
        <v>n</v>
      </c>
      <c r="R811" s="12" t="str">
        <f t="shared" si="298"/>
        <v>n</v>
      </c>
      <c r="S811" s="15">
        <v>0</v>
      </c>
      <c r="T811" s="16">
        <v>0</v>
      </c>
      <c r="U811" s="16" t="b">
        <f t="shared" si="8"/>
        <v>1</v>
      </c>
      <c r="V811" s="15" t="s">
        <v>1066</v>
      </c>
      <c r="W811" s="12" t="str">
        <f t="shared" si="299"/>
        <v>n</v>
      </c>
      <c r="X811" s="12" t="str">
        <f t="shared" si="300"/>
        <v>y</v>
      </c>
      <c r="Y811" s="12" t="str">
        <f t="shared" si="301"/>
        <v>n</v>
      </c>
      <c r="Z811" s="12" t="str">
        <f t="shared" si="302"/>
        <v>n</v>
      </c>
      <c r="AA811" s="12" t="str">
        <f t="shared" si="303"/>
        <v>n</v>
      </c>
      <c r="AB811" s="12" t="str">
        <f t="shared" si="304"/>
        <v>n</v>
      </c>
      <c r="AC811" s="12" t="str">
        <f t="shared" si="305"/>
        <v>n</v>
      </c>
      <c r="AD811" s="12" t="str">
        <f t="shared" si="306"/>
        <v>n</v>
      </c>
      <c r="AE811" s="15">
        <v>70</v>
      </c>
      <c r="AF811" s="16">
        <v>70</v>
      </c>
      <c r="AG811" s="16">
        <v>-1</v>
      </c>
      <c r="AH811" s="16" t="b">
        <f t="shared" si="17"/>
        <v>1</v>
      </c>
      <c r="AI811" s="15" t="s">
        <v>1067</v>
      </c>
      <c r="AJ811" s="12" t="str">
        <f t="shared" si="307"/>
        <v>n</v>
      </c>
      <c r="AK811" s="12" t="str">
        <f t="shared" si="308"/>
        <v>n</v>
      </c>
      <c r="AL811" s="12" t="str">
        <f t="shared" si="309"/>
        <v>y</v>
      </c>
      <c r="AM811" s="12" t="str">
        <f t="shared" si="310"/>
        <v>n</v>
      </c>
      <c r="AN811" s="12" t="str">
        <f t="shared" si="313"/>
        <v>n</v>
      </c>
      <c r="AO811" s="12" t="str">
        <f t="shared" si="314"/>
        <v>n</v>
      </c>
      <c r="AP811" s="12" t="str">
        <f t="shared" si="311"/>
        <v>n</v>
      </c>
      <c r="AQ811" s="12" t="str">
        <f t="shared" si="312"/>
        <v>n</v>
      </c>
      <c r="AR811" s="15">
        <v>0</v>
      </c>
      <c r="AS811" s="16">
        <v>0</v>
      </c>
      <c r="AT811" s="16" t="b">
        <f t="shared" si="24"/>
        <v>1</v>
      </c>
      <c r="AU811" s="12"/>
    </row>
    <row r="812" spans="1:47" ht="15.75" customHeight="1" x14ac:dyDescent="0.3">
      <c r="A812" s="12" t="s">
        <v>905</v>
      </c>
      <c r="B812" s="12" t="s">
        <v>505</v>
      </c>
      <c r="C812" s="17">
        <v>44047</v>
      </c>
      <c r="D812" s="12">
        <v>2020</v>
      </c>
      <c r="E812" s="12" t="s">
        <v>137</v>
      </c>
      <c r="F812" s="12" t="s">
        <v>1134</v>
      </c>
      <c r="G812" s="18">
        <v>0.37638888888888888</v>
      </c>
      <c r="H812" s="18">
        <v>0.44513888888888892</v>
      </c>
      <c r="I812" s="19">
        <v>527</v>
      </c>
      <c r="J812" s="15" t="s">
        <v>1066</v>
      </c>
      <c r="K812" s="12" t="str">
        <f t="shared" si="291"/>
        <v>n</v>
      </c>
      <c r="L812" s="12" t="str">
        <f t="shared" si="292"/>
        <v>n</v>
      </c>
      <c r="M812" s="12" t="str">
        <f t="shared" si="293"/>
        <v>n</v>
      </c>
      <c r="N812" s="12" t="str">
        <f t="shared" si="294"/>
        <v>n</v>
      </c>
      <c r="O812" s="12" t="str">
        <f t="shared" si="295"/>
        <v>n</v>
      </c>
      <c r="P812" s="12" t="str">
        <f t="shared" si="296"/>
        <v>n</v>
      </c>
      <c r="Q812" s="12" t="str">
        <f t="shared" si="297"/>
        <v>n</v>
      </c>
      <c r="R812" s="12" t="str">
        <f t="shared" si="298"/>
        <v>n</v>
      </c>
      <c r="S812" s="15">
        <v>0</v>
      </c>
      <c r="T812" s="16">
        <v>0</v>
      </c>
      <c r="U812" s="16" t="b">
        <f t="shared" si="8"/>
        <v>1</v>
      </c>
      <c r="V812" s="15" t="s">
        <v>1066</v>
      </c>
      <c r="W812" s="12" t="str">
        <f t="shared" si="299"/>
        <v>n</v>
      </c>
      <c r="X812" s="12" t="str">
        <f t="shared" si="300"/>
        <v>y</v>
      </c>
      <c r="Y812" s="12" t="str">
        <f t="shared" si="301"/>
        <v>n</v>
      </c>
      <c r="Z812" s="12" t="str">
        <f t="shared" si="302"/>
        <v>n</v>
      </c>
      <c r="AA812" s="12" t="str">
        <f t="shared" si="303"/>
        <v>n</v>
      </c>
      <c r="AB812" s="12" t="str">
        <f t="shared" si="304"/>
        <v>n</v>
      </c>
      <c r="AC812" s="12" t="str">
        <f t="shared" si="305"/>
        <v>n</v>
      </c>
      <c r="AD812" s="12" t="str">
        <f t="shared" si="306"/>
        <v>n</v>
      </c>
      <c r="AE812" s="15">
        <v>60</v>
      </c>
      <c r="AF812" s="16">
        <v>60</v>
      </c>
      <c r="AG812" s="16">
        <v>-1</v>
      </c>
      <c r="AH812" s="16" t="b">
        <f t="shared" si="17"/>
        <v>1</v>
      </c>
      <c r="AI812" s="15" t="s">
        <v>1090</v>
      </c>
      <c r="AJ812" s="12" t="str">
        <f t="shared" si="307"/>
        <v>n</v>
      </c>
      <c r="AK812" s="12" t="str">
        <f t="shared" si="308"/>
        <v>n</v>
      </c>
      <c r="AL812" s="12" t="str">
        <f t="shared" si="309"/>
        <v>n</v>
      </c>
      <c r="AM812" s="12" t="str">
        <f t="shared" si="310"/>
        <v>n</v>
      </c>
      <c r="AN812" s="12" t="str">
        <f t="shared" si="313"/>
        <v>n</v>
      </c>
      <c r="AO812" s="12" t="str">
        <f t="shared" si="314"/>
        <v>n</v>
      </c>
      <c r="AP812" s="12" t="str">
        <f t="shared" si="311"/>
        <v>n</v>
      </c>
      <c r="AQ812" s="12" t="str">
        <f t="shared" si="312"/>
        <v>y</v>
      </c>
      <c r="AR812" s="15">
        <v>0</v>
      </c>
      <c r="AS812" s="16">
        <v>0</v>
      </c>
      <c r="AT812" s="16" t="b">
        <f t="shared" si="24"/>
        <v>1</v>
      </c>
      <c r="AU812" s="12"/>
    </row>
    <row r="813" spans="1:47" ht="15.75" customHeight="1" x14ac:dyDescent="0.3">
      <c r="A813" s="12" t="s">
        <v>905</v>
      </c>
      <c r="B813" s="12" t="s">
        <v>505</v>
      </c>
      <c r="C813" s="17">
        <v>44047</v>
      </c>
      <c r="D813" s="12">
        <v>2020</v>
      </c>
      <c r="E813" s="12" t="s">
        <v>137</v>
      </c>
      <c r="F813" s="12" t="s">
        <v>1135</v>
      </c>
      <c r="G813" s="18">
        <v>0.37638888888888888</v>
      </c>
      <c r="H813" s="18">
        <v>0.44513888888888892</v>
      </c>
      <c r="I813" s="19">
        <v>526</v>
      </c>
      <c r="J813" s="15" t="s">
        <v>1066</v>
      </c>
      <c r="K813" s="12" t="str">
        <f t="shared" si="291"/>
        <v>n</v>
      </c>
      <c r="L813" s="12" t="str">
        <f t="shared" si="292"/>
        <v>y</v>
      </c>
      <c r="M813" s="12" t="str">
        <f t="shared" si="293"/>
        <v>n</v>
      </c>
      <c r="N813" s="12" t="str">
        <f t="shared" si="294"/>
        <v>n</v>
      </c>
      <c r="O813" s="12" t="str">
        <f t="shared" si="295"/>
        <v>n</v>
      </c>
      <c r="P813" s="12" t="str">
        <f t="shared" si="296"/>
        <v>n</v>
      </c>
      <c r="Q813" s="12" t="str">
        <f t="shared" si="297"/>
        <v>n</v>
      </c>
      <c r="R813" s="12" t="str">
        <f t="shared" si="298"/>
        <v>n</v>
      </c>
      <c r="S813" s="15">
        <v>40</v>
      </c>
      <c r="T813" s="16">
        <v>40</v>
      </c>
      <c r="U813" s="16" t="b">
        <f t="shared" si="8"/>
        <v>1</v>
      </c>
      <c r="V813" s="15" t="s">
        <v>1066</v>
      </c>
      <c r="W813" s="12" t="str">
        <f t="shared" si="299"/>
        <v>n</v>
      </c>
      <c r="X813" s="12" t="str">
        <f t="shared" si="300"/>
        <v>y</v>
      </c>
      <c r="Y813" s="12" t="str">
        <f t="shared" si="301"/>
        <v>n</v>
      </c>
      <c r="Z813" s="12" t="str">
        <f t="shared" si="302"/>
        <v>n</v>
      </c>
      <c r="AA813" s="12" t="str">
        <f t="shared" si="303"/>
        <v>n</v>
      </c>
      <c r="AB813" s="12" t="str">
        <f t="shared" si="304"/>
        <v>n</v>
      </c>
      <c r="AC813" s="12" t="str">
        <f t="shared" si="305"/>
        <v>n</v>
      </c>
      <c r="AD813" s="12" t="str">
        <f t="shared" si="306"/>
        <v>n</v>
      </c>
      <c r="AE813" s="15">
        <v>50</v>
      </c>
      <c r="AF813" s="16">
        <v>50</v>
      </c>
      <c r="AG813" s="16">
        <v>-1</v>
      </c>
      <c r="AH813" s="16" t="b">
        <f t="shared" si="17"/>
        <v>1</v>
      </c>
      <c r="AI813" s="15" t="s">
        <v>1090</v>
      </c>
      <c r="AJ813" s="12" t="str">
        <f t="shared" si="307"/>
        <v>n</v>
      </c>
      <c r="AK813" s="12" t="str">
        <f t="shared" si="308"/>
        <v>n</v>
      </c>
      <c r="AL813" s="12" t="str">
        <f t="shared" si="309"/>
        <v>n</v>
      </c>
      <c r="AM813" s="12" t="str">
        <f t="shared" si="310"/>
        <v>n</v>
      </c>
      <c r="AN813" s="12" t="str">
        <f t="shared" si="313"/>
        <v>n</v>
      </c>
      <c r="AO813" s="12" t="str">
        <f t="shared" si="314"/>
        <v>n</v>
      </c>
      <c r="AP813" s="12" t="str">
        <f t="shared" si="311"/>
        <v>n</v>
      </c>
      <c r="AQ813" s="12" t="str">
        <f t="shared" si="312"/>
        <v>y</v>
      </c>
      <c r="AR813" s="15">
        <v>0</v>
      </c>
      <c r="AS813" s="16">
        <v>0</v>
      </c>
      <c r="AT813" s="16" t="b">
        <f t="shared" si="24"/>
        <v>1</v>
      </c>
      <c r="AU813" s="12"/>
    </row>
    <row r="814" spans="1:47" ht="15.75" customHeight="1" x14ac:dyDescent="0.3">
      <c r="A814" s="12" t="s">
        <v>905</v>
      </c>
      <c r="B814" s="12" t="s">
        <v>505</v>
      </c>
      <c r="C814" s="17">
        <v>44047</v>
      </c>
      <c r="D814" s="12">
        <v>2020</v>
      </c>
      <c r="E814" s="12" t="s">
        <v>137</v>
      </c>
      <c r="F814" s="12" t="s">
        <v>1136</v>
      </c>
      <c r="G814" s="18">
        <v>0.37638888888888888</v>
      </c>
      <c r="H814" s="18">
        <v>0.44513888888888892</v>
      </c>
      <c r="I814" s="19">
        <v>525</v>
      </c>
      <c r="J814" s="15" t="s">
        <v>1066</v>
      </c>
      <c r="K814" s="12" t="str">
        <f t="shared" si="291"/>
        <v>n</v>
      </c>
      <c r="L814" s="12" t="str">
        <f t="shared" si="292"/>
        <v>n</v>
      </c>
      <c r="M814" s="12" t="str">
        <f t="shared" si="293"/>
        <v>n</v>
      </c>
      <c r="N814" s="12" t="str">
        <f t="shared" si="294"/>
        <v>n</v>
      </c>
      <c r="O814" s="12" t="str">
        <f t="shared" si="295"/>
        <v>n</v>
      </c>
      <c r="P814" s="12" t="str">
        <f t="shared" si="296"/>
        <v>n</v>
      </c>
      <c r="Q814" s="12" t="str">
        <f t="shared" si="297"/>
        <v>n</v>
      </c>
      <c r="R814" s="12" t="str">
        <f t="shared" si="298"/>
        <v>n</v>
      </c>
      <c r="S814" s="15">
        <v>0</v>
      </c>
      <c r="T814" s="16">
        <v>0</v>
      </c>
      <c r="U814" s="16" t="b">
        <f t="shared" si="8"/>
        <v>1</v>
      </c>
      <c r="V814" s="15" t="s">
        <v>1066</v>
      </c>
      <c r="W814" s="12" t="str">
        <f t="shared" si="299"/>
        <v>n</v>
      </c>
      <c r="X814" s="12" t="str">
        <f t="shared" si="300"/>
        <v>y</v>
      </c>
      <c r="Y814" s="12" t="str">
        <f t="shared" si="301"/>
        <v>n</v>
      </c>
      <c r="Z814" s="12" t="str">
        <f t="shared" si="302"/>
        <v>n</v>
      </c>
      <c r="AA814" s="12" t="str">
        <f t="shared" si="303"/>
        <v>n</v>
      </c>
      <c r="AB814" s="12" t="str">
        <f t="shared" si="304"/>
        <v>n</v>
      </c>
      <c r="AC814" s="12" t="str">
        <f t="shared" si="305"/>
        <v>n</v>
      </c>
      <c r="AD814" s="12" t="str">
        <f t="shared" si="306"/>
        <v>n</v>
      </c>
      <c r="AE814" s="15">
        <v>70</v>
      </c>
      <c r="AF814" s="16">
        <v>70</v>
      </c>
      <c r="AG814" s="16">
        <v>-1</v>
      </c>
      <c r="AH814" s="16" t="b">
        <f t="shared" si="17"/>
        <v>1</v>
      </c>
      <c r="AI814" s="15" t="s">
        <v>1067</v>
      </c>
      <c r="AJ814" s="12" t="str">
        <f t="shared" si="307"/>
        <v>n</v>
      </c>
      <c r="AK814" s="12" t="str">
        <f t="shared" si="308"/>
        <v>n</v>
      </c>
      <c r="AL814" s="12" t="str">
        <f t="shared" si="309"/>
        <v>y</v>
      </c>
      <c r="AM814" s="12" t="str">
        <f t="shared" si="310"/>
        <v>n</v>
      </c>
      <c r="AN814" s="12" t="str">
        <f t="shared" si="313"/>
        <v>n</v>
      </c>
      <c r="AO814" s="12" t="str">
        <f t="shared" si="314"/>
        <v>n</v>
      </c>
      <c r="AP814" s="12" t="str">
        <f t="shared" si="311"/>
        <v>n</v>
      </c>
      <c r="AQ814" s="12" t="str">
        <f t="shared" si="312"/>
        <v>n</v>
      </c>
      <c r="AR814" s="15">
        <v>0</v>
      </c>
      <c r="AS814" s="16">
        <v>0</v>
      </c>
      <c r="AT814" s="16" t="b">
        <f t="shared" si="24"/>
        <v>1</v>
      </c>
      <c r="AU814" s="12"/>
    </row>
    <row r="815" spans="1:47" ht="15.75" customHeight="1" x14ac:dyDescent="0.3">
      <c r="A815" s="12" t="s">
        <v>905</v>
      </c>
      <c r="B815" s="12" t="s">
        <v>505</v>
      </c>
      <c r="C815" s="17">
        <v>44047</v>
      </c>
      <c r="D815" s="12">
        <v>2020</v>
      </c>
      <c r="E815" s="12" t="s">
        <v>137</v>
      </c>
      <c r="F815" s="12" t="s">
        <v>1137</v>
      </c>
      <c r="G815" s="18">
        <v>0.37638888888888888</v>
      </c>
      <c r="H815" s="18">
        <v>0.44513888888888892</v>
      </c>
      <c r="I815" s="19">
        <v>524</v>
      </c>
      <c r="J815" s="15" t="s">
        <v>1066</v>
      </c>
      <c r="K815" s="12" t="str">
        <f t="shared" si="291"/>
        <v>n</v>
      </c>
      <c r="L815" s="12" t="str">
        <f t="shared" si="292"/>
        <v>n</v>
      </c>
      <c r="M815" s="12" t="str">
        <f t="shared" si="293"/>
        <v>n</v>
      </c>
      <c r="N815" s="12" t="str">
        <f t="shared" si="294"/>
        <v>n</v>
      </c>
      <c r="O815" s="12" t="str">
        <f t="shared" si="295"/>
        <v>n</v>
      </c>
      <c r="P815" s="12" t="str">
        <f t="shared" si="296"/>
        <v>n</v>
      </c>
      <c r="Q815" s="12" t="str">
        <f t="shared" si="297"/>
        <v>n</v>
      </c>
      <c r="R815" s="12" t="str">
        <f t="shared" si="298"/>
        <v>n</v>
      </c>
      <c r="S815" s="15">
        <v>0</v>
      </c>
      <c r="T815" s="16">
        <v>0</v>
      </c>
      <c r="U815" s="16" t="b">
        <f t="shared" si="8"/>
        <v>1</v>
      </c>
      <c r="V815" s="15" t="s">
        <v>1066</v>
      </c>
      <c r="W815" s="12" t="str">
        <f t="shared" si="299"/>
        <v>n</v>
      </c>
      <c r="X815" s="12" t="str">
        <f t="shared" si="300"/>
        <v>y</v>
      </c>
      <c r="Y815" s="12" t="str">
        <f t="shared" si="301"/>
        <v>n</v>
      </c>
      <c r="Z815" s="12" t="str">
        <f t="shared" si="302"/>
        <v>n</v>
      </c>
      <c r="AA815" s="12" t="str">
        <f t="shared" si="303"/>
        <v>n</v>
      </c>
      <c r="AB815" s="12" t="str">
        <f t="shared" si="304"/>
        <v>n</v>
      </c>
      <c r="AC815" s="12" t="str">
        <f t="shared" si="305"/>
        <v>n</v>
      </c>
      <c r="AD815" s="12" t="str">
        <f t="shared" si="306"/>
        <v>n</v>
      </c>
      <c r="AE815" s="15">
        <v>40</v>
      </c>
      <c r="AF815" s="16">
        <v>40</v>
      </c>
      <c r="AG815" s="16">
        <v>-1</v>
      </c>
      <c r="AH815" s="16" t="b">
        <f t="shared" si="17"/>
        <v>1</v>
      </c>
      <c r="AI815" s="15" t="s">
        <v>1067</v>
      </c>
      <c r="AJ815" s="12" t="str">
        <f t="shared" si="307"/>
        <v>n</v>
      </c>
      <c r="AK815" s="12" t="str">
        <f t="shared" si="308"/>
        <v>n</v>
      </c>
      <c r="AL815" s="12" t="str">
        <f t="shared" si="309"/>
        <v>y</v>
      </c>
      <c r="AM815" s="12" t="str">
        <f t="shared" si="310"/>
        <v>n</v>
      </c>
      <c r="AN815" s="12" t="str">
        <f t="shared" si="313"/>
        <v>n</v>
      </c>
      <c r="AO815" s="12" t="str">
        <f t="shared" si="314"/>
        <v>n</v>
      </c>
      <c r="AP815" s="12" t="str">
        <f t="shared" si="311"/>
        <v>n</v>
      </c>
      <c r="AQ815" s="12" t="str">
        <f t="shared" si="312"/>
        <v>n</v>
      </c>
      <c r="AR815" s="15">
        <v>0</v>
      </c>
      <c r="AS815" s="16">
        <v>0</v>
      </c>
      <c r="AT815" s="16" t="b">
        <f t="shared" si="24"/>
        <v>1</v>
      </c>
      <c r="AU815" s="12" t="s">
        <v>1091</v>
      </c>
    </row>
    <row r="816" spans="1:47" ht="15.75" customHeight="1" x14ac:dyDescent="0.3">
      <c r="A816" s="12" t="s">
        <v>905</v>
      </c>
      <c r="B816" s="12" t="s">
        <v>505</v>
      </c>
      <c r="C816" s="17">
        <v>44047</v>
      </c>
      <c r="D816" s="12">
        <v>2020</v>
      </c>
      <c r="E816" s="12" t="s">
        <v>137</v>
      </c>
      <c r="F816" s="12" t="s">
        <v>1139</v>
      </c>
      <c r="G816" s="18">
        <v>0.37638888888888888</v>
      </c>
      <c r="H816" s="18">
        <v>0.44513888888888892</v>
      </c>
      <c r="I816" s="19">
        <v>529</v>
      </c>
      <c r="J816" s="15" t="s">
        <v>1066</v>
      </c>
      <c r="K816" s="12" t="str">
        <f t="shared" si="291"/>
        <v>n</v>
      </c>
      <c r="L816" s="12" t="str">
        <f t="shared" si="292"/>
        <v>n</v>
      </c>
      <c r="M816" s="12" t="str">
        <f t="shared" si="293"/>
        <v>n</v>
      </c>
      <c r="N816" s="12" t="str">
        <f t="shared" si="294"/>
        <v>n</v>
      </c>
      <c r="O816" s="12" t="str">
        <f t="shared" si="295"/>
        <v>n</v>
      </c>
      <c r="P816" s="12" t="str">
        <f t="shared" si="296"/>
        <v>n</v>
      </c>
      <c r="Q816" s="12" t="str">
        <f t="shared" si="297"/>
        <v>n</v>
      </c>
      <c r="R816" s="12" t="str">
        <f t="shared" si="298"/>
        <v>n</v>
      </c>
      <c r="S816" s="15">
        <v>0</v>
      </c>
      <c r="T816" s="16">
        <v>0</v>
      </c>
      <c r="U816" s="16" t="b">
        <f t="shared" si="8"/>
        <v>1</v>
      </c>
      <c r="V816" s="15" t="s">
        <v>1066</v>
      </c>
      <c r="W816" s="12" t="str">
        <f t="shared" si="299"/>
        <v>n</v>
      </c>
      <c r="X816" s="12" t="str">
        <f t="shared" si="300"/>
        <v>y</v>
      </c>
      <c r="Y816" s="12" t="str">
        <f t="shared" si="301"/>
        <v>n</v>
      </c>
      <c r="Z816" s="12" t="str">
        <f t="shared" si="302"/>
        <v>n</v>
      </c>
      <c r="AA816" s="12" t="str">
        <f t="shared" si="303"/>
        <v>n</v>
      </c>
      <c r="AB816" s="12" t="str">
        <f t="shared" si="304"/>
        <v>n</v>
      </c>
      <c r="AC816" s="12" t="str">
        <f t="shared" si="305"/>
        <v>n</v>
      </c>
      <c r="AD816" s="12" t="str">
        <f t="shared" si="306"/>
        <v>n</v>
      </c>
      <c r="AE816" s="15">
        <v>15</v>
      </c>
      <c r="AF816" s="16">
        <v>15</v>
      </c>
      <c r="AG816" s="16">
        <v>-1</v>
      </c>
      <c r="AH816" s="16" t="b">
        <f t="shared" si="17"/>
        <v>1</v>
      </c>
      <c r="AI816" s="15" t="s">
        <v>1066</v>
      </c>
      <c r="AJ816" s="12" t="str">
        <f t="shared" si="307"/>
        <v>n</v>
      </c>
      <c r="AK816" s="12" t="str">
        <f t="shared" si="308"/>
        <v>n</v>
      </c>
      <c r="AL816" s="12" t="str">
        <f t="shared" si="309"/>
        <v>n</v>
      </c>
      <c r="AM816" s="12" t="str">
        <f t="shared" si="310"/>
        <v>n</v>
      </c>
      <c r="AN816" s="12" t="str">
        <f t="shared" si="313"/>
        <v>n</v>
      </c>
      <c r="AO816" s="12" t="str">
        <f t="shared" si="314"/>
        <v>n</v>
      </c>
      <c r="AP816" s="12" t="str">
        <f t="shared" si="311"/>
        <v>n</v>
      </c>
      <c r="AQ816" s="12" t="str">
        <f t="shared" si="312"/>
        <v>n</v>
      </c>
      <c r="AR816" s="15">
        <v>0</v>
      </c>
      <c r="AS816" s="16">
        <v>0</v>
      </c>
      <c r="AT816" s="16" t="b">
        <f t="shared" si="24"/>
        <v>1</v>
      </c>
      <c r="AU816" s="12" t="s">
        <v>1180</v>
      </c>
    </row>
    <row r="817" spans="1:47" ht="15.75" customHeight="1" x14ac:dyDescent="0.3">
      <c r="A817" s="12" t="s">
        <v>905</v>
      </c>
      <c r="B817" s="12" t="s">
        <v>505</v>
      </c>
      <c r="C817" s="17">
        <v>44047</v>
      </c>
      <c r="D817" s="12">
        <v>2020</v>
      </c>
      <c r="E817" s="12" t="s">
        <v>137</v>
      </c>
      <c r="F817" s="12" t="s">
        <v>1140</v>
      </c>
      <c r="G817" s="18">
        <v>0.37638888888888888</v>
      </c>
      <c r="H817" s="18">
        <v>0.44513888888888892</v>
      </c>
      <c r="I817" s="19">
        <v>530</v>
      </c>
      <c r="J817" s="15" t="s">
        <v>1066</v>
      </c>
      <c r="K817" s="12" t="str">
        <f t="shared" si="291"/>
        <v>n</v>
      </c>
      <c r="L817" s="12" t="str">
        <f t="shared" si="292"/>
        <v>y</v>
      </c>
      <c r="M817" s="12" t="str">
        <f t="shared" si="293"/>
        <v>n</v>
      </c>
      <c r="N817" s="12" t="str">
        <f t="shared" si="294"/>
        <v>n</v>
      </c>
      <c r="O817" s="12" t="str">
        <f t="shared" si="295"/>
        <v>n</v>
      </c>
      <c r="P817" s="12" t="str">
        <f t="shared" si="296"/>
        <v>n</v>
      </c>
      <c r="Q817" s="12" t="str">
        <f t="shared" si="297"/>
        <v>n</v>
      </c>
      <c r="R817" s="12" t="str">
        <f t="shared" si="298"/>
        <v>n</v>
      </c>
      <c r="S817" s="15">
        <v>35</v>
      </c>
      <c r="T817" s="16">
        <v>35</v>
      </c>
      <c r="U817" s="16" t="b">
        <f t="shared" si="8"/>
        <v>1</v>
      </c>
      <c r="V817" s="15" t="s">
        <v>1066</v>
      </c>
      <c r="W817" s="12" t="str">
        <f t="shared" si="299"/>
        <v>n</v>
      </c>
      <c r="X817" s="12" t="str">
        <f t="shared" si="300"/>
        <v>y</v>
      </c>
      <c r="Y817" s="12" t="str">
        <f t="shared" si="301"/>
        <v>n</v>
      </c>
      <c r="Z817" s="12" t="str">
        <f t="shared" si="302"/>
        <v>n</v>
      </c>
      <c r="AA817" s="12" t="str">
        <f t="shared" si="303"/>
        <v>n</v>
      </c>
      <c r="AB817" s="12" t="str">
        <f t="shared" si="304"/>
        <v>n</v>
      </c>
      <c r="AC817" s="12" t="str">
        <f t="shared" si="305"/>
        <v>n</v>
      </c>
      <c r="AD817" s="12" t="str">
        <f t="shared" si="306"/>
        <v>n</v>
      </c>
      <c r="AE817" s="15">
        <v>10</v>
      </c>
      <c r="AF817" s="16">
        <v>10</v>
      </c>
      <c r="AG817" s="16">
        <v>-1</v>
      </c>
      <c r="AH817" s="16" t="b">
        <f t="shared" si="17"/>
        <v>1</v>
      </c>
      <c r="AI817" s="15" t="s">
        <v>1090</v>
      </c>
      <c r="AJ817" s="12" t="str">
        <f t="shared" si="307"/>
        <v>n</v>
      </c>
      <c r="AK817" s="12" t="str">
        <f t="shared" si="308"/>
        <v>n</v>
      </c>
      <c r="AL817" s="12" t="str">
        <f t="shared" si="309"/>
        <v>n</v>
      </c>
      <c r="AM817" s="12" t="str">
        <f t="shared" si="310"/>
        <v>n</v>
      </c>
      <c r="AN817" s="12" t="str">
        <f t="shared" si="313"/>
        <v>n</v>
      </c>
      <c r="AO817" s="12" t="str">
        <f t="shared" si="314"/>
        <v>n</v>
      </c>
      <c r="AP817" s="12" t="str">
        <f t="shared" si="311"/>
        <v>n</v>
      </c>
      <c r="AQ817" s="12" t="str">
        <f t="shared" si="312"/>
        <v>y</v>
      </c>
      <c r="AR817" s="15">
        <v>0</v>
      </c>
      <c r="AS817" s="16">
        <v>0</v>
      </c>
      <c r="AT817" s="16" t="b">
        <f t="shared" si="24"/>
        <v>1</v>
      </c>
      <c r="AU817" s="12"/>
    </row>
    <row r="818" spans="1:47" ht="15.75" customHeight="1" x14ac:dyDescent="0.3">
      <c r="A818" s="12" t="s">
        <v>905</v>
      </c>
      <c r="B818" s="12" t="s">
        <v>505</v>
      </c>
      <c r="C818" s="17">
        <v>44047</v>
      </c>
      <c r="D818" s="12">
        <v>2020</v>
      </c>
      <c r="E818" s="12" t="s">
        <v>137</v>
      </c>
      <c r="F818" s="12" t="s">
        <v>1141</v>
      </c>
      <c r="G818" s="18">
        <v>0.37638888888888888</v>
      </c>
      <c r="H818" s="18">
        <v>0.44513888888888892</v>
      </c>
      <c r="I818" s="19">
        <v>531</v>
      </c>
      <c r="J818" s="15" t="s">
        <v>1066</v>
      </c>
      <c r="K818" s="12" t="str">
        <f t="shared" si="291"/>
        <v>n</v>
      </c>
      <c r="L818" s="12" t="str">
        <f t="shared" si="292"/>
        <v>y</v>
      </c>
      <c r="M818" s="12" t="str">
        <f t="shared" si="293"/>
        <v>n</v>
      </c>
      <c r="N818" s="12" t="str">
        <f t="shared" si="294"/>
        <v>n</v>
      </c>
      <c r="O818" s="12" t="str">
        <f t="shared" si="295"/>
        <v>n</v>
      </c>
      <c r="P818" s="12" t="str">
        <f t="shared" si="296"/>
        <v>n</v>
      </c>
      <c r="Q818" s="12" t="str">
        <f t="shared" si="297"/>
        <v>n</v>
      </c>
      <c r="R818" s="12" t="str">
        <f t="shared" si="298"/>
        <v>n</v>
      </c>
      <c r="S818" s="15">
        <v>70</v>
      </c>
      <c r="T818" s="16">
        <v>70</v>
      </c>
      <c r="U818" s="16" t="b">
        <f t="shared" si="8"/>
        <v>1</v>
      </c>
      <c r="V818" s="15" t="s">
        <v>1066</v>
      </c>
      <c r="W818" s="12" t="str">
        <f t="shared" si="299"/>
        <v>n</v>
      </c>
      <c r="X818" s="12" t="str">
        <f t="shared" si="300"/>
        <v>y</v>
      </c>
      <c r="Y818" s="12" t="str">
        <f t="shared" si="301"/>
        <v>n</v>
      </c>
      <c r="Z818" s="12" t="str">
        <f t="shared" si="302"/>
        <v>n</v>
      </c>
      <c r="AA818" s="12" t="str">
        <f t="shared" si="303"/>
        <v>n</v>
      </c>
      <c r="AB818" s="12" t="str">
        <f t="shared" si="304"/>
        <v>n</v>
      </c>
      <c r="AC818" s="12" t="str">
        <f t="shared" si="305"/>
        <v>n</v>
      </c>
      <c r="AD818" s="12" t="str">
        <f t="shared" si="306"/>
        <v>n</v>
      </c>
      <c r="AE818" s="15">
        <v>70</v>
      </c>
      <c r="AF818" s="16">
        <v>70</v>
      </c>
      <c r="AG818" s="16">
        <v>-1</v>
      </c>
      <c r="AH818" s="16" t="b">
        <f t="shared" si="17"/>
        <v>1</v>
      </c>
      <c r="AI818" s="15" t="s">
        <v>1090</v>
      </c>
      <c r="AJ818" s="12" t="str">
        <f t="shared" si="307"/>
        <v>n</v>
      </c>
      <c r="AK818" s="12" t="str">
        <f t="shared" si="308"/>
        <v>n</v>
      </c>
      <c r="AL818" s="12" t="str">
        <f t="shared" si="309"/>
        <v>n</v>
      </c>
      <c r="AM818" s="12" t="str">
        <f t="shared" si="310"/>
        <v>n</v>
      </c>
      <c r="AN818" s="12" t="str">
        <f t="shared" si="313"/>
        <v>n</v>
      </c>
      <c r="AO818" s="12" t="str">
        <f t="shared" si="314"/>
        <v>n</v>
      </c>
      <c r="AP818" s="12" t="str">
        <f t="shared" si="311"/>
        <v>n</v>
      </c>
      <c r="AQ818" s="12" t="str">
        <f t="shared" si="312"/>
        <v>y</v>
      </c>
      <c r="AR818" s="15">
        <v>0</v>
      </c>
      <c r="AS818" s="16">
        <v>0</v>
      </c>
      <c r="AT818" s="16" t="b">
        <f t="shared" si="24"/>
        <v>1</v>
      </c>
      <c r="AU818" s="12" t="s">
        <v>1120</v>
      </c>
    </row>
    <row r="819" spans="1:47" ht="15.75" customHeight="1" x14ac:dyDescent="0.3">
      <c r="A819" s="12" t="s">
        <v>905</v>
      </c>
      <c r="B819" s="12" t="s">
        <v>505</v>
      </c>
      <c r="C819" s="17">
        <v>44047</v>
      </c>
      <c r="D819" s="12">
        <v>2020</v>
      </c>
      <c r="E819" s="12" t="s">
        <v>137</v>
      </c>
      <c r="F819" s="12" t="s">
        <v>1142</v>
      </c>
      <c r="G819" s="18">
        <v>0.37638888888888888</v>
      </c>
      <c r="H819" s="18">
        <v>0.44513888888888892</v>
      </c>
      <c r="I819" s="19">
        <v>532</v>
      </c>
      <c r="J819" s="15" t="s">
        <v>1066</v>
      </c>
      <c r="K819" s="12" t="str">
        <f t="shared" si="291"/>
        <v>n</v>
      </c>
      <c r="L819" s="12" t="str">
        <f t="shared" si="292"/>
        <v>n</v>
      </c>
      <c r="M819" s="12" t="str">
        <f t="shared" si="293"/>
        <v>n</v>
      </c>
      <c r="N819" s="12" t="str">
        <f t="shared" si="294"/>
        <v>n</v>
      </c>
      <c r="O819" s="12" t="str">
        <f t="shared" si="295"/>
        <v>n</v>
      </c>
      <c r="P819" s="12" t="str">
        <f t="shared" si="296"/>
        <v>n</v>
      </c>
      <c r="Q819" s="12" t="str">
        <f t="shared" si="297"/>
        <v>n</v>
      </c>
      <c r="R819" s="12" t="str">
        <f t="shared" si="298"/>
        <v>n</v>
      </c>
      <c r="S819" s="15">
        <v>0</v>
      </c>
      <c r="T819" s="16">
        <v>0</v>
      </c>
      <c r="U819" s="16" t="b">
        <f t="shared" si="8"/>
        <v>1</v>
      </c>
      <c r="V819" s="15" t="s">
        <v>1066</v>
      </c>
      <c r="W819" s="12" t="str">
        <f t="shared" si="299"/>
        <v>n</v>
      </c>
      <c r="X819" s="12" t="str">
        <f t="shared" si="300"/>
        <v>y</v>
      </c>
      <c r="Y819" s="12" t="str">
        <f t="shared" si="301"/>
        <v>n</v>
      </c>
      <c r="Z819" s="12" t="str">
        <f t="shared" si="302"/>
        <v>n</v>
      </c>
      <c r="AA819" s="12" t="str">
        <f t="shared" si="303"/>
        <v>n</v>
      </c>
      <c r="AB819" s="12" t="str">
        <f t="shared" si="304"/>
        <v>n</v>
      </c>
      <c r="AC819" s="12" t="str">
        <f t="shared" si="305"/>
        <v>n</v>
      </c>
      <c r="AD819" s="12" t="str">
        <f t="shared" si="306"/>
        <v>n</v>
      </c>
      <c r="AE819" s="15">
        <v>45</v>
      </c>
      <c r="AF819" s="16">
        <v>45</v>
      </c>
      <c r="AG819" s="16">
        <v>-1</v>
      </c>
      <c r="AH819" s="16" t="b">
        <f t="shared" si="17"/>
        <v>1</v>
      </c>
      <c r="AI819" s="15" t="s">
        <v>1090</v>
      </c>
      <c r="AJ819" s="12" t="str">
        <f t="shared" si="307"/>
        <v>n</v>
      </c>
      <c r="AK819" s="12" t="str">
        <f t="shared" si="308"/>
        <v>n</v>
      </c>
      <c r="AL819" s="12" t="str">
        <f t="shared" si="309"/>
        <v>n</v>
      </c>
      <c r="AM819" s="12" t="str">
        <f t="shared" si="310"/>
        <v>n</v>
      </c>
      <c r="AN819" s="12" t="str">
        <f t="shared" si="313"/>
        <v>n</v>
      </c>
      <c r="AO819" s="12" t="str">
        <f t="shared" si="314"/>
        <v>n</v>
      </c>
      <c r="AP819" s="12" t="str">
        <f t="shared" si="311"/>
        <v>n</v>
      </c>
      <c r="AQ819" s="12" t="str">
        <f t="shared" si="312"/>
        <v>y</v>
      </c>
      <c r="AR819" s="15">
        <v>0</v>
      </c>
      <c r="AS819" s="16">
        <v>0</v>
      </c>
      <c r="AT819" s="16" t="b">
        <f t="shared" si="24"/>
        <v>1</v>
      </c>
      <c r="AU819" s="12"/>
    </row>
    <row r="820" spans="1:47" ht="15.75" customHeight="1" x14ac:dyDescent="0.3">
      <c r="A820" s="12" t="s">
        <v>905</v>
      </c>
      <c r="B820" s="12" t="s">
        <v>505</v>
      </c>
      <c r="C820" s="17">
        <v>44047</v>
      </c>
      <c r="D820" s="12">
        <v>2020</v>
      </c>
      <c r="E820" s="12" t="s">
        <v>137</v>
      </c>
      <c r="F820" s="12" t="s">
        <v>1143</v>
      </c>
      <c r="G820" s="18">
        <v>0.37638888888888888</v>
      </c>
      <c r="H820" s="18">
        <v>0.44513888888888892</v>
      </c>
      <c r="I820" s="19">
        <v>538</v>
      </c>
      <c r="J820" s="15" t="s">
        <v>1066</v>
      </c>
      <c r="K820" s="12" t="str">
        <f t="shared" si="291"/>
        <v>n</v>
      </c>
      <c r="L820" s="12" t="str">
        <f t="shared" si="292"/>
        <v>n</v>
      </c>
      <c r="M820" s="12" t="str">
        <f t="shared" si="293"/>
        <v>n</v>
      </c>
      <c r="N820" s="12" t="str">
        <f t="shared" si="294"/>
        <v>n</v>
      </c>
      <c r="O820" s="12" t="str">
        <f t="shared" si="295"/>
        <v>n</v>
      </c>
      <c r="P820" s="12" t="str">
        <f t="shared" si="296"/>
        <v>n</v>
      </c>
      <c r="Q820" s="12" t="str">
        <f t="shared" si="297"/>
        <v>n</v>
      </c>
      <c r="R820" s="12" t="str">
        <f t="shared" si="298"/>
        <v>n</v>
      </c>
      <c r="S820" s="15">
        <v>0</v>
      </c>
      <c r="T820" s="16">
        <v>0</v>
      </c>
      <c r="U820" s="16" t="b">
        <f t="shared" si="8"/>
        <v>1</v>
      </c>
      <c r="V820" s="15" t="s">
        <v>1066</v>
      </c>
      <c r="W820" s="12" t="str">
        <f t="shared" si="299"/>
        <v>n</v>
      </c>
      <c r="X820" s="12" t="str">
        <f t="shared" si="300"/>
        <v>y</v>
      </c>
      <c r="Y820" s="12" t="str">
        <f t="shared" si="301"/>
        <v>n</v>
      </c>
      <c r="Z820" s="12" t="str">
        <f t="shared" si="302"/>
        <v>n</v>
      </c>
      <c r="AA820" s="12" t="str">
        <f t="shared" si="303"/>
        <v>n</v>
      </c>
      <c r="AB820" s="12" t="str">
        <f t="shared" si="304"/>
        <v>n</v>
      </c>
      <c r="AC820" s="12" t="str">
        <f t="shared" si="305"/>
        <v>n</v>
      </c>
      <c r="AD820" s="12" t="str">
        <f t="shared" si="306"/>
        <v>n</v>
      </c>
      <c r="AE820" s="15">
        <v>40</v>
      </c>
      <c r="AF820" s="16">
        <v>40</v>
      </c>
      <c r="AG820" s="16">
        <v>-1</v>
      </c>
      <c r="AH820" s="16" t="b">
        <f t="shared" si="17"/>
        <v>1</v>
      </c>
      <c r="AI820" s="15" t="s">
        <v>1067</v>
      </c>
      <c r="AJ820" s="12" t="str">
        <f t="shared" si="307"/>
        <v>n</v>
      </c>
      <c r="AK820" s="12" t="str">
        <f t="shared" si="308"/>
        <v>n</v>
      </c>
      <c r="AL820" s="12" t="str">
        <f t="shared" si="309"/>
        <v>y</v>
      </c>
      <c r="AM820" s="12" t="str">
        <f t="shared" si="310"/>
        <v>n</v>
      </c>
      <c r="AN820" s="12" t="str">
        <f t="shared" si="313"/>
        <v>n</v>
      </c>
      <c r="AO820" s="12" t="str">
        <f t="shared" si="314"/>
        <v>n</v>
      </c>
      <c r="AP820" s="12" t="str">
        <f t="shared" si="311"/>
        <v>n</v>
      </c>
      <c r="AQ820" s="12" t="str">
        <f t="shared" si="312"/>
        <v>n</v>
      </c>
      <c r="AR820" s="15">
        <v>0</v>
      </c>
      <c r="AS820" s="16">
        <v>0</v>
      </c>
      <c r="AT820" s="16" t="b">
        <f t="shared" si="24"/>
        <v>1</v>
      </c>
      <c r="AU820" s="12"/>
    </row>
    <row r="821" spans="1:47" ht="15.75" customHeight="1" x14ac:dyDescent="0.3">
      <c r="A821" s="12" t="s">
        <v>905</v>
      </c>
      <c r="B821" s="12" t="s">
        <v>505</v>
      </c>
      <c r="C821" s="17">
        <v>44047</v>
      </c>
      <c r="D821" s="12">
        <v>2020</v>
      </c>
      <c r="E821" s="12" t="s">
        <v>137</v>
      </c>
      <c r="F821" s="12" t="s">
        <v>1144</v>
      </c>
      <c r="G821" s="18">
        <v>0.37638888888888888</v>
      </c>
      <c r="H821" s="18">
        <v>0.44513888888888892</v>
      </c>
      <c r="I821" s="19">
        <v>537</v>
      </c>
      <c r="J821" s="15" t="s">
        <v>1066</v>
      </c>
      <c r="K821" s="12" t="str">
        <f t="shared" si="291"/>
        <v>n</v>
      </c>
      <c r="L821" s="12" t="str">
        <f t="shared" si="292"/>
        <v>n</v>
      </c>
      <c r="M821" s="12" t="str">
        <f t="shared" si="293"/>
        <v>n</v>
      </c>
      <c r="N821" s="12" t="str">
        <f t="shared" si="294"/>
        <v>n</v>
      </c>
      <c r="O821" s="12" t="str">
        <f t="shared" si="295"/>
        <v>n</v>
      </c>
      <c r="P821" s="12" t="str">
        <f t="shared" si="296"/>
        <v>n</v>
      </c>
      <c r="Q821" s="12" t="str">
        <f t="shared" si="297"/>
        <v>n</v>
      </c>
      <c r="R821" s="12" t="str">
        <f t="shared" si="298"/>
        <v>n</v>
      </c>
      <c r="S821" s="15">
        <v>0</v>
      </c>
      <c r="T821" s="16">
        <v>0</v>
      </c>
      <c r="U821" s="16" t="b">
        <f t="shared" si="8"/>
        <v>1</v>
      </c>
      <c r="V821" s="15" t="s">
        <v>1066</v>
      </c>
      <c r="W821" s="12" t="str">
        <f t="shared" si="299"/>
        <v>n</v>
      </c>
      <c r="X821" s="12" t="str">
        <f t="shared" si="300"/>
        <v>y</v>
      </c>
      <c r="Y821" s="12" t="str">
        <f t="shared" si="301"/>
        <v>n</v>
      </c>
      <c r="Z821" s="12" t="str">
        <f t="shared" si="302"/>
        <v>n</v>
      </c>
      <c r="AA821" s="12" t="str">
        <f t="shared" si="303"/>
        <v>n</v>
      </c>
      <c r="AB821" s="12" t="str">
        <f t="shared" si="304"/>
        <v>n</v>
      </c>
      <c r="AC821" s="12" t="str">
        <f t="shared" si="305"/>
        <v>n</v>
      </c>
      <c r="AD821" s="12" t="str">
        <f t="shared" si="306"/>
        <v>n</v>
      </c>
      <c r="AE821" s="15">
        <v>10</v>
      </c>
      <c r="AF821" s="16">
        <v>10</v>
      </c>
      <c r="AG821" s="16">
        <v>-1</v>
      </c>
      <c r="AH821" s="16" t="b">
        <f t="shared" si="17"/>
        <v>1</v>
      </c>
      <c r="AI821" s="15" t="s">
        <v>1066</v>
      </c>
      <c r="AJ821" s="12" t="str">
        <f t="shared" si="307"/>
        <v>n</v>
      </c>
      <c r="AK821" s="12" t="str">
        <f t="shared" si="308"/>
        <v>n</v>
      </c>
      <c r="AL821" s="12" t="str">
        <f t="shared" si="309"/>
        <v>n</v>
      </c>
      <c r="AM821" s="12" t="str">
        <f t="shared" si="310"/>
        <v>n</v>
      </c>
      <c r="AN821" s="12" t="str">
        <f t="shared" si="313"/>
        <v>n</v>
      </c>
      <c r="AO821" s="12" t="str">
        <f t="shared" si="314"/>
        <v>n</v>
      </c>
      <c r="AP821" s="12" t="str">
        <f t="shared" si="311"/>
        <v>n</v>
      </c>
      <c r="AQ821" s="12" t="str">
        <f t="shared" si="312"/>
        <v>n</v>
      </c>
      <c r="AR821" s="15">
        <v>0</v>
      </c>
      <c r="AS821" s="16">
        <v>0</v>
      </c>
      <c r="AT821" s="16" t="b">
        <f t="shared" si="24"/>
        <v>1</v>
      </c>
      <c r="AU821" s="12" t="s">
        <v>1181</v>
      </c>
    </row>
    <row r="822" spans="1:47" ht="15.75" customHeight="1" x14ac:dyDescent="0.3">
      <c r="A822" s="12" t="s">
        <v>905</v>
      </c>
      <c r="B822" s="12" t="s">
        <v>505</v>
      </c>
      <c r="C822" s="17">
        <v>44047</v>
      </c>
      <c r="D822" s="12">
        <v>2020</v>
      </c>
      <c r="E822" s="12" t="s">
        <v>137</v>
      </c>
      <c r="F822" s="12" t="s">
        <v>1145</v>
      </c>
      <c r="G822" s="18">
        <v>0.37638888888888888</v>
      </c>
      <c r="H822" s="18">
        <v>0.44513888888888892</v>
      </c>
      <c r="I822" s="19">
        <v>536</v>
      </c>
      <c r="J822" s="15" t="s">
        <v>1066</v>
      </c>
      <c r="K822" s="12" t="str">
        <f t="shared" si="291"/>
        <v>n</v>
      </c>
      <c r="L822" s="12" t="str">
        <f t="shared" si="292"/>
        <v>y</v>
      </c>
      <c r="M822" s="12" t="str">
        <f t="shared" si="293"/>
        <v>n</v>
      </c>
      <c r="N822" s="12" t="str">
        <f t="shared" si="294"/>
        <v>n</v>
      </c>
      <c r="O822" s="12" t="str">
        <f t="shared" si="295"/>
        <v>n</v>
      </c>
      <c r="P822" s="12" t="str">
        <f t="shared" si="296"/>
        <v>n</v>
      </c>
      <c r="Q822" s="12" t="str">
        <f t="shared" si="297"/>
        <v>n</v>
      </c>
      <c r="R822" s="12" t="str">
        <f t="shared" si="298"/>
        <v>n</v>
      </c>
      <c r="S822" s="15">
        <v>15</v>
      </c>
      <c r="T822" s="16">
        <v>15</v>
      </c>
      <c r="U822" s="16" t="b">
        <f t="shared" si="8"/>
        <v>1</v>
      </c>
      <c r="V822" s="15" t="s">
        <v>1066</v>
      </c>
      <c r="W822" s="12" t="str">
        <f t="shared" si="299"/>
        <v>n</v>
      </c>
      <c r="X822" s="12" t="str">
        <f t="shared" si="300"/>
        <v>y</v>
      </c>
      <c r="Y822" s="12" t="str">
        <f t="shared" si="301"/>
        <v>n</v>
      </c>
      <c r="Z822" s="12" t="str">
        <f t="shared" si="302"/>
        <v>n</v>
      </c>
      <c r="AA822" s="12" t="str">
        <f t="shared" si="303"/>
        <v>n</v>
      </c>
      <c r="AB822" s="12" t="str">
        <f t="shared" si="304"/>
        <v>n</v>
      </c>
      <c r="AC822" s="12" t="str">
        <f t="shared" si="305"/>
        <v>n</v>
      </c>
      <c r="AD822" s="12" t="str">
        <f t="shared" si="306"/>
        <v>n</v>
      </c>
      <c r="AE822" s="15">
        <v>50</v>
      </c>
      <c r="AF822" s="16">
        <v>50</v>
      </c>
      <c r="AG822" s="16">
        <v>-1</v>
      </c>
      <c r="AH822" s="16" t="b">
        <f t="shared" si="17"/>
        <v>1</v>
      </c>
      <c r="AI822" s="15"/>
      <c r="AJ822" s="12" t="str">
        <f t="shared" si="307"/>
        <v>n</v>
      </c>
      <c r="AK822" s="12" t="str">
        <f t="shared" si="308"/>
        <v>n</v>
      </c>
      <c r="AL822" s="12" t="str">
        <f t="shared" si="309"/>
        <v>n</v>
      </c>
      <c r="AM822" s="12" t="str">
        <f t="shared" si="310"/>
        <v>n</v>
      </c>
      <c r="AN822" s="12" t="str">
        <f t="shared" si="313"/>
        <v>n</v>
      </c>
      <c r="AO822" s="12" t="str">
        <f t="shared" si="314"/>
        <v>n</v>
      </c>
      <c r="AP822" s="12" t="str">
        <f t="shared" si="311"/>
        <v>n</v>
      </c>
      <c r="AQ822" s="12" t="str">
        <f t="shared" si="312"/>
        <v>n</v>
      </c>
      <c r="AR822" s="15"/>
      <c r="AS822" s="16"/>
      <c r="AT822" s="16" t="b">
        <f t="shared" si="24"/>
        <v>1</v>
      </c>
      <c r="AU822" s="12" t="s">
        <v>1182</v>
      </c>
    </row>
    <row r="823" spans="1:47" ht="15.75" customHeight="1" x14ac:dyDescent="0.3">
      <c r="A823" s="12" t="s">
        <v>905</v>
      </c>
      <c r="B823" s="12" t="s">
        <v>505</v>
      </c>
      <c r="C823" s="17">
        <v>44047</v>
      </c>
      <c r="D823" s="12">
        <v>2020</v>
      </c>
      <c r="E823" s="12" t="s">
        <v>137</v>
      </c>
      <c r="F823" s="12" t="s">
        <v>1146</v>
      </c>
      <c r="G823" s="18">
        <v>0.37638888888888888</v>
      </c>
      <c r="H823" s="18">
        <v>0.44513888888888892</v>
      </c>
      <c r="I823" s="19">
        <v>535</v>
      </c>
      <c r="J823" s="15" t="s">
        <v>1066</v>
      </c>
      <c r="K823" s="12" t="str">
        <f t="shared" si="291"/>
        <v>n</v>
      </c>
      <c r="L823" s="12" t="str">
        <f t="shared" si="292"/>
        <v>y</v>
      </c>
      <c r="M823" s="12" t="str">
        <f t="shared" si="293"/>
        <v>n</v>
      </c>
      <c r="N823" s="12" t="str">
        <f t="shared" si="294"/>
        <v>n</v>
      </c>
      <c r="O823" s="12" t="str">
        <f t="shared" si="295"/>
        <v>n</v>
      </c>
      <c r="P823" s="12" t="str">
        <f t="shared" si="296"/>
        <v>n</v>
      </c>
      <c r="Q823" s="12" t="str">
        <f t="shared" si="297"/>
        <v>n</v>
      </c>
      <c r="R823" s="12" t="str">
        <f t="shared" si="298"/>
        <v>n</v>
      </c>
      <c r="S823" s="15">
        <v>70</v>
      </c>
      <c r="T823" s="16">
        <v>70</v>
      </c>
      <c r="U823" s="16" t="b">
        <f t="shared" si="8"/>
        <v>1</v>
      </c>
      <c r="V823" s="15" t="s">
        <v>1066</v>
      </c>
      <c r="W823" s="12" t="str">
        <f t="shared" si="299"/>
        <v>n</v>
      </c>
      <c r="X823" s="12" t="str">
        <f t="shared" si="300"/>
        <v>y</v>
      </c>
      <c r="Y823" s="12" t="str">
        <f t="shared" si="301"/>
        <v>n</v>
      </c>
      <c r="Z823" s="12" t="str">
        <f t="shared" si="302"/>
        <v>n</v>
      </c>
      <c r="AA823" s="12" t="str">
        <f t="shared" si="303"/>
        <v>n</v>
      </c>
      <c r="AB823" s="12" t="str">
        <f t="shared" si="304"/>
        <v>n</v>
      </c>
      <c r="AC823" s="12" t="str">
        <f t="shared" si="305"/>
        <v>n</v>
      </c>
      <c r="AD823" s="12" t="str">
        <f t="shared" si="306"/>
        <v>n</v>
      </c>
      <c r="AE823" s="15">
        <v>75</v>
      </c>
      <c r="AF823" s="16">
        <v>75</v>
      </c>
      <c r="AG823" s="16">
        <v>-1</v>
      </c>
      <c r="AH823" s="16" t="b">
        <f t="shared" si="17"/>
        <v>1</v>
      </c>
      <c r="AI823" s="15" t="s">
        <v>1088</v>
      </c>
      <c r="AJ823" s="12" t="str">
        <f t="shared" si="307"/>
        <v>n</v>
      </c>
      <c r="AK823" s="12" t="str">
        <f t="shared" si="308"/>
        <v>n</v>
      </c>
      <c r="AL823" s="12" t="str">
        <f t="shared" si="309"/>
        <v>n</v>
      </c>
      <c r="AM823" s="12" t="str">
        <f t="shared" si="310"/>
        <v>n</v>
      </c>
      <c r="AN823" s="12" t="str">
        <f t="shared" si="313"/>
        <v>n</v>
      </c>
      <c r="AO823" s="12" t="str">
        <f t="shared" si="314"/>
        <v>n</v>
      </c>
      <c r="AP823" s="12" t="str">
        <f t="shared" si="311"/>
        <v>n</v>
      </c>
      <c r="AQ823" s="12" t="str">
        <f t="shared" si="312"/>
        <v>y</v>
      </c>
      <c r="AR823" s="15">
        <v>0</v>
      </c>
      <c r="AS823" s="16">
        <v>0</v>
      </c>
      <c r="AT823" s="16" t="b">
        <f t="shared" si="24"/>
        <v>1</v>
      </c>
      <c r="AU823" s="12"/>
    </row>
    <row r="824" spans="1:47" ht="15.75" customHeight="1" x14ac:dyDescent="0.3">
      <c r="A824" s="12" t="s">
        <v>905</v>
      </c>
      <c r="B824" s="12" t="s">
        <v>505</v>
      </c>
      <c r="C824" s="17">
        <v>44047</v>
      </c>
      <c r="D824" s="12">
        <v>2020</v>
      </c>
      <c r="E824" s="12" t="s">
        <v>137</v>
      </c>
      <c r="F824" s="12" t="s">
        <v>1148</v>
      </c>
      <c r="G824" s="18">
        <v>0.37638888888888888</v>
      </c>
      <c r="H824" s="18">
        <v>0.44513888888888892</v>
      </c>
      <c r="I824" s="19">
        <v>534</v>
      </c>
      <c r="J824" s="15" t="s">
        <v>1066</v>
      </c>
      <c r="K824" s="12" t="str">
        <f t="shared" si="291"/>
        <v>n</v>
      </c>
      <c r="L824" s="12" t="str">
        <f t="shared" si="292"/>
        <v>n</v>
      </c>
      <c r="M824" s="12" t="str">
        <f t="shared" si="293"/>
        <v>n</v>
      </c>
      <c r="N824" s="12" t="str">
        <f t="shared" si="294"/>
        <v>n</v>
      </c>
      <c r="O824" s="12" t="str">
        <f t="shared" si="295"/>
        <v>n</v>
      </c>
      <c r="P824" s="12" t="str">
        <f t="shared" si="296"/>
        <v>n</v>
      </c>
      <c r="Q824" s="12" t="str">
        <f t="shared" si="297"/>
        <v>n</v>
      </c>
      <c r="R824" s="12" t="str">
        <f t="shared" si="298"/>
        <v>n</v>
      </c>
      <c r="S824" s="15">
        <v>0</v>
      </c>
      <c r="T824" s="16">
        <v>0</v>
      </c>
      <c r="U824" s="16" t="b">
        <f t="shared" si="8"/>
        <v>1</v>
      </c>
      <c r="V824" s="15" t="s">
        <v>1066</v>
      </c>
      <c r="W824" s="12" t="str">
        <f t="shared" si="299"/>
        <v>n</v>
      </c>
      <c r="X824" s="12" t="str">
        <f t="shared" si="300"/>
        <v>y</v>
      </c>
      <c r="Y824" s="12" t="str">
        <f t="shared" si="301"/>
        <v>n</v>
      </c>
      <c r="Z824" s="12" t="str">
        <f t="shared" si="302"/>
        <v>n</v>
      </c>
      <c r="AA824" s="12" t="str">
        <f t="shared" si="303"/>
        <v>n</v>
      </c>
      <c r="AB824" s="12" t="str">
        <f t="shared" si="304"/>
        <v>n</v>
      </c>
      <c r="AC824" s="12" t="str">
        <f t="shared" si="305"/>
        <v>n</v>
      </c>
      <c r="AD824" s="12" t="str">
        <f t="shared" si="306"/>
        <v>n</v>
      </c>
      <c r="AE824" s="15">
        <v>40</v>
      </c>
      <c r="AF824" s="16">
        <v>40</v>
      </c>
      <c r="AG824" s="16">
        <v>-1</v>
      </c>
      <c r="AH824" s="16" t="b">
        <f t="shared" si="17"/>
        <v>1</v>
      </c>
      <c r="AI824" s="15" t="s">
        <v>1066</v>
      </c>
      <c r="AJ824" s="12" t="str">
        <f t="shared" si="307"/>
        <v>n</v>
      </c>
      <c r="AK824" s="12" t="str">
        <f t="shared" si="308"/>
        <v>n</v>
      </c>
      <c r="AL824" s="12" t="str">
        <f t="shared" si="309"/>
        <v>n</v>
      </c>
      <c r="AM824" s="12" t="str">
        <f t="shared" si="310"/>
        <v>n</v>
      </c>
      <c r="AN824" s="12" t="str">
        <f t="shared" si="313"/>
        <v>n</v>
      </c>
      <c r="AO824" s="12" t="str">
        <f t="shared" si="314"/>
        <v>n</v>
      </c>
      <c r="AP824" s="12" t="str">
        <f t="shared" si="311"/>
        <v>n</v>
      </c>
      <c r="AQ824" s="12" t="str">
        <f t="shared" si="312"/>
        <v>n</v>
      </c>
      <c r="AR824" s="15">
        <v>0</v>
      </c>
      <c r="AS824" s="16">
        <v>0</v>
      </c>
      <c r="AT824" s="16" t="b">
        <f t="shared" si="24"/>
        <v>1</v>
      </c>
      <c r="AU824" s="12" t="s">
        <v>1183</v>
      </c>
    </row>
    <row r="825" spans="1:47" ht="15.75" customHeight="1" x14ac:dyDescent="0.3">
      <c r="A825" s="12" t="s">
        <v>905</v>
      </c>
      <c r="B825" s="12" t="s">
        <v>505</v>
      </c>
      <c r="C825" s="17">
        <v>44047</v>
      </c>
      <c r="D825" s="12">
        <v>2020</v>
      </c>
      <c r="E825" s="12" t="s">
        <v>137</v>
      </c>
      <c r="F825" s="12" t="s">
        <v>1150</v>
      </c>
      <c r="G825" s="18">
        <v>0.37638888888888888</v>
      </c>
      <c r="H825" s="18">
        <v>0.44513888888888892</v>
      </c>
      <c r="I825" s="19">
        <v>533</v>
      </c>
      <c r="J825" s="15" t="s">
        <v>1066</v>
      </c>
      <c r="K825" s="12" t="str">
        <f t="shared" si="291"/>
        <v>n</v>
      </c>
      <c r="L825" s="12" t="str">
        <f t="shared" si="292"/>
        <v>y</v>
      </c>
      <c r="M825" s="12" t="str">
        <f t="shared" si="293"/>
        <v>n</v>
      </c>
      <c r="N825" s="12" t="str">
        <f t="shared" si="294"/>
        <v>n</v>
      </c>
      <c r="O825" s="12" t="str">
        <f t="shared" si="295"/>
        <v>n</v>
      </c>
      <c r="P825" s="12" t="str">
        <f t="shared" si="296"/>
        <v>n</v>
      </c>
      <c r="Q825" s="12" t="str">
        <f t="shared" si="297"/>
        <v>n</v>
      </c>
      <c r="R825" s="12" t="str">
        <f t="shared" si="298"/>
        <v>n</v>
      </c>
      <c r="S825" s="15">
        <v>20</v>
      </c>
      <c r="T825" s="16">
        <v>20</v>
      </c>
      <c r="U825" s="16" t="b">
        <f t="shared" si="8"/>
        <v>1</v>
      </c>
      <c r="V825" s="15" t="s">
        <v>1066</v>
      </c>
      <c r="W825" s="12" t="str">
        <f t="shared" si="299"/>
        <v>n</v>
      </c>
      <c r="X825" s="12" t="str">
        <f t="shared" si="300"/>
        <v>y</v>
      </c>
      <c r="Y825" s="12" t="str">
        <f t="shared" si="301"/>
        <v>n</v>
      </c>
      <c r="Z825" s="12" t="str">
        <f t="shared" si="302"/>
        <v>n</v>
      </c>
      <c r="AA825" s="12" t="str">
        <f t="shared" si="303"/>
        <v>n</v>
      </c>
      <c r="AB825" s="12" t="str">
        <f t="shared" si="304"/>
        <v>n</v>
      </c>
      <c r="AC825" s="12" t="str">
        <f t="shared" si="305"/>
        <v>n</v>
      </c>
      <c r="AD825" s="12" t="str">
        <f t="shared" si="306"/>
        <v>n</v>
      </c>
      <c r="AE825" s="15">
        <v>30</v>
      </c>
      <c r="AF825" s="16">
        <v>30</v>
      </c>
      <c r="AG825" s="16">
        <v>-1</v>
      </c>
      <c r="AH825" s="16" t="b">
        <f t="shared" si="17"/>
        <v>1</v>
      </c>
      <c r="AI825" s="15" t="s">
        <v>1067</v>
      </c>
      <c r="AJ825" s="12" t="str">
        <f t="shared" si="307"/>
        <v>n</v>
      </c>
      <c r="AK825" s="12" t="str">
        <f t="shared" si="308"/>
        <v>n</v>
      </c>
      <c r="AL825" s="12" t="str">
        <f t="shared" si="309"/>
        <v>y</v>
      </c>
      <c r="AM825" s="12" t="str">
        <f t="shared" si="310"/>
        <v>n</v>
      </c>
      <c r="AN825" s="12" t="str">
        <f t="shared" si="313"/>
        <v>n</v>
      </c>
      <c r="AO825" s="12" t="str">
        <f t="shared" si="314"/>
        <v>n</v>
      </c>
      <c r="AP825" s="12" t="str">
        <f t="shared" si="311"/>
        <v>n</v>
      </c>
      <c r="AQ825" s="12" t="str">
        <f t="shared" si="312"/>
        <v>n</v>
      </c>
      <c r="AR825" s="15">
        <v>0</v>
      </c>
      <c r="AS825" s="16">
        <v>0</v>
      </c>
      <c r="AT825" s="16" t="b">
        <f t="shared" si="24"/>
        <v>1</v>
      </c>
      <c r="AU825" s="12" t="s">
        <v>1160</v>
      </c>
    </row>
    <row r="826" spans="1:47" ht="15.75" customHeight="1" x14ac:dyDescent="0.3">
      <c r="A826" s="12" t="s">
        <v>905</v>
      </c>
      <c r="B826" s="12" t="s">
        <v>505</v>
      </c>
      <c r="C826" s="17">
        <v>44047</v>
      </c>
      <c r="D826" s="12">
        <v>2020</v>
      </c>
      <c r="E826" s="12" t="s">
        <v>137</v>
      </c>
      <c r="F826" s="12" t="s">
        <v>1151</v>
      </c>
      <c r="G826" s="18">
        <v>0.37638888888888888</v>
      </c>
      <c r="H826" s="18">
        <v>0.44513888888888892</v>
      </c>
      <c r="I826" s="19">
        <v>539</v>
      </c>
      <c r="J826" s="15" t="s">
        <v>1066</v>
      </c>
      <c r="K826" s="12" t="str">
        <f t="shared" si="291"/>
        <v>n</v>
      </c>
      <c r="L826" s="12" t="str">
        <f t="shared" si="292"/>
        <v>y</v>
      </c>
      <c r="M826" s="12" t="str">
        <f t="shared" si="293"/>
        <v>n</v>
      </c>
      <c r="N826" s="12" t="str">
        <f t="shared" si="294"/>
        <v>n</v>
      </c>
      <c r="O826" s="12" t="str">
        <f t="shared" si="295"/>
        <v>n</v>
      </c>
      <c r="P826" s="12" t="str">
        <f t="shared" si="296"/>
        <v>n</v>
      </c>
      <c r="Q826" s="12" t="str">
        <f t="shared" si="297"/>
        <v>n</v>
      </c>
      <c r="R826" s="12" t="str">
        <f t="shared" si="298"/>
        <v>n</v>
      </c>
      <c r="S826" s="15">
        <v>60</v>
      </c>
      <c r="T826" s="16">
        <v>60</v>
      </c>
      <c r="U826" s="16" t="b">
        <f t="shared" si="8"/>
        <v>1</v>
      </c>
      <c r="V826" s="15" t="s">
        <v>1066</v>
      </c>
      <c r="W826" s="12" t="str">
        <f t="shared" si="299"/>
        <v>n</v>
      </c>
      <c r="X826" s="12" t="str">
        <f t="shared" si="300"/>
        <v>y</v>
      </c>
      <c r="Y826" s="12" t="str">
        <f t="shared" si="301"/>
        <v>n</v>
      </c>
      <c r="Z826" s="12" t="str">
        <f t="shared" si="302"/>
        <v>n</v>
      </c>
      <c r="AA826" s="12" t="str">
        <f t="shared" si="303"/>
        <v>n</v>
      </c>
      <c r="AB826" s="12" t="str">
        <f t="shared" si="304"/>
        <v>n</v>
      </c>
      <c r="AC826" s="12" t="str">
        <f t="shared" si="305"/>
        <v>n</v>
      </c>
      <c r="AD826" s="12" t="str">
        <f t="shared" si="306"/>
        <v>n</v>
      </c>
      <c r="AE826" s="15">
        <v>30</v>
      </c>
      <c r="AF826" s="16">
        <v>30</v>
      </c>
      <c r="AG826" s="16">
        <v>-1</v>
      </c>
      <c r="AH826" s="16" t="b">
        <f t="shared" si="17"/>
        <v>1</v>
      </c>
      <c r="AI826" s="15"/>
      <c r="AJ826" s="12" t="str">
        <f t="shared" si="307"/>
        <v>n</v>
      </c>
      <c r="AK826" s="12" t="str">
        <f t="shared" si="308"/>
        <v>n</v>
      </c>
      <c r="AL826" s="12" t="str">
        <f t="shared" si="309"/>
        <v>n</v>
      </c>
      <c r="AM826" s="12" t="str">
        <f t="shared" si="310"/>
        <v>n</v>
      </c>
      <c r="AN826" s="12" t="str">
        <f t="shared" si="313"/>
        <v>n</v>
      </c>
      <c r="AO826" s="12" t="str">
        <f t="shared" si="314"/>
        <v>n</v>
      </c>
      <c r="AP826" s="12" t="str">
        <f t="shared" si="311"/>
        <v>n</v>
      </c>
      <c r="AQ826" s="12" t="str">
        <f t="shared" si="312"/>
        <v>n</v>
      </c>
      <c r="AR826" s="15"/>
      <c r="AS826" s="16"/>
      <c r="AT826" s="16" t="b">
        <f t="shared" si="24"/>
        <v>1</v>
      </c>
      <c r="AU826" s="12" t="s">
        <v>1097</v>
      </c>
    </row>
    <row r="827" spans="1:47" ht="15.75" customHeight="1" x14ac:dyDescent="0.3">
      <c r="A827" s="12" t="s">
        <v>905</v>
      </c>
      <c r="B827" s="12" t="s">
        <v>505</v>
      </c>
      <c r="C827" s="17">
        <v>44047</v>
      </c>
      <c r="D827" s="12">
        <v>2020</v>
      </c>
      <c r="E827" s="12" t="s">
        <v>137</v>
      </c>
      <c r="F827" s="12" t="s">
        <v>1152</v>
      </c>
      <c r="G827" s="18">
        <v>0.37638888888888888</v>
      </c>
      <c r="H827" s="18">
        <v>0.44513888888888892</v>
      </c>
      <c r="I827" s="19">
        <v>540</v>
      </c>
      <c r="J827" s="15" t="s">
        <v>1066</v>
      </c>
      <c r="K827" s="12" t="str">
        <f t="shared" si="291"/>
        <v>n</v>
      </c>
      <c r="L827" s="12" t="str">
        <f t="shared" si="292"/>
        <v>n</v>
      </c>
      <c r="M827" s="12" t="str">
        <f t="shared" si="293"/>
        <v>n</v>
      </c>
      <c r="N827" s="12" t="str">
        <f t="shared" si="294"/>
        <v>n</v>
      </c>
      <c r="O827" s="12" t="str">
        <f t="shared" si="295"/>
        <v>n</v>
      </c>
      <c r="P827" s="12" t="str">
        <f t="shared" si="296"/>
        <v>n</v>
      </c>
      <c r="Q827" s="12" t="str">
        <f t="shared" si="297"/>
        <v>n</v>
      </c>
      <c r="R827" s="12" t="str">
        <f t="shared" si="298"/>
        <v>n</v>
      </c>
      <c r="S827" s="15">
        <v>0</v>
      </c>
      <c r="T827" s="16">
        <v>0</v>
      </c>
      <c r="U827" s="16" t="b">
        <f t="shared" si="8"/>
        <v>1</v>
      </c>
      <c r="V827" s="15" t="s">
        <v>1066</v>
      </c>
      <c r="W827" s="12" t="str">
        <f t="shared" si="299"/>
        <v>n</v>
      </c>
      <c r="X827" s="12" t="str">
        <f t="shared" si="300"/>
        <v>y</v>
      </c>
      <c r="Y827" s="12" t="str">
        <f t="shared" si="301"/>
        <v>n</v>
      </c>
      <c r="Z827" s="12" t="str">
        <f t="shared" si="302"/>
        <v>n</v>
      </c>
      <c r="AA827" s="12" t="str">
        <f t="shared" si="303"/>
        <v>n</v>
      </c>
      <c r="AB827" s="12" t="str">
        <f t="shared" si="304"/>
        <v>n</v>
      </c>
      <c r="AC827" s="12" t="str">
        <f t="shared" si="305"/>
        <v>n</v>
      </c>
      <c r="AD827" s="12" t="str">
        <f t="shared" si="306"/>
        <v>n</v>
      </c>
      <c r="AE827" s="15">
        <v>60</v>
      </c>
      <c r="AF827" s="16">
        <v>60</v>
      </c>
      <c r="AG827" s="16">
        <v>-1</v>
      </c>
      <c r="AH827" s="16" t="b">
        <f t="shared" si="17"/>
        <v>1</v>
      </c>
      <c r="AI827" s="15" t="s">
        <v>1090</v>
      </c>
      <c r="AJ827" s="12" t="str">
        <f t="shared" si="307"/>
        <v>n</v>
      </c>
      <c r="AK827" s="12" t="str">
        <f t="shared" si="308"/>
        <v>n</v>
      </c>
      <c r="AL827" s="12" t="str">
        <f t="shared" si="309"/>
        <v>n</v>
      </c>
      <c r="AM827" s="12" t="str">
        <f t="shared" si="310"/>
        <v>n</v>
      </c>
      <c r="AN827" s="12" t="str">
        <f t="shared" si="313"/>
        <v>n</v>
      </c>
      <c r="AO827" s="12" t="str">
        <f t="shared" si="314"/>
        <v>n</v>
      </c>
      <c r="AP827" s="12" t="str">
        <f t="shared" si="311"/>
        <v>n</v>
      </c>
      <c r="AQ827" s="12" t="str">
        <f t="shared" si="312"/>
        <v>y</v>
      </c>
      <c r="AR827" s="15">
        <v>0</v>
      </c>
      <c r="AS827" s="16">
        <v>0</v>
      </c>
      <c r="AT827" s="16" t="b">
        <f t="shared" si="24"/>
        <v>1</v>
      </c>
      <c r="AU827" s="12"/>
    </row>
    <row r="828" spans="1:47" ht="15.75" customHeight="1" x14ac:dyDescent="0.3">
      <c r="A828" s="12" t="s">
        <v>905</v>
      </c>
      <c r="B828" s="12" t="s">
        <v>505</v>
      </c>
      <c r="C828" s="17">
        <v>44047</v>
      </c>
      <c r="D828" s="12">
        <v>2020</v>
      </c>
      <c r="E828" s="12" t="s">
        <v>137</v>
      </c>
      <c r="F828" s="12" t="s">
        <v>1153</v>
      </c>
      <c r="G828" s="18">
        <v>0.37638888888888888</v>
      </c>
      <c r="H828" s="18">
        <v>0.44513888888888892</v>
      </c>
      <c r="I828" s="19">
        <v>541</v>
      </c>
      <c r="J828" s="15" t="s">
        <v>1066</v>
      </c>
      <c r="K828" s="12" t="str">
        <f t="shared" si="291"/>
        <v>n</v>
      </c>
      <c r="L828" s="12" t="str">
        <f t="shared" si="292"/>
        <v>y</v>
      </c>
      <c r="M828" s="12" t="str">
        <f t="shared" si="293"/>
        <v>n</v>
      </c>
      <c r="N828" s="12" t="str">
        <f t="shared" si="294"/>
        <v>n</v>
      </c>
      <c r="O828" s="12" t="str">
        <f t="shared" si="295"/>
        <v>n</v>
      </c>
      <c r="P828" s="12" t="str">
        <f t="shared" si="296"/>
        <v>n</v>
      </c>
      <c r="Q828" s="12" t="str">
        <f t="shared" si="297"/>
        <v>n</v>
      </c>
      <c r="R828" s="12" t="str">
        <f t="shared" si="298"/>
        <v>n</v>
      </c>
      <c r="S828" s="15">
        <v>50</v>
      </c>
      <c r="T828" s="16">
        <v>50</v>
      </c>
      <c r="U828" s="16" t="b">
        <f t="shared" si="8"/>
        <v>1</v>
      </c>
      <c r="V828" s="15" t="s">
        <v>1066</v>
      </c>
      <c r="W828" s="12" t="str">
        <f t="shared" si="299"/>
        <v>n</v>
      </c>
      <c r="X828" s="12" t="str">
        <f t="shared" si="300"/>
        <v>y</v>
      </c>
      <c r="Y828" s="12" t="str">
        <f t="shared" si="301"/>
        <v>n</v>
      </c>
      <c r="Z828" s="12" t="str">
        <f t="shared" si="302"/>
        <v>n</v>
      </c>
      <c r="AA828" s="12" t="str">
        <f t="shared" si="303"/>
        <v>n</v>
      </c>
      <c r="AB828" s="12" t="str">
        <f t="shared" si="304"/>
        <v>n</v>
      </c>
      <c r="AC828" s="12" t="str">
        <f t="shared" si="305"/>
        <v>n</v>
      </c>
      <c r="AD828" s="12" t="str">
        <f t="shared" si="306"/>
        <v>n</v>
      </c>
      <c r="AE828" s="15">
        <v>40</v>
      </c>
      <c r="AF828" s="16">
        <v>40</v>
      </c>
      <c r="AG828" s="16">
        <v>-1</v>
      </c>
      <c r="AH828" s="16" t="b">
        <f t="shared" si="17"/>
        <v>1</v>
      </c>
      <c r="AI828" s="15" t="s">
        <v>1090</v>
      </c>
      <c r="AJ828" s="12" t="str">
        <f t="shared" si="307"/>
        <v>n</v>
      </c>
      <c r="AK828" s="12" t="str">
        <f t="shared" si="308"/>
        <v>n</v>
      </c>
      <c r="AL828" s="12" t="str">
        <f t="shared" si="309"/>
        <v>n</v>
      </c>
      <c r="AM828" s="12" t="str">
        <f t="shared" si="310"/>
        <v>n</v>
      </c>
      <c r="AN828" s="12" t="str">
        <f t="shared" si="313"/>
        <v>n</v>
      </c>
      <c r="AO828" s="12" t="str">
        <f t="shared" si="314"/>
        <v>n</v>
      </c>
      <c r="AP828" s="12" t="str">
        <f t="shared" si="311"/>
        <v>n</v>
      </c>
      <c r="AQ828" s="12" t="str">
        <f t="shared" si="312"/>
        <v>y</v>
      </c>
      <c r="AR828" s="15">
        <v>0</v>
      </c>
      <c r="AS828" s="16">
        <v>0</v>
      </c>
      <c r="AT828" s="16" t="b">
        <f t="shared" si="24"/>
        <v>1</v>
      </c>
      <c r="AU828" s="12"/>
    </row>
    <row r="829" spans="1:47" ht="15.75" customHeight="1" x14ac:dyDescent="0.3">
      <c r="A829" s="12" t="s">
        <v>905</v>
      </c>
      <c r="B829" s="12" t="s">
        <v>505</v>
      </c>
      <c r="C829" s="17">
        <v>44047</v>
      </c>
      <c r="D829" s="12">
        <v>2020</v>
      </c>
      <c r="E829" s="12" t="s">
        <v>137</v>
      </c>
      <c r="F829" s="12" t="s">
        <v>1154</v>
      </c>
      <c r="G829" s="18">
        <v>0.37638888888888888</v>
      </c>
      <c r="H829" s="18">
        <v>0.44513888888888892</v>
      </c>
      <c r="I829" s="19">
        <v>542</v>
      </c>
      <c r="J829" s="15" t="s">
        <v>1066</v>
      </c>
      <c r="K829" s="12" t="str">
        <f t="shared" si="291"/>
        <v>n</v>
      </c>
      <c r="L829" s="12" t="str">
        <f t="shared" si="292"/>
        <v>n</v>
      </c>
      <c r="M829" s="12" t="str">
        <f t="shared" si="293"/>
        <v>n</v>
      </c>
      <c r="N829" s="12" t="str">
        <f t="shared" si="294"/>
        <v>n</v>
      </c>
      <c r="O829" s="12" t="str">
        <f t="shared" si="295"/>
        <v>n</v>
      </c>
      <c r="P829" s="12" t="str">
        <f t="shared" si="296"/>
        <v>n</v>
      </c>
      <c r="Q829" s="12" t="str">
        <f t="shared" si="297"/>
        <v>n</v>
      </c>
      <c r="R829" s="12" t="str">
        <f t="shared" si="298"/>
        <v>n</v>
      </c>
      <c r="S829" s="15">
        <v>0</v>
      </c>
      <c r="T829" s="16">
        <v>0</v>
      </c>
      <c r="U829" s="16" t="b">
        <f t="shared" si="8"/>
        <v>1</v>
      </c>
      <c r="V829" s="15" t="s">
        <v>1066</v>
      </c>
      <c r="W829" s="12" t="str">
        <f t="shared" si="299"/>
        <v>n</v>
      </c>
      <c r="X829" s="12" t="str">
        <f t="shared" si="300"/>
        <v>y</v>
      </c>
      <c r="Y829" s="12" t="str">
        <f t="shared" si="301"/>
        <v>n</v>
      </c>
      <c r="Z829" s="12" t="str">
        <f t="shared" si="302"/>
        <v>n</v>
      </c>
      <c r="AA829" s="12" t="str">
        <f t="shared" si="303"/>
        <v>n</v>
      </c>
      <c r="AB829" s="12" t="str">
        <f t="shared" si="304"/>
        <v>n</v>
      </c>
      <c r="AC829" s="12" t="str">
        <f t="shared" si="305"/>
        <v>n</v>
      </c>
      <c r="AD829" s="12" t="str">
        <f t="shared" si="306"/>
        <v>n</v>
      </c>
      <c r="AE829" s="15">
        <v>75</v>
      </c>
      <c r="AF829" s="16">
        <v>75</v>
      </c>
      <c r="AG829" s="16">
        <v>-1</v>
      </c>
      <c r="AH829" s="16" t="b">
        <f t="shared" si="17"/>
        <v>1</v>
      </c>
      <c r="AI829" s="15" t="s">
        <v>1067</v>
      </c>
      <c r="AJ829" s="12" t="str">
        <f t="shared" si="307"/>
        <v>n</v>
      </c>
      <c r="AK829" s="12" t="str">
        <f t="shared" si="308"/>
        <v>n</v>
      </c>
      <c r="AL829" s="12" t="str">
        <f t="shared" si="309"/>
        <v>y</v>
      </c>
      <c r="AM829" s="12" t="str">
        <f t="shared" si="310"/>
        <v>n</v>
      </c>
      <c r="AN829" s="12" t="str">
        <f t="shared" si="313"/>
        <v>n</v>
      </c>
      <c r="AO829" s="12" t="str">
        <f t="shared" si="314"/>
        <v>n</v>
      </c>
      <c r="AP829" s="12" t="str">
        <f t="shared" si="311"/>
        <v>n</v>
      </c>
      <c r="AQ829" s="12" t="str">
        <f t="shared" si="312"/>
        <v>n</v>
      </c>
      <c r="AR829" s="15">
        <v>0</v>
      </c>
      <c r="AS829" s="16">
        <v>0</v>
      </c>
      <c r="AT829" s="16" t="b">
        <f t="shared" si="24"/>
        <v>1</v>
      </c>
      <c r="AU829" s="12" t="s">
        <v>1155</v>
      </c>
    </row>
    <row r="830" spans="1:47" ht="15.75" customHeight="1" x14ac:dyDescent="0.3">
      <c r="A830" s="12" t="s">
        <v>905</v>
      </c>
      <c r="B830" s="12" t="s">
        <v>1184</v>
      </c>
      <c r="C830" s="17">
        <v>44060</v>
      </c>
      <c r="D830" s="12">
        <v>2020</v>
      </c>
      <c r="E830" s="12" t="s">
        <v>137</v>
      </c>
      <c r="F830" s="12" t="s">
        <v>1110</v>
      </c>
      <c r="G830" s="18">
        <v>0.34097222222222223</v>
      </c>
      <c r="H830" s="18">
        <v>0.38611111111111113</v>
      </c>
      <c r="I830" s="19">
        <v>579</v>
      </c>
      <c r="J830" s="15" t="s">
        <v>1066</v>
      </c>
      <c r="K830" s="12" t="str">
        <f t="shared" si="291"/>
        <v>n</v>
      </c>
      <c r="L830" s="12" t="str">
        <f t="shared" si="292"/>
        <v>n</v>
      </c>
      <c r="M830" s="12" t="str">
        <f t="shared" si="293"/>
        <v>n</v>
      </c>
      <c r="N830" s="12" t="str">
        <f t="shared" si="294"/>
        <v>n</v>
      </c>
      <c r="O830" s="12" t="str">
        <f t="shared" si="295"/>
        <v>n</v>
      </c>
      <c r="P830" s="12" t="str">
        <f t="shared" si="296"/>
        <v>n</v>
      </c>
      <c r="Q830" s="12" t="str">
        <f t="shared" si="297"/>
        <v>n</v>
      </c>
      <c r="R830" s="12" t="str">
        <f t="shared" si="298"/>
        <v>n</v>
      </c>
      <c r="S830" s="15">
        <v>0</v>
      </c>
      <c r="T830" s="16">
        <v>0</v>
      </c>
      <c r="U830" s="16" t="b">
        <f t="shared" si="8"/>
        <v>1</v>
      </c>
      <c r="V830" s="15" t="s">
        <v>1066</v>
      </c>
      <c r="W830" s="12" t="str">
        <f t="shared" si="299"/>
        <v>n</v>
      </c>
      <c r="X830" s="12" t="str">
        <f t="shared" si="300"/>
        <v>y</v>
      </c>
      <c r="Y830" s="12" t="str">
        <f t="shared" si="301"/>
        <v>n</v>
      </c>
      <c r="Z830" s="12" t="str">
        <f t="shared" si="302"/>
        <v>n</v>
      </c>
      <c r="AA830" s="12" t="str">
        <f t="shared" si="303"/>
        <v>n</v>
      </c>
      <c r="AB830" s="12" t="str">
        <f t="shared" si="304"/>
        <v>n</v>
      </c>
      <c r="AC830" s="12" t="str">
        <f t="shared" si="305"/>
        <v>n</v>
      </c>
      <c r="AD830" s="12" t="str">
        <f t="shared" si="306"/>
        <v>n</v>
      </c>
      <c r="AE830" s="15">
        <v>15</v>
      </c>
      <c r="AF830" s="16">
        <v>15</v>
      </c>
      <c r="AG830" s="16">
        <v>-1</v>
      </c>
      <c r="AH830" s="16" t="b">
        <f t="shared" si="17"/>
        <v>1</v>
      </c>
      <c r="AI830" s="15"/>
      <c r="AJ830" s="12" t="str">
        <f t="shared" si="307"/>
        <v>n</v>
      </c>
      <c r="AK830" s="12" t="str">
        <f t="shared" si="308"/>
        <v>n</v>
      </c>
      <c r="AL830" s="12" t="str">
        <f t="shared" si="309"/>
        <v>n</v>
      </c>
      <c r="AM830" s="12" t="str">
        <f t="shared" si="310"/>
        <v>n</v>
      </c>
      <c r="AN830" s="12" t="str">
        <f t="shared" si="313"/>
        <v>n</v>
      </c>
      <c r="AO830" s="12" t="str">
        <f t="shared" si="314"/>
        <v>n</v>
      </c>
      <c r="AP830" s="12" t="str">
        <f t="shared" si="311"/>
        <v>n</v>
      </c>
      <c r="AQ830" s="12" t="str">
        <f t="shared" si="312"/>
        <v>n</v>
      </c>
      <c r="AR830" s="15"/>
      <c r="AS830" s="16"/>
      <c r="AT830" s="16" t="b">
        <f t="shared" si="24"/>
        <v>1</v>
      </c>
      <c r="AU830" s="12"/>
    </row>
    <row r="831" spans="1:47" ht="15.75" customHeight="1" x14ac:dyDescent="0.3">
      <c r="A831" s="12" t="s">
        <v>905</v>
      </c>
      <c r="B831" s="12" t="s">
        <v>1184</v>
      </c>
      <c r="C831" s="17">
        <v>44060</v>
      </c>
      <c r="D831" s="12">
        <v>2020</v>
      </c>
      <c r="E831" s="12" t="s">
        <v>137</v>
      </c>
      <c r="F831" s="12" t="s">
        <v>1111</v>
      </c>
      <c r="G831" s="18">
        <v>0.34097222222222223</v>
      </c>
      <c r="H831" s="18">
        <v>0.38611111111111113</v>
      </c>
      <c r="I831" s="19">
        <v>580</v>
      </c>
      <c r="J831" s="15" t="s">
        <v>1066</v>
      </c>
      <c r="K831" s="12" t="str">
        <f t="shared" si="291"/>
        <v>n</v>
      </c>
      <c r="L831" s="12" t="str">
        <f t="shared" si="292"/>
        <v>y</v>
      </c>
      <c r="M831" s="12" t="str">
        <f t="shared" si="293"/>
        <v>n</v>
      </c>
      <c r="N831" s="12" t="str">
        <f t="shared" si="294"/>
        <v>n</v>
      </c>
      <c r="O831" s="12" t="str">
        <f t="shared" si="295"/>
        <v>n</v>
      </c>
      <c r="P831" s="12" t="str">
        <f t="shared" si="296"/>
        <v>n</v>
      </c>
      <c r="Q831" s="12" t="str">
        <f t="shared" si="297"/>
        <v>n</v>
      </c>
      <c r="R831" s="12" t="str">
        <f t="shared" si="298"/>
        <v>n</v>
      </c>
      <c r="S831" s="15">
        <v>20</v>
      </c>
      <c r="T831" s="16">
        <v>20</v>
      </c>
      <c r="U831" s="16" t="b">
        <f t="shared" si="8"/>
        <v>1</v>
      </c>
      <c r="V831" s="15" t="s">
        <v>1066</v>
      </c>
      <c r="W831" s="12" t="str">
        <f t="shared" si="299"/>
        <v>n</v>
      </c>
      <c r="X831" s="12" t="str">
        <f t="shared" si="300"/>
        <v>y</v>
      </c>
      <c r="Y831" s="12" t="str">
        <f t="shared" si="301"/>
        <v>n</v>
      </c>
      <c r="Z831" s="12" t="str">
        <f t="shared" si="302"/>
        <v>n</v>
      </c>
      <c r="AA831" s="12" t="str">
        <f t="shared" si="303"/>
        <v>n</v>
      </c>
      <c r="AB831" s="12" t="str">
        <f t="shared" si="304"/>
        <v>n</v>
      </c>
      <c r="AC831" s="12" t="str">
        <f t="shared" si="305"/>
        <v>n</v>
      </c>
      <c r="AD831" s="12" t="str">
        <f t="shared" si="306"/>
        <v>n</v>
      </c>
      <c r="AE831" s="15">
        <v>65</v>
      </c>
      <c r="AF831" s="16">
        <v>65</v>
      </c>
      <c r="AG831" s="16">
        <v>-1</v>
      </c>
      <c r="AH831" s="16" t="b">
        <f t="shared" si="17"/>
        <v>1</v>
      </c>
      <c r="AI831" s="15" t="s">
        <v>1066</v>
      </c>
      <c r="AJ831" s="12" t="str">
        <f t="shared" si="307"/>
        <v>n</v>
      </c>
      <c r="AK831" s="12" t="str">
        <f t="shared" si="308"/>
        <v>n</v>
      </c>
      <c r="AL831" s="12" t="str">
        <f t="shared" si="309"/>
        <v>n</v>
      </c>
      <c r="AM831" s="12" t="str">
        <f t="shared" si="310"/>
        <v>n</v>
      </c>
      <c r="AN831" s="12" t="str">
        <f t="shared" si="313"/>
        <v>n</v>
      </c>
      <c r="AO831" s="12" t="str">
        <f t="shared" si="314"/>
        <v>n</v>
      </c>
      <c r="AP831" s="12" t="str">
        <f t="shared" si="311"/>
        <v>n</v>
      </c>
      <c r="AQ831" s="12" t="str">
        <f t="shared" si="312"/>
        <v>n</v>
      </c>
      <c r="AR831" s="15">
        <v>0</v>
      </c>
      <c r="AS831" s="16">
        <v>0</v>
      </c>
      <c r="AT831" s="16" t="b">
        <f t="shared" si="24"/>
        <v>1</v>
      </c>
      <c r="AU831" s="12"/>
    </row>
    <row r="832" spans="1:47" ht="15.75" customHeight="1" x14ac:dyDescent="0.3">
      <c r="A832" s="12" t="s">
        <v>905</v>
      </c>
      <c r="B832" s="12" t="s">
        <v>1184</v>
      </c>
      <c r="C832" s="17">
        <v>44060</v>
      </c>
      <c r="D832" s="12">
        <v>2020</v>
      </c>
      <c r="E832" s="12" t="s">
        <v>137</v>
      </c>
      <c r="F832" s="12" t="s">
        <v>1112</v>
      </c>
      <c r="G832" s="18">
        <v>0.34097222222222223</v>
      </c>
      <c r="H832" s="18">
        <v>0.38611111111111113</v>
      </c>
      <c r="I832" s="19">
        <v>581</v>
      </c>
      <c r="J832" s="15" t="s">
        <v>1066</v>
      </c>
      <c r="K832" s="12" t="str">
        <f t="shared" si="291"/>
        <v>n</v>
      </c>
      <c r="L832" s="12" t="str">
        <f t="shared" si="292"/>
        <v>n</v>
      </c>
      <c r="M832" s="12" t="str">
        <f t="shared" si="293"/>
        <v>n</v>
      </c>
      <c r="N832" s="12" t="str">
        <f t="shared" si="294"/>
        <v>n</v>
      </c>
      <c r="O832" s="12" t="str">
        <f t="shared" si="295"/>
        <v>n</v>
      </c>
      <c r="P832" s="12" t="str">
        <f t="shared" si="296"/>
        <v>n</v>
      </c>
      <c r="Q832" s="12" t="str">
        <f t="shared" si="297"/>
        <v>n</v>
      </c>
      <c r="R832" s="12" t="str">
        <f t="shared" si="298"/>
        <v>n</v>
      </c>
      <c r="S832" s="15">
        <v>0</v>
      </c>
      <c r="T832" s="16">
        <v>0</v>
      </c>
      <c r="U832" s="16" t="b">
        <f t="shared" si="8"/>
        <v>1</v>
      </c>
      <c r="V832" s="15" t="s">
        <v>1066</v>
      </c>
      <c r="W832" s="12" t="str">
        <f t="shared" si="299"/>
        <v>n</v>
      </c>
      <c r="X832" s="12" t="str">
        <f t="shared" si="300"/>
        <v>y</v>
      </c>
      <c r="Y832" s="12" t="str">
        <f t="shared" si="301"/>
        <v>n</v>
      </c>
      <c r="Z832" s="12" t="str">
        <f t="shared" si="302"/>
        <v>n</v>
      </c>
      <c r="AA832" s="12" t="str">
        <f t="shared" si="303"/>
        <v>n</v>
      </c>
      <c r="AB832" s="12" t="str">
        <f t="shared" si="304"/>
        <v>n</v>
      </c>
      <c r="AC832" s="12" t="str">
        <f t="shared" si="305"/>
        <v>n</v>
      </c>
      <c r="AD832" s="12" t="str">
        <f t="shared" si="306"/>
        <v>n</v>
      </c>
      <c r="AE832" s="15">
        <v>10</v>
      </c>
      <c r="AF832" s="16">
        <v>10</v>
      </c>
      <c r="AG832" s="16">
        <v>-1</v>
      </c>
      <c r="AH832" s="16" t="b">
        <f t="shared" si="17"/>
        <v>1</v>
      </c>
      <c r="AI832" s="15" t="s">
        <v>1185</v>
      </c>
      <c r="AJ832" s="12" t="str">
        <f t="shared" si="307"/>
        <v>n</v>
      </c>
      <c r="AK832" s="12" t="str">
        <f t="shared" si="308"/>
        <v>n</v>
      </c>
      <c r="AL832" s="12" t="str">
        <f t="shared" si="309"/>
        <v>y</v>
      </c>
      <c r="AM832" s="12" t="str">
        <f t="shared" si="310"/>
        <v>y</v>
      </c>
      <c r="AN832" s="12" t="str">
        <f t="shared" si="313"/>
        <v>n</v>
      </c>
      <c r="AO832" s="12" t="str">
        <f t="shared" si="314"/>
        <v>n</v>
      </c>
      <c r="AP832" s="12" t="str">
        <f t="shared" si="311"/>
        <v>n</v>
      </c>
      <c r="AQ832" s="12" t="str">
        <f t="shared" si="312"/>
        <v>n</v>
      </c>
      <c r="AR832" s="15">
        <v>0</v>
      </c>
      <c r="AS832" s="16">
        <v>0</v>
      </c>
      <c r="AT832" s="16" t="b">
        <f t="shared" si="24"/>
        <v>1</v>
      </c>
      <c r="AU832" s="12" t="s">
        <v>1186</v>
      </c>
    </row>
    <row r="833" spans="1:47" ht="15.75" customHeight="1" x14ac:dyDescent="0.3">
      <c r="A833" s="12" t="s">
        <v>905</v>
      </c>
      <c r="B833" s="12" t="s">
        <v>1184</v>
      </c>
      <c r="C833" s="17">
        <v>44060</v>
      </c>
      <c r="D833" s="12">
        <v>2020</v>
      </c>
      <c r="E833" s="12" t="s">
        <v>137</v>
      </c>
      <c r="F833" s="12" t="s">
        <v>1114</v>
      </c>
      <c r="G833" s="18">
        <v>0.34097222222222223</v>
      </c>
      <c r="H833" s="18">
        <v>0.38611111111111113</v>
      </c>
      <c r="I833" s="19">
        <v>582</v>
      </c>
      <c r="J833" s="15" t="s">
        <v>1066</v>
      </c>
      <c r="K833" s="12" t="str">
        <f t="shared" si="291"/>
        <v>n</v>
      </c>
      <c r="L833" s="12" t="str">
        <f t="shared" si="292"/>
        <v>n</v>
      </c>
      <c r="M833" s="12" t="str">
        <f t="shared" si="293"/>
        <v>n</v>
      </c>
      <c r="N833" s="12" t="str">
        <f t="shared" si="294"/>
        <v>n</v>
      </c>
      <c r="O833" s="12" t="str">
        <f t="shared" si="295"/>
        <v>n</v>
      </c>
      <c r="P833" s="12" t="str">
        <f t="shared" si="296"/>
        <v>n</v>
      </c>
      <c r="Q833" s="12" t="str">
        <f t="shared" si="297"/>
        <v>n</v>
      </c>
      <c r="R833" s="12" t="str">
        <f t="shared" si="298"/>
        <v>n</v>
      </c>
      <c r="S833" s="15">
        <v>0</v>
      </c>
      <c r="T833" s="16">
        <v>0</v>
      </c>
      <c r="U833" s="16" t="b">
        <f t="shared" si="8"/>
        <v>1</v>
      </c>
      <c r="V833" s="15" t="s">
        <v>1066</v>
      </c>
      <c r="W833" s="12" t="str">
        <f t="shared" si="299"/>
        <v>n</v>
      </c>
      <c r="X833" s="12" t="str">
        <f t="shared" si="300"/>
        <v>n</v>
      </c>
      <c r="Y833" s="12" t="str">
        <f t="shared" si="301"/>
        <v>n</v>
      </c>
      <c r="Z833" s="12" t="str">
        <f t="shared" si="302"/>
        <v>n</v>
      </c>
      <c r="AA833" s="12" t="str">
        <f t="shared" si="303"/>
        <v>n</v>
      </c>
      <c r="AB833" s="12" t="str">
        <f t="shared" si="304"/>
        <v>n</v>
      </c>
      <c r="AC833" s="12" t="str">
        <f t="shared" si="305"/>
        <v>n</v>
      </c>
      <c r="AD833" s="12" t="str">
        <f t="shared" si="306"/>
        <v>n</v>
      </c>
      <c r="AE833" s="15">
        <v>0</v>
      </c>
      <c r="AF833" s="16">
        <v>0</v>
      </c>
      <c r="AG833" s="16">
        <v>-1</v>
      </c>
      <c r="AH833" s="16" t="b">
        <f t="shared" si="17"/>
        <v>1</v>
      </c>
      <c r="AI833" s="15" t="s">
        <v>1066</v>
      </c>
      <c r="AJ833" s="12" t="str">
        <f t="shared" si="307"/>
        <v>n</v>
      </c>
      <c r="AK833" s="12" t="str">
        <f t="shared" si="308"/>
        <v>n</v>
      </c>
      <c r="AL833" s="12" t="str">
        <f t="shared" si="309"/>
        <v>n</v>
      </c>
      <c r="AM833" s="12" t="str">
        <f t="shared" si="310"/>
        <v>n</v>
      </c>
      <c r="AN833" s="12" t="str">
        <f t="shared" si="313"/>
        <v>n</v>
      </c>
      <c r="AO833" s="12" t="str">
        <f t="shared" si="314"/>
        <v>n</v>
      </c>
      <c r="AP833" s="12" t="str">
        <f t="shared" si="311"/>
        <v>n</v>
      </c>
      <c r="AQ833" s="12" t="str">
        <f t="shared" si="312"/>
        <v>n</v>
      </c>
      <c r="AR833" s="15">
        <v>0</v>
      </c>
      <c r="AS833" s="16">
        <v>0</v>
      </c>
      <c r="AT833" s="16" t="b">
        <f t="shared" si="24"/>
        <v>1</v>
      </c>
      <c r="AU833" s="12" t="s">
        <v>1187</v>
      </c>
    </row>
    <row r="834" spans="1:47" ht="15.75" customHeight="1" x14ac:dyDescent="0.3">
      <c r="A834" s="12" t="s">
        <v>905</v>
      </c>
      <c r="B834" s="12" t="s">
        <v>1184</v>
      </c>
      <c r="C834" s="17">
        <v>44060</v>
      </c>
      <c r="D834" s="12">
        <v>2020</v>
      </c>
      <c r="E834" s="12" t="s">
        <v>137</v>
      </c>
      <c r="F834" s="12" t="s">
        <v>1115</v>
      </c>
      <c r="G834" s="18">
        <v>0.34097222222222223</v>
      </c>
      <c r="H834" s="18">
        <v>0.38611111111111113</v>
      </c>
      <c r="I834" s="19">
        <v>583</v>
      </c>
      <c r="J834" s="15" t="s">
        <v>1066</v>
      </c>
      <c r="K834" s="12" t="str">
        <f t="shared" ref="K834:K897" si="315">IF(AND(ISNUMBER(SEARCH("I",$J834)), S834&gt;0),"y","n")</f>
        <v>n</v>
      </c>
      <c r="L834" s="12" t="str">
        <f t="shared" ref="L834:L897" si="316">IF(AND(ISNUMBER(SEARCH("L",$J834)), S834&gt;0),"y","n")</f>
        <v>n</v>
      </c>
      <c r="M834" s="12" t="str">
        <f t="shared" ref="M834:M897" si="317">IF(AND(ISNUMBER(SEARCH("H",$J834))),"y","n")</f>
        <v>n</v>
      </c>
      <c r="N834" s="12" t="str">
        <f t="shared" ref="N834:N897" si="318">IF(AND(ISNUMBER(SEARCH("O",$J834))),"y","n")</f>
        <v>n</v>
      </c>
      <c r="O834" s="12" t="str">
        <f t="shared" ref="O834:O897" si="319">IF(AND(ISNUMBER(SEARCH("P",$J834))),"y","n")</f>
        <v>n</v>
      </c>
      <c r="P834" s="12" t="str">
        <f t="shared" ref="P834:P897" si="320">IF(AND(ISNUMBER(SEARCH("F",$J834))),"y","n")</f>
        <v>n</v>
      </c>
      <c r="Q834" s="12" t="str">
        <f t="shared" ref="Q834:Q897" si="321">IF(AND(ISNUMBER(SEARCH("R",$J834))),"y","n")</f>
        <v>n</v>
      </c>
      <c r="R834" s="12" t="str">
        <f t="shared" ref="R834:R897" si="322">IF(AND(ISNUMBER(SEARCH("D",$J834))),"y","n")</f>
        <v>n</v>
      </c>
      <c r="S834" s="15">
        <v>0</v>
      </c>
      <c r="T834" s="16">
        <v>0</v>
      </c>
      <c r="U834" s="16" t="b">
        <f t="shared" si="8"/>
        <v>1</v>
      </c>
      <c r="V834" s="15" t="s">
        <v>1066</v>
      </c>
      <c r="W834" s="12" t="str">
        <f t="shared" ref="W834:W897" si="323">IF(AND(ISNUMBER(SEARCH("I",$V834)), AE834&gt;0),"y","n")</f>
        <v>n</v>
      </c>
      <c r="X834" s="12" t="str">
        <f t="shared" ref="X834:X897" si="324">IF(AND(ISNUMBER(SEARCH("L",$V834)), AE834&gt;0),"y","n")</f>
        <v>y</v>
      </c>
      <c r="Y834" s="12" t="str">
        <f t="shared" ref="Y834:Y897" si="325">IF(AND(ISNUMBER(SEARCH("H",$V834))),"y","n")</f>
        <v>n</v>
      </c>
      <c r="Z834" s="12" t="str">
        <f t="shared" ref="Z834:Z897" si="326">IF(AND(ISNUMBER(SEARCH("O",$V834))),"y","n")</f>
        <v>n</v>
      </c>
      <c r="AA834" s="12" t="str">
        <f t="shared" ref="AA834:AA897" si="327">IF(AND(ISNUMBER(SEARCH("P",$V834))),"y","n")</f>
        <v>n</v>
      </c>
      <c r="AB834" s="12" t="str">
        <f t="shared" ref="AB834:AB897" si="328">IF(AND(ISNUMBER(SEARCH("F",$V834))),"y","n")</f>
        <v>n</v>
      </c>
      <c r="AC834" s="12" t="str">
        <f t="shared" ref="AC834:AC897" si="329">IF(AND(ISNUMBER(SEARCH("R",$V834))),"y","n")</f>
        <v>n</v>
      </c>
      <c r="AD834" s="12" t="str">
        <f t="shared" ref="AD834:AD897" si="330">IF(AND(ISNUMBER(SEARCH("D",$V834))),"y","n")</f>
        <v>n</v>
      </c>
      <c r="AE834" s="15">
        <v>10</v>
      </c>
      <c r="AF834" s="16">
        <v>10</v>
      </c>
      <c r="AG834" s="16">
        <v>-1</v>
      </c>
      <c r="AH834" s="16" t="b">
        <f t="shared" si="17"/>
        <v>1</v>
      </c>
      <c r="AI834" s="15" t="s">
        <v>1067</v>
      </c>
      <c r="AJ834" s="12" t="str">
        <f t="shared" ref="AJ834:AJ897" si="331">IF(AND(ISNUMBER(SEARCH("I",$AI834)), AR834&gt;0),"y","n")</f>
        <v>n</v>
      </c>
      <c r="AK834" s="12" t="str">
        <f t="shared" ref="AK834:AK897" si="332">IF(AND(ISNUMBER(SEARCH("L",$AI834)), AR834&gt;0),"y","n")</f>
        <v>n</v>
      </c>
      <c r="AL834" s="12" t="str">
        <f t="shared" ref="AL834:AL897" si="333">IF(AND(ISNUMBER(SEARCH("H",$AI834))),"y","n")</f>
        <v>y</v>
      </c>
      <c r="AM834" s="12" t="str">
        <f t="shared" ref="AM834:AM897" si="334">IF(AND(ISNUMBER(SEARCH("O",$AI834))),"y","n")</f>
        <v>n</v>
      </c>
      <c r="AN834" s="12" t="str">
        <f t="shared" si="313"/>
        <v>n</v>
      </c>
      <c r="AO834" s="12" t="str">
        <f t="shared" si="314"/>
        <v>n</v>
      </c>
      <c r="AP834" s="12" t="str">
        <f t="shared" ref="AP834:AP897" si="335">IF(AND(ISNUMBER(SEARCH("R",$AI834))),"y","n")</f>
        <v>n</v>
      </c>
      <c r="AQ834" s="12" t="str">
        <f t="shared" ref="AQ834:AQ897" si="336">IF(AND(ISNUMBER(SEARCH("D",$AI834))),"y","n")</f>
        <v>n</v>
      </c>
      <c r="AR834" s="15">
        <v>0</v>
      </c>
      <c r="AS834" s="16">
        <v>0</v>
      </c>
      <c r="AT834" s="16" t="b">
        <f t="shared" si="24"/>
        <v>1</v>
      </c>
      <c r="AU834" s="12" t="s">
        <v>1188</v>
      </c>
    </row>
    <row r="835" spans="1:47" ht="15.75" customHeight="1" x14ac:dyDescent="0.3">
      <c r="A835" s="12" t="s">
        <v>905</v>
      </c>
      <c r="B835" s="12" t="s">
        <v>1184</v>
      </c>
      <c r="C835" s="17">
        <v>44060</v>
      </c>
      <c r="D835" s="12">
        <v>2020</v>
      </c>
      <c r="E835" s="12" t="s">
        <v>137</v>
      </c>
      <c r="F835" s="12" t="s">
        <v>1116</v>
      </c>
      <c r="G835" s="18">
        <v>0.34097222222222223</v>
      </c>
      <c r="H835" s="18">
        <v>0.38611111111111113</v>
      </c>
      <c r="I835" s="19">
        <v>584</v>
      </c>
      <c r="J835" s="15" t="s">
        <v>1066</v>
      </c>
      <c r="K835" s="12" t="str">
        <f t="shared" si="315"/>
        <v>n</v>
      </c>
      <c r="L835" s="12" t="str">
        <f t="shared" si="316"/>
        <v>y</v>
      </c>
      <c r="M835" s="12" t="str">
        <f t="shared" si="317"/>
        <v>n</v>
      </c>
      <c r="N835" s="12" t="str">
        <f t="shared" si="318"/>
        <v>n</v>
      </c>
      <c r="O835" s="12" t="str">
        <f t="shared" si="319"/>
        <v>n</v>
      </c>
      <c r="P835" s="12" t="str">
        <f t="shared" si="320"/>
        <v>n</v>
      </c>
      <c r="Q835" s="12" t="str">
        <f t="shared" si="321"/>
        <v>n</v>
      </c>
      <c r="R835" s="12" t="str">
        <f t="shared" si="322"/>
        <v>n</v>
      </c>
      <c r="S835" s="15">
        <v>20</v>
      </c>
      <c r="T835" s="16">
        <v>20</v>
      </c>
      <c r="U835" s="16" t="b">
        <f t="shared" si="8"/>
        <v>1</v>
      </c>
      <c r="V835" s="15" t="s">
        <v>1066</v>
      </c>
      <c r="W835" s="12" t="str">
        <f t="shared" si="323"/>
        <v>n</v>
      </c>
      <c r="X835" s="12" t="str">
        <f t="shared" si="324"/>
        <v>y</v>
      </c>
      <c r="Y835" s="12" t="str">
        <f t="shared" si="325"/>
        <v>n</v>
      </c>
      <c r="Z835" s="12" t="str">
        <f t="shared" si="326"/>
        <v>n</v>
      </c>
      <c r="AA835" s="12" t="str">
        <f t="shared" si="327"/>
        <v>n</v>
      </c>
      <c r="AB835" s="12" t="str">
        <f t="shared" si="328"/>
        <v>n</v>
      </c>
      <c r="AC835" s="12" t="str">
        <f t="shared" si="329"/>
        <v>n</v>
      </c>
      <c r="AD835" s="12" t="str">
        <f t="shared" si="330"/>
        <v>n</v>
      </c>
      <c r="AE835" s="15">
        <v>10</v>
      </c>
      <c r="AF835" s="16">
        <v>10</v>
      </c>
      <c r="AG835" s="16">
        <v>-1</v>
      </c>
      <c r="AH835" s="16" t="b">
        <f t="shared" si="17"/>
        <v>1</v>
      </c>
      <c r="AI835" s="15" t="s">
        <v>1066</v>
      </c>
      <c r="AJ835" s="12" t="str">
        <f t="shared" si="331"/>
        <v>n</v>
      </c>
      <c r="AK835" s="12" t="str">
        <f t="shared" si="332"/>
        <v>n</v>
      </c>
      <c r="AL835" s="12" t="str">
        <f t="shared" si="333"/>
        <v>n</v>
      </c>
      <c r="AM835" s="12" t="str">
        <f t="shared" si="334"/>
        <v>n</v>
      </c>
      <c r="AN835" s="12" t="str">
        <f t="shared" ref="AN835:AN898" si="337">IF(AND(ISNUMBER(SEARCH("P",$AI835))),"y","n")</f>
        <v>n</v>
      </c>
      <c r="AO835" s="12" t="str">
        <f t="shared" ref="AO835:AO898" si="338">IF(AND(ISNUMBER(SEARCH("F",$AI835))),"y","n")</f>
        <v>n</v>
      </c>
      <c r="AP835" s="12" t="str">
        <f t="shared" si="335"/>
        <v>n</v>
      </c>
      <c r="AQ835" s="12" t="str">
        <f t="shared" si="336"/>
        <v>n</v>
      </c>
      <c r="AR835" s="15">
        <v>0</v>
      </c>
      <c r="AS835" s="16">
        <v>0</v>
      </c>
      <c r="AT835" s="16" t="b">
        <f t="shared" si="24"/>
        <v>1</v>
      </c>
      <c r="AU835" s="12" t="s">
        <v>1156</v>
      </c>
    </row>
    <row r="836" spans="1:47" ht="15.75" customHeight="1" x14ac:dyDescent="0.3">
      <c r="A836" s="12" t="s">
        <v>905</v>
      </c>
      <c r="B836" s="12" t="s">
        <v>1184</v>
      </c>
      <c r="C836" s="17">
        <v>44060</v>
      </c>
      <c r="D836" s="12">
        <v>2020</v>
      </c>
      <c r="E836" s="12" t="s">
        <v>137</v>
      </c>
      <c r="F836" s="12" t="s">
        <v>1118</v>
      </c>
      <c r="G836" s="18">
        <v>0.34097222222222223</v>
      </c>
      <c r="H836" s="18">
        <v>0.38611111111111113</v>
      </c>
      <c r="I836" s="19">
        <v>590</v>
      </c>
      <c r="J836" s="15" t="s">
        <v>1066</v>
      </c>
      <c r="K836" s="12" t="str">
        <f t="shared" si="315"/>
        <v>n</v>
      </c>
      <c r="L836" s="12" t="str">
        <f t="shared" si="316"/>
        <v>n</v>
      </c>
      <c r="M836" s="12" t="str">
        <f t="shared" si="317"/>
        <v>n</v>
      </c>
      <c r="N836" s="12" t="str">
        <f t="shared" si="318"/>
        <v>n</v>
      </c>
      <c r="O836" s="12" t="str">
        <f t="shared" si="319"/>
        <v>n</v>
      </c>
      <c r="P836" s="12" t="str">
        <f t="shared" si="320"/>
        <v>n</v>
      </c>
      <c r="Q836" s="12" t="str">
        <f t="shared" si="321"/>
        <v>n</v>
      </c>
      <c r="R836" s="12" t="str">
        <f t="shared" si="322"/>
        <v>n</v>
      </c>
      <c r="S836" s="15">
        <v>0</v>
      </c>
      <c r="T836" s="16">
        <v>0</v>
      </c>
      <c r="U836" s="16" t="b">
        <f t="shared" si="8"/>
        <v>1</v>
      </c>
      <c r="V836" s="15" t="s">
        <v>1066</v>
      </c>
      <c r="W836" s="12" t="str">
        <f t="shared" si="323"/>
        <v>n</v>
      </c>
      <c r="X836" s="12" t="str">
        <f t="shared" si="324"/>
        <v>n</v>
      </c>
      <c r="Y836" s="12" t="str">
        <f t="shared" si="325"/>
        <v>n</v>
      </c>
      <c r="Z836" s="12" t="str">
        <f t="shared" si="326"/>
        <v>n</v>
      </c>
      <c r="AA836" s="12" t="str">
        <f t="shared" si="327"/>
        <v>n</v>
      </c>
      <c r="AB836" s="12" t="str">
        <f t="shared" si="328"/>
        <v>n</v>
      </c>
      <c r="AC836" s="12" t="str">
        <f t="shared" si="329"/>
        <v>n</v>
      </c>
      <c r="AD836" s="12" t="str">
        <f t="shared" si="330"/>
        <v>n</v>
      </c>
      <c r="AE836" s="15">
        <v>0</v>
      </c>
      <c r="AF836" s="16">
        <v>0</v>
      </c>
      <c r="AG836" s="16">
        <v>-1</v>
      </c>
      <c r="AH836" s="16" t="b">
        <f t="shared" si="17"/>
        <v>1</v>
      </c>
      <c r="AI836" s="15" t="s">
        <v>1067</v>
      </c>
      <c r="AJ836" s="12" t="str">
        <f t="shared" si="331"/>
        <v>n</v>
      </c>
      <c r="AK836" s="12" t="str">
        <f t="shared" si="332"/>
        <v>n</v>
      </c>
      <c r="AL836" s="12" t="str">
        <f t="shared" si="333"/>
        <v>y</v>
      </c>
      <c r="AM836" s="12" t="str">
        <f t="shared" si="334"/>
        <v>n</v>
      </c>
      <c r="AN836" s="12" t="str">
        <f t="shared" si="337"/>
        <v>n</v>
      </c>
      <c r="AO836" s="12" t="str">
        <f t="shared" si="338"/>
        <v>n</v>
      </c>
      <c r="AP836" s="12" t="str">
        <f t="shared" si="335"/>
        <v>n</v>
      </c>
      <c r="AQ836" s="12" t="str">
        <f t="shared" si="336"/>
        <v>n</v>
      </c>
      <c r="AR836" s="15">
        <v>0</v>
      </c>
      <c r="AS836" s="16">
        <v>0</v>
      </c>
      <c r="AT836" s="16" t="b">
        <f t="shared" si="24"/>
        <v>1</v>
      </c>
      <c r="AU836" s="12"/>
    </row>
    <row r="837" spans="1:47" ht="15.75" customHeight="1" x14ac:dyDescent="0.3">
      <c r="A837" s="12" t="s">
        <v>905</v>
      </c>
      <c r="B837" s="12" t="s">
        <v>1184</v>
      </c>
      <c r="C837" s="17">
        <v>44060</v>
      </c>
      <c r="D837" s="12">
        <v>2020</v>
      </c>
      <c r="E837" s="12" t="s">
        <v>137</v>
      </c>
      <c r="F837" s="12" t="s">
        <v>1119</v>
      </c>
      <c r="G837" s="18">
        <v>0.34097222222222223</v>
      </c>
      <c r="H837" s="18">
        <v>0.38611111111111113</v>
      </c>
      <c r="I837" s="19">
        <v>589</v>
      </c>
      <c r="J837" s="15"/>
      <c r="K837" s="12" t="str">
        <f t="shared" si="315"/>
        <v>n</v>
      </c>
      <c r="L837" s="12" t="str">
        <f t="shared" si="316"/>
        <v>n</v>
      </c>
      <c r="M837" s="12" t="str">
        <f t="shared" si="317"/>
        <v>n</v>
      </c>
      <c r="N837" s="12" t="str">
        <f t="shared" si="318"/>
        <v>n</v>
      </c>
      <c r="O837" s="12" t="str">
        <f t="shared" si="319"/>
        <v>n</v>
      </c>
      <c r="P837" s="12" t="str">
        <f t="shared" si="320"/>
        <v>n</v>
      </c>
      <c r="Q837" s="12" t="str">
        <f t="shared" si="321"/>
        <v>n</v>
      </c>
      <c r="R837" s="12" t="str">
        <f t="shared" si="322"/>
        <v>n</v>
      </c>
      <c r="S837" s="15"/>
      <c r="T837" s="16"/>
      <c r="U837" s="16" t="b">
        <f t="shared" si="8"/>
        <v>1</v>
      </c>
      <c r="V837" s="15" t="s">
        <v>1066</v>
      </c>
      <c r="W837" s="12" t="str">
        <f t="shared" si="323"/>
        <v>n</v>
      </c>
      <c r="X837" s="12" t="str">
        <f t="shared" si="324"/>
        <v>y</v>
      </c>
      <c r="Y837" s="12" t="str">
        <f t="shared" si="325"/>
        <v>n</v>
      </c>
      <c r="Z837" s="12" t="str">
        <f t="shared" si="326"/>
        <v>n</v>
      </c>
      <c r="AA837" s="12" t="str">
        <f t="shared" si="327"/>
        <v>n</v>
      </c>
      <c r="AB837" s="12" t="str">
        <f t="shared" si="328"/>
        <v>n</v>
      </c>
      <c r="AC837" s="12" t="str">
        <f t="shared" si="329"/>
        <v>n</v>
      </c>
      <c r="AD837" s="12" t="str">
        <f t="shared" si="330"/>
        <v>n</v>
      </c>
      <c r="AE837" s="15">
        <v>75</v>
      </c>
      <c r="AF837" s="16">
        <v>75</v>
      </c>
      <c r="AG837" s="16">
        <v>-1</v>
      </c>
      <c r="AH837" s="16" t="b">
        <f t="shared" si="17"/>
        <v>1</v>
      </c>
      <c r="AI837" s="15"/>
      <c r="AJ837" s="12" t="str">
        <f t="shared" si="331"/>
        <v>n</v>
      </c>
      <c r="AK837" s="12" t="str">
        <f t="shared" si="332"/>
        <v>n</v>
      </c>
      <c r="AL837" s="12" t="str">
        <f t="shared" si="333"/>
        <v>n</v>
      </c>
      <c r="AM837" s="12" t="str">
        <f t="shared" si="334"/>
        <v>n</v>
      </c>
      <c r="AN837" s="12" t="str">
        <f t="shared" si="337"/>
        <v>n</v>
      </c>
      <c r="AO837" s="12" t="str">
        <f t="shared" si="338"/>
        <v>n</v>
      </c>
      <c r="AP837" s="12" t="str">
        <f t="shared" si="335"/>
        <v>n</v>
      </c>
      <c r="AQ837" s="12" t="str">
        <f t="shared" si="336"/>
        <v>n</v>
      </c>
      <c r="AR837" s="15"/>
      <c r="AS837" s="16"/>
      <c r="AT837" s="16" t="b">
        <f t="shared" si="24"/>
        <v>1</v>
      </c>
      <c r="AU837" s="12" t="s">
        <v>1189</v>
      </c>
    </row>
    <row r="838" spans="1:47" ht="15.75" customHeight="1" x14ac:dyDescent="0.3">
      <c r="A838" s="12" t="s">
        <v>905</v>
      </c>
      <c r="B838" s="12" t="s">
        <v>1184</v>
      </c>
      <c r="C838" s="17">
        <v>44060</v>
      </c>
      <c r="D838" s="12">
        <v>2020</v>
      </c>
      <c r="E838" s="12" t="s">
        <v>137</v>
      </c>
      <c r="F838" s="12" t="s">
        <v>1121</v>
      </c>
      <c r="G838" s="18">
        <v>0.34097222222222223</v>
      </c>
      <c r="H838" s="18">
        <v>0.38611111111111113</v>
      </c>
      <c r="I838" s="19">
        <v>588</v>
      </c>
      <c r="J838" s="15" t="s">
        <v>1066</v>
      </c>
      <c r="K838" s="12" t="str">
        <f t="shared" si="315"/>
        <v>n</v>
      </c>
      <c r="L838" s="12" t="str">
        <f t="shared" si="316"/>
        <v>n</v>
      </c>
      <c r="M838" s="12" t="str">
        <f t="shared" si="317"/>
        <v>n</v>
      </c>
      <c r="N838" s="12" t="str">
        <f t="shared" si="318"/>
        <v>n</v>
      </c>
      <c r="O838" s="12" t="str">
        <f t="shared" si="319"/>
        <v>n</v>
      </c>
      <c r="P838" s="12" t="str">
        <f t="shared" si="320"/>
        <v>n</v>
      </c>
      <c r="Q838" s="12" t="str">
        <f t="shared" si="321"/>
        <v>n</v>
      </c>
      <c r="R838" s="12" t="str">
        <f t="shared" si="322"/>
        <v>n</v>
      </c>
      <c r="S838" s="15">
        <v>0</v>
      </c>
      <c r="T838" s="16">
        <v>0</v>
      </c>
      <c r="U838" s="16" t="b">
        <f t="shared" si="8"/>
        <v>1</v>
      </c>
      <c r="V838" s="15" t="s">
        <v>1066</v>
      </c>
      <c r="W838" s="12" t="str">
        <f t="shared" si="323"/>
        <v>n</v>
      </c>
      <c r="X838" s="12" t="str">
        <f t="shared" si="324"/>
        <v>y</v>
      </c>
      <c r="Y838" s="12" t="str">
        <f t="shared" si="325"/>
        <v>n</v>
      </c>
      <c r="Z838" s="12" t="str">
        <f t="shared" si="326"/>
        <v>n</v>
      </c>
      <c r="AA838" s="12" t="str">
        <f t="shared" si="327"/>
        <v>n</v>
      </c>
      <c r="AB838" s="12" t="str">
        <f t="shared" si="328"/>
        <v>n</v>
      </c>
      <c r="AC838" s="12" t="str">
        <f t="shared" si="329"/>
        <v>n</v>
      </c>
      <c r="AD838" s="12" t="str">
        <f t="shared" si="330"/>
        <v>n</v>
      </c>
      <c r="AE838" s="15">
        <v>10</v>
      </c>
      <c r="AF838" s="16">
        <v>10</v>
      </c>
      <c r="AG838" s="16">
        <v>-1</v>
      </c>
      <c r="AH838" s="16" t="b">
        <f t="shared" si="17"/>
        <v>1</v>
      </c>
      <c r="AI838" s="15" t="s">
        <v>1066</v>
      </c>
      <c r="AJ838" s="12" t="str">
        <f t="shared" si="331"/>
        <v>n</v>
      </c>
      <c r="AK838" s="12" t="str">
        <f t="shared" si="332"/>
        <v>n</v>
      </c>
      <c r="AL838" s="12" t="str">
        <f t="shared" si="333"/>
        <v>n</v>
      </c>
      <c r="AM838" s="12" t="str">
        <f t="shared" si="334"/>
        <v>n</v>
      </c>
      <c r="AN838" s="12" t="str">
        <f t="shared" si="337"/>
        <v>n</v>
      </c>
      <c r="AO838" s="12" t="str">
        <f t="shared" si="338"/>
        <v>n</v>
      </c>
      <c r="AP838" s="12" t="str">
        <f t="shared" si="335"/>
        <v>n</v>
      </c>
      <c r="AQ838" s="12" t="str">
        <f t="shared" si="336"/>
        <v>n</v>
      </c>
      <c r="AR838" s="15">
        <v>0</v>
      </c>
      <c r="AS838" s="16">
        <v>0</v>
      </c>
      <c r="AT838" s="16" t="b">
        <f t="shared" si="24"/>
        <v>1</v>
      </c>
      <c r="AU838" s="12" t="s">
        <v>1188</v>
      </c>
    </row>
    <row r="839" spans="1:47" ht="15.75" customHeight="1" x14ac:dyDescent="0.3">
      <c r="A839" s="12" t="s">
        <v>905</v>
      </c>
      <c r="B839" s="12" t="s">
        <v>1184</v>
      </c>
      <c r="C839" s="17">
        <v>44060</v>
      </c>
      <c r="D839" s="12">
        <v>2020</v>
      </c>
      <c r="E839" s="12" t="s">
        <v>137</v>
      </c>
      <c r="F839" s="12" t="s">
        <v>1122</v>
      </c>
      <c r="G839" s="18">
        <v>0.34097222222222223</v>
      </c>
      <c r="H839" s="18">
        <v>0.38611111111111113</v>
      </c>
      <c r="I839" s="19">
        <v>587</v>
      </c>
      <c r="J839" s="15" t="s">
        <v>1066</v>
      </c>
      <c r="K839" s="12" t="str">
        <f t="shared" si="315"/>
        <v>n</v>
      </c>
      <c r="L839" s="12" t="str">
        <f t="shared" si="316"/>
        <v>n</v>
      </c>
      <c r="M839" s="12" t="str">
        <f t="shared" si="317"/>
        <v>n</v>
      </c>
      <c r="N839" s="12" t="str">
        <f t="shared" si="318"/>
        <v>n</v>
      </c>
      <c r="O839" s="12" t="str">
        <f t="shared" si="319"/>
        <v>n</v>
      </c>
      <c r="P839" s="12" t="str">
        <f t="shared" si="320"/>
        <v>n</v>
      </c>
      <c r="Q839" s="12" t="str">
        <f t="shared" si="321"/>
        <v>n</v>
      </c>
      <c r="R839" s="12" t="str">
        <f t="shared" si="322"/>
        <v>n</v>
      </c>
      <c r="S839" s="15">
        <v>0</v>
      </c>
      <c r="T839" s="16">
        <v>0</v>
      </c>
      <c r="U839" s="16" t="b">
        <f t="shared" si="8"/>
        <v>1</v>
      </c>
      <c r="V839" s="15" t="s">
        <v>1066</v>
      </c>
      <c r="W839" s="12" t="str">
        <f t="shared" si="323"/>
        <v>n</v>
      </c>
      <c r="X839" s="12" t="str">
        <f t="shared" si="324"/>
        <v>y</v>
      </c>
      <c r="Y839" s="12" t="str">
        <f t="shared" si="325"/>
        <v>n</v>
      </c>
      <c r="Z839" s="12" t="str">
        <f t="shared" si="326"/>
        <v>n</v>
      </c>
      <c r="AA839" s="12" t="str">
        <f t="shared" si="327"/>
        <v>n</v>
      </c>
      <c r="AB839" s="12" t="str">
        <f t="shared" si="328"/>
        <v>n</v>
      </c>
      <c r="AC839" s="12" t="str">
        <f t="shared" si="329"/>
        <v>n</v>
      </c>
      <c r="AD839" s="12" t="str">
        <f t="shared" si="330"/>
        <v>n</v>
      </c>
      <c r="AE839" s="15">
        <v>10</v>
      </c>
      <c r="AF839" s="16">
        <v>10</v>
      </c>
      <c r="AG839" s="16">
        <v>-1</v>
      </c>
      <c r="AH839" s="16" t="b">
        <f t="shared" si="17"/>
        <v>1</v>
      </c>
      <c r="AI839" s="15" t="s">
        <v>1066</v>
      </c>
      <c r="AJ839" s="12" t="str">
        <f t="shared" si="331"/>
        <v>n</v>
      </c>
      <c r="AK839" s="12" t="str">
        <f t="shared" si="332"/>
        <v>n</v>
      </c>
      <c r="AL839" s="12" t="str">
        <f t="shared" si="333"/>
        <v>n</v>
      </c>
      <c r="AM839" s="12" t="str">
        <f t="shared" si="334"/>
        <v>n</v>
      </c>
      <c r="AN839" s="12" t="str">
        <f t="shared" si="337"/>
        <v>n</v>
      </c>
      <c r="AO839" s="12" t="str">
        <f t="shared" si="338"/>
        <v>n</v>
      </c>
      <c r="AP839" s="12" t="str">
        <f t="shared" si="335"/>
        <v>n</v>
      </c>
      <c r="AQ839" s="12" t="str">
        <f t="shared" si="336"/>
        <v>n</v>
      </c>
      <c r="AR839" s="15">
        <v>0</v>
      </c>
      <c r="AS839" s="16">
        <v>0</v>
      </c>
      <c r="AT839" s="16" t="b">
        <f t="shared" si="24"/>
        <v>1</v>
      </c>
      <c r="AU839" s="12" t="s">
        <v>1157</v>
      </c>
    </row>
    <row r="840" spans="1:47" ht="15.75" customHeight="1" x14ac:dyDescent="0.3">
      <c r="A840" s="12" t="s">
        <v>905</v>
      </c>
      <c r="B840" s="12" t="s">
        <v>1184</v>
      </c>
      <c r="C840" s="17">
        <v>44060</v>
      </c>
      <c r="D840" s="12">
        <v>2020</v>
      </c>
      <c r="E840" s="12" t="s">
        <v>137</v>
      </c>
      <c r="F840" s="12" t="s">
        <v>1124</v>
      </c>
      <c r="G840" s="18">
        <v>0.34097222222222223</v>
      </c>
      <c r="H840" s="18">
        <v>0.38611111111111113</v>
      </c>
      <c r="I840" s="19">
        <v>586</v>
      </c>
      <c r="J840" s="15" t="s">
        <v>1066</v>
      </c>
      <c r="K840" s="12" t="str">
        <f t="shared" si="315"/>
        <v>n</v>
      </c>
      <c r="L840" s="12" t="str">
        <f t="shared" si="316"/>
        <v>n</v>
      </c>
      <c r="M840" s="12" t="str">
        <f t="shared" si="317"/>
        <v>n</v>
      </c>
      <c r="N840" s="12" t="str">
        <f t="shared" si="318"/>
        <v>n</v>
      </c>
      <c r="O840" s="12" t="str">
        <f t="shared" si="319"/>
        <v>n</v>
      </c>
      <c r="P840" s="12" t="str">
        <f t="shared" si="320"/>
        <v>n</v>
      </c>
      <c r="Q840" s="12" t="str">
        <f t="shared" si="321"/>
        <v>n</v>
      </c>
      <c r="R840" s="12" t="str">
        <f t="shared" si="322"/>
        <v>n</v>
      </c>
      <c r="S840" s="15">
        <v>0</v>
      </c>
      <c r="T840" s="16">
        <v>0</v>
      </c>
      <c r="U840" s="16" t="b">
        <f t="shared" si="8"/>
        <v>1</v>
      </c>
      <c r="V840" s="15" t="s">
        <v>1066</v>
      </c>
      <c r="W840" s="12" t="str">
        <f t="shared" si="323"/>
        <v>n</v>
      </c>
      <c r="X840" s="12" t="str">
        <f t="shared" si="324"/>
        <v>y</v>
      </c>
      <c r="Y840" s="12" t="str">
        <f t="shared" si="325"/>
        <v>n</v>
      </c>
      <c r="Z840" s="12" t="str">
        <f t="shared" si="326"/>
        <v>n</v>
      </c>
      <c r="AA840" s="12" t="str">
        <f t="shared" si="327"/>
        <v>n</v>
      </c>
      <c r="AB840" s="12" t="str">
        <f t="shared" si="328"/>
        <v>n</v>
      </c>
      <c r="AC840" s="12" t="str">
        <f t="shared" si="329"/>
        <v>n</v>
      </c>
      <c r="AD840" s="12" t="str">
        <f t="shared" si="330"/>
        <v>n</v>
      </c>
      <c r="AE840" s="15">
        <v>50</v>
      </c>
      <c r="AF840" s="16">
        <v>50</v>
      </c>
      <c r="AG840" s="16">
        <v>-1</v>
      </c>
      <c r="AH840" s="16" t="b">
        <f t="shared" si="17"/>
        <v>1</v>
      </c>
      <c r="AI840" s="15" t="s">
        <v>1066</v>
      </c>
      <c r="AJ840" s="12" t="str">
        <f t="shared" si="331"/>
        <v>n</v>
      </c>
      <c r="AK840" s="12" t="str">
        <f t="shared" si="332"/>
        <v>n</v>
      </c>
      <c r="AL840" s="12" t="str">
        <f t="shared" si="333"/>
        <v>n</v>
      </c>
      <c r="AM840" s="12" t="str">
        <f t="shared" si="334"/>
        <v>n</v>
      </c>
      <c r="AN840" s="12" t="str">
        <f t="shared" si="337"/>
        <v>n</v>
      </c>
      <c r="AO840" s="12" t="str">
        <f t="shared" si="338"/>
        <v>n</v>
      </c>
      <c r="AP840" s="12" t="str">
        <f t="shared" si="335"/>
        <v>n</v>
      </c>
      <c r="AQ840" s="12" t="str">
        <f t="shared" si="336"/>
        <v>n</v>
      </c>
      <c r="AR840" s="15">
        <v>0</v>
      </c>
      <c r="AS840" s="16">
        <v>0</v>
      </c>
      <c r="AT840" s="16" t="b">
        <f t="shared" si="24"/>
        <v>1</v>
      </c>
      <c r="AU840" s="12" t="s">
        <v>1190</v>
      </c>
    </row>
    <row r="841" spans="1:47" ht="15.75" customHeight="1" x14ac:dyDescent="0.3">
      <c r="A841" s="12" t="s">
        <v>905</v>
      </c>
      <c r="B841" s="12" t="s">
        <v>1184</v>
      </c>
      <c r="C841" s="17">
        <v>44060</v>
      </c>
      <c r="D841" s="12">
        <v>2020</v>
      </c>
      <c r="E841" s="12" t="s">
        <v>137</v>
      </c>
      <c r="F841" s="12" t="s">
        <v>1125</v>
      </c>
      <c r="G841" s="18">
        <v>0.34097222222222223</v>
      </c>
      <c r="H841" s="18">
        <v>0.38611111111111113</v>
      </c>
      <c r="I841" s="19">
        <v>585</v>
      </c>
      <c r="J841" s="15" t="s">
        <v>1066</v>
      </c>
      <c r="K841" s="12" t="str">
        <f t="shared" si="315"/>
        <v>n</v>
      </c>
      <c r="L841" s="12" t="str">
        <f t="shared" si="316"/>
        <v>n</v>
      </c>
      <c r="M841" s="12" t="str">
        <f t="shared" si="317"/>
        <v>n</v>
      </c>
      <c r="N841" s="12" t="str">
        <f t="shared" si="318"/>
        <v>n</v>
      </c>
      <c r="O841" s="12" t="str">
        <f t="shared" si="319"/>
        <v>n</v>
      </c>
      <c r="P841" s="12" t="str">
        <f t="shared" si="320"/>
        <v>n</v>
      </c>
      <c r="Q841" s="12" t="str">
        <f t="shared" si="321"/>
        <v>n</v>
      </c>
      <c r="R841" s="12" t="str">
        <f t="shared" si="322"/>
        <v>n</v>
      </c>
      <c r="S841" s="15">
        <v>0</v>
      </c>
      <c r="T841" s="16">
        <v>0</v>
      </c>
      <c r="U841" s="16" t="b">
        <f t="shared" si="8"/>
        <v>1</v>
      </c>
      <c r="V841" s="15" t="s">
        <v>1066</v>
      </c>
      <c r="W841" s="12" t="str">
        <f t="shared" si="323"/>
        <v>n</v>
      </c>
      <c r="X841" s="12" t="str">
        <f t="shared" si="324"/>
        <v>y</v>
      </c>
      <c r="Y841" s="12" t="str">
        <f t="shared" si="325"/>
        <v>n</v>
      </c>
      <c r="Z841" s="12" t="str">
        <f t="shared" si="326"/>
        <v>n</v>
      </c>
      <c r="AA841" s="12" t="str">
        <f t="shared" si="327"/>
        <v>n</v>
      </c>
      <c r="AB841" s="12" t="str">
        <f t="shared" si="328"/>
        <v>n</v>
      </c>
      <c r="AC841" s="12" t="str">
        <f t="shared" si="329"/>
        <v>n</v>
      </c>
      <c r="AD841" s="12" t="str">
        <f t="shared" si="330"/>
        <v>n</v>
      </c>
      <c r="AE841" s="15">
        <v>70</v>
      </c>
      <c r="AF841" s="16">
        <v>70</v>
      </c>
      <c r="AG841" s="16">
        <v>-1</v>
      </c>
      <c r="AH841" s="16" t="b">
        <f t="shared" si="17"/>
        <v>1</v>
      </c>
      <c r="AI841" s="15" t="s">
        <v>1066</v>
      </c>
      <c r="AJ841" s="12" t="str">
        <f t="shared" si="331"/>
        <v>n</v>
      </c>
      <c r="AK841" s="12" t="str">
        <f t="shared" si="332"/>
        <v>n</v>
      </c>
      <c r="AL841" s="12" t="str">
        <f t="shared" si="333"/>
        <v>n</v>
      </c>
      <c r="AM841" s="12" t="str">
        <f t="shared" si="334"/>
        <v>n</v>
      </c>
      <c r="AN841" s="12" t="str">
        <f t="shared" si="337"/>
        <v>n</v>
      </c>
      <c r="AO841" s="12" t="str">
        <f t="shared" si="338"/>
        <v>n</v>
      </c>
      <c r="AP841" s="12" t="str">
        <f t="shared" si="335"/>
        <v>n</v>
      </c>
      <c r="AQ841" s="12" t="str">
        <f t="shared" si="336"/>
        <v>n</v>
      </c>
      <c r="AR841" s="15">
        <v>0</v>
      </c>
      <c r="AS841" s="16">
        <v>0</v>
      </c>
      <c r="AT841" s="16" t="b">
        <f t="shared" si="24"/>
        <v>1</v>
      </c>
      <c r="AU841" s="12" t="s">
        <v>1190</v>
      </c>
    </row>
    <row r="842" spans="1:47" ht="15.75" customHeight="1" x14ac:dyDescent="0.3">
      <c r="A842" s="12" t="s">
        <v>905</v>
      </c>
      <c r="B842" s="12" t="s">
        <v>1184</v>
      </c>
      <c r="C842" s="17">
        <v>44060</v>
      </c>
      <c r="D842" s="12">
        <v>2020</v>
      </c>
      <c r="E842" s="12" t="s">
        <v>137</v>
      </c>
      <c r="F842" s="12" t="s">
        <v>1126</v>
      </c>
      <c r="G842" s="18">
        <v>0.34097222222222223</v>
      </c>
      <c r="H842" s="18">
        <v>0.38611111111111113</v>
      </c>
      <c r="I842" s="19">
        <v>591</v>
      </c>
      <c r="J842" s="15" t="s">
        <v>1066</v>
      </c>
      <c r="K842" s="12" t="str">
        <f t="shared" si="315"/>
        <v>n</v>
      </c>
      <c r="L842" s="12" t="str">
        <f t="shared" si="316"/>
        <v>y</v>
      </c>
      <c r="M842" s="12" t="str">
        <f t="shared" si="317"/>
        <v>n</v>
      </c>
      <c r="N842" s="12" t="str">
        <f t="shared" si="318"/>
        <v>n</v>
      </c>
      <c r="O842" s="12" t="str">
        <f t="shared" si="319"/>
        <v>n</v>
      </c>
      <c r="P842" s="12" t="str">
        <f t="shared" si="320"/>
        <v>n</v>
      </c>
      <c r="Q842" s="12" t="str">
        <f t="shared" si="321"/>
        <v>n</v>
      </c>
      <c r="R842" s="12" t="str">
        <f t="shared" si="322"/>
        <v>n</v>
      </c>
      <c r="S842" s="15">
        <v>60</v>
      </c>
      <c r="T842" s="16">
        <v>60</v>
      </c>
      <c r="U842" s="16" t="b">
        <f t="shared" si="8"/>
        <v>1</v>
      </c>
      <c r="V842" s="15" t="s">
        <v>1066</v>
      </c>
      <c r="W842" s="12" t="str">
        <f t="shared" si="323"/>
        <v>n</v>
      </c>
      <c r="X842" s="12" t="str">
        <f t="shared" si="324"/>
        <v>y</v>
      </c>
      <c r="Y842" s="12" t="str">
        <f t="shared" si="325"/>
        <v>n</v>
      </c>
      <c r="Z842" s="12" t="str">
        <f t="shared" si="326"/>
        <v>n</v>
      </c>
      <c r="AA842" s="12" t="str">
        <f t="shared" si="327"/>
        <v>n</v>
      </c>
      <c r="AB842" s="12" t="str">
        <f t="shared" si="328"/>
        <v>n</v>
      </c>
      <c r="AC842" s="12" t="str">
        <f t="shared" si="329"/>
        <v>n</v>
      </c>
      <c r="AD842" s="12" t="str">
        <f t="shared" si="330"/>
        <v>n</v>
      </c>
      <c r="AE842" s="15">
        <v>50</v>
      </c>
      <c r="AF842" s="16">
        <v>50</v>
      </c>
      <c r="AG842" s="16">
        <v>-1</v>
      </c>
      <c r="AH842" s="16" t="b">
        <f t="shared" si="17"/>
        <v>1</v>
      </c>
      <c r="AI842" s="15" t="s">
        <v>1066</v>
      </c>
      <c r="AJ842" s="12" t="str">
        <f t="shared" si="331"/>
        <v>n</v>
      </c>
      <c r="AK842" s="12" t="str">
        <f t="shared" si="332"/>
        <v>n</v>
      </c>
      <c r="AL842" s="12" t="str">
        <f t="shared" si="333"/>
        <v>n</v>
      </c>
      <c r="AM842" s="12" t="str">
        <f t="shared" si="334"/>
        <v>n</v>
      </c>
      <c r="AN842" s="12" t="str">
        <f t="shared" si="337"/>
        <v>n</v>
      </c>
      <c r="AO842" s="12" t="str">
        <f t="shared" si="338"/>
        <v>n</v>
      </c>
      <c r="AP842" s="12" t="str">
        <f t="shared" si="335"/>
        <v>n</v>
      </c>
      <c r="AQ842" s="12" t="str">
        <f t="shared" si="336"/>
        <v>n</v>
      </c>
      <c r="AR842" s="15">
        <v>0</v>
      </c>
      <c r="AS842" s="16">
        <v>0</v>
      </c>
      <c r="AT842" s="16" t="b">
        <f t="shared" si="24"/>
        <v>1</v>
      </c>
      <c r="AU842" s="12"/>
    </row>
    <row r="843" spans="1:47" ht="15.75" customHeight="1" x14ac:dyDescent="0.3">
      <c r="A843" s="12" t="s">
        <v>905</v>
      </c>
      <c r="B843" s="12" t="s">
        <v>1184</v>
      </c>
      <c r="C843" s="17">
        <v>44060</v>
      </c>
      <c r="D843" s="12">
        <v>2020</v>
      </c>
      <c r="E843" s="12" t="s">
        <v>137</v>
      </c>
      <c r="F843" s="12" t="s">
        <v>1127</v>
      </c>
      <c r="G843" s="18">
        <v>0.34097222222222223</v>
      </c>
      <c r="H843" s="18">
        <v>0.38611111111111113</v>
      </c>
      <c r="I843" s="19">
        <v>592</v>
      </c>
      <c r="J843" s="15" t="s">
        <v>1066</v>
      </c>
      <c r="K843" s="12" t="str">
        <f t="shared" si="315"/>
        <v>n</v>
      </c>
      <c r="L843" s="12" t="str">
        <f t="shared" si="316"/>
        <v>y</v>
      </c>
      <c r="M843" s="12" t="str">
        <f t="shared" si="317"/>
        <v>n</v>
      </c>
      <c r="N843" s="12" t="str">
        <f t="shared" si="318"/>
        <v>n</v>
      </c>
      <c r="O843" s="12" t="str">
        <f t="shared" si="319"/>
        <v>n</v>
      </c>
      <c r="P843" s="12" t="str">
        <f t="shared" si="320"/>
        <v>n</v>
      </c>
      <c r="Q843" s="12" t="str">
        <f t="shared" si="321"/>
        <v>n</v>
      </c>
      <c r="R843" s="12" t="str">
        <f t="shared" si="322"/>
        <v>n</v>
      </c>
      <c r="S843" s="15">
        <v>30</v>
      </c>
      <c r="T843" s="16">
        <v>30</v>
      </c>
      <c r="U843" s="16" t="b">
        <f t="shared" si="8"/>
        <v>1</v>
      </c>
      <c r="V843" s="15" t="s">
        <v>1066</v>
      </c>
      <c r="W843" s="12" t="str">
        <f t="shared" si="323"/>
        <v>n</v>
      </c>
      <c r="X843" s="12" t="str">
        <f t="shared" si="324"/>
        <v>y</v>
      </c>
      <c r="Y843" s="12" t="str">
        <f t="shared" si="325"/>
        <v>n</v>
      </c>
      <c r="Z843" s="12" t="str">
        <f t="shared" si="326"/>
        <v>n</v>
      </c>
      <c r="AA843" s="12" t="str">
        <f t="shared" si="327"/>
        <v>n</v>
      </c>
      <c r="AB843" s="12" t="str">
        <f t="shared" si="328"/>
        <v>n</v>
      </c>
      <c r="AC843" s="12" t="str">
        <f t="shared" si="329"/>
        <v>n</v>
      </c>
      <c r="AD843" s="12" t="str">
        <f t="shared" si="330"/>
        <v>n</v>
      </c>
      <c r="AE843" s="15">
        <v>20</v>
      </c>
      <c r="AF843" s="16">
        <v>20</v>
      </c>
      <c r="AG843" s="16">
        <v>-1</v>
      </c>
      <c r="AH843" s="16" t="b">
        <f t="shared" si="17"/>
        <v>1</v>
      </c>
      <c r="AI843" s="15"/>
      <c r="AJ843" s="12" t="str">
        <f t="shared" si="331"/>
        <v>n</v>
      </c>
      <c r="AK843" s="12" t="str">
        <f t="shared" si="332"/>
        <v>n</v>
      </c>
      <c r="AL843" s="12" t="str">
        <f t="shared" si="333"/>
        <v>n</v>
      </c>
      <c r="AM843" s="12" t="str">
        <f t="shared" si="334"/>
        <v>n</v>
      </c>
      <c r="AN843" s="12" t="str">
        <f t="shared" si="337"/>
        <v>n</v>
      </c>
      <c r="AO843" s="12" t="str">
        <f t="shared" si="338"/>
        <v>n</v>
      </c>
      <c r="AP843" s="12" t="str">
        <f t="shared" si="335"/>
        <v>n</v>
      </c>
      <c r="AQ843" s="12" t="str">
        <f t="shared" si="336"/>
        <v>n</v>
      </c>
      <c r="AR843" s="15"/>
      <c r="AS843" s="16"/>
      <c r="AT843" s="16" t="b">
        <f t="shared" si="24"/>
        <v>1</v>
      </c>
      <c r="AU843" s="12" t="s">
        <v>1128</v>
      </c>
    </row>
    <row r="844" spans="1:47" ht="15.75" customHeight="1" x14ac:dyDescent="0.3">
      <c r="A844" s="12" t="s">
        <v>905</v>
      </c>
      <c r="B844" s="12" t="s">
        <v>1184</v>
      </c>
      <c r="C844" s="17">
        <v>44060</v>
      </c>
      <c r="D844" s="12">
        <v>2020</v>
      </c>
      <c r="E844" s="12" t="s">
        <v>137</v>
      </c>
      <c r="F844" s="12" t="s">
        <v>1129</v>
      </c>
      <c r="G844" s="18">
        <v>0.34097222222222223</v>
      </c>
      <c r="H844" s="18">
        <v>0.38611111111111113</v>
      </c>
      <c r="I844" s="19">
        <v>593</v>
      </c>
      <c r="J844" s="15" t="s">
        <v>1066</v>
      </c>
      <c r="K844" s="12" t="str">
        <f t="shared" si="315"/>
        <v>n</v>
      </c>
      <c r="L844" s="12" t="str">
        <f t="shared" si="316"/>
        <v>n</v>
      </c>
      <c r="M844" s="12" t="str">
        <f t="shared" si="317"/>
        <v>n</v>
      </c>
      <c r="N844" s="12" t="str">
        <f t="shared" si="318"/>
        <v>n</v>
      </c>
      <c r="O844" s="12" t="str">
        <f t="shared" si="319"/>
        <v>n</v>
      </c>
      <c r="P844" s="12" t="str">
        <f t="shared" si="320"/>
        <v>n</v>
      </c>
      <c r="Q844" s="12" t="str">
        <f t="shared" si="321"/>
        <v>n</v>
      </c>
      <c r="R844" s="12" t="str">
        <f t="shared" si="322"/>
        <v>n</v>
      </c>
      <c r="S844" s="15">
        <v>0</v>
      </c>
      <c r="T844" s="16">
        <v>0</v>
      </c>
      <c r="U844" s="16" t="b">
        <f t="shared" si="8"/>
        <v>1</v>
      </c>
      <c r="V844" s="15" t="s">
        <v>1066</v>
      </c>
      <c r="W844" s="12" t="str">
        <f t="shared" si="323"/>
        <v>n</v>
      </c>
      <c r="X844" s="12" t="str">
        <f t="shared" si="324"/>
        <v>y</v>
      </c>
      <c r="Y844" s="12" t="str">
        <f t="shared" si="325"/>
        <v>n</v>
      </c>
      <c r="Z844" s="12" t="str">
        <f t="shared" si="326"/>
        <v>n</v>
      </c>
      <c r="AA844" s="12" t="str">
        <f t="shared" si="327"/>
        <v>n</v>
      </c>
      <c r="AB844" s="12" t="str">
        <f t="shared" si="328"/>
        <v>n</v>
      </c>
      <c r="AC844" s="12" t="str">
        <f t="shared" si="329"/>
        <v>n</v>
      </c>
      <c r="AD844" s="12" t="str">
        <f t="shared" si="330"/>
        <v>n</v>
      </c>
      <c r="AE844" s="15">
        <v>80</v>
      </c>
      <c r="AF844" s="16">
        <v>80</v>
      </c>
      <c r="AG844" s="16">
        <v>-1</v>
      </c>
      <c r="AH844" s="16" t="b">
        <f t="shared" si="17"/>
        <v>1</v>
      </c>
      <c r="AI844" s="15" t="s">
        <v>1066</v>
      </c>
      <c r="AJ844" s="12" t="str">
        <f t="shared" si="331"/>
        <v>n</v>
      </c>
      <c r="AK844" s="12" t="str">
        <f t="shared" si="332"/>
        <v>n</v>
      </c>
      <c r="AL844" s="12" t="str">
        <f t="shared" si="333"/>
        <v>n</v>
      </c>
      <c r="AM844" s="12" t="str">
        <f t="shared" si="334"/>
        <v>n</v>
      </c>
      <c r="AN844" s="12" t="str">
        <f t="shared" si="337"/>
        <v>n</v>
      </c>
      <c r="AO844" s="12" t="str">
        <f t="shared" si="338"/>
        <v>n</v>
      </c>
      <c r="AP844" s="12" t="str">
        <f t="shared" si="335"/>
        <v>n</v>
      </c>
      <c r="AQ844" s="12" t="str">
        <f t="shared" si="336"/>
        <v>n</v>
      </c>
      <c r="AR844" s="15">
        <v>0</v>
      </c>
      <c r="AS844" s="16">
        <v>0</v>
      </c>
      <c r="AT844" s="16" t="b">
        <f t="shared" si="24"/>
        <v>1</v>
      </c>
      <c r="AU844" s="12"/>
    </row>
    <row r="845" spans="1:47" ht="15.75" customHeight="1" x14ac:dyDescent="0.3">
      <c r="A845" s="12" t="s">
        <v>905</v>
      </c>
      <c r="B845" s="12" t="s">
        <v>1184</v>
      </c>
      <c r="C845" s="17">
        <v>44060</v>
      </c>
      <c r="D845" s="12">
        <v>2020</v>
      </c>
      <c r="E845" s="12" t="s">
        <v>137</v>
      </c>
      <c r="F845" s="12" t="s">
        <v>1130</v>
      </c>
      <c r="G845" s="18">
        <v>0.34097222222222223</v>
      </c>
      <c r="H845" s="18">
        <v>0.38611111111111113</v>
      </c>
      <c r="I845" s="19">
        <v>594</v>
      </c>
      <c r="J845" s="15" t="s">
        <v>1066</v>
      </c>
      <c r="K845" s="12" t="str">
        <f t="shared" si="315"/>
        <v>n</v>
      </c>
      <c r="L845" s="12" t="str">
        <f t="shared" si="316"/>
        <v>n</v>
      </c>
      <c r="M845" s="12" t="str">
        <f t="shared" si="317"/>
        <v>n</v>
      </c>
      <c r="N845" s="12" t="str">
        <f t="shared" si="318"/>
        <v>n</v>
      </c>
      <c r="O845" s="12" t="str">
        <f t="shared" si="319"/>
        <v>n</v>
      </c>
      <c r="P845" s="12" t="str">
        <f t="shared" si="320"/>
        <v>n</v>
      </c>
      <c r="Q845" s="12" t="str">
        <f t="shared" si="321"/>
        <v>n</v>
      </c>
      <c r="R845" s="12" t="str">
        <f t="shared" si="322"/>
        <v>n</v>
      </c>
      <c r="S845" s="15">
        <v>0</v>
      </c>
      <c r="T845" s="16">
        <v>0</v>
      </c>
      <c r="U845" s="16" t="b">
        <f t="shared" si="8"/>
        <v>1</v>
      </c>
      <c r="V845" s="15" t="s">
        <v>1066</v>
      </c>
      <c r="W845" s="12" t="str">
        <f t="shared" si="323"/>
        <v>n</v>
      </c>
      <c r="X845" s="12" t="str">
        <f t="shared" si="324"/>
        <v>y</v>
      </c>
      <c r="Y845" s="12" t="str">
        <f t="shared" si="325"/>
        <v>n</v>
      </c>
      <c r="Z845" s="12" t="str">
        <f t="shared" si="326"/>
        <v>n</v>
      </c>
      <c r="AA845" s="12" t="str">
        <f t="shared" si="327"/>
        <v>n</v>
      </c>
      <c r="AB845" s="12" t="str">
        <f t="shared" si="328"/>
        <v>n</v>
      </c>
      <c r="AC845" s="12" t="str">
        <f t="shared" si="329"/>
        <v>n</v>
      </c>
      <c r="AD845" s="12" t="str">
        <f t="shared" si="330"/>
        <v>n</v>
      </c>
      <c r="AE845" s="15">
        <v>15</v>
      </c>
      <c r="AF845" s="16">
        <v>15</v>
      </c>
      <c r="AG845" s="16">
        <v>-1</v>
      </c>
      <c r="AH845" s="16" t="b">
        <f t="shared" si="17"/>
        <v>1</v>
      </c>
      <c r="AI845" s="15" t="s">
        <v>1067</v>
      </c>
      <c r="AJ845" s="12" t="str">
        <f t="shared" si="331"/>
        <v>n</v>
      </c>
      <c r="AK845" s="12" t="str">
        <f t="shared" si="332"/>
        <v>n</v>
      </c>
      <c r="AL845" s="12" t="str">
        <f t="shared" si="333"/>
        <v>y</v>
      </c>
      <c r="AM845" s="12" t="str">
        <f t="shared" si="334"/>
        <v>n</v>
      </c>
      <c r="AN845" s="12" t="str">
        <f t="shared" si="337"/>
        <v>n</v>
      </c>
      <c r="AO845" s="12" t="str">
        <f t="shared" si="338"/>
        <v>n</v>
      </c>
      <c r="AP845" s="12" t="str">
        <f t="shared" si="335"/>
        <v>n</v>
      </c>
      <c r="AQ845" s="12" t="str">
        <f t="shared" si="336"/>
        <v>n</v>
      </c>
      <c r="AR845" s="15">
        <v>0</v>
      </c>
      <c r="AS845" s="16">
        <v>0</v>
      </c>
      <c r="AT845" s="16" t="b">
        <f t="shared" si="24"/>
        <v>1</v>
      </c>
      <c r="AU845" s="12"/>
    </row>
    <row r="846" spans="1:47" ht="15.75" customHeight="1" x14ac:dyDescent="0.3">
      <c r="A846" s="12" t="s">
        <v>905</v>
      </c>
      <c r="B846" s="12" t="s">
        <v>1184</v>
      </c>
      <c r="C846" s="17">
        <v>44060</v>
      </c>
      <c r="D846" s="12">
        <v>2020</v>
      </c>
      <c r="E846" s="12" t="s">
        <v>137</v>
      </c>
      <c r="F846" s="12" t="s">
        <v>1131</v>
      </c>
      <c r="G846" s="18">
        <v>0.34097222222222223</v>
      </c>
      <c r="H846" s="18">
        <v>0.38611111111111113</v>
      </c>
      <c r="I846" s="19">
        <v>595</v>
      </c>
      <c r="J846" s="15" t="s">
        <v>1066</v>
      </c>
      <c r="K846" s="12" t="str">
        <f t="shared" si="315"/>
        <v>n</v>
      </c>
      <c r="L846" s="12" t="str">
        <f t="shared" si="316"/>
        <v>y</v>
      </c>
      <c r="M846" s="12" t="str">
        <f t="shared" si="317"/>
        <v>n</v>
      </c>
      <c r="N846" s="12" t="str">
        <f t="shared" si="318"/>
        <v>n</v>
      </c>
      <c r="O846" s="12" t="str">
        <f t="shared" si="319"/>
        <v>n</v>
      </c>
      <c r="P846" s="12" t="str">
        <f t="shared" si="320"/>
        <v>n</v>
      </c>
      <c r="Q846" s="12" t="str">
        <f t="shared" si="321"/>
        <v>n</v>
      </c>
      <c r="R846" s="12" t="str">
        <f t="shared" si="322"/>
        <v>n</v>
      </c>
      <c r="S846" s="15">
        <v>40</v>
      </c>
      <c r="T846" s="16">
        <v>40</v>
      </c>
      <c r="U846" s="16" t="b">
        <f t="shared" si="8"/>
        <v>1</v>
      </c>
      <c r="V846" s="15" t="s">
        <v>1066</v>
      </c>
      <c r="W846" s="12" t="str">
        <f t="shared" si="323"/>
        <v>n</v>
      </c>
      <c r="X846" s="12" t="str">
        <f t="shared" si="324"/>
        <v>y</v>
      </c>
      <c r="Y846" s="12" t="str">
        <f t="shared" si="325"/>
        <v>n</v>
      </c>
      <c r="Z846" s="12" t="str">
        <f t="shared" si="326"/>
        <v>n</v>
      </c>
      <c r="AA846" s="12" t="str">
        <f t="shared" si="327"/>
        <v>n</v>
      </c>
      <c r="AB846" s="12" t="str">
        <f t="shared" si="328"/>
        <v>n</v>
      </c>
      <c r="AC846" s="12" t="str">
        <f t="shared" si="329"/>
        <v>n</v>
      </c>
      <c r="AD846" s="12" t="str">
        <f t="shared" si="330"/>
        <v>n</v>
      </c>
      <c r="AE846" s="15">
        <v>65</v>
      </c>
      <c r="AF846" s="16">
        <v>65</v>
      </c>
      <c r="AG846" s="16">
        <v>-1</v>
      </c>
      <c r="AH846" s="16" t="b">
        <f t="shared" si="17"/>
        <v>1</v>
      </c>
      <c r="AI846" s="15"/>
      <c r="AJ846" s="12" t="str">
        <f t="shared" si="331"/>
        <v>n</v>
      </c>
      <c r="AK846" s="12" t="str">
        <f t="shared" si="332"/>
        <v>n</v>
      </c>
      <c r="AL846" s="12" t="str">
        <f t="shared" si="333"/>
        <v>n</v>
      </c>
      <c r="AM846" s="12" t="str">
        <f t="shared" si="334"/>
        <v>n</v>
      </c>
      <c r="AN846" s="12" t="str">
        <f t="shared" si="337"/>
        <v>n</v>
      </c>
      <c r="AO846" s="12" t="str">
        <f t="shared" si="338"/>
        <v>n</v>
      </c>
      <c r="AP846" s="12" t="str">
        <f t="shared" si="335"/>
        <v>n</v>
      </c>
      <c r="AQ846" s="12" t="str">
        <f t="shared" si="336"/>
        <v>n</v>
      </c>
      <c r="AR846" s="15"/>
      <c r="AS846" s="16"/>
      <c r="AT846" s="16" t="b">
        <f t="shared" si="24"/>
        <v>1</v>
      </c>
      <c r="AU846" s="12" t="s">
        <v>1158</v>
      </c>
    </row>
    <row r="847" spans="1:47" ht="15.75" customHeight="1" x14ac:dyDescent="0.3">
      <c r="A847" s="12" t="s">
        <v>905</v>
      </c>
      <c r="B847" s="12" t="s">
        <v>1184</v>
      </c>
      <c r="C847" s="17">
        <v>44060</v>
      </c>
      <c r="D847" s="12">
        <v>2020</v>
      </c>
      <c r="E847" s="12" t="s">
        <v>137</v>
      </c>
      <c r="F847" s="12" t="s">
        <v>1133</v>
      </c>
      <c r="G847" s="18">
        <v>0.34097222222222223</v>
      </c>
      <c r="H847" s="18">
        <v>0.38611111111111113</v>
      </c>
      <c r="I847" s="19">
        <v>600</v>
      </c>
      <c r="J847" s="15" t="s">
        <v>1066</v>
      </c>
      <c r="K847" s="12" t="str">
        <f t="shared" si="315"/>
        <v>n</v>
      </c>
      <c r="L847" s="12" t="str">
        <f t="shared" si="316"/>
        <v>y</v>
      </c>
      <c r="M847" s="12" t="str">
        <f t="shared" si="317"/>
        <v>n</v>
      </c>
      <c r="N847" s="12" t="str">
        <f t="shared" si="318"/>
        <v>n</v>
      </c>
      <c r="O847" s="12" t="str">
        <f t="shared" si="319"/>
        <v>n</v>
      </c>
      <c r="P847" s="12" t="str">
        <f t="shared" si="320"/>
        <v>n</v>
      </c>
      <c r="Q847" s="12" t="str">
        <f t="shared" si="321"/>
        <v>n</v>
      </c>
      <c r="R847" s="12" t="str">
        <f t="shared" si="322"/>
        <v>n</v>
      </c>
      <c r="S847" s="15">
        <v>10</v>
      </c>
      <c r="T847" s="16">
        <v>10</v>
      </c>
      <c r="U847" s="16" t="b">
        <f t="shared" si="8"/>
        <v>1</v>
      </c>
      <c r="V847" s="15" t="s">
        <v>1066</v>
      </c>
      <c r="W847" s="12" t="str">
        <f t="shared" si="323"/>
        <v>n</v>
      </c>
      <c r="X847" s="12" t="str">
        <f t="shared" si="324"/>
        <v>n</v>
      </c>
      <c r="Y847" s="12" t="str">
        <f t="shared" si="325"/>
        <v>n</v>
      </c>
      <c r="Z847" s="12" t="str">
        <f t="shared" si="326"/>
        <v>n</v>
      </c>
      <c r="AA847" s="12" t="str">
        <f t="shared" si="327"/>
        <v>n</v>
      </c>
      <c r="AB847" s="12" t="str">
        <f t="shared" si="328"/>
        <v>n</v>
      </c>
      <c r="AC847" s="12" t="str">
        <f t="shared" si="329"/>
        <v>n</v>
      </c>
      <c r="AD847" s="12" t="str">
        <f t="shared" si="330"/>
        <v>n</v>
      </c>
      <c r="AE847" s="15">
        <v>0</v>
      </c>
      <c r="AF847" s="16">
        <v>0</v>
      </c>
      <c r="AG847" s="16">
        <v>-1</v>
      </c>
      <c r="AH847" s="16" t="b">
        <f t="shared" si="17"/>
        <v>1</v>
      </c>
      <c r="AI847" s="15" t="s">
        <v>1066</v>
      </c>
      <c r="AJ847" s="12" t="str">
        <f t="shared" si="331"/>
        <v>n</v>
      </c>
      <c r="AK847" s="12" t="str">
        <f t="shared" si="332"/>
        <v>n</v>
      </c>
      <c r="AL847" s="12" t="str">
        <f t="shared" si="333"/>
        <v>n</v>
      </c>
      <c r="AM847" s="12" t="str">
        <f t="shared" si="334"/>
        <v>n</v>
      </c>
      <c r="AN847" s="12" t="str">
        <f t="shared" si="337"/>
        <v>n</v>
      </c>
      <c r="AO847" s="12" t="str">
        <f t="shared" si="338"/>
        <v>n</v>
      </c>
      <c r="AP847" s="12" t="str">
        <f t="shared" si="335"/>
        <v>n</v>
      </c>
      <c r="AQ847" s="12" t="str">
        <f t="shared" si="336"/>
        <v>n</v>
      </c>
      <c r="AR847" s="15">
        <v>0</v>
      </c>
      <c r="AS847" s="16">
        <v>0</v>
      </c>
      <c r="AT847" s="16" t="b">
        <f t="shared" si="24"/>
        <v>1</v>
      </c>
      <c r="AU847" s="12"/>
    </row>
    <row r="848" spans="1:47" ht="15.75" customHeight="1" x14ac:dyDescent="0.3">
      <c r="A848" s="12" t="s">
        <v>905</v>
      </c>
      <c r="B848" s="12" t="s">
        <v>1184</v>
      </c>
      <c r="C848" s="17">
        <v>44060</v>
      </c>
      <c r="D848" s="12">
        <v>2020</v>
      </c>
      <c r="E848" s="12" t="s">
        <v>137</v>
      </c>
      <c r="F848" s="12" t="s">
        <v>1134</v>
      </c>
      <c r="G848" s="18">
        <v>0.34097222222222223</v>
      </c>
      <c r="H848" s="18">
        <v>0.38611111111111113</v>
      </c>
      <c r="I848" s="19">
        <v>599</v>
      </c>
      <c r="J848" s="15" t="s">
        <v>1066</v>
      </c>
      <c r="K848" s="12" t="str">
        <f t="shared" si="315"/>
        <v>n</v>
      </c>
      <c r="L848" s="12" t="str">
        <f t="shared" si="316"/>
        <v>n</v>
      </c>
      <c r="M848" s="12" t="str">
        <f t="shared" si="317"/>
        <v>n</v>
      </c>
      <c r="N848" s="12" t="str">
        <f t="shared" si="318"/>
        <v>n</v>
      </c>
      <c r="O848" s="12" t="str">
        <f t="shared" si="319"/>
        <v>n</v>
      </c>
      <c r="P848" s="12" t="str">
        <f t="shared" si="320"/>
        <v>n</v>
      </c>
      <c r="Q848" s="12" t="str">
        <f t="shared" si="321"/>
        <v>n</v>
      </c>
      <c r="R848" s="12" t="str">
        <f t="shared" si="322"/>
        <v>n</v>
      </c>
      <c r="S848" s="15">
        <v>0</v>
      </c>
      <c r="T848" s="16">
        <v>0</v>
      </c>
      <c r="U848" s="16" t="b">
        <f t="shared" si="8"/>
        <v>1</v>
      </c>
      <c r="V848" s="15" t="s">
        <v>1066</v>
      </c>
      <c r="W848" s="12" t="str">
        <f t="shared" si="323"/>
        <v>n</v>
      </c>
      <c r="X848" s="12" t="str">
        <f t="shared" si="324"/>
        <v>y</v>
      </c>
      <c r="Y848" s="12" t="str">
        <f t="shared" si="325"/>
        <v>n</v>
      </c>
      <c r="Z848" s="12" t="str">
        <f t="shared" si="326"/>
        <v>n</v>
      </c>
      <c r="AA848" s="12" t="str">
        <f t="shared" si="327"/>
        <v>n</v>
      </c>
      <c r="AB848" s="12" t="str">
        <f t="shared" si="328"/>
        <v>n</v>
      </c>
      <c r="AC848" s="12" t="str">
        <f t="shared" si="329"/>
        <v>n</v>
      </c>
      <c r="AD848" s="12" t="str">
        <f t="shared" si="330"/>
        <v>n</v>
      </c>
      <c r="AE848" s="15">
        <v>40</v>
      </c>
      <c r="AF848" s="16">
        <v>40</v>
      </c>
      <c r="AG848" s="16">
        <v>-1</v>
      </c>
      <c r="AH848" s="16" t="b">
        <f t="shared" si="17"/>
        <v>1</v>
      </c>
      <c r="AI848" s="15" t="s">
        <v>1066</v>
      </c>
      <c r="AJ848" s="12" t="str">
        <f t="shared" si="331"/>
        <v>n</v>
      </c>
      <c r="AK848" s="12" t="str">
        <f t="shared" si="332"/>
        <v>n</v>
      </c>
      <c r="AL848" s="12" t="str">
        <f t="shared" si="333"/>
        <v>n</v>
      </c>
      <c r="AM848" s="12" t="str">
        <f t="shared" si="334"/>
        <v>n</v>
      </c>
      <c r="AN848" s="12" t="str">
        <f t="shared" si="337"/>
        <v>n</v>
      </c>
      <c r="AO848" s="12" t="str">
        <f t="shared" si="338"/>
        <v>n</v>
      </c>
      <c r="AP848" s="12" t="str">
        <f t="shared" si="335"/>
        <v>n</v>
      </c>
      <c r="AQ848" s="12" t="str">
        <f t="shared" si="336"/>
        <v>n</v>
      </c>
      <c r="AR848" s="15">
        <v>0</v>
      </c>
      <c r="AS848" s="16">
        <v>0</v>
      </c>
      <c r="AT848" s="16" t="b">
        <f t="shared" si="24"/>
        <v>1</v>
      </c>
      <c r="AU848" s="12"/>
    </row>
    <row r="849" spans="1:47" ht="15.75" customHeight="1" x14ac:dyDescent="0.3">
      <c r="A849" s="12" t="s">
        <v>905</v>
      </c>
      <c r="B849" s="12" t="s">
        <v>1184</v>
      </c>
      <c r="C849" s="17">
        <v>44060</v>
      </c>
      <c r="D849" s="12">
        <v>2020</v>
      </c>
      <c r="E849" s="12" t="s">
        <v>137</v>
      </c>
      <c r="F849" s="12" t="s">
        <v>1135</v>
      </c>
      <c r="G849" s="18">
        <v>0.34097222222222223</v>
      </c>
      <c r="H849" s="18">
        <v>0.38611111111111113</v>
      </c>
      <c r="I849" s="19">
        <v>598</v>
      </c>
      <c r="J849" s="15" t="s">
        <v>1066</v>
      </c>
      <c r="K849" s="12" t="str">
        <f t="shared" si="315"/>
        <v>n</v>
      </c>
      <c r="L849" s="12" t="str">
        <f t="shared" si="316"/>
        <v>n</v>
      </c>
      <c r="M849" s="12" t="str">
        <f t="shared" si="317"/>
        <v>n</v>
      </c>
      <c r="N849" s="12" t="str">
        <f t="shared" si="318"/>
        <v>n</v>
      </c>
      <c r="O849" s="12" t="str">
        <f t="shared" si="319"/>
        <v>n</v>
      </c>
      <c r="P849" s="12" t="str">
        <f t="shared" si="320"/>
        <v>n</v>
      </c>
      <c r="Q849" s="12" t="str">
        <f t="shared" si="321"/>
        <v>n</v>
      </c>
      <c r="R849" s="12" t="str">
        <f t="shared" si="322"/>
        <v>n</v>
      </c>
      <c r="S849" s="15">
        <v>0</v>
      </c>
      <c r="T849" s="16">
        <v>0</v>
      </c>
      <c r="U849" s="16" t="b">
        <f t="shared" si="8"/>
        <v>1</v>
      </c>
      <c r="V849" s="15" t="s">
        <v>1066</v>
      </c>
      <c r="W849" s="12" t="str">
        <f t="shared" si="323"/>
        <v>n</v>
      </c>
      <c r="X849" s="12" t="str">
        <f t="shared" si="324"/>
        <v>y</v>
      </c>
      <c r="Y849" s="12" t="str">
        <f t="shared" si="325"/>
        <v>n</v>
      </c>
      <c r="Z849" s="12" t="str">
        <f t="shared" si="326"/>
        <v>n</v>
      </c>
      <c r="AA849" s="12" t="str">
        <f t="shared" si="327"/>
        <v>n</v>
      </c>
      <c r="AB849" s="12" t="str">
        <f t="shared" si="328"/>
        <v>n</v>
      </c>
      <c r="AC849" s="12" t="str">
        <f t="shared" si="329"/>
        <v>n</v>
      </c>
      <c r="AD849" s="12" t="str">
        <f t="shared" si="330"/>
        <v>n</v>
      </c>
      <c r="AE849" s="15">
        <v>40</v>
      </c>
      <c r="AF849" s="16">
        <v>40</v>
      </c>
      <c r="AG849" s="16">
        <v>-1</v>
      </c>
      <c r="AH849" s="16" t="b">
        <f t="shared" si="17"/>
        <v>1</v>
      </c>
      <c r="AI849" s="15" t="s">
        <v>1066</v>
      </c>
      <c r="AJ849" s="12" t="str">
        <f t="shared" si="331"/>
        <v>n</v>
      </c>
      <c r="AK849" s="12" t="str">
        <f t="shared" si="332"/>
        <v>n</v>
      </c>
      <c r="AL849" s="12" t="str">
        <f t="shared" si="333"/>
        <v>n</v>
      </c>
      <c r="AM849" s="12" t="str">
        <f t="shared" si="334"/>
        <v>n</v>
      </c>
      <c r="AN849" s="12" t="str">
        <f t="shared" si="337"/>
        <v>n</v>
      </c>
      <c r="AO849" s="12" t="str">
        <f t="shared" si="338"/>
        <v>n</v>
      </c>
      <c r="AP849" s="12" t="str">
        <f t="shared" si="335"/>
        <v>n</v>
      </c>
      <c r="AQ849" s="12" t="str">
        <f t="shared" si="336"/>
        <v>n</v>
      </c>
      <c r="AR849" s="15">
        <v>0</v>
      </c>
      <c r="AS849" s="16">
        <v>0</v>
      </c>
      <c r="AT849" s="16" t="b">
        <f t="shared" si="24"/>
        <v>1</v>
      </c>
      <c r="AU849" s="12"/>
    </row>
    <row r="850" spans="1:47" ht="15.75" customHeight="1" x14ac:dyDescent="0.3">
      <c r="A850" s="12" t="s">
        <v>905</v>
      </c>
      <c r="B850" s="12" t="s">
        <v>1184</v>
      </c>
      <c r="C850" s="17">
        <v>44060</v>
      </c>
      <c r="D850" s="12">
        <v>2020</v>
      </c>
      <c r="E850" s="12" t="s">
        <v>137</v>
      </c>
      <c r="F850" s="12" t="s">
        <v>1136</v>
      </c>
      <c r="G850" s="18">
        <v>0.34097222222222223</v>
      </c>
      <c r="H850" s="18">
        <v>0.38611111111111113</v>
      </c>
      <c r="I850" s="19">
        <v>597</v>
      </c>
      <c r="J850" s="15" t="s">
        <v>1066</v>
      </c>
      <c r="K850" s="12" t="str">
        <f t="shared" si="315"/>
        <v>n</v>
      </c>
      <c r="L850" s="12" t="str">
        <f t="shared" si="316"/>
        <v>n</v>
      </c>
      <c r="M850" s="12" t="str">
        <f t="shared" si="317"/>
        <v>n</v>
      </c>
      <c r="N850" s="12" t="str">
        <f t="shared" si="318"/>
        <v>n</v>
      </c>
      <c r="O850" s="12" t="str">
        <f t="shared" si="319"/>
        <v>n</v>
      </c>
      <c r="P850" s="12" t="str">
        <f t="shared" si="320"/>
        <v>n</v>
      </c>
      <c r="Q850" s="12" t="str">
        <f t="shared" si="321"/>
        <v>n</v>
      </c>
      <c r="R850" s="12" t="str">
        <f t="shared" si="322"/>
        <v>n</v>
      </c>
      <c r="S850" s="15">
        <v>0</v>
      </c>
      <c r="T850" s="16">
        <v>0</v>
      </c>
      <c r="U850" s="16" t="b">
        <f t="shared" si="8"/>
        <v>1</v>
      </c>
      <c r="V850" s="15" t="s">
        <v>1066</v>
      </c>
      <c r="W850" s="12" t="str">
        <f t="shared" si="323"/>
        <v>n</v>
      </c>
      <c r="X850" s="12" t="str">
        <f t="shared" si="324"/>
        <v>y</v>
      </c>
      <c r="Y850" s="12" t="str">
        <f t="shared" si="325"/>
        <v>n</v>
      </c>
      <c r="Z850" s="12" t="str">
        <f t="shared" si="326"/>
        <v>n</v>
      </c>
      <c r="AA850" s="12" t="str">
        <f t="shared" si="327"/>
        <v>n</v>
      </c>
      <c r="AB850" s="12" t="str">
        <f t="shared" si="328"/>
        <v>n</v>
      </c>
      <c r="AC850" s="12" t="str">
        <f t="shared" si="329"/>
        <v>n</v>
      </c>
      <c r="AD850" s="12" t="str">
        <f t="shared" si="330"/>
        <v>n</v>
      </c>
      <c r="AE850" s="15">
        <v>70</v>
      </c>
      <c r="AF850" s="16">
        <v>70</v>
      </c>
      <c r="AG850" s="16">
        <v>-1</v>
      </c>
      <c r="AH850" s="16" t="b">
        <f t="shared" si="17"/>
        <v>1</v>
      </c>
      <c r="AI850" s="15" t="s">
        <v>1066</v>
      </c>
      <c r="AJ850" s="12" t="str">
        <f t="shared" si="331"/>
        <v>n</v>
      </c>
      <c r="AK850" s="12" t="str">
        <f t="shared" si="332"/>
        <v>n</v>
      </c>
      <c r="AL850" s="12" t="str">
        <f t="shared" si="333"/>
        <v>n</v>
      </c>
      <c r="AM850" s="12" t="str">
        <f t="shared" si="334"/>
        <v>n</v>
      </c>
      <c r="AN850" s="12" t="str">
        <f t="shared" si="337"/>
        <v>n</v>
      </c>
      <c r="AO850" s="12" t="str">
        <f t="shared" si="338"/>
        <v>n</v>
      </c>
      <c r="AP850" s="12" t="str">
        <f t="shared" si="335"/>
        <v>n</v>
      </c>
      <c r="AQ850" s="12" t="str">
        <f t="shared" si="336"/>
        <v>n</v>
      </c>
      <c r="AR850" s="15">
        <v>0</v>
      </c>
      <c r="AS850" s="16">
        <v>0</v>
      </c>
      <c r="AT850" s="16" t="b">
        <f t="shared" si="24"/>
        <v>1</v>
      </c>
      <c r="AU850" s="12"/>
    </row>
    <row r="851" spans="1:47" ht="15.75" customHeight="1" x14ac:dyDescent="0.3">
      <c r="A851" s="12" t="s">
        <v>905</v>
      </c>
      <c r="B851" s="12" t="s">
        <v>1184</v>
      </c>
      <c r="C851" s="17">
        <v>44060</v>
      </c>
      <c r="D851" s="12">
        <v>2020</v>
      </c>
      <c r="E851" s="12" t="s">
        <v>137</v>
      </c>
      <c r="F851" s="12" t="s">
        <v>1137</v>
      </c>
      <c r="G851" s="18">
        <v>0.34097222222222223</v>
      </c>
      <c r="H851" s="18">
        <v>0.38611111111111113</v>
      </c>
      <c r="I851" s="19">
        <v>596</v>
      </c>
      <c r="J851" s="15" t="s">
        <v>1066</v>
      </c>
      <c r="K851" s="12" t="str">
        <f t="shared" si="315"/>
        <v>n</v>
      </c>
      <c r="L851" s="12" t="str">
        <f t="shared" si="316"/>
        <v>n</v>
      </c>
      <c r="M851" s="12" t="str">
        <f t="shared" si="317"/>
        <v>n</v>
      </c>
      <c r="N851" s="12" t="str">
        <f t="shared" si="318"/>
        <v>n</v>
      </c>
      <c r="O851" s="12" t="str">
        <f t="shared" si="319"/>
        <v>n</v>
      </c>
      <c r="P851" s="12" t="str">
        <f t="shared" si="320"/>
        <v>n</v>
      </c>
      <c r="Q851" s="12" t="str">
        <f t="shared" si="321"/>
        <v>n</v>
      </c>
      <c r="R851" s="12" t="str">
        <f t="shared" si="322"/>
        <v>n</v>
      </c>
      <c r="S851" s="15">
        <v>0</v>
      </c>
      <c r="T851" s="16">
        <v>0</v>
      </c>
      <c r="U851" s="16" t="b">
        <f t="shared" si="8"/>
        <v>1</v>
      </c>
      <c r="V851" s="15" t="s">
        <v>1066</v>
      </c>
      <c r="W851" s="12" t="str">
        <f t="shared" si="323"/>
        <v>n</v>
      </c>
      <c r="X851" s="12" t="str">
        <f t="shared" si="324"/>
        <v>y</v>
      </c>
      <c r="Y851" s="12" t="str">
        <f t="shared" si="325"/>
        <v>n</v>
      </c>
      <c r="Z851" s="12" t="str">
        <f t="shared" si="326"/>
        <v>n</v>
      </c>
      <c r="AA851" s="12" t="str">
        <f t="shared" si="327"/>
        <v>n</v>
      </c>
      <c r="AB851" s="12" t="str">
        <f t="shared" si="328"/>
        <v>n</v>
      </c>
      <c r="AC851" s="12" t="str">
        <f t="shared" si="329"/>
        <v>n</v>
      </c>
      <c r="AD851" s="12" t="str">
        <f t="shared" si="330"/>
        <v>n</v>
      </c>
      <c r="AE851" s="15">
        <v>20</v>
      </c>
      <c r="AF851" s="16">
        <v>20</v>
      </c>
      <c r="AG851" s="16">
        <v>-1</v>
      </c>
      <c r="AH851" s="16" t="b">
        <f t="shared" si="17"/>
        <v>1</v>
      </c>
      <c r="AI851" s="15" t="s">
        <v>1067</v>
      </c>
      <c r="AJ851" s="12" t="str">
        <f t="shared" si="331"/>
        <v>n</v>
      </c>
      <c r="AK851" s="12" t="str">
        <f t="shared" si="332"/>
        <v>n</v>
      </c>
      <c r="AL851" s="12" t="str">
        <f t="shared" si="333"/>
        <v>y</v>
      </c>
      <c r="AM851" s="12" t="str">
        <f t="shared" si="334"/>
        <v>n</v>
      </c>
      <c r="AN851" s="12" t="str">
        <f t="shared" si="337"/>
        <v>n</v>
      </c>
      <c r="AO851" s="12" t="str">
        <f t="shared" si="338"/>
        <v>n</v>
      </c>
      <c r="AP851" s="12" t="str">
        <f t="shared" si="335"/>
        <v>n</v>
      </c>
      <c r="AQ851" s="12" t="str">
        <f t="shared" si="336"/>
        <v>n</v>
      </c>
      <c r="AR851" s="15">
        <v>0</v>
      </c>
      <c r="AS851" s="16">
        <v>0</v>
      </c>
      <c r="AT851" s="16" t="b">
        <f t="shared" si="24"/>
        <v>1</v>
      </c>
      <c r="AU851" s="12" t="s">
        <v>1191</v>
      </c>
    </row>
    <row r="852" spans="1:47" ht="15.75" customHeight="1" x14ac:dyDescent="0.3">
      <c r="A852" s="12" t="s">
        <v>905</v>
      </c>
      <c r="B852" s="12" t="s">
        <v>1184</v>
      </c>
      <c r="C852" s="17">
        <v>44060</v>
      </c>
      <c r="D852" s="12">
        <v>2020</v>
      </c>
      <c r="E852" s="12" t="s">
        <v>137</v>
      </c>
      <c r="F852" s="12" t="s">
        <v>1139</v>
      </c>
      <c r="G852" s="18">
        <v>0.34097222222222223</v>
      </c>
      <c r="H852" s="18">
        <v>0.38611111111111113</v>
      </c>
      <c r="I852" s="19">
        <v>601</v>
      </c>
      <c r="J852" s="15" t="s">
        <v>1066</v>
      </c>
      <c r="K852" s="12" t="str">
        <f t="shared" si="315"/>
        <v>n</v>
      </c>
      <c r="L852" s="12" t="str">
        <f t="shared" si="316"/>
        <v>n</v>
      </c>
      <c r="M852" s="12" t="str">
        <f t="shared" si="317"/>
        <v>n</v>
      </c>
      <c r="N852" s="12" t="str">
        <f t="shared" si="318"/>
        <v>n</v>
      </c>
      <c r="O852" s="12" t="str">
        <f t="shared" si="319"/>
        <v>n</v>
      </c>
      <c r="P852" s="12" t="str">
        <f t="shared" si="320"/>
        <v>n</v>
      </c>
      <c r="Q852" s="12" t="str">
        <f t="shared" si="321"/>
        <v>n</v>
      </c>
      <c r="R852" s="12" t="str">
        <f t="shared" si="322"/>
        <v>n</v>
      </c>
      <c r="S852" s="15">
        <v>0</v>
      </c>
      <c r="T852" s="16">
        <v>0</v>
      </c>
      <c r="U852" s="16" t="b">
        <f t="shared" si="8"/>
        <v>1</v>
      </c>
      <c r="V852" s="15" t="s">
        <v>1066</v>
      </c>
      <c r="W852" s="12" t="str">
        <f t="shared" si="323"/>
        <v>n</v>
      </c>
      <c r="X852" s="12" t="str">
        <f t="shared" si="324"/>
        <v>y</v>
      </c>
      <c r="Y852" s="12" t="str">
        <f t="shared" si="325"/>
        <v>n</v>
      </c>
      <c r="Z852" s="12" t="str">
        <f t="shared" si="326"/>
        <v>n</v>
      </c>
      <c r="AA852" s="12" t="str">
        <f t="shared" si="327"/>
        <v>n</v>
      </c>
      <c r="AB852" s="12" t="str">
        <f t="shared" si="328"/>
        <v>n</v>
      </c>
      <c r="AC852" s="12" t="str">
        <f t="shared" si="329"/>
        <v>n</v>
      </c>
      <c r="AD852" s="12" t="str">
        <f t="shared" si="330"/>
        <v>n</v>
      </c>
      <c r="AE852" s="15">
        <v>20</v>
      </c>
      <c r="AF852" s="16">
        <v>20</v>
      </c>
      <c r="AG852" s="16">
        <v>-1</v>
      </c>
      <c r="AH852" s="16" t="b">
        <f t="shared" si="17"/>
        <v>1</v>
      </c>
      <c r="AI852" s="15"/>
      <c r="AJ852" s="12" t="str">
        <f t="shared" si="331"/>
        <v>n</v>
      </c>
      <c r="AK852" s="12" t="str">
        <f t="shared" si="332"/>
        <v>n</v>
      </c>
      <c r="AL852" s="12" t="str">
        <f t="shared" si="333"/>
        <v>n</v>
      </c>
      <c r="AM852" s="12" t="str">
        <f t="shared" si="334"/>
        <v>n</v>
      </c>
      <c r="AN852" s="12" t="str">
        <f t="shared" si="337"/>
        <v>n</v>
      </c>
      <c r="AO852" s="12" t="str">
        <f t="shared" si="338"/>
        <v>n</v>
      </c>
      <c r="AP852" s="12" t="str">
        <f t="shared" si="335"/>
        <v>n</v>
      </c>
      <c r="AQ852" s="12" t="str">
        <f t="shared" si="336"/>
        <v>n</v>
      </c>
      <c r="AR852" s="15"/>
      <c r="AS852" s="16"/>
      <c r="AT852" s="16" t="b">
        <f t="shared" si="24"/>
        <v>1</v>
      </c>
      <c r="AU852" s="12"/>
    </row>
    <row r="853" spans="1:47" ht="15.75" customHeight="1" x14ac:dyDescent="0.3">
      <c r="A853" s="12" t="s">
        <v>905</v>
      </c>
      <c r="B853" s="12" t="s">
        <v>1184</v>
      </c>
      <c r="C853" s="17">
        <v>44060</v>
      </c>
      <c r="D853" s="12">
        <v>2020</v>
      </c>
      <c r="E853" s="12" t="s">
        <v>137</v>
      </c>
      <c r="F853" s="12" t="s">
        <v>1140</v>
      </c>
      <c r="G853" s="18">
        <v>0.34097222222222223</v>
      </c>
      <c r="H853" s="18">
        <v>0.38611111111111113</v>
      </c>
      <c r="I853" s="19">
        <v>602</v>
      </c>
      <c r="J853" s="15" t="s">
        <v>1066</v>
      </c>
      <c r="K853" s="12" t="str">
        <f t="shared" si="315"/>
        <v>n</v>
      </c>
      <c r="L853" s="12" t="str">
        <f t="shared" si="316"/>
        <v>y</v>
      </c>
      <c r="M853" s="12" t="str">
        <f t="shared" si="317"/>
        <v>n</v>
      </c>
      <c r="N853" s="12" t="str">
        <f t="shared" si="318"/>
        <v>n</v>
      </c>
      <c r="O853" s="12" t="str">
        <f t="shared" si="319"/>
        <v>n</v>
      </c>
      <c r="P853" s="12" t="str">
        <f t="shared" si="320"/>
        <v>n</v>
      </c>
      <c r="Q853" s="12" t="str">
        <f t="shared" si="321"/>
        <v>n</v>
      </c>
      <c r="R853" s="12" t="str">
        <f t="shared" si="322"/>
        <v>n</v>
      </c>
      <c r="S853" s="15">
        <v>50</v>
      </c>
      <c r="T853" s="16">
        <v>50</v>
      </c>
      <c r="U853" s="16" t="b">
        <f t="shared" si="8"/>
        <v>1</v>
      </c>
      <c r="V853" s="15" t="s">
        <v>1066</v>
      </c>
      <c r="W853" s="12" t="str">
        <f t="shared" si="323"/>
        <v>n</v>
      </c>
      <c r="X853" s="12" t="str">
        <f t="shared" si="324"/>
        <v>y</v>
      </c>
      <c r="Y853" s="12" t="str">
        <f t="shared" si="325"/>
        <v>n</v>
      </c>
      <c r="Z853" s="12" t="str">
        <f t="shared" si="326"/>
        <v>n</v>
      </c>
      <c r="AA853" s="12" t="str">
        <f t="shared" si="327"/>
        <v>n</v>
      </c>
      <c r="AB853" s="12" t="str">
        <f t="shared" si="328"/>
        <v>n</v>
      </c>
      <c r="AC853" s="12" t="str">
        <f t="shared" si="329"/>
        <v>n</v>
      </c>
      <c r="AD853" s="12" t="str">
        <f t="shared" si="330"/>
        <v>n</v>
      </c>
      <c r="AE853" s="15">
        <v>10</v>
      </c>
      <c r="AF853" s="16">
        <v>10</v>
      </c>
      <c r="AG853" s="16">
        <v>-1</v>
      </c>
      <c r="AH853" s="16" t="b">
        <f t="shared" si="17"/>
        <v>1</v>
      </c>
      <c r="AI853" s="15" t="s">
        <v>1066</v>
      </c>
      <c r="AJ853" s="12" t="str">
        <f t="shared" si="331"/>
        <v>n</v>
      </c>
      <c r="AK853" s="12" t="str">
        <f t="shared" si="332"/>
        <v>n</v>
      </c>
      <c r="AL853" s="12" t="str">
        <f t="shared" si="333"/>
        <v>n</v>
      </c>
      <c r="AM853" s="12" t="str">
        <f t="shared" si="334"/>
        <v>n</v>
      </c>
      <c r="AN853" s="12" t="str">
        <f t="shared" si="337"/>
        <v>n</v>
      </c>
      <c r="AO853" s="12" t="str">
        <f t="shared" si="338"/>
        <v>n</v>
      </c>
      <c r="AP853" s="12" t="str">
        <f t="shared" si="335"/>
        <v>n</v>
      </c>
      <c r="AQ853" s="12" t="str">
        <f t="shared" si="336"/>
        <v>n</v>
      </c>
      <c r="AR853" s="15">
        <v>0</v>
      </c>
      <c r="AS853" s="16">
        <v>0</v>
      </c>
      <c r="AT853" s="16" t="b">
        <f t="shared" si="24"/>
        <v>1</v>
      </c>
      <c r="AU853" s="12"/>
    </row>
    <row r="854" spans="1:47" ht="15.75" customHeight="1" x14ac:dyDescent="0.3">
      <c r="A854" s="12" t="s">
        <v>905</v>
      </c>
      <c r="B854" s="12" t="s">
        <v>1184</v>
      </c>
      <c r="C854" s="17">
        <v>44060</v>
      </c>
      <c r="D854" s="12">
        <v>2020</v>
      </c>
      <c r="E854" s="12" t="s">
        <v>137</v>
      </c>
      <c r="F854" s="12" t="s">
        <v>1141</v>
      </c>
      <c r="G854" s="18">
        <v>0.34097222222222223</v>
      </c>
      <c r="H854" s="18">
        <v>0.38611111111111113</v>
      </c>
      <c r="I854" s="19">
        <v>603</v>
      </c>
      <c r="J854" s="15" t="s">
        <v>1066</v>
      </c>
      <c r="K854" s="12" t="str">
        <f t="shared" si="315"/>
        <v>n</v>
      </c>
      <c r="L854" s="12" t="str">
        <f t="shared" si="316"/>
        <v>y</v>
      </c>
      <c r="M854" s="12" t="str">
        <f t="shared" si="317"/>
        <v>n</v>
      </c>
      <c r="N854" s="12" t="str">
        <f t="shared" si="318"/>
        <v>n</v>
      </c>
      <c r="O854" s="12" t="str">
        <f t="shared" si="319"/>
        <v>n</v>
      </c>
      <c r="P854" s="12" t="str">
        <f t="shared" si="320"/>
        <v>n</v>
      </c>
      <c r="Q854" s="12" t="str">
        <f t="shared" si="321"/>
        <v>n</v>
      </c>
      <c r="R854" s="12" t="str">
        <f t="shared" si="322"/>
        <v>n</v>
      </c>
      <c r="S854" s="15">
        <v>40</v>
      </c>
      <c r="T854" s="16">
        <v>40</v>
      </c>
      <c r="U854" s="16" t="b">
        <f t="shared" si="8"/>
        <v>1</v>
      </c>
      <c r="V854" s="15" t="s">
        <v>1066</v>
      </c>
      <c r="W854" s="12" t="str">
        <f t="shared" si="323"/>
        <v>n</v>
      </c>
      <c r="X854" s="12" t="str">
        <f t="shared" si="324"/>
        <v>y</v>
      </c>
      <c r="Y854" s="12" t="str">
        <f t="shared" si="325"/>
        <v>n</v>
      </c>
      <c r="Z854" s="12" t="str">
        <f t="shared" si="326"/>
        <v>n</v>
      </c>
      <c r="AA854" s="12" t="str">
        <f t="shared" si="327"/>
        <v>n</v>
      </c>
      <c r="AB854" s="12" t="str">
        <f t="shared" si="328"/>
        <v>n</v>
      </c>
      <c r="AC854" s="12" t="str">
        <f t="shared" si="329"/>
        <v>n</v>
      </c>
      <c r="AD854" s="12" t="str">
        <f t="shared" si="330"/>
        <v>n</v>
      </c>
      <c r="AE854" s="15">
        <v>40</v>
      </c>
      <c r="AF854" s="16">
        <v>40</v>
      </c>
      <c r="AG854" s="16">
        <v>-1</v>
      </c>
      <c r="AH854" s="16" t="b">
        <f t="shared" si="17"/>
        <v>1</v>
      </c>
      <c r="AI854" s="15" t="s">
        <v>1066</v>
      </c>
      <c r="AJ854" s="12" t="str">
        <f t="shared" si="331"/>
        <v>n</v>
      </c>
      <c r="AK854" s="12" t="str">
        <f t="shared" si="332"/>
        <v>n</v>
      </c>
      <c r="AL854" s="12" t="str">
        <f t="shared" si="333"/>
        <v>n</v>
      </c>
      <c r="AM854" s="12" t="str">
        <f t="shared" si="334"/>
        <v>n</v>
      </c>
      <c r="AN854" s="12" t="str">
        <f t="shared" si="337"/>
        <v>n</v>
      </c>
      <c r="AO854" s="12" t="str">
        <f t="shared" si="338"/>
        <v>n</v>
      </c>
      <c r="AP854" s="12" t="str">
        <f t="shared" si="335"/>
        <v>n</v>
      </c>
      <c r="AQ854" s="12" t="str">
        <f t="shared" si="336"/>
        <v>n</v>
      </c>
      <c r="AR854" s="15">
        <v>0</v>
      </c>
      <c r="AS854" s="16">
        <v>0</v>
      </c>
      <c r="AT854" s="16" t="b">
        <f t="shared" si="24"/>
        <v>1</v>
      </c>
      <c r="AU854" s="12"/>
    </row>
    <row r="855" spans="1:47" ht="15.75" customHeight="1" x14ac:dyDescent="0.3">
      <c r="A855" s="12" t="s">
        <v>905</v>
      </c>
      <c r="B855" s="12" t="s">
        <v>1184</v>
      </c>
      <c r="C855" s="17">
        <v>44060</v>
      </c>
      <c r="D855" s="12">
        <v>2020</v>
      </c>
      <c r="E855" s="12" t="s">
        <v>137</v>
      </c>
      <c r="F855" s="12" t="s">
        <v>1142</v>
      </c>
      <c r="G855" s="18">
        <v>0.34097222222222223</v>
      </c>
      <c r="H855" s="18">
        <v>0.38611111111111113</v>
      </c>
      <c r="I855" s="19">
        <v>604</v>
      </c>
      <c r="J855" s="15" t="s">
        <v>1066</v>
      </c>
      <c r="K855" s="12" t="str">
        <f t="shared" si="315"/>
        <v>n</v>
      </c>
      <c r="L855" s="12" t="str">
        <f t="shared" si="316"/>
        <v>n</v>
      </c>
      <c r="M855" s="12" t="str">
        <f t="shared" si="317"/>
        <v>n</v>
      </c>
      <c r="N855" s="12" t="str">
        <f t="shared" si="318"/>
        <v>n</v>
      </c>
      <c r="O855" s="12" t="str">
        <f t="shared" si="319"/>
        <v>n</v>
      </c>
      <c r="P855" s="12" t="str">
        <f t="shared" si="320"/>
        <v>n</v>
      </c>
      <c r="Q855" s="12" t="str">
        <f t="shared" si="321"/>
        <v>n</v>
      </c>
      <c r="R855" s="12" t="str">
        <f t="shared" si="322"/>
        <v>n</v>
      </c>
      <c r="S855" s="15">
        <v>0</v>
      </c>
      <c r="T855" s="16">
        <v>0</v>
      </c>
      <c r="U855" s="16" t="b">
        <f t="shared" si="8"/>
        <v>1</v>
      </c>
      <c r="V855" s="15" t="s">
        <v>1066</v>
      </c>
      <c r="W855" s="12" t="str">
        <f t="shared" si="323"/>
        <v>n</v>
      </c>
      <c r="X855" s="12" t="str">
        <f t="shared" si="324"/>
        <v>y</v>
      </c>
      <c r="Y855" s="12" t="str">
        <f t="shared" si="325"/>
        <v>n</v>
      </c>
      <c r="Z855" s="12" t="str">
        <f t="shared" si="326"/>
        <v>n</v>
      </c>
      <c r="AA855" s="12" t="str">
        <f t="shared" si="327"/>
        <v>n</v>
      </c>
      <c r="AB855" s="12" t="str">
        <f t="shared" si="328"/>
        <v>n</v>
      </c>
      <c r="AC855" s="12" t="str">
        <f t="shared" si="329"/>
        <v>n</v>
      </c>
      <c r="AD855" s="12" t="str">
        <f t="shared" si="330"/>
        <v>n</v>
      </c>
      <c r="AE855" s="15">
        <v>60</v>
      </c>
      <c r="AF855" s="16">
        <v>60</v>
      </c>
      <c r="AG855" s="16">
        <v>-1</v>
      </c>
      <c r="AH855" s="16" t="b">
        <f t="shared" si="17"/>
        <v>1</v>
      </c>
      <c r="AI855" s="15" t="s">
        <v>1066</v>
      </c>
      <c r="AJ855" s="12" t="str">
        <f t="shared" si="331"/>
        <v>n</v>
      </c>
      <c r="AK855" s="12" t="str">
        <f t="shared" si="332"/>
        <v>n</v>
      </c>
      <c r="AL855" s="12" t="str">
        <f t="shared" si="333"/>
        <v>n</v>
      </c>
      <c r="AM855" s="12" t="str">
        <f t="shared" si="334"/>
        <v>n</v>
      </c>
      <c r="AN855" s="12" t="str">
        <f t="shared" si="337"/>
        <v>n</v>
      </c>
      <c r="AO855" s="12" t="str">
        <f t="shared" si="338"/>
        <v>n</v>
      </c>
      <c r="AP855" s="12" t="str">
        <f t="shared" si="335"/>
        <v>n</v>
      </c>
      <c r="AQ855" s="12" t="str">
        <f t="shared" si="336"/>
        <v>n</v>
      </c>
      <c r="AR855" s="15">
        <v>0</v>
      </c>
      <c r="AS855" s="16">
        <v>0</v>
      </c>
      <c r="AT855" s="16" t="b">
        <f t="shared" si="24"/>
        <v>1</v>
      </c>
      <c r="AU855" s="12"/>
    </row>
    <row r="856" spans="1:47" ht="15.75" customHeight="1" x14ac:dyDescent="0.3">
      <c r="A856" s="12" t="s">
        <v>905</v>
      </c>
      <c r="B856" s="12" t="s">
        <v>1184</v>
      </c>
      <c r="C856" s="17">
        <v>44060</v>
      </c>
      <c r="D856" s="12">
        <v>2020</v>
      </c>
      <c r="E856" s="12" t="s">
        <v>137</v>
      </c>
      <c r="F856" s="12" t="s">
        <v>1143</v>
      </c>
      <c r="G856" s="18">
        <v>0.34097222222222223</v>
      </c>
      <c r="H856" s="18">
        <v>0.38611111111111113</v>
      </c>
      <c r="I856" s="19">
        <v>610</v>
      </c>
      <c r="J856" s="15" t="s">
        <v>1066</v>
      </c>
      <c r="K856" s="12" t="str">
        <f t="shared" si="315"/>
        <v>n</v>
      </c>
      <c r="L856" s="12" t="str">
        <f t="shared" si="316"/>
        <v>n</v>
      </c>
      <c r="M856" s="12" t="str">
        <f t="shared" si="317"/>
        <v>n</v>
      </c>
      <c r="N856" s="12" t="str">
        <f t="shared" si="318"/>
        <v>n</v>
      </c>
      <c r="O856" s="12" t="str">
        <f t="shared" si="319"/>
        <v>n</v>
      </c>
      <c r="P856" s="12" t="str">
        <f t="shared" si="320"/>
        <v>n</v>
      </c>
      <c r="Q856" s="12" t="str">
        <f t="shared" si="321"/>
        <v>n</v>
      </c>
      <c r="R856" s="12" t="str">
        <f t="shared" si="322"/>
        <v>n</v>
      </c>
      <c r="S856" s="15">
        <v>0</v>
      </c>
      <c r="T856" s="16">
        <v>0</v>
      </c>
      <c r="U856" s="16" t="b">
        <f t="shared" si="8"/>
        <v>1</v>
      </c>
      <c r="V856" s="15" t="s">
        <v>1066</v>
      </c>
      <c r="W856" s="12" t="str">
        <f t="shared" si="323"/>
        <v>n</v>
      </c>
      <c r="X856" s="12" t="str">
        <f t="shared" si="324"/>
        <v>y</v>
      </c>
      <c r="Y856" s="12" t="str">
        <f t="shared" si="325"/>
        <v>n</v>
      </c>
      <c r="Z856" s="12" t="str">
        <f t="shared" si="326"/>
        <v>n</v>
      </c>
      <c r="AA856" s="12" t="str">
        <f t="shared" si="327"/>
        <v>n</v>
      </c>
      <c r="AB856" s="12" t="str">
        <f t="shared" si="328"/>
        <v>n</v>
      </c>
      <c r="AC856" s="12" t="str">
        <f t="shared" si="329"/>
        <v>n</v>
      </c>
      <c r="AD856" s="12" t="str">
        <f t="shared" si="330"/>
        <v>n</v>
      </c>
      <c r="AE856" s="15">
        <v>85</v>
      </c>
      <c r="AF856" s="16">
        <v>85</v>
      </c>
      <c r="AG856" s="16">
        <v>-1</v>
      </c>
      <c r="AH856" s="16" t="b">
        <f t="shared" si="17"/>
        <v>1</v>
      </c>
      <c r="AI856" s="15" t="s">
        <v>1067</v>
      </c>
      <c r="AJ856" s="12" t="str">
        <f t="shared" si="331"/>
        <v>n</v>
      </c>
      <c r="AK856" s="12" t="str">
        <f t="shared" si="332"/>
        <v>n</v>
      </c>
      <c r="AL856" s="12" t="str">
        <f t="shared" si="333"/>
        <v>y</v>
      </c>
      <c r="AM856" s="12" t="str">
        <f t="shared" si="334"/>
        <v>n</v>
      </c>
      <c r="AN856" s="12" t="str">
        <f t="shared" si="337"/>
        <v>n</v>
      </c>
      <c r="AO856" s="12" t="str">
        <f t="shared" si="338"/>
        <v>n</v>
      </c>
      <c r="AP856" s="12" t="str">
        <f t="shared" si="335"/>
        <v>n</v>
      </c>
      <c r="AQ856" s="12" t="str">
        <f t="shared" si="336"/>
        <v>n</v>
      </c>
      <c r="AR856" s="15">
        <v>0</v>
      </c>
      <c r="AS856" s="16">
        <v>0</v>
      </c>
      <c r="AT856" s="16" t="b">
        <f t="shared" si="24"/>
        <v>1</v>
      </c>
      <c r="AU856" s="12"/>
    </row>
    <row r="857" spans="1:47" ht="15.75" customHeight="1" x14ac:dyDescent="0.3">
      <c r="A857" s="12" t="s">
        <v>905</v>
      </c>
      <c r="B857" s="12" t="s">
        <v>1184</v>
      </c>
      <c r="C857" s="17">
        <v>44060</v>
      </c>
      <c r="D857" s="12">
        <v>2020</v>
      </c>
      <c r="E857" s="12" t="s">
        <v>137</v>
      </c>
      <c r="F857" s="12" t="s">
        <v>1144</v>
      </c>
      <c r="G857" s="18">
        <v>0.34097222222222223</v>
      </c>
      <c r="H857" s="18">
        <v>0.38611111111111113</v>
      </c>
      <c r="I857" s="19">
        <v>609</v>
      </c>
      <c r="J857" s="15" t="s">
        <v>1066</v>
      </c>
      <c r="K857" s="12" t="str">
        <f t="shared" si="315"/>
        <v>n</v>
      </c>
      <c r="L857" s="12" t="str">
        <f t="shared" si="316"/>
        <v>n</v>
      </c>
      <c r="M857" s="12" t="str">
        <f t="shared" si="317"/>
        <v>n</v>
      </c>
      <c r="N857" s="12" t="str">
        <f t="shared" si="318"/>
        <v>n</v>
      </c>
      <c r="O857" s="12" t="str">
        <f t="shared" si="319"/>
        <v>n</v>
      </c>
      <c r="P857" s="12" t="str">
        <f t="shared" si="320"/>
        <v>n</v>
      </c>
      <c r="Q857" s="12" t="str">
        <f t="shared" si="321"/>
        <v>n</v>
      </c>
      <c r="R857" s="12" t="str">
        <f t="shared" si="322"/>
        <v>n</v>
      </c>
      <c r="S857" s="15">
        <v>0</v>
      </c>
      <c r="T857" s="16">
        <v>0</v>
      </c>
      <c r="U857" s="16" t="b">
        <f t="shared" si="8"/>
        <v>1</v>
      </c>
      <c r="V857" s="15" t="s">
        <v>1066</v>
      </c>
      <c r="W857" s="12" t="str">
        <f t="shared" si="323"/>
        <v>n</v>
      </c>
      <c r="X857" s="12" t="str">
        <f t="shared" si="324"/>
        <v>y</v>
      </c>
      <c r="Y857" s="12" t="str">
        <f t="shared" si="325"/>
        <v>n</v>
      </c>
      <c r="Z857" s="12" t="str">
        <f t="shared" si="326"/>
        <v>n</v>
      </c>
      <c r="AA857" s="12" t="str">
        <f t="shared" si="327"/>
        <v>n</v>
      </c>
      <c r="AB857" s="12" t="str">
        <f t="shared" si="328"/>
        <v>n</v>
      </c>
      <c r="AC857" s="12" t="str">
        <f t="shared" si="329"/>
        <v>n</v>
      </c>
      <c r="AD857" s="12" t="str">
        <f t="shared" si="330"/>
        <v>n</v>
      </c>
      <c r="AE857" s="15">
        <v>10</v>
      </c>
      <c r="AF857" s="16">
        <v>10</v>
      </c>
      <c r="AG857" s="16">
        <v>-1</v>
      </c>
      <c r="AH857" s="16" t="b">
        <f t="shared" si="17"/>
        <v>1</v>
      </c>
      <c r="AI857" s="15" t="s">
        <v>1066</v>
      </c>
      <c r="AJ857" s="12" t="str">
        <f t="shared" si="331"/>
        <v>n</v>
      </c>
      <c r="AK857" s="12" t="str">
        <f t="shared" si="332"/>
        <v>n</v>
      </c>
      <c r="AL857" s="12" t="str">
        <f t="shared" si="333"/>
        <v>n</v>
      </c>
      <c r="AM857" s="12" t="str">
        <f t="shared" si="334"/>
        <v>n</v>
      </c>
      <c r="AN857" s="12" t="str">
        <f t="shared" si="337"/>
        <v>n</v>
      </c>
      <c r="AO857" s="12" t="str">
        <f t="shared" si="338"/>
        <v>n</v>
      </c>
      <c r="AP857" s="12" t="str">
        <f t="shared" si="335"/>
        <v>n</v>
      </c>
      <c r="AQ857" s="12" t="str">
        <f t="shared" si="336"/>
        <v>n</v>
      </c>
      <c r="AR857" s="15">
        <v>0</v>
      </c>
      <c r="AS857" s="16">
        <v>0</v>
      </c>
      <c r="AT857" s="16" t="b">
        <f t="shared" si="24"/>
        <v>1</v>
      </c>
      <c r="AU857" s="12" t="s">
        <v>1190</v>
      </c>
    </row>
    <row r="858" spans="1:47" ht="15.75" customHeight="1" x14ac:dyDescent="0.3">
      <c r="A858" s="12" t="s">
        <v>905</v>
      </c>
      <c r="B858" s="12" t="s">
        <v>1184</v>
      </c>
      <c r="C858" s="17">
        <v>44060</v>
      </c>
      <c r="D858" s="12">
        <v>2020</v>
      </c>
      <c r="E858" s="12" t="s">
        <v>137</v>
      </c>
      <c r="F858" s="12" t="s">
        <v>1145</v>
      </c>
      <c r="G858" s="18">
        <v>0.34097222222222223</v>
      </c>
      <c r="H858" s="18">
        <v>0.38611111111111113</v>
      </c>
      <c r="I858" s="19">
        <v>608</v>
      </c>
      <c r="J858" s="15" t="s">
        <v>1066</v>
      </c>
      <c r="K858" s="12" t="str">
        <f t="shared" si="315"/>
        <v>n</v>
      </c>
      <c r="L858" s="12" t="str">
        <f t="shared" si="316"/>
        <v>n</v>
      </c>
      <c r="M858" s="12" t="str">
        <f t="shared" si="317"/>
        <v>n</v>
      </c>
      <c r="N858" s="12" t="str">
        <f t="shared" si="318"/>
        <v>n</v>
      </c>
      <c r="O858" s="12" t="str">
        <f t="shared" si="319"/>
        <v>n</v>
      </c>
      <c r="P858" s="12" t="str">
        <f t="shared" si="320"/>
        <v>n</v>
      </c>
      <c r="Q858" s="12" t="str">
        <f t="shared" si="321"/>
        <v>n</v>
      </c>
      <c r="R858" s="12" t="str">
        <f t="shared" si="322"/>
        <v>n</v>
      </c>
      <c r="S858" s="15">
        <v>0</v>
      </c>
      <c r="T858" s="16">
        <v>0</v>
      </c>
      <c r="U858" s="16" t="b">
        <f t="shared" si="8"/>
        <v>1</v>
      </c>
      <c r="V858" s="15" t="s">
        <v>1066</v>
      </c>
      <c r="W858" s="12" t="str">
        <f t="shared" si="323"/>
        <v>n</v>
      </c>
      <c r="X858" s="12" t="str">
        <f t="shared" si="324"/>
        <v>y</v>
      </c>
      <c r="Y858" s="12" t="str">
        <f t="shared" si="325"/>
        <v>n</v>
      </c>
      <c r="Z858" s="12" t="str">
        <f t="shared" si="326"/>
        <v>n</v>
      </c>
      <c r="AA858" s="12" t="str">
        <f t="shared" si="327"/>
        <v>n</v>
      </c>
      <c r="AB858" s="12" t="str">
        <f t="shared" si="328"/>
        <v>n</v>
      </c>
      <c r="AC858" s="12" t="str">
        <f t="shared" si="329"/>
        <v>n</v>
      </c>
      <c r="AD858" s="12" t="str">
        <f t="shared" si="330"/>
        <v>n</v>
      </c>
      <c r="AE858" s="15">
        <v>60</v>
      </c>
      <c r="AF858" s="16">
        <v>60</v>
      </c>
      <c r="AG858" s="16">
        <v>-1</v>
      </c>
      <c r="AH858" s="16" t="b">
        <f t="shared" si="17"/>
        <v>1</v>
      </c>
      <c r="AI858" s="15"/>
      <c r="AJ858" s="12" t="str">
        <f t="shared" si="331"/>
        <v>n</v>
      </c>
      <c r="AK858" s="12" t="str">
        <f t="shared" si="332"/>
        <v>n</v>
      </c>
      <c r="AL858" s="12" t="str">
        <f t="shared" si="333"/>
        <v>n</v>
      </c>
      <c r="AM858" s="12" t="str">
        <f t="shared" si="334"/>
        <v>n</v>
      </c>
      <c r="AN858" s="12" t="str">
        <f t="shared" si="337"/>
        <v>n</v>
      </c>
      <c r="AO858" s="12" t="str">
        <f t="shared" si="338"/>
        <v>n</v>
      </c>
      <c r="AP858" s="12" t="str">
        <f t="shared" si="335"/>
        <v>n</v>
      </c>
      <c r="AQ858" s="12" t="str">
        <f t="shared" si="336"/>
        <v>n</v>
      </c>
      <c r="AR858" s="15"/>
      <c r="AS858" s="16"/>
      <c r="AT858" s="16" t="b">
        <f t="shared" si="24"/>
        <v>1</v>
      </c>
      <c r="AU858" s="12"/>
    </row>
    <row r="859" spans="1:47" ht="15.75" customHeight="1" x14ac:dyDescent="0.3">
      <c r="A859" s="12" t="s">
        <v>905</v>
      </c>
      <c r="B859" s="12" t="s">
        <v>1184</v>
      </c>
      <c r="C859" s="17">
        <v>44060</v>
      </c>
      <c r="D859" s="12">
        <v>2020</v>
      </c>
      <c r="E859" s="12" t="s">
        <v>137</v>
      </c>
      <c r="F859" s="12" t="s">
        <v>1146</v>
      </c>
      <c r="G859" s="18">
        <v>0.34097222222222223</v>
      </c>
      <c r="H859" s="18">
        <v>0.38611111111111113</v>
      </c>
      <c r="I859" s="19">
        <v>607</v>
      </c>
      <c r="J859" s="15" t="s">
        <v>1066</v>
      </c>
      <c r="K859" s="12" t="str">
        <f t="shared" si="315"/>
        <v>n</v>
      </c>
      <c r="L859" s="12" t="str">
        <f t="shared" si="316"/>
        <v>y</v>
      </c>
      <c r="M859" s="12" t="str">
        <f t="shared" si="317"/>
        <v>n</v>
      </c>
      <c r="N859" s="12" t="str">
        <f t="shared" si="318"/>
        <v>n</v>
      </c>
      <c r="O859" s="12" t="str">
        <f t="shared" si="319"/>
        <v>n</v>
      </c>
      <c r="P859" s="12" t="str">
        <f t="shared" si="320"/>
        <v>n</v>
      </c>
      <c r="Q859" s="12" t="str">
        <f t="shared" si="321"/>
        <v>n</v>
      </c>
      <c r="R859" s="12" t="str">
        <f t="shared" si="322"/>
        <v>n</v>
      </c>
      <c r="S859" s="15">
        <v>20</v>
      </c>
      <c r="T859" s="16">
        <v>20</v>
      </c>
      <c r="U859" s="16" t="b">
        <f t="shared" si="8"/>
        <v>1</v>
      </c>
      <c r="V859" s="15" t="s">
        <v>1066</v>
      </c>
      <c r="W859" s="12" t="str">
        <f t="shared" si="323"/>
        <v>n</v>
      </c>
      <c r="X859" s="12" t="str">
        <f t="shared" si="324"/>
        <v>y</v>
      </c>
      <c r="Y859" s="12" t="str">
        <f t="shared" si="325"/>
        <v>n</v>
      </c>
      <c r="Z859" s="12" t="str">
        <f t="shared" si="326"/>
        <v>n</v>
      </c>
      <c r="AA859" s="12" t="str">
        <f t="shared" si="327"/>
        <v>n</v>
      </c>
      <c r="AB859" s="12" t="str">
        <f t="shared" si="328"/>
        <v>n</v>
      </c>
      <c r="AC859" s="12" t="str">
        <f t="shared" si="329"/>
        <v>n</v>
      </c>
      <c r="AD859" s="12" t="str">
        <f t="shared" si="330"/>
        <v>n</v>
      </c>
      <c r="AE859" s="15">
        <v>80</v>
      </c>
      <c r="AF859" s="16">
        <v>80</v>
      </c>
      <c r="AG859" s="16">
        <v>-1</v>
      </c>
      <c r="AH859" s="16" t="b">
        <f t="shared" si="17"/>
        <v>1</v>
      </c>
      <c r="AI859" s="15"/>
      <c r="AJ859" s="12" t="str">
        <f t="shared" si="331"/>
        <v>n</v>
      </c>
      <c r="AK859" s="12" t="str">
        <f t="shared" si="332"/>
        <v>n</v>
      </c>
      <c r="AL859" s="12" t="str">
        <f t="shared" si="333"/>
        <v>n</v>
      </c>
      <c r="AM859" s="12" t="str">
        <f t="shared" si="334"/>
        <v>n</v>
      </c>
      <c r="AN859" s="12" t="str">
        <f t="shared" si="337"/>
        <v>n</v>
      </c>
      <c r="AO859" s="12" t="str">
        <f t="shared" si="338"/>
        <v>n</v>
      </c>
      <c r="AP859" s="12" t="str">
        <f t="shared" si="335"/>
        <v>n</v>
      </c>
      <c r="AQ859" s="12" t="str">
        <f t="shared" si="336"/>
        <v>n</v>
      </c>
      <c r="AR859" s="15"/>
      <c r="AS859" s="16"/>
      <c r="AT859" s="16" t="b">
        <f t="shared" si="24"/>
        <v>1</v>
      </c>
      <c r="AU859" s="12" t="s">
        <v>1101</v>
      </c>
    </row>
    <row r="860" spans="1:47" ht="15.75" customHeight="1" x14ac:dyDescent="0.3">
      <c r="A860" s="12" t="s">
        <v>905</v>
      </c>
      <c r="B860" s="12" t="s">
        <v>1184</v>
      </c>
      <c r="C860" s="17">
        <v>44060</v>
      </c>
      <c r="D860" s="12">
        <v>2020</v>
      </c>
      <c r="E860" s="12" t="s">
        <v>137</v>
      </c>
      <c r="F860" s="12" t="s">
        <v>1148</v>
      </c>
      <c r="G860" s="18">
        <v>0.34097222222222223</v>
      </c>
      <c r="H860" s="18">
        <v>0.38611111111111113</v>
      </c>
      <c r="I860" s="19">
        <v>606</v>
      </c>
      <c r="J860" s="15" t="s">
        <v>1075</v>
      </c>
      <c r="K860" s="12" t="str">
        <f t="shared" si="315"/>
        <v>n</v>
      </c>
      <c r="L860" s="12" t="str">
        <f t="shared" si="316"/>
        <v>n</v>
      </c>
      <c r="M860" s="12" t="str">
        <f t="shared" si="317"/>
        <v>y</v>
      </c>
      <c r="N860" s="12" t="str">
        <f t="shared" si="318"/>
        <v>n</v>
      </c>
      <c r="O860" s="12" t="str">
        <f t="shared" si="319"/>
        <v>n</v>
      </c>
      <c r="P860" s="12" t="str">
        <f t="shared" si="320"/>
        <v>n</v>
      </c>
      <c r="Q860" s="12" t="str">
        <f t="shared" si="321"/>
        <v>n</v>
      </c>
      <c r="R860" s="12" t="str">
        <f t="shared" si="322"/>
        <v>n</v>
      </c>
      <c r="S860" s="15">
        <v>0</v>
      </c>
      <c r="T860" s="16">
        <v>0</v>
      </c>
      <c r="U860" s="16" t="b">
        <f t="shared" si="8"/>
        <v>1</v>
      </c>
      <c r="V860" s="15" t="s">
        <v>1075</v>
      </c>
      <c r="W860" s="12" t="str">
        <f t="shared" si="323"/>
        <v>n</v>
      </c>
      <c r="X860" s="12" t="str">
        <f t="shared" si="324"/>
        <v>n</v>
      </c>
      <c r="Y860" s="12" t="str">
        <f t="shared" si="325"/>
        <v>y</v>
      </c>
      <c r="Z860" s="12" t="str">
        <f t="shared" si="326"/>
        <v>n</v>
      </c>
      <c r="AA860" s="12" t="str">
        <f t="shared" si="327"/>
        <v>n</v>
      </c>
      <c r="AB860" s="12" t="str">
        <f t="shared" si="328"/>
        <v>n</v>
      </c>
      <c r="AC860" s="12" t="str">
        <f t="shared" si="329"/>
        <v>n</v>
      </c>
      <c r="AD860" s="12" t="str">
        <f t="shared" si="330"/>
        <v>n</v>
      </c>
      <c r="AE860" s="15">
        <v>55</v>
      </c>
      <c r="AF860" s="16">
        <v>55</v>
      </c>
      <c r="AG860" s="16">
        <v>-1</v>
      </c>
      <c r="AH860" s="16" t="b">
        <f t="shared" si="17"/>
        <v>1</v>
      </c>
      <c r="AI860" s="15" t="s">
        <v>1075</v>
      </c>
      <c r="AJ860" s="12" t="str">
        <f t="shared" si="331"/>
        <v>n</v>
      </c>
      <c r="AK860" s="12" t="str">
        <f t="shared" si="332"/>
        <v>n</v>
      </c>
      <c r="AL860" s="12" t="str">
        <f t="shared" si="333"/>
        <v>y</v>
      </c>
      <c r="AM860" s="12" t="str">
        <f t="shared" si="334"/>
        <v>n</v>
      </c>
      <c r="AN860" s="12" t="str">
        <f t="shared" si="337"/>
        <v>n</v>
      </c>
      <c r="AO860" s="12" t="str">
        <f t="shared" si="338"/>
        <v>n</v>
      </c>
      <c r="AP860" s="12" t="str">
        <f t="shared" si="335"/>
        <v>n</v>
      </c>
      <c r="AQ860" s="12" t="str">
        <f t="shared" si="336"/>
        <v>n</v>
      </c>
      <c r="AR860" s="15">
        <v>0</v>
      </c>
      <c r="AS860" s="16">
        <v>0</v>
      </c>
      <c r="AT860" s="16" t="b">
        <f t="shared" si="24"/>
        <v>1</v>
      </c>
      <c r="AU860" s="12" t="s">
        <v>1192</v>
      </c>
    </row>
    <row r="861" spans="1:47" ht="15.75" customHeight="1" x14ac:dyDescent="0.3">
      <c r="A861" s="12" t="s">
        <v>905</v>
      </c>
      <c r="B861" s="12" t="s">
        <v>1184</v>
      </c>
      <c r="C861" s="17">
        <v>44060</v>
      </c>
      <c r="D861" s="12">
        <v>2020</v>
      </c>
      <c r="E861" s="12" t="s">
        <v>137</v>
      </c>
      <c r="F861" s="12" t="s">
        <v>1150</v>
      </c>
      <c r="G861" s="18">
        <v>0.34097222222222223</v>
      </c>
      <c r="H861" s="18">
        <v>0.38611111111111113</v>
      </c>
      <c r="I861" s="19">
        <v>605</v>
      </c>
      <c r="J861" s="15" t="s">
        <v>1066</v>
      </c>
      <c r="K861" s="12" t="str">
        <f t="shared" si="315"/>
        <v>n</v>
      </c>
      <c r="L861" s="12" t="str">
        <f t="shared" si="316"/>
        <v>n</v>
      </c>
      <c r="M861" s="12" t="str">
        <f t="shared" si="317"/>
        <v>n</v>
      </c>
      <c r="N861" s="12" t="str">
        <f t="shared" si="318"/>
        <v>n</v>
      </c>
      <c r="O861" s="12" t="str">
        <f t="shared" si="319"/>
        <v>n</v>
      </c>
      <c r="P861" s="12" t="str">
        <f t="shared" si="320"/>
        <v>n</v>
      </c>
      <c r="Q861" s="12" t="str">
        <f t="shared" si="321"/>
        <v>n</v>
      </c>
      <c r="R861" s="12" t="str">
        <f t="shared" si="322"/>
        <v>n</v>
      </c>
      <c r="S861" s="15">
        <v>0</v>
      </c>
      <c r="T861" s="16">
        <v>0</v>
      </c>
      <c r="U861" s="16" t="b">
        <f t="shared" si="8"/>
        <v>1</v>
      </c>
      <c r="V861" s="15" t="s">
        <v>1066</v>
      </c>
      <c r="W861" s="12" t="str">
        <f t="shared" si="323"/>
        <v>n</v>
      </c>
      <c r="X861" s="12" t="str">
        <f t="shared" si="324"/>
        <v>y</v>
      </c>
      <c r="Y861" s="12" t="str">
        <f t="shared" si="325"/>
        <v>n</v>
      </c>
      <c r="Z861" s="12" t="str">
        <f t="shared" si="326"/>
        <v>n</v>
      </c>
      <c r="AA861" s="12" t="str">
        <f t="shared" si="327"/>
        <v>n</v>
      </c>
      <c r="AB861" s="12" t="str">
        <f t="shared" si="328"/>
        <v>n</v>
      </c>
      <c r="AC861" s="12" t="str">
        <f t="shared" si="329"/>
        <v>n</v>
      </c>
      <c r="AD861" s="12" t="str">
        <f t="shared" si="330"/>
        <v>n</v>
      </c>
      <c r="AE861" s="15">
        <v>80</v>
      </c>
      <c r="AF861" s="16">
        <v>80</v>
      </c>
      <c r="AG861" s="16">
        <v>-1</v>
      </c>
      <c r="AH861" s="16" t="b">
        <f t="shared" si="17"/>
        <v>1</v>
      </c>
      <c r="AI861" s="15" t="s">
        <v>1090</v>
      </c>
      <c r="AJ861" s="12" t="str">
        <f t="shared" si="331"/>
        <v>n</v>
      </c>
      <c r="AK861" s="12" t="str">
        <f t="shared" si="332"/>
        <v>n</v>
      </c>
      <c r="AL861" s="12" t="str">
        <f t="shared" si="333"/>
        <v>n</v>
      </c>
      <c r="AM861" s="12" t="str">
        <f t="shared" si="334"/>
        <v>n</v>
      </c>
      <c r="AN861" s="12" t="str">
        <f t="shared" si="337"/>
        <v>n</v>
      </c>
      <c r="AO861" s="12" t="str">
        <f t="shared" si="338"/>
        <v>n</v>
      </c>
      <c r="AP861" s="12" t="str">
        <f t="shared" si="335"/>
        <v>n</v>
      </c>
      <c r="AQ861" s="12" t="str">
        <f t="shared" si="336"/>
        <v>y</v>
      </c>
      <c r="AR861" s="15">
        <v>0</v>
      </c>
      <c r="AS861" s="16">
        <v>0</v>
      </c>
      <c r="AT861" s="16" t="b">
        <f t="shared" si="24"/>
        <v>1</v>
      </c>
      <c r="AU861" s="12" t="s">
        <v>1160</v>
      </c>
    </row>
    <row r="862" spans="1:47" ht="15.75" customHeight="1" x14ac:dyDescent="0.3">
      <c r="A862" s="12" t="s">
        <v>905</v>
      </c>
      <c r="B862" s="12" t="s">
        <v>1184</v>
      </c>
      <c r="C862" s="17">
        <v>44060</v>
      </c>
      <c r="D862" s="12">
        <v>2020</v>
      </c>
      <c r="E862" s="12" t="s">
        <v>137</v>
      </c>
      <c r="F862" s="12" t="s">
        <v>1151</v>
      </c>
      <c r="G862" s="18">
        <v>0.34097222222222223</v>
      </c>
      <c r="H862" s="18">
        <v>0.38611111111111113</v>
      </c>
      <c r="I862" s="19">
        <v>611</v>
      </c>
      <c r="J862" s="15" t="s">
        <v>1066</v>
      </c>
      <c r="K862" s="12" t="str">
        <f t="shared" si="315"/>
        <v>n</v>
      </c>
      <c r="L862" s="12" t="str">
        <f t="shared" si="316"/>
        <v>y</v>
      </c>
      <c r="M862" s="12" t="str">
        <f t="shared" si="317"/>
        <v>n</v>
      </c>
      <c r="N862" s="12" t="str">
        <f t="shared" si="318"/>
        <v>n</v>
      </c>
      <c r="O862" s="12" t="str">
        <f t="shared" si="319"/>
        <v>n</v>
      </c>
      <c r="P862" s="12" t="str">
        <f t="shared" si="320"/>
        <v>n</v>
      </c>
      <c r="Q862" s="12" t="str">
        <f t="shared" si="321"/>
        <v>n</v>
      </c>
      <c r="R862" s="12" t="str">
        <f t="shared" si="322"/>
        <v>n</v>
      </c>
      <c r="S862" s="15">
        <v>10</v>
      </c>
      <c r="T862" s="16">
        <v>10</v>
      </c>
      <c r="U862" s="16" t="b">
        <f t="shared" si="8"/>
        <v>1</v>
      </c>
      <c r="V862" s="15" t="s">
        <v>1066</v>
      </c>
      <c r="W862" s="12" t="str">
        <f t="shared" si="323"/>
        <v>n</v>
      </c>
      <c r="X862" s="12" t="str">
        <f t="shared" si="324"/>
        <v>y</v>
      </c>
      <c r="Y862" s="12" t="str">
        <f t="shared" si="325"/>
        <v>n</v>
      </c>
      <c r="Z862" s="12" t="str">
        <f t="shared" si="326"/>
        <v>n</v>
      </c>
      <c r="AA862" s="12" t="str">
        <f t="shared" si="327"/>
        <v>n</v>
      </c>
      <c r="AB862" s="12" t="str">
        <f t="shared" si="328"/>
        <v>n</v>
      </c>
      <c r="AC862" s="12" t="str">
        <f t="shared" si="329"/>
        <v>n</v>
      </c>
      <c r="AD862" s="12" t="str">
        <f t="shared" si="330"/>
        <v>n</v>
      </c>
      <c r="AE862" s="15">
        <v>70</v>
      </c>
      <c r="AF862" s="16">
        <v>70</v>
      </c>
      <c r="AG862" s="16">
        <v>-1</v>
      </c>
      <c r="AH862" s="16" t="b">
        <f t="shared" si="17"/>
        <v>1</v>
      </c>
      <c r="AI862" s="15"/>
      <c r="AJ862" s="12" t="str">
        <f t="shared" si="331"/>
        <v>n</v>
      </c>
      <c r="AK862" s="12" t="str">
        <f t="shared" si="332"/>
        <v>n</v>
      </c>
      <c r="AL862" s="12" t="str">
        <f t="shared" si="333"/>
        <v>n</v>
      </c>
      <c r="AM862" s="12" t="str">
        <f t="shared" si="334"/>
        <v>n</v>
      </c>
      <c r="AN862" s="12" t="str">
        <f t="shared" si="337"/>
        <v>n</v>
      </c>
      <c r="AO862" s="12" t="str">
        <f t="shared" si="338"/>
        <v>n</v>
      </c>
      <c r="AP862" s="12" t="str">
        <f t="shared" si="335"/>
        <v>n</v>
      </c>
      <c r="AQ862" s="12" t="str">
        <f t="shared" si="336"/>
        <v>n</v>
      </c>
      <c r="AR862" s="15"/>
      <c r="AS862" s="16"/>
      <c r="AT862" s="16" t="b">
        <f t="shared" si="24"/>
        <v>1</v>
      </c>
      <c r="AU862" s="12"/>
    </row>
    <row r="863" spans="1:47" ht="15.75" customHeight="1" x14ac:dyDescent="0.3">
      <c r="A863" s="12" t="s">
        <v>905</v>
      </c>
      <c r="B863" s="12" t="s">
        <v>1184</v>
      </c>
      <c r="C863" s="17">
        <v>44060</v>
      </c>
      <c r="D863" s="12">
        <v>2020</v>
      </c>
      <c r="E863" s="12" t="s">
        <v>137</v>
      </c>
      <c r="F863" s="12" t="s">
        <v>1152</v>
      </c>
      <c r="G863" s="18">
        <v>0.34097222222222223</v>
      </c>
      <c r="H863" s="18">
        <v>0.38611111111111113</v>
      </c>
      <c r="I863" s="19">
        <v>612</v>
      </c>
      <c r="J863" s="15" t="s">
        <v>1066</v>
      </c>
      <c r="K863" s="12" t="str">
        <f t="shared" si="315"/>
        <v>n</v>
      </c>
      <c r="L863" s="12" t="str">
        <f t="shared" si="316"/>
        <v>n</v>
      </c>
      <c r="M863" s="12" t="str">
        <f t="shared" si="317"/>
        <v>n</v>
      </c>
      <c r="N863" s="12" t="str">
        <f t="shared" si="318"/>
        <v>n</v>
      </c>
      <c r="O863" s="12" t="str">
        <f t="shared" si="319"/>
        <v>n</v>
      </c>
      <c r="P863" s="12" t="str">
        <f t="shared" si="320"/>
        <v>n</v>
      </c>
      <c r="Q863" s="12" t="str">
        <f t="shared" si="321"/>
        <v>n</v>
      </c>
      <c r="R863" s="12" t="str">
        <f t="shared" si="322"/>
        <v>n</v>
      </c>
      <c r="S863" s="15">
        <v>0</v>
      </c>
      <c r="T863" s="16">
        <v>0</v>
      </c>
      <c r="U863" s="16" t="b">
        <f t="shared" si="8"/>
        <v>1</v>
      </c>
      <c r="V863" s="15" t="s">
        <v>1066</v>
      </c>
      <c r="W863" s="12" t="str">
        <f t="shared" si="323"/>
        <v>n</v>
      </c>
      <c r="X863" s="12" t="str">
        <f t="shared" si="324"/>
        <v>y</v>
      </c>
      <c r="Y863" s="12" t="str">
        <f t="shared" si="325"/>
        <v>n</v>
      </c>
      <c r="Z863" s="12" t="str">
        <f t="shared" si="326"/>
        <v>n</v>
      </c>
      <c r="AA863" s="12" t="str">
        <f t="shared" si="327"/>
        <v>n</v>
      </c>
      <c r="AB863" s="12" t="str">
        <f t="shared" si="328"/>
        <v>n</v>
      </c>
      <c r="AC863" s="12" t="str">
        <f t="shared" si="329"/>
        <v>n</v>
      </c>
      <c r="AD863" s="12" t="str">
        <f t="shared" si="330"/>
        <v>n</v>
      </c>
      <c r="AE863" s="15">
        <v>70</v>
      </c>
      <c r="AF863" s="16">
        <v>70</v>
      </c>
      <c r="AG863" s="16">
        <v>-1</v>
      </c>
      <c r="AH863" s="16" t="b">
        <f t="shared" si="17"/>
        <v>1</v>
      </c>
      <c r="AI863" s="15" t="s">
        <v>1066</v>
      </c>
      <c r="AJ863" s="12" t="str">
        <f t="shared" si="331"/>
        <v>n</v>
      </c>
      <c r="AK863" s="12" t="str">
        <f t="shared" si="332"/>
        <v>n</v>
      </c>
      <c r="AL863" s="12" t="str">
        <f t="shared" si="333"/>
        <v>n</v>
      </c>
      <c r="AM863" s="12" t="str">
        <f t="shared" si="334"/>
        <v>n</v>
      </c>
      <c r="AN863" s="12" t="str">
        <f t="shared" si="337"/>
        <v>n</v>
      </c>
      <c r="AO863" s="12" t="str">
        <f t="shared" si="338"/>
        <v>n</v>
      </c>
      <c r="AP863" s="12" t="str">
        <f t="shared" si="335"/>
        <v>n</v>
      </c>
      <c r="AQ863" s="12" t="str">
        <f t="shared" si="336"/>
        <v>n</v>
      </c>
      <c r="AR863" s="15">
        <v>0</v>
      </c>
      <c r="AS863" s="16">
        <v>0</v>
      </c>
      <c r="AT863" s="16" t="b">
        <f t="shared" si="24"/>
        <v>1</v>
      </c>
      <c r="AU863" s="12" t="s">
        <v>1190</v>
      </c>
    </row>
    <row r="864" spans="1:47" ht="15.75" customHeight="1" x14ac:dyDescent="0.3">
      <c r="A864" s="12" t="s">
        <v>905</v>
      </c>
      <c r="B864" s="12" t="s">
        <v>1184</v>
      </c>
      <c r="C864" s="17">
        <v>44060</v>
      </c>
      <c r="D864" s="12">
        <v>2020</v>
      </c>
      <c r="E864" s="12" t="s">
        <v>137</v>
      </c>
      <c r="F864" s="12" t="s">
        <v>1153</v>
      </c>
      <c r="G864" s="18">
        <v>0.34097222222222223</v>
      </c>
      <c r="H864" s="18">
        <v>0.38611111111111113</v>
      </c>
      <c r="I864" s="19">
        <v>613</v>
      </c>
      <c r="J864" s="15" t="s">
        <v>1066</v>
      </c>
      <c r="K864" s="12" t="str">
        <f t="shared" si="315"/>
        <v>n</v>
      </c>
      <c r="L864" s="12" t="str">
        <f t="shared" si="316"/>
        <v>y</v>
      </c>
      <c r="M864" s="12" t="str">
        <f t="shared" si="317"/>
        <v>n</v>
      </c>
      <c r="N864" s="12" t="str">
        <f t="shared" si="318"/>
        <v>n</v>
      </c>
      <c r="O864" s="12" t="str">
        <f t="shared" si="319"/>
        <v>n</v>
      </c>
      <c r="P864" s="12" t="str">
        <f t="shared" si="320"/>
        <v>n</v>
      </c>
      <c r="Q864" s="12" t="str">
        <f t="shared" si="321"/>
        <v>n</v>
      </c>
      <c r="R864" s="12" t="str">
        <f t="shared" si="322"/>
        <v>n</v>
      </c>
      <c r="S864" s="15">
        <v>50</v>
      </c>
      <c r="T864" s="16">
        <v>50</v>
      </c>
      <c r="U864" s="16" t="b">
        <f t="shared" si="8"/>
        <v>1</v>
      </c>
      <c r="V864" s="15" t="s">
        <v>1066</v>
      </c>
      <c r="W864" s="12" t="str">
        <f t="shared" si="323"/>
        <v>n</v>
      </c>
      <c r="X864" s="12" t="str">
        <f t="shared" si="324"/>
        <v>y</v>
      </c>
      <c r="Y864" s="12" t="str">
        <f t="shared" si="325"/>
        <v>n</v>
      </c>
      <c r="Z864" s="12" t="str">
        <f t="shared" si="326"/>
        <v>n</v>
      </c>
      <c r="AA864" s="12" t="str">
        <f t="shared" si="327"/>
        <v>n</v>
      </c>
      <c r="AB864" s="12" t="str">
        <f t="shared" si="328"/>
        <v>n</v>
      </c>
      <c r="AC864" s="12" t="str">
        <f t="shared" si="329"/>
        <v>n</v>
      </c>
      <c r="AD864" s="12" t="str">
        <f t="shared" si="330"/>
        <v>n</v>
      </c>
      <c r="AE864" s="15">
        <v>50</v>
      </c>
      <c r="AF864" s="16">
        <v>50</v>
      </c>
      <c r="AG864" s="16">
        <v>-1</v>
      </c>
      <c r="AH864" s="16" t="b">
        <f t="shared" si="17"/>
        <v>1</v>
      </c>
      <c r="AI864" s="15"/>
      <c r="AJ864" s="12" t="str">
        <f t="shared" si="331"/>
        <v>n</v>
      </c>
      <c r="AK864" s="12" t="str">
        <f t="shared" si="332"/>
        <v>n</v>
      </c>
      <c r="AL864" s="12" t="str">
        <f t="shared" si="333"/>
        <v>n</v>
      </c>
      <c r="AM864" s="12" t="str">
        <f t="shared" si="334"/>
        <v>n</v>
      </c>
      <c r="AN864" s="12" t="str">
        <f t="shared" si="337"/>
        <v>n</v>
      </c>
      <c r="AO864" s="12" t="str">
        <f t="shared" si="338"/>
        <v>n</v>
      </c>
      <c r="AP864" s="12" t="str">
        <f t="shared" si="335"/>
        <v>n</v>
      </c>
      <c r="AQ864" s="12" t="str">
        <f t="shared" si="336"/>
        <v>n</v>
      </c>
      <c r="AR864" s="15"/>
      <c r="AS864" s="16"/>
      <c r="AT864" s="16" t="b">
        <f t="shared" si="24"/>
        <v>1</v>
      </c>
      <c r="AU864" s="12" t="s">
        <v>1193</v>
      </c>
    </row>
    <row r="865" spans="1:47" ht="15.75" customHeight="1" x14ac:dyDescent="0.3">
      <c r="A865" s="12" t="s">
        <v>905</v>
      </c>
      <c r="B865" s="12" t="s">
        <v>1184</v>
      </c>
      <c r="C865" s="17">
        <v>44060</v>
      </c>
      <c r="D865" s="12">
        <v>2020</v>
      </c>
      <c r="E865" s="12" t="s">
        <v>137</v>
      </c>
      <c r="F865" s="12" t="s">
        <v>1154</v>
      </c>
      <c r="G865" s="18">
        <v>0.34097222222222223</v>
      </c>
      <c r="H865" s="18">
        <v>0.38611111111111113</v>
      </c>
      <c r="I865" s="19">
        <v>614</v>
      </c>
      <c r="J865" s="15" t="s">
        <v>1066</v>
      </c>
      <c r="K865" s="12" t="str">
        <f t="shared" si="315"/>
        <v>n</v>
      </c>
      <c r="L865" s="12" t="str">
        <f t="shared" si="316"/>
        <v>n</v>
      </c>
      <c r="M865" s="12" t="str">
        <f t="shared" si="317"/>
        <v>n</v>
      </c>
      <c r="N865" s="12" t="str">
        <f t="shared" si="318"/>
        <v>n</v>
      </c>
      <c r="O865" s="12" t="str">
        <f t="shared" si="319"/>
        <v>n</v>
      </c>
      <c r="P865" s="12" t="str">
        <f t="shared" si="320"/>
        <v>n</v>
      </c>
      <c r="Q865" s="12" t="str">
        <f t="shared" si="321"/>
        <v>n</v>
      </c>
      <c r="R865" s="12" t="str">
        <f t="shared" si="322"/>
        <v>n</v>
      </c>
      <c r="S865" s="15">
        <v>0</v>
      </c>
      <c r="T865" s="16">
        <v>0</v>
      </c>
      <c r="U865" s="16" t="b">
        <f t="shared" si="8"/>
        <v>1</v>
      </c>
      <c r="V865" s="15" t="s">
        <v>1066</v>
      </c>
      <c r="W865" s="12" t="str">
        <f t="shared" si="323"/>
        <v>n</v>
      </c>
      <c r="X865" s="12" t="str">
        <f t="shared" si="324"/>
        <v>y</v>
      </c>
      <c r="Y865" s="12" t="str">
        <f t="shared" si="325"/>
        <v>n</v>
      </c>
      <c r="Z865" s="12" t="str">
        <f t="shared" si="326"/>
        <v>n</v>
      </c>
      <c r="AA865" s="12" t="str">
        <f t="shared" si="327"/>
        <v>n</v>
      </c>
      <c r="AB865" s="12" t="str">
        <f t="shared" si="328"/>
        <v>n</v>
      </c>
      <c r="AC865" s="12" t="str">
        <f t="shared" si="329"/>
        <v>n</v>
      </c>
      <c r="AD865" s="12" t="str">
        <f t="shared" si="330"/>
        <v>n</v>
      </c>
      <c r="AE865" s="15">
        <v>40</v>
      </c>
      <c r="AF865" s="16">
        <v>40</v>
      </c>
      <c r="AG865" s="16">
        <v>-1</v>
      </c>
      <c r="AH865" s="16" t="b">
        <f t="shared" si="17"/>
        <v>1</v>
      </c>
      <c r="AI865" s="15" t="s">
        <v>1067</v>
      </c>
      <c r="AJ865" s="12" t="str">
        <f t="shared" si="331"/>
        <v>n</v>
      </c>
      <c r="AK865" s="12" t="str">
        <f t="shared" si="332"/>
        <v>n</v>
      </c>
      <c r="AL865" s="12" t="str">
        <f t="shared" si="333"/>
        <v>y</v>
      </c>
      <c r="AM865" s="12" t="str">
        <f t="shared" si="334"/>
        <v>n</v>
      </c>
      <c r="AN865" s="12" t="str">
        <f t="shared" si="337"/>
        <v>n</v>
      </c>
      <c r="AO865" s="12" t="str">
        <f t="shared" si="338"/>
        <v>n</v>
      </c>
      <c r="AP865" s="12" t="str">
        <f t="shared" si="335"/>
        <v>n</v>
      </c>
      <c r="AQ865" s="12" t="str">
        <f t="shared" si="336"/>
        <v>n</v>
      </c>
      <c r="AR865" s="15">
        <v>0</v>
      </c>
      <c r="AS865" s="16">
        <v>0</v>
      </c>
      <c r="AT865" s="16" t="b">
        <f t="shared" si="24"/>
        <v>1</v>
      </c>
      <c r="AU865" s="12" t="s">
        <v>1155</v>
      </c>
    </row>
    <row r="866" spans="1:47" ht="15.75" customHeight="1" x14ac:dyDescent="0.3">
      <c r="A866" s="12" t="s">
        <v>905</v>
      </c>
      <c r="B866" s="12" t="s">
        <v>212</v>
      </c>
      <c r="C866" s="17">
        <v>44078</v>
      </c>
      <c r="D866" s="12">
        <v>2020</v>
      </c>
      <c r="E866" s="12" t="s">
        <v>137</v>
      </c>
      <c r="F866" s="12" t="s">
        <v>1110</v>
      </c>
      <c r="G866" s="18">
        <v>0.59791666666666665</v>
      </c>
      <c r="H866" s="18">
        <v>0.625</v>
      </c>
      <c r="I866" s="19">
        <v>688</v>
      </c>
      <c r="J866" s="15"/>
      <c r="K866" s="12" t="str">
        <f t="shared" si="315"/>
        <v>n</v>
      </c>
      <c r="L866" s="12" t="str">
        <f t="shared" si="316"/>
        <v>n</v>
      </c>
      <c r="M866" s="12" t="str">
        <f t="shared" si="317"/>
        <v>n</v>
      </c>
      <c r="N866" s="12" t="str">
        <f t="shared" si="318"/>
        <v>n</v>
      </c>
      <c r="O866" s="12" t="str">
        <f t="shared" si="319"/>
        <v>n</v>
      </c>
      <c r="P866" s="12" t="str">
        <f t="shared" si="320"/>
        <v>n</v>
      </c>
      <c r="Q866" s="12" t="str">
        <f t="shared" si="321"/>
        <v>n</v>
      </c>
      <c r="R866" s="12" t="str">
        <f t="shared" si="322"/>
        <v>n</v>
      </c>
      <c r="S866" s="15">
        <v>0</v>
      </c>
      <c r="T866" s="16">
        <v>0</v>
      </c>
      <c r="U866" s="16" t="b">
        <f t="shared" si="8"/>
        <v>1</v>
      </c>
      <c r="V866" s="15"/>
      <c r="W866" s="12" t="str">
        <f t="shared" si="323"/>
        <v>n</v>
      </c>
      <c r="X866" s="12" t="str">
        <f t="shared" si="324"/>
        <v>n</v>
      </c>
      <c r="Y866" s="12" t="str">
        <f t="shared" si="325"/>
        <v>n</v>
      </c>
      <c r="Z866" s="12" t="str">
        <f t="shared" si="326"/>
        <v>n</v>
      </c>
      <c r="AA866" s="12" t="str">
        <f t="shared" si="327"/>
        <v>n</v>
      </c>
      <c r="AB866" s="12" t="str">
        <f t="shared" si="328"/>
        <v>n</v>
      </c>
      <c r="AC866" s="12" t="str">
        <f t="shared" si="329"/>
        <v>n</v>
      </c>
      <c r="AD866" s="12" t="str">
        <f t="shared" si="330"/>
        <v>n</v>
      </c>
      <c r="AE866" s="15">
        <v>0</v>
      </c>
      <c r="AF866" s="16">
        <v>0</v>
      </c>
      <c r="AG866" s="16">
        <v>-1</v>
      </c>
      <c r="AH866" s="16" t="b">
        <f t="shared" si="17"/>
        <v>1</v>
      </c>
      <c r="AI866" s="15"/>
      <c r="AJ866" s="12" t="str">
        <f t="shared" si="331"/>
        <v>n</v>
      </c>
      <c r="AK866" s="12" t="str">
        <f t="shared" si="332"/>
        <v>n</v>
      </c>
      <c r="AL866" s="12" t="str">
        <f t="shared" si="333"/>
        <v>n</v>
      </c>
      <c r="AM866" s="12" t="str">
        <f t="shared" si="334"/>
        <v>n</v>
      </c>
      <c r="AN866" s="12" t="str">
        <f t="shared" si="337"/>
        <v>n</v>
      </c>
      <c r="AO866" s="12" t="str">
        <f t="shared" si="338"/>
        <v>n</v>
      </c>
      <c r="AP866" s="12" t="str">
        <f t="shared" si="335"/>
        <v>n</v>
      </c>
      <c r="AQ866" s="12" t="str">
        <f t="shared" si="336"/>
        <v>n</v>
      </c>
      <c r="AR866" s="15"/>
      <c r="AS866" s="16"/>
      <c r="AT866" s="16" t="b">
        <f t="shared" si="24"/>
        <v>1</v>
      </c>
      <c r="AU866" s="12" t="s">
        <v>1101</v>
      </c>
    </row>
    <row r="867" spans="1:47" ht="15.75" customHeight="1" x14ac:dyDescent="0.3">
      <c r="A867" s="12" t="s">
        <v>905</v>
      </c>
      <c r="B867" s="12" t="s">
        <v>212</v>
      </c>
      <c r="C867" s="17">
        <v>44078</v>
      </c>
      <c r="D867" s="12">
        <v>2020</v>
      </c>
      <c r="E867" s="12" t="s">
        <v>137</v>
      </c>
      <c r="F867" s="12" t="s">
        <v>1111</v>
      </c>
      <c r="G867" s="18">
        <v>0.59791666666666665</v>
      </c>
      <c r="H867" s="18">
        <v>0.625</v>
      </c>
      <c r="I867" s="19">
        <v>689</v>
      </c>
      <c r="J867" s="15"/>
      <c r="K867" s="12" t="str">
        <f t="shared" si="315"/>
        <v>n</v>
      </c>
      <c r="L867" s="12" t="str">
        <f t="shared" si="316"/>
        <v>n</v>
      </c>
      <c r="M867" s="12" t="str">
        <f t="shared" si="317"/>
        <v>n</v>
      </c>
      <c r="N867" s="12" t="str">
        <f t="shared" si="318"/>
        <v>n</v>
      </c>
      <c r="O867" s="12" t="str">
        <f t="shared" si="319"/>
        <v>n</v>
      </c>
      <c r="P867" s="12" t="str">
        <f t="shared" si="320"/>
        <v>n</v>
      </c>
      <c r="Q867" s="12" t="str">
        <f t="shared" si="321"/>
        <v>n</v>
      </c>
      <c r="R867" s="12" t="str">
        <f t="shared" si="322"/>
        <v>n</v>
      </c>
      <c r="S867" s="15">
        <v>0</v>
      </c>
      <c r="T867" s="16">
        <v>0</v>
      </c>
      <c r="U867" s="16" t="b">
        <f t="shared" si="8"/>
        <v>1</v>
      </c>
      <c r="V867" s="15" t="s">
        <v>1066</v>
      </c>
      <c r="W867" s="12" t="str">
        <f t="shared" si="323"/>
        <v>n</v>
      </c>
      <c r="X867" s="12" t="str">
        <f t="shared" si="324"/>
        <v>y</v>
      </c>
      <c r="Y867" s="12" t="str">
        <f t="shared" si="325"/>
        <v>n</v>
      </c>
      <c r="Z867" s="12" t="str">
        <f t="shared" si="326"/>
        <v>n</v>
      </c>
      <c r="AA867" s="12" t="str">
        <f t="shared" si="327"/>
        <v>n</v>
      </c>
      <c r="AB867" s="12" t="str">
        <f t="shared" si="328"/>
        <v>n</v>
      </c>
      <c r="AC867" s="12" t="str">
        <f t="shared" si="329"/>
        <v>n</v>
      </c>
      <c r="AD867" s="12" t="str">
        <f t="shared" si="330"/>
        <v>n</v>
      </c>
      <c r="AE867" s="15">
        <v>5</v>
      </c>
      <c r="AF867" s="16">
        <v>5</v>
      </c>
      <c r="AG867" s="16">
        <v>-1</v>
      </c>
      <c r="AH867" s="16" t="b">
        <f t="shared" si="17"/>
        <v>1</v>
      </c>
      <c r="AI867" s="15"/>
      <c r="AJ867" s="12" t="str">
        <f t="shared" si="331"/>
        <v>n</v>
      </c>
      <c r="AK867" s="12" t="str">
        <f t="shared" si="332"/>
        <v>n</v>
      </c>
      <c r="AL867" s="12" t="str">
        <f t="shared" si="333"/>
        <v>n</v>
      </c>
      <c r="AM867" s="12" t="str">
        <f t="shared" si="334"/>
        <v>n</v>
      </c>
      <c r="AN867" s="12" t="str">
        <f t="shared" si="337"/>
        <v>n</v>
      </c>
      <c r="AO867" s="12" t="str">
        <f t="shared" si="338"/>
        <v>n</v>
      </c>
      <c r="AP867" s="12" t="str">
        <f t="shared" si="335"/>
        <v>n</v>
      </c>
      <c r="AQ867" s="12" t="str">
        <f t="shared" si="336"/>
        <v>n</v>
      </c>
      <c r="AR867" s="15"/>
      <c r="AS867" s="16"/>
      <c r="AT867" s="16" t="b">
        <f t="shared" si="24"/>
        <v>1</v>
      </c>
      <c r="AU867" s="12" t="s">
        <v>1101</v>
      </c>
    </row>
    <row r="868" spans="1:47" ht="15.75" customHeight="1" x14ac:dyDescent="0.3">
      <c r="A868" s="12" t="s">
        <v>905</v>
      </c>
      <c r="B868" s="12" t="s">
        <v>212</v>
      </c>
      <c r="C868" s="17">
        <v>44078</v>
      </c>
      <c r="D868" s="12">
        <v>2020</v>
      </c>
      <c r="E868" s="12" t="s">
        <v>137</v>
      </c>
      <c r="F868" s="12" t="s">
        <v>1112</v>
      </c>
      <c r="G868" s="18">
        <v>0.59791666666666665</v>
      </c>
      <c r="H868" s="18">
        <v>0.625</v>
      </c>
      <c r="I868" s="19">
        <v>691</v>
      </c>
      <c r="J868" s="15"/>
      <c r="K868" s="12" t="str">
        <f t="shared" si="315"/>
        <v>n</v>
      </c>
      <c r="L868" s="12" t="str">
        <f t="shared" si="316"/>
        <v>n</v>
      </c>
      <c r="M868" s="12" t="str">
        <f t="shared" si="317"/>
        <v>n</v>
      </c>
      <c r="N868" s="12" t="str">
        <f t="shared" si="318"/>
        <v>n</v>
      </c>
      <c r="O868" s="12" t="str">
        <f t="shared" si="319"/>
        <v>n</v>
      </c>
      <c r="P868" s="12" t="str">
        <f t="shared" si="320"/>
        <v>n</v>
      </c>
      <c r="Q868" s="12" t="str">
        <f t="shared" si="321"/>
        <v>n</v>
      </c>
      <c r="R868" s="12" t="str">
        <f t="shared" si="322"/>
        <v>n</v>
      </c>
      <c r="S868" s="15">
        <v>0</v>
      </c>
      <c r="T868" s="16">
        <v>0</v>
      </c>
      <c r="U868" s="16" t="b">
        <f t="shared" si="8"/>
        <v>1</v>
      </c>
      <c r="V868" s="15"/>
      <c r="W868" s="12" t="str">
        <f t="shared" si="323"/>
        <v>n</v>
      </c>
      <c r="X868" s="12" t="str">
        <f t="shared" si="324"/>
        <v>n</v>
      </c>
      <c r="Y868" s="12" t="str">
        <f t="shared" si="325"/>
        <v>n</v>
      </c>
      <c r="Z868" s="12" t="str">
        <f t="shared" si="326"/>
        <v>n</v>
      </c>
      <c r="AA868" s="12" t="str">
        <f t="shared" si="327"/>
        <v>n</v>
      </c>
      <c r="AB868" s="12" t="str">
        <f t="shared" si="328"/>
        <v>n</v>
      </c>
      <c r="AC868" s="12" t="str">
        <f t="shared" si="329"/>
        <v>n</v>
      </c>
      <c r="AD868" s="12" t="str">
        <f t="shared" si="330"/>
        <v>n</v>
      </c>
      <c r="AE868" s="15">
        <v>0</v>
      </c>
      <c r="AF868" s="16">
        <v>0</v>
      </c>
      <c r="AG868" s="16">
        <v>-1</v>
      </c>
      <c r="AH868" s="16" t="b">
        <f t="shared" si="17"/>
        <v>1</v>
      </c>
      <c r="AI868" s="15" t="s">
        <v>1088</v>
      </c>
      <c r="AJ868" s="12" t="str">
        <f t="shared" si="331"/>
        <v>n</v>
      </c>
      <c r="AK868" s="12" t="str">
        <f t="shared" si="332"/>
        <v>n</v>
      </c>
      <c r="AL868" s="12" t="str">
        <f t="shared" si="333"/>
        <v>n</v>
      </c>
      <c r="AM868" s="12" t="str">
        <f t="shared" si="334"/>
        <v>n</v>
      </c>
      <c r="AN868" s="12" t="str">
        <f t="shared" si="337"/>
        <v>n</v>
      </c>
      <c r="AO868" s="12" t="str">
        <f t="shared" si="338"/>
        <v>n</v>
      </c>
      <c r="AP868" s="12" t="str">
        <f t="shared" si="335"/>
        <v>n</v>
      </c>
      <c r="AQ868" s="12" t="str">
        <f t="shared" si="336"/>
        <v>y</v>
      </c>
      <c r="AR868" s="15">
        <v>0</v>
      </c>
      <c r="AS868" s="16">
        <v>0</v>
      </c>
      <c r="AT868" s="16" t="b">
        <f t="shared" si="24"/>
        <v>1</v>
      </c>
      <c r="AU868" s="12" t="s">
        <v>1113</v>
      </c>
    </row>
    <row r="869" spans="1:47" ht="15.75" customHeight="1" x14ac:dyDescent="0.3">
      <c r="A869" s="12" t="s">
        <v>905</v>
      </c>
      <c r="B869" s="12" t="s">
        <v>212</v>
      </c>
      <c r="C869" s="17">
        <v>44078</v>
      </c>
      <c r="D869" s="12">
        <v>2020</v>
      </c>
      <c r="E869" s="12" t="s">
        <v>137</v>
      </c>
      <c r="F869" s="12" t="s">
        <v>1114</v>
      </c>
      <c r="G869" s="18">
        <v>0.59791666666666665</v>
      </c>
      <c r="H869" s="18">
        <v>0.625</v>
      </c>
      <c r="I869" s="19">
        <v>690</v>
      </c>
      <c r="J869" s="15"/>
      <c r="K869" s="12" t="str">
        <f t="shared" si="315"/>
        <v>n</v>
      </c>
      <c r="L869" s="12" t="str">
        <f t="shared" si="316"/>
        <v>n</v>
      </c>
      <c r="M869" s="12" t="str">
        <f t="shared" si="317"/>
        <v>n</v>
      </c>
      <c r="N869" s="12" t="str">
        <f t="shared" si="318"/>
        <v>n</v>
      </c>
      <c r="O869" s="12" t="str">
        <f t="shared" si="319"/>
        <v>n</v>
      </c>
      <c r="P869" s="12" t="str">
        <f t="shared" si="320"/>
        <v>n</v>
      </c>
      <c r="Q869" s="12" t="str">
        <f t="shared" si="321"/>
        <v>n</v>
      </c>
      <c r="R869" s="12" t="str">
        <f t="shared" si="322"/>
        <v>n</v>
      </c>
      <c r="S869" s="15">
        <v>0</v>
      </c>
      <c r="T869" s="16">
        <v>0</v>
      </c>
      <c r="U869" s="16" t="b">
        <f t="shared" si="8"/>
        <v>1</v>
      </c>
      <c r="V869" s="15"/>
      <c r="W869" s="12" t="str">
        <f t="shared" si="323"/>
        <v>n</v>
      </c>
      <c r="X869" s="12" t="str">
        <f t="shared" si="324"/>
        <v>n</v>
      </c>
      <c r="Y869" s="12" t="str">
        <f t="shared" si="325"/>
        <v>n</v>
      </c>
      <c r="Z869" s="12" t="str">
        <f t="shared" si="326"/>
        <v>n</v>
      </c>
      <c r="AA869" s="12" t="str">
        <f t="shared" si="327"/>
        <v>n</v>
      </c>
      <c r="AB869" s="12" t="str">
        <f t="shared" si="328"/>
        <v>n</v>
      </c>
      <c r="AC869" s="12" t="str">
        <f t="shared" si="329"/>
        <v>n</v>
      </c>
      <c r="AD869" s="12" t="str">
        <f t="shared" si="330"/>
        <v>n</v>
      </c>
      <c r="AE869" s="15">
        <v>0</v>
      </c>
      <c r="AF869" s="16">
        <v>0</v>
      </c>
      <c r="AG869" s="16">
        <v>-1</v>
      </c>
      <c r="AH869" s="16" t="b">
        <f t="shared" si="17"/>
        <v>1</v>
      </c>
      <c r="AI869" s="15"/>
      <c r="AJ869" s="12" t="str">
        <f t="shared" si="331"/>
        <v>n</v>
      </c>
      <c r="AK869" s="12" t="str">
        <f t="shared" si="332"/>
        <v>n</v>
      </c>
      <c r="AL869" s="12" t="str">
        <f t="shared" si="333"/>
        <v>n</v>
      </c>
      <c r="AM869" s="12" t="str">
        <f t="shared" si="334"/>
        <v>n</v>
      </c>
      <c r="AN869" s="12" t="str">
        <f t="shared" si="337"/>
        <v>n</v>
      </c>
      <c r="AO869" s="12" t="str">
        <f t="shared" si="338"/>
        <v>n</v>
      </c>
      <c r="AP869" s="12" t="str">
        <f t="shared" si="335"/>
        <v>n</v>
      </c>
      <c r="AQ869" s="12" t="str">
        <f t="shared" si="336"/>
        <v>n</v>
      </c>
      <c r="AR869" s="15">
        <v>0</v>
      </c>
      <c r="AS869" s="16">
        <v>0</v>
      </c>
      <c r="AT869" s="16" t="b">
        <f t="shared" si="24"/>
        <v>1</v>
      </c>
      <c r="AU869" s="12"/>
    </row>
    <row r="870" spans="1:47" ht="15.75" customHeight="1" x14ac:dyDescent="0.3">
      <c r="A870" s="12" t="s">
        <v>905</v>
      </c>
      <c r="B870" s="12" t="s">
        <v>212</v>
      </c>
      <c r="C870" s="17">
        <v>44078</v>
      </c>
      <c r="D870" s="12">
        <v>2020</v>
      </c>
      <c r="E870" s="12" t="s">
        <v>137</v>
      </c>
      <c r="F870" s="12" t="s">
        <v>1115</v>
      </c>
      <c r="G870" s="18">
        <v>0.59791666666666665</v>
      </c>
      <c r="H870" s="18">
        <v>0.625</v>
      </c>
      <c r="I870" s="19">
        <v>692</v>
      </c>
      <c r="J870" s="15"/>
      <c r="K870" s="12" t="str">
        <f t="shared" si="315"/>
        <v>n</v>
      </c>
      <c r="L870" s="12" t="str">
        <f t="shared" si="316"/>
        <v>n</v>
      </c>
      <c r="M870" s="12" t="str">
        <f t="shared" si="317"/>
        <v>n</v>
      </c>
      <c r="N870" s="12" t="str">
        <f t="shared" si="318"/>
        <v>n</v>
      </c>
      <c r="O870" s="12" t="str">
        <f t="shared" si="319"/>
        <v>n</v>
      </c>
      <c r="P870" s="12" t="str">
        <f t="shared" si="320"/>
        <v>n</v>
      </c>
      <c r="Q870" s="12" t="str">
        <f t="shared" si="321"/>
        <v>n</v>
      </c>
      <c r="R870" s="12" t="str">
        <f t="shared" si="322"/>
        <v>n</v>
      </c>
      <c r="S870" s="15">
        <v>0</v>
      </c>
      <c r="T870" s="16">
        <v>0</v>
      </c>
      <c r="U870" s="16" t="b">
        <f t="shared" si="8"/>
        <v>1</v>
      </c>
      <c r="V870" s="15" t="s">
        <v>1066</v>
      </c>
      <c r="W870" s="12" t="str">
        <f t="shared" si="323"/>
        <v>n</v>
      </c>
      <c r="X870" s="12" t="str">
        <f t="shared" si="324"/>
        <v>y</v>
      </c>
      <c r="Y870" s="12" t="str">
        <f t="shared" si="325"/>
        <v>n</v>
      </c>
      <c r="Z870" s="12" t="str">
        <f t="shared" si="326"/>
        <v>n</v>
      </c>
      <c r="AA870" s="12" t="str">
        <f t="shared" si="327"/>
        <v>n</v>
      </c>
      <c r="AB870" s="12" t="str">
        <f t="shared" si="328"/>
        <v>n</v>
      </c>
      <c r="AC870" s="12" t="str">
        <f t="shared" si="329"/>
        <v>n</v>
      </c>
      <c r="AD870" s="12" t="str">
        <f t="shared" si="330"/>
        <v>n</v>
      </c>
      <c r="AE870" s="15">
        <v>5</v>
      </c>
      <c r="AF870" s="16">
        <v>5</v>
      </c>
      <c r="AG870" s="16">
        <v>-1</v>
      </c>
      <c r="AH870" s="16" t="b">
        <f t="shared" si="17"/>
        <v>1</v>
      </c>
      <c r="AI870" s="15" t="s">
        <v>1088</v>
      </c>
      <c r="AJ870" s="12" t="str">
        <f t="shared" si="331"/>
        <v>n</v>
      </c>
      <c r="AK870" s="12" t="str">
        <f t="shared" si="332"/>
        <v>n</v>
      </c>
      <c r="AL870" s="12" t="str">
        <f t="shared" si="333"/>
        <v>n</v>
      </c>
      <c r="AM870" s="12" t="str">
        <f t="shared" si="334"/>
        <v>n</v>
      </c>
      <c r="AN870" s="12" t="str">
        <f t="shared" si="337"/>
        <v>n</v>
      </c>
      <c r="AO870" s="12" t="str">
        <f t="shared" si="338"/>
        <v>n</v>
      </c>
      <c r="AP870" s="12" t="str">
        <f t="shared" si="335"/>
        <v>n</v>
      </c>
      <c r="AQ870" s="12" t="str">
        <f t="shared" si="336"/>
        <v>y</v>
      </c>
      <c r="AR870" s="15">
        <v>0</v>
      </c>
      <c r="AS870" s="16">
        <v>0</v>
      </c>
      <c r="AT870" s="16" t="b">
        <f t="shared" si="24"/>
        <v>1</v>
      </c>
      <c r="AU870" s="12"/>
    </row>
    <row r="871" spans="1:47" ht="15.75" customHeight="1" x14ac:dyDescent="0.3">
      <c r="A871" s="12" t="s">
        <v>905</v>
      </c>
      <c r="B871" s="12" t="s">
        <v>212</v>
      </c>
      <c r="C871" s="17">
        <v>44078</v>
      </c>
      <c r="D871" s="12">
        <v>2020</v>
      </c>
      <c r="E871" s="12" t="s">
        <v>137</v>
      </c>
      <c r="F871" s="12" t="s">
        <v>1116</v>
      </c>
      <c r="G871" s="18">
        <v>0.59791666666666665</v>
      </c>
      <c r="H871" s="18">
        <v>0.625</v>
      </c>
      <c r="I871" s="19">
        <v>693</v>
      </c>
      <c r="J871" s="15"/>
      <c r="K871" s="12" t="str">
        <f t="shared" si="315"/>
        <v>n</v>
      </c>
      <c r="L871" s="12" t="str">
        <f t="shared" si="316"/>
        <v>n</v>
      </c>
      <c r="M871" s="12" t="str">
        <f t="shared" si="317"/>
        <v>n</v>
      </c>
      <c r="N871" s="12" t="str">
        <f t="shared" si="318"/>
        <v>n</v>
      </c>
      <c r="O871" s="12" t="str">
        <f t="shared" si="319"/>
        <v>n</v>
      </c>
      <c r="P871" s="12" t="str">
        <f t="shared" si="320"/>
        <v>n</v>
      </c>
      <c r="Q871" s="12" t="str">
        <f t="shared" si="321"/>
        <v>n</v>
      </c>
      <c r="R871" s="12" t="str">
        <f t="shared" si="322"/>
        <v>n</v>
      </c>
      <c r="S871" s="15">
        <v>0</v>
      </c>
      <c r="T871" s="16">
        <v>0</v>
      </c>
      <c r="U871" s="16" t="b">
        <f t="shared" si="8"/>
        <v>1</v>
      </c>
      <c r="V871" s="15" t="s">
        <v>1066</v>
      </c>
      <c r="W871" s="12" t="str">
        <f t="shared" si="323"/>
        <v>n</v>
      </c>
      <c r="X871" s="12" t="str">
        <f t="shared" si="324"/>
        <v>y</v>
      </c>
      <c r="Y871" s="12" t="str">
        <f t="shared" si="325"/>
        <v>n</v>
      </c>
      <c r="Z871" s="12" t="str">
        <f t="shared" si="326"/>
        <v>n</v>
      </c>
      <c r="AA871" s="12" t="str">
        <f t="shared" si="327"/>
        <v>n</v>
      </c>
      <c r="AB871" s="12" t="str">
        <f t="shared" si="328"/>
        <v>n</v>
      </c>
      <c r="AC871" s="12" t="str">
        <f t="shared" si="329"/>
        <v>n</v>
      </c>
      <c r="AD871" s="12" t="str">
        <f t="shared" si="330"/>
        <v>n</v>
      </c>
      <c r="AE871" s="15">
        <v>5</v>
      </c>
      <c r="AF871" s="16">
        <v>5</v>
      </c>
      <c r="AG871" s="16">
        <v>-1</v>
      </c>
      <c r="AH871" s="16" t="b">
        <f t="shared" si="17"/>
        <v>1</v>
      </c>
      <c r="AI871" s="15" t="s">
        <v>1088</v>
      </c>
      <c r="AJ871" s="12" t="str">
        <f t="shared" si="331"/>
        <v>n</v>
      </c>
      <c r="AK871" s="12" t="str">
        <f t="shared" si="332"/>
        <v>n</v>
      </c>
      <c r="AL871" s="12" t="str">
        <f t="shared" si="333"/>
        <v>n</v>
      </c>
      <c r="AM871" s="12" t="str">
        <f t="shared" si="334"/>
        <v>n</v>
      </c>
      <c r="AN871" s="12" t="str">
        <f t="shared" si="337"/>
        <v>n</v>
      </c>
      <c r="AO871" s="12" t="str">
        <f t="shared" si="338"/>
        <v>n</v>
      </c>
      <c r="AP871" s="12" t="str">
        <f t="shared" si="335"/>
        <v>n</v>
      </c>
      <c r="AQ871" s="12" t="str">
        <f t="shared" si="336"/>
        <v>y</v>
      </c>
      <c r="AR871" s="15">
        <v>0</v>
      </c>
      <c r="AS871" s="16">
        <v>0</v>
      </c>
      <c r="AT871" s="16" t="b">
        <f t="shared" si="24"/>
        <v>1</v>
      </c>
      <c r="AU871" s="12"/>
    </row>
    <row r="872" spans="1:47" ht="15.75" customHeight="1" x14ac:dyDescent="0.3">
      <c r="A872" s="12" t="s">
        <v>905</v>
      </c>
      <c r="B872" s="12" t="s">
        <v>212</v>
      </c>
      <c r="C872" s="17">
        <v>44078</v>
      </c>
      <c r="D872" s="12">
        <v>2020</v>
      </c>
      <c r="E872" s="12" t="s">
        <v>137</v>
      </c>
      <c r="F872" s="12" t="s">
        <v>1118</v>
      </c>
      <c r="G872" s="18">
        <v>0.59791666666666665</v>
      </c>
      <c r="H872" s="18">
        <v>0.625</v>
      </c>
      <c r="I872" s="19">
        <v>699</v>
      </c>
      <c r="J872" s="15"/>
      <c r="K872" s="12" t="str">
        <f t="shared" si="315"/>
        <v>n</v>
      </c>
      <c r="L872" s="12" t="str">
        <f t="shared" si="316"/>
        <v>n</v>
      </c>
      <c r="M872" s="12" t="str">
        <f t="shared" si="317"/>
        <v>n</v>
      </c>
      <c r="N872" s="12" t="str">
        <f t="shared" si="318"/>
        <v>n</v>
      </c>
      <c r="O872" s="12" t="str">
        <f t="shared" si="319"/>
        <v>n</v>
      </c>
      <c r="P872" s="12" t="str">
        <f t="shared" si="320"/>
        <v>n</v>
      </c>
      <c r="Q872" s="12" t="str">
        <f t="shared" si="321"/>
        <v>n</v>
      </c>
      <c r="R872" s="12" t="str">
        <f t="shared" si="322"/>
        <v>n</v>
      </c>
      <c r="S872" s="15">
        <v>0</v>
      </c>
      <c r="T872" s="16">
        <v>0</v>
      </c>
      <c r="U872" s="16" t="b">
        <f t="shared" si="8"/>
        <v>1</v>
      </c>
      <c r="V872" s="15" t="s">
        <v>1066</v>
      </c>
      <c r="W872" s="12" t="str">
        <f t="shared" si="323"/>
        <v>n</v>
      </c>
      <c r="X872" s="12" t="str">
        <f t="shared" si="324"/>
        <v>y</v>
      </c>
      <c r="Y872" s="12" t="str">
        <f t="shared" si="325"/>
        <v>n</v>
      </c>
      <c r="Z872" s="12" t="str">
        <f t="shared" si="326"/>
        <v>n</v>
      </c>
      <c r="AA872" s="12" t="str">
        <f t="shared" si="327"/>
        <v>n</v>
      </c>
      <c r="AB872" s="12" t="str">
        <f t="shared" si="328"/>
        <v>n</v>
      </c>
      <c r="AC872" s="12" t="str">
        <f t="shared" si="329"/>
        <v>n</v>
      </c>
      <c r="AD872" s="12" t="str">
        <f t="shared" si="330"/>
        <v>n</v>
      </c>
      <c r="AE872" s="15">
        <v>10</v>
      </c>
      <c r="AF872" s="16">
        <v>10</v>
      </c>
      <c r="AG872" s="16">
        <v>-1</v>
      </c>
      <c r="AH872" s="16" t="b">
        <f t="shared" si="17"/>
        <v>1</v>
      </c>
      <c r="AI872" s="15" t="s">
        <v>1088</v>
      </c>
      <c r="AJ872" s="12" t="str">
        <f t="shared" si="331"/>
        <v>n</v>
      </c>
      <c r="AK872" s="12" t="str">
        <f t="shared" si="332"/>
        <v>n</v>
      </c>
      <c r="AL872" s="12" t="str">
        <f t="shared" si="333"/>
        <v>n</v>
      </c>
      <c r="AM872" s="12" t="str">
        <f t="shared" si="334"/>
        <v>n</v>
      </c>
      <c r="AN872" s="12" t="str">
        <f t="shared" si="337"/>
        <v>n</v>
      </c>
      <c r="AO872" s="12" t="str">
        <f t="shared" si="338"/>
        <v>n</v>
      </c>
      <c r="AP872" s="12" t="str">
        <f t="shared" si="335"/>
        <v>n</v>
      </c>
      <c r="AQ872" s="12" t="str">
        <f t="shared" si="336"/>
        <v>y</v>
      </c>
      <c r="AR872" s="15">
        <v>0</v>
      </c>
      <c r="AS872" s="16">
        <v>0</v>
      </c>
      <c r="AT872" s="16" t="b">
        <f t="shared" si="24"/>
        <v>1</v>
      </c>
      <c r="AU872" s="12"/>
    </row>
    <row r="873" spans="1:47" ht="15.75" customHeight="1" x14ac:dyDescent="0.3">
      <c r="A873" s="12" t="s">
        <v>905</v>
      </c>
      <c r="B873" s="12" t="s">
        <v>212</v>
      </c>
      <c r="C873" s="17">
        <v>44078</v>
      </c>
      <c r="D873" s="12">
        <v>2020</v>
      </c>
      <c r="E873" s="12" t="s">
        <v>137</v>
      </c>
      <c r="F873" s="12" t="s">
        <v>1119</v>
      </c>
      <c r="G873" s="18">
        <v>0.59791666666666665</v>
      </c>
      <c r="H873" s="18">
        <v>0.625</v>
      </c>
      <c r="I873" s="19">
        <v>696</v>
      </c>
      <c r="J873" s="15"/>
      <c r="K873" s="12" t="str">
        <f t="shared" si="315"/>
        <v>n</v>
      </c>
      <c r="L873" s="12" t="str">
        <f t="shared" si="316"/>
        <v>n</v>
      </c>
      <c r="M873" s="12" t="str">
        <f t="shared" si="317"/>
        <v>n</v>
      </c>
      <c r="N873" s="12" t="str">
        <f t="shared" si="318"/>
        <v>n</v>
      </c>
      <c r="O873" s="12" t="str">
        <f t="shared" si="319"/>
        <v>n</v>
      </c>
      <c r="P873" s="12" t="str">
        <f t="shared" si="320"/>
        <v>n</v>
      </c>
      <c r="Q873" s="12" t="str">
        <f t="shared" si="321"/>
        <v>n</v>
      </c>
      <c r="R873" s="12" t="str">
        <f t="shared" si="322"/>
        <v>n</v>
      </c>
      <c r="S873" s="15">
        <v>0</v>
      </c>
      <c r="T873" s="16">
        <v>0</v>
      </c>
      <c r="U873" s="16" t="b">
        <f t="shared" si="8"/>
        <v>1</v>
      </c>
      <c r="V873" s="15" t="s">
        <v>1066</v>
      </c>
      <c r="W873" s="12" t="str">
        <f t="shared" si="323"/>
        <v>n</v>
      </c>
      <c r="X873" s="12" t="str">
        <f t="shared" si="324"/>
        <v>y</v>
      </c>
      <c r="Y873" s="12" t="str">
        <f t="shared" si="325"/>
        <v>n</v>
      </c>
      <c r="Z873" s="12" t="str">
        <f t="shared" si="326"/>
        <v>n</v>
      </c>
      <c r="AA873" s="12" t="str">
        <f t="shared" si="327"/>
        <v>n</v>
      </c>
      <c r="AB873" s="12" t="str">
        <f t="shared" si="328"/>
        <v>n</v>
      </c>
      <c r="AC873" s="12" t="str">
        <f t="shared" si="329"/>
        <v>n</v>
      </c>
      <c r="AD873" s="12" t="str">
        <f t="shared" si="330"/>
        <v>n</v>
      </c>
      <c r="AE873" s="15">
        <v>15</v>
      </c>
      <c r="AF873" s="16">
        <v>15</v>
      </c>
      <c r="AG873" s="16">
        <v>-1</v>
      </c>
      <c r="AH873" s="16" t="b">
        <f t="shared" si="17"/>
        <v>1</v>
      </c>
      <c r="AI873" s="15"/>
      <c r="AJ873" s="12" t="str">
        <f t="shared" si="331"/>
        <v>n</v>
      </c>
      <c r="AK873" s="12" t="str">
        <f t="shared" si="332"/>
        <v>n</v>
      </c>
      <c r="AL873" s="12" t="str">
        <f t="shared" si="333"/>
        <v>n</v>
      </c>
      <c r="AM873" s="12" t="str">
        <f t="shared" si="334"/>
        <v>n</v>
      </c>
      <c r="AN873" s="12" t="str">
        <f t="shared" si="337"/>
        <v>n</v>
      </c>
      <c r="AO873" s="12" t="str">
        <f t="shared" si="338"/>
        <v>n</v>
      </c>
      <c r="AP873" s="12" t="str">
        <f t="shared" si="335"/>
        <v>n</v>
      </c>
      <c r="AQ873" s="12" t="str">
        <f t="shared" si="336"/>
        <v>n</v>
      </c>
      <c r="AR873" s="15">
        <v>0</v>
      </c>
      <c r="AS873" s="16">
        <v>0</v>
      </c>
      <c r="AT873" s="16" t="b">
        <f t="shared" si="24"/>
        <v>1</v>
      </c>
      <c r="AU873" s="12" t="s">
        <v>1120</v>
      </c>
    </row>
    <row r="874" spans="1:47" ht="15.75" customHeight="1" x14ac:dyDescent="0.3">
      <c r="A874" s="12" t="s">
        <v>905</v>
      </c>
      <c r="B874" s="12" t="s">
        <v>212</v>
      </c>
      <c r="C874" s="17">
        <v>44078</v>
      </c>
      <c r="D874" s="12">
        <v>2020</v>
      </c>
      <c r="E874" s="12" t="s">
        <v>137</v>
      </c>
      <c r="F874" s="12" t="s">
        <v>1121</v>
      </c>
      <c r="G874" s="18">
        <v>0.59791666666666665</v>
      </c>
      <c r="H874" s="18">
        <v>0.625</v>
      </c>
      <c r="I874" s="19">
        <v>697</v>
      </c>
      <c r="J874" s="15"/>
      <c r="K874" s="12" t="str">
        <f t="shared" si="315"/>
        <v>n</v>
      </c>
      <c r="L874" s="12" t="str">
        <f t="shared" si="316"/>
        <v>n</v>
      </c>
      <c r="M874" s="12" t="str">
        <f t="shared" si="317"/>
        <v>n</v>
      </c>
      <c r="N874" s="12" t="str">
        <f t="shared" si="318"/>
        <v>n</v>
      </c>
      <c r="O874" s="12" t="str">
        <f t="shared" si="319"/>
        <v>n</v>
      </c>
      <c r="P874" s="12" t="str">
        <f t="shared" si="320"/>
        <v>n</v>
      </c>
      <c r="Q874" s="12" t="str">
        <f t="shared" si="321"/>
        <v>n</v>
      </c>
      <c r="R874" s="12" t="str">
        <f t="shared" si="322"/>
        <v>n</v>
      </c>
      <c r="S874" s="15">
        <v>0</v>
      </c>
      <c r="T874" s="16">
        <v>0</v>
      </c>
      <c r="U874" s="16" t="b">
        <f t="shared" si="8"/>
        <v>1</v>
      </c>
      <c r="V874" s="15" t="s">
        <v>1066</v>
      </c>
      <c r="W874" s="12" t="str">
        <f t="shared" si="323"/>
        <v>n</v>
      </c>
      <c r="X874" s="12" t="str">
        <f t="shared" si="324"/>
        <v>y</v>
      </c>
      <c r="Y874" s="12" t="str">
        <f t="shared" si="325"/>
        <v>n</v>
      </c>
      <c r="Z874" s="12" t="str">
        <f t="shared" si="326"/>
        <v>n</v>
      </c>
      <c r="AA874" s="12" t="str">
        <f t="shared" si="327"/>
        <v>n</v>
      </c>
      <c r="AB874" s="12" t="str">
        <f t="shared" si="328"/>
        <v>n</v>
      </c>
      <c r="AC874" s="12" t="str">
        <f t="shared" si="329"/>
        <v>n</v>
      </c>
      <c r="AD874" s="12" t="str">
        <f t="shared" si="330"/>
        <v>n</v>
      </c>
      <c r="AE874" s="15">
        <v>5</v>
      </c>
      <c r="AF874" s="16">
        <v>5</v>
      </c>
      <c r="AG874" s="16">
        <v>-1</v>
      </c>
      <c r="AH874" s="16" t="b">
        <f t="shared" si="17"/>
        <v>1</v>
      </c>
      <c r="AI874" s="15" t="s">
        <v>1088</v>
      </c>
      <c r="AJ874" s="12" t="str">
        <f t="shared" si="331"/>
        <v>n</v>
      </c>
      <c r="AK874" s="12" t="str">
        <f t="shared" si="332"/>
        <v>n</v>
      </c>
      <c r="AL874" s="12" t="str">
        <f t="shared" si="333"/>
        <v>n</v>
      </c>
      <c r="AM874" s="12" t="str">
        <f t="shared" si="334"/>
        <v>n</v>
      </c>
      <c r="AN874" s="12" t="str">
        <f t="shared" si="337"/>
        <v>n</v>
      </c>
      <c r="AO874" s="12" t="str">
        <f t="shared" si="338"/>
        <v>n</v>
      </c>
      <c r="AP874" s="12" t="str">
        <f t="shared" si="335"/>
        <v>n</v>
      </c>
      <c r="AQ874" s="12" t="str">
        <f t="shared" si="336"/>
        <v>y</v>
      </c>
      <c r="AR874" s="15">
        <v>0</v>
      </c>
      <c r="AS874" s="16">
        <v>0</v>
      </c>
      <c r="AT874" s="16" t="b">
        <f t="shared" si="24"/>
        <v>1</v>
      </c>
      <c r="AU874" s="12"/>
    </row>
    <row r="875" spans="1:47" ht="15.75" customHeight="1" x14ac:dyDescent="0.3">
      <c r="A875" s="12" t="s">
        <v>905</v>
      </c>
      <c r="B875" s="12" t="s">
        <v>212</v>
      </c>
      <c r="C875" s="17">
        <v>44078</v>
      </c>
      <c r="D875" s="12">
        <v>2020</v>
      </c>
      <c r="E875" s="12" t="s">
        <v>137</v>
      </c>
      <c r="F875" s="12" t="s">
        <v>1122</v>
      </c>
      <c r="G875" s="18">
        <v>0.59791666666666665</v>
      </c>
      <c r="H875" s="18">
        <v>0.625</v>
      </c>
      <c r="I875" s="19">
        <v>696</v>
      </c>
      <c r="J875" s="15"/>
      <c r="K875" s="12" t="str">
        <f t="shared" si="315"/>
        <v>n</v>
      </c>
      <c r="L875" s="12" t="str">
        <f t="shared" si="316"/>
        <v>n</v>
      </c>
      <c r="M875" s="12" t="str">
        <f t="shared" si="317"/>
        <v>n</v>
      </c>
      <c r="N875" s="12" t="str">
        <f t="shared" si="318"/>
        <v>n</v>
      </c>
      <c r="O875" s="12" t="str">
        <f t="shared" si="319"/>
        <v>n</v>
      </c>
      <c r="P875" s="12" t="str">
        <f t="shared" si="320"/>
        <v>n</v>
      </c>
      <c r="Q875" s="12" t="str">
        <f t="shared" si="321"/>
        <v>n</v>
      </c>
      <c r="R875" s="12" t="str">
        <f t="shared" si="322"/>
        <v>n</v>
      </c>
      <c r="S875" s="15">
        <v>0</v>
      </c>
      <c r="T875" s="16">
        <v>0</v>
      </c>
      <c r="U875" s="16" t="b">
        <f t="shared" si="8"/>
        <v>1</v>
      </c>
      <c r="V875" s="15" t="s">
        <v>1066</v>
      </c>
      <c r="W875" s="12" t="str">
        <f t="shared" si="323"/>
        <v>n</v>
      </c>
      <c r="X875" s="12" t="str">
        <f t="shared" si="324"/>
        <v>y</v>
      </c>
      <c r="Y875" s="12" t="str">
        <f t="shared" si="325"/>
        <v>n</v>
      </c>
      <c r="Z875" s="12" t="str">
        <f t="shared" si="326"/>
        <v>n</v>
      </c>
      <c r="AA875" s="12" t="str">
        <f t="shared" si="327"/>
        <v>n</v>
      </c>
      <c r="AB875" s="12" t="str">
        <f t="shared" si="328"/>
        <v>n</v>
      </c>
      <c r="AC875" s="12" t="str">
        <f t="shared" si="329"/>
        <v>n</v>
      </c>
      <c r="AD875" s="12" t="str">
        <f t="shared" si="330"/>
        <v>n</v>
      </c>
      <c r="AE875" s="15">
        <v>20</v>
      </c>
      <c r="AF875" s="16">
        <v>20</v>
      </c>
      <c r="AG875" s="16">
        <v>-1</v>
      </c>
      <c r="AH875" s="16" t="b">
        <f t="shared" si="17"/>
        <v>1</v>
      </c>
      <c r="AI875" s="15"/>
      <c r="AJ875" s="12" t="str">
        <f t="shared" si="331"/>
        <v>n</v>
      </c>
      <c r="AK875" s="12" t="str">
        <f t="shared" si="332"/>
        <v>n</v>
      </c>
      <c r="AL875" s="12" t="str">
        <f t="shared" si="333"/>
        <v>n</v>
      </c>
      <c r="AM875" s="12" t="str">
        <f t="shared" si="334"/>
        <v>n</v>
      </c>
      <c r="AN875" s="12" t="str">
        <f t="shared" si="337"/>
        <v>n</v>
      </c>
      <c r="AO875" s="12" t="str">
        <f t="shared" si="338"/>
        <v>n</v>
      </c>
      <c r="AP875" s="12" t="str">
        <f t="shared" si="335"/>
        <v>n</v>
      </c>
      <c r="AQ875" s="12" t="str">
        <f t="shared" si="336"/>
        <v>n</v>
      </c>
      <c r="AR875" s="15"/>
      <c r="AS875" s="16"/>
      <c r="AT875" s="16" t="b">
        <f t="shared" si="24"/>
        <v>1</v>
      </c>
      <c r="AU875" s="12" t="s">
        <v>1194</v>
      </c>
    </row>
    <row r="876" spans="1:47" ht="15.75" customHeight="1" x14ac:dyDescent="0.3">
      <c r="A876" s="12" t="s">
        <v>905</v>
      </c>
      <c r="B876" s="12" t="s">
        <v>212</v>
      </c>
      <c r="C876" s="17">
        <v>44078</v>
      </c>
      <c r="D876" s="12">
        <v>2020</v>
      </c>
      <c r="E876" s="12" t="s">
        <v>137</v>
      </c>
      <c r="F876" s="12" t="s">
        <v>1124</v>
      </c>
      <c r="G876" s="18">
        <v>0.59791666666666665</v>
      </c>
      <c r="H876" s="18">
        <v>0.625</v>
      </c>
      <c r="I876" s="19">
        <v>695</v>
      </c>
      <c r="J876" s="15"/>
      <c r="K876" s="12" t="str">
        <f t="shared" si="315"/>
        <v>n</v>
      </c>
      <c r="L876" s="12" t="str">
        <f t="shared" si="316"/>
        <v>n</v>
      </c>
      <c r="M876" s="12" t="str">
        <f t="shared" si="317"/>
        <v>n</v>
      </c>
      <c r="N876" s="12" t="str">
        <f t="shared" si="318"/>
        <v>n</v>
      </c>
      <c r="O876" s="12" t="str">
        <f t="shared" si="319"/>
        <v>n</v>
      </c>
      <c r="P876" s="12" t="str">
        <f t="shared" si="320"/>
        <v>n</v>
      </c>
      <c r="Q876" s="12" t="str">
        <f t="shared" si="321"/>
        <v>n</v>
      </c>
      <c r="R876" s="12" t="str">
        <f t="shared" si="322"/>
        <v>n</v>
      </c>
      <c r="S876" s="15">
        <v>0</v>
      </c>
      <c r="T876" s="16">
        <v>0</v>
      </c>
      <c r="U876" s="16" t="b">
        <f t="shared" si="8"/>
        <v>1</v>
      </c>
      <c r="V876" s="15" t="s">
        <v>1066</v>
      </c>
      <c r="W876" s="12" t="str">
        <f t="shared" si="323"/>
        <v>n</v>
      </c>
      <c r="X876" s="12" t="str">
        <f t="shared" si="324"/>
        <v>y</v>
      </c>
      <c r="Y876" s="12" t="str">
        <f t="shared" si="325"/>
        <v>n</v>
      </c>
      <c r="Z876" s="12" t="str">
        <f t="shared" si="326"/>
        <v>n</v>
      </c>
      <c r="AA876" s="12" t="str">
        <f t="shared" si="327"/>
        <v>n</v>
      </c>
      <c r="AB876" s="12" t="str">
        <f t="shared" si="328"/>
        <v>n</v>
      </c>
      <c r="AC876" s="12" t="str">
        <f t="shared" si="329"/>
        <v>n</v>
      </c>
      <c r="AD876" s="12" t="str">
        <f t="shared" si="330"/>
        <v>n</v>
      </c>
      <c r="AE876" s="15">
        <v>10</v>
      </c>
      <c r="AF876" s="16">
        <v>10</v>
      </c>
      <c r="AG876" s="16">
        <v>-1</v>
      </c>
      <c r="AH876" s="16" t="b">
        <f t="shared" si="17"/>
        <v>1</v>
      </c>
      <c r="AI876" s="15"/>
      <c r="AJ876" s="12" t="str">
        <f t="shared" si="331"/>
        <v>n</v>
      </c>
      <c r="AK876" s="12" t="str">
        <f t="shared" si="332"/>
        <v>n</v>
      </c>
      <c r="AL876" s="12" t="str">
        <f t="shared" si="333"/>
        <v>n</v>
      </c>
      <c r="AM876" s="12" t="str">
        <f t="shared" si="334"/>
        <v>n</v>
      </c>
      <c r="AN876" s="12" t="str">
        <f t="shared" si="337"/>
        <v>n</v>
      </c>
      <c r="AO876" s="12" t="str">
        <f t="shared" si="338"/>
        <v>n</v>
      </c>
      <c r="AP876" s="12" t="str">
        <f t="shared" si="335"/>
        <v>n</v>
      </c>
      <c r="AQ876" s="12" t="str">
        <f t="shared" si="336"/>
        <v>n</v>
      </c>
      <c r="AR876" s="15">
        <v>0</v>
      </c>
      <c r="AS876" s="16">
        <v>0</v>
      </c>
      <c r="AT876" s="16" t="b">
        <f t="shared" si="24"/>
        <v>1</v>
      </c>
      <c r="AU876" s="12"/>
    </row>
    <row r="877" spans="1:47" ht="15.75" customHeight="1" x14ac:dyDescent="0.3">
      <c r="A877" s="12" t="s">
        <v>905</v>
      </c>
      <c r="B877" s="12" t="s">
        <v>212</v>
      </c>
      <c r="C877" s="17">
        <v>44078</v>
      </c>
      <c r="D877" s="12">
        <v>2020</v>
      </c>
      <c r="E877" s="12" t="s">
        <v>137</v>
      </c>
      <c r="F877" s="12" t="s">
        <v>1125</v>
      </c>
      <c r="G877" s="18">
        <v>0.59791666666666665</v>
      </c>
      <c r="H877" s="18">
        <v>0.625</v>
      </c>
      <c r="I877" s="19">
        <v>694</v>
      </c>
      <c r="J877" s="15"/>
      <c r="K877" s="12" t="str">
        <f t="shared" si="315"/>
        <v>n</v>
      </c>
      <c r="L877" s="12" t="str">
        <f t="shared" si="316"/>
        <v>n</v>
      </c>
      <c r="M877" s="12" t="str">
        <f t="shared" si="317"/>
        <v>n</v>
      </c>
      <c r="N877" s="12" t="str">
        <f t="shared" si="318"/>
        <v>n</v>
      </c>
      <c r="O877" s="12" t="str">
        <f t="shared" si="319"/>
        <v>n</v>
      </c>
      <c r="P877" s="12" t="str">
        <f t="shared" si="320"/>
        <v>n</v>
      </c>
      <c r="Q877" s="12" t="str">
        <f t="shared" si="321"/>
        <v>n</v>
      </c>
      <c r="R877" s="12" t="str">
        <f t="shared" si="322"/>
        <v>n</v>
      </c>
      <c r="S877" s="15">
        <v>0</v>
      </c>
      <c r="T877" s="16">
        <v>0</v>
      </c>
      <c r="U877" s="16" t="b">
        <f t="shared" si="8"/>
        <v>1</v>
      </c>
      <c r="V877" s="15" t="s">
        <v>1066</v>
      </c>
      <c r="W877" s="12" t="str">
        <f t="shared" si="323"/>
        <v>n</v>
      </c>
      <c r="X877" s="12" t="str">
        <f t="shared" si="324"/>
        <v>y</v>
      </c>
      <c r="Y877" s="12" t="str">
        <f t="shared" si="325"/>
        <v>n</v>
      </c>
      <c r="Z877" s="12" t="str">
        <f t="shared" si="326"/>
        <v>n</v>
      </c>
      <c r="AA877" s="12" t="str">
        <f t="shared" si="327"/>
        <v>n</v>
      </c>
      <c r="AB877" s="12" t="str">
        <f t="shared" si="328"/>
        <v>n</v>
      </c>
      <c r="AC877" s="12" t="str">
        <f t="shared" si="329"/>
        <v>n</v>
      </c>
      <c r="AD877" s="12" t="str">
        <f t="shared" si="330"/>
        <v>n</v>
      </c>
      <c r="AE877" s="15">
        <v>30</v>
      </c>
      <c r="AF877" s="16">
        <v>30</v>
      </c>
      <c r="AG877" s="16">
        <v>-1</v>
      </c>
      <c r="AH877" s="16" t="b">
        <f t="shared" si="17"/>
        <v>1</v>
      </c>
      <c r="AI877" s="15"/>
      <c r="AJ877" s="12" t="str">
        <f t="shared" si="331"/>
        <v>n</v>
      </c>
      <c r="AK877" s="12" t="str">
        <f t="shared" si="332"/>
        <v>n</v>
      </c>
      <c r="AL877" s="12" t="str">
        <f t="shared" si="333"/>
        <v>n</v>
      </c>
      <c r="AM877" s="12" t="str">
        <f t="shared" si="334"/>
        <v>n</v>
      </c>
      <c r="AN877" s="12" t="str">
        <f t="shared" si="337"/>
        <v>n</v>
      </c>
      <c r="AO877" s="12" t="str">
        <f t="shared" si="338"/>
        <v>n</v>
      </c>
      <c r="AP877" s="12" t="str">
        <f t="shared" si="335"/>
        <v>n</v>
      </c>
      <c r="AQ877" s="12" t="str">
        <f t="shared" si="336"/>
        <v>n</v>
      </c>
      <c r="AR877" s="15">
        <v>0</v>
      </c>
      <c r="AS877" s="16">
        <v>0</v>
      </c>
      <c r="AT877" s="16" t="b">
        <f t="shared" si="24"/>
        <v>1</v>
      </c>
      <c r="AU877" s="12"/>
    </row>
    <row r="878" spans="1:47" ht="15.75" customHeight="1" x14ac:dyDescent="0.3">
      <c r="A878" s="12" t="s">
        <v>905</v>
      </c>
      <c r="B878" s="12" t="s">
        <v>212</v>
      </c>
      <c r="C878" s="17">
        <v>44078</v>
      </c>
      <c r="D878" s="12">
        <v>2020</v>
      </c>
      <c r="E878" s="12" t="s">
        <v>137</v>
      </c>
      <c r="F878" s="12" t="s">
        <v>1126</v>
      </c>
      <c r="G878" s="18">
        <v>0.59791666666666665</v>
      </c>
      <c r="H878" s="18">
        <v>0.625</v>
      </c>
      <c r="I878" s="19">
        <v>700</v>
      </c>
      <c r="J878" s="15"/>
      <c r="K878" s="12" t="str">
        <f t="shared" si="315"/>
        <v>n</v>
      </c>
      <c r="L878" s="12" t="str">
        <f t="shared" si="316"/>
        <v>n</v>
      </c>
      <c r="M878" s="12" t="str">
        <f t="shared" si="317"/>
        <v>n</v>
      </c>
      <c r="N878" s="12" t="str">
        <f t="shared" si="318"/>
        <v>n</v>
      </c>
      <c r="O878" s="12" t="str">
        <f t="shared" si="319"/>
        <v>n</v>
      </c>
      <c r="P878" s="12" t="str">
        <f t="shared" si="320"/>
        <v>n</v>
      </c>
      <c r="Q878" s="12" t="str">
        <f t="shared" si="321"/>
        <v>n</v>
      </c>
      <c r="R878" s="12" t="str">
        <f t="shared" si="322"/>
        <v>n</v>
      </c>
      <c r="S878" s="15">
        <v>0</v>
      </c>
      <c r="T878" s="16">
        <v>0</v>
      </c>
      <c r="U878" s="16" t="b">
        <f t="shared" si="8"/>
        <v>1</v>
      </c>
      <c r="V878" s="15" t="s">
        <v>1066</v>
      </c>
      <c r="W878" s="12" t="str">
        <f t="shared" si="323"/>
        <v>n</v>
      </c>
      <c r="X878" s="12" t="str">
        <f t="shared" si="324"/>
        <v>y</v>
      </c>
      <c r="Y878" s="12" t="str">
        <f t="shared" si="325"/>
        <v>n</v>
      </c>
      <c r="Z878" s="12" t="str">
        <f t="shared" si="326"/>
        <v>n</v>
      </c>
      <c r="AA878" s="12" t="str">
        <f t="shared" si="327"/>
        <v>n</v>
      </c>
      <c r="AB878" s="12" t="str">
        <f t="shared" si="328"/>
        <v>n</v>
      </c>
      <c r="AC878" s="12" t="str">
        <f t="shared" si="329"/>
        <v>n</v>
      </c>
      <c r="AD878" s="12" t="str">
        <f t="shared" si="330"/>
        <v>n</v>
      </c>
      <c r="AE878" s="15">
        <v>5</v>
      </c>
      <c r="AF878" s="16">
        <v>5</v>
      </c>
      <c r="AG878" s="16">
        <v>-1</v>
      </c>
      <c r="AH878" s="16" t="b">
        <f t="shared" si="17"/>
        <v>1</v>
      </c>
      <c r="AI878" s="15" t="s">
        <v>1088</v>
      </c>
      <c r="AJ878" s="12" t="str">
        <f t="shared" si="331"/>
        <v>n</v>
      </c>
      <c r="AK878" s="12" t="str">
        <f t="shared" si="332"/>
        <v>n</v>
      </c>
      <c r="AL878" s="12" t="str">
        <f t="shared" si="333"/>
        <v>n</v>
      </c>
      <c r="AM878" s="12" t="str">
        <f t="shared" si="334"/>
        <v>n</v>
      </c>
      <c r="AN878" s="12" t="str">
        <f t="shared" si="337"/>
        <v>n</v>
      </c>
      <c r="AO878" s="12" t="str">
        <f t="shared" si="338"/>
        <v>n</v>
      </c>
      <c r="AP878" s="12" t="str">
        <f t="shared" si="335"/>
        <v>n</v>
      </c>
      <c r="AQ878" s="12" t="str">
        <f t="shared" si="336"/>
        <v>y</v>
      </c>
      <c r="AR878" s="15">
        <v>0</v>
      </c>
      <c r="AS878" s="16">
        <v>0</v>
      </c>
      <c r="AT878" s="16" t="b">
        <f t="shared" si="24"/>
        <v>1</v>
      </c>
      <c r="AU878" s="12"/>
    </row>
    <row r="879" spans="1:47" ht="15.75" customHeight="1" x14ac:dyDescent="0.3">
      <c r="A879" s="12" t="s">
        <v>905</v>
      </c>
      <c r="B879" s="12" t="s">
        <v>212</v>
      </c>
      <c r="C879" s="17">
        <v>44078</v>
      </c>
      <c r="D879" s="12">
        <v>2020</v>
      </c>
      <c r="E879" s="12" t="s">
        <v>137</v>
      </c>
      <c r="F879" s="12" t="s">
        <v>1127</v>
      </c>
      <c r="G879" s="18">
        <v>0.59791666666666665</v>
      </c>
      <c r="H879" s="18">
        <v>0.625</v>
      </c>
      <c r="I879" s="19">
        <v>701</v>
      </c>
      <c r="J879" s="15"/>
      <c r="K879" s="12" t="str">
        <f t="shared" si="315"/>
        <v>n</v>
      </c>
      <c r="L879" s="12" t="str">
        <f t="shared" si="316"/>
        <v>n</v>
      </c>
      <c r="M879" s="12" t="str">
        <f t="shared" si="317"/>
        <v>n</v>
      </c>
      <c r="N879" s="12" t="str">
        <f t="shared" si="318"/>
        <v>n</v>
      </c>
      <c r="O879" s="12" t="str">
        <f t="shared" si="319"/>
        <v>n</v>
      </c>
      <c r="P879" s="12" t="str">
        <f t="shared" si="320"/>
        <v>n</v>
      </c>
      <c r="Q879" s="12" t="str">
        <f t="shared" si="321"/>
        <v>n</v>
      </c>
      <c r="R879" s="12" t="str">
        <f t="shared" si="322"/>
        <v>n</v>
      </c>
      <c r="S879" s="15">
        <v>0</v>
      </c>
      <c r="T879" s="16">
        <v>0</v>
      </c>
      <c r="U879" s="16" t="b">
        <f t="shared" si="8"/>
        <v>1</v>
      </c>
      <c r="V879" s="15" t="s">
        <v>1066</v>
      </c>
      <c r="W879" s="12" t="str">
        <f t="shared" si="323"/>
        <v>n</v>
      </c>
      <c r="X879" s="12" t="str">
        <f t="shared" si="324"/>
        <v>y</v>
      </c>
      <c r="Y879" s="12" t="str">
        <f t="shared" si="325"/>
        <v>n</v>
      </c>
      <c r="Z879" s="12" t="str">
        <f t="shared" si="326"/>
        <v>n</v>
      </c>
      <c r="AA879" s="12" t="str">
        <f t="shared" si="327"/>
        <v>n</v>
      </c>
      <c r="AB879" s="12" t="str">
        <f t="shared" si="328"/>
        <v>n</v>
      </c>
      <c r="AC879" s="12" t="str">
        <f t="shared" si="329"/>
        <v>n</v>
      </c>
      <c r="AD879" s="12" t="str">
        <f t="shared" si="330"/>
        <v>n</v>
      </c>
      <c r="AE879" s="15">
        <v>5</v>
      </c>
      <c r="AF879" s="16">
        <v>5</v>
      </c>
      <c r="AG879" s="16">
        <v>-1</v>
      </c>
      <c r="AH879" s="16" t="b">
        <f t="shared" si="17"/>
        <v>1</v>
      </c>
      <c r="AI879" s="15"/>
      <c r="AJ879" s="12" t="str">
        <f t="shared" si="331"/>
        <v>n</v>
      </c>
      <c r="AK879" s="12" t="str">
        <f t="shared" si="332"/>
        <v>n</v>
      </c>
      <c r="AL879" s="12" t="str">
        <f t="shared" si="333"/>
        <v>n</v>
      </c>
      <c r="AM879" s="12" t="str">
        <f t="shared" si="334"/>
        <v>n</v>
      </c>
      <c r="AN879" s="12" t="str">
        <f t="shared" si="337"/>
        <v>n</v>
      </c>
      <c r="AO879" s="12" t="str">
        <f t="shared" si="338"/>
        <v>n</v>
      </c>
      <c r="AP879" s="12" t="str">
        <f t="shared" si="335"/>
        <v>n</v>
      </c>
      <c r="AQ879" s="12" t="str">
        <f t="shared" si="336"/>
        <v>n</v>
      </c>
      <c r="AR879" s="15"/>
      <c r="AS879" s="16"/>
      <c r="AT879" s="16" t="b">
        <f t="shared" si="24"/>
        <v>1</v>
      </c>
      <c r="AU879" s="12" t="s">
        <v>1195</v>
      </c>
    </row>
    <row r="880" spans="1:47" ht="15.75" customHeight="1" x14ac:dyDescent="0.3">
      <c r="A880" s="12" t="s">
        <v>905</v>
      </c>
      <c r="B880" s="12" t="s">
        <v>212</v>
      </c>
      <c r="C880" s="17">
        <v>44078</v>
      </c>
      <c r="D880" s="12">
        <v>2020</v>
      </c>
      <c r="E880" s="12" t="s">
        <v>137</v>
      </c>
      <c r="F880" s="12" t="s">
        <v>1129</v>
      </c>
      <c r="G880" s="18">
        <v>0.59791666666666665</v>
      </c>
      <c r="H880" s="18">
        <v>0.625</v>
      </c>
      <c r="I880" s="19">
        <v>702</v>
      </c>
      <c r="J880" s="15"/>
      <c r="K880" s="12" t="str">
        <f t="shared" si="315"/>
        <v>n</v>
      </c>
      <c r="L880" s="12" t="str">
        <f t="shared" si="316"/>
        <v>n</v>
      </c>
      <c r="M880" s="12" t="str">
        <f t="shared" si="317"/>
        <v>n</v>
      </c>
      <c r="N880" s="12" t="str">
        <f t="shared" si="318"/>
        <v>n</v>
      </c>
      <c r="O880" s="12" t="str">
        <f t="shared" si="319"/>
        <v>n</v>
      </c>
      <c r="P880" s="12" t="str">
        <f t="shared" si="320"/>
        <v>n</v>
      </c>
      <c r="Q880" s="12" t="str">
        <f t="shared" si="321"/>
        <v>n</v>
      </c>
      <c r="R880" s="12" t="str">
        <f t="shared" si="322"/>
        <v>n</v>
      </c>
      <c r="S880" s="15">
        <v>0</v>
      </c>
      <c r="T880" s="16">
        <v>0</v>
      </c>
      <c r="U880" s="16" t="b">
        <f t="shared" si="8"/>
        <v>1</v>
      </c>
      <c r="V880" s="15" t="s">
        <v>1066</v>
      </c>
      <c r="W880" s="12" t="str">
        <f t="shared" si="323"/>
        <v>n</v>
      </c>
      <c r="X880" s="12" t="str">
        <f t="shared" si="324"/>
        <v>y</v>
      </c>
      <c r="Y880" s="12" t="str">
        <f t="shared" si="325"/>
        <v>n</v>
      </c>
      <c r="Z880" s="12" t="str">
        <f t="shared" si="326"/>
        <v>n</v>
      </c>
      <c r="AA880" s="12" t="str">
        <f t="shared" si="327"/>
        <v>n</v>
      </c>
      <c r="AB880" s="12" t="str">
        <f t="shared" si="328"/>
        <v>n</v>
      </c>
      <c r="AC880" s="12" t="str">
        <f t="shared" si="329"/>
        <v>n</v>
      </c>
      <c r="AD880" s="12" t="str">
        <f t="shared" si="330"/>
        <v>n</v>
      </c>
      <c r="AE880" s="15">
        <v>10</v>
      </c>
      <c r="AF880" s="16">
        <v>10</v>
      </c>
      <c r="AG880" s="16">
        <v>-1</v>
      </c>
      <c r="AH880" s="16" t="b">
        <f t="shared" si="17"/>
        <v>1</v>
      </c>
      <c r="AI880" s="15" t="s">
        <v>1088</v>
      </c>
      <c r="AJ880" s="12" t="str">
        <f t="shared" si="331"/>
        <v>n</v>
      </c>
      <c r="AK880" s="12" t="str">
        <f t="shared" si="332"/>
        <v>n</v>
      </c>
      <c r="AL880" s="12" t="str">
        <f t="shared" si="333"/>
        <v>n</v>
      </c>
      <c r="AM880" s="12" t="str">
        <f t="shared" si="334"/>
        <v>n</v>
      </c>
      <c r="AN880" s="12" t="str">
        <f t="shared" si="337"/>
        <v>n</v>
      </c>
      <c r="AO880" s="12" t="str">
        <f t="shared" si="338"/>
        <v>n</v>
      </c>
      <c r="AP880" s="12" t="str">
        <f t="shared" si="335"/>
        <v>n</v>
      </c>
      <c r="AQ880" s="12" t="str">
        <f t="shared" si="336"/>
        <v>y</v>
      </c>
      <c r="AR880" s="15">
        <v>0</v>
      </c>
      <c r="AS880" s="16">
        <v>0</v>
      </c>
      <c r="AT880" s="16" t="b">
        <f t="shared" si="24"/>
        <v>1</v>
      </c>
      <c r="AU880" s="12"/>
    </row>
    <row r="881" spans="1:47" ht="15.75" customHeight="1" x14ac:dyDescent="0.3">
      <c r="A881" s="12" t="s">
        <v>905</v>
      </c>
      <c r="B881" s="12" t="s">
        <v>212</v>
      </c>
      <c r="C881" s="17">
        <v>44078</v>
      </c>
      <c r="D881" s="12">
        <v>2020</v>
      </c>
      <c r="E881" s="12" t="s">
        <v>137</v>
      </c>
      <c r="F881" s="12" t="s">
        <v>1130</v>
      </c>
      <c r="G881" s="18">
        <v>0.59791666666666665</v>
      </c>
      <c r="H881" s="18">
        <v>0.625</v>
      </c>
      <c r="I881" s="19">
        <v>703</v>
      </c>
      <c r="J881" s="15"/>
      <c r="K881" s="12" t="str">
        <f t="shared" si="315"/>
        <v>n</v>
      </c>
      <c r="L881" s="12" t="str">
        <f t="shared" si="316"/>
        <v>n</v>
      </c>
      <c r="M881" s="12" t="str">
        <f t="shared" si="317"/>
        <v>n</v>
      </c>
      <c r="N881" s="12" t="str">
        <f t="shared" si="318"/>
        <v>n</v>
      </c>
      <c r="O881" s="12" t="str">
        <f t="shared" si="319"/>
        <v>n</v>
      </c>
      <c r="P881" s="12" t="str">
        <f t="shared" si="320"/>
        <v>n</v>
      </c>
      <c r="Q881" s="12" t="str">
        <f t="shared" si="321"/>
        <v>n</v>
      </c>
      <c r="R881" s="12" t="str">
        <f t="shared" si="322"/>
        <v>n</v>
      </c>
      <c r="S881" s="15">
        <v>0</v>
      </c>
      <c r="T881" s="16">
        <v>0</v>
      </c>
      <c r="U881" s="16" t="b">
        <f t="shared" si="8"/>
        <v>1</v>
      </c>
      <c r="V881" s="15" t="s">
        <v>1066</v>
      </c>
      <c r="W881" s="12" t="str">
        <f t="shared" si="323"/>
        <v>n</v>
      </c>
      <c r="X881" s="12" t="str">
        <f t="shared" si="324"/>
        <v>y</v>
      </c>
      <c r="Y881" s="12" t="str">
        <f t="shared" si="325"/>
        <v>n</v>
      </c>
      <c r="Z881" s="12" t="str">
        <f t="shared" si="326"/>
        <v>n</v>
      </c>
      <c r="AA881" s="12" t="str">
        <f t="shared" si="327"/>
        <v>n</v>
      </c>
      <c r="AB881" s="12" t="str">
        <f t="shared" si="328"/>
        <v>n</v>
      </c>
      <c r="AC881" s="12" t="str">
        <f t="shared" si="329"/>
        <v>n</v>
      </c>
      <c r="AD881" s="12" t="str">
        <f t="shared" si="330"/>
        <v>n</v>
      </c>
      <c r="AE881" s="15">
        <v>5</v>
      </c>
      <c r="AF881" s="16">
        <v>5</v>
      </c>
      <c r="AG881" s="16">
        <v>-1</v>
      </c>
      <c r="AH881" s="16" t="b">
        <f t="shared" si="17"/>
        <v>1</v>
      </c>
      <c r="AI881" s="15" t="s">
        <v>1088</v>
      </c>
      <c r="AJ881" s="12" t="str">
        <f t="shared" si="331"/>
        <v>n</v>
      </c>
      <c r="AK881" s="12" t="str">
        <f t="shared" si="332"/>
        <v>n</v>
      </c>
      <c r="AL881" s="12" t="str">
        <f t="shared" si="333"/>
        <v>n</v>
      </c>
      <c r="AM881" s="12" t="str">
        <f t="shared" si="334"/>
        <v>n</v>
      </c>
      <c r="AN881" s="12" t="str">
        <f t="shared" si="337"/>
        <v>n</v>
      </c>
      <c r="AO881" s="12" t="str">
        <f t="shared" si="338"/>
        <v>n</v>
      </c>
      <c r="AP881" s="12" t="str">
        <f t="shared" si="335"/>
        <v>n</v>
      </c>
      <c r="AQ881" s="12" t="str">
        <f t="shared" si="336"/>
        <v>y</v>
      </c>
      <c r="AR881" s="15">
        <v>0</v>
      </c>
      <c r="AS881" s="16">
        <v>0</v>
      </c>
      <c r="AT881" s="16" t="b">
        <f t="shared" si="24"/>
        <v>1</v>
      </c>
      <c r="AU881" s="12"/>
    </row>
    <row r="882" spans="1:47" ht="15.75" customHeight="1" x14ac:dyDescent="0.3">
      <c r="A882" s="12" t="s">
        <v>905</v>
      </c>
      <c r="B882" s="12" t="s">
        <v>212</v>
      </c>
      <c r="C882" s="17">
        <v>44078</v>
      </c>
      <c r="D882" s="12">
        <v>2020</v>
      </c>
      <c r="E882" s="12" t="s">
        <v>137</v>
      </c>
      <c r="F882" s="12" t="s">
        <v>1131</v>
      </c>
      <c r="G882" s="18">
        <v>0.59791666666666665</v>
      </c>
      <c r="H882" s="18">
        <v>0.625</v>
      </c>
      <c r="I882" s="19">
        <v>704</v>
      </c>
      <c r="J882" s="15"/>
      <c r="K882" s="12" t="str">
        <f t="shared" si="315"/>
        <v>n</v>
      </c>
      <c r="L882" s="12" t="str">
        <f t="shared" si="316"/>
        <v>n</v>
      </c>
      <c r="M882" s="12" t="str">
        <f t="shared" si="317"/>
        <v>n</v>
      </c>
      <c r="N882" s="12" t="str">
        <f t="shared" si="318"/>
        <v>n</v>
      </c>
      <c r="O882" s="12" t="str">
        <f t="shared" si="319"/>
        <v>n</v>
      </c>
      <c r="P882" s="12" t="str">
        <f t="shared" si="320"/>
        <v>n</v>
      </c>
      <c r="Q882" s="12" t="str">
        <f t="shared" si="321"/>
        <v>n</v>
      </c>
      <c r="R882" s="12" t="str">
        <f t="shared" si="322"/>
        <v>n</v>
      </c>
      <c r="S882" s="15">
        <v>0</v>
      </c>
      <c r="T882" s="16">
        <v>0</v>
      </c>
      <c r="U882" s="16" t="b">
        <f t="shared" si="8"/>
        <v>1</v>
      </c>
      <c r="V882" s="15" t="s">
        <v>1066</v>
      </c>
      <c r="W882" s="12" t="str">
        <f t="shared" si="323"/>
        <v>n</v>
      </c>
      <c r="X882" s="12" t="str">
        <f t="shared" si="324"/>
        <v>y</v>
      </c>
      <c r="Y882" s="12" t="str">
        <f t="shared" si="325"/>
        <v>n</v>
      </c>
      <c r="Z882" s="12" t="str">
        <f t="shared" si="326"/>
        <v>n</v>
      </c>
      <c r="AA882" s="12" t="str">
        <f t="shared" si="327"/>
        <v>n</v>
      </c>
      <c r="AB882" s="12" t="str">
        <f t="shared" si="328"/>
        <v>n</v>
      </c>
      <c r="AC882" s="12" t="str">
        <f t="shared" si="329"/>
        <v>n</v>
      </c>
      <c r="AD882" s="12" t="str">
        <f t="shared" si="330"/>
        <v>n</v>
      </c>
      <c r="AE882" s="15">
        <v>15</v>
      </c>
      <c r="AF882" s="16">
        <v>15</v>
      </c>
      <c r="AG882" s="16">
        <v>-1</v>
      </c>
      <c r="AH882" s="16" t="b">
        <f t="shared" si="17"/>
        <v>1</v>
      </c>
      <c r="AI882" s="15"/>
      <c r="AJ882" s="12" t="str">
        <f t="shared" si="331"/>
        <v>n</v>
      </c>
      <c r="AK882" s="12" t="str">
        <f t="shared" si="332"/>
        <v>n</v>
      </c>
      <c r="AL882" s="12" t="str">
        <f t="shared" si="333"/>
        <v>n</v>
      </c>
      <c r="AM882" s="12" t="str">
        <f t="shared" si="334"/>
        <v>n</v>
      </c>
      <c r="AN882" s="12" t="str">
        <f t="shared" si="337"/>
        <v>n</v>
      </c>
      <c r="AO882" s="12" t="str">
        <f t="shared" si="338"/>
        <v>n</v>
      </c>
      <c r="AP882" s="12" t="str">
        <f t="shared" si="335"/>
        <v>n</v>
      </c>
      <c r="AQ882" s="12" t="str">
        <f t="shared" si="336"/>
        <v>n</v>
      </c>
      <c r="AR882" s="15"/>
      <c r="AS882" s="16"/>
      <c r="AT882" s="16" t="b">
        <f t="shared" si="24"/>
        <v>1</v>
      </c>
      <c r="AU882" s="12" t="s">
        <v>1196</v>
      </c>
    </row>
    <row r="883" spans="1:47" ht="15.75" customHeight="1" x14ac:dyDescent="0.3">
      <c r="A883" s="12" t="s">
        <v>905</v>
      </c>
      <c r="B883" s="12" t="s">
        <v>212</v>
      </c>
      <c r="C883" s="17">
        <v>44078</v>
      </c>
      <c r="D883" s="12">
        <v>2020</v>
      </c>
      <c r="E883" s="12" t="s">
        <v>137</v>
      </c>
      <c r="F883" s="12" t="s">
        <v>1133</v>
      </c>
      <c r="G883" s="18">
        <v>0.59791666666666665</v>
      </c>
      <c r="H883" s="18">
        <v>0.625</v>
      </c>
      <c r="I883" s="19">
        <v>709</v>
      </c>
      <c r="J883" s="15"/>
      <c r="K883" s="12" t="str">
        <f t="shared" si="315"/>
        <v>n</v>
      </c>
      <c r="L883" s="12" t="str">
        <f t="shared" si="316"/>
        <v>n</v>
      </c>
      <c r="M883" s="12" t="str">
        <f t="shared" si="317"/>
        <v>n</v>
      </c>
      <c r="N883" s="12" t="str">
        <f t="shared" si="318"/>
        <v>n</v>
      </c>
      <c r="O883" s="12" t="str">
        <f t="shared" si="319"/>
        <v>n</v>
      </c>
      <c r="P883" s="12" t="str">
        <f t="shared" si="320"/>
        <v>n</v>
      </c>
      <c r="Q883" s="12" t="str">
        <f t="shared" si="321"/>
        <v>n</v>
      </c>
      <c r="R883" s="12" t="str">
        <f t="shared" si="322"/>
        <v>n</v>
      </c>
      <c r="S883" s="15">
        <v>0</v>
      </c>
      <c r="T883" s="16">
        <v>0</v>
      </c>
      <c r="U883" s="16" t="b">
        <f t="shared" si="8"/>
        <v>1</v>
      </c>
      <c r="V883" s="15"/>
      <c r="W883" s="12" t="str">
        <f t="shared" si="323"/>
        <v>n</v>
      </c>
      <c r="X883" s="12" t="str">
        <f t="shared" si="324"/>
        <v>n</v>
      </c>
      <c r="Y883" s="12" t="str">
        <f t="shared" si="325"/>
        <v>n</v>
      </c>
      <c r="Z883" s="12" t="str">
        <f t="shared" si="326"/>
        <v>n</v>
      </c>
      <c r="AA883" s="12" t="str">
        <f t="shared" si="327"/>
        <v>n</v>
      </c>
      <c r="AB883" s="12" t="str">
        <f t="shared" si="328"/>
        <v>n</v>
      </c>
      <c r="AC883" s="12" t="str">
        <f t="shared" si="329"/>
        <v>n</v>
      </c>
      <c r="AD883" s="12" t="str">
        <f t="shared" si="330"/>
        <v>n</v>
      </c>
      <c r="AE883" s="15">
        <v>0</v>
      </c>
      <c r="AF883" s="16">
        <v>0</v>
      </c>
      <c r="AG883" s="16">
        <v>-1</v>
      </c>
      <c r="AH883" s="16" t="b">
        <f t="shared" si="17"/>
        <v>1</v>
      </c>
      <c r="AI883" s="15" t="s">
        <v>1088</v>
      </c>
      <c r="AJ883" s="12" t="str">
        <f t="shared" si="331"/>
        <v>n</v>
      </c>
      <c r="AK883" s="12" t="str">
        <f t="shared" si="332"/>
        <v>n</v>
      </c>
      <c r="AL883" s="12" t="str">
        <f t="shared" si="333"/>
        <v>n</v>
      </c>
      <c r="AM883" s="12" t="str">
        <f t="shared" si="334"/>
        <v>n</v>
      </c>
      <c r="AN883" s="12" t="str">
        <f t="shared" si="337"/>
        <v>n</v>
      </c>
      <c r="AO883" s="12" t="str">
        <f t="shared" si="338"/>
        <v>n</v>
      </c>
      <c r="AP883" s="12" t="str">
        <f t="shared" si="335"/>
        <v>n</v>
      </c>
      <c r="AQ883" s="12" t="str">
        <f t="shared" si="336"/>
        <v>y</v>
      </c>
      <c r="AR883" s="15">
        <v>0</v>
      </c>
      <c r="AS883" s="16">
        <v>0</v>
      </c>
      <c r="AT883" s="16" t="b">
        <f t="shared" si="24"/>
        <v>1</v>
      </c>
      <c r="AU883" s="12"/>
    </row>
    <row r="884" spans="1:47" ht="15.75" customHeight="1" x14ac:dyDescent="0.3">
      <c r="A884" s="12" t="s">
        <v>905</v>
      </c>
      <c r="B884" s="12" t="s">
        <v>212</v>
      </c>
      <c r="C884" s="17">
        <v>44078</v>
      </c>
      <c r="D884" s="12">
        <v>2020</v>
      </c>
      <c r="E884" s="12" t="s">
        <v>137</v>
      </c>
      <c r="F884" s="12" t="s">
        <v>1134</v>
      </c>
      <c r="G884" s="18">
        <v>0.59791666666666665</v>
      </c>
      <c r="H884" s="18">
        <v>0.625</v>
      </c>
      <c r="I884" s="19">
        <v>708</v>
      </c>
      <c r="J884" s="15"/>
      <c r="K884" s="12" t="str">
        <f t="shared" si="315"/>
        <v>n</v>
      </c>
      <c r="L884" s="12" t="str">
        <f t="shared" si="316"/>
        <v>n</v>
      </c>
      <c r="M884" s="12" t="str">
        <f t="shared" si="317"/>
        <v>n</v>
      </c>
      <c r="N884" s="12" t="str">
        <f t="shared" si="318"/>
        <v>n</v>
      </c>
      <c r="O884" s="12" t="str">
        <f t="shared" si="319"/>
        <v>n</v>
      </c>
      <c r="P884" s="12" t="str">
        <f t="shared" si="320"/>
        <v>n</v>
      </c>
      <c r="Q884" s="12" t="str">
        <f t="shared" si="321"/>
        <v>n</v>
      </c>
      <c r="R884" s="12" t="str">
        <f t="shared" si="322"/>
        <v>n</v>
      </c>
      <c r="S884" s="15">
        <v>0</v>
      </c>
      <c r="T884" s="16">
        <v>0</v>
      </c>
      <c r="U884" s="16" t="b">
        <f t="shared" si="8"/>
        <v>1</v>
      </c>
      <c r="V884" s="15" t="s">
        <v>1066</v>
      </c>
      <c r="W884" s="12" t="str">
        <f t="shared" si="323"/>
        <v>n</v>
      </c>
      <c r="X884" s="12" t="str">
        <f t="shared" si="324"/>
        <v>y</v>
      </c>
      <c r="Y884" s="12" t="str">
        <f t="shared" si="325"/>
        <v>n</v>
      </c>
      <c r="Z884" s="12" t="str">
        <f t="shared" si="326"/>
        <v>n</v>
      </c>
      <c r="AA884" s="12" t="str">
        <f t="shared" si="327"/>
        <v>n</v>
      </c>
      <c r="AB884" s="12" t="str">
        <f t="shared" si="328"/>
        <v>n</v>
      </c>
      <c r="AC884" s="12" t="str">
        <f t="shared" si="329"/>
        <v>n</v>
      </c>
      <c r="AD884" s="12" t="str">
        <f t="shared" si="330"/>
        <v>n</v>
      </c>
      <c r="AE884" s="15">
        <v>30</v>
      </c>
      <c r="AF884" s="16">
        <v>30</v>
      </c>
      <c r="AG884" s="16">
        <v>-1</v>
      </c>
      <c r="AH884" s="16" t="b">
        <f t="shared" si="17"/>
        <v>1</v>
      </c>
      <c r="AI884" s="15" t="s">
        <v>1088</v>
      </c>
      <c r="AJ884" s="12" t="str">
        <f t="shared" si="331"/>
        <v>n</v>
      </c>
      <c r="AK884" s="12" t="str">
        <f t="shared" si="332"/>
        <v>n</v>
      </c>
      <c r="AL884" s="12" t="str">
        <f t="shared" si="333"/>
        <v>n</v>
      </c>
      <c r="AM884" s="12" t="str">
        <f t="shared" si="334"/>
        <v>n</v>
      </c>
      <c r="AN884" s="12" t="str">
        <f t="shared" si="337"/>
        <v>n</v>
      </c>
      <c r="AO884" s="12" t="str">
        <f t="shared" si="338"/>
        <v>n</v>
      </c>
      <c r="AP884" s="12" t="str">
        <f t="shared" si="335"/>
        <v>n</v>
      </c>
      <c r="AQ884" s="12" t="str">
        <f t="shared" si="336"/>
        <v>y</v>
      </c>
      <c r="AR884" s="15">
        <v>0</v>
      </c>
      <c r="AS884" s="16">
        <v>0</v>
      </c>
      <c r="AT884" s="16" t="b">
        <f t="shared" si="24"/>
        <v>1</v>
      </c>
      <c r="AU884" s="12"/>
    </row>
    <row r="885" spans="1:47" ht="15.75" customHeight="1" x14ac:dyDescent="0.3">
      <c r="A885" s="12" t="s">
        <v>905</v>
      </c>
      <c r="B885" s="12" t="s">
        <v>212</v>
      </c>
      <c r="C885" s="17">
        <v>44078</v>
      </c>
      <c r="D885" s="12">
        <v>2020</v>
      </c>
      <c r="E885" s="12" t="s">
        <v>137</v>
      </c>
      <c r="F885" s="12" t="s">
        <v>1135</v>
      </c>
      <c r="G885" s="18">
        <v>0.59791666666666665</v>
      </c>
      <c r="H885" s="18">
        <v>0.625</v>
      </c>
      <c r="I885" s="19">
        <v>707</v>
      </c>
      <c r="J885" s="15"/>
      <c r="K885" s="12" t="str">
        <f t="shared" si="315"/>
        <v>n</v>
      </c>
      <c r="L885" s="12" t="str">
        <f t="shared" si="316"/>
        <v>n</v>
      </c>
      <c r="M885" s="12" t="str">
        <f t="shared" si="317"/>
        <v>n</v>
      </c>
      <c r="N885" s="12" t="str">
        <f t="shared" si="318"/>
        <v>n</v>
      </c>
      <c r="O885" s="12" t="str">
        <f t="shared" si="319"/>
        <v>n</v>
      </c>
      <c r="P885" s="12" t="str">
        <f t="shared" si="320"/>
        <v>n</v>
      </c>
      <c r="Q885" s="12" t="str">
        <f t="shared" si="321"/>
        <v>n</v>
      </c>
      <c r="R885" s="12" t="str">
        <f t="shared" si="322"/>
        <v>n</v>
      </c>
      <c r="S885" s="15">
        <v>0</v>
      </c>
      <c r="T885" s="16">
        <v>0</v>
      </c>
      <c r="U885" s="16" t="b">
        <f t="shared" si="8"/>
        <v>1</v>
      </c>
      <c r="V885" s="15" t="s">
        <v>1066</v>
      </c>
      <c r="W885" s="12" t="str">
        <f t="shared" si="323"/>
        <v>n</v>
      </c>
      <c r="X885" s="12" t="str">
        <f t="shared" si="324"/>
        <v>y</v>
      </c>
      <c r="Y885" s="12" t="str">
        <f t="shared" si="325"/>
        <v>n</v>
      </c>
      <c r="Z885" s="12" t="str">
        <f t="shared" si="326"/>
        <v>n</v>
      </c>
      <c r="AA885" s="12" t="str">
        <f t="shared" si="327"/>
        <v>n</v>
      </c>
      <c r="AB885" s="12" t="str">
        <f t="shared" si="328"/>
        <v>n</v>
      </c>
      <c r="AC885" s="12" t="str">
        <f t="shared" si="329"/>
        <v>n</v>
      </c>
      <c r="AD885" s="12" t="str">
        <f t="shared" si="330"/>
        <v>n</v>
      </c>
      <c r="AE885" s="15">
        <v>5</v>
      </c>
      <c r="AF885" s="16">
        <v>5</v>
      </c>
      <c r="AG885" s="16">
        <v>-1</v>
      </c>
      <c r="AH885" s="16" t="b">
        <f t="shared" si="17"/>
        <v>1</v>
      </c>
      <c r="AI885" s="15" t="s">
        <v>1197</v>
      </c>
      <c r="AJ885" s="12" t="str">
        <f t="shared" si="331"/>
        <v>n</v>
      </c>
      <c r="AK885" s="12" t="str">
        <f t="shared" si="332"/>
        <v>n</v>
      </c>
      <c r="AL885" s="12" t="str">
        <f t="shared" si="333"/>
        <v>n</v>
      </c>
      <c r="AM885" s="12" t="str">
        <f t="shared" si="334"/>
        <v>n</v>
      </c>
      <c r="AN885" s="12" t="str">
        <f t="shared" si="337"/>
        <v>n</v>
      </c>
      <c r="AO885" s="12" t="str">
        <f t="shared" si="338"/>
        <v>n</v>
      </c>
      <c r="AP885" s="12" t="str">
        <f t="shared" si="335"/>
        <v>y</v>
      </c>
      <c r="AQ885" s="12" t="str">
        <f t="shared" si="336"/>
        <v>n</v>
      </c>
      <c r="AR885" s="15">
        <v>0</v>
      </c>
      <c r="AS885" s="16">
        <v>0</v>
      </c>
      <c r="AT885" s="16" t="b">
        <f t="shared" si="24"/>
        <v>1</v>
      </c>
      <c r="AU885" s="12"/>
    </row>
    <row r="886" spans="1:47" ht="15.75" customHeight="1" x14ac:dyDescent="0.3">
      <c r="A886" s="12" t="s">
        <v>905</v>
      </c>
      <c r="B886" s="12" t="s">
        <v>212</v>
      </c>
      <c r="C886" s="17">
        <v>44078</v>
      </c>
      <c r="D886" s="12">
        <v>2020</v>
      </c>
      <c r="E886" s="12" t="s">
        <v>137</v>
      </c>
      <c r="F886" s="12" t="s">
        <v>1136</v>
      </c>
      <c r="G886" s="18">
        <v>0.59791666666666665</v>
      </c>
      <c r="H886" s="18">
        <v>0.625</v>
      </c>
      <c r="I886" s="19">
        <v>706</v>
      </c>
      <c r="J886" s="15"/>
      <c r="K886" s="12" t="str">
        <f t="shared" si="315"/>
        <v>n</v>
      </c>
      <c r="L886" s="12" t="str">
        <f t="shared" si="316"/>
        <v>n</v>
      </c>
      <c r="M886" s="12" t="str">
        <f t="shared" si="317"/>
        <v>n</v>
      </c>
      <c r="N886" s="12" t="str">
        <f t="shared" si="318"/>
        <v>n</v>
      </c>
      <c r="O886" s="12" t="str">
        <f t="shared" si="319"/>
        <v>n</v>
      </c>
      <c r="P886" s="12" t="str">
        <f t="shared" si="320"/>
        <v>n</v>
      </c>
      <c r="Q886" s="12" t="str">
        <f t="shared" si="321"/>
        <v>n</v>
      </c>
      <c r="R886" s="12" t="str">
        <f t="shared" si="322"/>
        <v>n</v>
      </c>
      <c r="S886" s="15">
        <v>0</v>
      </c>
      <c r="T886" s="16">
        <v>0</v>
      </c>
      <c r="U886" s="16" t="b">
        <f t="shared" si="8"/>
        <v>1</v>
      </c>
      <c r="V886" s="15" t="s">
        <v>1066</v>
      </c>
      <c r="W886" s="12" t="str">
        <f t="shared" si="323"/>
        <v>n</v>
      </c>
      <c r="X886" s="12" t="str">
        <f t="shared" si="324"/>
        <v>y</v>
      </c>
      <c r="Y886" s="12" t="str">
        <f t="shared" si="325"/>
        <v>n</v>
      </c>
      <c r="Z886" s="12" t="str">
        <f t="shared" si="326"/>
        <v>n</v>
      </c>
      <c r="AA886" s="12" t="str">
        <f t="shared" si="327"/>
        <v>n</v>
      </c>
      <c r="AB886" s="12" t="str">
        <f t="shared" si="328"/>
        <v>n</v>
      </c>
      <c r="AC886" s="12" t="str">
        <f t="shared" si="329"/>
        <v>n</v>
      </c>
      <c r="AD886" s="12" t="str">
        <f t="shared" si="330"/>
        <v>n</v>
      </c>
      <c r="AE886" s="15">
        <v>10</v>
      </c>
      <c r="AF886" s="16">
        <v>10</v>
      </c>
      <c r="AG886" s="16">
        <v>-1</v>
      </c>
      <c r="AH886" s="16" t="b">
        <f t="shared" si="17"/>
        <v>1</v>
      </c>
      <c r="AI886" s="15" t="s">
        <v>1088</v>
      </c>
      <c r="AJ886" s="12" t="str">
        <f t="shared" si="331"/>
        <v>n</v>
      </c>
      <c r="AK886" s="12" t="str">
        <f t="shared" si="332"/>
        <v>n</v>
      </c>
      <c r="AL886" s="12" t="str">
        <f t="shared" si="333"/>
        <v>n</v>
      </c>
      <c r="AM886" s="12" t="str">
        <f t="shared" si="334"/>
        <v>n</v>
      </c>
      <c r="AN886" s="12" t="str">
        <f t="shared" si="337"/>
        <v>n</v>
      </c>
      <c r="AO886" s="12" t="str">
        <f t="shared" si="338"/>
        <v>n</v>
      </c>
      <c r="AP886" s="12" t="str">
        <f t="shared" si="335"/>
        <v>n</v>
      </c>
      <c r="AQ886" s="12" t="str">
        <f t="shared" si="336"/>
        <v>y</v>
      </c>
      <c r="AR886" s="15">
        <v>0</v>
      </c>
      <c r="AS886" s="16">
        <v>0</v>
      </c>
      <c r="AT886" s="16" t="b">
        <f t="shared" si="24"/>
        <v>1</v>
      </c>
      <c r="AU886" s="12"/>
    </row>
    <row r="887" spans="1:47" ht="15.75" customHeight="1" x14ac:dyDescent="0.3">
      <c r="A887" s="12" t="s">
        <v>905</v>
      </c>
      <c r="B887" s="12" t="s">
        <v>212</v>
      </c>
      <c r="C887" s="17">
        <v>44078</v>
      </c>
      <c r="D887" s="12">
        <v>2020</v>
      </c>
      <c r="E887" s="12" t="s">
        <v>137</v>
      </c>
      <c r="F887" s="12" t="s">
        <v>1137</v>
      </c>
      <c r="G887" s="18">
        <v>0.59791666666666665</v>
      </c>
      <c r="H887" s="18">
        <v>0.625</v>
      </c>
      <c r="I887" s="19">
        <v>705</v>
      </c>
      <c r="J887" s="15"/>
      <c r="K887" s="12" t="str">
        <f t="shared" si="315"/>
        <v>n</v>
      </c>
      <c r="L887" s="12" t="str">
        <f t="shared" si="316"/>
        <v>n</v>
      </c>
      <c r="M887" s="12" t="str">
        <f t="shared" si="317"/>
        <v>n</v>
      </c>
      <c r="N887" s="12" t="str">
        <f t="shared" si="318"/>
        <v>n</v>
      </c>
      <c r="O887" s="12" t="str">
        <f t="shared" si="319"/>
        <v>n</v>
      </c>
      <c r="P887" s="12" t="str">
        <f t="shared" si="320"/>
        <v>n</v>
      </c>
      <c r="Q887" s="12" t="str">
        <f t="shared" si="321"/>
        <v>n</v>
      </c>
      <c r="R887" s="12" t="str">
        <f t="shared" si="322"/>
        <v>n</v>
      </c>
      <c r="S887" s="15">
        <v>0</v>
      </c>
      <c r="T887" s="16">
        <v>0</v>
      </c>
      <c r="U887" s="16" t="b">
        <f t="shared" si="8"/>
        <v>1</v>
      </c>
      <c r="V887" s="15" t="s">
        <v>1066</v>
      </c>
      <c r="W887" s="12" t="str">
        <f t="shared" si="323"/>
        <v>n</v>
      </c>
      <c r="X887" s="12" t="str">
        <f t="shared" si="324"/>
        <v>y</v>
      </c>
      <c r="Y887" s="12" t="str">
        <f t="shared" si="325"/>
        <v>n</v>
      </c>
      <c r="Z887" s="12" t="str">
        <f t="shared" si="326"/>
        <v>n</v>
      </c>
      <c r="AA887" s="12" t="str">
        <f t="shared" si="327"/>
        <v>n</v>
      </c>
      <c r="AB887" s="12" t="str">
        <f t="shared" si="328"/>
        <v>n</v>
      </c>
      <c r="AC887" s="12" t="str">
        <f t="shared" si="329"/>
        <v>n</v>
      </c>
      <c r="AD887" s="12" t="str">
        <f t="shared" si="330"/>
        <v>n</v>
      </c>
      <c r="AE887" s="15">
        <v>5</v>
      </c>
      <c r="AF887" s="16">
        <v>5</v>
      </c>
      <c r="AG887" s="16">
        <v>-1</v>
      </c>
      <c r="AH887" s="16" t="b">
        <f t="shared" si="17"/>
        <v>1</v>
      </c>
      <c r="AI887" s="15" t="s">
        <v>1088</v>
      </c>
      <c r="AJ887" s="12" t="str">
        <f t="shared" si="331"/>
        <v>n</v>
      </c>
      <c r="AK887" s="12" t="str">
        <f t="shared" si="332"/>
        <v>n</v>
      </c>
      <c r="AL887" s="12" t="str">
        <f t="shared" si="333"/>
        <v>n</v>
      </c>
      <c r="AM887" s="12" t="str">
        <f t="shared" si="334"/>
        <v>n</v>
      </c>
      <c r="AN887" s="12" t="str">
        <f t="shared" si="337"/>
        <v>n</v>
      </c>
      <c r="AO887" s="12" t="str">
        <f t="shared" si="338"/>
        <v>n</v>
      </c>
      <c r="AP887" s="12" t="str">
        <f t="shared" si="335"/>
        <v>n</v>
      </c>
      <c r="AQ887" s="12" t="str">
        <f t="shared" si="336"/>
        <v>y</v>
      </c>
      <c r="AR887" s="15">
        <v>0</v>
      </c>
      <c r="AS887" s="16">
        <v>0</v>
      </c>
      <c r="AT887" s="16" t="b">
        <f t="shared" si="24"/>
        <v>1</v>
      </c>
      <c r="AU887" s="12" t="s">
        <v>1198</v>
      </c>
    </row>
    <row r="888" spans="1:47" ht="15.75" customHeight="1" x14ac:dyDescent="0.3">
      <c r="A888" s="12" t="s">
        <v>905</v>
      </c>
      <c r="B888" s="12" t="s">
        <v>212</v>
      </c>
      <c r="C888" s="17">
        <v>44078</v>
      </c>
      <c r="D888" s="12">
        <v>2020</v>
      </c>
      <c r="E888" s="12" t="s">
        <v>137</v>
      </c>
      <c r="F888" s="12" t="s">
        <v>1139</v>
      </c>
      <c r="G888" s="18">
        <v>0.59791666666666665</v>
      </c>
      <c r="H888" s="18">
        <v>0.625</v>
      </c>
      <c r="I888" s="19">
        <v>710</v>
      </c>
      <c r="J888" s="15"/>
      <c r="K888" s="12" t="str">
        <f t="shared" si="315"/>
        <v>n</v>
      </c>
      <c r="L888" s="12" t="str">
        <f t="shared" si="316"/>
        <v>n</v>
      </c>
      <c r="M888" s="12" t="str">
        <f t="shared" si="317"/>
        <v>n</v>
      </c>
      <c r="N888" s="12" t="str">
        <f t="shared" si="318"/>
        <v>n</v>
      </c>
      <c r="O888" s="12" t="str">
        <f t="shared" si="319"/>
        <v>n</v>
      </c>
      <c r="P888" s="12" t="str">
        <f t="shared" si="320"/>
        <v>n</v>
      </c>
      <c r="Q888" s="12" t="str">
        <f t="shared" si="321"/>
        <v>n</v>
      </c>
      <c r="R888" s="12" t="str">
        <f t="shared" si="322"/>
        <v>n</v>
      </c>
      <c r="S888" s="15">
        <v>0</v>
      </c>
      <c r="T888" s="16">
        <v>0</v>
      </c>
      <c r="U888" s="16" t="b">
        <f t="shared" si="8"/>
        <v>1</v>
      </c>
      <c r="V888" s="15" t="s">
        <v>1066</v>
      </c>
      <c r="W888" s="12" t="str">
        <f t="shared" si="323"/>
        <v>n</v>
      </c>
      <c r="X888" s="12" t="str">
        <f t="shared" si="324"/>
        <v>y</v>
      </c>
      <c r="Y888" s="12" t="str">
        <f t="shared" si="325"/>
        <v>n</v>
      </c>
      <c r="Z888" s="12" t="str">
        <f t="shared" si="326"/>
        <v>n</v>
      </c>
      <c r="AA888" s="12" t="str">
        <f t="shared" si="327"/>
        <v>n</v>
      </c>
      <c r="AB888" s="12" t="str">
        <f t="shared" si="328"/>
        <v>n</v>
      </c>
      <c r="AC888" s="12" t="str">
        <f t="shared" si="329"/>
        <v>n</v>
      </c>
      <c r="AD888" s="12" t="str">
        <f t="shared" si="330"/>
        <v>n</v>
      </c>
      <c r="AE888" s="15">
        <v>5</v>
      </c>
      <c r="AF888" s="16">
        <v>5</v>
      </c>
      <c r="AG888" s="16">
        <v>-1</v>
      </c>
      <c r="AH888" s="16" t="b">
        <f t="shared" si="17"/>
        <v>1</v>
      </c>
      <c r="AI888" s="15" t="s">
        <v>1088</v>
      </c>
      <c r="AJ888" s="12" t="str">
        <f t="shared" si="331"/>
        <v>n</v>
      </c>
      <c r="AK888" s="12" t="str">
        <f t="shared" si="332"/>
        <v>n</v>
      </c>
      <c r="AL888" s="12" t="str">
        <f t="shared" si="333"/>
        <v>n</v>
      </c>
      <c r="AM888" s="12" t="str">
        <f t="shared" si="334"/>
        <v>n</v>
      </c>
      <c r="AN888" s="12" t="str">
        <f t="shared" si="337"/>
        <v>n</v>
      </c>
      <c r="AO888" s="12" t="str">
        <f t="shared" si="338"/>
        <v>n</v>
      </c>
      <c r="AP888" s="12" t="str">
        <f t="shared" si="335"/>
        <v>n</v>
      </c>
      <c r="AQ888" s="12" t="str">
        <f t="shared" si="336"/>
        <v>y</v>
      </c>
      <c r="AR888" s="15">
        <v>0</v>
      </c>
      <c r="AS888" s="16">
        <v>0</v>
      </c>
      <c r="AT888" s="16" t="b">
        <f t="shared" si="24"/>
        <v>1</v>
      </c>
      <c r="AU888" s="12"/>
    </row>
    <row r="889" spans="1:47" ht="15.75" customHeight="1" x14ac:dyDescent="0.3">
      <c r="A889" s="12" t="s">
        <v>905</v>
      </c>
      <c r="B889" s="12" t="s">
        <v>212</v>
      </c>
      <c r="C889" s="17">
        <v>44078</v>
      </c>
      <c r="D889" s="12">
        <v>2020</v>
      </c>
      <c r="E889" s="12" t="s">
        <v>137</v>
      </c>
      <c r="F889" s="12" t="s">
        <v>1140</v>
      </c>
      <c r="G889" s="18">
        <v>0.59791666666666665</v>
      </c>
      <c r="H889" s="18">
        <v>0.625</v>
      </c>
      <c r="I889" s="19">
        <v>711</v>
      </c>
      <c r="J889" s="15" t="s">
        <v>1066</v>
      </c>
      <c r="K889" s="12" t="str">
        <f t="shared" si="315"/>
        <v>n</v>
      </c>
      <c r="L889" s="12" t="str">
        <f t="shared" si="316"/>
        <v>y</v>
      </c>
      <c r="M889" s="12" t="str">
        <f t="shared" si="317"/>
        <v>n</v>
      </c>
      <c r="N889" s="12" t="str">
        <f t="shared" si="318"/>
        <v>n</v>
      </c>
      <c r="O889" s="12" t="str">
        <f t="shared" si="319"/>
        <v>n</v>
      </c>
      <c r="P889" s="12" t="str">
        <f t="shared" si="320"/>
        <v>n</v>
      </c>
      <c r="Q889" s="12" t="str">
        <f t="shared" si="321"/>
        <v>n</v>
      </c>
      <c r="R889" s="12" t="str">
        <f t="shared" si="322"/>
        <v>n</v>
      </c>
      <c r="S889" s="15">
        <v>15</v>
      </c>
      <c r="T889" s="16">
        <v>15</v>
      </c>
      <c r="U889" s="16" t="b">
        <f t="shared" si="8"/>
        <v>1</v>
      </c>
      <c r="V889" s="15" t="s">
        <v>1066</v>
      </c>
      <c r="W889" s="12" t="str">
        <f t="shared" si="323"/>
        <v>n</v>
      </c>
      <c r="X889" s="12" t="str">
        <f t="shared" si="324"/>
        <v>y</v>
      </c>
      <c r="Y889" s="12" t="str">
        <f t="shared" si="325"/>
        <v>n</v>
      </c>
      <c r="Z889" s="12" t="str">
        <f t="shared" si="326"/>
        <v>n</v>
      </c>
      <c r="AA889" s="12" t="str">
        <f t="shared" si="327"/>
        <v>n</v>
      </c>
      <c r="AB889" s="12" t="str">
        <f t="shared" si="328"/>
        <v>n</v>
      </c>
      <c r="AC889" s="12" t="str">
        <f t="shared" si="329"/>
        <v>n</v>
      </c>
      <c r="AD889" s="12" t="str">
        <f t="shared" si="330"/>
        <v>n</v>
      </c>
      <c r="AE889" s="15">
        <v>5</v>
      </c>
      <c r="AF889" s="16">
        <v>5</v>
      </c>
      <c r="AG889" s="16">
        <v>-1</v>
      </c>
      <c r="AH889" s="16" t="b">
        <f t="shared" si="17"/>
        <v>1</v>
      </c>
      <c r="AI889" s="15" t="s">
        <v>1088</v>
      </c>
      <c r="AJ889" s="12" t="str">
        <f t="shared" si="331"/>
        <v>n</v>
      </c>
      <c r="AK889" s="12" t="str">
        <f t="shared" si="332"/>
        <v>n</v>
      </c>
      <c r="AL889" s="12" t="str">
        <f t="shared" si="333"/>
        <v>n</v>
      </c>
      <c r="AM889" s="12" t="str">
        <f t="shared" si="334"/>
        <v>n</v>
      </c>
      <c r="AN889" s="12" t="str">
        <f t="shared" si="337"/>
        <v>n</v>
      </c>
      <c r="AO889" s="12" t="str">
        <f t="shared" si="338"/>
        <v>n</v>
      </c>
      <c r="AP889" s="12" t="str">
        <f t="shared" si="335"/>
        <v>n</v>
      </c>
      <c r="AQ889" s="12" t="str">
        <f t="shared" si="336"/>
        <v>y</v>
      </c>
      <c r="AR889" s="15">
        <v>0</v>
      </c>
      <c r="AS889" s="16">
        <v>0</v>
      </c>
      <c r="AT889" s="16" t="b">
        <f t="shared" si="24"/>
        <v>1</v>
      </c>
      <c r="AU889" s="12"/>
    </row>
    <row r="890" spans="1:47" ht="15.75" customHeight="1" x14ac:dyDescent="0.3">
      <c r="A890" s="12" t="s">
        <v>905</v>
      </c>
      <c r="B890" s="12" t="s">
        <v>212</v>
      </c>
      <c r="C890" s="17">
        <v>44078</v>
      </c>
      <c r="D890" s="12">
        <v>2020</v>
      </c>
      <c r="E890" s="12" t="s">
        <v>137</v>
      </c>
      <c r="F890" s="12" t="s">
        <v>1141</v>
      </c>
      <c r="G890" s="18">
        <v>0.59791666666666665</v>
      </c>
      <c r="H890" s="18">
        <v>0.625</v>
      </c>
      <c r="I890" s="19">
        <v>712</v>
      </c>
      <c r="J890" s="15"/>
      <c r="K890" s="12" t="str">
        <f t="shared" si="315"/>
        <v>n</v>
      </c>
      <c r="L890" s="12" t="str">
        <f t="shared" si="316"/>
        <v>n</v>
      </c>
      <c r="M890" s="12" t="str">
        <f t="shared" si="317"/>
        <v>n</v>
      </c>
      <c r="N890" s="12" t="str">
        <f t="shared" si="318"/>
        <v>n</v>
      </c>
      <c r="O890" s="12" t="str">
        <f t="shared" si="319"/>
        <v>n</v>
      </c>
      <c r="P890" s="12" t="str">
        <f t="shared" si="320"/>
        <v>n</v>
      </c>
      <c r="Q890" s="12" t="str">
        <f t="shared" si="321"/>
        <v>n</v>
      </c>
      <c r="R890" s="12" t="str">
        <f t="shared" si="322"/>
        <v>n</v>
      </c>
      <c r="S890" s="15">
        <v>0</v>
      </c>
      <c r="T890" s="16">
        <v>0</v>
      </c>
      <c r="U890" s="16" t="b">
        <f t="shared" si="8"/>
        <v>1</v>
      </c>
      <c r="V890" s="15" t="s">
        <v>1066</v>
      </c>
      <c r="W890" s="12" t="str">
        <f t="shared" si="323"/>
        <v>n</v>
      </c>
      <c r="X890" s="12" t="str">
        <f t="shared" si="324"/>
        <v>y</v>
      </c>
      <c r="Y890" s="12" t="str">
        <f t="shared" si="325"/>
        <v>n</v>
      </c>
      <c r="Z890" s="12" t="str">
        <f t="shared" si="326"/>
        <v>n</v>
      </c>
      <c r="AA890" s="12" t="str">
        <f t="shared" si="327"/>
        <v>n</v>
      </c>
      <c r="AB890" s="12" t="str">
        <f t="shared" si="328"/>
        <v>n</v>
      </c>
      <c r="AC890" s="12" t="str">
        <f t="shared" si="329"/>
        <v>n</v>
      </c>
      <c r="AD890" s="12" t="str">
        <f t="shared" si="330"/>
        <v>n</v>
      </c>
      <c r="AE890" s="15">
        <v>5</v>
      </c>
      <c r="AF890" s="16">
        <v>5</v>
      </c>
      <c r="AG890" s="16">
        <v>-1</v>
      </c>
      <c r="AH890" s="16" t="b">
        <f t="shared" si="17"/>
        <v>1</v>
      </c>
      <c r="AI890" s="15" t="s">
        <v>1088</v>
      </c>
      <c r="AJ890" s="12" t="str">
        <f t="shared" si="331"/>
        <v>n</v>
      </c>
      <c r="AK890" s="12" t="str">
        <f t="shared" si="332"/>
        <v>n</v>
      </c>
      <c r="AL890" s="12" t="str">
        <f t="shared" si="333"/>
        <v>n</v>
      </c>
      <c r="AM890" s="12" t="str">
        <f t="shared" si="334"/>
        <v>n</v>
      </c>
      <c r="AN890" s="12" t="str">
        <f t="shared" si="337"/>
        <v>n</v>
      </c>
      <c r="AO890" s="12" t="str">
        <f t="shared" si="338"/>
        <v>n</v>
      </c>
      <c r="AP890" s="12" t="str">
        <f t="shared" si="335"/>
        <v>n</v>
      </c>
      <c r="AQ890" s="12" t="str">
        <f t="shared" si="336"/>
        <v>y</v>
      </c>
      <c r="AR890" s="15">
        <v>0</v>
      </c>
      <c r="AS890" s="16">
        <v>0</v>
      </c>
      <c r="AT890" s="16" t="b">
        <f t="shared" si="24"/>
        <v>1</v>
      </c>
      <c r="AU890" s="12"/>
    </row>
    <row r="891" spans="1:47" ht="15.75" customHeight="1" x14ac:dyDescent="0.3">
      <c r="A891" s="12" t="s">
        <v>905</v>
      </c>
      <c r="B891" s="12" t="s">
        <v>212</v>
      </c>
      <c r="C891" s="17">
        <v>44078</v>
      </c>
      <c r="D891" s="12">
        <v>2020</v>
      </c>
      <c r="E891" s="12" t="s">
        <v>137</v>
      </c>
      <c r="F891" s="12" t="s">
        <v>1142</v>
      </c>
      <c r="G891" s="18">
        <v>0.59791666666666665</v>
      </c>
      <c r="H891" s="18">
        <v>0.625</v>
      </c>
      <c r="I891" s="19">
        <v>713</v>
      </c>
      <c r="J891" s="15"/>
      <c r="K891" s="12" t="str">
        <f t="shared" si="315"/>
        <v>n</v>
      </c>
      <c r="L891" s="12" t="str">
        <f t="shared" si="316"/>
        <v>n</v>
      </c>
      <c r="M891" s="12" t="str">
        <f t="shared" si="317"/>
        <v>n</v>
      </c>
      <c r="N891" s="12" t="str">
        <f t="shared" si="318"/>
        <v>n</v>
      </c>
      <c r="O891" s="12" t="str">
        <f t="shared" si="319"/>
        <v>n</v>
      </c>
      <c r="P891" s="12" t="str">
        <f t="shared" si="320"/>
        <v>n</v>
      </c>
      <c r="Q891" s="12" t="str">
        <f t="shared" si="321"/>
        <v>n</v>
      </c>
      <c r="R891" s="12" t="str">
        <f t="shared" si="322"/>
        <v>n</v>
      </c>
      <c r="S891" s="15">
        <v>0</v>
      </c>
      <c r="T891" s="16">
        <v>0</v>
      </c>
      <c r="U891" s="16" t="b">
        <f t="shared" si="8"/>
        <v>1</v>
      </c>
      <c r="V891" s="15" t="s">
        <v>1066</v>
      </c>
      <c r="W891" s="12" t="str">
        <f t="shared" si="323"/>
        <v>n</v>
      </c>
      <c r="X891" s="12" t="str">
        <f t="shared" si="324"/>
        <v>y</v>
      </c>
      <c r="Y891" s="12" t="str">
        <f t="shared" si="325"/>
        <v>n</v>
      </c>
      <c r="Z891" s="12" t="str">
        <f t="shared" si="326"/>
        <v>n</v>
      </c>
      <c r="AA891" s="12" t="str">
        <f t="shared" si="327"/>
        <v>n</v>
      </c>
      <c r="AB891" s="12" t="str">
        <f t="shared" si="328"/>
        <v>n</v>
      </c>
      <c r="AC891" s="12" t="str">
        <f t="shared" si="329"/>
        <v>n</v>
      </c>
      <c r="AD891" s="12" t="str">
        <f t="shared" si="330"/>
        <v>n</v>
      </c>
      <c r="AE891" s="15">
        <v>5</v>
      </c>
      <c r="AF891" s="16">
        <v>5</v>
      </c>
      <c r="AG891" s="16">
        <v>-1</v>
      </c>
      <c r="AH891" s="16" t="b">
        <f t="shared" si="17"/>
        <v>1</v>
      </c>
      <c r="AI891" s="15" t="s">
        <v>1088</v>
      </c>
      <c r="AJ891" s="12" t="str">
        <f t="shared" si="331"/>
        <v>n</v>
      </c>
      <c r="AK891" s="12" t="str">
        <f t="shared" si="332"/>
        <v>n</v>
      </c>
      <c r="AL891" s="12" t="str">
        <f t="shared" si="333"/>
        <v>n</v>
      </c>
      <c r="AM891" s="12" t="str">
        <f t="shared" si="334"/>
        <v>n</v>
      </c>
      <c r="AN891" s="12" t="str">
        <f t="shared" si="337"/>
        <v>n</v>
      </c>
      <c r="AO891" s="12" t="str">
        <f t="shared" si="338"/>
        <v>n</v>
      </c>
      <c r="AP891" s="12" t="str">
        <f t="shared" si="335"/>
        <v>n</v>
      </c>
      <c r="AQ891" s="12" t="str">
        <f t="shared" si="336"/>
        <v>y</v>
      </c>
      <c r="AR891" s="15">
        <v>0</v>
      </c>
      <c r="AS891" s="16">
        <v>0</v>
      </c>
      <c r="AT891" s="16" t="b">
        <f t="shared" si="24"/>
        <v>1</v>
      </c>
      <c r="AU891" s="12"/>
    </row>
    <row r="892" spans="1:47" ht="15.75" customHeight="1" x14ac:dyDescent="0.3">
      <c r="A892" s="12" t="s">
        <v>905</v>
      </c>
      <c r="B892" s="12" t="s">
        <v>212</v>
      </c>
      <c r="C892" s="17">
        <v>44078</v>
      </c>
      <c r="D892" s="12">
        <v>2020</v>
      </c>
      <c r="E892" s="12" t="s">
        <v>137</v>
      </c>
      <c r="F892" s="12" t="s">
        <v>1143</v>
      </c>
      <c r="G892" s="18">
        <v>0.59791666666666665</v>
      </c>
      <c r="H892" s="18">
        <v>0.625</v>
      </c>
      <c r="I892" s="19">
        <v>719</v>
      </c>
      <c r="J892" s="15"/>
      <c r="K892" s="12" t="str">
        <f t="shared" si="315"/>
        <v>n</v>
      </c>
      <c r="L892" s="12" t="str">
        <f t="shared" si="316"/>
        <v>n</v>
      </c>
      <c r="M892" s="12" t="str">
        <f t="shared" si="317"/>
        <v>n</v>
      </c>
      <c r="N892" s="12" t="str">
        <f t="shared" si="318"/>
        <v>n</v>
      </c>
      <c r="O892" s="12" t="str">
        <f t="shared" si="319"/>
        <v>n</v>
      </c>
      <c r="P892" s="12" t="str">
        <f t="shared" si="320"/>
        <v>n</v>
      </c>
      <c r="Q892" s="12" t="str">
        <f t="shared" si="321"/>
        <v>n</v>
      </c>
      <c r="R892" s="12" t="str">
        <f t="shared" si="322"/>
        <v>n</v>
      </c>
      <c r="S892" s="15">
        <v>0</v>
      </c>
      <c r="T892" s="16">
        <v>0</v>
      </c>
      <c r="U892" s="16" t="b">
        <f t="shared" si="8"/>
        <v>1</v>
      </c>
      <c r="V892" s="15" t="s">
        <v>1066</v>
      </c>
      <c r="W892" s="12" t="str">
        <f t="shared" si="323"/>
        <v>n</v>
      </c>
      <c r="X892" s="12" t="str">
        <f t="shared" si="324"/>
        <v>y</v>
      </c>
      <c r="Y892" s="12" t="str">
        <f t="shared" si="325"/>
        <v>n</v>
      </c>
      <c r="Z892" s="12" t="str">
        <f t="shared" si="326"/>
        <v>n</v>
      </c>
      <c r="AA892" s="12" t="str">
        <f t="shared" si="327"/>
        <v>n</v>
      </c>
      <c r="AB892" s="12" t="str">
        <f t="shared" si="328"/>
        <v>n</v>
      </c>
      <c r="AC892" s="12" t="str">
        <f t="shared" si="329"/>
        <v>n</v>
      </c>
      <c r="AD892" s="12" t="str">
        <f t="shared" si="330"/>
        <v>n</v>
      </c>
      <c r="AE892" s="15">
        <v>5</v>
      </c>
      <c r="AF892" s="16">
        <v>5</v>
      </c>
      <c r="AG892" s="16">
        <v>-1</v>
      </c>
      <c r="AH892" s="16" t="b">
        <f t="shared" si="17"/>
        <v>1</v>
      </c>
      <c r="AI892" s="15" t="s">
        <v>1088</v>
      </c>
      <c r="AJ892" s="12" t="str">
        <f t="shared" si="331"/>
        <v>n</v>
      </c>
      <c r="AK892" s="12" t="str">
        <f t="shared" si="332"/>
        <v>n</v>
      </c>
      <c r="AL892" s="12" t="str">
        <f t="shared" si="333"/>
        <v>n</v>
      </c>
      <c r="AM892" s="12" t="str">
        <f t="shared" si="334"/>
        <v>n</v>
      </c>
      <c r="AN892" s="12" t="str">
        <f t="shared" si="337"/>
        <v>n</v>
      </c>
      <c r="AO892" s="12" t="str">
        <f t="shared" si="338"/>
        <v>n</v>
      </c>
      <c r="AP892" s="12" t="str">
        <f t="shared" si="335"/>
        <v>n</v>
      </c>
      <c r="AQ892" s="12" t="str">
        <f t="shared" si="336"/>
        <v>y</v>
      </c>
      <c r="AR892" s="15">
        <v>0</v>
      </c>
      <c r="AS892" s="16">
        <v>0</v>
      </c>
      <c r="AT892" s="16" t="b">
        <f t="shared" si="24"/>
        <v>1</v>
      </c>
      <c r="AU892" s="12"/>
    </row>
    <row r="893" spans="1:47" ht="15.75" customHeight="1" x14ac:dyDescent="0.3">
      <c r="A893" s="12" t="s">
        <v>905</v>
      </c>
      <c r="B893" s="12" t="s">
        <v>212</v>
      </c>
      <c r="C893" s="17">
        <v>44078</v>
      </c>
      <c r="D893" s="12">
        <v>2020</v>
      </c>
      <c r="E893" s="12" t="s">
        <v>137</v>
      </c>
      <c r="F893" s="12" t="s">
        <v>1144</v>
      </c>
      <c r="G893" s="18">
        <v>0.59791666666666665</v>
      </c>
      <c r="H893" s="18">
        <v>0.625</v>
      </c>
      <c r="I893" s="19">
        <v>718</v>
      </c>
      <c r="J893" s="15"/>
      <c r="K893" s="12" t="str">
        <f t="shared" si="315"/>
        <v>n</v>
      </c>
      <c r="L893" s="12" t="str">
        <f t="shared" si="316"/>
        <v>n</v>
      </c>
      <c r="M893" s="12" t="str">
        <f t="shared" si="317"/>
        <v>n</v>
      </c>
      <c r="N893" s="12" t="str">
        <f t="shared" si="318"/>
        <v>n</v>
      </c>
      <c r="O893" s="12" t="str">
        <f t="shared" si="319"/>
        <v>n</v>
      </c>
      <c r="P893" s="12" t="str">
        <f t="shared" si="320"/>
        <v>n</v>
      </c>
      <c r="Q893" s="12" t="str">
        <f t="shared" si="321"/>
        <v>n</v>
      </c>
      <c r="R893" s="12" t="str">
        <f t="shared" si="322"/>
        <v>n</v>
      </c>
      <c r="S893" s="15">
        <v>0</v>
      </c>
      <c r="T893" s="16">
        <v>0</v>
      </c>
      <c r="U893" s="16" t="b">
        <f t="shared" si="8"/>
        <v>1</v>
      </c>
      <c r="V893" s="15"/>
      <c r="W893" s="12" t="str">
        <f t="shared" si="323"/>
        <v>n</v>
      </c>
      <c r="X893" s="12" t="str">
        <f t="shared" si="324"/>
        <v>n</v>
      </c>
      <c r="Y893" s="12" t="str">
        <f t="shared" si="325"/>
        <v>n</v>
      </c>
      <c r="Z893" s="12" t="str">
        <f t="shared" si="326"/>
        <v>n</v>
      </c>
      <c r="AA893" s="12" t="str">
        <f t="shared" si="327"/>
        <v>n</v>
      </c>
      <c r="AB893" s="12" t="str">
        <f t="shared" si="328"/>
        <v>n</v>
      </c>
      <c r="AC893" s="12" t="str">
        <f t="shared" si="329"/>
        <v>n</v>
      </c>
      <c r="AD893" s="12" t="str">
        <f t="shared" si="330"/>
        <v>n</v>
      </c>
      <c r="AE893" s="15">
        <v>0</v>
      </c>
      <c r="AF893" s="16">
        <v>0</v>
      </c>
      <c r="AG893" s="16">
        <v>-1</v>
      </c>
      <c r="AH893" s="16" t="b">
        <f t="shared" si="17"/>
        <v>1</v>
      </c>
      <c r="AI893" s="15"/>
      <c r="AJ893" s="12" t="str">
        <f t="shared" si="331"/>
        <v>n</v>
      </c>
      <c r="AK893" s="12" t="str">
        <f t="shared" si="332"/>
        <v>n</v>
      </c>
      <c r="AL893" s="12" t="str">
        <f t="shared" si="333"/>
        <v>n</v>
      </c>
      <c r="AM893" s="12" t="str">
        <f t="shared" si="334"/>
        <v>n</v>
      </c>
      <c r="AN893" s="12" t="str">
        <f t="shared" si="337"/>
        <v>n</v>
      </c>
      <c r="AO893" s="12" t="str">
        <f t="shared" si="338"/>
        <v>n</v>
      </c>
      <c r="AP893" s="12" t="str">
        <f t="shared" si="335"/>
        <v>n</v>
      </c>
      <c r="AQ893" s="12" t="str">
        <f t="shared" si="336"/>
        <v>n</v>
      </c>
      <c r="AR893" s="15"/>
      <c r="AS893" s="16"/>
      <c r="AT893" s="16" t="b">
        <f t="shared" si="24"/>
        <v>1</v>
      </c>
      <c r="AU893" s="12" t="s">
        <v>1101</v>
      </c>
    </row>
    <row r="894" spans="1:47" ht="15.75" customHeight="1" x14ac:dyDescent="0.3">
      <c r="A894" s="12" t="s">
        <v>905</v>
      </c>
      <c r="B894" s="12" t="s">
        <v>212</v>
      </c>
      <c r="C894" s="17">
        <v>44078</v>
      </c>
      <c r="D894" s="12">
        <v>2020</v>
      </c>
      <c r="E894" s="12" t="s">
        <v>137</v>
      </c>
      <c r="F894" s="12" t="s">
        <v>1145</v>
      </c>
      <c r="G894" s="18">
        <v>0.59791666666666665</v>
      </c>
      <c r="H894" s="18">
        <v>0.625</v>
      </c>
      <c r="I894" s="19">
        <v>717</v>
      </c>
      <c r="J894" s="15"/>
      <c r="K894" s="12" t="str">
        <f t="shared" si="315"/>
        <v>n</v>
      </c>
      <c r="L894" s="12" t="str">
        <f t="shared" si="316"/>
        <v>n</v>
      </c>
      <c r="M894" s="12" t="str">
        <f t="shared" si="317"/>
        <v>n</v>
      </c>
      <c r="N894" s="12" t="str">
        <f t="shared" si="318"/>
        <v>n</v>
      </c>
      <c r="O894" s="12" t="str">
        <f t="shared" si="319"/>
        <v>n</v>
      </c>
      <c r="P894" s="12" t="str">
        <f t="shared" si="320"/>
        <v>n</v>
      </c>
      <c r="Q894" s="12" t="str">
        <f t="shared" si="321"/>
        <v>n</v>
      </c>
      <c r="R894" s="12" t="str">
        <f t="shared" si="322"/>
        <v>n</v>
      </c>
      <c r="S894" s="15">
        <v>0</v>
      </c>
      <c r="T894" s="16">
        <v>0</v>
      </c>
      <c r="U894" s="16" t="b">
        <f t="shared" si="8"/>
        <v>1</v>
      </c>
      <c r="V894" s="15" t="s">
        <v>1066</v>
      </c>
      <c r="W894" s="12" t="str">
        <f t="shared" si="323"/>
        <v>n</v>
      </c>
      <c r="X894" s="12" t="str">
        <f t="shared" si="324"/>
        <v>y</v>
      </c>
      <c r="Y894" s="12" t="str">
        <f t="shared" si="325"/>
        <v>n</v>
      </c>
      <c r="Z894" s="12" t="str">
        <f t="shared" si="326"/>
        <v>n</v>
      </c>
      <c r="AA894" s="12" t="str">
        <f t="shared" si="327"/>
        <v>n</v>
      </c>
      <c r="AB894" s="12" t="str">
        <f t="shared" si="328"/>
        <v>n</v>
      </c>
      <c r="AC894" s="12" t="str">
        <f t="shared" si="329"/>
        <v>n</v>
      </c>
      <c r="AD894" s="12" t="str">
        <f t="shared" si="330"/>
        <v>n</v>
      </c>
      <c r="AE894" s="15">
        <v>5</v>
      </c>
      <c r="AF894" s="16">
        <v>5</v>
      </c>
      <c r="AG894" s="16">
        <v>-1</v>
      </c>
      <c r="AH894" s="16" t="b">
        <f t="shared" si="17"/>
        <v>1</v>
      </c>
      <c r="AI894" s="15"/>
      <c r="AJ894" s="12" t="str">
        <f t="shared" si="331"/>
        <v>n</v>
      </c>
      <c r="AK894" s="12" t="str">
        <f t="shared" si="332"/>
        <v>n</v>
      </c>
      <c r="AL894" s="12" t="str">
        <f t="shared" si="333"/>
        <v>n</v>
      </c>
      <c r="AM894" s="12" t="str">
        <f t="shared" si="334"/>
        <v>n</v>
      </c>
      <c r="AN894" s="12" t="str">
        <f t="shared" si="337"/>
        <v>n</v>
      </c>
      <c r="AO894" s="12" t="str">
        <f t="shared" si="338"/>
        <v>n</v>
      </c>
      <c r="AP894" s="12" t="str">
        <f t="shared" si="335"/>
        <v>n</v>
      </c>
      <c r="AQ894" s="12" t="str">
        <f t="shared" si="336"/>
        <v>n</v>
      </c>
      <c r="AR894" s="15"/>
      <c r="AS894" s="16"/>
      <c r="AT894" s="16" t="b">
        <f t="shared" si="24"/>
        <v>1</v>
      </c>
      <c r="AU894" s="12" t="s">
        <v>1101</v>
      </c>
    </row>
    <row r="895" spans="1:47" ht="15.75" customHeight="1" x14ac:dyDescent="0.3">
      <c r="A895" s="12" t="s">
        <v>905</v>
      </c>
      <c r="B895" s="12" t="s">
        <v>212</v>
      </c>
      <c r="C895" s="17">
        <v>44078</v>
      </c>
      <c r="D895" s="12">
        <v>2020</v>
      </c>
      <c r="E895" s="12" t="s">
        <v>137</v>
      </c>
      <c r="F895" s="12" t="s">
        <v>1146</v>
      </c>
      <c r="G895" s="18">
        <v>0.59791666666666665</v>
      </c>
      <c r="H895" s="18">
        <v>0.625</v>
      </c>
      <c r="I895" s="19">
        <v>716</v>
      </c>
      <c r="J895" s="15"/>
      <c r="K895" s="12" t="str">
        <f t="shared" si="315"/>
        <v>n</v>
      </c>
      <c r="L895" s="12" t="str">
        <f t="shared" si="316"/>
        <v>n</v>
      </c>
      <c r="M895" s="12" t="str">
        <f t="shared" si="317"/>
        <v>n</v>
      </c>
      <c r="N895" s="12" t="str">
        <f t="shared" si="318"/>
        <v>n</v>
      </c>
      <c r="O895" s="12" t="str">
        <f t="shared" si="319"/>
        <v>n</v>
      </c>
      <c r="P895" s="12" t="str">
        <f t="shared" si="320"/>
        <v>n</v>
      </c>
      <c r="Q895" s="12" t="str">
        <f t="shared" si="321"/>
        <v>n</v>
      </c>
      <c r="R895" s="12" t="str">
        <f t="shared" si="322"/>
        <v>n</v>
      </c>
      <c r="S895" s="15">
        <v>0</v>
      </c>
      <c r="T895" s="16">
        <v>0</v>
      </c>
      <c r="U895" s="16" t="b">
        <f t="shared" si="8"/>
        <v>1</v>
      </c>
      <c r="V895" s="15" t="s">
        <v>1066</v>
      </c>
      <c r="W895" s="12" t="str">
        <f t="shared" si="323"/>
        <v>n</v>
      </c>
      <c r="X895" s="12" t="str">
        <f t="shared" si="324"/>
        <v>y</v>
      </c>
      <c r="Y895" s="12" t="str">
        <f t="shared" si="325"/>
        <v>n</v>
      </c>
      <c r="Z895" s="12" t="str">
        <f t="shared" si="326"/>
        <v>n</v>
      </c>
      <c r="AA895" s="12" t="str">
        <f t="shared" si="327"/>
        <v>n</v>
      </c>
      <c r="AB895" s="12" t="str">
        <f t="shared" si="328"/>
        <v>n</v>
      </c>
      <c r="AC895" s="12" t="str">
        <f t="shared" si="329"/>
        <v>n</v>
      </c>
      <c r="AD895" s="12" t="str">
        <f t="shared" si="330"/>
        <v>n</v>
      </c>
      <c r="AE895" s="15">
        <v>15</v>
      </c>
      <c r="AF895" s="16">
        <v>15</v>
      </c>
      <c r="AG895" s="16">
        <v>-1</v>
      </c>
      <c r="AH895" s="16" t="b">
        <f t="shared" si="17"/>
        <v>1</v>
      </c>
      <c r="AI895" s="15" t="s">
        <v>1197</v>
      </c>
      <c r="AJ895" s="12" t="str">
        <f t="shared" si="331"/>
        <v>n</v>
      </c>
      <c r="AK895" s="12" t="str">
        <f t="shared" si="332"/>
        <v>n</v>
      </c>
      <c r="AL895" s="12" t="str">
        <f t="shared" si="333"/>
        <v>n</v>
      </c>
      <c r="AM895" s="12" t="str">
        <f t="shared" si="334"/>
        <v>n</v>
      </c>
      <c r="AN895" s="12" t="str">
        <f t="shared" si="337"/>
        <v>n</v>
      </c>
      <c r="AO895" s="12" t="str">
        <f t="shared" si="338"/>
        <v>n</v>
      </c>
      <c r="AP895" s="12" t="str">
        <f t="shared" si="335"/>
        <v>y</v>
      </c>
      <c r="AQ895" s="12" t="str">
        <f t="shared" si="336"/>
        <v>n</v>
      </c>
      <c r="AR895" s="15">
        <v>0</v>
      </c>
      <c r="AS895" s="16">
        <v>0</v>
      </c>
      <c r="AT895" s="16" t="b">
        <f t="shared" si="24"/>
        <v>1</v>
      </c>
      <c r="AU895" s="12"/>
    </row>
    <row r="896" spans="1:47" ht="15.75" customHeight="1" x14ac:dyDescent="0.3">
      <c r="A896" s="12" t="s">
        <v>905</v>
      </c>
      <c r="B896" s="12" t="s">
        <v>212</v>
      </c>
      <c r="C896" s="17">
        <v>44078</v>
      </c>
      <c r="D896" s="12">
        <v>2020</v>
      </c>
      <c r="E896" s="12" t="s">
        <v>137</v>
      </c>
      <c r="F896" s="12" t="s">
        <v>1148</v>
      </c>
      <c r="G896" s="18">
        <v>0.59791666666666665</v>
      </c>
      <c r="H896" s="18">
        <v>0.625</v>
      </c>
      <c r="I896" s="19">
        <v>715</v>
      </c>
      <c r="J896" s="15"/>
      <c r="K896" s="12" t="str">
        <f t="shared" si="315"/>
        <v>n</v>
      </c>
      <c r="L896" s="12" t="str">
        <f t="shared" si="316"/>
        <v>n</v>
      </c>
      <c r="M896" s="12" t="str">
        <f t="shared" si="317"/>
        <v>n</v>
      </c>
      <c r="N896" s="12" t="str">
        <f t="shared" si="318"/>
        <v>n</v>
      </c>
      <c r="O896" s="12" t="str">
        <f t="shared" si="319"/>
        <v>n</v>
      </c>
      <c r="P896" s="12" t="str">
        <f t="shared" si="320"/>
        <v>n</v>
      </c>
      <c r="Q896" s="12" t="str">
        <f t="shared" si="321"/>
        <v>n</v>
      </c>
      <c r="R896" s="12" t="str">
        <f t="shared" si="322"/>
        <v>n</v>
      </c>
      <c r="S896" s="15">
        <v>0</v>
      </c>
      <c r="T896" s="16">
        <v>0</v>
      </c>
      <c r="U896" s="16" t="b">
        <f t="shared" si="8"/>
        <v>1</v>
      </c>
      <c r="V896" s="15" t="s">
        <v>1066</v>
      </c>
      <c r="W896" s="12" t="str">
        <f t="shared" si="323"/>
        <v>n</v>
      </c>
      <c r="X896" s="12" t="str">
        <f t="shared" si="324"/>
        <v>y</v>
      </c>
      <c r="Y896" s="12" t="str">
        <f t="shared" si="325"/>
        <v>n</v>
      </c>
      <c r="Z896" s="12" t="str">
        <f t="shared" si="326"/>
        <v>n</v>
      </c>
      <c r="AA896" s="12" t="str">
        <f t="shared" si="327"/>
        <v>n</v>
      </c>
      <c r="AB896" s="12" t="str">
        <f t="shared" si="328"/>
        <v>n</v>
      </c>
      <c r="AC896" s="12" t="str">
        <f t="shared" si="329"/>
        <v>n</v>
      </c>
      <c r="AD896" s="12" t="str">
        <f t="shared" si="330"/>
        <v>n</v>
      </c>
      <c r="AE896" s="15">
        <v>20</v>
      </c>
      <c r="AF896" s="16">
        <v>20</v>
      </c>
      <c r="AG896" s="16">
        <v>-1</v>
      </c>
      <c r="AH896" s="16" t="b">
        <f t="shared" si="17"/>
        <v>1</v>
      </c>
      <c r="AI896" s="15"/>
      <c r="AJ896" s="12" t="str">
        <f t="shared" si="331"/>
        <v>n</v>
      </c>
      <c r="AK896" s="12" t="str">
        <f t="shared" si="332"/>
        <v>n</v>
      </c>
      <c r="AL896" s="12" t="str">
        <f t="shared" si="333"/>
        <v>n</v>
      </c>
      <c r="AM896" s="12" t="str">
        <f t="shared" si="334"/>
        <v>n</v>
      </c>
      <c r="AN896" s="12" t="str">
        <f t="shared" si="337"/>
        <v>n</v>
      </c>
      <c r="AO896" s="12" t="str">
        <f t="shared" si="338"/>
        <v>n</v>
      </c>
      <c r="AP896" s="12" t="str">
        <f t="shared" si="335"/>
        <v>n</v>
      </c>
      <c r="AQ896" s="12" t="str">
        <f t="shared" si="336"/>
        <v>n</v>
      </c>
      <c r="AR896" s="15">
        <v>0</v>
      </c>
      <c r="AS896" s="16">
        <v>0</v>
      </c>
      <c r="AT896" s="16" t="b">
        <f t="shared" si="24"/>
        <v>1</v>
      </c>
      <c r="AU896" s="12" t="s">
        <v>1149</v>
      </c>
    </row>
    <row r="897" spans="1:47" ht="15.75" customHeight="1" x14ac:dyDescent="0.3">
      <c r="A897" s="12" t="s">
        <v>905</v>
      </c>
      <c r="B897" s="12" t="s">
        <v>212</v>
      </c>
      <c r="C897" s="17">
        <v>44078</v>
      </c>
      <c r="D897" s="12">
        <v>2020</v>
      </c>
      <c r="E897" s="12" t="s">
        <v>137</v>
      </c>
      <c r="F897" s="12" t="s">
        <v>1150</v>
      </c>
      <c r="G897" s="18">
        <v>0.59791666666666665</v>
      </c>
      <c r="H897" s="18">
        <v>0.625</v>
      </c>
      <c r="I897" s="19">
        <v>714</v>
      </c>
      <c r="J897" s="15"/>
      <c r="K897" s="12" t="str">
        <f t="shared" si="315"/>
        <v>n</v>
      </c>
      <c r="L897" s="12" t="str">
        <f t="shared" si="316"/>
        <v>n</v>
      </c>
      <c r="M897" s="12" t="str">
        <f t="shared" si="317"/>
        <v>n</v>
      </c>
      <c r="N897" s="12" t="str">
        <f t="shared" si="318"/>
        <v>n</v>
      </c>
      <c r="O897" s="12" t="str">
        <f t="shared" si="319"/>
        <v>n</v>
      </c>
      <c r="P897" s="12" t="str">
        <f t="shared" si="320"/>
        <v>n</v>
      </c>
      <c r="Q897" s="12" t="str">
        <f t="shared" si="321"/>
        <v>n</v>
      </c>
      <c r="R897" s="12" t="str">
        <f t="shared" si="322"/>
        <v>n</v>
      </c>
      <c r="S897" s="15">
        <v>0</v>
      </c>
      <c r="T897" s="16">
        <v>0</v>
      </c>
      <c r="U897" s="16" t="b">
        <f t="shared" si="8"/>
        <v>1</v>
      </c>
      <c r="V897" s="15" t="s">
        <v>1066</v>
      </c>
      <c r="W897" s="12" t="str">
        <f t="shared" si="323"/>
        <v>n</v>
      </c>
      <c r="X897" s="12" t="str">
        <f t="shared" si="324"/>
        <v>y</v>
      </c>
      <c r="Y897" s="12" t="str">
        <f t="shared" si="325"/>
        <v>n</v>
      </c>
      <c r="Z897" s="12" t="str">
        <f t="shared" si="326"/>
        <v>n</v>
      </c>
      <c r="AA897" s="12" t="str">
        <f t="shared" si="327"/>
        <v>n</v>
      </c>
      <c r="AB897" s="12" t="str">
        <f t="shared" si="328"/>
        <v>n</v>
      </c>
      <c r="AC897" s="12" t="str">
        <f t="shared" si="329"/>
        <v>n</v>
      </c>
      <c r="AD897" s="12" t="str">
        <f t="shared" si="330"/>
        <v>n</v>
      </c>
      <c r="AE897" s="15">
        <v>30</v>
      </c>
      <c r="AF897" s="16">
        <v>30</v>
      </c>
      <c r="AG897" s="16">
        <v>-1</v>
      </c>
      <c r="AH897" s="16" t="b">
        <f t="shared" si="17"/>
        <v>1</v>
      </c>
      <c r="AI897" s="15" t="s">
        <v>1197</v>
      </c>
      <c r="AJ897" s="12" t="str">
        <f t="shared" si="331"/>
        <v>n</v>
      </c>
      <c r="AK897" s="12" t="str">
        <f t="shared" si="332"/>
        <v>n</v>
      </c>
      <c r="AL897" s="12" t="str">
        <f t="shared" si="333"/>
        <v>n</v>
      </c>
      <c r="AM897" s="12" t="str">
        <f t="shared" si="334"/>
        <v>n</v>
      </c>
      <c r="AN897" s="12" t="str">
        <f t="shared" si="337"/>
        <v>n</v>
      </c>
      <c r="AO897" s="12" t="str">
        <f t="shared" si="338"/>
        <v>n</v>
      </c>
      <c r="AP897" s="12" t="str">
        <f t="shared" si="335"/>
        <v>y</v>
      </c>
      <c r="AQ897" s="12" t="str">
        <f t="shared" si="336"/>
        <v>n</v>
      </c>
      <c r="AR897" s="15">
        <v>0</v>
      </c>
      <c r="AS897" s="16">
        <v>0</v>
      </c>
      <c r="AT897" s="16" t="b">
        <f t="shared" si="24"/>
        <v>1</v>
      </c>
      <c r="AU897" s="12" t="s">
        <v>1160</v>
      </c>
    </row>
    <row r="898" spans="1:47" ht="15.75" customHeight="1" x14ac:dyDescent="0.3">
      <c r="A898" s="12" t="s">
        <v>905</v>
      </c>
      <c r="B898" s="12" t="s">
        <v>212</v>
      </c>
      <c r="C898" s="17">
        <v>44078</v>
      </c>
      <c r="D898" s="12">
        <v>2020</v>
      </c>
      <c r="E898" s="12" t="s">
        <v>137</v>
      </c>
      <c r="F898" s="12" t="s">
        <v>1151</v>
      </c>
      <c r="G898" s="18">
        <v>0.59791666666666665</v>
      </c>
      <c r="H898" s="18">
        <v>0.625</v>
      </c>
      <c r="I898" s="19">
        <v>720</v>
      </c>
      <c r="J898" s="15"/>
      <c r="K898" s="12" t="str">
        <f t="shared" ref="K898:K961" si="339">IF(AND(ISNUMBER(SEARCH("I",$J898)), S898&gt;0),"y","n")</f>
        <v>n</v>
      </c>
      <c r="L898" s="12" t="str">
        <f t="shared" ref="L898:L961" si="340">IF(AND(ISNUMBER(SEARCH("L",$J898)), S898&gt;0),"y","n")</f>
        <v>n</v>
      </c>
      <c r="M898" s="12" t="str">
        <f t="shared" ref="M898:M961" si="341">IF(AND(ISNUMBER(SEARCH("H",$J898))),"y","n")</f>
        <v>n</v>
      </c>
      <c r="N898" s="12" t="str">
        <f t="shared" ref="N898:N961" si="342">IF(AND(ISNUMBER(SEARCH("O",$J898))),"y","n")</f>
        <v>n</v>
      </c>
      <c r="O898" s="12" t="str">
        <f t="shared" ref="O898:O961" si="343">IF(AND(ISNUMBER(SEARCH("P",$J898))),"y","n")</f>
        <v>n</v>
      </c>
      <c r="P898" s="12" t="str">
        <f t="shared" ref="P898:P961" si="344">IF(AND(ISNUMBER(SEARCH("F",$J898))),"y","n")</f>
        <v>n</v>
      </c>
      <c r="Q898" s="12" t="str">
        <f t="shared" ref="Q898:Q961" si="345">IF(AND(ISNUMBER(SEARCH("R",$J898))),"y","n")</f>
        <v>n</v>
      </c>
      <c r="R898" s="12" t="str">
        <f t="shared" ref="R898:R961" si="346">IF(AND(ISNUMBER(SEARCH("D",$J898))),"y","n")</f>
        <v>n</v>
      </c>
      <c r="S898" s="15">
        <v>0</v>
      </c>
      <c r="T898" s="16">
        <v>0</v>
      </c>
      <c r="U898" s="16" t="b">
        <f t="shared" si="8"/>
        <v>1</v>
      </c>
      <c r="V898" s="15" t="s">
        <v>1066</v>
      </c>
      <c r="W898" s="12" t="str">
        <f t="shared" ref="W898:W961" si="347">IF(AND(ISNUMBER(SEARCH("I",$V898)), AE898&gt;0),"y","n")</f>
        <v>n</v>
      </c>
      <c r="X898" s="12" t="str">
        <f t="shared" ref="X898:X961" si="348">IF(AND(ISNUMBER(SEARCH("L",$V898)), AE898&gt;0),"y","n")</f>
        <v>y</v>
      </c>
      <c r="Y898" s="12" t="str">
        <f t="shared" ref="Y898:Y961" si="349">IF(AND(ISNUMBER(SEARCH("H",$V898))),"y","n")</f>
        <v>n</v>
      </c>
      <c r="Z898" s="12" t="str">
        <f t="shared" ref="Z898:Z961" si="350">IF(AND(ISNUMBER(SEARCH("O",$V898))),"y","n")</f>
        <v>n</v>
      </c>
      <c r="AA898" s="12" t="str">
        <f t="shared" ref="AA898:AA961" si="351">IF(AND(ISNUMBER(SEARCH("P",$V898))),"y","n")</f>
        <v>n</v>
      </c>
      <c r="AB898" s="12" t="str">
        <f t="shared" ref="AB898:AB961" si="352">IF(AND(ISNUMBER(SEARCH("F",$V898))),"y","n")</f>
        <v>n</v>
      </c>
      <c r="AC898" s="12" t="str">
        <f t="shared" ref="AC898:AC961" si="353">IF(AND(ISNUMBER(SEARCH("R",$V898))),"y","n")</f>
        <v>n</v>
      </c>
      <c r="AD898" s="12" t="str">
        <f t="shared" ref="AD898:AD961" si="354">IF(AND(ISNUMBER(SEARCH("D",$V898))),"y","n")</f>
        <v>n</v>
      </c>
      <c r="AE898" s="15">
        <v>25</v>
      </c>
      <c r="AF898" s="16">
        <v>25</v>
      </c>
      <c r="AG898" s="16">
        <v>-1</v>
      </c>
      <c r="AH898" s="16" t="b">
        <f t="shared" si="17"/>
        <v>1</v>
      </c>
      <c r="AI898" s="15"/>
      <c r="AJ898" s="12" t="str">
        <f t="shared" ref="AJ898:AJ961" si="355">IF(AND(ISNUMBER(SEARCH("I",$AI898)), AR898&gt;0),"y","n")</f>
        <v>n</v>
      </c>
      <c r="AK898" s="12" t="str">
        <f t="shared" ref="AK898:AK961" si="356">IF(AND(ISNUMBER(SEARCH("L",$AI898)), AR898&gt;0),"y","n")</f>
        <v>n</v>
      </c>
      <c r="AL898" s="12" t="str">
        <f t="shared" ref="AL898:AL961" si="357">IF(AND(ISNUMBER(SEARCH("H",$AI898))),"y","n")</f>
        <v>n</v>
      </c>
      <c r="AM898" s="12" t="str">
        <f t="shared" ref="AM898:AM961" si="358">IF(AND(ISNUMBER(SEARCH("O",$AI898))),"y","n")</f>
        <v>n</v>
      </c>
      <c r="AN898" s="12" t="str">
        <f t="shared" si="337"/>
        <v>n</v>
      </c>
      <c r="AO898" s="12" t="str">
        <f t="shared" si="338"/>
        <v>n</v>
      </c>
      <c r="AP898" s="12" t="str">
        <f t="shared" ref="AP898:AP961" si="359">IF(AND(ISNUMBER(SEARCH("R",$AI898))),"y","n")</f>
        <v>n</v>
      </c>
      <c r="AQ898" s="12" t="str">
        <f t="shared" ref="AQ898:AQ961" si="360">IF(AND(ISNUMBER(SEARCH("D",$AI898))),"y","n")</f>
        <v>n</v>
      </c>
      <c r="AR898" s="15"/>
      <c r="AS898" s="16"/>
      <c r="AT898" s="16" t="b">
        <f t="shared" si="24"/>
        <v>1</v>
      </c>
      <c r="AU898" s="12" t="s">
        <v>1101</v>
      </c>
    </row>
    <row r="899" spans="1:47" ht="15.75" customHeight="1" x14ac:dyDescent="0.3">
      <c r="A899" s="12" t="s">
        <v>905</v>
      </c>
      <c r="B899" s="12" t="s">
        <v>212</v>
      </c>
      <c r="C899" s="17">
        <v>44078</v>
      </c>
      <c r="D899" s="12">
        <v>2020</v>
      </c>
      <c r="E899" s="12" t="s">
        <v>137</v>
      </c>
      <c r="F899" s="12" t="s">
        <v>1152</v>
      </c>
      <c r="G899" s="18">
        <v>0.59791666666666665</v>
      </c>
      <c r="H899" s="18">
        <v>0.625</v>
      </c>
      <c r="I899" s="19">
        <v>721</v>
      </c>
      <c r="J899" s="15"/>
      <c r="K899" s="12" t="str">
        <f t="shared" si="339"/>
        <v>n</v>
      </c>
      <c r="L899" s="12" t="str">
        <f t="shared" si="340"/>
        <v>n</v>
      </c>
      <c r="M899" s="12" t="str">
        <f t="shared" si="341"/>
        <v>n</v>
      </c>
      <c r="N899" s="12" t="str">
        <f t="shared" si="342"/>
        <v>n</v>
      </c>
      <c r="O899" s="12" t="str">
        <f t="shared" si="343"/>
        <v>n</v>
      </c>
      <c r="P899" s="12" t="str">
        <f t="shared" si="344"/>
        <v>n</v>
      </c>
      <c r="Q899" s="12" t="str">
        <f t="shared" si="345"/>
        <v>n</v>
      </c>
      <c r="R899" s="12" t="str">
        <f t="shared" si="346"/>
        <v>n</v>
      </c>
      <c r="S899" s="15">
        <v>0</v>
      </c>
      <c r="T899" s="16">
        <v>0</v>
      </c>
      <c r="U899" s="16" t="b">
        <f t="shared" si="8"/>
        <v>1</v>
      </c>
      <c r="V899" s="15" t="s">
        <v>1066</v>
      </c>
      <c r="W899" s="12" t="str">
        <f t="shared" si="347"/>
        <v>n</v>
      </c>
      <c r="X899" s="12" t="str">
        <f t="shared" si="348"/>
        <v>y</v>
      </c>
      <c r="Y899" s="12" t="str">
        <f t="shared" si="349"/>
        <v>n</v>
      </c>
      <c r="Z899" s="12" t="str">
        <f t="shared" si="350"/>
        <v>n</v>
      </c>
      <c r="AA899" s="12" t="str">
        <f t="shared" si="351"/>
        <v>n</v>
      </c>
      <c r="AB899" s="12" t="str">
        <f t="shared" si="352"/>
        <v>n</v>
      </c>
      <c r="AC899" s="12" t="str">
        <f t="shared" si="353"/>
        <v>n</v>
      </c>
      <c r="AD899" s="12" t="str">
        <f t="shared" si="354"/>
        <v>n</v>
      </c>
      <c r="AE899" s="15">
        <v>70</v>
      </c>
      <c r="AF899" s="16">
        <v>70</v>
      </c>
      <c r="AG899" s="16">
        <v>-1</v>
      </c>
      <c r="AH899" s="16" t="b">
        <f t="shared" si="17"/>
        <v>1</v>
      </c>
      <c r="AI899" s="15" t="s">
        <v>1088</v>
      </c>
      <c r="AJ899" s="12" t="str">
        <f t="shared" si="355"/>
        <v>n</v>
      </c>
      <c r="AK899" s="12" t="str">
        <f t="shared" si="356"/>
        <v>n</v>
      </c>
      <c r="AL899" s="12" t="str">
        <f t="shared" si="357"/>
        <v>n</v>
      </c>
      <c r="AM899" s="12" t="str">
        <f t="shared" si="358"/>
        <v>n</v>
      </c>
      <c r="AN899" s="12" t="str">
        <f t="shared" ref="AN899:AN962" si="361">IF(AND(ISNUMBER(SEARCH("P",$AI899))),"y","n")</f>
        <v>n</v>
      </c>
      <c r="AO899" s="12" t="str">
        <f t="shared" ref="AO899:AO962" si="362">IF(AND(ISNUMBER(SEARCH("F",$AI899))),"y","n")</f>
        <v>n</v>
      </c>
      <c r="AP899" s="12" t="str">
        <f t="shared" si="359"/>
        <v>n</v>
      </c>
      <c r="AQ899" s="12" t="str">
        <f t="shared" si="360"/>
        <v>y</v>
      </c>
      <c r="AR899" s="15">
        <v>0</v>
      </c>
      <c r="AS899" s="16">
        <v>0</v>
      </c>
      <c r="AT899" s="16" t="b">
        <f t="shared" si="24"/>
        <v>1</v>
      </c>
      <c r="AU899" s="12"/>
    </row>
    <row r="900" spans="1:47" ht="15.75" customHeight="1" x14ac:dyDescent="0.3">
      <c r="A900" s="12" t="s">
        <v>905</v>
      </c>
      <c r="B900" s="12" t="s">
        <v>212</v>
      </c>
      <c r="C900" s="17">
        <v>44078</v>
      </c>
      <c r="D900" s="12">
        <v>2020</v>
      </c>
      <c r="E900" s="12" t="s">
        <v>137</v>
      </c>
      <c r="F900" s="12" t="s">
        <v>1153</v>
      </c>
      <c r="G900" s="18">
        <v>0.59791666666666665</v>
      </c>
      <c r="H900" s="18">
        <v>0.625</v>
      </c>
      <c r="I900" s="19">
        <v>722</v>
      </c>
      <c r="J900" s="15"/>
      <c r="K900" s="12" t="str">
        <f t="shared" si="339"/>
        <v>n</v>
      </c>
      <c r="L900" s="12" t="str">
        <f t="shared" si="340"/>
        <v>n</v>
      </c>
      <c r="M900" s="12" t="str">
        <f t="shared" si="341"/>
        <v>n</v>
      </c>
      <c r="N900" s="12" t="str">
        <f t="shared" si="342"/>
        <v>n</v>
      </c>
      <c r="O900" s="12" t="str">
        <f t="shared" si="343"/>
        <v>n</v>
      </c>
      <c r="P900" s="12" t="str">
        <f t="shared" si="344"/>
        <v>n</v>
      </c>
      <c r="Q900" s="12" t="str">
        <f t="shared" si="345"/>
        <v>n</v>
      </c>
      <c r="R900" s="12" t="str">
        <f t="shared" si="346"/>
        <v>n</v>
      </c>
      <c r="S900" s="15">
        <v>0</v>
      </c>
      <c r="T900" s="16">
        <v>0</v>
      </c>
      <c r="U900" s="16" t="b">
        <f t="shared" si="8"/>
        <v>1</v>
      </c>
      <c r="V900" s="15" t="s">
        <v>1066</v>
      </c>
      <c r="W900" s="12" t="str">
        <f t="shared" si="347"/>
        <v>n</v>
      </c>
      <c r="X900" s="12" t="str">
        <f t="shared" si="348"/>
        <v>y</v>
      </c>
      <c r="Y900" s="12" t="str">
        <f t="shared" si="349"/>
        <v>n</v>
      </c>
      <c r="Z900" s="12" t="str">
        <f t="shared" si="350"/>
        <v>n</v>
      </c>
      <c r="AA900" s="12" t="str">
        <f t="shared" si="351"/>
        <v>n</v>
      </c>
      <c r="AB900" s="12" t="str">
        <f t="shared" si="352"/>
        <v>n</v>
      </c>
      <c r="AC900" s="12" t="str">
        <f t="shared" si="353"/>
        <v>n</v>
      </c>
      <c r="AD900" s="12" t="str">
        <f t="shared" si="354"/>
        <v>n</v>
      </c>
      <c r="AE900" s="15">
        <v>20</v>
      </c>
      <c r="AF900" s="16">
        <v>20</v>
      </c>
      <c r="AG900" s="16">
        <v>-1</v>
      </c>
      <c r="AH900" s="16" t="b">
        <f t="shared" si="17"/>
        <v>1</v>
      </c>
      <c r="AI900" s="15" t="s">
        <v>1088</v>
      </c>
      <c r="AJ900" s="12" t="str">
        <f t="shared" si="355"/>
        <v>n</v>
      </c>
      <c r="AK900" s="12" t="str">
        <f t="shared" si="356"/>
        <v>n</v>
      </c>
      <c r="AL900" s="12" t="str">
        <f t="shared" si="357"/>
        <v>n</v>
      </c>
      <c r="AM900" s="12" t="str">
        <f t="shared" si="358"/>
        <v>n</v>
      </c>
      <c r="AN900" s="12" t="str">
        <f t="shared" si="361"/>
        <v>n</v>
      </c>
      <c r="AO900" s="12" t="str">
        <f t="shared" si="362"/>
        <v>n</v>
      </c>
      <c r="AP900" s="12" t="str">
        <f t="shared" si="359"/>
        <v>n</v>
      </c>
      <c r="AQ900" s="12" t="str">
        <f t="shared" si="360"/>
        <v>y</v>
      </c>
      <c r="AR900" s="15">
        <v>0</v>
      </c>
      <c r="AS900" s="16">
        <v>0</v>
      </c>
      <c r="AT900" s="16" t="b">
        <f t="shared" si="24"/>
        <v>1</v>
      </c>
      <c r="AU900" s="12"/>
    </row>
    <row r="901" spans="1:47" ht="15.75" customHeight="1" x14ac:dyDescent="0.3">
      <c r="A901" s="12" t="s">
        <v>905</v>
      </c>
      <c r="B901" s="12" t="s">
        <v>212</v>
      </c>
      <c r="C901" s="17">
        <v>44078</v>
      </c>
      <c r="D901" s="12">
        <v>2020</v>
      </c>
      <c r="E901" s="12" t="s">
        <v>137</v>
      </c>
      <c r="F901" s="12" t="s">
        <v>1154</v>
      </c>
      <c r="G901" s="18">
        <v>0.59791666666666665</v>
      </c>
      <c r="H901" s="18">
        <v>0.625</v>
      </c>
      <c r="I901" s="19">
        <v>723</v>
      </c>
      <c r="J901" s="15"/>
      <c r="K901" s="12" t="str">
        <f t="shared" si="339"/>
        <v>n</v>
      </c>
      <c r="L901" s="12" t="str">
        <f t="shared" si="340"/>
        <v>n</v>
      </c>
      <c r="M901" s="12" t="str">
        <f t="shared" si="341"/>
        <v>n</v>
      </c>
      <c r="N901" s="12" t="str">
        <f t="shared" si="342"/>
        <v>n</v>
      </c>
      <c r="O901" s="12" t="str">
        <f t="shared" si="343"/>
        <v>n</v>
      </c>
      <c r="P901" s="12" t="str">
        <f t="shared" si="344"/>
        <v>n</v>
      </c>
      <c r="Q901" s="12" t="str">
        <f t="shared" si="345"/>
        <v>n</v>
      </c>
      <c r="R901" s="12" t="str">
        <f t="shared" si="346"/>
        <v>n</v>
      </c>
      <c r="S901" s="15">
        <v>0</v>
      </c>
      <c r="T901" s="16">
        <v>0</v>
      </c>
      <c r="U901" s="16" t="b">
        <f t="shared" si="8"/>
        <v>1</v>
      </c>
      <c r="V901" s="15" t="s">
        <v>1066</v>
      </c>
      <c r="W901" s="12" t="str">
        <f t="shared" si="347"/>
        <v>n</v>
      </c>
      <c r="X901" s="12" t="str">
        <f t="shared" si="348"/>
        <v>y</v>
      </c>
      <c r="Y901" s="12" t="str">
        <f t="shared" si="349"/>
        <v>n</v>
      </c>
      <c r="Z901" s="12" t="str">
        <f t="shared" si="350"/>
        <v>n</v>
      </c>
      <c r="AA901" s="12" t="str">
        <f t="shared" si="351"/>
        <v>n</v>
      </c>
      <c r="AB901" s="12" t="str">
        <f t="shared" si="352"/>
        <v>n</v>
      </c>
      <c r="AC901" s="12" t="str">
        <f t="shared" si="353"/>
        <v>n</v>
      </c>
      <c r="AD901" s="12" t="str">
        <f t="shared" si="354"/>
        <v>n</v>
      </c>
      <c r="AE901" s="15">
        <v>40</v>
      </c>
      <c r="AF901" s="16">
        <v>40</v>
      </c>
      <c r="AG901" s="16">
        <v>-1</v>
      </c>
      <c r="AH901" s="16" t="b">
        <f t="shared" si="17"/>
        <v>1</v>
      </c>
      <c r="AI901" s="15"/>
      <c r="AJ901" s="12" t="str">
        <f t="shared" si="355"/>
        <v>n</v>
      </c>
      <c r="AK901" s="12" t="str">
        <f t="shared" si="356"/>
        <v>n</v>
      </c>
      <c r="AL901" s="12" t="str">
        <f t="shared" si="357"/>
        <v>n</v>
      </c>
      <c r="AM901" s="12" t="str">
        <f t="shared" si="358"/>
        <v>n</v>
      </c>
      <c r="AN901" s="12" t="str">
        <f t="shared" si="361"/>
        <v>n</v>
      </c>
      <c r="AO901" s="12" t="str">
        <f t="shared" si="362"/>
        <v>n</v>
      </c>
      <c r="AP901" s="12" t="str">
        <f t="shared" si="359"/>
        <v>n</v>
      </c>
      <c r="AQ901" s="12" t="str">
        <f t="shared" si="360"/>
        <v>n</v>
      </c>
      <c r="AR901" s="15">
        <v>0</v>
      </c>
      <c r="AS901" s="16">
        <v>0</v>
      </c>
      <c r="AT901" s="16" t="b">
        <f t="shared" si="24"/>
        <v>1</v>
      </c>
      <c r="AU901" s="12" t="s">
        <v>1155</v>
      </c>
    </row>
    <row r="902" spans="1:47" ht="15.75" customHeight="1" x14ac:dyDescent="0.3">
      <c r="A902" s="12" t="s">
        <v>905</v>
      </c>
      <c r="B902" s="12" t="s">
        <v>212</v>
      </c>
      <c r="C902" s="17">
        <v>44088</v>
      </c>
      <c r="D902" s="12">
        <v>2020</v>
      </c>
      <c r="E902" s="12" t="s">
        <v>137</v>
      </c>
      <c r="F902" s="12" t="s">
        <v>1110</v>
      </c>
      <c r="G902" s="18">
        <v>0.65972222222222221</v>
      </c>
      <c r="H902" s="18">
        <v>0.67499999999999993</v>
      </c>
      <c r="I902" s="19">
        <v>760</v>
      </c>
      <c r="J902" s="15"/>
      <c r="K902" s="12" t="str">
        <f t="shared" si="339"/>
        <v>n</v>
      </c>
      <c r="L902" s="12" t="str">
        <f t="shared" si="340"/>
        <v>n</v>
      </c>
      <c r="M902" s="12" t="str">
        <f t="shared" si="341"/>
        <v>n</v>
      </c>
      <c r="N902" s="12" t="str">
        <f t="shared" si="342"/>
        <v>n</v>
      </c>
      <c r="O902" s="12" t="str">
        <f t="shared" si="343"/>
        <v>n</v>
      </c>
      <c r="P902" s="12" t="str">
        <f t="shared" si="344"/>
        <v>n</v>
      </c>
      <c r="Q902" s="12" t="str">
        <f t="shared" si="345"/>
        <v>n</v>
      </c>
      <c r="R902" s="12" t="str">
        <f t="shared" si="346"/>
        <v>n</v>
      </c>
      <c r="S902" s="15">
        <v>0</v>
      </c>
      <c r="T902" s="16">
        <v>0</v>
      </c>
      <c r="U902" s="16" t="b">
        <f t="shared" si="8"/>
        <v>1</v>
      </c>
      <c r="V902" s="15" t="s">
        <v>1066</v>
      </c>
      <c r="W902" s="12" t="str">
        <f t="shared" si="347"/>
        <v>n</v>
      </c>
      <c r="X902" s="12" t="str">
        <f t="shared" si="348"/>
        <v>y</v>
      </c>
      <c r="Y902" s="12" t="str">
        <f t="shared" si="349"/>
        <v>n</v>
      </c>
      <c r="Z902" s="12" t="str">
        <f t="shared" si="350"/>
        <v>n</v>
      </c>
      <c r="AA902" s="12" t="str">
        <f t="shared" si="351"/>
        <v>n</v>
      </c>
      <c r="AB902" s="12" t="str">
        <f t="shared" si="352"/>
        <v>n</v>
      </c>
      <c r="AC902" s="12" t="str">
        <f t="shared" si="353"/>
        <v>n</v>
      </c>
      <c r="AD902" s="12" t="str">
        <f t="shared" si="354"/>
        <v>n</v>
      </c>
      <c r="AE902" s="15">
        <v>5</v>
      </c>
      <c r="AF902" s="16">
        <v>5</v>
      </c>
      <c r="AG902" s="16">
        <v>-1</v>
      </c>
      <c r="AH902" s="16" t="b">
        <f t="shared" si="17"/>
        <v>1</v>
      </c>
      <c r="AI902" s="15"/>
      <c r="AJ902" s="12" t="str">
        <f t="shared" si="355"/>
        <v>n</v>
      </c>
      <c r="AK902" s="12" t="str">
        <f t="shared" si="356"/>
        <v>n</v>
      </c>
      <c r="AL902" s="12" t="str">
        <f t="shared" si="357"/>
        <v>n</v>
      </c>
      <c r="AM902" s="12" t="str">
        <f t="shared" si="358"/>
        <v>n</v>
      </c>
      <c r="AN902" s="12" t="str">
        <f t="shared" si="361"/>
        <v>n</v>
      </c>
      <c r="AO902" s="12" t="str">
        <f t="shared" si="362"/>
        <v>n</v>
      </c>
      <c r="AP902" s="12" t="str">
        <f t="shared" si="359"/>
        <v>n</v>
      </c>
      <c r="AQ902" s="12" t="str">
        <f t="shared" si="360"/>
        <v>n</v>
      </c>
      <c r="AR902" s="15"/>
      <c r="AS902" s="16"/>
      <c r="AT902" s="16" t="b">
        <f t="shared" si="24"/>
        <v>1</v>
      </c>
      <c r="AU902" s="12" t="s">
        <v>1101</v>
      </c>
    </row>
    <row r="903" spans="1:47" ht="15.75" customHeight="1" x14ac:dyDescent="0.3">
      <c r="A903" s="12" t="s">
        <v>905</v>
      </c>
      <c r="B903" s="12" t="s">
        <v>212</v>
      </c>
      <c r="C903" s="17">
        <v>44088</v>
      </c>
      <c r="D903" s="12">
        <v>2020</v>
      </c>
      <c r="E903" s="12" t="s">
        <v>137</v>
      </c>
      <c r="F903" s="12" t="s">
        <v>1111</v>
      </c>
      <c r="G903" s="18">
        <v>0.65972222222222221</v>
      </c>
      <c r="H903" s="18">
        <v>0.67499999999999993</v>
      </c>
      <c r="I903" s="19">
        <v>761</v>
      </c>
      <c r="J903" s="15"/>
      <c r="K903" s="12" t="str">
        <f t="shared" si="339"/>
        <v>n</v>
      </c>
      <c r="L903" s="12" t="str">
        <f t="shared" si="340"/>
        <v>n</v>
      </c>
      <c r="M903" s="12" t="str">
        <f t="shared" si="341"/>
        <v>n</v>
      </c>
      <c r="N903" s="12" t="str">
        <f t="shared" si="342"/>
        <v>n</v>
      </c>
      <c r="O903" s="12" t="str">
        <f t="shared" si="343"/>
        <v>n</v>
      </c>
      <c r="P903" s="12" t="str">
        <f t="shared" si="344"/>
        <v>n</v>
      </c>
      <c r="Q903" s="12" t="str">
        <f t="shared" si="345"/>
        <v>n</v>
      </c>
      <c r="R903" s="12" t="str">
        <f t="shared" si="346"/>
        <v>n</v>
      </c>
      <c r="S903" s="15">
        <v>0</v>
      </c>
      <c r="T903" s="16">
        <v>0</v>
      </c>
      <c r="U903" s="16" t="b">
        <f t="shared" si="8"/>
        <v>1</v>
      </c>
      <c r="V903" s="15" t="s">
        <v>1066</v>
      </c>
      <c r="W903" s="12" t="str">
        <f t="shared" si="347"/>
        <v>n</v>
      </c>
      <c r="X903" s="12" t="str">
        <f t="shared" si="348"/>
        <v>y</v>
      </c>
      <c r="Y903" s="12" t="str">
        <f t="shared" si="349"/>
        <v>n</v>
      </c>
      <c r="Z903" s="12" t="str">
        <f t="shared" si="350"/>
        <v>n</v>
      </c>
      <c r="AA903" s="12" t="str">
        <f t="shared" si="351"/>
        <v>n</v>
      </c>
      <c r="AB903" s="12" t="str">
        <f t="shared" si="352"/>
        <v>n</v>
      </c>
      <c r="AC903" s="12" t="str">
        <f t="shared" si="353"/>
        <v>n</v>
      </c>
      <c r="AD903" s="12" t="str">
        <f t="shared" si="354"/>
        <v>n</v>
      </c>
      <c r="AE903" s="15">
        <v>30</v>
      </c>
      <c r="AF903" s="16">
        <v>30</v>
      </c>
      <c r="AG903" s="16">
        <v>-1</v>
      </c>
      <c r="AH903" s="16" t="b">
        <f t="shared" si="17"/>
        <v>1</v>
      </c>
      <c r="AI903" s="15"/>
      <c r="AJ903" s="12" t="str">
        <f t="shared" si="355"/>
        <v>n</v>
      </c>
      <c r="AK903" s="12" t="str">
        <f t="shared" si="356"/>
        <v>n</v>
      </c>
      <c r="AL903" s="12" t="str">
        <f t="shared" si="357"/>
        <v>n</v>
      </c>
      <c r="AM903" s="12" t="str">
        <f t="shared" si="358"/>
        <v>n</v>
      </c>
      <c r="AN903" s="12" t="str">
        <f t="shared" si="361"/>
        <v>n</v>
      </c>
      <c r="AO903" s="12" t="str">
        <f t="shared" si="362"/>
        <v>n</v>
      </c>
      <c r="AP903" s="12" t="str">
        <f t="shared" si="359"/>
        <v>n</v>
      </c>
      <c r="AQ903" s="12" t="str">
        <f t="shared" si="360"/>
        <v>n</v>
      </c>
      <c r="AR903" s="15"/>
      <c r="AS903" s="16"/>
      <c r="AT903" s="16" t="b">
        <f t="shared" si="24"/>
        <v>1</v>
      </c>
      <c r="AU903" s="12" t="s">
        <v>1101</v>
      </c>
    </row>
    <row r="904" spans="1:47" ht="15.75" customHeight="1" x14ac:dyDescent="0.3">
      <c r="A904" s="12" t="s">
        <v>905</v>
      </c>
      <c r="B904" s="12" t="s">
        <v>212</v>
      </c>
      <c r="C904" s="17">
        <v>44088</v>
      </c>
      <c r="D904" s="12">
        <v>2020</v>
      </c>
      <c r="E904" s="12" t="s">
        <v>137</v>
      </c>
      <c r="F904" s="12" t="s">
        <v>1112</v>
      </c>
      <c r="G904" s="18">
        <v>0.65972222222222221</v>
      </c>
      <c r="H904" s="18">
        <v>0.67499999999999993</v>
      </c>
      <c r="I904" s="19">
        <v>762</v>
      </c>
      <c r="J904" s="15" t="s">
        <v>1066</v>
      </c>
      <c r="K904" s="12" t="str">
        <f t="shared" si="339"/>
        <v>n</v>
      </c>
      <c r="L904" s="12" t="str">
        <f t="shared" si="340"/>
        <v>y</v>
      </c>
      <c r="M904" s="12" t="str">
        <f t="shared" si="341"/>
        <v>n</v>
      </c>
      <c r="N904" s="12" t="str">
        <f t="shared" si="342"/>
        <v>n</v>
      </c>
      <c r="O904" s="12" t="str">
        <f t="shared" si="343"/>
        <v>n</v>
      </c>
      <c r="P904" s="12" t="str">
        <f t="shared" si="344"/>
        <v>n</v>
      </c>
      <c r="Q904" s="12" t="str">
        <f t="shared" si="345"/>
        <v>n</v>
      </c>
      <c r="R904" s="12" t="str">
        <f t="shared" si="346"/>
        <v>n</v>
      </c>
      <c r="S904" s="15">
        <v>30</v>
      </c>
      <c r="T904" s="16">
        <v>30</v>
      </c>
      <c r="U904" s="16" t="b">
        <f t="shared" si="8"/>
        <v>1</v>
      </c>
      <c r="V904" s="15" t="s">
        <v>1066</v>
      </c>
      <c r="W904" s="12" t="str">
        <f t="shared" si="347"/>
        <v>n</v>
      </c>
      <c r="X904" s="12" t="str">
        <f t="shared" si="348"/>
        <v>y</v>
      </c>
      <c r="Y904" s="12" t="str">
        <f t="shared" si="349"/>
        <v>n</v>
      </c>
      <c r="Z904" s="12" t="str">
        <f t="shared" si="350"/>
        <v>n</v>
      </c>
      <c r="AA904" s="12" t="str">
        <f t="shared" si="351"/>
        <v>n</v>
      </c>
      <c r="AB904" s="12" t="str">
        <f t="shared" si="352"/>
        <v>n</v>
      </c>
      <c r="AC904" s="12" t="str">
        <f t="shared" si="353"/>
        <v>n</v>
      </c>
      <c r="AD904" s="12" t="str">
        <f t="shared" si="354"/>
        <v>n</v>
      </c>
      <c r="AE904" s="15">
        <v>10</v>
      </c>
      <c r="AF904" s="16">
        <v>10</v>
      </c>
      <c r="AG904" s="16">
        <v>-1</v>
      </c>
      <c r="AH904" s="16" t="b">
        <f t="shared" si="17"/>
        <v>1</v>
      </c>
      <c r="AI904" s="15"/>
      <c r="AJ904" s="12" t="str">
        <f t="shared" si="355"/>
        <v>n</v>
      </c>
      <c r="AK904" s="12" t="str">
        <f t="shared" si="356"/>
        <v>n</v>
      </c>
      <c r="AL904" s="12" t="str">
        <f t="shared" si="357"/>
        <v>n</v>
      </c>
      <c r="AM904" s="12" t="str">
        <f t="shared" si="358"/>
        <v>n</v>
      </c>
      <c r="AN904" s="12" t="str">
        <f t="shared" si="361"/>
        <v>n</v>
      </c>
      <c r="AO904" s="12" t="str">
        <f t="shared" si="362"/>
        <v>n</v>
      </c>
      <c r="AP904" s="12" t="str">
        <f t="shared" si="359"/>
        <v>n</v>
      </c>
      <c r="AQ904" s="12" t="str">
        <f t="shared" si="360"/>
        <v>n</v>
      </c>
      <c r="AR904" s="15">
        <v>0</v>
      </c>
      <c r="AS904" s="16">
        <v>0</v>
      </c>
      <c r="AT904" s="16" t="b">
        <f t="shared" si="24"/>
        <v>1</v>
      </c>
      <c r="AU904" s="12" t="s">
        <v>1113</v>
      </c>
    </row>
    <row r="905" spans="1:47" ht="15.75" customHeight="1" x14ac:dyDescent="0.3">
      <c r="A905" s="12" t="s">
        <v>905</v>
      </c>
      <c r="B905" s="12" t="s">
        <v>212</v>
      </c>
      <c r="C905" s="17">
        <v>44088</v>
      </c>
      <c r="D905" s="12">
        <v>2020</v>
      </c>
      <c r="E905" s="12" t="s">
        <v>137</v>
      </c>
      <c r="F905" s="12" t="s">
        <v>1114</v>
      </c>
      <c r="G905" s="18">
        <v>0.65972222222222221</v>
      </c>
      <c r="H905" s="18">
        <v>0.67499999999999993</v>
      </c>
      <c r="I905" s="19">
        <v>763</v>
      </c>
      <c r="J905" s="15"/>
      <c r="K905" s="12" t="str">
        <f t="shared" si="339"/>
        <v>n</v>
      </c>
      <c r="L905" s="12" t="str">
        <f t="shared" si="340"/>
        <v>n</v>
      </c>
      <c r="M905" s="12" t="str">
        <f t="shared" si="341"/>
        <v>n</v>
      </c>
      <c r="N905" s="12" t="str">
        <f t="shared" si="342"/>
        <v>n</v>
      </c>
      <c r="O905" s="12" t="str">
        <f t="shared" si="343"/>
        <v>n</v>
      </c>
      <c r="P905" s="12" t="str">
        <f t="shared" si="344"/>
        <v>n</v>
      </c>
      <c r="Q905" s="12" t="str">
        <f t="shared" si="345"/>
        <v>n</v>
      </c>
      <c r="R905" s="12" t="str">
        <f t="shared" si="346"/>
        <v>n</v>
      </c>
      <c r="S905" s="15">
        <v>0</v>
      </c>
      <c r="T905" s="16">
        <v>0</v>
      </c>
      <c r="U905" s="16" t="b">
        <f t="shared" si="8"/>
        <v>1</v>
      </c>
      <c r="V905" s="15" t="s">
        <v>1066</v>
      </c>
      <c r="W905" s="12" t="str">
        <f t="shared" si="347"/>
        <v>n</v>
      </c>
      <c r="X905" s="12" t="str">
        <f t="shared" si="348"/>
        <v>y</v>
      </c>
      <c r="Y905" s="12" t="str">
        <f t="shared" si="349"/>
        <v>n</v>
      </c>
      <c r="Z905" s="12" t="str">
        <f t="shared" si="350"/>
        <v>n</v>
      </c>
      <c r="AA905" s="12" t="str">
        <f t="shared" si="351"/>
        <v>n</v>
      </c>
      <c r="AB905" s="12" t="str">
        <f t="shared" si="352"/>
        <v>n</v>
      </c>
      <c r="AC905" s="12" t="str">
        <f t="shared" si="353"/>
        <v>n</v>
      </c>
      <c r="AD905" s="12" t="str">
        <f t="shared" si="354"/>
        <v>n</v>
      </c>
      <c r="AE905" s="15">
        <v>5</v>
      </c>
      <c r="AF905" s="16">
        <v>5</v>
      </c>
      <c r="AG905" s="16">
        <v>-1</v>
      </c>
      <c r="AH905" s="16" t="b">
        <f t="shared" si="17"/>
        <v>1</v>
      </c>
      <c r="AI905" s="15"/>
      <c r="AJ905" s="12" t="str">
        <f t="shared" si="355"/>
        <v>n</v>
      </c>
      <c r="AK905" s="12" t="str">
        <f t="shared" si="356"/>
        <v>n</v>
      </c>
      <c r="AL905" s="12" t="str">
        <f t="shared" si="357"/>
        <v>n</v>
      </c>
      <c r="AM905" s="12" t="str">
        <f t="shared" si="358"/>
        <v>n</v>
      </c>
      <c r="AN905" s="12" t="str">
        <f t="shared" si="361"/>
        <v>n</v>
      </c>
      <c r="AO905" s="12" t="str">
        <f t="shared" si="362"/>
        <v>n</v>
      </c>
      <c r="AP905" s="12" t="str">
        <f t="shared" si="359"/>
        <v>n</v>
      </c>
      <c r="AQ905" s="12" t="str">
        <f t="shared" si="360"/>
        <v>n</v>
      </c>
      <c r="AR905" s="15">
        <v>0</v>
      </c>
      <c r="AS905" s="16">
        <v>0</v>
      </c>
      <c r="AT905" s="16" t="b">
        <f t="shared" si="24"/>
        <v>1</v>
      </c>
      <c r="AU905" s="12"/>
    </row>
    <row r="906" spans="1:47" ht="15.75" customHeight="1" x14ac:dyDescent="0.3">
      <c r="A906" s="12" t="s">
        <v>905</v>
      </c>
      <c r="B906" s="12" t="s">
        <v>212</v>
      </c>
      <c r="C906" s="17">
        <v>44088</v>
      </c>
      <c r="D906" s="12">
        <v>2020</v>
      </c>
      <c r="E906" s="12" t="s">
        <v>137</v>
      </c>
      <c r="F906" s="12" t="s">
        <v>1115</v>
      </c>
      <c r="G906" s="18">
        <v>0.65972222222222221</v>
      </c>
      <c r="H906" s="18">
        <v>0.67499999999999993</v>
      </c>
      <c r="I906" s="19">
        <v>764</v>
      </c>
      <c r="J906" s="15"/>
      <c r="K906" s="12" t="str">
        <f t="shared" si="339"/>
        <v>n</v>
      </c>
      <c r="L906" s="12" t="str">
        <f t="shared" si="340"/>
        <v>n</v>
      </c>
      <c r="M906" s="12" t="str">
        <f t="shared" si="341"/>
        <v>n</v>
      </c>
      <c r="N906" s="12" t="str">
        <f t="shared" si="342"/>
        <v>n</v>
      </c>
      <c r="O906" s="12" t="str">
        <f t="shared" si="343"/>
        <v>n</v>
      </c>
      <c r="P906" s="12" t="str">
        <f t="shared" si="344"/>
        <v>n</v>
      </c>
      <c r="Q906" s="12" t="str">
        <f t="shared" si="345"/>
        <v>n</v>
      </c>
      <c r="R906" s="12" t="str">
        <f t="shared" si="346"/>
        <v>n</v>
      </c>
      <c r="S906" s="15">
        <v>0</v>
      </c>
      <c r="T906" s="16">
        <v>0</v>
      </c>
      <c r="U906" s="16" t="b">
        <f t="shared" si="8"/>
        <v>1</v>
      </c>
      <c r="V906" s="15" t="s">
        <v>1066</v>
      </c>
      <c r="W906" s="12" t="str">
        <f t="shared" si="347"/>
        <v>n</v>
      </c>
      <c r="X906" s="12" t="str">
        <f t="shared" si="348"/>
        <v>y</v>
      </c>
      <c r="Y906" s="12" t="str">
        <f t="shared" si="349"/>
        <v>n</v>
      </c>
      <c r="Z906" s="12" t="str">
        <f t="shared" si="350"/>
        <v>n</v>
      </c>
      <c r="AA906" s="12" t="str">
        <f t="shared" si="351"/>
        <v>n</v>
      </c>
      <c r="AB906" s="12" t="str">
        <f t="shared" si="352"/>
        <v>n</v>
      </c>
      <c r="AC906" s="12" t="str">
        <f t="shared" si="353"/>
        <v>n</v>
      </c>
      <c r="AD906" s="12" t="str">
        <f t="shared" si="354"/>
        <v>n</v>
      </c>
      <c r="AE906" s="15">
        <v>5</v>
      </c>
      <c r="AF906" s="16">
        <v>5</v>
      </c>
      <c r="AG906" s="16">
        <v>-1</v>
      </c>
      <c r="AH906" s="16" t="b">
        <f t="shared" si="17"/>
        <v>1</v>
      </c>
      <c r="AI906" s="15"/>
      <c r="AJ906" s="12" t="str">
        <f t="shared" si="355"/>
        <v>n</v>
      </c>
      <c r="AK906" s="12" t="str">
        <f t="shared" si="356"/>
        <v>n</v>
      </c>
      <c r="AL906" s="12" t="str">
        <f t="shared" si="357"/>
        <v>n</v>
      </c>
      <c r="AM906" s="12" t="str">
        <f t="shared" si="358"/>
        <v>n</v>
      </c>
      <c r="AN906" s="12" t="str">
        <f t="shared" si="361"/>
        <v>n</v>
      </c>
      <c r="AO906" s="12" t="str">
        <f t="shared" si="362"/>
        <v>n</v>
      </c>
      <c r="AP906" s="12" t="str">
        <f t="shared" si="359"/>
        <v>n</v>
      </c>
      <c r="AQ906" s="12" t="str">
        <f t="shared" si="360"/>
        <v>n</v>
      </c>
      <c r="AR906" s="15">
        <v>0</v>
      </c>
      <c r="AS906" s="16">
        <v>0</v>
      </c>
      <c r="AT906" s="16" t="b">
        <f t="shared" si="24"/>
        <v>1</v>
      </c>
      <c r="AU906" s="12"/>
    </row>
    <row r="907" spans="1:47" ht="15.75" customHeight="1" x14ac:dyDescent="0.3">
      <c r="A907" s="12" t="s">
        <v>905</v>
      </c>
      <c r="B907" s="12" t="s">
        <v>212</v>
      </c>
      <c r="C907" s="17">
        <v>44088</v>
      </c>
      <c r="D907" s="12">
        <v>2020</v>
      </c>
      <c r="E907" s="12" t="s">
        <v>137</v>
      </c>
      <c r="F907" s="12" t="s">
        <v>1116</v>
      </c>
      <c r="G907" s="18">
        <v>0.65972222222222221</v>
      </c>
      <c r="H907" s="18">
        <v>0.67499999999999993</v>
      </c>
      <c r="I907" s="19">
        <v>765</v>
      </c>
      <c r="J907" s="15"/>
      <c r="K907" s="12" t="str">
        <f t="shared" si="339"/>
        <v>n</v>
      </c>
      <c r="L907" s="12" t="str">
        <f t="shared" si="340"/>
        <v>n</v>
      </c>
      <c r="M907" s="12" t="str">
        <f t="shared" si="341"/>
        <v>n</v>
      </c>
      <c r="N907" s="12" t="str">
        <f t="shared" si="342"/>
        <v>n</v>
      </c>
      <c r="O907" s="12" t="str">
        <f t="shared" si="343"/>
        <v>n</v>
      </c>
      <c r="P907" s="12" t="str">
        <f t="shared" si="344"/>
        <v>n</v>
      </c>
      <c r="Q907" s="12" t="str">
        <f t="shared" si="345"/>
        <v>n</v>
      </c>
      <c r="R907" s="12" t="str">
        <f t="shared" si="346"/>
        <v>n</v>
      </c>
      <c r="S907" s="15">
        <v>0</v>
      </c>
      <c r="T907" s="16">
        <v>0</v>
      </c>
      <c r="U907" s="16" t="b">
        <f t="shared" si="8"/>
        <v>1</v>
      </c>
      <c r="V907" s="15" t="s">
        <v>1066</v>
      </c>
      <c r="W907" s="12" t="str">
        <f t="shared" si="347"/>
        <v>n</v>
      </c>
      <c r="X907" s="12" t="str">
        <f t="shared" si="348"/>
        <v>y</v>
      </c>
      <c r="Y907" s="12" t="str">
        <f t="shared" si="349"/>
        <v>n</v>
      </c>
      <c r="Z907" s="12" t="str">
        <f t="shared" si="350"/>
        <v>n</v>
      </c>
      <c r="AA907" s="12" t="str">
        <f t="shared" si="351"/>
        <v>n</v>
      </c>
      <c r="AB907" s="12" t="str">
        <f t="shared" si="352"/>
        <v>n</v>
      </c>
      <c r="AC907" s="12" t="str">
        <f t="shared" si="353"/>
        <v>n</v>
      </c>
      <c r="AD907" s="12" t="str">
        <f t="shared" si="354"/>
        <v>n</v>
      </c>
      <c r="AE907" s="15">
        <v>30</v>
      </c>
      <c r="AF907" s="16">
        <v>30</v>
      </c>
      <c r="AG907" s="16">
        <v>-1</v>
      </c>
      <c r="AH907" s="16" t="b">
        <f t="shared" si="17"/>
        <v>1</v>
      </c>
      <c r="AI907" s="15"/>
      <c r="AJ907" s="12" t="str">
        <f t="shared" si="355"/>
        <v>n</v>
      </c>
      <c r="AK907" s="12" t="str">
        <f t="shared" si="356"/>
        <v>n</v>
      </c>
      <c r="AL907" s="12" t="str">
        <f t="shared" si="357"/>
        <v>n</v>
      </c>
      <c r="AM907" s="12" t="str">
        <f t="shared" si="358"/>
        <v>n</v>
      </c>
      <c r="AN907" s="12" t="str">
        <f t="shared" si="361"/>
        <v>n</v>
      </c>
      <c r="AO907" s="12" t="str">
        <f t="shared" si="362"/>
        <v>n</v>
      </c>
      <c r="AP907" s="12" t="str">
        <f t="shared" si="359"/>
        <v>n</v>
      </c>
      <c r="AQ907" s="12" t="str">
        <f t="shared" si="360"/>
        <v>n</v>
      </c>
      <c r="AR907" s="15">
        <v>0</v>
      </c>
      <c r="AS907" s="16">
        <v>0</v>
      </c>
      <c r="AT907" s="16" t="b">
        <f t="shared" si="24"/>
        <v>1</v>
      </c>
      <c r="AU907" s="12"/>
    </row>
    <row r="908" spans="1:47" ht="15.75" customHeight="1" x14ac:dyDescent="0.3">
      <c r="A908" s="12" t="s">
        <v>905</v>
      </c>
      <c r="B908" s="12" t="s">
        <v>212</v>
      </c>
      <c r="C908" s="17">
        <v>44088</v>
      </c>
      <c r="D908" s="12">
        <v>2020</v>
      </c>
      <c r="E908" s="12" t="s">
        <v>137</v>
      </c>
      <c r="F908" s="12" t="s">
        <v>1118</v>
      </c>
      <c r="G908" s="18">
        <v>0.65972222222222221</v>
      </c>
      <c r="H908" s="18">
        <v>0.67499999999999993</v>
      </c>
      <c r="I908" s="19">
        <v>771</v>
      </c>
      <c r="J908" s="15"/>
      <c r="K908" s="12" t="str">
        <f t="shared" si="339"/>
        <v>n</v>
      </c>
      <c r="L908" s="12" t="str">
        <f t="shared" si="340"/>
        <v>n</v>
      </c>
      <c r="M908" s="12" t="str">
        <f t="shared" si="341"/>
        <v>n</v>
      </c>
      <c r="N908" s="12" t="str">
        <f t="shared" si="342"/>
        <v>n</v>
      </c>
      <c r="O908" s="12" t="str">
        <f t="shared" si="343"/>
        <v>n</v>
      </c>
      <c r="P908" s="12" t="str">
        <f t="shared" si="344"/>
        <v>n</v>
      </c>
      <c r="Q908" s="12" t="str">
        <f t="shared" si="345"/>
        <v>n</v>
      </c>
      <c r="R908" s="12" t="str">
        <f t="shared" si="346"/>
        <v>n</v>
      </c>
      <c r="S908" s="15">
        <v>0</v>
      </c>
      <c r="T908" s="16">
        <v>0</v>
      </c>
      <c r="U908" s="16" t="b">
        <f t="shared" si="8"/>
        <v>1</v>
      </c>
      <c r="V908" s="15" t="s">
        <v>1066</v>
      </c>
      <c r="W908" s="12" t="str">
        <f t="shared" si="347"/>
        <v>n</v>
      </c>
      <c r="X908" s="12" t="str">
        <f t="shared" si="348"/>
        <v>y</v>
      </c>
      <c r="Y908" s="12" t="str">
        <f t="shared" si="349"/>
        <v>n</v>
      </c>
      <c r="Z908" s="12" t="str">
        <f t="shared" si="350"/>
        <v>n</v>
      </c>
      <c r="AA908" s="12" t="str">
        <f t="shared" si="351"/>
        <v>n</v>
      </c>
      <c r="AB908" s="12" t="str">
        <f t="shared" si="352"/>
        <v>n</v>
      </c>
      <c r="AC908" s="12" t="str">
        <f t="shared" si="353"/>
        <v>n</v>
      </c>
      <c r="AD908" s="12" t="str">
        <f t="shared" si="354"/>
        <v>n</v>
      </c>
      <c r="AE908" s="15">
        <v>10</v>
      </c>
      <c r="AF908" s="16">
        <v>10</v>
      </c>
      <c r="AG908" s="16">
        <v>-1</v>
      </c>
      <c r="AH908" s="16" t="b">
        <f t="shared" si="17"/>
        <v>1</v>
      </c>
      <c r="AI908" s="15"/>
      <c r="AJ908" s="12" t="str">
        <f t="shared" si="355"/>
        <v>n</v>
      </c>
      <c r="AK908" s="12" t="str">
        <f t="shared" si="356"/>
        <v>n</v>
      </c>
      <c r="AL908" s="12" t="str">
        <f t="shared" si="357"/>
        <v>n</v>
      </c>
      <c r="AM908" s="12" t="str">
        <f t="shared" si="358"/>
        <v>n</v>
      </c>
      <c r="AN908" s="12" t="str">
        <f t="shared" si="361"/>
        <v>n</v>
      </c>
      <c r="AO908" s="12" t="str">
        <f t="shared" si="362"/>
        <v>n</v>
      </c>
      <c r="AP908" s="12" t="str">
        <f t="shared" si="359"/>
        <v>n</v>
      </c>
      <c r="AQ908" s="12" t="str">
        <f t="shared" si="360"/>
        <v>n</v>
      </c>
      <c r="AR908" s="15">
        <v>0</v>
      </c>
      <c r="AS908" s="16">
        <v>0</v>
      </c>
      <c r="AT908" s="16" t="b">
        <f t="shared" si="24"/>
        <v>1</v>
      </c>
      <c r="AU908" s="12"/>
    </row>
    <row r="909" spans="1:47" ht="15.75" customHeight="1" x14ac:dyDescent="0.3">
      <c r="A909" s="12" t="s">
        <v>905</v>
      </c>
      <c r="B909" s="12" t="s">
        <v>212</v>
      </c>
      <c r="C909" s="17">
        <v>44088</v>
      </c>
      <c r="D909" s="12">
        <v>2020</v>
      </c>
      <c r="E909" s="12" t="s">
        <v>137</v>
      </c>
      <c r="F909" s="12" t="s">
        <v>1119</v>
      </c>
      <c r="G909" s="18">
        <v>0.65972222222222221</v>
      </c>
      <c r="H909" s="18">
        <v>0.67499999999999993</v>
      </c>
      <c r="I909" s="19">
        <v>770</v>
      </c>
      <c r="J909" s="15"/>
      <c r="K909" s="12" t="str">
        <f t="shared" si="339"/>
        <v>n</v>
      </c>
      <c r="L909" s="12" t="str">
        <f t="shared" si="340"/>
        <v>n</v>
      </c>
      <c r="M909" s="12" t="str">
        <f t="shared" si="341"/>
        <v>n</v>
      </c>
      <c r="N909" s="12" t="str">
        <f t="shared" si="342"/>
        <v>n</v>
      </c>
      <c r="O909" s="12" t="str">
        <f t="shared" si="343"/>
        <v>n</v>
      </c>
      <c r="P909" s="12" t="str">
        <f t="shared" si="344"/>
        <v>n</v>
      </c>
      <c r="Q909" s="12" t="str">
        <f t="shared" si="345"/>
        <v>n</v>
      </c>
      <c r="R909" s="12" t="str">
        <f t="shared" si="346"/>
        <v>n</v>
      </c>
      <c r="S909" s="15">
        <v>0</v>
      </c>
      <c r="T909" s="16">
        <v>0</v>
      </c>
      <c r="U909" s="16" t="b">
        <f t="shared" si="8"/>
        <v>1</v>
      </c>
      <c r="V909" s="15" t="s">
        <v>1066</v>
      </c>
      <c r="W909" s="12" t="str">
        <f t="shared" si="347"/>
        <v>n</v>
      </c>
      <c r="X909" s="12" t="str">
        <f t="shared" si="348"/>
        <v>y</v>
      </c>
      <c r="Y909" s="12" t="str">
        <f t="shared" si="349"/>
        <v>n</v>
      </c>
      <c r="Z909" s="12" t="str">
        <f t="shared" si="350"/>
        <v>n</v>
      </c>
      <c r="AA909" s="12" t="str">
        <f t="shared" si="351"/>
        <v>n</v>
      </c>
      <c r="AB909" s="12" t="str">
        <f t="shared" si="352"/>
        <v>n</v>
      </c>
      <c r="AC909" s="12" t="str">
        <f t="shared" si="353"/>
        <v>n</v>
      </c>
      <c r="AD909" s="12" t="str">
        <f t="shared" si="354"/>
        <v>n</v>
      </c>
      <c r="AE909" s="15">
        <v>25</v>
      </c>
      <c r="AF909" s="16">
        <v>25</v>
      </c>
      <c r="AG909" s="16">
        <v>-1</v>
      </c>
      <c r="AH909" s="16" t="b">
        <f t="shared" si="17"/>
        <v>1</v>
      </c>
      <c r="AI909" s="15"/>
      <c r="AJ909" s="12" t="str">
        <f t="shared" si="355"/>
        <v>n</v>
      </c>
      <c r="AK909" s="12" t="str">
        <f t="shared" si="356"/>
        <v>n</v>
      </c>
      <c r="AL909" s="12" t="str">
        <f t="shared" si="357"/>
        <v>n</v>
      </c>
      <c r="AM909" s="12" t="str">
        <f t="shared" si="358"/>
        <v>n</v>
      </c>
      <c r="AN909" s="12" t="str">
        <f t="shared" si="361"/>
        <v>n</v>
      </c>
      <c r="AO909" s="12" t="str">
        <f t="shared" si="362"/>
        <v>n</v>
      </c>
      <c r="AP909" s="12" t="str">
        <f t="shared" si="359"/>
        <v>n</v>
      </c>
      <c r="AQ909" s="12" t="str">
        <f t="shared" si="360"/>
        <v>n</v>
      </c>
      <c r="AR909" s="15">
        <v>0</v>
      </c>
      <c r="AS909" s="16">
        <v>0</v>
      </c>
      <c r="AT909" s="16" t="b">
        <f t="shared" si="24"/>
        <v>1</v>
      </c>
      <c r="AU909" s="12" t="s">
        <v>1120</v>
      </c>
    </row>
    <row r="910" spans="1:47" ht="15.75" customHeight="1" x14ac:dyDescent="0.3">
      <c r="A910" s="12" t="s">
        <v>905</v>
      </c>
      <c r="B910" s="12" t="s">
        <v>212</v>
      </c>
      <c r="C910" s="17">
        <v>44088</v>
      </c>
      <c r="D910" s="12">
        <v>2020</v>
      </c>
      <c r="E910" s="12" t="s">
        <v>137</v>
      </c>
      <c r="F910" s="12" t="s">
        <v>1121</v>
      </c>
      <c r="G910" s="18">
        <v>0.65972222222222221</v>
      </c>
      <c r="H910" s="18">
        <v>0.67499999999999993</v>
      </c>
      <c r="I910" s="19">
        <v>769</v>
      </c>
      <c r="J910" s="15"/>
      <c r="K910" s="12" t="str">
        <f t="shared" si="339"/>
        <v>n</v>
      </c>
      <c r="L910" s="12" t="str">
        <f t="shared" si="340"/>
        <v>n</v>
      </c>
      <c r="M910" s="12" t="str">
        <f t="shared" si="341"/>
        <v>n</v>
      </c>
      <c r="N910" s="12" t="str">
        <f t="shared" si="342"/>
        <v>n</v>
      </c>
      <c r="O910" s="12" t="str">
        <f t="shared" si="343"/>
        <v>n</v>
      </c>
      <c r="P910" s="12" t="str">
        <f t="shared" si="344"/>
        <v>n</v>
      </c>
      <c r="Q910" s="12" t="str">
        <f t="shared" si="345"/>
        <v>n</v>
      </c>
      <c r="R910" s="12" t="str">
        <f t="shared" si="346"/>
        <v>n</v>
      </c>
      <c r="S910" s="15">
        <v>0</v>
      </c>
      <c r="T910" s="16">
        <v>0</v>
      </c>
      <c r="U910" s="16" t="b">
        <f t="shared" si="8"/>
        <v>1</v>
      </c>
      <c r="V910" s="15" t="s">
        <v>1066</v>
      </c>
      <c r="W910" s="12" t="str">
        <f t="shared" si="347"/>
        <v>n</v>
      </c>
      <c r="X910" s="12" t="str">
        <f t="shared" si="348"/>
        <v>y</v>
      </c>
      <c r="Y910" s="12" t="str">
        <f t="shared" si="349"/>
        <v>n</v>
      </c>
      <c r="Z910" s="12" t="str">
        <f t="shared" si="350"/>
        <v>n</v>
      </c>
      <c r="AA910" s="12" t="str">
        <f t="shared" si="351"/>
        <v>n</v>
      </c>
      <c r="AB910" s="12" t="str">
        <f t="shared" si="352"/>
        <v>n</v>
      </c>
      <c r="AC910" s="12" t="str">
        <f t="shared" si="353"/>
        <v>n</v>
      </c>
      <c r="AD910" s="12" t="str">
        <f t="shared" si="354"/>
        <v>n</v>
      </c>
      <c r="AE910" s="15">
        <v>10</v>
      </c>
      <c r="AF910" s="16">
        <v>10</v>
      </c>
      <c r="AG910" s="16">
        <v>-1</v>
      </c>
      <c r="AH910" s="16" t="b">
        <f t="shared" si="17"/>
        <v>1</v>
      </c>
      <c r="AI910" s="15"/>
      <c r="AJ910" s="12" t="str">
        <f t="shared" si="355"/>
        <v>n</v>
      </c>
      <c r="AK910" s="12" t="str">
        <f t="shared" si="356"/>
        <v>n</v>
      </c>
      <c r="AL910" s="12" t="str">
        <f t="shared" si="357"/>
        <v>n</v>
      </c>
      <c r="AM910" s="12" t="str">
        <f t="shared" si="358"/>
        <v>n</v>
      </c>
      <c r="AN910" s="12" t="str">
        <f t="shared" si="361"/>
        <v>n</v>
      </c>
      <c r="AO910" s="12" t="str">
        <f t="shared" si="362"/>
        <v>n</v>
      </c>
      <c r="AP910" s="12" t="str">
        <f t="shared" si="359"/>
        <v>n</v>
      </c>
      <c r="AQ910" s="12" t="str">
        <f t="shared" si="360"/>
        <v>n</v>
      </c>
      <c r="AR910" s="15">
        <v>0</v>
      </c>
      <c r="AS910" s="16">
        <v>0</v>
      </c>
      <c r="AT910" s="16" t="b">
        <f t="shared" si="24"/>
        <v>1</v>
      </c>
      <c r="AU910" s="12" t="s">
        <v>1101</v>
      </c>
    </row>
    <row r="911" spans="1:47" ht="15.75" customHeight="1" x14ac:dyDescent="0.3">
      <c r="A911" s="12" t="s">
        <v>905</v>
      </c>
      <c r="B911" s="12" t="s">
        <v>212</v>
      </c>
      <c r="C911" s="17">
        <v>44088</v>
      </c>
      <c r="D911" s="12">
        <v>2020</v>
      </c>
      <c r="E911" s="12" t="s">
        <v>137</v>
      </c>
      <c r="F911" s="12" t="s">
        <v>1122</v>
      </c>
      <c r="G911" s="18">
        <v>0.65972222222222221</v>
      </c>
      <c r="H911" s="18">
        <v>0.67499999999999993</v>
      </c>
      <c r="I911" s="19">
        <v>768</v>
      </c>
      <c r="J911" s="15"/>
      <c r="K911" s="12" t="str">
        <f t="shared" si="339"/>
        <v>n</v>
      </c>
      <c r="L911" s="12" t="str">
        <f t="shared" si="340"/>
        <v>n</v>
      </c>
      <c r="M911" s="12" t="str">
        <f t="shared" si="341"/>
        <v>n</v>
      </c>
      <c r="N911" s="12" t="str">
        <f t="shared" si="342"/>
        <v>n</v>
      </c>
      <c r="O911" s="12" t="str">
        <f t="shared" si="343"/>
        <v>n</v>
      </c>
      <c r="P911" s="12" t="str">
        <f t="shared" si="344"/>
        <v>n</v>
      </c>
      <c r="Q911" s="12" t="str">
        <f t="shared" si="345"/>
        <v>n</v>
      </c>
      <c r="R911" s="12" t="str">
        <f t="shared" si="346"/>
        <v>n</v>
      </c>
      <c r="S911" s="15">
        <v>0</v>
      </c>
      <c r="T911" s="16">
        <v>0</v>
      </c>
      <c r="U911" s="16" t="b">
        <f t="shared" si="8"/>
        <v>1</v>
      </c>
      <c r="V911" s="15" t="s">
        <v>1066</v>
      </c>
      <c r="W911" s="12" t="str">
        <f t="shared" si="347"/>
        <v>n</v>
      </c>
      <c r="X911" s="12" t="str">
        <f t="shared" si="348"/>
        <v>y</v>
      </c>
      <c r="Y911" s="12" t="str">
        <f t="shared" si="349"/>
        <v>n</v>
      </c>
      <c r="Z911" s="12" t="str">
        <f t="shared" si="350"/>
        <v>n</v>
      </c>
      <c r="AA911" s="12" t="str">
        <f t="shared" si="351"/>
        <v>n</v>
      </c>
      <c r="AB911" s="12" t="str">
        <f t="shared" si="352"/>
        <v>n</v>
      </c>
      <c r="AC911" s="12" t="str">
        <f t="shared" si="353"/>
        <v>n</v>
      </c>
      <c r="AD911" s="12" t="str">
        <f t="shared" si="354"/>
        <v>n</v>
      </c>
      <c r="AE911" s="15">
        <v>20</v>
      </c>
      <c r="AF911" s="16">
        <v>20</v>
      </c>
      <c r="AG911" s="16">
        <v>-1</v>
      </c>
      <c r="AH911" s="16" t="b">
        <f t="shared" si="17"/>
        <v>1</v>
      </c>
      <c r="AI911" s="15"/>
      <c r="AJ911" s="12" t="str">
        <f t="shared" si="355"/>
        <v>n</v>
      </c>
      <c r="AK911" s="12" t="str">
        <f t="shared" si="356"/>
        <v>n</v>
      </c>
      <c r="AL911" s="12" t="str">
        <f t="shared" si="357"/>
        <v>n</v>
      </c>
      <c r="AM911" s="12" t="str">
        <f t="shared" si="358"/>
        <v>n</v>
      </c>
      <c r="AN911" s="12" t="str">
        <f t="shared" si="361"/>
        <v>n</v>
      </c>
      <c r="AO911" s="12" t="str">
        <f t="shared" si="362"/>
        <v>n</v>
      </c>
      <c r="AP911" s="12" t="str">
        <f t="shared" si="359"/>
        <v>n</v>
      </c>
      <c r="AQ911" s="12" t="str">
        <f t="shared" si="360"/>
        <v>n</v>
      </c>
      <c r="AR911" s="15"/>
      <c r="AS911" s="16"/>
      <c r="AT911" s="16" t="b">
        <f t="shared" si="24"/>
        <v>1</v>
      </c>
      <c r="AU911" s="12"/>
    </row>
    <row r="912" spans="1:47" ht="15.75" customHeight="1" x14ac:dyDescent="0.3">
      <c r="A912" s="12" t="s">
        <v>905</v>
      </c>
      <c r="B912" s="12" t="s">
        <v>212</v>
      </c>
      <c r="C912" s="17">
        <v>44088</v>
      </c>
      <c r="D912" s="12">
        <v>2020</v>
      </c>
      <c r="E912" s="12" t="s">
        <v>137</v>
      </c>
      <c r="F912" s="12" t="s">
        <v>1124</v>
      </c>
      <c r="G912" s="18">
        <v>0.65972222222222221</v>
      </c>
      <c r="H912" s="18">
        <v>0.67499999999999993</v>
      </c>
      <c r="I912" s="19">
        <v>767</v>
      </c>
      <c r="J912" s="15"/>
      <c r="K912" s="12" t="str">
        <f t="shared" si="339"/>
        <v>n</v>
      </c>
      <c r="L912" s="12" t="str">
        <f t="shared" si="340"/>
        <v>n</v>
      </c>
      <c r="M912" s="12" t="str">
        <f t="shared" si="341"/>
        <v>n</v>
      </c>
      <c r="N912" s="12" t="str">
        <f t="shared" si="342"/>
        <v>n</v>
      </c>
      <c r="O912" s="12" t="str">
        <f t="shared" si="343"/>
        <v>n</v>
      </c>
      <c r="P912" s="12" t="str">
        <f t="shared" si="344"/>
        <v>n</v>
      </c>
      <c r="Q912" s="12" t="str">
        <f t="shared" si="345"/>
        <v>n</v>
      </c>
      <c r="R912" s="12" t="str">
        <f t="shared" si="346"/>
        <v>n</v>
      </c>
      <c r="S912" s="15">
        <v>0</v>
      </c>
      <c r="T912" s="16">
        <v>0</v>
      </c>
      <c r="U912" s="16" t="b">
        <f t="shared" si="8"/>
        <v>1</v>
      </c>
      <c r="V912" s="15" t="s">
        <v>1066</v>
      </c>
      <c r="W912" s="12" t="str">
        <f t="shared" si="347"/>
        <v>n</v>
      </c>
      <c r="X912" s="12" t="str">
        <f t="shared" si="348"/>
        <v>y</v>
      </c>
      <c r="Y912" s="12" t="str">
        <f t="shared" si="349"/>
        <v>n</v>
      </c>
      <c r="Z912" s="12" t="str">
        <f t="shared" si="350"/>
        <v>n</v>
      </c>
      <c r="AA912" s="12" t="str">
        <f t="shared" si="351"/>
        <v>n</v>
      </c>
      <c r="AB912" s="12" t="str">
        <f t="shared" si="352"/>
        <v>n</v>
      </c>
      <c r="AC912" s="12" t="str">
        <f t="shared" si="353"/>
        <v>n</v>
      </c>
      <c r="AD912" s="12" t="str">
        <f t="shared" si="354"/>
        <v>n</v>
      </c>
      <c r="AE912" s="15">
        <v>25</v>
      </c>
      <c r="AF912" s="16">
        <v>25</v>
      </c>
      <c r="AG912" s="16">
        <v>-1</v>
      </c>
      <c r="AH912" s="16" t="b">
        <f t="shared" si="17"/>
        <v>1</v>
      </c>
      <c r="AI912" s="15"/>
      <c r="AJ912" s="12" t="str">
        <f t="shared" si="355"/>
        <v>n</v>
      </c>
      <c r="AK912" s="12" t="str">
        <f t="shared" si="356"/>
        <v>n</v>
      </c>
      <c r="AL912" s="12" t="str">
        <f t="shared" si="357"/>
        <v>n</v>
      </c>
      <c r="AM912" s="12" t="str">
        <f t="shared" si="358"/>
        <v>n</v>
      </c>
      <c r="AN912" s="12" t="str">
        <f t="shared" si="361"/>
        <v>n</v>
      </c>
      <c r="AO912" s="12" t="str">
        <f t="shared" si="362"/>
        <v>n</v>
      </c>
      <c r="AP912" s="12" t="str">
        <f t="shared" si="359"/>
        <v>n</v>
      </c>
      <c r="AQ912" s="12" t="str">
        <f t="shared" si="360"/>
        <v>n</v>
      </c>
      <c r="AR912" s="15">
        <v>0</v>
      </c>
      <c r="AS912" s="16">
        <v>0</v>
      </c>
      <c r="AT912" s="16" t="b">
        <f t="shared" si="24"/>
        <v>1</v>
      </c>
      <c r="AU912" s="12"/>
    </row>
    <row r="913" spans="1:47" ht="15.75" customHeight="1" x14ac:dyDescent="0.3">
      <c r="A913" s="12" t="s">
        <v>905</v>
      </c>
      <c r="B913" s="12" t="s">
        <v>212</v>
      </c>
      <c r="C913" s="17">
        <v>44088</v>
      </c>
      <c r="D913" s="12">
        <v>2020</v>
      </c>
      <c r="E913" s="12" t="s">
        <v>137</v>
      </c>
      <c r="F913" s="12" t="s">
        <v>1125</v>
      </c>
      <c r="G913" s="18">
        <v>0.65972222222222221</v>
      </c>
      <c r="H913" s="18">
        <v>0.67499999999999993</v>
      </c>
      <c r="I913" s="19">
        <v>766</v>
      </c>
      <c r="J913" s="15"/>
      <c r="K913" s="12" t="str">
        <f t="shared" si="339"/>
        <v>n</v>
      </c>
      <c r="L913" s="12" t="str">
        <f t="shared" si="340"/>
        <v>n</v>
      </c>
      <c r="M913" s="12" t="str">
        <f t="shared" si="341"/>
        <v>n</v>
      </c>
      <c r="N913" s="12" t="str">
        <f t="shared" si="342"/>
        <v>n</v>
      </c>
      <c r="O913" s="12" t="str">
        <f t="shared" si="343"/>
        <v>n</v>
      </c>
      <c r="P913" s="12" t="str">
        <f t="shared" si="344"/>
        <v>n</v>
      </c>
      <c r="Q913" s="12" t="str">
        <f t="shared" si="345"/>
        <v>n</v>
      </c>
      <c r="R913" s="12" t="str">
        <f t="shared" si="346"/>
        <v>n</v>
      </c>
      <c r="S913" s="15">
        <v>0</v>
      </c>
      <c r="T913" s="16">
        <v>0</v>
      </c>
      <c r="U913" s="16" t="b">
        <f t="shared" si="8"/>
        <v>1</v>
      </c>
      <c r="V913" s="15" t="s">
        <v>1066</v>
      </c>
      <c r="W913" s="12" t="str">
        <f t="shared" si="347"/>
        <v>n</v>
      </c>
      <c r="X913" s="12" t="str">
        <f t="shared" si="348"/>
        <v>y</v>
      </c>
      <c r="Y913" s="12" t="str">
        <f t="shared" si="349"/>
        <v>n</v>
      </c>
      <c r="Z913" s="12" t="str">
        <f t="shared" si="350"/>
        <v>n</v>
      </c>
      <c r="AA913" s="12" t="str">
        <f t="shared" si="351"/>
        <v>n</v>
      </c>
      <c r="AB913" s="12" t="str">
        <f t="shared" si="352"/>
        <v>n</v>
      </c>
      <c r="AC913" s="12" t="str">
        <f t="shared" si="353"/>
        <v>n</v>
      </c>
      <c r="AD913" s="12" t="str">
        <f t="shared" si="354"/>
        <v>n</v>
      </c>
      <c r="AE913" s="15">
        <v>55</v>
      </c>
      <c r="AF913" s="16">
        <v>55</v>
      </c>
      <c r="AG913" s="16">
        <v>-1</v>
      </c>
      <c r="AH913" s="16" t="b">
        <f t="shared" si="17"/>
        <v>1</v>
      </c>
      <c r="AI913" s="15"/>
      <c r="AJ913" s="12" t="str">
        <f t="shared" si="355"/>
        <v>n</v>
      </c>
      <c r="AK913" s="12" t="str">
        <f t="shared" si="356"/>
        <v>n</v>
      </c>
      <c r="AL913" s="12" t="str">
        <f t="shared" si="357"/>
        <v>n</v>
      </c>
      <c r="AM913" s="12" t="str">
        <f t="shared" si="358"/>
        <v>n</v>
      </c>
      <c r="AN913" s="12" t="str">
        <f t="shared" si="361"/>
        <v>n</v>
      </c>
      <c r="AO913" s="12" t="str">
        <f t="shared" si="362"/>
        <v>n</v>
      </c>
      <c r="AP913" s="12" t="str">
        <f t="shared" si="359"/>
        <v>n</v>
      </c>
      <c r="AQ913" s="12" t="str">
        <f t="shared" si="360"/>
        <v>n</v>
      </c>
      <c r="AR913" s="15">
        <v>0</v>
      </c>
      <c r="AS913" s="16">
        <v>0</v>
      </c>
      <c r="AT913" s="16" t="b">
        <f t="shared" si="24"/>
        <v>1</v>
      </c>
      <c r="AU913" s="12"/>
    </row>
    <row r="914" spans="1:47" ht="15.75" customHeight="1" x14ac:dyDescent="0.3">
      <c r="A914" s="12" t="s">
        <v>905</v>
      </c>
      <c r="B914" s="12" t="s">
        <v>212</v>
      </c>
      <c r="C914" s="17">
        <v>44088</v>
      </c>
      <c r="D914" s="12">
        <v>2020</v>
      </c>
      <c r="E914" s="12" t="s">
        <v>137</v>
      </c>
      <c r="F914" s="12" t="s">
        <v>1126</v>
      </c>
      <c r="G914" s="18">
        <v>0.65972222222222221</v>
      </c>
      <c r="H914" s="18">
        <v>0.67499999999999993</v>
      </c>
      <c r="I914" s="19">
        <v>773</v>
      </c>
      <c r="J914" s="15"/>
      <c r="K914" s="12" t="str">
        <f t="shared" si="339"/>
        <v>n</v>
      </c>
      <c r="L914" s="12" t="str">
        <f t="shared" si="340"/>
        <v>n</v>
      </c>
      <c r="M914" s="12" t="str">
        <f t="shared" si="341"/>
        <v>n</v>
      </c>
      <c r="N914" s="12" t="str">
        <f t="shared" si="342"/>
        <v>n</v>
      </c>
      <c r="O914" s="12" t="str">
        <f t="shared" si="343"/>
        <v>n</v>
      </c>
      <c r="P914" s="12" t="str">
        <f t="shared" si="344"/>
        <v>n</v>
      </c>
      <c r="Q914" s="12" t="str">
        <f t="shared" si="345"/>
        <v>n</v>
      </c>
      <c r="R914" s="12" t="str">
        <f t="shared" si="346"/>
        <v>n</v>
      </c>
      <c r="S914" s="15">
        <v>0</v>
      </c>
      <c r="T914" s="16">
        <v>0</v>
      </c>
      <c r="U914" s="16" t="b">
        <f t="shared" si="8"/>
        <v>1</v>
      </c>
      <c r="V914" s="15" t="s">
        <v>1066</v>
      </c>
      <c r="W914" s="12" t="str">
        <f t="shared" si="347"/>
        <v>n</v>
      </c>
      <c r="X914" s="12" t="str">
        <f t="shared" si="348"/>
        <v>y</v>
      </c>
      <c r="Y914" s="12" t="str">
        <f t="shared" si="349"/>
        <v>n</v>
      </c>
      <c r="Z914" s="12" t="str">
        <f t="shared" si="350"/>
        <v>n</v>
      </c>
      <c r="AA914" s="12" t="str">
        <f t="shared" si="351"/>
        <v>n</v>
      </c>
      <c r="AB914" s="12" t="str">
        <f t="shared" si="352"/>
        <v>n</v>
      </c>
      <c r="AC914" s="12" t="str">
        <f t="shared" si="353"/>
        <v>n</v>
      </c>
      <c r="AD914" s="12" t="str">
        <f t="shared" si="354"/>
        <v>n</v>
      </c>
      <c r="AE914" s="15">
        <v>20</v>
      </c>
      <c r="AF914" s="16">
        <v>20</v>
      </c>
      <c r="AG914" s="16">
        <v>-1</v>
      </c>
      <c r="AH914" s="16" t="b">
        <f t="shared" si="17"/>
        <v>1</v>
      </c>
      <c r="AI914" s="15"/>
      <c r="AJ914" s="12" t="str">
        <f t="shared" si="355"/>
        <v>n</v>
      </c>
      <c r="AK914" s="12" t="str">
        <f t="shared" si="356"/>
        <v>n</v>
      </c>
      <c r="AL914" s="12" t="str">
        <f t="shared" si="357"/>
        <v>n</v>
      </c>
      <c r="AM914" s="12" t="str">
        <f t="shared" si="358"/>
        <v>n</v>
      </c>
      <c r="AN914" s="12" t="str">
        <f t="shared" si="361"/>
        <v>n</v>
      </c>
      <c r="AO914" s="12" t="str">
        <f t="shared" si="362"/>
        <v>n</v>
      </c>
      <c r="AP914" s="12" t="str">
        <f t="shared" si="359"/>
        <v>n</v>
      </c>
      <c r="AQ914" s="12" t="str">
        <f t="shared" si="360"/>
        <v>n</v>
      </c>
      <c r="AR914" s="15">
        <v>0</v>
      </c>
      <c r="AS914" s="16">
        <v>0</v>
      </c>
      <c r="AT914" s="16" t="b">
        <f t="shared" si="24"/>
        <v>1</v>
      </c>
      <c r="AU914" s="12"/>
    </row>
    <row r="915" spans="1:47" ht="15.75" customHeight="1" x14ac:dyDescent="0.3">
      <c r="A915" s="12" t="s">
        <v>905</v>
      </c>
      <c r="B915" s="12" t="s">
        <v>212</v>
      </c>
      <c r="C915" s="17">
        <v>44088</v>
      </c>
      <c r="D915" s="12">
        <v>2020</v>
      </c>
      <c r="E915" s="12" t="s">
        <v>137</v>
      </c>
      <c r="F915" s="12" t="s">
        <v>1127</v>
      </c>
      <c r="G915" s="18">
        <v>0.65972222222222221</v>
      </c>
      <c r="H915" s="18">
        <v>0.67499999999999993</v>
      </c>
      <c r="I915" s="19">
        <v>772</v>
      </c>
      <c r="J915" s="15" t="s">
        <v>1066</v>
      </c>
      <c r="K915" s="12" t="str">
        <f t="shared" si="339"/>
        <v>n</v>
      </c>
      <c r="L915" s="12" t="str">
        <f t="shared" si="340"/>
        <v>y</v>
      </c>
      <c r="M915" s="12" t="str">
        <f t="shared" si="341"/>
        <v>n</v>
      </c>
      <c r="N915" s="12" t="str">
        <f t="shared" si="342"/>
        <v>n</v>
      </c>
      <c r="O915" s="12" t="str">
        <f t="shared" si="343"/>
        <v>n</v>
      </c>
      <c r="P915" s="12" t="str">
        <f t="shared" si="344"/>
        <v>n</v>
      </c>
      <c r="Q915" s="12" t="str">
        <f t="shared" si="345"/>
        <v>n</v>
      </c>
      <c r="R915" s="12" t="str">
        <f t="shared" si="346"/>
        <v>n</v>
      </c>
      <c r="S915" s="15">
        <v>60</v>
      </c>
      <c r="T915" s="16">
        <v>60</v>
      </c>
      <c r="U915" s="16" t="b">
        <f t="shared" si="8"/>
        <v>1</v>
      </c>
      <c r="V915" s="15" t="s">
        <v>1066</v>
      </c>
      <c r="W915" s="12" t="str">
        <f t="shared" si="347"/>
        <v>n</v>
      </c>
      <c r="X915" s="12" t="str">
        <f t="shared" si="348"/>
        <v>y</v>
      </c>
      <c r="Y915" s="12" t="str">
        <f t="shared" si="349"/>
        <v>n</v>
      </c>
      <c r="Z915" s="12" t="str">
        <f t="shared" si="350"/>
        <v>n</v>
      </c>
      <c r="AA915" s="12" t="str">
        <f t="shared" si="351"/>
        <v>n</v>
      </c>
      <c r="AB915" s="12" t="str">
        <f t="shared" si="352"/>
        <v>n</v>
      </c>
      <c r="AC915" s="12" t="str">
        <f t="shared" si="353"/>
        <v>n</v>
      </c>
      <c r="AD915" s="12" t="str">
        <f t="shared" si="354"/>
        <v>n</v>
      </c>
      <c r="AE915" s="15">
        <v>5</v>
      </c>
      <c r="AF915" s="16">
        <v>5</v>
      </c>
      <c r="AG915" s="16">
        <v>-1</v>
      </c>
      <c r="AH915" s="16" t="b">
        <f t="shared" si="17"/>
        <v>1</v>
      </c>
      <c r="AI915" s="15"/>
      <c r="AJ915" s="12" t="str">
        <f t="shared" si="355"/>
        <v>n</v>
      </c>
      <c r="AK915" s="12" t="str">
        <f t="shared" si="356"/>
        <v>n</v>
      </c>
      <c r="AL915" s="12" t="str">
        <f t="shared" si="357"/>
        <v>n</v>
      </c>
      <c r="AM915" s="12" t="str">
        <f t="shared" si="358"/>
        <v>n</v>
      </c>
      <c r="AN915" s="12" t="str">
        <f t="shared" si="361"/>
        <v>n</v>
      </c>
      <c r="AO915" s="12" t="str">
        <f t="shared" si="362"/>
        <v>n</v>
      </c>
      <c r="AP915" s="12" t="str">
        <f t="shared" si="359"/>
        <v>n</v>
      </c>
      <c r="AQ915" s="12" t="str">
        <f t="shared" si="360"/>
        <v>n</v>
      </c>
      <c r="AR915" s="15"/>
      <c r="AS915" s="16"/>
      <c r="AT915" s="16" t="b">
        <f t="shared" si="24"/>
        <v>1</v>
      </c>
      <c r="AU915" s="12" t="s">
        <v>1199</v>
      </c>
    </row>
    <row r="916" spans="1:47" ht="15.75" customHeight="1" x14ac:dyDescent="0.3">
      <c r="A916" s="12" t="s">
        <v>905</v>
      </c>
      <c r="B916" s="12" t="s">
        <v>212</v>
      </c>
      <c r="C916" s="17">
        <v>44088</v>
      </c>
      <c r="D916" s="12">
        <v>2020</v>
      </c>
      <c r="E916" s="12" t="s">
        <v>137</v>
      </c>
      <c r="F916" s="12" t="s">
        <v>1129</v>
      </c>
      <c r="G916" s="18">
        <v>0.65972222222222221</v>
      </c>
      <c r="H916" s="18">
        <v>0.67499999999999993</v>
      </c>
      <c r="I916" s="19">
        <v>774</v>
      </c>
      <c r="J916" s="15"/>
      <c r="K916" s="12" t="str">
        <f t="shared" si="339"/>
        <v>n</v>
      </c>
      <c r="L916" s="12" t="str">
        <f t="shared" si="340"/>
        <v>n</v>
      </c>
      <c r="M916" s="12" t="str">
        <f t="shared" si="341"/>
        <v>n</v>
      </c>
      <c r="N916" s="12" t="str">
        <f t="shared" si="342"/>
        <v>n</v>
      </c>
      <c r="O916" s="12" t="str">
        <f t="shared" si="343"/>
        <v>n</v>
      </c>
      <c r="P916" s="12" t="str">
        <f t="shared" si="344"/>
        <v>n</v>
      </c>
      <c r="Q916" s="12" t="str">
        <f t="shared" si="345"/>
        <v>n</v>
      </c>
      <c r="R916" s="12" t="str">
        <f t="shared" si="346"/>
        <v>n</v>
      </c>
      <c r="S916" s="15">
        <v>0</v>
      </c>
      <c r="T916" s="16">
        <v>0</v>
      </c>
      <c r="U916" s="16" t="b">
        <f t="shared" si="8"/>
        <v>1</v>
      </c>
      <c r="V916" s="15" t="s">
        <v>1066</v>
      </c>
      <c r="W916" s="12" t="str">
        <f t="shared" si="347"/>
        <v>n</v>
      </c>
      <c r="X916" s="12" t="str">
        <f t="shared" si="348"/>
        <v>y</v>
      </c>
      <c r="Y916" s="12" t="str">
        <f t="shared" si="349"/>
        <v>n</v>
      </c>
      <c r="Z916" s="12" t="str">
        <f t="shared" si="350"/>
        <v>n</v>
      </c>
      <c r="AA916" s="12" t="str">
        <f t="shared" si="351"/>
        <v>n</v>
      </c>
      <c r="AB916" s="12" t="str">
        <f t="shared" si="352"/>
        <v>n</v>
      </c>
      <c r="AC916" s="12" t="str">
        <f t="shared" si="353"/>
        <v>n</v>
      </c>
      <c r="AD916" s="12" t="str">
        <f t="shared" si="354"/>
        <v>n</v>
      </c>
      <c r="AE916" s="15">
        <v>75</v>
      </c>
      <c r="AF916" s="16">
        <v>75</v>
      </c>
      <c r="AG916" s="16">
        <v>-1</v>
      </c>
      <c r="AH916" s="16" t="b">
        <f t="shared" si="17"/>
        <v>1</v>
      </c>
      <c r="AI916" s="15"/>
      <c r="AJ916" s="12" t="str">
        <f t="shared" si="355"/>
        <v>n</v>
      </c>
      <c r="AK916" s="12" t="str">
        <f t="shared" si="356"/>
        <v>n</v>
      </c>
      <c r="AL916" s="12" t="str">
        <f t="shared" si="357"/>
        <v>n</v>
      </c>
      <c r="AM916" s="12" t="str">
        <f t="shared" si="358"/>
        <v>n</v>
      </c>
      <c r="AN916" s="12" t="str">
        <f t="shared" si="361"/>
        <v>n</v>
      </c>
      <c r="AO916" s="12" t="str">
        <f t="shared" si="362"/>
        <v>n</v>
      </c>
      <c r="AP916" s="12" t="str">
        <f t="shared" si="359"/>
        <v>n</v>
      </c>
      <c r="AQ916" s="12" t="str">
        <f t="shared" si="360"/>
        <v>n</v>
      </c>
      <c r="AR916" s="15">
        <v>0</v>
      </c>
      <c r="AS916" s="16">
        <v>0</v>
      </c>
      <c r="AT916" s="16" t="b">
        <f t="shared" si="24"/>
        <v>1</v>
      </c>
      <c r="AU916" s="12"/>
    </row>
    <row r="917" spans="1:47" ht="15.75" customHeight="1" x14ac:dyDescent="0.3">
      <c r="A917" s="12" t="s">
        <v>905</v>
      </c>
      <c r="B917" s="12" t="s">
        <v>212</v>
      </c>
      <c r="C917" s="17">
        <v>44088</v>
      </c>
      <c r="D917" s="12">
        <v>2020</v>
      </c>
      <c r="E917" s="12" t="s">
        <v>137</v>
      </c>
      <c r="F917" s="12" t="s">
        <v>1130</v>
      </c>
      <c r="G917" s="18">
        <v>0.65972222222222221</v>
      </c>
      <c r="H917" s="18">
        <v>0.67499999999999993</v>
      </c>
      <c r="I917" s="19">
        <v>775</v>
      </c>
      <c r="J917" s="15"/>
      <c r="K917" s="12" t="str">
        <f t="shared" si="339"/>
        <v>n</v>
      </c>
      <c r="L917" s="12" t="str">
        <f t="shared" si="340"/>
        <v>n</v>
      </c>
      <c r="M917" s="12" t="str">
        <f t="shared" si="341"/>
        <v>n</v>
      </c>
      <c r="N917" s="12" t="str">
        <f t="shared" si="342"/>
        <v>n</v>
      </c>
      <c r="O917" s="12" t="str">
        <f t="shared" si="343"/>
        <v>n</v>
      </c>
      <c r="P917" s="12" t="str">
        <f t="shared" si="344"/>
        <v>n</v>
      </c>
      <c r="Q917" s="12" t="str">
        <f t="shared" si="345"/>
        <v>n</v>
      </c>
      <c r="R917" s="12" t="str">
        <f t="shared" si="346"/>
        <v>n</v>
      </c>
      <c r="S917" s="15">
        <v>0</v>
      </c>
      <c r="T917" s="16">
        <v>0</v>
      </c>
      <c r="U917" s="16" t="b">
        <f t="shared" si="8"/>
        <v>1</v>
      </c>
      <c r="V917" s="15" t="s">
        <v>1066</v>
      </c>
      <c r="W917" s="12" t="str">
        <f t="shared" si="347"/>
        <v>n</v>
      </c>
      <c r="X917" s="12" t="str">
        <f t="shared" si="348"/>
        <v>y</v>
      </c>
      <c r="Y917" s="12" t="str">
        <f t="shared" si="349"/>
        <v>n</v>
      </c>
      <c r="Z917" s="12" t="str">
        <f t="shared" si="350"/>
        <v>n</v>
      </c>
      <c r="AA917" s="12" t="str">
        <f t="shared" si="351"/>
        <v>n</v>
      </c>
      <c r="AB917" s="12" t="str">
        <f t="shared" si="352"/>
        <v>n</v>
      </c>
      <c r="AC917" s="12" t="str">
        <f t="shared" si="353"/>
        <v>n</v>
      </c>
      <c r="AD917" s="12" t="str">
        <f t="shared" si="354"/>
        <v>n</v>
      </c>
      <c r="AE917" s="15">
        <v>15</v>
      </c>
      <c r="AF917" s="16">
        <v>15</v>
      </c>
      <c r="AG917" s="16">
        <v>-1</v>
      </c>
      <c r="AH917" s="16" t="b">
        <f t="shared" si="17"/>
        <v>1</v>
      </c>
      <c r="AI917" s="15"/>
      <c r="AJ917" s="12" t="str">
        <f t="shared" si="355"/>
        <v>n</v>
      </c>
      <c r="AK917" s="12" t="str">
        <f t="shared" si="356"/>
        <v>n</v>
      </c>
      <c r="AL917" s="12" t="str">
        <f t="shared" si="357"/>
        <v>n</v>
      </c>
      <c r="AM917" s="12" t="str">
        <f t="shared" si="358"/>
        <v>n</v>
      </c>
      <c r="AN917" s="12" t="str">
        <f t="shared" si="361"/>
        <v>n</v>
      </c>
      <c r="AO917" s="12" t="str">
        <f t="shared" si="362"/>
        <v>n</v>
      </c>
      <c r="AP917" s="12" t="str">
        <f t="shared" si="359"/>
        <v>n</v>
      </c>
      <c r="AQ917" s="12" t="str">
        <f t="shared" si="360"/>
        <v>n</v>
      </c>
      <c r="AR917" s="15">
        <v>0</v>
      </c>
      <c r="AS917" s="16">
        <v>0</v>
      </c>
      <c r="AT917" s="16" t="b">
        <f t="shared" si="24"/>
        <v>1</v>
      </c>
      <c r="AU917" s="12"/>
    </row>
    <row r="918" spans="1:47" ht="15.75" customHeight="1" x14ac:dyDescent="0.3">
      <c r="A918" s="12" t="s">
        <v>905</v>
      </c>
      <c r="B918" s="12" t="s">
        <v>212</v>
      </c>
      <c r="C918" s="17">
        <v>44088</v>
      </c>
      <c r="D918" s="12">
        <v>2020</v>
      </c>
      <c r="E918" s="12" t="s">
        <v>137</v>
      </c>
      <c r="F918" s="12" t="s">
        <v>1131</v>
      </c>
      <c r="G918" s="18">
        <v>0.65972222222222221</v>
      </c>
      <c r="H918" s="18">
        <v>0.67499999999999993</v>
      </c>
      <c r="I918" s="19">
        <v>776</v>
      </c>
      <c r="J918" s="15"/>
      <c r="K918" s="12" t="str">
        <f t="shared" si="339"/>
        <v>n</v>
      </c>
      <c r="L918" s="12" t="str">
        <f t="shared" si="340"/>
        <v>n</v>
      </c>
      <c r="M918" s="12" t="str">
        <f t="shared" si="341"/>
        <v>n</v>
      </c>
      <c r="N918" s="12" t="str">
        <f t="shared" si="342"/>
        <v>n</v>
      </c>
      <c r="O918" s="12" t="str">
        <f t="shared" si="343"/>
        <v>n</v>
      </c>
      <c r="P918" s="12" t="str">
        <f t="shared" si="344"/>
        <v>n</v>
      </c>
      <c r="Q918" s="12" t="str">
        <f t="shared" si="345"/>
        <v>n</v>
      </c>
      <c r="R918" s="12" t="str">
        <f t="shared" si="346"/>
        <v>n</v>
      </c>
      <c r="S918" s="15">
        <v>0</v>
      </c>
      <c r="T918" s="16">
        <v>0</v>
      </c>
      <c r="U918" s="16" t="b">
        <f t="shared" si="8"/>
        <v>1</v>
      </c>
      <c r="V918" s="15" t="s">
        <v>1066</v>
      </c>
      <c r="W918" s="12" t="str">
        <f t="shared" si="347"/>
        <v>n</v>
      </c>
      <c r="X918" s="12" t="str">
        <f t="shared" si="348"/>
        <v>y</v>
      </c>
      <c r="Y918" s="12" t="str">
        <f t="shared" si="349"/>
        <v>n</v>
      </c>
      <c r="Z918" s="12" t="str">
        <f t="shared" si="350"/>
        <v>n</v>
      </c>
      <c r="AA918" s="12" t="str">
        <f t="shared" si="351"/>
        <v>n</v>
      </c>
      <c r="AB918" s="12" t="str">
        <f t="shared" si="352"/>
        <v>n</v>
      </c>
      <c r="AC918" s="12" t="str">
        <f t="shared" si="353"/>
        <v>n</v>
      </c>
      <c r="AD918" s="12" t="str">
        <f t="shared" si="354"/>
        <v>n</v>
      </c>
      <c r="AE918" s="15">
        <v>20</v>
      </c>
      <c r="AF918" s="16">
        <v>20</v>
      </c>
      <c r="AG918" s="16">
        <v>-1</v>
      </c>
      <c r="AH918" s="16" t="b">
        <f t="shared" si="17"/>
        <v>1</v>
      </c>
      <c r="AI918" s="15"/>
      <c r="AJ918" s="12" t="str">
        <f t="shared" si="355"/>
        <v>n</v>
      </c>
      <c r="AK918" s="12" t="str">
        <f t="shared" si="356"/>
        <v>n</v>
      </c>
      <c r="AL918" s="12" t="str">
        <f t="shared" si="357"/>
        <v>n</v>
      </c>
      <c r="AM918" s="12" t="str">
        <f t="shared" si="358"/>
        <v>n</v>
      </c>
      <c r="AN918" s="12" t="str">
        <f t="shared" si="361"/>
        <v>n</v>
      </c>
      <c r="AO918" s="12" t="str">
        <f t="shared" si="362"/>
        <v>n</v>
      </c>
      <c r="AP918" s="12" t="str">
        <f t="shared" si="359"/>
        <v>n</v>
      </c>
      <c r="AQ918" s="12" t="str">
        <f t="shared" si="360"/>
        <v>n</v>
      </c>
      <c r="AR918" s="15"/>
      <c r="AS918" s="16"/>
      <c r="AT918" s="16" t="b">
        <f t="shared" si="24"/>
        <v>1</v>
      </c>
      <c r="AU918" s="12" t="s">
        <v>1200</v>
      </c>
    </row>
    <row r="919" spans="1:47" ht="15.75" customHeight="1" x14ac:dyDescent="0.3">
      <c r="A919" s="12" t="s">
        <v>905</v>
      </c>
      <c r="B919" s="12" t="s">
        <v>212</v>
      </c>
      <c r="C919" s="17">
        <v>44088</v>
      </c>
      <c r="D919" s="12">
        <v>2020</v>
      </c>
      <c r="E919" s="12" t="s">
        <v>137</v>
      </c>
      <c r="F919" s="12" t="s">
        <v>1133</v>
      </c>
      <c r="G919" s="18">
        <v>0.65972222222222221</v>
      </c>
      <c r="H919" s="18">
        <v>0.67499999999999993</v>
      </c>
      <c r="I919" s="19">
        <v>781</v>
      </c>
      <c r="J919" s="15"/>
      <c r="K919" s="12" t="str">
        <f t="shared" si="339"/>
        <v>n</v>
      </c>
      <c r="L919" s="12" t="str">
        <f t="shared" si="340"/>
        <v>n</v>
      </c>
      <c r="M919" s="12" t="str">
        <f t="shared" si="341"/>
        <v>n</v>
      </c>
      <c r="N919" s="12" t="str">
        <f t="shared" si="342"/>
        <v>n</v>
      </c>
      <c r="O919" s="12" t="str">
        <f t="shared" si="343"/>
        <v>n</v>
      </c>
      <c r="P919" s="12" t="str">
        <f t="shared" si="344"/>
        <v>n</v>
      </c>
      <c r="Q919" s="12" t="str">
        <f t="shared" si="345"/>
        <v>n</v>
      </c>
      <c r="R919" s="12" t="str">
        <f t="shared" si="346"/>
        <v>n</v>
      </c>
      <c r="S919" s="15">
        <v>0</v>
      </c>
      <c r="T919" s="16">
        <v>0</v>
      </c>
      <c r="U919" s="16" t="b">
        <f t="shared" si="8"/>
        <v>1</v>
      </c>
      <c r="V919" s="15" t="s">
        <v>1066</v>
      </c>
      <c r="W919" s="12" t="str">
        <f t="shared" si="347"/>
        <v>n</v>
      </c>
      <c r="X919" s="12" t="str">
        <f t="shared" si="348"/>
        <v>y</v>
      </c>
      <c r="Y919" s="12" t="str">
        <f t="shared" si="349"/>
        <v>n</v>
      </c>
      <c r="Z919" s="12" t="str">
        <f t="shared" si="350"/>
        <v>n</v>
      </c>
      <c r="AA919" s="12" t="str">
        <f t="shared" si="351"/>
        <v>n</v>
      </c>
      <c r="AB919" s="12" t="str">
        <f t="shared" si="352"/>
        <v>n</v>
      </c>
      <c r="AC919" s="12" t="str">
        <f t="shared" si="353"/>
        <v>n</v>
      </c>
      <c r="AD919" s="12" t="str">
        <f t="shared" si="354"/>
        <v>n</v>
      </c>
      <c r="AE919" s="15">
        <v>20</v>
      </c>
      <c r="AF919" s="16">
        <v>20</v>
      </c>
      <c r="AG919" s="16">
        <v>-1</v>
      </c>
      <c r="AH919" s="16" t="b">
        <f t="shared" si="17"/>
        <v>1</v>
      </c>
      <c r="AI919" s="15"/>
      <c r="AJ919" s="12" t="str">
        <f t="shared" si="355"/>
        <v>n</v>
      </c>
      <c r="AK919" s="12" t="str">
        <f t="shared" si="356"/>
        <v>n</v>
      </c>
      <c r="AL919" s="12" t="str">
        <f t="shared" si="357"/>
        <v>n</v>
      </c>
      <c r="AM919" s="12" t="str">
        <f t="shared" si="358"/>
        <v>n</v>
      </c>
      <c r="AN919" s="12" t="str">
        <f t="shared" si="361"/>
        <v>n</v>
      </c>
      <c r="AO919" s="12" t="str">
        <f t="shared" si="362"/>
        <v>n</v>
      </c>
      <c r="AP919" s="12" t="str">
        <f t="shared" si="359"/>
        <v>n</v>
      </c>
      <c r="AQ919" s="12" t="str">
        <f t="shared" si="360"/>
        <v>n</v>
      </c>
      <c r="AR919" s="15">
        <v>0</v>
      </c>
      <c r="AS919" s="16">
        <v>0</v>
      </c>
      <c r="AT919" s="16" t="b">
        <f t="shared" si="24"/>
        <v>1</v>
      </c>
      <c r="AU919" s="12"/>
    </row>
    <row r="920" spans="1:47" ht="15.75" customHeight="1" x14ac:dyDescent="0.3">
      <c r="A920" s="12" t="s">
        <v>905</v>
      </c>
      <c r="B920" s="12" t="s">
        <v>212</v>
      </c>
      <c r="C920" s="17">
        <v>44088</v>
      </c>
      <c r="D920" s="12">
        <v>2020</v>
      </c>
      <c r="E920" s="12" t="s">
        <v>137</v>
      </c>
      <c r="F920" s="12" t="s">
        <v>1134</v>
      </c>
      <c r="G920" s="18">
        <v>0.65972222222222221</v>
      </c>
      <c r="H920" s="18">
        <v>0.67499999999999993</v>
      </c>
      <c r="I920" s="19">
        <v>780</v>
      </c>
      <c r="J920" s="15"/>
      <c r="K920" s="12" t="str">
        <f t="shared" si="339"/>
        <v>n</v>
      </c>
      <c r="L920" s="12" t="str">
        <f t="shared" si="340"/>
        <v>n</v>
      </c>
      <c r="M920" s="12" t="str">
        <f t="shared" si="341"/>
        <v>n</v>
      </c>
      <c r="N920" s="12" t="str">
        <f t="shared" si="342"/>
        <v>n</v>
      </c>
      <c r="O920" s="12" t="str">
        <f t="shared" si="343"/>
        <v>n</v>
      </c>
      <c r="P920" s="12" t="str">
        <f t="shared" si="344"/>
        <v>n</v>
      </c>
      <c r="Q920" s="12" t="str">
        <f t="shared" si="345"/>
        <v>n</v>
      </c>
      <c r="R920" s="12" t="str">
        <f t="shared" si="346"/>
        <v>n</v>
      </c>
      <c r="S920" s="15">
        <v>0</v>
      </c>
      <c r="T920" s="16">
        <v>0</v>
      </c>
      <c r="U920" s="16" t="b">
        <f t="shared" si="8"/>
        <v>1</v>
      </c>
      <c r="V920" s="15" t="s">
        <v>1066</v>
      </c>
      <c r="W920" s="12" t="str">
        <f t="shared" si="347"/>
        <v>n</v>
      </c>
      <c r="X920" s="12" t="str">
        <f t="shared" si="348"/>
        <v>y</v>
      </c>
      <c r="Y920" s="12" t="str">
        <f t="shared" si="349"/>
        <v>n</v>
      </c>
      <c r="Z920" s="12" t="str">
        <f t="shared" si="350"/>
        <v>n</v>
      </c>
      <c r="AA920" s="12" t="str">
        <f t="shared" si="351"/>
        <v>n</v>
      </c>
      <c r="AB920" s="12" t="str">
        <f t="shared" si="352"/>
        <v>n</v>
      </c>
      <c r="AC920" s="12" t="str">
        <f t="shared" si="353"/>
        <v>n</v>
      </c>
      <c r="AD920" s="12" t="str">
        <f t="shared" si="354"/>
        <v>n</v>
      </c>
      <c r="AE920" s="15">
        <v>40</v>
      </c>
      <c r="AF920" s="16">
        <v>40</v>
      </c>
      <c r="AG920" s="16">
        <v>-1</v>
      </c>
      <c r="AH920" s="16" t="b">
        <f t="shared" si="17"/>
        <v>1</v>
      </c>
      <c r="AI920" s="15"/>
      <c r="AJ920" s="12" t="str">
        <f t="shared" si="355"/>
        <v>n</v>
      </c>
      <c r="AK920" s="12" t="str">
        <f t="shared" si="356"/>
        <v>n</v>
      </c>
      <c r="AL920" s="12" t="str">
        <f t="shared" si="357"/>
        <v>n</v>
      </c>
      <c r="AM920" s="12" t="str">
        <f t="shared" si="358"/>
        <v>n</v>
      </c>
      <c r="AN920" s="12" t="str">
        <f t="shared" si="361"/>
        <v>n</v>
      </c>
      <c r="AO920" s="12" t="str">
        <f t="shared" si="362"/>
        <v>n</v>
      </c>
      <c r="AP920" s="12" t="str">
        <f t="shared" si="359"/>
        <v>n</v>
      </c>
      <c r="AQ920" s="12" t="str">
        <f t="shared" si="360"/>
        <v>n</v>
      </c>
      <c r="AR920" s="15">
        <v>0</v>
      </c>
      <c r="AS920" s="16">
        <v>0</v>
      </c>
      <c r="AT920" s="16" t="b">
        <f t="shared" si="24"/>
        <v>1</v>
      </c>
      <c r="AU920" s="12"/>
    </row>
    <row r="921" spans="1:47" ht="15.75" customHeight="1" x14ac:dyDescent="0.3">
      <c r="A921" s="12" t="s">
        <v>905</v>
      </c>
      <c r="B921" s="12" t="s">
        <v>212</v>
      </c>
      <c r="C921" s="17">
        <v>44088</v>
      </c>
      <c r="D921" s="12">
        <v>2020</v>
      </c>
      <c r="E921" s="12" t="s">
        <v>137</v>
      </c>
      <c r="F921" s="12" t="s">
        <v>1135</v>
      </c>
      <c r="G921" s="18">
        <v>0.65972222222222221</v>
      </c>
      <c r="H921" s="18">
        <v>0.67499999999999993</v>
      </c>
      <c r="I921" s="19">
        <v>779</v>
      </c>
      <c r="J921" s="15"/>
      <c r="K921" s="12" t="str">
        <f t="shared" si="339"/>
        <v>n</v>
      </c>
      <c r="L921" s="12" t="str">
        <f t="shared" si="340"/>
        <v>n</v>
      </c>
      <c r="M921" s="12" t="str">
        <f t="shared" si="341"/>
        <v>n</v>
      </c>
      <c r="N921" s="12" t="str">
        <f t="shared" si="342"/>
        <v>n</v>
      </c>
      <c r="O921" s="12" t="str">
        <f t="shared" si="343"/>
        <v>n</v>
      </c>
      <c r="P921" s="12" t="str">
        <f t="shared" si="344"/>
        <v>n</v>
      </c>
      <c r="Q921" s="12" t="str">
        <f t="shared" si="345"/>
        <v>n</v>
      </c>
      <c r="R921" s="12" t="str">
        <f t="shared" si="346"/>
        <v>n</v>
      </c>
      <c r="S921" s="15">
        <v>0</v>
      </c>
      <c r="T921" s="16">
        <v>0</v>
      </c>
      <c r="U921" s="16" t="b">
        <f t="shared" si="8"/>
        <v>1</v>
      </c>
      <c r="V921" s="15" t="s">
        <v>1066</v>
      </c>
      <c r="W921" s="12" t="str">
        <f t="shared" si="347"/>
        <v>n</v>
      </c>
      <c r="X921" s="12" t="str">
        <f t="shared" si="348"/>
        <v>y</v>
      </c>
      <c r="Y921" s="12" t="str">
        <f t="shared" si="349"/>
        <v>n</v>
      </c>
      <c r="Z921" s="12" t="str">
        <f t="shared" si="350"/>
        <v>n</v>
      </c>
      <c r="AA921" s="12" t="str">
        <f t="shared" si="351"/>
        <v>n</v>
      </c>
      <c r="AB921" s="12" t="str">
        <f t="shared" si="352"/>
        <v>n</v>
      </c>
      <c r="AC921" s="12" t="str">
        <f t="shared" si="353"/>
        <v>n</v>
      </c>
      <c r="AD921" s="12" t="str">
        <f t="shared" si="354"/>
        <v>n</v>
      </c>
      <c r="AE921" s="15">
        <v>30</v>
      </c>
      <c r="AF921" s="16">
        <v>30</v>
      </c>
      <c r="AG921" s="16">
        <v>-1</v>
      </c>
      <c r="AH921" s="16" t="b">
        <f t="shared" si="17"/>
        <v>1</v>
      </c>
      <c r="AI921" s="15"/>
      <c r="AJ921" s="12" t="str">
        <f t="shared" si="355"/>
        <v>n</v>
      </c>
      <c r="AK921" s="12" t="str">
        <f t="shared" si="356"/>
        <v>n</v>
      </c>
      <c r="AL921" s="12" t="str">
        <f t="shared" si="357"/>
        <v>n</v>
      </c>
      <c r="AM921" s="12" t="str">
        <f t="shared" si="358"/>
        <v>n</v>
      </c>
      <c r="AN921" s="12" t="str">
        <f t="shared" si="361"/>
        <v>n</v>
      </c>
      <c r="AO921" s="12" t="str">
        <f t="shared" si="362"/>
        <v>n</v>
      </c>
      <c r="AP921" s="12" t="str">
        <f t="shared" si="359"/>
        <v>n</v>
      </c>
      <c r="AQ921" s="12" t="str">
        <f t="shared" si="360"/>
        <v>n</v>
      </c>
      <c r="AR921" s="15">
        <v>0</v>
      </c>
      <c r="AS921" s="16">
        <v>0</v>
      </c>
      <c r="AT921" s="16" t="b">
        <f t="shared" si="24"/>
        <v>1</v>
      </c>
      <c r="AU921" s="12"/>
    </row>
    <row r="922" spans="1:47" ht="15.75" customHeight="1" x14ac:dyDescent="0.3">
      <c r="A922" s="12" t="s">
        <v>905</v>
      </c>
      <c r="B922" s="12" t="s">
        <v>212</v>
      </c>
      <c r="C922" s="17">
        <v>44088</v>
      </c>
      <c r="D922" s="12">
        <v>2020</v>
      </c>
      <c r="E922" s="12" t="s">
        <v>137</v>
      </c>
      <c r="F922" s="12" t="s">
        <v>1136</v>
      </c>
      <c r="G922" s="18">
        <v>0.65972222222222221</v>
      </c>
      <c r="H922" s="18">
        <v>0.67499999999999993</v>
      </c>
      <c r="I922" s="19">
        <v>778</v>
      </c>
      <c r="J922" s="15"/>
      <c r="K922" s="12" t="str">
        <f t="shared" si="339"/>
        <v>n</v>
      </c>
      <c r="L922" s="12" t="str">
        <f t="shared" si="340"/>
        <v>n</v>
      </c>
      <c r="M922" s="12" t="str">
        <f t="shared" si="341"/>
        <v>n</v>
      </c>
      <c r="N922" s="12" t="str">
        <f t="shared" si="342"/>
        <v>n</v>
      </c>
      <c r="O922" s="12" t="str">
        <f t="shared" si="343"/>
        <v>n</v>
      </c>
      <c r="P922" s="12" t="str">
        <f t="shared" si="344"/>
        <v>n</v>
      </c>
      <c r="Q922" s="12" t="str">
        <f t="shared" si="345"/>
        <v>n</v>
      </c>
      <c r="R922" s="12" t="str">
        <f t="shared" si="346"/>
        <v>n</v>
      </c>
      <c r="S922" s="15">
        <v>0</v>
      </c>
      <c r="T922" s="16">
        <v>0</v>
      </c>
      <c r="U922" s="16" t="b">
        <f t="shared" si="8"/>
        <v>1</v>
      </c>
      <c r="V922" s="15" t="s">
        <v>1066</v>
      </c>
      <c r="W922" s="12" t="str">
        <f t="shared" si="347"/>
        <v>n</v>
      </c>
      <c r="X922" s="12" t="str">
        <f t="shared" si="348"/>
        <v>y</v>
      </c>
      <c r="Y922" s="12" t="str">
        <f t="shared" si="349"/>
        <v>n</v>
      </c>
      <c r="Z922" s="12" t="str">
        <f t="shared" si="350"/>
        <v>n</v>
      </c>
      <c r="AA922" s="12" t="str">
        <f t="shared" si="351"/>
        <v>n</v>
      </c>
      <c r="AB922" s="12" t="str">
        <f t="shared" si="352"/>
        <v>n</v>
      </c>
      <c r="AC922" s="12" t="str">
        <f t="shared" si="353"/>
        <v>n</v>
      </c>
      <c r="AD922" s="12" t="str">
        <f t="shared" si="354"/>
        <v>n</v>
      </c>
      <c r="AE922" s="15">
        <v>30</v>
      </c>
      <c r="AF922" s="16">
        <v>30</v>
      </c>
      <c r="AG922" s="16">
        <v>-1</v>
      </c>
      <c r="AH922" s="16" t="b">
        <f t="shared" si="17"/>
        <v>1</v>
      </c>
      <c r="AI922" s="15"/>
      <c r="AJ922" s="12" t="str">
        <f t="shared" si="355"/>
        <v>n</v>
      </c>
      <c r="AK922" s="12" t="str">
        <f t="shared" si="356"/>
        <v>n</v>
      </c>
      <c r="AL922" s="12" t="str">
        <f t="shared" si="357"/>
        <v>n</v>
      </c>
      <c r="AM922" s="12" t="str">
        <f t="shared" si="358"/>
        <v>n</v>
      </c>
      <c r="AN922" s="12" t="str">
        <f t="shared" si="361"/>
        <v>n</v>
      </c>
      <c r="AO922" s="12" t="str">
        <f t="shared" si="362"/>
        <v>n</v>
      </c>
      <c r="AP922" s="12" t="str">
        <f t="shared" si="359"/>
        <v>n</v>
      </c>
      <c r="AQ922" s="12" t="str">
        <f t="shared" si="360"/>
        <v>n</v>
      </c>
      <c r="AR922" s="15">
        <v>0</v>
      </c>
      <c r="AS922" s="16">
        <v>0</v>
      </c>
      <c r="AT922" s="16" t="b">
        <f t="shared" si="24"/>
        <v>1</v>
      </c>
      <c r="AU922" s="12"/>
    </row>
    <row r="923" spans="1:47" ht="15.75" customHeight="1" x14ac:dyDescent="0.3">
      <c r="A923" s="12" t="s">
        <v>905</v>
      </c>
      <c r="B923" s="12" t="s">
        <v>212</v>
      </c>
      <c r="C923" s="17">
        <v>44088</v>
      </c>
      <c r="D923" s="12">
        <v>2020</v>
      </c>
      <c r="E923" s="12" t="s">
        <v>137</v>
      </c>
      <c r="F923" s="12" t="s">
        <v>1137</v>
      </c>
      <c r="G923" s="18">
        <v>0.65972222222222221</v>
      </c>
      <c r="H923" s="18">
        <v>0.67499999999999993</v>
      </c>
      <c r="I923" s="19">
        <v>777</v>
      </c>
      <c r="J923" s="15"/>
      <c r="K923" s="12" t="str">
        <f t="shared" si="339"/>
        <v>n</v>
      </c>
      <c r="L923" s="12" t="str">
        <f t="shared" si="340"/>
        <v>n</v>
      </c>
      <c r="M923" s="12" t="str">
        <f t="shared" si="341"/>
        <v>n</v>
      </c>
      <c r="N923" s="12" t="str">
        <f t="shared" si="342"/>
        <v>n</v>
      </c>
      <c r="O923" s="12" t="str">
        <f t="shared" si="343"/>
        <v>n</v>
      </c>
      <c r="P923" s="12" t="str">
        <f t="shared" si="344"/>
        <v>n</v>
      </c>
      <c r="Q923" s="12" t="str">
        <f t="shared" si="345"/>
        <v>n</v>
      </c>
      <c r="R923" s="12" t="str">
        <f t="shared" si="346"/>
        <v>n</v>
      </c>
      <c r="S923" s="15">
        <v>0</v>
      </c>
      <c r="T923" s="16">
        <v>0</v>
      </c>
      <c r="U923" s="16" t="b">
        <f t="shared" si="8"/>
        <v>1</v>
      </c>
      <c r="V923" s="15" t="s">
        <v>1066</v>
      </c>
      <c r="W923" s="12" t="str">
        <f t="shared" si="347"/>
        <v>n</v>
      </c>
      <c r="X923" s="12" t="str">
        <f t="shared" si="348"/>
        <v>y</v>
      </c>
      <c r="Y923" s="12" t="str">
        <f t="shared" si="349"/>
        <v>n</v>
      </c>
      <c r="Z923" s="12" t="str">
        <f t="shared" si="350"/>
        <v>n</v>
      </c>
      <c r="AA923" s="12" t="str">
        <f t="shared" si="351"/>
        <v>n</v>
      </c>
      <c r="AB923" s="12" t="str">
        <f t="shared" si="352"/>
        <v>n</v>
      </c>
      <c r="AC923" s="12" t="str">
        <f t="shared" si="353"/>
        <v>n</v>
      </c>
      <c r="AD923" s="12" t="str">
        <f t="shared" si="354"/>
        <v>n</v>
      </c>
      <c r="AE923" s="15">
        <v>15</v>
      </c>
      <c r="AF923" s="16">
        <v>15</v>
      </c>
      <c r="AG923" s="16">
        <v>-1</v>
      </c>
      <c r="AH923" s="16" t="b">
        <f t="shared" si="17"/>
        <v>1</v>
      </c>
      <c r="AI923" s="15"/>
      <c r="AJ923" s="12" t="str">
        <f t="shared" si="355"/>
        <v>n</v>
      </c>
      <c r="AK923" s="12" t="str">
        <f t="shared" si="356"/>
        <v>n</v>
      </c>
      <c r="AL923" s="12" t="str">
        <f t="shared" si="357"/>
        <v>n</v>
      </c>
      <c r="AM923" s="12" t="str">
        <f t="shared" si="358"/>
        <v>n</v>
      </c>
      <c r="AN923" s="12" t="str">
        <f t="shared" si="361"/>
        <v>n</v>
      </c>
      <c r="AO923" s="12" t="str">
        <f t="shared" si="362"/>
        <v>n</v>
      </c>
      <c r="AP923" s="12" t="str">
        <f t="shared" si="359"/>
        <v>n</v>
      </c>
      <c r="AQ923" s="12" t="str">
        <f t="shared" si="360"/>
        <v>n</v>
      </c>
      <c r="AR923" s="15">
        <v>0</v>
      </c>
      <c r="AS923" s="16">
        <v>0</v>
      </c>
      <c r="AT923" s="16" t="b">
        <f t="shared" si="24"/>
        <v>1</v>
      </c>
      <c r="AU923" s="12" t="s">
        <v>1191</v>
      </c>
    </row>
    <row r="924" spans="1:47" ht="15.75" customHeight="1" x14ac:dyDescent="0.3">
      <c r="A924" s="12" t="s">
        <v>905</v>
      </c>
      <c r="B924" s="12" t="s">
        <v>212</v>
      </c>
      <c r="C924" s="17">
        <v>44088</v>
      </c>
      <c r="D924" s="12">
        <v>2020</v>
      </c>
      <c r="E924" s="12" t="s">
        <v>137</v>
      </c>
      <c r="F924" s="12" t="s">
        <v>1139</v>
      </c>
      <c r="G924" s="18">
        <v>0.65972222222222221</v>
      </c>
      <c r="H924" s="18">
        <v>0.67499999999999993</v>
      </c>
      <c r="I924" s="19">
        <v>782</v>
      </c>
      <c r="J924" s="15"/>
      <c r="K924" s="12" t="str">
        <f t="shared" si="339"/>
        <v>n</v>
      </c>
      <c r="L924" s="12" t="str">
        <f t="shared" si="340"/>
        <v>n</v>
      </c>
      <c r="M924" s="12" t="str">
        <f t="shared" si="341"/>
        <v>n</v>
      </c>
      <c r="N924" s="12" t="str">
        <f t="shared" si="342"/>
        <v>n</v>
      </c>
      <c r="O924" s="12" t="str">
        <f t="shared" si="343"/>
        <v>n</v>
      </c>
      <c r="P924" s="12" t="str">
        <f t="shared" si="344"/>
        <v>n</v>
      </c>
      <c r="Q924" s="12" t="str">
        <f t="shared" si="345"/>
        <v>n</v>
      </c>
      <c r="R924" s="12" t="str">
        <f t="shared" si="346"/>
        <v>n</v>
      </c>
      <c r="S924" s="15">
        <v>0</v>
      </c>
      <c r="T924" s="16">
        <v>0</v>
      </c>
      <c r="U924" s="16" t="b">
        <f t="shared" si="8"/>
        <v>1</v>
      </c>
      <c r="V924" s="15" t="s">
        <v>1066</v>
      </c>
      <c r="W924" s="12" t="str">
        <f t="shared" si="347"/>
        <v>n</v>
      </c>
      <c r="X924" s="12" t="str">
        <f t="shared" si="348"/>
        <v>y</v>
      </c>
      <c r="Y924" s="12" t="str">
        <f t="shared" si="349"/>
        <v>n</v>
      </c>
      <c r="Z924" s="12" t="str">
        <f t="shared" si="350"/>
        <v>n</v>
      </c>
      <c r="AA924" s="12" t="str">
        <f t="shared" si="351"/>
        <v>n</v>
      </c>
      <c r="AB924" s="12" t="str">
        <f t="shared" si="352"/>
        <v>n</v>
      </c>
      <c r="AC924" s="12" t="str">
        <f t="shared" si="353"/>
        <v>n</v>
      </c>
      <c r="AD924" s="12" t="str">
        <f t="shared" si="354"/>
        <v>n</v>
      </c>
      <c r="AE924" s="15">
        <v>10</v>
      </c>
      <c r="AF924" s="16">
        <v>10</v>
      </c>
      <c r="AG924" s="16">
        <v>-1</v>
      </c>
      <c r="AH924" s="16" t="b">
        <f t="shared" si="17"/>
        <v>1</v>
      </c>
      <c r="AI924" s="15"/>
      <c r="AJ924" s="12" t="str">
        <f t="shared" si="355"/>
        <v>n</v>
      </c>
      <c r="AK924" s="12" t="str">
        <f t="shared" si="356"/>
        <v>n</v>
      </c>
      <c r="AL924" s="12" t="str">
        <f t="shared" si="357"/>
        <v>n</v>
      </c>
      <c r="AM924" s="12" t="str">
        <f t="shared" si="358"/>
        <v>n</v>
      </c>
      <c r="AN924" s="12" t="str">
        <f t="shared" si="361"/>
        <v>n</v>
      </c>
      <c r="AO924" s="12" t="str">
        <f t="shared" si="362"/>
        <v>n</v>
      </c>
      <c r="AP924" s="12" t="str">
        <f t="shared" si="359"/>
        <v>n</v>
      </c>
      <c r="AQ924" s="12" t="str">
        <f t="shared" si="360"/>
        <v>n</v>
      </c>
      <c r="AR924" s="15">
        <v>0</v>
      </c>
      <c r="AS924" s="16">
        <v>0</v>
      </c>
      <c r="AT924" s="16" t="b">
        <f t="shared" si="24"/>
        <v>1</v>
      </c>
      <c r="AU924" s="12"/>
    </row>
    <row r="925" spans="1:47" ht="15.75" customHeight="1" x14ac:dyDescent="0.3">
      <c r="A925" s="12" t="s">
        <v>905</v>
      </c>
      <c r="B925" s="12" t="s">
        <v>212</v>
      </c>
      <c r="C925" s="17">
        <v>44088</v>
      </c>
      <c r="D925" s="12">
        <v>2020</v>
      </c>
      <c r="E925" s="12" t="s">
        <v>137</v>
      </c>
      <c r="F925" s="12" t="s">
        <v>1140</v>
      </c>
      <c r="G925" s="18">
        <v>0.65972222222222221</v>
      </c>
      <c r="H925" s="18">
        <v>0.67499999999999993</v>
      </c>
      <c r="I925" s="19">
        <v>783</v>
      </c>
      <c r="J925" s="15" t="s">
        <v>1066</v>
      </c>
      <c r="K925" s="12" t="str">
        <f t="shared" si="339"/>
        <v>n</v>
      </c>
      <c r="L925" s="12" t="str">
        <f t="shared" si="340"/>
        <v>y</v>
      </c>
      <c r="M925" s="12" t="str">
        <f t="shared" si="341"/>
        <v>n</v>
      </c>
      <c r="N925" s="12" t="str">
        <f t="shared" si="342"/>
        <v>n</v>
      </c>
      <c r="O925" s="12" t="str">
        <f t="shared" si="343"/>
        <v>n</v>
      </c>
      <c r="P925" s="12" t="str">
        <f t="shared" si="344"/>
        <v>n</v>
      </c>
      <c r="Q925" s="12" t="str">
        <f t="shared" si="345"/>
        <v>n</v>
      </c>
      <c r="R925" s="12" t="str">
        <f t="shared" si="346"/>
        <v>n</v>
      </c>
      <c r="S925" s="15">
        <v>25</v>
      </c>
      <c r="T925" s="16">
        <v>25</v>
      </c>
      <c r="U925" s="16" t="b">
        <f t="shared" si="8"/>
        <v>1</v>
      </c>
      <c r="V925" s="15" t="s">
        <v>1066</v>
      </c>
      <c r="W925" s="12" t="str">
        <f t="shared" si="347"/>
        <v>n</v>
      </c>
      <c r="X925" s="12" t="str">
        <f t="shared" si="348"/>
        <v>y</v>
      </c>
      <c r="Y925" s="12" t="str">
        <f t="shared" si="349"/>
        <v>n</v>
      </c>
      <c r="Z925" s="12" t="str">
        <f t="shared" si="350"/>
        <v>n</v>
      </c>
      <c r="AA925" s="12" t="str">
        <f t="shared" si="351"/>
        <v>n</v>
      </c>
      <c r="AB925" s="12" t="str">
        <f t="shared" si="352"/>
        <v>n</v>
      </c>
      <c r="AC925" s="12" t="str">
        <f t="shared" si="353"/>
        <v>n</v>
      </c>
      <c r="AD925" s="12" t="str">
        <f t="shared" si="354"/>
        <v>n</v>
      </c>
      <c r="AE925" s="15">
        <v>10</v>
      </c>
      <c r="AF925" s="16">
        <v>10</v>
      </c>
      <c r="AG925" s="16">
        <v>-1</v>
      </c>
      <c r="AH925" s="16" t="b">
        <f t="shared" si="17"/>
        <v>1</v>
      </c>
      <c r="AI925" s="15"/>
      <c r="AJ925" s="12" t="str">
        <f t="shared" si="355"/>
        <v>n</v>
      </c>
      <c r="AK925" s="12" t="str">
        <f t="shared" si="356"/>
        <v>n</v>
      </c>
      <c r="AL925" s="12" t="str">
        <f t="shared" si="357"/>
        <v>n</v>
      </c>
      <c r="AM925" s="12" t="str">
        <f t="shared" si="358"/>
        <v>n</v>
      </c>
      <c r="AN925" s="12" t="str">
        <f t="shared" si="361"/>
        <v>n</v>
      </c>
      <c r="AO925" s="12" t="str">
        <f t="shared" si="362"/>
        <v>n</v>
      </c>
      <c r="AP925" s="12" t="str">
        <f t="shared" si="359"/>
        <v>n</v>
      </c>
      <c r="AQ925" s="12" t="str">
        <f t="shared" si="360"/>
        <v>n</v>
      </c>
      <c r="AR925" s="15">
        <v>0</v>
      </c>
      <c r="AS925" s="16">
        <v>0</v>
      </c>
      <c r="AT925" s="16" t="b">
        <f t="shared" si="24"/>
        <v>1</v>
      </c>
      <c r="AU925" s="12"/>
    </row>
    <row r="926" spans="1:47" ht="15.75" customHeight="1" x14ac:dyDescent="0.3">
      <c r="A926" s="12" t="s">
        <v>905</v>
      </c>
      <c r="B926" s="12" t="s">
        <v>212</v>
      </c>
      <c r="C926" s="17">
        <v>44088</v>
      </c>
      <c r="D926" s="12">
        <v>2020</v>
      </c>
      <c r="E926" s="12" t="s">
        <v>137</v>
      </c>
      <c r="F926" s="12" t="s">
        <v>1141</v>
      </c>
      <c r="G926" s="18">
        <v>0.65972222222222221</v>
      </c>
      <c r="H926" s="18">
        <v>0.67499999999999993</v>
      </c>
      <c r="I926" s="19">
        <v>784</v>
      </c>
      <c r="J926" s="15"/>
      <c r="K926" s="12" t="str">
        <f t="shared" si="339"/>
        <v>n</v>
      </c>
      <c r="L926" s="12" t="str">
        <f t="shared" si="340"/>
        <v>n</v>
      </c>
      <c r="M926" s="12" t="str">
        <f t="shared" si="341"/>
        <v>n</v>
      </c>
      <c r="N926" s="12" t="str">
        <f t="shared" si="342"/>
        <v>n</v>
      </c>
      <c r="O926" s="12" t="str">
        <f t="shared" si="343"/>
        <v>n</v>
      </c>
      <c r="P926" s="12" t="str">
        <f t="shared" si="344"/>
        <v>n</v>
      </c>
      <c r="Q926" s="12" t="str">
        <f t="shared" si="345"/>
        <v>n</v>
      </c>
      <c r="R926" s="12" t="str">
        <f t="shared" si="346"/>
        <v>n</v>
      </c>
      <c r="S926" s="15">
        <v>0</v>
      </c>
      <c r="T926" s="16">
        <v>0</v>
      </c>
      <c r="U926" s="16" t="b">
        <f t="shared" si="8"/>
        <v>1</v>
      </c>
      <c r="V926" s="15" t="s">
        <v>1066</v>
      </c>
      <c r="W926" s="12" t="str">
        <f t="shared" si="347"/>
        <v>n</v>
      </c>
      <c r="X926" s="12" t="str">
        <f t="shared" si="348"/>
        <v>y</v>
      </c>
      <c r="Y926" s="12" t="str">
        <f t="shared" si="349"/>
        <v>n</v>
      </c>
      <c r="Z926" s="12" t="str">
        <f t="shared" si="350"/>
        <v>n</v>
      </c>
      <c r="AA926" s="12" t="str">
        <f t="shared" si="351"/>
        <v>n</v>
      </c>
      <c r="AB926" s="12" t="str">
        <f t="shared" si="352"/>
        <v>n</v>
      </c>
      <c r="AC926" s="12" t="str">
        <f t="shared" si="353"/>
        <v>n</v>
      </c>
      <c r="AD926" s="12" t="str">
        <f t="shared" si="354"/>
        <v>n</v>
      </c>
      <c r="AE926" s="15">
        <v>20</v>
      </c>
      <c r="AF926" s="16">
        <v>20</v>
      </c>
      <c r="AG926" s="16">
        <v>-1</v>
      </c>
      <c r="AH926" s="16" t="b">
        <f t="shared" si="17"/>
        <v>1</v>
      </c>
      <c r="AI926" s="15"/>
      <c r="AJ926" s="12" t="str">
        <f t="shared" si="355"/>
        <v>n</v>
      </c>
      <c r="AK926" s="12" t="str">
        <f t="shared" si="356"/>
        <v>n</v>
      </c>
      <c r="AL926" s="12" t="str">
        <f t="shared" si="357"/>
        <v>n</v>
      </c>
      <c r="AM926" s="12" t="str">
        <f t="shared" si="358"/>
        <v>n</v>
      </c>
      <c r="AN926" s="12" t="str">
        <f t="shared" si="361"/>
        <v>n</v>
      </c>
      <c r="AO926" s="12" t="str">
        <f t="shared" si="362"/>
        <v>n</v>
      </c>
      <c r="AP926" s="12" t="str">
        <f t="shared" si="359"/>
        <v>n</v>
      </c>
      <c r="AQ926" s="12" t="str">
        <f t="shared" si="360"/>
        <v>n</v>
      </c>
      <c r="AR926" s="15">
        <v>0</v>
      </c>
      <c r="AS926" s="16">
        <v>0</v>
      </c>
      <c r="AT926" s="16" t="b">
        <f t="shared" si="24"/>
        <v>1</v>
      </c>
      <c r="AU926" s="12" t="s">
        <v>1120</v>
      </c>
    </row>
    <row r="927" spans="1:47" ht="15.75" customHeight="1" x14ac:dyDescent="0.3">
      <c r="A927" s="12" t="s">
        <v>905</v>
      </c>
      <c r="B927" s="12" t="s">
        <v>212</v>
      </c>
      <c r="C927" s="17">
        <v>44088</v>
      </c>
      <c r="D927" s="12">
        <v>2020</v>
      </c>
      <c r="E927" s="12" t="s">
        <v>137</v>
      </c>
      <c r="F927" s="12" t="s">
        <v>1142</v>
      </c>
      <c r="G927" s="18">
        <v>0.65972222222222221</v>
      </c>
      <c r="H927" s="18">
        <v>0.67499999999999993</v>
      </c>
      <c r="I927" s="19">
        <v>785</v>
      </c>
      <c r="J927" s="15"/>
      <c r="K927" s="12" t="str">
        <f t="shared" si="339"/>
        <v>n</v>
      </c>
      <c r="L927" s="12" t="str">
        <f t="shared" si="340"/>
        <v>n</v>
      </c>
      <c r="M927" s="12" t="str">
        <f t="shared" si="341"/>
        <v>n</v>
      </c>
      <c r="N927" s="12" t="str">
        <f t="shared" si="342"/>
        <v>n</v>
      </c>
      <c r="O927" s="12" t="str">
        <f t="shared" si="343"/>
        <v>n</v>
      </c>
      <c r="P927" s="12" t="str">
        <f t="shared" si="344"/>
        <v>n</v>
      </c>
      <c r="Q927" s="12" t="str">
        <f t="shared" si="345"/>
        <v>n</v>
      </c>
      <c r="R927" s="12" t="str">
        <f t="shared" si="346"/>
        <v>n</v>
      </c>
      <c r="S927" s="15">
        <v>0</v>
      </c>
      <c r="T927" s="16">
        <v>0</v>
      </c>
      <c r="U927" s="16" t="b">
        <f t="shared" si="8"/>
        <v>1</v>
      </c>
      <c r="V927" s="15" t="s">
        <v>1066</v>
      </c>
      <c r="W927" s="12" t="str">
        <f t="shared" si="347"/>
        <v>n</v>
      </c>
      <c r="X927" s="12" t="str">
        <f t="shared" si="348"/>
        <v>y</v>
      </c>
      <c r="Y927" s="12" t="str">
        <f t="shared" si="349"/>
        <v>n</v>
      </c>
      <c r="Z927" s="12" t="str">
        <f t="shared" si="350"/>
        <v>n</v>
      </c>
      <c r="AA927" s="12" t="str">
        <f t="shared" si="351"/>
        <v>n</v>
      </c>
      <c r="AB927" s="12" t="str">
        <f t="shared" si="352"/>
        <v>n</v>
      </c>
      <c r="AC927" s="12" t="str">
        <f t="shared" si="353"/>
        <v>n</v>
      </c>
      <c r="AD927" s="12" t="str">
        <f t="shared" si="354"/>
        <v>n</v>
      </c>
      <c r="AE927" s="15">
        <v>25</v>
      </c>
      <c r="AF927" s="16">
        <v>25</v>
      </c>
      <c r="AG927" s="16">
        <v>-1</v>
      </c>
      <c r="AH927" s="16" t="b">
        <f t="shared" si="17"/>
        <v>1</v>
      </c>
      <c r="AI927" s="15"/>
      <c r="AJ927" s="12" t="str">
        <f t="shared" si="355"/>
        <v>n</v>
      </c>
      <c r="AK927" s="12" t="str">
        <f t="shared" si="356"/>
        <v>n</v>
      </c>
      <c r="AL927" s="12" t="str">
        <f t="shared" si="357"/>
        <v>n</v>
      </c>
      <c r="AM927" s="12" t="str">
        <f t="shared" si="358"/>
        <v>n</v>
      </c>
      <c r="AN927" s="12" t="str">
        <f t="shared" si="361"/>
        <v>n</v>
      </c>
      <c r="AO927" s="12" t="str">
        <f t="shared" si="362"/>
        <v>n</v>
      </c>
      <c r="AP927" s="12" t="str">
        <f t="shared" si="359"/>
        <v>n</v>
      </c>
      <c r="AQ927" s="12" t="str">
        <f t="shared" si="360"/>
        <v>n</v>
      </c>
      <c r="AR927" s="15">
        <v>0</v>
      </c>
      <c r="AS927" s="16">
        <v>0</v>
      </c>
      <c r="AT927" s="16" t="b">
        <f t="shared" si="24"/>
        <v>1</v>
      </c>
      <c r="AU927" s="12"/>
    </row>
    <row r="928" spans="1:47" ht="15.75" customHeight="1" x14ac:dyDescent="0.3">
      <c r="A928" s="12" t="s">
        <v>905</v>
      </c>
      <c r="B928" s="12" t="s">
        <v>212</v>
      </c>
      <c r="C928" s="17">
        <v>44088</v>
      </c>
      <c r="D928" s="12">
        <v>2020</v>
      </c>
      <c r="E928" s="12" t="s">
        <v>137</v>
      </c>
      <c r="F928" s="12" t="s">
        <v>1143</v>
      </c>
      <c r="G928" s="18">
        <v>0.65972222222222221</v>
      </c>
      <c r="H928" s="18">
        <v>0.67499999999999993</v>
      </c>
      <c r="I928" s="19">
        <v>791</v>
      </c>
      <c r="J928" s="15"/>
      <c r="K928" s="12" t="str">
        <f t="shared" si="339"/>
        <v>n</v>
      </c>
      <c r="L928" s="12" t="str">
        <f t="shared" si="340"/>
        <v>n</v>
      </c>
      <c r="M928" s="12" t="str">
        <f t="shared" si="341"/>
        <v>n</v>
      </c>
      <c r="N928" s="12" t="str">
        <f t="shared" si="342"/>
        <v>n</v>
      </c>
      <c r="O928" s="12" t="str">
        <f t="shared" si="343"/>
        <v>n</v>
      </c>
      <c r="P928" s="12" t="str">
        <f t="shared" si="344"/>
        <v>n</v>
      </c>
      <c r="Q928" s="12" t="str">
        <f t="shared" si="345"/>
        <v>n</v>
      </c>
      <c r="R928" s="12" t="str">
        <f t="shared" si="346"/>
        <v>n</v>
      </c>
      <c r="S928" s="15">
        <v>0</v>
      </c>
      <c r="T928" s="16">
        <v>0</v>
      </c>
      <c r="U928" s="16" t="b">
        <f t="shared" si="8"/>
        <v>1</v>
      </c>
      <c r="V928" s="15" t="s">
        <v>1066</v>
      </c>
      <c r="W928" s="12" t="str">
        <f t="shared" si="347"/>
        <v>n</v>
      </c>
      <c r="X928" s="12" t="str">
        <f t="shared" si="348"/>
        <v>y</v>
      </c>
      <c r="Y928" s="12" t="str">
        <f t="shared" si="349"/>
        <v>n</v>
      </c>
      <c r="Z928" s="12" t="str">
        <f t="shared" si="350"/>
        <v>n</v>
      </c>
      <c r="AA928" s="12" t="str">
        <f t="shared" si="351"/>
        <v>n</v>
      </c>
      <c r="AB928" s="12" t="str">
        <f t="shared" si="352"/>
        <v>n</v>
      </c>
      <c r="AC928" s="12" t="str">
        <f t="shared" si="353"/>
        <v>n</v>
      </c>
      <c r="AD928" s="12" t="str">
        <f t="shared" si="354"/>
        <v>n</v>
      </c>
      <c r="AE928" s="15">
        <v>10</v>
      </c>
      <c r="AF928" s="16">
        <v>10</v>
      </c>
      <c r="AG928" s="16">
        <v>-1</v>
      </c>
      <c r="AH928" s="16" t="b">
        <f t="shared" si="17"/>
        <v>1</v>
      </c>
      <c r="AI928" s="15"/>
      <c r="AJ928" s="12" t="str">
        <f t="shared" si="355"/>
        <v>n</v>
      </c>
      <c r="AK928" s="12" t="str">
        <f t="shared" si="356"/>
        <v>n</v>
      </c>
      <c r="AL928" s="12" t="str">
        <f t="shared" si="357"/>
        <v>n</v>
      </c>
      <c r="AM928" s="12" t="str">
        <f t="shared" si="358"/>
        <v>n</v>
      </c>
      <c r="AN928" s="12" t="str">
        <f t="shared" si="361"/>
        <v>n</v>
      </c>
      <c r="AO928" s="12" t="str">
        <f t="shared" si="362"/>
        <v>n</v>
      </c>
      <c r="AP928" s="12" t="str">
        <f t="shared" si="359"/>
        <v>n</v>
      </c>
      <c r="AQ928" s="12" t="str">
        <f t="shared" si="360"/>
        <v>n</v>
      </c>
      <c r="AR928" s="15">
        <v>0</v>
      </c>
      <c r="AS928" s="16">
        <v>0</v>
      </c>
      <c r="AT928" s="16" t="b">
        <f t="shared" si="24"/>
        <v>1</v>
      </c>
      <c r="AU928" s="12"/>
    </row>
    <row r="929" spans="1:47" ht="15.75" customHeight="1" x14ac:dyDescent="0.3">
      <c r="A929" s="12" t="s">
        <v>905</v>
      </c>
      <c r="B929" s="12" t="s">
        <v>212</v>
      </c>
      <c r="C929" s="17">
        <v>44088</v>
      </c>
      <c r="D929" s="12">
        <v>2020</v>
      </c>
      <c r="E929" s="12" t="s">
        <v>137</v>
      </c>
      <c r="F929" s="12" t="s">
        <v>1144</v>
      </c>
      <c r="G929" s="18">
        <v>0.65972222222222221</v>
      </c>
      <c r="H929" s="18">
        <v>0.67499999999999993</v>
      </c>
      <c r="I929" s="19">
        <v>790</v>
      </c>
      <c r="J929" s="15"/>
      <c r="K929" s="12" t="str">
        <f t="shared" si="339"/>
        <v>n</v>
      </c>
      <c r="L929" s="12" t="str">
        <f t="shared" si="340"/>
        <v>n</v>
      </c>
      <c r="M929" s="12" t="str">
        <f t="shared" si="341"/>
        <v>n</v>
      </c>
      <c r="N929" s="12" t="str">
        <f t="shared" si="342"/>
        <v>n</v>
      </c>
      <c r="O929" s="12" t="str">
        <f t="shared" si="343"/>
        <v>n</v>
      </c>
      <c r="P929" s="12" t="str">
        <f t="shared" si="344"/>
        <v>n</v>
      </c>
      <c r="Q929" s="12" t="str">
        <f t="shared" si="345"/>
        <v>n</v>
      </c>
      <c r="R929" s="12" t="str">
        <f t="shared" si="346"/>
        <v>n</v>
      </c>
      <c r="S929" s="15">
        <v>0</v>
      </c>
      <c r="T929" s="16">
        <v>0</v>
      </c>
      <c r="U929" s="16" t="b">
        <f t="shared" si="8"/>
        <v>1</v>
      </c>
      <c r="V929" s="15" t="s">
        <v>1066</v>
      </c>
      <c r="W929" s="12" t="str">
        <f t="shared" si="347"/>
        <v>n</v>
      </c>
      <c r="X929" s="12" t="str">
        <f t="shared" si="348"/>
        <v>y</v>
      </c>
      <c r="Y929" s="12" t="str">
        <f t="shared" si="349"/>
        <v>n</v>
      </c>
      <c r="Z929" s="12" t="str">
        <f t="shared" si="350"/>
        <v>n</v>
      </c>
      <c r="AA929" s="12" t="str">
        <f t="shared" si="351"/>
        <v>n</v>
      </c>
      <c r="AB929" s="12" t="str">
        <f t="shared" si="352"/>
        <v>n</v>
      </c>
      <c r="AC929" s="12" t="str">
        <f t="shared" si="353"/>
        <v>n</v>
      </c>
      <c r="AD929" s="12" t="str">
        <f t="shared" si="354"/>
        <v>n</v>
      </c>
      <c r="AE929" s="15">
        <v>5</v>
      </c>
      <c r="AF929" s="16">
        <v>5</v>
      </c>
      <c r="AG929" s="16">
        <v>-1</v>
      </c>
      <c r="AH929" s="16" t="b">
        <f t="shared" si="17"/>
        <v>1</v>
      </c>
      <c r="AI929" s="15"/>
      <c r="AJ929" s="12" t="str">
        <f t="shared" si="355"/>
        <v>n</v>
      </c>
      <c r="AK929" s="12" t="str">
        <f t="shared" si="356"/>
        <v>n</v>
      </c>
      <c r="AL929" s="12" t="str">
        <f t="shared" si="357"/>
        <v>n</v>
      </c>
      <c r="AM929" s="12" t="str">
        <f t="shared" si="358"/>
        <v>n</v>
      </c>
      <c r="AN929" s="12" t="str">
        <f t="shared" si="361"/>
        <v>n</v>
      </c>
      <c r="AO929" s="12" t="str">
        <f t="shared" si="362"/>
        <v>n</v>
      </c>
      <c r="AP929" s="12" t="str">
        <f t="shared" si="359"/>
        <v>n</v>
      </c>
      <c r="AQ929" s="12" t="str">
        <f t="shared" si="360"/>
        <v>n</v>
      </c>
      <c r="AR929" s="15"/>
      <c r="AS929" s="16"/>
      <c r="AT929" s="16" t="b">
        <f t="shared" si="24"/>
        <v>1</v>
      </c>
      <c r="AU929" s="12" t="s">
        <v>1201</v>
      </c>
    </row>
    <row r="930" spans="1:47" ht="15.75" customHeight="1" x14ac:dyDescent="0.3">
      <c r="A930" s="12" t="s">
        <v>905</v>
      </c>
      <c r="B930" s="12" t="s">
        <v>212</v>
      </c>
      <c r="C930" s="17">
        <v>44088</v>
      </c>
      <c r="D930" s="12">
        <v>2020</v>
      </c>
      <c r="E930" s="12" t="s">
        <v>137</v>
      </c>
      <c r="F930" s="12" t="s">
        <v>1145</v>
      </c>
      <c r="G930" s="18">
        <v>0.65972222222222221</v>
      </c>
      <c r="H930" s="18">
        <v>0.67499999999999993</v>
      </c>
      <c r="I930" s="19">
        <v>789</v>
      </c>
      <c r="J930" s="15"/>
      <c r="K930" s="12" t="str">
        <f t="shared" si="339"/>
        <v>n</v>
      </c>
      <c r="L930" s="12" t="str">
        <f t="shared" si="340"/>
        <v>n</v>
      </c>
      <c r="M930" s="12" t="str">
        <f t="shared" si="341"/>
        <v>n</v>
      </c>
      <c r="N930" s="12" t="str">
        <f t="shared" si="342"/>
        <v>n</v>
      </c>
      <c r="O930" s="12" t="str">
        <f t="shared" si="343"/>
        <v>n</v>
      </c>
      <c r="P930" s="12" t="str">
        <f t="shared" si="344"/>
        <v>n</v>
      </c>
      <c r="Q930" s="12" t="str">
        <f t="shared" si="345"/>
        <v>n</v>
      </c>
      <c r="R930" s="12" t="str">
        <f t="shared" si="346"/>
        <v>n</v>
      </c>
      <c r="S930" s="15">
        <v>0</v>
      </c>
      <c r="T930" s="16">
        <v>0</v>
      </c>
      <c r="U930" s="16" t="b">
        <f t="shared" si="8"/>
        <v>1</v>
      </c>
      <c r="V930" s="15" t="s">
        <v>1066</v>
      </c>
      <c r="W930" s="12" t="str">
        <f t="shared" si="347"/>
        <v>n</v>
      </c>
      <c r="X930" s="12" t="str">
        <f t="shared" si="348"/>
        <v>y</v>
      </c>
      <c r="Y930" s="12" t="str">
        <f t="shared" si="349"/>
        <v>n</v>
      </c>
      <c r="Z930" s="12" t="str">
        <f t="shared" si="350"/>
        <v>n</v>
      </c>
      <c r="AA930" s="12" t="str">
        <f t="shared" si="351"/>
        <v>n</v>
      </c>
      <c r="AB930" s="12" t="str">
        <f t="shared" si="352"/>
        <v>n</v>
      </c>
      <c r="AC930" s="12" t="str">
        <f t="shared" si="353"/>
        <v>n</v>
      </c>
      <c r="AD930" s="12" t="str">
        <f t="shared" si="354"/>
        <v>n</v>
      </c>
      <c r="AE930" s="15">
        <v>15</v>
      </c>
      <c r="AF930" s="16">
        <v>15</v>
      </c>
      <c r="AG930" s="16">
        <v>-1</v>
      </c>
      <c r="AH930" s="16" t="b">
        <f t="shared" si="17"/>
        <v>1</v>
      </c>
      <c r="AI930" s="15"/>
      <c r="AJ930" s="12" t="str">
        <f t="shared" si="355"/>
        <v>n</v>
      </c>
      <c r="AK930" s="12" t="str">
        <f t="shared" si="356"/>
        <v>n</v>
      </c>
      <c r="AL930" s="12" t="str">
        <f t="shared" si="357"/>
        <v>n</v>
      </c>
      <c r="AM930" s="12" t="str">
        <f t="shared" si="358"/>
        <v>n</v>
      </c>
      <c r="AN930" s="12" t="str">
        <f t="shared" si="361"/>
        <v>n</v>
      </c>
      <c r="AO930" s="12" t="str">
        <f t="shared" si="362"/>
        <v>n</v>
      </c>
      <c r="AP930" s="12" t="str">
        <f t="shared" si="359"/>
        <v>n</v>
      </c>
      <c r="AQ930" s="12" t="str">
        <f t="shared" si="360"/>
        <v>n</v>
      </c>
      <c r="AR930" s="15"/>
      <c r="AS930" s="16"/>
      <c r="AT930" s="16" t="b">
        <f t="shared" si="24"/>
        <v>1</v>
      </c>
      <c r="AU930" s="12" t="s">
        <v>1201</v>
      </c>
    </row>
    <row r="931" spans="1:47" ht="15.75" customHeight="1" x14ac:dyDescent="0.3">
      <c r="A931" s="12" t="s">
        <v>905</v>
      </c>
      <c r="B931" s="12" t="s">
        <v>212</v>
      </c>
      <c r="C931" s="17">
        <v>44088</v>
      </c>
      <c r="D931" s="12">
        <v>2020</v>
      </c>
      <c r="E931" s="12" t="s">
        <v>137</v>
      </c>
      <c r="F931" s="12" t="s">
        <v>1146</v>
      </c>
      <c r="G931" s="18">
        <v>0.65972222222222221</v>
      </c>
      <c r="H931" s="18">
        <v>0.67499999999999993</v>
      </c>
      <c r="I931" s="19">
        <v>788</v>
      </c>
      <c r="J931" s="15"/>
      <c r="K931" s="12" t="str">
        <f t="shared" si="339"/>
        <v>n</v>
      </c>
      <c r="L931" s="12" t="str">
        <f t="shared" si="340"/>
        <v>n</v>
      </c>
      <c r="M931" s="12" t="str">
        <f t="shared" si="341"/>
        <v>n</v>
      </c>
      <c r="N931" s="12" t="str">
        <f t="shared" si="342"/>
        <v>n</v>
      </c>
      <c r="O931" s="12" t="str">
        <f t="shared" si="343"/>
        <v>n</v>
      </c>
      <c r="P931" s="12" t="str">
        <f t="shared" si="344"/>
        <v>n</v>
      </c>
      <c r="Q931" s="12" t="str">
        <f t="shared" si="345"/>
        <v>n</v>
      </c>
      <c r="R931" s="12" t="str">
        <f t="shared" si="346"/>
        <v>n</v>
      </c>
      <c r="S931" s="15">
        <v>0</v>
      </c>
      <c r="T931" s="16">
        <v>0</v>
      </c>
      <c r="U931" s="16" t="b">
        <f t="shared" si="8"/>
        <v>1</v>
      </c>
      <c r="V931" s="15" t="s">
        <v>1066</v>
      </c>
      <c r="W931" s="12" t="str">
        <f t="shared" si="347"/>
        <v>n</v>
      </c>
      <c r="X931" s="12" t="str">
        <f t="shared" si="348"/>
        <v>y</v>
      </c>
      <c r="Y931" s="12" t="str">
        <f t="shared" si="349"/>
        <v>n</v>
      </c>
      <c r="Z931" s="12" t="str">
        <f t="shared" si="350"/>
        <v>n</v>
      </c>
      <c r="AA931" s="12" t="str">
        <f t="shared" si="351"/>
        <v>n</v>
      </c>
      <c r="AB931" s="12" t="str">
        <f t="shared" si="352"/>
        <v>n</v>
      </c>
      <c r="AC931" s="12" t="str">
        <f t="shared" si="353"/>
        <v>n</v>
      </c>
      <c r="AD931" s="12" t="str">
        <f t="shared" si="354"/>
        <v>n</v>
      </c>
      <c r="AE931" s="15">
        <v>15</v>
      </c>
      <c r="AF931" s="16">
        <v>15</v>
      </c>
      <c r="AG931" s="16">
        <v>-1</v>
      </c>
      <c r="AH931" s="16" t="b">
        <f t="shared" si="17"/>
        <v>1</v>
      </c>
      <c r="AI931" s="15"/>
      <c r="AJ931" s="12" t="str">
        <f t="shared" si="355"/>
        <v>n</v>
      </c>
      <c r="AK931" s="12" t="str">
        <f t="shared" si="356"/>
        <v>n</v>
      </c>
      <c r="AL931" s="12" t="str">
        <f t="shared" si="357"/>
        <v>n</v>
      </c>
      <c r="AM931" s="12" t="str">
        <f t="shared" si="358"/>
        <v>n</v>
      </c>
      <c r="AN931" s="12" t="str">
        <f t="shared" si="361"/>
        <v>n</v>
      </c>
      <c r="AO931" s="12" t="str">
        <f t="shared" si="362"/>
        <v>n</v>
      </c>
      <c r="AP931" s="12" t="str">
        <f t="shared" si="359"/>
        <v>n</v>
      </c>
      <c r="AQ931" s="12" t="str">
        <f t="shared" si="360"/>
        <v>n</v>
      </c>
      <c r="AR931" s="15">
        <v>0</v>
      </c>
      <c r="AS931" s="16">
        <v>0</v>
      </c>
      <c r="AT931" s="16" t="b">
        <f t="shared" si="24"/>
        <v>1</v>
      </c>
      <c r="AU931" s="12"/>
    </row>
    <row r="932" spans="1:47" ht="15.75" customHeight="1" x14ac:dyDescent="0.3">
      <c r="A932" s="12" t="s">
        <v>905</v>
      </c>
      <c r="B932" s="12" t="s">
        <v>212</v>
      </c>
      <c r="C932" s="17">
        <v>44088</v>
      </c>
      <c r="D932" s="12">
        <v>2020</v>
      </c>
      <c r="E932" s="12" t="s">
        <v>137</v>
      </c>
      <c r="F932" s="12" t="s">
        <v>1148</v>
      </c>
      <c r="G932" s="18">
        <v>0.65972222222222221</v>
      </c>
      <c r="H932" s="18">
        <v>0.67499999999999993</v>
      </c>
      <c r="I932" s="19">
        <v>787</v>
      </c>
      <c r="J932" s="15"/>
      <c r="K932" s="12" t="str">
        <f t="shared" si="339"/>
        <v>n</v>
      </c>
      <c r="L932" s="12" t="str">
        <f t="shared" si="340"/>
        <v>n</v>
      </c>
      <c r="M932" s="12" t="str">
        <f t="shared" si="341"/>
        <v>n</v>
      </c>
      <c r="N932" s="12" t="str">
        <f t="shared" si="342"/>
        <v>n</v>
      </c>
      <c r="O932" s="12" t="str">
        <f t="shared" si="343"/>
        <v>n</v>
      </c>
      <c r="P932" s="12" t="str">
        <f t="shared" si="344"/>
        <v>n</v>
      </c>
      <c r="Q932" s="12" t="str">
        <f t="shared" si="345"/>
        <v>n</v>
      </c>
      <c r="R932" s="12" t="str">
        <f t="shared" si="346"/>
        <v>n</v>
      </c>
      <c r="S932" s="15">
        <v>0</v>
      </c>
      <c r="T932" s="16">
        <v>0</v>
      </c>
      <c r="U932" s="16" t="b">
        <f t="shared" si="8"/>
        <v>1</v>
      </c>
      <c r="V932" s="15" t="s">
        <v>1066</v>
      </c>
      <c r="W932" s="12" t="str">
        <f t="shared" si="347"/>
        <v>n</v>
      </c>
      <c r="X932" s="12" t="str">
        <f t="shared" si="348"/>
        <v>y</v>
      </c>
      <c r="Y932" s="12" t="str">
        <f t="shared" si="349"/>
        <v>n</v>
      </c>
      <c r="Z932" s="12" t="str">
        <f t="shared" si="350"/>
        <v>n</v>
      </c>
      <c r="AA932" s="12" t="str">
        <f t="shared" si="351"/>
        <v>n</v>
      </c>
      <c r="AB932" s="12" t="str">
        <f t="shared" si="352"/>
        <v>n</v>
      </c>
      <c r="AC932" s="12" t="str">
        <f t="shared" si="353"/>
        <v>n</v>
      </c>
      <c r="AD932" s="12" t="str">
        <f t="shared" si="354"/>
        <v>n</v>
      </c>
      <c r="AE932" s="15">
        <v>25</v>
      </c>
      <c r="AF932" s="16">
        <v>25</v>
      </c>
      <c r="AG932" s="16">
        <v>-1</v>
      </c>
      <c r="AH932" s="16" t="b">
        <f t="shared" si="17"/>
        <v>1</v>
      </c>
      <c r="AI932" s="15"/>
      <c r="AJ932" s="12" t="str">
        <f t="shared" si="355"/>
        <v>n</v>
      </c>
      <c r="AK932" s="12" t="str">
        <f t="shared" si="356"/>
        <v>n</v>
      </c>
      <c r="AL932" s="12" t="str">
        <f t="shared" si="357"/>
        <v>n</v>
      </c>
      <c r="AM932" s="12" t="str">
        <f t="shared" si="358"/>
        <v>n</v>
      </c>
      <c r="AN932" s="12" t="str">
        <f t="shared" si="361"/>
        <v>n</v>
      </c>
      <c r="AO932" s="12" t="str">
        <f t="shared" si="362"/>
        <v>n</v>
      </c>
      <c r="AP932" s="12" t="str">
        <f t="shared" si="359"/>
        <v>n</v>
      </c>
      <c r="AQ932" s="12" t="str">
        <f t="shared" si="360"/>
        <v>n</v>
      </c>
      <c r="AR932" s="15">
        <v>0</v>
      </c>
      <c r="AS932" s="16">
        <v>0</v>
      </c>
      <c r="AT932" s="16" t="b">
        <f t="shared" si="24"/>
        <v>1</v>
      </c>
      <c r="AU932" s="12" t="s">
        <v>1001</v>
      </c>
    </row>
    <row r="933" spans="1:47" ht="15.75" customHeight="1" x14ac:dyDescent="0.3">
      <c r="A933" s="12" t="s">
        <v>905</v>
      </c>
      <c r="B933" s="12" t="s">
        <v>212</v>
      </c>
      <c r="C933" s="17">
        <v>44088</v>
      </c>
      <c r="D933" s="12">
        <v>2020</v>
      </c>
      <c r="E933" s="12" t="s">
        <v>137</v>
      </c>
      <c r="F933" s="12" t="s">
        <v>1150</v>
      </c>
      <c r="G933" s="18">
        <v>0.65972222222222221</v>
      </c>
      <c r="H933" s="18">
        <v>0.67499999999999993</v>
      </c>
      <c r="I933" s="19">
        <v>786</v>
      </c>
      <c r="J933" s="15"/>
      <c r="K933" s="12" t="str">
        <f t="shared" si="339"/>
        <v>n</v>
      </c>
      <c r="L933" s="12" t="str">
        <f t="shared" si="340"/>
        <v>n</v>
      </c>
      <c r="M933" s="12" t="str">
        <f t="shared" si="341"/>
        <v>n</v>
      </c>
      <c r="N933" s="12" t="str">
        <f t="shared" si="342"/>
        <v>n</v>
      </c>
      <c r="O933" s="12" t="str">
        <f t="shared" si="343"/>
        <v>n</v>
      </c>
      <c r="P933" s="12" t="str">
        <f t="shared" si="344"/>
        <v>n</v>
      </c>
      <c r="Q933" s="12" t="str">
        <f t="shared" si="345"/>
        <v>n</v>
      </c>
      <c r="R933" s="12" t="str">
        <f t="shared" si="346"/>
        <v>n</v>
      </c>
      <c r="S933" s="15">
        <v>0</v>
      </c>
      <c r="T933" s="16">
        <v>0</v>
      </c>
      <c r="U933" s="16" t="b">
        <f t="shared" si="8"/>
        <v>1</v>
      </c>
      <c r="V933" s="15" t="s">
        <v>1066</v>
      </c>
      <c r="W933" s="12" t="str">
        <f t="shared" si="347"/>
        <v>n</v>
      </c>
      <c r="X933" s="12" t="str">
        <f t="shared" si="348"/>
        <v>y</v>
      </c>
      <c r="Y933" s="12" t="str">
        <f t="shared" si="349"/>
        <v>n</v>
      </c>
      <c r="Z933" s="12" t="str">
        <f t="shared" si="350"/>
        <v>n</v>
      </c>
      <c r="AA933" s="12" t="str">
        <f t="shared" si="351"/>
        <v>n</v>
      </c>
      <c r="AB933" s="12" t="str">
        <f t="shared" si="352"/>
        <v>n</v>
      </c>
      <c r="AC933" s="12" t="str">
        <f t="shared" si="353"/>
        <v>n</v>
      </c>
      <c r="AD933" s="12" t="str">
        <f t="shared" si="354"/>
        <v>n</v>
      </c>
      <c r="AE933" s="15">
        <v>40</v>
      </c>
      <c r="AF933" s="16">
        <v>40</v>
      </c>
      <c r="AG933" s="16">
        <v>-1</v>
      </c>
      <c r="AH933" s="16" t="b">
        <f t="shared" si="17"/>
        <v>1</v>
      </c>
      <c r="AI933" s="15"/>
      <c r="AJ933" s="12" t="str">
        <f t="shared" si="355"/>
        <v>n</v>
      </c>
      <c r="AK933" s="12" t="str">
        <f t="shared" si="356"/>
        <v>n</v>
      </c>
      <c r="AL933" s="12" t="str">
        <f t="shared" si="357"/>
        <v>n</v>
      </c>
      <c r="AM933" s="12" t="str">
        <f t="shared" si="358"/>
        <v>n</v>
      </c>
      <c r="AN933" s="12" t="str">
        <f t="shared" si="361"/>
        <v>n</v>
      </c>
      <c r="AO933" s="12" t="str">
        <f t="shared" si="362"/>
        <v>n</v>
      </c>
      <c r="AP933" s="12" t="str">
        <f t="shared" si="359"/>
        <v>n</v>
      </c>
      <c r="AQ933" s="12" t="str">
        <f t="shared" si="360"/>
        <v>n</v>
      </c>
      <c r="AR933" s="15">
        <v>0</v>
      </c>
      <c r="AS933" s="16">
        <v>0</v>
      </c>
      <c r="AT933" s="16" t="b">
        <f t="shared" si="24"/>
        <v>1</v>
      </c>
      <c r="AU933" s="12" t="s">
        <v>1202</v>
      </c>
    </row>
    <row r="934" spans="1:47" ht="15.75" customHeight="1" x14ac:dyDescent="0.3">
      <c r="A934" s="12" t="s">
        <v>905</v>
      </c>
      <c r="B934" s="12" t="s">
        <v>212</v>
      </c>
      <c r="C934" s="17">
        <v>44088</v>
      </c>
      <c r="D934" s="12">
        <v>2020</v>
      </c>
      <c r="E934" s="12" t="s">
        <v>137</v>
      </c>
      <c r="F934" s="12" t="s">
        <v>1151</v>
      </c>
      <c r="G934" s="18">
        <v>0.65972222222222221</v>
      </c>
      <c r="H934" s="18">
        <v>0.67499999999999993</v>
      </c>
      <c r="I934" s="19">
        <v>792</v>
      </c>
      <c r="J934" s="15"/>
      <c r="K934" s="12" t="str">
        <f t="shared" si="339"/>
        <v>n</v>
      </c>
      <c r="L934" s="12" t="str">
        <f t="shared" si="340"/>
        <v>n</v>
      </c>
      <c r="M934" s="12" t="str">
        <f t="shared" si="341"/>
        <v>n</v>
      </c>
      <c r="N934" s="12" t="str">
        <f t="shared" si="342"/>
        <v>n</v>
      </c>
      <c r="O934" s="12" t="str">
        <f t="shared" si="343"/>
        <v>n</v>
      </c>
      <c r="P934" s="12" t="str">
        <f t="shared" si="344"/>
        <v>n</v>
      </c>
      <c r="Q934" s="12" t="str">
        <f t="shared" si="345"/>
        <v>n</v>
      </c>
      <c r="R934" s="12" t="str">
        <f t="shared" si="346"/>
        <v>n</v>
      </c>
      <c r="S934" s="15">
        <v>0</v>
      </c>
      <c r="T934" s="16">
        <v>0</v>
      </c>
      <c r="U934" s="16" t="b">
        <f t="shared" si="8"/>
        <v>1</v>
      </c>
      <c r="V934" s="15" t="s">
        <v>1066</v>
      </c>
      <c r="W934" s="12" t="str">
        <f t="shared" si="347"/>
        <v>n</v>
      </c>
      <c r="X934" s="12" t="str">
        <f t="shared" si="348"/>
        <v>y</v>
      </c>
      <c r="Y934" s="12" t="str">
        <f t="shared" si="349"/>
        <v>n</v>
      </c>
      <c r="Z934" s="12" t="str">
        <f t="shared" si="350"/>
        <v>n</v>
      </c>
      <c r="AA934" s="12" t="str">
        <f t="shared" si="351"/>
        <v>n</v>
      </c>
      <c r="AB934" s="12" t="str">
        <f t="shared" si="352"/>
        <v>n</v>
      </c>
      <c r="AC934" s="12" t="str">
        <f t="shared" si="353"/>
        <v>n</v>
      </c>
      <c r="AD934" s="12" t="str">
        <f t="shared" si="354"/>
        <v>n</v>
      </c>
      <c r="AE934" s="15">
        <v>20</v>
      </c>
      <c r="AF934" s="16">
        <v>20</v>
      </c>
      <c r="AG934" s="16">
        <v>-1</v>
      </c>
      <c r="AH934" s="16" t="b">
        <f t="shared" si="17"/>
        <v>1</v>
      </c>
      <c r="AI934" s="15"/>
      <c r="AJ934" s="12" t="str">
        <f t="shared" si="355"/>
        <v>n</v>
      </c>
      <c r="AK934" s="12" t="str">
        <f t="shared" si="356"/>
        <v>n</v>
      </c>
      <c r="AL934" s="12" t="str">
        <f t="shared" si="357"/>
        <v>n</v>
      </c>
      <c r="AM934" s="12" t="str">
        <f t="shared" si="358"/>
        <v>n</v>
      </c>
      <c r="AN934" s="12" t="str">
        <f t="shared" si="361"/>
        <v>n</v>
      </c>
      <c r="AO934" s="12" t="str">
        <f t="shared" si="362"/>
        <v>n</v>
      </c>
      <c r="AP934" s="12" t="str">
        <f t="shared" si="359"/>
        <v>n</v>
      </c>
      <c r="AQ934" s="12" t="str">
        <f t="shared" si="360"/>
        <v>n</v>
      </c>
      <c r="AR934" s="15"/>
      <c r="AS934" s="16"/>
      <c r="AT934" s="16" t="b">
        <f t="shared" si="24"/>
        <v>1</v>
      </c>
      <c r="AU934" s="12" t="s">
        <v>1201</v>
      </c>
    </row>
    <row r="935" spans="1:47" ht="15.75" customHeight="1" x14ac:dyDescent="0.3">
      <c r="A935" s="12" t="s">
        <v>905</v>
      </c>
      <c r="B935" s="12" t="s">
        <v>212</v>
      </c>
      <c r="C935" s="17">
        <v>44088</v>
      </c>
      <c r="D935" s="12">
        <v>2020</v>
      </c>
      <c r="E935" s="12" t="s">
        <v>137</v>
      </c>
      <c r="F935" s="12" t="s">
        <v>1152</v>
      </c>
      <c r="G935" s="18">
        <v>0.65972222222222221</v>
      </c>
      <c r="H935" s="18">
        <v>0.67499999999999993</v>
      </c>
      <c r="I935" s="19">
        <v>793</v>
      </c>
      <c r="J935" s="15"/>
      <c r="K935" s="12" t="str">
        <f t="shared" si="339"/>
        <v>n</v>
      </c>
      <c r="L935" s="12" t="str">
        <f t="shared" si="340"/>
        <v>n</v>
      </c>
      <c r="M935" s="12" t="str">
        <f t="shared" si="341"/>
        <v>n</v>
      </c>
      <c r="N935" s="12" t="str">
        <f t="shared" si="342"/>
        <v>n</v>
      </c>
      <c r="O935" s="12" t="str">
        <f t="shared" si="343"/>
        <v>n</v>
      </c>
      <c r="P935" s="12" t="str">
        <f t="shared" si="344"/>
        <v>n</v>
      </c>
      <c r="Q935" s="12" t="str">
        <f t="shared" si="345"/>
        <v>n</v>
      </c>
      <c r="R935" s="12" t="str">
        <f t="shared" si="346"/>
        <v>n</v>
      </c>
      <c r="S935" s="15">
        <v>0</v>
      </c>
      <c r="T935" s="16">
        <v>0</v>
      </c>
      <c r="U935" s="16" t="b">
        <f t="shared" si="8"/>
        <v>1</v>
      </c>
      <c r="V935" s="15" t="s">
        <v>1066</v>
      </c>
      <c r="W935" s="12" t="str">
        <f t="shared" si="347"/>
        <v>n</v>
      </c>
      <c r="X935" s="12" t="str">
        <f t="shared" si="348"/>
        <v>y</v>
      </c>
      <c r="Y935" s="12" t="str">
        <f t="shared" si="349"/>
        <v>n</v>
      </c>
      <c r="Z935" s="12" t="str">
        <f t="shared" si="350"/>
        <v>n</v>
      </c>
      <c r="AA935" s="12" t="str">
        <f t="shared" si="351"/>
        <v>n</v>
      </c>
      <c r="AB935" s="12" t="str">
        <f t="shared" si="352"/>
        <v>n</v>
      </c>
      <c r="AC935" s="12" t="str">
        <f t="shared" si="353"/>
        <v>n</v>
      </c>
      <c r="AD935" s="12" t="str">
        <f t="shared" si="354"/>
        <v>n</v>
      </c>
      <c r="AE935" s="15">
        <v>75</v>
      </c>
      <c r="AF935" s="16">
        <v>75</v>
      </c>
      <c r="AG935" s="16">
        <v>-1</v>
      </c>
      <c r="AH935" s="16" t="b">
        <f t="shared" si="17"/>
        <v>1</v>
      </c>
      <c r="AI935" s="15"/>
      <c r="AJ935" s="12" t="str">
        <f t="shared" si="355"/>
        <v>n</v>
      </c>
      <c r="AK935" s="12" t="str">
        <f t="shared" si="356"/>
        <v>n</v>
      </c>
      <c r="AL935" s="12" t="str">
        <f t="shared" si="357"/>
        <v>n</v>
      </c>
      <c r="AM935" s="12" t="str">
        <f t="shared" si="358"/>
        <v>n</v>
      </c>
      <c r="AN935" s="12" t="str">
        <f t="shared" si="361"/>
        <v>n</v>
      </c>
      <c r="AO935" s="12" t="str">
        <f t="shared" si="362"/>
        <v>n</v>
      </c>
      <c r="AP935" s="12" t="str">
        <f t="shared" si="359"/>
        <v>n</v>
      </c>
      <c r="AQ935" s="12" t="str">
        <f t="shared" si="360"/>
        <v>n</v>
      </c>
      <c r="AR935" s="15">
        <v>0</v>
      </c>
      <c r="AS935" s="16">
        <v>0</v>
      </c>
      <c r="AT935" s="16" t="b">
        <f t="shared" si="24"/>
        <v>1</v>
      </c>
      <c r="AU935" s="12"/>
    </row>
    <row r="936" spans="1:47" ht="15.75" customHeight="1" x14ac:dyDescent="0.3">
      <c r="A936" s="12" t="s">
        <v>905</v>
      </c>
      <c r="B936" s="12" t="s">
        <v>212</v>
      </c>
      <c r="C936" s="17">
        <v>44088</v>
      </c>
      <c r="D936" s="12">
        <v>2020</v>
      </c>
      <c r="E936" s="12" t="s">
        <v>137</v>
      </c>
      <c r="F936" s="12" t="s">
        <v>1153</v>
      </c>
      <c r="G936" s="18">
        <v>0.65972222222222221</v>
      </c>
      <c r="H936" s="18">
        <v>0.67499999999999993</v>
      </c>
      <c r="I936" s="19">
        <v>794</v>
      </c>
      <c r="J936" s="15"/>
      <c r="K936" s="12" t="str">
        <f t="shared" si="339"/>
        <v>n</v>
      </c>
      <c r="L936" s="12" t="str">
        <f t="shared" si="340"/>
        <v>n</v>
      </c>
      <c r="M936" s="12" t="str">
        <f t="shared" si="341"/>
        <v>n</v>
      </c>
      <c r="N936" s="12" t="str">
        <f t="shared" si="342"/>
        <v>n</v>
      </c>
      <c r="O936" s="12" t="str">
        <f t="shared" si="343"/>
        <v>n</v>
      </c>
      <c r="P936" s="12" t="str">
        <f t="shared" si="344"/>
        <v>n</v>
      </c>
      <c r="Q936" s="12" t="str">
        <f t="shared" si="345"/>
        <v>n</v>
      </c>
      <c r="R936" s="12" t="str">
        <f t="shared" si="346"/>
        <v>n</v>
      </c>
      <c r="S936" s="15">
        <v>0</v>
      </c>
      <c r="T936" s="16">
        <v>0</v>
      </c>
      <c r="U936" s="16" t="b">
        <f t="shared" si="8"/>
        <v>1</v>
      </c>
      <c r="V936" s="15" t="s">
        <v>1066</v>
      </c>
      <c r="W936" s="12" t="str">
        <f t="shared" si="347"/>
        <v>n</v>
      </c>
      <c r="X936" s="12" t="str">
        <f t="shared" si="348"/>
        <v>y</v>
      </c>
      <c r="Y936" s="12" t="str">
        <f t="shared" si="349"/>
        <v>n</v>
      </c>
      <c r="Z936" s="12" t="str">
        <f t="shared" si="350"/>
        <v>n</v>
      </c>
      <c r="AA936" s="12" t="str">
        <f t="shared" si="351"/>
        <v>n</v>
      </c>
      <c r="AB936" s="12" t="str">
        <f t="shared" si="352"/>
        <v>n</v>
      </c>
      <c r="AC936" s="12" t="str">
        <f t="shared" si="353"/>
        <v>n</v>
      </c>
      <c r="AD936" s="12" t="str">
        <f t="shared" si="354"/>
        <v>n</v>
      </c>
      <c r="AE936" s="15">
        <v>15</v>
      </c>
      <c r="AF936" s="16">
        <v>15</v>
      </c>
      <c r="AG936" s="16">
        <v>-1</v>
      </c>
      <c r="AH936" s="16" t="b">
        <f t="shared" si="17"/>
        <v>1</v>
      </c>
      <c r="AI936" s="15"/>
      <c r="AJ936" s="12" t="str">
        <f t="shared" si="355"/>
        <v>n</v>
      </c>
      <c r="AK936" s="12" t="str">
        <f t="shared" si="356"/>
        <v>n</v>
      </c>
      <c r="AL936" s="12" t="str">
        <f t="shared" si="357"/>
        <v>n</v>
      </c>
      <c r="AM936" s="12" t="str">
        <f t="shared" si="358"/>
        <v>n</v>
      </c>
      <c r="AN936" s="12" t="str">
        <f t="shared" si="361"/>
        <v>n</v>
      </c>
      <c r="AO936" s="12" t="str">
        <f t="shared" si="362"/>
        <v>n</v>
      </c>
      <c r="AP936" s="12" t="str">
        <f t="shared" si="359"/>
        <v>n</v>
      </c>
      <c r="AQ936" s="12" t="str">
        <f t="shared" si="360"/>
        <v>n</v>
      </c>
      <c r="AR936" s="15">
        <v>0</v>
      </c>
      <c r="AS936" s="16">
        <v>0</v>
      </c>
      <c r="AT936" s="16" t="b">
        <f t="shared" si="24"/>
        <v>1</v>
      </c>
      <c r="AU936" s="12"/>
    </row>
    <row r="937" spans="1:47" ht="15.75" customHeight="1" x14ac:dyDescent="0.3">
      <c r="A937" s="12" t="s">
        <v>905</v>
      </c>
      <c r="B937" s="12" t="s">
        <v>212</v>
      </c>
      <c r="C937" s="17">
        <v>44088</v>
      </c>
      <c r="D937" s="12">
        <v>2020</v>
      </c>
      <c r="E937" s="12" t="s">
        <v>137</v>
      </c>
      <c r="F937" s="12" t="s">
        <v>1154</v>
      </c>
      <c r="G937" s="18">
        <v>0.65972222222222221</v>
      </c>
      <c r="H937" s="18">
        <v>0.67499999999999993</v>
      </c>
      <c r="I937" s="19">
        <v>795</v>
      </c>
      <c r="J937" s="15"/>
      <c r="K937" s="12" t="str">
        <f t="shared" si="339"/>
        <v>n</v>
      </c>
      <c r="L937" s="12" t="str">
        <f t="shared" si="340"/>
        <v>n</v>
      </c>
      <c r="M937" s="12" t="str">
        <f t="shared" si="341"/>
        <v>n</v>
      </c>
      <c r="N937" s="12" t="str">
        <f t="shared" si="342"/>
        <v>n</v>
      </c>
      <c r="O937" s="12" t="str">
        <f t="shared" si="343"/>
        <v>n</v>
      </c>
      <c r="P937" s="12" t="str">
        <f t="shared" si="344"/>
        <v>n</v>
      </c>
      <c r="Q937" s="12" t="str">
        <f t="shared" si="345"/>
        <v>n</v>
      </c>
      <c r="R937" s="12" t="str">
        <f t="shared" si="346"/>
        <v>n</v>
      </c>
      <c r="S937" s="15">
        <v>0</v>
      </c>
      <c r="T937" s="16">
        <v>0</v>
      </c>
      <c r="U937" s="16" t="b">
        <f t="shared" si="8"/>
        <v>1</v>
      </c>
      <c r="V937" s="15" t="s">
        <v>1066</v>
      </c>
      <c r="W937" s="12" t="str">
        <f t="shared" si="347"/>
        <v>n</v>
      </c>
      <c r="X937" s="12" t="str">
        <f t="shared" si="348"/>
        <v>y</v>
      </c>
      <c r="Y937" s="12" t="str">
        <f t="shared" si="349"/>
        <v>n</v>
      </c>
      <c r="Z937" s="12" t="str">
        <f t="shared" si="350"/>
        <v>n</v>
      </c>
      <c r="AA937" s="12" t="str">
        <f t="shared" si="351"/>
        <v>n</v>
      </c>
      <c r="AB937" s="12" t="str">
        <f t="shared" si="352"/>
        <v>n</v>
      </c>
      <c r="AC937" s="12" t="str">
        <f t="shared" si="353"/>
        <v>n</v>
      </c>
      <c r="AD937" s="12" t="str">
        <f t="shared" si="354"/>
        <v>n</v>
      </c>
      <c r="AE937" s="15">
        <v>40</v>
      </c>
      <c r="AF937" s="16">
        <v>40</v>
      </c>
      <c r="AG937" s="16">
        <v>-1</v>
      </c>
      <c r="AH937" s="16" t="b">
        <f t="shared" si="17"/>
        <v>1</v>
      </c>
      <c r="AI937" s="15"/>
      <c r="AJ937" s="12" t="str">
        <f t="shared" si="355"/>
        <v>n</v>
      </c>
      <c r="AK937" s="12" t="str">
        <f t="shared" si="356"/>
        <v>n</v>
      </c>
      <c r="AL937" s="12" t="str">
        <f t="shared" si="357"/>
        <v>n</v>
      </c>
      <c r="AM937" s="12" t="str">
        <f t="shared" si="358"/>
        <v>n</v>
      </c>
      <c r="AN937" s="12" t="str">
        <f t="shared" si="361"/>
        <v>n</v>
      </c>
      <c r="AO937" s="12" t="str">
        <f t="shared" si="362"/>
        <v>n</v>
      </c>
      <c r="AP937" s="12" t="str">
        <f t="shared" si="359"/>
        <v>n</v>
      </c>
      <c r="AQ937" s="12" t="str">
        <f t="shared" si="360"/>
        <v>n</v>
      </c>
      <c r="AR937" s="15">
        <v>0</v>
      </c>
      <c r="AS937" s="16">
        <v>0</v>
      </c>
      <c r="AT937" s="16" t="b">
        <f t="shared" si="24"/>
        <v>1</v>
      </c>
      <c r="AU937" s="12"/>
    </row>
    <row r="938" spans="1:47" ht="15.75" customHeight="1" x14ac:dyDescent="0.3">
      <c r="A938" s="12" t="s">
        <v>905</v>
      </c>
      <c r="B938" s="12" t="s">
        <v>905</v>
      </c>
      <c r="C938" s="17">
        <v>44102</v>
      </c>
      <c r="D938" s="12">
        <v>2020</v>
      </c>
      <c r="E938" s="12" t="s">
        <v>137</v>
      </c>
      <c r="F938" s="12" t="s">
        <v>1110</v>
      </c>
      <c r="G938" s="18">
        <v>0.5625</v>
      </c>
      <c r="H938" s="18">
        <v>0.56944444444444442</v>
      </c>
      <c r="I938" s="19">
        <v>796</v>
      </c>
      <c r="J938" s="15"/>
      <c r="K938" s="12" t="str">
        <f t="shared" si="339"/>
        <v>n</v>
      </c>
      <c r="L938" s="12" t="str">
        <f t="shared" si="340"/>
        <v>n</v>
      </c>
      <c r="M938" s="12" t="str">
        <f t="shared" si="341"/>
        <v>n</v>
      </c>
      <c r="N938" s="12" t="str">
        <f t="shared" si="342"/>
        <v>n</v>
      </c>
      <c r="O938" s="12" t="str">
        <f t="shared" si="343"/>
        <v>n</v>
      </c>
      <c r="P938" s="12" t="str">
        <f t="shared" si="344"/>
        <v>n</v>
      </c>
      <c r="Q938" s="12" t="str">
        <f t="shared" si="345"/>
        <v>n</v>
      </c>
      <c r="R938" s="12" t="str">
        <f t="shared" si="346"/>
        <v>n</v>
      </c>
      <c r="S938" s="15">
        <v>0</v>
      </c>
      <c r="T938" s="16">
        <v>0</v>
      </c>
      <c r="U938" s="16" t="b">
        <f t="shared" si="8"/>
        <v>1</v>
      </c>
      <c r="V938" s="15" t="s">
        <v>1066</v>
      </c>
      <c r="W938" s="12" t="str">
        <f t="shared" si="347"/>
        <v>n</v>
      </c>
      <c r="X938" s="12" t="str">
        <f t="shared" si="348"/>
        <v>y</v>
      </c>
      <c r="Y938" s="12" t="str">
        <f t="shared" si="349"/>
        <v>n</v>
      </c>
      <c r="Z938" s="12" t="str">
        <f t="shared" si="350"/>
        <v>n</v>
      </c>
      <c r="AA938" s="12" t="str">
        <f t="shared" si="351"/>
        <v>n</v>
      </c>
      <c r="AB938" s="12" t="str">
        <f t="shared" si="352"/>
        <v>n</v>
      </c>
      <c r="AC938" s="12" t="str">
        <f t="shared" si="353"/>
        <v>n</v>
      </c>
      <c r="AD938" s="12" t="str">
        <f t="shared" si="354"/>
        <v>n</v>
      </c>
      <c r="AE938" s="15">
        <v>80</v>
      </c>
      <c r="AF938" s="16">
        <v>80</v>
      </c>
      <c r="AG938" s="16">
        <v>-1</v>
      </c>
      <c r="AH938" s="16" t="b">
        <f t="shared" si="17"/>
        <v>1</v>
      </c>
      <c r="AI938" s="15"/>
      <c r="AJ938" s="12" t="str">
        <f t="shared" si="355"/>
        <v>n</v>
      </c>
      <c r="AK938" s="12" t="str">
        <f t="shared" si="356"/>
        <v>n</v>
      </c>
      <c r="AL938" s="12" t="str">
        <f t="shared" si="357"/>
        <v>n</v>
      </c>
      <c r="AM938" s="12" t="str">
        <f t="shared" si="358"/>
        <v>n</v>
      </c>
      <c r="AN938" s="12" t="str">
        <f t="shared" si="361"/>
        <v>n</v>
      </c>
      <c r="AO938" s="12" t="str">
        <f t="shared" si="362"/>
        <v>n</v>
      </c>
      <c r="AP938" s="12" t="str">
        <f t="shared" si="359"/>
        <v>n</v>
      </c>
      <c r="AQ938" s="12" t="str">
        <f t="shared" si="360"/>
        <v>n</v>
      </c>
      <c r="AR938" s="15">
        <v>0</v>
      </c>
      <c r="AS938" s="16">
        <v>0</v>
      </c>
      <c r="AT938" s="16" t="b">
        <f t="shared" si="24"/>
        <v>1</v>
      </c>
      <c r="AU938" s="12"/>
    </row>
    <row r="939" spans="1:47" ht="15.75" customHeight="1" x14ac:dyDescent="0.3">
      <c r="A939" s="12" t="s">
        <v>905</v>
      </c>
      <c r="B939" s="12" t="s">
        <v>905</v>
      </c>
      <c r="C939" s="17">
        <v>44102</v>
      </c>
      <c r="D939" s="12">
        <v>2020</v>
      </c>
      <c r="E939" s="12" t="s">
        <v>137</v>
      </c>
      <c r="F939" s="12" t="s">
        <v>1111</v>
      </c>
      <c r="G939" s="18">
        <v>0.5625</v>
      </c>
      <c r="H939" s="18">
        <v>0.56944444444444442</v>
      </c>
      <c r="I939" s="19">
        <v>797</v>
      </c>
      <c r="J939" s="15"/>
      <c r="K939" s="12" t="str">
        <f t="shared" si="339"/>
        <v>n</v>
      </c>
      <c r="L939" s="12" t="str">
        <f t="shared" si="340"/>
        <v>n</v>
      </c>
      <c r="M939" s="12" t="str">
        <f t="shared" si="341"/>
        <v>n</v>
      </c>
      <c r="N939" s="12" t="str">
        <f t="shared" si="342"/>
        <v>n</v>
      </c>
      <c r="O939" s="12" t="str">
        <f t="shared" si="343"/>
        <v>n</v>
      </c>
      <c r="P939" s="12" t="str">
        <f t="shared" si="344"/>
        <v>n</v>
      </c>
      <c r="Q939" s="12" t="str">
        <f t="shared" si="345"/>
        <v>n</v>
      </c>
      <c r="R939" s="12" t="str">
        <f t="shared" si="346"/>
        <v>n</v>
      </c>
      <c r="S939" s="15">
        <v>0</v>
      </c>
      <c r="T939" s="16">
        <v>0</v>
      </c>
      <c r="U939" s="16" t="b">
        <f t="shared" si="8"/>
        <v>1</v>
      </c>
      <c r="V939" s="15" t="s">
        <v>1066</v>
      </c>
      <c r="W939" s="12" t="str">
        <f t="shared" si="347"/>
        <v>n</v>
      </c>
      <c r="X939" s="12" t="str">
        <f t="shared" si="348"/>
        <v>y</v>
      </c>
      <c r="Y939" s="12" t="str">
        <f t="shared" si="349"/>
        <v>n</v>
      </c>
      <c r="Z939" s="12" t="str">
        <f t="shared" si="350"/>
        <v>n</v>
      </c>
      <c r="AA939" s="12" t="str">
        <f t="shared" si="351"/>
        <v>n</v>
      </c>
      <c r="AB939" s="12" t="str">
        <f t="shared" si="352"/>
        <v>n</v>
      </c>
      <c r="AC939" s="12" t="str">
        <f t="shared" si="353"/>
        <v>n</v>
      </c>
      <c r="AD939" s="12" t="str">
        <f t="shared" si="354"/>
        <v>n</v>
      </c>
      <c r="AE939" s="15">
        <v>70</v>
      </c>
      <c r="AF939" s="16">
        <v>70</v>
      </c>
      <c r="AG939" s="16">
        <v>-1</v>
      </c>
      <c r="AH939" s="16" t="b">
        <f t="shared" si="17"/>
        <v>1</v>
      </c>
      <c r="AI939" s="15"/>
      <c r="AJ939" s="12" t="str">
        <f t="shared" si="355"/>
        <v>n</v>
      </c>
      <c r="AK939" s="12" t="str">
        <f t="shared" si="356"/>
        <v>n</v>
      </c>
      <c r="AL939" s="12" t="str">
        <f t="shared" si="357"/>
        <v>n</v>
      </c>
      <c r="AM939" s="12" t="str">
        <f t="shared" si="358"/>
        <v>n</v>
      </c>
      <c r="AN939" s="12" t="str">
        <f t="shared" si="361"/>
        <v>n</v>
      </c>
      <c r="AO939" s="12" t="str">
        <f t="shared" si="362"/>
        <v>n</v>
      </c>
      <c r="AP939" s="12" t="str">
        <f t="shared" si="359"/>
        <v>n</v>
      </c>
      <c r="AQ939" s="12" t="str">
        <f t="shared" si="360"/>
        <v>n</v>
      </c>
      <c r="AR939" s="15"/>
      <c r="AS939" s="16"/>
      <c r="AT939" s="16" t="b">
        <f t="shared" si="24"/>
        <v>1</v>
      </c>
      <c r="AU939" s="12" t="s">
        <v>1203</v>
      </c>
    </row>
    <row r="940" spans="1:47" ht="15.75" customHeight="1" x14ac:dyDescent="0.3">
      <c r="A940" s="12" t="s">
        <v>905</v>
      </c>
      <c r="B940" s="12" t="s">
        <v>905</v>
      </c>
      <c r="C940" s="17">
        <v>44102</v>
      </c>
      <c r="D940" s="12">
        <v>2020</v>
      </c>
      <c r="E940" s="12" t="s">
        <v>137</v>
      </c>
      <c r="F940" s="12" t="s">
        <v>1112</v>
      </c>
      <c r="G940" s="18">
        <v>0.5625</v>
      </c>
      <c r="H940" s="18">
        <v>0.56944444444444442</v>
      </c>
      <c r="I940" s="19">
        <v>798</v>
      </c>
      <c r="J940" s="15" t="s">
        <v>1066</v>
      </c>
      <c r="K940" s="12" t="str">
        <f t="shared" si="339"/>
        <v>n</v>
      </c>
      <c r="L940" s="12" t="str">
        <f t="shared" si="340"/>
        <v>y</v>
      </c>
      <c r="M940" s="12" t="str">
        <f t="shared" si="341"/>
        <v>n</v>
      </c>
      <c r="N940" s="12" t="str">
        <f t="shared" si="342"/>
        <v>n</v>
      </c>
      <c r="O940" s="12" t="str">
        <f t="shared" si="343"/>
        <v>n</v>
      </c>
      <c r="P940" s="12" t="str">
        <f t="shared" si="344"/>
        <v>n</v>
      </c>
      <c r="Q940" s="12" t="str">
        <f t="shared" si="345"/>
        <v>n</v>
      </c>
      <c r="R940" s="12" t="str">
        <f t="shared" si="346"/>
        <v>n</v>
      </c>
      <c r="S940" s="15">
        <v>50</v>
      </c>
      <c r="T940" s="16">
        <v>50</v>
      </c>
      <c r="U940" s="16" t="b">
        <f t="shared" si="8"/>
        <v>1</v>
      </c>
      <c r="V940" s="15" t="s">
        <v>1066</v>
      </c>
      <c r="W940" s="12" t="str">
        <f t="shared" si="347"/>
        <v>n</v>
      </c>
      <c r="X940" s="12" t="str">
        <f t="shared" si="348"/>
        <v>y</v>
      </c>
      <c r="Y940" s="12" t="str">
        <f t="shared" si="349"/>
        <v>n</v>
      </c>
      <c r="Z940" s="12" t="str">
        <f t="shared" si="350"/>
        <v>n</v>
      </c>
      <c r="AA940" s="12" t="str">
        <f t="shared" si="351"/>
        <v>n</v>
      </c>
      <c r="AB940" s="12" t="str">
        <f t="shared" si="352"/>
        <v>n</v>
      </c>
      <c r="AC940" s="12" t="str">
        <f t="shared" si="353"/>
        <v>n</v>
      </c>
      <c r="AD940" s="12" t="str">
        <f t="shared" si="354"/>
        <v>n</v>
      </c>
      <c r="AE940" s="15">
        <v>45</v>
      </c>
      <c r="AF940" s="16">
        <v>45</v>
      </c>
      <c r="AG940" s="16">
        <v>-1</v>
      </c>
      <c r="AH940" s="16" t="b">
        <f t="shared" si="17"/>
        <v>1</v>
      </c>
      <c r="AI940" s="15"/>
      <c r="AJ940" s="12" t="str">
        <f t="shared" si="355"/>
        <v>n</v>
      </c>
      <c r="AK940" s="12" t="str">
        <f t="shared" si="356"/>
        <v>n</v>
      </c>
      <c r="AL940" s="12" t="str">
        <f t="shared" si="357"/>
        <v>n</v>
      </c>
      <c r="AM940" s="12" t="str">
        <f t="shared" si="358"/>
        <v>n</v>
      </c>
      <c r="AN940" s="12" t="str">
        <f t="shared" si="361"/>
        <v>n</v>
      </c>
      <c r="AO940" s="12" t="str">
        <f t="shared" si="362"/>
        <v>n</v>
      </c>
      <c r="AP940" s="12" t="str">
        <f t="shared" si="359"/>
        <v>n</v>
      </c>
      <c r="AQ940" s="12" t="str">
        <f t="shared" si="360"/>
        <v>n</v>
      </c>
      <c r="AR940" s="15">
        <v>0</v>
      </c>
      <c r="AS940" s="16">
        <v>0</v>
      </c>
      <c r="AT940" s="16" t="b">
        <f t="shared" si="24"/>
        <v>1</v>
      </c>
      <c r="AU940" s="12" t="s">
        <v>1113</v>
      </c>
    </row>
    <row r="941" spans="1:47" ht="15.75" customHeight="1" x14ac:dyDescent="0.3">
      <c r="A941" s="12" t="s">
        <v>905</v>
      </c>
      <c r="B941" s="12" t="s">
        <v>905</v>
      </c>
      <c r="C941" s="17">
        <v>44102</v>
      </c>
      <c r="D941" s="12">
        <v>2020</v>
      </c>
      <c r="E941" s="12" t="s">
        <v>137</v>
      </c>
      <c r="F941" s="12" t="s">
        <v>1114</v>
      </c>
      <c r="G941" s="18">
        <v>0.5625</v>
      </c>
      <c r="H941" s="18">
        <v>0.56944444444444442</v>
      </c>
      <c r="I941" s="19">
        <v>799</v>
      </c>
      <c r="J941" s="15"/>
      <c r="K941" s="12" t="str">
        <f t="shared" si="339"/>
        <v>n</v>
      </c>
      <c r="L941" s="12" t="str">
        <f t="shared" si="340"/>
        <v>n</v>
      </c>
      <c r="M941" s="12" t="str">
        <f t="shared" si="341"/>
        <v>n</v>
      </c>
      <c r="N941" s="12" t="str">
        <f t="shared" si="342"/>
        <v>n</v>
      </c>
      <c r="O941" s="12" t="str">
        <f t="shared" si="343"/>
        <v>n</v>
      </c>
      <c r="P941" s="12" t="str">
        <f t="shared" si="344"/>
        <v>n</v>
      </c>
      <c r="Q941" s="12" t="str">
        <f t="shared" si="345"/>
        <v>n</v>
      </c>
      <c r="R941" s="12" t="str">
        <f t="shared" si="346"/>
        <v>n</v>
      </c>
      <c r="S941" s="15">
        <v>0</v>
      </c>
      <c r="T941" s="16">
        <v>0</v>
      </c>
      <c r="U941" s="16" t="b">
        <f t="shared" si="8"/>
        <v>1</v>
      </c>
      <c r="V941" s="15" t="s">
        <v>1066</v>
      </c>
      <c r="W941" s="12" t="str">
        <f t="shared" si="347"/>
        <v>n</v>
      </c>
      <c r="X941" s="12" t="str">
        <f t="shared" si="348"/>
        <v>y</v>
      </c>
      <c r="Y941" s="12" t="str">
        <f t="shared" si="349"/>
        <v>n</v>
      </c>
      <c r="Z941" s="12" t="str">
        <f t="shared" si="350"/>
        <v>n</v>
      </c>
      <c r="AA941" s="12" t="str">
        <f t="shared" si="351"/>
        <v>n</v>
      </c>
      <c r="AB941" s="12" t="str">
        <f t="shared" si="352"/>
        <v>n</v>
      </c>
      <c r="AC941" s="12" t="str">
        <f t="shared" si="353"/>
        <v>n</v>
      </c>
      <c r="AD941" s="12" t="str">
        <f t="shared" si="354"/>
        <v>n</v>
      </c>
      <c r="AE941" s="15">
        <v>20</v>
      </c>
      <c r="AF941" s="16">
        <v>20</v>
      </c>
      <c r="AG941" s="16">
        <v>-1</v>
      </c>
      <c r="AH941" s="16" t="b">
        <f t="shared" si="17"/>
        <v>1</v>
      </c>
      <c r="AI941" s="15"/>
      <c r="AJ941" s="12" t="str">
        <f t="shared" si="355"/>
        <v>n</v>
      </c>
      <c r="AK941" s="12" t="str">
        <f t="shared" si="356"/>
        <v>n</v>
      </c>
      <c r="AL941" s="12" t="str">
        <f t="shared" si="357"/>
        <v>n</v>
      </c>
      <c r="AM941" s="12" t="str">
        <f t="shared" si="358"/>
        <v>n</v>
      </c>
      <c r="AN941" s="12" t="str">
        <f t="shared" si="361"/>
        <v>n</v>
      </c>
      <c r="AO941" s="12" t="str">
        <f t="shared" si="362"/>
        <v>n</v>
      </c>
      <c r="AP941" s="12" t="str">
        <f t="shared" si="359"/>
        <v>n</v>
      </c>
      <c r="AQ941" s="12" t="str">
        <f t="shared" si="360"/>
        <v>n</v>
      </c>
      <c r="AR941" s="15">
        <v>0</v>
      </c>
      <c r="AS941" s="16">
        <v>0</v>
      </c>
      <c r="AT941" s="16" t="b">
        <f t="shared" si="24"/>
        <v>1</v>
      </c>
      <c r="AU941" s="12"/>
    </row>
    <row r="942" spans="1:47" ht="15.75" customHeight="1" x14ac:dyDescent="0.3">
      <c r="A942" s="12" t="s">
        <v>905</v>
      </c>
      <c r="B942" s="12" t="s">
        <v>905</v>
      </c>
      <c r="C942" s="17">
        <v>44102</v>
      </c>
      <c r="D942" s="12">
        <v>2020</v>
      </c>
      <c r="E942" s="12" t="s">
        <v>137</v>
      </c>
      <c r="F942" s="12" t="s">
        <v>1115</v>
      </c>
      <c r="G942" s="18">
        <v>0.5625</v>
      </c>
      <c r="H942" s="18">
        <v>0.56944444444444442</v>
      </c>
      <c r="I942" s="19">
        <v>800</v>
      </c>
      <c r="J942" s="15"/>
      <c r="K942" s="12" t="str">
        <f t="shared" si="339"/>
        <v>n</v>
      </c>
      <c r="L942" s="12" t="str">
        <f t="shared" si="340"/>
        <v>n</v>
      </c>
      <c r="M942" s="12" t="str">
        <f t="shared" si="341"/>
        <v>n</v>
      </c>
      <c r="N942" s="12" t="str">
        <f t="shared" si="342"/>
        <v>n</v>
      </c>
      <c r="O942" s="12" t="str">
        <f t="shared" si="343"/>
        <v>n</v>
      </c>
      <c r="P942" s="12" t="str">
        <f t="shared" si="344"/>
        <v>n</v>
      </c>
      <c r="Q942" s="12" t="str">
        <f t="shared" si="345"/>
        <v>n</v>
      </c>
      <c r="R942" s="12" t="str">
        <f t="shared" si="346"/>
        <v>n</v>
      </c>
      <c r="S942" s="15">
        <v>0</v>
      </c>
      <c r="T942" s="16">
        <v>0</v>
      </c>
      <c r="U942" s="16" t="b">
        <f t="shared" si="8"/>
        <v>1</v>
      </c>
      <c r="V942" s="15" t="s">
        <v>1066</v>
      </c>
      <c r="W942" s="12" t="str">
        <f t="shared" si="347"/>
        <v>n</v>
      </c>
      <c r="X942" s="12" t="str">
        <f t="shared" si="348"/>
        <v>y</v>
      </c>
      <c r="Y942" s="12" t="str">
        <f t="shared" si="349"/>
        <v>n</v>
      </c>
      <c r="Z942" s="12" t="str">
        <f t="shared" si="350"/>
        <v>n</v>
      </c>
      <c r="AA942" s="12" t="str">
        <f t="shared" si="351"/>
        <v>n</v>
      </c>
      <c r="AB942" s="12" t="str">
        <f t="shared" si="352"/>
        <v>n</v>
      </c>
      <c r="AC942" s="12" t="str">
        <f t="shared" si="353"/>
        <v>n</v>
      </c>
      <c r="AD942" s="12" t="str">
        <f t="shared" si="354"/>
        <v>n</v>
      </c>
      <c r="AE942" s="15">
        <v>75</v>
      </c>
      <c r="AF942" s="16">
        <v>75</v>
      </c>
      <c r="AG942" s="16">
        <v>-1</v>
      </c>
      <c r="AH942" s="16" t="b">
        <f t="shared" si="17"/>
        <v>1</v>
      </c>
      <c r="AI942" s="15"/>
      <c r="AJ942" s="12" t="str">
        <f t="shared" si="355"/>
        <v>n</v>
      </c>
      <c r="AK942" s="12" t="str">
        <f t="shared" si="356"/>
        <v>n</v>
      </c>
      <c r="AL942" s="12" t="str">
        <f t="shared" si="357"/>
        <v>n</v>
      </c>
      <c r="AM942" s="12" t="str">
        <f t="shared" si="358"/>
        <v>n</v>
      </c>
      <c r="AN942" s="12" t="str">
        <f t="shared" si="361"/>
        <v>n</v>
      </c>
      <c r="AO942" s="12" t="str">
        <f t="shared" si="362"/>
        <v>n</v>
      </c>
      <c r="AP942" s="12" t="str">
        <f t="shared" si="359"/>
        <v>n</v>
      </c>
      <c r="AQ942" s="12" t="str">
        <f t="shared" si="360"/>
        <v>n</v>
      </c>
      <c r="AR942" s="15">
        <v>0</v>
      </c>
      <c r="AS942" s="16">
        <v>0</v>
      </c>
      <c r="AT942" s="16" t="b">
        <f t="shared" si="24"/>
        <v>1</v>
      </c>
      <c r="AU942" s="12"/>
    </row>
    <row r="943" spans="1:47" ht="15.75" customHeight="1" x14ac:dyDescent="0.3">
      <c r="A943" s="12" t="s">
        <v>905</v>
      </c>
      <c r="B943" s="12" t="s">
        <v>905</v>
      </c>
      <c r="C943" s="17">
        <v>44102</v>
      </c>
      <c r="D943" s="12">
        <v>2020</v>
      </c>
      <c r="E943" s="12" t="s">
        <v>137</v>
      </c>
      <c r="F943" s="12" t="s">
        <v>1116</v>
      </c>
      <c r="G943" s="18">
        <v>0.5625</v>
      </c>
      <c r="H943" s="18">
        <v>0.56944444444444442</v>
      </c>
      <c r="I943" s="19">
        <v>801</v>
      </c>
      <c r="J943" s="15"/>
      <c r="K943" s="12" t="str">
        <f t="shared" si="339"/>
        <v>n</v>
      </c>
      <c r="L943" s="12" t="str">
        <f t="shared" si="340"/>
        <v>n</v>
      </c>
      <c r="M943" s="12" t="str">
        <f t="shared" si="341"/>
        <v>n</v>
      </c>
      <c r="N943" s="12" t="str">
        <f t="shared" si="342"/>
        <v>n</v>
      </c>
      <c r="O943" s="12" t="str">
        <f t="shared" si="343"/>
        <v>n</v>
      </c>
      <c r="P943" s="12" t="str">
        <f t="shared" si="344"/>
        <v>n</v>
      </c>
      <c r="Q943" s="12" t="str">
        <f t="shared" si="345"/>
        <v>n</v>
      </c>
      <c r="R943" s="12" t="str">
        <f t="shared" si="346"/>
        <v>n</v>
      </c>
      <c r="S943" s="15">
        <v>0</v>
      </c>
      <c r="T943" s="16">
        <v>0</v>
      </c>
      <c r="U943" s="16" t="b">
        <f t="shared" si="8"/>
        <v>1</v>
      </c>
      <c r="V943" s="15" t="s">
        <v>1066</v>
      </c>
      <c r="W943" s="12" t="str">
        <f t="shared" si="347"/>
        <v>n</v>
      </c>
      <c r="X943" s="12" t="str">
        <f t="shared" si="348"/>
        <v>y</v>
      </c>
      <c r="Y943" s="12" t="str">
        <f t="shared" si="349"/>
        <v>n</v>
      </c>
      <c r="Z943" s="12" t="str">
        <f t="shared" si="350"/>
        <v>n</v>
      </c>
      <c r="AA943" s="12" t="str">
        <f t="shared" si="351"/>
        <v>n</v>
      </c>
      <c r="AB943" s="12" t="str">
        <f t="shared" si="352"/>
        <v>n</v>
      </c>
      <c r="AC943" s="12" t="str">
        <f t="shared" si="353"/>
        <v>n</v>
      </c>
      <c r="AD943" s="12" t="str">
        <f t="shared" si="354"/>
        <v>n</v>
      </c>
      <c r="AE943" s="15">
        <v>80</v>
      </c>
      <c r="AF943" s="16">
        <v>80</v>
      </c>
      <c r="AG943" s="16">
        <v>-1</v>
      </c>
      <c r="AH943" s="16" t="b">
        <f t="shared" si="17"/>
        <v>1</v>
      </c>
      <c r="AI943" s="15"/>
      <c r="AJ943" s="12" t="str">
        <f t="shared" si="355"/>
        <v>n</v>
      </c>
      <c r="AK943" s="12" t="str">
        <f t="shared" si="356"/>
        <v>n</v>
      </c>
      <c r="AL943" s="12" t="str">
        <f t="shared" si="357"/>
        <v>n</v>
      </c>
      <c r="AM943" s="12" t="str">
        <f t="shared" si="358"/>
        <v>n</v>
      </c>
      <c r="AN943" s="12" t="str">
        <f t="shared" si="361"/>
        <v>n</v>
      </c>
      <c r="AO943" s="12" t="str">
        <f t="shared" si="362"/>
        <v>n</v>
      </c>
      <c r="AP943" s="12" t="str">
        <f t="shared" si="359"/>
        <v>n</v>
      </c>
      <c r="AQ943" s="12" t="str">
        <f t="shared" si="360"/>
        <v>n</v>
      </c>
      <c r="AR943" s="15">
        <v>0</v>
      </c>
      <c r="AS943" s="16">
        <v>0</v>
      </c>
      <c r="AT943" s="16" t="b">
        <f t="shared" si="24"/>
        <v>1</v>
      </c>
      <c r="AU943" s="12" t="s">
        <v>1156</v>
      </c>
    </row>
    <row r="944" spans="1:47" ht="15.75" customHeight="1" x14ac:dyDescent="0.3">
      <c r="A944" s="12" t="s">
        <v>905</v>
      </c>
      <c r="B944" s="12" t="s">
        <v>905</v>
      </c>
      <c r="C944" s="17">
        <v>44102</v>
      </c>
      <c r="D944" s="12">
        <v>2020</v>
      </c>
      <c r="E944" s="12" t="s">
        <v>137</v>
      </c>
      <c r="F944" s="12" t="s">
        <v>1118</v>
      </c>
      <c r="G944" s="18">
        <v>0.5625</v>
      </c>
      <c r="H944" s="18">
        <v>0.56944444444444442</v>
      </c>
      <c r="I944" s="19">
        <v>807</v>
      </c>
      <c r="J944" s="15"/>
      <c r="K944" s="12" t="str">
        <f t="shared" si="339"/>
        <v>n</v>
      </c>
      <c r="L944" s="12" t="str">
        <f t="shared" si="340"/>
        <v>n</v>
      </c>
      <c r="M944" s="12" t="str">
        <f t="shared" si="341"/>
        <v>n</v>
      </c>
      <c r="N944" s="12" t="str">
        <f t="shared" si="342"/>
        <v>n</v>
      </c>
      <c r="O944" s="12" t="str">
        <f t="shared" si="343"/>
        <v>n</v>
      </c>
      <c r="P944" s="12" t="str">
        <f t="shared" si="344"/>
        <v>n</v>
      </c>
      <c r="Q944" s="12" t="str">
        <f t="shared" si="345"/>
        <v>n</v>
      </c>
      <c r="R944" s="12" t="str">
        <f t="shared" si="346"/>
        <v>n</v>
      </c>
      <c r="S944" s="15">
        <v>0</v>
      </c>
      <c r="T944" s="16">
        <v>0</v>
      </c>
      <c r="U944" s="16" t="b">
        <f t="shared" si="8"/>
        <v>1</v>
      </c>
      <c r="V944" s="15"/>
      <c r="W944" s="12" t="str">
        <f t="shared" si="347"/>
        <v>n</v>
      </c>
      <c r="X944" s="12" t="str">
        <f t="shared" si="348"/>
        <v>n</v>
      </c>
      <c r="Y944" s="12" t="str">
        <f t="shared" si="349"/>
        <v>n</v>
      </c>
      <c r="Z944" s="12" t="str">
        <f t="shared" si="350"/>
        <v>n</v>
      </c>
      <c r="AA944" s="12" t="str">
        <f t="shared" si="351"/>
        <v>n</v>
      </c>
      <c r="AB944" s="12" t="str">
        <f t="shared" si="352"/>
        <v>n</v>
      </c>
      <c r="AC944" s="12" t="str">
        <f t="shared" si="353"/>
        <v>n</v>
      </c>
      <c r="AD944" s="12" t="str">
        <f t="shared" si="354"/>
        <v>n</v>
      </c>
      <c r="AE944" s="15">
        <v>0</v>
      </c>
      <c r="AF944" s="16">
        <v>0</v>
      </c>
      <c r="AG944" s="16">
        <v>-1</v>
      </c>
      <c r="AH944" s="16" t="b">
        <f t="shared" si="17"/>
        <v>1</v>
      </c>
      <c r="AI944" s="15"/>
      <c r="AJ944" s="12" t="str">
        <f t="shared" si="355"/>
        <v>n</v>
      </c>
      <c r="AK944" s="12" t="str">
        <f t="shared" si="356"/>
        <v>n</v>
      </c>
      <c r="AL944" s="12" t="str">
        <f t="shared" si="357"/>
        <v>n</v>
      </c>
      <c r="AM944" s="12" t="str">
        <f t="shared" si="358"/>
        <v>n</v>
      </c>
      <c r="AN944" s="12" t="str">
        <f t="shared" si="361"/>
        <v>n</v>
      </c>
      <c r="AO944" s="12" t="str">
        <f t="shared" si="362"/>
        <v>n</v>
      </c>
      <c r="AP944" s="12" t="str">
        <f t="shared" si="359"/>
        <v>n</v>
      </c>
      <c r="AQ944" s="12" t="str">
        <f t="shared" si="360"/>
        <v>n</v>
      </c>
      <c r="AR944" s="15">
        <v>0</v>
      </c>
      <c r="AS944" s="16">
        <v>0</v>
      </c>
      <c r="AT944" s="16" t="b">
        <f t="shared" si="24"/>
        <v>1</v>
      </c>
      <c r="AU944" s="12"/>
    </row>
    <row r="945" spans="1:47" ht="15.75" customHeight="1" x14ac:dyDescent="0.3">
      <c r="A945" s="12" t="s">
        <v>905</v>
      </c>
      <c r="B945" s="12" t="s">
        <v>905</v>
      </c>
      <c r="C945" s="17">
        <v>44102</v>
      </c>
      <c r="D945" s="12">
        <v>2020</v>
      </c>
      <c r="E945" s="12" t="s">
        <v>137</v>
      </c>
      <c r="F945" s="12" t="s">
        <v>1119</v>
      </c>
      <c r="G945" s="18">
        <v>0.5625</v>
      </c>
      <c r="H945" s="18">
        <v>0.56944444444444442</v>
      </c>
      <c r="I945" s="19">
        <v>806</v>
      </c>
      <c r="J945" s="15"/>
      <c r="K945" s="12" t="str">
        <f t="shared" si="339"/>
        <v>n</v>
      </c>
      <c r="L945" s="12" t="str">
        <f t="shared" si="340"/>
        <v>n</v>
      </c>
      <c r="M945" s="12" t="str">
        <f t="shared" si="341"/>
        <v>n</v>
      </c>
      <c r="N945" s="12" t="str">
        <f t="shared" si="342"/>
        <v>n</v>
      </c>
      <c r="O945" s="12" t="str">
        <f t="shared" si="343"/>
        <v>n</v>
      </c>
      <c r="P945" s="12" t="str">
        <f t="shared" si="344"/>
        <v>n</v>
      </c>
      <c r="Q945" s="12" t="str">
        <f t="shared" si="345"/>
        <v>n</v>
      </c>
      <c r="R945" s="12" t="str">
        <f t="shared" si="346"/>
        <v>n</v>
      </c>
      <c r="S945" s="15">
        <v>0</v>
      </c>
      <c r="T945" s="16">
        <v>0</v>
      </c>
      <c r="U945" s="16" t="b">
        <f t="shared" si="8"/>
        <v>1</v>
      </c>
      <c r="V945" s="15" t="s">
        <v>1066</v>
      </c>
      <c r="W945" s="12" t="str">
        <f t="shared" si="347"/>
        <v>n</v>
      </c>
      <c r="X945" s="12" t="str">
        <f t="shared" si="348"/>
        <v>y</v>
      </c>
      <c r="Y945" s="12" t="str">
        <f t="shared" si="349"/>
        <v>n</v>
      </c>
      <c r="Z945" s="12" t="str">
        <f t="shared" si="350"/>
        <v>n</v>
      </c>
      <c r="AA945" s="12" t="str">
        <f t="shared" si="351"/>
        <v>n</v>
      </c>
      <c r="AB945" s="12" t="str">
        <f t="shared" si="352"/>
        <v>n</v>
      </c>
      <c r="AC945" s="12" t="str">
        <f t="shared" si="353"/>
        <v>n</v>
      </c>
      <c r="AD945" s="12" t="str">
        <f t="shared" si="354"/>
        <v>n</v>
      </c>
      <c r="AE945" s="15">
        <v>75</v>
      </c>
      <c r="AF945" s="16">
        <v>75</v>
      </c>
      <c r="AG945" s="16">
        <v>-1</v>
      </c>
      <c r="AH945" s="16" t="b">
        <f t="shared" si="17"/>
        <v>1</v>
      </c>
      <c r="AI945" s="15"/>
      <c r="AJ945" s="12" t="str">
        <f t="shared" si="355"/>
        <v>n</v>
      </c>
      <c r="AK945" s="12" t="str">
        <f t="shared" si="356"/>
        <v>n</v>
      </c>
      <c r="AL945" s="12" t="str">
        <f t="shared" si="357"/>
        <v>n</v>
      </c>
      <c r="AM945" s="12" t="str">
        <f t="shared" si="358"/>
        <v>n</v>
      </c>
      <c r="AN945" s="12" t="str">
        <f t="shared" si="361"/>
        <v>n</v>
      </c>
      <c r="AO945" s="12" t="str">
        <f t="shared" si="362"/>
        <v>n</v>
      </c>
      <c r="AP945" s="12" t="str">
        <f t="shared" si="359"/>
        <v>n</v>
      </c>
      <c r="AQ945" s="12" t="str">
        <f t="shared" si="360"/>
        <v>n</v>
      </c>
      <c r="AR945" s="15">
        <v>0</v>
      </c>
      <c r="AS945" s="16">
        <v>0</v>
      </c>
      <c r="AT945" s="16" t="b">
        <f t="shared" si="24"/>
        <v>1</v>
      </c>
      <c r="AU945" s="12" t="s">
        <v>1120</v>
      </c>
    </row>
    <row r="946" spans="1:47" ht="15.75" customHeight="1" x14ac:dyDescent="0.3">
      <c r="A946" s="12" t="s">
        <v>905</v>
      </c>
      <c r="B946" s="12" t="s">
        <v>905</v>
      </c>
      <c r="C946" s="17">
        <v>44102</v>
      </c>
      <c r="D946" s="12">
        <v>2020</v>
      </c>
      <c r="E946" s="12" t="s">
        <v>137</v>
      </c>
      <c r="F946" s="12" t="s">
        <v>1121</v>
      </c>
      <c r="G946" s="18">
        <v>0.5625</v>
      </c>
      <c r="H946" s="18">
        <v>0.56944444444444442</v>
      </c>
      <c r="I946" s="19">
        <v>805</v>
      </c>
      <c r="J946" s="15"/>
      <c r="K946" s="12" t="str">
        <f t="shared" si="339"/>
        <v>n</v>
      </c>
      <c r="L946" s="12" t="str">
        <f t="shared" si="340"/>
        <v>n</v>
      </c>
      <c r="M946" s="12" t="str">
        <f t="shared" si="341"/>
        <v>n</v>
      </c>
      <c r="N946" s="12" t="str">
        <f t="shared" si="342"/>
        <v>n</v>
      </c>
      <c r="O946" s="12" t="str">
        <f t="shared" si="343"/>
        <v>n</v>
      </c>
      <c r="P946" s="12" t="str">
        <f t="shared" si="344"/>
        <v>n</v>
      </c>
      <c r="Q946" s="12" t="str">
        <f t="shared" si="345"/>
        <v>n</v>
      </c>
      <c r="R946" s="12" t="str">
        <f t="shared" si="346"/>
        <v>n</v>
      </c>
      <c r="S946" s="15">
        <v>0</v>
      </c>
      <c r="T946" s="16">
        <v>0</v>
      </c>
      <c r="U946" s="16" t="b">
        <f t="shared" si="8"/>
        <v>1</v>
      </c>
      <c r="V946" s="15" t="s">
        <v>1066</v>
      </c>
      <c r="W946" s="12" t="str">
        <f t="shared" si="347"/>
        <v>n</v>
      </c>
      <c r="X946" s="12" t="str">
        <f t="shared" si="348"/>
        <v>y</v>
      </c>
      <c r="Y946" s="12" t="str">
        <f t="shared" si="349"/>
        <v>n</v>
      </c>
      <c r="Z946" s="12" t="str">
        <f t="shared" si="350"/>
        <v>n</v>
      </c>
      <c r="AA946" s="12" t="str">
        <f t="shared" si="351"/>
        <v>n</v>
      </c>
      <c r="AB946" s="12" t="str">
        <f t="shared" si="352"/>
        <v>n</v>
      </c>
      <c r="AC946" s="12" t="str">
        <f t="shared" si="353"/>
        <v>n</v>
      </c>
      <c r="AD946" s="12" t="str">
        <f t="shared" si="354"/>
        <v>n</v>
      </c>
      <c r="AE946" s="15">
        <v>5</v>
      </c>
      <c r="AF946" s="16">
        <v>5</v>
      </c>
      <c r="AG946" s="16">
        <v>-1</v>
      </c>
      <c r="AH946" s="16" t="b">
        <f t="shared" si="17"/>
        <v>1</v>
      </c>
      <c r="AI946" s="15"/>
      <c r="AJ946" s="12" t="str">
        <f t="shared" si="355"/>
        <v>n</v>
      </c>
      <c r="AK946" s="12" t="str">
        <f t="shared" si="356"/>
        <v>n</v>
      </c>
      <c r="AL946" s="12" t="str">
        <f t="shared" si="357"/>
        <v>n</v>
      </c>
      <c r="AM946" s="12" t="str">
        <f t="shared" si="358"/>
        <v>n</v>
      </c>
      <c r="AN946" s="12" t="str">
        <f t="shared" si="361"/>
        <v>n</v>
      </c>
      <c r="AO946" s="12" t="str">
        <f t="shared" si="362"/>
        <v>n</v>
      </c>
      <c r="AP946" s="12" t="str">
        <f t="shared" si="359"/>
        <v>n</v>
      </c>
      <c r="AQ946" s="12" t="str">
        <f t="shared" si="360"/>
        <v>n</v>
      </c>
      <c r="AR946" s="15">
        <v>0</v>
      </c>
      <c r="AS946" s="16">
        <v>0</v>
      </c>
      <c r="AT946" s="16" t="b">
        <f t="shared" si="24"/>
        <v>1</v>
      </c>
      <c r="AU946" s="12"/>
    </row>
    <row r="947" spans="1:47" ht="15.75" customHeight="1" x14ac:dyDescent="0.3">
      <c r="A947" s="12" t="s">
        <v>905</v>
      </c>
      <c r="B947" s="12" t="s">
        <v>905</v>
      </c>
      <c r="C947" s="17">
        <v>44102</v>
      </c>
      <c r="D947" s="12">
        <v>2020</v>
      </c>
      <c r="E947" s="12" t="s">
        <v>137</v>
      </c>
      <c r="F947" s="12" t="s">
        <v>1122</v>
      </c>
      <c r="G947" s="18">
        <v>0.5625</v>
      </c>
      <c r="H947" s="18">
        <v>0.56944444444444442</v>
      </c>
      <c r="I947" s="19">
        <v>804</v>
      </c>
      <c r="J947" s="15"/>
      <c r="K947" s="12" t="str">
        <f t="shared" si="339"/>
        <v>n</v>
      </c>
      <c r="L947" s="12" t="str">
        <f t="shared" si="340"/>
        <v>n</v>
      </c>
      <c r="M947" s="12" t="str">
        <f t="shared" si="341"/>
        <v>n</v>
      </c>
      <c r="N947" s="12" t="str">
        <f t="shared" si="342"/>
        <v>n</v>
      </c>
      <c r="O947" s="12" t="str">
        <f t="shared" si="343"/>
        <v>n</v>
      </c>
      <c r="P947" s="12" t="str">
        <f t="shared" si="344"/>
        <v>n</v>
      </c>
      <c r="Q947" s="12" t="str">
        <f t="shared" si="345"/>
        <v>n</v>
      </c>
      <c r="R947" s="12" t="str">
        <f t="shared" si="346"/>
        <v>n</v>
      </c>
      <c r="S947" s="15">
        <v>0</v>
      </c>
      <c r="T947" s="16">
        <v>0</v>
      </c>
      <c r="U947" s="16" t="b">
        <f t="shared" si="8"/>
        <v>1</v>
      </c>
      <c r="V947" s="15" t="s">
        <v>1066</v>
      </c>
      <c r="W947" s="12" t="str">
        <f t="shared" si="347"/>
        <v>n</v>
      </c>
      <c r="X947" s="12" t="str">
        <f t="shared" si="348"/>
        <v>y</v>
      </c>
      <c r="Y947" s="12" t="str">
        <f t="shared" si="349"/>
        <v>n</v>
      </c>
      <c r="Z947" s="12" t="str">
        <f t="shared" si="350"/>
        <v>n</v>
      </c>
      <c r="AA947" s="12" t="str">
        <f t="shared" si="351"/>
        <v>n</v>
      </c>
      <c r="AB947" s="12" t="str">
        <f t="shared" si="352"/>
        <v>n</v>
      </c>
      <c r="AC947" s="12" t="str">
        <f t="shared" si="353"/>
        <v>n</v>
      </c>
      <c r="AD947" s="12" t="str">
        <f t="shared" si="354"/>
        <v>n</v>
      </c>
      <c r="AE947" s="15">
        <v>85</v>
      </c>
      <c r="AF947" s="16">
        <v>85</v>
      </c>
      <c r="AG947" s="16">
        <v>-1</v>
      </c>
      <c r="AH947" s="16" t="b">
        <f t="shared" si="17"/>
        <v>1</v>
      </c>
      <c r="AI947" s="15"/>
      <c r="AJ947" s="12" t="str">
        <f t="shared" si="355"/>
        <v>n</v>
      </c>
      <c r="AK947" s="12" t="str">
        <f t="shared" si="356"/>
        <v>n</v>
      </c>
      <c r="AL947" s="12" t="str">
        <f t="shared" si="357"/>
        <v>n</v>
      </c>
      <c r="AM947" s="12" t="str">
        <f t="shared" si="358"/>
        <v>n</v>
      </c>
      <c r="AN947" s="12" t="str">
        <f t="shared" si="361"/>
        <v>n</v>
      </c>
      <c r="AO947" s="12" t="str">
        <f t="shared" si="362"/>
        <v>n</v>
      </c>
      <c r="AP947" s="12" t="str">
        <f t="shared" si="359"/>
        <v>n</v>
      </c>
      <c r="AQ947" s="12" t="str">
        <f t="shared" si="360"/>
        <v>n</v>
      </c>
      <c r="AR947" s="15">
        <v>0</v>
      </c>
      <c r="AS947" s="16">
        <v>0</v>
      </c>
      <c r="AT947" s="16" t="b">
        <f t="shared" si="24"/>
        <v>1</v>
      </c>
      <c r="AU947" s="12" t="s">
        <v>1157</v>
      </c>
    </row>
    <row r="948" spans="1:47" ht="15.75" customHeight="1" x14ac:dyDescent="0.3">
      <c r="A948" s="12" t="s">
        <v>905</v>
      </c>
      <c r="B948" s="12" t="s">
        <v>905</v>
      </c>
      <c r="C948" s="17">
        <v>44102</v>
      </c>
      <c r="D948" s="12">
        <v>2020</v>
      </c>
      <c r="E948" s="12" t="s">
        <v>137</v>
      </c>
      <c r="F948" s="12" t="s">
        <v>1124</v>
      </c>
      <c r="G948" s="18">
        <v>0.5625</v>
      </c>
      <c r="H948" s="18">
        <v>0.56944444444444442</v>
      </c>
      <c r="I948" s="19">
        <v>803</v>
      </c>
      <c r="J948" s="15"/>
      <c r="K948" s="12" t="str">
        <f t="shared" si="339"/>
        <v>n</v>
      </c>
      <c r="L948" s="12" t="str">
        <f t="shared" si="340"/>
        <v>n</v>
      </c>
      <c r="M948" s="12" t="str">
        <f t="shared" si="341"/>
        <v>n</v>
      </c>
      <c r="N948" s="12" t="str">
        <f t="shared" si="342"/>
        <v>n</v>
      </c>
      <c r="O948" s="12" t="str">
        <f t="shared" si="343"/>
        <v>n</v>
      </c>
      <c r="P948" s="12" t="str">
        <f t="shared" si="344"/>
        <v>n</v>
      </c>
      <c r="Q948" s="12" t="str">
        <f t="shared" si="345"/>
        <v>n</v>
      </c>
      <c r="R948" s="12" t="str">
        <f t="shared" si="346"/>
        <v>n</v>
      </c>
      <c r="S948" s="15">
        <v>0</v>
      </c>
      <c r="T948" s="16">
        <v>0</v>
      </c>
      <c r="U948" s="16" t="b">
        <f t="shared" si="8"/>
        <v>1</v>
      </c>
      <c r="V948" s="15" t="s">
        <v>1066</v>
      </c>
      <c r="W948" s="12" t="str">
        <f t="shared" si="347"/>
        <v>n</v>
      </c>
      <c r="X948" s="12" t="str">
        <f t="shared" si="348"/>
        <v>y</v>
      </c>
      <c r="Y948" s="12" t="str">
        <f t="shared" si="349"/>
        <v>n</v>
      </c>
      <c r="Z948" s="12" t="str">
        <f t="shared" si="350"/>
        <v>n</v>
      </c>
      <c r="AA948" s="12" t="str">
        <f t="shared" si="351"/>
        <v>n</v>
      </c>
      <c r="AB948" s="12" t="str">
        <f t="shared" si="352"/>
        <v>n</v>
      </c>
      <c r="AC948" s="12" t="str">
        <f t="shared" si="353"/>
        <v>n</v>
      </c>
      <c r="AD948" s="12" t="str">
        <f t="shared" si="354"/>
        <v>n</v>
      </c>
      <c r="AE948" s="15">
        <v>30</v>
      </c>
      <c r="AF948" s="16">
        <v>30</v>
      </c>
      <c r="AG948" s="16">
        <v>-1</v>
      </c>
      <c r="AH948" s="16" t="b">
        <f t="shared" si="17"/>
        <v>1</v>
      </c>
      <c r="AI948" s="15"/>
      <c r="AJ948" s="12" t="str">
        <f t="shared" si="355"/>
        <v>n</v>
      </c>
      <c r="AK948" s="12" t="str">
        <f t="shared" si="356"/>
        <v>n</v>
      </c>
      <c r="AL948" s="12" t="str">
        <f t="shared" si="357"/>
        <v>n</v>
      </c>
      <c r="AM948" s="12" t="str">
        <f t="shared" si="358"/>
        <v>n</v>
      </c>
      <c r="AN948" s="12" t="str">
        <f t="shared" si="361"/>
        <v>n</v>
      </c>
      <c r="AO948" s="12" t="str">
        <f t="shared" si="362"/>
        <v>n</v>
      </c>
      <c r="AP948" s="12" t="str">
        <f t="shared" si="359"/>
        <v>n</v>
      </c>
      <c r="AQ948" s="12" t="str">
        <f t="shared" si="360"/>
        <v>n</v>
      </c>
      <c r="AR948" s="15">
        <v>0</v>
      </c>
      <c r="AS948" s="16">
        <v>0</v>
      </c>
      <c r="AT948" s="16" t="b">
        <f t="shared" si="24"/>
        <v>1</v>
      </c>
      <c r="AU948" s="12"/>
    </row>
    <row r="949" spans="1:47" ht="15.75" customHeight="1" x14ac:dyDescent="0.3">
      <c r="A949" s="12" t="s">
        <v>905</v>
      </c>
      <c r="B949" s="12" t="s">
        <v>905</v>
      </c>
      <c r="C949" s="17">
        <v>44102</v>
      </c>
      <c r="D949" s="12">
        <v>2020</v>
      </c>
      <c r="E949" s="12" t="s">
        <v>137</v>
      </c>
      <c r="F949" s="12" t="s">
        <v>1125</v>
      </c>
      <c r="G949" s="18">
        <v>0.5625</v>
      </c>
      <c r="H949" s="18">
        <v>0.56944444444444442</v>
      </c>
      <c r="I949" s="19">
        <v>802</v>
      </c>
      <c r="J949" s="15" t="s">
        <v>1066</v>
      </c>
      <c r="K949" s="12" t="str">
        <f t="shared" si="339"/>
        <v>n</v>
      </c>
      <c r="L949" s="12" t="str">
        <f t="shared" si="340"/>
        <v>y</v>
      </c>
      <c r="M949" s="12" t="str">
        <f t="shared" si="341"/>
        <v>n</v>
      </c>
      <c r="N949" s="12" t="str">
        <f t="shared" si="342"/>
        <v>n</v>
      </c>
      <c r="O949" s="12" t="str">
        <f t="shared" si="343"/>
        <v>n</v>
      </c>
      <c r="P949" s="12" t="str">
        <f t="shared" si="344"/>
        <v>n</v>
      </c>
      <c r="Q949" s="12" t="str">
        <f t="shared" si="345"/>
        <v>n</v>
      </c>
      <c r="R949" s="12" t="str">
        <f t="shared" si="346"/>
        <v>n</v>
      </c>
      <c r="S949" s="15">
        <v>5</v>
      </c>
      <c r="T949" s="16">
        <v>5</v>
      </c>
      <c r="U949" s="16" t="b">
        <f t="shared" si="8"/>
        <v>1</v>
      </c>
      <c r="V949" s="15" t="s">
        <v>1066</v>
      </c>
      <c r="W949" s="12" t="str">
        <f t="shared" si="347"/>
        <v>n</v>
      </c>
      <c r="X949" s="12" t="str">
        <f t="shared" si="348"/>
        <v>y</v>
      </c>
      <c r="Y949" s="12" t="str">
        <f t="shared" si="349"/>
        <v>n</v>
      </c>
      <c r="Z949" s="12" t="str">
        <f t="shared" si="350"/>
        <v>n</v>
      </c>
      <c r="AA949" s="12" t="str">
        <f t="shared" si="351"/>
        <v>n</v>
      </c>
      <c r="AB949" s="12" t="str">
        <f t="shared" si="352"/>
        <v>n</v>
      </c>
      <c r="AC949" s="12" t="str">
        <f t="shared" si="353"/>
        <v>n</v>
      </c>
      <c r="AD949" s="12" t="str">
        <f t="shared" si="354"/>
        <v>n</v>
      </c>
      <c r="AE949" s="15">
        <v>75</v>
      </c>
      <c r="AF949" s="16">
        <v>75</v>
      </c>
      <c r="AG949" s="16">
        <v>-1</v>
      </c>
      <c r="AH949" s="16" t="b">
        <f t="shared" si="17"/>
        <v>1</v>
      </c>
      <c r="AI949" s="15"/>
      <c r="AJ949" s="12" t="str">
        <f t="shared" si="355"/>
        <v>n</v>
      </c>
      <c r="AK949" s="12" t="str">
        <f t="shared" si="356"/>
        <v>n</v>
      </c>
      <c r="AL949" s="12" t="str">
        <f t="shared" si="357"/>
        <v>n</v>
      </c>
      <c r="AM949" s="12" t="str">
        <f t="shared" si="358"/>
        <v>n</v>
      </c>
      <c r="AN949" s="12" t="str">
        <f t="shared" si="361"/>
        <v>n</v>
      </c>
      <c r="AO949" s="12" t="str">
        <f t="shared" si="362"/>
        <v>n</v>
      </c>
      <c r="AP949" s="12" t="str">
        <f t="shared" si="359"/>
        <v>n</v>
      </c>
      <c r="AQ949" s="12" t="str">
        <f t="shared" si="360"/>
        <v>n</v>
      </c>
      <c r="AR949" s="15">
        <v>0</v>
      </c>
      <c r="AS949" s="16">
        <v>0</v>
      </c>
      <c r="AT949" s="16" t="b">
        <f t="shared" si="24"/>
        <v>1</v>
      </c>
      <c r="AU949" s="12"/>
    </row>
    <row r="950" spans="1:47" ht="15.75" customHeight="1" x14ac:dyDescent="0.3">
      <c r="A950" s="12" t="s">
        <v>905</v>
      </c>
      <c r="B950" s="12" t="s">
        <v>905</v>
      </c>
      <c r="C950" s="17">
        <v>44102</v>
      </c>
      <c r="D950" s="12">
        <v>2020</v>
      </c>
      <c r="E950" s="12" t="s">
        <v>137</v>
      </c>
      <c r="F950" s="12" t="s">
        <v>1126</v>
      </c>
      <c r="G950" s="18">
        <v>0.5625</v>
      </c>
      <c r="H950" s="18">
        <v>0.56944444444444442</v>
      </c>
      <c r="I950" s="19">
        <v>808</v>
      </c>
      <c r="J950" s="15"/>
      <c r="K950" s="12" t="str">
        <f t="shared" si="339"/>
        <v>n</v>
      </c>
      <c r="L950" s="12" t="str">
        <f t="shared" si="340"/>
        <v>n</v>
      </c>
      <c r="M950" s="12" t="str">
        <f t="shared" si="341"/>
        <v>n</v>
      </c>
      <c r="N950" s="12" t="str">
        <f t="shared" si="342"/>
        <v>n</v>
      </c>
      <c r="O950" s="12" t="str">
        <f t="shared" si="343"/>
        <v>n</v>
      </c>
      <c r="P950" s="12" t="str">
        <f t="shared" si="344"/>
        <v>n</v>
      </c>
      <c r="Q950" s="12" t="str">
        <f t="shared" si="345"/>
        <v>n</v>
      </c>
      <c r="R950" s="12" t="str">
        <f t="shared" si="346"/>
        <v>n</v>
      </c>
      <c r="S950" s="15">
        <v>0</v>
      </c>
      <c r="T950" s="16">
        <v>0</v>
      </c>
      <c r="U950" s="16" t="b">
        <f t="shared" si="8"/>
        <v>1</v>
      </c>
      <c r="V950" s="15" t="s">
        <v>1066</v>
      </c>
      <c r="W950" s="12" t="str">
        <f t="shared" si="347"/>
        <v>n</v>
      </c>
      <c r="X950" s="12" t="str">
        <f t="shared" si="348"/>
        <v>y</v>
      </c>
      <c r="Y950" s="12" t="str">
        <f t="shared" si="349"/>
        <v>n</v>
      </c>
      <c r="Z950" s="12" t="str">
        <f t="shared" si="350"/>
        <v>n</v>
      </c>
      <c r="AA950" s="12" t="str">
        <f t="shared" si="351"/>
        <v>n</v>
      </c>
      <c r="AB950" s="12" t="str">
        <f t="shared" si="352"/>
        <v>n</v>
      </c>
      <c r="AC950" s="12" t="str">
        <f t="shared" si="353"/>
        <v>n</v>
      </c>
      <c r="AD950" s="12" t="str">
        <f t="shared" si="354"/>
        <v>n</v>
      </c>
      <c r="AE950" s="15">
        <v>75</v>
      </c>
      <c r="AF950" s="16">
        <v>75</v>
      </c>
      <c r="AG950" s="16">
        <v>-1</v>
      </c>
      <c r="AH950" s="16" t="b">
        <f t="shared" si="17"/>
        <v>1</v>
      </c>
      <c r="AI950" s="15"/>
      <c r="AJ950" s="12" t="str">
        <f t="shared" si="355"/>
        <v>n</v>
      </c>
      <c r="AK950" s="12" t="str">
        <f t="shared" si="356"/>
        <v>n</v>
      </c>
      <c r="AL950" s="12" t="str">
        <f t="shared" si="357"/>
        <v>n</v>
      </c>
      <c r="AM950" s="12" t="str">
        <f t="shared" si="358"/>
        <v>n</v>
      </c>
      <c r="AN950" s="12" t="str">
        <f t="shared" si="361"/>
        <v>n</v>
      </c>
      <c r="AO950" s="12" t="str">
        <f t="shared" si="362"/>
        <v>n</v>
      </c>
      <c r="AP950" s="12" t="str">
        <f t="shared" si="359"/>
        <v>n</v>
      </c>
      <c r="AQ950" s="12" t="str">
        <f t="shared" si="360"/>
        <v>n</v>
      </c>
      <c r="AR950" s="15">
        <v>0</v>
      </c>
      <c r="AS950" s="16">
        <v>0</v>
      </c>
      <c r="AT950" s="16" t="b">
        <f t="shared" si="24"/>
        <v>1</v>
      </c>
      <c r="AU950" s="12"/>
    </row>
    <row r="951" spans="1:47" ht="15.75" customHeight="1" x14ac:dyDescent="0.3">
      <c r="A951" s="12" t="s">
        <v>905</v>
      </c>
      <c r="B951" s="12" t="s">
        <v>905</v>
      </c>
      <c r="C951" s="17">
        <v>44102</v>
      </c>
      <c r="D951" s="12">
        <v>2020</v>
      </c>
      <c r="E951" s="12" t="s">
        <v>137</v>
      </c>
      <c r="F951" s="12" t="s">
        <v>1127</v>
      </c>
      <c r="G951" s="18">
        <v>0.5625</v>
      </c>
      <c r="H951" s="18">
        <v>0.56944444444444442</v>
      </c>
      <c r="I951" s="19">
        <v>809</v>
      </c>
      <c r="J951" s="15" t="s">
        <v>1066</v>
      </c>
      <c r="K951" s="12" t="str">
        <f t="shared" si="339"/>
        <v>n</v>
      </c>
      <c r="L951" s="12" t="str">
        <f t="shared" si="340"/>
        <v>y</v>
      </c>
      <c r="M951" s="12" t="str">
        <f t="shared" si="341"/>
        <v>n</v>
      </c>
      <c r="N951" s="12" t="str">
        <f t="shared" si="342"/>
        <v>n</v>
      </c>
      <c r="O951" s="12" t="str">
        <f t="shared" si="343"/>
        <v>n</v>
      </c>
      <c r="P951" s="12" t="str">
        <f t="shared" si="344"/>
        <v>n</v>
      </c>
      <c r="Q951" s="12" t="str">
        <f t="shared" si="345"/>
        <v>n</v>
      </c>
      <c r="R951" s="12" t="str">
        <f t="shared" si="346"/>
        <v>n</v>
      </c>
      <c r="S951" s="15">
        <v>50</v>
      </c>
      <c r="T951" s="16">
        <v>50</v>
      </c>
      <c r="U951" s="16" t="b">
        <f t="shared" si="8"/>
        <v>1</v>
      </c>
      <c r="V951" s="15" t="s">
        <v>1066</v>
      </c>
      <c r="W951" s="12" t="str">
        <f t="shared" si="347"/>
        <v>n</v>
      </c>
      <c r="X951" s="12" t="str">
        <f t="shared" si="348"/>
        <v>y</v>
      </c>
      <c r="Y951" s="12" t="str">
        <f t="shared" si="349"/>
        <v>n</v>
      </c>
      <c r="Z951" s="12" t="str">
        <f t="shared" si="350"/>
        <v>n</v>
      </c>
      <c r="AA951" s="12" t="str">
        <f t="shared" si="351"/>
        <v>n</v>
      </c>
      <c r="AB951" s="12" t="str">
        <f t="shared" si="352"/>
        <v>n</v>
      </c>
      <c r="AC951" s="12" t="str">
        <f t="shared" si="353"/>
        <v>n</v>
      </c>
      <c r="AD951" s="12" t="str">
        <f t="shared" si="354"/>
        <v>n</v>
      </c>
      <c r="AE951" s="15">
        <v>5</v>
      </c>
      <c r="AF951" s="16">
        <v>5</v>
      </c>
      <c r="AG951" s="16">
        <v>-1</v>
      </c>
      <c r="AH951" s="16" t="b">
        <f t="shared" si="17"/>
        <v>1</v>
      </c>
      <c r="AI951" s="15"/>
      <c r="AJ951" s="12" t="str">
        <f t="shared" si="355"/>
        <v>n</v>
      </c>
      <c r="AK951" s="12" t="str">
        <f t="shared" si="356"/>
        <v>n</v>
      </c>
      <c r="AL951" s="12" t="str">
        <f t="shared" si="357"/>
        <v>n</v>
      </c>
      <c r="AM951" s="12" t="str">
        <f t="shared" si="358"/>
        <v>n</v>
      </c>
      <c r="AN951" s="12" t="str">
        <f t="shared" si="361"/>
        <v>n</v>
      </c>
      <c r="AO951" s="12" t="str">
        <f t="shared" si="362"/>
        <v>n</v>
      </c>
      <c r="AP951" s="12" t="str">
        <f t="shared" si="359"/>
        <v>n</v>
      </c>
      <c r="AQ951" s="12" t="str">
        <f t="shared" si="360"/>
        <v>n</v>
      </c>
      <c r="AR951" s="15"/>
      <c r="AS951" s="16"/>
      <c r="AT951" s="16" t="b">
        <f t="shared" si="24"/>
        <v>1</v>
      </c>
      <c r="AU951" s="12" t="s">
        <v>1199</v>
      </c>
    </row>
    <row r="952" spans="1:47" ht="15.75" customHeight="1" x14ac:dyDescent="0.3">
      <c r="A952" s="12" t="s">
        <v>905</v>
      </c>
      <c r="B952" s="12" t="s">
        <v>905</v>
      </c>
      <c r="C952" s="17">
        <v>44102</v>
      </c>
      <c r="D952" s="12">
        <v>2020</v>
      </c>
      <c r="E952" s="12" t="s">
        <v>137</v>
      </c>
      <c r="F952" s="12" t="s">
        <v>1129</v>
      </c>
      <c r="G952" s="18">
        <v>0.5625</v>
      </c>
      <c r="H952" s="18">
        <v>0.56944444444444442</v>
      </c>
      <c r="I952" s="19">
        <v>810</v>
      </c>
      <c r="J952" s="15"/>
      <c r="K952" s="12" t="str">
        <f t="shared" si="339"/>
        <v>n</v>
      </c>
      <c r="L952" s="12" t="str">
        <f t="shared" si="340"/>
        <v>n</v>
      </c>
      <c r="M952" s="12" t="str">
        <f t="shared" si="341"/>
        <v>n</v>
      </c>
      <c r="N952" s="12" t="str">
        <f t="shared" si="342"/>
        <v>n</v>
      </c>
      <c r="O952" s="12" t="str">
        <f t="shared" si="343"/>
        <v>n</v>
      </c>
      <c r="P952" s="12" t="str">
        <f t="shared" si="344"/>
        <v>n</v>
      </c>
      <c r="Q952" s="12" t="str">
        <f t="shared" si="345"/>
        <v>n</v>
      </c>
      <c r="R952" s="12" t="str">
        <f t="shared" si="346"/>
        <v>n</v>
      </c>
      <c r="S952" s="15">
        <v>0</v>
      </c>
      <c r="T952" s="16">
        <v>0</v>
      </c>
      <c r="U952" s="16" t="b">
        <f t="shared" si="8"/>
        <v>1</v>
      </c>
      <c r="V952" s="15" t="s">
        <v>1066</v>
      </c>
      <c r="W952" s="12" t="str">
        <f t="shared" si="347"/>
        <v>n</v>
      </c>
      <c r="X952" s="12" t="str">
        <f t="shared" si="348"/>
        <v>y</v>
      </c>
      <c r="Y952" s="12" t="str">
        <f t="shared" si="349"/>
        <v>n</v>
      </c>
      <c r="Z952" s="12" t="str">
        <f t="shared" si="350"/>
        <v>n</v>
      </c>
      <c r="AA952" s="12" t="str">
        <f t="shared" si="351"/>
        <v>n</v>
      </c>
      <c r="AB952" s="12" t="str">
        <f t="shared" si="352"/>
        <v>n</v>
      </c>
      <c r="AC952" s="12" t="str">
        <f t="shared" si="353"/>
        <v>n</v>
      </c>
      <c r="AD952" s="12" t="str">
        <f t="shared" si="354"/>
        <v>n</v>
      </c>
      <c r="AE952" s="15">
        <v>10</v>
      </c>
      <c r="AF952" s="16">
        <v>10</v>
      </c>
      <c r="AG952" s="16">
        <v>-1</v>
      </c>
      <c r="AH952" s="16" t="b">
        <f t="shared" si="17"/>
        <v>1</v>
      </c>
      <c r="AI952" s="15"/>
      <c r="AJ952" s="12" t="str">
        <f t="shared" si="355"/>
        <v>n</v>
      </c>
      <c r="AK952" s="12" t="str">
        <f t="shared" si="356"/>
        <v>n</v>
      </c>
      <c r="AL952" s="12" t="str">
        <f t="shared" si="357"/>
        <v>n</v>
      </c>
      <c r="AM952" s="12" t="str">
        <f t="shared" si="358"/>
        <v>n</v>
      </c>
      <c r="AN952" s="12" t="str">
        <f t="shared" si="361"/>
        <v>n</v>
      </c>
      <c r="AO952" s="12" t="str">
        <f t="shared" si="362"/>
        <v>n</v>
      </c>
      <c r="AP952" s="12" t="str">
        <f t="shared" si="359"/>
        <v>n</v>
      </c>
      <c r="AQ952" s="12" t="str">
        <f t="shared" si="360"/>
        <v>n</v>
      </c>
      <c r="AR952" s="15"/>
      <c r="AS952" s="16"/>
      <c r="AT952" s="16" t="b">
        <f t="shared" si="24"/>
        <v>1</v>
      </c>
      <c r="AU952" s="12" t="s">
        <v>1201</v>
      </c>
    </row>
    <row r="953" spans="1:47" ht="15.75" customHeight="1" x14ac:dyDescent="0.3">
      <c r="A953" s="12" t="s">
        <v>905</v>
      </c>
      <c r="B953" s="12" t="s">
        <v>905</v>
      </c>
      <c r="C953" s="17">
        <v>44102</v>
      </c>
      <c r="D953" s="12">
        <v>2020</v>
      </c>
      <c r="E953" s="12" t="s">
        <v>137</v>
      </c>
      <c r="F953" s="12" t="s">
        <v>1130</v>
      </c>
      <c r="G953" s="18">
        <v>0.5625</v>
      </c>
      <c r="H953" s="18">
        <v>0.56944444444444442</v>
      </c>
      <c r="I953" s="19">
        <v>811</v>
      </c>
      <c r="J953" s="15" t="s">
        <v>1066</v>
      </c>
      <c r="K953" s="12" t="str">
        <f t="shared" si="339"/>
        <v>n</v>
      </c>
      <c r="L953" s="12" t="str">
        <f t="shared" si="340"/>
        <v>y</v>
      </c>
      <c r="M953" s="12" t="str">
        <f t="shared" si="341"/>
        <v>n</v>
      </c>
      <c r="N953" s="12" t="str">
        <f t="shared" si="342"/>
        <v>n</v>
      </c>
      <c r="O953" s="12" t="str">
        <f t="shared" si="343"/>
        <v>n</v>
      </c>
      <c r="P953" s="12" t="str">
        <f t="shared" si="344"/>
        <v>n</v>
      </c>
      <c r="Q953" s="12" t="str">
        <f t="shared" si="345"/>
        <v>n</v>
      </c>
      <c r="R953" s="12" t="str">
        <f t="shared" si="346"/>
        <v>n</v>
      </c>
      <c r="S953" s="15">
        <v>5</v>
      </c>
      <c r="T953" s="16">
        <v>5</v>
      </c>
      <c r="U953" s="16" t="b">
        <f t="shared" si="8"/>
        <v>1</v>
      </c>
      <c r="V953" s="15" t="s">
        <v>1066</v>
      </c>
      <c r="W953" s="12" t="str">
        <f t="shared" si="347"/>
        <v>n</v>
      </c>
      <c r="X953" s="12" t="str">
        <f t="shared" si="348"/>
        <v>y</v>
      </c>
      <c r="Y953" s="12" t="str">
        <f t="shared" si="349"/>
        <v>n</v>
      </c>
      <c r="Z953" s="12" t="str">
        <f t="shared" si="350"/>
        <v>n</v>
      </c>
      <c r="AA953" s="12" t="str">
        <f t="shared" si="351"/>
        <v>n</v>
      </c>
      <c r="AB953" s="12" t="str">
        <f t="shared" si="352"/>
        <v>n</v>
      </c>
      <c r="AC953" s="12" t="str">
        <f t="shared" si="353"/>
        <v>n</v>
      </c>
      <c r="AD953" s="12" t="str">
        <f t="shared" si="354"/>
        <v>n</v>
      </c>
      <c r="AE953" s="15">
        <v>60</v>
      </c>
      <c r="AF953" s="16">
        <v>60</v>
      </c>
      <c r="AG953" s="16">
        <v>-1</v>
      </c>
      <c r="AH953" s="16" t="b">
        <f t="shared" si="17"/>
        <v>1</v>
      </c>
      <c r="AI953" s="15"/>
      <c r="AJ953" s="12" t="str">
        <f t="shared" si="355"/>
        <v>n</v>
      </c>
      <c r="AK953" s="12" t="str">
        <f t="shared" si="356"/>
        <v>n</v>
      </c>
      <c r="AL953" s="12" t="str">
        <f t="shared" si="357"/>
        <v>n</v>
      </c>
      <c r="AM953" s="12" t="str">
        <f t="shared" si="358"/>
        <v>n</v>
      </c>
      <c r="AN953" s="12" t="str">
        <f t="shared" si="361"/>
        <v>n</v>
      </c>
      <c r="AO953" s="12" t="str">
        <f t="shared" si="362"/>
        <v>n</v>
      </c>
      <c r="AP953" s="12" t="str">
        <f t="shared" si="359"/>
        <v>n</v>
      </c>
      <c r="AQ953" s="12" t="str">
        <f t="shared" si="360"/>
        <v>n</v>
      </c>
      <c r="AR953" s="15">
        <v>0</v>
      </c>
      <c r="AS953" s="16">
        <v>0</v>
      </c>
      <c r="AT953" s="16" t="b">
        <f t="shared" si="24"/>
        <v>1</v>
      </c>
      <c r="AU953" s="12"/>
    </row>
    <row r="954" spans="1:47" ht="15.75" customHeight="1" x14ac:dyDescent="0.3">
      <c r="A954" s="12" t="s">
        <v>905</v>
      </c>
      <c r="B954" s="12" t="s">
        <v>905</v>
      </c>
      <c r="C954" s="17">
        <v>44102</v>
      </c>
      <c r="D954" s="12">
        <v>2020</v>
      </c>
      <c r="E954" s="12" t="s">
        <v>137</v>
      </c>
      <c r="F954" s="12" t="s">
        <v>1131</v>
      </c>
      <c r="G954" s="18">
        <v>0.5625</v>
      </c>
      <c r="H954" s="18">
        <v>0.56944444444444442</v>
      </c>
      <c r="I954" s="19">
        <v>812</v>
      </c>
      <c r="J954" s="15"/>
      <c r="K954" s="12" t="str">
        <f t="shared" si="339"/>
        <v>n</v>
      </c>
      <c r="L954" s="12" t="str">
        <f t="shared" si="340"/>
        <v>n</v>
      </c>
      <c r="M954" s="12" t="str">
        <f t="shared" si="341"/>
        <v>n</v>
      </c>
      <c r="N954" s="12" t="str">
        <f t="shared" si="342"/>
        <v>n</v>
      </c>
      <c r="O954" s="12" t="str">
        <f t="shared" si="343"/>
        <v>n</v>
      </c>
      <c r="P954" s="12" t="str">
        <f t="shared" si="344"/>
        <v>n</v>
      </c>
      <c r="Q954" s="12" t="str">
        <f t="shared" si="345"/>
        <v>n</v>
      </c>
      <c r="R954" s="12" t="str">
        <f t="shared" si="346"/>
        <v>n</v>
      </c>
      <c r="S954" s="15">
        <v>0</v>
      </c>
      <c r="T954" s="16">
        <v>0</v>
      </c>
      <c r="U954" s="16" t="b">
        <f t="shared" si="8"/>
        <v>1</v>
      </c>
      <c r="V954" s="15" t="s">
        <v>1066</v>
      </c>
      <c r="W954" s="12" t="str">
        <f t="shared" si="347"/>
        <v>n</v>
      </c>
      <c r="X954" s="12" t="str">
        <f t="shared" si="348"/>
        <v>y</v>
      </c>
      <c r="Y954" s="12" t="str">
        <f t="shared" si="349"/>
        <v>n</v>
      </c>
      <c r="Z954" s="12" t="str">
        <f t="shared" si="350"/>
        <v>n</v>
      </c>
      <c r="AA954" s="12" t="str">
        <f t="shared" si="351"/>
        <v>n</v>
      </c>
      <c r="AB954" s="12" t="str">
        <f t="shared" si="352"/>
        <v>n</v>
      </c>
      <c r="AC954" s="12" t="str">
        <f t="shared" si="353"/>
        <v>n</v>
      </c>
      <c r="AD954" s="12" t="str">
        <f t="shared" si="354"/>
        <v>n</v>
      </c>
      <c r="AE954" s="15">
        <v>50</v>
      </c>
      <c r="AF954" s="16">
        <v>50</v>
      </c>
      <c r="AG954" s="16">
        <v>-1</v>
      </c>
      <c r="AH954" s="16" t="b">
        <f t="shared" si="17"/>
        <v>1</v>
      </c>
      <c r="AI954" s="15"/>
      <c r="AJ954" s="12" t="str">
        <f t="shared" si="355"/>
        <v>n</v>
      </c>
      <c r="AK954" s="12" t="str">
        <f t="shared" si="356"/>
        <v>n</v>
      </c>
      <c r="AL954" s="12" t="str">
        <f t="shared" si="357"/>
        <v>n</v>
      </c>
      <c r="AM954" s="12" t="str">
        <f t="shared" si="358"/>
        <v>n</v>
      </c>
      <c r="AN954" s="12" t="str">
        <f t="shared" si="361"/>
        <v>n</v>
      </c>
      <c r="AO954" s="12" t="str">
        <f t="shared" si="362"/>
        <v>n</v>
      </c>
      <c r="AP954" s="12" t="str">
        <f t="shared" si="359"/>
        <v>n</v>
      </c>
      <c r="AQ954" s="12" t="str">
        <f t="shared" si="360"/>
        <v>n</v>
      </c>
      <c r="AR954" s="15"/>
      <c r="AS954" s="16"/>
      <c r="AT954" s="16" t="b">
        <f t="shared" si="24"/>
        <v>1</v>
      </c>
      <c r="AU954" s="12" t="s">
        <v>1204</v>
      </c>
    </row>
    <row r="955" spans="1:47" ht="15.75" customHeight="1" x14ac:dyDescent="0.3">
      <c r="A955" s="12" t="s">
        <v>905</v>
      </c>
      <c r="B955" s="12" t="s">
        <v>905</v>
      </c>
      <c r="C955" s="17">
        <v>44102</v>
      </c>
      <c r="D955" s="12">
        <v>2020</v>
      </c>
      <c r="E955" s="12" t="s">
        <v>137</v>
      </c>
      <c r="F955" s="12" t="s">
        <v>1133</v>
      </c>
      <c r="G955" s="18">
        <v>0.5625</v>
      </c>
      <c r="H955" s="18">
        <v>0.56944444444444442</v>
      </c>
      <c r="I955" s="19">
        <v>817</v>
      </c>
      <c r="J955" s="15"/>
      <c r="K955" s="12" t="str">
        <f t="shared" si="339"/>
        <v>n</v>
      </c>
      <c r="L955" s="12" t="str">
        <f t="shared" si="340"/>
        <v>n</v>
      </c>
      <c r="M955" s="12" t="str">
        <f t="shared" si="341"/>
        <v>n</v>
      </c>
      <c r="N955" s="12" t="str">
        <f t="shared" si="342"/>
        <v>n</v>
      </c>
      <c r="O955" s="12" t="str">
        <f t="shared" si="343"/>
        <v>n</v>
      </c>
      <c r="P955" s="12" t="str">
        <f t="shared" si="344"/>
        <v>n</v>
      </c>
      <c r="Q955" s="12" t="str">
        <f t="shared" si="345"/>
        <v>n</v>
      </c>
      <c r="R955" s="12" t="str">
        <f t="shared" si="346"/>
        <v>n</v>
      </c>
      <c r="S955" s="15">
        <v>0</v>
      </c>
      <c r="T955" s="16">
        <v>0</v>
      </c>
      <c r="U955" s="16" t="b">
        <f t="shared" si="8"/>
        <v>1</v>
      </c>
      <c r="V955" s="15" t="s">
        <v>1066</v>
      </c>
      <c r="W955" s="12" t="str">
        <f t="shared" si="347"/>
        <v>n</v>
      </c>
      <c r="X955" s="12" t="str">
        <f t="shared" si="348"/>
        <v>y</v>
      </c>
      <c r="Y955" s="12" t="str">
        <f t="shared" si="349"/>
        <v>n</v>
      </c>
      <c r="Z955" s="12" t="str">
        <f t="shared" si="350"/>
        <v>n</v>
      </c>
      <c r="AA955" s="12" t="str">
        <f t="shared" si="351"/>
        <v>n</v>
      </c>
      <c r="AB955" s="12" t="str">
        <f t="shared" si="352"/>
        <v>n</v>
      </c>
      <c r="AC955" s="12" t="str">
        <f t="shared" si="353"/>
        <v>n</v>
      </c>
      <c r="AD955" s="12" t="str">
        <f t="shared" si="354"/>
        <v>n</v>
      </c>
      <c r="AE955" s="15">
        <v>5</v>
      </c>
      <c r="AF955" s="16">
        <v>5</v>
      </c>
      <c r="AG955" s="16">
        <v>-1</v>
      </c>
      <c r="AH955" s="16" t="b">
        <f t="shared" si="17"/>
        <v>1</v>
      </c>
      <c r="AI955" s="15"/>
      <c r="AJ955" s="12" t="str">
        <f t="shared" si="355"/>
        <v>n</v>
      </c>
      <c r="AK955" s="12" t="str">
        <f t="shared" si="356"/>
        <v>n</v>
      </c>
      <c r="AL955" s="12" t="str">
        <f t="shared" si="357"/>
        <v>n</v>
      </c>
      <c r="AM955" s="12" t="str">
        <f t="shared" si="358"/>
        <v>n</v>
      </c>
      <c r="AN955" s="12" t="str">
        <f t="shared" si="361"/>
        <v>n</v>
      </c>
      <c r="AO955" s="12" t="str">
        <f t="shared" si="362"/>
        <v>n</v>
      </c>
      <c r="AP955" s="12" t="str">
        <f t="shared" si="359"/>
        <v>n</v>
      </c>
      <c r="AQ955" s="12" t="str">
        <f t="shared" si="360"/>
        <v>n</v>
      </c>
      <c r="AR955" s="15">
        <v>0</v>
      </c>
      <c r="AS955" s="16">
        <v>0</v>
      </c>
      <c r="AT955" s="16" t="b">
        <f t="shared" si="24"/>
        <v>1</v>
      </c>
      <c r="AU955" s="12"/>
    </row>
    <row r="956" spans="1:47" ht="15.75" customHeight="1" x14ac:dyDescent="0.3">
      <c r="A956" s="12" t="s">
        <v>905</v>
      </c>
      <c r="B956" s="12" t="s">
        <v>905</v>
      </c>
      <c r="C956" s="17">
        <v>44102</v>
      </c>
      <c r="D956" s="12">
        <v>2020</v>
      </c>
      <c r="E956" s="12" t="s">
        <v>137</v>
      </c>
      <c r="F956" s="12" t="s">
        <v>1134</v>
      </c>
      <c r="G956" s="18">
        <v>0.5625</v>
      </c>
      <c r="H956" s="18">
        <v>0.56944444444444442</v>
      </c>
      <c r="I956" s="19">
        <v>816</v>
      </c>
      <c r="J956" s="15" t="s">
        <v>1066</v>
      </c>
      <c r="K956" s="12" t="str">
        <f t="shared" si="339"/>
        <v>n</v>
      </c>
      <c r="L956" s="12" t="str">
        <f t="shared" si="340"/>
        <v>y</v>
      </c>
      <c r="M956" s="12" t="str">
        <f t="shared" si="341"/>
        <v>n</v>
      </c>
      <c r="N956" s="12" t="str">
        <f t="shared" si="342"/>
        <v>n</v>
      </c>
      <c r="O956" s="12" t="str">
        <f t="shared" si="343"/>
        <v>n</v>
      </c>
      <c r="P956" s="12" t="str">
        <f t="shared" si="344"/>
        <v>n</v>
      </c>
      <c r="Q956" s="12" t="str">
        <f t="shared" si="345"/>
        <v>n</v>
      </c>
      <c r="R956" s="12" t="str">
        <f t="shared" si="346"/>
        <v>n</v>
      </c>
      <c r="S956" s="15">
        <v>5</v>
      </c>
      <c r="T956" s="16">
        <v>5</v>
      </c>
      <c r="U956" s="16" t="b">
        <f t="shared" si="8"/>
        <v>1</v>
      </c>
      <c r="V956" s="15" t="s">
        <v>1066</v>
      </c>
      <c r="W956" s="12" t="str">
        <f t="shared" si="347"/>
        <v>n</v>
      </c>
      <c r="X956" s="12" t="str">
        <f t="shared" si="348"/>
        <v>y</v>
      </c>
      <c r="Y956" s="12" t="str">
        <f t="shared" si="349"/>
        <v>n</v>
      </c>
      <c r="Z956" s="12" t="str">
        <f t="shared" si="350"/>
        <v>n</v>
      </c>
      <c r="AA956" s="12" t="str">
        <f t="shared" si="351"/>
        <v>n</v>
      </c>
      <c r="AB956" s="12" t="str">
        <f t="shared" si="352"/>
        <v>n</v>
      </c>
      <c r="AC956" s="12" t="str">
        <f t="shared" si="353"/>
        <v>n</v>
      </c>
      <c r="AD956" s="12" t="str">
        <f t="shared" si="354"/>
        <v>n</v>
      </c>
      <c r="AE956" s="15">
        <v>75</v>
      </c>
      <c r="AF956" s="16">
        <v>75</v>
      </c>
      <c r="AG956" s="16">
        <v>-1</v>
      </c>
      <c r="AH956" s="16" t="b">
        <f t="shared" si="17"/>
        <v>1</v>
      </c>
      <c r="AI956" s="15"/>
      <c r="AJ956" s="12" t="str">
        <f t="shared" si="355"/>
        <v>n</v>
      </c>
      <c r="AK956" s="12" t="str">
        <f t="shared" si="356"/>
        <v>n</v>
      </c>
      <c r="AL956" s="12" t="str">
        <f t="shared" si="357"/>
        <v>n</v>
      </c>
      <c r="AM956" s="12" t="str">
        <f t="shared" si="358"/>
        <v>n</v>
      </c>
      <c r="AN956" s="12" t="str">
        <f t="shared" si="361"/>
        <v>n</v>
      </c>
      <c r="AO956" s="12" t="str">
        <f t="shared" si="362"/>
        <v>n</v>
      </c>
      <c r="AP956" s="12" t="str">
        <f t="shared" si="359"/>
        <v>n</v>
      </c>
      <c r="AQ956" s="12" t="str">
        <f t="shared" si="360"/>
        <v>n</v>
      </c>
      <c r="AR956" s="15">
        <v>0</v>
      </c>
      <c r="AS956" s="16">
        <v>0</v>
      </c>
      <c r="AT956" s="16" t="b">
        <f t="shared" si="24"/>
        <v>1</v>
      </c>
      <c r="AU956" s="12"/>
    </row>
    <row r="957" spans="1:47" ht="15.75" customHeight="1" x14ac:dyDescent="0.3">
      <c r="A957" s="12" t="s">
        <v>905</v>
      </c>
      <c r="B957" s="12" t="s">
        <v>905</v>
      </c>
      <c r="C957" s="17">
        <v>44102</v>
      </c>
      <c r="D957" s="12">
        <v>2020</v>
      </c>
      <c r="E957" s="12" t="s">
        <v>137</v>
      </c>
      <c r="F957" s="12" t="s">
        <v>1135</v>
      </c>
      <c r="G957" s="18">
        <v>0.5625</v>
      </c>
      <c r="H957" s="18">
        <v>0.56944444444444442</v>
      </c>
      <c r="I957" s="19">
        <v>815</v>
      </c>
      <c r="J957" s="15"/>
      <c r="K957" s="12" t="str">
        <f t="shared" si="339"/>
        <v>n</v>
      </c>
      <c r="L957" s="12" t="str">
        <f t="shared" si="340"/>
        <v>n</v>
      </c>
      <c r="M957" s="12" t="str">
        <f t="shared" si="341"/>
        <v>n</v>
      </c>
      <c r="N957" s="12" t="str">
        <f t="shared" si="342"/>
        <v>n</v>
      </c>
      <c r="O957" s="12" t="str">
        <f t="shared" si="343"/>
        <v>n</v>
      </c>
      <c r="P957" s="12" t="str">
        <f t="shared" si="344"/>
        <v>n</v>
      </c>
      <c r="Q957" s="12" t="str">
        <f t="shared" si="345"/>
        <v>n</v>
      </c>
      <c r="R957" s="12" t="str">
        <f t="shared" si="346"/>
        <v>n</v>
      </c>
      <c r="S957" s="15">
        <v>0</v>
      </c>
      <c r="T957" s="16">
        <v>0</v>
      </c>
      <c r="U957" s="16" t="b">
        <f t="shared" si="8"/>
        <v>1</v>
      </c>
      <c r="V957" s="15" t="s">
        <v>1066</v>
      </c>
      <c r="W957" s="12" t="str">
        <f t="shared" si="347"/>
        <v>n</v>
      </c>
      <c r="X957" s="12" t="str">
        <f t="shared" si="348"/>
        <v>y</v>
      </c>
      <c r="Y957" s="12" t="str">
        <f t="shared" si="349"/>
        <v>n</v>
      </c>
      <c r="Z957" s="12" t="str">
        <f t="shared" si="350"/>
        <v>n</v>
      </c>
      <c r="AA957" s="12" t="str">
        <f t="shared" si="351"/>
        <v>n</v>
      </c>
      <c r="AB957" s="12" t="str">
        <f t="shared" si="352"/>
        <v>n</v>
      </c>
      <c r="AC957" s="12" t="str">
        <f t="shared" si="353"/>
        <v>n</v>
      </c>
      <c r="AD957" s="12" t="str">
        <f t="shared" si="354"/>
        <v>n</v>
      </c>
      <c r="AE957" s="15">
        <v>65</v>
      </c>
      <c r="AF957" s="16">
        <v>65</v>
      </c>
      <c r="AG957" s="16">
        <v>-1</v>
      </c>
      <c r="AH957" s="16" t="b">
        <f t="shared" si="17"/>
        <v>1</v>
      </c>
      <c r="AI957" s="15"/>
      <c r="AJ957" s="12" t="str">
        <f t="shared" si="355"/>
        <v>n</v>
      </c>
      <c r="AK957" s="12" t="str">
        <f t="shared" si="356"/>
        <v>n</v>
      </c>
      <c r="AL957" s="12" t="str">
        <f t="shared" si="357"/>
        <v>n</v>
      </c>
      <c r="AM957" s="12" t="str">
        <f t="shared" si="358"/>
        <v>n</v>
      </c>
      <c r="AN957" s="12" t="str">
        <f t="shared" si="361"/>
        <v>n</v>
      </c>
      <c r="AO957" s="12" t="str">
        <f t="shared" si="362"/>
        <v>n</v>
      </c>
      <c r="AP957" s="12" t="str">
        <f t="shared" si="359"/>
        <v>n</v>
      </c>
      <c r="AQ957" s="12" t="str">
        <f t="shared" si="360"/>
        <v>n</v>
      </c>
      <c r="AR957" s="15">
        <v>0</v>
      </c>
      <c r="AS957" s="16">
        <v>0</v>
      </c>
      <c r="AT957" s="16" t="b">
        <f t="shared" si="24"/>
        <v>1</v>
      </c>
      <c r="AU957" s="12"/>
    </row>
    <row r="958" spans="1:47" ht="15.75" customHeight="1" x14ac:dyDescent="0.3">
      <c r="A958" s="12" t="s">
        <v>905</v>
      </c>
      <c r="B958" s="12" t="s">
        <v>905</v>
      </c>
      <c r="C958" s="17">
        <v>44102</v>
      </c>
      <c r="D958" s="12">
        <v>2020</v>
      </c>
      <c r="E958" s="12" t="s">
        <v>137</v>
      </c>
      <c r="F958" s="12" t="s">
        <v>1136</v>
      </c>
      <c r="G958" s="18">
        <v>0.5625</v>
      </c>
      <c r="H958" s="18">
        <v>0.56944444444444442</v>
      </c>
      <c r="I958" s="19">
        <v>814</v>
      </c>
      <c r="J958" s="15"/>
      <c r="K958" s="12" t="str">
        <f t="shared" si="339"/>
        <v>n</v>
      </c>
      <c r="L958" s="12" t="str">
        <f t="shared" si="340"/>
        <v>n</v>
      </c>
      <c r="M958" s="12" t="str">
        <f t="shared" si="341"/>
        <v>n</v>
      </c>
      <c r="N958" s="12" t="str">
        <f t="shared" si="342"/>
        <v>n</v>
      </c>
      <c r="O958" s="12" t="str">
        <f t="shared" si="343"/>
        <v>n</v>
      </c>
      <c r="P958" s="12" t="str">
        <f t="shared" si="344"/>
        <v>n</v>
      </c>
      <c r="Q958" s="12" t="str">
        <f t="shared" si="345"/>
        <v>n</v>
      </c>
      <c r="R958" s="12" t="str">
        <f t="shared" si="346"/>
        <v>n</v>
      </c>
      <c r="S958" s="15">
        <v>0</v>
      </c>
      <c r="T958" s="16">
        <v>0</v>
      </c>
      <c r="U958" s="16" t="b">
        <f t="shared" si="8"/>
        <v>1</v>
      </c>
      <c r="V958" s="15" t="s">
        <v>1066</v>
      </c>
      <c r="W958" s="12" t="str">
        <f t="shared" si="347"/>
        <v>n</v>
      </c>
      <c r="X958" s="12" t="str">
        <f t="shared" si="348"/>
        <v>y</v>
      </c>
      <c r="Y958" s="12" t="str">
        <f t="shared" si="349"/>
        <v>n</v>
      </c>
      <c r="Z958" s="12" t="str">
        <f t="shared" si="350"/>
        <v>n</v>
      </c>
      <c r="AA958" s="12" t="str">
        <f t="shared" si="351"/>
        <v>n</v>
      </c>
      <c r="AB958" s="12" t="str">
        <f t="shared" si="352"/>
        <v>n</v>
      </c>
      <c r="AC958" s="12" t="str">
        <f t="shared" si="353"/>
        <v>n</v>
      </c>
      <c r="AD958" s="12" t="str">
        <f t="shared" si="354"/>
        <v>n</v>
      </c>
      <c r="AE958" s="15">
        <v>20</v>
      </c>
      <c r="AF958" s="16">
        <v>20</v>
      </c>
      <c r="AG958" s="16">
        <v>-1</v>
      </c>
      <c r="AH958" s="16" t="b">
        <f t="shared" si="17"/>
        <v>1</v>
      </c>
      <c r="AI958" s="15"/>
      <c r="AJ958" s="12" t="str">
        <f t="shared" si="355"/>
        <v>n</v>
      </c>
      <c r="AK958" s="12" t="str">
        <f t="shared" si="356"/>
        <v>n</v>
      </c>
      <c r="AL958" s="12" t="str">
        <f t="shared" si="357"/>
        <v>n</v>
      </c>
      <c r="AM958" s="12" t="str">
        <f t="shared" si="358"/>
        <v>n</v>
      </c>
      <c r="AN958" s="12" t="str">
        <f t="shared" si="361"/>
        <v>n</v>
      </c>
      <c r="AO958" s="12" t="str">
        <f t="shared" si="362"/>
        <v>n</v>
      </c>
      <c r="AP958" s="12" t="str">
        <f t="shared" si="359"/>
        <v>n</v>
      </c>
      <c r="AQ958" s="12" t="str">
        <f t="shared" si="360"/>
        <v>n</v>
      </c>
      <c r="AR958" s="15">
        <v>0</v>
      </c>
      <c r="AS958" s="16">
        <v>0</v>
      </c>
      <c r="AT958" s="16" t="b">
        <f t="shared" si="24"/>
        <v>1</v>
      </c>
      <c r="AU958" s="12"/>
    </row>
    <row r="959" spans="1:47" ht="15.75" customHeight="1" x14ac:dyDescent="0.3">
      <c r="A959" s="12" t="s">
        <v>905</v>
      </c>
      <c r="B959" s="12" t="s">
        <v>905</v>
      </c>
      <c r="C959" s="17">
        <v>44102</v>
      </c>
      <c r="D959" s="12">
        <v>2020</v>
      </c>
      <c r="E959" s="12" t="s">
        <v>137</v>
      </c>
      <c r="F959" s="12" t="s">
        <v>1137</v>
      </c>
      <c r="G959" s="18">
        <v>0.5625</v>
      </c>
      <c r="H959" s="18">
        <v>0.56944444444444442</v>
      </c>
      <c r="I959" s="19">
        <v>813</v>
      </c>
      <c r="J959" s="15"/>
      <c r="K959" s="12" t="str">
        <f t="shared" si="339"/>
        <v>n</v>
      </c>
      <c r="L959" s="12" t="str">
        <f t="shared" si="340"/>
        <v>n</v>
      </c>
      <c r="M959" s="12" t="str">
        <f t="shared" si="341"/>
        <v>n</v>
      </c>
      <c r="N959" s="12" t="str">
        <f t="shared" si="342"/>
        <v>n</v>
      </c>
      <c r="O959" s="12" t="str">
        <f t="shared" si="343"/>
        <v>n</v>
      </c>
      <c r="P959" s="12" t="str">
        <f t="shared" si="344"/>
        <v>n</v>
      </c>
      <c r="Q959" s="12" t="str">
        <f t="shared" si="345"/>
        <v>n</v>
      </c>
      <c r="R959" s="12" t="str">
        <f t="shared" si="346"/>
        <v>n</v>
      </c>
      <c r="S959" s="15">
        <v>0</v>
      </c>
      <c r="T959" s="16">
        <v>0</v>
      </c>
      <c r="U959" s="16" t="b">
        <f t="shared" si="8"/>
        <v>1</v>
      </c>
      <c r="V959" s="15" t="s">
        <v>1066</v>
      </c>
      <c r="W959" s="12" t="str">
        <f t="shared" si="347"/>
        <v>n</v>
      </c>
      <c r="X959" s="12" t="str">
        <f t="shared" si="348"/>
        <v>y</v>
      </c>
      <c r="Y959" s="12" t="str">
        <f t="shared" si="349"/>
        <v>n</v>
      </c>
      <c r="Z959" s="12" t="str">
        <f t="shared" si="350"/>
        <v>n</v>
      </c>
      <c r="AA959" s="12" t="str">
        <f t="shared" si="351"/>
        <v>n</v>
      </c>
      <c r="AB959" s="12" t="str">
        <f t="shared" si="352"/>
        <v>n</v>
      </c>
      <c r="AC959" s="12" t="str">
        <f t="shared" si="353"/>
        <v>n</v>
      </c>
      <c r="AD959" s="12" t="str">
        <f t="shared" si="354"/>
        <v>n</v>
      </c>
      <c r="AE959" s="15">
        <v>45</v>
      </c>
      <c r="AF959" s="16">
        <v>45</v>
      </c>
      <c r="AG959" s="16">
        <v>-1</v>
      </c>
      <c r="AH959" s="16" t="b">
        <f t="shared" si="17"/>
        <v>1</v>
      </c>
      <c r="AI959" s="15"/>
      <c r="AJ959" s="12" t="str">
        <f t="shared" si="355"/>
        <v>n</v>
      </c>
      <c r="AK959" s="12" t="str">
        <f t="shared" si="356"/>
        <v>n</v>
      </c>
      <c r="AL959" s="12" t="str">
        <f t="shared" si="357"/>
        <v>n</v>
      </c>
      <c r="AM959" s="12" t="str">
        <f t="shared" si="358"/>
        <v>n</v>
      </c>
      <c r="AN959" s="12" t="str">
        <f t="shared" si="361"/>
        <v>n</v>
      </c>
      <c r="AO959" s="12" t="str">
        <f t="shared" si="362"/>
        <v>n</v>
      </c>
      <c r="AP959" s="12" t="str">
        <f t="shared" si="359"/>
        <v>n</v>
      </c>
      <c r="AQ959" s="12" t="str">
        <f t="shared" si="360"/>
        <v>n</v>
      </c>
      <c r="AR959" s="15">
        <v>0</v>
      </c>
      <c r="AS959" s="16">
        <v>0</v>
      </c>
      <c r="AT959" s="16" t="b">
        <f t="shared" si="24"/>
        <v>1</v>
      </c>
      <c r="AU959" s="12" t="s">
        <v>1191</v>
      </c>
    </row>
    <row r="960" spans="1:47" ht="15.75" customHeight="1" x14ac:dyDescent="0.3">
      <c r="A960" s="12" t="s">
        <v>905</v>
      </c>
      <c r="B960" s="12" t="s">
        <v>905</v>
      </c>
      <c r="C960" s="17">
        <v>44102</v>
      </c>
      <c r="D960" s="12">
        <v>2020</v>
      </c>
      <c r="E960" s="12" t="s">
        <v>137</v>
      </c>
      <c r="F960" s="12" t="s">
        <v>1139</v>
      </c>
      <c r="G960" s="18">
        <v>0.5625</v>
      </c>
      <c r="H960" s="18">
        <v>0.56944444444444442</v>
      </c>
      <c r="I960" s="19">
        <v>818</v>
      </c>
      <c r="J960" s="15" t="s">
        <v>1066</v>
      </c>
      <c r="K960" s="12" t="str">
        <f t="shared" si="339"/>
        <v>n</v>
      </c>
      <c r="L960" s="12" t="str">
        <f t="shared" si="340"/>
        <v>y</v>
      </c>
      <c r="M960" s="12" t="str">
        <f t="shared" si="341"/>
        <v>n</v>
      </c>
      <c r="N960" s="12" t="str">
        <f t="shared" si="342"/>
        <v>n</v>
      </c>
      <c r="O960" s="12" t="str">
        <f t="shared" si="343"/>
        <v>n</v>
      </c>
      <c r="P960" s="12" t="str">
        <f t="shared" si="344"/>
        <v>n</v>
      </c>
      <c r="Q960" s="12" t="str">
        <f t="shared" si="345"/>
        <v>n</v>
      </c>
      <c r="R960" s="12" t="str">
        <f t="shared" si="346"/>
        <v>n</v>
      </c>
      <c r="S960" s="15">
        <v>10</v>
      </c>
      <c r="T960" s="16">
        <v>10</v>
      </c>
      <c r="U960" s="16" t="b">
        <f t="shared" si="8"/>
        <v>1</v>
      </c>
      <c r="V960" s="15" t="s">
        <v>1066</v>
      </c>
      <c r="W960" s="12" t="str">
        <f t="shared" si="347"/>
        <v>n</v>
      </c>
      <c r="X960" s="12" t="str">
        <f t="shared" si="348"/>
        <v>y</v>
      </c>
      <c r="Y960" s="12" t="str">
        <f t="shared" si="349"/>
        <v>n</v>
      </c>
      <c r="Z960" s="12" t="str">
        <f t="shared" si="350"/>
        <v>n</v>
      </c>
      <c r="AA960" s="12" t="str">
        <f t="shared" si="351"/>
        <v>n</v>
      </c>
      <c r="AB960" s="12" t="str">
        <f t="shared" si="352"/>
        <v>n</v>
      </c>
      <c r="AC960" s="12" t="str">
        <f t="shared" si="353"/>
        <v>n</v>
      </c>
      <c r="AD960" s="12" t="str">
        <f t="shared" si="354"/>
        <v>n</v>
      </c>
      <c r="AE960" s="15">
        <v>30</v>
      </c>
      <c r="AF960" s="16">
        <v>30</v>
      </c>
      <c r="AG960" s="16">
        <v>-1</v>
      </c>
      <c r="AH960" s="16" t="b">
        <f t="shared" si="17"/>
        <v>1</v>
      </c>
      <c r="AI960" s="15"/>
      <c r="AJ960" s="12" t="str">
        <f t="shared" si="355"/>
        <v>n</v>
      </c>
      <c r="AK960" s="12" t="str">
        <f t="shared" si="356"/>
        <v>n</v>
      </c>
      <c r="AL960" s="12" t="str">
        <f t="shared" si="357"/>
        <v>n</v>
      </c>
      <c r="AM960" s="12" t="str">
        <f t="shared" si="358"/>
        <v>n</v>
      </c>
      <c r="AN960" s="12" t="str">
        <f t="shared" si="361"/>
        <v>n</v>
      </c>
      <c r="AO960" s="12" t="str">
        <f t="shared" si="362"/>
        <v>n</v>
      </c>
      <c r="AP960" s="12" t="str">
        <f t="shared" si="359"/>
        <v>n</v>
      </c>
      <c r="AQ960" s="12" t="str">
        <f t="shared" si="360"/>
        <v>n</v>
      </c>
      <c r="AR960" s="15"/>
      <c r="AS960" s="16"/>
      <c r="AT960" s="16" t="b">
        <f t="shared" si="24"/>
        <v>1</v>
      </c>
      <c r="AU960" s="12" t="s">
        <v>1095</v>
      </c>
    </row>
    <row r="961" spans="1:47" ht="15.75" customHeight="1" x14ac:dyDescent="0.3">
      <c r="A961" s="12" t="s">
        <v>905</v>
      </c>
      <c r="B961" s="12" t="s">
        <v>905</v>
      </c>
      <c r="C961" s="17">
        <v>44102</v>
      </c>
      <c r="D961" s="12">
        <v>2020</v>
      </c>
      <c r="E961" s="12" t="s">
        <v>137</v>
      </c>
      <c r="F961" s="12" t="s">
        <v>1140</v>
      </c>
      <c r="G961" s="18">
        <v>0.5625</v>
      </c>
      <c r="H961" s="18">
        <v>0.56944444444444442</v>
      </c>
      <c r="I961" s="19">
        <v>819</v>
      </c>
      <c r="J961" s="15" t="s">
        <v>1066</v>
      </c>
      <c r="K961" s="12" t="str">
        <f t="shared" si="339"/>
        <v>n</v>
      </c>
      <c r="L961" s="12" t="str">
        <f t="shared" si="340"/>
        <v>y</v>
      </c>
      <c r="M961" s="12" t="str">
        <f t="shared" si="341"/>
        <v>n</v>
      </c>
      <c r="N961" s="12" t="str">
        <f t="shared" si="342"/>
        <v>n</v>
      </c>
      <c r="O961" s="12" t="str">
        <f t="shared" si="343"/>
        <v>n</v>
      </c>
      <c r="P961" s="12" t="str">
        <f t="shared" si="344"/>
        <v>n</v>
      </c>
      <c r="Q961" s="12" t="str">
        <f t="shared" si="345"/>
        <v>n</v>
      </c>
      <c r="R961" s="12" t="str">
        <f t="shared" si="346"/>
        <v>n</v>
      </c>
      <c r="S961" s="15">
        <v>10</v>
      </c>
      <c r="T961" s="16">
        <v>10</v>
      </c>
      <c r="U961" s="16" t="b">
        <f t="shared" si="8"/>
        <v>1</v>
      </c>
      <c r="V961" s="15" t="s">
        <v>1066</v>
      </c>
      <c r="W961" s="12" t="str">
        <f t="shared" si="347"/>
        <v>n</v>
      </c>
      <c r="X961" s="12" t="str">
        <f t="shared" si="348"/>
        <v>y</v>
      </c>
      <c r="Y961" s="12" t="str">
        <f t="shared" si="349"/>
        <v>n</v>
      </c>
      <c r="Z961" s="12" t="str">
        <f t="shared" si="350"/>
        <v>n</v>
      </c>
      <c r="AA961" s="12" t="str">
        <f t="shared" si="351"/>
        <v>n</v>
      </c>
      <c r="AB961" s="12" t="str">
        <f t="shared" si="352"/>
        <v>n</v>
      </c>
      <c r="AC961" s="12" t="str">
        <f t="shared" si="353"/>
        <v>n</v>
      </c>
      <c r="AD961" s="12" t="str">
        <f t="shared" si="354"/>
        <v>n</v>
      </c>
      <c r="AE961" s="15">
        <v>65</v>
      </c>
      <c r="AF961" s="16">
        <v>65</v>
      </c>
      <c r="AG961" s="16">
        <v>-1</v>
      </c>
      <c r="AH961" s="16" t="b">
        <f t="shared" si="17"/>
        <v>1</v>
      </c>
      <c r="AI961" s="15"/>
      <c r="AJ961" s="12" t="str">
        <f t="shared" si="355"/>
        <v>n</v>
      </c>
      <c r="AK961" s="12" t="str">
        <f t="shared" si="356"/>
        <v>n</v>
      </c>
      <c r="AL961" s="12" t="str">
        <f t="shared" si="357"/>
        <v>n</v>
      </c>
      <c r="AM961" s="12" t="str">
        <f t="shared" si="358"/>
        <v>n</v>
      </c>
      <c r="AN961" s="12" t="str">
        <f t="shared" si="361"/>
        <v>n</v>
      </c>
      <c r="AO961" s="12" t="str">
        <f t="shared" si="362"/>
        <v>n</v>
      </c>
      <c r="AP961" s="12" t="str">
        <f t="shared" si="359"/>
        <v>n</v>
      </c>
      <c r="AQ961" s="12" t="str">
        <f t="shared" si="360"/>
        <v>n</v>
      </c>
      <c r="AR961" s="15">
        <v>0</v>
      </c>
      <c r="AS961" s="16">
        <v>0</v>
      </c>
      <c r="AT961" s="16" t="b">
        <f t="shared" si="24"/>
        <v>1</v>
      </c>
      <c r="AU961" s="12"/>
    </row>
    <row r="962" spans="1:47" ht="15.75" customHeight="1" x14ac:dyDescent="0.3">
      <c r="A962" s="12" t="s">
        <v>905</v>
      </c>
      <c r="B962" s="12" t="s">
        <v>905</v>
      </c>
      <c r="C962" s="17">
        <v>44102</v>
      </c>
      <c r="D962" s="12">
        <v>2020</v>
      </c>
      <c r="E962" s="12" t="s">
        <v>137</v>
      </c>
      <c r="F962" s="12" t="s">
        <v>1141</v>
      </c>
      <c r="G962" s="18">
        <v>0.5625</v>
      </c>
      <c r="H962" s="18">
        <v>0.56944444444444442</v>
      </c>
      <c r="I962" s="19">
        <v>820</v>
      </c>
      <c r="J962" s="15"/>
      <c r="K962" s="12" t="str">
        <f t="shared" ref="K962:K1025" si="363">IF(AND(ISNUMBER(SEARCH("I",$J962)), S962&gt;0),"y","n")</f>
        <v>n</v>
      </c>
      <c r="L962" s="12" t="str">
        <f t="shared" ref="L962:L1025" si="364">IF(AND(ISNUMBER(SEARCH("L",$J962)), S962&gt;0),"y","n")</f>
        <v>n</v>
      </c>
      <c r="M962" s="12" t="str">
        <f t="shared" ref="M962:M1025" si="365">IF(AND(ISNUMBER(SEARCH("H",$J962))),"y","n")</f>
        <v>n</v>
      </c>
      <c r="N962" s="12" t="str">
        <f t="shared" ref="N962:N1025" si="366">IF(AND(ISNUMBER(SEARCH("O",$J962))),"y","n")</f>
        <v>n</v>
      </c>
      <c r="O962" s="12" t="str">
        <f t="shared" ref="O962:O1025" si="367">IF(AND(ISNUMBER(SEARCH("P",$J962))),"y","n")</f>
        <v>n</v>
      </c>
      <c r="P962" s="12" t="str">
        <f t="shared" ref="P962:P1025" si="368">IF(AND(ISNUMBER(SEARCH("F",$J962))),"y","n")</f>
        <v>n</v>
      </c>
      <c r="Q962" s="12" t="str">
        <f t="shared" ref="Q962:Q1025" si="369">IF(AND(ISNUMBER(SEARCH("R",$J962))),"y","n")</f>
        <v>n</v>
      </c>
      <c r="R962" s="12" t="str">
        <f t="shared" ref="R962:R1025" si="370">IF(AND(ISNUMBER(SEARCH("D",$J962))),"y","n")</f>
        <v>n</v>
      </c>
      <c r="S962" s="15">
        <v>0</v>
      </c>
      <c r="T962" s="16">
        <v>0</v>
      </c>
      <c r="U962" s="16" t="b">
        <f t="shared" si="8"/>
        <v>1</v>
      </c>
      <c r="V962" s="15" t="s">
        <v>1066</v>
      </c>
      <c r="W962" s="12" t="str">
        <f t="shared" ref="W962:W1025" si="371">IF(AND(ISNUMBER(SEARCH("I",$V962)), AE962&gt;0),"y","n")</f>
        <v>n</v>
      </c>
      <c r="X962" s="12" t="str">
        <f t="shared" ref="X962:X1025" si="372">IF(AND(ISNUMBER(SEARCH("L",$V962)), AE962&gt;0),"y","n")</f>
        <v>y</v>
      </c>
      <c r="Y962" s="12" t="str">
        <f t="shared" ref="Y962:Y1025" si="373">IF(AND(ISNUMBER(SEARCH("H",$V962))),"y","n")</f>
        <v>n</v>
      </c>
      <c r="Z962" s="12" t="str">
        <f t="shared" ref="Z962:Z1025" si="374">IF(AND(ISNUMBER(SEARCH("O",$V962))),"y","n")</f>
        <v>n</v>
      </c>
      <c r="AA962" s="12" t="str">
        <f t="shared" ref="AA962:AA1025" si="375">IF(AND(ISNUMBER(SEARCH("P",$V962))),"y","n")</f>
        <v>n</v>
      </c>
      <c r="AB962" s="12" t="str">
        <f t="shared" ref="AB962:AB1025" si="376">IF(AND(ISNUMBER(SEARCH("F",$V962))),"y","n")</f>
        <v>n</v>
      </c>
      <c r="AC962" s="12" t="str">
        <f t="shared" ref="AC962:AC1025" si="377">IF(AND(ISNUMBER(SEARCH("R",$V962))),"y","n")</f>
        <v>n</v>
      </c>
      <c r="AD962" s="12" t="str">
        <f t="shared" ref="AD962:AD1025" si="378">IF(AND(ISNUMBER(SEARCH("D",$V962))),"y","n")</f>
        <v>n</v>
      </c>
      <c r="AE962" s="15">
        <v>30</v>
      </c>
      <c r="AF962" s="16">
        <v>30</v>
      </c>
      <c r="AG962" s="16">
        <v>-1</v>
      </c>
      <c r="AH962" s="16" t="b">
        <f t="shared" si="17"/>
        <v>1</v>
      </c>
      <c r="AI962" s="15"/>
      <c r="AJ962" s="12" t="str">
        <f t="shared" ref="AJ962:AJ1025" si="379">IF(AND(ISNUMBER(SEARCH("I",$AI962)), AR962&gt;0),"y","n")</f>
        <v>n</v>
      </c>
      <c r="AK962" s="12" t="str">
        <f t="shared" ref="AK962:AK1025" si="380">IF(AND(ISNUMBER(SEARCH("L",$AI962)), AR962&gt;0),"y","n")</f>
        <v>n</v>
      </c>
      <c r="AL962" s="12" t="str">
        <f t="shared" ref="AL962:AL1025" si="381">IF(AND(ISNUMBER(SEARCH("H",$AI962))),"y","n")</f>
        <v>n</v>
      </c>
      <c r="AM962" s="12" t="str">
        <f t="shared" ref="AM962:AM1025" si="382">IF(AND(ISNUMBER(SEARCH("O",$AI962))),"y","n")</f>
        <v>n</v>
      </c>
      <c r="AN962" s="12" t="str">
        <f t="shared" si="361"/>
        <v>n</v>
      </c>
      <c r="AO962" s="12" t="str">
        <f t="shared" si="362"/>
        <v>n</v>
      </c>
      <c r="AP962" s="12" t="str">
        <f t="shared" ref="AP962:AP1025" si="383">IF(AND(ISNUMBER(SEARCH("R",$AI962))),"y","n")</f>
        <v>n</v>
      </c>
      <c r="AQ962" s="12" t="str">
        <f t="shared" ref="AQ962:AQ1025" si="384">IF(AND(ISNUMBER(SEARCH("D",$AI962))),"y","n")</f>
        <v>n</v>
      </c>
      <c r="AR962" s="15"/>
      <c r="AS962" s="16"/>
      <c r="AT962" s="16" t="b">
        <f t="shared" si="24"/>
        <v>1</v>
      </c>
      <c r="AU962" s="12" t="s">
        <v>1205</v>
      </c>
    </row>
    <row r="963" spans="1:47" ht="15.75" customHeight="1" x14ac:dyDescent="0.3">
      <c r="A963" s="12" t="s">
        <v>905</v>
      </c>
      <c r="B963" s="12" t="s">
        <v>905</v>
      </c>
      <c r="C963" s="17">
        <v>44102</v>
      </c>
      <c r="D963" s="12">
        <v>2020</v>
      </c>
      <c r="E963" s="12" t="s">
        <v>137</v>
      </c>
      <c r="F963" s="12" t="s">
        <v>1142</v>
      </c>
      <c r="G963" s="18">
        <v>0.5625</v>
      </c>
      <c r="H963" s="18">
        <v>0.56944444444444442</v>
      </c>
      <c r="I963" s="19">
        <v>821</v>
      </c>
      <c r="J963" s="15"/>
      <c r="K963" s="12" t="str">
        <f t="shared" si="363"/>
        <v>n</v>
      </c>
      <c r="L963" s="12" t="str">
        <f t="shared" si="364"/>
        <v>n</v>
      </c>
      <c r="M963" s="12" t="str">
        <f t="shared" si="365"/>
        <v>n</v>
      </c>
      <c r="N963" s="12" t="str">
        <f t="shared" si="366"/>
        <v>n</v>
      </c>
      <c r="O963" s="12" t="str">
        <f t="shared" si="367"/>
        <v>n</v>
      </c>
      <c r="P963" s="12" t="str">
        <f t="shared" si="368"/>
        <v>n</v>
      </c>
      <c r="Q963" s="12" t="str">
        <f t="shared" si="369"/>
        <v>n</v>
      </c>
      <c r="R963" s="12" t="str">
        <f t="shared" si="370"/>
        <v>n</v>
      </c>
      <c r="S963" s="15">
        <v>0</v>
      </c>
      <c r="T963" s="16">
        <v>0</v>
      </c>
      <c r="U963" s="16" t="b">
        <f t="shared" si="8"/>
        <v>1</v>
      </c>
      <c r="V963" s="15" t="s">
        <v>1066</v>
      </c>
      <c r="W963" s="12" t="str">
        <f t="shared" si="371"/>
        <v>n</v>
      </c>
      <c r="X963" s="12" t="str">
        <f t="shared" si="372"/>
        <v>y</v>
      </c>
      <c r="Y963" s="12" t="str">
        <f t="shared" si="373"/>
        <v>n</v>
      </c>
      <c r="Z963" s="12" t="str">
        <f t="shared" si="374"/>
        <v>n</v>
      </c>
      <c r="AA963" s="12" t="str">
        <f t="shared" si="375"/>
        <v>n</v>
      </c>
      <c r="AB963" s="12" t="str">
        <f t="shared" si="376"/>
        <v>n</v>
      </c>
      <c r="AC963" s="12" t="str">
        <f t="shared" si="377"/>
        <v>n</v>
      </c>
      <c r="AD963" s="12" t="str">
        <f t="shared" si="378"/>
        <v>n</v>
      </c>
      <c r="AE963" s="15">
        <v>30</v>
      </c>
      <c r="AF963" s="16">
        <v>30</v>
      </c>
      <c r="AG963" s="16">
        <v>-1</v>
      </c>
      <c r="AH963" s="16" t="b">
        <f t="shared" si="17"/>
        <v>1</v>
      </c>
      <c r="AI963" s="15" t="s">
        <v>1067</v>
      </c>
      <c r="AJ963" s="12" t="str">
        <f t="shared" si="379"/>
        <v>n</v>
      </c>
      <c r="AK963" s="12" t="str">
        <f t="shared" si="380"/>
        <v>n</v>
      </c>
      <c r="AL963" s="12" t="str">
        <f t="shared" si="381"/>
        <v>y</v>
      </c>
      <c r="AM963" s="12" t="str">
        <f t="shared" si="382"/>
        <v>n</v>
      </c>
      <c r="AN963" s="12" t="str">
        <f t="shared" ref="AN963:AN1026" si="385">IF(AND(ISNUMBER(SEARCH("P",$AI963))),"y","n")</f>
        <v>n</v>
      </c>
      <c r="AO963" s="12" t="str">
        <f t="shared" ref="AO963:AO1026" si="386">IF(AND(ISNUMBER(SEARCH("F",$AI963))),"y","n")</f>
        <v>n</v>
      </c>
      <c r="AP963" s="12" t="str">
        <f t="shared" si="383"/>
        <v>n</v>
      </c>
      <c r="AQ963" s="12" t="str">
        <f t="shared" si="384"/>
        <v>n</v>
      </c>
      <c r="AR963" s="15">
        <v>0</v>
      </c>
      <c r="AS963" s="16">
        <v>0</v>
      </c>
      <c r="AT963" s="16" t="b">
        <f t="shared" si="24"/>
        <v>1</v>
      </c>
      <c r="AU963" s="12"/>
    </row>
    <row r="964" spans="1:47" ht="15.75" customHeight="1" x14ac:dyDescent="0.3">
      <c r="A964" s="12" t="s">
        <v>905</v>
      </c>
      <c r="B964" s="12" t="s">
        <v>905</v>
      </c>
      <c r="C964" s="17">
        <v>44102</v>
      </c>
      <c r="D964" s="12">
        <v>2020</v>
      </c>
      <c r="E964" s="12" t="s">
        <v>137</v>
      </c>
      <c r="F964" s="12" t="s">
        <v>1143</v>
      </c>
      <c r="G964" s="18">
        <v>0.5625</v>
      </c>
      <c r="H964" s="18">
        <v>0.56944444444444442</v>
      </c>
      <c r="I964" s="19">
        <v>827</v>
      </c>
      <c r="J964" s="15"/>
      <c r="K964" s="12" t="str">
        <f t="shared" si="363"/>
        <v>n</v>
      </c>
      <c r="L964" s="12" t="str">
        <f t="shared" si="364"/>
        <v>n</v>
      </c>
      <c r="M964" s="12" t="str">
        <f t="shared" si="365"/>
        <v>n</v>
      </c>
      <c r="N964" s="12" t="str">
        <f t="shared" si="366"/>
        <v>n</v>
      </c>
      <c r="O964" s="12" t="str">
        <f t="shared" si="367"/>
        <v>n</v>
      </c>
      <c r="P964" s="12" t="str">
        <f t="shared" si="368"/>
        <v>n</v>
      </c>
      <c r="Q964" s="12" t="str">
        <f t="shared" si="369"/>
        <v>n</v>
      </c>
      <c r="R964" s="12" t="str">
        <f t="shared" si="370"/>
        <v>n</v>
      </c>
      <c r="S964" s="15">
        <v>0</v>
      </c>
      <c r="T964" s="16">
        <v>0</v>
      </c>
      <c r="U964" s="16" t="b">
        <f t="shared" si="8"/>
        <v>1</v>
      </c>
      <c r="V964" s="15" t="s">
        <v>1066</v>
      </c>
      <c r="W964" s="12" t="str">
        <f t="shared" si="371"/>
        <v>n</v>
      </c>
      <c r="X964" s="12" t="str">
        <f t="shared" si="372"/>
        <v>y</v>
      </c>
      <c r="Y964" s="12" t="str">
        <f t="shared" si="373"/>
        <v>n</v>
      </c>
      <c r="Z964" s="12" t="str">
        <f t="shared" si="374"/>
        <v>n</v>
      </c>
      <c r="AA964" s="12" t="str">
        <f t="shared" si="375"/>
        <v>n</v>
      </c>
      <c r="AB964" s="12" t="str">
        <f t="shared" si="376"/>
        <v>n</v>
      </c>
      <c r="AC964" s="12" t="str">
        <f t="shared" si="377"/>
        <v>n</v>
      </c>
      <c r="AD964" s="12" t="str">
        <f t="shared" si="378"/>
        <v>n</v>
      </c>
      <c r="AE964" s="15">
        <v>5</v>
      </c>
      <c r="AF964" s="16">
        <v>5</v>
      </c>
      <c r="AG964" s="16">
        <v>-1</v>
      </c>
      <c r="AH964" s="16" t="b">
        <f t="shared" si="17"/>
        <v>1</v>
      </c>
      <c r="AI964" s="15"/>
      <c r="AJ964" s="12" t="str">
        <f t="shared" si="379"/>
        <v>n</v>
      </c>
      <c r="AK964" s="12" t="str">
        <f t="shared" si="380"/>
        <v>n</v>
      </c>
      <c r="AL964" s="12" t="str">
        <f t="shared" si="381"/>
        <v>n</v>
      </c>
      <c r="AM964" s="12" t="str">
        <f t="shared" si="382"/>
        <v>n</v>
      </c>
      <c r="AN964" s="12" t="str">
        <f t="shared" si="385"/>
        <v>n</v>
      </c>
      <c r="AO964" s="12" t="str">
        <f t="shared" si="386"/>
        <v>n</v>
      </c>
      <c r="AP964" s="12" t="str">
        <f t="shared" si="383"/>
        <v>n</v>
      </c>
      <c r="AQ964" s="12" t="str">
        <f t="shared" si="384"/>
        <v>n</v>
      </c>
      <c r="AR964" s="15">
        <v>0</v>
      </c>
      <c r="AS964" s="16">
        <v>0</v>
      </c>
      <c r="AT964" s="16" t="b">
        <f t="shared" si="24"/>
        <v>1</v>
      </c>
      <c r="AU964" s="12"/>
    </row>
    <row r="965" spans="1:47" ht="15.75" customHeight="1" x14ac:dyDescent="0.3">
      <c r="A965" s="12" t="s">
        <v>905</v>
      </c>
      <c r="B965" s="12" t="s">
        <v>905</v>
      </c>
      <c r="C965" s="17">
        <v>44102</v>
      </c>
      <c r="D965" s="12">
        <v>2020</v>
      </c>
      <c r="E965" s="12" t="s">
        <v>137</v>
      </c>
      <c r="F965" s="12" t="s">
        <v>1144</v>
      </c>
      <c r="G965" s="18">
        <v>0.5625</v>
      </c>
      <c r="H965" s="18">
        <v>0.56944444444444442</v>
      </c>
      <c r="I965" s="19">
        <v>826</v>
      </c>
      <c r="J965" s="15"/>
      <c r="K965" s="12" t="str">
        <f t="shared" si="363"/>
        <v>n</v>
      </c>
      <c r="L965" s="12" t="str">
        <f t="shared" si="364"/>
        <v>n</v>
      </c>
      <c r="M965" s="12" t="str">
        <f t="shared" si="365"/>
        <v>n</v>
      </c>
      <c r="N965" s="12" t="str">
        <f t="shared" si="366"/>
        <v>n</v>
      </c>
      <c r="O965" s="12" t="str">
        <f t="shared" si="367"/>
        <v>n</v>
      </c>
      <c r="P965" s="12" t="str">
        <f t="shared" si="368"/>
        <v>n</v>
      </c>
      <c r="Q965" s="12" t="str">
        <f t="shared" si="369"/>
        <v>n</v>
      </c>
      <c r="R965" s="12" t="str">
        <f t="shared" si="370"/>
        <v>n</v>
      </c>
      <c r="S965" s="15">
        <v>0</v>
      </c>
      <c r="T965" s="16">
        <v>0</v>
      </c>
      <c r="U965" s="16" t="b">
        <f t="shared" si="8"/>
        <v>1</v>
      </c>
      <c r="V965" s="15" t="s">
        <v>1066</v>
      </c>
      <c r="W965" s="12" t="str">
        <f t="shared" si="371"/>
        <v>n</v>
      </c>
      <c r="X965" s="12" t="str">
        <f t="shared" si="372"/>
        <v>y</v>
      </c>
      <c r="Y965" s="12" t="str">
        <f t="shared" si="373"/>
        <v>n</v>
      </c>
      <c r="Z965" s="12" t="str">
        <f t="shared" si="374"/>
        <v>n</v>
      </c>
      <c r="AA965" s="12" t="str">
        <f t="shared" si="375"/>
        <v>n</v>
      </c>
      <c r="AB965" s="12" t="str">
        <f t="shared" si="376"/>
        <v>n</v>
      </c>
      <c r="AC965" s="12" t="str">
        <f t="shared" si="377"/>
        <v>n</v>
      </c>
      <c r="AD965" s="12" t="str">
        <f t="shared" si="378"/>
        <v>n</v>
      </c>
      <c r="AE965" s="15">
        <v>10</v>
      </c>
      <c r="AF965" s="16">
        <v>10</v>
      </c>
      <c r="AG965" s="16">
        <v>-1</v>
      </c>
      <c r="AH965" s="16" t="b">
        <f t="shared" si="17"/>
        <v>1</v>
      </c>
      <c r="AI965" s="15"/>
      <c r="AJ965" s="12" t="str">
        <f t="shared" si="379"/>
        <v>n</v>
      </c>
      <c r="AK965" s="12" t="str">
        <f t="shared" si="380"/>
        <v>n</v>
      </c>
      <c r="AL965" s="12" t="str">
        <f t="shared" si="381"/>
        <v>n</v>
      </c>
      <c r="AM965" s="12" t="str">
        <f t="shared" si="382"/>
        <v>n</v>
      </c>
      <c r="AN965" s="12" t="str">
        <f t="shared" si="385"/>
        <v>n</v>
      </c>
      <c r="AO965" s="12" t="str">
        <f t="shared" si="386"/>
        <v>n</v>
      </c>
      <c r="AP965" s="12" t="str">
        <f t="shared" si="383"/>
        <v>n</v>
      </c>
      <c r="AQ965" s="12" t="str">
        <f t="shared" si="384"/>
        <v>n</v>
      </c>
      <c r="AR965" s="15"/>
      <c r="AS965" s="16"/>
      <c r="AT965" s="16" t="b">
        <f t="shared" si="24"/>
        <v>1</v>
      </c>
      <c r="AU965" s="12" t="s">
        <v>1095</v>
      </c>
    </row>
    <row r="966" spans="1:47" ht="15.75" customHeight="1" x14ac:dyDescent="0.3">
      <c r="A966" s="12" t="s">
        <v>905</v>
      </c>
      <c r="B966" s="12" t="s">
        <v>905</v>
      </c>
      <c r="C966" s="17">
        <v>44102</v>
      </c>
      <c r="D966" s="12">
        <v>2020</v>
      </c>
      <c r="E966" s="12" t="s">
        <v>137</v>
      </c>
      <c r="F966" s="12" t="s">
        <v>1145</v>
      </c>
      <c r="G966" s="18">
        <v>0.5625</v>
      </c>
      <c r="H966" s="18">
        <v>0.56944444444444442</v>
      </c>
      <c r="I966" s="19">
        <v>825</v>
      </c>
      <c r="J966" s="15"/>
      <c r="K966" s="12" t="str">
        <f t="shared" si="363"/>
        <v>n</v>
      </c>
      <c r="L966" s="12" t="str">
        <f t="shared" si="364"/>
        <v>n</v>
      </c>
      <c r="M966" s="12" t="str">
        <f t="shared" si="365"/>
        <v>n</v>
      </c>
      <c r="N966" s="12" t="str">
        <f t="shared" si="366"/>
        <v>n</v>
      </c>
      <c r="O966" s="12" t="str">
        <f t="shared" si="367"/>
        <v>n</v>
      </c>
      <c r="P966" s="12" t="str">
        <f t="shared" si="368"/>
        <v>n</v>
      </c>
      <c r="Q966" s="12" t="str">
        <f t="shared" si="369"/>
        <v>n</v>
      </c>
      <c r="R966" s="12" t="str">
        <f t="shared" si="370"/>
        <v>n</v>
      </c>
      <c r="S966" s="15">
        <v>0</v>
      </c>
      <c r="T966" s="16">
        <v>0</v>
      </c>
      <c r="U966" s="16" t="b">
        <f t="shared" si="8"/>
        <v>1</v>
      </c>
      <c r="V966" s="15" t="s">
        <v>1066</v>
      </c>
      <c r="W966" s="12" t="str">
        <f t="shared" si="371"/>
        <v>n</v>
      </c>
      <c r="X966" s="12" t="str">
        <f t="shared" si="372"/>
        <v>y</v>
      </c>
      <c r="Y966" s="12" t="str">
        <f t="shared" si="373"/>
        <v>n</v>
      </c>
      <c r="Z966" s="12" t="str">
        <f t="shared" si="374"/>
        <v>n</v>
      </c>
      <c r="AA966" s="12" t="str">
        <f t="shared" si="375"/>
        <v>n</v>
      </c>
      <c r="AB966" s="12" t="str">
        <f t="shared" si="376"/>
        <v>n</v>
      </c>
      <c r="AC966" s="12" t="str">
        <f t="shared" si="377"/>
        <v>n</v>
      </c>
      <c r="AD966" s="12" t="str">
        <f t="shared" si="378"/>
        <v>n</v>
      </c>
      <c r="AE966" s="15">
        <v>20</v>
      </c>
      <c r="AF966" s="16">
        <v>20</v>
      </c>
      <c r="AG966" s="16">
        <v>-1</v>
      </c>
      <c r="AH966" s="16" t="b">
        <f t="shared" si="17"/>
        <v>1</v>
      </c>
      <c r="AI966" s="15"/>
      <c r="AJ966" s="12" t="str">
        <f t="shared" si="379"/>
        <v>n</v>
      </c>
      <c r="AK966" s="12" t="str">
        <f t="shared" si="380"/>
        <v>n</v>
      </c>
      <c r="AL966" s="12" t="str">
        <f t="shared" si="381"/>
        <v>n</v>
      </c>
      <c r="AM966" s="12" t="str">
        <f t="shared" si="382"/>
        <v>n</v>
      </c>
      <c r="AN966" s="12" t="str">
        <f t="shared" si="385"/>
        <v>n</v>
      </c>
      <c r="AO966" s="12" t="str">
        <f t="shared" si="386"/>
        <v>n</v>
      </c>
      <c r="AP966" s="12" t="str">
        <f t="shared" si="383"/>
        <v>n</v>
      </c>
      <c r="AQ966" s="12" t="str">
        <f t="shared" si="384"/>
        <v>n</v>
      </c>
      <c r="AR966" s="15"/>
      <c r="AS966" s="16"/>
      <c r="AT966" s="16" t="b">
        <f t="shared" si="24"/>
        <v>1</v>
      </c>
      <c r="AU966" s="12" t="s">
        <v>1100</v>
      </c>
    </row>
    <row r="967" spans="1:47" ht="15.75" customHeight="1" x14ac:dyDescent="0.3">
      <c r="A967" s="12" t="s">
        <v>905</v>
      </c>
      <c r="B967" s="12" t="s">
        <v>905</v>
      </c>
      <c r="C967" s="17">
        <v>44102</v>
      </c>
      <c r="D967" s="12">
        <v>2020</v>
      </c>
      <c r="E967" s="12" t="s">
        <v>137</v>
      </c>
      <c r="F967" s="12" t="s">
        <v>1146</v>
      </c>
      <c r="G967" s="18">
        <v>0.5625</v>
      </c>
      <c r="H967" s="18">
        <v>0.56944444444444442</v>
      </c>
      <c r="I967" s="19">
        <v>824</v>
      </c>
      <c r="J967" s="15"/>
      <c r="K967" s="12" t="str">
        <f t="shared" si="363"/>
        <v>n</v>
      </c>
      <c r="L967" s="12" t="str">
        <f t="shared" si="364"/>
        <v>n</v>
      </c>
      <c r="M967" s="12" t="str">
        <f t="shared" si="365"/>
        <v>n</v>
      </c>
      <c r="N967" s="12" t="str">
        <f t="shared" si="366"/>
        <v>n</v>
      </c>
      <c r="O967" s="12" t="str">
        <f t="shared" si="367"/>
        <v>n</v>
      </c>
      <c r="P967" s="12" t="str">
        <f t="shared" si="368"/>
        <v>n</v>
      </c>
      <c r="Q967" s="12" t="str">
        <f t="shared" si="369"/>
        <v>n</v>
      </c>
      <c r="R967" s="12" t="str">
        <f t="shared" si="370"/>
        <v>n</v>
      </c>
      <c r="S967" s="15">
        <v>0</v>
      </c>
      <c r="T967" s="16">
        <v>0</v>
      </c>
      <c r="U967" s="16" t="b">
        <f t="shared" si="8"/>
        <v>1</v>
      </c>
      <c r="V967" s="15" t="s">
        <v>1066</v>
      </c>
      <c r="W967" s="12" t="str">
        <f t="shared" si="371"/>
        <v>n</v>
      </c>
      <c r="X967" s="12" t="str">
        <f t="shared" si="372"/>
        <v>y</v>
      </c>
      <c r="Y967" s="12" t="str">
        <f t="shared" si="373"/>
        <v>n</v>
      </c>
      <c r="Z967" s="12" t="str">
        <f t="shared" si="374"/>
        <v>n</v>
      </c>
      <c r="AA967" s="12" t="str">
        <f t="shared" si="375"/>
        <v>n</v>
      </c>
      <c r="AB967" s="12" t="str">
        <f t="shared" si="376"/>
        <v>n</v>
      </c>
      <c r="AC967" s="12" t="str">
        <f t="shared" si="377"/>
        <v>n</v>
      </c>
      <c r="AD967" s="12" t="str">
        <f t="shared" si="378"/>
        <v>n</v>
      </c>
      <c r="AE967" s="15">
        <v>50</v>
      </c>
      <c r="AF967" s="16">
        <v>50</v>
      </c>
      <c r="AG967" s="16">
        <v>-1</v>
      </c>
      <c r="AH967" s="16" t="b">
        <f t="shared" si="17"/>
        <v>1</v>
      </c>
      <c r="AI967" s="15"/>
      <c r="AJ967" s="12" t="str">
        <f t="shared" si="379"/>
        <v>n</v>
      </c>
      <c r="AK967" s="12" t="str">
        <f t="shared" si="380"/>
        <v>n</v>
      </c>
      <c r="AL967" s="12" t="str">
        <f t="shared" si="381"/>
        <v>n</v>
      </c>
      <c r="AM967" s="12" t="str">
        <f t="shared" si="382"/>
        <v>n</v>
      </c>
      <c r="AN967" s="12" t="str">
        <f t="shared" si="385"/>
        <v>n</v>
      </c>
      <c r="AO967" s="12" t="str">
        <f t="shared" si="386"/>
        <v>n</v>
      </c>
      <c r="AP967" s="12" t="str">
        <f t="shared" si="383"/>
        <v>n</v>
      </c>
      <c r="AQ967" s="12" t="str">
        <f t="shared" si="384"/>
        <v>n</v>
      </c>
      <c r="AR967" s="15"/>
      <c r="AS967" s="16"/>
      <c r="AT967" s="16" t="b">
        <f t="shared" si="24"/>
        <v>1</v>
      </c>
      <c r="AU967" s="12" t="s">
        <v>1100</v>
      </c>
    </row>
    <row r="968" spans="1:47" ht="15.75" customHeight="1" x14ac:dyDescent="0.3">
      <c r="A968" s="12" t="s">
        <v>905</v>
      </c>
      <c r="B968" s="12" t="s">
        <v>905</v>
      </c>
      <c r="C968" s="17">
        <v>44102</v>
      </c>
      <c r="D968" s="12">
        <v>2020</v>
      </c>
      <c r="E968" s="12" t="s">
        <v>137</v>
      </c>
      <c r="F968" s="12" t="s">
        <v>1148</v>
      </c>
      <c r="G968" s="18">
        <v>0.5625</v>
      </c>
      <c r="H968" s="18">
        <v>0.56944444444444442</v>
      </c>
      <c r="I968" s="19">
        <v>823</v>
      </c>
      <c r="J968" s="15"/>
      <c r="K968" s="12" t="str">
        <f t="shared" si="363"/>
        <v>n</v>
      </c>
      <c r="L968" s="12" t="str">
        <f t="shared" si="364"/>
        <v>n</v>
      </c>
      <c r="M968" s="12" t="str">
        <f t="shared" si="365"/>
        <v>n</v>
      </c>
      <c r="N968" s="12" t="str">
        <f t="shared" si="366"/>
        <v>n</v>
      </c>
      <c r="O968" s="12" t="str">
        <f t="shared" si="367"/>
        <v>n</v>
      </c>
      <c r="P968" s="12" t="str">
        <f t="shared" si="368"/>
        <v>n</v>
      </c>
      <c r="Q968" s="12" t="str">
        <f t="shared" si="369"/>
        <v>n</v>
      </c>
      <c r="R968" s="12" t="str">
        <f t="shared" si="370"/>
        <v>n</v>
      </c>
      <c r="S968" s="15">
        <v>0</v>
      </c>
      <c r="T968" s="16">
        <v>0</v>
      </c>
      <c r="U968" s="16" t="b">
        <f t="shared" si="8"/>
        <v>1</v>
      </c>
      <c r="V968" s="15" t="s">
        <v>1066</v>
      </c>
      <c r="W968" s="12" t="str">
        <f t="shared" si="371"/>
        <v>n</v>
      </c>
      <c r="X968" s="12" t="str">
        <f t="shared" si="372"/>
        <v>y</v>
      </c>
      <c r="Y968" s="12" t="str">
        <f t="shared" si="373"/>
        <v>n</v>
      </c>
      <c r="Z968" s="12" t="str">
        <f t="shared" si="374"/>
        <v>n</v>
      </c>
      <c r="AA968" s="12" t="str">
        <f t="shared" si="375"/>
        <v>n</v>
      </c>
      <c r="AB968" s="12" t="str">
        <f t="shared" si="376"/>
        <v>n</v>
      </c>
      <c r="AC968" s="12" t="str">
        <f t="shared" si="377"/>
        <v>n</v>
      </c>
      <c r="AD968" s="12" t="str">
        <f t="shared" si="378"/>
        <v>n</v>
      </c>
      <c r="AE968" s="15">
        <v>5</v>
      </c>
      <c r="AF968" s="16">
        <v>5</v>
      </c>
      <c r="AG968" s="16">
        <v>-1</v>
      </c>
      <c r="AH968" s="16" t="b">
        <f t="shared" si="17"/>
        <v>1</v>
      </c>
      <c r="AI968" s="15"/>
      <c r="AJ968" s="12" t="str">
        <f t="shared" si="379"/>
        <v>n</v>
      </c>
      <c r="AK968" s="12" t="str">
        <f t="shared" si="380"/>
        <v>n</v>
      </c>
      <c r="AL968" s="12" t="str">
        <f t="shared" si="381"/>
        <v>n</v>
      </c>
      <c r="AM968" s="12" t="str">
        <f t="shared" si="382"/>
        <v>n</v>
      </c>
      <c r="AN968" s="12" t="str">
        <f t="shared" si="385"/>
        <v>n</v>
      </c>
      <c r="AO968" s="12" t="str">
        <f t="shared" si="386"/>
        <v>n</v>
      </c>
      <c r="AP968" s="12" t="str">
        <f t="shared" si="383"/>
        <v>n</v>
      </c>
      <c r="AQ968" s="12" t="str">
        <f t="shared" si="384"/>
        <v>n</v>
      </c>
      <c r="AR968" s="15"/>
      <c r="AS968" s="16"/>
      <c r="AT968" s="16" t="b">
        <f t="shared" si="24"/>
        <v>1</v>
      </c>
      <c r="AU968" s="12" t="s">
        <v>1206</v>
      </c>
    </row>
    <row r="969" spans="1:47" ht="15.75" customHeight="1" x14ac:dyDescent="0.3">
      <c r="A969" s="12" t="s">
        <v>905</v>
      </c>
      <c r="B969" s="12" t="s">
        <v>905</v>
      </c>
      <c r="C969" s="17">
        <v>44102</v>
      </c>
      <c r="D969" s="12">
        <v>2020</v>
      </c>
      <c r="E969" s="12" t="s">
        <v>137</v>
      </c>
      <c r="F969" s="12" t="s">
        <v>1150</v>
      </c>
      <c r="G969" s="18">
        <v>0.5625</v>
      </c>
      <c r="H969" s="18">
        <v>0.56944444444444442</v>
      </c>
      <c r="I969" s="19">
        <v>822</v>
      </c>
      <c r="J969" s="15"/>
      <c r="K969" s="12" t="str">
        <f t="shared" si="363"/>
        <v>n</v>
      </c>
      <c r="L969" s="12" t="str">
        <f t="shared" si="364"/>
        <v>n</v>
      </c>
      <c r="M969" s="12" t="str">
        <f t="shared" si="365"/>
        <v>n</v>
      </c>
      <c r="N969" s="12" t="str">
        <f t="shared" si="366"/>
        <v>n</v>
      </c>
      <c r="O969" s="12" t="str">
        <f t="shared" si="367"/>
        <v>n</v>
      </c>
      <c r="P969" s="12" t="str">
        <f t="shared" si="368"/>
        <v>n</v>
      </c>
      <c r="Q969" s="12" t="str">
        <f t="shared" si="369"/>
        <v>n</v>
      </c>
      <c r="R969" s="12" t="str">
        <f t="shared" si="370"/>
        <v>n</v>
      </c>
      <c r="S969" s="15">
        <v>0</v>
      </c>
      <c r="T969" s="16">
        <v>0</v>
      </c>
      <c r="U969" s="16" t="b">
        <f t="shared" si="8"/>
        <v>1</v>
      </c>
      <c r="V969" s="15" t="s">
        <v>1066</v>
      </c>
      <c r="W969" s="12" t="str">
        <f t="shared" si="371"/>
        <v>n</v>
      </c>
      <c r="X969" s="12" t="str">
        <f t="shared" si="372"/>
        <v>y</v>
      </c>
      <c r="Y969" s="12" t="str">
        <f t="shared" si="373"/>
        <v>n</v>
      </c>
      <c r="Z969" s="12" t="str">
        <f t="shared" si="374"/>
        <v>n</v>
      </c>
      <c r="AA969" s="12" t="str">
        <f t="shared" si="375"/>
        <v>n</v>
      </c>
      <c r="AB969" s="12" t="str">
        <f t="shared" si="376"/>
        <v>n</v>
      </c>
      <c r="AC969" s="12" t="str">
        <f t="shared" si="377"/>
        <v>n</v>
      </c>
      <c r="AD969" s="12" t="str">
        <f t="shared" si="378"/>
        <v>n</v>
      </c>
      <c r="AE969" s="15">
        <v>45</v>
      </c>
      <c r="AF969" s="16">
        <v>45</v>
      </c>
      <c r="AG969" s="16">
        <v>-1</v>
      </c>
      <c r="AH969" s="16" t="b">
        <f t="shared" si="17"/>
        <v>1</v>
      </c>
      <c r="AI969" s="15"/>
      <c r="AJ969" s="12" t="str">
        <f t="shared" si="379"/>
        <v>n</v>
      </c>
      <c r="AK969" s="12" t="str">
        <f t="shared" si="380"/>
        <v>n</v>
      </c>
      <c r="AL969" s="12" t="str">
        <f t="shared" si="381"/>
        <v>n</v>
      </c>
      <c r="AM969" s="12" t="str">
        <f t="shared" si="382"/>
        <v>n</v>
      </c>
      <c r="AN969" s="12" t="str">
        <f t="shared" si="385"/>
        <v>n</v>
      </c>
      <c r="AO969" s="12" t="str">
        <f t="shared" si="386"/>
        <v>n</v>
      </c>
      <c r="AP969" s="12" t="str">
        <f t="shared" si="383"/>
        <v>n</v>
      </c>
      <c r="AQ969" s="12" t="str">
        <f t="shared" si="384"/>
        <v>n</v>
      </c>
      <c r="AR969" s="15">
        <v>0</v>
      </c>
      <c r="AS969" s="16">
        <v>0</v>
      </c>
      <c r="AT969" s="16" t="b">
        <f t="shared" si="24"/>
        <v>1</v>
      </c>
      <c r="AU969" s="24" t="s">
        <v>1160</v>
      </c>
    </row>
    <row r="970" spans="1:47" ht="15.75" customHeight="1" x14ac:dyDescent="0.3">
      <c r="A970" s="12" t="s">
        <v>905</v>
      </c>
      <c r="B970" s="12" t="s">
        <v>905</v>
      </c>
      <c r="C970" s="17">
        <v>44102</v>
      </c>
      <c r="D970" s="12">
        <v>2020</v>
      </c>
      <c r="E970" s="12" t="s">
        <v>137</v>
      </c>
      <c r="F970" s="12" t="s">
        <v>1151</v>
      </c>
      <c r="G970" s="18">
        <v>0.5625</v>
      </c>
      <c r="H970" s="18">
        <v>0.56944444444444442</v>
      </c>
      <c r="I970" s="19">
        <v>828</v>
      </c>
      <c r="J970" s="15"/>
      <c r="K970" s="12" t="str">
        <f t="shared" si="363"/>
        <v>n</v>
      </c>
      <c r="L970" s="12" t="str">
        <f t="shared" si="364"/>
        <v>n</v>
      </c>
      <c r="M970" s="12" t="str">
        <f t="shared" si="365"/>
        <v>n</v>
      </c>
      <c r="N970" s="12" t="str">
        <f t="shared" si="366"/>
        <v>n</v>
      </c>
      <c r="O970" s="12" t="str">
        <f t="shared" si="367"/>
        <v>n</v>
      </c>
      <c r="P970" s="12" t="str">
        <f t="shared" si="368"/>
        <v>n</v>
      </c>
      <c r="Q970" s="12" t="str">
        <f t="shared" si="369"/>
        <v>n</v>
      </c>
      <c r="R970" s="12" t="str">
        <f t="shared" si="370"/>
        <v>n</v>
      </c>
      <c r="S970" s="15">
        <v>0</v>
      </c>
      <c r="T970" s="16">
        <v>0</v>
      </c>
      <c r="U970" s="16" t="b">
        <f t="shared" si="8"/>
        <v>1</v>
      </c>
      <c r="V970" s="15" t="s">
        <v>1066</v>
      </c>
      <c r="W970" s="12" t="str">
        <f t="shared" si="371"/>
        <v>n</v>
      </c>
      <c r="X970" s="12" t="str">
        <f t="shared" si="372"/>
        <v>y</v>
      </c>
      <c r="Y970" s="12" t="str">
        <f t="shared" si="373"/>
        <v>n</v>
      </c>
      <c r="Z970" s="12" t="str">
        <f t="shared" si="374"/>
        <v>n</v>
      </c>
      <c r="AA970" s="12" t="str">
        <f t="shared" si="375"/>
        <v>n</v>
      </c>
      <c r="AB970" s="12" t="str">
        <f t="shared" si="376"/>
        <v>n</v>
      </c>
      <c r="AC970" s="12" t="str">
        <f t="shared" si="377"/>
        <v>n</v>
      </c>
      <c r="AD970" s="12" t="str">
        <f t="shared" si="378"/>
        <v>n</v>
      </c>
      <c r="AE970" s="15">
        <v>50</v>
      </c>
      <c r="AF970" s="16">
        <v>50</v>
      </c>
      <c r="AG970" s="16">
        <v>-1</v>
      </c>
      <c r="AH970" s="16" t="b">
        <f t="shared" si="17"/>
        <v>1</v>
      </c>
      <c r="AI970" s="15"/>
      <c r="AJ970" s="12" t="str">
        <f t="shared" si="379"/>
        <v>n</v>
      </c>
      <c r="AK970" s="12" t="str">
        <f t="shared" si="380"/>
        <v>n</v>
      </c>
      <c r="AL970" s="12" t="str">
        <f t="shared" si="381"/>
        <v>n</v>
      </c>
      <c r="AM970" s="12" t="str">
        <f t="shared" si="382"/>
        <v>n</v>
      </c>
      <c r="AN970" s="12" t="str">
        <f t="shared" si="385"/>
        <v>n</v>
      </c>
      <c r="AO970" s="12" t="str">
        <f t="shared" si="386"/>
        <v>n</v>
      </c>
      <c r="AP970" s="12" t="str">
        <f t="shared" si="383"/>
        <v>n</v>
      </c>
      <c r="AQ970" s="12" t="str">
        <f t="shared" si="384"/>
        <v>n</v>
      </c>
      <c r="AR970" s="15"/>
      <c r="AS970" s="16"/>
      <c r="AT970" s="16" t="b">
        <f t="shared" si="24"/>
        <v>1</v>
      </c>
      <c r="AU970" s="12" t="s">
        <v>1201</v>
      </c>
    </row>
    <row r="971" spans="1:47" ht="15.75" customHeight="1" x14ac:dyDescent="0.3">
      <c r="A971" s="12" t="s">
        <v>905</v>
      </c>
      <c r="B971" s="12" t="s">
        <v>905</v>
      </c>
      <c r="C971" s="17">
        <v>44102</v>
      </c>
      <c r="D971" s="12">
        <v>2020</v>
      </c>
      <c r="E971" s="12" t="s">
        <v>137</v>
      </c>
      <c r="F971" s="12" t="s">
        <v>1152</v>
      </c>
      <c r="G971" s="18">
        <v>0.5625</v>
      </c>
      <c r="H971" s="18">
        <v>0.56944444444444442</v>
      </c>
      <c r="I971" s="19">
        <v>829</v>
      </c>
      <c r="J971" s="15"/>
      <c r="K971" s="12" t="str">
        <f t="shared" si="363"/>
        <v>n</v>
      </c>
      <c r="L971" s="12" t="str">
        <f t="shared" si="364"/>
        <v>n</v>
      </c>
      <c r="M971" s="12" t="str">
        <f t="shared" si="365"/>
        <v>n</v>
      </c>
      <c r="N971" s="12" t="str">
        <f t="shared" si="366"/>
        <v>n</v>
      </c>
      <c r="O971" s="12" t="str">
        <f t="shared" si="367"/>
        <v>n</v>
      </c>
      <c r="P971" s="12" t="str">
        <f t="shared" si="368"/>
        <v>n</v>
      </c>
      <c r="Q971" s="12" t="str">
        <f t="shared" si="369"/>
        <v>n</v>
      </c>
      <c r="R971" s="12" t="str">
        <f t="shared" si="370"/>
        <v>n</v>
      </c>
      <c r="S971" s="15">
        <v>0</v>
      </c>
      <c r="T971" s="16">
        <v>0</v>
      </c>
      <c r="U971" s="16" t="b">
        <f t="shared" si="8"/>
        <v>1</v>
      </c>
      <c r="V971" s="15" t="s">
        <v>1066</v>
      </c>
      <c r="W971" s="12" t="str">
        <f t="shared" si="371"/>
        <v>n</v>
      </c>
      <c r="X971" s="12" t="str">
        <f t="shared" si="372"/>
        <v>y</v>
      </c>
      <c r="Y971" s="12" t="str">
        <f t="shared" si="373"/>
        <v>n</v>
      </c>
      <c r="Z971" s="12" t="str">
        <f t="shared" si="374"/>
        <v>n</v>
      </c>
      <c r="AA971" s="12" t="str">
        <f t="shared" si="375"/>
        <v>n</v>
      </c>
      <c r="AB971" s="12" t="str">
        <f t="shared" si="376"/>
        <v>n</v>
      </c>
      <c r="AC971" s="12" t="str">
        <f t="shared" si="377"/>
        <v>n</v>
      </c>
      <c r="AD971" s="12" t="str">
        <f t="shared" si="378"/>
        <v>n</v>
      </c>
      <c r="AE971" s="15">
        <v>75</v>
      </c>
      <c r="AF971" s="16">
        <v>75</v>
      </c>
      <c r="AG971" s="16">
        <v>-1</v>
      </c>
      <c r="AH971" s="16" t="b">
        <f t="shared" si="17"/>
        <v>1</v>
      </c>
      <c r="AI971" s="15"/>
      <c r="AJ971" s="12" t="str">
        <f t="shared" si="379"/>
        <v>n</v>
      </c>
      <c r="AK971" s="12" t="str">
        <f t="shared" si="380"/>
        <v>n</v>
      </c>
      <c r="AL971" s="12" t="str">
        <f t="shared" si="381"/>
        <v>n</v>
      </c>
      <c r="AM971" s="12" t="str">
        <f t="shared" si="382"/>
        <v>n</v>
      </c>
      <c r="AN971" s="12" t="str">
        <f t="shared" si="385"/>
        <v>n</v>
      </c>
      <c r="AO971" s="12" t="str">
        <f t="shared" si="386"/>
        <v>n</v>
      </c>
      <c r="AP971" s="12" t="str">
        <f t="shared" si="383"/>
        <v>n</v>
      </c>
      <c r="AQ971" s="12" t="str">
        <f t="shared" si="384"/>
        <v>n</v>
      </c>
      <c r="AR971" s="15"/>
      <c r="AS971" s="16"/>
      <c r="AT971" s="16" t="b">
        <f t="shared" si="24"/>
        <v>1</v>
      </c>
      <c r="AU971" s="12" t="s">
        <v>1201</v>
      </c>
    </row>
    <row r="972" spans="1:47" ht="15.75" customHeight="1" x14ac:dyDescent="0.3">
      <c r="A972" s="12" t="s">
        <v>905</v>
      </c>
      <c r="B972" s="12" t="s">
        <v>905</v>
      </c>
      <c r="C972" s="17">
        <v>44102</v>
      </c>
      <c r="D972" s="12">
        <v>2020</v>
      </c>
      <c r="E972" s="12" t="s">
        <v>137</v>
      </c>
      <c r="F972" s="12" t="s">
        <v>1153</v>
      </c>
      <c r="G972" s="18">
        <v>0.5625</v>
      </c>
      <c r="H972" s="18">
        <v>0.56944444444444442</v>
      </c>
      <c r="I972" s="19">
        <v>830</v>
      </c>
      <c r="J972" s="15"/>
      <c r="K972" s="12" t="str">
        <f t="shared" si="363"/>
        <v>n</v>
      </c>
      <c r="L972" s="12" t="str">
        <f t="shared" si="364"/>
        <v>n</v>
      </c>
      <c r="M972" s="12" t="str">
        <f t="shared" si="365"/>
        <v>n</v>
      </c>
      <c r="N972" s="12" t="str">
        <f t="shared" si="366"/>
        <v>n</v>
      </c>
      <c r="O972" s="12" t="str">
        <f t="shared" si="367"/>
        <v>n</v>
      </c>
      <c r="P972" s="12" t="str">
        <f t="shared" si="368"/>
        <v>n</v>
      </c>
      <c r="Q972" s="12" t="str">
        <f t="shared" si="369"/>
        <v>n</v>
      </c>
      <c r="R972" s="12" t="str">
        <f t="shared" si="370"/>
        <v>n</v>
      </c>
      <c r="S972" s="15">
        <v>0</v>
      </c>
      <c r="T972" s="16">
        <v>0</v>
      </c>
      <c r="U972" s="16" t="b">
        <f t="shared" si="8"/>
        <v>1</v>
      </c>
      <c r="V972" s="15" t="s">
        <v>1066</v>
      </c>
      <c r="W972" s="12" t="str">
        <f t="shared" si="371"/>
        <v>n</v>
      </c>
      <c r="X972" s="12" t="str">
        <f t="shared" si="372"/>
        <v>y</v>
      </c>
      <c r="Y972" s="12" t="str">
        <f t="shared" si="373"/>
        <v>n</v>
      </c>
      <c r="Z972" s="12" t="str">
        <f t="shared" si="374"/>
        <v>n</v>
      </c>
      <c r="AA972" s="12" t="str">
        <f t="shared" si="375"/>
        <v>n</v>
      </c>
      <c r="AB972" s="12" t="str">
        <f t="shared" si="376"/>
        <v>n</v>
      </c>
      <c r="AC972" s="12" t="str">
        <f t="shared" si="377"/>
        <v>n</v>
      </c>
      <c r="AD972" s="12" t="str">
        <f t="shared" si="378"/>
        <v>n</v>
      </c>
      <c r="AE972" s="15">
        <v>60</v>
      </c>
      <c r="AF972" s="16">
        <v>60</v>
      </c>
      <c r="AG972" s="16">
        <v>-1</v>
      </c>
      <c r="AH972" s="16" t="b">
        <f t="shared" si="17"/>
        <v>1</v>
      </c>
      <c r="AI972" s="15"/>
      <c r="AJ972" s="12" t="str">
        <f t="shared" si="379"/>
        <v>n</v>
      </c>
      <c r="AK972" s="12" t="str">
        <f t="shared" si="380"/>
        <v>n</v>
      </c>
      <c r="AL972" s="12" t="str">
        <f t="shared" si="381"/>
        <v>n</v>
      </c>
      <c r="AM972" s="12" t="str">
        <f t="shared" si="382"/>
        <v>n</v>
      </c>
      <c r="AN972" s="12" t="str">
        <f t="shared" si="385"/>
        <v>n</v>
      </c>
      <c r="AO972" s="12" t="str">
        <f t="shared" si="386"/>
        <v>n</v>
      </c>
      <c r="AP972" s="12" t="str">
        <f t="shared" si="383"/>
        <v>n</v>
      </c>
      <c r="AQ972" s="12" t="str">
        <f t="shared" si="384"/>
        <v>n</v>
      </c>
      <c r="AR972" s="15">
        <v>0</v>
      </c>
      <c r="AS972" s="16">
        <v>0</v>
      </c>
      <c r="AT972" s="16" t="b">
        <f t="shared" si="24"/>
        <v>1</v>
      </c>
      <c r="AU972" s="12"/>
    </row>
    <row r="973" spans="1:47" ht="15.75" customHeight="1" x14ac:dyDescent="0.3">
      <c r="A973" s="12" t="s">
        <v>905</v>
      </c>
      <c r="B973" s="12" t="s">
        <v>905</v>
      </c>
      <c r="C973" s="17">
        <v>44102</v>
      </c>
      <c r="D973" s="12">
        <v>2020</v>
      </c>
      <c r="E973" s="12" t="s">
        <v>137</v>
      </c>
      <c r="F973" s="12" t="s">
        <v>1154</v>
      </c>
      <c r="G973" s="18">
        <v>0.5625</v>
      </c>
      <c r="H973" s="18">
        <v>0.56944444444444442</v>
      </c>
      <c r="I973" s="19">
        <v>831</v>
      </c>
      <c r="J973" s="15"/>
      <c r="K973" s="12" t="str">
        <f t="shared" si="363"/>
        <v>n</v>
      </c>
      <c r="L973" s="12" t="str">
        <f t="shared" si="364"/>
        <v>n</v>
      </c>
      <c r="M973" s="12" t="str">
        <f t="shared" si="365"/>
        <v>n</v>
      </c>
      <c r="N973" s="12" t="str">
        <f t="shared" si="366"/>
        <v>n</v>
      </c>
      <c r="O973" s="12" t="str">
        <f t="shared" si="367"/>
        <v>n</v>
      </c>
      <c r="P973" s="12" t="str">
        <f t="shared" si="368"/>
        <v>n</v>
      </c>
      <c r="Q973" s="12" t="str">
        <f t="shared" si="369"/>
        <v>n</v>
      </c>
      <c r="R973" s="12" t="str">
        <f t="shared" si="370"/>
        <v>n</v>
      </c>
      <c r="S973" s="15">
        <v>0</v>
      </c>
      <c r="T973" s="16">
        <v>0</v>
      </c>
      <c r="U973" s="16" t="b">
        <f t="shared" si="8"/>
        <v>1</v>
      </c>
      <c r="V973" s="15" t="s">
        <v>1066</v>
      </c>
      <c r="W973" s="12" t="str">
        <f t="shared" si="371"/>
        <v>n</v>
      </c>
      <c r="X973" s="12" t="str">
        <f t="shared" si="372"/>
        <v>y</v>
      </c>
      <c r="Y973" s="12" t="str">
        <f t="shared" si="373"/>
        <v>n</v>
      </c>
      <c r="Z973" s="12" t="str">
        <f t="shared" si="374"/>
        <v>n</v>
      </c>
      <c r="AA973" s="12" t="str">
        <f t="shared" si="375"/>
        <v>n</v>
      </c>
      <c r="AB973" s="12" t="str">
        <f t="shared" si="376"/>
        <v>n</v>
      </c>
      <c r="AC973" s="12" t="str">
        <f t="shared" si="377"/>
        <v>n</v>
      </c>
      <c r="AD973" s="12" t="str">
        <f t="shared" si="378"/>
        <v>n</v>
      </c>
      <c r="AE973" s="15">
        <v>10</v>
      </c>
      <c r="AF973" s="16">
        <v>10</v>
      </c>
      <c r="AG973" s="16">
        <v>-1</v>
      </c>
      <c r="AH973" s="16" t="b">
        <f t="shared" si="17"/>
        <v>1</v>
      </c>
      <c r="AI973" s="15"/>
      <c r="AJ973" s="12" t="str">
        <f t="shared" si="379"/>
        <v>n</v>
      </c>
      <c r="AK973" s="12" t="str">
        <f t="shared" si="380"/>
        <v>n</v>
      </c>
      <c r="AL973" s="12" t="str">
        <f t="shared" si="381"/>
        <v>n</v>
      </c>
      <c r="AM973" s="12" t="str">
        <f t="shared" si="382"/>
        <v>n</v>
      </c>
      <c r="AN973" s="12" t="str">
        <f t="shared" si="385"/>
        <v>n</v>
      </c>
      <c r="AO973" s="12" t="str">
        <f t="shared" si="386"/>
        <v>n</v>
      </c>
      <c r="AP973" s="12" t="str">
        <f t="shared" si="383"/>
        <v>n</v>
      </c>
      <c r="AQ973" s="12" t="str">
        <f t="shared" si="384"/>
        <v>n</v>
      </c>
      <c r="AR973" s="15">
        <v>0</v>
      </c>
      <c r="AS973" s="16">
        <v>0</v>
      </c>
      <c r="AT973" s="16" t="b">
        <f t="shared" si="24"/>
        <v>1</v>
      </c>
      <c r="AU973" s="12" t="s">
        <v>1155</v>
      </c>
    </row>
    <row r="974" spans="1:47" ht="15.75" customHeight="1" x14ac:dyDescent="0.3">
      <c r="A974" s="12" t="s">
        <v>905</v>
      </c>
      <c r="B974" s="12" t="s">
        <v>905</v>
      </c>
      <c r="C974" s="17">
        <v>44133</v>
      </c>
      <c r="D974" s="12">
        <v>2020</v>
      </c>
      <c r="E974" s="12" t="s">
        <v>137</v>
      </c>
      <c r="F974" s="12" t="s">
        <v>1110</v>
      </c>
      <c r="G974" s="18">
        <v>0.36180555555555555</v>
      </c>
      <c r="H974" s="18">
        <v>0.40625</v>
      </c>
      <c r="I974" s="19">
        <v>868</v>
      </c>
      <c r="J974" s="15" t="s">
        <v>1066</v>
      </c>
      <c r="K974" s="12" t="str">
        <f t="shared" si="363"/>
        <v>n</v>
      </c>
      <c r="L974" s="12" t="str">
        <f t="shared" si="364"/>
        <v>n</v>
      </c>
      <c r="M974" s="12" t="str">
        <f t="shared" si="365"/>
        <v>n</v>
      </c>
      <c r="N974" s="12" t="str">
        <f t="shared" si="366"/>
        <v>n</v>
      </c>
      <c r="O974" s="12" t="str">
        <f t="shared" si="367"/>
        <v>n</v>
      </c>
      <c r="P974" s="12" t="str">
        <f t="shared" si="368"/>
        <v>n</v>
      </c>
      <c r="Q974" s="12" t="str">
        <f t="shared" si="369"/>
        <v>n</v>
      </c>
      <c r="R974" s="12" t="str">
        <f t="shared" si="370"/>
        <v>n</v>
      </c>
      <c r="S974" s="15">
        <v>0</v>
      </c>
      <c r="T974" s="16">
        <v>0</v>
      </c>
      <c r="U974" s="16" t="b">
        <f t="shared" si="8"/>
        <v>1</v>
      </c>
      <c r="V974" s="15" t="s">
        <v>1066</v>
      </c>
      <c r="W974" s="12" t="str">
        <f t="shared" si="371"/>
        <v>n</v>
      </c>
      <c r="X974" s="12" t="str">
        <f t="shared" si="372"/>
        <v>y</v>
      </c>
      <c r="Y974" s="12" t="str">
        <f t="shared" si="373"/>
        <v>n</v>
      </c>
      <c r="Z974" s="12" t="str">
        <f t="shared" si="374"/>
        <v>n</v>
      </c>
      <c r="AA974" s="12" t="str">
        <f t="shared" si="375"/>
        <v>n</v>
      </c>
      <c r="AB974" s="12" t="str">
        <f t="shared" si="376"/>
        <v>n</v>
      </c>
      <c r="AC974" s="12" t="str">
        <f t="shared" si="377"/>
        <v>n</v>
      </c>
      <c r="AD974" s="12" t="str">
        <f t="shared" si="378"/>
        <v>n</v>
      </c>
      <c r="AE974" s="15">
        <v>35</v>
      </c>
      <c r="AF974" s="16">
        <v>35</v>
      </c>
      <c r="AG974" s="16">
        <v>-1</v>
      </c>
      <c r="AH974" s="16" t="b">
        <f t="shared" si="17"/>
        <v>1</v>
      </c>
      <c r="AI974" s="15"/>
      <c r="AJ974" s="12" t="str">
        <f t="shared" si="379"/>
        <v>n</v>
      </c>
      <c r="AK974" s="12" t="str">
        <f t="shared" si="380"/>
        <v>n</v>
      </c>
      <c r="AL974" s="12" t="str">
        <f t="shared" si="381"/>
        <v>n</v>
      </c>
      <c r="AM974" s="12" t="str">
        <f t="shared" si="382"/>
        <v>n</v>
      </c>
      <c r="AN974" s="12" t="str">
        <f t="shared" si="385"/>
        <v>n</v>
      </c>
      <c r="AO974" s="12" t="str">
        <f t="shared" si="386"/>
        <v>n</v>
      </c>
      <c r="AP974" s="12" t="str">
        <f t="shared" si="383"/>
        <v>n</v>
      </c>
      <c r="AQ974" s="12" t="str">
        <f t="shared" si="384"/>
        <v>n</v>
      </c>
      <c r="AR974" s="15"/>
      <c r="AS974" s="16"/>
      <c r="AT974" s="16" t="b">
        <f t="shared" si="24"/>
        <v>1</v>
      </c>
      <c r="AU974" s="12" t="s">
        <v>1100</v>
      </c>
    </row>
    <row r="975" spans="1:47" ht="15.75" customHeight="1" x14ac:dyDescent="0.3">
      <c r="A975" s="12" t="s">
        <v>905</v>
      </c>
      <c r="B975" s="12" t="s">
        <v>905</v>
      </c>
      <c r="C975" s="17">
        <v>44133</v>
      </c>
      <c r="D975" s="12">
        <v>2020</v>
      </c>
      <c r="E975" s="12" t="s">
        <v>137</v>
      </c>
      <c r="F975" s="12" t="s">
        <v>1111</v>
      </c>
      <c r="G975" s="18">
        <v>0.5625</v>
      </c>
      <c r="H975" s="18">
        <v>0.56944444444444442</v>
      </c>
      <c r="I975" s="19">
        <v>869</v>
      </c>
      <c r="J975" s="15" t="s">
        <v>1066</v>
      </c>
      <c r="K975" s="12" t="str">
        <f t="shared" si="363"/>
        <v>n</v>
      </c>
      <c r="L975" s="12" t="str">
        <f t="shared" si="364"/>
        <v>n</v>
      </c>
      <c r="M975" s="12" t="str">
        <f t="shared" si="365"/>
        <v>n</v>
      </c>
      <c r="N975" s="12" t="str">
        <f t="shared" si="366"/>
        <v>n</v>
      </c>
      <c r="O975" s="12" t="str">
        <f t="shared" si="367"/>
        <v>n</v>
      </c>
      <c r="P975" s="12" t="str">
        <f t="shared" si="368"/>
        <v>n</v>
      </c>
      <c r="Q975" s="12" t="str">
        <f t="shared" si="369"/>
        <v>n</v>
      </c>
      <c r="R975" s="12" t="str">
        <f t="shared" si="370"/>
        <v>n</v>
      </c>
      <c r="S975" s="15">
        <v>0</v>
      </c>
      <c r="T975" s="16">
        <v>0</v>
      </c>
      <c r="U975" s="16" t="b">
        <f t="shared" si="8"/>
        <v>1</v>
      </c>
      <c r="V975" s="15" t="s">
        <v>1066</v>
      </c>
      <c r="W975" s="12" t="str">
        <f t="shared" si="371"/>
        <v>n</v>
      </c>
      <c r="X975" s="12" t="str">
        <f t="shared" si="372"/>
        <v>y</v>
      </c>
      <c r="Y975" s="12" t="str">
        <f t="shared" si="373"/>
        <v>n</v>
      </c>
      <c r="Z975" s="12" t="str">
        <f t="shared" si="374"/>
        <v>n</v>
      </c>
      <c r="AA975" s="12" t="str">
        <f t="shared" si="375"/>
        <v>n</v>
      </c>
      <c r="AB975" s="12" t="str">
        <f t="shared" si="376"/>
        <v>n</v>
      </c>
      <c r="AC975" s="12" t="str">
        <f t="shared" si="377"/>
        <v>n</v>
      </c>
      <c r="AD975" s="12" t="str">
        <f t="shared" si="378"/>
        <v>n</v>
      </c>
      <c r="AE975" s="15">
        <v>25</v>
      </c>
      <c r="AF975" s="16">
        <v>25</v>
      </c>
      <c r="AG975" s="16">
        <v>-1</v>
      </c>
      <c r="AH975" s="16" t="b">
        <f t="shared" si="17"/>
        <v>1</v>
      </c>
      <c r="AI975" s="15"/>
      <c r="AJ975" s="12" t="str">
        <f t="shared" si="379"/>
        <v>n</v>
      </c>
      <c r="AK975" s="12" t="str">
        <f t="shared" si="380"/>
        <v>n</v>
      </c>
      <c r="AL975" s="12" t="str">
        <f t="shared" si="381"/>
        <v>n</v>
      </c>
      <c r="AM975" s="12" t="str">
        <f t="shared" si="382"/>
        <v>n</v>
      </c>
      <c r="AN975" s="12" t="str">
        <f t="shared" si="385"/>
        <v>n</v>
      </c>
      <c r="AO975" s="12" t="str">
        <f t="shared" si="386"/>
        <v>n</v>
      </c>
      <c r="AP975" s="12" t="str">
        <f t="shared" si="383"/>
        <v>n</v>
      </c>
      <c r="AQ975" s="12" t="str">
        <f t="shared" si="384"/>
        <v>n</v>
      </c>
      <c r="AR975" s="15"/>
      <c r="AS975" s="16"/>
      <c r="AT975" s="16" t="b">
        <f t="shared" si="24"/>
        <v>1</v>
      </c>
      <c r="AU975" s="12" t="s">
        <v>1100</v>
      </c>
    </row>
    <row r="976" spans="1:47" ht="15.75" customHeight="1" x14ac:dyDescent="0.3">
      <c r="A976" s="12" t="s">
        <v>905</v>
      </c>
      <c r="B976" s="12" t="s">
        <v>905</v>
      </c>
      <c r="C976" s="17">
        <v>44133</v>
      </c>
      <c r="D976" s="12">
        <v>2020</v>
      </c>
      <c r="E976" s="12" t="s">
        <v>137</v>
      </c>
      <c r="F976" s="12" t="s">
        <v>1112</v>
      </c>
      <c r="G976" s="18">
        <v>0.5625</v>
      </c>
      <c r="H976" s="18">
        <v>0.56944444444444442</v>
      </c>
      <c r="I976" s="19">
        <v>870</v>
      </c>
      <c r="J976" s="15" t="s">
        <v>1066</v>
      </c>
      <c r="K976" s="12" t="str">
        <f t="shared" si="363"/>
        <v>n</v>
      </c>
      <c r="L976" s="12" t="str">
        <f t="shared" si="364"/>
        <v>n</v>
      </c>
      <c r="M976" s="12" t="str">
        <f t="shared" si="365"/>
        <v>n</v>
      </c>
      <c r="N976" s="12" t="str">
        <f t="shared" si="366"/>
        <v>n</v>
      </c>
      <c r="O976" s="12" t="str">
        <f t="shared" si="367"/>
        <v>n</v>
      </c>
      <c r="P976" s="12" t="str">
        <f t="shared" si="368"/>
        <v>n</v>
      </c>
      <c r="Q976" s="12" t="str">
        <f t="shared" si="369"/>
        <v>n</v>
      </c>
      <c r="R976" s="12" t="str">
        <f t="shared" si="370"/>
        <v>n</v>
      </c>
      <c r="S976" s="15">
        <v>0</v>
      </c>
      <c r="T976" s="16">
        <v>0</v>
      </c>
      <c r="U976" s="16" t="b">
        <f t="shared" si="8"/>
        <v>1</v>
      </c>
      <c r="V976" s="15" t="s">
        <v>1066</v>
      </c>
      <c r="W976" s="12" t="str">
        <f t="shared" si="371"/>
        <v>n</v>
      </c>
      <c r="X976" s="12" t="str">
        <f t="shared" si="372"/>
        <v>y</v>
      </c>
      <c r="Y976" s="12" t="str">
        <f t="shared" si="373"/>
        <v>n</v>
      </c>
      <c r="Z976" s="12" t="str">
        <f t="shared" si="374"/>
        <v>n</v>
      </c>
      <c r="AA976" s="12" t="str">
        <f t="shared" si="375"/>
        <v>n</v>
      </c>
      <c r="AB976" s="12" t="str">
        <f t="shared" si="376"/>
        <v>n</v>
      </c>
      <c r="AC976" s="12" t="str">
        <f t="shared" si="377"/>
        <v>n</v>
      </c>
      <c r="AD976" s="12" t="str">
        <f t="shared" si="378"/>
        <v>n</v>
      </c>
      <c r="AE976" s="15">
        <v>10</v>
      </c>
      <c r="AF976" s="16">
        <v>10</v>
      </c>
      <c r="AG976" s="16">
        <v>-1</v>
      </c>
      <c r="AH976" s="16" t="b">
        <f t="shared" si="17"/>
        <v>1</v>
      </c>
      <c r="AI976" s="15"/>
      <c r="AJ976" s="12" t="str">
        <f t="shared" si="379"/>
        <v>n</v>
      </c>
      <c r="AK976" s="12" t="str">
        <f t="shared" si="380"/>
        <v>n</v>
      </c>
      <c r="AL976" s="12" t="str">
        <f t="shared" si="381"/>
        <v>n</v>
      </c>
      <c r="AM976" s="12" t="str">
        <f t="shared" si="382"/>
        <v>n</v>
      </c>
      <c r="AN976" s="12" t="str">
        <f t="shared" si="385"/>
        <v>n</v>
      </c>
      <c r="AO976" s="12" t="str">
        <f t="shared" si="386"/>
        <v>n</v>
      </c>
      <c r="AP976" s="12" t="str">
        <f t="shared" si="383"/>
        <v>n</v>
      </c>
      <c r="AQ976" s="12" t="str">
        <f t="shared" si="384"/>
        <v>n</v>
      </c>
      <c r="AR976" s="15"/>
      <c r="AS976" s="16"/>
      <c r="AT976" s="16" t="b">
        <f t="shared" si="24"/>
        <v>1</v>
      </c>
      <c r="AU976" s="12" t="s">
        <v>1207</v>
      </c>
    </row>
    <row r="977" spans="1:47" ht="15.75" customHeight="1" x14ac:dyDescent="0.3">
      <c r="A977" s="12" t="s">
        <v>905</v>
      </c>
      <c r="B977" s="12" t="s">
        <v>905</v>
      </c>
      <c r="C977" s="17">
        <v>44133</v>
      </c>
      <c r="D977" s="12">
        <v>2020</v>
      </c>
      <c r="E977" s="12" t="s">
        <v>137</v>
      </c>
      <c r="F977" s="12" t="s">
        <v>1114</v>
      </c>
      <c r="G977" s="18">
        <v>0.5625</v>
      </c>
      <c r="H977" s="18">
        <v>0.56944444444444442</v>
      </c>
      <c r="I977" s="19">
        <v>871</v>
      </c>
      <c r="J977" s="15" t="s">
        <v>1066</v>
      </c>
      <c r="K977" s="12" t="str">
        <f t="shared" si="363"/>
        <v>n</v>
      </c>
      <c r="L977" s="12" t="str">
        <f t="shared" si="364"/>
        <v>n</v>
      </c>
      <c r="M977" s="12" t="str">
        <f t="shared" si="365"/>
        <v>n</v>
      </c>
      <c r="N977" s="12" t="str">
        <f t="shared" si="366"/>
        <v>n</v>
      </c>
      <c r="O977" s="12" t="str">
        <f t="shared" si="367"/>
        <v>n</v>
      </c>
      <c r="P977" s="12" t="str">
        <f t="shared" si="368"/>
        <v>n</v>
      </c>
      <c r="Q977" s="12" t="str">
        <f t="shared" si="369"/>
        <v>n</v>
      </c>
      <c r="R977" s="12" t="str">
        <f t="shared" si="370"/>
        <v>n</v>
      </c>
      <c r="S977" s="15">
        <v>0</v>
      </c>
      <c r="T977" s="16">
        <v>0</v>
      </c>
      <c r="U977" s="16" t="b">
        <f t="shared" si="8"/>
        <v>1</v>
      </c>
      <c r="V977" s="15" t="s">
        <v>1066</v>
      </c>
      <c r="W977" s="12" t="str">
        <f t="shared" si="371"/>
        <v>n</v>
      </c>
      <c r="X977" s="12" t="str">
        <f t="shared" si="372"/>
        <v>y</v>
      </c>
      <c r="Y977" s="12" t="str">
        <f t="shared" si="373"/>
        <v>n</v>
      </c>
      <c r="Z977" s="12" t="str">
        <f t="shared" si="374"/>
        <v>n</v>
      </c>
      <c r="AA977" s="12" t="str">
        <f t="shared" si="375"/>
        <v>n</v>
      </c>
      <c r="AB977" s="12" t="str">
        <f t="shared" si="376"/>
        <v>n</v>
      </c>
      <c r="AC977" s="12" t="str">
        <f t="shared" si="377"/>
        <v>n</v>
      </c>
      <c r="AD977" s="12" t="str">
        <f t="shared" si="378"/>
        <v>n</v>
      </c>
      <c r="AE977" s="15">
        <v>5</v>
      </c>
      <c r="AF977" s="16">
        <v>5</v>
      </c>
      <c r="AG977" s="16">
        <v>-1</v>
      </c>
      <c r="AH977" s="16" t="b">
        <f t="shared" si="17"/>
        <v>1</v>
      </c>
      <c r="AI977" s="15"/>
      <c r="AJ977" s="12" t="str">
        <f t="shared" si="379"/>
        <v>n</v>
      </c>
      <c r="AK977" s="12" t="str">
        <f t="shared" si="380"/>
        <v>n</v>
      </c>
      <c r="AL977" s="12" t="str">
        <f t="shared" si="381"/>
        <v>n</v>
      </c>
      <c r="AM977" s="12" t="str">
        <f t="shared" si="382"/>
        <v>n</v>
      </c>
      <c r="AN977" s="12" t="str">
        <f t="shared" si="385"/>
        <v>n</v>
      </c>
      <c r="AO977" s="12" t="str">
        <f t="shared" si="386"/>
        <v>n</v>
      </c>
      <c r="AP977" s="12" t="str">
        <f t="shared" si="383"/>
        <v>n</v>
      </c>
      <c r="AQ977" s="12" t="str">
        <f t="shared" si="384"/>
        <v>n</v>
      </c>
      <c r="AR977" s="15"/>
      <c r="AS977" s="16"/>
      <c r="AT977" s="16" t="b">
        <f t="shared" si="24"/>
        <v>1</v>
      </c>
      <c r="AU977" s="12" t="s">
        <v>1100</v>
      </c>
    </row>
    <row r="978" spans="1:47" ht="15.75" customHeight="1" x14ac:dyDescent="0.3">
      <c r="A978" s="12" t="s">
        <v>905</v>
      </c>
      <c r="B978" s="12" t="s">
        <v>905</v>
      </c>
      <c r="C978" s="17">
        <v>44133</v>
      </c>
      <c r="D978" s="12">
        <v>2020</v>
      </c>
      <c r="E978" s="12" t="s">
        <v>137</v>
      </c>
      <c r="F978" s="12" t="s">
        <v>1115</v>
      </c>
      <c r="G978" s="18">
        <v>0.5625</v>
      </c>
      <c r="H978" s="18">
        <v>0.56944444444444442</v>
      </c>
      <c r="I978" s="19">
        <v>872</v>
      </c>
      <c r="J978" s="15" t="s">
        <v>1066</v>
      </c>
      <c r="K978" s="12" t="str">
        <f t="shared" si="363"/>
        <v>n</v>
      </c>
      <c r="L978" s="12" t="str">
        <f t="shared" si="364"/>
        <v>n</v>
      </c>
      <c r="M978" s="12" t="str">
        <f t="shared" si="365"/>
        <v>n</v>
      </c>
      <c r="N978" s="12" t="str">
        <f t="shared" si="366"/>
        <v>n</v>
      </c>
      <c r="O978" s="12" t="str">
        <f t="shared" si="367"/>
        <v>n</v>
      </c>
      <c r="P978" s="12" t="str">
        <f t="shared" si="368"/>
        <v>n</v>
      </c>
      <c r="Q978" s="12" t="str">
        <f t="shared" si="369"/>
        <v>n</v>
      </c>
      <c r="R978" s="12" t="str">
        <f t="shared" si="370"/>
        <v>n</v>
      </c>
      <c r="S978" s="15">
        <v>0</v>
      </c>
      <c r="T978" s="16">
        <v>0</v>
      </c>
      <c r="U978" s="16" t="b">
        <f t="shared" si="8"/>
        <v>1</v>
      </c>
      <c r="V978" s="15" t="s">
        <v>1066</v>
      </c>
      <c r="W978" s="12" t="str">
        <f t="shared" si="371"/>
        <v>n</v>
      </c>
      <c r="X978" s="12" t="str">
        <f t="shared" si="372"/>
        <v>y</v>
      </c>
      <c r="Y978" s="12" t="str">
        <f t="shared" si="373"/>
        <v>n</v>
      </c>
      <c r="Z978" s="12" t="str">
        <f t="shared" si="374"/>
        <v>n</v>
      </c>
      <c r="AA978" s="12" t="str">
        <f t="shared" si="375"/>
        <v>n</v>
      </c>
      <c r="AB978" s="12" t="str">
        <f t="shared" si="376"/>
        <v>n</v>
      </c>
      <c r="AC978" s="12" t="str">
        <f t="shared" si="377"/>
        <v>n</v>
      </c>
      <c r="AD978" s="12" t="str">
        <f t="shared" si="378"/>
        <v>n</v>
      </c>
      <c r="AE978" s="15">
        <v>45</v>
      </c>
      <c r="AF978" s="16">
        <v>45</v>
      </c>
      <c r="AG978" s="16">
        <v>-1</v>
      </c>
      <c r="AH978" s="16" t="b">
        <f t="shared" si="17"/>
        <v>1</v>
      </c>
      <c r="AI978" s="15"/>
      <c r="AJ978" s="12" t="str">
        <f t="shared" si="379"/>
        <v>n</v>
      </c>
      <c r="AK978" s="12" t="str">
        <f t="shared" si="380"/>
        <v>n</v>
      </c>
      <c r="AL978" s="12" t="str">
        <f t="shared" si="381"/>
        <v>n</v>
      </c>
      <c r="AM978" s="12" t="str">
        <f t="shared" si="382"/>
        <v>n</v>
      </c>
      <c r="AN978" s="12" t="str">
        <f t="shared" si="385"/>
        <v>n</v>
      </c>
      <c r="AO978" s="12" t="str">
        <f t="shared" si="386"/>
        <v>n</v>
      </c>
      <c r="AP978" s="12" t="str">
        <f t="shared" si="383"/>
        <v>n</v>
      </c>
      <c r="AQ978" s="12" t="str">
        <f t="shared" si="384"/>
        <v>n</v>
      </c>
      <c r="AR978" s="15"/>
      <c r="AS978" s="16"/>
      <c r="AT978" s="16" t="b">
        <f t="shared" si="24"/>
        <v>1</v>
      </c>
      <c r="AU978" s="12" t="s">
        <v>1101</v>
      </c>
    </row>
    <row r="979" spans="1:47" ht="15.75" customHeight="1" x14ac:dyDescent="0.3">
      <c r="A979" s="12" t="s">
        <v>905</v>
      </c>
      <c r="B979" s="12" t="s">
        <v>905</v>
      </c>
      <c r="C979" s="17">
        <v>44133</v>
      </c>
      <c r="D979" s="12">
        <v>2020</v>
      </c>
      <c r="E979" s="12" t="s">
        <v>137</v>
      </c>
      <c r="F979" s="12" t="s">
        <v>1116</v>
      </c>
      <c r="G979" s="18">
        <v>0.5625</v>
      </c>
      <c r="H979" s="18">
        <v>0.56944444444444442</v>
      </c>
      <c r="I979" s="19">
        <v>873</v>
      </c>
      <c r="J979" s="15" t="s">
        <v>1066</v>
      </c>
      <c r="K979" s="12" t="str">
        <f t="shared" si="363"/>
        <v>n</v>
      </c>
      <c r="L979" s="12" t="str">
        <f t="shared" si="364"/>
        <v>n</v>
      </c>
      <c r="M979" s="12" t="str">
        <f t="shared" si="365"/>
        <v>n</v>
      </c>
      <c r="N979" s="12" t="str">
        <f t="shared" si="366"/>
        <v>n</v>
      </c>
      <c r="O979" s="12" t="str">
        <f t="shared" si="367"/>
        <v>n</v>
      </c>
      <c r="P979" s="12" t="str">
        <f t="shared" si="368"/>
        <v>n</v>
      </c>
      <c r="Q979" s="12" t="str">
        <f t="shared" si="369"/>
        <v>n</v>
      </c>
      <c r="R979" s="12" t="str">
        <f t="shared" si="370"/>
        <v>n</v>
      </c>
      <c r="S979" s="15">
        <v>0</v>
      </c>
      <c r="T979" s="16">
        <v>0</v>
      </c>
      <c r="U979" s="16" t="b">
        <f t="shared" si="8"/>
        <v>1</v>
      </c>
      <c r="V979" s="15" t="s">
        <v>1066</v>
      </c>
      <c r="W979" s="12" t="str">
        <f t="shared" si="371"/>
        <v>n</v>
      </c>
      <c r="X979" s="12" t="str">
        <f t="shared" si="372"/>
        <v>y</v>
      </c>
      <c r="Y979" s="12" t="str">
        <f t="shared" si="373"/>
        <v>n</v>
      </c>
      <c r="Z979" s="12" t="str">
        <f t="shared" si="374"/>
        <v>n</v>
      </c>
      <c r="AA979" s="12" t="str">
        <f t="shared" si="375"/>
        <v>n</v>
      </c>
      <c r="AB979" s="12" t="str">
        <f t="shared" si="376"/>
        <v>n</v>
      </c>
      <c r="AC979" s="12" t="str">
        <f t="shared" si="377"/>
        <v>n</v>
      </c>
      <c r="AD979" s="12" t="str">
        <f t="shared" si="378"/>
        <v>n</v>
      </c>
      <c r="AE979" s="15">
        <v>2</v>
      </c>
      <c r="AF979" s="16">
        <v>2</v>
      </c>
      <c r="AG979" s="16">
        <v>-1</v>
      </c>
      <c r="AH979" s="16" t="b">
        <f t="shared" si="17"/>
        <v>1</v>
      </c>
      <c r="AI979" s="15" t="s">
        <v>1066</v>
      </c>
      <c r="AJ979" s="12" t="str">
        <f t="shared" si="379"/>
        <v>n</v>
      </c>
      <c r="AK979" s="12" t="str">
        <f t="shared" si="380"/>
        <v>n</v>
      </c>
      <c r="AL979" s="12" t="str">
        <f t="shared" si="381"/>
        <v>n</v>
      </c>
      <c r="AM979" s="12" t="str">
        <f t="shared" si="382"/>
        <v>n</v>
      </c>
      <c r="AN979" s="12" t="str">
        <f t="shared" si="385"/>
        <v>n</v>
      </c>
      <c r="AO979" s="12" t="str">
        <f t="shared" si="386"/>
        <v>n</v>
      </c>
      <c r="AP979" s="12" t="str">
        <f t="shared" si="383"/>
        <v>n</v>
      </c>
      <c r="AQ979" s="12" t="str">
        <f t="shared" si="384"/>
        <v>n</v>
      </c>
      <c r="AR979" s="15">
        <v>0</v>
      </c>
      <c r="AS979" s="16">
        <v>0</v>
      </c>
      <c r="AT979" s="16" t="b">
        <f t="shared" si="24"/>
        <v>1</v>
      </c>
      <c r="AU979" s="12" t="s">
        <v>1156</v>
      </c>
    </row>
    <row r="980" spans="1:47" ht="15.75" customHeight="1" x14ac:dyDescent="0.3">
      <c r="A980" s="12" t="s">
        <v>905</v>
      </c>
      <c r="B980" s="12" t="s">
        <v>905</v>
      </c>
      <c r="C980" s="17">
        <v>44133</v>
      </c>
      <c r="D980" s="12">
        <v>2020</v>
      </c>
      <c r="E980" s="12" t="s">
        <v>137</v>
      </c>
      <c r="F980" s="12" t="s">
        <v>1118</v>
      </c>
      <c r="G980" s="18">
        <v>0.5625</v>
      </c>
      <c r="H980" s="18">
        <v>0.56944444444444442</v>
      </c>
      <c r="I980" s="19">
        <v>874</v>
      </c>
      <c r="J980" s="15" t="s">
        <v>1066</v>
      </c>
      <c r="K980" s="12" t="str">
        <f t="shared" si="363"/>
        <v>n</v>
      </c>
      <c r="L980" s="12" t="str">
        <f t="shared" si="364"/>
        <v>n</v>
      </c>
      <c r="M980" s="12" t="str">
        <f t="shared" si="365"/>
        <v>n</v>
      </c>
      <c r="N980" s="12" t="str">
        <f t="shared" si="366"/>
        <v>n</v>
      </c>
      <c r="O980" s="12" t="str">
        <f t="shared" si="367"/>
        <v>n</v>
      </c>
      <c r="P980" s="12" t="str">
        <f t="shared" si="368"/>
        <v>n</v>
      </c>
      <c r="Q980" s="12" t="str">
        <f t="shared" si="369"/>
        <v>n</v>
      </c>
      <c r="R980" s="12" t="str">
        <f t="shared" si="370"/>
        <v>n</v>
      </c>
      <c r="S980" s="15">
        <v>0</v>
      </c>
      <c r="T980" s="16">
        <v>0</v>
      </c>
      <c r="U980" s="16" t="b">
        <f t="shared" si="8"/>
        <v>1</v>
      </c>
      <c r="V980" s="15" t="s">
        <v>1066</v>
      </c>
      <c r="W980" s="12" t="str">
        <f t="shared" si="371"/>
        <v>n</v>
      </c>
      <c r="X980" s="12" t="str">
        <f t="shared" si="372"/>
        <v>n</v>
      </c>
      <c r="Y980" s="12" t="str">
        <f t="shared" si="373"/>
        <v>n</v>
      </c>
      <c r="Z980" s="12" t="str">
        <f t="shared" si="374"/>
        <v>n</v>
      </c>
      <c r="AA980" s="12" t="str">
        <f t="shared" si="375"/>
        <v>n</v>
      </c>
      <c r="AB980" s="12" t="str">
        <f t="shared" si="376"/>
        <v>n</v>
      </c>
      <c r="AC980" s="12" t="str">
        <f t="shared" si="377"/>
        <v>n</v>
      </c>
      <c r="AD980" s="12" t="str">
        <f t="shared" si="378"/>
        <v>n</v>
      </c>
      <c r="AE980" s="15">
        <v>0</v>
      </c>
      <c r="AF980" s="16">
        <v>0</v>
      </c>
      <c r="AG980" s="16">
        <v>-1</v>
      </c>
      <c r="AH980" s="16" t="b">
        <f t="shared" si="17"/>
        <v>1</v>
      </c>
      <c r="AI980" s="15" t="s">
        <v>1066</v>
      </c>
      <c r="AJ980" s="12" t="str">
        <f t="shared" si="379"/>
        <v>n</v>
      </c>
      <c r="AK980" s="12" t="str">
        <f t="shared" si="380"/>
        <v>n</v>
      </c>
      <c r="AL980" s="12" t="str">
        <f t="shared" si="381"/>
        <v>n</v>
      </c>
      <c r="AM980" s="12" t="str">
        <f t="shared" si="382"/>
        <v>n</v>
      </c>
      <c r="AN980" s="12" t="str">
        <f t="shared" si="385"/>
        <v>n</v>
      </c>
      <c r="AO980" s="12" t="str">
        <f t="shared" si="386"/>
        <v>n</v>
      </c>
      <c r="AP980" s="12" t="str">
        <f t="shared" si="383"/>
        <v>n</v>
      </c>
      <c r="AQ980" s="12" t="str">
        <f t="shared" si="384"/>
        <v>n</v>
      </c>
      <c r="AR980" s="15">
        <v>0</v>
      </c>
      <c r="AS980" s="16">
        <v>0</v>
      </c>
      <c r="AT980" s="16" t="b">
        <f t="shared" si="24"/>
        <v>1</v>
      </c>
      <c r="AU980" s="12" t="s">
        <v>1208</v>
      </c>
    </row>
    <row r="981" spans="1:47" ht="15.75" customHeight="1" x14ac:dyDescent="0.3">
      <c r="A981" s="12" t="s">
        <v>905</v>
      </c>
      <c r="B981" s="12" t="s">
        <v>905</v>
      </c>
      <c r="C981" s="17">
        <v>44133</v>
      </c>
      <c r="D981" s="12">
        <v>2020</v>
      </c>
      <c r="E981" s="12" t="s">
        <v>137</v>
      </c>
      <c r="F981" s="12" t="s">
        <v>1119</v>
      </c>
      <c r="G981" s="18">
        <v>0.5625</v>
      </c>
      <c r="H981" s="18">
        <v>0.56944444444444442</v>
      </c>
      <c r="I981" s="19">
        <v>875</v>
      </c>
      <c r="J981" s="15"/>
      <c r="K981" s="12" t="str">
        <f t="shared" si="363"/>
        <v>n</v>
      </c>
      <c r="L981" s="12" t="str">
        <f t="shared" si="364"/>
        <v>n</v>
      </c>
      <c r="M981" s="12" t="str">
        <f t="shared" si="365"/>
        <v>n</v>
      </c>
      <c r="N981" s="12" t="str">
        <f t="shared" si="366"/>
        <v>n</v>
      </c>
      <c r="O981" s="12" t="str">
        <f t="shared" si="367"/>
        <v>n</v>
      </c>
      <c r="P981" s="12" t="str">
        <f t="shared" si="368"/>
        <v>n</v>
      </c>
      <c r="Q981" s="12" t="str">
        <f t="shared" si="369"/>
        <v>n</v>
      </c>
      <c r="R981" s="12" t="str">
        <f t="shared" si="370"/>
        <v>n</v>
      </c>
      <c r="S981" s="15"/>
      <c r="T981" s="16"/>
      <c r="U981" s="16" t="b">
        <f t="shared" si="8"/>
        <v>1</v>
      </c>
      <c r="V981" s="15" t="s">
        <v>1066</v>
      </c>
      <c r="W981" s="12" t="str">
        <f t="shared" si="371"/>
        <v>n</v>
      </c>
      <c r="X981" s="12" t="str">
        <f t="shared" si="372"/>
        <v>y</v>
      </c>
      <c r="Y981" s="12" t="str">
        <f t="shared" si="373"/>
        <v>n</v>
      </c>
      <c r="Z981" s="12" t="str">
        <f t="shared" si="374"/>
        <v>n</v>
      </c>
      <c r="AA981" s="12" t="str">
        <f t="shared" si="375"/>
        <v>n</v>
      </c>
      <c r="AB981" s="12" t="str">
        <f t="shared" si="376"/>
        <v>n</v>
      </c>
      <c r="AC981" s="12" t="str">
        <f t="shared" si="377"/>
        <v>n</v>
      </c>
      <c r="AD981" s="12" t="str">
        <f t="shared" si="378"/>
        <v>n</v>
      </c>
      <c r="AE981" s="15">
        <v>45</v>
      </c>
      <c r="AF981" s="16">
        <v>45</v>
      </c>
      <c r="AG981" s="16">
        <v>-1</v>
      </c>
      <c r="AH981" s="16" t="b">
        <f t="shared" si="17"/>
        <v>1</v>
      </c>
      <c r="AI981" s="15"/>
      <c r="AJ981" s="12" t="str">
        <f t="shared" si="379"/>
        <v>n</v>
      </c>
      <c r="AK981" s="12" t="str">
        <f t="shared" si="380"/>
        <v>n</v>
      </c>
      <c r="AL981" s="12" t="str">
        <f t="shared" si="381"/>
        <v>n</v>
      </c>
      <c r="AM981" s="12" t="str">
        <f t="shared" si="382"/>
        <v>n</v>
      </c>
      <c r="AN981" s="12" t="str">
        <f t="shared" si="385"/>
        <v>n</v>
      </c>
      <c r="AO981" s="12" t="str">
        <f t="shared" si="386"/>
        <v>n</v>
      </c>
      <c r="AP981" s="12" t="str">
        <f t="shared" si="383"/>
        <v>n</v>
      </c>
      <c r="AQ981" s="12" t="str">
        <f t="shared" si="384"/>
        <v>n</v>
      </c>
      <c r="AR981" s="15"/>
      <c r="AS981" s="16"/>
      <c r="AT981" s="16" t="b">
        <f t="shared" si="24"/>
        <v>1</v>
      </c>
      <c r="AU981" s="12" t="s">
        <v>1209</v>
      </c>
    </row>
    <row r="982" spans="1:47" ht="15.75" customHeight="1" x14ac:dyDescent="0.3">
      <c r="A982" s="12" t="s">
        <v>905</v>
      </c>
      <c r="B982" s="12" t="s">
        <v>905</v>
      </c>
      <c r="C982" s="17">
        <v>44133</v>
      </c>
      <c r="D982" s="12">
        <v>2020</v>
      </c>
      <c r="E982" s="12" t="s">
        <v>137</v>
      </c>
      <c r="F982" s="12" t="s">
        <v>1121</v>
      </c>
      <c r="G982" s="18">
        <v>0.5625</v>
      </c>
      <c r="H982" s="18">
        <v>0.56944444444444442</v>
      </c>
      <c r="I982" s="19">
        <v>876</v>
      </c>
      <c r="J982" s="15" t="s">
        <v>1066</v>
      </c>
      <c r="K982" s="12" t="str">
        <f t="shared" si="363"/>
        <v>n</v>
      </c>
      <c r="L982" s="12" t="str">
        <f t="shared" si="364"/>
        <v>n</v>
      </c>
      <c r="M982" s="12" t="str">
        <f t="shared" si="365"/>
        <v>n</v>
      </c>
      <c r="N982" s="12" t="str">
        <f t="shared" si="366"/>
        <v>n</v>
      </c>
      <c r="O982" s="12" t="str">
        <f t="shared" si="367"/>
        <v>n</v>
      </c>
      <c r="P982" s="12" t="str">
        <f t="shared" si="368"/>
        <v>n</v>
      </c>
      <c r="Q982" s="12" t="str">
        <f t="shared" si="369"/>
        <v>n</v>
      </c>
      <c r="R982" s="12" t="str">
        <f t="shared" si="370"/>
        <v>n</v>
      </c>
      <c r="S982" s="15">
        <v>0</v>
      </c>
      <c r="T982" s="16">
        <v>0</v>
      </c>
      <c r="U982" s="16" t="b">
        <f t="shared" si="8"/>
        <v>1</v>
      </c>
      <c r="V982" s="15" t="s">
        <v>1066</v>
      </c>
      <c r="W982" s="12" t="str">
        <f t="shared" si="371"/>
        <v>n</v>
      </c>
      <c r="X982" s="12" t="str">
        <f t="shared" si="372"/>
        <v>y</v>
      </c>
      <c r="Y982" s="12" t="str">
        <f t="shared" si="373"/>
        <v>n</v>
      </c>
      <c r="Z982" s="12" t="str">
        <f t="shared" si="374"/>
        <v>n</v>
      </c>
      <c r="AA982" s="12" t="str">
        <f t="shared" si="375"/>
        <v>n</v>
      </c>
      <c r="AB982" s="12" t="str">
        <f t="shared" si="376"/>
        <v>n</v>
      </c>
      <c r="AC982" s="12" t="str">
        <f t="shared" si="377"/>
        <v>n</v>
      </c>
      <c r="AD982" s="12" t="str">
        <f t="shared" si="378"/>
        <v>n</v>
      </c>
      <c r="AE982" s="15">
        <v>2</v>
      </c>
      <c r="AF982" s="16">
        <v>2</v>
      </c>
      <c r="AG982" s="16">
        <v>-1</v>
      </c>
      <c r="AH982" s="16" t="b">
        <f t="shared" si="17"/>
        <v>1</v>
      </c>
      <c r="AI982" s="15" t="s">
        <v>1066</v>
      </c>
      <c r="AJ982" s="12" t="str">
        <f t="shared" si="379"/>
        <v>n</v>
      </c>
      <c r="AK982" s="12" t="str">
        <f t="shared" si="380"/>
        <v>n</v>
      </c>
      <c r="AL982" s="12" t="str">
        <f t="shared" si="381"/>
        <v>n</v>
      </c>
      <c r="AM982" s="12" t="str">
        <f t="shared" si="382"/>
        <v>n</v>
      </c>
      <c r="AN982" s="12" t="str">
        <f t="shared" si="385"/>
        <v>n</v>
      </c>
      <c r="AO982" s="12" t="str">
        <f t="shared" si="386"/>
        <v>n</v>
      </c>
      <c r="AP982" s="12" t="str">
        <f t="shared" si="383"/>
        <v>n</v>
      </c>
      <c r="AQ982" s="12" t="str">
        <f t="shared" si="384"/>
        <v>n</v>
      </c>
      <c r="AR982" s="15">
        <v>0</v>
      </c>
      <c r="AS982" s="16">
        <v>0</v>
      </c>
      <c r="AT982" s="16" t="b">
        <f t="shared" si="24"/>
        <v>1</v>
      </c>
      <c r="AU982" s="12"/>
    </row>
    <row r="983" spans="1:47" ht="15.75" customHeight="1" x14ac:dyDescent="0.3">
      <c r="A983" s="12" t="s">
        <v>905</v>
      </c>
      <c r="B983" s="12" t="s">
        <v>905</v>
      </c>
      <c r="C983" s="17">
        <v>44133</v>
      </c>
      <c r="D983" s="12">
        <v>2020</v>
      </c>
      <c r="E983" s="12" t="s">
        <v>137</v>
      </c>
      <c r="F983" s="12" t="s">
        <v>1122</v>
      </c>
      <c r="G983" s="18">
        <v>0.5625</v>
      </c>
      <c r="H983" s="18">
        <v>0.56944444444444442</v>
      </c>
      <c r="I983" s="19">
        <v>877</v>
      </c>
      <c r="J983" s="15" t="s">
        <v>1066</v>
      </c>
      <c r="K983" s="12" t="str">
        <f t="shared" si="363"/>
        <v>n</v>
      </c>
      <c r="L983" s="12" t="str">
        <f t="shared" si="364"/>
        <v>y</v>
      </c>
      <c r="M983" s="12" t="str">
        <f t="shared" si="365"/>
        <v>n</v>
      </c>
      <c r="N983" s="12" t="str">
        <f t="shared" si="366"/>
        <v>n</v>
      </c>
      <c r="O983" s="12" t="str">
        <f t="shared" si="367"/>
        <v>n</v>
      </c>
      <c r="P983" s="12" t="str">
        <f t="shared" si="368"/>
        <v>n</v>
      </c>
      <c r="Q983" s="12" t="str">
        <f t="shared" si="369"/>
        <v>n</v>
      </c>
      <c r="R983" s="12" t="str">
        <f t="shared" si="370"/>
        <v>n</v>
      </c>
      <c r="S983" s="15">
        <v>5</v>
      </c>
      <c r="T983" s="16">
        <v>5</v>
      </c>
      <c r="U983" s="16" t="b">
        <f t="shared" si="8"/>
        <v>1</v>
      </c>
      <c r="V983" s="15" t="s">
        <v>1066</v>
      </c>
      <c r="W983" s="12" t="str">
        <f t="shared" si="371"/>
        <v>n</v>
      </c>
      <c r="X983" s="12" t="str">
        <f t="shared" si="372"/>
        <v>y</v>
      </c>
      <c r="Y983" s="12" t="str">
        <f t="shared" si="373"/>
        <v>n</v>
      </c>
      <c r="Z983" s="12" t="str">
        <f t="shared" si="374"/>
        <v>n</v>
      </c>
      <c r="AA983" s="12" t="str">
        <f t="shared" si="375"/>
        <v>n</v>
      </c>
      <c r="AB983" s="12" t="str">
        <f t="shared" si="376"/>
        <v>n</v>
      </c>
      <c r="AC983" s="12" t="str">
        <f t="shared" si="377"/>
        <v>n</v>
      </c>
      <c r="AD983" s="12" t="str">
        <f t="shared" si="378"/>
        <v>n</v>
      </c>
      <c r="AE983" s="15">
        <v>50</v>
      </c>
      <c r="AF983" s="16">
        <v>50</v>
      </c>
      <c r="AG983" s="16">
        <v>-1</v>
      </c>
      <c r="AH983" s="16" t="b">
        <f t="shared" si="17"/>
        <v>1</v>
      </c>
      <c r="AI983" s="15"/>
      <c r="AJ983" s="12" t="str">
        <f t="shared" si="379"/>
        <v>n</v>
      </c>
      <c r="AK983" s="12" t="str">
        <f t="shared" si="380"/>
        <v>n</v>
      </c>
      <c r="AL983" s="12" t="str">
        <f t="shared" si="381"/>
        <v>n</v>
      </c>
      <c r="AM983" s="12" t="str">
        <f t="shared" si="382"/>
        <v>n</v>
      </c>
      <c r="AN983" s="12" t="str">
        <f t="shared" si="385"/>
        <v>n</v>
      </c>
      <c r="AO983" s="12" t="str">
        <f t="shared" si="386"/>
        <v>n</v>
      </c>
      <c r="AP983" s="12" t="str">
        <f t="shared" si="383"/>
        <v>n</v>
      </c>
      <c r="AQ983" s="12" t="str">
        <f t="shared" si="384"/>
        <v>n</v>
      </c>
      <c r="AR983" s="15"/>
      <c r="AS983" s="16"/>
      <c r="AT983" s="16" t="b">
        <f t="shared" si="24"/>
        <v>1</v>
      </c>
      <c r="AU983" s="12" t="s">
        <v>1210</v>
      </c>
    </row>
    <row r="984" spans="1:47" ht="15.75" customHeight="1" x14ac:dyDescent="0.3">
      <c r="A984" s="12" t="s">
        <v>905</v>
      </c>
      <c r="B984" s="12" t="s">
        <v>905</v>
      </c>
      <c r="C984" s="17">
        <v>44133</v>
      </c>
      <c r="D984" s="12">
        <v>2020</v>
      </c>
      <c r="E984" s="12" t="s">
        <v>137</v>
      </c>
      <c r="F984" s="12" t="s">
        <v>1124</v>
      </c>
      <c r="G984" s="18">
        <v>0.5625</v>
      </c>
      <c r="H984" s="18">
        <v>0.56944444444444442</v>
      </c>
      <c r="I984" s="19">
        <v>878</v>
      </c>
      <c r="J984" s="15" t="s">
        <v>1075</v>
      </c>
      <c r="K984" s="12" t="str">
        <f t="shared" si="363"/>
        <v>n</v>
      </c>
      <c r="L984" s="12" t="str">
        <f t="shared" si="364"/>
        <v>n</v>
      </c>
      <c r="M984" s="12" t="str">
        <f t="shared" si="365"/>
        <v>y</v>
      </c>
      <c r="N984" s="12" t="str">
        <f t="shared" si="366"/>
        <v>n</v>
      </c>
      <c r="O984" s="12" t="str">
        <f t="shared" si="367"/>
        <v>n</v>
      </c>
      <c r="P984" s="12" t="str">
        <f t="shared" si="368"/>
        <v>n</v>
      </c>
      <c r="Q984" s="12" t="str">
        <f t="shared" si="369"/>
        <v>n</v>
      </c>
      <c r="R984" s="12" t="str">
        <f t="shared" si="370"/>
        <v>n</v>
      </c>
      <c r="S984" s="15">
        <v>0</v>
      </c>
      <c r="T984" s="16">
        <v>0</v>
      </c>
      <c r="U984" s="16" t="b">
        <f t="shared" si="8"/>
        <v>1</v>
      </c>
      <c r="V984" s="15" t="s">
        <v>1075</v>
      </c>
      <c r="W984" s="12" t="str">
        <f t="shared" si="371"/>
        <v>n</v>
      </c>
      <c r="X984" s="12" t="str">
        <f t="shared" si="372"/>
        <v>n</v>
      </c>
      <c r="Y984" s="12" t="str">
        <f t="shared" si="373"/>
        <v>y</v>
      </c>
      <c r="Z984" s="12" t="str">
        <f t="shared" si="374"/>
        <v>n</v>
      </c>
      <c r="AA984" s="12" t="str">
        <f t="shared" si="375"/>
        <v>n</v>
      </c>
      <c r="AB984" s="12" t="str">
        <f t="shared" si="376"/>
        <v>n</v>
      </c>
      <c r="AC984" s="12" t="str">
        <f t="shared" si="377"/>
        <v>n</v>
      </c>
      <c r="AD984" s="12" t="str">
        <f t="shared" si="378"/>
        <v>n</v>
      </c>
      <c r="AE984" s="15">
        <v>2</v>
      </c>
      <c r="AF984" s="16">
        <v>2</v>
      </c>
      <c r="AG984" s="16">
        <v>-1</v>
      </c>
      <c r="AH984" s="16" t="b">
        <f t="shared" si="17"/>
        <v>1</v>
      </c>
      <c r="AI984" s="15"/>
      <c r="AJ984" s="12" t="str">
        <f t="shared" si="379"/>
        <v>n</v>
      </c>
      <c r="AK984" s="12" t="str">
        <f t="shared" si="380"/>
        <v>n</v>
      </c>
      <c r="AL984" s="12" t="str">
        <f t="shared" si="381"/>
        <v>n</v>
      </c>
      <c r="AM984" s="12" t="str">
        <f t="shared" si="382"/>
        <v>n</v>
      </c>
      <c r="AN984" s="12" t="str">
        <f t="shared" si="385"/>
        <v>n</v>
      </c>
      <c r="AO984" s="12" t="str">
        <f t="shared" si="386"/>
        <v>n</v>
      </c>
      <c r="AP984" s="12" t="str">
        <f t="shared" si="383"/>
        <v>n</v>
      </c>
      <c r="AQ984" s="12" t="str">
        <f t="shared" si="384"/>
        <v>n</v>
      </c>
      <c r="AR984" s="15"/>
      <c r="AS984" s="16"/>
      <c r="AT984" s="16" t="b">
        <f t="shared" si="24"/>
        <v>1</v>
      </c>
      <c r="AU984" s="12" t="s">
        <v>1208</v>
      </c>
    </row>
    <row r="985" spans="1:47" ht="15.75" customHeight="1" x14ac:dyDescent="0.3">
      <c r="A985" s="12" t="s">
        <v>905</v>
      </c>
      <c r="B985" s="12" t="s">
        <v>905</v>
      </c>
      <c r="C985" s="17">
        <v>44133</v>
      </c>
      <c r="D985" s="12">
        <v>2020</v>
      </c>
      <c r="E985" s="12" t="s">
        <v>137</v>
      </c>
      <c r="F985" s="12" t="s">
        <v>1125</v>
      </c>
      <c r="G985" s="18">
        <v>0.5625</v>
      </c>
      <c r="H985" s="18">
        <v>0.56944444444444442</v>
      </c>
      <c r="I985" s="19">
        <v>903</v>
      </c>
      <c r="J985" s="15" t="s">
        <v>1066</v>
      </c>
      <c r="K985" s="12" t="str">
        <f t="shared" si="363"/>
        <v>n</v>
      </c>
      <c r="L985" s="12" t="str">
        <f t="shared" si="364"/>
        <v>n</v>
      </c>
      <c r="M985" s="12" t="str">
        <f t="shared" si="365"/>
        <v>n</v>
      </c>
      <c r="N985" s="12" t="str">
        <f t="shared" si="366"/>
        <v>n</v>
      </c>
      <c r="O985" s="12" t="str">
        <f t="shared" si="367"/>
        <v>n</v>
      </c>
      <c r="P985" s="12" t="str">
        <f t="shared" si="368"/>
        <v>n</v>
      </c>
      <c r="Q985" s="12" t="str">
        <f t="shared" si="369"/>
        <v>n</v>
      </c>
      <c r="R985" s="12" t="str">
        <f t="shared" si="370"/>
        <v>n</v>
      </c>
      <c r="S985" s="15">
        <v>0</v>
      </c>
      <c r="T985" s="16">
        <v>0</v>
      </c>
      <c r="U985" s="16" t="b">
        <f t="shared" si="8"/>
        <v>1</v>
      </c>
      <c r="V985" s="15" t="s">
        <v>1066</v>
      </c>
      <c r="W985" s="12" t="str">
        <f t="shared" si="371"/>
        <v>n</v>
      </c>
      <c r="X985" s="12" t="str">
        <f t="shared" si="372"/>
        <v>y</v>
      </c>
      <c r="Y985" s="12" t="str">
        <f t="shared" si="373"/>
        <v>n</v>
      </c>
      <c r="Z985" s="12" t="str">
        <f t="shared" si="374"/>
        <v>n</v>
      </c>
      <c r="AA985" s="12" t="str">
        <f t="shared" si="375"/>
        <v>n</v>
      </c>
      <c r="AB985" s="12" t="str">
        <f t="shared" si="376"/>
        <v>n</v>
      </c>
      <c r="AC985" s="12" t="str">
        <f t="shared" si="377"/>
        <v>n</v>
      </c>
      <c r="AD985" s="12" t="str">
        <f t="shared" si="378"/>
        <v>n</v>
      </c>
      <c r="AE985" s="15">
        <v>50</v>
      </c>
      <c r="AF985" s="16">
        <v>50</v>
      </c>
      <c r="AG985" s="16">
        <v>-1</v>
      </c>
      <c r="AH985" s="16" t="b">
        <f t="shared" si="17"/>
        <v>1</v>
      </c>
      <c r="AI985" s="15"/>
      <c r="AJ985" s="12" t="str">
        <f t="shared" si="379"/>
        <v>n</v>
      </c>
      <c r="AK985" s="12" t="str">
        <f t="shared" si="380"/>
        <v>n</v>
      </c>
      <c r="AL985" s="12" t="str">
        <f t="shared" si="381"/>
        <v>n</v>
      </c>
      <c r="AM985" s="12" t="str">
        <f t="shared" si="382"/>
        <v>n</v>
      </c>
      <c r="AN985" s="12" t="str">
        <f t="shared" si="385"/>
        <v>n</v>
      </c>
      <c r="AO985" s="12" t="str">
        <f t="shared" si="386"/>
        <v>n</v>
      </c>
      <c r="AP985" s="12" t="str">
        <f t="shared" si="383"/>
        <v>n</v>
      </c>
      <c r="AQ985" s="12" t="str">
        <f t="shared" si="384"/>
        <v>n</v>
      </c>
      <c r="AR985" s="15"/>
      <c r="AS985" s="16"/>
      <c r="AT985" s="16" t="b">
        <f t="shared" si="24"/>
        <v>1</v>
      </c>
      <c r="AU985" s="12" t="s">
        <v>1208</v>
      </c>
    </row>
    <row r="986" spans="1:47" ht="15.75" customHeight="1" x14ac:dyDescent="0.3">
      <c r="A986" s="12" t="s">
        <v>905</v>
      </c>
      <c r="B986" s="12" t="s">
        <v>905</v>
      </c>
      <c r="C986" s="17">
        <v>44133</v>
      </c>
      <c r="D986" s="12">
        <v>2020</v>
      </c>
      <c r="E986" s="12" t="s">
        <v>137</v>
      </c>
      <c r="F986" s="12" t="s">
        <v>1126</v>
      </c>
      <c r="G986" s="18">
        <v>0.5625</v>
      </c>
      <c r="H986" s="18">
        <v>0.56944444444444442</v>
      </c>
      <c r="I986" s="19">
        <v>904</v>
      </c>
      <c r="J986" s="15" t="s">
        <v>1066</v>
      </c>
      <c r="K986" s="12" t="str">
        <f t="shared" si="363"/>
        <v>n</v>
      </c>
      <c r="L986" s="12" t="str">
        <f t="shared" si="364"/>
        <v>n</v>
      </c>
      <c r="M986" s="12" t="str">
        <f t="shared" si="365"/>
        <v>n</v>
      </c>
      <c r="N986" s="12" t="str">
        <f t="shared" si="366"/>
        <v>n</v>
      </c>
      <c r="O986" s="12" t="str">
        <f t="shared" si="367"/>
        <v>n</v>
      </c>
      <c r="P986" s="12" t="str">
        <f t="shared" si="368"/>
        <v>n</v>
      </c>
      <c r="Q986" s="12" t="str">
        <f t="shared" si="369"/>
        <v>n</v>
      </c>
      <c r="R986" s="12" t="str">
        <f t="shared" si="370"/>
        <v>n</v>
      </c>
      <c r="S986" s="15">
        <v>0</v>
      </c>
      <c r="T986" s="16">
        <v>0</v>
      </c>
      <c r="U986" s="16" t="b">
        <f t="shared" si="8"/>
        <v>1</v>
      </c>
      <c r="V986" s="15" t="s">
        <v>1066</v>
      </c>
      <c r="W986" s="12" t="str">
        <f t="shared" si="371"/>
        <v>n</v>
      </c>
      <c r="X986" s="12" t="str">
        <f t="shared" si="372"/>
        <v>y</v>
      </c>
      <c r="Y986" s="12" t="str">
        <f t="shared" si="373"/>
        <v>n</v>
      </c>
      <c r="Z986" s="12" t="str">
        <f t="shared" si="374"/>
        <v>n</v>
      </c>
      <c r="AA986" s="12" t="str">
        <f t="shared" si="375"/>
        <v>n</v>
      </c>
      <c r="AB986" s="12" t="str">
        <f t="shared" si="376"/>
        <v>n</v>
      </c>
      <c r="AC986" s="12" t="str">
        <f t="shared" si="377"/>
        <v>n</v>
      </c>
      <c r="AD986" s="12" t="str">
        <f t="shared" si="378"/>
        <v>n</v>
      </c>
      <c r="AE986" s="15">
        <v>45</v>
      </c>
      <c r="AF986" s="16">
        <v>45</v>
      </c>
      <c r="AG986" s="16">
        <v>-1</v>
      </c>
      <c r="AH986" s="16" t="b">
        <f t="shared" si="17"/>
        <v>1</v>
      </c>
      <c r="AI986" s="15"/>
      <c r="AJ986" s="12" t="str">
        <f t="shared" si="379"/>
        <v>n</v>
      </c>
      <c r="AK986" s="12" t="str">
        <f t="shared" si="380"/>
        <v>n</v>
      </c>
      <c r="AL986" s="12" t="str">
        <f t="shared" si="381"/>
        <v>n</v>
      </c>
      <c r="AM986" s="12" t="str">
        <f t="shared" si="382"/>
        <v>n</v>
      </c>
      <c r="AN986" s="12" t="str">
        <f t="shared" si="385"/>
        <v>n</v>
      </c>
      <c r="AO986" s="12" t="str">
        <f t="shared" si="386"/>
        <v>n</v>
      </c>
      <c r="AP986" s="12" t="str">
        <f t="shared" si="383"/>
        <v>n</v>
      </c>
      <c r="AQ986" s="12" t="str">
        <f t="shared" si="384"/>
        <v>n</v>
      </c>
      <c r="AR986" s="15"/>
      <c r="AS986" s="16"/>
      <c r="AT986" s="16" t="b">
        <f t="shared" si="24"/>
        <v>1</v>
      </c>
      <c r="AU986" s="12" t="s">
        <v>1100</v>
      </c>
    </row>
    <row r="987" spans="1:47" ht="15.75" customHeight="1" x14ac:dyDescent="0.3">
      <c r="A987" s="12" t="s">
        <v>905</v>
      </c>
      <c r="B987" s="12" t="s">
        <v>905</v>
      </c>
      <c r="C987" s="17">
        <v>44133</v>
      </c>
      <c r="D987" s="12">
        <v>2020</v>
      </c>
      <c r="E987" s="12" t="s">
        <v>137</v>
      </c>
      <c r="F987" s="12" t="s">
        <v>1127</v>
      </c>
      <c r="G987" s="18">
        <v>0.5625</v>
      </c>
      <c r="H987" s="18">
        <v>0.56944444444444442</v>
      </c>
      <c r="I987" s="19">
        <v>905</v>
      </c>
      <c r="J987" s="15" t="s">
        <v>1066</v>
      </c>
      <c r="K987" s="12" t="str">
        <f t="shared" si="363"/>
        <v>n</v>
      </c>
      <c r="L987" s="12" t="str">
        <f t="shared" si="364"/>
        <v>n</v>
      </c>
      <c r="M987" s="12" t="str">
        <f t="shared" si="365"/>
        <v>n</v>
      </c>
      <c r="N987" s="12" t="str">
        <f t="shared" si="366"/>
        <v>n</v>
      </c>
      <c r="O987" s="12" t="str">
        <f t="shared" si="367"/>
        <v>n</v>
      </c>
      <c r="P987" s="12" t="str">
        <f t="shared" si="368"/>
        <v>n</v>
      </c>
      <c r="Q987" s="12" t="str">
        <f t="shared" si="369"/>
        <v>n</v>
      </c>
      <c r="R987" s="12" t="str">
        <f t="shared" si="370"/>
        <v>n</v>
      </c>
      <c r="S987" s="15">
        <v>0</v>
      </c>
      <c r="T987" s="16">
        <v>0</v>
      </c>
      <c r="U987" s="16" t="b">
        <f t="shared" si="8"/>
        <v>1</v>
      </c>
      <c r="V987" s="15" t="s">
        <v>1066</v>
      </c>
      <c r="W987" s="12" t="str">
        <f t="shared" si="371"/>
        <v>n</v>
      </c>
      <c r="X987" s="12" t="str">
        <f t="shared" si="372"/>
        <v>y</v>
      </c>
      <c r="Y987" s="12" t="str">
        <f t="shared" si="373"/>
        <v>n</v>
      </c>
      <c r="Z987" s="12" t="str">
        <f t="shared" si="374"/>
        <v>n</v>
      </c>
      <c r="AA987" s="12" t="str">
        <f t="shared" si="375"/>
        <v>n</v>
      </c>
      <c r="AB987" s="12" t="str">
        <f t="shared" si="376"/>
        <v>n</v>
      </c>
      <c r="AC987" s="12" t="str">
        <f t="shared" si="377"/>
        <v>n</v>
      </c>
      <c r="AD987" s="12" t="str">
        <f t="shared" si="378"/>
        <v>n</v>
      </c>
      <c r="AE987" s="15">
        <v>15</v>
      </c>
      <c r="AF987" s="16">
        <v>15</v>
      </c>
      <c r="AG987" s="16">
        <v>-1</v>
      </c>
      <c r="AH987" s="16" t="b">
        <f t="shared" si="17"/>
        <v>1</v>
      </c>
      <c r="AI987" s="15"/>
      <c r="AJ987" s="12" t="str">
        <f t="shared" si="379"/>
        <v>n</v>
      </c>
      <c r="AK987" s="12" t="str">
        <f t="shared" si="380"/>
        <v>n</v>
      </c>
      <c r="AL987" s="12" t="str">
        <f t="shared" si="381"/>
        <v>n</v>
      </c>
      <c r="AM987" s="12" t="str">
        <f t="shared" si="382"/>
        <v>n</v>
      </c>
      <c r="AN987" s="12" t="str">
        <f t="shared" si="385"/>
        <v>n</v>
      </c>
      <c r="AO987" s="12" t="str">
        <f t="shared" si="386"/>
        <v>n</v>
      </c>
      <c r="AP987" s="12" t="str">
        <f t="shared" si="383"/>
        <v>n</v>
      </c>
      <c r="AQ987" s="12" t="str">
        <f t="shared" si="384"/>
        <v>n</v>
      </c>
      <c r="AR987" s="15"/>
      <c r="AS987" s="16"/>
      <c r="AT987" s="16" t="b">
        <f t="shared" si="24"/>
        <v>1</v>
      </c>
      <c r="AU987" s="12" t="s">
        <v>1211</v>
      </c>
    </row>
    <row r="988" spans="1:47" ht="15.75" customHeight="1" x14ac:dyDescent="0.3">
      <c r="A988" s="12" t="s">
        <v>905</v>
      </c>
      <c r="B988" s="12" t="s">
        <v>905</v>
      </c>
      <c r="C988" s="17">
        <v>44133</v>
      </c>
      <c r="D988" s="12">
        <v>2020</v>
      </c>
      <c r="E988" s="12" t="s">
        <v>137</v>
      </c>
      <c r="F988" s="12" t="s">
        <v>1129</v>
      </c>
      <c r="G988" s="18">
        <v>0.5625</v>
      </c>
      <c r="H988" s="18">
        <v>0.56944444444444442</v>
      </c>
      <c r="I988" s="19">
        <v>906</v>
      </c>
      <c r="J988" s="15" t="s">
        <v>1066</v>
      </c>
      <c r="K988" s="12" t="str">
        <f t="shared" si="363"/>
        <v>n</v>
      </c>
      <c r="L988" s="12" t="str">
        <f t="shared" si="364"/>
        <v>n</v>
      </c>
      <c r="M988" s="12" t="str">
        <f t="shared" si="365"/>
        <v>n</v>
      </c>
      <c r="N988" s="12" t="str">
        <f t="shared" si="366"/>
        <v>n</v>
      </c>
      <c r="O988" s="12" t="str">
        <f t="shared" si="367"/>
        <v>n</v>
      </c>
      <c r="P988" s="12" t="str">
        <f t="shared" si="368"/>
        <v>n</v>
      </c>
      <c r="Q988" s="12" t="str">
        <f t="shared" si="369"/>
        <v>n</v>
      </c>
      <c r="R988" s="12" t="str">
        <f t="shared" si="370"/>
        <v>n</v>
      </c>
      <c r="S988" s="15">
        <v>0</v>
      </c>
      <c r="T988" s="16">
        <v>0</v>
      </c>
      <c r="U988" s="16" t="b">
        <f t="shared" si="8"/>
        <v>1</v>
      </c>
      <c r="V988" s="15" t="s">
        <v>1066</v>
      </c>
      <c r="W988" s="12" t="str">
        <f t="shared" si="371"/>
        <v>n</v>
      </c>
      <c r="X988" s="12" t="str">
        <f t="shared" si="372"/>
        <v>y</v>
      </c>
      <c r="Y988" s="12" t="str">
        <f t="shared" si="373"/>
        <v>n</v>
      </c>
      <c r="Z988" s="12" t="str">
        <f t="shared" si="374"/>
        <v>n</v>
      </c>
      <c r="AA988" s="12" t="str">
        <f t="shared" si="375"/>
        <v>n</v>
      </c>
      <c r="AB988" s="12" t="str">
        <f t="shared" si="376"/>
        <v>n</v>
      </c>
      <c r="AC988" s="12" t="str">
        <f t="shared" si="377"/>
        <v>n</v>
      </c>
      <c r="AD988" s="12" t="str">
        <f t="shared" si="378"/>
        <v>n</v>
      </c>
      <c r="AE988" s="15">
        <v>5</v>
      </c>
      <c r="AF988" s="16">
        <v>5</v>
      </c>
      <c r="AG988" s="16">
        <v>-1</v>
      </c>
      <c r="AH988" s="16" t="b">
        <f t="shared" si="17"/>
        <v>1</v>
      </c>
      <c r="AI988" s="15"/>
      <c r="AJ988" s="12" t="str">
        <f t="shared" si="379"/>
        <v>n</v>
      </c>
      <c r="AK988" s="12" t="str">
        <f t="shared" si="380"/>
        <v>n</v>
      </c>
      <c r="AL988" s="12" t="str">
        <f t="shared" si="381"/>
        <v>n</v>
      </c>
      <c r="AM988" s="12" t="str">
        <f t="shared" si="382"/>
        <v>n</v>
      </c>
      <c r="AN988" s="12" t="str">
        <f t="shared" si="385"/>
        <v>n</v>
      </c>
      <c r="AO988" s="12" t="str">
        <f t="shared" si="386"/>
        <v>n</v>
      </c>
      <c r="AP988" s="12" t="str">
        <f t="shared" si="383"/>
        <v>n</v>
      </c>
      <c r="AQ988" s="12" t="str">
        <f t="shared" si="384"/>
        <v>n</v>
      </c>
      <c r="AR988" s="15"/>
      <c r="AS988" s="16"/>
      <c r="AT988" s="16" t="b">
        <f t="shared" si="24"/>
        <v>1</v>
      </c>
      <c r="AU988" s="12" t="s">
        <v>1100</v>
      </c>
    </row>
    <row r="989" spans="1:47" ht="15.75" customHeight="1" x14ac:dyDescent="0.3">
      <c r="A989" s="12" t="s">
        <v>905</v>
      </c>
      <c r="B989" s="12" t="s">
        <v>905</v>
      </c>
      <c r="C989" s="17">
        <v>44133</v>
      </c>
      <c r="D989" s="12">
        <v>2020</v>
      </c>
      <c r="E989" s="12" t="s">
        <v>137</v>
      </c>
      <c r="F989" s="12" t="s">
        <v>1130</v>
      </c>
      <c r="G989" s="18">
        <v>0.5625</v>
      </c>
      <c r="H989" s="18">
        <v>0.56944444444444442</v>
      </c>
      <c r="I989" s="19">
        <v>907</v>
      </c>
      <c r="J989" s="15" t="s">
        <v>1066</v>
      </c>
      <c r="K989" s="12" t="str">
        <f t="shared" si="363"/>
        <v>n</v>
      </c>
      <c r="L989" s="12" t="str">
        <f t="shared" si="364"/>
        <v>y</v>
      </c>
      <c r="M989" s="12" t="str">
        <f t="shared" si="365"/>
        <v>n</v>
      </c>
      <c r="N989" s="12" t="str">
        <f t="shared" si="366"/>
        <v>n</v>
      </c>
      <c r="O989" s="12" t="str">
        <f t="shared" si="367"/>
        <v>n</v>
      </c>
      <c r="P989" s="12" t="str">
        <f t="shared" si="368"/>
        <v>n</v>
      </c>
      <c r="Q989" s="12" t="str">
        <f t="shared" si="369"/>
        <v>n</v>
      </c>
      <c r="R989" s="12" t="str">
        <f t="shared" si="370"/>
        <v>n</v>
      </c>
      <c r="S989" s="15">
        <v>2</v>
      </c>
      <c r="T989" s="16">
        <v>2</v>
      </c>
      <c r="U989" s="16" t="b">
        <f t="shared" si="8"/>
        <v>1</v>
      </c>
      <c r="V989" s="15" t="s">
        <v>1066</v>
      </c>
      <c r="W989" s="12" t="str">
        <f t="shared" si="371"/>
        <v>n</v>
      </c>
      <c r="X989" s="12" t="str">
        <f t="shared" si="372"/>
        <v>y</v>
      </c>
      <c r="Y989" s="12" t="str">
        <f t="shared" si="373"/>
        <v>n</v>
      </c>
      <c r="Z989" s="12" t="str">
        <f t="shared" si="374"/>
        <v>n</v>
      </c>
      <c r="AA989" s="12" t="str">
        <f t="shared" si="375"/>
        <v>n</v>
      </c>
      <c r="AB989" s="12" t="str">
        <f t="shared" si="376"/>
        <v>n</v>
      </c>
      <c r="AC989" s="12" t="str">
        <f t="shared" si="377"/>
        <v>n</v>
      </c>
      <c r="AD989" s="12" t="str">
        <f t="shared" si="378"/>
        <v>n</v>
      </c>
      <c r="AE989" s="15">
        <v>15</v>
      </c>
      <c r="AF989" s="16">
        <v>15</v>
      </c>
      <c r="AG989" s="16">
        <v>-1</v>
      </c>
      <c r="AH989" s="16" t="b">
        <f t="shared" si="17"/>
        <v>1</v>
      </c>
      <c r="AI989" s="15"/>
      <c r="AJ989" s="12" t="str">
        <f t="shared" si="379"/>
        <v>n</v>
      </c>
      <c r="AK989" s="12" t="str">
        <f t="shared" si="380"/>
        <v>n</v>
      </c>
      <c r="AL989" s="12" t="str">
        <f t="shared" si="381"/>
        <v>n</v>
      </c>
      <c r="AM989" s="12" t="str">
        <f t="shared" si="382"/>
        <v>n</v>
      </c>
      <c r="AN989" s="12" t="str">
        <f t="shared" si="385"/>
        <v>n</v>
      </c>
      <c r="AO989" s="12" t="str">
        <f t="shared" si="386"/>
        <v>n</v>
      </c>
      <c r="AP989" s="12" t="str">
        <f t="shared" si="383"/>
        <v>n</v>
      </c>
      <c r="AQ989" s="12" t="str">
        <f t="shared" si="384"/>
        <v>n</v>
      </c>
      <c r="AR989" s="15"/>
      <c r="AS989" s="16"/>
      <c r="AT989" s="16" t="b">
        <f t="shared" si="24"/>
        <v>1</v>
      </c>
      <c r="AU989" s="12" t="s">
        <v>1100</v>
      </c>
    </row>
    <row r="990" spans="1:47" ht="15.75" customHeight="1" x14ac:dyDescent="0.3">
      <c r="A990" s="12" t="s">
        <v>905</v>
      </c>
      <c r="B990" s="12" t="s">
        <v>905</v>
      </c>
      <c r="C990" s="17">
        <v>44133</v>
      </c>
      <c r="D990" s="12">
        <v>2020</v>
      </c>
      <c r="E990" s="12" t="s">
        <v>137</v>
      </c>
      <c r="F990" s="12" t="s">
        <v>1131</v>
      </c>
      <c r="G990" s="18">
        <v>0.5625</v>
      </c>
      <c r="H990" s="18">
        <v>0.56944444444444442</v>
      </c>
      <c r="I990" s="19">
        <v>908</v>
      </c>
      <c r="J990" s="15" t="s">
        <v>1066</v>
      </c>
      <c r="K990" s="12" t="str">
        <f t="shared" si="363"/>
        <v>n</v>
      </c>
      <c r="L990" s="12" t="str">
        <f t="shared" si="364"/>
        <v>n</v>
      </c>
      <c r="M990" s="12" t="str">
        <f t="shared" si="365"/>
        <v>n</v>
      </c>
      <c r="N990" s="12" t="str">
        <f t="shared" si="366"/>
        <v>n</v>
      </c>
      <c r="O990" s="12" t="str">
        <f t="shared" si="367"/>
        <v>n</v>
      </c>
      <c r="P990" s="12" t="str">
        <f t="shared" si="368"/>
        <v>n</v>
      </c>
      <c r="Q990" s="12" t="str">
        <f t="shared" si="369"/>
        <v>n</v>
      </c>
      <c r="R990" s="12" t="str">
        <f t="shared" si="370"/>
        <v>n</v>
      </c>
      <c r="S990" s="15">
        <v>0</v>
      </c>
      <c r="T990" s="16">
        <v>0</v>
      </c>
      <c r="U990" s="16" t="b">
        <f t="shared" si="8"/>
        <v>1</v>
      </c>
      <c r="V990" s="15" t="s">
        <v>1066</v>
      </c>
      <c r="W990" s="12" t="str">
        <f t="shared" si="371"/>
        <v>n</v>
      </c>
      <c r="X990" s="12" t="str">
        <f t="shared" si="372"/>
        <v>y</v>
      </c>
      <c r="Y990" s="12" t="str">
        <f t="shared" si="373"/>
        <v>n</v>
      </c>
      <c r="Z990" s="12" t="str">
        <f t="shared" si="374"/>
        <v>n</v>
      </c>
      <c r="AA990" s="12" t="str">
        <f t="shared" si="375"/>
        <v>n</v>
      </c>
      <c r="AB990" s="12" t="str">
        <f t="shared" si="376"/>
        <v>n</v>
      </c>
      <c r="AC990" s="12" t="str">
        <f t="shared" si="377"/>
        <v>n</v>
      </c>
      <c r="AD990" s="12" t="str">
        <f t="shared" si="378"/>
        <v>n</v>
      </c>
      <c r="AE990" s="15">
        <v>25</v>
      </c>
      <c r="AF990" s="16">
        <v>25</v>
      </c>
      <c r="AG990" s="16">
        <v>-1</v>
      </c>
      <c r="AH990" s="16" t="b">
        <f t="shared" si="17"/>
        <v>1</v>
      </c>
      <c r="AI990" s="15"/>
      <c r="AJ990" s="12" t="str">
        <f t="shared" si="379"/>
        <v>n</v>
      </c>
      <c r="AK990" s="12" t="str">
        <f t="shared" si="380"/>
        <v>n</v>
      </c>
      <c r="AL990" s="12" t="str">
        <f t="shared" si="381"/>
        <v>n</v>
      </c>
      <c r="AM990" s="12" t="str">
        <f t="shared" si="382"/>
        <v>n</v>
      </c>
      <c r="AN990" s="12" t="str">
        <f t="shared" si="385"/>
        <v>n</v>
      </c>
      <c r="AO990" s="12" t="str">
        <f t="shared" si="386"/>
        <v>n</v>
      </c>
      <c r="AP990" s="12" t="str">
        <f t="shared" si="383"/>
        <v>n</v>
      </c>
      <c r="AQ990" s="12" t="str">
        <f t="shared" si="384"/>
        <v>n</v>
      </c>
      <c r="AR990" s="15"/>
      <c r="AS990" s="16"/>
      <c r="AT990" s="16" t="b">
        <f t="shared" si="24"/>
        <v>1</v>
      </c>
      <c r="AU990" s="12" t="s">
        <v>1212</v>
      </c>
    </row>
    <row r="991" spans="1:47" ht="15.75" customHeight="1" x14ac:dyDescent="0.3">
      <c r="A991" s="12" t="s">
        <v>905</v>
      </c>
      <c r="B991" s="12" t="s">
        <v>905</v>
      </c>
      <c r="C991" s="17">
        <v>44133</v>
      </c>
      <c r="D991" s="12">
        <v>2020</v>
      </c>
      <c r="E991" s="12" t="s">
        <v>137</v>
      </c>
      <c r="F991" s="12" t="s">
        <v>1133</v>
      </c>
      <c r="G991" s="18">
        <v>0.5625</v>
      </c>
      <c r="H991" s="18">
        <v>0.56944444444444442</v>
      </c>
      <c r="I991" s="19">
        <v>909</v>
      </c>
      <c r="J991" s="15" t="s">
        <v>1066</v>
      </c>
      <c r="K991" s="12" t="str">
        <f t="shared" si="363"/>
        <v>n</v>
      </c>
      <c r="L991" s="12" t="str">
        <f t="shared" si="364"/>
        <v>n</v>
      </c>
      <c r="M991" s="12" t="str">
        <f t="shared" si="365"/>
        <v>n</v>
      </c>
      <c r="N991" s="12" t="str">
        <f t="shared" si="366"/>
        <v>n</v>
      </c>
      <c r="O991" s="12" t="str">
        <f t="shared" si="367"/>
        <v>n</v>
      </c>
      <c r="P991" s="12" t="str">
        <f t="shared" si="368"/>
        <v>n</v>
      </c>
      <c r="Q991" s="12" t="str">
        <f t="shared" si="369"/>
        <v>n</v>
      </c>
      <c r="R991" s="12" t="str">
        <f t="shared" si="370"/>
        <v>n</v>
      </c>
      <c r="S991" s="15">
        <v>0</v>
      </c>
      <c r="T991" s="16">
        <v>0</v>
      </c>
      <c r="U991" s="16" t="b">
        <f t="shared" si="8"/>
        <v>1</v>
      </c>
      <c r="V991" s="15" t="s">
        <v>1066</v>
      </c>
      <c r="W991" s="12" t="str">
        <f t="shared" si="371"/>
        <v>n</v>
      </c>
      <c r="X991" s="12" t="str">
        <f t="shared" si="372"/>
        <v>y</v>
      </c>
      <c r="Y991" s="12" t="str">
        <f t="shared" si="373"/>
        <v>n</v>
      </c>
      <c r="Z991" s="12" t="str">
        <f t="shared" si="374"/>
        <v>n</v>
      </c>
      <c r="AA991" s="12" t="str">
        <f t="shared" si="375"/>
        <v>n</v>
      </c>
      <c r="AB991" s="12" t="str">
        <f t="shared" si="376"/>
        <v>n</v>
      </c>
      <c r="AC991" s="12" t="str">
        <f t="shared" si="377"/>
        <v>n</v>
      </c>
      <c r="AD991" s="12" t="str">
        <f t="shared" si="378"/>
        <v>n</v>
      </c>
      <c r="AE991" s="15">
        <v>45</v>
      </c>
      <c r="AF991" s="16">
        <v>45</v>
      </c>
      <c r="AG991" s="16">
        <v>-1</v>
      </c>
      <c r="AH991" s="16" t="b">
        <f t="shared" si="17"/>
        <v>1</v>
      </c>
      <c r="AI991" s="15"/>
      <c r="AJ991" s="12" t="str">
        <f t="shared" si="379"/>
        <v>n</v>
      </c>
      <c r="AK991" s="12" t="str">
        <f t="shared" si="380"/>
        <v>n</v>
      </c>
      <c r="AL991" s="12" t="str">
        <f t="shared" si="381"/>
        <v>n</v>
      </c>
      <c r="AM991" s="12" t="str">
        <f t="shared" si="382"/>
        <v>n</v>
      </c>
      <c r="AN991" s="12" t="str">
        <f t="shared" si="385"/>
        <v>n</v>
      </c>
      <c r="AO991" s="12" t="str">
        <f t="shared" si="386"/>
        <v>n</v>
      </c>
      <c r="AP991" s="12" t="str">
        <f t="shared" si="383"/>
        <v>n</v>
      </c>
      <c r="AQ991" s="12" t="str">
        <f t="shared" si="384"/>
        <v>n</v>
      </c>
      <c r="AR991" s="15"/>
      <c r="AS991" s="16"/>
      <c r="AT991" s="16" t="b">
        <f t="shared" si="24"/>
        <v>1</v>
      </c>
      <c r="AU991" s="12" t="s">
        <v>1100</v>
      </c>
    </row>
    <row r="992" spans="1:47" ht="15.75" customHeight="1" x14ac:dyDescent="0.3">
      <c r="A992" s="12" t="s">
        <v>905</v>
      </c>
      <c r="B992" s="12" t="s">
        <v>905</v>
      </c>
      <c r="C992" s="17">
        <v>44133</v>
      </c>
      <c r="D992" s="12">
        <v>2020</v>
      </c>
      <c r="E992" s="12" t="s">
        <v>137</v>
      </c>
      <c r="F992" s="12" t="s">
        <v>1134</v>
      </c>
      <c r="G992" s="18">
        <v>0.5625</v>
      </c>
      <c r="H992" s="18">
        <v>0.56944444444444442</v>
      </c>
      <c r="I992" s="19">
        <v>910</v>
      </c>
      <c r="J992" s="15"/>
      <c r="K992" s="12" t="str">
        <f t="shared" si="363"/>
        <v>n</v>
      </c>
      <c r="L992" s="12" t="str">
        <f t="shared" si="364"/>
        <v>n</v>
      </c>
      <c r="M992" s="12" t="str">
        <f t="shared" si="365"/>
        <v>n</v>
      </c>
      <c r="N992" s="12" t="str">
        <f t="shared" si="366"/>
        <v>n</v>
      </c>
      <c r="O992" s="12" t="str">
        <f t="shared" si="367"/>
        <v>n</v>
      </c>
      <c r="P992" s="12" t="str">
        <f t="shared" si="368"/>
        <v>n</v>
      </c>
      <c r="Q992" s="12" t="str">
        <f t="shared" si="369"/>
        <v>n</v>
      </c>
      <c r="R992" s="12" t="str">
        <f t="shared" si="370"/>
        <v>n</v>
      </c>
      <c r="S992" s="15"/>
      <c r="T992" s="16"/>
      <c r="U992" s="16" t="b">
        <f t="shared" si="8"/>
        <v>1</v>
      </c>
      <c r="V992" s="15" t="s">
        <v>1066</v>
      </c>
      <c r="W992" s="12" t="str">
        <f t="shared" si="371"/>
        <v>n</v>
      </c>
      <c r="X992" s="12" t="str">
        <f t="shared" si="372"/>
        <v>y</v>
      </c>
      <c r="Y992" s="12" t="str">
        <f t="shared" si="373"/>
        <v>n</v>
      </c>
      <c r="Z992" s="12" t="str">
        <f t="shared" si="374"/>
        <v>n</v>
      </c>
      <c r="AA992" s="12" t="str">
        <f t="shared" si="375"/>
        <v>n</v>
      </c>
      <c r="AB992" s="12" t="str">
        <f t="shared" si="376"/>
        <v>n</v>
      </c>
      <c r="AC992" s="12" t="str">
        <f t="shared" si="377"/>
        <v>n</v>
      </c>
      <c r="AD992" s="12" t="str">
        <f t="shared" si="378"/>
        <v>n</v>
      </c>
      <c r="AE992" s="15">
        <v>40</v>
      </c>
      <c r="AF992" s="16">
        <v>40</v>
      </c>
      <c r="AG992" s="16">
        <v>-1</v>
      </c>
      <c r="AH992" s="16" t="b">
        <f t="shared" si="17"/>
        <v>1</v>
      </c>
      <c r="AI992" s="15" t="s">
        <v>1066</v>
      </c>
      <c r="AJ992" s="12" t="str">
        <f t="shared" si="379"/>
        <v>n</v>
      </c>
      <c r="AK992" s="12" t="str">
        <f t="shared" si="380"/>
        <v>n</v>
      </c>
      <c r="AL992" s="12" t="str">
        <f t="shared" si="381"/>
        <v>n</v>
      </c>
      <c r="AM992" s="12" t="str">
        <f t="shared" si="382"/>
        <v>n</v>
      </c>
      <c r="AN992" s="12" t="str">
        <f t="shared" si="385"/>
        <v>n</v>
      </c>
      <c r="AO992" s="12" t="str">
        <f t="shared" si="386"/>
        <v>n</v>
      </c>
      <c r="AP992" s="12" t="str">
        <f t="shared" si="383"/>
        <v>n</v>
      </c>
      <c r="AQ992" s="12" t="str">
        <f t="shared" si="384"/>
        <v>n</v>
      </c>
      <c r="AR992" s="15">
        <v>0</v>
      </c>
      <c r="AS992" s="16">
        <v>0</v>
      </c>
      <c r="AT992" s="16" t="b">
        <f t="shared" si="24"/>
        <v>1</v>
      </c>
      <c r="AU992" s="12" t="s">
        <v>1108</v>
      </c>
    </row>
    <row r="993" spans="1:47" ht="15.75" customHeight="1" x14ac:dyDescent="0.3">
      <c r="A993" s="12" t="s">
        <v>905</v>
      </c>
      <c r="B993" s="12" t="s">
        <v>905</v>
      </c>
      <c r="C993" s="17">
        <v>44133</v>
      </c>
      <c r="D993" s="12">
        <v>2020</v>
      </c>
      <c r="E993" s="12" t="s">
        <v>137</v>
      </c>
      <c r="F993" s="12" t="s">
        <v>1135</v>
      </c>
      <c r="G993" s="18">
        <v>0.5625</v>
      </c>
      <c r="H993" s="18">
        <v>0.56944444444444442</v>
      </c>
      <c r="I993" s="19">
        <v>911</v>
      </c>
      <c r="J993" s="15" t="s">
        <v>1066</v>
      </c>
      <c r="K993" s="12" t="str">
        <f t="shared" si="363"/>
        <v>n</v>
      </c>
      <c r="L993" s="12" t="str">
        <f t="shared" si="364"/>
        <v>n</v>
      </c>
      <c r="M993" s="12" t="str">
        <f t="shared" si="365"/>
        <v>n</v>
      </c>
      <c r="N993" s="12" t="str">
        <f t="shared" si="366"/>
        <v>n</v>
      </c>
      <c r="O993" s="12" t="str">
        <f t="shared" si="367"/>
        <v>n</v>
      </c>
      <c r="P993" s="12" t="str">
        <f t="shared" si="368"/>
        <v>n</v>
      </c>
      <c r="Q993" s="12" t="str">
        <f t="shared" si="369"/>
        <v>n</v>
      </c>
      <c r="R993" s="12" t="str">
        <f t="shared" si="370"/>
        <v>n</v>
      </c>
      <c r="S993" s="15">
        <v>0</v>
      </c>
      <c r="T993" s="16">
        <v>0</v>
      </c>
      <c r="U993" s="16" t="b">
        <f t="shared" si="8"/>
        <v>1</v>
      </c>
      <c r="V993" s="15" t="s">
        <v>1066</v>
      </c>
      <c r="W993" s="12" t="str">
        <f t="shared" si="371"/>
        <v>n</v>
      </c>
      <c r="X993" s="12" t="str">
        <f t="shared" si="372"/>
        <v>y</v>
      </c>
      <c r="Y993" s="12" t="str">
        <f t="shared" si="373"/>
        <v>n</v>
      </c>
      <c r="Z993" s="12" t="str">
        <f t="shared" si="374"/>
        <v>n</v>
      </c>
      <c r="AA993" s="12" t="str">
        <f t="shared" si="375"/>
        <v>n</v>
      </c>
      <c r="AB993" s="12" t="str">
        <f t="shared" si="376"/>
        <v>n</v>
      </c>
      <c r="AC993" s="12" t="str">
        <f t="shared" si="377"/>
        <v>n</v>
      </c>
      <c r="AD993" s="12" t="str">
        <f t="shared" si="378"/>
        <v>n</v>
      </c>
      <c r="AE993" s="15">
        <v>25</v>
      </c>
      <c r="AF993" s="16">
        <v>25</v>
      </c>
      <c r="AG993" s="16">
        <v>-1</v>
      </c>
      <c r="AH993" s="16" t="b">
        <f t="shared" si="17"/>
        <v>1</v>
      </c>
      <c r="AI993" s="15" t="s">
        <v>1066</v>
      </c>
      <c r="AJ993" s="12" t="str">
        <f t="shared" si="379"/>
        <v>n</v>
      </c>
      <c r="AK993" s="12" t="str">
        <f t="shared" si="380"/>
        <v>n</v>
      </c>
      <c r="AL993" s="12" t="str">
        <f t="shared" si="381"/>
        <v>n</v>
      </c>
      <c r="AM993" s="12" t="str">
        <f t="shared" si="382"/>
        <v>n</v>
      </c>
      <c r="AN993" s="12" t="str">
        <f t="shared" si="385"/>
        <v>n</v>
      </c>
      <c r="AO993" s="12" t="str">
        <f t="shared" si="386"/>
        <v>n</v>
      </c>
      <c r="AP993" s="12" t="str">
        <f t="shared" si="383"/>
        <v>n</v>
      </c>
      <c r="AQ993" s="12" t="str">
        <f t="shared" si="384"/>
        <v>n</v>
      </c>
      <c r="AR993" s="15">
        <v>0</v>
      </c>
      <c r="AS993" s="16">
        <v>0</v>
      </c>
      <c r="AT993" s="16" t="b">
        <f t="shared" si="24"/>
        <v>1</v>
      </c>
      <c r="AU993" s="12"/>
    </row>
    <row r="994" spans="1:47" ht="15.75" customHeight="1" x14ac:dyDescent="0.3">
      <c r="A994" s="12" t="s">
        <v>905</v>
      </c>
      <c r="B994" s="12" t="s">
        <v>905</v>
      </c>
      <c r="C994" s="17">
        <v>44133</v>
      </c>
      <c r="D994" s="12">
        <v>2020</v>
      </c>
      <c r="E994" s="12" t="s">
        <v>137</v>
      </c>
      <c r="F994" s="12" t="s">
        <v>1136</v>
      </c>
      <c r="G994" s="18">
        <v>0.5625</v>
      </c>
      <c r="H994" s="18">
        <v>0.56944444444444442</v>
      </c>
      <c r="I994" s="19">
        <v>912</v>
      </c>
      <c r="J994" s="15" t="s">
        <v>1066</v>
      </c>
      <c r="K994" s="12" t="str">
        <f t="shared" si="363"/>
        <v>n</v>
      </c>
      <c r="L994" s="12" t="str">
        <f t="shared" si="364"/>
        <v>n</v>
      </c>
      <c r="M994" s="12" t="str">
        <f t="shared" si="365"/>
        <v>n</v>
      </c>
      <c r="N994" s="12" t="str">
        <f t="shared" si="366"/>
        <v>n</v>
      </c>
      <c r="O994" s="12" t="str">
        <f t="shared" si="367"/>
        <v>n</v>
      </c>
      <c r="P994" s="12" t="str">
        <f t="shared" si="368"/>
        <v>n</v>
      </c>
      <c r="Q994" s="12" t="str">
        <f t="shared" si="369"/>
        <v>n</v>
      </c>
      <c r="R994" s="12" t="str">
        <f t="shared" si="370"/>
        <v>n</v>
      </c>
      <c r="S994" s="15">
        <v>0</v>
      </c>
      <c r="T994" s="16">
        <v>0</v>
      </c>
      <c r="U994" s="16" t="b">
        <f t="shared" si="8"/>
        <v>1</v>
      </c>
      <c r="V994" s="15" t="s">
        <v>1066</v>
      </c>
      <c r="W994" s="12" t="str">
        <f t="shared" si="371"/>
        <v>n</v>
      </c>
      <c r="X994" s="12" t="str">
        <f t="shared" si="372"/>
        <v>y</v>
      </c>
      <c r="Y994" s="12" t="str">
        <f t="shared" si="373"/>
        <v>n</v>
      </c>
      <c r="Z994" s="12" t="str">
        <f t="shared" si="374"/>
        <v>n</v>
      </c>
      <c r="AA994" s="12" t="str">
        <f t="shared" si="375"/>
        <v>n</v>
      </c>
      <c r="AB994" s="12" t="str">
        <f t="shared" si="376"/>
        <v>n</v>
      </c>
      <c r="AC994" s="12" t="str">
        <f t="shared" si="377"/>
        <v>n</v>
      </c>
      <c r="AD994" s="12" t="str">
        <f t="shared" si="378"/>
        <v>n</v>
      </c>
      <c r="AE994" s="15">
        <v>5</v>
      </c>
      <c r="AF994" s="16">
        <v>5</v>
      </c>
      <c r="AG994" s="16">
        <v>-1</v>
      </c>
      <c r="AH994" s="16" t="b">
        <f t="shared" si="17"/>
        <v>1</v>
      </c>
      <c r="AI994" s="15"/>
      <c r="AJ994" s="12" t="str">
        <f t="shared" si="379"/>
        <v>n</v>
      </c>
      <c r="AK994" s="12" t="str">
        <f t="shared" si="380"/>
        <v>n</v>
      </c>
      <c r="AL994" s="12" t="str">
        <f t="shared" si="381"/>
        <v>n</v>
      </c>
      <c r="AM994" s="12" t="str">
        <f t="shared" si="382"/>
        <v>n</v>
      </c>
      <c r="AN994" s="12" t="str">
        <f t="shared" si="385"/>
        <v>n</v>
      </c>
      <c r="AO994" s="12" t="str">
        <f t="shared" si="386"/>
        <v>n</v>
      </c>
      <c r="AP994" s="12" t="str">
        <f t="shared" si="383"/>
        <v>n</v>
      </c>
      <c r="AQ994" s="12" t="str">
        <f t="shared" si="384"/>
        <v>n</v>
      </c>
      <c r="AR994" s="15"/>
      <c r="AS994" s="16"/>
      <c r="AT994" s="16" t="b">
        <f t="shared" si="24"/>
        <v>1</v>
      </c>
      <c r="AU994" s="12" t="s">
        <v>1100</v>
      </c>
    </row>
    <row r="995" spans="1:47" ht="15.75" customHeight="1" x14ac:dyDescent="0.3">
      <c r="A995" s="12" t="s">
        <v>905</v>
      </c>
      <c r="B995" s="12" t="s">
        <v>905</v>
      </c>
      <c r="C995" s="17">
        <v>44133</v>
      </c>
      <c r="D995" s="12">
        <v>2020</v>
      </c>
      <c r="E995" s="12" t="s">
        <v>137</v>
      </c>
      <c r="F995" s="12" t="s">
        <v>1137</v>
      </c>
      <c r="G995" s="18">
        <v>0.5625</v>
      </c>
      <c r="H995" s="18">
        <v>0.56944444444444442</v>
      </c>
      <c r="I995" s="19">
        <v>913</v>
      </c>
      <c r="J995" s="15" t="s">
        <v>1066</v>
      </c>
      <c r="K995" s="12" t="str">
        <f t="shared" si="363"/>
        <v>n</v>
      </c>
      <c r="L995" s="12" t="str">
        <f t="shared" si="364"/>
        <v>n</v>
      </c>
      <c r="M995" s="12" t="str">
        <f t="shared" si="365"/>
        <v>n</v>
      </c>
      <c r="N995" s="12" t="str">
        <f t="shared" si="366"/>
        <v>n</v>
      </c>
      <c r="O995" s="12" t="str">
        <f t="shared" si="367"/>
        <v>n</v>
      </c>
      <c r="P995" s="12" t="str">
        <f t="shared" si="368"/>
        <v>n</v>
      </c>
      <c r="Q995" s="12" t="str">
        <f t="shared" si="369"/>
        <v>n</v>
      </c>
      <c r="R995" s="12" t="str">
        <f t="shared" si="370"/>
        <v>n</v>
      </c>
      <c r="S995" s="15">
        <v>0</v>
      </c>
      <c r="T995" s="16">
        <v>0</v>
      </c>
      <c r="U995" s="16" t="b">
        <f t="shared" si="8"/>
        <v>1</v>
      </c>
      <c r="V995" s="15" t="s">
        <v>1066</v>
      </c>
      <c r="W995" s="12" t="str">
        <f t="shared" si="371"/>
        <v>n</v>
      </c>
      <c r="X995" s="12" t="str">
        <f t="shared" si="372"/>
        <v>y</v>
      </c>
      <c r="Y995" s="12" t="str">
        <f t="shared" si="373"/>
        <v>n</v>
      </c>
      <c r="Z995" s="12" t="str">
        <f t="shared" si="374"/>
        <v>n</v>
      </c>
      <c r="AA995" s="12" t="str">
        <f t="shared" si="375"/>
        <v>n</v>
      </c>
      <c r="AB995" s="12" t="str">
        <f t="shared" si="376"/>
        <v>n</v>
      </c>
      <c r="AC995" s="12" t="str">
        <f t="shared" si="377"/>
        <v>n</v>
      </c>
      <c r="AD995" s="12" t="str">
        <f t="shared" si="378"/>
        <v>n</v>
      </c>
      <c r="AE995" s="15">
        <v>25</v>
      </c>
      <c r="AF995" s="16">
        <v>25</v>
      </c>
      <c r="AG995" s="16">
        <v>-1</v>
      </c>
      <c r="AH995" s="16" t="b">
        <f t="shared" si="17"/>
        <v>1</v>
      </c>
      <c r="AI995" s="15" t="s">
        <v>1066</v>
      </c>
      <c r="AJ995" s="12" t="str">
        <f t="shared" si="379"/>
        <v>n</v>
      </c>
      <c r="AK995" s="12" t="str">
        <f t="shared" si="380"/>
        <v>n</v>
      </c>
      <c r="AL995" s="12" t="str">
        <f t="shared" si="381"/>
        <v>n</v>
      </c>
      <c r="AM995" s="12" t="str">
        <f t="shared" si="382"/>
        <v>n</v>
      </c>
      <c r="AN995" s="12" t="str">
        <f t="shared" si="385"/>
        <v>n</v>
      </c>
      <c r="AO995" s="12" t="str">
        <f t="shared" si="386"/>
        <v>n</v>
      </c>
      <c r="AP995" s="12" t="str">
        <f t="shared" si="383"/>
        <v>n</v>
      </c>
      <c r="AQ995" s="12" t="str">
        <f t="shared" si="384"/>
        <v>n</v>
      </c>
      <c r="AR995" s="15">
        <v>0</v>
      </c>
      <c r="AS995" s="16">
        <v>0</v>
      </c>
      <c r="AT995" s="16" t="b">
        <f t="shared" si="24"/>
        <v>1</v>
      </c>
      <c r="AU995" s="12" t="s">
        <v>1191</v>
      </c>
    </row>
    <row r="996" spans="1:47" ht="15.75" customHeight="1" x14ac:dyDescent="0.3">
      <c r="A996" s="12" t="s">
        <v>905</v>
      </c>
      <c r="B996" s="12" t="s">
        <v>905</v>
      </c>
      <c r="C996" s="17">
        <v>44133</v>
      </c>
      <c r="D996" s="12">
        <v>2020</v>
      </c>
      <c r="E996" s="12" t="s">
        <v>137</v>
      </c>
      <c r="F996" s="12" t="s">
        <v>1139</v>
      </c>
      <c r="G996" s="18">
        <v>0.5625</v>
      </c>
      <c r="H996" s="18">
        <v>0.56944444444444442</v>
      </c>
      <c r="I996" s="19">
        <v>902</v>
      </c>
      <c r="J996" s="15" t="s">
        <v>1066</v>
      </c>
      <c r="K996" s="12" t="str">
        <f t="shared" si="363"/>
        <v>n</v>
      </c>
      <c r="L996" s="12" t="str">
        <f t="shared" si="364"/>
        <v>n</v>
      </c>
      <c r="M996" s="12" t="str">
        <f t="shared" si="365"/>
        <v>n</v>
      </c>
      <c r="N996" s="12" t="str">
        <f t="shared" si="366"/>
        <v>n</v>
      </c>
      <c r="O996" s="12" t="str">
        <f t="shared" si="367"/>
        <v>n</v>
      </c>
      <c r="P996" s="12" t="str">
        <f t="shared" si="368"/>
        <v>n</v>
      </c>
      <c r="Q996" s="12" t="str">
        <f t="shared" si="369"/>
        <v>n</v>
      </c>
      <c r="R996" s="12" t="str">
        <f t="shared" si="370"/>
        <v>n</v>
      </c>
      <c r="S996" s="15">
        <v>0</v>
      </c>
      <c r="T996" s="16">
        <v>0</v>
      </c>
      <c r="U996" s="16" t="b">
        <f t="shared" si="8"/>
        <v>1</v>
      </c>
      <c r="V996" s="15" t="s">
        <v>1066</v>
      </c>
      <c r="W996" s="12" t="str">
        <f t="shared" si="371"/>
        <v>n</v>
      </c>
      <c r="X996" s="12" t="str">
        <f t="shared" si="372"/>
        <v>y</v>
      </c>
      <c r="Y996" s="12" t="str">
        <f t="shared" si="373"/>
        <v>n</v>
      </c>
      <c r="Z996" s="12" t="str">
        <f t="shared" si="374"/>
        <v>n</v>
      </c>
      <c r="AA996" s="12" t="str">
        <f t="shared" si="375"/>
        <v>n</v>
      </c>
      <c r="AB996" s="12" t="str">
        <f t="shared" si="376"/>
        <v>n</v>
      </c>
      <c r="AC996" s="12" t="str">
        <f t="shared" si="377"/>
        <v>n</v>
      </c>
      <c r="AD996" s="12" t="str">
        <f t="shared" si="378"/>
        <v>n</v>
      </c>
      <c r="AE996" s="15">
        <v>70</v>
      </c>
      <c r="AF996" s="16">
        <v>70</v>
      </c>
      <c r="AG996" s="16">
        <v>-1</v>
      </c>
      <c r="AH996" s="16" t="b">
        <f t="shared" si="17"/>
        <v>1</v>
      </c>
      <c r="AI996" s="15"/>
      <c r="AJ996" s="12" t="str">
        <f t="shared" si="379"/>
        <v>n</v>
      </c>
      <c r="AK996" s="12" t="str">
        <f t="shared" si="380"/>
        <v>n</v>
      </c>
      <c r="AL996" s="12" t="str">
        <f t="shared" si="381"/>
        <v>n</v>
      </c>
      <c r="AM996" s="12" t="str">
        <f t="shared" si="382"/>
        <v>n</v>
      </c>
      <c r="AN996" s="12" t="str">
        <f t="shared" si="385"/>
        <v>n</v>
      </c>
      <c r="AO996" s="12" t="str">
        <f t="shared" si="386"/>
        <v>n</v>
      </c>
      <c r="AP996" s="12" t="str">
        <f t="shared" si="383"/>
        <v>n</v>
      </c>
      <c r="AQ996" s="12" t="str">
        <f t="shared" si="384"/>
        <v>n</v>
      </c>
      <c r="AR996" s="15"/>
      <c r="AS996" s="16"/>
      <c r="AT996" s="16" t="b">
        <f t="shared" si="24"/>
        <v>1</v>
      </c>
      <c r="AU996" s="12" t="s">
        <v>1213</v>
      </c>
    </row>
    <row r="997" spans="1:47" ht="15.75" customHeight="1" x14ac:dyDescent="0.3">
      <c r="A997" s="12" t="s">
        <v>905</v>
      </c>
      <c r="B997" s="12" t="s">
        <v>905</v>
      </c>
      <c r="C997" s="17">
        <v>44133</v>
      </c>
      <c r="D997" s="12">
        <v>2020</v>
      </c>
      <c r="E997" s="12" t="s">
        <v>137</v>
      </c>
      <c r="F997" s="12" t="s">
        <v>1140</v>
      </c>
      <c r="G997" s="18">
        <v>0.5625</v>
      </c>
      <c r="H997" s="18">
        <v>0.56944444444444442</v>
      </c>
      <c r="I997" s="19">
        <v>914</v>
      </c>
      <c r="J997" s="15" t="s">
        <v>1066</v>
      </c>
      <c r="K997" s="12" t="str">
        <f t="shared" si="363"/>
        <v>n</v>
      </c>
      <c r="L997" s="12" t="str">
        <f t="shared" si="364"/>
        <v>y</v>
      </c>
      <c r="M997" s="12" t="str">
        <f t="shared" si="365"/>
        <v>n</v>
      </c>
      <c r="N997" s="12" t="str">
        <f t="shared" si="366"/>
        <v>n</v>
      </c>
      <c r="O997" s="12" t="str">
        <f t="shared" si="367"/>
        <v>n</v>
      </c>
      <c r="P997" s="12" t="str">
        <f t="shared" si="368"/>
        <v>n</v>
      </c>
      <c r="Q997" s="12" t="str">
        <f t="shared" si="369"/>
        <v>n</v>
      </c>
      <c r="R997" s="12" t="str">
        <f t="shared" si="370"/>
        <v>n</v>
      </c>
      <c r="S997" s="15">
        <v>2</v>
      </c>
      <c r="T997" s="16">
        <v>2</v>
      </c>
      <c r="U997" s="16" t="b">
        <f t="shared" si="8"/>
        <v>1</v>
      </c>
      <c r="V997" s="15" t="s">
        <v>1066</v>
      </c>
      <c r="W997" s="12" t="str">
        <f t="shared" si="371"/>
        <v>n</v>
      </c>
      <c r="X997" s="12" t="str">
        <f t="shared" si="372"/>
        <v>y</v>
      </c>
      <c r="Y997" s="12" t="str">
        <f t="shared" si="373"/>
        <v>n</v>
      </c>
      <c r="Z997" s="12" t="str">
        <f t="shared" si="374"/>
        <v>n</v>
      </c>
      <c r="AA997" s="12" t="str">
        <f t="shared" si="375"/>
        <v>n</v>
      </c>
      <c r="AB997" s="12" t="str">
        <f t="shared" si="376"/>
        <v>n</v>
      </c>
      <c r="AC997" s="12" t="str">
        <f t="shared" si="377"/>
        <v>n</v>
      </c>
      <c r="AD997" s="12" t="str">
        <f t="shared" si="378"/>
        <v>n</v>
      </c>
      <c r="AE997" s="15">
        <v>30</v>
      </c>
      <c r="AF997" s="16">
        <v>30</v>
      </c>
      <c r="AG997" s="16">
        <v>-1</v>
      </c>
      <c r="AH997" s="16" t="b">
        <f t="shared" si="17"/>
        <v>1</v>
      </c>
      <c r="AI997" s="15"/>
      <c r="AJ997" s="12" t="str">
        <f t="shared" si="379"/>
        <v>n</v>
      </c>
      <c r="AK997" s="12" t="str">
        <f t="shared" si="380"/>
        <v>n</v>
      </c>
      <c r="AL997" s="12" t="str">
        <f t="shared" si="381"/>
        <v>n</v>
      </c>
      <c r="AM997" s="12" t="str">
        <f t="shared" si="382"/>
        <v>n</v>
      </c>
      <c r="AN997" s="12" t="str">
        <f t="shared" si="385"/>
        <v>n</v>
      </c>
      <c r="AO997" s="12" t="str">
        <f t="shared" si="386"/>
        <v>n</v>
      </c>
      <c r="AP997" s="12" t="str">
        <f t="shared" si="383"/>
        <v>n</v>
      </c>
      <c r="AQ997" s="12" t="str">
        <f t="shared" si="384"/>
        <v>n</v>
      </c>
      <c r="AR997" s="15"/>
      <c r="AS997" s="16"/>
      <c r="AT997" s="16" t="b">
        <f t="shared" si="24"/>
        <v>1</v>
      </c>
      <c r="AU997" s="24" t="s">
        <v>1100</v>
      </c>
    </row>
    <row r="998" spans="1:47" ht="15.75" customHeight="1" x14ac:dyDescent="0.3">
      <c r="A998" s="12" t="s">
        <v>905</v>
      </c>
      <c r="B998" s="12" t="s">
        <v>905</v>
      </c>
      <c r="C998" s="17">
        <v>44133</v>
      </c>
      <c r="D998" s="12">
        <v>2020</v>
      </c>
      <c r="E998" s="12" t="s">
        <v>137</v>
      </c>
      <c r="F998" s="12" t="s">
        <v>1141</v>
      </c>
      <c r="G998" s="18">
        <v>0.5625</v>
      </c>
      <c r="H998" s="18">
        <v>0.56944444444444442</v>
      </c>
      <c r="I998" s="19">
        <v>915</v>
      </c>
      <c r="J998" s="15" t="s">
        <v>1066</v>
      </c>
      <c r="K998" s="12" t="str">
        <f t="shared" si="363"/>
        <v>n</v>
      </c>
      <c r="L998" s="12" t="str">
        <f t="shared" si="364"/>
        <v>n</v>
      </c>
      <c r="M998" s="12" t="str">
        <f t="shared" si="365"/>
        <v>n</v>
      </c>
      <c r="N998" s="12" t="str">
        <f t="shared" si="366"/>
        <v>n</v>
      </c>
      <c r="O998" s="12" t="str">
        <f t="shared" si="367"/>
        <v>n</v>
      </c>
      <c r="P998" s="12" t="str">
        <f t="shared" si="368"/>
        <v>n</v>
      </c>
      <c r="Q998" s="12" t="str">
        <f t="shared" si="369"/>
        <v>n</v>
      </c>
      <c r="R998" s="12" t="str">
        <f t="shared" si="370"/>
        <v>n</v>
      </c>
      <c r="S998" s="15">
        <v>0</v>
      </c>
      <c r="T998" s="16">
        <v>0</v>
      </c>
      <c r="U998" s="16" t="b">
        <f t="shared" si="8"/>
        <v>1</v>
      </c>
      <c r="V998" s="15" t="s">
        <v>1066</v>
      </c>
      <c r="W998" s="12" t="str">
        <f t="shared" si="371"/>
        <v>n</v>
      </c>
      <c r="X998" s="12" t="str">
        <f t="shared" si="372"/>
        <v>y</v>
      </c>
      <c r="Y998" s="12" t="str">
        <f t="shared" si="373"/>
        <v>n</v>
      </c>
      <c r="Z998" s="12" t="str">
        <f t="shared" si="374"/>
        <v>n</v>
      </c>
      <c r="AA998" s="12" t="str">
        <f t="shared" si="375"/>
        <v>n</v>
      </c>
      <c r="AB998" s="12" t="str">
        <f t="shared" si="376"/>
        <v>n</v>
      </c>
      <c r="AC998" s="12" t="str">
        <f t="shared" si="377"/>
        <v>n</v>
      </c>
      <c r="AD998" s="12" t="str">
        <f t="shared" si="378"/>
        <v>n</v>
      </c>
      <c r="AE998" s="15">
        <v>2</v>
      </c>
      <c r="AF998" s="16">
        <v>2</v>
      </c>
      <c r="AG998" s="16">
        <v>-1</v>
      </c>
      <c r="AH998" s="16" t="b">
        <f t="shared" si="17"/>
        <v>1</v>
      </c>
      <c r="AI998" s="15"/>
      <c r="AJ998" s="12" t="str">
        <f t="shared" si="379"/>
        <v>n</v>
      </c>
      <c r="AK998" s="12" t="str">
        <f t="shared" si="380"/>
        <v>n</v>
      </c>
      <c r="AL998" s="12" t="str">
        <f t="shared" si="381"/>
        <v>n</v>
      </c>
      <c r="AM998" s="12" t="str">
        <f t="shared" si="382"/>
        <v>n</v>
      </c>
      <c r="AN998" s="12" t="str">
        <f t="shared" si="385"/>
        <v>n</v>
      </c>
      <c r="AO998" s="12" t="str">
        <f t="shared" si="386"/>
        <v>n</v>
      </c>
      <c r="AP998" s="12" t="str">
        <f t="shared" si="383"/>
        <v>n</v>
      </c>
      <c r="AQ998" s="12" t="str">
        <f t="shared" si="384"/>
        <v>n</v>
      </c>
      <c r="AR998" s="15"/>
      <c r="AS998" s="16"/>
      <c r="AT998" s="16" t="b">
        <f t="shared" si="24"/>
        <v>1</v>
      </c>
      <c r="AU998" s="12" t="s">
        <v>1100</v>
      </c>
    </row>
    <row r="999" spans="1:47" ht="15.75" customHeight="1" x14ac:dyDescent="0.3">
      <c r="A999" s="12" t="s">
        <v>905</v>
      </c>
      <c r="B999" s="12" t="s">
        <v>905</v>
      </c>
      <c r="C999" s="17">
        <v>44133</v>
      </c>
      <c r="D999" s="12">
        <v>2020</v>
      </c>
      <c r="E999" s="12" t="s">
        <v>137</v>
      </c>
      <c r="F999" s="12" t="s">
        <v>1142</v>
      </c>
      <c r="G999" s="18">
        <v>0.5625</v>
      </c>
      <c r="H999" s="18">
        <v>0.56944444444444442</v>
      </c>
      <c r="I999" s="19">
        <v>916</v>
      </c>
      <c r="J999" s="15" t="s">
        <v>1066</v>
      </c>
      <c r="K999" s="12" t="str">
        <f t="shared" si="363"/>
        <v>n</v>
      </c>
      <c r="L999" s="12" t="str">
        <f t="shared" si="364"/>
        <v>n</v>
      </c>
      <c r="M999" s="12" t="str">
        <f t="shared" si="365"/>
        <v>n</v>
      </c>
      <c r="N999" s="12" t="str">
        <f t="shared" si="366"/>
        <v>n</v>
      </c>
      <c r="O999" s="12" t="str">
        <f t="shared" si="367"/>
        <v>n</v>
      </c>
      <c r="P999" s="12" t="str">
        <f t="shared" si="368"/>
        <v>n</v>
      </c>
      <c r="Q999" s="12" t="str">
        <f t="shared" si="369"/>
        <v>n</v>
      </c>
      <c r="R999" s="12" t="str">
        <f t="shared" si="370"/>
        <v>n</v>
      </c>
      <c r="S999" s="15">
        <v>0</v>
      </c>
      <c r="T999" s="16">
        <v>0</v>
      </c>
      <c r="U999" s="16" t="b">
        <f t="shared" si="8"/>
        <v>1</v>
      </c>
      <c r="V999" s="15" t="s">
        <v>1066</v>
      </c>
      <c r="W999" s="12" t="str">
        <f t="shared" si="371"/>
        <v>n</v>
      </c>
      <c r="X999" s="12" t="str">
        <f t="shared" si="372"/>
        <v>y</v>
      </c>
      <c r="Y999" s="12" t="str">
        <f t="shared" si="373"/>
        <v>n</v>
      </c>
      <c r="Z999" s="12" t="str">
        <f t="shared" si="374"/>
        <v>n</v>
      </c>
      <c r="AA999" s="12" t="str">
        <f t="shared" si="375"/>
        <v>n</v>
      </c>
      <c r="AB999" s="12" t="str">
        <f t="shared" si="376"/>
        <v>n</v>
      </c>
      <c r="AC999" s="12" t="str">
        <f t="shared" si="377"/>
        <v>n</v>
      </c>
      <c r="AD999" s="12" t="str">
        <f t="shared" si="378"/>
        <v>n</v>
      </c>
      <c r="AE999" s="15">
        <v>5</v>
      </c>
      <c r="AF999" s="16">
        <v>5</v>
      </c>
      <c r="AG999" s="16">
        <v>-1</v>
      </c>
      <c r="AH999" s="16" t="b">
        <f t="shared" si="17"/>
        <v>1</v>
      </c>
      <c r="AI999" s="15"/>
      <c r="AJ999" s="12" t="str">
        <f t="shared" si="379"/>
        <v>n</v>
      </c>
      <c r="AK999" s="12" t="str">
        <f t="shared" si="380"/>
        <v>n</v>
      </c>
      <c r="AL999" s="12" t="str">
        <f t="shared" si="381"/>
        <v>n</v>
      </c>
      <c r="AM999" s="12" t="str">
        <f t="shared" si="382"/>
        <v>n</v>
      </c>
      <c r="AN999" s="12" t="str">
        <f t="shared" si="385"/>
        <v>n</v>
      </c>
      <c r="AO999" s="12" t="str">
        <f t="shared" si="386"/>
        <v>n</v>
      </c>
      <c r="AP999" s="12" t="str">
        <f t="shared" si="383"/>
        <v>n</v>
      </c>
      <c r="AQ999" s="12" t="str">
        <f t="shared" si="384"/>
        <v>n</v>
      </c>
      <c r="AR999" s="15"/>
      <c r="AS999" s="16"/>
      <c r="AT999" s="16" t="b">
        <f t="shared" si="24"/>
        <v>1</v>
      </c>
      <c r="AU999" s="12" t="s">
        <v>1095</v>
      </c>
    </row>
    <row r="1000" spans="1:47" ht="15.75" customHeight="1" x14ac:dyDescent="0.3">
      <c r="A1000" s="12" t="s">
        <v>905</v>
      </c>
      <c r="B1000" s="12" t="s">
        <v>905</v>
      </c>
      <c r="C1000" s="17">
        <v>44133</v>
      </c>
      <c r="D1000" s="12">
        <v>2020</v>
      </c>
      <c r="E1000" s="12" t="s">
        <v>137</v>
      </c>
      <c r="F1000" s="12" t="s">
        <v>1143</v>
      </c>
      <c r="G1000" s="18">
        <v>0.5625</v>
      </c>
      <c r="H1000" s="18">
        <v>0.56944444444444442</v>
      </c>
      <c r="I1000" s="19">
        <v>917</v>
      </c>
      <c r="J1000" s="15" t="s">
        <v>1066</v>
      </c>
      <c r="K1000" s="12" t="str">
        <f t="shared" si="363"/>
        <v>n</v>
      </c>
      <c r="L1000" s="12" t="str">
        <f t="shared" si="364"/>
        <v>n</v>
      </c>
      <c r="M1000" s="12" t="str">
        <f t="shared" si="365"/>
        <v>n</v>
      </c>
      <c r="N1000" s="12" t="str">
        <f t="shared" si="366"/>
        <v>n</v>
      </c>
      <c r="O1000" s="12" t="str">
        <f t="shared" si="367"/>
        <v>n</v>
      </c>
      <c r="P1000" s="12" t="str">
        <f t="shared" si="368"/>
        <v>n</v>
      </c>
      <c r="Q1000" s="12" t="str">
        <f t="shared" si="369"/>
        <v>n</v>
      </c>
      <c r="R1000" s="12" t="str">
        <f t="shared" si="370"/>
        <v>n</v>
      </c>
      <c r="S1000" s="15">
        <v>0</v>
      </c>
      <c r="T1000" s="16">
        <v>0</v>
      </c>
      <c r="U1000" s="16" t="b">
        <f t="shared" si="8"/>
        <v>1</v>
      </c>
      <c r="V1000" s="15" t="s">
        <v>1066</v>
      </c>
      <c r="W1000" s="12" t="str">
        <f t="shared" si="371"/>
        <v>n</v>
      </c>
      <c r="X1000" s="12" t="str">
        <f t="shared" si="372"/>
        <v>y</v>
      </c>
      <c r="Y1000" s="12" t="str">
        <f t="shared" si="373"/>
        <v>n</v>
      </c>
      <c r="Z1000" s="12" t="str">
        <f t="shared" si="374"/>
        <v>n</v>
      </c>
      <c r="AA1000" s="12" t="str">
        <f t="shared" si="375"/>
        <v>n</v>
      </c>
      <c r="AB1000" s="12" t="str">
        <f t="shared" si="376"/>
        <v>n</v>
      </c>
      <c r="AC1000" s="12" t="str">
        <f t="shared" si="377"/>
        <v>n</v>
      </c>
      <c r="AD1000" s="12" t="str">
        <f t="shared" si="378"/>
        <v>n</v>
      </c>
      <c r="AE1000" s="15">
        <v>5</v>
      </c>
      <c r="AF1000" s="16">
        <v>5</v>
      </c>
      <c r="AG1000" s="16">
        <v>-1</v>
      </c>
      <c r="AH1000" s="16" t="b">
        <f t="shared" si="17"/>
        <v>1</v>
      </c>
      <c r="AI1000" s="15" t="s">
        <v>1066</v>
      </c>
      <c r="AJ1000" s="12" t="str">
        <f t="shared" si="379"/>
        <v>n</v>
      </c>
      <c r="AK1000" s="12" t="str">
        <f t="shared" si="380"/>
        <v>n</v>
      </c>
      <c r="AL1000" s="12" t="str">
        <f t="shared" si="381"/>
        <v>n</v>
      </c>
      <c r="AM1000" s="12" t="str">
        <f t="shared" si="382"/>
        <v>n</v>
      </c>
      <c r="AN1000" s="12" t="str">
        <f t="shared" si="385"/>
        <v>n</v>
      </c>
      <c r="AO1000" s="12" t="str">
        <f t="shared" si="386"/>
        <v>n</v>
      </c>
      <c r="AP1000" s="12" t="str">
        <f t="shared" si="383"/>
        <v>n</v>
      </c>
      <c r="AQ1000" s="12" t="str">
        <f t="shared" si="384"/>
        <v>n</v>
      </c>
      <c r="AR1000" s="15">
        <v>0</v>
      </c>
      <c r="AS1000" s="16">
        <v>0</v>
      </c>
      <c r="AT1000" s="16" t="b">
        <f t="shared" si="24"/>
        <v>1</v>
      </c>
      <c r="AU1000" s="12"/>
    </row>
    <row r="1001" spans="1:47" ht="15" customHeight="1" x14ac:dyDescent="0.3">
      <c r="A1001" s="12" t="s">
        <v>905</v>
      </c>
      <c r="B1001" s="12" t="s">
        <v>905</v>
      </c>
      <c r="C1001" s="17">
        <v>44133</v>
      </c>
      <c r="D1001" s="12">
        <v>2020</v>
      </c>
      <c r="E1001" s="12" t="s">
        <v>137</v>
      </c>
      <c r="F1001" s="25" t="s">
        <v>1144</v>
      </c>
      <c r="G1001" s="18">
        <v>0.5625</v>
      </c>
      <c r="H1001" s="18">
        <v>0.56944444444444442</v>
      </c>
      <c r="I1001" s="26">
        <v>922</v>
      </c>
      <c r="J1001" s="15" t="s">
        <v>1066</v>
      </c>
      <c r="K1001" s="12" t="str">
        <f t="shared" si="363"/>
        <v>n</v>
      </c>
      <c r="L1001" s="12" t="str">
        <f t="shared" si="364"/>
        <v>n</v>
      </c>
      <c r="M1001" s="12" t="str">
        <f t="shared" si="365"/>
        <v>n</v>
      </c>
      <c r="N1001" s="12" t="str">
        <f t="shared" si="366"/>
        <v>n</v>
      </c>
      <c r="O1001" s="12" t="str">
        <f t="shared" si="367"/>
        <v>n</v>
      </c>
      <c r="P1001" s="12" t="str">
        <f t="shared" si="368"/>
        <v>n</v>
      </c>
      <c r="Q1001" s="12" t="str">
        <f t="shared" si="369"/>
        <v>n</v>
      </c>
      <c r="R1001" s="12" t="str">
        <f t="shared" si="370"/>
        <v>n</v>
      </c>
      <c r="S1001" s="15">
        <v>0</v>
      </c>
      <c r="T1001" s="16">
        <v>0</v>
      </c>
      <c r="U1001" s="16" t="b">
        <f t="shared" si="8"/>
        <v>1</v>
      </c>
      <c r="V1001" s="15" t="s">
        <v>1066</v>
      </c>
      <c r="W1001" s="12" t="str">
        <f t="shared" si="371"/>
        <v>n</v>
      </c>
      <c r="X1001" s="12" t="str">
        <f t="shared" si="372"/>
        <v>y</v>
      </c>
      <c r="Y1001" s="12" t="str">
        <f t="shared" si="373"/>
        <v>n</v>
      </c>
      <c r="Z1001" s="12" t="str">
        <f t="shared" si="374"/>
        <v>n</v>
      </c>
      <c r="AA1001" s="12" t="str">
        <f t="shared" si="375"/>
        <v>n</v>
      </c>
      <c r="AB1001" s="12" t="str">
        <f t="shared" si="376"/>
        <v>n</v>
      </c>
      <c r="AC1001" s="12" t="str">
        <f t="shared" si="377"/>
        <v>n</v>
      </c>
      <c r="AD1001" s="12" t="str">
        <f t="shared" si="378"/>
        <v>n</v>
      </c>
      <c r="AE1001" s="15">
        <v>2</v>
      </c>
      <c r="AF1001" s="16">
        <v>2</v>
      </c>
      <c r="AG1001" s="16">
        <v>-1</v>
      </c>
      <c r="AH1001" s="16" t="b">
        <f t="shared" si="17"/>
        <v>1</v>
      </c>
      <c r="AI1001" s="15"/>
      <c r="AJ1001" s="12" t="str">
        <f t="shared" si="379"/>
        <v>n</v>
      </c>
      <c r="AK1001" s="12" t="str">
        <f t="shared" si="380"/>
        <v>n</v>
      </c>
      <c r="AL1001" s="12" t="str">
        <f t="shared" si="381"/>
        <v>n</v>
      </c>
      <c r="AM1001" s="12" t="str">
        <f t="shared" si="382"/>
        <v>n</v>
      </c>
      <c r="AN1001" s="12" t="str">
        <f t="shared" si="385"/>
        <v>n</v>
      </c>
      <c r="AO1001" s="12" t="str">
        <f t="shared" si="386"/>
        <v>n</v>
      </c>
      <c r="AP1001" s="12" t="str">
        <f t="shared" si="383"/>
        <v>n</v>
      </c>
      <c r="AQ1001" s="12" t="str">
        <f t="shared" si="384"/>
        <v>n</v>
      </c>
      <c r="AR1001" s="15"/>
      <c r="AS1001" s="16"/>
      <c r="AT1001" s="16" t="b">
        <f t="shared" si="24"/>
        <v>1</v>
      </c>
      <c r="AU1001" s="25" t="s">
        <v>1100</v>
      </c>
    </row>
    <row r="1002" spans="1:47" ht="15" customHeight="1" x14ac:dyDescent="0.3">
      <c r="A1002" s="12" t="s">
        <v>905</v>
      </c>
      <c r="B1002" s="12" t="s">
        <v>905</v>
      </c>
      <c r="C1002" s="17">
        <v>44133</v>
      </c>
      <c r="D1002" s="12">
        <v>2020</v>
      </c>
      <c r="E1002" s="27" t="s">
        <v>137</v>
      </c>
      <c r="F1002" s="12" t="s">
        <v>1145</v>
      </c>
      <c r="G1002" s="28">
        <v>0.5625</v>
      </c>
      <c r="H1002" s="29">
        <v>0.56944444444444442</v>
      </c>
      <c r="I1002" s="26">
        <v>918</v>
      </c>
      <c r="J1002" s="30" t="s">
        <v>1066</v>
      </c>
      <c r="K1002" s="12" t="str">
        <f t="shared" si="363"/>
        <v>n</v>
      </c>
      <c r="L1002" s="12" t="str">
        <f t="shared" si="364"/>
        <v>n</v>
      </c>
      <c r="M1002" s="12" t="str">
        <f t="shared" si="365"/>
        <v>n</v>
      </c>
      <c r="N1002" s="12" t="str">
        <f t="shared" si="366"/>
        <v>n</v>
      </c>
      <c r="O1002" s="12" t="str">
        <f t="shared" si="367"/>
        <v>n</v>
      </c>
      <c r="P1002" s="12" t="str">
        <f t="shared" si="368"/>
        <v>n</v>
      </c>
      <c r="Q1002" s="12" t="str">
        <f t="shared" si="369"/>
        <v>n</v>
      </c>
      <c r="R1002" s="12" t="str">
        <f t="shared" si="370"/>
        <v>n</v>
      </c>
      <c r="S1002" s="15">
        <v>0</v>
      </c>
      <c r="T1002" s="16">
        <v>0</v>
      </c>
      <c r="U1002" s="16" t="b">
        <f t="shared" si="8"/>
        <v>1</v>
      </c>
      <c r="V1002" s="15" t="s">
        <v>1066</v>
      </c>
      <c r="W1002" s="12" t="str">
        <f t="shared" si="371"/>
        <v>n</v>
      </c>
      <c r="X1002" s="12" t="str">
        <f t="shared" si="372"/>
        <v>y</v>
      </c>
      <c r="Y1002" s="12" t="str">
        <f t="shared" si="373"/>
        <v>n</v>
      </c>
      <c r="Z1002" s="12" t="str">
        <f t="shared" si="374"/>
        <v>n</v>
      </c>
      <c r="AA1002" s="12" t="str">
        <f t="shared" si="375"/>
        <v>n</v>
      </c>
      <c r="AB1002" s="12" t="str">
        <f t="shared" si="376"/>
        <v>n</v>
      </c>
      <c r="AC1002" s="12" t="str">
        <f t="shared" si="377"/>
        <v>n</v>
      </c>
      <c r="AD1002" s="12" t="str">
        <f t="shared" si="378"/>
        <v>n</v>
      </c>
      <c r="AE1002" s="15">
        <v>45</v>
      </c>
      <c r="AF1002" s="16">
        <v>45</v>
      </c>
      <c r="AG1002" s="16">
        <v>-1</v>
      </c>
      <c r="AH1002" s="16" t="b">
        <f t="shared" si="17"/>
        <v>1</v>
      </c>
      <c r="AI1002" s="15"/>
      <c r="AJ1002" s="12" t="str">
        <f t="shared" si="379"/>
        <v>n</v>
      </c>
      <c r="AK1002" s="12" t="str">
        <f t="shared" si="380"/>
        <v>n</v>
      </c>
      <c r="AL1002" s="12" t="str">
        <f t="shared" si="381"/>
        <v>n</v>
      </c>
      <c r="AM1002" s="12" t="str">
        <f t="shared" si="382"/>
        <v>n</v>
      </c>
      <c r="AN1002" s="12" t="str">
        <f t="shared" si="385"/>
        <v>n</v>
      </c>
      <c r="AO1002" s="12" t="str">
        <f t="shared" si="386"/>
        <v>n</v>
      </c>
      <c r="AP1002" s="12" t="str">
        <f t="shared" si="383"/>
        <v>n</v>
      </c>
      <c r="AQ1002" s="12" t="str">
        <f t="shared" si="384"/>
        <v>n</v>
      </c>
      <c r="AR1002" s="15"/>
      <c r="AS1002" s="16"/>
      <c r="AT1002" s="31" t="b">
        <f t="shared" si="24"/>
        <v>1</v>
      </c>
      <c r="AU1002" s="12" t="s">
        <v>1095</v>
      </c>
    </row>
    <row r="1003" spans="1:47" ht="15" customHeight="1" x14ac:dyDescent="0.3">
      <c r="A1003" s="12" t="s">
        <v>905</v>
      </c>
      <c r="B1003" s="12" t="s">
        <v>905</v>
      </c>
      <c r="C1003" s="17">
        <v>44133</v>
      </c>
      <c r="D1003" s="12">
        <v>2020</v>
      </c>
      <c r="E1003" s="27" t="s">
        <v>137</v>
      </c>
      <c r="F1003" s="12" t="s">
        <v>1146</v>
      </c>
      <c r="G1003" s="28">
        <v>0.5625</v>
      </c>
      <c r="H1003" s="29">
        <v>0.56944444444444442</v>
      </c>
      <c r="I1003" s="26">
        <v>919</v>
      </c>
      <c r="J1003" s="30" t="s">
        <v>1066</v>
      </c>
      <c r="K1003" s="12" t="str">
        <f t="shared" si="363"/>
        <v>n</v>
      </c>
      <c r="L1003" s="12" t="str">
        <f t="shared" si="364"/>
        <v>n</v>
      </c>
      <c r="M1003" s="12" t="str">
        <f t="shared" si="365"/>
        <v>n</v>
      </c>
      <c r="N1003" s="12" t="str">
        <f t="shared" si="366"/>
        <v>n</v>
      </c>
      <c r="O1003" s="12" t="str">
        <f t="shared" si="367"/>
        <v>n</v>
      </c>
      <c r="P1003" s="12" t="str">
        <f t="shared" si="368"/>
        <v>n</v>
      </c>
      <c r="Q1003" s="12" t="str">
        <f t="shared" si="369"/>
        <v>n</v>
      </c>
      <c r="R1003" s="12" t="str">
        <f t="shared" si="370"/>
        <v>n</v>
      </c>
      <c r="S1003" s="15">
        <v>0</v>
      </c>
      <c r="T1003" s="16">
        <v>0</v>
      </c>
      <c r="U1003" s="16" t="b">
        <f t="shared" si="8"/>
        <v>1</v>
      </c>
      <c r="V1003" s="15" t="s">
        <v>1066</v>
      </c>
      <c r="W1003" s="12" t="str">
        <f t="shared" si="371"/>
        <v>n</v>
      </c>
      <c r="X1003" s="12" t="str">
        <f t="shared" si="372"/>
        <v>y</v>
      </c>
      <c r="Y1003" s="12" t="str">
        <f t="shared" si="373"/>
        <v>n</v>
      </c>
      <c r="Z1003" s="12" t="str">
        <f t="shared" si="374"/>
        <v>n</v>
      </c>
      <c r="AA1003" s="12" t="str">
        <f t="shared" si="375"/>
        <v>n</v>
      </c>
      <c r="AB1003" s="12" t="str">
        <f t="shared" si="376"/>
        <v>n</v>
      </c>
      <c r="AC1003" s="12" t="str">
        <f t="shared" si="377"/>
        <v>n</v>
      </c>
      <c r="AD1003" s="12" t="str">
        <f t="shared" si="378"/>
        <v>n</v>
      </c>
      <c r="AE1003" s="15">
        <v>45</v>
      </c>
      <c r="AF1003" s="16">
        <v>45</v>
      </c>
      <c r="AG1003" s="16">
        <v>-1</v>
      </c>
      <c r="AH1003" s="16" t="b">
        <f t="shared" si="17"/>
        <v>1</v>
      </c>
      <c r="AI1003" s="15"/>
      <c r="AJ1003" s="12" t="str">
        <f t="shared" si="379"/>
        <v>n</v>
      </c>
      <c r="AK1003" s="12" t="str">
        <f t="shared" si="380"/>
        <v>n</v>
      </c>
      <c r="AL1003" s="12" t="str">
        <f t="shared" si="381"/>
        <v>n</v>
      </c>
      <c r="AM1003" s="12" t="str">
        <f t="shared" si="382"/>
        <v>n</v>
      </c>
      <c r="AN1003" s="12" t="str">
        <f t="shared" si="385"/>
        <v>n</v>
      </c>
      <c r="AO1003" s="12" t="str">
        <f t="shared" si="386"/>
        <v>n</v>
      </c>
      <c r="AP1003" s="12" t="str">
        <f t="shared" si="383"/>
        <v>n</v>
      </c>
      <c r="AQ1003" s="12" t="str">
        <f t="shared" si="384"/>
        <v>n</v>
      </c>
      <c r="AR1003" s="15"/>
      <c r="AS1003" s="16"/>
      <c r="AT1003" s="31" t="b">
        <f t="shared" si="24"/>
        <v>1</v>
      </c>
      <c r="AU1003" s="12" t="s">
        <v>1100</v>
      </c>
    </row>
    <row r="1004" spans="1:47" ht="15" customHeight="1" x14ac:dyDescent="0.3">
      <c r="A1004" s="12" t="s">
        <v>905</v>
      </c>
      <c r="B1004" s="12" t="s">
        <v>905</v>
      </c>
      <c r="C1004" s="17">
        <v>44133</v>
      </c>
      <c r="D1004" s="12">
        <v>2020</v>
      </c>
      <c r="E1004" s="27" t="s">
        <v>137</v>
      </c>
      <c r="F1004" s="12" t="s">
        <v>1148</v>
      </c>
      <c r="G1004" s="28">
        <v>0.5625</v>
      </c>
      <c r="H1004" s="29">
        <v>0.56944444444444442</v>
      </c>
      <c r="I1004" s="26">
        <v>920</v>
      </c>
      <c r="J1004" s="30" t="s">
        <v>1066</v>
      </c>
      <c r="K1004" s="12" t="str">
        <f t="shared" si="363"/>
        <v>n</v>
      </c>
      <c r="L1004" s="12" t="str">
        <f t="shared" si="364"/>
        <v>n</v>
      </c>
      <c r="M1004" s="12" t="str">
        <f t="shared" si="365"/>
        <v>n</v>
      </c>
      <c r="N1004" s="12" t="str">
        <f t="shared" si="366"/>
        <v>n</v>
      </c>
      <c r="O1004" s="12" t="str">
        <f t="shared" si="367"/>
        <v>n</v>
      </c>
      <c r="P1004" s="12" t="str">
        <f t="shared" si="368"/>
        <v>n</v>
      </c>
      <c r="Q1004" s="12" t="str">
        <f t="shared" si="369"/>
        <v>n</v>
      </c>
      <c r="R1004" s="12" t="str">
        <f t="shared" si="370"/>
        <v>n</v>
      </c>
      <c r="S1004" s="15">
        <v>0</v>
      </c>
      <c r="T1004" s="16">
        <v>0</v>
      </c>
      <c r="U1004" s="16" t="b">
        <f t="shared" si="8"/>
        <v>1</v>
      </c>
      <c r="V1004" s="15" t="s">
        <v>1066</v>
      </c>
      <c r="W1004" s="12" t="str">
        <f t="shared" si="371"/>
        <v>n</v>
      </c>
      <c r="X1004" s="12" t="str">
        <f t="shared" si="372"/>
        <v>y</v>
      </c>
      <c r="Y1004" s="12" t="str">
        <f t="shared" si="373"/>
        <v>n</v>
      </c>
      <c r="Z1004" s="12" t="str">
        <f t="shared" si="374"/>
        <v>n</v>
      </c>
      <c r="AA1004" s="12" t="str">
        <f t="shared" si="375"/>
        <v>n</v>
      </c>
      <c r="AB1004" s="12" t="str">
        <f t="shared" si="376"/>
        <v>n</v>
      </c>
      <c r="AC1004" s="12" t="str">
        <f t="shared" si="377"/>
        <v>n</v>
      </c>
      <c r="AD1004" s="12" t="str">
        <f t="shared" si="378"/>
        <v>n</v>
      </c>
      <c r="AE1004" s="15">
        <v>25</v>
      </c>
      <c r="AF1004" s="16">
        <v>25</v>
      </c>
      <c r="AG1004" s="16">
        <v>-1</v>
      </c>
      <c r="AH1004" s="16" t="b">
        <f t="shared" si="17"/>
        <v>1</v>
      </c>
      <c r="AI1004" s="15"/>
      <c r="AJ1004" s="12" t="str">
        <f t="shared" si="379"/>
        <v>n</v>
      </c>
      <c r="AK1004" s="12" t="str">
        <f t="shared" si="380"/>
        <v>n</v>
      </c>
      <c r="AL1004" s="12" t="str">
        <f t="shared" si="381"/>
        <v>n</v>
      </c>
      <c r="AM1004" s="12" t="str">
        <f t="shared" si="382"/>
        <v>n</v>
      </c>
      <c r="AN1004" s="12" t="str">
        <f t="shared" si="385"/>
        <v>n</v>
      </c>
      <c r="AO1004" s="12" t="str">
        <f t="shared" si="386"/>
        <v>n</v>
      </c>
      <c r="AP1004" s="12" t="str">
        <f t="shared" si="383"/>
        <v>n</v>
      </c>
      <c r="AQ1004" s="12" t="str">
        <f t="shared" si="384"/>
        <v>n</v>
      </c>
      <c r="AR1004" s="15"/>
      <c r="AS1004" s="16"/>
      <c r="AT1004" s="31" t="b">
        <f t="shared" si="24"/>
        <v>1</v>
      </c>
      <c r="AU1004" s="12" t="s">
        <v>1206</v>
      </c>
    </row>
    <row r="1005" spans="1:47" ht="15" customHeight="1" x14ac:dyDescent="0.3">
      <c r="A1005" s="12" t="s">
        <v>905</v>
      </c>
      <c r="B1005" s="12" t="s">
        <v>905</v>
      </c>
      <c r="C1005" s="17">
        <v>44133</v>
      </c>
      <c r="D1005" s="12">
        <v>2020</v>
      </c>
      <c r="E1005" s="27" t="s">
        <v>137</v>
      </c>
      <c r="F1005" s="12" t="s">
        <v>1150</v>
      </c>
      <c r="G1005" s="28">
        <v>0.5625</v>
      </c>
      <c r="H1005" s="29">
        <v>0.56944444444444442</v>
      </c>
      <c r="I1005" s="26">
        <v>921</v>
      </c>
      <c r="J1005" s="30" t="s">
        <v>1066</v>
      </c>
      <c r="K1005" s="12" t="str">
        <f t="shared" si="363"/>
        <v>n</v>
      </c>
      <c r="L1005" s="12" t="str">
        <f t="shared" si="364"/>
        <v>n</v>
      </c>
      <c r="M1005" s="12" t="str">
        <f t="shared" si="365"/>
        <v>n</v>
      </c>
      <c r="N1005" s="12" t="str">
        <f t="shared" si="366"/>
        <v>n</v>
      </c>
      <c r="O1005" s="12" t="str">
        <f t="shared" si="367"/>
        <v>n</v>
      </c>
      <c r="P1005" s="12" t="str">
        <f t="shared" si="368"/>
        <v>n</v>
      </c>
      <c r="Q1005" s="12" t="str">
        <f t="shared" si="369"/>
        <v>n</v>
      </c>
      <c r="R1005" s="12" t="str">
        <f t="shared" si="370"/>
        <v>n</v>
      </c>
      <c r="S1005" s="15">
        <v>0</v>
      </c>
      <c r="T1005" s="16">
        <v>0</v>
      </c>
      <c r="U1005" s="16" t="b">
        <f t="shared" si="8"/>
        <v>1</v>
      </c>
      <c r="V1005" s="15" t="s">
        <v>1066</v>
      </c>
      <c r="W1005" s="12" t="str">
        <f t="shared" si="371"/>
        <v>n</v>
      </c>
      <c r="X1005" s="12" t="str">
        <f t="shared" si="372"/>
        <v>y</v>
      </c>
      <c r="Y1005" s="12" t="str">
        <f t="shared" si="373"/>
        <v>n</v>
      </c>
      <c r="Z1005" s="12" t="str">
        <f t="shared" si="374"/>
        <v>n</v>
      </c>
      <c r="AA1005" s="12" t="str">
        <f t="shared" si="375"/>
        <v>n</v>
      </c>
      <c r="AB1005" s="12" t="str">
        <f t="shared" si="376"/>
        <v>n</v>
      </c>
      <c r="AC1005" s="12" t="str">
        <f t="shared" si="377"/>
        <v>n</v>
      </c>
      <c r="AD1005" s="12" t="str">
        <f t="shared" si="378"/>
        <v>n</v>
      </c>
      <c r="AE1005" s="15">
        <v>45</v>
      </c>
      <c r="AF1005" s="16">
        <v>45</v>
      </c>
      <c r="AG1005" s="16">
        <v>-1</v>
      </c>
      <c r="AH1005" s="16" t="b">
        <f t="shared" si="17"/>
        <v>1</v>
      </c>
      <c r="AI1005" s="15" t="s">
        <v>1066</v>
      </c>
      <c r="AJ1005" s="12" t="str">
        <f t="shared" si="379"/>
        <v>n</v>
      </c>
      <c r="AK1005" s="12" t="str">
        <f t="shared" si="380"/>
        <v>n</v>
      </c>
      <c r="AL1005" s="12" t="str">
        <f t="shared" si="381"/>
        <v>n</v>
      </c>
      <c r="AM1005" s="12" t="str">
        <f t="shared" si="382"/>
        <v>n</v>
      </c>
      <c r="AN1005" s="12" t="str">
        <f t="shared" si="385"/>
        <v>n</v>
      </c>
      <c r="AO1005" s="12" t="str">
        <f t="shared" si="386"/>
        <v>n</v>
      </c>
      <c r="AP1005" s="12" t="str">
        <f t="shared" si="383"/>
        <v>n</v>
      </c>
      <c r="AQ1005" s="12" t="str">
        <f t="shared" si="384"/>
        <v>n</v>
      </c>
      <c r="AR1005" s="15">
        <v>0</v>
      </c>
      <c r="AS1005" s="16">
        <v>0</v>
      </c>
      <c r="AT1005" s="31" t="b">
        <f t="shared" si="24"/>
        <v>1</v>
      </c>
      <c r="AU1005" s="12" t="s">
        <v>1160</v>
      </c>
    </row>
    <row r="1006" spans="1:47" ht="15" customHeight="1" x14ac:dyDescent="0.3">
      <c r="A1006" s="12" t="s">
        <v>905</v>
      </c>
      <c r="B1006" s="12" t="s">
        <v>905</v>
      </c>
      <c r="C1006" s="17">
        <v>44133</v>
      </c>
      <c r="D1006" s="12">
        <v>2020</v>
      </c>
      <c r="E1006" s="27" t="s">
        <v>137</v>
      </c>
      <c r="F1006" s="12" t="s">
        <v>1151</v>
      </c>
      <c r="G1006" s="28">
        <v>0.5625</v>
      </c>
      <c r="H1006" s="29">
        <v>0.56944444444444442</v>
      </c>
      <c r="I1006" s="26">
        <v>925</v>
      </c>
      <c r="J1006" s="30"/>
      <c r="K1006" s="12" t="str">
        <f t="shared" si="363"/>
        <v>n</v>
      </c>
      <c r="L1006" s="12" t="str">
        <f t="shared" si="364"/>
        <v>n</v>
      </c>
      <c r="M1006" s="12" t="str">
        <f t="shared" si="365"/>
        <v>n</v>
      </c>
      <c r="N1006" s="12" t="str">
        <f t="shared" si="366"/>
        <v>n</v>
      </c>
      <c r="O1006" s="12" t="str">
        <f t="shared" si="367"/>
        <v>n</v>
      </c>
      <c r="P1006" s="12" t="str">
        <f t="shared" si="368"/>
        <v>n</v>
      </c>
      <c r="Q1006" s="12" t="str">
        <f t="shared" si="369"/>
        <v>n</v>
      </c>
      <c r="R1006" s="12" t="str">
        <f t="shared" si="370"/>
        <v>n</v>
      </c>
      <c r="S1006" s="15"/>
      <c r="T1006" s="16"/>
      <c r="U1006" s="16" t="b">
        <f t="shared" si="8"/>
        <v>1</v>
      </c>
      <c r="V1006" s="15" t="s">
        <v>1066</v>
      </c>
      <c r="W1006" s="12" t="str">
        <f t="shared" si="371"/>
        <v>n</v>
      </c>
      <c r="X1006" s="12" t="str">
        <f t="shared" si="372"/>
        <v>y</v>
      </c>
      <c r="Y1006" s="12" t="str">
        <f t="shared" si="373"/>
        <v>n</v>
      </c>
      <c r="Z1006" s="12" t="str">
        <f t="shared" si="374"/>
        <v>n</v>
      </c>
      <c r="AA1006" s="12" t="str">
        <f t="shared" si="375"/>
        <v>n</v>
      </c>
      <c r="AB1006" s="12" t="str">
        <f t="shared" si="376"/>
        <v>n</v>
      </c>
      <c r="AC1006" s="12" t="str">
        <f t="shared" si="377"/>
        <v>n</v>
      </c>
      <c r="AD1006" s="12" t="str">
        <f t="shared" si="378"/>
        <v>n</v>
      </c>
      <c r="AE1006" s="15">
        <v>25</v>
      </c>
      <c r="AF1006" s="16">
        <v>25</v>
      </c>
      <c r="AG1006" s="16">
        <v>-1</v>
      </c>
      <c r="AH1006" s="16" t="b">
        <f t="shared" si="17"/>
        <v>1</v>
      </c>
      <c r="AI1006" s="15"/>
      <c r="AJ1006" s="12" t="str">
        <f t="shared" si="379"/>
        <v>n</v>
      </c>
      <c r="AK1006" s="12" t="str">
        <f t="shared" si="380"/>
        <v>n</v>
      </c>
      <c r="AL1006" s="12" t="str">
        <f t="shared" si="381"/>
        <v>n</v>
      </c>
      <c r="AM1006" s="12" t="str">
        <f t="shared" si="382"/>
        <v>n</v>
      </c>
      <c r="AN1006" s="12" t="str">
        <f t="shared" si="385"/>
        <v>n</v>
      </c>
      <c r="AO1006" s="12" t="str">
        <f t="shared" si="386"/>
        <v>n</v>
      </c>
      <c r="AP1006" s="12" t="str">
        <f t="shared" si="383"/>
        <v>n</v>
      </c>
      <c r="AQ1006" s="12" t="str">
        <f t="shared" si="384"/>
        <v>n</v>
      </c>
      <c r="AR1006" s="15"/>
      <c r="AS1006" s="16"/>
      <c r="AT1006" s="31" t="b">
        <f t="shared" si="24"/>
        <v>1</v>
      </c>
      <c r="AU1006" s="12" t="s">
        <v>1214</v>
      </c>
    </row>
    <row r="1007" spans="1:47" ht="15" customHeight="1" x14ac:dyDescent="0.3">
      <c r="A1007" s="12" t="s">
        <v>905</v>
      </c>
      <c r="B1007" s="12" t="s">
        <v>905</v>
      </c>
      <c r="C1007" s="17">
        <v>44133</v>
      </c>
      <c r="D1007" s="12">
        <v>2020</v>
      </c>
      <c r="E1007" s="27" t="s">
        <v>137</v>
      </c>
      <c r="F1007" s="12" t="s">
        <v>1152</v>
      </c>
      <c r="G1007" s="28">
        <v>0.5625</v>
      </c>
      <c r="H1007" s="29">
        <v>0.56944444444444442</v>
      </c>
      <c r="I1007" s="26">
        <v>926</v>
      </c>
      <c r="J1007" s="30" t="s">
        <v>1066</v>
      </c>
      <c r="K1007" s="12" t="str">
        <f t="shared" si="363"/>
        <v>n</v>
      </c>
      <c r="L1007" s="12" t="str">
        <f t="shared" si="364"/>
        <v>n</v>
      </c>
      <c r="M1007" s="12" t="str">
        <f t="shared" si="365"/>
        <v>n</v>
      </c>
      <c r="N1007" s="12" t="str">
        <f t="shared" si="366"/>
        <v>n</v>
      </c>
      <c r="O1007" s="12" t="str">
        <f t="shared" si="367"/>
        <v>n</v>
      </c>
      <c r="P1007" s="12" t="str">
        <f t="shared" si="368"/>
        <v>n</v>
      </c>
      <c r="Q1007" s="12" t="str">
        <f t="shared" si="369"/>
        <v>n</v>
      </c>
      <c r="R1007" s="12" t="str">
        <f t="shared" si="370"/>
        <v>n</v>
      </c>
      <c r="S1007" s="15">
        <v>0</v>
      </c>
      <c r="T1007" s="16">
        <v>0</v>
      </c>
      <c r="U1007" s="16" t="b">
        <f t="shared" si="8"/>
        <v>1</v>
      </c>
      <c r="V1007" s="15" t="s">
        <v>1066</v>
      </c>
      <c r="W1007" s="12" t="str">
        <f t="shared" si="371"/>
        <v>n</v>
      </c>
      <c r="X1007" s="12" t="str">
        <f t="shared" si="372"/>
        <v>y</v>
      </c>
      <c r="Y1007" s="12" t="str">
        <f t="shared" si="373"/>
        <v>n</v>
      </c>
      <c r="Z1007" s="12" t="str">
        <f t="shared" si="374"/>
        <v>n</v>
      </c>
      <c r="AA1007" s="12" t="str">
        <f t="shared" si="375"/>
        <v>n</v>
      </c>
      <c r="AB1007" s="12" t="str">
        <f t="shared" si="376"/>
        <v>n</v>
      </c>
      <c r="AC1007" s="12" t="str">
        <f t="shared" si="377"/>
        <v>n</v>
      </c>
      <c r="AD1007" s="12" t="str">
        <f t="shared" si="378"/>
        <v>n</v>
      </c>
      <c r="AE1007" s="15">
        <v>60</v>
      </c>
      <c r="AF1007" s="16">
        <v>60</v>
      </c>
      <c r="AG1007" s="16">
        <v>-1</v>
      </c>
      <c r="AH1007" s="16" t="b">
        <f t="shared" si="17"/>
        <v>1</v>
      </c>
      <c r="AI1007" s="15"/>
      <c r="AJ1007" s="12" t="str">
        <f t="shared" si="379"/>
        <v>n</v>
      </c>
      <c r="AK1007" s="12" t="str">
        <f t="shared" si="380"/>
        <v>n</v>
      </c>
      <c r="AL1007" s="12" t="str">
        <f t="shared" si="381"/>
        <v>n</v>
      </c>
      <c r="AM1007" s="12" t="str">
        <f t="shared" si="382"/>
        <v>n</v>
      </c>
      <c r="AN1007" s="12" t="str">
        <f t="shared" si="385"/>
        <v>n</v>
      </c>
      <c r="AO1007" s="12" t="str">
        <f t="shared" si="386"/>
        <v>n</v>
      </c>
      <c r="AP1007" s="12" t="str">
        <f t="shared" si="383"/>
        <v>n</v>
      </c>
      <c r="AQ1007" s="12" t="str">
        <f t="shared" si="384"/>
        <v>n</v>
      </c>
      <c r="AR1007" s="15"/>
      <c r="AS1007" s="16"/>
      <c r="AT1007" s="31" t="b">
        <f t="shared" si="24"/>
        <v>1</v>
      </c>
      <c r="AU1007" s="12" t="s">
        <v>1100</v>
      </c>
    </row>
    <row r="1008" spans="1:47" ht="15" customHeight="1" x14ac:dyDescent="0.3">
      <c r="A1008" s="12" t="s">
        <v>905</v>
      </c>
      <c r="B1008" s="12" t="s">
        <v>905</v>
      </c>
      <c r="C1008" s="17">
        <v>44133</v>
      </c>
      <c r="D1008" s="12">
        <v>2020</v>
      </c>
      <c r="E1008" s="27" t="s">
        <v>137</v>
      </c>
      <c r="F1008" s="12" t="s">
        <v>1153</v>
      </c>
      <c r="G1008" s="28">
        <v>0.5625</v>
      </c>
      <c r="H1008" s="29">
        <v>0.56944444444444442</v>
      </c>
      <c r="I1008" s="26">
        <v>927</v>
      </c>
      <c r="J1008" s="30" t="s">
        <v>1066</v>
      </c>
      <c r="K1008" s="12" t="str">
        <f t="shared" si="363"/>
        <v>n</v>
      </c>
      <c r="L1008" s="12" t="str">
        <f t="shared" si="364"/>
        <v>n</v>
      </c>
      <c r="M1008" s="12" t="str">
        <f t="shared" si="365"/>
        <v>n</v>
      </c>
      <c r="N1008" s="12" t="str">
        <f t="shared" si="366"/>
        <v>n</v>
      </c>
      <c r="O1008" s="12" t="str">
        <f t="shared" si="367"/>
        <v>n</v>
      </c>
      <c r="P1008" s="12" t="str">
        <f t="shared" si="368"/>
        <v>n</v>
      </c>
      <c r="Q1008" s="12" t="str">
        <f t="shared" si="369"/>
        <v>n</v>
      </c>
      <c r="R1008" s="12" t="str">
        <f t="shared" si="370"/>
        <v>n</v>
      </c>
      <c r="S1008" s="15">
        <v>0</v>
      </c>
      <c r="T1008" s="16">
        <v>0</v>
      </c>
      <c r="U1008" s="16" t="b">
        <f t="shared" si="8"/>
        <v>1</v>
      </c>
      <c r="V1008" s="15" t="s">
        <v>1066</v>
      </c>
      <c r="W1008" s="12" t="str">
        <f t="shared" si="371"/>
        <v>n</v>
      </c>
      <c r="X1008" s="12" t="str">
        <f t="shared" si="372"/>
        <v>y</v>
      </c>
      <c r="Y1008" s="12" t="str">
        <f t="shared" si="373"/>
        <v>n</v>
      </c>
      <c r="Z1008" s="12" t="str">
        <f t="shared" si="374"/>
        <v>n</v>
      </c>
      <c r="AA1008" s="12" t="str">
        <f t="shared" si="375"/>
        <v>n</v>
      </c>
      <c r="AB1008" s="12" t="str">
        <f t="shared" si="376"/>
        <v>n</v>
      </c>
      <c r="AC1008" s="12" t="str">
        <f t="shared" si="377"/>
        <v>n</v>
      </c>
      <c r="AD1008" s="12" t="str">
        <f t="shared" si="378"/>
        <v>n</v>
      </c>
      <c r="AE1008" s="15">
        <v>50</v>
      </c>
      <c r="AF1008" s="16">
        <v>50</v>
      </c>
      <c r="AG1008" s="16">
        <v>-1</v>
      </c>
      <c r="AH1008" s="16" t="b">
        <f t="shared" si="17"/>
        <v>1</v>
      </c>
      <c r="AI1008" s="15"/>
      <c r="AJ1008" s="12" t="str">
        <f t="shared" si="379"/>
        <v>n</v>
      </c>
      <c r="AK1008" s="12" t="str">
        <f t="shared" si="380"/>
        <v>n</v>
      </c>
      <c r="AL1008" s="12" t="str">
        <f t="shared" si="381"/>
        <v>n</v>
      </c>
      <c r="AM1008" s="12" t="str">
        <f t="shared" si="382"/>
        <v>n</v>
      </c>
      <c r="AN1008" s="12" t="str">
        <f t="shared" si="385"/>
        <v>n</v>
      </c>
      <c r="AO1008" s="12" t="str">
        <f t="shared" si="386"/>
        <v>n</v>
      </c>
      <c r="AP1008" s="12" t="str">
        <f t="shared" si="383"/>
        <v>n</v>
      </c>
      <c r="AQ1008" s="12" t="str">
        <f t="shared" si="384"/>
        <v>n</v>
      </c>
      <c r="AR1008" s="15"/>
      <c r="AS1008" s="16"/>
      <c r="AT1008" s="31" t="b">
        <f t="shared" si="24"/>
        <v>1</v>
      </c>
      <c r="AU1008" s="12" t="s">
        <v>1095</v>
      </c>
    </row>
    <row r="1009" spans="1:47" ht="15" customHeight="1" x14ac:dyDescent="0.3">
      <c r="A1009" s="25" t="s">
        <v>905</v>
      </c>
      <c r="B1009" s="25" t="s">
        <v>905</v>
      </c>
      <c r="C1009" s="172">
        <v>44133</v>
      </c>
      <c r="D1009" s="25">
        <v>2020</v>
      </c>
      <c r="E1009" s="173" t="s">
        <v>137</v>
      </c>
      <c r="F1009" s="25" t="s">
        <v>1154</v>
      </c>
      <c r="G1009" s="174">
        <v>0.5625</v>
      </c>
      <c r="H1009" s="175">
        <v>0.56944444444444442</v>
      </c>
      <c r="I1009" s="26">
        <v>928</v>
      </c>
      <c r="J1009" s="176" t="s">
        <v>1066</v>
      </c>
      <c r="K1009" s="25" t="str">
        <f t="shared" si="363"/>
        <v>n</v>
      </c>
      <c r="L1009" s="25" t="str">
        <f t="shared" si="364"/>
        <v>n</v>
      </c>
      <c r="M1009" s="25" t="str">
        <f t="shared" si="365"/>
        <v>n</v>
      </c>
      <c r="N1009" s="25" t="str">
        <f t="shared" si="366"/>
        <v>n</v>
      </c>
      <c r="O1009" s="25" t="str">
        <f t="shared" si="367"/>
        <v>n</v>
      </c>
      <c r="P1009" s="25" t="str">
        <f t="shared" si="368"/>
        <v>n</v>
      </c>
      <c r="Q1009" s="25" t="str">
        <f t="shared" si="369"/>
        <v>n</v>
      </c>
      <c r="R1009" s="25" t="str">
        <f t="shared" si="370"/>
        <v>n</v>
      </c>
      <c r="S1009" s="177">
        <v>0</v>
      </c>
      <c r="T1009" s="178">
        <v>0</v>
      </c>
      <c r="U1009" s="178" t="b">
        <f t="shared" si="8"/>
        <v>1</v>
      </c>
      <c r="V1009" s="177" t="s">
        <v>1066</v>
      </c>
      <c r="W1009" s="25" t="str">
        <f t="shared" si="371"/>
        <v>n</v>
      </c>
      <c r="X1009" s="25" t="str">
        <f t="shared" si="372"/>
        <v>y</v>
      </c>
      <c r="Y1009" s="25" t="str">
        <f t="shared" si="373"/>
        <v>n</v>
      </c>
      <c r="Z1009" s="25" t="str">
        <f t="shared" si="374"/>
        <v>n</v>
      </c>
      <c r="AA1009" s="25" t="str">
        <f t="shared" si="375"/>
        <v>n</v>
      </c>
      <c r="AB1009" s="25" t="str">
        <f t="shared" si="376"/>
        <v>n</v>
      </c>
      <c r="AC1009" s="25" t="str">
        <f t="shared" si="377"/>
        <v>n</v>
      </c>
      <c r="AD1009" s="25" t="str">
        <f t="shared" si="378"/>
        <v>n</v>
      </c>
      <c r="AE1009" s="177">
        <v>15</v>
      </c>
      <c r="AF1009" s="178">
        <v>15</v>
      </c>
      <c r="AG1009" s="178">
        <v>-1</v>
      </c>
      <c r="AH1009" s="178" t="b">
        <f t="shared" si="17"/>
        <v>1</v>
      </c>
      <c r="AI1009" s="177"/>
      <c r="AJ1009" s="25" t="str">
        <f t="shared" si="379"/>
        <v>n</v>
      </c>
      <c r="AK1009" s="25" t="str">
        <f t="shared" si="380"/>
        <v>n</v>
      </c>
      <c r="AL1009" s="25" t="str">
        <f t="shared" si="381"/>
        <v>n</v>
      </c>
      <c r="AM1009" s="25" t="str">
        <f t="shared" si="382"/>
        <v>n</v>
      </c>
      <c r="AN1009" s="25" t="str">
        <f t="shared" si="385"/>
        <v>n</v>
      </c>
      <c r="AO1009" s="25" t="str">
        <f t="shared" si="386"/>
        <v>n</v>
      </c>
      <c r="AP1009" s="25" t="str">
        <f t="shared" si="383"/>
        <v>n</v>
      </c>
      <c r="AQ1009" s="25" t="str">
        <f t="shared" si="384"/>
        <v>n</v>
      </c>
      <c r="AR1009" s="177"/>
      <c r="AS1009" s="178"/>
      <c r="AT1009" s="179" t="b">
        <f t="shared" si="24"/>
        <v>1</v>
      </c>
      <c r="AU1009" s="25" t="s">
        <v>1215</v>
      </c>
    </row>
    <row r="1010" spans="1:47" ht="15" customHeight="1" x14ac:dyDescent="0.3">
      <c r="A1010" s="158" t="s">
        <v>1811</v>
      </c>
      <c r="B1010" s="158" t="s">
        <v>2097</v>
      </c>
      <c r="C1010" s="159">
        <v>44341</v>
      </c>
      <c r="D1010" s="158">
        <v>2021</v>
      </c>
      <c r="E1010" s="158" t="s">
        <v>19</v>
      </c>
      <c r="F1010" s="158" t="s">
        <v>943</v>
      </c>
      <c r="G1010" s="160">
        <v>0.35416666666666669</v>
      </c>
      <c r="H1010" s="160">
        <v>0.49305555555555558</v>
      </c>
      <c r="I1010" s="161" t="s">
        <v>2098</v>
      </c>
      <c r="J1010" s="162" t="s">
        <v>1066</v>
      </c>
      <c r="K1010" s="158" t="str">
        <f t="shared" si="363"/>
        <v>n</v>
      </c>
      <c r="L1010" s="158" t="str">
        <f t="shared" si="364"/>
        <v>y</v>
      </c>
      <c r="M1010" s="158" t="str">
        <f t="shared" si="365"/>
        <v>n</v>
      </c>
      <c r="N1010" s="158" t="str">
        <f t="shared" si="366"/>
        <v>n</v>
      </c>
      <c r="O1010" s="158" t="str">
        <f t="shared" si="367"/>
        <v>n</v>
      </c>
      <c r="P1010" s="158" t="str">
        <f t="shared" si="368"/>
        <v>n</v>
      </c>
      <c r="Q1010" s="158" t="str">
        <f t="shared" si="369"/>
        <v>n</v>
      </c>
      <c r="R1010" s="158" t="str">
        <f t="shared" si="370"/>
        <v>n</v>
      </c>
      <c r="S1010" s="163">
        <v>90</v>
      </c>
      <c r="T1010" s="164">
        <v>90</v>
      </c>
      <c r="U1010" s="164" t="b">
        <f t="shared" si="8"/>
        <v>1</v>
      </c>
      <c r="V1010" s="163" t="s">
        <v>1066</v>
      </c>
      <c r="W1010" s="158" t="str">
        <f t="shared" si="371"/>
        <v>n</v>
      </c>
      <c r="X1010" s="158" t="str">
        <f t="shared" si="372"/>
        <v>y</v>
      </c>
      <c r="Y1010" s="158" t="str">
        <f t="shared" si="373"/>
        <v>n</v>
      </c>
      <c r="Z1010" s="158" t="str">
        <f t="shared" si="374"/>
        <v>n</v>
      </c>
      <c r="AA1010" s="158" t="str">
        <f t="shared" si="375"/>
        <v>n</v>
      </c>
      <c r="AB1010" s="158" t="str">
        <f t="shared" si="376"/>
        <v>n</v>
      </c>
      <c r="AC1010" s="158" t="str">
        <f t="shared" si="377"/>
        <v>n</v>
      </c>
      <c r="AD1010" s="158" t="str">
        <f t="shared" si="378"/>
        <v>n</v>
      </c>
      <c r="AE1010" s="163">
        <v>40</v>
      </c>
      <c r="AF1010" s="164">
        <v>40</v>
      </c>
      <c r="AG1010" s="164">
        <v>-1</v>
      </c>
      <c r="AH1010" s="164" t="b">
        <f t="shared" si="17"/>
        <v>1</v>
      </c>
      <c r="AI1010" s="165" t="s">
        <v>2315</v>
      </c>
      <c r="AJ1010" s="157" t="str">
        <f t="shared" si="379"/>
        <v>n</v>
      </c>
      <c r="AK1010" s="157" t="str">
        <f t="shared" si="380"/>
        <v>y</v>
      </c>
      <c r="AL1010" s="157" t="str">
        <f t="shared" si="381"/>
        <v>y</v>
      </c>
      <c r="AM1010" s="157" t="str">
        <f t="shared" si="382"/>
        <v>n</v>
      </c>
      <c r="AN1010" s="157" t="str">
        <f t="shared" si="385"/>
        <v>n</v>
      </c>
      <c r="AO1010" s="157" t="str">
        <f t="shared" si="386"/>
        <v>n</v>
      </c>
      <c r="AP1010" s="157" t="str">
        <f t="shared" si="383"/>
        <v>n</v>
      </c>
      <c r="AQ1010" s="157" t="str">
        <f t="shared" si="384"/>
        <v>n</v>
      </c>
      <c r="AR1010" s="165">
        <v>95</v>
      </c>
      <c r="AS1010" s="166">
        <v>95</v>
      </c>
      <c r="AT1010" s="166" t="b">
        <f t="shared" si="24"/>
        <v>1</v>
      </c>
      <c r="AU1010" s="158" t="s">
        <v>2099</v>
      </c>
    </row>
    <row r="1011" spans="1:47" ht="15" customHeight="1" x14ac:dyDescent="0.3">
      <c r="A1011" s="158" t="s">
        <v>1811</v>
      </c>
      <c r="B1011" s="158" t="s">
        <v>2097</v>
      </c>
      <c r="C1011" s="159">
        <v>44341</v>
      </c>
      <c r="D1011" s="158">
        <v>2021</v>
      </c>
      <c r="E1011" s="158" t="s">
        <v>19</v>
      </c>
      <c r="F1011" s="158" t="s">
        <v>947</v>
      </c>
      <c r="G1011" s="160">
        <v>0.35416666666666669</v>
      </c>
      <c r="H1011" s="160">
        <v>0.49305555555555558</v>
      </c>
      <c r="I1011" s="157" t="s">
        <v>2100</v>
      </c>
      <c r="J1011" s="165" t="s">
        <v>1066</v>
      </c>
      <c r="K1011" s="158" t="str">
        <f t="shared" si="363"/>
        <v>n</v>
      </c>
      <c r="L1011" s="158" t="str">
        <f t="shared" si="364"/>
        <v>y</v>
      </c>
      <c r="M1011" s="158" t="str">
        <f t="shared" si="365"/>
        <v>n</v>
      </c>
      <c r="N1011" s="158" t="str">
        <f t="shared" si="366"/>
        <v>n</v>
      </c>
      <c r="O1011" s="158" t="str">
        <f t="shared" si="367"/>
        <v>n</v>
      </c>
      <c r="P1011" s="158" t="str">
        <f t="shared" si="368"/>
        <v>n</v>
      </c>
      <c r="Q1011" s="158" t="str">
        <f t="shared" si="369"/>
        <v>n</v>
      </c>
      <c r="R1011" s="158" t="str">
        <f t="shared" si="370"/>
        <v>n</v>
      </c>
      <c r="S1011" s="162">
        <v>95</v>
      </c>
      <c r="T1011" s="166">
        <v>95</v>
      </c>
      <c r="U1011" s="166" t="b">
        <f t="shared" si="8"/>
        <v>1</v>
      </c>
      <c r="V1011" s="165" t="s">
        <v>1066</v>
      </c>
      <c r="W1011" s="158" t="str">
        <f t="shared" si="371"/>
        <v>n</v>
      </c>
      <c r="X1011" s="158" t="str">
        <f t="shared" si="372"/>
        <v>y</v>
      </c>
      <c r="Y1011" s="158" t="str">
        <f t="shared" si="373"/>
        <v>n</v>
      </c>
      <c r="Z1011" s="158" t="str">
        <f t="shared" si="374"/>
        <v>n</v>
      </c>
      <c r="AA1011" s="158" t="str">
        <f t="shared" si="375"/>
        <v>n</v>
      </c>
      <c r="AB1011" s="158" t="str">
        <f t="shared" si="376"/>
        <v>n</v>
      </c>
      <c r="AC1011" s="158" t="str">
        <f t="shared" si="377"/>
        <v>n</v>
      </c>
      <c r="AD1011" s="158" t="str">
        <f t="shared" si="378"/>
        <v>n</v>
      </c>
      <c r="AE1011" s="165">
        <v>60</v>
      </c>
      <c r="AF1011" s="166">
        <v>60</v>
      </c>
      <c r="AG1011" s="166">
        <v>-1</v>
      </c>
      <c r="AH1011" s="166" t="b">
        <f t="shared" si="17"/>
        <v>1</v>
      </c>
      <c r="AI1011" s="165" t="s">
        <v>2315</v>
      </c>
      <c r="AJ1011" s="157" t="str">
        <f t="shared" si="379"/>
        <v>n</v>
      </c>
      <c r="AK1011" s="157" t="str">
        <f t="shared" si="380"/>
        <v>y</v>
      </c>
      <c r="AL1011" s="157" t="str">
        <f t="shared" si="381"/>
        <v>y</v>
      </c>
      <c r="AM1011" s="157" t="str">
        <f t="shared" si="382"/>
        <v>n</v>
      </c>
      <c r="AN1011" s="157" t="str">
        <f t="shared" si="385"/>
        <v>n</v>
      </c>
      <c r="AO1011" s="157" t="str">
        <f t="shared" si="386"/>
        <v>n</v>
      </c>
      <c r="AP1011" s="157" t="str">
        <f t="shared" si="383"/>
        <v>n</v>
      </c>
      <c r="AQ1011" s="157" t="str">
        <f t="shared" si="384"/>
        <v>n</v>
      </c>
      <c r="AR1011" s="165">
        <v>100</v>
      </c>
      <c r="AS1011" s="166">
        <v>100</v>
      </c>
      <c r="AT1011" s="166" t="b">
        <f t="shared" ref="AT1011:AT1078" si="387">AR1011=AS1011</f>
        <v>1</v>
      </c>
      <c r="AU1011" s="157"/>
    </row>
    <row r="1012" spans="1:47" ht="15" customHeight="1" x14ac:dyDescent="0.3">
      <c r="A1012" s="158" t="s">
        <v>1811</v>
      </c>
      <c r="B1012" s="158" t="s">
        <v>2097</v>
      </c>
      <c r="C1012" s="159">
        <v>44341</v>
      </c>
      <c r="D1012" s="158">
        <v>2021</v>
      </c>
      <c r="E1012" s="158" t="s">
        <v>19</v>
      </c>
      <c r="F1012" s="158" t="s">
        <v>949</v>
      </c>
      <c r="G1012" s="160">
        <v>0.35416666666666669</v>
      </c>
      <c r="H1012" s="160">
        <v>0.49305555555555558</v>
      </c>
      <c r="I1012" s="157" t="s">
        <v>2101</v>
      </c>
      <c r="J1012" s="165" t="s">
        <v>1066</v>
      </c>
      <c r="K1012" s="158" t="str">
        <f t="shared" si="363"/>
        <v>n</v>
      </c>
      <c r="L1012" s="158" t="str">
        <f t="shared" si="364"/>
        <v>y</v>
      </c>
      <c r="M1012" s="158" t="str">
        <f t="shared" si="365"/>
        <v>n</v>
      </c>
      <c r="N1012" s="158" t="str">
        <f t="shared" si="366"/>
        <v>n</v>
      </c>
      <c r="O1012" s="158" t="str">
        <f t="shared" si="367"/>
        <v>n</v>
      </c>
      <c r="P1012" s="158" t="str">
        <f t="shared" si="368"/>
        <v>n</v>
      </c>
      <c r="Q1012" s="158" t="str">
        <f t="shared" si="369"/>
        <v>n</v>
      </c>
      <c r="R1012" s="158" t="str">
        <f t="shared" si="370"/>
        <v>n</v>
      </c>
      <c r="S1012" s="165">
        <v>85</v>
      </c>
      <c r="T1012" s="166">
        <v>85</v>
      </c>
      <c r="U1012" s="166" t="b">
        <f t="shared" si="8"/>
        <v>1</v>
      </c>
      <c r="V1012" s="165" t="s">
        <v>1066</v>
      </c>
      <c r="W1012" s="158" t="str">
        <f t="shared" si="371"/>
        <v>n</v>
      </c>
      <c r="X1012" s="158" t="str">
        <f t="shared" si="372"/>
        <v>y</v>
      </c>
      <c r="Y1012" s="158" t="str">
        <f t="shared" si="373"/>
        <v>n</v>
      </c>
      <c r="Z1012" s="158" t="str">
        <f t="shared" si="374"/>
        <v>n</v>
      </c>
      <c r="AA1012" s="158" t="str">
        <f t="shared" si="375"/>
        <v>n</v>
      </c>
      <c r="AB1012" s="158" t="str">
        <f t="shared" si="376"/>
        <v>n</v>
      </c>
      <c r="AC1012" s="158" t="str">
        <f t="shared" si="377"/>
        <v>n</v>
      </c>
      <c r="AD1012" s="158" t="str">
        <f t="shared" si="378"/>
        <v>n</v>
      </c>
      <c r="AE1012" s="165">
        <v>50</v>
      </c>
      <c r="AF1012" s="166">
        <v>50</v>
      </c>
      <c r="AG1012" s="166">
        <v>-1</v>
      </c>
      <c r="AH1012" s="166" t="b">
        <f t="shared" si="17"/>
        <v>1</v>
      </c>
      <c r="AI1012" s="165" t="s">
        <v>1066</v>
      </c>
      <c r="AJ1012" s="157" t="str">
        <f t="shared" si="379"/>
        <v>n</v>
      </c>
      <c r="AK1012" s="157" t="str">
        <f t="shared" si="380"/>
        <v>y</v>
      </c>
      <c r="AL1012" s="157" t="str">
        <f t="shared" si="381"/>
        <v>n</v>
      </c>
      <c r="AM1012" s="157" t="str">
        <f t="shared" si="382"/>
        <v>n</v>
      </c>
      <c r="AN1012" s="157" t="str">
        <f t="shared" si="385"/>
        <v>n</v>
      </c>
      <c r="AO1012" s="157" t="str">
        <f t="shared" si="386"/>
        <v>n</v>
      </c>
      <c r="AP1012" s="157" t="str">
        <f t="shared" si="383"/>
        <v>n</v>
      </c>
      <c r="AQ1012" s="157" t="str">
        <f t="shared" si="384"/>
        <v>n</v>
      </c>
      <c r="AR1012" s="165">
        <v>92</v>
      </c>
      <c r="AS1012" s="166">
        <v>92</v>
      </c>
      <c r="AT1012" s="166" t="b">
        <f t="shared" si="387"/>
        <v>1</v>
      </c>
      <c r="AU1012" s="157"/>
    </row>
    <row r="1013" spans="1:47" ht="15" customHeight="1" x14ac:dyDescent="0.3">
      <c r="A1013" s="158" t="s">
        <v>1811</v>
      </c>
      <c r="B1013" s="158" t="s">
        <v>2097</v>
      </c>
      <c r="C1013" s="159">
        <v>44341</v>
      </c>
      <c r="D1013" s="158">
        <v>2021</v>
      </c>
      <c r="E1013" s="158" t="s">
        <v>19</v>
      </c>
      <c r="F1013" s="158" t="s">
        <v>951</v>
      </c>
      <c r="G1013" s="160">
        <v>0.35416666666666669</v>
      </c>
      <c r="H1013" s="160">
        <v>0.49305555555555558</v>
      </c>
      <c r="I1013" s="161" t="s">
        <v>2102</v>
      </c>
      <c r="J1013" s="165" t="s">
        <v>1066</v>
      </c>
      <c r="K1013" s="158" t="str">
        <f t="shared" si="363"/>
        <v>n</v>
      </c>
      <c r="L1013" s="158" t="str">
        <f t="shared" si="364"/>
        <v>y</v>
      </c>
      <c r="M1013" s="158" t="str">
        <f t="shared" si="365"/>
        <v>n</v>
      </c>
      <c r="N1013" s="158" t="str">
        <f t="shared" si="366"/>
        <v>n</v>
      </c>
      <c r="O1013" s="158" t="str">
        <f t="shared" si="367"/>
        <v>n</v>
      </c>
      <c r="P1013" s="158" t="str">
        <f t="shared" si="368"/>
        <v>n</v>
      </c>
      <c r="Q1013" s="158" t="str">
        <f t="shared" si="369"/>
        <v>n</v>
      </c>
      <c r="R1013" s="158" t="str">
        <f t="shared" si="370"/>
        <v>n</v>
      </c>
      <c r="S1013" s="165">
        <v>98</v>
      </c>
      <c r="T1013" s="166">
        <v>98</v>
      </c>
      <c r="U1013" s="166" t="b">
        <f t="shared" si="8"/>
        <v>1</v>
      </c>
      <c r="V1013" s="165" t="s">
        <v>1066</v>
      </c>
      <c r="W1013" s="158" t="str">
        <f t="shared" si="371"/>
        <v>n</v>
      </c>
      <c r="X1013" s="158" t="str">
        <f t="shared" si="372"/>
        <v>y</v>
      </c>
      <c r="Y1013" s="158" t="str">
        <f t="shared" si="373"/>
        <v>n</v>
      </c>
      <c r="Z1013" s="158" t="str">
        <f t="shared" si="374"/>
        <v>n</v>
      </c>
      <c r="AA1013" s="158" t="str">
        <f t="shared" si="375"/>
        <v>n</v>
      </c>
      <c r="AB1013" s="158" t="str">
        <f t="shared" si="376"/>
        <v>n</v>
      </c>
      <c r="AC1013" s="158" t="str">
        <f t="shared" si="377"/>
        <v>n</v>
      </c>
      <c r="AD1013" s="158" t="str">
        <f t="shared" si="378"/>
        <v>n</v>
      </c>
      <c r="AE1013" s="165">
        <v>60</v>
      </c>
      <c r="AF1013" s="166">
        <v>60</v>
      </c>
      <c r="AG1013" s="166">
        <v>-1</v>
      </c>
      <c r="AH1013" s="166" t="b">
        <f t="shared" si="17"/>
        <v>1</v>
      </c>
      <c r="AI1013" s="165" t="s">
        <v>2315</v>
      </c>
      <c r="AJ1013" s="157" t="str">
        <f t="shared" si="379"/>
        <v>n</v>
      </c>
      <c r="AK1013" s="157" t="str">
        <f t="shared" si="380"/>
        <v>y</v>
      </c>
      <c r="AL1013" s="157" t="str">
        <f t="shared" si="381"/>
        <v>y</v>
      </c>
      <c r="AM1013" s="157" t="str">
        <f t="shared" si="382"/>
        <v>n</v>
      </c>
      <c r="AN1013" s="157" t="str">
        <f t="shared" si="385"/>
        <v>n</v>
      </c>
      <c r="AO1013" s="157" t="str">
        <f t="shared" si="386"/>
        <v>n</v>
      </c>
      <c r="AP1013" s="157" t="str">
        <f t="shared" si="383"/>
        <v>n</v>
      </c>
      <c r="AQ1013" s="157" t="str">
        <f t="shared" si="384"/>
        <v>n</v>
      </c>
      <c r="AR1013" s="165">
        <v>95</v>
      </c>
      <c r="AS1013" s="166">
        <v>95</v>
      </c>
      <c r="AT1013" s="166" t="b">
        <f t="shared" si="387"/>
        <v>1</v>
      </c>
      <c r="AU1013" s="157"/>
    </row>
    <row r="1014" spans="1:47" ht="15" customHeight="1" x14ac:dyDescent="0.3">
      <c r="A1014" s="158" t="s">
        <v>1811</v>
      </c>
      <c r="B1014" s="158" t="s">
        <v>2097</v>
      </c>
      <c r="C1014" s="159">
        <v>44341</v>
      </c>
      <c r="D1014" s="158">
        <v>2021</v>
      </c>
      <c r="E1014" s="158" t="s">
        <v>19</v>
      </c>
      <c r="F1014" s="158" t="s">
        <v>953</v>
      </c>
      <c r="G1014" s="160">
        <v>0.35416666666666669</v>
      </c>
      <c r="H1014" s="160">
        <v>0.49305555555555558</v>
      </c>
      <c r="I1014" s="161" t="s">
        <v>2103</v>
      </c>
      <c r="J1014" s="165" t="s">
        <v>1066</v>
      </c>
      <c r="K1014" s="157" t="str">
        <f t="shared" si="363"/>
        <v>n</v>
      </c>
      <c r="L1014" s="157" t="str">
        <f t="shared" si="364"/>
        <v>y</v>
      </c>
      <c r="M1014" s="157" t="str">
        <f t="shared" si="365"/>
        <v>n</v>
      </c>
      <c r="N1014" s="157" t="str">
        <f t="shared" si="366"/>
        <v>n</v>
      </c>
      <c r="O1014" s="157" t="str">
        <f t="shared" si="367"/>
        <v>n</v>
      </c>
      <c r="P1014" s="157" t="str">
        <f t="shared" si="368"/>
        <v>n</v>
      </c>
      <c r="Q1014" s="157" t="str">
        <f t="shared" si="369"/>
        <v>n</v>
      </c>
      <c r="R1014" s="157" t="str">
        <f t="shared" si="370"/>
        <v>n</v>
      </c>
      <c r="S1014" s="165">
        <v>95</v>
      </c>
      <c r="T1014" s="166">
        <v>95</v>
      </c>
      <c r="U1014" s="166" t="b">
        <f t="shared" si="8"/>
        <v>1</v>
      </c>
      <c r="V1014" s="165" t="s">
        <v>1066</v>
      </c>
      <c r="W1014" s="158" t="str">
        <f t="shared" si="371"/>
        <v>n</v>
      </c>
      <c r="X1014" s="158" t="str">
        <f t="shared" si="372"/>
        <v>y</v>
      </c>
      <c r="Y1014" s="158" t="str">
        <f t="shared" si="373"/>
        <v>n</v>
      </c>
      <c r="Z1014" s="158" t="str">
        <f t="shared" si="374"/>
        <v>n</v>
      </c>
      <c r="AA1014" s="158" t="str">
        <f t="shared" si="375"/>
        <v>n</v>
      </c>
      <c r="AB1014" s="158" t="str">
        <f t="shared" si="376"/>
        <v>n</v>
      </c>
      <c r="AC1014" s="158" t="str">
        <f t="shared" si="377"/>
        <v>n</v>
      </c>
      <c r="AD1014" s="158" t="str">
        <f t="shared" si="378"/>
        <v>n</v>
      </c>
      <c r="AE1014" s="165">
        <v>70</v>
      </c>
      <c r="AF1014" s="166">
        <v>70</v>
      </c>
      <c r="AG1014" s="166">
        <v>-1</v>
      </c>
      <c r="AH1014" s="166" t="b">
        <f t="shared" si="17"/>
        <v>1</v>
      </c>
      <c r="AI1014" s="165" t="s">
        <v>2315</v>
      </c>
      <c r="AJ1014" s="157" t="str">
        <f t="shared" si="379"/>
        <v>n</v>
      </c>
      <c r="AK1014" s="157" t="str">
        <f t="shared" si="380"/>
        <v>y</v>
      </c>
      <c r="AL1014" s="157" t="str">
        <f t="shared" si="381"/>
        <v>y</v>
      </c>
      <c r="AM1014" s="157" t="str">
        <f t="shared" si="382"/>
        <v>n</v>
      </c>
      <c r="AN1014" s="157" t="str">
        <f t="shared" si="385"/>
        <v>n</v>
      </c>
      <c r="AO1014" s="157" t="str">
        <f t="shared" si="386"/>
        <v>n</v>
      </c>
      <c r="AP1014" s="157" t="str">
        <f t="shared" si="383"/>
        <v>n</v>
      </c>
      <c r="AQ1014" s="157" t="str">
        <f t="shared" si="384"/>
        <v>n</v>
      </c>
      <c r="AR1014" s="165">
        <v>90</v>
      </c>
      <c r="AS1014" s="166">
        <v>90</v>
      </c>
      <c r="AT1014" s="166" t="b">
        <f t="shared" si="387"/>
        <v>1</v>
      </c>
      <c r="AU1014" s="157"/>
    </row>
    <row r="1015" spans="1:47" ht="15" customHeight="1" x14ac:dyDescent="0.3">
      <c r="A1015" s="158" t="s">
        <v>1811</v>
      </c>
      <c r="B1015" s="158" t="s">
        <v>2097</v>
      </c>
      <c r="C1015" s="159">
        <v>44341</v>
      </c>
      <c r="D1015" s="158">
        <v>2021</v>
      </c>
      <c r="E1015" s="158" t="s">
        <v>19</v>
      </c>
      <c r="F1015" s="158" t="s">
        <v>955</v>
      </c>
      <c r="G1015" s="160">
        <v>0.35416666666666669</v>
      </c>
      <c r="H1015" s="160">
        <v>0.49305555555555558</v>
      </c>
      <c r="I1015" s="161" t="s">
        <v>2104</v>
      </c>
      <c r="J1015" s="165" t="s">
        <v>1066</v>
      </c>
      <c r="K1015" s="157" t="str">
        <f t="shared" si="363"/>
        <v>n</v>
      </c>
      <c r="L1015" s="157" t="str">
        <f t="shared" si="364"/>
        <v>y</v>
      </c>
      <c r="M1015" s="157" t="str">
        <f t="shared" si="365"/>
        <v>n</v>
      </c>
      <c r="N1015" s="157" t="str">
        <f t="shared" si="366"/>
        <v>n</v>
      </c>
      <c r="O1015" s="157" t="str">
        <f t="shared" si="367"/>
        <v>n</v>
      </c>
      <c r="P1015" s="157" t="str">
        <f t="shared" si="368"/>
        <v>n</v>
      </c>
      <c r="Q1015" s="157" t="str">
        <f t="shared" si="369"/>
        <v>n</v>
      </c>
      <c r="R1015" s="157" t="str">
        <f t="shared" si="370"/>
        <v>n</v>
      </c>
      <c r="S1015" s="165">
        <v>85</v>
      </c>
      <c r="T1015" s="166">
        <v>85</v>
      </c>
      <c r="U1015" s="166" t="b">
        <f t="shared" si="8"/>
        <v>1</v>
      </c>
      <c r="V1015" s="165" t="s">
        <v>1066</v>
      </c>
      <c r="W1015" s="158" t="str">
        <f t="shared" si="371"/>
        <v>n</v>
      </c>
      <c r="X1015" s="158" t="str">
        <f t="shared" si="372"/>
        <v>y</v>
      </c>
      <c r="Y1015" s="158" t="str">
        <f t="shared" si="373"/>
        <v>n</v>
      </c>
      <c r="Z1015" s="158" t="str">
        <f t="shared" si="374"/>
        <v>n</v>
      </c>
      <c r="AA1015" s="158" t="str">
        <f t="shared" si="375"/>
        <v>n</v>
      </c>
      <c r="AB1015" s="158" t="str">
        <f t="shared" si="376"/>
        <v>n</v>
      </c>
      <c r="AC1015" s="158" t="str">
        <f t="shared" si="377"/>
        <v>n</v>
      </c>
      <c r="AD1015" s="158" t="str">
        <f t="shared" si="378"/>
        <v>n</v>
      </c>
      <c r="AE1015" s="165">
        <v>55</v>
      </c>
      <c r="AF1015" s="166">
        <v>55</v>
      </c>
      <c r="AG1015" s="166">
        <v>-1</v>
      </c>
      <c r="AH1015" s="166" t="b">
        <f t="shared" si="17"/>
        <v>1</v>
      </c>
      <c r="AI1015" s="165" t="s">
        <v>2315</v>
      </c>
      <c r="AJ1015" s="157" t="str">
        <f t="shared" si="379"/>
        <v>n</v>
      </c>
      <c r="AK1015" s="157" t="str">
        <f t="shared" si="380"/>
        <v>y</v>
      </c>
      <c r="AL1015" s="157" t="str">
        <f t="shared" si="381"/>
        <v>y</v>
      </c>
      <c r="AM1015" s="157" t="str">
        <f t="shared" si="382"/>
        <v>n</v>
      </c>
      <c r="AN1015" s="157" t="str">
        <f t="shared" si="385"/>
        <v>n</v>
      </c>
      <c r="AO1015" s="157" t="str">
        <f t="shared" si="386"/>
        <v>n</v>
      </c>
      <c r="AP1015" s="157" t="str">
        <f t="shared" si="383"/>
        <v>n</v>
      </c>
      <c r="AQ1015" s="157" t="str">
        <f t="shared" si="384"/>
        <v>n</v>
      </c>
      <c r="AR1015" s="165">
        <v>95</v>
      </c>
      <c r="AS1015" s="166">
        <v>95</v>
      </c>
      <c r="AT1015" s="166" t="b">
        <f t="shared" si="387"/>
        <v>1</v>
      </c>
      <c r="AU1015" s="157"/>
    </row>
    <row r="1016" spans="1:47" ht="15" customHeight="1" x14ac:dyDescent="0.3">
      <c r="A1016" s="158" t="s">
        <v>1811</v>
      </c>
      <c r="B1016" s="158" t="s">
        <v>2097</v>
      </c>
      <c r="C1016" s="159">
        <v>44341</v>
      </c>
      <c r="D1016" s="158">
        <v>2021</v>
      </c>
      <c r="E1016" s="158" t="s">
        <v>19</v>
      </c>
      <c r="F1016" s="158" t="s">
        <v>957</v>
      </c>
      <c r="G1016" s="160">
        <v>0.35416666666666669</v>
      </c>
      <c r="H1016" s="160">
        <v>0.49305555555555558</v>
      </c>
      <c r="I1016" s="161" t="s">
        <v>2105</v>
      </c>
      <c r="J1016" s="165" t="s">
        <v>1066</v>
      </c>
      <c r="K1016" s="157" t="str">
        <f t="shared" si="363"/>
        <v>n</v>
      </c>
      <c r="L1016" s="157" t="str">
        <f t="shared" si="364"/>
        <v>y</v>
      </c>
      <c r="M1016" s="157" t="str">
        <f t="shared" si="365"/>
        <v>n</v>
      </c>
      <c r="N1016" s="157" t="str">
        <f t="shared" si="366"/>
        <v>n</v>
      </c>
      <c r="O1016" s="157" t="str">
        <f t="shared" si="367"/>
        <v>n</v>
      </c>
      <c r="P1016" s="157" t="str">
        <f t="shared" si="368"/>
        <v>n</v>
      </c>
      <c r="Q1016" s="157" t="str">
        <f t="shared" si="369"/>
        <v>n</v>
      </c>
      <c r="R1016" s="157" t="str">
        <f t="shared" si="370"/>
        <v>n</v>
      </c>
      <c r="S1016" s="165">
        <v>85</v>
      </c>
      <c r="T1016" s="166">
        <v>85</v>
      </c>
      <c r="U1016" s="166" t="b">
        <f t="shared" si="8"/>
        <v>1</v>
      </c>
      <c r="V1016" s="165" t="s">
        <v>1066</v>
      </c>
      <c r="W1016" s="158" t="str">
        <f t="shared" si="371"/>
        <v>n</v>
      </c>
      <c r="X1016" s="158" t="str">
        <f t="shared" si="372"/>
        <v>y</v>
      </c>
      <c r="Y1016" s="158" t="str">
        <f t="shared" si="373"/>
        <v>n</v>
      </c>
      <c r="Z1016" s="158" t="str">
        <f t="shared" si="374"/>
        <v>n</v>
      </c>
      <c r="AA1016" s="158" t="str">
        <f t="shared" si="375"/>
        <v>n</v>
      </c>
      <c r="AB1016" s="158" t="str">
        <f t="shared" si="376"/>
        <v>n</v>
      </c>
      <c r="AC1016" s="158" t="str">
        <f t="shared" si="377"/>
        <v>n</v>
      </c>
      <c r="AD1016" s="158" t="str">
        <f t="shared" si="378"/>
        <v>n</v>
      </c>
      <c r="AE1016" s="165">
        <v>35</v>
      </c>
      <c r="AF1016" s="166">
        <v>35</v>
      </c>
      <c r="AG1016" s="166">
        <v>-1</v>
      </c>
      <c r="AH1016" s="166" t="b">
        <f t="shared" si="17"/>
        <v>1</v>
      </c>
      <c r="AI1016" s="165" t="s">
        <v>1066</v>
      </c>
      <c r="AJ1016" s="157" t="str">
        <f t="shared" si="379"/>
        <v>n</v>
      </c>
      <c r="AK1016" s="157" t="str">
        <f t="shared" si="380"/>
        <v>y</v>
      </c>
      <c r="AL1016" s="157" t="str">
        <f t="shared" si="381"/>
        <v>n</v>
      </c>
      <c r="AM1016" s="157" t="str">
        <f t="shared" si="382"/>
        <v>n</v>
      </c>
      <c r="AN1016" s="157" t="str">
        <f t="shared" si="385"/>
        <v>n</v>
      </c>
      <c r="AO1016" s="157" t="str">
        <f t="shared" si="386"/>
        <v>n</v>
      </c>
      <c r="AP1016" s="157" t="str">
        <f t="shared" si="383"/>
        <v>n</v>
      </c>
      <c r="AQ1016" s="157" t="str">
        <f t="shared" si="384"/>
        <v>n</v>
      </c>
      <c r="AR1016" s="165">
        <v>98</v>
      </c>
      <c r="AS1016" s="166">
        <v>98</v>
      </c>
      <c r="AT1016" s="166" t="b">
        <f t="shared" si="387"/>
        <v>1</v>
      </c>
      <c r="AU1016" s="157"/>
    </row>
    <row r="1017" spans="1:47" ht="15" customHeight="1" x14ac:dyDescent="0.3">
      <c r="A1017" s="158" t="s">
        <v>1811</v>
      </c>
      <c r="B1017" s="158" t="s">
        <v>2097</v>
      </c>
      <c r="C1017" s="159">
        <v>44341</v>
      </c>
      <c r="D1017" s="158">
        <v>2021</v>
      </c>
      <c r="E1017" s="158" t="s">
        <v>19</v>
      </c>
      <c r="F1017" s="158" t="s">
        <v>959</v>
      </c>
      <c r="G1017" s="160">
        <v>0.35416666666666669</v>
      </c>
      <c r="H1017" s="160">
        <v>0.49305555555555558</v>
      </c>
      <c r="I1017" s="161" t="s">
        <v>2106</v>
      </c>
      <c r="J1017" s="165" t="s">
        <v>1066</v>
      </c>
      <c r="K1017" s="157" t="str">
        <f t="shared" si="363"/>
        <v>n</v>
      </c>
      <c r="L1017" s="157" t="str">
        <f t="shared" si="364"/>
        <v>y</v>
      </c>
      <c r="M1017" s="157" t="str">
        <f t="shared" si="365"/>
        <v>n</v>
      </c>
      <c r="N1017" s="157" t="str">
        <f t="shared" si="366"/>
        <v>n</v>
      </c>
      <c r="O1017" s="157" t="str">
        <f t="shared" si="367"/>
        <v>n</v>
      </c>
      <c r="P1017" s="157" t="str">
        <f t="shared" si="368"/>
        <v>n</v>
      </c>
      <c r="Q1017" s="157" t="str">
        <f t="shared" si="369"/>
        <v>n</v>
      </c>
      <c r="R1017" s="157" t="str">
        <f t="shared" si="370"/>
        <v>n</v>
      </c>
      <c r="S1017" s="165">
        <v>75</v>
      </c>
      <c r="T1017" s="166">
        <v>75</v>
      </c>
      <c r="U1017" s="166" t="b">
        <f t="shared" si="8"/>
        <v>1</v>
      </c>
      <c r="V1017" s="165" t="s">
        <v>1066</v>
      </c>
      <c r="W1017" s="158" t="str">
        <f t="shared" si="371"/>
        <v>n</v>
      </c>
      <c r="X1017" s="158" t="str">
        <f t="shared" si="372"/>
        <v>y</v>
      </c>
      <c r="Y1017" s="158" t="str">
        <f t="shared" si="373"/>
        <v>n</v>
      </c>
      <c r="Z1017" s="158" t="str">
        <f t="shared" si="374"/>
        <v>n</v>
      </c>
      <c r="AA1017" s="158" t="str">
        <f t="shared" si="375"/>
        <v>n</v>
      </c>
      <c r="AB1017" s="158" t="str">
        <f t="shared" si="376"/>
        <v>n</v>
      </c>
      <c r="AC1017" s="158" t="str">
        <f t="shared" si="377"/>
        <v>n</v>
      </c>
      <c r="AD1017" s="158" t="str">
        <f t="shared" si="378"/>
        <v>n</v>
      </c>
      <c r="AE1017" s="165">
        <v>60</v>
      </c>
      <c r="AF1017" s="166">
        <v>60</v>
      </c>
      <c r="AG1017" s="166">
        <v>-1</v>
      </c>
      <c r="AH1017" s="166" t="b">
        <f t="shared" si="17"/>
        <v>1</v>
      </c>
      <c r="AI1017" s="165" t="s">
        <v>2315</v>
      </c>
      <c r="AJ1017" s="157" t="str">
        <f t="shared" si="379"/>
        <v>n</v>
      </c>
      <c r="AK1017" s="157" t="str">
        <f t="shared" si="380"/>
        <v>y</v>
      </c>
      <c r="AL1017" s="157" t="str">
        <f t="shared" si="381"/>
        <v>y</v>
      </c>
      <c r="AM1017" s="157" t="str">
        <f t="shared" si="382"/>
        <v>n</v>
      </c>
      <c r="AN1017" s="157" t="str">
        <f t="shared" si="385"/>
        <v>n</v>
      </c>
      <c r="AO1017" s="157" t="str">
        <f t="shared" si="386"/>
        <v>n</v>
      </c>
      <c r="AP1017" s="157" t="str">
        <f t="shared" si="383"/>
        <v>n</v>
      </c>
      <c r="AQ1017" s="157" t="str">
        <f t="shared" si="384"/>
        <v>n</v>
      </c>
      <c r="AR1017" s="165">
        <v>90</v>
      </c>
      <c r="AS1017" s="166">
        <v>90</v>
      </c>
      <c r="AT1017" s="166" t="b">
        <f t="shared" si="387"/>
        <v>1</v>
      </c>
      <c r="AU1017" s="157" t="s">
        <v>1033</v>
      </c>
    </row>
    <row r="1018" spans="1:47" ht="15" customHeight="1" x14ac:dyDescent="0.3">
      <c r="A1018" s="158" t="s">
        <v>1811</v>
      </c>
      <c r="B1018" s="158" t="s">
        <v>2097</v>
      </c>
      <c r="C1018" s="159">
        <v>44341</v>
      </c>
      <c r="D1018" s="158">
        <v>2021</v>
      </c>
      <c r="E1018" s="158" t="s">
        <v>19</v>
      </c>
      <c r="F1018" s="158" t="s">
        <v>962</v>
      </c>
      <c r="G1018" s="160">
        <v>0.35416666666666669</v>
      </c>
      <c r="H1018" s="160">
        <v>0.49305555555555558</v>
      </c>
      <c r="I1018" s="161" t="s">
        <v>2107</v>
      </c>
      <c r="J1018" s="165" t="s">
        <v>1066</v>
      </c>
      <c r="K1018" s="157" t="str">
        <f t="shared" si="363"/>
        <v>n</v>
      </c>
      <c r="L1018" s="157" t="str">
        <f t="shared" si="364"/>
        <v>y</v>
      </c>
      <c r="M1018" s="157" t="str">
        <f t="shared" si="365"/>
        <v>n</v>
      </c>
      <c r="N1018" s="157" t="str">
        <f t="shared" si="366"/>
        <v>n</v>
      </c>
      <c r="O1018" s="157" t="str">
        <f t="shared" si="367"/>
        <v>n</v>
      </c>
      <c r="P1018" s="157" t="str">
        <f t="shared" si="368"/>
        <v>n</v>
      </c>
      <c r="Q1018" s="157" t="str">
        <f t="shared" si="369"/>
        <v>n</v>
      </c>
      <c r="R1018" s="157" t="str">
        <f t="shared" si="370"/>
        <v>n</v>
      </c>
      <c r="S1018" s="165">
        <v>98</v>
      </c>
      <c r="T1018" s="166">
        <v>98</v>
      </c>
      <c r="U1018" s="166" t="b">
        <f t="shared" si="8"/>
        <v>1</v>
      </c>
      <c r="V1018" s="165" t="s">
        <v>1066</v>
      </c>
      <c r="W1018" s="158" t="str">
        <f t="shared" si="371"/>
        <v>n</v>
      </c>
      <c r="X1018" s="158" t="str">
        <f t="shared" si="372"/>
        <v>y</v>
      </c>
      <c r="Y1018" s="158" t="str">
        <f t="shared" si="373"/>
        <v>n</v>
      </c>
      <c r="Z1018" s="158" t="str">
        <f t="shared" si="374"/>
        <v>n</v>
      </c>
      <c r="AA1018" s="158" t="str">
        <f t="shared" si="375"/>
        <v>n</v>
      </c>
      <c r="AB1018" s="158" t="str">
        <f t="shared" si="376"/>
        <v>n</v>
      </c>
      <c r="AC1018" s="158" t="str">
        <f t="shared" si="377"/>
        <v>n</v>
      </c>
      <c r="AD1018" s="158" t="str">
        <f t="shared" si="378"/>
        <v>n</v>
      </c>
      <c r="AE1018" s="165">
        <v>20</v>
      </c>
      <c r="AF1018" s="166">
        <v>20</v>
      </c>
      <c r="AG1018" s="166">
        <v>-1</v>
      </c>
      <c r="AH1018" s="166" t="b">
        <f t="shared" si="17"/>
        <v>1</v>
      </c>
      <c r="AI1018" s="165" t="s">
        <v>2315</v>
      </c>
      <c r="AJ1018" s="157" t="str">
        <f t="shared" si="379"/>
        <v>n</v>
      </c>
      <c r="AK1018" s="157" t="str">
        <f t="shared" si="380"/>
        <v>y</v>
      </c>
      <c r="AL1018" s="157" t="str">
        <f t="shared" si="381"/>
        <v>y</v>
      </c>
      <c r="AM1018" s="157" t="str">
        <f t="shared" si="382"/>
        <v>n</v>
      </c>
      <c r="AN1018" s="157" t="str">
        <f t="shared" si="385"/>
        <v>n</v>
      </c>
      <c r="AO1018" s="157" t="str">
        <f t="shared" si="386"/>
        <v>n</v>
      </c>
      <c r="AP1018" s="157" t="str">
        <f t="shared" si="383"/>
        <v>n</v>
      </c>
      <c r="AQ1018" s="157" t="str">
        <f t="shared" si="384"/>
        <v>n</v>
      </c>
      <c r="AR1018" s="165">
        <v>95</v>
      </c>
      <c r="AS1018" s="166">
        <v>95</v>
      </c>
      <c r="AT1018" s="166" t="b">
        <f t="shared" si="387"/>
        <v>1</v>
      </c>
      <c r="AU1018" s="157"/>
    </row>
    <row r="1019" spans="1:47" ht="15" customHeight="1" x14ac:dyDescent="0.3">
      <c r="A1019" s="158" t="s">
        <v>1811</v>
      </c>
      <c r="B1019" s="158" t="s">
        <v>2097</v>
      </c>
      <c r="C1019" s="159">
        <v>44341</v>
      </c>
      <c r="D1019" s="158">
        <v>2021</v>
      </c>
      <c r="E1019" s="158" t="s">
        <v>19</v>
      </c>
      <c r="F1019" s="158" t="s">
        <v>964</v>
      </c>
      <c r="G1019" s="160">
        <v>0.35416666666666669</v>
      </c>
      <c r="H1019" s="160">
        <v>0.49305555555555558</v>
      </c>
      <c r="I1019" s="161" t="s">
        <v>2108</v>
      </c>
      <c r="J1019" s="165" t="s">
        <v>1066</v>
      </c>
      <c r="K1019" s="157" t="str">
        <f t="shared" si="363"/>
        <v>n</v>
      </c>
      <c r="L1019" s="157" t="str">
        <f t="shared" si="364"/>
        <v>y</v>
      </c>
      <c r="M1019" s="157" t="str">
        <f t="shared" si="365"/>
        <v>n</v>
      </c>
      <c r="N1019" s="157" t="str">
        <f t="shared" si="366"/>
        <v>n</v>
      </c>
      <c r="O1019" s="157" t="str">
        <f t="shared" si="367"/>
        <v>n</v>
      </c>
      <c r="P1019" s="157" t="str">
        <f t="shared" si="368"/>
        <v>n</v>
      </c>
      <c r="Q1019" s="157" t="str">
        <f t="shared" si="369"/>
        <v>n</v>
      </c>
      <c r="R1019" s="157" t="str">
        <f t="shared" si="370"/>
        <v>n</v>
      </c>
      <c r="S1019" s="165">
        <v>95</v>
      </c>
      <c r="T1019" s="166">
        <v>95</v>
      </c>
      <c r="U1019" s="166" t="b">
        <f t="shared" si="8"/>
        <v>1</v>
      </c>
      <c r="V1019" s="165" t="s">
        <v>1066</v>
      </c>
      <c r="W1019" s="158" t="str">
        <f t="shared" si="371"/>
        <v>n</v>
      </c>
      <c r="X1019" s="158" t="str">
        <f t="shared" si="372"/>
        <v>y</v>
      </c>
      <c r="Y1019" s="158" t="str">
        <f t="shared" si="373"/>
        <v>n</v>
      </c>
      <c r="Z1019" s="158" t="str">
        <f t="shared" si="374"/>
        <v>n</v>
      </c>
      <c r="AA1019" s="158" t="str">
        <f t="shared" si="375"/>
        <v>n</v>
      </c>
      <c r="AB1019" s="158" t="str">
        <f t="shared" si="376"/>
        <v>n</v>
      </c>
      <c r="AC1019" s="158" t="str">
        <f t="shared" si="377"/>
        <v>n</v>
      </c>
      <c r="AD1019" s="158" t="str">
        <f t="shared" si="378"/>
        <v>n</v>
      </c>
      <c r="AE1019" s="165">
        <v>30</v>
      </c>
      <c r="AF1019" s="166">
        <v>30</v>
      </c>
      <c r="AG1019" s="166">
        <v>-1</v>
      </c>
      <c r="AH1019" s="166" t="b">
        <f t="shared" si="17"/>
        <v>1</v>
      </c>
      <c r="AI1019" s="165" t="s">
        <v>1066</v>
      </c>
      <c r="AJ1019" s="157" t="str">
        <f t="shared" si="379"/>
        <v>n</v>
      </c>
      <c r="AK1019" s="157" t="str">
        <f t="shared" si="380"/>
        <v>y</v>
      </c>
      <c r="AL1019" s="157" t="str">
        <f t="shared" si="381"/>
        <v>n</v>
      </c>
      <c r="AM1019" s="157" t="str">
        <f t="shared" si="382"/>
        <v>n</v>
      </c>
      <c r="AN1019" s="157" t="str">
        <f t="shared" si="385"/>
        <v>n</v>
      </c>
      <c r="AO1019" s="157" t="str">
        <f t="shared" si="386"/>
        <v>n</v>
      </c>
      <c r="AP1019" s="157" t="str">
        <f t="shared" si="383"/>
        <v>n</v>
      </c>
      <c r="AQ1019" s="157" t="str">
        <f t="shared" si="384"/>
        <v>n</v>
      </c>
      <c r="AR1019" s="165">
        <v>98</v>
      </c>
      <c r="AS1019" s="166">
        <v>98</v>
      </c>
      <c r="AT1019" s="166" t="b">
        <f t="shared" si="387"/>
        <v>1</v>
      </c>
      <c r="AU1019" s="157" t="s">
        <v>2109</v>
      </c>
    </row>
    <row r="1020" spans="1:47" ht="15" customHeight="1" x14ac:dyDescent="0.3">
      <c r="A1020" s="158" t="s">
        <v>1811</v>
      </c>
      <c r="B1020" s="158" t="s">
        <v>2097</v>
      </c>
      <c r="C1020" s="159">
        <v>44341</v>
      </c>
      <c r="D1020" s="158">
        <v>2021</v>
      </c>
      <c r="E1020" s="158" t="s">
        <v>19</v>
      </c>
      <c r="F1020" s="158" t="s">
        <v>967</v>
      </c>
      <c r="G1020" s="160">
        <v>0.35416666666666669</v>
      </c>
      <c r="H1020" s="160">
        <v>0.49305555555555558</v>
      </c>
      <c r="I1020" s="161" t="s">
        <v>2110</v>
      </c>
      <c r="J1020" s="165" t="s">
        <v>1066</v>
      </c>
      <c r="K1020" s="157" t="str">
        <f t="shared" si="363"/>
        <v>n</v>
      </c>
      <c r="L1020" s="157" t="str">
        <f t="shared" si="364"/>
        <v>y</v>
      </c>
      <c r="M1020" s="157" t="str">
        <f t="shared" si="365"/>
        <v>n</v>
      </c>
      <c r="N1020" s="157" t="str">
        <f t="shared" si="366"/>
        <v>n</v>
      </c>
      <c r="O1020" s="157" t="str">
        <f t="shared" si="367"/>
        <v>n</v>
      </c>
      <c r="P1020" s="157" t="str">
        <f t="shared" si="368"/>
        <v>n</v>
      </c>
      <c r="Q1020" s="157" t="str">
        <f t="shared" si="369"/>
        <v>n</v>
      </c>
      <c r="R1020" s="157" t="str">
        <f t="shared" si="370"/>
        <v>n</v>
      </c>
      <c r="S1020" s="165">
        <v>95</v>
      </c>
      <c r="T1020" s="166">
        <v>95</v>
      </c>
      <c r="U1020" s="166" t="b">
        <f t="shared" si="8"/>
        <v>1</v>
      </c>
      <c r="V1020" s="165" t="s">
        <v>1066</v>
      </c>
      <c r="W1020" s="158" t="str">
        <f t="shared" si="371"/>
        <v>n</v>
      </c>
      <c r="X1020" s="158" t="str">
        <f t="shared" si="372"/>
        <v>y</v>
      </c>
      <c r="Y1020" s="158" t="str">
        <f t="shared" si="373"/>
        <v>n</v>
      </c>
      <c r="Z1020" s="158" t="str">
        <f t="shared" si="374"/>
        <v>n</v>
      </c>
      <c r="AA1020" s="158" t="str">
        <f t="shared" si="375"/>
        <v>n</v>
      </c>
      <c r="AB1020" s="158" t="str">
        <f t="shared" si="376"/>
        <v>n</v>
      </c>
      <c r="AC1020" s="158" t="str">
        <f t="shared" si="377"/>
        <v>n</v>
      </c>
      <c r="AD1020" s="158" t="str">
        <f t="shared" si="378"/>
        <v>n</v>
      </c>
      <c r="AE1020" s="165">
        <v>65</v>
      </c>
      <c r="AF1020" s="166">
        <v>65</v>
      </c>
      <c r="AG1020" s="166">
        <v>-1</v>
      </c>
      <c r="AH1020" s="166" t="b">
        <f t="shared" si="17"/>
        <v>1</v>
      </c>
      <c r="AI1020" s="165" t="s">
        <v>2315</v>
      </c>
      <c r="AJ1020" s="157" t="str">
        <f t="shared" si="379"/>
        <v>n</v>
      </c>
      <c r="AK1020" s="157" t="str">
        <f t="shared" si="380"/>
        <v>y</v>
      </c>
      <c r="AL1020" s="157" t="str">
        <f t="shared" si="381"/>
        <v>y</v>
      </c>
      <c r="AM1020" s="157" t="str">
        <f t="shared" si="382"/>
        <v>n</v>
      </c>
      <c r="AN1020" s="157" t="str">
        <f t="shared" si="385"/>
        <v>n</v>
      </c>
      <c r="AO1020" s="157" t="str">
        <f t="shared" si="386"/>
        <v>n</v>
      </c>
      <c r="AP1020" s="157" t="str">
        <f t="shared" si="383"/>
        <v>n</v>
      </c>
      <c r="AQ1020" s="157" t="str">
        <f t="shared" si="384"/>
        <v>n</v>
      </c>
      <c r="AR1020" s="165">
        <v>98</v>
      </c>
      <c r="AS1020" s="166">
        <v>98</v>
      </c>
      <c r="AT1020" s="166" t="b">
        <f t="shared" si="387"/>
        <v>1</v>
      </c>
      <c r="AU1020" s="157" t="s">
        <v>1037</v>
      </c>
    </row>
    <row r="1021" spans="1:47" ht="15" customHeight="1" x14ac:dyDescent="0.3">
      <c r="A1021" s="158" t="s">
        <v>1811</v>
      </c>
      <c r="B1021" s="158" t="s">
        <v>2097</v>
      </c>
      <c r="C1021" s="159">
        <v>44341</v>
      </c>
      <c r="D1021" s="158">
        <v>2021</v>
      </c>
      <c r="E1021" s="158" t="s">
        <v>19</v>
      </c>
      <c r="F1021" s="158" t="s">
        <v>970</v>
      </c>
      <c r="G1021" s="160">
        <v>0.35416666666666669</v>
      </c>
      <c r="H1021" s="160">
        <v>0.49305555555555558</v>
      </c>
      <c r="I1021" s="161" t="s">
        <v>2111</v>
      </c>
      <c r="J1021" s="165" t="s">
        <v>1066</v>
      </c>
      <c r="K1021" s="157" t="str">
        <f t="shared" si="363"/>
        <v>n</v>
      </c>
      <c r="L1021" s="157" t="str">
        <f t="shared" si="364"/>
        <v>y</v>
      </c>
      <c r="M1021" s="157" t="str">
        <f t="shared" si="365"/>
        <v>n</v>
      </c>
      <c r="N1021" s="157" t="str">
        <f t="shared" si="366"/>
        <v>n</v>
      </c>
      <c r="O1021" s="157" t="str">
        <f t="shared" si="367"/>
        <v>n</v>
      </c>
      <c r="P1021" s="157" t="str">
        <f t="shared" si="368"/>
        <v>n</v>
      </c>
      <c r="Q1021" s="157" t="str">
        <f t="shared" si="369"/>
        <v>n</v>
      </c>
      <c r="R1021" s="157" t="str">
        <f t="shared" si="370"/>
        <v>n</v>
      </c>
      <c r="S1021" s="165">
        <v>90</v>
      </c>
      <c r="T1021" s="166">
        <v>90</v>
      </c>
      <c r="U1021" s="166" t="b">
        <f t="shared" si="8"/>
        <v>1</v>
      </c>
      <c r="V1021" s="165" t="s">
        <v>1066</v>
      </c>
      <c r="W1021" s="158" t="str">
        <f t="shared" si="371"/>
        <v>n</v>
      </c>
      <c r="X1021" s="158" t="str">
        <f t="shared" si="372"/>
        <v>y</v>
      </c>
      <c r="Y1021" s="158" t="str">
        <f t="shared" si="373"/>
        <v>n</v>
      </c>
      <c r="Z1021" s="158" t="str">
        <f t="shared" si="374"/>
        <v>n</v>
      </c>
      <c r="AA1021" s="158" t="str">
        <f t="shared" si="375"/>
        <v>n</v>
      </c>
      <c r="AB1021" s="158" t="str">
        <f t="shared" si="376"/>
        <v>n</v>
      </c>
      <c r="AC1021" s="158" t="str">
        <f t="shared" si="377"/>
        <v>n</v>
      </c>
      <c r="AD1021" s="158" t="str">
        <f t="shared" si="378"/>
        <v>n</v>
      </c>
      <c r="AE1021" s="165">
        <v>75</v>
      </c>
      <c r="AF1021" s="166">
        <v>75</v>
      </c>
      <c r="AG1021" s="166">
        <v>-1</v>
      </c>
      <c r="AH1021" s="166" t="b">
        <f t="shared" si="17"/>
        <v>1</v>
      </c>
      <c r="AI1021" s="165" t="s">
        <v>2315</v>
      </c>
      <c r="AJ1021" s="157" t="str">
        <f t="shared" si="379"/>
        <v>n</v>
      </c>
      <c r="AK1021" s="157" t="str">
        <f t="shared" si="380"/>
        <v>y</v>
      </c>
      <c r="AL1021" s="157" t="str">
        <f t="shared" si="381"/>
        <v>y</v>
      </c>
      <c r="AM1021" s="157" t="str">
        <f t="shared" si="382"/>
        <v>n</v>
      </c>
      <c r="AN1021" s="157" t="str">
        <f t="shared" si="385"/>
        <v>n</v>
      </c>
      <c r="AO1021" s="157" t="str">
        <f t="shared" si="386"/>
        <v>n</v>
      </c>
      <c r="AP1021" s="157" t="str">
        <f t="shared" si="383"/>
        <v>n</v>
      </c>
      <c r="AQ1021" s="157" t="str">
        <f t="shared" si="384"/>
        <v>n</v>
      </c>
      <c r="AR1021" s="165">
        <v>95</v>
      </c>
      <c r="AS1021" s="166">
        <v>95</v>
      </c>
      <c r="AT1021" s="166" t="b">
        <f t="shared" si="387"/>
        <v>1</v>
      </c>
      <c r="AU1021" s="157"/>
    </row>
    <row r="1022" spans="1:47" ht="15" customHeight="1" x14ac:dyDescent="0.3">
      <c r="A1022" s="158" t="s">
        <v>1811</v>
      </c>
      <c r="B1022" s="158" t="s">
        <v>2097</v>
      </c>
      <c r="C1022" s="159">
        <v>44341</v>
      </c>
      <c r="D1022" s="158">
        <v>2021</v>
      </c>
      <c r="E1022" s="158" t="s">
        <v>19</v>
      </c>
      <c r="F1022" s="158" t="s">
        <v>972</v>
      </c>
      <c r="G1022" s="160">
        <v>0.35416666666666669</v>
      </c>
      <c r="H1022" s="160">
        <v>0.49305555555555558</v>
      </c>
      <c r="I1022" s="161" t="s">
        <v>2159</v>
      </c>
      <c r="J1022" s="165" t="s">
        <v>1066</v>
      </c>
      <c r="K1022" s="157" t="str">
        <f t="shared" si="363"/>
        <v>n</v>
      </c>
      <c r="L1022" s="157" t="str">
        <f t="shared" si="364"/>
        <v>y</v>
      </c>
      <c r="M1022" s="157" t="str">
        <f t="shared" si="365"/>
        <v>n</v>
      </c>
      <c r="N1022" s="157" t="str">
        <f t="shared" si="366"/>
        <v>n</v>
      </c>
      <c r="O1022" s="157" t="str">
        <f t="shared" si="367"/>
        <v>n</v>
      </c>
      <c r="P1022" s="157" t="str">
        <f t="shared" si="368"/>
        <v>n</v>
      </c>
      <c r="Q1022" s="157" t="str">
        <f t="shared" si="369"/>
        <v>n</v>
      </c>
      <c r="R1022" s="157" t="str">
        <f t="shared" si="370"/>
        <v>n</v>
      </c>
      <c r="S1022" s="165">
        <v>95</v>
      </c>
      <c r="T1022" s="166">
        <v>95</v>
      </c>
      <c r="U1022" s="166" t="b">
        <f t="shared" si="8"/>
        <v>1</v>
      </c>
      <c r="V1022" s="165" t="s">
        <v>1066</v>
      </c>
      <c r="W1022" s="158" t="str">
        <f t="shared" si="371"/>
        <v>n</v>
      </c>
      <c r="X1022" s="158" t="str">
        <f t="shared" si="372"/>
        <v>y</v>
      </c>
      <c r="Y1022" s="158" t="str">
        <f t="shared" si="373"/>
        <v>n</v>
      </c>
      <c r="Z1022" s="158" t="str">
        <f t="shared" si="374"/>
        <v>n</v>
      </c>
      <c r="AA1022" s="158" t="str">
        <f t="shared" si="375"/>
        <v>n</v>
      </c>
      <c r="AB1022" s="158" t="str">
        <f t="shared" si="376"/>
        <v>n</v>
      </c>
      <c r="AC1022" s="158" t="str">
        <f t="shared" si="377"/>
        <v>n</v>
      </c>
      <c r="AD1022" s="158" t="str">
        <f t="shared" si="378"/>
        <v>n</v>
      </c>
      <c r="AE1022" s="165">
        <v>70</v>
      </c>
      <c r="AF1022" s="166">
        <v>70</v>
      </c>
      <c r="AG1022" s="166">
        <v>-1</v>
      </c>
      <c r="AH1022" s="166" t="b">
        <f t="shared" si="17"/>
        <v>1</v>
      </c>
      <c r="AI1022" s="165" t="s">
        <v>2315</v>
      </c>
      <c r="AJ1022" s="157" t="str">
        <f t="shared" si="379"/>
        <v>n</v>
      </c>
      <c r="AK1022" s="157" t="str">
        <f t="shared" si="380"/>
        <v>y</v>
      </c>
      <c r="AL1022" s="157" t="str">
        <f t="shared" si="381"/>
        <v>y</v>
      </c>
      <c r="AM1022" s="157" t="str">
        <f t="shared" si="382"/>
        <v>n</v>
      </c>
      <c r="AN1022" s="157" t="str">
        <f t="shared" si="385"/>
        <v>n</v>
      </c>
      <c r="AO1022" s="157" t="str">
        <f t="shared" si="386"/>
        <v>n</v>
      </c>
      <c r="AP1022" s="157" t="str">
        <f t="shared" si="383"/>
        <v>n</v>
      </c>
      <c r="AQ1022" s="157" t="str">
        <f t="shared" si="384"/>
        <v>n</v>
      </c>
      <c r="AR1022" s="165">
        <v>98</v>
      </c>
      <c r="AS1022" s="166">
        <v>98</v>
      </c>
      <c r="AT1022" s="166" t="b">
        <f t="shared" si="387"/>
        <v>1</v>
      </c>
      <c r="AU1022" s="157" t="s">
        <v>1040</v>
      </c>
    </row>
    <row r="1023" spans="1:47" ht="15" customHeight="1" x14ac:dyDescent="0.3">
      <c r="A1023" s="158" t="s">
        <v>1811</v>
      </c>
      <c r="B1023" s="158" t="s">
        <v>2097</v>
      </c>
      <c r="C1023" s="159">
        <v>44341</v>
      </c>
      <c r="D1023" s="158">
        <v>2021</v>
      </c>
      <c r="E1023" s="158" t="s">
        <v>19</v>
      </c>
      <c r="F1023" s="158" t="s">
        <v>975</v>
      </c>
      <c r="G1023" s="160">
        <v>0.35416666666666669</v>
      </c>
      <c r="H1023" s="160">
        <v>0.49305555555555558</v>
      </c>
      <c r="I1023" s="161" t="s">
        <v>2160</v>
      </c>
      <c r="J1023" s="165" t="s">
        <v>1066</v>
      </c>
      <c r="K1023" s="157" t="str">
        <f t="shared" si="363"/>
        <v>n</v>
      </c>
      <c r="L1023" s="157" t="str">
        <f t="shared" si="364"/>
        <v>y</v>
      </c>
      <c r="M1023" s="157" t="str">
        <f t="shared" si="365"/>
        <v>n</v>
      </c>
      <c r="N1023" s="157" t="str">
        <f t="shared" si="366"/>
        <v>n</v>
      </c>
      <c r="O1023" s="157" t="str">
        <f t="shared" si="367"/>
        <v>n</v>
      </c>
      <c r="P1023" s="157" t="str">
        <f t="shared" si="368"/>
        <v>n</v>
      </c>
      <c r="Q1023" s="157" t="str">
        <f t="shared" si="369"/>
        <v>n</v>
      </c>
      <c r="R1023" s="157" t="str">
        <f t="shared" si="370"/>
        <v>n</v>
      </c>
      <c r="S1023" s="165">
        <v>100</v>
      </c>
      <c r="T1023" s="166">
        <v>100</v>
      </c>
      <c r="U1023" s="166" t="b">
        <f t="shared" si="8"/>
        <v>1</v>
      </c>
      <c r="V1023" s="165" t="s">
        <v>1066</v>
      </c>
      <c r="W1023" s="157" t="str">
        <f t="shared" si="371"/>
        <v>n</v>
      </c>
      <c r="X1023" s="157" t="str">
        <f t="shared" si="372"/>
        <v>y</v>
      </c>
      <c r="Y1023" s="157" t="str">
        <f t="shared" si="373"/>
        <v>n</v>
      </c>
      <c r="Z1023" s="157" t="str">
        <f t="shared" si="374"/>
        <v>n</v>
      </c>
      <c r="AA1023" s="157" t="str">
        <f t="shared" si="375"/>
        <v>n</v>
      </c>
      <c r="AB1023" s="157" t="str">
        <f t="shared" si="376"/>
        <v>n</v>
      </c>
      <c r="AC1023" s="157" t="str">
        <f t="shared" si="377"/>
        <v>n</v>
      </c>
      <c r="AD1023" s="157" t="str">
        <f t="shared" si="378"/>
        <v>n</v>
      </c>
      <c r="AE1023" s="165">
        <v>30</v>
      </c>
      <c r="AF1023" s="166">
        <v>30</v>
      </c>
      <c r="AG1023" s="166">
        <v>-1</v>
      </c>
      <c r="AH1023" s="166" t="b">
        <f t="shared" si="17"/>
        <v>1</v>
      </c>
      <c r="AI1023" s="165" t="s">
        <v>2315</v>
      </c>
      <c r="AJ1023" s="157" t="str">
        <f t="shared" si="379"/>
        <v>n</v>
      </c>
      <c r="AK1023" s="157" t="str">
        <f t="shared" si="380"/>
        <v>y</v>
      </c>
      <c r="AL1023" s="157" t="str">
        <f t="shared" si="381"/>
        <v>y</v>
      </c>
      <c r="AM1023" s="157" t="str">
        <f t="shared" si="382"/>
        <v>n</v>
      </c>
      <c r="AN1023" s="157" t="str">
        <f t="shared" si="385"/>
        <v>n</v>
      </c>
      <c r="AO1023" s="157" t="str">
        <f t="shared" si="386"/>
        <v>n</v>
      </c>
      <c r="AP1023" s="157" t="str">
        <f t="shared" si="383"/>
        <v>n</v>
      </c>
      <c r="AQ1023" s="157" t="str">
        <f t="shared" si="384"/>
        <v>n</v>
      </c>
      <c r="AR1023" s="165">
        <v>95</v>
      </c>
      <c r="AS1023" s="166">
        <v>95</v>
      </c>
      <c r="AT1023" s="166" t="b">
        <f t="shared" si="387"/>
        <v>1</v>
      </c>
      <c r="AU1023" s="157" t="s">
        <v>2171</v>
      </c>
    </row>
    <row r="1024" spans="1:47" ht="15" customHeight="1" x14ac:dyDescent="0.3">
      <c r="A1024" s="158" t="s">
        <v>1811</v>
      </c>
      <c r="B1024" s="158" t="s">
        <v>2097</v>
      </c>
      <c r="C1024" s="159">
        <v>44341</v>
      </c>
      <c r="D1024" s="158">
        <v>2021</v>
      </c>
      <c r="E1024" s="158" t="s">
        <v>19</v>
      </c>
      <c r="F1024" s="158" t="s">
        <v>977</v>
      </c>
      <c r="G1024" s="160">
        <v>0.35416666666666669</v>
      </c>
      <c r="H1024" s="160">
        <v>0.49305555555555558</v>
      </c>
      <c r="I1024" s="161" t="s">
        <v>2161</v>
      </c>
      <c r="J1024" s="165" t="s">
        <v>1066</v>
      </c>
      <c r="K1024" s="157" t="str">
        <f t="shared" si="363"/>
        <v>n</v>
      </c>
      <c r="L1024" s="157" t="str">
        <f t="shared" si="364"/>
        <v>y</v>
      </c>
      <c r="M1024" s="157" t="str">
        <f t="shared" si="365"/>
        <v>n</v>
      </c>
      <c r="N1024" s="157" t="str">
        <f t="shared" si="366"/>
        <v>n</v>
      </c>
      <c r="O1024" s="157" t="str">
        <f t="shared" si="367"/>
        <v>n</v>
      </c>
      <c r="P1024" s="157" t="str">
        <f t="shared" si="368"/>
        <v>n</v>
      </c>
      <c r="Q1024" s="157" t="str">
        <f t="shared" si="369"/>
        <v>n</v>
      </c>
      <c r="R1024" s="157" t="str">
        <f t="shared" si="370"/>
        <v>n</v>
      </c>
      <c r="S1024" s="165">
        <v>99</v>
      </c>
      <c r="T1024" s="166">
        <v>99</v>
      </c>
      <c r="U1024" s="166" t="b">
        <f t="shared" ref="U1024:U1091" si="388">S1024=T1024</f>
        <v>1</v>
      </c>
      <c r="V1024" s="165" t="s">
        <v>1066</v>
      </c>
      <c r="W1024" s="157" t="str">
        <f t="shared" si="371"/>
        <v>n</v>
      </c>
      <c r="X1024" s="157" t="str">
        <f t="shared" si="372"/>
        <v>y</v>
      </c>
      <c r="Y1024" s="157" t="str">
        <f t="shared" si="373"/>
        <v>n</v>
      </c>
      <c r="Z1024" s="157" t="str">
        <f t="shared" si="374"/>
        <v>n</v>
      </c>
      <c r="AA1024" s="157" t="str">
        <f t="shared" si="375"/>
        <v>n</v>
      </c>
      <c r="AB1024" s="157" t="str">
        <f t="shared" si="376"/>
        <v>n</v>
      </c>
      <c r="AC1024" s="157" t="str">
        <f t="shared" si="377"/>
        <v>n</v>
      </c>
      <c r="AD1024" s="157" t="str">
        <f t="shared" si="378"/>
        <v>n</v>
      </c>
      <c r="AE1024" s="165">
        <v>60</v>
      </c>
      <c r="AF1024" s="166">
        <v>60</v>
      </c>
      <c r="AG1024" s="166">
        <v>-1</v>
      </c>
      <c r="AH1024" s="166" t="b">
        <f t="shared" ref="AH1024:AH1091" si="389">AE1024=AF1024</f>
        <v>1</v>
      </c>
      <c r="AI1024" s="165" t="s">
        <v>2315</v>
      </c>
      <c r="AJ1024" s="157" t="str">
        <f t="shared" si="379"/>
        <v>n</v>
      </c>
      <c r="AK1024" s="157" t="str">
        <f t="shared" si="380"/>
        <v>y</v>
      </c>
      <c r="AL1024" s="157" t="str">
        <f t="shared" si="381"/>
        <v>y</v>
      </c>
      <c r="AM1024" s="157" t="str">
        <f t="shared" si="382"/>
        <v>n</v>
      </c>
      <c r="AN1024" s="157" t="str">
        <f t="shared" si="385"/>
        <v>n</v>
      </c>
      <c r="AO1024" s="157" t="str">
        <f t="shared" si="386"/>
        <v>n</v>
      </c>
      <c r="AP1024" s="157" t="str">
        <f t="shared" si="383"/>
        <v>n</v>
      </c>
      <c r="AQ1024" s="157" t="str">
        <f t="shared" si="384"/>
        <v>n</v>
      </c>
      <c r="AR1024" s="165">
        <v>98</v>
      </c>
      <c r="AS1024" s="166">
        <v>98</v>
      </c>
      <c r="AT1024" s="166" t="b">
        <f t="shared" si="387"/>
        <v>1</v>
      </c>
      <c r="AU1024" s="157"/>
    </row>
    <row r="1025" spans="1:47" ht="15" customHeight="1" x14ac:dyDescent="0.3">
      <c r="A1025" s="158" t="s">
        <v>1811</v>
      </c>
      <c r="B1025" s="158" t="s">
        <v>2097</v>
      </c>
      <c r="C1025" s="159">
        <v>44341</v>
      </c>
      <c r="D1025" s="158">
        <v>2021</v>
      </c>
      <c r="E1025" s="158" t="s">
        <v>19</v>
      </c>
      <c r="F1025" s="158" t="s">
        <v>979</v>
      </c>
      <c r="G1025" s="160">
        <v>0.35416666666666669</v>
      </c>
      <c r="H1025" s="160">
        <v>0.49305555555555558</v>
      </c>
      <c r="I1025" s="161" t="s">
        <v>2162</v>
      </c>
      <c r="J1025" s="165" t="s">
        <v>1066</v>
      </c>
      <c r="K1025" s="157" t="str">
        <f t="shared" si="363"/>
        <v>n</v>
      </c>
      <c r="L1025" s="157" t="str">
        <f t="shared" si="364"/>
        <v>y</v>
      </c>
      <c r="M1025" s="157" t="str">
        <f t="shared" si="365"/>
        <v>n</v>
      </c>
      <c r="N1025" s="157" t="str">
        <f t="shared" si="366"/>
        <v>n</v>
      </c>
      <c r="O1025" s="157" t="str">
        <f t="shared" si="367"/>
        <v>n</v>
      </c>
      <c r="P1025" s="157" t="str">
        <f t="shared" si="368"/>
        <v>n</v>
      </c>
      <c r="Q1025" s="157" t="str">
        <f t="shared" si="369"/>
        <v>n</v>
      </c>
      <c r="R1025" s="157" t="str">
        <f t="shared" si="370"/>
        <v>n</v>
      </c>
      <c r="S1025" s="165">
        <v>100</v>
      </c>
      <c r="T1025" s="166">
        <v>100</v>
      </c>
      <c r="U1025" s="166" t="b">
        <f t="shared" si="388"/>
        <v>1</v>
      </c>
      <c r="V1025" s="165" t="s">
        <v>1066</v>
      </c>
      <c r="W1025" s="157" t="str">
        <f t="shared" si="371"/>
        <v>n</v>
      </c>
      <c r="X1025" s="157" t="str">
        <f t="shared" si="372"/>
        <v>y</v>
      </c>
      <c r="Y1025" s="157" t="str">
        <f t="shared" si="373"/>
        <v>n</v>
      </c>
      <c r="Z1025" s="157" t="str">
        <f t="shared" si="374"/>
        <v>n</v>
      </c>
      <c r="AA1025" s="157" t="str">
        <f t="shared" si="375"/>
        <v>n</v>
      </c>
      <c r="AB1025" s="157" t="str">
        <f t="shared" si="376"/>
        <v>n</v>
      </c>
      <c r="AC1025" s="157" t="str">
        <f t="shared" si="377"/>
        <v>n</v>
      </c>
      <c r="AD1025" s="157" t="str">
        <f t="shared" si="378"/>
        <v>n</v>
      </c>
      <c r="AE1025" s="165">
        <v>75</v>
      </c>
      <c r="AF1025" s="166">
        <v>75</v>
      </c>
      <c r="AG1025" s="166">
        <v>-1</v>
      </c>
      <c r="AH1025" s="166" t="b">
        <f t="shared" si="389"/>
        <v>1</v>
      </c>
      <c r="AI1025" s="165" t="s">
        <v>2315</v>
      </c>
      <c r="AJ1025" s="157" t="str">
        <f t="shared" si="379"/>
        <v>n</v>
      </c>
      <c r="AK1025" s="157" t="str">
        <f t="shared" si="380"/>
        <v>y</v>
      </c>
      <c r="AL1025" s="157" t="str">
        <f t="shared" si="381"/>
        <v>y</v>
      </c>
      <c r="AM1025" s="157" t="str">
        <f t="shared" si="382"/>
        <v>n</v>
      </c>
      <c r="AN1025" s="157" t="str">
        <f t="shared" si="385"/>
        <v>n</v>
      </c>
      <c r="AO1025" s="157" t="str">
        <f t="shared" si="386"/>
        <v>n</v>
      </c>
      <c r="AP1025" s="157" t="str">
        <f t="shared" si="383"/>
        <v>n</v>
      </c>
      <c r="AQ1025" s="157" t="str">
        <f t="shared" si="384"/>
        <v>n</v>
      </c>
      <c r="AR1025" s="165">
        <v>98</v>
      </c>
      <c r="AS1025" s="166">
        <v>98</v>
      </c>
      <c r="AT1025" s="166" t="b">
        <f t="shared" si="387"/>
        <v>1</v>
      </c>
      <c r="AU1025" s="157"/>
    </row>
    <row r="1026" spans="1:47" ht="15" customHeight="1" x14ac:dyDescent="0.3">
      <c r="A1026" s="158" t="s">
        <v>1811</v>
      </c>
      <c r="B1026" s="158" t="s">
        <v>2097</v>
      </c>
      <c r="C1026" s="159">
        <v>44341</v>
      </c>
      <c r="D1026" s="158">
        <v>2021</v>
      </c>
      <c r="E1026" s="158" t="s">
        <v>19</v>
      </c>
      <c r="F1026" s="158" t="s">
        <v>981</v>
      </c>
      <c r="G1026" s="160">
        <v>0.35416666666666669</v>
      </c>
      <c r="H1026" s="160">
        <v>0.49305555555555558</v>
      </c>
      <c r="I1026" s="161" t="s">
        <v>2163</v>
      </c>
      <c r="J1026" s="165" t="s">
        <v>1066</v>
      </c>
      <c r="K1026" s="157" t="str">
        <f t="shared" ref="K1026:K1089" si="390">IF(AND(ISNUMBER(SEARCH("I",$J1026)), S1026&gt;0),"y","n")</f>
        <v>n</v>
      </c>
      <c r="L1026" s="157" t="str">
        <f t="shared" ref="L1026:L1089" si="391">IF(AND(ISNUMBER(SEARCH("L",$J1026)), S1026&gt;0),"y","n")</f>
        <v>y</v>
      </c>
      <c r="M1026" s="157" t="str">
        <f t="shared" ref="M1026:M1089" si="392">IF(AND(ISNUMBER(SEARCH("H",$J1026))),"y","n")</f>
        <v>n</v>
      </c>
      <c r="N1026" s="157" t="str">
        <f t="shared" ref="N1026:N1089" si="393">IF(AND(ISNUMBER(SEARCH("O",$J1026))),"y","n")</f>
        <v>n</v>
      </c>
      <c r="O1026" s="157" t="str">
        <f t="shared" ref="O1026:O1089" si="394">IF(AND(ISNUMBER(SEARCH("P",$J1026))),"y","n")</f>
        <v>n</v>
      </c>
      <c r="P1026" s="157" t="str">
        <f t="shared" ref="P1026:P1089" si="395">IF(AND(ISNUMBER(SEARCH("F",$J1026))),"y","n")</f>
        <v>n</v>
      </c>
      <c r="Q1026" s="157" t="str">
        <f t="shared" ref="Q1026:Q1089" si="396">IF(AND(ISNUMBER(SEARCH("R",$J1026))),"y","n")</f>
        <v>n</v>
      </c>
      <c r="R1026" s="157" t="str">
        <f t="shared" ref="R1026:R1089" si="397">IF(AND(ISNUMBER(SEARCH("D",$J1026))),"y","n")</f>
        <v>n</v>
      </c>
      <c r="S1026" s="165">
        <v>100</v>
      </c>
      <c r="T1026" s="166">
        <v>100</v>
      </c>
      <c r="U1026" s="166" t="b">
        <f t="shared" si="388"/>
        <v>1</v>
      </c>
      <c r="V1026" s="165" t="s">
        <v>1066</v>
      </c>
      <c r="W1026" s="157" t="str">
        <f t="shared" ref="W1026:W1089" si="398">IF(AND(ISNUMBER(SEARCH("I",$V1026)), AE1026&gt;0),"y","n")</f>
        <v>n</v>
      </c>
      <c r="X1026" s="157" t="str">
        <f t="shared" ref="X1026:X1089" si="399">IF(AND(ISNUMBER(SEARCH("L",$V1026)), AE1026&gt;0),"y","n")</f>
        <v>y</v>
      </c>
      <c r="Y1026" s="157" t="str">
        <f t="shared" ref="Y1026:Y1089" si="400">IF(AND(ISNUMBER(SEARCH("H",$V1026))),"y","n")</f>
        <v>n</v>
      </c>
      <c r="Z1026" s="157" t="str">
        <f t="shared" ref="Z1026:Z1089" si="401">IF(AND(ISNUMBER(SEARCH("O",$V1026))),"y","n")</f>
        <v>n</v>
      </c>
      <c r="AA1026" s="157" t="str">
        <f t="shared" ref="AA1026:AA1089" si="402">IF(AND(ISNUMBER(SEARCH("P",$V1026))),"y","n")</f>
        <v>n</v>
      </c>
      <c r="AB1026" s="157" t="str">
        <f t="shared" ref="AB1026:AB1089" si="403">IF(AND(ISNUMBER(SEARCH("F",$V1026))),"y","n")</f>
        <v>n</v>
      </c>
      <c r="AC1026" s="157" t="str">
        <f t="shared" ref="AC1026:AC1089" si="404">IF(AND(ISNUMBER(SEARCH("R",$V1026))),"y","n")</f>
        <v>n</v>
      </c>
      <c r="AD1026" s="157" t="str">
        <f t="shared" ref="AD1026:AD1089" si="405">IF(AND(ISNUMBER(SEARCH("D",$V1026))),"y","n")</f>
        <v>n</v>
      </c>
      <c r="AE1026" s="165">
        <v>85</v>
      </c>
      <c r="AF1026" s="166">
        <v>85</v>
      </c>
      <c r="AG1026" s="166">
        <v>-1</v>
      </c>
      <c r="AH1026" s="166" t="b">
        <f t="shared" si="389"/>
        <v>1</v>
      </c>
      <c r="AI1026" s="165" t="s">
        <v>2315</v>
      </c>
      <c r="AJ1026" s="157" t="str">
        <f t="shared" ref="AJ1026:AJ1089" si="406">IF(AND(ISNUMBER(SEARCH("I",$AI1026)), AR1026&gt;0),"y","n")</f>
        <v>n</v>
      </c>
      <c r="AK1026" s="157" t="str">
        <f t="shared" ref="AK1026:AK1089" si="407">IF(AND(ISNUMBER(SEARCH("L",$AI1026)), AR1026&gt;0),"y","n")</f>
        <v>y</v>
      </c>
      <c r="AL1026" s="157" t="str">
        <f t="shared" ref="AL1026:AL1089" si="408">IF(AND(ISNUMBER(SEARCH("H",$AI1026))),"y","n")</f>
        <v>y</v>
      </c>
      <c r="AM1026" s="157" t="str">
        <f t="shared" ref="AM1026:AM1089" si="409">IF(AND(ISNUMBER(SEARCH("O",$AI1026))),"y","n")</f>
        <v>n</v>
      </c>
      <c r="AN1026" s="157" t="str">
        <f t="shared" si="385"/>
        <v>n</v>
      </c>
      <c r="AO1026" s="157" t="str">
        <f t="shared" si="386"/>
        <v>n</v>
      </c>
      <c r="AP1026" s="157" t="str">
        <f t="shared" ref="AP1026:AP1089" si="410">IF(AND(ISNUMBER(SEARCH("R",$AI1026))),"y","n")</f>
        <v>n</v>
      </c>
      <c r="AQ1026" s="157" t="str">
        <f t="shared" ref="AQ1026:AQ1089" si="411">IF(AND(ISNUMBER(SEARCH("D",$AI1026))),"y","n")</f>
        <v>n</v>
      </c>
      <c r="AR1026" s="165">
        <v>99</v>
      </c>
      <c r="AS1026" s="166">
        <v>99</v>
      </c>
      <c r="AT1026" s="166" t="b">
        <f t="shared" si="387"/>
        <v>1</v>
      </c>
      <c r="AU1026" s="157"/>
    </row>
    <row r="1027" spans="1:47" ht="15" customHeight="1" x14ac:dyDescent="0.3">
      <c r="A1027" s="158" t="s">
        <v>1811</v>
      </c>
      <c r="B1027" s="158" t="s">
        <v>2097</v>
      </c>
      <c r="C1027" s="159">
        <v>44341</v>
      </c>
      <c r="D1027" s="158">
        <v>2021</v>
      </c>
      <c r="E1027" s="158" t="s">
        <v>19</v>
      </c>
      <c r="F1027" s="158" t="s">
        <v>984</v>
      </c>
      <c r="G1027" s="160">
        <v>0.35416666666666669</v>
      </c>
      <c r="H1027" s="160">
        <v>0.49305555555555558</v>
      </c>
      <c r="I1027" s="161" t="s">
        <v>2164</v>
      </c>
      <c r="J1027" s="165" t="s">
        <v>1066</v>
      </c>
      <c r="K1027" s="157" t="str">
        <f t="shared" si="390"/>
        <v>n</v>
      </c>
      <c r="L1027" s="157" t="str">
        <f t="shared" si="391"/>
        <v>y</v>
      </c>
      <c r="M1027" s="157" t="str">
        <f t="shared" si="392"/>
        <v>n</v>
      </c>
      <c r="N1027" s="157" t="str">
        <f t="shared" si="393"/>
        <v>n</v>
      </c>
      <c r="O1027" s="157" t="str">
        <f t="shared" si="394"/>
        <v>n</v>
      </c>
      <c r="P1027" s="157" t="str">
        <f t="shared" si="395"/>
        <v>n</v>
      </c>
      <c r="Q1027" s="157" t="str">
        <f t="shared" si="396"/>
        <v>n</v>
      </c>
      <c r="R1027" s="157" t="str">
        <f t="shared" si="397"/>
        <v>n</v>
      </c>
      <c r="S1027" s="165">
        <v>98</v>
      </c>
      <c r="T1027" s="166">
        <v>98</v>
      </c>
      <c r="U1027" s="166" t="b">
        <f t="shared" si="388"/>
        <v>1</v>
      </c>
      <c r="V1027" s="165" t="s">
        <v>1066</v>
      </c>
      <c r="W1027" s="157" t="str">
        <f t="shared" si="398"/>
        <v>n</v>
      </c>
      <c r="X1027" s="157" t="str">
        <f t="shared" si="399"/>
        <v>y</v>
      </c>
      <c r="Y1027" s="157" t="str">
        <f t="shared" si="400"/>
        <v>n</v>
      </c>
      <c r="Z1027" s="157" t="str">
        <f t="shared" si="401"/>
        <v>n</v>
      </c>
      <c r="AA1027" s="157" t="str">
        <f t="shared" si="402"/>
        <v>n</v>
      </c>
      <c r="AB1027" s="157" t="str">
        <f t="shared" si="403"/>
        <v>n</v>
      </c>
      <c r="AC1027" s="157" t="str">
        <f t="shared" si="404"/>
        <v>n</v>
      </c>
      <c r="AD1027" s="157" t="str">
        <f t="shared" si="405"/>
        <v>n</v>
      </c>
      <c r="AE1027" s="165">
        <v>80</v>
      </c>
      <c r="AF1027" s="166">
        <v>80</v>
      </c>
      <c r="AG1027" s="166">
        <v>-1</v>
      </c>
      <c r="AH1027" s="166" t="b">
        <f t="shared" si="389"/>
        <v>1</v>
      </c>
      <c r="AI1027" s="165" t="s">
        <v>2315</v>
      </c>
      <c r="AJ1027" s="157" t="str">
        <f t="shared" si="406"/>
        <v>n</v>
      </c>
      <c r="AK1027" s="157" t="str">
        <f t="shared" si="407"/>
        <v>y</v>
      </c>
      <c r="AL1027" s="157" t="str">
        <f t="shared" si="408"/>
        <v>y</v>
      </c>
      <c r="AM1027" s="157" t="str">
        <f t="shared" si="409"/>
        <v>n</v>
      </c>
      <c r="AN1027" s="157" t="str">
        <f t="shared" ref="AN1027:AN1090" si="412">IF(AND(ISNUMBER(SEARCH("P",$AI1027))),"y","n")</f>
        <v>n</v>
      </c>
      <c r="AO1027" s="157" t="str">
        <f t="shared" ref="AO1027:AO1090" si="413">IF(AND(ISNUMBER(SEARCH("F",$AI1027))),"y","n")</f>
        <v>n</v>
      </c>
      <c r="AP1027" s="157" t="str">
        <f t="shared" si="410"/>
        <v>n</v>
      </c>
      <c r="AQ1027" s="157" t="str">
        <f t="shared" si="411"/>
        <v>n</v>
      </c>
      <c r="AR1027" s="165">
        <v>95</v>
      </c>
      <c r="AS1027" s="166">
        <v>95</v>
      </c>
      <c r="AT1027" s="166" t="b">
        <f t="shared" si="387"/>
        <v>1</v>
      </c>
      <c r="AU1027" s="157"/>
    </row>
    <row r="1028" spans="1:47" ht="15" customHeight="1" x14ac:dyDescent="0.3">
      <c r="A1028" s="158" t="s">
        <v>1811</v>
      </c>
      <c r="B1028" s="158" t="s">
        <v>2097</v>
      </c>
      <c r="C1028" s="159">
        <v>44341</v>
      </c>
      <c r="D1028" s="158">
        <v>2021</v>
      </c>
      <c r="E1028" s="158" t="s">
        <v>19</v>
      </c>
      <c r="F1028" s="158" t="s">
        <v>986</v>
      </c>
      <c r="G1028" s="160">
        <v>0.35416666666666669</v>
      </c>
      <c r="H1028" s="160">
        <v>0.49305555555555558</v>
      </c>
      <c r="I1028" s="161" t="s">
        <v>2165</v>
      </c>
      <c r="J1028" s="165" t="s">
        <v>1066</v>
      </c>
      <c r="K1028" s="157" t="str">
        <f t="shared" si="390"/>
        <v>n</v>
      </c>
      <c r="L1028" s="157" t="str">
        <f t="shared" si="391"/>
        <v>y</v>
      </c>
      <c r="M1028" s="157" t="str">
        <f t="shared" si="392"/>
        <v>n</v>
      </c>
      <c r="N1028" s="157" t="str">
        <f t="shared" si="393"/>
        <v>n</v>
      </c>
      <c r="O1028" s="157" t="str">
        <f t="shared" si="394"/>
        <v>n</v>
      </c>
      <c r="P1028" s="157" t="str">
        <f t="shared" si="395"/>
        <v>n</v>
      </c>
      <c r="Q1028" s="157" t="str">
        <f t="shared" si="396"/>
        <v>n</v>
      </c>
      <c r="R1028" s="157" t="str">
        <f t="shared" si="397"/>
        <v>n</v>
      </c>
      <c r="S1028" s="165">
        <v>95</v>
      </c>
      <c r="T1028" s="166">
        <v>95</v>
      </c>
      <c r="U1028" s="166" t="b">
        <f t="shared" si="388"/>
        <v>1</v>
      </c>
      <c r="V1028" s="165" t="s">
        <v>1066</v>
      </c>
      <c r="W1028" s="157" t="str">
        <f t="shared" si="398"/>
        <v>n</v>
      </c>
      <c r="X1028" s="157" t="str">
        <f t="shared" si="399"/>
        <v>y</v>
      </c>
      <c r="Y1028" s="157" t="str">
        <f t="shared" si="400"/>
        <v>n</v>
      </c>
      <c r="Z1028" s="157" t="str">
        <f t="shared" si="401"/>
        <v>n</v>
      </c>
      <c r="AA1028" s="157" t="str">
        <f t="shared" si="402"/>
        <v>n</v>
      </c>
      <c r="AB1028" s="157" t="str">
        <f t="shared" si="403"/>
        <v>n</v>
      </c>
      <c r="AC1028" s="157" t="str">
        <f t="shared" si="404"/>
        <v>n</v>
      </c>
      <c r="AD1028" s="157" t="str">
        <f t="shared" si="405"/>
        <v>n</v>
      </c>
      <c r="AE1028" s="165">
        <v>60</v>
      </c>
      <c r="AF1028" s="166">
        <v>60</v>
      </c>
      <c r="AG1028" s="166">
        <v>-1</v>
      </c>
      <c r="AH1028" s="166" t="b">
        <f t="shared" si="389"/>
        <v>1</v>
      </c>
      <c r="AI1028" s="165" t="s">
        <v>1066</v>
      </c>
      <c r="AJ1028" s="157" t="str">
        <f t="shared" si="406"/>
        <v>n</v>
      </c>
      <c r="AK1028" s="157" t="str">
        <f t="shared" si="407"/>
        <v>y</v>
      </c>
      <c r="AL1028" s="157" t="str">
        <f t="shared" si="408"/>
        <v>n</v>
      </c>
      <c r="AM1028" s="157" t="str">
        <f t="shared" si="409"/>
        <v>n</v>
      </c>
      <c r="AN1028" s="157" t="str">
        <f t="shared" si="412"/>
        <v>n</v>
      </c>
      <c r="AO1028" s="157" t="str">
        <f t="shared" si="413"/>
        <v>n</v>
      </c>
      <c r="AP1028" s="157" t="str">
        <f t="shared" si="410"/>
        <v>n</v>
      </c>
      <c r="AQ1028" s="157" t="str">
        <f t="shared" si="411"/>
        <v>n</v>
      </c>
      <c r="AR1028" s="165">
        <v>98</v>
      </c>
      <c r="AS1028" s="166">
        <v>98</v>
      </c>
      <c r="AT1028" s="166" t="b">
        <f t="shared" si="387"/>
        <v>1</v>
      </c>
      <c r="AU1028" s="157" t="s">
        <v>2172</v>
      </c>
    </row>
    <row r="1029" spans="1:47" ht="15" customHeight="1" x14ac:dyDescent="0.3">
      <c r="A1029" s="158" t="s">
        <v>1811</v>
      </c>
      <c r="B1029" s="158" t="s">
        <v>2097</v>
      </c>
      <c r="C1029" s="159">
        <v>44341</v>
      </c>
      <c r="D1029" s="158">
        <v>2021</v>
      </c>
      <c r="E1029" s="158" t="s">
        <v>19</v>
      </c>
      <c r="F1029" s="158" t="s">
        <v>989</v>
      </c>
      <c r="G1029" s="160">
        <v>0.35416666666666669</v>
      </c>
      <c r="H1029" s="160">
        <v>0.49305555555555558</v>
      </c>
      <c r="I1029" s="161" t="s">
        <v>2166</v>
      </c>
      <c r="J1029" s="165" t="s">
        <v>1066</v>
      </c>
      <c r="K1029" s="157" t="str">
        <f t="shared" si="390"/>
        <v>n</v>
      </c>
      <c r="L1029" s="157" t="str">
        <f t="shared" si="391"/>
        <v>y</v>
      </c>
      <c r="M1029" s="157" t="str">
        <f t="shared" si="392"/>
        <v>n</v>
      </c>
      <c r="N1029" s="157" t="str">
        <f t="shared" si="393"/>
        <v>n</v>
      </c>
      <c r="O1029" s="157" t="str">
        <f t="shared" si="394"/>
        <v>n</v>
      </c>
      <c r="P1029" s="157" t="str">
        <f t="shared" si="395"/>
        <v>n</v>
      </c>
      <c r="Q1029" s="157" t="str">
        <f t="shared" si="396"/>
        <v>n</v>
      </c>
      <c r="R1029" s="157" t="str">
        <f t="shared" si="397"/>
        <v>n</v>
      </c>
      <c r="S1029" s="165">
        <v>90</v>
      </c>
      <c r="T1029" s="166">
        <v>90</v>
      </c>
      <c r="U1029" s="166" t="b">
        <f t="shared" si="388"/>
        <v>1</v>
      </c>
      <c r="V1029" s="165" t="s">
        <v>1066</v>
      </c>
      <c r="W1029" s="157" t="str">
        <f t="shared" si="398"/>
        <v>n</v>
      </c>
      <c r="X1029" s="157" t="str">
        <f t="shared" si="399"/>
        <v>y</v>
      </c>
      <c r="Y1029" s="157" t="str">
        <f t="shared" si="400"/>
        <v>n</v>
      </c>
      <c r="Z1029" s="157" t="str">
        <f t="shared" si="401"/>
        <v>n</v>
      </c>
      <c r="AA1029" s="157" t="str">
        <f t="shared" si="402"/>
        <v>n</v>
      </c>
      <c r="AB1029" s="157" t="str">
        <f t="shared" si="403"/>
        <v>n</v>
      </c>
      <c r="AC1029" s="157" t="str">
        <f t="shared" si="404"/>
        <v>n</v>
      </c>
      <c r="AD1029" s="157" t="str">
        <f t="shared" si="405"/>
        <v>n</v>
      </c>
      <c r="AE1029" s="165">
        <v>50</v>
      </c>
      <c r="AF1029" s="166">
        <v>50</v>
      </c>
      <c r="AG1029" s="166">
        <v>-1</v>
      </c>
      <c r="AH1029" s="166" t="b">
        <f t="shared" si="389"/>
        <v>1</v>
      </c>
      <c r="AI1029" s="165" t="s">
        <v>1066</v>
      </c>
      <c r="AJ1029" s="157" t="str">
        <f t="shared" si="406"/>
        <v>n</v>
      </c>
      <c r="AK1029" s="157" t="str">
        <f t="shared" si="407"/>
        <v>y</v>
      </c>
      <c r="AL1029" s="157" t="str">
        <f t="shared" si="408"/>
        <v>n</v>
      </c>
      <c r="AM1029" s="157" t="str">
        <f t="shared" si="409"/>
        <v>n</v>
      </c>
      <c r="AN1029" s="157" t="str">
        <f t="shared" si="412"/>
        <v>n</v>
      </c>
      <c r="AO1029" s="157" t="str">
        <f t="shared" si="413"/>
        <v>n</v>
      </c>
      <c r="AP1029" s="157" t="str">
        <f t="shared" si="410"/>
        <v>n</v>
      </c>
      <c r="AQ1029" s="157" t="str">
        <f t="shared" si="411"/>
        <v>n</v>
      </c>
      <c r="AR1029" s="165">
        <v>100</v>
      </c>
      <c r="AS1029" s="166">
        <v>100</v>
      </c>
      <c r="AT1029" s="166" t="b">
        <f t="shared" si="387"/>
        <v>1</v>
      </c>
      <c r="AU1029" s="157" t="s">
        <v>2173</v>
      </c>
    </row>
    <row r="1030" spans="1:47" ht="15" customHeight="1" x14ac:dyDescent="0.3">
      <c r="A1030" s="158" t="s">
        <v>1811</v>
      </c>
      <c r="B1030" s="158" t="s">
        <v>2097</v>
      </c>
      <c r="C1030" s="159">
        <v>44341</v>
      </c>
      <c r="D1030" s="158">
        <v>2021</v>
      </c>
      <c r="E1030" s="158" t="s">
        <v>19</v>
      </c>
      <c r="F1030" s="158" t="s">
        <v>991</v>
      </c>
      <c r="G1030" s="160">
        <v>0.35416666666666669</v>
      </c>
      <c r="H1030" s="160">
        <v>0.49305555555555558</v>
      </c>
      <c r="I1030" s="161" t="s">
        <v>2167</v>
      </c>
      <c r="J1030" s="165" t="s">
        <v>1066</v>
      </c>
      <c r="K1030" s="157" t="str">
        <f t="shared" si="390"/>
        <v>n</v>
      </c>
      <c r="L1030" s="157" t="str">
        <f t="shared" si="391"/>
        <v>y</v>
      </c>
      <c r="M1030" s="157" t="str">
        <f t="shared" si="392"/>
        <v>n</v>
      </c>
      <c r="N1030" s="157" t="str">
        <f t="shared" si="393"/>
        <v>n</v>
      </c>
      <c r="O1030" s="157" t="str">
        <f t="shared" si="394"/>
        <v>n</v>
      </c>
      <c r="P1030" s="157" t="str">
        <f t="shared" si="395"/>
        <v>n</v>
      </c>
      <c r="Q1030" s="157" t="str">
        <f t="shared" si="396"/>
        <v>n</v>
      </c>
      <c r="R1030" s="157" t="str">
        <f t="shared" si="397"/>
        <v>n</v>
      </c>
      <c r="S1030" s="165">
        <v>100</v>
      </c>
      <c r="T1030" s="166">
        <v>100</v>
      </c>
      <c r="U1030" s="166" t="b">
        <f t="shared" si="388"/>
        <v>1</v>
      </c>
      <c r="V1030" s="165" t="s">
        <v>1066</v>
      </c>
      <c r="W1030" s="157" t="str">
        <f t="shared" si="398"/>
        <v>n</v>
      </c>
      <c r="X1030" s="157" t="str">
        <f t="shared" si="399"/>
        <v>y</v>
      </c>
      <c r="Y1030" s="157" t="str">
        <f t="shared" si="400"/>
        <v>n</v>
      </c>
      <c r="Z1030" s="157" t="str">
        <f t="shared" si="401"/>
        <v>n</v>
      </c>
      <c r="AA1030" s="157" t="str">
        <f t="shared" si="402"/>
        <v>n</v>
      </c>
      <c r="AB1030" s="157" t="str">
        <f t="shared" si="403"/>
        <v>n</v>
      </c>
      <c r="AC1030" s="157" t="str">
        <f t="shared" si="404"/>
        <v>n</v>
      </c>
      <c r="AD1030" s="157" t="str">
        <f t="shared" si="405"/>
        <v>n</v>
      </c>
      <c r="AE1030" s="165">
        <v>50</v>
      </c>
      <c r="AF1030" s="166">
        <v>50</v>
      </c>
      <c r="AG1030" s="166">
        <v>-1</v>
      </c>
      <c r="AH1030" s="166" t="b">
        <f t="shared" si="389"/>
        <v>1</v>
      </c>
      <c r="AI1030" s="165" t="s">
        <v>1066</v>
      </c>
      <c r="AJ1030" s="157" t="str">
        <f t="shared" si="406"/>
        <v>n</v>
      </c>
      <c r="AK1030" s="157" t="str">
        <f t="shared" si="407"/>
        <v>y</v>
      </c>
      <c r="AL1030" s="157" t="str">
        <f t="shared" si="408"/>
        <v>n</v>
      </c>
      <c r="AM1030" s="157" t="str">
        <f t="shared" si="409"/>
        <v>n</v>
      </c>
      <c r="AN1030" s="157" t="str">
        <f t="shared" si="412"/>
        <v>n</v>
      </c>
      <c r="AO1030" s="157" t="str">
        <f t="shared" si="413"/>
        <v>n</v>
      </c>
      <c r="AP1030" s="157" t="str">
        <f t="shared" si="410"/>
        <v>n</v>
      </c>
      <c r="AQ1030" s="157" t="str">
        <f t="shared" si="411"/>
        <v>n</v>
      </c>
      <c r="AR1030" s="165">
        <v>95</v>
      </c>
      <c r="AS1030" s="166">
        <v>95</v>
      </c>
      <c r="AT1030" s="166" t="b">
        <f t="shared" si="387"/>
        <v>1</v>
      </c>
      <c r="AU1030" s="157"/>
    </row>
    <row r="1031" spans="1:47" ht="15" customHeight="1" x14ac:dyDescent="0.3">
      <c r="A1031" s="158" t="s">
        <v>1811</v>
      </c>
      <c r="B1031" s="158" t="s">
        <v>2097</v>
      </c>
      <c r="C1031" s="159">
        <v>44341</v>
      </c>
      <c r="D1031" s="158">
        <v>2021</v>
      </c>
      <c r="E1031" s="158" t="s">
        <v>19</v>
      </c>
      <c r="F1031" s="158" t="s">
        <v>993</v>
      </c>
      <c r="G1031" s="160">
        <v>0.35416666666666669</v>
      </c>
      <c r="H1031" s="160">
        <v>0.49305555555555558</v>
      </c>
      <c r="I1031" s="161" t="s">
        <v>2168</v>
      </c>
      <c r="J1031" s="165" t="s">
        <v>1066</v>
      </c>
      <c r="K1031" s="157" t="str">
        <f t="shared" si="390"/>
        <v>n</v>
      </c>
      <c r="L1031" s="157" t="str">
        <f t="shared" si="391"/>
        <v>y</v>
      </c>
      <c r="M1031" s="157" t="str">
        <f t="shared" si="392"/>
        <v>n</v>
      </c>
      <c r="N1031" s="157" t="str">
        <f t="shared" si="393"/>
        <v>n</v>
      </c>
      <c r="O1031" s="157" t="str">
        <f t="shared" si="394"/>
        <v>n</v>
      </c>
      <c r="P1031" s="157" t="str">
        <f t="shared" si="395"/>
        <v>n</v>
      </c>
      <c r="Q1031" s="157" t="str">
        <f t="shared" si="396"/>
        <v>n</v>
      </c>
      <c r="R1031" s="157" t="str">
        <f t="shared" si="397"/>
        <v>n</v>
      </c>
      <c r="S1031" s="165">
        <v>100</v>
      </c>
      <c r="T1031" s="166">
        <v>100</v>
      </c>
      <c r="U1031" s="166" t="b">
        <f t="shared" si="388"/>
        <v>1</v>
      </c>
      <c r="V1031" s="165" t="s">
        <v>1066</v>
      </c>
      <c r="W1031" s="157" t="str">
        <f t="shared" si="398"/>
        <v>n</v>
      </c>
      <c r="X1031" s="157" t="str">
        <f t="shared" si="399"/>
        <v>y</v>
      </c>
      <c r="Y1031" s="157" t="str">
        <f t="shared" si="400"/>
        <v>n</v>
      </c>
      <c r="Z1031" s="157" t="str">
        <f t="shared" si="401"/>
        <v>n</v>
      </c>
      <c r="AA1031" s="157" t="str">
        <f t="shared" si="402"/>
        <v>n</v>
      </c>
      <c r="AB1031" s="157" t="str">
        <f t="shared" si="403"/>
        <v>n</v>
      </c>
      <c r="AC1031" s="157" t="str">
        <f t="shared" si="404"/>
        <v>n</v>
      </c>
      <c r="AD1031" s="157" t="str">
        <f t="shared" si="405"/>
        <v>n</v>
      </c>
      <c r="AE1031" s="165">
        <v>20</v>
      </c>
      <c r="AF1031" s="166">
        <v>20</v>
      </c>
      <c r="AG1031" s="166">
        <v>-1</v>
      </c>
      <c r="AH1031" s="166" t="b">
        <f t="shared" si="389"/>
        <v>1</v>
      </c>
      <c r="AI1031" s="165" t="s">
        <v>2315</v>
      </c>
      <c r="AJ1031" s="157" t="str">
        <f t="shared" si="406"/>
        <v>n</v>
      </c>
      <c r="AK1031" s="157" t="str">
        <f t="shared" si="407"/>
        <v>y</v>
      </c>
      <c r="AL1031" s="157" t="str">
        <f t="shared" si="408"/>
        <v>y</v>
      </c>
      <c r="AM1031" s="157" t="str">
        <f t="shared" si="409"/>
        <v>n</v>
      </c>
      <c r="AN1031" s="157" t="str">
        <f t="shared" si="412"/>
        <v>n</v>
      </c>
      <c r="AO1031" s="157" t="str">
        <f t="shared" si="413"/>
        <v>n</v>
      </c>
      <c r="AP1031" s="157" t="str">
        <f t="shared" si="410"/>
        <v>n</v>
      </c>
      <c r="AQ1031" s="157" t="str">
        <f t="shared" si="411"/>
        <v>n</v>
      </c>
      <c r="AR1031" s="165">
        <v>100</v>
      </c>
      <c r="AS1031" s="166">
        <v>100</v>
      </c>
      <c r="AT1031" s="166" t="b">
        <f t="shared" si="387"/>
        <v>1</v>
      </c>
      <c r="AU1031" s="157"/>
    </row>
    <row r="1032" spans="1:47" ht="15" customHeight="1" x14ac:dyDescent="0.3">
      <c r="A1032" s="158" t="s">
        <v>1811</v>
      </c>
      <c r="B1032" s="158" t="s">
        <v>2097</v>
      </c>
      <c r="C1032" s="159">
        <v>44341</v>
      </c>
      <c r="D1032" s="158">
        <v>2021</v>
      </c>
      <c r="E1032" s="158" t="s">
        <v>19</v>
      </c>
      <c r="F1032" s="158" t="s">
        <v>995</v>
      </c>
      <c r="G1032" s="160">
        <v>0.35416666666666669</v>
      </c>
      <c r="H1032" s="160">
        <v>0.49305555555555558</v>
      </c>
      <c r="I1032" s="161" t="s">
        <v>2169</v>
      </c>
      <c r="J1032" s="165" t="s">
        <v>1066</v>
      </c>
      <c r="K1032" s="157" t="str">
        <f t="shared" si="390"/>
        <v>n</v>
      </c>
      <c r="L1032" s="157" t="str">
        <f t="shared" si="391"/>
        <v>y</v>
      </c>
      <c r="M1032" s="157" t="str">
        <f t="shared" si="392"/>
        <v>n</v>
      </c>
      <c r="N1032" s="157" t="str">
        <f t="shared" si="393"/>
        <v>n</v>
      </c>
      <c r="O1032" s="157" t="str">
        <f t="shared" si="394"/>
        <v>n</v>
      </c>
      <c r="P1032" s="157" t="str">
        <f t="shared" si="395"/>
        <v>n</v>
      </c>
      <c r="Q1032" s="157" t="str">
        <f t="shared" si="396"/>
        <v>n</v>
      </c>
      <c r="R1032" s="157" t="str">
        <f t="shared" si="397"/>
        <v>n</v>
      </c>
      <c r="S1032" s="165">
        <v>90</v>
      </c>
      <c r="T1032" s="166">
        <v>90</v>
      </c>
      <c r="U1032" s="166" t="b">
        <f t="shared" si="388"/>
        <v>1</v>
      </c>
      <c r="V1032" s="165" t="s">
        <v>1066</v>
      </c>
      <c r="W1032" s="157" t="str">
        <f t="shared" si="398"/>
        <v>n</v>
      </c>
      <c r="X1032" s="157" t="str">
        <f t="shared" si="399"/>
        <v>y</v>
      </c>
      <c r="Y1032" s="157" t="str">
        <f t="shared" si="400"/>
        <v>n</v>
      </c>
      <c r="Z1032" s="157" t="str">
        <f t="shared" si="401"/>
        <v>n</v>
      </c>
      <c r="AA1032" s="157" t="str">
        <f t="shared" si="402"/>
        <v>n</v>
      </c>
      <c r="AB1032" s="157" t="str">
        <f t="shared" si="403"/>
        <v>n</v>
      </c>
      <c r="AC1032" s="157" t="str">
        <f t="shared" si="404"/>
        <v>n</v>
      </c>
      <c r="AD1032" s="157" t="str">
        <f t="shared" si="405"/>
        <v>n</v>
      </c>
      <c r="AE1032" s="165">
        <v>20</v>
      </c>
      <c r="AF1032" s="166">
        <v>20</v>
      </c>
      <c r="AG1032" s="166">
        <v>-1</v>
      </c>
      <c r="AH1032" s="166" t="b">
        <f t="shared" si="389"/>
        <v>1</v>
      </c>
      <c r="AI1032" s="165" t="s">
        <v>2315</v>
      </c>
      <c r="AJ1032" s="157" t="str">
        <f t="shared" si="406"/>
        <v>n</v>
      </c>
      <c r="AK1032" s="157" t="str">
        <f t="shared" si="407"/>
        <v>y</v>
      </c>
      <c r="AL1032" s="157" t="str">
        <f t="shared" si="408"/>
        <v>y</v>
      </c>
      <c r="AM1032" s="157" t="str">
        <f t="shared" si="409"/>
        <v>n</v>
      </c>
      <c r="AN1032" s="157" t="str">
        <f t="shared" si="412"/>
        <v>n</v>
      </c>
      <c r="AO1032" s="157" t="str">
        <f t="shared" si="413"/>
        <v>n</v>
      </c>
      <c r="AP1032" s="157" t="str">
        <f t="shared" si="410"/>
        <v>n</v>
      </c>
      <c r="AQ1032" s="157" t="str">
        <f t="shared" si="411"/>
        <v>n</v>
      </c>
      <c r="AR1032" s="165">
        <v>98</v>
      </c>
      <c r="AS1032" s="166">
        <v>98</v>
      </c>
      <c r="AT1032" s="166" t="b">
        <f t="shared" si="387"/>
        <v>1</v>
      </c>
      <c r="AU1032" s="157" t="s">
        <v>2174</v>
      </c>
    </row>
    <row r="1033" spans="1:47" ht="15" customHeight="1" x14ac:dyDescent="0.3">
      <c r="A1033" s="158" t="s">
        <v>1811</v>
      </c>
      <c r="B1033" s="158" t="s">
        <v>2097</v>
      </c>
      <c r="C1033" s="159">
        <v>44341</v>
      </c>
      <c r="D1033" s="158">
        <v>2021</v>
      </c>
      <c r="E1033" s="158" t="s">
        <v>19</v>
      </c>
      <c r="F1033" s="158" t="s">
        <v>997</v>
      </c>
      <c r="G1033" s="160">
        <v>0.35416666666666669</v>
      </c>
      <c r="H1033" s="160">
        <v>0.49305555555555558</v>
      </c>
      <c r="I1033" s="161" t="s">
        <v>2170</v>
      </c>
      <c r="J1033" s="165" t="s">
        <v>1066</v>
      </c>
      <c r="K1033" s="157" t="str">
        <f t="shared" si="390"/>
        <v>n</v>
      </c>
      <c r="L1033" s="157" t="str">
        <f t="shared" si="391"/>
        <v>y</v>
      </c>
      <c r="M1033" s="157" t="str">
        <f t="shared" si="392"/>
        <v>n</v>
      </c>
      <c r="N1033" s="157" t="str">
        <f t="shared" si="393"/>
        <v>n</v>
      </c>
      <c r="O1033" s="157" t="str">
        <f t="shared" si="394"/>
        <v>n</v>
      </c>
      <c r="P1033" s="157" t="str">
        <f t="shared" si="395"/>
        <v>n</v>
      </c>
      <c r="Q1033" s="157" t="str">
        <f t="shared" si="396"/>
        <v>n</v>
      </c>
      <c r="R1033" s="157" t="str">
        <f t="shared" si="397"/>
        <v>n</v>
      </c>
      <c r="S1033" s="165">
        <v>95</v>
      </c>
      <c r="T1033" s="166">
        <v>95</v>
      </c>
      <c r="U1033" s="166" t="b">
        <f t="shared" si="388"/>
        <v>1</v>
      </c>
      <c r="V1033" s="165" t="s">
        <v>1066</v>
      </c>
      <c r="W1033" s="157" t="str">
        <f t="shared" si="398"/>
        <v>n</v>
      </c>
      <c r="X1033" s="157" t="str">
        <f t="shared" si="399"/>
        <v>y</v>
      </c>
      <c r="Y1033" s="157" t="str">
        <f t="shared" si="400"/>
        <v>n</v>
      </c>
      <c r="Z1033" s="157" t="str">
        <f t="shared" si="401"/>
        <v>n</v>
      </c>
      <c r="AA1033" s="157" t="str">
        <f t="shared" si="402"/>
        <v>n</v>
      </c>
      <c r="AB1033" s="157" t="str">
        <f t="shared" si="403"/>
        <v>n</v>
      </c>
      <c r="AC1033" s="157" t="str">
        <f t="shared" si="404"/>
        <v>n</v>
      </c>
      <c r="AD1033" s="157" t="str">
        <f t="shared" si="405"/>
        <v>n</v>
      </c>
      <c r="AE1033" s="165">
        <v>80</v>
      </c>
      <c r="AF1033" s="166">
        <v>80</v>
      </c>
      <c r="AG1033" s="166">
        <v>-1</v>
      </c>
      <c r="AH1033" s="166" t="b">
        <f t="shared" si="389"/>
        <v>1</v>
      </c>
      <c r="AI1033" s="165" t="s">
        <v>2315</v>
      </c>
      <c r="AJ1033" s="157" t="str">
        <f t="shared" si="406"/>
        <v>n</v>
      </c>
      <c r="AK1033" s="157" t="str">
        <f t="shared" si="407"/>
        <v>y</v>
      </c>
      <c r="AL1033" s="157" t="str">
        <f t="shared" si="408"/>
        <v>y</v>
      </c>
      <c r="AM1033" s="157" t="str">
        <f t="shared" si="409"/>
        <v>n</v>
      </c>
      <c r="AN1033" s="157" t="str">
        <f t="shared" si="412"/>
        <v>n</v>
      </c>
      <c r="AO1033" s="157" t="str">
        <f t="shared" si="413"/>
        <v>n</v>
      </c>
      <c r="AP1033" s="157" t="str">
        <f t="shared" si="410"/>
        <v>n</v>
      </c>
      <c r="AQ1033" s="157" t="str">
        <f t="shared" si="411"/>
        <v>n</v>
      </c>
      <c r="AR1033" s="165">
        <v>99</v>
      </c>
      <c r="AS1033" s="166">
        <v>99</v>
      </c>
      <c r="AT1033" s="166" t="b">
        <f t="shared" si="387"/>
        <v>1</v>
      </c>
      <c r="AU1033" s="157" t="s">
        <v>2173</v>
      </c>
    </row>
    <row r="1034" spans="1:47" ht="15" customHeight="1" x14ac:dyDescent="0.3">
      <c r="A1034" s="158" t="s">
        <v>1811</v>
      </c>
      <c r="B1034" s="158" t="s">
        <v>2097</v>
      </c>
      <c r="C1034" s="159">
        <v>44341</v>
      </c>
      <c r="D1034" s="158">
        <v>2021</v>
      </c>
      <c r="E1034" s="158" t="s">
        <v>19</v>
      </c>
      <c r="F1034" s="158" t="s">
        <v>999</v>
      </c>
      <c r="G1034" s="160">
        <v>0.35416666666666669</v>
      </c>
      <c r="H1034" s="160">
        <v>0.49305555555555558</v>
      </c>
      <c r="I1034" s="161" t="s">
        <v>2175</v>
      </c>
      <c r="J1034" s="165" t="s">
        <v>1066</v>
      </c>
      <c r="K1034" s="157" t="str">
        <f t="shared" si="390"/>
        <v>n</v>
      </c>
      <c r="L1034" s="157" t="str">
        <f t="shared" si="391"/>
        <v>y</v>
      </c>
      <c r="M1034" s="157" t="str">
        <f t="shared" si="392"/>
        <v>n</v>
      </c>
      <c r="N1034" s="157" t="str">
        <f t="shared" si="393"/>
        <v>n</v>
      </c>
      <c r="O1034" s="157" t="str">
        <f t="shared" si="394"/>
        <v>n</v>
      </c>
      <c r="P1034" s="157" t="str">
        <f t="shared" si="395"/>
        <v>n</v>
      </c>
      <c r="Q1034" s="157" t="str">
        <f t="shared" si="396"/>
        <v>n</v>
      </c>
      <c r="R1034" s="157" t="str">
        <f t="shared" si="397"/>
        <v>n</v>
      </c>
      <c r="S1034" s="165">
        <v>90</v>
      </c>
      <c r="T1034" s="166">
        <v>90</v>
      </c>
      <c r="U1034" s="166" t="b">
        <f t="shared" si="388"/>
        <v>1</v>
      </c>
      <c r="V1034" s="165" t="s">
        <v>1066</v>
      </c>
      <c r="W1034" s="157" t="str">
        <f t="shared" si="398"/>
        <v>n</v>
      </c>
      <c r="X1034" s="157" t="str">
        <f t="shared" si="399"/>
        <v>y</v>
      </c>
      <c r="Y1034" s="157" t="str">
        <f t="shared" si="400"/>
        <v>n</v>
      </c>
      <c r="Z1034" s="157" t="str">
        <f t="shared" si="401"/>
        <v>n</v>
      </c>
      <c r="AA1034" s="157" t="str">
        <f t="shared" si="402"/>
        <v>n</v>
      </c>
      <c r="AB1034" s="157" t="str">
        <f t="shared" si="403"/>
        <v>n</v>
      </c>
      <c r="AC1034" s="157" t="str">
        <f t="shared" si="404"/>
        <v>n</v>
      </c>
      <c r="AD1034" s="157" t="str">
        <f t="shared" si="405"/>
        <v>n</v>
      </c>
      <c r="AE1034" s="165">
        <v>80</v>
      </c>
      <c r="AF1034" s="166">
        <v>80</v>
      </c>
      <c r="AG1034" s="166">
        <v>-1</v>
      </c>
      <c r="AH1034" s="166" t="b">
        <f t="shared" si="389"/>
        <v>1</v>
      </c>
      <c r="AI1034" s="165" t="s">
        <v>2315</v>
      </c>
      <c r="AJ1034" s="157" t="str">
        <f t="shared" si="406"/>
        <v>n</v>
      </c>
      <c r="AK1034" s="157" t="str">
        <f t="shared" si="407"/>
        <v>y</v>
      </c>
      <c r="AL1034" s="157" t="str">
        <f t="shared" si="408"/>
        <v>y</v>
      </c>
      <c r="AM1034" s="157" t="str">
        <f t="shared" si="409"/>
        <v>n</v>
      </c>
      <c r="AN1034" s="157" t="str">
        <f t="shared" si="412"/>
        <v>n</v>
      </c>
      <c r="AO1034" s="157" t="str">
        <f t="shared" si="413"/>
        <v>n</v>
      </c>
      <c r="AP1034" s="157" t="str">
        <f t="shared" si="410"/>
        <v>n</v>
      </c>
      <c r="AQ1034" s="157" t="str">
        <f t="shared" si="411"/>
        <v>n</v>
      </c>
      <c r="AR1034" s="165">
        <v>95</v>
      </c>
      <c r="AS1034" s="166">
        <v>95</v>
      </c>
      <c r="AT1034" s="166" t="b">
        <f t="shared" si="387"/>
        <v>1</v>
      </c>
      <c r="AU1034" s="157" t="s">
        <v>1001</v>
      </c>
    </row>
    <row r="1035" spans="1:47" ht="15" customHeight="1" x14ac:dyDescent="0.3">
      <c r="A1035" s="158" t="s">
        <v>1811</v>
      </c>
      <c r="B1035" s="158" t="s">
        <v>2097</v>
      </c>
      <c r="C1035" s="159">
        <v>44341</v>
      </c>
      <c r="D1035" s="158">
        <v>2021</v>
      </c>
      <c r="E1035" s="158" t="s">
        <v>19</v>
      </c>
      <c r="F1035" s="158" t="s">
        <v>1002</v>
      </c>
      <c r="G1035" s="160">
        <v>0.35416666666666669</v>
      </c>
      <c r="H1035" s="160">
        <v>0.49305555555555558</v>
      </c>
      <c r="I1035" s="161" t="s">
        <v>2176</v>
      </c>
      <c r="J1035" s="165" t="s">
        <v>1066</v>
      </c>
      <c r="K1035" s="157" t="str">
        <f t="shared" si="390"/>
        <v>n</v>
      </c>
      <c r="L1035" s="157" t="str">
        <f t="shared" si="391"/>
        <v>y</v>
      </c>
      <c r="M1035" s="157" t="str">
        <f t="shared" si="392"/>
        <v>n</v>
      </c>
      <c r="N1035" s="157" t="str">
        <f t="shared" si="393"/>
        <v>n</v>
      </c>
      <c r="O1035" s="157" t="str">
        <f t="shared" si="394"/>
        <v>n</v>
      </c>
      <c r="P1035" s="157" t="str">
        <f t="shared" si="395"/>
        <v>n</v>
      </c>
      <c r="Q1035" s="157" t="str">
        <f t="shared" si="396"/>
        <v>n</v>
      </c>
      <c r="R1035" s="157" t="str">
        <f t="shared" si="397"/>
        <v>n</v>
      </c>
      <c r="S1035" s="165">
        <v>90</v>
      </c>
      <c r="T1035" s="166">
        <v>90</v>
      </c>
      <c r="U1035" s="166" t="b">
        <f t="shared" si="388"/>
        <v>1</v>
      </c>
      <c r="V1035" s="165" t="s">
        <v>1066</v>
      </c>
      <c r="W1035" s="157" t="str">
        <f t="shared" si="398"/>
        <v>n</v>
      </c>
      <c r="X1035" s="157" t="str">
        <f t="shared" si="399"/>
        <v>y</v>
      </c>
      <c r="Y1035" s="157" t="str">
        <f t="shared" si="400"/>
        <v>n</v>
      </c>
      <c r="Z1035" s="157" t="str">
        <f t="shared" si="401"/>
        <v>n</v>
      </c>
      <c r="AA1035" s="157" t="str">
        <f t="shared" si="402"/>
        <v>n</v>
      </c>
      <c r="AB1035" s="157" t="str">
        <f t="shared" si="403"/>
        <v>n</v>
      </c>
      <c r="AC1035" s="157" t="str">
        <f t="shared" si="404"/>
        <v>n</v>
      </c>
      <c r="AD1035" s="157" t="str">
        <f t="shared" si="405"/>
        <v>n</v>
      </c>
      <c r="AE1035" s="165">
        <v>45</v>
      </c>
      <c r="AF1035" s="166">
        <v>45</v>
      </c>
      <c r="AG1035" s="166">
        <v>-1</v>
      </c>
      <c r="AH1035" s="166" t="b">
        <f t="shared" si="389"/>
        <v>1</v>
      </c>
      <c r="AI1035" s="165" t="s">
        <v>2315</v>
      </c>
      <c r="AJ1035" s="157" t="str">
        <f t="shared" si="406"/>
        <v>n</v>
      </c>
      <c r="AK1035" s="157" t="str">
        <f t="shared" si="407"/>
        <v>y</v>
      </c>
      <c r="AL1035" s="157" t="str">
        <f t="shared" si="408"/>
        <v>y</v>
      </c>
      <c r="AM1035" s="157" t="str">
        <f t="shared" si="409"/>
        <v>n</v>
      </c>
      <c r="AN1035" s="157" t="str">
        <f t="shared" si="412"/>
        <v>n</v>
      </c>
      <c r="AO1035" s="157" t="str">
        <f t="shared" si="413"/>
        <v>n</v>
      </c>
      <c r="AP1035" s="157" t="str">
        <f t="shared" si="410"/>
        <v>n</v>
      </c>
      <c r="AQ1035" s="157" t="str">
        <f t="shared" si="411"/>
        <v>n</v>
      </c>
      <c r="AR1035" s="165">
        <v>90</v>
      </c>
      <c r="AS1035" s="166">
        <v>90</v>
      </c>
      <c r="AT1035" s="166" t="b">
        <f t="shared" si="387"/>
        <v>1</v>
      </c>
      <c r="AU1035" s="157"/>
    </row>
    <row r="1036" spans="1:47" ht="15" customHeight="1" x14ac:dyDescent="0.3">
      <c r="A1036" s="158" t="s">
        <v>1811</v>
      </c>
      <c r="B1036" s="158" t="s">
        <v>2097</v>
      </c>
      <c r="C1036" s="159">
        <v>44341</v>
      </c>
      <c r="D1036" s="158">
        <v>2021</v>
      </c>
      <c r="E1036" s="158" t="s">
        <v>19</v>
      </c>
      <c r="F1036" s="158" t="s">
        <v>1004</v>
      </c>
      <c r="G1036" s="160">
        <v>0.35416666666666669</v>
      </c>
      <c r="H1036" s="160">
        <v>0.49305555555555558</v>
      </c>
      <c r="I1036" s="161" t="s">
        <v>2177</v>
      </c>
      <c r="J1036" s="165" t="s">
        <v>1066</v>
      </c>
      <c r="K1036" s="157" t="str">
        <f t="shared" si="390"/>
        <v>n</v>
      </c>
      <c r="L1036" s="157" t="str">
        <f t="shared" si="391"/>
        <v>y</v>
      </c>
      <c r="M1036" s="157" t="str">
        <f t="shared" si="392"/>
        <v>n</v>
      </c>
      <c r="N1036" s="157" t="str">
        <f t="shared" si="393"/>
        <v>n</v>
      </c>
      <c r="O1036" s="157" t="str">
        <f t="shared" si="394"/>
        <v>n</v>
      </c>
      <c r="P1036" s="157" t="str">
        <f t="shared" si="395"/>
        <v>n</v>
      </c>
      <c r="Q1036" s="157" t="str">
        <f t="shared" si="396"/>
        <v>n</v>
      </c>
      <c r="R1036" s="157" t="str">
        <f t="shared" si="397"/>
        <v>n</v>
      </c>
      <c r="S1036" s="165">
        <v>95</v>
      </c>
      <c r="T1036" s="166">
        <v>95</v>
      </c>
      <c r="U1036" s="166" t="b">
        <f t="shared" si="388"/>
        <v>1</v>
      </c>
      <c r="V1036" s="165" t="s">
        <v>1066</v>
      </c>
      <c r="W1036" s="157" t="str">
        <f t="shared" si="398"/>
        <v>n</v>
      </c>
      <c r="X1036" s="157" t="str">
        <f t="shared" si="399"/>
        <v>y</v>
      </c>
      <c r="Y1036" s="157" t="str">
        <f t="shared" si="400"/>
        <v>n</v>
      </c>
      <c r="Z1036" s="157" t="str">
        <f t="shared" si="401"/>
        <v>n</v>
      </c>
      <c r="AA1036" s="157" t="str">
        <f t="shared" si="402"/>
        <v>n</v>
      </c>
      <c r="AB1036" s="157" t="str">
        <f t="shared" si="403"/>
        <v>n</v>
      </c>
      <c r="AC1036" s="157" t="str">
        <f t="shared" si="404"/>
        <v>n</v>
      </c>
      <c r="AD1036" s="157" t="str">
        <f t="shared" si="405"/>
        <v>n</v>
      </c>
      <c r="AE1036" s="165">
        <v>70</v>
      </c>
      <c r="AF1036" s="166">
        <v>70</v>
      </c>
      <c r="AG1036" s="166">
        <v>-1</v>
      </c>
      <c r="AH1036" s="166" t="b">
        <f t="shared" si="389"/>
        <v>1</v>
      </c>
      <c r="AI1036" s="165" t="s">
        <v>2315</v>
      </c>
      <c r="AJ1036" s="157" t="str">
        <f t="shared" si="406"/>
        <v>n</v>
      </c>
      <c r="AK1036" s="157" t="str">
        <f t="shared" si="407"/>
        <v>y</v>
      </c>
      <c r="AL1036" s="157" t="str">
        <f t="shared" si="408"/>
        <v>y</v>
      </c>
      <c r="AM1036" s="157" t="str">
        <f t="shared" si="409"/>
        <v>n</v>
      </c>
      <c r="AN1036" s="157" t="str">
        <f t="shared" si="412"/>
        <v>n</v>
      </c>
      <c r="AO1036" s="157" t="str">
        <f t="shared" si="413"/>
        <v>n</v>
      </c>
      <c r="AP1036" s="157" t="str">
        <f t="shared" si="410"/>
        <v>n</v>
      </c>
      <c r="AQ1036" s="157" t="str">
        <f t="shared" si="411"/>
        <v>n</v>
      </c>
      <c r="AR1036" s="165">
        <v>95</v>
      </c>
      <c r="AS1036" s="166">
        <v>95</v>
      </c>
      <c r="AT1036" s="166" t="b">
        <f t="shared" si="387"/>
        <v>1</v>
      </c>
      <c r="AU1036" s="157"/>
    </row>
    <row r="1037" spans="1:47" ht="15" customHeight="1" x14ac:dyDescent="0.3">
      <c r="A1037" s="158" t="s">
        <v>1811</v>
      </c>
      <c r="B1037" s="158" t="s">
        <v>2097</v>
      </c>
      <c r="C1037" s="159">
        <v>44341</v>
      </c>
      <c r="D1037" s="158">
        <v>2021</v>
      </c>
      <c r="E1037" s="158" t="s">
        <v>19</v>
      </c>
      <c r="F1037" s="158" t="s">
        <v>1006</v>
      </c>
      <c r="G1037" s="160">
        <v>0.35416666666666669</v>
      </c>
      <c r="H1037" s="160">
        <v>0.49305555555555558</v>
      </c>
      <c r="I1037" s="161" t="s">
        <v>2178</v>
      </c>
      <c r="J1037" s="165" t="s">
        <v>1066</v>
      </c>
      <c r="K1037" s="157" t="str">
        <f t="shared" si="390"/>
        <v>n</v>
      </c>
      <c r="L1037" s="157" t="str">
        <f t="shared" si="391"/>
        <v>y</v>
      </c>
      <c r="M1037" s="157" t="str">
        <f t="shared" si="392"/>
        <v>n</v>
      </c>
      <c r="N1037" s="157" t="str">
        <f t="shared" si="393"/>
        <v>n</v>
      </c>
      <c r="O1037" s="157" t="str">
        <f t="shared" si="394"/>
        <v>n</v>
      </c>
      <c r="P1037" s="157" t="str">
        <f t="shared" si="395"/>
        <v>n</v>
      </c>
      <c r="Q1037" s="157" t="str">
        <f t="shared" si="396"/>
        <v>n</v>
      </c>
      <c r="R1037" s="157" t="str">
        <f t="shared" si="397"/>
        <v>n</v>
      </c>
      <c r="S1037" s="165">
        <v>90</v>
      </c>
      <c r="T1037" s="166">
        <v>90</v>
      </c>
      <c r="U1037" s="166" t="b">
        <f t="shared" si="388"/>
        <v>1</v>
      </c>
      <c r="V1037" s="165" t="s">
        <v>1066</v>
      </c>
      <c r="W1037" s="157" t="str">
        <f t="shared" si="398"/>
        <v>n</v>
      </c>
      <c r="X1037" s="157" t="str">
        <f t="shared" si="399"/>
        <v>y</v>
      </c>
      <c r="Y1037" s="157" t="str">
        <f t="shared" si="400"/>
        <v>n</v>
      </c>
      <c r="Z1037" s="157" t="str">
        <f t="shared" si="401"/>
        <v>n</v>
      </c>
      <c r="AA1037" s="157" t="str">
        <f t="shared" si="402"/>
        <v>n</v>
      </c>
      <c r="AB1037" s="157" t="str">
        <f t="shared" si="403"/>
        <v>n</v>
      </c>
      <c r="AC1037" s="157" t="str">
        <f t="shared" si="404"/>
        <v>n</v>
      </c>
      <c r="AD1037" s="157" t="str">
        <f t="shared" si="405"/>
        <v>n</v>
      </c>
      <c r="AE1037" s="165">
        <v>45</v>
      </c>
      <c r="AF1037" s="166">
        <v>45</v>
      </c>
      <c r="AG1037" s="166">
        <v>-1</v>
      </c>
      <c r="AH1037" s="166" t="b">
        <f t="shared" si="389"/>
        <v>1</v>
      </c>
      <c r="AI1037" s="165" t="s">
        <v>2315</v>
      </c>
      <c r="AJ1037" s="157" t="str">
        <f t="shared" si="406"/>
        <v>n</v>
      </c>
      <c r="AK1037" s="157" t="str">
        <f t="shared" si="407"/>
        <v>y</v>
      </c>
      <c r="AL1037" s="157" t="str">
        <f t="shared" si="408"/>
        <v>y</v>
      </c>
      <c r="AM1037" s="157" t="str">
        <f t="shared" si="409"/>
        <v>n</v>
      </c>
      <c r="AN1037" s="157" t="str">
        <f t="shared" si="412"/>
        <v>n</v>
      </c>
      <c r="AO1037" s="157" t="str">
        <f t="shared" si="413"/>
        <v>n</v>
      </c>
      <c r="AP1037" s="157" t="str">
        <f t="shared" si="410"/>
        <v>n</v>
      </c>
      <c r="AQ1037" s="157" t="str">
        <f t="shared" si="411"/>
        <v>n</v>
      </c>
      <c r="AR1037" s="165">
        <v>95</v>
      </c>
      <c r="AS1037" s="166">
        <v>95</v>
      </c>
      <c r="AT1037" s="166" t="b">
        <f t="shared" si="387"/>
        <v>1</v>
      </c>
      <c r="AU1037" s="157"/>
    </row>
    <row r="1038" spans="1:47" s="38" customFormat="1" ht="15" customHeight="1" x14ac:dyDescent="0.3">
      <c r="A1038" s="158" t="s">
        <v>1811</v>
      </c>
      <c r="B1038" s="158" t="s">
        <v>2779</v>
      </c>
      <c r="C1038" s="167">
        <v>44341</v>
      </c>
      <c r="D1038" s="158">
        <v>2021</v>
      </c>
      <c r="E1038" s="158" t="s">
        <v>19</v>
      </c>
      <c r="F1038" s="158" t="s">
        <v>1008</v>
      </c>
      <c r="G1038" s="168">
        <v>0.35416666666666669</v>
      </c>
      <c r="H1038" s="168">
        <v>0.49305555555555558</v>
      </c>
      <c r="I1038" s="158" t="s">
        <v>2780</v>
      </c>
      <c r="J1038" s="165" t="s">
        <v>1066</v>
      </c>
      <c r="K1038" s="158" t="str">
        <f t="shared" si="390"/>
        <v>n</v>
      </c>
      <c r="L1038" s="158" t="str">
        <f t="shared" si="391"/>
        <v>y</v>
      </c>
      <c r="M1038" s="158" t="str">
        <f t="shared" si="392"/>
        <v>n</v>
      </c>
      <c r="N1038" s="158" t="str">
        <f t="shared" si="393"/>
        <v>n</v>
      </c>
      <c r="O1038" s="158" t="str">
        <f t="shared" si="394"/>
        <v>n</v>
      </c>
      <c r="P1038" s="158" t="str">
        <f t="shared" si="395"/>
        <v>n</v>
      </c>
      <c r="Q1038" s="158" t="str">
        <f t="shared" si="396"/>
        <v>n</v>
      </c>
      <c r="R1038" s="158" t="str">
        <f t="shared" si="397"/>
        <v>n</v>
      </c>
      <c r="S1038" s="165">
        <v>95</v>
      </c>
      <c r="T1038" s="166">
        <v>95</v>
      </c>
      <c r="U1038" s="166" t="b">
        <f t="shared" si="388"/>
        <v>1</v>
      </c>
      <c r="V1038" s="165" t="s">
        <v>1066</v>
      </c>
      <c r="W1038" s="158" t="str">
        <f t="shared" si="398"/>
        <v>n</v>
      </c>
      <c r="X1038" s="158" t="str">
        <f t="shared" si="399"/>
        <v>y</v>
      </c>
      <c r="Y1038" s="158" t="str">
        <f t="shared" si="400"/>
        <v>n</v>
      </c>
      <c r="Z1038" s="158" t="str">
        <f t="shared" si="401"/>
        <v>n</v>
      </c>
      <c r="AA1038" s="158" t="str">
        <f t="shared" si="402"/>
        <v>n</v>
      </c>
      <c r="AB1038" s="158" t="str">
        <f t="shared" si="403"/>
        <v>n</v>
      </c>
      <c r="AC1038" s="158" t="str">
        <f t="shared" si="404"/>
        <v>n</v>
      </c>
      <c r="AD1038" s="158" t="str">
        <f t="shared" si="405"/>
        <v>n</v>
      </c>
      <c r="AE1038" s="165">
        <v>35</v>
      </c>
      <c r="AF1038" s="166">
        <v>35</v>
      </c>
      <c r="AG1038" s="166">
        <v>-1</v>
      </c>
      <c r="AH1038" s="166" t="b">
        <f t="shared" si="389"/>
        <v>1</v>
      </c>
      <c r="AI1038" s="165" t="s">
        <v>2315</v>
      </c>
      <c r="AJ1038" s="158" t="str">
        <f t="shared" si="406"/>
        <v>n</v>
      </c>
      <c r="AK1038" s="158" t="str">
        <f t="shared" si="407"/>
        <v>y</v>
      </c>
      <c r="AL1038" s="158" t="str">
        <f t="shared" si="408"/>
        <v>y</v>
      </c>
      <c r="AM1038" s="158" t="str">
        <f t="shared" si="409"/>
        <v>n</v>
      </c>
      <c r="AN1038" s="158" t="str">
        <f t="shared" si="412"/>
        <v>n</v>
      </c>
      <c r="AO1038" s="158" t="str">
        <f t="shared" si="413"/>
        <v>n</v>
      </c>
      <c r="AP1038" s="158" t="str">
        <f t="shared" si="410"/>
        <v>n</v>
      </c>
      <c r="AQ1038" s="158" t="str">
        <f t="shared" si="411"/>
        <v>n</v>
      </c>
      <c r="AR1038" s="165">
        <v>95</v>
      </c>
      <c r="AS1038" s="166">
        <v>95</v>
      </c>
      <c r="AT1038" s="166" t="b">
        <f t="shared" si="387"/>
        <v>1</v>
      </c>
      <c r="AU1038" s="158"/>
    </row>
    <row r="1039" spans="1:47" s="38" customFormat="1" ht="15" customHeight="1" x14ac:dyDescent="0.3">
      <c r="A1039" s="158" t="s">
        <v>1811</v>
      </c>
      <c r="B1039" s="158" t="s">
        <v>2779</v>
      </c>
      <c r="C1039" s="167">
        <v>44341</v>
      </c>
      <c r="D1039" s="158">
        <v>2021</v>
      </c>
      <c r="E1039" s="158" t="s">
        <v>19</v>
      </c>
      <c r="F1039" s="158" t="s">
        <v>1010</v>
      </c>
      <c r="G1039" s="168">
        <v>0.35416666666666669</v>
      </c>
      <c r="H1039" s="168">
        <v>0.49305555555555558</v>
      </c>
      <c r="I1039" s="158" t="s">
        <v>2781</v>
      </c>
      <c r="J1039" s="165" t="s">
        <v>1066</v>
      </c>
      <c r="K1039" s="158" t="str">
        <f t="shared" si="390"/>
        <v>n</v>
      </c>
      <c r="L1039" s="158" t="str">
        <f t="shared" si="391"/>
        <v>y</v>
      </c>
      <c r="M1039" s="158" t="str">
        <f t="shared" si="392"/>
        <v>n</v>
      </c>
      <c r="N1039" s="158" t="str">
        <f t="shared" si="393"/>
        <v>n</v>
      </c>
      <c r="O1039" s="158" t="str">
        <f t="shared" si="394"/>
        <v>n</v>
      </c>
      <c r="P1039" s="158" t="str">
        <f t="shared" si="395"/>
        <v>n</v>
      </c>
      <c r="Q1039" s="158" t="str">
        <f t="shared" si="396"/>
        <v>n</v>
      </c>
      <c r="R1039" s="158" t="str">
        <f t="shared" si="397"/>
        <v>n</v>
      </c>
      <c r="S1039" s="165">
        <v>95</v>
      </c>
      <c r="T1039" s="166">
        <v>95</v>
      </c>
      <c r="U1039" s="166" t="b">
        <f t="shared" si="388"/>
        <v>1</v>
      </c>
      <c r="V1039" s="165" t="s">
        <v>1066</v>
      </c>
      <c r="W1039" s="158" t="str">
        <f t="shared" si="398"/>
        <v>n</v>
      </c>
      <c r="X1039" s="158" t="str">
        <f t="shared" si="399"/>
        <v>y</v>
      </c>
      <c r="Y1039" s="158" t="str">
        <f t="shared" si="400"/>
        <v>n</v>
      </c>
      <c r="Z1039" s="158" t="str">
        <f t="shared" si="401"/>
        <v>n</v>
      </c>
      <c r="AA1039" s="158" t="str">
        <f t="shared" si="402"/>
        <v>n</v>
      </c>
      <c r="AB1039" s="158" t="str">
        <f t="shared" si="403"/>
        <v>n</v>
      </c>
      <c r="AC1039" s="158" t="str">
        <f t="shared" si="404"/>
        <v>n</v>
      </c>
      <c r="AD1039" s="158" t="str">
        <f t="shared" si="405"/>
        <v>n</v>
      </c>
      <c r="AE1039" s="165">
        <v>75</v>
      </c>
      <c r="AF1039" s="166">
        <v>75</v>
      </c>
      <c r="AG1039" s="166">
        <v>-1</v>
      </c>
      <c r="AH1039" s="166" t="b">
        <f t="shared" si="389"/>
        <v>1</v>
      </c>
      <c r="AI1039" s="165" t="s">
        <v>2315</v>
      </c>
      <c r="AJ1039" s="158" t="str">
        <f t="shared" si="406"/>
        <v>n</v>
      </c>
      <c r="AK1039" s="158" t="str">
        <f t="shared" si="407"/>
        <v>y</v>
      </c>
      <c r="AL1039" s="158" t="str">
        <f t="shared" si="408"/>
        <v>y</v>
      </c>
      <c r="AM1039" s="158" t="str">
        <f t="shared" si="409"/>
        <v>n</v>
      </c>
      <c r="AN1039" s="158" t="str">
        <f t="shared" si="412"/>
        <v>n</v>
      </c>
      <c r="AO1039" s="158" t="str">
        <f t="shared" si="413"/>
        <v>n</v>
      </c>
      <c r="AP1039" s="158" t="str">
        <f t="shared" si="410"/>
        <v>n</v>
      </c>
      <c r="AQ1039" s="158" t="str">
        <f t="shared" si="411"/>
        <v>n</v>
      </c>
      <c r="AR1039" s="165">
        <v>95</v>
      </c>
      <c r="AS1039" s="166">
        <v>95</v>
      </c>
      <c r="AT1039" s="166" t="b">
        <f t="shared" si="387"/>
        <v>1</v>
      </c>
      <c r="AU1039" s="158"/>
    </row>
    <row r="1040" spans="1:47" s="38" customFormat="1" ht="15" customHeight="1" x14ac:dyDescent="0.3">
      <c r="A1040" s="158" t="s">
        <v>1811</v>
      </c>
      <c r="B1040" s="158" t="s">
        <v>2779</v>
      </c>
      <c r="C1040" s="167">
        <v>44341</v>
      </c>
      <c r="D1040" s="158">
        <v>2021</v>
      </c>
      <c r="E1040" s="158" t="s">
        <v>19</v>
      </c>
      <c r="F1040" s="158" t="s">
        <v>1012</v>
      </c>
      <c r="G1040" s="168">
        <v>0.35416666666666669</v>
      </c>
      <c r="H1040" s="168">
        <v>0.49305555555555558</v>
      </c>
      <c r="I1040" s="158" t="s">
        <v>2782</v>
      </c>
      <c r="J1040" s="165" t="s">
        <v>1066</v>
      </c>
      <c r="K1040" s="158" t="str">
        <f t="shared" si="390"/>
        <v>n</v>
      </c>
      <c r="L1040" s="158" t="str">
        <f t="shared" si="391"/>
        <v>y</v>
      </c>
      <c r="M1040" s="158" t="str">
        <f t="shared" si="392"/>
        <v>n</v>
      </c>
      <c r="N1040" s="158" t="str">
        <f t="shared" si="393"/>
        <v>n</v>
      </c>
      <c r="O1040" s="158" t="str">
        <f t="shared" si="394"/>
        <v>n</v>
      </c>
      <c r="P1040" s="158" t="str">
        <f t="shared" si="395"/>
        <v>n</v>
      </c>
      <c r="Q1040" s="158" t="str">
        <f t="shared" si="396"/>
        <v>n</v>
      </c>
      <c r="R1040" s="158" t="str">
        <f t="shared" si="397"/>
        <v>n</v>
      </c>
      <c r="S1040" s="165">
        <v>60</v>
      </c>
      <c r="T1040" s="166">
        <v>60</v>
      </c>
      <c r="U1040" s="166" t="b">
        <f t="shared" si="388"/>
        <v>1</v>
      </c>
      <c r="V1040" s="165" t="s">
        <v>1066</v>
      </c>
      <c r="W1040" s="158" t="str">
        <f t="shared" si="398"/>
        <v>n</v>
      </c>
      <c r="X1040" s="158" t="str">
        <f t="shared" si="399"/>
        <v>y</v>
      </c>
      <c r="Y1040" s="158" t="str">
        <f t="shared" si="400"/>
        <v>n</v>
      </c>
      <c r="Z1040" s="158" t="str">
        <f t="shared" si="401"/>
        <v>n</v>
      </c>
      <c r="AA1040" s="158" t="str">
        <f t="shared" si="402"/>
        <v>n</v>
      </c>
      <c r="AB1040" s="158" t="str">
        <f t="shared" si="403"/>
        <v>n</v>
      </c>
      <c r="AC1040" s="158" t="str">
        <f t="shared" si="404"/>
        <v>n</v>
      </c>
      <c r="AD1040" s="158" t="str">
        <f t="shared" si="405"/>
        <v>n</v>
      </c>
      <c r="AE1040" s="165">
        <v>70</v>
      </c>
      <c r="AF1040" s="166">
        <v>70</v>
      </c>
      <c r="AG1040" s="166">
        <v>-1</v>
      </c>
      <c r="AH1040" s="166" t="b">
        <f t="shared" si="389"/>
        <v>1</v>
      </c>
      <c r="AI1040" s="165"/>
      <c r="AJ1040" s="158" t="str">
        <f t="shared" si="406"/>
        <v>n</v>
      </c>
      <c r="AK1040" s="158" t="str">
        <f t="shared" si="407"/>
        <v>n</v>
      </c>
      <c r="AL1040" s="158" t="str">
        <f t="shared" si="408"/>
        <v>n</v>
      </c>
      <c r="AM1040" s="158" t="str">
        <f t="shared" si="409"/>
        <v>n</v>
      </c>
      <c r="AN1040" s="158" t="str">
        <f t="shared" si="412"/>
        <v>n</v>
      </c>
      <c r="AO1040" s="158" t="str">
        <f t="shared" si="413"/>
        <v>n</v>
      </c>
      <c r="AP1040" s="158" t="str">
        <f t="shared" si="410"/>
        <v>n</v>
      </c>
      <c r="AQ1040" s="158" t="str">
        <f t="shared" si="411"/>
        <v>n</v>
      </c>
      <c r="AR1040" s="165">
        <v>-1</v>
      </c>
      <c r="AS1040" s="166">
        <v>-1</v>
      </c>
      <c r="AT1040" s="166" t="b">
        <f t="shared" si="387"/>
        <v>1</v>
      </c>
      <c r="AU1040" s="158"/>
    </row>
    <row r="1041" spans="1:47" s="38" customFormat="1" ht="15" customHeight="1" x14ac:dyDescent="0.3">
      <c r="A1041" s="158" t="s">
        <v>1811</v>
      </c>
      <c r="B1041" s="158" t="s">
        <v>2779</v>
      </c>
      <c r="C1041" s="167">
        <v>44341</v>
      </c>
      <c r="D1041" s="158">
        <v>2021</v>
      </c>
      <c r="E1041" s="158" t="s">
        <v>19</v>
      </c>
      <c r="F1041" s="158" t="s">
        <v>1014</v>
      </c>
      <c r="G1041" s="168">
        <v>0.35416666666666669</v>
      </c>
      <c r="H1041" s="168">
        <v>0.49305555555555558</v>
      </c>
      <c r="I1041" s="158" t="s">
        <v>2783</v>
      </c>
      <c r="J1041" s="165" t="s">
        <v>1066</v>
      </c>
      <c r="K1041" s="158" t="str">
        <f t="shared" si="390"/>
        <v>n</v>
      </c>
      <c r="L1041" s="158" t="str">
        <f t="shared" si="391"/>
        <v>y</v>
      </c>
      <c r="M1041" s="158" t="str">
        <f t="shared" si="392"/>
        <v>n</v>
      </c>
      <c r="N1041" s="158" t="str">
        <f t="shared" si="393"/>
        <v>n</v>
      </c>
      <c r="O1041" s="158" t="str">
        <f t="shared" si="394"/>
        <v>n</v>
      </c>
      <c r="P1041" s="158" t="str">
        <f t="shared" si="395"/>
        <v>n</v>
      </c>
      <c r="Q1041" s="158" t="str">
        <f t="shared" si="396"/>
        <v>n</v>
      </c>
      <c r="R1041" s="158" t="str">
        <f t="shared" si="397"/>
        <v>n</v>
      </c>
      <c r="S1041" s="165">
        <v>90</v>
      </c>
      <c r="T1041" s="166">
        <v>90</v>
      </c>
      <c r="U1041" s="166" t="b">
        <f t="shared" si="388"/>
        <v>1</v>
      </c>
      <c r="V1041" s="165" t="s">
        <v>1066</v>
      </c>
      <c r="W1041" s="158" t="str">
        <f t="shared" si="398"/>
        <v>n</v>
      </c>
      <c r="X1041" s="158" t="str">
        <f t="shared" si="399"/>
        <v>y</v>
      </c>
      <c r="Y1041" s="158" t="str">
        <f t="shared" si="400"/>
        <v>n</v>
      </c>
      <c r="Z1041" s="158" t="str">
        <f t="shared" si="401"/>
        <v>n</v>
      </c>
      <c r="AA1041" s="158" t="str">
        <f t="shared" si="402"/>
        <v>n</v>
      </c>
      <c r="AB1041" s="158" t="str">
        <f t="shared" si="403"/>
        <v>n</v>
      </c>
      <c r="AC1041" s="158" t="str">
        <f t="shared" si="404"/>
        <v>n</v>
      </c>
      <c r="AD1041" s="158" t="str">
        <f t="shared" si="405"/>
        <v>n</v>
      </c>
      <c r="AE1041" s="165">
        <v>75</v>
      </c>
      <c r="AF1041" s="166">
        <v>75</v>
      </c>
      <c r="AG1041" s="166">
        <v>-1</v>
      </c>
      <c r="AH1041" s="166" t="b">
        <f t="shared" si="389"/>
        <v>1</v>
      </c>
      <c r="AI1041" s="165" t="s">
        <v>2315</v>
      </c>
      <c r="AJ1041" s="158" t="str">
        <f t="shared" si="406"/>
        <v>n</v>
      </c>
      <c r="AK1041" s="158" t="str">
        <f t="shared" si="407"/>
        <v>y</v>
      </c>
      <c r="AL1041" s="158" t="str">
        <f t="shared" si="408"/>
        <v>y</v>
      </c>
      <c r="AM1041" s="158" t="str">
        <f t="shared" si="409"/>
        <v>n</v>
      </c>
      <c r="AN1041" s="158" t="str">
        <f t="shared" si="412"/>
        <v>n</v>
      </c>
      <c r="AO1041" s="158" t="str">
        <f t="shared" si="413"/>
        <v>n</v>
      </c>
      <c r="AP1041" s="158" t="str">
        <f t="shared" si="410"/>
        <v>n</v>
      </c>
      <c r="AQ1041" s="158" t="str">
        <f t="shared" si="411"/>
        <v>n</v>
      </c>
      <c r="AR1041" s="165">
        <v>98</v>
      </c>
      <c r="AS1041" s="166">
        <v>98</v>
      </c>
      <c r="AT1041" s="166" t="b">
        <f t="shared" si="387"/>
        <v>1</v>
      </c>
      <c r="AU1041" s="158"/>
    </row>
    <row r="1042" spans="1:47" s="38" customFormat="1" ht="15" customHeight="1" x14ac:dyDescent="0.3">
      <c r="A1042" s="158" t="s">
        <v>1811</v>
      </c>
      <c r="B1042" s="158" t="s">
        <v>2779</v>
      </c>
      <c r="C1042" s="167">
        <v>44341</v>
      </c>
      <c r="D1042" s="158">
        <v>2021</v>
      </c>
      <c r="E1042" s="158" t="s">
        <v>19</v>
      </c>
      <c r="F1042" s="158" t="s">
        <v>1016</v>
      </c>
      <c r="G1042" s="168">
        <v>0.35416666666666669</v>
      </c>
      <c r="H1042" s="168">
        <v>0.49305555555555558</v>
      </c>
      <c r="I1042" s="158" t="s">
        <v>2784</v>
      </c>
      <c r="J1042" s="165" t="s">
        <v>1066</v>
      </c>
      <c r="K1042" s="158" t="str">
        <f t="shared" si="390"/>
        <v>n</v>
      </c>
      <c r="L1042" s="158" t="str">
        <f t="shared" si="391"/>
        <v>y</v>
      </c>
      <c r="M1042" s="158" t="str">
        <f t="shared" si="392"/>
        <v>n</v>
      </c>
      <c r="N1042" s="158" t="str">
        <f t="shared" si="393"/>
        <v>n</v>
      </c>
      <c r="O1042" s="158" t="str">
        <f t="shared" si="394"/>
        <v>n</v>
      </c>
      <c r="P1042" s="158" t="str">
        <f t="shared" si="395"/>
        <v>n</v>
      </c>
      <c r="Q1042" s="158" t="str">
        <f t="shared" si="396"/>
        <v>n</v>
      </c>
      <c r="R1042" s="158" t="str">
        <f t="shared" si="397"/>
        <v>n</v>
      </c>
      <c r="S1042" s="165">
        <v>80</v>
      </c>
      <c r="T1042" s="166">
        <v>80</v>
      </c>
      <c r="U1042" s="166" t="b">
        <f t="shared" si="388"/>
        <v>1</v>
      </c>
      <c r="V1042" s="165" t="s">
        <v>1066</v>
      </c>
      <c r="W1042" s="158" t="str">
        <f t="shared" si="398"/>
        <v>n</v>
      </c>
      <c r="X1042" s="158" t="str">
        <f t="shared" si="399"/>
        <v>y</v>
      </c>
      <c r="Y1042" s="158" t="str">
        <f t="shared" si="400"/>
        <v>n</v>
      </c>
      <c r="Z1042" s="158" t="str">
        <f t="shared" si="401"/>
        <v>n</v>
      </c>
      <c r="AA1042" s="158" t="str">
        <f t="shared" si="402"/>
        <v>n</v>
      </c>
      <c r="AB1042" s="158" t="str">
        <f t="shared" si="403"/>
        <v>n</v>
      </c>
      <c r="AC1042" s="158" t="str">
        <f t="shared" si="404"/>
        <v>n</v>
      </c>
      <c r="AD1042" s="158" t="str">
        <f t="shared" si="405"/>
        <v>n</v>
      </c>
      <c r="AE1042" s="165">
        <v>50</v>
      </c>
      <c r="AF1042" s="166">
        <v>50</v>
      </c>
      <c r="AG1042" s="166">
        <v>-1</v>
      </c>
      <c r="AH1042" s="166" t="b">
        <f t="shared" si="389"/>
        <v>1</v>
      </c>
      <c r="AI1042" s="165" t="s">
        <v>2315</v>
      </c>
      <c r="AJ1042" s="158" t="str">
        <f t="shared" si="406"/>
        <v>n</v>
      </c>
      <c r="AK1042" s="158" t="str">
        <f t="shared" si="407"/>
        <v>y</v>
      </c>
      <c r="AL1042" s="158" t="str">
        <f t="shared" si="408"/>
        <v>y</v>
      </c>
      <c r="AM1042" s="158" t="str">
        <f t="shared" si="409"/>
        <v>n</v>
      </c>
      <c r="AN1042" s="158" t="str">
        <f t="shared" si="412"/>
        <v>n</v>
      </c>
      <c r="AO1042" s="158" t="str">
        <f t="shared" si="413"/>
        <v>n</v>
      </c>
      <c r="AP1042" s="158" t="str">
        <f t="shared" si="410"/>
        <v>n</v>
      </c>
      <c r="AQ1042" s="158" t="str">
        <f t="shared" si="411"/>
        <v>n</v>
      </c>
      <c r="AR1042" s="165">
        <v>95</v>
      </c>
      <c r="AS1042" s="166">
        <v>95</v>
      </c>
      <c r="AT1042" s="166" t="b">
        <f t="shared" si="387"/>
        <v>1</v>
      </c>
      <c r="AU1042" s="158"/>
    </row>
    <row r="1043" spans="1:47" s="38" customFormat="1" ht="15" customHeight="1" x14ac:dyDescent="0.3">
      <c r="A1043" s="158" t="s">
        <v>1811</v>
      </c>
      <c r="B1043" s="158" t="s">
        <v>2779</v>
      </c>
      <c r="C1043" s="167">
        <v>44341</v>
      </c>
      <c r="D1043" s="158">
        <v>2021</v>
      </c>
      <c r="E1043" s="158" t="s">
        <v>19</v>
      </c>
      <c r="F1043" s="158" t="s">
        <v>1018</v>
      </c>
      <c r="G1043" s="168">
        <v>0.35416666666666669</v>
      </c>
      <c r="H1043" s="168">
        <v>0.49305555555555558</v>
      </c>
      <c r="I1043" s="158" t="s">
        <v>2785</v>
      </c>
      <c r="J1043" s="165" t="s">
        <v>1066</v>
      </c>
      <c r="K1043" s="158" t="str">
        <f t="shared" si="390"/>
        <v>n</v>
      </c>
      <c r="L1043" s="158" t="str">
        <f t="shared" si="391"/>
        <v>y</v>
      </c>
      <c r="M1043" s="158" t="str">
        <f t="shared" si="392"/>
        <v>n</v>
      </c>
      <c r="N1043" s="158" t="str">
        <f t="shared" si="393"/>
        <v>n</v>
      </c>
      <c r="O1043" s="158" t="str">
        <f t="shared" si="394"/>
        <v>n</v>
      </c>
      <c r="P1043" s="158" t="str">
        <f t="shared" si="395"/>
        <v>n</v>
      </c>
      <c r="Q1043" s="158" t="str">
        <f t="shared" si="396"/>
        <v>n</v>
      </c>
      <c r="R1043" s="158" t="str">
        <f t="shared" si="397"/>
        <v>n</v>
      </c>
      <c r="S1043" s="165">
        <v>90</v>
      </c>
      <c r="T1043" s="166">
        <v>90</v>
      </c>
      <c r="U1043" s="166" t="b">
        <f t="shared" si="388"/>
        <v>1</v>
      </c>
      <c r="V1043" s="165" t="s">
        <v>1066</v>
      </c>
      <c r="W1043" s="158" t="str">
        <f t="shared" si="398"/>
        <v>n</v>
      </c>
      <c r="X1043" s="158" t="str">
        <f t="shared" si="399"/>
        <v>y</v>
      </c>
      <c r="Y1043" s="158" t="str">
        <f t="shared" si="400"/>
        <v>n</v>
      </c>
      <c r="Z1043" s="158" t="str">
        <f t="shared" si="401"/>
        <v>n</v>
      </c>
      <c r="AA1043" s="158" t="str">
        <f t="shared" si="402"/>
        <v>n</v>
      </c>
      <c r="AB1043" s="158" t="str">
        <f t="shared" si="403"/>
        <v>n</v>
      </c>
      <c r="AC1043" s="158" t="str">
        <f t="shared" si="404"/>
        <v>n</v>
      </c>
      <c r="AD1043" s="158" t="str">
        <f t="shared" si="405"/>
        <v>n</v>
      </c>
      <c r="AE1043" s="165">
        <v>40</v>
      </c>
      <c r="AF1043" s="166">
        <v>40</v>
      </c>
      <c r="AG1043" s="166">
        <v>-1</v>
      </c>
      <c r="AH1043" s="166" t="b">
        <f t="shared" si="389"/>
        <v>1</v>
      </c>
      <c r="AI1043" s="165" t="s">
        <v>1066</v>
      </c>
      <c r="AJ1043" s="158" t="str">
        <f t="shared" si="406"/>
        <v>n</v>
      </c>
      <c r="AK1043" s="158" t="str">
        <f t="shared" si="407"/>
        <v>y</v>
      </c>
      <c r="AL1043" s="158" t="str">
        <f t="shared" si="408"/>
        <v>n</v>
      </c>
      <c r="AM1043" s="158" t="str">
        <f t="shared" si="409"/>
        <v>n</v>
      </c>
      <c r="AN1043" s="158" t="str">
        <f t="shared" si="412"/>
        <v>n</v>
      </c>
      <c r="AO1043" s="158" t="str">
        <f t="shared" si="413"/>
        <v>n</v>
      </c>
      <c r="AP1043" s="158" t="str">
        <f t="shared" si="410"/>
        <v>n</v>
      </c>
      <c r="AQ1043" s="158" t="str">
        <f t="shared" si="411"/>
        <v>n</v>
      </c>
      <c r="AR1043" s="165">
        <v>90</v>
      </c>
      <c r="AS1043" s="166">
        <v>90</v>
      </c>
      <c r="AT1043" s="166" t="b">
        <f t="shared" si="387"/>
        <v>1</v>
      </c>
      <c r="AU1043" s="158" t="s">
        <v>2787</v>
      </c>
    </row>
    <row r="1044" spans="1:47" s="38" customFormat="1" ht="15" customHeight="1" x14ac:dyDescent="0.3">
      <c r="A1044" s="158" t="s">
        <v>1811</v>
      </c>
      <c r="B1044" s="158" t="s">
        <v>2779</v>
      </c>
      <c r="C1044" s="167">
        <v>44341</v>
      </c>
      <c r="D1044" s="158">
        <v>2021</v>
      </c>
      <c r="E1044" s="158" t="s">
        <v>19</v>
      </c>
      <c r="F1044" s="158" t="s">
        <v>1020</v>
      </c>
      <c r="G1044" s="168">
        <v>0.35416666666666669</v>
      </c>
      <c r="H1044" s="168">
        <v>0.49305555555555558</v>
      </c>
      <c r="I1044" s="158" t="s">
        <v>2786</v>
      </c>
      <c r="J1044" s="165" t="s">
        <v>1066</v>
      </c>
      <c r="K1044" s="158" t="str">
        <f t="shared" si="390"/>
        <v>n</v>
      </c>
      <c r="L1044" s="158" t="str">
        <f t="shared" si="391"/>
        <v>y</v>
      </c>
      <c r="M1044" s="158" t="str">
        <f t="shared" si="392"/>
        <v>n</v>
      </c>
      <c r="N1044" s="158" t="str">
        <f t="shared" si="393"/>
        <v>n</v>
      </c>
      <c r="O1044" s="158" t="str">
        <f t="shared" si="394"/>
        <v>n</v>
      </c>
      <c r="P1044" s="158" t="str">
        <f t="shared" si="395"/>
        <v>n</v>
      </c>
      <c r="Q1044" s="158" t="str">
        <f t="shared" si="396"/>
        <v>n</v>
      </c>
      <c r="R1044" s="158" t="str">
        <f t="shared" si="397"/>
        <v>n</v>
      </c>
      <c r="S1044" s="165">
        <v>90</v>
      </c>
      <c r="T1044" s="166">
        <v>90</v>
      </c>
      <c r="U1044" s="166" t="b">
        <f t="shared" si="388"/>
        <v>1</v>
      </c>
      <c r="V1044" s="165" t="s">
        <v>1066</v>
      </c>
      <c r="W1044" s="158" t="str">
        <f t="shared" si="398"/>
        <v>n</v>
      </c>
      <c r="X1044" s="158" t="str">
        <f t="shared" si="399"/>
        <v>y</v>
      </c>
      <c r="Y1044" s="158" t="str">
        <f t="shared" si="400"/>
        <v>n</v>
      </c>
      <c r="Z1044" s="158" t="str">
        <f t="shared" si="401"/>
        <v>n</v>
      </c>
      <c r="AA1044" s="158" t="str">
        <f t="shared" si="402"/>
        <v>n</v>
      </c>
      <c r="AB1044" s="158" t="str">
        <f t="shared" si="403"/>
        <v>n</v>
      </c>
      <c r="AC1044" s="158" t="str">
        <f t="shared" si="404"/>
        <v>n</v>
      </c>
      <c r="AD1044" s="158" t="str">
        <f t="shared" si="405"/>
        <v>n</v>
      </c>
      <c r="AE1044" s="165">
        <v>20</v>
      </c>
      <c r="AF1044" s="166">
        <v>20</v>
      </c>
      <c r="AG1044" s="166">
        <v>-1</v>
      </c>
      <c r="AH1044" s="166" t="b">
        <f t="shared" si="389"/>
        <v>1</v>
      </c>
      <c r="AI1044" s="165" t="s">
        <v>1066</v>
      </c>
      <c r="AJ1044" s="158" t="str">
        <f t="shared" si="406"/>
        <v>n</v>
      </c>
      <c r="AK1044" s="158" t="str">
        <f t="shared" si="407"/>
        <v>y</v>
      </c>
      <c r="AL1044" s="158" t="str">
        <f t="shared" si="408"/>
        <v>n</v>
      </c>
      <c r="AM1044" s="158" t="str">
        <f t="shared" si="409"/>
        <v>n</v>
      </c>
      <c r="AN1044" s="158" t="str">
        <f t="shared" si="412"/>
        <v>n</v>
      </c>
      <c r="AO1044" s="158" t="str">
        <f t="shared" si="413"/>
        <v>n</v>
      </c>
      <c r="AP1044" s="158" t="str">
        <f t="shared" si="410"/>
        <v>n</v>
      </c>
      <c r="AQ1044" s="158" t="str">
        <f t="shared" si="411"/>
        <v>n</v>
      </c>
      <c r="AR1044" s="165">
        <v>95</v>
      </c>
      <c r="AS1044" s="166">
        <v>95</v>
      </c>
      <c r="AT1044" s="166" t="b">
        <f t="shared" si="387"/>
        <v>1</v>
      </c>
      <c r="AU1044" s="158"/>
    </row>
    <row r="1045" spans="1:47" s="38" customFormat="1" ht="15" customHeight="1" x14ac:dyDescent="0.3">
      <c r="A1045" s="158" t="s">
        <v>1811</v>
      </c>
      <c r="B1045" s="158" t="s">
        <v>2779</v>
      </c>
      <c r="C1045" s="167">
        <v>44341</v>
      </c>
      <c r="D1045" s="158">
        <v>2021</v>
      </c>
      <c r="E1045" s="158" t="s">
        <v>19</v>
      </c>
      <c r="F1045" s="158" t="s">
        <v>1022</v>
      </c>
      <c r="G1045" s="168">
        <v>0.35416666666666669</v>
      </c>
      <c r="H1045" s="168">
        <v>0.49305555555555558</v>
      </c>
      <c r="I1045" s="158" t="s">
        <v>2788</v>
      </c>
      <c r="J1045" s="165" t="s">
        <v>1066</v>
      </c>
      <c r="K1045" s="158" t="str">
        <f t="shared" si="390"/>
        <v>n</v>
      </c>
      <c r="L1045" s="158" t="str">
        <f t="shared" si="391"/>
        <v>y</v>
      </c>
      <c r="M1045" s="158" t="str">
        <f t="shared" si="392"/>
        <v>n</v>
      </c>
      <c r="N1045" s="158" t="str">
        <f t="shared" si="393"/>
        <v>n</v>
      </c>
      <c r="O1045" s="158" t="str">
        <f t="shared" si="394"/>
        <v>n</v>
      </c>
      <c r="P1045" s="158" t="str">
        <f t="shared" si="395"/>
        <v>n</v>
      </c>
      <c r="Q1045" s="158" t="str">
        <f t="shared" si="396"/>
        <v>n</v>
      </c>
      <c r="R1045" s="158" t="str">
        <f t="shared" si="397"/>
        <v>n</v>
      </c>
      <c r="S1045" s="165">
        <v>100</v>
      </c>
      <c r="T1045" s="166">
        <v>100</v>
      </c>
      <c r="U1045" s="166" t="b">
        <f t="shared" si="388"/>
        <v>1</v>
      </c>
      <c r="V1045" s="165" t="s">
        <v>1066</v>
      </c>
      <c r="W1045" s="158" t="str">
        <f t="shared" si="398"/>
        <v>n</v>
      </c>
      <c r="X1045" s="158" t="str">
        <f t="shared" si="399"/>
        <v>y</v>
      </c>
      <c r="Y1045" s="158" t="str">
        <f t="shared" si="400"/>
        <v>n</v>
      </c>
      <c r="Z1045" s="158" t="str">
        <f t="shared" si="401"/>
        <v>n</v>
      </c>
      <c r="AA1045" s="158" t="str">
        <f t="shared" si="402"/>
        <v>n</v>
      </c>
      <c r="AB1045" s="158" t="str">
        <f t="shared" si="403"/>
        <v>n</v>
      </c>
      <c r="AC1045" s="158" t="str">
        <f t="shared" si="404"/>
        <v>n</v>
      </c>
      <c r="AD1045" s="158" t="str">
        <f t="shared" si="405"/>
        <v>n</v>
      </c>
      <c r="AE1045" s="165">
        <v>20</v>
      </c>
      <c r="AF1045" s="166">
        <v>20</v>
      </c>
      <c r="AG1045" s="166">
        <v>-1</v>
      </c>
      <c r="AH1045" s="166" t="b">
        <f t="shared" si="389"/>
        <v>1</v>
      </c>
      <c r="AI1045" s="165" t="s">
        <v>1066</v>
      </c>
      <c r="AJ1045" s="158" t="str">
        <f t="shared" si="406"/>
        <v>n</v>
      </c>
      <c r="AK1045" s="158" t="str">
        <f t="shared" si="407"/>
        <v>y</v>
      </c>
      <c r="AL1045" s="158" t="str">
        <f t="shared" si="408"/>
        <v>n</v>
      </c>
      <c r="AM1045" s="158" t="str">
        <f t="shared" si="409"/>
        <v>n</v>
      </c>
      <c r="AN1045" s="158" t="str">
        <f t="shared" si="412"/>
        <v>n</v>
      </c>
      <c r="AO1045" s="158" t="str">
        <f t="shared" si="413"/>
        <v>n</v>
      </c>
      <c r="AP1045" s="158" t="str">
        <f t="shared" si="410"/>
        <v>n</v>
      </c>
      <c r="AQ1045" s="158" t="str">
        <f t="shared" si="411"/>
        <v>n</v>
      </c>
      <c r="AR1045" s="165">
        <v>95</v>
      </c>
      <c r="AS1045" s="166">
        <v>95</v>
      </c>
      <c r="AT1045" s="166" t="b">
        <f t="shared" si="387"/>
        <v>1</v>
      </c>
      <c r="AU1045" s="158" t="s">
        <v>2789</v>
      </c>
    </row>
    <row r="1046" spans="1:47" ht="15" customHeight="1" x14ac:dyDescent="0.3">
      <c r="A1046" s="158" t="s">
        <v>1811</v>
      </c>
      <c r="B1046" s="158" t="s">
        <v>1724</v>
      </c>
      <c r="C1046" s="159">
        <v>44316</v>
      </c>
      <c r="D1046" s="158">
        <v>2021</v>
      </c>
      <c r="E1046" s="158" t="s">
        <v>19</v>
      </c>
      <c r="F1046" s="158" t="s">
        <v>943</v>
      </c>
      <c r="G1046" s="169">
        <v>0.42083333333333334</v>
      </c>
      <c r="H1046" s="169">
        <v>0.46597222222222223</v>
      </c>
      <c r="I1046" s="157" t="s">
        <v>2179</v>
      </c>
      <c r="J1046" s="165" t="s">
        <v>1066</v>
      </c>
      <c r="K1046" s="157" t="str">
        <f t="shared" si="390"/>
        <v>n</v>
      </c>
      <c r="L1046" s="157" t="str">
        <f t="shared" si="391"/>
        <v>y</v>
      </c>
      <c r="M1046" s="157" t="str">
        <f t="shared" si="392"/>
        <v>n</v>
      </c>
      <c r="N1046" s="157" t="str">
        <f t="shared" si="393"/>
        <v>n</v>
      </c>
      <c r="O1046" s="157" t="str">
        <f t="shared" si="394"/>
        <v>n</v>
      </c>
      <c r="P1046" s="157" t="str">
        <f t="shared" si="395"/>
        <v>n</v>
      </c>
      <c r="Q1046" s="157" t="str">
        <f t="shared" si="396"/>
        <v>n</v>
      </c>
      <c r="R1046" s="157" t="str">
        <f t="shared" si="397"/>
        <v>n</v>
      </c>
      <c r="S1046" s="165">
        <v>100</v>
      </c>
      <c r="T1046" s="166">
        <v>100</v>
      </c>
      <c r="U1046" s="166" t="b">
        <f t="shared" si="388"/>
        <v>1</v>
      </c>
      <c r="V1046" s="165"/>
      <c r="W1046" s="157" t="str">
        <f t="shared" si="398"/>
        <v>n</v>
      </c>
      <c r="X1046" s="157" t="str">
        <f t="shared" si="399"/>
        <v>n</v>
      </c>
      <c r="Y1046" s="157" t="str">
        <f t="shared" si="400"/>
        <v>n</v>
      </c>
      <c r="Z1046" s="157" t="str">
        <f t="shared" si="401"/>
        <v>n</v>
      </c>
      <c r="AA1046" s="157" t="str">
        <f t="shared" si="402"/>
        <v>n</v>
      </c>
      <c r="AB1046" s="157" t="str">
        <f t="shared" si="403"/>
        <v>n</v>
      </c>
      <c r="AC1046" s="157" t="str">
        <f t="shared" si="404"/>
        <v>n</v>
      </c>
      <c r="AD1046" s="157" t="str">
        <f t="shared" si="405"/>
        <v>n</v>
      </c>
      <c r="AE1046" s="165">
        <v>0</v>
      </c>
      <c r="AF1046" s="166">
        <v>0</v>
      </c>
      <c r="AG1046" s="166">
        <v>-1</v>
      </c>
      <c r="AH1046" s="166" t="b">
        <f t="shared" si="389"/>
        <v>1</v>
      </c>
      <c r="AI1046" s="165" t="s">
        <v>1066</v>
      </c>
      <c r="AJ1046" s="157" t="str">
        <f t="shared" si="406"/>
        <v>n</v>
      </c>
      <c r="AK1046" s="157" t="str">
        <f t="shared" si="407"/>
        <v>y</v>
      </c>
      <c r="AL1046" s="157" t="str">
        <f t="shared" si="408"/>
        <v>n</v>
      </c>
      <c r="AM1046" s="157" t="str">
        <f t="shared" si="409"/>
        <v>n</v>
      </c>
      <c r="AN1046" s="157" t="str">
        <f t="shared" si="412"/>
        <v>n</v>
      </c>
      <c r="AO1046" s="157" t="str">
        <f t="shared" si="413"/>
        <v>n</v>
      </c>
      <c r="AP1046" s="157" t="str">
        <f t="shared" si="410"/>
        <v>n</v>
      </c>
      <c r="AQ1046" s="157" t="str">
        <f t="shared" si="411"/>
        <v>n</v>
      </c>
      <c r="AR1046" s="165">
        <v>100</v>
      </c>
      <c r="AS1046" s="166">
        <v>100</v>
      </c>
      <c r="AT1046" s="166" t="b">
        <f t="shared" si="387"/>
        <v>1</v>
      </c>
      <c r="AU1046" s="157" t="s">
        <v>2180</v>
      </c>
    </row>
    <row r="1047" spans="1:47" ht="15" customHeight="1" x14ac:dyDescent="0.3">
      <c r="A1047" s="158" t="s">
        <v>1811</v>
      </c>
      <c r="B1047" s="158" t="s">
        <v>1724</v>
      </c>
      <c r="C1047" s="159">
        <v>44316</v>
      </c>
      <c r="D1047" s="158">
        <v>2021</v>
      </c>
      <c r="E1047" s="158" t="s">
        <v>19</v>
      </c>
      <c r="F1047" s="158" t="s">
        <v>947</v>
      </c>
      <c r="G1047" s="169">
        <v>0.42083333333333334</v>
      </c>
      <c r="H1047" s="169">
        <v>0.46597222222222223</v>
      </c>
      <c r="I1047" s="157" t="s">
        <v>2181</v>
      </c>
      <c r="J1047" s="165" t="s">
        <v>1066</v>
      </c>
      <c r="K1047" s="157" t="str">
        <f t="shared" si="390"/>
        <v>n</v>
      </c>
      <c r="L1047" s="157" t="str">
        <f t="shared" si="391"/>
        <v>y</v>
      </c>
      <c r="M1047" s="157" t="str">
        <f t="shared" si="392"/>
        <v>n</v>
      </c>
      <c r="N1047" s="157" t="str">
        <f t="shared" si="393"/>
        <v>n</v>
      </c>
      <c r="O1047" s="157" t="str">
        <f t="shared" si="394"/>
        <v>n</v>
      </c>
      <c r="P1047" s="157" t="str">
        <f t="shared" si="395"/>
        <v>n</v>
      </c>
      <c r="Q1047" s="157" t="str">
        <f t="shared" si="396"/>
        <v>n</v>
      </c>
      <c r="R1047" s="157" t="str">
        <f t="shared" si="397"/>
        <v>n</v>
      </c>
      <c r="S1047" s="165">
        <v>100</v>
      </c>
      <c r="T1047" s="166">
        <v>100</v>
      </c>
      <c r="U1047" s="166" t="b">
        <f t="shared" si="388"/>
        <v>1</v>
      </c>
      <c r="V1047" s="165" t="s">
        <v>2182</v>
      </c>
      <c r="W1047" s="157" t="str">
        <f t="shared" si="398"/>
        <v>y</v>
      </c>
      <c r="X1047" s="157" t="str">
        <f t="shared" si="399"/>
        <v>n</v>
      </c>
      <c r="Y1047" s="157" t="str">
        <f t="shared" si="400"/>
        <v>n</v>
      </c>
      <c r="Z1047" s="157" t="str">
        <f t="shared" si="401"/>
        <v>n</v>
      </c>
      <c r="AA1047" s="157" t="str">
        <f t="shared" si="402"/>
        <v>n</v>
      </c>
      <c r="AB1047" s="157" t="str">
        <f t="shared" si="403"/>
        <v>n</v>
      </c>
      <c r="AC1047" s="157" t="str">
        <f t="shared" si="404"/>
        <v>n</v>
      </c>
      <c r="AD1047" s="157" t="str">
        <f t="shared" si="405"/>
        <v>n</v>
      </c>
      <c r="AE1047" s="165">
        <v>5</v>
      </c>
      <c r="AF1047" s="166">
        <v>5</v>
      </c>
      <c r="AG1047" s="166">
        <v>-1</v>
      </c>
      <c r="AH1047" s="166" t="b">
        <f t="shared" si="389"/>
        <v>1</v>
      </c>
      <c r="AI1047" s="165" t="s">
        <v>1066</v>
      </c>
      <c r="AJ1047" s="157" t="str">
        <f t="shared" si="406"/>
        <v>n</v>
      </c>
      <c r="AK1047" s="157" t="str">
        <f t="shared" si="407"/>
        <v>y</v>
      </c>
      <c r="AL1047" s="157" t="str">
        <f t="shared" si="408"/>
        <v>n</v>
      </c>
      <c r="AM1047" s="157" t="str">
        <f t="shared" si="409"/>
        <v>n</v>
      </c>
      <c r="AN1047" s="157" t="str">
        <f t="shared" si="412"/>
        <v>n</v>
      </c>
      <c r="AO1047" s="157" t="str">
        <f t="shared" si="413"/>
        <v>n</v>
      </c>
      <c r="AP1047" s="157" t="str">
        <f t="shared" si="410"/>
        <v>n</v>
      </c>
      <c r="AQ1047" s="157" t="str">
        <f t="shared" si="411"/>
        <v>n</v>
      </c>
      <c r="AR1047" s="165">
        <v>98</v>
      </c>
      <c r="AS1047" s="166">
        <v>98</v>
      </c>
      <c r="AT1047" s="166" t="b">
        <f t="shared" si="387"/>
        <v>1</v>
      </c>
      <c r="AU1047" s="157"/>
    </row>
    <row r="1048" spans="1:47" ht="15" customHeight="1" x14ac:dyDescent="0.3">
      <c r="A1048" s="158" t="s">
        <v>1811</v>
      </c>
      <c r="B1048" s="158" t="s">
        <v>1724</v>
      </c>
      <c r="C1048" s="159">
        <v>44316</v>
      </c>
      <c r="D1048" s="158">
        <v>2021</v>
      </c>
      <c r="E1048" s="158" t="s">
        <v>19</v>
      </c>
      <c r="F1048" s="158" t="s">
        <v>949</v>
      </c>
      <c r="G1048" s="169">
        <v>0.42083333333333334</v>
      </c>
      <c r="H1048" s="169">
        <v>0.46597222222222223</v>
      </c>
      <c r="I1048" s="157" t="s">
        <v>2183</v>
      </c>
      <c r="J1048" s="165" t="s">
        <v>1066</v>
      </c>
      <c r="K1048" s="157" t="str">
        <f t="shared" si="390"/>
        <v>n</v>
      </c>
      <c r="L1048" s="157" t="str">
        <f t="shared" si="391"/>
        <v>y</v>
      </c>
      <c r="M1048" s="157" t="str">
        <f t="shared" si="392"/>
        <v>n</v>
      </c>
      <c r="N1048" s="157" t="str">
        <f t="shared" si="393"/>
        <v>n</v>
      </c>
      <c r="O1048" s="157" t="str">
        <f t="shared" si="394"/>
        <v>n</v>
      </c>
      <c r="P1048" s="157" t="str">
        <f t="shared" si="395"/>
        <v>n</v>
      </c>
      <c r="Q1048" s="157" t="str">
        <f t="shared" si="396"/>
        <v>n</v>
      </c>
      <c r="R1048" s="157" t="str">
        <f t="shared" si="397"/>
        <v>n</v>
      </c>
      <c r="S1048" s="165">
        <v>70</v>
      </c>
      <c r="T1048" s="166">
        <v>70</v>
      </c>
      <c r="U1048" s="166" t="b">
        <f t="shared" si="388"/>
        <v>1</v>
      </c>
      <c r="V1048" s="165" t="s">
        <v>2182</v>
      </c>
      <c r="W1048" s="157" t="str">
        <f t="shared" si="398"/>
        <v>y</v>
      </c>
      <c r="X1048" s="157" t="str">
        <f t="shared" si="399"/>
        <v>n</v>
      </c>
      <c r="Y1048" s="157" t="str">
        <f t="shared" si="400"/>
        <v>n</v>
      </c>
      <c r="Z1048" s="157" t="str">
        <f t="shared" si="401"/>
        <v>n</v>
      </c>
      <c r="AA1048" s="157" t="str">
        <f t="shared" si="402"/>
        <v>n</v>
      </c>
      <c r="AB1048" s="157" t="str">
        <f t="shared" si="403"/>
        <v>n</v>
      </c>
      <c r="AC1048" s="157" t="str">
        <f t="shared" si="404"/>
        <v>n</v>
      </c>
      <c r="AD1048" s="157" t="str">
        <f t="shared" si="405"/>
        <v>n</v>
      </c>
      <c r="AE1048" s="165">
        <v>5</v>
      </c>
      <c r="AF1048" s="166">
        <v>5</v>
      </c>
      <c r="AG1048" s="166">
        <v>-1</v>
      </c>
      <c r="AH1048" s="166" t="b">
        <f t="shared" si="389"/>
        <v>1</v>
      </c>
      <c r="AI1048" s="165" t="s">
        <v>1066</v>
      </c>
      <c r="AJ1048" s="157" t="str">
        <f t="shared" si="406"/>
        <v>n</v>
      </c>
      <c r="AK1048" s="157" t="str">
        <f t="shared" si="407"/>
        <v>y</v>
      </c>
      <c r="AL1048" s="157" t="str">
        <f t="shared" si="408"/>
        <v>n</v>
      </c>
      <c r="AM1048" s="157" t="str">
        <f t="shared" si="409"/>
        <v>n</v>
      </c>
      <c r="AN1048" s="157" t="str">
        <f t="shared" si="412"/>
        <v>n</v>
      </c>
      <c r="AO1048" s="157" t="str">
        <f t="shared" si="413"/>
        <v>n</v>
      </c>
      <c r="AP1048" s="157" t="str">
        <f t="shared" si="410"/>
        <v>n</v>
      </c>
      <c r="AQ1048" s="157" t="str">
        <f t="shared" si="411"/>
        <v>n</v>
      </c>
      <c r="AR1048" s="165">
        <v>100</v>
      </c>
      <c r="AS1048" s="166">
        <v>100</v>
      </c>
      <c r="AT1048" s="166" t="b">
        <f t="shared" si="387"/>
        <v>1</v>
      </c>
      <c r="AU1048" s="157"/>
    </row>
    <row r="1049" spans="1:47" ht="15" customHeight="1" x14ac:dyDescent="0.3">
      <c r="A1049" s="158" t="s">
        <v>1811</v>
      </c>
      <c r="B1049" s="158" t="s">
        <v>1724</v>
      </c>
      <c r="C1049" s="159">
        <v>44316</v>
      </c>
      <c r="D1049" s="158">
        <v>2021</v>
      </c>
      <c r="E1049" s="158" t="s">
        <v>19</v>
      </c>
      <c r="F1049" s="158" t="s">
        <v>951</v>
      </c>
      <c r="G1049" s="169">
        <v>0.42083333333333334</v>
      </c>
      <c r="H1049" s="169">
        <v>0.46597222222222223</v>
      </c>
      <c r="I1049" s="157" t="s">
        <v>2184</v>
      </c>
      <c r="J1049" s="165" t="s">
        <v>1066</v>
      </c>
      <c r="K1049" s="157" t="str">
        <f t="shared" si="390"/>
        <v>n</v>
      </c>
      <c r="L1049" s="157" t="str">
        <f t="shared" si="391"/>
        <v>y</v>
      </c>
      <c r="M1049" s="157" t="str">
        <f t="shared" si="392"/>
        <v>n</v>
      </c>
      <c r="N1049" s="157" t="str">
        <f t="shared" si="393"/>
        <v>n</v>
      </c>
      <c r="O1049" s="157" t="str">
        <f t="shared" si="394"/>
        <v>n</v>
      </c>
      <c r="P1049" s="157" t="str">
        <f t="shared" si="395"/>
        <v>n</v>
      </c>
      <c r="Q1049" s="157" t="str">
        <f t="shared" si="396"/>
        <v>n</v>
      </c>
      <c r="R1049" s="157" t="str">
        <f t="shared" si="397"/>
        <v>n</v>
      </c>
      <c r="S1049" s="165">
        <v>90</v>
      </c>
      <c r="T1049" s="166">
        <v>90</v>
      </c>
      <c r="U1049" s="166" t="b">
        <f t="shared" si="388"/>
        <v>1</v>
      </c>
      <c r="V1049" s="165" t="s">
        <v>2182</v>
      </c>
      <c r="W1049" s="157" t="str">
        <f t="shared" si="398"/>
        <v>y</v>
      </c>
      <c r="X1049" s="157" t="str">
        <f t="shared" si="399"/>
        <v>n</v>
      </c>
      <c r="Y1049" s="157" t="str">
        <f t="shared" si="400"/>
        <v>n</v>
      </c>
      <c r="Z1049" s="157" t="str">
        <f t="shared" si="401"/>
        <v>n</v>
      </c>
      <c r="AA1049" s="157" t="str">
        <f t="shared" si="402"/>
        <v>n</v>
      </c>
      <c r="AB1049" s="157" t="str">
        <f t="shared" si="403"/>
        <v>n</v>
      </c>
      <c r="AC1049" s="157" t="str">
        <f t="shared" si="404"/>
        <v>n</v>
      </c>
      <c r="AD1049" s="157" t="str">
        <f t="shared" si="405"/>
        <v>n</v>
      </c>
      <c r="AE1049" s="165">
        <v>5</v>
      </c>
      <c r="AF1049" s="166">
        <v>5</v>
      </c>
      <c r="AG1049" s="166">
        <v>-1</v>
      </c>
      <c r="AH1049" s="166" t="b">
        <f t="shared" si="389"/>
        <v>1</v>
      </c>
      <c r="AI1049" s="165" t="s">
        <v>1066</v>
      </c>
      <c r="AJ1049" s="157" t="str">
        <f t="shared" si="406"/>
        <v>n</v>
      </c>
      <c r="AK1049" s="157" t="str">
        <f t="shared" si="407"/>
        <v>y</v>
      </c>
      <c r="AL1049" s="157" t="str">
        <f t="shared" si="408"/>
        <v>n</v>
      </c>
      <c r="AM1049" s="157" t="str">
        <f t="shared" si="409"/>
        <v>n</v>
      </c>
      <c r="AN1049" s="157" t="str">
        <f t="shared" si="412"/>
        <v>n</v>
      </c>
      <c r="AO1049" s="157" t="str">
        <f t="shared" si="413"/>
        <v>n</v>
      </c>
      <c r="AP1049" s="157" t="str">
        <f t="shared" si="410"/>
        <v>n</v>
      </c>
      <c r="AQ1049" s="157" t="str">
        <f t="shared" si="411"/>
        <v>n</v>
      </c>
      <c r="AR1049" s="165">
        <v>90</v>
      </c>
      <c r="AS1049" s="166">
        <v>90</v>
      </c>
      <c r="AT1049" s="166" t="b">
        <f t="shared" si="387"/>
        <v>1</v>
      </c>
      <c r="AU1049" s="157"/>
    </row>
    <row r="1050" spans="1:47" ht="15" customHeight="1" x14ac:dyDescent="0.3">
      <c r="A1050" s="158" t="s">
        <v>1811</v>
      </c>
      <c r="B1050" s="158" t="s">
        <v>1724</v>
      </c>
      <c r="C1050" s="159">
        <v>44316</v>
      </c>
      <c r="D1050" s="158">
        <v>2021</v>
      </c>
      <c r="E1050" s="158" t="s">
        <v>19</v>
      </c>
      <c r="F1050" s="158" t="s">
        <v>953</v>
      </c>
      <c r="G1050" s="169">
        <v>0.42083333333333334</v>
      </c>
      <c r="H1050" s="169">
        <v>0.46597222222222223</v>
      </c>
      <c r="I1050" s="157" t="s">
        <v>2185</v>
      </c>
      <c r="J1050" s="165" t="s">
        <v>1066</v>
      </c>
      <c r="K1050" s="157" t="str">
        <f t="shared" si="390"/>
        <v>n</v>
      </c>
      <c r="L1050" s="157" t="str">
        <f t="shared" si="391"/>
        <v>y</v>
      </c>
      <c r="M1050" s="157" t="str">
        <f t="shared" si="392"/>
        <v>n</v>
      </c>
      <c r="N1050" s="157" t="str">
        <f t="shared" si="393"/>
        <v>n</v>
      </c>
      <c r="O1050" s="157" t="str">
        <f t="shared" si="394"/>
        <v>n</v>
      </c>
      <c r="P1050" s="157" t="str">
        <f t="shared" si="395"/>
        <v>n</v>
      </c>
      <c r="Q1050" s="157" t="str">
        <f t="shared" si="396"/>
        <v>n</v>
      </c>
      <c r="R1050" s="157" t="str">
        <f t="shared" si="397"/>
        <v>n</v>
      </c>
      <c r="S1050" s="165">
        <v>100</v>
      </c>
      <c r="T1050" s="166">
        <v>100</v>
      </c>
      <c r="U1050" s="166" t="b">
        <f t="shared" si="388"/>
        <v>1</v>
      </c>
      <c r="V1050" s="165" t="s">
        <v>2182</v>
      </c>
      <c r="W1050" s="157" t="str">
        <f t="shared" si="398"/>
        <v>y</v>
      </c>
      <c r="X1050" s="157" t="str">
        <f t="shared" si="399"/>
        <v>n</v>
      </c>
      <c r="Y1050" s="157" t="str">
        <f t="shared" si="400"/>
        <v>n</v>
      </c>
      <c r="Z1050" s="157" t="str">
        <f t="shared" si="401"/>
        <v>n</v>
      </c>
      <c r="AA1050" s="157" t="str">
        <f t="shared" si="402"/>
        <v>n</v>
      </c>
      <c r="AB1050" s="157" t="str">
        <f t="shared" si="403"/>
        <v>n</v>
      </c>
      <c r="AC1050" s="157" t="str">
        <f t="shared" si="404"/>
        <v>n</v>
      </c>
      <c r="AD1050" s="157" t="str">
        <f t="shared" si="405"/>
        <v>n</v>
      </c>
      <c r="AE1050" s="165">
        <v>2</v>
      </c>
      <c r="AF1050" s="166">
        <v>2</v>
      </c>
      <c r="AG1050" s="166">
        <v>-1</v>
      </c>
      <c r="AH1050" s="166" t="b">
        <f t="shared" si="389"/>
        <v>1</v>
      </c>
      <c r="AI1050" s="165" t="s">
        <v>1066</v>
      </c>
      <c r="AJ1050" s="157" t="str">
        <f t="shared" si="406"/>
        <v>n</v>
      </c>
      <c r="AK1050" s="157" t="str">
        <f t="shared" si="407"/>
        <v>y</v>
      </c>
      <c r="AL1050" s="157" t="str">
        <f t="shared" si="408"/>
        <v>n</v>
      </c>
      <c r="AM1050" s="157" t="str">
        <f t="shared" si="409"/>
        <v>n</v>
      </c>
      <c r="AN1050" s="157" t="str">
        <f t="shared" si="412"/>
        <v>n</v>
      </c>
      <c r="AO1050" s="157" t="str">
        <f t="shared" si="413"/>
        <v>n</v>
      </c>
      <c r="AP1050" s="157" t="str">
        <f t="shared" si="410"/>
        <v>n</v>
      </c>
      <c r="AQ1050" s="157" t="str">
        <f t="shared" si="411"/>
        <v>n</v>
      </c>
      <c r="AR1050" s="165">
        <v>100</v>
      </c>
      <c r="AS1050" s="166">
        <v>100</v>
      </c>
      <c r="AT1050" s="166" t="b">
        <f t="shared" si="387"/>
        <v>1</v>
      </c>
      <c r="AU1050" s="157"/>
    </row>
    <row r="1051" spans="1:47" ht="15" customHeight="1" x14ac:dyDescent="0.3">
      <c r="A1051" s="158" t="s">
        <v>1811</v>
      </c>
      <c r="B1051" s="158" t="s">
        <v>1724</v>
      </c>
      <c r="C1051" s="159">
        <v>44316</v>
      </c>
      <c r="D1051" s="158">
        <v>2021</v>
      </c>
      <c r="E1051" s="158" t="s">
        <v>19</v>
      </c>
      <c r="F1051" s="158" t="s">
        <v>955</v>
      </c>
      <c r="G1051" s="169">
        <v>0.42083333333333334</v>
      </c>
      <c r="H1051" s="169">
        <v>0.46597222222222223</v>
      </c>
      <c r="I1051" s="157" t="s">
        <v>2186</v>
      </c>
      <c r="J1051" s="165" t="s">
        <v>1066</v>
      </c>
      <c r="K1051" s="157" t="str">
        <f t="shared" si="390"/>
        <v>n</v>
      </c>
      <c r="L1051" s="157" t="str">
        <f t="shared" si="391"/>
        <v>y</v>
      </c>
      <c r="M1051" s="157" t="str">
        <f t="shared" si="392"/>
        <v>n</v>
      </c>
      <c r="N1051" s="157" t="str">
        <f t="shared" si="393"/>
        <v>n</v>
      </c>
      <c r="O1051" s="157" t="str">
        <f t="shared" si="394"/>
        <v>n</v>
      </c>
      <c r="P1051" s="157" t="str">
        <f t="shared" si="395"/>
        <v>n</v>
      </c>
      <c r="Q1051" s="157" t="str">
        <f t="shared" si="396"/>
        <v>n</v>
      </c>
      <c r="R1051" s="157" t="str">
        <f t="shared" si="397"/>
        <v>n</v>
      </c>
      <c r="S1051" s="165">
        <v>100</v>
      </c>
      <c r="T1051" s="166">
        <v>100</v>
      </c>
      <c r="U1051" s="166" t="b">
        <f t="shared" si="388"/>
        <v>1</v>
      </c>
      <c r="V1051" s="165" t="s">
        <v>2182</v>
      </c>
      <c r="W1051" s="157" t="str">
        <f t="shared" si="398"/>
        <v>y</v>
      </c>
      <c r="X1051" s="157" t="str">
        <f t="shared" si="399"/>
        <v>n</v>
      </c>
      <c r="Y1051" s="157" t="str">
        <f t="shared" si="400"/>
        <v>n</v>
      </c>
      <c r="Z1051" s="157" t="str">
        <f t="shared" si="401"/>
        <v>n</v>
      </c>
      <c r="AA1051" s="157" t="str">
        <f t="shared" si="402"/>
        <v>n</v>
      </c>
      <c r="AB1051" s="157" t="str">
        <f t="shared" si="403"/>
        <v>n</v>
      </c>
      <c r="AC1051" s="157" t="str">
        <f t="shared" si="404"/>
        <v>n</v>
      </c>
      <c r="AD1051" s="157" t="str">
        <f t="shared" si="405"/>
        <v>n</v>
      </c>
      <c r="AE1051" s="165">
        <v>10</v>
      </c>
      <c r="AF1051" s="166">
        <v>10</v>
      </c>
      <c r="AG1051" s="166">
        <v>-1</v>
      </c>
      <c r="AH1051" s="166" t="b">
        <f t="shared" si="389"/>
        <v>1</v>
      </c>
      <c r="AI1051" s="165" t="s">
        <v>1066</v>
      </c>
      <c r="AJ1051" s="157" t="str">
        <f t="shared" si="406"/>
        <v>n</v>
      </c>
      <c r="AK1051" s="157" t="str">
        <f t="shared" si="407"/>
        <v>y</v>
      </c>
      <c r="AL1051" s="157" t="str">
        <f t="shared" si="408"/>
        <v>n</v>
      </c>
      <c r="AM1051" s="157" t="str">
        <f t="shared" si="409"/>
        <v>n</v>
      </c>
      <c r="AN1051" s="157" t="str">
        <f t="shared" si="412"/>
        <v>n</v>
      </c>
      <c r="AO1051" s="157" t="str">
        <f t="shared" si="413"/>
        <v>n</v>
      </c>
      <c r="AP1051" s="157" t="str">
        <f t="shared" si="410"/>
        <v>n</v>
      </c>
      <c r="AQ1051" s="157" t="str">
        <f t="shared" si="411"/>
        <v>n</v>
      </c>
      <c r="AR1051" s="165">
        <v>100</v>
      </c>
      <c r="AS1051" s="166">
        <v>100</v>
      </c>
      <c r="AT1051" s="166" t="b">
        <f t="shared" si="387"/>
        <v>1</v>
      </c>
      <c r="AU1051" s="157"/>
    </row>
    <row r="1052" spans="1:47" ht="15" customHeight="1" x14ac:dyDescent="0.3">
      <c r="A1052" s="158" t="s">
        <v>1811</v>
      </c>
      <c r="B1052" s="158" t="s">
        <v>1724</v>
      </c>
      <c r="C1052" s="159">
        <v>44316</v>
      </c>
      <c r="D1052" s="158">
        <v>2021</v>
      </c>
      <c r="E1052" s="158" t="s">
        <v>19</v>
      </c>
      <c r="F1052" s="158" t="s">
        <v>957</v>
      </c>
      <c r="G1052" s="169">
        <v>0.42083333333333334</v>
      </c>
      <c r="H1052" s="169">
        <v>0.46597222222222223</v>
      </c>
      <c r="I1052" s="157" t="s">
        <v>2187</v>
      </c>
      <c r="J1052" s="165" t="s">
        <v>1066</v>
      </c>
      <c r="K1052" s="157" t="str">
        <f t="shared" si="390"/>
        <v>n</v>
      </c>
      <c r="L1052" s="157" t="str">
        <f t="shared" si="391"/>
        <v>y</v>
      </c>
      <c r="M1052" s="157" t="str">
        <f t="shared" si="392"/>
        <v>n</v>
      </c>
      <c r="N1052" s="157" t="str">
        <f t="shared" si="393"/>
        <v>n</v>
      </c>
      <c r="O1052" s="157" t="str">
        <f t="shared" si="394"/>
        <v>n</v>
      </c>
      <c r="P1052" s="157" t="str">
        <f t="shared" si="395"/>
        <v>n</v>
      </c>
      <c r="Q1052" s="157" t="str">
        <f t="shared" si="396"/>
        <v>n</v>
      </c>
      <c r="R1052" s="157" t="str">
        <f t="shared" si="397"/>
        <v>n</v>
      </c>
      <c r="S1052" s="165">
        <v>90</v>
      </c>
      <c r="T1052" s="166">
        <v>90</v>
      </c>
      <c r="U1052" s="166" t="b">
        <f t="shared" si="388"/>
        <v>1</v>
      </c>
      <c r="V1052" s="165" t="s">
        <v>2182</v>
      </c>
      <c r="W1052" s="157" t="str">
        <f t="shared" si="398"/>
        <v>y</v>
      </c>
      <c r="X1052" s="157" t="str">
        <f t="shared" si="399"/>
        <v>n</v>
      </c>
      <c r="Y1052" s="157" t="str">
        <f t="shared" si="400"/>
        <v>n</v>
      </c>
      <c r="Z1052" s="157" t="str">
        <f t="shared" si="401"/>
        <v>n</v>
      </c>
      <c r="AA1052" s="157" t="str">
        <f t="shared" si="402"/>
        <v>n</v>
      </c>
      <c r="AB1052" s="157" t="str">
        <f t="shared" si="403"/>
        <v>n</v>
      </c>
      <c r="AC1052" s="157" t="str">
        <f t="shared" si="404"/>
        <v>n</v>
      </c>
      <c r="AD1052" s="157" t="str">
        <f t="shared" si="405"/>
        <v>n</v>
      </c>
      <c r="AE1052" s="165">
        <v>5</v>
      </c>
      <c r="AF1052" s="166">
        <v>5</v>
      </c>
      <c r="AG1052" s="166">
        <v>-1</v>
      </c>
      <c r="AH1052" s="166" t="b">
        <f t="shared" si="389"/>
        <v>1</v>
      </c>
      <c r="AI1052" s="165" t="s">
        <v>1066</v>
      </c>
      <c r="AJ1052" s="157" t="str">
        <f t="shared" si="406"/>
        <v>n</v>
      </c>
      <c r="AK1052" s="157" t="str">
        <f t="shared" si="407"/>
        <v>y</v>
      </c>
      <c r="AL1052" s="157" t="str">
        <f t="shared" si="408"/>
        <v>n</v>
      </c>
      <c r="AM1052" s="157" t="str">
        <f t="shared" si="409"/>
        <v>n</v>
      </c>
      <c r="AN1052" s="157" t="str">
        <f t="shared" si="412"/>
        <v>n</v>
      </c>
      <c r="AO1052" s="157" t="str">
        <f t="shared" si="413"/>
        <v>n</v>
      </c>
      <c r="AP1052" s="157" t="str">
        <f t="shared" si="410"/>
        <v>n</v>
      </c>
      <c r="AQ1052" s="157" t="str">
        <f t="shared" si="411"/>
        <v>n</v>
      </c>
      <c r="AR1052" s="165">
        <v>100</v>
      </c>
      <c r="AS1052" s="166">
        <v>100</v>
      </c>
      <c r="AT1052" s="166" t="b">
        <f t="shared" si="387"/>
        <v>1</v>
      </c>
      <c r="AU1052" s="157"/>
    </row>
    <row r="1053" spans="1:47" ht="15" customHeight="1" x14ac:dyDescent="0.3">
      <c r="A1053" s="158" t="s">
        <v>1811</v>
      </c>
      <c r="B1053" s="158" t="s">
        <v>1724</v>
      </c>
      <c r="C1053" s="159">
        <v>44316</v>
      </c>
      <c r="D1053" s="158">
        <v>2021</v>
      </c>
      <c r="E1053" s="158" t="s">
        <v>19</v>
      </c>
      <c r="F1053" s="158" t="s">
        <v>959</v>
      </c>
      <c r="G1053" s="169">
        <v>0.42083333333333334</v>
      </c>
      <c r="H1053" s="169">
        <v>0.46597222222222223</v>
      </c>
      <c r="I1053" s="157" t="s">
        <v>2188</v>
      </c>
      <c r="J1053" s="165" t="s">
        <v>1066</v>
      </c>
      <c r="K1053" s="157" t="str">
        <f t="shared" si="390"/>
        <v>n</v>
      </c>
      <c r="L1053" s="157" t="str">
        <f t="shared" si="391"/>
        <v>y</v>
      </c>
      <c r="M1053" s="157" t="str">
        <f t="shared" si="392"/>
        <v>n</v>
      </c>
      <c r="N1053" s="157" t="str">
        <f t="shared" si="393"/>
        <v>n</v>
      </c>
      <c r="O1053" s="157" t="str">
        <f t="shared" si="394"/>
        <v>n</v>
      </c>
      <c r="P1053" s="157" t="str">
        <f t="shared" si="395"/>
        <v>n</v>
      </c>
      <c r="Q1053" s="157" t="str">
        <f t="shared" si="396"/>
        <v>n</v>
      </c>
      <c r="R1053" s="157" t="str">
        <f t="shared" si="397"/>
        <v>n</v>
      </c>
      <c r="S1053" s="165">
        <v>90</v>
      </c>
      <c r="T1053" s="166">
        <v>90</v>
      </c>
      <c r="U1053" s="166" t="b">
        <f t="shared" si="388"/>
        <v>1</v>
      </c>
      <c r="V1053" s="165" t="s">
        <v>2182</v>
      </c>
      <c r="W1053" s="157" t="str">
        <f t="shared" si="398"/>
        <v>y</v>
      </c>
      <c r="X1053" s="157" t="str">
        <f t="shared" si="399"/>
        <v>n</v>
      </c>
      <c r="Y1053" s="157" t="str">
        <f t="shared" si="400"/>
        <v>n</v>
      </c>
      <c r="Z1053" s="157" t="str">
        <f t="shared" si="401"/>
        <v>n</v>
      </c>
      <c r="AA1053" s="157" t="str">
        <f t="shared" si="402"/>
        <v>n</v>
      </c>
      <c r="AB1053" s="157" t="str">
        <f t="shared" si="403"/>
        <v>n</v>
      </c>
      <c r="AC1053" s="157" t="str">
        <f t="shared" si="404"/>
        <v>n</v>
      </c>
      <c r="AD1053" s="157" t="str">
        <f t="shared" si="405"/>
        <v>n</v>
      </c>
      <c r="AE1053" s="165">
        <v>15</v>
      </c>
      <c r="AF1053" s="166">
        <v>15</v>
      </c>
      <c r="AG1053" s="166">
        <v>-1</v>
      </c>
      <c r="AH1053" s="166" t="b">
        <f t="shared" si="389"/>
        <v>1</v>
      </c>
      <c r="AI1053" s="165" t="s">
        <v>1066</v>
      </c>
      <c r="AJ1053" s="157" t="str">
        <f t="shared" si="406"/>
        <v>n</v>
      </c>
      <c r="AK1053" s="157" t="str">
        <f t="shared" si="407"/>
        <v>y</v>
      </c>
      <c r="AL1053" s="157" t="str">
        <f t="shared" si="408"/>
        <v>n</v>
      </c>
      <c r="AM1053" s="157" t="str">
        <f t="shared" si="409"/>
        <v>n</v>
      </c>
      <c r="AN1053" s="157" t="str">
        <f t="shared" si="412"/>
        <v>n</v>
      </c>
      <c r="AO1053" s="157" t="str">
        <f t="shared" si="413"/>
        <v>n</v>
      </c>
      <c r="AP1053" s="157" t="str">
        <f t="shared" si="410"/>
        <v>n</v>
      </c>
      <c r="AQ1053" s="157" t="str">
        <f t="shared" si="411"/>
        <v>n</v>
      </c>
      <c r="AR1053" s="165">
        <v>100</v>
      </c>
      <c r="AS1053" s="166">
        <v>100</v>
      </c>
      <c r="AT1053" s="166" t="b">
        <f t="shared" si="387"/>
        <v>1</v>
      </c>
      <c r="AU1053" s="157" t="s">
        <v>1033</v>
      </c>
    </row>
    <row r="1054" spans="1:47" ht="15" customHeight="1" x14ac:dyDescent="0.3">
      <c r="A1054" s="158" t="s">
        <v>1811</v>
      </c>
      <c r="B1054" s="158" t="s">
        <v>1724</v>
      </c>
      <c r="C1054" s="159">
        <v>44316</v>
      </c>
      <c r="D1054" s="158">
        <v>2021</v>
      </c>
      <c r="E1054" s="158" t="s">
        <v>19</v>
      </c>
      <c r="F1054" s="158" t="s">
        <v>962</v>
      </c>
      <c r="G1054" s="169">
        <v>0.42083333333333334</v>
      </c>
      <c r="H1054" s="169">
        <v>0.46597222222222223</v>
      </c>
      <c r="I1054" s="157" t="s">
        <v>2189</v>
      </c>
      <c r="J1054" s="165" t="s">
        <v>1066</v>
      </c>
      <c r="K1054" s="157" t="str">
        <f t="shared" si="390"/>
        <v>n</v>
      </c>
      <c r="L1054" s="157" t="str">
        <f t="shared" si="391"/>
        <v>y</v>
      </c>
      <c r="M1054" s="157" t="str">
        <f t="shared" si="392"/>
        <v>n</v>
      </c>
      <c r="N1054" s="157" t="str">
        <f t="shared" si="393"/>
        <v>n</v>
      </c>
      <c r="O1054" s="157" t="str">
        <f t="shared" si="394"/>
        <v>n</v>
      </c>
      <c r="P1054" s="157" t="str">
        <f t="shared" si="395"/>
        <v>n</v>
      </c>
      <c r="Q1054" s="157" t="str">
        <f t="shared" si="396"/>
        <v>n</v>
      </c>
      <c r="R1054" s="157" t="str">
        <f t="shared" si="397"/>
        <v>n</v>
      </c>
      <c r="S1054" s="165">
        <v>98</v>
      </c>
      <c r="T1054" s="166">
        <v>98</v>
      </c>
      <c r="U1054" s="166" t="b">
        <f t="shared" si="388"/>
        <v>1</v>
      </c>
      <c r="V1054" s="165" t="s">
        <v>2182</v>
      </c>
      <c r="W1054" s="157" t="str">
        <f t="shared" si="398"/>
        <v>y</v>
      </c>
      <c r="X1054" s="157" t="str">
        <f t="shared" si="399"/>
        <v>n</v>
      </c>
      <c r="Y1054" s="157" t="str">
        <f t="shared" si="400"/>
        <v>n</v>
      </c>
      <c r="Z1054" s="157" t="str">
        <f t="shared" si="401"/>
        <v>n</v>
      </c>
      <c r="AA1054" s="157" t="str">
        <f t="shared" si="402"/>
        <v>n</v>
      </c>
      <c r="AB1054" s="157" t="str">
        <f t="shared" si="403"/>
        <v>n</v>
      </c>
      <c r="AC1054" s="157" t="str">
        <f t="shared" si="404"/>
        <v>n</v>
      </c>
      <c r="AD1054" s="157" t="str">
        <f t="shared" si="405"/>
        <v>n</v>
      </c>
      <c r="AE1054" s="165">
        <v>10</v>
      </c>
      <c r="AF1054" s="166">
        <v>10</v>
      </c>
      <c r="AG1054" s="166">
        <v>-1</v>
      </c>
      <c r="AH1054" s="166" t="b">
        <f t="shared" si="389"/>
        <v>1</v>
      </c>
      <c r="AI1054" s="165" t="s">
        <v>1066</v>
      </c>
      <c r="AJ1054" s="157" t="str">
        <f t="shared" si="406"/>
        <v>n</v>
      </c>
      <c r="AK1054" s="157" t="str">
        <f t="shared" si="407"/>
        <v>y</v>
      </c>
      <c r="AL1054" s="157" t="str">
        <f t="shared" si="408"/>
        <v>n</v>
      </c>
      <c r="AM1054" s="157" t="str">
        <f t="shared" si="409"/>
        <v>n</v>
      </c>
      <c r="AN1054" s="157" t="str">
        <f t="shared" si="412"/>
        <v>n</v>
      </c>
      <c r="AO1054" s="157" t="str">
        <f t="shared" si="413"/>
        <v>n</v>
      </c>
      <c r="AP1054" s="157" t="str">
        <f t="shared" si="410"/>
        <v>n</v>
      </c>
      <c r="AQ1054" s="157" t="str">
        <f t="shared" si="411"/>
        <v>n</v>
      </c>
      <c r="AR1054" s="165">
        <v>100</v>
      </c>
      <c r="AS1054" s="166">
        <v>100</v>
      </c>
      <c r="AT1054" s="166" t="b">
        <f t="shared" si="387"/>
        <v>1</v>
      </c>
      <c r="AU1054" s="157"/>
    </row>
    <row r="1055" spans="1:47" ht="15" customHeight="1" x14ac:dyDescent="0.3">
      <c r="A1055" s="158" t="s">
        <v>1811</v>
      </c>
      <c r="B1055" s="158" t="s">
        <v>1724</v>
      </c>
      <c r="C1055" s="159">
        <v>44316</v>
      </c>
      <c r="D1055" s="158">
        <v>2021</v>
      </c>
      <c r="E1055" s="158" t="s">
        <v>19</v>
      </c>
      <c r="F1055" s="158" t="s">
        <v>964</v>
      </c>
      <c r="G1055" s="169">
        <v>0.42083333333333334</v>
      </c>
      <c r="H1055" s="169">
        <v>0.46597222222222223</v>
      </c>
      <c r="I1055" s="157" t="s">
        <v>2190</v>
      </c>
      <c r="J1055" s="165" t="s">
        <v>1066</v>
      </c>
      <c r="K1055" s="157" t="str">
        <f t="shared" si="390"/>
        <v>n</v>
      </c>
      <c r="L1055" s="157" t="str">
        <f t="shared" si="391"/>
        <v>y</v>
      </c>
      <c r="M1055" s="157" t="str">
        <f t="shared" si="392"/>
        <v>n</v>
      </c>
      <c r="N1055" s="157" t="str">
        <f t="shared" si="393"/>
        <v>n</v>
      </c>
      <c r="O1055" s="157" t="str">
        <f t="shared" si="394"/>
        <v>n</v>
      </c>
      <c r="P1055" s="157" t="str">
        <f t="shared" si="395"/>
        <v>n</v>
      </c>
      <c r="Q1055" s="157" t="str">
        <f t="shared" si="396"/>
        <v>n</v>
      </c>
      <c r="R1055" s="157" t="str">
        <f t="shared" si="397"/>
        <v>n</v>
      </c>
      <c r="S1055" s="165">
        <v>100</v>
      </c>
      <c r="T1055" s="166">
        <v>100</v>
      </c>
      <c r="U1055" s="166" t="b">
        <f t="shared" si="388"/>
        <v>1</v>
      </c>
      <c r="V1055" s="165"/>
      <c r="W1055" s="157" t="str">
        <f t="shared" si="398"/>
        <v>n</v>
      </c>
      <c r="X1055" s="157" t="str">
        <f t="shared" si="399"/>
        <v>n</v>
      </c>
      <c r="Y1055" s="157" t="str">
        <f t="shared" si="400"/>
        <v>n</v>
      </c>
      <c r="Z1055" s="157" t="str">
        <f t="shared" si="401"/>
        <v>n</v>
      </c>
      <c r="AA1055" s="157" t="str">
        <f t="shared" si="402"/>
        <v>n</v>
      </c>
      <c r="AB1055" s="157" t="str">
        <f t="shared" si="403"/>
        <v>n</v>
      </c>
      <c r="AC1055" s="157" t="str">
        <f t="shared" si="404"/>
        <v>n</v>
      </c>
      <c r="AD1055" s="157" t="str">
        <f t="shared" si="405"/>
        <v>n</v>
      </c>
      <c r="AE1055" s="165">
        <v>0</v>
      </c>
      <c r="AF1055" s="166">
        <v>0</v>
      </c>
      <c r="AG1055" s="166">
        <v>-1</v>
      </c>
      <c r="AH1055" s="166" t="b">
        <f t="shared" si="389"/>
        <v>1</v>
      </c>
      <c r="AI1055" s="165" t="s">
        <v>1066</v>
      </c>
      <c r="AJ1055" s="157" t="str">
        <f t="shared" si="406"/>
        <v>n</v>
      </c>
      <c r="AK1055" s="157" t="str">
        <f t="shared" si="407"/>
        <v>y</v>
      </c>
      <c r="AL1055" s="157" t="str">
        <f t="shared" si="408"/>
        <v>n</v>
      </c>
      <c r="AM1055" s="157" t="str">
        <f t="shared" si="409"/>
        <v>n</v>
      </c>
      <c r="AN1055" s="157" t="str">
        <f t="shared" si="412"/>
        <v>n</v>
      </c>
      <c r="AO1055" s="157" t="str">
        <f t="shared" si="413"/>
        <v>n</v>
      </c>
      <c r="AP1055" s="157" t="str">
        <f t="shared" si="410"/>
        <v>n</v>
      </c>
      <c r="AQ1055" s="157" t="str">
        <f t="shared" si="411"/>
        <v>n</v>
      </c>
      <c r="AR1055" s="165">
        <v>98</v>
      </c>
      <c r="AS1055" s="166">
        <v>98</v>
      </c>
      <c r="AT1055" s="166" t="b">
        <f t="shared" si="387"/>
        <v>1</v>
      </c>
      <c r="AU1055" s="157" t="s">
        <v>2180</v>
      </c>
    </row>
    <row r="1056" spans="1:47" ht="15" customHeight="1" x14ac:dyDescent="0.3">
      <c r="A1056" s="158" t="s">
        <v>1811</v>
      </c>
      <c r="B1056" s="158" t="s">
        <v>1724</v>
      </c>
      <c r="C1056" s="159">
        <v>44316</v>
      </c>
      <c r="D1056" s="158">
        <v>2021</v>
      </c>
      <c r="E1056" s="158" t="s">
        <v>19</v>
      </c>
      <c r="F1056" s="158" t="s">
        <v>967</v>
      </c>
      <c r="G1056" s="169">
        <v>0.42083333333333334</v>
      </c>
      <c r="H1056" s="169">
        <v>0.46597222222222223</v>
      </c>
      <c r="I1056" s="157" t="s">
        <v>2191</v>
      </c>
      <c r="J1056" s="165" t="s">
        <v>1066</v>
      </c>
      <c r="K1056" s="157" t="str">
        <f t="shared" si="390"/>
        <v>n</v>
      </c>
      <c r="L1056" s="157" t="str">
        <f t="shared" si="391"/>
        <v>y</v>
      </c>
      <c r="M1056" s="157" t="str">
        <f t="shared" si="392"/>
        <v>n</v>
      </c>
      <c r="N1056" s="157" t="str">
        <f t="shared" si="393"/>
        <v>n</v>
      </c>
      <c r="O1056" s="157" t="str">
        <f t="shared" si="394"/>
        <v>n</v>
      </c>
      <c r="P1056" s="157" t="str">
        <f t="shared" si="395"/>
        <v>n</v>
      </c>
      <c r="Q1056" s="157" t="str">
        <f t="shared" si="396"/>
        <v>n</v>
      </c>
      <c r="R1056" s="157" t="str">
        <f t="shared" si="397"/>
        <v>n</v>
      </c>
      <c r="S1056" s="165">
        <v>100</v>
      </c>
      <c r="T1056" s="166">
        <v>100</v>
      </c>
      <c r="U1056" s="166" t="b">
        <f t="shared" si="388"/>
        <v>1</v>
      </c>
      <c r="V1056" s="165" t="s">
        <v>2182</v>
      </c>
      <c r="W1056" s="157" t="str">
        <f t="shared" si="398"/>
        <v>y</v>
      </c>
      <c r="X1056" s="157" t="str">
        <f t="shared" si="399"/>
        <v>n</v>
      </c>
      <c r="Y1056" s="157" t="str">
        <f t="shared" si="400"/>
        <v>n</v>
      </c>
      <c r="Z1056" s="157" t="str">
        <f t="shared" si="401"/>
        <v>n</v>
      </c>
      <c r="AA1056" s="157" t="str">
        <f t="shared" si="402"/>
        <v>n</v>
      </c>
      <c r="AB1056" s="157" t="str">
        <f t="shared" si="403"/>
        <v>n</v>
      </c>
      <c r="AC1056" s="157" t="str">
        <f t="shared" si="404"/>
        <v>n</v>
      </c>
      <c r="AD1056" s="157" t="str">
        <f t="shared" si="405"/>
        <v>n</v>
      </c>
      <c r="AE1056" s="165">
        <v>5</v>
      </c>
      <c r="AF1056" s="166">
        <v>5</v>
      </c>
      <c r="AG1056" s="166">
        <v>-1</v>
      </c>
      <c r="AH1056" s="166" t="b">
        <f t="shared" si="389"/>
        <v>1</v>
      </c>
      <c r="AI1056" s="165" t="s">
        <v>1066</v>
      </c>
      <c r="AJ1056" s="157" t="str">
        <f t="shared" si="406"/>
        <v>n</v>
      </c>
      <c r="AK1056" s="157" t="str">
        <f t="shared" si="407"/>
        <v>y</v>
      </c>
      <c r="AL1056" s="157" t="str">
        <f t="shared" si="408"/>
        <v>n</v>
      </c>
      <c r="AM1056" s="157" t="str">
        <f t="shared" si="409"/>
        <v>n</v>
      </c>
      <c r="AN1056" s="157" t="str">
        <f t="shared" si="412"/>
        <v>n</v>
      </c>
      <c r="AO1056" s="157" t="str">
        <f t="shared" si="413"/>
        <v>n</v>
      </c>
      <c r="AP1056" s="157" t="str">
        <f t="shared" si="410"/>
        <v>n</v>
      </c>
      <c r="AQ1056" s="157" t="str">
        <f t="shared" si="411"/>
        <v>n</v>
      </c>
      <c r="AR1056" s="165">
        <v>95</v>
      </c>
      <c r="AS1056" s="166">
        <v>95</v>
      </c>
      <c r="AT1056" s="166" t="b">
        <f t="shared" si="387"/>
        <v>1</v>
      </c>
      <c r="AU1056" s="157"/>
    </row>
    <row r="1057" spans="1:47" ht="15" customHeight="1" x14ac:dyDescent="0.3">
      <c r="A1057" s="158" t="s">
        <v>1811</v>
      </c>
      <c r="B1057" s="158" t="s">
        <v>1724</v>
      </c>
      <c r="C1057" s="159">
        <v>44316</v>
      </c>
      <c r="D1057" s="158">
        <v>2021</v>
      </c>
      <c r="E1057" s="158" t="s">
        <v>19</v>
      </c>
      <c r="F1057" s="158" t="s">
        <v>970</v>
      </c>
      <c r="G1057" s="169">
        <v>0.42083333333333334</v>
      </c>
      <c r="H1057" s="169">
        <v>0.46597222222222223</v>
      </c>
      <c r="I1057" s="157" t="s">
        <v>2192</v>
      </c>
      <c r="J1057" s="165" t="s">
        <v>1066</v>
      </c>
      <c r="K1057" s="157" t="str">
        <f t="shared" si="390"/>
        <v>n</v>
      </c>
      <c r="L1057" s="157" t="str">
        <f t="shared" si="391"/>
        <v>y</v>
      </c>
      <c r="M1057" s="157" t="str">
        <f t="shared" si="392"/>
        <v>n</v>
      </c>
      <c r="N1057" s="157" t="str">
        <f t="shared" si="393"/>
        <v>n</v>
      </c>
      <c r="O1057" s="157" t="str">
        <f t="shared" si="394"/>
        <v>n</v>
      </c>
      <c r="P1057" s="157" t="str">
        <f t="shared" si="395"/>
        <v>n</v>
      </c>
      <c r="Q1057" s="157" t="str">
        <f t="shared" si="396"/>
        <v>n</v>
      </c>
      <c r="R1057" s="157" t="str">
        <f t="shared" si="397"/>
        <v>n</v>
      </c>
      <c r="S1057" s="165">
        <v>100</v>
      </c>
      <c r="T1057" s="166">
        <v>100</v>
      </c>
      <c r="U1057" s="166" t="b">
        <f t="shared" si="388"/>
        <v>1</v>
      </c>
      <c r="V1057" s="165" t="s">
        <v>1066</v>
      </c>
      <c r="W1057" s="157" t="str">
        <f t="shared" si="398"/>
        <v>n</v>
      </c>
      <c r="X1057" s="157" t="str">
        <f t="shared" si="399"/>
        <v>y</v>
      </c>
      <c r="Y1057" s="157" t="str">
        <f t="shared" si="400"/>
        <v>n</v>
      </c>
      <c r="Z1057" s="157" t="str">
        <f t="shared" si="401"/>
        <v>n</v>
      </c>
      <c r="AA1057" s="157" t="str">
        <f t="shared" si="402"/>
        <v>n</v>
      </c>
      <c r="AB1057" s="157" t="str">
        <f t="shared" si="403"/>
        <v>n</v>
      </c>
      <c r="AC1057" s="157" t="str">
        <f t="shared" si="404"/>
        <v>n</v>
      </c>
      <c r="AD1057" s="157" t="str">
        <f t="shared" si="405"/>
        <v>n</v>
      </c>
      <c r="AE1057" s="165">
        <v>15</v>
      </c>
      <c r="AF1057" s="166">
        <v>15</v>
      </c>
      <c r="AG1057" s="166">
        <v>-1</v>
      </c>
      <c r="AH1057" s="166" t="b">
        <f t="shared" si="389"/>
        <v>1</v>
      </c>
      <c r="AI1057" s="165" t="s">
        <v>1066</v>
      </c>
      <c r="AJ1057" s="157" t="str">
        <f t="shared" si="406"/>
        <v>n</v>
      </c>
      <c r="AK1057" s="157" t="str">
        <f t="shared" si="407"/>
        <v>y</v>
      </c>
      <c r="AL1057" s="157" t="str">
        <f t="shared" si="408"/>
        <v>n</v>
      </c>
      <c r="AM1057" s="157" t="str">
        <f t="shared" si="409"/>
        <v>n</v>
      </c>
      <c r="AN1057" s="157" t="str">
        <f t="shared" si="412"/>
        <v>n</v>
      </c>
      <c r="AO1057" s="157" t="str">
        <f t="shared" si="413"/>
        <v>n</v>
      </c>
      <c r="AP1057" s="157" t="str">
        <f t="shared" si="410"/>
        <v>n</v>
      </c>
      <c r="AQ1057" s="157" t="str">
        <f t="shared" si="411"/>
        <v>n</v>
      </c>
      <c r="AR1057" s="165">
        <v>98</v>
      </c>
      <c r="AS1057" s="166">
        <v>98</v>
      </c>
      <c r="AT1057" s="166" t="b">
        <f t="shared" si="387"/>
        <v>1</v>
      </c>
      <c r="AU1057" s="157"/>
    </row>
    <row r="1058" spans="1:47" ht="15" customHeight="1" x14ac:dyDescent="0.3">
      <c r="A1058" s="158" t="s">
        <v>1811</v>
      </c>
      <c r="B1058" s="158" t="s">
        <v>1724</v>
      </c>
      <c r="C1058" s="159">
        <v>44316</v>
      </c>
      <c r="D1058" s="158">
        <v>2021</v>
      </c>
      <c r="E1058" s="158" t="s">
        <v>19</v>
      </c>
      <c r="F1058" s="158" t="s">
        <v>972</v>
      </c>
      <c r="G1058" s="169">
        <v>0.42083333333333334</v>
      </c>
      <c r="H1058" s="169">
        <v>0.46597222222222223</v>
      </c>
      <c r="I1058" s="157" t="s">
        <v>2193</v>
      </c>
      <c r="J1058" s="165" t="s">
        <v>1066</v>
      </c>
      <c r="K1058" s="157" t="str">
        <f t="shared" si="390"/>
        <v>n</v>
      </c>
      <c r="L1058" s="157" t="str">
        <f t="shared" si="391"/>
        <v>y</v>
      </c>
      <c r="M1058" s="157" t="str">
        <f t="shared" si="392"/>
        <v>n</v>
      </c>
      <c r="N1058" s="157" t="str">
        <f t="shared" si="393"/>
        <v>n</v>
      </c>
      <c r="O1058" s="157" t="str">
        <f t="shared" si="394"/>
        <v>n</v>
      </c>
      <c r="P1058" s="157" t="str">
        <f t="shared" si="395"/>
        <v>n</v>
      </c>
      <c r="Q1058" s="157" t="str">
        <f t="shared" si="396"/>
        <v>n</v>
      </c>
      <c r="R1058" s="157" t="str">
        <f t="shared" si="397"/>
        <v>n</v>
      </c>
      <c r="S1058" s="165">
        <v>98</v>
      </c>
      <c r="T1058" s="166">
        <v>98</v>
      </c>
      <c r="U1058" s="166" t="b">
        <f t="shared" si="388"/>
        <v>1</v>
      </c>
      <c r="V1058" s="165" t="s">
        <v>2182</v>
      </c>
      <c r="W1058" s="157" t="str">
        <f t="shared" si="398"/>
        <v>y</v>
      </c>
      <c r="X1058" s="157" t="str">
        <f t="shared" si="399"/>
        <v>n</v>
      </c>
      <c r="Y1058" s="157" t="str">
        <f t="shared" si="400"/>
        <v>n</v>
      </c>
      <c r="Z1058" s="157" t="str">
        <f t="shared" si="401"/>
        <v>n</v>
      </c>
      <c r="AA1058" s="157" t="str">
        <f t="shared" si="402"/>
        <v>n</v>
      </c>
      <c r="AB1058" s="157" t="str">
        <f t="shared" si="403"/>
        <v>n</v>
      </c>
      <c r="AC1058" s="157" t="str">
        <f t="shared" si="404"/>
        <v>n</v>
      </c>
      <c r="AD1058" s="157" t="str">
        <f t="shared" si="405"/>
        <v>n</v>
      </c>
      <c r="AE1058" s="165">
        <v>10</v>
      </c>
      <c r="AF1058" s="166">
        <v>10</v>
      </c>
      <c r="AG1058" s="166">
        <v>-1</v>
      </c>
      <c r="AH1058" s="166" t="b">
        <f t="shared" si="389"/>
        <v>1</v>
      </c>
      <c r="AI1058" s="165" t="s">
        <v>1066</v>
      </c>
      <c r="AJ1058" s="157" t="str">
        <f t="shared" si="406"/>
        <v>n</v>
      </c>
      <c r="AK1058" s="157" t="str">
        <f t="shared" si="407"/>
        <v>y</v>
      </c>
      <c r="AL1058" s="157" t="str">
        <f t="shared" si="408"/>
        <v>n</v>
      </c>
      <c r="AM1058" s="157" t="str">
        <f t="shared" si="409"/>
        <v>n</v>
      </c>
      <c r="AN1058" s="157" t="str">
        <f t="shared" si="412"/>
        <v>n</v>
      </c>
      <c r="AO1058" s="157" t="str">
        <f t="shared" si="413"/>
        <v>n</v>
      </c>
      <c r="AP1058" s="157" t="str">
        <f t="shared" si="410"/>
        <v>n</v>
      </c>
      <c r="AQ1058" s="157" t="str">
        <f t="shared" si="411"/>
        <v>n</v>
      </c>
      <c r="AR1058" s="165">
        <v>100</v>
      </c>
      <c r="AS1058" s="166">
        <v>100</v>
      </c>
      <c r="AT1058" s="166" t="b">
        <f t="shared" si="387"/>
        <v>1</v>
      </c>
      <c r="AU1058" s="157" t="s">
        <v>1040</v>
      </c>
    </row>
    <row r="1059" spans="1:47" ht="15" customHeight="1" x14ac:dyDescent="0.3">
      <c r="A1059" s="158" t="s">
        <v>1811</v>
      </c>
      <c r="B1059" s="158" t="s">
        <v>1724</v>
      </c>
      <c r="C1059" s="159">
        <v>44316</v>
      </c>
      <c r="D1059" s="158">
        <v>2021</v>
      </c>
      <c r="E1059" s="158" t="s">
        <v>19</v>
      </c>
      <c r="F1059" s="158" t="s">
        <v>975</v>
      </c>
      <c r="G1059" s="169">
        <v>0.42083333333333334</v>
      </c>
      <c r="H1059" s="169">
        <v>0.46597222222222223</v>
      </c>
      <c r="I1059" s="157" t="s">
        <v>2194</v>
      </c>
      <c r="J1059" s="165" t="s">
        <v>1066</v>
      </c>
      <c r="K1059" s="157" t="str">
        <f t="shared" si="390"/>
        <v>n</v>
      </c>
      <c r="L1059" s="157" t="str">
        <f t="shared" si="391"/>
        <v>y</v>
      </c>
      <c r="M1059" s="157" t="str">
        <f t="shared" si="392"/>
        <v>n</v>
      </c>
      <c r="N1059" s="157" t="str">
        <f t="shared" si="393"/>
        <v>n</v>
      </c>
      <c r="O1059" s="157" t="str">
        <f t="shared" si="394"/>
        <v>n</v>
      </c>
      <c r="P1059" s="157" t="str">
        <f t="shared" si="395"/>
        <v>n</v>
      </c>
      <c r="Q1059" s="157" t="str">
        <f t="shared" si="396"/>
        <v>n</v>
      </c>
      <c r="R1059" s="157" t="str">
        <f t="shared" si="397"/>
        <v>n</v>
      </c>
      <c r="S1059" s="165">
        <v>85</v>
      </c>
      <c r="T1059" s="166">
        <v>85</v>
      </c>
      <c r="U1059" s="166" t="b">
        <f t="shared" si="388"/>
        <v>1</v>
      </c>
      <c r="V1059" s="165" t="s">
        <v>2182</v>
      </c>
      <c r="W1059" s="157" t="str">
        <f t="shared" si="398"/>
        <v>y</v>
      </c>
      <c r="X1059" s="157" t="str">
        <f t="shared" si="399"/>
        <v>n</v>
      </c>
      <c r="Y1059" s="157" t="str">
        <f t="shared" si="400"/>
        <v>n</v>
      </c>
      <c r="Z1059" s="157" t="str">
        <f t="shared" si="401"/>
        <v>n</v>
      </c>
      <c r="AA1059" s="157" t="str">
        <f t="shared" si="402"/>
        <v>n</v>
      </c>
      <c r="AB1059" s="157" t="str">
        <f t="shared" si="403"/>
        <v>n</v>
      </c>
      <c r="AC1059" s="157" t="str">
        <f t="shared" si="404"/>
        <v>n</v>
      </c>
      <c r="AD1059" s="157" t="str">
        <f t="shared" si="405"/>
        <v>n</v>
      </c>
      <c r="AE1059" s="165">
        <v>5</v>
      </c>
      <c r="AF1059" s="166">
        <v>5</v>
      </c>
      <c r="AG1059" s="166">
        <v>-1</v>
      </c>
      <c r="AH1059" s="166" t="b">
        <f t="shared" si="389"/>
        <v>1</v>
      </c>
      <c r="AI1059" s="165" t="s">
        <v>1066</v>
      </c>
      <c r="AJ1059" s="157" t="str">
        <f t="shared" si="406"/>
        <v>n</v>
      </c>
      <c r="AK1059" s="157" t="str">
        <f t="shared" si="407"/>
        <v>y</v>
      </c>
      <c r="AL1059" s="157" t="str">
        <f t="shared" si="408"/>
        <v>n</v>
      </c>
      <c r="AM1059" s="157" t="str">
        <f t="shared" si="409"/>
        <v>n</v>
      </c>
      <c r="AN1059" s="157" t="str">
        <f t="shared" si="412"/>
        <v>n</v>
      </c>
      <c r="AO1059" s="157" t="str">
        <f t="shared" si="413"/>
        <v>n</v>
      </c>
      <c r="AP1059" s="157" t="str">
        <f t="shared" si="410"/>
        <v>n</v>
      </c>
      <c r="AQ1059" s="157" t="str">
        <f t="shared" si="411"/>
        <v>n</v>
      </c>
      <c r="AR1059" s="165">
        <v>100</v>
      </c>
      <c r="AS1059" s="166">
        <v>100</v>
      </c>
      <c r="AT1059" s="166" t="b">
        <f t="shared" si="387"/>
        <v>1</v>
      </c>
      <c r="AU1059" s="157"/>
    </row>
    <row r="1060" spans="1:47" ht="15" customHeight="1" x14ac:dyDescent="0.3">
      <c r="A1060" s="158" t="s">
        <v>1811</v>
      </c>
      <c r="B1060" s="158" t="s">
        <v>1724</v>
      </c>
      <c r="C1060" s="159">
        <v>44316</v>
      </c>
      <c r="D1060" s="158">
        <v>2021</v>
      </c>
      <c r="E1060" s="158" t="s">
        <v>19</v>
      </c>
      <c r="F1060" s="158" t="s">
        <v>977</v>
      </c>
      <c r="G1060" s="169">
        <v>0.42083333333333334</v>
      </c>
      <c r="H1060" s="169">
        <v>0.46597222222222223</v>
      </c>
      <c r="I1060" s="157" t="s">
        <v>2195</v>
      </c>
      <c r="J1060" s="165" t="s">
        <v>1066</v>
      </c>
      <c r="K1060" s="157" t="str">
        <f t="shared" si="390"/>
        <v>n</v>
      </c>
      <c r="L1060" s="157" t="str">
        <f t="shared" si="391"/>
        <v>y</v>
      </c>
      <c r="M1060" s="157" t="str">
        <f t="shared" si="392"/>
        <v>n</v>
      </c>
      <c r="N1060" s="157" t="str">
        <f t="shared" si="393"/>
        <v>n</v>
      </c>
      <c r="O1060" s="157" t="str">
        <f t="shared" si="394"/>
        <v>n</v>
      </c>
      <c r="P1060" s="157" t="str">
        <f t="shared" si="395"/>
        <v>n</v>
      </c>
      <c r="Q1060" s="157" t="str">
        <f t="shared" si="396"/>
        <v>n</v>
      </c>
      <c r="R1060" s="157" t="str">
        <f t="shared" si="397"/>
        <v>n</v>
      </c>
      <c r="S1060" s="165">
        <v>100</v>
      </c>
      <c r="T1060" s="166">
        <v>100</v>
      </c>
      <c r="U1060" s="166" t="b">
        <f t="shared" si="388"/>
        <v>1</v>
      </c>
      <c r="V1060" s="165" t="s">
        <v>1066</v>
      </c>
      <c r="W1060" s="157" t="str">
        <f t="shared" si="398"/>
        <v>n</v>
      </c>
      <c r="X1060" s="157" t="str">
        <f t="shared" si="399"/>
        <v>y</v>
      </c>
      <c r="Y1060" s="157" t="str">
        <f t="shared" si="400"/>
        <v>n</v>
      </c>
      <c r="Z1060" s="157" t="str">
        <f t="shared" si="401"/>
        <v>n</v>
      </c>
      <c r="AA1060" s="157" t="str">
        <f t="shared" si="402"/>
        <v>n</v>
      </c>
      <c r="AB1060" s="157" t="str">
        <f t="shared" si="403"/>
        <v>n</v>
      </c>
      <c r="AC1060" s="157" t="str">
        <f t="shared" si="404"/>
        <v>n</v>
      </c>
      <c r="AD1060" s="157" t="str">
        <f t="shared" si="405"/>
        <v>n</v>
      </c>
      <c r="AE1060" s="165">
        <v>5</v>
      </c>
      <c r="AF1060" s="166">
        <v>5</v>
      </c>
      <c r="AG1060" s="166">
        <v>-1</v>
      </c>
      <c r="AH1060" s="166" t="b">
        <f t="shared" si="389"/>
        <v>1</v>
      </c>
      <c r="AI1060" s="165" t="s">
        <v>1066</v>
      </c>
      <c r="AJ1060" s="157" t="str">
        <f t="shared" si="406"/>
        <v>n</v>
      </c>
      <c r="AK1060" s="157" t="str">
        <f t="shared" si="407"/>
        <v>y</v>
      </c>
      <c r="AL1060" s="157" t="str">
        <f t="shared" si="408"/>
        <v>n</v>
      </c>
      <c r="AM1060" s="157" t="str">
        <f t="shared" si="409"/>
        <v>n</v>
      </c>
      <c r="AN1060" s="157" t="str">
        <f t="shared" si="412"/>
        <v>n</v>
      </c>
      <c r="AO1060" s="157" t="str">
        <f t="shared" si="413"/>
        <v>n</v>
      </c>
      <c r="AP1060" s="157" t="str">
        <f t="shared" si="410"/>
        <v>n</v>
      </c>
      <c r="AQ1060" s="157" t="str">
        <f t="shared" si="411"/>
        <v>n</v>
      </c>
      <c r="AR1060" s="165">
        <v>95</v>
      </c>
      <c r="AS1060" s="166">
        <v>95</v>
      </c>
      <c r="AT1060" s="166" t="b">
        <f t="shared" si="387"/>
        <v>1</v>
      </c>
      <c r="AU1060" s="157"/>
    </row>
    <row r="1061" spans="1:47" ht="15" customHeight="1" x14ac:dyDescent="0.3">
      <c r="A1061" s="158" t="s">
        <v>1811</v>
      </c>
      <c r="B1061" s="158" t="s">
        <v>1724</v>
      </c>
      <c r="C1061" s="159">
        <v>44316</v>
      </c>
      <c r="D1061" s="158">
        <v>2021</v>
      </c>
      <c r="E1061" s="158" t="s">
        <v>19</v>
      </c>
      <c r="F1061" s="158" t="s">
        <v>979</v>
      </c>
      <c r="G1061" s="169">
        <v>0.42083333333333334</v>
      </c>
      <c r="H1061" s="169">
        <v>0.46597222222222223</v>
      </c>
      <c r="I1061" s="157" t="s">
        <v>2196</v>
      </c>
      <c r="J1061" s="165" t="s">
        <v>1066</v>
      </c>
      <c r="K1061" s="157" t="str">
        <f t="shared" si="390"/>
        <v>n</v>
      </c>
      <c r="L1061" s="157" t="str">
        <f t="shared" si="391"/>
        <v>y</v>
      </c>
      <c r="M1061" s="157" t="str">
        <f t="shared" si="392"/>
        <v>n</v>
      </c>
      <c r="N1061" s="157" t="str">
        <f t="shared" si="393"/>
        <v>n</v>
      </c>
      <c r="O1061" s="157" t="str">
        <f t="shared" si="394"/>
        <v>n</v>
      </c>
      <c r="P1061" s="157" t="str">
        <f t="shared" si="395"/>
        <v>n</v>
      </c>
      <c r="Q1061" s="157" t="str">
        <f t="shared" si="396"/>
        <v>n</v>
      </c>
      <c r="R1061" s="157" t="str">
        <f t="shared" si="397"/>
        <v>n</v>
      </c>
      <c r="S1061" s="165">
        <v>95</v>
      </c>
      <c r="T1061" s="166">
        <v>95</v>
      </c>
      <c r="U1061" s="166" t="b">
        <f t="shared" si="388"/>
        <v>1</v>
      </c>
      <c r="V1061" s="165" t="s">
        <v>1066</v>
      </c>
      <c r="W1061" s="157" t="str">
        <f t="shared" si="398"/>
        <v>n</v>
      </c>
      <c r="X1061" s="157" t="str">
        <f t="shared" si="399"/>
        <v>y</v>
      </c>
      <c r="Y1061" s="157" t="str">
        <f t="shared" si="400"/>
        <v>n</v>
      </c>
      <c r="Z1061" s="157" t="str">
        <f t="shared" si="401"/>
        <v>n</v>
      </c>
      <c r="AA1061" s="157" t="str">
        <f t="shared" si="402"/>
        <v>n</v>
      </c>
      <c r="AB1061" s="157" t="str">
        <f t="shared" si="403"/>
        <v>n</v>
      </c>
      <c r="AC1061" s="157" t="str">
        <f t="shared" si="404"/>
        <v>n</v>
      </c>
      <c r="AD1061" s="157" t="str">
        <f t="shared" si="405"/>
        <v>n</v>
      </c>
      <c r="AE1061" s="165">
        <v>15</v>
      </c>
      <c r="AF1061" s="166">
        <v>15</v>
      </c>
      <c r="AG1061" s="166">
        <v>-1</v>
      </c>
      <c r="AH1061" s="166" t="b">
        <f t="shared" si="389"/>
        <v>1</v>
      </c>
      <c r="AI1061" s="165" t="s">
        <v>1066</v>
      </c>
      <c r="AJ1061" s="157" t="str">
        <f t="shared" si="406"/>
        <v>n</v>
      </c>
      <c r="AK1061" s="157" t="str">
        <f t="shared" si="407"/>
        <v>y</v>
      </c>
      <c r="AL1061" s="157" t="str">
        <f t="shared" si="408"/>
        <v>n</v>
      </c>
      <c r="AM1061" s="157" t="str">
        <f t="shared" si="409"/>
        <v>n</v>
      </c>
      <c r="AN1061" s="157" t="str">
        <f t="shared" si="412"/>
        <v>n</v>
      </c>
      <c r="AO1061" s="157" t="str">
        <f t="shared" si="413"/>
        <v>n</v>
      </c>
      <c r="AP1061" s="157" t="str">
        <f t="shared" si="410"/>
        <v>n</v>
      </c>
      <c r="AQ1061" s="157" t="str">
        <f t="shared" si="411"/>
        <v>n</v>
      </c>
      <c r="AR1061" s="165">
        <v>100</v>
      </c>
      <c r="AS1061" s="166">
        <v>100</v>
      </c>
      <c r="AT1061" s="166" t="b">
        <f t="shared" si="387"/>
        <v>1</v>
      </c>
      <c r="AU1061" s="157"/>
    </row>
    <row r="1062" spans="1:47" ht="15" customHeight="1" x14ac:dyDescent="0.3">
      <c r="A1062" s="158" t="s">
        <v>1811</v>
      </c>
      <c r="B1062" s="158" t="s">
        <v>1724</v>
      </c>
      <c r="C1062" s="159">
        <v>44316</v>
      </c>
      <c r="D1062" s="158">
        <v>2021</v>
      </c>
      <c r="E1062" s="158" t="s">
        <v>19</v>
      </c>
      <c r="F1062" s="158" t="s">
        <v>981</v>
      </c>
      <c r="G1062" s="169">
        <v>0.42083333333333334</v>
      </c>
      <c r="H1062" s="169">
        <v>0.46597222222222223</v>
      </c>
      <c r="I1062" s="157" t="s">
        <v>2197</v>
      </c>
      <c r="J1062" s="165" t="s">
        <v>1066</v>
      </c>
      <c r="K1062" s="157" t="str">
        <f t="shared" si="390"/>
        <v>n</v>
      </c>
      <c r="L1062" s="157" t="str">
        <f t="shared" si="391"/>
        <v>y</v>
      </c>
      <c r="M1062" s="157" t="str">
        <f t="shared" si="392"/>
        <v>n</v>
      </c>
      <c r="N1062" s="157" t="str">
        <f t="shared" si="393"/>
        <v>n</v>
      </c>
      <c r="O1062" s="157" t="str">
        <f t="shared" si="394"/>
        <v>n</v>
      </c>
      <c r="P1062" s="157" t="str">
        <f t="shared" si="395"/>
        <v>n</v>
      </c>
      <c r="Q1062" s="157" t="str">
        <f t="shared" si="396"/>
        <v>n</v>
      </c>
      <c r="R1062" s="157" t="str">
        <f t="shared" si="397"/>
        <v>n</v>
      </c>
      <c r="S1062" s="165">
        <v>100</v>
      </c>
      <c r="T1062" s="166">
        <v>100</v>
      </c>
      <c r="U1062" s="166" t="b">
        <f t="shared" si="388"/>
        <v>1</v>
      </c>
      <c r="V1062" s="165" t="s">
        <v>1066</v>
      </c>
      <c r="W1062" s="157" t="str">
        <f t="shared" si="398"/>
        <v>n</v>
      </c>
      <c r="X1062" s="157" t="str">
        <f t="shared" si="399"/>
        <v>y</v>
      </c>
      <c r="Y1062" s="157" t="str">
        <f t="shared" si="400"/>
        <v>n</v>
      </c>
      <c r="Z1062" s="157" t="str">
        <f t="shared" si="401"/>
        <v>n</v>
      </c>
      <c r="AA1062" s="157" t="str">
        <f t="shared" si="402"/>
        <v>n</v>
      </c>
      <c r="AB1062" s="157" t="str">
        <f t="shared" si="403"/>
        <v>n</v>
      </c>
      <c r="AC1062" s="157" t="str">
        <f t="shared" si="404"/>
        <v>n</v>
      </c>
      <c r="AD1062" s="157" t="str">
        <f t="shared" si="405"/>
        <v>n</v>
      </c>
      <c r="AE1062" s="165">
        <v>10</v>
      </c>
      <c r="AF1062" s="166">
        <v>10</v>
      </c>
      <c r="AG1062" s="166">
        <v>-1</v>
      </c>
      <c r="AH1062" s="166" t="b">
        <f t="shared" si="389"/>
        <v>1</v>
      </c>
      <c r="AI1062" s="165" t="s">
        <v>1066</v>
      </c>
      <c r="AJ1062" s="157" t="str">
        <f t="shared" si="406"/>
        <v>n</v>
      </c>
      <c r="AK1062" s="157" t="str">
        <f t="shared" si="407"/>
        <v>y</v>
      </c>
      <c r="AL1062" s="157" t="str">
        <f t="shared" si="408"/>
        <v>n</v>
      </c>
      <c r="AM1062" s="157" t="str">
        <f t="shared" si="409"/>
        <v>n</v>
      </c>
      <c r="AN1062" s="157" t="str">
        <f t="shared" si="412"/>
        <v>n</v>
      </c>
      <c r="AO1062" s="157" t="str">
        <f t="shared" si="413"/>
        <v>n</v>
      </c>
      <c r="AP1062" s="157" t="str">
        <f t="shared" si="410"/>
        <v>n</v>
      </c>
      <c r="AQ1062" s="157" t="str">
        <f t="shared" si="411"/>
        <v>n</v>
      </c>
      <c r="AR1062" s="165">
        <v>95</v>
      </c>
      <c r="AS1062" s="166">
        <v>95</v>
      </c>
      <c r="AT1062" s="166" t="b">
        <f t="shared" si="387"/>
        <v>1</v>
      </c>
      <c r="AU1062" s="157" t="s">
        <v>2198</v>
      </c>
    </row>
    <row r="1063" spans="1:47" ht="15" customHeight="1" x14ac:dyDescent="0.3">
      <c r="A1063" s="158" t="s">
        <v>1811</v>
      </c>
      <c r="B1063" s="158" t="s">
        <v>1724</v>
      </c>
      <c r="C1063" s="159">
        <v>44316</v>
      </c>
      <c r="D1063" s="158">
        <v>2021</v>
      </c>
      <c r="E1063" s="158" t="s">
        <v>19</v>
      </c>
      <c r="F1063" s="158" t="s">
        <v>984</v>
      </c>
      <c r="G1063" s="169">
        <v>0.42083333333333334</v>
      </c>
      <c r="H1063" s="169">
        <v>0.46597222222222223</v>
      </c>
      <c r="I1063" s="157" t="s">
        <v>2199</v>
      </c>
      <c r="J1063" s="165" t="s">
        <v>1066</v>
      </c>
      <c r="K1063" s="157" t="str">
        <f t="shared" si="390"/>
        <v>n</v>
      </c>
      <c r="L1063" s="157" t="str">
        <f t="shared" si="391"/>
        <v>y</v>
      </c>
      <c r="M1063" s="157" t="str">
        <f t="shared" si="392"/>
        <v>n</v>
      </c>
      <c r="N1063" s="157" t="str">
        <f t="shared" si="393"/>
        <v>n</v>
      </c>
      <c r="O1063" s="157" t="str">
        <f t="shared" si="394"/>
        <v>n</v>
      </c>
      <c r="P1063" s="157" t="str">
        <f t="shared" si="395"/>
        <v>n</v>
      </c>
      <c r="Q1063" s="157" t="str">
        <f t="shared" si="396"/>
        <v>n</v>
      </c>
      <c r="R1063" s="157" t="str">
        <f t="shared" si="397"/>
        <v>n</v>
      </c>
      <c r="S1063" s="165">
        <v>98</v>
      </c>
      <c r="T1063" s="166">
        <v>98</v>
      </c>
      <c r="U1063" s="166" t="b">
        <f t="shared" si="388"/>
        <v>1</v>
      </c>
      <c r="V1063" s="165" t="s">
        <v>2182</v>
      </c>
      <c r="W1063" s="157" t="str">
        <f t="shared" si="398"/>
        <v>y</v>
      </c>
      <c r="X1063" s="157" t="str">
        <f t="shared" si="399"/>
        <v>n</v>
      </c>
      <c r="Y1063" s="157" t="str">
        <f t="shared" si="400"/>
        <v>n</v>
      </c>
      <c r="Z1063" s="157" t="str">
        <f t="shared" si="401"/>
        <v>n</v>
      </c>
      <c r="AA1063" s="157" t="str">
        <f t="shared" si="402"/>
        <v>n</v>
      </c>
      <c r="AB1063" s="157" t="str">
        <f t="shared" si="403"/>
        <v>n</v>
      </c>
      <c r="AC1063" s="157" t="str">
        <f t="shared" si="404"/>
        <v>n</v>
      </c>
      <c r="AD1063" s="157" t="str">
        <f t="shared" si="405"/>
        <v>n</v>
      </c>
      <c r="AE1063" s="165">
        <v>10</v>
      </c>
      <c r="AF1063" s="166">
        <v>10</v>
      </c>
      <c r="AG1063" s="166">
        <v>-1</v>
      </c>
      <c r="AH1063" s="166" t="b">
        <f t="shared" si="389"/>
        <v>1</v>
      </c>
      <c r="AI1063" s="165" t="s">
        <v>1066</v>
      </c>
      <c r="AJ1063" s="157" t="str">
        <f t="shared" si="406"/>
        <v>n</v>
      </c>
      <c r="AK1063" s="157" t="str">
        <f t="shared" si="407"/>
        <v>y</v>
      </c>
      <c r="AL1063" s="157" t="str">
        <f t="shared" si="408"/>
        <v>n</v>
      </c>
      <c r="AM1063" s="157" t="str">
        <f t="shared" si="409"/>
        <v>n</v>
      </c>
      <c r="AN1063" s="157" t="str">
        <f t="shared" si="412"/>
        <v>n</v>
      </c>
      <c r="AO1063" s="157" t="str">
        <f t="shared" si="413"/>
        <v>n</v>
      </c>
      <c r="AP1063" s="157" t="str">
        <f t="shared" si="410"/>
        <v>n</v>
      </c>
      <c r="AQ1063" s="157" t="str">
        <f t="shared" si="411"/>
        <v>n</v>
      </c>
      <c r="AR1063" s="165">
        <v>98</v>
      </c>
      <c r="AS1063" s="166">
        <v>98</v>
      </c>
      <c r="AT1063" s="166" t="b">
        <f t="shared" si="387"/>
        <v>1</v>
      </c>
      <c r="AU1063" s="157"/>
    </row>
    <row r="1064" spans="1:47" ht="15" customHeight="1" x14ac:dyDescent="0.3">
      <c r="A1064" s="158" t="s">
        <v>1811</v>
      </c>
      <c r="B1064" s="158" t="s">
        <v>1724</v>
      </c>
      <c r="C1064" s="159">
        <v>44316</v>
      </c>
      <c r="D1064" s="158">
        <v>2021</v>
      </c>
      <c r="E1064" s="158" t="s">
        <v>19</v>
      </c>
      <c r="F1064" s="158" t="s">
        <v>986</v>
      </c>
      <c r="G1064" s="169">
        <v>0.42083333333333334</v>
      </c>
      <c r="H1064" s="169">
        <v>0.46597222222222223</v>
      </c>
      <c r="I1064" s="157" t="s">
        <v>2200</v>
      </c>
      <c r="J1064" s="165" t="s">
        <v>1066</v>
      </c>
      <c r="K1064" s="157" t="str">
        <f t="shared" si="390"/>
        <v>n</v>
      </c>
      <c r="L1064" s="157" t="str">
        <f t="shared" si="391"/>
        <v>y</v>
      </c>
      <c r="M1064" s="157" t="str">
        <f t="shared" si="392"/>
        <v>n</v>
      </c>
      <c r="N1064" s="157" t="str">
        <f t="shared" si="393"/>
        <v>n</v>
      </c>
      <c r="O1064" s="157" t="str">
        <f t="shared" si="394"/>
        <v>n</v>
      </c>
      <c r="P1064" s="157" t="str">
        <f t="shared" si="395"/>
        <v>n</v>
      </c>
      <c r="Q1064" s="157" t="str">
        <f t="shared" si="396"/>
        <v>n</v>
      </c>
      <c r="R1064" s="157" t="str">
        <f t="shared" si="397"/>
        <v>n</v>
      </c>
      <c r="S1064" s="165">
        <v>50</v>
      </c>
      <c r="T1064" s="166">
        <v>50</v>
      </c>
      <c r="U1064" s="166" t="b">
        <f t="shared" si="388"/>
        <v>1</v>
      </c>
      <c r="V1064" s="165" t="s">
        <v>2182</v>
      </c>
      <c r="W1064" s="157" t="str">
        <f t="shared" si="398"/>
        <v>y</v>
      </c>
      <c r="X1064" s="157" t="str">
        <f t="shared" si="399"/>
        <v>n</v>
      </c>
      <c r="Y1064" s="157" t="str">
        <f t="shared" si="400"/>
        <v>n</v>
      </c>
      <c r="Z1064" s="157" t="str">
        <f t="shared" si="401"/>
        <v>n</v>
      </c>
      <c r="AA1064" s="157" t="str">
        <f t="shared" si="402"/>
        <v>n</v>
      </c>
      <c r="AB1064" s="157" t="str">
        <f t="shared" si="403"/>
        <v>n</v>
      </c>
      <c r="AC1064" s="157" t="str">
        <f t="shared" si="404"/>
        <v>n</v>
      </c>
      <c r="AD1064" s="157" t="str">
        <f t="shared" si="405"/>
        <v>n</v>
      </c>
      <c r="AE1064" s="165">
        <v>5</v>
      </c>
      <c r="AF1064" s="166">
        <v>5</v>
      </c>
      <c r="AG1064" s="166">
        <v>-1</v>
      </c>
      <c r="AH1064" s="166" t="b">
        <f t="shared" si="389"/>
        <v>1</v>
      </c>
      <c r="AI1064" s="165" t="s">
        <v>1066</v>
      </c>
      <c r="AJ1064" s="157" t="str">
        <f t="shared" si="406"/>
        <v>n</v>
      </c>
      <c r="AK1064" s="157" t="str">
        <f t="shared" si="407"/>
        <v>y</v>
      </c>
      <c r="AL1064" s="157" t="str">
        <f t="shared" si="408"/>
        <v>n</v>
      </c>
      <c r="AM1064" s="157" t="str">
        <f t="shared" si="409"/>
        <v>n</v>
      </c>
      <c r="AN1064" s="157" t="str">
        <f t="shared" si="412"/>
        <v>n</v>
      </c>
      <c r="AO1064" s="157" t="str">
        <f t="shared" si="413"/>
        <v>n</v>
      </c>
      <c r="AP1064" s="157" t="str">
        <f t="shared" si="410"/>
        <v>n</v>
      </c>
      <c r="AQ1064" s="157" t="str">
        <f t="shared" si="411"/>
        <v>n</v>
      </c>
      <c r="AR1064" s="165">
        <v>95</v>
      </c>
      <c r="AS1064" s="166">
        <v>95</v>
      </c>
      <c r="AT1064" s="166" t="b">
        <f t="shared" si="387"/>
        <v>1</v>
      </c>
      <c r="AU1064" s="157" t="s">
        <v>2201</v>
      </c>
    </row>
    <row r="1065" spans="1:47" ht="15" customHeight="1" x14ac:dyDescent="0.3">
      <c r="A1065" s="158" t="s">
        <v>1811</v>
      </c>
      <c r="B1065" s="158" t="s">
        <v>1724</v>
      </c>
      <c r="C1065" s="159">
        <v>44316</v>
      </c>
      <c r="D1065" s="158">
        <v>2021</v>
      </c>
      <c r="E1065" s="158" t="s">
        <v>19</v>
      </c>
      <c r="F1065" s="158" t="s">
        <v>989</v>
      </c>
      <c r="G1065" s="169">
        <v>0.42083333333333334</v>
      </c>
      <c r="H1065" s="169">
        <v>0.46597222222222223</v>
      </c>
      <c r="I1065" s="157" t="s">
        <v>2202</v>
      </c>
      <c r="J1065" s="165" t="s">
        <v>2182</v>
      </c>
      <c r="K1065" s="157" t="str">
        <f t="shared" si="390"/>
        <v>y</v>
      </c>
      <c r="L1065" s="157" t="str">
        <f t="shared" si="391"/>
        <v>n</v>
      </c>
      <c r="M1065" s="157" t="str">
        <f t="shared" si="392"/>
        <v>n</v>
      </c>
      <c r="N1065" s="157" t="str">
        <f t="shared" si="393"/>
        <v>n</v>
      </c>
      <c r="O1065" s="157" t="str">
        <f t="shared" si="394"/>
        <v>n</v>
      </c>
      <c r="P1065" s="157" t="str">
        <f t="shared" si="395"/>
        <v>n</v>
      </c>
      <c r="Q1065" s="157" t="str">
        <f t="shared" si="396"/>
        <v>n</v>
      </c>
      <c r="R1065" s="157" t="str">
        <f t="shared" si="397"/>
        <v>n</v>
      </c>
      <c r="S1065" s="165">
        <v>95</v>
      </c>
      <c r="T1065" s="166">
        <v>95</v>
      </c>
      <c r="U1065" s="166" t="b">
        <f t="shared" si="388"/>
        <v>1</v>
      </c>
      <c r="V1065" s="165" t="s">
        <v>2182</v>
      </c>
      <c r="W1065" s="157" t="str">
        <f t="shared" si="398"/>
        <v>y</v>
      </c>
      <c r="X1065" s="157" t="str">
        <f t="shared" si="399"/>
        <v>n</v>
      </c>
      <c r="Y1065" s="157" t="str">
        <f t="shared" si="400"/>
        <v>n</v>
      </c>
      <c r="Z1065" s="157" t="str">
        <f t="shared" si="401"/>
        <v>n</v>
      </c>
      <c r="AA1065" s="157" t="str">
        <f t="shared" si="402"/>
        <v>n</v>
      </c>
      <c r="AB1065" s="157" t="str">
        <f t="shared" si="403"/>
        <v>n</v>
      </c>
      <c r="AC1065" s="157" t="str">
        <f t="shared" si="404"/>
        <v>n</v>
      </c>
      <c r="AD1065" s="157" t="str">
        <f t="shared" si="405"/>
        <v>n</v>
      </c>
      <c r="AE1065" s="165">
        <v>5</v>
      </c>
      <c r="AF1065" s="166">
        <v>5</v>
      </c>
      <c r="AG1065" s="166">
        <v>-1</v>
      </c>
      <c r="AH1065" s="166" t="b">
        <f t="shared" si="389"/>
        <v>1</v>
      </c>
      <c r="AI1065" s="165" t="s">
        <v>1066</v>
      </c>
      <c r="AJ1065" s="157" t="str">
        <f t="shared" si="406"/>
        <v>n</v>
      </c>
      <c r="AK1065" s="157" t="str">
        <f t="shared" si="407"/>
        <v>y</v>
      </c>
      <c r="AL1065" s="157" t="str">
        <f t="shared" si="408"/>
        <v>n</v>
      </c>
      <c r="AM1065" s="157" t="str">
        <f t="shared" si="409"/>
        <v>n</v>
      </c>
      <c r="AN1065" s="157" t="str">
        <f t="shared" si="412"/>
        <v>n</v>
      </c>
      <c r="AO1065" s="157" t="str">
        <f t="shared" si="413"/>
        <v>n</v>
      </c>
      <c r="AP1065" s="157" t="str">
        <f t="shared" si="410"/>
        <v>n</v>
      </c>
      <c r="AQ1065" s="157" t="str">
        <f t="shared" si="411"/>
        <v>n</v>
      </c>
      <c r="AR1065" s="165">
        <v>100</v>
      </c>
      <c r="AS1065" s="166">
        <v>100</v>
      </c>
      <c r="AT1065" s="166" t="b">
        <f t="shared" si="387"/>
        <v>1</v>
      </c>
      <c r="AU1065" s="157"/>
    </row>
    <row r="1066" spans="1:47" ht="15" customHeight="1" x14ac:dyDescent="0.3">
      <c r="A1066" s="158" t="s">
        <v>1811</v>
      </c>
      <c r="B1066" s="158" t="s">
        <v>1724</v>
      </c>
      <c r="C1066" s="159">
        <v>44316</v>
      </c>
      <c r="D1066" s="158">
        <v>2021</v>
      </c>
      <c r="E1066" s="158" t="s">
        <v>19</v>
      </c>
      <c r="F1066" s="158" t="s">
        <v>991</v>
      </c>
      <c r="G1066" s="169">
        <v>0.42083333333333334</v>
      </c>
      <c r="H1066" s="169">
        <v>0.46597222222222223</v>
      </c>
      <c r="I1066" s="157" t="s">
        <v>2203</v>
      </c>
      <c r="J1066" s="165" t="s">
        <v>1066</v>
      </c>
      <c r="K1066" s="157" t="str">
        <f t="shared" si="390"/>
        <v>n</v>
      </c>
      <c r="L1066" s="157" t="str">
        <f t="shared" si="391"/>
        <v>y</v>
      </c>
      <c r="M1066" s="157" t="str">
        <f t="shared" si="392"/>
        <v>n</v>
      </c>
      <c r="N1066" s="157" t="str">
        <f t="shared" si="393"/>
        <v>n</v>
      </c>
      <c r="O1066" s="157" t="str">
        <f t="shared" si="394"/>
        <v>n</v>
      </c>
      <c r="P1066" s="157" t="str">
        <f t="shared" si="395"/>
        <v>n</v>
      </c>
      <c r="Q1066" s="157" t="str">
        <f t="shared" si="396"/>
        <v>n</v>
      </c>
      <c r="R1066" s="157" t="str">
        <f t="shared" si="397"/>
        <v>n</v>
      </c>
      <c r="S1066" s="165">
        <v>100</v>
      </c>
      <c r="T1066" s="166">
        <v>100</v>
      </c>
      <c r="U1066" s="166" t="b">
        <f t="shared" si="388"/>
        <v>1</v>
      </c>
      <c r="V1066" s="165" t="s">
        <v>2182</v>
      </c>
      <c r="W1066" s="157" t="str">
        <f t="shared" si="398"/>
        <v>y</v>
      </c>
      <c r="X1066" s="157" t="str">
        <f t="shared" si="399"/>
        <v>n</v>
      </c>
      <c r="Y1066" s="157" t="str">
        <f t="shared" si="400"/>
        <v>n</v>
      </c>
      <c r="Z1066" s="157" t="str">
        <f t="shared" si="401"/>
        <v>n</v>
      </c>
      <c r="AA1066" s="157" t="str">
        <f t="shared" si="402"/>
        <v>n</v>
      </c>
      <c r="AB1066" s="157" t="str">
        <f t="shared" si="403"/>
        <v>n</v>
      </c>
      <c r="AC1066" s="157" t="str">
        <f t="shared" si="404"/>
        <v>n</v>
      </c>
      <c r="AD1066" s="157" t="str">
        <f t="shared" si="405"/>
        <v>n</v>
      </c>
      <c r="AE1066" s="165">
        <v>5</v>
      </c>
      <c r="AF1066" s="166">
        <v>5</v>
      </c>
      <c r="AG1066" s="166">
        <v>-1</v>
      </c>
      <c r="AH1066" s="166" t="b">
        <f t="shared" si="389"/>
        <v>1</v>
      </c>
      <c r="AI1066" s="165" t="s">
        <v>1066</v>
      </c>
      <c r="AJ1066" s="157" t="str">
        <f t="shared" si="406"/>
        <v>n</v>
      </c>
      <c r="AK1066" s="157" t="str">
        <f t="shared" si="407"/>
        <v>y</v>
      </c>
      <c r="AL1066" s="157" t="str">
        <f t="shared" si="408"/>
        <v>n</v>
      </c>
      <c r="AM1066" s="157" t="str">
        <f t="shared" si="409"/>
        <v>n</v>
      </c>
      <c r="AN1066" s="157" t="str">
        <f t="shared" si="412"/>
        <v>n</v>
      </c>
      <c r="AO1066" s="157" t="str">
        <f t="shared" si="413"/>
        <v>n</v>
      </c>
      <c r="AP1066" s="157" t="str">
        <f t="shared" si="410"/>
        <v>n</v>
      </c>
      <c r="AQ1066" s="157" t="str">
        <f t="shared" si="411"/>
        <v>n</v>
      </c>
      <c r="AR1066" s="165">
        <v>100</v>
      </c>
      <c r="AS1066" s="166">
        <v>100</v>
      </c>
      <c r="AT1066" s="166" t="b">
        <f t="shared" si="387"/>
        <v>1</v>
      </c>
      <c r="AU1066" s="157"/>
    </row>
    <row r="1067" spans="1:47" ht="15" customHeight="1" x14ac:dyDescent="0.3">
      <c r="A1067" s="158" t="s">
        <v>1811</v>
      </c>
      <c r="B1067" s="158" t="s">
        <v>1724</v>
      </c>
      <c r="C1067" s="159">
        <v>44316</v>
      </c>
      <c r="D1067" s="158">
        <v>2021</v>
      </c>
      <c r="E1067" s="158" t="s">
        <v>19</v>
      </c>
      <c r="F1067" s="158" t="s">
        <v>993</v>
      </c>
      <c r="G1067" s="169">
        <v>0.42083333333333334</v>
      </c>
      <c r="H1067" s="169">
        <v>0.46597222222222223</v>
      </c>
      <c r="I1067" s="157" t="s">
        <v>2204</v>
      </c>
      <c r="J1067" s="165" t="s">
        <v>1066</v>
      </c>
      <c r="K1067" s="157" t="str">
        <f t="shared" si="390"/>
        <v>n</v>
      </c>
      <c r="L1067" s="157" t="str">
        <f t="shared" si="391"/>
        <v>y</v>
      </c>
      <c r="M1067" s="157" t="str">
        <f t="shared" si="392"/>
        <v>n</v>
      </c>
      <c r="N1067" s="157" t="str">
        <f t="shared" si="393"/>
        <v>n</v>
      </c>
      <c r="O1067" s="157" t="str">
        <f t="shared" si="394"/>
        <v>n</v>
      </c>
      <c r="P1067" s="157" t="str">
        <f t="shared" si="395"/>
        <v>n</v>
      </c>
      <c r="Q1067" s="157" t="str">
        <f t="shared" si="396"/>
        <v>n</v>
      </c>
      <c r="R1067" s="157" t="str">
        <f t="shared" si="397"/>
        <v>n</v>
      </c>
      <c r="S1067" s="165">
        <v>100</v>
      </c>
      <c r="T1067" s="166">
        <v>100</v>
      </c>
      <c r="U1067" s="166" t="b">
        <f t="shared" si="388"/>
        <v>1</v>
      </c>
      <c r="V1067" s="165" t="s">
        <v>2182</v>
      </c>
      <c r="W1067" s="157" t="str">
        <f t="shared" si="398"/>
        <v>y</v>
      </c>
      <c r="X1067" s="157" t="str">
        <f t="shared" si="399"/>
        <v>n</v>
      </c>
      <c r="Y1067" s="157" t="str">
        <f t="shared" si="400"/>
        <v>n</v>
      </c>
      <c r="Z1067" s="157" t="str">
        <f t="shared" si="401"/>
        <v>n</v>
      </c>
      <c r="AA1067" s="157" t="str">
        <f t="shared" si="402"/>
        <v>n</v>
      </c>
      <c r="AB1067" s="157" t="str">
        <f t="shared" si="403"/>
        <v>n</v>
      </c>
      <c r="AC1067" s="157" t="str">
        <f t="shared" si="404"/>
        <v>n</v>
      </c>
      <c r="AD1067" s="157" t="str">
        <f t="shared" si="405"/>
        <v>n</v>
      </c>
      <c r="AE1067" s="165">
        <v>10</v>
      </c>
      <c r="AF1067" s="166">
        <v>10</v>
      </c>
      <c r="AG1067" s="166">
        <v>-1</v>
      </c>
      <c r="AH1067" s="166" t="b">
        <f t="shared" si="389"/>
        <v>1</v>
      </c>
      <c r="AI1067" s="165" t="s">
        <v>1066</v>
      </c>
      <c r="AJ1067" s="157" t="str">
        <f t="shared" si="406"/>
        <v>n</v>
      </c>
      <c r="AK1067" s="157" t="str">
        <f t="shared" si="407"/>
        <v>y</v>
      </c>
      <c r="AL1067" s="157" t="str">
        <f t="shared" si="408"/>
        <v>n</v>
      </c>
      <c r="AM1067" s="157" t="str">
        <f t="shared" si="409"/>
        <v>n</v>
      </c>
      <c r="AN1067" s="157" t="str">
        <f t="shared" si="412"/>
        <v>n</v>
      </c>
      <c r="AO1067" s="157" t="str">
        <f t="shared" si="413"/>
        <v>n</v>
      </c>
      <c r="AP1067" s="157" t="str">
        <f t="shared" si="410"/>
        <v>n</v>
      </c>
      <c r="AQ1067" s="157" t="str">
        <f t="shared" si="411"/>
        <v>n</v>
      </c>
      <c r="AR1067" s="165">
        <v>98</v>
      </c>
      <c r="AS1067" s="166">
        <v>98</v>
      </c>
      <c r="AT1067" s="166" t="b">
        <f t="shared" si="387"/>
        <v>1</v>
      </c>
      <c r="AU1067" s="157"/>
    </row>
    <row r="1068" spans="1:47" ht="15" customHeight="1" x14ac:dyDescent="0.3">
      <c r="A1068" s="158" t="s">
        <v>1811</v>
      </c>
      <c r="B1068" s="158" t="s">
        <v>1724</v>
      </c>
      <c r="C1068" s="159">
        <v>44316</v>
      </c>
      <c r="D1068" s="158">
        <v>2021</v>
      </c>
      <c r="E1068" s="158" t="s">
        <v>19</v>
      </c>
      <c r="F1068" s="158" t="s">
        <v>995</v>
      </c>
      <c r="G1068" s="169">
        <v>0.42083333333333334</v>
      </c>
      <c r="H1068" s="169">
        <v>0.46597222222222223</v>
      </c>
      <c r="I1068" s="157" t="s">
        <v>2205</v>
      </c>
      <c r="J1068" s="165" t="s">
        <v>1066</v>
      </c>
      <c r="K1068" s="157" t="str">
        <f t="shared" si="390"/>
        <v>n</v>
      </c>
      <c r="L1068" s="157" t="str">
        <f t="shared" si="391"/>
        <v>y</v>
      </c>
      <c r="M1068" s="157" t="str">
        <f t="shared" si="392"/>
        <v>n</v>
      </c>
      <c r="N1068" s="157" t="str">
        <f t="shared" si="393"/>
        <v>n</v>
      </c>
      <c r="O1068" s="157" t="str">
        <f t="shared" si="394"/>
        <v>n</v>
      </c>
      <c r="P1068" s="157" t="str">
        <f t="shared" si="395"/>
        <v>n</v>
      </c>
      <c r="Q1068" s="157" t="str">
        <f t="shared" si="396"/>
        <v>n</v>
      </c>
      <c r="R1068" s="157" t="str">
        <f t="shared" si="397"/>
        <v>n</v>
      </c>
      <c r="S1068" s="165">
        <v>100</v>
      </c>
      <c r="T1068" s="166">
        <v>100</v>
      </c>
      <c r="U1068" s="166" t="b">
        <f t="shared" si="388"/>
        <v>1</v>
      </c>
      <c r="V1068" s="165" t="s">
        <v>1066</v>
      </c>
      <c r="W1068" s="157" t="str">
        <f t="shared" si="398"/>
        <v>n</v>
      </c>
      <c r="X1068" s="157" t="str">
        <f t="shared" si="399"/>
        <v>y</v>
      </c>
      <c r="Y1068" s="157" t="str">
        <f t="shared" si="400"/>
        <v>n</v>
      </c>
      <c r="Z1068" s="157" t="str">
        <f t="shared" si="401"/>
        <v>n</v>
      </c>
      <c r="AA1068" s="157" t="str">
        <f t="shared" si="402"/>
        <v>n</v>
      </c>
      <c r="AB1068" s="157" t="str">
        <f t="shared" si="403"/>
        <v>n</v>
      </c>
      <c r="AC1068" s="157" t="str">
        <f t="shared" si="404"/>
        <v>n</v>
      </c>
      <c r="AD1068" s="157" t="str">
        <f t="shared" si="405"/>
        <v>n</v>
      </c>
      <c r="AE1068" s="165">
        <v>5</v>
      </c>
      <c r="AF1068" s="166">
        <v>5</v>
      </c>
      <c r="AG1068" s="166">
        <v>-1</v>
      </c>
      <c r="AH1068" s="166" t="b">
        <f t="shared" si="389"/>
        <v>1</v>
      </c>
      <c r="AI1068" s="165" t="s">
        <v>1066</v>
      </c>
      <c r="AJ1068" s="157" t="str">
        <f t="shared" si="406"/>
        <v>n</v>
      </c>
      <c r="AK1068" s="157" t="str">
        <f t="shared" si="407"/>
        <v>y</v>
      </c>
      <c r="AL1068" s="157" t="str">
        <f t="shared" si="408"/>
        <v>n</v>
      </c>
      <c r="AM1068" s="157" t="str">
        <f t="shared" si="409"/>
        <v>n</v>
      </c>
      <c r="AN1068" s="157" t="str">
        <f t="shared" si="412"/>
        <v>n</v>
      </c>
      <c r="AO1068" s="157" t="str">
        <f t="shared" si="413"/>
        <v>n</v>
      </c>
      <c r="AP1068" s="157" t="str">
        <f t="shared" si="410"/>
        <v>n</v>
      </c>
      <c r="AQ1068" s="157" t="str">
        <f t="shared" si="411"/>
        <v>n</v>
      </c>
      <c r="AR1068" s="165">
        <v>98</v>
      </c>
      <c r="AS1068" s="166">
        <v>98</v>
      </c>
      <c r="AT1068" s="166" t="b">
        <f t="shared" si="387"/>
        <v>1</v>
      </c>
      <c r="AU1068" s="157" t="s">
        <v>2206</v>
      </c>
    </row>
    <row r="1069" spans="1:47" ht="15" customHeight="1" x14ac:dyDescent="0.3">
      <c r="A1069" s="158" t="s">
        <v>1811</v>
      </c>
      <c r="B1069" s="158" t="s">
        <v>1724</v>
      </c>
      <c r="C1069" s="159">
        <v>44316</v>
      </c>
      <c r="D1069" s="158">
        <v>2021</v>
      </c>
      <c r="E1069" s="158" t="s">
        <v>19</v>
      </c>
      <c r="F1069" s="158" t="s">
        <v>997</v>
      </c>
      <c r="G1069" s="169">
        <v>0.42083333333333334</v>
      </c>
      <c r="H1069" s="169">
        <v>0.46597222222222223</v>
      </c>
      <c r="I1069" s="157" t="s">
        <v>2207</v>
      </c>
      <c r="J1069" s="165" t="s">
        <v>1066</v>
      </c>
      <c r="K1069" s="157" t="str">
        <f t="shared" si="390"/>
        <v>n</v>
      </c>
      <c r="L1069" s="157" t="str">
        <f t="shared" si="391"/>
        <v>y</v>
      </c>
      <c r="M1069" s="157" t="str">
        <f t="shared" si="392"/>
        <v>n</v>
      </c>
      <c r="N1069" s="157" t="str">
        <f t="shared" si="393"/>
        <v>n</v>
      </c>
      <c r="O1069" s="157" t="str">
        <f t="shared" si="394"/>
        <v>n</v>
      </c>
      <c r="P1069" s="157" t="str">
        <f t="shared" si="395"/>
        <v>n</v>
      </c>
      <c r="Q1069" s="157" t="str">
        <f t="shared" si="396"/>
        <v>n</v>
      </c>
      <c r="R1069" s="157" t="str">
        <f t="shared" si="397"/>
        <v>n</v>
      </c>
      <c r="S1069" s="165">
        <v>100</v>
      </c>
      <c r="T1069" s="166">
        <v>100</v>
      </c>
      <c r="U1069" s="166" t="b">
        <f t="shared" si="388"/>
        <v>1</v>
      </c>
      <c r="V1069" s="165" t="s">
        <v>1066</v>
      </c>
      <c r="W1069" s="157" t="str">
        <f t="shared" si="398"/>
        <v>n</v>
      </c>
      <c r="X1069" s="157" t="str">
        <f t="shared" si="399"/>
        <v>y</v>
      </c>
      <c r="Y1069" s="157" t="str">
        <f t="shared" si="400"/>
        <v>n</v>
      </c>
      <c r="Z1069" s="157" t="str">
        <f t="shared" si="401"/>
        <v>n</v>
      </c>
      <c r="AA1069" s="157" t="str">
        <f t="shared" si="402"/>
        <v>n</v>
      </c>
      <c r="AB1069" s="157" t="str">
        <f t="shared" si="403"/>
        <v>n</v>
      </c>
      <c r="AC1069" s="157" t="str">
        <f t="shared" si="404"/>
        <v>n</v>
      </c>
      <c r="AD1069" s="157" t="str">
        <f t="shared" si="405"/>
        <v>n</v>
      </c>
      <c r="AE1069" s="165">
        <v>10</v>
      </c>
      <c r="AF1069" s="166">
        <v>10</v>
      </c>
      <c r="AG1069" s="166">
        <v>-1</v>
      </c>
      <c r="AH1069" s="166" t="b">
        <f t="shared" si="389"/>
        <v>1</v>
      </c>
      <c r="AI1069" s="165" t="s">
        <v>2182</v>
      </c>
      <c r="AJ1069" s="157" t="str">
        <f t="shared" si="406"/>
        <v>y</v>
      </c>
      <c r="AK1069" s="157" t="str">
        <f t="shared" si="407"/>
        <v>n</v>
      </c>
      <c r="AL1069" s="157" t="str">
        <f t="shared" si="408"/>
        <v>n</v>
      </c>
      <c r="AM1069" s="157" t="str">
        <f t="shared" si="409"/>
        <v>n</v>
      </c>
      <c r="AN1069" s="157" t="str">
        <f t="shared" si="412"/>
        <v>n</v>
      </c>
      <c r="AO1069" s="157" t="str">
        <f t="shared" si="413"/>
        <v>n</v>
      </c>
      <c r="AP1069" s="157" t="str">
        <f t="shared" si="410"/>
        <v>n</v>
      </c>
      <c r="AQ1069" s="157" t="str">
        <f t="shared" si="411"/>
        <v>n</v>
      </c>
      <c r="AR1069" s="165">
        <v>100</v>
      </c>
      <c r="AS1069" s="166">
        <v>100</v>
      </c>
      <c r="AT1069" s="166" t="b">
        <f t="shared" si="387"/>
        <v>1</v>
      </c>
      <c r="AU1069" s="157" t="s">
        <v>2208</v>
      </c>
    </row>
    <row r="1070" spans="1:47" ht="15" customHeight="1" x14ac:dyDescent="0.3">
      <c r="A1070" s="158" t="s">
        <v>1811</v>
      </c>
      <c r="B1070" s="158" t="s">
        <v>1724</v>
      </c>
      <c r="C1070" s="159">
        <v>44316</v>
      </c>
      <c r="D1070" s="158">
        <v>2021</v>
      </c>
      <c r="E1070" s="158" t="s">
        <v>19</v>
      </c>
      <c r="F1070" s="158" t="s">
        <v>999</v>
      </c>
      <c r="G1070" s="169">
        <v>0.42083333333333334</v>
      </c>
      <c r="H1070" s="169">
        <v>0.46597222222222223</v>
      </c>
      <c r="I1070" s="157" t="s">
        <v>2209</v>
      </c>
      <c r="J1070" s="165" t="s">
        <v>1066</v>
      </c>
      <c r="K1070" s="157" t="str">
        <f t="shared" si="390"/>
        <v>n</v>
      </c>
      <c r="L1070" s="157" t="str">
        <f t="shared" si="391"/>
        <v>y</v>
      </c>
      <c r="M1070" s="157" t="str">
        <f t="shared" si="392"/>
        <v>n</v>
      </c>
      <c r="N1070" s="157" t="str">
        <f t="shared" si="393"/>
        <v>n</v>
      </c>
      <c r="O1070" s="157" t="str">
        <f t="shared" si="394"/>
        <v>n</v>
      </c>
      <c r="P1070" s="157" t="str">
        <f t="shared" si="395"/>
        <v>n</v>
      </c>
      <c r="Q1070" s="157" t="str">
        <f t="shared" si="396"/>
        <v>n</v>
      </c>
      <c r="R1070" s="157" t="str">
        <f t="shared" si="397"/>
        <v>n</v>
      </c>
      <c r="S1070" s="165">
        <v>95</v>
      </c>
      <c r="T1070" s="166">
        <v>95</v>
      </c>
      <c r="U1070" s="166" t="b">
        <f t="shared" si="388"/>
        <v>1</v>
      </c>
      <c r="V1070" s="165" t="s">
        <v>1066</v>
      </c>
      <c r="W1070" s="157" t="str">
        <f t="shared" si="398"/>
        <v>n</v>
      </c>
      <c r="X1070" s="157" t="str">
        <f t="shared" si="399"/>
        <v>y</v>
      </c>
      <c r="Y1070" s="157" t="str">
        <f t="shared" si="400"/>
        <v>n</v>
      </c>
      <c r="Z1070" s="157" t="str">
        <f t="shared" si="401"/>
        <v>n</v>
      </c>
      <c r="AA1070" s="157" t="str">
        <f t="shared" si="402"/>
        <v>n</v>
      </c>
      <c r="AB1070" s="157" t="str">
        <f t="shared" si="403"/>
        <v>n</v>
      </c>
      <c r="AC1070" s="157" t="str">
        <f t="shared" si="404"/>
        <v>n</v>
      </c>
      <c r="AD1070" s="157" t="str">
        <f t="shared" si="405"/>
        <v>n</v>
      </c>
      <c r="AE1070" s="165">
        <v>10</v>
      </c>
      <c r="AF1070" s="166">
        <v>10</v>
      </c>
      <c r="AG1070" s="166">
        <v>-1</v>
      </c>
      <c r="AH1070" s="166" t="b">
        <f t="shared" si="389"/>
        <v>1</v>
      </c>
      <c r="AI1070" s="165" t="s">
        <v>1066</v>
      </c>
      <c r="AJ1070" s="157" t="str">
        <f t="shared" si="406"/>
        <v>n</v>
      </c>
      <c r="AK1070" s="157" t="str">
        <f t="shared" si="407"/>
        <v>y</v>
      </c>
      <c r="AL1070" s="157" t="str">
        <f t="shared" si="408"/>
        <v>n</v>
      </c>
      <c r="AM1070" s="157" t="str">
        <f t="shared" si="409"/>
        <v>n</v>
      </c>
      <c r="AN1070" s="157" t="str">
        <f t="shared" si="412"/>
        <v>n</v>
      </c>
      <c r="AO1070" s="157" t="str">
        <f t="shared" si="413"/>
        <v>n</v>
      </c>
      <c r="AP1070" s="157" t="str">
        <f t="shared" si="410"/>
        <v>n</v>
      </c>
      <c r="AQ1070" s="157" t="str">
        <f t="shared" si="411"/>
        <v>n</v>
      </c>
      <c r="AR1070" s="165">
        <v>90</v>
      </c>
      <c r="AS1070" s="166">
        <v>90</v>
      </c>
      <c r="AT1070" s="166" t="b">
        <f t="shared" si="387"/>
        <v>1</v>
      </c>
      <c r="AU1070" s="157" t="s">
        <v>1001</v>
      </c>
    </row>
    <row r="1071" spans="1:47" ht="15" customHeight="1" x14ac:dyDescent="0.3">
      <c r="A1071" s="158" t="s">
        <v>1811</v>
      </c>
      <c r="B1071" s="158" t="s">
        <v>1724</v>
      </c>
      <c r="C1071" s="159">
        <v>44316</v>
      </c>
      <c r="D1071" s="158">
        <v>2021</v>
      </c>
      <c r="E1071" s="158" t="s">
        <v>19</v>
      </c>
      <c r="F1071" s="158" t="s">
        <v>1002</v>
      </c>
      <c r="G1071" s="169">
        <v>0.42083333333333334</v>
      </c>
      <c r="H1071" s="169">
        <v>0.46597222222222223</v>
      </c>
      <c r="I1071" s="157" t="s">
        <v>2210</v>
      </c>
      <c r="J1071" s="165" t="s">
        <v>1066</v>
      </c>
      <c r="K1071" s="157" t="str">
        <f t="shared" si="390"/>
        <v>n</v>
      </c>
      <c r="L1071" s="157" t="str">
        <f t="shared" si="391"/>
        <v>y</v>
      </c>
      <c r="M1071" s="157" t="str">
        <f t="shared" si="392"/>
        <v>n</v>
      </c>
      <c r="N1071" s="157" t="str">
        <f t="shared" si="393"/>
        <v>n</v>
      </c>
      <c r="O1071" s="157" t="str">
        <f t="shared" si="394"/>
        <v>n</v>
      </c>
      <c r="P1071" s="157" t="str">
        <f t="shared" si="395"/>
        <v>n</v>
      </c>
      <c r="Q1071" s="157" t="str">
        <f t="shared" si="396"/>
        <v>n</v>
      </c>
      <c r="R1071" s="157" t="str">
        <f t="shared" si="397"/>
        <v>n</v>
      </c>
      <c r="S1071" s="165">
        <v>95</v>
      </c>
      <c r="T1071" s="166">
        <v>95</v>
      </c>
      <c r="U1071" s="166" t="b">
        <f t="shared" si="388"/>
        <v>1</v>
      </c>
      <c r="V1071" s="165" t="s">
        <v>2182</v>
      </c>
      <c r="W1071" s="157" t="str">
        <f t="shared" si="398"/>
        <v>y</v>
      </c>
      <c r="X1071" s="157" t="str">
        <f t="shared" si="399"/>
        <v>n</v>
      </c>
      <c r="Y1071" s="157" t="str">
        <f t="shared" si="400"/>
        <v>n</v>
      </c>
      <c r="Z1071" s="157" t="str">
        <f t="shared" si="401"/>
        <v>n</v>
      </c>
      <c r="AA1071" s="157" t="str">
        <f t="shared" si="402"/>
        <v>n</v>
      </c>
      <c r="AB1071" s="157" t="str">
        <f t="shared" si="403"/>
        <v>n</v>
      </c>
      <c r="AC1071" s="157" t="str">
        <f t="shared" si="404"/>
        <v>n</v>
      </c>
      <c r="AD1071" s="157" t="str">
        <f t="shared" si="405"/>
        <v>n</v>
      </c>
      <c r="AE1071" s="165">
        <v>5</v>
      </c>
      <c r="AF1071" s="166">
        <v>5</v>
      </c>
      <c r="AG1071" s="166">
        <v>-1</v>
      </c>
      <c r="AH1071" s="166" t="b">
        <f t="shared" si="389"/>
        <v>1</v>
      </c>
      <c r="AI1071" s="165" t="s">
        <v>1066</v>
      </c>
      <c r="AJ1071" s="157" t="str">
        <f t="shared" si="406"/>
        <v>n</v>
      </c>
      <c r="AK1071" s="157" t="str">
        <f t="shared" si="407"/>
        <v>y</v>
      </c>
      <c r="AL1071" s="157" t="str">
        <f t="shared" si="408"/>
        <v>n</v>
      </c>
      <c r="AM1071" s="157" t="str">
        <f t="shared" si="409"/>
        <v>n</v>
      </c>
      <c r="AN1071" s="157" t="str">
        <f t="shared" si="412"/>
        <v>n</v>
      </c>
      <c r="AO1071" s="157" t="str">
        <f t="shared" si="413"/>
        <v>n</v>
      </c>
      <c r="AP1071" s="157" t="str">
        <f t="shared" si="410"/>
        <v>n</v>
      </c>
      <c r="AQ1071" s="157" t="str">
        <f t="shared" si="411"/>
        <v>n</v>
      </c>
      <c r="AR1071" s="165">
        <v>100</v>
      </c>
      <c r="AS1071" s="166">
        <v>100</v>
      </c>
      <c r="AT1071" s="166" t="b">
        <f t="shared" si="387"/>
        <v>1</v>
      </c>
      <c r="AU1071" s="157" t="s">
        <v>2208</v>
      </c>
    </row>
    <row r="1072" spans="1:47" ht="15" customHeight="1" x14ac:dyDescent="0.3">
      <c r="A1072" s="158" t="s">
        <v>1811</v>
      </c>
      <c r="B1072" s="158" t="s">
        <v>1724</v>
      </c>
      <c r="C1072" s="159">
        <v>44316</v>
      </c>
      <c r="D1072" s="158">
        <v>2021</v>
      </c>
      <c r="E1072" s="158" t="s">
        <v>19</v>
      </c>
      <c r="F1072" s="158" t="s">
        <v>1004</v>
      </c>
      <c r="G1072" s="169">
        <v>0.42083333333333334</v>
      </c>
      <c r="H1072" s="169">
        <v>0.46597222222222223</v>
      </c>
      <c r="I1072" s="157" t="s">
        <v>2211</v>
      </c>
      <c r="J1072" s="165" t="s">
        <v>1066</v>
      </c>
      <c r="K1072" s="157" t="str">
        <f t="shared" si="390"/>
        <v>n</v>
      </c>
      <c r="L1072" s="157" t="str">
        <f t="shared" si="391"/>
        <v>y</v>
      </c>
      <c r="M1072" s="157" t="str">
        <f t="shared" si="392"/>
        <v>n</v>
      </c>
      <c r="N1072" s="157" t="str">
        <f t="shared" si="393"/>
        <v>n</v>
      </c>
      <c r="O1072" s="157" t="str">
        <f t="shared" si="394"/>
        <v>n</v>
      </c>
      <c r="P1072" s="157" t="str">
        <f t="shared" si="395"/>
        <v>n</v>
      </c>
      <c r="Q1072" s="157" t="str">
        <f t="shared" si="396"/>
        <v>n</v>
      </c>
      <c r="R1072" s="157" t="str">
        <f t="shared" si="397"/>
        <v>n</v>
      </c>
      <c r="S1072" s="165">
        <v>95</v>
      </c>
      <c r="T1072" s="166">
        <v>95</v>
      </c>
      <c r="U1072" s="166" t="b">
        <f t="shared" si="388"/>
        <v>1</v>
      </c>
      <c r="V1072" s="165" t="s">
        <v>1066</v>
      </c>
      <c r="W1072" s="157" t="str">
        <f t="shared" si="398"/>
        <v>n</v>
      </c>
      <c r="X1072" s="157" t="str">
        <f t="shared" si="399"/>
        <v>y</v>
      </c>
      <c r="Y1072" s="157" t="str">
        <f t="shared" si="400"/>
        <v>n</v>
      </c>
      <c r="Z1072" s="157" t="str">
        <f t="shared" si="401"/>
        <v>n</v>
      </c>
      <c r="AA1072" s="157" t="str">
        <f t="shared" si="402"/>
        <v>n</v>
      </c>
      <c r="AB1072" s="157" t="str">
        <f t="shared" si="403"/>
        <v>n</v>
      </c>
      <c r="AC1072" s="157" t="str">
        <f t="shared" si="404"/>
        <v>n</v>
      </c>
      <c r="AD1072" s="157" t="str">
        <f t="shared" si="405"/>
        <v>n</v>
      </c>
      <c r="AE1072" s="165">
        <v>10</v>
      </c>
      <c r="AF1072" s="166">
        <v>10</v>
      </c>
      <c r="AG1072" s="166">
        <v>-1</v>
      </c>
      <c r="AH1072" s="166" t="b">
        <f t="shared" si="389"/>
        <v>1</v>
      </c>
      <c r="AI1072" s="165" t="s">
        <v>1066</v>
      </c>
      <c r="AJ1072" s="157" t="str">
        <f t="shared" si="406"/>
        <v>n</v>
      </c>
      <c r="AK1072" s="157" t="str">
        <f t="shared" si="407"/>
        <v>y</v>
      </c>
      <c r="AL1072" s="157" t="str">
        <f t="shared" si="408"/>
        <v>n</v>
      </c>
      <c r="AM1072" s="157" t="str">
        <f t="shared" si="409"/>
        <v>n</v>
      </c>
      <c r="AN1072" s="157" t="str">
        <f t="shared" si="412"/>
        <v>n</v>
      </c>
      <c r="AO1072" s="157" t="str">
        <f t="shared" si="413"/>
        <v>n</v>
      </c>
      <c r="AP1072" s="157" t="str">
        <f t="shared" si="410"/>
        <v>n</v>
      </c>
      <c r="AQ1072" s="157" t="str">
        <f t="shared" si="411"/>
        <v>n</v>
      </c>
      <c r="AR1072" s="165">
        <v>100</v>
      </c>
      <c r="AS1072" s="166">
        <v>100</v>
      </c>
      <c r="AT1072" s="166" t="b">
        <f t="shared" si="387"/>
        <v>1</v>
      </c>
      <c r="AU1072" s="157" t="s">
        <v>2208</v>
      </c>
    </row>
    <row r="1073" spans="1:47" ht="15" customHeight="1" x14ac:dyDescent="0.3">
      <c r="A1073" s="158" t="s">
        <v>1811</v>
      </c>
      <c r="B1073" s="158" t="s">
        <v>1724</v>
      </c>
      <c r="C1073" s="159">
        <v>44316</v>
      </c>
      <c r="D1073" s="158">
        <v>2021</v>
      </c>
      <c r="E1073" s="158" t="s">
        <v>19</v>
      </c>
      <c r="F1073" s="158" t="s">
        <v>1006</v>
      </c>
      <c r="G1073" s="169">
        <v>0.42083333333333334</v>
      </c>
      <c r="H1073" s="169">
        <v>0.46597222222222223</v>
      </c>
      <c r="I1073" s="157" t="s">
        <v>2212</v>
      </c>
      <c r="J1073" s="165" t="s">
        <v>1066</v>
      </c>
      <c r="K1073" s="157" t="str">
        <f t="shared" si="390"/>
        <v>n</v>
      </c>
      <c r="L1073" s="157" t="str">
        <f t="shared" si="391"/>
        <v>y</v>
      </c>
      <c r="M1073" s="157" t="str">
        <f t="shared" si="392"/>
        <v>n</v>
      </c>
      <c r="N1073" s="157" t="str">
        <f t="shared" si="393"/>
        <v>n</v>
      </c>
      <c r="O1073" s="157" t="str">
        <f t="shared" si="394"/>
        <v>n</v>
      </c>
      <c r="P1073" s="157" t="str">
        <f t="shared" si="395"/>
        <v>n</v>
      </c>
      <c r="Q1073" s="157" t="str">
        <f t="shared" si="396"/>
        <v>n</v>
      </c>
      <c r="R1073" s="157" t="str">
        <f t="shared" si="397"/>
        <v>n</v>
      </c>
      <c r="S1073" s="165">
        <v>100</v>
      </c>
      <c r="T1073" s="166">
        <v>100</v>
      </c>
      <c r="U1073" s="166" t="b">
        <f t="shared" si="388"/>
        <v>1</v>
      </c>
      <c r="V1073" s="165" t="s">
        <v>1066</v>
      </c>
      <c r="W1073" s="157" t="str">
        <f t="shared" si="398"/>
        <v>n</v>
      </c>
      <c r="X1073" s="157" t="str">
        <f t="shared" si="399"/>
        <v>y</v>
      </c>
      <c r="Y1073" s="157" t="str">
        <f t="shared" si="400"/>
        <v>n</v>
      </c>
      <c r="Z1073" s="157" t="str">
        <f t="shared" si="401"/>
        <v>n</v>
      </c>
      <c r="AA1073" s="157" t="str">
        <f t="shared" si="402"/>
        <v>n</v>
      </c>
      <c r="AB1073" s="157" t="str">
        <f t="shared" si="403"/>
        <v>n</v>
      </c>
      <c r="AC1073" s="157" t="str">
        <f t="shared" si="404"/>
        <v>n</v>
      </c>
      <c r="AD1073" s="157" t="str">
        <f t="shared" si="405"/>
        <v>n</v>
      </c>
      <c r="AE1073" s="165">
        <v>15</v>
      </c>
      <c r="AF1073" s="166">
        <v>15</v>
      </c>
      <c r="AG1073" s="166">
        <v>-1</v>
      </c>
      <c r="AH1073" s="166" t="b">
        <f t="shared" si="389"/>
        <v>1</v>
      </c>
      <c r="AI1073" s="165" t="s">
        <v>1066</v>
      </c>
      <c r="AJ1073" s="157" t="str">
        <f t="shared" si="406"/>
        <v>n</v>
      </c>
      <c r="AK1073" s="157" t="str">
        <f t="shared" si="407"/>
        <v>y</v>
      </c>
      <c r="AL1073" s="157" t="str">
        <f t="shared" si="408"/>
        <v>n</v>
      </c>
      <c r="AM1073" s="157" t="str">
        <f t="shared" si="409"/>
        <v>n</v>
      </c>
      <c r="AN1073" s="157" t="str">
        <f t="shared" si="412"/>
        <v>n</v>
      </c>
      <c r="AO1073" s="157" t="str">
        <f t="shared" si="413"/>
        <v>n</v>
      </c>
      <c r="AP1073" s="157" t="str">
        <f t="shared" si="410"/>
        <v>n</v>
      </c>
      <c r="AQ1073" s="157" t="str">
        <f t="shared" si="411"/>
        <v>n</v>
      </c>
      <c r="AR1073" s="165">
        <v>100</v>
      </c>
      <c r="AS1073" s="166">
        <v>100</v>
      </c>
      <c r="AT1073" s="166" t="b">
        <f t="shared" si="387"/>
        <v>1</v>
      </c>
      <c r="AU1073" s="157"/>
    </row>
    <row r="1074" spans="1:47" ht="15" customHeight="1" x14ac:dyDescent="0.3">
      <c r="A1074" s="158" t="s">
        <v>1811</v>
      </c>
      <c r="B1074" s="158" t="s">
        <v>1724</v>
      </c>
      <c r="C1074" s="159">
        <v>44316</v>
      </c>
      <c r="D1074" s="158">
        <v>2021</v>
      </c>
      <c r="E1074" s="158" t="s">
        <v>19</v>
      </c>
      <c r="F1074" s="158" t="s">
        <v>1008</v>
      </c>
      <c r="G1074" s="169">
        <v>0.42083333333333334</v>
      </c>
      <c r="H1074" s="169">
        <v>0.46597222222222223</v>
      </c>
      <c r="I1074" s="157" t="s">
        <v>2213</v>
      </c>
      <c r="J1074" s="165" t="s">
        <v>1066</v>
      </c>
      <c r="K1074" s="157" t="str">
        <f t="shared" si="390"/>
        <v>n</v>
      </c>
      <c r="L1074" s="157" t="str">
        <f t="shared" si="391"/>
        <v>y</v>
      </c>
      <c r="M1074" s="157" t="str">
        <f t="shared" si="392"/>
        <v>n</v>
      </c>
      <c r="N1074" s="157" t="str">
        <f t="shared" si="393"/>
        <v>n</v>
      </c>
      <c r="O1074" s="157" t="str">
        <f t="shared" si="394"/>
        <v>n</v>
      </c>
      <c r="P1074" s="157" t="str">
        <f t="shared" si="395"/>
        <v>n</v>
      </c>
      <c r="Q1074" s="157" t="str">
        <f t="shared" si="396"/>
        <v>n</v>
      </c>
      <c r="R1074" s="157" t="str">
        <f t="shared" si="397"/>
        <v>n</v>
      </c>
      <c r="S1074" s="165">
        <v>95</v>
      </c>
      <c r="T1074" s="166">
        <v>95</v>
      </c>
      <c r="U1074" s="166" t="b">
        <f t="shared" si="388"/>
        <v>1</v>
      </c>
      <c r="V1074" s="165" t="s">
        <v>2182</v>
      </c>
      <c r="W1074" s="157" t="str">
        <f t="shared" si="398"/>
        <v>y</v>
      </c>
      <c r="X1074" s="157" t="str">
        <f t="shared" si="399"/>
        <v>n</v>
      </c>
      <c r="Y1074" s="157" t="str">
        <f t="shared" si="400"/>
        <v>n</v>
      </c>
      <c r="Z1074" s="157" t="str">
        <f t="shared" si="401"/>
        <v>n</v>
      </c>
      <c r="AA1074" s="157" t="str">
        <f t="shared" si="402"/>
        <v>n</v>
      </c>
      <c r="AB1074" s="157" t="str">
        <f t="shared" si="403"/>
        <v>n</v>
      </c>
      <c r="AC1074" s="157" t="str">
        <f t="shared" si="404"/>
        <v>n</v>
      </c>
      <c r="AD1074" s="157" t="str">
        <f t="shared" si="405"/>
        <v>n</v>
      </c>
      <c r="AE1074" s="165">
        <v>5</v>
      </c>
      <c r="AF1074" s="166">
        <v>5</v>
      </c>
      <c r="AG1074" s="166">
        <v>-1</v>
      </c>
      <c r="AH1074" s="166" t="b">
        <f t="shared" si="389"/>
        <v>1</v>
      </c>
      <c r="AI1074" s="165" t="s">
        <v>1066</v>
      </c>
      <c r="AJ1074" s="157" t="str">
        <f t="shared" si="406"/>
        <v>n</v>
      </c>
      <c r="AK1074" s="157" t="str">
        <f t="shared" si="407"/>
        <v>y</v>
      </c>
      <c r="AL1074" s="157" t="str">
        <f t="shared" si="408"/>
        <v>n</v>
      </c>
      <c r="AM1074" s="157" t="str">
        <f t="shared" si="409"/>
        <v>n</v>
      </c>
      <c r="AN1074" s="157" t="str">
        <f t="shared" si="412"/>
        <v>n</v>
      </c>
      <c r="AO1074" s="157" t="str">
        <f t="shared" si="413"/>
        <v>n</v>
      </c>
      <c r="AP1074" s="157" t="str">
        <f t="shared" si="410"/>
        <v>n</v>
      </c>
      <c r="AQ1074" s="157" t="str">
        <f t="shared" si="411"/>
        <v>n</v>
      </c>
      <c r="AR1074" s="165">
        <v>100</v>
      </c>
      <c r="AS1074" s="166">
        <v>100</v>
      </c>
      <c r="AT1074" s="166" t="b">
        <f t="shared" si="387"/>
        <v>1</v>
      </c>
      <c r="AU1074" s="157"/>
    </row>
    <row r="1075" spans="1:47" ht="15" customHeight="1" x14ac:dyDescent="0.3">
      <c r="A1075" s="158" t="s">
        <v>1811</v>
      </c>
      <c r="B1075" s="158" t="s">
        <v>1724</v>
      </c>
      <c r="C1075" s="159">
        <v>44316</v>
      </c>
      <c r="D1075" s="158">
        <v>2021</v>
      </c>
      <c r="E1075" s="158" t="s">
        <v>19</v>
      </c>
      <c r="F1075" s="158" t="s">
        <v>1010</v>
      </c>
      <c r="G1075" s="169">
        <v>0.42083333333333334</v>
      </c>
      <c r="H1075" s="169">
        <v>0.46597222222222223</v>
      </c>
      <c r="I1075" s="157" t="s">
        <v>2214</v>
      </c>
      <c r="J1075" s="165" t="s">
        <v>1066</v>
      </c>
      <c r="K1075" s="157" t="str">
        <f t="shared" si="390"/>
        <v>n</v>
      </c>
      <c r="L1075" s="157" t="str">
        <f t="shared" si="391"/>
        <v>y</v>
      </c>
      <c r="M1075" s="157" t="str">
        <f t="shared" si="392"/>
        <v>n</v>
      </c>
      <c r="N1075" s="157" t="str">
        <f t="shared" si="393"/>
        <v>n</v>
      </c>
      <c r="O1075" s="157" t="str">
        <f t="shared" si="394"/>
        <v>n</v>
      </c>
      <c r="P1075" s="157" t="str">
        <f t="shared" si="395"/>
        <v>n</v>
      </c>
      <c r="Q1075" s="157" t="str">
        <f t="shared" si="396"/>
        <v>n</v>
      </c>
      <c r="R1075" s="157" t="str">
        <f t="shared" si="397"/>
        <v>n</v>
      </c>
      <c r="S1075" s="165">
        <v>60</v>
      </c>
      <c r="T1075" s="166">
        <v>60</v>
      </c>
      <c r="U1075" s="166" t="b">
        <f t="shared" si="388"/>
        <v>1</v>
      </c>
      <c r="V1075" s="165" t="s">
        <v>1066</v>
      </c>
      <c r="W1075" s="157" t="str">
        <f t="shared" si="398"/>
        <v>n</v>
      </c>
      <c r="X1075" s="157" t="str">
        <f t="shared" si="399"/>
        <v>y</v>
      </c>
      <c r="Y1075" s="157" t="str">
        <f t="shared" si="400"/>
        <v>n</v>
      </c>
      <c r="Z1075" s="157" t="str">
        <f t="shared" si="401"/>
        <v>n</v>
      </c>
      <c r="AA1075" s="157" t="str">
        <f t="shared" si="402"/>
        <v>n</v>
      </c>
      <c r="AB1075" s="157" t="str">
        <f t="shared" si="403"/>
        <v>n</v>
      </c>
      <c r="AC1075" s="157" t="str">
        <f t="shared" si="404"/>
        <v>n</v>
      </c>
      <c r="AD1075" s="157" t="str">
        <f t="shared" si="405"/>
        <v>n</v>
      </c>
      <c r="AE1075" s="165">
        <v>15</v>
      </c>
      <c r="AF1075" s="166">
        <v>15</v>
      </c>
      <c r="AG1075" s="166">
        <v>-1</v>
      </c>
      <c r="AH1075" s="166" t="b">
        <f t="shared" si="389"/>
        <v>1</v>
      </c>
      <c r="AI1075" s="165" t="s">
        <v>1066</v>
      </c>
      <c r="AJ1075" s="157" t="str">
        <f t="shared" si="406"/>
        <v>n</v>
      </c>
      <c r="AK1075" s="157" t="str">
        <f t="shared" si="407"/>
        <v>y</v>
      </c>
      <c r="AL1075" s="157" t="str">
        <f t="shared" si="408"/>
        <v>n</v>
      </c>
      <c r="AM1075" s="157" t="str">
        <f t="shared" si="409"/>
        <v>n</v>
      </c>
      <c r="AN1075" s="157" t="str">
        <f t="shared" si="412"/>
        <v>n</v>
      </c>
      <c r="AO1075" s="157" t="str">
        <f t="shared" si="413"/>
        <v>n</v>
      </c>
      <c r="AP1075" s="157" t="str">
        <f t="shared" si="410"/>
        <v>n</v>
      </c>
      <c r="AQ1075" s="157" t="str">
        <f t="shared" si="411"/>
        <v>n</v>
      </c>
      <c r="AR1075" s="165">
        <v>100</v>
      </c>
      <c r="AS1075" s="166">
        <v>100</v>
      </c>
      <c r="AT1075" s="166" t="b">
        <f t="shared" si="387"/>
        <v>1</v>
      </c>
      <c r="AU1075" s="157" t="s">
        <v>2215</v>
      </c>
    </row>
    <row r="1076" spans="1:47" ht="15" customHeight="1" x14ac:dyDescent="0.3">
      <c r="A1076" s="158" t="s">
        <v>1811</v>
      </c>
      <c r="B1076" s="158" t="s">
        <v>1724</v>
      </c>
      <c r="C1076" s="159">
        <v>44316</v>
      </c>
      <c r="D1076" s="158">
        <v>2021</v>
      </c>
      <c r="E1076" s="158" t="s">
        <v>19</v>
      </c>
      <c r="F1076" s="158" t="s">
        <v>1012</v>
      </c>
      <c r="G1076" s="169">
        <v>0.42083333333333334</v>
      </c>
      <c r="H1076" s="169">
        <v>0.46597222222222223</v>
      </c>
      <c r="I1076" s="157" t="s">
        <v>2216</v>
      </c>
      <c r="J1076" s="165" t="s">
        <v>1066</v>
      </c>
      <c r="K1076" s="157" t="str">
        <f t="shared" si="390"/>
        <v>n</v>
      </c>
      <c r="L1076" s="157" t="str">
        <f t="shared" si="391"/>
        <v>y</v>
      </c>
      <c r="M1076" s="157" t="str">
        <f t="shared" si="392"/>
        <v>n</v>
      </c>
      <c r="N1076" s="157" t="str">
        <f t="shared" si="393"/>
        <v>n</v>
      </c>
      <c r="O1076" s="157" t="str">
        <f t="shared" si="394"/>
        <v>n</v>
      </c>
      <c r="P1076" s="157" t="str">
        <f t="shared" si="395"/>
        <v>n</v>
      </c>
      <c r="Q1076" s="157" t="str">
        <f t="shared" si="396"/>
        <v>n</v>
      </c>
      <c r="R1076" s="157" t="str">
        <f t="shared" si="397"/>
        <v>n</v>
      </c>
      <c r="S1076" s="165">
        <v>95</v>
      </c>
      <c r="T1076" s="166">
        <v>95</v>
      </c>
      <c r="U1076" s="166" t="b">
        <f t="shared" si="388"/>
        <v>1</v>
      </c>
      <c r="V1076" s="165" t="s">
        <v>1066</v>
      </c>
      <c r="W1076" s="157" t="str">
        <f t="shared" si="398"/>
        <v>n</v>
      </c>
      <c r="X1076" s="157" t="str">
        <f t="shared" si="399"/>
        <v>y</v>
      </c>
      <c r="Y1076" s="157" t="str">
        <f t="shared" si="400"/>
        <v>n</v>
      </c>
      <c r="Z1076" s="157" t="str">
        <f t="shared" si="401"/>
        <v>n</v>
      </c>
      <c r="AA1076" s="157" t="str">
        <f t="shared" si="402"/>
        <v>n</v>
      </c>
      <c r="AB1076" s="157" t="str">
        <f t="shared" si="403"/>
        <v>n</v>
      </c>
      <c r="AC1076" s="157" t="str">
        <f t="shared" si="404"/>
        <v>n</v>
      </c>
      <c r="AD1076" s="157" t="str">
        <f t="shared" si="405"/>
        <v>n</v>
      </c>
      <c r="AE1076" s="165">
        <v>40</v>
      </c>
      <c r="AF1076" s="166">
        <v>40</v>
      </c>
      <c r="AG1076" s="166">
        <v>-1</v>
      </c>
      <c r="AH1076" s="166" t="b">
        <f t="shared" si="389"/>
        <v>1</v>
      </c>
      <c r="AI1076" s="165"/>
      <c r="AJ1076" s="157" t="str">
        <f t="shared" si="406"/>
        <v>n</v>
      </c>
      <c r="AK1076" s="157" t="str">
        <f t="shared" si="407"/>
        <v>n</v>
      </c>
      <c r="AL1076" s="157" t="str">
        <f t="shared" si="408"/>
        <v>n</v>
      </c>
      <c r="AM1076" s="157" t="str">
        <f t="shared" si="409"/>
        <v>n</v>
      </c>
      <c r="AN1076" s="157" t="str">
        <f t="shared" si="412"/>
        <v>n</v>
      </c>
      <c r="AO1076" s="157" t="str">
        <f t="shared" si="413"/>
        <v>n</v>
      </c>
      <c r="AP1076" s="157" t="str">
        <f t="shared" si="410"/>
        <v>n</v>
      </c>
      <c r="AQ1076" s="157" t="str">
        <f t="shared" si="411"/>
        <v>n</v>
      </c>
      <c r="AR1076" s="165"/>
      <c r="AS1076" s="166"/>
      <c r="AT1076" s="166" t="b">
        <f t="shared" si="387"/>
        <v>1</v>
      </c>
      <c r="AU1076" s="157" t="s">
        <v>2217</v>
      </c>
    </row>
    <row r="1077" spans="1:47" ht="15" customHeight="1" x14ac:dyDescent="0.3">
      <c r="A1077" s="158" t="s">
        <v>1811</v>
      </c>
      <c r="B1077" s="158" t="s">
        <v>1724</v>
      </c>
      <c r="C1077" s="159">
        <v>44316</v>
      </c>
      <c r="D1077" s="158">
        <v>2021</v>
      </c>
      <c r="E1077" s="158" t="s">
        <v>19</v>
      </c>
      <c r="F1077" s="158" t="s">
        <v>1014</v>
      </c>
      <c r="G1077" s="169">
        <v>0.42083333333333334</v>
      </c>
      <c r="H1077" s="169">
        <v>0.46597222222222223</v>
      </c>
      <c r="I1077" s="157" t="s">
        <v>2218</v>
      </c>
      <c r="J1077" s="165" t="s">
        <v>1066</v>
      </c>
      <c r="K1077" s="157" t="str">
        <f t="shared" si="390"/>
        <v>n</v>
      </c>
      <c r="L1077" s="157" t="str">
        <f t="shared" si="391"/>
        <v>y</v>
      </c>
      <c r="M1077" s="157" t="str">
        <f t="shared" si="392"/>
        <v>n</v>
      </c>
      <c r="N1077" s="157" t="str">
        <f t="shared" si="393"/>
        <v>n</v>
      </c>
      <c r="O1077" s="157" t="str">
        <f t="shared" si="394"/>
        <v>n</v>
      </c>
      <c r="P1077" s="157" t="str">
        <f t="shared" si="395"/>
        <v>n</v>
      </c>
      <c r="Q1077" s="157" t="str">
        <f t="shared" si="396"/>
        <v>n</v>
      </c>
      <c r="R1077" s="157" t="str">
        <f t="shared" si="397"/>
        <v>n</v>
      </c>
      <c r="S1077" s="165">
        <v>98</v>
      </c>
      <c r="T1077" s="166">
        <v>98</v>
      </c>
      <c r="U1077" s="166" t="b">
        <f t="shared" si="388"/>
        <v>1</v>
      </c>
      <c r="V1077" s="165" t="s">
        <v>2182</v>
      </c>
      <c r="W1077" s="157" t="str">
        <f t="shared" si="398"/>
        <v>y</v>
      </c>
      <c r="X1077" s="157" t="str">
        <f t="shared" si="399"/>
        <v>n</v>
      </c>
      <c r="Y1077" s="157" t="str">
        <f t="shared" si="400"/>
        <v>n</v>
      </c>
      <c r="Z1077" s="157" t="str">
        <f t="shared" si="401"/>
        <v>n</v>
      </c>
      <c r="AA1077" s="157" t="str">
        <f t="shared" si="402"/>
        <v>n</v>
      </c>
      <c r="AB1077" s="157" t="str">
        <f t="shared" si="403"/>
        <v>n</v>
      </c>
      <c r="AC1077" s="157" t="str">
        <f t="shared" si="404"/>
        <v>n</v>
      </c>
      <c r="AD1077" s="157" t="str">
        <f t="shared" si="405"/>
        <v>n</v>
      </c>
      <c r="AE1077" s="165">
        <v>5</v>
      </c>
      <c r="AF1077" s="166">
        <v>5</v>
      </c>
      <c r="AG1077" s="166">
        <v>-1</v>
      </c>
      <c r="AH1077" s="166" t="b">
        <f t="shared" si="389"/>
        <v>1</v>
      </c>
      <c r="AI1077" s="165" t="s">
        <v>1066</v>
      </c>
      <c r="AJ1077" s="157" t="str">
        <f t="shared" si="406"/>
        <v>n</v>
      </c>
      <c r="AK1077" s="157" t="str">
        <f t="shared" si="407"/>
        <v>y</v>
      </c>
      <c r="AL1077" s="157" t="str">
        <f t="shared" si="408"/>
        <v>n</v>
      </c>
      <c r="AM1077" s="157" t="str">
        <f t="shared" si="409"/>
        <v>n</v>
      </c>
      <c r="AN1077" s="157" t="str">
        <f t="shared" si="412"/>
        <v>n</v>
      </c>
      <c r="AO1077" s="157" t="str">
        <f t="shared" si="413"/>
        <v>n</v>
      </c>
      <c r="AP1077" s="157" t="str">
        <f t="shared" si="410"/>
        <v>n</v>
      </c>
      <c r="AQ1077" s="157" t="str">
        <f t="shared" si="411"/>
        <v>n</v>
      </c>
      <c r="AR1077" s="165">
        <v>100</v>
      </c>
      <c r="AS1077" s="166">
        <v>100</v>
      </c>
      <c r="AT1077" s="166" t="b">
        <f t="shared" si="387"/>
        <v>1</v>
      </c>
      <c r="AU1077" s="157"/>
    </row>
    <row r="1078" spans="1:47" ht="15" customHeight="1" x14ac:dyDescent="0.3">
      <c r="A1078" s="158" t="s">
        <v>1811</v>
      </c>
      <c r="B1078" s="158" t="s">
        <v>1724</v>
      </c>
      <c r="C1078" s="159">
        <v>44316</v>
      </c>
      <c r="D1078" s="158">
        <v>2021</v>
      </c>
      <c r="E1078" s="158" t="s">
        <v>19</v>
      </c>
      <c r="F1078" s="158" t="s">
        <v>1016</v>
      </c>
      <c r="G1078" s="169">
        <v>0.42083333333333334</v>
      </c>
      <c r="H1078" s="169">
        <v>0.46597222222222223</v>
      </c>
      <c r="I1078" s="157" t="s">
        <v>2219</v>
      </c>
      <c r="J1078" s="165" t="s">
        <v>1066</v>
      </c>
      <c r="K1078" s="157" t="str">
        <f t="shared" si="390"/>
        <v>n</v>
      </c>
      <c r="L1078" s="157" t="str">
        <f t="shared" si="391"/>
        <v>y</v>
      </c>
      <c r="M1078" s="157" t="str">
        <f t="shared" si="392"/>
        <v>n</v>
      </c>
      <c r="N1078" s="157" t="str">
        <f t="shared" si="393"/>
        <v>n</v>
      </c>
      <c r="O1078" s="157" t="str">
        <f t="shared" si="394"/>
        <v>n</v>
      </c>
      <c r="P1078" s="157" t="str">
        <f t="shared" si="395"/>
        <v>n</v>
      </c>
      <c r="Q1078" s="157" t="str">
        <f t="shared" si="396"/>
        <v>n</v>
      </c>
      <c r="R1078" s="157" t="str">
        <f t="shared" si="397"/>
        <v>n</v>
      </c>
      <c r="S1078" s="165">
        <v>95</v>
      </c>
      <c r="T1078" s="166">
        <v>95</v>
      </c>
      <c r="U1078" s="166" t="b">
        <f t="shared" si="388"/>
        <v>1</v>
      </c>
      <c r="V1078" s="165" t="s">
        <v>1066</v>
      </c>
      <c r="W1078" s="157" t="str">
        <f t="shared" si="398"/>
        <v>n</v>
      </c>
      <c r="X1078" s="157" t="str">
        <f t="shared" si="399"/>
        <v>y</v>
      </c>
      <c r="Y1078" s="157" t="str">
        <f t="shared" si="400"/>
        <v>n</v>
      </c>
      <c r="Z1078" s="157" t="str">
        <f t="shared" si="401"/>
        <v>n</v>
      </c>
      <c r="AA1078" s="157" t="str">
        <f t="shared" si="402"/>
        <v>n</v>
      </c>
      <c r="AB1078" s="157" t="str">
        <f t="shared" si="403"/>
        <v>n</v>
      </c>
      <c r="AC1078" s="157" t="str">
        <f t="shared" si="404"/>
        <v>n</v>
      </c>
      <c r="AD1078" s="157" t="str">
        <f t="shared" si="405"/>
        <v>n</v>
      </c>
      <c r="AE1078" s="165">
        <v>10</v>
      </c>
      <c r="AF1078" s="166">
        <v>10</v>
      </c>
      <c r="AG1078" s="166">
        <v>-1</v>
      </c>
      <c r="AH1078" s="166" t="b">
        <f t="shared" si="389"/>
        <v>1</v>
      </c>
      <c r="AI1078" s="165" t="s">
        <v>1066</v>
      </c>
      <c r="AJ1078" s="157" t="str">
        <f t="shared" si="406"/>
        <v>n</v>
      </c>
      <c r="AK1078" s="157" t="str">
        <f t="shared" si="407"/>
        <v>y</v>
      </c>
      <c r="AL1078" s="157" t="str">
        <f t="shared" si="408"/>
        <v>n</v>
      </c>
      <c r="AM1078" s="157" t="str">
        <f t="shared" si="409"/>
        <v>n</v>
      </c>
      <c r="AN1078" s="157" t="str">
        <f t="shared" si="412"/>
        <v>n</v>
      </c>
      <c r="AO1078" s="157" t="str">
        <f t="shared" si="413"/>
        <v>n</v>
      </c>
      <c r="AP1078" s="157" t="str">
        <f t="shared" si="410"/>
        <v>n</v>
      </c>
      <c r="AQ1078" s="157" t="str">
        <f t="shared" si="411"/>
        <v>n</v>
      </c>
      <c r="AR1078" s="165">
        <v>100</v>
      </c>
      <c r="AS1078" s="166">
        <v>100</v>
      </c>
      <c r="AT1078" s="166" t="b">
        <f t="shared" si="387"/>
        <v>1</v>
      </c>
      <c r="AU1078" s="157" t="s">
        <v>2208</v>
      </c>
    </row>
    <row r="1079" spans="1:47" ht="15" customHeight="1" x14ac:dyDescent="0.3">
      <c r="A1079" s="158" t="s">
        <v>1811</v>
      </c>
      <c r="B1079" s="158" t="s">
        <v>1724</v>
      </c>
      <c r="C1079" s="159">
        <v>44316</v>
      </c>
      <c r="D1079" s="158">
        <v>2021</v>
      </c>
      <c r="E1079" s="158" t="s">
        <v>19</v>
      </c>
      <c r="F1079" s="158" t="s">
        <v>1018</v>
      </c>
      <c r="G1079" s="169">
        <v>0.42083333333333334</v>
      </c>
      <c r="H1079" s="169">
        <v>0.46597222222222223</v>
      </c>
      <c r="I1079" s="157" t="s">
        <v>2220</v>
      </c>
      <c r="J1079" s="165" t="s">
        <v>1066</v>
      </c>
      <c r="K1079" s="157" t="str">
        <f t="shared" si="390"/>
        <v>n</v>
      </c>
      <c r="L1079" s="157" t="str">
        <f t="shared" si="391"/>
        <v>y</v>
      </c>
      <c r="M1079" s="157" t="str">
        <f t="shared" si="392"/>
        <v>n</v>
      </c>
      <c r="N1079" s="157" t="str">
        <f t="shared" si="393"/>
        <v>n</v>
      </c>
      <c r="O1079" s="157" t="str">
        <f t="shared" si="394"/>
        <v>n</v>
      </c>
      <c r="P1079" s="157" t="str">
        <f t="shared" si="395"/>
        <v>n</v>
      </c>
      <c r="Q1079" s="157" t="str">
        <f t="shared" si="396"/>
        <v>n</v>
      </c>
      <c r="R1079" s="157" t="str">
        <f t="shared" si="397"/>
        <v>n</v>
      </c>
      <c r="S1079" s="165">
        <v>100</v>
      </c>
      <c r="T1079" s="166">
        <v>100</v>
      </c>
      <c r="U1079" s="166" t="b">
        <f t="shared" si="388"/>
        <v>1</v>
      </c>
      <c r="V1079" s="165" t="s">
        <v>2182</v>
      </c>
      <c r="W1079" s="157" t="str">
        <f t="shared" si="398"/>
        <v>y</v>
      </c>
      <c r="X1079" s="157" t="str">
        <f t="shared" si="399"/>
        <v>n</v>
      </c>
      <c r="Y1079" s="157" t="str">
        <f t="shared" si="400"/>
        <v>n</v>
      </c>
      <c r="Z1079" s="157" t="str">
        <f t="shared" si="401"/>
        <v>n</v>
      </c>
      <c r="AA1079" s="157" t="str">
        <f t="shared" si="402"/>
        <v>n</v>
      </c>
      <c r="AB1079" s="157" t="str">
        <f t="shared" si="403"/>
        <v>n</v>
      </c>
      <c r="AC1079" s="157" t="str">
        <f t="shared" si="404"/>
        <v>n</v>
      </c>
      <c r="AD1079" s="157" t="str">
        <f t="shared" si="405"/>
        <v>n</v>
      </c>
      <c r="AE1079" s="165">
        <v>5</v>
      </c>
      <c r="AF1079" s="166">
        <v>5</v>
      </c>
      <c r="AG1079" s="166">
        <v>-1</v>
      </c>
      <c r="AH1079" s="166" t="b">
        <f t="shared" si="389"/>
        <v>1</v>
      </c>
      <c r="AI1079" s="165" t="s">
        <v>1066</v>
      </c>
      <c r="AJ1079" s="157" t="str">
        <f t="shared" si="406"/>
        <v>n</v>
      </c>
      <c r="AK1079" s="157" t="str">
        <f t="shared" si="407"/>
        <v>y</v>
      </c>
      <c r="AL1079" s="157" t="str">
        <f t="shared" si="408"/>
        <v>n</v>
      </c>
      <c r="AM1079" s="157" t="str">
        <f t="shared" si="409"/>
        <v>n</v>
      </c>
      <c r="AN1079" s="157" t="str">
        <f t="shared" si="412"/>
        <v>n</v>
      </c>
      <c r="AO1079" s="157" t="str">
        <f t="shared" si="413"/>
        <v>n</v>
      </c>
      <c r="AP1079" s="157" t="str">
        <f t="shared" si="410"/>
        <v>n</v>
      </c>
      <c r="AQ1079" s="157" t="str">
        <f t="shared" si="411"/>
        <v>n</v>
      </c>
      <c r="AR1079" s="165">
        <v>100</v>
      </c>
      <c r="AS1079" s="166">
        <v>100</v>
      </c>
      <c r="AT1079" s="166" t="b">
        <f t="shared" ref="AT1079:AT1142" si="414">AR1079=AS1079</f>
        <v>1</v>
      </c>
      <c r="AU1079" s="157" t="s">
        <v>2208</v>
      </c>
    </row>
    <row r="1080" spans="1:47" ht="15" customHeight="1" x14ac:dyDescent="0.3">
      <c r="A1080" s="158" t="s">
        <v>1811</v>
      </c>
      <c r="B1080" s="158" t="s">
        <v>1724</v>
      </c>
      <c r="C1080" s="159">
        <v>44316</v>
      </c>
      <c r="D1080" s="158">
        <v>2021</v>
      </c>
      <c r="E1080" s="158" t="s">
        <v>19</v>
      </c>
      <c r="F1080" s="158" t="s">
        <v>1020</v>
      </c>
      <c r="G1080" s="169">
        <v>0.42083333333333334</v>
      </c>
      <c r="H1080" s="169">
        <v>0.46597222222222223</v>
      </c>
      <c r="I1080" s="157" t="s">
        <v>2221</v>
      </c>
      <c r="J1080" s="165" t="s">
        <v>1066</v>
      </c>
      <c r="K1080" s="157" t="str">
        <f t="shared" si="390"/>
        <v>n</v>
      </c>
      <c r="L1080" s="157" t="str">
        <f t="shared" si="391"/>
        <v>y</v>
      </c>
      <c r="M1080" s="157" t="str">
        <f t="shared" si="392"/>
        <v>n</v>
      </c>
      <c r="N1080" s="157" t="str">
        <f t="shared" si="393"/>
        <v>n</v>
      </c>
      <c r="O1080" s="157" t="str">
        <f t="shared" si="394"/>
        <v>n</v>
      </c>
      <c r="P1080" s="157" t="str">
        <f t="shared" si="395"/>
        <v>n</v>
      </c>
      <c r="Q1080" s="157" t="str">
        <f t="shared" si="396"/>
        <v>n</v>
      </c>
      <c r="R1080" s="157" t="str">
        <f t="shared" si="397"/>
        <v>n</v>
      </c>
      <c r="S1080" s="165">
        <v>98</v>
      </c>
      <c r="T1080" s="166">
        <v>98</v>
      </c>
      <c r="U1080" s="166" t="b">
        <f t="shared" si="388"/>
        <v>1</v>
      </c>
      <c r="V1080" s="165"/>
      <c r="W1080" s="157" t="str">
        <f t="shared" si="398"/>
        <v>n</v>
      </c>
      <c r="X1080" s="157" t="str">
        <f t="shared" si="399"/>
        <v>n</v>
      </c>
      <c r="Y1080" s="157" t="str">
        <f t="shared" si="400"/>
        <v>n</v>
      </c>
      <c r="Z1080" s="157" t="str">
        <f t="shared" si="401"/>
        <v>n</v>
      </c>
      <c r="AA1080" s="157" t="str">
        <f t="shared" si="402"/>
        <v>n</v>
      </c>
      <c r="AB1080" s="157" t="str">
        <f t="shared" si="403"/>
        <v>n</v>
      </c>
      <c r="AC1080" s="157" t="str">
        <f t="shared" si="404"/>
        <v>n</v>
      </c>
      <c r="AD1080" s="157" t="str">
        <f t="shared" si="405"/>
        <v>n</v>
      </c>
      <c r="AE1080" s="165">
        <v>-1</v>
      </c>
      <c r="AF1080" s="166">
        <v>-1</v>
      </c>
      <c r="AG1080" s="166">
        <v>-1</v>
      </c>
      <c r="AH1080" s="166" t="b">
        <f t="shared" si="389"/>
        <v>1</v>
      </c>
      <c r="AI1080" s="165" t="s">
        <v>1066</v>
      </c>
      <c r="AJ1080" s="157" t="str">
        <f t="shared" si="406"/>
        <v>n</v>
      </c>
      <c r="AK1080" s="157" t="str">
        <f t="shared" si="407"/>
        <v>y</v>
      </c>
      <c r="AL1080" s="157" t="str">
        <f t="shared" si="408"/>
        <v>n</v>
      </c>
      <c r="AM1080" s="157" t="str">
        <f t="shared" si="409"/>
        <v>n</v>
      </c>
      <c r="AN1080" s="157" t="str">
        <f t="shared" si="412"/>
        <v>n</v>
      </c>
      <c r="AO1080" s="157" t="str">
        <f t="shared" si="413"/>
        <v>n</v>
      </c>
      <c r="AP1080" s="157" t="str">
        <f t="shared" si="410"/>
        <v>n</v>
      </c>
      <c r="AQ1080" s="157" t="str">
        <f t="shared" si="411"/>
        <v>n</v>
      </c>
      <c r="AR1080" s="165">
        <v>90</v>
      </c>
      <c r="AS1080" s="166">
        <v>90</v>
      </c>
      <c r="AT1080" s="166" t="b">
        <f t="shared" si="414"/>
        <v>1</v>
      </c>
      <c r="AU1080" s="157" t="s">
        <v>2222</v>
      </c>
    </row>
    <row r="1081" spans="1:47" ht="15" customHeight="1" x14ac:dyDescent="0.3">
      <c r="A1081" s="158" t="s">
        <v>1811</v>
      </c>
      <c r="B1081" s="158" t="s">
        <v>1724</v>
      </c>
      <c r="C1081" s="159">
        <v>44316</v>
      </c>
      <c r="D1081" s="158">
        <v>2021</v>
      </c>
      <c r="E1081" s="158" t="s">
        <v>19</v>
      </c>
      <c r="F1081" s="158" t="s">
        <v>1022</v>
      </c>
      <c r="G1081" s="169">
        <v>0.42083333333333334</v>
      </c>
      <c r="H1081" s="169">
        <v>0.46597222222222223</v>
      </c>
      <c r="I1081" s="157" t="s">
        <v>2223</v>
      </c>
      <c r="J1081" s="165" t="s">
        <v>2182</v>
      </c>
      <c r="K1081" s="157" t="str">
        <f t="shared" si="390"/>
        <v>y</v>
      </c>
      <c r="L1081" s="157" t="str">
        <f t="shared" si="391"/>
        <v>n</v>
      </c>
      <c r="M1081" s="157" t="str">
        <f t="shared" si="392"/>
        <v>n</v>
      </c>
      <c r="N1081" s="157" t="str">
        <f t="shared" si="393"/>
        <v>n</v>
      </c>
      <c r="O1081" s="157" t="str">
        <f t="shared" si="394"/>
        <v>n</v>
      </c>
      <c r="P1081" s="157" t="str">
        <f t="shared" si="395"/>
        <v>n</v>
      </c>
      <c r="Q1081" s="157" t="str">
        <f t="shared" si="396"/>
        <v>n</v>
      </c>
      <c r="R1081" s="157" t="str">
        <f t="shared" si="397"/>
        <v>n</v>
      </c>
      <c r="S1081" s="165">
        <v>95</v>
      </c>
      <c r="T1081" s="166">
        <v>95</v>
      </c>
      <c r="U1081" s="166" t="b">
        <f t="shared" si="388"/>
        <v>1</v>
      </c>
      <c r="V1081" s="165" t="s">
        <v>2182</v>
      </c>
      <c r="W1081" s="157" t="str">
        <f t="shared" si="398"/>
        <v>y</v>
      </c>
      <c r="X1081" s="157" t="str">
        <f t="shared" si="399"/>
        <v>n</v>
      </c>
      <c r="Y1081" s="157" t="str">
        <f t="shared" si="400"/>
        <v>n</v>
      </c>
      <c r="Z1081" s="157" t="str">
        <f t="shared" si="401"/>
        <v>n</v>
      </c>
      <c r="AA1081" s="157" t="str">
        <f t="shared" si="402"/>
        <v>n</v>
      </c>
      <c r="AB1081" s="157" t="str">
        <f t="shared" si="403"/>
        <v>n</v>
      </c>
      <c r="AC1081" s="157" t="str">
        <f t="shared" si="404"/>
        <v>n</v>
      </c>
      <c r="AD1081" s="157" t="str">
        <f t="shared" si="405"/>
        <v>n</v>
      </c>
      <c r="AE1081" s="165">
        <v>2</v>
      </c>
      <c r="AF1081" s="166">
        <v>2</v>
      </c>
      <c r="AG1081" s="166">
        <v>-1</v>
      </c>
      <c r="AH1081" s="166" t="b">
        <f t="shared" si="389"/>
        <v>1</v>
      </c>
      <c r="AI1081" s="165" t="s">
        <v>1066</v>
      </c>
      <c r="AJ1081" s="157" t="str">
        <f t="shared" si="406"/>
        <v>n</v>
      </c>
      <c r="AK1081" s="157" t="str">
        <f t="shared" si="407"/>
        <v>y</v>
      </c>
      <c r="AL1081" s="157" t="str">
        <f t="shared" si="408"/>
        <v>n</v>
      </c>
      <c r="AM1081" s="157" t="str">
        <f t="shared" si="409"/>
        <v>n</v>
      </c>
      <c r="AN1081" s="157" t="str">
        <f t="shared" si="412"/>
        <v>n</v>
      </c>
      <c r="AO1081" s="157" t="str">
        <f t="shared" si="413"/>
        <v>n</v>
      </c>
      <c r="AP1081" s="157" t="str">
        <f t="shared" si="410"/>
        <v>n</v>
      </c>
      <c r="AQ1081" s="157" t="str">
        <f t="shared" si="411"/>
        <v>n</v>
      </c>
      <c r="AR1081" s="165">
        <v>100</v>
      </c>
      <c r="AS1081" s="166">
        <v>100</v>
      </c>
      <c r="AT1081" s="166" t="b">
        <f t="shared" si="414"/>
        <v>1</v>
      </c>
      <c r="AU1081" s="157" t="s">
        <v>2224</v>
      </c>
    </row>
    <row r="1082" spans="1:47" ht="15" customHeight="1" x14ac:dyDescent="0.3">
      <c r="A1082" s="158" t="s">
        <v>1811</v>
      </c>
      <c r="B1082" s="158" t="s">
        <v>2145</v>
      </c>
      <c r="C1082" s="159">
        <v>44341</v>
      </c>
      <c r="D1082" s="158">
        <v>2021</v>
      </c>
      <c r="E1082" s="158" t="s">
        <v>137</v>
      </c>
      <c r="F1082" s="158" t="s">
        <v>1110</v>
      </c>
      <c r="G1082" s="169">
        <v>0.52222222222222225</v>
      </c>
      <c r="H1082" s="169">
        <v>9.3055555555555558E-2</v>
      </c>
      <c r="I1082" s="157" t="s">
        <v>2225</v>
      </c>
      <c r="J1082" s="165" t="s">
        <v>1066</v>
      </c>
      <c r="K1082" s="157" t="str">
        <f t="shared" si="390"/>
        <v>n</v>
      </c>
      <c r="L1082" s="157" t="str">
        <f t="shared" si="391"/>
        <v>y</v>
      </c>
      <c r="M1082" s="157" t="str">
        <f t="shared" si="392"/>
        <v>n</v>
      </c>
      <c r="N1082" s="157" t="str">
        <f t="shared" si="393"/>
        <v>n</v>
      </c>
      <c r="O1082" s="157" t="str">
        <f t="shared" si="394"/>
        <v>n</v>
      </c>
      <c r="P1082" s="157" t="str">
        <f t="shared" si="395"/>
        <v>n</v>
      </c>
      <c r="Q1082" s="157" t="str">
        <f t="shared" si="396"/>
        <v>n</v>
      </c>
      <c r="R1082" s="157" t="str">
        <f t="shared" si="397"/>
        <v>n</v>
      </c>
      <c r="S1082" s="165">
        <v>90</v>
      </c>
      <c r="T1082" s="166">
        <v>90</v>
      </c>
      <c r="U1082" s="166" t="b">
        <f t="shared" si="388"/>
        <v>1</v>
      </c>
      <c r="V1082" s="165" t="s">
        <v>1066</v>
      </c>
      <c r="W1082" s="157" t="str">
        <f t="shared" si="398"/>
        <v>n</v>
      </c>
      <c r="X1082" s="157" t="str">
        <f t="shared" si="399"/>
        <v>y</v>
      </c>
      <c r="Y1082" s="157" t="str">
        <f t="shared" si="400"/>
        <v>n</v>
      </c>
      <c r="Z1082" s="157" t="str">
        <f t="shared" si="401"/>
        <v>n</v>
      </c>
      <c r="AA1082" s="157" t="str">
        <f t="shared" si="402"/>
        <v>n</v>
      </c>
      <c r="AB1082" s="157" t="str">
        <f t="shared" si="403"/>
        <v>n</v>
      </c>
      <c r="AC1082" s="157" t="str">
        <f t="shared" si="404"/>
        <v>n</v>
      </c>
      <c r="AD1082" s="157" t="str">
        <f t="shared" si="405"/>
        <v>n</v>
      </c>
      <c r="AE1082" s="165">
        <v>85</v>
      </c>
      <c r="AF1082" s="166">
        <v>85</v>
      </c>
      <c r="AG1082" s="166">
        <v>-1</v>
      </c>
      <c r="AH1082" s="166" t="b">
        <f t="shared" si="389"/>
        <v>1</v>
      </c>
      <c r="AI1082" s="165" t="s">
        <v>1066</v>
      </c>
      <c r="AJ1082" s="157" t="str">
        <f t="shared" si="406"/>
        <v>n</v>
      </c>
      <c r="AK1082" s="157" t="str">
        <f t="shared" si="407"/>
        <v>y</v>
      </c>
      <c r="AL1082" s="157" t="str">
        <f t="shared" si="408"/>
        <v>n</v>
      </c>
      <c r="AM1082" s="157" t="str">
        <f t="shared" si="409"/>
        <v>n</v>
      </c>
      <c r="AN1082" s="157" t="str">
        <f t="shared" si="412"/>
        <v>n</v>
      </c>
      <c r="AO1082" s="157" t="str">
        <f t="shared" si="413"/>
        <v>n</v>
      </c>
      <c r="AP1082" s="157" t="str">
        <f t="shared" si="410"/>
        <v>n</v>
      </c>
      <c r="AQ1082" s="157" t="str">
        <f t="shared" si="411"/>
        <v>n</v>
      </c>
      <c r="AR1082" s="165">
        <v>100</v>
      </c>
      <c r="AS1082" s="166">
        <v>100</v>
      </c>
      <c r="AT1082" s="166" t="b">
        <f t="shared" si="414"/>
        <v>1</v>
      </c>
      <c r="AU1082" s="157"/>
    </row>
    <row r="1083" spans="1:47" ht="15" customHeight="1" x14ac:dyDescent="0.3">
      <c r="A1083" s="158" t="s">
        <v>1811</v>
      </c>
      <c r="B1083" s="158" t="s">
        <v>2145</v>
      </c>
      <c r="C1083" s="159">
        <v>44341</v>
      </c>
      <c r="D1083" s="158">
        <v>2021</v>
      </c>
      <c r="E1083" s="158" t="s">
        <v>137</v>
      </c>
      <c r="F1083" s="158" t="s">
        <v>1111</v>
      </c>
      <c r="G1083" s="169">
        <v>0.52222222222222225</v>
      </c>
      <c r="H1083" s="169">
        <v>9.3055555555555558E-2</v>
      </c>
      <c r="I1083" s="157" t="s">
        <v>2226</v>
      </c>
      <c r="J1083" s="165" t="s">
        <v>1066</v>
      </c>
      <c r="K1083" s="157" t="str">
        <f t="shared" si="390"/>
        <v>n</v>
      </c>
      <c r="L1083" s="157" t="str">
        <f t="shared" si="391"/>
        <v>y</v>
      </c>
      <c r="M1083" s="157" t="str">
        <f t="shared" si="392"/>
        <v>n</v>
      </c>
      <c r="N1083" s="157" t="str">
        <f t="shared" si="393"/>
        <v>n</v>
      </c>
      <c r="O1083" s="157" t="str">
        <f t="shared" si="394"/>
        <v>n</v>
      </c>
      <c r="P1083" s="157" t="str">
        <f t="shared" si="395"/>
        <v>n</v>
      </c>
      <c r="Q1083" s="157" t="str">
        <f t="shared" si="396"/>
        <v>n</v>
      </c>
      <c r="R1083" s="157" t="str">
        <f t="shared" si="397"/>
        <v>n</v>
      </c>
      <c r="S1083" s="165">
        <v>90</v>
      </c>
      <c r="T1083" s="166">
        <v>90</v>
      </c>
      <c r="U1083" s="166" t="b">
        <f t="shared" si="388"/>
        <v>1</v>
      </c>
      <c r="V1083" s="165" t="s">
        <v>1066</v>
      </c>
      <c r="W1083" s="157" t="str">
        <f t="shared" si="398"/>
        <v>n</v>
      </c>
      <c r="X1083" s="157" t="str">
        <f t="shared" si="399"/>
        <v>y</v>
      </c>
      <c r="Y1083" s="157" t="str">
        <f t="shared" si="400"/>
        <v>n</v>
      </c>
      <c r="Z1083" s="157" t="str">
        <f t="shared" si="401"/>
        <v>n</v>
      </c>
      <c r="AA1083" s="157" t="str">
        <f t="shared" si="402"/>
        <v>n</v>
      </c>
      <c r="AB1083" s="157" t="str">
        <f t="shared" si="403"/>
        <v>n</v>
      </c>
      <c r="AC1083" s="157" t="str">
        <f t="shared" si="404"/>
        <v>n</v>
      </c>
      <c r="AD1083" s="157" t="str">
        <f t="shared" si="405"/>
        <v>n</v>
      </c>
      <c r="AE1083" s="165">
        <v>50</v>
      </c>
      <c r="AF1083" s="166">
        <v>50</v>
      </c>
      <c r="AG1083" s="166">
        <v>-1</v>
      </c>
      <c r="AH1083" s="166" t="b">
        <f t="shared" si="389"/>
        <v>1</v>
      </c>
      <c r="AI1083" s="165" t="s">
        <v>1066</v>
      </c>
      <c r="AJ1083" s="157" t="str">
        <f t="shared" si="406"/>
        <v>n</v>
      </c>
      <c r="AK1083" s="157" t="str">
        <f t="shared" si="407"/>
        <v>y</v>
      </c>
      <c r="AL1083" s="157" t="str">
        <f t="shared" si="408"/>
        <v>n</v>
      </c>
      <c r="AM1083" s="157" t="str">
        <f t="shared" si="409"/>
        <v>n</v>
      </c>
      <c r="AN1083" s="157" t="str">
        <f t="shared" si="412"/>
        <v>n</v>
      </c>
      <c r="AO1083" s="157" t="str">
        <f t="shared" si="413"/>
        <v>n</v>
      </c>
      <c r="AP1083" s="157" t="str">
        <f t="shared" si="410"/>
        <v>n</v>
      </c>
      <c r="AQ1083" s="157" t="str">
        <f t="shared" si="411"/>
        <v>n</v>
      </c>
      <c r="AR1083" s="165">
        <v>90</v>
      </c>
      <c r="AS1083" s="166">
        <v>90</v>
      </c>
      <c r="AT1083" s="166" t="b">
        <f t="shared" si="414"/>
        <v>1</v>
      </c>
      <c r="AU1083" s="157"/>
    </row>
    <row r="1084" spans="1:47" ht="15" customHeight="1" x14ac:dyDescent="0.3">
      <c r="A1084" s="158" t="s">
        <v>1811</v>
      </c>
      <c r="B1084" s="158" t="s">
        <v>2145</v>
      </c>
      <c r="C1084" s="159">
        <v>44341</v>
      </c>
      <c r="D1084" s="158">
        <v>2021</v>
      </c>
      <c r="E1084" s="158" t="s">
        <v>137</v>
      </c>
      <c r="F1084" s="158" t="s">
        <v>1112</v>
      </c>
      <c r="G1084" s="169">
        <v>0.52222222222222225</v>
      </c>
      <c r="H1084" s="169">
        <v>9.3055555555555558E-2</v>
      </c>
      <c r="I1084" s="157" t="s">
        <v>2227</v>
      </c>
      <c r="J1084" s="165" t="s">
        <v>1066</v>
      </c>
      <c r="K1084" s="157" t="str">
        <f t="shared" si="390"/>
        <v>n</v>
      </c>
      <c r="L1084" s="157" t="str">
        <f t="shared" si="391"/>
        <v>y</v>
      </c>
      <c r="M1084" s="157" t="str">
        <f t="shared" si="392"/>
        <v>n</v>
      </c>
      <c r="N1084" s="157" t="str">
        <f t="shared" si="393"/>
        <v>n</v>
      </c>
      <c r="O1084" s="157" t="str">
        <f t="shared" si="394"/>
        <v>n</v>
      </c>
      <c r="P1084" s="157" t="str">
        <f t="shared" si="395"/>
        <v>n</v>
      </c>
      <c r="Q1084" s="157" t="str">
        <f t="shared" si="396"/>
        <v>n</v>
      </c>
      <c r="R1084" s="157" t="str">
        <f t="shared" si="397"/>
        <v>n</v>
      </c>
      <c r="S1084" s="165">
        <v>90</v>
      </c>
      <c r="T1084" s="166">
        <v>90</v>
      </c>
      <c r="U1084" s="166" t="b">
        <f t="shared" si="388"/>
        <v>1</v>
      </c>
      <c r="V1084" s="165" t="s">
        <v>1066</v>
      </c>
      <c r="W1084" s="157" t="str">
        <f t="shared" si="398"/>
        <v>n</v>
      </c>
      <c r="X1084" s="157" t="str">
        <f t="shared" si="399"/>
        <v>y</v>
      </c>
      <c r="Y1084" s="157" t="str">
        <f t="shared" si="400"/>
        <v>n</v>
      </c>
      <c r="Z1084" s="157" t="str">
        <f t="shared" si="401"/>
        <v>n</v>
      </c>
      <c r="AA1084" s="157" t="str">
        <f t="shared" si="402"/>
        <v>n</v>
      </c>
      <c r="AB1084" s="157" t="str">
        <f t="shared" si="403"/>
        <v>n</v>
      </c>
      <c r="AC1084" s="157" t="str">
        <f t="shared" si="404"/>
        <v>n</v>
      </c>
      <c r="AD1084" s="157" t="str">
        <f t="shared" si="405"/>
        <v>n</v>
      </c>
      <c r="AE1084" s="165">
        <v>75</v>
      </c>
      <c r="AF1084" s="166">
        <v>75</v>
      </c>
      <c r="AG1084" s="166">
        <v>-1</v>
      </c>
      <c r="AH1084" s="166" t="b">
        <f t="shared" si="389"/>
        <v>1</v>
      </c>
      <c r="AI1084" s="165" t="s">
        <v>1066</v>
      </c>
      <c r="AJ1084" s="157" t="str">
        <f t="shared" si="406"/>
        <v>n</v>
      </c>
      <c r="AK1084" s="157" t="str">
        <f t="shared" si="407"/>
        <v>y</v>
      </c>
      <c r="AL1084" s="157" t="str">
        <f t="shared" si="408"/>
        <v>n</v>
      </c>
      <c r="AM1084" s="157" t="str">
        <f t="shared" si="409"/>
        <v>n</v>
      </c>
      <c r="AN1084" s="157" t="str">
        <f t="shared" si="412"/>
        <v>n</v>
      </c>
      <c r="AO1084" s="157" t="str">
        <f t="shared" si="413"/>
        <v>n</v>
      </c>
      <c r="AP1084" s="157" t="str">
        <f t="shared" si="410"/>
        <v>n</v>
      </c>
      <c r="AQ1084" s="157" t="str">
        <f t="shared" si="411"/>
        <v>n</v>
      </c>
      <c r="AR1084" s="165">
        <v>95</v>
      </c>
      <c r="AS1084" s="166">
        <v>95</v>
      </c>
      <c r="AT1084" s="166" t="b">
        <f t="shared" si="414"/>
        <v>1</v>
      </c>
      <c r="AU1084" s="157" t="s">
        <v>1113</v>
      </c>
    </row>
    <row r="1085" spans="1:47" ht="15" customHeight="1" x14ac:dyDescent="0.3">
      <c r="A1085" s="158" t="s">
        <v>1811</v>
      </c>
      <c r="B1085" s="158" t="s">
        <v>2145</v>
      </c>
      <c r="C1085" s="159">
        <v>44341</v>
      </c>
      <c r="D1085" s="158">
        <v>2021</v>
      </c>
      <c r="E1085" s="158" t="s">
        <v>137</v>
      </c>
      <c r="F1085" s="158" t="s">
        <v>1114</v>
      </c>
      <c r="G1085" s="169">
        <v>0.52222222222222225</v>
      </c>
      <c r="H1085" s="169">
        <v>9.3055555555555558E-2</v>
      </c>
      <c r="I1085" s="157" t="s">
        <v>2228</v>
      </c>
      <c r="J1085" s="165" t="s">
        <v>1066</v>
      </c>
      <c r="K1085" s="157" t="str">
        <f t="shared" si="390"/>
        <v>n</v>
      </c>
      <c r="L1085" s="157" t="str">
        <f t="shared" si="391"/>
        <v>y</v>
      </c>
      <c r="M1085" s="157" t="str">
        <f t="shared" si="392"/>
        <v>n</v>
      </c>
      <c r="N1085" s="157" t="str">
        <f t="shared" si="393"/>
        <v>n</v>
      </c>
      <c r="O1085" s="157" t="str">
        <f t="shared" si="394"/>
        <v>n</v>
      </c>
      <c r="P1085" s="157" t="str">
        <f t="shared" si="395"/>
        <v>n</v>
      </c>
      <c r="Q1085" s="157" t="str">
        <f t="shared" si="396"/>
        <v>n</v>
      </c>
      <c r="R1085" s="157" t="str">
        <f t="shared" si="397"/>
        <v>n</v>
      </c>
      <c r="S1085" s="165">
        <v>100</v>
      </c>
      <c r="T1085" s="166">
        <v>100</v>
      </c>
      <c r="U1085" s="166" t="b">
        <f t="shared" si="388"/>
        <v>1</v>
      </c>
      <c r="V1085" s="165" t="s">
        <v>1066</v>
      </c>
      <c r="W1085" s="157" t="str">
        <f t="shared" si="398"/>
        <v>n</v>
      </c>
      <c r="X1085" s="157" t="str">
        <f t="shared" si="399"/>
        <v>y</v>
      </c>
      <c r="Y1085" s="157" t="str">
        <f t="shared" si="400"/>
        <v>n</v>
      </c>
      <c r="Z1085" s="157" t="str">
        <f t="shared" si="401"/>
        <v>n</v>
      </c>
      <c r="AA1085" s="157" t="str">
        <f t="shared" si="402"/>
        <v>n</v>
      </c>
      <c r="AB1085" s="157" t="str">
        <f t="shared" si="403"/>
        <v>n</v>
      </c>
      <c r="AC1085" s="157" t="str">
        <f t="shared" si="404"/>
        <v>n</v>
      </c>
      <c r="AD1085" s="157" t="str">
        <f t="shared" si="405"/>
        <v>n</v>
      </c>
      <c r="AE1085" s="165">
        <v>65</v>
      </c>
      <c r="AF1085" s="166">
        <v>65</v>
      </c>
      <c r="AG1085" s="166">
        <v>-1</v>
      </c>
      <c r="AH1085" s="166" t="b">
        <f t="shared" si="389"/>
        <v>1</v>
      </c>
      <c r="AI1085" s="165" t="s">
        <v>1066</v>
      </c>
      <c r="AJ1085" s="157" t="str">
        <f t="shared" si="406"/>
        <v>n</v>
      </c>
      <c r="AK1085" s="157" t="str">
        <f t="shared" si="407"/>
        <v>y</v>
      </c>
      <c r="AL1085" s="157" t="str">
        <f t="shared" si="408"/>
        <v>n</v>
      </c>
      <c r="AM1085" s="157" t="str">
        <f t="shared" si="409"/>
        <v>n</v>
      </c>
      <c r="AN1085" s="157" t="str">
        <f t="shared" si="412"/>
        <v>n</v>
      </c>
      <c r="AO1085" s="157" t="str">
        <f t="shared" si="413"/>
        <v>n</v>
      </c>
      <c r="AP1085" s="157" t="str">
        <f t="shared" si="410"/>
        <v>n</v>
      </c>
      <c r="AQ1085" s="157" t="str">
        <f t="shared" si="411"/>
        <v>n</v>
      </c>
      <c r="AR1085" s="165">
        <v>100</v>
      </c>
      <c r="AS1085" s="166">
        <v>100</v>
      </c>
      <c r="AT1085" s="166" t="b">
        <f t="shared" si="414"/>
        <v>1</v>
      </c>
      <c r="AU1085" s="157"/>
    </row>
    <row r="1086" spans="1:47" ht="15" customHeight="1" x14ac:dyDescent="0.3">
      <c r="A1086" s="158" t="s">
        <v>1811</v>
      </c>
      <c r="B1086" s="158" t="s">
        <v>2145</v>
      </c>
      <c r="C1086" s="159">
        <v>44341</v>
      </c>
      <c r="D1086" s="158">
        <v>2021</v>
      </c>
      <c r="E1086" s="158" t="s">
        <v>137</v>
      </c>
      <c r="F1086" s="158" t="s">
        <v>1115</v>
      </c>
      <c r="G1086" s="169">
        <v>0.52222222222222225</v>
      </c>
      <c r="H1086" s="169">
        <v>9.3055555555555558E-2</v>
      </c>
      <c r="I1086" s="157" t="s">
        <v>2229</v>
      </c>
      <c r="J1086" s="165" t="s">
        <v>1066</v>
      </c>
      <c r="K1086" s="157" t="str">
        <f t="shared" si="390"/>
        <v>n</v>
      </c>
      <c r="L1086" s="157" t="str">
        <f t="shared" si="391"/>
        <v>y</v>
      </c>
      <c r="M1086" s="157" t="str">
        <f t="shared" si="392"/>
        <v>n</v>
      </c>
      <c r="N1086" s="157" t="str">
        <f t="shared" si="393"/>
        <v>n</v>
      </c>
      <c r="O1086" s="157" t="str">
        <f t="shared" si="394"/>
        <v>n</v>
      </c>
      <c r="P1086" s="157" t="str">
        <f t="shared" si="395"/>
        <v>n</v>
      </c>
      <c r="Q1086" s="157" t="str">
        <f t="shared" si="396"/>
        <v>n</v>
      </c>
      <c r="R1086" s="157" t="str">
        <f t="shared" si="397"/>
        <v>n</v>
      </c>
      <c r="S1086" s="165">
        <v>90</v>
      </c>
      <c r="T1086" s="166">
        <v>90</v>
      </c>
      <c r="U1086" s="166" t="b">
        <f t="shared" si="388"/>
        <v>1</v>
      </c>
      <c r="V1086" s="165" t="s">
        <v>1066</v>
      </c>
      <c r="W1086" s="157" t="str">
        <f t="shared" si="398"/>
        <v>n</v>
      </c>
      <c r="X1086" s="157" t="str">
        <f t="shared" si="399"/>
        <v>y</v>
      </c>
      <c r="Y1086" s="157" t="str">
        <f t="shared" si="400"/>
        <v>n</v>
      </c>
      <c r="Z1086" s="157" t="str">
        <f t="shared" si="401"/>
        <v>n</v>
      </c>
      <c r="AA1086" s="157" t="str">
        <f t="shared" si="402"/>
        <v>n</v>
      </c>
      <c r="AB1086" s="157" t="str">
        <f t="shared" si="403"/>
        <v>n</v>
      </c>
      <c r="AC1086" s="157" t="str">
        <f t="shared" si="404"/>
        <v>n</v>
      </c>
      <c r="AD1086" s="157" t="str">
        <f t="shared" si="405"/>
        <v>n</v>
      </c>
      <c r="AE1086" s="165">
        <v>25</v>
      </c>
      <c r="AF1086" s="166">
        <v>25</v>
      </c>
      <c r="AG1086" s="166">
        <v>-1</v>
      </c>
      <c r="AH1086" s="166" t="b">
        <f t="shared" si="389"/>
        <v>1</v>
      </c>
      <c r="AI1086" s="165" t="s">
        <v>1066</v>
      </c>
      <c r="AJ1086" s="157" t="str">
        <f t="shared" si="406"/>
        <v>n</v>
      </c>
      <c r="AK1086" s="157" t="str">
        <f t="shared" si="407"/>
        <v>y</v>
      </c>
      <c r="AL1086" s="157" t="str">
        <f t="shared" si="408"/>
        <v>n</v>
      </c>
      <c r="AM1086" s="157" t="str">
        <f t="shared" si="409"/>
        <v>n</v>
      </c>
      <c r="AN1086" s="157" t="str">
        <f t="shared" si="412"/>
        <v>n</v>
      </c>
      <c r="AO1086" s="157" t="str">
        <f t="shared" si="413"/>
        <v>n</v>
      </c>
      <c r="AP1086" s="157" t="str">
        <f t="shared" si="410"/>
        <v>n</v>
      </c>
      <c r="AQ1086" s="157" t="str">
        <f t="shared" si="411"/>
        <v>n</v>
      </c>
      <c r="AR1086" s="165">
        <v>95</v>
      </c>
      <c r="AS1086" s="166">
        <v>95</v>
      </c>
      <c r="AT1086" s="166" t="b">
        <f t="shared" si="414"/>
        <v>1</v>
      </c>
      <c r="AU1086" s="157"/>
    </row>
    <row r="1087" spans="1:47" ht="15" customHeight="1" x14ac:dyDescent="0.3">
      <c r="A1087" s="158" t="s">
        <v>1811</v>
      </c>
      <c r="B1087" s="158" t="s">
        <v>2145</v>
      </c>
      <c r="C1087" s="159">
        <v>44341</v>
      </c>
      <c r="D1087" s="158">
        <v>2021</v>
      </c>
      <c r="E1087" s="158" t="s">
        <v>137</v>
      </c>
      <c r="F1087" s="158" t="s">
        <v>1116</v>
      </c>
      <c r="G1087" s="169">
        <v>0.52222222222222225</v>
      </c>
      <c r="H1087" s="169">
        <v>9.3055555555555558E-2</v>
      </c>
      <c r="I1087" s="157" t="s">
        <v>2230</v>
      </c>
      <c r="J1087" s="165" t="s">
        <v>1066</v>
      </c>
      <c r="K1087" s="157" t="str">
        <f t="shared" si="390"/>
        <v>n</v>
      </c>
      <c r="L1087" s="157" t="str">
        <f t="shared" si="391"/>
        <v>y</v>
      </c>
      <c r="M1087" s="157" t="str">
        <f t="shared" si="392"/>
        <v>n</v>
      </c>
      <c r="N1087" s="157" t="str">
        <f t="shared" si="393"/>
        <v>n</v>
      </c>
      <c r="O1087" s="157" t="str">
        <f t="shared" si="394"/>
        <v>n</v>
      </c>
      <c r="P1087" s="157" t="str">
        <f t="shared" si="395"/>
        <v>n</v>
      </c>
      <c r="Q1087" s="157" t="str">
        <f t="shared" si="396"/>
        <v>n</v>
      </c>
      <c r="R1087" s="157" t="str">
        <f t="shared" si="397"/>
        <v>n</v>
      </c>
      <c r="S1087" s="165">
        <v>95</v>
      </c>
      <c r="T1087" s="166">
        <v>95</v>
      </c>
      <c r="U1087" s="166" t="b">
        <f t="shared" si="388"/>
        <v>1</v>
      </c>
      <c r="V1087" s="165" t="s">
        <v>1066</v>
      </c>
      <c r="W1087" s="157" t="str">
        <f t="shared" si="398"/>
        <v>n</v>
      </c>
      <c r="X1087" s="157" t="str">
        <f t="shared" si="399"/>
        <v>y</v>
      </c>
      <c r="Y1087" s="157" t="str">
        <f t="shared" si="400"/>
        <v>n</v>
      </c>
      <c r="Z1087" s="157" t="str">
        <f t="shared" si="401"/>
        <v>n</v>
      </c>
      <c r="AA1087" s="157" t="str">
        <f t="shared" si="402"/>
        <v>n</v>
      </c>
      <c r="AB1087" s="157" t="str">
        <f t="shared" si="403"/>
        <v>n</v>
      </c>
      <c r="AC1087" s="157" t="str">
        <f t="shared" si="404"/>
        <v>n</v>
      </c>
      <c r="AD1087" s="157" t="str">
        <f t="shared" si="405"/>
        <v>n</v>
      </c>
      <c r="AE1087" s="165">
        <v>50</v>
      </c>
      <c r="AF1087" s="166">
        <v>50</v>
      </c>
      <c r="AG1087" s="166">
        <v>-1</v>
      </c>
      <c r="AH1087" s="166" t="b">
        <f t="shared" si="389"/>
        <v>1</v>
      </c>
      <c r="AI1087" s="165" t="s">
        <v>1066</v>
      </c>
      <c r="AJ1087" s="157" t="str">
        <f t="shared" si="406"/>
        <v>n</v>
      </c>
      <c r="AK1087" s="157" t="str">
        <f t="shared" si="407"/>
        <v>y</v>
      </c>
      <c r="AL1087" s="157" t="str">
        <f t="shared" si="408"/>
        <v>n</v>
      </c>
      <c r="AM1087" s="157" t="str">
        <f t="shared" si="409"/>
        <v>n</v>
      </c>
      <c r="AN1087" s="157" t="str">
        <f t="shared" si="412"/>
        <v>n</v>
      </c>
      <c r="AO1087" s="157" t="str">
        <f t="shared" si="413"/>
        <v>n</v>
      </c>
      <c r="AP1087" s="157" t="str">
        <f t="shared" si="410"/>
        <v>n</v>
      </c>
      <c r="AQ1087" s="157" t="str">
        <f t="shared" si="411"/>
        <v>n</v>
      </c>
      <c r="AR1087" s="165">
        <v>95</v>
      </c>
      <c r="AS1087" s="166">
        <v>95</v>
      </c>
      <c r="AT1087" s="166" t="b">
        <f t="shared" si="414"/>
        <v>1</v>
      </c>
      <c r="AU1087" s="157" t="s">
        <v>2231</v>
      </c>
    </row>
    <row r="1088" spans="1:47" ht="15" customHeight="1" x14ac:dyDescent="0.3">
      <c r="A1088" s="158" t="s">
        <v>1811</v>
      </c>
      <c r="B1088" s="158" t="s">
        <v>2145</v>
      </c>
      <c r="C1088" s="159">
        <v>44341</v>
      </c>
      <c r="D1088" s="158">
        <v>2021</v>
      </c>
      <c r="E1088" s="158" t="s">
        <v>137</v>
      </c>
      <c r="F1088" s="158" t="s">
        <v>1118</v>
      </c>
      <c r="G1088" s="169">
        <v>0.52222222222222225</v>
      </c>
      <c r="H1088" s="169">
        <v>9.3055555555555558E-2</v>
      </c>
      <c r="I1088" s="157" t="s">
        <v>2232</v>
      </c>
      <c r="J1088" s="165" t="s">
        <v>1066</v>
      </c>
      <c r="K1088" s="157" t="str">
        <f t="shared" si="390"/>
        <v>n</v>
      </c>
      <c r="L1088" s="157" t="str">
        <f t="shared" si="391"/>
        <v>y</v>
      </c>
      <c r="M1088" s="157" t="str">
        <f t="shared" si="392"/>
        <v>n</v>
      </c>
      <c r="N1088" s="157" t="str">
        <f t="shared" si="393"/>
        <v>n</v>
      </c>
      <c r="O1088" s="157" t="str">
        <f t="shared" si="394"/>
        <v>n</v>
      </c>
      <c r="P1088" s="157" t="str">
        <f t="shared" si="395"/>
        <v>n</v>
      </c>
      <c r="Q1088" s="157" t="str">
        <f t="shared" si="396"/>
        <v>n</v>
      </c>
      <c r="R1088" s="157" t="str">
        <f t="shared" si="397"/>
        <v>n</v>
      </c>
      <c r="S1088" s="165">
        <v>95</v>
      </c>
      <c r="T1088" s="166">
        <v>95</v>
      </c>
      <c r="U1088" s="166" t="b">
        <f t="shared" si="388"/>
        <v>1</v>
      </c>
      <c r="V1088" s="165" t="s">
        <v>1066</v>
      </c>
      <c r="W1088" s="157" t="str">
        <f t="shared" si="398"/>
        <v>n</v>
      </c>
      <c r="X1088" s="157" t="str">
        <f t="shared" si="399"/>
        <v>y</v>
      </c>
      <c r="Y1088" s="157" t="str">
        <f t="shared" si="400"/>
        <v>n</v>
      </c>
      <c r="Z1088" s="157" t="str">
        <f t="shared" si="401"/>
        <v>n</v>
      </c>
      <c r="AA1088" s="157" t="str">
        <f t="shared" si="402"/>
        <v>n</v>
      </c>
      <c r="AB1088" s="157" t="str">
        <f t="shared" si="403"/>
        <v>n</v>
      </c>
      <c r="AC1088" s="157" t="str">
        <f t="shared" si="404"/>
        <v>n</v>
      </c>
      <c r="AD1088" s="157" t="str">
        <f t="shared" si="405"/>
        <v>n</v>
      </c>
      <c r="AE1088" s="165">
        <v>20</v>
      </c>
      <c r="AF1088" s="166">
        <v>20</v>
      </c>
      <c r="AG1088" s="166">
        <v>-1</v>
      </c>
      <c r="AH1088" s="166" t="b">
        <f t="shared" si="389"/>
        <v>1</v>
      </c>
      <c r="AI1088" s="165" t="s">
        <v>1066</v>
      </c>
      <c r="AJ1088" s="157" t="str">
        <f t="shared" si="406"/>
        <v>n</v>
      </c>
      <c r="AK1088" s="157" t="str">
        <f t="shared" si="407"/>
        <v>y</v>
      </c>
      <c r="AL1088" s="157" t="str">
        <f t="shared" si="408"/>
        <v>n</v>
      </c>
      <c r="AM1088" s="157" t="str">
        <f t="shared" si="409"/>
        <v>n</v>
      </c>
      <c r="AN1088" s="157" t="str">
        <f t="shared" si="412"/>
        <v>n</v>
      </c>
      <c r="AO1088" s="157" t="str">
        <f t="shared" si="413"/>
        <v>n</v>
      </c>
      <c r="AP1088" s="157" t="str">
        <f t="shared" si="410"/>
        <v>n</v>
      </c>
      <c r="AQ1088" s="157" t="str">
        <f t="shared" si="411"/>
        <v>n</v>
      </c>
      <c r="AR1088" s="165">
        <v>100</v>
      </c>
      <c r="AS1088" s="166">
        <v>100</v>
      </c>
      <c r="AT1088" s="166" t="b">
        <f t="shared" si="414"/>
        <v>1</v>
      </c>
      <c r="AU1088" s="157"/>
    </row>
    <row r="1089" spans="1:47" ht="15" customHeight="1" x14ac:dyDescent="0.3">
      <c r="A1089" s="158" t="s">
        <v>1811</v>
      </c>
      <c r="B1089" s="158" t="s">
        <v>2145</v>
      </c>
      <c r="C1089" s="159">
        <v>44341</v>
      </c>
      <c r="D1089" s="158">
        <v>2021</v>
      </c>
      <c r="E1089" s="158" t="s">
        <v>137</v>
      </c>
      <c r="F1089" s="158" t="s">
        <v>1119</v>
      </c>
      <c r="G1089" s="169">
        <v>0.52222222222222225</v>
      </c>
      <c r="H1089" s="169">
        <v>9.3055555555555558E-2</v>
      </c>
      <c r="I1089" s="157" t="s">
        <v>2233</v>
      </c>
      <c r="J1089" s="165" t="s">
        <v>1066</v>
      </c>
      <c r="K1089" s="157" t="str">
        <f t="shared" si="390"/>
        <v>n</v>
      </c>
      <c r="L1089" s="157" t="str">
        <f t="shared" si="391"/>
        <v>y</v>
      </c>
      <c r="M1089" s="157" t="str">
        <f t="shared" si="392"/>
        <v>n</v>
      </c>
      <c r="N1089" s="157" t="str">
        <f t="shared" si="393"/>
        <v>n</v>
      </c>
      <c r="O1089" s="157" t="str">
        <f t="shared" si="394"/>
        <v>n</v>
      </c>
      <c r="P1089" s="157" t="str">
        <f t="shared" si="395"/>
        <v>n</v>
      </c>
      <c r="Q1089" s="157" t="str">
        <f t="shared" si="396"/>
        <v>n</v>
      </c>
      <c r="R1089" s="157" t="str">
        <f t="shared" si="397"/>
        <v>n</v>
      </c>
      <c r="S1089" s="165">
        <v>100</v>
      </c>
      <c r="T1089" s="166">
        <v>100</v>
      </c>
      <c r="U1089" s="166" t="b">
        <f t="shared" si="388"/>
        <v>1</v>
      </c>
      <c r="V1089" s="165" t="s">
        <v>1066</v>
      </c>
      <c r="W1089" s="157" t="str">
        <f t="shared" si="398"/>
        <v>n</v>
      </c>
      <c r="X1089" s="157" t="str">
        <f t="shared" si="399"/>
        <v>y</v>
      </c>
      <c r="Y1089" s="157" t="str">
        <f t="shared" si="400"/>
        <v>n</v>
      </c>
      <c r="Z1089" s="157" t="str">
        <f t="shared" si="401"/>
        <v>n</v>
      </c>
      <c r="AA1089" s="157" t="str">
        <f t="shared" si="402"/>
        <v>n</v>
      </c>
      <c r="AB1089" s="157" t="str">
        <f t="shared" si="403"/>
        <v>n</v>
      </c>
      <c r="AC1089" s="157" t="str">
        <f t="shared" si="404"/>
        <v>n</v>
      </c>
      <c r="AD1089" s="157" t="str">
        <f t="shared" si="405"/>
        <v>n</v>
      </c>
      <c r="AE1089" s="165">
        <v>75</v>
      </c>
      <c r="AF1089" s="166">
        <v>75</v>
      </c>
      <c r="AG1089" s="166">
        <v>-1</v>
      </c>
      <c r="AH1089" s="166" t="b">
        <f t="shared" si="389"/>
        <v>1</v>
      </c>
      <c r="AI1089" s="165" t="s">
        <v>2315</v>
      </c>
      <c r="AJ1089" s="157" t="str">
        <f t="shared" si="406"/>
        <v>n</v>
      </c>
      <c r="AK1089" s="157" t="str">
        <f t="shared" si="407"/>
        <v>y</v>
      </c>
      <c r="AL1089" s="157" t="str">
        <f t="shared" si="408"/>
        <v>y</v>
      </c>
      <c r="AM1089" s="157" t="str">
        <f t="shared" si="409"/>
        <v>n</v>
      </c>
      <c r="AN1089" s="157" t="str">
        <f t="shared" si="412"/>
        <v>n</v>
      </c>
      <c r="AO1089" s="157" t="str">
        <f t="shared" si="413"/>
        <v>n</v>
      </c>
      <c r="AP1089" s="157" t="str">
        <f t="shared" si="410"/>
        <v>n</v>
      </c>
      <c r="AQ1089" s="157" t="str">
        <f t="shared" si="411"/>
        <v>n</v>
      </c>
      <c r="AR1089" s="165">
        <v>90</v>
      </c>
      <c r="AS1089" s="166">
        <v>90</v>
      </c>
      <c r="AT1089" s="166" t="b">
        <f t="shared" si="414"/>
        <v>1</v>
      </c>
      <c r="AU1089" s="157" t="s">
        <v>2234</v>
      </c>
    </row>
    <row r="1090" spans="1:47" ht="15" customHeight="1" x14ac:dyDescent="0.3">
      <c r="A1090" s="158" t="s">
        <v>1811</v>
      </c>
      <c r="B1090" s="158" t="s">
        <v>2145</v>
      </c>
      <c r="C1090" s="159">
        <v>44341</v>
      </c>
      <c r="D1090" s="158">
        <v>2021</v>
      </c>
      <c r="E1090" s="158" t="s">
        <v>137</v>
      </c>
      <c r="F1090" s="158" t="s">
        <v>1121</v>
      </c>
      <c r="G1090" s="169">
        <v>0.52222222222222225</v>
      </c>
      <c r="H1090" s="169">
        <v>9.3055555555555558E-2</v>
      </c>
      <c r="I1090" s="157" t="s">
        <v>2235</v>
      </c>
      <c r="J1090" s="165" t="s">
        <v>1066</v>
      </c>
      <c r="K1090" s="157" t="str">
        <f t="shared" ref="K1090:K1153" si="415">IF(AND(ISNUMBER(SEARCH("I",$J1090)), S1090&gt;0),"y","n")</f>
        <v>n</v>
      </c>
      <c r="L1090" s="157" t="str">
        <f t="shared" ref="L1090:L1153" si="416">IF(AND(ISNUMBER(SEARCH("L",$J1090)), S1090&gt;0),"y","n")</f>
        <v>y</v>
      </c>
      <c r="M1090" s="157" t="str">
        <f t="shared" ref="M1090:M1153" si="417">IF(AND(ISNUMBER(SEARCH("H",$J1090))),"y","n")</f>
        <v>n</v>
      </c>
      <c r="N1090" s="157" t="str">
        <f t="shared" ref="N1090:N1153" si="418">IF(AND(ISNUMBER(SEARCH("O",$J1090))),"y","n")</f>
        <v>n</v>
      </c>
      <c r="O1090" s="157" t="str">
        <f t="shared" ref="O1090:O1153" si="419">IF(AND(ISNUMBER(SEARCH("P",$J1090))),"y","n")</f>
        <v>n</v>
      </c>
      <c r="P1090" s="157" t="str">
        <f t="shared" ref="P1090:P1153" si="420">IF(AND(ISNUMBER(SEARCH("F",$J1090))),"y","n")</f>
        <v>n</v>
      </c>
      <c r="Q1090" s="157" t="str">
        <f t="shared" ref="Q1090:Q1153" si="421">IF(AND(ISNUMBER(SEARCH("R",$J1090))),"y","n")</f>
        <v>n</v>
      </c>
      <c r="R1090" s="157" t="str">
        <f t="shared" ref="R1090:R1153" si="422">IF(AND(ISNUMBER(SEARCH("D",$J1090))),"y","n")</f>
        <v>n</v>
      </c>
      <c r="S1090" s="165">
        <v>95</v>
      </c>
      <c r="T1090" s="166">
        <v>95</v>
      </c>
      <c r="U1090" s="166" t="b">
        <f t="shared" si="388"/>
        <v>1</v>
      </c>
      <c r="V1090" s="165" t="s">
        <v>1066</v>
      </c>
      <c r="W1090" s="157" t="str">
        <f t="shared" ref="W1090:W1153" si="423">IF(AND(ISNUMBER(SEARCH("I",$V1090)), AE1090&gt;0),"y","n")</f>
        <v>n</v>
      </c>
      <c r="X1090" s="157" t="str">
        <f t="shared" ref="X1090:X1153" si="424">IF(AND(ISNUMBER(SEARCH("L",$V1090)), AE1090&gt;0),"y","n")</f>
        <v>y</v>
      </c>
      <c r="Y1090" s="157" t="str">
        <f t="shared" ref="Y1090:Y1153" si="425">IF(AND(ISNUMBER(SEARCH("H",$V1090))),"y","n")</f>
        <v>n</v>
      </c>
      <c r="Z1090" s="157" t="str">
        <f t="shared" ref="Z1090:Z1153" si="426">IF(AND(ISNUMBER(SEARCH("O",$V1090))),"y","n")</f>
        <v>n</v>
      </c>
      <c r="AA1090" s="157" t="str">
        <f t="shared" ref="AA1090:AA1153" si="427">IF(AND(ISNUMBER(SEARCH("P",$V1090))),"y","n")</f>
        <v>n</v>
      </c>
      <c r="AB1090" s="157" t="str">
        <f t="shared" ref="AB1090:AB1153" si="428">IF(AND(ISNUMBER(SEARCH("F",$V1090))),"y","n")</f>
        <v>n</v>
      </c>
      <c r="AC1090" s="157" t="str">
        <f t="shared" ref="AC1090:AC1153" si="429">IF(AND(ISNUMBER(SEARCH("R",$V1090))),"y","n")</f>
        <v>n</v>
      </c>
      <c r="AD1090" s="157" t="str">
        <f t="shared" ref="AD1090:AD1153" si="430">IF(AND(ISNUMBER(SEARCH("D",$V1090))),"y","n")</f>
        <v>n</v>
      </c>
      <c r="AE1090" s="165">
        <v>45</v>
      </c>
      <c r="AF1090" s="166">
        <v>45</v>
      </c>
      <c r="AG1090" s="166">
        <v>-1</v>
      </c>
      <c r="AH1090" s="166" t="b">
        <f t="shared" si="389"/>
        <v>1</v>
      </c>
      <c r="AI1090" s="165" t="s">
        <v>1066</v>
      </c>
      <c r="AJ1090" s="157" t="str">
        <f t="shared" ref="AJ1090:AJ1153" si="431">IF(AND(ISNUMBER(SEARCH("I",$AI1090)), AR1090&gt;0),"y","n")</f>
        <v>n</v>
      </c>
      <c r="AK1090" s="157" t="str">
        <f t="shared" ref="AK1090:AK1153" si="432">IF(AND(ISNUMBER(SEARCH("L",$AI1090)), AR1090&gt;0),"y","n")</f>
        <v>y</v>
      </c>
      <c r="AL1090" s="157" t="str">
        <f t="shared" ref="AL1090:AL1153" si="433">IF(AND(ISNUMBER(SEARCH("H",$AI1090))),"y","n")</f>
        <v>n</v>
      </c>
      <c r="AM1090" s="157" t="str">
        <f t="shared" ref="AM1090:AM1153" si="434">IF(AND(ISNUMBER(SEARCH("O",$AI1090))),"y","n")</f>
        <v>n</v>
      </c>
      <c r="AN1090" s="157" t="str">
        <f t="shared" si="412"/>
        <v>n</v>
      </c>
      <c r="AO1090" s="157" t="str">
        <f t="shared" si="413"/>
        <v>n</v>
      </c>
      <c r="AP1090" s="157" t="str">
        <f t="shared" ref="AP1090:AP1153" si="435">IF(AND(ISNUMBER(SEARCH("R",$AI1090))),"y","n")</f>
        <v>n</v>
      </c>
      <c r="AQ1090" s="157" t="str">
        <f t="shared" ref="AQ1090:AQ1153" si="436">IF(AND(ISNUMBER(SEARCH("D",$AI1090))),"y","n")</f>
        <v>n</v>
      </c>
      <c r="AR1090" s="165">
        <v>98</v>
      </c>
      <c r="AS1090" s="166">
        <v>98</v>
      </c>
      <c r="AT1090" s="166" t="b">
        <f t="shared" si="414"/>
        <v>1</v>
      </c>
      <c r="AU1090" s="157"/>
    </row>
    <row r="1091" spans="1:47" ht="15" customHeight="1" x14ac:dyDescent="0.3">
      <c r="A1091" s="158" t="s">
        <v>1811</v>
      </c>
      <c r="B1091" s="158" t="s">
        <v>2145</v>
      </c>
      <c r="C1091" s="159">
        <v>44341</v>
      </c>
      <c r="D1091" s="158">
        <v>2021</v>
      </c>
      <c r="E1091" s="158" t="s">
        <v>137</v>
      </c>
      <c r="F1091" s="158" t="s">
        <v>1122</v>
      </c>
      <c r="G1091" s="169">
        <v>0.52222222222222225</v>
      </c>
      <c r="H1091" s="169">
        <v>9.3055555555555558E-2</v>
      </c>
      <c r="I1091" s="157" t="s">
        <v>2236</v>
      </c>
      <c r="J1091" s="165" t="s">
        <v>1066</v>
      </c>
      <c r="K1091" s="157" t="str">
        <f t="shared" si="415"/>
        <v>n</v>
      </c>
      <c r="L1091" s="157" t="str">
        <f t="shared" si="416"/>
        <v>y</v>
      </c>
      <c r="M1091" s="157" t="str">
        <f t="shared" si="417"/>
        <v>n</v>
      </c>
      <c r="N1091" s="157" t="str">
        <f t="shared" si="418"/>
        <v>n</v>
      </c>
      <c r="O1091" s="157" t="str">
        <f t="shared" si="419"/>
        <v>n</v>
      </c>
      <c r="P1091" s="157" t="str">
        <f t="shared" si="420"/>
        <v>n</v>
      </c>
      <c r="Q1091" s="157" t="str">
        <f t="shared" si="421"/>
        <v>n</v>
      </c>
      <c r="R1091" s="157" t="str">
        <f t="shared" si="422"/>
        <v>n</v>
      </c>
      <c r="S1091" s="165">
        <v>100</v>
      </c>
      <c r="T1091" s="166">
        <v>100</v>
      </c>
      <c r="U1091" s="166" t="b">
        <f t="shared" si="388"/>
        <v>1</v>
      </c>
      <c r="V1091" s="165" t="s">
        <v>1066</v>
      </c>
      <c r="W1091" s="157" t="str">
        <f t="shared" si="423"/>
        <v>n</v>
      </c>
      <c r="X1091" s="157" t="str">
        <f t="shared" si="424"/>
        <v>y</v>
      </c>
      <c r="Y1091" s="157" t="str">
        <f t="shared" si="425"/>
        <v>n</v>
      </c>
      <c r="Z1091" s="157" t="str">
        <f t="shared" si="426"/>
        <v>n</v>
      </c>
      <c r="AA1091" s="157" t="str">
        <f t="shared" si="427"/>
        <v>n</v>
      </c>
      <c r="AB1091" s="157" t="str">
        <f t="shared" si="428"/>
        <v>n</v>
      </c>
      <c r="AC1091" s="157" t="str">
        <f t="shared" si="429"/>
        <v>n</v>
      </c>
      <c r="AD1091" s="157" t="str">
        <f t="shared" si="430"/>
        <v>n</v>
      </c>
      <c r="AE1091" s="165">
        <v>70</v>
      </c>
      <c r="AF1091" s="166">
        <v>70</v>
      </c>
      <c r="AG1091" s="166">
        <v>-1</v>
      </c>
      <c r="AH1091" s="166" t="b">
        <f t="shared" si="389"/>
        <v>1</v>
      </c>
      <c r="AI1091" s="165" t="s">
        <v>1066</v>
      </c>
      <c r="AJ1091" s="157" t="str">
        <f t="shared" si="431"/>
        <v>n</v>
      </c>
      <c r="AK1091" s="157" t="str">
        <f t="shared" si="432"/>
        <v>y</v>
      </c>
      <c r="AL1091" s="157" t="str">
        <f t="shared" si="433"/>
        <v>n</v>
      </c>
      <c r="AM1091" s="157" t="str">
        <f t="shared" si="434"/>
        <v>n</v>
      </c>
      <c r="AN1091" s="157" t="str">
        <f t="shared" ref="AN1091:AN1154" si="437">IF(AND(ISNUMBER(SEARCH("P",$AI1091))),"y","n")</f>
        <v>n</v>
      </c>
      <c r="AO1091" s="157" t="str">
        <f t="shared" ref="AO1091:AO1154" si="438">IF(AND(ISNUMBER(SEARCH("F",$AI1091))),"y","n")</f>
        <v>n</v>
      </c>
      <c r="AP1091" s="157" t="str">
        <f t="shared" si="435"/>
        <v>n</v>
      </c>
      <c r="AQ1091" s="157" t="str">
        <f t="shared" si="436"/>
        <v>n</v>
      </c>
      <c r="AR1091" s="165">
        <v>100</v>
      </c>
      <c r="AS1091" s="166">
        <v>100</v>
      </c>
      <c r="AT1091" s="166" t="b">
        <f t="shared" si="414"/>
        <v>1</v>
      </c>
      <c r="AU1091" s="157" t="s">
        <v>2237</v>
      </c>
    </row>
    <row r="1092" spans="1:47" ht="15" customHeight="1" x14ac:dyDescent="0.3">
      <c r="A1092" s="158" t="s">
        <v>1811</v>
      </c>
      <c r="B1092" s="158" t="s">
        <v>2145</v>
      </c>
      <c r="C1092" s="159">
        <v>44341</v>
      </c>
      <c r="D1092" s="158">
        <v>2021</v>
      </c>
      <c r="E1092" s="158" t="s">
        <v>137</v>
      </c>
      <c r="F1092" s="158" t="s">
        <v>1124</v>
      </c>
      <c r="G1092" s="169">
        <v>0.52222222222222225</v>
      </c>
      <c r="H1092" s="169">
        <v>9.3055555555555558E-2</v>
      </c>
      <c r="I1092" s="157" t="s">
        <v>2238</v>
      </c>
      <c r="J1092" s="165" t="s">
        <v>1066</v>
      </c>
      <c r="K1092" s="157" t="str">
        <f t="shared" si="415"/>
        <v>n</v>
      </c>
      <c r="L1092" s="157" t="str">
        <f t="shared" si="416"/>
        <v>y</v>
      </c>
      <c r="M1092" s="157" t="str">
        <f t="shared" si="417"/>
        <v>n</v>
      </c>
      <c r="N1092" s="157" t="str">
        <f t="shared" si="418"/>
        <v>n</v>
      </c>
      <c r="O1092" s="157" t="str">
        <f t="shared" si="419"/>
        <v>n</v>
      </c>
      <c r="P1092" s="157" t="str">
        <f t="shared" si="420"/>
        <v>n</v>
      </c>
      <c r="Q1092" s="157" t="str">
        <f t="shared" si="421"/>
        <v>n</v>
      </c>
      <c r="R1092" s="157" t="str">
        <f t="shared" si="422"/>
        <v>n</v>
      </c>
      <c r="S1092" s="165">
        <v>100</v>
      </c>
      <c r="T1092" s="166">
        <v>100</v>
      </c>
      <c r="U1092" s="166" t="b">
        <f t="shared" ref="U1092:U1155" si="439">S1092=T1092</f>
        <v>1</v>
      </c>
      <c r="V1092" s="165" t="s">
        <v>1066</v>
      </c>
      <c r="W1092" s="157" t="str">
        <f t="shared" si="423"/>
        <v>n</v>
      </c>
      <c r="X1092" s="157" t="str">
        <f t="shared" si="424"/>
        <v>y</v>
      </c>
      <c r="Y1092" s="157" t="str">
        <f t="shared" si="425"/>
        <v>n</v>
      </c>
      <c r="Z1092" s="157" t="str">
        <f t="shared" si="426"/>
        <v>n</v>
      </c>
      <c r="AA1092" s="157" t="str">
        <f t="shared" si="427"/>
        <v>n</v>
      </c>
      <c r="AB1092" s="157" t="str">
        <f t="shared" si="428"/>
        <v>n</v>
      </c>
      <c r="AC1092" s="157" t="str">
        <f t="shared" si="429"/>
        <v>n</v>
      </c>
      <c r="AD1092" s="157" t="str">
        <f t="shared" si="430"/>
        <v>n</v>
      </c>
      <c r="AE1092" s="165">
        <v>30</v>
      </c>
      <c r="AF1092" s="166">
        <v>30</v>
      </c>
      <c r="AG1092" s="166">
        <v>-1</v>
      </c>
      <c r="AH1092" s="166" t="b">
        <f t="shared" ref="AH1092:AH1155" si="440">AE1092=AF1092</f>
        <v>1</v>
      </c>
      <c r="AI1092" s="165" t="s">
        <v>1066</v>
      </c>
      <c r="AJ1092" s="157" t="str">
        <f t="shared" si="431"/>
        <v>n</v>
      </c>
      <c r="AK1092" s="157" t="str">
        <f t="shared" si="432"/>
        <v>y</v>
      </c>
      <c r="AL1092" s="157" t="str">
        <f t="shared" si="433"/>
        <v>n</v>
      </c>
      <c r="AM1092" s="157" t="str">
        <f t="shared" si="434"/>
        <v>n</v>
      </c>
      <c r="AN1092" s="157" t="str">
        <f t="shared" si="437"/>
        <v>n</v>
      </c>
      <c r="AO1092" s="157" t="str">
        <f t="shared" si="438"/>
        <v>n</v>
      </c>
      <c r="AP1092" s="157" t="str">
        <f t="shared" si="435"/>
        <v>n</v>
      </c>
      <c r="AQ1092" s="157" t="str">
        <f t="shared" si="436"/>
        <v>n</v>
      </c>
      <c r="AR1092" s="165">
        <v>100</v>
      </c>
      <c r="AS1092" s="166">
        <v>100</v>
      </c>
      <c r="AT1092" s="166" t="b">
        <f t="shared" si="414"/>
        <v>1</v>
      </c>
      <c r="AU1092" s="157"/>
    </row>
    <row r="1093" spans="1:47" ht="15" customHeight="1" x14ac:dyDescent="0.3">
      <c r="A1093" s="158" t="s">
        <v>1811</v>
      </c>
      <c r="B1093" s="158" t="s">
        <v>2145</v>
      </c>
      <c r="C1093" s="159">
        <v>44341</v>
      </c>
      <c r="D1093" s="158">
        <v>2021</v>
      </c>
      <c r="E1093" s="158" t="s">
        <v>137</v>
      </c>
      <c r="F1093" s="158" t="s">
        <v>1125</v>
      </c>
      <c r="G1093" s="169">
        <v>0.52222222222222225</v>
      </c>
      <c r="H1093" s="169">
        <v>9.3055555555555558E-2</v>
      </c>
      <c r="I1093" s="157" t="s">
        <v>2241</v>
      </c>
      <c r="J1093" s="165" t="s">
        <v>1066</v>
      </c>
      <c r="K1093" s="157" t="str">
        <f t="shared" si="415"/>
        <v>n</v>
      </c>
      <c r="L1093" s="157" t="str">
        <f t="shared" si="416"/>
        <v>y</v>
      </c>
      <c r="M1093" s="157" t="str">
        <f t="shared" si="417"/>
        <v>n</v>
      </c>
      <c r="N1093" s="157" t="str">
        <f t="shared" si="418"/>
        <v>n</v>
      </c>
      <c r="O1093" s="157" t="str">
        <f t="shared" si="419"/>
        <v>n</v>
      </c>
      <c r="P1093" s="157" t="str">
        <f t="shared" si="420"/>
        <v>n</v>
      </c>
      <c r="Q1093" s="157" t="str">
        <f t="shared" si="421"/>
        <v>n</v>
      </c>
      <c r="R1093" s="157" t="str">
        <f t="shared" si="422"/>
        <v>n</v>
      </c>
      <c r="S1093" s="165">
        <v>100</v>
      </c>
      <c r="T1093" s="166">
        <v>100</v>
      </c>
      <c r="U1093" s="166" t="b">
        <f t="shared" si="439"/>
        <v>1</v>
      </c>
      <c r="V1093" s="165" t="s">
        <v>1066</v>
      </c>
      <c r="W1093" s="157" t="str">
        <f t="shared" si="423"/>
        <v>n</v>
      </c>
      <c r="X1093" s="157" t="str">
        <f t="shared" si="424"/>
        <v>y</v>
      </c>
      <c r="Y1093" s="157" t="str">
        <f t="shared" si="425"/>
        <v>n</v>
      </c>
      <c r="Z1093" s="157" t="str">
        <f t="shared" si="426"/>
        <v>n</v>
      </c>
      <c r="AA1093" s="157" t="str">
        <f t="shared" si="427"/>
        <v>n</v>
      </c>
      <c r="AB1093" s="157" t="str">
        <f t="shared" si="428"/>
        <v>n</v>
      </c>
      <c r="AC1093" s="157" t="str">
        <f t="shared" si="429"/>
        <v>n</v>
      </c>
      <c r="AD1093" s="157" t="str">
        <f t="shared" si="430"/>
        <v>n</v>
      </c>
      <c r="AE1093" s="165">
        <v>80</v>
      </c>
      <c r="AF1093" s="166">
        <v>80</v>
      </c>
      <c r="AG1093" s="166">
        <v>-1</v>
      </c>
      <c r="AH1093" s="166" t="b">
        <f t="shared" si="440"/>
        <v>1</v>
      </c>
      <c r="AI1093" s="165" t="s">
        <v>1066</v>
      </c>
      <c r="AJ1093" s="157" t="str">
        <f t="shared" si="431"/>
        <v>n</v>
      </c>
      <c r="AK1093" s="157" t="str">
        <f t="shared" si="432"/>
        <v>y</v>
      </c>
      <c r="AL1093" s="157" t="str">
        <f t="shared" si="433"/>
        <v>n</v>
      </c>
      <c r="AM1093" s="157" t="str">
        <f t="shared" si="434"/>
        <v>n</v>
      </c>
      <c r="AN1093" s="157" t="str">
        <f t="shared" si="437"/>
        <v>n</v>
      </c>
      <c r="AO1093" s="157" t="str">
        <f t="shared" si="438"/>
        <v>n</v>
      </c>
      <c r="AP1093" s="157" t="str">
        <f t="shared" si="435"/>
        <v>n</v>
      </c>
      <c r="AQ1093" s="157" t="str">
        <f t="shared" si="436"/>
        <v>n</v>
      </c>
      <c r="AR1093" s="165">
        <v>100</v>
      </c>
      <c r="AS1093" s="166">
        <v>100</v>
      </c>
      <c r="AT1093" s="166" t="b">
        <f t="shared" si="414"/>
        <v>1</v>
      </c>
      <c r="AU1093" s="157"/>
    </row>
    <row r="1094" spans="1:47" ht="15" customHeight="1" x14ac:dyDescent="0.3">
      <c r="A1094" s="158" t="s">
        <v>1811</v>
      </c>
      <c r="B1094" s="158" t="s">
        <v>2145</v>
      </c>
      <c r="C1094" s="159">
        <v>44341</v>
      </c>
      <c r="D1094" s="158">
        <v>2021</v>
      </c>
      <c r="E1094" s="158" t="s">
        <v>137</v>
      </c>
      <c r="F1094" s="158" t="s">
        <v>1126</v>
      </c>
      <c r="G1094" s="169">
        <v>0.52222222222222225</v>
      </c>
      <c r="H1094" s="169">
        <v>9.3055555555555558E-2</v>
      </c>
      <c r="I1094" s="157" t="s">
        <v>2242</v>
      </c>
      <c r="J1094" s="165" t="s">
        <v>1066</v>
      </c>
      <c r="K1094" s="157" t="str">
        <f t="shared" si="415"/>
        <v>n</v>
      </c>
      <c r="L1094" s="157" t="str">
        <f t="shared" si="416"/>
        <v>y</v>
      </c>
      <c r="M1094" s="157" t="str">
        <f t="shared" si="417"/>
        <v>n</v>
      </c>
      <c r="N1094" s="157" t="str">
        <f t="shared" si="418"/>
        <v>n</v>
      </c>
      <c r="O1094" s="157" t="str">
        <f t="shared" si="419"/>
        <v>n</v>
      </c>
      <c r="P1094" s="157" t="str">
        <f t="shared" si="420"/>
        <v>n</v>
      </c>
      <c r="Q1094" s="157" t="str">
        <f t="shared" si="421"/>
        <v>n</v>
      </c>
      <c r="R1094" s="157" t="str">
        <f t="shared" si="422"/>
        <v>n</v>
      </c>
      <c r="S1094" s="165">
        <v>90</v>
      </c>
      <c r="T1094" s="166">
        <v>90</v>
      </c>
      <c r="U1094" s="166" t="b">
        <f t="shared" si="439"/>
        <v>1</v>
      </c>
      <c r="V1094" s="165" t="s">
        <v>1066</v>
      </c>
      <c r="W1094" s="157" t="str">
        <f t="shared" si="423"/>
        <v>n</v>
      </c>
      <c r="X1094" s="157" t="str">
        <f t="shared" si="424"/>
        <v>y</v>
      </c>
      <c r="Y1094" s="157" t="str">
        <f t="shared" si="425"/>
        <v>n</v>
      </c>
      <c r="Z1094" s="157" t="str">
        <f t="shared" si="426"/>
        <v>n</v>
      </c>
      <c r="AA1094" s="157" t="str">
        <f t="shared" si="427"/>
        <v>n</v>
      </c>
      <c r="AB1094" s="157" t="str">
        <f t="shared" si="428"/>
        <v>n</v>
      </c>
      <c r="AC1094" s="157" t="str">
        <f t="shared" si="429"/>
        <v>n</v>
      </c>
      <c r="AD1094" s="157" t="str">
        <f t="shared" si="430"/>
        <v>n</v>
      </c>
      <c r="AE1094" s="165">
        <v>85</v>
      </c>
      <c r="AF1094" s="166">
        <v>85</v>
      </c>
      <c r="AG1094" s="166">
        <v>-1</v>
      </c>
      <c r="AH1094" s="166" t="b">
        <f t="shared" si="440"/>
        <v>1</v>
      </c>
      <c r="AI1094" s="165" t="s">
        <v>1066</v>
      </c>
      <c r="AJ1094" s="157" t="str">
        <f t="shared" si="431"/>
        <v>n</v>
      </c>
      <c r="AK1094" s="157" t="str">
        <f t="shared" si="432"/>
        <v>y</v>
      </c>
      <c r="AL1094" s="157" t="str">
        <f t="shared" si="433"/>
        <v>n</v>
      </c>
      <c r="AM1094" s="157" t="str">
        <f t="shared" si="434"/>
        <v>n</v>
      </c>
      <c r="AN1094" s="157" t="str">
        <f t="shared" si="437"/>
        <v>n</v>
      </c>
      <c r="AO1094" s="157" t="str">
        <f t="shared" si="438"/>
        <v>n</v>
      </c>
      <c r="AP1094" s="157" t="str">
        <f t="shared" si="435"/>
        <v>n</v>
      </c>
      <c r="AQ1094" s="157" t="str">
        <f t="shared" si="436"/>
        <v>n</v>
      </c>
      <c r="AR1094" s="165">
        <v>100</v>
      </c>
      <c r="AS1094" s="166">
        <v>100</v>
      </c>
      <c r="AT1094" s="166" t="b">
        <f t="shared" si="414"/>
        <v>1</v>
      </c>
      <c r="AU1094" s="157"/>
    </row>
    <row r="1095" spans="1:47" ht="15" customHeight="1" x14ac:dyDescent="0.3">
      <c r="A1095" s="158" t="s">
        <v>1811</v>
      </c>
      <c r="B1095" s="158" t="s">
        <v>2145</v>
      </c>
      <c r="C1095" s="159">
        <v>44341</v>
      </c>
      <c r="D1095" s="158">
        <v>2021</v>
      </c>
      <c r="E1095" s="158" t="s">
        <v>137</v>
      </c>
      <c r="F1095" s="158" t="s">
        <v>1127</v>
      </c>
      <c r="G1095" s="169">
        <v>0.52222222222222225</v>
      </c>
      <c r="H1095" s="169">
        <v>9.3055555555555558E-2</v>
      </c>
      <c r="I1095" s="157" t="s">
        <v>2243</v>
      </c>
      <c r="J1095" s="165" t="s">
        <v>1066</v>
      </c>
      <c r="K1095" s="157" t="str">
        <f t="shared" si="415"/>
        <v>n</v>
      </c>
      <c r="L1095" s="157" t="str">
        <f t="shared" si="416"/>
        <v>y</v>
      </c>
      <c r="M1095" s="157" t="str">
        <f t="shared" si="417"/>
        <v>n</v>
      </c>
      <c r="N1095" s="157" t="str">
        <f t="shared" si="418"/>
        <v>n</v>
      </c>
      <c r="O1095" s="157" t="str">
        <f t="shared" si="419"/>
        <v>n</v>
      </c>
      <c r="P1095" s="157" t="str">
        <f t="shared" si="420"/>
        <v>n</v>
      </c>
      <c r="Q1095" s="157" t="str">
        <f t="shared" si="421"/>
        <v>n</v>
      </c>
      <c r="R1095" s="157" t="str">
        <f t="shared" si="422"/>
        <v>n</v>
      </c>
      <c r="S1095" s="165">
        <v>98</v>
      </c>
      <c r="T1095" s="166">
        <v>98</v>
      </c>
      <c r="U1095" s="166" t="b">
        <f t="shared" si="439"/>
        <v>1</v>
      </c>
      <c r="V1095" s="165" t="s">
        <v>1066</v>
      </c>
      <c r="W1095" s="157" t="str">
        <f t="shared" si="423"/>
        <v>n</v>
      </c>
      <c r="X1095" s="157" t="str">
        <f t="shared" si="424"/>
        <v>y</v>
      </c>
      <c r="Y1095" s="157" t="str">
        <f t="shared" si="425"/>
        <v>n</v>
      </c>
      <c r="Z1095" s="157" t="str">
        <f t="shared" si="426"/>
        <v>n</v>
      </c>
      <c r="AA1095" s="157" t="str">
        <f t="shared" si="427"/>
        <v>n</v>
      </c>
      <c r="AB1095" s="157" t="str">
        <f t="shared" si="428"/>
        <v>n</v>
      </c>
      <c r="AC1095" s="157" t="str">
        <f t="shared" si="429"/>
        <v>n</v>
      </c>
      <c r="AD1095" s="157" t="str">
        <f t="shared" si="430"/>
        <v>n</v>
      </c>
      <c r="AE1095" s="165">
        <v>80</v>
      </c>
      <c r="AF1095" s="166">
        <v>80</v>
      </c>
      <c r="AG1095" s="166">
        <v>-1</v>
      </c>
      <c r="AH1095" s="166" t="b">
        <f t="shared" si="440"/>
        <v>1</v>
      </c>
      <c r="AI1095" s="165" t="s">
        <v>1066</v>
      </c>
      <c r="AJ1095" s="157" t="str">
        <f t="shared" si="431"/>
        <v>n</v>
      </c>
      <c r="AK1095" s="157" t="str">
        <f t="shared" si="432"/>
        <v>y</v>
      </c>
      <c r="AL1095" s="157" t="str">
        <f t="shared" si="433"/>
        <v>n</v>
      </c>
      <c r="AM1095" s="157" t="str">
        <f t="shared" si="434"/>
        <v>n</v>
      </c>
      <c r="AN1095" s="157" t="str">
        <f t="shared" si="437"/>
        <v>n</v>
      </c>
      <c r="AO1095" s="157" t="str">
        <f t="shared" si="438"/>
        <v>n</v>
      </c>
      <c r="AP1095" s="157" t="str">
        <f t="shared" si="435"/>
        <v>n</v>
      </c>
      <c r="AQ1095" s="157" t="str">
        <f t="shared" si="436"/>
        <v>n</v>
      </c>
      <c r="AR1095" s="165">
        <v>98</v>
      </c>
      <c r="AS1095" s="166">
        <v>98</v>
      </c>
      <c r="AT1095" s="166" t="b">
        <f t="shared" si="414"/>
        <v>1</v>
      </c>
      <c r="AU1095" s="157" t="s">
        <v>1128</v>
      </c>
    </row>
    <row r="1096" spans="1:47" ht="15" customHeight="1" x14ac:dyDescent="0.3">
      <c r="A1096" s="158" t="s">
        <v>1811</v>
      </c>
      <c r="B1096" s="158" t="s">
        <v>2145</v>
      </c>
      <c r="C1096" s="159">
        <v>44341</v>
      </c>
      <c r="D1096" s="158">
        <v>2021</v>
      </c>
      <c r="E1096" s="158" t="s">
        <v>137</v>
      </c>
      <c r="F1096" s="158" t="s">
        <v>1129</v>
      </c>
      <c r="G1096" s="169">
        <v>0.52222222222222225</v>
      </c>
      <c r="H1096" s="169">
        <v>9.3055555555555558E-2</v>
      </c>
      <c r="I1096" s="157" t="s">
        <v>2244</v>
      </c>
      <c r="J1096" s="165" t="s">
        <v>1066</v>
      </c>
      <c r="K1096" s="157" t="str">
        <f t="shared" si="415"/>
        <v>n</v>
      </c>
      <c r="L1096" s="157" t="str">
        <f t="shared" si="416"/>
        <v>y</v>
      </c>
      <c r="M1096" s="157" t="str">
        <f t="shared" si="417"/>
        <v>n</v>
      </c>
      <c r="N1096" s="157" t="str">
        <f t="shared" si="418"/>
        <v>n</v>
      </c>
      <c r="O1096" s="157" t="str">
        <f t="shared" si="419"/>
        <v>n</v>
      </c>
      <c r="P1096" s="157" t="str">
        <f t="shared" si="420"/>
        <v>n</v>
      </c>
      <c r="Q1096" s="157" t="str">
        <f t="shared" si="421"/>
        <v>n</v>
      </c>
      <c r="R1096" s="157" t="str">
        <f t="shared" si="422"/>
        <v>n</v>
      </c>
      <c r="S1096" s="165">
        <v>98</v>
      </c>
      <c r="T1096" s="166">
        <v>98</v>
      </c>
      <c r="U1096" s="166" t="b">
        <f t="shared" si="439"/>
        <v>1</v>
      </c>
      <c r="V1096" s="165" t="s">
        <v>1066</v>
      </c>
      <c r="W1096" s="157" t="str">
        <f t="shared" si="423"/>
        <v>n</v>
      </c>
      <c r="X1096" s="157" t="str">
        <f t="shared" si="424"/>
        <v>y</v>
      </c>
      <c r="Y1096" s="157" t="str">
        <f t="shared" si="425"/>
        <v>n</v>
      </c>
      <c r="Z1096" s="157" t="str">
        <f t="shared" si="426"/>
        <v>n</v>
      </c>
      <c r="AA1096" s="157" t="str">
        <f t="shared" si="427"/>
        <v>n</v>
      </c>
      <c r="AB1096" s="157" t="str">
        <f t="shared" si="428"/>
        <v>n</v>
      </c>
      <c r="AC1096" s="157" t="str">
        <f t="shared" si="429"/>
        <v>n</v>
      </c>
      <c r="AD1096" s="157" t="str">
        <f t="shared" si="430"/>
        <v>n</v>
      </c>
      <c r="AE1096" s="165">
        <v>70</v>
      </c>
      <c r="AF1096" s="166">
        <v>70</v>
      </c>
      <c r="AG1096" s="166">
        <v>-1</v>
      </c>
      <c r="AH1096" s="166" t="b">
        <f t="shared" si="440"/>
        <v>1</v>
      </c>
      <c r="AI1096" s="165" t="s">
        <v>1066</v>
      </c>
      <c r="AJ1096" s="157" t="str">
        <f t="shared" si="431"/>
        <v>n</v>
      </c>
      <c r="AK1096" s="157" t="str">
        <f t="shared" si="432"/>
        <v>y</v>
      </c>
      <c r="AL1096" s="157" t="str">
        <f t="shared" si="433"/>
        <v>n</v>
      </c>
      <c r="AM1096" s="157" t="str">
        <f t="shared" si="434"/>
        <v>n</v>
      </c>
      <c r="AN1096" s="157" t="str">
        <f t="shared" si="437"/>
        <v>n</v>
      </c>
      <c r="AO1096" s="157" t="str">
        <f t="shared" si="438"/>
        <v>n</v>
      </c>
      <c r="AP1096" s="157" t="str">
        <f t="shared" si="435"/>
        <v>n</v>
      </c>
      <c r="AQ1096" s="157" t="str">
        <f t="shared" si="436"/>
        <v>n</v>
      </c>
      <c r="AR1096" s="165">
        <v>100</v>
      </c>
      <c r="AS1096" s="166">
        <v>100</v>
      </c>
      <c r="AT1096" s="166" t="b">
        <f t="shared" si="414"/>
        <v>1</v>
      </c>
      <c r="AU1096" s="157"/>
    </row>
    <row r="1097" spans="1:47" ht="15" customHeight="1" x14ac:dyDescent="0.3">
      <c r="A1097" s="158" t="s">
        <v>1811</v>
      </c>
      <c r="B1097" s="158" t="s">
        <v>2145</v>
      </c>
      <c r="C1097" s="159">
        <v>44341</v>
      </c>
      <c r="D1097" s="158">
        <v>2021</v>
      </c>
      <c r="E1097" s="158" t="s">
        <v>137</v>
      </c>
      <c r="F1097" s="158" t="s">
        <v>1130</v>
      </c>
      <c r="G1097" s="169">
        <v>0.52222222222222225</v>
      </c>
      <c r="H1097" s="169">
        <v>9.3055555555555558E-2</v>
      </c>
      <c r="I1097" s="157" t="s">
        <v>2245</v>
      </c>
      <c r="J1097" s="165" t="s">
        <v>1066</v>
      </c>
      <c r="K1097" s="157" t="str">
        <f t="shared" si="415"/>
        <v>n</v>
      </c>
      <c r="L1097" s="157" t="str">
        <f t="shared" si="416"/>
        <v>y</v>
      </c>
      <c r="M1097" s="157" t="str">
        <f t="shared" si="417"/>
        <v>n</v>
      </c>
      <c r="N1097" s="157" t="str">
        <f t="shared" si="418"/>
        <v>n</v>
      </c>
      <c r="O1097" s="157" t="str">
        <f t="shared" si="419"/>
        <v>n</v>
      </c>
      <c r="P1097" s="157" t="str">
        <f t="shared" si="420"/>
        <v>n</v>
      </c>
      <c r="Q1097" s="157" t="str">
        <f t="shared" si="421"/>
        <v>n</v>
      </c>
      <c r="R1097" s="157" t="str">
        <f t="shared" si="422"/>
        <v>n</v>
      </c>
      <c r="S1097" s="165">
        <v>90</v>
      </c>
      <c r="T1097" s="166">
        <v>90</v>
      </c>
      <c r="U1097" s="166" t="b">
        <f t="shared" si="439"/>
        <v>1</v>
      </c>
      <c r="V1097" s="165" t="s">
        <v>1066</v>
      </c>
      <c r="W1097" s="157" t="str">
        <f t="shared" si="423"/>
        <v>n</v>
      </c>
      <c r="X1097" s="157" t="str">
        <f t="shared" si="424"/>
        <v>y</v>
      </c>
      <c r="Y1097" s="157" t="str">
        <f t="shared" si="425"/>
        <v>n</v>
      </c>
      <c r="Z1097" s="157" t="str">
        <f t="shared" si="426"/>
        <v>n</v>
      </c>
      <c r="AA1097" s="157" t="str">
        <f t="shared" si="427"/>
        <v>n</v>
      </c>
      <c r="AB1097" s="157" t="str">
        <f t="shared" si="428"/>
        <v>n</v>
      </c>
      <c r="AC1097" s="157" t="str">
        <f t="shared" si="429"/>
        <v>n</v>
      </c>
      <c r="AD1097" s="157" t="str">
        <f t="shared" si="430"/>
        <v>n</v>
      </c>
      <c r="AE1097" s="165">
        <v>30</v>
      </c>
      <c r="AF1097" s="166">
        <v>30</v>
      </c>
      <c r="AG1097" s="166">
        <v>-1</v>
      </c>
      <c r="AH1097" s="166" t="b">
        <f t="shared" si="440"/>
        <v>1</v>
      </c>
      <c r="AI1097" s="165" t="s">
        <v>1066</v>
      </c>
      <c r="AJ1097" s="157" t="str">
        <f t="shared" si="431"/>
        <v>n</v>
      </c>
      <c r="AK1097" s="157" t="str">
        <f t="shared" si="432"/>
        <v>y</v>
      </c>
      <c r="AL1097" s="157" t="str">
        <f t="shared" si="433"/>
        <v>n</v>
      </c>
      <c r="AM1097" s="157" t="str">
        <f t="shared" si="434"/>
        <v>n</v>
      </c>
      <c r="AN1097" s="157" t="str">
        <f t="shared" si="437"/>
        <v>n</v>
      </c>
      <c r="AO1097" s="157" t="str">
        <f t="shared" si="438"/>
        <v>n</v>
      </c>
      <c r="AP1097" s="157" t="str">
        <f t="shared" si="435"/>
        <v>n</v>
      </c>
      <c r="AQ1097" s="157" t="str">
        <f t="shared" si="436"/>
        <v>n</v>
      </c>
      <c r="AR1097" s="165">
        <v>98</v>
      </c>
      <c r="AS1097" s="166">
        <v>98</v>
      </c>
      <c r="AT1097" s="166" t="b">
        <f t="shared" si="414"/>
        <v>1</v>
      </c>
      <c r="AU1097" s="157" t="s">
        <v>2246</v>
      </c>
    </row>
    <row r="1098" spans="1:47" ht="15" customHeight="1" x14ac:dyDescent="0.3">
      <c r="A1098" s="158" t="s">
        <v>1811</v>
      </c>
      <c r="B1098" s="158" t="s">
        <v>2145</v>
      </c>
      <c r="C1098" s="159">
        <v>44341</v>
      </c>
      <c r="D1098" s="158">
        <v>2021</v>
      </c>
      <c r="E1098" s="158" t="s">
        <v>137</v>
      </c>
      <c r="F1098" s="158" t="s">
        <v>1131</v>
      </c>
      <c r="G1098" s="169">
        <v>0.52222222222222225</v>
      </c>
      <c r="H1098" s="169">
        <v>9.3055555555555558E-2</v>
      </c>
      <c r="I1098" s="157" t="s">
        <v>2247</v>
      </c>
      <c r="J1098" s="165" t="s">
        <v>1066</v>
      </c>
      <c r="K1098" s="157" t="str">
        <f t="shared" si="415"/>
        <v>n</v>
      </c>
      <c r="L1098" s="157" t="str">
        <f t="shared" si="416"/>
        <v>y</v>
      </c>
      <c r="M1098" s="157" t="str">
        <f t="shared" si="417"/>
        <v>n</v>
      </c>
      <c r="N1098" s="157" t="str">
        <f t="shared" si="418"/>
        <v>n</v>
      </c>
      <c r="O1098" s="157" t="str">
        <f t="shared" si="419"/>
        <v>n</v>
      </c>
      <c r="P1098" s="157" t="str">
        <f t="shared" si="420"/>
        <v>n</v>
      </c>
      <c r="Q1098" s="157" t="str">
        <f t="shared" si="421"/>
        <v>n</v>
      </c>
      <c r="R1098" s="157" t="str">
        <f t="shared" si="422"/>
        <v>n</v>
      </c>
      <c r="S1098" s="165">
        <v>95</v>
      </c>
      <c r="T1098" s="166">
        <v>95</v>
      </c>
      <c r="U1098" s="166" t="b">
        <f t="shared" si="439"/>
        <v>1</v>
      </c>
      <c r="V1098" s="165" t="s">
        <v>1066</v>
      </c>
      <c r="W1098" s="157" t="str">
        <f t="shared" si="423"/>
        <v>n</v>
      </c>
      <c r="X1098" s="157" t="str">
        <f t="shared" si="424"/>
        <v>y</v>
      </c>
      <c r="Y1098" s="157" t="str">
        <f t="shared" si="425"/>
        <v>n</v>
      </c>
      <c r="Z1098" s="157" t="str">
        <f t="shared" si="426"/>
        <v>n</v>
      </c>
      <c r="AA1098" s="157" t="str">
        <f t="shared" si="427"/>
        <v>n</v>
      </c>
      <c r="AB1098" s="157" t="str">
        <f t="shared" si="428"/>
        <v>n</v>
      </c>
      <c r="AC1098" s="157" t="str">
        <f t="shared" si="429"/>
        <v>n</v>
      </c>
      <c r="AD1098" s="157" t="str">
        <f t="shared" si="430"/>
        <v>n</v>
      </c>
      <c r="AE1098" s="165">
        <v>60</v>
      </c>
      <c r="AF1098" s="166">
        <v>60</v>
      </c>
      <c r="AG1098" s="166">
        <v>-1</v>
      </c>
      <c r="AH1098" s="166" t="b">
        <f t="shared" si="440"/>
        <v>1</v>
      </c>
      <c r="AI1098" s="165" t="s">
        <v>1066</v>
      </c>
      <c r="AJ1098" s="157" t="str">
        <f t="shared" si="431"/>
        <v>n</v>
      </c>
      <c r="AK1098" s="157" t="str">
        <f t="shared" si="432"/>
        <v>y</v>
      </c>
      <c r="AL1098" s="157" t="str">
        <f t="shared" si="433"/>
        <v>n</v>
      </c>
      <c r="AM1098" s="157" t="str">
        <f t="shared" si="434"/>
        <v>n</v>
      </c>
      <c r="AN1098" s="157" t="str">
        <f t="shared" si="437"/>
        <v>n</v>
      </c>
      <c r="AO1098" s="157" t="str">
        <f t="shared" si="438"/>
        <v>n</v>
      </c>
      <c r="AP1098" s="157" t="str">
        <f t="shared" si="435"/>
        <v>n</v>
      </c>
      <c r="AQ1098" s="157" t="str">
        <f t="shared" si="436"/>
        <v>n</v>
      </c>
      <c r="AR1098" s="165">
        <v>95</v>
      </c>
      <c r="AS1098" s="166">
        <v>95</v>
      </c>
      <c r="AT1098" s="166" t="b">
        <f t="shared" si="414"/>
        <v>1</v>
      </c>
      <c r="AU1098" s="157" t="s">
        <v>2248</v>
      </c>
    </row>
    <row r="1099" spans="1:47" ht="15" customHeight="1" x14ac:dyDescent="0.3">
      <c r="A1099" s="158" t="s">
        <v>1811</v>
      </c>
      <c r="B1099" s="158" t="s">
        <v>2145</v>
      </c>
      <c r="C1099" s="159">
        <v>44341</v>
      </c>
      <c r="D1099" s="158">
        <v>2021</v>
      </c>
      <c r="E1099" s="158" t="s">
        <v>137</v>
      </c>
      <c r="F1099" s="158" t="s">
        <v>1133</v>
      </c>
      <c r="G1099" s="169">
        <v>0.52222222222222225</v>
      </c>
      <c r="H1099" s="169">
        <v>9.3055555555555558E-2</v>
      </c>
      <c r="I1099" s="157" t="s">
        <v>2249</v>
      </c>
      <c r="J1099" s="165" t="s">
        <v>1066</v>
      </c>
      <c r="K1099" s="157" t="str">
        <f t="shared" si="415"/>
        <v>n</v>
      </c>
      <c r="L1099" s="157" t="str">
        <f t="shared" si="416"/>
        <v>y</v>
      </c>
      <c r="M1099" s="157" t="str">
        <f t="shared" si="417"/>
        <v>n</v>
      </c>
      <c r="N1099" s="157" t="str">
        <f t="shared" si="418"/>
        <v>n</v>
      </c>
      <c r="O1099" s="157" t="str">
        <f t="shared" si="419"/>
        <v>n</v>
      </c>
      <c r="P1099" s="157" t="str">
        <f t="shared" si="420"/>
        <v>n</v>
      </c>
      <c r="Q1099" s="157" t="str">
        <f t="shared" si="421"/>
        <v>n</v>
      </c>
      <c r="R1099" s="157" t="str">
        <f t="shared" si="422"/>
        <v>n</v>
      </c>
      <c r="S1099" s="165">
        <v>95</v>
      </c>
      <c r="T1099" s="166">
        <v>95</v>
      </c>
      <c r="U1099" s="166" t="b">
        <f t="shared" si="439"/>
        <v>1</v>
      </c>
      <c r="V1099" s="165" t="s">
        <v>1066</v>
      </c>
      <c r="W1099" s="157" t="str">
        <f t="shared" si="423"/>
        <v>n</v>
      </c>
      <c r="X1099" s="157" t="str">
        <f t="shared" si="424"/>
        <v>y</v>
      </c>
      <c r="Y1099" s="157" t="str">
        <f t="shared" si="425"/>
        <v>n</v>
      </c>
      <c r="Z1099" s="157" t="str">
        <f t="shared" si="426"/>
        <v>n</v>
      </c>
      <c r="AA1099" s="157" t="str">
        <f t="shared" si="427"/>
        <v>n</v>
      </c>
      <c r="AB1099" s="157" t="str">
        <f t="shared" si="428"/>
        <v>n</v>
      </c>
      <c r="AC1099" s="157" t="str">
        <f t="shared" si="429"/>
        <v>n</v>
      </c>
      <c r="AD1099" s="157" t="str">
        <f t="shared" si="430"/>
        <v>n</v>
      </c>
      <c r="AE1099" s="165">
        <v>75</v>
      </c>
      <c r="AF1099" s="166">
        <v>75</v>
      </c>
      <c r="AG1099" s="166">
        <v>-1</v>
      </c>
      <c r="AH1099" s="166" t="b">
        <f t="shared" si="440"/>
        <v>1</v>
      </c>
      <c r="AI1099" s="165" t="s">
        <v>1066</v>
      </c>
      <c r="AJ1099" s="157" t="str">
        <f t="shared" si="431"/>
        <v>n</v>
      </c>
      <c r="AK1099" s="157" t="str">
        <f t="shared" si="432"/>
        <v>y</v>
      </c>
      <c r="AL1099" s="157" t="str">
        <f t="shared" si="433"/>
        <v>n</v>
      </c>
      <c r="AM1099" s="157" t="str">
        <f t="shared" si="434"/>
        <v>n</v>
      </c>
      <c r="AN1099" s="157" t="str">
        <f t="shared" si="437"/>
        <v>n</v>
      </c>
      <c r="AO1099" s="157" t="str">
        <f t="shared" si="438"/>
        <v>n</v>
      </c>
      <c r="AP1099" s="157" t="str">
        <f t="shared" si="435"/>
        <v>n</v>
      </c>
      <c r="AQ1099" s="157" t="str">
        <f t="shared" si="436"/>
        <v>n</v>
      </c>
      <c r="AR1099" s="165">
        <v>100</v>
      </c>
      <c r="AS1099" s="166">
        <v>100</v>
      </c>
      <c r="AT1099" s="166" t="b">
        <f t="shared" si="414"/>
        <v>1</v>
      </c>
      <c r="AU1099" s="157"/>
    </row>
    <row r="1100" spans="1:47" ht="15" customHeight="1" x14ac:dyDescent="0.3">
      <c r="A1100" s="158" t="s">
        <v>1811</v>
      </c>
      <c r="B1100" s="158" t="s">
        <v>2145</v>
      </c>
      <c r="C1100" s="159">
        <v>44341</v>
      </c>
      <c r="D1100" s="158">
        <v>2021</v>
      </c>
      <c r="E1100" s="158" t="s">
        <v>137</v>
      </c>
      <c r="F1100" s="158" t="s">
        <v>1134</v>
      </c>
      <c r="G1100" s="169">
        <v>0.52222222222222225</v>
      </c>
      <c r="H1100" s="169">
        <v>9.3055555555555558E-2</v>
      </c>
      <c r="I1100" s="157" t="s">
        <v>2250</v>
      </c>
      <c r="J1100" s="165" t="s">
        <v>1066</v>
      </c>
      <c r="K1100" s="157" t="str">
        <f t="shared" si="415"/>
        <v>n</v>
      </c>
      <c r="L1100" s="157" t="str">
        <f t="shared" si="416"/>
        <v>y</v>
      </c>
      <c r="M1100" s="157" t="str">
        <f t="shared" si="417"/>
        <v>n</v>
      </c>
      <c r="N1100" s="157" t="str">
        <f t="shared" si="418"/>
        <v>n</v>
      </c>
      <c r="O1100" s="157" t="str">
        <f t="shared" si="419"/>
        <v>n</v>
      </c>
      <c r="P1100" s="157" t="str">
        <f t="shared" si="420"/>
        <v>n</v>
      </c>
      <c r="Q1100" s="157" t="str">
        <f t="shared" si="421"/>
        <v>n</v>
      </c>
      <c r="R1100" s="157" t="str">
        <f t="shared" si="422"/>
        <v>n</v>
      </c>
      <c r="S1100" s="165">
        <v>95</v>
      </c>
      <c r="T1100" s="166">
        <v>95</v>
      </c>
      <c r="U1100" s="166" t="b">
        <f t="shared" si="439"/>
        <v>1</v>
      </c>
      <c r="V1100" s="165" t="s">
        <v>1066</v>
      </c>
      <c r="W1100" s="157" t="str">
        <f t="shared" si="423"/>
        <v>n</v>
      </c>
      <c r="X1100" s="157" t="str">
        <f t="shared" si="424"/>
        <v>y</v>
      </c>
      <c r="Y1100" s="157" t="str">
        <f t="shared" si="425"/>
        <v>n</v>
      </c>
      <c r="Z1100" s="157" t="str">
        <f t="shared" si="426"/>
        <v>n</v>
      </c>
      <c r="AA1100" s="157" t="str">
        <f t="shared" si="427"/>
        <v>n</v>
      </c>
      <c r="AB1100" s="157" t="str">
        <f t="shared" si="428"/>
        <v>n</v>
      </c>
      <c r="AC1100" s="157" t="str">
        <f t="shared" si="429"/>
        <v>n</v>
      </c>
      <c r="AD1100" s="157" t="str">
        <f t="shared" si="430"/>
        <v>n</v>
      </c>
      <c r="AE1100" s="165">
        <v>65</v>
      </c>
      <c r="AF1100" s="166">
        <v>65</v>
      </c>
      <c r="AG1100" s="166">
        <v>-1</v>
      </c>
      <c r="AH1100" s="166" t="b">
        <f t="shared" si="440"/>
        <v>1</v>
      </c>
      <c r="AI1100" s="165" t="s">
        <v>1066</v>
      </c>
      <c r="AJ1100" s="157" t="str">
        <f t="shared" si="431"/>
        <v>n</v>
      </c>
      <c r="AK1100" s="157" t="str">
        <f t="shared" si="432"/>
        <v>y</v>
      </c>
      <c r="AL1100" s="157" t="str">
        <f t="shared" si="433"/>
        <v>n</v>
      </c>
      <c r="AM1100" s="157" t="str">
        <f t="shared" si="434"/>
        <v>n</v>
      </c>
      <c r="AN1100" s="157" t="str">
        <f t="shared" si="437"/>
        <v>n</v>
      </c>
      <c r="AO1100" s="157" t="str">
        <f t="shared" si="438"/>
        <v>n</v>
      </c>
      <c r="AP1100" s="157" t="str">
        <f t="shared" si="435"/>
        <v>n</v>
      </c>
      <c r="AQ1100" s="157" t="str">
        <f t="shared" si="436"/>
        <v>n</v>
      </c>
      <c r="AR1100" s="165">
        <v>100</v>
      </c>
      <c r="AS1100" s="166">
        <v>100</v>
      </c>
      <c r="AT1100" s="166" t="b">
        <f t="shared" si="414"/>
        <v>1</v>
      </c>
      <c r="AU1100" s="157" t="s">
        <v>2251</v>
      </c>
    </row>
    <row r="1101" spans="1:47" ht="15" customHeight="1" x14ac:dyDescent="0.3">
      <c r="A1101" s="158" t="s">
        <v>1811</v>
      </c>
      <c r="B1101" s="158" t="s">
        <v>2145</v>
      </c>
      <c r="C1101" s="159">
        <v>44341</v>
      </c>
      <c r="D1101" s="158">
        <v>2021</v>
      </c>
      <c r="E1101" s="158" t="s">
        <v>137</v>
      </c>
      <c r="F1101" s="158" t="s">
        <v>1135</v>
      </c>
      <c r="G1101" s="169">
        <v>0.52222222222222225</v>
      </c>
      <c r="H1101" s="169">
        <v>9.3055555555555558E-2</v>
      </c>
      <c r="I1101" s="157" t="s">
        <v>2252</v>
      </c>
      <c r="J1101" s="165" t="s">
        <v>1066</v>
      </c>
      <c r="K1101" s="157" t="str">
        <f t="shared" si="415"/>
        <v>n</v>
      </c>
      <c r="L1101" s="157" t="str">
        <f t="shared" si="416"/>
        <v>y</v>
      </c>
      <c r="M1101" s="157" t="str">
        <f t="shared" si="417"/>
        <v>n</v>
      </c>
      <c r="N1101" s="157" t="str">
        <f t="shared" si="418"/>
        <v>n</v>
      </c>
      <c r="O1101" s="157" t="str">
        <f t="shared" si="419"/>
        <v>n</v>
      </c>
      <c r="P1101" s="157" t="str">
        <f t="shared" si="420"/>
        <v>n</v>
      </c>
      <c r="Q1101" s="157" t="str">
        <f t="shared" si="421"/>
        <v>n</v>
      </c>
      <c r="R1101" s="157" t="str">
        <f t="shared" si="422"/>
        <v>n</v>
      </c>
      <c r="S1101" s="165">
        <v>95</v>
      </c>
      <c r="T1101" s="166">
        <v>95</v>
      </c>
      <c r="U1101" s="166" t="b">
        <f t="shared" si="439"/>
        <v>1</v>
      </c>
      <c r="V1101" s="165" t="s">
        <v>1066</v>
      </c>
      <c r="W1101" s="157" t="str">
        <f t="shared" si="423"/>
        <v>n</v>
      </c>
      <c r="X1101" s="157" t="str">
        <f t="shared" si="424"/>
        <v>y</v>
      </c>
      <c r="Y1101" s="157" t="str">
        <f t="shared" si="425"/>
        <v>n</v>
      </c>
      <c r="Z1101" s="157" t="str">
        <f t="shared" si="426"/>
        <v>n</v>
      </c>
      <c r="AA1101" s="157" t="str">
        <f t="shared" si="427"/>
        <v>n</v>
      </c>
      <c r="AB1101" s="157" t="str">
        <f t="shared" si="428"/>
        <v>n</v>
      </c>
      <c r="AC1101" s="157" t="str">
        <f t="shared" si="429"/>
        <v>n</v>
      </c>
      <c r="AD1101" s="157" t="str">
        <f t="shared" si="430"/>
        <v>n</v>
      </c>
      <c r="AE1101" s="165">
        <v>50</v>
      </c>
      <c r="AF1101" s="166">
        <v>50</v>
      </c>
      <c r="AG1101" s="166">
        <v>-1</v>
      </c>
      <c r="AH1101" s="166" t="b">
        <f t="shared" si="440"/>
        <v>1</v>
      </c>
      <c r="AI1101" s="165" t="s">
        <v>1066</v>
      </c>
      <c r="AJ1101" s="157" t="str">
        <f t="shared" si="431"/>
        <v>n</v>
      </c>
      <c r="AK1101" s="157" t="str">
        <f t="shared" si="432"/>
        <v>y</v>
      </c>
      <c r="AL1101" s="157" t="str">
        <f t="shared" si="433"/>
        <v>n</v>
      </c>
      <c r="AM1101" s="157" t="str">
        <f t="shared" si="434"/>
        <v>n</v>
      </c>
      <c r="AN1101" s="157" t="str">
        <f t="shared" si="437"/>
        <v>n</v>
      </c>
      <c r="AO1101" s="157" t="str">
        <f t="shared" si="438"/>
        <v>n</v>
      </c>
      <c r="AP1101" s="157" t="str">
        <f t="shared" si="435"/>
        <v>n</v>
      </c>
      <c r="AQ1101" s="157" t="str">
        <f t="shared" si="436"/>
        <v>n</v>
      </c>
      <c r="AR1101" s="165">
        <v>100</v>
      </c>
      <c r="AS1101" s="166">
        <v>100</v>
      </c>
      <c r="AT1101" s="166" t="b">
        <f t="shared" si="414"/>
        <v>1</v>
      </c>
      <c r="AU1101" s="157"/>
    </row>
    <row r="1102" spans="1:47" ht="15" customHeight="1" x14ac:dyDescent="0.3">
      <c r="A1102" s="158" t="s">
        <v>1811</v>
      </c>
      <c r="B1102" s="158" t="s">
        <v>2145</v>
      </c>
      <c r="C1102" s="159">
        <v>44341</v>
      </c>
      <c r="D1102" s="158">
        <v>2021</v>
      </c>
      <c r="E1102" s="158" t="s">
        <v>137</v>
      </c>
      <c r="F1102" s="158" t="s">
        <v>1136</v>
      </c>
      <c r="G1102" s="169">
        <v>0.52222222222222225</v>
      </c>
      <c r="H1102" s="169">
        <v>9.3055555555555558E-2</v>
      </c>
      <c r="I1102" s="157" t="s">
        <v>2253</v>
      </c>
      <c r="J1102" s="165" t="s">
        <v>1066</v>
      </c>
      <c r="K1102" s="157" t="str">
        <f t="shared" si="415"/>
        <v>n</v>
      </c>
      <c r="L1102" s="157" t="str">
        <f t="shared" si="416"/>
        <v>y</v>
      </c>
      <c r="M1102" s="157" t="str">
        <f t="shared" si="417"/>
        <v>n</v>
      </c>
      <c r="N1102" s="157" t="str">
        <f t="shared" si="418"/>
        <v>n</v>
      </c>
      <c r="O1102" s="157" t="str">
        <f t="shared" si="419"/>
        <v>n</v>
      </c>
      <c r="P1102" s="157" t="str">
        <f t="shared" si="420"/>
        <v>n</v>
      </c>
      <c r="Q1102" s="157" t="str">
        <f t="shared" si="421"/>
        <v>n</v>
      </c>
      <c r="R1102" s="157" t="str">
        <f t="shared" si="422"/>
        <v>n</v>
      </c>
      <c r="S1102" s="165">
        <v>95</v>
      </c>
      <c r="T1102" s="166">
        <v>95</v>
      </c>
      <c r="U1102" s="166" t="b">
        <f t="shared" si="439"/>
        <v>1</v>
      </c>
      <c r="V1102" s="165" t="s">
        <v>1066</v>
      </c>
      <c r="W1102" s="157" t="str">
        <f t="shared" si="423"/>
        <v>n</v>
      </c>
      <c r="X1102" s="157" t="str">
        <f t="shared" si="424"/>
        <v>y</v>
      </c>
      <c r="Y1102" s="157" t="str">
        <f t="shared" si="425"/>
        <v>n</v>
      </c>
      <c r="Z1102" s="157" t="str">
        <f t="shared" si="426"/>
        <v>n</v>
      </c>
      <c r="AA1102" s="157" t="str">
        <f t="shared" si="427"/>
        <v>n</v>
      </c>
      <c r="AB1102" s="157" t="str">
        <f t="shared" si="428"/>
        <v>n</v>
      </c>
      <c r="AC1102" s="157" t="str">
        <f t="shared" si="429"/>
        <v>n</v>
      </c>
      <c r="AD1102" s="157" t="str">
        <f t="shared" si="430"/>
        <v>n</v>
      </c>
      <c r="AE1102" s="165">
        <v>68</v>
      </c>
      <c r="AF1102" s="166">
        <v>68</v>
      </c>
      <c r="AG1102" s="166">
        <v>-1</v>
      </c>
      <c r="AH1102" s="166" t="b">
        <f t="shared" si="440"/>
        <v>1</v>
      </c>
      <c r="AI1102" s="165" t="s">
        <v>1066</v>
      </c>
      <c r="AJ1102" s="157" t="str">
        <f t="shared" si="431"/>
        <v>n</v>
      </c>
      <c r="AK1102" s="157" t="str">
        <f t="shared" si="432"/>
        <v>y</v>
      </c>
      <c r="AL1102" s="157" t="str">
        <f t="shared" si="433"/>
        <v>n</v>
      </c>
      <c r="AM1102" s="157" t="str">
        <f t="shared" si="434"/>
        <v>n</v>
      </c>
      <c r="AN1102" s="157" t="str">
        <f t="shared" si="437"/>
        <v>n</v>
      </c>
      <c r="AO1102" s="157" t="str">
        <f t="shared" si="438"/>
        <v>n</v>
      </c>
      <c r="AP1102" s="157" t="str">
        <f t="shared" si="435"/>
        <v>n</v>
      </c>
      <c r="AQ1102" s="157" t="str">
        <f t="shared" si="436"/>
        <v>n</v>
      </c>
      <c r="AR1102" s="165">
        <v>100</v>
      </c>
      <c r="AS1102" s="166">
        <v>100</v>
      </c>
      <c r="AT1102" s="166" t="b">
        <f t="shared" si="414"/>
        <v>1</v>
      </c>
      <c r="AU1102" s="157"/>
    </row>
    <row r="1103" spans="1:47" ht="15" customHeight="1" x14ac:dyDescent="0.3">
      <c r="A1103" s="158" t="s">
        <v>1811</v>
      </c>
      <c r="B1103" s="158" t="s">
        <v>2145</v>
      </c>
      <c r="C1103" s="159">
        <v>44341</v>
      </c>
      <c r="D1103" s="158">
        <v>2021</v>
      </c>
      <c r="E1103" s="158" t="s">
        <v>137</v>
      </c>
      <c r="F1103" s="158" t="s">
        <v>1137</v>
      </c>
      <c r="G1103" s="169">
        <v>0.52222222222222225</v>
      </c>
      <c r="H1103" s="169">
        <v>9.3055555555555558E-2</v>
      </c>
      <c r="I1103" s="157" t="s">
        <v>2239</v>
      </c>
      <c r="J1103" s="165" t="s">
        <v>1066</v>
      </c>
      <c r="K1103" s="157" t="str">
        <f t="shared" si="415"/>
        <v>n</v>
      </c>
      <c r="L1103" s="157" t="str">
        <f t="shared" si="416"/>
        <v>y</v>
      </c>
      <c r="M1103" s="157" t="str">
        <f t="shared" si="417"/>
        <v>n</v>
      </c>
      <c r="N1103" s="157" t="str">
        <f t="shared" si="418"/>
        <v>n</v>
      </c>
      <c r="O1103" s="157" t="str">
        <f t="shared" si="419"/>
        <v>n</v>
      </c>
      <c r="P1103" s="157" t="str">
        <f t="shared" si="420"/>
        <v>n</v>
      </c>
      <c r="Q1103" s="157" t="str">
        <f t="shared" si="421"/>
        <v>n</v>
      </c>
      <c r="R1103" s="157" t="str">
        <f t="shared" si="422"/>
        <v>n</v>
      </c>
      <c r="S1103" s="165">
        <v>90</v>
      </c>
      <c r="T1103" s="166">
        <v>90</v>
      </c>
      <c r="U1103" s="166" t="b">
        <f t="shared" si="439"/>
        <v>1</v>
      </c>
      <c r="V1103" s="165" t="s">
        <v>1066</v>
      </c>
      <c r="W1103" s="157" t="str">
        <f t="shared" si="423"/>
        <v>n</v>
      </c>
      <c r="X1103" s="157" t="str">
        <f t="shared" si="424"/>
        <v>y</v>
      </c>
      <c r="Y1103" s="157" t="str">
        <f t="shared" si="425"/>
        <v>n</v>
      </c>
      <c r="Z1103" s="157" t="str">
        <f t="shared" si="426"/>
        <v>n</v>
      </c>
      <c r="AA1103" s="157" t="str">
        <f t="shared" si="427"/>
        <v>n</v>
      </c>
      <c r="AB1103" s="157" t="str">
        <f t="shared" si="428"/>
        <v>n</v>
      </c>
      <c r="AC1103" s="157" t="str">
        <f t="shared" si="429"/>
        <v>n</v>
      </c>
      <c r="AD1103" s="157" t="str">
        <f t="shared" si="430"/>
        <v>n</v>
      </c>
      <c r="AE1103" s="165">
        <v>50</v>
      </c>
      <c r="AF1103" s="166">
        <v>50</v>
      </c>
      <c r="AG1103" s="166">
        <v>-1</v>
      </c>
      <c r="AH1103" s="166" t="b">
        <f t="shared" si="440"/>
        <v>1</v>
      </c>
      <c r="AI1103" s="165" t="s">
        <v>1066</v>
      </c>
      <c r="AJ1103" s="157" t="str">
        <f t="shared" si="431"/>
        <v>n</v>
      </c>
      <c r="AK1103" s="157" t="str">
        <f t="shared" si="432"/>
        <v>y</v>
      </c>
      <c r="AL1103" s="157" t="str">
        <f t="shared" si="433"/>
        <v>n</v>
      </c>
      <c r="AM1103" s="157" t="str">
        <f t="shared" si="434"/>
        <v>n</v>
      </c>
      <c r="AN1103" s="157" t="str">
        <f t="shared" si="437"/>
        <v>n</v>
      </c>
      <c r="AO1103" s="157" t="str">
        <f t="shared" si="438"/>
        <v>n</v>
      </c>
      <c r="AP1103" s="157" t="str">
        <f t="shared" si="435"/>
        <v>n</v>
      </c>
      <c r="AQ1103" s="157" t="str">
        <f t="shared" si="436"/>
        <v>n</v>
      </c>
      <c r="AR1103" s="165">
        <v>98</v>
      </c>
      <c r="AS1103" s="166">
        <v>98</v>
      </c>
      <c r="AT1103" s="166" t="b">
        <f t="shared" si="414"/>
        <v>1</v>
      </c>
      <c r="AU1103" s="157" t="s">
        <v>2254</v>
      </c>
    </row>
    <row r="1104" spans="1:47" ht="15" customHeight="1" x14ac:dyDescent="0.3">
      <c r="A1104" s="158" t="s">
        <v>1811</v>
      </c>
      <c r="B1104" s="158" t="s">
        <v>2145</v>
      </c>
      <c r="C1104" s="159">
        <v>44341</v>
      </c>
      <c r="D1104" s="158">
        <v>2021</v>
      </c>
      <c r="E1104" s="158" t="s">
        <v>137</v>
      </c>
      <c r="F1104" s="158" t="s">
        <v>1139</v>
      </c>
      <c r="G1104" s="169">
        <v>0.52222222222222225</v>
      </c>
      <c r="H1104" s="169">
        <v>9.3055555555555558E-2</v>
      </c>
      <c r="I1104" s="157" t="s">
        <v>2255</v>
      </c>
      <c r="J1104" s="165" t="s">
        <v>1066</v>
      </c>
      <c r="K1104" s="157" t="str">
        <f t="shared" si="415"/>
        <v>n</v>
      </c>
      <c r="L1104" s="157" t="str">
        <f t="shared" si="416"/>
        <v>y</v>
      </c>
      <c r="M1104" s="157" t="str">
        <f t="shared" si="417"/>
        <v>n</v>
      </c>
      <c r="N1104" s="157" t="str">
        <f t="shared" si="418"/>
        <v>n</v>
      </c>
      <c r="O1104" s="157" t="str">
        <f t="shared" si="419"/>
        <v>n</v>
      </c>
      <c r="P1104" s="157" t="str">
        <f t="shared" si="420"/>
        <v>n</v>
      </c>
      <c r="Q1104" s="157" t="str">
        <f t="shared" si="421"/>
        <v>n</v>
      </c>
      <c r="R1104" s="157" t="str">
        <f t="shared" si="422"/>
        <v>n</v>
      </c>
      <c r="S1104" s="165">
        <v>98</v>
      </c>
      <c r="T1104" s="166">
        <v>98</v>
      </c>
      <c r="U1104" s="166" t="b">
        <f t="shared" si="439"/>
        <v>1</v>
      </c>
      <c r="V1104" s="165" t="s">
        <v>1066</v>
      </c>
      <c r="W1104" s="157" t="str">
        <f t="shared" si="423"/>
        <v>n</v>
      </c>
      <c r="X1104" s="157" t="str">
        <f t="shared" si="424"/>
        <v>y</v>
      </c>
      <c r="Y1104" s="157" t="str">
        <f t="shared" si="425"/>
        <v>n</v>
      </c>
      <c r="Z1104" s="157" t="str">
        <f t="shared" si="426"/>
        <v>n</v>
      </c>
      <c r="AA1104" s="157" t="str">
        <f t="shared" si="427"/>
        <v>n</v>
      </c>
      <c r="AB1104" s="157" t="str">
        <f t="shared" si="428"/>
        <v>n</v>
      </c>
      <c r="AC1104" s="157" t="str">
        <f t="shared" si="429"/>
        <v>n</v>
      </c>
      <c r="AD1104" s="157" t="str">
        <f t="shared" si="430"/>
        <v>n</v>
      </c>
      <c r="AE1104" s="165">
        <v>20</v>
      </c>
      <c r="AF1104" s="166">
        <v>20</v>
      </c>
      <c r="AG1104" s="166">
        <v>-1</v>
      </c>
      <c r="AH1104" s="166" t="b">
        <f t="shared" si="440"/>
        <v>1</v>
      </c>
      <c r="AI1104" s="165" t="s">
        <v>1066</v>
      </c>
      <c r="AJ1104" s="157" t="str">
        <f t="shared" si="431"/>
        <v>n</v>
      </c>
      <c r="AK1104" s="157" t="str">
        <f t="shared" si="432"/>
        <v>y</v>
      </c>
      <c r="AL1104" s="157" t="str">
        <f t="shared" si="433"/>
        <v>n</v>
      </c>
      <c r="AM1104" s="157" t="str">
        <f t="shared" si="434"/>
        <v>n</v>
      </c>
      <c r="AN1104" s="157" t="str">
        <f t="shared" si="437"/>
        <v>n</v>
      </c>
      <c r="AO1104" s="157" t="str">
        <f t="shared" si="438"/>
        <v>n</v>
      </c>
      <c r="AP1104" s="157" t="str">
        <f t="shared" si="435"/>
        <v>n</v>
      </c>
      <c r="AQ1104" s="157" t="str">
        <f t="shared" si="436"/>
        <v>n</v>
      </c>
      <c r="AR1104" s="165">
        <v>95</v>
      </c>
      <c r="AS1104" s="166">
        <v>95</v>
      </c>
      <c r="AT1104" s="166" t="b">
        <f t="shared" si="414"/>
        <v>1</v>
      </c>
      <c r="AU1104" s="157"/>
    </row>
    <row r="1105" spans="1:47" ht="15" customHeight="1" x14ac:dyDescent="0.3">
      <c r="A1105" s="158" t="s">
        <v>1811</v>
      </c>
      <c r="B1105" s="158" t="s">
        <v>2145</v>
      </c>
      <c r="C1105" s="159">
        <v>44341</v>
      </c>
      <c r="D1105" s="158">
        <v>2021</v>
      </c>
      <c r="E1105" s="158" t="s">
        <v>137</v>
      </c>
      <c r="F1105" s="158" t="s">
        <v>1140</v>
      </c>
      <c r="G1105" s="169">
        <v>0.52222222222222225</v>
      </c>
      <c r="H1105" s="169">
        <v>9.3055555555555558E-2</v>
      </c>
      <c r="I1105" s="157" t="s">
        <v>2256</v>
      </c>
      <c r="J1105" s="165" t="s">
        <v>1066</v>
      </c>
      <c r="K1105" s="157" t="str">
        <f t="shared" si="415"/>
        <v>n</v>
      </c>
      <c r="L1105" s="157" t="str">
        <f t="shared" si="416"/>
        <v>y</v>
      </c>
      <c r="M1105" s="157" t="str">
        <f t="shared" si="417"/>
        <v>n</v>
      </c>
      <c r="N1105" s="157" t="str">
        <f t="shared" si="418"/>
        <v>n</v>
      </c>
      <c r="O1105" s="157" t="str">
        <f t="shared" si="419"/>
        <v>n</v>
      </c>
      <c r="P1105" s="157" t="str">
        <f t="shared" si="420"/>
        <v>n</v>
      </c>
      <c r="Q1105" s="157" t="str">
        <f t="shared" si="421"/>
        <v>n</v>
      </c>
      <c r="R1105" s="157" t="str">
        <f t="shared" si="422"/>
        <v>n</v>
      </c>
      <c r="S1105" s="165">
        <v>90</v>
      </c>
      <c r="T1105" s="166">
        <v>90</v>
      </c>
      <c r="U1105" s="166" t="b">
        <f t="shared" si="439"/>
        <v>1</v>
      </c>
      <c r="V1105" s="165" t="s">
        <v>1066</v>
      </c>
      <c r="W1105" s="157" t="str">
        <f t="shared" si="423"/>
        <v>n</v>
      </c>
      <c r="X1105" s="157" t="str">
        <f t="shared" si="424"/>
        <v>y</v>
      </c>
      <c r="Y1105" s="157" t="str">
        <f t="shared" si="425"/>
        <v>n</v>
      </c>
      <c r="Z1105" s="157" t="str">
        <f t="shared" si="426"/>
        <v>n</v>
      </c>
      <c r="AA1105" s="157" t="str">
        <f t="shared" si="427"/>
        <v>n</v>
      </c>
      <c r="AB1105" s="157" t="str">
        <f t="shared" si="428"/>
        <v>n</v>
      </c>
      <c r="AC1105" s="157" t="str">
        <f t="shared" si="429"/>
        <v>n</v>
      </c>
      <c r="AD1105" s="157" t="str">
        <f t="shared" si="430"/>
        <v>n</v>
      </c>
      <c r="AE1105" s="165">
        <v>50</v>
      </c>
      <c r="AF1105" s="166">
        <v>50</v>
      </c>
      <c r="AG1105" s="166">
        <v>-1</v>
      </c>
      <c r="AH1105" s="166" t="b">
        <f t="shared" si="440"/>
        <v>1</v>
      </c>
      <c r="AI1105" s="165" t="s">
        <v>1066</v>
      </c>
      <c r="AJ1105" s="157" t="str">
        <f t="shared" si="431"/>
        <v>n</v>
      </c>
      <c r="AK1105" s="157" t="str">
        <f t="shared" si="432"/>
        <v>y</v>
      </c>
      <c r="AL1105" s="157" t="str">
        <f t="shared" si="433"/>
        <v>n</v>
      </c>
      <c r="AM1105" s="157" t="str">
        <f t="shared" si="434"/>
        <v>n</v>
      </c>
      <c r="AN1105" s="157" t="str">
        <f t="shared" si="437"/>
        <v>n</v>
      </c>
      <c r="AO1105" s="157" t="str">
        <f t="shared" si="438"/>
        <v>n</v>
      </c>
      <c r="AP1105" s="157" t="str">
        <f t="shared" si="435"/>
        <v>n</v>
      </c>
      <c r="AQ1105" s="157" t="str">
        <f t="shared" si="436"/>
        <v>n</v>
      </c>
      <c r="AR1105" s="165">
        <v>95</v>
      </c>
      <c r="AS1105" s="166">
        <v>95</v>
      </c>
      <c r="AT1105" s="166" t="b">
        <f t="shared" si="414"/>
        <v>1</v>
      </c>
      <c r="AU1105" s="157"/>
    </row>
    <row r="1106" spans="1:47" ht="15" customHeight="1" x14ac:dyDescent="0.3">
      <c r="A1106" s="158" t="s">
        <v>1811</v>
      </c>
      <c r="B1106" s="158" t="s">
        <v>2145</v>
      </c>
      <c r="C1106" s="159">
        <v>44341</v>
      </c>
      <c r="D1106" s="158">
        <v>2021</v>
      </c>
      <c r="E1106" s="158" t="s">
        <v>137</v>
      </c>
      <c r="F1106" s="158" t="s">
        <v>1141</v>
      </c>
      <c r="G1106" s="169">
        <v>0.52222222222222225</v>
      </c>
      <c r="H1106" s="169">
        <v>9.3055555555555558E-2</v>
      </c>
      <c r="I1106" s="157" t="s">
        <v>2257</v>
      </c>
      <c r="J1106" s="165" t="s">
        <v>1066</v>
      </c>
      <c r="K1106" s="157" t="str">
        <f t="shared" si="415"/>
        <v>n</v>
      </c>
      <c r="L1106" s="157" t="str">
        <f t="shared" si="416"/>
        <v>y</v>
      </c>
      <c r="M1106" s="157" t="str">
        <f t="shared" si="417"/>
        <v>n</v>
      </c>
      <c r="N1106" s="157" t="str">
        <f t="shared" si="418"/>
        <v>n</v>
      </c>
      <c r="O1106" s="157" t="str">
        <f t="shared" si="419"/>
        <v>n</v>
      </c>
      <c r="P1106" s="157" t="str">
        <f t="shared" si="420"/>
        <v>n</v>
      </c>
      <c r="Q1106" s="157" t="str">
        <f t="shared" si="421"/>
        <v>n</v>
      </c>
      <c r="R1106" s="157" t="str">
        <f t="shared" si="422"/>
        <v>n</v>
      </c>
      <c r="S1106" s="165">
        <v>90</v>
      </c>
      <c r="T1106" s="166">
        <v>90</v>
      </c>
      <c r="U1106" s="166" t="b">
        <f t="shared" si="439"/>
        <v>1</v>
      </c>
      <c r="V1106" s="165" t="s">
        <v>1066</v>
      </c>
      <c r="W1106" s="157" t="str">
        <f t="shared" si="423"/>
        <v>n</v>
      </c>
      <c r="X1106" s="157" t="str">
        <f t="shared" si="424"/>
        <v>y</v>
      </c>
      <c r="Y1106" s="157" t="str">
        <f t="shared" si="425"/>
        <v>n</v>
      </c>
      <c r="Z1106" s="157" t="str">
        <f t="shared" si="426"/>
        <v>n</v>
      </c>
      <c r="AA1106" s="157" t="str">
        <f t="shared" si="427"/>
        <v>n</v>
      </c>
      <c r="AB1106" s="157" t="str">
        <f t="shared" si="428"/>
        <v>n</v>
      </c>
      <c r="AC1106" s="157" t="str">
        <f t="shared" si="429"/>
        <v>n</v>
      </c>
      <c r="AD1106" s="157" t="str">
        <f t="shared" si="430"/>
        <v>n</v>
      </c>
      <c r="AE1106" s="165">
        <v>75</v>
      </c>
      <c r="AF1106" s="166">
        <v>75</v>
      </c>
      <c r="AG1106" s="166">
        <v>-1</v>
      </c>
      <c r="AH1106" s="166" t="b">
        <f t="shared" si="440"/>
        <v>1</v>
      </c>
      <c r="AI1106" s="165" t="s">
        <v>2315</v>
      </c>
      <c r="AJ1106" s="157" t="str">
        <f t="shared" si="431"/>
        <v>n</v>
      </c>
      <c r="AK1106" s="157" t="str">
        <f t="shared" si="432"/>
        <v>y</v>
      </c>
      <c r="AL1106" s="157" t="str">
        <f t="shared" si="433"/>
        <v>y</v>
      </c>
      <c r="AM1106" s="157" t="str">
        <f t="shared" si="434"/>
        <v>n</v>
      </c>
      <c r="AN1106" s="157" t="str">
        <f t="shared" si="437"/>
        <v>n</v>
      </c>
      <c r="AO1106" s="157" t="str">
        <f t="shared" si="438"/>
        <v>n</v>
      </c>
      <c r="AP1106" s="157" t="str">
        <f t="shared" si="435"/>
        <v>n</v>
      </c>
      <c r="AQ1106" s="157" t="str">
        <f t="shared" si="436"/>
        <v>n</v>
      </c>
      <c r="AR1106" s="165">
        <v>95</v>
      </c>
      <c r="AS1106" s="166">
        <v>95</v>
      </c>
      <c r="AT1106" s="166" t="b">
        <f t="shared" si="414"/>
        <v>1</v>
      </c>
      <c r="AU1106" s="157" t="s">
        <v>1120</v>
      </c>
    </row>
    <row r="1107" spans="1:47" ht="15" customHeight="1" x14ac:dyDescent="0.3">
      <c r="A1107" s="158" t="s">
        <v>1811</v>
      </c>
      <c r="B1107" s="158" t="s">
        <v>2145</v>
      </c>
      <c r="C1107" s="159">
        <v>44341</v>
      </c>
      <c r="D1107" s="158">
        <v>2021</v>
      </c>
      <c r="E1107" s="158" t="s">
        <v>137</v>
      </c>
      <c r="F1107" s="158" t="s">
        <v>1142</v>
      </c>
      <c r="G1107" s="169">
        <v>0.52222222222222225</v>
      </c>
      <c r="H1107" s="169">
        <v>9.3055555555555558E-2</v>
      </c>
      <c r="I1107" s="157" t="s">
        <v>2258</v>
      </c>
      <c r="J1107" s="165" t="s">
        <v>1066</v>
      </c>
      <c r="K1107" s="157" t="str">
        <f t="shared" si="415"/>
        <v>n</v>
      </c>
      <c r="L1107" s="157" t="str">
        <f t="shared" si="416"/>
        <v>y</v>
      </c>
      <c r="M1107" s="157" t="str">
        <f t="shared" si="417"/>
        <v>n</v>
      </c>
      <c r="N1107" s="157" t="str">
        <f t="shared" si="418"/>
        <v>n</v>
      </c>
      <c r="O1107" s="157" t="str">
        <f t="shared" si="419"/>
        <v>n</v>
      </c>
      <c r="P1107" s="157" t="str">
        <f t="shared" si="420"/>
        <v>n</v>
      </c>
      <c r="Q1107" s="157" t="str">
        <f t="shared" si="421"/>
        <v>n</v>
      </c>
      <c r="R1107" s="157" t="str">
        <f t="shared" si="422"/>
        <v>n</v>
      </c>
      <c r="S1107" s="165">
        <v>90</v>
      </c>
      <c r="T1107" s="166">
        <v>90</v>
      </c>
      <c r="U1107" s="166" t="b">
        <f t="shared" si="439"/>
        <v>1</v>
      </c>
      <c r="V1107" s="165" t="s">
        <v>1066</v>
      </c>
      <c r="W1107" s="157" t="str">
        <f t="shared" si="423"/>
        <v>n</v>
      </c>
      <c r="X1107" s="157" t="str">
        <f t="shared" si="424"/>
        <v>y</v>
      </c>
      <c r="Y1107" s="157" t="str">
        <f t="shared" si="425"/>
        <v>n</v>
      </c>
      <c r="Z1107" s="157" t="str">
        <f t="shared" si="426"/>
        <v>n</v>
      </c>
      <c r="AA1107" s="157" t="str">
        <f t="shared" si="427"/>
        <v>n</v>
      </c>
      <c r="AB1107" s="157" t="str">
        <f t="shared" si="428"/>
        <v>n</v>
      </c>
      <c r="AC1107" s="157" t="str">
        <f t="shared" si="429"/>
        <v>n</v>
      </c>
      <c r="AD1107" s="157" t="str">
        <f t="shared" si="430"/>
        <v>n</v>
      </c>
      <c r="AE1107" s="165">
        <v>50</v>
      </c>
      <c r="AF1107" s="166">
        <v>50</v>
      </c>
      <c r="AG1107" s="166">
        <v>-1</v>
      </c>
      <c r="AH1107" s="166" t="b">
        <f t="shared" si="440"/>
        <v>1</v>
      </c>
      <c r="AI1107" s="165" t="s">
        <v>2315</v>
      </c>
      <c r="AJ1107" s="157" t="str">
        <f t="shared" si="431"/>
        <v>n</v>
      </c>
      <c r="AK1107" s="157" t="str">
        <f t="shared" si="432"/>
        <v>y</v>
      </c>
      <c r="AL1107" s="157" t="str">
        <f t="shared" si="433"/>
        <v>y</v>
      </c>
      <c r="AM1107" s="157" t="str">
        <f t="shared" si="434"/>
        <v>n</v>
      </c>
      <c r="AN1107" s="157" t="str">
        <f t="shared" si="437"/>
        <v>n</v>
      </c>
      <c r="AO1107" s="157" t="str">
        <f t="shared" si="438"/>
        <v>n</v>
      </c>
      <c r="AP1107" s="157" t="str">
        <f t="shared" si="435"/>
        <v>n</v>
      </c>
      <c r="AQ1107" s="157" t="str">
        <f t="shared" si="436"/>
        <v>n</v>
      </c>
      <c r="AR1107" s="165">
        <v>98</v>
      </c>
      <c r="AS1107" s="166">
        <v>98</v>
      </c>
      <c r="AT1107" s="166" t="b">
        <f t="shared" si="414"/>
        <v>1</v>
      </c>
      <c r="AU1107" s="157"/>
    </row>
    <row r="1108" spans="1:47" ht="15" customHeight="1" x14ac:dyDescent="0.3">
      <c r="A1108" s="158" t="s">
        <v>1811</v>
      </c>
      <c r="B1108" s="158" t="s">
        <v>2145</v>
      </c>
      <c r="C1108" s="159">
        <v>44341</v>
      </c>
      <c r="D1108" s="158">
        <v>2021</v>
      </c>
      <c r="E1108" s="158" t="s">
        <v>137</v>
      </c>
      <c r="F1108" s="158" t="s">
        <v>1143</v>
      </c>
      <c r="G1108" s="169">
        <v>0.52222222222222225</v>
      </c>
      <c r="H1108" s="169">
        <v>9.3055555555555558E-2</v>
      </c>
      <c r="I1108" s="157" t="s">
        <v>2259</v>
      </c>
      <c r="J1108" s="165" t="s">
        <v>1066</v>
      </c>
      <c r="K1108" s="157" t="str">
        <f t="shared" si="415"/>
        <v>n</v>
      </c>
      <c r="L1108" s="157" t="str">
        <f t="shared" si="416"/>
        <v>y</v>
      </c>
      <c r="M1108" s="157" t="str">
        <f t="shared" si="417"/>
        <v>n</v>
      </c>
      <c r="N1108" s="157" t="str">
        <f t="shared" si="418"/>
        <v>n</v>
      </c>
      <c r="O1108" s="157" t="str">
        <f t="shared" si="419"/>
        <v>n</v>
      </c>
      <c r="P1108" s="157" t="str">
        <f t="shared" si="420"/>
        <v>n</v>
      </c>
      <c r="Q1108" s="157" t="str">
        <f t="shared" si="421"/>
        <v>n</v>
      </c>
      <c r="R1108" s="157" t="str">
        <f t="shared" si="422"/>
        <v>n</v>
      </c>
      <c r="S1108" s="165">
        <v>70</v>
      </c>
      <c r="T1108" s="166">
        <v>70</v>
      </c>
      <c r="U1108" s="166" t="b">
        <f t="shared" si="439"/>
        <v>1</v>
      </c>
      <c r="V1108" s="165" t="s">
        <v>1066</v>
      </c>
      <c r="W1108" s="157" t="str">
        <f t="shared" si="423"/>
        <v>n</v>
      </c>
      <c r="X1108" s="157" t="str">
        <f t="shared" si="424"/>
        <v>y</v>
      </c>
      <c r="Y1108" s="157" t="str">
        <f t="shared" si="425"/>
        <v>n</v>
      </c>
      <c r="Z1108" s="157" t="str">
        <f t="shared" si="426"/>
        <v>n</v>
      </c>
      <c r="AA1108" s="157" t="str">
        <f t="shared" si="427"/>
        <v>n</v>
      </c>
      <c r="AB1108" s="157" t="str">
        <f t="shared" si="428"/>
        <v>n</v>
      </c>
      <c r="AC1108" s="157" t="str">
        <f t="shared" si="429"/>
        <v>n</v>
      </c>
      <c r="AD1108" s="157" t="str">
        <f t="shared" si="430"/>
        <v>n</v>
      </c>
      <c r="AE1108" s="165">
        <v>50</v>
      </c>
      <c r="AF1108" s="166">
        <v>50</v>
      </c>
      <c r="AG1108" s="166">
        <v>-1</v>
      </c>
      <c r="AH1108" s="166" t="b">
        <f t="shared" si="440"/>
        <v>1</v>
      </c>
      <c r="AI1108" s="165"/>
      <c r="AJ1108" s="157" t="str">
        <f t="shared" si="431"/>
        <v>n</v>
      </c>
      <c r="AK1108" s="157" t="str">
        <f t="shared" si="432"/>
        <v>n</v>
      </c>
      <c r="AL1108" s="157" t="str">
        <f t="shared" si="433"/>
        <v>n</v>
      </c>
      <c r="AM1108" s="157" t="str">
        <f t="shared" si="434"/>
        <v>n</v>
      </c>
      <c r="AN1108" s="157" t="str">
        <f t="shared" si="437"/>
        <v>n</v>
      </c>
      <c r="AO1108" s="157" t="str">
        <f t="shared" si="438"/>
        <v>n</v>
      </c>
      <c r="AP1108" s="157" t="str">
        <f t="shared" si="435"/>
        <v>n</v>
      </c>
      <c r="AQ1108" s="157" t="str">
        <f t="shared" si="436"/>
        <v>n</v>
      </c>
      <c r="AR1108" s="165">
        <v>-1</v>
      </c>
      <c r="AS1108" s="166">
        <v>-1</v>
      </c>
      <c r="AT1108" s="166" t="b">
        <f t="shared" si="414"/>
        <v>1</v>
      </c>
      <c r="AU1108" s="157" t="s">
        <v>2217</v>
      </c>
    </row>
    <row r="1109" spans="1:47" ht="15" customHeight="1" x14ac:dyDescent="0.3">
      <c r="A1109" s="158" t="s">
        <v>1811</v>
      </c>
      <c r="B1109" s="158" t="s">
        <v>2145</v>
      </c>
      <c r="C1109" s="159">
        <v>44341</v>
      </c>
      <c r="D1109" s="158">
        <v>2021</v>
      </c>
      <c r="E1109" s="158" t="s">
        <v>137</v>
      </c>
      <c r="F1109" s="158" t="s">
        <v>1144</v>
      </c>
      <c r="G1109" s="169">
        <v>0.52222222222222225</v>
      </c>
      <c r="H1109" s="169">
        <v>9.3055555555555558E-2</v>
      </c>
      <c r="I1109" s="157" t="s">
        <v>2260</v>
      </c>
      <c r="J1109" s="165" t="s">
        <v>1066</v>
      </c>
      <c r="K1109" s="157" t="str">
        <f t="shared" si="415"/>
        <v>n</v>
      </c>
      <c r="L1109" s="157" t="str">
        <f t="shared" si="416"/>
        <v>y</v>
      </c>
      <c r="M1109" s="157" t="str">
        <f t="shared" si="417"/>
        <v>n</v>
      </c>
      <c r="N1109" s="157" t="str">
        <f t="shared" si="418"/>
        <v>n</v>
      </c>
      <c r="O1109" s="157" t="str">
        <f t="shared" si="419"/>
        <v>n</v>
      </c>
      <c r="P1109" s="157" t="str">
        <f t="shared" si="420"/>
        <v>n</v>
      </c>
      <c r="Q1109" s="157" t="str">
        <f t="shared" si="421"/>
        <v>n</v>
      </c>
      <c r="R1109" s="157" t="str">
        <f t="shared" si="422"/>
        <v>n</v>
      </c>
      <c r="S1109" s="165">
        <v>95</v>
      </c>
      <c r="T1109" s="166">
        <v>95</v>
      </c>
      <c r="U1109" s="166" t="b">
        <f t="shared" si="439"/>
        <v>1</v>
      </c>
      <c r="V1109" s="165" t="s">
        <v>1066</v>
      </c>
      <c r="W1109" s="157" t="str">
        <f t="shared" si="423"/>
        <v>n</v>
      </c>
      <c r="X1109" s="157" t="str">
        <f t="shared" si="424"/>
        <v>y</v>
      </c>
      <c r="Y1109" s="157" t="str">
        <f t="shared" si="425"/>
        <v>n</v>
      </c>
      <c r="Z1109" s="157" t="str">
        <f t="shared" si="426"/>
        <v>n</v>
      </c>
      <c r="AA1109" s="157" t="str">
        <f t="shared" si="427"/>
        <v>n</v>
      </c>
      <c r="AB1109" s="157" t="str">
        <f t="shared" si="428"/>
        <v>n</v>
      </c>
      <c r="AC1109" s="157" t="str">
        <f t="shared" si="429"/>
        <v>n</v>
      </c>
      <c r="AD1109" s="157" t="str">
        <f t="shared" si="430"/>
        <v>n</v>
      </c>
      <c r="AE1109" s="165">
        <v>50</v>
      </c>
      <c r="AF1109" s="166">
        <v>50</v>
      </c>
      <c r="AG1109" s="166">
        <v>-1</v>
      </c>
      <c r="AH1109" s="166" t="b">
        <f t="shared" si="440"/>
        <v>1</v>
      </c>
      <c r="AI1109" s="165" t="s">
        <v>1066</v>
      </c>
      <c r="AJ1109" s="157" t="str">
        <f t="shared" si="431"/>
        <v>n</v>
      </c>
      <c r="AK1109" s="157" t="str">
        <f t="shared" si="432"/>
        <v>y</v>
      </c>
      <c r="AL1109" s="157" t="str">
        <f t="shared" si="433"/>
        <v>n</v>
      </c>
      <c r="AM1109" s="157" t="str">
        <f t="shared" si="434"/>
        <v>n</v>
      </c>
      <c r="AN1109" s="157" t="str">
        <f t="shared" si="437"/>
        <v>n</v>
      </c>
      <c r="AO1109" s="157" t="str">
        <f t="shared" si="438"/>
        <v>n</v>
      </c>
      <c r="AP1109" s="157" t="str">
        <f t="shared" si="435"/>
        <v>n</v>
      </c>
      <c r="AQ1109" s="157" t="str">
        <f t="shared" si="436"/>
        <v>n</v>
      </c>
      <c r="AR1109" s="165">
        <v>98</v>
      </c>
      <c r="AS1109" s="166">
        <v>98</v>
      </c>
      <c r="AT1109" s="166" t="b">
        <f t="shared" si="414"/>
        <v>1</v>
      </c>
      <c r="AU1109" s="157"/>
    </row>
    <row r="1110" spans="1:47" ht="15" customHeight="1" x14ac:dyDescent="0.3">
      <c r="A1110" s="158" t="s">
        <v>1811</v>
      </c>
      <c r="B1110" s="158" t="s">
        <v>2145</v>
      </c>
      <c r="C1110" s="159">
        <v>44341</v>
      </c>
      <c r="D1110" s="158">
        <v>2021</v>
      </c>
      <c r="E1110" s="158" t="s">
        <v>137</v>
      </c>
      <c r="F1110" s="158" t="s">
        <v>1145</v>
      </c>
      <c r="G1110" s="169">
        <v>0.52222222222222225</v>
      </c>
      <c r="H1110" s="169">
        <v>9.3055555555555558E-2</v>
      </c>
      <c r="I1110" s="157" t="s">
        <v>2261</v>
      </c>
      <c r="J1110" s="165" t="s">
        <v>1066</v>
      </c>
      <c r="K1110" s="157" t="str">
        <f t="shared" si="415"/>
        <v>n</v>
      </c>
      <c r="L1110" s="157" t="str">
        <f t="shared" si="416"/>
        <v>y</v>
      </c>
      <c r="M1110" s="157" t="str">
        <f t="shared" si="417"/>
        <v>n</v>
      </c>
      <c r="N1110" s="157" t="str">
        <f t="shared" si="418"/>
        <v>n</v>
      </c>
      <c r="O1110" s="157" t="str">
        <f t="shared" si="419"/>
        <v>n</v>
      </c>
      <c r="P1110" s="157" t="str">
        <f t="shared" si="420"/>
        <v>n</v>
      </c>
      <c r="Q1110" s="157" t="str">
        <f t="shared" si="421"/>
        <v>n</v>
      </c>
      <c r="R1110" s="157" t="str">
        <f t="shared" si="422"/>
        <v>n</v>
      </c>
      <c r="S1110" s="165">
        <v>90</v>
      </c>
      <c r="T1110" s="166">
        <v>90</v>
      </c>
      <c r="U1110" s="166" t="b">
        <f t="shared" si="439"/>
        <v>1</v>
      </c>
      <c r="V1110" s="165" t="s">
        <v>1066</v>
      </c>
      <c r="W1110" s="157" t="str">
        <f t="shared" si="423"/>
        <v>n</v>
      </c>
      <c r="X1110" s="157" t="str">
        <f t="shared" si="424"/>
        <v>y</v>
      </c>
      <c r="Y1110" s="157" t="str">
        <f t="shared" si="425"/>
        <v>n</v>
      </c>
      <c r="Z1110" s="157" t="str">
        <f t="shared" si="426"/>
        <v>n</v>
      </c>
      <c r="AA1110" s="157" t="str">
        <f t="shared" si="427"/>
        <v>n</v>
      </c>
      <c r="AB1110" s="157" t="str">
        <f t="shared" si="428"/>
        <v>n</v>
      </c>
      <c r="AC1110" s="157" t="str">
        <f t="shared" si="429"/>
        <v>n</v>
      </c>
      <c r="AD1110" s="157" t="str">
        <f t="shared" si="430"/>
        <v>n</v>
      </c>
      <c r="AE1110" s="165">
        <v>60</v>
      </c>
      <c r="AF1110" s="166">
        <v>60</v>
      </c>
      <c r="AG1110" s="166">
        <v>-1</v>
      </c>
      <c r="AH1110" s="166" t="b">
        <f t="shared" si="440"/>
        <v>1</v>
      </c>
      <c r="AI1110" s="165" t="s">
        <v>1066</v>
      </c>
      <c r="AJ1110" s="157" t="str">
        <f t="shared" si="431"/>
        <v>n</v>
      </c>
      <c r="AK1110" s="157" t="str">
        <f t="shared" si="432"/>
        <v>y</v>
      </c>
      <c r="AL1110" s="157" t="str">
        <f t="shared" si="433"/>
        <v>n</v>
      </c>
      <c r="AM1110" s="157" t="str">
        <f t="shared" si="434"/>
        <v>n</v>
      </c>
      <c r="AN1110" s="157" t="str">
        <f t="shared" si="437"/>
        <v>n</v>
      </c>
      <c r="AO1110" s="157" t="str">
        <f t="shared" si="438"/>
        <v>n</v>
      </c>
      <c r="AP1110" s="157" t="str">
        <f t="shared" si="435"/>
        <v>n</v>
      </c>
      <c r="AQ1110" s="157" t="str">
        <f t="shared" si="436"/>
        <v>n</v>
      </c>
      <c r="AR1110" s="165">
        <v>98</v>
      </c>
      <c r="AS1110" s="166">
        <v>98</v>
      </c>
      <c r="AT1110" s="166" t="b">
        <f t="shared" si="414"/>
        <v>1</v>
      </c>
      <c r="AU1110" s="157"/>
    </row>
    <row r="1111" spans="1:47" ht="15" customHeight="1" x14ac:dyDescent="0.3">
      <c r="A1111" s="158" t="s">
        <v>1811</v>
      </c>
      <c r="B1111" s="158" t="s">
        <v>2145</v>
      </c>
      <c r="C1111" s="159">
        <v>44341</v>
      </c>
      <c r="D1111" s="158">
        <v>2021</v>
      </c>
      <c r="E1111" s="158" t="s">
        <v>137</v>
      </c>
      <c r="F1111" s="158" t="s">
        <v>1146</v>
      </c>
      <c r="G1111" s="169">
        <v>0.52222222222222225</v>
      </c>
      <c r="H1111" s="169">
        <v>9.3055555555555558E-2</v>
      </c>
      <c r="I1111" s="157" t="s">
        <v>2262</v>
      </c>
      <c r="J1111" s="165" t="s">
        <v>1066</v>
      </c>
      <c r="K1111" s="157" t="str">
        <f t="shared" si="415"/>
        <v>n</v>
      </c>
      <c r="L1111" s="157" t="str">
        <f t="shared" si="416"/>
        <v>y</v>
      </c>
      <c r="M1111" s="157" t="str">
        <f t="shared" si="417"/>
        <v>n</v>
      </c>
      <c r="N1111" s="157" t="str">
        <f t="shared" si="418"/>
        <v>n</v>
      </c>
      <c r="O1111" s="157" t="str">
        <f t="shared" si="419"/>
        <v>n</v>
      </c>
      <c r="P1111" s="157" t="str">
        <f t="shared" si="420"/>
        <v>n</v>
      </c>
      <c r="Q1111" s="157" t="str">
        <f t="shared" si="421"/>
        <v>n</v>
      </c>
      <c r="R1111" s="157" t="str">
        <f t="shared" si="422"/>
        <v>n</v>
      </c>
      <c r="S1111" s="165">
        <v>90</v>
      </c>
      <c r="T1111" s="166">
        <v>90</v>
      </c>
      <c r="U1111" s="166" t="b">
        <f t="shared" si="439"/>
        <v>1</v>
      </c>
      <c r="V1111" s="165" t="s">
        <v>1066</v>
      </c>
      <c r="W1111" s="157" t="str">
        <f t="shared" si="423"/>
        <v>n</v>
      </c>
      <c r="X1111" s="157" t="str">
        <f t="shared" si="424"/>
        <v>y</v>
      </c>
      <c r="Y1111" s="157" t="str">
        <f t="shared" si="425"/>
        <v>n</v>
      </c>
      <c r="Z1111" s="157" t="str">
        <f t="shared" si="426"/>
        <v>n</v>
      </c>
      <c r="AA1111" s="157" t="str">
        <f t="shared" si="427"/>
        <v>n</v>
      </c>
      <c r="AB1111" s="157" t="str">
        <f t="shared" si="428"/>
        <v>n</v>
      </c>
      <c r="AC1111" s="157" t="str">
        <f t="shared" si="429"/>
        <v>n</v>
      </c>
      <c r="AD1111" s="157" t="str">
        <f t="shared" si="430"/>
        <v>n</v>
      </c>
      <c r="AE1111" s="165">
        <v>75</v>
      </c>
      <c r="AF1111" s="166">
        <v>75</v>
      </c>
      <c r="AG1111" s="166">
        <v>-1</v>
      </c>
      <c r="AH1111" s="166" t="b">
        <f t="shared" si="440"/>
        <v>1</v>
      </c>
      <c r="AI1111" s="165" t="s">
        <v>1066</v>
      </c>
      <c r="AJ1111" s="157" t="str">
        <f t="shared" si="431"/>
        <v>n</v>
      </c>
      <c r="AK1111" s="157" t="str">
        <f t="shared" si="432"/>
        <v>y</v>
      </c>
      <c r="AL1111" s="157" t="str">
        <f t="shared" si="433"/>
        <v>n</v>
      </c>
      <c r="AM1111" s="157" t="str">
        <f t="shared" si="434"/>
        <v>n</v>
      </c>
      <c r="AN1111" s="157" t="str">
        <f t="shared" si="437"/>
        <v>n</v>
      </c>
      <c r="AO1111" s="157" t="str">
        <f t="shared" si="438"/>
        <v>n</v>
      </c>
      <c r="AP1111" s="157" t="str">
        <f t="shared" si="435"/>
        <v>n</v>
      </c>
      <c r="AQ1111" s="157" t="str">
        <f t="shared" si="436"/>
        <v>n</v>
      </c>
      <c r="AR1111" s="165">
        <v>100</v>
      </c>
      <c r="AS1111" s="166">
        <v>100</v>
      </c>
      <c r="AT1111" s="166" t="b">
        <f t="shared" si="414"/>
        <v>1</v>
      </c>
      <c r="AU1111" s="157"/>
    </row>
    <row r="1112" spans="1:47" ht="15" customHeight="1" x14ac:dyDescent="0.3">
      <c r="A1112" s="158" t="s">
        <v>1811</v>
      </c>
      <c r="B1112" s="158" t="s">
        <v>2145</v>
      </c>
      <c r="C1112" s="159">
        <v>44341</v>
      </c>
      <c r="D1112" s="158">
        <v>2021</v>
      </c>
      <c r="E1112" s="158" t="s">
        <v>137</v>
      </c>
      <c r="F1112" s="158" t="s">
        <v>1148</v>
      </c>
      <c r="G1112" s="169">
        <v>0.52222222222222225</v>
      </c>
      <c r="H1112" s="169">
        <v>9.3055555555555558E-2</v>
      </c>
      <c r="I1112" s="157" t="s">
        <v>2240</v>
      </c>
      <c r="J1112" s="165" t="s">
        <v>1066</v>
      </c>
      <c r="K1112" s="157" t="str">
        <f t="shared" si="415"/>
        <v>n</v>
      </c>
      <c r="L1112" s="157" t="str">
        <f t="shared" si="416"/>
        <v>y</v>
      </c>
      <c r="M1112" s="157" t="str">
        <f t="shared" si="417"/>
        <v>n</v>
      </c>
      <c r="N1112" s="157" t="str">
        <f t="shared" si="418"/>
        <v>n</v>
      </c>
      <c r="O1112" s="157" t="str">
        <f t="shared" si="419"/>
        <v>n</v>
      </c>
      <c r="P1112" s="157" t="str">
        <f t="shared" si="420"/>
        <v>n</v>
      </c>
      <c r="Q1112" s="157" t="str">
        <f t="shared" si="421"/>
        <v>n</v>
      </c>
      <c r="R1112" s="157" t="str">
        <f t="shared" si="422"/>
        <v>n</v>
      </c>
      <c r="S1112" s="165">
        <v>95</v>
      </c>
      <c r="T1112" s="166">
        <v>95</v>
      </c>
      <c r="U1112" s="166" t="b">
        <f t="shared" si="439"/>
        <v>1</v>
      </c>
      <c r="V1112" s="165" t="s">
        <v>1066</v>
      </c>
      <c r="W1112" s="157" t="str">
        <f t="shared" si="423"/>
        <v>n</v>
      </c>
      <c r="X1112" s="157" t="str">
        <f t="shared" si="424"/>
        <v>y</v>
      </c>
      <c r="Y1112" s="157" t="str">
        <f t="shared" si="425"/>
        <v>n</v>
      </c>
      <c r="Z1112" s="157" t="str">
        <f t="shared" si="426"/>
        <v>n</v>
      </c>
      <c r="AA1112" s="157" t="str">
        <f t="shared" si="427"/>
        <v>n</v>
      </c>
      <c r="AB1112" s="157" t="str">
        <f t="shared" si="428"/>
        <v>n</v>
      </c>
      <c r="AC1112" s="157" t="str">
        <f t="shared" si="429"/>
        <v>n</v>
      </c>
      <c r="AD1112" s="157" t="str">
        <f t="shared" si="430"/>
        <v>n</v>
      </c>
      <c r="AE1112" s="165">
        <v>70</v>
      </c>
      <c r="AF1112" s="166">
        <v>70</v>
      </c>
      <c r="AG1112" s="166">
        <v>-1</v>
      </c>
      <c r="AH1112" s="166" t="b">
        <f t="shared" si="440"/>
        <v>1</v>
      </c>
      <c r="AI1112" s="165" t="s">
        <v>1066</v>
      </c>
      <c r="AJ1112" s="157" t="str">
        <f t="shared" si="431"/>
        <v>n</v>
      </c>
      <c r="AK1112" s="157" t="str">
        <f t="shared" si="432"/>
        <v>y</v>
      </c>
      <c r="AL1112" s="157" t="str">
        <f t="shared" si="433"/>
        <v>n</v>
      </c>
      <c r="AM1112" s="157" t="str">
        <f t="shared" si="434"/>
        <v>n</v>
      </c>
      <c r="AN1112" s="157" t="str">
        <f t="shared" si="437"/>
        <v>n</v>
      </c>
      <c r="AO1112" s="157" t="str">
        <f t="shared" si="438"/>
        <v>n</v>
      </c>
      <c r="AP1112" s="157" t="str">
        <f t="shared" si="435"/>
        <v>n</v>
      </c>
      <c r="AQ1112" s="157" t="str">
        <f t="shared" si="436"/>
        <v>n</v>
      </c>
      <c r="AR1112" s="165">
        <v>98</v>
      </c>
      <c r="AS1112" s="166">
        <v>98</v>
      </c>
      <c r="AT1112" s="166" t="b">
        <f t="shared" si="414"/>
        <v>1</v>
      </c>
      <c r="AU1112" s="157" t="s">
        <v>1149</v>
      </c>
    </row>
    <row r="1113" spans="1:47" ht="15" customHeight="1" x14ac:dyDescent="0.3">
      <c r="A1113" s="158" t="s">
        <v>1811</v>
      </c>
      <c r="B1113" s="158" t="s">
        <v>2145</v>
      </c>
      <c r="C1113" s="159">
        <v>44341</v>
      </c>
      <c r="D1113" s="158">
        <v>2021</v>
      </c>
      <c r="E1113" s="158" t="s">
        <v>137</v>
      </c>
      <c r="F1113" s="158" t="s">
        <v>1150</v>
      </c>
      <c r="G1113" s="169">
        <v>0.52222222222222225</v>
      </c>
      <c r="H1113" s="169">
        <v>9.3055555555555558E-2</v>
      </c>
      <c r="I1113" s="157" t="s">
        <v>2263</v>
      </c>
      <c r="J1113" s="165" t="s">
        <v>1066</v>
      </c>
      <c r="K1113" s="157" t="str">
        <f t="shared" si="415"/>
        <v>n</v>
      </c>
      <c r="L1113" s="157" t="str">
        <f t="shared" si="416"/>
        <v>y</v>
      </c>
      <c r="M1113" s="157" t="str">
        <f t="shared" si="417"/>
        <v>n</v>
      </c>
      <c r="N1113" s="157" t="str">
        <f t="shared" si="418"/>
        <v>n</v>
      </c>
      <c r="O1113" s="157" t="str">
        <f t="shared" si="419"/>
        <v>n</v>
      </c>
      <c r="P1113" s="157" t="str">
        <f t="shared" si="420"/>
        <v>n</v>
      </c>
      <c r="Q1113" s="157" t="str">
        <f t="shared" si="421"/>
        <v>n</v>
      </c>
      <c r="R1113" s="157" t="str">
        <f t="shared" si="422"/>
        <v>n</v>
      </c>
      <c r="S1113" s="165">
        <v>80</v>
      </c>
      <c r="T1113" s="166">
        <v>80</v>
      </c>
      <c r="U1113" s="166" t="b">
        <f t="shared" si="439"/>
        <v>1</v>
      </c>
      <c r="V1113" s="165" t="s">
        <v>1066</v>
      </c>
      <c r="W1113" s="157" t="str">
        <f t="shared" si="423"/>
        <v>n</v>
      </c>
      <c r="X1113" s="157" t="str">
        <f t="shared" si="424"/>
        <v>y</v>
      </c>
      <c r="Y1113" s="157" t="str">
        <f t="shared" si="425"/>
        <v>n</v>
      </c>
      <c r="Z1113" s="157" t="str">
        <f t="shared" si="426"/>
        <v>n</v>
      </c>
      <c r="AA1113" s="157" t="str">
        <f t="shared" si="427"/>
        <v>n</v>
      </c>
      <c r="AB1113" s="157" t="str">
        <f t="shared" si="428"/>
        <v>n</v>
      </c>
      <c r="AC1113" s="157" t="str">
        <f t="shared" si="429"/>
        <v>n</v>
      </c>
      <c r="AD1113" s="157" t="str">
        <f t="shared" si="430"/>
        <v>n</v>
      </c>
      <c r="AE1113" s="165">
        <v>65</v>
      </c>
      <c r="AF1113" s="166">
        <v>65</v>
      </c>
      <c r="AG1113" s="166">
        <v>-1</v>
      </c>
      <c r="AH1113" s="166" t="b">
        <f t="shared" si="440"/>
        <v>1</v>
      </c>
      <c r="AI1113" s="165" t="s">
        <v>1066</v>
      </c>
      <c r="AJ1113" s="157" t="str">
        <f t="shared" si="431"/>
        <v>n</v>
      </c>
      <c r="AK1113" s="157" t="str">
        <f t="shared" si="432"/>
        <v>y</v>
      </c>
      <c r="AL1113" s="157" t="str">
        <f t="shared" si="433"/>
        <v>n</v>
      </c>
      <c r="AM1113" s="157" t="str">
        <f t="shared" si="434"/>
        <v>n</v>
      </c>
      <c r="AN1113" s="157" t="str">
        <f t="shared" si="437"/>
        <v>n</v>
      </c>
      <c r="AO1113" s="157" t="str">
        <f t="shared" si="438"/>
        <v>n</v>
      </c>
      <c r="AP1113" s="157" t="str">
        <f t="shared" si="435"/>
        <v>n</v>
      </c>
      <c r="AQ1113" s="157" t="str">
        <f t="shared" si="436"/>
        <v>n</v>
      </c>
      <c r="AR1113" s="165">
        <v>98</v>
      </c>
      <c r="AS1113" s="166">
        <v>98</v>
      </c>
      <c r="AT1113" s="166" t="b">
        <f t="shared" si="414"/>
        <v>1</v>
      </c>
      <c r="AU1113" s="157" t="s">
        <v>1160</v>
      </c>
    </row>
    <row r="1114" spans="1:47" ht="15" customHeight="1" x14ac:dyDescent="0.3">
      <c r="A1114" s="158" t="s">
        <v>1811</v>
      </c>
      <c r="B1114" s="158" t="s">
        <v>2145</v>
      </c>
      <c r="C1114" s="159">
        <v>44341</v>
      </c>
      <c r="D1114" s="158">
        <v>2021</v>
      </c>
      <c r="E1114" s="158" t="s">
        <v>137</v>
      </c>
      <c r="F1114" s="158" t="s">
        <v>1151</v>
      </c>
      <c r="G1114" s="169">
        <v>0.52222222222222225</v>
      </c>
      <c r="H1114" s="169">
        <v>9.3055555555555558E-2</v>
      </c>
      <c r="I1114" s="157" t="s">
        <v>2264</v>
      </c>
      <c r="J1114" s="165" t="s">
        <v>1066</v>
      </c>
      <c r="K1114" s="157" t="str">
        <f t="shared" si="415"/>
        <v>n</v>
      </c>
      <c r="L1114" s="157" t="str">
        <f t="shared" si="416"/>
        <v>y</v>
      </c>
      <c r="M1114" s="157" t="str">
        <f t="shared" si="417"/>
        <v>n</v>
      </c>
      <c r="N1114" s="157" t="str">
        <f t="shared" si="418"/>
        <v>n</v>
      </c>
      <c r="O1114" s="157" t="str">
        <f t="shared" si="419"/>
        <v>n</v>
      </c>
      <c r="P1114" s="157" t="str">
        <f t="shared" si="420"/>
        <v>n</v>
      </c>
      <c r="Q1114" s="157" t="str">
        <f t="shared" si="421"/>
        <v>n</v>
      </c>
      <c r="R1114" s="157" t="str">
        <f t="shared" si="422"/>
        <v>n</v>
      </c>
      <c r="S1114" s="165">
        <v>95</v>
      </c>
      <c r="T1114" s="166">
        <v>95</v>
      </c>
      <c r="U1114" s="166" t="b">
        <f t="shared" si="439"/>
        <v>1</v>
      </c>
      <c r="V1114" s="165" t="s">
        <v>1066</v>
      </c>
      <c r="W1114" s="157" t="str">
        <f t="shared" si="423"/>
        <v>n</v>
      </c>
      <c r="X1114" s="157" t="str">
        <f t="shared" si="424"/>
        <v>y</v>
      </c>
      <c r="Y1114" s="157" t="str">
        <f t="shared" si="425"/>
        <v>n</v>
      </c>
      <c r="Z1114" s="157" t="str">
        <f t="shared" si="426"/>
        <v>n</v>
      </c>
      <c r="AA1114" s="157" t="str">
        <f t="shared" si="427"/>
        <v>n</v>
      </c>
      <c r="AB1114" s="157" t="str">
        <f t="shared" si="428"/>
        <v>n</v>
      </c>
      <c r="AC1114" s="157" t="str">
        <f t="shared" si="429"/>
        <v>n</v>
      </c>
      <c r="AD1114" s="157" t="str">
        <f t="shared" si="430"/>
        <v>n</v>
      </c>
      <c r="AE1114" s="165">
        <v>40</v>
      </c>
      <c r="AF1114" s="166">
        <v>40</v>
      </c>
      <c r="AG1114" s="166">
        <v>-1</v>
      </c>
      <c r="AH1114" s="166" t="b">
        <f t="shared" si="440"/>
        <v>1</v>
      </c>
      <c r="AI1114" s="165" t="s">
        <v>1066</v>
      </c>
      <c r="AJ1114" s="157" t="str">
        <f t="shared" si="431"/>
        <v>n</v>
      </c>
      <c r="AK1114" s="157" t="str">
        <f t="shared" si="432"/>
        <v>y</v>
      </c>
      <c r="AL1114" s="157" t="str">
        <f t="shared" si="433"/>
        <v>n</v>
      </c>
      <c r="AM1114" s="157" t="str">
        <f t="shared" si="434"/>
        <v>n</v>
      </c>
      <c r="AN1114" s="157" t="str">
        <f t="shared" si="437"/>
        <v>n</v>
      </c>
      <c r="AO1114" s="157" t="str">
        <f t="shared" si="438"/>
        <v>n</v>
      </c>
      <c r="AP1114" s="157" t="str">
        <f t="shared" si="435"/>
        <v>n</v>
      </c>
      <c r="AQ1114" s="157" t="str">
        <f t="shared" si="436"/>
        <v>n</v>
      </c>
      <c r="AR1114" s="165">
        <v>100</v>
      </c>
      <c r="AS1114" s="166">
        <v>100</v>
      </c>
      <c r="AT1114" s="166" t="b">
        <f t="shared" si="414"/>
        <v>1</v>
      </c>
      <c r="AU1114" s="157"/>
    </row>
    <row r="1115" spans="1:47" ht="15" customHeight="1" x14ac:dyDescent="0.3">
      <c r="A1115" s="158" t="s">
        <v>1811</v>
      </c>
      <c r="B1115" s="158" t="s">
        <v>2145</v>
      </c>
      <c r="C1115" s="159">
        <v>44341</v>
      </c>
      <c r="D1115" s="158">
        <v>2021</v>
      </c>
      <c r="E1115" s="158" t="s">
        <v>137</v>
      </c>
      <c r="F1115" s="158" t="s">
        <v>1152</v>
      </c>
      <c r="G1115" s="169">
        <v>0.52222222222222225</v>
      </c>
      <c r="H1115" s="169">
        <v>9.3055555555555558E-2</v>
      </c>
      <c r="I1115" s="157" t="s">
        <v>2265</v>
      </c>
      <c r="J1115" s="165" t="s">
        <v>1066</v>
      </c>
      <c r="K1115" s="157" t="str">
        <f t="shared" si="415"/>
        <v>n</v>
      </c>
      <c r="L1115" s="157" t="str">
        <f t="shared" si="416"/>
        <v>y</v>
      </c>
      <c r="M1115" s="157" t="str">
        <f t="shared" si="417"/>
        <v>n</v>
      </c>
      <c r="N1115" s="157" t="str">
        <f t="shared" si="418"/>
        <v>n</v>
      </c>
      <c r="O1115" s="157" t="str">
        <f t="shared" si="419"/>
        <v>n</v>
      </c>
      <c r="P1115" s="157" t="str">
        <f t="shared" si="420"/>
        <v>n</v>
      </c>
      <c r="Q1115" s="157" t="str">
        <f t="shared" si="421"/>
        <v>n</v>
      </c>
      <c r="R1115" s="157" t="str">
        <f t="shared" si="422"/>
        <v>n</v>
      </c>
      <c r="S1115" s="165">
        <v>90</v>
      </c>
      <c r="T1115" s="166">
        <v>90</v>
      </c>
      <c r="U1115" s="166" t="b">
        <f t="shared" si="439"/>
        <v>1</v>
      </c>
      <c r="V1115" s="165" t="s">
        <v>1066</v>
      </c>
      <c r="W1115" s="157" t="str">
        <f t="shared" si="423"/>
        <v>n</v>
      </c>
      <c r="X1115" s="157" t="str">
        <f t="shared" si="424"/>
        <v>y</v>
      </c>
      <c r="Y1115" s="157" t="str">
        <f t="shared" si="425"/>
        <v>n</v>
      </c>
      <c r="Z1115" s="157" t="str">
        <f t="shared" si="426"/>
        <v>n</v>
      </c>
      <c r="AA1115" s="157" t="str">
        <f t="shared" si="427"/>
        <v>n</v>
      </c>
      <c r="AB1115" s="157" t="str">
        <f t="shared" si="428"/>
        <v>n</v>
      </c>
      <c r="AC1115" s="157" t="str">
        <f t="shared" si="429"/>
        <v>n</v>
      </c>
      <c r="AD1115" s="157" t="str">
        <f t="shared" si="430"/>
        <v>n</v>
      </c>
      <c r="AE1115" s="165">
        <v>80</v>
      </c>
      <c r="AF1115" s="166">
        <v>80</v>
      </c>
      <c r="AG1115" s="166">
        <v>-1</v>
      </c>
      <c r="AH1115" s="166" t="b">
        <f t="shared" si="440"/>
        <v>1</v>
      </c>
      <c r="AI1115" s="165" t="s">
        <v>1066</v>
      </c>
      <c r="AJ1115" s="157" t="str">
        <f t="shared" si="431"/>
        <v>n</v>
      </c>
      <c r="AK1115" s="157" t="str">
        <f t="shared" si="432"/>
        <v>y</v>
      </c>
      <c r="AL1115" s="157" t="str">
        <f t="shared" si="433"/>
        <v>n</v>
      </c>
      <c r="AM1115" s="157" t="str">
        <f t="shared" si="434"/>
        <v>n</v>
      </c>
      <c r="AN1115" s="157" t="str">
        <f t="shared" si="437"/>
        <v>n</v>
      </c>
      <c r="AO1115" s="157" t="str">
        <f t="shared" si="438"/>
        <v>n</v>
      </c>
      <c r="AP1115" s="157" t="str">
        <f t="shared" si="435"/>
        <v>n</v>
      </c>
      <c r="AQ1115" s="157" t="str">
        <f t="shared" si="436"/>
        <v>n</v>
      </c>
      <c r="AR1115" s="165">
        <v>90</v>
      </c>
      <c r="AS1115" s="166">
        <v>90</v>
      </c>
      <c r="AT1115" s="166" t="b">
        <f t="shared" si="414"/>
        <v>1</v>
      </c>
      <c r="AU1115" s="157"/>
    </row>
    <row r="1116" spans="1:47" ht="15" customHeight="1" x14ac:dyDescent="0.3">
      <c r="A1116" s="158" t="s">
        <v>1811</v>
      </c>
      <c r="B1116" s="158" t="s">
        <v>2145</v>
      </c>
      <c r="C1116" s="159">
        <v>44341</v>
      </c>
      <c r="D1116" s="158">
        <v>2021</v>
      </c>
      <c r="E1116" s="158" t="s">
        <v>137</v>
      </c>
      <c r="F1116" s="158" t="s">
        <v>1153</v>
      </c>
      <c r="G1116" s="169">
        <v>0.52222222222222225</v>
      </c>
      <c r="H1116" s="169">
        <v>9.3055555555555558E-2</v>
      </c>
      <c r="I1116" s="157" t="s">
        <v>2266</v>
      </c>
      <c r="J1116" s="165" t="s">
        <v>1066</v>
      </c>
      <c r="K1116" s="157" t="str">
        <f t="shared" si="415"/>
        <v>n</v>
      </c>
      <c r="L1116" s="157" t="str">
        <f t="shared" si="416"/>
        <v>y</v>
      </c>
      <c r="M1116" s="157" t="str">
        <f t="shared" si="417"/>
        <v>n</v>
      </c>
      <c r="N1116" s="157" t="str">
        <f t="shared" si="418"/>
        <v>n</v>
      </c>
      <c r="O1116" s="157" t="str">
        <f t="shared" si="419"/>
        <v>n</v>
      </c>
      <c r="P1116" s="157" t="str">
        <f t="shared" si="420"/>
        <v>n</v>
      </c>
      <c r="Q1116" s="157" t="str">
        <f t="shared" si="421"/>
        <v>n</v>
      </c>
      <c r="R1116" s="157" t="str">
        <f t="shared" si="422"/>
        <v>n</v>
      </c>
      <c r="S1116" s="165">
        <v>90</v>
      </c>
      <c r="T1116" s="166">
        <v>90</v>
      </c>
      <c r="U1116" s="166" t="b">
        <f t="shared" si="439"/>
        <v>1</v>
      </c>
      <c r="V1116" s="165" t="s">
        <v>1066</v>
      </c>
      <c r="W1116" s="157" t="str">
        <f t="shared" si="423"/>
        <v>n</v>
      </c>
      <c r="X1116" s="157" t="str">
        <f t="shared" si="424"/>
        <v>y</v>
      </c>
      <c r="Y1116" s="157" t="str">
        <f t="shared" si="425"/>
        <v>n</v>
      </c>
      <c r="Z1116" s="157" t="str">
        <f t="shared" si="426"/>
        <v>n</v>
      </c>
      <c r="AA1116" s="157" t="str">
        <f t="shared" si="427"/>
        <v>n</v>
      </c>
      <c r="AB1116" s="157" t="str">
        <f t="shared" si="428"/>
        <v>n</v>
      </c>
      <c r="AC1116" s="157" t="str">
        <f t="shared" si="429"/>
        <v>n</v>
      </c>
      <c r="AD1116" s="157" t="str">
        <f t="shared" si="430"/>
        <v>n</v>
      </c>
      <c r="AE1116" s="165">
        <v>30</v>
      </c>
      <c r="AF1116" s="166">
        <v>30</v>
      </c>
      <c r="AG1116" s="166">
        <v>-1</v>
      </c>
      <c r="AH1116" s="166" t="b">
        <f t="shared" si="440"/>
        <v>1</v>
      </c>
      <c r="AI1116" s="165" t="s">
        <v>1066</v>
      </c>
      <c r="AJ1116" s="157" t="str">
        <f t="shared" si="431"/>
        <v>n</v>
      </c>
      <c r="AK1116" s="157" t="str">
        <f t="shared" si="432"/>
        <v>y</v>
      </c>
      <c r="AL1116" s="157" t="str">
        <f t="shared" si="433"/>
        <v>n</v>
      </c>
      <c r="AM1116" s="157" t="str">
        <f t="shared" si="434"/>
        <v>n</v>
      </c>
      <c r="AN1116" s="157" t="str">
        <f t="shared" si="437"/>
        <v>n</v>
      </c>
      <c r="AO1116" s="157" t="str">
        <f t="shared" si="438"/>
        <v>n</v>
      </c>
      <c r="AP1116" s="157" t="str">
        <f t="shared" si="435"/>
        <v>n</v>
      </c>
      <c r="AQ1116" s="157" t="str">
        <f t="shared" si="436"/>
        <v>n</v>
      </c>
      <c r="AR1116" s="165">
        <v>95</v>
      </c>
      <c r="AS1116" s="166">
        <v>95</v>
      </c>
      <c r="AT1116" s="166" t="b">
        <f t="shared" si="414"/>
        <v>1</v>
      </c>
      <c r="AU1116" s="157"/>
    </row>
    <row r="1117" spans="1:47" ht="15" customHeight="1" x14ac:dyDescent="0.3">
      <c r="A1117" s="158" t="s">
        <v>1811</v>
      </c>
      <c r="B1117" s="158" t="s">
        <v>2145</v>
      </c>
      <c r="C1117" s="159">
        <v>44341</v>
      </c>
      <c r="D1117" s="158">
        <v>2021</v>
      </c>
      <c r="E1117" s="158" t="s">
        <v>137</v>
      </c>
      <c r="F1117" s="158" t="s">
        <v>1154</v>
      </c>
      <c r="G1117" s="169">
        <v>0.52222222222222225</v>
      </c>
      <c r="H1117" s="169">
        <v>9.3055555555555558E-2</v>
      </c>
      <c r="I1117" s="157" t="s">
        <v>2267</v>
      </c>
      <c r="J1117" s="165" t="s">
        <v>1066</v>
      </c>
      <c r="K1117" s="157" t="str">
        <f t="shared" si="415"/>
        <v>n</v>
      </c>
      <c r="L1117" s="157" t="str">
        <f t="shared" si="416"/>
        <v>y</v>
      </c>
      <c r="M1117" s="157" t="str">
        <f t="shared" si="417"/>
        <v>n</v>
      </c>
      <c r="N1117" s="157" t="str">
        <f t="shared" si="418"/>
        <v>n</v>
      </c>
      <c r="O1117" s="157" t="str">
        <f t="shared" si="419"/>
        <v>n</v>
      </c>
      <c r="P1117" s="157" t="str">
        <f t="shared" si="420"/>
        <v>n</v>
      </c>
      <c r="Q1117" s="157" t="str">
        <f t="shared" si="421"/>
        <v>n</v>
      </c>
      <c r="R1117" s="157" t="str">
        <f t="shared" si="422"/>
        <v>n</v>
      </c>
      <c r="S1117" s="165">
        <v>98</v>
      </c>
      <c r="T1117" s="166">
        <v>98</v>
      </c>
      <c r="U1117" s="166" t="b">
        <f t="shared" si="439"/>
        <v>1</v>
      </c>
      <c r="V1117" s="165" t="s">
        <v>1066</v>
      </c>
      <c r="W1117" s="157" t="str">
        <f t="shared" si="423"/>
        <v>n</v>
      </c>
      <c r="X1117" s="157" t="str">
        <f t="shared" si="424"/>
        <v>y</v>
      </c>
      <c r="Y1117" s="157" t="str">
        <f t="shared" si="425"/>
        <v>n</v>
      </c>
      <c r="Z1117" s="157" t="str">
        <f t="shared" si="426"/>
        <v>n</v>
      </c>
      <c r="AA1117" s="157" t="str">
        <f t="shared" si="427"/>
        <v>n</v>
      </c>
      <c r="AB1117" s="157" t="str">
        <f t="shared" si="428"/>
        <v>n</v>
      </c>
      <c r="AC1117" s="157" t="str">
        <f t="shared" si="429"/>
        <v>n</v>
      </c>
      <c r="AD1117" s="157" t="str">
        <f t="shared" si="430"/>
        <v>n</v>
      </c>
      <c r="AE1117" s="165">
        <v>60</v>
      </c>
      <c r="AF1117" s="166">
        <v>60</v>
      </c>
      <c r="AG1117" s="166">
        <v>-1</v>
      </c>
      <c r="AH1117" s="166" t="b">
        <f t="shared" si="440"/>
        <v>1</v>
      </c>
      <c r="AI1117" s="165" t="s">
        <v>1066</v>
      </c>
      <c r="AJ1117" s="157" t="str">
        <f t="shared" si="431"/>
        <v>n</v>
      </c>
      <c r="AK1117" s="157" t="str">
        <f t="shared" si="432"/>
        <v>y</v>
      </c>
      <c r="AL1117" s="157" t="str">
        <f t="shared" si="433"/>
        <v>n</v>
      </c>
      <c r="AM1117" s="157" t="str">
        <f t="shared" si="434"/>
        <v>n</v>
      </c>
      <c r="AN1117" s="157" t="str">
        <f t="shared" si="437"/>
        <v>n</v>
      </c>
      <c r="AO1117" s="157" t="str">
        <f t="shared" si="438"/>
        <v>n</v>
      </c>
      <c r="AP1117" s="157" t="str">
        <f t="shared" si="435"/>
        <v>n</v>
      </c>
      <c r="AQ1117" s="157" t="str">
        <f t="shared" si="436"/>
        <v>n</v>
      </c>
      <c r="AR1117" s="165">
        <v>100</v>
      </c>
      <c r="AS1117" s="166">
        <v>100</v>
      </c>
      <c r="AT1117" s="166" t="b">
        <f t="shared" si="414"/>
        <v>1</v>
      </c>
      <c r="AU1117" s="157" t="s">
        <v>1155</v>
      </c>
    </row>
    <row r="1118" spans="1:47" ht="15" customHeight="1" x14ac:dyDescent="0.3">
      <c r="A1118" s="158" t="s">
        <v>1811</v>
      </c>
      <c r="B1118" s="158" t="s">
        <v>2147</v>
      </c>
      <c r="C1118" s="159">
        <v>44316</v>
      </c>
      <c r="D1118" s="158">
        <v>2021</v>
      </c>
      <c r="E1118" s="158" t="s">
        <v>137</v>
      </c>
      <c r="F1118" s="158" t="s">
        <v>1110</v>
      </c>
      <c r="G1118" s="169">
        <v>0.46875</v>
      </c>
      <c r="H1118" s="169">
        <v>0.51041666666666663</v>
      </c>
      <c r="I1118" s="157" t="s">
        <v>2268</v>
      </c>
      <c r="J1118" s="165" t="s">
        <v>1066</v>
      </c>
      <c r="K1118" s="157" t="str">
        <f t="shared" si="415"/>
        <v>n</v>
      </c>
      <c r="L1118" s="157" t="str">
        <f t="shared" si="416"/>
        <v>y</v>
      </c>
      <c r="M1118" s="157" t="str">
        <f t="shared" si="417"/>
        <v>n</v>
      </c>
      <c r="N1118" s="157" t="str">
        <f t="shared" si="418"/>
        <v>n</v>
      </c>
      <c r="O1118" s="157" t="str">
        <f t="shared" si="419"/>
        <v>n</v>
      </c>
      <c r="P1118" s="157" t="str">
        <f t="shared" si="420"/>
        <v>n</v>
      </c>
      <c r="Q1118" s="157" t="str">
        <f t="shared" si="421"/>
        <v>n</v>
      </c>
      <c r="R1118" s="157" t="str">
        <f t="shared" si="422"/>
        <v>n</v>
      </c>
      <c r="S1118" s="165">
        <v>30</v>
      </c>
      <c r="T1118" s="166">
        <v>30</v>
      </c>
      <c r="U1118" s="166" t="b">
        <f t="shared" si="439"/>
        <v>1</v>
      </c>
      <c r="V1118" s="165" t="s">
        <v>1066</v>
      </c>
      <c r="W1118" s="157" t="str">
        <f t="shared" si="423"/>
        <v>n</v>
      </c>
      <c r="X1118" s="157" t="str">
        <f t="shared" si="424"/>
        <v>y</v>
      </c>
      <c r="Y1118" s="157" t="str">
        <f t="shared" si="425"/>
        <v>n</v>
      </c>
      <c r="Z1118" s="157" t="str">
        <f t="shared" si="426"/>
        <v>n</v>
      </c>
      <c r="AA1118" s="157" t="str">
        <f t="shared" si="427"/>
        <v>n</v>
      </c>
      <c r="AB1118" s="157" t="str">
        <f t="shared" si="428"/>
        <v>n</v>
      </c>
      <c r="AC1118" s="157" t="str">
        <f t="shared" si="429"/>
        <v>n</v>
      </c>
      <c r="AD1118" s="157" t="str">
        <f t="shared" si="430"/>
        <v>n</v>
      </c>
      <c r="AE1118" s="165">
        <v>50</v>
      </c>
      <c r="AF1118" s="166">
        <v>50</v>
      </c>
      <c r="AG1118" s="166">
        <v>-1</v>
      </c>
      <c r="AH1118" s="166" t="b">
        <f t="shared" si="440"/>
        <v>1</v>
      </c>
      <c r="AI1118" s="165" t="s">
        <v>1066</v>
      </c>
      <c r="AJ1118" s="157" t="str">
        <f t="shared" si="431"/>
        <v>n</v>
      </c>
      <c r="AK1118" s="157" t="str">
        <f t="shared" si="432"/>
        <v>y</v>
      </c>
      <c r="AL1118" s="157" t="str">
        <f t="shared" si="433"/>
        <v>n</v>
      </c>
      <c r="AM1118" s="157" t="str">
        <f t="shared" si="434"/>
        <v>n</v>
      </c>
      <c r="AN1118" s="157" t="str">
        <f t="shared" si="437"/>
        <v>n</v>
      </c>
      <c r="AO1118" s="157" t="str">
        <f t="shared" si="438"/>
        <v>n</v>
      </c>
      <c r="AP1118" s="157" t="str">
        <f t="shared" si="435"/>
        <v>n</v>
      </c>
      <c r="AQ1118" s="157" t="str">
        <f t="shared" si="436"/>
        <v>n</v>
      </c>
      <c r="AR1118" s="165">
        <v>100</v>
      </c>
      <c r="AS1118" s="166">
        <v>100</v>
      </c>
      <c r="AT1118" s="166" t="b">
        <f t="shared" si="414"/>
        <v>1</v>
      </c>
      <c r="AU1118" s="157"/>
    </row>
    <row r="1119" spans="1:47" ht="15" customHeight="1" x14ac:dyDescent="0.3">
      <c r="A1119" s="158" t="s">
        <v>1811</v>
      </c>
      <c r="B1119" s="158" t="s">
        <v>2147</v>
      </c>
      <c r="C1119" s="159">
        <v>44316</v>
      </c>
      <c r="D1119" s="158">
        <v>2021</v>
      </c>
      <c r="E1119" s="158" t="s">
        <v>137</v>
      </c>
      <c r="F1119" s="158" t="s">
        <v>1111</v>
      </c>
      <c r="G1119" s="169">
        <v>0.46875</v>
      </c>
      <c r="H1119" s="169">
        <v>0.51041666666666663</v>
      </c>
      <c r="I1119" s="157" t="s">
        <v>2269</v>
      </c>
      <c r="J1119" s="165" t="s">
        <v>1066</v>
      </c>
      <c r="K1119" s="157" t="str">
        <f t="shared" si="415"/>
        <v>n</v>
      </c>
      <c r="L1119" s="157" t="str">
        <f t="shared" si="416"/>
        <v>y</v>
      </c>
      <c r="M1119" s="157" t="str">
        <f t="shared" si="417"/>
        <v>n</v>
      </c>
      <c r="N1119" s="157" t="str">
        <f t="shared" si="418"/>
        <v>n</v>
      </c>
      <c r="O1119" s="157" t="str">
        <f t="shared" si="419"/>
        <v>n</v>
      </c>
      <c r="P1119" s="157" t="str">
        <f t="shared" si="420"/>
        <v>n</v>
      </c>
      <c r="Q1119" s="157" t="str">
        <f t="shared" si="421"/>
        <v>n</v>
      </c>
      <c r="R1119" s="157" t="str">
        <f t="shared" si="422"/>
        <v>n</v>
      </c>
      <c r="S1119" s="165">
        <v>98</v>
      </c>
      <c r="T1119" s="166">
        <v>98</v>
      </c>
      <c r="U1119" s="166" t="b">
        <f t="shared" si="439"/>
        <v>1</v>
      </c>
      <c r="V1119" s="165" t="s">
        <v>2182</v>
      </c>
      <c r="W1119" s="157" t="str">
        <f t="shared" si="423"/>
        <v>y</v>
      </c>
      <c r="X1119" s="157" t="str">
        <f t="shared" si="424"/>
        <v>n</v>
      </c>
      <c r="Y1119" s="157" t="str">
        <f t="shared" si="425"/>
        <v>n</v>
      </c>
      <c r="Z1119" s="157" t="str">
        <f t="shared" si="426"/>
        <v>n</v>
      </c>
      <c r="AA1119" s="157" t="str">
        <f t="shared" si="427"/>
        <v>n</v>
      </c>
      <c r="AB1119" s="157" t="str">
        <f t="shared" si="428"/>
        <v>n</v>
      </c>
      <c r="AC1119" s="157" t="str">
        <f t="shared" si="429"/>
        <v>n</v>
      </c>
      <c r="AD1119" s="157" t="str">
        <f t="shared" si="430"/>
        <v>n</v>
      </c>
      <c r="AE1119" s="165">
        <v>10</v>
      </c>
      <c r="AF1119" s="166">
        <v>10</v>
      </c>
      <c r="AG1119" s="166">
        <v>-1</v>
      </c>
      <c r="AH1119" s="166" t="b">
        <f t="shared" si="440"/>
        <v>1</v>
      </c>
      <c r="AI1119" s="165" t="s">
        <v>1066</v>
      </c>
      <c r="AJ1119" s="157" t="str">
        <f t="shared" si="431"/>
        <v>n</v>
      </c>
      <c r="AK1119" s="157" t="str">
        <f t="shared" si="432"/>
        <v>y</v>
      </c>
      <c r="AL1119" s="157" t="str">
        <f t="shared" si="433"/>
        <v>n</v>
      </c>
      <c r="AM1119" s="157" t="str">
        <f t="shared" si="434"/>
        <v>n</v>
      </c>
      <c r="AN1119" s="157" t="str">
        <f t="shared" si="437"/>
        <v>n</v>
      </c>
      <c r="AO1119" s="157" t="str">
        <f t="shared" si="438"/>
        <v>n</v>
      </c>
      <c r="AP1119" s="157" t="str">
        <f t="shared" si="435"/>
        <v>n</v>
      </c>
      <c r="AQ1119" s="157" t="str">
        <f t="shared" si="436"/>
        <v>n</v>
      </c>
      <c r="AR1119" s="165">
        <v>90</v>
      </c>
      <c r="AS1119" s="166">
        <v>90</v>
      </c>
      <c r="AT1119" s="166" t="b">
        <f t="shared" si="414"/>
        <v>1</v>
      </c>
      <c r="AU1119" s="157"/>
    </row>
    <row r="1120" spans="1:47" ht="15" customHeight="1" x14ac:dyDescent="0.3">
      <c r="A1120" s="158" t="s">
        <v>1811</v>
      </c>
      <c r="B1120" s="158" t="s">
        <v>2147</v>
      </c>
      <c r="C1120" s="159">
        <v>44316</v>
      </c>
      <c r="D1120" s="158">
        <v>2021</v>
      </c>
      <c r="E1120" s="158" t="s">
        <v>137</v>
      </c>
      <c r="F1120" s="158" t="s">
        <v>1112</v>
      </c>
      <c r="G1120" s="169">
        <v>0.46875</v>
      </c>
      <c r="H1120" s="169">
        <v>0.51041666666666663</v>
      </c>
      <c r="I1120" s="157" t="s">
        <v>2271</v>
      </c>
      <c r="J1120" s="165" t="s">
        <v>1066</v>
      </c>
      <c r="K1120" s="157" t="str">
        <f t="shared" si="415"/>
        <v>n</v>
      </c>
      <c r="L1120" s="157" t="str">
        <f t="shared" si="416"/>
        <v>y</v>
      </c>
      <c r="M1120" s="157" t="str">
        <f t="shared" si="417"/>
        <v>n</v>
      </c>
      <c r="N1120" s="157" t="str">
        <f t="shared" si="418"/>
        <v>n</v>
      </c>
      <c r="O1120" s="157" t="str">
        <f t="shared" si="419"/>
        <v>n</v>
      </c>
      <c r="P1120" s="157" t="str">
        <f t="shared" si="420"/>
        <v>n</v>
      </c>
      <c r="Q1120" s="157" t="str">
        <f t="shared" si="421"/>
        <v>n</v>
      </c>
      <c r="R1120" s="157" t="str">
        <f t="shared" si="422"/>
        <v>n</v>
      </c>
      <c r="S1120" s="165">
        <v>100</v>
      </c>
      <c r="T1120" s="166">
        <v>100</v>
      </c>
      <c r="U1120" s="166" t="b">
        <f t="shared" si="439"/>
        <v>1</v>
      </c>
      <c r="V1120" s="165" t="s">
        <v>2182</v>
      </c>
      <c r="W1120" s="157" t="str">
        <f t="shared" si="423"/>
        <v>y</v>
      </c>
      <c r="X1120" s="157" t="str">
        <f t="shared" si="424"/>
        <v>n</v>
      </c>
      <c r="Y1120" s="157" t="str">
        <f t="shared" si="425"/>
        <v>n</v>
      </c>
      <c r="Z1120" s="157" t="str">
        <f t="shared" si="426"/>
        <v>n</v>
      </c>
      <c r="AA1120" s="157" t="str">
        <f t="shared" si="427"/>
        <v>n</v>
      </c>
      <c r="AB1120" s="157" t="str">
        <f t="shared" si="428"/>
        <v>n</v>
      </c>
      <c r="AC1120" s="157" t="str">
        <f t="shared" si="429"/>
        <v>n</v>
      </c>
      <c r="AD1120" s="157" t="str">
        <f t="shared" si="430"/>
        <v>n</v>
      </c>
      <c r="AE1120" s="165">
        <v>5</v>
      </c>
      <c r="AF1120" s="166">
        <v>5</v>
      </c>
      <c r="AG1120" s="166">
        <v>-1</v>
      </c>
      <c r="AH1120" s="166" t="b">
        <f t="shared" si="440"/>
        <v>1</v>
      </c>
      <c r="AI1120" s="165" t="s">
        <v>1066</v>
      </c>
      <c r="AJ1120" s="157" t="str">
        <f t="shared" si="431"/>
        <v>n</v>
      </c>
      <c r="AK1120" s="157" t="str">
        <f t="shared" si="432"/>
        <v>y</v>
      </c>
      <c r="AL1120" s="157" t="str">
        <f t="shared" si="433"/>
        <v>n</v>
      </c>
      <c r="AM1120" s="157" t="str">
        <f t="shared" si="434"/>
        <v>n</v>
      </c>
      <c r="AN1120" s="157" t="str">
        <f t="shared" si="437"/>
        <v>n</v>
      </c>
      <c r="AO1120" s="157" t="str">
        <f t="shared" si="438"/>
        <v>n</v>
      </c>
      <c r="AP1120" s="157" t="str">
        <f t="shared" si="435"/>
        <v>n</v>
      </c>
      <c r="AQ1120" s="157" t="str">
        <f t="shared" si="436"/>
        <v>n</v>
      </c>
      <c r="AR1120" s="165">
        <v>100</v>
      </c>
      <c r="AS1120" s="166">
        <v>100</v>
      </c>
      <c r="AT1120" s="166" t="b">
        <f t="shared" si="414"/>
        <v>1</v>
      </c>
      <c r="AU1120" s="157" t="s">
        <v>1113</v>
      </c>
    </row>
    <row r="1121" spans="1:47" ht="15" customHeight="1" x14ac:dyDescent="0.3">
      <c r="A1121" s="158" t="s">
        <v>1811</v>
      </c>
      <c r="B1121" s="158" t="s">
        <v>2147</v>
      </c>
      <c r="C1121" s="159">
        <v>44316</v>
      </c>
      <c r="D1121" s="158">
        <v>2021</v>
      </c>
      <c r="E1121" s="158" t="s">
        <v>137</v>
      </c>
      <c r="F1121" s="158" t="s">
        <v>1114</v>
      </c>
      <c r="G1121" s="169">
        <v>0.46875</v>
      </c>
      <c r="H1121" s="169">
        <v>0.51041666666666663</v>
      </c>
      <c r="I1121" s="157" t="s">
        <v>2270</v>
      </c>
      <c r="J1121" s="165" t="s">
        <v>1066</v>
      </c>
      <c r="K1121" s="157" t="str">
        <f t="shared" si="415"/>
        <v>n</v>
      </c>
      <c r="L1121" s="157" t="str">
        <f t="shared" si="416"/>
        <v>y</v>
      </c>
      <c r="M1121" s="157" t="str">
        <f t="shared" si="417"/>
        <v>n</v>
      </c>
      <c r="N1121" s="157" t="str">
        <f t="shared" si="418"/>
        <v>n</v>
      </c>
      <c r="O1121" s="157" t="str">
        <f t="shared" si="419"/>
        <v>n</v>
      </c>
      <c r="P1121" s="157" t="str">
        <f t="shared" si="420"/>
        <v>n</v>
      </c>
      <c r="Q1121" s="157" t="str">
        <f t="shared" si="421"/>
        <v>n</v>
      </c>
      <c r="R1121" s="157" t="str">
        <f t="shared" si="422"/>
        <v>n</v>
      </c>
      <c r="S1121" s="165">
        <v>100</v>
      </c>
      <c r="T1121" s="166">
        <v>100</v>
      </c>
      <c r="U1121" s="166" t="b">
        <f t="shared" si="439"/>
        <v>1</v>
      </c>
      <c r="V1121" s="165" t="s">
        <v>2182</v>
      </c>
      <c r="W1121" s="157" t="str">
        <f t="shared" si="423"/>
        <v>y</v>
      </c>
      <c r="X1121" s="157" t="str">
        <f t="shared" si="424"/>
        <v>n</v>
      </c>
      <c r="Y1121" s="157" t="str">
        <f t="shared" si="425"/>
        <v>n</v>
      </c>
      <c r="Z1121" s="157" t="str">
        <f t="shared" si="426"/>
        <v>n</v>
      </c>
      <c r="AA1121" s="157" t="str">
        <f t="shared" si="427"/>
        <v>n</v>
      </c>
      <c r="AB1121" s="157" t="str">
        <f t="shared" si="428"/>
        <v>n</v>
      </c>
      <c r="AC1121" s="157" t="str">
        <f t="shared" si="429"/>
        <v>n</v>
      </c>
      <c r="AD1121" s="157" t="str">
        <f t="shared" si="430"/>
        <v>n</v>
      </c>
      <c r="AE1121" s="165">
        <v>10</v>
      </c>
      <c r="AF1121" s="166">
        <v>10</v>
      </c>
      <c r="AG1121" s="166">
        <v>-1</v>
      </c>
      <c r="AH1121" s="166" t="b">
        <f t="shared" si="440"/>
        <v>1</v>
      </c>
      <c r="AI1121" s="165" t="s">
        <v>1066</v>
      </c>
      <c r="AJ1121" s="157" t="str">
        <f t="shared" si="431"/>
        <v>n</v>
      </c>
      <c r="AK1121" s="157" t="str">
        <f t="shared" si="432"/>
        <v>y</v>
      </c>
      <c r="AL1121" s="157" t="str">
        <f t="shared" si="433"/>
        <v>n</v>
      </c>
      <c r="AM1121" s="157" t="str">
        <f t="shared" si="434"/>
        <v>n</v>
      </c>
      <c r="AN1121" s="157" t="str">
        <f t="shared" si="437"/>
        <v>n</v>
      </c>
      <c r="AO1121" s="157" t="str">
        <f t="shared" si="438"/>
        <v>n</v>
      </c>
      <c r="AP1121" s="157" t="str">
        <f t="shared" si="435"/>
        <v>n</v>
      </c>
      <c r="AQ1121" s="157" t="str">
        <f t="shared" si="436"/>
        <v>n</v>
      </c>
      <c r="AR1121" s="165">
        <v>100</v>
      </c>
      <c r="AS1121" s="166">
        <v>100</v>
      </c>
      <c r="AT1121" s="166" t="b">
        <f t="shared" si="414"/>
        <v>1</v>
      </c>
      <c r="AU1121" s="157"/>
    </row>
    <row r="1122" spans="1:47" ht="15" customHeight="1" x14ac:dyDescent="0.3">
      <c r="A1122" s="158" t="s">
        <v>1811</v>
      </c>
      <c r="B1122" s="158" t="s">
        <v>2147</v>
      </c>
      <c r="C1122" s="159">
        <v>44316</v>
      </c>
      <c r="D1122" s="158">
        <v>2021</v>
      </c>
      <c r="E1122" s="158" t="s">
        <v>137</v>
      </c>
      <c r="F1122" s="158" t="s">
        <v>1115</v>
      </c>
      <c r="G1122" s="169">
        <v>0.46875</v>
      </c>
      <c r="H1122" s="169">
        <v>0.51041666666666663</v>
      </c>
      <c r="I1122" s="157" t="s">
        <v>2272</v>
      </c>
      <c r="J1122" s="165" t="s">
        <v>1066</v>
      </c>
      <c r="K1122" s="157" t="str">
        <f t="shared" si="415"/>
        <v>n</v>
      </c>
      <c r="L1122" s="157" t="str">
        <f t="shared" si="416"/>
        <v>y</v>
      </c>
      <c r="M1122" s="157" t="str">
        <f t="shared" si="417"/>
        <v>n</v>
      </c>
      <c r="N1122" s="157" t="str">
        <f t="shared" si="418"/>
        <v>n</v>
      </c>
      <c r="O1122" s="157" t="str">
        <f t="shared" si="419"/>
        <v>n</v>
      </c>
      <c r="P1122" s="157" t="str">
        <f t="shared" si="420"/>
        <v>n</v>
      </c>
      <c r="Q1122" s="157" t="str">
        <f t="shared" si="421"/>
        <v>n</v>
      </c>
      <c r="R1122" s="157" t="str">
        <f t="shared" si="422"/>
        <v>n</v>
      </c>
      <c r="S1122" s="165">
        <v>100</v>
      </c>
      <c r="T1122" s="166">
        <v>100</v>
      </c>
      <c r="U1122" s="166" t="b">
        <f t="shared" si="439"/>
        <v>1</v>
      </c>
      <c r="V1122" s="165" t="s">
        <v>2182</v>
      </c>
      <c r="W1122" s="157" t="str">
        <f t="shared" si="423"/>
        <v>y</v>
      </c>
      <c r="X1122" s="157" t="str">
        <f t="shared" si="424"/>
        <v>n</v>
      </c>
      <c r="Y1122" s="157" t="str">
        <f t="shared" si="425"/>
        <v>n</v>
      </c>
      <c r="Z1122" s="157" t="str">
        <f t="shared" si="426"/>
        <v>n</v>
      </c>
      <c r="AA1122" s="157" t="str">
        <f t="shared" si="427"/>
        <v>n</v>
      </c>
      <c r="AB1122" s="157" t="str">
        <f t="shared" si="428"/>
        <v>n</v>
      </c>
      <c r="AC1122" s="157" t="str">
        <f t="shared" si="429"/>
        <v>n</v>
      </c>
      <c r="AD1122" s="157" t="str">
        <f t="shared" si="430"/>
        <v>n</v>
      </c>
      <c r="AE1122" s="165">
        <v>5</v>
      </c>
      <c r="AF1122" s="166">
        <v>5</v>
      </c>
      <c r="AG1122" s="166">
        <v>-1</v>
      </c>
      <c r="AH1122" s="166" t="b">
        <f t="shared" si="440"/>
        <v>1</v>
      </c>
      <c r="AI1122" s="165" t="s">
        <v>1066</v>
      </c>
      <c r="AJ1122" s="157" t="str">
        <f t="shared" si="431"/>
        <v>n</v>
      </c>
      <c r="AK1122" s="157" t="str">
        <f t="shared" si="432"/>
        <v>y</v>
      </c>
      <c r="AL1122" s="157" t="str">
        <f t="shared" si="433"/>
        <v>n</v>
      </c>
      <c r="AM1122" s="157" t="str">
        <f t="shared" si="434"/>
        <v>n</v>
      </c>
      <c r="AN1122" s="157" t="str">
        <f t="shared" si="437"/>
        <v>n</v>
      </c>
      <c r="AO1122" s="157" t="str">
        <f t="shared" si="438"/>
        <v>n</v>
      </c>
      <c r="AP1122" s="157" t="str">
        <f t="shared" si="435"/>
        <v>n</v>
      </c>
      <c r="AQ1122" s="157" t="str">
        <f t="shared" si="436"/>
        <v>n</v>
      </c>
      <c r="AR1122" s="165">
        <v>100</v>
      </c>
      <c r="AS1122" s="166">
        <v>100</v>
      </c>
      <c r="AT1122" s="166" t="b">
        <f t="shared" si="414"/>
        <v>1</v>
      </c>
      <c r="AU1122" s="157"/>
    </row>
    <row r="1123" spans="1:47" ht="15" customHeight="1" x14ac:dyDescent="0.3">
      <c r="A1123" s="158" t="s">
        <v>1811</v>
      </c>
      <c r="B1123" s="158" t="s">
        <v>2147</v>
      </c>
      <c r="C1123" s="159">
        <v>44316</v>
      </c>
      <c r="D1123" s="158">
        <v>2021</v>
      </c>
      <c r="E1123" s="158" t="s">
        <v>137</v>
      </c>
      <c r="F1123" s="158" t="s">
        <v>1116</v>
      </c>
      <c r="G1123" s="169">
        <v>0.46875</v>
      </c>
      <c r="H1123" s="169">
        <v>0.51041666666666663</v>
      </c>
      <c r="I1123" s="157" t="s">
        <v>2273</v>
      </c>
      <c r="J1123" s="165" t="s">
        <v>2182</v>
      </c>
      <c r="K1123" s="157" t="str">
        <f t="shared" si="415"/>
        <v>y</v>
      </c>
      <c r="L1123" s="157" t="str">
        <f t="shared" si="416"/>
        <v>n</v>
      </c>
      <c r="M1123" s="157" t="str">
        <f t="shared" si="417"/>
        <v>n</v>
      </c>
      <c r="N1123" s="157" t="str">
        <f t="shared" si="418"/>
        <v>n</v>
      </c>
      <c r="O1123" s="157" t="str">
        <f t="shared" si="419"/>
        <v>n</v>
      </c>
      <c r="P1123" s="157" t="str">
        <f t="shared" si="420"/>
        <v>n</v>
      </c>
      <c r="Q1123" s="157" t="str">
        <f t="shared" si="421"/>
        <v>n</v>
      </c>
      <c r="R1123" s="157" t="str">
        <f t="shared" si="422"/>
        <v>n</v>
      </c>
      <c r="S1123" s="165">
        <v>95</v>
      </c>
      <c r="T1123" s="166">
        <v>95</v>
      </c>
      <c r="U1123" s="166" t="b">
        <f t="shared" si="439"/>
        <v>1</v>
      </c>
      <c r="V1123" s="165" t="s">
        <v>2182</v>
      </c>
      <c r="W1123" s="157" t="str">
        <f t="shared" si="423"/>
        <v>y</v>
      </c>
      <c r="X1123" s="157" t="str">
        <f t="shared" si="424"/>
        <v>n</v>
      </c>
      <c r="Y1123" s="157" t="str">
        <f t="shared" si="425"/>
        <v>n</v>
      </c>
      <c r="Z1123" s="157" t="str">
        <f t="shared" si="426"/>
        <v>n</v>
      </c>
      <c r="AA1123" s="157" t="str">
        <f t="shared" si="427"/>
        <v>n</v>
      </c>
      <c r="AB1123" s="157" t="str">
        <f t="shared" si="428"/>
        <v>n</v>
      </c>
      <c r="AC1123" s="157" t="str">
        <f t="shared" si="429"/>
        <v>n</v>
      </c>
      <c r="AD1123" s="157" t="str">
        <f t="shared" si="430"/>
        <v>n</v>
      </c>
      <c r="AE1123" s="165">
        <v>10</v>
      </c>
      <c r="AF1123" s="166">
        <v>10</v>
      </c>
      <c r="AG1123" s="166">
        <v>-1</v>
      </c>
      <c r="AH1123" s="166" t="b">
        <f t="shared" si="440"/>
        <v>1</v>
      </c>
      <c r="AI1123" s="165" t="s">
        <v>1066</v>
      </c>
      <c r="AJ1123" s="157" t="str">
        <f t="shared" si="431"/>
        <v>n</v>
      </c>
      <c r="AK1123" s="157" t="str">
        <f t="shared" si="432"/>
        <v>y</v>
      </c>
      <c r="AL1123" s="157" t="str">
        <f t="shared" si="433"/>
        <v>n</v>
      </c>
      <c r="AM1123" s="157" t="str">
        <f t="shared" si="434"/>
        <v>n</v>
      </c>
      <c r="AN1123" s="157" t="str">
        <f t="shared" si="437"/>
        <v>n</v>
      </c>
      <c r="AO1123" s="157" t="str">
        <f t="shared" si="438"/>
        <v>n</v>
      </c>
      <c r="AP1123" s="157" t="str">
        <f t="shared" si="435"/>
        <v>n</v>
      </c>
      <c r="AQ1123" s="157" t="str">
        <f t="shared" si="436"/>
        <v>n</v>
      </c>
      <c r="AR1123" s="165">
        <v>100</v>
      </c>
      <c r="AS1123" s="166">
        <v>100</v>
      </c>
      <c r="AT1123" s="166" t="b">
        <f t="shared" si="414"/>
        <v>1</v>
      </c>
      <c r="AU1123" s="157" t="s">
        <v>2274</v>
      </c>
    </row>
    <row r="1124" spans="1:47" ht="15" customHeight="1" x14ac:dyDescent="0.3">
      <c r="A1124" s="158" t="s">
        <v>1811</v>
      </c>
      <c r="B1124" s="158" t="s">
        <v>2147</v>
      </c>
      <c r="C1124" s="159">
        <v>44316</v>
      </c>
      <c r="D1124" s="158">
        <v>2021</v>
      </c>
      <c r="E1124" s="158" t="s">
        <v>137</v>
      </c>
      <c r="F1124" s="158" t="s">
        <v>1118</v>
      </c>
      <c r="G1124" s="169">
        <v>0.46875</v>
      </c>
      <c r="H1124" s="169">
        <v>0.51041666666666663</v>
      </c>
      <c r="I1124" s="157" t="s">
        <v>2275</v>
      </c>
      <c r="J1124" s="165" t="s">
        <v>1066</v>
      </c>
      <c r="K1124" s="157" t="str">
        <f t="shared" si="415"/>
        <v>n</v>
      </c>
      <c r="L1124" s="157" t="str">
        <f t="shared" si="416"/>
        <v>y</v>
      </c>
      <c r="M1124" s="157" t="str">
        <f t="shared" si="417"/>
        <v>n</v>
      </c>
      <c r="N1124" s="157" t="str">
        <f t="shared" si="418"/>
        <v>n</v>
      </c>
      <c r="O1124" s="157" t="str">
        <f t="shared" si="419"/>
        <v>n</v>
      </c>
      <c r="P1124" s="157" t="str">
        <f t="shared" si="420"/>
        <v>n</v>
      </c>
      <c r="Q1124" s="157" t="str">
        <f t="shared" si="421"/>
        <v>n</v>
      </c>
      <c r="R1124" s="157" t="str">
        <f t="shared" si="422"/>
        <v>n</v>
      </c>
      <c r="S1124" s="165">
        <v>95</v>
      </c>
      <c r="T1124" s="166">
        <v>95</v>
      </c>
      <c r="U1124" s="166" t="b">
        <f t="shared" si="439"/>
        <v>1</v>
      </c>
      <c r="V1124" s="165" t="s">
        <v>2182</v>
      </c>
      <c r="W1124" s="157" t="str">
        <f t="shared" si="423"/>
        <v>y</v>
      </c>
      <c r="X1124" s="157" t="str">
        <f t="shared" si="424"/>
        <v>n</v>
      </c>
      <c r="Y1124" s="157" t="str">
        <f t="shared" si="425"/>
        <v>n</v>
      </c>
      <c r="Z1124" s="157" t="str">
        <f t="shared" si="426"/>
        <v>n</v>
      </c>
      <c r="AA1124" s="157" t="str">
        <f t="shared" si="427"/>
        <v>n</v>
      </c>
      <c r="AB1124" s="157" t="str">
        <f t="shared" si="428"/>
        <v>n</v>
      </c>
      <c r="AC1124" s="157" t="str">
        <f t="shared" si="429"/>
        <v>n</v>
      </c>
      <c r="AD1124" s="157" t="str">
        <f t="shared" si="430"/>
        <v>n</v>
      </c>
      <c r="AE1124" s="165">
        <v>5</v>
      </c>
      <c r="AF1124" s="166">
        <v>5</v>
      </c>
      <c r="AG1124" s="166">
        <v>-1</v>
      </c>
      <c r="AH1124" s="166" t="b">
        <f t="shared" si="440"/>
        <v>1</v>
      </c>
      <c r="AI1124" s="165" t="s">
        <v>1066</v>
      </c>
      <c r="AJ1124" s="157" t="str">
        <f t="shared" si="431"/>
        <v>n</v>
      </c>
      <c r="AK1124" s="157" t="str">
        <f t="shared" si="432"/>
        <v>y</v>
      </c>
      <c r="AL1124" s="157" t="str">
        <f t="shared" si="433"/>
        <v>n</v>
      </c>
      <c r="AM1124" s="157" t="str">
        <f t="shared" si="434"/>
        <v>n</v>
      </c>
      <c r="AN1124" s="157" t="str">
        <f t="shared" si="437"/>
        <v>n</v>
      </c>
      <c r="AO1124" s="157" t="str">
        <f t="shared" si="438"/>
        <v>n</v>
      </c>
      <c r="AP1124" s="157" t="str">
        <f t="shared" si="435"/>
        <v>n</v>
      </c>
      <c r="AQ1124" s="157" t="str">
        <f t="shared" si="436"/>
        <v>n</v>
      </c>
      <c r="AR1124" s="165">
        <v>95</v>
      </c>
      <c r="AS1124" s="166">
        <v>95</v>
      </c>
      <c r="AT1124" s="166" t="b">
        <f t="shared" si="414"/>
        <v>1</v>
      </c>
      <c r="AU1124" s="157"/>
    </row>
    <row r="1125" spans="1:47" ht="15" customHeight="1" x14ac:dyDescent="0.3">
      <c r="A1125" s="158" t="s">
        <v>1811</v>
      </c>
      <c r="B1125" s="158" t="s">
        <v>2147</v>
      </c>
      <c r="C1125" s="159">
        <v>44316</v>
      </c>
      <c r="D1125" s="158">
        <v>2021</v>
      </c>
      <c r="E1125" s="158" t="s">
        <v>137</v>
      </c>
      <c r="F1125" s="158" t="s">
        <v>1119</v>
      </c>
      <c r="G1125" s="169">
        <v>0.46875</v>
      </c>
      <c r="H1125" s="169">
        <v>0.51041666666666663</v>
      </c>
      <c r="I1125" s="157" t="s">
        <v>2276</v>
      </c>
      <c r="J1125" s="165" t="s">
        <v>1066</v>
      </c>
      <c r="K1125" s="157" t="str">
        <f t="shared" si="415"/>
        <v>n</v>
      </c>
      <c r="L1125" s="157" t="str">
        <f t="shared" si="416"/>
        <v>y</v>
      </c>
      <c r="M1125" s="157" t="str">
        <f t="shared" si="417"/>
        <v>n</v>
      </c>
      <c r="N1125" s="157" t="str">
        <f t="shared" si="418"/>
        <v>n</v>
      </c>
      <c r="O1125" s="157" t="str">
        <f t="shared" si="419"/>
        <v>n</v>
      </c>
      <c r="P1125" s="157" t="str">
        <f t="shared" si="420"/>
        <v>n</v>
      </c>
      <c r="Q1125" s="157" t="str">
        <f t="shared" si="421"/>
        <v>n</v>
      </c>
      <c r="R1125" s="157" t="str">
        <f t="shared" si="422"/>
        <v>n</v>
      </c>
      <c r="S1125" s="165">
        <v>100</v>
      </c>
      <c r="T1125" s="166">
        <v>100</v>
      </c>
      <c r="U1125" s="166" t="b">
        <f t="shared" si="439"/>
        <v>1</v>
      </c>
      <c r="V1125" s="165" t="s">
        <v>2182</v>
      </c>
      <c r="W1125" s="157" t="str">
        <f t="shared" si="423"/>
        <v>y</v>
      </c>
      <c r="X1125" s="157" t="str">
        <f t="shared" si="424"/>
        <v>n</v>
      </c>
      <c r="Y1125" s="157" t="str">
        <f t="shared" si="425"/>
        <v>n</v>
      </c>
      <c r="Z1125" s="157" t="str">
        <f t="shared" si="426"/>
        <v>n</v>
      </c>
      <c r="AA1125" s="157" t="str">
        <f t="shared" si="427"/>
        <v>n</v>
      </c>
      <c r="AB1125" s="157" t="str">
        <f t="shared" si="428"/>
        <v>n</v>
      </c>
      <c r="AC1125" s="157" t="str">
        <f t="shared" si="429"/>
        <v>n</v>
      </c>
      <c r="AD1125" s="157" t="str">
        <f t="shared" si="430"/>
        <v>n</v>
      </c>
      <c r="AE1125" s="165">
        <v>5</v>
      </c>
      <c r="AF1125" s="166">
        <v>5</v>
      </c>
      <c r="AG1125" s="166">
        <v>-1</v>
      </c>
      <c r="AH1125" s="166" t="b">
        <f t="shared" si="440"/>
        <v>1</v>
      </c>
      <c r="AI1125" s="165" t="s">
        <v>1066</v>
      </c>
      <c r="AJ1125" s="157" t="str">
        <f t="shared" si="431"/>
        <v>n</v>
      </c>
      <c r="AK1125" s="157" t="str">
        <f t="shared" si="432"/>
        <v>y</v>
      </c>
      <c r="AL1125" s="157" t="str">
        <f t="shared" si="433"/>
        <v>n</v>
      </c>
      <c r="AM1125" s="157" t="str">
        <f t="shared" si="434"/>
        <v>n</v>
      </c>
      <c r="AN1125" s="157" t="str">
        <f t="shared" si="437"/>
        <v>n</v>
      </c>
      <c r="AO1125" s="157" t="str">
        <f t="shared" si="438"/>
        <v>n</v>
      </c>
      <c r="AP1125" s="157" t="str">
        <f t="shared" si="435"/>
        <v>n</v>
      </c>
      <c r="AQ1125" s="157" t="str">
        <f t="shared" si="436"/>
        <v>n</v>
      </c>
      <c r="AR1125" s="165">
        <v>90</v>
      </c>
      <c r="AS1125" s="166">
        <v>90</v>
      </c>
      <c r="AT1125" s="166" t="b">
        <f t="shared" si="414"/>
        <v>1</v>
      </c>
      <c r="AU1125" s="157" t="s">
        <v>1120</v>
      </c>
    </row>
    <row r="1126" spans="1:47" ht="15" customHeight="1" x14ac:dyDescent="0.3">
      <c r="A1126" s="158" t="s">
        <v>1811</v>
      </c>
      <c r="B1126" s="158" t="s">
        <v>2147</v>
      </c>
      <c r="C1126" s="159">
        <v>44316</v>
      </c>
      <c r="D1126" s="158">
        <v>2021</v>
      </c>
      <c r="E1126" s="158" t="s">
        <v>137</v>
      </c>
      <c r="F1126" s="158" t="s">
        <v>1121</v>
      </c>
      <c r="G1126" s="169">
        <v>0.46875</v>
      </c>
      <c r="H1126" s="169">
        <v>0.51041666666666663</v>
      </c>
      <c r="I1126" s="157" t="s">
        <v>2277</v>
      </c>
      <c r="J1126" s="165" t="s">
        <v>1066</v>
      </c>
      <c r="K1126" s="157" t="str">
        <f t="shared" si="415"/>
        <v>n</v>
      </c>
      <c r="L1126" s="157" t="str">
        <f t="shared" si="416"/>
        <v>y</v>
      </c>
      <c r="M1126" s="157" t="str">
        <f t="shared" si="417"/>
        <v>n</v>
      </c>
      <c r="N1126" s="157" t="str">
        <f t="shared" si="418"/>
        <v>n</v>
      </c>
      <c r="O1126" s="157" t="str">
        <f t="shared" si="419"/>
        <v>n</v>
      </c>
      <c r="P1126" s="157" t="str">
        <f t="shared" si="420"/>
        <v>n</v>
      </c>
      <c r="Q1126" s="157" t="str">
        <f t="shared" si="421"/>
        <v>n</v>
      </c>
      <c r="R1126" s="157" t="str">
        <f t="shared" si="422"/>
        <v>n</v>
      </c>
      <c r="S1126" s="165">
        <v>100</v>
      </c>
      <c r="T1126" s="166">
        <v>100</v>
      </c>
      <c r="U1126" s="166" t="b">
        <f t="shared" si="439"/>
        <v>1</v>
      </c>
      <c r="V1126" s="165" t="s">
        <v>2182</v>
      </c>
      <c r="W1126" s="157" t="str">
        <f t="shared" si="423"/>
        <v>y</v>
      </c>
      <c r="X1126" s="157" t="str">
        <f t="shared" si="424"/>
        <v>n</v>
      </c>
      <c r="Y1126" s="157" t="str">
        <f t="shared" si="425"/>
        <v>n</v>
      </c>
      <c r="Z1126" s="157" t="str">
        <f t="shared" si="426"/>
        <v>n</v>
      </c>
      <c r="AA1126" s="157" t="str">
        <f t="shared" si="427"/>
        <v>n</v>
      </c>
      <c r="AB1126" s="157" t="str">
        <f t="shared" si="428"/>
        <v>n</v>
      </c>
      <c r="AC1126" s="157" t="str">
        <f t="shared" si="429"/>
        <v>n</v>
      </c>
      <c r="AD1126" s="157" t="str">
        <f t="shared" si="430"/>
        <v>n</v>
      </c>
      <c r="AE1126" s="165">
        <v>5</v>
      </c>
      <c r="AF1126" s="166">
        <v>5</v>
      </c>
      <c r="AG1126" s="166">
        <v>-1</v>
      </c>
      <c r="AH1126" s="166" t="b">
        <f t="shared" si="440"/>
        <v>1</v>
      </c>
      <c r="AI1126" s="165" t="s">
        <v>1066</v>
      </c>
      <c r="AJ1126" s="157" t="str">
        <f t="shared" si="431"/>
        <v>n</v>
      </c>
      <c r="AK1126" s="157" t="str">
        <f t="shared" si="432"/>
        <v>y</v>
      </c>
      <c r="AL1126" s="157" t="str">
        <f t="shared" si="433"/>
        <v>n</v>
      </c>
      <c r="AM1126" s="157" t="str">
        <f t="shared" si="434"/>
        <v>n</v>
      </c>
      <c r="AN1126" s="157" t="str">
        <f t="shared" si="437"/>
        <v>n</v>
      </c>
      <c r="AO1126" s="157" t="str">
        <f t="shared" si="438"/>
        <v>n</v>
      </c>
      <c r="AP1126" s="157" t="str">
        <f t="shared" si="435"/>
        <v>n</v>
      </c>
      <c r="AQ1126" s="157" t="str">
        <f t="shared" si="436"/>
        <v>n</v>
      </c>
      <c r="AR1126" s="165">
        <v>100</v>
      </c>
      <c r="AS1126" s="166">
        <v>100</v>
      </c>
      <c r="AT1126" s="166" t="b">
        <f t="shared" si="414"/>
        <v>1</v>
      </c>
      <c r="AU1126" s="157"/>
    </row>
    <row r="1127" spans="1:47" ht="15" customHeight="1" x14ac:dyDescent="0.3">
      <c r="A1127" s="158" t="s">
        <v>1811</v>
      </c>
      <c r="B1127" s="158" t="s">
        <v>2147</v>
      </c>
      <c r="C1127" s="159">
        <v>44316</v>
      </c>
      <c r="D1127" s="158">
        <v>2021</v>
      </c>
      <c r="E1127" s="158" t="s">
        <v>137</v>
      </c>
      <c r="F1127" s="158" t="s">
        <v>1122</v>
      </c>
      <c r="G1127" s="169">
        <v>0.46875</v>
      </c>
      <c r="H1127" s="169">
        <v>0.51041666666666663</v>
      </c>
      <c r="I1127" s="157" t="s">
        <v>2278</v>
      </c>
      <c r="J1127" s="165" t="s">
        <v>1066</v>
      </c>
      <c r="K1127" s="157" t="str">
        <f t="shared" si="415"/>
        <v>n</v>
      </c>
      <c r="L1127" s="157" t="str">
        <f t="shared" si="416"/>
        <v>y</v>
      </c>
      <c r="M1127" s="157" t="str">
        <f t="shared" si="417"/>
        <v>n</v>
      </c>
      <c r="N1127" s="157" t="str">
        <f t="shared" si="418"/>
        <v>n</v>
      </c>
      <c r="O1127" s="157" t="str">
        <f t="shared" si="419"/>
        <v>n</v>
      </c>
      <c r="P1127" s="157" t="str">
        <f t="shared" si="420"/>
        <v>n</v>
      </c>
      <c r="Q1127" s="157" t="str">
        <f t="shared" si="421"/>
        <v>n</v>
      </c>
      <c r="R1127" s="157" t="str">
        <f t="shared" si="422"/>
        <v>n</v>
      </c>
      <c r="S1127" s="165">
        <v>90</v>
      </c>
      <c r="T1127" s="166">
        <v>90</v>
      </c>
      <c r="U1127" s="166" t="b">
        <f t="shared" si="439"/>
        <v>1</v>
      </c>
      <c r="V1127" s="165" t="s">
        <v>2182</v>
      </c>
      <c r="W1127" s="157" t="str">
        <f t="shared" si="423"/>
        <v>y</v>
      </c>
      <c r="X1127" s="157" t="str">
        <f t="shared" si="424"/>
        <v>n</v>
      </c>
      <c r="Y1127" s="157" t="str">
        <f t="shared" si="425"/>
        <v>n</v>
      </c>
      <c r="Z1127" s="157" t="str">
        <f t="shared" si="426"/>
        <v>n</v>
      </c>
      <c r="AA1127" s="157" t="str">
        <f t="shared" si="427"/>
        <v>n</v>
      </c>
      <c r="AB1127" s="157" t="str">
        <f t="shared" si="428"/>
        <v>n</v>
      </c>
      <c r="AC1127" s="157" t="str">
        <f t="shared" si="429"/>
        <v>n</v>
      </c>
      <c r="AD1127" s="157" t="str">
        <f t="shared" si="430"/>
        <v>n</v>
      </c>
      <c r="AE1127" s="165">
        <v>10</v>
      </c>
      <c r="AF1127" s="166">
        <v>10</v>
      </c>
      <c r="AG1127" s="166">
        <v>-1</v>
      </c>
      <c r="AH1127" s="166" t="b">
        <f t="shared" si="440"/>
        <v>1</v>
      </c>
      <c r="AI1127" s="165" t="s">
        <v>1066</v>
      </c>
      <c r="AJ1127" s="157" t="str">
        <f t="shared" si="431"/>
        <v>n</v>
      </c>
      <c r="AK1127" s="157" t="str">
        <f t="shared" si="432"/>
        <v>y</v>
      </c>
      <c r="AL1127" s="157" t="str">
        <f t="shared" si="433"/>
        <v>n</v>
      </c>
      <c r="AM1127" s="157" t="str">
        <f t="shared" si="434"/>
        <v>n</v>
      </c>
      <c r="AN1127" s="157" t="str">
        <f t="shared" si="437"/>
        <v>n</v>
      </c>
      <c r="AO1127" s="157" t="str">
        <f t="shared" si="438"/>
        <v>n</v>
      </c>
      <c r="AP1127" s="157" t="str">
        <f t="shared" si="435"/>
        <v>n</v>
      </c>
      <c r="AQ1127" s="157" t="str">
        <f t="shared" si="436"/>
        <v>n</v>
      </c>
      <c r="AR1127" s="165">
        <v>100</v>
      </c>
      <c r="AS1127" s="166">
        <v>100</v>
      </c>
      <c r="AT1127" s="166" t="b">
        <f t="shared" si="414"/>
        <v>1</v>
      </c>
      <c r="AU1127" s="157" t="s">
        <v>1157</v>
      </c>
    </row>
    <row r="1128" spans="1:47" ht="15" customHeight="1" x14ac:dyDescent="0.3">
      <c r="A1128" s="158" t="s">
        <v>1811</v>
      </c>
      <c r="B1128" s="158" t="s">
        <v>2147</v>
      </c>
      <c r="C1128" s="159">
        <v>44316</v>
      </c>
      <c r="D1128" s="158">
        <v>2021</v>
      </c>
      <c r="E1128" s="158" t="s">
        <v>137</v>
      </c>
      <c r="F1128" s="158" t="s">
        <v>1124</v>
      </c>
      <c r="G1128" s="169">
        <v>0.46875</v>
      </c>
      <c r="H1128" s="169">
        <v>0.51041666666666663</v>
      </c>
      <c r="I1128" s="157" t="s">
        <v>2279</v>
      </c>
      <c r="J1128" s="165" t="s">
        <v>2182</v>
      </c>
      <c r="K1128" s="157" t="str">
        <f t="shared" si="415"/>
        <v>y</v>
      </c>
      <c r="L1128" s="157" t="str">
        <f t="shared" si="416"/>
        <v>n</v>
      </c>
      <c r="M1128" s="157" t="str">
        <f t="shared" si="417"/>
        <v>n</v>
      </c>
      <c r="N1128" s="157" t="str">
        <f t="shared" si="418"/>
        <v>n</v>
      </c>
      <c r="O1128" s="157" t="str">
        <f t="shared" si="419"/>
        <v>n</v>
      </c>
      <c r="P1128" s="157" t="str">
        <f t="shared" si="420"/>
        <v>n</v>
      </c>
      <c r="Q1128" s="157" t="str">
        <f t="shared" si="421"/>
        <v>n</v>
      </c>
      <c r="R1128" s="157" t="str">
        <f t="shared" si="422"/>
        <v>n</v>
      </c>
      <c r="S1128" s="165">
        <v>100</v>
      </c>
      <c r="T1128" s="166">
        <v>100</v>
      </c>
      <c r="U1128" s="166" t="b">
        <f t="shared" si="439"/>
        <v>1</v>
      </c>
      <c r="V1128" s="165" t="s">
        <v>1066</v>
      </c>
      <c r="W1128" s="157" t="str">
        <f t="shared" si="423"/>
        <v>n</v>
      </c>
      <c r="X1128" s="157" t="str">
        <f t="shared" si="424"/>
        <v>y</v>
      </c>
      <c r="Y1128" s="157" t="str">
        <f t="shared" si="425"/>
        <v>n</v>
      </c>
      <c r="Z1128" s="157" t="str">
        <f t="shared" si="426"/>
        <v>n</v>
      </c>
      <c r="AA1128" s="157" t="str">
        <f t="shared" si="427"/>
        <v>n</v>
      </c>
      <c r="AB1128" s="157" t="str">
        <f t="shared" si="428"/>
        <v>n</v>
      </c>
      <c r="AC1128" s="157" t="str">
        <f t="shared" si="429"/>
        <v>n</v>
      </c>
      <c r="AD1128" s="157" t="str">
        <f t="shared" si="430"/>
        <v>n</v>
      </c>
      <c r="AE1128" s="165">
        <v>10</v>
      </c>
      <c r="AF1128" s="166">
        <v>10</v>
      </c>
      <c r="AG1128" s="166">
        <v>-1</v>
      </c>
      <c r="AH1128" s="166" t="b">
        <f t="shared" si="440"/>
        <v>1</v>
      </c>
      <c r="AI1128" s="165" t="s">
        <v>1066</v>
      </c>
      <c r="AJ1128" s="157" t="str">
        <f t="shared" si="431"/>
        <v>n</v>
      </c>
      <c r="AK1128" s="157" t="str">
        <f t="shared" si="432"/>
        <v>y</v>
      </c>
      <c r="AL1128" s="157" t="str">
        <f t="shared" si="433"/>
        <v>n</v>
      </c>
      <c r="AM1128" s="157" t="str">
        <f t="shared" si="434"/>
        <v>n</v>
      </c>
      <c r="AN1128" s="157" t="str">
        <f t="shared" si="437"/>
        <v>n</v>
      </c>
      <c r="AO1128" s="157" t="str">
        <f t="shared" si="438"/>
        <v>n</v>
      </c>
      <c r="AP1128" s="157" t="str">
        <f t="shared" si="435"/>
        <v>n</v>
      </c>
      <c r="AQ1128" s="157" t="str">
        <f t="shared" si="436"/>
        <v>n</v>
      </c>
      <c r="AR1128" s="165">
        <v>100</v>
      </c>
      <c r="AS1128" s="166">
        <v>100</v>
      </c>
      <c r="AT1128" s="166" t="b">
        <f t="shared" si="414"/>
        <v>1</v>
      </c>
      <c r="AU1128" s="157"/>
    </row>
    <row r="1129" spans="1:47" ht="15" customHeight="1" x14ac:dyDescent="0.3">
      <c r="A1129" s="158" t="s">
        <v>1811</v>
      </c>
      <c r="B1129" s="158" t="s">
        <v>2147</v>
      </c>
      <c r="C1129" s="159">
        <v>44316</v>
      </c>
      <c r="D1129" s="158">
        <v>2021</v>
      </c>
      <c r="E1129" s="158" t="s">
        <v>137</v>
      </c>
      <c r="F1129" s="158" t="s">
        <v>1125</v>
      </c>
      <c r="G1129" s="169">
        <v>0.46875</v>
      </c>
      <c r="H1129" s="169">
        <v>0.51041666666666663</v>
      </c>
      <c r="I1129" s="157" t="s">
        <v>2280</v>
      </c>
      <c r="J1129" s="165" t="s">
        <v>1066</v>
      </c>
      <c r="K1129" s="157" t="str">
        <f t="shared" si="415"/>
        <v>n</v>
      </c>
      <c r="L1129" s="157" t="str">
        <f t="shared" si="416"/>
        <v>y</v>
      </c>
      <c r="M1129" s="157" t="str">
        <f t="shared" si="417"/>
        <v>n</v>
      </c>
      <c r="N1129" s="157" t="str">
        <f t="shared" si="418"/>
        <v>n</v>
      </c>
      <c r="O1129" s="157" t="str">
        <f t="shared" si="419"/>
        <v>n</v>
      </c>
      <c r="P1129" s="157" t="str">
        <f t="shared" si="420"/>
        <v>n</v>
      </c>
      <c r="Q1129" s="157" t="str">
        <f t="shared" si="421"/>
        <v>n</v>
      </c>
      <c r="R1129" s="157" t="str">
        <f t="shared" si="422"/>
        <v>n</v>
      </c>
      <c r="S1129" s="165">
        <v>90</v>
      </c>
      <c r="T1129" s="166">
        <v>90</v>
      </c>
      <c r="U1129" s="166" t="b">
        <f t="shared" si="439"/>
        <v>1</v>
      </c>
      <c r="V1129" s="165" t="s">
        <v>1066</v>
      </c>
      <c r="W1129" s="157" t="str">
        <f t="shared" si="423"/>
        <v>n</v>
      </c>
      <c r="X1129" s="157" t="str">
        <f t="shared" si="424"/>
        <v>y</v>
      </c>
      <c r="Y1129" s="157" t="str">
        <f t="shared" si="425"/>
        <v>n</v>
      </c>
      <c r="Z1129" s="157" t="str">
        <f t="shared" si="426"/>
        <v>n</v>
      </c>
      <c r="AA1129" s="157" t="str">
        <f t="shared" si="427"/>
        <v>n</v>
      </c>
      <c r="AB1129" s="157" t="str">
        <f t="shared" si="428"/>
        <v>n</v>
      </c>
      <c r="AC1129" s="157" t="str">
        <f t="shared" si="429"/>
        <v>n</v>
      </c>
      <c r="AD1129" s="157" t="str">
        <f t="shared" si="430"/>
        <v>n</v>
      </c>
      <c r="AE1129" s="165">
        <v>5</v>
      </c>
      <c r="AF1129" s="166">
        <v>5</v>
      </c>
      <c r="AG1129" s="166">
        <v>-1</v>
      </c>
      <c r="AH1129" s="166" t="b">
        <f t="shared" si="440"/>
        <v>1</v>
      </c>
      <c r="AI1129" s="165" t="s">
        <v>1066</v>
      </c>
      <c r="AJ1129" s="157" t="str">
        <f t="shared" si="431"/>
        <v>n</v>
      </c>
      <c r="AK1129" s="157" t="str">
        <f t="shared" si="432"/>
        <v>y</v>
      </c>
      <c r="AL1129" s="157" t="str">
        <f t="shared" si="433"/>
        <v>n</v>
      </c>
      <c r="AM1129" s="157" t="str">
        <f t="shared" si="434"/>
        <v>n</v>
      </c>
      <c r="AN1129" s="157" t="str">
        <f t="shared" si="437"/>
        <v>n</v>
      </c>
      <c r="AO1129" s="157" t="str">
        <f t="shared" si="438"/>
        <v>n</v>
      </c>
      <c r="AP1129" s="157" t="str">
        <f t="shared" si="435"/>
        <v>n</v>
      </c>
      <c r="AQ1129" s="157" t="str">
        <f t="shared" si="436"/>
        <v>n</v>
      </c>
      <c r="AR1129" s="165">
        <v>100</v>
      </c>
      <c r="AS1129" s="166">
        <v>100</v>
      </c>
      <c r="AT1129" s="166" t="b">
        <f t="shared" si="414"/>
        <v>1</v>
      </c>
      <c r="AU1129" s="157"/>
    </row>
    <row r="1130" spans="1:47" ht="15" customHeight="1" x14ac:dyDescent="0.3">
      <c r="A1130" s="158" t="s">
        <v>1811</v>
      </c>
      <c r="B1130" s="158" t="s">
        <v>2147</v>
      </c>
      <c r="C1130" s="159">
        <v>44316</v>
      </c>
      <c r="D1130" s="158">
        <v>2021</v>
      </c>
      <c r="E1130" s="158" t="s">
        <v>137</v>
      </c>
      <c r="F1130" s="158" t="s">
        <v>1126</v>
      </c>
      <c r="G1130" s="169">
        <v>0.46875</v>
      </c>
      <c r="H1130" s="169">
        <v>0.51041666666666663</v>
      </c>
      <c r="I1130" s="157" t="s">
        <v>2281</v>
      </c>
      <c r="J1130" s="165" t="s">
        <v>1066</v>
      </c>
      <c r="K1130" s="157" t="str">
        <f t="shared" si="415"/>
        <v>n</v>
      </c>
      <c r="L1130" s="157" t="str">
        <f t="shared" si="416"/>
        <v>y</v>
      </c>
      <c r="M1130" s="157" t="str">
        <f t="shared" si="417"/>
        <v>n</v>
      </c>
      <c r="N1130" s="157" t="str">
        <f t="shared" si="418"/>
        <v>n</v>
      </c>
      <c r="O1130" s="157" t="str">
        <f t="shared" si="419"/>
        <v>n</v>
      </c>
      <c r="P1130" s="157" t="str">
        <f t="shared" si="420"/>
        <v>n</v>
      </c>
      <c r="Q1130" s="157" t="str">
        <f t="shared" si="421"/>
        <v>n</v>
      </c>
      <c r="R1130" s="157" t="str">
        <f t="shared" si="422"/>
        <v>n</v>
      </c>
      <c r="S1130" s="165">
        <v>85</v>
      </c>
      <c r="T1130" s="166">
        <v>85</v>
      </c>
      <c r="U1130" s="166" t="b">
        <f t="shared" si="439"/>
        <v>1</v>
      </c>
      <c r="V1130" s="165" t="s">
        <v>1066</v>
      </c>
      <c r="W1130" s="157" t="str">
        <f t="shared" si="423"/>
        <v>n</v>
      </c>
      <c r="X1130" s="157" t="str">
        <f t="shared" si="424"/>
        <v>y</v>
      </c>
      <c r="Y1130" s="157" t="str">
        <f t="shared" si="425"/>
        <v>n</v>
      </c>
      <c r="Z1130" s="157" t="str">
        <f t="shared" si="426"/>
        <v>n</v>
      </c>
      <c r="AA1130" s="157" t="str">
        <f t="shared" si="427"/>
        <v>n</v>
      </c>
      <c r="AB1130" s="157" t="str">
        <f t="shared" si="428"/>
        <v>n</v>
      </c>
      <c r="AC1130" s="157" t="str">
        <f t="shared" si="429"/>
        <v>n</v>
      </c>
      <c r="AD1130" s="157" t="str">
        <f t="shared" si="430"/>
        <v>n</v>
      </c>
      <c r="AE1130" s="165">
        <v>20</v>
      </c>
      <c r="AF1130" s="166">
        <v>20</v>
      </c>
      <c r="AG1130" s="166">
        <v>-1</v>
      </c>
      <c r="AH1130" s="166" t="b">
        <f t="shared" si="440"/>
        <v>1</v>
      </c>
      <c r="AI1130" s="165" t="s">
        <v>1066</v>
      </c>
      <c r="AJ1130" s="157" t="str">
        <f t="shared" si="431"/>
        <v>n</v>
      </c>
      <c r="AK1130" s="157" t="str">
        <f t="shared" si="432"/>
        <v>y</v>
      </c>
      <c r="AL1130" s="157" t="str">
        <f t="shared" si="433"/>
        <v>n</v>
      </c>
      <c r="AM1130" s="157" t="str">
        <f t="shared" si="434"/>
        <v>n</v>
      </c>
      <c r="AN1130" s="157" t="str">
        <f t="shared" si="437"/>
        <v>n</v>
      </c>
      <c r="AO1130" s="157" t="str">
        <f t="shared" si="438"/>
        <v>n</v>
      </c>
      <c r="AP1130" s="157" t="str">
        <f t="shared" si="435"/>
        <v>n</v>
      </c>
      <c r="AQ1130" s="157" t="str">
        <f t="shared" si="436"/>
        <v>n</v>
      </c>
      <c r="AR1130" s="165">
        <v>100</v>
      </c>
      <c r="AS1130" s="166">
        <v>100</v>
      </c>
      <c r="AT1130" s="166" t="b">
        <f t="shared" si="414"/>
        <v>1</v>
      </c>
      <c r="AU1130" s="157" t="s">
        <v>2358</v>
      </c>
    </row>
    <row r="1131" spans="1:47" ht="15" customHeight="1" x14ac:dyDescent="0.3">
      <c r="A1131" s="158" t="s">
        <v>1811</v>
      </c>
      <c r="B1131" s="158" t="s">
        <v>2147</v>
      </c>
      <c r="C1131" s="159">
        <v>44316</v>
      </c>
      <c r="D1131" s="158">
        <v>2021</v>
      </c>
      <c r="E1131" s="158" t="s">
        <v>137</v>
      </c>
      <c r="F1131" s="158" t="s">
        <v>1127</v>
      </c>
      <c r="G1131" s="169">
        <v>0.46875</v>
      </c>
      <c r="H1131" s="169">
        <v>0.51041666666666663</v>
      </c>
      <c r="I1131" s="157" t="s">
        <v>2282</v>
      </c>
      <c r="J1131" s="165" t="s">
        <v>1066</v>
      </c>
      <c r="K1131" s="157" t="str">
        <f t="shared" si="415"/>
        <v>n</v>
      </c>
      <c r="L1131" s="157" t="str">
        <f t="shared" si="416"/>
        <v>y</v>
      </c>
      <c r="M1131" s="157" t="str">
        <f t="shared" si="417"/>
        <v>n</v>
      </c>
      <c r="N1131" s="157" t="str">
        <f t="shared" si="418"/>
        <v>n</v>
      </c>
      <c r="O1131" s="157" t="str">
        <f t="shared" si="419"/>
        <v>n</v>
      </c>
      <c r="P1131" s="157" t="str">
        <f t="shared" si="420"/>
        <v>n</v>
      </c>
      <c r="Q1131" s="157" t="str">
        <f t="shared" si="421"/>
        <v>n</v>
      </c>
      <c r="R1131" s="157" t="str">
        <f t="shared" si="422"/>
        <v>n</v>
      </c>
      <c r="S1131" s="165">
        <v>90</v>
      </c>
      <c r="T1131" s="166">
        <v>90</v>
      </c>
      <c r="U1131" s="166" t="b">
        <f t="shared" si="439"/>
        <v>1</v>
      </c>
      <c r="V1131" s="165" t="s">
        <v>1066</v>
      </c>
      <c r="W1131" s="157" t="str">
        <f t="shared" si="423"/>
        <v>n</v>
      </c>
      <c r="X1131" s="157" t="str">
        <f t="shared" si="424"/>
        <v>y</v>
      </c>
      <c r="Y1131" s="157" t="str">
        <f t="shared" si="425"/>
        <v>n</v>
      </c>
      <c r="Z1131" s="157" t="str">
        <f t="shared" si="426"/>
        <v>n</v>
      </c>
      <c r="AA1131" s="157" t="str">
        <f t="shared" si="427"/>
        <v>n</v>
      </c>
      <c r="AB1131" s="157" t="str">
        <f t="shared" si="428"/>
        <v>n</v>
      </c>
      <c r="AC1131" s="157" t="str">
        <f t="shared" si="429"/>
        <v>n</v>
      </c>
      <c r="AD1131" s="157" t="str">
        <f t="shared" si="430"/>
        <v>n</v>
      </c>
      <c r="AE1131" s="165">
        <v>10</v>
      </c>
      <c r="AF1131" s="166">
        <v>10</v>
      </c>
      <c r="AG1131" s="166">
        <v>-1</v>
      </c>
      <c r="AH1131" s="166" t="b">
        <f t="shared" si="440"/>
        <v>1</v>
      </c>
      <c r="AI1131" s="165" t="s">
        <v>1066</v>
      </c>
      <c r="AJ1131" s="157" t="str">
        <f t="shared" si="431"/>
        <v>n</v>
      </c>
      <c r="AK1131" s="157" t="str">
        <f t="shared" si="432"/>
        <v>y</v>
      </c>
      <c r="AL1131" s="157" t="str">
        <f t="shared" si="433"/>
        <v>n</v>
      </c>
      <c r="AM1131" s="157" t="str">
        <f t="shared" si="434"/>
        <v>n</v>
      </c>
      <c r="AN1131" s="157" t="str">
        <f t="shared" si="437"/>
        <v>n</v>
      </c>
      <c r="AO1131" s="157" t="str">
        <f t="shared" si="438"/>
        <v>n</v>
      </c>
      <c r="AP1131" s="157" t="str">
        <f t="shared" si="435"/>
        <v>n</v>
      </c>
      <c r="AQ1131" s="157" t="str">
        <f t="shared" si="436"/>
        <v>n</v>
      </c>
      <c r="AR1131" s="165">
        <v>90</v>
      </c>
      <c r="AS1131" s="166">
        <v>90</v>
      </c>
      <c r="AT1131" s="166" t="b">
        <f t="shared" si="414"/>
        <v>1</v>
      </c>
      <c r="AU1131" s="157" t="s">
        <v>2358</v>
      </c>
    </row>
    <row r="1132" spans="1:47" ht="15" customHeight="1" x14ac:dyDescent="0.3">
      <c r="A1132" s="158" t="s">
        <v>1811</v>
      </c>
      <c r="B1132" s="158" t="s">
        <v>2147</v>
      </c>
      <c r="C1132" s="159">
        <v>44316</v>
      </c>
      <c r="D1132" s="158">
        <v>2021</v>
      </c>
      <c r="E1132" s="158" t="s">
        <v>137</v>
      </c>
      <c r="F1132" s="158" t="s">
        <v>1129</v>
      </c>
      <c r="G1132" s="169">
        <v>0.46875</v>
      </c>
      <c r="H1132" s="169">
        <v>0.51041666666666663</v>
      </c>
      <c r="I1132" s="157" t="s">
        <v>2283</v>
      </c>
      <c r="J1132" s="165" t="s">
        <v>1066</v>
      </c>
      <c r="K1132" s="157" t="str">
        <f t="shared" si="415"/>
        <v>n</v>
      </c>
      <c r="L1132" s="157" t="str">
        <f t="shared" si="416"/>
        <v>y</v>
      </c>
      <c r="M1132" s="157" t="str">
        <f t="shared" si="417"/>
        <v>n</v>
      </c>
      <c r="N1132" s="157" t="str">
        <f t="shared" si="418"/>
        <v>n</v>
      </c>
      <c r="O1132" s="157" t="str">
        <f t="shared" si="419"/>
        <v>n</v>
      </c>
      <c r="P1132" s="157" t="str">
        <f t="shared" si="420"/>
        <v>n</v>
      </c>
      <c r="Q1132" s="157" t="str">
        <f t="shared" si="421"/>
        <v>n</v>
      </c>
      <c r="R1132" s="157" t="str">
        <f t="shared" si="422"/>
        <v>n</v>
      </c>
      <c r="S1132" s="165">
        <v>70</v>
      </c>
      <c r="T1132" s="166">
        <v>70</v>
      </c>
      <c r="U1132" s="166" t="b">
        <f t="shared" si="439"/>
        <v>1</v>
      </c>
      <c r="V1132" s="165" t="s">
        <v>1066</v>
      </c>
      <c r="W1132" s="157" t="str">
        <f t="shared" si="423"/>
        <v>n</v>
      </c>
      <c r="X1132" s="157" t="str">
        <f t="shared" si="424"/>
        <v>y</v>
      </c>
      <c r="Y1132" s="157" t="str">
        <f t="shared" si="425"/>
        <v>n</v>
      </c>
      <c r="Z1132" s="157" t="str">
        <f t="shared" si="426"/>
        <v>n</v>
      </c>
      <c r="AA1132" s="157" t="str">
        <f t="shared" si="427"/>
        <v>n</v>
      </c>
      <c r="AB1132" s="157" t="str">
        <f t="shared" si="428"/>
        <v>n</v>
      </c>
      <c r="AC1132" s="157" t="str">
        <f t="shared" si="429"/>
        <v>n</v>
      </c>
      <c r="AD1132" s="157" t="str">
        <f t="shared" si="430"/>
        <v>n</v>
      </c>
      <c r="AE1132" s="165">
        <v>15</v>
      </c>
      <c r="AF1132" s="166">
        <v>15</v>
      </c>
      <c r="AG1132" s="166">
        <v>-1</v>
      </c>
      <c r="AH1132" s="166" t="b">
        <f t="shared" si="440"/>
        <v>1</v>
      </c>
      <c r="AI1132" s="165" t="s">
        <v>1066</v>
      </c>
      <c r="AJ1132" s="157" t="str">
        <f t="shared" si="431"/>
        <v>n</v>
      </c>
      <c r="AK1132" s="157" t="str">
        <f t="shared" si="432"/>
        <v>y</v>
      </c>
      <c r="AL1132" s="157" t="str">
        <f t="shared" si="433"/>
        <v>n</v>
      </c>
      <c r="AM1132" s="157" t="str">
        <f t="shared" si="434"/>
        <v>n</v>
      </c>
      <c r="AN1132" s="157" t="str">
        <f t="shared" si="437"/>
        <v>n</v>
      </c>
      <c r="AO1132" s="157" t="str">
        <f t="shared" si="438"/>
        <v>n</v>
      </c>
      <c r="AP1132" s="157" t="str">
        <f t="shared" si="435"/>
        <v>n</v>
      </c>
      <c r="AQ1132" s="157" t="str">
        <f t="shared" si="436"/>
        <v>n</v>
      </c>
      <c r="AR1132" s="165">
        <v>100</v>
      </c>
      <c r="AS1132" s="166">
        <v>100</v>
      </c>
      <c r="AT1132" s="166" t="b">
        <f t="shared" si="414"/>
        <v>1</v>
      </c>
      <c r="AU1132" s="157" t="s">
        <v>2358</v>
      </c>
    </row>
    <row r="1133" spans="1:47" ht="15" customHeight="1" x14ac:dyDescent="0.3">
      <c r="A1133" s="158" t="s">
        <v>1811</v>
      </c>
      <c r="B1133" s="158" t="s">
        <v>2147</v>
      </c>
      <c r="C1133" s="159">
        <v>44316</v>
      </c>
      <c r="D1133" s="158">
        <v>2021</v>
      </c>
      <c r="E1133" s="158" t="s">
        <v>137</v>
      </c>
      <c r="F1133" s="158" t="s">
        <v>1130</v>
      </c>
      <c r="G1133" s="169">
        <v>0.46875</v>
      </c>
      <c r="H1133" s="169">
        <v>0.51041666666666663</v>
      </c>
      <c r="I1133" s="157" t="s">
        <v>2284</v>
      </c>
      <c r="J1133" s="165" t="s">
        <v>1066</v>
      </c>
      <c r="K1133" s="157" t="str">
        <f t="shared" si="415"/>
        <v>n</v>
      </c>
      <c r="L1133" s="157" t="str">
        <f t="shared" si="416"/>
        <v>y</v>
      </c>
      <c r="M1133" s="157" t="str">
        <f t="shared" si="417"/>
        <v>n</v>
      </c>
      <c r="N1133" s="157" t="str">
        <f t="shared" si="418"/>
        <v>n</v>
      </c>
      <c r="O1133" s="157" t="str">
        <f t="shared" si="419"/>
        <v>n</v>
      </c>
      <c r="P1133" s="157" t="str">
        <f t="shared" si="420"/>
        <v>n</v>
      </c>
      <c r="Q1133" s="157" t="str">
        <f t="shared" si="421"/>
        <v>n</v>
      </c>
      <c r="R1133" s="157" t="str">
        <f t="shared" si="422"/>
        <v>n</v>
      </c>
      <c r="S1133" s="165">
        <v>98</v>
      </c>
      <c r="T1133" s="166">
        <v>98</v>
      </c>
      <c r="U1133" s="166" t="b">
        <f t="shared" si="439"/>
        <v>1</v>
      </c>
      <c r="V1133" s="165" t="s">
        <v>2182</v>
      </c>
      <c r="W1133" s="157" t="str">
        <f t="shared" si="423"/>
        <v>y</v>
      </c>
      <c r="X1133" s="157" t="str">
        <f t="shared" si="424"/>
        <v>n</v>
      </c>
      <c r="Y1133" s="157" t="str">
        <f t="shared" si="425"/>
        <v>n</v>
      </c>
      <c r="Z1133" s="157" t="str">
        <f t="shared" si="426"/>
        <v>n</v>
      </c>
      <c r="AA1133" s="157" t="str">
        <f t="shared" si="427"/>
        <v>n</v>
      </c>
      <c r="AB1133" s="157" t="str">
        <f t="shared" si="428"/>
        <v>n</v>
      </c>
      <c r="AC1133" s="157" t="str">
        <f t="shared" si="429"/>
        <v>n</v>
      </c>
      <c r="AD1133" s="157" t="str">
        <f t="shared" si="430"/>
        <v>n</v>
      </c>
      <c r="AE1133" s="165">
        <v>5</v>
      </c>
      <c r="AF1133" s="166">
        <v>5</v>
      </c>
      <c r="AG1133" s="166">
        <v>-1</v>
      </c>
      <c r="AH1133" s="166" t="b">
        <f t="shared" si="440"/>
        <v>1</v>
      </c>
      <c r="AI1133" s="165" t="s">
        <v>2182</v>
      </c>
      <c r="AJ1133" s="157" t="str">
        <f t="shared" si="431"/>
        <v>y</v>
      </c>
      <c r="AK1133" s="157" t="str">
        <f t="shared" si="432"/>
        <v>n</v>
      </c>
      <c r="AL1133" s="157" t="str">
        <f t="shared" si="433"/>
        <v>n</v>
      </c>
      <c r="AM1133" s="157" t="str">
        <f t="shared" si="434"/>
        <v>n</v>
      </c>
      <c r="AN1133" s="157" t="str">
        <f t="shared" si="437"/>
        <v>n</v>
      </c>
      <c r="AO1133" s="157" t="str">
        <f t="shared" si="438"/>
        <v>n</v>
      </c>
      <c r="AP1133" s="157" t="str">
        <f t="shared" si="435"/>
        <v>n</v>
      </c>
      <c r="AQ1133" s="157" t="str">
        <f t="shared" si="436"/>
        <v>n</v>
      </c>
      <c r="AR1133" s="165">
        <v>100</v>
      </c>
      <c r="AS1133" s="166">
        <v>100</v>
      </c>
      <c r="AT1133" s="166" t="b">
        <f t="shared" si="414"/>
        <v>1</v>
      </c>
      <c r="AU1133" s="157" t="s">
        <v>2358</v>
      </c>
    </row>
    <row r="1134" spans="1:47" ht="15" customHeight="1" x14ac:dyDescent="0.3">
      <c r="A1134" s="158" t="s">
        <v>1811</v>
      </c>
      <c r="B1134" s="158" t="s">
        <v>2147</v>
      </c>
      <c r="C1134" s="159">
        <v>44316</v>
      </c>
      <c r="D1134" s="158">
        <v>2021</v>
      </c>
      <c r="E1134" s="158" t="s">
        <v>137</v>
      </c>
      <c r="F1134" s="158" t="s">
        <v>1131</v>
      </c>
      <c r="G1134" s="169">
        <v>0.46875</v>
      </c>
      <c r="H1134" s="169">
        <v>0.51041666666666663</v>
      </c>
      <c r="I1134" s="157" t="s">
        <v>2285</v>
      </c>
      <c r="J1134" s="165" t="s">
        <v>1066</v>
      </c>
      <c r="K1134" s="157" t="str">
        <f t="shared" si="415"/>
        <v>n</v>
      </c>
      <c r="L1134" s="157" t="str">
        <f t="shared" si="416"/>
        <v>y</v>
      </c>
      <c r="M1134" s="157" t="str">
        <f t="shared" si="417"/>
        <v>n</v>
      </c>
      <c r="N1134" s="157" t="str">
        <f t="shared" si="418"/>
        <v>n</v>
      </c>
      <c r="O1134" s="157" t="str">
        <f t="shared" si="419"/>
        <v>n</v>
      </c>
      <c r="P1134" s="157" t="str">
        <f t="shared" si="420"/>
        <v>n</v>
      </c>
      <c r="Q1134" s="157" t="str">
        <f t="shared" si="421"/>
        <v>n</v>
      </c>
      <c r="R1134" s="157" t="str">
        <f t="shared" si="422"/>
        <v>n</v>
      </c>
      <c r="S1134" s="165">
        <v>98</v>
      </c>
      <c r="T1134" s="166">
        <v>98</v>
      </c>
      <c r="U1134" s="166" t="b">
        <f t="shared" si="439"/>
        <v>1</v>
      </c>
      <c r="V1134" s="165" t="s">
        <v>1066</v>
      </c>
      <c r="W1134" s="157" t="str">
        <f t="shared" si="423"/>
        <v>n</v>
      </c>
      <c r="X1134" s="157" t="str">
        <f t="shared" si="424"/>
        <v>y</v>
      </c>
      <c r="Y1134" s="157" t="str">
        <f t="shared" si="425"/>
        <v>n</v>
      </c>
      <c r="Z1134" s="157" t="str">
        <f t="shared" si="426"/>
        <v>n</v>
      </c>
      <c r="AA1134" s="157" t="str">
        <f t="shared" si="427"/>
        <v>n</v>
      </c>
      <c r="AB1134" s="157" t="str">
        <f t="shared" si="428"/>
        <v>n</v>
      </c>
      <c r="AC1134" s="157" t="str">
        <f t="shared" si="429"/>
        <v>n</v>
      </c>
      <c r="AD1134" s="157" t="str">
        <f t="shared" si="430"/>
        <v>n</v>
      </c>
      <c r="AE1134" s="165">
        <v>10</v>
      </c>
      <c r="AF1134" s="166">
        <v>10</v>
      </c>
      <c r="AG1134" s="166">
        <v>-1</v>
      </c>
      <c r="AH1134" s="166" t="b">
        <f t="shared" si="440"/>
        <v>1</v>
      </c>
      <c r="AI1134" s="165" t="s">
        <v>1066</v>
      </c>
      <c r="AJ1134" s="157" t="str">
        <f t="shared" si="431"/>
        <v>n</v>
      </c>
      <c r="AK1134" s="157" t="str">
        <f t="shared" si="432"/>
        <v>y</v>
      </c>
      <c r="AL1134" s="157" t="str">
        <f t="shared" si="433"/>
        <v>n</v>
      </c>
      <c r="AM1134" s="157" t="str">
        <f t="shared" si="434"/>
        <v>n</v>
      </c>
      <c r="AN1134" s="157" t="str">
        <f t="shared" si="437"/>
        <v>n</v>
      </c>
      <c r="AO1134" s="157" t="str">
        <f t="shared" si="438"/>
        <v>n</v>
      </c>
      <c r="AP1134" s="157" t="str">
        <f t="shared" si="435"/>
        <v>n</v>
      </c>
      <c r="AQ1134" s="157" t="str">
        <f t="shared" si="436"/>
        <v>n</v>
      </c>
      <c r="AR1134" s="165">
        <v>100</v>
      </c>
      <c r="AS1134" s="166">
        <v>100</v>
      </c>
      <c r="AT1134" s="166" t="b">
        <f t="shared" si="414"/>
        <v>1</v>
      </c>
      <c r="AU1134" s="157" t="s">
        <v>2359</v>
      </c>
    </row>
    <row r="1135" spans="1:47" ht="15" customHeight="1" x14ac:dyDescent="0.3">
      <c r="A1135" s="158" t="s">
        <v>1811</v>
      </c>
      <c r="B1135" s="158" t="s">
        <v>2147</v>
      </c>
      <c r="C1135" s="159">
        <v>44316</v>
      </c>
      <c r="D1135" s="158">
        <v>2021</v>
      </c>
      <c r="E1135" s="158" t="s">
        <v>137</v>
      </c>
      <c r="F1135" s="158" t="s">
        <v>1133</v>
      </c>
      <c r="G1135" s="169">
        <v>0.46875</v>
      </c>
      <c r="H1135" s="169">
        <v>0.51041666666666663</v>
      </c>
      <c r="I1135" s="157" t="s">
        <v>2286</v>
      </c>
      <c r="J1135" s="165" t="s">
        <v>1066</v>
      </c>
      <c r="K1135" s="157" t="str">
        <f t="shared" si="415"/>
        <v>n</v>
      </c>
      <c r="L1135" s="157" t="str">
        <f t="shared" si="416"/>
        <v>y</v>
      </c>
      <c r="M1135" s="157" t="str">
        <f t="shared" si="417"/>
        <v>n</v>
      </c>
      <c r="N1135" s="157" t="str">
        <f t="shared" si="418"/>
        <v>n</v>
      </c>
      <c r="O1135" s="157" t="str">
        <f t="shared" si="419"/>
        <v>n</v>
      </c>
      <c r="P1135" s="157" t="str">
        <f t="shared" si="420"/>
        <v>n</v>
      </c>
      <c r="Q1135" s="157" t="str">
        <f t="shared" si="421"/>
        <v>n</v>
      </c>
      <c r="R1135" s="157" t="str">
        <f t="shared" si="422"/>
        <v>n</v>
      </c>
      <c r="S1135" s="165">
        <v>100</v>
      </c>
      <c r="T1135" s="166">
        <v>100</v>
      </c>
      <c r="U1135" s="166" t="b">
        <f t="shared" si="439"/>
        <v>1</v>
      </c>
      <c r="V1135" s="165" t="s">
        <v>1066</v>
      </c>
      <c r="W1135" s="157" t="str">
        <f t="shared" si="423"/>
        <v>n</v>
      </c>
      <c r="X1135" s="157" t="str">
        <f t="shared" si="424"/>
        <v>y</v>
      </c>
      <c r="Y1135" s="157" t="str">
        <f t="shared" si="425"/>
        <v>n</v>
      </c>
      <c r="Z1135" s="157" t="str">
        <f t="shared" si="426"/>
        <v>n</v>
      </c>
      <c r="AA1135" s="157" t="str">
        <f t="shared" si="427"/>
        <v>n</v>
      </c>
      <c r="AB1135" s="157" t="str">
        <f t="shared" si="428"/>
        <v>n</v>
      </c>
      <c r="AC1135" s="157" t="str">
        <f t="shared" si="429"/>
        <v>n</v>
      </c>
      <c r="AD1135" s="157" t="str">
        <f t="shared" si="430"/>
        <v>n</v>
      </c>
      <c r="AE1135" s="165">
        <v>15</v>
      </c>
      <c r="AF1135" s="166">
        <v>15</v>
      </c>
      <c r="AG1135" s="166">
        <v>-1</v>
      </c>
      <c r="AH1135" s="166" t="b">
        <f t="shared" si="440"/>
        <v>1</v>
      </c>
      <c r="AI1135" s="165" t="s">
        <v>1066</v>
      </c>
      <c r="AJ1135" s="157" t="str">
        <f t="shared" si="431"/>
        <v>n</v>
      </c>
      <c r="AK1135" s="157" t="str">
        <f t="shared" si="432"/>
        <v>y</v>
      </c>
      <c r="AL1135" s="157" t="str">
        <f t="shared" si="433"/>
        <v>n</v>
      </c>
      <c r="AM1135" s="157" t="str">
        <f t="shared" si="434"/>
        <v>n</v>
      </c>
      <c r="AN1135" s="157" t="str">
        <f t="shared" si="437"/>
        <v>n</v>
      </c>
      <c r="AO1135" s="157" t="str">
        <f t="shared" si="438"/>
        <v>n</v>
      </c>
      <c r="AP1135" s="157" t="str">
        <f t="shared" si="435"/>
        <v>n</v>
      </c>
      <c r="AQ1135" s="157" t="str">
        <f t="shared" si="436"/>
        <v>n</v>
      </c>
      <c r="AR1135" s="165">
        <v>100</v>
      </c>
      <c r="AS1135" s="166">
        <v>100</v>
      </c>
      <c r="AT1135" s="166" t="b">
        <f t="shared" si="414"/>
        <v>1</v>
      </c>
      <c r="AU1135" s="157" t="s">
        <v>2358</v>
      </c>
    </row>
    <row r="1136" spans="1:47" ht="15" customHeight="1" x14ac:dyDescent="0.3">
      <c r="A1136" s="158" t="s">
        <v>1811</v>
      </c>
      <c r="B1136" s="158" t="s">
        <v>2147</v>
      </c>
      <c r="C1136" s="159">
        <v>44316</v>
      </c>
      <c r="D1136" s="158">
        <v>2021</v>
      </c>
      <c r="E1136" s="158" t="s">
        <v>137</v>
      </c>
      <c r="F1136" s="158" t="s">
        <v>1134</v>
      </c>
      <c r="G1136" s="169">
        <v>0.46875</v>
      </c>
      <c r="H1136" s="169">
        <v>0.51041666666666663</v>
      </c>
      <c r="I1136" s="157" t="s">
        <v>2287</v>
      </c>
      <c r="J1136" s="165" t="s">
        <v>1066</v>
      </c>
      <c r="K1136" s="157" t="str">
        <f t="shared" si="415"/>
        <v>n</v>
      </c>
      <c r="L1136" s="157" t="str">
        <f t="shared" si="416"/>
        <v>y</v>
      </c>
      <c r="M1136" s="157" t="str">
        <f t="shared" si="417"/>
        <v>n</v>
      </c>
      <c r="N1136" s="157" t="str">
        <f t="shared" si="418"/>
        <v>n</v>
      </c>
      <c r="O1136" s="157" t="str">
        <f t="shared" si="419"/>
        <v>n</v>
      </c>
      <c r="P1136" s="157" t="str">
        <f t="shared" si="420"/>
        <v>n</v>
      </c>
      <c r="Q1136" s="157" t="str">
        <f t="shared" si="421"/>
        <v>n</v>
      </c>
      <c r="R1136" s="157" t="str">
        <f t="shared" si="422"/>
        <v>n</v>
      </c>
      <c r="S1136" s="165">
        <v>90</v>
      </c>
      <c r="T1136" s="166">
        <v>90</v>
      </c>
      <c r="U1136" s="166" t="b">
        <f t="shared" si="439"/>
        <v>1</v>
      </c>
      <c r="V1136" s="165" t="s">
        <v>1066</v>
      </c>
      <c r="W1136" s="157" t="str">
        <f t="shared" si="423"/>
        <v>n</v>
      </c>
      <c r="X1136" s="157" t="str">
        <f t="shared" si="424"/>
        <v>y</v>
      </c>
      <c r="Y1136" s="157" t="str">
        <f t="shared" si="425"/>
        <v>n</v>
      </c>
      <c r="Z1136" s="157" t="str">
        <f t="shared" si="426"/>
        <v>n</v>
      </c>
      <c r="AA1136" s="157" t="str">
        <f t="shared" si="427"/>
        <v>n</v>
      </c>
      <c r="AB1136" s="157" t="str">
        <f t="shared" si="428"/>
        <v>n</v>
      </c>
      <c r="AC1136" s="157" t="str">
        <f t="shared" si="429"/>
        <v>n</v>
      </c>
      <c r="AD1136" s="157" t="str">
        <f t="shared" si="430"/>
        <v>n</v>
      </c>
      <c r="AE1136" s="165">
        <v>20</v>
      </c>
      <c r="AF1136" s="166">
        <v>20</v>
      </c>
      <c r="AG1136" s="166">
        <v>-1</v>
      </c>
      <c r="AH1136" s="166" t="b">
        <f t="shared" si="440"/>
        <v>1</v>
      </c>
      <c r="AI1136" s="165" t="s">
        <v>1066</v>
      </c>
      <c r="AJ1136" s="157" t="str">
        <f t="shared" si="431"/>
        <v>n</v>
      </c>
      <c r="AK1136" s="157" t="str">
        <f t="shared" si="432"/>
        <v>y</v>
      </c>
      <c r="AL1136" s="157" t="str">
        <f t="shared" si="433"/>
        <v>n</v>
      </c>
      <c r="AM1136" s="157" t="str">
        <f t="shared" si="434"/>
        <v>n</v>
      </c>
      <c r="AN1136" s="157" t="str">
        <f t="shared" si="437"/>
        <v>n</v>
      </c>
      <c r="AO1136" s="157" t="str">
        <f t="shared" si="438"/>
        <v>n</v>
      </c>
      <c r="AP1136" s="157" t="str">
        <f t="shared" si="435"/>
        <v>n</v>
      </c>
      <c r="AQ1136" s="157" t="str">
        <f t="shared" si="436"/>
        <v>n</v>
      </c>
      <c r="AR1136" s="165">
        <v>100</v>
      </c>
      <c r="AS1136" s="166">
        <v>100</v>
      </c>
      <c r="AT1136" s="166" t="b">
        <f t="shared" si="414"/>
        <v>1</v>
      </c>
      <c r="AU1136" s="157" t="s">
        <v>2360</v>
      </c>
    </row>
    <row r="1137" spans="1:47" ht="15" customHeight="1" x14ac:dyDescent="0.3">
      <c r="A1137" s="158" t="s">
        <v>1811</v>
      </c>
      <c r="B1137" s="158" t="s">
        <v>2147</v>
      </c>
      <c r="C1137" s="159">
        <v>44316</v>
      </c>
      <c r="D1137" s="158">
        <v>2021</v>
      </c>
      <c r="E1137" s="158" t="s">
        <v>137</v>
      </c>
      <c r="F1137" s="158" t="s">
        <v>1135</v>
      </c>
      <c r="G1137" s="169">
        <v>0.46875</v>
      </c>
      <c r="H1137" s="169">
        <v>0.51041666666666663</v>
      </c>
      <c r="I1137" s="157" t="s">
        <v>2288</v>
      </c>
      <c r="J1137" s="165" t="s">
        <v>1066</v>
      </c>
      <c r="K1137" s="157" t="str">
        <f t="shared" si="415"/>
        <v>n</v>
      </c>
      <c r="L1137" s="157" t="str">
        <f t="shared" si="416"/>
        <v>y</v>
      </c>
      <c r="M1137" s="157" t="str">
        <f t="shared" si="417"/>
        <v>n</v>
      </c>
      <c r="N1137" s="157" t="str">
        <f t="shared" si="418"/>
        <v>n</v>
      </c>
      <c r="O1137" s="157" t="str">
        <f t="shared" si="419"/>
        <v>n</v>
      </c>
      <c r="P1137" s="157" t="str">
        <f t="shared" si="420"/>
        <v>n</v>
      </c>
      <c r="Q1137" s="157" t="str">
        <f t="shared" si="421"/>
        <v>n</v>
      </c>
      <c r="R1137" s="157" t="str">
        <f t="shared" si="422"/>
        <v>n</v>
      </c>
      <c r="S1137" s="165">
        <v>90</v>
      </c>
      <c r="T1137" s="166">
        <v>90</v>
      </c>
      <c r="U1137" s="166" t="b">
        <f t="shared" si="439"/>
        <v>1</v>
      </c>
      <c r="V1137" s="165" t="s">
        <v>1066</v>
      </c>
      <c r="W1137" s="157" t="str">
        <f t="shared" si="423"/>
        <v>n</v>
      </c>
      <c r="X1137" s="157" t="str">
        <f t="shared" si="424"/>
        <v>y</v>
      </c>
      <c r="Y1137" s="157" t="str">
        <f t="shared" si="425"/>
        <v>n</v>
      </c>
      <c r="Z1137" s="157" t="str">
        <f t="shared" si="426"/>
        <v>n</v>
      </c>
      <c r="AA1137" s="157" t="str">
        <f t="shared" si="427"/>
        <v>n</v>
      </c>
      <c r="AB1137" s="157" t="str">
        <f t="shared" si="428"/>
        <v>n</v>
      </c>
      <c r="AC1137" s="157" t="str">
        <f t="shared" si="429"/>
        <v>n</v>
      </c>
      <c r="AD1137" s="157" t="str">
        <f t="shared" si="430"/>
        <v>n</v>
      </c>
      <c r="AE1137" s="165">
        <v>20</v>
      </c>
      <c r="AF1137" s="166">
        <v>20</v>
      </c>
      <c r="AG1137" s="166">
        <v>-1</v>
      </c>
      <c r="AH1137" s="166" t="b">
        <f t="shared" si="440"/>
        <v>1</v>
      </c>
      <c r="AI1137" s="165" t="s">
        <v>1066</v>
      </c>
      <c r="AJ1137" s="157" t="str">
        <f t="shared" si="431"/>
        <v>n</v>
      </c>
      <c r="AK1137" s="157" t="str">
        <f t="shared" si="432"/>
        <v>y</v>
      </c>
      <c r="AL1137" s="157" t="str">
        <f t="shared" si="433"/>
        <v>n</v>
      </c>
      <c r="AM1137" s="157" t="str">
        <f t="shared" si="434"/>
        <v>n</v>
      </c>
      <c r="AN1137" s="157" t="str">
        <f t="shared" si="437"/>
        <v>n</v>
      </c>
      <c r="AO1137" s="157" t="str">
        <f t="shared" si="438"/>
        <v>n</v>
      </c>
      <c r="AP1137" s="157" t="str">
        <f t="shared" si="435"/>
        <v>n</v>
      </c>
      <c r="AQ1137" s="157" t="str">
        <f t="shared" si="436"/>
        <v>n</v>
      </c>
      <c r="AR1137" s="165">
        <v>100</v>
      </c>
      <c r="AS1137" s="166">
        <v>100</v>
      </c>
      <c r="AT1137" s="166" t="b">
        <f t="shared" si="414"/>
        <v>1</v>
      </c>
      <c r="AU1137" s="157" t="s">
        <v>2358</v>
      </c>
    </row>
    <row r="1138" spans="1:47" ht="15" customHeight="1" x14ac:dyDescent="0.3">
      <c r="A1138" s="158" t="s">
        <v>1811</v>
      </c>
      <c r="B1138" s="158" t="s">
        <v>2147</v>
      </c>
      <c r="C1138" s="159">
        <v>44316</v>
      </c>
      <c r="D1138" s="158">
        <v>2021</v>
      </c>
      <c r="E1138" s="158" t="s">
        <v>137</v>
      </c>
      <c r="F1138" s="158" t="s">
        <v>1136</v>
      </c>
      <c r="G1138" s="169">
        <v>0.46875</v>
      </c>
      <c r="H1138" s="169">
        <v>0.51041666666666663</v>
      </c>
      <c r="I1138" s="157" t="s">
        <v>2289</v>
      </c>
      <c r="J1138" s="165" t="s">
        <v>1066</v>
      </c>
      <c r="K1138" s="157" t="str">
        <f t="shared" si="415"/>
        <v>n</v>
      </c>
      <c r="L1138" s="157" t="str">
        <f t="shared" si="416"/>
        <v>y</v>
      </c>
      <c r="M1138" s="157" t="str">
        <f t="shared" si="417"/>
        <v>n</v>
      </c>
      <c r="N1138" s="157" t="str">
        <f t="shared" si="418"/>
        <v>n</v>
      </c>
      <c r="O1138" s="157" t="str">
        <f t="shared" si="419"/>
        <v>n</v>
      </c>
      <c r="P1138" s="157" t="str">
        <f t="shared" si="420"/>
        <v>n</v>
      </c>
      <c r="Q1138" s="157" t="str">
        <f t="shared" si="421"/>
        <v>n</v>
      </c>
      <c r="R1138" s="157" t="str">
        <f t="shared" si="422"/>
        <v>n</v>
      </c>
      <c r="S1138" s="165">
        <v>90</v>
      </c>
      <c r="T1138" s="166">
        <v>90</v>
      </c>
      <c r="U1138" s="166" t="b">
        <f t="shared" si="439"/>
        <v>1</v>
      </c>
      <c r="V1138" s="165" t="s">
        <v>1066</v>
      </c>
      <c r="W1138" s="157" t="str">
        <f t="shared" si="423"/>
        <v>n</v>
      </c>
      <c r="X1138" s="157" t="str">
        <f t="shared" si="424"/>
        <v>y</v>
      </c>
      <c r="Y1138" s="157" t="str">
        <f t="shared" si="425"/>
        <v>n</v>
      </c>
      <c r="Z1138" s="157" t="str">
        <f t="shared" si="426"/>
        <v>n</v>
      </c>
      <c r="AA1138" s="157" t="str">
        <f t="shared" si="427"/>
        <v>n</v>
      </c>
      <c r="AB1138" s="157" t="str">
        <f t="shared" si="428"/>
        <v>n</v>
      </c>
      <c r="AC1138" s="157" t="str">
        <f t="shared" si="429"/>
        <v>n</v>
      </c>
      <c r="AD1138" s="157" t="str">
        <f t="shared" si="430"/>
        <v>n</v>
      </c>
      <c r="AE1138" s="165">
        <v>5</v>
      </c>
      <c r="AF1138" s="166">
        <v>5</v>
      </c>
      <c r="AG1138" s="166">
        <v>-1</v>
      </c>
      <c r="AH1138" s="166" t="b">
        <f t="shared" si="440"/>
        <v>1</v>
      </c>
      <c r="AI1138" s="165" t="s">
        <v>1066</v>
      </c>
      <c r="AJ1138" s="157" t="str">
        <f t="shared" si="431"/>
        <v>n</v>
      </c>
      <c r="AK1138" s="157" t="str">
        <f t="shared" si="432"/>
        <v>y</v>
      </c>
      <c r="AL1138" s="157" t="str">
        <f t="shared" si="433"/>
        <v>n</v>
      </c>
      <c r="AM1138" s="157" t="str">
        <f t="shared" si="434"/>
        <v>n</v>
      </c>
      <c r="AN1138" s="157" t="str">
        <f t="shared" si="437"/>
        <v>n</v>
      </c>
      <c r="AO1138" s="157" t="str">
        <f t="shared" si="438"/>
        <v>n</v>
      </c>
      <c r="AP1138" s="157" t="str">
        <f t="shared" si="435"/>
        <v>n</v>
      </c>
      <c r="AQ1138" s="157" t="str">
        <f t="shared" si="436"/>
        <v>n</v>
      </c>
      <c r="AR1138" s="165">
        <v>100</v>
      </c>
      <c r="AS1138" s="166">
        <v>100</v>
      </c>
      <c r="AT1138" s="166" t="b">
        <f t="shared" si="414"/>
        <v>1</v>
      </c>
      <c r="AU1138" s="157" t="s">
        <v>2358</v>
      </c>
    </row>
    <row r="1139" spans="1:47" ht="15" customHeight="1" x14ac:dyDescent="0.3">
      <c r="A1139" s="158" t="s">
        <v>1811</v>
      </c>
      <c r="B1139" s="158" t="s">
        <v>2147</v>
      </c>
      <c r="C1139" s="159">
        <v>44316</v>
      </c>
      <c r="D1139" s="158">
        <v>2021</v>
      </c>
      <c r="E1139" s="158" t="s">
        <v>137</v>
      </c>
      <c r="F1139" s="158" t="s">
        <v>1137</v>
      </c>
      <c r="G1139" s="169">
        <v>0.46875</v>
      </c>
      <c r="H1139" s="169">
        <v>0.51041666666666663</v>
      </c>
      <c r="I1139" s="157" t="s">
        <v>2290</v>
      </c>
      <c r="J1139" s="165" t="s">
        <v>1066</v>
      </c>
      <c r="K1139" s="157" t="str">
        <f t="shared" si="415"/>
        <v>n</v>
      </c>
      <c r="L1139" s="157" t="str">
        <f t="shared" si="416"/>
        <v>y</v>
      </c>
      <c r="M1139" s="157" t="str">
        <f t="shared" si="417"/>
        <v>n</v>
      </c>
      <c r="N1139" s="157" t="str">
        <f t="shared" si="418"/>
        <v>n</v>
      </c>
      <c r="O1139" s="157" t="str">
        <f t="shared" si="419"/>
        <v>n</v>
      </c>
      <c r="P1139" s="157" t="str">
        <f t="shared" si="420"/>
        <v>n</v>
      </c>
      <c r="Q1139" s="157" t="str">
        <f t="shared" si="421"/>
        <v>n</v>
      </c>
      <c r="R1139" s="157" t="str">
        <f t="shared" si="422"/>
        <v>n</v>
      </c>
      <c r="S1139" s="165">
        <v>95</v>
      </c>
      <c r="T1139" s="166">
        <v>95</v>
      </c>
      <c r="U1139" s="166" t="b">
        <f t="shared" si="439"/>
        <v>1</v>
      </c>
      <c r="V1139" s="165" t="s">
        <v>1066</v>
      </c>
      <c r="W1139" s="157" t="str">
        <f t="shared" si="423"/>
        <v>n</v>
      </c>
      <c r="X1139" s="157" t="str">
        <f t="shared" si="424"/>
        <v>y</v>
      </c>
      <c r="Y1139" s="157" t="str">
        <f t="shared" si="425"/>
        <v>n</v>
      </c>
      <c r="Z1139" s="157" t="str">
        <f t="shared" si="426"/>
        <v>n</v>
      </c>
      <c r="AA1139" s="157" t="str">
        <f t="shared" si="427"/>
        <v>n</v>
      </c>
      <c r="AB1139" s="157" t="str">
        <f t="shared" si="428"/>
        <v>n</v>
      </c>
      <c r="AC1139" s="157" t="str">
        <f t="shared" si="429"/>
        <v>n</v>
      </c>
      <c r="AD1139" s="157" t="str">
        <f t="shared" si="430"/>
        <v>n</v>
      </c>
      <c r="AE1139" s="165">
        <v>10</v>
      </c>
      <c r="AF1139" s="166">
        <v>10</v>
      </c>
      <c r="AG1139" s="166">
        <v>-1</v>
      </c>
      <c r="AH1139" s="166" t="b">
        <f t="shared" si="440"/>
        <v>1</v>
      </c>
      <c r="AI1139" s="165" t="s">
        <v>1066</v>
      </c>
      <c r="AJ1139" s="157" t="str">
        <f t="shared" si="431"/>
        <v>n</v>
      </c>
      <c r="AK1139" s="157" t="str">
        <f t="shared" si="432"/>
        <v>y</v>
      </c>
      <c r="AL1139" s="157" t="str">
        <f t="shared" si="433"/>
        <v>n</v>
      </c>
      <c r="AM1139" s="157" t="str">
        <f t="shared" si="434"/>
        <v>n</v>
      </c>
      <c r="AN1139" s="157" t="str">
        <f t="shared" si="437"/>
        <v>n</v>
      </c>
      <c r="AO1139" s="157" t="str">
        <f t="shared" si="438"/>
        <v>n</v>
      </c>
      <c r="AP1139" s="157" t="str">
        <f t="shared" si="435"/>
        <v>n</v>
      </c>
      <c r="AQ1139" s="157" t="str">
        <f t="shared" si="436"/>
        <v>n</v>
      </c>
      <c r="AR1139" s="165">
        <v>95</v>
      </c>
      <c r="AS1139" s="166">
        <v>95</v>
      </c>
      <c r="AT1139" s="166" t="b">
        <f t="shared" si="414"/>
        <v>1</v>
      </c>
      <c r="AU1139" s="157" t="s">
        <v>2358</v>
      </c>
    </row>
    <row r="1140" spans="1:47" ht="15" customHeight="1" x14ac:dyDescent="0.3">
      <c r="A1140" s="158" t="s">
        <v>1811</v>
      </c>
      <c r="B1140" s="158" t="s">
        <v>2147</v>
      </c>
      <c r="C1140" s="159">
        <v>44316</v>
      </c>
      <c r="D1140" s="158">
        <v>2021</v>
      </c>
      <c r="E1140" s="158" t="s">
        <v>137</v>
      </c>
      <c r="F1140" s="158" t="s">
        <v>1139</v>
      </c>
      <c r="G1140" s="169">
        <v>0.46875</v>
      </c>
      <c r="H1140" s="169">
        <v>0.51041666666666663</v>
      </c>
      <c r="I1140" s="157" t="s">
        <v>2291</v>
      </c>
      <c r="J1140" s="165" t="s">
        <v>1066</v>
      </c>
      <c r="K1140" s="157" t="str">
        <f t="shared" si="415"/>
        <v>n</v>
      </c>
      <c r="L1140" s="157" t="str">
        <f t="shared" si="416"/>
        <v>y</v>
      </c>
      <c r="M1140" s="157" t="str">
        <f t="shared" si="417"/>
        <v>n</v>
      </c>
      <c r="N1140" s="157" t="str">
        <f t="shared" si="418"/>
        <v>n</v>
      </c>
      <c r="O1140" s="157" t="str">
        <f t="shared" si="419"/>
        <v>n</v>
      </c>
      <c r="P1140" s="157" t="str">
        <f t="shared" si="420"/>
        <v>n</v>
      </c>
      <c r="Q1140" s="157" t="str">
        <f t="shared" si="421"/>
        <v>n</v>
      </c>
      <c r="R1140" s="157" t="str">
        <f t="shared" si="422"/>
        <v>n</v>
      </c>
      <c r="S1140" s="165">
        <v>90</v>
      </c>
      <c r="T1140" s="166">
        <v>90</v>
      </c>
      <c r="U1140" s="166" t="b">
        <f t="shared" si="439"/>
        <v>1</v>
      </c>
      <c r="V1140" s="165" t="s">
        <v>1066</v>
      </c>
      <c r="W1140" s="157" t="str">
        <f t="shared" si="423"/>
        <v>n</v>
      </c>
      <c r="X1140" s="157" t="str">
        <f t="shared" si="424"/>
        <v>y</v>
      </c>
      <c r="Y1140" s="157" t="str">
        <f t="shared" si="425"/>
        <v>n</v>
      </c>
      <c r="Z1140" s="157" t="str">
        <f t="shared" si="426"/>
        <v>n</v>
      </c>
      <c r="AA1140" s="157" t="str">
        <f t="shared" si="427"/>
        <v>n</v>
      </c>
      <c r="AB1140" s="157" t="str">
        <f t="shared" si="428"/>
        <v>n</v>
      </c>
      <c r="AC1140" s="157" t="str">
        <f t="shared" si="429"/>
        <v>n</v>
      </c>
      <c r="AD1140" s="157" t="str">
        <f t="shared" si="430"/>
        <v>n</v>
      </c>
      <c r="AE1140" s="165">
        <v>5</v>
      </c>
      <c r="AF1140" s="166">
        <v>5</v>
      </c>
      <c r="AG1140" s="166">
        <v>-1</v>
      </c>
      <c r="AH1140" s="166" t="b">
        <f t="shared" si="440"/>
        <v>1</v>
      </c>
      <c r="AI1140" s="165" t="s">
        <v>1066</v>
      </c>
      <c r="AJ1140" s="157" t="str">
        <f t="shared" si="431"/>
        <v>n</v>
      </c>
      <c r="AK1140" s="157" t="str">
        <f t="shared" si="432"/>
        <v>y</v>
      </c>
      <c r="AL1140" s="157" t="str">
        <f t="shared" si="433"/>
        <v>n</v>
      </c>
      <c r="AM1140" s="157" t="str">
        <f t="shared" si="434"/>
        <v>n</v>
      </c>
      <c r="AN1140" s="157" t="str">
        <f t="shared" si="437"/>
        <v>n</v>
      </c>
      <c r="AO1140" s="157" t="str">
        <f t="shared" si="438"/>
        <v>n</v>
      </c>
      <c r="AP1140" s="157" t="str">
        <f t="shared" si="435"/>
        <v>n</v>
      </c>
      <c r="AQ1140" s="157" t="str">
        <f t="shared" si="436"/>
        <v>n</v>
      </c>
      <c r="AR1140" s="165">
        <v>100</v>
      </c>
      <c r="AS1140" s="166">
        <v>100</v>
      </c>
      <c r="AT1140" s="166" t="b">
        <f t="shared" si="414"/>
        <v>1</v>
      </c>
      <c r="AU1140" s="157" t="s">
        <v>2358</v>
      </c>
    </row>
    <row r="1141" spans="1:47" ht="15" customHeight="1" x14ac:dyDescent="0.3">
      <c r="A1141" s="158" t="s">
        <v>1811</v>
      </c>
      <c r="B1141" s="158" t="s">
        <v>2147</v>
      </c>
      <c r="C1141" s="159">
        <v>44316</v>
      </c>
      <c r="D1141" s="158">
        <v>2021</v>
      </c>
      <c r="E1141" s="158" t="s">
        <v>137</v>
      </c>
      <c r="F1141" s="158" t="s">
        <v>1140</v>
      </c>
      <c r="G1141" s="169">
        <v>0.46875</v>
      </c>
      <c r="H1141" s="169">
        <v>0.51041666666666663</v>
      </c>
      <c r="I1141" s="157" t="s">
        <v>2292</v>
      </c>
      <c r="J1141" s="165" t="s">
        <v>1066</v>
      </c>
      <c r="K1141" s="157" t="str">
        <f t="shared" si="415"/>
        <v>n</v>
      </c>
      <c r="L1141" s="157" t="str">
        <f t="shared" si="416"/>
        <v>y</v>
      </c>
      <c r="M1141" s="157" t="str">
        <f t="shared" si="417"/>
        <v>n</v>
      </c>
      <c r="N1141" s="157" t="str">
        <f t="shared" si="418"/>
        <v>n</v>
      </c>
      <c r="O1141" s="157" t="str">
        <f t="shared" si="419"/>
        <v>n</v>
      </c>
      <c r="P1141" s="157" t="str">
        <f t="shared" si="420"/>
        <v>n</v>
      </c>
      <c r="Q1141" s="157" t="str">
        <f t="shared" si="421"/>
        <v>n</v>
      </c>
      <c r="R1141" s="157" t="str">
        <f t="shared" si="422"/>
        <v>n</v>
      </c>
      <c r="S1141" s="165">
        <v>95</v>
      </c>
      <c r="T1141" s="166">
        <v>95</v>
      </c>
      <c r="U1141" s="166" t="b">
        <f t="shared" si="439"/>
        <v>1</v>
      </c>
      <c r="V1141" s="165" t="s">
        <v>1066</v>
      </c>
      <c r="W1141" s="157" t="str">
        <f t="shared" si="423"/>
        <v>n</v>
      </c>
      <c r="X1141" s="157" t="str">
        <f t="shared" si="424"/>
        <v>y</v>
      </c>
      <c r="Y1141" s="157" t="str">
        <f t="shared" si="425"/>
        <v>n</v>
      </c>
      <c r="Z1141" s="157" t="str">
        <f t="shared" si="426"/>
        <v>n</v>
      </c>
      <c r="AA1141" s="157" t="str">
        <f t="shared" si="427"/>
        <v>n</v>
      </c>
      <c r="AB1141" s="157" t="str">
        <f t="shared" si="428"/>
        <v>n</v>
      </c>
      <c r="AC1141" s="157" t="str">
        <f t="shared" si="429"/>
        <v>n</v>
      </c>
      <c r="AD1141" s="157" t="str">
        <f t="shared" si="430"/>
        <v>n</v>
      </c>
      <c r="AE1141" s="165">
        <v>10</v>
      </c>
      <c r="AF1141" s="166">
        <v>10</v>
      </c>
      <c r="AG1141" s="166">
        <v>-1</v>
      </c>
      <c r="AH1141" s="166" t="b">
        <f t="shared" si="440"/>
        <v>1</v>
      </c>
      <c r="AI1141" s="165" t="s">
        <v>1066</v>
      </c>
      <c r="AJ1141" s="157" t="str">
        <f t="shared" si="431"/>
        <v>n</v>
      </c>
      <c r="AK1141" s="157" t="str">
        <f t="shared" si="432"/>
        <v>y</v>
      </c>
      <c r="AL1141" s="157" t="str">
        <f t="shared" si="433"/>
        <v>n</v>
      </c>
      <c r="AM1141" s="157" t="str">
        <f t="shared" si="434"/>
        <v>n</v>
      </c>
      <c r="AN1141" s="157" t="str">
        <f t="shared" si="437"/>
        <v>n</v>
      </c>
      <c r="AO1141" s="157" t="str">
        <f t="shared" si="438"/>
        <v>n</v>
      </c>
      <c r="AP1141" s="157" t="str">
        <f t="shared" si="435"/>
        <v>n</v>
      </c>
      <c r="AQ1141" s="157" t="str">
        <f t="shared" si="436"/>
        <v>n</v>
      </c>
      <c r="AR1141" s="165">
        <v>100</v>
      </c>
      <c r="AS1141" s="166">
        <v>100</v>
      </c>
      <c r="AT1141" s="166" t="b">
        <f t="shared" si="414"/>
        <v>1</v>
      </c>
      <c r="AU1141" s="157" t="s">
        <v>2358</v>
      </c>
    </row>
    <row r="1142" spans="1:47" ht="15" customHeight="1" x14ac:dyDescent="0.3">
      <c r="A1142" s="158" t="s">
        <v>1811</v>
      </c>
      <c r="B1142" s="158" t="s">
        <v>2147</v>
      </c>
      <c r="C1142" s="159">
        <v>44316</v>
      </c>
      <c r="D1142" s="158">
        <v>2021</v>
      </c>
      <c r="E1142" s="158" t="s">
        <v>137</v>
      </c>
      <c r="F1142" s="158" t="s">
        <v>1141</v>
      </c>
      <c r="G1142" s="169">
        <v>0.46875</v>
      </c>
      <c r="H1142" s="169">
        <v>0.51041666666666663</v>
      </c>
      <c r="I1142" s="157" t="s">
        <v>2293</v>
      </c>
      <c r="J1142" s="165" t="s">
        <v>1066</v>
      </c>
      <c r="K1142" s="157" t="str">
        <f t="shared" si="415"/>
        <v>n</v>
      </c>
      <c r="L1142" s="157" t="str">
        <f t="shared" si="416"/>
        <v>y</v>
      </c>
      <c r="M1142" s="157" t="str">
        <f t="shared" si="417"/>
        <v>n</v>
      </c>
      <c r="N1142" s="157" t="str">
        <f t="shared" si="418"/>
        <v>n</v>
      </c>
      <c r="O1142" s="157" t="str">
        <f t="shared" si="419"/>
        <v>n</v>
      </c>
      <c r="P1142" s="157" t="str">
        <f t="shared" si="420"/>
        <v>n</v>
      </c>
      <c r="Q1142" s="157" t="str">
        <f t="shared" si="421"/>
        <v>n</v>
      </c>
      <c r="R1142" s="157" t="str">
        <f t="shared" si="422"/>
        <v>n</v>
      </c>
      <c r="S1142" s="165">
        <v>95</v>
      </c>
      <c r="T1142" s="166">
        <v>95</v>
      </c>
      <c r="U1142" s="166" t="b">
        <f t="shared" si="439"/>
        <v>1</v>
      </c>
      <c r="V1142" s="165" t="s">
        <v>1066</v>
      </c>
      <c r="W1142" s="157" t="str">
        <f t="shared" si="423"/>
        <v>n</v>
      </c>
      <c r="X1142" s="157" t="str">
        <f t="shared" si="424"/>
        <v>y</v>
      </c>
      <c r="Y1142" s="157" t="str">
        <f t="shared" si="425"/>
        <v>n</v>
      </c>
      <c r="Z1142" s="157" t="str">
        <f t="shared" si="426"/>
        <v>n</v>
      </c>
      <c r="AA1142" s="157" t="str">
        <f t="shared" si="427"/>
        <v>n</v>
      </c>
      <c r="AB1142" s="157" t="str">
        <f t="shared" si="428"/>
        <v>n</v>
      </c>
      <c r="AC1142" s="157" t="str">
        <f t="shared" si="429"/>
        <v>n</v>
      </c>
      <c r="AD1142" s="157" t="str">
        <f t="shared" si="430"/>
        <v>n</v>
      </c>
      <c r="AE1142" s="165">
        <v>5</v>
      </c>
      <c r="AF1142" s="166">
        <v>5</v>
      </c>
      <c r="AG1142" s="166">
        <v>-1</v>
      </c>
      <c r="AH1142" s="166" t="b">
        <f t="shared" si="440"/>
        <v>1</v>
      </c>
      <c r="AI1142" s="165" t="s">
        <v>1066</v>
      </c>
      <c r="AJ1142" s="157" t="str">
        <f t="shared" si="431"/>
        <v>n</v>
      </c>
      <c r="AK1142" s="157" t="str">
        <f t="shared" si="432"/>
        <v>y</v>
      </c>
      <c r="AL1142" s="157" t="str">
        <f t="shared" si="433"/>
        <v>n</v>
      </c>
      <c r="AM1142" s="157" t="str">
        <f t="shared" si="434"/>
        <v>n</v>
      </c>
      <c r="AN1142" s="157" t="str">
        <f t="shared" si="437"/>
        <v>n</v>
      </c>
      <c r="AO1142" s="157" t="str">
        <f t="shared" si="438"/>
        <v>n</v>
      </c>
      <c r="AP1142" s="157" t="str">
        <f t="shared" si="435"/>
        <v>n</v>
      </c>
      <c r="AQ1142" s="157" t="str">
        <f t="shared" si="436"/>
        <v>n</v>
      </c>
      <c r="AR1142" s="165">
        <v>100</v>
      </c>
      <c r="AS1142" s="166">
        <v>100</v>
      </c>
      <c r="AT1142" s="166" t="b">
        <f t="shared" si="414"/>
        <v>1</v>
      </c>
      <c r="AU1142" s="157" t="s">
        <v>2358</v>
      </c>
    </row>
    <row r="1143" spans="1:47" ht="15" customHeight="1" x14ac:dyDescent="0.3">
      <c r="A1143" s="158" t="s">
        <v>1811</v>
      </c>
      <c r="B1143" s="158" t="s">
        <v>2147</v>
      </c>
      <c r="C1143" s="159">
        <v>44316</v>
      </c>
      <c r="D1143" s="158">
        <v>2021</v>
      </c>
      <c r="E1143" s="158" t="s">
        <v>137</v>
      </c>
      <c r="F1143" s="158" t="s">
        <v>1142</v>
      </c>
      <c r="G1143" s="169">
        <v>0.46875</v>
      </c>
      <c r="H1143" s="169">
        <v>0.51041666666666663</v>
      </c>
      <c r="I1143" s="157" t="s">
        <v>2294</v>
      </c>
      <c r="J1143" s="165" t="s">
        <v>1066</v>
      </c>
      <c r="K1143" s="157" t="str">
        <f t="shared" si="415"/>
        <v>n</v>
      </c>
      <c r="L1143" s="157" t="str">
        <f t="shared" si="416"/>
        <v>y</v>
      </c>
      <c r="M1143" s="157" t="str">
        <f t="shared" si="417"/>
        <v>n</v>
      </c>
      <c r="N1143" s="157" t="str">
        <f t="shared" si="418"/>
        <v>n</v>
      </c>
      <c r="O1143" s="157" t="str">
        <f t="shared" si="419"/>
        <v>n</v>
      </c>
      <c r="P1143" s="157" t="str">
        <f t="shared" si="420"/>
        <v>n</v>
      </c>
      <c r="Q1143" s="157" t="str">
        <f t="shared" si="421"/>
        <v>n</v>
      </c>
      <c r="R1143" s="157" t="str">
        <f t="shared" si="422"/>
        <v>n</v>
      </c>
      <c r="S1143" s="165">
        <v>90</v>
      </c>
      <c r="T1143" s="166">
        <v>90</v>
      </c>
      <c r="U1143" s="166" t="b">
        <f t="shared" si="439"/>
        <v>1</v>
      </c>
      <c r="V1143" s="165" t="s">
        <v>1066</v>
      </c>
      <c r="W1143" s="157" t="str">
        <f t="shared" si="423"/>
        <v>n</v>
      </c>
      <c r="X1143" s="157" t="str">
        <f t="shared" si="424"/>
        <v>y</v>
      </c>
      <c r="Y1143" s="157" t="str">
        <f t="shared" si="425"/>
        <v>n</v>
      </c>
      <c r="Z1143" s="157" t="str">
        <f t="shared" si="426"/>
        <v>n</v>
      </c>
      <c r="AA1143" s="157" t="str">
        <f t="shared" si="427"/>
        <v>n</v>
      </c>
      <c r="AB1143" s="157" t="str">
        <f t="shared" si="428"/>
        <v>n</v>
      </c>
      <c r="AC1143" s="157" t="str">
        <f t="shared" si="429"/>
        <v>n</v>
      </c>
      <c r="AD1143" s="157" t="str">
        <f t="shared" si="430"/>
        <v>n</v>
      </c>
      <c r="AE1143" s="165">
        <v>5</v>
      </c>
      <c r="AF1143" s="166">
        <v>5</v>
      </c>
      <c r="AG1143" s="166">
        <v>-1</v>
      </c>
      <c r="AH1143" s="166" t="b">
        <f t="shared" si="440"/>
        <v>1</v>
      </c>
      <c r="AI1143" s="165" t="s">
        <v>1066</v>
      </c>
      <c r="AJ1143" s="157" t="str">
        <f t="shared" si="431"/>
        <v>n</v>
      </c>
      <c r="AK1143" s="157" t="str">
        <f t="shared" si="432"/>
        <v>y</v>
      </c>
      <c r="AL1143" s="157" t="str">
        <f t="shared" si="433"/>
        <v>n</v>
      </c>
      <c r="AM1143" s="157" t="str">
        <f t="shared" si="434"/>
        <v>n</v>
      </c>
      <c r="AN1143" s="157" t="str">
        <f t="shared" si="437"/>
        <v>n</v>
      </c>
      <c r="AO1143" s="157" t="str">
        <f t="shared" si="438"/>
        <v>n</v>
      </c>
      <c r="AP1143" s="157" t="str">
        <f t="shared" si="435"/>
        <v>n</v>
      </c>
      <c r="AQ1143" s="157" t="str">
        <f t="shared" si="436"/>
        <v>n</v>
      </c>
      <c r="AR1143" s="165">
        <v>100</v>
      </c>
      <c r="AS1143" s="166">
        <v>100</v>
      </c>
      <c r="AT1143" s="166" t="b">
        <f t="shared" ref="AT1143:AT1206" si="441">AR1143=AS1143</f>
        <v>1</v>
      </c>
      <c r="AU1143" s="157" t="s">
        <v>2358</v>
      </c>
    </row>
    <row r="1144" spans="1:47" ht="15" customHeight="1" x14ac:dyDescent="0.3">
      <c r="A1144" s="158" t="s">
        <v>1811</v>
      </c>
      <c r="B1144" s="158" t="s">
        <v>2147</v>
      </c>
      <c r="C1144" s="159">
        <v>44316</v>
      </c>
      <c r="D1144" s="158">
        <v>2021</v>
      </c>
      <c r="E1144" s="158" t="s">
        <v>137</v>
      </c>
      <c r="F1144" s="158" t="s">
        <v>1143</v>
      </c>
      <c r="G1144" s="169">
        <v>0.46875</v>
      </c>
      <c r="H1144" s="169">
        <v>0.51041666666666663</v>
      </c>
      <c r="I1144" s="157" t="s">
        <v>2295</v>
      </c>
      <c r="J1144" s="165" t="s">
        <v>2182</v>
      </c>
      <c r="K1144" s="157" t="str">
        <f t="shared" si="415"/>
        <v>y</v>
      </c>
      <c r="L1144" s="157" t="str">
        <f t="shared" si="416"/>
        <v>n</v>
      </c>
      <c r="M1144" s="157" t="str">
        <f t="shared" si="417"/>
        <v>n</v>
      </c>
      <c r="N1144" s="157" t="str">
        <f t="shared" si="418"/>
        <v>n</v>
      </c>
      <c r="O1144" s="157" t="str">
        <f t="shared" si="419"/>
        <v>n</v>
      </c>
      <c r="P1144" s="157" t="str">
        <f t="shared" si="420"/>
        <v>n</v>
      </c>
      <c r="Q1144" s="157" t="str">
        <f t="shared" si="421"/>
        <v>n</v>
      </c>
      <c r="R1144" s="157" t="str">
        <f t="shared" si="422"/>
        <v>n</v>
      </c>
      <c r="S1144" s="165">
        <v>100</v>
      </c>
      <c r="T1144" s="166">
        <v>100</v>
      </c>
      <c r="U1144" s="166" t="b">
        <f t="shared" si="439"/>
        <v>1</v>
      </c>
      <c r="V1144" s="165" t="s">
        <v>2182</v>
      </c>
      <c r="W1144" s="157" t="str">
        <f t="shared" si="423"/>
        <v>y</v>
      </c>
      <c r="X1144" s="157" t="str">
        <f t="shared" si="424"/>
        <v>n</v>
      </c>
      <c r="Y1144" s="157" t="str">
        <f t="shared" si="425"/>
        <v>n</v>
      </c>
      <c r="Z1144" s="157" t="str">
        <f t="shared" si="426"/>
        <v>n</v>
      </c>
      <c r="AA1144" s="157" t="str">
        <f t="shared" si="427"/>
        <v>n</v>
      </c>
      <c r="AB1144" s="157" t="str">
        <f t="shared" si="428"/>
        <v>n</v>
      </c>
      <c r="AC1144" s="157" t="str">
        <f t="shared" si="429"/>
        <v>n</v>
      </c>
      <c r="AD1144" s="157" t="str">
        <f t="shared" si="430"/>
        <v>n</v>
      </c>
      <c r="AE1144" s="165">
        <v>5</v>
      </c>
      <c r="AF1144" s="166">
        <v>5</v>
      </c>
      <c r="AG1144" s="166">
        <v>-1</v>
      </c>
      <c r="AH1144" s="166" t="b">
        <f t="shared" si="440"/>
        <v>1</v>
      </c>
      <c r="AI1144" s="165" t="s">
        <v>18</v>
      </c>
      <c r="AJ1144" s="157" t="str">
        <f t="shared" si="431"/>
        <v>n</v>
      </c>
      <c r="AK1144" s="157" t="str">
        <f t="shared" si="432"/>
        <v>n</v>
      </c>
      <c r="AL1144" s="157" t="str">
        <f t="shared" si="433"/>
        <v>n</v>
      </c>
      <c r="AM1144" s="157" t="str">
        <f t="shared" si="434"/>
        <v>n</v>
      </c>
      <c r="AN1144" s="157" t="str">
        <f t="shared" si="437"/>
        <v>n</v>
      </c>
      <c r="AO1144" s="157" t="str">
        <f t="shared" si="438"/>
        <v>n</v>
      </c>
      <c r="AP1144" s="157" t="str">
        <f t="shared" si="435"/>
        <v>n</v>
      </c>
      <c r="AQ1144" s="157" t="str">
        <f t="shared" si="436"/>
        <v>n</v>
      </c>
      <c r="AR1144" s="165">
        <v>-1</v>
      </c>
      <c r="AS1144" s="166">
        <v>-1</v>
      </c>
      <c r="AT1144" s="166" t="b">
        <f t="shared" si="441"/>
        <v>1</v>
      </c>
      <c r="AU1144" s="157" t="s">
        <v>2361</v>
      </c>
    </row>
    <row r="1145" spans="1:47" ht="15" customHeight="1" x14ac:dyDescent="0.3">
      <c r="A1145" s="158" t="s">
        <v>1811</v>
      </c>
      <c r="B1145" s="158" t="s">
        <v>2147</v>
      </c>
      <c r="C1145" s="159">
        <v>44316</v>
      </c>
      <c r="D1145" s="158">
        <v>2021</v>
      </c>
      <c r="E1145" s="158" t="s">
        <v>137</v>
      </c>
      <c r="F1145" s="158" t="s">
        <v>1144</v>
      </c>
      <c r="G1145" s="169">
        <v>0.46875</v>
      </c>
      <c r="H1145" s="169">
        <v>0.51041666666666663</v>
      </c>
      <c r="I1145" s="157" t="s">
        <v>2296</v>
      </c>
      <c r="J1145" s="165" t="s">
        <v>1066</v>
      </c>
      <c r="K1145" s="157" t="str">
        <f t="shared" si="415"/>
        <v>n</v>
      </c>
      <c r="L1145" s="157" t="str">
        <f t="shared" si="416"/>
        <v>y</v>
      </c>
      <c r="M1145" s="157" t="str">
        <f t="shared" si="417"/>
        <v>n</v>
      </c>
      <c r="N1145" s="157" t="str">
        <f t="shared" si="418"/>
        <v>n</v>
      </c>
      <c r="O1145" s="157" t="str">
        <f t="shared" si="419"/>
        <v>n</v>
      </c>
      <c r="P1145" s="157" t="str">
        <f t="shared" si="420"/>
        <v>n</v>
      </c>
      <c r="Q1145" s="157" t="str">
        <f t="shared" si="421"/>
        <v>n</v>
      </c>
      <c r="R1145" s="157" t="str">
        <f t="shared" si="422"/>
        <v>n</v>
      </c>
      <c r="S1145" s="165">
        <v>95</v>
      </c>
      <c r="T1145" s="166">
        <v>95</v>
      </c>
      <c r="U1145" s="166" t="b">
        <f t="shared" si="439"/>
        <v>1</v>
      </c>
      <c r="V1145" s="165" t="s">
        <v>2182</v>
      </c>
      <c r="W1145" s="157" t="str">
        <f t="shared" si="423"/>
        <v>y</v>
      </c>
      <c r="X1145" s="157" t="str">
        <f t="shared" si="424"/>
        <v>n</v>
      </c>
      <c r="Y1145" s="157" t="str">
        <f t="shared" si="425"/>
        <v>n</v>
      </c>
      <c r="Z1145" s="157" t="str">
        <f t="shared" si="426"/>
        <v>n</v>
      </c>
      <c r="AA1145" s="157" t="str">
        <f t="shared" si="427"/>
        <v>n</v>
      </c>
      <c r="AB1145" s="157" t="str">
        <f t="shared" si="428"/>
        <v>n</v>
      </c>
      <c r="AC1145" s="157" t="str">
        <f t="shared" si="429"/>
        <v>n</v>
      </c>
      <c r="AD1145" s="157" t="str">
        <f t="shared" si="430"/>
        <v>n</v>
      </c>
      <c r="AE1145" s="165">
        <v>5</v>
      </c>
      <c r="AF1145" s="166">
        <v>5</v>
      </c>
      <c r="AG1145" s="166">
        <v>-1</v>
      </c>
      <c r="AH1145" s="166" t="b">
        <f t="shared" si="440"/>
        <v>1</v>
      </c>
      <c r="AI1145" s="165" t="s">
        <v>1066</v>
      </c>
      <c r="AJ1145" s="157" t="str">
        <f t="shared" si="431"/>
        <v>n</v>
      </c>
      <c r="AK1145" s="157" t="str">
        <f t="shared" si="432"/>
        <v>y</v>
      </c>
      <c r="AL1145" s="157" t="str">
        <f t="shared" si="433"/>
        <v>n</v>
      </c>
      <c r="AM1145" s="157" t="str">
        <f t="shared" si="434"/>
        <v>n</v>
      </c>
      <c r="AN1145" s="157" t="str">
        <f t="shared" si="437"/>
        <v>n</v>
      </c>
      <c r="AO1145" s="157" t="str">
        <f t="shared" si="438"/>
        <v>n</v>
      </c>
      <c r="AP1145" s="157" t="str">
        <f t="shared" si="435"/>
        <v>n</v>
      </c>
      <c r="AQ1145" s="157" t="str">
        <f t="shared" si="436"/>
        <v>n</v>
      </c>
      <c r="AR1145" s="165">
        <v>100</v>
      </c>
      <c r="AS1145" s="166">
        <v>100</v>
      </c>
      <c r="AT1145" s="166" t="b">
        <f t="shared" si="441"/>
        <v>1</v>
      </c>
      <c r="AU1145" s="157" t="s">
        <v>2358</v>
      </c>
    </row>
    <row r="1146" spans="1:47" ht="15" customHeight="1" x14ac:dyDescent="0.3">
      <c r="A1146" s="158" t="s">
        <v>1811</v>
      </c>
      <c r="B1146" s="158" t="s">
        <v>2147</v>
      </c>
      <c r="C1146" s="159">
        <v>44316</v>
      </c>
      <c r="D1146" s="158">
        <v>2021</v>
      </c>
      <c r="E1146" s="158" t="s">
        <v>137</v>
      </c>
      <c r="F1146" s="158" t="s">
        <v>1145</v>
      </c>
      <c r="G1146" s="169">
        <v>0.46875</v>
      </c>
      <c r="H1146" s="169">
        <v>0.51041666666666663</v>
      </c>
      <c r="I1146" s="157" t="s">
        <v>2297</v>
      </c>
      <c r="J1146" s="165" t="s">
        <v>1066</v>
      </c>
      <c r="K1146" s="157" t="str">
        <f t="shared" si="415"/>
        <v>n</v>
      </c>
      <c r="L1146" s="157" t="str">
        <f t="shared" si="416"/>
        <v>y</v>
      </c>
      <c r="M1146" s="157" t="str">
        <f t="shared" si="417"/>
        <v>n</v>
      </c>
      <c r="N1146" s="157" t="str">
        <f t="shared" si="418"/>
        <v>n</v>
      </c>
      <c r="O1146" s="157" t="str">
        <f t="shared" si="419"/>
        <v>n</v>
      </c>
      <c r="P1146" s="157" t="str">
        <f t="shared" si="420"/>
        <v>n</v>
      </c>
      <c r="Q1146" s="157" t="str">
        <f t="shared" si="421"/>
        <v>n</v>
      </c>
      <c r="R1146" s="157" t="str">
        <f t="shared" si="422"/>
        <v>n</v>
      </c>
      <c r="S1146" s="165">
        <v>98</v>
      </c>
      <c r="T1146" s="166">
        <v>98</v>
      </c>
      <c r="U1146" s="166" t="b">
        <f t="shared" si="439"/>
        <v>1</v>
      </c>
      <c r="V1146" s="165" t="s">
        <v>2182</v>
      </c>
      <c r="W1146" s="157" t="str">
        <f t="shared" si="423"/>
        <v>y</v>
      </c>
      <c r="X1146" s="157" t="str">
        <f t="shared" si="424"/>
        <v>n</v>
      </c>
      <c r="Y1146" s="157" t="str">
        <f t="shared" si="425"/>
        <v>n</v>
      </c>
      <c r="Z1146" s="157" t="str">
        <f t="shared" si="426"/>
        <v>n</v>
      </c>
      <c r="AA1146" s="157" t="str">
        <f t="shared" si="427"/>
        <v>n</v>
      </c>
      <c r="AB1146" s="157" t="str">
        <f t="shared" si="428"/>
        <v>n</v>
      </c>
      <c r="AC1146" s="157" t="str">
        <f t="shared" si="429"/>
        <v>n</v>
      </c>
      <c r="AD1146" s="157" t="str">
        <f t="shared" si="430"/>
        <v>n</v>
      </c>
      <c r="AE1146" s="165">
        <v>10</v>
      </c>
      <c r="AF1146" s="166">
        <v>10</v>
      </c>
      <c r="AG1146" s="166">
        <v>-1</v>
      </c>
      <c r="AH1146" s="166" t="b">
        <f t="shared" si="440"/>
        <v>1</v>
      </c>
      <c r="AI1146" s="165" t="s">
        <v>1066</v>
      </c>
      <c r="AJ1146" s="157" t="str">
        <f t="shared" si="431"/>
        <v>n</v>
      </c>
      <c r="AK1146" s="157" t="str">
        <f t="shared" si="432"/>
        <v>y</v>
      </c>
      <c r="AL1146" s="157" t="str">
        <f t="shared" si="433"/>
        <v>n</v>
      </c>
      <c r="AM1146" s="157" t="str">
        <f t="shared" si="434"/>
        <v>n</v>
      </c>
      <c r="AN1146" s="157" t="str">
        <f t="shared" si="437"/>
        <v>n</v>
      </c>
      <c r="AO1146" s="157" t="str">
        <f t="shared" si="438"/>
        <v>n</v>
      </c>
      <c r="AP1146" s="157" t="str">
        <f t="shared" si="435"/>
        <v>n</v>
      </c>
      <c r="AQ1146" s="157" t="str">
        <f t="shared" si="436"/>
        <v>n</v>
      </c>
      <c r="AR1146" s="165">
        <v>100</v>
      </c>
      <c r="AS1146" s="166">
        <v>100</v>
      </c>
      <c r="AT1146" s="166" t="b">
        <f t="shared" si="441"/>
        <v>1</v>
      </c>
      <c r="AU1146" s="157" t="s">
        <v>2358</v>
      </c>
    </row>
    <row r="1147" spans="1:47" ht="15" customHeight="1" x14ac:dyDescent="0.3">
      <c r="A1147" s="158" t="s">
        <v>1811</v>
      </c>
      <c r="B1147" s="158" t="s">
        <v>2147</v>
      </c>
      <c r="C1147" s="159">
        <v>44316</v>
      </c>
      <c r="D1147" s="158">
        <v>2021</v>
      </c>
      <c r="E1147" s="158" t="s">
        <v>137</v>
      </c>
      <c r="F1147" s="158" t="s">
        <v>1146</v>
      </c>
      <c r="G1147" s="169">
        <v>0.46875</v>
      </c>
      <c r="H1147" s="169">
        <v>0.51041666666666663</v>
      </c>
      <c r="I1147" s="157" t="s">
        <v>2298</v>
      </c>
      <c r="J1147" s="165" t="s">
        <v>1066</v>
      </c>
      <c r="K1147" s="157" t="str">
        <f t="shared" si="415"/>
        <v>n</v>
      </c>
      <c r="L1147" s="157" t="str">
        <f t="shared" si="416"/>
        <v>y</v>
      </c>
      <c r="M1147" s="157" t="str">
        <f t="shared" si="417"/>
        <v>n</v>
      </c>
      <c r="N1147" s="157" t="str">
        <f t="shared" si="418"/>
        <v>n</v>
      </c>
      <c r="O1147" s="157" t="str">
        <f t="shared" si="419"/>
        <v>n</v>
      </c>
      <c r="P1147" s="157" t="str">
        <f t="shared" si="420"/>
        <v>n</v>
      </c>
      <c r="Q1147" s="157" t="str">
        <f t="shared" si="421"/>
        <v>n</v>
      </c>
      <c r="R1147" s="157" t="str">
        <f t="shared" si="422"/>
        <v>n</v>
      </c>
      <c r="S1147" s="165">
        <v>90</v>
      </c>
      <c r="T1147" s="166">
        <v>90</v>
      </c>
      <c r="U1147" s="166" t="b">
        <f t="shared" si="439"/>
        <v>1</v>
      </c>
      <c r="V1147" s="165" t="s">
        <v>1066</v>
      </c>
      <c r="W1147" s="157" t="str">
        <f t="shared" si="423"/>
        <v>n</v>
      </c>
      <c r="X1147" s="157" t="str">
        <f t="shared" si="424"/>
        <v>y</v>
      </c>
      <c r="Y1147" s="157" t="str">
        <f t="shared" si="425"/>
        <v>n</v>
      </c>
      <c r="Z1147" s="157" t="str">
        <f t="shared" si="426"/>
        <v>n</v>
      </c>
      <c r="AA1147" s="157" t="str">
        <f t="shared" si="427"/>
        <v>n</v>
      </c>
      <c r="AB1147" s="157" t="str">
        <f t="shared" si="428"/>
        <v>n</v>
      </c>
      <c r="AC1147" s="157" t="str">
        <f t="shared" si="429"/>
        <v>n</v>
      </c>
      <c r="AD1147" s="157" t="str">
        <f t="shared" si="430"/>
        <v>n</v>
      </c>
      <c r="AE1147" s="165">
        <v>5</v>
      </c>
      <c r="AF1147" s="166">
        <v>5</v>
      </c>
      <c r="AG1147" s="166">
        <v>-1</v>
      </c>
      <c r="AH1147" s="166" t="b">
        <f t="shared" si="440"/>
        <v>1</v>
      </c>
      <c r="AI1147" s="165" t="s">
        <v>1066</v>
      </c>
      <c r="AJ1147" s="157" t="str">
        <f t="shared" si="431"/>
        <v>n</v>
      </c>
      <c r="AK1147" s="157" t="str">
        <f t="shared" si="432"/>
        <v>y</v>
      </c>
      <c r="AL1147" s="157" t="str">
        <f t="shared" si="433"/>
        <v>n</v>
      </c>
      <c r="AM1147" s="157" t="str">
        <f t="shared" si="434"/>
        <v>n</v>
      </c>
      <c r="AN1147" s="157" t="str">
        <f t="shared" si="437"/>
        <v>n</v>
      </c>
      <c r="AO1147" s="157" t="str">
        <f t="shared" si="438"/>
        <v>n</v>
      </c>
      <c r="AP1147" s="157" t="str">
        <f t="shared" si="435"/>
        <v>n</v>
      </c>
      <c r="AQ1147" s="157" t="str">
        <f t="shared" si="436"/>
        <v>n</v>
      </c>
      <c r="AR1147" s="165">
        <v>100</v>
      </c>
      <c r="AS1147" s="166">
        <v>100</v>
      </c>
      <c r="AT1147" s="166" t="b">
        <f t="shared" si="441"/>
        <v>1</v>
      </c>
      <c r="AU1147" s="157" t="s">
        <v>2358</v>
      </c>
    </row>
    <row r="1148" spans="1:47" ht="15" customHeight="1" x14ac:dyDescent="0.3">
      <c r="A1148" s="158" t="s">
        <v>1811</v>
      </c>
      <c r="B1148" s="158" t="s">
        <v>2147</v>
      </c>
      <c r="C1148" s="159">
        <v>44316</v>
      </c>
      <c r="D1148" s="158">
        <v>2021</v>
      </c>
      <c r="E1148" s="158" t="s">
        <v>137</v>
      </c>
      <c r="F1148" s="158" t="s">
        <v>1148</v>
      </c>
      <c r="G1148" s="169">
        <v>0.46875</v>
      </c>
      <c r="H1148" s="169">
        <v>0.51041666666666663</v>
      </c>
      <c r="I1148" s="157" t="s">
        <v>2299</v>
      </c>
      <c r="J1148" s="165" t="s">
        <v>1066</v>
      </c>
      <c r="K1148" s="157" t="str">
        <f t="shared" si="415"/>
        <v>n</v>
      </c>
      <c r="L1148" s="157" t="str">
        <f t="shared" si="416"/>
        <v>y</v>
      </c>
      <c r="M1148" s="157" t="str">
        <f t="shared" si="417"/>
        <v>n</v>
      </c>
      <c r="N1148" s="157" t="str">
        <f t="shared" si="418"/>
        <v>n</v>
      </c>
      <c r="O1148" s="157" t="str">
        <f t="shared" si="419"/>
        <v>n</v>
      </c>
      <c r="P1148" s="157" t="str">
        <f t="shared" si="420"/>
        <v>n</v>
      </c>
      <c r="Q1148" s="157" t="str">
        <f t="shared" si="421"/>
        <v>n</v>
      </c>
      <c r="R1148" s="157" t="str">
        <f t="shared" si="422"/>
        <v>n</v>
      </c>
      <c r="S1148" s="165">
        <v>95</v>
      </c>
      <c r="T1148" s="166">
        <v>95</v>
      </c>
      <c r="U1148" s="166" t="b">
        <f t="shared" si="439"/>
        <v>1</v>
      </c>
      <c r="V1148" s="165" t="s">
        <v>1066</v>
      </c>
      <c r="W1148" s="157" t="str">
        <f t="shared" si="423"/>
        <v>n</v>
      </c>
      <c r="X1148" s="157" t="str">
        <f t="shared" si="424"/>
        <v>y</v>
      </c>
      <c r="Y1148" s="157" t="str">
        <f t="shared" si="425"/>
        <v>n</v>
      </c>
      <c r="Z1148" s="157" t="str">
        <f t="shared" si="426"/>
        <v>n</v>
      </c>
      <c r="AA1148" s="157" t="str">
        <f t="shared" si="427"/>
        <v>n</v>
      </c>
      <c r="AB1148" s="157" t="str">
        <f t="shared" si="428"/>
        <v>n</v>
      </c>
      <c r="AC1148" s="157" t="str">
        <f t="shared" si="429"/>
        <v>n</v>
      </c>
      <c r="AD1148" s="157" t="str">
        <f t="shared" si="430"/>
        <v>n</v>
      </c>
      <c r="AE1148" s="165">
        <v>15</v>
      </c>
      <c r="AF1148" s="166">
        <v>15</v>
      </c>
      <c r="AG1148" s="166">
        <v>-1</v>
      </c>
      <c r="AH1148" s="166" t="b">
        <f t="shared" si="440"/>
        <v>1</v>
      </c>
      <c r="AI1148" s="165" t="s">
        <v>1066</v>
      </c>
      <c r="AJ1148" s="157" t="str">
        <f t="shared" si="431"/>
        <v>n</v>
      </c>
      <c r="AK1148" s="157" t="str">
        <f t="shared" si="432"/>
        <v>y</v>
      </c>
      <c r="AL1148" s="157" t="str">
        <f t="shared" si="433"/>
        <v>n</v>
      </c>
      <c r="AM1148" s="157" t="str">
        <f t="shared" si="434"/>
        <v>n</v>
      </c>
      <c r="AN1148" s="157" t="str">
        <f t="shared" si="437"/>
        <v>n</v>
      </c>
      <c r="AO1148" s="157" t="str">
        <f t="shared" si="438"/>
        <v>n</v>
      </c>
      <c r="AP1148" s="157" t="str">
        <f t="shared" si="435"/>
        <v>n</v>
      </c>
      <c r="AQ1148" s="157" t="str">
        <f t="shared" si="436"/>
        <v>n</v>
      </c>
      <c r="AR1148" s="165">
        <v>100</v>
      </c>
      <c r="AS1148" s="166">
        <v>100</v>
      </c>
      <c r="AT1148" s="166" t="b">
        <f t="shared" si="441"/>
        <v>1</v>
      </c>
      <c r="AU1148" s="157" t="s">
        <v>2358</v>
      </c>
    </row>
    <row r="1149" spans="1:47" ht="15" customHeight="1" x14ac:dyDescent="0.3">
      <c r="A1149" s="158" t="s">
        <v>1811</v>
      </c>
      <c r="B1149" s="158" t="s">
        <v>2147</v>
      </c>
      <c r="C1149" s="159">
        <v>44316</v>
      </c>
      <c r="D1149" s="158">
        <v>2021</v>
      </c>
      <c r="E1149" s="158" t="s">
        <v>137</v>
      </c>
      <c r="F1149" s="158" t="s">
        <v>1150</v>
      </c>
      <c r="G1149" s="169">
        <v>0.46875</v>
      </c>
      <c r="H1149" s="169">
        <v>0.51041666666666663</v>
      </c>
      <c r="I1149" s="157" t="s">
        <v>2300</v>
      </c>
      <c r="J1149" s="165" t="s">
        <v>1066</v>
      </c>
      <c r="K1149" s="157" t="str">
        <f t="shared" si="415"/>
        <v>n</v>
      </c>
      <c r="L1149" s="157" t="str">
        <f t="shared" si="416"/>
        <v>y</v>
      </c>
      <c r="M1149" s="157" t="str">
        <f t="shared" si="417"/>
        <v>n</v>
      </c>
      <c r="N1149" s="157" t="str">
        <f t="shared" si="418"/>
        <v>n</v>
      </c>
      <c r="O1149" s="157" t="str">
        <f t="shared" si="419"/>
        <v>n</v>
      </c>
      <c r="P1149" s="157" t="str">
        <f t="shared" si="420"/>
        <v>n</v>
      </c>
      <c r="Q1149" s="157" t="str">
        <f t="shared" si="421"/>
        <v>n</v>
      </c>
      <c r="R1149" s="157" t="str">
        <f t="shared" si="422"/>
        <v>n</v>
      </c>
      <c r="S1149" s="165">
        <v>100</v>
      </c>
      <c r="T1149" s="166">
        <v>100</v>
      </c>
      <c r="U1149" s="166" t="b">
        <f t="shared" si="439"/>
        <v>1</v>
      </c>
      <c r="V1149" s="165" t="s">
        <v>1066</v>
      </c>
      <c r="W1149" s="157" t="str">
        <f t="shared" si="423"/>
        <v>n</v>
      </c>
      <c r="X1149" s="157" t="str">
        <f t="shared" si="424"/>
        <v>y</v>
      </c>
      <c r="Y1149" s="157" t="str">
        <f t="shared" si="425"/>
        <v>n</v>
      </c>
      <c r="Z1149" s="157" t="str">
        <f t="shared" si="426"/>
        <v>n</v>
      </c>
      <c r="AA1149" s="157" t="str">
        <f t="shared" si="427"/>
        <v>n</v>
      </c>
      <c r="AB1149" s="157" t="str">
        <f t="shared" si="428"/>
        <v>n</v>
      </c>
      <c r="AC1149" s="157" t="str">
        <f t="shared" si="429"/>
        <v>n</v>
      </c>
      <c r="AD1149" s="157" t="str">
        <f t="shared" si="430"/>
        <v>n</v>
      </c>
      <c r="AE1149" s="165">
        <v>20</v>
      </c>
      <c r="AF1149" s="166">
        <v>20</v>
      </c>
      <c r="AG1149" s="166">
        <v>-1</v>
      </c>
      <c r="AH1149" s="166" t="b">
        <f t="shared" si="440"/>
        <v>1</v>
      </c>
      <c r="AI1149" s="165" t="s">
        <v>1066</v>
      </c>
      <c r="AJ1149" s="157" t="str">
        <f t="shared" si="431"/>
        <v>n</v>
      </c>
      <c r="AK1149" s="157" t="str">
        <f t="shared" si="432"/>
        <v>y</v>
      </c>
      <c r="AL1149" s="157" t="str">
        <f t="shared" si="433"/>
        <v>n</v>
      </c>
      <c r="AM1149" s="157" t="str">
        <f t="shared" si="434"/>
        <v>n</v>
      </c>
      <c r="AN1149" s="157" t="str">
        <f t="shared" si="437"/>
        <v>n</v>
      </c>
      <c r="AO1149" s="157" t="str">
        <f t="shared" si="438"/>
        <v>n</v>
      </c>
      <c r="AP1149" s="157" t="str">
        <f t="shared" si="435"/>
        <v>n</v>
      </c>
      <c r="AQ1149" s="157" t="str">
        <f t="shared" si="436"/>
        <v>n</v>
      </c>
      <c r="AR1149" s="165">
        <v>100</v>
      </c>
      <c r="AS1149" s="166">
        <v>100</v>
      </c>
      <c r="AT1149" s="166" t="b">
        <f t="shared" si="441"/>
        <v>1</v>
      </c>
      <c r="AU1149" s="157" t="s">
        <v>2358</v>
      </c>
    </row>
    <row r="1150" spans="1:47" ht="15" customHeight="1" x14ac:dyDescent="0.3">
      <c r="A1150" s="158" t="s">
        <v>1811</v>
      </c>
      <c r="B1150" s="158" t="s">
        <v>2147</v>
      </c>
      <c r="C1150" s="159">
        <v>44316</v>
      </c>
      <c r="D1150" s="158">
        <v>2021</v>
      </c>
      <c r="E1150" s="158" t="s">
        <v>137</v>
      </c>
      <c r="F1150" s="158" t="s">
        <v>1151</v>
      </c>
      <c r="G1150" s="169">
        <v>0.46875</v>
      </c>
      <c r="H1150" s="169">
        <v>0.51041666666666663</v>
      </c>
      <c r="I1150" s="157" t="s">
        <v>2301</v>
      </c>
      <c r="J1150" s="165" t="s">
        <v>1066</v>
      </c>
      <c r="K1150" s="157" t="str">
        <f t="shared" si="415"/>
        <v>n</v>
      </c>
      <c r="L1150" s="157" t="str">
        <f t="shared" si="416"/>
        <v>y</v>
      </c>
      <c r="M1150" s="157" t="str">
        <f t="shared" si="417"/>
        <v>n</v>
      </c>
      <c r="N1150" s="157" t="str">
        <f t="shared" si="418"/>
        <v>n</v>
      </c>
      <c r="O1150" s="157" t="str">
        <f t="shared" si="419"/>
        <v>n</v>
      </c>
      <c r="P1150" s="157" t="str">
        <f t="shared" si="420"/>
        <v>n</v>
      </c>
      <c r="Q1150" s="157" t="str">
        <f t="shared" si="421"/>
        <v>n</v>
      </c>
      <c r="R1150" s="157" t="str">
        <f t="shared" si="422"/>
        <v>n</v>
      </c>
      <c r="S1150" s="165">
        <v>95</v>
      </c>
      <c r="T1150" s="166">
        <v>95</v>
      </c>
      <c r="U1150" s="166" t="b">
        <f t="shared" si="439"/>
        <v>1</v>
      </c>
      <c r="V1150" s="165" t="s">
        <v>1066</v>
      </c>
      <c r="W1150" s="157" t="str">
        <f t="shared" si="423"/>
        <v>n</v>
      </c>
      <c r="X1150" s="157" t="str">
        <f t="shared" si="424"/>
        <v>y</v>
      </c>
      <c r="Y1150" s="157" t="str">
        <f t="shared" si="425"/>
        <v>n</v>
      </c>
      <c r="Z1150" s="157" t="str">
        <f t="shared" si="426"/>
        <v>n</v>
      </c>
      <c r="AA1150" s="157" t="str">
        <f t="shared" si="427"/>
        <v>n</v>
      </c>
      <c r="AB1150" s="157" t="str">
        <f t="shared" si="428"/>
        <v>n</v>
      </c>
      <c r="AC1150" s="157" t="str">
        <f t="shared" si="429"/>
        <v>n</v>
      </c>
      <c r="AD1150" s="157" t="str">
        <f t="shared" si="430"/>
        <v>n</v>
      </c>
      <c r="AE1150" s="165">
        <v>15</v>
      </c>
      <c r="AF1150" s="166">
        <v>15</v>
      </c>
      <c r="AG1150" s="166">
        <v>-1</v>
      </c>
      <c r="AH1150" s="166" t="b">
        <f t="shared" si="440"/>
        <v>1</v>
      </c>
      <c r="AI1150" s="165" t="s">
        <v>1066</v>
      </c>
      <c r="AJ1150" s="157" t="str">
        <f t="shared" si="431"/>
        <v>n</v>
      </c>
      <c r="AK1150" s="157" t="str">
        <f t="shared" si="432"/>
        <v>y</v>
      </c>
      <c r="AL1150" s="157" t="str">
        <f t="shared" si="433"/>
        <v>n</v>
      </c>
      <c r="AM1150" s="157" t="str">
        <f t="shared" si="434"/>
        <v>n</v>
      </c>
      <c r="AN1150" s="157" t="str">
        <f t="shared" si="437"/>
        <v>n</v>
      </c>
      <c r="AO1150" s="157" t="str">
        <f t="shared" si="438"/>
        <v>n</v>
      </c>
      <c r="AP1150" s="157" t="str">
        <f t="shared" si="435"/>
        <v>n</v>
      </c>
      <c r="AQ1150" s="157" t="str">
        <f t="shared" si="436"/>
        <v>n</v>
      </c>
      <c r="AR1150" s="165">
        <v>100</v>
      </c>
      <c r="AS1150" s="166">
        <v>100</v>
      </c>
      <c r="AT1150" s="166" t="b">
        <f t="shared" si="441"/>
        <v>1</v>
      </c>
      <c r="AU1150" s="157" t="s">
        <v>2358</v>
      </c>
    </row>
    <row r="1151" spans="1:47" ht="15" customHeight="1" x14ac:dyDescent="0.3">
      <c r="A1151" s="158" t="s">
        <v>1811</v>
      </c>
      <c r="B1151" s="158" t="s">
        <v>2147</v>
      </c>
      <c r="C1151" s="159">
        <v>44316</v>
      </c>
      <c r="D1151" s="158">
        <v>2021</v>
      </c>
      <c r="E1151" s="158" t="s">
        <v>137</v>
      </c>
      <c r="F1151" s="158" t="s">
        <v>1152</v>
      </c>
      <c r="G1151" s="169">
        <v>0.46875</v>
      </c>
      <c r="H1151" s="169">
        <v>0.51041666666666663</v>
      </c>
      <c r="I1151" s="157" t="s">
        <v>2302</v>
      </c>
      <c r="J1151" s="165" t="s">
        <v>1066</v>
      </c>
      <c r="K1151" s="157" t="str">
        <f t="shared" si="415"/>
        <v>n</v>
      </c>
      <c r="L1151" s="157" t="str">
        <f t="shared" si="416"/>
        <v>y</v>
      </c>
      <c r="M1151" s="157" t="str">
        <f t="shared" si="417"/>
        <v>n</v>
      </c>
      <c r="N1151" s="157" t="str">
        <f t="shared" si="418"/>
        <v>n</v>
      </c>
      <c r="O1151" s="157" t="str">
        <f t="shared" si="419"/>
        <v>n</v>
      </c>
      <c r="P1151" s="157" t="str">
        <f t="shared" si="420"/>
        <v>n</v>
      </c>
      <c r="Q1151" s="157" t="str">
        <f t="shared" si="421"/>
        <v>n</v>
      </c>
      <c r="R1151" s="157" t="str">
        <f t="shared" si="422"/>
        <v>n</v>
      </c>
      <c r="S1151" s="165">
        <v>100</v>
      </c>
      <c r="T1151" s="166">
        <v>100</v>
      </c>
      <c r="U1151" s="166" t="b">
        <f t="shared" si="439"/>
        <v>1</v>
      </c>
      <c r="V1151" s="165" t="s">
        <v>1066</v>
      </c>
      <c r="W1151" s="157" t="str">
        <f t="shared" si="423"/>
        <v>n</v>
      </c>
      <c r="X1151" s="157" t="str">
        <f t="shared" si="424"/>
        <v>y</v>
      </c>
      <c r="Y1151" s="157" t="str">
        <f t="shared" si="425"/>
        <v>n</v>
      </c>
      <c r="Z1151" s="157" t="str">
        <f t="shared" si="426"/>
        <v>n</v>
      </c>
      <c r="AA1151" s="157" t="str">
        <f t="shared" si="427"/>
        <v>n</v>
      </c>
      <c r="AB1151" s="157" t="str">
        <f t="shared" si="428"/>
        <v>n</v>
      </c>
      <c r="AC1151" s="157" t="str">
        <f t="shared" si="429"/>
        <v>n</v>
      </c>
      <c r="AD1151" s="157" t="str">
        <f t="shared" si="430"/>
        <v>n</v>
      </c>
      <c r="AE1151" s="165">
        <v>25</v>
      </c>
      <c r="AF1151" s="166">
        <v>25</v>
      </c>
      <c r="AG1151" s="166">
        <v>-1</v>
      </c>
      <c r="AH1151" s="166" t="b">
        <f t="shared" si="440"/>
        <v>1</v>
      </c>
      <c r="AI1151" s="165" t="s">
        <v>1066</v>
      </c>
      <c r="AJ1151" s="157" t="str">
        <f t="shared" si="431"/>
        <v>n</v>
      </c>
      <c r="AK1151" s="157" t="str">
        <f t="shared" si="432"/>
        <v>y</v>
      </c>
      <c r="AL1151" s="157" t="str">
        <f t="shared" si="433"/>
        <v>n</v>
      </c>
      <c r="AM1151" s="157" t="str">
        <f t="shared" si="434"/>
        <v>n</v>
      </c>
      <c r="AN1151" s="157" t="str">
        <f t="shared" si="437"/>
        <v>n</v>
      </c>
      <c r="AO1151" s="157" t="str">
        <f t="shared" si="438"/>
        <v>n</v>
      </c>
      <c r="AP1151" s="157" t="str">
        <f t="shared" si="435"/>
        <v>n</v>
      </c>
      <c r="AQ1151" s="157" t="str">
        <f t="shared" si="436"/>
        <v>n</v>
      </c>
      <c r="AR1151" s="165">
        <v>100</v>
      </c>
      <c r="AS1151" s="166">
        <v>100</v>
      </c>
      <c r="AT1151" s="166" t="b">
        <f t="shared" si="441"/>
        <v>1</v>
      </c>
      <c r="AU1151" s="157" t="s">
        <v>2358</v>
      </c>
    </row>
    <row r="1152" spans="1:47" ht="15" customHeight="1" x14ac:dyDescent="0.3">
      <c r="A1152" s="158" t="s">
        <v>1811</v>
      </c>
      <c r="B1152" s="158" t="s">
        <v>2147</v>
      </c>
      <c r="C1152" s="159">
        <v>44316</v>
      </c>
      <c r="D1152" s="158">
        <v>2021</v>
      </c>
      <c r="E1152" s="158" t="s">
        <v>137</v>
      </c>
      <c r="F1152" s="158" t="s">
        <v>1153</v>
      </c>
      <c r="G1152" s="169">
        <v>0.46875</v>
      </c>
      <c r="H1152" s="169">
        <v>0.51041666666666663</v>
      </c>
      <c r="I1152" s="157" t="s">
        <v>2303</v>
      </c>
      <c r="J1152" s="165" t="s">
        <v>1066</v>
      </c>
      <c r="K1152" s="157" t="str">
        <f t="shared" si="415"/>
        <v>n</v>
      </c>
      <c r="L1152" s="157" t="str">
        <f t="shared" si="416"/>
        <v>y</v>
      </c>
      <c r="M1152" s="157" t="str">
        <f t="shared" si="417"/>
        <v>n</v>
      </c>
      <c r="N1152" s="157" t="str">
        <f t="shared" si="418"/>
        <v>n</v>
      </c>
      <c r="O1152" s="157" t="str">
        <f t="shared" si="419"/>
        <v>n</v>
      </c>
      <c r="P1152" s="157" t="str">
        <f t="shared" si="420"/>
        <v>n</v>
      </c>
      <c r="Q1152" s="157" t="str">
        <f t="shared" si="421"/>
        <v>n</v>
      </c>
      <c r="R1152" s="157" t="str">
        <f t="shared" si="422"/>
        <v>n</v>
      </c>
      <c r="S1152" s="165">
        <v>50</v>
      </c>
      <c r="T1152" s="166">
        <v>50</v>
      </c>
      <c r="U1152" s="166" t="b">
        <f t="shared" si="439"/>
        <v>1</v>
      </c>
      <c r="V1152" s="165" t="s">
        <v>2182</v>
      </c>
      <c r="W1152" s="157" t="str">
        <f t="shared" si="423"/>
        <v>y</v>
      </c>
      <c r="X1152" s="157" t="str">
        <f t="shared" si="424"/>
        <v>n</v>
      </c>
      <c r="Y1152" s="157" t="str">
        <f t="shared" si="425"/>
        <v>n</v>
      </c>
      <c r="Z1152" s="157" t="str">
        <f t="shared" si="426"/>
        <v>n</v>
      </c>
      <c r="AA1152" s="157" t="str">
        <f t="shared" si="427"/>
        <v>n</v>
      </c>
      <c r="AB1152" s="157" t="str">
        <f t="shared" si="428"/>
        <v>n</v>
      </c>
      <c r="AC1152" s="157" t="str">
        <f t="shared" si="429"/>
        <v>n</v>
      </c>
      <c r="AD1152" s="157" t="str">
        <f t="shared" si="430"/>
        <v>n</v>
      </c>
      <c r="AE1152" s="165">
        <v>10</v>
      </c>
      <c r="AF1152" s="166">
        <v>10</v>
      </c>
      <c r="AG1152" s="166">
        <v>-1</v>
      </c>
      <c r="AH1152" s="166" t="b">
        <f t="shared" si="440"/>
        <v>1</v>
      </c>
      <c r="AI1152" s="165" t="s">
        <v>1066</v>
      </c>
      <c r="AJ1152" s="157" t="str">
        <f t="shared" si="431"/>
        <v>n</v>
      </c>
      <c r="AK1152" s="157" t="str">
        <f t="shared" si="432"/>
        <v>y</v>
      </c>
      <c r="AL1152" s="157" t="str">
        <f t="shared" si="433"/>
        <v>n</v>
      </c>
      <c r="AM1152" s="157" t="str">
        <f t="shared" si="434"/>
        <v>n</v>
      </c>
      <c r="AN1152" s="157" t="str">
        <f t="shared" si="437"/>
        <v>n</v>
      </c>
      <c r="AO1152" s="157" t="str">
        <f t="shared" si="438"/>
        <v>n</v>
      </c>
      <c r="AP1152" s="157" t="str">
        <f t="shared" si="435"/>
        <v>n</v>
      </c>
      <c r="AQ1152" s="157" t="str">
        <f t="shared" si="436"/>
        <v>n</v>
      </c>
      <c r="AR1152" s="165">
        <v>95</v>
      </c>
      <c r="AS1152" s="166">
        <v>95</v>
      </c>
      <c r="AT1152" s="166" t="b">
        <f t="shared" si="441"/>
        <v>1</v>
      </c>
      <c r="AU1152" s="157" t="s">
        <v>2358</v>
      </c>
    </row>
    <row r="1153" spans="1:47" ht="15" customHeight="1" x14ac:dyDescent="0.3">
      <c r="A1153" s="158" t="s">
        <v>1811</v>
      </c>
      <c r="B1153" s="158" t="s">
        <v>2147</v>
      </c>
      <c r="C1153" s="159">
        <v>44316</v>
      </c>
      <c r="D1153" s="158">
        <v>2021</v>
      </c>
      <c r="E1153" s="158" t="s">
        <v>137</v>
      </c>
      <c r="F1153" s="158" t="s">
        <v>1154</v>
      </c>
      <c r="G1153" s="169">
        <v>0.46875</v>
      </c>
      <c r="H1153" s="169">
        <v>0.51041666666666663</v>
      </c>
      <c r="I1153" s="157" t="s">
        <v>2304</v>
      </c>
      <c r="J1153" s="165" t="s">
        <v>1066</v>
      </c>
      <c r="K1153" s="157" t="str">
        <f t="shared" si="415"/>
        <v>n</v>
      </c>
      <c r="L1153" s="157" t="str">
        <f t="shared" si="416"/>
        <v>y</v>
      </c>
      <c r="M1153" s="157" t="str">
        <f t="shared" si="417"/>
        <v>n</v>
      </c>
      <c r="N1153" s="157" t="str">
        <f t="shared" si="418"/>
        <v>n</v>
      </c>
      <c r="O1153" s="157" t="str">
        <f t="shared" si="419"/>
        <v>n</v>
      </c>
      <c r="P1153" s="157" t="str">
        <f t="shared" si="420"/>
        <v>n</v>
      </c>
      <c r="Q1153" s="157" t="str">
        <f t="shared" si="421"/>
        <v>n</v>
      </c>
      <c r="R1153" s="157" t="str">
        <f t="shared" si="422"/>
        <v>n</v>
      </c>
      <c r="S1153" s="165">
        <v>50</v>
      </c>
      <c r="T1153" s="166">
        <v>50</v>
      </c>
      <c r="U1153" s="166" t="b">
        <f t="shared" si="439"/>
        <v>1</v>
      </c>
      <c r="V1153" s="165" t="s">
        <v>2182</v>
      </c>
      <c r="W1153" s="157" t="str">
        <f t="shared" si="423"/>
        <v>y</v>
      </c>
      <c r="X1153" s="157" t="str">
        <f t="shared" si="424"/>
        <v>n</v>
      </c>
      <c r="Y1153" s="157" t="str">
        <f t="shared" si="425"/>
        <v>n</v>
      </c>
      <c r="Z1153" s="157" t="str">
        <f t="shared" si="426"/>
        <v>n</v>
      </c>
      <c r="AA1153" s="157" t="str">
        <f t="shared" si="427"/>
        <v>n</v>
      </c>
      <c r="AB1153" s="157" t="str">
        <f t="shared" si="428"/>
        <v>n</v>
      </c>
      <c r="AC1153" s="157" t="str">
        <f t="shared" si="429"/>
        <v>n</v>
      </c>
      <c r="AD1153" s="157" t="str">
        <f t="shared" si="430"/>
        <v>n</v>
      </c>
      <c r="AE1153" s="165">
        <v>5</v>
      </c>
      <c r="AF1153" s="166">
        <v>5</v>
      </c>
      <c r="AG1153" s="166">
        <v>-1</v>
      </c>
      <c r="AH1153" s="166" t="b">
        <f t="shared" si="440"/>
        <v>1</v>
      </c>
      <c r="AI1153" s="165" t="s">
        <v>1066</v>
      </c>
      <c r="AJ1153" s="157" t="str">
        <f t="shared" si="431"/>
        <v>n</v>
      </c>
      <c r="AK1153" s="157" t="str">
        <f t="shared" si="432"/>
        <v>y</v>
      </c>
      <c r="AL1153" s="157" t="str">
        <f t="shared" si="433"/>
        <v>n</v>
      </c>
      <c r="AM1153" s="157" t="str">
        <f t="shared" si="434"/>
        <v>n</v>
      </c>
      <c r="AN1153" s="157" t="str">
        <f t="shared" si="437"/>
        <v>n</v>
      </c>
      <c r="AO1153" s="157" t="str">
        <f t="shared" si="438"/>
        <v>n</v>
      </c>
      <c r="AP1153" s="157" t="str">
        <f t="shared" si="435"/>
        <v>n</v>
      </c>
      <c r="AQ1153" s="157" t="str">
        <f t="shared" si="436"/>
        <v>n</v>
      </c>
      <c r="AR1153" s="165">
        <v>95</v>
      </c>
      <c r="AS1153" s="166">
        <v>95</v>
      </c>
      <c r="AT1153" s="166" t="b">
        <f t="shared" si="441"/>
        <v>1</v>
      </c>
      <c r="AU1153" s="157" t="s">
        <v>2358</v>
      </c>
    </row>
    <row r="1154" spans="1:47" ht="15" customHeight="1" x14ac:dyDescent="0.3">
      <c r="A1154" s="158" t="s">
        <v>1811</v>
      </c>
      <c r="B1154" s="158" t="s">
        <v>2140</v>
      </c>
      <c r="C1154" s="159">
        <v>44368</v>
      </c>
      <c r="D1154" s="158">
        <v>2021</v>
      </c>
      <c r="E1154" s="158" t="s">
        <v>137</v>
      </c>
      <c r="F1154" s="158" t="s">
        <v>1110</v>
      </c>
      <c r="G1154" s="169">
        <v>0.5</v>
      </c>
      <c r="H1154" s="169">
        <v>9.7222222222222224E-2</v>
      </c>
      <c r="I1154" s="157" t="s">
        <v>2305</v>
      </c>
      <c r="J1154" s="165" t="s">
        <v>1066</v>
      </c>
      <c r="K1154" s="157" t="str">
        <f t="shared" ref="K1154:K1217" si="442">IF(AND(ISNUMBER(SEARCH("I",$J1154)), S1154&gt;0),"y","n")</f>
        <v>n</v>
      </c>
      <c r="L1154" s="157" t="str">
        <f t="shared" ref="L1154:L1217" si="443">IF(AND(ISNUMBER(SEARCH("L",$J1154)), S1154&gt;0),"y","n")</f>
        <v>y</v>
      </c>
      <c r="M1154" s="157" t="str">
        <f t="shared" ref="M1154:M1217" si="444">IF(AND(ISNUMBER(SEARCH("H",$J1154))),"y","n")</f>
        <v>n</v>
      </c>
      <c r="N1154" s="157" t="str">
        <f t="shared" ref="N1154:N1217" si="445">IF(AND(ISNUMBER(SEARCH("O",$J1154))),"y","n")</f>
        <v>n</v>
      </c>
      <c r="O1154" s="157" t="str">
        <f t="shared" ref="O1154:O1217" si="446">IF(AND(ISNUMBER(SEARCH("P",$J1154))),"y","n")</f>
        <v>n</v>
      </c>
      <c r="P1154" s="157" t="str">
        <f t="shared" ref="P1154:P1217" si="447">IF(AND(ISNUMBER(SEARCH("F",$J1154))),"y","n")</f>
        <v>n</v>
      </c>
      <c r="Q1154" s="157" t="str">
        <f t="shared" ref="Q1154:Q1217" si="448">IF(AND(ISNUMBER(SEARCH("R",$J1154))),"y","n")</f>
        <v>n</v>
      </c>
      <c r="R1154" s="157" t="str">
        <f t="shared" ref="R1154:R1217" si="449">IF(AND(ISNUMBER(SEARCH("D",$J1154))),"y","n")</f>
        <v>n</v>
      </c>
      <c r="S1154" s="165">
        <v>95</v>
      </c>
      <c r="T1154" s="166">
        <v>95</v>
      </c>
      <c r="U1154" s="166" t="b">
        <f t="shared" si="439"/>
        <v>1</v>
      </c>
      <c r="V1154" s="165" t="s">
        <v>1066</v>
      </c>
      <c r="W1154" s="157" t="str">
        <f>IF(AND(ISNUMBER(SEARCH("I",$V1154)), AG1154&gt;0),"y","n")</f>
        <v>n</v>
      </c>
      <c r="X1154" s="157" t="str">
        <f>IF(AND(ISNUMBER(SEARCH("L",$V1154)), AG1154&gt;0),"y","n")</f>
        <v>y</v>
      </c>
      <c r="Y1154" s="157" t="str">
        <f t="shared" ref="Y1154:Y1217" si="450">IF(AND(ISNUMBER(SEARCH("H",$V1154))),"y","n")</f>
        <v>n</v>
      </c>
      <c r="Z1154" s="157" t="str">
        <f t="shared" ref="Z1154:Z1217" si="451">IF(AND(ISNUMBER(SEARCH("O",$V1154))),"y","n")</f>
        <v>n</v>
      </c>
      <c r="AA1154" s="157" t="str">
        <f t="shared" ref="AA1154:AA1217" si="452">IF(AND(ISNUMBER(SEARCH("P",$V1154))),"y","n")</f>
        <v>n</v>
      </c>
      <c r="AB1154" s="157" t="str">
        <f t="shared" ref="AB1154:AB1217" si="453">IF(AND(ISNUMBER(SEARCH("F",$V1154))),"y","n")</f>
        <v>n</v>
      </c>
      <c r="AC1154" s="157" t="str">
        <f t="shared" ref="AC1154:AC1217" si="454">IF(AND(ISNUMBER(SEARCH("R",$V1154))),"y","n")</f>
        <v>n</v>
      </c>
      <c r="AD1154" s="157" t="str">
        <f t="shared" ref="AD1154:AD1217" si="455">IF(AND(ISNUMBER(SEARCH("D",$V1154))),"y","n")</f>
        <v>n</v>
      </c>
      <c r="AE1154" s="165">
        <v>-1</v>
      </c>
      <c r="AF1154" s="166">
        <v>-1</v>
      </c>
      <c r="AG1154" s="166">
        <v>65</v>
      </c>
      <c r="AH1154" s="166" t="b">
        <f t="shared" si="440"/>
        <v>1</v>
      </c>
      <c r="AI1154" s="165" t="s">
        <v>2315</v>
      </c>
      <c r="AJ1154" s="157" t="str">
        <f t="shared" ref="AJ1154:AJ1217" si="456">IF(AND(ISNUMBER(SEARCH("I",$AI1154)), AR1154&gt;0),"y","n")</f>
        <v>n</v>
      </c>
      <c r="AK1154" s="157" t="str">
        <f t="shared" ref="AK1154:AK1217" si="457">IF(AND(ISNUMBER(SEARCH("L",$AI1154)), AR1154&gt;0),"y","n")</f>
        <v>y</v>
      </c>
      <c r="AL1154" s="157" t="str">
        <f t="shared" ref="AL1154:AL1217" si="458">IF(AND(ISNUMBER(SEARCH("H",$AI1154))),"y","n")</f>
        <v>y</v>
      </c>
      <c r="AM1154" s="157" t="str">
        <f t="shared" ref="AM1154:AM1217" si="459">IF(AND(ISNUMBER(SEARCH("O",$AI1154))),"y","n")</f>
        <v>n</v>
      </c>
      <c r="AN1154" s="157" t="str">
        <f t="shared" si="437"/>
        <v>n</v>
      </c>
      <c r="AO1154" s="157" t="str">
        <f t="shared" si="438"/>
        <v>n</v>
      </c>
      <c r="AP1154" s="157" t="str">
        <f t="shared" ref="AP1154:AP1217" si="460">IF(AND(ISNUMBER(SEARCH("R",$AI1154))),"y","n")</f>
        <v>n</v>
      </c>
      <c r="AQ1154" s="157" t="str">
        <f t="shared" ref="AQ1154:AQ1217" si="461">IF(AND(ISNUMBER(SEARCH("D",$AI1154))),"y","n")</f>
        <v>n</v>
      </c>
      <c r="AR1154" s="165">
        <v>50</v>
      </c>
      <c r="AS1154" s="166">
        <v>50</v>
      </c>
      <c r="AT1154" s="166" t="b">
        <f t="shared" si="441"/>
        <v>1</v>
      </c>
      <c r="AU1154" s="157" t="s">
        <v>2306</v>
      </c>
    </row>
    <row r="1155" spans="1:47" ht="15" customHeight="1" x14ac:dyDescent="0.3">
      <c r="A1155" s="158" t="s">
        <v>1811</v>
      </c>
      <c r="B1155" s="158" t="s">
        <v>2140</v>
      </c>
      <c r="C1155" s="159">
        <v>44368</v>
      </c>
      <c r="D1155" s="158">
        <v>2021</v>
      </c>
      <c r="E1155" s="158" t="s">
        <v>137</v>
      </c>
      <c r="F1155" s="158" t="s">
        <v>1111</v>
      </c>
      <c r="G1155" s="169">
        <v>0.5</v>
      </c>
      <c r="H1155" s="169">
        <v>9.7222222222222224E-2</v>
      </c>
      <c r="I1155" s="157" t="s">
        <v>2307</v>
      </c>
      <c r="J1155" s="165" t="s">
        <v>1066</v>
      </c>
      <c r="K1155" s="157" t="str">
        <f t="shared" si="442"/>
        <v>n</v>
      </c>
      <c r="L1155" s="157" t="str">
        <f t="shared" si="443"/>
        <v>y</v>
      </c>
      <c r="M1155" s="157" t="str">
        <f t="shared" si="444"/>
        <v>n</v>
      </c>
      <c r="N1155" s="157" t="str">
        <f t="shared" si="445"/>
        <v>n</v>
      </c>
      <c r="O1155" s="157" t="str">
        <f t="shared" si="446"/>
        <v>n</v>
      </c>
      <c r="P1155" s="157" t="str">
        <f t="shared" si="447"/>
        <v>n</v>
      </c>
      <c r="Q1155" s="157" t="str">
        <f t="shared" si="448"/>
        <v>n</v>
      </c>
      <c r="R1155" s="157" t="str">
        <f t="shared" si="449"/>
        <v>n</v>
      </c>
      <c r="S1155" s="165">
        <v>70</v>
      </c>
      <c r="T1155" s="166">
        <v>70</v>
      </c>
      <c r="U1155" s="166" t="b">
        <f t="shared" si="439"/>
        <v>1</v>
      </c>
      <c r="V1155" s="165" t="s">
        <v>1066</v>
      </c>
      <c r="W1155" s="157" t="str">
        <f t="shared" ref="W1155:W1189" si="462">IF(AND(ISNUMBER(SEARCH("I",$V1155)), AG1155&gt;0),"y","n")</f>
        <v>n</v>
      </c>
      <c r="X1155" s="157" t="str">
        <f t="shared" ref="X1155:X1189" si="463">IF(AND(ISNUMBER(SEARCH("L",$V1155)), AG1155&gt;0),"y","n")</f>
        <v>y</v>
      </c>
      <c r="Y1155" s="157" t="str">
        <f t="shared" si="450"/>
        <v>n</v>
      </c>
      <c r="Z1155" s="157" t="str">
        <f t="shared" si="451"/>
        <v>n</v>
      </c>
      <c r="AA1155" s="157" t="str">
        <f t="shared" si="452"/>
        <v>n</v>
      </c>
      <c r="AB1155" s="157" t="str">
        <f t="shared" si="453"/>
        <v>n</v>
      </c>
      <c r="AC1155" s="157" t="str">
        <f t="shared" si="454"/>
        <v>n</v>
      </c>
      <c r="AD1155" s="157" t="str">
        <f t="shared" si="455"/>
        <v>n</v>
      </c>
      <c r="AE1155" s="165">
        <v>-1</v>
      </c>
      <c r="AF1155" s="166">
        <v>-1</v>
      </c>
      <c r="AG1155" s="166">
        <v>50</v>
      </c>
      <c r="AH1155" s="166" t="b">
        <f t="shared" si="440"/>
        <v>1</v>
      </c>
      <c r="AI1155" s="165" t="s">
        <v>1075</v>
      </c>
      <c r="AJ1155" s="157" t="str">
        <f t="shared" si="456"/>
        <v>n</v>
      </c>
      <c r="AK1155" s="157" t="str">
        <f t="shared" si="457"/>
        <v>n</v>
      </c>
      <c r="AL1155" s="157" t="str">
        <f t="shared" si="458"/>
        <v>y</v>
      </c>
      <c r="AM1155" s="157" t="str">
        <f t="shared" si="459"/>
        <v>n</v>
      </c>
      <c r="AN1155" s="157" t="str">
        <f t="shared" ref="AN1155:AN1218" si="464">IF(AND(ISNUMBER(SEARCH("P",$AI1155))),"y","n")</f>
        <v>n</v>
      </c>
      <c r="AO1155" s="157" t="str">
        <f t="shared" ref="AO1155:AO1218" si="465">IF(AND(ISNUMBER(SEARCH("F",$AI1155))),"y","n")</f>
        <v>n</v>
      </c>
      <c r="AP1155" s="157" t="str">
        <f t="shared" si="460"/>
        <v>n</v>
      </c>
      <c r="AQ1155" s="157" t="str">
        <f t="shared" si="461"/>
        <v>n</v>
      </c>
      <c r="AR1155" s="165">
        <v>3</v>
      </c>
      <c r="AS1155" s="166">
        <v>3</v>
      </c>
      <c r="AT1155" s="166" t="b">
        <f t="shared" si="441"/>
        <v>1</v>
      </c>
      <c r="AU1155" s="157"/>
    </row>
    <row r="1156" spans="1:47" ht="15" customHeight="1" x14ac:dyDescent="0.3">
      <c r="A1156" s="158" t="s">
        <v>1811</v>
      </c>
      <c r="B1156" s="158" t="s">
        <v>2140</v>
      </c>
      <c r="C1156" s="159">
        <v>44368</v>
      </c>
      <c r="D1156" s="158">
        <v>2021</v>
      </c>
      <c r="E1156" s="158" t="s">
        <v>137</v>
      </c>
      <c r="F1156" s="158" t="s">
        <v>1112</v>
      </c>
      <c r="G1156" s="169">
        <v>0.5</v>
      </c>
      <c r="H1156" s="169">
        <v>9.7222222222222224E-2</v>
      </c>
      <c r="I1156" s="157" t="s">
        <v>2308</v>
      </c>
      <c r="J1156" s="165" t="s">
        <v>1066</v>
      </c>
      <c r="K1156" s="157" t="str">
        <f t="shared" si="442"/>
        <v>n</v>
      </c>
      <c r="L1156" s="157" t="str">
        <f t="shared" si="443"/>
        <v>y</v>
      </c>
      <c r="M1156" s="157" t="str">
        <f t="shared" si="444"/>
        <v>n</v>
      </c>
      <c r="N1156" s="157" t="str">
        <f t="shared" si="445"/>
        <v>n</v>
      </c>
      <c r="O1156" s="157" t="str">
        <f t="shared" si="446"/>
        <v>n</v>
      </c>
      <c r="P1156" s="157" t="str">
        <f t="shared" si="447"/>
        <v>n</v>
      </c>
      <c r="Q1156" s="157" t="str">
        <f t="shared" si="448"/>
        <v>n</v>
      </c>
      <c r="R1156" s="157" t="str">
        <f t="shared" si="449"/>
        <v>n</v>
      </c>
      <c r="S1156" s="165">
        <v>40</v>
      </c>
      <c r="T1156" s="166">
        <v>40</v>
      </c>
      <c r="U1156" s="166" t="b">
        <f t="shared" ref="U1156:U1219" si="466">S1156=T1156</f>
        <v>1</v>
      </c>
      <c r="V1156" s="165" t="s">
        <v>1066</v>
      </c>
      <c r="W1156" s="157" t="str">
        <f t="shared" si="462"/>
        <v>n</v>
      </c>
      <c r="X1156" s="157" t="str">
        <f t="shared" si="463"/>
        <v>y</v>
      </c>
      <c r="Y1156" s="157" t="str">
        <f t="shared" si="450"/>
        <v>n</v>
      </c>
      <c r="Z1156" s="157" t="str">
        <f t="shared" si="451"/>
        <v>n</v>
      </c>
      <c r="AA1156" s="157" t="str">
        <f t="shared" si="452"/>
        <v>n</v>
      </c>
      <c r="AB1156" s="157" t="str">
        <f t="shared" si="453"/>
        <v>n</v>
      </c>
      <c r="AC1156" s="157" t="str">
        <f t="shared" si="454"/>
        <v>n</v>
      </c>
      <c r="AD1156" s="157" t="str">
        <f t="shared" si="455"/>
        <v>n</v>
      </c>
      <c r="AE1156" s="165">
        <v>-1</v>
      </c>
      <c r="AF1156" s="166">
        <v>-1</v>
      </c>
      <c r="AG1156" s="166">
        <v>65</v>
      </c>
      <c r="AH1156" s="166" t="b">
        <f t="shared" ref="AH1156:AH1219" si="467">AE1156=AF1156</f>
        <v>1</v>
      </c>
      <c r="AI1156" s="165" t="s">
        <v>2316</v>
      </c>
      <c r="AJ1156" s="157" t="str">
        <f t="shared" si="456"/>
        <v>n</v>
      </c>
      <c r="AK1156" s="157" t="str">
        <f t="shared" si="457"/>
        <v>n</v>
      </c>
      <c r="AL1156" s="157" t="str">
        <f t="shared" si="458"/>
        <v>y</v>
      </c>
      <c r="AM1156" s="157" t="str">
        <f t="shared" si="459"/>
        <v>y</v>
      </c>
      <c r="AN1156" s="157" t="str">
        <f t="shared" si="464"/>
        <v>n</v>
      </c>
      <c r="AO1156" s="157" t="str">
        <f t="shared" si="465"/>
        <v>n</v>
      </c>
      <c r="AP1156" s="157" t="str">
        <f t="shared" si="460"/>
        <v>n</v>
      </c>
      <c r="AQ1156" s="157" t="str">
        <f t="shared" si="461"/>
        <v>n</v>
      </c>
      <c r="AR1156" s="165">
        <v>0</v>
      </c>
      <c r="AS1156" s="166">
        <v>0</v>
      </c>
      <c r="AT1156" s="166" t="b">
        <f t="shared" si="441"/>
        <v>1</v>
      </c>
      <c r="AU1156" s="157" t="s">
        <v>2309</v>
      </c>
    </row>
    <row r="1157" spans="1:47" ht="15" customHeight="1" x14ac:dyDescent="0.3">
      <c r="A1157" s="158" t="s">
        <v>1811</v>
      </c>
      <c r="B1157" s="158" t="s">
        <v>2140</v>
      </c>
      <c r="C1157" s="159">
        <v>44368</v>
      </c>
      <c r="D1157" s="158">
        <v>2021</v>
      </c>
      <c r="E1157" s="158" t="s">
        <v>137</v>
      </c>
      <c r="F1157" s="158" t="s">
        <v>1114</v>
      </c>
      <c r="G1157" s="169">
        <v>0.5</v>
      </c>
      <c r="H1157" s="169">
        <v>9.7222222222222224E-2</v>
      </c>
      <c r="I1157" s="157" t="s">
        <v>2310</v>
      </c>
      <c r="J1157" s="165" t="s">
        <v>1066</v>
      </c>
      <c r="K1157" s="157" t="str">
        <f t="shared" si="442"/>
        <v>n</v>
      </c>
      <c r="L1157" s="157" t="str">
        <f t="shared" si="443"/>
        <v>y</v>
      </c>
      <c r="M1157" s="157" t="str">
        <f t="shared" si="444"/>
        <v>n</v>
      </c>
      <c r="N1157" s="157" t="str">
        <f t="shared" si="445"/>
        <v>n</v>
      </c>
      <c r="O1157" s="157" t="str">
        <f t="shared" si="446"/>
        <v>n</v>
      </c>
      <c r="P1157" s="157" t="str">
        <f t="shared" si="447"/>
        <v>n</v>
      </c>
      <c r="Q1157" s="157" t="str">
        <f t="shared" si="448"/>
        <v>n</v>
      </c>
      <c r="R1157" s="157" t="str">
        <f t="shared" si="449"/>
        <v>n</v>
      </c>
      <c r="S1157" s="165">
        <v>85</v>
      </c>
      <c r="T1157" s="166">
        <v>85</v>
      </c>
      <c r="U1157" s="166" t="b">
        <f t="shared" si="466"/>
        <v>1</v>
      </c>
      <c r="V1157" s="165" t="s">
        <v>1066</v>
      </c>
      <c r="W1157" s="157" t="str">
        <f t="shared" si="462"/>
        <v>n</v>
      </c>
      <c r="X1157" s="157" t="str">
        <f t="shared" si="463"/>
        <v>y</v>
      </c>
      <c r="Y1157" s="157" t="str">
        <f t="shared" si="450"/>
        <v>n</v>
      </c>
      <c r="Z1157" s="157" t="str">
        <f t="shared" si="451"/>
        <v>n</v>
      </c>
      <c r="AA1157" s="157" t="str">
        <f t="shared" si="452"/>
        <v>n</v>
      </c>
      <c r="AB1157" s="157" t="str">
        <f t="shared" si="453"/>
        <v>n</v>
      </c>
      <c r="AC1157" s="157" t="str">
        <f t="shared" si="454"/>
        <v>n</v>
      </c>
      <c r="AD1157" s="157" t="str">
        <f t="shared" si="455"/>
        <v>n</v>
      </c>
      <c r="AE1157" s="165">
        <v>-1</v>
      </c>
      <c r="AF1157" s="166">
        <v>-1</v>
      </c>
      <c r="AG1157" s="166">
        <v>45</v>
      </c>
      <c r="AH1157" s="166" t="b">
        <f t="shared" si="467"/>
        <v>1</v>
      </c>
      <c r="AI1157" s="165" t="s">
        <v>2315</v>
      </c>
      <c r="AJ1157" s="157" t="str">
        <f t="shared" si="456"/>
        <v>n</v>
      </c>
      <c r="AK1157" s="157" t="str">
        <f t="shared" si="457"/>
        <v>y</v>
      </c>
      <c r="AL1157" s="157" t="str">
        <f t="shared" si="458"/>
        <v>y</v>
      </c>
      <c r="AM1157" s="157" t="str">
        <f t="shared" si="459"/>
        <v>n</v>
      </c>
      <c r="AN1157" s="157" t="str">
        <f t="shared" si="464"/>
        <v>n</v>
      </c>
      <c r="AO1157" s="157" t="str">
        <f t="shared" si="465"/>
        <v>n</v>
      </c>
      <c r="AP1157" s="157" t="str">
        <f t="shared" si="460"/>
        <v>n</v>
      </c>
      <c r="AQ1157" s="157" t="str">
        <f t="shared" si="461"/>
        <v>n</v>
      </c>
      <c r="AR1157" s="165">
        <v>40</v>
      </c>
      <c r="AS1157" s="166">
        <v>40</v>
      </c>
      <c r="AT1157" s="166" t="b">
        <f t="shared" si="441"/>
        <v>1</v>
      </c>
      <c r="AU1157" s="157" t="s">
        <v>2311</v>
      </c>
    </row>
    <row r="1158" spans="1:47" ht="15" customHeight="1" x14ac:dyDescent="0.3">
      <c r="A1158" s="158" t="s">
        <v>1811</v>
      </c>
      <c r="B1158" s="158" t="s">
        <v>2140</v>
      </c>
      <c r="C1158" s="159">
        <v>44368</v>
      </c>
      <c r="D1158" s="158">
        <v>2021</v>
      </c>
      <c r="E1158" s="158" t="s">
        <v>137</v>
      </c>
      <c r="F1158" s="158" t="s">
        <v>1115</v>
      </c>
      <c r="G1158" s="169">
        <v>0.5</v>
      </c>
      <c r="H1158" s="169">
        <v>9.7222222222222224E-2</v>
      </c>
      <c r="I1158" s="157" t="s">
        <v>2312</v>
      </c>
      <c r="J1158" s="165" t="s">
        <v>1066</v>
      </c>
      <c r="K1158" s="157" t="str">
        <f t="shared" si="442"/>
        <v>n</v>
      </c>
      <c r="L1158" s="157" t="str">
        <f t="shared" si="443"/>
        <v>y</v>
      </c>
      <c r="M1158" s="157" t="str">
        <f t="shared" si="444"/>
        <v>n</v>
      </c>
      <c r="N1158" s="157" t="str">
        <f t="shared" si="445"/>
        <v>n</v>
      </c>
      <c r="O1158" s="157" t="str">
        <f t="shared" si="446"/>
        <v>n</v>
      </c>
      <c r="P1158" s="157" t="str">
        <f t="shared" si="447"/>
        <v>n</v>
      </c>
      <c r="Q1158" s="157" t="str">
        <f t="shared" si="448"/>
        <v>n</v>
      </c>
      <c r="R1158" s="157" t="str">
        <f t="shared" si="449"/>
        <v>n</v>
      </c>
      <c r="S1158" s="165">
        <v>30</v>
      </c>
      <c r="T1158" s="166">
        <v>30</v>
      </c>
      <c r="U1158" s="166" t="b">
        <f t="shared" si="466"/>
        <v>1</v>
      </c>
      <c r="V1158" s="165" t="s">
        <v>1066</v>
      </c>
      <c r="W1158" s="157" t="str">
        <f t="shared" si="462"/>
        <v>n</v>
      </c>
      <c r="X1158" s="157" t="str">
        <f t="shared" si="463"/>
        <v>y</v>
      </c>
      <c r="Y1158" s="157" t="str">
        <f t="shared" si="450"/>
        <v>n</v>
      </c>
      <c r="Z1158" s="157" t="str">
        <f t="shared" si="451"/>
        <v>n</v>
      </c>
      <c r="AA1158" s="157" t="str">
        <f t="shared" si="452"/>
        <v>n</v>
      </c>
      <c r="AB1158" s="157" t="str">
        <f t="shared" si="453"/>
        <v>n</v>
      </c>
      <c r="AC1158" s="157" t="str">
        <f t="shared" si="454"/>
        <v>n</v>
      </c>
      <c r="AD1158" s="157" t="str">
        <f t="shared" si="455"/>
        <v>n</v>
      </c>
      <c r="AE1158" s="165">
        <v>-1</v>
      </c>
      <c r="AF1158" s="166">
        <v>-1</v>
      </c>
      <c r="AG1158" s="166">
        <v>30</v>
      </c>
      <c r="AH1158" s="166" t="b">
        <f t="shared" si="467"/>
        <v>1</v>
      </c>
      <c r="AI1158" s="165" t="s">
        <v>1075</v>
      </c>
      <c r="AJ1158" s="157" t="str">
        <f t="shared" si="456"/>
        <v>n</v>
      </c>
      <c r="AK1158" s="157" t="str">
        <f t="shared" si="457"/>
        <v>n</v>
      </c>
      <c r="AL1158" s="157" t="str">
        <f t="shared" si="458"/>
        <v>y</v>
      </c>
      <c r="AM1158" s="157" t="str">
        <f t="shared" si="459"/>
        <v>n</v>
      </c>
      <c r="AN1158" s="157" t="str">
        <f t="shared" si="464"/>
        <v>n</v>
      </c>
      <c r="AO1158" s="157" t="str">
        <f t="shared" si="465"/>
        <v>n</v>
      </c>
      <c r="AP1158" s="157" t="str">
        <f t="shared" si="460"/>
        <v>n</v>
      </c>
      <c r="AQ1158" s="157" t="str">
        <f t="shared" si="461"/>
        <v>n</v>
      </c>
      <c r="AR1158" s="165">
        <v>5</v>
      </c>
      <c r="AS1158" s="166">
        <v>5</v>
      </c>
      <c r="AT1158" s="166" t="b">
        <f t="shared" si="441"/>
        <v>1</v>
      </c>
      <c r="AU1158" s="157"/>
    </row>
    <row r="1159" spans="1:47" ht="15" customHeight="1" x14ac:dyDescent="0.3">
      <c r="A1159" s="158" t="s">
        <v>1811</v>
      </c>
      <c r="B1159" s="158" t="s">
        <v>2140</v>
      </c>
      <c r="C1159" s="159">
        <v>44368</v>
      </c>
      <c r="D1159" s="158">
        <v>2021</v>
      </c>
      <c r="E1159" s="158" t="s">
        <v>137</v>
      </c>
      <c r="F1159" s="158" t="s">
        <v>1116</v>
      </c>
      <c r="G1159" s="169">
        <v>0.5</v>
      </c>
      <c r="H1159" s="169">
        <v>9.7222222222222224E-2</v>
      </c>
      <c r="I1159" s="157" t="s">
        <v>2313</v>
      </c>
      <c r="J1159" s="165" t="s">
        <v>1066</v>
      </c>
      <c r="K1159" s="157" t="str">
        <f t="shared" si="442"/>
        <v>n</v>
      </c>
      <c r="L1159" s="157" t="str">
        <f t="shared" si="443"/>
        <v>y</v>
      </c>
      <c r="M1159" s="157" t="str">
        <f t="shared" si="444"/>
        <v>n</v>
      </c>
      <c r="N1159" s="157" t="str">
        <f t="shared" si="445"/>
        <v>n</v>
      </c>
      <c r="O1159" s="157" t="str">
        <f t="shared" si="446"/>
        <v>n</v>
      </c>
      <c r="P1159" s="157" t="str">
        <f t="shared" si="447"/>
        <v>n</v>
      </c>
      <c r="Q1159" s="157" t="str">
        <f t="shared" si="448"/>
        <v>n</v>
      </c>
      <c r="R1159" s="157" t="str">
        <f t="shared" si="449"/>
        <v>n</v>
      </c>
      <c r="S1159" s="165">
        <v>70</v>
      </c>
      <c r="T1159" s="166">
        <v>70</v>
      </c>
      <c r="U1159" s="166" t="b">
        <f t="shared" si="466"/>
        <v>1</v>
      </c>
      <c r="V1159" s="165" t="s">
        <v>1066</v>
      </c>
      <c r="W1159" s="157" t="str">
        <f t="shared" si="462"/>
        <v>n</v>
      </c>
      <c r="X1159" s="157" t="str">
        <f t="shared" si="463"/>
        <v>y</v>
      </c>
      <c r="Y1159" s="157" t="str">
        <f t="shared" si="450"/>
        <v>n</v>
      </c>
      <c r="Z1159" s="157" t="str">
        <f t="shared" si="451"/>
        <v>n</v>
      </c>
      <c r="AA1159" s="157" t="str">
        <f t="shared" si="452"/>
        <v>n</v>
      </c>
      <c r="AB1159" s="157" t="str">
        <f t="shared" si="453"/>
        <v>n</v>
      </c>
      <c r="AC1159" s="157" t="str">
        <f t="shared" si="454"/>
        <v>n</v>
      </c>
      <c r="AD1159" s="157" t="str">
        <f t="shared" si="455"/>
        <v>n</v>
      </c>
      <c r="AE1159" s="165">
        <v>-1</v>
      </c>
      <c r="AF1159" s="166">
        <v>-1</v>
      </c>
      <c r="AG1159" s="166">
        <v>75</v>
      </c>
      <c r="AH1159" s="166" t="b">
        <f t="shared" si="467"/>
        <v>1</v>
      </c>
      <c r="AI1159" s="165" t="s">
        <v>2314</v>
      </c>
      <c r="AJ1159" s="157" t="str">
        <f t="shared" si="456"/>
        <v>n</v>
      </c>
      <c r="AK1159" s="157" t="str">
        <f t="shared" si="457"/>
        <v>n</v>
      </c>
      <c r="AL1159" s="157" t="str">
        <f t="shared" si="458"/>
        <v>y</v>
      </c>
      <c r="AM1159" s="157" t="str">
        <f t="shared" si="459"/>
        <v>n</v>
      </c>
      <c r="AN1159" s="157" t="str">
        <f t="shared" si="464"/>
        <v>n</v>
      </c>
      <c r="AO1159" s="157" t="str">
        <f t="shared" si="465"/>
        <v>y</v>
      </c>
      <c r="AP1159" s="157" t="str">
        <f t="shared" si="460"/>
        <v>n</v>
      </c>
      <c r="AQ1159" s="157" t="str">
        <f t="shared" si="461"/>
        <v>n</v>
      </c>
      <c r="AR1159" s="165">
        <v>50</v>
      </c>
      <c r="AS1159" s="166">
        <v>50</v>
      </c>
      <c r="AT1159" s="166" t="b">
        <f t="shared" si="441"/>
        <v>1</v>
      </c>
      <c r="AU1159" s="157" t="s">
        <v>786</v>
      </c>
    </row>
    <row r="1160" spans="1:47" ht="15" customHeight="1" x14ac:dyDescent="0.3">
      <c r="A1160" s="158" t="s">
        <v>1811</v>
      </c>
      <c r="B1160" s="158" t="s">
        <v>2140</v>
      </c>
      <c r="C1160" s="159">
        <v>44368</v>
      </c>
      <c r="D1160" s="158">
        <v>2021</v>
      </c>
      <c r="E1160" s="158" t="s">
        <v>137</v>
      </c>
      <c r="F1160" s="158" t="s">
        <v>1118</v>
      </c>
      <c r="G1160" s="169">
        <v>0.5</v>
      </c>
      <c r="H1160" s="169">
        <v>9.7222222222222224E-2</v>
      </c>
      <c r="I1160" s="157" t="s">
        <v>2317</v>
      </c>
      <c r="J1160" s="165" t="s">
        <v>1066</v>
      </c>
      <c r="K1160" s="157" t="str">
        <f t="shared" si="442"/>
        <v>n</v>
      </c>
      <c r="L1160" s="157" t="str">
        <f t="shared" si="443"/>
        <v>y</v>
      </c>
      <c r="M1160" s="157" t="str">
        <f t="shared" si="444"/>
        <v>n</v>
      </c>
      <c r="N1160" s="157" t="str">
        <f t="shared" si="445"/>
        <v>n</v>
      </c>
      <c r="O1160" s="157" t="str">
        <f t="shared" si="446"/>
        <v>n</v>
      </c>
      <c r="P1160" s="157" t="str">
        <f t="shared" si="447"/>
        <v>n</v>
      </c>
      <c r="Q1160" s="157" t="str">
        <f t="shared" si="448"/>
        <v>n</v>
      </c>
      <c r="R1160" s="157" t="str">
        <f t="shared" si="449"/>
        <v>n</v>
      </c>
      <c r="S1160" s="165">
        <v>95</v>
      </c>
      <c r="T1160" s="166">
        <v>95</v>
      </c>
      <c r="U1160" s="166" t="b">
        <f t="shared" si="466"/>
        <v>1</v>
      </c>
      <c r="V1160" s="165" t="s">
        <v>1066</v>
      </c>
      <c r="W1160" s="157" t="str">
        <f t="shared" si="462"/>
        <v>n</v>
      </c>
      <c r="X1160" s="157" t="str">
        <f t="shared" si="463"/>
        <v>y</v>
      </c>
      <c r="Y1160" s="157" t="str">
        <f t="shared" si="450"/>
        <v>n</v>
      </c>
      <c r="Z1160" s="157" t="str">
        <f t="shared" si="451"/>
        <v>n</v>
      </c>
      <c r="AA1160" s="157" t="str">
        <f t="shared" si="452"/>
        <v>n</v>
      </c>
      <c r="AB1160" s="157" t="str">
        <f t="shared" si="453"/>
        <v>n</v>
      </c>
      <c r="AC1160" s="157" t="str">
        <f t="shared" si="454"/>
        <v>n</v>
      </c>
      <c r="AD1160" s="157" t="str">
        <f t="shared" si="455"/>
        <v>n</v>
      </c>
      <c r="AE1160" s="165">
        <v>-1</v>
      </c>
      <c r="AF1160" s="166">
        <v>-1</v>
      </c>
      <c r="AG1160" s="166">
        <v>50</v>
      </c>
      <c r="AH1160" s="166" t="b">
        <f t="shared" si="467"/>
        <v>1</v>
      </c>
      <c r="AI1160" s="165" t="s">
        <v>2315</v>
      </c>
      <c r="AJ1160" s="157" t="str">
        <f t="shared" si="456"/>
        <v>n</v>
      </c>
      <c r="AK1160" s="157" t="str">
        <f t="shared" si="457"/>
        <v>y</v>
      </c>
      <c r="AL1160" s="157" t="str">
        <f t="shared" si="458"/>
        <v>y</v>
      </c>
      <c r="AM1160" s="157" t="str">
        <f t="shared" si="459"/>
        <v>n</v>
      </c>
      <c r="AN1160" s="157" t="str">
        <f t="shared" si="464"/>
        <v>n</v>
      </c>
      <c r="AO1160" s="157" t="str">
        <f t="shared" si="465"/>
        <v>n</v>
      </c>
      <c r="AP1160" s="157" t="str">
        <f t="shared" si="460"/>
        <v>n</v>
      </c>
      <c r="AQ1160" s="157" t="str">
        <f t="shared" si="461"/>
        <v>n</v>
      </c>
      <c r="AR1160" s="165">
        <v>60</v>
      </c>
      <c r="AS1160" s="166">
        <v>60</v>
      </c>
      <c r="AT1160" s="166" t="b">
        <f t="shared" si="441"/>
        <v>1</v>
      </c>
      <c r="AU1160" s="157" t="s">
        <v>786</v>
      </c>
    </row>
    <row r="1161" spans="1:47" ht="15" customHeight="1" x14ac:dyDescent="0.3">
      <c r="A1161" s="158" t="s">
        <v>1811</v>
      </c>
      <c r="B1161" s="158" t="s">
        <v>2140</v>
      </c>
      <c r="C1161" s="159">
        <v>44368</v>
      </c>
      <c r="D1161" s="158">
        <v>2021</v>
      </c>
      <c r="E1161" s="158" t="s">
        <v>137</v>
      </c>
      <c r="F1161" s="158" t="s">
        <v>1119</v>
      </c>
      <c r="G1161" s="169">
        <v>0.5</v>
      </c>
      <c r="H1161" s="169">
        <v>9.7222222222222224E-2</v>
      </c>
      <c r="I1161" s="157" t="s">
        <v>2318</v>
      </c>
      <c r="J1161" s="165" t="s">
        <v>1066</v>
      </c>
      <c r="K1161" s="157" t="str">
        <f t="shared" si="442"/>
        <v>n</v>
      </c>
      <c r="L1161" s="157" t="str">
        <f t="shared" si="443"/>
        <v>y</v>
      </c>
      <c r="M1161" s="157" t="str">
        <f t="shared" si="444"/>
        <v>n</v>
      </c>
      <c r="N1161" s="157" t="str">
        <f t="shared" si="445"/>
        <v>n</v>
      </c>
      <c r="O1161" s="157" t="str">
        <f t="shared" si="446"/>
        <v>n</v>
      </c>
      <c r="P1161" s="157" t="str">
        <f t="shared" si="447"/>
        <v>n</v>
      </c>
      <c r="Q1161" s="157" t="str">
        <f t="shared" si="448"/>
        <v>n</v>
      </c>
      <c r="R1161" s="157" t="str">
        <f t="shared" si="449"/>
        <v>n</v>
      </c>
      <c r="S1161" s="165">
        <v>85</v>
      </c>
      <c r="T1161" s="166">
        <v>85</v>
      </c>
      <c r="U1161" s="166" t="b">
        <f t="shared" si="466"/>
        <v>1</v>
      </c>
      <c r="V1161" s="165" t="s">
        <v>1066</v>
      </c>
      <c r="W1161" s="157" t="str">
        <f t="shared" si="462"/>
        <v>n</v>
      </c>
      <c r="X1161" s="157" t="str">
        <f t="shared" si="463"/>
        <v>y</v>
      </c>
      <c r="Y1161" s="157" t="str">
        <f t="shared" si="450"/>
        <v>n</v>
      </c>
      <c r="Z1161" s="157" t="str">
        <f t="shared" si="451"/>
        <v>n</v>
      </c>
      <c r="AA1161" s="157" t="str">
        <f t="shared" si="452"/>
        <v>n</v>
      </c>
      <c r="AB1161" s="157" t="str">
        <f t="shared" si="453"/>
        <v>n</v>
      </c>
      <c r="AC1161" s="157" t="str">
        <f t="shared" si="454"/>
        <v>n</v>
      </c>
      <c r="AD1161" s="157" t="str">
        <f t="shared" si="455"/>
        <v>n</v>
      </c>
      <c r="AE1161" s="165">
        <v>-1</v>
      </c>
      <c r="AF1161" s="166">
        <v>-1</v>
      </c>
      <c r="AG1161" s="166">
        <v>30</v>
      </c>
      <c r="AH1161" s="166" t="b">
        <f t="shared" si="467"/>
        <v>1</v>
      </c>
      <c r="AI1161" s="165" t="s">
        <v>2319</v>
      </c>
      <c r="AJ1161" s="157" t="str">
        <f t="shared" si="456"/>
        <v>n</v>
      </c>
      <c r="AK1161" s="157" t="str">
        <f t="shared" si="457"/>
        <v>n</v>
      </c>
      <c r="AL1161" s="157" t="str">
        <f t="shared" si="458"/>
        <v>n</v>
      </c>
      <c r="AM1161" s="157" t="str">
        <f t="shared" si="459"/>
        <v>y</v>
      </c>
      <c r="AN1161" s="157" t="str">
        <f t="shared" si="464"/>
        <v>n</v>
      </c>
      <c r="AO1161" s="157" t="str">
        <f t="shared" si="465"/>
        <v>y</v>
      </c>
      <c r="AP1161" s="157" t="str">
        <f t="shared" si="460"/>
        <v>n</v>
      </c>
      <c r="AQ1161" s="157" t="str">
        <f t="shared" si="461"/>
        <v>y</v>
      </c>
      <c r="AR1161" s="165">
        <v>0</v>
      </c>
      <c r="AS1161" s="166">
        <v>0</v>
      </c>
      <c r="AT1161" s="166" t="b">
        <f t="shared" si="441"/>
        <v>1</v>
      </c>
      <c r="AU1161" s="157" t="s">
        <v>779</v>
      </c>
    </row>
    <row r="1162" spans="1:47" ht="15" customHeight="1" x14ac:dyDescent="0.3">
      <c r="A1162" s="158" t="s">
        <v>1811</v>
      </c>
      <c r="B1162" s="158" t="s">
        <v>2140</v>
      </c>
      <c r="C1162" s="159">
        <v>44368</v>
      </c>
      <c r="D1162" s="158">
        <v>2021</v>
      </c>
      <c r="E1162" s="158" t="s">
        <v>137</v>
      </c>
      <c r="F1162" s="158" t="s">
        <v>1121</v>
      </c>
      <c r="G1162" s="169">
        <v>0.5</v>
      </c>
      <c r="H1162" s="169">
        <v>9.7222222222222224E-2</v>
      </c>
      <c r="I1162" s="157" t="s">
        <v>2320</v>
      </c>
      <c r="J1162" s="165" t="s">
        <v>1066</v>
      </c>
      <c r="K1162" s="157" t="str">
        <f t="shared" si="442"/>
        <v>n</v>
      </c>
      <c r="L1162" s="157" t="str">
        <f t="shared" si="443"/>
        <v>y</v>
      </c>
      <c r="M1162" s="157" t="str">
        <f t="shared" si="444"/>
        <v>n</v>
      </c>
      <c r="N1162" s="157" t="str">
        <f t="shared" si="445"/>
        <v>n</v>
      </c>
      <c r="O1162" s="157" t="str">
        <f t="shared" si="446"/>
        <v>n</v>
      </c>
      <c r="P1162" s="157" t="str">
        <f t="shared" si="447"/>
        <v>n</v>
      </c>
      <c r="Q1162" s="157" t="str">
        <f t="shared" si="448"/>
        <v>n</v>
      </c>
      <c r="R1162" s="157" t="str">
        <f t="shared" si="449"/>
        <v>n</v>
      </c>
      <c r="S1162" s="165">
        <v>65</v>
      </c>
      <c r="T1162" s="166">
        <v>65</v>
      </c>
      <c r="U1162" s="166" t="b">
        <f t="shared" si="466"/>
        <v>1</v>
      </c>
      <c r="V1162" s="165" t="s">
        <v>1066</v>
      </c>
      <c r="W1162" s="157" t="str">
        <f t="shared" si="462"/>
        <v>n</v>
      </c>
      <c r="X1162" s="157" t="str">
        <f t="shared" si="463"/>
        <v>y</v>
      </c>
      <c r="Y1162" s="157" t="str">
        <f t="shared" si="450"/>
        <v>n</v>
      </c>
      <c r="Z1162" s="157" t="str">
        <f t="shared" si="451"/>
        <v>n</v>
      </c>
      <c r="AA1162" s="157" t="str">
        <f t="shared" si="452"/>
        <v>n</v>
      </c>
      <c r="AB1162" s="157" t="str">
        <f t="shared" si="453"/>
        <v>n</v>
      </c>
      <c r="AC1162" s="157" t="str">
        <f t="shared" si="454"/>
        <v>n</v>
      </c>
      <c r="AD1162" s="157" t="str">
        <f t="shared" si="455"/>
        <v>n</v>
      </c>
      <c r="AE1162" s="165">
        <v>-1</v>
      </c>
      <c r="AF1162" s="166">
        <v>-1</v>
      </c>
      <c r="AG1162" s="166">
        <v>70</v>
      </c>
      <c r="AH1162" s="166" t="b">
        <f t="shared" si="467"/>
        <v>1</v>
      </c>
      <c r="AI1162" s="165" t="s">
        <v>2315</v>
      </c>
      <c r="AJ1162" s="157" t="str">
        <f t="shared" si="456"/>
        <v>n</v>
      </c>
      <c r="AK1162" s="157" t="str">
        <f t="shared" si="457"/>
        <v>y</v>
      </c>
      <c r="AL1162" s="157" t="str">
        <f t="shared" si="458"/>
        <v>y</v>
      </c>
      <c r="AM1162" s="157" t="str">
        <f t="shared" si="459"/>
        <v>n</v>
      </c>
      <c r="AN1162" s="157" t="str">
        <f t="shared" si="464"/>
        <v>n</v>
      </c>
      <c r="AO1162" s="157" t="str">
        <f t="shared" si="465"/>
        <v>n</v>
      </c>
      <c r="AP1162" s="157" t="str">
        <f t="shared" si="460"/>
        <v>n</v>
      </c>
      <c r="AQ1162" s="157" t="str">
        <f t="shared" si="461"/>
        <v>n</v>
      </c>
      <c r="AR1162" s="165">
        <v>90</v>
      </c>
      <c r="AS1162" s="166">
        <v>90</v>
      </c>
      <c r="AT1162" s="166" t="b">
        <f t="shared" si="441"/>
        <v>1</v>
      </c>
      <c r="AU1162" s="157" t="s">
        <v>786</v>
      </c>
    </row>
    <row r="1163" spans="1:47" ht="15" customHeight="1" x14ac:dyDescent="0.3">
      <c r="A1163" s="158" t="s">
        <v>1811</v>
      </c>
      <c r="B1163" s="158" t="s">
        <v>2140</v>
      </c>
      <c r="C1163" s="159">
        <v>44368</v>
      </c>
      <c r="D1163" s="158">
        <v>2021</v>
      </c>
      <c r="E1163" s="158" t="s">
        <v>137</v>
      </c>
      <c r="F1163" s="158" t="s">
        <v>1122</v>
      </c>
      <c r="G1163" s="169">
        <v>0.5</v>
      </c>
      <c r="H1163" s="169">
        <v>9.7222222222222224E-2</v>
      </c>
      <c r="I1163" s="157" t="s">
        <v>2321</v>
      </c>
      <c r="J1163" s="165" t="s">
        <v>1066</v>
      </c>
      <c r="K1163" s="157" t="str">
        <f t="shared" si="442"/>
        <v>n</v>
      </c>
      <c r="L1163" s="157" t="str">
        <f t="shared" si="443"/>
        <v>y</v>
      </c>
      <c r="M1163" s="157" t="str">
        <f t="shared" si="444"/>
        <v>n</v>
      </c>
      <c r="N1163" s="157" t="str">
        <f t="shared" si="445"/>
        <v>n</v>
      </c>
      <c r="O1163" s="157" t="str">
        <f t="shared" si="446"/>
        <v>n</v>
      </c>
      <c r="P1163" s="157" t="str">
        <f t="shared" si="447"/>
        <v>n</v>
      </c>
      <c r="Q1163" s="157" t="str">
        <f t="shared" si="448"/>
        <v>n</v>
      </c>
      <c r="R1163" s="157" t="str">
        <f t="shared" si="449"/>
        <v>n</v>
      </c>
      <c r="S1163" s="165">
        <v>50</v>
      </c>
      <c r="T1163" s="166">
        <v>50</v>
      </c>
      <c r="U1163" s="166" t="b">
        <f t="shared" si="466"/>
        <v>1</v>
      </c>
      <c r="V1163" s="165" t="s">
        <v>1066</v>
      </c>
      <c r="W1163" s="157" t="str">
        <f t="shared" si="462"/>
        <v>n</v>
      </c>
      <c r="X1163" s="157" t="str">
        <f t="shared" si="463"/>
        <v>y</v>
      </c>
      <c r="Y1163" s="157" t="str">
        <f t="shared" si="450"/>
        <v>n</v>
      </c>
      <c r="Z1163" s="157" t="str">
        <f t="shared" si="451"/>
        <v>n</v>
      </c>
      <c r="AA1163" s="157" t="str">
        <f t="shared" si="452"/>
        <v>n</v>
      </c>
      <c r="AB1163" s="157" t="str">
        <f t="shared" si="453"/>
        <v>n</v>
      </c>
      <c r="AC1163" s="157" t="str">
        <f t="shared" si="454"/>
        <v>n</v>
      </c>
      <c r="AD1163" s="157" t="str">
        <f t="shared" si="455"/>
        <v>n</v>
      </c>
      <c r="AE1163" s="165">
        <v>-1</v>
      </c>
      <c r="AF1163" s="166">
        <v>-1</v>
      </c>
      <c r="AG1163" s="166">
        <v>2</v>
      </c>
      <c r="AH1163" s="166" t="b">
        <f t="shared" si="467"/>
        <v>1</v>
      </c>
      <c r="AI1163" s="165" t="s">
        <v>2315</v>
      </c>
      <c r="AJ1163" s="157" t="str">
        <f t="shared" si="456"/>
        <v>n</v>
      </c>
      <c r="AK1163" s="157" t="str">
        <f t="shared" si="457"/>
        <v>y</v>
      </c>
      <c r="AL1163" s="157" t="str">
        <f t="shared" si="458"/>
        <v>y</v>
      </c>
      <c r="AM1163" s="157" t="str">
        <f t="shared" si="459"/>
        <v>n</v>
      </c>
      <c r="AN1163" s="157" t="str">
        <f t="shared" si="464"/>
        <v>n</v>
      </c>
      <c r="AO1163" s="157" t="str">
        <f t="shared" si="465"/>
        <v>n</v>
      </c>
      <c r="AP1163" s="157" t="str">
        <f t="shared" si="460"/>
        <v>n</v>
      </c>
      <c r="AQ1163" s="157" t="str">
        <f t="shared" si="461"/>
        <v>n</v>
      </c>
      <c r="AR1163" s="165">
        <v>5</v>
      </c>
      <c r="AS1163" s="166">
        <v>5</v>
      </c>
      <c r="AT1163" s="166" t="b">
        <f t="shared" si="441"/>
        <v>1</v>
      </c>
      <c r="AU1163" s="157" t="s">
        <v>786</v>
      </c>
    </row>
    <row r="1164" spans="1:47" ht="15" customHeight="1" x14ac:dyDescent="0.3">
      <c r="A1164" s="158" t="s">
        <v>1811</v>
      </c>
      <c r="B1164" s="158" t="s">
        <v>2140</v>
      </c>
      <c r="C1164" s="159">
        <v>44368</v>
      </c>
      <c r="D1164" s="158">
        <v>2021</v>
      </c>
      <c r="E1164" s="158" t="s">
        <v>137</v>
      </c>
      <c r="F1164" s="158" t="s">
        <v>1124</v>
      </c>
      <c r="G1164" s="169">
        <v>0.5</v>
      </c>
      <c r="H1164" s="169">
        <v>9.7222222222222224E-2</v>
      </c>
      <c r="I1164" s="157" t="s">
        <v>2322</v>
      </c>
      <c r="J1164" s="165" t="s">
        <v>1066</v>
      </c>
      <c r="K1164" s="157" t="str">
        <f t="shared" si="442"/>
        <v>n</v>
      </c>
      <c r="L1164" s="157" t="str">
        <f t="shared" si="443"/>
        <v>y</v>
      </c>
      <c r="M1164" s="157" t="str">
        <f t="shared" si="444"/>
        <v>n</v>
      </c>
      <c r="N1164" s="157" t="str">
        <f t="shared" si="445"/>
        <v>n</v>
      </c>
      <c r="O1164" s="157" t="str">
        <f t="shared" si="446"/>
        <v>n</v>
      </c>
      <c r="P1164" s="157" t="str">
        <f t="shared" si="447"/>
        <v>n</v>
      </c>
      <c r="Q1164" s="157" t="str">
        <f t="shared" si="448"/>
        <v>n</v>
      </c>
      <c r="R1164" s="157" t="str">
        <f t="shared" si="449"/>
        <v>n</v>
      </c>
      <c r="S1164" s="165">
        <v>99</v>
      </c>
      <c r="T1164" s="166">
        <v>99</v>
      </c>
      <c r="U1164" s="166" t="b">
        <f t="shared" si="466"/>
        <v>1</v>
      </c>
      <c r="V1164" s="165" t="s">
        <v>1066</v>
      </c>
      <c r="W1164" s="157" t="str">
        <f t="shared" si="462"/>
        <v>n</v>
      </c>
      <c r="X1164" s="157" t="str">
        <f t="shared" si="463"/>
        <v>y</v>
      </c>
      <c r="Y1164" s="157" t="str">
        <f t="shared" si="450"/>
        <v>n</v>
      </c>
      <c r="Z1164" s="157" t="str">
        <f t="shared" si="451"/>
        <v>n</v>
      </c>
      <c r="AA1164" s="157" t="str">
        <f t="shared" si="452"/>
        <v>n</v>
      </c>
      <c r="AB1164" s="157" t="str">
        <f t="shared" si="453"/>
        <v>n</v>
      </c>
      <c r="AC1164" s="157" t="str">
        <f t="shared" si="454"/>
        <v>n</v>
      </c>
      <c r="AD1164" s="157" t="str">
        <f t="shared" si="455"/>
        <v>n</v>
      </c>
      <c r="AE1164" s="165">
        <v>-1</v>
      </c>
      <c r="AF1164" s="166">
        <v>-1</v>
      </c>
      <c r="AG1164" s="166">
        <v>60</v>
      </c>
      <c r="AH1164" s="166" t="b">
        <f t="shared" si="467"/>
        <v>1</v>
      </c>
      <c r="AI1164" s="165" t="s">
        <v>2315</v>
      </c>
      <c r="AJ1164" s="157" t="str">
        <f t="shared" si="456"/>
        <v>n</v>
      </c>
      <c r="AK1164" s="157" t="str">
        <f t="shared" si="457"/>
        <v>y</v>
      </c>
      <c r="AL1164" s="157" t="str">
        <f t="shared" si="458"/>
        <v>y</v>
      </c>
      <c r="AM1164" s="157" t="str">
        <f t="shared" si="459"/>
        <v>n</v>
      </c>
      <c r="AN1164" s="157" t="str">
        <f t="shared" si="464"/>
        <v>n</v>
      </c>
      <c r="AO1164" s="157" t="str">
        <f t="shared" si="465"/>
        <v>n</v>
      </c>
      <c r="AP1164" s="157" t="str">
        <f t="shared" si="460"/>
        <v>n</v>
      </c>
      <c r="AQ1164" s="157" t="str">
        <f t="shared" si="461"/>
        <v>n</v>
      </c>
      <c r="AR1164" s="165">
        <v>80</v>
      </c>
      <c r="AS1164" s="166">
        <v>80</v>
      </c>
      <c r="AT1164" s="166" t="b">
        <f t="shared" si="441"/>
        <v>1</v>
      </c>
      <c r="AU1164" s="157" t="s">
        <v>786</v>
      </c>
    </row>
    <row r="1165" spans="1:47" ht="15" customHeight="1" x14ac:dyDescent="0.3">
      <c r="A1165" s="158" t="s">
        <v>1811</v>
      </c>
      <c r="B1165" s="158" t="s">
        <v>2140</v>
      </c>
      <c r="C1165" s="159">
        <v>44368</v>
      </c>
      <c r="D1165" s="158">
        <v>2021</v>
      </c>
      <c r="E1165" s="158" t="s">
        <v>137</v>
      </c>
      <c r="F1165" s="158" t="s">
        <v>1125</v>
      </c>
      <c r="G1165" s="169">
        <v>0.5</v>
      </c>
      <c r="H1165" s="169">
        <v>9.7222222222222224E-2</v>
      </c>
      <c r="I1165" s="157" t="s">
        <v>2323</v>
      </c>
      <c r="J1165" s="165" t="s">
        <v>1066</v>
      </c>
      <c r="K1165" s="157" t="str">
        <f t="shared" si="442"/>
        <v>n</v>
      </c>
      <c r="L1165" s="157" t="str">
        <f t="shared" si="443"/>
        <v>y</v>
      </c>
      <c r="M1165" s="157" t="str">
        <f t="shared" si="444"/>
        <v>n</v>
      </c>
      <c r="N1165" s="157" t="str">
        <f t="shared" si="445"/>
        <v>n</v>
      </c>
      <c r="O1165" s="157" t="str">
        <f t="shared" si="446"/>
        <v>n</v>
      </c>
      <c r="P1165" s="157" t="str">
        <f t="shared" si="447"/>
        <v>n</v>
      </c>
      <c r="Q1165" s="157" t="str">
        <f t="shared" si="448"/>
        <v>n</v>
      </c>
      <c r="R1165" s="157" t="str">
        <f t="shared" si="449"/>
        <v>n</v>
      </c>
      <c r="S1165" s="165">
        <v>70</v>
      </c>
      <c r="T1165" s="166">
        <v>70</v>
      </c>
      <c r="U1165" s="166" t="b">
        <f t="shared" si="466"/>
        <v>1</v>
      </c>
      <c r="V1165" s="165" t="s">
        <v>1066</v>
      </c>
      <c r="W1165" s="157" t="str">
        <f t="shared" si="462"/>
        <v>n</v>
      </c>
      <c r="X1165" s="157" t="str">
        <f t="shared" si="463"/>
        <v>y</v>
      </c>
      <c r="Y1165" s="157" t="str">
        <f t="shared" si="450"/>
        <v>n</v>
      </c>
      <c r="Z1165" s="157" t="str">
        <f t="shared" si="451"/>
        <v>n</v>
      </c>
      <c r="AA1165" s="157" t="str">
        <f t="shared" si="452"/>
        <v>n</v>
      </c>
      <c r="AB1165" s="157" t="str">
        <f t="shared" si="453"/>
        <v>n</v>
      </c>
      <c r="AC1165" s="157" t="str">
        <f t="shared" si="454"/>
        <v>n</v>
      </c>
      <c r="AD1165" s="157" t="str">
        <f t="shared" si="455"/>
        <v>n</v>
      </c>
      <c r="AE1165" s="165">
        <v>-1</v>
      </c>
      <c r="AF1165" s="166">
        <v>-1</v>
      </c>
      <c r="AG1165" s="166">
        <v>70</v>
      </c>
      <c r="AH1165" s="166" t="b">
        <f t="shared" si="467"/>
        <v>1</v>
      </c>
      <c r="AI1165" s="165" t="s">
        <v>2315</v>
      </c>
      <c r="AJ1165" s="157" t="str">
        <f t="shared" si="456"/>
        <v>n</v>
      </c>
      <c r="AK1165" s="157" t="str">
        <f t="shared" si="457"/>
        <v>y</v>
      </c>
      <c r="AL1165" s="157" t="str">
        <f t="shared" si="458"/>
        <v>y</v>
      </c>
      <c r="AM1165" s="157" t="str">
        <f t="shared" si="459"/>
        <v>n</v>
      </c>
      <c r="AN1165" s="157" t="str">
        <f t="shared" si="464"/>
        <v>n</v>
      </c>
      <c r="AO1165" s="157" t="str">
        <f t="shared" si="465"/>
        <v>n</v>
      </c>
      <c r="AP1165" s="157" t="str">
        <f t="shared" si="460"/>
        <v>n</v>
      </c>
      <c r="AQ1165" s="157" t="str">
        <f t="shared" si="461"/>
        <v>n</v>
      </c>
      <c r="AR1165" s="165">
        <v>70</v>
      </c>
      <c r="AS1165" s="166">
        <v>70</v>
      </c>
      <c r="AT1165" s="166" t="b">
        <f t="shared" si="441"/>
        <v>1</v>
      </c>
      <c r="AU1165" s="157" t="s">
        <v>786</v>
      </c>
    </row>
    <row r="1166" spans="1:47" ht="15" customHeight="1" x14ac:dyDescent="0.3">
      <c r="A1166" s="158" t="s">
        <v>1811</v>
      </c>
      <c r="B1166" s="158" t="s">
        <v>2140</v>
      </c>
      <c r="C1166" s="159">
        <v>44368</v>
      </c>
      <c r="D1166" s="158">
        <v>2021</v>
      </c>
      <c r="E1166" s="158" t="s">
        <v>137</v>
      </c>
      <c r="F1166" s="158" t="s">
        <v>1126</v>
      </c>
      <c r="G1166" s="169">
        <v>0.5</v>
      </c>
      <c r="H1166" s="169">
        <v>9.7222222222222224E-2</v>
      </c>
      <c r="I1166" s="157" t="s">
        <v>2324</v>
      </c>
      <c r="J1166" s="165" t="s">
        <v>1066</v>
      </c>
      <c r="K1166" s="157" t="str">
        <f t="shared" si="442"/>
        <v>n</v>
      </c>
      <c r="L1166" s="157" t="str">
        <f t="shared" si="443"/>
        <v>y</v>
      </c>
      <c r="M1166" s="157" t="str">
        <f t="shared" si="444"/>
        <v>n</v>
      </c>
      <c r="N1166" s="157" t="str">
        <f t="shared" si="445"/>
        <v>n</v>
      </c>
      <c r="O1166" s="157" t="str">
        <f t="shared" si="446"/>
        <v>n</v>
      </c>
      <c r="P1166" s="157" t="str">
        <f t="shared" si="447"/>
        <v>n</v>
      </c>
      <c r="Q1166" s="157" t="str">
        <f t="shared" si="448"/>
        <v>n</v>
      </c>
      <c r="R1166" s="157" t="str">
        <f t="shared" si="449"/>
        <v>n</v>
      </c>
      <c r="S1166" s="165">
        <v>60</v>
      </c>
      <c r="T1166" s="166">
        <v>60</v>
      </c>
      <c r="U1166" s="166" t="b">
        <f t="shared" si="466"/>
        <v>1</v>
      </c>
      <c r="V1166" s="165" t="s">
        <v>1066</v>
      </c>
      <c r="W1166" s="157" t="str">
        <f t="shared" si="462"/>
        <v>n</v>
      </c>
      <c r="X1166" s="157" t="str">
        <f t="shared" si="463"/>
        <v>y</v>
      </c>
      <c r="Y1166" s="157" t="str">
        <f t="shared" si="450"/>
        <v>n</v>
      </c>
      <c r="Z1166" s="157" t="str">
        <f t="shared" si="451"/>
        <v>n</v>
      </c>
      <c r="AA1166" s="157" t="str">
        <f t="shared" si="452"/>
        <v>n</v>
      </c>
      <c r="AB1166" s="157" t="str">
        <f t="shared" si="453"/>
        <v>n</v>
      </c>
      <c r="AC1166" s="157" t="str">
        <f t="shared" si="454"/>
        <v>n</v>
      </c>
      <c r="AD1166" s="157" t="str">
        <f t="shared" si="455"/>
        <v>n</v>
      </c>
      <c r="AE1166" s="165">
        <v>-1</v>
      </c>
      <c r="AF1166" s="166">
        <v>-1</v>
      </c>
      <c r="AG1166" s="166">
        <v>60</v>
      </c>
      <c r="AH1166" s="166" t="b">
        <f t="shared" si="467"/>
        <v>1</v>
      </c>
      <c r="AI1166" s="165" t="s">
        <v>2315</v>
      </c>
      <c r="AJ1166" s="157" t="str">
        <f t="shared" si="456"/>
        <v>n</v>
      </c>
      <c r="AK1166" s="157" t="str">
        <f t="shared" si="457"/>
        <v>y</v>
      </c>
      <c r="AL1166" s="157" t="str">
        <f t="shared" si="458"/>
        <v>y</v>
      </c>
      <c r="AM1166" s="157" t="str">
        <f t="shared" si="459"/>
        <v>n</v>
      </c>
      <c r="AN1166" s="157" t="str">
        <f t="shared" si="464"/>
        <v>n</v>
      </c>
      <c r="AO1166" s="157" t="str">
        <f t="shared" si="465"/>
        <v>n</v>
      </c>
      <c r="AP1166" s="157" t="str">
        <f t="shared" si="460"/>
        <v>n</v>
      </c>
      <c r="AQ1166" s="157" t="str">
        <f t="shared" si="461"/>
        <v>n</v>
      </c>
      <c r="AR1166" s="165">
        <v>40</v>
      </c>
      <c r="AS1166" s="166">
        <v>40</v>
      </c>
      <c r="AT1166" s="166" t="b">
        <f t="shared" si="441"/>
        <v>1</v>
      </c>
      <c r="AU1166" s="157" t="s">
        <v>786</v>
      </c>
    </row>
    <row r="1167" spans="1:47" ht="15" customHeight="1" x14ac:dyDescent="0.3">
      <c r="A1167" s="158" t="s">
        <v>1811</v>
      </c>
      <c r="B1167" s="158" t="s">
        <v>2140</v>
      </c>
      <c r="C1167" s="159">
        <v>44368</v>
      </c>
      <c r="D1167" s="158">
        <v>2021</v>
      </c>
      <c r="E1167" s="158" t="s">
        <v>137</v>
      </c>
      <c r="F1167" s="158" t="s">
        <v>1127</v>
      </c>
      <c r="G1167" s="169">
        <v>0.5</v>
      </c>
      <c r="H1167" s="169">
        <v>9.7222222222222224E-2</v>
      </c>
      <c r="I1167" s="157" t="s">
        <v>2325</v>
      </c>
      <c r="J1167" s="165" t="s">
        <v>1066</v>
      </c>
      <c r="K1167" s="157" t="str">
        <f t="shared" si="442"/>
        <v>n</v>
      </c>
      <c r="L1167" s="157" t="str">
        <f t="shared" si="443"/>
        <v>y</v>
      </c>
      <c r="M1167" s="157" t="str">
        <f t="shared" si="444"/>
        <v>n</v>
      </c>
      <c r="N1167" s="157" t="str">
        <f t="shared" si="445"/>
        <v>n</v>
      </c>
      <c r="O1167" s="157" t="str">
        <f t="shared" si="446"/>
        <v>n</v>
      </c>
      <c r="P1167" s="157" t="str">
        <f t="shared" si="447"/>
        <v>n</v>
      </c>
      <c r="Q1167" s="157" t="str">
        <f t="shared" si="448"/>
        <v>n</v>
      </c>
      <c r="R1167" s="157" t="str">
        <f t="shared" si="449"/>
        <v>n</v>
      </c>
      <c r="S1167" s="165">
        <v>60</v>
      </c>
      <c r="T1167" s="166">
        <v>60</v>
      </c>
      <c r="U1167" s="166" t="b">
        <f t="shared" si="466"/>
        <v>1</v>
      </c>
      <c r="V1167" s="165" t="s">
        <v>1066</v>
      </c>
      <c r="W1167" s="157" t="str">
        <f t="shared" si="462"/>
        <v>n</v>
      </c>
      <c r="X1167" s="157" t="str">
        <f t="shared" si="463"/>
        <v>y</v>
      </c>
      <c r="Y1167" s="157" t="str">
        <f t="shared" si="450"/>
        <v>n</v>
      </c>
      <c r="Z1167" s="157" t="str">
        <f t="shared" si="451"/>
        <v>n</v>
      </c>
      <c r="AA1167" s="157" t="str">
        <f t="shared" si="452"/>
        <v>n</v>
      </c>
      <c r="AB1167" s="157" t="str">
        <f t="shared" si="453"/>
        <v>n</v>
      </c>
      <c r="AC1167" s="157" t="str">
        <f t="shared" si="454"/>
        <v>n</v>
      </c>
      <c r="AD1167" s="157" t="str">
        <f t="shared" si="455"/>
        <v>n</v>
      </c>
      <c r="AE1167" s="165">
        <v>-1</v>
      </c>
      <c r="AF1167" s="166">
        <v>-1</v>
      </c>
      <c r="AG1167" s="166">
        <v>70</v>
      </c>
      <c r="AH1167" s="166" t="b">
        <f t="shared" si="467"/>
        <v>1</v>
      </c>
      <c r="AI1167" s="165" t="s">
        <v>2315</v>
      </c>
      <c r="AJ1167" s="157" t="str">
        <f t="shared" si="456"/>
        <v>n</v>
      </c>
      <c r="AK1167" s="157" t="str">
        <f t="shared" si="457"/>
        <v>y</v>
      </c>
      <c r="AL1167" s="157" t="str">
        <f t="shared" si="458"/>
        <v>y</v>
      </c>
      <c r="AM1167" s="157" t="str">
        <f t="shared" si="459"/>
        <v>n</v>
      </c>
      <c r="AN1167" s="157" t="str">
        <f t="shared" si="464"/>
        <v>n</v>
      </c>
      <c r="AO1167" s="157" t="str">
        <f t="shared" si="465"/>
        <v>n</v>
      </c>
      <c r="AP1167" s="157" t="str">
        <f t="shared" si="460"/>
        <v>n</v>
      </c>
      <c r="AQ1167" s="157" t="str">
        <f t="shared" si="461"/>
        <v>n</v>
      </c>
      <c r="AR1167" s="165">
        <v>30</v>
      </c>
      <c r="AS1167" s="166">
        <v>30</v>
      </c>
      <c r="AT1167" s="166" t="b">
        <f t="shared" si="441"/>
        <v>1</v>
      </c>
      <c r="AU1167" s="157" t="s">
        <v>786</v>
      </c>
    </row>
    <row r="1168" spans="1:47" ht="15" customHeight="1" x14ac:dyDescent="0.3">
      <c r="A1168" s="158" t="s">
        <v>1811</v>
      </c>
      <c r="B1168" s="158" t="s">
        <v>2140</v>
      </c>
      <c r="C1168" s="159">
        <v>44368</v>
      </c>
      <c r="D1168" s="158">
        <v>2021</v>
      </c>
      <c r="E1168" s="158" t="s">
        <v>137</v>
      </c>
      <c r="F1168" s="158" t="s">
        <v>1129</v>
      </c>
      <c r="G1168" s="169">
        <v>0.5</v>
      </c>
      <c r="H1168" s="169">
        <v>9.7222222222222224E-2</v>
      </c>
      <c r="I1168" s="157" t="s">
        <v>2326</v>
      </c>
      <c r="J1168" s="165" t="s">
        <v>1066</v>
      </c>
      <c r="K1168" s="157" t="str">
        <f t="shared" si="442"/>
        <v>n</v>
      </c>
      <c r="L1168" s="157" t="str">
        <f t="shared" si="443"/>
        <v>y</v>
      </c>
      <c r="M1168" s="157" t="str">
        <f t="shared" si="444"/>
        <v>n</v>
      </c>
      <c r="N1168" s="157" t="str">
        <f t="shared" si="445"/>
        <v>n</v>
      </c>
      <c r="O1168" s="157" t="str">
        <f t="shared" si="446"/>
        <v>n</v>
      </c>
      <c r="P1168" s="157" t="str">
        <f t="shared" si="447"/>
        <v>n</v>
      </c>
      <c r="Q1168" s="157" t="str">
        <f t="shared" si="448"/>
        <v>n</v>
      </c>
      <c r="R1168" s="157" t="str">
        <f t="shared" si="449"/>
        <v>n</v>
      </c>
      <c r="S1168" s="165">
        <v>99</v>
      </c>
      <c r="T1168" s="166">
        <v>99</v>
      </c>
      <c r="U1168" s="166" t="b">
        <f t="shared" si="466"/>
        <v>1</v>
      </c>
      <c r="V1168" s="165" t="s">
        <v>1066</v>
      </c>
      <c r="W1168" s="157" t="str">
        <f t="shared" si="462"/>
        <v>n</v>
      </c>
      <c r="X1168" s="157" t="str">
        <f t="shared" si="463"/>
        <v>y</v>
      </c>
      <c r="Y1168" s="157" t="str">
        <f t="shared" si="450"/>
        <v>n</v>
      </c>
      <c r="Z1168" s="157" t="str">
        <f t="shared" si="451"/>
        <v>n</v>
      </c>
      <c r="AA1168" s="157" t="str">
        <f t="shared" si="452"/>
        <v>n</v>
      </c>
      <c r="AB1168" s="157" t="str">
        <f t="shared" si="453"/>
        <v>n</v>
      </c>
      <c r="AC1168" s="157" t="str">
        <f t="shared" si="454"/>
        <v>n</v>
      </c>
      <c r="AD1168" s="157" t="str">
        <f t="shared" si="455"/>
        <v>n</v>
      </c>
      <c r="AE1168" s="165">
        <v>-1</v>
      </c>
      <c r="AF1168" s="166">
        <v>-1</v>
      </c>
      <c r="AG1168" s="166">
        <v>80</v>
      </c>
      <c r="AH1168" s="166" t="b">
        <f t="shared" si="467"/>
        <v>1</v>
      </c>
      <c r="AI1168" s="165" t="s">
        <v>2315</v>
      </c>
      <c r="AJ1168" s="157" t="str">
        <f t="shared" si="456"/>
        <v>n</v>
      </c>
      <c r="AK1168" s="157" t="str">
        <f t="shared" si="457"/>
        <v>y</v>
      </c>
      <c r="AL1168" s="157" t="str">
        <f t="shared" si="458"/>
        <v>y</v>
      </c>
      <c r="AM1168" s="157" t="str">
        <f t="shared" si="459"/>
        <v>n</v>
      </c>
      <c r="AN1168" s="157" t="str">
        <f t="shared" si="464"/>
        <v>n</v>
      </c>
      <c r="AO1168" s="157" t="str">
        <f t="shared" si="465"/>
        <v>n</v>
      </c>
      <c r="AP1168" s="157" t="str">
        <f t="shared" si="460"/>
        <v>n</v>
      </c>
      <c r="AQ1168" s="157" t="str">
        <f t="shared" si="461"/>
        <v>n</v>
      </c>
      <c r="AR1168" s="165">
        <v>5</v>
      </c>
      <c r="AS1168" s="166">
        <v>5</v>
      </c>
      <c r="AT1168" s="166" t="b">
        <f t="shared" si="441"/>
        <v>1</v>
      </c>
      <c r="AU1168" s="157" t="s">
        <v>786</v>
      </c>
    </row>
    <row r="1169" spans="1:47" ht="15" customHeight="1" x14ac:dyDescent="0.3">
      <c r="A1169" s="158" t="s">
        <v>1811</v>
      </c>
      <c r="B1169" s="158" t="s">
        <v>2140</v>
      </c>
      <c r="C1169" s="159">
        <v>44368</v>
      </c>
      <c r="D1169" s="158">
        <v>2021</v>
      </c>
      <c r="E1169" s="158" t="s">
        <v>137</v>
      </c>
      <c r="F1169" s="158" t="s">
        <v>1130</v>
      </c>
      <c r="G1169" s="169">
        <v>0.5</v>
      </c>
      <c r="H1169" s="169">
        <v>9.7222222222222224E-2</v>
      </c>
      <c r="I1169" s="157" t="s">
        <v>2327</v>
      </c>
      <c r="J1169" s="165" t="s">
        <v>1066</v>
      </c>
      <c r="K1169" s="157" t="str">
        <f t="shared" si="442"/>
        <v>n</v>
      </c>
      <c r="L1169" s="157" t="str">
        <f t="shared" si="443"/>
        <v>y</v>
      </c>
      <c r="M1169" s="157" t="str">
        <f t="shared" si="444"/>
        <v>n</v>
      </c>
      <c r="N1169" s="157" t="str">
        <f t="shared" si="445"/>
        <v>n</v>
      </c>
      <c r="O1169" s="157" t="str">
        <f t="shared" si="446"/>
        <v>n</v>
      </c>
      <c r="P1169" s="157" t="str">
        <f t="shared" si="447"/>
        <v>n</v>
      </c>
      <c r="Q1169" s="157" t="str">
        <f t="shared" si="448"/>
        <v>n</v>
      </c>
      <c r="R1169" s="157" t="str">
        <f t="shared" si="449"/>
        <v>n</v>
      </c>
      <c r="S1169" s="165">
        <v>60</v>
      </c>
      <c r="T1169" s="166">
        <v>60</v>
      </c>
      <c r="U1169" s="166" t="b">
        <f t="shared" si="466"/>
        <v>1</v>
      </c>
      <c r="V1169" s="165" t="s">
        <v>1066</v>
      </c>
      <c r="W1169" s="157" t="str">
        <f t="shared" si="462"/>
        <v>n</v>
      </c>
      <c r="X1169" s="157" t="str">
        <f t="shared" si="463"/>
        <v>y</v>
      </c>
      <c r="Y1169" s="157" t="str">
        <f t="shared" si="450"/>
        <v>n</v>
      </c>
      <c r="Z1169" s="157" t="str">
        <f t="shared" si="451"/>
        <v>n</v>
      </c>
      <c r="AA1169" s="157" t="str">
        <f t="shared" si="452"/>
        <v>n</v>
      </c>
      <c r="AB1169" s="157" t="str">
        <f t="shared" si="453"/>
        <v>n</v>
      </c>
      <c r="AC1169" s="157" t="str">
        <f t="shared" si="454"/>
        <v>n</v>
      </c>
      <c r="AD1169" s="157" t="str">
        <f t="shared" si="455"/>
        <v>n</v>
      </c>
      <c r="AE1169" s="165">
        <v>-1</v>
      </c>
      <c r="AF1169" s="166">
        <v>-1</v>
      </c>
      <c r="AG1169" s="166">
        <v>20</v>
      </c>
      <c r="AH1169" s="166" t="b">
        <f t="shared" si="467"/>
        <v>1</v>
      </c>
      <c r="AI1169" s="165" t="s">
        <v>2315</v>
      </c>
      <c r="AJ1169" s="157" t="str">
        <f t="shared" si="456"/>
        <v>n</v>
      </c>
      <c r="AK1169" s="157" t="str">
        <f t="shared" si="457"/>
        <v>y</v>
      </c>
      <c r="AL1169" s="157" t="str">
        <f t="shared" si="458"/>
        <v>y</v>
      </c>
      <c r="AM1169" s="157" t="str">
        <f t="shared" si="459"/>
        <v>n</v>
      </c>
      <c r="AN1169" s="157" t="str">
        <f t="shared" si="464"/>
        <v>n</v>
      </c>
      <c r="AO1169" s="157" t="str">
        <f t="shared" si="465"/>
        <v>n</v>
      </c>
      <c r="AP1169" s="157" t="str">
        <f t="shared" si="460"/>
        <v>n</v>
      </c>
      <c r="AQ1169" s="157" t="str">
        <f t="shared" si="461"/>
        <v>n</v>
      </c>
      <c r="AR1169" s="165">
        <v>5</v>
      </c>
      <c r="AS1169" s="166">
        <v>5</v>
      </c>
      <c r="AT1169" s="166" t="b">
        <f t="shared" si="441"/>
        <v>1</v>
      </c>
      <c r="AU1169" s="157" t="s">
        <v>2328</v>
      </c>
    </row>
    <row r="1170" spans="1:47" ht="15" customHeight="1" x14ac:dyDescent="0.3">
      <c r="A1170" s="158" t="s">
        <v>1811</v>
      </c>
      <c r="B1170" s="158" t="s">
        <v>2140</v>
      </c>
      <c r="C1170" s="159">
        <v>44368</v>
      </c>
      <c r="D1170" s="158">
        <v>2021</v>
      </c>
      <c r="E1170" s="158" t="s">
        <v>137</v>
      </c>
      <c r="F1170" s="158" t="s">
        <v>1131</v>
      </c>
      <c r="G1170" s="169">
        <v>0.5</v>
      </c>
      <c r="H1170" s="169">
        <v>9.7222222222222224E-2</v>
      </c>
      <c r="I1170" s="157" t="s">
        <v>2329</v>
      </c>
      <c r="J1170" s="165" t="s">
        <v>1066</v>
      </c>
      <c r="K1170" s="157" t="str">
        <f t="shared" si="442"/>
        <v>n</v>
      </c>
      <c r="L1170" s="157" t="str">
        <f t="shared" si="443"/>
        <v>y</v>
      </c>
      <c r="M1170" s="157" t="str">
        <f t="shared" si="444"/>
        <v>n</v>
      </c>
      <c r="N1170" s="157" t="str">
        <f t="shared" si="445"/>
        <v>n</v>
      </c>
      <c r="O1170" s="157" t="str">
        <f t="shared" si="446"/>
        <v>n</v>
      </c>
      <c r="P1170" s="157" t="str">
        <f t="shared" si="447"/>
        <v>n</v>
      </c>
      <c r="Q1170" s="157" t="str">
        <f t="shared" si="448"/>
        <v>n</v>
      </c>
      <c r="R1170" s="157" t="str">
        <f t="shared" si="449"/>
        <v>n</v>
      </c>
      <c r="S1170" s="165">
        <v>65</v>
      </c>
      <c r="T1170" s="166">
        <v>65</v>
      </c>
      <c r="U1170" s="166" t="b">
        <f t="shared" si="466"/>
        <v>1</v>
      </c>
      <c r="V1170" s="165" t="s">
        <v>1066</v>
      </c>
      <c r="W1170" s="157" t="str">
        <f t="shared" si="462"/>
        <v>n</v>
      </c>
      <c r="X1170" s="157" t="str">
        <f t="shared" si="463"/>
        <v>y</v>
      </c>
      <c r="Y1170" s="157" t="str">
        <f t="shared" si="450"/>
        <v>n</v>
      </c>
      <c r="Z1170" s="157" t="str">
        <f t="shared" si="451"/>
        <v>n</v>
      </c>
      <c r="AA1170" s="157" t="str">
        <f t="shared" si="452"/>
        <v>n</v>
      </c>
      <c r="AB1170" s="157" t="str">
        <f t="shared" si="453"/>
        <v>n</v>
      </c>
      <c r="AC1170" s="157" t="str">
        <f t="shared" si="454"/>
        <v>n</v>
      </c>
      <c r="AD1170" s="157" t="str">
        <f t="shared" si="455"/>
        <v>n</v>
      </c>
      <c r="AE1170" s="165">
        <v>-1</v>
      </c>
      <c r="AF1170" s="166">
        <v>-1</v>
      </c>
      <c r="AG1170" s="166">
        <v>50</v>
      </c>
      <c r="AH1170" s="166" t="b">
        <f t="shared" si="467"/>
        <v>1</v>
      </c>
      <c r="AI1170" s="165" t="s">
        <v>2315</v>
      </c>
      <c r="AJ1170" s="157" t="str">
        <f t="shared" si="456"/>
        <v>n</v>
      </c>
      <c r="AK1170" s="157" t="str">
        <f t="shared" si="457"/>
        <v>y</v>
      </c>
      <c r="AL1170" s="157" t="str">
        <f t="shared" si="458"/>
        <v>y</v>
      </c>
      <c r="AM1170" s="157" t="str">
        <f t="shared" si="459"/>
        <v>n</v>
      </c>
      <c r="AN1170" s="157" t="str">
        <f t="shared" si="464"/>
        <v>n</v>
      </c>
      <c r="AO1170" s="157" t="str">
        <f t="shared" si="465"/>
        <v>n</v>
      </c>
      <c r="AP1170" s="157" t="str">
        <f t="shared" si="460"/>
        <v>n</v>
      </c>
      <c r="AQ1170" s="157" t="str">
        <f t="shared" si="461"/>
        <v>n</v>
      </c>
      <c r="AR1170" s="165">
        <v>2</v>
      </c>
      <c r="AS1170" s="166">
        <v>2</v>
      </c>
      <c r="AT1170" s="166" t="b">
        <f t="shared" si="441"/>
        <v>1</v>
      </c>
      <c r="AU1170" s="157" t="s">
        <v>786</v>
      </c>
    </row>
    <row r="1171" spans="1:47" ht="15" customHeight="1" x14ac:dyDescent="0.3">
      <c r="A1171" s="158" t="s">
        <v>1811</v>
      </c>
      <c r="B1171" s="158" t="s">
        <v>2140</v>
      </c>
      <c r="C1171" s="159">
        <v>44368</v>
      </c>
      <c r="D1171" s="158">
        <v>2021</v>
      </c>
      <c r="E1171" s="158" t="s">
        <v>137</v>
      </c>
      <c r="F1171" s="158" t="s">
        <v>1133</v>
      </c>
      <c r="G1171" s="169">
        <v>0.5</v>
      </c>
      <c r="H1171" s="169">
        <v>9.7222222222222224E-2</v>
      </c>
      <c r="I1171" s="157" t="s">
        <v>2330</v>
      </c>
      <c r="J1171" s="165" t="s">
        <v>1066</v>
      </c>
      <c r="K1171" s="157" t="str">
        <f t="shared" si="442"/>
        <v>n</v>
      </c>
      <c r="L1171" s="157" t="str">
        <f t="shared" si="443"/>
        <v>y</v>
      </c>
      <c r="M1171" s="157" t="str">
        <f t="shared" si="444"/>
        <v>n</v>
      </c>
      <c r="N1171" s="157" t="str">
        <f t="shared" si="445"/>
        <v>n</v>
      </c>
      <c r="O1171" s="157" t="str">
        <f t="shared" si="446"/>
        <v>n</v>
      </c>
      <c r="P1171" s="157" t="str">
        <f t="shared" si="447"/>
        <v>n</v>
      </c>
      <c r="Q1171" s="157" t="str">
        <f t="shared" si="448"/>
        <v>n</v>
      </c>
      <c r="R1171" s="157" t="str">
        <f t="shared" si="449"/>
        <v>n</v>
      </c>
      <c r="S1171" s="165">
        <v>50</v>
      </c>
      <c r="T1171" s="166">
        <v>50</v>
      </c>
      <c r="U1171" s="166" t="b">
        <f t="shared" si="466"/>
        <v>1</v>
      </c>
      <c r="V1171" s="165" t="s">
        <v>1066</v>
      </c>
      <c r="W1171" s="157" t="str">
        <f t="shared" si="462"/>
        <v>n</v>
      </c>
      <c r="X1171" s="157" t="str">
        <f t="shared" si="463"/>
        <v>y</v>
      </c>
      <c r="Y1171" s="157" t="str">
        <f t="shared" si="450"/>
        <v>n</v>
      </c>
      <c r="Z1171" s="157" t="str">
        <f t="shared" si="451"/>
        <v>n</v>
      </c>
      <c r="AA1171" s="157" t="str">
        <f t="shared" si="452"/>
        <v>n</v>
      </c>
      <c r="AB1171" s="157" t="str">
        <f t="shared" si="453"/>
        <v>n</v>
      </c>
      <c r="AC1171" s="157" t="str">
        <f t="shared" si="454"/>
        <v>n</v>
      </c>
      <c r="AD1171" s="157" t="str">
        <f t="shared" si="455"/>
        <v>n</v>
      </c>
      <c r="AE1171" s="165">
        <v>-1</v>
      </c>
      <c r="AF1171" s="166">
        <v>-1</v>
      </c>
      <c r="AG1171" s="166">
        <v>60</v>
      </c>
      <c r="AH1171" s="166" t="b">
        <f t="shared" si="467"/>
        <v>1</v>
      </c>
      <c r="AI1171" s="165" t="s">
        <v>2315</v>
      </c>
      <c r="AJ1171" s="157" t="str">
        <f t="shared" si="456"/>
        <v>n</v>
      </c>
      <c r="AK1171" s="157" t="str">
        <f t="shared" si="457"/>
        <v>y</v>
      </c>
      <c r="AL1171" s="157" t="str">
        <f t="shared" si="458"/>
        <v>y</v>
      </c>
      <c r="AM1171" s="157" t="str">
        <f t="shared" si="459"/>
        <v>n</v>
      </c>
      <c r="AN1171" s="157" t="str">
        <f t="shared" si="464"/>
        <v>n</v>
      </c>
      <c r="AO1171" s="157" t="str">
        <f t="shared" si="465"/>
        <v>n</v>
      </c>
      <c r="AP1171" s="157" t="str">
        <f t="shared" si="460"/>
        <v>n</v>
      </c>
      <c r="AQ1171" s="157" t="str">
        <f t="shared" si="461"/>
        <v>n</v>
      </c>
      <c r="AR1171" s="165">
        <v>45</v>
      </c>
      <c r="AS1171" s="166">
        <v>45</v>
      </c>
      <c r="AT1171" s="166" t="b">
        <f t="shared" si="441"/>
        <v>1</v>
      </c>
      <c r="AU1171" s="157" t="s">
        <v>786</v>
      </c>
    </row>
    <row r="1172" spans="1:47" ht="15" customHeight="1" x14ac:dyDescent="0.3">
      <c r="A1172" s="158" t="s">
        <v>1811</v>
      </c>
      <c r="B1172" s="158" t="s">
        <v>2140</v>
      </c>
      <c r="C1172" s="159">
        <v>44368</v>
      </c>
      <c r="D1172" s="158">
        <v>2021</v>
      </c>
      <c r="E1172" s="158" t="s">
        <v>137</v>
      </c>
      <c r="F1172" s="158" t="s">
        <v>1134</v>
      </c>
      <c r="G1172" s="169">
        <v>0.5</v>
      </c>
      <c r="H1172" s="169">
        <v>9.7222222222222224E-2</v>
      </c>
      <c r="I1172" s="157" t="s">
        <v>2331</v>
      </c>
      <c r="J1172" s="165" t="s">
        <v>1066</v>
      </c>
      <c r="K1172" s="157" t="str">
        <f t="shared" si="442"/>
        <v>n</v>
      </c>
      <c r="L1172" s="157" t="str">
        <f t="shared" si="443"/>
        <v>y</v>
      </c>
      <c r="M1172" s="157" t="str">
        <f t="shared" si="444"/>
        <v>n</v>
      </c>
      <c r="N1172" s="157" t="str">
        <f t="shared" si="445"/>
        <v>n</v>
      </c>
      <c r="O1172" s="157" t="str">
        <f t="shared" si="446"/>
        <v>n</v>
      </c>
      <c r="P1172" s="157" t="str">
        <f t="shared" si="447"/>
        <v>n</v>
      </c>
      <c r="Q1172" s="157" t="str">
        <f t="shared" si="448"/>
        <v>n</v>
      </c>
      <c r="R1172" s="157" t="str">
        <f t="shared" si="449"/>
        <v>n</v>
      </c>
      <c r="S1172" s="165">
        <v>60</v>
      </c>
      <c r="T1172" s="166">
        <v>60</v>
      </c>
      <c r="U1172" s="166" t="b">
        <f t="shared" si="466"/>
        <v>1</v>
      </c>
      <c r="V1172" s="165" t="s">
        <v>1066</v>
      </c>
      <c r="W1172" s="157" t="str">
        <f t="shared" si="462"/>
        <v>n</v>
      </c>
      <c r="X1172" s="157" t="str">
        <f t="shared" si="463"/>
        <v>y</v>
      </c>
      <c r="Y1172" s="157" t="str">
        <f t="shared" si="450"/>
        <v>n</v>
      </c>
      <c r="Z1172" s="157" t="str">
        <f t="shared" si="451"/>
        <v>n</v>
      </c>
      <c r="AA1172" s="157" t="str">
        <f t="shared" si="452"/>
        <v>n</v>
      </c>
      <c r="AB1172" s="157" t="str">
        <f t="shared" si="453"/>
        <v>n</v>
      </c>
      <c r="AC1172" s="157" t="str">
        <f t="shared" si="454"/>
        <v>n</v>
      </c>
      <c r="AD1172" s="157" t="str">
        <f t="shared" si="455"/>
        <v>n</v>
      </c>
      <c r="AE1172" s="165">
        <v>-1</v>
      </c>
      <c r="AF1172" s="166">
        <v>-1</v>
      </c>
      <c r="AG1172" s="166">
        <v>60</v>
      </c>
      <c r="AH1172" s="166" t="b">
        <f t="shared" si="467"/>
        <v>1</v>
      </c>
      <c r="AI1172" s="165" t="s">
        <v>2315</v>
      </c>
      <c r="AJ1172" s="157" t="str">
        <f t="shared" si="456"/>
        <v>n</v>
      </c>
      <c r="AK1172" s="157" t="str">
        <f t="shared" si="457"/>
        <v>y</v>
      </c>
      <c r="AL1172" s="157" t="str">
        <f t="shared" si="458"/>
        <v>y</v>
      </c>
      <c r="AM1172" s="157" t="str">
        <f t="shared" si="459"/>
        <v>n</v>
      </c>
      <c r="AN1172" s="157" t="str">
        <f t="shared" si="464"/>
        <v>n</v>
      </c>
      <c r="AO1172" s="157" t="str">
        <f t="shared" si="465"/>
        <v>n</v>
      </c>
      <c r="AP1172" s="157" t="str">
        <f t="shared" si="460"/>
        <v>n</v>
      </c>
      <c r="AQ1172" s="157" t="str">
        <f t="shared" si="461"/>
        <v>n</v>
      </c>
      <c r="AR1172" s="165">
        <v>5</v>
      </c>
      <c r="AS1172" s="166">
        <v>5</v>
      </c>
      <c r="AT1172" s="166" t="b">
        <f t="shared" si="441"/>
        <v>1</v>
      </c>
      <c r="AU1172" s="157"/>
    </row>
    <row r="1173" spans="1:47" ht="15" customHeight="1" x14ac:dyDescent="0.3">
      <c r="A1173" s="158" t="s">
        <v>1811</v>
      </c>
      <c r="B1173" s="158" t="s">
        <v>2140</v>
      </c>
      <c r="C1173" s="159">
        <v>44368</v>
      </c>
      <c r="D1173" s="158">
        <v>2021</v>
      </c>
      <c r="E1173" s="158" t="s">
        <v>137</v>
      </c>
      <c r="F1173" s="158" t="s">
        <v>1135</v>
      </c>
      <c r="G1173" s="169">
        <v>0.5</v>
      </c>
      <c r="H1173" s="169">
        <v>9.7222222222222224E-2</v>
      </c>
      <c r="I1173" s="157" t="s">
        <v>2332</v>
      </c>
      <c r="J1173" s="165" t="s">
        <v>1066</v>
      </c>
      <c r="K1173" s="157" t="str">
        <f t="shared" si="442"/>
        <v>n</v>
      </c>
      <c r="L1173" s="157" t="str">
        <f t="shared" si="443"/>
        <v>y</v>
      </c>
      <c r="M1173" s="157" t="str">
        <f t="shared" si="444"/>
        <v>n</v>
      </c>
      <c r="N1173" s="157" t="str">
        <f t="shared" si="445"/>
        <v>n</v>
      </c>
      <c r="O1173" s="157" t="str">
        <f t="shared" si="446"/>
        <v>n</v>
      </c>
      <c r="P1173" s="157" t="str">
        <f t="shared" si="447"/>
        <v>n</v>
      </c>
      <c r="Q1173" s="157" t="str">
        <f t="shared" si="448"/>
        <v>n</v>
      </c>
      <c r="R1173" s="157" t="str">
        <f t="shared" si="449"/>
        <v>n</v>
      </c>
      <c r="S1173" s="165">
        <v>90</v>
      </c>
      <c r="T1173" s="166">
        <v>90</v>
      </c>
      <c r="U1173" s="166" t="b">
        <f t="shared" si="466"/>
        <v>1</v>
      </c>
      <c r="V1173" s="165" t="s">
        <v>1066</v>
      </c>
      <c r="W1173" s="157" t="str">
        <f t="shared" si="462"/>
        <v>n</v>
      </c>
      <c r="X1173" s="157" t="str">
        <f t="shared" si="463"/>
        <v>y</v>
      </c>
      <c r="Y1173" s="157" t="str">
        <f t="shared" si="450"/>
        <v>n</v>
      </c>
      <c r="Z1173" s="157" t="str">
        <f t="shared" si="451"/>
        <v>n</v>
      </c>
      <c r="AA1173" s="157" t="str">
        <f t="shared" si="452"/>
        <v>n</v>
      </c>
      <c r="AB1173" s="157" t="str">
        <f t="shared" si="453"/>
        <v>n</v>
      </c>
      <c r="AC1173" s="157" t="str">
        <f t="shared" si="454"/>
        <v>n</v>
      </c>
      <c r="AD1173" s="157" t="str">
        <f t="shared" si="455"/>
        <v>n</v>
      </c>
      <c r="AE1173" s="165">
        <v>-1</v>
      </c>
      <c r="AF1173" s="166">
        <v>-1</v>
      </c>
      <c r="AG1173" s="166">
        <v>30</v>
      </c>
      <c r="AH1173" s="166" t="b">
        <f t="shared" si="467"/>
        <v>1</v>
      </c>
      <c r="AI1173" s="165" t="s">
        <v>2315</v>
      </c>
      <c r="AJ1173" s="157" t="str">
        <f t="shared" si="456"/>
        <v>n</v>
      </c>
      <c r="AK1173" s="157" t="str">
        <f t="shared" si="457"/>
        <v>y</v>
      </c>
      <c r="AL1173" s="157" t="str">
        <f t="shared" si="458"/>
        <v>y</v>
      </c>
      <c r="AM1173" s="157" t="str">
        <f t="shared" si="459"/>
        <v>n</v>
      </c>
      <c r="AN1173" s="157" t="str">
        <f t="shared" si="464"/>
        <v>n</v>
      </c>
      <c r="AO1173" s="157" t="str">
        <f t="shared" si="465"/>
        <v>n</v>
      </c>
      <c r="AP1173" s="157" t="str">
        <f t="shared" si="460"/>
        <v>n</v>
      </c>
      <c r="AQ1173" s="157" t="str">
        <f t="shared" si="461"/>
        <v>n</v>
      </c>
      <c r="AR1173" s="165">
        <v>5</v>
      </c>
      <c r="AS1173" s="166">
        <v>5</v>
      </c>
      <c r="AT1173" s="166" t="b">
        <f t="shared" si="441"/>
        <v>1</v>
      </c>
      <c r="AU1173" s="157"/>
    </row>
    <row r="1174" spans="1:47" ht="15" customHeight="1" x14ac:dyDescent="0.3">
      <c r="A1174" s="158" t="s">
        <v>1811</v>
      </c>
      <c r="B1174" s="158" t="s">
        <v>2140</v>
      </c>
      <c r="C1174" s="159">
        <v>44368</v>
      </c>
      <c r="D1174" s="158">
        <v>2021</v>
      </c>
      <c r="E1174" s="158" t="s">
        <v>137</v>
      </c>
      <c r="F1174" s="158" t="s">
        <v>1136</v>
      </c>
      <c r="G1174" s="169">
        <v>0.5</v>
      </c>
      <c r="H1174" s="169">
        <v>9.7222222222222224E-2</v>
      </c>
      <c r="I1174" s="157" t="s">
        <v>2333</v>
      </c>
      <c r="J1174" s="165" t="s">
        <v>1066</v>
      </c>
      <c r="K1174" s="157" t="str">
        <f t="shared" si="442"/>
        <v>n</v>
      </c>
      <c r="L1174" s="157" t="str">
        <f t="shared" si="443"/>
        <v>y</v>
      </c>
      <c r="M1174" s="157" t="str">
        <f t="shared" si="444"/>
        <v>n</v>
      </c>
      <c r="N1174" s="157" t="str">
        <f t="shared" si="445"/>
        <v>n</v>
      </c>
      <c r="O1174" s="157" t="str">
        <f t="shared" si="446"/>
        <v>n</v>
      </c>
      <c r="P1174" s="157" t="str">
        <f t="shared" si="447"/>
        <v>n</v>
      </c>
      <c r="Q1174" s="157" t="str">
        <f t="shared" si="448"/>
        <v>n</v>
      </c>
      <c r="R1174" s="157" t="str">
        <f t="shared" si="449"/>
        <v>n</v>
      </c>
      <c r="S1174" s="165">
        <v>95</v>
      </c>
      <c r="T1174" s="166">
        <v>95</v>
      </c>
      <c r="U1174" s="166" t="b">
        <f t="shared" si="466"/>
        <v>1</v>
      </c>
      <c r="V1174" s="165" t="s">
        <v>1066</v>
      </c>
      <c r="W1174" s="157" t="str">
        <f t="shared" si="462"/>
        <v>n</v>
      </c>
      <c r="X1174" s="157" t="str">
        <f t="shared" si="463"/>
        <v>y</v>
      </c>
      <c r="Y1174" s="157" t="str">
        <f t="shared" si="450"/>
        <v>n</v>
      </c>
      <c r="Z1174" s="157" t="str">
        <f t="shared" si="451"/>
        <v>n</v>
      </c>
      <c r="AA1174" s="157" t="str">
        <f t="shared" si="452"/>
        <v>n</v>
      </c>
      <c r="AB1174" s="157" t="str">
        <f t="shared" si="453"/>
        <v>n</v>
      </c>
      <c r="AC1174" s="157" t="str">
        <f t="shared" si="454"/>
        <v>n</v>
      </c>
      <c r="AD1174" s="157" t="str">
        <f t="shared" si="455"/>
        <v>n</v>
      </c>
      <c r="AE1174" s="165">
        <v>-1</v>
      </c>
      <c r="AF1174" s="166">
        <v>-1</v>
      </c>
      <c r="AG1174" s="166">
        <v>15</v>
      </c>
      <c r="AH1174" s="166" t="b">
        <f t="shared" si="467"/>
        <v>1</v>
      </c>
      <c r="AI1174" s="165" t="s">
        <v>2334</v>
      </c>
      <c r="AJ1174" s="157" t="str">
        <f t="shared" si="456"/>
        <v>n</v>
      </c>
      <c r="AK1174" s="157" t="str">
        <f t="shared" si="457"/>
        <v>y</v>
      </c>
      <c r="AL1174" s="157" t="str">
        <f t="shared" si="458"/>
        <v>y</v>
      </c>
      <c r="AM1174" s="157" t="str">
        <f t="shared" si="459"/>
        <v>n</v>
      </c>
      <c r="AN1174" s="157" t="str">
        <f t="shared" si="464"/>
        <v>n</v>
      </c>
      <c r="AO1174" s="157" t="str">
        <f t="shared" si="465"/>
        <v>y</v>
      </c>
      <c r="AP1174" s="157" t="str">
        <f t="shared" si="460"/>
        <v>n</v>
      </c>
      <c r="AQ1174" s="157" t="str">
        <f t="shared" si="461"/>
        <v>n</v>
      </c>
      <c r="AR1174" s="165">
        <v>30</v>
      </c>
      <c r="AS1174" s="166">
        <v>30</v>
      </c>
      <c r="AT1174" s="166" t="b">
        <f t="shared" si="441"/>
        <v>1</v>
      </c>
      <c r="AU1174" s="157" t="s">
        <v>786</v>
      </c>
    </row>
    <row r="1175" spans="1:47" ht="15" customHeight="1" x14ac:dyDescent="0.3">
      <c r="A1175" s="158" t="s">
        <v>1811</v>
      </c>
      <c r="B1175" s="158" t="s">
        <v>2140</v>
      </c>
      <c r="C1175" s="159">
        <v>44368</v>
      </c>
      <c r="D1175" s="158">
        <v>2021</v>
      </c>
      <c r="E1175" s="158" t="s">
        <v>137</v>
      </c>
      <c r="F1175" s="158" t="s">
        <v>1137</v>
      </c>
      <c r="G1175" s="169">
        <v>0.5</v>
      </c>
      <c r="H1175" s="169">
        <v>9.7222222222222224E-2</v>
      </c>
      <c r="I1175" s="157" t="s">
        <v>2335</v>
      </c>
      <c r="J1175" s="165" t="s">
        <v>1066</v>
      </c>
      <c r="K1175" s="157" t="str">
        <f t="shared" si="442"/>
        <v>n</v>
      </c>
      <c r="L1175" s="157" t="str">
        <f t="shared" si="443"/>
        <v>y</v>
      </c>
      <c r="M1175" s="157" t="str">
        <f t="shared" si="444"/>
        <v>n</v>
      </c>
      <c r="N1175" s="157" t="str">
        <f t="shared" si="445"/>
        <v>n</v>
      </c>
      <c r="O1175" s="157" t="str">
        <f t="shared" si="446"/>
        <v>n</v>
      </c>
      <c r="P1175" s="157" t="str">
        <f t="shared" si="447"/>
        <v>n</v>
      </c>
      <c r="Q1175" s="157" t="str">
        <f t="shared" si="448"/>
        <v>n</v>
      </c>
      <c r="R1175" s="157" t="str">
        <f t="shared" si="449"/>
        <v>n</v>
      </c>
      <c r="S1175" s="165">
        <v>50</v>
      </c>
      <c r="T1175" s="166">
        <v>50</v>
      </c>
      <c r="U1175" s="166" t="b">
        <f t="shared" si="466"/>
        <v>1</v>
      </c>
      <c r="V1175" s="165" t="s">
        <v>1066</v>
      </c>
      <c r="W1175" s="157" t="str">
        <f t="shared" si="462"/>
        <v>n</v>
      </c>
      <c r="X1175" s="157" t="str">
        <f t="shared" si="463"/>
        <v>y</v>
      </c>
      <c r="Y1175" s="157" t="str">
        <f t="shared" si="450"/>
        <v>n</v>
      </c>
      <c r="Z1175" s="157" t="str">
        <f t="shared" si="451"/>
        <v>n</v>
      </c>
      <c r="AA1175" s="157" t="str">
        <f t="shared" si="452"/>
        <v>n</v>
      </c>
      <c r="AB1175" s="157" t="str">
        <f t="shared" si="453"/>
        <v>n</v>
      </c>
      <c r="AC1175" s="157" t="str">
        <f t="shared" si="454"/>
        <v>n</v>
      </c>
      <c r="AD1175" s="157" t="str">
        <f t="shared" si="455"/>
        <v>n</v>
      </c>
      <c r="AE1175" s="165">
        <v>-1</v>
      </c>
      <c r="AF1175" s="166">
        <v>-1</v>
      </c>
      <c r="AG1175" s="166">
        <v>10</v>
      </c>
      <c r="AH1175" s="166" t="b">
        <f t="shared" si="467"/>
        <v>1</v>
      </c>
      <c r="AI1175" s="165" t="s">
        <v>2315</v>
      </c>
      <c r="AJ1175" s="157" t="str">
        <f t="shared" si="456"/>
        <v>n</v>
      </c>
      <c r="AK1175" s="157" t="str">
        <f t="shared" si="457"/>
        <v>y</v>
      </c>
      <c r="AL1175" s="157" t="str">
        <f t="shared" si="458"/>
        <v>y</v>
      </c>
      <c r="AM1175" s="157" t="str">
        <f t="shared" si="459"/>
        <v>n</v>
      </c>
      <c r="AN1175" s="157" t="str">
        <f t="shared" si="464"/>
        <v>n</v>
      </c>
      <c r="AO1175" s="157" t="str">
        <f t="shared" si="465"/>
        <v>n</v>
      </c>
      <c r="AP1175" s="157" t="str">
        <f t="shared" si="460"/>
        <v>n</v>
      </c>
      <c r="AQ1175" s="157" t="str">
        <f t="shared" si="461"/>
        <v>n</v>
      </c>
      <c r="AR1175" s="165">
        <v>2</v>
      </c>
      <c r="AS1175" s="166">
        <v>2</v>
      </c>
      <c r="AT1175" s="166" t="b">
        <f t="shared" si="441"/>
        <v>1</v>
      </c>
      <c r="AU1175" s="157" t="s">
        <v>786</v>
      </c>
    </row>
    <row r="1176" spans="1:47" ht="15" customHeight="1" x14ac:dyDescent="0.3">
      <c r="A1176" s="158" t="s">
        <v>1811</v>
      </c>
      <c r="B1176" s="158" t="s">
        <v>2140</v>
      </c>
      <c r="C1176" s="159">
        <v>44368</v>
      </c>
      <c r="D1176" s="158">
        <v>2021</v>
      </c>
      <c r="E1176" s="158" t="s">
        <v>137</v>
      </c>
      <c r="F1176" s="158" t="s">
        <v>1139</v>
      </c>
      <c r="G1176" s="169">
        <v>0.5</v>
      </c>
      <c r="H1176" s="169">
        <v>9.7222222222222224E-2</v>
      </c>
      <c r="I1176" s="157" t="s">
        <v>2336</v>
      </c>
      <c r="J1176" s="165" t="s">
        <v>1066</v>
      </c>
      <c r="K1176" s="157" t="str">
        <f t="shared" si="442"/>
        <v>n</v>
      </c>
      <c r="L1176" s="157" t="str">
        <f t="shared" si="443"/>
        <v>y</v>
      </c>
      <c r="M1176" s="157" t="str">
        <f t="shared" si="444"/>
        <v>n</v>
      </c>
      <c r="N1176" s="157" t="str">
        <f t="shared" si="445"/>
        <v>n</v>
      </c>
      <c r="O1176" s="157" t="str">
        <f t="shared" si="446"/>
        <v>n</v>
      </c>
      <c r="P1176" s="157" t="str">
        <f t="shared" si="447"/>
        <v>n</v>
      </c>
      <c r="Q1176" s="157" t="str">
        <f t="shared" si="448"/>
        <v>n</v>
      </c>
      <c r="R1176" s="157" t="str">
        <f t="shared" si="449"/>
        <v>n</v>
      </c>
      <c r="S1176" s="165">
        <v>95</v>
      </c>
      <c r="T1176" s="166">
        <v>95</v>
      </c>
      <c r="U1176" s="166" t="b">
        <f t="shared" si="466"/>
        <v>1</v>
      </c>
      <c r="V1176" s="165" t="s">
        <v>1066</v>
      </c>
      <c r="W1176" s="157" t="str">
        <f t="shared" si="462"/>
        <v>n</v>
      </c>
      <c r="X1176" s="157" t="str">
        <f t="shared" si="463"/>
        <v>y</v>
      </c>
      <c r="Y1176" s="157" t="str">
        <f t="shared" si="450"/>
        <v>n</v>
      </c>
      <c r="Z1176" s="157" t="str">
        <f t="shared" si="451"/>
        <v>n</v>
      </c>
      <c r="AA1176" s="157" t="str">
        <f t="shared" si="452"/>
        <v>n</v>
      </c>
      <c r="AB1176" s="157" t="str">
        <f t="shared" si="453"/>
        <v>n</v>
      </c>
      <c r="AC1176" s="157" t="str">
        <f t="shared" si="454"/>
        <v>n</v>
      </c>
      <c r="AD1176" s="157" t="str">
        <f t="shared" si="455"/>
        <v>n</v>
      </c>
      <c r="AE1176" s="165">
        <v>-1</v>
      </c>
      <c r="AF1176" s="166">
        <v>-1</v>
      </c>
      <c r="AG1176" s="166">
        <v>45</v>
      </c>
      <c r="AH1176" s="166" t="b">
        <f t="shared" si="467"/>
        <v>1</v>
      </c>
      <c r="AI1176" s="165" t="s">
        <v>2334</v>
      </c>
      <c r="AJ1176" s="157" t="str">
        <f t="shared" si="456"/>
        <v>n</v>
      </c>
      <c r="AK1176" s="157" t="str">
        <f t="shared" si="457"/>
        <v>y</v>
      </c>
      <c r="AL1176" s="157" t="str">
        <f t="shared" si="458"/>
        <v>y</v>
      </c>
      <c r="AM1176" s="157" t="str">
        <f t="shared" si="459"/>
        <v>n</v>
      </c>
      <c r="AN1176" s="157" t="str">
        <f t="shared" si="464"/>
        <v>n</v>
      </c>
      <c r="AO1176" s="157" t="str">
        <f t="shared" si="465"/>
        <v>y</v>
      </c>
      <c r="AP1176" s="157" t="str">
        <f t="shared" si="460"/>
        <v>n</v>
      </c>
      <c r="AQ1176" s="157" t="str">
        <f t="shared" si="461"/>
        <v>n</v>
      </c>
      <c r="AR1176" s="165">
        <v>30</v>
      </c>
      <c r="AS1176" s="166">
        <v>30</v>
      </c>
      <c r="AT1176" s="166" t="b">
        <f t="shared" si="441"/>
        <v>1</v>
      </c>
      <c r="AU1176" s="157" t="s">
        <v>786</v>
      </c>
    </row>
    <row r="1177" spans="1:47" ht="15" customHeight="1" x14ac:dyDescent="0.3">
      <c r="A1177" s="158" t="s">
        <v>1811</v>
      </c>
      <c r="B1177" s="158" t="s">
        <v>2140</v>
      </c>
      <c r="C1177" s="159">
        <v>44368</v>
      </c>
      <c r="D1177" s="158">
        <v>2021</v>
      </c>
      <c r="E1177" s="158" t="s">
        <v>137</v>
      </c>
      <c r="F1177" s="158" t="s">
        <v>1140</v>
      </c>
      <c r="G1177" s="169">
        <v>0.5</v>
      </c>
      <c r="H1177" s="169">
        <v>9.7222222222222224E-2</v>
      </c>
      <c r="I1177" s="157" t="s">
        <v>2337</v>
      </c>
      <c r="J1177" s="165" t="s">
        <v>1066</v>
      </c>
      <c r="K1177" s="157" t="str">
        <f t="shared" si="442"/>
        <v>n</v>
      </c>
      <c r="L1177" s="157" t="str">
        <f t="shared" si="443"/>
        <v>y</v>
      </c>
      <c r="M1177" s="157" t="str">
        <f t="shared" si="444"/>
        <v>n</v>
      </c>
      <c r="N1177" s="157" t="str">
        <f t="shared" si="445"/>
        <v>n</v>
      </c>
      <c r="O1177" s="157" t="str">
        <f t="shared" si="446"/>
        <v>n</v>
      </c>
      <c r="P1177" s="157" t="str">
        <f t="shared" si="447"/>
        <v>n</v>
      </c>
      <c r="Q1177" s="157" t="str">
        <f t="shared" si="448"/>
        <v>n</v>
      </c>
      <c r="R1177" s="157" t="str">
        <f t="shared" si="449"/>
        <v>n</v>
      </c>
      <c r="S1177" s="165">
        <v>80</v>
      </c>
      <c r="T1177" s="166">
        <v>80</v>
      </c>
      <c r="U1177" s="166" t="b">
        <f t="shared" si="466"/>
        <v>1</v>
      </c>
      <c r="V1177" s="165" t="s">
        <v>1066</v>
      </c>
      <c r="W1177" s="157" t="str">
        <f t="shared" si="462"/>
        <v>n</v>
      </c>
      <c r="X1177" s="157" t="str">
        <f t="shared" si="463"/>
        <v>y</v>
      </c>
      <c r="Y1177" s="157" t="str">
        <f t="shared" si="450"/>
        <v>n</v>
      </c>
      <c r="Z1177" s="157" t="str">
        <f t="shared" si="451"/>
        <v>n</v>
      </c>
      <c r="AA1177" s="157" t="str">
        <f t="shared" si="452"/>
        <v>n</v>
      </c>
      <c r="AB1177" s="157" t="str">
        <f t="shared" si="453"/>
        <v>n</v>
      </c>
      <c r="AC1177" s="157" t="str">
        <f t="shared" si="454"/>
        <v>n</v>
      </c>
      <c r="AD1177" s="157" t="str">
        <f t="shared" si="455"/>
        <v>n</v>
      </c>
      <c r="AE1177" s="165">
        <v>-1</v>
      </c>
      <c r="AF1177" s="166">
        <v>-1</v>
      </c>
      <c r="AG1177" s="166">
        <v>20</v>
      </c>
      <c r="AH1177" s="166" t="b">
        <f t="shared" si="467"/>
        <v>1</v>
      </c>
      <c r="AI1177" s="165" t="s">
        <v>1075</v>
      </c>
      <c r="AJ1177" s="157" t="str">
        <f t="shared" si="456"/>
        <v>n</v>
      </c>
      <c r="AK1177" s="157" t="str">
        <f t="shared" si="457"/>
        <v>n</v>
      </c>
      <c r="AL1177" s="157" t="str">
        <f t="shared" si="458"/>
        <v>y</v>
      </c>
      <c r="AM1177" s="157" t="str">
        <f t="shared" si="459"/>
        <v>n</v>
      </c>
      <c r="AN1177" s="157" t="str">
        <f t="shared" si="464"/>
        <v>n</v>
      </c>
      <c r="AO1177" s="157" t="str">
        <f t="shared" si="465"/>
        <v>n</v>
      </c>
      <c r="AP1177" s="157" t="str">
        <f t="shared" si="460"/>
        <v>n</v>
      </c>
      <c r="AQ1177" s="157" t="str">
        <f t="shared" si="461"/>
        <v>n</v>
      </c>
      <c r="AR1177" s="165">
        <v>0</v>
      </c>
      <c r="AS1177" s="166">
        <v>0</v>
      </c>
      <c r="AT1177" s="166" t="b">
        <f t="shared" si="441"/>
        <v>1</v>
      </c>
      <c r="AU1177" s="157" t="s">
        <v>786</v>
      </c>
    </row>
    <row r="1178" spans="1:47" ht="15" customHeight="1" x14ac:dyDescent="0.3">
      <c r="A1178" s="158" t="s">
        <v>1811</v>
      </c>
      <c r="B1178" s="158" t="s">
        <v>2140</v>
      </c>
      <c r="C1178" s="159">
        <v>44368</v>
      </c>
      <c r="D1178" s="158">
        <v>2021</v>
      </c>
      <c r="E1178" s="158" t="s">
        <v>137</v>
      </c>
      <c r="F1178" s="158" t="s">
        <v>1141</v>
      </c>
      <c r="G1178" s="169">
        <v>0.5</v>
      </c>
      <c r="H1178" s="169">
        <v>9.7222222222222224E-2</v>
      </c>
      <c r="I1178" s="157" t="s">
        <v>2338</v>
      </c>
      <c r="J1178" s="165" t="s">
        <v>1066</v>
      </c>
      <c r="K1178" s="157" t="str">
        <f t="shared" si="442"/>
        <v>n</v>
      </c>
      <c r="L1178" s="157" t="str">
        <f t="shared" si="443"/>
        <v>y</v>
      </c>
      <c r="M1178" s="157" t="str">
        <f t="shared" si="444"/>
        <v>n</v>
      </c>
      <c r="N1178" s="157" t="str">
        <f t="shared" si="445"/>
        <v>n</v>
      </c>
      <c r="O1178" s="157" t="str">
        <f t="shared" si="446"/>
        <v>n</v>
      </c>
      <c r="P1178" s="157" t="str">
        <f t="shared" si="447"/>
        <v>n</v>
      </c>
      <c r="Q1178" s="157" t="str">
        <f t="shared" si="448"/>
        <v>n</v>
      </c>
      <c r="R1178" s="157" t="str">
        <f t="shared" si="449"/>
        <v>n</v>
      </c>
      <c r="S1178" s="165">
        <v>65</v>
      </c>
      <c r="T1178" s="166">
        <v>65</v>
      </c>
      <c r="U1178" s="166" t="b">
        <f t="shared" si="466"/>
        <v>1</v>
      </c>
      <c r="V1178" s="165" t="s">
        <v>1066</v>
      </c>
      <c r="W1178" s="157" t="str">
        <f t="shared" si="462"/>
        <v>n</v>
      </c>
      <c r="X1178" s="157" t="str">
        <f t="shared" si="463"/>
        <v>y</v>
      </c>
      <c r="Y1178" s="157" t="str">
        <f t="shared" si="450"/>
        <v>n</v>
      </c>
      <c r="Z1178" s="157" t="str">
        <f t="shared" si="451"/>
        <v>n</v>
      </c>
      <c r="AA1178" s="157" t="str">
        <f t="shared" si="452"/>
        <v>n</v>
      </c>
      <c r="AB1178" s="157" t="str">
        <f t="shared" si="453"/>
        <v>n</v>
      </c>
      <c r="AC1178" s="157" t="str">
        <f t="shared" si="454"/>
        <v>n</v>
      </c>
      <c r="AD1178" s="157" t="str">
        <f t="shared" si="455"/>
        <v>n</v>
      </c>
      <c r="AE1178" s="165">
        <v>-1</v>
      </c>
      <c r="AF1178" s="166">
        <v>-1</v>
      </c>
      <c r="AG1178" s="166">
        <v>40</v>
      </c>
      <c r="AH1178" s="166" t="b">
        <f t="shared" si="467"/>
        <v>1</v>
      </c>
      <c r="AI1178" s="165" t="s">
        <v>2315</v>
      </c>
      <c r="AJ1178" s="157" t="str">
        <f t="shared" si="456"/>
        <v>n</v>
      </c>
      <c r="AK1178" s="157" t="str">
        <f t="shared" si="457"/>
        <v>y</v>
      </c>
      <c r="AL1178" s="157" t="str">
        <f t="shared" si="458"/>
        <v>y</v>
      </c>
      <c r="AM1178" s="157" t="str">
        <f t="shared" si="459"/>
        <v>n</v>
      </c>
      <c r="AN1178" s="157" t="str">
        <f t="shared" si="464"/>
        <v>n</v>
      </c>
      <c r="AO1178" s="157" t="str">
        <f t="shared" si="465"/>
        <v>n</v>
      </c>
      <c r="AP1178" s="157" t="str">
        <f t="shared" si="460"/>
        <v>n</v>
      </c>
      <c r="AQ1178" s="157" t="str">
        <f t="shared" si="461"/>
        <v>n</v>
      </c>
      <c r="AR1178" s="165">
        <v>10</v>
      </c>
      <c r="AS1178" s="166">
        <v>10</v>
      </c>
      <c r="AT1178" s="166" t="b">
        <f t="shared" si="441"/>
        <v>1</v>
      </c>
      <c r="AU1178" s="157" t="s">
        <v>786</v>
      </c>
    </row>
    <row r="1179" spans="1:47" ht="15" customHeight="1" x14ac:dyDescent="0.3">
      <c r="A1179" s="158" t="s">
        <v>1811</v>
      </c>
      <c r="B1179" s="158" t="s">
        <v>2140</v>
      </c>
      <c r="C1179" s="159">
        <v>44368</v>
      </c>
      <c r="D1179" s="158">
        <v>2021</v>
      </c>
      <c r="E1179" s="158" t="s">
        <v>137</v>
      </c>
      <c r="F1179" s="158" t="s">
        <v>1142</v>
      </c>
      <c r="G1179" s="169">
        <v>0.5</v>
      </c>
      <c r="H1179" s="169">
        <v>9.7222222222222224E-2</v>
      </c>
      <c r="I1179" s="157" t="s">
        <v>2339</v>
      </c>
      <c r="J1179" s="165" t="s">
        <v>1066</v>
      </c>
      <c r="K1179" s="157" t="str">
        <f t="shared" si="442"/>
        <v>n</v>
      </c>
      <c r="L1179" s="157" t="str">
        <f t="shared" si="443"/>
        <v>y</v>
      </c>
      <c r="M1179" s="157" t="str">
        <f t="shared" si="444"/>
        <v>n</v>
      </c>
      <c r="N1179" s="157" t="str">
        <f t="shared" si="445"/>
        <v>n</v>
      </c>
      <c r="O1179" s="157" t="str">
        <f t="shared" si="446"/>
        <v>n</v>
      </c>
      <c r="P1179" s="157" t="str">
        <f t="shared" si="447"/>
        <v>n</v>
      </c>
      <c r="Q1179" s="157" t="str">
        <f t="shared" si="448"/>
        <v>n</v>
      </c>
      <c r="R1179" s="157" t="str">
        <f t="shared" si="449"/>
        <v>n</v>
      </c>
      <c r="S1179" s="165">
        <v>60</v>
      </c>
      <c r="T1179" s="166">
        <v>60</v>
      </c>
      <c r="U1179" s="166" t="b">
        <f t="shared" si="466"/>
        <v>1</v>
      </c>
      <c r="V1179" s="165" t="s">
        <v>1066</v>
      </c>
      <c r="W1179" s="157" t="str">
        <f t="shared" si="462"/>
        <v>n</v>
      </c>
      <c r="X1179" s="157" t="str">
        <f t="shared" si="463"/>
        <v>y</v>
      </c>
      <c r="Y1179" s="157" t="str">
        <f t="shared" si="450"/>
        <v>n</v>
      </c>
      <c r="Z1179" s="157" t="str">
        <f t="shared" si="451"/>
        <v>n</v>
      </c>
      <c r="AA1179" s="157" t="str">
        <f t="shared" si="452"/>
        <v>n</v>
      </c>
      <c r="AB1179" s="157" t="str">
        <f t="shared" si="453"/>
        <v>n</v>
      </c>
      <c r="AC1179" s="157" t="str">
        <f t="shared" si="454"/>
        <v>n</v>
      </c>
      <c r="AD1179" s="157" t="str">
        <f t="shared" si="455"/>
        <v>n</v>
      </c>
      <c r="AE1179" s="165">
        <v>-1</v>
      </c>
      <c r="AF1179" s="166">
        <v>-1</v>
      </c>
      <c r="AG1179" s="166">
        <v>55</v>
      </c>
      <c r="AH1179" s="166" t="b">
        <f t="shared" si="467"/>
        <v>1</v>
      </c>
      <c r="AI1179" s="165" t="s">
        <v>2315</v>
      </c>
      <c r="AJ1179" s="157" t="str">
        <f t="shared" si="456"/>
        <v>n</v>
      </c>
      <c r="AK1179" s="157" t="str">
        <f t="shared" si="457"/>
        <v>y</v>
      </c>
      <c r="AL1179" s="157" t="str">
        <f t="shared" si="458"/>
        <v>y</v>
      </c>
      <c r="AM1179" s="157" t="str">
        <f t="shared" si="459"/>
        <v>n</v>
      </c>
      <c r="AN1179" s="157" t="str">
        <f t="shared" si="464"/>
        <v>n</v>
      </c>
      <c r="AO1179" s="157" t="str">
        <f t="shared" si="465"/>
        <v>n</v>
      </c>
      <c r="AP1179" s="157" t="str">
        <f t="shared" si="460"/>
        <v>n</v>
      </c>
      <c r="AQ1179" s="157" t="str">
        <f t="shared" si="461"/>
        <v>n</v>
      </c>
      <c r="AR1179" s="165">
        <v>5</v>
      </c>
      <c r="AS1179" s="166">
        <v>5</v>
      </c>
      <c r="AT1179" s="166" t="b">
        <f t="shared" si="441"/>
        <v>1</v>
      </c>
      <c r="AU1179" s="157"/>
    </row>
    <row r="1180" spans="1:47" ht="15" customHeight="1" x14ac:dyDescent="0.3">
      <c r="A1180" s="158" t="s">
        <v>1811</v>
      </c>
      <c r="B1180" s="158" t="s">
        <v>2140</v>
      </c>
      <c r="C1180" s="159">
        <v>44368</v>
      </c>
      <c r="D1180" s="158">
        <v>2021</v>
      </c>
      <c r="E1180" s="158" t="s">
        <v>137</v>
      </c>
      <c r="F1180" s="158" t="s">
        <v>1143</v>
      </c>
      <c r="G1180" s="169">
        <v>0.5</v>
      </c>
      <c r="H1180" s="169">
        <v>9.7222222222222224E-2</v>
      </c>
      <c r="I1180" s="157" t="s">
        <v>2340</v>
      </c>
      <c r="J1180" s="165" t="s">
        <v>1066</v>
      </c>
      <c r="K1180" s="157" t="str">
        <f t="shared" si="442"/>
        <v>n</v>
      </c>
      <c r="L1180" s="157" t="str">
        <f t="shared" si="443"/>
        <v>y</v>
      </c>
      <c r="M1180" s="157" t="str">
        <f t="shared" si="444"/>
        <v>n</v>
      </c>
      <c r="N1180" s="157" t="str">
        <f t="shared" si="445"/>
        <v>n</v>
      </c>
      <c r="O1180" s="157" t="str">
        <f t="shared" si="446"/>
        <v>n</v>
      </c>
      <c r="P1180" s="157" t="str">
        <f t="shared" si="447"/>
        <v>n</v>
      </c>
      <c r="Q1180" s="157" t="str">
        <f t="shared" si="448"/>
        <v>n</v>
      </c>
      <c r="R1180" s="157" t="str">
        <f t="shared" si="449"/>
        <v>n</v>
      </c>
      <c r="S1180" s="165">
        <v>70</v>
      </c>
      <c r="T1180" s="166">
        <v>70</v>
      </c>
      <c r="U1180" s="166" t="b">
        <f t="shared" si="466"/>
        <v>1</v>
      </c>
      <c r="V1180" s="165" t="s">
        <v>1066</v>
      </c>
      <c r="W1180" s="157" t="str">
        <f t="shared" si="462"/>
        <v>n</v>
      </c>
      <c r="X1180" s="157" t="str">
        <f t="shared" si="463"/>
        <v>y</v>
      </c>
      <c r="Y1180" s="157" t="str">
        <f t="shared" si="450"/>
        <v>n</v>
      </c>
      <c r="Z1180" s="157" t="str">
        <f t="shared" si="451"/>
        <v>n</v>
      </c>
      <c r="AA1180" s="157" t="str">
        <f t="shared" si="452"/>
        <v>n</v>
      </c>
      <c r="AB1180" s="157" t="str">
        <f t="shared" si="453"/>
        <v>n</v>
      </c>
      <c r="AC1180" s="157" t="str">
        <f t="shared" si="454"/>
        <v>n</v>
      </c>
      <c r="AD1180" s="157" t="str">
        <f t="shared" si="455"/>
        <v>n</v>
      </c>
      <c r="AE1180" s="165">
        <v>-1</v>
      </c>
      <c r="AF1180" s="166">
        <v>-1</v>
      </c>
      <c r="AG1180" s="166">
        <v>70</v>
      </c>
      <c r="AH1180" s="166" t="b">
        <f t="shared" si="467"/>
        <v>1</v>
      </c>
      <c r="AI1180" s="165" t="s">
        <v>2341</v>
      </c>
      <c r="AJ1180" s="157" t="str">
        <f t="shared" si="456"/>
        <v>n</v>
      </c>
      <c r="AK1180" s="157" t="str">
        <f t="shared" si="457"/>
        <v>n</v>
      </c>
      <c r="AL1180" s="157" t="str">
        <f t="shared" si="458"/>
        <v>n</v>
      </c>
      <c r="AM1180" s="157" t="str">
        <f t="shared" si="459"/>
        <v>y</v>
      </c>
      <c r="AN1180" s="157" t="str">
        <f t="shared" si="464"/>
        <v>n</v>
      </c>
      <c r="AO1180" s="157" t="str">
        <f t="shared" si="465"/>
        <v>y</v>
      </c>
      <c r="AP1180" s="157" t="str">
        <f t="shared" si="460"/>
        <v>n</v>
      </c>
      <c r="AQ1180" s="157" t="str">
        <f t="shared" si="461"/>
        <v>n</v>
      </c>
      <c r="AR1180" s="165">
        <v>0</v>
      </c>
      <c r="AS1180" s="166">
        <v>0</v>
      </c>
      <c r="AT1180" s="166" t="b">
        <f t="shared" si="441"/>
        <v>1</v>
      </c>
      <c r="AU1180" s="157"/>
    </row>
    <row r="1181" spans="1:47" ht="15" customHeight="1" x14ac:dyDescent="0.3">
      <c r="A1181" s="158" t="s">
        <v>1811</v>
      </c>
      <c r="B1181" s="158" t="s">
        <v>2140</v>
      </c>
      <c r="C1181" s="159">
        <v>44368</v>
      </c>
      <c r="D1181" s="158">
        <v>2021</v>
      </c>
      <c r="E1181" s="158" t="s">
        <v>137</v>
      </c>
      <c r="F1181" s="158" t="s">
        <v>1144</v>
      </c>
      <c r="G1181" s="169">
        <v>0.5</v>
      </c>
      <c r="H1181" s="169">
        <v>9.7222222222222224E-2</v>
      </c>
      <c r="I1181" s="157" t="s">
        <v>2342</v>
      </c>
      <c r="J1181" s="165" t="s">
        <v>1066</v>
      </c>
      <c r="K1181" s="157" t="str">
        <f t="shared" si="442"/>
        <v>n</v>
      </c>
      <c r="L1181" s="157" t="str">
        <f t="shared" si="443"/>
        <v>y</v>
      </c>
      <c r="M1181" s="157" t="str">
        <f t="shared" si="444"/>
        <v>n</v>
      </c>
      <c r="N1181" s="157" t="str">
        <f t="shared" si="445"/>
        <v>n</v>
      </c>
      <c r="O1181" s="157" t="str">
        <f t="shared" si="446"/>
        <v>n</v>
      </c>
      <c r="P1181" s="157" t="str">
        <f t="shared" si="447"/>
        <v>n</v>
      </c>
      <c r="Q1181" s="157" t="str">
        <f t="shared" si="448"/>
        <v>n</v>
      </c>
      <c r="R1181" s="157" t="str">
        <f t="shared" si="449"/>
        <v>n</v>
      </c>
      <c r="S1181" s="165">
        <v>70</v>
      </c>
      <c r="T1181" s="166">
        <v>70</v>
      </c>
      <c r="U1181" s="166" t="b">
        <f t="shared" si="466"/>
        <v>1</v>
      </c>
      <c r="V1181" s="165" t="s">
        <v>1066</v>
      </c>
      <c r="W1181" s="157" t="str">
        <f t="shared" si="462"/>
        <v>n</v>
      </c>
      <c r="X1181" s="157" t="str">
        <f t="shared" si="463"/>
        <v>y</v>
      </c>
      <c r="Y1181" s="157" t="str">
        <f t="shared" si="450"/>
        <v>n</v>
      </c>
      <c r="Z1181" s="157" t="str">
        <f t="shared" si="451"/>
        <v>n</v>
      </c>
      <c r="AA1181" s="157" t="str">
        <f t="shared" si="452"/>
        <v>n</v>
      </c>
      <c r="AB1181" s="157" t="str">
        <f t="shared" si="453"/>
        <v>n</v>
      </c>
      <c r="AC1181" s="157" t="str">
        <f t="shared" si="454"/>
        <v>n</v>
      </c>
      <c r="AD1181" s="157" t="str">
        <f t="shared" si="455"/>
        <v>n</v>
      </c>
      <c r="AE1181" s="165">
        <v>-1</v>
      </c>
      <c r="AF1181" s="166">
        <v>-1</v>
      </c>
      <c r="AG1181" s="166">
        <v>85</v>
      </c>
      <c r="AH1181" s="166" t="b">
        <f t="shared" si="467"/>
        <v>1</v>
      </c>
      <c r="AI1181" s="165" t="s">
        <v>2315</v>
      </c>
      <c r="AJ1181" s="157" t="str">
        <f t="shared" si="456"/>
        <v>n</v>
      </c>
      <c r="AK1181" s="157" t="str">
        <f t="shared" si="457"/>
        <v>y</v>
      </c>
      <c r="AL1181" s="157" t="str">
        <f t="shared" si="458"/>
        <v>y</v>
      </c>
      <c r="AM1181" s="157" t="str">
        <f t="shared" si="459"/>
        <v>n</v>
      </c>
      <c r="AN1181" s="157" t="str">
        <f t="shared" si="464"/>
        <v>n</v>
      </c>
      <c r="AO1181" s="157" t="str">
        <f t="shared" si="465"/>
        <v>n</v>
      </c>
      <c r="AP1181" s="157" t="str">
        <f t="shared" si="460"/>
        <v>n</v>
      </c>
      <c r="AQ1181" s="157" t="str">
        <f t="shared" si="461"/>
        <v>n</v>
      </c>
      <c r="AR1181" s="165">
        <v>80</v>
      </c>
      <c r="AS1181" s="166">
        <v>80</v>
      </c>
      <c r="AT1181" s="166" t="b">
        <f t="shared" si="441"/>
        <v>1</v>
      </c>
      <c r="AU1181" s="157" t="s">
        <v>786</v>
      </c>
    </row>
    <row r="1182" spans="1:47" ht="15" customHeight="1" x14ac:dyDescent="0.3">
      <c r="A1182" s="158" t="s">
        <v>1811</v>
      </c>
      <c r="B1182" s="158" t="s">
        <v>2140</v>
      </c>
      <c r="C1182" s="159">
        <v>44368</v>
      </c>
      <c r="D1182" s="158">
        <v>2021</v>
      </c>
      <c r="E1182" s="158" t="s">
        <v>137</v>
      </c>
      <c r="F1182" s="158" t="s">
        <v>1145</v>
      </c>
      <c r="G1182" s="169">
        <v>0.5</v>
      </c>
      <c r="H1182" s="169">
        <v>9.7222222222222224E-2</v>
      </c>
      <c r="I1182" s="157" t="s">
        <v>2343</v>
      </c>
      <c r="J1182" s="165" t="s">
        <v>1066</v>
      </c>
      <c r="K1182" s="157" t="str">
        <f t="shared" si="442"/>
        <v>n</v>
      </c>
      <c r="L1182" s="157" t="str">
        <f t="shared" si="443"/>
        <v>y</v>
      </c>
      <c r="M1182" s="157" t="str">
        <f t="shared" si="444"/>
        <v>n</v>
      </c>
      <c r="N1182" s="157" t="str">
        <f t="shared" si="445"/>
        <v>n</v>
      </c>
      <c r="O1182" s="157" t="str">
        <f t="shared" si="446"/>
        <v>n</v>
      </c>
      <c r="P1182" s="157" t="str">
        <f t="shared" si="447"/>
        <v>n</v>
      </c>
      <c r="Q1182" s="157" t="str">
        <f t="shared" si="448"/>
        <v>n</v>
      </c>
      <c r="R1182" s="157" t="str">
        <f t="shared" si="449"/>
        <v>n</v>
      </c>
      <c r="S1182" s="165">
        <v>90</v>
      </c>
      <c r="T1182" s="166">
        <v>90</v>
      </c>
      <c r="U1182" s="166" t="b">
        <f t="shared" si="466"/>
        <v>1</v>
      </c>
      <c r="V1182" s="165" t="s">
        <v>1066</v>
      </c>
      <c r="W1182" s="157" t="str">
        <f t="shared" si="462"/>
        <v>n</v>
      </c>
      <c r="X1182" s="157" t="str">
        <f t="shared" si="463"/>
        <v>y</v>
      </c>
      <c r="Y1182" s="157" t="str">
        <f t="shared" si="450"/>
        <v>n</v>
      </c>
      <c r="Z1182" s="157" t="str">
        <f t="shared" si="451"/>
        <v>n</v>
      </c>
      <c r="AA1182" s="157" t="str">
        <f t="shared" si="452"/>
        <v>n</v>
      </c>
      <c r="AB1182" s="157" t="str">
        <f t="shared" si="453"/>
        <v>n</v>
      </c>
      <c r="AC1182" s="157" t="str">
        <f t="shared" si="454"/>
        <v>n</v>
      </c>
      <c r="AD1182" s="157" t="str">
        <f t="shared" si="455"/>
        <v>n</v>
      </c>
      <c r="AE1182" s="165">
        <v>-1</v>
      </c>
      <c r="AF1182" s="166">
        <v>-1</v>
      </c>
      <c r="AG1182" s="166">
        <v>60</v>
      </c>
      <c r="AH1182" s="166" t="b">
        <f t="shared" si="467"/>
        <v>1</v>
      </c>
      <c r="AI1182" s="165" t="s">
        <v>2334</v>
      </c>
      <c r="AJ1182" s="157" t="str">
        <f t="shared" si="456"/>
        <v>n</v>
      </c>
      <c r="AK1182" s="157" t="str">
        <f t="shared" si="457"/>
        <v>n</v>
      </c>
      <c r="AL1182" s="157" t="str">
        <f t="shared" si="458"/>
        <v>y</v>
      </c>
      <c r="AM1182" s="157" t="str">
        <f t="shared" si="459"/>
        <v>n</v>
      </c>
      <c r="AN1182" s="157" t="str">
        <f t="shared" si="464"/>
        <v>n</v>
      </c>
      <c r="AO1182" s="157" t="str">
        <f t="shared" si="465"/>
        <v>y</v>
      </c>
      <c r="AP1182" s="157" t="str">
        <f t="shared" si="460"/>
        <v>n</v>
      </c>
      <c r="AQ1182" s="157" t="str">
        <f t="shared" si="461"/>
        <v>n</v>
      </c>
      <c r="AR1182" s="165">
        <v>0</v>
      </c>
      <c r="AS1182" s="166">
        <v>0</v>
      </c>
      <c r="AT1182" s="166" t="b">
        <f t="shared" si="441"/>
        <v>1</v>
      </c>
      <c r="AU1182" s="157" t="s">
        <v>786</v>
      </c>
    </row>
    <row r="1183" spans="1:47" ht="15" customHeight="1" x14ac:dyDescent="0.3">
      <c r="A1183" s="158" t="s">
        <v>1811</v>
      </c>
      <c r="B1183" s="158" t="s">
        <v>2140</v>
      </c>
      <c r="C1183" s="159">
        <v>44368</v>
      </c>
      <c r="D1183" s="158">
        <v>2021</v>
      </c>
      <c r="E1183" s="158" t="s">
        <v>137</v>
      </c>
      <c r="F1183" s="158" t="s">
        <v>1146</v>
      </c>
      <c r="G1183" s="169">
        <v>0.5</v>
      </c>
      <c r="H1183" s="169">
        <v>9.7222222222222224E-2</v>
      </c>
      <c r="I1183" s="157" t="s">
        <v>2344</v>
      </c>
      <c r="J1183" s="165" t="s">
        <v>1066</v>
      </c>
      <c r="K1183" s="157" t="str">
        <f t="shared" si="442"/>
        <v>n</v>
      </c>
      <c r="L1183" s="157" t="str">
        <f t="shared" si="443"/>
        <v>y</v>
      </c>
      <c r="M1183" s="157" t="str">
        <f t="shared" si="444"/>
        <v>n</v>
      </c>
      <c r="N1183" s="157" t="str">
        <f t="shared" si="445"/>
        <v>n</v>
      </c>
      <c r="O1183" s="157" t="str">
        <f t="shared" si="446"/>
        <v>n</v>
      </c>
      <c r="P1183" s="157" t="str">
        <f t="shared" si="447"/>
        <v>n</v>
      </c>
      <c r="Q1183" s="157" t="str">
        <f t="shared" si="448"/>
        <v>n</v>
      </c>
      <c r="R1183" s="157" t="str">
        <f t="shared" si="449"/>
        <v>n</v>
      </c>
      <c r="S1183" s="165">
        <v>50</v>
      </c>
      <c r="T1183" s="166">
        <v>50</v>
      </c>
      <c r="U1183" s="166" t="b">
        <f t="shared" si="466"/>
        <v>1</v>
      </c>
      <c r="V1183" s="165" t="s">
        <v>1066</v>
      </c>
      <c r="W1183" s="157" t="str">
        <f t="shared" si="462"/>
        <v>n</v>
      </c>
      <c r="X1183" s="157" t="str">
        <f t="shared" si="463"/>
        <v>y</v>
      </c>
      <c r="Y1183" s="157" t="str">
        <f t="shared" si="450"/>
        <v>n</v>
      </c>
      <c r="Z1183" s="157" t="str">
        <f t="shared" si="451"/>
        <v>n</v>
      </c>
      <c r="AA1183" s="157" t="str">
        <f t="shared" si="452"/>
        <v>n</v>
      </c>
      <c r="AB1183" s="157" t="str">
        <f t="shared" si="453"/>
        <v>n</v>
      </c>
      <c r="AC1183" s="157" t="str">
        <f t="shared" si="454"/>
        <v>n</v>
      </c>
      <c r="AD1183" s="157" t="str">
        <f t="shared" si="455"/>
        <v>n</v>
      </c>
      <c r="AE1183" s="165">
        <v>-1</v>
      </c>
      <c r="AF1183" s="166">
        <v>-1</v>
      </c>
      <c r="AG1183" s="166">
        <v>50</v>
      </c>
      <c r="AH1183" s="166" t="b">
        <f t="shared" si="467"/>
        <v>1</v>
      </c>
      <c r="AI1183" s="165" t="s">
        <v>2315</v>
      </c>
      <c r="AJ1183" s="157" t="str">
        <f t="shared" si="456"/>
        <v>n</v>
      </c>
      <c r="AK1183" s="157" t="str">
        <f t="shared" si="457"/>
        <v>y</v>
      </c>
      <c r="AL1183" s="157" t="str">
        <f t="shared" si="458"/>
        <v>y</v>
      </c>
      <c r="AM1183" s="157" t="str">
        <f t="shared" si="459"/>
        <v>n</v>
      </c>
      <c r="AN1183" s="157" t="str">
        <f t="shared" si="464"/>
        <v>n</v>
      </c>
      <c r="AO1183" s="157" t="str">
        <f t="shared" si="465"/>
        <v>n</v>
      </c>
      <c r="AP1183" s="157" t="str">
        <f t="shared" si="460"/>
        <v>n</v>
      </c>
      <c r="AQ1183" s="157" t="str">
        <f t="shared" si="461"/>
        <v>n</v>
      </c>
      <c r="AR1183" s="165">
        <v>5</v>
      </c>
      <c r="AS1183" s="166">
        <v>5</v>
      </c>
      <c r="AT1183" s="166" t="b">
        <f t="shared" si="441"/>
        <v>1</v>
      </c>
      <c r="AU1183" s="157" t="s">
        <v>2345</v>
      </c>
    </row>
    <row r="1184" spans="1:47" ht="15" customHeight="1" x14ac:dyDescent="0.3">
      <c r="A1184" s="158" t="s">
        <v>1811</v>
      </c>
      <c r="B1184" s="158" t="s">
        <v>2140</v>
      </c>
      <c r="C1184" s="159">
        <v>44368</v>
      </c>
      <c r="D1184" s="158">
        <v>2021</v>
      </c>
      <c r="E1184" s="158" t="s">
        <v>137</v>
      </c>
      <c r="F1184" s="158" t="s">
        <v>1148</v>
      </c>
      <c r="G1184" s="169">
        <v>0.5</v>
      </c>
      <c r="H1184" s="169">
        <v>9.7222222222222224E-2</v>
      </c>
      <c r="I1184" s="157" t="s">
        <v>2346</v>
      </c>
      <c r="J1184" s="165" t="s">
        <v>1066</v>
      </c>
      <c r="K1184" s="157" t="str">
        <f t="shared" si="442"/>
        <v>n</v>
      </c>
      <c r="L1184" s="157" t="str">
        <f t="shared" si="443"/>
        <v>y</v>
      </c>
      <c r="M1184" s="157" t="str">
        <f t="shared" si="444"/>
        <v>n</v>
      </c>
      <c r="N1184" s="157" t="str">
        <f t="shared" si="445"/>
        <v>n</v>
      </c>
      <c r="O1184" s="157" t="str">
        <f t="shared" si="446"/>
        <v>n</v>
      </c>
      <c r="P1184" s="157" t="str">
        <f t="shared" si="447"/>
        <v>n</v>
      </c>
      <c r="Q1184" s="157" t="str">
        <f t="shared" si="448"/>
        <v>n</v>
      </c>
      <c r="R1184" s="157" t="str">
        <f t="shared" si="449"/>
        <v>n</v>
      </c>
      <c r="S1184" s="165">
        <v>60</v>
      </c>
      <c r="T1184" s="166">
        <v>60</v>
      </c>
      <c r="U1184" s="166" t="b">
        <f t="shared" si="466"/>
        <v>1</v>
      </c>
      <c r="V1184" s="165" t="s">
        <v>1066</v>
      </c>
      <c r="W1184" s="157" t="str">
        <f t="shared" si="462"/>
        <v>n</v>
      </c>
      <c r="X1184" s="157" t="str">
        <f t="shared" si="463"/>
        <v>y</v>
      </c>
      <c r="Y1184" s="157" t="str">
        <f t="shared" si="450"/>
        <v>n</v>
      </c>
      <c r="Z1184" s="157" t="str">
        <f t="shared" si="451"/>
        <v>n</v>
      </c>
      <c r="AA1184" s="157" t="str">
        <f t="shared" si="452"/>
        <v>n</v>
      </c>
      <c r="AB1184" s="157" t="str">
        <f t="shared" si="453"/>
        <v>n</v>
      </c>
      <c r="AC1184" s="157" t="str">
        <f t="shared" si="454"/>
        <v>n</v>
      </c>
      <c r="AD1184" s="157" t="str">
        <f t="shared" si="455"/>
        <v>n</v>
      </c>
      <c r="AE1184" s="165">
        <v>-1</v>
      </c>
      <c r="AF1184" s="166">
        <v>-1</v>
      </c>
      <c r="AG1184" s="166">
        <v>30</v>
      </c>
      <c r="AH1184" s="166" t="b">
        <f t="shared" si="467"/>
        <v>1</v>
      </c>
      <c r="AI1184" s="165" t="s">
        <v>2315</v>
      </c>
      <c r="AJ1184" s="157" t="str">
        <f t="shared" si="456"/>
        <v>n</v>
      </c>
      <c r="AK1184" s="157" t="str">
        <f t="shared" si="457"/>
        <v>y</v>
      </c>
      <c r="AL1184" s="157" t="str">
        <f t="shared" si="458"/>
        <v>y</v>
      </c>
      <c r="AM1184" s="157" t="str">
        <f t="shared" si="459"/>
        <v>n</v>
      </c>
      <c r="AN1184" s="157" t="str">
        <f t="shared" si="464"/>
        <v>n</v>
      </c>
      <c r="AO1184" s="157" t="str">
        <f t="shared" si="465"/>
        <v>n</v>
      </c>
      <c r="AP1184" s="157" t="str">
        <f t="shared" si="460"/>
        <v>n</v>
      </c>
      <c r="AQ1184" s="157" t="str">
        <f t="shared" si="461"/>
        <v>n</v>
      </c>
      <c r="AR1184" s="165">
        <v>60</v>
      </c>
      <c r="AS1184" s="166">
        <v>60</v>
      </c>
      <c r="AT1184" s="166" t="b">
        <f t="shared" si="441"/>
        <v>1</v>
      </c>
      <c r="AU1184" s="157" t="s">
        <v>786</v>
      </c>
    </row>
    <row r="1185" spans="1:47" ht="15" customHeight="1" x14ac:dyDescent="0.3">
      <c r="A1185" s="158" t="s">
        <v>1811</v>
      </c>
      <c r="B1185" s="158" t="s">
        <v>2140</v>
      </c>
      <c r="C1185" s="159">
        <v>44368</v>
      </c>
      <c r="D1185" s="158">
        <v>2021</v>
      </c>
      <c r="E1185" s="158" t="s">
        <v>137</v>
      </c>
      <c r="F1185" s="158" t="s">
        <v>1150</v>
      </c>
      <c r="G1185" s="169">
        <v>0.5</v>
      </c>
      <c r="H1185" s="169">
        <v>9.7222222222222224E-2</v>
      </c>
      <c r="I1185" s="157" t="s">
        <v>2347</v>
      </c>
      <c r="J1185" s="165" t="s">
        <v>1066</v>
      </c>
      <c r="K1185" s="157" t="str">
        <f t="shared" si="442"/>
        <v>n</v>
      </c>
      <c r="L1185" s="157" t="str">
        <f t="shared" si="443"/>
        <v>y</v>
      </c>
      <c r="M1185" s="157" t="str">
        <f t="shared" si="444"/>
        <v>n</v>
      </c>
      <c r="N1185" s="157" t="str">
        <f t="shared" si="445"/>
        <v>n</v>
      </c>
      <c r="O1185" s="157" t="str">
        <f t="shared" si="446"/>
        <v>n</v>
      </c>
      <c r="P1185" s="157" t="str">
        <f t="shared" si="447"/>
        <v>n</v>
      </c>
      <c r="Q1185" s="157" t="str">
        <f t="shared" si="448"/>
        <v>n</v>
      </c>
      <c r="R1185" s="157" t="str">
        <f t="shared" si="449"/>
        <v>n</v>
      </c>
      <c r="S1185" s="165">
        <v>90</v>
      </c>
      <c r="T1185" s="166">
        <v>90</v>
      </c>
      <c r="U1185" s="166" t="b">
        <f t="shared" si="466"/>
        <v>1</v>
      </c>
      <c r="V1185" s="165" t="s">
        <v>1066</v>
      </c>
      <c r="W1185" s="157" t="str">
        <f t="shared" si="462"/>
        <v>n</v>
      </c>
      <c r="X1185" s="157" t="str">
        <f t="shared" si="463"/>
        <v>y</v>
      </c>
      <c r="Y1185" s="157" t="str">
        <f t="shared" si="450"/>
        <v>n</v>
      </c>
      <c r="Z1185" s="157" t="str">
        <f t="shared" si="451"/>
        <v>n</v>
      </c>
      <c r="AA1185" s="157" t="str">
        <f t="shared" si="452"/>
        <v>n</v>
      </c>
      <c r="AB1185" s="157" t="str">
        <f t="shared" si="453"/>
        <v>n</v>
      </c>
      <c r="AC1185" s="157" t="str">
        <f t="shared" si="454"/>
        <v>n</v>
      </c>
      <c r="AD1185" s="157" t="str">
        <f t="shared" si="455"/>
        <v>n</v>
      </c>
      <c r="AE1185" s="165">
        <v>-1</v>
      </c>
      <c r="AF1185" s="166">
        <v>-1</v>
      </c>
      <c r="AG1185" s="166">
        <v>80</v>
      </c>
      <c r="AH1185" s="166" t="b">
        <f t="shared" si="467"/>
        <v>1</v>
      </c>
      <c r="AI1185" s="165" t="s">
        <v>2315</v>
      </c>
      <c r="AJ1185" s="157" t="str">
        <f t="shared" si="456"/>
        <v>n</v>
      </c>
      <c r="AK1185" s="157" t="str">
        <f t="shared" si="457"/>
        <v>y</v>
      </c>
      <c r="AL1185" s="157" t="str">
        <f t="shared" si="458"/>
        <v>y</v>
      </c>
      <c r="AM1185" s="157" t="str">
        <f t="shared" si="459"/>
        <v>n</v>
      </c>
      <c r="AN1185" s="157" t="str">
        <f t="shared" si="464"/>
        <v>n</v>
      </c>
      <c r="AO1185" s="157" t="str">
        <f t="shared" si="465"/>
        <v>n</v>
      </c>
      <c r="AP1185" s="157" t="str">
        <f t="shared" si="460"/>
        <v>n</v>
      </c>
      <c r="AQ1185" s="157" t="str">
        <f t="shared" si="461"/>
        <v>n</v>
      </c>
      <c r="AR1185" s="165">
        <v>65</v>
      </c>
      <c r="AS1185" s="166">
        <v>65</v>
      </c>
      <c r="AT1185" s="166" t="b">
        <f t="shared" si="441"/>
        <v>1</v>
      </c>
      <c r="AU1185" s="157" t="s">
        <v>786</v>
      </c>
    </row>
    <row r="1186" spans="1:47" ht="15" customHeight="1" x14ac:dyDescent="0.3">
      <c r="A1186" s="158" t="s">
        <v>1811</v>
      </c>
      <c r="B1186" s="158" t="s">
        <v>2140</v>
      </c>
      <c r="C1186" s="159">
        <v>44368</v>
      </c>
      <c r="D1186" s="158">
        <v>2021</v>
      </c>
      <c r="E1186" s="158" t="s">
        <v>137</v>
      </c>
      <c r="F1186" s="158" t="s">
        <v>1151</v>
      </c>
      <c r="G1186" s="169">
        <v>0.5</v>
      </c>
      <c r="H1186" s="169">
        <v>9.7222222222222224E-2</v>
      </c>
      <c r="I1186" s="157" t="s">
        <v>2348</v>
      </c>
      <c r="J1186" s="165" t="s">
        <v>1066</v>
      </c>
      <c r="K1186" s="157" t="str">
        <f t="shared" si="442"/>
        <v>n</v>
      </c>
      <c r="L1186" s="157" t="str">
        <f t="shared" si="443"/>
        <v>y</v>
      </c>
      <c r="M1186" s="157" t="str">
        <f t="shared" si="444"/>
        <v>n</v>
      </c>
      <c r="N1186" s="157" t="str">
        <f t="shared" si="445"/>
        <v>n</v>
      </c>
      <c r="O1186" s="157" t="str">
        <f t="shared" si="446"/>
        <v>n</v>
      </c>
      <c r="P1186" s="157" t="str">
        <f t="shared" si="447"/>
        <v>n</v>
      </c>
      <c r="Q1186" s="157" t="str">
        <f t="shared" si="448"/>
        <v>n</v>
      </c>
      <c r="R1186" s="157" t="str">
        <f t="shared" si="449"/>
        <v>n</v>
      </c>
      <c r="S1186" s="165">
        <v>90</v>
      </c>
      <c r="T1186" s="166">
        <v>90</v>
      </c>
      <c r="U1186" s="166" t="b">
        <f t="shared" si="466"/>
        <v>1</v>
      </c>
      <c r="V1186" s="165" t="s">
        <v>1066</v>
      </c>
      <c r="W1186" s="157" t="str">
        <f t="shared" si="462"/>
        <v>n</v>
      </c>
      <c r="X1186" s="157" t="str">
        <f t="shared" si="463"/>
        <v>y</v>
      </c>
      <c r="Y1186" s="157" t="str">
        <f t="shared" si="450"/>
        <v>n</v>
      </c>
      <c r="Z1186" s="157" t="str">
        <f t="shared" si="451"/>
        <v>n</v>
      </c>
      <c r="AA1186" s="157" t="str">
        <f t="shared" si="452"/>
        <v>n</v>
      </c>
      <c r="AB1186" s="157" t="str">
        <f t="shared" si="453"/>
        <v>n</v>
      </c>
      <c r="AC1186" s="157" t="str">
        <f t="shared" si="454"/>
        <v>n</v>
      </c>
      <c r="AD1186" s="157" t="str">
        <f t="shared" si="455"/>
        <v>n</v>
      </c>
      <c r="AE1186" s="165">
        <v>-1</v>
      </c>
      <c r="AF1186" s="166">
        <v>-1</v>
      </c>
      <c r="AG1186" s="166">
        <v>70</v>
      </c>
      <c r="AH1186" s="166" t="b">
        <f t="shared" si="467"/>
        <v>1</v>
      </c>
      <c r="AI1186" s="165" t="s">
        <v>2314</v>
      </c>
      <c r="AJ1186" s="157" t="str">
        <f t="shared" si="456"/>
        <v>n</v>
      </c>
      <c r="AK1186" s="157" t="str">
        <f t="shared" si="457"/>
        <v>n</v>
      </c>
      <c r="AL1186" s="157" t="str">
        <f t="shared" si="458"/>
        <v>y</v>
      </c>
      <c r="AM1186" s="157" t="str">
        <f t="shared" si="459"/>
        <v>n</v>
      </c>
      <c r="AN1186" s="157" t="str">
        <f t="shared" si="464"/>
        <v>n</v>
      </c>
      <c r="AO1186" s="157" t="str">
        <f t="shared" si="465"/>
        <v>y</v>
      </c>
      <c r="AP1186" s="157" t="str">
        <f t="shared" si="460"/>
        <v>n</v>
      </c>
      <c r="AQ1186" s="157" t="str">
        <f t="shared" si="461"/>
        <v>n</v>
      </c>
      <c r="AR1186" s="165">
        <v>65</v>
      </c>
      <c r="AS1186" s="166">
        <v>65</v>
      </c>
      <c r="AT1186" s="166" t="b">
        <f t="shared" si="441"/>
        <v>1</v>
      </c>
      <c r="AU1186" s="157"/>
    </row>
    <row r="1187" spans="1:47" ht="15" customHeight="1" x14ac:dyDescent="0.3">
      <c r="A1187" s="158" t="s">
        <v>1811</v>
      </c>
      <c r="B1187" s="158" t="s">
        <v>2140</v>
      </c>
      <c r="C1187" s="159">
        <v>44368</v>
      </c>
      <c r="D1187" s="158">
        <v>2021</v>
      </c>
      <c r="E1187" s="158" t="s">
        <v>137</v>
      </c>
      <c r="F1187" s="158" t="s">
        <v>1152</v>
      </c>
      <c r="G1187" s="169">
        <v>0.5</v>
      </c>
      <c r="H1187" s="169">
        <v>9.7222222222222224E-2</v>
      </c>
      <c r="I1187" s="157" t="s">
        <v>2349</v>
      </c>
      <c r="J1187" s="165" t="s">
        <v>1066</v>
      </c>
      <c r="K1187" s="157" t="str">
        <f t="shared" si="442"/>
        <v>n</v>
      </c>
      <c r="L1187" s="157" t="str">
        <f t="shared" si="443"/>
        <v>y</v>
      </c>
      <c r="M1187" s="157" t="str">
        <f t="shared" si="444"/>
        <v>n</v>
      </c>
      <c r="N1187" s="157" t="str">
        <f t="shared" si="445"/>
        <v>n</v>
      </c>
      <c r="O1187" s="157" t="str">
        <f t="shared" si="446"/>
        <v>n</v>
      </c>
      <c r="P1187" s="157" t="str">
        <f t="shared" si="447"/>
        <v>n</v>
      </c>
      <c r="Q1187" s="157" t="str">
        <f t="shared" si="448"/>
        <v>n</v>
      </c>
      <c r="R1187" s="157" t="str">
        <f t="shared" si="449"/>
        <v>n</v>
      </c>
      <c r="S1187" s="165">
        <v>95</v>
      </c>
      <c r="T1187" s="166">
        <v>95</v>
      </c>
      <c r="U1187" s="166" t="b">
        <f t="shared" si="466"/>
        <v>1</v>
      </c>
      <c r="V1187" s="165" t="s">
        <v>1066</v>
      </c>
      <c r="W1187" s="157" t="str">
        <f t="shared" si="462"/>
        <v>n</v>
      </c>
      <c r="X1187" s="157" t="str">
        <f t="shared" si="463"/>
        <v>y</v>
      </c>
      <c r="Y1187" s="157" t="str">
        <f t="shared" si="450"/>
        <v>n</v>
      </c>
      <c r="Z1187" s="157" t="str">
        <f t="shared" si="451"/>
        <v>n</v>
      </c>
      <c r="AA1187" s="157" t="str">
        <f t="shared" si="452"/>
        <v>n</v>
      </c>
      <c r="AB1187" s="157" t="str">
        <f t="shared" si="453"/>
        <v>n</v>
      </c>
      <c r="AC1187" s="157" t="str">
        <f t="shared" si="454"/>
        <v>n</v>
      </c>
      <c r="AD1187" s="157" t="str">
        <f t="shared" si="455"/>
        <v>n</v>
      </c>
      <c r="AE1187" s="165">
        <v>-1</v>
      </c>
      <c r="AF1187" s="166">
        <v>-1</v>
      </c>
      <c r="AG1187" s="166">
        <v>85</v>
      </c>
      <c r="AH1187" s="166" t="b">
        <f t="shared" si="467"/>
        <v>1</v>
      </c>
      <c r="AI1187" s="165" t="s">
        <v>2314</v>
      </c>
      <c r="AJ1187" s="157" t="str">
        <f t="shared" si="456"/>
        <v>n</v>
      </c>
      <c r="AK1187" s="157" t="str">
        <f t="shared" si="457"/>
        <v>n</v>
      </c>
      <c r="AL1187" s="157" t="str">
        <f t="shared" si="458"/>
        <v>y</v>
      </c>
      <c r="AM1187" s="157" t="str">
        <f t="shared" si="459"/>
        <v>n</v>
      </c>
      <c r="AN1187" s="157" t="str">
        <f t="shared" si="464"/>
        <v>n</v>
      </c>
      <c r="AO1187" s="157" t="str">
        <f t="shared" si="465"/>
        <v>y</v>
      </c>
      <c r="AP1187" s="157" t="str">
        <f t="shared" si="460"/>
        <v>n</v>
      </c>
      <c r="AQ1187" s="157" t="str">
        <f t="shared" si="461"/>
        <v>n</v>
      </c>
      <c r="AR1187" s="165">
        <v>2</v>
      </c>
      <c r="AS1187" s="166">
        <v>2</v>
      </c>
      <c r="AT1187" s="166" t="b">
        <f t="shared" si="441"/>
        <v>1</v>
      </c>
      <c r="AU1187" s="157"/>
    </row>
    <row r="1188" spans="1:47" ht="15" customHeight="1" x14ac:dyDescent="0.3">
      <c r="A1188" s="158" t="s">
        <v>1811</v>
      </c>
      <c r="B1188" s="158" t="s">
        <v>2140</v>
      </c>
      <c r="C1188" s="159">
        <v>44368</v>
      </c>
      <c r="D1188" s="158">
        <v>2021</v>
      </c>
      <c r="E1188" s="158" t="s">
        <v>137</v>
      </c>
      <c r="F1188" s="158" t="s">
        <v>1153</v>
      </c>
      <c r="G1188" s="169">
        <v>0.5</v>
      </c>
      <c r="H1188" s="169">
        <v>9.7222222222222224E-2</v>
      </c>
      <c r="I1188" s="157" t="s">
        <v>2350</v>
      </c>
      <c r="J1188" s="165" t="s">
        <v>1066</v>
      </c>
      <c r="K1188" s="157" t="str">
        <f t="shared" si="442"/>
        <v>n</v>
      </c>
      <c r="L1188" s="157" t="str">
        <f t="shared" si="443"/>
        <v>y</v>
      </c>
      <c r="M1188" s="157" t="str">
        <f t="shared" si="444"/>
        <v>n</v>
      </c>
      <c r="N1188" s="157" t="str">
        <f t="shared" si="445"/>
        <v>n</v>
      </c>
      <c r="O1188" s="157" t="str">
        <f t="shared" si="446"/>
        <v>n</v>
      </c>
      <c r="P1188" s="157" t="str">
        <f t="shared" si="447"/>
        <v>n</v>
      </c>
      <c r="Q1188" s="157" t="str">
        <f t="shared" si="448"/>
        <v>n</v>
      </c>
      <c r="R1188" s="157" t="str">
        <f t="shared" si="449"/>
        <v>n</v>
      </c>
      <c r="S1188" s="165">
        <v>70</v>
      </c>
      <c r="T1188" s="166">
        <v>70</v>
      </c>
      <c r="U1188" s="166" t="b">
        <f t="shared" si="466"/>
        <v>1</v>
      </c>
      <c r="V1188" s="165" t="s">
        <v>1066</v>
      </c>
      <c r="W1188" s="157" t="str">
        <f t="shared" si="462"/>
        <v>n</v>
      </c>
      <c r="X1188" s="157" t="str">
        <f t="shared" si="463"/>
        <v>y</v>
      </c>
      <c r="Y1188" s="157" t="str">
        <f t="shared" si="450"/>
        <v>n</v>
      </c>
      <c r="Z1188" s="157" t="str">
        <f t="shared" si="451"/>
        <v>n</v>
      </c>
      <c r="AA1188" s="157" t="str">
        <f t="shared" si="452"/>
        <v>n</v>
      </c>
      <c r="AB1188" s="157" t="str">
        <f t="shared" si="453"/>
        <v>n</v>
      </c>
      <c r="AC1188" s="157" t="str">
        <f t="shared" si="454"/>
        <v>n</v>
      </c>
      <c r="AD1188" s="157" t="str">
        <f t="shared" si="455"/>
        <v>n</v>
      </c>
      <c r="AE1188" s="165">
        <v>-1</v>
      </c>
      <c r="AF1188" s="166">
        <v>-1</v>
      </c>
      <c r="AG1188" s="166">
        <v>25</v>
      </c>
      <c r="AH1188" s="166" t="b">
        <f t="shared" si="467"/>
        <v>1</v>
      </c>
      <c r="AI1188" s="165" t="s">
        <v>2315</v>
      </c>
      <c r="AJ1188" s="157" t="str">
        <f t="shared" si="456"/>
        <v>n</v>
      </c>
      <c r="AK1188" s="157" t="str">
        <f t="shared" si="457"/>
        <v>y</v>
      </c>
      <c r="AL1188" s="157" t="str">
        <f t="shared" si="458"/>
        <v>y</v>
      </c>
      <c r="AM1188" s="157" t="str">
        <f t="shared" si="459"/>
        <v>n</v>
      </c>
      <c r="AN1188" s="157" t="str">
        <f t="shared" si="464"/>
        <v>n</v>
      </c>
      <c r="AO1188" s="157" t="str">
        <f t="shared" si="465"/>
        <v>n</v>
      </c>
      <c r="AP1188" s="157" t="str">
        <f t="shared" si="460"/>
        <v>n</v>
      </c>
      <c r="AQ1188" s="157" t="str">
        <f t="shared" si="461"/>
        <v>n</v>
      </c>
      <c r="AR1188" s="165">
        <v>10</v>
      </c>
      <c r="AS1188" s="166">
        <v>10</v>
      </c>
      <c r="AT1188" s="166" t="b">
        <f t="shared" si="441"/>
        <v>1</v>
      </c>
      <c r="AU1188" s="157"/>
    </row>
    <row r="1189" spans="1:47" ht="15" customHeight="1" x14ac:dyDescent="0.3">
      <c r="A1189" s="158" t="s">
        <v>1811</v>
      </c>
      <c r="B1189" s="158" t="s">
        <v>2140</v>
      </c>
      <c r="C1189" s="159">
        <v>44368</v>
      </c>
      <c r="D1189" s="158">
        <v>2021</v>
      </c>
      <c r="E1189" s="158" t="s">
        <v>137</v>
      </c>
      <c r="F1189" s="158" t="s">
        <v>1154</v>
      </c>
      <c r="G1189" s="169">
        <v>0.5</v>
      </c>
      <c r="H1189" s="169">
        <v>9.7222222222222224E-2</v>
      </c>
      <c r="I1189" s="157" t="s">
        <v>2351</v>
      </c>
      <c r="J1189" s="165" t="s">
        <v>1066</v>
      </c>
      <c r="K1189" s="157" t="str">
        <f t="shared" si="442"/>
        <v>n</v>
      </c>
      <c r="L1189" s="157" t="str">
        <f t="shared" si="443"/>
        <v>y</v>
      </c>
      <c r="M1189" s="157" t="str">
        <f t="shared" si="444"/>
        <v>n</v>
      </c>
      <c r="N1189" s="157" t="str">
        <f t="shared" si="445"/>
        <v>n</v>
      </c>
      <c r="O1189" s="157" t="str">
        <f t="shared" si="446"/>
        <v>n</v>
      </c>
      <c r="P1189" s="157" t="str">
        <f t="shared" si="447"/>
        <v>n</v>
      </c>
      <c r="Q1189" s="157" t="str">
        <f t="shared" si="448"/>
        <v>n</v>
      </c>
      <c r="R1189" s="157" t="str">
        <f t="shared" si="449"/>
        <v>n</v>
      </c>
      <c r="S1189" s="165">
        <v>90</v>
      </c>
      <c r="T1189" s="166">
        <v>90</v>
      </c>
      <c r="U1189" s="166" t="b">
        <f t="shared" si="466"/>
        <v>1</v>
      </c>
      <c r="V1189" s="165" t="s">
        <v>1066</v>
      </c>
      <c r="W1189" s="157" t="str">
        <f t="shared" si="462"/>
        <v>n</v>
      </c>
      <c r="X1189" s="157" t="str">
        <f t="shared" si="463"/>
        <v>y</v>
      </c>
      <c r="Y1189" s="157" t="str">
        <f t="shared" si="450"/>
        <v>n</v>
      </c>
      <c r="Z1189" s="157" t="str">
        <f t="shared" si="451"/>
        <v>n</v>
      </c>
      <c r="AA1189" s="157" t="str">
        <f t="shared" si="452"/>
        <v>n</v>
      </c>
      <c r="AB1189" s="157" t="str">
        <f t="shared" si="453"/>
        <v>n</v>
      </c>
      <c r="AC1189" s="157" t="str">
        <f t="shared" si="454"/>
        <v>n</v>
      </c>
      <c r="AD1189" s="157" t="str">
        <f t="shared" si="455"/>
        <v>n</v>
      </c>
      <c r="AE1189" s="165">
        <v>-1</v>
      </c>
      <c r="AF1189" s="166">
        <v>-1</v>
      </c>
      <c r="AG1189" s="166">
        <v>50</v>
      </c>
      <c r="AH1189" s="166" t="b">
        <f t="shared" si="467"/>
        <v>1</v>
      </c>
      <c r="AI1189" s="165" t="s">
        <v>2315</v>
      </c>
      <c r="AJ1189" s="157" t="str">
        <f t="shared" si="456"/>
        <v>n</v>
      </c>
      <c r="AK1189" s="157" t="str">
        <f t="shared" si="457"/>
        <v>y</v>
      </c>
      <c r="AL1189" s="157" t="str">
        <f t="shared" si="458"/>
        <v>y</v>
      </c>
      <c r="AM1189" s="157" t="str">
        <f t="shared" si="459"/>
        <v>n</v>
      </c>
      <c r="AN1189" s="157" t="str">
        <f t="shared" si="464"/>
        <v>n</v>
      </c>
      <c r="AO1189" s="157" t="str">
        <f t="shared" si="465"/>
        <v>n</v>
      </c>
      <c r="AP1189" s="157" t="str">
        <f t="shared" si="460"/>
        <v>n</v>
      </c>
      <c r="AQ1189" s="157" t="str">
        <f t="shared" si="461"/>
        <v>n</v>
      </c>
      <c r="AR1189" s="165">
        <v>60</v>
      </c>
      <c r="AS1189" s="166">
        <v>60</v>
      </c>
      <c r="AT1189" s="166" t="b">
        <f t="shared" si="441"/>
        <v>1</v>
      </c>
      <c r="AU1189" s="157" t="s">
        <v>786</v>
      </c>
    </row>
    <row r="1190" spans="1:47" ht="15" customHeight="1" x14ac:dyDescent="0.3">
      <c r="A1190" s="158" t="s">
        <v>1811</v>
      </c>
      <c r="B1190" s="158" t="s">
        <v>2124</v>
      </c>
      <c r="C1190" s="159">
        <v>44439</v>
      </c>
      <c r="D1190" s="158">
        <v>2021</v>
      </c>
      <c r="E1190" s="158" t="s">
        <v>137</v>
      </c>
      <c r="F1190" s="158" t="s">
        <v>1110</v>
      </c>
      <c r="G1190" s="169">
        <v>0.57361111111111118</v>
      </c>
      <c r="H1190" s="169">
        <v>0.64583333333333337</v>
      </c>
      <c r="I1190" s="157" t="s">
        <v>2352</v>
      </c>
      <c r="J1190" s="165" t="s">
        <v>1066</v>
      </c>
      <c r="K1190" s="157" t="str">
        <f t="shared" si="442"/>
        <v>n</v>
      </c>
      <c r="L1190" s="157" t="str">
        <f t="shared" si="443"/>
        <v>y</v>
      </c>
      <c r="M1190" s="157" t="str">
        <f t="shared" si="444"/>
        <v>n</v>
      </c>
      <c r="N1190" s="157" t="str">
        <f t="shared" si="445"/>
        <v>n</v>
      </c>
      <c r="O1190" s="157" t="str">
        <f t="shared" si="446"/>
        <v>n</v>
      </c>
      <c r="P1190" s="157" t="str">
        <f t="shared" si="447"/>
        <v>n</v>
      </c>
      <c r="Q1190" s="157" t="str">
        <f t="shared" si="448"/>
        <v>n</v>
      </c>
      <c r="R1190" s="157" t="str">
        <f t="shared" si="449"/>
        <v>n</v>
      </c>
      <c r="S1190" s="165">
        <v>70</v>
      </c>
      <c r="T1190" s="166">
        <v>70</v>
      </c>
      <c r="U1190" s="166" t="b">
        <f t="shared" si="466"/>
        <v>1</v>
      </c>
      <c r="V1190" s="165" t="s">
        <v>1066</v>
      </c>
      <c r="W1190" s="157" t="str">
        <f t="shared" ref="W1190:W1217" si="468">IF(AND(ISNUMBER(SEARCH("I",$V1190)), AE1190&gt;0),"y","n")</f>
        <v>n</v>
      </c>
      <c r="X1190" s="157" t="str">
        <f t="shared" ref="X1190:X1217" si="469">IF(AND(ISNUMBER(SEARCH("L",$V1190)), AE1190&gt;0),"y","n")</f>
        <v>y</v>
      </c>
      <c r="Y1190" s="157" t="str">
        <f t="shared" si="450"/>
        <v>n</v>
      </c>
      <c r="Z1190" s="157" t="str">
        <f t="shared" si="451"/>
        <v>n</v>
      </c>
      <c r="AA1190" s="157" t="str">
        <f t="shared" si="452"/>
        <v>n</v>
      </c>
      <c r="AB1190" s="157" t="str">
        <f t="shared" si="453"/>
        <v>n</v>
      </c>
      <c r="AC1190" s="157" t="str">
        <f t="shared" si="454"/>
        <v>n</v>
      </c>
      <c r="AD1190" s="157" t="str">
        <f t="shared" si="455"/>
        <v>n</v>
      </c>
      <c r="AE1190" s="165">
        <v>50</v>
      </c>
      <c r="AF1190" s="166">
        <v>50</v>
      </c>
      <c r="AG1190" s="166">
        <v>90</v>
      </c>
      <c r="AH1190" s="166" t="b">
        <f t="shared" si="467"/>
        <v>1</v>
      </c>
      <c r="AI1190" s="165" t="s">
        <v>1088</v>
      </c>
      <c r="AJ1190" s="157" t="str">
        <f t="shared" si="456"/>
        <v>n</v>
      </c>
      <c r="AK1190" s="157" t="str">
        <f t="shared" si="457"/>
        <v>n</v>
      </c>
      <c r="AL1190" s="157" t="str">
        <f t="shared" si="458"/>
        <v>n</v>
      </c>
      <c r="AM1190" s="157" t="str">
        <f t="shared" si="459"/>
        <v>n</v>
      </c>
      <c r="AN1190" s="157" t="str">
        <f t="shared" si="464"/>
        <v>n</v>
      </c>
      <c r="AO1190" s="157" t="str">
        <f t="shared" si="465"/>
        <v>n</v>
      </c>
      <c r="AP1190" s="157" t="str">
        <f t="shared" si="460"/>
        <v>n</v>
      </c>
      <c r="AQ1190" s="157" t="str">
        <f t="shared" si="461"/>
        <v>y</v>
      </c>
      <c r="AR1190" s="165">
        <v>0</v>
      </c>
      <c r="AS1190" s="166">
        <v>0</v>
      </c>
      <c r="AT1190" s="166" t="b">
        <f t="shared" si="441"/>
        <v>1</v>
      </c>
      <c r="AU1190" s="157" t="s">
        <v>2649</v>
      </c>
    </row>
    <row r="1191" spans="1:47" ht="15" customHeight="1" x14ac:dyDescent="0.3">
      <c r="A1191" s="158" t="s">
        <v>1811</v>
      </c>
      <c r="B1191" s="158" t="s">
        <v>2124</v>
      </c>
      <c r="C1191" s="159">
        <v>44439</v>
      </c>
      <c r="D1191" s="158">
        <v>2021</v>
      </c>
      <c r="E1191" s="158" t="s">
        <v>137</v>
      </c>
      <c r="F1191" s="158" t="s">
        <v>1111</v>
      </c>
      <c r="G1191" s="169">
        <v>0.57361111111111118</v>
      </c>
      <c r="H1191" s="169">
        <v>0.64583333333333337</v>
      </c>
      <c r="I1191" s="157" t="s">
        <v>2353</v>
      </c>
      <c r="J1191" s="165" t="s">
        <v>1066</v>
      </c>
      <c r="K1191" s="157" t="str">
        <f t="shared" si="442"/>
        <v>n</v>
      </c>
      <c r="L1191" s="157" t="str">
        <f t="shared" si="443"/>
        <v>y</v>
      </c>
      <c r="M1191" s="157" t="str">
        <f t="shared" si="444"/>
        <v>n</v>
      </c>
      <c r="N1191" s="157" t="str">
        <f t="shared" si="445"/>
        <v>n</v>
      </c>
      <c r="O1191" s="157" t="str">
        <f t="shared" si="446"/>
        <v>n</v>
      </c>
      <c r="P1191" s="157" t="str">
        <f t="shared" si="447"/>
        <v>n</v>
      </c>
      <c r="Q1191" s="157" t="str">
        <f t="shared" si="448"/>
        <v>n</v>
      </c>
      <c r="R1191" s="157" t="str">
        <f t="shared" si="449"/>
        <v>n</v>
      </c>
      <c r="S1191" s="165">
        <v>98</v>
      </c>
      <c r="T1191" s="166">
        <v>98</v>
      </c>
      <c r="U1191" s="166" t="b">
        <f t="shared" si="466"/>
        <v>1</v>
      </c>
      <c r="V1191" s="165" t="s">
        <v>2354</v>
      </c>
      <c r="W1191" s="157" t="str">
        <f t="shared" si="468"/>
        <v>n</v>
      </c>
      <c r="X1191" s="157" t="str">
        <f t="shared" si="469"/>
        <v>y</v>
      </c>
      <c r="Y1191" s="157" t="str">
        <f t="shared" si="450"/>
        <v>n</v>
      </c>
      <c r="Z1191" s="157" t="str">
        <f t="shared" si="451"/>
        <v>n</v>
      </c>
      <c r="AA1191" s="157" t="str">
        <f t="shared" si="452"/>
        <v>n</v>
      </c>
      <c r="AB1191" s="157" t="str">
        <f t="shared" si="453"/>
        <v>n</v>
      </c>
      <c r="AC1191" s="157" t="str">
        <f t="shared" si="454"/>
        <v>y</v>
      </c>
      <c r="AD1191" s="157" t="str">
        <f t="shared" si="455"/>
        <v>n</v>
      </c>
      <c r="AE1191" s="165">
        <v>70</v>
      </c>
      <c r="AF1191" s="166">
        <v>70</v>
      </c>
      <c r="AG1191" s="166">
        <v>95</v>
      </c>
      <c r="AH1191" s="166" t="b">
        <f t="shared" si="467"/>
        <v>1</v>
      </c>
      <c r="AI1191" s="165"/>
      <c r="AJ1191" s="157" t="str">
        <f t="shared" si="456"/>
        <v>n</v>
      </c>
      <c r="AK1191" s="157" t="str">
        <f t="shared" si="457"/>
        <v>n</v>
      </c>
      <c r="AL1191" s="157" t="str">
        <f t="shared" si="458"/>
        <v>n</v>
      </c>
      <c r="AM1191" s="157" t="str">
        <f t="shared" si="459"/>
        <v>n</v>
      </c>
      <c r="AN1191" s="157" t="str">
        <f t="shared" si="464"/>
        <v>n</v>
      </c>
      <c r="AO1191" s="157" t="str">
        <f t="shared" si="465"/>
        <v>n</v>
      </c>
      <c r="AP1191" s="157" t="str">
        <f t="shared" si="460"/>
        <v>n</v>
      </c>
      <c r="AQ1191" s="157" t="str">
        <f t="shared" si="461"/>
        <v>n</v>
      </c>
      <c r="AR1191" s="165">
        <v>-1</v>
      </c>
      <c r="AS1191" s="166">
        <v>-1</v>
      </c>
      <c r="AT1191" s="166" t="b">
        <f t="shared" si="441"/>
        <v>1</v>
      </c>
      <c r="AU1191" s="157" t="s">
        <v>2650</v>
      </c>
    </row>
    <row r="1192" spans="1:47" ht="15" customHeight="1" x14ac:dyDescent="0.3">
      <c r="A1192" s="158" t="s">
        <v>1811</v>
      </c>
      <c r="B1192" s="158" t="s">
        <v>2124</v>
      </c>
      <c r="C1192" s="159">
        <v>44439</v>
      </c>
      <c r="D1192" s="158">
        <v>2021</v>
      </c>
      <c r="E1192" s="158" t="s">
        <v>137</v>
      </c>
      <c r="F1192" s="158" t="s">
        <v>1112</v>
      </c>
      <c r="G1192" s="169">
        <v>0.57361111111111118</v>
      </c>
      <c r="H1192" s="169">
        <v>0.64583333333333337</v>
      </c>
      <c r="I1192" s="157" t="s">
        <v>2355</v>
      </c>
      <c r="J1192" s="165" t="s">
        <v>1066</v>
      </c>
      <c r="K1192" s="157" t="str">
        <f t="shared" si="442"/>
        <v>n</v>
      </c>
      <c r="L1192" s="157" t="str">
        <f t="shared" si="443"/>
        <v>y</v>
      </c>
      <c r="M1192" s="157" t="str">
        <f t="shared" si="444"/>
        <v>n</v>
      </c>
      <c r="N1192" s="157" t="str">
        <f t="shared" si="445"/>
        <v>n</v>
      </c>
      <c r="O1192" s="157" t="str">
        <f t="shared" si="446"/>
        <v>n</v>
      </c>
      <c r="P1192" s="157" t="str">
        <f t="shared" si="447"/>
        <v>n</v>
      </c>
      <c r="Q1192" s="157" t="str">
        <f t="shared" si="448"/>
        <v>n</v>
      </c>
      <c r="R1192" s="157" t="str">
        <f t="shared" si="449"/>
        <v>n</v>
      </c>
      <c r="S1192" s="165">
        <v>90</v>
      </c>
      <c r="T1192" s="166">
        <v>90</v>
      </c>
      <c r="U1192" s="166" t="b">
        <f t="shared" si="466"/>
        <v>1</v>
      </c>
      <c r="V1192" s="165" t="s">
        <v>1066</v>
      </c>
      <c r="W1192" s="157" t="str">
        <f t="shared" si="468"/>
        <v>n</v>
      </c>
      <c r="X1192" s="157" t="str">
        <f t="shared" si="469"/>
        <v>y</v>
      </c>
      <c r="Y1192" s="157" t="str">
        <f t="shared" si="450"/>
        <v>n</v>
      </c>
      <c r="Z1192" s="157" t="str">
        <f t="shared" si="451"/>
        <v>n</v>
      </c>
      <c r="AA1192" s="157" t="str">
        <f t="shared" si="452"/>
        <v>n</v>
      </c>
      <c r="AB1192" s="157" t="str">
        <f t="shared" si="453"/>
        <v>n</v>
      </c>
      <c r="AC1192" s="157" t="str">
        <f t="shared" si="454"/>
        <v>n</v>
      </c>
      <c r="AD1192" s="157" t="str">
        <f t="shared" si="455"/>
        <v>n</v>
      </c>
      <c r="AE1192" s="165">
        <v>40</v>
      </c>
      <c r="AF1192" s="166">
        <v>40</v>
      </c>
      <c r="AG1192" s="166">
        <v>40</v>
      </c>
      <c r="AH1192" s="166" t="b">
        <f t="shared" si="467"/>
        <v>1</v>
      </c>
      <c r="AI1192" s="165" t="s">
        <v>1088</v>
      </c>
      <c r="AJ1192" s="157" t="str">
        <f t="shared" si="456"/>
        <v>n</v>
      </c>
      <c r="AK1192" s="157" t="str">
        <f t="shared" si="457"/>
        <v>n</v>
      </c>
      <c r="AL1192" s="157" t="str">
        <f t="shared" si="458"/>
        <v>n</v>
      </c>
      <c r="AM1192" s="157" t="str">
        <f t="shared" si="459"/>
        <v>n</v>
      </c>
      <c r="AN1192" s="157" t="str">
        <f t="shared" si="464"/>
        <v>n</v>
      </c>
      <c r="AO1192" s="157" t="str">
        <f t="shared" si="465"/>
        <v>n</v>
      </c>
      <c r="AP1192" s="157" t="str">
        <f t="shared" si="460"/>
        <v>n</v>
      </c>
      <c r="AQ1192" s="157" t="str">
        <f t="shared" si="461"/>
        <v>y</v>
      </c>
      <c r="AR1192" s="165">
        <v>0</v>
      </c>
      <c r="AS1192" s="166">
        <v>0</v>
      </c>
      <c r="AT1192" s="166" t="b">
        <f t="shared" si="441"/>
        <v>1</v>
      </c>
      <c r="AU1192" s="157" t="s">
        <v>2356</v>
      </c>
    </row>
    <row r="1193" spans="1:47" ht="15" customHeight="1" x14ac:dyDescent="0.3">
      <c r="A1193" s="158" t="s">
        <v>1811</v>
      </c>
      <c r="B1193" s="158" t="s">
        <v>2124</v>
      </c>
      <c r="C1193" s="159">
        <v>44439</v>
      </c>
      <c r="D1193" s="158">
        <v>2021</v>
      </c>
      <c r="E1193" s="158" t="s">
        <v>137</v>
      </c>
      <c r="F1193" s="158" t="s">
        <v>1114</v>
      </c>
      <c r="G1193" s="169">
        <v>0.57361111111111118</v>
      </c>
      <c r="H1193" s="169">
        <v>0.64583333333333337</v>
      </c>
      <c r="I1193" s="157" t="s">
        <v>2357</v>
      </c>
      <c r="J1193" s="165" t="s">
        <v>1066</v>
      </c>
      <c r="K1193" s="157" t="str">
        <f t="shared" si="442"/>
        <v>n</v>
      </c>
      <c r="L1193" s="157" t="str">
        <f t="shared" si="443"/>
        <v>y</v>
      </c>
      <c r="M1193" s="157" t="str">
        <f t="shared" si="444"/>
        <v>n</v>
      </c>
      <c r="N1193" s="157" t="str">
        <f t="shared" si="445"/>
        <v>n</v>
      </c>
      <c r="O1193" s="157" t="str">
        <f t="shared" si="446"/>
        <v>n</v>
      </c>
      <c r="P1193" s="157" t="str">
        <f t="shared" si="447"/>
        <v>n</v>
      </c>
      <c r="Q1193" s="157" t="str">
        <f t="shared" si="448"/>
        <v>n</v>
      </c>
      <c r="R1193" s="157" t="str">
        <f t="shared" si="449"/>
        <v>n</v>
      </c>
      <c r="S1193" s="165">
        <v>90</v>
      </c>
      <c r="T1193" s="166">
        <v>90</v>
      </c>
      <c r="U1193" s="166" t="b">
        <f t="shared" si="466"/>
        <v>1</v>
      </c>
      <c r="V1193" s="165" t="s">
        <v>2354</v>
      </c>
      <c r="W1193" s="157" t="str">
        <f t="shared" si="468"/>
        <v>n</v>
      </c>
      <c r="X1193" s="157" t="str">
        <f t="shared" si="469"/>
        <v>y</v>
      </c>
      <c r="Y1193" s="157" t="str">
        <f t="shared" si="450"/>
        <v>n</v>
      </c>
      <c r="Z1193" s="157" t="str">
        <f t="shared" si="451"/>
        <v>n</v>
      </c>
      <c r="AA1193" s="157" t="str">
        <f t="shared" si="452"/>
        <v>n</v>
      </c>
      <c r="AB1193" s="157" t="str">
        <f t="shared" si="453"/>
        <v>n</v>
      </c>
      <c r="AC1193" s="157" t="str">
        <f t="shared" si="454"/>
        <v>y</v>
      </c>
      <c r="AD1193" s="157" t="str">
        <f t="shared" si="455"/>
        <v>n</v>
      </c>
      <c r="AE1193" s="165">
        <v>85</v>
      </c>
      <c r="AF1193" s="166">
        <v>85</v>
      </c>
      <c r="AG1193" s="166">
        <v>95</v>
      </c>
      <c r="AH1193" s="166" t="b">
        <f t="shared" si="467"/>
        <v>1</v>
      </c>
      <c r="AI1193" s="165"/>
      <c r="AJ1193" s="157" t="str">
        <f t="shared" si="456"/>
        <v>n</v>
      </c>
      <c r="AK1193" s="157" t="str">
        <f t="shared" si="457"/>
        <v>n</v>
      </c>
      <c r="AL1193" s="157" t="str">
        <f t="shared" si="458"/>
        <v>n</v>
      </c>
      <c r="AM1193" s="157" t="str">
        <f t="shared" si="459"/>
        <v>n</v>
      </c>
      <c r="AN1193" s="157" t="str">
        <f t="shared" si="464"/>
        <v>n</v>
      </c>
      <c r="AO1193" s="157" t="str">
        <f t="shared" si="465"/>
        <v>n</v>
      </c>
      <c r="AP1193" s="157" t="str">
        <f t="shared" si="460"/>
        <v>n</v>
      </c>
      <c r="AQ1193" s="157" t="str">
        <f t="shared" si="461"/>
        <v>n</v>
      </c>
      <c r="AR1193" s="165">
        <v>-1</v>
      </c>
      <c r="AS1193" s="166">
        <v>-1</v>
      </c>
      <c r="AT1193" s="166" t="b">
        <f t="shared" si="441"/>
        <v>1</v>
      </c>
      <c r="AU1193" s="157" t="s">
        <v>2651</v>
      </c>
    </row>
    <row r="1194" spans="1:47" ht="15" customHeight="1" x14ac:dyDescent="0.3">
      <c r="A1194" s="158" t="s">
        <v>1811</v>
      </c>
      <c r="B1194" s="158" t="s">
        <v>2124</v>
      </c>
      <c r="C1194" s="159">
        <v>44439</v>
      </c>
      <c r="D1194" s="158">
        <v>2021</v>
      </c>
      <c r="E1194" s="158" t="s">
        <v>137</v>
      </c>
      <c r="F1194" s="158" t="s">
        <v>1115</v>
      </c>
      <c r="G1194" s="169">
        <v>0.57361111111111118</v>
      </c>
      <c r="H1194" s="169">
        <v>0.64583333333333337</v>
      </c>
      <c r="I1194" s="157" t="s">
        <v>2362</v>
      </c>
      <c r="J1194" s="165" t="s">
        <v>1066</v>
      </c>
      <c r="K1194" s="157" t="str">
        <f t="shared" si="442"/>
        <v>n</v>
      </c>
      <c r="L1194" s="157" t="str">
        <f t="shared" si="443"/>
        <v>y</v>
      </c>
      <c r="M1194" s="157" t="str">
        <f t="shared" si="444"/>
        <v>n</v>
      </c>
      <c r="N1194" s="157" t="str">
        <f t="shared" si="445"/>
        <v>n</v>
      </c>
      <c r="O1194" s="157" t="str">
        <f t="shared" si="446"/>
        <v>n</v>
      </c>
      <c r="P1194" s="157" t="str">
        <f t="shared" si="447"/>
        <v>n</v>
      </c>
      <c r="Q1194" s="157" t="str">
        <f t="shared" si="448"/>
        <v>n</v>
      </c>
      <c r="R1194" s="157" t="str">
        <f t="shared" si="449"/>
        <v>n</v>
      </c>
      <c r="S1194" s="165">
        <v>100</v>
      </c>
      <c r="T1194" s="166">
        <v>100</v>
      </c>
      <c r="U1194" s="166" t="b">
        <f t="shared" si="466"/>
        <v>1</v>
      </c>
      <c r="V1194" s="165" t="s">
        <v>2354</v>
      </c>
      <c r="W1194" s="157" t="str">
        <f t="shared" si="468"/>
        <v>n</v>
      </c>
      <c r="X1194" s="157" t="str">
        <f t="shared" si="469"/>
        <v>y</v>
      </c>
      <c r="Y1194" s="157" t="str">
        <f t="shared" si="450"/>
        <v>n</v>
      </c>
      <c r="Z1194" s="157" t="str">
        <f t="shared" si="451"/>
        <v>n</v>
      </c>
      <c r="AA1194" s="157" t="str">
        <f t="shared" si="452"/>
        <v>n</v>
      </c>
      <c r="AB1194" s="157" t="str">
        <f t="shared" si="453"/>
        <v>n</v>
      </c>
      <c r="AC1194" s="157" t="str">
        <f t="shared" si="454"/>
        <v>y</v>
      </c>
      <c r="AD1194" s="157" t="str">
        <f t="shared" si="455"/>
        <v>n</v>
      </c>
      <c r="AE1194" s="165">
        <v>70</v>
      </c>
      <c r="AF1194" s="166">
        <v>70</v>
      </c>
      <c r="AG1194" s="166">
        <v>95</v>
      </c>
      <c r="AH1194" s="166" t="b">
        <f t="shared" si="467"/>
        <v>1</v>
      </c>
      <c r="AI1194" s="165"/>
      <c r="AJ1194" s="157" t="str">
        <f t="shared" si="456"/>
        <v>n</v>
      </c>
      <c r="AK1194" s="157" t="str">
        <f t="shared" si="457"/>
        <v>n</v>
      </c>
      <c r="AL1194" s="157" t="str">
        <f t="shared" si="458"/>
        <v>n</v>
      </c>
      <c r="AM1194" s="157" t="str">
        <f t="shared" si="459"/>
        <v>n</v>
      </c>
      <c r="AN1194" s="157" t="str">
        <f t="shared" si="464"/>
        <v>n</v>
      </c>
      <c r="AO1194" s="157" t="str">
        <f t="shared" si="465"/>
        <v>n</v>
      </c>
      <c r="AP1194" s="157" t="str">
        <f t="shared" si="460"/>
        <v>n</v>
      </c>
      <c r="AQ1194" s="157" t="str">
        <f t="shared" si="461"/>
        <v>n</v>
      </c>
      <c r="AR1194" s="165">
        <v>-1</v>
      </c>
      <c r="AS1194" s="166">
        <v>-1</v>
      </c>
      <c r="AT1194" s="166" t="b">
        <f t="shared" si="441"/>
        <v>1</v>
      </c>
      <c r="AU1194" s="157" t="s">
        <v>2365</v>
      </c>
    </row>
    <row r="1195" spans="1:47" ht="15" customHeight="1" x14ac:dyDescent="0.3">
      <c r="A1195" s="158" t="s">
        <v>1811</v>
      </c>
      <c r="B1195" s="158" t="s">
        <v>2124</v>
      </c>
      <c r="C1195" s="159">
        <v>44439</v>
      </c>
      <c r="D1195" s="158">
        <v>2021</v>
      </c>
      <c r="E1195" s="158" t="s">
        <v>137</v>
      </c>
      <c r="F1195" s="158" t="s">
        <v>1116</v>
      </c>
      <c r="G1195" s="169">
        <v>0.57361111111111118</v>
      </c>
      <c r="H1195" s="169">
        <v>0.64583333333333337</v>
      </c>
      <c r="I1195" s="157" t="s">
        <v>2363</v>
      </c>
      <c r="J1195" s="165"/>
      <c r="K1195" s="157" t="str">
        <f t="shared" si="442"/>
        <v>n</v>
      </c>
      <c r="L1195" s="157" t="str">
        <f t="shared" si="443"/>
        <v>n</v>
      </c>
      <c r="M1195" s="157" t="str">
        <f t="shared" si="444"/>
        <v>n</v>
      </c>
      <c r="N1195" s="157" t="str">
        <f t="shared" si="445"/>
        <v>n</v>
      </c>
      <c r="O1195" s="157" t="str">
        <f t="shared" si="446"/>
        <v>n</v>
      </c>
      <c r="P1195" s="157" t="str">
        <f t="shared" si="447"/>
        <v>n</v>
      </c>
      <c r="Q1195" s="157" t="str">
        <f t="shared" si="448"/>
        <v>n</v>
      </c>
      <c r="R1195" s="157" t="str">
        <f t="shared" si="449"/>
        <v>n</v>
      </c>
      <c r="S1195" s="165">
        <v>0</v>
      </c>
      <c r="T1195" s="166">
        <v>0</v>
      </c>
      <c r="U1195" s="166" t="b">
        <f t="shared" si="466"/>
        <v>1</v>
      </c>
      <c r="V1195" s="165" t="s">
        <v>1066</v>
      </c>
      <c r="W1195" s="157" t="str">
        <f t="shared" si="468"/>
        <v>n</v>
      </c>
      <c r="X1195" s="157" t="str">
        <f t="shared" si="469"/>
        <v>y</v>
      </c>
      <c r="Y1195" s="157" t="str">
        <f t="shared" si="450"/>
        <v>n</v>
      </c>
      <c r="Z1195" s="157" t="str">
        <f t="shared" si="451"/>
        <v>n</v>
      </c>
      <c r="AA1195" s="157" t="str">
        <f t="shared" si="452"/>
        <v>n</v>
      </c>
      <c r="AB1195" s="157" t="str">
        <f t="shared" si="453"/>
        <v>n</v>
      </c>
      <c r="AC1195" s="157" t="str">
        <f t="shared" si="454"/>
        <v>n</v>
      </c>
      <c r="AD1195" s="157" t="str">
        <f t="shared" si="455"/>
        <v>n</v>
      </c>
      <c r="AE1195" s="165">
        <v>20</v>
      </c>
      <c r="AF1195" s="166">
        <v>20</v>
      </c>
      <c r="AG1195" s="166">
        <v>50</v>
      </c>
      <c r="AH1195" s="166" t="b">
        <f t="shared" si="467"/>
        <v>1</v>
      </c>
      <c r="AI1195" s="165" t="s">
        <v>1088</v>
      </c>
      <c r="AJ1195" s="157" t="str">
        <f t="shared" si="456"/>
        <v>n</v>
      </c>
      <c r="AK1195" s="157" t="str">
        <f t="shared" si="457"/>
        <v>n</v>
      </c>
      <c r="AL1195" s="157" t="str">
        <f t="shared" si="458"/>
        <v>n</v>
      </c>
      <c r="AM1195" s="157" t="str">
        <f t="shared" si="459"/>
        <v>n</v>
      </c>
      <c r="AN1195" s="157" t="str">
        <f t="shared" si="464"/>
        <v>n</v>
      </c>
      <c r="AO1195" s="157" t="str">
        <f t="shared" si="465"/>
        <v>n</v>
      </c>
      <c r="AP1195" s="157" t="str">
        <f t="shared" si="460"/>
        <v>n</v>
      </c>
      <c r="AQ1195" s="157" t="str">
        <f t="shared" si="461"/>
        <v>y</v>
      </c>
      <c r="AR1195" s="165">
        <v>0</v>
      </c>
      <c r="AS1195" s="166">
        <v>0</v>
      </c>
      <c r="AT1195" s="166" t="b">
        <f t="shared" si="441"/>
        <v>1</v>
      </c>
      <c r="AU1195" s="157" t="s">
        <v>2364</v>
      </c>
    </row>
    <row r="1196" spans="1:47" ht="15" customHeight="1" x14ac:dyDescent="0.3">
      <c r="A1196" s="158" t="s">
        <v>1811</v>
      </c>
      <c r="B1196" s="158" t="s">
        <v>2124</v>
      </c>
      <c r="C1196" s="159">
        <v>44439</v>
      </c>
      <c r="D1196" s="158">
        <v>2021</v>
      </c>
      <c r="E1196" s="158" t="s">
        <v>137</v>
      </c>
      <c r="F1196" s="158" t="s">
        <v>1118</v>
      </c>
      <c r="G1196" s="169">
        <v>0.57361111111111118</v>
      </c>
      <c r="H1196" s="169">
        <v>0.64583333333333337</v>
      </c>
      <c r="I1196" s="157" t="s">
        <v>2366</v>
      </c>
      <c r="J1196" s="165" t="s">
        <v>1066</v>
      </c>
      <c r="K1196" s="157" t="str">
        <f t="shared" si="442"/>
        <v>n</v>
      </c>
      <c r="L1196" s="157" t="str">
        <f t="shared" si="443"/>
        <v>y</v>
      </c>
      <c r="M1196" s="157" t="str">
        <f t="shared" si="444"/>
        <v>n</v>
      </c>
      <c r="N1196" s="157" t="str">
        <f t="shared" si="445"/>
        <v>n</v>
      </c>
      <c r="O1196" s="157" t="str">
        <f t="shared" si="446"/>
        <v>n</v>
      </c>
      <c r="P1196" s="157" t="str">
        <f t="shared" si="447"/>
        <v>n</v>
      </c>
      <c r="Q1196" s="157" t="str">
        <f t="shared" si="448"/>
        <v>n</v>
      </c>
      <c r="R1196" s="157" t="str">
        <f t="shared" si="449"/>
        <v>n</v>
      </c>
      <c r="S1196" s="165">
        <v>80</v>
      </c>
      <c r="T1196" s="166">
        <v>80</v>
      </c>
      <c r="U1196" s="166" t="b">
        <f t="shared" si="466"/>
        <v>1</v>
      </c>
      <c r="V1196" s="165" t="s">
        <v>1066</v>
      </c>
      <c r="W1196" s="157" t="str">
        <f t="shared" si="468"/>
        <v>n</v>
      </c>
      <c r="X1196" s="157" t="str">
        <f t="shared" si="469"/>
        <v>y</v>
      </c>
      <c r="Y1196" s="157" t="str">
        <f t="shared" si="450"/>
        <v>n</v>
      </c>
      <c r="Z1196" s="157" t="str">
        <f t="shared" si="451"/>
        <v>n</v>
      </c>
      <c r="AA1196" s="157" t="str">
        <f t="shared" si="452"/>
        <v>n</v>
      </c>
      <c r="AB1196" s="157" t="str">
        <f t="shared" si="453"/>
        <v>n</v>
      </c>
      <c r="AC1196" s="157" t="str">
        <f t="shared" si="454"/>
        <v>n</v>
      </c>
      <c r="AD1196" s="157" t="str">
        <f t="shared" si="455"/>
        <v>n</v>
      </c>
      <c r="AE1196" s="165">
        <v>90</v>
      </c>
      <c r="AF1196" s="166">
        <v>90</v>
      </c>
      <c r="AG1196" s="166">
        <v>90</v>
      </c>
      <c r="AH1196" s="166" t="b">
        <f t="shared" si="467"/>
        <v>1</v>
      </c>
      <c r="AI1196" s="165" t="s">
        <v>1088</v>
      </c>
      <c r="AJ1196" s="157" t="str">
        <f t="shared" si="456"/>
        <v>n</v>
      </c>
      <c r="AK1196" s="157" t="str">
        <f t="shared" si="457"/>
        <v>n</v>
      </c>
      <c r="AL1196" s="157" t="str">
        <f t="shared" si="458"/>
        <v>n</v>
      </c>
      <c r="AM1196" s="157" t="str">
        <f t="shared" si="459"/>
        <v>n</v>
      </c>
      <c r="AN1196" s="157" t="str">
        <f t="shared" si="464"/>
        <v>n</v>
      </c>
      <c r="AO1196" s="157" t="str">
        <f t="shared" si="465"/>
        <v>n</v>
      </c>
      <c r="AP1196" s="157" t="str">
        <f t="shared" si="460"/>
        <v>n</v>
      </c>
      <c r="AQ1196" s="157" t="str">
        <f t="shared" si="461"/>
        <v>y</v>
      </c>
      <c r="AR1196" s="165">
        <v>0</v>
      </c>
      <c r="AS1196" s="166">
        <v>0</v>
      </c>
      <c r="AT1196" s="166" t="b">
        <f t="shared" si="441"/>
        <v>1</v>
      </c>
      <c r="AU1196" s="157" t="s">
        <v>2367</v>
      </c>
    </row>
    <row r="1197" spans="1:47" ht="15" customHeight="1" x14ac:dyDescent="0.3">
      <c r="A1197" s="158" t="s">
        <v>1811</v>
      </c>
      <c r="B1197" s="158" t="s">
        <v>2124</v>
      </c>
      <c r="C1197" s="159">
        <v>44439</v>
      </c>
      <c r="D1197" s="158">
        <v>2021</v>
      </c>
      <c r="E1197" s="158" t="s">
        <v>137</v>
      </c>
      <c r="F1197" s="158" t="s">
        <v>1119</v>
      </c>
      <c r="G1197" s="169">
        <v>0.57361111111111118</v>
      </c>
      <c r="H1197" s="169">
        <v>0.64583333333333337</v>
      </c>
      <c r="I1197" s="157" t="s">
        <v>2368</v>
      </c>
      <c r="J1197" s="165" t="s">
        <v>1066</v>
      </c>
      <c r="K1197" s="157" t="str">
        <f t="shared" si="442"/>
        <v>n</v>
      </c>
      <c r="L1197" s="157" t="str">
        <f t="shared" si="443"/>
        <v>y</v>
      </c>
      <c r="M1197" s="157" t="str">
        <f t="shared" si="444"/>
        <v>n</v>
      </c>
      <c r="N1197" s="157" t="str">
        <f t="shared" si="445"/>
        <v>n</v>
      </c>
      <c r="O1197" s="157" t="str">
        <f t="shared" si="446"/>
        <v>n</v>
      </c>
      <c r="P1197" s="157" t="str">
        <f t="shared" si="447"/>
        <v>n</v>
      </c>
      <c r="Q1197" s="157" t="str">
        <f t="shared" si="448"/>
        <v>n</v>
      </c>
      <c r="R1197" s="157" t="str">
        <f t="shared" si="449"/>
        <v>n</v>
      </c>
      <c r="S1197" s="165">
        <v>75</v>
      </c>
      <c r="T1197" s="166">
        <v>75</v>
      </c>
      <c r="U1197" s="166" t="b">
        <f t="shared" si="466"/>
        <v>1</v>
      </c>
      <c r="V1197" s="165" t="s">
        <v>1066</v>
      </c>
      <c r="W1197" s="157" t="str">
        <f t="shared" si="468"/>
        <v>n</v>
      </c>
      <c r="X1197" s="157" t="str">
        <f t="shared" si="469"/>
        <v>y</v>
      </c>
      <c r="Y1197" s="157" t="str">
        <f t="shared" si="450"/>
        <v>n</v>
      </c>
      <c r="Z1197" s="157" t="str">
        <f t="shared" si="451"/>
        <v>n</v>
      </c>
      <c r="AA1197" s="157" t="str">
        <f t="shared" si="452"/>
        <v>n</v>
      </c>
      <c r="AB1197" s="157" t="str">
        <f t="shared" si="453"/>
        <v>n</v>
      </c>
      <c r="AC1197" s="157" t="str">
        <f t="shared" si="454"/>
        <v>n</v>
      </c>
      <c r="AD1197" s="157" t="str">
        <f t="shared" si="455"/>
        <v>n</v>
      </c>
      <c r="AE1197" s="165">
        <v>95</v>
      </c>
      <c r="AF1197" s="166">
        <v>95</v>
      </c>
      <c r="AG1197" s="166">
        <v>95</v>
      </c>
      <c r="AH1197" s="166" t="b">
        <f t="shared" si="467"/>
        <v>1</v>
      </c>
      <c r="AI1197" s="165" t="s">
        <v>1088</v>
      </c>
      <c r="AJ1197" s="157" t="str">
        <f t="shared" si="456"/>
        <v>n</v>
      </c>
      <c r="AK1197" s="157" t="str">
        <f t="shared" si="457"/>
        <v>n</v>
      </c>
      <c r="AL1197" s="157" t="str">
        <f t="shared" si="458"/>
        <v>n</v>
      </c>
      <c r="AM1197" s="157" t="str">
        <f t="shared" si="459"/>
        <v>n</v>
      </c>
      <c r="AN1197" s="157" t="str">
        <f t="shared" si="464"/>
        <v>n</v>
      </c>
      <c r="AO1197" s="157" t="str">
        <f t="shared" si="465"/>
        <v>n</v>
      </c>
      <c r="AP1197" s="157" t="str">
        <f t="shared" si="460"/>
        <v>n</v>
      </c>
      <c r="AQ1197" s="157" t="str">
        <f t="shared" si="461"/>
        <v>y</v>
      </c>
      <c r="AR1197" s="165">
        <v>0</v>
      </c>
      <c r="AS1197" s="166">
        <v>0</v>
      </c>
      <c r="AT1197" s="166" t="b">
        <f t="shared" si="441"/>
        <v>1</v>
      </c>
      <c r="AU1197" s="157" t="s">
        <v>2370</v>
      </c>
    </row>
    <row r="1198" spans="1:47" ht="15" customHeight="1" x14ac:dyDescent="0.3">
      <c r="A1198" s="158" t="s">
        <v>1811</v>
      </c>
      <c r="B1198" s="158" t="s">
        <v>2124</v>
      </c>
      <c r="C1198" s="159">
        <v>44439</v>
      </c>
      <c r="D1198" s="158">
        <v>2021</v>
      </c>
      <c r="E1198" s="158" t="s">
        <v>137</v>
      </c>
      <c r="F1198" s="158" t="s">
        <v>1121</v>
      </c>
      <c r="G1198" s="169">
        <v>0.57361111111111118</v>
      </c>
      <c r="H1198" s="169">
        <v>0.64583333333333337</v>
      </c>
      <c r="I1198" s="157" t="s">
        <v>2369</v>
      </c>
      <c r="J1198" s="165" t="s">
        <v>1066</v>
      </c>
      <c r="K1198" s="157" t="str">
        <f t="shared" si="442"/>
        <v>n</v>
      </c>
      <c r="L1198" s="157" t="str">
        <f t="shared" si="443"/>
        <v>y</v>
      </c>
      <c r="M1198" s="157" t="str">
        <f t="shared" si="444"/>
        <v>n</v>
      </c>
      <c r="N1198" s="157" t="str">
        <f t="shared" si="445"/>
        <v>n</v>
      </c>
      <c r="O1198" s="157" t="str">
        <f t="shared" si="446"/>
        <v>n</v>
      </c>
      <c r="P1198" s="157" t="str">
        <f t="shared" si="447"/>
        <v>n</v>
      </c>
      <c r="Q1198" s="157" t="str">
        <f t="shared" si="448"/>
        <v>n</v>
      </c>
      <c r="R1198" s="157" t="str">
        <f t="shared" si="449"/>
        <v>n</v>
      </c>
      <c r="S1198" s="165">
        <v>95</v>
      </c>
      <c r="T1198" s="166">
        <v>95</v>
      </c>
      <c r="U1198" s="166" t="b">
        <f t="shared" si="466"/>
        <v>1</v>
      </c>
      <c r="V1198" s="165" t="s">
        <v>1066</v>
      </c>
      <c r="W1198" s="157" t="str">
        <f t="shared" si="468"/>
        <v>n</v>
      </c>
      <c r="X1198" s="157" t="str">
        <f t="shared" si="469"/>
        <v>y</v>
      </c>
      <c r="Y1198" s="157" t="str">
        <f t="shared" si="450"/>
        <v>n</v>
      </c>
      <c r="Z1198" s="157" t="str">
        <f t="shared" si="451"/>
        <v>n</v>
      </c>
      <c r="AA1198" s="157" t="str">
        <f t="shared" si="452"/>
        <v>n</v>
      </c>
      <c r="AB1198" s="157" t="str">
        <f t="shared" si="453"/>
        <v>n</v>
      </c>
      <c r="AC1198" s="157" t="str">
        <f t="shared" si="454"/>
        <v>n</v>
      </c>
      <c r="AD1198" s="157" t="str">
        <f t="shared" si="455"/>
        <v>n</v>
      </c>
      <c r="AE1198" s="165">
        <v>90</v>
      </c>
      <c r="AF1198" s="166">
        <v>90</v>
      </c>
      <c r="AG1198" s="166">
        <v>100</v>
      </c>
      <c r="AH1198" s="166" t="b">
        <f t="shared" si="467"/>
        <v>1</v>
      </c>
      <c r="AI1198" s="165" t="s">
        <v>1088</v>
      </c>
      <c r="AJ1198" s="157" t="str">
        <f t="shared" si="456"/>
        <v>n</v>
      </c>
      <c r="AK1198" s="157" t="str">
        <f t="shared" si="457"/>
        <v>n</v>
      </c>
      <c r="AL1198" s="157" t="str">
        <f t="shared" si="458"/>
        <v>n</v>
      </c>
      <c r="AM1198" s="157" t="str">
        <f t="shared" si="459"/>
        <v>n</v>
      </c>
      <c r="AN1198" s="157" t="str">
        <f t="shared" si="464"/>
        <v>n</v>
      </c>
      <c r="AO1198" s="157" t="str">
        <f t="shared" si="465"/>
        <v>n</v>
      </c>
      <c r="AP1198" s="157" t="str">
        <f t="shared" si="460"/>
        <v>n</v>
      </c>
      <c r="AQ1198" s="157" t="str">
        <f t="shared" si="461"/>
        <v>y</v>
      </c>
      <c r="AR1198" s="165">
        <v>0</v>
      </c>
      <c r="AS1198" s="166">
        <v>0</v>
      </c>
      <c r="AT1198" s="166" t="b">
        <f t="shared" si="441"/>
        <v>1</v>
      </c>
      <c r="AU1198" s="157" t="s">
        <v>2356</v>
      </c>
    </row>
    <row r="1199" spans="1:47" ht="15" customHeight="1" x14ac:dyDescent="0.3">
      <c r="A1199" s="158" t="s">
        <v>1811</v>
      </c>
      <c r="B1199" s="158" t="s">
        <v>2124</v>
      </c>
      <c r="C1199" s="159">
        <v>44439</v>
      </c>
      <c r="D1199" s="158">
        <v>2021</v>
      </c>
      <c r="E1199" s="158" t="s">
        <v>137</v>
      </c>
      <c r="F1199" s="158" t="s">
        <v>1122</v>
      </c>
      <c r="G1199" s="169">
        <v>0.57361111111111118</v>
      </c>
      <c r="H1199" s="169">
        <v>0.64583333333333337</v>
      </c>
      <c r="I1199" s="157" t="s">
        <v>2371</v>
      </c>
      <c r="J1199" s="165"/>
      <c r="K1199" s="157" t="str">
        <f t="shared" si="442"/>
        <v>n</v>
      </c>
      <c r="L1199" s="157" t="str">
        <f t="shared" si="443"/>
        <v>n</v>
      </c>
      <c r="M1199" s="157" t="str">
        <f t="shared" si="444"/>
        <v>n</v>
      </c>
      <c r="N1199" s="157" t="str">
        <f t="shared" si="445"/>
        <v>n</v>
      </c>
      <c r="O1199" s="157" t="str">
        <f t="shared" si="446"/>
        <v>n</v>
      </c>
      <c r="P1199" s="157" t="str">
        <f t="shared" si="447"/>
        <v>n</v>
      </c>
      <c r="Q1199" s="157" t="str">
        <f t="shared" si="448"/>
        <v>n</v>
      </c>
      <c r="R1199" s="157" t="str">
        <f t="shared" si="449"/>
        <v>n</v>
      </c>
      <c r="S1199" s="165">
        <v>-1</v>
      </c>
      <c r="T1199" s="166">
        <v>-1</v>
      </c>
      <c r="U1199" s="166" t="b">
        <f t="shared" si="466"/>
        <v>1</v>
      </c>
      <c r="V1199" s="165" t="s">
        <v>1066</v>
      </c>
      <c r="W1199" s="157" t="str">
        <f t="shared" si="468"/>
        <v>n</v>
      </c>
      <c r="X1199" s="157" t="str">
        <f t="shared" si="469"/>
        <v>y</v>
      </c>
      <c r="Y1199" s="157" t="str">
        <f t="shared" si="450"/>
        <v>n</v>
      </c>
      <c r="Z1199" s="157" t="str">
        <f t="shared" si="451"/>
        <v>n</v>
      </c>
      <c r="AA1199" s="157" t="str">
        <f t="shared" si="452"/>
        <v>n</v>
      </c>
      <c r="AB1199" s="157" t="str">
        <f t="shared" si="453"/>
        <v>n</v>
      </c>
      <c r="AC1199" s="157" t="str">
        <f t="shared" si="454"/>
        <v>n</v>
      </c>
      <c r="AD1199" s="157" t="str">
        <f t="shared" si="455"/>
        <v>n</v>
      </c>
      <c r="AE1199" s="165">
        <v>90</v>
      </c>
      <c r="AF1199" s="166">
        <v>90</v>
      </c>
      <c r="AG1199" s="166">
        <v>100</v>
      </c>
      <c r="AH1199" s="166" t="b">
        <f t="shared" si="467"/>
        <v>1</v>
      </c>
      <c r="AI1199" s="165"/>
      <c r="AJ1199" s="157" t="str">
        <f t="shared" si="456"/>
        <v>n</v>
      </c>
      <c r="AK1199" s="157" t="str">
        <f t="shared" si="457"/>
        <v>n</v>
      </c>
      <c r="AL1199" s="157" t="str">
        <f t="shared" si="458"/>
        <v>n</v>
      </c>
      <c r="AM1199" s="157" t="str">
        <f t="shared" si="459"/>
        <v>n</v>
      </c>
      <c r="AN1199" s="157" t="str">
        <f t="shared" si="464"/>
        <v>n</v>
      </c>
      <c r="AO1199" s="157" t="str">
        <f t="shared" si="465"/>
        <v>n</v>
      </c>
      <c r="AP1199" s="157" t="str">
        <f t="shared" si="460"/>
        <v>n</v>
      </c>
      <c r="AQ1199" s="157" t="str">
        <f t="shared" si="461"/>
        <v>n</v>
      </c>
      <c r="AR1199" s="165">
        <v>-1</v>
      </c>
      <c r="AS1199" s="166">
        <v>-1</v>
      </c>
      <c r="AT1199" s="166" t="b">
        <f t="shared" si="441"/>
        <v>1</v>
      </c>
      <c r="AU1199" s="157" t="s">
        <v>2374</v>
      </c>
    </row>
    <row r="1200" spans="1:47" ht="15" customHeight="1" x14ac:dyDescent="0.3">
      <c r="A1200" s="158" t="s">
        <v>1811</v>
      </c>
      <c r="B1200" s="158" t="s">
        <v>2124</v>
      </c>
      <c r="C1200" s="159">
        <v>44439</v>
      </c>
      <c r="D1200" s="158">
        <v>2021</v>
      </c>
      <c r="E1200" s="158" t="s">
        <v>137</v>
      </c>
      <c r="F1200" s="158" t="s">
        <v>1124</v>
      </c>
      <c r="G1200" s="169">
        <v>0.57361111111111118</v>
      </c>
      <c r="H1200" s="169">
        <v>0.64583333333333337</v>
      </c>
      <c r="I1200" s="157" t="s">
        <v>2372</v>
      </c>
      <c r="J1200" s="165" t="s">
        <v>1066</v>
      </c>
      <c r="K1200" s="157" t="str">
        <f t="shared" si="442"/>
        <v>n</v>
      </c>
      <c r="L1200" s="157" t="str">
        <f t="shared" si="443"/>
        <v>y</v>
      </c>
      <c r="M1200" s="157" t="str">
        <f t="shared" si="444"/>
        <v>n</v>
      </c>
      <c r="N1200" s="157" t="str">
        <f t="shared" si="445"/>
        <v>n</v>
      </c>
      <c r="O1200" s="157" t="str">
        <f t="shared" si="446"/>
        <v>n</v>
      </c>
      <c r="P1200" s="157" t="str">
        <f t="shared" si="447"/>
        <v>n</v>
      </c>
      <c r="Q1200" s="157" t="str">
        <f t="shared" si="448"/>
        <v>n</v>
      </c>
      <c r="R1200" s="157" t="str">
        <f t="shared" si="449"/>
        <v>n</v>
      </c>
      <c r="S1200" s="165">
        <v>99</v>
      </c>
      <c r="T1200" s="166">
        <v>99</v>
      </c>
      <c r="U1200" s="166" t="b">
        <f t="shared" si="466"/>
        <v>1</v>
      </c>
      <c r="V1200" s="165" t="s">
        <v>1066</v>
      </c>
      <c r="W1200" s="157" t="str">
        <f t="shared" si="468"/>
        <v>n</v>
      </c>
      <c r="X1200" s="157" t="str">
        <f t="shared" si="469"/>
        <v>y</v>
      </c>
      <c r="Y1200" s="157" t="str">
        <f t="shared" si="450"/>
        <v>n</v>
      </c>
      <c r="Z1200" s="157" t="str">
        <f t="shared" si="451"/>
        <v>n</v>
      </c>
      <c r="AA1200" s="157" t="str">
        <f t="shared" si="452"/>
        <v>n</v>
      </c>
      <c r="AB1200" s="157" t="str">
        <f t="shared" si="453"/>
        <v>n</v>
      </c>
      <c r="AC1200" s="157" t="str">
        <f t="shared" si="454"/>
        <v>n</v>
      </c>
      <c r="AD1200" s="157" t="str">
        <f t="shared" si="455"/>
        <v>n</v>
      </c>
      <c r="AE1200" s="165">
        <v>50</v>
      </c>
      <c r="AF1200" s="166">
        <v>50</v>
      </c>
      <c r="AG1200" s="166">
        <v>90</v>
      </c>
      <c r="AH1200" s="166" t="b">
        <f t="shared" si="467"/>
        <v>1</v>
      </c>
      <c r="AI1200" s="165" t="s">
        <v>1088</v>
      </c>
      <c r="AJ1200" s="157" t="str">
        <f t="shared" si="456"/>
        <v>n</v>
      </c>
      <c r="AK1200" s="157" t="str">
        <f t="shared" si="457"/>
        <v>n</v>
      </c>
      <c r="AL1200" s="157" t="str">
        <f t="shared" si="458"/>
        <v>n</v>
      </c>
      <c r="AM1200" s="157" t="str">
        <f t="shared" si="459"/>
        <v>n</v>
      </c>
      <c r="AN1200" s="157" t="str">
        <f t="shared" si="464"/>
        <v>n</v>
      </c>
      <c r="AO1200" s="157" t="str">
        <f t="shared" si="465"/>
        <v>n</v>
      </c>
      <c r="AP1200" s="157" t="str">
        <f t="shared" si="460"/>
        <v>n</v>
      </c>
      <c r="AQ1200" s="157" t="str">
        <f t="shared" si="461"/>
        <v>y</v>
      </c>
      <c r="AR1200" s="165">
        <v>0</v>
      </c>
      <c r="AS1200" s="166">
        <v>0</v>
      </c>
      <c r="AT1200" s="166" t="b">
        <f t="shared" si="441"/>
        <v>1</v>
      </c>
      <c r="AU1200" s="157" t="s">
        <v>2373</v>
      </c>
    </row>
    <row r="1201" spans="1:47" ht="15" customHeight="1" x14ac:dyDescent="0.3">
      <c r="A1201" s="158" t="s">
        <v>1811</v>
      </c>
      <c r="B1201" s="158" t="s">
        <v>2124</v>
      </c>
      <c r="C1201" s="159">
        <v>44439</v>
      </c>
      <c r="D1201" s="158">
        <v>2021</v>
      </c>
      <c r="E1201" s="158" t="s">
        <v>137</v>
      </c>
      <c r="F1201" s="158" t="s">
        <v>1125</v>
      </c>
      <c r="G1201" s="169">
        <v>0.57361111111111118</v>
      </c>
      <c r="H1201" s="169">
        <v>0.64583333333333337</v>
      </c>
      <c r="I1201" s="157" t="s">
        <v>2375</v>
      </c>
      <c r="J1201" s="165" t="s">
        <v>1066</v>
      </c>
      <c r="K1201" s="157" t="str">
        <f t="shared" si="442"/>
        <v>n</v>
      </c>
      <c r="L1201" s="157" t="str">
        <f t="shared" si="443"/>
        <v>y</v>
      </c>
      <c r="M1201" s="157" t="str">
        <f t="shared" si="444"/>
        <v>n</v>
      </c>
      <c r="N1201" s="157" t="str">
        <f t="shared" si="445"/>
        <v>n</v>
      </c>
      <c r="O1201" s="157" t="str">
        <f t="shared" si="446"/>
        <v>n</v>
      </c>
      <c r="P1201" s="157" t="str">
        <f t="shared" si="447"/>
        <v>n</v>
      </c>
      <c r="Q1201" s="157" t="str">
        <f t="shared" si="448"/>
        <v>n</v>
      </c>
      <c r="R1201" s="157" t="str">
        <f t="shared" si="449"/>
        <v>n</v>
      </c>
      <c r="S1201" s="165">
        <v>99</v>
      </c>
      <c r="T1201" s="166">
        <v>99</v>
      </c>
      <c r="U1201" s="166" t="b">
        <f t="shared" si="466"/>
        <v>1</v>
      </c>
      <c r="V1201" s="165" t="s">
        <v>1066</v>
      </c>
      <c r="W1201" s="157" t="str">
        <f t="shared" si="468"/>
        <v>n</v>
      </c>
      <c r="X1201" s="157" t="str">
        <f t="shared" si="469"/>
        <v>y</v>
      </c>
      <c r="Y1201" s="157" t="str">
        <f t="shared" si="450"/>
        <v>n</v>
      </c>
      <c r="Z1201" s="157" t="str">
        <f t="shared" si="451"/>
        <v>n</v>
      </c>
      <c r="AA1201" s="157" t="str">
        <f t="shared" si="452"/>
        <v>n</v>
      </c>
      <c r="AB1201" s="157" t="str">
        <f t="shared" si="453"/>
        <v>n</v>
      </c>
      <c r="AC1201" s="157" t="str">
        <f t="shared" si="454"/>
        <v>n</v>
      </c>
      <c r="AD1201" s="157" t="str">
        <f t="shared" si="455"/>
        <v>n</v>
      </c>
      <c r="AE1201" s="165">
        <v>90</v>
      </c>
      <c r="AF1201" s="166">
        <v>90</v>
      </c>
      <c r="AG1201" s="166">
        <v>95</v>
      </c>
      <c r="AH1201" s="166" t="b">
        <f t="shared" si="467"/>
        <v>1</v>
      </c>
      <c r="AI1201" s="165" t="s">
        <v>1088</v>
      </c>
      <c r="AJ1201" s="157" t="str">
        <f t="shared" si="456"/>
        <v>n</v>
      </c>
      <c r="AK1201" s="157" t="str">
        <f t="shared" si="457"/>
        <v>n</v>
      </c>
      <c r="AL1201" s="157" t="str">
        <f t="shared" si="458"/>
        <v>n</v>
      </c>
      <c r="AM1201" s="157" t="str">
        <f t="shared" si="459"/>
        <v>n</v>
      </c>
      <c r="AN1201" s="157" t="str">
        <f t="shared" si="464"/>
        <v>n</v>
      </c>
      <c r="AO1201" s="157" t="str">
        <f t="shared" si="465"/>
        <v>n</v>
      </c>
      <c r="AP1201" s="157" t="str">
        <f t="shared" si="460"/>
        <v>n</v>
      </c>
      <c r="AQ1201" s="157" t="str">
        <f t="shared" si="461"/>
        <v>y</v>
      </c>
      <c r="AR1201" s="165">
        <v>0</v>
      </c>
      <c r="AS1201" s="166">
        <v>0</v>
      </c>
      <c r="AT1201" s="166" t="b">
        <f t="shared" si="441"/>
        <v>1</v>
      </c>
      <c r="AU1201" s="157" t="s">
        <v>2376</v>
      </c>
    </row>
    <row r="1202" spans="1:47" ht="15" customHeight="1" x14ac:dyDescent="0.3">
      <c r="A1202" s="158" t="s">
        <v>1811</v>
      </c>
      <c r="B1202" s="158" t="s">
        <v>2124</v>
      </c>
      <c r="C1202" s="159">
        <v>44439</v>
      </c>
      <c r="D1202" s="158">
        <v>2021</v>
      </c>
      <c r="E1202" s="158" t="s">
        <v>137</v>
      </c>
      <c r="F1202" s="158" t="s">
        <v>1126</v>
      </c>
      <c r="G1202" s="169">
        <v>0.57361111111111118</v>
      </c>
      <c r="H1202" s="169">
        <v>0.64583333333333337</v>
      </c>
      <c r="I1202" s="157" t="s">
        <v>2377</v>
      </c>
      <c r="J1202" s="165" t="s">
        <v>1066</v>
      </c>
      <c r="K1202" s="157" t="str">
        <f t="shared" si="442"/>
        <v>n</v>
      </c>
      <c r="L1202" s="157" t="str">
        <f t="shared" si="443"/>
        <v>y</v>
      </c>
      <c r="M1202" s="157" t="str">
        <f t="shared" si="444"/>
        <v>n</v>
      </c>
      <c r="N1202" s="157" t="str">
        <f t="shared" si="445"/>
        <v>n</v>
      </c>
      <c r="O1202" s="157" t="str">
        <f t="shared" si="446"/>
        <v>n</v>
      </c>
      <c r="P1202" s="157" t="str">
        <f t="shared" si="447"/>
        <v>n</v>
      </c>
      <c r="Q1202" s="157" t="str">
        <f t="shared" si="448"/>
        <v>n</v>
      </c>
      <c r="R1202" s="157" t="str">
        <f t="shared" si="449"/>
        <v>n</v>
      </c>
      <c r="S1202" s="165">
        <v>80</v>
      </c>
      <c r="T1202" s="166">
        <v>80</v>
      </c>
      <c r="U1202" s="166" t="b">
        <f t="shared" si="466"/>
        <v>1</v>
      </c>
      <c r="V1202" s="165" t="s">
        <v>1066</v>
      </c>
      <c r="W1202" s="157" t="str">
        <f t="shared" si="468"/>
        <v>n</v>
      </c>
      <c r="X1202" s="157" t="str">
        <f t="shared" si="469"/>
        <v>y</v>
      </c>
      <c r="Y1202" s="157" t="str">
        <f t="shared" si="450"/>
        <v>n</v>
      </c>
      <c r="Z1202" s="157" t="str">
        <f t="shared" si="451"/>
        <v>n</v>
      </c>
      <c r="AA1202" s="157" t="str">
        <f t="shared" si="452"/>
        <v>n</v>
      </c>
      <c r="AB1202" s="157" t="str">
        <f t="shared" si="453"/>
        <v>n</v>
      </c>
      <c r="AC1202" s="157" t="str">
        <f t="shared" si="454"/>
        <v>n</v>
      </c>
      <c r="AD1202" s="157" t="str">
        <f t="shared" si="455"/>
        <v>n</v>
      </c>
      <c r="AE1202" s="165">
        <v>95</v>
      </c>
      <c r="AF1202" s="166">
        <v>95</v>
      </c>
      <c r="AG1202" s="166">
        <v>95</v>
      </c>
      <c r="AH1202" s="166" t="b">
        <f t="shared" si="467"/>
        <v>1</v>
      </c>
      <c r="AI1202" s="165"/>
      <c r="AJ1202" s="157" t="str">
        <f t="shared" si="456"/>
        <v>n</v>
      </c>
      <c r="AK1202" s="157" t="str">
        <f t="shared" si="457"/>
        <v>n</v>
      </c>
      <c r="AL1202" s="157" t="str">
        <f t="shared" si="458"/>
        <v>n</v>
      </c>
      <c r="AM1202" s="157" t="str">
        <f t="shared" si="459"/>
        <v>n</v>
      </c>
      <c r="AN1202" s="157" t="str">
        <f t="shared" si="464"/>
        <v>n</v>
      </c>
      <c r="AO1202" s="157" t="str">
        <f t="shared" si="465"/>
        <v>n</v>
      </c>
      <c r="AP1202" s="157" t="str">
        <f t="shared" si="460"/>
        <v>n</v>
      </c>
      <c r="AQ1202" s="157" t="str">
        <f t="shared" si="461"/>
        <v>n</v>
      </c>
      <c r="AR1202" s="165">
        <v>-1</v>
      </c>
      <c r="AS1202" s="166">
        <v>-1</v>
      </c>
      <c r="AT1202" s="166" t="b">
        <f t="shared" si="441"/>
        <v>1</v>
      </c>
      <c r="AU1202" s="157" t="s">
        <v>2380</v>
      </c>
    </row>
    <row r="1203" spans="1:47" ht="15" customHeight="1" x14ac:dyDescent="0.3">
      <c r="A1203" s="158" t="s">
        <v>1811</v>
      </c>
      <c r="B1203" s="158" t="s">
        <v>2124</v>
      </c>
      <c r="C1203" s="159">
        <v>44439</v>
      </c>
      <c r="D1203" s="158">
        <v>2021</v>
      </c>
      <c r="E1203" s="158" t="s">
        <v>137</v>
      </c>
      <c r="F1203" s="158" t="s">
        <v>1127</v>
      </c>
      <c r="G1203" s="169">
        <v>0.57361111111111118</v>
      </c>
      <c r="H1203" s="169">
        <v>0.64583333333333337</v>
      </c>
      <c r="I1203" s="157" t="s">
        <v>2378</v>
      </c>
      <c r="J1203" s="165" t="s">
        <v>1066</v>
      </c>
      <c r="K1203" s="157" t="str">
        <f t="shared" si="442"/>
        <v>n</v>
      </c>
      <c r="L1203" s="157" t="str">
        <f t="shared" si="443"/>
        <v>y</v>
      </c>
      <c r="M1203" s="157" t="str">
        <f t="shared" si="444"/>
        <v>n</v>
      </c>
      <c r="N1203" s="157" t="str">
        <f t="shared" si="445"/>
        <v>n</v>
      </c>
      <c r="O1203" s="157" t="str">
        <f t="shared" si="446"/>
        <v>n</v>
      </c>
      <c r="P1203" s="157" t="str">
        <f t="shared" si="447"/>
        <v>n</v>
      </c>
      <c r="Q1203" s="157" t="str">
        <f t="shared" si="448"/>
        <v>n</v>
      </c>
      <c r="R1203" s="157" t="str">
        <f t="shared" si="449"/>
        <v>n</v>
      </c>
      <c r="S1203" s="165">
        <v>80</v>
      </c>
      <c r="T1203" s="166">
        <v>80</v>
      </c>
      <c r="U1203" s="166" t="b">
        <f t="shared" si="466"/>
        <v>1</v>
      </c>
      <c r="V1203" s="165" t="s">
        <v>1066</v>
      </c>
      <c r="W1203" s="157" t="str">
        <f t="shared" si="468"/>
        <v>n</v>
      </c>
      <c r="X1203" s="157" t="str">
        <f t="shared" si="469"/>
        <v>y</v>
      </c>
      <c r="Y1203" s="157" t="str">
        <f t="shared" si="450"/>
        <v>n</v>
      </c>
      <c r="Z1203" s="157" t="str">
        <f t="shared" si="451"/>
        <v>n</v>
      </c>
      <c r="AA1203" s="157" t="str">
        <f t="shared" si="452"/>
        <v>n</v>
      </c>
      <c r="AB1203" s="157" t="str">
        <f t="shared" si="453"/>
        <v>n</v>
      </c>
      <c r="AC1203" s="157" t="str">
        <f t="shared" si="454"/>
        <v>n</v>
      </c>
      <c r="AD1203" s="157" t="str">
        <f t="shared" si="455"/>
        <v>n</v>
      </c>
      <c r="AE1203" s="165">
        <v>90</v>
      </c>
      <c r="AF1203" s="166">
        <v>90</v>
      </c>
      <c r="AG1203" s="166">
        <v>90</v>
      </c>
      <c r="AH1203" s="166" t="b">
        <f t="shared" si="467"/>
        <v>1</v>
      </c>
      <c r="AI1203" s="165"/>
      <c r="AJ1203" s="157" t="str">
        <f t="shared" si="456"/>
        <v>n</v>
      </c>
      <c r="AK1203" s="157" t="str">
        <f t="shared" si="457"/>
        <v>n</v>
      </c>
      <c r="AL1203" s="157" t="str">
        <f t="shared" si="458"/>
        <v>n</v>
      </c>
      <c r="AM1203" s="157" t="str">
        <f t="shared" si="459"/>
        <v>n</v>
      </c>
      <c r="AN1203" s="157" t="str">
        <f t="shared" si="464"/>
        <v>n</v>
      </c>
      <c r="AO1203" s="157" t="str">
        <f t="shared" si="465"/>
        <v>n</v>
      </c>
      <c r="AP1203" s="157" t="str">
        <f t="shared" si="460"/>
        <v>n</v>
      </c>
      <c r="AQ1203" s="157" t="str">
        <f t="shared" si="461"/>
        <v>n</v>
      </c>
      <c r="AR1203" s="165">
        <v>-1</v>
      </c>
      <c r="AS1203" s="166">
        <v>-1</v>
      </c>
      <c r="AT1203" s="166" t="b">
        <f t="shared" si="441"/>
        <v>1</v>
      </c>
      <c r="AU1203" s="157" t="s">
        <v>2379</v>
      </c>
    </row>
    <row r="1204" spans="1:47" ht="15" customHeight="1" x14ac:dyDescent="0.3">
      <c r="A1204" s="158" t="s">
        <v>1811</v>
      </c>
      <c r="B1204" s="158" t="s">
        <v>2124</v>
      </c>
      <c r="C1204" s="159">
        <v>44439</v>
      </c>
      <c r="D1204" s="158">
        <v>2021</v>
      </c>
      <c r="E1204" s="158" t="s">
        <v>137</v>
      </c>
      <c r="F1204" s="158" t="s">
        <v>1129</v>
      </c>
      <c r="G1204" s="169">
        <v>0.57361111111111118</v>
      </c>
      <c r="H1204" s="169">
        <v>0.64583333333333337</v>
      </c>
      <c r="I1204" s="157" t="s">
        <v>2381</v>
      </c>
      <c r="J1204" s="165" t="s">
        <v>1066</v>
      </c>
      <c r="K1204" s="157" t="str">
        <f t="shared" si="442"/>
        <v>n</v>
      </c>
      <c r="L1204" s="157" t="str">
        <f t="shared" si="443"/>
        <v>y</v>
      </c>
      <c r="M1204" s="157" t="str">
        <f t="shared" si="444"/>
        <v>n</v>
      </c>
      <c r="N1204" s="157" t="str">
        <f t="shared" si="445"/>
        <v>n</v>
      </c>
      <c r="O1204" s="157" t="str">
        <f t="shared" si="446"/>
        <v>n</v>
      </c>
      <c r="P1204" s="157" t="str">
        <f t="shared" si="447"/>
        <v>n</v>
      </c>
      <c r="Q1204" s="157" t="str">
        <f t="shared" si="448"/>
        <v>n</v>
      </c>
      <c r="R1204" s="157" t="str">
        <f t="shared" si="449"/>
        <v>n</v>
      </c>
      <c r="S1204" s="165">
        <v>70</v>
      </c>
      <c r="T1204" s="166">
        <v>70</v>
      </c>
      <c r="U1204" s="166" t="b">
        <f t="shared" si="466"/>
        <v>1</v>
      </c>
      <c r="V1204" s="165" t="s">
        <v>1066</v>
      </c>
      <c r="W1204" s="157" t="str">
        <f t="shared" si="468"/>
        <v>n</v>
      </c>
      <c r="X1204" s="157" t="str">
        <f t="shared" si="469"/>
        <v>y</v>
      </c>
      <c r="Y1204" s="157" t="str">
        <f t="shared" si="450"/>
        <v>n</v>
      </c>
      <c r="Z1204" s="157" t="str">
        <f t="shared" si="451"/>
        <v>n</v>
      </c>
      <c r="AA1204" s="157" t="str">
        <f t="shared" si="452"/>
        <v>n</v>
      </c>
      <c r="AB1204" s="157" t="str">
        <f t="shared" si="453"/>
        <v>n</v>
      </c>
      <c r="AC1204" s="157" t="str">
        <f t="shared" si="454"/>
        <v>n</v>
      </c>
      <c r="AD1204" s="157" t="str">
        <f t="shared" si="455"/>
        <v>n</v>
      </c>
      <c r="AE1204" s="165">
        <v>80</v>
      </c>
      <c r="AF1204" s="166">
        <v>80</v>
      </c>
      <c r="AG1204" s="166">
        <v>95</v>
      </c>
      <c r="AH1204" s="166" t="b">
        <f t="shared" si="467"/>
        <v>1</v>
      </c>
      <c r="AI1204" s="165"/>
      <c r="AJ1204" s="157" t="str">
        <f t="shared" si="456"/>
        <v>n</v>
      </c>
      <c r="AK1204" s="157" t="str">
        <f t="shared" si="457"/>
        <v>n</v>
      </c>
      <c r="AL1204" s="157" t="str">
        <f t="shared" si="458"/>
        <v>n</v>
      </c>
      <c r="AM1204" s="157" t="str">
        <f t="shared" si="459"/>
        <v>n</v>
      </c>
      <c r="AN1204" s="157" t="str">
        <f t="shared" si="464"/>
        <v>n</v>
      </c>
      <c r="AO1204" s="157" t="str">
        <f t="shared" si="465"/>
        <v>n</v>
      </c>
      <c r="AP1204" s="157" t="str">
        <f t="shared" si="460"/>
        <v>n</v>
      </c>
      <c r="AQ1204" s="157" t="str">
        <f t="shared" si="461"/>
        <v>n</v>
      </c>
      <c r="AR1204" s="165">
        <v>-1</v>
      </c>
      <c r="AS1204" s="166">
        <v>-1</v>
      </c>
      <c r="AT1204" s="166" t="b">
        <f t="shared" si="441"/>
        <v>1</v>
      </c>
      <c r="AU1204" s="157" t="s">
        <v>2383</v>
      </c>
    </row>
    <row r="1205" spans="1:47" ht="15" customHeight="1" x14ac:dyDescent="0.3">
      <c r="A1205" s="158" t="s">
        <v>1811</v>
      </c>
      <c r="B1205" s="158" t="s">
        <v>2124</v>
      </c>
      <c r="C1205" s="159">
        <v>44439</v>
      </c>
      <c r="D1205" s="158">
        <v>2021</v>
      </c>
      <c r="E1205" s="158" t="s">
        <v>137</v>
      </c>
      <c r="F1205" s="158" t="s">
        <v>1130</v>
      </c>
      <c r="G1205" s="169">
        <v>0.57361111111111118</v>
      </c>
      <c r="H1205" s="169">
        <v>0.64583333333333337</v>
      </c>
      <c r="I1205" s="157" t="s">
        <v>2384</v>
      </c>
      <c r="J1205" s="165" t="s">
        <v>1066</v>
      </c>
      <c r="K1205" s="157" t="str">
        <f t="shared" si="442"/>
        <v>n</v>
      </c>
      <c r="L1205" s="157" t="str">
        <f t="shared" si="443"/>
        <v>y</v>
      </c>
      <c r="M1205" s="157" t="str">
        <f t="shared" si="444"/>
        <v>n</v>
      </c>
      <c r="N1205" s="157" t="str">
        <f t="shared" si="445"/>
        <v>n</v>
      </c>
      <c r="O1205" s="157" t="str">
        <f t="shared" si="446"/>
        <v>n</v>
      </c>
      <c r="P1205" s="157" t="str">
        <f t="shared" si="447"/>
        <v>n</v>
      </c>
      <c r="Q1205" s="157" t="str">
        <f t="shared" si="448"/>
        <v>n</v>
      </c>
      <c r="R1205" s="157" t="str">
        <f t="shared" si="449"/>
        <v>n</v>
      </c>
      <c r="S1205" s="165">
        <v>100</v>
      </c>
      <c r="T1205" s="166">
        <v>100</v>
      </c>
      <c r="U1205" s="166" t="b">
        <f t="shared" si="466"/>
        <v>1</v>
      </c>
      <c r="V1205" s="165" t="s">
        <v>1066</v>
      </c>
      <c r="W1205" s="157" t="str">
        <f t="shared" si="468"/>
        <v>n</v>
      </c>
      <c r="X1205" s="157" t="str">
        <f t="shared" si="469"/>
        <v>y</v>
      </c>
      <c r="Y1205" s="157" t="str">
        <f t="shared" si="450"/>
        <v>n</v>
      </c>
      <c r="Z1205" s="157" t="str">
        <f t="shared" si="451"/>
        <v>n</v>
      </c>
      <c r="AA1205" s="157" t="str">
        <f t="shared" si="452"/>
        <v>n</v>
      </c>
      <c r="AB1205" s="157" t="str">
        <f t="shared" si="453"/>
        <v>n</v>
      </c>
      <c r="AC1205" s="157" t="str">
        <f t="shared" si="454"/>
        <v>n</v>
      </c>
      <c r="AD1205" s="157" t="str">
        <f t="shared" si="455"/>
        <v>n</v>
      </c>
      <c r="AE1205" s="165">
        <v>80</v>
      </c>
      <c r="AF1205" s="166">
        <v>80</v>
      </c>
      <c r="AG1205" s="166">
        <v>95</v>
      </c>
      <c r="AH1205" s="166" t="b">
        <f t="shared" si="467"/>
        <v>1</v>
      </c>
      <c r="AI1205" s="165"/>
      <c r="AJ1205" s="157" t="str">
        <f t="shared" si="456"/>
        <v>n</v>
      </c>
      <c r="AK1205" s="157" t="str">
        <f t="shared" si="457"/>
        <v>n</v>
      </c>
      <c r="AL1205" s="157" t="str">
        <f t="shared" si="458"/>
        <v>n</v>
      </c>
      <c r="AM1205" s="157" t="str">
        <f t="shared" si="459"/>
        <v>n</v>
      </c>
      <c r="AN1205" s="157" t="str">
        <f t="shared" si="464"/>
        <v>n</v>
      </c>
      <c r="AO1205" s="157" t="str">
        <f t="shared" si="465"/>
        <v>n</v>
      </c>
      <c r="AP1205" s="157" t="str">
        <f t="shared" si="460"/>
        <v>n</v>
      </c>
      <c r="AQ1205" s="157" t="str">
        <f t="shared" si="461"/>
        <v>n</v>
      </c>
      <c r="AR1205" s="165">
        <v>-1</v>
      </c>
      <c r="AS1205" s="166">
        <v>-1</v>
      </c>
      <c r="AT1205" s="166" t="b">
        <f t="shared" si="441"/>
        <v>1</v>
      </c>
      <c r="AU1205" s="157" t="s">
        <v>2382</v>
      </c>
    </row>
    <row r="1206" spans="1:47" ht="15" customHeight="1" x14ac:dyDescent="0.3">
      <c r="A1206" s="158" t="s">
        <v>1811</v>
      </c>
      <c r="B1206" s="158" t="s">
        <v>2124</v>
      </c>
      <c r="C1206" s="159">
        <v>44439</v>
      </c>
      <c r="D1206" s="158">
        <v>2021</v>
      </c>
      <c r="E1206" s="158" t="s">
        <v>137</v>
      </c>
      <c r="F1206" s="158" t="s">
        <v>1131</v>
      </c>
      <c r="G1206" s="169">
        <v>0.57361111111111118</v>
      </c>
      <c r="H1206" s="169">
        <v>0.64583333333333337</v>
      </c>
      <c r="I1206" s="157" t="s">
        <v>2385</v>
      </c>
      <c r="J1206" s="165" t="s">
        <v>1066</v>
      </c>
      <c r="K1206" s="157" t="str">
        <f t="shared" si="442"/>
        <v>n</v>
      </c>
      <c r="L1206" s="157" t="str">
        <f t="shared" si="443"/>
        <v>y</v>
      </c>
      <c r="M1206" s="157" t="str">
        <f t="shared" si="444"/>
        <v>n</v>
      </c>
      <c r="N1206" s="157" t="str">
        <f t="shared" si="445"/>
        <v>n</v>
      </c>
      <c r="O1206" s="157" t="str">
        <f t="shared" si="446"/>
        <v>n</v>
      </c>
      <c r="P1206" s="157" t="str">
        <f t="shared" si="447"/>
        <v>n</v>
      </c>
      <c r="Q1206" s="157" t="str">
        <f t="shared" si="448"/>
        <v>n</v>
      </c>
      <c r="R1206" s="157" t="str">
        <f t="shared" si="449"/>
        <v>n</v>
      </c>
      <c r="S1206" s="165">
        <v>70</v>
      </c>
      <c r="T1206" s="166">
        <v>70</v>
      </c>
      <c r="U1206" s="166" t="b">
        <f t="shared" si="466"/>
        <v>1</v>
      </c>
      <c r="V1206" s="165" t="s">
        <v>1066</v>
      </c>
      <c r="W1206" s="157" t="str">
        <f t="shared" si="468"/>
        <v>n</v>
      </c>
      <c r="X1206" s="157" t="str">
        <f t="shared" si="469"/>
        <v>y</v>
      </c>
      <c r="Y1206" s="157" t="str">
        <f t="shared" si="450"/>
        <v>n</v>
      </c>
      <c r="Z1206" s="157" t="str">
        <f t="shared" si="451"/>
        <v>n</v>
      </c>
      <c r="AA1206" s="157" t="str">
        <f t="shared" si="452"/>
        <v>n</v>
      </c>
      <c r="AB1206" s="157" t="str">
        <f t="shared" si="453"/>
        <v>n</v>
      </c>
      <c r="AC1206" s="157" t="str">
        <f t="shared" si="454"/>
        <v>n</v>
      </c>
      <c r="AD1206" s="157" t="str">
        <f t="shared" si="455"/>
        <v>n</v>
      </c>
      <c r="AE1206" s="165">
        <v>80</v>
      </c>
      <c r="AF1206" s="166">
        <v>80</v>
      </c>
      <c r="AG1206" s="166">
        <v>95</v>
      </c>
      <c r="AH1206" s="166" t="b">
        <f t="shared" si="467"/>
        <v>1</v>
      </c>
      <c r="AI1206" s="165"/>
      <c r="AJ1206" s="157" t="str">
        <f t="shared" si="456"/>
        <v>n</v>
      </c>
      <c r="AK1206" s="157" t="str">
        <f t="shared" si="457"/>
        <v>n</v>
      </c>
      <c r="AL1206" s="157" t="str">
        <f t="shared" si="458"/>
        <v>n</v>
      </c>
      <c r="AM1206" s="157" t="str">
        <f t="shared" si="459"/>
        <v>n</v>
      </c>
      <c r="AN1206" s="157" t="str">
        <f t="shared" si="464"/>
        <v>n</v>
      </c>
      <c r="AO1206" s="157" t="str">
        <f t="shared" si="465"/>
        <v>n</v>
      </c>
      <c r="AP1206" s="157" t="str">
        <f t="shared" si="460"/>
        <v>n</v>
      </c>
      <c r="AQ1206" s="157" t="str">
        <f t="shared" si="461"/>
        <v>n</v>
      </c>
      <c r="AR1206" s="165">
        <v>-1</v>
      </c>
      <c r="AS1206" s="166">
        <v>-1</v>
      </c>
      <c r="AT1206" s="166" t="b">
        <f t="shared" si="441"/>
        <v>1</v>
      </c>
      <c r="AU1206" s="157" t="s">
        <v>2380</v>
      </c>
    </row>
    <row r="1207" spans="1:47" ht="15" customHeight="1" x14ac:dyDescent="0.3">
      <c r="A1207" s="158" t="s">
        <v>1811</v>
      </c>
      <c r="B1207" s="158" t="s">
        <v>2124</v>
      </c>
      <c r="C1207" s="159">
        <v>44439</v>
      </c>
      <c r="D1207" s="158">
        <v>2021</v>
      </c>
      <c r="E1207" s="158" t="s">
        <v>137</v>
      </c>
      <c r="F1207" s="158" t="s">
        <v>1133</v>
      </c>
      <c r="G1207" s="169">
        <v>0.57361111111111118</v>
      </c>
      <c r="H1207" s="169">
        <v>0.64583333333333337</v>
      </c>
      <c r="I1207" s="157" t="s">
        <v>2386</v>
      </c>
      <c r="J1207" s="165" t="s">
        <v>1066</v>
      </c>
      <c r="K1207" s="157" t="str">
        <f t="shared" si="442"/>
        <v>n</v>
      </c>
      <c r="L1207" s="157" t="str">
        <f t="shared" si="443"/>
        <v>y</v>
      </c>
      <c r="M1207" s="157" t="str">
        <f t="shared" si="444"/>
        <v>n</v>
      </c>
      <c r="N1207" s="157" t="str">
        <f t="shared" si="445"/>
        <v>n</v>
      </c>
      <c r="O1207" s="157" t="str">
        <f t="shared" si="446"/>
        <v>n</v>
      </c>
      <c r="P1207" s="157" t="str">
        <f t="shared" si="447"/>
        <v>n</v>
      </c>
      <c r="Q1207" s="157" t="str">
        <f t="shared" si="448"/>
        <v>n</v>
      </c>
      <c r="R1207" s="157" t="str">
        <f t="shared" si="449"/>
        <v>n</v>
      </c>
      <c r="S1207" s="165">
        <v>100</v>
      </c>
      <c r="T1207" s="166">
        <v>100</v>
      </c>
      <c r="U1207" s="166" t="b">
        <f t="shared" si="466"/>
        <v>1</v>
      </c>
      <c r="V1207" s="165" t="s">
        <v>1066</v>
      </c>
      <c r="W1207" s="157" t="str">
        <f t="shared" si="468"/>
        <v>n</v>
      </c>
      <c r="X1207" s="157" t="str">
        <f t="shared" si="469"/>
        <v>y</v>
      </c>
      <c r="Y1207" s="157" t="str">
        <f t="shared" si="450"/>
        <v>n</v>
      </c>
      <c r="Z1207" s="157" t="str">
        <f t="shared" si="451"/>
        <v>n</v>
      </c>
      <c r="AA1207" s="157" t="str">
        <f t="shared" si="452"/>
        <v>n</v>
      </c>
      <c r="AB1207" s="157" t="str">
        <f t="shared" si="453"/>
        <v>n</v>
      </c>
      <c r="AC1207" s="157" t="str">
        <f t="shared" si="454"/>
        <v>n</v>
      </c>
      <c r="AD1207" s="157" t="str">
        <f t="shared" si="455"/>
        <v>n</v>
      </c>
      <c r="AE1207" s="165">
        <v>50</v>
      </c>
      <c r="AF1207" s="166">
        <v>50</v>
      </c>
      <c r="AG1207" s="166">
        <v>95</v>
      </c>
      <c r="AH1207" s="166" t="b">
        <f t="shared" si="467"/>
        <v>1</v>
      </c>
      <c r="AI1207" s="165" t="s">
        <v>1088</v>
      </c>
      <c r="AJ1207" s="157" t="str">
        <f t="shared" si="456"/>
        <v>n</v>
      </c>
      <c r="AK1207" s="157" t="str">
        <f t="shared" si="457"/>
        <v>n</v>
      </c>
      <c r="AL1207" s="157" t="str">
        <f t="shared" si="458"/>
        <v>n</v>
      </c>
      <c r="AM1207" s="157" t="str">
        <f t="shared" si="459"/>
        <v>n</v>
      </c>
      <c r="AN1207" s="157" t="str">
        <f t="shared" si="464"/>
        <v>n</v>
      </c>
      <c r="AO1207" s="157" t="str">
        <f t="shared" si="465"/>
        <v>n</v>
      </c>
      <c r="AP1207" s="157" t="str">
        <f t="shared" si="460"/>
        <v>n</v>
      </c>
      <c r="AQ1207" s="157" t="str">
        <f t="shared" si="461"/>
        <v>y</v>
      </c>
      <c r="AR1207" s="165">
        <v>0</v>
      </c>
      <c r="AS1207" s="166">
        <v>0</v>
      </c>
      <c r="AT1207" s="166" t="b">
        <f t="shared" ref="AT1207:AT1270" si="470">AR1207=AS1207</f>
        <v>1</v>
      </c>
      <c r="AU1207" s="157" t="s">
        <v>2356</v>
      </c>
    </row>
    <row r="1208" spans="1:47" ht="15" customHeight="1" x14ac:dyDescent="0.3">
      <c r="A1208" s="158" t="s">
        <v>1811</v>
      </c>
      <c r="B1208" s="158" t="s">
        <v>2124</v>
      </c>
      <c r="C1208" s="159">
        <v>44439</v>
      </c>
      <c r="D1208" s="158">
        <v>2021</v>
      </c>
      <c r="E1208" s="158" t="s">
        <v>137</v>
      </c>
      <c r="F1208" s="158" t="s">
        <v>1134</v>
      </c>
      <c r="G1208" s="169">
        <v>0.57361111111111118</v>
      </c>
      <c r="H1208" s="169">
        <v>0.64583333333333337</v>
      </c>
      <c r="I1208" s="157" t="s">
        <v>2388</v>
      </c>
      <c r="J1208" s="165"/>
      <c r="K1208" s="157" t="str">
        <f t="shared" si="442"/>
        <v>n</v>
      </c>
      <c r="L1208" s="157" t="str">
        <f t="shared" si="443"/>
        <v>n</v>
      </c>
      <c r="M1208" s="157" t="str">
        <f t="shared" si="444"/>
        <v>n</v>
      </c>
      <c r="N1208" s="157" t="str">
        <f t="shared" si="445"/>
        <v>n</v>
      </c>
      <c r="O1208" s="157" t="str">
        <f t="shared" si="446"/>
        <v>n</v>
      </c>
      <c r="P1208" s="157" t="str">
        <f t="shared" si="447"/>
        <v>n</v>
      </c>
      <c r="Q1208" s="157" t="str">
        <f t="shared" si="448"/>
        <v>n</v>
      </c>
      <c r="R1208" s="157" t="str">
        <f t="shared" si="449"/>
        <v>n</v>
      </c>
      <c r="S1208" s="165">
        <v>0</v>
      </c>
      <c r="T1208" s="166">
        <v>0</v>
      </c>
      <c r="U1208" s="166" t="b">
        <f t="shared" si="466"/>
        <v>1</v>
      </c>
      <c r="V1208" s="165" t="s">
        <v>1066</v>
      </c>
      <c r="W1208" s="157" t="str">
        <f t="shared" si="468"/>
        <v>n</v>
      </c>
      <c r="X1208" s="157" t="str">
        <f t="shared" si="469"/>
        <v>y</v>
      </c>
      <c r="Y1208" s="157" t="str">
        <f t="shared" si="450"/>
        <v>n</v>
      </c>
      <c r="Z1208" s="157" t="str">
        <f t="shared" si="451"/>
        <v>n</v>
      </c>
      <c r="AA1208" s="157" t="str">
        <f t="shared" si="452"/>
        <v>n</v>
      </c>
      <c r="AB1208" s="157" t="str">
        <f t="shared" si="453"/>
        <v>n</v>
      </c>
      <c r="AC1208" s="157" t="str">
        <f t="shared" si="454"/>
        <v>n</v>
      </c>
      <c r="AD1208" s="157" t="str">
        <f t="shared" si="455"/>
        <v>n</v>
      </c>
      <c r="AE1208" s="165">
        <v>40</v>
      </c>
      <c r="AF1208" s="166">
        <v>40</v>
      </c>
      <c r="AG1208" s="166">
        <v>70</v>
      </c>
      <c r="AH1208" s="166" t="b">
        <f t="shared" si="467"/>
        <v>1</v>
      </c>
      <c r="AI1208" s="165"/>
      <c r="AJ1208" s="157" t="str">
        <f t="shared" si="456"/>
        <v>n</v>
      </c>
      <c r="AK1208" s="157" t="str">
        <f t="shared" si="457"/>
        <v>n</v>
      </c>
      <c r="AL1208" s="157" t="str">
        <f t="shared" si="458"/>
        <v>n</v>
      </c>
      <c r="AM1208" s="157" t="str">
        <f t="shared" si="459"/>
        <v>n</v>
      </c>
      <c r="AN1208" s="157" t="str">
        <f t="shared" si="464"/>
        <v>n</v>
      </c>
      <c r="AO1208" s="157" t="str">
        <f t="shared" si="465"/>
        <v>n</v>
      </c>
      <c r="AP1208" s="157" t="str">
        <f t="shared" si="460"/>
        <v>n</v>
      </c>
      <c r="AQ1208" s="157" t="str">
        <f t="shared" si="461"/>
        <v>n</v>
      </c>
      <c r="AR1208" s="165">
        <v>-1</v>
      </c>
      <c r="AS1208" s="166">
        <v>-1</v>
      </c>
      <c r="AT1208" s="166" t="b">
        <f t="shared" si="470"/>
        <v>1</v>
      </c>
      <c r="AU1208" s="157" t="s">
        <v>2389</v>
      </c>
    </row>
    <row r="1209" spans="1:47" ht="15" customHeight="1" x14ac:dyDescent="0.3">
      <c r="A1209" s="158" t="s">
        <v>1811</v>
      </c>
      <c r="B1209" s="158" t="s">
        <v>2124</v>
      </c>
      <c r="C1209" s="159">
        <v>44439</v>
      </c>
      <c r="D1209" s="158">
        <v>2021</v>
      </c>
      <c r="E1209" s="158" t="s">
        <v>137</v>
      </c>
      <c r="F1209" s="158" t="s">
        <v>1135</v>
      </c>
      <c r="G1209" s="169">
        <v>0.57361111111111118</v>
      </c>
      <c r="H1209" s="169">
        <v>0.64583333333333337</v>
      </c>
      <c r="I1209" s="157" t="s">
        <v>2390</v>
      </c>
      <c r="J1209" s="165" t="s">
        <v>1066</v>
      </c>
      <c r="K1209" s="157" t="str">
        <f t="shared" si="442"/>
        <v>n</v>
      </c>
      <c r="L1209" s="157" t="str">
        <f t="shared" si="443"/>
        <v>y</v>
      </c>
      <c r="M1209" s="157" t="str">
        <f t="shared" si="444"/>
        <v>n</v>
      </c>
      <c r="N1209" s="157" t="str">
        <f t="shared" si="445"/>
        <v>n</v>
      </c>
      <c r="O1209" s="157" t="str">
        <f t="shared" si="446"/>
        <v>n</v>
      </c>
      <c r="P1209" s="157" t="str">
        <f t="shared" si="447"/>
        <v>n</v>
      </c>
      <c r="Q1209" s="157" t="str">
        <f t="shared" si="448"/>
        <v>n</v>
      </c>
      <c r="R1209" s="157" t="str">
        <f t="shared" si="449"/>
        <v>n</v>
      </c>
      <c r="S1209" s="165">
        <v>20</v>
      </c>
      <c r="T1209" s="166">
        <v>20</v>
      </c>
      <c r="U1209" s="166" t="b">
        <f t="shared" si="466"/>
        <v>1</v>
      </c>
      <c r="V1209" s="165" t="s">
        <v>2391</v>
      </c>
      <c r="W1209" s="157" t="str">
        <f t="shared" si="468"/>
        <v>n</v>
      </c>
      <c r="X1209" s="157" t="str">
        <f t="shared" si="469"/>
        <v>y</v>
      </c>
      <c r="Y1209" s="157" t="str">
        <f t="shared" si="450"/>
        <v>n</v>
      </c>
      <c r="Z1209" s="157" t="str">
        <f t="shared" si="451"/>
        <v>n</v>
      </c>
      <c r="AA1209" s="157" t="str">
        <f t="shared" si="452"/>
        <v>n</v>
      </c>
      <c r="AB1209" s="157" t="str">
        <f t="shared" si="453"/>
        <v>n</v>
      </c>
      <c r="AC1209" s="157" t="str">
        <f t="shared" si="454"/>
        <v>n</v>
      </c>
      <c r="AD1209" s="157" t="str">
        <f t="shared" si="455"/>
        <v>y</v>
      </c>
      <c r="AE1209" s="165">
        <v>45</v>
      </c>
      <c r="AF1209" s="166">
        <v>45</v>
      </c>
      <c r="AG1209" s="166">
        <v>85</v>
      </c>
      <c r="AH1209" s="166" t="b">
        <f t="shared" si="467"/>
        <v>1</v>
      </c>
      <c r="AI1209" s="165" t="s">
        <v>1088</v>
      </c>
      <c r="AJ1209" s="157" t="str">
        <f t="shared" si="456"/>
        <v>n</v>
      </c>
      <c r="AK1209" s="157" t="str">
        <f t="shared" si="457"/>
        <v>n</v>
      </c>
      <c r="AL1209" s="157" t="str">
        <f t="shared" si="458"/>
        <v>n</v>
      </c>
      <c r="AM1209" s="157" t="str">
        <f t="shared" si="459"/>
        <v>n</v>
      </c>
      <c r="AN1209" s="157" t="str">
        <f t="shared" si="464"/>
        <v>n</v>
      </c>
      <c r="AO1209" s="157" t="str">
        <f t="shared" si="465"/>
        <v>n</v>
      </c>
      <c r="AP1209" s="157" t="str">
        <f t="shared" si="460"/>
        <v>n</v>
      </c>
      <c r="AQ1209" s="157" t="str">
        <f t="shared" si="461"/>
        <v>y</v>
      </c>
      <c r="AR1209" s="165">
        <v>0</v>
      </c>
      <c r="AS1209" s="166">
        <v>0</v>
      </c>
      <c r="AT1209" s="166" t="b">
        <f t="shared" si="470"/>
        <v>1</v>
      </c>
      <c r="AU1209" s="157" t="s">
        <v>2376</v>
      </c>
    </row>
    <row r="1210" spans="1:47" ht="15" customHeight="1" x14ac:dyDescent="0.3">
      <c r="A1210" s="158" t="s">
        <v>1811</v>
      </c>
      <c r="B1210" s="158" t="s">
        <v>2124</v>
      </c>
      <c r="C1210" s="159">
        <v>44439</v>
      </c>
      <c r="D1210" s="158">
        <v>2021</v>
      </c>
      <c r="E1210" s="158" t="s">
        <v>137</v>
      </c>
      <c r="F1210" s="158" t="s">
        <v>1136</v>
      </c>
      <c r="G1210" s="169">
        <v>0.57361111111111118</v>
      </c>
      <c r="H1210" s="169">
        <v>0.64583333333333337</v>
      </c>
      <c r="I1210" s="157" t="s">
        <v>2392</v>
      </c>
      <c r="J1210" s="165" t="s">
        <v>1066</v>
      </c>
      <c r="K1210" s="157" t="str">
        <f t="shared" si="442"/>
        <v>n</v>
      </c>
      <c r="L1210" s="157" t="str">
        <f t="shared" si="443"/>
        <v>y</v>
      </c>
      <c r="M1210" s="157" t="str">
        <f t="shared" si="444"/>
        <v>n</v>
      </c>
      <c r="N1210" s="157" t="str">
        <f t="shared" si="445"/>
        <v>n</v>
      </c>
      <c r="O1210" s="157" t="str">
        <f t="shared" si="446"/>
        <v>n</v>
      </c>
      <c r="P1210" s="157" t="str">
        <f t="shared" si="447"/>
        <v>n</v>
      </c>
      <c r="Q1210" s="157" t="str">
        <f t="shared" si="448"/>
        <v>n</v>
      </c>
      <c r="R1210" s="157" t="str">
        <f t="shared" si="449"/>
        <v>n</v>
      </c>
      <c r="S1210" s="165">
        <v>100</v>
      </c>
      <c r="T1210" s="166">
        <v>100</v>
      </c>
      <c r="U1210" s="166" t="b">
        <f t="shared" si="466"/>
        <v>1</v>
      </c>
      <c r="V1210" s="165" t="s">
        <v>1066</v>
      </c>
      <c r="W1210" s="157" t="str">
        <f t="shared" si="468"/>
        <v>n</v>
      </c>
      <c r="X1210" s="157" t="str">
        <f t="shared" si="469"/>
        <v>y</v>
      </c>
      <c r="Y1210" s="157" t="str">
        <f t="shared" si="450"/>
        <v>n</v>
      </c>
      <c r="Z1210" s="157" t="str">
        <f t="shared" si="451"/>
        <v>n</v>
      </c>
      <c r="AA1210" s="157" t="str">
        <f t="shared" si="452"/>
        <v>n</v>
      </c>
      <c r="AB1210" s="157" t="str">
        <f t="shared" si="453"/>
        <v>n</v>
      </c>
      <c r="AC1210" s="157" t="str">
        <f t="shared" si="454"/>
        <v>n</v>
      </c>
      <c r="AD1210" s="157" t="str">
        <f t="shared" si="455"/>
        <v>n</v>
      </c>
      <c r="AE1210" s="165">
        <v>90</v>
      </c>
      <c r="AF1210" s="166">
        <v>90</v>
      </c>
      <c r="AG1210" s="166">
        <v>95</v>
      </c>
      <c r="AH1210" s="166" t="b">
        <f t="shared" si="467"/>
        <v>1</v>
      </c>
      <c r="AI1210" s="165" t="s">
        <v>1088</v>
      </c>
      <c r="AJ1210" s="157" t="str">
        <f t="shared" si="456"/>
        <v>n</v>
      </c>
      <c r="AK1210" s="157" t="str">
        <f t="shared" si="457"/>
        <v>n</v>
      </c>
      <c r="AL1210" s="157" t="str">
        <f t="shared" si="458"/>
        <v>n</v>
      </c>
      <c r="AM1210" s="157" t="str">
        <f t="shared" si="459"/>
        <v>n</v>
      </c>
      <c r="AN1210" s="157" t="str">
        <f t="shared" si="464"/>
        <v>n</v>
      </c>
      <c r="AO1210" s="157" t="str">
        <f t="shared" si="465"/>
        <v>n</v>
      </c>
      <c r="AP1210" s="157" t="str">
        <f t="shared" si="460"/>
        <v>n</v>
      </c>
      <c r="AQ1210" s="157" t="str">
        <f t="shared" si="461"/>
        <v>y</v>
      </c>
      <c r="AR1210" s="165">
        <v>0</v>
      </c>
      <c r="AS1210" s="166">
        <v>0</v>
      </c>
      <c r="AT1210" s="166" t="b">
        <f t="shared" si="470"/>
        <v>1</v>
      </c>
      <c r="AU1210" s="157" t="s">
        <v>2393</v>
      </c>
    </row>
    <row r="1211" spans="1:47" ht="15" customHeight="1" x14ac:dyDescent="0.3">
      <c r="A1211" s="158" t="s">
        <v>1811</v>
      </c>
      <c r="B1211" s="158" t="s">
        <v>2124</v>
      </c>
      <c r="C1211" s="159">
        <v>44439</v>
      </c>
      <c r="D1211" s="158">
        <v>2021</v>
      </c>
      <c r="E1211" s="158" t="s">
        <v>137</v>
      </c>
      <c r="F1211" s="158" t="s">
        <v>1137</v>
      </c>
      <c r="G1211" s="169">
        <v>0.57361111111111118</v>
      </c>
      <c r="H1211" s="169">
        <v>0.64583333333333337</v>
      </c>
      <c r="I1211" s="157" t="s">
        <v>2394</v>
      </c>
      <c r="J1211" s="165" t="s">
        <v>1066</v>
      </c>
      <c r="K1211" s="157" t="str">
        <f t="shared" si="442"/>
        <v>n</v>
      </c>
      <c r="L1211" s="157" t="str">
        <f t="shared" si="443"/>
        <v>y</v>
      </c>
      <c r="M1211" s="157" t="str">
        <f t="shared" si="444"/>
        <v>n</v>
      </c>
      <c r="N1211" s="157" t="str">
        <f t="shared" si="445"/>
        <v>n</v>
      </c>
      <c r="O1211" s="157" t="str">
        <f t="shared" si="446"/>
        <v>n</v>
      </c>
      <c r="P1211" s="157" t="str">
        <f t="shared" si="447"/>
        <v>n</v>
      </c>
      <c r="Q1211" s="157" t="str">
        <f t="shared" si="448"/>
        <v>n</v>
      </c>
      <c r="R1211" s="157" t="str">
        <f t="shared" si="449"/>
        <v>n</v>
      </c>
      <c r="S1211" s="165">
        <v>60</v>
      </c>
      <c r="T1211" s="166">
        <v>60</v>
      </c>
      <c r="U1211" s="166" t="b">
        <f t="shared" si="466"/>
        <v>1</v>
      </c>
      <c r="V1211" s="165" t="s">
        <v>2354</v>
      </c>
      <c r="W1211" s="157" t="str">
        <f t="shared" si="468"/>
        <v>n</v>
      </c>
      <c r="X1211" s="157" t="str">
        <f t="shared" si="469"/>
        <v>y</v>
      </c>
      <c r="Y1211" s="157" t="str">
        <f t="shared" si="450"/>
        <v>n</v>
      </c>
      <c r="Z1211" s="157" t="str">
        <f t="shared" si="451"/>
        <v>n</v>
      </c>
      <c r="AA1211" s="157" t="str">
        <f t="shared" si="452"/>
        <v>n</v>
      </c>
      <c r="AB1211" s="157" t="str">
        <f t="shared" si="453"/>
        <v>n</v>
      </c>
      <c r="AC1211" s="157" t="str">
        <f t="shared" si="454"/>
        <v>y</v>
      </c>
      <c r="AD1211" s="157" t="str">
        <f t="shared" si="455"/>
        <v>n</v>
      </c>
      <c r="AE1211" s="165">
        <v>70</v>
      </c>
      <c r="AF1211" s="166">
        <v>70</v>
      </c>
      <c r="AG1211" s="166">
        <v>90</v>
      </c>
      <c r="AH1211" s="166" t="b">
        <f t="shared" si="467"/>
        <v>1</v>
      </c>
      <c r="AI1211" s="165"/>
      <c r="AJ1211" s="157" t="str">
        <f t="shared" si="456"/>
        <v>n</v>
      </c>
      <c r="AK1211" s="157" t="str">
        <f t="shared" si="457"/>
        <v>n</v>
      </c>
      <c r="AL1211" s="157" t="str">
        <f t="shared" si="458"/>
        <v>n</v>
      </c>
      <c r="AM1211" s="157" t="str">
        <f t="shared" si="459"/>
        <v>n</v>
      </c>
      <c r="AN1211" s="157" t="str">
        <f t="shared" si="464"/>
        <v>n</v>
      </c>
      <c r="AO1211" s="157" t="str">
        <f t="shared" si="465"/>
        <v>n</v>
      </c>
      <c r="AP1211" s="157" t="str">
        <f t="shared" si="460"/>
        <v>n</v>
      </c>
      <c r="AQ1211" s="157" t="str">
        <f t="shared" si="461"/>
        <v>n</v>
      </c>
      <c r="AR1211" s="165">
        <v>-1</v>
      </c>
      <c r="AS1211" s="166">
        <v>-1</v>
      </c>
      <c r="AT1211" s="166" t="b">
        <f t="shared" si="470"/>
        <v>1</v>
      </c>
      <c r="AU1211" s="157" t="s">
        <v>2395</v>
      </c>
    </row>
    <row r="1212" spans="1:47" ht="15" customHeight="1" x14ac:dyDescent="0.3">
      <c r="A1212" s="158" t="s">
        <v>1811</v>
      </c>
      <c r="B1212" s="158" t="s">
        <v>2124</v>
      </c>
      <c r="C1212" s="159">
        <v>44439</v>
      </c>
      <c r="D1212" s="158">
        <v>2021</v>
      </c>
      <c r="E1212" s="158" t="s">
        <v>137</v>
      </c>
      <c r="F1212" s="158" t="s">
        <v>1139</v>
      </c>
      <c r="G1212" s="169">
        <v>0.57361111111111118</v>
      </c>
      <c r="H1212" s="169">
        <v>0.64583333333333337</v>
      </c>
      <c r="I1212" s="157" t="s">
        <v>2396</v>
      </c>
      <c r="J1212" s="165" t="s">
        <v>1066</v>
      </c>
      <c r="K1212" s="157" t="str">
        <f t="shared" si="442"/>
        <v>n</v>
      </c>
      <c r="L1212" s="157" t="str">
        <f t="shared" si="443"/>
        <v>y</v>
      </c>
      <c r="M1212" s="157" t="str">
        <f t="shared" si="444"/>
        <v>n</v>
      </c>
      <c r="N1212" s="157" t="str">
        <f t="shared" si="445"/>
        <v>n</v>
      </c>
      <c r="O1212" s="157" t="str">
        <f t="shared" si="446"/>
        <v>n</v>
      </c>
      <c r="P1212" s="157" t="str">
        <f t="shared" si="447"/>
        <v>n</v>
      </c>
      <c r="Q1212" s="157" t="str">
        <f t="shared" si="448"/>
        <v>n</v>
      </c>
      <c r="R1212" s="157" t="str">
        <f t="shared" si="449"/>
        <v>n</v>
      </c>
      <c r="S1212" s="165">
        <v>70</v>
      </c>
      <c r="T1212" s="166">
        <v>70</v>
      </c>
      <c r="U1212" s="166" t="b">
        <f t="shared" si="466"/>
        <v>1</v>
      </c>
      <c r="V1212" s="165" t="s">
        <v>1066</v>
      </c>
      <c r="W1212" s="157" t="str">
        <f t="shared" si="468"/>
        <v>n</v>
      </c>
      <c r="X1212" s="157" t="str">
        <f t="shared" si="469"/>
        <v>y</v>
      </c>
      <c r="Y1212" s="157" t="str">
        <f t="shared" si="450"/>
        <v>n</v>
      </c>
      <c r="Z1212" s="157" t="str">
        <f t="shared" si="451"/>
        <v>n</v>
      </c>
      <c r="AA1212" s="157" t="str">
        <f t="shared" si="452"/>
        <v>n</v>
      </c>
      <c r="AB1212" s="157" t="str">
        <f t="shared" si="453"/>
        <v>n</v>
      </c>
      <c r="AC1212" s="157" t="str">
        <f t="shared" si="454"/>
        <v>n</v>
      </c>
      <c r="AD1212" s="157" t="str">
        <f t="shared" si="455"/>
        <v>n</v>
      </c>
      <c r="AE1212" s="165">
        <v>30</v>
      </c>
      <c r="AF1212" s="166">
        <v>30</v>
      </c>
      <c r="AG1212" s="166">
        <v>90</v>
      </c>
      <c r="AH1212" s="166" t="b">
        <f t="shared" si="467"/>
        <v>1</v>
      </c>
      <c r="AI1212" s="165"/>
      <c r="AJ1212" s="157" t="str">
        <f t="shared" si="456"/>
        <v>n</v>
      </c>
      <c r="AK1212" s="157" t="str">
        <f t="shared" si="457"/>
        <v>n</v>
      </c>
      <c r="AL1212" s="157" t="str">
        <f t="shared" si="458"/>
        <v>n</v>
      </c>
      <c r="AM1212" s="157" t="str">
        <f t="shared" si="459"/>
        <v>n</v>
      </c>
      <c r="AN1212" s="157" t="str">
        <f t="shared" si="464"/>
        <v>n</v>
      </c>
      <c r="AO1212" s="157" t="str">
        <f t="shared" si="465"/>
        <v>n</v>
      </c>
      <c r="AP1212" s="157" t="str">
        <f t="shared" si="460"/>
        <v>n</v>
      </c>
      <c r="AQ1212" s="157" t="str">
        <f t="shared" si="461"/>
        <v>n</v>
      </c>
      <c r="AR1212" s="165">
        <v>-1</v>
      </c>
      <c r="AS1212" s="166">
        <v>-1</v>
      </c>
      <c r="AT1212" s="166" t="b">
        <f t="shared" si="470"/>
        <v>1</v>
      </c>
      <c r="AU1212" s="157" t="s">
        <v>2397</v>
      </c>
    </row>
    <row r="1213" spans="1:47" ht="15" customHeight="1" x14ac:dyDescent="0.3">
      <c r="A1213" s="158" t="s">
        <v>1811</v>
      </c>
      <c r="B1213" s="158" t="s">
        <v>2124</v>
      </c>
      <c r="C1213" s="159">
        <v>44439</v>
      </c>
      <c r="D1213" s="158">
        <v>2021</v>
      </c>
      <c r="E1213" s="158" t="s">
        <v>137</v>
      </c>
      <c r="F1213" s="158" t="s">
        <v>1140</v>
      </c>
      <c r="G1213" s="169">
        <v>0.57361111111111118</v>
      </c>
      <c r="H1213" s="169">
        <v>0.64583333333333337</v>
      </c>
      <c r="I1213" s="157" t="s">
        <v>2398</v>
      </c>
      <c r="J1213" s="165" t="s">
        <v>1066</v>
      </c>
      <c r="K1213" s="157" t="str">
        <f t="shared" si="442"/>
        <v>n</v>
      </c>
      <c r="L1213" s="157" t="str">
        <f t="shared" si="443"/>
        <v>y</v>
      </c>
      <c r="M1213" s="157" t="str">
        <f t="shared" si="444"/>
        <v>n</v>
      </c>
      <c r="N1213" s="157" t="str">
        <f t="shared" si="445"/>
        <v>n</v>
      </c>
      <c r="O1213" s="157" t="str">
        <f t="shared" si="446"/>
        <v>n</v>
      </c>
      <c r="P1213" s="157" t="str">
        <f t="shared" si="447"/>
        <v>n</v>
      </c>
      <c r="Q1213" s="157" t="str">
        <f t="shared" si="448"/>
        <v>n</v>
      </c>
      <c r="R1213" s="157" t="str">
        <f t="shared" si="449"/>
        <v>n</v>
      </c>
      <c r="S1213" s="165">
        <v>70</v>
      </c>
      <c r="T1213" s="166">
        <v>70</v>
      </c>
      <c r="U1213" s="166" t="b">
        <f t="shared" si="466"/>
        <v>1</v>
      </c>
      <c r="V1213" s="165" t="s">
        <v>1066</v>
      </c>
      <c r="W1213" s="157" t="str">
        <f t="shared" si="468"/>
        <v>n</v>
      </c>
      <c r="X1213" s="157" t="str">
        <f t="shared" si="469"/>
        <v>y</v>
      </c>
      <c r="Y1213" s="157" t="str">
        <f t="shared" si="450"/>
        <v>n</v>
      </c>
      <c r="Z1213" s="157" t="str">
        <f t="shared" si="451"/>
        <v>n</v>
      </c>
      <c r="AA1213" s="157" t="str">
        <f t="shared" si="452"/>
        <v>n</v>
      </c>
      <c r="AB1213" s="157" t="str">
        <f t="shared" si="453"/>
        <v>n</v>
      </c>
      <c r="AC1213" s="157" t="str">
        <f t="shared" si="454"/>
        <v>n</v>
      </c>
      <c r="AD1213" s="157" t="str">
        <f t="shared" si="455"/>
        <v>n</v>
      </c>
      <c r="AE1213" s="165">
        <v>50</v>
      </c>
      <c r="AF1213" s="166">
        <v>50</v>
      </c>
      <c r="AG1213" s="166">
        <v>70</v>
      </c>
      <c r="AH1213" s="166" t="b">
        <f t="shared" si="467"/>
        <v>1</v>
      </c>
      <c r="AI1213" s="165"/>
      <c r="AJ1213" s="157" t="str">
        <f t="shared" si="456"/>
        <v>n</v>
      </c>
      <c r="AK1213" s="157" t="str">
        <f t="shared" si="457"/>
        <v>n</v>
      </c>
      <c r="AL1213" s="157" t="str">
        <f t="shared" si="458"/>
        <v>n</v>
      </c>
      <c r="AM1213" s="157" t="str">
        <f t="shared" si="459"/>
        <v>n</v>
      </c>
      <c r="AN1213" s="157" t="str">
        <f t="shared" si="464"/>
        <v>n</v>
      </c>
      <c r="AO1213" s="157" t="str">
        <f t="shared" si="465"/>
        <v>n</v>
      </c>
      <c r="AP1213" s="157" t="str">
        <f t="shared" si="460"/>
        <v>n</v>
      </c>
      <c r="AQ1213" s="157" t="str">
        <f t="shared" si="461"/>
        <v>n</v>
      </c>
      <c r="AR1213" s="165">
        <v>-1</v>
      </c>
      <c r="AS1213" s="166">
        <v>-1</v>
      </c>
      <c r="AT1213" s="166" t="b">
        <f t="shared" si="470"/>
        <v>1</v>
      </c>
      <c r="AU1213" s="157" t="s">
        <v>2399</v>
      </c>
    </row>
    <row r="1214" spans="1:47" ht="15" customHeight="1" x14ac:dyDescent="0.3">
      <c r="A1214" s="158" t="s">
        <v>1811</v>
      </c>
      <c r="B1214" s="158" t="s">
        <v>2124</v>
      </c>
      <c r="C1214" s="159">
        <v>44439</v>
      </c>
      <c r="D1214" s="158">
        <v>2021</v>
      </c>
      <c r="E1214" s="158" t="s">
        <v>137</v>
      </c>
      <c r="F1214" s="158" t="s">
        <v>1141</v>
      </c>
      <c r="G1214" s="169">
        <v>0.57361111111111118</v>
      </c>
      <c r="H1214" s="169">
        <v>0.64583333333333337</v>
      </c>
      <c r="I1214" s="157" t="s">
        <v>2400</v>
      </c>
      <c r="J1214" s="165"/>
      <c r="K1214" s="157" t="str">
        <f t="shared" si="442"/>
        <v>n</v>
      </c>
      <c r="L1214" s="157" t="str">
        <f t="shared" si="443"/>
        <v>n</v>
      </c>
      <c r="M1214" s="157" t="str">
        <f t="shared" si="444"/>
        <v>n</v>
      </c>
      <c r="N1214" s="157" t="str">
        <f t="shared" si="445"/>
        <v>n</v>
      </c>
      <c r="O1214" s="157" t="str">
        <f t="shared" si="446"/>
        <v>n</v>
      </c>
      <c r="P1214" s="157" t="str">
        <f t="shared" si="447"/>
        <v>n</v>
      </c>
      <c r="Q1214" s="157" t="str">
        <f t="shared" si="448"/>
        <v>n</v>
      </c>
      <c r="R1214" s="157" t="str">
        <f t="shared" si="449"/>
        <v>n</v>
      </c>
      <c r="S1214" s="165">
        <v>0</v>
      </c>
      <c r="T1214" s="166">
        <v>0</v>
      </c>
      <c r="U1214" s="166" t="b">
        <f t="shared" si="466"/>
        <v>1</v>
      </c>
      <c r="V1214" s="165" t="s">
        <v>1066</v>
      </c>
      <c r="W1214" s="157" t="str">
        <f t="shared" si="468"/>
        <v>n</v>
      </c>
      <c r="X1214" s="157" t="str">
        <f t="shared" si="469"/>
        <v>y</v>
      </c>
      <c r="Y1214" s="157" t="str">
        <f t="shared" si="450"/>
        <v>n</v>
      </c>
      <c r="Z1214" s="157" t="str">
        <f t="shared" si="451"/>
        <v>n</v>
      </c>
      <c r="AA1214" s="157" t="str">
        <f t="shared" si="452"/>
        <v>n</v>
      </c>
      <c r="AB1214" s="157" t="str">
        <f t="shared" si="453"/>
        <v>n</v>
      </c>
      <c r="AC1214" s="157" t="str">
        <f t="shared" si="454"/>
        <v>n</v>
      </c>
      <c r="AD1214" s="157" t="str">
        <f t="shared" si="455"/>
        <v>n</v>
      </c>
      <c r="AE1214" s="165">
        <v>90</v>
      </c>
      <c r="AF1214" s="166">
        <v>90</v>
      </c>
      <c r="AG1214" s="166">
        <v>90</v>
      </c>
      <c r="AH1214" s="166" t="b">
        <f t="shared" si="467"/>
        <v>1</v>
      </c>
      <c r="AI1214" s="165" t="s">
        <v>1088</v>
      </c>
      <c r="AJ1214" s="157" t="str">
        <f t="shared" si="456"/>
        <v>n</v>
      </c>
      <c r="AK1214" s="157" t="str">
        <f t="shared" si="457"/>
        <v>n</v>
      </c>
      <c r="AL1214" s="157" t="str">
        <f t="shared" si="458"/>
        <v>n</v>
      </c>
      <c r="AM1214" s="157" t="str">
        <f t="shared" si="459"/>
        <v>n</v>
      </c>
      <c r="AN1214" s="157" t="str">
        <f t="shared" si="464"/>
        <v>n</v>
      </c>
      <c r="AO1214" s="157" t="str">
        <f t="shared" si="465"/>
        <v>n</v>
      </c>
      <c r="AP1214" s="157" t="str">
        <f t="shared" si="460"/>
        <v>n</v>
      </c>
      <c r="AQ1214" s="157" t="str">
        <f t="shared" si="461"/>
        <v>y</v>
      </c>
      <c r="AR1214" s="165">
        <v>0</v>
      </c>
      <c r="AS1214" s="166">
        <v>0</v>
      </c>
      <c r="AT1214" s="166" t="b">
        <f t="shared" si="470"/>
        <v>1</v>
      </c>
      <c r="AU1214" s="157" t="s">
        <v>2401</v>
      </c>
    </row>
    <row r="1215" spans="1:47" ht="15" customHeight="1" x14ac:dyDescent="0.3">
      <c r="A1215" s="158" t="s">
        <v>1811</v>
      </c>
      <c r="B1215" s="158" t="s">
        <v>2124</v>
      </c>
      <c r="C1215" s="159">
        <v>44439</v>
      </c>
      <c r="D1215" s="158">
        <v>2021</v>
      </c>
      <c r="E1215" s="158" t="s">
        <v>137</v>
      </c>
      <c r="F1215" s="158" t="s">
        <v>1142</v>
      </c>
      <c r="G1215" s="169">
        <v>0.57361111111111118</v>
      </c>
      <c r="H1215" s="169">
        <v>0.64583333333333337</v>
      </c>
      <c r="I1215" s="157" t="s">
        <v>2402</v>
      </c>
      <c r="J1215" s="165" t="s">
        <v>1066</v>
      </c>
      <c r="K1215" s="157" t="str">
        <f t="shared" si="442"/>
        <v>n</v>
      </c>
      <c r="L1215" s="157" t="str">
        <f t="shared" si="443"/>
        <v>y</v>
      </c>
      <c r="M1215" s="157" t="str">
        <f t="shared" si="444"/>
        <v>n</v>
      </c>
      <c r="N1215" s="157" t="str">
        <f t="shared" si="445"/>
        <v>n</v>
      </c>
      <c r="O1215" s="157" t="str">
        <f t="shared" si="446"/>
        <v>n</v>
      </c>
      <c r="P1215" s="157" t="str">
        <f t="shared" si="447"/>
        <v>n</v>
      </c>
      <c r="Q1215" s="157" t="str">
        <f t="shared" si="448"/>
        <v>n</v>
      </c>
      <c r="R1215" s="157" t="str">
        <f t="shared" si="449"/>
        <v>n</v>
      </c>
      <c r="S1215" s="165">
        <v>100</v>
      </c>
      <c r="T1215" s="166">
        <v>100</v>
      </c>
      <c r="U1215" s="166" t="b">
        <f t="shared" si="466"/>
        <v>1</v>
      </c>
      <c r="V1215" s="165" t="s">
        <v>1066</v>
      </c>
      <c r="W1215" s="157" t="str">
        <f t="shared" si="468"/>
        <v>n</v>
      </c>
      <c r="X1215" s="157" t="str">
        <f t="shared" si="469"/>
        <v>y</v>
      </c>
      <c r="Y1215" s="157" t="str">
        <f t="shared" si="450"/>
        <v>n</v>
      </c>
      <c r="Z1215" s="157" t="str">
        <f t="shared" si="451"/>
        <v>n</v>
      </c>
      <c r="AA1215" s="157" t="str">
        <f t="shared" si="452"/>
        <v>n</v>
      </c>
      <c r="AB1215" s="157" t="str">
        <f t="shared" si="453"/>
        <v>n</v>
      </c>
      <c r="AC1215" s="157" t="str">
        <f t="shared" si="454"/>
        <v>n</v>
      </c>
      <c r="AD1215" s="157" t="str">
        <f t="shared" si="455"/>
        <v>n</v>
      </c>
      <c r="AE1215" s="165">
        <v>70</v>
      </c>
      <c r="AF1215" s="166">
        <v>70</v>
      </c>
      <c r="AG1215" s="166">
        <v>90</v>
      </c>
      <c r="AH1215" s="166" t="b">
        <f t="shared" si="467"/>
        <v>1</v>
      </c>
      <c r="AI1215" s="165" t="s">
        <v>1088</v>
      </c>
      <c r="AJ1215" s="157" t="str">
        <f t="shared" si="456"/>
        <v>n</v>
      </c>
      <c r="AK1215" s="157" t="str">
        <f t="shared" si="457"/>
        <v>n</v>
      </c>
      <c r="AL1215" s="157" t="str">
        <f t="shared" si="458"/>
        <v>n</v>
      </c>
      <c r="AM1215" s="157" t="str">
        <f t="shared" si="459"/>
        <v>n</v>
      </c>
      <c r="AN1215" s="157" t="str">
        <f t="shared" si="464"/>
        <v>n</v>
      </c>
      <c r="AO1215" s="157" t="str">
        <f t="shared" si="465"/>
        <v>n</v>
      </c>
      <c r="AP1215" s="157" t="str">
        <f t="shared" si="460"/>
        <v>n</v>
      </c>
      <c r="AQ1215" s="157" t="str">
        <f t="shared" si="461"/>
        <v>y</v>
      </c>
      <c r="AR1215" s="165">
        <v>0</v>
      </c>
      <c r="AS1215" s="166">
        <v>0</v>
      </c>
      <c r="AT1215" s="166" t="b">
        <f t="shared" si="470"/>
        <v>1</v>
      </c>
      <c r="AU1215" s="157" t="s">
        <v>2373</v>
      </c>
    </row>
    <row r="1216" spans="1:47" ht="15" customHeight="1" x14ac:dyDescent="0.3">
      <c r="A1216" s="158" t="s">
        <v>1811</v>
      </c>
      <c r="B1216" s="158" t="s">
        <v>2124</v>
      </c>
      <c r="C1216" s="159">
        <v>44439</v>
      </c>
      <c r="D1216" s="158">
        <v>2021</v>
      </c>
      <c r="E1216" s="158" t="s">
        <v>137</v>
      </c>
      <c r="F1216" s="158" t="s">
        <v>1143</v>
      </c>
      <c r="G1216" s="169">
        <v>0.57361111111111118</v>
      </c>
      <c r="H1216" s="169">
        <v>0.64583333333333337</v>
      </c>
      <c r="I1216" s="157" t="s">
        <v>2403</v>
      </c>
      <c r="J1216" s="165" t="s">
        <v>1066</v>
      </c>
      <c r="K1216" s="157" t="str">
        <f t="shared" si="442"/>
        <v>n</v>
      </c>
      <c r="L1216" s="157" t="str">
        <f t="shared" si="443"/>
        <v>y</v>
      </c>
      <c r="M1216" s="157" t="str">
        <f t="shared" si="444"/>
        <v>n</v>
      </c>
      <c r="N1216" s="157" t="str">
        <f t="shared" si="445"/>
        <v>n</v>
      </c>
      <c r="O1216" s="157" t="str">
        <f t="shared" si="446"/>
        <v>n</v>
      </c>
      <c r="P1216" s="157" t="str">
        <f t="shared" si="447"/>
        <v>n</v>
      </c>
      <c r="Q1216" s="157" t="str">
        <f t="shared" si="448"/>
        <v>n</v>
      </c>
      <c r="R1216" s="157" t="str">
        <f t="shared" si="449"/>
        <v>n</v>
      </c>
      <c r="S1216" s="165">
        <v>10</v>
      </c>
      <c r="T1216" s="166">
        <v>10</v>
      </c>
      <c r="U1216" s="166" t="b">
        <f t="shared" si="466"/>
        <v>1</v>
      </c>
      <c r="V1216" s="165" t="s">
        <v>1066</v>
      </c>
      <c r="W1216" s="157" t="str">
        <f t="shared" si="468"/>
        <v>n</v>
      </c>
      <c r="X1216" s="157" t="str">
        <f t="shared" si="469"/>
        <v>y</v>
      </c>
      <c r="Y1216" s="157" t="str">
        <f t="shared" si="450"/>
        <v>n</v>
      </c>
      <c r="Z1216" s="157" t="str">
        <f t="shared" si="451"/>
        <v>n</v>
      </c>
      <c r="AA1216" s="157" t="str">
        <f t="shared" si="452"/>
        <v>n</v>
      </c>
      <c r="AB1216" s="157" t="str">
        <f t="shared" si="453"/>
        <v>n</v>
      </c>
      <c r="AC1216" s="157" t="str">
        <f t="shared" si="454"/>
        <v>n</v>
      </c>
      <c r="AD1216" s="157" t="str">
        <f t="shared" si="455"/>
        <v>n</v>
      </c>
      <c r="AE1216" s="165">
        <v>70</v>
      </c>
      <c r="AF1216" s="166">
        <v>70</v>
      </c>
      <c r="AG1216" s="166">
        <v>95</v>
      </c>
      <c r="AH1216" s="166" t="b">
        <f t="shared" si="467"/>
        <v>1</v>
      </c>
      <c r="AI1216" s="165" t="s">
        <v>1088</v>
      </c>
      <c r="AJ1216" s="157" t="str">
        <f t="shared" si="456"/>
        <v>n</v>
      </c>
      <c r="AK1216" s="157" t="str">
        <f t="shared" si="457"/>
        <v>n</v>
      </c>
      <c r="AL1216" s="157" t="str">
        <f t="shared" si="458"/>
        <v>n</v>
      </c>
      <c r="AM1216" s="157" t="str">
        <f t="shared" si="459"/>
        <v>n</v>
      </c>
      <c r="AN1216" s="157" t="str">
        <f t="shared" si="464"/>
        <v>n</v>
      </c>
      <c r="AO1216" s="157" t="str">
        <f t="shared" si="465"/>
        <v>n</v>
      </c>
      <c r="AP1216" s="157" t="str">
        <f t="shared" si="460"/>
        <v>n</v>
      </c>
      <c r="AQ1216" s="157" t="str">
        <f t="shared" si="461"/>
        <v>y</v>
      </c>
      <c r="AR1216" s="165">
        <v>0</v>
      </c>
      <c r="AS1216" s="166">
        <v>0</v>
      </c>
      <c r="AT1216" s="166" t="b">
        <f t="shared" si="470"/>
        <v>1</v>
      </c>
      <c r="AU1216" s="157" t="s">
        <v>2376</v>
      </c>
    </row>
    <row r="1217" spans="1:47" ht="15" customHeight="1" x14ac:dyDescent="0.3">
      <c r="A1217" s="158" t="s">
        <v>1811</v>
      </c>
      <c r="B1217" s="158" t="s">
        <v>2124</v>
      </c>
      <c r="C1217" s="159">
        <v>44439</v>
      </c>
      <c r="D1217" s="158">
        <v>2021</v>
      </c>
      <c r="E1217" s="158" t="s">
        <v>137</v>
      </c>
      <c r="F1217" s="158" t="s">
        <v>1144</v>
      </c>
      <c r="G1217" s="169">
        <v>0.57361111111111118</v>
      </c>
      <c r="H1217" s="169">
        <v>0.64583333333333337</v>
      </c>
      <c r="I1217" s="157" t="s">
        <v>2404</v>
      </c>
      <c r="J1217" s="165" t="s">
        <v>1066</v>
      </c>
      <c r="K1217" s="157" t="str">
        <f t="shared" si="442"/>
        <v>n</v>
      </c>
      <c r="L1217" s="157" t="str">
        <f t="shared" si="443"/>
        <v>y</v>
      </c>
      <c r="M1217" s="157" t="str">
        <f t="shared" si="444"/>
        <v>n</v>
      </c>
      <c r="N1217" s="157" t="str">
        <f t="shared" si="445"/>
        <v>n</v>
      </c>
      <c r="O1217" s="157" t="str">
        <f t="shared" si="446"/>
        <v>n</v>
      </c>
      <c r="P1217" s="157" t="str">
        <f t="shared" si="447"/>
        <v>n</v>
      </c>
      <c r="Q1217" s="157" t="str">
        <f t="shared" si="448"/>
        <v>n</v>
      </c>
      <c r="R1217" s="157" t="str">
        <f t="shared" si="449"/>
        <v>n</v>
      </c>
      <c r="S1217" s="165">
        <v>80</v>
      </c>
      <c r="T1217" s="166">
        <v>80</v>
      </c>
      <c r="U1217" s="166" t="b">
        <f t="shared" si="466"/>
        <v>1</v>
      </c>
      <c r="V1217" s="165" t="s">
        <v>2354</v>
      </c>
      <c r="W1217" s="157" t="str">
        <f t="shared" si="468"/>
        <v>n</v>
      </c>
      <c r="X1217" s="157" t="str">
        <f t="shared" si="469"/>
        <v>y</v>
      </c>
      <c r="Y1217" s="157" t="str">
        <f t="shared" si="450"/>
        <v>n</v>
      </c>
      <c r="Z1217" s="157" t="str">
        <f t="shared" si="451"/>
        <v>n</v>
      </c>
      <c r="AA1217" s="157" t="str">
        <f t="shared" si="452"/>
        <v>n</v>
      </c>
      <c r="AB1217" s="157" t="str">
        <f t="shared" si="453"/>
        <v>n</v>
      </c>
      <c r="AC1217" s="157" t="str">
        <f t="shared" si="454"/>
        <v>y</v>
      </c>
      <c r="AD1217" s="157" t="str">
        <f t="shared" si="455"/>
        <v>n</v>
      </c>
      <c r="AE1217" s="165">
        <v>90</v>
      </c>
      <c r="AF1217" s="166">
        <v>90</v>
      </c>
      <c r="AG1217" s="166">
        <v>90</v>
      </c>
      <c r="AH1217" s="166" t="b">
        <f t="shared" si="467"/>
        <v>1</v>
      </c>
      <c r="AI1217" s="165"/>
      <c r="AJ1217" s="157" t="str">
        <f t="shared" si="456"/>
        <v>n</v>
      </c>
      <c r="AK1217" s="157" t="str">
        <f t="shared" si="457"/>
        <v>n</v>
      </c>
      <c r="AL1217" s="157" t="str">
        <f t="shared" si="458"/>
        <v>n</v>
      </c>
      <c r="AM1217" s="157" t="str">
        <f t="shared" si="459"/>
        <v>n</v>
      </c>
      <c r="AN1217" s="157" t="str">
        <f t="shared" si="464"/>
        <v>n</v>
      </c>
      <c r="AO1217" s="157" t="str">
        <f t="shared" si="465"/>
        <v>n</v>
      </c>
      <c r="AP1217" s="157" t="str">
        <f t="shared" si="460"/>
        <v>n</v>
      </c>
      <c r="AQ1217" s="157" t="str">
        <f t="shared" si="461"/>
        <v>n</v>
      </c>
      <c r="AR1217" s="165">
        <v>-1</v>
      </c>
      <c r="AS1217" s="166">
        <v>-1</v>
      </c>
      <c r="AT1217" s="166" t="b">
        <f t="shared" si="470"/>
        <v>1</v>
      </c>
      <c r="AU1217" s="157" t="s">
        <v>2382</v>
      </c>
    </row>
    <row r="1218" spans="1:47" ht="15" customHeight="1" x14ac:dyDescent="0.3">
      <c r="A1218" s="158" t="s">
        <v>1811</v>
      </c>
      <c r="B1218" s="158" t="s">
        <v>2124</v>
      </c>
      <c r="C1218" s="159">
        <v>44439</v>
      </c>
      <c r="D1218" s="158">
        <v>2021</v>
      </c>
      <c r="E1218" s="158" t="s">
        <v>137</v>
      </c>
      <c r="F1218" s="158" t="s">
        <v>1145</v>
      </c>
      <c r="G1218" s="169">
        <v>0.57361111111111118</v>
      </c>
      <c r="H1218" s="169">
        <v>0.64583333333333337</v>
      </c>
      <c r="I1218" s="157" t="s">
        <v>2405</v>
      </c>
      <c r="J1218" s="165" t="s">
        <v>1066</v>
      </c>
      <c r="K1218" s="157" t="str">
        <f t="shared" ref="K1218:K1281" si="471">IF(AND(ISNUMBER(SEARCH("I",$J1218)), S1218&gt;0),"y","n")</f>
        <v>n</v>
      </c>
      <c r="L1218" s="157" t="str">
        <f t="shared" ref="L1218:L1281" si="472">IF(AND(ISNUMBER(SEARCH("L",$J1218)), S1218&gt;0),"y","n")</f>
        <v>y</v>
      </c>
      <c r="M1218" s="157" t="str">
        <f t="shared" ref="M1218:M1281" si="473">IF(AND(ISNUMBER(SEARCH("H",$J1218))),"y","n")</f>
        <v>n</v>
      </c>
      <c r="N1218" s="157" t="str">
        <f t="shared" ref="N1218:N1281" si="474">IF(AND(ISNUMBER(SEARCH("O",$J1218))),"y","n")</f>
        <v>n</v>
      </c>
      <c r="O1218" s="157" t="str">
        <f t="shared" ref="O1218:O1281" si="475">IF(AND(ISNUMBER(SEARCH("P",$J1218))),"y","n")</f>
        <v>n</v>
      </c>
      <c r="P1218" s="157" t="str">
        <f t="shared" ref="P1218:P1281" si="476">IF(AND(ISNUMBER(SEARCH("F",$J1218))),"y","n")</f>
        <v>n</v>
      </c>
      <c r="Q1218" s="157" t="str">
        <f t="shared" ref="Q1218:Q1281" si="477">IF(AND(ISNUMBER(SEARCH("R",$J1218))),"y","n")</f>
        <v>n</v>
      </c>
      <c r="R1218" s="157" t="str">
        <f t="shared" ref="R1218:R1281" si="478">IF(AND(ISNUMBER(SEARCH("D",$J1218))),"y","n")</f>
        <v>n</v>
      </c>
      <c r="S1218" s="165">
        <v>20</v>
      </c>
      <c r="T1218" s="166">
        <v>20</v>
      </c>
      <c r="U1218" s="166" t="b">
        <f t="shared" si="466"/>
        <v>1</v>
      </c>
      <c r="V1218" s="165" t="s">
        <v>1066</v>
      </c>
      <c r="W1218" s="157" t="str">
        <f t="shared" ref="W1218:W1281" si="479">IF(AND(ISNUMBER(SEARCH("I",$V1218)), AE1218&gt;0),"y","n")</f>
        <v>n</v>
      </c>
      <c r="X1218" s="157" t="str">
        <f t="shared" ref="X1218:X1281" si="480">IF(AND(ISNUMBER(SEARCH("L",$V1218)), AE1218&gt;0),"y","n")</f>
        <v>y</v>
      </c>
      <c r="Y1218" s="157" t="str">
        <f t="shared" ref="Y1218:Y1281" si="481">IF(AND(ISNUMBER(SEARCH("H",$V1218))),"y","n")</f>
        <v>n</v>
      </c>
      <c r="Z1218" s="157" t="str">
        <f t="shared" ref="Z1218:Z1281" si="482">IF(AND(ISNUMBER(SEARCH("O",$V1218))),"y","n")</f>
        <v>n</v>
      </c>
      <c r="AA1218" s="157" t="str">
        <f t="shared" ref="AA1218:AA1281" si="483">IF(AND(ISNUMBER(SEARCH("P",$V1218))),"y","n")</f>
        <v>n</v>
      </c>
      <c r="AB1218" s="157" t="str">
        <f t="shared" ref="AB1218:AB1281" si="484">IF(AND(ISNUMBER(SEARCH("F",$V1218))),"y","n")</f>
        <v>n</v>
      </c>
      <c r="AC1218" s="157" t="str">
        <f t="shared" ref="AC1218:AC1281" si="485">IF(AND(ISNUMBER(SEARCH("R",$V1218))),"y","n")</f>
        <v>n</v>
      </c>
      <c r="AD1218" s="157" t="str">
        <f t="shared" ref="AD1218:AD1281" si="486">IF(AND(ISNUMBER(SEARCH("D",$V1218))),"y","n")</f>
        <v>n</v>
      </c>
      <c r="AE1218" s="165">
        <v>20</v>
      </c>
      <c r="AF1218" s="166">
        <v>20</v>
      </c>
      <c r="AG1218" s="166">
        <v>95</v>
      </c>
      <c r="AH1218" s="166" t="b">
        <f t="shared" si="467"/>
        <v>1</v>
      </c>
      <c r="AI1218" s="165" t="s">
        <v>1088</v>
      </c>
      <c r="AJ1218" s="157" t="str">
        <f t="shared" ref="AJ1218:AJ1281" si="487">IF(AND(ISNUMBER(SEARCH("I",$AI1218)), AR1218&gt;0),"y","n")</f>
        <v>n</v>
      </c>
      <c r="AK1218" s="157" t="str">
        <f t="shared" ref="AK1218:AK1281" si="488">IF(AND(ISNUMBER(SEARCH("L",$AI1218)), AR1218&gt;0),"y","n")</f>
        <v>n</v>
      </c>
      <c r="AL1218" s="157" t="str">
        <f t="shared" ref="AL1218:AL1281" si="489">IF(AND(ISNUMBER(SEARCH("H",$AI1218))),"y","n")</f>
        <v>n</v>
      </c>
      <c r="AM1218" s="157" t="str">
        <f t="shared" ref="AM1218:AM1281" si="490">IF(AND(ISNUMBER(SEARCH("O",$AI1218))),"y","n")</f>
        <v>n</v>
      </c>
      <c r="AN1218" s="157" t="str">
        <f t="shared" si="464"/>
        <v>n</v>
      </c>
      <c r="AO1218" s="157" t="str">
        <f t="shared" si="465"/>
        <v>n</v>
      </c>
      <c r="AP1218" s="157" t="str">
        <f t="shared" ref="AP1218:AP1281" si="491">IF(AND(ISNUMBER(SEARCH("R",$AI1218))),"y","n")</f>
        <v>n</v>
      </c>
      <c r="AQ1218" s="157" t="str">
        <f t="shared" ref="AQ1218:AQ1281" si="492">IF(AND(ISNUMBER(SEARCH("D",$AI1218))),"y","n")</f>
        <v>y</v>
      </c>
      <c r="AR1218" s="165">
        <v>0</v>
      </c>
      <c r="AS1218" s="166">
        <v>0</v>
      </c>
      <c r="AT1218" s="166" t="b">
        <f t="shared" si="470"/>
        <v>1</v>
      </c>
      <c r="AU1218" s="157" t="s">
        <v>2373</v>
      </c>
    </row>
    <row r="1219" spans="1:47" ht="15" customHeight="1" x14ac:dyDescent="0.3">
      <c r="A1219" s="158" t="s">
        <v>1811</v>
      </c>
      <c r="B1219" s="158" t="s">
        <v>2124</v>
      </c>
      <c r="C1219" s="159">
        <v>44439</v>
      </c>
      <c r="D1219" s="158">
        <v>2021</v>
      </c>
      <c r="E1219" s="158" t="s">
        <v>137</v>
      </c>
      <c r="F1219" s="158" t="s">
        <v>1146</v>
      </c>
      <c r="G1219" s="169">
        <v>0.57361111111111118</v>
      </c>
      <c r="H1219" s="169">
        <v>0.64583333333333337</v>
      </c>
      <c r="I1219" s="157" t="s">
        <v>2406</v>
      </c>
      <c r="J1219" s="165" t="s">
        <v>1066</v>
      </c>
      <c r="K1219" s="157" t="str">
        <f t="shared" si="471"/>
        <v>n</v>
      </c>
      <c r="L1219" s="157" t="str">
        <f t="shared" si="472"/>
        <v>y</v>
      </c>
      <c r="M1219" s="157" t="str">
        <f t="shared" si="473"/>
        <v>n</v>
      </c>
      <c r="N1219" s="157" t="str">
        <f t="shared" si="474"/>
        <v>n</v>
      </c>
      <c r="O1219" s="157" t="str">
        <f t="shared" si="475"/>
        <v>n</v>
      </c>
      <c r="P1219" s="157" t="str">
        <f t="shared" si="476"/>
        <v>n</v>
      </c>
      <c r="Q1219" s="157" t="str">
        <f t="shared" si="477"/>
        <v>n</v>
      </c>
      <c r="R1219" s="157" t="str">
        <f t="shared" si="478"/>
        <v>n</v>
      </c>
      <c r="S1219" s="165">
        <v>100</v>
      </c>
      <c r="T1219" s="166">
        <v>100</v>
      </c>
      <c r="U1219" s="166" t="b">
        <f t="shared" si="466"/>
        <v>1</v>
      </c>
      <c r="V1219" s="165" t="s">
        <v>2354</v>
      </c>
      <c r="W1219" s="157" t="str">
        <f t="shared" si="479"/>
        <v>n</v>
      </c>
      <c r="X1219" s="157" t="str">
        <f t="shared" si="480"/>
        <v>y</v>
      </c>
      <c r="Y1219" s="157" t="str">
        <f t="shared" si="481"/>
        <v>n</v>
      </c>
      <c r="Z1219" s="157" t="str">
        <f t="shared" si="482"/>
        <v>n</v>
      </c>
      <c r="AA1219" s="157" t="str">
        <f t="shared" si="483"/>
        <v>n</v>
      </c>
      <c r="AB1219" s="157" t="str">
        <f t="shared" si="484"/>
        <v>n</v>
      </c>
      <c r="AC1219" s="157" t="str">
        <f t="shared" si="485"/>
        <v>y</v>
      </c>
      <c r="AD1219" s="157" t="str">
        <f t="shared" si="486"/>
        <v>n</v>
      </c>
      <c r="AE1219" s="165">
        <v>95</v>
      </c>
      <c r="AF1219" s="166">
        <v>95</v>
      </c>
      <c r="AG1219" s="166">
        <v>95</v>
      </c>
      <c r="AH1219" s="166" t="b">
        <f t="shared" si="467"/>
        <v>1</v>
      </c>
      <c r="AI1219" s="165" t="s">
        <v>1088</v>
      </c>
      <c r="AJ1219" s="157" t="str">
        <f t="shared" si="487"/>
        <v>n</v>
      </c>
      <c r="AK1219" s="157" t="str">
        <f t="shared" si="488"/>
        <v>n</v>
      </c>
      <c r="AL1219" s="157" t="str">
        <f t="shared" si="489"/>
        <v>n</v>
      </c>
      <c r="AM1219" s="157" t="str">
        <f t="shared" si="490"/>
        <v>n</v>
      </c>
      <c r="AN1219" s="157" t="str">
        <f t="shared" ref="AN1219:AN1282" si="493">IF(AND(ISNUMBER(SEARCH("P",$AI1219))),"y","n")</f>
        <v>n</v>
      </c>
      <c r="AO1219" s="157" t="str">
        <f t="shared" ref="AO1219:AO1282" si="494">IF(AND(ISNUMBER(SEARCH("F",$AI1219))),"y","n")</f>
        <v>n</v>
      </c>
      <c r="AP1219" s="157" t="str">
        <f t="shared" si="491"/>
        <v>n</v>
      </c>
      <c r="AQ1219" s="157" t="str">
        <f t="shared" si="492"/>
        <v>y</v>
      </c>
      <c r="AR1219" s="165">
        <v>0</v>
      </c>
      <c r="AS1219" s="166">
        <v>0</v>
      </c>
      <c r="AT1219" s="166" t="b">
        <f t="shared" si="470"/>
        <v>1</v>
      </c>
      <c r="AU1219" s="157" t="s">
        <v>2407</v>
      </c>
    </row>
    <row r="1220" spans="1:47" ht="15" customHeight="1" x14ac:dyDescent="0.3">
      <c r="A1220" s="158" t="s">
        <v>1811</v>
      </c>
      <c r="B1220" s="158" t="s">
        <v>2124</v>
      </c>
      <c r="C1220" s="159">
        <v>44439</v>
      </c>
      <c r="D1220" s="158">
        <v>2021</v>
      </c>
      <c r="E1220" s="158" t="s">
        <v>137</v>
      </c>
      <c r="F1220" s="158" t="s">
        <v>1148</v>
      </c>
      <c r="G1220" s="169">
        <v>0.57361111111111118</v>
      </c>
      <c r="H1220" s="169">
        <v>0.64583333333333337</v>
      </c>
      <c r="I1220" s="157" t="s">
        <v>2408</v>
      </c>
      <c r="J1220" s="165" t="s">
        <v>1066</v>
      </c>
      <c r="K1220" s="157" t="str">
        <f t="shared" si="471"/>
        <v>n</v>
      </c>
      <c r="L1220" s="157" t="str">
        <f t="shared" si="472"/>
        <v>y</v>
      </c>
      <c r="M1220" s="157" t="str">
        <f t="shared" si="473"/>
        <v>n</v>
      </c>
      <c r="N1220" s="157" t="str">
        <f t="shared" si="474"/>
        <v>n</v>
      </c>
      <c r="O1220" s="157" t="str">
        <f t="shared" si="475"/>
        <v>n</v>
      </c>
      <c r="P1220" s="157" t="str">
        <f t="shared" si="476"/>
        <v>n</v>
      </c>
      <c r="Q1220" s="157" t="str">
        <f t="shared" si="477"/>
        <v>n</v>
      </c>
      <c r="R1220" s="157" t="str">
        <f t="shared" si="478"/>
        <v>n</v>
      </c>
      <c r="S1220" s="165">
        <v>85</v>
      </c>
      <c r="T1220" s="166">
        <v>85</v>
      </c>
      <c r="U1220" s="166" t="b">
        <f t="shared" ref="U1220:U1284" si="495">S1220=T1220</f>
        <v>1</v>
      </c>
      <c r="V1220" s="165" t="s">
        <v>2391</v>
      </c>
      <c r="W1220" s="157" t="str">
        <f t="shared" si="479"/>
        <v>n</v>
      </c>
      <c r="X1220" s="157" t="str">
        <f t="shared" si="480"/>
        <v>y</v>
      </c>
      <c r="Y1220" s="157" t="str">
        <f t="shared" si="481"/>
        <v>n</v>
      </c>
      <c r="Z1220" s="157" t="str">
        <f t="shared" si="482"/>
        <v>n</v>
      </c>
      <c r="AA1220" s="157" t="str">
        <f t="shared" si="483"/>
        <v>n</v>
      </c>
      <c r="AB1220" s="157" t="str">
        <f t="shared" si="484"/>
        <v>n</v>
      </c>
      <c r="AC1220" s="157" t="str">
        <f t="shared" si="485"/>
        <v>n</v>
      </c>
      <c r="AD1220" s="157" t="str">
        <f t="shared" si="486"/>
        <v>y</v>
      </c>
      <c r="AE1220" s="165">
        <v>90</v>
      </c>
      <c r="AF1220" s="166">
        <v>90</v>
      </c>
      <c r="AG1220" s="166">
        <v>90</v>
      </c>
      <c r="AH1220" s="166" t="b">
        <f t="shared" ref="AH1220:AH1283" si="496">AE1220=AF1220</f>
        <v>1</v>
      </c>
      <c r="AI1220" s="165" t="s">
        <v>1088</v>
      </c>
      <c r="AJ1220" s="157" t="str">
        <f t="shared" si="487"/>
        <v>n</v>
      </c>
      <c r="AK1220" s="157" t="str">
        <f t="shared" si="488"/>
        <v>n</v>
      </c>
      <c r="AL1220" s="157" t="str">
        <f t="shared" si="489"/>
        <v>n</v>
      </c>
      <c r="AM1220" s="157" t="str">
        <f t="shared" si="490"/>
        <v>n</v>
      </c>
      <c r="AN1220" s="157" t="str">
        <f t="shared" si="493"/>
        <v>n</v>
      </c>
      <c r="AO1220" s="157" t="str">
        <f t="shared" si="494"/>
        <v>n</v>
      </c>
      <c r="AP1220" s="157" t="str">
        <f t="shared" si="491"/>
        <v>n</v>
      </c>
      <c r="AQ1220" s="157" t="str">
        <f t="shared" si="492"/>
        <v>y</v>
      </c>
      <c r="AR1220" s="165">
        <v>0</v>
      </c>
      <c r="AS1220" s="166">
        <v>0</v>
      </c>
      <c r="AT1220" s="166" t="b">
        <f t="shared" si="470"/>
        <v>1</v>
      </c>
      <c r="AU1220" s="157" t="s">
        <v>2409</v>
      </c>
    </row>
    <row r="1221" spans="1:47" ht="15" customHeight="1" x14ac:dyDescent="0.3">
      <c r="A1221" s="158" t="s">
        <v>1811</v>
      </c>
      <c r="B1221" s="158" t="s">
        <v>2124</v>
      </c>
      <c r="C1221" s="159">
        <v>44439</v>
      </c>
      <c r="D1221" s="158">
        <v>2021</v>
      </c>
      <c r="E1221" s="158" t="s">
        <v>137</v>
      </c>
      <c r="F1221" s="158" t="s">
        <v>1150</v>
      </c>
      <c r="G1221" s="169">
        <v>0.57361111111111118</v>
      </c>
      <c r="H1221" s="169">
        <v>0.64583333333333337</v>
      </c>
      <c r="I1221" s="157" t="s">
        <v>2410</v>
      </c>
      <c r="J1221" s="165" t="s">
        <v>1066</v>
      </c>
      <c r="K1221" s="157" t="str">
        <f t="shared" si="471"/>
        <v>n</v>
      </c>
      <c r="L1221" s="157" t="str">
        <f t="shared" si="472"/>
        <v>y</v>
      </c>
      <c r="M1221" s="157" t="str">
        <f t="shared" si="473"/>
        <v>n</v>
      </c>
      <c r="N1221" s="157" t="str">
        <f t="shared" si="474"/>
        <v>n</v>
      </c>
      <c r="O1221" s="157" t="str">
        <f t="shared" si="475"/>
        <v>n</v>
      </c>
      <c r="P1221" s="157" t="str">
        <f t="shared" si="476"/>
        <v>n</v>
      </c>
      <c r="Q1221" s="157" t="str">
        <f t="shared" si="477"/>
        <v>n</v>
      </c>
      <c r="R1221" s="157" t="str">
        <f t="shared" si="478"/>
        <v>n</v>
      </c>
      <c r="S1221" s="165">
        <v>40</v>
      </c>
      <c r="T1221" s="166">
        <v>40</v>
      </c>
      <c r="U1221" s="166" t="b">
        <f t="shared" si="495"/>
        <v>1</v>
      </c>
      <c r="V1221" s="165" t="s">
        <v>2354</v>
      </c>
      <c r="W1221" s="157" t="str">
        <f t="shared" si="479"/>
        <v>n</v>
      </c>
      <c r="X1221" s="157" t="str">
        <f t="shared" si="480"/>
        <v>y</v>
      </c>
      <c r="Y1221" s="157" t="str">
        <f t="shared" si="481"/>
        <v>n</v>
      </c>
      <c r="Z1221" s="157" t="str">
        <f t="shared" si="482"/>
        <v>n</v>
      </c>
      <c r="AA1221" s="157" t="str">
        <f t="shared" si="483"/>
        <v>n</v>
      </c>
      <c r="AB1221" s="157" t="str">
        <f t="shared" si="484"/>
        <v>n</v>
      </c>
      <c r="AC1221" s="157" t="str">
        <f t="shared" si="485"/>
        <v>y</v>
      </c>
      <c r="AD1221" s="157" t="str">
        <f t="shared" si="486"/>
        <v>n</v>
      </c>
      <c r="AE1221" s="165">
        <v>80</v>
      </c>
      <c r="AF1221" s="166">
        <v>80</v>
      </c>
      <c r="AG1221" s="166">
        <v>90</v>
      </c>
      <c r="AH1221" s="166" t="b">
        <f t="shared" si="496"/>
        <v>1</v>
      </c>
      <c r="AI1221" s="165" t="s">
        <v>1088</v>
      </c>
      <c r="AJ1221" s="157" t="str">
        <f t="shared" si="487"/>
        <v>n</v>
      </c>
      <c r="AK1221" s="157" t="str">
        <f t="shared" si="488"/>
        <v>n</v>
      </c>
      <c r="AL1221" s="157" t="str">
        <f t="shared" si="489"/>
        <v>n</v>
      </c>
      <c r="AM1221" s="157" t="str">
        <f t="shared" si="490"/>
        <v>n</v>
      </c>
      <c r="AN1221" s="157" t="str">
        <f t="shared" si="493"/>
        <v>n</v>
      </c>
      <c r="AO1221" s="157" t="str">
        <f t="shared" si="494"/>
        <v>n</v>
      </c>
      <c r="AP1221" s="157" t="str">
        <f t="shared" si="491"/>
        <v>n</v>
      </c>
      <c r="AQ1221" s="157" t="str">
        <f t="shared" si="492"/>
        <v>y</v>
      </c>
      <c r="AR1221" s="165">
        <v>0</v>
      </c>
      <c r="AS1221" s="166">
        <v>0</v>
      </c>
      <c r="AT1221" s="166" t="b">
        <f t="shared" si="470"/>
        <v>1</v>
      </c>
      <c r="AU1221" s="157" t="s">
        <v>2411</v>
      </c>
    </row>
    <row r="1222" spans="1:47" ht="15" customHeight="1" x14ac:dyDescent="0.3">
      <c r="A1222" s="158" t="s">
        <v>1811</v>
      </c>
      <c r="B1222" s="158" t="s">
        <v>2124</v>
      </c>
      <c r="C1222" s="159">
        <v>44439</v>
      </c>
      <c r="D1222" s="158">
        <v>2021</v>
      </c>
      <c r="E1222" s="158" t="s">
        <v>137</v>
      </c>
      <c r="F1222" s="158" t="s">
        <v>1151</v>
      </c>
      <c r="G1222" s="169">
        <v>0.57361111111111118</v>
      </c>
      <c r="H1222" s="169">
        <v>0.64583333333333337</v>
      </c>
      <c r="I1222" s="157" t="s">
        <v>2412</v>
      </c>
      <c r="J1222" s="165"/>
      <c r="K1222" s="157" t="str">
        <f t="shared" si="471"/>
        <v>n</v>
      </c>
      <c r="L1222" s="157" t="str">
        <f t="shared" si="472"/>
        <v>n</v>
      </c>
      <c r="M1222" s="157" t="str">
        <f t="shared" si="473"/>
        <v>n</v>
      </c>
      <c r="N1222" s="157" t="str">
        <f t="shared" si="474"/>
        <v>n</v>
      </c>
      <c r="O1222" s="157" t="str">
        <f t="shared" si="475"/>
        <v>n</v>
      </c>
      <c r="P1222" s="157" t="str">
        <f t="shared" si="476"/>
        <v>n</v>
      </c>
      <c r="Q1222" s="157" t="str">
        <f t="shared" si="477"/>
        <v>n</v>
      </c>
      <c r="R1222" s="157" t="str">
        <f t="shared" si="478"/>
        <v>n</v>
      </c>
      <c r="S1222" s="165">
        <v>0</v>
      </c>
      <c r="T1222" s="166">
        <v>0</v>
      </c>
      <c r="U1222" s="166" t="b">
        <f t="shared" si="495"/>
        <v>1</v>
      </c>
      <c r="V1222" s="165" t="s">
        <v>2354</v>
      </c>
      <c r="W1222" s="157" t="str">
        <f t="shared" si="479"/>
        <v>n</v>
      </c>
      <c r="X1222" s="157" t="str">
        <f t="shared" si="480"/>
        <v>y</v>
      </c>
      <c r="Y1222" s="157" t="str">
        <f t="shared" si="481"/>
        <v>n</v>
      </c>
      <c r="Z1222" s="157" t="str">
        <f t="shared" si="482"/>
        <v>n</v>
      </c>
      <c r="AA1222" s="157" t="str">
        <f t="shared" si="483"/>
        <v>n</v>
      </c>
      <c r="AB1222" s="157" t="str">
        <f t="shared" si="484"/>
        <v>n</v>
      </c>
      <c r="AC1222" s="157" t="str">
        <f t="shared" si="485"/>
        <v>y</v>
      </c>
      <c r="AD1222" s="157" t="str">
        <f t="shared" si="486"/>
        <v>n</v>
      </c>
      <c r="AE1222" s="165">
        <v>80</v>
      </c>
      <c r="AF1222" s="166">
        <v>80</v>
      </c>
      <c r="AG1222" s="166">
        <v>90</v>
      </c>
      <c r="AH1222" s="166" t="b">
        <f t="shared" si="496"/>
        <v>1</v>
      </c>
      <c r="AI1222" s="165" t="s">
        <v>1088</v>
      </c>
      <c r="AJ1222" s="157" t="str">
        <f t="shared" si="487"/>
        <v>n</v>
      </c>
      <c r="AK1222" s="157" t="str">
        <f t="shared" si="488"/>
        <v>n</v>
      </c>
      <c r="AL1222" s="157" t="str">
        <f t="shared" si="489"/>
        <v>n</v>
      </c>
      <c r="AM1222" s="157" t="str">
        <f t="shared" si="490"/>
        <v>n</v>
      </c>
      <c r="AN1222" s="157" t="str">
        <f t="shared" si="493"/>
        <v>n</v>
      </c>
      <c r="AO1222" s="157" t="str">
        <f t="shared" si="494"/>
        <v>n</v>
      </c>
      <c r="AP1222" s="157" t="str">
        <f t="shared" si="491"/>
        <v>n</v>
      </c>
      <c r="AQ1222" s="157" t="str">
        <f t="shared" si="492"/>
        <v>y</v>
      </c>
      <c r="AR1222" s="165">
        <v>0</v>
      </c>
      <c r="AS1222" s="166">
        <v>0</v>
      </c>
      <c r="AT1222" s="166" t="b">
        <f t="shared" si="470"/>
        <v>1</v>
      </c>
      <c r="AU1222" s="157" t="s">
        <v>2413</v>
      </c>
    </row>
    <row r="1223" spans="1:47" ht="15" customHeight="1" x14ac:dyDescent="0.3">
      <c r="A1223" s="158" t="s">
        <v>1811</v>
      </c>
      <c r="B1223" s="158" t="s">
        <v>2124</v>
      </c>
      <c r="C1223" s="159">
        <v>44439</v>
      </c>
      <c r="D1223" s="158">
        <v>2021</v>
      </c>
      <c r="E1223" s="158" t="s">
        <v>137</v>
      </c>
      <c r="F1223" s="158" t="s">
        <v>1152</v>
      </c>
      <c r="G1223" s="169">
        <v>0.57361111111111118</v>
      </c>
      <c r="H1223" s="169">
        <v>0.64583333333333337</v>
      </c>
      <c r="I1223" s="157" t="s">
        <v>2414</v>
      </c>
      <c r="J1223" s="165" t="s">
        <v>1066</v>
      </c>
      <c r="K1223" s="157" t="str">
        <f t="shared" si="471"/>
        <v>n</v>
      </c>
      <c r="L1223" s="157" t="str">
        <f t="shared" si="472"/>
        <v>y</v>
      </c>
      <c r="M1223" s="157" t="str">
        <f t="shared" si="473"/>
        <v>n</v>
      </c>
      <c r="N1223" s="157" t="str">
        <f t="shared" si="474"/>
        <v>n</v>
      </c>
      <c r="O1223" s="157" t="str">
        <f t="shared" si="475"/>
        <v>n</v>
      </c>
      <c r="P1223" s="157" t="str">
        <f t="shared" si="476"/>
        <v>n</v>
      </c>
      <c r="Q1223" s="157" t="str">
        <f t="shared" si="477"/>
        <v>n</v>
      </c>
      <c r="R1223" s="157" t="str">
        <f t="shared" si="478"/>
        <v>n</v>
      </c>
      <c r="S1223" s="165">
        <v>70</v>
      </c>
      <c r="T1223" s="166">
        <v>70</v>
      </c>
      <c r="U1223" s="166" t="b">
        <f t="shared" si="495"/>
        <v>1</v>
      </c>
      <c r="V1223" s="165" t="s">
        <v>2391</v>
      </c>
      <c r="W1223" s="157" t="str">
        <f t="shared" si="479"/>
        <v>n</v>
      </c>
      <c r="X1223" s="157" t="str">
        <f t="shared" si="480"/>
        <v>y</v>
      </c>
      <c r="Y1223" s="157" t="str">
        <f t="shared" si="481"/>
        <v>n</v>
      </c>
      <c r="Z1223" s="157" t="str">
        <f t="shared" si="482"/>
        <v>n</v>
      </c>
      <c r="AA1223" s="157" t="str">
        <f t="shared" si="483"/>
        <v>n</v>
      </c>
      <c r="AB1223" s="157" t="str">
        <f t="shared" si="484"/>
        <v>n</v>
      </c>
      <c r="AC1223" s="157" t="str">
        <f t="shared" si="485"/>
        <v>n</v>
      </c>
      <c r="AD1223" s="157" t="str">
        <f t="shared" si="486"/>
        <v>y</v>
      </c>
      <c r="AE1223" s="165">
        <v>90</v>
      </c>
      <c r="AF1223" s="166">
        <v>90</v>
      </c>
      <c r="AG1223" s="166">
        <v>90</v>
      </c>
      <c r="AH1223" s="166" t="b">
        <f t="shared" si="496"/>
        <v>1</v>
      </c>
      <c r="AI1223" s="165" t="s">
        <v>1088</v>
      </c>
      <c r="AJ1223" s="157" t="str">
        <f t="shared" si="487"/>
        <v>n</v>
      </c>
      <c r="AK1223" s="157" t="str">
        <f t="shared" si="488"/>
        <v>n</v>
      </c>
      <c r="AL1223" s="157" t="str">
        <f t="shared" si="489"/>
        <v>n</v>
      </c>
      <c r="AM1223" s="157" t="str">
        <f t="shared" si="490"/>
        <v>n</v>
      </c>
      <c r="AN1223" s="157" t="str">
        <f t="shared" si="493"/>
        <v>n</v>
      </c>
      <c r="AO1223" s="157" t="str">
        <f t="shared" si="494"/>
        <v>n</v>
      </c>
      <c r="AP1223" s="157" t="str">
        <f t="shared" si="491"/>
        <v>n</v>
      </c>
      <c r="AQ1223" s="157" t="str">
        <f t="shared" si="492"/>
        <v>y</v>
      </c>
      <c r="AR1223" s="165">
        <v>0</v>
      </c>
      <c r="AS1223" s="166">
        <v>0</v>
      </c>
      <c r="AT1223" s="166" t="b">
        <f t="shared" si="470"/>
        <v>1</v>
      </c>
      <c r="AU1223" s="157" t="s">
        <v>2376</v>
      </c>
    </row>
    <row r="1224" spans="1:47" ht="15" customHeight="1" x14ac:dyDescent="0.3">
      <c r="A1224" s="158" t="s">
        <v>1811</v>
      </c>
      <c r="B1224" s="158" t="s">
        <v>2124</v>
      </c>
      <c r="C1224" s="159">
        <v>44439</v>
      </c>
      <c r="D1224" s="158">
        <v>2021</v>
      </c>
      <c r="E1224" s="158" t="s">
        <v>137</v>
      </c>
      <c r="F1224" s="158" t="s">
        <v>1153</v>
      </c>
      <c r="G1224" s="169">
        <v>0.57361111111111118</v>
      </c>
      <c r="H1224" s="169">
        <v>0.64583333333333337</v>
      </c>
      <c r="I1224" s="157" t="s">
        <v>2415</v>
      </c>
      <c r="J1224" s="165" t="s">
        <v>1066</v>
      </c>
      <c r="K1224" s="157" t="str">
        <f t="shared" si="471"/>
        <v>n</v>
      </c>
      <c r="L1224" s="157" t="str">
        <f t="shared" si="472"/>
        <v>y</v>
      </c>
      <c r="M1224" s="157" t="str">
        <f t="shared" si="473"/>
        <v>n</v>
      </c>
      <c r="N1224" s="157" t="str">
        <f t="shared" si="474"/>
        <v>n</v>
      </c>
      <c r="O1224" s="157" t="str">
        <f t="shared" si="475"/>
        <v>n</v>
      </c>
      <c r="P1224" s="157" t="str">
        <f t="shared" si="476"/>
        <v>n</v>
      </c>
      <c r="Q1224" s="157" t="str">
        <f t="shared" si="477"/>
        <v>n</v>
      </c>
      <c r="R1224" s="157" t="str">
        <f t="shared" si="478"/>
        <v>n</v>
      </c>
      <c r="S1224" s="165">
        <v>100</v>
      </c>
      <c r="T1224" s="166">
        <v>100</v>
      </c>
      <c r="U1224" s="166" t="b">
        <f t="shared" si="495"/>
        <v>1</v>
      </c>
      <c r="V1224" s="165"/>
      <c r="W1224" s="157" t="str">
        <f t="shared" si="479"/>
        <v>n</v>
      </c>
      <c r="X1224" s="157" t="str">
        <f t="shared" si="480"/>
        <v>n</v>
      </c>
      <c r="Y1224" s="157" t="str">
        <f t="shared" si="481"/>
        <v>n</v>
      </c>
      <c r="Z1224" s="157" t="str">
        <f t="shared" si="482"/>
        <v>n</v>
      </c>
      <c r="AA1224" s="157" t="str">
        <f t="shared" si="483"/>
        <v>n</v>
      </c>
      <c r="AB1224" s="157" t="str">
        <f t="shared" si="484"/>
        <v>n</v>
      </c>
      <c r="AC1224" s="157" t="str">
        <f t="shared" si="485"/>
        <v>n</v>
      </c>
      <c r="AD1224" s="157" t="str">
        <f t="shared" si="486"/>
        <v>n</v>
      </c>
      <c r="AE1224" s="165">
        <v>70</v>
      </c>
      <c r="AF1224" s="166">
        <v>70</v>
      </c>
      <c r="AG1224" s="166">
        <v>90</v>
      </c>
      <c r="AH1224" s="166" t="b">
        <f t="shared" si="496"/>
        <v>1</v>
      </c>
      <c r="AI1224" s="165" t="s">
        <v>1088</v>
      </c>
      <c r="AJ1224" s="157" t="str">
        <f t="shared" si="487"/>
        <v>n</v>
      </c>
      <c r="AK1224" s="157" t="str">
        <f t="shared" si="488"/>
        <v>n</v>
      </c>
      <c r="AL1224" s="157" t="str">
        <f t="shared" si="489"/>
        <v>n</v>
      </c>
      <c r="AM1224" s="157" t="str">
        <f t="shared" si="490"/>
        <v>n</v>
      </c>
      <c r="AN1224" s="157" t="str">
        <f t="shared" si="493"/>
        <v>n</v>
      </c>
      <c r="AO1224" s="157" t="str">
        <f t="shared" si="494"/>
        <v>n</v>
      </c>
      <c r="AP1224" s="157" t="str">
        <f t="shared" si="491"/>
        <v>n</v>
      </c>
      <c r="AQ1224" s="157" t="str">
        <f t="shared" si="492"/>
        <v>y</v>
      </c>
      <c r="AR1224" s="165">
        <v>0</v>
      </c>
      <c r="AS1224" s="166">
        <v>0</v>
      </c>
      <c r="AT1224" s="166" t="b">
        <f t="shared" si="470"/>
        <v>1</v>
      </c>
      <c r="AU1224" s="157" t="s">
        <v>2652</v>
      </c>
    </row>
    <row r="1225" spans="1:47" ht="15" customHeight="1" x14ac:dyDescent="0.3">
      <c r="A1225" s="158" t="s">
        <v>1811</v>
      </c>
      <c r="B1225" s="158" t="s">
        <v>2124</v>
      </c>
      <c r="C1225" s="159">
        <v>44439</v>
      </c>
      <c r="D1225" s="158">
        <v>2021</v>
      </c>
      <c r="E1225" s="158" t="s">
        <v>137</v>
      </c>
      <c r="F1225" s="158" t="s">
        <v>1154</v>
      </c>
      <c r="G1225" s="169">
        <v>0.57361111111111118</v>
      </c>
      <c r="H1225" s="169">
        <v>0.64583333333333337</v>
      </c>
      <c r="I1225" s="157" t="s">
        <v>2416</v>
      </c>
      <c r="J1225" s="165" t="s">
        <v>1066</v>
      </c>
      <c r="K1225" s="157" t="str">
        <f t="shared" si="471"/>
        <v>n</v>
      </c>
      <c r="L1225" s="157" t="str">
        <f t="shared" si="472"/>
        <v>y</v>
      </c>
      <c r="M1225" s="157" t="str">
        <f t="shared" si="473"/>
        <v>n</v>
      </c>
      <c r="N1225" s="157" t="str">
        <f t="shared" si="474"/>
        <v>n</v>
      </c>
      <c r="O1225" s="157" t="str">
        <f t="shared" si="475"/>
        <v>n</v>
      </c>
      <c r="P1225" s="157" t="str">
        <f t="shared" si="476"/>
        <v>n</v>
      </c>
      <c r="Q1225" s="157" t="str">
        <f t="shared" si="477"/>
        <v>n</v>
      </c>
      <c r="R1225" s="157" t="str">
        <f t="shared" si="478"/>
        <v>n</v>
      </c>
      <c r="S1225" s="165">
        <v>75</v>
      </c>
      <c r="T1225" s="166">
        <v>75</v>
      </c>
      <c r="U1225" s="166" t="b">
        <f t="shared" si="495"/>
        <v>1</v>
      </c>
      <c r="V1225" s="165" t="s">
        <v>2315</v>
      </c>
      <c r="W1225" s="157" t="str">
        <f t="shared" si="479"/>
        <v>n</v>
      </c>
      <c r="X1225" s="157" t="str">
        <f t="shared" si="480"/>
        <v>y</v>
      </c>
      <c r="Y1225" s="157" t="str">
        <f t="shared" si="481"/>
        <v>y</v>
      </c>
      <c r="Z1225" s="157" t="str">
        <f t="shared" si="482"/>
        <v>n</v>
      </c>
      <c r="AA1225" s="157" t="str">
        <f t="shared" si="483"/>
        <v>n</v>
      </c>
      <c r="AB1225" s="157" t="str">
        <f t="shared" si="484"/>
        <v>n</v>
      </c>
      <c r="AC1225" s="157" t="str">
        <f t="shared" si="485"/>
        <v>n</v>
      </c>
      <c r="AD1225" s="157" t="str">
        <f t="shared" si="486"/>
        <v>n</v>
      </c>
      <c r="AE1225" s="165">
        <v>40</v>
      </c>
      <c r="AF1225" s="166">
        <v>40</v>
      </c>
      <c r="AG1225" s="166">
        <v>90</v>
      </c>
      <c r="AH1225" s="166" t="b">
        <f t="shared" si="496"/>
        <v>1</v>
      </c>
      <c r="AI1225" s="165" t="s">
        <v>1088</v>
      </c>
      <c r="AJ1225" s="157" t="str">
        <f t="shared" si="487"/>
        <v>n</v>
      </c>
      <c r="AK1225" s="157" t="str">
        <f t="shared" si="488"/>
        <v>n</v>
      </c>
      <c r="AL1225" s="157" t="str">
        <f t="shared" si="489"/>
        <v>n</v>
      </c>
      <c r="AM1225" s="157" t="str">
        <f t="shared" si="490"/>
        <v>n</v>
      </c>
      <c r="AN1225" s="157" t="str">
        <f t="shared" si="493"/>
        <v>n</v>
      </c>
      <c r="AO1225" s="157" t="str">
        <f t="shared" si="494"/>
        <v>n</v>
      </c>
      <c r="AP1225" s="157" t="str">
        <f t="shared" si="491"/>
        <v>n</v>
      </c>
      <c r="AQ1225" s="157" t="str">
        <f t="shared" si="492"/>
        <v>y</v>
      </c>
      <c r="AR1225" s="165">
        <v>0</v>
      </c>
      <c r="AS1225" s="166">
        <v>0</v>
      </c>
      <c r="AT1225" s="166" t="b">
        <f t="shared" si="470"/>
        <v>1</v>
      </c>
      <c r="AU1225" s="157" t="s">
        <v>2417</v>
      </c>
    </row>
    <row r="1226" spans="1:47" ht="15" customHeight="1" x14ac:dyDescent="0.3">
      <c r="A1226" s="158" t="s">
        <v>1811</v>
      </c>
      <c r="B1226" s="158" t="s">
        <v>2140</v>
      </c>
      <c r="C1226" s="159">
        <v>44384</v>
      </c>
      <c r="D1226" s="158">
        <v>2021</v>
      </c>
      <c r="E1226" s="158" t="s">
        <v>137</v>
      </c>
      <c r="F1226" s="158" t="s">
        <v>1110</v>
      </c>
      <c r="G1226" s="169">
        <v>6.25E-2</v>
      </c>
      <c r="H1226" s="169">
        <v>0.11805555555555557</v>
      </c>
      <c r="I1226" s="157" t="s">
        <v>2418</v>
      </c>
      <c r="J1226" s="165" t="s">
        <v>1066</v>
      </c>
      <c r="K1226" s="157" t="str">
        <f t="shared" si="471"/>
        <v>n</v>
      </c>
      <c r="L1226" s="157" t="str">
        <f t="shared" si="472"/>
        <v>y</v>
      </c>
      <c r="M1226" s="157" t="str">
        <f t="shared" si="473"/>
        <v>n</v>
      </c>
      <c r="N1226" s="157" t="str">
        <f t="shared" si="474"/>
        <v>n</v>
      </c>
      <c r="O1226" s="157" t="str">
        <f t="shared" si="475"/>
        <v>n</v>
      </c>
      <c r="P1226" s="157" t="str">
        <f t="shared" si="476"/>
        <v>n</v>
      </c>
      <c r="Q1226" s="157" t="str">
        <f t="shared" si="477"/>
        <v>n</v>
      </c>
      <c r="R1226" s="157" t="str">
        <f t="shared" si="478"/>
        <v>n</v>
      </c>
      <c r="S1226" s="165">
        <v>65</v>
      </c>
      <c r="T1226" s="166">
        <v>65</v>
      </c>
      <c r="U1226" s="166" t="b">
        <f t="shared" si="495"/>
        <v>1</v>
      </c>
      <c r="V1226" s="165" t="s">
        <v>1066</v>
      </c>
      <c r="W1226" s="157" t="str">
        <f>IF(AND(ISNUMBER(SEARCH("I",$V1226)), AG1226&gt;0),"y","n")</f>
        <v>n</v>
      </c>
      <c r="X1226" s="157" t="str">
        <f>IF(AND(ISNUMBER(SEARCH("L",$V1226)), AG1226&gt;0),"y","n")</f>
        <v>y</v>
      </c>
      <c r="Y1226" s="157" t="str">
        <f t="shared" si="481"/>
        <v>n</v>
      </c>
      <c r="Z1226" s="157" t="str">
        <f t="shared" si="482"/>
        <v>n</v>
      </c>
      <c r="AA1226" s="157" t="str">
        <f t="shared" si="483"/>
        <v>n</v>
      </c>
      <c r="AB1226" s="157" t="str">
        <f t="shared" si="484"/>
        <v>n</v>
      </c>
      <c r="AC1226" s="157" t="str">
        <f t="shared" si="485"/>
        <v>n</v>
      </c>
      <c r="AD1226" s="157" t="str">
        <f t="shared" si="486"/>
        <v>n</v>
      </c>
      <c r="AE1226" s="165">
        <v>-1</v>
      </c>
      <c r="AF1226" s="166">
        <v>-1</v>
      </c>
      <c r="AG1226" s="166">
        <v>80</v>
      </c>
      <c r="AH1226" s="166" t="b">
        <f t="shared" si="496"/>
        <v>1</v>
      </c>
      <c r="AI1226" s="165" t="s">
        <v>1088</v>
      </c>
      <c r="AJ1226" s="157" t="str">
        <f t="shared" si="487"/>
        <v>n</v>
      </c>
      <c r="AK1226" s="157" t="str">
        <f t="shared" si="488"/>
        <v>n</v>
      </c>
      <c r="AL1226" s="157" t="str">
        <f t="shared" si="489"/>
        <v>n</v>
      </c>
      <c r="AM1226" s="157" t="str">
        <f t="shared" si="490"/>
        <v>n</v>
      </c>
      <c r="AN1226" s="157" t="str">
        <f t="shared" si="493"/>
        <v>n</v>
      </c>
      <c r="AO1226" s="157" t="str">
        <f t="shared" si="494"/>
        <v>n</v>
      </c>
      <c r="AP1226" s="157" t="str">
        <f t="shared" si="491"/>
        <v>n</v>
      </c>
      <c r="AQ1226" s="157" t="str">
        <f t="shared" si="492"/>
        <v>y</v>
      </c>
      <c r="AR1226" s="165">
        <v>0</v>
      </c>
      <c r="AS1226" s="166">
        <v>0</v>
      </c>
      <c r="AT1226" s="166" t="b">
        <f t="shared" si="470"/>
        <v>1</v>
      </c>
      <c r="AU1226" s="157"/>
    </row>
    <row r="1227" spans="1:47" ht="15" customHeight="1" x14ac:dyDescent="0.3">
      <c r="A1227" s="158" t="s">
        <v>1811</v>
      </c>
      <c r="B1227" s="158" t="s">
        <v>2140</v>
      </c>
      <c r="C1227" s="159">
        <v>44384</v>
      </c>
      <c r="D1227" s="158">
        <v>2021</v>
      </c>
      <c r="E1227" s="158" t="s">
        <v>137</v>
      </c>
      <c r="F1227" s="158" t="s">
        <v>1111</v>
      </c>
      <c r="G1227" s="169">
        <v>6.25E-2</v>
      </c>
      <c r="H1227" s="169">
        <v>0.11805555555555557</v>
      </c>
      <c r="I1227" s="157" t="s">
        <v>2419</v>
      </c>
      <c r="J1227" s="165" t="s">
        <v>1066</v>
      </c>
      <c r="K1227" s="157" t="str">
        <f t="shared" si="471"/>
        <v>n</v>
      </c>
      <c r="L1227" s="157" t="str">
        <f t="shared" si="472"/>
        <v>y</v>
      </c>
      <c r="M1227" s="157" t="str">
        <f t="shared" si="473"/>
        <v>n</v>
      </c>
      <c r="N1227" s="157" t="str">
        <f t="shared" si="474"/>
        <v>n</v>
      </c>
      <c r="O1227" s="157" t="str">
        <f t="shared" si="475"/>
        <v>n</v>
      </c>
      <c r="P1227" s="157" t="str">
        <f t="shared" si="476"/>
        <v>n</v>
      </c>
      <c r="Q1227" s="157" t="str">
        <f t="shared" si="477"/>
        <v>n</v>
      </c>
      <c r="R1227" s="157" t="str">
        <f t="shared" si="478"/>
        <v>n</v>
      </c>
      <c r="S1227" s="165">
        <v>70</v>
      </c>
      <c r="T1227" s="166">
        <v>70</v>
      </c>
      <c r="U1227" s="166" t="b">
        <f t="shared" si="495"/>
        <v>1</v>
      </c>
      <c r="V1227" s="165" t="s">
        <v>1066</v>
      </c>
      <c r="W1227" s="157" t="str">
        <f t="shared" ref="W1227:W1261" si="497">IF(AND(ISNUMBER(SEARCH("I",$V1227)), AG1227&gt;0),"y","n")</f>
        <v>n</v>
      </c>
      <c r="X1227" s="157" t="str">
        <f t="shared" ref="X1227:X1261" si="498">IF(AND(ISNUMBER(SEARCH("L",$V1227)), AG1227&gt;0),"y","n")</f>
        <v>y</v>
      </c>
      <c r="Y1227" s="157" t="str">
        <f t="shared" si="481"/>
        <v>n</v>
      </c>
      <c r="Z1227" s="157" t="str">
        <f t="shared" si="482"/>
        <v>n</v>
      </c>
      <c r="AA1227" s="157" t="str">
        <f t="shared" si="483"/>
        <v>n</v>
      </c>
      <c r="AB1227" s="157" t="str">
        <f t="shared" si="484"/>
        <v>n</v>
      </c>
      <c r="AC1227" s="157" t="str">
        <f t="shared" si="485"/>
        <v>n</v>
      </c>
      <c r="AD1227" s="157" t="str">
        <f t="shared" si="486"/>
        <v>n</v>
      </c>
      <c r="AE1227" s="165">
        <v>-1</v>
      </c>
      <c r="AF1227" s="166">
        <v>-1</v>
      </c>
      <c r="AG1227" s="166">
        <v>50</v>
      </c>
      <c r="AH1227" s="166" t="b">
        <f t="shared" si="496"/>
        <v>1</v>
      </c>
      <c r="AI1227" s="165"/>
      <c r="AJ1227" s="157" t="str">
        <f t="shared" si="487"/>
        <v>n</v>
      </c>
      <c r="AK1227" s="157" t="str">
        <f t="shared" si="488"/>
        <v>n</v>
      </c>
      <c r="AL1227" s="157" t="str">
        <f t="shared" si="489"/>
        <v>n</v>
      </c>
      <c r="AM1227" s="157" t="str">
        <f t="shared" si="490"/>
        <v>n</v>
      </c>
      <c r="AN1227" s="157" t="str">
        <f t="shared" si="493"/>
        <v>n</v>
      </c>
      <c r="AO1227" s="157" t="str">
        <f t="shared" si="494"/>
        <v>n</v>
      </c>
      <c r="AP1227" s="157" t="str">
        <f t="shared" si="491"/>
        <v>n</v>
      </c>
      <c r="AQ1227" s="157" t="str">
        <f t="shared" si="492"/>
        <v>n</v>
      </c>
      <c r="AR1227" s="165">
        <v>0</v>
      </c>
      <c r="AS1227" s="166">
        <v>0</v>
      </c>
      <c r="AT1227" s="166" t="b">
        <f t="shared" si="470"/>
        <v>1</v>
      </c>
      <c r="AU1227" s="157"/>
    </row>
    <row r="1228" spans="1:47" ht="15" customHeight="1" x14ac:dyDescent="0.3">
      <c r="A1228" s="158" t="s">
        <v>1811</v>
      </c>
      <c r="B1228" s="158" t="s">
        <v>2140</v>
      </c>
      <c r="C1228" s="159">
        <v>44384</v>
      </c>
      <c r="D1228" s="158">
        <v>2021</v>
      </c>
      <c r="E1228" s="158" t="s">
        <v>137</v>
      </c>
      <c r="F1228" s="158" t="s">
        <v>1112</v>
      </c>
      <c r="G1228" s="169">
        <v>6.25E-2</v>
      </c>
      <c r="H1228" s="169">
        <v>0.11805555555555557</v>
      </c>
      <c r="I1228" s="157" t="s">
        <v>2420</v>
      </c>
      <c r="J1228" s="165" t="s">
        <v>1066</v>
      </c>
      <c r="K1228" s="157" t="str">
        <f t="shared" si="471"/>
        <v>n</v>
      </c>
      <c r="L1228" s="157" t="str">
        <f t="shared" si="472"/>
        <v>y</v>
      </c>
      <c r="M1228" s="157" t="str">
        <f t="shared" si="473"/>
        <v>n</v>
      </c>
      <c r="N1228" s="157" t="str">
        <f t="shared" si="474"/>
        <v>n</v>
      </c>
      <c r="O1228" s="157" t="str">
        <f t="shared" si="475"/>
        <v>n</v>
      </c>
      <c r="P1228" s="157" t="str">
        <f t="shared" si="476"/>
        <v>n</v>
      </c>
      <c r="Q1228" s="157" t="str">
        <f t="shared" si="477"/>
        <v>n</v>
      </c>
      <c r="R1228" s="157" t="str">
        <f t="shared" si="478"/>
        <v>n</v>
      </c>
      <c r="S1228" s="165">
        <v>25</v>
      </c>
      <c r="T1228" s="166">
        <v>25</v>
      </c>
      <c r="U1228" s="166" t="b">
        <f t="shared" si="495"/>
        <v>1</v>
      </c>
      <c r="V1228" s="165" t="s">
        <v>1066</v>
      </c>
      <c r="W1228" s="157" t="str">
        <f t="shared" si="497"/>
        <v>n</v>
      </c>
      <c r="X1228" s="157" t="str">
        <f t="shared" si="498"/>
        <v>y</v>
      </c>
      <c r="Y1228" s="157" t="str">
        <f t="shared" si="481"/>
        <v>n</v>
      </c>
      <c r="Z1228" s="157" t="str">
        <f t="shared" si="482"/>
        <v>n</v>
      </c>
      <c r="AA1228" s="157" t="str">
        <f t="shared" si="483"/>
        <v>n</v>
      </c>
      <c r="AB1228" s="157" t="str">
        <f t="shared" si="484"/>
        <v>n</v>
      </c>
      <c r="AC1228" s="157" t="str">
        <f t="shared" si="485"/>
        <v>n</v>
      </c>
      <c r="AD1228" s="157" t="str">
        <f t="shared" si="486"/>
        <v>n</v>
      </c>
      <c r="AE1228" s="165">
        <v>-1</v>
      </c>
      <c r="AF1228" s="166">
        <v>-1</v>
      </c>
      <c r="AG1228" s="166">
        <v>90</v>
      </c>
      <c r="AH1228" s="166" t="b">
        <f t="shared" si="496"/>
        <v>1</v>
      </c>
      <c r="AI1228" s="165"/>
      <c r="AJ1228" s="157" t="str">
        <f t="shared" si="487"/>
        <v>n</v>
      </c>
      <c r="AK1228" s="157" t="str">
        <f t="shared" si="488"/>
        <v>n</v>
      </c>
      <c r="AL1228" s="157" t="str">
        <f t="shared" si="489"/>
        <v>n</v>
      </c>
      <c r="AM1228" s="157" t="str">
        <f t="shared" si="490"/>
        <v>n</v>
      </c>
      <c r="AN1228" s="157" t="str">
        <f t="shared" si="493"/>
        <v>n</v>
      </c>
      <c r="AO1228" s="157" t="str">
        <f t="shared" si="494"/>
        <v>n</v>
      </c>
      <c r="AP1228" s="157" t="str">
        <f t="shared" si="491"/>
        <v>n</v>
      </c>
      <c r="AQ1228" s="157" t="str">
        <f t="shared" si="492"/>
        <v>n</v>
      </c>
      <c r="AR1228" s="165">
        <v>0</v>
      </c>
      <c r="AS1228" s="166">
        <v>0</v>
      </c>
      <c r="AT1228" s="166" t="b">
        <f t="shared" si="470"/>
        <v>1</v>
      </c>
      <c r="AU1228" s="157"/>
    </row>
    <row r="1229" spans="1:47" ht="15" customHeight="1" x14ac:dyDescent="0.3">
      <c r="A1229" s="158" t="s">
        <v>1811</v>
      </c>
      <c r="B1229" s="158" t="s">
        <v>2140</v>
      </c>
      <c r="C1229" s="159">
        <v>44384</v>
      </c>
      <c r="D1229" s="158">
        <v>2021</v>
      </c>
      <c r="E1229" s="158" t="s">
        <v>137</v>
      </c>
      <c r="F1229" s="158" t="s">
        <v>1114</v>
      </c>
      <c r="G1229" s="169">
        <v>6.25E-2</v>
      </c>
      <c r="H1229" s="169">
        <v>0.11805555555555557</v>
      </c>
      <c r="I1229" s="157" t="s">
        <v>2421</v>
      </c>
      <c r="J1229" s="165" t="s">
        <v>1066</v>
      </c>
      <c r="K1229" s="157" t="str">
        <f t="shared" si="471"/>
        <v>n</v>
      </c>
      <c r="L1229" s="157" t="str">
        <f t="shared" si="472"/>
        <v>y</v>
      </c>
      <c r="M1229" s="157" t="str">
        <f t="shared" si="473"/>
        <v>n</v>
      </c>
      <c r="N1229" s="157" t="str">
        <f t="shared" si="474"/>
        <v>n</v>
      </c>
      <c r="O1229" s="157" t="str">
        <f t="shared" si="475"/>
        <v>n</v>
      </c>
      <c r="P1229" s="157" t="str">
        <f t="shared" si="476"/>
        <v>n</v>
      </c>
      <c r="Q1229" s="157" t="str">
        <f t="shared" si="477"/>
        <v>n</v>
      </c>
      <c r="R1229" s="157" t="str">
        <f t="shared" si="478"/>
        <v>n</v>
      </c>
      <c r="S1229" s="165">
        <v>50</v>
      </c>
      <c r="T1229" s="166">
        <v>50</v>
      </c>
      <c r="U1229" s="166" t="b">
        <f t="shared" si="495"/>
        <v>1</v>
      </c>
      <c r="V1229" s="165" t="s">
        <v>1066</v>
      </c>
      <c r="W1229" s="157" t="str">
        <f t="shared" si="497"/>
        <v>n</v>
      </c>
      <c r="X1229" s="157" t="str">
        <f t="shared" si="498"/>
        <v>y</v>
      </c>
      <c r="Y1229" s="157" t="str">
        <f t="shared" si="481"/>
        <v>n</v>
      </c>
      <c r="Z1229" s="157" t="str">
        <f t="shared" si="482"/>
        <v>n</v>
      </c>
      <c r="AA1229" s="157" t="str">
        <f t="shared" si="483"/>
        <v>n</v>
      </c>
      <c r="AB1229" s="157" t="str">
        <f t="shared" si="484"/>
        <v>n</v>
      </c>
      <c r="AC1229" s="157" t="str">
        <f t="shared" si="485"/>
        <v>n</v>
      </c>
      <c r="AD1229" s="157" t="str">
        <f t="shared" si="486"/>
        <v>n</v>
      </c>
      <c r="AE1229" s="165">
        <v>-1</v>
      </c>
      <c r="AF1229" s="166">
        <v>-1</v>
      </c>
      <c r="AG1229" s="166">
        <v>50</v>
      </c>
      <c r="AH1229" s="166" t="b">
        <f t="shared" si="496"/>
        <v>1</v>
      </c>
      <c r="AI1229" s="165" t="s">
        <v>1075</v>
      </c>
      <c r="AJ1229" s="157" t="str">
        <f t="shared" si="487"/>
        <v>n</v>
      </c>
      <c r="AK1229" s="157" t="str">
        <f t="shared" si="488"/>
        <v>n</v>
      </c>
      <c r="AL1229" s="157" t="str">
        <f t="shared" si="489"/>
        <v>y</v>
      </c>
      <c r="AM1229" s="157" t="str">
        <f t="shared" si="490"/>
        <v>n</v>
      </c>
      <c r="AN1229" s="157" t="str">
        <f t="shared" si="493"/>
        <v>n</v>
      </c>
      <c r="AO1229" s="157" t="str">
        <f t="shared" si="494"/>
        <v>n</v>
      </c>
      <c r="AP1229" s="157" t="str">
        <f t="shared" si="491"/>
        <v>n</v>
      </c>
      <c r="AQ1229" s="157" t="str">
        <f t="shared" si="492"/>
        <v>n</v>
      </c>
      <c r="AR1229" s="165">
        <v>10</v>
      </c>
      <c r="AS1229" s="166">
        <v>10</v>
      </c>
      <c r="AT1229" s="166" t="b">
        <f t="shared" si="470"/>
        <v>1</v>
      </c>
      <c r="AU1229" s="157"/>
    </row>
    <row r="1230" spans="1:47" ht="15" customHeight="1" x14ac:dyDescent="0.3">
      <c r="A1230" s="158" t="s">
        <v>1811</v>
      </c>
      <c r="B1230" s="158" t="s">
        <v>2140</v>
      </c>
      <c r="C1230" s="159">
        <v>44384</v>
      </c>
      <c r="D1230" s="158">
        <v>2021</v>
      </c>
      <c r="E1230" s="158" t="s">
        <v>137</v>
      </c>
      <c r="F1230" s="158" t="s">
        <v>1115</v>
      </c>
      <c r="G1230" s="169">
        <v>6.25E-2</v>
      </c>
      <c r="H1230" s="169">
        <v>0.11805555555555557</v>
      </c>
      <c r="I1230" s="157" t="s">
        <v>2422</v>
      </c>
      <c r="J1230" s="165"/>
      <c r="K1230" s="157" t="str">
        <f t="shared" si="471"/>
        <v>n</v>
      </c>
      <c r="L1230" s="157" t="str">
        <f t="shared" si="472"/>
        <v>n</v>
      </c>
      <c r="M1230" s="157" t="str">
        <f t="shared" si="473"/>
        <v>n</v>
      </c>
      <c r="N1230" s="157" t="str">
        <f t="shared" si="474"/>
        <v>n</v>
      </c>
      <c r="O1230" s="157" t="str">
        <f t="shared" si="475"/>
        <v>n</v>
      </c>
      <c r="P1230" s="157" t="str">
        <f t="shared" si="476"/>
        <v>n</v>
      </c>
      <c r="Q1230" s="157" t="str">
        <f t="shared" si="477"/>
        <v>n</v>
      </c>
      <c r="R1230" s="157" t="str">
        <f t="shared" si="478"/>
        <v>n</v>
      </c>
      <c r="S1230" s="165">
        <v>0</v>
      </c>
      <c r="T1230" s="166">
        <v>0</v>
      </c>
      <c r="U1230" s="166" t="b">
        <f t="shared" si="495"/>
        <v>1</v>
      </c>
      <c r="V1230" s="165" t="s">
        <v>1066</v>
      </c>
      <c r="W1230" s="157" t="str">
        <f t="shared" si="497"/>
        <v>n</v>
      </c>
      <c r="X1230" s="157" t="str">
        <f t="shared" si="498"/>
        <v>y</v>
      </c>
      <c r="Y1230" s="157" t="str">
        <f t="shared" si="481"/>
        <v>n</v>
      </c>
      <c r="Z1230" s="157" t="str">
        <f t="shared" si="482"/>
        <v>n</v>
      </c>
      <c r="AA1230" s="157" t="str">
        <f t="shared" si="483"/>
        <v>n</v>
      </c>
      <c r="AB1230" s="157" t="str">
        <f t="shared" si="484"/>
        <v>n</v>
      </c>
      <c r="AC1230" s="157" t="str">
        <f t="shared" si="485"/>
        <v>n</v>
      </c>
      <c r="AD1230" s="157" t="str">
        <f t="shared" si="486"/>
        <v>n</v>
      </c>
      <c r="AE1230" s="165">
        <v>-1</v>
      </c>
      <c r="AF1230" s="166">
        <v>-1</v>
      </c>
      <c r="AG1230" s="166">
        <v>20</v>
      </c>
      <c r="AH1230" s="166" t="b">
        <f t="shared" si="496"/>
        <v>1</v>
      </c>
      <c r="AI1230" s="165"/>
      <c r="AJ1230" s="157" t="str">
        <f t="shared" si="487"/>
        <v>n</v>
      </c>
      <c r="AK1230" s="157" t="str">
        <f t="shared" si="488"/>
        <v>n</v>
      </c>
      <c r="AL1230" s="157" t="str">
        <f t="shared" si="489"/>
        <v>n</v>
      </c>
      <c r="AM1230" s="157" t="str">
        <f t="shared" si="490"/>
        <v>n</v>
      </c>
      <c r="AN1230" s="157" t="str">
        <f t="shared" si="493"/>
        <v>n</v>
      </c>
      <c r="AO1230" s="157" t="str">
        <f t="shared" si="494"/>
        <v>n</v>
      </c>
      <c r="AP1230" s="157" t="str">
        <f t="shared" si="491"/>
        <v>n</v>
      </c>
      <c r="AQ1230" s="157" t="str">
        <f t="shared" si="492"/>
        <v>n</v>
      </c>
      <c r="AR1230" s="165">
        <v>0</v>
      </c>
      <c r="AS1230" s="166">
        <v>0</v>
      </c>
      <c r="AT1230" s="166" t="b">
        <f t="shared" si="470"/>
        <v>1</v>
      </c>
      <c r="AU1230" s="157" t="s">
        <v>2424</v>
      </c>
    </row>
    <row r="1231" spans="1:47" ht="15" customHeight="1" x14ac:dyDescent="0.3">
      <c r="A1231" s="158" t="s">
        <v>1811</v>
      </c>
      <c r="B1231" s="158" t="s">
        <v>2140</v>
      </c>
      <c r="C1231" s="159">
        <v>44384</v>
      </c>
      <c r="D1231" s="158">
        <v>2021</v>
      </c>
      <c r="E1231" s="158" t="s">
        <v>137</v>
      </c>
      <c r="F1231" s="158" t="s">
        <v>1116</v>
      </c>
      <c r="G1231" s="169">
        <v>6.25E-2</v>
      </c>
      <c r="H1231" s="169">
        <v>0.11805555555555557</v>
      </c>
      <c r="I1231" s="157" t="s">
        <v>2423</v>
      </c>
      <c r="J1231" s="165" t="s">
        <v>1066</v>
      </c>
      <c r="K1231" s="157" t="str">
        <f t="shared" si="471"/>
        <v>n</v>
      </c>
      <c r="L1231" s="157" t="str">
        <f t="shared" si="472"/>
        <v>y</v>
      </c>
      <c r="M1231" s="157" t="str">
        <f t="shared" si="473"/>
        <v>n</v>
      </c>
      <c r="N1231" s="157" t="str">
        <f t="shared" si="474"/>
        <v>n</v>
      </c>
      <c r="O1231" s="157" t="str">
        <f t="shared" si="475"/>
        <v>n</v>
      </c>
      <c r="P1231" s="157" t="str">
        <f t="shared" si="476"/>
        <v>n</v>
      </c>
      <c r="Q1231" s="157" t="str">
        <f t="shared" si="477"/>
        <v>n</v>
      </c>
      <c r="R1231" s="157" t="str">
        <f t="shared" si="478"/>
        <v>n</v>
      </c>
      <c r="S1231" s="165">
        <v>30</v>
      </c>
      <c r="T1231" s="166">
        <v>30</v>
      </c>
      <c r="U1231" s="166" t="b">
        <f t="shared" si="495"/>
        <v>1</v>
      </c>
      <c r="V1231" s="165" t="s">
        <v>1066</v>
      </c>
      <c r="W1231" s="157" t="str">
        <f t="shared" si="497"/>
        <v>n</v>
      </c>
      <c r="X1231" s="157" t="str">
        <f t="shared" si="498"/>
        <v>y</v>
      </c>
      <c r="Y1231" s="157" t="str">
        <f t="shared" si="481"/>
        <v>n</v>
      </c>
      <c r="Z1231" s="157" t="str">
        <f t="shared" si="482"/>
        <v>n</v>
      </c>
      <c r="AA1231" s="157" t="str">
        <f t="shared" si="483"/>
        <v>n</v>
      </c>
      <c r="AB1231" s="157" t="str">
        <f t="shared" si="484"/>
        <v>n</v>
      </c>
      <c r="AC1231" s="157" t="str">
        <f t="shared" si="485"/>
        <v>n</v>
      </c>
      <c r="AD1231" s="157" t="str">
        <f t="shared" si="486"/>
        <v>n</v>
      </c>
      <c r="AE1231" s="165">
        <v>-1</v>
      </c>
      <c r="AF1231" s="166">
        <v>-1</v>
      </c>
      <c r="AG1231" s="166">
        <v>70</v>
      </c>
      <c r="AH1231" s="166" t="b">
        <f t="shared" si="496"/>
        <v>1</v>
      </c>
      <c r="AI1231" s="165" t="s">
        <v>2425</v>
      </c>
      <c r="AJ1231" s="157" t="str">
        <f t="shared" si="487"/>
        <v>n</v>
      </c>
      <c r="AK1231" s="157" t="str">
        <f t="shared" si="488"/>
        <v>n</v>
      </c>
      <c r="AL1231" s="157" t="str">
        <f t="shared" si="489"/>
        <v>n</v>
      </c>
      <c r="AM1231" s="157" t="str">
        <f t="shared" si="490"/>
        <v>n</v>
      </c>
      <c r="AN1231" s="157" t="str">
        <f t="shared" si="493"/>
        <v>n</v>
      </c>
      <c r="AO1231" s="157" t="str">
        <f t="shared" si="494"/>
        <v>y</v>
      </c>
      <c r="AP1231" s="157" t="str">
        <f t="shared" si="491"/>
        <v>n</v>
      </c>
      <c r="AQ1231" s="157" t="str">
        <f t="shared" si="492"/>
        <v>y</v>
      </c>
      <c r="AR1231" s="165">
        <v>0</v>
      </c>
      <c r="AS1231" s="166">
        <v>0</v>
      </c>
      <c r="AT1231" s="166" t="b">
        <f t="shared" si="470"/>
        <v>1</v>
      </c>
      <c r="AU1231" s="157"/>
    </row>
    <row r="1232" spans="1:47" ht="15" customHeight="1" x14ac:dyDescent="0.3">
      <c r="A1232" s="158" t="s">
        <v>1811</v>
      </c>
      <c r="B1232" s="158" t="s">
        <v>2140</v>
      </c>
      <c r="C1232" s="159">
        <v>44384</v>
      </c>
      <c r="D1232" s="158">
        <v>2021</v>
      </c>
      <c r="E1232" s="158" t="s">
        <v>137</v>
      </c>
      <c r="F1232" s="158" t="s">
        <v>1118</v>
      </c>
      <c r="G1232" s="169">
        <v>6.25E-2</v>
      </c>
      <c r="H1232" s="169">
        <v>0.11805555555555557</v>
      </c>
      <c r="I1232" s="157" t="s">
        <v>2426</v>
      </c>
      <c r="J1232" s="165" t="s">
        <v>1066</v>
      </c>
      <c r="K1232" s="157" t="str">
        <f t="shared" si="471"/>
        <v>n</v>
      </c>
      <c r="L1232" s="157" t="str">
        <f t="shared" si="472"/>
        <v>y</v>
      </c>
      <c r="M1232" s="157" t="str">
        <f t="shared" si="473"/>
        <v>n</v>
      </c>
      <c r="N1232" s="157" t="str">
        <f t="shared" si="474"/>
        <v>n</v>
      </c>
      <c r="O1232" s="157" t="str">
        <f t="shared" si="475"/>
        <v>n</v>
      </c>
      <c r="P1232" s="157" t="str">
        <f t="shared" si="476"/>
        <v>n</v>
      </c>
      <c r="Q1232" s="157" t="str">
        <f t="shared" si="477"/>
        <v>n</v>
      </c>
      <c r="R1232" s="157" t="str">
        <f t="shared" si="478"/>
        <v>n</v>
      </c>
      <c r="S1232" s="165">
        <v>95</v>
      </c>
      <c r="T1232" s="166">
        <v>95</v>
      </c>
      <c r="U1232" s="166" t="b">
        <f t="shared" si="495"/>
        <v>1</v>
      </c>
      <c r="V1232" s="165" t="s">
        <v>1066</v>
      </c>
      <c r="W1232" s="157" t="str">
        <f t="shared" si="497"/>
        <v>n</v>
      </c>
      <c r="X1232" s="157" t="str">
        <f t="shared" si="498"/>
        <v>y</v>
      </c>
      <c r="Y1232" s="157" t="str">
        <f t="shared" si="481"/>
        <v>n</v>
      </c>
      <c r="Z1232" s="157" t="str">
        <f t="shared" si="482"/>
        <v>n</v>
      </c>
      <c r="AA1232" s="157" t="str">
        <f t="shared" si="483"/>
        <v>n</v>
      </c>
      <c r="AB1232" s="157" t="str">
        <f t="shared" si="484"/>
        <v>n</v>
      </c>
      <c r="AC1232" s="157" t="str">
        <f t="shared" si="485"/>
        <v>n</v>
      </c>
      <c r="AD1232" s="157" t="str">
        <f t="shared" si="486"/>
        <v>n</v>
      </c>
      <c r="AE1232" s="165">
        <v>-1</v>
      </c>
      <c r="AF1232" s="166">
        <v>-1</v>
      </c>
      <c r="AG1232" s="166">
        <v>60</v>
      </c>
      <c r="AH1232" s="166" t="b">
        <f t="shared" si="496"/>
        <v>1</v>
      </c>
      <c r="AI1232" s="165" t="s">
        <v>2427</v>
      </c>
      <c r="AJ1232" s="157" t="str">
        <f t="shared" si="487"/>
        <v>y</v>
      </c>
      <c r="AK1232" s="157" t="str">
        <f t="shared" si="488"/>
        <v>n</v>
      </c>
      <c r="AL1232" s="157" t="str">
        <f t="shared" si="489"/>
        <v>n</v>
      </c>
      <c r="AM1232" s="157" t="str">
        <f t="shared" si="490"/>
        <v>n</v>
      </c>
      <c r="AN1232" s="157" t="str">
        <f t="shared" si="493"/>
        <v>n</v>
      </c>
      <c r="AO1232" s="157" t="str">
        <f t="shared" si="494"/>
        <v>n</v>
      </c>
      <c r="AP1232" s="157" t="str">
        <f t="shared" si="491"/>
        <v>n</v>
      </c>
      <c r="AQ1232" s="157" t="str">
        <f t="shared" si="492"/>
        <v>y</v>
      </c>
      <c r="AR1232" s="165">
        <v>5</v>
      </c>
      <c r="AS1232" s="166">
        <v>5</v>
      </c>
      <c r="AT1232" s="166" t="b">
        <f t="shared" si="470"/>
        <v>1</v>
      </c>
      <c r="AU1232" s="157" t="s">
        <v>2428</v>
      </c>
    </row>
    <row r="1233" spans="1:47" ht="15" customHeight="1" x14ac:dyDescent="0.3">
      <c r="A1233" s="158" t="s">
        <v>1811</v>
      </c>
      <c r="B1233" s="158" t="s">
        <v>2140</v>
      </c>
      <c r="C1233" s="159">
        <v>44384</v>
      </c>
      <c r="D1233" s="158">
        <v>2021</v>
      </c>
      <c r="E1233" s="158" t="s">
        <v>137</v>
      </c>
      <c r="F1233" s="158" t="s">
        <v>1119</v>
      </c>
      <c r="G1233" s="169">
        <v>6.25E-2</v>
      </c>
      <c r="H1233" s="169">
        <v>0.11805555555555557</v>
      </c>
      <c r="I1233" s="157" t="s">
        <v>2429</v>
      </c>
      <c r="J1233" s="165" t="s">
        <v>1066</v>
      </c>
      <c r="K1233" s="157" t="str">
        <f t="shared" si="471"/>
        <v>n</v>
      </c>
      <c r="L1233" s="157" t="str">
        <f t="shared" si="472"/>
        <v>y</v>
      </c>
      <c r="M1233" s="157" t="str">
        <f t="shared" si="473"/>
        <v>n</v>
      </c>
      <c r="N1233" s="157" t="str">
        <f t="shared" si="474"/>
        <v>n</v>
      </c>
      <c r="O1233" s="157" t="str">
        <f t="shared" si="475"/>
        <v>n</v>
      </c>
      <c r="P1233" s="157" t="str">
        <f t="shared" si="476"/>
        <v>n</v>
      </c>
      <c r="Q1233" s="157" t="str">
        <f t="shared" si="477"/>
        <v>n</v>
      </c>
      <c r="R1233" s="157" t="str">
        <f t="shared" si="478"/>
        <v>n</v>
      </c>
      <c r="S1233" s="165">
        <v>60</v>
      </c>
      <c r="T1233" s="166">
        <v>60</v>
      </c>
      <c r="U1233" s="166" t="b">
        <f t="shared" si="495"/>
        <v>1</v>
      </c>
      <c r="V1233" s="165" t="s">
        <v>1066</v>
      </c>
      <c r="W1233" s="157" t="str">
        <f t="shared" si="497"/>
        <v>n</v>
      </c>
      <c r="X1233" s="157" t="str">
        <f t="shared" si="498"/>
        <v>y</v>
      </c>
      <c r="Y1233" s="157" t="str">
        <f t="shared" si="481"/>
        <v>n</v>
      </c>
      <c r="Z1233" s="157" t="str">
        <f t="shared" si="482"/>
        <v>n</v>
      </c>
      <c r="AA1233" s="157" t="str">
        <f t="shared" si="483"/>
        <v>n</v>
      </c>
      <c r="AB1233" s="157" t="str">
        <f t="shared" si="484"/>
        <v>n</v>
      </c>
      <c r="AC1233" s="157" t="str">
        <f t="shared" si="485"/>
        <v>n</v>
      </c>
      <c r="AD1233" s="157" t="str">
        <f t="shared" si="486"/>
        <v>n</v>
      </c>
      <c r="AE1233" s="165">
        <v>-1</v>
      </c>
      <c r="AF1233" s="166">
        <v>-1</v>
      </c>
      <c r="AG1233" s="166">
        <v>25</v>
      </c>
      <c r="AH1233" s="166" t="b">
        <f t="shared" si="496"/>
        <v>1</v>
      </c>
      <c r="AI1233" s="165"/>
      <c r="AJ1233" s="157" t="str">
        <f t="shared" si="487"/>
        <v>n</v>
      </c>
      <c r="AK1233" s="157" t="str">
        <f t="shared" si="488"/>
        <v>n</v>
      </c>
      <c r="AL1233" s="157" t="str">
        <f t="shared" si="489"/>
        <v>n</v>
      </c>
      <c r="AM1233" s="157" t="str">
        <f t="shared" si="490"/>
        <v>n</v>
      </c>
      <c r="AN1233" s="157" t="str">
        <f t="shared" si="493"/>
        <v>n</v>
      </c>
      <c r="AO1233" s="157" t="str">
        <f t="shared" si="494"/>
        <v>n</v>
      </c>
      <c r="AP1233" s="157" t="str">
        <f t="shared" si="491"/>
        <v>n</v>
      </c>
      <c r="AQ1233" s="157" t="str">
        <f t="shared" si="492"/>
        <v>n</v>
      </c>
      <c r="AR1233" s="165">
        <v>0</v>
      </c>
      <c r="AS1233" s="166">
        <v>0</v>
      </c>
      <c r="AT1233" s="166" t="b">
        <f t="shared" si="470"/>
        <v>1</v>
      </c>
      <c r="AU1233" s="157"/>
    </row>
    <row r="1234" spans="1:47" ht="15" customHeight="1" x14ac:dyDescent="0.3">
      <c r="A1234" s="158" t="s">
        <v>1811</v>
      </c>
      <c r="B1234" s="158" t="s">
        <v>2140</v>
      </c>
      <c r="C1234" s="159">
        <v>44384</v>
      </c>
      <c r="D1234" s="158">
        <v>2021</v>
      </c>
      <c r="E1234" s="158" t="s">
        <v>137</v>
      </c>
      <c r="F1234" s="158" t="s">
        <v>1121</v>
      </c>
      <c r="G1234" s="169">
        <v>6.25E-2</v>
      </c>
      <c r="H1234" s="169">
        <v>0.11805555555555557</v>
      </c>
      <c r="I1234" s="157" t="s">
        <v>2430</v>
      </c>
      <c r="J1234" s="165" t="s">
        <v>1066</v>
      </c>
      <c r="K1234" s="157" t="str">
        <f t="shared" si="471"/>
        <v>n</v>
      </c>
      <c r="L1234" s="157" t="str">
        <f t="shared" si="472"/>
        <v>y</v>
      </c>
      <c r="M1234" s="157" t="str">
        <f t="shared" si="473"/>
        <v>n</v>
      </c>
      <c r="N1234" s="157" t="str">
        <f t="shared" si="474"/>
        <v>n</v>
      </c>
      <c r="O1234" s="157" t="str">
        <f t="shared" si="475"/>
        <v>n</v>
      </c>
      <c r="P1234" s="157" t="str">
        <f t="shared" si="476"/>
        <v>n</v>
      </c>
      <c r="Q1234" s="157" t="str">
        <f t="shared" si="477"/>
        <v>n</v>
      </c>
      <c r="R1234" s="157" t="str">
        <f t="shared" si="478"/>
        <v>n</v>
      </c>
      <c r="S1234" s="165">
        <v>80</v>
      </c>
      <c r="T1234" s="166">
        <v>80</v>
      </c>
      <c r="U1234" s="166" t="b">
        <f t="shared" si="495"/>
        <v>1</v>
      </c>
      <c r="V1234" s="165" t="s">
        <v>1066</v>
      </c>
      <c r="W1234" s="157" t="str">
        <f t="shared" si="497"/>
        <v>n</v>
      </c>
      <c r="X1234" s="157" t="str">
        <f t="shared" si="498"/>
        <v>y</v>
      </c>
      <c r="Y1234" s="157" t="str">
        <f t="shared" si="481"/>
        <v>n</v>
      </c>
      <c r="Z1234" s="157" t="str">
        <f t="shared" si="482"/>
        <v>n</v>
      </c>
      <c r="AA1234" s="157" t="str">
        <f t="shared" si="483"/>
        <v>n</v>
      </c>
      <c r="AB1234" s="157" t="str">
        <f t="shared" si="484"/>
        <v>n</v>
      </c>
      <c r="AC1234" s="157" t="str">
        <f t="shared" si="485"/>
        <v>n</v>
      </c>
      <c r="AD1234" s="157" t="str">
        <f t="shared" si="486"/>
        <v>n</v>
      </c>
      <c r="AE1234" s="165">
        <v>-1</v>
      </c>
      <c r="AF1234" s="166">
        <v>-1</v>
      </c>
      <c r="AG1234" s="166">
        <v>40</v>
      </c>
      <c r="AH1234" s="166" t="b">
        <f t="shared" si="496"/>
        <v>1</v>
      </c>
      <c r="AI1234" s="165"/>
      <c r="AJ1234" s="157" t="str">
        <f t="shared" si="487"/>
        <v>n</v>
      </c>
      <c r="AK1234" s="157" t="str">
        <f t="shared" si="488"/>
        <v>n</v>
      </c>
      <c r="AL1234" s="157" t="str">
        <f t="shared" si="489"/>
        <v>n</v>
      </c>
      <c r="AM1234" s="157" t="str">
        <f t="shared" si="490"/>
        <v>n</v>
      </c>
      <c r="AN1234" s="157" t="str">
        <f t="shared" si="493"/>
        <v>n</v>
      </c>
      <c r="AO1234" s="157" t="str">
        <f t="shared" si="494"/>
        <v>n</v>
      </c>
      <c r="AP1234" s="157" t="str">
        <f t="shared" si="491"/>
        <v>n</v>
      </c>
      <c r="AQ1234" s="157" t="str">
        <f t="shared" si="492"/>
        <v>n</v>
      </c>
      <c r="AR1234" s="165">
        <v>0</v>
      </c>
      <c r="AS1234" s="166">
        <v>0</v>
      </c>
      <c r="AT1234" s="166" t="b">
        <f t="shared" si="470"/>
        <v>1</v>
      </c>
      <c r="AU1234" s="157"/>
    </row>
    <row r="1235" spans="1:47" ht="15" customHeight="1" x14ac:dyDescent="0.3">
      <c r="A1235" s="158" t="s">
        <v>1811</v>
      </c>
      <c r="B1235" s="158" t="s">
        <v>2140</v>
      </c>
      <c r="C1235" s="159">
        <v>44384</v>
      </c>
      <c r="D1235" s="158">
        <v>2021</v>
      </c>
      <c r="E1235" s="158" t="s">
        <v>137</v>
      </c>
      <c r="F1235" s="158" t="s">
        <v>1122</v>
      </c>
      <c r="G1235" s="169">
        <v>6.25E-2</v>
      </c>
      <c r="H1235" s="169">
        <v>0.11805555555555557</v>
      </c>
      <c r="I1235" s="157" t="s">
        <v>2431</v>
      </c>
      <c r="J1235" s="165" t="s">
        <v>2182</v>
      </c>
      <c r="K1235" s="157" t="str">
        <f t="shared" si="471"/>
        <v>y</v>
      </c>
      <c r="L1235" s="157" t="str">
        <f t="shared" si="472"/>
        <v>n</v>
      </c>
      <c r="M1235" s="157" t="str">
        <f t="shared" si="473"/>
        <v>n</v>
      </c>
      <c r="N1235" s="157" t="str">
        <f t="shared" si="474"/>
        <v>n</v>
      </c>
      <c r="O1235" s="157" t="str">
        <f t="shared" si="475"/>
        <v>n</v>
      </c>
      <c r="P1235" s="157" t="str">
        <f t="shared" si="476"/>
        <v>n</v>
      </c>
      <c r="Q1235" s="157" t="str">
        <f t="shared" si="477"/>
        <v>n</v>
      </c>
      <c r="R1235" s="157" t="str">
        <f t="shared" si="478"/>
        <v>n</v>
      </c>
      <c r="S1235" s="165">
        <v>5</v>
      </c>
      <c r="T1235" s="166">
        <v>5</v>
      </c>
      <c r="U1235" s="166" t="b">
        <f t="shared" si="495"/>
        <v>1</v>
      </c>
      <c r="V1235" s="165" t="s">
        <v>1066</v>
      </c>
      <c r="W1235" s="157" t="str">
        <f t="shared" si="497"/>
        <v>n</v>
      </c>
      <c r="X1235" s="157" t="str">
        <f t="shared" si="498"/>
        <v>y</v>
      </c>
      <c r="Y1235" s="157" t="str">
        <f t="shared" si="481"/>
        <v>n</v>
      </c>
      <c r="Z1235" s="157" t="str">
        <f t="shared" si="482"/>
        <v>n</v>
      </c>
      <c r="AA1235" s="157" t="str">
        <f t="shared" si="483"/>
        <v>n</v>
      </c>
      <c r="AB1235" s="157" t="str">
        <f t="shared" si="484"/>
        <v>n</v>
      </c>
      <c r="AC1235" s="157" t="str">
        <f t="shared" si="485"/>
        <v>n</v>
      </c>
      <c r="AD1235" s="157" t="str">
        <f t="shared" si="486"/>
        <v>n</v>
      </c>
      <c r="AE1235" s="165">
        <v>-1</v>
      </c>
      <c r="AF1235" s="166">
        <v>-1</v>
      </c>
      <c r="AG1235" s="166">
        <v>45</v>
      </c>
      <c r="AH1235" s="166" t="b">
        <f t="shared" si="496"/>
        <v>1</v>
      </c>
      <c r="AI1235" s="165"/>
      <c r="AJ1235" s="157" t="str">
        <f t="shared" si="487"/>
        <v>n</v>
      </c>
      <c r="AK1235" s="157" t="str">
        <f t="shared" si="488"/>
        <v>n</v>
      </c>
      <c r="AL1235" s="157" t="str">
        <f t="shared" si="489"/>
        <v>n</v>
      </c>
      <c r="AM1235" s="157" t="str">
        <f t="shared" si="490"/>
        <v>n</v>
      </c>
      <c r="AN1235" s="157" t="str">
        <f t="shared" si="493"/>
        <v>n</v>
      </c>
      <c r="AO1235" s="157" t="str">
        <f t="shared" si="494"/>
        <v>n</v>
      </c>
      <c r="AP1235" s="157" t="str">
        <f t="shared" si="491"/>
        <v>n</v>
      </c>
      <c r="AQ1235" s="157" t="str">
        <f t="shared" si="492"/>
        <v>n</v>
      </c>
      <c r="AR1235" s="165">
        <v>0</v>
      </c>
      <c r="AS1235" s="166">
        <v>0</v>
      </c>
      <c r="AT1235" s="166" t="b">
        <f t="shared" si="470"/>
        <v>1</v>
      </c>
      <c r="AU1235" s="157" t="s">
        <v>2432</v>
      </c>
    </row>
    <row r="1236" spans="1:47" ht="15" customHeight="1" x14ac:dyDescent="0.3">
      <c r="A1236" s="158" t="s">
        <v>1811</v>
      </c>
      <c r="B1236" s="158" t="s">
        <v>2140</v>
      </c>
      <c r="C1236" s="159">
        <v>44384</v>
      </c>
      <c r="D1236" s="158">
        <v>2021</v>
      </c>
      <c r="E1236" s="158" t="s">
        <v>137</v>
      </c>
      <c r="F1236" s="158" t="s">
        <v>1124</v>
      </c>
      <c r="G1236" s="169">
        <v>6.25E-2</v>
      </c>
      <c r="H1236" s="169">
        <v>0.11805555555555557</v>
      </c>
      <c r="I1236" s="157" t="s">
        <v>2433</v>
      </c>
      <c r="J1236" s="165" t="s">
        <v>1066</v>
      </c>
      <c r="K1236" s="157" t="str">
        <f t="shared" si="471"/>
        <v>n</v>
      </c>
      <c r="L1236" s="157" t="str">
        <f t="shared" si="472"/>
        <v>y</v>
      </c>
      <c r="M1236" s="157" t="str">
        <f t="shared" si="473"/>
        <v>n</v>
      </c>
      <c r="N1236" s="157" t="str">
        <f t="shared" si="474"/>
        <v>n</v>
      </c>
      <c r="O1236" s="157" t="str">
        <f t="shared" si="475"/>
        <v>n</v>
      </c>
      <c r="P1236" s="157" t="str">
        <f t="shared" si="476"/>
        <v>n</v>
      </c>
      <c r="Q1236" s="157" t="str">
        <f t="shared" si="477"/>
        <v>n</v>
      </c>
      <c r="R1236" s="157" t="str">
        <f t="shared" si="478"/>
        <v>n</v>
      </c>
      <c r="S1236" s="165">
        <v>70</v>
      </c>
      <c r="T1236" s="166">
        <v>70</v>
      </c>
      <c r="U1236" s="166" t="b">
        <f t="shared" si="495"/>
        <v>1</v>
      </c>
      <c r="V1236" s="165" t="s">
        <v>1066</v>
      </c>
      <c r="W1236" s="157" t="str">
        <f t="shared" si="497"/>
        <v>n</v>
      </c>
      <c r="X1236" s="157" t="str">
        <f t="shared" si="498"/>
        <v>y</v>
      </c>
      <c r="Y1236" s="157" t="str">
        <f t="shared" si="481"/>
        <v>n</v>
      </c>
      <c r="Z1236" s="157" t="str">
        <f t="shared" si="482"/>
        <v>n</v>
      </c>
      <c r="AA1236" s="157" t="str">
        <f t="shared" si="483"/>
        <v>n</v>
      </c>
      <c r="AB1236" s="157" t="str">
        <f t="shared" si="484"/>
        <v>n</v>
      </c>
      <c r="AC1236" s="157" t="str">
        <f t="shared" si="485"/>
        <v>n</v>
      </c>
      <c r="AD1236" s="157" t="str">
        <f t="shared" si="486"/>
        <v>n</v>
      </c>
      <c r="AE1236" s="165">
        <v>-1</v>
      </c>
      <c r="AF1236" s="166">
        <v>-1</v>
      </c>
      <c r="AG1236" s="166">
        <v>70</v>
      </c>
      <c r="AH1236" s="166" t="b">
        <f t="shared" si="496"/>
        <v>1</v>
      </c>
      <c r="AI1236" s="165" t="s">
        <v>2387</v>
      </c>
      <c r="AJ1236" s="157" t="str">
        <f t="shared" si="487"/>
        <v>n</v>
      </c>
      <c r="AK1236" s="157" t="str">
        <f t="shared" si="488"/>
        <v>n</v>
      </c>
      <c r="AL1236" s="157" t="str">
        <f t="shared" si="489"/>
        <v>n</v>
      </c>
      <c r="AM1236" s="157" t="str">
        <f t="shared" si="490"/>
        <v>n</v>
      </c>
      <c r="AN1236" s="157" t="str">
        <f t="shared" si="493"/>
        <v>n</v>
      </c>
      <c r="AO1236" s="157" t="str">
        <f t="shared" si="494"/>
        <v>y</v>
      </c>
      <c r="AP1236" s="157" t="str">
        <f t="shared" si="491"/>
        <v>n</v>
      </c>
      <c r="AQ1236" s="157" t="str">
        <f t="shared" si="492"/>
        <v>n</v>
      </c>
      <c r="AR1236" s="165">
        <v>0</v>
      </c>
      <c r="AS1236" s="166">
        <v>0</v>
      </c>
      <c r="AT1236" s="166" t="b">
        <f t="shared" si="470"/>
        <v>1</v>
      </c>
      <c r="AU1236" s="157"/>
    </row>
    <row r="1237" spans="1:47" ht="15" customHeight="1" x14ac:dyDescent="0.3">
      <c r="A1237" s="158" t="s">
        <v>1811</v>
      </c>
      <c r="B1237" s="158" t="s">
        <v>2140</v>
      </c>
      <c r="C1237" s="159">
        <v>44384</v>
      </c>
      <c r="D1237" s="158">
        <v>2021</v>
      </c>
      <c r="E1237" s="158" t="s">
        <v>137</v>
      </c>
      <c r="F1237" s="158" t="s">
        <v>1125</v>
      </c>
      <c r="G1237" s="169">
        <v>6.25E-2</v>
      </c>
      <c r="H1237" s="169">
        <v>0.11805555555555557</v>
      </c>
      <c r="I1237" s="157" t="s">
        <v>2434</v>
      </c>
      <c r="J1237" s="165" t="s">
        <v>1066</v>
      </c>
      <c r="K1237" s="157" t="str">
        <f t="shared" si="471"/>
        <v>n</v>
      </c>
      <c r="L1237" s="157" t="str">
        <f t="shared" si="472"/>
        <v>y</v>
      </c>
      <c r="M1237" s="157" t="str">
        <f t="shared" si="473"/>
        <v>n</v>
      </c>
      <c r="N1237" s="157" t="str">
        <f t="shared" si="474"/>
        <v>n</v>
      </c>
      <c r="O1237" s="157" t="str">
        <f t="shared" si="475"/>
        <v>n</v>
      </c>
      <c r="P1237" s="157" t="str">
        <f t="shared" si="476"/>
        <v>n</v>
      </c>
      <c r="Q1237" s="157" t="str">
        <f t="shared" si="477"/>
        <v>n</v>
      </c>
      <c r="R1237" s="157" t="str">
        <f t="shared" si="478"/>
        <v>n</v>
      </c>
      <c r="S1237" s="165">
        <v>55</v>
      </c>
      <c r="T1237" s="166">
        <v>55</v>
      </c>
      <c r="U1237" s="166" t="b">
        <f t="shared" si="495"/>
        <v>1</v>
      </c>
      <c r="V1237" s="165" t="s">
        <v>1066</v>
      </c>
      <c r="W1237" s="157" t="str">
        <f t="shared" si="497"/>
        <v>n</v>
      </c>
      <c r="X1237" s="157" t="str">
        <f t="shared" si="498"/>
        <v>y</v>
      </c>
      <c r="Y1237" s="157" t="str">
        <f t="shared" si="481"/>
        <v>n</v>
      </c>
      <c r="Z1237" s="157" t="str">
        <f t="shared" si="482"/>
        <v>n</v>
      </c>
      <c r="AA1237" s="157" t="str">
        <f t="shared" si="483"/>
        <v>n</v>
      </c>
      <c r="AB1237" s="157" t="str">
        <f t="shared" si="484"/>
        <v>n</v>
      </c>
      <c r="AC1237" s="157" t="str">
        <f t="shared" si="485"/>
        <v>n</v>
      </c>
      <c r="AD1237" s="157" t="str">
        <f t="shared" si="486"/>
        <v>n</v>
      </c>
      <c r="AE1237" s="165">
        <v>-1</v>
      </c>
      <c r="AF1237" s="166">
        <v>-1</v>
      </c>
      <c r="AG1237" s="166">
        <v>65</v>
      </c>
      <c r="AH1237" s="166" t="b">
        <f t="shared" si="496"/>
        <v>1</v>
      </c>
      <c r="AI1237" s="165" t="s">
        <v>1088</v>
      </c>
      <c r="AJ1237" s="157" t="str">
        <f t="shared" si="487"/>
        <v>n</v>
      </c>
      <c r="AK1237" s="157" t="str">
        <f t="shared" si="488"/>
        <v>n</v>
      </c>
      <c r="AL1237" s="157" t="str">
        <f t="shared" si="489"/>
        <v>n</v>
      </c>
      <c r="AM1237" s="157" t="str">
        <f t="shared" si="490"/>
        <v>n</v>
      </c>
      <c r="AN1237" s="157" t="str">
        <f t="shared" si="493"/>
        <v>n</v>
      </c>
      <c r="AO1237" s="157" t="str">
        <f t="shared" si="494"/>
        <v>n</v>
      </c>
      <c r="AP1237" s="157" t="str">
        <f t="shared" si="491"/>
        <v>n</v>
      </c>
      <c r="AQ1237" s="157" t="str">
        <f t="shared" si="492"/>
        <v>y</v>
      </c>
      <c r="AR1237" s="165">
        <v>0</v>
      </c>
      <c r="AS1237" s="166">
        <v>0</v>
      </c>
      <c r="AT1237" s="166" t="b">
        <f t="shared" si="470"/>
        <v>1</v>
      </c>
      <c r="AU1237" s="157"/>
    </row>
    <row r="1238" spans="1:47" ht="15" customHeight="1" x14ac:dyDescent="0.3">
      <c r="A1238" s="158" t="s">
        <v>1811</v>
      </c>
      <c r="B1238" s="158" t="s">
        <v>2140</v>
      </c>
      <c r="C1238" s="159">
        <v>44384</v>
      </c>
      <c r="D1238" s="158">
        <v>2021</v>
      </c>
      <c r="E1238" s="158" t="s">
        <v>137</v>
      </c>
      <c r="F1238" s="158" t="s">
        <v>1126</v>
      </c>
      <c r="G1238" s="169">
        <v>6.25E-2</v>
      </c>
      <c r="H1238" s="169">
        <v>0.11805555555555557</v>
      </c>
      <c r="I1238" s="157" t="s">
        <v>2435</v>
      </c>
      <c r="J1238" s="165" t="s">
        <v>1066</v>
      </c>
      <c r="K1238" s="157" t="str">
        <f t="shared" si="471"/>
        <v>n</v>
      </c>
      <c r="L1238" s="157" t="str">
        <f t="shared" si="472"/>
        <v>y</v>
      </c>
      <c r="M1238" s="157" t="str">
        <f t="shared" si="473"/>
        <v>n</v>
      </c>
      <c r="N1238" s="157" t="str">
        <f t="shared" si="474"/>
        <v>n</v>
      </c>
      <c r="O1238" s="157" t="str">
        <f t="shared" si="475"/>
        <v>n</v>
      </c>
      <c r="P1238" s="157" t="str">
        <f t="shared" si="476"/>
        <v>n</v>
      </c>
      <c r="Q1238" s="157" t="str">
        <f t="shared" si="477"/>
        <v>n</v>
      </c>
      <c r="R1238" s="157" t="str">
        <f t="shared" si="478"/>
        <v>n</v>
      </c>
      <c r="S1238" s="165">
        <v>85</v>
      </c>
      <c r="T1238" s="166">
        <v>85</v>
      </c>
      <c r="U1238" s="166" t="b">
        <f t="shared" si="495"/>
        <v>1</v>
      </c>
      <c r="V1238" s="165" t="s">
        <v>1066</v>
      </c>
      <c r="W1238" s="157" t="str">
        <f t="shared" si="497"/>
        <v>n</v>
      </c>
      <c r="X1238" s="157" t="str">
        <f t="shared" si="498"/>
        <v>y</v>
      </c>
      <c r="Y1238" s="157" t="str">
        <f t="shared" si="481"/>
        <v>n</v>
      </c>
      <c r="Z1238" s="157" t="str">
        <f t="shared" si="482"/>
        <v>n</v>
      </c>
      <c r="AA1238" s="157" t="str">
        <f t="shared" si="483"/>
        <v>n</v>
      </c>
      <c r="AB1238" s="157" t="str">
        <f t="shared" si="484"/>
        <v>n</v>
      </c>
      <c r="AC1238" s="157" t="str">
        <f t="shared" si="485"/>
        <v>n</v>
      </c>
      <c r="AD1238" s="157" t="str">
        <f t="shared" si="486"/>
        <v>n</v>
      </c>
      <c r="AE1238" s="165">
        <v>-1</v>
      </c>
      <c r="AF1238" s="166">
        <v>-1</v>
      </c>
      <c r="AG1238" s="166">
        <v>60</v>
      </c>
      <c r="AH1238" s="166" t="b">
        <f t="shared" si="496"/>
        <v>1</v>
      </c>
      <c r="AI1238" s="165"/>
      <c r="AJ1238" s="157" t="str">
        <f t="shared" si="487"/>
        <v>n</v>
      </c>
      <c r="AK1238" s="157" t="str">
        <f t="shared" si="488"/>
        <v>n</v>
      </c>
      <c r="AL1238" s="157" t="str">
        <f t="shared" si="489"/>
        <v>n</v>
      </c>
      <c r="AM1238" s="157" t="str">
        <f t="shared" si="490"/>
        <v>n</v>
      </c>
      <c r="AN1238" s="157" t="str">
        <f t="shared" si="493"/>
        <v>n</v>
      </c>
      <c r="AO1238" s="157" t="str">
        <f t="shared" si="494"/>
        <v>n</v>
      </c>
      <c r="AP1238" s="157" t="str">
        <f t="shared" si="491"/>
        <v>n</v>
      </c>
      <c r="AQ1238" s="157" t="str">
        <f t="shared" si="492"/>
        <v>n</v>
      </c>
      <c r="AR1238" s="165">
        <v>0</v>
      </c>
      <c r="AS1238" s="166">
        <v>0</v>
      </c>
      <c r="AT1238" s="166" t="b">
        <f t="shared" si="470"/>
        <v>1</v>
      </c>
      <c r="AU1238" s="157"/>
    </row>
    <row r="1239" spans="1:47" ht="15" customHeight="1" x14ac:dyDescent="0.3">
      <c r="A1239" s="158" t="s">
        <v>1811</v>
      </c>
      <c r="B1239" s="158" t="s">
        <v>2140</v>
      </c>
      <c r="C1239" s="159">
        <v>44384</v>
      </c>
      <c r="D1239" s="158">
        <v>2021</v>
      </c>
      <c r="E1239" s="158" t="s">
        <v>137</v>
      </c>
      <c r="F1239" s="158" t="s">
        <v>1127</v>
      </c>
      <c r="G1239" s="169">
        <v>6.25E-2</v>
      </c>
      <c r="H1239" s="169">
        <v>0.11805555555555557</v>
      </c>
      <c r="I1239" s="157" t="s">
        <v>2436</v>
      </c>
      <c r="J1239" s="165" t="s">
        <v>1066</v>
      </c>
      <c r="K1239" s="157" t="str">
        <f t="shared" si="471"/>
        <v>n</v>
      </c>
      <c r="L1239" s="157" t="str">
        <f t="shared" si="472"/>
        <v>y</v>
      </c>
      <c r="M1239" s="157" t="str">
        <f t="shared" si="473"/>
        <v>n</v>
      </c>
      <c r="N1239" s="157" t="str">
        <f t="shared" si="474"/>
        <v>n</v>
      </c>
      <c r="O1239" s="157" t="str">
        <f t="shared" si="475"/>
        <v>n</v>
      </c>
      <c r="P1239" s="157" t="str">
        <f t="shared" si="476"/>
        <v>n</v>
      </c>
      <c r="Q1239" s="157" t="str">
        <f t="shared" si="477"/>
        <v>n</v>
      </c>
      <c r="R1239" s="157" t="str">
        <f t="shared" si="478"/>
        <v>n</v>
      </c>
      <c r="S1239" s="165">
        <v>66</v>
      </c>
      <c r="T1239" s="166">
        <v>66</v>
      </c>
      <c r="U1239" s="166" t="b">
        <f t="shared" si="495"/>
        <v>1</v>
      </c>
      <c r="V1239" s="165" t="s">
        <v>1066</v>
      </c>
      <c r="W1239" s="157" t="str">
        <f t="shared" si="497"/>
        <v>n</v>
      </c>
      <c r="X1239" s="157" t="str">
        <f t="shared" si="498"/>
        <v>y</v>
      </c>
      <c r="Y1239" s="157" t="str">
        <f t="shared" si="481"/>
        <v>n</v>
      </c>
      <c r="Z1239" s="157" t="str">
        <f t="shared" si="482"/>
        <v>n</v>
      </c>
      <c r="AA1239" s="157" t="str">
        <f t="shared" si="483"/>
        <v>n</v>
      </c>
      <c r="AB1239" s="157" t="str">
        <f t="shared" si="484"/>
        <v>n</v>
      </c>
      <c r="AC1239" s="157" t="str">
        <f t="shared" si="485"/>
        <v>n</v>
      </c>
      <c r="AD1239" s="157" t="str">
        <f t="shared" si="486"/>
        <v>n</v>
      </c>
      <c r="AE1239" s="165">
        <v>-1</v>
      </c>
      <c r="AF1239" s="166">
        <v>-1</v>
      </c>
      <c r="AG1239" s="166">
        <v>70</v>
      </c>
      <c r="AH1239" s="166" t="b">
        <f t="shared" si="496"/>
        <v>1</v>
      </c>
      <c r="AI1239" s="165"/>
      <c r="AJ1239" s="157" t="str">
        <f t="shared" si="487"/>
        <v>n</v>
      </c>
      <c r="AK1239" s="157" t="str">
        <f t="shared" si="488"/>
        <v>n</v>
      </c>
      <c r="AL1239" s="157" t="str">
        <f t="shared" si="489"/>
        <v>n</v>
      </c>
      <c r="AM1239" s="157" t="str">
        <f t="shared" si="490"/>
        <v>n</v>
      </c>
      <c r="AN1239" s="157" t="str">
        <f t="shared" si="493"/>
        <v>n</v>
      </c>
      <c r="AO1239" s="157" t="str">
        <f t="shared" si="494"/>
        <v>n</v>
      </c>
      <c r="AP1239" s="157" t="str">
        <f t="shared" si="491"/>
        <v>n</v>
      </c>
      <c r="AQ1239" s="157" t="str">
        <f t="shared" si="492"/>
        <v>n</v>
      </c>
      <c r="AR1239" s="165">
        <v>0</v>
      </c>
      <c r="AS1239" s="166">
        <v>0</v>
      </c>
      <c r="AT1239" s="166" t="b">
        <f t="shared" si="470"/>
        <v>1</v>
      </c>
      <c r="AU1239" s="157"/>
    </row>
    <row r="1240" spans="1:47" ht="15" customHeight="1" x14ac:dyDescent="0.3">
      <c r="A1240" s="158" t="s">
        <v>1811</v>
      </c>
      <c r="B1240" s="158" t="s">
        <v>2140</v>
      </c>
      <c r="C1240" s="159">
        <v>44384</v>
      </c>
      <c r="D1240" s="158">
        <v>2021</v>
      </c>
      <c r="E1240" s="158" t="s">
        <v>137</v>
      </c>
      <c r="F1240" s="158" t="s">
        <v>1129</v>
      </c>
      <c r="G1240" s="169">
        <v>6.25E-2</v>
      </c>
      <c r="H1240" s="169">
        <v>0.11805555555555557</v>
      </c>
      <c r="I1240" s="157" t="s">
        <v>2437</v>
      </c>
      <c r="J1240" s="165" t="s">
        <v>1066</v>
      </c>
      <c r="K1240" s="157" t="str">
        <f t="shared" si="471"/>
        <v>n</v>
      </c>
      <c r="L1240" s="157" t="str">
        <f t="shared" si="472"/>
        <v>y</v>
      </c>
      <c r="M1240" s="157" t="str">
        <f t="shared" si="473"/>
        <v>n</v>
      </c>
      <c r="N1240" s="157" t="str">
        <f t="shared" si="474"/>
        <v>n</v>
      </c>
      <c r="O1240" s="157" t="str">
        <f t="shared" si="475"/>
        <v>n</v>
      </c>
      <c r="P1240" s="157" t="str">
        <f t="shared" si="476"/>
        <v>n</v>
      </c>
      <c r="Q1240" s="157" t="str">
        <f t="shared" si="477"/>
        <v>n</v>
      </c>
      <c r="R1240" s="157" t="str">
        <f t="shared" si="478"/>
        <v>n</v>
      </c>
      <c r="S1240" s="165">
        <v>80</v>
      </c>
      <c r="T1240" s="166">
        <v>80</v>
      </c>
      <c r="U1240" s="166" t="b">
        <f t="shared" si="495"/>
        <v>1</v>
      </c>
      <c r="V1240" s="165" t="s">
        <v>1066</v>
      </c>
      <c r="W1240" s="157" t="str">
        <f t="shared" si="497"/>
        <v>n</v>
      </c>
      <c r="X1240" s="157" t="str">
        <f t="shared" si="498"/>
        <v>y</v>
      </c>
      <c r="Y1240" s="157" t="str">
        <f t="shared" si="481"/>
        <v>n</v>
      </c>
      <c r="Z1240" s="157" t="str">
        <f t="shared" si="482"/>
        <v>n</v>
      </c>
      <c r="AA1240" s="157" t="str">
        <f t="shared" si="483"/>
        <v>n</v>
      </c>
      <c r="AB1240" s="157" t="str">
        <f t="shared" si="484"/>
        <v>n</v>
      </c>
      <c r="AC1240" s="157" t="str">
        <f t="shared" si="485"/>
        <v>n</v>
      </c>
      <c r="AD1240" s="157" t="str">
        <f t="shared" si="486"/>
        <v>n</v>
      </c>
      <c r="AE1240" s="165">
        <v>-1</v>
      </c>
      <c r="AF1240" s="166">
        <v>-1</v>
      </c>
      <c r="AG1240" s="166">
        <v>90</v>
      </c>
      <c r="AH1240" s="166" t="b">
        <f t="shared" si="496"/>
        <v>1</v>
      </c>
      <c r="AI1240" s="165"/>
      <c r="AJ1240" s="157" t="str">
        <f t="shared" si="487"/>
        <v>n</v>
      </c>
      <c r="AK1240" s="157" t="str">
        <f t="shared" si="488"/>
        <v>n</v>
      </c>
      <c r="AL1240" s="157" t="str">
        <f t="shared" si="489"/>
        <v>n</v>
      </c>
      <c r="AM1240" s="157" t="str">
        <f t="shared" si="490"/>
        <v>n</v>
      </c>
      <c r="AN1240" s="157" t="str">
        <f t="shared" si="493"/>
        <v>n</v>
      </c>
      <c r="AO1240" s="157" t="str">
        <f t="shared" si="494"/>
        <v>n</v>
      </c>
      <c r="AP1240" s="157" t="str">
        <f t="shared" si="491"/>
        <v>n</v>
      </c>
      <c r="AQ1240" s="157" t="str">
        <f t="shared" si="492"/>
        <v>n</v>
      </c>
      <c r="AR1240" s="165">
        <v>0</v>
      </c>
      <c r="AS1240" s="166">
        <v>0</v>
      </c>
      <c r="AT1240" s="166" t="b">
        <f t="shared" si="470"/>
        <v>1</v>
      </c>
      <c r="AU1240" s="157"/>
    </row>
    <row r="1241" spans="1:47" ht="15" customHeight="1" x14ac:dyDescent="0.3">
      <c r="A1241" s="158" t="s">
        <v>1811</v>
      </c>
      <c r="B1241" s="158" t="s">
        <v>2140</v>
      </c>
      <c r="C1241" s="159">
        <v>44384</v>
      </c>
      <c r="D1241" s="158">
        <v>2021</v>
      </c>
      <c r="E1241" s="158" t="s">
        <v>137</v>
      </c>
      <c r="F1241" s="158" t="s">
        <v>1130</v>
      </c>
      <c r="G1241" s="169">
        <v>6.25E-2</v>
      </c>
      <c r="H1241" s="169">
        <v>0.11805555555555557</v>
      </c>
      <c r="I1241" s="157" t="s">
        <v>2438</v>
      </c>
      <c r="J1241" s="165" t="s">
        <v>2182</v>
      </c>
      <c r="K1241" s="157" t="str">
        <f t="shared" si="471"/>
        <v>y</v>
      </c>
      <c r="L1241" s="157" t="str">
        <f t="shared" si="472"/>
        <v>n</v>
      </c>
      <c r="M1241" s="157" t="str">
        <f t="shared" si="473"/>
        <v>n</v>
      </c>
      <c r="N1241" s="157" t="str">
        <f t="shared" si="474"/>
        <v>n</v>
      </c>
      <c r="O1241" s="157" t="str">
        <f t="shared" si="475"/>
        <v>n</v>
      </c>
      <c r="P1241" s="157" t="str">
        <f t="shared" si="476"/>
        <v>n</v>
      </c>
      <c r="Q1241" s="157" t="str">
        <f t="shared" si="477"/>
        <v>n</v>
      </c>
      <c r="R1241" s="157" t="str">
        <f t="shared" si="478"/>
        <v>n</v>
      </c>
      <c r="S1241" s="165">
        <v>9</v>
      </c>
      <c r="T1241" s="166">
        <v>9</v>
      </c>
      <c r="U1241" s="166" t="b">
        <f t="shared" si="495"/>
        <v>1</v>
      </c>
      <c r="V1241" s="165" t="s">
        <v>1066</v>
      </c>
      <c r="W1241" s="157" t="str">
        <f t="shared" si="497"/>
        <v>n</v>
      </c>
      <c r="X1241" s="157" t="str">
        <f t="shared" si="498"/>
        <v>y</v>
      </c>
      <c r="Y1241" s="157" t="str">
        <f t="shared" si="481"/>
        <v>n</v>
      </c>
      <c r="Z1241" s="157" t="str">
        <f t="shared" si="482"/>
        <v>n</v>
      </c>
      <c r="AA1241" s="157" t="str">
        <f t="shared" si="483"/>
        <v>n</v>
      </c>
      <c r="AB1241" s="157" t="str">
        <f t="shared" si="484"/>
        <v>n</v>
      </c>
      <c r="AC1241" s="157" t="str">
        <f t="shared" si="485"/>
        <v>n</v>
      </c>
      <c r="AD1241" s="157" t="str">
        <f t="shared" si="486"/>
        <v>n</v>
      </c>
      <c r="AE1241" s="165">
        <v>-1</v>
      </c>
      <c r="AF1241" s="166">
        <v>-1</v>
      </c>
      <c r="AG1241" s="166">
        <v>30</v>
      </c>
      <c r="AH1241" s="166" t="b">
        <f t="shared" si="496"/>
        <v>1</v>
      </c>
      <c r="AI1241" s="165"/>
      <c r="AJ1241" s="157" t="str">
        <f t="shared" si="487"/>
        <v>n</v>
      </c>
      <c r="AK1241" s="157" t="str">
        <f t="shared" si="488"/>
        <v>n</v>
      </c>
      <c r="AL1241" s="157" t="str">
        <f t="shared" si="489"/>
        <v>n</v>
      </c>
      <c r="AM1241" s="157" t="str">
        <f t="shared" si="490"/>
        <v>n</v>
      </c>
      <c r="AN1241" s="157" t="str">
        <f t="shared" si="493"/>
        <v>n</v>
      </c>
      <c r="AO1241" s="157" t="str">
        <f t="shared" si="494"/>
        <v>n</v>
      </c>
      <c r="AP1241" s="157" t="str">
        <f t="shared" si="491"/>
        <v>n</v>
      </c>
      <c r="AQ1241" s="157" t="str">
        <f t="shared" si="492"/>
        <v>n</v>
      </c>
      <c r="AR1241" s="165">
        <v>0</v>
      </c>
      <c r="AS1241" s="166">
        <v>0</v>
      </c>
      <c r="AT1241" s="166" t="b">
        <f t="shared" si="470"/>
        <v>1</v>
      </c>
      <c r="AU1241" s="157" t="s">
        <v>2432</v>
      </c>
    </row>
    <row r="1242" spans="1:47" ht="15" customHeight="1" x14ac:dyDescent="0.3">
      <c r="A1242" s="158" t="s">
        <v>1811</v>
      </c>
      <c r="B1242" s="158" t="s">
        <v>2140</v>
      </c>
      <c r="C1242" s="159">
        <v>44384</v>
      </c>
      <c r="D1242" s="158">
        <v>2021</v>
      </c>
      <c r="E1242" s="158" t="s">
        <v>137</v>
      </c>
      <c r="F1242" s="158" t="s">
        <v>1131</v>
      </c>
      <c r="G1242" s="169">
        <v>6.25E-2</v>
      </c>
      <c r="H1242" s="169">
        <v>0.11805555555555557</v>
      </c>
      <c r="I1242" s="157" t="s">
        <v>2439</v>
      </c>
      <c r="J1242" s="165" t="s">
        <v>1066</v>
      </c>
      <c r="K1242" s="157" t="str">
        <f t="shared" si="471"/>
        <v>n</v>
      </c>
      <c r="L1242" s="157" t="str">
        <f t="shared" si="472"/>
        <v>y</v>
      </c>
      <c r="M1242" s="157" t="str">
        <f t="shared" si="473"/>
        <v>n</v>
      </c>
      <c r="N1242" s="157" t="str">
        <f t="shared" si="474"/>
        <v>n</v>
      </c>
      <c r="O1242" s="157" t="str">
        <f t="shared" si="475"/>
        <v>n</v>
      </c>
      <c r="P1242" s="157" t="str">
        <f t="shared" si="476"/>
        <v>n</v>
      </c>
      <c r="Q1242" s="157" t="str">
        <f t="shared" si="477"/>
        <v>n</v>
      </c>
      <c r="R1242" s="157" t="str">
        <f t="shared" si="478"/>
        <v>n</v>
      </c>
      <c r="S1242" s="165">
        <v>60</v>
      </c>
      <c r="T1242" s="166">
        <v>60</v>
      </c>
      <c r="U1242" s="166" t="b">
        <f t="shared" si="495"/>
        <v>1</v>
      </c>
      <c r="V1242" s="165" t="s">
        <v>1066</v>
      </c>
      <c r="W1242" s="157" t="str">
        <f t="shared" si="497"/>
        <v>n</v>
      </c>
      <c r="X1242" s="157" t="str">
        <f t="shared" si="498"/>
        <v>y</v>
      </c>
      <c r="Y1242" s="157" t="str">
        <f t="shared" si="481"/>
        <v>n</v>
      </c>
      <c r="Z1242" s="157" t="str">
        <f t="shared" si="482"/>
        <v>n</v>
      </c>
      <c r="AA1242" s="157" t="str">
        <f t="shared" si="483"/>
        <v>n</v>
      </c>
      <c r="AB1242" s="157" t="str">
        <f t="shared" si="484"/>
        <v>n</v>
      </c>
      <c r="AC1242" s="157" t="str">
        <f t="shared" si="485"/>
        <v>n</v>
      </c>
      <c r="AD1242" s="157" t="str">
        <f t="shared" si="486"/>
        <v>n</v>
      </c>
      <c r="AE1242" s="165">
        <v>-1</v>
      </c>
      <c r="AF1242" s="166">
        <v>-1</v>
      </c>
      <c r="AG1242" s="166">
        <v>40</v>
      </c>
      <c r="AH1242" s="166" t="b">
        <f t="shared" si="496"/>
        <v>1</v>
      </c>
      <c r="AI1242" s="165"/>
      <c r="AJ1242" s="157" t="str">
        <f t="shared" si="487"/>
        <v>n</v>
      </c>
      <c r="AK1242" s="157" t="str">
        <f t="shared" si="488"/>
        <v>n</v>
      </c>
      <c r="AL1242" s="157" t="str">
        <f t="shared" si="489"/>
        <v>n</v>
      </c>
      <c r="AM1242" s="157" t="str">
        <f t="shared" si="490"/>
        <v>n</v>
      </c>
      <c r="AN1242" s="157" t="str">
        <f t="shared" si="493"/>
        <v>n</v>
      </c>
      <c r="AO1242" s="157" t="str">
        <f t="shared" si="494"/>
        <v>n</v>
      </c>
      <c r="AP1242" s="157" t="str">
        <f t="shared" si="491"/>
        <v>n</v>
      </c>
      <c r="AQ1242" s="157" t="str">
        <f t="shared" si="492"/>
        <v>n</v>
      </c>
      <c r="AR1242" s="165">
        <v>0</v>
      </c>
      <c r="AS1242" s="166">
        <v>0</v>
      </c>
      <c r="AT1242" s="166" t="b">
        <f t="shared" si="470"/>
        <v>1</v>
      </c>
      <c r="AU1242" s="157"/>
    </row>
    <row r="1243" spans="1:47" ht="15" customHeight="1" x14ac:dyDescent="0.3">
      <c r="A1243" s="158" t="s">
        <v>1811</v>
      </c>
      <c r="B1243" s="158" t="s">
        <v>2140</v>
      </c>
      <c r="C1243" s="159">
        <v>44384</v>
      </c>
      <c r="D1243" s="158">
        <v>2021</v>
      </c>
      <c r="E1243" s="158" t="s">
        <v>137</v>
      </c>
      <c r="F1243" s="158" t="s">
        <v>1133</v>
      </c>
      <c r="G1243" s="169">
        <v>6.25E-2</v>
      </c>
      <c r="H1243" s="169">
        <v>0.11805555555555557</v>
      </c>
      <c r="I1243" s="157" t="s">
        <v>2440</v>
      </c>
      <c r="J1243" s="165" t="s">
        <v>2182</v>
      </c>
      <c r="K1243" s="157" t="str">
        <f t="shared" si="471"/>
        <v>y</v>
      </c>
      <c r="L1243" s="157" t="str">
        <f t="shared" si="472"/>
        <v>n</v>
      </c>
      <c r="M1243" s="157" t="str">
        <f t="shared" si="473"/>
        <v>n</v>
      </c>
      <c r="N1243" s="157" t="str">
        <f t="shared" si="474"/>
        <v>n</v>
      </c>
      <c r="O1243" s="157" t="str">
        <f t="shared" si="475"/>
        <v>n</v>
      </c>
      <c r="P1243" s="157" t="str">
        <f t="shared" si="476"/>
        <v>n</v>
      </c>
      <c r="Q1243" s="157" t="str">
        <f t="shared" si="477"/>
        <v>n</v>
      </c>
      <c r="R1243" s="157" t="str">
        <f t="shared" si="478"/>
        <v>n</v>
      </c>
      <c r="S1243" s="165">
        <v>1</v>
      </c>
      <c r="T1243" s="166">
        <v>1</v>
      </c>
      <c r="U1243" s="166" t="b">
        <f t="shared" si="495"/>
        <v>1</v>
      </c>
      <c r="V1243" s="165" t="s">
        <v>1066</v>
      </c>
      <c r="W1243" s="157" t="str">
        <f t="shared" si="497"/>
        <v>n</v>
      </c>
      <c r="X1243" s="157" t="str">
        <f t="shared" si="498"/>
        <v>y</v>
      </c>
      <c r="Y1243" s="157" t="str">
        <f t="shared" si="481"/>
        <v>n</v>
      </c>
      <c r="Z1243" s="157" t="str">
        <f t="shared" si="482"/>
        <v>n</v>
      </c>
      <c r="AA1243" s="157" t="str">
        <f t="shared" si="483"/>
        <v>n</v>
      </c>
      <c r="AB1243" s="157" t="str">
        <f t="shared" si="484"/>
        <v>n</v>
      </c>
      <c r="AC1243" s="157" t="str">
        <f t="shared" si="485"/>
        <v>n</v>
      </c>
      <c r="AD1243" s="157" t="str">
        <f t="shared" si="486"/>
        <v>n</v>
      </c>
      <c r="AE1243" s="165">
        <v>-1</v>
      </c>
      <c r="AF1243" s="166">
        <v>-1</v>
      </c>
      <c r="AG1243" s="166">
        <v>70</v>
      </c>
      <c r="AH1243" s="166" t="b">
        <f t="shared" si="496"/>
        <v>1</v>
      </c>
      <c r="AI1243" s="165" t="s">
        <v>2425</v>
      </c>
      <c r="AJ1243" s="157" t="str">
        <f t="shared" si="487"/>
        <v>n</v>
      </c>
      <c r="AK1243" s="157" t="str">
        <f t="shared" si="488"/>
        <v>n</v>
      </c>
      <c r="AL1243" s="157" t="str">
        <f t="shared" si="489"/>
        <v>n</v>
      </c>
      <c r="AM1243" s="157" t="str">
        <f t="shared" si="490"/>
        <v>n</v>
      </c>
      <c r="AN1243" s="157" t="str">
        <f t="shared" si="493"/>
        <v>n</v>
      </c>
      <c r="AO1243" s="157" t="str">
        <f t="shared" si="494"/>
        <v>y</v>
      </c>
      <c r="AP1243" s="157" t="str">
        <f t="shared" si="491"/>
        <v>n</v>
      </c>
      <c r="AQ1243" s="157" t="str">
        <f t="shared" si="492"/>
        <v>y</v>
      </c>
      <c r="AR1243" s="165">
        <v>0</v>
      </c>
      <c r="AS1243" s="166">
        <v>0</v>
      </c>
      <c r="AT1243" s="166" t="b">
        <f t="shared" si="470"/>
        <v>1</v>
      </c>
      <c r="AU1243" s="157" t="s">
        <v>2432</v>
      </c>
    </row>
    <row r="1244" spans="1:47" ht="15" customHeight="1" x14ac:dyDescent="0.3">
      <c r="A1244" s="158" t="s">
        <v>1811</v>
      </c>
      <c r="B1244" s="158" t="s">
        <v>2140</v>
      </c>
      <c r="C1244" s="159">
        <v>44384</v>
      </c>
      <c r="D1244" s="158">
        <v>2021</v>
      </c>
      <c r="E1244" s="158" t="s">
        <v>137</v>
      </c>
      <c r="F1244" s="158" t="s">
        <v>1134</v>
      </c>
      <c r="G1244" s="169">
        <v>6.25E-2</v>
      </c>
      <c r="H1244" s="169">
        <v>0.11805555555555557</v>
      </c>
      <c r="I1244" s="157" t="s">
        <v>2441</v>
      </c>
      <c r="J1244" s="165"/>
      <c r="K1244" s="157" t="str">
        <f t="shared" si="471"/>
        <v>n</v>
      </c>
      <c r="L1244" s="157" t="str">
        <f t="shared" si="472"/>
        <v>n</v>
      </c>
      <c r="M1244" s="157" t="str">
        <f t="shared" si="473"/>
        <v>n</v>
      </c>
      <c r="N1244" s="157" t="str">
        <f t="shared" si="474"/>
        <v>n</v>
      </c>
      <c r="O1244" s="157" t="str">
        <f t="shared" si="475"/>
        <v>n</v>
      </c>
      <c r="P1244" s="157" t="str">
        <f t="shared" si="476"/>
        <v>n</v>
      </c>
      <c r="Q1244" s="157" t="str">
        <f t="shared" si="477"/>
        <v>n</v>
      </c>
      <c r="R1244" s="157" t="str">
        <f t="shared" si="478"/>
        <v>n</v>
      </c>
      <c r="S1244" s="165">
        <v>0</v>
      </c>
      <c r="T1244" s="166">
        <v>0</v>
      </c>
      <c r="U1244" s="166" t="b">
        <f t="shared" si="495"/>
        <v>1</v>
      </c>
      <c r="V1244" s="165" t="s">
        <v>1066</v>
      </c>
      <c r="W1244" s="157" t="str">
        <f t="shared" si="497"/>
        <v>n</v>
      </c>
      <c r="X1244" s="157" t="str">
        <f t="shared" si="498"/>
        <v>y</v>
      </c>
      <c r="Y1244" s="157" t="str">
        <f t="shared" si="481"/>
        <v>n</v>
      </c>
      <c r="Z1244" s="157" t="str">
        <f t="shared" si="482"/>
        <v>n</v>
      </c>
      <c r="AA1244" s="157" t="str">
        <f t="shared" si="483"/>
        <v>n</v>
      </c>
      <c r="AB1244" s="157" t="str">
        <f t="shared" si="484"/>
        <v>n</v>
      </c>
      <c r="AC1244" s="157" t="str">
        <f t="shared" si="485"/>
        <v>n</v>
      </c>
      <c r="AD1244" s="157" t="str">
        <f t="shared" si="486"/>
        <v>n</v>
      </c>
      <c r="AE1244" s="165">
        <v>-1</v>
      </c>
      <c r="AF1244" s="166">
        <v>-1</v>
      </c>
      <c r="AG1244" s="166">
        <v>10</v>
      </c>
      <c r="AH1244" s="166" t="b">
        <f t="shared" si="496"/>
        <v>1</v>
      </c>
      <c r="AI1244" s="165"/>
      <c r="AJ1244" s="157" t="str">
        <f t="shared" si="487"/>
        <v>n</v>
      </c>
      <c r="AK1244" s="157" t="str">
        <f t="shared" si="488"/>
        <v>n</v>
      </c>
      <c r="AL1244" s="157" t="str">
        <f t="shared" si="489"/>
        <v>n</v>
      </c>
      <c r="AM1244" s="157" t="str">
        <f t="shared" si="490"/>
        <v>n</v>
      </c>
      <c r="AN1244" s="157" t="str">
        <f t="shared" si="493"/>
        <v>n</v>
      </c>
      <c r="AO1244" s="157" t="str">
        <f t="shared" si="494"/>
        <v>n</v>
      </c>
      <c r="AP1244" s="157" t="str">
        <f t="shared" si="491"/>
        <v>n</v>
      </c>
      <c r="AQ1244" s="157" t="str">
        <f t="shared" si="492"/>
        <v>n</v>
      </c>
      <c r="AR1244" s="165">
        <v>0</v>
      </c>
      <c r="AS1244" s="166">
        <v>0</v>
      </c>
      <c r="AT1244" s="166" t="b">
        <f t="shared" si="470"/>
        <v>1</v>
      </c>
      <c r="AU1244" s="157"/>
    </row>
    <row r="1245" spans="1:47" ht="15" customHeight="1" x14ac:dyDescent="0.3">
      <c r="A1245" s="158" t="s">
        <v>1811</v>
      </c>
      <c r="B1245" s="158" t="s">
        <v>2140</v>
      </c>
      <c r="C1245" s="159">
        <v>44384</v>
      </c>
      <c r="D1245" s="158">
        <v>2021</v>
      </c>
      <c r="E1245" s="158" t="s">
        <v>137</v>
      </c>
      <c r="F1245" s="158" t="s">
        <v>1135</v>
      </c>
      <c r="G1245" s="169">
        <v>6.25E-2</v>
      </c>
      <c r="H1245" s="169">
        <v>0.11805555555555557</v>
      </c>
      <c r="I1245" s="157" t="s">
        <v>2442</v>
      </c>
      <c r="J1245" s="165" t="s">
        <v>1066</v>
      </c>
      <c r="K1245" s="157" t="str">
        <f t="shared" si="471"/>
        <v>n</v>
      </c>
      <c r="L1245" s="157" t="str">
        <f t="shared" si="472"/>
        <v>y</v>
      </c>
      <c r="M1245" s="157" t="str">
        <f t="shared" si="473"/>
        <v>n</v>
      </c>
      <c r="N1245" s="157" t="str">
        <f t="shared" si="474"/>
        <v>n</v>
      </c>
      <c r="O1245" s="157" t="str">
        <f t="shared" si="475"/>
        <v>n</v>
      </c>
      <c r="P1245" s="157" t="str">
        <f t="shared" si="476"/>
        <v>n</v>
      </c>
      <c r="Q1245" s="157" t="str">
        <f t="shared" si="477"/>
        <v>n</v>
      </c>
      <c r="R1245" s="157" t="str">
        <f t="shared" si="478"/>
        <v>n</v>
      </c>
      <c r="S1245" s="165">
        <v>2</v>
      </c>
      <c r="T1245" s="166">
        <v>2</v>
      </c>
      <c r="U1245" s="166" t="b">
        <f t="shared" si="495"/>
        <v>1</v>
      </c>
      <c r="V1245" s="165" t="s">
        <v>1066</v>
      </c>
      <c r="W1245" s="157" t="str">
        <f t="shared" si="497"/>
        <v>n</v>
      </c>
      <c r="X1245" s="157" t="str">
        <f t="shared" si="498"/>
        <v>y</v>
      </c>
      <c r="Y1245" s="157" t="str">
        <f t="shared" si="481"/>
        <v>n</v>
      </c>
      <c r="Z1245" s="157" t="str">
        <f t="shared" si="482"/>
        <v>n</v>
      </c>
      <c r="AA1245" s="157" t="str">
        <f t="shared" si="483"/>
        <v>n</v>
      </c>
      <c r="AB1245" s="157" t="str">
        <f t="shared" si="484"/>
        <v>n</v>
      </c>
      <c r="AC1245" s="157" t="str">
        <f t="shared" si="485"/>
        <v>n</v>
      </c>
      <c r="AD1245" s="157" t="str">
        <f t="shared" si="486"/>
        <v>n</v>
      </c>
      <c r="AE1245" s="165">
        <v>-1</v>
      </c>
      <c r="AF1245" s="166">
        <v>-1</v>
      </c>
      <c r="AG1245" s="166">
        <v>10</v>
      </c>
      <c r="AH1245" s="166" t="b">
        <f t="shared" si="496"/>
        <v>1</v>
      </c>
      <c r="AI1245" s="165"/>
      <c r="AJ1245" s="157" t="str">
        <f t="shared" si="487"/>
        <v>n</v>
      </c>
      <c r="AK1245" s="157" t="str">
        <f t="shared" si="488"/>
        <v>n</v>
      </c>
      <c r="AL1245" s="157" t="str">
        <f t="shared" si="489"/>
        <v>n</v>
      </c>
      <c r="AM1245" s="157" t="str">
        <f t="shared" si="490"/>
        <v>n</v>
      </c>
      <c r="AN1245" s="157" t="str">
        <f t="shared" si="493"/>
        <v>n</v>
      </c>
      <c r="AO1245" s="157" t="str">
        <f t="shared" si="494"/>
        <v>n</v>
      </c>
      <c r="AP1245" s="157" t="str">
        <f t="shared" si="491"/>
        <v>n</v>
      </c>
      <c r="AQ1245" s="157" t="str">
        <f t="shared" si="492"/>
        <v>n</v>
      </c>
      <c r="AR1245" s="165">
        <v>0</v>
      </c>
      <c r="AS1245" s="166">
        <v>0</v>
      </c>
      <c r="AT1245" s="166" t="b">
        <f t="shared" si="470"/>
        <v>1</v>
      </c>
      <c r="AU1245" s="157"/>
    </row>
    <row r="1246" spans="1:47" ht="15" customHeight="1" x14ac:dyDescent="0.3">
      <c r="A1246" s="158" t="s">
        <v>1811</v>
      </c>
      <c r="B1246" s="158" t="s">
        <v>2140</v>
      </c>
      <c r="C1246" s="159">
        <v>44384</v>
      </c>
      <c r="D1246" s="158">
        <v>2021</v>
      </c>
      <c r="E1246" s="158" t="s">
        <v>137</v>
      </c>
      <c r="F1246" s="158" t="s">
        <v>1136</v>
      </c>
      <c r="G1246" s="169">
        <v>6.25E-2</v>
      </c>
      <c r="H1246" s="169">
        <v>0.11805555555555557</v>
      </c>
      <c r="I1246" s="157" t="s">
        <v>2443</v>
      </c>
      <c r="J1246" s="165" t="s">
        <v>1066</v>
      </c>
      <c r="K1246" s="157" t="str">
        <f t="shared" si="471"/>
        <v>n</v>
      </c>
      <c r="L1246" s="157" t="str">
        <f t="shared" si="472"/>
        <v>y</v>
      </c>
      <c r="M1246" s="157" t="str">
        <f t="shared" si="473"/>
        <v>n</v>
      </c>
      <c r="N1246" s="157" t="str">
        <f t="shared" si="474"/>
        <v>n</v>
      </c>
      <c r="O1246" s="157" t="str">
        <f t="shared" si="475"/>
        <v>n</v>
      </c>
      <c r="P1246" s="157" t="str">
        <f t="shared" si="476"/>
        <v>n</v>
      </c>
      <c r="Q1246" s="157" t="str">
        <f t="shared" si="477"/>
        <v>n</v>
      </c>
      <c r="R1246" s="157" t="str">
        <f t="shared" si="478"/>
        <v>n</v>
      </c>
      <c r="S1246" s="165">
        <v>50</v>
      </c>
      <c r="T1246" s="166">
        <v>50</v>
      </c>
      <c r="U1246" s="166" t="b">
        <f t="shared" si="495"/>
        <v>1</v>
      </c>
      <c r="V1246" s="165" t="s">
        <v>1066</v>
      </c>
      <c r="W1246" s="157" t="str">
        <f t="shared" si="497"/>
        <v>n</v>
      </c>
      <c r="X1246" s="157" t="str">
        <f t="shared" si="498"/>
        <v>y</v>
      </c>
      <c r="Y1246" s="157" t="str">
        <f t="shared" si="481"/>
        <v>n</v>
      </c>
      <c r="Z1246" s="157" t="str">
        <f t="shared" si="482"/>
        <v>n</v>
      </c>
      <c r="AA1246" s="157" t="str">
        <f t="shared" si="483"/>
        <v>n</v>
      </c>
      <c r="AB1246" s="157" t="str">
        <f t="shared" si="484"/>
        <v>n</v>
      </c>
      <c r="AC1246" s="157" t="str">
        <f t="shared" si="485"/>
        <v>n</v>
      </c>
      <c r="AD1246" s="157" t="str">
        <f t="shared" si="486"/>
        <v>n</v>
      </c>
      <c r="AE1246" s="165">
        <v>-1</v>
      </c>
      <c r="AF1246" s="166">
        <v>-1</v>
      </c>
      <c r="AG1246" s="166">
        <v>50</v>
      </c>
      <c r="AH1246" s="166" t="b">
        <f t="shared" si="496"/>
        <v>1</v>
      </c>
      <c r="AI1246" s="165" t="s">
        <v>2387</v>
      </c>
      <c r="AJ1246" s="157" t="str">
        <f t="shared" si="487"/>
        <v>n</v>
      </c>
      <c r="AK1246" s="157" t="str">
        <f t="shared" si="488"/>
        <v>n</v>
      </c>
      <c r="AL1246" s="157" t="str">
        <f t="shared" si="489"/>
        <v>n</v>
      </c>
      <c r="AM1246" s="157" t="str">
        <f t="shared" si="490"/>
        <v>n</v>
      </c>
      <c r="AN1246" s="157" t="str">
        <f t="shared" si="493"/>
        <v>n</v>
      </c>
      <c r="AO1246" s="157" t="str">
        <f t="shared" si="494"/>
        <v>y</v>
      </c>
      <c r="AP1246" s="157" t="str">
        <f t="shared" si="491"/>
        <v>n</v>
      </c>
      <c r="AQ1246" s="157" t="str">
        <f t="shared" si="492"/>
        <v>n</v>
      </c>
      <c r="AR1246" s="165">
        <v>0</v>
      </c>
      <c r="AS1246" s="166">
        <v>0</v>
      </c>
      <c r="AT1246" s="166" t="b">
        <f t="shared" si="470"/>
        <v>1</v>
      </c>
      <c r="AU1246" s="157" t="s">
        <v>2444</v>
      </c>
    </row>
    <row r="1247" spans="1:47" ht="15" customHeight="1" x14ac:dyDescent="0.3">
      <c r="A1247" s="158" t="s">
        <v>1811</v>
      </c>
      <c r="B1247" s="158" t="s">
        <v>2140</v>
      </c>
      <c r="C1247" s="159">
        <v>44384</v>
      </c>
      <c r="D1247" s="158">
        <v>2021</v>
      </c>
      <c r="E1247" s="158" t="s">
        <v>137</v>
      </c>
      <c r="F1247" s="158" t="s">
        <v>1137</v>
      </c>
      <c r="G1247" s="169">
        <v>6.25E-2</v>
      </c>
      <c r="H1247" s="169">
        <v>0.11805555555555557</v>
      </c>
      <c r="I1247" s="157" t="s">
        <v>2445</v>
      </c>
      <c r="J1247" s="165" t="s">
        <v>1066</v>
      </c>
      <c r="K1247" s="157" t="str">
        <f t="shared" si="471"/>
        <v>n</v>
      </c>
      <c r="L1247" s="157" t="str">
        <f t="shared" si="472"/>
        <v>y</v>
      </c>
      <c r="M1247" s="157" t="str">
        <f t="shared" si="473"/>
        <v>n</v>
      </c>
      <c r="N1247" s="157" t="str">
        <f t="shared" si="474"/>
        <v>n</v>
      </c>
      <c r="O1247" s="157" t="str">
        <f t="shared" si="475"/>
        <v>n</v>
      </c>
      <c r="P1247" s="157" t="str">
        <f t="shared" si="476"/>
        <v>n</v>
      </c>
      <c r="Q1247" s="157" t="str">
        <f t="shared" si="477"/>
        <v>n</v>
      </c>
      <c r="R1247" s="157" t="str">
        <f t="shared" si="478"/>
        <v>n</v>
      </c>
      <c r="S1247" s="165">
        <v>40</v>
      </c>
      <c r="T1247" s="166">
        <v>40</v>
      </c>
      <c r="U1247" s="166" t="b">
        <f t="shared" si="495"/>
        <v>1</v>
      </c>
      <c r="V1247" s="165" t="s">
        <v>1066</v>
      </c>
      <c r="W1247" s="157" t="str">
        <f t="shared" si="497"/>
        <v>n</v>
      </c>
      <c r="X1247" s="157" t="str">
        <f t="shared" si="498"/>
        <v>y</v>
      </c>
      <c r="Y1247" s="157" t="str">
        <f t="shared" si="481"/>
        <v>n</v>
      </c>
      <c r="Z1247" s="157" t="str">
        <f t="shared" si="482"/>
        <v>n</v>
      </c>
      <c r="AA1247" s="157" t="str">
        <f t="shared" si="483"/>
        <v>n</v>
      </c>
      <c r="AB1247" s="157" t="str">
        <f t="shared" si="484"/>
        <v>n</v>
      </c>
      <c r="AC1247" s="157" t="str">
        <f t="shared" si="485"/>
        <v>n</v>
      </c>
      <c r="AD1247" s="157" t="str">
        <f t="shared" si="486"/>
        <v>n</v>
      </c>
      <c r="AE1247" s="165">
        <v>-1</v>
      </c>
      <c r="AF1247" s="166">
        <v>-1</v>
      </c>
      <c r="AG1247" s="166">
        <v>30</v>
      </c>
      <c r="AH1247" s="166" t="b">
        <f t="shared" si="496"/>
        <v>1</v>
      </c>
      <c r="AI1247" s="165"/>
      <c r="AJ1247" s="157" t="str">
        <f t="shared" si="487"/>
        <v>n</v>
      </c>
      <c r="AK1247" s="157" t="str">
        <f t="shared" si="488"/>
        <v>n</v>
      </c>
      <c r="AL1247" s="157" t="str">
        <f t="shared" si="489"/>
        <v>n</v>
      </c>
      <c r="AM1247" s="157" t="str">
        <f t="shared" si="490"/>
        <v>n</v>
      </c>
      <c r="AN1247" s="157" t="str">
        <f t="shared" si="493"/>
        <v>n</v>
      </c>
      <c r="AO1247" s="157" t="str">
        <f t="shared" si="494"/>
        <v>n</v>
      </c>
      <c r="AP1247" s="157" t="str">
        <f t="shared" si="491"/>
        <v>n</v>
      </c>
      <c r="AQ1247" s="157" t="str">
        <f t="shared" si="492"/>
        <v>n</v>
      </c>
      <c r="AR1247" s="165">
        <v>0</v>
      </c>
      <c r="AS1247" s="166">
        <v>0</v>
      </c>
      <c r="AT1247" s="166" t="b">
        <f t="shared" si="470"/>
        <v>1</v>
      </c>
      <c r="AU1247" s="157"/>
    </row>
    <row r="1248" spans="1:47" ht="15" customHeight="1" x14ac:dyDescent="0.3">
      <c r="A1248" s="158" t="s">
        <v>1811</v>
      </c>
      <c r="B1248" s="158" t="s">
        <v>2140</v>
      </c>
      <c r="C1248" s="159">
        <v>44384</v>
      </c>
      <c r="D1248" s="158">
        <v>2021</v>
      </c>
      <c r="E1248" s="158" t="s">
        <v>137</v>
      </c>
      <c r="F1248" s="158" t="s">
        <v>1139</v>
      </c>
      <c r="G1248" s="169">
        <v>6.25E-2</v>
      </c>
      <c r="H1248" s="169">
        <v>0.11805555555555557</v>
      </c>
      <c r="I1248" s="157" t="s">
        <v>2446</v>
      </c>
      <c r="J1248" s="165" t="s">
        <v>1066</v>
      </c>
      <c r="K1248" s="157" t="str">
        <f t="shared" si="471"/>
        <v>n</v>
      </c>
      <c r="L1248" s="157" t="str">
        <f t="shared" si="472"/>
        <v>y</v>
      </c>
      <c r="M1248" s="157" t="str">
        <f t="shared" si="473"/>
        <v>n</v>
      </c>
      <c r="N1248" s="157" t="str">
        <f t="shared" si="474"/>
        <v>n</v>
      </c>
      <c r="O1248" s="157" t="str">
        <f t="shared" si="475"/>
        <v>n</v>
      </c>
      <c r="P1248" s="157" t="str">
        <f t="shared" si="476"/>
        <v>n</v>
      </c>
      <c r="Q1248" s="157" t="str">
        <f t="shared" si="477"/>
        <v>n</v>
      </c>
      <c r="R1248" s="157" t="str">
        <f t="shared" si="478"/>
        <v>n</v>
      </c>
      <c r="S1248" s="165">
        <v>60</v>
      </c>
      <c r="T1248" s="166">
        <v>60</v>
      </c>
      <c r="U1248" s="166" t="b">
        <f t="shared" si="495"/>
        <v>1</v>
      </c>
      <c r="V1248" s="165" t="s">
        <v>1066</v>
      </c>
      <c r="W1248" s="157" t="str">
        <f t="shared" si="497"/>
        <v>n</v>
      </c>
      <c r="X1248" s="157" t="str">
        <f t="shared" si="498"/>
        <v>y</v>
      </c>
      <c r="Y1248" s="157" t="str">
        <f t="shared" si="481"/>
        <v>n</v>
      </c>
      <c r="Z1248" s="157" t="str">
        <f t="shared" si="482"/>
        <v>n</v>
      </c>
      <c r="AA1248" s="157" t="str">
        <f t="shared" si="483"/>
        <v>n</v>
      </c>
      <c r="AB1248" s="157" t="str">
        <f t="shared" si="484"/>
        <v>n</v>
      </c>
      <c r="AC1248" s="157" t="str">
        <f t="shared" si="485"/>
        <v>n</v>
      </c>
      <c r="AD1248" s="157" t="str">
        <f t="shared" si="486"/>
        <v>n</v>
      </c>
      <c r="AE1248" s="165">
        <v>-1</v>
      </c>
      <c r="AF1248" s="166">
        <v>-1</v>
      </c>
      <c r="AG1248" s="166">
        <v>45</v>
      </c>
      <c r="AH1248" s="166" t="b">
        <f t="shared" si="496"/>
        <v>1</v>
      </c>
      <c r="AI1248" s="165" t="s">
        <v>2425</v>
      </c>
      <c r="AJ1248" s="157" t="str">
        <f t="shared" si="487"/>
        <v>n</v>
      </c>
      <c r="AK1248" s="157" t="str">
        <f t="shared" si="488"/>
        <v>n</v>
      </c>
      <c r="AL1248" s="157" t="str">
        <f t="shared" si="489"/>
        <v>n</v>
      </c>
      <c r="AM1248" s="157" t="str">
        <f t="shared" si="490"/>
        <v>n</v>
      </c>
      <c r="AN1248" s="157" t="str">
        <f t="shared" si="493"/>
        <v>n</v>
      </c>
      <c r="AO1248" s="157" t="str">
        <f t="shared" si="494"/>
        <v>y</v>
      </c>
      <c r="AP1248" s="157" t="str">
        <f t="shared" si="491"/>
        <v>n</v>
      </c>
      <c r="AQ1248" s="157" t="str">
        <f t="shared" si="492"/>
        <v>y</v>
      </c>
      <c r="AR1248" s="165">
        <v>0</v>
      </c>
      <c r="AS1248" s="166">
        <v>0</v>
      </c>
      <c r="AT1248" s="166" t="b">
        <f t="shared" si="470"/>
        <v>1</v>
      </c>
      <c r="AU1248" s="157"/>
    </row>
    <row r="1249" spans="1:47" ht="15" customHeight="1" x14ac:dyDescent="0.3">
      <c r="A1249" s="158" t="s">
        <v>1811</v>
      </c>
      <c r="B1249" s="158" t="s">
        <v>2140</v>
      </c>
      <c r="C1249" s="159">
        <v>44384</v>
      </c>
      <c r="D1249" s="158">
        <v>2021</v>
      </c>
      <c r="E1249" s="158" t="s">
        <v>137</v>
      </c>
      <c r="F1249" s="158" t="s">
        <v>1140</v>
      </c>
      <c r="G1249" s="169">
        <v>6.25E-2</v>
      </c>
      <c r="H1249" s="169">
        <v>0.11805555555555557</v>
      </c>
      <c r="I1249" s="157" t="s">
        <v>2447</v>
      </c>
      <c r="J1249" s="165" t="s">
        <v>1066</v>
      </c>
      <c r="K1249" s="157" t="str">
        <f t="shared" si="471"/>
        <v>n</v>
      </c>
      <c r="L1249" s="157" t="str">
        <f t="shared" si="472"/>
        <v>y</v>
      </c>
      <c r="M1249" s="157" t="str">
        <f t="shared" si="473"/>
        <v>n</v>
      </c>
      <c r="N1249" s="157" t="str">
        <f t="shared" si="474"/>
        <v>n</v>
      </c>
      <c r="O1249" s="157" t="str">
        <f t="shared" si="475"/>
        <v>n</v>
      </c>
      <c r="P1249" s="157" t="str">
        <f t="shared" si="476"/>
        <v>n</v>
      </c>
      <c r="Q1249" s="157" t="str">
        <f t="shared" si="477"/>
        <v>n</v>
      </c>
      <c r="R1249" s="157" t="str">
        <f t="shared" si="478"/>
        <v>n</v>
      </c>
      <c r="S1249" s="165">
        <v>85</v>
      </c>
      <c r="T1249" s="166">
        <v>85</v>
      </c>
      <c r="U1249" s="166" t="b">
        <f t="shared" si="495"/>
        <v>1</v>
      </c>
      <c r="V1249" s="165" t="s">
        <v>1066</v>
      </c>
      <c r="W1249" s="157" t="str">
        <f t="shared" si="497"/>
        <v>n</v>
      </c>
      <c r="X1249" s="157" t="str">
        <f t="shared" si="498"/>
        <v>y</v>
      </c>
      <c r="Y1249" s="157" t="str">
        <f t="shared" si="481"/>
        <v>n</v>
      </c>
      <c r="Z1249" s="157" t="str">
        <f t="shared" si="482"/>
        <v>n</v>
      </c>
      <c r="AA1249" s="157" t="str">
        <f t="shared" si="483"/>
        <v>n</v>
      </c>
      <c r="AB1249" s="157" t="str">
        <f t="shared" si="484"/>
        <v>n</v>
      </c>
      <c r="AC1249" s="157" t="str">
        <f t="shared" si="485"/>
        <v>n</v>
      </c>
      <c r="AD1249" s="157" t="str">
        <f t="shared" si="486"/>
        <v>n</v>
      </c>
      <c r="AE1249" s="165">
        <v>-1</v>
      </c>
      <c r="AF1249" s="166">
        <v>-1</v>
      </c>
      <c r="AG1249" s="166">
        <v>40</v>
      </c>
      <c r="AH1249" s="166" t="b">
        <f t="shared" si="496"/>
        <v>1</v>
      </c>
      <c r="AI1249" s="165" t="s">
        <v>2425</v>
      </c>
      <c r="AJ1249" s="157" t="str">
        <f t="shared" si="487"/>
        <v>n</v>
      </c>
      <c r="AK1249" s="157" t="str">
        <f t="shared" si="488"/>
        <v>n</v>
      </c>
      <c r="AL1249" s="157" t="str">
        <f t="shared" si="489"/>
        <v>n</v>
      </c>
      <c r="AM1249" s="157" t="str">
        <f t="shared" si="490"/>
        <v>n</v>
      </c>
      <c r="AN1249" s="157" t="str">
        <f t="shared" si="493"/>
        <v>n</v>
      </c>
      <c r="AO1249" s="157" t="str">
        <f t="shared" si="494"/>
        <v>y</v>
      </c>
      <c r="AP1249" s="157" t="str">
        <f t="shared" si="491"/>
        <v>n</v>
      </c>
      <c r="AQ1249" s="157" t="str">
        <f t="shared" si="492"/>
        <v>y</v>
      </c>
      <c r="AR1249" s="165">
        <v>0</v>
      </c>
      <c r="AS1249" s="166">
        <v>0</v>
      </c>
      <c r="AT1249" s="166" t="b">
        <f t="shared" si="470"/>
        <v>1</v>
      </c>
      <c r="AU1249" s="157"/>
    </row>
    <row r="1250" spans="1:47" ht="15" customHeight="1" x14ac:dyDescent="0.3">
      <c r="A1250" s="158" t="s">
        <v>1811</v>
      </c>
      <c r="B1250" s="158" t="s">
        <v>2140</v>
      </c>
      <c r="C1250" s="159">
        <v>44384</v>
      </c>
      <c r="D1250" s="158">
        <v>2021</v>
      </c>
      <c r="E1250" s="158" t="s">
        <v>137</v>
      </c>
      <c r="F1250" s="158" t="s">
        <v>1141</v>
      </c>
      <c r="G1250" s="169">
        <v>6.25E-2</v>
      </c>
      <c r="H1250" s="169">
        <v>0.11805555555555557</v>
      </c>
      <c r="I1250" s="157" t="s">
        <v>2448</v>
      </c>
      <c r="J1250" s="165" t="s">
        <v>1066</v>
      </c>
      <c r="K1250" s="157" t="str">
        <f t="shared" si="471"/>
        <v>n</v>
      </c>
      <c r="L1250" s="157" t="str">
        <f t="shared" si="472"/>
        <v>y</v>
      </c>
      <c r="M1250" s="157" t="str">
        <f t="shared" si="473"/>
        <v>n</v>
      </c>
      <c r="N1250" s="157" t="str">
        <f t="shared" si="474"/>
        <v>n</v>
      </c>
      <c r="O1250" s="157" t="str">
        <f t="shared" si="475"/>
        <v>n</v>
      </c>
      <c r="P1250" s="157" t="str">
        <f t="shared" si="476"/>
        <v>n</v>
      </c>
      <c r="Q1250" s="157" t="str">
        <f t="shared" si="477"/>
        <v>n</v>
      </c>
      <c r="R1250" s="157" t="str">
        <f t="shared" si="478"/>
        <v>n</v>
      </c>
      <c r="S1250" s="165">
        <v>30</v>
      </c>
      <c r="T1250" s="166">
        <v>30</v>
      </c>
      <c r="U1250" s="166" t="b">
        <f t="shared" si="495"/>
        <v>1</v>
      </c>
      <c r="V1250" s="165" t="s">
        <v>1066</v>
      </c>
      <c r="W1250" s="157" t="str">
        <f t="shared" si="497"/>
        <v>n</v>
      </c>
      <c r="X1250" s="157" t="str">
        <f t="shared" si="498"/>
        <v>y</v>
      </c>
      <c r="Y1250" s="157" t="str">
        <f t="shared" si="481"/>
        <v>n</v>
      </c>
      <c r="Z1250" s="157" t="str">
        <f t="shared" si="482"/>
        <v>n</v>
      </c>
      <c r="AA1250" s="157" t="str">
        <f t="shared" si="483"/>
        <v>n</v>
      </c>
      <c r="AB1250" s="157" t="str">
        <f t="shared" si="484"/>
        <v>n</v>
      </c>
      <c r="AC1250" s="157" t="str">
        <f t="shared" si="485"/>
        <v>n</v>
      </c>
      <c r="AD1250" s="157" t="str">
        <f t="shared" si="486"/>
        <v>n</v>
      </c>
      <c r="AE1250" s="165">
        <v>-1</v>
      </c>
      <c r="AF1250" s="166">
        <v>-1</v>
      </c>
      <c r="AG1250" s="166">
        <v>50</v>
      </c>
      <c r="AH1250" s="166" t="b">
        <f t="shared" si="496"/>
        <v>1</v>
      </c>
      <c r="AI1250" s="165" t="s">
        <v>2425</v>
      </c>
      <c r="AJ1250" s="157" t="str">
        <f t="shared" si="487"/>
        <v>n</v>
      </c>
      <c r="AK1250" s="157" t="str">
        <f t="shared" si="488"/>
        <v>n</v>
      </c>
      <c r="AL1250" s="157" t="str">
        <f t="shared" si="489"/>
        <v>n</v>
      </c>
      <c r="AM1250" s="157" t="str">
        <f t="shared" si="490"/>
        <v>n</v>
      </c>
      <c r="AN1250" s="157" t="str">
        <f t="shared" si="493"/>
        <v>n</v>
      </c>
      <c r="AO1250" s="157" t="str">
        <f t="shared" si="494"/>
        <v>y</v>
      </c>
      <c r="AP1250" s="157" t="str">
        <f t="shared" si="491"/>
        <v>n</v>
      </c>
      <c r="AQ1250" s="157" t="str">
        <f t="shared" si="492"/>
        <v>y</v>
      </c>
      <c r="AR1250" s="165">
        <v>0</v>
      </c>
      <c r="AS1250" s="166">
        <v>0</v>
      </c>
      <c r="AT1250" s="166" t="b">
        <f t="shared" si="470"/>
        <v>1</v>
      </c>
      <c r="AU1250" s="157"/>
    </row>
    <row r="1251" spans="1:47" ht="15" customHeight="1" x14ac:dyDescent="0.3">
      <c r="A1251" s="158" t="s">
        <v>1811</v>
      </c>
      <c r="B1251" s="158" t="s">
        <v>2140</v>
      </c>
      <c r="C1251" s="159">
        <v>44384</v>
      </c>
      <c r="D1251" s="158">
        <v>2021</v>
      </c>
      <c r="E1251" s="158" t="s">
        <v>137</v>
      </c>
      <c r="F1251" s="158" t="s">
        <v>1142</v>
      </c>
      <c r="G1251" s="169">
        <v>6.25E-2</v>
      </c>
      <c r="H1251" s="169">
        <v>0.11805555555555557</v>
      </c>
      <c r="I1251" s="157" t="s">
        <v>2449</v>
      </c>
      <c r="J1251" s="165" t="s">
        <v>1066</v>
      </c>
      <c r="K1251" s="157" t="str">
        <f t="shared" si="471"/>
        <v>n</v>
      </c>
      <c r="L1251" s="157" t="str">
        <f t="shared" si="472"/>
        <v>y</v>
      </c>
      <c r="M1251" s="157" t="str">
        <f t="shared" si="473"/>
        <v>n</v>
      </c>
      <c r="N1251" s="157" t="str">
        <f t="shared" si="474"/>
        <v>n</v>
      </c>
      <c r="O1251" s="157" t="str">
        <f t="shared" si="475"/>
        <v>n</v>
      </c>
      <c r="P1251" s="157" t="str">
        <f t="shared" si="476"/>
        <v>n</v>
      </c>
      <c r="Q1251" s="157" t="str">
        <f t="shared" si="477"/>
        <v>n</v>
      </c>
      <c r="R1251" s="157" t="str">
        <f t="shared" si="478"/>
        <v>n</v>
      </c>
      <c r="S1251" s="165">
        <v>50</v>
      </c>
      <c r="T1251" s="166">
        <v>50</v>
      </c>
      <c r="U1251" s="166" t="b">
        <f t="shared" si="495"/>
        <v>1</v>
      </c>
      <c r="V1251" s="165" t="s">
        <v>1066</v>
      </c>
      <c r="W1251" s="157" t="str">
        <f t="shared" si="497"/>
        <v>n</v>
      </c>
      <c r="X1251" s="157" t="str">
        <f t="shared" si="498"/>
        <v>y</v>
      </c>
      <c r="Y1251" s="157" t="str">
        <f t="shared" si="481"/>
        <v>n</v>
      </c>
      <c r="Z1251" s="157" t="str">
        <f t="shared" si="482"/>
        <v>n</v>
      </c>
      <c r="AA1251" s="157" t="str">
        <f t="shared" si="483"/>
        <v>n</v>
      </c>
      <c r="AB1251" s="157" t="str">
        <f t="shared" si="484"/>
        <v>n</v>
      </c>
      <c r="AC1251" s="157" t="str">
        <f t="shared" si="485"/>
        <v>n</v>
      </c>
      <c r="AD1251" s="157" t="str">
        <f t="shared" si="486"/>
        <v>n</v>
      </c>
      <c r="AE1251" s="165">
        <v>-1</v>
      </c>
      <c r="AF1251" s="166">
        <v>-1</v>
      </c>
      <c r="AG1251" s="166">
        <v>50</v>
      </c>
      <c r="AH1251" s="166" t="b">
        <f t="shared" si="496"/>
        <v>1</v>
      </c>
      <c r="AI1251" s="165" t="s">
        <v>1088</v>
      </c>
      <c r="AJ1251" s="157" t="str">
        <f t="shared" si="487"/>
        <v>n</v>
      </c>
      <c r="AK1251" s="157" t="str">
        <f t="shared" si="488"/>
        <v>n</v>
      </c>
      <c r="AL1251" s="157" t="str">
        <f t="shared" si="489"/>
        <v>n</v>
      </c>
      <c r="AM1251" s="157" t="str">
        <f t="shared" si="490"/>
        <v>n</v>
      </c>
      <c r="AN1251" s="157" t="str">
        <f t="shared" si="493"/>
        <v>n</v>
      </c>
      <c r="AO1251" s="157" t="str">
        <f t="shared" si="494"/>
        <v>n</v>
      </c>
      <c r="AP1251" s="157" t="str">
        <f t="shared" si="491"/>
        <v>n</v>
      </c>
      <c r="AQ1251" s="157" t="str">
        <f t="shared" si="492"/>
        <v>y</v>
      </c>
      <c r="AR1251" s="165">
        <v>0</v>
      </c>
      <c r="AS1251" s="166">
        <v>0</v>
      </c>
      <c r="AT1251" s="166" t="b">
        <f t="shared" si="470"/>
        <v>1</v>
      </c>
      <c r="AU1251" s="157"/>
    </row>
    <row r="1252" spans="1:47" ht="15" customHeight="1" x14ac:dyDescent="0.3">
      <c r="A1252" s="158" t="s">
        <v>1811</v>
      </c>
      <c r="B1252" s="158" t="s">
        <v>2140</v>
      </c>
      <c r="C1252" s="159">
        <v>44384</v>
      </c>
      <c r="D1252" s="158">
        <v>2021</v>
      </c>
      <c r="E1252" s="158" t="s">
        <v>137</v>
      </c>
      <c r="F1252" s="158" t="s">
        <v>1143</v>
      </c>
      <c r="G1252" s="169">
        <v>6.25E-2</v>
      </c>
      <c r="H1252" s="169">
        <v>0.11805555555555557</v>
      </c>
      <c r="I1252" s="157" t="s">
        <v>2450</v>
      </c>
      <c r="J1252" s="165" t="s">
        <v>1066</v>
      </c>
      <c r="K1252" s="157" t="str">
        <f t="shared" si="471"/>
        <v>n</v>
      </c>
      <c r="L1252" s="157" t="str">
        <f t="shared" si="472"/>
        <v>y</v>
      </c>
      <c r="M1252" s="157" t="str">
        <f t="shared" si="473"/>
        <v>n</v>
      </c>
      <c r="N1252" s="157" t="str">
        <f t="shared" si="474"/>
        <v>n</v>
      </c>
      <c r="O1252" s="157" t="str">
        <f t="shared" si="475"/>
        <v>n</v>
      </c>
      <c r="P1252" s="157" t="str">
        <f t="shared" si="476"/>
        <v>n</v>
      </c>
      <c r="Q1252" s="157" t="str">
        <f t="shared" si="477"/>
        <v>n</v>
      </c>
      <c r="R1252" s="157" t="str">
        <f t="shared" si="478"/>
        <v>n</v>
      </c>
      <c r="S1252" s="165">
        <v>55</v>
      </c>
      <c r="T1252" s="166">
        <v>55</v>
      </c>
      <c r="U1252" s="166" t="b">
        <f t="shared" si="495"/>
        <v>1</v>
      </c>
      <c r="V1252" s="165" t="s">
        <v>1066</v>
      </c>
      <c r="W1252" s="157" t="str">
        <f t="shared" si="497"/>
        <v>n</v>
      </c>
      <c r="X1252" s="157" t="str">
        <f t="shared" si="498"/>
        <v>y</v>
      </c>
      <c r="Y1252" s="157" t="str">
        <f t="shared" si="481"/>
        <v>n</v>
      </c>
      <c r="Z1252" s="157" t="str">
        <f t="shared" si="482"/>
        <v>n</v>
      </c>
      <c r="AA1252" s="157" t="str">
        <f t="shared" si="483"/>
        <v>n</v>
      </c>
      <c r="AB1252" s="157" t="str">
        <f t="shared" si="484"/>
        <v>n</v>
      </c>
      <c r="AC1252" s="157" t="str">
        <f t="shared" si="485"/>
        <v>n</v>
      </c>
      <c r="AD1252" s="157" t="str">
        <f t="shared" si="486"/>
        <v>n</v>
      </c>
      <c r="AE1252" s="165">
        <v>-1</v>
      </c>
      <c r="AF1252" s="166">
        <v>-1</v>
      </c>
      <c r="AG1252" s="166">
        <v>95</v>
      </c>
      <c r="AH1252" s="166" t="b">
        <f t="shared" si="496"/>
        <v>1</v>
      </c>
      <c r="AI1252" s="165" t="s">
        <v>2387</v>
      </c>
      <c r="AJ1252" s="157" t="str">
        <f t="shared" si="487"/>
        <v>n</v>
      </c>
      <c r="AK1252" s="157" t="str">
        <f t="shared" si="488"/>
        <v>n</v>
      </c>
      <c r="AL1252" s="157" t="str">
        <f t="shared" si="489"/>
        <v>n</v>
      </c>
      <c r="AM1252" s="157" t="str">
        <f t="shared" si="490"/>
        <v>n</v>
      </c>
      <c r="AN1252" s="157" t="str">
        <f t="shared" si="493"/>
        <v>n</v>
      </c>
      <c r="AO1252" s="157" t="str">
        <f t="shared" si="494"/>
        <v>y</v>
      </c>
      <c r="AP1252" s="157" t="str">
        <f t="shared" si="491"/>
        <v>n</v>
      </c>
      <c r="AQ1252" s="157" t="str">
        <f t="shared" si="492"/>
        <v>n</v>
      </c>
      <c r="AR1252" s="165">
        <v>0</v>
      </c>
      <c r="AS1252" s="166">
        <v>0</v>
      </c>
      <c r="AT1252" s="166" t="b">
        <f t="shared" si="470"/>
        <v>1</v>
      </c>
      <c r="AU1252" s="157"/>
    </row>
    <row r="1253" spans="1:47" ht="15" customHeight="1" x14ac:dyDescent="0.3">
      <c r="A1253" s="158" t="s">
        <v>1811</v>
      </c>
      <c r="B1253" s="158" t="s">
        <v>2140</v>
      </c>
      <c r="C1253" s="159">
        <v>44384</v>
      </c>
      <c r="D1253" s="158">
        <v>2021</v>
      </c>
      <c r="E1253" s="158" t="s">
        <v>137</v>
      </c>
      <c r="F1253" s="158" t="s">
        <v>1144</v>
      </c>
      <c r="G1253" s="169">
        <v>6.25E-2</v>
      </c>
      <c r="H1253" s="169">
        <v>0.11805555555555557</v>
      </c>
      <c r="I1253" s="157" t="s">
        <v>2451</v>
      </c>
      <c r="J1253" s="165" t="s">
        <v>1066</v>
      </c>
      <c r="K1253" s="157" t="str">
        <f t="shared" si="471"/>
        <v>n</v>
      </c>
      <c r="L1253" s="157" t="str">
        <f t="shared" si="472"/>
        <v>y</v>
      </c>
      <c r="M1253" s="157" t="str">
        <f t="shared" si="473"/>
        <v>n</v>
      </c>
      <c r="N1253" s="157" t="str">
        <f t="shared" si="474"/>
        <v>n</v>
      </c>
      <c r="O1253" s="157" t="str">
        <f t="shared" si="475"/>
        <v>n</v>
      </c>
      <c r="P1253" s="157" t="str">
        <f t="shared" si="476"/>
        <v>n</v>
      </c>
      <c r="Q1253" s="157" t="str">
        <f t="shared" si="477"/>
        <v>n</v>
      </c>
      <c r="R1253" s="157" t="str">
        <f t="shared" si="478"/>
        <v>n</v>
      </c>
      <c r="S1253" s="165">
        <v>80</v>
      </c>
      <c r="T1253" s="166">
        <v>80</v>
      </c>
      <c r="U1253" s="166" t="b">
        <f t="shared" si="495"/>
        <v>1</v>
      </c>
      <c r="V1253" s="165" t="s">
        <v>1066</v>
      </c>
      <c r="W1253" s="157" t="str">
        <f t="shared" si="497"/>
        <v>n</v>
      </c>
      <c r="X1253" s="157" t="str">
        <f t="shared" si="498"/>
        <v>y</v>
      </c>
      <c r="Y1253" s="157" t="str">
        <f t="shared" si="481"/>
        <v>n</v>
      </c>
      <c r="Z1253" s="157" t="str">
        <f t="shared" si="482"/>
        <v>n</v>
      </c>
      <c r="AA1253" s="157" t="str">
        <f t="shared" si="483"/>
        <v>n</v>
      </c>
      <c r="AB1253" s="157" t="str">
        <f t="shared" si="484"/>
        <v>n</v>
      </c>
      <c r="AC1253" s="157" t="str">
        <f t="shared" si="485"/>
        <v>n</v>
      </c>
      <c r="AD1253" s="157" t="str">
        <f t="shared" si="486"/>
        <v>n</v>
      </c>
      <c r="AE1253" s="165">
        <v>-1</v>
      </c>
      <c r="AF1253" s="166">
        <v>-1</v>
      </c>
      <c r="AG1253" s="166">
        <v>95</v>
      </c>
      <c r="AH1253" s="166" t="b">
        <f t="shared" si="496"/>
        <v>1</v>
      </c>
      <c r="AI1253" s="165" t="s">
        <v>2315</v>
      </c>
      <c r="AJ1253" s="157" t="str">
        <f t="shared" si="487"/>
        <v>n</v>
      </c>
      <c r="AK1253" s="157" t="str">
        <f t="shared" si="488"/>
        <v>y</v>
      </c>
      <c r="AL1253" s="157" t="str">
        <f t="shared" si="489"/>
        <v>y</v>
      </c>
      <c r="AM1253" s="157" t="str">
        <f t="shared" si="490"/>
        <v>n</v>
      </c>
      <c r="AN1253" s="157" t="str">
        <f t="shared" si="493"/>
        <v>n</v>
      </c>
      <c r="AO1253" s="157" t="str">
        <f t="shared" si="494"/>
        <v>n</v>
      </c>
      <c r="AP1253" s="157" t="str">
        <f t="shared" si="491"/>
        <v>n</v>
      </c>
      <c r="AQ1253" s="157" t="str">
        <f t="shared" si="492"/>
        <v>n</v>
      </c>
      <c r="AR1253" s="165">
        <v>25</v>
      </c>
      <c r="AS1253" s="166">
        <v>25</v>
      </c>
      <c r="AT1253" s="166" t="b">
        <f t="shared" si="470"/>
        <v>1</v>
      </c>
      <c r="AU1253" s="157" t="s">
        <v>2452</v>
      </c>
    </row>
    <row r="1254" spans="1:47" ht="15" customHeight="1" x14ac:dyDescent="0.3">
      <c r="A1254" s="158" t="s">
        <v>1811</v>
      </c>
      <c r="B1254" s="158" t="s">
        <v>2140</v>
      </c>
      <c r="C1254" s="159">
        <v>44384</v>
      </c>
      <c r="D1254" s="158">
        <v>2021</v>
      </c>
      <c r="E1254" s="158" t="s">
        <v>137</v>
      </c>
      <c r="F1254" s="158" t="s">
        <v>1145</v>
      </c>
      <c r="G1254" s="169">
        <v>6.25E-2</v>
      </c>
      <c r="H1254" s="169">
        <v>0.11805555555555557</v>
      </c>
      <c r="I1254" s="157" t="s">
        <v>2451</v>
      </c>
      <c r="J1254" s="165" t="s">
        <v>1066</v>
      </c>
      <c r="K1254" s="157" t="str">
        <f t="shared" si="471"/>
        <v>n</v>
      </c>
      <c r="L1254" s="157" t="str">
        <f t="shared" si="472"/>
        <v>y</v>
      </c>
      <c r="M1254" s="157" t="str">
        <f t="shared" si="473"/>
        <v>n</v>
      </c>
      <c r="N1254" s="157" t="str">
        <f t="shared" si="474"/>
        <v>n</v>
      </c>
      <c r="O1254" s="157" t="str">
        <f t="shared" si="475"/>
        <v>n</v>
      </c>
      <c r="P1254" s="157" t="str">
        <f t="shared" si="476"/>
        <v>n</v>
      </c>
      <c r="Q1254" s="157" t="str">
        <f t="shared" si="477"/>
        <v>n</v>
      </c>
      <c r="R1254" s="157" t="str">
        <f t="shared" si="478"/>
        <v>n</v>
      </c>
      <c r="S1254" s="165">
        <v>85</v>
      </c>
      <c r="T1254" s="166">
        <v>85</v>
      </c>
      <c r="U1254" s="166" t="b">
        <f t="shared" si="495"/>
        <v>1</v>
      </c>
      <c r="V1254" s="165" t="s">
        <v>1066</v>
      </c>
      <c r="W1254" s="157" t="str">
        <f t="shared" si="497"/>
        <v>n</v>
      </c>
      <c r="X1254" s="157" t="str">
        <f t="shared" si="498"/>
        <v>y</v>
      </c>
      <c r="Y1254" s="157" t="str">
        <f t="shared" si="481"/>
        <v>n</v>
      </c>
      <c r="Z1254" s="157" t="str">
        <f t="shared" si="482"/>
        <v>n</v>
      </c>
      <c r="AA1254" s="157" t="str">
        <f t="shared" si="483"/>
        <v>n</v>
      </c>
      <c r="AB1254" s="157" t="str">
        <f t="shared" si="484"/>
        <v>n</v>
      </c>
      <c r="AC1254" s="157" t="str">
        <f t="shared" si="485"/>
        <v>n</v>
      </c>
      <c r="AD1254" s="157" t="str">
        <f t="shared" si="486"/>
        <v>n</v>
      </c>
      <c r="AE1254" s="165">
        <v>-1</v>
      </c>
      <c r="AF1254" s="166">
        <v>-1</v>
      </c>
      <c r="AG1254" s="166">
        <v>45</v>
      </c>
      <c r="AH1254" s="166" t="b">
        <f t="shared" si="496"/>
        <v>1</v>
      </c>
      <c r="AI1254" s="165" t="s">
        <v>2387</v>
      </c>
      <c r="AJ1254" s="157" t="str">
        <f t="shared" si="487"/>
        <v>n</v>
      </c>
      <c r="AK1254" s="157" t="str">
        <f t="shared" si="488"/>
        <v>n</v>
      </c>
      <c r="AL1254" s="157" t="str">
        <f t="shared" si="489"/>
        <v>n</v>
      </c>
      <c r="AM1254" s="157" t="str">
        <f t="shared" si="490"/>
        <v>n</v>
      </c>
      <c r="AN1254" s="157" t="str">
        <f t="shared" si="493"/>
        <v>n</v>
      </c>
      <c r="AO1254" s="157" t="str">
        <f t="shared" si="494"/>
        <v>y</v>
      </c>
      <c r="AP1254" s="157" t="str">
        <f t="shared" si="491"/>
        <v>n</v>
      </c>
      <c r="AQ1254" s="157" t="str">
        <f t="shared" si="492"/>
        <v>n</v>
      </c>
      <c r="AR1254" s="165">
        <v>0</v>
      </c>
      <c r="AS1254" s="166">
        <v>0</v>
      </c>
      <c r="AT1254" s="166" t="b">
        <f t="shared" si="470"/>
        <v>1</v>
      </c>
      <c r="AU1254" s="157" t="s">
        <v>2452</v>
      </c>
    </row>
    <row r="1255" spans="1:47" ht="15" customHeight="1" x14ac:dyDescent="0.3">
      <c r="A1255" s="158" t="s">
        <v>1811</v>
      </c>
      <c r="B1255" s="158" t="s">
        <v>2140</v>
      </c>
      <c r="C1255" s="159">
        <v>44384</v>
      </c>
      <c r="D1255" s="158">
        <v>2021</v>
      </c>
      <c r="E1255" s="158" t="s">
        <v>137</v>
      </c>
      <c r="F1255" s="158" t="s">
        <v>1146</v>
      </c>
      <c r="G1255" s="169">
        <v>6.25E-2</v>
      </c>
      <c r="H1255" s="169">
        <v>0.11805555555555557</v>
      </c>
      <c r="I1255" s="157" t="s">
        <v>2453</v>
      </c>
      <c r="J1255" s="165" t="s">
        <v>1066</v>
      </c>
      <c r="K1255" s="157" t="str">
        <f t="shared" si="471"/>
        <v>n</v>
      </c>
      <c r="L1255" s="157" t="str">
        <f t="shared" si="472"/>
        <v>y</v>
      </c>
      <c r="M1255" s="157" t="str">
        <f t="shared" si="473"/>
        <v>n</v>
      </c>
      <c r="N1255" s="157" t="str">
        <f t="shared" si="474"/>
        <v>n</v>
      </c>
      <c r="O1255" s="157" t="str">
        <f t="shared" si="475"/>
        <v>n</v>
      </c>
      <c r="P1255" s="157" t="str">
        <f t="shared" si="476"/>
        <v>n</v>
      </c>
      <c r="Q1255" s="157" t="str">
        <f t="shared" si="477"/>
        <v>n</v>
      </c>
      <c r="R1255" s="157" t="str">
        <f t="shared" si="478"/>
        <v>n</v>
      </c>
      <c r="S1255" s="165">
        <v>95</v>
      </c>
      <c r="T1255" s="166">
        <v>95</v>
      </c>
      <c r="U1255" s="166" t="b">
        <f t="shared" si="495"/>
        <v>1</v>
      </c>
      <c r="V1255" s="165" t="s">
        <v>1066</v>
      </c>
      <c r="W1255" s="157" t="str">
        <f t="shared" si="497"/>
        <v>n</v>
      </c>
      <c r="X1255" s="157" t="str">
        <f t="shared" si="498"/>
        <v>y</v>
      </c>
      <c r="Y1255" s="157" t="str">
        <f t="shared" si="481"/>
        <v>n</v>
      </c>
      <c r="Z1255" s="157" t="str">
        <f t="shared" si="482"/>
        <v>n</v>
      </c>
      <c r="AA1255" s="157" t="str">
        <f t="shared" si="483"/>
        <v>n</v>
      </c>
      <c r="AB1255" s="157" t="str">
        <f t="shared" si="484"/>
        <v>n</v>
      </c>
      <c r="AC1255" s="157" t="str">
        <f t="shared" si="485"/>
        <v>n</v>
      </c>
      <c r="AD1255" s="157" t="str">
        <f t="shared" si="486"/>
        <v>n</v>
      </c>
      <c r="AE1255" s="165">
        <v>-1</v>
      </c>
      <c r="AF1255" s="166">
        <v>-1</v>
      </c>
      <c r="AG1255" s="166">
        <v>50</v>
      </c>
      <c r="AH1255" s="166" t="b">
        <f t="shared" si="496"/>
        <v>1</v>
      </c>
      <c r="AI1255" s="165" t="s">
        <v>2387</v>
      </c>
      <c r="AJ1255" s="157" t="str">
        <f t="shared" si="487"/>
        <v>n</v>
      </c>
      <c r="AK1255" s="157" t="str">
        <f t="shared" si="488"/>
        <v>n</v>
      </c>
      <c r="AL1255" s="157" t="str">
        <f t="shared" si="489"/>
        <v>n</v>
      </c>
      <c r="AM1255" s="157" t="str">
        <f t="shared" si="490"/>
        <v>n</v>
      </c>
      <c r="AN1255" s="157" t="str">
        <f t="shared" si="493"/>
        <v>n</v>
      </c>
      <c r="AO1255" s="157" t="str">
        <f t="shared" si="494"/>
        <v>y</v>
      </c>
      <c r="AP1255" s="157" t="str">
        <f t="shared" si="491"/>
        <v>n</v>
      </c>
      <c r="AQ1255" s="157" t="str">
        <f t="shared" si="492"/>
        <v>n</v>
      </c>
      <c r="AR1255" s="165">
        <v>0</v>
      </c>
      <c r="AS1255" s="166">
        <v>0</v>
      </c>
      <c r="AT1255" s="166" t="b">
        <f t="shared" si="470"/>
        <v>1</v>
      </c>
      <c r="AU1255" s="157"/>
    </row>
    <row r="1256" spans="1:47" ht="15" customHeight="1" x14ac:dyDescent="0.3">
      <c r="A1256" s="158" t="s">
        <v>1811</v>
      </c>
      <c r="B1256" s="158" t="s">
        <v>2140</v>
      </c>
      <c r="C1256" s="159">
        <v>44384</v>
      </c>
      <c r="D1256" s="158">
        <v>2021</v>
      </c>
      <c r="E1256" s="158" t="s">
        <v>137</v>
      </c>
      <c r="F1256" s="158" t="s">
        <v>1148</v>
      </c>
      <c r="G1256" s="169">
        <v>6.25E-2</v>
      </c>
      <c r="H1256" s="169">
        <v>0.11805555555555557</v>
      </c>
      <c r="I1256" s="157" t="s">
        <v>2454</v>
      </c>
      <c r="J1256" s="165" t="s">
        <v>1066</v>
      </c>
      <c r="K1256" s="157" t="str">
        <f t="shared" si="471"/>
        <v>n</v>
      </c>
      <c r="L1256" s="157" t="str">
        <f t="shared" si="472"/>
        <v>y</v>
      </c>
      <c r="M1256" s="157" t="str">
        <f t="shared" si="473"/>
        <v>n</v>
      </c>
      <c r="N1256" s="157" t="str">
        <f t="shared" si="474"/>
        <v>n</v>
      </c>
      <c r="O1256" s="157" t="str">
        <f t="shared" si="475"/>
        <v>n</v>
      </c>
      <c r="P1256" s="157" t="str">
        <f t="shared" si="476"/>
        <v>n</v>
      </c>
      <c r="Q1256" s="157" t="str">
        <f t="shared" si="477"/>
        <v>n</v>
      </c>
      <c r="R1256" s="157" t="str">
        <f t="shared" si="478"/>
        <v>n</v>
      </c>
      <c r="S1256" s="165">
        <v>80</v>
      </c>
      <c r="T1256" s="166">
        <v>80</v>
      </c>
      <c r="U1256" s="166" t="b">
        <f t="shared" si="495"/>
        <v>1</v>
      </c>
      <c r="V1256" s="165" t="s">
        <v>1066</v>
      </c>
      <c r="W1256" s="157" t="str">
        <f t="shared" si="497"/>
        <v>n</v>
      </c>
      <c r="X1256" s="157" t="str">
        <f t="shared" si="498"/>
        <v>y</v>
      </c>
      <c r="Y1256" s="157" t="str">
        <f t="shared" si="481"/>
        <v>n</v>
      </c>
      <c r="Z1256" s="157" t="str">
        <f t="shared" si="482"/>
        <v>n</v>
      </c>
      <c r="AA1256" s="157" t="str">
        <f t="shared" si="483"/>
        <v>n</v>
      </c>
      <c r="AB1256" s="157" t="str">
        <f t="shared" si="484"/>
        <v>n</v>
      </c>
      <c r="AC1256" s="157" t="str">
        <f t="shared" si="485"/>
        <v>n</v>
      </c>
      <c r="AD1256" s="157" t="str">
        <f t="shared" si="486"/>
        <v>n</v>
      </c>
      <c r="AE1256" s="165">
        <v>-1</v>
      </c>
      <c r="AF1256" s="166">
        <v>-1</v>
      </c>
      <c r="AG1256" s="166">
        <v>90</v>
      </c>
      <c r="AH1256" s="166" t="b">
        <f t="shared" si="496"/>
        <v>1</v>
      </c>
      <c r="AI1256" s="165" t="s">
        <v>2314</v>
      </c>
      <c r="AJ1256" s="157" t="str">
        <f t="shared" si="487"/>
        <v>n</v>
      </c>
      <c r="AK1256" s="157" t="str">
        <f t="shared" si="488"/>
        <v>n</v>
      </c>
      <c r="AL1256" s="157" t="str">
        <f t="shared" si="489"/>
        <v>y</v>
      </c>
      <c r="AM1256" s="157" t="str">
        <f t="shared" si="490"/>
        <v>n</v>
      </c>
      <c r="AN1256" s="157" t="str">
        <f t="shared" si="493"/>
        <v>n</v>
      </c>
      <c r="AO1256" s="157" t="str">
        <f t="shared" si="494"/>
        <v>y</v>
      </c>
      <c r="AP1256" s="157" t="str">
        <f t="shared" si="491"/>
        <v>n</v>
      </c>
      <c r="AQ1256" s="157" t="str">
        <f t="shared" si="492"/>
        <v>n</v>
      </c>
      <c r="AR1256" s="165">
        <v>5</v>
      </c>
      <c r="AS1256" s="166">
        <v>5</v>
      </c>
      <c r="AT1256" s="166" t="b">
        <f t="shared" si="470"/>
        <v>1</v>
      </c>
      <c r="AU1256" s="157"/>
    </row>
    <row r="1257" spans="1:47" ht="15" customHeight="1" x14ac:dyDescent="0.3">
      <c r="A1257" s="158" t="s">
        <v>1811</v>
      </c>
      <c r="B1257" s="158" t="s">
        <v>2140</v>
      </c>
      <c r="C1257" s="159">
        <v>44384</v>
      </c>
      <c r="D1257" s="158">
        <v>2021</v>
      </c>
      <c r="E1257" s="158" t="s">
        <v>137</v>
      </c>
      <c r="F1257" s="158" t="s">
        <v>1150</v>
      </c>
      <c r="G1257" s="169">
        <v>6.25E-2</v>
      </c>
      <c r="H1257" s="169">
        <v>0.11805555555555557</v>
      </c>
      <c r="I1257" s="157" t="s">
        <v>2455</v>
      </c>
      <c r="J1257" s="165" t="s">
        <v>1066</v>
      </c>
      <c r="K1257" s="157" t="str">
        <f t="shared" si="471"/>
        <v>n</v>
      </c>
      <c r="L1257" s="157" t="str">
        <f t="shared" si="472"/>
        <v>y</v>
      </c>
      <c r="M1257" s="157" t="str">
        <f t="shared" si="473"/>
        <v>n</v>
      </c>
      <c r="N1257" s="157" t="str">
        <f t="shared" si="474"/>
        <v>n</v>
      </c>
      <c r="O1257" s="157" t="str">
        <f t="shared" si="475"/>
        <v>n</v>
      </c>
      <c r="P1257" s="157" t="str">
        <f t="shared" si="476"/>
        <v>n</v>
      </c>
      <c r="Q1257" s="157" t="str">
        <f t="shared" si="477"/>
        <v>n</v>
      </c>
      <c r="R1257" s="157" t="str">
        <f t="shared" si="478"/>
        <v>n</v>
      </c>
      <c r="S1257" s="165">
        <v>60</v>
      </c>
      <c r="T1257" s="166">
        <v>60</v>
      </c>
      <c r="U1257" s="166" t="b">
        <f t="shared" si="495"/>
        <v>1</v>
      </c>
      <c r="V1257" s="165" t="s">
        <v>1066</v>
      </c>
      <c r="W1257" s="157" t="str">
        <f t="shared" si="497"/>
        <v>n</v>
      </c>
      <c r="X1257" s="157" t="str">
        <f t="shared" si="498"/>
        <v>y</v>
      </c>
      <c r="Y1257" s="157" t="str">
        <f t="shared" si="481"/>
        <v>n</v>
      </c>
      <c r="Z1257" s="157" t="str">
        <f t="shared" si="482"/>
        <v>n</v>
      </c>
      <c r="AA1257" s="157" t="str">
        <f t="shared" si="483"/>
        <v>n</v>
      </c>
      <c r="AB1257" s="157" t="str">
        <f t="shared" si="484"/>
        <v>n</v>
      </c>
      <c r="AC1257" s="157" t="str">
        <f t="shared" si="485"/>
        <v>n</v>
      </c>
      <c r="AD1257" s="157" t="str">
        <f t="shared" si="486"/>
        <v>n</v>
      </c>
      <c r="AE1257" s="165">
        <v>-1</v>
      </c>
      <c r="AF1257" s="166">
        <v>-1</v>
      </c>
      <c r="AG1257" s="166">
        <v>90</v>
      </c>
      <c r="AH1257" s="166" t="b">
        <f t="shared" si="496"/>
        <v>1</v>
      </c>
      <c r="AI1257" s="165" t="s">
        <v>2425</v>
      </c>
      <c r="AJ1257" s="157" t="str">
        <f t="shared" si="487"/>
        <v>n</v>
      </c>
      <c r="AK1257" s="157" t="str">
        <f t="shared" si="488"/>
        <v>n</v>
      </c>
      <c r="AL1257" s="157" t="str">
        <f t="shared" si="489"/>
        <v>n</v>
      </c>
      <c r="AM1257" s="157" t="str">
        <f t="shared" si="490"/>
        <v>n</v>
      </c>
      <c r="AN1257" s="157" t="str">
        <f t="shared" si="493"/>
        <v>n</v>
      </c>
      <c r="AO1257" s="157" t="str">
        <f t="shared" si="494"/>
        <v>y</v>
      </c>
      <c r="AP1257" s="157" t="str">
        <f t="shared" si="491"/>
        <v>n</v>
      </c>
      <c r="AQ1257" s="157" t="str">
        <f t="shared" si="492"/>
        <v>y</v>
      </c>
      <c r="AR1257" s="165">
        <v>0</v>
      </c>
      <c r="AS1257" s="166">
        <v>0</v>
      </c>
      <c r="AT1257" s="166" t="b">
        <f t="shared" si="470"/>
        <v>1</v>
      </c>
      <c r="AU1257" s="157"/>
    </row>
    <row r="1258" spans="1:47" ht="15" customHeight="1" x14ac:dyDescent="0.3">
      <c r="A1258" s="158" t="s">
        <v>1811</v>
      </c>
      <c r="B1258" s="158" t="s">
        <v>2140</v>
      </c>
      <c r="C1258" s="159">
        <v>44384</v>
      </c>
      <c r="D1258" s="158">
        <v>2021</v>
      </c>
      <c r="E1258" s="158" t="s">
        <v>137</v>
      </c>
      <c r="F1258" s="158" t="s">
        <v>1151</v>
      </c>
      <c r="G1258" s="169">
        <v>6.25E-2</v>
      </c>
      <c r="H1258" s="169">
        <v>0.11805555555555557</v>
      </c>
      <c r="I1258" s="157" t="s">
        <v>2456</v>
      </c>
      <c r="J1258" s="165" t="s">
        <v>1066</v>
      </c>
      <c r="K1258" s="157" t="str">
        <f t="shared" si="471"/>
        <v>n</v>
      </c>
      <c r="L1258" s="157" t="str">
        <f t="shared" si="472"/>
        <v>y</v>
      </c>
      <c r="M1258" s="157" t="str">
        <f t="shared" si="473"/>
        <v>n</v>
      </c>
      <c r="N1258" s="157" t="str">
        <f t="shared" si="474"/>
        <v>n</v>
      </c>
      <c r="O1258" s="157" t="str">
        <f t="shared" si="475"/>
        <v>n</v>
      </c>
      <c r="P1258" s="157" t="str">
        <f t="shared" si="476"/>
        <v>n</v>
      </c>
      <c r="Q1258" s="157" t="str">
        <f t="shared" si="477"/>
        <v>n</v>
      </c>
      <c r="R1258" s="157" t="str">
        <f t="shared" si="478"/>
        <v>n</v>
      </c>
      <c r="S1258" s="165">
        <v>80</v>
      </c>
      <c r="T1258" s="166">
        <v>80</v>
      </c>
      <c r="U1258" s="166" t="b">
        <f t="shared" si="495"/>
        <v>1</v>
      </c>
      <c r="V1258" s="165" t="s">
        <v>1066</v>
      </c>
      <c r="W1258" s="157" t="str">
        <f t="shared" si="497"/>
        <v>n</v>
      </c>
      <c r="X1258" s="157" t="str">
        <f t="shared" si="498"/>
        <v>y</v>
      </c>
      <c r="Y1258" s="157" t="str">
        <f t="shared" si="481"/>
        <v>n</v>
      </c>
      <c r="Z1258" s="157" t="str">
        <f t="shared" si="482"/>
        <v>n</v>
      </c>
      <c r="AA1258" s="157" t="str">
        <f t="shared" si="483"/>
        <v>n</v>
      </c>
      <c r="AB1258" s="157" t="str">
        <f t="shared" si="484"/>
        <v>n</v>
      </c>
      <c r="AC1258" s="157" t="str">
        <f t="shared" si="485"/>
        <v>n</v>
      </c>
      <c r="AD1258" s="157" t="str">
        <f t="shared" si="486"/>
        <v>n</v>
      </c>
      <c r="AE1258" s="165">
        <v>-1</v>
      </c>
      <c r="AF1258" s="166">
        <v>-1</v>
      </c>
      <c r="AG1258" s="166">
        <v>40</v>
      </c>
      <c r="AH1258" s="166" t="b">
        <f t="shared" si="496"/>
        <v>1</v>
      </c>
      <c r="AI1258" s="165" t="s">
        <v>2425</v>
      </c>
      <c r="AJ1258" s="157" t="str">
        <f t="shared" si="487"/>
        <v>n</v>
      </c>
      <c r="AK1258" s="157" t="str">
        <f t="shared" si="488"/>
        <v>n</v>
      </c>
      <c r="AL1258" s="157" t="str">
        <f t="shared" si="489"/>
        <v>n</v>
      </c>
      <c r="AM1258" s="157" t="str">
        <f t="shared" si="490"/>
        <v>n</v>
      </c>
      <c r="AN1258" s="157" t="str">
        <f t="shared" si="493"/>
        <v>n</v>
      </c>
      <c r="AO1258" s="157" t="str">
        <f t="shared" si="494"/>
        <v>y</v>
      </c>
      <c r="AP1258" s="157" t="str">
        <f t="shared" si="491"/>
        <v>n</v>
      </c>
      <c r="AQ1258" s="157" t="str">
        <f t="shared" si="492"/>
        <v>y</v>
      </c>
      <c r="AR1258" s="165">
        <v>0</v>
      </c>
      <c r="AS1258" s="166">
        <v>0</v>
      </c>
      <c r="AT1258" s="166" t="b">
        <f t="shared" si="470"/>
        <v>1</v>
      </c>
      <c r="AU1258" s="157"/>
    </row>
    <row r="1259" spans="1:47" ht="15" customHeight="1" x14ac:dyDescent="0.3">
      <c r="A1259" s="158" t="s">
        <v>1811</v>
      </c>
      <c r="B1259" s="158" t="s">
        <v>2140</v>
      </c>
      <c r="C1259" s="159">
        <v>44384</v>
      </c>
      <c r="D1259" s="158">
        <v>2021</v>
      </c>
      <c r="E1259" s="158" t="s">
        <v>137</v>
      </c>
      <c r="F1259" s="158" t="s">
        <v>1152</v>
      </c>
      <c r="G1259" s="169">
        <v>6.25E-2</v>
      </c>
      <c r="H1259" s="169">
        <v>0.11805555555555557</v>
      </c>
      <c r="I1259" s="157" t="s">
        <v>2457</v>
      </c>
      <c r="J1259" s="165" t="s">
        <v>1066</v>
      </c>
      <c r="K1259" s="157" t="str">
        <f t="shared" si="471"/>
        <v>n</v>
      </c>
      <c r="L1259" s="157" t="str">
        <f t="shared" si="472"/>
        <v>y</v>
      </c>
      <c r="M1259" s="157" t="str">
        <f t="shared" si="473"/>
        <v>n</v>
      </c>
      <c r="N1259" s="157" t="str">
        <f t="shared" si="474"/>
        <v>n</v>
      </c>
      <c r="O1259" s="157" t="str">
        <f t="shared" si="475"/>
        <v>n</v>
      </c>
      <c r="P1259" s="157" t="str">
        <f t="shared" si="476"/>
        <v>n</v>
      </c>
      <c r="Q1259" s="157" t="str">
        <f t="shared" si="477"/>
        <v>n</v>
      </c>
      <c r="R1259" s="157" t="str">
        <f t="shared" si="478"/>
        <v>n</v>
      </c>
      <c r="S1259" s="165">
        <v>80</v>
      </c>
      <c r="T1259" s="166">
        <v>80</v>
      </c>
      <c r="U1259" s="166" t="b">
        <f t="shared" si="495"/>
        <v>1</v>
      </c>
      <c r="V1259" s="165" t="s">
        <v>1066</v>
      </c>
      <c r="W1259" s="157" t="str">
        <f t="shared" si="497"/>
        <v>n</v>
      </c>
      <c r="X1259" s="157" t="str">
        <f t="shared" si="498"/>
        <v>y</v>
      </c>
      <c r="Y1259" s="157" t="str">
        <f t="shared" si="481"/>
        <v>n</v>
      </c>
      <c r="Z1259" s="157" t="str">
        <f t="shared" si="482"/>
        <v>n</v>
      </c>
      <c r="AA1259" s="157" t="str">
        <f t="shared" si="483"/>
        <v>n</v>
      </c>
      <c r="AB1259" s="157" t="str">
        <f t="shared" si="484"/>
        <v>n</v>
      </c>
      <c r="AC1259" s="157" t="str">
        <f t="shared" si="485"/>
        <v>n</v>
      </c>
      <c r="AD1259" s="157" t="str">
        <f t="shared" si="486"/>
        <v>n</v>
      </c>
      <c r="AE1259" s="165">
        <v>-1</v>
      </c>
      <c r="AF1259" s="166">
        <v>-1</v>
      </c>
      <c r="AG1259" s="166">
        <v>65</v>
      </c>
      <c r="AH1259" s="166" t="b">
        <f t="shared" si="496"/>
        <v>1</v>
      </c>
      <c r="AI1259" s="165" t="s">
        <v>2387</v>
      </c>
      <c r="AJ1259" s="157" t="str">
        <f t="shared" si="487"/>
        <v>n</v>
      </c>
      <c r="AK1259" s="157" t="str">
        <f t="shared" si="488"/>
        <v>n</v>
      </c>
      <c r="AL1259" s="157" t="str">
        <f t="shared" si="489"/>
        <v>n</v>
      </c>
      <c r="AM1259" s="157" t="str">
        <f t="shared" si="490"/>
        <v>n</v>
      </c>
      <c r="AN1259" s="157" t="str">
        <f t="shared" si="493"/>
        <v>n</v>
      </c>
      <c r="AO1259" s="157" t="str">
        <f t="shared" si="494"/>
        <v>y</v>
      </c>
      <c r="AP1259" s="157" t="str">
        <f t="shared" si="491"/>
        <v>n</v>
      </c>
      <c r="AQ1259" s="157" t="str">
        <f t="shared" si="492"/>
        <v>n</v>
      </c>
      <c r="AR1259" s="165">
        <v>0</v>
      </c>
      <c r="AS1259" s="166">
        <v>0</v>
      </c>
      <c r="AT1259" s="166" t="b">
        <f t="shared" si="470"/>
        <v>1</v>
      </c>
      <c r="AU1259" s="157" t="s">
        <v>2458</v>
      </c>
    </row>
    <row r="1260" spans="1:47" ht="15" customHeight="1" x14ac:dyDescent="0.3">
      <c r="A1260" s="158" t="s">
        <v>1811</v>
      </c>
      <c r="B1260" s="158" t="s">
        <v>2140</v>
      </c>
      <c r="C1260" s="159">
        <v>44384</v>
      </c>
      <c r="D1260" s="158">
        <v>2021</v>
      </c>
      <c r="E1260" s="158" t="s">
        <v>137</v>
      </c>
      <c r="F1260" s="158" t="s">
        <v>1153</v>
      </c>
      <c r="G1260" s="169">
        <v>6.25E-2</v>
      </c>
      <c r="H1260" s="169">
        <v>0.11805555555555557</v>
      </c>
      <c r="I1260" s="157" t="s">
        <v>2459</v>
      </c>
      <c r="J1260" s="165" t="s">
        <v>1066</v>
      </c>
      <c r="K1260" s="157" t="str">
        <f t="shared" si="471"/>
        <v>n</v>
      </c>
      <c r="L1260" s="157" t="str">
        <f t="shared" si="472"/>
        <v>y</v>
      </c>
      <c r="M1260" s="157" t="str">
        <f t="shared" si="473"/>
        <v>n</v>
      </c>
      <c r="N1260" s="157" t="str">
        <f t="shared" si="474"/>
        <v>n</v>
      </c>
      <c r="O1260" s="157" t="str">
        <f t="shared" si="475"/>
        <v>n</v>
      </c>
      <c r="P1260" s="157" t="str">
        <f t="shared" si="476"/>
        <v>n</v>
      </c>
      <c r="Q1260" s="157" t="str">
        <f t="shared" si="477"/>
        <v>n</v>
      </c>
      <c r="R1260" s="157" t="str">
        <f t="shared" si="478"/>
        <v>n</v>
      </c>
      <c r="S1260" s="165">
        <v>5</v>
      </c>
      <c r="T1260" s="166">
        <v>5</v>
      </c>
      <c r="U1260" s="166" t="b">
        <f t="shared" si="495"/>
        <v>1</v>
      </c>
      <c r="V1260" s="165" t="s">
        <v>1066</v>
      </c>
      <c r="W1260" s="157" t="str">
        <f t="shared" si="497"/>
        <v>n</v>
      </c>
      <c r="X1260" s="157" t="str">
        <f t="shared" si="498"/>
        <v>y</v>
      </c>
      <c r="Y1260" s="157" t="str">
        <f t="shared" si="481"/>
        <v>n</v>
      </c>
      <c r="Z1260" s="157" t="str">
        <f t="shared" si="482"/>
        <v>n</v>
      </c>
      <c r="AA1260" s="157" t="str">
        <f t="shared" si="483"/>
        <v>n</v>
      </c>
      <c r="AB1260" s="157" t="str">
        <f t="shared" si="484"/>
        <v>n</v>
      </c>
      <c r="AC1260" s="157" t="str">
        <f t="shared" si="485"/>
        <v>n</v>
      </c>
      <c r="AD1260" s="157" t="str">
        <f t="shared" si="486"/>
        <v>n</v>
      </c>
      <c r="AE1260" s="165">
        <v>-1</v>
      </c>
      <c r="AF1260" s="166">
        <v>-1</v>
      </c>
      <c r="AG1260" s="166">
        <v>20</v>
      </c>
      <c r="AH1260" s="166" t="b">
        <f t="shared" si="496"/>
        <v>1</v>
      </c>
      <c r="AI1260" s="165"/>
      <c r="AJ1260" s="157" t="str">
        <f t="shared" si="487"/>
        <v>n</v>
      </c>
      <c r="AK1260" s="157" t="str">
        <f t="shared" si="488"/>
        <v>n</v>
      </c>
      <c r="AL1260" s="157" t="str">
        <f t="shared" si="489"/>
        <v>n</v>
      </c>
      <c r="AM1260" s="157" t="str">
        <f t="shared" si="490"/>
        <v>n</v>
      </c>
      <c r="AN1260" s="157" t="str">
        <f t="shared" si="493"/>
        <v>n</v>
      </c>
      <c r="AO1260" s="157" t="str">
        <f t="shared" si="494"/>
        <v>n</v>
      </c>
      <c r="AP1260" s="157" t="str">
        <f t="shared" si="491"/>
        <v>n</v>
      </c>
      <c r="AQ1260" s="157" t="str">
        <f t="shared" si="492"/>
        <v>n</v>
      </c>
      <c r="AR1260" s="165">
        <v>0</v>
      </c>
      <c r="AS1260" s="166">
        <v>0</v>
      </c>
      <c r="AT1260" s="166" t="b">
        <f t="shared" si="470"/>
        <v>1</v>
      </c>
      <c r="AU1260" s="157"/>
    </row>
    <row r="1261" spans="1:47" ht="15" customHeight="1" x14ac:dyDescent="0.3">
      <c r="A1261" s="158" t="s">
        <v>1811</v>
      </c>
      <c r="B1261" s="158" t="s">
        <v>2140</v>
      </c>
      <c r="C1261" s="159">
        <v>44384</v>
      </c>
      <c r="D1261" s="158">
        <v>2021</v>
      </c>
      <c r="E1261" s="158" t="s">
        <v>137</v>
      </c>
      <c r="F1261" s="158" t="s">
        <v>1154</v>
      </c>
      <c r="G1261" s="169">
        <v>6.25E-2</v>
      </c>
      <c r="H1261" s="169">
        <v>0.11805555555555557</v>
      </c>
      <c r="I1261" s="157" t="s">
        <v>2460</v>
      </c>
      <c r="J1261" s="165" t="s">
        <v>1066</v>
      </c>
      <c r="K1261" s="157" t="str">
        <f t="shared" si="471"/>
        <v>n</v>
      </c>
      <c r="L1261" s="157" t="str">
        <f t="shared" si="472"/>
        <v>y</v>
      </c>
      <c r="M1261" s="157" t="str">
        <f t="shared" si="473"/>
        <v>n</v>
      </c>
      <c r="N1261" s="157" t="str">
        <f t="shared" si="474"/>
        <v>n</v>
      </c>
      <c r="O1261" s="157" t="str">
        <f t="shared" si="475"/>
        <v>n</v>
      </c>
      <c r="P1261" s="157" t="str">
        <f t="shared" si="476"/>
        <v>n</v>
      </c>
      <c r="Q1261" s="157" t="str">
        <f t="shared" si="477"/>
        <v>n</v>
      </c>
      <c r="R1261" s="157" t="str">
        <f t="shared" si="478"/>
        <v>n</v>
      </c>
      <c r="S1261" s="165">
        <v>95</v>
      </c>
      <c r="T1261" s="166">
        <v>95</v>
      </c>
      <c r="U1261" s="166" t="b">
        <f t="shared" si="495"/>
        <v>1</v>
      </c>
      <c r="V1261" s="165" t="s">
        <v>1066</v>
      </c>
      <c r="W1261" s="157" t="str">
        <f t="shared" si="497"/>
        <v>n</v>
      </c>
      <c r="X1261" s="157" t="str">
        <f t="shared" si="498"/>
        <v>y</v>
      </c>
      <c r="Y1261" s="157" t="str">
        <f t="shared" si="481"/>
        <v>n</v>
      </c>
      <c r="Z1261" s="157" t="str">
        <f t="shared" si="482"/>
        <v>n</v>
      </c>
      <c r="AA1261" s="157" t="str">
        <f t="shared" si="483"/>
        <v>n</v>
      </c>
      <c r="AB1261" s="157" t="str">
        <f t="shared" si="484"/>
        <v>n</v>
      </c>
      <c r="AC1261" s="157" t="str">
        <f t="shared" si="485"/>
        <v>n</v>
      </c>
      <c r="AD1261" s="157" t="str">
        <f t="shared" si="486"/>
        <v>n</v>
      </c>
      <c r="AE1261" s="165">
        <v>-1</v>
      </c>
      <c r="AF1261" s="166">
        <v>-1</v>
      </c>
      <c r="AG1261" s="166">
        <v>40</v>
      </c>
      <c r="AH1261" s="166" t="b">
        <f t="shared" si="496"/>
        <v>1</v>
      </c>
      <c r="AI1261" s="165" t="s">
        <v>2387</v>
      </c>
      <c r="AJ1261" s="157" t="str">
        <f t="shared" si="487"/>
        <v>n</v>
      </c>
      <c r="AK1261" s="157" t="str">
        <f t="shared" si="488"/>
        <v>n</v>
      </c>
      <c r="AL1261" s="157" t="str">
        <f t="shared" si="489"/>
        <v>n</v>
      </c>
      <c r="AM1261" s="157" t="str">
        <f t="shared" si="490"/>
        <v>n</v>
      </c>
      <c r="AN1261" s="157" t="str">
        <f t="shared" si="493"/>
        <v>n</v>
      </c>
      <c r="AO1261" s="157" t="str">
        <f t="shared" si="494"/>
        <v>y</v>
      </c>
      <c r="AP1261" s="157" t="str">
        <f t="shared" si="491"/>
        <v>n</v>
      </c>
      <c r="AQ1261" s="157" t="str">
        <f t="shared" si="492"/>
        <v>n</v>
      </c>
      <c r="AR1261" s="165">
        <v>0</v>
      </c>
      <c r="AS1261" s="166">
        <v>0</v>
      </c>
      <c r="AT1261" s="166" t="b">
        <f t="shared" si="470"/>
        <v>1</v>
      </c>
      <c r="AU1261" s="157"/>
    </row>
    <row r="1262" spans="1:47" ht="15" customHeight="1" x14ac:dyDescent="0.3">
      <c r="A1262" s="158" t="s">
        <v>1811</v>
      </c>
      <c r="B1262" s="158" t="s">
        <v>2124</v>
      </c>
      <c r="C1262" s="159">
        <v>44467</v>
      </c>
      <c r="D1262" s="158">
        <v>2021</v>
      </c>
      <c r="E1262" s="158" t="s">
        <v>137</v>
      </c>
      <c r="F1262" s="158" t="s">
        <v>1110</v>
      </c>
      <c r="G1262" s="169">
        <v>0.5805555555555556</v>
      </c>
      <c r="H1262" s="169">
        <v>0.67847222222222225</v>
      </c>
      <c r="I1262" s="157" t="s">
        <v>2461</v>
      </c>
      <c r="J1262" s="165" t="s">
        <v>1066</v>
      </c>
      <c r="K1262" s="157" t="str">
        <f t="shared" si="471"/>
        <v>n</v>
      </c>
      <c r="L1262" s="157" t="str">
        <f t="shared" si="472"/>
        <v>y</v>
      </c>
      <c r="M1262" s="157" t="str">
        <f t="shared" si="473"/>
        <v>n</v>
      </c>
      <c r="N1262" s="157" t="str">
        <f t="shared" si="474"/>
        <v>n</v>
      </c>
      <c r="O1262" s="157" t="str">
        <f t="shared" si="475"/>
        <v>n</v>
      </c>
      <c r="P1262" s="157" t="str">
        <f t="shared" si="476"/>
        <v>n</v>
      </c>
      <c r="Q1262" s="157" t="str">
        <f t="shared" si="477"/>
        <v>n</v>
      </c>
      <c r="R1262" s="157" t="str">
        <f t="shared" si="478"/>
        <v>n</v>
      </c>
      <c r="S1262" s="165">
        <v>95</v>
      </c>
      <c r="T1262" s="166">
        <v>95</v>
      </c>
      <c r="U1262" s="166" t="b">
        <f t="shared" si="495"/>
        <v>1</v>
      </c>
      <c r="V1262" s="165" t="s">
        <v>1066</v>
      </c>
      <c r="W1262" s="157" t="str">
        <f t="shared" si="479"/>
        <v>n</v>
      </c>
      <c r="X1262" s="157" t="str">
        <f t="shared" si="480"/>
        <v>y</v>
      </c>
      <c r="Y1262" s="157" t="str">
        <f t="shared" si="481"/>
        <v>n</v>
      </c>
      <c r="Z1262" s="157" t="str">
        <f t="shared" si="482"/>
        <v>n</v>
      </c>
      <c r="AA1262" s="157" t="str">
        <f t="shared" si="483"/>
        <v>n</v>
      </c>
      <c r="AB1262" s="157" t="str">
        <f t="shared" si="484"/>
        <v>n</v>
      </c>
      <c r="AC1262" s="157" t="str">
        <f t="shared" si="485"/>
        <v>n</v>
      </c>
      <c r="AD1262" s="157" t="str">
        <f t="shared" si="486"/>
        <v>n</v>
      </c>
      <c r="AE1262" s="165">
        <v>65</v>
      </c>
      <c r="AF1262" s="166">
        <v>65</v>
      </c>
      <c r="AG1262" s="166">
        <v>90</v>
      </c>
      <c r="AH1262" s="166" t="b">
        <f t="shared" si="496"/>
        <v>1</v>
      </c>
      <c r="AI1262" s="165"/>
      <c r="AJ1262" s="157" t="str">
        <f t="shared" si="487"/>
        <v>n</v>
      </c>
      <c r="AK1262" s="157" t="str">
        <f t="shared" si="488"/>
        <v>n</v>
      </c>
      <c r="AL1262" s="157" t="str">
        <f t="shared" si="489"/>
        <v>n</v>
      </c>
      <c r="AM1262" s="157" t="str">
        <f t="shared" si="490"/>
        <v>n</v>
      </c>
      <c r="AN1262" s="157" t="str">
        <f t="shared" si="493"/>
        <v>n</v>
      </c>
      <c r="AO1262" s="157" t="str">
        <f t="shared" si="494"/>
        <v>n</v>
      </c>
      <c r="AP1262" s="157" t="str">
        <f t="shared" si="491"/>
        <v>n</v>
      </c>
      <c r="AQ1262" s="157" t="str">
        <f t="shared" si="492"/>
        <v>n</v>
      </c>
      <c r="AR1262" s="165">
        <v>-1</v>
      </c>
      <c r="AS1262" s="166">
        <v>-1</v>
      </c>
      <c r="AT1262" s="166" t="b">
        <f t="shared" si="470"/>
        <v>1</v>
      </c>
      <c r="AU1262" s="157" t="s">
        <v>2462</v>
      </c>
    </row>
    <row r="1263" spans="1:47" ht="15" customHeight="1" x14ac:dyDescent="0.3">
      <c r="A1263" s="158" t="s">
        <v>1811</v>
      </c>
      <c r="B1263" s="158" t="s">
        <v>2124</v>
      </c>
      <c r="C1263" s="159">
        <v>44467</v>
      </c>
      <c r="D1263" s="158">
        <v>2021</v>
      </c>
      <c r="E1263" s="158" t="s">
        <v>137</v>
      </c>
      <c r="F1263" s="158" t="s">
        <v>1111</v>
      </c>
      <c r="G1263" s="169">
        <v>0.5805555555555556</v>
      </c>
      <c r="H1263" s="169">
        <v>0.67847222222222225</v>
      </c>
      <c r="I1263" s="157" t="s">
        <v>2463</v>
      </c>
      <c r="J1263" s="165" t="s">
        <v>1066</v>
      </c>
      <c r="K1263" s="157" t="str">
        <f t="shared" si="471"/>
        <v>n</v>
      </c>
      <c r="L1263" s="157" t="str">
        <f t="shared" si="472"/>
        <v>y</v>
      </c>
      <c r="M1263" s="157" t="str">
        <f t="shared" si="473"/>
        <v>n</v>
      </c>
      <c r="N1263" s="157" t="str">
        <f t="shared" si="474"/>
        <v>n</v>
      </c>
      <c r="O1263" s="157" t="str">
        <f t="shared" si="475"/>
        <v>n</v>
      </c>
      <c r="P1263" s="157" t="str">
        <f t="shared" si="476"/>
        <v>n</v>
      </c>
      <c r="Q1263" s="157" t="str">
        <f t="shared" si="477"/>
        <v>n</v>
      </c>
      <c r="R1263" s="157" t="str">
        <f t="shared" si="478"/>
        <v>n</v>
      </c>
      <c r="S1263" s="165">
        <v>70</v>
      </c>
      <c r="T1263" s="166">
        <v>70</v>
      </c>
      <c r="U1263" s="166" t="b">
        <f t="shared" si="495"/>
        <v>1</v>
      </c>
      <c r="V1263" s="165" t="s">
        <v>2464</v>
      </c>
      <c r="W1263" s="157" t="str">
        <f t="shared" si="479"/>
        <v>n</v>
      </c>
      <c r="X1263" s="157" t="str">
        <f t="shared" si="480"/>
        <v>y</v>
      </c>
      <c r="Y1263" s="157" t="str">
        <f t="shared" si="481"/>
        <v>n</v>
      </c>
      <c r="Z1263" s="157" t="str">
        <f t="shared" si="482"/>
        <v>n</v>
      </c>
      <c r="AA1263" s="157" t="str">
        <f t="shared" si="483"/>
        <v>n</v>
      </c>
      <c r="AB1263" s="157" t="str">
        <f t="shared" si="484"/>
        <v>n</v>
      </c>
      <c r="AC1263" s="157" t="str">
        <f t="shared" si="485"/>
        <v>y</v>
      </c>
      <c r="AD1263" s="157" t="str">
        <f t="shared" si="486"/>
        <v>y</v>
      </c>
      <c r="AE1263" s="165">
        <v>90</v>
      </c>
      <c r="AF1263" s="166">
        <v>90</v>
      </c>
      <c r="AG1263" s="166">
        <v>90</v>
      </c>
      <c r="AH1263" s="166" t="b">
        <f t="shared" si="496"/>
        <v>1</v>
      </c>
      <c r="AI1263" s="165"/>
      <c r="AJ1263" s="157" t="str">
        <f t="shared" si="487"/>
        <v>n</v>
      </c>
      <c r="AK1263" s="157" t="str">
        <f t="shared" si="488"/>
        <v>n</v>
      </c>
      <c r="AL1263" s="157" t="str">
        <f t="shared" si="489"/>
        <v>n</v>
      </c>
      <c r="AM1263" s="157" t="str">
        <f t="shared" si="490"/>
        <v>n</v>
      </c>
      <c r="AN1263" s="157" t="str">
        <f t="shared" si="493"/>
        <v>n</v>
      </c>
      <c r="AO1263" s="157" t="str">
        <f t="shared" si="494"/>
        <v>n</v>
      </c>
      <c r="AP1263" s="157" t="str">
        <f t="shared" si="491"/>
        <v>n</v>
      </c>
      <c r="AQ1263" s="157" t="str">
        <f t="shared" si="492"/>
        <v>n</v>
      </c>
      <c r="AR1263" s="165">
        <v>-1</v>
      </c>
      <c r="AS1263" s="166">
        <v>-1</v>
      </c>
      <c r="AT1263" s="166" t="b">
        <f t="shared" si="470"/>
        <v>1</v>
      </c>
      <c r="AU1263" s="157" t="s">
        <v>2465</v>
      </c>
    </row>
    <row r="1264" spans="1:47" ht="15" customHeight="1" x14ac:dyDescent="0.3">
      <c r="A1264" s="158" t="s">
        <v>1811</v>
      </c>
      <c r="B1264" s="158" t="s">
        <v>2124</v>
      </c>
      <c r="C1264" s="159">
        <v>44467</v>
      </c>
      <c r="D1264" s="158">
        <v>2021</v>
      </c>
      <c r="E1264" s="158" t="s">
        <v>137</v>
      </c>
      <c r="F1264" s="158" t="s">
        <v>1112</v>
      </c>
      <c r="G1264" s="169">
        <v>0.5805555555555556</v>
      </c>
      <c r="H1264" s="169">
        <v>0.67847222222222225</v>
      </c>
      <c r="I1264" s="157" t="s">
        <v>2466</v>
      </c>
      <c r="J1264" s="165" t="s">
        <v>1066</v>
      </c>
      <c r="K1264" s="157" t="str">
        <f t="shared" si="471"/>
        <v>n</v>
      </c>
      <c r="L1264" s="157" t="str">
        <f t="shared" si="472"/>
        <v>y</v>
      </c>
      <c r="M1264" s="157" t="str">
        <f t="shared" si="473"/>
        <v>n</v>
      </c>
      <c r="N1264" s="157" t="str">
        <f t="shared" si="474"/>
        <v>n</v>
      </c>
      <c r="O1264" s="157" t="str">
        <f t="shared" si="475"/>
        <v>n</v>
      </c>
      <c r="P1264" s="157" t="str">
        <f t="shared" si="476"/>
        <v>n</v>
      </c>
      <c r="Q1264" s="157" t="str">
        <f t="shared" si="477"/>
        <v>n</v>
      </c>
      <c r="R1264" s="157" t="str">
        <f t="shared" si="478"/>
        <v>n</v>
      </c>
      <c r="S1264" s="165">
        <v>85</v>
      </c>
      <c r="T1264" s="166">
        <v>85</v>
      </c>
      <c r="U1264" s="166" t="b">
        <f t="shared" si="495"/>
        <v>1</v>
      </c>
      <c r="V1264" s="165" t="s">
        <v>2354</v>
      </c>
      <c r="W1264" s="157" t="str">
        <f t="shared" si="479"/>
        <v>n</v>
      </c>
      <c r="X1264" s="157" t="str">
        <f t="shared" si="480"/>
        <v>y</v>
      </c>
      <c r="Y1264" s="157" t="str">
        <f t="shared" si="481"/>
        <v>n</v>
      </c>
      <c r="Z1264" s="157" t="str">
        <f t="shared" si="482"/>
        <v>n</v>
      </c>
      <c r="AA1264" s="157" t="str">
        <f t="shared" si="483"/>
        <v>n</v>
      </c>
      <c r="AB1264" s="157" t="str">
        <f t="shared" si="484"/>
        <v>n</v>
      </c>
      <c r="AC1264" s="157" t="str">
        <f t="shared" si="485"/>
        <v>y</v>
      </c>
      <c r="AD1264" s="157" t="str">
        <f t="shared" si="486"/>
        <v>n</v>
      </c>
      <c r="AE1264" s="165">
        <v>95</v>
      </c>
      <c r="AF1264" s="166">
        <v>95</v>
      </c>
      <c r="AG1264" s="166">
        <v>95</v>
      </c>
      <c r="AH1264" s="166" t="b">
        <f t="shared" si="496"/>
        <v>1</v>
      </c>
      <c r="AI1264" s="165"/>
      <c r="AJ1264" s="157" t="str">
        <f t="shared" si="487"/>
        <v>n</v>
      </c>
      <c r="AK1264" s="157" t="str">
        <f t="shared" si="488"/>
        <v>n</v>
      </c>
      <c r="AL1264" s="157" t="str">
        <f t="shared" si="489"/>
        <v>n</v>
      </c>
      <c r="AM1264" s="157" t="str">
        <f t="shared" si="490"/>
        <v>n</v>
      </c>
      <c r="AN1264" s="157" t="str">
        <f t="shared" si="493"/>
        <v>n</v>
      </c>
      <c r="AO1264" s="157" t="str">
        <f t="shared" si="494"/>
        <v>n</v>
      </c>
      <c r="AP1264" s="157" t="str">
        <f t="shared" si="491"/>
        <v>n</v>
      </c>
      <c r="AQ1264" s="157" t="str">
        <f t="shared" si="492"/>
        <v>n</v>
      </c>
      <c r="AR1264" s="165">
        <v>-1</v>
      </c>
      <c r="AS1264" s="166">
        <v>-1</v>
      </c>
      <c r="AT1264" s="166" t="b">
        <f t="shared" si="470"/>
        <v>1</v>
      </c>
      <c r="AU1264" s="157" t="s">
        <v>2467</v>
      </c>
    </row>
    <row r="1265" spans="1:47" ht="15" customHeight="1" x14ac:dyDescent="0.3">
      <c r="A1265" s="158" t="s">
        <v>1811</v>
      </c>
      <c r="B1265" s="158" t="s">
        <v>2124</v>
      </c>
      <c r="C1265" s="159">
        <v>44467</v>
      </c>
      <c r="D1265" s="158">
        <v>2021</v>
      </c>
      <c r="E1265" s="158" t="s">
        <v>137</v>
      </c>
      <c r="F1265" s="158" t="s">
        <v>1114</v>
      </c>
      <c r="G1265" s="169">
        <v>0.5805555555555556</v>
      </c>
      <c r="H1265" s="169">
        <v>0.67847222222222225</v>
      </c>
      <c r="I1265" s="157" t="s">
        <v>2468</v>
      </c>
      <c r="J1265" s="165" t="s">
        <v>1066</v>
      </c>
      <c r="K1265" s="157" t="str">
        <f t="shared" si="471"/>
        <v>n</v>
      </c>
      <c r="L1265" s="157" t="str">
        <f t="shared" si="472"/>
        <v>y</v>
      </c>
      <c r="M1265" s="157" t="str">
        <f t="shared" si="473"/>
        <v>n</v>
      </c>
      <c r="N1265" s="157" t="str">
        <f t="shared" si="474"/>
        <v>n</v>
      </c>
      <c r="O1265" s="157" t="str">
        <f t="shared" si="475"/>
        <v>n</v>
      </c>
      <c r="P1265" s="157" t="str">
        <f t="shared" si="476"/>
        <v>n</v>
      </c>
      <c r="Q1265" s="157" t="str">
        <f t="shared" si="477"/>
        <v>n</v>
      </c>
      <c r="R1265" s="157" t="str">
        <f t="shared" si="478"/>
        <v>n</v>
      </c>
      <c r="S1265" s="165">
        <v>95</v>
      </c>
      <c r="T1265" s="166">
        <v>95</v>
      </c>
      <c r="U1265" s="166" t="b">
        <f t="shared" si="495"/>
        <v>1</v>
      </c>
      <c r="V1265" s="165" t="s">
        <v>2391</v>
      </c>
      <c r="W1265" s="157" t="str">
        <f t="shared" si="479"/>
        <v>n</v>
      </c>
      <c r="X1265" s="157" t="str">
        <f t="shared" si="480"/>
        <v>y</v>
      </c>
      <c r="Y1265" s="157" t="str">
        <f t="shared" si="481"/>
        <v>n</v>
      </c>
      <c r="Z1265" s="157" t="str">
        <f t="shared" si="482"/>
        <v>n</v>
      </c>
      <c r="AA1265" s="157" t="str">
        <f t="shared" si="483"/>
        <v>n</v>
      </c>
      <c r="AB1265" s="157" t="str">
        <f t="shared" si="484"/>
        <v>n</v>
      </c>
      <c r="AC1265" s="157" t="str">
        <f t="shared" si="485"/>
        <v>n</v>
      </c>
      <c r="AD1265" s="157" t="str">
        <f t="shared" si="486"/>
        <v>y</v>
      </c>
      <c r="AE1265" s="165">
        <v>80</v>
      </c>
      <c r="AF1265" s="166">
        <v>80</v>
      </c>
      <c r="AG1265" s="166">
        <v>80</v>
      </c>
      <c r="AH1265" s="166" t="b">
        <f t="shared" si="496"/>
        <v>1</v>
      </c>
      <c r="AI1265" s="165"/>
      <c r="AJ1265" s="157" t="str">
        <f t="shared" si="487"/>
        <v>n</v>
      </c>
      <c r="AK1265" s="157" t="str">
        <f t="shared" si="488"/>
        <v>n</v>
      </c>
      <c r="AL1265" s="157" t="str">
        <f t="shared" si="489"/>
        <v>n</v>
      </c>
      <c r="AM1265" s="157" t="str">
        <f t="shared" si="490"/>
        <v>n</v>
      </c>
      <c r="AN1265" s="157" t="str">
        <f t="shared" si="493"/>
        <v>n</v>
      </c>
      <c r="AO1265" s="157" t="str">
        <f t="shared" si="494"/>
        <v>n</v>
      </c>
      <c r="AP1265" s="157" t="str">
        <f t="shared" si="491"/>
        <v>n</v>
      </c>
      <c r="AQ1265" s="157" t="str">
        <f t="shared" si="492"/>
        <v>n</v>
      </c>
      <c r="AR1265" s="165">
        <v>-1</v>
      </c>
      <c r="AS1265" s="166">
        <v>-1</v>
      </c>
      <c r="AT1265" s="166" t="b">
        <f t="shared" si="470"/>
        <v>1</v>
      </c>
      <c r="AU1265" s="157" t="s">
        <v>2467</v>
      </c>
    </row>
    <row r="1266" spans="1:47" ht="15" customHeight="1" x14ac:dyDescent="0.3">
      <c r="A1266" s="158" t="s">
        <v>1811</v>
      </c>
      <c r="B1266" s="158" t="s">
        <v>2124</v>
      </c>
      <c r="C1266" s="159">
        <v>44467</v>
      </c>
      <c r="D1266" s="158">
        <v>2021</v>
      </c>
      <c r="E1266" s="158" t="s">
        <v>137</v>
      </c>
      <c r="F1266" s="158" t="s">
        <v>1115</v>
      </c>
      <c r="G1266" s="169">
        <v>0.5805555555555556</v>
      </c>
      <c r="H1266" s="169">
        <v>0.67847222222222225</v>
      </c>
      <c r="I1266" s="157" t="s">
        <v>2469</v>
      </c>
      <c r="J1266" s="165" t="s">
        <v>1066</v>
      </c>
      <c r="K1266" s="157" t="str">
        <f t="shared" si="471"/>
        <v>n</v>
      </c>
      <c r="L1266" s="157" t="str">
        <f t="shared" si="472"/>
        <v>y</v>
      </c>
      <c r="M1266" s="157" t="str">
        <f t="shared" si="473"/>
        <v>n</v>
      </c>
      <c r="N1266" s="157" t="str">
        <f t="shared" si="474"/>
        <v>n</v>
      </c>
      <c r="O1266" s="157" t="str">
        <f t="shared" si="475"/>
        <v>n</v>
      </c>
      <c r="P1266" s="157" t="str">
        <f t="shared" si="476"/>
        <v>n</v>
      </c>
      <c r="Q1266" s="157" t="str">
        <f t="shared" si="477"/>
        <v>n</v>
      </c>
      <c r="R1266" s="157" t="str">
        <f t="shared" si="478"/>
        <v>n</v>
      </c>
      <c r="S1266" s="165">
        <v>100</v>
      </c>
      <c r="T1266" s="166">
        <v>100</v>
      </c>
      <c r="U1266" s="166" t="b">
        <f t="shared" si="495"/>
        <v>1</v>
      </c>
      <c r="V1266" s="165" t="s">
        <v>2354</v>
      </c>
      <c r="W1266" s="157" t="str">
        <f t="shared" si="479"/>
        <v>n</v>
      </c>
      <c r="X1266" s="157" t="str">
        <f t="shared" si="480"/>
        <v>y</v>
      </c>
      <c r="Y1266" s="157" t="str">
        <f t="shared" si="481"/>
        <v>n</v>
      </c>
      <c r="Z1266" s="157" t="str">
        <f t="shared" si="482"/>
        <v>n</v>
      </c>
      <c r="AA1266" s="157" t="str">
        <f t="shared" si="483"/>
        <v>n</v>
      </c>
      <c r="AB1266" s="157" t="str">
        <f t="shared" si="484"/>
        <v>n</v>
      </c>
      <c r="AC1266" s="157" t="str">
        <f t="shared" si="485"/>
        <v>y</v>
      </c>
      <c r="AD1266" s="157" t="str">
        <f t="shared" si="486"/>
        <v>n</v>
      </c>
      <c r="AE1266" s="165">
        <v>60</v>
      </c>
      <c r="AF1266" s="166">
        <v>60</v>
      </c>
      <c r="AG1266" s="166">
        <v>95</v>
      </c>
      <c r="AH1266" s="166" t="b">
        <f t="shared" si="496"/>
        <v>1</v>
      </c>
      <c r="AI1266" s="165"/>
      <c r="AJ1266" s="157" t="str">
        <f t="shared" si="487"/>
        <v>n</v>
      </c>
      <c r="AK1266" s="157" t="str">
        <f t="shared" si="488"/>
        <v>n</v>
      </c>
      <c r="AL1266" s="157" t="str">
        <f t="shared" si="489"/>
        <v>n</v>
      </c>
      <c r="AM1266" s="157" t="str">
        <f t="shared" si="490"/>
        <v>n</v>
      </c>
      <c r="AN1266" s="157" t="str">
        <f t="shared" si="493"/>
        <v>n</v>
      </c>
      <c r="AO1266" s="157" t="str">
        <f t="shared" si="494"/>
        <v>n</v>
      </c>
      <c r="AP1266" s="157" t="str">
        <f t="shared" si="491"/>
        <v>n</v>
      </c>
      <c r="AQ1266" s="157" t="str">
        <f t="shared" si="492"/>
        <v>n</v>
      </c>
      <c r="AR1266" s="165">
        <v>-1</v>
      </c>
      <c r="AS1266" s="166">
        <v>-1</v>
      </c>
      <c r="AT1266" s="166" t="b">
        <f t="shared" si="470"/>
        <v>1</v>
      </c>
      <c r="AU1266" s="157" t="s">
        <v>2467</v>
      </c>
    </row>
    <row r="1267" spans="1:47" ht="15" customHeight="1" x14ac:dyDescent="0.3">
      <c r="A1267" s="158" t="s">
        <v>1811</v>
      </c>
      <c r="B1267" s="158" t="s">
        <v>2124</v>
      </c>
      <c r="C1267" s="159">
        <v>44467</v>
      </c>
      <c r="D1267" s="158">
        <v>2021</v>
      </c>
      <c r="E1267" s="158" t="s">
        <v>137</v>
      </c>
      <c r="F1267" s="158" t="s">
        <v>1116</v>
      </c>
      <c r="G1267" s="169">
        <v>0.5805555555555556</v>
      </c>
      <c r="H1267" s="169">
        <v>0.67847222222222225</v>
      </c>
      <c r="I1267" s="157" t="s">
        <v>2471</v>
      </c>
      <c r="J1267" s="165" t="s">
        <v>1066</v>
      </c>
      <c r="K1267" s="157" t="str">
        <f t="shared" si="471"/>
        <v>n</v>
      </c>
      <c r="L1267" s="157" t="str">
        <f t="shared" si="472"/>
        <v>y</v>
      </c>
      <c r="M1267" s="157" t="str">
        <f t="shared" si="473"/>
        <v>n</v>
      </c>
      <c r="N1267" s="157" t="str">
        <f t="shared" si="474"/>
        <v>n</v>
      </c>
      <c r="O1267" s="157" t="str">
        <f t="shared" si="475"/>
        <v>n</v>
      </c>
      <c r="P1267" s="157" t="str">
        <f t="shared" si="476"/>
        <v>n</v>
      </c>
      <c r="Q1267" s="157" t="str">
        <f t="shared" si="477"/>
        <v>n</v>
      </c>
      <c r="R1267" s="157" t="str">
        <f t="shared" si="478"/>
        <v>n</v>
      </c>
      <c r="S1267" s="165">
        <v>5</v>
      </c>
      <c r="T1267" s="166">
        <v>5</v>
      </c>
      <c r="U1267" s="166" t="b">
        <f t="shared" si="495"/>
        <v>1</v>
      </c>
      <c r="V1267" s="165" t="s">
        <v>1066</v>
      </c>
      <c r="W1267" s="157" t="str">
        <f t="shared" si="479"/>
        <v>n</v>
      </c>
      <c r="X1267" s="157" t="str">
        <f t="shared" si="480"/>
        <v>y</v>
      </c>
      <c r="Y1267" s="157" t="str">
        <f t="shared" si="481"/>
        <v>n</v>
      </c>
      <c r="Z1267" s="157" t="str">
        <f t="shared" si="482"/>
        <v>n</v>
      </c>
      <c r="AA1267" s="157" t="str">
        <f t="shared" si="483"/>
        <v>n</v>
      </c>
      <c r="AB1267" s="157" t="str">
        <f t="shared" si="484"/>
        <v>n</v>
      </c>
      <c r="AC1267" s="157" t="str">
        <f t="shared" si="485"/>
        <v>n</v>
      </c>
      <c r="AD1267" s="157" t="str">
        <f t="shared" si="486"/>
        <v>n</v>
      </c>
      <c r="AE1267" s="165">
        <v>5</v>
      </c>
      <c r="AF1267" s="166">
        <v>5</v>
      </c>
      <c r="AG1267" s="166">
        <v>10</v>
      </c>
      <c r="AH1267" s="166" t="b">
        <f t="shared" si="496"/>
        <v>1</v>
      </c>
      <c r="AI1267" s="165"/>
      <c r="AJ1267" s="157" t="str">
        <f t="shared" si="487"/>
        <v>n</v>
      </c>
      <c r="AK1267" s="157" t="str">
        <f t="shared" si="488"/>
        <v>n</v>
      </c>
      <c r="AL1267" s="157" t="str">
        <f t="shared" si="489"/>
        <v>n</v>
      </c>
      <c r="AM1267" s="157" t="str">
        <f t="shared" si="490"/>
        <v>n</v>
      </c>
      <c r="AN1267" s="157" t="str">
        <f t="shared" si="493"/>
        <v>n</v>
      </c>
      <c r="AO1267" s="157" t="str">
        <f t="shared" si="494"/>
        <v>n</v>
      </c>
      <c r="AP1267" s="157" t="str">
        <f t="shared" si="491"/>
        <v>n</v>
      </c>
      <c r="AQ1267" s="157" t="str">
        <f t="shared" si="492"/>
        <v>n</v>
      </c>
      <c r="AR1267" s="165">
        <v>-1</v>
      </c>
      <c r="AS1267" s="166">
        <v>-1</v>
      </c>
      <c r="AT1267" s="166" t="b">
        <f t="shared" si="470"/>
        <v>1</v>
      </c>
      <c r="AU1267" s="157" t="s">
        <v>2462</v>
      </c>
    </row>
    <row r="1268" spans="1:47" ht="15" customHeight="1" x14ac:dyDescent="0.3">
      <c r="A1268" s="158" t="s">
        <v>1811</v>
      </c>
      <c r="B1268" s="158" t="s">
        <v>2124</v>
      </c>
      <c r="C1268" s="159">
        <v>44467</v>
      </c>
      <c r="D1268" s="158">
        <v>2021</v>
      </c>
      <c r="E1268" s="158" t="s">
        <v>137</v>
      </c>
      <c r="F1268" s="158" t="s">
        <v>1118</v>
      </c>
      <c r="G1268" s="169">
        <v>0.5805555555555556</v>
      </c>
      <c r="H1268" s="169">
        <v>0.67847222222222225</v>
      </c>
      <c r="I1268" s="157" t="s">
        <v>2472</v>
      </c>
      <c r="J1268" s="165" t="s">
        <v>1066</v>
      </c>
      <c r="K1268" s="157" t="str">
        <f t="shared" si="471"/>
        <v>n</v>
      </c>
      <c r="L1268" s="157" t="str">
        <f t="shared" si="472"/>
        <v>y</v>
      </c>
      <c r="M1268" s="157" t="str">
        <f t="shared" si="473"/>
        <v>n</v>
      </c>
      <c r="N1268" s="157" t="str">
        <f t="shared" si="474"/>
        <v>n</v>
      </c>
      <c r="O1268" s="157" t="str">
        <f t="shared" si="475"/>
        <v>n</v>
      </c>
      <c r="P1268" s="157" t="str">
        <f t="shared" si="476"/>
        <v>n</v>
      </c>
      <c r="Q1268" s="157" t="str">
        <f t="shared" si="477"/>
        <v>n</v>
      </c>
      <c r="R1268" s="157" t="str">
        <f t="shared" si="478"/>
        <v>n</v>
      </c>
      <c r="S1268" s="165">
        <v>65</v>
      </c>
      <c r="T1268" s="166">
        <v>65</v>
      </c>
      <c r="U1268" s="166" t="b">
        <f t="shared" si="495"/>
        <v>1</v>
      </c>
      <c r="V1268" s="165" t="s">
        <v>1066</v>
      </c>
      <c r="W1268" s="157" t="str">
        <f t="shared" si="479"/>
        <v>n</v>
      </c>
      <c r="X1268" s="157" t="str">
        <f t="shared" si="480"/>
        <v>y</v>
      </c>
      <c r="Y1268" s="157" t="str">
        <f t="shared" si="481"/>
        <v>n</v>
      </c>
      <c r="Z1268" s="157" t="str">
        <f t="shared" si="482"/>
        <v>n</v>
      </c>
      <c r="AA1268" s="157" t="str">
        <f t="shared" si="483"/>
        <v>n</v>
      </c>
      <c r="AB1268" s="157" t="str">
        <f t="shared" si="484"/>
        <v>n</v>
      </c>
      <c r="AC1268" s="157" t="str">
        <f t="shared" si="485"/>
        <v>n</v>
      </c>
      <c r="AD1268" s="157" t="str">
        <f t="shared" si="486"/>
        <v>n</v>
      </c>
      <c r="AE1268" s="165">
        <v>95</v>
      </c>
      <c r="AF1268" s="166">
        <v>95</v>
      </c>
      <c r="AG1268" s="166">
        <v>95</v>
      </c>
      <c r="AH1268" s="166" t="b">
        <f t="shared" si="496"/>
        <v>1</v>
      </c>
      <c r="AI1268" s="165"/>
      <c r="AJ1268" s="157" t="str">
        <f t="shared" si="487"/>
        <v>n</v>
      </c>
      <c r="AK1268" s="157" t="str">
        <f t="shared" si="488"/>
        <v>n</v>
      </c>
      <c r="AL1268" s="157" t="str">
        <f t="shared" si="489"/>
        <v>n</v>
      </c>
      <c r="AM1268" s="157" t="str">
        <f t="shared" si="490"/>
        <v>n</v>
      </c>
      <c r="AN1268" s="157" t="str">
        <f t="shared" si="493"/>
        <v>n</v>
      </c>
      <c r="AO1268" s="157" t="str">
        <f t="shared" si="494"/>
        <v>n</v>
      </c>
      <c r="AP1268" s="157" t="str">
        <f t="shared" si="491"/>
        <v>n</v>
      </c>
      <c r="AQ1268" s="157" t="str">
        <f t="shared" si="492"/>
        <v>n</v>
      </c>
      <c r="AR1268" s="165">
        <v>-1</v>
      </c>
      <c r="AS1268" s="166">
        <v>-1</v>
      </c>
      <c r="AT1268" s="166" t="b">
        <f t="shared" si="470"/>
        <v>1</v>
      </c>
      <c r="AU1268" s="157" t="s">
        <v>2473</v>
      </c>
    </row>
    <row r="1269" spans="1:47" ht="15" customHeight="1" x14ac:dyDescent="0.3">
      <c r="A1269" s="158" t="s">
        <v>1811</v>
      </c>
      <c r="B1269" s="158" t="s">
        <v>2124</v>
      </c>
      <c r="C1269" s="159">
        <v>44467</v>
      </c>
      <c r="D1269" s="158">
        <v>2021</v>
      </c>
      <c r="E1269" s="158" t="s">
        <v>137</v>
      </c>
      <c r="F1269" s="158" t="s">
        <v>1119</v>
      </c>
      <c r="G1269" s="169">
        <v>0.5805555555555556</v>
      </c>
      <c r="H1269" s="169">
        <v>0.67847222222222225</v>
      </c>
      <c r="I1269" s="157" t="s">
        <v>2474</v>
      </c>
      <c r="J1269" s="165" t="s">
        <v>1066</v>
      </c>
      <c r="K1269" s="157" t="str">
        <f t="shared" si="471"/>
        <v>n</v>
      </c>
      <c r="L1269" s="157" t="str">
        <f t="shared" si="472"/>
        <v>y</v>
      </c>
      <c r="M1269" s="157" t="str">
        <f t="shared" si="473"/>
        <v>n</v>
      </c>
      <c r="N1269" s="157" t="str">
        <f t="shared" si="474"/>
        <v>n</v>
      </c>
      <c r="O1269" s="157" t="str">
        <f t="shared" si="475"/>
        <v>n</v>
      </c>
      <c r="P1269" s="157" t="str">
        <f t="shared" si="476"/>
        <v>n</v>
      </c>
      <c r="Q1269" s="157" t="str">
        <f t="shared" si="477"/>
        <v>n</v>
      </c>
      <c r="R1269" s="157" t="str">
        <f t="shared" si="478"/>
        <v>n</v>
      </c>
      <c r="S1269" s="165">
        <v>99</v>
      </c>
      <c r="T1269" s="166">
        <v>99</v>
      </c>
      <c r="U1269" s="166" t="b">
        <f t="shared" si="495"/>
        <v>1</v>
      </c>
      <c r="V1269" s="165" t="s">
        <v>2354</v>
      </c>
      <c r="W1269" s="157" t="str">
        <f t="shared" si="479"/>
        <v>n</v>
      </c>
      <c r="X1269" s="157" t="str">
        <f t="shared" si="480"/>
        <v>y</v>
      </c>
      <c r="Y1269" s="157" t="str">
        <f t="shared" si="481"/>
        <v>n</v>
      </c>
      <c r="Z1269" s="157" t="str">
        <f t="shared" si="482"/>
        <v>n</v>
      </c>
      <c r="AA1269" s="157" t="str">
        <f t="shared" si="483"/>
        <v>n</v>
      </c>
      <c r="AB1269" s="157" t="str">
        <f t="shared" si="484"/>
        <v>n</v>
      </c>
      <c r="AC1269" s="157" t="str">
        <f t="shared" si="485"/>
        <v>y</v>
      </c>
      <c r="AD1269" s="157" t="str">
        <f t="shared" si="486"/>
        <v>n</v>
      </c>
      <c r="AE1269" s="165">
        <v>70</v>
      </c>
      <c r="AF1269" s="166">
        <v>70</v>
      </c>
      <c r="AG1269" s="166">
        <v>95</v>
      </c>
      <c r="AH1269" s="166" t="b">
        <f t="shared" si="496"/>
        <v>1</v>
      </c>
      <c r="AI1269" s="165"/>
      <c r="AJ1269" s="157" t="str">
        <f t="shared" si="487"/>
        <v>n</v>
      </c>
      <c r="AK1269" s="157" t="str">
        <f t="shared" si="488"/>
        <v>n</v>
      </c>
      <c r="AL1269" s="157" t="str">
        <f t="shared" si="489"/>
        <v>n</v>
      </c>
      <c r="AM1269" s="157" t="str">
        <f t="shared" si="490"/>
        <v>n</v>
      </c>
      <c r="AN1269" s="157" t="str">
        <f t="shared" si="493"/>
        <v>n</v>
      </c>
      <c r="AO1269" s="157" t="str">
        <f t="shared" si="494"/>
        <v>n</v>
      </c>
      <c r="AP1269" s="157" t="str">
        <f t="shared" si="491"/>
        <v>n</v>
      </c>
      <c r="AQ1269" s="157" t="str">
        <f t="shared" si="492"/>
        <v>n</v>
      </c>
      <c r="AR1269" s="165">
        <v>-1</v>
      </c>
      <c r="AS1269" s="166">
        <v>-1</v>
      </c>
      <c r="AT1269" s="166" t="b">
        <f t="shared" si="470"/>
        <v>1</v>
      </c>
      <c r="AU1269" s="157" t="s">
        <v>2475</v>
      </c>
    </row>
    <row r="1270" spans="1:47" ht="15" customHeight="1" x14ac:dyDescent="0.3">
      <c r="A1270" s="158" t="s">
        <v>1811</v>
      </c>
      <c r="B1270" s="158" t="s">
        <v>2124</v>
      </c>
      <c r="C1270" s="159">
        <v>44467</v>
      </c>
      <c r="D1270" s="158">
        <v>2021</v>
      </c>
      <c r="E1270" s="158" t="s">
        <v>137</v>
      </c>
      <c r="F1270" s="158" t="s">
        <v>1121</v>
      </c>
      <c r="G1270" s="169">
        <v>0.5805555555555556</v>
      </c>
      <c r="H1270" s="169">
        <v>0.67847222222222225</v>
      </c>
      <c r="I1270" s="157" t="s">
        <v>2476</v>
      </c>
      <c r="J1270" s="165" t="s">
        <v>1066</v>
      </c>
      <c r="K1270" s="157" t="str">
        <f t="shared" si="471"/>
        <v>n</v>
      </c>
      <c r="L1270" s="157" t="str">
        <f t="shared" si="472"/>
        <v>y</v>
      </c>
      <c r="M1270" s="157" t="str">
        <f t="shared" si="473"/>
        <v>n</v>
      </c>
      <c r="N1270" s="157" t="str">
        <f t="shared" si="474"/>
        <v>n</v>
      </c>
      <c r="O1270" s="157" t="str">
        <f t="shared" si="475"/>
        <v>n</v>
      </c>
      <c r="P1270" s="157" t="str">
        <f t="shared" si="476"/>
        <v>n</v>
      </c>
      <c r="Q1270" s="157" t="str">
        <f t="shared" si="477"/>
        <v>n</v>
      </c>
      <c r="R1270" s="157" t="str">
        <f t="shared" si="478"/>
        <v>n</v>
      </c>
      <c r="S1270" s="165">
        <v>80</v>
      </c>
      <c r="T1270" s="166">
        <v>80</v>
      </c>
      <c r="U1270" s="166" t="b">
        <f t="shared" si="495"/>
        <v>1</v>
      </c>
      <c r="V1270" s="165" t="s">
        <v>2391</v>
      </c>
      <c r="W1270" s="157" t="str">
        <f t="shared" si="479"/>
        <v>n</v>
      </c>
      <c r="X1270" s="157" t="str">
        <f t="shared" si="480"/>
        <v>y</v>
      </c>
      <c r="Y1270" s="157" t="str">
        <f t="shared" si="481"/>
        <v>n</v>
      </c>
      <c r="Z1270" s="157" t="str">
        <f t="shared" si="482"/>
        <v>n</v>
      </c>
      <c r="AA1270" s="157" t="str">
        <f t="shared" si="483"/>
        <v>n</v>
      </c>
      <c r="AB1270" s="157" t="str">
        <f t="shared" si="484"/>
        <v>n</v>
      </c>
      <c r="AC1270" s="157" t="str">
        <f t="shared" si="485"/>
        <v>n</v>
      </c>
      <c r="AD1270" s="157" t="str">
        <f t="shared" si="486"/>
        <v>y</v>
      </c>
      <c r="AE1270" s="165">
        <v>90</v>
      </c>
      <c r="AF1270" s="166">
        <v>90</v>
      </c>
      <c r="AG1270" s="166">
        <v>90</v>
      </c>
      <c r="AH1270" s="166" t="b">
        <f t="shared" si="496"/>
        <v>1</v>
      </c>
      <c r="AI1270" s="165"/>
      <c r="AJ1270" s="157" t="str">
        <f t="shared" si="487"/>
        <v>n</v>
      </c>
      <c r="AK1270" s="157" t="str">
        <f t="shared" si="488"/>
        <v>n</v>
      </c>
      <c r="AL1270" s="157" t="str">
        <f t="shared" si="489"/>
        <v>n</v>
      </c>
      <c r="AM1270" s="157" t="str">
        <f t="shared" si="490"/>
        <v>n</v>
      </c>
      <c r="AN1270" s="157" t="str">
        <f t="shared" si="493"/>
        <v>n</v>
      </c>
      <c r="AO1270" s="157" t="str">
        <f t="shared" si="494"/>
        <v>n</v>
      </c>
      <c r="AP1270" s="157" t="str">
        <f t="shared" si="491"/>
        <v>n</v>
      </c>
      <c r="AQ1270" s="157" t="str">
        <f t="shared" si="492"/>
        <v>n</v>
      </c>
      <c r="AR1270" s="165">
        <v>-1</v>
      </c>
      <c r="AS1270" s="166">
        <v>-1</v>
      </c>
      <c r="AT1270" s="166" t="b">
        <f t="shared" si="470"/>
        <v>1</v>
      </c>
      <c r="AU1270" s="157" t="s">
        <v>2467</v>
      </c>
    </row>
    <row r="1271" spans="1:47" ht="15" customHeight="1" x14ac:dyDescent="0.3">
      <c r="A1271" s="158" t="s">
        <v>1811</v>
      </c>
      <c r="B1271" s="158" t="s">
        <v>2124</v>
      </c>
      <c r="C1271" s="159">
        <v>44467</v>
      </c>
      <c r="D1271" s="158">
        <v>2021</v>
      </c>
      <c r="E1271" s="158" t="s">
        <v>137</v>
      </c>
      <c r="F1271" s="158" t="s">
        <v>1122</v>
      </c>
      <c r="G1271" s="169">
        <v>0.5805555555555556</v>
      </c>
      <c r="H1271" s="169">
        <v>0.67847222222222225</v>
      </c>
      <c r="I1271" s="157" t="s">
        <v>2479</v>
      </c>
      <c r="J1271" s="165" t="s">
        <v>1066</v>
      </c>
      <c r="K1271" s="157" t="str">
        <f t="shared" si="471"/>
        <v>n</v>
      </c>
      <c r="L1271" s="157" t="str">
        <f t="shared" si="472"/>
        <v>y</v>
      </c>
      <c r="M1271" s="157" t="str">
        <f t="shared" si="473"/>
        <v>n</v>
      </c>
      <c r="N1271" s="157" t="str">
        <f t="shared" si="474"/>
        <v>n</v>
      </c>
      <c r="O1271" s="157" t="str">
        <f t="shared" si="475"/>
        <v>n</v>
      </c>
      <c r="P1271" s="157" t="str">
        <f t="shared" si="476"/>
        <v>n</v>
      </c>
      <c r="Q1271" s="157" t="str">
        <f t="shared" si="477"/>
        <v>n</v>
      </c>
      <c r="R1271" s="157" t="str">
        <f t="shared" si="478"/>
        <v>n</v>
      </c>
      <c r="S1271" s="165">
        <v>49</v>
      </c>
      <c r="T1271" s="166">
        <v>49</v>
      </c>
      <c r="U1271" s="166" t="b">
        <f t="shared" si="495"/>
        <v>1</v>
      </c>
      <c r="V1271" s="165" t="s">
        <v>1066</v>
      </c>
      <c r="W1271" s="157" t="str">
        <f t="shared" si="479"/>
        <v>n</v>
      </c>
      <c r="X1271" s="157" t="str">
        <f t="shared" si="480"/>
        <v>y</v>
      </c>
      <c r="Y1271" s="157" t="str">
        <f t="shared" si="481"/>
        <v>n</v>
      </c>
      <c r="Z1271" s="157" t="str">
        <f t="shared" si="482"/>
        <v>n</v>
      </c>
      <c r="AA1271" s="157" t="str">
        <f t="shared" si="483"/>
        <v>n</v>
      </c>
      <c r="AB1271" s="157" t="str">
        <f t="shared" si="484"/>
        <v>n</v>
      </c>
      <c r="AC1271" s="157" t="str">
        <f t="shared" si="485"/>
        <v>n</v>
      </c>
      <c r="AD1271" s="157" t="str">
        <f t="shared" si="486"/>
        <v>n</v>
      </c>
      <c r="AE1271" s="165">
        <v>95</v>
      </c>
      <c r="AF1271" s="166">
        <v>95</v>
      </c>
      <c r="AG1271" s="166">
        <v>95</v>
      </c>
      <c r="AH1271" s="166" t="b">
        <f t="shared" si="496"/>
        <v>1</v>
      </c>
      <c r="AI1271" s="165"/>
      <c r="AJ1271" s="157" t="str">
        <f t="shared" si="487"/>
        <v>n</v>
      </c>
      <c r="AK1271" s="157" t="str">
        <f t="shared" si="488"/>
        <v>n</v>
      </c>
      <c r="AL1271" s="157" t="str">
        <f t="shared" si="489"/>
        <v>n</v>
      </c>
      <c r="AM1271" s="157" t="str">
        <f t="shared" si="490"/>
        <v>n</v>
      </c>
      <c r="AN1271" s="157" t="str">
        <f t="shared" si="493"/>
        <v>n</v>
      </c>
      <c r="AO1271" s="157" t="str">
        <f t="shared" si="494"/>
        <v>n</v>
      </c>
      <c r="AP1271" s="157" t="str">
        <f t="shared" si="491"/>
        <v>n</v>
      </c>
      <c r="AQ1271" s="157" t="str">
        <f t="shared" si="492"/>
        <v>n</v>
      </c>
      <c r="AR1271" s="165">
        <v>-1</v>
      </c>
      <c r="AS1271" s="166">
        <v>-1</v>
      </c>
      <c r="AT1271" s="166" t="b">
        <f t="shared" ref="AT1271:AT1334" si="499">AR1271=AS1271</f>
        <v>1</v>
      </c>
      <c r="AU1271" s="157" t="s">
        <v>2473</v>
      </c>
    </row>
    <row r="1272" spans="1:47" ht="15" customHeight="1" x14ac:dyDescent="0.3">
      <c r="A1272" s="158" t="s">
        <v>1811</v>
      </c>
      <c r="B1272" s="158" t="s">
        <v>2124</v>
      </c>
      <c r="C1272" s="159">
        <v>44467</v>
      </c>
      <c r="D1272" s="158">
        <v>2021</v>
      </c>
      <c r="E1272" s="158" t="s">
        <v>137</v>
      </c>
      <c r="F1272" s="158" t="s">
        <v>1124</v>
      </c>
      <c r="G1272" s="169">
        <v>0.5805555555555556</v>
      </c>
      <c r="H1272" s="169">
        <v>0.67847222222222225</v>
      </c>
      <c r="I1272" s="158" t="s">
        <v>2481</v>
      </c>
      <c r="J1272" s="165" t="s">
        <v>1066</v>
      </c>
      <c r="K1272" s="157" t="str">
        <f t="shared" si="471"/>
        <v>n</v>
      </c>
      <c r="L1272" s="157" t="str">
        <f t="shared" si="472"/>
        <v>y</v>
      </c>
      <c r="M1272" s="157" t="str">
        <f t="shared" si="473"/>
        <v>n</v>
      </c>
      <c r="N1272" s="157" t="str">
        <f t="shared" si="474"/>
        <v>n</v>
      </c>
      <c r="O1272" s="157" t="str">
        <f t="shared" si="475"/>
        <v>n</v>
      </c>
      <c r="P1272" s="157" t="str">
        <f t="shared" si="476"/>
        <v>n</v>
      </c>
      <c r="Q1272" s="157" t="str">
        <f t="shared" si="477"/>
        <v>n</v>
      </c>
      <c r="R1272" s="157" t="str">
        <f t="shared" si="478"/>
        <v>n</v>
      </c>
      <c r="S1272" s="165">
        <v>97</v>
      </c>
      <c r="T1272" s="166">
        <v>97</v>
      </c>
      <c r="U1272" s="166" t="b">
        <f t="shared" si="495"/>
        <v>1</v>
      </c>
      <c r="V1272" s="165" t="s">
        <v>1066</v>
      </c>
      <c r="W1272" s="157" t="str">
        <f t="shared" si="479"/>
        <v>n</v>
      </c>
      <c r="X1272" s="157" t="str">
        <f t="shared" si="480"/>
        <v>y</v>
      </c>
      <c r="Y1272" s="157" t="str">
        <f t="shared" si="481"/>
        <v>n</v>
      </c>
      <c r="Z1272" s="157" t="str">
        <f t="shared" si="482"/>
        <v>n</v>
      </c>
      <c r="AA1272" s="157" t="str">
        <f t="shared" si="483"/>
        <v>n</v>
      </c>
      <c r="AB1272" s="157" t="str">
        <f t="shared" si="484"/>
        <v>n</v>
      </c>
      <c r="AC1272" s="157" t="str">
        <f t="shared" si="485"/>
        <v>n</v>
      </c>
      <c r="AD1272" s="157" t="str">
        <f t="shared" si="486"/>
        <v>n</v>
      </c>
      <c r="AE1272" s="165">
        <v>75</v>
      </c>
      <c r="AF1272" s="166">
        <v>75</v>
      </c>
      <c r="AG1272" s="166">
        <v>90</v>
      </c>
      <c r="AH1272" s="166" t="b">
        <f t="shared" si="496"/>
        <v>1</v>
      </c>
      <c r="AI1272" s="165"/>
      <c r="AJ1272" s="157" t="str">
        <f t="shared" si="487"/>
        <v>n</v>
      </c>
      <c r="AK1272" s="157" t="str">
        <f t="shared" si="488"/>
        <v>n</v>
      </c>
      <c r="AL1272" s="157" t="str">
        <f t="shared" si="489"/>
        <v>n</v>
      </c>
      <c r="AM1272" s="157" t="str">
        <f t="shared" si="490"/>
        <v>n</v>
      </c>
      <c r="AN1272" s="157" t="str">
        <f t="shared" si="493"/>
        <v>n</v>
      </c>
      <c r="AO1272" s="157" t="str">
        <f t="shared" si="494"/>
        <v>n</v>
      </c>
      <c r="AP1272" s="157" t="str">
        <f t="shared" si="491"/>
        <v>n</v>
      </c>
      <c r="AQ1272" s="157" t="str">
        <f t="shared" si="492"/>
        <v>n</v>
      </c>
      <c r="AR1272" s="165">
        <v>-1</v>
      </c>
      <c r="AS1272" s="166">
        <v>-1</v>
      </c>
      <c r="AT1272" s="166" t="b">
        <f t="shared" si="499"/>
        <v>1</v>
      </c>
      <c r="AU1272" s="157" t="s">
        <v>2462</v>
      </c>
    </row>
    <row r="1273" spans="1:47" ht="15" customHeight="1" x14ac:dyDescent="0.3">
      <c r="A1273" s="158" t="s">
        <v>1811</v>
      </c>
      <c r="B1273" s="158" t="s">
        <v>2124</v>
      </c>
      <c r="C1273" s="159">
        <v>44467</v>
      </c>
      <c r="D1273" s="158">
        <v>2021</v>
      </c>
      <c r="E1273" s="158" t="s">
        <v>137</v>
      </c>
      <c r="F1273" s="158" t="s">
        <v>1125</v>
      </c>
      <c r="G1273" s="169">
        <v>0.5805555555555556</v>
      </c>
      <c r="H1273" s="169">
        <v>0.67847222222222225</v>
      </c>
      <c r="I1273" s="157" t="s">
        <v>2483</v>
      </c>
      <c r="J1273" s="165" t="s">
        <v>1066</v>
      </c>
      <c r="K1273" s="157" t="str">
        <f t="shared" si="471"/>
        <v>n</v>
      </c>
      <c r="L1273" s="157" t="str">
        <f t="shared" si="472"/>
        <v>y</v>
      </c>
      <c r="M1273" s="157" t="str">
        <f t="shared" si="473"/>
        <v>n</v>
      </c>
      <c r="N1273" s="157" t="str">
        <f t="shared" si="474"/>
        <v>n</v>
      </c>
      <c r="O1273" s="157" t="str">
        <f t="shared" si="475"/>
        <v>n</v>
      </c>
      <c r="P1273" s="157" t="str">
        <f t="shared" si="476"/>
        <v>n</v>
      </c>
      <c r="Q1273" s="157" t="str">
        <f t="shared" si="477"/>
        <v>n</v>
      </c>
      <c r="R1273" s="157" t="str">
        <f t="shared" si="478"/>
        <v>n</v>
      </c>
      <c r="S1273" s="165">
        <v>80</v>
      </c>
      <c r="T1273" s="166">
        <v>80</v>
      </c>
      <c r="U1273" s="166" t="b">
        <f t="shared" si="495"/>
        <v>1</v>
      </c>
      <c r="V1273" s="165" t="s">
        <v>1066</v>
      </c>
      <c r="W1273" s="157" t="str">
        <f t="shared" si="479"/>
        <v>n</v>
      </c>
      <c r="X1273" s="157" t="str">
        <f t="shared" si="480"/>
        <v>y</v>
      </c>
      <c r="Y1273" s="157" t="str">
        <f t="shared" si="481"/>
        <v>n</v>
      </c>
      <c r="Z1273" s="157" t="str">
        <f t="shared" si="482"/>
        <v>n</v>
      </c>
      <c r="AA1273" s="157" t="str">
        <f t="shared" si="483"/>
        <v>n</v>
      </c>
      <c r="AB1273" s="157" t="str">
        <f t="shared" si="484"/>
        <v>n</v>
      </c>
      <c r="AC1273" s="157" t="str">
        <f t="shared" si="485"/>
        <v>n</v>
      </c>
      <c r="AD1273" s="157" t="str">
        <f t="shared" si="486"/>
        <v>n</v>
      </c>
      <c r="AE1273" s="165">
        <v>90</v>
      </c>
      <c r="AF1273" s="166">
        <v>90</v>
      </c>
      <c r="AG1273" s="166">
        <v>90</v>
      </c>
      <c r="AH1273" s="166" t="b">
        <f t="shared" si="496"/>
        <v>1</v>
      </c>
      <c r="AI1273" s="165"/>
      <c r="AJ1273" s="157" t="str">
        <f t="shared" si="487"/>
        <v>n</v>
      </c>
      <c r="AK1273" s="157" t="str">
        <f t="shared" si="488"/>
        <v>n</v>
      </c>
      <c r="AL1273" s="157" t="str">
        <f t="shared" si="489"/>
        <v>n</v>
      </c>
      <c r="AM1273" s="157" t="str">
        <f t="shared" si="490"/>
        <v>n</v>
      </c>
      <c r="AN1273" s="157" t="str">
        <f t="shared" si="493"/>
        <v>n</v>
      </c>
      <c r="AO1273" s="157" t="str">
        <f t="shared" si="494"/>
        <v>n</v>
      </c>
      <c r="AP1273" s="157" t="str">
        <f t="shared" si="491"/>
        <v>n</v>
      </c>
      <c r="AQ1273" s="157" t="str">
        <f t="shared" si="492"/>
        <v>n</v>
      </c>
      <c r="AR1273" s="165">
        <v>-1</v>
      </c>
      <c r="AS1273" s="166">
        <v>-1</v>
      </c>
      <c r="AT1273" s="166" t="b">
        <f t="shared" si="499"/>
        <v>1</v>
      </c>
      <c r="AU1273" s="157" t="s">
        <v>2473</v>
      </c>
    </row>
    <row r="1274" spans="1:47" ht="15" customHeight="1" x14ac:dyDescent="0.3">
      <c r="A1274" s="158" t="s">
        <v>1811</v>
      </c>
      <c r="B1274" s="158" t="s">
        <v>2124</v>
      </c>
      <c r="C1274" s="159">
        <v>44467</v>
      </c>
      <c r="D1274" s="158">
        <v>2021</v>
      </c>
      <c r="E1274" s="158" t="s">
        <v>137</v>
      </c>
      <c r="F1274" s="158" t="s">
        <v>1126</v>
      </c>
      <c r="G1274" s="169">
        <v>0.5805555555555556</v>
      </c>
      <c r="H1274" s="169">
        <v>0.67847222222222225</v>
      </c>
      <c r="I1274" s="157" t="s">
        <v>2484</v>
      </c>
      <c r="J1274" s="165" t="s">
        <v>1066</v>
      </c>
      <c r="K1274" s="157" t="str">
        <f t="shared" si="471"/>
        <v>n</v>
      </c>
      <c r="L1274" s="157" t="str">
        <f t="shared" si="472"/>
        <v>y</v>
      </c>
      <c r="M1274" s="157" t="str">
        <f t="shared" si="473"/>
        <v>n</v>
      </c>
      <c r="N1274" s="157" t="str">
        <f t="shared" si="474"/>
        <v>n</v>
      </c>
      <c r="O1274" s="157" t="str">
        <f t="shared" si="475"/>
        <v>n</v>
      </c>
      <c r="P1274" s="157" t="str">
        <f t="shared" si="476"/>
        <v>n</v>
      </c>
      <c r="Q1274" s="157" t="str">
        <f t="shared" si="477"/>
        <v>n</v>
      </c>
      <c r="R1274" s="157" t="str">
        <f t="shared" si="478"/>
        <v>n</v>
      </c>
      <c r="S1274" s="165">
        <v>85</v>
      </c>
      <c r="T1274" s="166">
        <v>85</v>
      </c>
      <c r="U1274" s="166" t="b">
        <f t="shared" si="495"/>
        <v>1</v>
      </c>
      <c r="V1274" s="165" t="s">
        <v>1066</v>
      </c>
      <c r="W1274" s="157" t="str">
        <f t="shared" si="479"/>
        <v>n</v>
      </c>
      <c r="X1274" s="157" t="str">
        <f t="shared" si="480"/>
        <v>y</v>
      </c>
      <c r="Y1274" s="157" t="str">
        <f t="shared" si="481"/>
        <v>n</v>
      </c>
      <c r="Z1274" s="157" t="str">
        <f t="shared" si="482"/>
        <v>n</v>
      </c>
      <c r="AA1274" s="157" t="str">
        <f t="shared" si="483"/>
        <v>n</v>
      </c>
      <c r="AB1274" s="157" t="str">
        <f t="shared" si="484"/>
        <v>n</v>
      </c>
      <c r="AC1274" s="157" t="str">
        <f t="shared" si="485"/>
        <v>n</v>
      </c>
      <c r="AD1274" s="157" t="str">
        <f t="shared" si="486"/>
        <v>n</v>
      </c>
      <c r="AE1274" s="165">
        <v>95</v>
      </c>
      <c r="AF1274" s="166">
        <v>95</v>
      </c>
      <c r="AG1274" s="166">
        <v>95</v>
      </c>
      <c r="AH1274" s="166" t="b">
        <f t="shared" si="496"/>
        <v>1</v>
      </c>
      <c r="AI1274" s="165"/>
      <c r="AJ1274" s="157" t="str">
        <f t="shared" si="487"/>
        <v>n</v>
      </c>
      <c r="AK1274" s="157" t="str">
        <f t="shared" si="488"/>
        <v>n</v>
      </c>
      <c r="AL1274" s="157" t="str">
        <f t="shared" si="489"/>
        <v>n</v>
      </c>
      <c r="AM1274" s="157" t="str">
        <f t="shared" si="490"/>
        <v>n</v>
      </c>
      <c r="AN1274" s="157" t="str">
        <f t="shared" si="493"/>
        <v>n</v>
      </c>
      <c r="AO1274" s="157" t="str">
        <f t="shared" si="494"/>
        <v>n</v>
      </c>
      <c r="AP1274" s="157" t="str">
        <f t="shared" si="491"/>
        <v>n</v>
      </c>
      <c r="AQ1274" s="157" t="str">
        <f t="shared" si="492"/>
        <v>n</v>
      </c>
      <c r="AR1274" s="165">
        <v>-1</v>
      </c>
      <c r="AS1274" s="166">
        <v>-1</v>
      </c>
      <c r="AT1274" s="166" t="b">
        <f t="shared" si="499"/>
        <v>1</v>
      </c>
      <c r="AU1274" s="157" t="s">
        <v>2467</v>
      </c>
    </row>
    <row r="1275" spans="1:47" ht="15" customHeight="1" x14ac:dyDescent="0.3">
      <c r="A1275" s="158" t="s">
        <v>1811</v>
      </c>
      <c r="B1275" s="158" t="s">
        <v>2124</v>
      </c>
      <c r="C1275" s="159">
        <v>44467</v>
      </c>
      <c r="D1275" s="158">
        <v>2021</v>
      </c>
      <c r="E1275" s="158" t="s">
        <v>137</v>
      </c>
      <c r="F1275" s="158" t="s">
        <v>1127</v>
      </c>
      <c r="G1275" s="169">
        <v>0.5805555555555556</v>
      </c>
      <c r="H1275" s="169">
        <v>0.67847222222222225</v>
      </c>
      <c r="I1275" s="157" t="s">
        <v>2485</v>
      </c>
      <c r="J1275" s="165" t="s">
        <v>1066</v>
      </c>
      <c r="K1275" s="157" t="str">
        <f t="shared" si="471"/>
        <v>n</v>
      </c>
      <c r="L1275" s="157" t="str">
        <f t="shared" si="472"/>
        <v>y</v>
      </c>
      <c r="M1275" s="157" t="str">
        <f t="shared" si="473"/>
        <v>n</v>
      </c>
      <c r="N1275" s="157" t="str">
        <f t="shared" si="474"/>
        <v>n</v>
      </c>
      <c r="O1275" s="157" t="str">
        <f t="shared" si="475"/>
        <v>n</v>
      </c>
      <c r="P1275" s="157" t="str">
        <f t="shared" si="476"/>
        <v>n</v>
      </c>
      <c r="Q1275" s="157" t="str">
        <f t="shared" si="477"/>
        <v>n</v>
      </c>
      <c r="R1275" s="157" t="str">
        <f t="shared" si="478"/>
        <v>n</v>
      </c>
      <c r="S1275" s="165">
        <v>85</v>
      </c>
      <c r="T1275" s="166">
        <v>85</v>
      </c>
      <c r="U1275" s="166" t="b">
        <f t="shared" si="495"/>
        <v>1</v>
      </c>
      <c r="V1275" s="165" t="s">
        <v>1066</v>
      </c>
      <c r="W1275" s="157" t="str">
        <f t="shared" si="479"/>
        <v>n</v>
      </c>
      <c r="X1275" s="157" t="str">
        <f t="shared" si="480"/>
        <v>y</v>
      </c>
      <c r="Y1275" s="157" t="str">
        <f t="shared" si="481"/>
        <v>n</v>
      </c>
      <c r="Z1275" s="157" t="str">
        <f t="shared" si="482"/>
        <v>n</v>
      </c>
      <c r="AA1275" s="157" t="str">
        <f t="shared" si="483"/>
        <v>n</v>
      </c>
      <c r="AB1275" s="157" t="str">
        <f t="shared" si="484"/>
        <v>n</v>
      </c>
      <c r="AC1275" s="157" t="str">
        <f t="shared" si="485"/>
        <v>n</v>
      </c>
      <c r="AD1275" s="157" t="str">
        <f t="shared" si="486"/>
        <v>n</v>
      </c>
      <c r="AE1275" s="165">
        <v>80</v>
      </c>
      <c r="AF1275" s="166">
        <v>80</v>
      </c>
      <c r="AG1275" s="166">
        <v>80</v>
      </c>
      <c r="AH1275" s="166" t="b">
        <f t="shared" si="496"/>
        <v>1</v>
      </c>
      <c r="AI1275" s="165"/>
      <c r="AJ1275" s="157" t="str">
        <f t="shared" si="487"/>
        <v>n</v>
      </c>
      <c r="AK1275" s="157" t="str">
        <f t="shared" si="488"/>
        <v>n</v>
      </c>
      <c r="AL1275" s="157" t="str">
        <f t="shared" si="489"/>
        <v>n</v>
      </c>
      <c r="AM1275" s="157" t="str">
        <f t="shared" si="490"/>
        <v>n</v>
      </c>
      <c r="AN1275" s="157" t="str">
        <f t="shared" si="493"/>
        <v>n</v>
      </c>
      <c r="AO1275" s="157" t="str">
        <f t="shared" si="494"/>
        <v>n</v>
      </c>
      <c r="AP1275" s="157" t="str">
        <f t="shared" si="491"/>
        <v>n</v>
      </c>
      <c r="AQ1275" s="157" t="str">
        <f t="shared" si="492"/>
        <v>n</v>
      </c>
      <c r="AR1275" s="165">
        <v>-1</v>
      </c>
      <c r="AS1275" s="166">
        <v>-1</v>
      </c>
      <c r="AT1275" s="166" t="b">
        <f t="shared" si="499"/>
        <v>1</v>
      </c>
      <c r="AU1275" s="157" t="s">
        <v>2486</v>
      </c>
    </row>
    <row r="1276" spans="1:47" ht="15" customHeight="1" x14ac:dyDescent="0.3">
      <c r="A1276" s="158" t="s">
        <v>1811</v>
      </c>
      <c r="B1276" s="158" t="s">
        <v>2124</v>
      </c>
      <c r="C1276" s="159">
        <v>44467</v>
      </c>
      <c r="D1276" s="158">
        <v>2021</v>
      </c>
      <c r="E1276" s="158" t="s">
        <v>137</v>
      </c>
      <c r="F1276" s="158" t="s">
        <v>1129</v>
      </c>
      <c r="G1276" s="169">
        <v>0.5805555555555556</v>
      </c>
      <c r="H1276" s="169">
        <v>0.67847222222222225</v>
      </c>
      <c r="I1276" s="157" t="s">
        <v>2470</v>
      </c>
      <c r="J1276" s="165" t="s">
        <v>1066</v>
      </c>
      <c r="K1276" s="157" t="str">
        <f t="shared" si="471"/>
        <v>n</v>
      </c>
      <c r="L1276" s="157" t="str">
        <f t="shared" si="472"/>
        <v>y</v>
      </c>
      <c r="M1276" s="157" t="str">
        <f t="shared" si="473"/>
        <v>n</v>
      </c>
      <c r="N1276" s="157" t="str">
        <f t="shared" si="474"/>
        <v>n</v>
      </c>
      <c r="O1276" s="157" t="str">
        <f t="shared" si="475"/>
        <v>n</v>
      </c>
      <c r="P1276" s="157" t="str">
        <f t="shared" si="476"/>
        <v>n</v>
      </c>
      <c r="Q1276" s="157" t="str">
        <f t="shared" si="477"/>
        <v>n</v>
      </c>
      <c r="R1276" s="157" t="str">
        <f t="shared" si="478"/>
        <v>n</v>
      </c>
      <c r="S1276" s="165">
        <v>20</v>
      </c>
      <c r="T1276" s="166">
        <v>20</v>
      </c>
      <c r="U1276" s="166" t="b">
        <f t="shared" si="495"/>
        <v>1</v>
      </c>
      <c r="V1276" s="165" t="s">
        <v>1066</v>
      </c>
      <c r="W1276" s="157" t="str">
        <f t="shared" si="479"/>
        <v>n</v>
      </c>
      <c r="X1276" s="157" t="str">
        <f t="shared" si="480"/>
        <v>y</v>
      </c>
      <c r="Y1276" s="157" t="str">
        <f t="shared" si="481"/>
        <v>n</v>
      </c>
      <c r="Z1276" s="157" t="str">
        <f t="shared" si="482"/>
        <v>n</v>
      </c>
      <c r="AA1276" s="157" t="str">
        <f t="shared" si="483"/>
        <v>n</v>
      </c>
      <c r="AB1276" s="157" t="str">
        <f t="shared" si="484"/>
        <v>n</v>
      </c>
      <c r="AC1276" s="157" t="str">
        <f t="shared" si="485"/>
        <v>n</v>
      </c>
      <c r="AD1276" s="157" t="str">
        <f t="shared" si="486"/>
        <v>n</v>
      </c>
      <c r="AE1276" s="165">
        <v>80</v>
      </c>
      <c r="AF1276" s="166">
        <v>80</v>
      </c>
      <c r="AG1276" s="166">
        <v>90</v>
      </c>
      <c r="AH1276" s="166" t="b">
        <f t="shared" si="496"/>
        <v>1</v>
      </c>
      <c r="AI1276" s="165"/>
      <c r="AJ1276" s="157" t="str">
        <f t="shared" si="487"/>
        <v>n</v>
      </c>
      <c r="AK1276" s="157" t="str">
        <f t="shared" si="488"/>
        <v>n</v>
      </c>
      <c r="AL1276" s="157" t="str">
        <f t="shared" si="489"/>
        <v>n</v>
      </c>
      <c r="AM1276" s="157" t="str">
        <f t="shared" si="490"/>
        <v>n</v>
      </c>
      <c r="AN1276" s="157" t="str">
        <f t="shared" si="493"/>
        <v>n</v>
      </c>
      <c r="AO1276" s="157" t="str">
        <f t="shared" si="494"/>
        <v>n</v>
      </c>
      <c r="AP1276" s="157" t="str">
        <f t="shared" si="491"/>
        <v>n</v>
      </c>
      <c r="AQ1276" s="157" t="str">
        <f t="shared" si="492"/>
        <v>n</v>
      </c>
      <c r="AR1276" s="165">
        <v>-1</v>
      </c>
      <c r="AS1276" s="166">
        <v>-1</v>
      </c>
      <c r="AT1276" s="166" t="b">
        <f t="shared" si="499"/>
        <v>1</v>
      </c>
      <c r="AU1276" s="157" t="s">
        <v>2489</v>
      </c>
    </row>
    <row r="1277" spans="1:47" ht="15" customHeight="1" x14ac:dyDescent="0.3">
      <c r="A1277" s="158" t="s">
        <v>1811</v>
      </c>
      <c r="B1277" s="158" t="s">
        <v>2124</v>
      </c>
      <c r="C1277" s="159">
        <v>44467</v>
      </c>
      <c r="D1277" s="158">
        <v>2021</v>
      </c>
      <c r="E1277" s="158" t="s">
        <v>137</v>
      </c>
      <c r="F1277" s="158" t="s">
        <v>1130</v>
      </c>
      <c r="G1277" s="169">
        <v>0.5805555555555556</v>
      </c>
      <c r="H1277" s="169">
        <v>0.67847222222222225</v>
      </c>
      <c r="I1277" s="157" t="s">
        <v>2487</v>
      </c>
      <c r="J1277" s="165" t="s">
        <v>1066</v>
      </c>
      <c r="K1277" s="157" t="str">
        <f t="shared" si="471"/>
        <v>n</v>
      </c>
      <c r="L1277" s="157" t="str">
        <f t="shared" si="472"/>
        <v>y</v>
      </c>
      <c r="M1277" s="157" t="str">
        <f t="shared" si="473"/>
        <v>n</v>
      </c>
      <c r="N1277" s="157" t="str">
        <f t="shared" si="474"/>
        <v>n</v>
      </c>
      <c r="O1277" s="157" t="str">
        <f t="shared" si="475"/>
        <v>n</v>
      </c>
      <c r="P1277" s="157" t="str">
        <f t="shared" si="476"/>
        <v>n</v>
      </c>
      <c r="Q1277" s="157" t="str">
        <f t="shared" si="477"/>
        <v>n</v>
      </c>
      <c r="R1277" s="157" t="str">
        <f t="shared" si="478"/>
        <v>n</v>
      </c>
      <c r="S1277" s="165">
        <v>100</v>
      </c>
      <c r="T1277" s="166">
        <v>100</v>
      </c>
      <c r="U1277" s="166" t="b">
        <f t="shared" si="495"/>
        <v>1</v>
      </c>
      <c r="V1277" s="165" t="s">
        <v>1066</v>
      </c>
      <c r="W1277" s="157" t="str">
        <f t="shared" si="479"/>
        <v>n</v>
      </c>
      <c r="X1277" s="157" t="str">
        <f t="shared" si="480"/>
        <v>y</v>
      </c>
      <c r="Y1277" s="157" t="str">
        <f t="shared" si="481"/>
        <v>n</v>
      </c>
      <c r="Z1277" s="157" t="str">
        <f t="shared" si="482"/>
        <v>n</v>
      </c>
      <c r="AA1277" s="157" t="str">
        <f t="shared" si="483"/>
        <v>n</v>
      </c>
      <c r="AB1277" s="157" t="str">
        <f t="shared" si="484"/>
        <v>n</v>
      </c>
      <c r="AC1277" s="157" t="str">
        <f t="shared" si="485"/>
        <v>n</v>
      </c>
      <c r="AD1277" s="157" t="str">
        <f t="shared" si="486"/>
        <v>n</v>
      </c>
      <c r="AE1277" s="165">
        <v>90</v>
      </c>
      <c r="AF1277" s="166">
        <v>90</v>
      </c>
      <c r="AG1277" s="166">
        <v>90</v>
      </c>
      <c r="AH1277" s="166" t="b">
        <f t="shared" si="496"/>
        <v>1</v>
      </c>
      <c r="AI1277" s="165"/>
      <c r="AJ1277" s="157" t="str">
        <f t="shared" si="487"/>
        <v>n</v>
      </c>
      <c r="AK1277" s="157" t="str">
        <f t="shared" si="488"/>
        <v>n</v>
      </c>
      <c r="AL1277" s="157" t="str">
        <f t="shared" si="489"/>
        <v>n</v>
      </c>
      <c r="AM1277" s="157" t="str">
        <f t="shared" si="490"/>
        <v>n</v>
      </c>
      <c r="AN1277" s="157" t="str">
        <f t="shared" si="493"/>
        <v>n</v>
      </c>
      <c r="AO1277" s="157" t="str">
        <f t="shared" si="494"/>
        <v>n</v>
      </c>
      <c r="AP1277" s="157" t="str">
        <f t="shared" si="491"/>
        <v>n</v>
      </c>
      <c r="AQ1277" s="157" t="str">
        <f t="shared" si="492"/>
        <v>n</v>
      </c>
      <c r="AR1277" s="165">
        <v>-1</v>
      </c>
      <c r="AS1277" s="166">
        <v>-1</v>
      </c>
      <c r="AT1277" s="166" t="b">
        <f t="shared" si="499"/>
        <v>1</v>
      </c>
      <c r="AU1277" s="157" t="s">
        <v>2490</v>
      </c>
    </row>
    <row r="1278" spans="1:47" ht="15" customHeight="1" x14ac:dyDescent="0.3">
      <c r="A1278" s="158" t="s">
        <v>1811</v>
      </c>
      <c r="B1278" s="158" t="s">
        <v>2124</v>
      </c>
      <c r="C1278" s="159">
        <v>44467</v>
      </c>
      <c r="D1278" s="158">
        <v>2021</v>
      </c>
      <c r="E1278" s="158" t="s">
        <v>137</v>
      </c>
      <c r="F1278" s="158" t="s">
        <v>1131</v>
      </c>
      <c r="G1278" s="169">
        <v>0.5805555555555556</v>
      </c>
      <c r="H1278" s="169">
        <v>0.67847222222222225</v>
      </c>
      <c r="I1278" s="157" t="s">
        <v>2488</v>
      </c>
      <c r="J1278" s="165" t="s">
        <v>1066</v>
      </c>
      <c r="K1278" s="157" t="str">
        <f t="shared" si="471"/>
        <v>n</v>
      </c>
      <c r="L1278" s="157" t="str">
        <f t="shared" si="472"/>
        <v>y</v>
      </c>
      <c r="M1278" s="157" t="str">
        <f t="shared" si="473"/>
        <v>n</v>
      </c>
      <c r="N1278" s="157" t="str">
        <f t="shared" si="474"/>
        <v>n</v>
      </c>
      <c r="O1278" s="157" t="str">
        <f t="shared" si="475"/>
        <v>n</v>
      </c>
      <c r="P1278" s="157" t="str">
        <f t="shared" si="476"/>
        <v>n</v>
      </c>
      <c r="Q1278" s="157" t="str">
        <f t="shared" si="477"/>
        <v>n</v>
      </c>
      <c r="R1278" s="157" t="str">
        <f t="shared" si="478"/>
        <v>n</v>
      </c>
      <c r="S1278" s="165">
        <v>97</v>
      </c>
      <c r="T1278" s="166">
        <v>97</v>
      </c>
      <c r="U1278" s="166" t="b">
        <f t="shared" si="495"/>
        <v>1</v>
      </c>
      <c r="V1278" s="165" t="s">
        <v>2464</v>
      </c>
      <c r="W1278" s="157" t="str">
        <f t="shared" si="479"/>
        <v>n</v>
      </c>
      <c r="X1278" s="157" t="str">
        <f t="shared" si="480"/>
        <v>y</v>
      </c>
      <c r="Y1278" s="157" t="str">
        <f t="shared" si="481"/>
        <v>n</v>
      </c>
      <c r="Z1278" s="157" t="str">
        <f t="shared" si="482"/>
        <v>n</v>
      </c>
      <c r="AA1278" s="157" t="str">
        <f t="shared" si="483"/>
        <v>n</v>
      </c>
      <c r="AB1278" s="157" t="str">
        <f t="shared" si="484"/>
        <v>n</v>
      </c>
      <c r="AC1278" s="157" t="str">
        <f t="shared" si="485"/>
        <v>y</v>
      </c>
      <c r="AD1278" s="157" t="str">
        <f t="shared" si="486"/>
        <v>y</v>
      </c>
      <c r="AE1278" s="165">
        <v>60</v>
      </c>
      <c r="AF1278" s="166">
        <v>60</v>
      </c>
      <c r="AG1278" s="166">
        <v>80</v>
      </c>
      <c r="AH1278" s="166" t="b">
        <f t="shared" si="496"/>
        <v>1</v>
      </c>
      <c r="AI1278" s="165"/>
      <c r="AJ1278" s="157" t="str">
        <f t="shared" si="487"/>
        <v>n</v>
      </c>
      <c r="AK1278" s="157" t="str">
        <f t="shared" si="488"/>
        <v>n</v>
      </c>
      <c r="AL1278" s="157" t="str">
        <f t="shared" si="489"/>
        <v>n</v>
      </c>
      <c r="AM1278" s="157" t="str">
        <f t="shared" si="490"/>
        <v>n</v>
      </c>
      <c r="AN1278" s="157" t="str">
        <f t="shared" si="493"/>
        <v>n</v>
      </c>
      <c r="AO1278" s="157" t="str">
        <f t="shared" si="494"/>
        <v>n</v>
      </c>
      <c r="AP1278" s="157" t="str">
        <f t="shared" si="491"/>
        <v>n</v>
      </c>
      <c r="AQ1278" s="157" t="str">
        <f t="shared" si="492"/>
        <v>n</v>
      </c>
      <c r="AR1278" s="165">
        <v>-1</v>
      </c>
      <c r="AS1278" s="166">
        <v>-1</v>
      </c>
      <c r="AT1278" s="166" t="b">
        <f t="shared" si="499"/>
        <v>1</v>
      </c>
      <c r="AU1278" s="157" t="s">
        <v>2491</v>
      </c>
    </row>
    <row r="1279" spans="1:47" ht="15" customHeight="1" x14ac:dyDescent="0.3">
      <c r="A1279" s="158" t="s">
        <v>1811</v>
      </c>
      <c r="B1279" s="158" t="s">
        <v>2124</v>
      </c>
      <c r="C1279" s="159">
        <v>44467</v>
      </c>
      <c r="D1279" s="158">
        <v>2021</v>
      </c>
      <c r="E1279" s="158" t="s">
        <v>137</v>
      </c>
      <c r="F1279" s="158" t="s">
        <v>1133</v>
      </c>
      <c r="G1279" s="169">
        <v>0.5805555555555556</v>
      </c>
      <c r="H1279" s="169">
        <v>0.67847222222222225</v>
      </c>
      <c r="I1279" s="157" t="s">
        <v>2492</v>
      </c>
      <c r="J1279" s="165" t="s">
        <v>1066</v>
      </c>
      <c r="K1279" s="157" t="str">
        <f t="shared" si="471"/>
        <v>n</v>
      </c>
      <c r="L1279" s="157" t="str">
        <f t="shared" si="472"/>
        <v>y</v>
      </c>
      <c r="M1279" s="157" t="str">
        <f t="shared" si="473"/>
        <v>n</v>
      </c>
      <c r="N1279" s="157" t="str">
        <f t="shared" si="474"/>
        <v>n</v>
      </c>
      <c r="O1279" s="157" t="str">
        <f t="shared" si="475"/>
        <v>n</v>
      </c>
      <c r="P1279" s="157" t="str">
        <f t="shared" si="476"/>
        <v>n</v>
      </c>
      <c r="Q1279" s="157" t="str">
        <f t="shared" si="477"/>
        <v>n</v>
      </c>
      <c r="R1279" s="157" t="str">
        <f t="shared" si="478"/>
        <v>n</v>
      </c>
      <c r="S1279" s="165">
        <v>96</v>
      </c>
      <c r="T1279" s="166">
        <v>96</v>
      </c>
      <c r="U1279" s="166" t="b">
        <f t="shared" si="495"/>
        <v>1</v>
      </c>
      <c r="V1279" s="165" t="s">
        <v>1066</v>
      </c>
      <c r="W1279" s="157" t="str">
        <f t="shared" si="479"/>
        <v>n</v>
      </c>
      <c r="X1279" s="157" t="str">
        <f t="shared" si="480"/>
        <v>y</v>
      </c>
      <c r="Y1279" s="157" t="str">
        <f t="shared" si="481"/>
        <v>n</v>
      </c>
      <c r="Z1279" s="157" t="str">
        <f t="shared" si="482"/>
        <v>n</v>
      </c>
      <c r="AA1279" s="157" t="str">
        <f t="shared" si="483"/>
        <v>n</v>
      </c>
      <c r="AB1279" s="157" t="str">
        <f t="shared" si="484"/>
        <v>n</v>
      </c>
      <c r="AC1279" s="157" t="str">
        <f t="shared" si="485"/>
        <v>n</v>
      </c>
      <c r="AD1279" s="157" t="str">
        <f t="shared" si="486"/>
        <v>n</v>
      </c>
      <c r="AE1279" s="165">
        <v>10</v>
      </c>
      <c r="AF1279" s="166">
        <v>10</v>
      </c>
      <c r="AG1279" s="166">
        <v>85</v>
      </c>
      <c r="AH1279" s="166" t="b">
        <f t="shared" si="496"/>
        <v>1</v>
      </c>
      <c r="AI1279" s="165"/>
      <c r="AJ1279" s="157" t="str">
        <f t="shared" si="487"/>
        <v>n</v>
      </c>
      <c r="AK1279" s="157" t="str">
        <f t="shared" si="488"/>
        <v>n</v>
      </c>
      <c r="AL1279" s="157" t="str">
        <f t="shared" si="489"/>
        <v>n</v>
      </c>
      <c r="AM1279" s="157" t="str">
        <f t="shared" si="490"/>
        <v>n</v>
      </c>
      <c r="AN1279" s="157" t="str">
        <f t="shared" si="493"/>
        <v>n</v>
      </c>
      <c r="AO1279" s="157" t="str">
        <f t="shared" si="494"/>
        <v>n</v>
      </c>
      <c r="AP1279" s="157" t="str">
        <f t="shared" si="491"/>
        <v>n</v>
      </c>
      <c r="AQ1279" s="157" t="str">
        <f t="shared" si="492"/>
        <v>n</v>
      </c>
      <c r="AR1279" s="165">
        <v>-1</v>
      </c>
      <c r="AS1279" s="166">
        <v>-1</v>
      </c>
      <c r="AT1279" s="166" t="b">
        <f t="shared" si="499"/>
        <v>1</v>
      </c>
      <c r="AU1279" s="157" t="s">
        <v>2473</v>
      </c>
    </row>
    <row r="1280" spans="1:47" ht="15" customHeight="1" x14ac:dyDescent="0.3">
      <c r="A1280" s="158" t="s">
        <v>1811</v>
      </c>
      <c r="B1280" s="158" t="s">
        <v>2124</v>
      </c>
      <c r="C1280" s="159">
        <v>44467</v>
      </c>
      <c r="D1280" s="158">
        <v>2021</v>
      </c>
      <c r="E1280" s="158" t="s">
        <v>137</v>
      </c>
      <c r="F1280" s="158" t="s">
        <v>1134</v>
      </c>
      <c r="G1280" s="169">
        <v>0.5805555555555556</v>
      </c>
      <c r="H1280" s="169">
        <v>0.67847222222222225</v>
      </c>
      <c r="I1280" s="157" t="s">
        <v>2477</v>
      </c>
      <c r="J1280" s="165"/>
      <c r="K1280" s="157" t="str">
        <f t="shared" si="471"/>
        <v>n</v>
      </c>
      <c r="L1280" s="157" t="str">
        <f t="shared" si="472"/>
        <v>n</v>
      </c>
      <c r="M1280" s="157" t="str">
        <f t="shared" si="473"/>
        <v>n</v>
      </c>
      <c r="N1280" s="157" t="str">
        <f t="shared" si="474"/>
        <v>n</v>
      </c>
      <c r="O1280" s="157" t="str">
        <f t="shared" si="475"/>
        <v>n</v>
      </c>
      <c r="P1280" s="157" t="str">
        <f t="shared" si="476"/>
        <v>n</v>
      </c>
      <c r="Q1280" s="157" t="str">
        <f t="shared" si="477"/>
        <v>n</v>
      </c>
      <c r="R1280" s="157" t="str">
        <f t="shared" si="478"/>
        <v>n</v>
      </c>
      <c r="S1280" s="165">
        <v>0</v>
      </c>
      <c r="T1280" s="166">
        <v>0</v>
      </c>
      <c r="U1280" s="166" t="b">
        <f t="shared" si="495"/>
        <v>1</v>
      </c>
      <c r="V1280" s="165" t="s">
        <v>2354</v>
      </c>
      <c r="W1280" s="157" t="str">
        <f t="shared" si="479"/>
        <v>n</v>
      </c>
      <c r="X1280" s="157" t="str">
        <f t="shared" si="480"/>
        <v>y</v>
      </c>
      <c r="Y1280" s="157" t="str">
        <f t="shared" si="481"/>
        <v>n</v>
      </c>
      <c r="Z1280" s="157" t="str">
        <f t="shared" si="482"/>
        <v>n</v>
      </c>
      <c r="AA1280" s="157" t="str">
        <f t="shared" si="483"/>
        <v>n</v>
      </c>
      <c r="AB1280" s="157" t="str">
        <f t="shared" si="484"/>
        <v>n</v>
      </c>
      <c r="AC1280" s="157" t="str">
        <f t="shared" si="485"/>
        <v>y</v>
      </c>
      <c r="AD1280" s="157" t="str">
        <f t="shared" si="486"/>
        <v>n</v>
      </c>
      <c r="AE1280" s="165">
        <v>50</v>
      </c>
      <c r="AF1280" s="166">
        <v>50</v>
      </c>
      <c r="AG1280" s="166">
        <v>70</v>
      </c>
      <c r="AH1280" s="166" t="b">
        <f t="shared" si="496"/>
        <v>1</v>
      </c>
      <c r="AI1280" s="165"/>
      <c r="AJ1280" s="157" t="str">
        <f t="shared" si="487"/>
        <v>n</v>
      </c>
      <c r="AK1280" s="157" t="str">
        <f t="shared" si="488"/>
        <v>n</v>
      </c>
      <c r="AL1280" s="157" t="str">
        <f t="shared" si="489"/>
        <v>n</v>
      </c>
      <c r="AM1280" s="157" t="str">
        <f t="shared" si="490"/>
        <v>n</v>
      </c>
      <c r="AN1280" s="157" t="str">
        <f t="shared" si="493"/>
        <v>n</v>
      </c>
      <c r="AO1280" s="157" t="str">
        <f t="shared" si="494"/>
        <v>n</v>
      </c>
      <c r="AP1280" s="157" t="str">
        <f t="shared" si="491"/>
        <v>n</v>
      </c>
      <c r="AQ1280" s="157" t="str">
        <f t="shared" si="492"/>
        <v>n</v>
      </c>
      <c r="AR1280" s="165">
        <v>-1</v>
      </c>
      <c r="AS1280" s="166">
        <v>-1</v>
      </c>
      <c r="AT1280" s="166" t="b">
        <f t="shared" si="499"/>
        <v>1</v>
      </c>
      <c r="AU1280" s="157" t="s">
        <v>2493</v>
      </c>
    </row>
    <row r="1281" spans="1:47" ht="15" customHeight="1" x14ac:dyDescent="0.3">
      <c r="A1281" s="158" t="s">
        <v>1811</v>
      </c>
      <c r="B1281" s="158" t="s">
        <v>2124</v>
      </c>
      <c r="C1281" s="159">
        <v>44467</v>
      </c>
      <c r="D1281" s="158">
        <v>2021</v>
      </c>
      <c r="E1281" s="158" t="s">
        <v>137</v>
      </c>
      <c r="F1281" s="158" t="s">
        <v>1135</v>
      </c>
      <c r="G1281" s="169">
        <v>0.5805555555555556</v>
      </c>
      <c r="H1281" s="169">
        <v>0.67847222222222225</v>
      </c>
      <c r="I1281" s="157" t="s">
        <v>2480</v>
      </c>
      <c r="J1281" s="165" t="s">
        <v>1066</v>
      </c>
      <c r="K1281" s="157" t="str">
        <f t="shared" si="471"/>
        <v>n</v>
      </c>
      <c r="L1281" s="157" t="str">
        <f t="shared" si="472"/>
        <v>y</v>
      </c>
      <c r="M1281" s="157" t="str">
        <f t="shared" si="473"/>
        <v>n</v>
      </c>
      <c r="N1281" s="157" t="str">
        <f t="shared" si="474"/>
        <v>n</v>
      </c>
      <c r="O1281" s="157" t="str">
        <f t="shared" si="475"/>
        <v>n</v>
      </c>
      <c r="P1281" s="157" t="str">
        <f t="shared" si="476"/>
        <v>n</v>
      </c>
      <c r="Q1281" s="157" t="str">
        <f t="shared" si="477"/>
        <v>n</v>
      </c>
      <c r="R1281" s="157" t="str">
        <f t="shared" si="478"/>
        <v>n</v>
      </c>
      <c r="S1281" s="165">
        <v>95</v>
      </c>
      <c r="T1281" s="166">
        <v>95</v>
      </c>
      <c r="U1281" s="166" t="b">
        <f t="shared" si="495"/>
        <v>1</v>
      </c>
      <c r="V1281" s="165" t="s">
        <v>2354</v>
      </c>
      <c r="W1281" s="157" t="str">
        <f t="shared" si="479"/>
        <v>n</v>
      </c>
      <c r="X1281" s="157" t="str">
        <f t="shared" si="480"/>
        <v>y</v>
      </c>
      <c r="Y1281" s="157" t="str">
        <f t="shared" si="481"/>
        <v>n</v>
      </c>
      <c r="Z1281" s="157" t="str">
        <f t="shared" si="482"/>
        <v>n</v>
      </c>
      <c r="AA1281" s="157" t="str">
        <f t="shared" si="483"/>
        <v>n</v>
      </c>
      <c r="AB1281" s="157" t="str">
        <f t="shared" si="484"/>
        <v>n</v>
      </c>
      <c r="AC1281" s="157" t="str">
        <f t="shared" si="485"/>
        <v>y</v>
      </c>
      <c r="AD1281" s="157" t="str">
        <f t="shared" si="486"/>
        <v>n</v>
      </c>
      <c r="AE1281" s="165">
        <v>40</v>
      </c>
      <c r="AF1281" s="166">
        <v>40</v>
      </c>
      <c r="AG1281" s="166">
        <v>70</v>
      </c>
      <c r="AH1281" s="166" t="b">
        <f t="shared" si="496"/>
        <v>1</v>
      </c>
      <c r="AI1281" s="165"/>
      <c r="AJ1281" s="157" t="str">
        <f t="shared" si="487"/>
        <v>n</v>
      </c>
      <c r="AK1281" s="157" t="str">
        <f t="shared" si="488"/>
        <v>n</v>
      </c>
      <c r="AL1281" s="157" t="str">
        <f t="shared" si="489"/>
        <v>n</v>
      </c>
      <c r="AM1281" s="157" t="str">
        <f t="shared" si="490"/>
        <v>n</v>
      </c>
      <c r="AN1281" s="157" t="str">
        <f t="shared" si="493"/>
        <v>n</v>
      </c>
      <c r="AO1281" s="157" t="str">
        <f t="shared" si="494"/>
        <v>n</v>
      </c>
      <c r="AP1281" s="157" t="str">
        <f t="shared" si="491"/>
        <v>n</v>
      </c>
      <c r="AQ1281" s="157" t="str">
        <f t="shared" si="492"/>
        <v>n</v>
      </c>
      <c r="AR1281" s="165">
        <v>-1</v>
      </c>
      <c r="AS1281" s="166">
        <v>-1</v>
      </c>
      <c r="AT1281" s="166" t="b">
        <f t="shared" si="499"/>
        <v>1</v>
      </c>
      <c r="AU1281" s="157" t="s">
        <v>2473</v>
      </c>
    </row>
    <row r="1282" spans="1:47" ht="15" customHeight="1" x14ac:dyDescent="0.3">
      <c r="A1282" s="158" t="s">
        <v>1811</v>
      </c>
      <c r="B1282" s="158" t="s">
        <v>2124</v>
      </c>
      <c r="C1282" s="159">
        <v>44467</v>
      </c>
      <c r="D1282" s="158">
        <v>2021</v>
      </c>
      <c r="E1282" s="158" t="s">
        <v>137</v>
      </c>
      <c r="F1282" s="158" t="s">
        <v>1136</v>
      </c>
      <c r="G1282" s="169">
        <v>0.5805555555555556</v>
      </c>
      <c r="H1282" s="169">
        <v>0.67847222222222225</v>
      </c>
      <c r="I1282" s="157" t="s">
        <v>2482</v>
      </c>
      <c r="J1282" s="165" t="s">
        <v>1066</v>
      </c>
      <c r="K1282" s="157" t="str">
        <f t="shared" ref="K1282:K1345" si="500">IF(AND(ISNUMBER(SEARCH("I",$J1282)), S1282&gt;0),"y","n")</f>
        <v>n</v>
      </c>
      <c r="L1282" s="157" t="str">
        <f t="shared" ref="L1282:L1345" si="501">IF(AND(ISNUMBER(SEARCH("L",$J1282)), S1282&gt;0),"y","n")</f>
        <v>y</v>
      </c>
      <c r="M1282" s="157" t="str">
        <f t="shared" ref="M1282:M1345" si="502">IF(AND(ISNUMBER(SEARCH("H",$J1282))),"y","n")</f>
        <v>n</v>
      </c>
      <c r="N1282" s="157" t="str">
        <f t="shared" ref="N1282:N1345" si="503">IF(AND(ISNUMBER(SEARCH("O",$J1282))),"y","n")</f>
        <v>n</v>
      </c>
      <c r="O1282" s="157" t="str">
        <f t="shared" ref="O1282:O1345" si="504">IF(AND(ISNUMBER(SEARCH("P",$J1282))),"y","n")</f>
        <v>n</v>
      </c>
      <c r="P1282" s="157" t="str">
        <f t="shared" ref="P1282:P1345" si="505">IF(AND(ISNUMBER(SEARCH("F",$J1282))),"y","n")</f>
        <v>n</v>
      </c>
      <c r="Q1282" s="157" t="str">
        <f t="shared" ref="Q1282:Q1345" si="506">IF(AND(ISNUMBER(SEARCH("R",$J1282))),"y","n")</f>
        <v>n</v>
      </c>
      <c r="R1282" s="157" t="str">
        <f t="shared" ref="R1282:R1345" si="507">IF(AND(ISNUMBER(SEARCH("D",$J1282))),"y","n")</f>
        <v>n</v>
      </c>
      <c r="S1282" s="165">
        <v>97</v>
      </c>
      <c r="T1282" s="166">
        <v>97</v>
      </c>
      <c r="U1282" s="166" t="b">
        <f t="shared" si="495"/>
        <v>1</v>
      </c>
      <c r="V1282" s="165" t="s">
        <v>2391</v>
      </c>
      <c r="W1282" s="157" t="str">
        <f t="shared" ref="W1282:W1345" si="508">IF(AND(ISNUMBER(SEARCH("I",$V1282)), AE1282&gt;0),"y","n")</f>
        <v>n</v>
      </c>
      <c r="X1282" s="157" t="str">
        <f t="shared" ref="X1282:X1345" si="509">IF(AND(ISNUMBER(SEARCH("L",$V1282)), AE1282&gt;0),"y","n")</f>
        <v>y</v>
      </c>
      <c r="Y1282" s="157" t="str">
        <f t="shared" ref="Y1282:Y1345" si="510">IF(AND(ISNUMBER(SEARCH("H",$V1282))),"y","n")</f>
        <v>n</v>
      </c>
      <c r="Z1282" s="157" t="str">
        <f t="shared" ref="Z1282:Z1345" si="511">IF(AND(ISNUMBER(SEARCH("O",$V1282))),"y","n")</f>
        <v>n</v>
      </c>
      <c r="AA1282" s="157" t="str">
        <f t="shared" ref="AA1282:AA1345" si="512">IF(AND(ISNUMBER(SEARCH("P",$V1282))),"y","n")</f>
        <v>n</v>
      </c>
      <c r="AB1282" s="157" t="str">
        <f t="shared" ref="AB1282:AB1345" si="513">IF(AND(ISNUMBER(SEARCH("F",$V1282))),"y","n")</f>
        <v>n</v>
      </c>
      <c r="AC1282" s="157" t="str">
        <f t="shared" ref="AC1282:AC1345" si="514">IF(AND(ISNUMBER(SEARCH("R",$V1282))),"y","n")</f>
        <v>n</v>
      </c>
      <c r="AD1282" s="157" t="str">
        <f t="shared" ref="AD1282:AD1345" si="515">IF(AND(ISNUMBER(SEARCH("D",$V1282))),"y","n")</f>
        <v>y</v>
      </c>
      <c r="AE1282" s="165">
        <v>90</v>
      </c>
      <c r="AF1282" s="166">
        <v>90</v>
      </c>
      <c r="AG1282" s="166">
        <v>90</v>
      </c>
      <c r="AH1282" s="166" t="b">
        <f t="shared" si="496"/>
        <v>1</v>
      </c>
      <c r="AI1282" s="165"/>
      <c r="AJ1282" s="157" t="str">
        <f t="shared" ref="AJ1282:AJ1345" si="516">IF(AND(ISNUMBER(SEARCH("I",$AI1282)), AR1282&gt;0),"y","n")</f>
        <v>n</v>
      </c>
      <c r="AK1282" s="157" t="str">
        <f t="shared" ref="AK1282:AK1345" si="517">IF(AND(ISNUMBER(SEARCH("L",$AI1282)), AR1282&gt;0),"y","n")</f>
        <v>n</v>
      </c>
      <c r="AL1282" s="157" t="str">
        <f t="shared" ref="AL1282:AL1345" si="518">IF(AND(ISNUMBER(SEARCH("H",$AI1282))),"y","n")</f>
        <v>n</v>
      </c>
      <c r="AM1282" s="157" t="str">
        <f t="shared" ref="AM1282:AM1345" si="519">IF(AND(ISNUMBER(SEARCH("O",$AI1282))),"y","n")</f>
        <v>n</v>
      </c>
      <c r="AN1282" s="157" t="str">
        <f t="shared" si="493"/>
        <v>n</v>
      </c>
      <c r="AO1282" s="157" t="str">
        <f t="shared" si="494"/>
        <v>n</v>
      </c>
      <c r="AP1282" s="157" t="str">
        <f t="shared" ref="AP1282:AP1345" si="520">IF(AND(ISNUMBER(SEARCH("R",$AI1282))),"y","n")</f>
        <v>n</v>
      </c>
      <c r="AQ1282" s="157" t="str">
        <f t="shared" ref="AQ1282:AQ1345" si="521">IF(AND(ISNUMBER(SEARCH("D",$AI1282))),"y","n")</f>
        <v>n</v>
      </c>
      <c r="AR1282" s="165">
        <v>-1</v>
      </c>
      <c r="AS1282" s="166">
        <v>-1</v>
      </c>
      <c r="AT1282" s="166" t="b">
        <f t="shared" si="499"/>
        <v>1</v>
      </c>
      <c r="AU1282" s="157" t="s">
        <v>2475</v>
      </c>
    </row>
    <row r="1283" spans="1:47" ht="15" customHeight="1" x14ac:dyDescent="0.3">
      <c r="A1283" s="158" t="s">
        <v>1811</v>
      </c>
      <c r="B1283" s="158" t="s">
        <v>2124</v>
      </c>
      <c r="C1283" s="159">
        <v>44467</v>
      </c>
      <c r="D1283" s="158">
        <v>2021</v>
      </c>
      <c r="E1283" s="158" t="s">
        <v>137</v>
      </c>
      <c r="F1283" s="158" t="s">
        <v>1137</v>
      </c>
      <c r="G1283" s="169">
        <v>0.5805555555555556</v>
      </c>
      <c r="H1283" s="169">
        <v>0.67847222222222225</v>
      </c>
      <c r="I1283" s="157" t="s">
        <v>2495</v>
      </c>
      <c r="J1283" s="165" t="s">
        <v>1066</v>
      </c>
      <c r="K1283" s="157" t="str">
        <f t="shared" si="500"/>
        <v>n</v>
      </c>
      <c r="L1283" s="157" t="str">
        <f t="shared" si="501"/>
        <v>y</v>
      </c>
      <c r="M1283" s="157" t="str">
        <f t="shared" si="502"/>
        <v>n</v>
      </c>
      <c r="N1283" s="157" t="str">
        <f t="shared" si="503"/>
        <v>n</v>
      </c>
      <c r="O1283" s="157" t="str">
        <f t="shared" si="504"/>
        <v>n</v>
      </c>
      <c r="P1283" s="157" t="str">
        <f t="shared" si="505"/>
        <v>n</v>
      </c>
      <c r="Q1283" s="157" t="str">
        <f t="shared" si="506"/>
        <v>n</v>
      </c>
      <c r="R1283" s="157" t="str">
        <f t="shared" si="507"/>
        <v>n</v>
      </c>
      <c r="S1283" s="165">
        <v>95</v>
      </c>
      <c r="T1283" s="166">
        <v>95</v>
      </c>
      <c r="U1283" s="166" t="b">
        <f t="shared" si="495"/>
        <v>1</v>
      </c>
      <c r="V1283" s="165" t="s">
        <v>2464</v>
      </c>
      <c r="W1283" s="157" t="str">
        <f t="shared" si="508"/>
        <v>n</v>
      </c>
      <c r="X1283" s="157" t="str">
        <f t="shared" si="509"/>
        <v>y</v>
      </c>
      <c r="Y1283" s="157" t="str">
        <f t="shared" si="510"/>
        <v>n</v>
      </c>
      <c r="Z1283" s="157" t="str">
        <f t="shared" si="511"/>
        <v>n</v>
      </c>
      <c r="AA1283" s="157" t="str">
        <f t="shared" si="512"/>
        <v>n</v>
      </c>
      <c r="AB1283" s="157" t="str">
        <f t="shared" si="513"/>
        <v>n</v>
      </c>
      <c r="AC1283" s="157" t="str">
        <f t="shared" si="514"/>
        <v>y</v>
      </c>
      <c r="AD1283" s="157" t="str">
        <f t="shared" si="515"/>
        <v>y</v>
      </c>
      <c r="AE1283" s="165">
        <v>90</v>
      </c>
      <c r="AF1283" s="166">
        <v>90</v>
      </c>
      <c r="AG1283" s="166">
        <v>90</v>
      </c>
      <c r="AH1283" s="166" t="b">
        <f t="shared" si="496"/>
        <v>1</v>
      </c>
      <c r="AI1283" s="165"/>
      <c r="AJ1283" s="157" t="str">
        <f t="shared" si="516"/>
        <v>n</v>
      </c>
      <c r="AK1283" s="157" t="str">
        <f t="shared" si="517"/>
        <v>n</v>
      </c>
      <c r="AL1283" s="157" t="str">
        <f t="shared" si="518"/>
        <v>n</v>
      </c>
      <c r="AM1283" s="157" t="str">
        <f t="shared" si="519"/>
        <v>n</v>
      </c>
      <c r="AN1283" s="157" t="str">
        <f t="shared" ref="AN1283:AN1346" si="522">IF(AND(ISNUMBER(SEARCH("P",$AI1283))),"y","n")</f>
        <v>n</v>
      </c>
      <c r="AO1283" s="157" t="str">
        <f t="shared" ref="AO1283:AO1346" si="523">IF(AND(ISNUMBER(SEARCH("F",$AI1283))),"y","n")</f>
        <v>n</v>
      </c>
      <c r="AP1283" s="157" t="str">
        <f t="shared" si="520"/>
        <v>n</v>
      </c>
      <c r="AQ1283" s="157" t="str">
        <f t="shared" si="521"/>
        <v>n</v>
      </c>
      <c r="AR1283" s="165">
        <v>-1</v>
      </c>
      <c r="AS1283" s="166">
        <v>-1</v>
      </c>
      <c r="AT1283" s="166" t="b">
        <f t="shared" si="499"/>
        <v>1</v>
      </c>
      <c r="AU1283" s="157" t="s">
        <v>2475</v>
      </c>
    </row>
    <row r="1284" spans="1:47" ht="15" customHeight="1" x14ac:dyDescent="0.3">
      <c r="A1284" s="158" t="s">
        <v>1811</v>
      </c>
      <c r="B1284" s="158" t="s">
        <v>2124</v>
      </c>
      <c r="C1284" s="159">
        <v>44467</v>
      </c>
      <c r="D1284" s="158">
        <v>2021</v>
      </c>
      <c r="E1284" s="158" t="s">
        <v>137</v>
      </c>
      <c r="F1284" s="158" t="s">
        <v>1139</v>
      </c>
      <c r="G1284" s="169">
        <v>0.5805555555555556</v>
      </c>
      <c r="H1284" s="169">
        <v>0.67847222222222225</v>
      </c>
      <c r="I1284" s="157" t="s">
        <v>2496</v>
      </c>
      <c r="J1284" s="165" t="s">
        <v>1066</v>
      </c>
      <c r="K1284" s="157" t="str">
        <f t="shared" si="500"/>
        <v>n</v>
      </c>
      <c r="L1284" s="157" t="str">
        <f t="shared" si="501"/>
        <v>y</v>
      </c>
      <c r="M1284" s="157" t="str">
        <f t="shared" si="502"/>
        <v>n</v>
      </c>
      <c r="N1284" s="157" t="str">
        <f t="shared" si="503"/>
        <v>n</v>
      </c>
      <c r="O1284" s="157" t="str">
        <f t="shared" si="504"/>
        <v>n</v>
      </c>
      <c r="P1284" s="157" t="str">
        <f t="shared" si="505"/>
        <v>n</v>
      </c>
      <c r="Q1284" s="157" t="str">
        <f t="shared" si="506"/>
        <v>n</v>
      </c>
      <c r="R1284" s="157" t="str">
        <f t="shared" si="507"/>
        <v>n</v>
      </c>
      <c r="S1284" s="165">
        <v>80</v>
      </c>
      <c r="T1284" s="166">
        <v>80</v>
      </c>
      <c r="U1284" s="166" t="b">
        <f t="shared" si="495"/>
        <v>1</v>
      </c>
      <c r="V1284" s="165" t="s">
        <v>1066</v>
      </c>
      <c r="W1284" s="157" t="str">
        <f t="shared" si="508"/>
        <v>n</v>
      </c>
      <c r="X1284" s="157" t="str">
        <f t="shared" si="509"/>
        <v>y</v>
      </c>
      <c r="Y1284" s="157" t="str">
        <f t="shared" si="510"/>
        <v>n</v>
      </c>
      <c r="Z1284" s="157" t="str">
        <f t="shared" si="511"/>
        <v>n</v>
      </c>
      <c r="AA1284" s="157" t="str">
        <f t="shared" si="512"/>
        <v>n</v>
      </c>
      <c r="AB1284" s="157" t="str">
        <f t="shared" si="513"/>
        <v>n</v>
      </c>
      <c r="AC1284" s="157" t="str">
        <f t="shared" si="514"/>
        <v>n</v>
      </c>
      <c r="AD1284" s="157" t="str">
        <f t="shared" si="515"/>
        <v>n</v>
      </c>
      <c r="AE1284" s="165">
        <v>90</v>
      </c>
      <c r="AF1284" s="166">
        <v>90</v>
      </c>
      <c r="AG1284" s="166">
        <v>90</v>
      </c>
      <c r="AH1284" s="166" t="b">
        <f t="shared" ref="AH1284:AH1293" si="524">AE1284=AF1284</f>
        <v>1</v>
      </c>
      <c r="AI1284" s="165"/>
      <c r="AJ1284" s="157" t="str">
        <f t="shared" si="516"/>
        <v>n</v>
      </c>
      <c r="AK1284" s="157" t="str">
        <f t="shared" si="517"/>
        <v>n</v>
      </c>
      <c r="AL1284" s="157" t="str">
        <f t="shared" si="518"/>
        <v>n</v>
      </c>
      <c r="AM1284" s="157" t="str">
        <f t="shared" si="519"/>
        <v>n</v>
      </c>
      <c r="AN1284" s="157" t="str">
        <f t="shared" si="522"/>
        <v>n</v>
      </c>
      <c r="AO1284" s="157" t="str">
        <f t="shared" si="523"/>
        <v>n</v>
      </c>
      <c r="AP1284" s="157" t="str">
        <f t="shared" si="520"/>
        <v>n</v>
      </c>
      <c r="AQ1284" s="157" t="str">
        <f t="shared" si="521"/>
        <v>n</v>
      </c>
      <c r="AR1284" s="165">
        <v>-1</v>
      </c>
      <c r="AS1284" s="166">
        <v>-1</v>
      </c>
      <c r="AT1284" s="166" t="b">
        <f t="shared" si="499"/>
        <v>1</v>
      </c>
      <c r="AU1284" s="157" t="s">
        <v>2497</v>
      </c>
    </row>
    <row r="1285" spans="1:47" ht="15" customHeight="1" x14ac:dyDescent="0.3">
      <c r="A1285" s="158" t="s">
        <v>1811</v>
      </c>
      <c r="B1285" s="158" t="s">
        <v>2124</v>
      </c>
      <c r="C1285" s="159">
        <v>44467</v>
      </c>
      <c r="D1285" s="158">
        <v>2021</v>
      </c>
      <c r="E1285" s="158" t="s">
        <v>137</v>
      </c>
      <c r="F1285" s="158" t="s">
        <v>1140</v>
      </c>
      <c r="G1285" s="169">
        <v>0.5805555555555556</v>
      </c>
      <c r="H1285" s="169">
        <v>0.67847222222222225</v>
      </c>
      <c r="I1285" s="157" t="s">
        <v>2498</v>
      </c>
      <c r="J1285" s="165" t="s">
        <v>1066</v>
      </c>
      <c r="K1285" s="157" t="str">
        <f t="shared" si="500"/>
        <v>n</v>
      </c>
      <c r="L1285" s="157" t="str">
        <f t="shared" si="501"/>
        <v>y</v>
      </c>
      <c r="M1285" s="157" t="str">
        <f t="shared" si="502"/>
        <v>n</v>
      </c>
      <c r="N1285" s="157" t="str">
        <f t="shared" si="503"/>
        <v>n</v>
      </c>
      <c r="O1285" s="157" t="str">
        <f t="shared" si="504"/>
        <v>n</v>
      </c>
      <c r="P1285" s="157" t="str">
        <f t="shared" si="505"/>
        <v>n</v>
      </c>
      <c r="Q1285" s="157" t="str">
        <f t="shared" si="506"/>
        <v>n</v>
      </c>
      <c r="R1285" s="157" t="str">
        <f t="shared" si="507"/>
        <v>n</v>
      </c>
      <c r="S1285" s="165">
        <v>99</v>
      </c>
      <c r="T1285" s="166">
        <v>99</v>
      </c>
      <c r="U1285" s="166" t="b">
        <f t="shared" ref="U1285:U1347" si="525">S1285=T1285</f>
        <v>1</v>
      </c>
      <c r="V1285" s="165" t="s">
        <v>1066</v>
      </c>
      <c r="W1285" s="157" t="str">
        <f t="shared" si="508"/>
        <v>n</v>
      </c>
      <c r="X1285" s="157" t="str">
        <f t="shared" si="509"/>
        <v>y</v>
      </c>
      <c r="Y1285" s="157" t="str">
        <f t="shared" si="510"/>
        <v>n</v>
      </c>
      <c r="Z1285" s="157" t="str">
        <f t="shared" si="511"/>
        <v>n</v>
      </c>
      <c r="AA1285" s="157" t="str">
        <f t="shared" si="512"/>
        <v>n</v>
      </c>
      <c r="AB1285" s="157" t="str">
        <f t="shared" si="513"/>
        <v>n</v>
      </c>
      <c r="AC1285" s="157" t="str">
        <f t="shared" si="514"/>
        <v>n</v>
      </c>
      <c r="AD1285" s="157" t="str">
        <f t="shared" si="515"/>
        <v>n</v>
      </c>
      <c r="AE1285" s="165">
        <v>95</v>
      </c>
      <c r="AF1285" s="166">
        <v>95</v>
      </c>
      <c r="AG1285" s="166">
        <v>95</v>
      </c>
      <c r="AH1285" s="166" t="b">
        <f t="shared" si="524"/>
        <v>1</v>
      </c>
      <c r="AI1285" s="165"/>
      <c r="AJ1285" s="157" t="str">
        <f t="shared" si="516"/>
        <v>n</v>
      </c>
      <c r="AK1285" s="157" t="str">
        <f t="shared" si="517"/>
        <v>n</v>
      </c>
      <c r="AL1285" s="157" t="str">
        <f t="shared" si="518"/>
        <v>n</v>
      </c>
      <c r="AM1285" s="157" t="str">
        <f t="shared" si="519"/>
        <v>n</v>
      </c>
      <c r="AN1285" s="157" t="str">
        <f t="shared" si="522"/>
        <v>n</v>
      </c>
      <c r="AO1285" s="157" t="str">
        <f t="shared" si="523"/>
        <v>n</v>
      </c>
      <c r="AP1285" s="157" t="str">
        <f t="shared" si="520"/>
        <v>n</v>
      </c>
      <c r="AQ1285" s="157" t="str">
        <f t="shared" si="521"/>
        <v>n</v>
      </c>
      <c r="AR1285" s="165">
        <v>-1</v>
      </c>
      <c r="AS1285" s="166">
        <v>-1</v>
      </c>
      <c r="AT1285" s="166" t="b">
        <f t="shared" si="499"/>
        <v>1</v>
      </c>
      <c r="AU1285" s="157" t="s">
        <v>2475</v>
      </c>
    </row>
    <row r="1286" spans="1:47" ht="15" customHeight="1" x14ac:dyDescent="0.3">
      <c r="A1286" s="158" t="s">
        <v>1811</v>
      </c>
      <c r="B1286" s="158" t="s">
        <v>2124</v>
      </c>
      <c r="C1286" s="159">
        <v>44467</v>
      </c>
      <c r="D1286" s="158">
        <v>2021</v>
      </c>
      <c r="E1286" s="158" t="s">
        <v>137</v>
      </c>
      <c r="F1286" s="158" t="s">
        <v>1141</v>
      </c>
      <c r="G1286" s="169">
        <v>0.5805555555555556</v>
      </c>
      <c r="H1286" s="169">
        <v>0.67847222222222225</v>
      </c>
      <c r="I1286" s="157" t="s">
        <v>2499</v>
      </c>
      <c r="J1286" s="165" t="s">
        <v>1066</v>
      </c>
      <c r="K1286" s="157" t="str">
        <f t="shared" si="500"/>
        <v>n</v>
      </c>
      <c r="L1286" s="157" t="str">
        <f t="shared" si="501"/>
        <v>y</v>
      </c>
      <c r="M1286" s="157" t="str">
        <f t="shared" si="502"/>
        <v>n</v>
      </c>
      <c r="N1286" s="157" t="str">
        <f t="shared" si="503"/>
        <v>n</v>
      </c>
      <c r="O1286" s="157" t="str">
        <f t="shared" si="504"/>
        <v>n</v>
      </c>
      <c r="P1286" s="157" t="str">
        <f t="shared" si="505"/>
        <v>n</v>
      </c>
      <c r="Q1286" s="157" t="str">
        <f t="shared" si="506"/>
        <v>n</v>
      </c>
      <c r="R1286" s="157" t="str">
        <f t="shared" si="507"/>
        <v>n</v>
      </c>
      <c r="S1286" s="165">
        <v>99</v>
      </c>
      <c r="T1286" s="166">
        <v>99</v>
      </c>
      <c r="U1286" s="166" t="b">
        <f t="shared" si="525"/>
        <v>1</v>
      </c>
      <c r="V1286" s="165" t="s">
        <v>1066</v>
      </c>
      <c r="W1286" s="157" t="str">
        <f t="shared" si="508"/>
        <v>n</v>
      </c>
      <c r="X1286" s="157" t="str">
        <f t="shared" si="509"/>
        <v>y</v>
      </c>
      <c r="Y1286" s="157" t="str">
        <f t="shared" si="510"/>
        <v>n</v>
      </c>
      <c r="Z1286" s="157" t="str">
        <f t="shared" si="511"/>
        <v>n</v>
      </c>
      <c r="AA1286" s="157" t="str">
        <f t="shared" si="512"/>
        <v>n</v>
      </c>
      <c r="AB1286" s="157" t="str">
        <f t="shared" si="513"/>
        <v>n</v>
      </c>
      <c r="AC1286" s="157" t="str">
        <f t="shared" si="514"/>
        <v>n</v>
      </c>
      <c r="AD1286" s="157" t="str">
        <f t="shared" si="515"/>
        <v>n</v>
      </c>
      <c r="AE1286" s="165">
        <v>90</v>
      </c>
      <c r="AF1286" s="166">
        <v>90</v>
      </c>
      <c r="AG1286" s="166">
        <v>90</v>
      </c>
      <c r="AH1286" s="166" t="b">
        <f t="shared" si="524"/>
        <v>1</v>
      </c>
      <c r="AI1286" s="165"/>
      <c r="AJ1286" s="157" t="str">
        <f t="shared" si="516"/>
        <v>n</v>
      </c>
      <c r="AK1286" s="157" t="str">
        <f t="shared" si="517"/>
        <v>n</v>
      </c>
      <c r="AL1286" s="157" t="str">
        <f t="shared" si="518"/>
        <v>n</v>
      </c>
      <c r="AM1286" s="157" t="str">
        <f t="shared" si="519"/>
        <v>n</v>
      </c>
      <c r="AN1286" s="157" t="str">
        <f t="shared" si="522"/>
        <v>n</v>
      </c>
      <c r="AO1286" s="157" t="str">
        <f t="shared" si="523"/>
        <v>n</v>
      </c>
      <c r="AP1286" s="157" t="str">
        <f t="shared" si="520"/>
        <v>n</v>
      </c>
      <c r="AQ1286" s="157" t="str">
        <f t="shared" si="521"/>
        <v>n</v>
      </c>
      <c r="AR1286" s="165">
        <v>-1</v>
      </c>
      <c r="AS1286" s="166">
        <v>-1</v>
      </c>
      <c r="AT1286" s="166" t="b">
        <f t="shared" si="499"/>
        <v>1</v>
      </c>
      <c r="AU1286" s="157" t="s">
        <v>2473</v>
      </c>
    </row>
    <row r="1287" spans="1:47" ht="15" customHeight="1" x14ac:dyDescent="0.3">
      <c r="A1287" s="158" t="s">
        <v>1811</v>
      </c>
      <c r="B1287" s="158" t="s">
        <v>2124</v>
      </c>
      <c r="C1287" s="159">
        <v>44467</v>
      </c>
      <c r="D1287" s="158">
        <v>2021</v>
      </c>
      <c r="E1287" s="158" t="s">
        <v>137</v>
      </c>
      <c r="F1287" s="158" t="s">
        <v>1142</v>
      </c>
      <c r="G1287" s="169">
        <v>0.5805555555555556</v>
      </c>
      <c r="H1287" s="169">
        <v>0.67847222222222225</v>
      </c>
      <c r="I1287" s="157" t="s">
        <v>2500</v>
      </c>
      <c r="J1287" s="165" t="s">
        <v>1066</v>
      </c>
      <c r="K1287" s="157" t="str">
        <f t="shared" si="500"/>
        <v>n</v>
      </c>
      <c r="L1287" s="157" t="str">
        <f t="shared" si="501"/>
        <v>y</v>
      </c>
      <c r="M1287" s="157" t="str">
        <f t="shared" si="502"/>
        <v>n</v>
      </c>
      <c r="N1287" s="157" t="str">
        <f t="shared" si="503"/>
        <v>n</v>
      </c>
      <c r="O1287" s="157" t="str">
        <f t="shared" si="504"/>
        <v>n</v>
      </c>
      <c r="P1287" s="157" t="str">
        <f t="shared" si="505"/>
        <v>n</v>
      </c>
      <c r="Q1287" s="157" t="str">
        <f t="shared" si="506"/>
        <v>n</v>
      </c>
      <c r="R1287" s="157" t="str">
        <f t="shared" si="507"/>
        <v>n</v>
      </c>
      <c r="S1287" s="165">
        <v>90</v>
      </c>
      <c r="T1287" s="166">
        <v>90</v>
      </c>
      <c r="U1287" s="166" t="b">
        <f t="shared" si="525"/>
        <v>1</v>
      </c>
      <c r="V1287" s="165" t="s">
        <v>1066</v>
      </c>
      <c r="W1287" s="157" t="str">
        <f t="shared" si="508"/>
        <v>n</v>
      </c>
      <c r="X1287" s="157" t="str">
        <f t="shared" si="509"/>
        <v>y</v>
      </c>
      <c r="Y1287" s="157" t="str">
        <f t="shared" si="510"/>
        <v>n</v>
      </c>
      <c r="Z1287" s="157" t="str">
        <f t="shared" si="511"/>
        <v>n</v>
      </c>
      <c r="AA1287" s="157" t="str">
        <f t="shared" si="512"/>
        <v>n</v>
      </c>
      <c r="AB1287" s="157" t="str">
        <f t="shared" si="513"/>
        <v>n</v>
      </c>
      <c r="AC1287" s="157" t="str">
        <f t="shared" si="514"/>
        <v>n</v>
      </c>
      <c r="AD1287" s="157" t="str">
        <f t="shared" si="515"/>
        <v>n</v>
      </c>
      <c r="AE1287" s="165">
        <v>50</v>
      </c>
      <c r="AF1287" s="166">
        <v>50</v>
      </c>
      <c r="AG1287" s="166">
        <v>90</v>
      </c>
      <c r="AH1287" s="166" t="b">
        <f t="shared" si="524"/>
        <v>1</v>
      </c>
      <c r="AI1287" s="165"/>
      <c r="AJ1287" s="157" t="str">
        <f t="shared" si="516"/>
        <v>n</v>
      </c>
      <c r="AK1287" s="157" t="str">
        <f t="shared" si="517"/>
        <v>n</v>
      </c>
      <c r="AL1287" s="157" t="str">
        <f t="shared" si="518"/>
        <v>n</v>
      </c>
      <c r="AM1287" s="157" t="str">
        <f t="shared" si="519"/>
        <v>n</v>
      </c>
      <c r="AN1287" s="157" t="str">
        <f t="shared" si="522"/>
        <v>n</v>
      </c>
      <c r="AO1287" s="157" t="str">
        <f t="shared" si="523"/>
        <v>n</v>
      </c>
      <c r="AP1287" s="157" t="str">
        <f t="shared" si="520"/>
        <v>n</v>
      </c>
      <c r="AQ1287" s="157" t="str">
        <f t="shared" si="521"/>
        <v>n</v>
      </c>
      <c r="AR1287" s="165">
        <v>-1</v>
      </c>
      <c r="AS1287" s="166">
        <v>-1</v>
      </c>
      <c r="AT1287" s="166" t="b">
        <f t="shared" si="499"/>
        <v>1</v>
      </c>
      <c r="AU1287" s="157" t="s">
        <v>2473</v>
      </c>
    </row>
    <row r="1288" spans="1:47" ht="15" customHeight="1" x14ac:dyDescent="0.3">
      <c r="A1288" s="158" t="s">
        <v>1811</v>
      </c>
      <c r="B1288" s="158" t="s">
        <v>2124</v>
      </c>
      <c r="C1288" s="159">
        <v>44467</v>
      </c>
      <c r="D1288" s="158">
        <v>2021</v>
      </c>
      <c r="E1288" s="158" t="s">
        <v>137</v>
      </c>
      <c r="F1288" s="158" t="s">
        <v>1143</v>
      </c>
      <c r="G1288" s="169">
        <v>0.5805555555555556</v>
      </c>
      <c r="H1288" s="169">
        <v>0.67847222222222225</v>
      </c>
      <c r="I1288" s="157" t="s">
        <v>2501</v>
      </c>
      <c r="J1288" s="165"/>
      <c r="K1288" s="157" t="str">
        <f t="shared" si="500"/>
        <v>n</v>
      </c>
      <c r="L1288" s="157" t="str">
        <f t="shared" si="501"/>
        <v>n</v>
      </c>
      <c r="M1288" s="157" t="str">
        <f t="shared" si="502"/>
        <v>n</v>
      </c>
      <c r="N1288" s="157" t="str">
        <f t="shared" si="503"/>
        <v>n</v>
      </c>
      <c r="O1288" s="157" t="str">
        <f t="shared" si="504"/>
        <v>n</v>
      </c>
      <c r="P1288" s="157" t="str">
        <f t="shared" si="505"/>
        <v>n</v>
      </c>
      <c r="Q1288" s="157" t="str">
        <f t="shared" si="506"/>
        <v>n</v>
      </c>
      <c r="R1288" s="157" t="str">
        <f t="shared" si="507"/>
        <v>n</v>
      </c>
      <c r="S1288" s="165">
        <v>0</v>
      </c>
      <c r="T1288" s="166">
        <v>0</v>
      </c>
      <c r="U1288" s="166" t="b">
        <f t="shared" si="525"/>
        <v>1</v>
      </c>
      <c r="V1288" s="165" t="s">
        <v>1066</v>
      </c>
      <c r="W1288" s="157" t="str">
        <f t="shared" si="508"/>
        <v>n</v>
      </c>
      <c r="X1288" s="157" t="str">
        <f t="shared" si="509"/>
        <v>y</v>
      </c>
      <c r="Y1288" s="157" t="str">
        <f t="shared" si="510"/>
        <v>n</v>
      </c>
      <c r="Z1288" s="157" t="str">
        <f t="shared" si="511"/>
        <v>n</v>
      </c>
      <c r="AA1288" s="157" t="str">
        <f t="shared" si="512"/>
        <v>n</v>
      </c>
      <c r="AB1288" s="157" t="str">
        <f t="shared" si="513"/>
        <v>n</v>
      </c>
      <c r="AC1288" s="157" t="str">
        <f t="shared" si="514"/>
        <v>n</v>
      </c>
      <c r="AD1288" s="157" t="str">
        <f t="shared" si="515"/>
        <v>n</v>
      </c>
      <c r="AE1288" s="165">
        <v>70</v>
      </c>
      <c r="AF1288" s="166">
        <v>70</v>
      </c>
      <c r="AG1288" s="166">
        <v>90</v>
      </c>
      <c r="AH1288" s="166" t="b">
        <f t="shared" si="524"/>
        <v>1</v>
      </c>
      <c r="AI1288" s="165"/>
      <c r="AJ1288" s="157" t="str">
        <f t="shared" si="516"/>
        <v>n</v>
      </c>
      <c r="AK1288" s="157" t="str">
        <f t="shared" si="517"/>
        <v>n</v>
      </c>
      <c r="AL1288" s="157" t="str">
        <f t="shared" si="518"/>
        <v>n</v>
      </c>
      <c r="AM1288" s="157" t="str">
        <f t="shared" si="519"/>
        <v>n</v>
      </c>
      <c r="AN1288" s="157" t="str">
        <f t="shared" si="522"/>
        <v>n</v>
      </c>
      <c r="AO1288" s="157" t="str">
        <f t="shared" si="523"/>
        <v>n</v>
      </c>
      <c r="AP1288" s="157" t="str">
        <f t="shared" si="520"/>
        <v>n</v>
      </c>
      <c r="AQ1288" s="157" t="str">
        <f t="shared" si="521"/>
        <v>n</v>
      </c>
      <c r="AR1288" s="165">
        <v>-1</v>
      </c>
      <c r="AS1288" s="166">
        <v>-1</v>
      </c>
      <c r="AT1288" s="166" t="b">
        <f t="shared" si="499"/>
        <v>1</v>
      </c>
      <c r="AU1288" s="157" t="s">
        <v>2502</v>
      </c>
    </row>
    <row r="1289" spans="1:47" ht="15" customHeight="1" x14ac:dyDescent="0.3">
      <c r="A1289" s="158" t="s">
        <v>1811</v>
      </c>
      <c r="B1289" s="158" t="s">
        <v>2124</v>
      </c>
      <c r="C1289" s="159">
        <v>44467</v>
      </c>
      <c r="D1289" s="158">
        <v>2021</v>
      </c>
      <c r="E1289" s="158" t="s">
        <v>137</v>
      </c>
      <c r="F1289" s="158" t="s">
        <v>1144</v>
      </c>
      <c r="G1289" s="169">
        <v>0.5805555555555556</v>
      </c>
      <c r="H1289" s="169">
        <v>0.67847222222222225</v>
      </c>
      <c r="I1289" s="157" t="s">
        <v>2503</v>
      </c>
      <c r="J1289" s="165" t="s">
        <v>1066</v>
      </c>
      <c r="K1289" s="157" t="str">
        <f t="shared" si="500"/>
        <v>n</v>
      </c>
      <c r="L1289" s="157" t="str">
        <f t="shared" si="501"/>
        <v>y</v>
      </c>
      <c r="M1289" s="157" t="str">
        <f t="shared" si="502"/>
        <v>n</v>
      </c>
      <c r="N1289" s="157" t="str">
        <f t="shared" si="503"/>
        <v>n</v>
      </c>
      <c r="O1289" s="157" t="str">
        <f t="shared" si="504"/>
        <v>n</v>
      </c>
      <c r="P1289" s="157" t="str">
        <f t="shared" si="505"/>
        <v>n</v>
      </c>
      <c r="Q1289" s="157" t="str">
        <f t="shared" si="506"/>
        <v>n</v>
      </c>
      <c r="R1289" s="157" t="str">
        <f t="shared" si="507"/>
        <v>n</v>
      </c>
      <c r="S1289" s="165">
        <v>60</v>
      </c>
      <c r="T1289" s="166">
        <v>60</v>
      </c>
      <c r="U1289" s="166" t="b">
        <f t="shared" si="525"/>
        <v>1</v>
      </c>
      <c r="V1289" s="165" t="s">
        <v>2391</v>
      </c>
      <c r="W1289" s="157" t="str">
        <f t="shared" si="508"/>
        <v>n</v>
      </c>
      <c r="X1289" s="157" t="str">
        <f t="shared" si="509"/>
        <v>y</v>
      </c>
      <c r="Y1289" s="157" t="str">
        <f t="shared" si="510"/>
        <v>n</v>
      </c>
      <c r="Z1289" s="157" t="str">
        <f t="shared" si="511"/>
        <v>n</v>
      </c>
      <c r="AA1289" s="157" t="str">
        <f t="shared" si="512"/>
        <v>n</v>
      </c>
      <c r="AB1289" s="157" t="str">
        <f t="shared" si="513"/>
        <v>n</v>
      </c>
      <c r="AC1289" s="157" t="str">
        <f t="shared" si="514"/>
        <v>n</v>
      </c>
      <c r="AD1289" s="157" t="str">
        <f t="shared" si="515"/>
        <v>y</v>
      </c>
      <c r="AE1289" s="165">
        <v>95</v>
      </c>
      <c r="AF1289" s="166">
        <v>95</v>
      </c>
      <c r="AG1289" s="166">
        <v>95</v>
      </c>
      <c r="AH1289" s="166" t="b">
        <f t="shared" si="524"/>
        <v>1</v>
      </c>
      <c r="AI1289" s="165"/>
      <c r="AJ1289" s="157" t="str">
        <f t="shared" si="516"/>
        <v>n</v>
      </c>
      <c r="AK1289" s="157" t="str">
        <f t="shared" si="517"/>
        <v>n</v>
      </c>
      <c r="AL1289" s="157" t="str">
        <f t="shared" si="518"/>
        <v>n</v>
      </c>
      <c r="AM1289" s="157" t="str">
        <f t="shared" si="519"/>
        <v>n</v>
      </c>
      <c r="AN1289" s="157" t="str">
        <f t="shared" si="522"/>
        <v>n</v>
      </c>
      <c r="AO1289" s="157" t="str">
        <f t="shared" si="523"/>
        <v>n</v>
      </c>
      <c r="AP1289" s="157" t="str">
        <f t="shared" si="520"/>
        <v>n</v>
      </c>
      <c r="AQ1289" s="157" t="str">
        <f t="shared" si="521"/>
        <v>n</v>
      </c>
      <c r="AR1289" s="165">
        <v>-1</v>
      </c>
      <c r="AS1289" s="166">
        <v>-1</v>
      </c>
      <c r="AT1289" s="166" t="b">
        <f t="shared" si="499"/>
        <v>1</v>
      </c>
      <c r="AU1289" s="157" t="s">
        <v>2475</v>
      </c>
    </row>
    <row r="1290" spans="1:47" ht="15" customHeight="1" x14ac:dyDescent="0.3">
      <c r="A1290" s="158" t="s">
        <v>1811</v>
      </c>
      <c r="B1290" s="158" t="s">
        <v>2124</v>
      </c>
      <c r="C1290" s="159">
        <v>44467</v>
      </c>
      <c r="D1290" s="158">
        <v>2021</v>
      </c>
      <c r="E1290" s="158" t="s">
        <v>137</v>
      </c>
      <c r="F1290" s="158" t="s">
        <v>1145</v>
      </c>
      <c r="G1290" s="169">
        <v>0.5805555555555556</v>
      </c>
      <c r="H1290" s="169">
        <v>0.67847222222222225</v>
      </c>
      <c r="I1290" s="157" t="s">
        <v>2478</v>
      </c>
      <c r="J1290" s="165"/>
      <c r="K1290" s="157" t="str">
        <f t="shared" si="500"/>
        <v>n</v>
      </c>
      <c r="L1290" s="157" t="str">
        <f t="shared" si="501"/>
        <v>n</v>
      </c>
      <c r="M1290" s="157" t="str">
        <f t="shared" si="502"/>
        <v>n</v>
      </c>
      <c r="N1290" s="157" t="str">
        <f t="shared" si="503"/>
        <v>n</v>
      </c>
      <c r="O1290" s="157" t="str">
        <f t="shared" si="504"/>
        <v>n</v>
      </c>
      <c r="P1290" s="157" t="str">
        <f t="shared" si="505"/>
        <v>n</v>
      </c>
      <c r="Q1290" s="157" t="str">
        <f t="shared" si="506"/>
        <v>n</v>
      </c>
      <c r="R1290" s="157" t="str">
        <f t="shared" si="507"/>
        <v>n</v>
      </c>
      <c r="S1290" s="165">
        <v>0</v>
      </c>
      <c r="T1290" s="166">
        <v>0</v>
      </c>
      <c r="U1290" s="166" t="b">
        <f t="shared" si="525"/>
        <v>1</v>
      </c>
      <c r="V1290" s="165" t="s">
        <v>1066</v>
      </c>
      <c r="W1290" s="157" t="str">
        <f t="shared" si="508"/>
        <v>n</v>
      </c>
      <c r="X1290" s="157" t="str">
        <f t="shared" si="509"/>
        <v>y</v>
      </c>
      <c r="Y1290" s="157" t="str">
        <f t="shared" si="510"/>
        <v>n</v>
      </c>
      <c r="Z1290" s="157" t="str">
        <f t="shared" si="511"/>
        <v>n</v>
      </c>
      <c r="AA1290" s="157" t="str">
        <f t="shared" si="512"/>
        <v>n</v>
      </c>
      <c r="AB1290" s="157" t="str">
        <f t="shared" si="513"/>
        <v>n</v>
      </c>
      <c r="AC1290" s="157" t="str">
        <f t="shared" si="514"/>
        <v>n</v>
      </c>
      <c r="AD1290" s="157" t="str">
        <f t="shared" si="515"/>
        <v>n</v>
      </c>
      <c r="AE1290" s="165">
        <v>60</v>
      </c>
      <c r="AF1290" s="166">
        <v>60</v>
      </c>
      <c r="AG1290" s="166">
        <v>90</v>
      </c>
      <c r="AH1290" s="166" t="b">
        <f t="shared" si="524"/>
        <v>1</v>
      </c>
      <c r="AI1290" s="165"/>
      <c r="AJ1290" s="157" t="str">
        <f t="shared" si="516"/>
        <v>n</v>
      </c>
      <c r="AK1290" s="157" t="str">
        <f t="shared" si="517"/>
        <v>n</v>
      </c>
      <c r="AL1290" s="157" t="str">
        <f t="shared" si="518"/>
        <v>n</v>
      </c>
      <c r="AM1290" s="157" t="str">
        <f t="shared" si="519"/>
        <v>n</v>
      </c>
      <c r="AN1290" s="157" t="str">
        <f t="shared" si="522"/>
        <v>n</v>
      </c>
      <c r="AO1290" s="157" t="str">
        <f t="shared" si="523"/>
        <v>n</v>
      </c>
      <c r="AP1290" s="157" t="str">
        <f t="shared" si="520"/>
        <v>n</v>
      </c>
      <c r="AQ1290" s="157" t="str">
        <f t="shared" si="521"/>
        <v>n</v>
      </c>
      <c r="AR1290" s="165">
        <v>-1</v>
      </c>
      <c r="AS1290" s="166">
        <v>-1</v>
      </c>
      <c r="AT1290" s="166" t="b">
        <f t="shared" si="499"/>
        <v>1</v>
      </c>
      <c r="AU1290" s="157" t="s">
        <v>2504</v>
      </c>
    </row>
    <row r="1291" spans="1:47" ht="15" customHeight="1" x14ac:dyDescent="0.3">
      <c r="A1291" s="158" t="s">
        <v>1811</v>
      </c>
      <c r="B1291" s="158" t="s">
        <v>2124</v>
      </c>
      <c r="C1291" s="159">
        <v>44467</v>
      </c>
      <c r="D1291" s="158">
        <v>2021</v>
      </c>
      <c r="E1291" s="158" t="s">
        <v>137</v>
      </c>
      <c r="F1291" s="158" t="s">
        <v>1146</v>
      </c>
      <c r="G1291" s="169">
        <v>0.5805555555555556</v>
      </c>
      <c r="H1291" s="169">
        <v>0.67847222222222225</v>
      </c>
      <c r="I1291" s="157" t="s">
        <v>2494</v>
      </c>
      <c r="J1291" s="165" t="s">
        <v>1066</v>
      </c>
      <c r="K1291" s="157" t="str">
        <f t="shared" si="500"/>
        <v>n</v>
      </c>
      <c r="L1291" s="157" t="str">
        <f t="shared" si="501"/>
        <v>y</v>
      </c>
      <c r="M1291" s="157" t="str">
        <f t="shared" si="502"/>
        <v>n</v>
      </c>
      <c r="N1291" s="157" t="str">
        <f t="shared" si="503"/>
        <v>n</v>
      </c>
      <c r="O1291" s="157" t="str">
        <f t="shared" si="504"/>
        <v>n</v>
      </c>
      <c r="P1291" s="157" t="str">
        <f t="shared" si="505"/>
        <v>n</v>
      </c>
      <c r="Q1291" s="157" t="str">
        <f t="shared" si="506"/>
        <v>n</v>
      </c>
      <c r="R1291" s="157" t="str">
        <f t="shared" si="507"/>
        <v>n</v>
      </c>
      <c r="S1291" s="165">
        <v>100</v>
      </c>
      <c r="T1291" s="166">
        <v>100</v>
      </c>
      <c r="U1291" s="166" t="b">
        <f t="shared" si="525"/>
        <v>1</v>
      </c>
      <c r="V1291" s="165" t="s">
        <v>2391</v>
      </c>
      <c r="W1291" s="157" t="str">
        <f t="shared" si="508"/>
        <v>n</v>
      </c>
      <c r="X1291" s="157" t="str">
        <f t="shared" si="509"/>
        <v>y</v>
      </c>
      <c r="Y1291" s="157" t="str">
        <f t="shared" si="510"/>
        <v>n</v>
      </c>
      <c r="Z1291" s="157" t="str">
        <f t="shared" si="511"/>
        <v>n</v>
      </c>
      <c r="AA1291" s="157" t="str">
        <f t="shared" si="512"/>
        <v>n</v>
      </c>
      <c r="AB1291" s="157" t="str">
        <f t="shared" si="513"/>
        <v>n</v>
      </c>
      <c r="AC1291" s="157" t="str">
        <f t="shared" si="514"/>
        <v>n</v>
      </c>
      <c r="AD1291" s="157" t="str">
        <f t="shared" si="515"/>
        <v>y</v>
      </c>
      <c r="AE1291" s="165">
        <v>90</v>
      </c>
      <c r="AF1291" s="166">
        <v>90</v>
      </c>
      <c r="AG1291" s="166">
        <v>90</v>
      </c>
      <c r="AH1291" s="166" t="b">
        <f t="shared" si="524"/>
        <v>1</v>
      </c>
      <c r="AI1291" s="165"/>
      <c r="AJ1291" s="157" t="str">
        <f t="shared" si="516"/>
        <v>n</v>
      </c>
      <c r="AK1291" s="157" t="str">
        <f t="shared" si="517"/>
        <v>n</v>
      </c>
      <c r="AL1291" s="157" t="str">
        <f t="shared" si="518"/>
        <v>n</v>
      </c>
      <c r="AM1291" s="157" t="str">
        <f t="shared" si="519"/>
        <v>n</v>
      </c>
      <c r="AN1291" s="157" t="str">
        <f t="shared" si="522"/>
        <v>n</v>
      </c>
      <c r="AO1291" s="157" t="str">
        <f t="shared" si="523"/>
        <v>n</v>
      </c>
      <c r="AP1291" s="157" t="str">
        <f t="shared" si="520"/>
        <v>n</v>
      </c>
      <c r="AQ1291" s="157" t="str">
        <f t="shared" si="521"/>
        <v>n</v>
      </c>
      <c r="AR1291" s="165">
        <v>-1</v>
      </c>
      <c r="AS1291" s="166">
        <v>-1</v>
      </c>
      <c r="AT1291" s="166" t="b">
        <f t="shared" si="499"/>
        <v>1</v>
      </c>
      <c r="AU1291" s="157" t="s">
        <v>2473</v>
      </c>
    </row>
    <row r="1292" spans="1:47" ht="15" customHeight="1" x14ac:dyDescent="0.3">
      <c r="A1292" s="158" t="s">
        <v>1811</v>
      </c>
      <c r="B1292" s="158" t="s">
        <v>2124</v>
      </c>
      <c r="C1292" s="159">
        <v>44467</v>
      </c>
      <c r="D1292" s="158">
        <v>2021</v>
      </c>
      <c r="E1292" s="158" t="s">
        <v>137</v>
      </c>
      <c r="F1292" s="158" t="s">
        <v>1148</v>
      </c>
      <c r="G1292" s="169">
        <v>0.5805555555555556</v>
      </c>
      <c r="H1292" s="169">
        <v>0.67847222222222225</v>
      </c>
      <c r="I1292" s="157" t="s">
        <v>2505</v>
      </c>
      <c r="J1292" s="165" t="s">
        <v>1066</v>
      </c>
      <c r="K1292" s="157" t="str">
        <f t="shared" si="500"/>
        <v>n</v>
      </c>
      <c r="L1292" s="157" t="str">
        <f t="shared" si="501"/>
        <v>y</v>
      </c>
      <c r="M1292" s="157" t="str">
        <f t="shared" si="502"/>
        <v>n</v>
      </c>
      <c r="N1292" s="157" t="str">
        <f t="shared" si="503"/>
        <v>n</v>
      </c>
      <c r="O1292" s="157" t="str">
        <f t="shared" si="504"/>
        <v>n</v>
      </c>
      <c r="P1292" s="157" t="str">
        <f t="shared" si="505"/>
        <v>n</v>
      </c>
      <c r="Q1292" s="157" t="str">
        <f t="shared" si="506"/>
        <v>n</v>
      </c>
      <c r="R1292" s="157" t="str">
        <f t="shared" si="507"/>
        <v>n</v>
      </c>
      <c r="S1292" s="165">
        <v>70</v>
      </c>
      <c r="T1292" s="166">
        <v>70</v>
      </c>
      <c r="U1292" s="166" t="b">
        <f t="shared" si="525"/>
        <v>1</v>
      </c>
      <c r="V1292" s="165" t="s">
        <v>2391</v>
      </c>
      <c r="W1292" s="157" t="str">
        <f t="shared" si="508"/>
        <v>n</v>
      </c>
      <c r="X1292" s="157" t="str">
        <f t="shared" si="509"/>
        <v>y</v>
      </c>
      <c r="Y1292" s="157" t="str">
        <f t="shared" si="510"/>
        <v>n</v>
      </c>
      <c r="Z1292" s="157" t="str">
        <f t="shared" si="511"/>
        <v>n</v>
      </c>
      <c r="AA1292" s="157" t="str">
        <f t="shared" si="512"/>
        <v>n</v>
      </c>
      <c r="AB1292" s="157" t="str">
        <f t="shared" si="513"/>
        <v>n</v>
      </c>
      <c r="AC1292" s="157" t="str">
        <f t="shared" si="514"/>
        <v>n</v>
      </c>
      <c r="AD1292" s="157" t="str">
        <f t="shared" si="515"/>
        <v>y</v>
      </c>
      <c r="AE1292" s="165">
        <v>90</v>
      </c>
      <c r="AF1292" s="166">
        <v>90</v>
      </c>
      <c r="AG1292" s="166">
        <v>90</v>
      </c>
      <c r="AH1292" s="166" t="b">
        <f t="shared" si="524"/>
        <v>1</v>
      </c>
      <c r="AI1292" s="165"/>
      <c r="AJ1292" s="157" t="str">
        <f t="shared" si="516"/>
        <v>n</v>
      </c>
      <c r="AK1292" s="157" t="str">
        <f t="shared" si="517"/>
        <v>n</v>
      </c>
      <c r="AL1292" s="157" t="str">
        <f t="shared" si="518"/>
        <v>n</v>
      </c>
      <c r="AM1292" s="157" t="str">
        <f t="shared" si="519"/>
        <v>n</v>
      </c>
      <c r="AN1292" s="157" t="str">
        <f t="shared" si="522"/>
        <v>n</v>
      </c>
      <c r="AO1292" s="157" t="str">
        <f t="shared" si="523"/>
        <v>n</v>
      </c>
      <c r="AP1292" s="157" t="str">
        <f t="shared" si="520"/>
        <v>n</v>
      </c>
      <c r="AQ1292" s="157" t="str">
        <f t="shared" si="521"/>
        <v>n</v>
      </c>
      <c r="AR1292" s="165">
        <v>-1</v>
      </c>
      <c r="AS1292" s="166">
        <v>-1</v>
      </c>
      <c r="AT1292" s="166" t="b">
        <f t="shared" si="499"/>
        <v>1</v>
      </c>
      <c r="AU1292" s="157" t="s">
        <v>2473</v>
      </c>
    </row>
    <row r="1293" spans="1:47" ht="15" customHeight="1" x14ac:dyDescent="0.3">
      <c r="A1293" s="158" t="s">
        <v>1811</v>
      </c>
      <c r="B1293" s="158" t="s">
        <v>2124</v>
      </c>
      <c r="C1293" s="159">
        <v>44467</v>
      </c>
      <c r="D1293" s="158">
        <v>2021</v>
      </c>
      <c r="E1293" s="158" t="s">
        <v>137</v>
      </c>
      <c r="F1293" s="158" t="s">
        <v>1150</v>
      </c>
      <c r="G1293" s="169">
        <v>0.5805555555555556</v>
      </c>
      <c r="H1293" s="169">
        <v>0.67847222222222225</v>
      </c>
      <c r="I1293" s="157" t="s">
        <v>2506</v>
      </c>
      <c r="J1293" s="165" t="s">
        <v>1066</v>
      </c>
      <c r="K1293" s="157" t="str">
        <f t="shared" si="500"/>
        <v>n</v>
      </c>
      <c r="L1293" s="157" t="str">
        <f t="shared" si="501"/>
        <v>y</v>
      </c>
      <c r="M1293" s="157" t="str">
        <f t="shared" si="502"/>
        <v>n</v>
      </c>
      <c r="N1293" s="157" t="str">
        <f t="shared" si="503"/>
        <v>n</v>
      </c>
      <c r="O1293" s="157" t="str">
        <f t="shared" si="504"/>
        <v>n</v>
      </c>
      <c r="P1293" s="157" t="str">
        <f t="shared" si="505"/>
        <v>n</v>
      </c>
      <c r="Q1293" s="157" t="str">
        <f t="shared" si="506"/>
        <v>n</v>
      </c>
      <c r="R1293" s="157" t="str">
        <f t="shared" si="507"/>
        <v>n</v>
      </c>
      <c r="S1293" s="165">
        <v>40</v>
      </c>
      <c r="T1293" s="166">
        <v>40</v>
      </c>
      <c r="U1293" s="166" t="b">
        <f t="shared" si="525"/>
        <v>1</v>
      </c>
      <c r="V1293" s="165" t="s">
        <v>1066</v>
      </c>
      <c r="W1293" s="157" t="str">
        <f t="shared" si="508"/>
        <v>n</v>
      </c>
      <c r="X1293" s="157" t="str">
        <f t="shared" si="509"/>
        <v>y</v>
      </c>
      <c r="Y1293" s="157" t="str">
        <f t="shared" si="510"/>
        <v>n</v>
      </c>
      <c r="Z1293" s="157" t="str">
        <f t="shared" si="511"/>
        <v>n</v>
      </c>
      <c r="AA1293" s="157" t="str">
        <f t="shared" si="512"/>
        <v>n</v>
      </c>
      <c r="AB1293" s="157" t="str">
        <f t="shared" si="513"/>
        <v>n</v>
      </c>
      <c r="AC1293" s="157" t="str">
        <f t="shared" si="514"/>
        <v>n</v>
      </c>
      <c r="AD1293" s="157" t="str">
        <f t="shared" si="515"/>
        <v>n</v>
      </c>
      <c r="AE1293" s="165">
        <v>50</v>
      </c>
      <c r="AF1293" s="166">
        <v>50</v>
      </c>
      <c r="AG1293" s="166">
        <v>80</v>
      </c>
      <c r="AH1293" s="166" t="b">
        <f t="shared" si="524"/>
        <v>1</v>
      </c>
      <c r="AI1293" s="165"/>
      <c r="AJ1293" s="157" t="str">
        <f t="shared" si="516"/>
        <v>n</v>
      </c>
      <c r="AK1293" s="157" t="str">
        <f t="shared" si="517"/>
        <v>n</v>
      </c>
      <c r="AL1293" s="157" t="str">
        <f t="shared" si="518"/>
        <v>n</v>
      </c>
      <c r="AM1293" s="157" t="str">
        <f t="shared" si="519"/>
        <v>n</v>
      </c>
      <c r="AN1293" s="157" t="str">
        <f t="shared" si="522"/>
        <v>n</v>
      </c>
      <c r="AO1293" s="157" t="str">
        <f t="shared" si="523"/>
        <v>n</v>
      </c>
      <c r="AP1293" s="157" t="str">
        <f t="shared" si="520"/>
        <v>n</v>
      </c>
      <c r="AQ1293" s="157" t="str">
        <f t="shared" si="521"/>
        <v>n</v>
      </c>
      <c r="AR1293" s="165">
        <v>-1</v>
      </c>
      <c r="AS1293" s="166">
        <v>-1</v>
      </c>
      <c r="AT1293" s="166" t="b">
        <f t="shared" si="499"/>
        <v>1</v>
      </c>
      <c r="AU1293" s="157" t="s">
        <v>2467</v>
      </c>
    </row>
    <row r="1294" spans="1:47" ht="15" customHeight="1" x14ac:dyDescent="0.3">
      <c r="A1294" s="158" t="s">
        <v>1811</v>
      </c>
      <c r="B1294" s="158" t="s">
        <v>2124</v>
      </c>
      <c r="C1294" s="159">
        <v>44467</v>
      </c>
      <c r="D1294" s="158">
        <v>2021</v>
      </c>
      <c r="E1294" s="158" t="s">
        <v>137</v>
      </c>
      <c r="F1294" s="158" t="s">
        <v>1151</v>
      </c>
      <c r="G1294" s="169">
        <v>0.5805555555555556</v>
      </c>
      <c r="H1294" s="169">
        <v>0.67847222222222225</v>
      </c>
      <c r="I1294" s="157" t="s">
        <v>2507</v>
      </c>
      <c r="J1294" s="165"/>
      <c r="K1294" s="157" t="str">
        <f t="shared" si="500"/>
        <v>n</v>
      </c>
      <c r="L1294" s="157" t="str">
        <f t="shared" si="501"/>
        <v>n</v>
      </c>
      <c r="M1294" s="157" t="str">
        <f t="shared" si="502"/>
        <v>n</v>
      </c>
      <c r="N1294" s="157" t="str">
        <f t="shared" si="503"/>
        <v>n</v>
      </c>
      <c r="O1294" s="157" t="str">
        <f t="shared" si="504"/>
        <v>n</v>
      </c>
      <c r="P1294" s="157" t="str">
        <f t="shared" si="505"/>
        <v>n</v>
      </c>
      <c r="Q1294" s="157" t="str">
        <f t="shared" si="506"/>
        <v>n</v>
      </c>
      <c r="R1294" s="157" t="str">
        <f t="shared" si="507"/>
        <v>n</v>
      </c>
      <c r="S1294" s="165">
        <v>0</v>
      </c>
      <c r="T1294" s="166">
        <v>0</v>
      </c>
      <c r="U1294" s="166" t="b">
        <f t="shared" si="525"/>
        <v>1</v>
      </c>
      <c r="V1294" s="165" t="s">
        <v>2391</v>
      </c>
      <c r="W1294" s="157" t="str">
        <f t="shared" si="508"/>
        <v>n</v>
      </c>
      <c r="X1294" s="157" t="str">
        <f t="shared" si="509"/>
        <v>y</v>
      </c>
      <c r="Y1294" s="157" t="str">
        <f t="shared" si="510"/>
        <v>n</v>
      </c>
      <c r="Z1294" s="157" t="str">
        <f t="shared" si="511"/>
        <v>n</v>
      </c>
      <c r="AA1294" s="157" t="str">
        <f t="shared" si="512"/>
        <v>n</v>
      </c>
      <c r="AB1294" s="157" t="str">
        <f t="shared" si="513"/>
        <v>n</v>
      </c>
      <c r="AC1294" s="157" t="str">
        <f t="shared" si="514"/>
        <v>n</v>
      </c>
      <c r="AD1294" s="157" t="str">
        <f t="shared" si="515"/>
        <v>y</v>
      </c>
      <c r="AE1294" s="165">
        <v>80</v>
      </c>
      <c r="AF1294" s="166">
        <v>80</v>
      </c>
      <c r="AG1294" s="166">
        <v>90</v>
      </c>
      <c r="AH1294" s="166" t="b">
        <f>AE1294=AF1294</f>
        <v>1</v>
      </c>
      <c r="AI1294" s="165"/>
      <c r="AJ1294" s="157" t="str">
        <f t="shared" si="516"/>
        <v>n</v>
      </c>
      <c r="AK1294" s="157" t="str">
        <f t="shared" si="517"/>
        <v>n</v>
      </c>
      <c r="AL1294" s="157" t="str">
        <f t="shared" si="518"/>
        <v>n</v>
      </c>
      <c r="AM1294" s="157" t="str">
        <f t="shared" si="519"/>
        <v>n</v>
      </c>
      <c r="AN1294" s="157" t="str">
        <f t="shared" si="522"/>
        <v>n</v>
      </c>
      <c r="AO1294" s="157" t="str">
        <f t="shared" si="523"/>
        <v>n</v>
      </c>
      <c r="AP1294" s="157" t="str">
        <f t="shared" si="520"/>
        <v>n</v>
      </c>
      <c r="AQ1294" s="157" t="str">
        <f t="shared" si="521"/>
        <v>n</v>
      </c>
      <c r="AR1294" s="165">
        <v>-1</v>
      </c>
      <c r="AS1294" s="166">
        <v>-1</v>
      </c>
      <c r="AT1294" s="166" t="b">
        <f t="shared" si="499"/>
        <v>1</v>
      </c>
      <c r="AU1294" s="157" t="s">
        <v>2508</v>
      </c>
    </row>
    <row r="1295" spans="1:47" ht="15" customHeight="1" x14ac:dyDescent="0.3">
      <c r="A1295" s="158" t="s">
        <v>1811</v>
      </c>
      <c r="B1295" s="158" t="s">
        <v>2124</v>
      </c>
      <c r="C1295" s="159">
        <v>44467</v>
      </c>
      <c r="D1295" s="158">
        <v>2021</v>
      </c>
      <c r="E1295" s="158" t="s">
        <v>137</v>
      </c>
      <c r="F1295" s="158" t="s">
        <v>1152</v>
      </c>
      <c r="G1295" s="169">
        <v>0.5805555555555556</v>
      </c>
      <c r="H1295" s="169">
        <v>0.67847222222222225</v>
      </c>
      <c r="I1295" s="157" t="s">
        <v>2509</v>
      </c>
      <c r="J1295" s="165" t="s">
        <v>1066</v>
      </c>
      <c r="K1295" s="157" t="str">
        <f t="shared" si="500"/>
        <v>n</v>
      </c>
      <c r="L1295" s="157" t="str">
        <f t="shared" si="501"/>
        <v>y</v>
      </c>
      <c r="M1295" s="157" t="str">
        <f t="shared" si="502"/>
        <v>n</v>
      </c>
      <c r="N1295" s="157" t="str">
        <f t="shared" si="503"/>
        <v>n</v>
      </c>
      <c r="O1295" s="157" t="str">
        <f t="shared" si="504"/>
        <v>n</v>
      </c>
      <c r="P1295" s="157" t="str">
        <f t="shared" si="505"/>
        <v>n</v>
      </c>
      <c r="Q1295" s="157" t="str">
        <f t="shared" si="506"/>
        <v>n</v>
      </c>
      <c r="R1295" s="157" t="str">
        <f t="shared" si="507"/>
        <v>n</v>
      </c>
      <c r="S1295" s="165">
        <v>30</v>
      </c>
      <c r="T1295" s="166">
        <v>30</v>
      </c>
      <c r="U1295" s="166" t="b">
        <f t="shared" si="525"/>
        <v>1</v>
      </c>
      <c r="V1295" s="165" t="s">
        <v>2391</v>
      </c>
      <c r="W1295" s="157" t="str">
        <f t="shared" si="508"/>
        <v>n</v>
      </c>
      <c r="X1295" s="157" t="str">
        <f t="shared" si="509"/>
        <v>y</v>
      </c>
      <c r="Y1295" s="157" t="str">
        <f t="shared" si="510"/>
        <v>n</v>
      </c>
      <c r="Z1295" s="157" t="str">
        <f t="shared" si="511"/>
        <v>n</v>
      </c>
      <c r="AA1295" s="157" t="str">
        <f t="shared" si="512"/>
        <v>n</v>
      </c>
      <c r="AB1295" s="157" t="str">
        <f t="shared" si="513"/>
        <v>n</v>
      </c>
      <c r="AC1295" s="157" t="str">
        <f t="shared" si="514"/>
        <v>n</v>
      </c>
      <c r="AD1295" s="157" t="str">
        <f t="shared" si="515"/>
        <v>y</v>
      </c>
      <c r="AE1295" s="165">
        <v>90</v>
      </c>
      <c r="AF1295" s="166">
        <v>90</v>
      </c>
      <c r="AG1295" s="166">
        <v>90</v>
      </c>
      <c r="AH1295" s="166" t="b">
        <f t="shared" ref="AH1295:AH1297" si="526">AE1295=AG1295</f>
        <v>1</v>
      </c>
      <c r="AI1295" s="165"/>
      <c r="AJ1295" s="157" t="str">
        <f t="shared" si="516"/>
        <v>n</v>
      </c>
      <c r="AK1295" s="157" t="str">
        <f t="shared" si="517"/>
        <v>n</v>
      </c>
      <c r="AL1295" s="157" t="str">
        <f t="shared" si="518"/>
        <v>n</v>
      </c>
      <c r="AM1295" s="157" t="str">
        <f t="shared" si="519"/>
        <v>n</v>
      </c>
      <c r="AN1295" s="157" t="str">
        <f t="shared" si="522"/>
        <v>n</v>
      </c>
      <c r="AO1295" s="157" t="str">
        <f t="shared" si="523"/>
        <v>n</v>
      </c>
      <c r="AP1295" s="157" t="str">
        <f t="shared" si="520"/>
        <v>n</v>
      </c>
      <c r="AQ1295" s="157" t="str">
        <f t="shared" si="521"/>
        <v>n</v>
      </c>
      <c r="AR1295" s="165">
        <v>-1</v>
      </c>
      <c r="AS1295" s="166">
        <v>-1</v>
      </c>
      <c r="AT1295" s="166" t="b">
        <f t="shared" si="499"/>
        <v>1</v>
      </c>
      <c r="AU1295" s="157" t="s">
        <v>2475</v>
      </c>
    </row>
    <row r="1296" spans="1:47" ht="15" customHeight="1" x14ac:dyDescent="0.3">
      <c r="A1296" s="158" t="s">
        <v>1811</v>
      </c>
      <c r="B1296" s="158" t="s">
        <v>2124</v>
      </c>
      <c r="C1296" s="159">
        <v>44467</v>
      </c>
      <c r="D1296" s="158">
        <v>2021</v>
      </c>
      <c r="E1296" s="158" t="s">
        <v>137</v>
      </c>
      <c r="F1296" s="158" t="s">
        <v>1153</v>
      </c>
      <c r="G1296" s="169">
        <v>0.5805555555555556</v>
      </c>
      <c r="H1296" s="169">
        <v>0.67847222222222225</v>
      </c>
      <c r="I1296" s="157" t="s">
        <v>2510</v>
      </c>
      <c r="J1296" s="165" t="s">
        <v>1066</v>
      </c>
      <c r="K1296" s="157" t="str">
        <f t="shared" si="500"/>
        <v>n</v>
      </c>
      <c r="L1296" s="157" t="str">
        <f t="shared" si="501"/>
        <v>y</v>
      </c>
      <c r="M1296" s="157" t="str">
        <f t="shared" si="502"/>
        <v>n</v>
      </c>
      <c r="N1296" s="157" t="str">
        <f t="shared" si="503"/>
        <v>n</v>
      </c>
      <c r="O1296" s="157" t="str">
        <f t="shared" si="504"/>
        <v>n</v>
      </c>
      <c r="P1296" s="157" t="str">
        <f t="shared" si="505"/>
        <v>n</v>
      </c>
      <c r="Q1296" s="157" t="str">
        <f t="shared" si="506"/>
        <v>n</v>
      </c>
      <c r="R1296" s="157" t="str">
        <f t="shared" si="507"/>
        <v>n</v>
      </c>
      <c r="S1296" s="165">
        <v>100</v>
      </c>
      <c r="T1296" s="166">
        <v>100</v>
      </c>
      <c r="U1296" s="166" t="b">
        <f t="shared" si="525"/>
        <v>1</v>
      </c>
      <c r="V1296" s="165" t="s">
        <v>1066</v>
      </c>
      <c r="W1296" s="157" t="str">
        <f t="shared" si="508"/>
        <v>n</v>
      </c>
      <c r="X1296" s="157" t="str">
        <f t="shared" si="509"/>
        <v>y</v>
      </c>
      <c r="Y1296" s="157" t="str">
        <f t="shared" si="510"/>
        <v>n</v>
      </c>
      <c r="Z1296" s="157" t="str">
        <f t="shared" si="511"/>
        <v>n</v>
      </c>
      <c r="AA1296" s="157" t="str">
        <f t="shared" si="512"/>
        <v>n</v>
      </c>
      <c r="AB1296" s="157" t="str">
        <f t="shared" si="513"/>
        <v>n</v>
      </c>
      <c r="AC1296" s="157" t="str">
        <f t="shared" si="514"/>
        <v>n</v>
      </c>
      <c r="AD1296" s="157" t="str">
        <f t="shared" si="515"/>
        <v>n</v>
      </c>
      <c r="AE1296" s="165">
        <v>90</v>
      </c>
      <c r="AF1296" s="166">
        <v>90</v>
      </c>
      <c r="AG1296" s="166">
        <v>90</v>
      </c>
      <c r="AH1296" s="166" t="b">
        <f t="shared" si="526"/>
        <v>1</v>
      </c>
      <c r="AI1296" s="165"/>
      <c r="AJ1296" s="157" t="str">
        <f t="shared" si="516"/>
        <v>n</v>
      </c>
      <c r="AK1296" s="157" t="str">
        <f t="shared" si="517"/>
        <v>n</v>
      </c>
      <c r="AL1296" s="157" t="str">
        <f t="shared" si="518"/>
        <v>n</v>
      </c>
      <c r="AM1296" s="157" t="str">
        <f t="shared" si="519"/>
        <v>n</v>
      </c>
      <c r="AN1296" s="157" t="str">
        <f t="shared" si="522"/>
        <v>n</v>
      </c>
      <c r="AO1296" s="157" t="str">
        <f t="shared" si="523"/>
        <v>n</v>
      </c>
      <c r="AP1296" s="157" t="str">
        <f t="shared" si="520"/>
        <v>n</v>
      </c>
      <c r="AQ1296" s="157" t="str">
        <f t="shared" si="521"/>
        <v>n</v>
      </c>
      <c r="AR1296" s="165">
        <v>-1</v>
      </c>
      <c r="AS1296" s="166">
        <v>-1</v>
      </c>
      <c r="AT1296" s="166" t="b">
        <f t="shared" si="499"/>
        <v>1</v>
      </c>
      <c r="AU1296" s="157" t="s">
        <v>2475</v>
      </c>
    </row>
    <row r="1297" spans="1:47" ht="15" customHeight="1" x14ac:dyDescent="0.3">
      <c r="A1297" s="158" t="s">
        <v>1811</v>
      </c>
      <c r="B1297" s="158" t="s">
        <v>2124</v>
      </c>
      <c r="C1297" s="159">
        <v>44467</v>
      </c>
      <c r="D1297" s="158">
        <v>2021</v>
      </c>
      <c r="E1297" s="158" t="s">
        <v>137</v>
      </c>
      <c r="F1297" s="158" t="s">
        <v>1154</v>
      </c>
      <c r="G1297" s="169">
        <v>0.5805555555555556</v>
      </c>
      <c r="H1297" s="169">
        <v>0.67847222222222225</v>
      </c>
      <c r="I1297" s="157" t="s">
        <v>2511</v>
      </c>
      <c r="J1297" s="165" t="s">
        <v>1066</v>
      </c>
      <c r="K1297" s="157" t="str">
        <f t="shared" si="500"/>
        <v>n</v>
      </c>
      <c r="L1297" s="157" t="str">
        <f t="shared" si="501"/>
        <v>y</v>
      </c>
      <c r="M1297" s="157" t="str">
        <f t="shared" si="502"/>
        <v>n</v>
      </c>
      <c r="N1297" s="157" t="str">
        <f t="shared" si="503"/>
        <v>n</v>
      </c>
      <c r="O1297" s="157" t="str">
        <f t="shared" si="504"/>
        <v>n</v>
      </c>
      <c r="P1297" s="157" t="str">
        <f t="shared" si="505"/>
        <v>n</v>
      </c>
      <c r="Q1297" s="157" t="str">
        <f t="shared" si="506"/>
        <v>n</v>
      </c>
      <c r="R1297" s="157" t="str">
        <f t="shared" si="507"/>
        <v>n</v>
      </c>
      <c r="S1297" s="165">
        <v>98</v>
      </c>
      <c r="T1297" s="166">
        <v>98</v>
      </c>
      <c r="U1297" s="166" t="b">
        <f t="shared" si="525"/>
        <v>1</v>
      </c>
      <c r="V1297" s="165" t="s">
        <v>1066</v>
      </c>
      <c r="W1297" s="157" t="str">
        <f t="shared" si="508"/>
        <v>n</v>
      </c>
      <c r="X1297" s="157" t="str">
        <f t="shared" si="509"/>
        <v>y</v>
      </c>
      <c r="Y1297" s="157" t="str">
        <f t="shared" si="510"/>
        <v>n</v>
      </c>
      <c r="Z1297" s="157" t="str">
        <f t="shared" si="511"/>
        <v>n</v>
      </c>
      <c r="AA1297" s="157" t="str">
        <f t="shared" si="512"/>
        <v>n</v>
      </c>
      <c r="AB1297" s="157" t="str">
        <f t="shared" si="513"/>
        <v>n</v>
      </c>
      <c r="AC1297" s="157" t="str">
        <f t="shared" si="514"/>
        <v>n</v>
      </c>
      <c r="AD1297" s="157" t="str">
        <f t="shared" si="515"/>
        <v>n</v>
      </c>
      <c r="AE1297" s="165">
        <v>90</v>
      </c>
      <c r="AF1297" s="166">
        <v>90</v>
      </c>
      <c r="AG1297" s="166">
        <v>90</v>
      </c>
      <c r="AH1297" s="166" t="b">
        <f t="shared" si="526"/>
        <v>1</v>
      </c>
      <c r="AI1297" s="165"/>
      <c r="AJ1297" s="157" t="str">
        <f t="shared" si="516"/>
        <v>n</v>
      </c>
      <c r="AK1297" s="157" t="str">
        <f t="shared" si="517"/>
        <v>n</v>
      </c>
      <c r="AL1297" s="157" t="str">
        <f t="shared" si="518"/>
        <v>n</v>
      </c>
      <c r="AM1297" s="157" t="str">
        <f t="shared" si="519"/>
        <v>n</v>
      </c>
      <c r="AN1297" s="157" t="str">
        <f t="shared" si="522"/>
        <v>n</v>
      </c>
      <c r="AO1297" s="157" t="str">
        <f t="shared" si="523"/>
        <v>n</v>
      </c>
      <c r="AP1297" s="157" t="str">
        <f t="shared" si="520"/>
        <v>n</v>
      </c>
      <c r="AQ1297" s="157" t="str">
        <f t="shared" si="521"/>
        <v>n</v>
      </c>
      <c r="AR1297" s="165">
        <v>-1</v>
      </c>
      <c r="AS1297" s="166">
        <v>-1</v>
      </c>
      <c r="AT1297" s="166" t="b">
        <f t="shared" si="499"/>
        <v>1</v>
      </c>
      <c r="AU1297" s="157" t="s">
        <v>2512</v>
      </c>
    </row>
    <row r="1298" spans="1:47" ht="15" customHeight="1" x14ac:dyDescent="0.3">
      <c r="A1298" s="158" t="s">
        <v>1811</v>
      </c>
      <c r="B1298" s="158" t="s">
        <v>2155</v>
      </c>
      <c r="C1298" s="159">
        <v>44425</v>
      </c>
      <c r="D1298" s="158">
        <v>2021</v>
      </c>
      <c r="E1298" s="158" t="s">
        <v>137</v>
      </c>
      <c r="F1298" s="158" t="s">
        <v>1110</v>
      </c>
      <c r="G1298" s="169">
        <v>0.125</v>
      </c>
      <c r="H1298" s="169">
        <v>0.2638888888888889</v>
      </c>
      <c r="I1298" s="158" t="s">
        <v>2519</v>
      </c>
      <c r="J1298" s="165" t="s">
        <v>1066</v>
      </c>
      <c r="K1298" s="157" t="str">
        <f t="shared" si="500"/>
        <v>n</v>
      </c>
      <c r="L1298" s="157" t="str">
        <f t="shared" si="501"/>
        <v>y</v>
      </c>
      <c r="M1298" s="157" t="str">
        <f t="shared" si="502"/>
        <v>n</v>
      </c>
      <c r="N1298" s="157" t="str">
        <f t="shared" si="503"/>
        <v>n</v>
      </c>
      <c r="O1298" s="157" t="str">
        <f t="shared" si="504"/>
        <v>n</v>
      </c>
      <c r="P1298" s="157" t="str">
        <f t="shared" si="505"/>
        <v>n</v>
      </c>
      <c r="Q1298" s="157" t="str">
        <f t="shared" si="506"/>
        <v>n</v>
      </c>
      <c r="R1298" s="157" t="str">
        <f t="shared" si="507"/>
        <v>n</v>
      </c>
      <c r="S1298" s="165">
        <v>40</v>
      </c>
      <c r="T1298" s="166">
        <v>40</v>
      </c>
      <c r="U1298" s="166" t="b">
        <f t="shared" si="525"/>
        <v>1</v>
      </c>
      <c r="V1298" s="165" t="s">
        <v>1066</v>
      </c>
      <c r="W1298" s="157" t="str">
        <f>IF(AND(ISNUMBER(SEARCH("I",$V1298)), AG1298&gt;0),"y","n")</f>
        <v>n</v>
      </c>
      <c r="X1298" s="157" t="str">
        <f>IF(AND(ISNUMBER(SEARCH("L",$V1298)), AG1298&gt;0),"y","n")</f>
        <v>y</v>
      </c>
      <c r="Y1298" s="157" t="str">
        <f t="shared" si="510"/>
        <v>n</v>
      </c>
      <c r="Z1298" s="157" t="str">
        <f t="shared" si="511"/>
        <v>n</v>
      </c>
      <c r="AA1298" s="157" t="str">
        <f t="shared" si="512"/>
        <v>n</v>
      </c>
      <c r="AB1298" s="157" t="str">
        <f t="shared" si="513"/>
        <v>n</v>
      </c>
      <c r="AC1298" s="157" t="str">
        <f t="shared" si="514"/>
        <v>n</v>
      </c>
      <c r="AD1298" s="157" t="str">
        <f t="shared" si="515"/>
        <v>n</v>
      </c>
      <c r="AE1298" s="165">
        <v>-1</v>
      </c>
      <c r="AF1298" s="166">
        <v>-1</v>
      </c>
      <c r="AG1298" s="166">
        <v>60</v>
      </c>
      <c r="AH1298" s="166" t="b">
        <f t="shared" ref="AH1298:AH1347" si="527">AE1298=AF1298</f>
        <v>1</v>
      </c>
      <c r="AI1298" s="165" t="s">
        <v>1088</v>
      </c>
      <c r="AJ1298" s="157" t="str">
        <f t="shared" si="516"/>
        <v>n</v>
      </c>
      <c r="AK1298" s="157" t="str">
        <f t="shared" si="517"/>
        <v>n</v>
      </c>
      <c r="AL1298" s="157" t="str">
        <f t="shared" si="518"/>
        <v>n</v>
      </c>
      <c r="AM1298" s="157" t="str">
        <f t="shared" si="519"/>
        <v>n</v>
      </c>
      <c r="AN1298" s="157" t="str">
        <f t="shared" si="522"/>
        <v>n</v>
      </c>
      <c r="AO1298" s="157" t="str">
        <f t="shared" si="523"/>
        <v>n</v>
      </c>
      <c r="AP1298" s="157" t="str">
        <f t="shared" si="520"/>
        <v>n</v>
      </c>
      <c r="AQ1298" s="157" t="str">
        <f t="shared" si="521"/>
        <v>y</v>
      </c>
      <c r="AR1298" s="165">
        <v>0</v>
      </c>
      <c r="AS1298" s="166">
        <v>0</v>
      </c>
      <c r="AT1298" s="166" t="b">
        <f t="shared" si="499"/>
        <v>1</v>
      </c>
      <c r="AU1298" s="157" t="s">
        <v>2535</v>
      </c>
    </row>
    <row r="1299" spans="1:47" ht="15" customHeight="1" x14ac:dyDescent="0.3">
      <c r="A1299" s="158" t="s">
        <v>1811</v>
      </c>
      <c r="B1299" s="158" t="s">
        <v>2155</v>
      </c>
      <c r="C1299" s="159">
        <v>44425</v>
      </c>
      <c r="D1299" s="158">
        <v>2021</v>
      </c>
      <c r="E1299" s="158" t="s">
        <v>137</v>
      </c>
      <c r="F1299" s="158" t="s">
        <v>1111</v>
      </c>
      <c r="G1299" s="169">
        <v>0.125</v>
      </c>
      <c r="H1299" s="169">
        <v>0.2638888888888889</v>
      </c>
      <c r="I1299" s="158" t="s">
        <v>2520</v>
      </c>
      <c r="J1299" s="165" t="s">
        <v>1066</v>
      </c>
      <c r="K1299" s="157" t="str">
        <f t="shared" si="500"/>
        <v>n</v>
      </c>
      <c r="L1299" s="157" t="str">
        <f t="shared" si="501"/>
        <v>y</v>
      </c>
      <c r="M1299" s="157" t="str">
        <f t="shared" si="502"/>
        <v>n</v>
      </c>
      <c r="N1299" s="157" t="str">
        <f t="shared" si="503"/>
        <v>n</v>
      </c>
      <c r="O1299" s="157" t="str">
        <f t="shared" si="504"/>
        <v>n</v>
      </c>
      <c r="P1299" s="157" t="str">
        <f t="shared" si="505"/>
        <v>n</v>
      </c>
      <c r="Q1299" s="157" t="str">
        <f t="shared" si="506"/>
        <v>n</v>
      </c>
      <c r="R1299" s="157" t="str">
        <f t="shared" si="507"/>
        <v>n</v>
      </c>
      <c r="S1299" s="165">
        <v>70</v>
      </c>
      <c r="T1299" s="166">
        <v>70</v>
      </c>
      <c r="U1299" s="166" t="b">
        <f t="shared" si="525"/>
        <v>1</v>
      </c>
      <c r="V1299" s="165" t="s">
        <v>2513</v>
      </c>
      <c r="W1299" s="157" t="str">
        <f t="shared" ref="W1299:W1333" si="528">IF(AND(ISNUMBER(SEARCH("I",$V1299)), AG1299&gt;0),"y","n")</f>
        <v>n</v>
      </c>
      <c r="X1299" s="157" t="str">
        <f t="shared" ref="X1299:X1333" si="529">IF(AND(ISNUMBER(SEARCH("L",$V1299)), AG1299&gt;0),"y","n")</f>
        <v>y</v>
      </c>
      <c r="Y1299" s="157" t="str">
        <f t="shared" si="510"/>
        <v>n</v>
      </c>
      <c r="Z1299" s="157" t="str">
        <f t="shared" si="511"/>
        <v>y</v>
      </c>
      <c r="AA1299" s="157" t="str">
        <f t="shared" si="512"/>
        <v>n</v>
      </c>
      <c r="AB1299" s="157" t="str">
        <f t="shared" si="513"/>
        <v>n</v>
      </c>
      <c r="AC1299" s="157" t="str">
        <f t="shared" si="514"/>
        <v>n</v>
      </c>
      <c r="AD1299" s="157" t="str">
        <f t="shared" si="515"/>
        <v>n</v>
      </c>
      <c r="AE1299" s="165">
        <v>-1</v>
      </c>
      <c r="AF1299" s="166">
        <v>-1</v>
      </c>
      <c r="AG1299" s="166">
        <v>85</v>
      </c>
      <c r="AH1299" s="166" t="b">
        <f t="shared" si="527"/>
        <v>1</v>
      </c>
      <c r="AI1299" s="165" t="s">
        <v>2514</v>
      </c>
      <c r="AJ1299" s="157" t="str">
        <f t="shared" si="516"/>
        <v>n</v>
      </c>
      <c r="AK1299" s="157" t="str">
        <f t="shared" si="517"/>
        <v>n</v>
      </c>
      <c r="AL1299" s="157" t="str">
        <f t="shared" si="518"/>
        <v>n</v>
      </c>
      <c r="AM1299" s="157" t="str">
        <f t="shared" si="519"/>
        <v>y</v>
      </c>
      <c r="AN1299" s="157" t="str">
        <f t="shared" si="522"/>
        <v>n</v>
      </c>
      <c r="AO1299" s="157" t="str">
        <f t="shared" si="523"/>
        <v>n</v>
      </c>
      <c r="AP1299" s="157" t="str">
        <f t="shared" si="520"/>
        <v>n</v>
      </c>
      <c r="AQ1299" s="157" t="str">
        <f t="shared" si="521"/>
        <v>n</v>
      </c>
      <c r="AR1299" s="165">
        <v>0</v>
      </c>
      <c r="AS1299" s="166">
        <v>0</v>
      </c>
      <c r="AT1299" s="166" t="b">
        <f t="shared" si="499"/>
        <v>1</v>
      </c>
      <c r="AU1299" s="157" t="s">
        <v>2536</v>
      </c>
    </row>
    <row r="1300" spans="1:47" ht="15" customHeight="1" x14ac:dyDescent="0.3">
      <c r="A1300" s="158" t="s">
        <v>1811</v>
      </c>
      <c r="B1300" s="158" t="s">
        <v>2155</v>
      </c>
      <c r="C1300" s="159">
        <v>44425</v>
      </c>
      <c r="D1300" s="158">
        <v>2021</v>
      </c>
      <c r="E1300" s="158" t="s">
        <v>137</v>
      </c>
      <c r="F1300" s="158" t="s">
        <v>1112</v>
      </c>
      <c r="G1300" s="169">
        <v>0.125</v>
      </c>
      <c r="H1300" s="169">
        <v>0.2638888888888889</v>
      </c>
      <c r="I1300" s="158" t="s">
        <v>2521</v>
      </c>
      <c r="J1300" s="165" t="s">
        <v>1066</v>
      </c>
      <c r="K1300" s="157" t="str">
        <f t="shared" si="500"/>
        <v>n</v>
      </c>
      <c r="L1300" s="157" t="str">
        <f t="shared" si="501"/>
        <v>y</v>
      </c>
      <c r="M1300" s="157" t="str">
        <f t="shared" si="502"/>
        <v>n</v>
      </c>
      <c r="N1300" s="157" t="str">
        <f t="shared" si="503"/>
        <v>n</v>
      </c>
      <c r="O1300" s="157" t="str">
        <f t="shared" si="504"/>
        <v>n</v>
      </c>
      <c r="P1300" s="157" t="str">
        <f t="shared" si="505"/>
        <v>n</v>
      </c>
      <c r="Q1300" s="157" t="str">
        <f t="shared" si="506"/>
        <v>n</v>
      </c>
      <c r="R1300" s="157" t="str">
        <f t="shared" si="507"/>
        <v>n</v>
      </c>
      <c r="S1300" s="165">
        <v>90</v>
      </c>
      <c r="T1300" s="166">
        <v>90</v>
      </c>
      <c r="U1300" s="166" t="b">
        <f t="shared" si="525"/>
        <v>1</v>
      </c>
      <c r="V1300" s="165" t="s">
        <v>1066</v>
      </c>
      <c r="W1300" s="157" t="str">
        <f t="shared" si="528"/>
        <v>n</v>
      </c>
      <c r="X1300" s="157" t="str">
        <f t="shared" si="529"/>
        <v>y</v>
      </c>
      <c r="Y1300" s="157" t="str">
        <f t="shared" si="510"/>
        <v>n</v>
      </c>
      <c r="Z1300" s="157" t="str">
        <f t="shared" si="511"/>
        <v>n</v>
      </c>
      <c r="AA1300" s="157" t="str">
        <f t="shared" si="512"/>
        <v>n</v>
      </c>
      <c r="AB1300" s="157" t="str">
        <f t="shared" si="513"/>
        <v>n</v>
      </c>
      <c r="AC1300" s="157" t="str">
        <f t="shared" si="514"/>
        <v>n</v>
      </c>
      <c r="AD1300" s="157" t="str">
        <f t="shared" si="515"/>
        <v>n</v>
      </c>
      <c r="AE1300" s="165">
        <v>-1</v>
      </c>
      <c r="AF1300" s="166">
        <v>-1</v>
      </c>
      <c r="AG1300" s="166">
        <v>95</v>
      </c>
      <c r="AH1300" s="166" t="b">
        <f t="shared" si="527"/>
        <v>1</v>
      </c>
      <c r="AI1300" s="165"/>
      <c r="AJ1300" s="157" t="str">
        <f t="shared" si="516"/>
        <v>n</v>
      </c>
      <c r="AK1300" s="157" t="str">
        <f t="shared" si="517"/>
        <v>n</v>
      </c>
      <c r="AL1300" s="157" t="str">
        <f t="shared" si="518"/>
        <v>n</v>
      </c>
      <c r="AM1300" s="157" t="str">
        <f t="shared" si="519"/>
        <v>n</v>
      </c>
      <c r="AN1300" s="157" t="str">
        <f t="shared" si="522"/>
        <v>n</v>
      </c>
      <c r="AO1300" s="157" t="str">
        <f t="shared" si="523"/>
        <v>n</v>
      </c>
      <c r="AP1300" s="157" t="str">
        <f t="shared" si="520"/>
        <v>n</v>
      </c>
      <c r="AQ1300" s="157" t="str">
        <f t="shared" si="521"/>
        <v>n</v>
      </c>
      <c r="AR1300" s="165">
        <v>0</v>
      </c>
      <c r="AS1300" s="166">
        <v>0</v>
      </c>
      <c r="AT1300" s="166" t="b">
        <f t="shared" si="499"/>
        <v>1</v>
      </c>
      <c r="AU1300" s="157" t="s">
        <v>2537</v>
      </c>
    </row>
    <row r="1301" spans="1:47" ht="15" customHeight="1" x14ac:dyDescent="0.3">
      <c r="A1301" s="158" t="s">
        <v>1811</v>
      </c>
      <c r="B1301" s="158" t="s">
        <v>2155</v>
      </c>
      <c r="C1301" s="159">
        <v>44425</v>
      </c>
      <c r="D1301" s="158">
        <v>2021</v>
      </c>
      <c r="E1301" s="158" t="s">
        <v>137</v>
      </c>
      <c r="F1301" s="158" t="s">
        <v>1114</v>
      </c>
      <c r="G1301" s="169">
        <v>0.125</v>
      </c>
      <c r="H1301" s="169">
        <v>0.2638888888888889</v>
      </c>
      <c r="I1301" s="158" t="s">
        <v>2522</v>
      </c>
      <c r="J1301" s="165" t="s">
        <v>1066</v>
      </c>
      <c r="K1301" s="157" t="str">
        <f t="shared" si="500"/>
        <v>n</v>
      </c>
      <c r="L1301" s="157" t="str">
        <f t="shared" si="501"/>
        <v>y</v>
      </c>
      <c r="M1301" s="157" t="str">
        <f t="shared" si="502"/>
        <v>n</v>
      </c>
      <c r="N1301" s="157" t="str">
        <f t="shared" si="503"/>
        <v>n</v>
      </c>
      <c r="O1301" s="157" t="str">
        <f t="shared" si="504"/>
        <v>n</v>
      </c>
      <c r="P1301" s="157" t="str">
        <f t="shared" si="505"/>
        <v>n</v>
      </c>
      <c r="Q1301" s="157" t="str">
        <f t="shared" si="506"/>
        <v>n</v>
      </c>
      <c r="R1301" s="157" t="str">
        <f t="shared" si="507"/>
        <v>n</v>
      </c>
      <c r="S1301" s="165">
        <v>80</v>
      </c>
      <c r="T1301" s="166">
        <v>80</v>
      </c>
      <c r="U1301" s="166" t="b">
        <f t="shared" si="525"/>
        <v>1</v>
      </c>
      <c r="V1301" s="165" t="s">
        <v>2513</v>
      </c>
      <c r="W1301" s="157" t="str">
        <f t="shared" si="528"/>
        <v>n</v>
      </c>
      <c r="X1301" s="157" t="str">
        <f t="shared" si="529"/>
        <v>y</v>
      </c>
      <c r="Y1301" s="157" t="str">
        <f t="shared" si="510"/>
        <v>n</v>
      </c>
      <c r="Z1301" s="157" t="str">
        <f t="shared" si="511"/>
        <v>y</v>
      </c>
      <c r="AA1301" s="157" t="str">
        <f t="shared" si="512"/>
        <v>n</v>
      </c>
      <c r="AB1301" s="157" t="str">
        <f t="shared" si="513"/>
        <v>n</v>
      </c>
      <c r="AC1301" s="157" t="str">
        <f t="shared" si="514"/>
        <v>n</v>
      </c>
      <c r="AD1301" s="157" t="str">
        <f t="shared" si="515"/>
        <v>n</v>
      </c>
      <c r="AE1301" s="165">
        <v>-1</v>
      </c>
      <c r="AF1301" s="166">
        <v>-1</v>
      </c>
      <c r="AG1301" s="166">
        <v>90</v>
      </c>
      <c r="AH1301" s="166" t="b">
        <f t="shared" si="527"/>
        <v>1</v>
      </c>
      <c r="AI1301" s="165" t="s">
        <v>2514</v>
      </c>
      <c r="AJ1301" s="157" t="str">
        <f t="shared" si="516"/>
        <v>n</v>
      </c>
      <c r="AK1301" s="157" t="str">
        <f t="shared" si="517"/>
        <v>n</v>
      </c>
      <c r="AL1301" s="157" t="str">
        <f t="shared" si="518"/>
        <v>n</v>
      </c>
      <c r="AM1301" s="157" t="str">
        <f t="shared" si="519"/>
        <v>y</v>
      </c>
      <c r="AN1301" s="157" t="str">
        <f t="shared" si="522"/>
        <v>n</v>
      </c>
      <c r="AO1301" s="157" t="str">
        <f t="shared" si="523"/>
        <v>n</v>
      </c>
      <c r="AP1301" s="157" t="str">
        <f t="shared" si="520"/>
        <v>n</v>
      </c>
      <c r="AQ1301" s="157" t="str">
        <f t="shared" si="521"/>
        <v>n</v>
      </c>
      <c r="AR1301" s="165">
        <v>0</v>
      </c>
      <c r="AS1301" s="166">
        <v>0</v>
      </c>
      <c r="AT1301" s="166" t="b">
        <f t="shared" si="499"/>
        <v>1</v>
      </c>
      <c r="AU1301" s="157" t="s">
        <v>2538</v>
      </c>
    </row>
    <row r="1302" spans="1:47" ht="15" customHeight="1" x14ac:dyDescent="0.3">
      <c r="A1302" s="158" t="s">
        <v>1811</v>
      </c>
      <c r="B1302" s="158" t="s">
        <v>2155</v>
      </c>
      <c r="C1302" s="159">
        <v>44425</v>
      </c>
      <c r="D1302" s="158">
        <v>2021</v>
      </c>
      <c r="E1302" s="158" t="s">
        <v>137</v>
      </c>
      <c r="F1302" s="158" t="s">
        <v>1115</v>
      </c>
      <c r="G1302" s="169">
        <v>0.125</v>
      </c>
      <c r="H1302" s="169">
        <v>0.2638888888888889</v>
      </c>
      <c r="I1302" s="158" t="s">
        <v>2523</v>
      </c>
      <c r="J1302" s="165" t="s">
        <v>1066</v>
      </c>
      <c r="K1302" s="157" t="str">
        <f t="shared" si="500"/>
        <v>n</v>
      </c>
      <c r="L1302" s="157" t="str">
        <f t="shared" si="501"/>
        <v>y</v>
      </c>
      <c r="M1302" s="157" t="str">
        <f t="shared" si="502"/>
        <v>n</v>
      </c>
      <c r="N1302" s="157" t="str">
        <f t="shared" si="503"/>
        <v>n</v>
      </c>
      <c r="O1302" s="157" t="str">
        <f t="shared" si="504"/>
        <v>n</v>
      </c>
      <c r="P1302" s="157" t="str">
        <f t="shared" si="505"/>
        <v>n</v>
      </c>
      <c r="Q1302" s="157" t="str">
        <f t="shared" si="506"/>
        <v>n</v>
      </c>
      <c r="R1302" s="157" t="str">
        <f t="shared" si="507"/>
        <v>n</v>
      </c>
      <c r="S1302" s="165">
        <v>10</v>
      </c>
      <c r="T1302" s="166">
        <v>10</v>
      </c>
      <c r="U1302" s="166" t="b">
        <f t="shared" si="525"/>
        <v>1</v>
      </c>
      <c r="V1302" s="165" t="s">
        <v>1066</v>
      </c>
      <c r="W1302" s="157" t="str">
        <f t="shared" si="528"/>
        <v>n</v>
      </c>
      <c r="X1302" s="157" t="str">
        <f t="shared" si="529"/>
        <v>y</v>
      </c>
      <c r="Y1302" s="157" t="str">
        <f t="shared" si="510"/>
        <v>n</v>
      </c>
      <c r="Z1302" s="157" t="str">
        <f t="shared" si="511"/>
        <v>n</v>
      </c>
      <c r="AA1302" s="157" t="str">
        <f t="shared" si="512"/>
        <v>n</v>
      </c>
      <c r="AB1302" s="157" t="str">
        <f t="shared" si="513"/>
        <v>n</v>
      </c>
      <c r="AC1302" s="157" t="str">
        <f t="shared" si="514"/>
        <v>n</v>
      </c>
      <c r="AD1302" s="157" t="str">
        <f t="shared" si="515"/>
        <v>n</v>
      </c>
      <c r="AE1302" s="165">
        <v>-1</v>
      </c>
      <c r="AF1302" s="166">
        <v>-1</v>
      </c>
      <c r="AG1302" s="166">
        <v>70</v>
      </c>
      <c r="AH1302" s="166" t="b">
        <f t="shared" si="527"/>
        <v>1</v>
      </c>
      <c r="AI1302" s="165" t="s">
        <v>2514</v>
      </c>
      <c r="AJ1302" s="157" t="str">
        <f t="shared" si="516"/>
        <v>n</v>
      </c>
      <c r="AK1302" s="157" t="str">
        <f t="shared" si="517"/>
        <v>n</v>
      </c>
      <c r="AL1302" s="157" t="str">
        <f t="shared" si="518"/>
        <v>n</v>
      </c>
      <c r="AM1302" s="157" t="str">
        <f t="shared" si="519"/>
        <v>y</v>
      </c>
      <c r="AN1302" s="157" t="str">
        <f t="shared" si="522"/>
        <v>n</v>
      </c>
      <c r="AO1302" s="157" t="str">
        <f t="shared" si="523"/>
        <v>n</v>
      </c>
      <c r="AP1302" s="157" t="str">
        <f t="shared" si="520"/>
        <v>n</v>
      </c>
      <c r="AQ1302" s="157" t="str">
        <f t="shared" si="521"/>
        <v>n</v>
      </c>
      <c r="AR1302" s="165">
        <v>0</v>
      </c>
      <c r="AS1302" s="166">
        <v>0</v>
      </c>
      <c r="AT1302" s="166" t="b">
        <f t="shared" si="499"/>
        <v>1</v>
      </c>
      <c r="AU1302" s="157" t="s">
        <v>2539</v>
      </c>
    </row>
    <row r="1303" spans="1:47" ht="15" customHeight="1" x14ac:dyDescent="0.3">
      <c r="A1303" s="158" t="s">
        <v>1811</v>
      </c>
      <c r="B1303" s="158" t="s">
        <v>2155</v>
      </c>
      <c r="C1303" s="159">
        <v>44425</v>
      </c>
      <c r="D1303" s="158">
        <v>2021</v>
      </c>
      <c r="E1303" s="158" t="s">
        <v>137</v>
      </c>
      <c r="F1303" s="158" t="s">
        <v>1116</v>
      </c>
      <c r="G1303" s="169">
        <v>0.125</v>
      </c>
      <c r="H1303" s="169">
        <v>0.2638888888888889</v>
      </c>
      <c r="I1303" s="158" t="s">
        <v>2524</v>
      </c>
      <c r="J1303" s="165" t="s">
        <v>1066</v>
      </c>
      <c r="K1303" s="157" t="str">
        <f t="shared" si="500"/>
        <v>n</v>
      </c>
      <c r="L1303" s="157" t="str">
        <f t="shared" si="501"/>
        <v>y</v>
      </c>
      <c r="M1303" s="157" t="str">
        <f t="shared" si="502"/>
        <v>n</v>
      </c>
      <c r="N1303" s="157" t="str">
        <f t="shared" si="503"/>
        <v>n</v>
      </c>
      <c r="O1303" s="157" t="str">
        <f t="shared" si="504"/>
        <v>n</v>
      </c>
      <c r="P1303" s="157" t="str">
        <f t="shared" si="505"/>
        <v>n</v>
      </c>
      <c r="Q1303" s="157" t="str">
        <f t="shared" si="506"/>
        <v>n</v>
      </c>
      <c r="R1303" s="157" t="str">
        <f t="shared" si="507"/>
        <v>n</v>
      </c>
      <c r="S1303" s="165">
        <v>28</v>
      </c>
      <c r="T1303" s="166">
        <v>28</v>
      </c>
      <c r="U1303" s="166" t="b">
        <f t="shared" si="525"/>
        <v>1</v>
      </c>
      <c r="V1303" s="165" t="s">
        <v>1066</v>
      </c>
      <c r="W1303" s="157" t="str">
        <f t="shared" si="528"/>
        <v>n</v>
      </c>
      <c r="X1303" s="157" t="str">
        <f t="shared" si="529"/>
        <v>y</v>
      </c>
      <c r="Y1303" s="157" t="str">
        <f t="shared" si="510"/>
        <v>n</v>
      </c>
      <c r="Z1303" s="157" t="str">
        <f t="shared" si="511"/>
        <v>n</v>
      </c>
      <c r="AA1303" s="157" t="str">
        <f t="shared" si="512"/>
        <v>n</v>
      </c>
      <c r="AB1303" s="157" t="str">
        <f t="shared" si="513"/>
        <v>n</v>
      </c>
      <c r="AC1303" s="157" t="str">
        <f t="shared" si="514"/>
        <v>n</v>
      </c>
      <c r="AD1303" s="157" t="str">
        <f t="shared" si="515"/>
        <v>n</v>
      </c>
      <c r="AE1303" s="165">
        <v>-1</v>
      </c>
      <c r="AF1303" s="166">
        <v>-1</v>
      </c>
      <c r="AG1303" s="166">
        <v>40</v>
      </c>
      <c r="AH1303" s="166" t="b">
        <f t="shared" si="527"/>
        <v>1</v>
      </c>
      <c r="AI1303" s="165" t="s">
        <v>1088</v>
      </c>
      <c r="AJ1303" s="157" t="str">
        <f t="shared" si="516"/>
        <v>n</v>
      </c>
      <c r="AK1303" s="157" t="str">
        <f t="shared" si="517"/>
        <v>n</v>
      </c>
      <c r="AL1303" s="157" t="str">
        <f t="shared" si="518"/>
        <v>n</v>
      </c>
      <c r="AM1303" s="157" t="str">
        <f t="shared" si="519"/>
        <v>n</v>
      </c>
      <c r="AN1303" s="157" t="str">
        <f t="shared" si="522"/>
        <v>n</v>
      </c>
      <c r="AO1303" s="157" t="str">
        <f t="shared" si="523"/>
        <v>n</v>
      </c>
      <c r="AP1303" s="157" t="str">
        <f t="shared" si="520"/>
        <v>n</v>
      </c>
      <c r="AQ1303" s="157" t="str">
        <f t="shared" si="521"/>
        <v>y</v>
      </c>
      <c r="AR1303" s="165">
        <v>0</v>
      </c>
      <c r="AS1303" s="166">
        <v>0</v>
      </c>
      <c r="AT1303" s="166" t="b">
        <f t="shared" si="499"/>
        <v>1</v>
      </c>
      <c r="AU1303" s="157" t="s">
        <v>2540</v>
      </c>
    </row>
    <row r="1304" spans="1:47" ht="15" customHeight="1" x14ac:dyDescent="0.3">
      <c r="A1304" s="158" t="s">
        <v>1811</v>
      </c>
      <c r="B1304" s="158" t="s">
        <v>2155</v>
      </c>
      <c r="C1304" s="159">
        <v>44425</v>
      </c>
      <c r="D1304" s="158">
        <v>2021</v>
      </c>
      <c r="E1304" s="158" t="s">
        <v>137</v>
      </c>
      <c r="F1304" s="158" t="s">
        <v>1118</v>
      </c>
      <c r="G1304" s="169">
        <v>0.125</v>
      </c>
      <c r="H1304" s="169">
        <v>0.2638888888888889</v>
      </c>
      <c r="I1304" s="158" t="s">
        <v>2525</v>
      </c>
      <c r="J1304" s="165" t="s">
        <v>1066</v>
      </c>
      <c r="K1304" s="157" t="str">
        <f t="shared" si="500"/>
        <v>n</v>
      </c>
      <c r="L1304" s="157" t="str">
        <f t="shared" si="501"/>
        <v>y</v>
      </c>
      <c r="M1304" s="157" t="str">
        <f t="shared" si="502"/>
        <v>n</v>
      </c>
      <c r="N1304" s="157" t="str">
        <f t="shared" si="503"/>
        <v>n</v>
      </c>
      <c r="O1304" s="157" t="str">
        <f t="shared" si="504"/>
        <v>n</v>
      </c>
      <c r="P1304" s="157" t="str">
        <f t="shared" si="505"/>
        <v>n</v>
      </c>
      <c r="Q1304" s="157" t="str">
        <f t="shared" si="506"/>
        <v>n</v>
      </c>
      <c r="R1304" s="157" t="str">
        <f t="shared" si="507"/>
        <v>n</v>
      </c>
      <c r="S1304" s="165">
        <v>85</v>
      </c>
      <c r="T1304" s="166">
        <v>85</v>
      </c>
      <c r="U1304" s="166" t="b">
        <f t="shared" si="525"/>
        <v>1</v>
      </c>
      <c r="V1304" s="165" t="s">
        <v>1066</v>
      </c>
      <c r="W1304" s="157" t="str">
        <f t="shared" si="528"/>
        <v>n</v>
      </c>
      <c r="X1304" s="157" t="str">
        <f t="shared" si="529"/>
        <v>y</v>
      </c>
      <c r="Y1304" s="157" t="str">
        <f t="shared" si="510"/>
        <v>n</v>
      </c>
      <c r="Z1304" s="157" t="str">
        <f t="shared" si="511"/>
        <v>n</v>
      </c>
      <c r="AA1304" s="157" t="str">
        <f t="shared" si="512"/>
        <v>n</v>
      </c>
      <c r="AB1304" s="157" t="str">
        <f t="shared" si="513"/>
        <v>n</v>
      </c>
      <c r="AC1304" s="157" t="str">
        <f t="shared" si="514"/>
        <v>n</v>
      </c>
      <c r="AD1304" s="157" t="str">
        <f t="shared" si="515"/>
        <v>n</v>
      </c>
      <c r="AE1304" s="165">
        <v>-1</v>
      </c>
      <c r="AF1304" s="166">
        <v>-1</v>
      </c>
      <c r="AG1304" s="166">
        <v>80</v>
      </c>
      <c r="AH1304" s="166" t="b">
        <f t="shared" si="527"/>
        <v>1</v>
      </c>
      <c r="AI1304" s="165" t="s">
        <v>1088</v>
      </c>
      <c r="AJ1304" s="157" t="str">
        <f t="shared" si="516"/>
        <v>n</v>
      </c>
      <c r="AK1304" s="157" t="str">
        <f t="shared" si="517"/>
        <v>n</v>
      </c>
      <c r="AL1304" s="157" t="str">
        <f t="shared" si="518"/>
        <v>n</v>
      </c>
      <c r="AM1304" s="157" t="str">
        <f t="shared" si="519"/>
        <v>n</v>
      </c>
      <c r="AN1304" s="157" t="str">
        <f t="shared" si="522"/>
        <v>n</v>
      </c>
      <c r="AO1304" s="157" t="str">
        <f t="shared" si="523"/>
        <v>n</v>
      </c>
      <c r="AP1304" s="157" t="str">
        <f t="shared" si="520"/>
        <v>n</v>
      </c>
      <c r="AQ1304" s="157" t="str">
        <f t="shared" si="521"/>
        <v>y</v>
      </c>
      <c r="AR1304" s="165">
        <v>0</v>
      </c>
      <c r="AS1304" s="166">
        <v>0</v>
      </c>
      <c r="AT1304" s="166" t="b">
        <f t="shared" si="499"/>
        <v>1</v>
      </c>
      <c r="AU1304" s="157" t="s">
        <v>2541</v>
      </c>
    </row>
    <row r="1305" spans="1:47" ht="15" customHeight="1" x14ac:dyDescent="0.3">
      <c r="A1305" s="158" t="s">
        <v>1811</v>
      </c>
      <c r="B1305" s="158" t="s">
        <v>2155</v>
      </c>
      <c r="C1305" s="159">
        <v>44425</v>
      </c>
      <c r="D1305" s="158">
        <v>2021</v>
      </c>
      <c r="E1305" s="158" t="s">
        <v>137</v>
      </c>
      <c r="F1305" s="158" t="s">
        <v>1119</v>
      </c>
      <c r="G1305" s="169">
        <v>0.125</v>
      </c>
      <c r="H1305" s="169">
        <v>0.2638888888888889</v>
      </c>
      <c r="I1305" s="158" t="s">
        <v>2526</v>
      </c>
      <c r="J1305" s="165" t="s">
        <v>1066</v>
      </c>
      <c r="K1305" s="157" t="str">
        <f t="shared" si="500"/>
        <v>n</v>
      </c>
      <c r="L1305" s="157" t="str">
        <f t="shared" si="501"/>
        <v>y</v>
      </c>
      <c r="M1305" s="157" t="str">
        <f t="shared" si="502"/>
        <v>n</v>
      </c>
      <c r="N1305" s="157" t="str">
        <f t="shared" si="503"/>
        <v>n</v>
      </c>
      <c r="O1305" s="157" t="str">
        <f t="shared" si="504"/>
        <v>n</v>
      </c>
      <c r="P1305" s="157" t="str">
        <f t="shared" si="505"/>
        <v>n</v>
      </c>
      <c r="Q1305" s="157" t="str">
        <f t="shared" si="506"/>
        <v>n</v>
      </c>
      <c r="R1305" s="157" t="str">
        <f t="shared" si="507"/>
        <v>n</v>
      </c>
      <c r="S1305" s="165">
        <v>50</v>
      </c>
      <c r="T1305" s="166">
        <v>50</v>
      </c>
      <c r="U1305" s="166" t="b">
        <f t="shared" si="525"/>
        <v>1</v>
      </c>
      <c r="V1305" s="165" t="s">
        <v>1066</v>
      </c>
      <c r="W1305" s="157" t="str">
        <f t="shared" si="528"/>
        <v>n</v>
      </c>
      <c r="X1305" s="157" t="str">
        <f t="shared" si="529"/>
        <v>y</v>
      </c>
      <c r="Y1305" s="157" t="str">
        <f t="shared" si="510"/>
        <v>n</v>
      </c>
      <c r="Z1305" s="157" t="str">
        <f t="shared" si="511"/>
        <v>n</v>
      </c>
      <c r="AA1305" s="157" t="str">
        <f t="shared" si="512"/>
        <v>n</v>
      </c>
      <c r="AB1305" s="157" t="str">
        <f t="shared" si="513"/>
        <v>n</v>
      </c>
      <c r="AC1305" s="157" t="str">
        <f t="shared" si="514"/>
        <v>n</v>
      </c>
      <c r="AD1305" s="157" t="str">
        <f t="shared" si="515"/>
        <v>n</v>
      </c>
      <c r="AE1305" s="165">
        <v>-1</v>
      </c>
      <c r="AF1305" s="166">
        <v>-1</v>
      </c>
      <c r="AG1305" s="166">
        <v>95</v>
      </c>
      <c r="AH1305" s="166" t="b">
        <f t="shared" si="527"/>
        <v>1</v>
      </c>
      <c r="AI1305" s="165" t="s">
        <v>2387</v>
      </c>
      <c r="AJ1305" s="157" t="str">
        <f t="shared" si="516"/>
        <v>n</v>
      </c>
      <c r="AK1305" s="157" t="str">
        <f t="shared" si="517"/>
        <v>n</v>
      </c>
      <c r="AL1305" s="157" t="str">
        <f t="shared" si="518"/>
        <v>n</v>
      </c>
      <c r="AM1305" s="157" t="str">
        <f t="shared" si="519"/>
        <v>n</v>
      </c>
      <c r="AN1305" s="157" t="str">
        <f t="shared" si="522"/>
        <v>n</v>
      </c>
      <c r="AO1305" s="157" t="str">
        <f t="shared" si="523"/>
        <v>y</v>
      </c>
      <c r="AP1305" s="157" t="str">
        <f t="shared" si="520"/>
        <v>n</v>
      </c>
      <c r="AQ1305" s="157" t="str">
        <f t="shared" si="521"/>
        <v>n</v>
      </c>
      <c r="AR1305" s="165">
        <v>0</v>
      </c>
      <c r="AS1305" s="166">
        <v>0</v>
      </c>
      <c r="AT1305" s="166" t="b">
        <f t="shared" si="499"/>
        <v>1</v>
      </c>
      <c r="AU1305" s="157" t="s">
        <v>2542</v>
      </c>
    </row>
    <row r="1306" spans="1:47" ht="15" customHeight="1" x14ac:dyDescent="0.3">
      <c r="A1306" s="158" t="s">
        <v>1811</v>
      </c>
      <c r="B1306" s="158" t="s">
        <v>2155</v>
      </c>
      <c r="C1306" s="159">
        <v>44425</v>
      </c>
      <c r="D1306" s="158">
        <v>2021</v>
      </c>
      <c r="E1306" s="158" t="s">
        <v>137</v>
      </c>
      <c r="F1306" s="158" t="s">
        <v>1121</v>
      </c>
      <c r="G1306" s="169">
        <v>0.125</v>
      </c>
      <c r="H1306" s="169">
        <v>0.2638888888888889</v>
      </c>
      <c r="I1306" s="158" t="s">
        <v>2527</v>
      </c>
      <c r="J1306" s="165" t="s">
        <v>1066</v>
      </c>
      <c r="K1306" s="157" t="str">
        <f t="shared" si="500"/>
        <v>n</v>
      </c>
      <c r="L1306" s="157" t="str">
        <f t="shared" si="501"/>
        <v>y</v>
      </c>
      <c r="M1306" s="157" t="str">
        <f t="shared" si="502"/>
        <v>n</v>
      </c>
      <c r="N1306" s="157" t="str">
        <f t="shared" si="503"/>
        <v>n</v>
      </c>
      <c r="O1306" s="157" t="str">
        <f t="shared" si="504"/>
        <v>n</v>
      </c>
      <c r="P1306" s="157" t="str">
        <f t="shared" si="505"/>
        <v>n</v>
      </c>
      <c r="Q1306" s="157" t="str">
        <f t="shared" si="506"/>
        <v>n</v>
      </c>
      <c r="R1306" s="157" t="str">
        <f t="shared" si="507"/>
        <v>n</v>
      </c>
      <c r="S1306" s="165">
        <v>98</v>
      </c>
      <c r="T1306" s="166">
        <v>98</v>
      </c>
      <c r="U1306" s="166" t="b">
        <f t="shared" si="525"/>
        <v>1</v>
      </c>
      <c r="V1306" s="165" t="s">
        <v>2515</v>
      </c>
      <c r="W1306" s="157" t="str">
        <f t="shared" si="528"/>
        <v>n</v>
      </c>
      <c r="X1306" s="157" t="str">
        <f t="shared" si="529"/>
        <v>y</v>
      </c>
      <c r="Y1306" s="157" t="str">
        <f t="shared" si="510"/>
        <v>n</v>
      </c>
      <c r="Z1306" s="157" t="str">
        <f t="shared" si="511"/>
        <v>n</v>
      </c>
      <c r="AA1306" s="157" t="str">
        <f t="shared" si="512"/>
        <v>n</v>
      </c>
      <c r="AB1306" s="157" t="str">
        <f t="shared" si="513"/>
        <v>y</v>
      </c>
      <c r="AC1306" s="157" t="str">
        <f t="shared" si="514"/>
        <v>n</v>
      </c>
      <c r="AD1306" s="157" t="str">
        <f t="shared" si="515"/>
        <v>n</v>
      </c>
      <c r="AE1306" s="165">
        <v>-1</v>
      </c>
      <c r="AF1306" s="166">
        <v>-1</v>
      </c>
      <c r="AG1306" s="166">
        <v>95</v>
      </c>
      <c r="AH1306" s="166" t="b">
        <f t="shared" si="527"/>
        <v>1</v>
      </c>
      <c r="AI1306" s="165" t="s">
        <v>1075</v>
      </c>
      <c r="AJ1306" s="157" t="str">
        <f t="shared" si="516"/>
        <v>n</v>
      </c>
      <c r="AK1306" s="157" t="str">
        <f t="shared" si="517"/>
        <v>n</v>
      </c>
      <c r="AL1306" s="157" t="str">
        <f t="shared" si="518"/>
        <v>y</v>
      </c>
      <c r="AM1306" s="157" t="str">
        <f t="shared" si="519"/>
        <v>n</v>
      </c>
      <c r="AN1306" s="157" t="str">
        <f t="shared" si="522"/>
        <v>n</v>
      </c>
      <c r="AO1306" s="157" t="str">
        <f t="shared" si="523"/>
        <v>n</v>
      </c>
      <c r="AP1306" s="157" t="str">
        <f t="shared" si="520"/>
        <v>n</v>
      </c>
      <c r="AQ1306" s="157" t="str">
        <f t="shared" si="521"/>
        <v>n</v>
      </c>
      <c r="AR1306" s="165">
        <v>0</v>
      </c>
      <c r="AS1306" s="166">
        <v>0</v>
      </c>
      <c r="AT1306" s="166" t="b">
        <f t="shared" si="499"/>
        <v>1</v>
      </c>
      <c r="AU1306" s="157" t="s">
        <v>2543</v>
      </c>
    </row>
    <row r="1307" spans="1:47" ht="15" customHeight="1" x14ac:dyDescent="0.3">
      <c r="A1307" s="158" t="s">
        <v>1811</v>
      </c>
      <c r="B1307" s="158" t="s">
        <v>2155</v>
      </c>
      <c r="C1307" s="159">
        <v>44425</v>
      </c>
      <c r="D1307" s="158">
        <v>2021</v>
      </c>
      <c r="E1307" s="158" t="s">
        <v>137</v>
      </c>
      <c r="F1307" s="158" t="s">
        <v>1122</v>
      </c>
      <c r="G1307" s="169">
        <v>0.125</v>
      </c>
      <c r="H1307" s="169">
        <v>0.2638888888888889</v>
      </c>
      <c r="I1307" s="158" t="s">
        <v>2528</v>
      </c>
      <c r="J1307" s="165" t="s">
        <v>1066</v>
      </c>
      <c r="K1307" s="157" t="str">
        <f t="shared" si="500"/>
        <v>n</v>
      </c>
      <c r="L1307" s="157" t="str">
        <f t="shared" si="501"/>
        <v>y</v>
      </c>
      <c r="M1307" s="157" t="str">
        <f t="shared" si="502"/>
        <v>n</v>
      </c>
      <c r="N1307" s="157" t="str">
        <f t="shared" si="503"/>
        <v>n</v>
      </c>
      <c r="O1307" s="157" t="str">
        <f t="shared" si="504"/>
        <v>n</v>
      </c>
      <c r="P1307" s="157" t="str">
        <f t="shared" si="505"/>
        <v>n</v>
      </c>
      <c r="Q1307" s="157" t="str">
        <f t="shared" si="506"/>
        <v>n</v>
      </c>
      <c r="R1307" s="157" t="str">
        <f t="shared" si="507"/>
        <v>n</v>
      </c>
      <c r="S1307" s="165">
        <v>90</v>
      </c>
      <c r="T1307" s="166">
        <v>90</v>
      </c>
      <c r="U1307" s="166" t="b">
        <f t="shared" si="525"/>
        <v>1</v>
      </c>
      <c r="V1307" s="165" t="s">
        <v>1066</v>
      </c>
      <c r="W1307" s="157" t="str">
        <f t="shared" si="528"/>
        <v>n</v>
      </c>
      <c r="X1307" s="157" t="str">
        <f t="shared" si="529"/>
        <v>y</v>
      </c>
      <c r="Y1307" s="157" t="str">
        <f t="shared" si="510"/>
        <v>n</v>
      </c>
      <c r="Z1307" s="157" t="str">
        <f t="shared" si="511"/>
        <v>n</v>
      </c>
      <c r="AA1307" s="157" t="str">
        <f t="shared" si="512"/>
        <v>n</v>
      </c>
      <c r="AB1307" s="157" t="str">
        <f t="shared" si="513"/>
        <v>n</v>
      </c>
      <c r="AC1307" s="157" t="str">
        <f t="shared" si="514"/>
        <v>n</v>
      </c>
      <c r="AD1307" s="157" t="str">
        <f t="shared" si="515"/>
        <v>n</v>
      </c>
      <c r="AE1307" s="165">
        <v>-1</v>
      </c>
      <c r="AF1307" s="166">
        <v>-1</v>
      </c>
      <c r="AG1307" s="166">
        <v>85</v>
      </c>
      <c r="AH1307" s="166" t="b">
        <f t="shared" si="527"/>
        <v>1</v>
      </c>
      <c r="AI1307" s="165" t="s">
        <v>1075</v>
      </c>
      <c r="AJ1307" s="157" t="str">
        <f t="shared" si="516"/>
        <v>n</v>
      </c>
      <c r="AK1307" s="157" t="str">
        <f t="shared" si="517"/>
        <v>n</v>
      </c>
      <c r="AL1307" s="157" t="str">
        <f t="shared" si="518"/>
        <v>y</v>
      </c>
      <c r="AM1307" s="157" t="str">
        <f t="shared" si="519"/>
        <v>n</v>
      </c>
      <c r="AN1307" s="157" t="str">
        <f t="shared" si="522"/>
        <v>n</v>
      </c>
      <c r="AO1307" s="157" t="str">
        <f t="shared" si="523"/>
        <v>n</v>
      </c>
      <c r="AP1307" s="157" t="str">
        <f t="shared" si="520"/>
        <v>n</v>
      </c>
      <c r="AQ1307" s="157" t="str">
        <f t="shared" si="521"/>
        <v>n</v>
      </c>
      <c r="AR1307" s="165">
        <v>0</v>
      </c>
      <c r="AS1307" s="166">
        <v>0</v>
      </c>
      <c r="AT1307" s="166" t="b">
        <f t="shared" si="499"/>
        <v>1</v>
      </c>
      <c r="AU1307" s="157" t="s">
        <v>2544</v>
      </c>
    </row>
    <row r="1308" spans="1:47" ht="15" customHeight="1" x14ac:dyDescent="0.3">
      <c r="A1308" s="158" t="s">
        <v>1811</v>
      </c>
      <c r="B1308" s="158" t="s">
        <v>2155</v>
      </c>
      <c r="C1308" s="159">
        <v>44425</v>
      </c>
      <c r="D1308" s="158">
        <v>2021</v>
      </c>
      <c r="E1308" s="158" t="s">
        <v>137</v>
      </c>
      <c r="F1308" s="158" t="s">
        <v>1124</v>
      </c>
      <c r="G1308" s="169">
        <v>0.125</v>
      </c>
      <c r="H1308" s="169">
        <v>0.2638888888888889</v>
      </c>
      <c r="I1308" s="158" t="s">
        <v>2529</v>
      </c>
      <c r="J1308" s="165" t="s">
        <v>1066</v>
      </c>
      <c r="K1308" s="157" t="str">
        <f t="shared" si="500"/>
        <v>n</v>
      </c>
      <c r="L1308" s="157" t="str">
        <f t="shared" si="501"/>
        <v>y</v>
      </c>
      <c r="M1308" s="157" t="str">
        <f t="shared" si="502"/>
        <v>n</v>
      </c>
      <c r="N1308" s="157" t="str">
        <f t="shared" si="503"/>
        <v>n</v>
      </c>
      <c r="O1308" s="157" t="str">
        <f t="shared" si="504"/>
        <v>n</v>
      </c>
      <c r="P1308" s="157" t="str">
        <f t="shared" si="505"/>
        <v>n</v>
      </c>
      <c r="Q1308" s="157" t="str">
        <f t="shared" si="506"/>
        <v>n</v>
      </c>
      <c r="R1308" s="157" t="str">
        <f t="shared" si="507"/>
        <v>n</v>
      </c>
      <c r="S1308" s="165">
        <v>45</v>
      </c>
      <c r="T1308" s="166">
        <v>45</v>
      </c>
      <c r="U1308" s="166" t="b">
        <f t="shared" si="525"/>
        <v>1</v>
      </c>
      <c r="V1308" s="165" t="s">
        <v>1066</v>
      </c>
      <c r="W1308" s="157" t="str">
        <f t="shared" si="528"/>
        <v>n</v>
      </c>
      <c r="X1308" s="157" t="str">
        <f t="shared" si="529"/>
        <v>y</v>
      </c>
      <c r="Y1308" s="157" t="str">
        <f t="shared" si="510"/>
        <v>n</v>
      </c>
      <c r="Z1308" s="157" t="str">
        <f t="shared" si="511"/>
        <v>n</v>
      </c>
      <c r="AA1308" s="157" t="str">
        <f t="shared" si="512"/>
        <v>n</v>
      </c>
      <c r="AB1308" s="157" t="str">
        <f t="shared" si="513"/>
        <v>n</v>
      </c>
      <c r="AC1308" s="157" t="str">
        <f t="shared" si="514"/>
        <v>n</v>
      </c>
      <c r="AD1308" s="157" t="str">
        <f t="shared" si="515"/>
        <v>n</v>
      </c>
      <c r="AE1308" s="165">
        <v>-1</v>
      </c>
      <c r="AF1308" s="166">
        <v>-1</v>
      </c>
      <c r="AG1308" s="166">
        <v>80</v>
      </c>
      <c r="AH1308" s="166" t="b">
        <f t="shared" si="527"/>
        <v>1</v>
      </c>
      <c r="AI1308" s="165" t="s">
        <v>1088</v>
      </c>
      <c r="AJ1308" s="157" t="str">
        <f t="shared" si="516"/>
        <v>n</v>
      </c>
      <c r="AK1308" s="157" t="str">
        <f t="shared" si="517"/>
        <v>n</v>
      </c>
      <c r="AL1308" s="157" t="str">
        <f t="shared" si="518"/>
        <v>n</v>
      </c>
      <c r="AM1308" s="157" t="str">
        <f t="shared" si="519"/>
        <v>n</v>
      </c>
      <c r="AN1308" s="157" t="str">
        <f t="shared" si="522"/>
        <v>n</v>
      </c>
      <c r="AO1308" s="157" t="str">
        <f t="shared" si="523"/>
        <v>n</v>
      </c>
      <c r="AP1308" s="157" t="str">
        <f t="shared" si="520"/>
        <v>n</v>
      </c>
      <c r="AQ1308" s="157" t="str">
        <f t="shared" si="521"/>
        <v>y</v>
      </c>
      <c r="AR1308" s="165">
        <v>0</v>
      </c>
      <c r="AS1308" s="166">
        <v>0</v>
      </c>
      <c r="AT1308" s="166" t="b">
        <f t="shared" si="499"/>
        <v>1</v>
      </c>
      <c r="AU1308" s="157" t="s">
        <v>2545</v>
      </c>
    </row>
    <row r="1309" spans="1:47" ht="15" customHeight="1" x14ac:dyDescent="0.3">
      <c r="A1309" s="158" t="s">
        <v>1811</v>
      </c>
      <c r="B1309" s="158" t="s">
        <v>2155</v>
      </c>
      <c r="C1309" s="159">
        <v>44425</v>
      </c>
      <c r="D1309" s="158">
        <v>2021</v>
      </c>
      <c r="E1309" s="158" t="s">
        <v>137</v>
      </c>
      <c r="F1309" s="158" t="s">
        <v>1125</v>
      </c>
      <c r="G1309" s="169">
        <v>0.125</v>
      </c>
      <c r="H1309" s="169">
        <v>0.2638888888888889</v>
      </c>
      <c r="I1309" s="158" t="s">
        <v>2530</v>
      </c>
      <c r="J1309" s="165" t="s">
        <v>1066</v>
      </c>
      <c r="K1309" s="157" t="str">
        <f t="shared" si="500"/>
        <v>n</v>
      </c>
      <c r="L1309" s="157" t="str">
        <f t="shared" si="501"/>
        <v>y</v>
      </c>
      <c r="M1309" s="157" t="str">
        <f t="shared" si="502"/>
        <v>n</v>
      </c>
      <c r="N1309" s="157" t="str">
        <f t="shared" si="503"/>
        <v>n</v>
      </c>
      <c r="O1309" s="157" t="str">
        <f t="shared" si="504"/>
        <v>n</v>
      </c>
      <c r="P1309" s="157" t="str">
        <f t="shared" si="505"/>
        <v>n</v>
      </c>
      <c r="Q1309" s="157" t="str">
        <f t="shared" si="506"/>
        <v>n</v>
      </c>
      <c r="R1309" s="157" t="str">
        <f t="shared" si="507"/>
        <v>n</v>
      </c>
      <c r="S1309" s="165">
        <v>7</v>
      </c>
      <c r="T1309" s="166">
        <v>7</v>
      </c>
      <c r="U1309" s="166" t="b">
        <f t="shared" si="525"/>
        <v>1</v>
      </c>
      <c r="V1309" s="165" t="s">
        <v>1066</v>
      </c>
      <c r="W1309" s="157" t="str">
        <f t="shared" si="528"/>
        <v>n</v>
      </c>
      <c r="X1309" s="157" t="str">
        <f t="shared" si="529"/>
        <v>y</v>
      </c>
      <c r="Y1309" s="157" t="str">
        <f t="shared" si="510"/>
        <v>n</v>
      </c>
      <c r="Z1309" s="157" t="str">
        <f t="shared" si="511"/>
        <v>n</v>
      </c>
      <c r="AA1309" s="157" t="str">
        <f t="shared" si="512"/>
        <v>n</v>
      </c>
      <c r="AB1309" s="157" t="str">
        <f t="shared" si="513"/>
        <v>n</v>
      </c>
      <c r="AC1309" s="157" t="str">
        <f t="shared" si="514"/>
        <v>n</v>
      </c>
      <c r="AD1309" s="157" t="str">
        <f t="shared" si="515"/>
        <v>n</v>
      </c>
      <c r="AE1309" s="165">
        <v>-1</v>
      </c>
      <c r="AF1309" s="166">
        <v>-1</v>
      </c>
      <c r="AG1309" s="166">
        <v>80</v>
      </c>
      <c r="AH1309" s="166" t="b">
        <f t="shared" si="527"/>
        <v>1</v>
      </c>
      <c r="AI1309" s="165" t="s">
        <v>1088</v>
      </c>
      <c r="AJ1309" s="157" t="str">
        <f t="shared" si="516"/>
        <v>n</v>
      </c>
      <c r="AK1309" s="157" t="str">
        <f t="shared" si="517"/>
        <v>n</v>
      </c>
      <c r="AL1309" s="157" t="str">
        <f t="shared" si="518"/>
        <v>n</v>
      </c>
      <c r="AM1309" s="157" t="str">
        <f t="shared" si="519"/>
        <v>n</v>
      </c>
      <c r="AN1309" s="157" t="str">
        <f t="shared" si="522"/>
        <v>n</v>
      </c>
      <c r="AO1309" s="157" t="str">
        <f t="shared" si="523"/>
        <v>n</v>
      </c>
      <c r="AP1309" s="157" t="str">
        <f t="shared" si="520"/>
        <v>n</v>
      </c>
      <c r="AQ1309" s="157" t="str">
        <f t="shared" si="521"/>
        <v>y</v>
      </c>
      <c r="AR1309" s="165">
        <v>0</v>
      </c>
      <c r="AS1309" s="166">
        <v>0</v>
      </c>
      <c r="AT1309" s="166" t="b">
        <f t="shared" si="499"/>
        <v>1</v>
      </c>
      <c r="AU1309" s="157" t="s">
        <v>2546</v>
      </c>
    </row>
    <row r="1310" spans="1:47" ht="15" customHeight="1" x14ac:dyDescent="0.3">
      <c r="A1310" s="158" t="s">
        <v>1811</v>
      </c>
      <c r="B1310" s="158" t="s">
        <v>2155</v>
      </c>
      <c r="C1310" s="159">
        <v>44425</v>
      </c>
      <c r="D1310" s="158">
        <v>2021</v>
      </c>
      <c r="E1310" s="158" t="s">
        <v>137</v>
      </c>
      <c r="F1310" s="158" t="s">
        <v>1126</v>
      </c>
      <c r="G1310" s="169">
        <v>0.125</v>
      </c>
      <c r="H1310" s="169">
        <v>0.2638888888888889</v>
      </c>
      <c r="I1310" s="158" t="s">
        <v>2531</v>
      </c>
      <c r="J1310" s="165" t="s">
        <v>1066</v>
      </c>
      <c r="K1310" s="157" t="str">
        <f t="shared" si="500"/>
        <v>n</v>
      </c>
      <c r="L1310" s="157" t="str">
        <f t="shared" si="501"/>
        <v>y</v>
      </c>
      <c r="M1310" s="157" t="str">
        <f t="shared" si="502"/>
        <v>n</v>
      </c>
      <c r="N1310" s="157" t="str">
        <f t="shared" si="503"/>
        <v>n</v>
      </c>
      <c r="O1310" s="157" t="str">
        <f t="shared" si="504"/>
        <v>n</v>
      </c>
      <c r="P1310" s="157" t="str">
        <f t="shared" si="505"/>
        <v>n</v>
      </c>
      <c r="Q1310" s="157" t="str">
        <f t="shared" si="506"/>
        <v>n</v>
      </c>
      <c r="R1310" s="157" t="str">
        <f t="shared" si="507"/>
        <v>n</v>
      </c>
      <c r="S1310" s="165">
        <v>85</v>
      </c>
      <c r="T1310" s="166">
        <v>85</v>
      </c>
      <c r="U1310" s="166" t="b">
        <f t="shared" si="525"/>
        <v>1</v>
      </c>
      <c r="V1310" s="165" t="s">
        <v>2354</v>
      </c>
      <c r="W1310" s="157" t="str">
        <f t="shared" si="528"/>
        <v>n</v>
      </c>
      <c r="X1310" s="157" t="str">
        <f t="shared" si="529"/>
        <v>y</v>
      </c>
      <c r="Y1310" s="157" t="str">
        <f t="shared" si="510"/>
        <v>n</v>
      </c>
      <c r="Z1310" s="157" t="str">
        <f t="shared" si="511"/>
        <v>n</v>
      </c>
      <c r="AA1310" s="157" t="str">
        <f t="shared" si="512"/>
        <v>n</v>
      </c>
      <c r="AB1310" s="157" t="str">
        <f t="shared" si="513"/>
        <v>n</v>
      </c>
      <c r="AC1310" s="157" t="str">
        <f t="shared" si="514"/>
        <v>y</v>
      </c>
      <c r="AD1310" s="157" t="str">
        <f t="shared" si="515"/>
        <v>n</v>
      </c>
      <c r="AE1310" s="165">
        <v>-1</v>
      </c>
      <c r="AF1310" s="166">
        <v>-1</v>
      </c>
      <c r="AG1310" s="166">
        <v>75</v>
      </c>
      <c r="AH1310" s="166" t="b">
        <f t="shared" si="527"/>
        <v>1</v>
      </c>
      <c r="AI1310" s="165" t="s">
        <v>1088</v>
      </c>
      <c r="AJ1310" s="157" t="str">
        <f t="shared" si="516"/>
        <v>n</v>
      </c>
      <c r="AK1310" s="157" t="str">
        <f t="shared" si="517"/>
        <v>n</v>
      </c>
      <c r="AL1310" s="157" t="str">
        <f t="shared" si="518"/>
        <v>n</v>
      </c>
      <c r="AM1310" s="157" t="str">
        <f t="shared" si="519"/>
        <v>n</v>
      </c>
      <c r="AN1310" s="157" t="str">
        <f t="shared" si="522"/>
        <v>n</v>
      </c>
      <c r="AO1310" s="157" t="str">
        <f t="shared" si="523"/>
        <v>n</v>
      </c>
      <c r="AP1310" s="157" t="str">
        <f t="shared" si="520"/>
        <v>n</v>
      </c>
      <c r="AQ1310" s="157" t="str">
        <f t="shared" si="521"/>
        <v>y</v>
      </c>
      <c r="AR1310" s="165">
        <v>0</v>
      </c>
      <c r="AS1310" s="166">
        <v>0</v>
      </c>
      <c r="AT1310" s="166" t="b">
        <f t="shared" si="499"/>
        <v>1</v>
      </c>
      <c r="AU1310" s="157" t="s">
        <v>2547</v>
      </c>
    </row>
    <row r="1311" spans="1:47" ht="15" customHeight="1" x14ac:dyDescent="0.3">
      <c r="A1311" s="158" t="s">
        <v>1811</v>
      </c>
      <c r="B1311" s="158" t="s">
        <v>2155</v>
      </c>
      <c r="C1311" s="159">
        <v>44425</v>
      </c>
      <c r="D1311" s="158">
        <v>2021</v>
      </c>
      <c r="E1311" s="158" t="s">
        <v>137</v>
      </c>
      <c r="F1311" s="158" t="s">
        <v>1127</v>
      </c>
      <c r="G1311" s="169">
        <v>0.125</v>
      </c>
      <c r="H1311" s="169">
        <v>0.2638888888888889</v>
      </c>
      <c r="I1311" s="158" t="s">
        <v>2532</v>
      </c>
      <c r="J1311" s="165" t="s">
        <v>1066</v>
      </c>
      <c r="K1311" s="157" t="str">
        <f t="shared" si="500"/>
        <v>n</v>
      </c>
      <c r="L1311" s="157" t="str">
        <f t="shared" si="501"/>
        <v>y</v>
      </c>
      <c r="M1311" s="157" t="str">
        <f t="shared" si="502"/>
        <v>n</v>
      </c>
      <c r="N1311" s="157" t="str">
        <f t="shared" si="503"/>
        <v>n</v>
      </c>
      <c r="O1311" s="157" t="str">
        <f t="shared" si="504"/>
        <v>n</v>
      </c>
      <c r="P1311" s="157" t="str">
        <f t="shared" si="505"/>
        <v>n</v>
      </c>
      <c r="Q1311" s="157" t="str">
        <f t="shared" si="506"/>
        <v>n</v>
      </c>
      <c r="R1311" s="157" t="str">
        <f t="shared" si="507"/>
        <v>n</v>
      </c>
      <c r="S1311" s="165">
        <v>100</v>
      </c>
      <c r="T1311" s="166">
        <v>100</v>
      </c>
      <c r="U1311" s="166" t="b">
        <f t="shared" si="525"/>
        <v>1</v>
      </c>
      <c r="V1311" s="165" t="s">
        <v>1066</v>
      </c>
      <c r="W1311" s="157" t="str">
        <f t="shared" si="528"/>
        <v>n</v>
      </c>
      <c r="X1311" s="157" t="str">
        <f t="shared" si="529"/>
        <v>y</v>
      </c>
      <c r="Y1311" s="157" t="str">
        <f t="shared" si="510"/>
        <v>n</v>
      </c>
      <c r="Z1311" s="157" t="str">
        <f t="shared" si="511"/>
        <v>n</v>
      </c>
      <c r="AA1311" s="157" t="str">
        <f t="shared" si="512"/>
        <v>n</v>
      </c>
      <c r="AB1311" s="157" t="str">
        <f t="shared" si="513"/>
        <v>n</v>
      </c>
      <c r="AC1311" s="157" t="str">
        <f t="shared" si="514"/>
        <v>n</v>
      </c>
      <c r="AD1311" s="157" t="str">
        <f t="shared" si="515"/>
        <v>n</v>
      </c>
      <c r="AE1311" s="165">
        <v>-1</v>
      </c>
      <c r="AF1311" s="166">
        <v>-1</v>
      </c>
      <c r="AG1311" s="166">
        <v>75</v>
      </c>
      <c r="AH1311" s="166" t="b">
        <f t="shared" si="527"/>
        <v>1</v>
      </c>
      <c r="AI1311" s="165" t="s">
        <v>2516</v>
      </c>
      <c r="AJ1311" s="157" t="str">
        <f t="shared" si="516"/>
        <v>n</v>
      </c>
      <c r="AK1311" s="157" t="str">
        <f t="shared" si="517"/>
        <v>n</v>
      </c>
      <c r="AL1311" s="157" t="str">
        <f t="shared" si="518"/>
        <v>n</v>
      </c>
      <c r="AM1311" s="157" t="str">
        <f t="shared" si="519"/>
        <v>n</v>
      </c>
      <c r="AN1311" s="157" t="str">
        <f t="shared" si="522"/>
        <v>n</v>
      </c>
      <c r="AO1311" s="157" t="str">
        <f t="shared" si="523"/>
        <v>n</v>
      </c>
      <c r="AP1311" s="157" t="str">
        <f t="shared" si="520"/>
        <v>y</v>
      </c>
      <c r="AQ1311" s="157" t="str">
        <f t="shared" si="521"/>
        <v>y</v>
      </c>
      <c r="AR1311" s="165">
        <v>0</v>
      </c>
      <c r="AS1311" s="166">
        <v>0</v>
      </c>
      <c r="AT1311" s="166" t="b">
        <f t="shared" si="499"/>
        <v>1</v>
      </c>
      <c r="AU1311" s="157" t="s">
        <v>2548</v>
      </c>
    </row>
    <row r="1312" spans="1:47" ht="15" customHeight="1" x14ac:dyDescent="0.3">
      <c r="A1312" s="158" t="s">
        <v>1811</v>
      </c>
      <c r="B1312" s="158" t="s">
        <v>2155</v>
      </c>
      <c r="C1312" s="159">
        <v>44425</v>
      </c>
      <c r="D1312" s="158">
        <v>2021</v>
      </c>
      <c r="E1312" s="158" t="s">
        <v>137</v>
      </c>
      <c r="F1312" s="158" t="s">
        <v>1129</v>
      </c>
      <c r="G1312" s="169">
        <v>0.125</v>
      </c>
      <c r="H1312" s="169">
        <v>0.2638888888888889</v>
      </c>
      <c r="I1312" s="158" t="s">
        <v>2533</v>
      </c>
      <c r="J1312" s="165" t="s">
        <v>1066</v>
      </c>
      <c r="K1312" s="157" t="str">
        <f t="shared" si="500"/>
        <v>n</v>
      </c>
      <c r="L1312" s="157" t="str">
        <f t="shared" si="501"/>
        <v>y</v>
      </c>
      <c r="M1312" s="157" t="str">
        <f t="shared" si="502"/>
        <v>n</v>
      </c>
      <c r="N1312" s="157" t="str">
        <f t="shared" si="503"/>
        <v>n</v>
      </c>
      <c r="O1312" s="157" t="str">
        <f t="shared" si="504"/>
        <v>n</v>
      </c>
      <c r="P1312" s="157" t="str">
        <f t="shared" si="505"/>
        <v>n</v>
      </c>
      <c r="Q1312" s="157" t="str">
        <f t="shared" si="506"/>
        <v>n</v>
      </c>
      <c r="R1312" s="157" t="str">
        <f t="shared" si="507"/>
        <v>n</v>
      </c>
      <c r="S1312" s="165">
        <v>65</v>
      </c>
      <c r="T1312" s="166">
        <v>65</v>
      </c>
      <c r="U1312" s="166" t="b">
        <f t="shared" si="525"/>
        <v>1</v>
      </c>
      <c r="V1312" s="165" t="s">
        <v>1066</v>
      </c>
      <c r="W1312" s="157" t="str">
        <f t="shared" si="528"/>
        <v>n</v>
      </c>
      <c r="X1312" s="157" t="str">
        <f t="shared" si="529"/>
        <v>y</v>
      </c>
      <c r="Y1312" s="157" t="str">
        <f t="shared" si="510"/>
        <v>n</v>
      </c>
      <c r="Z1312" s="157" t="str">
        <f t="shared" si="511"/>
        <v>n</v>
      </c>
      <c r="AA1312" s="157" t="str">
        <f t="shared" si="512"/>
        <v>n</v>
      </c>
      <c r="AB1312" s="157" t="str">
        <f t="shared" si="513"/>
        <v>n</v>
      </c>
      <c r="AC1312" s="157" t="str">
        <f t="shared" si="514"/>
        <v>n</v>
      </c>
      <c r="AD1312" s="157" t="str">
        <f t="shared" si="515"/>
        <v>n</v>
      </c>
      <c r="AE1312" s="165">
        <v>-1</v>
      </c>
      <c r="AF1312" s="166">
        <v>-1</v>
      </c>
      <c r="AG1312" s="166">
        <v>90</v>
      </c>
      <c r="AH1312" s="166" t="b">
        <f t="shared" si="527"/>
        <v>1</v>
      </c>
      <c r="AI1312" s="165" t="s">
        <v>2516</v>
      </c>
      <c r="AJ1312" s="157" t="str">
        <f t="shared" si="516"/>
        <v>n</v>
      </c>
      <c r="AK1312" s="157" t="str">
        <f t="shared" si="517"/>
        <v>n</v>
      </c>
      <c r="AL1312" s="157" t="str">
        <f t="shared" si="518"/>
        <v>n</v>
      </c>
      <c r="AM1312" s="157" t="str">
        <f t="shared" si="519"/>
        <v>n</v>
      </c>
      <c r="AN1312" s="157" t="str">
        <f t="shared" si="522"/>
        <v>n</v>
      </c>
      <c r="AO1312" s="157" t="str">
        <f t="shared" si="523"/>
        <v>n</v>
      </c>
      <c r="AP1312" s="157" t="str">
        <f t="shared" si="520"/>
        <v>y</v>
      </c>
      <c r="AQ1312" s="157" t="str">
        <f t="shared" si="521"/>
        <v>y</v>
      </c>
      <c r="AR1312" s="165">
        <v>0</v>
      </c>
      <c r="AS1312" s="166">
        <v>0</v>
      </c>
      <c r="AT1312" s="166" t="b">
        <f t="shared" si="499"/>
        <v>1</v>
      </c>
      <c r="AU1312" s="157" t="s">
        <v>2549</v>
      </c>
    </row>
    <row r="1313" spans="1:47" ht="15" customHeight="1" x14ac:dyDescent="0.3">
      <c r="A1313" s="158" t="s">
        <v>1811</v>
      </c>
      <c r="B1313" s="158" t="s">
        <v>2155</v>
      </c>
      <c r="C1313" s="159">
        <v>44425</v>
      </c>
      <c r="D1313" s="158">
        <v>2021</v>
      </c>
      <c r="E1313" s="158" t="s">
        <v>137</v>
      </c>
      <c r="F1313" s="158" t="s">
        <v>1130</v>
      </c>
      <c r="G1313" s="169">
        <v>0.125</v>
      </c>
      <c r="H1313" s="169">
        <v>0.2638888888888889</v>
      </c>
      <c r="I1313" s="158" t="s">
        <v>2534</v>
      </c>
      <c r="J1313" s="165" t="s">
        <v>1066</v>
      </c>
      <c r="K1313" s="157" t="str">
        <f t="shared" si="500"/>
        <v>n</v>
      </c>
      <c r="L1313" s="157" t="str">
        <f t="shared" si="501"/>
        <v>y</v>
      </c>
      <c r="M1313" s="157" t="str">
        <f t="shared" si="502"/>
        <v>n</v>
      </c>
      <c r="N1313" s="157" t="str">
        <f t="shared" si="503"/>
        <v>n</v>
      </c>
      <c r="O1313" s="157" t="str">
        <f t="shared" si="504"/>
        <v>n</v>
      </c>
      <c r="P1313" s="157" t="str">
        <f t="shared" si="505"/>
        <v>n</v>
      </c>
      <c r="Q1313" s="157" t="str">
        <f t="shared" si="506"/>
        <v>n</v>
      </c>
      <c r="R1313" s="157" t="str">
        <f t="shared" si="507"/>
        <v>n</v>
      </c>
      <c r="S1313" s="165">
        <v>100</v>
      </c>
      <c r="T1313" s="166">
        <v>100</v>
      </c>
      <c r="U1313" s="166" t="b">
        <f t="shared" si="525"/>
        <v>1</v>
      </c>
      <c r="V1313" s="165" t="s">
        <v>1066</v>
      </c>
      <c r="W1313" s="157" t="str">
        <f t="shared" si="528"/>
        <v>n</v>
      </c>
      <c r="X1313" s="157" t="str">
        <f t="shared" si="529"/>
        <v>y</v>
      </c>
      <c r="Y1313" s="157" t="str">
        <f t="shared" si="510"/>
        <v>n</v>
      </c>
      <c r="Z1313" s="157" t="str">
        <f t="shared" si="511"/>
        <v>n</v>
      </c>
      <c r="AA1313" s="157" t="str">
        <f t="shared" si="512"/>
        <v>n</v>
      </c>
      <c r="AB1313" s="157" t="str">
        <f t="shared" si="513"/>
        <v>n</v>
      </c>
      <c r="AC1313" s="157" t="str">
        <f t="shared" si="514"/>
        <v>n</v>
      </c>
      <c r="AD1313" s="157" t="str">
        <f t="shared" si="515"/>
        <v>n</v>
      </c>
      <c r="AE1313" s="165">
        <v>-1</v>
      </c>
      <c r="AF1313" s="166">
        <v>-1</v>
      </c>
      <c r="AG1313" s="166">
        <v>90</v>
      </c>
      <c r="AH1313" s="166" t="b">
        <f t="shared" si="527"/>
        <v>1</v>
      </c>
      <c r="AI1313" s="165" t="s">
        <v>1088</v>
      </c>
      <c r="AJ1313" s="157" t="str">
        <f t="shared" si="516"/>
        <v>n</v>
      </c>
      <c r="AK1313" s="157" t="str">
        <f t="shared" si="517"/>
        <v>n</v>
      </c>
      <c r="AL1313" s="157" t="str">
        <f t="shared" si="518"/>
        <v>n</v>
      </c>
      <c r="AM1313" s="157" t="str">
        <f t="shared" si="519"/>
        <v>n</v>
      </c>
      <c r="AN1313" s="157" t="str">
        <f t="shared" si="522"/>
        <v>n</v>
      </c>
      <c r="AO1313" s="157" t="str">
        <f t="shared" si="523"/>
        <v>n</v>
      </c>
      <c r="AP1313" s="157" t="str">
        <f t="shared" si="520"/>
        <v>n</v>
      </c>
      <c r="AQ1313" s="157" t="str">
        <f t="shared" si="521"/>
        <v>y</v>
      </c>
      <c r="AR1313" s="165">
        <v>0</v>
      </c>
      <c r="AS1313" s="166">
        <v>0</v>
      </c>
      <c r="AT1313" s="166" t="b">
        <f t="shared" si="499"/>
        <v>1</v>
      </c>
      <c r="AU1313" s="157" t="s">
        <v>2550</v>
      </c>
    </row>
    <row r="1314" spans="1:47" ht="15" customHeight="1" x14ac:dyDescent="0.3">
      <c r="A1314" s="158" t="s">
        <v>1811</v>
      </c>
      <c r="B1314" s="158" t="s">
        <v>2155</v>
      </c>
      <c r="C1314" s="159">
        <v>44425</v>
      </c>
      <c r="D1314" s="158">
        <v>2021</v>
      </c>
      <c r="E1314" s="158" t="s">
        <v>137</v>
      </c>
      <c r="F1314" s="158" t="s">
        <v>1131</v>
      </c>
      <c r="G1314" s="169">
        <v>0.125</v>
      </c>
      <c r="H1314" s="169">
        <v>0.2638888888888889</v>
      </c>
      <c r="I1314" s="158" t="s">
        <v>2551</v>
      </c>
      <c r="J1314" s="165" t="s">
        <v>1066</v>
      </c>
      <c r="K1314" s="157" t="str">
        <f t="shared" si="500"/>
        <v>n</v>
      </c>
      <c r="L1314" s="157" t="str">
        <f t="shared" si="501"/>
        <v>y</v>
      </c>
      <c r="M1314" s="157" t="str">
        <f t="shared" si="502"/>
        <v>n</v>
      </c>
      <c r="N1314" s="157" t="str">
        <f t="shared" si="503"/>
        <v>n</v>
      </c>
      <c r="O1314" s="157" t="str">
        <f t="shared" si="504"/>
        <v>n</v>
      </c>
      <c r="P1314" s="157" t="str">
        <f t="shared" si="505"/>
        <v>n</v>
      </c>
      <c r="Q1314" s="157" t="str">
        <f t="shared" si="506"/>
        <v>n</v>
      </c>
      <c r="R1314" s="157" t="str">
        <f t="shared" si="507"/>
        <v>n</v>
      </c>
      <c r="S1314" s="165">
        <v>25</v>
      </c>
      <c r="T1314" s="166">
        <v>25</v>
      </c>
      <c r="U1314" s="166" t="b">
        <f t="shared" si="525"/>
        <v>1</v>
      </c>
      <c r="V1314" s="165" t="s">
        <v>1066</v>
      </c>
      <c r="W1314" s="157" t="str">
        <f t="shared" si="528"/>
        <v>n</v>
      </c>
      <c r="X1314" s="157" t="str">
        <f t="shared" si="529"/>
        <v>y</v>
      </c>
      <c r="Y1314" s="157" t="str">
        <f t="shared" si="510"/>
        <v>n</v>
      </c>
      <c r="Z1314" s="157" t="str">
        <f t="shared" si="511"/>
        <v>n</v>
      </c>
      <c r="AA1314" s="157" t="str">
        <f t="shared" si="512"/>
        <v>n</v>
      </c>
      <c r="AB1314" s="157" t="str">
        <f t="shared" si="513"/>
        <v>n</v>
      </c>
      <c r="AC1314" s="157" t="str">
        <f t="shared" si="514"/>
        <v>n</v>
      </c>
      <c r="AD1314" s="157" t="str">
        <f t="shared" si="515"/>
        <v>n</v>
      </c>
      <c r="AE1314" s="165">
        <v>-1</v>
      </c>
      <c r="AF1314" s="166">
        <v>-1</v>
      </c>
      <c r="AG1314" s="166">
        <v>50</v>
      </c>
      <c r="AH1314" s="166" t="b">
        <f t="shared" si="527"/>
        <v>1</v>
      </c>
      <c r="AI1314" s="165" t="s">
        <v>2514</v>
      </c>
      <c r="AJ1314" s="157" t="str">
        <f t="shared" si="516"/>
        <v>n</v>
      </c>
      <c r="AK1314" s="157" t="str">
        <f t="shared" si="517"/>
        <v>n</v>
      </c>
      <c r="AL1314" s="157" t="str">
        <f t="shared" si="518"/>
        <v>n</v>
      </c>
      <c r="AM1314" s="157" t="str">
        <f t="shared" si="519"/>
        <v>y</v>
      </c>
      <c r="AN1314" s="157" t="str">
        <f t="shared" si="522"/>
        <v>n</v>
      </c>
      <c r="AO1314" s="157" t="str">
        <f t="shared" si="523"/>
        <v>n</v>
      </c>
      <c r="AP1314" s="157" t="str">
        <f t="shared" si="520"/>
        <v>n</v>
      </c>
      <c r="AQ1314" s="157" t="str">
        <f t="shared" si="521"/>
        <v>n</v>
      </c>
      <c r="AR1314" s="165">
        <v>0</v>
      </c>
      <c r="AS1314" s="166">
        <v>0</v>
      </c>
      <c r="AT1314" s="166" t="b">
        <f t="shared" si="499"/>
        <v>1</v>
      </c>
      <c r="AU1314" s="157" t="s">
        <v>2553</v>
      </c>
    </row>
    <row r="1315" spans="1:47" ht="15" customHeight="1" x14ac:dyDescent="0.3">
      <c r="A1315" s="158" t="s">
        <v>1811</v>
      </c>
      <c r="B1315" s="158" t="s">
        <v>2155</v>
      </c>
      <c r="C1315" s="159">
        <v>44425</v>
      </c>
      <c r="D1315" s="158">
        <v>2021</v>
      </c>
      <c r="E1315" s="158" t="s">
        <v>137</v>
      </c>
      <c r="F1315" s="158" t="s">
        <v>1133</v>
      </c>
      <c r="G1315" s="169">
        <v>0.125</v>
      </c>
      <c r="H1315" s="169">
        <v>0.2638888888888889</v>
      </c>
      <c r="I1315" s="158" t="s">
        <v>2552</v>
      </c>
      <c r="J1315" s="165" t="s">
        <v>1066</v>
      </c>
      <c r="K1315" s="157" t="str">
        <f t="shared" si="500"/>
        <v>n</v>
      </c>
      <c r="L1315" s="157" t="str">
        <f t="shared" si="501"/>
        <v>y</v>
      </c>
      <c r="M1315" s="157" t="str">
        <f t="shared" si="502"/>
        <v>n</v>
      </c>
      <c r="N1315" s="157" t="str">
        <f t="shared" si="503"/>
        <v>n</v>
      </c>
      <c r="O1315" s="157" t="str">
        <f t="shared" si="504"/>
        <v>n</v>
      </c>
      <c r="P1315" s="157" t="str">
        <f t="shared" si="505"/>
        <v>n</v>
      </c>
      <c r="Q1315" s="157" t="str">
        <f t="shared" si="506"/>
        <v>n</v>
      </c>
      <c r="R1315" s="157" t="str">
        <f t="shared" si="507"/>
        <v>n</v>
      </c>
      <c r="S1315" s="165">
        <v>100</v>
      </c>
      <c r="T1315" s="166">
        <v>100</v>
      </c>
      <c r="U1315" s="166" t="b">
        <f t="shared" si="525"/>
        <v>1</v>
      </c>
      <c r="V1315" s="165" t="s">
        <v>1066</v>
      </c>
      <c r="W1315" s="157" t="str">
        <f t="shared" si="528"/>
        <v>n</v>
      </c>
      <c r="X1315" s="157" t="str">
        <f t="shared" si="529"/>
        <v>y</v>
      </c>
      <c r="Y1315" s="157" t="str">
        <f t="shared" si="510"/>
        <v>n</v>
      </c>
      <c r="Z1315" s="157" t="str">
        <f t="shared" si="511"/>
        <v>n</v>
      </c>
      <c r="AA1315" s="157" t="str">
        <f t="shared" si="512"/>
        <v>n</v>
      </c>
      <c r="AB1315" s="157" t="str">
        <f t="shared" si="513"/>
        <v>n</v>
      </c>
      <c r="AC1315" s="157" t="str">
        <f t="shared" si="514"/>
        <v>n</v>
      </c>
      <c r="AD1315" s="157" t="str">
        <f t="shared" si="515"/>
        <v>n</v>
      </c>
      <c r="AE1315" s="165">
        <v>-1</v>
      </c>
      <c r="AF1315" s="166">
        <v>-1</v>
      </c>
      <c r="AG1315" s="166">
        <v>90</v>
      </c>
      <c r="AH1315" s="166" t="b">
        <f t="shared" si="527"/>
        <v>1</v>
      </c>
      <c r="AI1315" s="165" t="s">
        <v>1088</v>
      </c>
      <c r="AJ1315" s="157" t="str">
        <f t="shared" si="516"/>
        <v>n</v>
      </c>
      <c r="AK1315" s="157" t="str">
        <f t="shared" si="517"/>
        <v>n</v>
      </c>
      <c r="AL1315" s="157" t="str">
        <f t="shared" si="518"/>
        <v>n</v>
      </c>
      <c r="AM1315" s="157" t="str">
        <f t="shared" si="519"/>
        <v>n</v>
      </c>
      <c r="AN1315" s="157" t="str">
        <f t="shared" si="522"/>
        <v>n</v>
      </c>
      <c r="AO1315" s="157" t="str">
        <f t="shared" si="523"/>
        <v>n</v>
      </c>
      <c r="AP1315" s="157" t="str">
        <f t="shared" si="520"/>
        <v>n</v>
      </c>
      <c r="AQ1315" s="157" t="str">
        <f t="shared" si="521"/>
        <v>y</v>
      </c>
      <c r="AR1315" s="165">
        <v>0</v>
      </c>
      <c r="AS1315" s="166">
        <v>0</v>
      </c>
      <c r="AT1315" s="166" t="b">
        <f t="shared" si="499"/>
        <v>1</v>
      </c>
      <c r="AU1315" s="157" t="s">
        <v>2554</v>
      </c>
    </row>
    <row r="1316" spans="1:47" ht="15" customHeight="1" x14ac:dyDescent="0.3">
      <c r="A1316" s="158" t="s">
        <v>1811</v>
      </c>
      <c r="B1316" s="158" t="s">
        <v>2155</v>
      </c>
      <c r="C1316" s="159">
        <v>44425</v>
      </c>
      <c r="D1316" s="158">
        <v>2021</v>
      </c>
      <c r="E1316" s="158" t="s">
        <v>137</v>
      </c>
      <c r="F1316" s="158" t="s">
        <v>1134</v>
      </c>
      <c r="G1316" s="169">
        <v>0.125</v>
      </c>
      <c r="H1316" s="169">
        <v>0.2638888888888889</v>
      </c>
      <c r="I1316" s="158" t="s">
        <v>2556</v>
      </c>
      <c r="J1316" s="165"/>
      <c r="K1316" s="157" t="str">
        <f t="shared" si="500"/>
        <v>n</v>
      </c>
      <c r="L1316" s="157" t="str">
        <f t="shared" si="501"/>
        <v>n</v>
      </c>
      <c r="M1316" s="157" t="str">
        <f t="shared" si="502"/>
        <v>n</v>
      </c>
      <c r="N1316" s="157" t="str">
        <f t="shared" si="503"/>
        <v>n</v>
      </c>
      <c r="O1316" s="157" t="str">
        <f t="shared" si="504"/>
        <v>n</v>
      </c>
      <c r="P1316" s="157" t="str">
        <f t="shared" si="505"/>
        <v>n</v>
      </c>
      <c r="Q1316" s="157" t="str">
        <f t="shared" si="506"/>
        <v>n</v>
      </c>
      <c r="R1316" s="157" t="str">
        <f t="shared" si="507"/>
        <v>n</v>
      </c>
      <c r="S1316" s="165">
        <v>0</v>
      </c>
      <c r="T1316" s="166">
        <v>0</v>
      </c>
      <c r="U1316" s="166" t="b">
        <f t="shared" si="525"/>
        <v>1</v>
      </c>
      <c r="V1316" s="165" t="s">
        <v>2315</v>
      </c>
      <c r="W1316" s="157" t="str">
        <f t="shared" si="528"/>
        <v>n</v>
      </c>
      <c r="X1316" s="157" t="str">
        <f t="shared" si="529"/>
        <v>y</v>
      </c>
      <c r="Y1316" s="157" t="str">
        <f t="shared" si="510"/>
        <v>y</v>
      </c>
      <c r="Z1316" s="157" t="str">
        <f t="shared" si="511"/>
        <v>n</v>
      </c>
      <c r="AA1316" s="157" t="str">
        <f t="shared" si="512"/>
        <v>n</v>
      </c>
      <c r="AB1316" s="157" t="str">
        <f t="shared" si="513"/>
        <v>n</v>
      </c>
      <c r="AC1316" s="157" t="str">
        <f t="shared" si="514"/>
        <v>n</v>
      </c>
      <c r="AD1316" s="157" t="str">
        <f t="shared" si="515"/>
        <v>n</v>
      </c>
      <c r="AE1316" s="165">
        <v>-1</v>
      </c>
      <c r="AF1316" s="166">
        <v>-1</v>
      </c>
      <c r="AG1316" s="166">
        <v>50</v>
      </c>
      <c r="AH1316" s="166" t="b">
        <f t="shared" si="527"/>
        <v>1</v>
      </c>
      <c r="AI1316" s="165" t="s">
        <v>1088</v>
      </c>
      <c r="AJ1316" s="157" t="str">
        <f t="shared" si="516"/>
        <v>n</v>
      </c>
      <c r="AK1316" s="157" t="str">
        <f t="shared" si="517"/>
        <v>n</v>
      </c>
      <c r="AL1316" s="157" t="str">
        <f t="shared" si="518"/>
        <v>n</v>
      </c>
      <c r="AM1316" s="157" t="str">
        <f t="shared" si="519"/>
        <v>n</v>
      </c>
      <c r="AN1316" s="157" t="str">
        <f t="shared" si="522"/>
        <v>n</v>
      </c>
      <c r="AO1316" s="157" t="str">
        <f t="shared" si="523"/>
        <v>n</v>
      </c>
      <c r="AP1316" s="157" t="str">
        <f t="shared" si="520"/>
        <v>n</v>
      </c>
      <c r="AQ1316" s="157" t="str">
        <f t="shared" si="521"/>
        <v>y</v>
      </c>
      <c r="AR1316" s="165">
        <v>0</v>
      </c>
      <c r="AS1316" s="166">
        <v>0</v>
      </c>
      <c r="AT1316" s="166" t="b">
        <f t="shared" si="499"/>
        <v>1</v>
      </c>
      <c r="AU1316" s="157" t="s">
        <v>2558</v>
      </c>
    </row>
    <row r="1317" spans="1:47" ht="15" customHeight="1" x14ac:dyDescent="0.3">
      <c r="A1317" s="158" t="s">
        <v>1811</v>
      </c>
      <c r="B1317" s="158" t="s">
        <v>2155</v>
      </c>
      <c r="C1317" s="159">
        <v>44425</v>
      </c>
      <c r="D1317" s="158">
        <v>2021</v>
      </c>
      <c r="E1317" s="158" t="s">
        <v>137</v>
      </c>
      <c r="F1317" s="158" t="s">
        <v>1135</v>
      </c>
      <c r="G1317" s="169">
        <v>0.125</v>
      </c>
      <c r="H1317" s="169">
        <v>0.2638888888888889</v>
      </c>
      <c r="I1317" s="158" t="s">
        <v>2559</v>
      </c>
      <c r="J1317" s="165" t="s">
        <v>1066</v>
      </c>
      <c r="K1317" s="157" t="str">
        <f t="shared" si="500"/>
        <v>n</v>
      </c>
      <c r="L1317" s="157" t="str">
        <f t="shared" si="501"/>
        <v>y</v>
      </c>
      <c r="M1317" s="157" t="str">
        <f t="shared" si="502"/>
        <v>n</v>
      </c>
      <c r="N1317" s="157" t="str">
        <f t="shared" si="503"/>
        <v>n</v>
      </c>
      <c r="O1317" s="157" t="str">
        <f t="shared" si="504"/>
        <v>n</v>
      </c>
      <c r="P1317" s="157" t="str">
        <f t="shared" si="505"/>
        <v>n</v>
      </c>
      <c r="Q1317" s="157" t="str">
        <f t="shared" si="506"/>
        <v>n</v>
      </c>
      <c r="R1317" s="157" t="str">
        <f t="shared" si="507"/>
        <v>n</v>
      </c>
      <c r="S1317" s="165">
        <v>60</v>
      </c>
      <c r="T1317" s="166">
        <v>60</v>
      </c>
      <c r="U1317" s="166" t="b">
        <f t="shared" si="525"/>
        <v>1</v>
      </c>
      <c r="V1317" s="165" t="s">
        <v>2513</v>
      </c>
      <c r="W1317" s="157" t="str">
        <f t="shared" si="528"/>
        <v>n</v>
      </c>
      <c r="X1317" s="157" t="str">
        <f t="shared" si="529"/>
        <v>y</v>
      </c>
      <c r="Y1317" s="157" t="str">
        <f t="shared" si="510"/>
        <v>n</v>
      </c>
      <c r="Z1317" s="157" t="str">
        <f t="shared" si="511"/>
        <v>y</v>
      </c>
      <c r="AA1317" s="157" t="str">
        <f t="shared" si="512"/>
        <v>n</v>
      </c>
      <c r="AB1317" s="157" t="str">
        <f t="shared" si="513"/>
        <v>n</v>
      </c>
      <c r="AC1317" s="157" t="str">
        <f t="shared" si="514"/>
        <v>n</v>
      </c>
      <c r="AD1317" s="157" t="str">
        <f t="shared" si="515"/>
        <v>n</v>
      </c>
      <c r="AE1317" s="165">
        <v>-1</v>
      </c>
      <c r="AF1317" s="166">
        <v>-1</v>
      </c>
      <c r="AG1317" s="166">
        <v>30</v>
      </c>
      <c r="AH1317" s="166" t="b">
        <f t="shared" si="527"/>
        <v>1</v>
      </c>
      <c r="AI1317" s="165" t="s">
        <v>2514</v>
      </c>
      <c r="AJ1317" s="157" t="str">
        <f t="shared" si="516"/>
        <v>n</v>
      </c>
      <c r="AK1317" s="157" t="str">
        <f t="shared" si="517"/>
        <v>n</v>
      </c>
      <c r="AL1317" s="157" t="str">
        <f t="shared" si="518"/>
        <v>n</v>
      </c>
      <c r="AM1317" s="157" t="str">
        <f t="shared" si="519"/>
        <v>y</v>
      </c>
      <c r="AN1317" s="157" t="str">
        <f t="shared" si="522"/>
        <v>n</v>
      </c>
      <c r="AO1317" s="157" t="str">
        <f t="shared" si="523"/>
        <v>n</v>
      </c>
      <c r="AP1317" s="157" t="str">
        <f t="shared" si="520"/>
        <v>n</v>
      </c>
      <c r="AQ1317" s="157" t="str">
        <f t="shared" si="521"/>
        <v>n</v>
      </c>
      <c r="AR1317" s="165">
        <v>0</v>
      </c>
      <c r="AS1317" s="166">
        <v>0</v>
      </c>
      <c r="AT1317" s="166" t="b">
        <f t="shared" si="499"/>
        <v>1</v>
      </c>
      <c r="AU1317" s="157" t="s">
        <v>2561</v>
      </c>
    </row>
    <row r="1318" spans="1:47" ht="15" customHeight="1" x14ac:dyDescent="0.3">
      <c r="A1318" s="158" t="s">
        <v>1811</v>
      </c>
      <c r="B1318" s="158" t="s">
        <v>2155</v>
      </c>
      <c r="C1318" s="159">
        <v>44425</v>
      </c>
      <c r="D1318" s="158">
        <v>2021</v>
      </c>
      <c r="E1318" s="158" t="s">
        <v>137</v>
      </c>
      <c r="F1318" s="158" t="s">
        <v>1136</v>
      </c>
      <c r="G1318" s="169">
        <v>0.125</v>
      </c>
      <c r="H1318" s="169">
        <v>0.2638888888888889</v>
      </c>
      <c r="I1318" s="158" t="s">
        <v>2562</v>
      </c>
      <c r="J1318" s="165" t="s">
        <v>1066</v>
      </c>
      <c r="K1318" s="157" t="str">
        <f t="shared" si="500"/>
        <v>n</v>
      </c>
      <c r="L1318" s="157" t="str">
        <f t="shared" si="501"/>
        <v>y</v>
      </c>
      <c r="M1318" s="157" t="str">
        <f t="shared" si="502"/>
        <v>n</v>
      </c>
      <c r="N1318" s="157" t="str">
        <f t="shared" si="503"/>
        <v>n</v>
      </c>
      <c r="O1318" s="157" t="str">
        <f t="shared" si="504"/>
        <v>n</v>
      </c>
      <c r="P1318" s="157" t="str">
        <f t="shared" si="505"/>
        <v>n</v>
      </c>
      <c r="Q1318" s="157" t="str">
        <f t="shared" si="506"/>
        <v>n</v>
      </c>
      <c r="R1318" s="157" t="str">
        <f t="shared" si="507"/>
        <v>n</v>
      </c>
      <c r="S1318" s="165">
        <v>10</v>
      </c>
      <c r="T1318" s="166">
        <v>10</v>
      </c>
      <c r="U1318" s="166" t="b">
        <f t="shared" si="525"/>
        <v>1</v>
      </c>
      <c r="V1318" s="165" t="s">
        <v>2513</v>
      </c>
      <c r="W1318" s="157" t="str">
        <f t="shared" si="528"/>
        <v>n</v>
      </c>
      <c r="X1318" s="157" t="str">
        <f t="shared" si="529"/>
        <v>y</v>
      </c>
      <c r="Y1318" s="157" t="str">
        <f t="shared" si="510"/>
        <v>n</v>
      </c>
      <c r="Z1318" s="157" t="str">
        <f t="shared" si="511"/>
        <v>y</v>
      </c>
      <c r="AA1318" s="157" t="str">
        <f t="shared" si="512"/>
        <v>n</v>
      </c>
      <c r="AB1318" s="157" t="str">
        <f t="shared" si="513"/>
        <v>n</v>
      </c>
      <c r="AC1318" s="157" t="str">
        <f t="shared" si="514"/>
        <v>n</v>
      </c>
      <c r="AD1318" s="157" t="str">
        <f t="shared" si="515"/>
        <v>n</v>
      </c>
      <c r="AE1318" s="165">
        <v>-1</v>
      </c>
      <c r="AF1318" s="166">
        <v>-1</v>
      </c>
      <c r="AG1318" s="166">
        <v>75</v>
      </c>
      <c r="AH1318" s="166" t="b">
        <f t="shared" si="527"/>
        <v>1</v>
      </c>
      <c r="AI1318" s="165"/>
      <c r="AJ1318" s="157" t="str">
        <f t="shared" si="516"/>
        <v>n</v>
      </c>
      <c r="AK1318" s="157" t="str">
        <f t="shared" si="517"/>
        <v>n</v>
      </c>
      <c r="AL1318" s="157" t="str">
        <f t="shared" si="518"/>
        <v>n</v>
      </c>
      <c r="AM1318" s="157" t="str">
        <f t="shared" si="519"/>
        <v>n</v>
      </c>
      <c r="AN1318" s="157" t="str">
        <f t="shared" si="522"/>
        <v>n</v>
      </c>
      <c r="AO1318" s="157" t="str">
        <f t="shared" si="523"/>
        <v>n</v>
      </c>
      <c r="AP1318" s="157" t="str">
        <f t="shared" si="520"/>
        <v>n</v>
      </c>
      <c r="AQ1318" s="157" t="str">
        <f t="shared" si="521"/>
        <v>n</v>
      </c>
      <c r="AR1318" s="165">
        <v>0</v>
      </c>
      <c r="AS1318" s="166">
        <v>0</v>
      </c>
      <c r="AT1318" s="166" t="b">
        <f t="shared" si="499"/>
        <v>1</v>
      </c>
      <c r="AU1318" s="157" t="s">
        <v>2563</v>
      </c>
    </row>
    <row r="1319" spans="1:47" ht="15" customHeight="1" x14ac:dyDescent="0.3">
      <c r="A1319" s="158" t="s">
        <v>1811</v>
      </c>
      <c r="B1319" s="158" t="s">
        <v>2155</v>
      </c>
      <c r="C1319" s="159">
        <v>44425</v>
      </c>
      <c r="D1319" s="158">
        <v>2021</v>
      </c>
      <c r="E1319" s="158" t="s">
        <v>137</v>
      </c>
      <c r="F1319" s="158" t="s">
        <v>1137</v>
      </c>
      <c r="G1319" s="169">
        <v>0.125</v>
      </c>
      <c r="H1319" s="169">
        <v>0.2638888888888889</v>
      </c>
      <c r="I1319" s="158" t="s">
        <v>2564</v>
      </c>
      <c r="J1319" s="165" t="s">
        <v>1066</v>
      </c>
      <c r="K1319" s="157" t="str">
        <f t="shared" si="500"/>
        <v>n</v>
      </c>
      <c r="L1319" s="157" t="str">
        <f t="shared" si="501"/>
        <v>y</v>
      </c>
      <c r="M1319" s="157" t="str">
        <f t="shared" si="502"/>
        <v>n</v>
      </c>
      <c r="N1319" s="157" t="str">
        <f t="shared" si="503"/>
        <v>n</v>
      </c>
      <c r="O1319" s="157" t="str">
        <f t="shared" si="504"/>
        <v>n</v>
      </c>
      <c r="P1319" s="157" t="str">
        <f t="shared" si="505"/>
        <v>n</v>
      </c>
      <c r="Q1319" s="157" t="str">
        <f t="shared" si="506"/>
        <v>n</v>
      </c>
      <c r="R1319" s="157" t="str">
        <f t="shared" si="507"/>
        <v>n</v>
      </c>
      <c r="S1319" s="165">
        <v>80</v>
      </c>
      <c r="T1319" s="166">
        <v>80</v>
      </c>
      <c r="U1319" s="166" t="b">
        <f t="shared" si="525"/>
        <v>1</v>
      </c>
      <c r="V1319" s="165" t="s">
        <v>1066</v>
      </c>
      <c r="W1319" s="157" t="str">
        <f t="shared" si="528"/>
        <v>n</v>
      </c>
      <c r="X1319" s="157" t="str">
        <f t="shared" si="529"/>
        <v>y</v>
      </c>
      <c r="Y1319" s="157" t="str">
        <f t="shared" si="510"/>
        <v>n</v>
      </c>
      <c r="Z1319" s="157" t="str">
        <f t="shared" si="511"/>
        <v>n</v>
      </c>
      <c r="AA1319" s="157" t="str">
        <f t="shared" si="512"/>
        <v>n</v>
      </c>
      <c r="AB1319" s="157" t="str">
        <f t="shared" si="513"/>
        <v>n</v>
      </c>
      <c r="AC1319" s="157" t="str">
        <f t="shared" si="514"/>
        <v>n</v>
      </c>
      <c r="AD1319" s="157" t="str">
        <f t="shared" si="515"/>
        <v>n</v>
      </c>
      <c r="AE1319" s="165">
        <v>-1</v>
      </c>
      <c r="AF1319" s="166">
        <v>-1</v>
      </c>
      <c r="AG1319" s="166">
        <v>85</v>
      </c>
      <c r="AH1319" s="166" t="b">
        <f t="shared" si="527"/>
        <v>1</v>
      </c>
      <c r="AI1319" s="165" t="s">
        <v>1088</v>
      </c>
      <c r="AJ1319" s="157" t="str">
        <f t="shared" si="516"/>
        <v>n</v>
      </c>
      <c r="AK1319" s="157" t="str">
        <f t="shared" si="517"/>
        <v>n</v>
      </c>
      <c r="AL1319" s="157" t="str">
        <f t="shared" si="518"/>
        <v>n</v>
      </c>
      <c r="AM1319" s="157" t="str">
        <f t="shared" si="519"/>
        <v>n</v>
      </c>
      <c r="AN1319" s="157" t="str">
        <f t="shared" si="522"/>
        <v>n</v>
      </c>
      <c r="AO1319" s="157" t="str">
        <f t="shared" si="523"/>
        <v>n</v>
      </c>
      <c r="AP1319" s="157" t="str">
        <f t="shared" si="520"/>
        <v>n</v>
      </c>
      <c r="AQ1319" s="157" t="str">
        <f t="shared" si="521"/>
        <v>y</v>
      </c>
      <c r="AR1319" s="165">
        <v>0</v>
      </c>
      <c r="AS1319" s="166">
        <v>0</v>
      </c>
      <c r="AT1319" s="166" t="b">
        <f t="shared" si="499"/>
        <v>1</v>
      </c>
      <c r="AU1319" s="157" t="s">
        <v>2567</v>
      </c>
    </row>
    <row r="1320" spans="1:47" ht="15" customHeight="1" x14ac:dyDescent="0.3">
      <c r="A1320" s="158" t="s">
        <v>1811</v>
      </c>
      <c r="B1320" s="158" t="s">
        <v>2155</v>
      </c>
      <c r="C1320" s="159">
        <v>44425</v>
      </c>
      <c r="D1320" s="158">
        <v>2021</v>
      </c>
      <c r="E1320" s="158" t="s">
        <v>137</v>
      </c>
      <c r="F1320" s="158" t="s">
        <v>1139</v>
      </c>
      <c r="G1320" s="169">
        <v>0.125</v>
      </c>
      <c r="H1320" s="169">
        <v>0.2638888888888889</v>
      </c>
      <c r="I1320" s="158" t="s">
        <v>2568</v>
      </c>
      <c r="J1320" s="165" t="s">
        <v>1066</v>
      </c>
      <c r="K1320" s="157" t="str">
        <f t="shared" si="500"/>
        <v>n</v>
      </c>
      <c r="L1320" s="157" t="str">
        <f t="shared" si="501"/>
        <v>y</v>
      </c>
      <c r="M1320" s="157" t="str">
        <f t="shared" si="502"/>
        <v>n</v>
      </c>
      <c r="N1320" s="157" t="str">
        <f t="shared" si="503"/>
        <v>n</v>
      </c>
      <c r="O1320" s="157" t="str">
        <f t="shared" si="504"/>
        <v>n</v>
      </c>
      <c r="P1320" s="157" t="str">
        <f t="shared" si="505"/>
        <v>n</v>
      </c>
      <c r="Q1320" s="157" t="str">
        <f t="shared" si="506"/>
        <v>n</v>
      </c>
      <c r="R1320" s="157" t="str">
        <f t="shared" si="507"/>
        <v>n</v>
      </c>
      <c r="S1320" s="165">
        <v>85</v>
      </c>
      <c r="T1320" s="166">
        <v>85</v>
      </c>
      <c r="U1320" s="166" t="b">
        <f t="shared" si="525"/>
        <v>1</v>
      </c>
      <c r="V1320" s="165" t="s">
        <v>1066</v>
      </c>
      <c r="W1320" s="157" t="str">
        <f t="shared" si="528"/>
        <v>n</v>
      </c>
      <c r="X1320" s="157" t="str">
        <f t="shared" si="529"/>
        <v>y</v>
      </c>
      <c r="Y1320" s="157" t="str">
        <f t="shared" si="510"/>
        <v>n</v>
      </c>
      <c r="Z1320" s="157" t="str">
        <f t="shared" si="511"/>
        <v>n</v>
      </c>
      <c r="AA1320" s="157" t="str">
        <f t="shared" si="512"/>
        <v>n</v>
      </c>
      <c r="AB1320" s="157" t="str">
        <f t="shared" si="513"/>
        <v>n</v>
      </c>
      <c r="AC1320" s="157" t="str">
        <f t="shared" si="514"/>
        <v>n</v>
      </c>
      <c r="AD1320" s="157" t="str">
        <f t="shared" si="515"/>
        <v>n</v>
      </c>
      <c r="AE1320" s="165">
        <v>-1</v>
      </c>
      <c r="AF1320" s="166">
        <v>-1</v>
      </c>
      <c r="AG1320" s="166">
        <v>90</v>
      </c>
      <c r="AH1320" s="166" t="b">
        <f t="shared" si="527"/>
        <v>1</v>
      </c>
      <c r="AI1320" s="165" t="s">
        <v>1088</v>
      </c>
      <c r="AJ1320" s="157" t="str">
        <f t="shared" si="516"/>
        <v>n</v>
      </c>
      <c r="AK1320" s="157" t="str">
        <f t="shared" si="517"/>
        <v>n</v>
      </c>
      <c r="AL1320" s="157" t="str">
        <f t="shared" si="518"/>
        <v>n</v>
      </c>
      <c r="AM1320" s="157" t="str">
        <f t="shared" si="519"/>
        <v>n</v>
      </c>
      <c r="AN1320" s="157" t="str">
        <f t="shared" si="522"/>
        <v>n</v>
      </c>
      <c r="AO1320" s="157" t="str">
        <f t="shared" si="523"/>
        <v>n</v>
      </c>
      <c r="AP1320" s="157" t="str">
        <f t="shared" si="520"/>
        <v>n</v>
      </c>
      <c r="AQ1320" s="157" t="str">
        <f t="shared" si="521"/>
        <v>y</v>
      </c>
      <c r="AR1320" s="165">
        <v>0</v>
      </c>
      <c r="AS1320" s="166">
        <v>0</v>
      </c>
      <c r="AT1320" s="166" t="b">
        <f t="shared" si="499"/>
        <v>1</v>
      </c>
      <c r="AU1320" s="157" t="s">
        <v>2569</v>
      </c>
    </row>
    <row r="1321" spans="1:47" ht="15" customHeight="1" x14ac:dyDescent="0.3">
      <c r="A1321" s="158" t="s">
        <v>1811</v>
      </c>
      <c r="B1321" s="158" t="s">
        <v>2155</v>
      </c>
      <c r="C1321" s="159">
        <v>44425</v>
      </c>
      <c r="D1321" s="158">
        <v>2021</v>
      </c>
      <c r="E1321" s="158" t="s">
        <v>137</v>
      </c>
      <c r="F1321" s="158" t="s">
        <v>1140</v>
      </c>
      <c r="G1321" s="169">
        <v>0.125</v>
      </c>
      <c r="H1321" s="169">
        <v>0.2638888888888889</v>
      </c>
      <c r="I1321" s="158" t="s">
        <v>2566</v>
      </c>
      <c r="J1321" s="165" t="s">
        <v>1066</v>
      </c>
      <c r="K1321" s="157" t="str">
        <f t="shared" si="500"/>
        <v>n</v>
      </c>
      <c r="L1321" s="157" t="str">
        <f t="shared" si="501"/>
        <v>y</v>
      </c>
      <c r="M1321" s="157" t="str">
        <f t="shared" si="502"/>
        <v>n</v>
      </c>
      <c r="N1321" s="157" t="str">
        <f t="shared" si="503"/>
        <v>n</v>
      </c>
      <c r="O1321" s="157" t="str">
        <f t="shared" si="504"/>
        <v>n</v>
      </c>
      <c r="P1321" s="157" t="str">
        <f t="shared" si="505"/>
        <v>n</v>
      </c>
      <c r="Q1321" s="157" t="str">
        <f t="shared" si="506"/>
        <v>n</v>
      </c>
      <c r="R1321" s="157" t="str">
        <f t="shared" si="507"/>
        <v>n</v>
      </c>
      <c r="S1321" s="165">
        <v>95</v>
      </c>
      <c r="T1321" s="166">
        <v>95</v>
      </c>
      <c r="U1321" s="166" t="b">
        <f t="shared" si="525"/>
        <v>1</v>
      </c>
      <c r="V1321" s="165" t="s">
        <v>2515</v>
      </c>
      <c r="W1321" s="157" t="str">
        <f t="shared" si="528"/>
        <v>n</v>
      </c>
      <c r="X1321" s="157" t="str">
        <f t="shared" si="529"/>
        <v>y</v>
      </c>
      <c r="Y1321" s="157" t="str">
        <f t="shared" si="510"/>
        <v>n</v>
      </c>
      <c r="Z1321" s="157" t="str">
        <f t="shared" si="511"/>
        <v>n</v>
      </c>
      <c r="AA1321" s="157" t="str">
        <f t="shared" si="512"/>
        <v>n</v>
      </c>
      <c r="AB1321" s="157" t="str">
        <f t="shared" si="513"/>
        <v>y</v>
      </c>
      <c r="AC1321" s="157" t="str">
        <f t="shared" si="514"/>
        <v>n</v>
      </c>
      <c r="AD1321" s="157" t="str">
        <f t="shared" si="515"/>
        <v>n</v>
      </c>
      <c r="AE1321" s="165">
        <v>-1</v>
      </c>
      <c r="AF1321" s="166">
        <v>-1</v>
      </c>
      <c r="AG1321" s="166">
        <v>45</v>
      </c>
      <c r="AH1321" s="166" t="b">
        <f t="shared" si="527"/>
        <v>1</v>
      </c>
      <c r="AI1321" s="165" t="s">
        <v>2514</v>
      </c>
      <c r="AJ1321" s="157" t="str">
        <f t="shared" si="516"/>
        <v>n</v>
      </c>
      <c r="AK1321" s="157" t="str">
        <f t="shared" si="517"/>
        <v>n</v>
      </c>
      <c r="AL1321" s="157" t="str">
        <f t="shared" si="518"/>
        <v>n</v>
      </c>
      <c r="AM1321" s="157" t="str">
        <f t="shared" si="519"/>
        <v>y</v>
      </c>
      <c r="AN1321" s="157" t="str">
        <f t="shared" si="522"/>
        <v>n</v>
      </c>
      <c r="AO1321" s="157" t="str">
        <f t="shared" si="523"/>
        <v>n</v>
      </c>
      <c r="AP1321" s="157" t="str">
        <f t="shared" si="520"/>
        <v>n</v>
      </c>
      <c r="AQ1321" s="157" t="str">
        <f t="shared" si="521"/>
        <v>n</v>
      </c>
      <c r="AR1321" s="165">
        <v>0</v>
      </c>
      <c r="AS1321" s="166">
        <v>0</v>
      </c>
      <c r="AT1321" s="166" t="b">
        <f t="shared" si="499"/>
        <v>1</v>
      </c>
      <c r="AU1321" s="157" t="s">
        <v>2571</v>
      </c>
    </row>
    <row r="1322" spans="1:47" ht="15" customHeight="1" x14ac:dyDescent="0.3">
      <c r="A1322" s="158" t="s">
        <v>1811</v>
      </c>
      <c r="B1322" s="158" t="s">
        <v>2155</v>
      </c>
      <c r="C1322" s="159">
        <v>44425</v>
      </c>
      <c r="D1322" s="158">
        <v>2021</v>
      </c>
      <c r="E1322" s="158" t="s">
        <v>137</v>
      </c>
      <c r="F1322" s="158" t="s">
        <v>1141</v>
      </c>
      <c r="G1322" s="169">
        <v>0.125</v>
      </c>
      <c r="H1322" s="169">
        <v>0.2638888888888889</v>
      </c>
      <c r="I1322" s="158" t="s">
        <v>2560</v>
      </c>
      <c r="J1322" s="165" t="s">
        <v>1066</v>
      </c>
      <c r="K1322" s="157" t="str">
        <f t="shared" si="500"/>
        <v>n</v>
      </c>
      <c r="L1322" s="157" t="str">
        <f t="shared" si="501"/>
        <v>y</v>
      </c>
      <c r="M1322" s="157" t="str">
        <f t="shared" si="502"/>
        <v>n</v>
      </c>
      <c r="N1322" s="157" t="str">
        <f t="shared" si="503"/>
        <v>n</v>
      </c>
      <c r="O1322" s="157" t="str">
        <f t="shared" si="504"/>
        <v>n</v>
      </c>
      <c r="P1322" s="157" t="str">
        <f t="shared" si="505"/>
        <v>n</v>
      </c>
      <c r="Q1322" s="157" t="str">
        <f t="shared" si="506"/>
        <v>n</v>
      </c>
      <c r="R1322" s="157" t="str">
        <f t="shared" si="507"/>
        <v>n</v>
      </c>
      <c r="S1322" s="165">
        <v>35</v>
      </c>
      <c r="T1322" s="166">
        <v>35</v>
      </c>
      <c r="U1322" s="166" t="b">
        <f t="shared" si="525"/>
        <v>1</v>
      </c>
      <c r="V1322" s="165" t="s">
        <v>2315</v>
      </c>
      <c r="W1322" s="157" t="str">
        <f t="shared" si="528"/>
        <v>n</v>
      </c>
      <c r="X1322" s="157" t="str">
        <f t="shared" si="529"/>
        <v>y</v>
      </c>
      <c r="Y1322" s="157" t="str">
        <f t="shared" si="510"/>
        <v>y</v>
      </c>
      <c r="Z1322" s="157" t="str">
        <f t="shared" si="511"/>
        <v>n</v>
      </c>
      <c r="AA1322" s="157" t="str">
        <f t="shared" si="512"/>
        <v>n</v>
      </c>
      <c r="AB1322" s="157" t="str">
        <f t="shared" si="513"/>
        <v>n</v>
      </c>
      <c r="AC1322" s="157" t="str">
        <f t="shared" si="514"/>
        <v>n</v>
      </c>
      <c r="AD1322" s="157" t="str">
        <f t="shared" si="515"/>
        <v>n</v>
      </c>
      <c r="AE1322" s="165">
        <v>-1</v>
      </c>
      <c r="AF1322" s="166">
        <v>-1</v>
      </c>
      <c r="AG1322" s="166">
        <v>80</v>
      </c>
      <c r="AH1322" s="166" t="b">
        <f t="shared" si="527"/>
        <v>1</v>
      </c>
      <c r="AI1322" s="165" t="s">
        <v>1088</v>
      </c>
      <c r="AJ1322" s="157" t="str">
        <f t="shared" si="516"/>
        <v>n</v>
      </c>
      <c r="AK1322" s="157" t="str">
        <f t="shared" si="517"/>
        <v>n</v>
      </c>
      <c r="AL1322" s="157" t="str">
        <f t="shared" si="518"/>
        <v>n</v>
      </c>
      <c r="AM1322" s="157" t="str">
        <f t="shared" si="519"/>
        <v>n</v>
      </c>
      <c r="AN1322" s="157" t="str">
        <f t="shared" si="522"/>
        <v>n</v>
      </c>
      <c r="AO1322" s="157" t="str">
        <f t="shared" si="523"/>
        <v>n</v>
      </c>
      <c r="AP1322" s="157" t="str">
        <f t="shared" si="520"/>
        <v>n</v>
      </c>
      <c r="AQ1322" s="157" t="str">
        <f t="shared" si="521"/>
        <v>y</v>
      </c>
      <c r="AR1322" s="165">
        <v>0</v>
      </c>
      <c r="AS1322" s="166">
        <v>0</v>
      </c>
      <c r="AT1322" s="166" t="b">
        <f t="shared" si="499"/>
        <v>1</v>
      </c>
      <c r="AU1322" s="157" t="s">
        <v>2555</v>
      </c>
    </row>
    <row r="1323" spans="1:47" ht="15" customHeight="1" x14ac:dyDescent="0.3">
      <c r="A1323" s="158" t="s">
        <v>1811</v>
      </c>
      <c r="B1323" s="158" t="s">
        <v>2155</v>
      </c>
      <c r="C1323" s="159">
        <v>44425</v>
      </c>
      <c r="D1323" s="158">
        <v>2021</v>
      </c>
      <c r="E1323" s="158" t="s">
        <v>137</v>
      </c>
      <c r="F1323" s="158" t="s">
        <v>1142</v>
      </c>
      <c r="G1323" s="169">
        <v>0.125</v>
      </c>
      <c r="H1323" s="169">
        <v>0.2638888888888889</v>
      </c>
      <c r="I1323" s="158" t="s">
        <v>2557</v>
      </c>
      <c r="J1323" s="165" t="s">
        <v>1066</v>
      </c>
      <c r="K1323" s="157" t="str">
        <f t="shared" si="500"/>
        <v>n</v>
      </c>
      <c r="L1323" s="157" t="str">
        <f t="shared" si="501"/>
        <v>y</v>
      </c>
      <c r="M1323" s="157" t="str">
        <f t="shared" si="502"/>
        <v>n</v>
      </c>
      <c r="N1323" s="157" t="str">
        <f t="shared" si="503"/>
        <v>n</v>
      </c>
      <c r="O1323" s="157" t="str">
        <f t="shared" si="504"/>
        <v>n</v>
      </c>
      <c r="P1323" s="157" t="str">
        <f t="shared" si="505"/>
        <v>n</v>
      </c>
      <c r="Q1323" s="157" t="str">
        <f t="shared" si="506"/>
        <v>n</v>
      </c>
      <c r="R1323" s="157" t="str">
        <f t="shared" si="507"/>
        <v>n</v>
      </c>
      <c r="S1323" s="165">
        <v>65</v>
      </c>
      <c r="T1323" s="166">
        <v>65</v>
      </c>
      <c r="U1323" s="166" t="b">
        <f t="shared" si="525"/>
        <v>1</v>
      </c>
      <c r="V1323" s="165" t="s">
        <v>1066</v>
      </c>
      <c r="W1323" s="157" t="str">
        <f t="shared" si="528"/>
        <v>n</v>
      </c>
      <c r="X1323" s="157" t="str">
        <f t="shared" si="529"/>
        <v>y</v>
      </c>
      <c r="Y1323" s="157" t="str">
        <f t="shared" si="510"/>
        <v>n</v>
      </c>
      <c r="Z1323" s="157" t="str">
        <f t="shared" si="511"/>
        <v>n</v>
      </c>
      <c r="AA1323" s="157" t="str">
        <f t="shared" si="512"/>
        <v>n</v>
      </c>
      <c r="AB1323" s="157" t="str">
        <f t="shared" si="513"/>
        <v>n</v>
      </c>
      <c r="AC1323" s="157" t="str">
        <f t="shared" si="514"/>
        <v>n</v>
      </c>
      <c r="AD1323" s="157" t="str">
        <f t="shared" si="515"/>
        <v>n</v>
      </c>
      <c r="AE1323" s="165">
        <v>-1</v>
      </c>
      <c r="AF1323" s="166">
        <v>-1</v>
      </c>
      <c r="AG1323" s="166">
        <v>60</v>
      </c>
      <c r="AH1323" s="166" t="b">
        <f t="shared" si="527"/>
        <v>1</v>
      </c>
      <c r="AI1323" s="165" t="s">
        <v>1088</v>
      </c>
      <c r="AJ1323" s="157" t="str">
        <f t="shared" si="516"/>
        <v>n</v>
      </c>
      <c r="AK1323" s="157" t="str">
        <f t="shared" si="517"/>
        <v>n</v>
      </c>
      <c r="AL1323" s="157" t="str">
        <f t="shared" si="518"/>
        <v>n</v>
      </c>
      <c r="AM1323" s="157" t="str">
        <f t="shared" si="519"/>
        <v>n</v>
      </c>
      <c r="AN1323" s="157" t="str">
        <f t="shared" si="522"/>
        <v>n</v>
      </c>
      <c r="AO1323" s="157" t="str">
        <f t="shared" si="523"/>
        <v>n</v>
      </c>
      <c r="AP1323" s="157" t="str">
        <f t="shared" si="520"/>
        <v>n</v>
      </c>
      <c r="AQ1323" s="157" t="str">
        <f t="shared" si="521"/>
        <v>y</v>
      </c>
      <c r="AR1323" s="165">
        <v>0</v>
      </c>
      <c r="AS1323" s="166">
        <v>0</v>
      </c>
      <c r="AT1323" s="166" t="b">
        <f t="shared" si="499"/>
        <v>1</v>
      </c>
      <c r="AU1323" s="157" t="s">
        <v>2574</v>
      </c>
    </row>
    <row r="1324" spans="1:47" ht="15" customHeight="1" x14ac:dyDescent="0.3">
      <c r="A1324" s="158" t="s">
        <v>1811</v>
      </c>
      <c r="B1324" s="158" t="s">
        <v>2155</v>
      </c>
      <c r="C1324" s="159">
        <v>44425</v>
      </c>
      <c r="D1324" s="158">
        <v>2021</v>
      </c>
      <c r="E1324" s="158" t="s">
        <v>137</v>
      </c>
      <c r="F1324" s="158" t="s">
        <v>1143</v>
      </c>
      <c r="G1324" s="169">
        <v>0.125</v>
      </c>
      <c r="H1324" s="169">
        <v>0.2638888888888889</v>
      </c>
      <c r="I1324" s="158" t="s">
        <v>2575</v>
      </c>
      <c r="J1324" s="165"/>
      <c r="K1324" s="157" t="str">
        <f t="shared" si="500"/>
        <v>n</v>
      </c>
      <c r="L1324" s="157" t="str">
        <f t="shared" si="501"/>
        <v>n</v>
      </c>
      <c r="M1324" s="157" t="str">
        <f t="shared" si="502"/>
        <v>n</v>
      </c>
      <c r="N1324" s="157" t="str">
        <f t="shared" si="503"/>
        <v>n</v>
      </c>
      <c r="O1324" s="157" t="str">
        <f t="shared" si="504"/>
        <v>n</v>
      </c>
      <c r="P1324" s="157" t="str">
        <f t="shared" si="505"/>
        <v>n</v>
      </c>
      <c r="Q1324" s="157" t="str">
        <f t="shared" si="506"/>
        <v>n</v>
      </c>
      <c r="R1324" s="157" t="str">
        <f t="shared" si="507"/>
        <v>n</v>
      </c>
      <c r="S1324" s="165">
        <v>0</v>
      </c>
      <c r="T1324" s="166">
        <v>0</v>
      </c>
      <c r="U1324" s="166" t="b">
        <f t="shared" si="525"/>
        <v>1</v>
      </c>
      <c r="V1324" s="165" t="s">
        <v>1066</v>
      </c>
      <c r="W1324" s="157" t="str">
        <f t="shared" si="528"/>
        <v>n</v>
      </c>
      <c r="X1324" s="157" t="str">
        <f t="shared" si="529"/>
        <v>y</v>
      </c>
      <c r="Y1324" s="157" t="str">
        <f t="shared" si="510"/>
        <v>n</v>
      </c>
      <c r="Z1324" s="157" t="str">
        <f t="shared" si="511"/>
        <v>n</v>
      </c>
      <c r="AA1324" s="157" t="str">
        <f t="shared" si="512"/>
        <v>n</v>
      </c>
      <c r="AB1324" s="157" t="str">
        <f t="shared" si="513"/>
        <v>n</v>
      </c>
      <c r="AC1324" s="157" t="str">
        <f t="shared" si="514"/>
        <v>n</v>
      </c>
      <c r="AD1324" s="157" t="str">
        <f t="shared" si="515"/>
        <v>n</v>
      </c>
      <c r="AE1324" s="165">
        <v>-1</v>
      </c>
      <c r="AF1324" s="166">
        <v>-1</v>
      </c>
      <c r="AG1324" s="166">
        <v>80</v>
      </c>
      <c r="AH1324" s="166" t="b">
        <f t="shared" si="527"/>
        <v>1</v>
      </c>
      <c r="AI1324" s="165" t="s">
        <v>2387</v>
      </c>
      <c r="AJ1324" s="157" t="str">
        <f t="shared" si="516"/>
        <v>n</v>
      </c>
      <c r="AK1324" s="157" t="str">
        <f t="shared" si="517"/>
        <v>n</v>
      </c>
      <c r="AL1324" s="157" t="str">
        <f t="shared" si="518"/>
        <v>n</v>
      </c>
      <c r="AM1324" s="157" t="str">
        <f t="shared" si="519"/>
        <v>n</v>
      </c>
      <c r="AN1324" s="157" t="str">
        <f t="shared" si="522"/>
        <v>n</v>
      </c>
      <c r="AO1324" s="157" t="str">
        <f t="shared" si="523"/>
        <v>y</v>
      </c>
      <c r="AP1324" s="157" t="str">
        <f t="shared" si="520"/>
        <v>n</v>
      </c>
      <c r="AQ1324" s="157" t="str">
        <f t="shared" si="521"/>
        <v>n</v>
      </c>
      <c r="AR1324" s="165">
        <v>0</v>
      </c>
      <c r="AS1324" s="166">
        <v>0</v>
      </c>
      <c r="AT1324" s="166" t="b">
        <f t="shared" si="499"/>
        <v>1</v>
      </c>
      <c r="AU1324" s="157" t="s">
        <v>2577</v>
      </c>
    </row>
    <row r="1325" spans="1:47" ht="15" customHeight="1" x14ac:dyDescent="0.3">
      <c r="A1325" s="158" t="s">
        <v>1811</v>
      </c>
      <c r="B1325" s="158" t="s">
        <v>2155</v>
      </c>
      <c r="C1325" s="159">
        <v>44425</v>
      </c>
      <c r="D1325" s="158">
        <v>2021</v>
      </c>
      <c r="E1325" s="158" t="s">
        <v>137</v>
      </c>
      <c r="F1325" s="158" t="s">
        <v>1144</v>
      </c>
      <c r="G1325" s="169">
        <v>0.125</v>
      </c>
      <c r="H1325" s="169">
        <v>0.2638888888888889</v>
      </c>
      <c r="I1325" s="158" t="s">
        <v>2573</v>
      </c>
      <c r="J1325" s="165" t="s">
        <v>1066</v>
      </c>
      <c r="K1325" s="157" t="str">
        <f t="shared" si="500"/>
        <v>n</v>
      </c>
      <c r="L1325" s="157" t="str">
        <f t="shared" si="501"/>
        <v>y</v>
      </c>
      <c r="M1325" s="157" t="str">
        <f t="shared" si="502"/>
        <v>n</v>
      </c>
      <c r="N1325" s="157" t="str">
        <f t="shared" si="503"/>
        <v>n</v>
      </c>
      <c r="O1325" s="157" t="str">
        <f t="shared" si="504"/>
        <v>n</v>
      </c>
      <c r="P1325" s="157" t="str">
        <f t="shared" si="505"/>
        <v>n</v>
      </c>
      <c r="Q1325" s="157" t="str">
        <f t="shared" si="506"/>
        <v>n</v>
      </c>
      <c r="R1325" s="157" t="str">
        <f t="shared" si="507"/>
        <v>n</v>
      </c>
      <c r="S1325" s="165">
        <v>80</v>
      </c>
      <c r="T1325" s="166">
        <v>80</v>
      </c>
      <c r="U1325" s="166" t="b">
        <f t="shared" si="525"/>
        <v>1</v>
      </c>
      <c r="V1325" s="165" t="s">
        <v>2515</v>
      </c>
      <c r="W1325" s="157" t="str">
        <f t="shared" si="528"/>
        <v>n</v>
      </c>
      <c r="X1325" s="157" t="str">
        <f t="shared" si="529"/>
        <v>y</v>
      </c>
      <c r="Y1325" s="157" t="str">
        <f t="shared" si="510"/>
        <v>n</v>
      </c>
      <c r="Z1325" s="157" t="str">
        <f t="shared" si="511"/>
        <v>n</v>
      </c>
      <c r="AA1325" s="157" t="str">
        <f t="shared" si="512"/>
        <v>n</v>
      </c>
      <c r="AB1325" s="157" t="str">
        <f t="shared" si="513"/>
        <v>y</v>
      </c>
      <c r="AC1325" s="157" t="str">
        <f t="shared" si="514"/>
        <v>n</v>
      </c>
      <c r="AD1325" s="157" t="str">
        <f t="shared" si="515"/>
        <v>n</v>
      </c>
      <c r="AE1325" s="165">
        <v>-1</v>
      </c>
      <c r="AF1325" s="166">
        <v>-1</v>
      </c>
      <c r="AG1325" s="166">
        <v>90</v>
      </c>
      <c r="AH1325" s="166" t="b">
        <f t="shared" si="527"/>
        <v>1</v>
      </c>
      <c r="AI1325" s="165" t="s">
        <v>1088</v>
      </c>
      <c r="AJ1325" s="157" t="str">
        <f t="shared" si="516"/>
        <v>n</v>
      </c>
      <c r="AK1325" s="157" t="str">
        <f t="shared" si="517"/>
        <v>n</v>
      </c>
      <c r="AL1325" s="157" t="str">
        <f t="shared" si="518"/>
        <v>n</v>
      </c>
      <c r="AM1325" s="157" t="str">
        <f t="shared" si="519"/>
        <v>n</v>
      </c>
      <c r="AN1325" s="157" t="str">
        <f t="shared" si="522"/>
        <v>n</v>
      </c>
      <c r="AO1325" s="157" t="str">
        <f t="shared" si="523"/>
        <v>n</v>
      </c>
      <c r="AP1325" s="157" t="str">
        <f t="shared" si="520"/>
        <v>n</v>
      </c>
      <c r="AQ1325" s="157" t="str">
        <f t="shared" si="521"/>
        <v>y</v>
      </c>
      <c r="AR1325" s="165">
        <v>0</v>
      </c>
      <c r="AS1325" s="166">
        <v>0</v>
      </c>
      <c r="AT1325" s="166" t="b">
        <f t="shared" si="499"/>
        <v>1</v>
      </c>
      <c r="AU1325" s="157" t="s">
        <v>2578</v>
      </c>
    </row>
    <row r="1326" spans="1:47" ht="15" customHeight="1" x14ac:dyDescent="0.3">
      <c r="A1326" s="158" t="s">
        <v>1811</v>
      </c>
      <c r="B1326" s="158" t="s">
        <v>2155</v>
      </c>
      <c r="C1326" s="159">
        <v>44425</v>
      </c>
      <c r="D1326" s="158">
        <v>2021</v>
      </c>
      <c r="E1326" s="158" t="s">
        <v>137</v>
      </c>
      <c r="F1326" s="158" t="s">
        <v>1145</v>
      </c>
      <c r="G1326" s="169">
        <v>0.125</v>
      </c>
      <c r="H1326" s="169">
        <v>0.2638888888888889</v>
      </c>
      <c r="I1326" s="158" t="s">
        <v>2572</v>
      </c>
      <c r="J1326" s="165" t="s">
        <v>1066</v>
      </c>
      <c r="K1326" s="157" t="str">
        <f t="shared" si="500"/>
        <v>n</v>
      </c>
      <c r="L1326" s="157" t="str">
        <f t="shared" si="501"/>
        <v>y</v>
      </c>
      <c r="M1326" s="157" t="str">
        <f t="shared" si="502"/>
        <v>n</v>
      </c>
      <c r="N1326" s="157" t="str">
        <f t="shared" si="503"/>
        <v>n</v>
      </c>
      <c r="O1326" s="157" t="str">
        <f t="shared" si="504"/>
        <v>n</v>
      </c>
      <c r="P1326" s="157" t="str">
        <f t="shared" si="505"/>
        <v>n</v>
      </c>
      <c r="Q1326" s="157" t="str">
        <f t="shared" si="506"/>
        <v>n</v>
      </c>
      <c r="R1326" s="157" t="str">
        <f t="shared" si="507"/>
        <v>n</v>
      </c>
      <c r="S1326" s="165">
        <v>50</v>
      </c>
      <c r="T1326" s="166">
        <v>50</v>
      </c>
      <c r="U1326" s="166" t="b">
        <f t="shared" si="525"/>
        <v>1</v>
      </c>
      <c r="V1326" s="165" t="s">
        <v>1066</v>
      </c>
      <c r="W1326" s="157" t="str">
        <f t="shared" si="528"/>
        <v>n</v>
      </c>
      <c r="X1326" s="157" t="str">
        <f t="shared" si="529"/>
        <v>y</v>
      </c>
      <c r="Y1326" s="157" t="str">
        <f t="shared" si="510"/>
        <v>n</v>
      </c>
      <c r="Z1326" s="157" t="str">
        <f t="shared" si="511"/>
        <v>n</v>
      </c>
      <c r="AA1326" s="157" t="str">
        <f t="shared" si="512"/>
        <v>n</v>
      </c>
      <c r="AB1326" s="157" t="str">
        <f t="shared" si="513"/>
        <v>n</v>
      </c>
      <c r="AC1326" s="157" t="str">
        <f t="shared" si="514"/>
        <v>n</v>
      </c>
      <c r="AD1326" s="157" t="str">
        <f t="shared" si="515"/>
        <v>n</v>
      </c>
      <c r="AE1326" s="165">
        <v>-1</v>
      </c>
      <c r="AF1326" s="166">
        <v>-1</v>
      </c>
      <c r="AG1326" s="166">
        <v>60</v>
      </c>
      <c r="AH1326" s="166" t="b">
        <f t="shared" si="527"/>
        <v>1</v>
      </c>
      <c r="AI1326" s="165" t="s">
        <v>2387</v>
      </c>
      <c r="AJ1326" s="157" t="str">
        <f t="shared" si="516"/>
        <v>n</v>
      </c>
      <c r="AK1326" s="157" t="str">
        <f t="shared" si="517"/>
        <v>n</v>
      </c>
      <c r="AL1326" s="157" t="str">
        <f t="shared" si="518"/>
        <v>n</v>
      </c>
      <c r="AM1326" s="157" t="str">
        <f t="shared" si="519"/>
        <v>n</v>
      </c>
      <c r="AN1326" s="157" t="str">
        <f t="shared" si="522"/>
        <v>n</v>
      </c>
      <c r="AO1326" s="157" t="str">
        <f t="shared" si="523"/>
        <v>y</v>
      </c>
      <c r="AP1326" s="157" t="str">
        <f t="shared" si="520"/>
        <v>n</v>
      </c>
      <c r="AQ1326" s="157" t="str">
        <f t="shared" si="521"/>
        <v>n</v>
      </c>
      <c r="AR1326" s="165">
        <v>0</v>
      </c>
      <c r="AS1326" s="166">
        <v>0</v>
      </c>
      <c r="AT1326" s="166" t="b">
        <f t="shared" si="499"/>
        <v>1</v>
      </c>
      <c r="AU1326" s="157" t="s">
        <v>2579</v>
      </c>
    </row>
    <row r="1327" spans="1:47" ht="15" customHeight="1" x14ac:dyDescent="0.3">
      <c r="A1327" s="158" t="s">
        <v>1811</v>
      </c>
      <c r="B1327" s="158" t="s">
        <v>2155</v>
      </c>
      <c r="C1327" s="159">
        <v>44425</v>
      </c>
      <c r="D1327" s="158">
        <v>2021</v>
      </c>
      <c r="E1327" s="158" t="s">
        <v>137</v>
      </c>
      <c r="F1327" s="158" t="s">
        <v>1146</v>
      </c>
      <c r="G1327" s="169">
        <v>0.125</v>
      </c>
      <c r="H1327" s="169">
        <v>0.2638888888888889</v>
      </c>
      <c r="I1327" s="158" t="s">
        <v>2580</v>
      </c>
      <c r="J1327" s="165" t="s">
        <v>1066</v>
      </c>
      <c r="K1327" s="157" t="str">
        <f t="shared" si="500"/>
        <v>n</v>
      </c>
      <c r="L1327" s="157" t="str">
        <f t="shared" si="501"/>
        <v>y</v>
      </c>
      <c r="M1327" s="157" t="str">
        <f t="shared" si="502"/>
        <v>n</v>
      </c>
      <c r="N1327" s="157" t="str">
        <f t="shared" si="503"/>
        <v>n</v>
      </c>
      <c r="O1327" s="157" t="str">
        <f t="shared" si="504"/>
        <v>n</v>
      </c>
      <c r="P1327" s="157" t="str">
        <f t="shared" si="505"/>
        <v>n</v>
      </c>
      <c r="Q1327" s="157" t="str">
        <f t="shared" si="506"/>
        <v>n</v>
      </c>
      <c r="R1327" s="157" t="str">
        <f t="shared" si="507"/>
        <v>n</v>
      </c>
      <c r="S1327" s="165">
        <v>100</v>
      </c>
      <c r="T1327" s="166">
        <v>100</v>
      </c>
      <c r="U1327" s="166" t="b">
        <f t="shared" si="525"/>
        <v>1</v>
      </c>
      <c r="V1327" s="165" t="s">
        <v>2513</v>
      </c>
      <c r="W1327" s="157" t="str">
        <f t="shared" si="528"/>
        <v>n</v>
      </c>
      <c r="X1327" s="157" t="str">
        <f t="shared" si="529"/>
        <v>y</v>
      </c>
      <c r="Y1327" s="157" t="str">
        <f t="shared" si="510"/>
        <v>n</v>
      </c>
      <c r="Z1327" s="157" t="str">
        <f t="shared" si="511"/>
        <v>y</v>
      </c>
      <c r="AA1327" s="157" t="str">
        <f t="shared" si="512"/>
        <v>n</v>
      </c>
      <c r="AB1327" s="157" t="str">
        <f t="shared" si="513"/>
        <v>n</v>
      </c>
      <c r="AC1327" s="157" t="str">
        <f t="shared" si="514"/>
        <v>n</v>
      </c>
      <c r="AD1327" s="157" t="str">
        <f t="shared" si="515"/>
        <v>n</v>
      </c>
      <c r="AE1327" s="165">
        <v>-1</v>
      </c>
      <c r="AF1327" s="166">
        <v>-1</v>
      </c>
      <c r="AG1327" s="166">
        <v>85</v>
      </c>
      <c r="AH1327" s="166" t="b">
        <f t="shared" si="527"/>
        <v>1</v>
      </c>
      <c r="AI1327" s="165"/>
      <c r="AJ1327" s="157" t="str">
        <f t="shared" si="516"/>
        <v>n</v>
      </c>
      <c r="AK1327" s="157" t="str">
        <f t="shared" si="517"/>
        <v>n</v>
      </c>
      <c r="AL1327" s="157" t="str">
        <f t="shared" si="518"/>
        <v>n</v>
      </c>
      <c r="AM1327" s="157" t="str">
        <f t="shared" si="519"/>
        <v>n</v>
      </c>
      <c r="AN1327" s="157" t="str">
        <f t="shared" si="522"/>
        <v>n</v>
      </c>
      <c r="AO1327" s="157" t="str">
        <f t="shared" si="523"/>
        <v>n</v>
      </c>
      <c r="AP1327" s="157" t="str">
        <f t="shared" si="520"/>
        <v>n</v>
      </c>
      <c r="AQ1327" s="157" t="str">
        <f t="shared" si="521"/>
        <v>n</v>
      </c>
      <c r="AR1327" s="165">
        <v>0</v>
      </c>
      <c r="AS1327" s="166">
        <v>0</v>
      </c>
      <c r="AT1327" s="166" t="b">
        <f t="shared" si="499"/>
        <v>1</v>
      </c>
      <c r="AU1327" s="157" t="s">
        <v>2581</v>
      </c>
    </row>
    <row r="1328" spans="1:47" ht="15" customHeight="1" x14ac:dyDescent="0.3">
      <c r="A1328" s="158" t="s">
        <v>1811</v>
      </c>
      <c r="B1328" s="158" t="s">
        <v>2155</v>
      </c>
      <c r="C1328" s="159">
        <v>44425</v>
      </c>
      <c r="D1328" s="158">
        <v>2021</v>
      </c>
      <c r="E1328" s="158" t="s">
        <v>137</v>
      </c>
      <c r="F1328" s="158" t="s">
        <v>1148</v>
      </c>
      <c r="G1328" s="169">
        <v>0.125</v>
      </c>
      <c r="H1328" s="169">
        <v>0.2638888888888889</v>
      </c>
      <c r="I1328" s="158" t="s">
        <v>2565</v>
      </c>
      <c r="J1328" s="165" t="s">
        <v>1066</v>
      </c>
      <c r="K1328" s="157" t="str">
        <f t="shared" si="500"/>
        <v>n</v>
      </c>
      <c r="L1328" s="157" t="str">
        <f t="shared" si="501"/>
        <v>y</v>
      </c>
      <c r="M1328" s="157" t="str">
        <f t="shared" si="502"/>
        <v>n</v>
      </c>
      <c r="N1328" s="157" t="str">
        <f t="shared" si="503"/>
        <v>n</v>
      </c>
      <c r="O1328" s="157" t="str">
        <f t="shared" si="504"/>
        <v>n</v>
      </c>
      <c r="P1328" s="157" t="str">
        <f t="shared" si="505"/>
        <v>n</v>
      </c>
      <c r="Q1328" s="157" t="str">
        <f t="shared" si="506"/>
        <v>n</v>
      </c>
      <c r="R1328" s="157" t="str">
        <f t="shared" si="507"/>
        <v>n</v>
      </c>
      <c r="S1328" s="165">
        <v>95</v>
      </c>
      <c r="T1328" s="166">
        <v>95</v>
      </c>
      <c r="U1328" s="166" t="b">
        <f t="shared" si="525"/>
        <v>1</v>
      </c>
      <c r="V1328" s="165" t="s">
        <v>2515</v>
      </c>
      <c r="W1328" s="157" t="str">
        <f t="shared" si="528"/>
        <v>n</v>
      </c>
      <c r="X1328" s="157" t="str">
        <f t="shared" si="529"/>
        <v>y</v>
      </c>
      <c r="Y1328" s="157" t="str">
        <f t="shared" si="510"/>
        <v>n</v>
      </c>
      <c r="Z1328" s="157" t="str">
        <f t="shared" si="511"/>
        <v>n</v>
      </c>
      <c r="AA1328" s="157" t="str">
        <f t="shared" si="512"/>
        <v>n</v>
      </c>
      <c r="AB1328" s="157" t="str">
        <f t="shared" si="513"/>
        <v>y</v>
      </c>
      <c r="AC1328" s="157" t="str">
        <f t="shared" si="514"/>
        <v>n</v>
      </c>
      <c r="AD1328" s="157" t="str">
        <f t="shared" si="515"/>
        <v>n</v>
      </c>
      <c r="AE1328" s="165">
        <v>-1</v>
      </c>
      <c r="AF1328" s="166">
        <v>-1</v>
      </c>
      <c r="AG1328" s="166">
        <v>80</v>
      </c>
      <c r="AH1328" s="166" t="b">
        <f t="shared" si="527"/>
        <v>1</v>
      </c>
      <c r="AI1328" s="165" t="s">
        <v>2425</v>
      </c>
      <c r="AJ1328" s="157" t="str">
        <f t="shared" si="516"/>
        <v>n</v>
      </c>
      <c r="AK1328" s="157" t="str">
        <f t="shared" si="517"/>
        <v>n</v>
      </c>
      <c r="AL1328" s="157" t="str">
        <f t="shared" si="518"/>
        <v>n</v>
      </c>
      <c r="AM1328" s="157" t="str">
        <f t="shared" si="519"/>
        <v>n</v>
      </c>
      <c r="AN1328" s="157" t="str">
        <f t="shared" si="522"/>
        <v>n</v>
      </c>
      <c r="AO1328" s="157" t="str">
        <f t="shared" si="523"/>
        <v>y</v>
      </c>
      <c r="AP1328" s="157" t="str">
        <f t="shared" si="520"/>
        <v>n</v>
      </c>
      <c r="AQ1328" s="157" t="str">
        <f t="shared" si="521"/>
        <v>y</v>
      </c>
      <c r="AR1328" s="165">
        <v>0</v>
      </c>
      <c r="AS1328" s="166">
        <v>0</v>
      </c>
      <c r="AT1328" s="166" t="b">
        <f t="shared" si="499"/>
        <v>1</v>
      </c>
      <c r="AU1328" s="157" t="s">
        <v>2582</v>
      </c>
    </row>
    <row r="1329" spans="1:47" ht="15" customHeight="1" x14ac:dyDescent="0.3">
      <c r="A1329" s="158" t="s">
        <v>1811</v>
      </c>
      <c r="B1329" s="158" t="s">
        <v>2155</v>
      </c>
      <c r="C1329" s="159">
        <v>44425</v>
      </c>
      <c r="D1329" s="158">
        <v>2021</v>
      </c>
      <c r="E1329" s="158" t="s">
        <v>137</v>
      </c>
      <c r="F1329" s="158" t="s">
        <v>1150</v>
      </c>
      <c r="G1329" s="169">
        <v>0.125</v>
      </c>
      <c r="H1329" s="169">
        <v>0.2638888888888889</v>
      </c>
      <c r="I1329" s="158" t="s">
        <v>2576</v>
      </c>
      <c r="J1329" s="165" t="s">
        <v>1066</v>
      </c>
      <c r="K1329" s="157" t="str">
        <f t="shared" si="500"/>
        <v>n</v>
      </c>
      <c r="L1329" s="157" t="str">
        <f t="shared" si="501"/>
        <v>y</v>
      </c>
      <c r="M1329" s="157" t="str">
        <f t="shared" si="502"/>
        <v>n</v>
      </c>
      <c r="N1329" s="157" t="str">
        <f t="shared" si="503"/>
        <v>n</v>
      </c>
      <c r="O1329" s="157" t="str">
        <f t="shared" si="504"/>
        <v>n</v>
      </c>
      <c r="P1329" s="157" t="str">
        <f t="shared" si="505"/>
        <v>n</v>
      </c>
      <c r="Q1329" s="157" t="str">
        <f t="shared" si="506"/>
        <v>n</v>
      </c>
      <c r="R1329" s="157" t="str">
        <f t="shared" si="507"/>
        <v>n</v>
      </c>
      <c r="S1329" s="165">
        <v>50</v>
      </c>
      <c r="T1329" s="166">
        <v>50</v>
      </c>
      <c r="U1329" s="166" t="b">
        <f t="shared" si="525"/>
        <v>1</v>
      </c>
      <c r="V1329" s="165" t="s">
        <v>1066</v>
      </c>
      <c r="W1329" s="157" t="str">
        <f t="shared" si="528"/>
        <v>n</v>
      </c>
      <c r="X1329" s="157" t="str">
        <f t="shared" si="529"/>
        <v>y</v>
      </c>
      <c r="Y1329" s="157" t="str">
        <f t="shared" si="510"/>
        <v>n</v>
      </c>
      <c r="Z1329" s="157" t="str">
        <f t="shared" si="511"/>
        <v>n</v>
      </c>
      <c r="AA1329" s="157" t="str">
        <f t="shared" si="512"/>
        <v>n</v>
      </c>
      <c r="AB1329" s="157" t="str">
        <f t="shared" si="513"/>
        <v>n</v>
      </c>
      <c r="AC1329" s="157" t="str">
        <f t="shared" si="514"/>
        <v>n</v>
      </c>
      <c r="AD1329" s="157" t="str">
        <f t="shared" si="515"/>
        <v>n</v>
      </c>
      <c r="AE1329" s="165">
        <v>-1</v>
      </c>
      <c r="AF1329" s="166">
        <v>-1</v>
      </c>
      <c r="AG1329" s="166">
        <v>90</v>
      </c>
      <c r="AH1329" s="166" t="b">
        <f t="shared" si="527"/>
        <v>1</v>
      </c>
      <c r="AI1329" s="165" t="s">
        <v>1088</v>
      </c>
      <c r="AJ1329" s="157" t="str">
        <f t="shared" si="516"/>
        <v>n</v>
      </c>
      <c r="AK1329" s="157" t="str">
        <f t="shared" si="517"/>
        <v>n</v>
      </c>
      <c r="AL1329" s="157" t="str">
        <f t="shared" si="518"/>
        <v>n</v>
      </c>
      <c r="AM1329" s="157" t="str">
        <f t="shared" si="519"/>
        <v>n</v>
      </c>
      <c r="AN1329" s="157" t="str">
        <f t="shared" si="522"/>
        <v>n</v>
      </c>
      <c r="AO1329" s="157" t="str">
        <f t="shared" si="523"/>
        <v>n</v>
      </c>
      <c r="AP1329" s="157" t="str">
        <f t="shared" si="520"/>
        <v>n</v>
      </c>
      <c r="AQ1329" s="157" t="str">
        <f t="shared" si="521"/>
        <v>y</v>
      </c>
      <c r="AR1329" s="165">
        <v>0</v>
      </c>
      <c r="AS1329" s="166">
        <v>0</v>
      </c>
      <c r="AT1329" s="166" t="b">
        <f t="shared" si="499"/>
        <v>1</v>
      </c>
      <c r="AU1329" s="157" t="s">
        <v>2583</v>
      </c>
    </row>
    <row r="1330" spans="1:47" ht="15" customHeight="1" x14ac:dyDescent="0.3">
      <c r="A1330" s="158" t="s">
        <v>1811</v>
      </c>
      <c r="B1330" s="158" t="s">
        <v>2155</v>
      </c>
      <c r="C1330" s="159">
        <v>44425</v>
      </c>
      <c r="D1330" s="158">
        <v>2021</v>
      </c>
      <c r="E1330" s="158" t="s">
        <v>137</v>
      </c>
      <c r="F1330" s="158" t="s">
        <v>1151</v>
      </c>
      <c r="G1330" s="169">
        <v>0.125</v>
      </c>
      <c r="H1330" s="169">
        <v>0.2638888888888889</v>
      </c>
      <c r="I1330" s="158" t="s">
        <v>2570</v>
      </c>
      <c r="J1330" s="165" t="s">
        <v>1066</v>
      </c>
      <c r="K1330" s="157" t="str">
        <f t="shared" si="500"/>
        <v>n</v>
      </c>
      <c r="L1330" s="157" t="str">
        <f t="shared" si="501"/>
        <v>y</v>
      </c>
      <c r="M1330" s="157" t="str">
        <f t="shared" si="502"/>
        <v>n</v>
      </c>
      <c r="N1330" s="157" t="str">
        <f t="shared" si="503"/>
        <v>n</v>
      </c>
      <c r="O1330" s="157" t="str">
        <f t="shared" si="504"/>
        <v>n</v>
      </c>
      <c r="P1330" s="157" t="str">
        <f t="shared" si="505"/>
        <v>n</v>
      </c>
      <c r="Q1330" s="157" t="str">
        <f t="shared" si="506"/>
        <v>n</v>
      </c>
      <c r="R1330" s="157" t="str">
        <f t="shared" si="507"/>
        <v>n</v>
      </c>
      <c r="S1330" s="165">
        <v>15</v>
      </c>
      <c r="T1330" s="166">
        <v>15</v>
      </c>
      <c r="U1330" s="166" t="b">
        <f t="shared" si="525"/>
        <v>1</v>
      </c>
      <c r="V1330" s="165" t="s">
        <v>2513</v>
      </c>
      <c r="W1330" s="157" t="str">
        <f t="shared" si="528"/>
        <v>n</v>
      </c>
      <c r="X1330" s="157" t="str">
        <f t="shared" si="529"/>
        <v>y</v>
      </c>
      <c r="Y1330" s="157" t="str">
        <f t="shared" si="510"/>
        <v>n</v>
      </c>
      <c r="Z1330" s="157" t="str">
        <f t="shared" si="511"/>
        <v>y</v>
      </c>
      <c r="AA1330" s="157" t="str">
        <f t="shared" si="512"/>
        <v>n</v>
      </c>
      <c r="AB1330" s="157" t="str">
        <f t="shared" si="513"/>
        <v>n</v>
      </c>
      <c r="AC1330" s="157" t="str">
        <f t="shared" si="514"/>
        <v>n</v>
      </c>
      <c r="AD1330" s="157" t="str">
        <f t="shared" si="515"/>
        <v>n</v>
      </c>
      <c r="AE1330" s="165">
        <v>-1</v>
      </c>
      <c r="AF1330" s="166">
        <v>-1</v>
      </c>
      <c r="AG1330" s="166">
        <v>95</v>
      </c>
      <c r="AH1330" s="166" t="b">
        <f t="shared" si="527"/>
        <v>1</v>
      </c>
      <c r="AI1330" s="165" t="s">
        <v>1088</v>
      </c>
      <c r="AJ1330" s="157" t="str">
        <f t="shared" si="516"/>
        <v>n</v>
      </c>
      <c r="AK1330" s="157" t="str">
        <f t="shared" si="517"/>
        <v>n</v>
      </c>
      <c r="AL1330" s="157" t="str">
        <f t="shared" si="518"/>
        <v>n</v>
      </c>
      <c r="AM1330" s="157" t="str">
        <f t="shared" si="519"/>
        <v>n</v>
      </c>
      <c r="AN1330" s="157" t="str">
        <f t="shared" si="522"/>
        <v>n</v>
      </c>
      <c r="AO1330" s="157" t="str">
        <f t="shared" si="523"/>
        <v>n</v>
      </c>
      <c r="AP1330" s="157" t="str">
        <f t="shared" si="520"/>
        <v>n</v>
      </c>
      <c r="AQ1330" s="157" t="str">
        <f t="shared" si="521"/>
        <v>y</v>
      </c>
      <c r="AR1330" s="165">
        <v>0</v>
      </c>
      <c r="AS1330" s="166">
        <v>0</v>
      </c>
      <c r="AT1330" s="166" t="b">
        <f t="shared" si="499"/>
        <v>1</v>
      </c>
      <c r="AU1330" s="157" t="s">
        <v>2584</v>
      </c>
    </row>
    <row r="1331" spans="1:47" ht="15" customHeight="1" x14ac:dyDescent="0.3">
      <c r="A1331" s="158" t="s">
        <v>1811</v>
      </c>
      <c r="B1331" s="158" t="s">
        <v>2155</v>
      </c>
      <c r="C1331" s="159">
        <v>44425</v>
      </c>
      <c r="D1331" s="158">
        <v>2021</v>
      </c>
      <c r="E1331" s="158" t="s">
        <v>137</v>
      </c>
      <c r="F1331" s="158" t="s">
        <v>1152</v>
      </c>
      <c r="G1331" s="169">
        <v>0.125</v>
      </c>
      <c r="H1331" s="169">
        <v>0.2638888888888889</v>
      </c>
      <c r="I1331" s="158" t="s">
        <v>2585</v>
      </c>
      <c r="J1331" s="165" t="s">
        <v>1066</v>
      </c>
      <c r="K1331" s="157" t="str">
        <f t="shared" si="500"/>
        <v>n</v>
      </c>
      <c r="L1331" s="157" t="str">
        <f t="shared" si="501"/>
        <v>y</v>
      </c>
      <c r="M1331" s="157" t="str">
        <f t="shared" si="502"/>
        <v>n</v>
      </c>
      <c r="N1331" s="157" t="str">
        <f t="shared" si="503"/>
        <v>n</v>
      </c>
      <c r="O1331" s="157" t="str">
        <f t="shared" si="504"/>
        <v>n</v>
      </c>
      <c r="P1331" s="157" t="str">
        <f t="shared" si="505"/>
        <v>n</v>
      </c>
      <c r="Q1331" s="157" t="str">
        <f t="shared" si="506"/>
        <v>n</v>
      </c>
      <c r="R1331" s="157" t="str">
        <f t="shared" si="507"/>
        <v>n</v>
      </c>
      <c r="S1331" s="165">
        <v>60</v>
      </c>
      <c r="T1331" s="166">
        <v>60</v>
      </c>
      <c r="U1331" s="166" t="b">
        <f t="shared" si="525"/>
        <v>1</v>
      </c>
      <c r="V1331" s="165" t="s">
        <v>2391</v>
      </c>
      <c r="W1331" s="157" t="str">
        <f t="shared" si="528"/>
        <v>n</v>
      </c>
      <c r="X1331" s="157" t="str">
        <f t="shared" si="529"/>
        <v>y</v>
      </c>
      <c r="Y1331" s="157" t="str">
        <f t="shared" si="510"/>
        <v>n</v>
      </c>
      <c r="Z1331" s="157" t="str">
        <f t="shared" si="511"/>
        <v>n</v>
      </c>
      <c r="AA1331" s="157" t="str">
        <f t="shared" si="512"/>
        <v>n</v>
      </c>
      <c r="AB1331" s="157" t="str">
        <f t="shared" si="513"/>
        <v>n</v>
      </c>
      <c r="AC1331" s="157" t="str">
        <f t="shared" si="514"/>
        <v>n</v>
      </c>
      <c r="AD1331" s="157" t="str">
        <f t="shared" si="515"/>
        <v>y</v>
      </c>
      <c r="AE1331" s="165">
        <v>-1</v>
      </c>
      <c r="AF1331" s="166">
        <v>-1</v>
      </c>
      <c r="AG1331" s="166">
        <v>85</v>
      </c>
      <c r="AH1331" s="166" t="b">
        <f t="shared" si="527"/>
        <v>1</v>
      </c>
      <c r="AI1331" s="165" t="s">
        <v>1088</v>
      </c>
      <c r="AJ1331" s="157" t="str">
        <f t="shared" si="516"/>
        <v>n</v>
      </c>
      <c r="AK1331" s="157" t="str">
        <f t="shared" si="517"/>
        <v>n</v>
      </c>
      <c r="AL1331" s="157" t="str">
        <f t="shared" si="518"/>
        <v>n</v>
      </c>
      <c r="AM1331" s="157" t="str">
        <f t="shared" si="519"/>
        <v>n</v>
      </c>
      <c r="AN1331" s="157" t="str">
        <f t="shared" si="522"/>
        <v>n</v>
      </c>
      <c r="AO1331" s="157" t="str">
        <f t="shared" si="523"/>
        <v>n</v>
      </c>
      <c r="AP1331" s="157" t="str">
        <f t="shared" si="520"/>
        <v>n</v>
      </c>
      <c r="AQ1331" s="157" t="str">
        <f t="shared" si="521"/>
        <v>y</v>
      </c>
      <c r="AR1331" s="165">
        <v>0</v>
      </c>
      <c r="AS1331" s="166">
        <v>0</v>
      </c>
      <c r="AT1331" s="166" t="b">
        <f t="shared" si="499"/>
        <v>1</v>
      </c>
      <c r="AU1331" s="157" t="s">
        <v>2586</v>
      </c>
    </row>
    <row r="1332" spans="1:47" ht="15" customHeight="1" x14ac:dyDescent="0.3">
      <c r="A1332" s="158" t="s">
        <v>1811</v>
      </c>
      <c r="B1332" s="158" t="s">
        <v>2155</v>
      </c>
      <c r="C1332" s="159">
        <v>44425</v>
      </c>
      <c r="D1332" s="158">
        <v>2021</v>
      </c>
      <c r="E1332" s="158" t="s">
        <v>137</v>
      </c>
      <c r="F1332" s="158" t="s">
        <v>1153</v>
      </c>
      <c r="G1332" s="169">
        <v>0.125</v>
      </c>
      <c r="H1332" s="169">
        <v>0.2638888888888889</v>
      </c>
      <c r="I1332" s="158" t="s">
        <v>2587</v>
      </c>
      <c r="J1332" s="165"/>
      <c r="K1332" s="157" t="str">
        <f t="shared" si="500"/>
        <v>n</v>
      </c>
      <c r="L1332" s="157" t="str">
        <f t="shared" si="501"/>
        <v>n</v>
      </c>
      <c r="M1332" s="157" t="str">
        <f t="shared" si="502"/>
        <v>n</v>
      </c>
      <c r="N1332" s="157" t="str">
        <f t="shared" si="503"/>
        <v>n</v>
      </c>
      <c r="O1332" s="157" t="str">
        <f t="shared" si="504"/>
        <v>n</v>
      </c>
      <c r="P1332" s="157" t="str">
        <f t="shared" si="505"/>
        <v>n</v>
      </c>
      <c r="Q1332" s="157" t="str">
        <f t="shared" si="506"/>
        <v>n</v>
      </c>
      <c r="R1332" s="157" t="str">
        <f t="shared" si="507"/>
        <v>n</v>
      </c>
      <c r="S1332" s="165">
        <v>0</v>
      </c>
      <c r="T1332" s="166">
        <v>0</v>
      </c>
      <c r="U1332" s="166" t="b">
        <f t="shared" si="525"/>
        <v>1</v>
      </c>
      <c r="V1332" s="165" t="s">
        <v>1066</v>
      </c>
      <c r="W1332" s="157" t="str">
        <f t="shared" si="528"/>
        <v>n</v>
      </c>
      <c r="X1332" s="157" t="str">
        <f t="shared" si="529"/>
        <v>y</v>
      </c>
      <c r="Y1332" s="157" t="str">
        <f t="shared" si="510"/>
        <v>n</v>
      </c>
      <c r="Z1332" s="157" t="str">
        <f t="shared" si="511"/>
        <v>n</v>
      </c>
      <c r="AA1332" s="157" t="str">
        <f t="shared" si="512"/>
        <v>n</v>
      </c>
      <c r="AB1332" s="157" t="str">
        <f t="shared" si="513"/>
        <v>n</v>
      </c>
      <c r="AC1332" s="157" t="str">
        <f t="shared" si="514"/>
        <v>n</v>
      </c>
      <c r="AD1332" s="157" t="str">
        <f t="shared" si="515"/>
        <v>n</v>
      </c>
      <c r="AE1332" s="165">
        <v>-1</v>
      </c>
      <c r="AF1332" s="166">
        <v>-1</v>
      </c>
      <c r="AG1332" s="166">
        <v>50</v>
      </c>
      <c r="AH1332" s="166" t="b">
        <f t="shared" si="527"/>
        <v>1</v>
      </c>
      <c r="AI1332" s="165"/>
      <c r="AJ1332" s="157" t="str">
        <f t="shared" si="516"/>
        <v>n</v>
      </c>
      <c r="AK1332" s="157" t="str">
        <f t="shared" si="517"/>
        <v>n</v>
      </c>
      <c r="AL1332" s="157" t="str">
        <f t="shared" si="518"/>
        <v>n</v>
      </c>
      <c r="AM1332" s="157" t="str">
        <f t="shared" si="519"/>
        <v>n</v>
      </c>
      <c r="AN1332" s="157" t="str">
        <f t="shared" si="522"/>
        <v>n</v>
      </c>
      <c r="AO1332" s="157" t="str">
        <f t="shared" si="523"/>
        <v>n</v>
      </c>
      <c r="AP1332" s="157" t="str">
        <f t="shared" si="520"/>
        <v>n</v>
      </c>
      <c r="AQ1332" s="157" t="str">
        <f t="shared" si="521"/>
        <v>n</v>
      </c>
      <c r="AR1332" s="165">
        <v>0</v>
      </c>
      <c r="AS1332" s="166">
        <v>0</v>
      </c>
      <c r="AT1332" s="166" t="b">
        <f t="shared" si="499"/>
        <v>1</v>
      </c>
      <c r="AU1332" s="157" t="s">
        <v>2588</v>
      </c>
    </row>
    <row r="1333" spans="1:47" ht="15" customHeight="1" x14ac:dyDescent="0.3">
      <c r="A1333" s="158" t="s">
        <v>1811</v>
      </c>
      <c r="B1333" s="158" t="s">
        <v>2155</v>
      </c>
      <c r="C1333" s="159">
        <v>44425</v>
      </c>
      <c r="D1333" s="158">
        <v>2021</v>
      </c>
      <c r="E1333" s="158" t="s">
        <v>137</v>
      </c>
      <c r="F1333" s="158" t="s">
        <v>1154</v>
      </c>
      <c r="G1333" s="169">
        <v>0.125</v>
      </c>
      <c r="H1333" s="169">
        <v>0.2638888888888889</v>
      </c>
      <c r="I1333" s="158" t="s">
        <v>2589</v>
      </c>
      <c r="J1333" s="165" t="s">
        <v>1066</v>
      </c>
      <c r="K1333" s="157" t="str">
        <f t="shared" si="500"/>
        <v>n</v>
      </c>
      <c r="L1333" s="157" t="str">
        <f t="shared" si="501"/>
        <v>y</v>
      </c>
      <c r="M1333" s="157" t="str">
        <f t="shared" si="502"/>
        <v>n</v>
      </c>
      <c r="N1333" s="157" t="str">
        <f t="shared" si="503"/>
        <v>n</v>
      </c>
      <c r="O1333" s="157" t="str">
        <f t="shared" si="504"/>
        <v>n</v>
      </c>
      <c r="P1333" s="157" t="str">
        <f t="shared" si="505"/>
        <v>n</v>
      </c>
      <c r="Q1333" s="157" t="str">
        <f t="shared" si="506"/>
        <v>n</v>
      </c>
      <c r="R1333" s="157" t="str">
        <f t="shared" si="507"/>
        <v>n</v>
      </c>
      <c r="S1333" s="165">
        <v>30</v>
      </c>
      <c r="T1333" s="166">
        <v>30</v>
      </c>
      <c r="U1333" s="166" t="b">
        <f t="shared" si="525"/>
        <v>1</v>
      </c>
      <c r="V1333" s="165" t="s">
        <v>2315</v>
      </c>
      <c r="W1333" s="157" t="str">
        <f t="shared" si="528"/>
        <v>n</v>
      </c>
      <c r="X1333" s="157" t="str">
        <f t="shared" si="529"/>
        <v>y</v>
      </c>
      <c r="Y1333" s="157" t="str">
        <f t="shared" si="510"/>
        <v>y</v>
      </c>
      <c r="Z1333" s="157" t="str">
        <f t="shared" si="511"/>
        <v>n</v>
      </c>
      <c r="AA1333" s="157" t="str">
        <f t="shared" si="512"/>
        <v>n</v>
      </c>
      <c r="AB1333" s="157" t="str">
        <f t="shared" si="513"/>
        <v>n</v>
      </c>
      <c r="AC1333" s="157" t="str">
        <f t="shared" si="514"/>
        <v>n</v>
      </c>
      <c r="AD1333" s="157" t="str">
        <f t="shared" si="515"/>
        <v>n</v>
      </c>
      <c r="AE1333" s="165">
        <v>-1</v>
      </c>
      <c r="AF1333" s="166">
        <v>-1</v>
      </c>
      <c r="AG1333" s="166">
        <v>80</v>
      </c>
      <c r="AH1333" s="166" t="b">
        <f t="shared" si="527"/>
        <v>1</v>
      </c>
      <c r="AI1333" s="165" t="s">
        <v>2590</v>
      </c>
      <c r="AJ1333" s="157" t="str">
        <f t="shared" si="516"/>
        <v>n</v>
      </c>
      <c r="AK1333" s="157" t="str">
        <f t="shared" si="517"/>
        <v>n</v>
      </c>
      <c r="AL1333" s="157" t="str">
        <f t="shared" si="518"/>
        <v>n</v>
      </c>
      <c r="AM1333" s="157" t="str">
        <f t="shared" si="519"/>
        <v>n</v>
      </c>
      <c r="AN1333" s="157" t="str">
        <f t="shared" si="522"/>
        <v>n</v>
      </c>
      <c r="AO1333" s="157" t="str">
        <f t="shared" si="523"/>
        <v>y</v>
      </c>
      <c r="AP1333" s="157" t="str">
        <f t="shared" si="520"/>
        <v>y</v>
      </c>
      <c r="AQ1333" s="157" t="str">
        <f t="shared" si="521"/>
        <v>n</v>
      </c>
      <c r="AR1333" s="165">
        <v>0</v>
      </c>
      <c r="AS1333" s="166">
        <v>0</v>
      </c>
      <c r="AT1333" s="166" t="b">
        <f t="shared" si="499"/>
        <v>1</v>
      </c>
      <c r="AU1333" s="157" t="s">
        <v>2591</v>
      </c>
    </row>
    <row r="1334" spans="1:47" ht="15" customHeight="1" x14ac:dyDescent="0.3">
      <c r="A1334" s="158" t="s">
        <v>1811</v>
      </c>
      <c r="B1334" s="158" t="s">
        <v>2124</v>
      </c>
      <c r="C1334" s="159">
        <v>44453</v>
      </c>
      <c r="D1334" s="158">
        <v>2021</v>
      </c>
      <c r="E1334" s="158" t="s">
        <v>137</v>
      </c>
      <c r="F1334" s="158" t="s">
        <v>1110</v>
      </c>
      <c r="G1334" s="169">
        <v>0.66666666666666663</v>
      </c>
      <c r="H1334" s="169">
        <v>0.75347222222222221</v>
      </c>
      <c r="I1334" s="158" t="s">
        <v>2592</v>
      </c>
      <c r="J1334" s="165" t="s">
        <v>1066</v>
      </c>
      <c r="K1334" s="157" t="str">
        <f t="shared" si="500"/>
        <v>n</v>
      </c>
      <c r="L1334" s="157" t="str">
        <f t="shared" si="501"/>
        <v>y</v>
      </c>
      <c r="M1334" s="157" t="str">
        <f t="shared" si="502"/>
        <v>n</v>
      </c>
      <c r="N1334" s="157" t="str">
        <f t="shared" si="503"/>
        <v>n</v>
      </c>
      <c r="O1334" s="157" t="str">
        <f t="shared" si="504"/>
        <v>n</v>
      </c>
      <c r="P1334" s="157" t="str">
        <f t="shared" si="505"/>
        <v>n</v>
      </c>
      <c r="Q1334" s="157" t="str">
        <f t="shared" si="506"/>
        <v>n</v>
      </c>
      <c r="R1334" s="157" t="str">
        <f t="shared" si="507"/>
        <v>n</v>
      </c>
      <c r="S1334" s="165">
        <v>75</v>
      </c>
      <c r="T1334" s="166">
        <v>75</v>
      </c>
      <c r="U1334" s="166" t="b">
        <f t="shared" si="525"/>
        <v>1</v>
      </c>
      <c r="V1334" s="165" t="s">
        <v>1066</v>
      </c>
      <c r="W1334" s="157" t="str">
        <f t="shared" si="508"/>
        <v>n</v>
      </c>
      <c r="X1334" s="157" t="str">
        <f t="shared" si="509"/>
        <v>y</v>
      </c>
      <c r="Y1334" s="157" t="str">
        <f t="shared" si="510"/>
        <v>n</v>
      </c>
      <c r="Z1334" s="157" t="str">
        <f t="shared" si="511"/>
        <v>n</v>
      </c>
      <c r="AA1334" s="157" t="str">
        <f t="shared" si="512"/>
        <v>n</v>
      </c>
      <c r="AB1334" s="157" t="str">
        <f t="shared" si="513"/>
        <v>n</v>
      </c>
      <c r="AC1334" s="157" t="str">
        <f t="shared" si="514"/>
        <v>n</v>
      </c>
      <c r="AD1334" s="157" t="str">
        <f t="shared" si="515"/>
        <v>n</v>
      </c>
      <c r="AE1334" s="165">
        <v>90</v>
      </c>
      <c r="AF1334" s="166">
        <v>90</v>
      </c>
      <c r="AG1334" s="166">
        <v>90</v>
      </c>
      <c r="AH1334" s="166" t="b">
        <f t="shared" si="527"/>
        <v>1</v>
      </c>
      <c r="AI1334" s="165"/>
      <c r="AJ1334" s="157" t="str">
        <f t="shared" si="516"/>
        <v>n</v>
      </c>
      <c r="AK1334" s="157" t="str">
        <f t="shared" si="517"/>
        <v>n</v>
      </c>
      <c r="AL1334" s="157" t="str">
        <f t="shared" si="518"/>
        <v>n</v>
      </c>
      <c r="AM1334" s="157" t="str">
        <f t="shared" si="519"/>
        <v>n</v>
      </c>
      <c r="AN1334" s="157" t="str">
        <f t="shared" si="522"/>
        <v>n</v>
      </c>
      <c r="AO1334" s="157" t="str">
        <f t="shared" si="523"/>
        <v>n</v>
      </c>
      <c r="AP1334" s="157" t="str">
        <f t="shared" si="520"/>
        <v>n</v>
      </c>
      <c r="AQ1334" s="157" t="str">
        <f t="shared" si="521"/>
        <v>n</v>
      </c>
      <c r="AR1334" s="165">
        <v>-1</v>
      </c>
      <c r="AS1334" s="166">
        <v>-1</v>
      </c>
      <c r="AT1334" s="166" t="b">
        <f t="shared" si="499"/>
        <v>1</v>
      </c>
      <c r="AU1334" s="157" t="s">
        <v>2594</v>
      </c>
    </row>
    <row r="1335" spans="1:47" ht="15" customHeight="1" x14ac:dyDescent="0.3">
      <c r="A1335" s="158" t="s">
        <v>1811</v>
      </c>
      <c r="B1335" s="158" t="s">
        <v>2124</v>
      </c>
      <c r="C1335" s="159">
        <v>44453</v>
      </c>
      <c r="D1335" s="158">
        <v>2021</v>
      </c>
      <c r="E1335" s="158" t="s">
        <v>137</v>
      </c>
      <c r="F1335" s="158" t="s">
        <v>1111</v>
      </c>
      <c r="G1335" s="169">
        <v>0.66666666666666663</v>
      </c>
      <c r="H1335" s="169">
        <v>0.75347222222222221</v>
      </c>
      <c r="I1335" s="158" t="s">
        <v>2595</v>
      </c>
      <c r="J1335" s="165" t="s">
        <v>1066</v>
      </c>
      <c r="K1335" s="157" t="str">
        <f t="shared" si="500"/>
        <v>n</v>
      </c>
      <c r="L1335" s="157" t="str">
        <f t="shared" si="501"/>
        <v>y</v>
      </c>
      <c r="M1335" s="157" t="str">
        <f t="shared" si="502"/>
        <v>n</v>
      </c>
      <c r="N1335" s="157" t="str">
        <f t="shared" si="503"/>
        <v>n</v>
      </c>
      <c r="O1335" s="157" t="str">
        <f t="shared" si="504"/>
        <v>n</v>
      </c>
      <c r="P1335" s="157" t="str">
        <f t="shared" si="505"/>
        <v>n</v>
      </c>
      <c r="Q1335" s="157" t="str">
        <f t="shared" si="506"/>
        <v>n</v>
      </c>
      <c r="R1335" s="157" t="str">
        <f t="shared" si="507"/>
        <v>n</v>
      </c>
      <c r="S1335" s="165">
        <v>90</v>
      </c>
      <c r="T1335" s="166">
        <v>90</v>
      </c>
      <c r="U1335" s="166" t="b">
        <f t="shared" si="525"/>
        <v>1</v>
      </c>
      <c r="V1335" s="165" t="s">
        <v>2354</v>
      </c>
      <c r="W1335" s="157" t="str">
        <f t="shared" si="508"/>
        <v>n</v>
      </c>
      <c r="X1335" s="157" t="str">
        <f t="shared" si="509"/>
        <v>y</v>
      </c>
      <c r="Y1335" s="157" t="str">
        <f t="shared" si="510"/>
        <v>n</v>
      </c>
      <c r="Z1335" s="157" t="str">
        <f t="shared" si="511"/>
        <v>n</v>
      </c>
      <c r="AA1335" s="157" t="str">
        <f t="shared" si="512"/>
        <v>n</v>
      </c>
      <c r="AB1335" s="157" t="str">
        <f t="shared" si="513"/>
        <v>n</v>
      </c>
      <c r="AC1335" s="157" t="str">
        <f t="shared" si="514"/>
        <v>y</v>
      </c>
      <c r="AD1335" s="157" t="str">
        <f t="shared" si="515"/>
        <v>n</v>
      </c>
      <c r="AE1335" s="165">
        <v>95</v>
      </c>
      <c r="AF1335" s="166">
        <v>95</v>
      </c>
      <c r="AG1335" s="166">
        <v>95</v>
      </c>
      <c r="AH1335" s="166" t="b">
        <f t="shared" si="527"/>
        <v>1</v>
      </c>
      <c r="AI1335" s="165"/>
      <c r="AJ1335" s="157" t="str">
        <f t="shared" si="516"/>
        <v>n</v>
      </c>
      <c r="AK1335" s="157" t="str">
        <f t="shared" si="517"/>
        <v>n</v>
      </c>
      <c r="AL1335" s="157" t="str">
        <f t="shared" si="518"/>
        <v>n</v>
      </c>
      <c r="AM1335" s="157" t="str">
        <f t="shared" si="519"/>
        <v>n</v>
      </c>
      <c r="AN1335" s="157" t="str">
        <f t="shared" si="522"/>
        <v>n</v>
      </c>
      <c r="AO1335" s="157" t="str">
        <f t="shared" si="523"/>
        <v>n</v>
      </c>
      <c r="AP1335" s="157" t="str">
        <f t="shared" si="520"/>
        <v>n</v>
      </c>
      <c r="AQ1335" s="157" t="str">
        <f t="shared" si="521"/>
        <v>n</v>
      </c>
      <c r="AR1335" s="165">
        <v>-1</v>
      </c>
      <c r="AS1335" s="166">
        <v>-1</v>
      </c>
      <c r="AT1335" s="166" t="b">
        <f t="shared" ref="AT1335:AT1398" si="530">AR1335=AS1335</f>
        <v>1</v>
      </c>
      <c r="AU1335" s="157" t="s">
        <v>2596</v>
      </c>
    </row>
    <row r="1336" spans="1:47" ht="15" customHeight="1" x14ac:dyDescent="0.3">
      <c r="A1336" s="158" t="s">
        <v>1811</v>
      </c>
      <c r="B1336" s="158" t="s">
        <v>2124</v>
      </c>
      <c r="C1336" s="159">
        <v>44453</v>
      </c>
      <c r="D1336" s="158">
        <v>2021</v>
      </c>
      <c r="E1336" s="158" t="s">
        <v>137</v>
      </c>
      <c r="F1336" s="158" t="s">
        <v>1112</v>
      </c>
      <c r="G1336" s="169">
        <v>0.66666666666666663</v>
      </c>
      <c r="H1336" s="169">
        <v>0.75347222222222221</v>
      </c>
      <c r="I1336" s="158" t="s">
        <v>2597</v>
      </c>
      <c r="J1336" s="165" t="s">
        <v>1066</v>
      </c>
      <c r="K1336" s="157" t="str">
        <f t="shared" si="500"/>
        <v>n</v>
      </c>
      <c r="L1336" s="157" t="str">
        <f t="shared" si="501"/>
        <v>y</v>
      </c>
      <c r="M1336" s="157" t="str">
        <f t="shared" si="502"/>
        <v>n</v>
      </c>
      <c r="N1336" s="157" t="str">
        <f t="shared" si="503"/>
        <v>n</v>
      </c>
      <c r="O1336" s="157" t="str">
        <f t="shared" si="504"/>
        <v>n</v>
      </c>
      <c r="P1336" s="157" t="str">
        <f t="shared" si="505"/>
        <v>n</v>
      </c>
      <c r="Q1336" s="157" t="str">
        <f t="shared" si="506"/>
        <v>n</v>
      </c>
      <c r="R1336" s="157" t="str">
        <f t="shared" si="507"/>
        <v>n</v>
      </c>
      <c r="S1336" s="165">
        <v>90</v>
      </c>
      <c r="T1336" s="166">
        <v>90</v>
      </c>
      <c r="U1336" s="166" t="b">
        <f t="shared" si="525"/>
        <v>1</v>
      </c>
      <c r="V1336" s="165" t="s">
        <v>2354</v>
      </c>
      <c r="W1336" s="157" t="str">
        <f t="shared" si="508"/>
        <v>n</v>
      </c>
      <c r="X1336" s="157" t="str">
        <f t="shared" si="509"/>
        <v>y</v>
      </c>
      <c r="Y1336" s="157" t="str">
        <f t="shared" si="510"/>
        <v>n</v>
      </c>
      <c r="Z1336" s="157" t="str">
        <f t="shared" si="511"/>
        <v>n</v>
      </c>
      <c r="AA1336" s="157" t="str">
        <f t="shared" si="512"/>
        <v>n</v>
      </c>
      <c r="AB1336" s="157" t="str">
        <f t="shared" si="513"/>
        <v>n</v>
      </c>
      <c r="AC1336" s="157" t="str">
        <f t="shared" si="514"/>
        <v>y</v>
      </c>
      <c r="AD1336" s="157" t="str">
        <f t="shared" si="515"/>
        <v>n</v>
      </c>
      <c r="AE1336" s="165">
        <v>80</v>
      </c>
      <c r="AF1336" s="166">
        <v>80</v>
      </c>
      <c r="AG1336" s="166">
        <v>95</v>
      </c>
      <c r="AH1336" s="166" t="b">
        <f t="shared" si="527"/>
        <v>1</v>
      </c>
      <c r="AI1336" s="165"/>
      <c r="AJ1336" s="157" t="str">
        <f t="shared" si="516"/>
        <v>n</v>
      </c>
      <c r="AK1336" s="157" t="str">
        <f t="shared" si="517"/>
        <v>n</v>
      </c>
      <c r="AL1336" s="157" t="str">
        <f t="shared" si="518"/>
        <v>n</v>
      </c>
      <c r="AM1336" s="157" t="str">
        <f t="shared" si="519"/>
        <v>n</v>
      </c>
      <c r="AN1336" s="157" t="str">
        <f t="shared" si="522"/>
        <v>n</v>
      </c>
      <c r="AO1336" s="157" t="str">
        <f t="shared" si="523"/>
        <v>n</v>
      </c>
      <c r="AP1336" s="157" t="str">
        <f t="shared" si="520"/>
        <v>n</v>
      </c>
      <c r="AQ1336" s="157" t="str">
        <f t="shared" si="521"/>
        <v>n</v>
      </c>
      <c r="AR1336" s="165">
        <v>-1</v>
      </c>
      <c r="AS1336" s="166">
        <v>-1</v>
      </c>
      <c r="AT1336" s="166" t="b">
        <f t="shared" si="530"/>
        <v>1</v>
      </c>
      <c r="AU1336" s="157" t="s">
        <v>2598</v>
      </c>
    </row>
    <row r="1337" spans="1:47" ht="15" customHeight="1" x14ac:dyDescent="0.3">
      <c r="A1337" s="158" t="s">
        <v>1811</v>
      </c>
      <c r="B1337" s="158" t="s">
        <v>2124</v>
      </c>
      <c r="C1337" s="159">
        <v>44453</v>
      </c>
      <c r="D1337" s="158">
        <v>2021</v>
      </c>
      <c r="E1337" s="158" t="s">
        <v>137</v>
      </c>
      <c r="F1337" s="158" t="s">
        <v>1114</v>
      </c>
      <c r="G1337" s="169">
        <v>0.66666666666666663</v>
      </c>
      <c r="H1337" s="169">
        <v>0.75347222222222221</v>
      </c>
      <c r="I1337" s="158" t="s">
        <v>2599</v>
      </c>
      <c r="J1337" s="165" t="s">
        <v>1066</v>
      </c>
      <c r="K1337" s="157" t="str">
        <f t="shared" si="500"/>
        <v>n</v>
      </c>
      <c r="L1337" s="157" t="str">
        <f t="shared" si="501"/>
        <v>y</v>
      </c>
      <c r="M1337" s="157" t="str">
        <f t="shared" si="502"/>
        <v>n</v>
      </c>
      <c r="N1337" s="157" t="str">
        <f t="shared" si="503"/>
        <v>n</v>
      </c>
      <c r="O1337" s="157" t="str">
        <f t="shared" si="504"/>
        <v>n</v>
      </c>
      <c r="P1337" s="157" t="str">
        <f t="shared" si="505"/>
        <v>n</v>
      </c>
      <c r="Q1337" s="157" t="str">
        <f t="shared" si="506"/>
        <v>n</v>
      </c>
      <c r="R1337" s="157" t="str">
        <f t="shared" si="507"/>
        <v>n</v>
      </c>
      <c r="S1337" s="165">
        <v>90</v>
      </c>
      <c r="T1337" s="166">
        <v>90</v>
      </c>
      <c r="U1337" s="166" t="b">
        <f t="shared" si="525"/>
        <v>1</v>
      </c>
      <c r="V1337" s="165" t="s">
        <v>1066</v>
      </c>
      <c r="W1337" s="157" t="str">
        <f t="shared" si="508"/>
        <v>n</v>
      </c>
      <c r="X1337" s="157" t="str">
        <f t="shared" si="509"/>
        <v>y</v>
      </c>
      <c r="Y1337" s="157" t="str">
        <f t="shared" si="510"/>
        <v>n</v>
      </c>
      <c r="Z1337" s="157" t="str">
        <f t="shared" si="511"/>
        <v>n</v>
      </c>
      <c r="AA1337" s="157" t="str">
        <f t="shared" si="512"/>
        <v>n</v>
      </c>
      <c r="AB1337" s="157" t="str">
        <f t="shared" si="513"/>
        <v>n</v>
      </c>
      <c r="AC1337" s="157" t="str">
        <f t="shared" si="514"/>
        <v>n</v>
      </c>
      <c r="AD1337" s="157" t="str">
        <f t="shared" si="515"/>
        <v>n</v>
      </c>
      <c r="AE1337" s="165">
        <v>90</v>
      </c>
      <c r="AF1337" s="166">
        <v>90</v>
      </c>
      <c r="AG1337" s="166">
        <v>90</v>
      </c>
      <c r="AH1337" s="166" t="b">
        <f t="shared" si="527"/>
        <v>1</v>
      </c>
      <c r="AI1337" s="165"/>
      <c r="AJ1337" s="157" t="str">
        <f t="shared" si="516"/>
        <v>n</v>
      </c>
      <c r="AK1337" s="157" t="str">
        <f t="shared" si="517"/>
        <v>n</v>
      </c>
      <c r="AL1337" s="157" t="str">
        <f t="shared" si="518"/>
        <v>n</v>
      </c>
      <c r="AM1337" s="157" t="str">
        <f t="shared" si="519"/>
        <v>n</v>
      </c>
      <c r="AN1337" s="157" t="str">
        <f t="shared" si="522"/>
        <v>n</v>
      </c>
      <c r="AO1337" s="157" t="str">
        <f t="shared" si="523"/>
        <v>n</v>
      </c>
      <c r="AP1337" s="157" t="str">
        <f t="shared" si="520"/>
        <v>n</v>
      </c>
      <c r="AQ1337" s="157" t="str">
        <f t="shared" si="521"/>
        <v>n</v>
      </c>
      <c r="AR1337" s="165">
        <v>-1</v>
      </c>
      <c r="AS1337" s="166">
        <v>-1</v>
      </c>
      <c r="AT1337" s="166" t="b">
        <f t="shared" si="530"/>
        <v>1</v>
      </c>
      <c r="AU1337" s="157" t="s">
        <v>2600</v>
      </c>
    </row>
    <row r="1338" spans="1:47" ht="15" customHeight="1" x14ac:dyDescent="0.3">
      <c r="A1338" s="158" t="s">
        <v>1811</v>
      </c>
      <c r="B1338" s="158" t="s">
        <v>2124</v>
      </c>
      <c r="C1338" s="159">
        <v>44453</v>
      </c>
      <c r="D1338" s="158">
        <v>2021</v>
      </c>
      <c r="E1338" s="158" t="s">
        <v>137</v>
      </c>
      <c r="F1338" s="158" t="s">
        <v>1115</v>
      </c>
      <c r="G1338" s="169">
        <v>0.66666666666666663</v>
      </c>
      <c r="H1338" s="169">
        <v>0.75347222222222221</v>
      </c>
      <c r="I1338" s="158" t="s">
        <v>2601</v>
      </c>
      <c r="J1338" s="165" t="s">
        <v>1066</v>
      </c>
      <c r="K1338" s="157" t="str">
        <f t="shared" si="500"/>
        <v>n</v>
      </c>
      <c r="L1338" s="157" t="str">
        <f t="shared" si="501"/>
        <v>y</v>
      </c>
      <c r="M1338" s="157" t="str">
        <f t="shared" si="502"/>
        <v>n</v>
      </c>
      <c r="N1338" s="157" t="str">
        <f t="shared" si="503"/>
        <v>n</v>
      </c>
      <c r="O1338" s="157" t="str">
        <f t="shared" si="504"/>
        <v>n</v>
      </c>
      <c r="P1338" s="157" t="str">
        <f t="shared" si="505"/>
        <v>n</v>
      </c>
      <c r="Q1338" s="157" t="str">
        <f t="shared" si="506"/>
        <v>n</v>
      </c>
      <c r="R1338" s="157" t="str">
        <f t="shared" si="507"/>
        <v>n</v>
      </c>
      <c r="S1338" s="165">
        <v>100</v>
      </c>
      <c r="T1338" s="166">
        <v>100</v>
      </c>
      <c r="U1338" s="166" t="b">
        <f t="shared" si="525"/>
        <v>1</v>
      </c>
      <c r="V1338" s="165" t="s">
        <v>1066</v>
      </c>
      <c r="W1338" s="157" t="str">
        <f t="shared" si="508"/>
        <v>n</v>
      </c>
      <c r="X1338" s="157" t="str">
        <f t="shared" si="509"/>
        <v>y</v>
      </c>
      <c r="Y1338" s="157" t="str">
        <f t="shared" si="510"/>
        <v>n</v>
      </c>
      <c r="Z1338" s="157" t="str">
        <f t="shared" si="511"/>
        <v>n</v>
      </c>
      <c r="AA1338" s="157" t="str">
        <f t="shared" si="512"/>
        <v>n</v>
      </c>
      <c r="AB1338" s="157" t="str">
        <f t="shared" si="513"/>
        <v>n</v>
      </c>
      <c r="AC1338" s="157" t="str">
        <f t="shared" si="514"/>
        <v>n</v>
      </c>
      <c r="AD1338" s="157" t="str">
        <f t="shared" si="515"/>
        <v>n</v>
      </c>
      <c r="AE1338" s="165">
        <v>80</v>
      </c>
      <c r="AF1338" s="166">
        <v>80</v>
      </c>
      <c r="AG1338" s="166">
        <v>80</v>
      </c>
      <c r="AH1338" s="166" t="b">
        <f t="shared" si="527"/>
        <v>1</v>
      </c>
      <c r="AI1338" s="165"/>
      <c r="AJ1338" s="157" t="str">
        <f t="shared" si="516"/>
        <v>n</v>
      </c>
      <c r="AK1338" s="157" t="str">
        <f t="shared" si="517"/>
        <v>n</v>
      </c>
      <c r="AL1338" s="157" t="str">
        <f t="shared" si="518"/>
        <v>n</v>
      </c>
      <c r="AM1338" s="157" t="str">
        <f t="shared" si="519"/>
        <v>n</v>
      </c>
      <c r="AN1338" s="157" t="str">
        <f t="shared" si="522"/>
        <v>n</v>
      </c>
      <c r="AO1338" s="157" t="str">
        <f t="shared" si="523"/>
        <v>n</v>
      </c>
      <c r="AP1338" s="157" t="str">
        <f t="shared" si="520"/>
        <v>n</v>
      </c>
      <c r="AQ1338" s="157" t="str">
        <f t="shared" si="521"/>
        <v>n</v>
      </c>
      <c r="AR1338" s="165">
        <v>-1</v>
      </c>
      <c r="AS1338" s="166">
        <v>-1</v>
      </c>
      <c r="AT1338" s="166" t="b">
        <f t="shared" si="530"/>
        <v>1</v>
      </c>
      <c r="AU1338" s="157" t="s">
        <v>2602</v>
      </c>
    </row>
    <row r="1339" spans="1:47" ht="15" customHeight="1" x14ac:dyDescent="0.3">
      <c r="A1339" s="158" t="s">
        <v>1811</v>
      </c>
      <c r="B1339" s="158" t="s">
        <v>2124</v>
      </c>
      <c r="C1339" s="159">
        <v>44453</v>
      </c>
      <c r="D1339" s="158">
        <v>2021</v>
      </c>
      <c r="E1339" s="158" t="s">
        <v>137</v>
      </c>
      <c r="F1339" s="158" t="s">
        <v>1116</v>
      </c>
      <c r="G1339" s="169">
        <v>0.66666666666666663</v>
      </c>
      <c r="H1339" s="169">
        <v>0.75347222222222221</v>
      </c>
      <c r="I1339" s="158" t="s">
        <v>2603</v>
      </c>
      <c r="J1339" s="165" t="s">
        <v>1066</v>
      </c>
      <c r="K1339" s="157" t="str">
        <f t="shared" si="500"/>
        <v>n</v>
      </c>
      <c r="L1339" s="157" t="str">
        <f t="shared" si="501"/>
        <v>y</v>
      </c>
      <c r="M1339" s="157" t="str">
        <f t="shared" si="502"/>
        <v>n</v>
      </c>
      <c r="N1339" s="157" t="str">
        <f t="shared" si="503"/>
        <v>n</v>
      </c>
      <c r="O1339" s="157" t="str">
        <f t="shared" si="504"/>
        <v>n</v>
      </c>
      <c r="P1339" s="157" t="str">
        <f t="shared" si="505"/>
        <v>n</v>
      </c>
      <c r="Q1339" s="157" t="str">
        <f t="shared" si="506"/>
        <v>n</v>
      </c>
      <c r="R1339" s="157" t="str">
        <f t="shared" si="507"/>
        <v>n</v>
      </c>
      <c r="S1339" s="165">
        <v>5</v>
      </c>
      <c r="T1339" s="166">
        <v>5</v>
      </c>
      <c r="U1339" s="166" t="b">
        <f t="shared" si="525"/>
        <v>1</v>
      </c>
      <c r="V1339" s="165" t="s">
        <v>1066</v>
      </c>
      <c r="W1339" s="157" t="str">
        <f t="shared" si="508"/>
        <v>n</v>
      </c>
      <c r="X1339" s="157" t="str">
        <f t="shared" si="509"/>
        <v>y</v>
      </c>
      <c r="Y1339" s="157" t="str">
        <f t="shared" si="510"/>
        <v>n</v>
      </c>
      <c r="Z1339" s="157" t="str">
        <f t="shared" si="511"/>
        <v>n</v>
      </c>
      <c r="AA1339" s="157" t="str">
        <f t="shared" si="512"/>
        <v>n</v>
      </c>
      <c r="AB1339" s="157" t="str">
        <f t="shared" si="513"/>
        <v>n</v>
      </c>
      <c r="AC1339" s="157" t="str">
        <f t="shared" si="514"/>
        <v>n</v>
      </c>
      <c r="AD1339" s="157" t="str">
        <f t="shared" si="515"/>
        <v>n</v>
      </c>
      <c r="AE1339" s="165">
        <v>30</v>
      </c>
      <c r="AF1339" s="166">
        <v>30</v>
      </c>
      <c r="AG1339" s="166">
        <v>70</v>
      </c>
      <c r="AH1339" s="166" t="b">
        <f t="shared" si="527"/>
        <v>1</v>
      </c>
      <c r="AI1339" s="165"/>
      <c r="AJ1339" s="157" t="str">
        <f t="shared" si="516"/>
        <v>n</v>
      </c>
      <c r="AK1339" s="157" t="str">
        <f t="shared" si="517"/>
        <v>n</v>
      </c>
      <c r="AL1339" s="157" t="str">
        <f t="shared" si="518"/>
        <v>n</v>
      </c>
      <c r="AM1339" s="157" t="str">
        <f t="shared" si="519"/>
        <v>n</v>
      </c>
      <c r="AN1339" s="157" t="str">
        <f t="shared" si="522"/>
        <v>n</v>
      </c>
      <c r="AO1339" s="157" t="str">
        <f t="shared" si="523"/>
        <v>n</v>
      </c>
      <c r="AP1339" s="157" t="str">
        <f t="shared" si="520"/>
        <v>n</v>
      </c>
      <c r="AQ1339" s="157" t="str">
        <f t="shared" si="521"/>
        <v>n</v>
      </c>
      <c r="AR1339" s="165">
        <v>-1</v>
      </c>
      <c r="AS1339" s="166">
        <v>-1</v>
      </c>
      <c r="AT1339" s="166" t="b">
        <f t="shared" si="530"/>
        <v>1</v>
      </c>
      <c r="AU1339" s="157" t="s">
        <v>2604</v>
      </c>
    </row>
    <row r="1340" spans="1:47" ht="15" customHeight="1" x14ac:dyDescent="0.3">
      <c r="A1340" s="158" t="s">
        <v>1811</v>
      </c>
      <c r="B1340" s="158" t="s">
        <v>2124</v>
      </c>
      <c r="C1340" s="159">
        <v>44453</v>
      </c>
      <c r="D1340" s="158">
        <v>2021</v>
      </c>
      <c r="E1340" s="158" t="s">
        <v>137</v>
      </c>
      <c r="F1340" s="158" t="s">
        <v>1118</v>
      </c>
      <c r="G1340" s="169">
        <v>0.66666666666666663</v>
      </c>
      <c r="H1340" s="169">
        <v>0.75347222222222221</v>
      </c>
      <c r="I1340" s="158" t="s">
        <v>2605</v>
      </c>
      <c r="J1340" s="165" t="s">
        <v>1066</v>
      </c>
      <c r="K1340" s="157" t="str">
        <f t="shared" si="500"/>
        <v>n</v>
      </c>
      <c r="L1340" s="157" t="str">
        <f t="shared" si="501"/>
        <v>y</v>
      </c>
      <c r="M1340" s="157" t="str">
        <f t="shared" si="502"/>
        <v>n</v>
      </c>
      <c r="N1340" s="157" t="str">
        <f t="shared" si="503"/>
        <v>n</v>
      </c>
      <c r="O1340" s="157" t="str">
        <f t="shared" si="504"/>
        <v>n</v>
      </c>
      <c r="P1340" s="157" t="str">
        <f t="shared" si="505"/>
        <v>n</v>
      </c>
      <c r="Q1340" s="157" t="str">
        <f t="shared" si="506"/>
        <v>n</v>
      </c>
      <c r="R1340" s="157" t="str">
        <f t="shared" si="507"/>
        <v>n</v>
      </c>
      <c r="S1340" s="165">
        <v>80</v>
      </c>
      <c r="T1340" s="166">
        <v>80</v>
      </c>
      <c r="U1340" s="166" t="b">
        <f t="shared" si="525"/>
        <v>1</v>
      </c>
      <c r="V1340" s="165" t="s">
        <v>1066</v>
      </c>
      <c r="W1340" s="157" t="str">
        <f t="shared" si="508"/>
        <v>n</v>
      </c>
      <c r="X1340" s="157" t="str">
        <f t="shared" si="509"/>
        <v>y</v>
      </c>
      <c r="Y1340" s="157" t="str">
        <f t="shared" si="510"/>
        <v>n</v>
      </c>
      <c r="Z1340" s="157" t="str">
        <f t="shared" si="511"/>
        <v>n</v>
      </c>
      <c r="AA1340" s="157" t="str">
        <f t="shared" si="512"/>
        <v>n</v>
      </c>
      <c r="AB1340" s="157" t="str">
        <f t="shared" si="513"/>
        <v>n</v>
      </c>
      <c r="AC1340" s="157" t="str">
        <f t="shared" si="514"/>
        <v>n</v>
      </c>
      <c r="AD1340" s="157" t="str">
        <f t="shared" si="515"/>
        <v>n</v>
      </c>
      <c r="AE1340" s="165">
        <v>90</v>
      </c>
      <c r="AF1340" s="166">
        <v>90</v>
      </c>
      <c r="AG1340" s="166">
        <v>90</v>
      </c>
      <c r="AH1340" s="166" t="b">
        <f t="shared" si="527"/>
        <v>1</v>
      </c>
      <c r="AI1340" s="165"/>
      <c r="AJ1340" s="157" t="str">
        <f t="shared" si="516"/>
        <v>n</v>
      </c>
      <c r="AK1340" s="157" t="str">
        <f t="shared" si="517"/>
        <v>n</v>
      </c>
      <c r="AL1340" s="157" t="str">
        <f t="shared" si="518"/>
        <v>n</v>
      </c>
      <c r="AM1340" s="157" t="str">
        <f t="shared" si="519"/>
        <v>n</v>
      </c>
      <c r="AN1340" s="157" t="str">
        <f t="shared" si="522"/>
        <v>n</v>
      </c>
      <c r="AO1340" s="157" t="str">
        <f t="shared" si="523"/>
        <v>n</v>
      </c>
      <c r="AP1340" s="157" t="str">
        <f t="shared" si="520"/>
        <v>n</v>
      </c>
      <c r="AQ1340" s="157" t="str">
        <f t="shared" si="521"/>
        <v>n</v>
      </c>
      <c r="AR1340" s="165">
        <v>-1</v>
      </c>
      <c r="AS1340" s="166">
        <v>-1</v>
      </c>
      <c r="AT1340" s="166" t="b">
        <f t="shared" si="530"/>
        <v>1</v>
      </c>
      <c r="AU1340" s="157" t="s">
        <v>2602</v>
      </c>
    </row>
    <row r="1341" spans="1:47" ht="15" customHeight="1" x14ac:dyDescent="0.3">
      <c r="A1341" s="158" t="s">
        <v>1811</v>
      </c>
      <c r="B1341" s="158" t="s">
        <v>2124</v>
      </c>
      <c r="C1341" s="159">
        <v>44453</v>
      </c>
      <c r="D1341" s="158">
        <v>2021</v>
      </c>
      <c r="E1341" s="158" t="s">
        <v>137</v>
      </c>
      <c r="F1341" s="158" t="s">
        <v>1119</v>
      </c>
      <c r="G1341" s="169">
        <v>0.66666666666666663</v>
      </c>
      <c r="H1341" s="169">
        <v>0.75347222222222221</v>
      </c>
      <c r="I1341" s="158" t="s">
        <v>2606</v>
      </c>
      <c r="J1341" s="165" t="s">
        <v>1066</v>
      </c>
      <c r="K1341" s="157" t="str">
        <f t="shared" si="500"/>
        <v>n</v>
      </c>
      <c r="L1341" s="157" t="str">
        <f t="shared" si="501"/>
        <v>y</v>
      </c>
      <c r="M1341" s="157" t="str">
        <f t="shared" si="502"/>
        <v>n</v>
      </c>
      <c r="N1341" s="157" t="str">
        <f t="shared" si="503"/>
        <v>n</v>
      </c>
      <c r="O1341" s="157" t="str">
        <f t="shared" si="504"/>
        <v>n</v>
      </c>
      <c r="P1341" s="157" t="str">
        <f t="shared" si="505"/>
        <v>n</v>
      </c>
      <c r="Q1341" s="157" t="str">
        <f t="shared" si="506"/>
        <v>n</v>
      </c>
      <c r="R1341" s="157" t="str">
        <f t="shared" si="507"/>
        <v>n</v>
      </c>
      <c r="S1341" s="165">
        <v>70</v>
      </c>
      <c r="T1341" s="166">
        <v>70</v>
      </c>
      <c r="U1341" s="166" t="b">
        <f t="shared" si="525"/>
        <v>1</v>
      </c>
      <c r="V1341" s="165" t="s">
        <v>2607</v>
      </c>
      <c r="W1341" s="157" t="str">
        <f t="shared" si="508"/>
        <v>n</v>
      </c>
      <c r="X1341" s="157" t="str">
        <f t="shared" si="509"/>
        <v>y</v>
      </c>
      <c r="Y1341" s="157" t="str">
        <f t="shared" si="510"/>
        <v>n</v>
      </c>
      <c r="Z1341" s="157" t="str">
        <f t="shared" si="511"/>
        <v>n</v>
      </c>
      <c r="AA1341" s="157" t="str">
        <f t="shared" si="512"/>
        <v>n</v>
      </c>
      <c r="AB1341" s="157" t="str">
        <f t="shared" si="513"/>
        <v>y</v>
      </c>
      <c r="AC1341" s="157" t="str">
        <f t="shared" si="514"/>
        <v>y</v>
      </c>
      <c r="AD1341" s="157" t="str">
        <f t="shared" si="515"/>
        <v>n</v>
      </c>
      <c r="AE1341" s="165">
        <v>95</v>
      </c>
      <c r="AF1341" s="166">
        <v>95</v>
      </c>
      <c r="AG1341" s="166">
        <v>95</v>
      </c>
      <c r="AH1341" s="166" t="b">
        <f t="shared" si="527"/>
        <v>1</v>
      </c>
      <c r="AI1341" s="165"/>
      <c r="AJ1341" s="157" t="str">
        <f t="shared" si="516"/>
        <v>n</v>
      </c>
      <c r="AK1341" s="157" t="str">
        <f t="shared" si="517"/>
        <v>n</v>
      </c>
      <c r="AL1341" s="157" t="str">
        <f t="shared" si="518"/>
        <v>n</v>
      </c>
      <c r="AM1341" s="157" t="str">
        <f t="shared" si="519"/>
        <v>n</v>
      </c>
      <c r="AN1341" s="157" t="str">
        <f t="shared" si="522"/>
        <v>n</v>
      </c>
      <c r="AO1341" s="157" t="str">
        <f t="shared" si="523"/>
        <v>n</v>
      </c>
      <c r="AP1341" s="157" t="str">
        <f t="shared" si="520"/>
        <v>n</v>
      </c>
      <c r="AQ1341" s="157" t="str">
        <f t="shared" si="521"/>
        <v>n</v>
      </c>
      <c r="AR1341" s="165">
        <v>-1</v>
      </c>
      <c r="AS1341" s="166">
        <v>-1</v>
      </c>
      <c r="AT1341" s="166" t="b">
        <f t="shared" si="530"/>
        <v>1</v>
      </c>
      <c r="AU1341" s="157" t="s">
        <v>2598</v>
      </c>
    </row>
    <row r="1342" spans="1:47" ht="15" customHeight="1" x14ac:dyDescent="0.3">
      <c r="A1342" s="158" t="s">
        <v>1811</v>
      </c>
      <c r="B1342" s="158" t="s">
        <v>2124</v>
      </c>
      <c r="C1342" s="159">
        <v>44453</v>
      </c>
      <c r="D1342" s="158">
        <v>2021</v>
      </c>
      <c r="E1342" s="158" t="s">
        <v>137</v>
      </c>
      <c r="F1342" s="158" t="s">
        <v>1121</v>
      </c>
      <c r="G1342" s="169">
        <v>0.66666666666666663</v>
      </c>
      <c r="H1342" s="169">
        <v>0.75347222222222221</v>
      </c>
      <c r="I1342" s="158" t="s">
        <v>2608</v>
      </c>
      <c r="J1342" s="165" t="s">
        <v>1066</v>
      </c>
      <c r="K1342" s="157" t="str">
        <f t="shared" si="500"/>
        <v>n</v>
      </c>
      <c r="L1342" s="157" t="str">
        <f t="shared" si="501"/>
        <v>y</v>
      </c>
      <c r="M1342" s="157" t="str">
        <f t="shared" si="502"/>
        <v>n</v>
      </c>
      <c r="N1342" s="157" t="str">
        <f t="shared" si="503"/>
        <v>n</v>
      </c>
      <c r="O1342" s="157" t="str">
        <f t="shared" si="504"/>
        <v>n</v>
      </c>
      <c r="P1342" s="157" t="str">
        <f t="shared" si="505"/>
        <v>n</v>
      </c>
      <c r="Q1342" s="157" t="str">
        <f t="shared" si="506"/>
        <v>n</v>
      </c>
      <c r="R1342" s="157" t="str">
        <f t="shared" si="507"/>
        <v>n</v>
      </c>
      <c r="S1342" s="165">
        <v>90</v>
      </c>
      <c r="T1342" s="166">
        <v>90</v>
      </c>
      <c r="U1342" s="166" t="b">
        <f t="shared" si="525"/>
        <v>1</v>
      </c>
      <c r="V1342" s="165" t="s">
        <v>2607</v>
      </c>
      <c r="W1342" s="157" t="str">
        <f t="shared" si="508"/>
        <v>n</v>
      </c>
      <c r="X1342" s="157" t="str">
        <f t="shared" si="509"/>
        <v>y</v>
      </c>
      <c r="Y1342" s="157" t="str">
        <f t="shared" si="510"/>
        <v>n</v>
      </c>
      <c r="Z1342" s="157" t="str">
        <f t="shared" si="511"/>
        <v>n</v>
      </c>
      <c r="AA1342" s="157" t="str">
        <f t="shared" si="512"/>
        <v>n</v>
      </c>
      <c r="AB1342" s="157" t="str">
        <f t="shared" si="513"/>
        <v>y</v>
      </c>
      <c r="AC1342" s="157" t="str">
        <f t="shared" si="514"/>
        <v>y</v>
      </c>
      <c r="AD1342" s="157" t="str">
        <f t="shared" si="515"/>
        <v>n</v>
      </c>
      <c r="AE1342" s="165">
        <v>95</v>
      </c>
      <c r="AF1342" s="166">
        <v>95</v>
      </c>
      <c r="AG1342" s="166">
        <v>95</v>
      </c>
      <c r="AH1342" s="166" t="b">
        <f t="shared" si="527"/>
        <v>1</v>
      </c>
      <c r="AI1342" s="165"/>
      <c r="AJ1342" s="157" t="str">
        <f t="shared" si="516"/>
        <v>n</v>
      </c>
      <c r="AK1342" s="157" t="str">
        <f t="shared" si="517"/>
        <v>n</v>
      </c>
      <c r="AL1342" s="157" t="str">
        <f t="shared" si="518"/>
        <v>n</v>
      </c>
      <c r="AM1342" s="157" t="str">
        <f t="shared" si="519"/>
        <v>n</v>
      </c>
      <c r="AN1342" s="157" t="str">
        <f t="shared" si="522"/>
        <v>n</v>
      </c>
      <c r="AO1342" s="157" t="str">
        <f t="shared" si="523"/>
        <v>n</v>
      </c>
      <c r="AP1342" s="157" t="str">
        <f t="shared" si="520"/>
        <v>n</v>
      </c>
      <c r="AQ1342" s="157" t="str">
        <f t="shared" si="521"/>
        <v>n</v>
      </c>
      <c r="AR1342" s="165">
        <v>-1</v>
      </c>
      <c r="AS1342" s="166">
        <v>-1</v>
      </c>
      <c r="AT1342" s="166" t="b">
        <f t="shared" si="530"/>
        <v>1</v>
      </c>
      <c r="AU1342" s="157" t="s">
        <v>2609</v>
      </c>
    </row>
    <row r="1343" spans="1:47" ht="15" customHeight="1" x14ac:dyDescent="0.3">
      <c r="A1343" s="158" t="s">
        <v>1811</v>
      </c>
      <c r="B1343" s="158" t="s">
        <v>2124</v>
      </c>
      <c r="C1343" s="159">
        <v>44453</v>
      </c>
      <c r="D1343" s="158">
        <v>2021</v>
      </c>
      <c r="E1343" s="158" t="s">
        <v>137</v>
      </c>
      <c r="F1343" s="158" t="s">
        <v>1122</v>
      </c>
      <c r="G1343" s="169">
        <v>0.66666666666666663</v>
      </c>
      <c r="H1343" s="169">
        <v>0.75347222222222221</v>
      </c>
      <c r="I1343" s="158" t="s">
        <v>2610</v>
      </c>
      <c r="J1343" s="165"/>
      <c r="K1343" s="157" t="str">
        <f t="shared" si="500"/>
        <v>n</v>
      </c>
      <c r="L1343" s="157" t="str">
        <f t="shared" si="501"/>
        <v>n</v>
      </c>
      <c r="M1343" s="157" t="str">
        <f t="shared" si="502"/>
        <v>n</v>
      </c>
      <c r="N1343" s="157" t="str">
        <f t="shared" si="503"/>
        <v>n</v>
      </c>
      <c r="O1343" s="157" t="str">
        <f t="shared" si="504"/>
        <v>n</v>
      </c>
      <c r="P1343" s="157" t="str">
        <f t="shared" si="505"/>
        <v>n</v>
      </c>
      <c r="Q1343" s="157" t="str">
        <f t="shared" si="506"/>
        <v>n</v>
      </c>
      <c r="R1343" s="157" t="str">
        <f t="shared" si="507"/>
        <v>n</v>
      </c>
      <c r="S1343" s="165">
        <v>-1</v>
      </c>
      <c r="T1343" s="166">
        <v>-1</v>
      </c>
      <c r="U1343" s="166" t="b">
        <f t="shared" si="525"/>
        <v>1</v>
      </c>
      <c r="V1343" s="165" t="s">
        <v>1066</v>
      </c>
      <c r="W1343" s="157" t="str">
        <f t="shared" si="508"/>
        <v>n</v>
      </c>
      <c r="X1343" s="157" t="str">
        <f t="shared" si="509"/>
        <v>y</v>
      </c>
      <c r="Y1343" s="157" t="str">
        <f t="shared" si="510"/>
        <v>n</v>
      </c>
      <c r="Z1343" s="157" t="str">
        <f t="shared" si="511"/>
        <v>n</v>
      </c>
      <c r="AA1343" s="157" t="str">
        <f t="shared" si="512"/>
        <v>n</v>
      </c>
      <c r="AB1343" s="157" t="str">
        <f t="shared" si="513"/>
        <v>n</v>
      </c>
      <c r="AC1343" s="157" t="str">
        <f t="shared" si="514"/>
        <v>n</v>
      </c>
      <c r="AD1343" s="157" t="str">
        <f t="shared" si="515"/>
        <v>n</v>
      </c>
      <c r="AE1343" s="165">
        <v>98</v>
      </c>
      <c r="AF1343" s="166">
        <v>98</v>
      </c>
      <c r="AG1343" s="166">
        <v>98</v>
      </c>
      <c r="AH1343" s="166" t="b">
        <f t="shared" si="527"/>
        <v>1</v>
      </c>
      <c r="AI1343" s="165"/>
      <c r="AJ1343" s="157" t="str">
        <f t="shared" si="516"/>
        <v>n</v>
      </c>
      <c r="AK1343" s="157" t="str">
        <f t="shared" si="517"/>
        <v>n</v>
      </c>
      <c r="AL1343" s="157" t="str">
        <f t="shared" si="518"/>
        <v>n</v>
      </c>
      <c r="AM1343" s="157" t="str">
        <f t="shared" si="519"/>
        <v>n</v>
      </c>
      <c r="AN1343" s="157" t="str">
        <f t="shared" si="522"/>
        <v>n</v>
      </c>
      <c r="AO1343" s="157" t="str">
        <f t="shared" si="523"/>
        <v>n</v>
      </c>
      <c r="AP1343" s="157" t="str">
        <f t="shared" si="520"/>
        <v>n</v>
      </c>
      <c r="AQ1343" s="157" t="str">
        <f t="shared" si="521"/>
        <v>n</v>
      </c>
      <c r="AR1343" s="165">
        <v>-1</v>
      </c>
      <c r="AS1343" s="166">
        <v>-1</v>
      </c>
      <c r="AT1343" s="166" t="b">
        <f t="shared" si="530"/>
        <v>1</v>
      </c>
      <c r="AU1343" s="157" t="s">
        <v>2611</v>
      </c>
    </row>
    <row r="1344" spans="1:47" ht="15" customHeight="1" x14ac:dyDescent="0.3">
      <c r="A1344" s="158" t="s">
        <v>1811</v>
      </c>
      <c r="B1344" s="158" t="s">
        <v>2124</v>
      </c>
      <c r="C1344" s="159">
        <v>44453</v>
      </c>
      <c r="D1344" s="158">
        <v>2021</v>
      </c>
      <c r="E1344" s="158" t="s">
        <v>137</v>
      </c>
      <c r="F1344" s="158" t="s">
        <v>1124</v>
      </c>
      <c r="G1344" s="169">
        <v>0.66666666666666663</v>
      </c>
      <c r="H1344" s="169">
        <v>0.75347222222222221</v>
      </c>
      <c r="I1344" s="158" t="s">
        <v>2593</v>
      </c>
      <c r="J1344" s="165" t="s">
        <v>1066</v>
      </c>
      <c r="K1344" s="157" t="str">
        <f t="shared" si="500"/>
        <v>n</v>
      </c>
      <c r="L1344" s="157" t="str">
        <f t="shared" si="501"/>
        <v>y</v>
      </c>
      <c r="M1344" s="157" t="str">
        <f t="shared" si="502"/>
        <v>n</v>
      </c>
      <c r="N1344" s="157" t="str">
        <f t="shared" si="503"/>
        <v>n</v>
      </c>
      <c r="O1344" s="157" t="str">
        <f t="shared" si="504"/>
        <v>n</v>
      </c>
      <c r="P1344" s="157" t="str">
        <f t="shared" si="505"/>
        <v>n</v>
      </c>
      <c r="Q1344" s="157" t="str">
        <f t="shared" si="506"/>
        <v>n</v>
      </c>
      <c r="R1344" s="157" t="str">
        <f t="shared" si="507"/>
        <v>n</v>
      </c>
      <c r="S1344" s="165">
        <v>98</v>
      </c>
      <c r="T1344" s="166">
        <v>98</v>
      </c>
      <c r="U1344" s="166" t="b">
        <f t="shared" si="525"/>
        <v>1</v>
      </c>
      <c r="V1344" s="165" t="s">
        <v>1066</v>
      </c>
      <c r="W1344" s="157" t="str">
        <f t="shared" si="508"/>
        <v>n</v>
      </c>
      <c r="X1344" s="157" t="str">
        <f t="shared" si="509"/>
        <v>y</v>
      </c>
      <c r="Y1344" s="157" t="str">
        <f t="shared" si="510"/>
        <v>n</v>
      </c>
      <c r="Z1344" s="157" t="str">
        <f t="shared" si="511"/>
        <v>n</v>
      </c>
      <c r="AA1344" s="157" t="str">
        <f t="shared" si="512"/>
        <v>n</v>
      </c>
      <c r="AB1344" s="157" t="str">
        <f t="shared" si="513"/>
        <v>n</v>
      </c>
      <c r="AC1344" s="157" t="str">
        <f t="shared" si="514"/>
        <v>n</v>
      </c>
      <c r="AD1344" s="157" t="str">
        <f t="shared" si="515"/>
        <v>n</v>
      </c>
      <c r="AE1344" s="165">
        <v>60</v>
      </c>
      <c r="AF1344" s="166">
        <v>60</v>
      </c>
      <c r="AG1344" s="166">
        <v>95</v>
      </c>
      <c r="AH1344" s="166" t="b">
        <f t="shared" si="527"/>
        <v>1</v>
      </c>
      <c r="AI1344" s="165"/>
      <c r="AJ1344" s="157" t="str">
        <f t="shared" si="516"/>
        <v>n</v>
      </c>
      <c r="AK1344" s="157" t="str">
        <f t="shared" si="517"/>
        <v>n</v>
      </c>
      <c r="AL1344" s="157" t="str">
        <f t="shared" si="518"/>
        <v>n</v>
      </c>
      <c r="AM1344" s="157" t="str">
        <f t="shared" si="519"/>
        <v>n</v>
      </c>
      <c r="AN1344" s="157" t="str">
        <f t="shared" si="522"/>
        <v>n</v>
      </c>
      <c r="AO1344" s="157" t="str">
        <f t="shared" si="523"/>
        <v>n</v>
      </c>
      <c r="AP1344" s="157" t="str">
        <f t="shared" si="520"/>
        <v>n</v>
      </c>
      <c r="AQ1344" s="157" t="str">
        <f t="shared" si="521"/>
        <v>n</v>
      </c>
      <c r="AR1344" s="165">
        <v>-1</v>
      </c>
      <c r="AS1344" s="166">
        <v>-1</v>
      </c>
      <c r="AT1344" s="166" t="b">
        <f t="shared" si="530"/>
        <v>1</v>
      </c>
      <c r="AU1344" s="157" t="s">
        <v>2612</v>
      </c>
    </row>
    <row r="1345" spans="1:47" ht="15" customHeight="1" x14ac:dyDescent="0.3">
      <c r="A1345" s="158" t="s">
        <v>1811</v>
      </c>
      <c r="B1345" s="158" t="s">
        <v>2124</v>
      </c>
      <c r="C1345" s="159">
        <v>44453</v>
      </c>
      <c r="D1345" s="158">
        <v>2021</v>
      </c>
      <c r="E1345" s="158" t="s">
        <v>137</v>
      </c>
      <c r="F1345" s="158" t="s">
        <v>1125</v>
      </c>
      <c r="G1345" s="169">
        <v>0.66666666666666663</v>
      </c>
      <c r="H1345" s="169">
        <v>0.75347222222222221</v>
      </c>
      <c r="I1345" s="158" t="s">
        <v>2613</v>
      </c>
      <c r="J1345" s="165" t="s">
        <v>1066</v>
      </c>
      <c r="K1345" s="157" t="str">
        <f t="shared" si="500"/>
        <v>n</v>
      </c>
      <c r="L1345" s="157" t="str">
        <f t="shared" si="501"/>
        <v>y</v>
      </c>
      <c r="M1345" s="157" t="str">
        <f t="shared" si="502"/>
        <v>n</v>
      </c>
      <c r="N1345" s="157" t="str">
        <f t="shared" si="503"/>
        <v>n</v>
      </c>
      <c r="O1345" s="157" t="str">
        <f t="shared" si="504"/>
        <v>n</v>
      </c>
      <c r="P1345" s="157" t="str">
        <f t="shared" si="505"/>
        <v>n</v>
      </c>
      <c r="Q1345" s="157" t="str">
        <f t="shared" si="506"/>
        <v>n</v>
      </c>
      <c r="R1345" s="157" t="str">
        <f t="shared" si="507"/>
        <v>n</v>
      </c>
      <c r="S1345" s="165">
        <v>98</v>
      </c>
      <c r="T1345" s="166">
        <v>98</v>
      </c>
      <c r="U1345" s="166" t="b">
        <f t="shared" si="525"/>
        <v>1</v>
      </c>
      <c r="V1345" s="165" t="s">
        <v>1066</v>
      </c>
      <c r="W1345" s="157" t="str">
        <f t="shared" si="508"/>
        <v>n</v>
      </c>
      <c r="X1345" s="157" t="str">
        <f t="shared" si="509"/>
        <v>y</v>
      </c>
      <c r="Y1345" s="157" t="str">
        <f t="shared" si="510"/>
        <v>n</v>
      </c>
      <c r="Z1345" s="157" t="str">
        <f t="shared" si="511"/>
        <v>n</v>
      </c>
      <c r="AA1345" s="157" t="str">
        <f t="shared" si="512"/>
        <v>n</v>
      </c>
      <c r="AB1345" s="157" t="str">
        <f t="shared" si="513"/>
        <v>n</v>
      </c>
      <c r="AC1345" s="157" t="str">
        <f t="shared" si="514"/>
        <v>n</v>
      </c>
      <c r="AD1345" s="157" t="str">
        <f t="shared" si="515"/>
        <v>n</v>
      </c>
      <c r="AE1345" s="165">
        <v>95</v>
      </c>
      <c r="AF1345" s="166">
        <v>95</v>
      </c>
      <c r="AG1345" s="166">
        <v>95</v>
      </c>
      <c r="AH1345" s="166" t="b">
        <f t="shared" si="527"/>
        <v>1</v>
      </c>
      <c r="AI1345" s="165"/>
      <c r="AJ1345" s="157" t="str">
        <f t="shared" si="516"/>
        <v>n</v>
      </c>
      <c r="AK1345" s="157" t="str">
        <f t="shared" si="517"/>
        <v>n</v>
      </c>
      <c r="AL1345" s="157" t="str">
        <f t="shared" si="518"/>
        <v>n</v>
      </c>
      <c r="AM1345" s="157" t="str">
        <f t="shared" si="519"/>
        <v>n</v>
      </c>
      <c r="AN1345" s="157" t="str">
        <f t="shared" si="522"/>
        <v>n</v>
      </c>
      <c r="AO1345" s="157" t="str">
        <f t="shared" si="523"/>
        <v>n</v>
      </c>
      <c r="AP1345" s="157" t="str">
        <f t="shared" si="520"/>
        <v>n</v>
      </c>
      <c r="AQ1345" s="157" t="str">
        <f t="shared" si="521"/>
        <v>n</v>
      </c>
      <c r="AR1345" s="165">
        <v>-1</v>
      </c>
      <c r="AS1345" s="166">
        <v>-1</v>
      </c>
      <c r="AT1345" s="166" t="b">
        <f t="shared" si="530"/>
        <v>1</v>
      </c>
      <c r="AU1345" s="157" t="s">
        <v>2602</v>
      </c>
    </row>
    <row r="1346" spans="1:47" ht="15" customHeight="1" x14ac:dyDescent="0.3">
      <c r="A1346" s="158" t="s">
        <v>1811</v>
      </c>
      <c r="B1346" s="158" t="s">
        <v>2124</v>
      </c>
      <c r="C1346" s="159">
        <v>44453</v>
      </c>
      <c r="D1346" s="158">
        <v>2021</v>
      </c>
      <c r="E1346" s="158" t="s">
        <v>137</v>
      </c>
      <c r="F1346" s="158" t="s">
        <v>1126</v>
      </c>
      <c r="G1346" s="169">
        <v>0.66666666666666663</v>
      </c>
      <c r="H1346" s="169">
        <v>0.75347222222222221</v>
      </c>
      <c r="I1346" s="158" t="s">
        <v>2614</v>
      </c>
      <c r="J1346" s="165" t="s">
        <v>1066</v>
      </c>
      <c r="K1346" s="157" t="str">
        <f t="shared" ref="K1346:K1409" si="531">IF(AND(ISNUMBER(SEARCH("I",$J1346)), S1346&gt;0),"y","n")</f>
        <v>n</v>
      </c>
      <c r="L1346" s="157" t="str">
        <f t="shared" ref="L1346:L1409" si="532">IF(AND(ISNUMBER(SEARCH("L",$J1346)), S1346&gt;0),"y","n")</f>
        <v>y</v>
      </c>
      <c r="M1346" s="157" t="str">
        <f t="shared" ref="M1346:M1409" si="533">IF(AND(ISNUMBER(SEARCH("H",$J1346))),"y","n")</f>
        <v>n</v>
      </c>
      <c r="N1346" s="157" t="str">
        <f t="shared" ref="N1346:N1409" si="534">IF(AND(ISNUMBER(SEARCH("O",$J1346))),"y","n")</f>
        <v>n</v>
      </c>
      <c r="O1346" s="157" t="str">
        <f t="shared" ref="O1346:O1409" si="535">IF(AND(ISNUMBER(SEARCH("P",$J1346))),"y","n")</f>
        <v>n</v>
      </c>
      <c r="P1346" s="157" t="str">
        <f t="shared" ref="P1346:P1409" si="536">IF(AND(ISNUMBER(SEARCH("F",$J1346))),"y","n")</f>
        <v>n</v>
      </c>
      <c r="Q1346" s="157" t="str">
        <f t="shared" ref="Q1346:Q1409" si="537">IF(AND(ISNUMBER(SEARCH("R",$J1346))),"y","n")</f>
        <v>n</v>
      </c>
      <c r="R1346" s="157" t="str">
        <f t="shared" ref="R1346:R1409" si="538">IF(AND(ISNUMBER(SEARCH("D",$J1346))),"y","n")</f>
        <v>n</v>
      </c>
      <c r="S1346" s="165">
        <v>90</v>
      </c>
      <c r="T1346" s="166">
        <v>90</v>
      </c>
      <c r="U1346" s="166" t="b">
        <f t="shared" si="525"/>
        <v>1</v>
      </c>
      <c r="V1346" s="165" t="s">
        <v>2391</v>
      </c>
      <c r="W1346" s="157" t="str">
        <f t="shared" ref="W1346:W1409" si="539">IF(AND(ISNUMBER(SEARCH("I",$V1346)), AE1346&gt;0),"y","n")</f>
        <v>n</v>
      </c>
      <c r="X1346" s="157" t="str">
        <f t="shared" ref="X1346:X1409" si="540">IF(AND(ISNUMBER(SEARCH("L",$V1346)), AE1346&gt;0),"y","n")</f>
        <v>y</v>
      </c>
      <c r="Y1346" s="157" t="str">
        <f t="shared" ref="Y1346:Y1409" si="541">IF(AND(ISNUMBER(SEARCH("H",$V1346))),"y","n")</f>
        <v>n</v>
      </c>
      <c r="Z1346" s="157" t="str">
        <f t="shared" ref="Z1346:Z1409" si="542">IF(AND(ISNUMBER(SEARCH("O",$V1346))),"y","n")</f>
        <v>n</v>
      </c>
      <c r="AA1346" s="157" t="str">
        <f t="shared" ref="AA1346:AA1409" si="543">IF(AND(ISNUMBER(SEARCH("P",$V1346))),"y","n")</f>
        <v>n</v>
      </c>
      <c r="AB1346" s="157" t="str">
        <f t="shared" ref="AB1346:AB1409" si="544">IF(AND(ISNUMBER(SEARCH("F",$V1346))),"y","n")</f>
        <v>n</v>
      </c>
      <c r="AC1346" s="157" t="str">
        <f t="shared" ref="AC1346:AC1409" si="545">IF(AND(ISNUMBER(SEARCH("R",$V1346))),"y","n")</f>
        <v>n</v>
      </c>
      <c r="AD1346" s="157" t="str">
        <f t="shared" ref="AD1346:AD1409" si="546">IF(AND(ISNUMBER(SEARCH("D",$V1346))),"y","n")</f>
        <v>y</v>
      </c>
      <c r="AE1346" s="165">
        <v>95</v>
      </c>
      <c r="AF1346" s="166">
        <v>95</v>
      </c>
      <c r="AG1346" s="166">
        <v>95</v>
      </c>
      <c r="AH1346" s="166" t="b">
        <f t="shared" si="527"/>
        <v>1</v>
      </c>
      <c r="AI1346" s="165"/>
      <c r="AJ1346" s="157" t="str">
        <f t="shared" ref="AJ1346:AJ1409" si="547">IF(AND(ISNUMBER(SEARCH("I",$AI1346)), AR1346&gt;0),"y","n")</f>
        <v>n</v>
      </c>
      <c r="AK1346" s="157" t="str">
        <f t="shared" ref="AK1346:AK1409" si="548">IF(AND(ISNUMBER(SEARCH("L",$AI1346)), AR1346&gt;0),"y","n")</f>
        <v>n</v>
      </c>
      <c r="AL1346" s="157" t="str">
        <f t="shared" ref="AL1346:AL1409" si="549">IF(AND(ISNUMBER(SEARCH("H",$AI1346))),"y","n")</f>
        <v>n</v>
      </c>
      <c r="AM1346" s="157" t="str">
        <f t="shared" ref="AM1346:AM1409" si="550">IF(AND(ISNUMBER(SEARCH("O",$AI1346))),"y","n")</f>
        <v>n</v>
      </c>
      <c r="AN1346" s="157" t="str">
        <f t="shared" si="522"/>
        <v>n</v>
      </c>
      <c r="AO1346" s="157" t="str">
        <f t="shared" si="523"/>
        <v>n</v>
      </c>
      <c r="AP1346" s="157" t="str">
        <f t="shared" ref="AP1346:AP1409" si="551">IF(AND(ISNUMBER(SEARCH("R",$AI1346))),"y","n")</f>
        <v>n</v>
      </c>
      <c r="AQ1346" s="157" t="str">
        <f t="shared" ref="AQ1346:AQ1409" si="552">IF(AND(ISNUMBER(SEARCH("D",$AI1346))),"y","n")</f>
        <v>n</v>
      </c>
      <c r="AR1346" s="165">
        <v>-1</v>
      </c>
      <c r="AS1346" s="166">
        <v>-1</v>
      </c>
      <c r="AT1346" s="166" t="b">
        <f t="shared" si="530"/>
        <v>1</v>
      </c>
      <c r="AU1346" s="157" t="s">
        <v>2602</v>
      </c>
    </row>
    <row r="1347" spans="1:47" ht="15" customHeight="1" x14ac:dyDescent="0.3">
      <c r="A1347" s="158" t="s">
        <v>1811</v>
      </c>
      <c r="B1347" s="158" t="s">
        <v>2124</v>
      </c>
      <c r="C1347" s="159">
        <v>44453</v>
      </c>
      <c r="D1347" s="158">
        <v>2021</v>
      </c>
      <c r="E1347" s="158" t="s">
        <v>137</v>
      </c>
      <c r="F1347" s="158" t="s">
        <v>1127</v>
      </c>
      <c r="G1347" s="169">
        <v>0.66666666666666663</v>
      </c>
      <c r="H1347" s="169">
        <v>0.75347222222222221</v>
      </c>
      <c r="I1347" s="158" t="s">
        <v>2615</v>
      </c>
      <c r="J1347" s="165" t="s">
        <v>1066</v>
      </c>
      <c r="K1347" s="157" t="str">
        <f t="shared" si="531"/>
        <v>n</v>
      </c>
      <c r="L1347" s="157" t="str">
        <f t="shared" si="532"/>
        <v>y</v>
      </c>
      <c r="M1347" s="157" t="str">
        <f t="shared" si="533"/>
        <v>n</v>
      </c>
      <c r="N1347" s="157" t="str">
        <f t="shared" si="534"/>
        <v>n</v>
      </c>
      <c r="O1347" s="157" t="str">
        <f t="shared" si="535"/>
        <v>n</v>
      </c>
      <c r="P1347" s="157" t="str">
        <f t="shared" si="536"/>
        <v>n</v>
      </c>
      <c r="Q1347" s="157" t="str">
        <f t="shared" si="537"/>
        <v>n</v>
      </c>
      <c r="R1347" s="157" t="str">
        <f t="shared" si="538"/>
        <v>n</v>
      </c>
      <c r="S1347" s="165">
        <v>90</v>
      </c>
      <c r="T1347" s="166">
        <v>90</v>
      </c>
      <c r="U1347" s="166" t="b">
        <f t="shared" si="525"/>
        <v>1</v>
      </c>
      <c r="V1347" s="165" t="s">
        <v>1066</v>
      </c>
      <c r="W1347" s="157" t="str">
        <f t="shared" si="539"/>
        <v>n</v>
      </c>
      <c r="X1347" s="157" t="str">
        <f t="shared" si="540"/>
        <v>y</v>
      </c>
      <c r="Y1347" s="157" t="str">
        <f t="shared" si="541"/>
        <v>n</v>
      </c>
      <c r="Z1347" s="157" t="str">
        <f t="shared" si="542"/>
        <v>n</v>
      </c>
      <c r="AA1347" s="157" t="str">
        <f t="shared" si="543"/>
        <v>n</v>
      </c>
      <c r="AB1347" s="157" t="str">
        <f t="shared" si="544"/>
        <v>n</v>
      </c>
      <c r="AC1347" s="157" t="str">
        <f t="shared" si="545"/>
        <v>n</v>
      </c>
      <c r="AD1347" s="157" t="str">
        <f t="shared" si="546"/>
        <v>n</v>
      </c>
      <c r="AE1347" s="165">
        <v>90</v>
      </c>
      <c r="AF1347" s="166">
        <v>90</v>
      </c>
      <c r="AG1347" s="166">
        <v>90</v>
      </c>
      <c r="AH1347" s="166" t="b">
        <f t="shared" si="527"/>
        <v>1</v>
      </c>
      <c r="AI1347" s="165"/>
      <c r="AJ1347" s="157" t="str">
        <f t="shared" si="547"/>
        <v>n</v>
      </c>
      <c r="AK1347" s="157" t="str">
        <f t="shared" si="548"/>
        <v>n</v>
      </c>
      <c r="AL1347" s="157" t="str">
        <f t="shared" si="549"/>
        <v>n</v>
      </c>
      <c r="AM1347" s="157" t="str">
        <f t="shared" si="550"/>
        <v>n</v>
      </c>
      <c r="AN1347" s="157" t="str">
        <f t="shared" ref="AN1347:AN1410" si="553">IF(AND(ISNUMBER(SEARCH("P",$AI1347))),"y","n")</f>
        <v>n</v>
      </c>
      <c r="AO1347" s="157" t="str">
        <f t="shared" ref="AO1347:AO1410" si="554">IF(AND(ISNUMBER(SEARCH("F",$AI1347))),"y","n")</f>
        <v>n</v>
      </c>
      <c r="AP1347" s="157" t="str">
        <f t="shared" si="551"/>
        <v>n</v>
      </c>
      <c r="AQ1347" s="157" t="str">
        <f t="shared" si="552"/>
        <v>n</v>
      </c>
      <c r="AR1347" s="165">
        <v>-1</v>
      </c>
      <c r="AS1347" s="166">
        <v>-1</v>
      </c>
      <c r="AT1347" s="166" t="b">
        <f t="shared" si="530"/>
        <v>1</v>
      </c>
      <c r="AU1347" s="157"/>
    </row>
    <row r="1348" spans="1:47" ht="15" customHeight="1" x14ac:dyDescent="0.3">
      <c r="A1348" s="158" t="s">
        <v>1811</v>
      </c>
      <c r="B1348" s="158" t="s">
        <v>2124</v>
      </c>
      <c r="C1348" s="159">
        <v>44453</v>
      </c>
      <c r="D1348" s="158">
        <v>2021</v>
      </c>
      <c r="E1348" s="158" t="s">
        <v>137</v>
      </c>
      <c r="F1348" s="158" t="s">
        <v>1129</v>
      </c>
      <c r="G1348" s="169">
        <v>0.66666666666666663</v>
      </c>
      <c r="H1348" s="169">
        <v>0.75347222222222221</v>
      </c>
      <c r="I1348" s="158" t="s">
        <v>2616</v>
      </c>
      <c r="J1348" s="165" t="s">
        <v>1066</v>
      </c>
      <c r="K1348" s="157" t="str">
        <f t="shared" si="531"/>
        <v>n</v>
      </c>
      <c r="L1348" s="157" t="str">
        <f t="shared" si="532"/>
        <v>y</v>
      </c>
      <c r="M1348" s="157" t="str">
        <f t="shared" si="533"/>
        <v>n</v>
      </c>
      <c r="N1348" s="157" t="str">
        <f t="shared" si="534"/>
        <v>n</v>
      </c>
      <c r="O1348" s="157" t="str">
        <f t="shared" si="535"/>
        <v>n</v>
      </c>
      <c r="P1348" s="157" t="str">
        <f t="shared" si="536"/>
        <v>n</v>
      </c>
      <c r="Q1348" s="157" t="str">
        <f t="shared" si="537"/>
        <v>n</v>
      </c>
      <c r="R1348" s="157" t="str">
        <f t="shared" si="538"/>
        <v>n</v>
      </c>
      <c r="S1348" s="165">
        <v>98</v>
      </c>
      <c r="T1348" s="166">
        <v>98</v>
      </c>
      <c r="U1348" s="166" t="b">
        <f t="shared" ref="U1348:U1411" si="555">S1348=T1348</f>
        <v>1</v>
      </c>
      <c r="V1348" s="165" t="s">
        <v>1066</v>
      </c>
      <c r="W1348" s="157" t="str">
        <f t="shared" si="539"/>
        <v>n</v>
      </c>
      <c r="X1348" s="157" t="str">
        <f t="shared" si="540"/>
        <v>y</v>
      </c>
      <c r="Y1348" s="157" t="str">
        <f t="shared" si="541"/>
        <v>n</v>
      </c>
      <c r="Z1348" s="157" t="str">
        <f t="shared" si="542"/>
        <v>n</v>
      </c>
      <c r="AA1348" s="157" t="str">
        <f t="shared" si="543"/>
        <v>n</v>
      </c>
      <c r="AB1348" s="157" t="str">
        <f t="shared" si="544"/>
        <v>n</v>
      </c>
      <c r="AC1348" s="157" t="str">
        <f t="shared" si="545"/>
        <v>n</v>
      </c>
      <c r="AD1348" s="157" t="str">
        <f t="shared" si="546"/>
        <v>n</v>
      </c>
      <c r="AE1348" s="165">
        <v>95</v>
      </c>
      <c r="AF1348" s="166">
        <v>95</v>
      </c>
      <c r="AG1348" s="166">
        <v>95</v>
      </c>
      <c r="AH1348" s="166" t="b">
        <f t="shared" ref="AH1348:AH1411" si="556">AE1348=AF1348</f>
        <v>1</v>
      </c>
      <c r="AI1348" s="165"/>
      <c r="AJ1348" s="157" t="str">
        <f t="shared" si="547"/>
        <v>n</v>
      </c>
      <c r="AK1348" s="157" t="str">
        <f t="shared" si="548"/>
        <v>n</v>
      </c>
      <c r="AL1348" s="157" t="str">
        <f t="shared" si="549"/>
        <v>n</v>
      </c>
      <c r="AM1348" s="157" t="str">
        <f t="shared" si="550"/>
        <v>n</v>
      </c>
      <c r="AN1348" s="157" t="str">
        <f t="shared" si="553"/>
        <v>n</v>
      </c>
      <c r="AO1348" s="157" t="str">
        <f t="shared" si="554"/>
        <v>n</v>
      </c>
      <c r="AP1348" s="157" t="str">
        <f t="shared" si="551"/>
        <v>n</v>
      </c>
      <c r="AQ1348" s="157" t="str">
        <f t="shared" si="552"/>
        <v>n</v>
      </c>
      <c r="AR1348" s="165">
        <v>-1</v>
      </c>
      <c r="AS1348" s="166">
        <v>-1</v>
      </c>
      <c r="AT1348" s="166" t="b">
        <f t="shared" si="530"/>
        <v>1</v>
      </c>
      <c r="AU1348" s="157" t="s">
        <v>2617</v>
      </c>
    </row>
    <row r="1349" spans="1:47" ht="15" customHeight="1" x14ac:dyDescent="0.3">
      <c r="A1349" s="158" t="s">
        <v>1811</v>
      </c>
      <c r="B1349" s="158" t="s">
        <v>2124</v>
      </c>
      <c r="C1349" s="159">
        <v>44453</v>
      </c>
      <c r="D1349" s="158">
        <v>2021</v>
      </c>
      <c r="E1349" s="158" t="s">
        <v>137</v>
      </c>
      <c r="F1349" s="158" t="s">
        <v>1130</v>
      </c>
      <c r="G1349" s="169">
        <v>0.66666666666666663</v>
      </c>
      <c r="H1349" s="169">
        <v>0.75347222222222221</v>
      </c>
      <c r="I1349" s="158" t="s">
        <v>2618</v>
      </c>
      <c r="J1349" s="165" t="s">
        <v>1066</v>
      </c>
      <c r="K1349" s="157" t="str">
        <f t="shared" si="531"/>
        <v>n</v>
      </c>
      <c r="L1349" s="157" t="str">
        <f t="shared" si="532"/>
        <v>y</v>
      </c>
      <c r="M1349" s="157" t="str">
        <f t="shared" si="533"/>
        <v>n</v>
      </c>
      <c r="N1349" s="157" t="str">
        <f t="shared" si="534"/>
        <v>n</v>
      </c>
      <c r="O1349" s="157" t="str">
        <f t="shared" si="535"/>
        <v>n</v>
      </c>
      <c r="P1349" s="157" t="str">
        <f t="shared" si="536"/>
        <v>n</v>
      </c>
      <c r="Q1349" s="157" t="str">
        <f t="shared" si="537"/>
        <v>n</v>
      </c>
      <c r="R1349" s="157" t="str">
        <f t="shared" si="538"/>
        <v>n</v>
      </c>
      <c r="S1349" s="165">
        <v>100</v>
      </c>
      <c r="T1349" s="166">
        <v>100</v>
      </c>
      <c r="U1349" s="166" t="b">
        <f t="shared" si="555"/>
        <v>1</v>
      </c>
      <c r="V1349" s="165" t="s">
        <v>1066</v>
      </c>
      <c r="W1349" s="157" t="str">
        <f t="shared" si="539"/>
        <v>n</v>
      </c>
      <c r="X1349" s="157" t="str">
        <f t="shared" si="540"/>
        <v>y</v>
      </c>
      <c r="Y1349" s="157" t="str">
        <f t="shared" si="541"/>
        <v>n</v>
      </c>
      <c r="Z1349" s="157" t="str">
        <f t="shared" si="542"/>
        <v>n</v>
      </c>
      <c r="AA1349" s="157" t="str">
        <f t="shared" si="543"/>
        <v>n</v>
      </c>
      <c r="AB1349" s="157" t="str">
        <f t="shared" si="544"/>
        <v>n</v>
      </c>
      <c r="AC1349" s="157" t="str">
        <f t="shared" si="545"/>
        <v>n</v>
      </c>
      <c r="AD1349" s="157" t="str">
        <f t="shared" si="546"/>
        <v>n</v>
      </c>
      <c r="AE1349" s="165">
        <v>70</v>
      </c>
      <c r="AF1349" s="166">
        <v>70</v>
      </c>
      <c r="AG1349" s="166">
        <v>95</v>
      </c>
      <c r="AH1349" s="166" t="b">
        <f t="shared" si="556"/>
        <v>1</v>
      </c>
      <c r="AI1349" s="165"/>
      <c r="AJ1349" s="157" t="str">
        <f t="shared" si="547"/>
        <v>n</v>
      </c>
      <c r="AK1349" s="157" t="str">
        <f t="shared" si="548"/>
        <v>n</v>
      </c>
      <c r="AL1349" s="157" t="str">
        <f t="shared" si="549"/>
        <v>n</v>
      </c>
      <c r="AM1349" s="157" t="str">
        <f t="shared" si="550"/>
        <v>n</v>
      </c>
      <c r="AN1349" s="157" t="str">
        <f t="shared" si="553"/>
        <v>n</v>
      </c>
      <c r="AO1349" s="157" t="str">
        <f t="shared" si="554"/>
        <v>n</v>
      </c>
      <c r="AP1349" s="157" t="str">
        <f t="shared" si="551"/>
        <v>n</v>
      </c>
      <c r="AQ1349" s="157" t="str">
        <f t="shared" si="552"/>
        <v>n</v>
      </c>
      <c r="AR1349" s="165">
        <v>-1</v>
      </c>
      <c r="AS1349" s="166">
        <v>-1</v>
      </c>
      <c r="AT1349" s="166" t="b">
        <f t="shared" si="530"/>
        <v>1</v>
      </c>
      <c r="AU1349" s="157" t="s">
        <v>2619</v>
      </c>
    </row>
    <row r="1350" spans="1:47" ht="15" customHeight="1" x14ac:dyDescent="0.3">
      <c r="A1350" s="158" t="s">
        <v>1811</v>
      </c>
      <c r="B1350" s="158" t="s">
        <v>2124</v>
      </c>
      <c r="C1350" s="159">
        <v>44453</v>
      </c>
      <c r="D1350" s="158">
        <v>2021</v>
      </c>
      <c r="E1350" s="158" t="s">
        <v>137</v>
      </c>
      <c r="F1350" s="158" t="s">
        <v>1131</v>
      </c>
      <c r="G1350" s="169">
        <v>0.66666666666666663</v>
      </c>
      <c r="H1350" s="169">
        <v>0.75347222222222221</v>
      </c>
      <c r="I1350" s="158" t="s">
        <v>2620</v>
      </c>
      <c r="J1350" s="165" t="s">
        <v>1066</v>
      </c>
      <c r="K1350" s="157" t="str">
        <f t="shared" si="531"/>
        <v>n</v>
      </c>
      <c r="L1350" s="157" t="str">
        <f t="shared" si="532"/>
        <v>y</v>
      </c>
      <c r="M1350" s="157" t="str">
        <f t="shared" si="533"/>
        <v>n</v>
      </c>
      <c r="N1350" s="157" t="str">
        <f t="shared" si="534"/>
        <v>n</v>
      </c>
      <c r="O1350" s="157" t="str">
        <f t="shared" si="535"/>
        <v>n</v>
      </c>
      <c r="P1350" s="157" t="str">
        <f t="shared" si="536"/>
        <v>n</v>
      </c>
      <c r="Q1350" s="157" t="str">
        <f t="shared" si="537"/>
        <v>n</v>
      </c>
      <c r="R1350" s="157" t="str">
        <f t="shared" si="538"/>
        <v>n</v>
      </c>
      <c r="S1350" s="165">
        <v>85</v>
      </c>
      <c r="T1350" s="166">
        <v>85</v>
      </c>
      <c r="U1350" s="166" t="b">
        <f t="shared" si="555"/>
        <v>1</v>
      </c>
      <c r="V1350" s="165" t="s">
        <v>2607</v>
      </c>
      <c r="W1350" s="157" t="str">
        <f t="shared" si="539"/>
        <v>n</v>
      </c>
      <c r="X1350" s="157" t="str">
        <f t="shared" si="540"/>
        <v>y</v>
      </c>
      <c r="Y1350" s="157" t="str">
        <f t="shared" si="541"/>
        <v>n</v>
      </c>
      <c r="Z1350" s="157" t="str">
        <f t="shared" si="542"/>
        <v>n</v>
      </c>
      <c r="AA1350" s="157" t="str">
        <f t="shared" si="543"/>
        <v>n</v>
      </c>
      <c r="AB1350" s="157" t="str">
        <f t="shared" si="544"/>
        <v>y</v>
      </c>
      <c r="AC1350" s="157" t="str">
        <f t="shared" si="545"/>
        <v>y</v>
      </c>
      <c r="AD1350" s="157" t="str">
        <f t="shared" si="546"/>
        <v>n</v>
      </c>
      <c r="AE1350" s="165">
        <v>90</v>
      </c>
      <c r="AF1350" s="166">
        <v>90</v>
      </c>
      <c r="AG1350" s="166">
        <v>90</v>
      </c>
      <c r="AH1350" s="166" t="b">
        <f t="shared" si="556"/>
        <v>1</v>
      </c>
      <c r="AI1350" s="165"/>
      <c r="AJ1350" s="157" t="str">
        <f t="shared" si="547"/>
        <v>n</v>
      </c>
      <c r="AK1350" s="157" t="str">
        <f t="shared" si="548"/>
        <v>n</v>
      </c>
      <c r="AL1350" s="157" t="str">
        <f t="shared" si="549"/>
        <v>n</v>
      </c>
      <c r="AM1350" s="157" t="str">
        <f t="shared" si="550"/>
        <v>n</v>
      </c>
      <c r="AN1350" s="157" t="str">
        <f t="shared" si="553"/>
        <v>n</v>
      </c>
      <c r="AO1350" s="157" t="str">
        <f t="shared" si="554"/>
        <v>n</v>
      </c>
      <c r="AP1350" s="157" t="str">
        <f t="shared" si="551"/>
        <v>n</v>
      </c>
      <c r="AQ1350" s="157" t="str">
        <f t="shared" si="552"/>
        <v>n</v>
      </c>
      <c r="AR1350" s="165">
        <v>-1</v>
      </c>
      <c r="AS1350" s="166">
        <v>-1</v>
      </c>
      <c r="AT1350" s="166" t="b">
        <f t="shared" si="530"/>
        <v>1</v>
      </c>
      <c r="AU1350" s="157" t="s">
        <v>2623</v>
      </c>
    </row>
    <row r="1351" spans="1:47" ht="15" customHeight="1" x14ac:dyDescent="0.3">
      <c r="A1351" s="158" t="s">
        <v>1811</v>
      </c>
      <c r="B1351" s="158" t="s">
        <v>2124</v>
      </c>
      <c r="C1351" s="159">
        <v>44453</v>
      </c>
      <c r="D1351" s="158">
        <v>2021</v>
      </c>
      <c r="E1351" s="158" t="s">
        <v>137</v>
      </c>
      <c r="F1351" s="158" t="s">
        <v>1133</v>
      </c>
      <c r="G1351" s="169">
        <v>0.66666666666666663</v>
      </c>
      <c r="H1351" s="169">
        <v>0.75347222222222221</v>
      </c>
      <c r="I1351" s="158" t="s">
        <v>2621</v>
      </c>
      <c r="J1351" s="165" t="s">
        <v>1066</v>
      </c>
      <c r="K1351" s="157" t="str">
        <f t="shared" si="531"/>
        <v>n</v>
      </c>
      <c r="L1351" s="157" t="str">
        <f t="shared" si="532"/>
        <v>y</v>
      </c>
      <c r="M1351" s="157" t="str">
        <f t="shared" si="533"/>
        <v>n</v>
      </c>
      <c r="N1351" s="157" t="str">
        <f t="shared" si="534"/>
        <v>n</v>
      </c>
      <c r="O1351" s="157" t="str">
        <f t="shared" si="535"/>
        <v>n</v>
      </c>
      <c r="P1351" s="157" t="str">
        <f t="shared" si="536"/>
        <v>n</v>
      </c>
      <c r="Q1351" s="157" t="str">
        <f t="shared" si="537"/>
        <v>n</v>
      </c>
      <c r="R1351" s="157" t="str">
        <f t="shared" si="538"/>
        <v>n</v>
      </c>
      <c r="S1351" s="165">
        <v>100</v>
      </c>
      <c r="T1351" s="166">
        <v>100</v>
      </c>
      <c r="U1351" s="166" t="b">
        <f t="shared" si="555"/>
        <v>1</v>
      </c>
      <c r="V1351" s="165" t="s">
        <v>1066</v>
      </c>
      <c r="W1351" s="157" t="str">
        <f t="shared" si="539"/>
        <v>n</v>
      </c>
      <c r="X1351" s="157" t="str">
        <f t="shared" si="540"/>
        <v>y</v>
      </c>
      <c r="Y1351" s="157" t="str">
        <f t="shared" si="541"/>
        <v>n</v>
      </c>
      <c r="Z1351" s="157" t="str">
        <f t="shared" si="542"/>
        <v>n</v>
      </c>
      <c r="AA1351" s="157" t="str">
        <f t="shared" si="543"/>
        <v>n</v>
      </c>
      <c r="AB1351" s="157" t="str">
        <f t="shared" si="544"/>
        <v>n</v>
      </c>
      <c r="AC1351" s="157" t="str">
        <f t="shared" si="545"/>
        <v>n</v>
      </c>
      <c r="AD1351" s="157" t="str">
        <f t="shared" si="546"/>
        <v>n</v>
      </c>
      <c r="AE1351" s="165">
        <v>60</v>
      </c>
      <c r="AF1351" s="166">
        <v>60</v>
      </c>
      <c r="AG1351" s="166">
        <v>85</v>
      </c>
      <c r="AH1351" s="166" t="b">
        <f t="shared" si="556"/>
        <v>1</v>
      </c>
      <c r="AI1351" s="165"/>
      <c r="AJ1351" s="157" t="str">
        <f t="shared" si="547"/>
        <v>n</v>
      </c>
      <c r="AK1351" s="157" t="str">
        <f t="shared" si="548"/>
        <v>n</v>
      </c>
      <c r="AL1351" s="157" t="str">
        <f t="shared" si="549"/>
        <v>n</v>
      </c>
      <c r="AM1351" s="157" t="str">
        <f t="shared" si="550"/>
        <v>n</v>
      </c>
      <c r="AN1351" s="157" t="str">
        <f t="shared" si="553"/>
        <v>n</v>
      </c>
      <c r="AO1351" s="157" t="str">
        <f t="shared" si="554"/>
        <v>n</v>
      </c>
      <c r="AP1351" s="157" t="str">
        <f t="shared" si="551"/>
        <v>n</v>
      </c>
      <c r="AQ1351" s="157" t="str">
        <f t="shared" si="552"/>
        <v>n</v>
      </c>
      <c r="AR1351" s="165">
        <v>-1</v>
      </c>
      <c r="AS1351" s="166">
        <v>-1</v>
      </c>
      <c r="AT1351" s="166" t="b">
        <f t="shared" si="530"/>
        <v>1</v>
      </c>
      <c r="AU1351" s="157" t="s">
        <v>2602</v>
      </c>
    </row>
    <row r="1352" spans="1:47" ht="15" customHeight="1" x14ac:dyDescent="0.3">
      <c r="A1352" s="158" t="s">
        <v>1811</v>
      </c>
      <c r="B1352" s="158" t="s">
        <v>2124</v>
      </c>
      <c r="C1352" s="159">
        <v>44453</v>
      </c>
      <c r="D1352" s="158">
        <v>2021</v>
      </c>
      <c r="E1352" s="158" t="s">
        <v>137</v>
      </c>
      <c r="F1352" s="158" t="s">
        <v>1134</v>
      </c>
      <c r="G1352" s="169">
        <v>0.66666666666666663</v>
      </c>
      <c r="H1352" s="169">
        <v>0.75347222222222221</v>
      </c>
      <c r="I1352" s="158" t="s">
        <v>2622</v>
      </c>
      <c r="J1352" s="165"/>
      <c r="K1352" s="157" t="str">
        <f t="shared" si="531"/>
        <v>n</v>
      </c>
      <c r="L1352" s="157" t="str">
        <f t="shared" si="532"/>
        <v>n</v>
      </c>
      <c r="M1352" s="157" t="str">
        <f t="shared" si="533"/>
        <v>n</v>
      </c>
      <c r="N1352" s="157" t="str">
        <f t="shared" si="534"/>
        <v>n</v>
      </c>
      <c r="O1352" s="157" t="str">
        <f t="shared" si="535"/>
        <v>n</v>
      </c>
      <c r="P1352" s="157" t="str">
        <f t="shared" si="536"/>
        <v>n</v>
      </c>
      <c r="Q1352" s="157" t="str">
        <f t="shared" si="537"/>
        <v>n</v>
      </c>
      <c r="R1352" s="157" t="str">
        <f t="shared" si="538"/>
        <v>n</v>
      </c>
      <c r="S1352" s="165">
        <v>0</v>
      </c>
      <c r="T1352" s="166">
        <v>0</v>
      </c>
      <c r="U1352" s="166" t="b">
        <f t="shared" si="555"/>
        <v>1</v>
      </c>
      <c r="V1352" s="165" t="s">
        <v>2607</v>
      </c>
      <c r="W1352" s="157" t="str">
        <f t="shared" si="539"/>
        <v>n</v>
      </c>
      <c r="X1352" s="157" t="str">
        <f t="shared" si="540"/>
        <v>y</v>
      </c>
      <c r="Y1352" s="157" t="str">
        <f t="shared" si="541"/>
        <v>n</v>
      </c>
      <c r="Z1352" s="157" t="str">
        <f t="shared" si="542"/>
        <v>n</v>
      </c>
      <c r="AA1352" s="157" t="str">
        <f t="shared" si="543"/>
        <v>n</v>
      </c>
      <c r="AB1352" s="157" t="str">
        <f t="shared" si="544"/>
        <v>y</v>
      </c>
      <c r="AC1352" s="157" t="str">
        <f t="shared" si="545"/>
        <v>y</v>
      </c>
      <c r="AD1352" s="157" t="str">
        <f t="shared" si="546"/>
        <v>n</v>
      </c>
      <c r="AE1352" s="165">
        <v>70</v>
      </c>
      <c r="AF1352" s="166">
        <v>70</v>
      </c>
      <c r="AG1352" s="166">
        <v>80</v>
      </c>
      <c r="AH1352" s="166" t="b">
        <f t="shared" si="556"/>
        <v>1</v>
      </c>
      <c r="AI1352" s="165"/>
      <c r="AJ1352" s="157" t="str">
        <f t="shared" si="547"/>
        <v>n</v>
      </c>
      <c r="AK1352" s="157" t="str">
        <f t="shared" si="548"/>
        <v>n</v>
      </c>
      <c r="AL1352" s="157" t="str">
        <f t="shared" si="549"/>
        <v>n</v>
      </c>
      <c r="AM1352" s="157" t="str">
        <f t="shared" si="550"/>
        <v>n</v>
      </c>
      <c r="AN1352" s="157" t="str">
        <f t="shared" si="553"/>
        <v>n</v>
      </c>
      <c r="AO1352" s="157" t="str">
        <f t="shared" si="554"/>
        <v>n</v>
      </c>
      <c r="AP1352" s="157" t="str">
        <f t="shared" si="551"/>
        <v>n</v>
      </c>
      <c r="AQ1352" s="157" t="str">
        <f t="shared" si="552"/>
        <v>n</v>
      </c>
      <c r="AR1352" s="165">
        <v>-1</v>
      </c>
      <c r="AS1352" s="166">
        <v>-1</v>
      </c>
      <c r="AT1352" s="166" t="b">
        <f t="shared" si="530"/>
        <v>1</v>
      </c>
      <c r="AU1352" s="157" t="s">
        <v>1083</v>
      </c>
    </row>
    <row r="1353" spans="1:47" ht="15" customHeight="1" x14ac:dyDescent="0.3">
      <c r="A1353" s="158" t="s">
        <v>1811</v>
      </c>
      <c r="B1353" s="158" t="s">
        <v>2124</v>
      </c>
      <c r="C1353" s="159">
        <v>44453</v>
      </c>
      <c r="D1353" s="158">
        <v>2021</v>
      </c>
      <c r="E1353" s="158" t="s">
        <v>137</v>
      </c>
      <c r="F1353" s="158" t="s">
        <v>1135</v>
      </c>
      <c r="G1353" s="169">
        <v>0.66666666666666663</v>
      </c>
      <c r="H1353" s="169">
        <v>0.75347222222222221</v>
      </c>
      <c r="I1353" s="158" t="s">
        <v>2624</v>
      </c>
      <c r="J1353" s="165" t="s">
        <v>1066</v>
      </c>
      <c r="K1353" s="157" t="str">
        <f t="shared" si="531"/>
        <v>n</v>
      </c>
      <c r="L1353" s="157" t="str">
        <f t="shared" si="532"/>
        <v>y</v>
      </c>
      <c r="M1353" s="157" t="str">
        <f t="shared" si="533"/>
        <v>n</v>
      </c>
      <c r="N1353" s="157" t="str">
        <f t="shared" si="534"/>
        <v>n</v>
      </c>
      <c r="O1353" s="157" t="str">
        <f t="shared" si="535"/>
        <v>n</v>
      </c>
      <c r="P1353" s="157" t="str">
        <f t="shared" si="536"/>
        <v>n</v>
      </c>
      <c r="Q1353" s="157" t="str">
        <f t="shared" si="537"/>
        <v>n</v>
      </c>
      <c r="R1353" s="157" t="str">
        <f t="shared" si="538"/>
        <v>n</v>
      </c>
      <c r="S1353" s="165">
        <v>100</v>
      </c>
      <c r="T1353" s="166">
        <v>100</v>
      </c>
      <c r="U1353" s="166" t="b">
        <f t="shared" si="555"/>
        <v>1</v>
      </c>
      <c r="V1353" s="165" t="s">
        <v>2607</v>
      </c>
      <c r="W1353" s="157" t="str">
        <f t="shared" si="539"/>
        <v>n</v>
      </c>
      <c r="X1353" s="157" t="str">
        <f t="shared" si="540"/>
        <v>y</v>
      </c>
      <c r="Y1353" s="157" t="str">
        <f t="shared" si="541"/>
        <v>n</v>
      </c>
      <c r="Z1353" s="157" t="str">
        <f t="shared" si="542"/>
        <v>n</v>
      </c>
      <c r="AA1353" s="157" t="str">
        <f t="shared" si="543"/>
        <v>n</v>
      </c>
      <c r="AB1353" s="157" t="str">
        <f t="shared" si="544"/>
        <v>y</v>
      </c>
      <c r="AC1353" s="157" t="str">
        <f t="shared" si="545"/>
        <v>y</v>
      </c>
      <c r="AD1353" s="157" t="str">
        <f t="shared" si="546"/>
        <v>n</v>
      </c>
      <c r="AE1353" s="165">
        <v>60</v>
      </c>
      <c r="AF1353" s="166">
        <v>60</v>
      </c>
      <c r="AG1353" s="166">
        <v>95</v>
      </c>
      <c r="AH1353" s="166" t="b">
        <f t="shared" si="556"/>
        <v>1</v>
      </c>
      <c r="AI1353" s="165"/>
      <c r="AJ1353" s="157" t="str">
        <f t="shared" si="547"/>
        <v>n</v>
      </c>
      <c r="AK1353" s="157" t="str">
        <f t="shared" si="548"/>
        <v>n</v>
      </c>
      <c r="AL1353" s="157" t="str">
        <f t="shared" si="549"/>
        <v>n</v>
      </c>
      <c r="AM1353" s="157" t="str">
        <f t="shared" si="550"/>
        <v>n</v>
      </c>
      <c r="AN1353" s="157" t="str">
        <f t="shared" si="553"/>
        <v>n</v>
      </c>
      <c r="AO1353" s="157" t="str">
        <f t="shared" si="554"/>
        <v>n</v>
      </c>
      <c r="AP1353" s="157" t="str">
        <f t="shared" si="551"/>
        <v>n</v>
      </c>
      <c r="AQ1353" s="157" t="str">
        <f t="shared" si="552"/>
        <v>n</v>
      </c>
      <c r="AR1353" s="165">
        <v>-1</v>
      </c>
      <c r="AS1353" s="166">
        <v>-1</v>
      </c>
      <c r="AT1353" s="166" t="b">
        <f t="shared" si="530"/>
        <v>1</v>
      </c>
      <c r="AU1353" s="157" t="s">
        <v>2602</v>
      </c>
    </row>
    <row r="1354" spans="1:47" ht="15" customHeight="1" x14ac:dyDescent="0.3">
      <c r="A1354" s="158" t="s">
        <v>1811</v>
      </c>
      <c r="B1354" s="158" t="s">
        <v>2124</v>
      </c>
      <c r="C1354" s="159">
        <v>44453</v>
      </c>
      <c r="D1354" s="158">
        <v>2021</v>
      </c>
      <c r="E1354" s="158" t="s">
        <v>137</v>
      </c>
      <c r="F1354" s="158" t="s">
        <v>1136</v>
      </c>
      <c r="G1354" s="169">
        <v>0.66666666666666663</v>
      </c>
      <c r="H1354" s="169">
        <v>0.75347222222222221</v>
      </c>
      <c r="I1354" s="158" t="s">
        <v>2625</v>
      </c>
      <c r="J1354" s="165" t="s">
        <v>1066</v>
      </c>
      <c r="K1354" s="157" t="str">
        <f t="shared" si="531"/>
        <v>n</v>
      </c>
      <c r="L1354" s="157" t="str">
        <f t="shared" si="532"/>
        <v>y</v>
      </c>
      <c r="M1354" s="157" t="str">
        <f t="shared" si="533"/>
        <v>n</v>
      </c>
      <c r="N1354" s="157" t="str">
        <f t="shared" si="534"/>
        <v>n</v>
      </c>
      <c r="O1354" s="157" t="str">
        <f t="shared" si="535"/>
        <v>n</v>
      </c>
      <c r="P1354" s="157" t="str">
        <f t="shared" si="536"/>
        <v>n</v>
      </c>
      <c r="Q1354" s="157" t="str">
        <f t="shared" si="537"/>
        <v>n</v>
      </c>
      <c r="R1354" s="157" t="str">
        <f t="shared" si="538"/>
        <v>n</v>
      </c>
      <c r="S1354" s="165">
        <v>99</v>
      </c>
      <c r="T1354" s="166">
        <v>99</v>
      </c>
      <c r="U1354" s="166" t="b">
        <f t="shared" si="555"/>
        <v>1</v>
      </c>
      <c r="V1354" s="165" t="s">
        <v>2607</v>
      </c>
      <c r="W1354" s="157" t="str">
        <f t="shared" si="539"/>
        <v>n</v>
      </c>
      <c r="X1354" s="157" t="str">
        <f t="shared" si="540"/>
        <v>y</v>
      </c>
      <c r="Y1354" s="157" t="str">
        <f t="shared" si="541"/>
        <v>n</v>
      </c>
      <c r="Z1354" s="157" t="str">
        <f t="shared" si="542"/>
        <v>n</v>
      </c>
      <c r="AA1354" s="157" t="str">
        <f t="shared" si="543"/>
        <v>n</v>
      </c>
      <c r="AB1354" s="157" t="str">
        <f t="shared" si="544"/>
        <v>y</v>
      </c>
      <c r="AC1354" s="157" t="str">
        <f t="shared" si="545"/>
        <v>y</v>
      </c>
      <c r="AD1354" s="157" t="str">
        <f t="shared" si="546"/>
        <v>n</v>
      </c>
      <c r="AE1354" s="165">
        <v>95</v>
      </c>
      <c r="AF1354" s="166">
        <v>95</v>
      </c>
      <c r="AG1354" s="166">
        <v>95</v>
      </c>
      <c r="AH1354" s="166" t="b">
        <f t="shared" si="556"/>
        <v>1</v>
      </c>
      <c r="AI1354" s="165"/>
      <c r="AJ1354" s="157" t="str">
        <f t="shared" si="547"/>
        <v>n</v>
      </c>
      <c r="AK1354" s="157" t="str">
        <f t="shared" si="548"/>
        <v>n</v>
      </c>
      <c r="AL1354" s="157" t="str">
        <f t="shared" si="549"/>
        <v>n</v>
      </c>
      <c r="AM1354" s="157" t="str">
        <f t="shared" si="550"/>
        <v>n</v>
      </c>
      <c r="AN1354" s="157" t="str">
        <f t="shared" si="553"/>
        <v>n</v>
      </c>
      <c r="AO1354" s="157" t="str">
        <f t="shared" si="554"/>
        <v>n</v>
      </c>
      <c r="AP1354" s="157" t="str">
        <f t="shared" si="551"/>
        <v>n</v>
      </c>
      <c r="AQ1354" s="157" t="str">
        <f t="shared" si="552"/>
        <v>n</v>
      </c>
      <c r="AR1354" s="165">
        <v>-1</v>
      </c>
      <c r="AS1354" s="166">
        <v>-1</v>
      </c>
      <c r="AT1354" s="166" t="b">
        <f t="shared" si="530"/>
        <v>1</v>
      </c>
      <c r="AU1354" s="157" t="s">
        <v>2626</v>
      </c>
    </row>
    <row r="1355" spans="1:47" ht="15" customHeight="1" x14ac:dyDescent="0.3">
      <c r="A1355" s="158" t="s">
        <v>1811</v>
      </c>
      <c r="B1355" s="158" t="s">
        <v>2124</v>
      </c>
      <c r="C1355" s="159">
        <v>44453</v>
      </c>
      <c r="D1355" s="158">
        <v>2021</v>
      </c>
      <c r="E1355" s="158" t="s">
        <v>137</v>
      </c>
      <c r="F1355" s="158" t="s">
        <v>1137</v>
      </c>
      <c r="G1355" s="169">
        <v>0.66666666666666663</v>
      </c>
      <c r="H1355" s="169">
        <v>0.75347222222222221</v>
      </c>
      <c r="I1355" s="158" t="s">
        <v>2627</v>
      </c>
      <c r="J1355" s="165" t="s">
        <v>1066</v>
      </c>
      <c r="K1355" s="157" t="str">
        <f t="shared" si="531"/>
        <v>n</v>
      </c>
      <c r="L1355" s="157" t="str">
        <f t="shared" si="532"/>
        <v>y</v>
      </c>
      <c r="M1355" s="157" t="str">
        <f t="shared" si="533"/>
        <v>n</v>
      </c>
      <c r="N1355" s="157" t="str">
        <f t="shared" si="534"/>
        <v>n</v>
      </c>
      <c r="O1355" s="157" t="str">
        <f t="shared" si="535"/>
        <v>n</v>
      </c>
      <c r="P1355" s="157" t="str">
        <f t="shared" si="536"/>
        <v>n</v>
      </c>
      <c r="Q1355" s="157" t="str">
        <f t="shared" si="537"/>
        <v>n</v>
      </c>
      <c r="R1355" s="157" t="str">
        <f t="shared" si="538"/>
        <v>n</v>
      </c>
      <c r="S1355" s="165">
        <v>98</v>
      </c>
      <c r="T1355" s="166">
        <v>98</v>
      </c>
      <c r="U1355" s="166" t="b">
        <f t="shared" si="555"/>
        <v>1</v>
      </c>
      <c r="V1355" s="165" t="s">
        <v>2607</v>
      </c>
      <c r="W1355" s="157" t="str">
        <f t="shared" si="539"/>
        <v>n</v>
      </c>
      <c r="X1355" s="157" t="str">
        <f t="shared" si="540"/>
        <v>y</v>
      </c>
      <c r="Y1355" s="157" t="str">
        <f t="shared" si="541"/>
        <v>n</v>
      </c>
      <c r="Z1355" s="157" t="str">
        <f t="shared" si="542"/>
        <v>n</v>
      </c>
      <c r="AA1355" s="157" t="str">
        <f t="shared" si="543"/>
        <v>n</v>
      </c>
      <c r="AB1355" s="157" t="str">
        <f t="shared" si="544"/>
        <v>y</v>
      </c>
      <c r="AC1355" s="157" t="str">
        <f t="shared" si="545"/>
        <v>y</v>
      </c>
      <c r="AD1355" s="157" t="str">
        <f t="shared" si="546"/>
        <v>n</v>
      </c>
      <c r="AE1355" s="165">
        <v>95</v>
      </c>
      <c r="AF1355" s="166">
        <v>95</v>
      </c>
      <c r="AG1355" s="166">
        <v>95</v>
      </c>
      <c r="AH1355" s="166" t="b">
        <f t="shared" si="556"/>
        <v>1</v>
      </c>
      <c r="AI1355" s="165"/>
      <c r="AJ1355" s="157" t="str">
        <f t="shared" si="547"/>
        <v>n</v>
      </c>
      <c r="AK1355" s="157" t="str">
        <f t="shared" si="548"/>
        <v>n</v>
      </c>
      <c r="AL1355" s="157" t="str">
        <f t="shared" si="549"/>
        <v>n</v>
      </c>
      <c r="AM1355" s="157" t="str">
        <f t="shared" si="550"/>
        <v>n</v>
      </c>
      <c r="AN1355" s="157" t="str">
        <f t="shared" si="553"/>
        <v>n</v>
      </c>
      <c r="AO1355" s="157" t="str">
        <f t="shared" si="554"/>
        <v>n</v>
      </c>
      <c r="AP1355" s="157" t="str">
        <f t="shared" si="551"/>
        <v>n</v>
      </c>
      <c r="AQ1355" s="157" t="str">
        <f t="shared" si="552"/>
        <v>n</v>
      </c>
      <c r="AR1355" s="165">
        <v>-1</v>
      </c>
      <c r="AS1355" s="166">
        <v>-1</v>
      </c>
      <c r="AT1355" s="166" t="b">
        <f t="shared" si="530"/>
        <v>1</v>
      </c>
      <c r="AU1355" s="157" t="s">
        <v>2602</v>
      </c>
    </row>
    <row r="1356" spans="1:47" ht="15" customHeight="1" x14ac:dyDescent="0.3">
      <c r="A1356" s="158" t="s">
        <v>1811</v>
      </c>
      <c r="B1356" s="158" t="s">
        <v>2124</v>
      </c>
      <c r="C1356" s="159">
        <v>44453</v>
      </c>
      <c r="D1356" s="158">
        <v>2021</v>
      </c>
      <c r="E1356" s="158" t="s">
        <v>137</v>
      </c>
      <c r="F1356" s="158" t="s">
        <v>1139</v>
      </c>
      <c r="G1356" s="169">
        <v>0.66666666666666663</v>
      </c>
      <c r="H1356" s="169">
        <v>0.75347222222222221</v>
      </c>
      <c r="I1356" s="158" t="s">
        <v>2628</v>
      </c>
      <c r="J1356" s="165" t="s">
        <v>1066</v>
      </c>
      <c r="K1356" s="157" t="str">
        <f t="shared" si="531"/>
        <v>n</v>
      </c>
      <c r="L1356" s="157" t="str">
        <f t="shared" si="532"/>
        <v>y</v>
      </c>
      <c r="M1356" s="157" t="str">
        <f t="shared" si="533"/>
        <v>n</v>
      </c>
      <c r="N1356" s="157" t="str">
        <f t="shared" si="534"/>
        <v>n</v>
      </c>
      <c r="O1356" s="157" t="str">
        <f t="shared" si="535"/>
        <v>n</v>
      </c>
      <c r="P1356" s="157" t="str">
        <f t="shared" si="536"/>
        <v>n</v>
      </c>
      <c r="Q1356" s="157" t="str">
        <f t="shared" si="537"/>
        <v>n</v>
      </c>
      <c r="R1356" s="157" t="str">
        <f t="shared" si="538"/>
        <v>n</v>
      </c>
      <c r="S1356" s="165">
        <v>70</v>
      </c>
      <c r="T1356" s="166">
        <v>70</v>
      </c>
      <c r="U1356" s="166" t="b">
        <f t="shared" si="555"/>
        <v>1</v>
      </c>
      <c r="V1356" s="165" t="s">
        <v>1066</v>
      </c>
      <c r="W1356" s="157" t="str">
        <f t="shared" si="539"/>
        <v>n</v>
      </c>
      <c r="X1356" s="157" t="str">
        <f t="shared" si="540"/>
        <v>y</v>
      </c>
      <c r="Y1356" s="157" t="str">
        <f t="shared" si="541"/>
        <v>n</v>
      </c>
      <c r="Z1356" s="157" t="str">
        <f t="shared" si="542"/>
        <v>n</v>
      </c>
      <c r="AA1356" s="157" t="str">
        <f t="shared" si="543"/>
        <v>n</v>
      </c>
      <c r="AB1356" s="157" t="str">
        <f t="shared" si="544"/>
        <v>n</v>
      </c>
      <c r="AC1356" s="157" t="str">
        <f t="shared" si="545"/>
        <v>n</v>
      </c>
      <c r="AD1356" s="157" t="str">
        <f t="shared" si="546"/>
        <v>n</v>
      </c>
      <c r="AE1356" s="165">
        <v>50</v>
      </c>
      <c r="AF1356" s="166">
        <v>50</v>
      </c>
      <c r="AG1356" s="166">
        <v>95</v>
      </c>
      <c r="AH1356" s="166" t="b">
        <f t="shared" si="556"/>
        <v>1</v>
      </c>
      <c r="AI1356" s="165"/>
      <c r="AJ1356" s="157" t="str">
        <f t="shared" si="547"/>
        <v>n</v>
      </c>
      <c r="AK1356" s="157" t="str">
        <f t="shared" si="548"/>
        <v>n</v>
      </c>
      <c r="AL1356" s="157" t="str">
        <f t="shared" si="549"/>
        <v>n</v>
      </c>
      <c r="AM1356" s="157" t="str">
        <f t="shared" si="550"/>
        <v>n</v>
      </c>
      <c r="AN1356" s="157" t="str">
        <f t="shared" si="553"/>
        <v>n</v>
      </c>
      <c r="AO1356" s="157" t="str">
        <f t="shared" si="554"/>
        <v>n</v>
      </c>
      <c r="AP1356" s="157" t="str">
        <f t="shared" si="551"/>
        <v>n</v>
      </c>
      <c r="AQ1356" s="157" t="str">
        <f t="shared" si="552"/>
        <v>n</v>
      </c>
      <c r="AR1356" s="165">
        <v>-1</v>
      </c>
      <c r="AS1356" s="166">
        <v>-1</v>
      </c>
      <c r="AT1356" s="166" t="b">
        <f t="shared" si="530"/>
        <v>1</v>
      </c>
      <c r="AU1356" s="157"/>
    </row>
    <row r="1357" spans="1:47" ht="15" customHeight="1" x14ac:dyDescent="0.3">
      <c r="A1357" s="158" t="s">
        <v>1811</v>
      </c>
      <c r="B1357" s="158" t="s">
        <v>2124</v>
      </c>
      <c r="C1357" s="159">
        <v>44453</v>
      </c>
      <c r="D1357" s="158">
        <v>2021</v>
      </c>
      <c r="E1357" s="158" t="s">
        <v>137</v>
      </c>
      <c r="F1357" s="158" t="s">
        <v>1140</v>
      </c>
      <c r="G1357" s="169">
        <v>0.66666666666666663</v>
      </c>
      <c r="H1357" s="169">
        <v>0.75347222222222221</v>
      </c>
      <c r="I1357" s="158" t="s">
        <v>2629</v>
      </c>
      <c r="J1357" s="165" t="s">
        <v>1066</v>
      </c>
      <c r="K1357" s="157" t="str">
        <f t="shared" si="531"/>
        <v>n</v>
      </c>
      <c r="L1357" s="157" t="str">
        <f t="shared" si="532"/>
        <v>y</v>
      </c>
      <c r="M1357" s="157" t="str">
        <f t="shared" si="533"/>
        <v>n</v>
      </c>
      <c r="N1357" s="157" t="str">
        <f t="shared" si="534"/>
        <v>n</v>
      </c>
      <c r="O1357" s="157" t="str">
        <f t="shared" si="535"/>
        <v>n</v>
      </c>
      <c r="P1357" s="157" t="str">
        <f t="shared" si="536"/>
        <v>n</v>
      </c>
      <c r="Q1357" s="157" t="str">
        <f t="shared" si="537"/>
        <v>n</v>
      </c>
      <c r="R1357" s="157" t="str">
        <f t="shared" si="538"/>
        <v>n</v>
      </c>
      <c r="S1357" s="165">
        <v>60</v>
      </c>
      <c r="T1357" s="166">
        <v>60</v>
      </c>
      <c r="U1357" s="166" t="b">
        <f t="shared" si="555"/>
        <v>1</v>
      </c>
      <c r="V1357" s="165" t="s">
        <v>2391</v>
      </c>
      <c r="W1357" s="157" t="str">
        <f t="shared" si="539"/>
        <v>n</v>
      </c>
      <c r="X1357" s="157" t="str">
        <f t="shared" si="540"/>
        <v>y</v>
      </c>
      <c r="Y1357" s="157" t="str">
        <f t="shared" si="541"/>
        <v>n</v>
      </c>
      <c r="Z1357" s="157" t="str">
        <f t="shared" si="542"/>
        <v>n</v>
      </c>
      <c r="AA1357" s="157" t="str">
        <f t="shared" si="543"/>
        <v>n</v>
      </c>
      <c r="AB1357" s="157" t="str">
        <f t="shared" si="544"/>
        <v>n</v>
      </c>
      <c r="AC1357" s="157" t="str">
        <f t="shared" si="545"/>
        <v>n</v>
      </c>
      <c r="AD1357" s="157" t="str">
        <f t="shared" si="546"/>
        <v>y</v>
      </c>
      <c r="AE1357" s="165">
        <v>90</v>
      </c>
      <c r="AF1357" s="166">
        <v>90</v>
      </c>
      <c r="AG1357" s="166">
        <v>90</v>
      </c>
      <c r="AH1357" s="166" t="b">
        <f t="shared" si="556"/>
        <v>1</v>
      </c>
      <c r="AI1357" s="165"/>
      <c r="AJ1357" s="157" t="str">
        <f t="shared" si="547"/>
        <v>n</v>
      </c>
      <c r="AK1357" s="157" t="str">
        <f t="shared" si="548"/>
        <v>n</v>
      </c>
      <c r="AL1357" s="157" t="str">
        <f t="shared" si="549"/>
        <v>n</v>
      </c>
      <c r="AM1357" s="157" t="str">
        <f t="shared" si="550"/>
        <v>n</v>
      </c>
      <c r="AN1357" s="157" t="str">
        <f t="shared" si="553"/>
        <v>n</v>
      </c>
      <c r="AO1357" s="157" t="str">
        <f t="shared" si="554"/>
        <v>n</v>
      </c>
      <c r="AP1357" s="157" t="str">
        <f t="shared" si="551"/>
        <v>n</v>
      </c>
      <c r="AQ1357" s="157" t="str">
        <f t="shared" si="552"/>
        <v>n</v>
      </c>
      <c r="AR1357" s="165">
        <v>-1</v>
      </c>
      <c r="AS1357" s="166">
        <v>-1</v>
      </c>
      <c r="AT1357" s="166" t="b">
        <f t="shared" si="530"/>
        <v>1</v>
      </c>
      <c r="AU1357" s="157" t="s">
        <v>2630</v>
      </c>
    </row>
    <row r="1358" spans="1:47" ht="15" customHeight="1" x14ac:dyDescent="0.3">
      <c r="A1358" s="158" t="s">
        <v>1811</v>
      </c>
      <c r="B1358" s="158" t="s">
        <v>2124</v>
      </c>
      <c r="C1358" s="159">
        <v>44453</v>
      </c>
      <c r="D1358" s="158">
        <v>2021</v>
      </c>
      <c r="E1358" s="158" t="s">
        <v>137</v>
      </c>
      <c r="F1358" s="158" t="s">
        <v>1141</v>
      </c>
      <c r="G1358" s="169">
        <v>0.66666666666666663</v>
      </c>
      <c r="H1358" s="169">
        <v>0.75347222222222221</v>
      </c>
      <c r="I1358" s="158" t="s">
        <v>2631</v>
      </c>
      <c r="J1358" s="165" t="s">
        <v>1066</v>
      </c>
      <c r="K1358" s="157" t="str">
        <f t="shared" si="531"/>
        <v>n</v>
      </c>
      <c r="L1358" s="157" t="str">
        <f t="shared" si="532"/>
        <v>y</v>
      </c>
      <c r="M1358" s="157" t="str">
        <f t="shared" si="533"/>
        <v>n</v>
      </c>
      <c r="N1358" s="157" t="str">
        <f t="shared" si="534"/>
        <v>n</v>
      </c>
      <c r="O1358" s="157" t="str">
        <f t="shared" si="535"/>
        <v>n</v>
      </c>
      <c r="P1358" s="157" t="str">
        <f t="shared" si="536"/>
        <v>n</v>
      </c>
      <c r="Q1358" s="157" t="str">
        <f t="shared" si="537"/>
        <v>n</v>
      </c>
      <c r="R1358" s="157" t="str">
        <f t="shared" si="538"/>
        <v>n</v>
      </c>
      <c r="S1358" s="165">
        <v>20</v>
      </c>
      <c r="T1358" s="166">
        <v>20</v>
      </c>
      <c r="U1358" s="166" t="b">
        <f t="shared" si="555"/>
        <v>1</v>
      </c>
      <c r="V1358" s="165" t="s">
        <v>1066</v>
      </c>
      <c r="W1358" s="157" t="str">
        <f t="shared" si="539"/>
        <v>n</v>
      </c>
      <c r="X1358" s="157" t="str">
        <f t="shared" si="540"/>
        <v>y</v>
      </c>
      <c r="Y1358" s="157" t="str">
        <f t="shared" si="541"/>
        <v>n</v>
      </c>
      <c r="Z1358" s="157" t="str">
        <f t="shared" si="542"/>
        <v>n</v>
      </c>
      <c r="AA1358" s="157" t="str">
        <f t="shared" si="543"/>
        <v>n</v>
      </c>
      <c r="AB1358" s="157" t="str">
        <f t="shared" si="544"/>
        <v>n</v>
      </c>
      <c r="AC1358" s="157" t="str">
        <f t="shared" si="545"/>
        <v>n</v>
      </c>
      <c r="AD1358" s="157" t="str">
        <f t="shared" si="546"/>
        <v>n</v>
      </c>
      <c r="AE1358" s="165">
        <v>95</v>
      </c>
      <c r="AF1358" s="166">
        <v>95</v>
      </c>
      <c r="AG1358" s="166">
        <v>95</v>
      </c>
      <c r="AH1358" s="166" t="b">
        <f t="shared" si="556"/>
        <v>1</v>
      </c>
      <c r="AI1358" s="165"/>
      <c r="AJ1358" s="157" t="str">
        <f t="shared" si="547"/>
        <v>n</v>
      </c>
      <c r="AK1358" s="157" t="str">
        <f t="shared" si="548"/>
        <v>n</v>
      </c>
      <c r="AL1358" s="157" t="str">
        <f t="shared" si="549"/>
        <v>n</v>
      </c>
      <c r="AM1358" s="157" t="str">
        <f t="shared" si="550"/>
        <v>n</v>
      </c>
      <c r="AN1358" s="157" t="str">
        <f t="shared" si="553"/>
        <v>n</v>
      </c>
      <c r="AO1358" s="157" t="str">
        <f t="shared" si="554"/>
        <v>n</v>
      </c>
      <c r="AP1358" s="157" t="str">
        <f t="shared" si="551"/>
        <v>n</v>
      </c>
      <c r="AQ1358" s="157" t="str">
        <f t="shared" si="552"/>
        <v>n</v>
      </c>
      <c r="AR1358" s="165">
        <v>-1</v>
      </c>
      <c r="AS1358" s="166">
        <v>-1</v>
      </c>
      <c r="AT1358" s="166" t="b">
        <f t="shared" si="530"/>
        <v>1</v>
      </c>
      <c r="AU1358" s="157" t="s">
        <v>2632</v>
      </c>
    </row>
    <row r="1359" spans="1:47" ht="15" customHeight="1" x14ac:dyDescent="0.3">
      <c r="A1359" s="158" t="s">
        <v>1811</v>
      </c>
      <c r="B1359" s="158" t="s">
        <v>2124</v>
      </c>
      <c r="C1359" s="159">
        <v>44453</v>
      </c>
      <c r="D1359" s="158">
        <v>2021</v>
      </c>
      <c r="E1359" s="158" t="s">
        <v>137</v>
      </c>
      <c r="F1359" s="158" t="s">
        <v>1142</v>
      </c>
      <c r="G1359" s="169">
        <v>0.66666666666666663</v>
      </c>
      <c r="H1359" s="169">
        <v>0.75347222222222221</v>
      </c>
      <c r="I1359" s="158" t="s">
        <v>2633</v>
      </c>
      <c r="J1359" s="165" t="s">
        <v>1066</v>
      </c>
      <c r="K1359" s="157" t="str">
        <f t="shared" si="531"/>
        <v>n</v>
      </c>
      <c r="L1359" s="157" t="str">
        <f t="shared" si="532"/>
        <v>y</v>
      </c>
      <c r="M1359" s="157" t="str">
        <f t="shared" si="533"/>
        <v>n</v>
      </c>
      <c r="N1359" s="157" t="str">
        <f t="shared" si="534"/>
        <v>n</v>
      </c>
      <c r="O1359" s="157" t="str">
        <f t="shared" si="535"/>
        <v>n</v>
      </c>
      <c r="P1359" s="157" t="str">
        <f t="shared" si="536"/>
        <v>n</v>
      </c>
      <c r="Q1359" s="157" t="str">
        <f t="shared" si="537"/>
        <v>n</v>
      </c>
      <c r="R1359" s="157" t="str">
        <f t="shared" si="538"/>
        <v>n</v>
      </c>
      <c r="S1359" s="165">
        <v>95</v>
      </c>
      <c r="T1359" s="166">
        <v>95</v>
      </c>
      <c r="U1359" s="166" t="b">
        <f t="shared" si="555"/>
        <v>1</v>
      </c>
      <c r="V1359" s="165" t="s">
        <v>1066</v>
      </c>
      <c r="W1359" s="157" t="str">
        <f t="shared" si="539"/>
        <v>n</v>
      </c>
      <c r="X1359" s="157" t="str">
        <f t="shared" si="540"/>
        <v>y</v>
      </c>
      <c r="Y1359" s="157" t="str">
        <f t="shared" si="541"/>
        <v>n</v>
      </c>
      <c r="Z1359" s="157" t="str">
        <f t="shared" si="542"/>
        <v>n</v>
      </c>
      <c r="AA1359" s="157" t="str">
        <f t="shared" si="543"/>
        <v>n</v>
      </c>
      <c r="AB1359" s="157" t="str">
        <f t="shared" si="544"/>
        <v>n</v>
      </c>
      <c r="AC1359" s="157" t="str">
        <f t="shared" si="545"/>
        <v>n</v>
      </c>
      <c r="AD1359" s="157" t="str">
        <f t="shared" si="546"/>
        <v>n</v>
      </c>
      <c r="AE1359" s="165">
        <v>60</v>
      </c>
      <c r="AF1359" s="166">
        <v>60</v>
      </c>
      <c r="AG1359" s="166">
        <v>95</v>
      </c>
      <c r="AH1359" s="166" t="b">
        <f t="shared" si="556"/>
        <v>1</v>
      </c>
      <c r="AI1359" s="165"/>
      <c r="AJ1359" s="157" t="str">
        <f t="shared" si="547"/>
        <v>n</v>
      </c>
      <c r="AK1359" s="157" t="str">
        <f t="shared" si="548"/>
        <v>n</v>
      </c>
      <c r="AL1359" s="157" t="str">
        <f t="shared" si="549"/>
        <v>n</v>
      </c>
      <c r="AM1359" s="157" t="str">
        <f t="shared" si="550"/>
        <v>n</v>
      </c>
      <c r="AN1359" s="157" t="str">
        <f t="shared" si="553"/>
        <v>n</v>
      </c>
      <c r="AO1359" s="157" t="str">
        <f t="shared" si="554"/>
        <v>n</v>
      </c>
      <c r="AP1359" s="157" t="str">
        <f t="shared" si="551"/>
        <v>n</v>
      </c>
      <c r="AQ1359" s="157" t="str">
        <f t="shared" si="552"/>
        <v>n</v>
      </c>
      <c r="AR1359" s="165">
        <v>-1</v>
      </c>
      <c r="AS1359" s="166">
        <v>-1</v>
      </c>
      <c r="AT1359" s="166" t="b">
        <f t="shared" si="530"/>
        <v>1</v>
      </c>
      <c r="AU1359" s="157" t="s">
        <v>2634</v>
      </c>
    </row>
    <row r="1360" spans="1:47" ht="15" customHeight="1" x14ac:dyDescent="0.3">
      <c r="A1360" s="158" t="s">
        <v>1811</v>
      </c>
      <c r="B1360" s="158" t="s">
        <v>2124</v>
      </c>
      <c r="C1360" s="159">
        <v>44453</v>
      </c>
      <c r="D1360" s="158">
        <v>2021</v>
      </c>
      <c r="E1360" s="158" t="s">
        <v>137</v>
      </c>
      <c r="F1360" s="158" t="s">
        <v>1143</v>
      </c>
      <c r="G1360" s="169">
        <v>0.66666666666666663</v>
      </c>
      <c r="H1360" s="169">
        <v>0.75347222222222221</v>
      </c>
      <c r="I1360" s="158" t="s">
        <v>2635</v>
      </c>
      <c r="J1360" s="165" t="s">
        <v>1066</v>
      </c>
      <c r="K1360" s="157" t="str">
        <f t="shared" si="531"/>
        <v>n</v>
      </c>
      <c r="L1360" s="157" t="str">
        <f t="shared" si="532"/>
        <v>y</v>
      </c>
      <c r="M1360" s="157" t="str">
        <f t="shared" si="533"/>
        <v>n</v>
      </c>
      <c r="N1360" s="157" t="str">
        <f t="shared" si="534"/>
        <v>n</v>
      </c>
      <c r="O1360" s="157" t="str">
        <f t="shared" si="535"/>
        <v>n</v>
      </c>
      <c r="P1360" s="157" t="str">
        <f t="shared" si="536"/>
        <v>n</v>
      </c>
      <c r="Q1360" s="157" t="str">
        <f t="shared" si="537"/>
        <v>n</v>
      </c>
      <c r="R1360" s="157" t="str">
        <f t="shared" si="538"/>
        <v>n</v>
      </c>
      <c r="S1360" s="165">
        <v>30</v>
      </c>
      <c r="T1360" s="166">
        <v>30</v>
      </c>
      <c r="U1360" s="166" t="b">
        <f t="shared" si="555"/>
        <v>1</v>
      </c>
      <c r="V1360" s="165" t="s">
        <v>1066</v>
      </c>
      <c r="W1360" s="157" t="str">
        <f t="shared" si="539"/>
        <v>n</v>
      </c>
      <c r="X1360" s="157" t="str">
        <f t="shared" si="540"/>
        <v>y</v>
      </c>
      <c r="Y1360" s="157" t="str">
        <f t="shared" si="541"/>
        <v>n</v>
      </c>
      <c r="Z1360" s="157" t="str">
        <f t="shared" si="542"/>
        <v>n</v>
      </c>
      <c r="AA1360" s="157" t="str">
        <f t="shared" si="543"/>
        <v>n</v>
      </c>
      <c r="AB1360" s="157" t="str">
        <f t="shared" si="544"/>
        <v>n</v>
      </c>
      <c r="AC1360" s="157" t="str">
        <f t="shared" si="545"/>
        <v>n</v>
      </c>
      <c r="AD1360" s="157" t="str">
        <f t="shared" si="546"/>
        <v>n</v>
      </c>
      <c r="AE1360" s="165">
        <v>95</v>
      </c>
      <c r="AF1360" s="166">
        <v>95</v>
      </c>
      <c r="AG1360" s="166">
        <v>95</v>
      </c>
      <c r="AH1360" s="166" t="b">
        <f t="shared" si="556"/>
        <v>1</v>
      </c>
      <c r="AI1360" s="165"/>
      <c r="AJ1360" s="157" t="str">
        <f t="shared" si="547"/>
        <v>n</v>
      </c>
      <c r="AK1360" s="157" t="str">
        <f t="shared" si="548"/>
        <v>n</v>
      </c>
      <c r="AL1360" s="157" t="str">
        <f t="shared" si="549"/>
        <v>n</v>
      </c>
      <c r="AM1360" s="157" t="str">
        <f t="shared" si="550"/>
        <v>n</v>
      </c>
      <c r="AN1360" s="157" t="str">
        <f t="shared" si="553"/>
        <v>n</v>
      </c>
      <c r="AO1360" s="157" t="str">
        <f t="shared" si="554"/>
        <v>n</v>
      </c>
      <c r="AP1360" s="157" t="str">
        <f t="shared" si="551"/>
        <v>n</v>
      </c>
      <c r="AQ1360" s="157" t="str">
        <f t="shared" si="552"/>
        <v>n</v>
      </c>
      <c r="AR1360" s="165">
        <v>-1</v>
      </c>
      <c r="AS1360" s="166">
        <v>-1</v>
      </c>
      <c r="AT1360" s="166" t="b">
        <f t="shared" si="530"/>
        <v>1</v>
      </c>
      <c r="AU1360" s="157" t="s">
        <v>2634</v>
      </c>
    </row>
    <row r="1361" spans="1:47" ht="15" customHeight="1" x14ac:dyDescent="0.3">
      <c r="A1361" s="158" t="s">
        <v>1811</v>
      </c>
      <c r="B1361" s="158" t="s">
        <v>2124</v>
      </c>
      <c r="C1361" s="159">
        <v>44453</v>
      </c>
      <c r="D1361" s="158">
        <v>2021</v>
      </c>
      <c r="E1361" s="158" t="s">
        <v>137</v>
      </c>
      <c r="F1361" s="158" t="s">
        <v>1144</v>
      </c>
      <c r="G1361" s="169">
        <v>0.66666666666666663</v>
      </c>
      <c r="H1361" s="169">
        <v>0.75347222222222221</v>
      </c>
      <c r="I1361" s="158" t="s">
        <v>2636</v>
      </c>
      <c r="J1361" s="165" t="s">
        <v>1066</v>
      </c>
      <c r="K1361" s="157" t="str">
        <f t="shared" si="531"/>
        <v>n</v>
      </c>
      <c r="L1361" s="157" t="str">
        <f t="shared" si="532"/>
        <v>y</v>
      </c>
      <c r="M1361" s="157" t="str">
        <f t="shared" si="533"/>
        <v>n</v>
      </c>
      <c r="N1361" s="157" t="str">
        <f t="shared" si="534"/>
        <v>n</v>
      </c>
      <c r="O1361" s="157" t="str">
        <f t="shared" si="535"/>
        <v>n</v>
      </c>
      <c r="P1361" s="157" t="str">
        <f t="shared" si="536"/>
        <v>n</v>
      </c>
      <c r="Q1361" s="157" t="str">
        <f t="shared" si="537"/>
        <v>n</v>
      </c>
      <c r="R1361" s="157" t="str">
        <f t="shared" si="538"/>
        <v>n</v>
      </c>
      <c r="S1361" s="165">
        <v>75</v>
      </c>
      <c r="T1361" s="166">
        <v>75</v>
      </c>
      <c r="U1361" s="166" t="b">
        <f t="shared" si="555"/>
        <v>1</v>
      </c>
      <c r="V1361" s="165" t="s">
        <v>2607</v>
      </c>
      <c r="W1361" s="157" t="str">
        <f t="shared" si="539"/>
        <v>n</v>
      </c>
      <c r="X1361" s="157" t="str">
        <f t="shared" si="540"/>
        <v>y</v>
      </c>
      <c r="Y1361" s="157" t="str">
        <f t="shared" si="541"/>
        <v>n</v>
      </c>
      <c r="Z1361" s="157" t="str">
        <f t="shared" si="542"/>
        <v>n</v>
      </c>
      <c r="AA1361" s="157" t="str">
        <f t="shared" si="543"/>
        <v>n</v>
      </c>
      <c r="AB1361" s="157" t="str">
        <f t="shared" si="544"/>
        <v>y</v>
      </c>
      <c r="AC1361" s="157" t="str">
        <f t="shared" si="545"/>
        <v>y</v>
      </c>
      <c r="AD1361" s="157" t="str">
        <f t="shared" si="546"/>
        <v>n</v>
      </c>
      <c r="AE1361" s="165">
        <v>95</v>
      </c>
      <c r="AF1361" s="166">
        <v>95</v>
      </c>
      <c r="AG1361" s="166">
        <v>95</v>
      </c>
      <c r="AH1361" s="166" t="b">
        <f t="shared" si="556"/>
        <v>1</v>
      </c>
      <c r="AI1361" s="165"/>
      <c r="AJ1361" s="157" t="str">
        <f t="shared" si="547"/>
        <v>n</v>
      </c>
      <c r="AK1361" s="157" t="str">
        <f t="shared" si="548"/>
        <v>n</v>
      </c>
      <c r="AL1361" s="157" t="str">
        <f t="shared" si="549"/>
        <v>n</v>
      </c>
      <c r="AM1361" s="157" t="str">
        <f t="shared" si="550"/>
        <v>n</v>
      </c>
      <c r="AN1361" s="157" t="str">
        <f t="shared" si="553"/>
        <v>n</v>
      </c>
      <c r="AO1361" s="157" t="str">
        <f t="shared" si="554"/>
        <v>n</v>
      </c>
      <c r="AP1361" s="157" t="str">
        <f t="shared" si="551"/>
        <v>n</v>
      </c>
      <c r="AQ1361" s="157" t="str">
        <f t="shared" si="552"/>
        <v>n</v>
      </c>
      <c r="AR1361" s="165">
        <v>-1</v>
      </c>
      <c r="AS1361" s="166">
        <v>-1</v>
      </c>
      <c r="AT1361" s="166" t="b">
        <f t="shared" si="530"/>
        <v>1</v>
      </c>
      <c r="AU1361" s="157" t="s">
        <v>2638</v>
      </c>
    </row>
    <row r="1362" spans="1:47" ht="15" customHeight="1" x14ac:dyDescent="0.3">
      <c r="A1362" s="158" t="s">
        <v>1811</v>
      </c>
      <c r="B1362" s="158" t="s">
        <v>2124</v>
      </c>
      <c r="C1362" s="159">
        <v>44453</v>
      </c>
      <c r="D1362" s="158">
        <v>2021</v>
      </c>
      <c r="E1362" s="158" t="s">
        <v>137</v>
      </c>
      <c r="F1362" s="158" t="s">
        <v>1145</v>
      </c>
      <c r="G1362" s="169">
        <v>0.66666666666666663</v>
      </c>
      <c r="H1362" s="169">
        <v>0.75347222222222221</v>
      </c>
      <c r="I1362" s="158" t="s">
        <v>2637</v>
      </c>
      <c r="J1362" s="165" t="s">
        <v>1066</v>
      </c>
      <c r="K1362" s="157" t="str">
        <f t="shared" si="531"/>
        <v>n</v>
      </c>
      <c r="L1362" s="157" t="str">
        <f t="shared" si="532"/>
        <v>y</v>
      </c>
      <c r="M1362" s="157" t="str">
        <f t="shared" si="533"/>
        <v>n</v>
      </c>
      <c r="N1362" s="157" t="str">
        <f t="shared" si="534"/>
        <v>n</v>
      </c>
      <c r="O1362" s="157" t="str">
        <f t="shared" si="535"/>
        <v>n</v>
      </c>
      <c r="P1362" s="157" t="str">
        <f t="shared" si="536"/>
        <v>n</v>
      </c>
      <c r="Q1362" s="157" t="str">
        <f t="shared" si="537"/>
        <v>n</v>
      </c>
      <c r="R1362" s="157" t="str">
        <f t="shared" si="538"/>
        <v>n</v>
      </c>
      <c r="S1362" s="165">
        <v>15</v>
      </c>
      <c r="T1362" s="166">
        <v>15</v>
      </c>
      <c r="U1362" s="166" t="b">
        <f t="shared" si="555"/>
        <v>1</v>
      </c>
      <c r="V1362" s="165" t="s">
        <v>1066</v>
      </c>
      <c r="W1362" s="157" t="str">
        <f t="shared" si="539"/>
        <v>n</v>
      </c>
      <c r="X1362" s="157" t="str">
        <f t="shared" si="540"/>
        <v>y</v>
      </c>
      <c r="Y1362" s="157" t="str">
        <f t="shared" si="541"/>
        <v>n</v>
      </c>
      <c r="Z1362" s="157" t="str">
        <f t="shared" si="542"/>
        <v>n</v>
      </c>
      <c r="AA1362" s="157" t="str">
        <f t="shared" si="543"/>
        <v>n</v>
      </c>
      <c r="AB1362" s="157" t="str">
        <f t="shared" si="544"/>
        <v>n</v>
      </c>
      <c r="AC1362" s="157" t="str">
        <f t="shared" si="545"/>
        <v>n</v>
      </c>
      <c r="AD1362" s="157" t="str">
        <f t="shared" si="546"/>
        <v>n</v>
      </c>
      <c r="AE1362" s="165">
        <v>50</v>
      </c>
      <c r="AF1362" s="166">
        <v>50</v>
      </c>
      <c r="AG1362" s="166">
        <v>50</v>
      </c>
      <c r="AH1362" s="166" t="b">
        <f t="shared" si="556"/>
        <v>1</v>
      </c>
      <c r="AI1362" s="165"/>
      <c r="AJ1362" s="157" t="str">
        <f t="shared" si="547"/>
        <v>n</v>
      </c>
      <c r="AK1362" s="157" t="str">
        <f t="shared" si="548"/>
        <v>n</v>
      </c>
      <c r="AL1362" s="157" t="str">
        <f t="shared" si="549"/>
        <v>n</v>
      </c>
      <c r="AM1362" s="157" t="str">
        <f t="shared" si="550"/>
        <v>n</v>
      </c>
      <c r="AN1362" s="157" t="str">
        <f t="shared" si="553"/>
        <v>n</v>
      </c>
      <c r="AO1362" s="157" t="str">
        <f t="shared" si="554"/>
        <v>n</v>
      </c>
      <c r="AP1362" s="157" t="str">
        <f t="shared" si="551"/>
        <v>n</v>
      </c>
      <c r="AQ1362" s="157" t="str">
        <f t="shared" si="552"/>
        <v>n</v>
      </c>
      <c r="AR1362" s="165">
        <v>-1</v>
      </c>
      <c r="AS1362" s="166">
        <v>-1</v>
      </c>
      <c r="AT1362" s="166" t="b">
        <f t="shared" si="530"/>
        <v>1</v>
      </c>
      <c r="AU1362" s="157" t="s">
        <v>2602</v>
      </c>
    </row>
    <row r="1363" spans="1:47" ht="15" customHeight="1" x14ac:dyDescent="0.3">
      <c r="A1363" s="158" t="s">
        <v>1811</v>
      </c>
      <c r="B1363" s="158" t="s">
        <v>2124</v>
      </c>
      <c r="C1363" s="159">
        <v>44453</v>
      </c>
      <c r="D1363" s="158">
        <v>2021</v>
      </c>
      <c r="E1363" s="158" t="s">
        <v>137</v>
      </c>
      <c r="F1363" s="158" t="s">
        <v>1146</v>
      </c>
      <c r="G1363" s="169">
        <v>0.66666666666666663</v>
      </c>
      <c r="H1363" s="169">
        <v>0.75347222222222221</v>
      </c>
      <c r="I1363" s="158" t="s">
        <v>2639</v>
      </c>
      <c r="J1363" s="165" t="s">
        <v>1066</v>
      </c>
      <c r="K1363" s="157" t="str">
        <f t="shared" si="531"/>
        <v>n</v>
      </c>
      <c r="L1363" s="157" t="str">
        <f t="shared" si="532"/>
        <v>y</v>
      </c>
      <c r="M1363" s="157" t="str">
        <f t="shared" si="533"/>
        <v>n</v>
      </c>
      <c r="N1363" s="157" t="str">
        <f t="shared" si="534"/>
        <v>n</v>
      </c>
      <c r="O1363" s="157" t="str">
        <f t="shared" si="535"/>
        <v>n</v>
      </c>
      <c r="P1363" s="157" t="str">
        <f t="shared" si="536"/>
        <v>n</v>
      </c>
      <c r="Q1363" s="157" t="str">
        <f t="shared" si="537"/>
        <v>n</v>
      </c>
      <c r="R1363" s="157" t="str">
        <f t="shared" si="538"/>
        <v>n</v>
      </c>
      <c r="S1363" s="165">
        <v>100</v>
      </c>
      <c r="T1363" s="166">
        <v>100</v>
      </c>
      <c r="U1363" s="166" t="b">
        <f t="shared" si="555"/>
        <v>1</v>
      </c>
      <c r="V1363" s="165" t="s">
        <v>2607</v>
      </c>
      <c r="W1363" s="157" t="str">
        <f t="shared" si="539"/>
        <v>n</v>
      </c>
      <c r="X1363" s="157" t="str">
        <f t="shared" si="540"/>
        <v>y</v>
      </c>
      <c r="Y1363" s="157" t="str">
        <f t="shared" si="541"/>
        <v>n</v>
      </c>
      <c r="Z1363" s="157" t="str">
        <f t="shared" si="542"/>
        <v>n</v>
      </c>
      <c r="AA1363" s="157" t="str">
        <f t="shared" si="543"/>
        <v>n</v>
      </c>
      <c r="AB1363" s="157" t="str">
        <f t="shared" si="544"/>
        <v>y</v>
      </c>
      <c r="AC1363" s="157" t="str">
        <f t="shared" si="545"/>
        <v>y</v>
      </c>
      <c r="AD1363" s="157" t="str">
        <f t="shared" si="546"/>
        <v>n</v>
      </c>
      <c r="AE1363" s="165">
        <v>98</v>
      </c>
      <c r="AF1363" s="166">
        <v>98</v>
      </c>
      <c r="AG1363" s="166">
        <v>98</v>
      </c>
      <c r="AH1363" s="166" t="b">
        <f t="shared" si="556"/>
        <v>1</v>
      </c>
      <c r="AI1363" s="165"/>
      <c r="AJ1363" s="157" t="str">
        <f t="shared" si="547"/>
        <v>n</v>
      </c>
      <c r="AK1363" s="157" t="str">
        <f t="shared" si="548"/>
        <v>n</v>
      </c>
      <c r="AL1363" s="157" t="str">
        <f t="shared" si="549"/>
        <v>n</v>
      </c>
      <c r="AM1363" s="157" t="str">
        <f t="shared" si="550"/>
        <v>n</v>
      </c>
      <c r="AN1363" s="157" t="str">
        <f t="shared" si="553"/>
        <v>n</v>
      </c>
      <c r="AO1363" s="157" t="str">
        <f t="shared" si="554"/>
        <v>n</v>
      </c>
      <c r="AP1363" s="157" t="str">
        <f t="shared" si="551"/>
        <v>n</v>
      </c>
      <c r="AQ1363" s="157" t="str">
        <f t="shared" si="552"/>
        <v>n</v>
      </c>
      <c r="AR1363" s="165">
        <v>-1</v>
      </c>
      <c r="AS1363" s="166">
        <v>-1</v>
      </c>
      <c r="AT1363" s="166" t="b">
        <f t="shared" si="530"/>
        <v>1</v>
      </c>
      <c r="AU1363" s="157" t="s">
        <v>2641</v>
      </c>
    </row>
    <row r="1364" spans="1:47" ht="15" customHeight="1" x14ac:dyDescent="0.3">
      <c r="A1364" s="158" t="s">
        <v>1811</v>
      </c>
      <c r="B1364" s="158" t="s">
        <v>2124</v>
      </c>
      <c r="C1364" s="159">
        <v>44453</v>
      </c>
      <c r="D1364" s="158">
        <v>2021</v>
      </c>
      <c r="E1364" s="158" t="s">
        <v>137</v>
      </c>
      <c r="F1364" s="158" t="s">
        <v>1148</v>
      </c>
      <c r="G1364" s="169">
        <v>0.66666666666666663</v>
      </c>
      <c r="H1364" s="169">
        <v>0.75347222222222221</v>
      </c>
      <c r="I1364" s="158" t="s">
        <v>2640</v>
      </c>
      <c r="J1364" s="165" t="s">
        <v>1066</v>
      </c>
      <c r="K1364" s="157" t="str">
        <f t="shared" si="531"/>
        <v>n</v>
      </c>
      <c r="L1364" s="157" t="str">
        <f t="shared" si="532"/>
        <v>y</v>
      </c>
      <c r="M1364" s="157" t="str">
        <f t="shared" si="533"/>
        <v>n</v>
      </c>
      <c r="N1364" s="157" t="str">
        <f t="shared" si="534"/>
        <v>n</v>
      </c>
      <c r="O1364" s="157" t="str">
        <f t="shared" si="535"/>
        <v>n</v>
      </c>
      <c r="P1364" s="157" t="str">
        <f t="shared" si="536"/>
        <v>n</v>
      </c>
      <c r="Q1364" s="157" t="str">
        <f t="shared" si="537"/>
        <v>n</v>
      </c>
      <c r="R1364" s="157" t="str">
        <f t="shared" si="538"/>
        <v>n</v>
      </c>
      <c r="S1364" s="165">
        <v>99</v>
      </c>
      <c r="T1364" s="166">
        <v>99</v>
      </c>
      <c r="U1364" s="166" t="b">
        <f t="shared" si="555"/>
        <v>1</v>
      </c>
      <c r="V1364" s="165" t="s">
        <v>2391</v>
      </c>
      <c r="W1364" s="157" t="str">
        <f t="shared" si="539"/>
        <v>n</v>
      </c>
      <c r="X1364" s="157" t="str">
        <f t="shared" si="540"/>
        <v>y</v>
      </c>
      <c r="Y1364" s="157" t="str">
        <f t="shared" si="541"/>
        <v>n</v>
      </c>
      <c r="Z1364" s="157" t="str">
        <f t="shared" si="542"/>
        <v>n</v>
      </c>
      <c r="AA1364" s="157" t="str">
        <f t="shared" si="543"/>
        <v>n</v>
      </c>
      <c r="AB1364" s="157" t="str">
        <f t="shared" si="544"/>
        <v>n</v>
      </c>
      <c r="AC1364" s="157" t="str">
        <f t="shared" si="545"/>
        <v>n</v>
      </c>
      <c r="AD1364" s="157" t="str">
        <f t="shared" si="546"/>
        <v>y</v>
      </c>
      <c r="AE1364" s="165">
        <v>97</v>
      </c>
      <c r="AF1364" s="166">
        <v>97</v>
      </c>
      <c r="AG1364" s="166">
        <v>97</v>
      </c>
      <c r="AH1364" s="166" t="b">
        <f t="shared" si="556"/>
        <v>1</v>
      </c>
      <c r="AI1364" s="165"/>
      <c r="AJ1364" s="157" t="str">
        <f t="shared" si="547"/>
        <v>n</v>
      </c>
      <c r="AK1364" s="157" t="str">
        <f t="shared" si="548"/>
        <v>n</v>
      </c>
      <c r="AL1364" s="157" t="str">
        <f t="shared" si="549"/>
        <v>n</v>
      </c>
      <c r="AM1364" s="157" t="str">
        <f t="shared" si="550"/>
        <v>n</v>
      </c>
      <c r="AN1364" s="157" t="str">
        <f t="shared" si="553"/>
        <v>n</v>
      </c>
      <c r="AO1364" s="157" t="str">
        <f t="shared" si="554"/>
        <v>n</v>
      </c>
      <c r="AP1364" s="157" t="str">
        <f t="shared" si="551"/>
        <v>n</v>
      </c>
      <c r="AQ1364" s="157" t="str">
        <f t="shared" si="552"/>
        <v>n</v>
      </c>
      <c r="AR1364" s="165">
        <v>-1</v>
      </c>
      <c r="AS1364" s="166">
        <v>-1</v>
      </c>
      <c r="AT1364" s="166" t="b">
        <f t="shared" si="530"/>
        <v>1</v>
      </c>
      <c r="AU1364" s="157" t="s">
        <v>2602</v>
      </c>
    </row>
    <row r="1365" spans="1:47" ht="15" customHeight="1" x14ac:dyDescent="0.3">
      <c r="A1365" s="158" t="s">
        <v>1811</v>
      </c>
      <c r="B1365" s="158" t="s">
        <v>2124</v>
      </c>
      <c r="C1365" s="159">
        <v>44453</v>
      </c>
      <c r="D1365" s="158">
        <v>2021</v>
      </c>
      <c r="E1365" s="158" t="s">
        <v>137</v>
      </c>
      <c r="F1365" s="158" t="s">
        <v>1150</v>
      </c>
      <c r="G1365" s="169">
        <v>0.66666666666666663</v>
      </c>
      <c r="H1365" s="169">
        <v>0.75347222222222221</v>
      </c>
      <c r="I1365" s="158" t="s">
        <v>2642</v>
      </c>
      <c r="J1365" s="165" t="s">
        <v>1066</v>
      </c>
      <c r="K1365" s="157" t="str">
        <f t="shared" si="531"/>
        <v>n</v>
      </c>
      <c r="L1365" s="157" t="str">
        <f t="shared" si="532"/>
        <v>y</v>
      </c>
      <c r="M1365" s="157" t="str">
        <f t="shared" si="533"/>
        <v>n</v>
      </c>
      <c r="N1365" s="157" t="str">
        <f t="shared" si="534"/>
        <v>n</v>
      </c>
      <c r="O1365" s="157" t="str">
        <f t="shared" si="535"/>
        <v>n</v>
      </c>
      <c r="P1365" s="157" t="str">
        <f t="shared" si="536"/>
        <v>n</v>
      </c>
      <c r="Q1365" s="157" t="str">
        <f t="shared" si="537"/>
        <v>n</v>
      </c>
      <c r="R1365" s="157" t="str">
        <f t="shared" si="538"/>
        <v>n</v>
      </c>
      <c r="S1365" s="165">
        <v>90</v>
      </c>
      <c r="T1365" s="166">
        <v>90</v>
      </c>
      <c r="U1365" s="166" t="b">
        <f t="shared" si="555"/>
        <v>1</v>
      </c>
      <c r="V1365" s="165" t="s">
        <v>2391</v>
      </c>
      <c r="W1365" s="157" t="str">
        <f t="shared" si="539"/>
        <v>n</v>
      </c>
      <c r="X1365" s="157" t="str">
        <f t="shared" si="540"/>
        <v>y</v>
      </c>
      <c r="Y1365" s="157" t="str">
        <f t="shared" si="541"/>
        <v>n</v>
      </c>
      <c r="Z1365" s="157" t="str">
        <f t="shared" si="542"/>
        <v>n</v>
      </c>
      <c r="AA1365" s="157" t="str">
        <f t="shared" si="543"/>
        <v>n</v>
      </c>
      <c r="AB1365" s="157" t="str">
        <f t="shared" si="544"/>
        <v>n</v>
      </c>
      <c r="AC1365" s="157" t="str">
        <f t="shared" si="545"/>
        <v>n</v>
      </c>
      <c r="AD1365" s="157" t="str">
        <f t="shared" si="546"/>
        <v>y</v>
      </c>
      <c r="AE1365" s="165">
        <v>75</v>
      </c>
      <c r="AF1365" s="166">
        <v>75</v>
      </c>
      <c r="AG1365" s="166">
        <v>95</v>
      </c>
      <c r="AH1365" s="166" t="b">
        <f t="shared" si="556"/>
        <v>1</v>
      </c>
      <c r="AI1365" s="165"/>
      <c r="AJ1365" s="157" t="str">
        <f t="shared" si="547"/>
        <v>n</v>
      </c>
      <c r="AK1365" s="157" t="str">
        <f t="shared" si="548"/>
        <v>n</v>
      </c>
      <c r="AL1365" s="157" t="str">
        <f t="shared" si="549"/>
        <v>n</v>
      </c>
      <c r="AM1365" s="157" t="str">
        <f t="shared" si="550"/>
        <v>n</v>
      </c>
      <c r="AN1365" s="157" t="str">
        <f t="shared" si="553"/>
        <v>n</v>
      </c>
      <c r="AO1365" s="157" t="str">
        <f t="shared" si="554"/>
        <v>n</v>
      </c>
      <c r="AP1365" s="157" t="str">
        <f t="shared" si="551"/>
        <v>n</v>
      </c>
      <c r="AQ1365" s="157" t="str">
        <f t="shared" si="552"/>
        <v>n</v>
      </c>
      <c r="AR1365" s="165">
        <v>-1</v>
      </c>
      <c r="AS1365" s="166">
        <v>-1</v>
      </c>
      <c r="AT1365" s="166" t="b">
        <f t="shared" si="530"/>
        <v>1</v>
      </c>
      <c r="AU1365" s="157" t="s">
        <v>2644</v>
      </c>
    </row>
    <row r="1366" spans="1:47" ht="15" customHeight="1" x14ac:dyDescent="0.3">
      <c r="A1366" s="158" t="s">
        <v>1811</v>
      </c>
      <c r="B1366" s="158" t="s">
        <v>2124</v>
      </c>
      <c r="C1366" s="159">
        <v>44453</v>
      </c>
      <c r="D1366" s="158">
        <v>2021</v>
      </c>
      <c r="E1366" s="158" t="s">
        <v>137</v>
      </c>
      <c r="F1366" s="158" t="s">
        <v>1151</v>
      </c>
      <c r="G1366" s="169">
        <v>0.66666666666666663</v>
      </c>
      <c r="H1366" s="169">
        <v>0.75347222222222221</v>
      </c>
      <c r="I1366" s="158" t="s">
        <v>2643</v>
      </c>
      <c r="J1366" s="165"/>
      <c r="K1366" s="157" t="str">
        <f t="shared" si="531"/>
        <v>n</v>
      </c>
      <c r="L1366" s="157" t="str">
        <f t="shared" si="532"/>
        <v>n</v>
      </c>
      <c r="M1366" s="157" t="str">
        <f t="shared" si="533"/>
        <v>n</v>
      </c>
      <c r="N1366" s="157" t="str">
        <f t="shared" si="534"/>
        <v>n</v>
      </c>
      <c r="O1366" s="157" t="str">
        <f t="shared" si="535"/>
        <v>n</v>
      </c>
      <c r="P1366" s="157" t="str">
        <f t="shared" si="536"/>
        <v>n</v>
      </c>
      <c r="Q1366" s="157" t="str">
        <f t="shared" si="537"/>
        <v>n</v>
      </c>
      <c r="R1366" s="157" t="str">
        <f t="shared" si="538"/>
        <v>n</v>
      </c>
      <c r="S1366" s="165">
        <v>0</v>
      </c>
      <c r="T1366" s="166">
        <v>0</v>
      </c>
      <c r="U1366" s="166" t="b">
        <f t="shared" si="555"/>
        <v>1</v>
      </c>
      <c r="V1366" s="165" t="s">
        <v>2607</v>
      </c>
      <c r="W1366" s="157" t="str">
        <f t="shared" si="539"/>
        <v>n</v>
      </c>
      <c r="X1366" s="157" t="str">
        <f t="shared" si="540"/>
        <v>y</v>
      </c>
      <c r="Y1366" s="157" t="str">
        <f t="shared" si="541"/>
        <v>n</v>
      </c>
      <c r="Z1366" s="157" t="str">
        <f t="shared" si="542"/>
        <v>n</v>
      </c>
      <c r="AA1366" s="157" t="str">
        <f t="shared" si="543"/>
        <v>n</v>
      </c>
      <c r="AB1366" s="157" t="str">
        <f t="shared" si="544"/>
        <v>y</v>
      </c>
      <c r="AC1366" s="157" t="str">
        <f t="shared" si="545"/>
        <v>y</v>
      </c>
      <c r="AD1366" s="157" t="str">
        <f t="shared" si="546"/>
        <v>n</v>
      </c>
      <c r="AE1366" s="165">
        <v>85</v>
      </c>
      <c r="AF1366" s="166">
        <v>85</v>
      </c>
      <c r="AG1366" s="166">
        <v>85</v>
      </c>
      <c r="AH1366" s="166" t="b">
        <f t="shared" si="556"/>
        <v>1</v>
      </c>
      <c r="AI1366" s="165"/>
      <c r="AJ1366" s="157" t="str">
        <f t="shared" si="547"/>
        <v>n</v>
      </c>
      <c r="AK1366" s="157" t="str">
        <f t="shared" si="548"/>
        <v>n</v>
      </c>
      <c r="AL1366" s="157" t="str">
        <f t="shared" si="549"/>
        <v>n</v>
      </c>
      <c r="AM1366" s="157" t="str">
        <f t="shared" si="550"/>
        <v>n</v>
      </c>
      <c r="AN1366" s="157" t="str">
        <f t="shared" si="553"/>
        <v>n</v>
      </c>
      <c r="AO1366" s="157" t="str">
        <f t="shared" si="554"/>
        <v>n</v>
      </c>
      <c r="AP1366" s="157" t="str">
        <f t="shared" si="551"/>
        <v>n</v>
      </c>
      <c r="AQ1366" s="157" t="str">
        <f t="shared" si="552"/>
        <v>n</v>
      </c>
      <c r="AR1366" s="165">
        <v>-1</v>
      </c>
      <c r="AS1366" s="166">
        <v>-1</v>
      </c>
      <c r="AT1366" s="166" t="b">
        <f t="shared" si="530"/>
        <v>1</v>
      </c>
      <c r="AU1366" s="157" t="s">
        <v>2602</v>
      </c>
    </row>
    <row r="1367" spans="1:47" ht="15" customHeight="1" x14ac:dyDescent="0.3">
      <c r="A1367" s="158" t="s">
        <v>1811</v>
      </c>
      <c r="B1367" s="158" t="s">
        <v>2124</v>
      </c>
      <c r="C1367" s="159">
        <v>44453</v>
      </c>
      <c r="D1367" s="158">
        <v>2021</v>
      </c>
      <c r="E1367" s="158" t="s">
        <v>137</v>
      </c>
      <c r="F1367" s="158" t="s">
        <v>1152</v>
      </c>
      <c r="G1367" s="169">
        <v>0.66666666666666663</v>
      </c>
      <c r="H1367" s="169">
        <v>0.75347222222222221</v>
      </c>
      <c r="I1367" s="158" t="s">
        <v>2645</v>
      </c>
      <c r="J1367" s="165" t="s">
        <v>1066</v>
      </c>
      <c r="K1367" s="157" t="str">
        <f t="shared" si="531"/>
        <v>n</v>
      </c>
      <c r="L1367" s="157" t="str">
        <f t="shared" si="532"/>
        <v>y</v>
      </c>
      <c r="M1367" s="157" t="str">
        <f t="shared" si="533"/>
        <v>n</v>
      </c>
      <c r="N1367" s="157" t="str">
        <f t="shared" si="534"/>
        <v>n</v>
      </c>
      <c r="O1367" s="157" t="str">
        <f t="shared" si="535"/>
        <v>n</v>
      </c>
      <c r="P1367" s="157" t="str">
        <f t="shared" si="536"/>
        <v>n</v>
      </c>
      <c r="Q1367" s="157" t="str">
        <f t="shared" si="537"/>
        <v>n</v>
      </c>
      <c r="R1367" s="157" t="str">
        <f t="shared" si="538"/>
        <v>n</v>
      </c>
      <c r="S1367" s="165">
        <v>70</v>
      </c>
      <c r="T1367" s="166">
        <v>70</v>
      </c>
      <c r="U1367" s="166" t="b">
        <f t="shared" si="555"/>
        <v>1</v>
      </c>
      <c r="V1367" s="165" t="s">
        <v>2391</v>
      </c>
      <c r="W1367" s="157" t="str">
        <f t="shared" si="539"/>
        <v>n</v>
      </c>
      <c r="X1367" s="157" t="str">
        <f t="shared" si="540"/>
        <v>y</v>
      </c>
      <c r="Y1367" s="157" t="str">
        <f t="shared" si="541"/>
        <v>n</v>
      </c>
      <c r="Z1367" s="157" t="str">
        <f t="shared" si="542"/>
        <v>n</v>
      </c>
      <c r="AA1367" s="157" t="str">
        <f t="shared" si="543"/>
        <v>n</v>
      </c>
      <c r="AB1367" s="157" t="str">
        <f t="shared" si="544"/>
        <v>n</v>
      </c>
      <c r="AC1367" s="157" t="str">
        <f t="shared" si="545"/>
        <v>n</v>
      </c>
      <c r="AD1367" s="157" t="str">
        <f t="shared" si="546"/>
        <v>y</v>
      </c>
      <c r="AE1367" s="165">
        <v>95</v>
      </c>
      <c r="AF1367" s="166">
        <v>95</v>
      </c>
      <c r="AG1367" s="166">
        <v>95</v>
      </c>
      <c r="AH1367" s="166" t="b">
        <f t="shared" si="556"/>
        <v>1</v>
      </c>
      <c r="AI1367" s="165"/>
      <c r="AJ1367" s="157" t="str">
        <f t="shared" si="547"/>
        <v>n</v>
      </c>
      <c r="AK1367" s="157" t="str">
        <f t="shared" si="548"/>
        <v>n</v>
      </c>
      <c r="AL1367" s="157" t="str">
        <f t="shared" si="549"/>
        <v>n</v>
      </c>
      <c r="AM1367" s="157" t="str">
        <f t="shared" si="550"/>
        <v>n</v>
      </c>
      <c r="AN1367" s="157" t="str">
        <f t="shared" si="553"/>
        <v>n</v>
      </c>
      <c r="AO1367" s="157" t="str">
        <f t="shared" si="554"/>
        <v>n</v>
      </c>
      <c r="AP1367" s="157" t="str">
        <f t="shared" si="551"/>
        <v>n</v>
      </c>
      <c r="AQ1367" s="157" t="str">
        <f t="shared" si="552"/>
        <v>n</v>
      </c>
      <c r="AR1367" s="165">
        <v>-1</v>
      </c>
      <c r="AS1367" s="166">
        <v>-1</v>
      </c>
      <c r="AT1367" s="166" t="b">
        <f t="shared" si="530"/>
        <v>1</v>
      </c>
      <c r="AU1367" s="157" t="s">
        <v>2634</v>
      </c>
    </row>
    <row r="1368" spans="1:47" ht="15" customHeight="1" x14ac:dyDescent="0.3">
      <c r="A1368" s="158" t="s">
        <v>1811</v>
      </c>
      <c r="B1368" s="158" t="s">
        <v>2124</v>
      </c>
      <c r="C1368" s="159">
        <v>44453</v>
      </c>
      <c r="D1368" s="158">
        <v>2021</v>
      </c>
      <c r="E1368" s="158" t="s">
        <v>137</v>
      </c>
      <c r="F1368" s="158" t="s">
        <v>1153</v>
      </c>
      <c r="G1368" s="169">
        <v>0.66666666666666663</v>
      </c>
      <c r="H1368" s="169">
        <v>0.75347222222222221</v>
      </c>
      <c r="I1368" s="158" t="s">
        <v>2646</v>
      </c>
      <c r="J1368" s="165" t="s">
        <v>1066</v>
      </c>
      <c r="K1368" s="157" t="str">
        <f t="shared" si="531"/>
        <v>n</v>
      </c>
      <c r="L1368" s="157" t="str">
        <f t="shared" si="532"/>
        <v>y</v>
      </c>
      <c r="M1368" s="157" t="str">
        <f t="shared" si="533"/>
        <v>n</v>
      </c>
      <c r="N1368" s="157" t="str">
        <f t="shared" si="534"/>
        <v>n</v>
      </c>
      <c r="O1368" s="157" t="str">
        <f t="shared" si="535"/>
        <v>n</v>
      </c>
      <c r="P1368" s="157" t="str">
        <f t="shared" si="536"/>
        <v>n</v>
      </c>
      <c r="Q1368" s="157" t="str">
        <f t="shared" si="537"/>
        <v>n</v>
      </c>
      <c r="R1368" s="157" t="str">
        <f t="shared" si="538"/>
        <v>n</v>
      </c>
      <c r="S1368" s="165">
        <v>100</v>
      </c>
      <c r="T1368" s="166">
        <v>100</v>
      </c>
      <c r="U1368" s="166" t="b">
        <f t="shared" si="555"/>
        <v>1</v>
      </c>
      <c r="V1368" s="165" t="s">
        <v>1066</v>
      </c>
      <c r="W1368" s="157" t="str">
        <f t="shared" si="539"/>
        <v>n</v>
      </c>
      <c r="X1368" s="157" t="str">
        <f t="shared" si="540"/>
        <v>y</v>
      </c>
      <c r="Y1368" s="157" t="str">
        <f t="shared" si="541"/>
        <v>n</v>
      </c>
      <c r="Z1368" s="157" t="str">
        <f t="shared" si="542"/>
        <v>n</v>
      </c>
      <c r="AA1368" s="157" t="str">
        <f t="shared" si="543"/>
        <v>n</v>
      </c>
      <c r="AB1368" s="157" t="str">
        <f t="shared" si="544"/>
        <v>n</v>
      </c>
      <c r="AC1368" s="157" t="str">
        <f t="shared" si="545"/>
        <v>n</v>
      </c>
      <c r="AD1368" s="157" t="str">
        <f t="shared" si="546"/>
        <v>n</v>
      </c>
      <c r="AE1368" s="165">
        <v>95</v>
      </c>
      <c r="AF1368" s="166">
        <v>95</v>
      </c>
      <c r="AG1368" s="166">
        <v>95</v>
      </c>
      <c r="AH1368" s="166" t="b">
        <f t="shared" si="556"/>
        <v>1</v>
      </c>
      <c r="AI1368" s="165"/>
      <c r="AJ1368" s="157" t="str">
        <f t="shared" si="547"/>
        <v>n</v>
      </c>
      <c r="AK1368" s="157" t="str">
        <f t="shared" si="548"/>
        <v>n</v>
      </c>
      <c r="AL1368" s="157" t="str">
        <f t="shared" si="549"/>
        <v>n</v>
      </c>
      <c r="AM1368" s="157" t="str">
        <f t="shared" si="550"/>
        <v>n</v>
      </c>
      <c r="AN1368" s="157" t="str">
        <f t="shared" si="553"/>
        <v>n</v>
      </c>
      <c r="AO1368" s="157" t="str">
        <f t="shared" si="554"/>
        <v>n</v>
      </c>
      <c r="AP1368" s="157" t="str">
        <f t="shared" si="551"/>
        <v>n</v>
      </c>
      <c r="AQ1368" s="157" t="str">
        <f t="shared" si="552"/>
        <v>n</v>
      </c>
      <c r="AR1368" s="165">
        <v>-1</v>
      </c>
      <c r="AS1368" s="166">
        <v>-1</v>
      </c>
      <c r="AT1368" s="166" t="b">
        <f t="shared" si="530"/>
        <v>1</v>
      </c>
      <c r="AU1368" s="157" t="s">
        <v>2634</v>
      </c>
    </row>
    <row r="1369" spans="1:47" ht="15" customHeight="1" x14ac:dyDescent="0.3">
      <c r="A1369" s="158" t="s">
        <v>1811</v>
      </c>
      <c r="B1369" s="158" t="s">
        <v>2124</v>
      </c>
      <c r="C1369" s="159">
        <v>44453</v>
      </c>
      <c r="D1369" s="158">
        <v>2021</v>
      </c>
      <c r="E1369" s="158" t="s">
        <v>137</v>
      </c>
      <c r="F1369" s="158" t="s">
        <v>1154</v>
      </c>
      <c r="G1369" s="169">
        <v>0.66666666666666663</v>
      </c>
      <c r="H1369" s="169">
        <v>0.75347222222222221</v>
      </c>
      <c r="I1369" s="158" t="s">
        <v>2647</v>
      </c>
      <c r="J1369" s="165" t="s">
        <v>1066</v>
      </c>
      <c r="K1369" s="157" t="str">
        <f t="shared" si="531"/>
        <v>n</v>
      </c>
      <c r="L1369" s="157" t="str">
        <f t="shared" si="532"/>
        <v>y</v>
      </c>
      <c r="M1369" s="157" t="str">
        <f t="shared" si="533"/>
        <v>n</v>
      </c>
      <c r="N1369" s="157" t="str">
        <f t="shared" si="534"/>
        <v>n</v>
      </c>
      <c r="O1369" s="157" t="str">
        <f t="shared" si="535"/>
        <v>n</v>
      </c>
      <c r="P1369" s="157" t="str">
        <f t="shared" si="536"/>
        <v>n</v>
      </c>
      <c r="Q1369" s="157" t="str">
        <f t="shared" si="537"/>
        <v>n</v>
      </c>
      <c r="R1369" s="157" t="str">
        <f t="shared" si="538"/>
        <v>n</v>
      </c>
      <c r="S1369" s="165">
        <v>97</v>
      </c>
      <c r="T1369" s="166">
        <v>97</v>
      </c>
      <c r="U1369" s="166" t="b">
        <f t="shared" si="555"/>
        <v>1</v>
      </c>
      <c r="V1369" s="165" t="s">
        <v>2391</v>
      </c>
      <c r="W1369" s="157" t="str">
        <f t="shared" si="539"/>
        <v>n</v>
      </c>
      <c r="X1369" s="157" t="str">
        <f t="shared" si="540"/>
        <v>y</v>
      </c>
      <c r="Y1369" s="157" t="str">
        <f t="shared" si="541"/>
        <v>n</v>
      </c>
      <c r="Z1369" s="157" t="str">
        <f t="shared" si="542"/>
        <v>n</v>
      </c>
      <c r="AA1369" s="157" t="str">
        <f t="shared" si="543"/>
        <v>n</v>
      </c>
      <c r="AB1369" s="157" t="str">
        <f t="shared" si="544"/>
        <v>n</v>
      </c>
      <c r="AC1369" s="157" t="str">
        <f t="shared" si="545"/>
        <v>n</v>
      </c>
      <c r="AD1369" s="157" t="str">
        <f t="shared" si="546"/>
        <v>y</v>
      </c>
      <c r="AE1369" s="165">
        <v>90</v>
      </c>
      <c r="AF1369" s="166">
        <v>90</v>
      </c>
      <c r="AG1369" s="166">
        <v>90</v>
      </c>
      <c r="AH1369" s="166" t="b">
        <f t="shared" si="556"/>
        <v>1</v>
      </c>
      <c r="AI1369" s="165"/>
      <c r="AJ1369" s="157" t="str">
        <f t="shared" si="547"/>
        <v>n</v>
      </c>
      <c r="AK1369" s="157" t="str">
        <f t="shared" si="548"/>
        <v>n</v>
      </c>
      <c r="AL1369" s="157" t="str">
        <f t="shared" si="549"/>
        <v>n</v>
      </c>
      <c r="AM1369" s="157" t="str">
        <f t="shared" si="550"/>
        <v>n</v>
      </c>
      <c r="AN1369" s="157" t="str">
        <f t="shared" si="553"/>
        <v>n</v>
      </c>
      <c r="AO1369" s="157" t="str">
        <f t="shared" si="554"/>
        <v>n</v>
      </c>
      <c r="AP1369" s="157" t="str">
        <f t="shared" si="551"/>
        <v>n</v>
      </c>
      <c r="AQ1369" s="157" t="str">
        <f t="shared" si="552"/>
        <v>n</v>
      </c>
      <c r="AR1369" s="165">
        <v>-1</v>
      </c>
      <c r="AS1369" s="166">
        <v>-1</v>
      </c>
      <c r="AT1369" s="166" t="b">
        <f t="shared" si="530"/>
        <v>1</v>
      </c>
      <c r="AU1369" s="157" t="s">
        <v>2648</v>
      </c>
    </row>
    <row r="1370" spans="1:47" ht="15" customHeight="1" x14ac:dyDescent="0.3">
      <c r="A1370" s="158" t="s">
        <v>1811</v>
      </c>
      <c r="B1370" s="158" t="s">
        <v>2124</v>
      </c>
      <c r="C1370" s="159">
        <v>44487</v>
      </c>
      <c r="D1370" s="158">
        <v>2021</v>
      </c>
      <c r="E1370" s="158" t="s">
        <v>137</v>
      </c>
      <c r="F1370" s="158" t="s">
        <v>1110</v>
      </c>
      <c r="G1370" s="169">
        <v>0.67708333333333337</v>
      </c>
      <c r="H1370" s="169">
        <v>0.72361111111111109</v>
      </c>
      <c r="I1370" s="158" t="s">
        <v>2653</v>
      </c>
      <c r="J1370" s="165" t="s">
        <v>1066</v>
      </c>
      <c r="K1370" s="157" t="str">
        <f t="shared" si="531"/>
        <v>n</v>
      </c>
      <c r="L1370" s="157" t="str">
        <f t="shared" si="532"/>
        <v>y</v>
      </c>
      <c r="M1370" s="157" t="str">
        <f t="shared" si="533"/>
        <v>n</v>
      </c>
      <c r="N1370" s="157" t="str">
        <f t="shared" si="534"/>
        <v>n</v>
      </c>
      <c r="O1370" s="157" t="str">
        <f t="shared" si="535"/>
        <v>n</v>
      </c>
      <c r="P1370" s="157" t="str">
        <f t="shared" si="536"/>
        <v>n</v>
      </c>
      <c r="Q1370" s="157" t="str">
        <f t="shared" si="537"/>
        <v>n</v>
      </c>
      <c r="R1370" s="157" t="str">
        <f t="shared" si="538"/>
        <v>n</v>
      </c>
      <c r="S1370" s="165">
        <v>100</v>
      </c>
      <c r="T1370" s="166">
        <v>100</v>
      </c>
      <c r="U1370" s="166" t="b">
        <f t="shared" si="555"/>
        <v>1</v>
      </c>
      <c r="V1370" s="165" t="s">
        <v>1066</v>
      </c>
      <c r="W1370" s="157" t="str">
        <f t="shared" si="539"/>
        <v>n</v>
      </c>
      <c r="X1370" s="157" t="str">
        <f t="shared" si="540"/>
        <v>y</v>
      </c>
      <c r="Y1370" s="157" t="str">
        <f t="shared" si="541"/>
        <v>n</v>
      </c>
      <c r="Z1370" s="157" t="str">
        <f t="shared" si="542"/>
        <v>n</v>
      </c>
      <c r="AA1370" s="157" t="str">
        <f t="shared" si="543"/>
        <v>n</v>
      </c>
      <c r="AB1370" s="157" t="str">
        <f t="shared" si="544"/>
        <v>n</v>
      </c>
      <c r="AC1370" s="157" t="str">
        <f t="shared" si="545"/>
        <v>n</v>
      </c>
      <c r="AD1370" s="157" t="str">
        <f t="shared" si="546"/>
        <v>n</v>
      </c>
      <c r="AE1370" s="165">
        <v>60</v>
      </c>
      <c r="AF1370" s="166">
        <v>60</v>
      </c>
      <c r="AG1370" s="166">
        <v>60</v>
      </c>
      <c r="AH1370" s="166" t="b">
        <f t="shared" si="556"/>
        <v>1</v>
      </c>
      <c r="AI1370" s="165"/>
      <c r="AJ1370" s="157" t="str">
        <f t="shared" si="547"/>
        <v>n</v>
      </c>
      <c r="AK1370" s="157" t="str">
        <f t="shared" si="548"/>
        <v>n</v>
      </c>
      <c r="AL1370" s="157" t="str">
        <f t="shared" si="549"/>
        <v>n</v>
      </c>
      <c r="AM1370" s="157" t="str">
        <f t="shared" si="550"/>
        <v>n</v>
      </c>
      <c r="AN1370" s="157" t="str">
        <f t="shared" si="553"/>
        <v>n</v>
      </c>
      <c r="AO1370" s="157" t="str">
        <f t="shared" si="554"/>
        <v>n</v>
      </c>
      <c r="AP1370" s="157" t="str">
        <f t="shared" si="551"/>
        <v>n</v>
      </c>
      <c r="AQ1370" s="157" t="str">
        <f t="shared" si="552"/>
        <v>n</v>
      </c>
      <c r="AR1370" s="165">
        <v>-1</v>
      </c>
      <c r="AS1370" s="166">
        <v>-1</v>
      </c>
      <c r="AT1370" s="166" t="b">
        <f t="shared" si="530"/>
        <v>1</v>
      </c>
      <c r="AU1370" s="157"/>
    </row>
    <row r="1371" spans="1:47" ht="15" customHeight="1" x14ac:dyDescent="0.3">
      <c r="A1371" s="158" t="s">
        <v>1811</v>
      </c>
      <c r="B1371" s="158" t="s">
        <v>2124</v>
      </c>
      <c r="C1371" s="159">
        <v>44487</v>
      </c>
      <c r="D1371" s="158">
        <v>2021</v>
      </c>
      <c r="E1371" s="158" t="s">
        <v>137</v>
      </c>
      <c r="F1371" s="158" t="s">
        <v>1111</v>
      </c>
      <c r="G1371" s="169">
        <v>0.67708333333333337</v>
      </c>
      <c r="H1371" s="169">
        <v>0.72361111111111109</v>
      </c>
      <c r="I1371" s="158" t="s">
        <v>2654</v>
      </c>
      <c r="J1371" s="165"/>
      <c r="K1371" s="157" t="str">
        <f t="shared" si="531"/>
        <v>n</v>
      </c>
      <c r="L1371" s="157" t="str">
        <f t="shared" si="532"/>
        <v>n</v>
      </c>
      <c r="M1371" s="157" t="str">
        <f t="shared" si="533"/>
        <v>n</v>
      </c>
      <c r="N1371" s="157" t="str">
        <f t="shared" si="534"/>
        <v>n</v>
      </c>
      <c r="O1371" s="157" t="str">
        <f t="shared" si="535"/>
        <v>n</v>
      </c>
      <c r="P1371" s="157" t="str">
        <f t="shared" si="536"/>
        <v>n</v>
      </c>
      <c r="Q1371" s="157" t="str">
        <f t="shared" si="537"/>
        <v>n</v>
      </c>
      <c r="R1371" s="157" t="str">
        <f t="shared" si="538"/>
        <v>n</v>
      </c>
      <c r="S1371" s="165">
        <v>0</v>
      </c>
      <c r="T1371" s="166">
        <v>0</v>
      </c>
      <c r="U1371" s="166" t="b">
        <f t="shared" si="555"/>
        <v>1</v>
      </c>
      <c r="V1371" s="165" t="s">
        <v>1066</v>
      </c>
      <c r="W1371" s="157" t="str">
        <f t="shared" si="539"/>
        <v>n</v>
      </c>
      <c r="X1371" s="157" t="str">
        <f t="shared" si="540"/>
        <v>y</v>
      </c>
      <c r="Y1371" s="157" t="str">
        <f t="shared" si="541"/>
        <v>n</v>
      </c>
      <c r="Z1371" s="157" t="str">
        <f t="shared" si="542"/>
        <v>n</v>
      </c>
      <c r="AA1371" s="157" t="str">
        <f t="shared" si="543"/>
        <v>n</v>
      </c>
      <c r="AB1371" s="157" t="str">
        <f t="shared" si="544"/>
        <v>n</v>
      </c>
      <c r="AC1371" s="157" t="str">
        <f t="shared" si="545"/>
        <v>n</v>
      </c>
      <c r="AD1371" s="157" t="str">
        <f t="shared" si="546"/>
        <v>n</v>
      </c>
      <c r="AE1371" s="165">
        <v>50</v>
      </c>
      <c r="AF1371" s="166">
        <v>50</v>
      </c>
      <c r="AG1371" s="166">
        <v>70</v>
      </c>
      <c r="AH1371" s="166" t="b">
        <f t="shared" si="556"/>
        <v>1</v>
      </c>
      <c r="AI1371" s="165"/>
      <c r="AJ1371" s="157" t="str">
        <f t="shared" si="547"/>
        <v>n</v>
      </c>
      <c r="AK1371" s="157" t="str">
        <f t="shared" si="548"/>
        <v>n</v>
      </c>
      <c r="AL1371" s="157" t="str">
        <f t="shared" si="549"/>
        <v>n</v>
      </c>
      <c r="AM1371" s="157" t="str">
        <f t="shared" si="550"/>
        <v>n</v>
      </c>
      <c r="AN1371" s="157" t="str">
        <f t="shared" si="553"/>
        <v>n</v>
      </c>
      <c r="AO1371" s="157" t="str">
        <f t="shared" si="554"/>
        <v>n</v>
      </c>
      <c r="AP1371" s="157" t="str">
        <f t="shared" si="551"/>
        <v>n</v>
      </c>
      <c r="AQ1371" s="157" t="str">
        <f t="shared" si="552"/>
        <v>n</v>
      </c>
      <c r="AR1371" s="165">
        <v>-1</v>
      </c>
      <c r="AS1371" s="166">
        <v>-1</v>
      </c>
      <c r="AT1371" s="166" t="b">
        <f t="shared" si="530"/>
        <v>1</v>
      </c>
      <c r="AU1371" s="157" t="s">
        <v>2656</v>
      </c>
    </row>
    <row r="1372" spans="1:47" ht="15" customHeight="1" x14ac:dyDescent="0.3">
      <c r="A1372" s="158" t="s">
        <v>1811</v>
      </c>
      <c r="B1372" s="158" t="s">
        <v>2124</v>
      </c>
      <c r="C1372" s="159">
        <v>44487</v>
      </c>
      <c r="D1372" s="158">
        <v>2021</v>
      </c>
      <c r="E1372" s="158" t="s">
        <v>137</v>
      </c>
      <c r="F1372" s="158" t="s">
        <v>1112</v>
      </c>
      <c r="G1372" s="169">
        <v>0.67708333333333337</v>
      </c>
      <c r="H1372" s="169">
        <v>0.72361111111111109</v>
      </c>
      <c r="I1372" s="158" t="s">
        <v>2655</v>
      </c>
      <c r="J1372" s="165" t="s">
        <v>1066</v>
      </c>
      <c r="K1372" s="157" t="str">
        <f t="shared" si="531"/>
        <v>n</v>
      </c>
      <c r="L1372" s="157" t="str">
        <f t="shared" si="532"/>
        <v>y</v>
      </c>
      <c r="M1372" s="157" t="str">
        <f t="shared" si="533"/>
        <v>n</v>
      </c>
      <c r="N1372" s="157" t="str">
        <f t="shared" si="534"/>
        <v>n</v>
      </c>
      <c r="O1372" s="157" t="str">
        <f t="shared" si="535"/>
        <v>n</v>
      </c>
      <c r="P1372" s="157" t="str">
        <f t="shared" si="536"/>
        <v>n</v>
      </c>
      <c r="Q1372" s="157" t="str">
        <f t="shared" si="537"/>
        <v>n</v>
      </c>
      <c r="R1372" s="157" t="str">
        <f t="shared" si="538"/>
        <v>n</v>
      </c>
      <c r="S1372" s="165">
        <v>85</v>
      </c>
      <c r="T1372" s="166">
        <v>85</v>
      </c>
      <c r="U1372" s="166" t="b">
        <f t="shared" si="555"/>
        <v>1</v>
      </c>
      <c r="V1372" s="165" t="s">
        <v>1066</v>
      </c>
      <c r="W1372" s="157" t="str">
        <f t="shared" si="539"/>
        <v>n</v>
      </c>
      <c r="X1372" s="157" t="str">
        <f t="shared" si="540"/>
        <v>y</v>
      </c>
      <c r="Y1372" s="157" t="str">
        <f t="shared" si="541"/>
        <v>n</v>
      </c>
      <c r="Z1372" s="157" t="str">
        <f t="shared" si="542"/>
        <v>n</v>
      </c>
      <c r="AA1372" s="157" t="str">
        <f t="shared" si="543"/>
        <v>n</v>
      </c>
      <c r="AB1372" s="157" t="str">
        <f t="shared" si="544"/>
        <v>n</v>
      </c>
      <c r="AC1372" s="157" t="str">
        <f t="shared" si="545"/>
        <v>n</v>
      </c>
      <c r="AD1372" s="157" t="str">
        <f t="shared" si="546"/>
        <v>n</v>
      </c>
      <c r="AE1372" s="165">
        <v>80</v>
      </c>
      <c r="AF1372" s="166">
        <v>80</v>
      </c>
      <c r="AG1372" s="166">
        <v>80</v>
      </c>
      <c r="AH1372" s="166" t="b">
        <f t="shared" si="556"/>
        <v>1</v>
      </c>
      <c r="AI1372" s="165"/>
      <c r="AJ1372" s="157" t="str">
        <f t="shared" si="547"/>
        <v>n</v>
      </c>
      <c r="AK1372" s="157" t="str">
        <f t="shared" si="548"/>
        <v>n</v>
      </c>
      <c r="AL1372" s="157" t="str">
        <f t="shared" si="549"/>
        <v>n</v>
      </c>
      <c r="AM1372" s="157" t="str">
        <f t="shared" si="550"/>
        <v>n</v>
      </c>
      <c r="AN1372" s="157" t="str">
        <f t="shared" si="553"/>
        <v>n</v>
      </c>
      <c r="AO1372" s="157" t="str">
        <f t="shared" si="554"/>
        <v>n</v>
      </c>
      <c r="AP1372" s="157" t="str">
        <f t="shared" si="551"/>
        <v>n</v>
      </c>
      <c r="AQ1372" s="157" t="str">
        <f t="shared" si="552"/>
        <v>n</v>
      </c>
      <c r="AR1372" s="165">
        <v>-1</v>
      </c>
      <c r="AS1372" s="166">
        <v>-1</v>
      </c>
      <c r="AT1372" s="166" t="b">
        <f t="shared" si="530"/>
        <v>1</v>
      </c>
      <c r="AU1372" s="157" t="s">
        <v>2657</v>
      </c>
    </row>
    <row r="1373" spans="1:47" ht="15" customHeight="1" x14ac:dyDescent="0.3">
      <c r="A1373" s="158" t="s">
        <v>1811</v>
      </c>
      <c r="B1373" s="158" t="s">
        <v>2124</v>
      </c>
      <c r="C1373" s="159">
        <v>44487</v>
      </c>
      <c r="D1373" s="158">
        <v>2021</v>
      </c>
      <c r="E1373" s="158" t="s">
        <v>137</v>
      </c>
      <c r="F1373" s="158" t="s">
        <v>1114</v>
      </c>
      <c r="G1373" s="169">
        <v>0.67708333333333337</v>
      </c>
      <c r="H1373" s="169">
        <v>0.72361111111111109</v>
      </c>
      <c r="I1373" s="158" t="s">
        <v>2658</v>
      </c>
      <c r="J1373" s="165"/>
      <c r="K1373" s="157" t="str">
        <f t="shared" si="531"/>
        <v>n</v>
      </c>
      <c r="L1373" s="157" t="str">
        <f t="shared" si="532"/>
        <v>n</v>
      </c>
      <c r="M1373" s="157" t="str">
        <f t="shared" si="533"/>
        <v>n</v>
      </c>
      <c r="N1373" s="157" t="str">
        <f t="shared" si="534"/>
        <v>n</v>
      </c>
      <c r="O1373" s="157" t="str">
        <f t="shared" si="535"/>
        <v>n</v>
      </c>
      <c r="P1373" s="157" t="str">
        <f t="shared" si="536"/>
        <v>n</v>
      </c>
      <c r="Q1373" s="157" t="str">
        <f t="shared" si="537"/>
        <v>n</v>
      </c>
      <c r="R1373" s="157" t="str">
        <f t="shared" si="538"/>
        <v>n</v>
      </c>
      <c r="S1373" s="165">
        <v>0</v>
      </c>
      <c r="T1373" s="166">
        <v>0</v>
      </c>
      <c r="U1373" s="166" t="b">
        <f t="shared" si="555"/>
        <v>1</v>
      </c>
      <c r="V1373" s="165" t="s">
        <v>2391</v>
      </c>
      <c r="W1373" s="157" t="str">
        <f t="shared" si="539"/>
        <v>n</v>
      </c>
      <c r="X1373" s="157" t="str">
        <f t="shared" si="540"/>
        <v>y</v>
      </c>
      <c r="Y1373" s="157" t="str">
        <f t="shared" si="541"/>
        <v>n</v>
      </c>
      <c r="Z1373" s="157" t="str">
        <f t="shared" si="542"/>
        <v>n</v>
      </c>
      <c r="AA1373" s="157" t="str">
        <f t="shared" si="543"/>
        <v>n</v>
      </c>
      <c r="AB1373" s="157" t="str">
        <f t="shared" si="544"/>
        <v>n</v>
      </c>
      <c r="AC1373" s="157" t="str">
        <f t="shared" si="545"/>
        <v>n</v>
      </c>
      <c r="AD1373" s="157" t="str">
        <f t="shared" si="546"/>
        <v>y</v>
      </c>
      <c r="AE1373" s="165">
        <v>80</v>
      </c>
      <c r="AF1373" s="166">
        <v>80</v>
      </c>
      <c r="AG1373" s="166">
        <v>80</v>
      </c>
      <c r="AH1373" s="166" t="b">
        <f t="shared" si="556"/>
        <v>1</v>
      </c>
      <c r="AI1373" s="165"/>
      <c r="AJ1373" s="157" t="str">
        <f t="shared" si="547"/>
        <v>n</v>
      </c>
      <c r="AK1373" s="157" t="str">
        <f t="shared" si="548"/>
        <v>n</v>
      </c>
      <c r="AL1373" s="157" t="str">
        <f t="shared" si="549"/>
        <v>n</v>
      </c>
      <c r="AM1373" s="157" t="str">
        <f t="shared" si="550"/>
        <v>n</v>
      </c>
      <c r="AN1373" s="157" t="str">
        <f t="shared" si="553"/>
        <v>n</v>
      </c>
      <c r="AO1373" s="157" t="str">
        <f t="shared" si="554"/>
        <v>n</v>
      </c>
      <c r="AP1373" s="157" t="str">
        <f t="shared" si="551"/>
        <v>n</v>
      </c>
      <c r="AQ1373" s="157" t="str">
        <f t="shared" si="552"/>
        <v>n</v>
      </c>
      <c r="AR1373" s="165">
        <v>-1</v>
      </c>
      <c r="AS1373" s="166">
        <v>-1</v>
      </c>
      <c r="AT1373" s="166" t="b">
        <f t="shared" si="530"/>
        <v>1</v>
      </c>
      <c r="AU1373" s="157" t="s">
        <v>2657</v>
      </c>
    </row>
    <row r="1374" spans="1:47" ht="15" customHeight="1" x14ac:dyDescent="0.3">
      <c r="A1374" s="158" t="s">
        <v>1811</v>
      </c>
      <c r="B1374" s="158" t="s">
        <v>2124</v>
      </c>
      <c r="C1374" s="159">
        <v>44487</v>
      </c>
      <c r="D1374" s="158">
        <v>2021</v>
      </c>
      <c r="E1374" s="158" t="s">
        <v>137</v>
      </c>
      <c r="F1374" s="158" t="s">
        <v>1115</v>
      </c>
      <c r="G1374" s="169">
        <v>0.67708333333333337</v>
      </c>
      <c r="H1374" s="169">
        <v>0.72361111111111109</v>
      </c>
      <c r="I1374" s="158" t="s">
        <v>2659</v>
      </c>
      <c r="J1374" s="165" t="s">
        <v>1066</v>
      </c>
      <c r="K1374" s="157" t="str">
        <f t="shared" si="531"/>
        <v>n</v>
      </c>
      <c r="L1374" s="157" t="str">
        <f t="shared" si="532"/>
        <v>y</v>
      </c>
      <c r="M1374" s="157" t="str">
        <f t="shared" si="533"/>
        <v>n</v>
      </c>
      <c r="N1374" s="157" t="str">
        <f t="shared" si="534"/>
        <v>n</v>
      </c>
      <c r="O1374" s="157" t="str">
        <f t="shared" si="535"/>
        <v>n</v>
      </c>
      <c r="P1374" s="157" t="str">
        <f t="shared" si="536"/>
        <v>n</v>
      </c>
      <c r="Q1374" s="157" t="str">
        <f t="shared" si="537"/>
        <v>n</v>
      </c>
      <c r="R1374" s="157" t="str">
        <f t="shared" si="538"/>
        <v>n</v>
      </c>
      <c r="S1374" s="165">
        <v>100</v>
      </c>
      <c r="T1374" s="166">
        <v>100</v>
      </c>
      <c r="U1374" s="166" t="b">
        <f t="shared" si="555"/>
        <v>1</v>
      </c>
      <c r="V1374" s="165" t="s">
        <v>2391</v>
      </c>
      <c r="W1374" s="157" t="str">
        <f t="shared" si="539"/>
        <v>n</v>
      </c>
      <c r="X1374" s="157" t="str">
        <f t="shared" si="540"/>
        <v>y</v>
      </c>
      <c r="Y1374" s="157" t="str">
        <f t="shared" si="541"/>
        <v>n</v>
      </c>
      <c r="Z1374" s="157" t="str">
        <f t="shared" si="542"/>
        <v>n</v>
      </c>
      <c r="AA1374" s="157" t="str">
        <f t="shared" si="543"/>
        <v>n</v>
      </c>
      <c r="AB1374" s="157" t="str">
        <f t="shared" si="544"/>
        <v>n</v>
      </c>
      <c r="AC1374" s="157" t="str">
        <f t="shared" si="545"/>
        <v>n</v>
      </c>
      <c r="AD1374" s="157" t="str">
        <f t="shared" si="546"/>
        <v>y</v>
      </c>
      <c r="AE1374" s="165">
        <v>70</v>
      </c>
      <c r="AF1374" s="166">
        <v>70</v>
      </c>
      <c r="AG1374" s="166">
        <v>70</v>
      </c>
      <c r="AH1374" s="166" t="b">
        <f t="shared" si="556"/>
        <v>1</v>
      </c>
      <c r="AI1374" s="165"/>
      <c r="AJ1374" s="157" t="str">
        <f t="shared" si="547"/>
        <v>n</v>
      </c>
      <c r="AK1374" s="157" t="str">
        <f t="shared" si="548"/>
        <v>n</v>
      </c>
      <c r="AL1374" s="157" t="str">
        <f t="shared" si="549"/>
        <v>n</v>
      </c>
      <c r="AM1374" s="157" t="str">
        <f t="shared" si="550"/>
        <v>n</v>
      </c>
      <c r="AN1374" s="157" t="str">
        <f t="shared" si="553"/>
        <v>n</v>
      </c>
      <c r="AO1374" s="157" t="str">
        <f t="shared" si="554"/>
        <v>n</v>
      </c>
      <c r="AP1374" s="157" t="str">
        <f t="shared" si="551"/>
        <v>n</v>
      </c>
      <c r="AQ1374" s="157" t="str">
        <f t="shared" si="552"/>
        <v>n</v>
      </c>
      <c r="AR1374" s="165">
        <v>-1</v>
      </c>
      <c r="AS1374" s="166">
        <v>-1</v>
      </c>
      <c r="AT1374" s="166" t="b">
        <f t="shared" si="530"/>
        <v>1</v>
      </c>
      <c r="AU1374" s="157" t="s">
        <v>2657</v>
      </c>
    </row>
    <row r="1375" spans="1:47" ht="15" customHeight="1" x14ac:dyDescent="0.3">
      <c r="A1375" s="158" t="s">
        <v>1811</v>
      </c>
      <c r="B1375" s="158" t="s">
        <v>2124</v>
      </c>
      <c r="C1375" s="159">
        <v>44487</v>
      </c>
      <c r="D1375" s="158">
        <v>2021</v>
      </c>
      <c r="E1375" s="158" t="s">
        <v>137</v>
      </c>
      <c r="F1375" s="158" t="s">
        <v>1116</v>
      </c>
      <c r="G1375" s="169">
        <v>0.67708333333333337</v>
      </c>
      <c r="H1375" s="169">
        <v>0.72361111111111109</v>
      </c>
      <c r="I1375" s="158" t="s">
        <v>2660</v>
      </c>
      <c r="J1375" s="165"/>
      <c r="K1375" s="157" t="str">
        <f t="shared" si="531"/>
        <v>n</v>
      </c>
      <c r="L1375" s="157" t="str">
        <f t="shared" si="532"/>
        <v>n</v>
      </c>
      <c r="M1375" s="157" t="str">
        <f t="shared" si="533"/>
        <v>n</v>
      </c>
      <c r="N1375" s="157" t="str">
        <f t="shared" si="534"/>
        <v>n</v>
      </c>
      <c r="O1375" s="157" t="str">
        <f t="shared" si="535"/>
        <v>n</v>
      </c>
      <c r="P1375" s="157" t="str">
        <f t="shared" si="536"/>
        <v>n</v>
      </c>
      <c r="Q1375" s="157" t="str">
        <f t="shared" si="537"/>
        <v>n</v>
      </c>
      <c r="R1375" s="157" t="str">
        <f t="shared" si="538"/>
        <v>n</v>
      </c>
      <c r="S1375" s="165">
        <v>0</v>
      </c>
      <c r="T1375" s="166">
        <v>0</v>
      </c>
      <c r="U1375" s="166" t="b">
        <f t="shared" si="555"/>
        <v>1</v>
      </c>
      <c r="V1375" s="165" t="s">
        <v>1066</v>
      </c>
      <c r="W1375" s="157" t="str">
        <f t="shared" si="539"/>
        <v>n</v>
      </c>
      <c r="X1375" s="157" t="str">
        <f t="shared" si="540"/>
        <v>y</v>
      </c>
      <c r="Y1375" s="157" t="str">
        <f t="shared" si="541"/>
        <v>n</v>
      </c>
      <c r="Z1375" s="157" t="str">
        <f t="shared" si="542"/>
        <v>n</v>
      </c>
      <c r="AA1375" s="157" t="str">
        <f t="shared" si="543"/>
        <v>n</v>
      </c>
      <c r="AB1375" s="157" t="str">
        <f t="shared" si="544"/>
        <v>n</v>
      </c>
      <c r="AC1375" s="157" t="str">
        <f t="shared" si="545"/>
        <v>n</v>
      </c>
      <c r="AD1375" s="157" t="str">
        <f t="shared" si="546"/>
        <v>n</v>
      </c>
      <c r="AE1375" s="165">
        <v>10</v>
      </c>
      <c r="AF1375" s="166">
        <v>10</v>
      </c>
      <c r="AG1375" s="166">
        <v>20</v>
      </c>
      <c r="AH1375" s="166" t="b">
        <f t="shared" si="556"/>
        <v>1</v>
      </c>
      <c r="AI1375" s="165"/>
      <c r="AJ1375" s="157" t="str">
        <f t="shared" si="547"/>
        <v>n</v>
      </c>
      <c r="AK1375" s="157" t="str">
        <f t="shared" si="548"/>
        <v>n</v>
      </c>
      <c r="AL1375" s="157" t="str">
        <f t="shared" si="549"/>
        <v>n</v>
      </c>
      <c r="AM1375" s="157" t="str">
        <f t="shared" si="550"/>
        <v>n</v>
      </c>
      <c r="AN1375" s="157" t="str">
        <f t="shared" si="553"/>
        <v>n</v>
      </c>
      <c r="AO1375" s="157" t="str">
        <f t="shared" si="554"/>
        <v>n</v>
      </c>
      <c r="AP1375" s="157" t="str">
        <f t="shared" si="551"/>
        <v>n</v>
      </c>
      <c r="AQ1375" s="157" t="str">
        <f t="shared" si="552"/>
        <v>n</v>
      </c>
      <c r="AR1375" s="165">
        <v>-1</v>
      </c>
      <c r="AS1375" s="166">
        <v>-1</v>
      </c>
      <c r="AT1375" s="166" t="b">
        <f t="shared" si="530"/>
        <v>1</v>
      </c>
      <c r="AU1375" s="157" t="s">
        <v>2661</v>
      </c>
    </row>
    <row r="1376" spans="1:47" ht="15" customHeight="1" x14ac:dyDescent="0.3">
      <c r="A1376" s="158" t="s">
        <v>1811</v>
      </c>
      <c r="B1376" s="158" t="s">
        <v>2124</v>
      </c>
      <c r="C1376" s="159">
        <v>44487</v>
      </c>
      <c r="D1376" s="158">
        <v>2021</v>
      </c>
      <c r="E1376" s="158" t="s">
        <v>137</v>
      </c>
      <c r="F1376" s="158" t="s">
        <v>1118</v>
      </c>
      <c r="G1376" s="169">
        <v>0.67708333333333337</v>
      </c>
      <c r="H1376" s="169">
        <v>0.72361111111111109</v>
      </c>
      <c r="I1376" s="158" t="s">
        <v>2662</v>
      </c>
      <c r="J1376" s="165" t="s">
        <v>1066</v>
      </c>
      <c r="K1376" s="157" t="str">
        <f t="shared" si="531"/>
        <v>n</v>
      </c>
      <c r="L1376" s="157" t="str">
        <f t="shared" si="532"/>
        <v>y</v>
      </c>
      <c r="M1376" s="157" t="str">
        <f t="shared" si="533"/>
        <v>n</v>
      </c>
      <c r="N1376" s="157" t="str">
        <f t="shared" si="534"/>
        <v>n</v>
      </c>
      <c r="O1376" s="157" t="str">
        <f t="shared" si="535"/>
        <v>n</v>
      </c>
      <c r="P1376" s="157" t="str">
        <f t="shared" si="536"/>
        <v>n</v>
      </c>
      <c r="Q1376" s="157" t="str">
        <f t="shared" si="537"/>
        <v>n</v>
      </c>
      <c r="R1376" s="157" t="str">
        <f t="shared" si="538"/>
        <v>n</v>
      </c>
      <c r="S1376" s="165">
        <v>100</v>
      </c>
      <c r="T1376" s="166">
        <v>100</v>
      </c>
      <c r="U1376" s="166" t="b">
        <f t="shared" si="555"/>
        <v>1</v>
      </c>
      <c r="V1376" s="165" t="s">
        <v>1066</v>
      </c>
      <c r="W1376" s="157" t="str">
        <f t="shared" si="539"/>
        <v>n</v>
      </c>
      <c r="X1376" s="157" t="str">
        <f t="shared" si="540"/>
        <v>y</v>
      </c>
      <c r="Y1376" s="157" t="str">
        <f t="shared" si="541"/>
        <v>n</v>
      </c>
      <c r="Z1376" s="157" t="str">
        <f t="shared" si="542"/>
        <v>n</v>
      </c>
      <c r="AA1376" s="157" t="str">
        <f t="shared" si="543"/>
        <v>n</v>
      </c>
      <c r="AB1376" s="157" t="str">
        <f t="shared" si="544"/>
        <v>n</v>
      </c>
      <c r="AC1376" s="157" t="str">
        <f t="shared" si="545"/>
        <v>n</v>
      </c>
      <c r="AD1376" s="157" t="str">
        <f t="shared" si="546"/>
        <v>n</v>
      </c>
      <c r="AE1376" s="165">
        <v>80</v>
      </c>
      <c r="AF1376" s="166">
        <v>80</v>
      </c>
      <c r="AG1376" s="166">
        <v>80</v>
      </c>
      <c r="AH1376" s="166" t="b">
        <f t="shared" si="556"/>
        <v>1</v>
      </c>
      <c r="AI1376" s="165"/>
      <c r="AJ1376" s="157" t="str">
        <f t="shared" si="547"/>
        <v>n</v>
      </c>
      <c r="AK1376" s="157" t="str">
        <f t="shared" si="548"/>
        <v>n</v>
      </c>
      <c r="AL1376" s="157" t="str">
        <f t="shared" si="549"/>
        <v>n</v>
      </c>
      <c r="AM1376" s="157" t="str">
        <f t="shared" si="550"/>
        <v>n</v>
      </c>
      <c r="AN1376" s="157" t="str">
        <f t="shared" si="553"/>
        <v>n</v>
      </c>
      <c r="AO1376" s="157" t="str">
        <f t="shared" si="554"/>
        <v>n</v>
      </c>
      <c r="AP1376" s="157" t="str">
        <f t="shared" si="551"/>
        <v>n</v>
      </c>
      <c r="AQ1376" s="157" t="str">
        <f t="shared" si="552"/>
        <v>n</v>
      </c>
      <c r="AR1376" s="165">
        <v>-1</v>
      </c>
      <c r="AS1376" s="166">
        <v>-1</v>
      </c>
      <c r="AT1376" s="166" t="b">
        <f t="shared" si="530"/>
        <v>1</v>
      </c>
      <c r="AU1376" s="157" t="s">
        <v>2657</v>
      </c>
    </row>
    <row r="1377" spans="1:47" ht="15" customHeight="1" x14ac:dyDescent="0.3">
      <c r="A1377" s="158" t="s">
        <v>1811</v>
      </c>
      <c r="B1377" s="158" t="s">
        <v>2124</v>
      </c>
      <c r="C1377" s="159">
        <v>44487</v>
      </c>
      <c r="D1377" s="158">
        <v>2021</v>
      </c>
      <c r="E1377" s="158" t="s">
        <v>137</v>
      </c>
      <c r="F1377" s="158" t="s">
        <v>1119</v>
      </c>
      <c r="G1377" s="169">
        <v>0.67708333333333337</v>
      </c>
      <c r="H1377" s="169">
        <v>0.72361111111111109</v>
      </c>
      <c r="I1377" s="158" t="s">
        <v>2663</v>
      </c>
      <c r="J1377" s="165" t="s">
        <v>1066</v>
      </c>
      <c r="K1377" s="157" t="str">
        <f t="shared" si="531"/>
        <v>n</v>
      </c>
      <c r="L1377" s="157" t="str">
        <f t="shared" si="532"/>
        <v>y</v>
      </c>
      <c r="M1377" s="157" t="str">
        <f t="shared" si="533"/>
        <v>n</v>
      </c>
      <c r="N1377" s="157" t="str">
        <f t="shared" si="534"/>
        <v>n</v>
      </c>
      <c r="O1377" s="157" t="str">
        <f t="shared" si="535"/>
        <v>n</v>
      </c>
      <c r="P1377" s="157" t="str">
        <f t="shared" si="536"/>
        <v>n</v>
      </c>
      <c r="Q1377" s="157" t="str">
        <f t="shared" si="537"/>
        <v>n</v>
      </c>
      <c r="R1377" s="157" t="str">
        <f t="shared" si="538"/>
        <v>n</v>
      </c>
      <c r="S1377" s="165">
        <v>2</v>
      </c>
      <c r="T1377" s="166">
        <v>2</v>
      </c>
      <c r="U1377" s="166" t="b">
        <f t="shared" si="555"/>
        <v>1</v>
      </c>
      <c r="V1377" s="165" t="s">
        <v>1066</v>
      </c>
      <c r="W1377" s="157" t="str">
        <f t="shared" si="539"/>
        <v>n</v>
      </c>
      <c r="X1377" s="157" t="str">
        <f t="shared" si="540"/>
        <v>y</v>
      </c>
      <c r="Y1377" s="157" t="str">
        <f t="shared" si="541"/>
        <v>n</v>
      </c>
      <c r="Z1377" s="157" t="str">
        <f t="shared" si="542"/>
        <v>n</v>
      </c>
      <c r="AA1377" s="157" t="str">
        <f t="shared" si="543"/>
        <v>n</v>
      </c>
      <c r="AB1377" s="157" t="str">
        <f t="shared" si="544"/>
        <v>n</v>
      </c>
      <c r="AC1377" s="157" t="str">
        <f t="shared" si="545"/>
        <v>n</v>
      </c>
      <c r="AD1377" s="157" t="str">
        <f t="shared" si="546"/>
        <v>n</v>
      </c>
      <c r="AE1377" s="165">
        <v>100</v>
      </c>
      <c r="AF1377" s="166">
        <v>100</v>
      </c>
      <c r="AG1377" s="166">
        <v>100</v>
      </c>
      <c r="AH1377" s="166" t="b">
        <f t="shared" si="556"/>
        <v>1</v>
      </c>
      <c r="AI1377" s="165"/>
      <c r="AJ1377" s="157" t="str">
        <f t="shared" si="547"/>
        <v>n</v>
      </c>
      <c r="AK1377" s="157" t="str">
        <f t="shared" si="548"/>
        <v>n</v>
      </c>
      <c r="AL1377" s="157" t="str">
        <f t="shared" si="549"/>
        <v>n</v>
      </c>
      <c r="AM1377" s="157" t="str">
        <f t="shared" si="550"/>
        <v>n</v>
      </c>
      <c r="AN1377" s="157" t="str">
        <f t="shared" si="553"/>
        <v>n</v>
      </c>
      <c r="AO1377" s="157" t="str">
        <f t="shared" si="554"/>
        <v>n</v>
      </c>
      <c r="AP1377" s="157" t="str">
        <f t="shared" si="551"/>
        <v>n</v>
      </c>
      <c r="AQ1377" s="157" t="str">
        <f t="shared" si="552"/>
        <v>n</v>
      </c>
      <c r="AR1377" s="165">
        <v>-1</v>
      </c>
      <c r="AS1377" s="166">
        <v>-1</v>
      </c>
      <c r="AT1377" s="166" t="b">
        <f t="shared" si="530"/>
        <v>1</v>
      </c>
      <c r="AU1377" s="157"/>
    </row>
    <row r="1378" spans="1:47" ht="15" customHeight="1" x14ac:dyDescent="0.3">
      <c r="A1378" s="158" t="s">
        <v>1811</v>
      </c>
      <c r="B1378" s="158" t="s">
        <v>2124</v>
      </c>
      <c r="C1378" s="159">
        <v>44487</v>
      </c>
      <c r="D1378" s="158">
        <v>2021</v>
      </c>
      <c r="E1378" s="158" t="s">
        <v>137</v>
      </c>
      <c r="F1378" s="158" t="s">
        <v>1121</v>
      </c>
      <c r="G1378" s="169">
        <v>0.67708333333333337</v>
      </c>
      <c r="H1378" s="169">
        <v>0.72361111111111109</v>
      </c>
      <c r="I1378" s="158" t="s">
        <v>2664</v>
      </c>
      <c r="J1378" s="165" t="s">
        <v>1066</v>
      </c>
      <c r="K1378" s="157" t="str">
        <f t="shared" si="531"/>
        <v>n</v>
      </c>
      <c r="L1378" s="157" t="str">
        <f t="shared" si="532"/>
        <v>y</v>
      </c>
      <c r="M1378" s="157" t="str">
        <f t="shared" si="533"/>
        <v>n</v>
      </c>
      <c r="N1378" s="157" t="str">
        <f t="shared" si="534"/>
        <v>n</v>
      </c>
      <c r="O1378" s="157" t="str">
        <f t="shared" si="535"/>
        <v>n</v>
      </c>
      <c r="P1378" s="157" t="str">
        <f t="shared" si="536"/>
        <v>n</v>
      </c>
      <c r="Q1378" s="157" t="str">
        <f t="shared" si="537"/>
        <v>n</v>
      </c>
      <c r="R1378" s="157" t="str">
        <f t="shared" si="538"/>
        <v>n</v>
      </c>
      <c r="S1378" s="165">
        <v>80</v>
      </c>
      <c r="T1378" s="166">
        <v>80</v>
      </c>
      <c r="U1378" s="166" t="b">
        <f t="shared" si="555"/>
        <v>1</v>
      </c>
      <c r="V1378" s="165" t="s">
        <v>2391</v>
      </c>
      <c r="W1378" s="157" t="str">
        <f t="shared" si="539"/>
        <v>n</v>
      </c>
      <c r="X1378" s="157" t="str">
        <f t="shared" si="540"/>
        <v>y</v>
      </c>
      <c r="Y1378" s="157" t="str">
        <f t="shared" si="541"/>
        <v>n</v>
      </c>
      <c r="Z1378" s="157" t="str">
        <f t="shared" si="542"/>
        <v>n</v>
      </c>
      <c r="AA1378" s="157" t="str">
        <f t="shared" si="543"/>
        <v>n</v>
      </c>
      <c r="AB1378" s="157" t="str">
        <f t="shared" si="544"/>
        <v>n</v>
      </c>
      <c r="AC1378" s="157" t="str">
        <f t="shared" si="545"/>
        <v>n</v>
      </c>
      <c r="AD1378" s="157" t="str">
        <f t="shared" si="546"/>
        <v>y</v>
      </c>
      <c r="AE1378" s="165">
        <v>60</v>
      </c>
      <c r="AF1378" s="166">
        <v>60</v>
      </c>
      <c r="AG1378" s="166">
        <v>60</v>
      </c>
      <c r="AH1378" s="166" t="b">
        <f t="shared" si="556"/>
        <v>1</v>
      </c>
      <c r="AI1378" s="165"/>
      <c r="AJ1378" s="157" t="str">
        <f t="shared" si="547"/>
        <v>n</v>
      </c>
      <c r="AK1378" s="157" t="str">
        <f t="shared" si="548"/>
        <v>n</v>
      </c>
      <c r="AL1378" s="157" t="str">
        <f t="shared" si="549"/>
        <v>n</v>
      </c>
      <c r="AM1378" s="157" t="str">
        <f t="shared" si="550"/>
        <v>n</v>
      </c>
      <c r="AN1378" s="157" t="str">
        <f t="shared" si="553"/>
        <v>n</v>
      </c>
      <c r="AO1378" s="157" t="str">
        <f t="shared" si="554"/>
        <v>n</v>
      </c>
      <c r="AP1378" s="157" t="str">
        <f t="shared" si="551"/>
        <v>n</v>
      </c>
      <c r="AQ1378" s="157" t="str">
        <f t="shared" si="552"/>
        <v>n</v>
      </c>
      <c r="AR1378" s="165">
        <v>-1</v>
      </c>
      <c r="AS1378" s="166">
        <v>-1</v>
      </c>
      <c r="AT1378" s="166" t="b">
        <f t="shared" si="530"/>
        <v>1</v>
      </c>
      <c r="AU1378" s="157" t="s">
        <v>2657</v>
      </c>
    </row>
    <row r="1379" spans="1:47" ht="15" customHeight="1" x14ac:dyDescent="0.3">
      <c r="A1379" s="158" t="s">
        <v>1811</v>
      </c>
      <c r="B1379" s="158" t="s">
        <v>2124</v>
      </c>
      <c r="C1379" s="159">
        <v>44487</v>
      </c>
      <c r="D1379" s="158">
        <v>2021</v>
      </c>
      <c r="E1379" s="158" t="s">
        <v>137</v>
      </c>
      <c r="F1379" s="158" t="s">
        <v>1122</v>
      </c>
      <c r="G1379" s="169">
        <v>0.67708333333333337</v>
      </c>
      <c r="H1379" s="169">
        <v>0.72361111111111109</v>
      </c>
      <c r="I1379" s="158" t="s">
        <v>2665</v>
      </c>
      <c r="J1379" s="165"/>
      <c r="K1379" s="157" t="str">
        <f t="shared" si="531"/>
        <v>n</v>
      </c>
      <c r="L1379" s="157" t="str">
        <f t="shared" si="532"/>
        <v>n</v>
      </c>
      <c r="M1379" s="157" t="str">
        <f t="shared" si="533"/>
        <v>n</v>
      </c>
      <c r="N1379" s="157" t="str">
        <f t="shared" si="534"/>
        <v>n</v>
      </c>
      <c r="O1379" s="157" t="str">
        <f t="shared" si="535"/>
        <v>n</v>
      </c>
      <c r="P1379" s="157" t="str">
        <f t="shared" si="536"/>
        <v>n</v>
      </c>
      <c r="Q1379" s="157" t="str">
        <f t="shared" si="537"/>
        <v>n</v>
      </c>
      <c r="R1379" s="157" t="str">
        <f t="shared" si="538"/>
        <v>n</v>
      </c>
      <c r="S1379" s="165">
        <v>0</v>
      </c>
      <c r="T1379" s="166">
        <v>0</v>
      </c>
      <c r="U1379" s="166" t="b">
        <f t="shared" si="555"/>
        <v>1</v>
      </c>
      <c r="V1379" s="165" t="s">
        <v>1066</v>
      </c>
      <c r="W1379" s="157" t="str">
        <f t="shared" si="539"/>
        <v>n</v>
      </c>
      <c r="X1379" s="157" t="str">
        <f t="shared" si="540"/>
        <v>y</v>
      </c>
      <c r="Y1379" s="157" t="str">
        <f t="shared" si="541"/>
        <v>n</v>
      </c>
      <c r="Z1379" s="157" t="str">
        <f t="shared" si="542"/>
        <v>n</v>
      </c>
      <c r="AA1379" s="157" t="str">
        <f t="shared" si="543"/>
        <v>n</v>
      </c>
      <c r="AB1379" s="157" t="str">
        <f t="shared" si="544"/>
        <v>n</v>
      </c>
      <c r="AC1379" s="157" t="str">
        <f t="shared" si="545"/>
        <v>n</v>
      </c>
      <c r="AD1379" s="157" t="str">
        <f t="shared" si="546"/>
        <v>n</v>
      </c>
      <c r="AE1379" s="165">
        <v>90</v>
      </c>
      <c r="AF1379" s="166">
        <v>90</v>
      </c>
      <c r="AG1379" s="166">
        <v>90</v>
      </c>
      <c r="AH1379" s="166" t="b">
        <f t="shared" si="556"/>
        <v>1</v>
      </c>
      <c r="AI1379" s="165"/>
      <c r="AJ1379" s="157" t="str">
        <f t="shared" si="547"/>
        <v>n</v>
      </c>
      <c r="AK1379" s="157" t="str">
        <f t="shared" si="548"/>
        <v>n</v>
      </c>
      <c r="AL1379" s="157" t="str">
        <f t="shared" si="549"/>
        <v>n</v>
      </c>
      <c r="AM1379" s="157" t="str">
        <f t="shared" si="550"/>
        <v>n</v>
      </c>
      <c r="AN1379" s="157" t="str">
        <f t="shared" si="553"/>
        <v>n</v>
      </c>
      <c r="AO1379" s="157" t="str">
        <f t="shared" si="554"/>
        <v>n</v>
      </c>
      <c r="AP1379" s="157" t="str">
        <f t="shared" si="551"/>
        <v>n</v>
      </c>
      <c r="AQ1379" s="157" t="str">
        <f t="shared" si="552"/>
        <v>n</v>
      </c>
      <c r="AR1379" s="165">
        <v>-1</v>
      </c>
      <c r="AS1379" s="166">
        <v>-1</v>
      </c>
      <c r="AT1379" s="166" t="b">
        <f t="shared" si="530"/>
        <v>1</v>
      </c>
      <c r="AU1379" s="157" t="s">
        <v>2666</v>
      </c>
    </row>
    <row r="1380" spans="1:47" ht="15" customHeight="1" x14ac:dyDescent="0.3">
      <c r="A1380" s="158" t="s">
        <v>1811</v>
      </c>
      <c r="B1380" s="158" t="s">
        <v>2124</v>
      </c>
      <c r="C1380" s="159">
        <v>44487</v>
      </c>
      <c r="D1380" s="158">
        <v>2021</v>
      </c>
      <c r="E1380" s="158" t="s">
        <v>137</v>
      </c>
      <c r="F1380" s="158" t="s">
        <v>1124</v>
      </c>
      <c r="G1380" s="169">
        <v>0.67708333333333337</v>
      </c>
      <c r="H1380" s="169">
        <v>0.72361111111111109</v>
      </c>
      <c r="I1380" s="158" t="s">
        <v>2667</v>
      </c>
      <c r="J1380" s="165" t="s">
        <v>1066</v>
      </c>
      <c r="K1380" s="157" t="str">
        <f t="shared" si="531"/>
        <v>n</v>
      </c>
      <c r="L1380" s="157" t="str">
        <f t="shared" si="532"/>
        <v>y</v>
      </c>
      <c r="M1380" s="157" t="str">
        <f t="shared" si="533"/>
        <v>n</v>
      </c>
      <c r="N1380" s="157" t="str">
        <f t="shared" si="534"/>
        <v>n</v>
      </c>
      <c r="O1380" s="157" t="str">
        <f t="shared" si="535"/>
        <v>n</v>
      </c>
      <c r="P1380" s="157" t="str">
        <f t="shared" si="536"/>
        <v>n</v>
      </c>
      <c r="Q1380" s="157" t="str">
        <f t="shared" si="537"/>
        <v>n</v>
      </c>
      <c r="R1380" s="157" t="str">
        <f t="shared" si="538"/>
        <v>n</v>
      </c>
      <c r="S1380" s="165">
        <v>5</v>
      </c>
      <c r="T1380" s="166">
        <v>5</v>
      </c>
      <c r="U1380" s="166" t="b">
        <f t="shared" si="555"/>
        <v>1</v>
      </c>
      <c r="V1380" s="165" t="s">
        <v>1066</v>
      </c>
      <c r="W1380" s="157" t="str">
        <f t="shared" si="539"/>
        <v>n</v>
      </c>
      <c r="X1380" s="157" t="str">
        <f t="shared" si="540"/>
        <v>y</v>
      </c>
      <c r="Y1380" s="157" t="str">
        <f t="shared" si="541"/>
        <v>n</v>
      </c>
      <c r="Z1380" s="157" t="str">
        <f t="shared" si="542"/>
        <v>n</v>
      </c>
      <c r="AA1380" s="157" t="str">
        <f t="shared" si="543"/>
        <v>n</v>
      </c>
      <c r="AB1380" s="157" t="str">
        <f t="shared" si="544"/>
        <v>n</v>
      </c>
      <c r="AC1380" s="157" t="str">
        <f t="shared" si="545"/>
        <v>n</v>
      </c>
      <c r="AD1380" s="157" t="str">
        <f t="shared" si="546"/>
        <v>n</v>
      </c>
      <c r="AE1380" s="165">
        <v>50</v>
      </c>
      <c r="AF1380" s="166">
        <v>50</v>
      </c>
      <c r="AG1380" s="166">
        <v>80</v>
      </c>
      <c r="AH1380" s="166" t="b">
        <f t="shared" si="556"/>
        <v>1</v>
      </c>
      <c r="AI1380" s="165"/>
      <c r="AJ1380" s="157" t="str">
        <f t="shared" si="547"/>
        <v>n</v>
      </c>
      <c r="AK1380" s="157" t="str">
        <f t="shared" si="548"/>
        <v>n</v>
      </c>
      <c r="AL1380" s="157" t="str">
        <f t="shared" si="549"/>
        <v>n</v>
      </c>
      <c r="AM1380" s="157" t="str">
        <f t="shared" si="550"/>
        <v>n</v>
      </c>
      <c r="AN1380" s="157" t="str">
        <f t="shared" si="553"/>
        <v>n</v>
      </c>
      <c r="AO1380" s="157" t="str">
        <f t="shared" si="554"/>
        <v>n</v>
      </c>
      <c r="AP1380" s="157" t="str">
        <f t="shared" si="551"/>
        <v>n</v>
      </c>
      <c r="AQ1380" s="157" t="str">
        <f t="shared" si="552"/>
        <v>n</v>
      </c>
      <c r="AR1380" s="165">
        <v>-1</v>
      </c>
      <c r="AS1380" s="166">
        <v>-1</v>
      </c>
      <c r="AT1380" s="166" t="b">
        <f t="shared" si="530"/>
        <v>1</v>
      </c>
      <c r="AU1380" s="157" t="s">
        <v>2668</v>
      </c>
    </row>
    <row r="1381" spans="1:47" ht="15" customHeight="1" x14ac:dyDescent="0.3">
      <c r="A1381" s="158" t="s">
        <v>1811</v>
      </c>
      <c r="B1381" s="158" t="s">
        <v>2124</v>
      </c>
      <c r="C1381" s="159">
        <v>44487</v>
      </c>
      <c r="D1381" s="158">
        <v>2021</v>
      </c>
      <c r="E1381" s="158" t="s">
        <v>137</v>
      </c>
      <c r="F1381" s="158" t="s">
        <v>1125</v>
      </c>
      <c r="G1381" s="169">
        <v>0.67708333333333337</v>
      </c>
      <c r="H1381" s="169">
        <v>0.72361111111111109</v>
      </c>
      <c r="I1381" s="158" t="s">
        <v>2669</v>
      </c>
      <c r="J1381" s="165" t="s">
        <v>1066</v>
      </c>
      <c r="K1381" s="157" t="str">
        <f t="shared" si="531"/>
        <v>n</v>
      </c>
      <c r="L1381" s="157" t="str">
        <f t="shared" si="532"/>
        <v>y</v>
      </c>
      <c r="M1381" s="157" t="str">
        <f t="shared" si="533"/>
        <v>n</v>
      </c>
      <c r="N1381" s="157" t="str">
        <f t="shared" si="534"/>
        <v>n</v>
      </c>
      <c r="O1381" s="157" t="str">
        <f t="shared" si="535"/>
        <v>n</v>
      </c>
      <c r="P1381" s="157" t="str">
        <f t="shared" si="536"/>
        <v>n</v>
      </c>
      <c r="Q1381" s="157" t="str">
        <f t="shared" si="537"/>
        <v>n</v>
      </c>
      <c r="R1381" s="157" t="str">
        <f t="shared" si="538"/>
        <v>n</v>
      </c>
      <c r="S1381" s="165">
        <v>85</v>
      </c>
      <c r="T1381" s="166">
        <v>85</v>
      </c>
      <c r="U1381" s="166" t="b">
        <f t="shared" si="555"/>
        <v>1</v>
      </c>
      <c r="V1381" s="165" t="s">
        <v>1066</v>
      </c>
      <c r="W1381" s="157" t="str">
        <f t="shared" si="539"/>
        <v>n</v>
      </c>
      <c r="X1381" s="157" t="str">
        <f t="shared" si="540"/>
        <v>y</v>
      </c>
      <c r="Y1381" s="157" t="str">
        <f t="shared" si="541"/>
        <v>n</v>
      </c>
      <c r="Z1381" s="157" t="str">
        <f t="shared" si="542"/>
        <v>n</v>
      </c>
      <c r="AA1381" s="157" t="str">
        <f t="shared" si="543"/>
        <v>n</v>
      </c>
      <c r="AB1381" s="157" t="str">
        <f t="shared" si="544"/>
        <v>n</v>
      </c>
      <c r="AC1381" s="157" t="str">
        <f t="shared" si="545"/>
        <v>n</v>
      </c>
      <c r="AD1381" s="157" t="str">
        <f t="shared" si="546"/>
        <v>n</v>
      </c>
      <c r="AE1381" s="165">
        <v>80</v>
      </c>
      <c r="AF1381" s="166">
        <v>80</v>
      </c>
      <c r="AG1381" s="166">
        <v>80</v>
      </c>
      <c r="AH1381" s="166" t="b">
        <f t="shared" si="556"/>
        <v>1</v>
      </c>
      <c r="AI1381" s="165"/>
      <c r="AJ1381" s="157" t="str">
        <f t="shared" si="547"/>
        <v>n</v>
      </c>
      <c r="AK1381" s="157" t="str">
        <f t="shared" si="548"/>
        <v>n</v>
      </c>
      <c r="AL1381" s="157" t="str">
        <f t="shared" si="549"/>
        <v>n</v>
      </c>
      <c r="AM1381" s="157" t="str">
        <f t="shared" si="550"/>
        <v>n</v>
      </c>
      <c r="AN1381" s="157" t="str">
        <f t="shared" si="553"/>
        <v>n</v>
      </c>
      <c r="AO1381" s="157" t="str">
        <f t="shared" si="554"/>
        <v>n</v>
      </c>
      <c r="AP1381" s="157" t="str">
        <f t="shared" si="551"/>
        <v>n</v>
      </c>
      <c r="AQ1381" s="157" t="str">
        <f t="shared" si="552"/>
        <v>n</v>
      </c>
      <c r="AR1381" s="165">
        <v>-1</v>
      </c>
      <c r="AS1381" s="166">
        <v>-1</v>
      </c>
      <c r="AT1381" s="166" t="b">
        <f t="shared" si="530"/>
        <v>1</v>
      </c>
      <c r="AU1381" s="157" t="s">
        <v>2672</v>
      </c>
    </row>
    <row r="1382" spans="1:47" ht="15" customHeight="1" x14ac:dyDescent="0.3">
      <c r="A1382" s="158" t="s">
        <v>1811</v>
      </c>
      <c r="B1382" s="158" t="s">
        <v>2124</v>
      </c>
      <c r="C1382" s="159">
        <v>44487</v>
      </c>
      <c r="D1382" s="158">
        <v>2021</v>
      </c>
      <c r="E1382" s="158" t="s">
        <v>137</v>
      </c>
      <c r="F1382" s="158" t="s">
        <v>1126</v>
      </c>
      <c r="G1382" s="169">
        <v>0.67708333333333337</v>
      </c>
      <c r="H1382" s="169">
        <v>0.72361111111111109</v>
      </c>
      <c r="I1382" s="158" t="s">
        <v>2670</v>
      </c>
      <c r="J1382" s="165" t="s">
        <v>1066</v>
      </c>
      <c r="K1382" s="157" t="str">
        <f t="shared" si="531"/>
        <v>n</v>
      </c>
      <c r="L1382" s="157" t="str">
        <f t="shared" si="532"/>
        <v>y</v>
      </c>
      <c r="M1382" s="157" t="str">
        <f t="shared" si="533"/>
        <v>n</v>
      </c>
      <c r="N1382" s="157" t="str">
        <f t="shared" si="534"/>
        <v>n</v>
      </c>
      <c r="O1382" s="157" t="str">
        <f t="shared" si="535"/>
        <v>n</v>
      </c>
      <c r="P1382" s="157" t="str">
        <f t="shared" si="536"/>
        <v>n</v>
      </c>
      <c r="Q1382" s="157" t="str">
        <f t="shared" si="537"/>
        <v>n</v>
      </c>
      <c r="R1382" s="157" t="str">
        <f t="shared" si="538"/>
        <v>n</v>
      </c>
      <c r="S1382" s="165">
        <v>15</v>
      </c>
      <c r="T1382" s="166">
        <v>15</v>
      </c>
      <c r="U1382" s="166" t="b">
        <f t="shared" si="555"/>
        <v>1</v>
      </c>
      <c r="V1382" s="165" t="s">
        <v>1066</v>
      </c>
      <c r="W1382" s="157" t="str">
        <f t="shared" si="539"/>
        <v>n</v>
      </c>
      <c r="X1382" s="157" t="str">
        <f t="shared" si="540"/>
        <v>y</v>
      </c>
      <c r="Y1382" s="157" t="str">
        <f t="shared" si="541"/>
        <v>n</v>
      </c>
      <c r="Z1382" s="157" t="str">
        <f t="shared" si="542"/>
        <v>n</v>
      </c>
      <c r="AA1382" s="157" t="str">
        <f t="shared" si="543"/>
        <v>n</v>
      </c>
      <c r="AB1382" s="157" t="str">
        <f t="shared" si="544"/>
        <v>n</v>
      </c>
      <c r="AC1382" s="157" t="str">
        <f t="shared" si="545"/>
        <v>n</v>
      </c>
      <c r="AD1382" s="157" t="str">
        <f t="shared" si="546"/>
        <v>n</v>
      </c>
      <c r="AE1382" s="165">
        <v>80</v>
      </c>
      <c r="AF1382" s="166">
        <v>80</v>
      </c>
      <c r="AG1382" s="166">
        <v>80</v>
      </c>
      <c r="AH1382" s="166" t="b">
        <f t="shared" si="556"/>
        <v>1</v>
      </c>
      <c r="AI1382" s="165"/>
      <c r="AJ1382" s="157" t="str">
        <f t="shared" si="547"/>
        <v>n</v>
      </c>
      <c r="AK1382" s="157" t="str">
        <f t="shared" si="548"/>
        <v>n</v>
      </c>
      <c r="AL1382" s="157" t="str">
        <f t="shared" si="549"/>
        <v>n</v>
      </c>
      <c r="AM1382" s="157" t="str">
        <f t="shared" si="550"/>
        <v>n</v>
      </c>
      <c r="AN1382" s="157" t="str">
        <f t="shared" si="553"/>
        <v>n</v>
      </c>
      <c r="AO1382" s="157" t="str">
        <f t="shared" si="554"/>
        <v>n</v>
      </c>
      <c r="AP1382" s="157" t="str">
        <f t="shared" si="551"/>
        <v>n</v>
      </c>
      <c r="AQ1382" s="157" t="str">
        <f t="shared" si="552"/>
        <v>n</v>
      </c>
      <c r="AR1382" s="165">
        <v>-1</v>
      </c>
      <c r="AS1382" s="166">
        <v>-1</v>
      </c>
      <c r="AT1382" s="166" t="b">
        <f t="shared" si="530"/>
        <v>1</v>
      </c>
      <c r="AU1382" s="157" t="s">
        <v>2668</v>
      </c>
    </row>
    <row r="1383" spans="1:47" ht="15" customHeight="1" x14ac:dyDescent="0.3">
      <c r="A1383" s="158" t="s">
        <v>1811</v>
      </c>
      <c r="B1383" s="158" t="s">
        <v>2124</v>
      </c>
      <c r="C1383" s="159">
        <v>44487</v>
      </c>
      <c r="D1383" s="158">
        <v>2021</v>
      </c>
      <c r="E1383" s="158" t="s">
        <v>137</v>
      </c>
      <c r="F1383" s="158" t="s">
        <v>1127</v>
      </c>
      <c r="G1383" s="169">
        <v>0.67708333333333337</v>
      </c>
      <c r="H1383" s="169">
        <v>0.72361111111111109</v>
      </c>
      <c r="I1383" s="158" t="s">
        <v>2671</v>
      </c>
      <c r="J1383" s="165"/>
      <c r="K1383" s="157" t="str">
        <f t="shared" si="531"/>
        <v>n</v>
      </c>
      <c r="L1383" s="157" t="str">
        <f t="shared" si="532"/>
        <v>n</v>
      </c>
      <c r="M1383" s="157" t="str">
        <f t="shared" si="533"/>
        <v>n</v>
      </c>
      <c r="N1383" s="157" t="str">
        <f t="shared" si="534"/>
        <v>n</v>
      </c>
      <c r="O1383" s="157" t="str">
        <f t="shared" si="535"/>
        <v>n</v>
      </c>
      <c r="P1383" s="157" t="str">
        <f t="shared" si="536"/>
        <v>n</v>
      </c>
      <c r="Q1383" s="157" t="str">
        <f t="shared" si="537"/>
        <v>n</v>
      </c>
      <c r="R1383" s="157" t="str">
        <f t="shared" si="538"/>
        <v>n</v>
      </c>
      <c r="S1383" s="165">
        <v>0</v>
      </c>
      <c r="T1383" s="166">
        <v>0</v>
      </c>
      <c r="U1383" s="166" t="b">
        <f t="shared" si="555"/>
        <v>1</v>
      </c>
      <c r="V1383" s="165" t="s">
        <v>1066</v>
      </c>
      <c r="W1383" s="157" t="str">
        <f t="shared" si="539"/>
        <v>n</v>
      </c>
      <c r="X1383" s="157" t="str">
        <f t="shared" si="540"/>
        <v>y</v>
      </c>
      <c r="Y1383" s="157" t="str">
        <f t="shared" si="541"/>
        <v>n</v>
      </c>
      <c r="Z1383" s="157" t="str">
        <f t="shared" si="542"/>
        <v>n</v>
      </c>
      <c r="AA1383" s="157" t="str">
        <f t="shared" si="543"/>
        <v>n</v>
      </c>
      <c r="AB1383" s="157" t="str">
        <f t="shared" si="544"/>
        <v>n</v>
      </c>
      <c r="AC1383" s="157" t="str">
        <f t="shared" si="545"/>
        <v>n</v>
      </c>
      <c r="AD1383" s="157" t="str">
        <f t="shared" si="546"/>
        <v>n</v>
      </c>
      <c r="AE1383" s="165">
        <v>60</v>
      </c>
      <c r="AF1383" s="166">
        <v>60</v>
      </c>
      <c r="AG1383" s="166">
        <v>60</v>
      </c>
      <c r="AH1383" s="166" t="b">
        <f t="shared" si="556"/>
        <v>1</v>
      </c>
      <c r="AI1383" s="165"/>
      <c r="AJ1383" s="157" t="str">
        <f t="shared" si="547"/>
        <v>n</v>
      </c>
      <c r="AK1383" s="157" t="str">
        <f t="shared" si="548"/>
        <v>n</v>
      </c>
      <c r="AL1383" s="157" t="str">
        <f t="shared" si="549"/>
        <v>n</v>
      </c>
      <c r="AM1383" s="157" t="str">
        <f t="shared" si="550"/>
        <v>n</v>
      </c>
      <c r="AN1383" s="157" t="str">
        <f t="shared" si="553"/>
        <v>n</v>
      </c>
      <c r="AO1383" s="157" t="str">
        <f t="shared" si="554"/>
        <v>n</v>
      </c>
      <c r="AP1383" s="157" t="str">
        <f t="shared" si="551"/>
        <v>n</v>
      </c>
      <c r="AQ1383" s="157" t="str">
        <f t="shared" si="552"/>
        <v>n</v>
      </c>
      <c r="AR1383" s="165">
        <v>-1</v>
      </c>
      <c r="AS1383" s="166">
        <v>-1</v>
      </c>
      <c r="AT1383" s="166" t="b">
        <f t="shared" si="530"/>
        <v>1</v>
      </c>
      <c r="AU1383" s="157" t="s">
        <v>2673</v>
      </c>
    </row>
    <row r="1384" spans="1:47" ht="15" customHeight="1" x14ac:dyDescent="0.3">
      <c r="A1384" s="158" t="s">
        <v>1811</v>
      </c>
      <c r="B1384" s="158" t="s">
        <v>2124</v>
      </c>
      <c r="C1384" s="159">
        <v>44487</v>
      </c>
      <c r="D1384" s="158">
        <v>2021</v>
      </c>
      <c r="E1384" s="158" t="s">
        <v>137</v>
      </c>
      <c r="F1384" s="158" t="s">
        <v>1129</v>
      </c>
      <c r="G1384" s="169">
        <v>0.67708333333333337</v>
      </c>
      <c r="H1384" s="169">
        <v>0.72361111111111109</v>
      </c>
      <c r="I1384" s="158" t="s">
        <v>2674</v>
      </c>
      <c r="J1384" s="165"/>
      <c r="K1384" s="157" t="str">
        <f t="shared" si="531"/>
        <v>n</v>
      </c>
      <c r="L1384" s="157" t="str">
        <f t="shared" si="532"/>
        <v>n</v>
      </c>
      <c r="M1384" s="157" t="str">
        <f t="shared" si="533"/>
        <v>n</v>
      </c>
      <c r="N1384" s="157" t="str">
        <f t="shared" si="534"/>
        <v>n</v>
      </c>
      <c r="O1384" s="157" t="str">
        <f t="shared" si="535"/>
        <v>n</v>
      </c>
      <c r="P1384" s="157" t="str">
        <f t="shared" si="536"/>
        <v>n</v>
      </c>
      <c r="Q1384" s="157" t="str">
        <f t="shared" si="537"/>
        <v>n</v>
      </c>
      <c r="R1384" s="157" t="str">
        <f t="shared" si="538"/>
        <v>n</v>
      </c>
      <c r="S1384" s="165">
        <v>0</v>
      </c>
      <c r="T1384" s="166">
        <v>0</v>
      </c>
      <c r="U1384" s="166" t="b">
        <f t="shared" si="555"/>
        <v>1</v>
      </c>
      <c r="V1384" s="165" t="s">
        <v>1066</v>
      </c>
      <c r="W1384" s="157" t="str">
        <f t="shared" si="539"/>
        <v>n</v>
      </c>
      <c r="X1384" s="157" t="str">
        <f t="shared" si="540"/>
        <v>y</v>
      </c>
      <c r="Y1384" s="157" t="str">
        <f t="shared" si="541"/>
        <v>n</v>
      </c>
      <c r="Z1384" s="157" t="str">
        <f t="shared" si="542"/>
        <v>n</v>
      </c>
      <c r="AA1384" s="157" t="str">
        <f t="shared" si="543"/>
        <v>n</v>
      </c>
      <c r="AB1384" s="157" t="str">
        <f t="shared" si="544"/>
        <v>n</v>
      </c>
      <c r="AC1384" s="157" t="str">
        <f t="shared" si="545"/>
        <v>n</v>
      </c>
      <c r="AD1384" s="157" t="str">
        <f t="shared" si="546"/>
        <v>n</v>
      </c>
      <c r="AE1384" s="165">
        <v>40</v>
      </c>
      <c r="AF1384" s="166">
        <v>40</v>
      </c>
      <c r="AG1384" s="166">
        <v>50</v>
      </c>
      <c r="AH1384" s="166" t="b">
        <f t="shared" si="556"/>
        <v>1</v>
      </c>
      <c r="AI1384" s="165"/>
      <c r="AJ1384" s="157" t="str">
        <f t="shared" si="547"/>
        <v>n</v>
      </c>
      <c r="AK1384" s="157" t="str">
        <f t="shared" si="548"/>
        <v>n</v>
      </c>
      <c r="AL1384" s="157" t="str">
        <f t="shared" si="549"/>
        <v>n</v>
      </c>
      <c r="AM1384" s="157" t="str">
        <f t="shared" si="550"/>
        <v>n</v>
      </c>
      <c r="AN1384" s="157" t="str">
        <f t="shared" si="553"/>
        <v>n</v>
      </c>
      <c r="AO1384" s="157" t="str">
        <f t="shared" si="554"/>
        <v>n</v>
      </c>
      <c r="AP1384" s="157" t="str">
        <f t="shared" si="551"/>
        <v>n</v>
      </c>
      <c r="AQ1384" s="157" t="str">
        <f t="shared" si="552"/>
        <v>n</v>
      </c>
      <c r="AR1384" s="165">
        <v>-1</v>
      </c>
      <c r="AS1384" s="166">
        <v>-1</v>
      </c>
      <c r="AT1384" s="166" t="b">
        <f t="shared" si="530"/>
        <v>1</v>
      </c>
      <c r="AU1384" s="157" t="s">
        <v>2677</v>
      </c>
    </row>
    <row r="1385" spans="1:47" ht="15" customHeight="1" x14ac:dyDescent="0.3">
      <c r="A1385" s="158" t="s">
        <v>1811</v>
      </c>
      <c r="B1385" s="158" t="s">
        <v>2124</v>
      </c>
      <c r="C1385" s="159">
        <v>44487</v>
      </c>
      <c r="D1385" s="158">
        <v>2021</v>
      </c>
      <c r="E1385" s="158" t="s">
        <v>137</v>
      </c>
      <c r="F1385" s="158" t="s">
        <v>1130</v>
      </c>
      <c r="G1385" s="169">
        <v>0.67708333333333337</v>
      </c>
      <c r="H1385" s="169">
        <v>0.72361111111111109</v>
      </c>
      <c r="I1385" s="158" t="s">
        <v>2676</v>
      </c>
      <c r="J1385" s="165" t="s">
        <v>1066</v>
      </c>
      <c r="K1385" s="157" t="str">
        <f t="shared" si="531"/>
        <v>n</v>
      </c>
      <c r="L1385" s="157" t="str">
        <f t="shared" si="532"/>
        <v>y</v>
      </c>
      <c r="M1385" s="157" t="str">
        <f t="shared" si="533"/>
        <v>n</v>
      </c>
      <c r="N1385" s="157" t="str">
        <f t="shared" si="534"/>
        <v>n</v>
      </c>
      <c r="O1385" s="157" t="str">
        <f t="shared" si="535"/>
        <v>n</v>
      </c>
      <c r="P1385" s="157" t="str">
        <f t="shared" si="536"/>
        <v>n</v>
      </c>
      <c r="Q1385" s="157" t="str">
        <f t="shared" si="537"/>
        <v>n</v>
      </c>
      <c r="R1385" s="157" t="str">
        <f t="shared" si="538"/>
        <v>n</v>
      </c>
      <c r="S1385" s="165">
        <v>97</v>
      </c>
      <c r="T1385" s="166">
        <v>97</v>
      </c>
      <c r="U1385" s="166" t="b">
        <f t="shared" si="555"/>
        <v>1</v>
      </c>
      <c r="V1385" s="165" t="s">
        <v>1066</v>
      </c>
      <c r="W1385" s="157" t="str">
        <f t="shared" si="539"/>
        <v>n</v>
      </c>
      <c r="X1385" s="157" t="str">
        <f t="shared" si="540"/>
        <v>y</v>
      </c>
      <c r="Y1385" s="157" t="str">
        <f t="shared" si="541"/>
        <v>n</v>
      </c>
      <c r="Z1385" s="157" t="str">
        <f t="shared" si="542"/>
        <v>n</v>
      </c>
      <c r="AA1385" s="157" t="str">
        <f t="shared" si="543"/>
        <v>n</v>
      </c>
      <c r="AB1385" s="157" t="str">
        <f t="shared" si="544"/>
        <v>n</v>
      </c>
      <c r="AC1385" s="157" t="str">
        <f t="shared" si="545"/>
        <v>n</v>
      </c>
      <c r="AD1385" s="157" t="str">
        <f t="shared" si="546"/>
        <v>n</v>
      </c>
      <c r="AE1385" s="165">
        <v>80</v>
      </c>
      <c r="AF1385" s="166">
        <v>80</v>
      </c>
      <c r="AG1385" s="166">
        <v>90</v>
      </c>
      <c r="AH1385" s="166" t="b">
        <f t="shared" si="556"/>
        <v>1</v>
      </c>
      <c r="AI1385" s="165"/>
      <c r="AJ1385" s="157" t="str">
        <f t="shared" si="547"/>
        <v>n</v>
      </c>
      <c r="AK1385" s="157" t="str">
        <f t="shared" si="548"/>
        <v>n</v>
      </c>
      <c r="AL1385" s="157" t="str">
        <f t="shared" si="549"/>
        <v>n</v>
      </c>
      <c r="AM1385" s="157" t="str">
        <f t="shared" si="550"/>
        <v>n</v>
      </c>
      <c r="AN1385" s="157" t="str">
        <f t="shared" si="553"/>
        <v>n</v>
      </c>
      <c r="AO1385" s="157" t="str">
        <f t="shared" si="554"/>
        <v>n</v>
      </c>
      <c r="AP1385" s="157" t="str">
        <f t="shared" si="551"/>
        <v>n</v>
      </c>
      <c r="AQ1385" s="157" t="str">
        <f t="shared" si="552"/>
        <v>n</v>
      </c>
      <c r="AR1385" s="165">
        <v>-1</v>
      </c>
      <c r="AS1385" s="166">
        <v>-1</v>
      </c>
      <c r="AT1385" s="166" t="b">
        <f t="shared" si="530"/>
        <v>1</v>
      </c>
      <c r="AU1385" s="157" t="s">
        <v>2657</v>
      </c>
    </row>
    <row r="1386" spans="1:47" ht="15" customHeight="1" x14ac:dyDescent="0.3">
      <c r="A1386" s="158" t="s">
        <v>1811</v>
      </c>
      <c r="B1386" s="158" t="s">
        <v>2124</v>
      </c>
      <c r="C1386" s="159">
        <v>44487</v>
      </c>
      <c r="D1386" s="158">
        <v>2021</v>
      </c>
      <c r="E1386" s="158" t="s">
        <v>137</v>
      </c>
      <c r="F1386" s="158" t="s">
        <v>1131</v>
      </c>
      <c r="G1386" s="169">
        <v>0.67708333333333337</v>
      </c>
      <c r="H1386" s="169">
        <v>0.72361111111111109</v>
      </c>
      <c r="I1386" s="158" t="s">
        <v>2678</v>
      </c>
      <c r="J1386" s="165"/>
      <c r="K1386" s="157" t="str">
        <f t="shared" si="531"/>
        <v>n</v>
      </c>
      <c r="L1386" s="157" t="str">
        <f t="shared" si="532"/>
        <v>n</v>
      </c>
      <c r="M1386" s="157" t="str">
        <f t="shared" si="533"/>
        <v>n</v>
      </c>
      <c r="N1386" s="157" t="str">
        <f t="shared" si="534"/>
        <v>n</v>
      </c>
      <c r="O1386" s="157" t="str">
        <f t="shared" si="535"/>
        <v>n</v>
      </c>
      <c r="P1386" s="157" t="str">
        <f t="shared" si="536"/>
        <v>n</v>
      </c>
      <c r="Q1386" s="157" t="str">
        <f t="shared" si="537"/>
        <v>n</v>
      </c>
      <c r="R1386" s="157" t="str">
        <f t="shared" si="538"/>
        <v>n</v>
      </c>
      <c r="S1386" s="165">
        <v>0</v>
      </c>
      <c r="T1386" s="166">
        <v>0</v>
      </c>
      <c r="U1386" s="166" t="b">
        <f t="shared" si="555"/>
        <v>1</v>
      </c>
      <c r="V1386" s="165" t="s">
        <v>1066</v>
      </c>
      <c r="W1386" s="157" t="str">
        <f t="shared" si="539"/>
        <v>n</v>
      </c>
      <c r="X1386" s="157" t="str">
        <f t="shared" si="540"/>
        <v>y</v>
      </c>
      <c r="Y1386" s="157" t="str">
        <f t="shared" si="541"/>
        <v>n</v>
      </c>
      <c r="Z1386" s="157" t="str">
        <f t="shared" si="542"/>
        <v>n</v>
      </c>
      <c r="AA1386" s="157" t="str">
        <f t="shared" si="543"/>
        <v>n</v>
      </c>
      <c r="AB1386" s="157" t="str">
        <f t="shared" si="544"/>
        <v>n</v>
      </c>
      <c r="AC1386" s="157" t="str">
        <f t="shared" si="545"/>
        <v>n</v>
      </c>
      <c r="AD1386" s="157" t="str">
        <f t="shared" si="546"/>
        <v>n</v>
      </c>
      <c r="AE1386" s="165">
        <v>60</v>
      </c>
      <c r="AF1386" s="166">
        <v>60</v>
      </c>
      <c r="AG1386" s="166">
        <v>60</v>
      </c>
      <c r="AH1386" s="166" t="b">
        <f t="shared" si="556"/>
        <v>1</v>
      </c>
      <c r="AI1386" s="165"/>
      <c r="AJ1386" s="157" t="str">
        <f t="shared" si="547"/>
        <v>n</v>
      </c>
      <c r="AK1386" s="157" t="str">
        <f t="shared" si="548"/>
        <v>n</v>
      </c>
      <c r="AL1386" s="157" t="str">
        <f t="shared" si="549"/>
        <v>n</v>
      </c>
      <c r="AM1386" s="157" t="str">
        <f t="shared" si="550"/>
        <v>n</v>
      </c>
      <c r="AN1386" s="157" t="str">
        <f t="shared" si="553"/>
        <v>n</v>
      </c>
      <c r="AO1386" s="157" t="str">
        <f t="shared" si="554"/>
        <v>n</v>
      </c>
      <c r="AP1386" s="157" t="str">
        <f t="shared" si="551"/>
        <v>n</v>
      </c>
      <c r="AQ1386" s="157" t="str">
        <f t="shared" si="552"/>
        <v>n</v>
      </c>
      <c r="AR1386" s="165">
        <v>-1</v>
      </c>
      <c r="AS1386" s="166">
        <v>-1</v>
      </c>
      <c r="AT1386" s="166" t="b">
        <f t="shared" si="530"/>
        <v>1</v>
      </c>
      <c r="AU1386" s="157" t="s">
        <v>2679</v>
      </c>
    </row>
    <row r="1387" spans="1:47" ht="15" customHeight="1" x14ac:dyDescent="0.3">
      <c r="A1387" s="158" t="s">
        <v>1811</v>
      </c>
      <c r="B1387" s="158" t="s">
        <v>2124</v>
      </c>
      <c r="C1387" s="159">
        <v>44487</v>
      </c>
      <c r="D1387" s="158">
        <v>2021</v>
      </c>
      <c r="E1387" s="158" t="s">
        <v>137</v>
      </c>
      <c r="F1387" s="158" t="s">
        <v>1133</v>
      </c>
      <c r="G1387" s="169">
        <v>0.67708333333333337</v>
      </c>
      <c r="H1387" s="169">
        <v>0.72361111111111109</v>
      </c>
      <c r="I1387" s="158" t="s">
        <v>2680</v>
      </c>
      <c r="J1387" s="165" t="s">
        <v>1066</v>
      </c>
      <c r="K1387" s="157" t="str">
        <f t="shared" si="531"/>
        <v>n</v>
      </c>
      <c r="L1387" s="157" t="str">
        <f t="shared" si="532"/>
        <v>y</v>
      </c>
      <c r="M1387" s="157" t="str">
        <f t="shared" si="533"/>
        <v>n</v>
      </c>
      <c r="N1387" s="157" t="str">
        <f t="shared" si="534"/>
        <v>n</v>
      </c>
      <c r="O1387" s="157" t="str">
        <f t="shared" si="535"/>
        <v>n</v>
      </c>
      <c r="P1387" s="157" t="str">
        <f t="shared" si="536"/>
        <v>n</v>
      </c>
      <c r="Q1387" s="157" t="str">
        <f t="shared" si="537"/>
        <v>n</v>
      </c>
      <c r="R1387" s="157" t="str">
        <f t="shared" si="538"/>
        <v>n</v>
      </c>
      <c r="S1387" s="165">
        <v>80</v>
      </c>
      <c r="T1387" s="166">
        <v>80</v>
      </c>
      <c r="U1387" s="166" t="b">
        <f t="shared" si="555"/>
        <v>1</v>
      </c>
      <c r="V1387" s="165" t="s">
        <v>1066</v>
      </c>
      <c r="W1387" s="157" t="str">
        <f t="shared" si="539"/>
        <v>n</v>
      </c>
      <c r="X1387" s="157" t="str">
        <f t="shared" si="540"/>
        <v>y</v>
      </c>
      <c r="Y1387" s="157" t="str">
        <f t="shared" si="541"/>
        <v>n</v>
      </c>
      <c r="Z1387" s="157" t="str">
        <f t="shared" si="542"/>
        <v>n</v>
      </c>
      <c r="AA1387" s="157" t="str">
        <f t="shared" si="543"/>
        <v>n</v>
      </c>
      <c r="AB1387" s="157" t="str">
        <f t="shared" si="544"/>
        <v>n</v>
      </c>
      <c r="AC1387" s="157" t="str">
        <f t="shared" si="545"/>
        <v>n</v>
      </c>
      <c r="AD1387" s="157" t="str">
        <f t="shared" si="546"/>
        <v>n</v>
      </c>
      <c r="AE1387" s="165">
        <v>50</v>
      </c>
      <c r="AF1387" s="166">
        <v>50</v>
      </c>
      <c r="AG1387" s="166">
        <v>60</v>
      </c>
      <c r="AH1387" s="166" t="b">
        <f t="shared" si="556"/>
        <v>1</v>
      </c>
      <c r="AI1387" s="165"/>
      <c r="AJ1387" s="157" t="str">
        <f t="shared" si="547"/>
        <v>n</v>
      </c>
      <c r="AK1387" s="157" t="str">
        <f t="shared" si="548"/>
        <v>n</v>
      </c>
      <c r="AL1387" s="157" t="str">
        <f t="shared" si="549"/>
        <v>n</v>
      </c>
      <c r="AM1387" s="157" t="str">
        <f t="shared" si="550"/>
        <v>n</v>
      </c>
      <c r="AN1387" s="157" t="str">
        <f t="shared" si="553"/>
        <v>n</v>
      </c>
      <c r="AO1387" s="157" t="str">
        <f t="shared" si="554"/>
        <v>n</v>
      </c>
      <c r="AP1387" s="157" t="str">
        <f t="shared" si="551"/>
        <v>n</v>
      </c>
      <c r="AQ1387" s="157" t="str">
        <f t="shared" si="552"/>
        <v>n</v>
      </c>
      <c r="AR1387" s="165">
        <v>-1</v>
      </c>
      <c r="AS1387" s="166">
        <v>-1</v>
      </c>
      <c r="AT1387" s="166" t="b">
        <f t="shared" si="530"/>
        <v>1</v>
      </c>
      <c r="AU1387" s="157" t="s">
        <v>2657</v>
      </c>
    </row>
    <row r="1388" spans="1:47" ht="15" customHeight="1" x14ac:dyDescent="0.3">
      <c r="A1388" s="158" t="s">
        <v>1811</v>
      </c>
      <c r="B1388" s="158" t="s">
        <v>2124</v>
      </c>
      <c r="C1388" s="159">
        <v>44487</v>
      </c>
      <c r="D1388" s="158">
        <v>2021</v>
      </c>
      <c r="E1388" s="158" t="s">
        <v>137</v>
      </c>
      <c r="F1388" s="158" t="s">
        <v>1134</v>
      </c>
      <c r="G1388" s="169">
        <v>0.67708333333333337</v>
      </c>
      <c r="H1388" s="169">
        <v>0.72361111111111109</v>
      </c>
      <c r="I1388" s="158" t="s">
        <v>2681</v>
      </c>
      <c r="J1388" s="165"/>
      <c r="K1388" s="157" t="str">
        <f t="shared" si="531"/>
        <v>n</v>
      </c>
      <c r="L1388" s="157" t="str">
        <f t="shared" si="532"/>
        <v>n</v>
      </c>
      <c r="M1388" s="157" t="str">
        <f t="shared" si="533"/>
        <v>n</v>
      </c>
      <c r="N1388" s="157" t="str">
        <f t="shared" si="534"/>
        <v>n</v>
      </c>
      <c r="O1388" s="157" t="str">
        <f t="shared" si="535"/>
        <v>n</v>
      </c>
      <c r="P1388" s="157" t="str">
        <f t="shared" si="536"/>
        <v>n</v>
      </c>
      <c r="Q1388" s="157" t="str">
        <f t="shared" si="537"/>
        <v>n</v>
      </c>
      <c r="R1388" s="157" t="str">
        <f t="shared" si="538"/>
        <v>n</v>
      </c>
      <c r="S1388" s="165">
        <v>-1</v>
      </c>
      <c r="T1388" s="166">
        <v>-1</v>
      </c>
      <c r="U1388" s="166" t="b">
        <f t="shared" si="555"/>
        <v>1</v>
      </c>
      <c r="V1388" s="165" t="s">
        <v>2391</v>
      </c>
      <c r="W1388" s="157" t="str">
        <f t="shared" si="539"/>
        <v>n</v>
      </c>
      <c r="X1388" s="157" t="str">
        <f t="shared" si="540"/>
        <v>y</v>
      </c>
      <c r="Y1388" s="157" t="str">
        <f t="shared" si="541"/>
        <v>n</v>
      </c>
      <c r="Z1388" s="157" t="str">
        <f t="shared" si="542"/>
        <v>n</v>
      </c>
      <c r="AA1388" s="157" t="str">
        <f t="shared" si="543"/>
        <v>n</v>
      </c>
      <c r="AB1388" s="157" t="str">
        <f t="shared" si="544"/>
        <v>n</v>
      </c>
      <c r="AC1388" s="157" t="str">
        <f t="shared" si="545"/>
        <v>n</v>
      </c>
      <c r="AD1388" s="157" t="str">
        <f t="shared" si="546"/>
        <v>y</v>
      </c>
      <c r="AE1388" s="165">
        <v>40</v>
      </c>
      <c r="AF1388" s="166">
        <v>40</v>
      </c>
      <c r="AG1388" s="166">
        <v>60</v>
      </c>
      <c r="AH1388" s="166" t="b">
        <f t="shared" si="556"/>
        <v>1</v>
      </c>
      <c r="AI1388" s="165"/>
      <c r="AJ1388" s="157" t="str">
        <f t="shared" si="547"/>
        <v>n</v>
      </c>
      <c r="AK1388" s="157" t="str">
        <f t="shared" si="548"/>
        <v>n</v>
      </c>
      <c r="AL1388" s="157" t="str">
        <f t="shared" si="549"/>
        <v>n</v>
      </c>
      <c r="AM1388" s="157" t="str">
        <f t="shared" si="550"/>
        <v>n</v>
      </c>
      <c r="AN1388" s="157" t="str">
        <f t="shared" si="553"/>
        <v>n</v>
      </c>
      <c r="AO1388" s="157" t="str">
        <f t="shared" si="554"/>
        <v>n</v>
      </c>
      <c r="AP1388" s="157" t="str">
        <f t="shared" si="551"/>
        <v>n</v>
      </c>
      <c r="AQ1388" s="157" t="str">
        <f t="shared" si="552"/>
        <v>n</v>
      </c>
      <c r="AR1388" s="165">
        <v>-1</v>
      </c>
      <c r="AS1388" s="166">
        <v>-1</v>
      </c>
      <c r="AT1388" s="166" t="b">
        <f t="shared" si="530"/>
        <v>1</v>
      </c>
      <c r="AU1388" s="157" t="s">
        <v>2682</v>
      </c>
    </row>
    <row r="1389" spans="1:47" ht="15" customHeight="1" x14ac:dyDescent="0.3">
      <c r="A1389" s="158" t="s">
        <v>1811</v>
      </c>
      <c r="B1389" s="158" t="s">
        <v>2124</v>
      </c>
      <c r="C1389" s="159">
        <v>44487</v>
      </c>
      <c r="D1389" s="158">
        <v>2021</v>
      </c>
      <c r="E1389" s="158" t="s">
        <v>137</v>
      </c>
      <c r="F1389" s="158" t="s">
        <v>1135</v>
      </c>
      <c r="G1389" s="169">
        <v>0.67708333333333337</v>
      </c>
      <c r="H1389" s="169">
        <v>0.72361111111111109</v>
      </c>
      <c r="I1389" s="158" t="s">
        <v>2683</v>
      </c>
      <c r="J1389" s="165" t="s">
        <v>1066</v>
      </c>
      <c r="K1389" s="157" t="str">
        <f t="shared" si="531"/>
        <v>n</v>
      </c>
      <c r="L1389" s="157" t="str">
        <f t="shared" si="532"/>
        <v>y</v>
      </c>
      <c r="M1389" s="157" t="str">
        <f t="shared" si="533"/>
        <v>n</v>
      </c>
      <c r="N1389" s="157" t="str">
        <f t="shared" si="534"/>
        <v>n</v>
      </c>
      <c r="O1389" s="157" t="str">
        <f t="shared" si="535"/>
        <v>n</v>
      </c>
      <c r="P1389" s="157" t="str">
        <f t="shared" si="536"/>
        <v>n</v>
      </c>
      <c r="Q1389" s="157" t="str">
        <f t="shared" si="537"/>
        <v>n</v>
      </c>
      <c r="R1389" s="157" t="str">
        <f t="shared" si="538"/>
        <v>n</v>
      </c>
      <c r="S1389" s="165">
        <v>97</v>
      </c>
      <c r="T1389" s="166">
        <v>97</v>
      </c>
      <c r="U1389" s="166" t="b">
        <f t="shared" si="555"/>
        <v>1</v>
      </c>
      <c r="V1389" s="165" t="s">
        <v>1066</v>
      </c>
      <c r="W1389" s="157" t="str">
        <f t="shared" si="539"/>
        <v>n</v>
      </c>
      <c r="X1389" s="157" t="str">
        <f t="shared" si="540"/>
        <v>y</v>
      </c>
      <c r="Y1389" s="157" t="str">
        <f t="shared" si="541"/>
        <v>n</v>
      </c>
      <c r="Z1389" s="157" t="str">
        <f t="shared" si="542"/>
        <v>n</v>
      </c>
      <c r="AA1389" s="157" t="str">
        <f t="shared" si="543"/>
        <v>n</v>
      </c>
      <c r="AB1389" s="157" t="str">
        <f t="shared" si="544"/>
        <v>n</v>
      </c>
      <c r="AC1389" s="157" t="str">
        <f t="shared" si="545"/>
        <v>n</v>
      </c>
      <c r="AD1389" s="157" t="str">
        <f t="shared" si="546"/>
        <v>n</v>
      </c>
      <c r="AE1389" s="165">
        <v>60</v>
      </c>
      <c r="AF1389" s="166">
        <v>60</v>
      </c>
      <c r="AG1389" s="166">
        <v>80</v>
      </c>
      <c r="AH1389" s="166" t="b">
        <f t="shared" si="556"/>
        <v>1</v>
      </c>
      <c r="AI1389" s="165"/>
      <c r="AJ1389" s="157" t="str">
        <f t="shared" si="547"/>
        <v>n</v>
      </c>
      <c r="AK1389" s="157" t="str">
        <f t="shared" si="548"/>
        <v>n</v>
      </c>
      <c r="AL1389" s="157" t="str">
        <f t="shared" si="549"/>
        <v>n</v>
      </c>
      <c r="AM1389" s="157" t="str">
        <f t="shared" si="550"/>
        <v>n</v>
      </c>
      <c r="AN1389" s="157" t="str">
        <f t="shared" si="553"/>
        <v>n</v>
      </c>
      <c r="AO1389" s="157" t="str">
        <f t="shared" si="554"/>
        <v>n</v>
      </c>
      <c r="AP1389" s="157" t="str">
        <f t="shared" si="551"/>
        <v>n</v>
      </c>
      <c r="AQ1389" s="157" t="str">
        <f t="shared" si="552"/>
        <v>n</v>
      </c>
      <c r="AR1389" s="165">
        <v>-1</v>
      </c>
      <c r="AS1389" s="166">
        <v>-1</v>
      </c>
      <c r="AT1389" s="166" t="b">
        <f t="shared" si="530"/>
        <v>1</v>
      </c>
      <c r="AU1389" s="157" t="s">
        <v>2656</v>
      </c>
    </row>
    <row r="1390" spans="1:47" ht="15" customHeight="1" x14ac:dyDescent="0.3">
      <c r="A1390" s="158" t="s">
        <v>1811</v>
      </c>
      <c r="B1390" s="158" t="s">
        <v>2124</v>
      </c>
      <c r="C1390" s="159">
        <v>44487</v>
      </c>
      <c r="D1390" s="158">
        <v>2021</v>
      </c>
      <c r="E1390" s="158" t="s">
        <v>137</v>
      </c>
      <c r="F1390" s="158" t="s">
        <v>1136</v>
      </c>
      <c r="G1390" s="169">
        <v>0.67708333333333337</v>
      </c>
      <c r="H1390" s="169">
        <v>0.72361111111111109</v>
      </c>
      <c r="I1390" s="158" t="s">
        <v>2684</v>
      </c>
      <c r="J1390" s="165" t="s">
        <v>1066</v>
      </c>
      <c r="K1390" s="157" t="str">
        <f t="shared" si="531"/>
        <v>n</v>
      </c>
      <c r="L1390" s="157" t="str">
        <f t="shared" si="532"/>
        <v>y</v>
      </c>
      <c r="M1390" s="157" t="str">
        <f t="shared" si="533"/>
        <v>n</v>
      </c>
      <c r="N1390" s="157" t="str">
        <f t="shared" si="534"/>
        <v>n</v>
      </c>
      <c r="O1390" s="157" t="str">
        <f t="shared" si="535"/>
        <v>n</v>
      </c>
      <c r="P1390" s="157" t="str">
        <f t="shared" si="536"/>
        <v>n</v>
      </c>
      <c r="Q1390" s="157" t="str">
        <f t="shared" si="537"/>
        <v>n</v>
      </c>
      <c r="R1390" s="157" t="str">
        <f t="shared" si="538"/>
        <v>n</v>
      </c>
      <c r="S1390" s="165">
        <v>98</v>
      </c>
      <c r="T1390" s="166">
        <v>98</v>
      </c>
      <c r="U1390" s="166" t="b">
        <f t="shared" si="555"/>
        <v>1</v>
      </c>
      <c r="V1390" s="165" t="s">
        <v>2391</v>
      </c>
      <c r="W1390" s="157" t="str">
        <f t="shared" si="539"/>
        <v>n</v>
      </c>
      <c r="X1390" s="157" t="str">
        <f t="shared" si="540"/>
        <v>y</v>
      </c>
      <c r="Y1390" s="157" t="str">
        <f t="shared" si="541"/>
        <v>n</v>
      </c>
      <c r="Z1390" s="157" t="str">
        <f t="shared" si="542"/>
        <v>n</v>
      </c>
      <c r="AA1390" s="157" t="str">
        <f t="shared" si="543"/>
        <v>n</v>
      </c>
      <c r="AB1390" s="157" t="str">
        <f t="shared" si="544"/>
        <v>n</v>
      </c>
      <c r="AC1390" s="157" t="str">
        <f t="shared" si="545"/>
        <v>n</v>
      </c>
      <c r="AD1390" s="157" t="str">
        <f t="shared" si="546"/>
        <v>y</v>
      </c>
      <c r="AE1390" s="165">
        <v>90</v>
      </c>
      <c r="AF1390" s="166">
        <v>90</v>
      </c>
      <c r="AG1390" s="166">
        <v>90</v>
      </c>
      <c r="AH1390" s="166" t="b">
        <f t="shared" si="556"/>
        <v>1</v>
      </c>
      <c r="AI1390" s="165"/>
      <c r="AJ1390" s="157" t="str">
        <f t="shared" si="547"/>
        <v>n</v>
      </c>
      <c r="AK1390" s="157" t="str">
        <f t="shared" si="548"/>
        <v>n</v>
      </c>
      <c r="AL1390" s="157" t="str">
        <f t="shared" si="549"/>
        <v>n</v>
      </c>
      <c r="AM1390" s="157" t="str">
        <f t="shared" si="550"/>
        <v>n</v>
      </c>
      <c r="AN1390" s="157" t="str">
        <f t="shared" si="553"/>
        <v>n</v>
      </c>
      <c r="AO1390" s="157" t="str">
        <f t="shared" si="554"/>
        <v>n</v>
      </c>
      <c r="AP1390" s="157" t="str">
        <f t="shared" si="551"/>
        <v>n</v>
      </c>
      <c r="AQ1390" s="157" t="str">
        <f t="shared" si="552"/>
        <v>n</v>
      </c>
      <c r="AR1390" s="165">
        <v>-1</v>
      </c>
      <c r="AS1390" s="166">
        <v>-1</v>
      </c>
      <c r="AT1390" s="166" t="b">
        <f t="shared" si="530"/>
        <v>1</v>
      </c>
      <c r="AU1390" s="157" t="s">
        <v>2672</v>
      </c>
    </row>
    <row r="1391" spans="1:47" ht="15" customHeight="1" x14ac:dyDescent="0.3">
      <c r="A1391" s="158" t="s">
        <v>1811</v>
      </c>
      <c r="B1391" s="158" t="s">
        <v>2124</v>
      </c>
      <c r="C1391" s="159">
        <v>44487</v>
      </c>
      <c r="D1391" s="158">
        <v>2021</v>
      </c>
      <c r="E1391" s="158" t="s">
        <v>137</v>
      </c>
      <c r="F1391" s="158" t="s">
        <v>1137</v>
      </c>
      <c r="G1391" s="169">
        <v>0.67708333333333337</v>
      </c>
      <c r="H1391" s="169">
        <v>0.72361111111111109</v>
      </c>
      <c r="I1391" s="158" t="s">
        <v>2685</v>
      </c>
      <c r="J1391" s="165" t="s">
        <v>1066</v>
      </c>
      <c r="K1391" s="157" t="str">
        <f t="shared" si="531"/>
        <v>n</v>
      </c>
      <c r="L1391" s="157" t="str">
        <f t="shared" si="532"/>
        <v>y</v>
      </c>
      <c r="M1391" s="157" t="str">
        <f t="shared" si="533"/>
        <v>n</v>
      </c>
      <c r="N1391" s="157" t="str">
        <f t="shared" si="534"/>
        <v>n</v>
      </c>
      <c r="O1391" s="157" t="str">
        <f t="shared" si="535"/>
        <v>n</v>
      </c>
      <c r="P1391" s="157" t="str">
        <f t="shared" si="536"/>
        <v>n</v>
      </c>
      <c r="Q1391" s="157" t="str">
        <f t="shared" si="537"/>
        <v>n</v>
      </c>
      <c r="R1391" s="157" t="str">
        <f t="shared" si="538"/>
        <v>n</v>
      </c>
      <c r="S1391" s="165">
        <v>60</v>
      </c>
      <c r="T1391" s="166">
        <v>60</v>
      </c>
      <c r="U1391" s="166" t="b">
        <f t="shared" si="555"/>
        <v>1</v>
      </c>
      <c r="V1391" s="165" t="s">
        <v>2391</v>
      </c>
      <c r="W1391" s="157" t="str">
        <f t="shared" si="539"/>
        <v>n</v>
      </c>
      <c r="X1391" s="157" t="str">
        <f t="shared" si="540"/>
        <v>y</v>
      </c>
      <c r="Y1391" s="157" t="str">
        <f t="shared" si="541"/>
        <v>n</v>
      </c>
      <c r="Z1391" s="157" t="str">
        <f t="shared" si="542"/>
        <v>n</v>
      </c>
      <c r="AA1391" s="157" t="str">
        <f t="shared" si="543"/>
        <v>n</v>
      </c>
      <c r="AB1391" s="157" t="str">
        <f t="shared" si="544"/>
        <v>n</v>
      </c>
      <c r="AC1391" s="157" t="str">
        <f t="shared" si="545"/>
        <v>n</v>
      </c>
      <c r="AD1391" s="157" t="str">
        <f t="shared" si="546"/>
        <v>y</v>
      </c>
      <c r="AE1391" s="165">
        <v>80</v>
      </c>
      <c r="AF1391" s="166">
        <v>80</v>
      </c>
      <c r="AG1391" s="166">
        <v>80</v>
      </c>
      <c r="AH1391" s="166" t="b">
        <f t="shared" si="556"/>
        <v>1</v>
      </c>
      <c r="AI1391" s="165"/>
      <c r="AJ1391" s="157" t="str">
        <f t="shared" si="547"/>
        <v>n</v>
      </c>
      <c r="AK1391" s="157" t="str">
        <f t="shared" si="548"/>
        <v>n</v>
      </c>
      <c r="AL1391" s="157" t="str">
        <f t="shared" si="549"/>
        <v>n</v>
      </c>
      <c r="AM1391" s="157" t="str">
        <f t="shared" si="550"/>
        <v>n</v>
      </c>
      <c r="AN1391" s="157" t="str">
        <f t="shared" si="553"/>
        <v>n</v>
      </c>
      <c r="AO1391" s="157" t="str">
        <f t="shared" si="554"/>
        <v>n</v>
      </c>
      <c r="AP1391" s="157" t="str">
        <f t="shared" si="551"/>
        <v>n</v>
      </c>
      <c r="AQ1391" s="157" t="str">
        <f t="shared" si="552"/>
        <v>n</v>
      </c>
      <c r="AR1391" s="165">
        <v>-1</v>
      </c>
      <c r="AS1391" s="166">
        <v>-1</v>
      </c>
      <c r="AT1391" s="166" t="b">
        <f t="shared" si="530"/>
        <v>1</v>
      </c>
      <c r="AU1391" s="157" t="s">
        <v>2672</v>
      </c>
    </row>
    <row r="1392" spans="1:47" ht="15" customHeight="1" x14ac:dyDescent="0.3">
      <c r="A1392" s="158" t="s">
        <v>1811</v>
      </c>
      <c r="B1392" s="158" t="s">
        <v>2124</v>
      </c>
      <c r="C1392" s="159">
        <v>44487</v>
      </c>
      <c r="D1392" s="158">
        <v>2021</v>
      </c>
      <c r="E1392" s="158" t="s">
        <v>137</v>
      </c>
      <c r="F1392" s="158" t="s">
        <v>1139</v>
      </c>
      <c r="G1392" s="169">
        <v>0.67708333333333337</v>
      </c>
      <c r="H1392" s="169">
        <v>0.72361111111111109</v>
      </c>
      <c r="I1392" s="158" t="s">
        <v>2686</v>
      </c>
      <c r="J1392" s="165" t="s">
        <v>1066</v>
      </c>
      <c r="K1392" s="157" t="str">
        <f t="shared" si="531"/>
        <v>n</v>
      </c>
      <c r="L1392" s="157" t="str">
        <f t="shared" si="532"/>
        <v>y</v>
      </c>
      <c r="M1392" s="157" t="str">
        <f t="shared" si="533"/>
        <v>n</v>
      </c>
      <c r="N1392" s="157" t="str">
        <f t="shared" si="534"/>
        <v>n</v>
      </c>
      <c r="O1392" s="157" t="str">
        <f t="shared" si="535"/>
        <v>n</v>
      </c>
      <c r="P1392" s="157" t="str">
        <f t="shared" si="536"/>
        <v>n</v>
      </c>
      <c r="Q1392" s="157" t="str">
        <f t="shared" si="537"/>
        <v>n</v>
      </c>
      <c r="R1392" s="157" t="str">
        <f t="shared" si="538"/>
        <v>n</v>
      </c>
      <c r="S1392" s="165">
        <v>50</v>
      </c>
      <c r="T1392" s="166">
        <v>50</v>
      </c>
      <c r="U1392" s="166" t="b">
        <f t="shared" si="555"/>
        <v>1</v>
      </c>
      <c r="V1392" s="165" t="s">
        <v>1066</v>
      </c>
      <c r="W1392" s="157" t="str">
        <f t="shared" si="539"/>
        <v>n</v>
      </c>
      <c r="X1392" s="157" t="str">
        <f t="shared" si="540"/>
        <v>y</v>
      </c>
      <c r="Y1392" s="157" t="str">
        <f t="shared" si="541"/>
        <v>n</v>
      </c>
      <c r="Z1392" s="157" t="str">
        <f t="shared" si="542"/>
        <v>n</v>
      </c>
      <c r="AA1392" s="157" t="str">
        <f t="shared" si="543"/>
        <v>n</v>
      </c>
      <c r="AB1392" s="157" t="str">
        <f t="shared" si="544"/>
        <v>n</v>
      </c>
      <c r="AC1392" s="157" t="str">
        <f t="shared" si="545"/>
        <v>n</v>
      </c>
      <c r="AD1392" s="157" t="str">
        <f t="shared" si="546"/>
        <v>n</v>
      </c>
      <c r="AE1392" s="165">
        <v>20</v>
      </c>
      <c r="AF1392" s="166">
        <v>20</v>
      </c>
      <c r="AG1392" s="166">
        <v>40</v>
      </c>
      <c r="AH1392" s="166" t="b">
        <f t="shared" si="556"/>
        <v>1</v>
      </c>
      <c r="AI1392" s="165"/>
      <c r="AJ1392" s="157" t="str">
        <f t="shared" si="547"/>
        <v>n</v>
      </c>
      <c r="AK1392" s="157" t="str">
        <f t="shared" si="548"/>
        <v>n</v>
      </c>
      <c r="AL1392" s="157" t="str">
        <f t="shared" si="549"/>
        <v>n</v>
      </c>
      <c r="AM1392" s="157" t="str">
        <f t="shared" si="550"/>
        <v>n</v>
      </c>
      <c r="AN1392" s="157" t="str">
        <f t="shared" si="553"/>
        <v>n</v>
      </c>
      <c r="AO1392" s="157" t="str">
        <f t="shared" si="554"/>
        <v>n</v>
      </c>
      <c r="AP1392" s="157" t="str">
        <f t="shared" si="551"/>
        <v>n</v>
      </c>
      <c r="AQ1392" s="157" t="str">
        <f t="shared" si="552"/>
        <v>n</v>
      </c>
      <c r="AR1392" s="165">
        <v>-1</v>
      </c>
      <c r="AS1392" s="166">
        <v>-1</v>
      </c>
      <c r="AT1392" s="166" t="b">
        <f t="shared" si="530"/>
        <v>1</v>
      </c>
      <c r="AU1392" s="157" t="s">
        <v>2672</v>
      </c>
    </row>
    <row r="1393" spans="1:47" ht="15" customHeight="1" x14ac:dyDescent="0.3">
      <c r="A1393" s="158" t="s">
        <v>1811</v>
      </c>
      <c r="B1393" s="158" t="s">
        <v>2124</v>
      </c>
      <c r="C1393" s="159">
        <v>44487</v>
      </c>
      <c r="D1393" s="158">
        <v>2021</v>
      </c>
      <c r="E1393" s="158" t="s">
        <v>137</v>
      </c>
      <c r="F1393" s="158" t="s">
        <v>1140</v>
      </c>
      <c r="G1393" s="169">
        <v>0.67708333333333337</v>
      </c>
      <c r="H1393" s="169">
        <v>0.72361111111111109</v>
      </c>
      <c r="I1393" s="158" t="s">
        <v>2687</v>
      </c>
      <c r="J1393" s="165" t="s">
        <v>1066</v>
      </c>
      <c r="K1393" s="157" t="str">
        <f t="shared" si="531"/>
        <v>n</v>
      </c>
      <c r="L1393" s="157" t="str">
        <f t="shared" si="532"/>
        <v>y</v>
      </c>
      <c r="M1393" s="157" t="str">
        <f t="shared" si="533"/>
        <v>n</v>
      </c>
      <c r="N1393" s="157" t="str">
        <f t="shared" si="534"/>
        <v>n</v>
      </c>
      <c r="O1393" s="157" t="str">
        <f t="shared" si="535"/>
        <v>n</v>
      </c>
      <c r="P1393" s="157" t="str">
        <f t="shared" si="536"/>
        <v>n</v>
      </c>
      <c r="Q1393" s="157" t="str">
        <f t="shared" si="537"/>
        <v>n</v>
      </c>
      <c r="R1393" s="157" t="str">
        <f t="shared" si="538"/>
        <v>n</v>
      </c>
      <c r="S1393" s="165">
        <v>50</v>
      </c>
      <c r="T1393" s="166">
        <v>50</v>
      </c>
      <c r="U1393" s="166" t="b">
        <f t="shared" si="555"/>
        <v>1</v>
      </c>
      <c r="V1393" s="165" t="s">
        <v>1066</v>
      </c>
      <c r="W1393" s="157" t="str">
        <f t="shared" si="539"/>
        <v>n</v>
      </c>
      <c r="X1393" s="157" t="str">
        <f t="shared" si="540"/>
        <v>y</v>
      </c>
      <c r="Y1393" s="157" t="str">
        <f t="shared" si="541"/>
        <v>n</v>
      </c>
      <c r="Z1393" s="157" t="str">
        <f t="shared" si="542"/>
        <v>n</v>
      </c>
      <c r="AA1393" s="157" t="str">
        <f t="shared" si="543"/>
        <v>n</v>
      </c>
      <c r="AB1393" s="157" t="str">
        <f t="shared" si="544"/>
        <v>n</v>
      </c>
      <c r="AC1393" s="157" t="str">
        <f t="shared" si="545"/>
        <v>n</v>
      </c>
      <c r="AD1393" s="157" t="str">
        <f t="shared" si="546"/>
        <v>n</v>
      </c>
      <c r="AE1393" s="165">
        <v>80</v>
      </c>
      <c r="AF1393" s="166">
        <v>80</v>
      </c>
      <c r="AG1393" s="166">
        <v>80</v>
      </c>
      <c r="AH1393" s="166" t="b">
        <f t="shared" si="556"/>
        <v>1</v>
      </c>
      <c r="AI1393" s="165"/>
      <c r="AJ1393" s="157" t="str">
        <f t="shared" si="547"/>
        <v>n</v>
      </c>
      <c r="AK1393" s="157" t="str">
        <f t="shared" si="548"/>
        <v>n</v>
      </c>
      <c r="AL1393" s="157" t="str">
        <f t="shared" si="549"/>
        <v>n</v>
      </c>
      <c r="AM1393" s="157" t="str">
        <f t="shared" si="550"/>
        <v>n</v>
      </c>
      <c r="AN1393" s="157" t="str">
        <f t="shared" si="553"/>
        <v>n</v>
      </c>
      <c r="AO1393" s="157" t="str">
        <f t="shared" si="554"/>
        <v>n</v>
      </c>
      <c r="AP1393" s="157" t="str">
        <f t="shared" si="551"/>
        <v>n</v>
      </c>
      <c r="AQ1393" s="157" t="str">
        <f t="shared" si="552"/>
        <v>n</v>
      </c>
      <c r="AR1393" s="165">
        <v>-1</v>
      </c>
      <c r="AS1393" s="166">
        <v>-1</v>
      </c>
      <c r="AT1393" s="166" t="b">
        <f t="shared" si="530"/>
        <v>1</v>
      </c>
      <c r="AU1393" s="157" t="s">
        <v>2672</v>
      </c>
    </row>
    <row r="1394" spans="1:47" ht="15" customHeight="1" x14ac:dyDescent="0.3">
      <c r="A1394" s="158" t="s">
        <v>1811</v>
      </c>
      <c r="B1394" s="158" t="s">
        <v>2124</v>
      </c>
      <c r="C1394" s="159">
        <v>44487</v>
      </c>
      <c r="D1394" s="158">
        <v>2021</v>
      </c>
      <c r="E1394" s="158" t="s">
        <v>137</v>
      </c>
      <c r="F1394" s="158" t="s">
        <v>1141</v>
      </c>
      <c r="G1394" s="169">
        <v>0.67708333333333337</v>
      </c>
      <c r="H1394" s="169">
        <v>0.72361111111111109</v>
      </c>
      <c r="I1394" s="158" t="s">
        <v>2688</v>
      </c>
      <c r="J1394" s="165"/>
      <c r="K1394" s="157" t="str">
        <f t="shared" si="531"/>
        <v>n</v>
      </c>
      <c r="L1394" s="157" t="str">
        <f t="shared" si="532"/>
        <v>n</v>
      </c>
      <c r="M1394" s="157" t="str">
        <f t="shared" si="533"/>
        <v>n</v>
      </c>
      <c r="N1394" s="157" t="str">
        <f t="shared" si="534"/>
        <v>n</v>
      </c>
      <c r="O1394" s="157" t="str">
        <f t="shared" si="535"/>
        <v>n</v>
      </c>
      <c r="P1394" s="157" t="str">
        <f t="shared" si="536"/>
        <v>n</v>
      </c>
      <c r="Q1394" s="157" t="str">
        <f t="shared" si="537"/>
        <v>n</v>
      </c>
      <c r="R1394" s="157" t="str">
        <f t="shared" si="538"/>
        <v>n</v>
      </c>
      <c r="S1394" s="165">
        <v>0</v>
      </c>
      <c r="T1394" s="166">
        <v>0</v>
      </c>
      <c r="U1394" s="166" t="b">
        <f t="shared" si="555"/>
        <v>1</v>
      </c>
      <c r="V1394" s="165" t="s">
        <v>2391</v>
      </c>
      <c r="W1394" s="157" t="str">
        <f t="shared" si="539"/>
        <v>n</v>
      </c>
      <c r="X1394" s="157" t="str">
        <f t="shared" si="540"/>
        <v>y</v>
      </c>
      <c r="Y1394" s="157" t="str">
        <f t="shared" si="541"/>
        <v>n</v>
      </c>
      <c r="Z1394" s="157" t="str">
        <f t="shared" si="542"/>
        <v>n</v>
      </c>
      <c r="AA1394" s="157" t="str">
        <f t="shared" si="543"/>
        <v>n</v>
      </c>
      <c r="AB1394" s="157" t="str">
        <f t="shared" si="544"/>
        <v>n</v>
      </c>
      <c r="AC1394" s="157" t="str">
        <f t="shared" si="545"/>
        <v>n</v>
      </c>
      <c r="AD1394" s="157" t="str">
        <f t="shared" si="546"/>
        <v>y</v>
      </c>
      <c r="AE1394" s="165">
        <v>50</v>
      </c>
      <c r="AF1394" s="166">
        <v>50</v>
      </c>
      <c r="AG1394" s="166">
        <v>50</v>
      </c>
      <c r="AH1394" s="166" t="b">
        <f t="shared" si="556"/>
        <v>1</v>
      </c>
      <c r="AI1394" s="165"/>
      <c r="AJ1394" s="157" t="str">
        <f t="shared" si="547"/>
        <v>n</v>
      </c>
      <c r="AK1394" s="157" t="str">
        <f t="shared" si="548"/>
        <v>n</v>
      </c>
      <c r="AL1394" s="157" t="str">
        <f t="shared" si="549"/>
        <v>n</v>
      </c>
      <c r="AM1394" s="157" t="str">
        <f t="shared" si="550"/>
        <v>n</v>
      </c>
      <c r="AN1394" s="157" t="str">
        <f t="shared" si="553"/>
        <v>n</v>
      </c>
      <c r="AO1394" s="157" t="str">
        <f t="shared" si="554"/>
        <v>n</v>
      </c>
      <c r="AP1394" s="157" t="str">
        <f t="shared" si="551"/>
        <v>n</v>
      </c>
      <c r="AQ1394" s="157" t="str">
        <f t="shared" si="552"/>
        <v>n</v>
      </c>
      <c r="AR1394" s="165">
        <v>-1</v>
      </c>
      <c r="AS1394" s="166">
        <v>-1</v>
      </c>
      <c r="AT1394" s="166" t="b">
        <f t="shared" si="530"/>
        <v>1</v>
      </c>
      <c r="AU1394" s="157" t="s">
        <v>2679</v>
      </c>
    </row>
    <row r="1395" spans="1:47" ht="15" customHeight="1" x14ac:dyDescent="0.3">
      <c r="A1395" s="158" t="s">
        <v>1811</v>
      </c>
      <c r="B1395" s="158" t="s">
        <v>2124</v>
      </c>
      <c r="C1395" s="159">
        <v>44487</v>
      </c>
      <c r="D1395" s="158">
        <v>2021</v>
      </c>
      <c r="E1395" s="158" t="s">
        <v>137</v>
      </c>
      <c r="F1395" s="158" t="s">
        <v>1142</v>
      </c>
      <c r="G1395" s="169">
        <v>0.67708333333333337</v>
      </c>
      <c r="H1395" s="169">
        <v>0.72361111111111109</v>
      </c>
      <c r="I1395" s="158" t="s">
        <v>2689</v>
      </c>
      <c r="J1395" s="165" t="s">
        <v>1066</v>
      </c>
      <c r="K1395" s="157" t="str">
        <f t="shared" si="531"/>
        <v>n</v>
      </c>
      <c r="L1395" s="157" t="str">
        <f t="shared" si="532"/>
        <v>y</v>
      </c>
      <c r="M1395" s="157" t="str">
        <f t="shared" si="533"/>
        <v>n</v>
      </c>
      <c r="N1395" s="157" t="str">
        <f t="shared" si="534"/>
        <v>n</v>
      </c>
      <c r="O1395" s="157" t="str">
        <f t="shared" si="535"/>
        <v>n</v>
      </c>
      <c r="P1395" s="157" t="str">
        <f t="shared" si="536"/>
        <v>n</v>
      </c>
      <c r="Q1395" s="157" t="str">
        <f t="shared" si="537"/>
        <v>n</v>
      </c>
      <c r="R1395" s="157" t="str">
        <f t="shared" si="538"/>
        <v>n</v>
      </c>
      <c r="S1395" s="165">
        <v>70</v>
      </c>
      <c r="T1395" s="166">
        <v>70</v>
      </c>
      <c r="U1395" s="166" t="b">
        <f t="shared" si="555"/>
        <v>1</v>
      </c>
      <c r="V1395" s="165" t="s">
        <v>1066</v>
      </c>
      <c r="W1395" s="157" t="str">
        <f t="shared" si="539"/>
        <v>n</v>
      </c>
      <c r="X1395" s="157" t="str">
        <f t="shared" si="540"/>
        <v>y</v>
      </c>
      <c r="Y1395" s="157" t="str">
        <f t="shared" si="541"/>
        <v>n</v>
      </c>
      <c r="Z1395" s="157" t="str">
        <f t="shared" si="542"/>
        <v>n</v>
      </c>
      <c r="AA1395" s="157" t="str">
        <f t="shared" si="543"/>
        <v>n</v>
      </c>
      <c r="AB1395" s="157" t="str">
        <f t="shared" si="544"/>
        <v>n</v>
      </c>
      <c r="AC1395" s="157" t="str">
        <f t="shared" si="545"/>
        <v>n</v>
      </c>
      <c r="AD1395" s="157" t="str">
        <f t="shared" si="546"/>
        <v>n</v>
      </c>
      <c r="AE1395" s="165">
        <v>50</v>
      </c>
      <c r="AF1395" s="166">
        <v>50</v>
      </c>
      <c r="AG1395" s="166">
        <v>60</v>
      </c>
      <c r="AH1395" s="166" t="b">
        <f t="shared" si="556"/>
        <v>1</v>
      </c>
      <c r="AI1395" s="165"/>
      <c r="AJ1395" s="157" t="str">
        <f t="shared" si="547"/>
        <v>n</v>
      </c>
      <c r="AK1395" s="157" t="str">
        <f t="shared" si="548"/>
        <v>n</v>
      </c>
      <c r="AL1395" s="157" t="str">
        <f t="shared" si="549"/>
        <v>n</v>
      </c>
      <c r="AM1395" s="157" t="str">
        <f t="shared" si="550"/>
        <v>n</v>
      </c>
      <c r="AN1395" s="157" t="str">
        <f t="shared" si="553"/>
        <v>n</v>
      </c>
      <c r="AO1395" s="157" t="str">
        <f t="shared" si="554"/>
        <v>n</v>
      </c>
      <c r="AP1395" s="157" t="str">
        <f t="shared" si="551"/>
        <v>n</v>
      </c>
      <c r="AQ1395" s="157" t="str">
        <f t="shared" si="552"/>
        <v>n</v>
      </c>
      <c r="AR1395" s="165">
        <v>-1</v>
      </c>
      <c r="AS1395" s="166">
        <v>-1</v>
      </c>
      <c r="AT1395" s="166" t="b">
        <f t="shared" si="530"/>
        <v>1</v>
      </c>
      <c r="AU1395" s="157" t="s">
        <v>2657</v>
      </c>
    </row>
    <row r="1396" spans="1:47" ht="15" customHeight="1" x14ac:dyDescent="0.3">
      <c r="A1396" s="158" t="s">
        <v>1811</v>
      </c>
      <c r="B1396" s="158" t="s">
        <v>2124</v>
      </c>
      <c r="C1396" s="159">
        <v>44487</v>
      </c>
      <c r="D1396" s="158">
        <v>2021</v>
      </c>
      <c r="E1396" s="158" t="s">
        <v>137</v>
      </c>
      <c r="F1396" s="158" t="s">
        <v>1143</v>
      </c>
      <c r="G1396" s="169">
        <v>0.67708333333333337</v>
      </c>
      <c r="H1396" s="169">
        <v>0.72361111111111109</v>
      </c>
      <c r="I1396" s="158" t="s">
        <v>2690</v>
      </c>
      <c r="J1396" s="165" t="s">
        <v>1066</v>
      </c>
      <c r="K1396" s="157" t="str">
        <f t="shared" si="531"/>
        <v>n</v>
      </c>
      <c r="L1396" s="157" t="str">
        <f t="shared" si="532"/>
        <v>y</v>
      </c>
      <c r="M1396" s="157" t="str">
        <f t="shared" si="533"/>
        <v>n</v>
      </c>
      <c r="N1396" s="157" t="str">
        <f t="shared" si="534"/>
        <v>n</v>
      </c>
      <c r="O1396" s="157" t="str">
        <f t="shared" si="535"/>
        <v>n</v>
      </c>
      <c r="P1396" s="157" t="str">
        <f t="shared" si="536"/>
        <v>n</v>
      </c>
      <c r="Q1396" s="157" t="str">
        <f t="shared" si="537"/>
        <v>n</v>
      </c>
      <c r="R1396" s="157" t="str">
        <f t="shared" si="538"/>
        <v>n</v>
      </c>
      <c r="S1396" s="165">
        <v>60</v>
      </c>
      <c r="T1396" s="166">
        <v>60</v>
      </c>
      <c r="U1396" s="166" t="b">
        <f t="shared" si="555"/>
        <v>1</v>
      </c>
      <c r="V1396" s="165" t="s">
        <v>1066</v>
      </c>
      <c r="W1396" s="157" t="str">
        <f t="shared" si="539"/>
        <v>n</v>
      </c>
      <c r="X1396" s="157" t="str">
        <f t="shared" si="540"/>
        <v>y</v>
      </c>
      <c r="Y1396" s="157" t="str">
        <f t="shared" si="541"/>
        <v>n</v>
      </c>
      <c r="Z1396" s="157" t="str">
        <f t="shared" si="542"/>
        <v>n</v>
      </c>
      <c r="AA1396" s="157" t="str">
        <f t="shared" si="543"/>
        <v>n</v>
      </c>
      <c r="AB1396" s="157" t="str">
        <f t="shared" si="544"/>
        <v>n</v>
      </c>
      <c r="AC1396" s="157" t="str">
        <f t="shared" si="545"/>
        <v>n</v>
      </c>
      <c r="AD1396" s="157" t="str">
        <f t="shared" si="546"/>
        <v>n</v>
      </c>
      <c r="AE1396" s="165">
        <v>40</v>
      </c>
      <c r="AF1396" s="166">
        <v>40</v>
      </c>
      <c r="AG1396" s="166">
        <v>40</v>
      </c>
      <c r="AH1396" s="166" t="b">
        <f t="shared" si="556"/>
        <v>1</v>
      </c>
      <c r="AI1396" s="165"/>
      <c r="AJ1396" s="157" t="str">
        <f t="shared" si="547"/>
        <v>n</v>
      </c>
      <c r="AK1396" s="157" t="str">
        <f t="shared" si="548"/>
        <v>n</v>
      </c>
      <c r="AL1396" s="157" t="str">
        <f t="shared" si="549"/>
        <v>n</v>
      </c>
      <c r="AM1396" s="157" t="str">
        <f t="shared" si="550"/>
        <v>n</v>
      </c>
      <c r="AN1396" s="157" t="str">
        <f t="shared" si="553"/>
        <v>n</v>
      </c>
      <c r="AO1396" s="157" t="str">
        <f t="shared" si="554"/>
        <v>n</v>
      </c>
      <c r="AP1396" s="157" t="str">
        <f t="shared" si="551"/>
        <v>n</v>
      </c>
      <c r="AQ1396" s="157" t="str">
        <f t="shared" si="552"/>
        <v>n</v>
      </c>
      <c r="AR1396" s="165">
        <v>-1</v>
      </c>
      <c r="AS1396" s="166">
        <v>-1</v>
      </c>
      <c r="AT1396" s="166" t="b">
        <f t="shared" si="530"/>
        <v>1</v>
      </c>
      <c r="AU1396" s="157" t="s">
        <v>2672</v>
      </c>
    </row>
    <row r="1397" spans="1:47" ht="15" customHeight="1" x14ac:dyDescent="0.3">
      <c r="A1397" s="158" t="s">
        <v>1811</v>
      </c>
      <c r="B1397" s="158" t="s">
        <v>2124</v>
      </c>
      <c r="C1397" s="159">
        <v>44487</v>
      </c>
      <c r="D1397" s="158">
        <v>2021</v>
      </c>
      <c r="E1397" s="158" t="s">
        <v>137</v>
      </c>
      <c r="F1397" s="158" t="s">
        <v>1144</v>
      </c>
      <c r="G1397" s="169">
        <v>0.67708333333333337</v>
      </c>
      <c r="H1397" s="169">
        <v>0.72361111111111109</v>
      </c>
      <c r="I1397" s="158" t="s">
        <v>2691</v>
      </c>
      <c r="J1397" s="165"/>
      <c r="K1397" s="157" t="str">
        <f t="shared" si="531"/>
        <v>n</v>
      </c>
      <c r="L1397" s="157" t="str">
        <f t="shared" si="532"/>
        <v>n</v>
      </c>
      <c r="M1397" s="157" t="str">
        <f t="shared" si="533"/>
        <v>n</v>
      </c>
      <c r="N1397" s="157" t="str">
        <f t="shared" si="534"/>
        <v>n</v>
      </c>
      <c r="O1397" s="157" t="str">
        <f t="shared" si="535"/>
        <v>n</v>
      </c>
      <c r="P1397" s="157" t="str">
        <f t="shared" si="536"/>
        <v>n</v>
      </c>
      <c r="Q1397" s="157" t="str">
        <f t="shared" si="537"/>
        <v>n</v>
      </c>
      <c r="R1397" s="157" t="str">
        <f t="shared" si="538"/>
        <v>n</v>
      </c>
      <c r="S1397" s="165">
        <v>0</v>
      </c>
      <c r="T1397" s="166">
        <v>0</v>
      </c>
      <c r="U1397" s="166" t="b">
        <f t="shared" si="555"/>
        <v>1</v>
      </c>
      <c r="V1397" s="165" t="s">
        <v>2391</v>
      </c>
      <c r="W1397" s="157" t="str">
        <f t="shared" si="539"/>
        <v>n</v>
      </c>
      <c r="X1397" s="157" t="str">
        <f t="shared" si="540"/>
        <v>y</v>
      </c>
      <c r="Y1397" s="157" t="str">
        <f t="shared" si="541"/>
        <v>n</v>
      </c>
      <c r="Z1397" s="157" t="str">
        <f t="shared" si="542"/>
        <v>n</v>
      </c>
      <c r="AA1397" s="157" t="str">
        <f t="shared" si="543"/>
        <v>n</v>
      </c>
      <c r="AB1397" s="157" t="str">
        <f t="shared" si="544"/>
        <v>n</v>
      </c>
      <c r="AC1397" s="157" t="str">
        <f t="shared" si="545"/>
        <v>n</v>
      </c>
      <c r="AD1397" s="157" t="str">
        <f t="shared" si="546"/>
        <v>y</v>
      </c>
      <c r="AE1397" s="165">
        <v>50</v>
      </c>
      <c r="AF1397" s="166">
        <v>50</v>
      </c>
      <c r="AG1397" s="166">
        <v>50</v>
      </c>
      <c r="AH1397" s="166" t="b">
        <f t="shared" si="556"/>
        <v>1</v>
      </c>
      <c r="AI1397" s="165"/>
      <c r="AJ1397" s="157" t="str">
        <f t="shared" si="547"/>
        <v>n</v>
      </c>
      <c r="AK1397" s="157" t="str">
        <f t="shared" si="548"/>
        <v>n</v>
      </c>
      <c r="AL1397" s="157" t="str">
        <f t="shared" si="549"/>
        <v>n</v>
      </c>
      <c r="AM1397" s="157" t="str">
        <f t="shared" si="550"/>
        <v>n</v>
      </c>
      <c r="AN1397" s="157" t="str">
        <f t="shared" si="553"/>
        <v>n</v>
      </c>
      <c r="AO1397" s="157" t="str">
        <f t="shared" si="554"/>
        <v>n</v>
      </c>
      <c r="AP1397" s="157" t="str">
        <f t="shared" si="551"/>
        <v>n</v>
      </c>
      <c r="AQ1397" s="157" t="str">
        <f t="shared" si="552"/>
        <v>n</v>
      </c>
      <c r="AR1397" s="165">
        <v>-1</v>
      </c>
      <c r="AS1397" s="166">
        <v>-1</v>
      </c>
      <c r="AT1397" s="166" t="b">
        <f t="shared" si="530"/>
        <v>1</v>
      </c>
      <c r="AU1397" s="157" t="s">
        <v>2679</v>
      </c>
    </row>
    <row r="1398" spans="1:47" ht="15" customHeight="1" x14ac:dyDescent="0.3">
      <c r="A1398" s="158" t="s">
        <v>1811</v>
      </c>
      <c r="B1398" s="158" t="s">
        <v>2124</v>
      </c>
      <c r="C1398" s="159">
        <v>44487</v>
      </c>
      <c r="D1398" s="158">
        <v>2021</v>
      </c>
      <c r="E1398" s="158" t="s">
        <v>137</v>
      </c>
      <c r="F1398" s="158" t="s">
        <v>1145</v>
      </c>
      <c r="G1398" s="169">
        <v>0.67708333333333337</v>
      </c>
      <c r="H1398" s="169">
        <v>0.72361111111111109</v>
      </c>
      <c r="I1398" s="158" t="s">
        <v>2692</v>
      </c>
      <c r="J1398" s="165"/>
      <c r="K1398" s="157" t="str">
        <f t="shared" si="531"/>
        <v>n</v>
      </c>
      <c r="L1398" s="157" t="str">
        <f t="shared" si="532"/>
        <v>n</v>
      </c>
      <c r="M1398" s="157" t="str">
        <f t="shared" si="533"/>
        <v>n</v>
      </c>
      <c r="N1398" s="157" t="str">
        <f t="shared" si="534"/>
        <v>n</v>
      </c>
      <c r="O1398" s="157" t="str">
        <f t="shared" si="535"/>
        <v>n</v>
      </c>
      <c r="P1398" s="157" t="str">
        <f t="shared" si="536"/>
        <v>n</v>
      </c>
      <c r="Q1398" s="157" t="str">
        <f t="shared" si="537"/>
        <v>n</v>
      </c>
      <c r="R1398" s="157" t="str">
        <f t="shared" si="538"/>
        <v>n</v>
      </c>
      <c r="S1398" s="165">
        <v>0</v>
      </c>
      <c r="T1398" s="166">
        <v>0</v>
      </c>
      <c r="U1398" s="166" t="b">
        <f t="shared" si="555"/>
        <v>1</v>
      </c>
      <c r="V1398" s="165" t="s">
        <v>2391</v>
      </c>
      <c r="W1398" s="157" t="str">
        <f t="shared" si="539"/>
        <v>n</v>
      </c>
      <c r="X1398" s="157" t="str">
        <f t="shared" si="540"/>
        <v>y</v>
      </c>
      <c r="Y1398" s="157" t="str">
        <f t="shared" si="541"/>
        <v>n</v>
      </c>
      <c r="Z1398" s="157" t="str">
        <f t="shared" si="542"/>
        <v>n</v>
      </c>
      <c r="AA1398" s="157" t="str">
        <f t="shared" si="543"/>
        <v>n</v>
      </c>
      <c r="AB1398" s="157" t="str">
        <f t="shared" si="544"/>
        <v>n</v>
      </c>
      <c r="AC1398" s="157" t="str">
        <f t="shared" si="545"/>
        <v>n</v>
      </c>
      <c r="AD1398" s="157" t="str">
        <f t="shared" si="546"/>
        <v>y</v>
      </c>
      <c r="AE1398" s="165">
        <v>40</v>
      </c>
      <c r="AF1398" s="166">
        <v>40</v>
      </c>
      <c r="AG1398" s="166">
        <v>40</v>
      </c>
      <c r="AH1398" s="166" t="b">
        <f t="shared" si="556"/>
        <v>1</v>
      </c>
      <c r="AI1398" s="165"/>
      <c r="AJ1398" s="157" t="str">
        <f t="shared" si="547"/>
        <v>n</v>
      </c>
      <c r="AK1398" s="157" t="str">
        <f t="shared" si="548"/>
        <v>n</v>
      </c>
      <c r="AL1398" s="157" t="str">
        <f t="shared" si="549"/>
        <v>n</v>
      </c>
      <c r="AM1398" s="157" t="str">
        <f t="shared" si="550"/>
        <v>n</v>
      </c>
      <c r="AN1398" s="157" t="str">
        <f t="shared" si="553"/>
        <v>n</v>
      </c>
      <c r="AO1398" s="157" t="str">
        <f t="shared" si="554"/>
        <v>n</v>
      </c>
      <c r="AP1398" s="157" t="str">
        <f t="shared" si="551"/>
        <v>n</v>
      </c>
      <c r="AQ1398" s="157" t="str">
        <f t="shared" si="552"/>
        <v>n</v>
      </c>
      <c r="AR1398" s="165">
        <v>-1</v>
      </c>
      <c r="AS1398" s="166">
        <v>-1</v>
      </c>
      <c r="AT1398" s="166" t="b">
        <f t="shared" si="530"/>
        <v>1</v>
      </c>
      <c r="AU1398" s="157" t="s">
        <v>2677</v>
      </c>
    </row>
    <row r="1399" spans="1:47" ht="15" customHeight="1" x14ac:dyDescent="0.3">
      <c r="A1399" s="158" t="s">
        <v>1811</v>
      </c>
      <c r="B1399" s="158" t="s">
        <v>2124</v>
      </c>
      <c r="C1399" s="159">
        <v>44487</v>
      </c>
      <c r="D1399" s="158">
        <v>2021</v>
      </c>
      <c r="E1399" s="158" t="s">
        <v>137</v>
      </c>
      <c r="F1399" s="158" t="s">
        <v>1146</v>
      </c>
      <c r="G1399" s="169">
        <v>0.67708333333333337</v>
      </c>
      <c r="H1399" s="169">
        <v>0.72361111111111109</v>
      </c>
      <c r="I1399" s="158" t="s">
        <v>2693</v>
      </c>
      <c r="J1399" s="165" t="s">
        <v>1066</v>
      </c>
      <c r="K1399" s="157" t="str">
        <f t="shared" si="531"/>
        <v>n</v>
      </c>
      <c r="L1399" s="157" t="str">
        <f t="shared" si="532"/>
        <v>y</v>
      </c>
      <c r="M1399" s="157" t="str">
        <f t="shared" si="533"/>
        <v>n</v>
      </c>
      <c r="N1399" s="157" t="str">
        <f t="shared" si="534"/>
        <v>n</v>
      </c>
      <c r="O1399" s="157" t="str">
        <f t="shared" si="535"/>
        <v>n</v>
      </c>
      <c r="P1399" s="157" t="str">
        <f t="shared" si="536"/>
        <v>n</v>
      </c>
      <c r="Q1399" s="157" t="str">
        <f t="shared" si="537"/>
        <v>n</v>
      </c>
      <c r="R1399" s="157" t="str">
        <f t="shared" si="538"/>
        <v>n</v>
      </c>
      <c r="S1399" s="165">
        <v>90</v>
      </c>
      <c r="T1399" s="166">
        <v>90</v>
      </c>
      <c r="U1399" s="166" t="b">
        <f t="shared" si="555"/>
        <v>1</v>
      </c>
      <c r="V1399" s="165" t="s">
        <v>2391</v>
      </c>
      <c r="W1399" s="157" t="str">
        <f t="shared" si="539"/>
        <v>n</v>
      </c>
      <c r="X1399" s="157" t="str">
        <f t="shared" si="540"/>
        <v>y</v>
      </c>
      <c r="Y1399" s="157" t="str">
        <f t="shared" si="541"/>
        <v>n</v>
      </c>
      <c r="Z1399" s="157" t="str">
        <f t="shared" si="542"/>
        <v>n</v>
      </c>
      <c r="AA1399" s="157" t="str">
        <f t="shared" si="543"/>
        <v>n</v>
      </c>
      <c r="AB1399" s="157" t="str">
        <f t="shared" si="544"/>
        <v>n</v>
      </c>
      <c r="AC1399" s="157" t="str">
        <f t="shared" si="545"/>
        <v>n</v>
      </c>
      <c r="AD1399" s="157" t="str">
        <f t="shared" si="546"/>
        <v>y</v>
      </c>
      <c r="AE1399" s="165">
        <v>80</v>
      </c>
      <c r="AF1399" s="166">
        <v>80</v>
      </c>
      <c r="AG1399" s="166">
        <v>80</v>
      </c>
      <c r="AH1399" s="166" t="b">
        <f t="shared" si="556"/>
        <v>1</v>
      </c>
      <c r="AI1399" s="165"/>
      <c r="AJ1399" s="157" t="str">
        <f t="shared" si="547"/>
        <v>n</v>
      </c>
      <c r="AK1399" s="157" t="str">
        <f t="shared" si="548"/>
        <v>n</v>
      </c>
      <c r="AL1399" s="157" t="str">
        <f t="shared" si="549"/>
        <v>n</v>
      </c>
      <c r="AM1399" s="157" t="str">
        <f t="shared" si="550"/>
        <v>n</v>
      </c>
      <c r="AN1399" s="157" t="str">
        <f t="shared" si="553"/>
        <v>n</v>
      </c>
      <c r="AO1399" s="157" t="str">
        <f t="shared" si="554"/>
        <v>n</v>
      </c>
      <c r="AP1399" s="157" t="str">
        <f t="shared" si="551"/>
        <v>n</v>
      </c>
      <c r="AQ1399" s="157" t="str">
        <f t="shared" si="552"/>
        <v>n</v>
      </c>
      <c r="AR1399" s="165">
        <v>-1</v>
      </c>
      <c r="AS1399" s="166">
        <v>-1</v>
      </c>
      <c r="AT1399" s="166" t="b">
        <f t="shared" ref="AT1399:AT1461" si="557">AR1399=AS1399</f>
        <v>1</v>
      </c>
      <c r="AU1399" s="157" t="s">
        <v>2657</v>
      </c>
    </row>
    <row r="1400" spans="1:47" ht="15" customHeight="1" x14ac:dyDescent="0.3">
      <c r="A1400" s="158" t="s">
        <v>1811</v>
      </c>
      <c r="B1400" s="158" t="s">
        <v>2124</v>
      </c>
      <c r="C1400" s="159">
        <v>44487</v>
      </c>
      <c r="D1400" s="158">
        <v>2021</v>
      </c>
      <c r="E1400" s="158" t="s">
        <v>137</v>
      </c>
      <c r="F1400" s="158" t="s">
        <v>1148</v>
      </c>
      <c r="G1400" s="169">
        <v>0.67708333333333337</v>
      </c>
      <c r="H1400" s="169">
        <v>0.72361111111111109</v>
      </c>
      <c r="I1400" s="158" t="s">
        <v>2694</v>
      </c>
      <c r="J1400" s="165" t="s">
        <v>1066</v>
      </c>
      <c r="K1400" s="157" t="str">
        <f t="shared" si="531"/>
        <v>n</v>
      </c>
      <c r="L1400" s="157" t="str">
        <f t="shared" si="532"/>
        <v>y</v>
      </c>
      <c r="M1400" s="157" t="str">
        <f t="shared" si="533"/>
        <v>n</v>
      </c>
      <c r="N1400" s="157" t="str">
        <f t="shared" si="534"/>
        <v>n</v>
      </c>
      <c r="O1400" s="157" t="str">
        <f t="shared" si="535"/>
        <v>n</v>
      </c>
      <c r="P1400" s="157" t="str">
        <f t="shared" si="536"/>
        <v>n</v>
      </c>
      <c r="Q1400" s="157" t="str">
        <f t="shared" si="537"/>
        <v>n</v>
      </c>
      <c r="R1400" s="157" t="str">
        <f t="shared" si="538"/>
        <v>n</v>
      </c>
      <c r="S1400" s="165">
        <v>10</v>
      </c>
      <c r="T1400" s="166">
        <v>10</v>
      </c>
      <c r="U1400" s="166" t="b">
        <f t="shared" si="555"/>
        <v>1</v>
      </c>
      <c r="V1400" s="165" t="s">
        <v>2391</v>
      </c>
      <c r="W1400" s="157" t="str">
        <f t="shared" si="539"/>
        <v>n</v>
      </c>
      <c r="X1400" s="157" t="str">
        <f t="shared" si="540"/>
        <v>y</v>
      </c>
      <c r="Y1400" s="157" t="str">
        <f t="shared" si="541"/>
        <v>n</v>
      </c>
      <c r="Z1400" s="157" t="str">
        <f t="shared" si="542"/>
        <v>n</v>
      </c>
      <c r="AA1400" s="157" t="str">
        <f t="shared" si="543"/>
        <v>n</v>
      </c>
      <c r="AB1400" s="157" t="str">
        <f t="shared" si="544"/>
        <v>n</v>
      </c>
      <c r="AC1400" s="157" t="str">
        <f t="shared" si="545"/>
        <v>n</v>
      </c>
      <c r="AD1400" s="157" t="str">
        <f t="shared" si="546"/>
        <v>y</v>
      </c>
      <c r="AE1400" s="165">
        <v>75</v>
      </c>
      <c r="AF1400" s="166">
        <v>75</v>
      </c>
      <c r="AG1400" s="166">
        <v>75</v>
      </c>
      <c r="AH1400" s="166" t="b">
        <f t="shared" si="556"/>
        <v>1</v>
      </c>
      <c r="AI1400" s="165"/>
      <c r="AJ1400" s="157" t="str">
        <f t="shared" si="547"/>
        <v>n</v>
      </c>
      <c r="AK1400" s="157" t="str">
        <f t="shared" si="548"/>
        <v>n</v>
      </c>
      <c r="AL1400" s="157" t="str">
        <f t="shared" si="549"/>
        <v>n</v>
      </c>
      <c r="AM1400" s="157" t="str">
        <f t="shared" si="550"/>
        <v>n</v>
      </c>
      <c r="AN1400" s="157" t="str">
        <f t="shared" si="553"/>
        <v>n</v>
      </c>
      <c r="AO1400" s="157" t="str">
        <f t="shared" si="554"/>
        <v>n</v>
      </c>
      <c r="AP1400" s="157" t="str">
        <f t="shared" si="551"/>
        <v>n</v>
      </c>
      <c r="AQ1400" s="157" t="str">
        <f t="shared" si="552"/>
        <v>n</v>
      </c>
      <c r="AR1400" s="165">
        <v>-1</v>
      </c>
      <c r="AS1400" s="166">
        <v>-1</v>
      </c>
      <c r="AT1400" s="166" t="b">
        <f t="shared" si="557"/>
        <v>1</v>
      </c>
      <c r="AU1400" s="157" t="s">
        <v>2672</v>
      </c>
    </row>
    <row r="1401" spans="1:47" ht="15" customHeight="1" x14ac:dyDescent="0.3">
      <c r="A1401" s="158" t="s">
        <v>1811</v>
      </c>
      <c r="B1401" s="158" t="s">
        <v>2124</v>
      </c>
      <c r="C1401" s="159">
        <v>44487</v>
      </c>
      <c r="D1401" s="158">
        <v>2021</v>
      </c>
      <c r="E1401" s="158" t="s">
        <v>137</v>
      </c>
      <c r="F1401" s="158" t="s">
        <v>1150</v>
      </c>
      <c r="G1401" s="169">
        <v>0.67708333333333337</v>
      </c>
      <c r="H1401" s="169">
        <v>0.72361111111111109</v>
      </c>
      <c r="I1401" s="158" t="s">
        <v>2695</v>
      </c>
      <c r="J1401" s="165"/>
      <c r="K1401" s="157" t="str">
        <f t="shared" si="531"/>
        <v>n</v>
      </c>
      <c r="L1401" s="157" t="str">
        <f t="shared" si="532"/>
        <v>n</v>
      </c>
      <c r="M1401" s="157" t="str">
        <f t="shared" si="533"/>
        <v>n</v>
      </c>
      <c r="N1401" s="157" t="str">
        <f t="shared" si="534"/>
        <v>n</v>
      </c>
      <c r="O1401" s="157" t="str">
        <f t="shared" si="535"/>
        <v>n</v>
      </c>
      <c r="P1401" s="157" t="str">
        <f t="shared" si="536"/>
        <v>n</v>
      </c>
      <c r="Q1401" s="157" t="str">
        <f t="shared" si="537"/>
        <v>n</v>
      </c>
      <c r="R1401" s="157" t="str">
        <f t="shared" si="538"/>
        <v>n</v>
      </c>
      <c r="S1401" s="165">
        <v>0</v>
      </c>
      <c r="T1401" s="166">
        <v>0</v>
      </c>
      <c r="U1401" s="166" t="b">
        <f t="shared" si="555"/>
        <v>1</v>
      </c>
      <c r="V1401" s="165" t="s">
        <v>2391</v>
      </c>
      <c r="W1401" s="157" t="str">
        <f t="shared" si="539"/>
        <v>n</v>
      </c>
      <c r="X1401" s="157" t="str">
        <f t="shared" si="540"/>
        <v>y</v>
      </c>
      <c r="Y1401" s="157" t="str">
        <f t="shared" si="541"/>
        <v>n</v>
      </c>
      <c r="Z1401" s="157" t="str">
        <f t="shared" si="542"/>
        <v>n</v>
      </c>
      <c r="AA1401" s="157" t="str">
        <f t="shared" si="543"/>
        <v>n</v>
      </c>
      <c r="AB1401" s="157" t="str">
        <f t="shared" si="544"/>
        <v>n</v>
      </c>
      <c r="AC1401" s="157" t="str">
        <f t="shared" si="545"/>
        <v>n</v>
      </c>
      <c r="AD1401" s="157" t="str">
        <f t="shared" si="546"/>
        <v>y</v>
      </c>
      <c r="AE1401" s="165">
        <v>10</v>
      </c>
      <c r="AF1401" s="166">
        <v>10</v>
      </c>
      <c r="AG1401" s="166">
        <v>10</v>
      </c>
      <c r="AH1401" s="166" t="b">
        <f t="shared" si="556"/>
        <v>1</v>
      </c>
      <c r="AI1401" s="165"/>
      <c r="AJ1401" s="157" t="str">
        <f t="shared" si="547"/>
        <v>n</v>
      </c>
      <c r="AK1401" s="157" t="str">
        <f t="shared" si="548"/>
        <v>n</v>
      </c>
      <c r="AL1401" s="157" t="str">
        <f t="shared" si="549"/>
        <v>n</v>
      </c>
      <c r="AM1401" s="157" t="str">
        <f t="shared" si="550"/>
        <v>n</v>
      </c>
      <c r="AN1401" s="157" t="str">
        <f t="shared" si="553"/>
        <v>n</v>
      </c>
      <c r="AO1401" s="157" t="str">
        <f t="shared" si="554"/>
        <v>n</v>
      </c>
      <c r="AP1401" s="157" t="str">
        <f t="shared" si="551"/>
        <v>n</v>
      </c>
      <c r="AQ1401" s="157" t="str">
        <f t="shared" si="552"/>
        <v>n</v>
      </c>
      <c r="AR1401" s="165">
        <v>-1</v>
      </c>
      <c r="AS1401" s="166">
        <v>-1</v>
      </c>
      <c r="AT1401" s="166" t="b">
        <f t="shared" si="557"/>
        <v>1</v>
      </c>
      <c r="AU1401" s="157" t="s">
        <v>2696</v>
      </c>
    </row>
    <row r="1402" spans="1:47" ht="15" customHeight="1" x14ac:dyDescent="0.3">
      <c r="A1402" s="158" t="s">
        <v>1811</v>
      </c>
      <c r="B1402" s="158" t="s">
        <v>2124</v>
      </c>
      <c r="C1402" s="159">
        <v>44487</v>
      </c>
      <c r="D1402" s="158">
        <v>2021</v>
      </c>
      <c r="E1402" s="158" t="s">
        <v>137</v>
      </c>
      <c r="F1402" s="158" t="s">
        <v>1151</v>
      </c>
      <c r="G1402" s="169">
        <v>0.67708333333333337</v>
      </c>
      <c r="H1402" s="169">
        <v>0.72361111111111109</v>
      </c>
      <c r="I1402" s="158" t="s">
        <v>2697</v>
      </c>
      <c r="J1402" s="165" t="s">
        <v>1066</v>
      </c>
      <c r="K1402" s="157" t="str">
        <f t="shared" si="531"/>
        <v>n</v>
      </c>
      <c r="L1402" s="157" t="str">
        <f t="shared" si="532"/>
        <v>y</v>
      </c>
      <c r="M1402" s="157" t="str">
        <f t="shared" si="533"/>
        <v>n</v>
      </c>
      <c r="N1402" s="157" t="str">
        <f t="shared" si="534"/>
        <v>n</v>
      </c>
      <c r="O1402" s="157" t="str">
        <f t="shared" si="535"/>
        <v>n</v>
      </c>
      <c r="P1402" s="157" t="str">
        <f t="shared" si="536"/>
        <v>n</v>
      </c>
      <c r="Q1402" s="157" t="str">
        <f t="shared" si="537"/>
        <v>n</v>
      </c>
      <c r="R1402" s="157" t="str">
        <f t="shared" si="538"/>
        <v>n</v>
      </c>
      <c r="S1402" s="165">
        <v>90</v>
      </c>
      <c r="T1402" s="166">
        <v>90</v>
      </c>
      <c r="U1402" s="166" t="b">
        <f t="shared" si="555"/>
        <v>1</v>
      </c>
      <c r="V1402" s="165" t="s">
        <v>2391</v>
      </c>
      <c r="W1402" s="157" t="str">
        <f t="shared" si="539"/>
        <v>n</v>
      </c>
      <c r="X1402" s="157" t="str">
        <f t="shared" si="540"/>
        <v>y</v>
      </c>
      <c r="Y1402" s="157" t="str">
        <f t="shared" si="541"/>
        <v>n</v>
      </c>
      <c r="Z1402" s="157" t="str">
        <f t="shared" si="542"/>
        <v>n</v>
      </c>
      <c r="AA1402" s="157" t="str">
        <f t="shared" si="543"/>
        <v>n</v>
      </c>
      <c r="AB1402" s="157" t="str">
        <f t="shared" si="544"/>
        <v>n</v>
      </c>
      <c r="AC1402" s="157" t="str">
        <f t="shared" si="545"/>
        <v>n</v>
      </c>
      <c r="AD1402" s="157" t="str">
        <f t="shared" si="546"/>
        <v>y</v>
      </c>
      <c r="AE1402" s="165">
        <v>50</v>
      </c>
      <c r="AF1402" s="166">
        <v>50</v>
      </c>
      <c r="AG1402" s="166">
        <v>60</v>
      </c>
      <c r="AH1402" s="166" t="b">
        <f t="shared" si="556"/>
        <v>1</v>
      </c>
      <c r="AI1402" s="165"/>
      <c r="AJ1402" s="157" t="str">
        <f t="shared" si="547"/>
        <v>n</v>
      </c>
      <c r="AK1402" s="157" t="str">
        <f t="shared" si="548"/>
        <v>n</v>
      </c>
      <c r="AL1402" s="157" t="str">
        <f t="shared" si="549"/>
        <v>n</v>
      </c>
      <c r="AM1402" s="157" t="str">
        <f t="shared" si="550"/>
        <v>n</v>
      </c>
      <c r="AN1402" s="157" t="str">
        <f t="shared" si="553"/>
        <v>n</v>
      </c>
      <c r="AO1402" s="157" t="str">
        <f t="shared" si="554"/>
        <v>n</v>
      </c>
      <c r="AP1402" s="157" t="str">
        <f t="shared" si="551"/>
        <v>n</v>
      </c>
      <c r="AQ1402" s="157" t="str">
        <f t="shared" si="552"/>
        <v>n</v>
      </c>
      <c r="AR1402" s="165">
        <v>-1</v>
      </c>
      <c r="AS1402" s="166">
        <v>-1</v>
      </c>
      <c r="AT1402" s="166" t="b">
        <f t="shared" si="557"/>
        <v>1</v>
      </c>
      <c r="AU1402" s="157" t="s">
        <v>2657</v>
      </c>
    </row>
    <row r="1403" spans="1:47" ht="15" customHeight="1" x14ac:dyDescent="0.3">
      <c r="A1403" s="158" t="s">
        <v>1811</v>
      </c>
      <c r="B1403" s="158" t="s">
        <v>2124</v>
      </c>
      <c r="C1403" s="159">
        <v>44487</v>
      </c>
      <c r="D1403" s="158">
        <v>2021</v>
      </c>
      <c r="E1403" s="158" t="s">
        <v>137</v>
      </c>
      <c r="F1403" s="158" t="s">
        <v>1152</v>
      </c>
      <c r="G1403" s="169">
        <v>0.67708333333333337</v>
      </c>
      <c r="H1403" s="169">
        <v>0.72361111111111109</v>
      </c>
      <c r="I1403" s="158" t="s">
        <v>2698</v>
      </c>
      <c r="J1403" s="165"/>
      <c r="K1403" s="157" t="str">
        <f t="shared" si="531"/>
        <v>n</v>
      </c>
      <c r="L1403" s="157" t="str">
        <f t="shared" si="532"/>
        <v>n</v>
      </c>
      <c r="M1403" s="157" t="str">
        <f t="shared" si="533"/>
        <v>n</v>
      </c>
      <c r="N1403" s="157" t="str">
        <f t="shared" si="534"/>
        <v>n</v>
      </c>
      <c r="O1403" s="157" t="str">
        <f t="shared" si="535"/>
        <v>n</v>
      </c>
      <c r="P1403" s="157" t="str">
        <f t="shared" si="536"/>
        <v>n</v>
      </c>
      <c r="Q1403" s="157" t="str">
        <f t="shared" si="537"/>
        <v>n</v>
      </c>
      <c r="R1403" s="157" t="str">
        <f t="shared" si="538"/>
        <v>n</v>
      </c>
      <c r="S1403" s="165">
        <v>0</v>
      </c>
      <c r="T1403" s="166">
        <v>0</v>
      </c>
      <c r="U1403" s="166" t="b">
        <f t="shared" si="555"/>
        <v>1</v>
      </c>
      <c r="V1403" s="165" t="s">
        <v>2391</v>
      </c>
      <c r="W1403" s="157" t="str">
        <f t="shared" si="539"/>
        <v>n</v>
      </c>
      <c r="X1403" s="157" t="str">
        <f t="shared" si="540"/>
        <v>y</v>
      </c>
      <c r="Y1403" s="157" t="str">
        <f t="shared" si="541"/>
        <v>n</v>
      </c>
      <c r="Z1403" s="157" t="str">
        <f t="shared" si="542"/>
        <v>n</v>
      </c>
      <c r="AA1403" s="157" t="str">
        <f t="shared" si="543"/>
        <v>n</v>
      </c>
      <c r="AB1403" s="157" t="str">
        <f t="shared" si="544"/>
        <v>n</v>
      </c>
      <c r="AC1403" s="157" t="str">
        <f t="shared" si="545"/>
        <v>n</v>
      </c>
      <c r="AD1403" s="157" t="str">
        <f t="shared" si="546"/>
        <v>y</v>
      </c>
      <c r="AE1403" s="165">
        <v>65</v>
      </c>
      <c r="AF1403" s="166">
        <v>65</v>
      </c>
      <c r="AG1403" s="166">
        <v>65</v>
      </c>
      <c r="AH1403" s="166" t="b">
        <f t="shared" si="556"/>
        <v>1</v>
      </c>
      <c r="AI1403" s="165"/>
      <c r="AJ1403" s="157" t="str">
        <f t="shared" si="547"/>
        <v>n</v>
      </c>
      <c r="AK1403" s="157" t="str">
        <f t="shared" si="548"/>
        <v>n</v>
      </c>
      <c r="AL1403" s="157" t="str">
        <f t="shared" si="549"/>
        <v>n</v>
      </c>
      <c r="AM1403" s="157" t="str">
        <f t="shared" si="550"/>
        <v>n</v>
      </c>
      <c r="AN1403" s="157" t="str">
        <f t="shared" si="553"/>
        <v>n</v>
      </c>
      <c r="AO1403" s="157" t="str">
        <f t="shared" si="554"/>
        <v>n</v>
      </c>
      <c r="AP1403" s="157" t="str">
        <f t="shared" si="551"/>
        <v>n</v>
      </c>
      <c r="AQ1403" s="157" t="str">
        <f t="shared" si="552"/>
        <v>n</v>
      </c>
      <c r="AR1403" s="165">
        <v>-1</v>
      </c>
      <c r="AS1403" s="166">
        <v>-1</v>
      </c>
      <c r="AT1403" s="166" t="b">
        <f t="shared" si="557"/>
        <v>1</v>
      </c>
      <c r="AU1403" s="157" t="s">
        <v>2657</v>
      </c>
    </row>
    <row r="1404" spans="1:47" ht="15" customHeight="1" x14ac:dyDescent="0.3">
      <c r="A1404" s="158" t="s">
        <v>1811</v>
      </c>
      <c r="B1404" s="158" t="s">
        <v>2124</v>
      </c>
      <c r="C1404" s="159">
        <v>44487</v>
      </c>
      <c r="D1404" s="158">
        <v>2021</v>
      </c>
      <c r="E1404" s="158" t="s">
        <v>137</v>
      </c>
      <c r="F1404" s="158" t="s">
        <v>1153</v>
      </c>
      <c r="G1404" s="169">
        <v>0.67708333333333337</v>
      </c>
      <c r="H1404" s="169">
        <v>0.72361111111111109</v>
      </c>
      <c r="I1404" s="158" t="s">
        <v>2699</v>
      </c>
      <c r="J1404" s="165" t="s">
        <v>1066</v>
      </c>
      <c r="K1404" s="157" t="str">
        <f t="shared" si="531"/>
        <v>n</v>
      </c>
      <c r="L1404" s="157" t="str">
        <f t="shared" si="532"/>
        <v>y</v>
      </c>
      <c r="M1404" s="157" t="str">
        <f t="shared" si="533"/>
        <v>n</v>
      </c>
      <c r="N1404" s="157" t="str">
        <f t="shared" si="534"/>
        <v>n</v>
      </c>
      <c r="O1404" s="157" t="str">
        <f t="shared" si="535"/>
        <v>n</v>
      </c>
      <c r="P1404" s="157" t="str">
        <f t="shared" si="536"/>
        <v>n</v>
      </c>
      <c r="Q1404" s="157" t="str">
        <f t="shared" si="537"/>
        <v>n</v>
      </c>
      <c r="R1404" s="157" t="str">
        <f t="shared" si="538"/>
        <v>n</v>
      </c>
      <c r="S1404" s="165">
        <v>99</v>
      </c>
      <c r="T1404" s="166">
        <v>99</v>
      </c>
      <c r="U1404" s="166" t="b">
        <f t="shared" si="555"/>
        <v>1</v>
      </c>
      <c r="V1404" s="165" t="s">
        <v>1066</v>
      </c>
      <c r="W1404" s="157" t="str">
        <f t="shared" si="539"/>
        <v>n</v>
      </c>
      <c r="X1404" s="157" t="str">
        <f t="shared" si="540"/>
        <v>y</v>
      </c>
      <c r="Y1404" s="157" t="str">
        <f t="shared" si="541"/>
        <v>n</v>
      </c>
      <c r="Z1404" s="157" t="str">
        <f t="shared" si="542"/>
        <v>n</v>
      </c>
      <c r="AA1404" s="157" t="str">
        <f t="shared" si="543"/>
        <v>n</v>
      </c>
      <c r="AB1404" s="157" t="str">
        <f t="shared" si="544"/>
        <v>n</v>
      </c>
      <c r="AC1404" s="157" t="str">
        <f t="shared" si="545"/>
        <v>n</v>
      </c>
      <c r="AD1404" s="157" t="str">
        <f t="shared" si="546"/>
        <v>n</v>
      </c>
      <c r="AE1404" s="165">
        <v>90</v>
      </c>
      <c r="AF1404" s="166">
        <v>90</v>
      </c>
      <c r="AG1404" s="166">
        <v>90</v>
      </c>
      <c r="AH1404" s="166" t="b">
        <f t="shared" si="556"/>
        <v>1</v>
      </c>
      <c r="AI1404" s="165"/>
      <c r="AJ1404" s="157" t="str">
        <f t="shared" si="547"/>
        <v>n</v>
      </c>
      <c r="AK1404" s="157" t="str">
        <f t="shared" si="548"/>
        <v>n</v>
      </c>
      <c r="AL1404" s="157" t="str">
        <f t="shared" si="549"/>
        <v>n</v>
      </c>
      <c r="AM1404" s="157" t="str">
        <f t="shared" si="550"/>
        <v>n</v>
      </c>
      <c r="AN1404" s="157" t="str">
        <f t="shared" si="553"/>
        <v>n</v>
      </c>
      <c r="AO1404" s="157" t="str">
        <f t="shared" si="554"/>
        <v>n</v>
      </c>
      <c r="AP1404" s="157" t="str">
        <f t="shared" si="551"/>
        <v>n</v>
      </c>
      <c r="AQ1404" s="157" t="str">
        <f t="shared" si="552"/>
        <v>n</v>
      </c>
      <c r="AR1404" s="165">
        <v>-1</v>
      </c>
      <c r="AS1404" s="166">
        <v>-1</v>
      </c>
      <c r="AT1404" s="166" t="b">
        <f t="shared" si="557"/>
        <v>1</v>
      </c>
      <c r="AU1404" s="157" t="s">
        <v>2672</v>
      </c>
    </row>
    <row r="1405" spans="1:47" ht="15" customHeight="1" x14ac:dyDescent="0.3">
      <c r="A1405" s="158" t="s">
        <v>1811</v>
      </c>
      <c r="B1405" s="158" t="s">
        <v>2124</v>
      </c>
      <c r="C1405" s="159">
        <v>44487</v>
      </c>
      <c r="D1405" s="158">
        <v>2021</v>
      </c>
      <c r="E1405" s="158" t="s">
        <v>137</v>
      </c>
      <c r="F1405" s="158" t="s">
        <v>1154</v>
      </c>
      <c r="G1405" s="169">
        <v>0.67708333333333337</v>
      </c>
      <c r="H1405" s="169">
        <v>0.72361111111111109</v>
      </c>
      <c r="I1405" s="158" t="s">
        <v>2700</v>
      </c>
      <c r="J1405" s="165" t="s">
        <v>1066</v>
      </c>
      <c r="K1405" s="157" t="str">
        <f t="shared" si="531"/>
        <v>n</v>
      </c>
      <c r="L1405" s="157" t="str">
        <f t="shared" si="532"/>
        <v>y</v>
      </c>
      <c r="M1405" s="157" t="str">
        <f t="shared" si="533"/>
        <v>n</v>
      </c>
      <c r="N1405" s="157" t="str">
        <f t="shared" si="534"/>
        <v>n</v>
      </c>
      <c r="O1405" s="157" t="str">
        <f t="shared" si="535"/>
        <v>n</v>
      </c>
      <c r="P1405" s="157" t="str">
        <f t="shared" si="536"/>
        <v>n</v>
      </c>
      <c r="Q1405" s="157" t="str">
        <f t="shared" si="537"/>
        <v>n</v>
      </c>
      <c r="R1405" s="157" t="str">
        <f t="shared" si="538"/>
        <v>n</v>
      </c>
      <c r="S1405" s="165">
        <v>70</v>
      </c>
      <c r="T1405" s="166">
        <v>70</v>
      </c>
      <c r="U1405" s="166" t="b">
        <f t="shared" si="555"/>
        <v>1</v>
      </c>
      <c r="V1405" s="165" t="s">
        <v>2391</v>
      </c>
      <c r="W1405" s="157" t="str">
        <f t="shared" si="539"/>
        <v>n</v>
      </c>
      <c r="X1405" s="157" t="str">
        <f t="shared" si="540"/>
        <v>y</v>
      </c>
      <c r="Y1405" s="157" t="str">
        <f t="shared" si="541"/>
        <v>n</v>
      </c>
      <c r="Z1405" s="157" t="str">
        <f t="shared" si="542"/>
        <v>n</v>
      </c>
      <c r="AA1405" s="157" t="str">
        <f t="shared" si="543"/>
        <v>n</v>
      </c>
      <c r="AB1405" s="157" t="str">
        <f t="shared" si="544"/>
        <v>n</v>
      </c>
      <c r="AC1405" s="157" t="str">
        <f t="shared" si="545"/>
        <v>n</v>
      </c>
      <c r="AD1405" s="157" t="str">
        <f t="shared" si="546"/>
        <v>y</v>
      </c>
      <c r="AE1405" s="165">
        <v>20</v>
      </c>
      <c r="AF1405" s="166">
        <v>20</v>
      </c>
      <c r="AG1405" s="166">
        <v>20</v>
      </c>
      <c r="AH1405" s="166" t="b">
        <f t="shared" si="556"/>
        <v>1</v>
      </c>
      <c r="AI1405" s="165"/>
      <c r="AJ1405" s="157" t="str">
        <f t="shared" si="547"/>
        <v>n</v>
      </c>
      <c r="AK1405" s="157" t="str">
        <f t="shared" si="548"/>
        <v>n</v>
      </c>
      <c r="AL1405" s="157" t="str">
        <f t="shared" si="549"/>
        <v>n</v>
      </c>
      <c r="AM1405" s="157" t="str">
        <f t="shared" si="550"/>
        <v>n</v>
      </c>
      <c r="AN1405" s="157" t="str">
        <f t="shared" si="553"/>
        <v>n</v>
      </c>
      <c r="AO1405" s="157" t="str">
        <f t="shared" si="554"/>
        <v>n</v>
      </c>
      <c r="AP1405" s="157" t="str">
        <f t="shared" si="551"/>
        <v>n</v>
      </c>
      <c r="AQ1405" s="157" t="str">
        <f t="shared" si="552"/>
        <v>n</v>
      </c>
      <c r="AR1405" s="165">
        <v>-1</v>
      </c>
      <c r="AS1405" s="166">
        <v>-1</v>
      </c>
      <c r="AT1405" s="166" t="b">
        <f t="shared" si="557"/>
        <v>1</v>
      </c>
      <c r="AU1405" s="157" t="s">
        <v>2701</v>
      </c>
    </row>
    <row r="1406" spans="1:47" ht="15" customHeight="1" x14ac:dyDescent="0.3">
      <c r="A1406" s="158" t="s">
        <v>1811</v>
      </c>
      <c r="B1406" s="158" t="s">
        <v>2124</v>
      </c>
      <c r="C1406" s="159">
        <v>44480</v>
      </c>
      <c r="D1406" s="158">
        <v>2021</v>
      </c>
      <c r="E1406" s="158" t="s">
        <v>137</v>
      </c>
      <c r="F1406" s="158" t="s">
        <v>1110</v>
      </c>
      <c r="G1406" s="169">
        <v>0.47916666666666669</v>
      </c>
      <c r="H1406" s="169">
        <v>0.51250000000000007</v>
      </c>
      <c r="I1406" s="158" t="s">
        <v>2702</v>
      </c>
      <c r="J1406" s="165" t="s">
        <v>1066</v>
      </c>
      <c r="K1406" s="157" t="str">
        <f t="shared" si="531"/>
        <v>n</v>
      </c>
      <c r="L1406" s="157" t="str">
        <f t="shared" si="532"/>
        <v>y</v>
      </c>
      <c r="M1406" s="157" t="str">
        <f t="shared" si="533"/>
        <v>n</v>
      </c>
      <c r="N1406" s="157" t="str">
        <f t="shared" si="534"/>
        <v>n</v>
      </c>
      <c r="O1406" s="157" t="str">
        <f t="shared" si="535"/>
        <v>n</v>
      </c>
      <c r="P1406" s="157" t="str">
        <f t="shared" si="536"/>
        <v>n</v>
      </c>
      <c r="Q1406" s="157" t="str">
        <f t="shared" si="537"/>
        <v>n</v>
      </c>
      <c r="R1406" s="157" t="str">
        <f t="shared" si="538"/>
        <v>n</v>
      </c>
      <c r="S1406" s="165">
        <v>30</v>
      </c>
      <c r="T1406" s="166">
        <v>30</v>
      </c>
      <c r="U1406" s="166" t="b">
        <f t="shared" si="555"/>
        <v>1</v>
      </c>
      <c r="V1406" s="165" t="s">
        <v>1066</v>
      </c>
      <c r="W1406" s="157" t="str">
        <f t="shared" si="539"/>
        <v>n</v>
      </c>
      <c r="X1406" s="157" t="str">
        <f t="shared" si="540"/>
        <v>y</v>
      </c>
      <c r="Y1406" s="157" t="str">
        <f t="shared" si="541"/>
        <v>n</v>
      </c>
      <c r="Z1406" s="157" t="str">
        <f t="shared" si="542"/>
        <v>n</v>
      </c>
      <c r="AA1406" s="157" t="str">
        <f t="shared" si="543"/>
        <v>n</v>
      </c>
      <c r="AB1406" s="157" t="str">
        <f t="shared" si="544"/>
        <v>n</v>
      </c>
      <c r="AC1406" s="157" t="str">
        <f t="shared" si="545"/>
        <v>n</v>
      </c>
      <c r="AD1406" s="157" t="str">
        <f t="shared" si="546"/>
        <v>n</v>
      </c>
      <c r="AE1406" s="165">
        <v>30</v>
      </c>
      <c r="AF1406" s="166">
        <v>30</v>
      </c>
      <c r="AG1406" s="166">
        <v>50</v>
      </c>
      <c r="AH1406" s="166" t="b">
        <f t="shared" si="556"/>
        <v>1</v>
      </c>
      <c r="AI1406" s="165"/>
      <c r="AJ1406" s="157" t="str">
        <f t="shared" si="547"/>
        <v>n</v>
      </c>
      <c r="AK1406" s="157" t="str">
        <f t="shared" si="548"/>
        <v>n</v>
      </c>
      <c r="AL1406" s="157" t="str">
        <f t="shared" si="549"/>
        <v>n</v>
      </c>
      <c r="AM1406" s="157" t="str">
        <f t="shared" si="550"/>
        <v>n</v>
      </c>
      <c r="AN1406" s="157" t="str">
        <f t="shared" si="553"/>
        <v>n</v>
      </c>
      <c r="AO1406" s="157" t="str">
        <f t="shared" si="554"/>
        <v>n</v>
      </c>
      <c r="AP1406" s="157" t="str">
        <f t="shared" si="551"/>
        <v>n</v>
      </c>
      <c r="AQ1406" s="157" t="str">
        <f t="shared" si="552"/>
        <v>n</v>
      </c>
      <c r="AR1406" s="165">
        <v>-1</v>
      </c>
      <c r="AS1406" s="166">
        <v>-1</v>
      </c>
      <c r="AT1406" s="166" t="b">
        <f t="shared" si="557"/>
        <v>1</v>
      </c>
      <c r="AU1406" s="157" t="s">
        <v>2672</v>
      </c>
    </row>
    <row r="1407" spans="1:47" ht="15" customHeight="1" x14ac:dyDescent="0.3">
      <c r="A1407" s="158" t="s">
        <v>1811</v>
      </c>
      <c r="B1407" s="158" t="s">
        <v>2124</v>
      </c>
      <c r="C1407" s="159">
        <v>44480</v>
      </c>
      <c r="D1407" s="158">
        <v>2021</v>
      </c>
      <c r="E1407" s="158" t="s">
        <v>137</v>
      </c>
      <c r="F1407" s="158" t="s">
        <v>1111</v>
      </c>
      <c r="G1407" s="169">
        <v>0.47916666666666669</v>
      </c>
      <c r="H1407" s="169">
        <v>0.51250000000000007</v>
      </c>
      <c r="I1407" s="158" t="s">
        <v>2703</v>
      </c>
      <c r="J1407" s="165" t="s">
        <v>1066</v>
      </c>
      <c r="K1407" s="157" t="str">
        <f t="shared" si="531"/>
        <v>n</v>
      </c>
      <c r="L1407" s="157" t="str">
        <f t="shared" si="532"/>
        <v>y</v>
      </c>
      <c r="M1407" s="157" t="str">
        <f t="shared" si="533"/>
        <v>n</v>
      </c>
      <c r="N1407" s="157" t="str">
        <f t="shared" si="534"/>
        <v>n</v>
      </c>
      <c r="O1407" s="157" t="str">
        <f t="shared" si="535"/>
        <v>n</v>
      </c>
      <c r="P1407" s="157" t="str">
        <f t="shared" si="536"/>
        <v>n</v>
      </c>
      <c r="Q1407" s="157" t="str">
        <f t="shared" si="537"/>
        <v>n</v>
      </c>
      <c r="R1407" s="157" t="str">
        <f t="shared" si="538"/>
        <v>n</v>
      </c>
      <c r="S1407" s="165">
        <v>85</v>
      </c>
      <c r="T1407" s="166">
        <v>85</v>
      </c>
      <c r="U1407" s="166" t="b">
        <f t="shared" si="555"/>
        <v>1</v>
      </c>
      <c r="V1407" s="165" t="s">
        <v>2391</v>
      </c>
      <c r="W1407" s="157" t="str">
        <f t="shared" si="539"/>
        <v>n</v>
      </c>
      <c r="X1407" s="157" t="str">
        <f t="shared" si="540"/>
        <v>y</v>
      </c>
      <c r="Y1407" s="157" t="str">
        <f t="shared" si="541"/>
        <v>n</v>
      </c>
      <c r="Z1407" s="157" t="str">
        <f t="shared" si="542"/>
        <v>n</v>
      </c>
      <c r="AA1407" s="157" t="str">
        <f t="shared" si="543"/>
        <v>n</v>
      </c>
      <c r="AB1407" s="157" t="str">
        <f t="shared" si="544"/>
        <v>n</v>
      </c>
      <c r="AC1407" s="157" t="str">
        <f t="shared" si="545"/>
        <v>n</v>
      </c>
      <c r="AD1407" s="157" t="str">
        <f t="shared" si="546"/>
        <v>y</v>
      </c>
      <c r="AE1407" s="165">
        <v>65</v>
      </c>
      <c r="AF1407" s="166">
        <v>65</v>
      </c>
      <c r="AG1407" s="166">
        <v>65</v>
      </c>
      <c r="AH1407" s="166" t="b">
        <f t="shared" si="556"/>
        <v>1</v>
      </c>
      <c r="AI1407" s="165"/>
      <c r="AJ1407" s="157" t="str">
        <f t="shared" si="547"/>
        <v>n</v>
      </c>
      <c r="AK1407" s="157" t="str">
        <f t="shared" si="548"/>
        <v>n</v>
      </c>
      <c r="AL1407" s="157" t="str">
        <f t="shared" si="549"/>
        <v>n</v>
      </c>
      <c r="AM1407" s="157" t="str">
        <f t="shared" si="550"/>
        <v>n</v>
      </c>
      <c r="AN1407" s="157" t="str">
        <f t="shared" si="553"/>
        <v>n</v>
      </c>
      <c r="AO1407" s="157" t="str">
        <f t="shared" si="554"/>
        <v>n</v>
      </c>
      <c r="AP1407" s="157" t="str">
        <f t="shared" si="551"/>
        <v>n</v>
      </c>
      <c r="AQ1407" s="157" t="str">
        <f t="shared" si="552"/>
        <v>n</v>
      </c>
      <c r="AR1407" s="165">
        <v>-1</v>
      </c>
      <c r="AS1407" s="166">
        <v>-1</v>
      </c>
      <c r="AT1407" s="166" t="b">
        <f t="shared" si="557"/>
        <v>1</v>
      </c>
      <c r="AU1407" s="157" t="s">
        <v>2657</v>
      </c>
    </row>
    <row r="1408" spans="1:47" ht="15" customHeight="1" x14ac:dyDescent="0.3">
      <c r="A1408" s="158" t="s">
        <v>1811</v>
      </c>
      <c r="B1408" s="158" t="s">
        <v>2124</v>
      </c>
      <c r="C1408" s="159">
        <v>44480</v>
      </c>
      <c r="D1408" s="158">
        <v>2021</v>
      </c>
      <c r="E1408" s="158" t="s">
        <v>137</v>
      </c>
      <c r="F1408" s="158" t="s">
        <v>1112</v>
      </c>
      <c r="G1408" s="169">
        <v>0.47916666666666669</v>
      </c>
      <c r="H1408" s="169">
        <v>0.51250000000000007</v>
      </c>
      <c r="I1408" s="158" t="s">
        <v>2704</v>
      </c>
      <c r="J1408" s="165" t="s">
        <v>1066</v>
      </c>
      <c r="K1408" s="157" t="str">
        <f t="shared" si="531"/>
        <v>n</v>
      </c>
      <c r="L1408" s="157" t="str">
        <f t="shared" si="532"/>
        <v>y</v>
      </c>
      <c r="M1408" s="157" t="str">
        <f t="shared" si="533"/>
        <v>n</v>
      </c>
      <c r="N1408" s="157" t="str">
        <f t="shared" si="534"/>
        <v>n</v>
      </c>
      <c r="O1408" s="157" t="str">
        <f t="shared" si="535"/>
        <v>n</v>
      </c>
      <c r="P1408" s="157" t="str">
        <f t="shared" si="536"/>
        <v>n</v>
      </c>
      <c r="Q1408" s="157" t="str">
        <f t="shared" si="537"/>
        <v>n</v>
      </c>
      <c r="R1408" s="157" t="str">
        <f t="shared" si="538"/>
        <v>n</v>
      </c>
      <c r="S1408" s="165">
        <v>85</v>
      </c>
      <c r="T1408" s="166">
        <v>85</v>
      </c>
      <c r="U1408" s="166" t="b">
        <f t="shared" si="555"/>
        <v>1</v>
      </c>
      <c r="V1408" s="165" t="s">
        <v>2391</v>
      </c>
      <c r="W1408" s="157" t="str">
        <f t="shared" si="539"/>
        <v>n</v>
      </c>
      <c r="X1408" s="157" t="str">
        <f t="shared" si="540"/>
        <v>y</v>
      </c>
      <c r="Y1408" s="157" t="str">
        <f t="shared" si="541"/>
        <v>n</v>
      </c>
      <c r="Z1408" s="157" t="str">
        <f t="shared" si="542"/>
        <v>n</v>
      </c>
      <c r="AA1408" s="157" t="str">
        <f t="shared" si="543"/>
        <v>n</v>
      </c>
      <c r="AB1408" s="157" t="str">
        <f t="shared" si="544"/>
        <v>n</v>
      </c>
      <c r="AC1408" s="157" t="str">
        <f t="shared" si="545"/>
        <v>n</v>
      </c>
      <c r="AD1408" s="157" t="str">
        <f t="shared" si="546"/>
        <v>y</v>
      </c>
      <c r="AE1408" s="165">
        <v>50</v>
      </c>
      <c r="AF1408" s="166">
        <v>50</v>
      </c>
      <c r="AG1408" s="166">
        <v>70</v>
      </c>
      <c r="AH1408" s="166" t="b">
        <f t="shared" si="556"/>
        <v>1</v>
      </c>
      <c r="AI1408" s="165"/>
      <c r="AJ1408" s="157" t="str">
        <f t="shared" si="547"/>
        <v>n</v>
      </c>
      <c r="AK1408" s="157" t="str">
        <f t="shared" si="548"/>
        <v>n</v>
      </c>
      <c r="AL1408" s="157" t="str">
        <f t="shared" si="549"/>
        <v>n</v>
      </c>
      <c r="AM1408" s="157" t="str">
        <f t="shared" si="550"/>
        <v>n</v>
      </c>
      <c r="AN1408" s="157" t="str">
        <f t="shared" si="553"/>
        <v>n</v>
      </c>
      <c r="AO1408" s="157" t="str">
        <f t="shared" si="554"/>
        <v>n</v>
      </c>
      <c r="AP1408" s="157" t="str">
        <f t="shared" si="551"/>
        <v>n</v>
      </c>
      <c r="AQ1408" s="157" t="str">
        <f t="shared" si="552"/>
        <v>n</v>
      </c>
      <c r="AR1408" s="165">
        <v>-1</v>
      </c>
      <c r="AS1408" s="166">
        <v>-1</v>
      </c>
      <c r="AT1408" s="166" t="b">
        <f t="shared" si="557"/>
        <v>1</v>
      </c>
      <c r="AU1408" s="157" t="s">
        <v>2672</v>
      </c>
    </row>
    <row r="1409" spans="1:47" ht="15" customHeight="1" x14ac:dyDescent="0.3">
      <c r="A1409" s="158" t="s">
        <v>1811</v>
      </c>
      <c r="B1409" s="158" t="s">
        <v>2124</v>
      </c>
      <c r="C1409" s="159">
        <v>44480</v>
      </c>
      <c r="D1409" s="158">
        <v>2021</v>
      </c>
      <c r="E1409" s="158" t="s">
        <v>137</v>
      </c>
      <c r="F1409" s="158" t="s">
        <v>1114</v>
      </c>
      <c r="G1409" s="169">
        <v>0.47916666666666669</v>
      </c>
      <c r="H1409" s="169">
        <v>0.51250000000000007</v>
      </c>
      <c r="I1409" s="158" t="s">
        <v>2705</v>
      </c>
      <c r="J1409" s="165" t="s">
        <v>1066</v>
      </c>
      <c r="K1409" s="157" t="str">
        <f t="shared" si="531"/>
        <v>n</v>
      </c>
      <c r="L1409" s="157" t="str">
        <f t="shared" si="532"/>
        <v>y</v>
      </c>
      <c r="M1409" s="157" t="str">
        <f t="shared" si="533"/>
        <v>n</v>
      </c>
      <c r="N1409" s="157" t="str">
        <f t="shared" si="534"/>
        <v>n</v>
      </c>
      <c r="O1409" s="157" t="str">
        <f t="shared" si="535"/>
        <v>n</v>
      </c>
      <c r="P1409" s="157" t="str">
        <f t="shared" si="536"/>
        <v>n</v>
      </c>
      <c r="Q1409" s="157" t="str">
        <f t="shared" si="537"/>
        <v>n</v>
      </c>
      <c r="R1409" s="157" t="str">
        <f t="shared" si="538"/>
        <v>n</v>
      </c>
      <c r="S1409" s="165">
        <v>90</v>
      </c>
      <c r="T1409" s="166">
        <v>90</v>
      </c>
      <c r="U1409" s="166" t="b">
        <f t="shared" si="555"/>
        <v>1</v>
      </c>
      <c r="V1409" s="165" t="s">
        <v>2391</v>
      </c>
      <c r="W1409" s="157" t="str">
        <f t="shared" si="539"/>
        <v>n</v>
      </c>
      <c r="X1409" s="157" t="str">
        <f t="shared" si="540"/>
        <v>y</v>
      </c>
      <c r="Y1409" s="157" t="str">
        <f t="shared" si="541"/>
        <v>n</v>
      </c>
      <c r="Z1409" s="157" t="str">
        <f t="shared" si="542"/>
        <v>n</v>
      </c>
      <c r="AA1409" s="157" t="str">
        <f t="shared" si="543"/>
        <v>n</v>
      </c>
      <c r="AB1409" s="157" t="str">
        <f t="shared" si="544"/>
        <v>n</v>
      </c>
      <c r="AC1409" s="157" t="str">
        <f t="shared" si="545"/>
        <v>n</v>
      </c>
      <c r="AD1409" s="157" t="str">
        <f t="shared" si="546"/>
        <v>y</v>
      </c>
      <c r="AE1409" s="165">
        <v>70</v>
      </c>
      <c r="AF1409" s="166">
        <v>70</v>
      </c>
      <c r="AG1409" s="166">
        <v>80</v>
      </c>
      <c r="AH1409" s="166" t="b">
        <f t="shared" si="556"/>
        <v>1</v>
      </c>
      <c r="AI1409" s="165"/>
      <c r="AJ1409" s="157" t="str">
        <f t="shared" si="547"/>
        <v>n</v>
      </c>
      <c r="AK1409" s="157" t="str">
        <f t="shared" si="548"/>
        <v>n</v>
      </c>
      <c r="AL1409" s="157" t="str">
        <f t="shared" si="549"/>
        <v>n</v>
      </c>
      <c r="AM1409" s="157" t="str">
        <f t="shared" si="550"/>
        <v>n</v>
      </c>
      <c r="AN1409" s="157" t="str">
        <f t="shared" si="553"/>
        <v>n</v>
      </c>
      <c r="AO1409" s="157" t="str">
        <f t="shared" si="554"/>
        <v>n</v>
      </c>
      <c r="AP1409" s="157" t="str">
        <f t="shared" si="551"/>
        <v>n</v>
      </c>
      <c r="AQ1409" s="157" t="str">
        <f t="shared" si="552"/>
        <v>n</v>
      </c>
      <c r="AR1409" s="165">
        <v>-1</v>
      </c>
      <c r="AS1409" s="166">
        <v>-1</v>
      </c>
      <c r="AT1409" s="166" t="b">
        <f t="shared" si="557"/>
        <v>1</v>
      </c>
      <c r="AU1409" s="157" t="s">
        <v>2657</v>
      </c>
    </row>
    <row r="1410" spans="1:47" ht="15" customHeight="1" x14ac:dyDescent="0.3">
      <c r="A1410" s="158" t="s">
        <v>1811</v>
      </c>
      <c r="B1410" s="158" t="s">
        <v>2124</v>
      </c>
      <c r="C1410" s="159">
        <v>44480</v>
      </c>
      <c r="D1410" s="158">
        <v>2021</v>
      </c>
      <c r="E1410" s="158" t="s">
        <v>137</v>
      </c>
      <c r="F1410" s="158" t="s">
        <v>1115</v>
      </c>
      <c r="G1410" s="169">
        <v>0.47916666666666669</v>
      </c>
      <c r="H1410" s="169">
        <v>0.51250000000000007</v>
      </c>
      <c r="I1410" s="158" t="s">
        <v>2706</v>
      </c>
      <c r="J1410" s="165"/>
      <c r="K1410" s="157" t="str">
        <f t="shared" ref="K1410:K1473" si="558">IF(AND(ISNUMBER(SEARCH("I",$J1410)), S1410&gt;0),"y","n")</f>
        <v>n</v>
      </c>
      <c r="L1410" s="157" t="str">
        <f t="shared" ref="L1410:L1473" si="559">IF(AND(ISNUMBER(SEARCH("L",$J1410)), S1410&gt;0),"y","n")</f>
        <v>n</v>
      </c>
      <c r="M1410" s="157" t="str">
        <f t="shared" ref="M1410:M1473" si="560">IF(AND(ISNUMBER(SEARCH("H",$J1410))),"y","n")</f>
        <v>n</v>
      </c>
      <c r="N1410" s="157" t="str">
        <f t="shared" ref="N1410:N1473" si="561">IF(AND(ISNUMBER(SEARCH("O",$J1410))),"y","n")</f>
        <v>n</v>
      </c>
      <c r="O1410" s="157" t="str">
        <f t="shared" ref="O1410:O1473" si="562">IF(AND(ISNUMBER(SEARCH("P",$J1410))),"y","n")</f>
        <v>n</v>
      </c>
      <c r="P1410" s="157" t="str">
        <f t="shared" ref="P1410:P1473" si="563">IF(AND(ISNUMBER(SEARCH("F",$J1410))),"y","n")</f>
        <v>n</v>
      </c>
      <c r="Q1410" s="157" t="str">
        <f t="shared" ref="Q1410:Q1473" si="564">IF(AND(ISNUMBER(SEARCH("R",$J1410))),"y","n")</f>
        <v>n</v>
      </c>
      <c r="R1410" s="157" t="str">
        <f t="shared" ref="R1410:R1473" si="565">IF(AND(ISNUMBER(SEARCH("D",$J1410))),"y","n")</f>
        <v>n</v>
      </c>
      <c r="S1410" s="165">
        <v>0</v>
      </c>
      <c r="T1410" s="166">
        <v>0</v>
      </c>
      <c r="U1410" s="166" t="b">
        <f t="shared" si="555"/>
        <v>1</v>
      </c>
      <c r="V1410" s="165" t="s">
        <v>2391</v>
      </c>
      <c r="W1410" s="157" t="str">
        <f t="shared" ref="W1410:W1441" si="566">IF(AND(ISNUMBER(SEARCH("I",$V1410)), AE1410&gt;0),"y","n")</f>
        <v>n</v>
      </c>
      <c r="X1410" s="157" t="str">
        <f t="shared" ref="X1410:X1441" si="567">IF(AND(ISNUMBER(SEARCH("L",$V1410)), AE1410&gt;0),"y","n")</f>
        <v>y</v>
      </c>
      <c r="Y1410" s="157" t="str">
        <f t="shared" ref="Y1410:Y1473" si="568">IF(AND(ISNUMBER(SEARCH("H",$V1410))),"y","n")</f>
        <v>n</v>
      </c>
      <c r="Z1410" s="157" t="str">
        <f t="shared" ref="Z1410:Z1473" si="569">IF(AND(ISNUMBER(SEARCH("O",$V1410))),"y","n")</f>
        <v>n</v>
      </c>
      <c r="AA1410" s="157" t="str">
        <f t="shared" ref="AA1410:AA1473" si="570">IF(AND(ISNUMBER(SEARCH("P",$V1410))),"y","n")</f>
        <v>n</v>
      </c>
      <c r="AB1410" s="157" t="str">
        <f t="shared" ref="AB1410:AB1473" si="571">IF(AND(ISNUMBER(SEARCH("F",$V1410))),"y","n")</f>
        <v>n</v>
      </c>
      <c r="AC1410" s="157" t="str">
        <f t="shared" ref="AC1410:AC1473" si="572">IF(AND(ISNUMBER(SEARCH("R",$V1410))),"y","n")</f>
        <v>n</v>
      </c>
      <c r="AD1410" s="157" t="str">
        <f t="shared" ref="AD1410:AD1473" si="573">IF(AND(ISNUMBER(SEARCH("D",$V1410))),"y","n")</f>
        <v>y</v>
      </c>
      <c r="AE1410" s="165">
        <v>80</v>
      </c>
      <c r="AF1410" s="166">
        <v>80</v>
      </c>
      <c r="AG1410" s="166">
        <v>90</v>
      </c>
      <c r="AH1410" s="166" t="b">
        <f t="shared" si="556"/>
        <v>1</v>
      </c>
      <c r="AI1410" s="165"/>
      <c r="AJ1410" s="157" t="str">
        <f t="shared" ref="AJ1410:AJ1473" si="574">IF(AND(ISNUMBER(SEARCH("I",$AI1410)), AR1410&gt;0),"y","n")</f>
        <v>n</v>
      </c>
      <c r="AK1410" s="157" t="str">
        <f t="shared" ref="AK1410:AK1473" si="575">IF(AND(ISNUMBER(SEARCH("L",$AI1410)), AR1410&gt;0),"y","n")</f>
        <v>n</v>
      </c>
      <c r="AL1410" s="157" t="str">
        <f t="shared" ref="AL1410:AL1473" si="576">IF(AND(ISNUMBER(SEARCH("H",$AI1410))),"y","n")</f>
        <v>n</v>
      </c>
      <c r="AM1410" s="157" t="str">
        <f t="shared" ref="AM1410:AM1473" si="577">IF(AND(ISNUMBER(SEARCH("O",$AI1410))),"y","n")</f>
        <v>n</v>
      </c>
      <c r="AN1410" s="157" t="str">
        <f t="shared" si="553"/>
        <v>n</v>
      </c>
      <c r="AO1410" s="157" t="str">
        <f t="shared" si="554"/>
        <v>n</v>
      </c>
      <c r="AP1410" s="157" t="str">
        <f t="shared" ref="AP1410:AP1473" si="578">IF(AND(ISNUMBER(SEARCH("R",$AI1410))),"y","n")</f>
        <v>n</v>
      </c>
      <c r="AQ1410" s="157" t="str">
        <f t="shared" ref="AQ1410:AQ1473" si="579">IF(AND(ISNUMBER(SEARCH("D",$AI1410))),"y","n")</f>
        <v>n</v>
      </c>
      <c r="AR1410" s="165">
        <v>-1</v>
      </c>
      <c r="AS1410" s="166">
        <v>-1</v>
      </c>
      <c r="AT1410" s="166" t="b">
        <f t="shared" si="557"/>
        <v>1</v>
      </c>
      <c r="AU1410" s="157" t="s">
        <v>2696</v>
      </c>
    </row>
    <row r="1411" spans="1:47" ht="15" customHeight="1" x14ac:dyDescent="0.3">
      <c r="A1411" s="158" t="s">
        <v>1811</v>
      </c>
      <c r="B1411" s="158" t="s">
        <v>2124</v>
      </c>
      <c r="C1411" s="159">
        <v>44480</v>
      </c>
      <c r="D1411" s="158">
        <v>2021</v>
      </c>
      <c r="E1411" s="158" t="s">
        <v>137</v>
      </c>
      <c r="F1411" s="158" t="s">
        <v>1116</v>
      </c>
      <c r="G1411" s="169">
        <v>0.47916666666666669</v>
      </c>
      <c r="H1411" s="169">
        <v>0.51250000000000007</v>
      </c>
      <c r="I1411" s="158" t="s">
        <v>2708</v>
      </c>
      <c r="J1411" s="165"/>
      <c r="K1411" s="157" t="str">
        <f t="shared" si="558"/>
        <v>n</v>
      </c>
      <c r="L1411" s="157" t="str">
        <f t="shared" si="559"/>
        <v>n</v>
      </c>
      <c r="M1411" s="157" t="str">
        <f t="shared" si="560"/>
        <v>n</v>
      </c>
      <c r="N1411" s="157" t="str">
        <f t="shared" si="561"/>
        <v>n</v>
      </c>
      <c r="O1411" s="157" t="str">
        <f t="shared" si="562"/>
        <v>n</v>
      </c>
      <c r="P1411" s="157" t="str">
        <f t="shared" si="563"/>
        <v>n</v>
      </c>
      <c r="Q1411" s="157" t="str">
        <f t="shared" si="564"/>
        <v>n</v>
      </c>
      <c r="R1411" s="157" t="str">
        <f t="shared" si="565"/>
        <v>n</v>
      </c>
      <c r="S1411" s="165">
        <v>0</v>
      </c>
      <c r="T1411" s="166">
        <v>0</v>
      </c>
      <c r="U1411" s="166" t="b">
        <f t="shared" si="555"/>
        <v>1</v>
      </c>
      <c r="V1411" s="165" t="s">
        <v>1066</v>
      </c>
      <c r="W1411" s="157" t="str">
        <f t="shared" si="566"/>
        <v>n</v>
      </c>
      <c r="X1411" s="157" t="str">
        <f t="shared" si="567"/>
        <v>y</v>
      </c>
      <c r="Y1411" s="157" t="str">
        <f t="shared" si="568"/>
        <v>n</v>
      </c>
      <c r="Z1411" s="157" t="str">
        <f t="shared" si="569"/>
        <v>n</v>
      </c>
      <c r="AA1411" s="157" t="str">
        <f t="shared" si="570"/>
        <v>n</v>
      </c>
      <c r="AB1411" s="157" t="str">
        <f t="shared" si="571"/>
        <v>n</v>
      </c>
      <c r="AC1411" s="157" t="str">
        <f t="shared" si="572"/>
        <v>n</v>
      </c>
      <c r="AD1411" s="157" t="str">
        <f t="shared" si="573"/>
        <v>n</v>
      </c>
      <c r="AE1411" s="165">
        <v>5</v>
      </c>
      <c r="AF1411" s="166">
        <v>5</v>
      </c>
      <c r="AG1411" s="166">
        <v>5</v>
      </c>
      <c r="AH1411" s="166" t="b">
        <f t="shared" si="556"/>
        <v>1</v>
      </c>
      <c r="AI1411" s="165"/>
      <c r="AJ1411" s="157" t="str">
        <f t="shared" si="574"/>
        <v>n</v>
      </c>
      <c r="AK1411" s="157" t="str">
        <f t="shared" si="575"/>
        <v>n</v>
      </c>
      <c r="AL1411" s="157" t="str">
        <f t="shared" si="576"/>
        <v>n</v>
      </c>
      <c r="AM1411" s="157" t="str">
        <f t="shared" si="577"/>
        <v>n</v>
      </c>
      <c r="AN1411" s="157" t="str">
        <f t="shared" ref="AN1411:AN1474" si="580">IF(AND(ISNUMBER(SEARCH("P",$AI1411))),"y","n")</f>
        <v>n</v>
      </c>
      <c r="AO1411" s="157" t="str">
        <f t="shared" ref="AO1411:AO1474" si="581">IF(AND(ISNUMBER(SEARCH("F",$AI1411))),"y","n")</f>
        <v>n</v>
      </c>
      <c r="AP1411" s="157" t="str">
        <f t="shared" si="578"/>
        <v>n</v>
      </c>
      <c r="AQ1411" s="157" t="str">
        <f t="shared" si="579"/>
        <v>n</v>
      </c>
      <c r="AR1411" s="165">
        <v>-1</v>
      </c>
      <c r="AS1411" s="166">
        <v>-1</v>
      </c>
      <c r="AT1411" s="166" t="b">
        <f t="shared" si="557"/>
        <v>1</v>
      </c>
      <c r="AU1411" s="157" t="s">
        <v>2709</v>
      </c>
    </row>
    <row r="1412" spans="1:47" ht="15" customHeight="1" x14ac:dyDescent="0.3">
      <c r="A1412" s="158" t="s">
        <v>1811</v>
      </c>
      <c r="B1412" s="158" t="s">
        <v>2124</v>
      </c>
      <c r="C1412" s="159">
        <v>44480</v>
      </c>
      <c r="D1412" s="158">
        <v>2021</v>
      </c>
      <c r="E1412" s="158" t="s">
        <v>137</v>
      </c>
      <c r="F1412" s="158" t="s">
        <v>1118</v>
      </c>
      <c r="G1412" s="169">
        <v>0.47916666666666669</v>
      </c>
      <c r="H1412" s="169">
        <v>0.51250000000000007</v>
      </c>
      <c r="I1412" s="158" t="s">
        <v>2707</v>
      </c>
      <c r="J1412" s="165" t="s">
        <v>1066</v>
      </c>
      <c r="K1412" s="157" t="str">
        <f t="shared" si="558"/>
        <v>n</v>
      </c>
      <c r="L1412" s="157" t="str">
        <f t="shared" si="559"/>
        <v>y</v>
      </c>
      <c r="M1412" s="157" t="str">
        <f t="shared" si="560"/>
        <v>n</v>
      </c>
      <c r="N1412" s="157" t="str">
        <f t="shared" si="561"/>
        <v>n</v>
      </c>
      <c r="O1412" s="157" t="str">
        <f t="shared" si="562"/>
        <v>n</v>
      </c>
      <c r="P1412" s="157" t="str">
        <f t="shared" si="563"/>
        <v>n</v>
      </c>
      <c r="Q1412" s="157" t="str">
        <f t="shared" si="564"/>
        <v>n</v>
      </c>
      <c r="R1412" s="157" t="str">
        <f t="shared" si="565"/>
        <v>n</v>
      </c>
      <c r="S1412" s="165">
        <v>30</v>
      </c>
      <c r="T1412" s="166">
        <v>30</v>
      </c>
      <c r="U1412" s="166" t="b">
        <f t="shared" ref="U1412:U1474" si="582">S1412=T1412</f>
        <v>1</v>
      </c>
      <c r="V1412" s="165" t="s">
        <v>1066</v>
      </c>
      <c r="W1412" s="157" t="str">
        <f t="shared" si="566"/>
        <v>n</v>
      </c>
      <c r="X1412" s="157" t="str">
        <f t="shared" si="567"/>
        <v>y</v>
      </c>
      <c r="Y1412" s="157" t="str">
        <f t="shared" si="568"/>
        <v>n</v>
      </c>
      <c r="Z1412" s="157" t="str">
        <f t="shared" si="569"/>
        <v>n</v>
      </c>
      <c r="AA1412" s="157" t="str">
        <f t="shared" si="570"/>
        <v>n</v>
      </c>
      <c r="AB1412" s="157" t="str">
        <f t="shared" si="571"/>
        <v>n</v>
      </c>
      <c r="AC1412" s="157" t="str">
        <f t="shared" si="572"/>
        <v>n</v>
      </c>
      <c r="AD1412" s="157" t="str">
        <f t="shared" si="573"/>
        <v>n</v>
      </c>
      <c r="AE1412" s="165">
        <v>80</v>
      </c>
      <c r="AF1412" s="166">
        <v>80</v>
      </c>
      <c r="AG1412" s="166">
        <v>80</v>
      </c>
      <c r="AH1412" s="166" t="b">
        <f t="shared" ref="AH1412:AH1474" si="583">AE1412=AF1412</f>
        <v>1</v>
      </c>
      <c r="AI1412" s="165"/>
      <c r="AJ1412" s="157" t="str">
        <f t="shared" si="574"/>
        <v>n</v>
      </c>
      <c r="AK1412" s="157" t="str">
        <f t="shared" si="575"/>
        <v>n</v>
      </c>
      <c r="AL1412" s="157" t="str">
        <f t="shared" si="576"/>
        <v>n</v>
      </c>
      <c r="AM1412" s="157" t="str">
        <f t="shared" si="577"/>
        <v>n</v>
      </c>
      <c r="AN1412" s="157" t="str">
        <f t="shared" si="580"/>
        <v>n</v>
      </c>
      <c r="AO1412" s="157" t="str">
        <f t="shared" si="581"/>
        <v>n</v>
      </c>
      <c r="AP1412" s="157" t="str">
        <f t="shared" si="578"/>
        <v>n</v>
      </c>
      <c r="AQ1412" s="157" t="str">
        <f t="shared" si="579"/>
        <v>n</v>
      </c>
      <c r="AR1412" s="165">
        <v>-1</v>
      </c>
      <c r="AS1412" s="166">
        <v>-1</v>
      </c>
      <c r="AT1412" s="166" t="b">
        <f t="shared" si="557"/>
        <v>1</v>
      </c>
      <c r="AU1412" s="157" t="s">
        <v>2657</v>
      </c>
    </row>
    <row r="1413" spans="1:47" ht="15" customHeight="1" x14ac:dyDescent="0.3">
      <c r="A1413" s="158" t="s">
        <v>1811</v>
      </c>
      <c r="B1413" s="158" t="s">
        <v>2124</v>
      </c>
      <c r="C1413" s="159">
        <v>44480</v>
      </c>
      <c r="D1413" s="158">
        <v>2021</v>
      </c>
      <c r="E1413" s="158" t="s">
        <v>137</v>
      </c>
      <c r="F1413" s="158" t="s">
        <v>1119</v>
      </c>
      <c r="G1413" s="169">
        <v>0.47916666666666669</v>
      </c>
      <c r="H1413" s="169">
        <v>0.51250000000000007</v>
      </c>
      <c r="I1413" s="158" t="s">
        <v>2710</v>
      </c>
      <c r="J1413" s="165" t="s">
        <v>1066</v>
      </c>
      <c r="K1413" s="157" t="str">
        <f t="shared" si="558"/>
        <v>n</v>
      </c>
      <c r="L1413" s="157" t="str">
        <f t="shared" si="559"/>
        <v>y</v>
      </c>
      <c r="M1413" s="157" t="str">
        <f t="shared" si="560"/>
        <v>n</v>
      </c>
      <c r="N1413" s="157" t="str">
        <f t="shared" si="561"/>
        <v>n</v>
      </c>
      <c r="O1413" s="157" t="str">
        <f t="shared" si="562"/>
        <v>n</v>
      </c>
      <c r="P1413" s="157" t="str">
        <f t="shared" si="563"/>
        <v>n</v>
      </c>
      <c r="Q1413" s="157" t="str">
        <f t="shared" si="564"/>
        <v>n</v>
      </c>
      <c r="R1413" s="157" t="str">
        <f t="shared" si="565"/>
        <v>n</v>
      </c>
      <c r="S1413" s="165">
        <v>30</v>
      </c>
      <c r="T1413" s="166">
        <v>30</v>
      </c>
      <c r="U1413" s="166" t="b">
        <f t="shared" si="582"/>
        <v>1</v>
      </c>
      <c r="V1413" s="165" t="s">
        <v>1066</v>
      </c>
      <c r="W1413" s="157" t="str">
        <f t="shared" si="566"/>
        <v>n</v>
      </c>
      <c r="X1413" s="157" t="str">
        <f t="shared" si="567"/>
        <v>y</v>
      </c>
      <c r="Y1413" s="157" t="str">
        <f t="shared" si="568"/>
        <v>n</v>
      </c>
      <c r="Z1413" s="157" t="str">
        <f t="shared" si="569"/>
        <v>n</v>
      </c>
      <c r="AA1413" s="157" t="str">
        <f t="shared" si="570"/>
        <v>n</v>
      </c>
      <c r="AB1413" s="157" t="str">
        <f t="shared" si="571"/>
        <v>n</v>
      </c>
      <c r="AC1413" s="157" t="str">
        <f t="shared" si="572"/>
        <v>n</v>
      </c>
      <c r="AD1413" s="157" t="str">
        <f t="shared" si="573"/>
        <v>n</v>
      </c>
      <c r="AE1413" s="165">
        <v>40</v>
      </c>
      <c r="AF1413" s="166">
        <v>40</v>
      </c>
      <c r="AG1413" s="166">
        <v>40</v>
      </c>
      <c r="AH1413" s="166" t="b">
        <f t="shared" si="583"/>
        <v>1</v>
      </c>
      <c r="AI1413" s="165"/>
      <c r="AJ1413" s="157" t="str">
        <f t="shared" si="574"/>
        <v>n</v>
      </c>
      <c r="AK1413" s="157" t="str">
        <f t="shared" si="575"/>
        <v>n</v>
      </c>
      <c r="AL1413" s="157" t="str">
        <f t="shared" si="576"/>
        <v>n</v>
      </c>
      <c r="AM1413" s="157" t="str">
        <f t="shared" si="577"/>
        <v>n</v>
      </c>
      <c r="AN1413" s="157" t="str">
        <f t="shared" si="580"/>
        <v>n</v>
      </c>
      <c r="AO1413" s="157" t="str">
        <f t="shared" si="581"/>
        <v>n</v>
      </c>
      <c r="AP1413" s="157" t="str">
        <f t="shared" si="578"/>
        <v>n</v>
      </c>
      <c r="AQ1413" s="157" t="str">
        <f t="shared" si="579"/>
        <v>n</v>
      </c>
      <c r="AR1413" s="165">
        <v>-1</v>
      </c>
      <c r="AS1413" s="166">
        <v>-1</v>
      </c>
      <c r="AT1413" s="166" t="b">
        <f t="shared" si="557"/>
        <v>1</v>
      </c>
      <c r="AU1413" s="157" t="s">
        <v>2672</v>
      </c>
    </row>
    <row r="1414" spans="1:47" ht="15" customHeight="1" x14ac:dyDescent="0.3">
      <c r="A1414" s="158" t="s">
        <v>1811</v>
      </c>
      <c r="B1414" s="158" t="s">
        <v>2124</v>
      </c>
      <c r="C1414" s="159">
        <v>44480</v>
      </c>
      <c r="D1414" s="158">
        <v>2021</v>
      </c>
      <c r="E1414" s="158" t="s">
        <v>137</v>
      </c>
      <c r="F1414" s="158" t="s">
        <v>1121</v>
      </c>
      <c r="G1414" s="169">
        <v>0.47916666666666669</v>
      </c>
      <c r="H1414" s="169">
        <v>0.51250000000000007</v>
      </c>
      <c r="I1414" s="158" t="s">
        <v>2711</v>
      </c>
      <c r="J1414" s="165" t="s">
        <v>1066</v>
      </c>
      <c r="K1414" s="157" t="str">
        <f t="shared" si="558"/>
        <v>n</v>
      </c>
      <c r="L1414" s="157" t="str">
        <f t="shared" si="559"/>
        <v>y</v>
      </c>
      <c r="M1414" s="157" t="str">
        <f t="shared" si="560"/>
        <v>n</v>
      </c>
      <c r="N1414" s="157" t="str">
        <f t="shared" si="561"/>
        <v>n</v>
      </c>
      <c r="O1414" s="157" t="str">
        <f t="shared" si="562"/>
        <v>n</v>
      </c>
      <c r="P1414" s="157" t="str">
        <f t="shared" si="563"/>
        <v>n</v>
      </c>
      <c r="Q1414" s="157" t="str">
        <f t="shared" si="564"/>
        <v>n</v>
      </c>
      <c r="R1414" s="157" t="str">
        <f t="shared" si="565"/>
        <v>n</v>
      </c>
      <c r="S1414" s="165">
        <v>85</v>
      </c>
      <c r="T1414" s="166">
        <v>85</v>
      </c>
      <c r="U1414" s="166" t="b">
        <f t="shared" si="582"/>
        <v>1</v>
      </c>
      <c r="V1414" s="165" t="s">
        <v>2391</v>
      </c>
      <c r="W1414" s="157" t="str">
        <f t="shared" si="566"/>
        <v>n</v>
      </c>
      <c r="X1414" s="157" t="str">
        <f t="shared" si="567"/>
        <v>y</v>
      </c>
      <c r="Y1414" s="157" t="str">
        <f t="shared" si="568"/>
        <v>n</v>
      </c>
      <c r="Z1414" s="157" t="str">
        <f t="shared" si="569"/>
        <v>n</v>
      </c>
      <c r="AA1414" s="157" t="str">
        <f t="shared" si="570"/>
        <v>n</v>
      </c>
      <c r="AB1414" s="157" t="str">
        <f t="shared" si="571"/>
        <v>n</v>
      </c>
      <c r="AC1414" s="157" t="str">
        <f t="shared" si="572"/>
        <v>n</v>
      </c>
      <c r="AD1414" s="157" t="str">
        <f t="shared" si="573"/>
        <v>y</v>
      </c>
      <c r="AE1414" s="165">
        <v>65</v>
      </c>
      <c r="AF1414" s="166">
        <v>65</v>
      </c>
      <c r="AG1414" s="166">
        <v>65</v>
      </c>
      <c r="AH1414" s="166" t="b">
        <f t="shared" si="583"/>
        <v>1</v>
      </c>
      <c r="AI1414" s="165"/>
      <c r="AJ1414" s="157" t="str">
        <f t="shared" si="574"/>
        <v>n</v>
      </c>
      <c r="AK1414" s="157" t="str">
        <f t="shared" si="575"/>
        <v>n</v>
      </c>
      <c r="AL1414" s="157" t="str">
        <f t="shared" si="576"/>
        <v>n</v>
      </c>
      <c r="AM1414" s="157" t="str">
        <f t="shared" si="577"/>
        <v>n</v>
      </c>
      <c r="AN1414" s="157" t="str">
        <f t="shared" si="580"/>
        <v>n</v>
      </c>
      <c r="AO1414" s="157" t="str">
        <f t="shared" si="581"/>
        <v>n</v>
      </c>
      <c r="AP1414" s="157" t="str">
        <f t="shared" si="578"/>
        <v>n</v>
      </c>
      <c r="AQ1414" s="157" t="str">
        <f t="shared" si="579"/>
        <v>n</v>
      </c>
      <c r="AR1414" s="165">
        <v>-1</v>
      </c>
      <c r="AS1414" s="166">
        <v>-1</v>
      </c>
      <c r="AT1414" s="166" t="b">
        <f t="shared" si="557"/>
        <v>1</v>
      </c>
      <c r="AU1414" s="157" t="s">
        <v>2657</v>
      </c>
    </row>
    <row r="1415" spans="1:47" ht="15" customHeight="1" x14ac:dyDescent="0.3">
      <c r="A1415" s="158" t="s">
        <v>1811</v>
      </c>
      <c r="B1415" s="158" t="s">
        <v>2124</v>
      </c>
      <c r="C1415" s="159">
        <v>44480</v>
      </c>
      <c r="D1415" s="158">
        <v>2021</v>
      </c>
      <c r="E1415" s="158" t="s">
        <v>137</v>
      </c>
      <c r="F1415" s="158" t="s">
        <v>1122</v>
      </c>
      <c r="G1415" s="169">
        <v>0.47916666666666669</v>
      </c>
      <c r="H1415" s="169">
        <v>0.51250000000000007</v>
      </c>
      <c r="I1415" s="158" t="s">
        <v>2712</v>
      </c>
      <c r="J1415" s="165"/>
      <c r="K1415" s="157" t="str">
        <f t="shared" si="558"/>
        <v>n</v>
      </c>
      <c r="L1415" s="157" t="str">
        <f t="shared" si="559"/>
        <v>n</v>
      </c>
      <c r="M1415" s="157" t="str">
        <f t="shared" si="560"/>
        <v>n</v>
      </c>
      <c r="N1415" s="157" t="str">
        <f t="shared" si="561"/>
        <v>n</v>
      </c>
      <c r="O1415" s="157" t="str">
        <f t="shared" si="562"/>
        <v>n</v>
      </c>
      <c r="P1415" s="157" t="str">
        <f t="shared" si="563"/>
        <v>n</v>
      </c>
      <c r="Q1415" s="157" t="str">
        <f t="shared" si="564"/>
        <v>n</v>
      </c>
      <c r="R1415" s="157" t="str">
        <f t="shared" si="565"/>
        <v>n</v>
      </c>
      <c r="S1415" s="165">
        <v>-1</v>
      </c>
      <c r="T1415" s="166">
        <v>-1</v>
      </c>
      <c r="U1415" s="166" t="b">
        <f t="shared" si="582"/>
        <v>1</v>
      </c>
      <c r="V1415" s="165" t="s">
        <v>1066</v>
      </c>
      <c r="W1415" s="157" t="str">
        <f t="shared" si="566"/>
        <v>n</v>
      </c>
      <c r="X1415" s="157" t="str">
        <f t="shared" si="567"/>
        <v>y</v>
      </c>
      <c r="Y1415" s="157" t="str">
        <f t="shared" si="568"/>
        <v>n</v>
      </c>
      <c r="Z1415" s="157" t="str">
        <f t="shared" si="569"/>
        <v>n</v>
      </c>
      <c r="AA1415" s="157" t="str">
        <f t="shared" si="570"/>
        <v>n</v>
      </c>
      <c r="AB1415" s="157" t="str">
        <f t="shared" si="571"/>
        <v>n</v>
      </c>
      <c r="AC1415" s="157" t="str">
        <f t="shared" si="572"/>
        <v>n</v>
      </c>
      <c r="AD1415" s="157" t="str">
        <f t="shared" si="573"/>
        <v>n</v>
      </c>
      <c r="AE1415" s="165">
        <v>50</v>
      </c>
      <c r="AF1415" s="166">
        <v>50</v>
      </c>
      <c r="AG1415" s="166">
        <v>60</v>
      </c>
      <c r="AH1415" s="166" t="b">
        <f t="shared" si="583"/>
        <v>1</v>
      </c>
      <c r="AI1415" s="165"/>
      <c r="AJ1415" s="157" t="str">
        <f t="shared" si="574"/>
        <v>n</v>
      </c>
      <c r="AK1415" s="157" t="str">
        <f t="shared" si="575"/>
        <v>n</v>
      </c>
      <c r="AL1415" s="157" t="str">
        <f t="shared" si="576"/>
        <v>n</v>
      </c>
      <c r="AM1415" s="157" t="str">
        <f t="shared" si="577"/>
        <v>n</v>
      </c>
      <c r="AN1415" s="157" t="str">
        <f t="shared" si="580"/>
        <v>n</v>
      </c>
      <c r="AO1415" s="157" t="str">
        <f t="shared" si="581"/>
        <v>n</v>
      </c>
      <c r="AP1415" s="157" t="str">
        <f t="shared" si="578"/>
        <v>n</v>
      </c>
      <c r="AQ1415" s="157" t="str">
        <f t="shared" si="579"/>
        <v>n</v>
      </c>
      <c r="AR1415" s="165">
        <v>-1</v>
      </c>
      <c r="AS1415" s="166">
        <v>-1</v>
      </c>
      <c r="AT1415" s="166" t="b">
        <f t="shared" si="557"/>
        <v>1</v>
      </c>
      <c r="AU1415" s="157" t="s">
        <v>2713</v>
      </c>
    </row>
    <row r="1416" spans="1:47" ht="15" customHeight="1" x14ac:dyDescent="0.3">
      <c r="A1416" s="158" t="s">
        <v>1811</v>
      </c>
      <c r="B1416" s="158" t="s">
        <v>2124</v>
      </c>
      <c r="C1416" s="159">
        <v>44480</v>
      </c>
      <c r="D1416" s="158">
        <v>2021</v>
      </c>
      <c r="E1416" s="158" t="s">
        <v>137</v>
      </c>
      <c r="F1416" s="158" t="s">
        <v>1124</v>
      </c>
      <c r="G1416" s="169">
        <v>0.47916666666666669</v>
      </c>
      <c r="H1416" s="169">
        <v>0.51250000000000007</v>
      </c>
      <c r="I1416" s="158" t="s">
        <v>2714</v>
      </c>
      <c r="J1416" s="165" t="s">
        <v>1066</v>
      </c>
      <c r="K1416" s="157" t="str">
        <f t="shared" si="558"/>
        <v>n</v>
      </c>
      <c r="L1416" s="157" t="str">
        <f t="shared" si="559"/>
        <v>y</v>
      </c>
      <c r="M1416" s="157" t="str">
        <f t="shared" si="560"/>
        <v>n</v>
      </c>
      <c r="N1416" s="157" t="str">
        <f t="shared" si="561"/>
        <v>n</v>
      </c>
      <c r="O1416" s="157" t="str">
        <f t="shared" si="562"/>
        <v>n</v>
      </c>
      <c r="P1416" s="157" t="str">
        <f t="shared" si="563"/>
        <v>n</v>
      </c>
      <c r="Q1416" s="157" t="str">
        <f t="shared" si="564"/>
        <v>n</v>
      </c>
      <c r="R1416" s="157" t="str">
        <f t="shared" si="565"/>
        <v>n</v>
      </c>
      <c r="S1416" s="165">
        <v>15</v>
      </c>
      <c r="T1416" s="166">
        <v>15</v>
      </c>
      <c r="U1416" s="166" t="b">
        <f t="shared" si="582"/>
        <v>1</v>
      </c>
      <c r="V1416" s="165" t="s">
        <v>1066</v>
      </c>
      <c r="W1416" s="157" t="str">
        <f t="shared" si="566"/>
        <v>n</v>
      </c>
      <c r="X1416" s="157" t="str">
        <f t="shared" si="567"/>
        <v>y</v>
      </c>
      <c r="Y1416" s="157" t="str">
        <f t="shared" si="568"/>
        <v>n</v>
      </c>
      <c r="Z1416" s="157" t="str">
        <f t="shared" si="569"/>
        <v>n</v>
      </c>
      <c r="AA1416" s="157" t="str">
        <f t="shared" si="570"/>
        <v>n</v>
      </c>
      <c r="AB1416" s="157" t="str">
        <f t="shared" si="571"/>
        <v>n</v>
      </c>
      <c r="AC1416" s="157" t="str">
        <f t="shared" si="572"/>
        <v>n</v>
      </c>
      <c r="AD1416" s="157" t="str">
        <f t="shared" si="573"/>
        <v>n</v>
      </c>
      <c r="AE1416" s="165">
        <v>40</v>
      </c>
      <c r="AF1416" s="166">
        <v>40</v>
      </c>
      <c r="AG1416" s="166">
        <v>80</v>
      </c>
      <c r="AH1416" s="166" t="b">
        <f t="shared" si="583"/>
        <v>1</v>
      </c>
      <c r="AI1416" s="165"/>
      <c r="AJ1416" s="157" t="str">
        <f t="shared" si="574"/>
        <v>n</v>
      </c>
      <c r="AK1416" s="157" t="str">
        <f t="shared" si="575"/>
        <v>n</v>
      </c>
      <c r="AL1416" s="157" t="str">
        <f t="shared" si="576"/>
        <v>n</v>
      </c>
      <c r="AM1416" s="157" t="str">
        <f t="shared" si="577"/>
        <v>n</v>
      </c>
      <c r="AN1416" s="157" t="str">
        <f t="shared" si="580"/>
        <v>n</v>
      </c>
      <c r="AO1416" s="157" t="str">
        <f t="shared" si="581"/>
        <v>n</v>
      </c>
      <c r="AP1416" s="157" t="str">
        <f t="shared" si="578"/>
        <v>n</v>
      </c>
      <c r="AQ1416" s="157" t="str">
        <f t="shared" si="579"/>
        <v>n</v>
      </c>
      <c r="AR1416" s="165">
        <v>-1</v>
      </c>
      <c r="AS1416" s="166">
        <v>-1</v>
      </c>
      <c r="AT1416" s="166" t="b">
        <f t="shared" si="557"/>
        <v>1</v>
      </c>
      <c r="AU1416" s="157" t="s">
        <v>2668</v>
      </c>
    </row>
    <row r="1417" spans="1:47" ht="15" customHeight="1" x14ac:dyDescent="0.3">
      <c r="A1417" s="158" t="s">
        <v>1811</v>
      </c>
      <c r="B1417" s="158" t="s">
        <v>2124</v>
      </c>
      <c r="C1417" s="159">
        <v>44480</v>
      </c>
      <c r="D1417" s="158">
        <v>2021</v>
      </c>
      <c r="E1417" s="158" t="s">
        <v>137</v>
      </c>
      <c r="F1417" s="158" t="s">
        <v>1125</v>
      </c>
      <c r="G1417" s="169">
        <v>0.47916666666666669</v>
      </c>
      <c r="H1417" s="169">
        <v>0.51250000000000007</v>
      </c>
      <c r="I1417" s="158" t="s">
        <v>2715</v>
      </c>
      <c r="J1417" s="165" t="s">
        <v>1066</v>
      </c>
      <c r="K1417" s="157" t="str">
        <f t="shared" si="558"/>
        <v>n</v>
      </c>
      <c r="L1417" s="157" t="str">
        <f t="shared" si="559"/>
        <v>y</v>
      </c>
      <c r="M1417" s="157" t="str">
        <f t="shared" si="560"/>
        <v>n</v>
      </c>
      <c r="N1417" s="157" t="str">
        <f t="shared" si="561"/>
        <v>n</v>
      </c>
      <c r="O1417" s="157" t="str">
        <f t="shared" si="562"/>
        <v>n</v>
      </c>
      <c r="P1417" s="157" t="str">
        <f t="shared" si="563"/>
        <v>n</v>
      </c>
      <c r="Q1417" s="157" t="str">
        <f t="shared" si="564"/>
        <v>n</v>
      </c>
      <c r="R1417" s="157" t="str">
        <f t="shared" si="565"/>
        <v>n</v>
      </c>
      <c r="S1417" s="165">
        <v>85</v>
      </c>
      <c r="T1417" s="166">
        <v>85</v>
      </c>
      <c r="U1417" s="166" t="b">
        <f t="shared" si="582"/>
        <v>1</v>
      </c>
      <c r="V1417" s="165" t="s">
        <v>1066</v>
      </c>
      <c r="W1417" s="157" t="str">
        <f t="shared" si="566"/>
        <v>n</v>
      </c>
      <c r="X1417" s="157" t="str">
        <f t="shared" si="567"/>
        <v>y</v>
      </c>
      <c r="Y1417" s="157" t="str">
        <f t="shared" si="568"/>
        <v>n</v>
      </c>
      <c r="Z1417" s="157" t="str">
        <f t="shared" si="569"/>
        <v>n</v>
      </c>
      <c r="AA1417" s="157" t="str">
        <f t="shared" si="570"/>
        <v>n</v>
      </c>
      <c r="AB1417" s="157" t="str">
        <f t="shared" si="571"/>
        <v>n</v>
      </c>
      <c r="AC1417" s="157" t="str">
        <f t="shared" si="572"/>
        <v>n</v>
      </c>
      <c r="AD1417" s="157" t="str">
        <f t="shared" si="573"/>
        <v>n</v>
      </c>
      <c r="AE1417" s="165">
        <v>80</v>
      </c>
      <c r="AF1417" s="166">
        <v>80</v>
      </c>
      <c r="AG1417" s="166">
        <v>80</v>
      </c>
      <c r="AH1417" s="166" t="b">
        <f t="shared" si="583"/>
        <v>1</v>
      </c>
      <c r="AI1417" s="165"/>
      <c r="AJ1417" s="157" t="str">
        <f t="shared" si="574"/>
        <v>n</v>
      </c>
      <c r="AK1417" s="157" t="str">
        <f t="shared" si="575"/>
        <v>n</v>
      </c>
      <c r="AL1417" s="157" t="str">
        <f t="shared" si="576"/>
        <v>n</v>
      </c>
      <c r="AM1417" s="157" t="str">
        <f t="shared" si="577"/>
        <v>n</v>
      </c>
      <c r="AN1417" s="157" t="str">
        <f t="shared" si="580"/>
        <v>n</v>
      </c>
      <c r="AO1417" s="157" t="str">
        <f t="shared" si="581"/>
        <v>n</v>
      </c>
      <c r="AP1417" s="157" t="str">
        <f t="shared" si="578"/>
        <v>n</v>
      </c>
      <c r="AQ1417" s="157" t="str">
        <f t="shared" si="579"/>
        <v>n</v>
      </c>
      <c r="AR1417" s="165">
        <v>-1</v>
      </c>
      <c r="AS1417" s="166">
        <v>-1</v>
      </c>
      <c r="AT1417" s="166" t="b">
        <f t="shared" si="557"/>
        <v>1</v>
      </c>
      <c r="AU1417" s="157" t="s">
        <v>2675</v>
      </c>
    </row>
    <row r="1418" spans="1:47" ht="15" customHeight="1" x14ac:dyDescent="0.3">
      <c r="A1418" s="158" t="s">
        <v>1811</v>
      </c>
      <c r="B1418" s="158" t="s">
        <v>2124</v>
      </c>
      <c r="C1418" s="159">
        <v>44480</v>
      </c>
      <c r="D1418" s="158">
        <v>2021</v>
      </c>
      <c r="E1418" s="158" t="s">
        <v>137</v>
      </c>
      <c r="F1418" s="158" t="s">
        <v>1126</v>
      </c>
      <c r="G1418" s="169">
        <v>0.47916666666666669</v>
      </c>
      <c r="H1418" s="169">
        <v>0.51250000000000007</v>
      </c>
      <c r="I1418" s="158" t="s">
        <v>2716</v>
      </c>
      <c r="J1418" s="165" t="s">
        <v>1066</v>
      </c>
      <c r="K1418" s="157" t="str">
        <f t="shared" si="558"/>
        <v>n</v>
      </c>
      <c r="L1418" s="157" t="str">
        <f t="shared" si="559"/>
        <v>y</v>
      </c>
      <c r="M1418" s="157" t="str">
        <f t="shared" si="560"/>
        <v>n</v>
      </c>
      <c r="N1418" s="157" t="str">
        <f t="shared" si="561"/>
        <v>n</v>
      </c>
      <c r="O1418" s="157" t="str">
        <f t="shared" si="562"/>
        <v>n</v>
      </c>
      <c r="P1418" s="157" t="str">
        <f t="shared" si="563"/>
        <v>n</v>
      </c>
      <c r="Q1418" s="157" t="str">
        <f t="shared" si="564"/>
        <v>n</v>
      </c>
      <c r="R1418" s="157" t="str">
        <f t="shared" si="565"/>
        <v>n</v>
      </c>
      <c r="S1418" s="165">
        <v>20</v>
      </c>
      <c r="T1418" s="166">
        <v>20</v>
      </c>
      <c r="U1418" s="166" t="b">
        <f t="shared" si="582"/>
        <v>1</v>
      </c>
      <c r="V1418" s="165" t="s">
        <v>1066</v>
      </c>
      <c r="W1418" s="157" t="str">
        <f t="shared" si="566"/>
        <v>n</v>
      </c>
      <c r="X1418" s="157" t="str">
        <f t="shared" si="567"/>
        <v>y</v>
      </c>
      <c r="Y1418" s="157" t="str">
        <f t="shared" si="568"/>
        <v>n</v>
      </c>
      <c r="Z1418" s="157" t="str">
        <f t="shared" si="569"/>
        <v>n</v>
      </c>
      <c r="AA1418" s="157" t="str">
        <f t="shared" si="570"/>
        <v>n</v>
      </c>
      <c r="AB1418" s="157" t="str">
        <f t="shared" si="571"/>
        <v>n</v>
      </c>
      <c r="AC1418" s="157" t="str">
        <f t="shared" si="572"/>
        <v>n</v>
      </c>
      <c r="AD1418" s="157" t="str">
        <f t="shared" si="573"/>
        <v>n</v>
      </c>
      <c r="AE1418" s="165">
        <v>40</v>
      </c>
      <c r="AF1418" s="166">
        <v>40</v>
      </c>
      <c r="AG1418" s="166">
        <v>40</v>
      </c>
      <c r="AH1418" s="166" t="b">
        <f t="shared" si="583"/>
        <v>1</v>
      </c>
      <c r="AI1418" s="165"/>
      <c r="AJ1418" s="157" t="str">
        <f t="shared" si="574"/>
        <v>n</v>
      </c>
      <c r="AK1418" s="157" t="str">
        <f t="shared" si="575"/>
        <v>n</v>
      </c>
      <c r="AL1418" s="157" t="str">
        <f t="shared" si="576"/>
        <v>n</v>
      </c>
      <c r="AM1418" s="157" t="str">
        <f t="shared" si="577"/>
        <v>n</v>
      </c>
      <c r="AN1418" s="157" t="str">
        <f t="shared" si="580"/>
        <v>n</v>
      </c>
      <c r="AO1418" s="157" t="str">
        <f t="shared" si="581"/>
        <v>n</v>
      </c>
      <c r="AP1418" s="157" t="str">
        <f t="shared" si="578"/>
        <v>n</v>
      </c>
      <c r="AQ1418" s="157" t="str">
        <f t="shared" si="579"/>
        <v>n</v>
      </c>
      <c r="AR1418" s="165">
        <v>-1</v>
      </c>
      <c r="AS1418" s="166">
        <v>-1</v>
      </c>
      <c r="AT1418" s="166" t="b">
        <f t="shared" si="557"/>
        <v>1</v>
      </c>
      <c r="AU1418" s="157" t="s">
        <v>2672</v>
      </c>
    </row>
    <row r="1419" spans="1:47" ht="15" customHeight="1" x14ac:dyDescent="0.3">
      <c r="A1419" s="158" t="s">
        <v>1811</v>
      </c>
      <c r="B1419" s="158" t="s">
        <v>2124</v>
      </c>
      <c r="C1419" s="159">
        <v>44480</v>
      </c>
      <c r="D1419" s="158">
        <v>2021</v>
      </c>
      <c r="E1419" s="158" t="s">
        <v>137</v>
      </c>
      <c r="F1419" s="158" t="s">
        <v>1127</v>
      </c>
      <c r="G1419" s="169">
        <v>0.47916666666666669</v>
      </c>
      <c r="H1419" s="169">
        <v>0.51250000000000007</v>
      </c>
      <c r="I1419" s="158" t="s">
        <v>2717</v>
      </c>
      <c r="J1419" s="165"/>
      <c r="K1419" s="157" t="str">
        <f t="shared" si="558"/>
        <v>n</v>
      </c>
      <c r="L1419" s="157" t="str">
        <f t="shared" si="559"/>
        <v>n</v>
      </c>
      <c r="M1419" s="157" t="str">
        <f t="shared" si="560"/>
        <v>n</v>
      </c>
      <c r="N1419" s="157" t="str">
        <f t="shared" si="561"/>
        <v>n</v>
      </c>
      <c r="O1419" s="157" t="str">
        <f t="shared" si="562"/>
        <v>n</v>
      </c>
      <c r="P1419" s="157" t="str">
        <f t="shared" si="563"/>
        <v>n</v>
      </c>
      <c r="Q1419" s="157" t="str">
        <f t="shared" si="564"/>
        <v>n</v>
      </c>
      <c r="R1419" s="157" t="str">
        <f t="shared" si="565"/>
        <v>n</v>
      </c>
      <c r="S1419" s="165">
        <v>0</v>
      </c>
      <c r="T1419" s="166">
        <v>0</v>
      </c>
      <c r="U1419" s="166" t="b">
        <f t="shared" si="582"/>
        <v>1</v>
      </c>
      <c r="V1419" s="165" t="s">
        <v>1066</v>
      </c>
      <c r="W1419" s="157" t="str">
        <f t="shared" si="566"/>
        <v>n</v>
      </c>
      <c r="X1419" s="157" t="str">
        <f t="shared" si="567"/>
        <v>y</v>
      </c>
      <c r="Y1419" s="157" t="str">
        <f t="shared" si="568"/>
        <v>n</v>
      </c>
      <c r="Z1419" s="157" t="str">
        <f t="shared" si="569"/>
        <v>n</v>
      </c>
      <c r="AA1419" s="157" t="str">
        <f t="shared" si="570"/>
        <v>n</v>
      </c>
      <c r="AB1419" s="157" t="str">
        <f t="shared" si="571"/>
        <v>n</v>
      </c>
      <c r="AC1419" s="157" t="str">
        <f t="shared" si="572"/>
        <v>n</v>
      </c>
      <c r="AD1419" s="157" t="str">
        <f t="shared" si="573"/>
        <v>n</v>
      </c>
      <c r="AE1419" s="165">
        <v>30</v>
      </c>
      <c r="AF1419" s="166">
        <v>30</v>
      </c>
      <c r="AG1419" s="166">
        <v>40</v>
      </c>
      <c r="AH1419" s="166" t="b">
        <f t="shared" si="583"/>
        <v>1</v>
      </c>
      <c r="AI1419" s="165"/>
      <c r="AJ1419" s="157" t="str">
        <f t="shared" si="574"/>
        <v>n</v>
      </c>
      <c r="AK1419" s="157" t="str">
        <f t="shared" si="575"/>
        <v>n</v>
      </c>
      <c r="AL1419" s="157" t="str">
        <f t="shared" si="576"/>
        <v>n</v>
      </c>
      <c r="AM1419" s="157" t="str">
        <f t="shared" si="577"/>
        <v>n</v>
      </c>
      <c r="AN1419" s="157" t="str">
        <f t="shared" si="580"/>
        <v>n</v>
      </c>
      <c r="AO1419" s="157" t="str">
        <f t="shared" si="581"/>
        <v>n</v>
      </c>
      <c r="AP1419" s="157" t="str">
        <f t="shared" si="578"/>
        <v>n</v>
      </c>
      <c r="AQ1419" s="157" t="str">
        <f t="shared" si="579"/>
        <v>n</v>
      </c>
      <c r="AR1419" s="165">
        <v>-1</v>
      </c>
      <c r="AS1419" s="166">
        <v>-1</v>
      </c>
      <c r="AT1419" s="166" t="b">
        <f t="shared" si="557"/>
        <v>1</v>
      </c>
      <c r="AU1419" s="157" t="s">
        <v>2718</v>
      </c>
    </row>
    <row r="1420" spans="1:47" ht="15" customHeight="1" x14ac:dyDescent="0.3">
      <c r="A1420" s="158" t="s">
        <v>1811</v>
      </c>
      <c r="B1420" s="158" t="s">
        <v>2124</v>
      </c>
      <c r="C1420" s="159">
        <v>44480</v>
      </c>
      <c r="D1420" s="158">
        <v>2021</v>
      </c>
      <c r="E1420" s="158" t="s">
        <v>137</v>
      </c>
      <c r="F1420" s="158" t="s">
        <v>1129</v>
      </c>
      <c r="G1420" s="169">
        <v>0.47916666666666669</v>
      </c>
      <c r="H1420" s="169">
        <v>0.51250000000000007</v>
      </c>
      <c r="I1420" s="158" t="s">
        <v>2719</v>
      </c>
      <c r="J1420" s="165"/>
      <c r="K1420" s="157" t="str">
        <f t="shared" si="558"/>
        <v>n</v>
      </c>
      <c r="L1420" s="157" t="str">
        <f t="shared" si="559"/>
        <v>n</v>
      </c>
      <c r="M1420" s="157" t="str">
        <f t="shared" si="560"/>
        <v>n</v>
      </c>
      <c r="N1420" s="157" t="str">
        <f t="shared" si="561"/>
        <v>n</v>
      </c>
      <c r="O1420" s="157" t="str">
        <f t="shared" si="562"/>
        <v>n</v>
      </c>
      <c r="P1420" s="157" t="str">
        <f t="shared" si="563"/>
        <v>n</v>
      </c>
      <c r="Q1420" s="157" t="str">
        <f t="shared" si="564"/>
        <v>n</v>
      </c>
      <c r="R1420" s="157" t="str">
        <f t="shared" si="565"/>
        <v>n</v>
      </c>
      <c r="S1420" s="165">
        <v>0</v>
      </c>
      <c r="T1420" s="166">
        <v>0</v>
      </c>
      <c r="U1420" s="166" t="b">
        <f t="shared" si="582"/>
        <v>1</v>
      </c>
      <c r="V1420" s="165" t="s">
        <v>1066</v>
      </c>
      <c r="W1420" s="157" t="str">
        <f t="shared" si="566"/>
        <v>n</v>
      </c>
      <c r="X1420" s="157" t="str">
        <f t="shared" si="567"/>
        <v>y</v>
      </c>
      <c r="Y1420" s="157" t="str">
        <f t="shared" si="568"/>
        <v>n</v>
      </c>
      <c r="Z1420" s="157" t="str">
        <f t="shared" si="569"/>
        <v>n</v>
      </c>
      <c r="AA1420" s="157" t="str">
        <f t="shared" si="570"/>
        <v>n</v>
      </c>
      <c r="AB1420" s="157" t="str">
        <f t="shared" si="571"/>
        <v>n</v>
      </c>
      <c r="AC1420" s="157" t="str">
        <f t="shared" si="572"/>
        <v>n</v>
      </c>
      <c r="AD1420" s="157" t="str">
        <f t="shared" si="573"/>
        <v>n</v>
      </c>
      <c r="AE1420" s="165">
        <v>40</v>
      </c>
      <c r="AF1420" s="166">
        <v>40</v>
      </c>
      <c r="AG1420" s="166">
        <v>60</v>
      </c>
      <c r="AH1420" s="166" t="b">
        <f t="shared" si="583"/>
        <v>1</v>
      </c>
      <c r="AI1420" s="165"/>
      <c r="AJ1420" s="157" t="str">
        <f t="shared" si="574"/>
        <v>n</v>
      </c>
      <c r="AK1420" s="157" t="str">
        <f t="shared" si="575"/>
        <v>n</v>
      </c>
      <c r="AL1420" s="157" t="str">
        <f t="shared" si="576"/>
        <v>n</v>
      </c>
      <c r="AM1420" s="157" t="str">
        <f t="shared" si="577"/>
        <v>n</v>
      </c>
      <c r="AN1420" s="157" t="str">
        <f t="shared" si="580"/>
        <v>n</v>
      </c>
      <c r="AO1420" s="157" t="str">
        <f t="shared" si="581"/>
        <v>n</v>
      </c>
      <c r="AP1420" s="157" t="str">
        <f t="shared" si="578"/>
        <v>n</v>
      </c>
      <c r="AQ1420" s="157" t="str">
        <f t="shared" si="579"/>
        <v>n</v>
      </c>
      <c r="AR1420" s="165">
        <v>-1</v>
      </c>
      <c r="AS1420" s="166">
        <v>-1</v>
      </c>
      <c r="AT1420" s="166" t="b">
        <f t="shared" si="557"/>
        <v>1</v>
      </c>
      <c r="AU1420" s="157" t="s">
        <v>2679</v>
      </c>
    </row>
    <row r="1421" spans="1:47" ht="15" customHeight="1" x14ac:dyDescent="0.3">
      <c r="A1421" s="158" t="s">
        <v>1811</v>
      </c>
      <c r="B1421" s="158" t="s">
        <v>2124</v>
      </c>
      <c r="C1421" s="159">
        <v>44480</v>
      </c>
      <c r="D1421" s="158">
        <v>2021</v>
      </c>
      <c r="E1421" s="158" t="s">
        <v>137</v>
      </c>
      <c r="F1421" s="158" t="s">
        <v>1130</v>
      </c>
      <c r="G1421" s="169">
        <v>0.47916666666666669</v>
      </c>
      <c r="H1421" s="169">
        <v>0.51250000000000007</v>
      </c>
      <c r="I1421" s="158" t="s">
        <v>2722</v>
      </c>
      <c r="J1421" s="165" t="s">
        <v>1066</v>
      </c>
      <c r="K1421" s="157" t="str">
        <f t="shared" si="558"/>
        <v>n</v>
      </c>
      <c r="L1421" s="157" t="str">
        <f t="shared" si="559"/>
        <v>y</v>
      </c>
      <c r="M1421" s="157" t="str">
        <f t="shared" si="560"/>
        <v>n</v>
      </c>
      <c r="N1421" s="157" t="str">
        <f t="shared" si="561"/>
        <v>n</v>
      </c>
      <c r="O1421" s="157" t="str">
        <f t="shared" si="562"/>
        <v>n</v>
      </c>
      <c r="P1421" s="157" t="str">
        <f t="shared" si="563"/>
        <v>n</v>
      </c>
      <c r="Q1421" s="157" t="str">
        <f t="shared" si="564"/>
        <v>n</v>
      </c>
      <c r="R1421" s="157" t="str">
        <f t="shared" si="565"/>
        <v>n</v>
      </c>
      <c r="S1421" s="165">
        <v>85</v>
      </c>
      <c r="T1421" s="166">
        <v>85</v>
      </c>
      <c r="U1421" s="166" t="b">
        <f t="shared" si="582"/>
        <v>1</v>
      </c>
      <c r="V1421" s="165" t="s">
        <v>2391</v>
      </c>
      <c r="W1421" s="157" t="str">
        <f t="shared" si="566"/>
        <v>n</v>
      </c>
      <c r="X1421" s="157" t="str">
        <f t="shared" si="567"/>
        <v>y</v>
      </c>
      <c r="Y1421" s="157" t="str">
        <f t="shared" si="568"/>
        <v>n</v>
      </c>
      <c r="Z1421" s="157" t="str">
        <f t="shared" si="569"/>
        <v>n</v>
      </c>
      <c r="AA1421" s="157" t="str">
        <f t="shared" si="570"/>
        <v>n</v>
      </c>
      <c r="AB1421" s="157" t="str">
        <f t="shared" si="571"/>
        <v>n</v>
      </c>
      <c r="AC1421" s="157" t="str">
        <f t="shared" si="572"/>
        <v>n</v>
      </c>
      <c r="AD1421" s="157" t="str">
        <f t="shared" si="573"/>
        <v>y</v>
      </c>
      <c r="AE1421" s="165">
        <v>50</v>
      </c>
      <c r="AF1421" s="166">
        <v>50</v>
      </c>
      <c r="AG1421" s="166">
        <v>70</v>
      </c>
      <c r="AH1421" s="166" t="b">
        <f t="shared" si="583"/>
        <v>1</v>
      </c>
      <c r="AI1421" s="165"/>
      <c r="AJ1421" s="157" t="str">
        <f t="shared" si="574"/>
        <v>n</v>
      </c>
      <c r="AK1421" s="157" t="str">
        <f t="shared" si="575"/>
        <v>n</v>
      </c>
      <c r="AL1421" s="157" t="str">
        <f t="shared" si="576"/>
        <v>n</v>
      </c>
      <c r="AM1421" s="157" t="str">
        <f t="shared" si="577"/>
        <v>n</v>
      </c>
      <c r="AN1421" s="157" t="str">
        <f t="shared" si="580"/>
        <v>n</v>
      </c>
      <c r="AO1421" s="157" t="str">
        <f t="shared" si="581"/>
        <v>n</v>
      </c>
      <c r="AP1421" s="157" t="str">
        <f t="shared" si="578"/>
        <v>n</v>
      </c>
      <c r="AQ1421" s="157" t="str">
        <f t="shared" si="579"/>
        <v>n</v>
      </c>
      <c r="AR1421" s="165">
        <v>-1</v>
      </c>
      <c r="AS1421" s="166">
        <v>-1</v>
      </c>
      <c r="AT1421" s="166" t="b">
        <f t="shared" si="557"/>
        <v>1</v>
      </c>
      <c r="AU1421" s="157" t="s">
        <v>2657</v>
      </c>
    </row>
    <row r="1422" spans="1:47" ht="15" customHeight="1" x14ac:dyDescent="0.3">
      <c r="A1422" s="158" t="s">
        <v>1811</v>
      </c>
      <c r="B1422" s="158" t="s">
        <v>2124</v>
      </c>
      <c r="C1422" s="159">
        <v>44480</v>
      </c>
      <c r="D1422" s="158">
        <v>2021</v>
      </c>
      <c r="E1422" s="158" t="s">
        <v>137</v>
      </c>
      <c r="F1422" s="158" t="s">
        <v>1131</v>
      </c>
      <c r="G1422" s="169">
        <v>0.47916666666666669</v>
      </c>
      <c r="H1422" s="169">
        <v>0.51250000000000007</v>
      </c>
      <c r="I1422" s="158" t="s">
        <v>2723</v>
      </c>
      <c r="J1422" s="165"/>
      <c r="K1422" s="157" t="str">
        <f t="shared" si="558"/>
        <v>n</v>
      </c>
      <c r="L1422" s="157" t="str">
        <f t="shared" si="559"/>
        <v>n</v>
      </c>
      <c r="M1422" s="157" t="str">
        <f t="shared" si="560"/>
        <v>n</v>
      </c>
      <c r="N1422" s="157" t="str">
        <f t="shared" si="561"/>
        <v>n</v>
      </c>
      <c r="O1422" s="157" t="str">
        <f t="shared" si="562"/>
        <v>n</v>
      </c>
      <c r="P1422" s="157" t="str">
        <f t="shared" si="563"/>
        <v>n</v>
      </c>
      <c r="Q1422" s="157" t="str">
        <f t="shared" si="564"/>
        <v>n</v>
      </c>
      <c r="R1422" s="157" t="str">
        <f t="shared" si="565"/>
        <v>n</v>
      </c>
      <c r="S1422" s="165">
        <v>0</v>
      </c>
      <c r="T1422" s="166">
        <v>0</v>
      </c>
      <c r="U1422" s="166" t="b">
        <f t="shared" si="582"/>
        <v>1</v>
      </c>
      <c r="V1422" s="165" t="s">
        <v>2391</v>
      </c>
      <c r="W1422" s="157" t="str">
        <f t="shared" si="566"/>
        <v>n</v>
      </c>
      <c r="X1422" s="157" t="str">
        <f t="shared" si="567"/>
        <v>y</v>
      </c>
      <c r="Y1422" s="157" t="str">
        <f t="shared" si="568"/>
        <v>n</v>
      </c>
      <c r="Z1422" s="157" t="str">
        <f t="shared" si="569"/>
        <v>n</v>
      </c>
      <c r="AA1422" s="157" t="str">
        <f t="shared" si="570"/>
        <v>n</v>
      </c>
      <c r="AB1422" s="157" t="str">
        <f t="shared" si="571"/>
        <v>n</v>
      </c>
      <c r="AC1422" s="157" t="str">
        <f t="shared" si="572"/>
        <v>n</v>
      </c>
      <c r="AD1422" s="157" t="str">
        <f t="shared" si="573"/>
        <v>y</v>
      </c>
      <c r="AE1422" s="165">
        <v>30</v>
      </c>
      <c r="AF1422" s="166">
        <v>30</v>
      </c>
      <c r="AG1422" s="166">
        <v>40</v>
      </c>
      <c r="AH1422" s="166" t="b">
        <f t="shared" si="583"/>
        <v>1</v>
      </c>
      <c r="AI1422" s="165"/>
      <c r="AJ1422" s="157" t="str">
        <f t="shared" si="574"/>
        <v>n</v>
      </c>
      <c r="AK1422" s="157" t="str">
        <f t="shared" si="575"/>
        <v>n</v>
      </c>
      <c r="AL1422" s="157" t="str">
        <f t="shared" si="576"/>
        <v>n</v>
      </c>
      <c r="AM1422" s="157" t="str">
        <f t="shared" si="577"/>
        <v>n</v>
      </c>
      <c r="AN1422" s="157" t="str">
        <f t="shared" si="580"/>
        <v>n</v>
      </c>
      <c r="AO1422" s="157" t="str">
        <f t="shared" si="581"/>
        <v>n</v>
      </c>
      <c r="AP1422" s="157" t="str">
        <f t="shared" si="578"/>
        <v>n</v>
      </c>
      <c r="AQ1422" s="157" t="str">
        <f t="shared" si="579"/>
        <v>n</v>
      </c>
      <c r="AR1422" s="165">
        <v>-1</v>
      </c>
      <c r="AS1422" s="166">
        <v>-1</v>
      </c>
      <c r="AT1422" s="166" t="b">
        <f t="shared" si="557"/>
        <v>1</v>
      </c>
      <c r="AU1422" s="157" t="s">
        <v>2679</v>
      </c>
    </row>
    <row r="1423" spans="1:47" ht="15" customHeight="1" x14ac:dyDescent="0.3">
      <c r="A1423" s="158" t="s">
        <v>1811</v>
      </c>
      <c r="B1423" s="158" t="s">
        <v>2124</v>
      </c>
      <c r="C1423" s="159">
        <v>44480</v>
      </c>
      <c r="D1423" s="158">
        <v>2021</v>
      </c>
      <c r="E1423" s="158" t="s">
        <v>137</v>
      </c>
      <c r="F1423" s="158" t="s">
        <v>1133</v>
      </c>
      <c r="G1423" s="169">
        <v>0.47916666666666669</v>
      </c>
      <c r="H1423" s="169">
        <v>0.51250000000000007</v>
      </c>
      <c r="I1423" s="158" t="s">
        <v>2724</v>
      </c>
      <c r="J1423" s="165" t="s">
        <v>1066</v>
      </c>
      <c r="K1423" s="157" t="str">
        <f t="shared" si="558"/>
        <v>n</v>
      </c>
      <c r="L1423" s="157" t="str">
        <f t="shared" si="559"/>
        <v>y</v>
      </c>
      <c r="M1423" s="157" t="str">
        <f t="shared" si="560"/>
        <v>n</v>
      </c>
      <c r="N1423" s="157" t="str">
        <f t="shared" si="561"/>
        <v>n</v>
      </c>
      <c r="O1423" s="157" t="str">
        <f t="shared" si="562"/>
        <v>n</v>
      </c>
      <c r="P1423" s="157" t="str">
        <f t="shared" si="563"/>
        <v>n</v>
      </c>
      <c r="Q1423" s="157" t="str">
        <f t="shared" si="564"/>
        <v>n</v>
      </c>
      <c r="R1423" s="157" t="str">
        <f t="shared" si="565"/>
        <v>n</v>
      </c>
      <c r="S1423" s="165">
        <v>90</v>
      </c>
      <c r="T1423" s="166">
        <v>90</v>
      </c>
      <c r="U1423" s="166" t="b">
        <f t="shared" si="582"/>
        <v>1</v>
      </c>
      <c r="V1423" s="165" t="s">
        <v>1066</v>
      </c>
      <c r="W1423" s="157" t="str">
        <f t="shared" si="566"/>
        <v>n</v>
      </c>
      <c r="X1423" s="157" t="str">
        <f t="shared" si="567"/>
        <v>y</v>
      </c>
      <c r="Y1423" s="157" t="str">
        <f t="shared" si="568"/>
        <v>n</v>
      </c>
      <c r="Z1423" s="157" t="str">
        <f t="shared" si="569"/>
        <v>n</v>
      </c>
      <c r="AA1423" s="157" t="str">
        <f t="shared" si="570"/>
        <v>n</v>
      </c>
      <c r="AB1423" s="157" t="str">
        <f t="shared" si="571"/>
        <v>n</v>
      </c>
      <c r="AC1423" s="157" t="str">
        <f t="shared" si="572"/>
        <v>n</v>
      </c>
      <c r="AD1423" s="157" t="str">
        <f t="shared" si="573"/>
        <v>n</v>
      </c>
      <c r="AE1423" s="165">
        <v>70</v>
      </c>
      <c r="AF1423" s="166">
        <v>70</v>
      </c>
      <c r="AG1423" s="166">
        <v>60</v>
      </c>
      <c r="AH1423" s="166" t="b">
        <f t="shared" si="583"/>
        <v>1</v>
      </c>
      <c r="AI1423" s="165"/>
      <c r="AJ1423" s="157" t="str">
        <f t="shared" si="574"/>
        <v>n</v>
      </c>
      <c r="AK1423" s="157" t="str">
        <f t="shared" si="575"/>
        <v>n</v>
      </c>
      <c r="AL1423" s="157" t="str">
        <f t="shared" si="576"/>
        <v>n</v>
      </c>
      <c r="AM1423" s="157" t="str">
        <f t="shared" si="577"/>
        <v>n</v>
      </c>
      <c r="AN1423" s="157" t="str">
        <f t="shared" si="580"/>
        <v>n</v>
      </c>
      <c r="AO1423" s="157" t="str">
        <f t="shared" si="581"/>
        <v>n</v>
      </c>
      <c r="AP1423" s="157" t="str">
        <f t="shared" si="578"/>
        <v>n</v>
      </c>
      <c r="AQ1423" s="157" t="str">
        <f t="shared" si="579"/>
        <v>n</v>
      </c>
      <c r="AR1423" s="165">
        <v>-1</v>
      </c>
      <c r="AS1423" s="166">
        <v>-1</v>
      </c>
      <c r="AT1423" s="166" t="b">
        <f t="shared" si="557"/>
        <v>1</v>
      </c>
      <c r="AU1423" s="157" t="s">
        <v>2656</v>
      </c>
    </row>
    <row r="1424" spans="1:47" ht="15" customHeight="1" x14ac:dyDescent="0.3">
      <c r="A1424" s="158" t="s">
        <v>1811</v>
      </c>
      <c r="B1424" s="158" t="s">
        <v>2124</v>
      </c>
      <c r="C1424" s="159">
        <v>44480</v>
      </c>
      <c r="D1424" s="158">
        <v>2021</v>
      </c>
      <c r="E1424" s="158" t="s">
        <v>137</v>
      </c>
      <c r="F1424" s="158" t="s">
        <v>1134</v>
      </c>
      <c r="G1424" s="169">
        <v>0.47916666666666669</v>
      </c>
      <c r="H1424" s="169">
        <v>0.51250000000000007</v>
      </c>
      <c r="I1424" s="158" t="s">
        <v>2725</v>
      </c>
      <c r="J1424" s="165"/>
      <c r="K1424" s="157" t="str">
        <f t="shared" si="558"/>
        <v>n</v>
      </c>
      <c r="L1424" s="157" t="str">
        <f t="shared" si="559"/>
        <v>n</v>
      </c>
      <c r="M1424" s="157" t="str">
        <f t="shared" si="560"/>
        <v>n</v>
      </c>
      <c r="N1424" s="157" t="str">
        <f t="shared" si="561"/>
        <v>n</v>
      </c>
      <c r="O1424" s="157" t="str">
        <f t="shared" si="562"/>
        <v>n</v>
      </c>
      <c r="P1424" s="157" t="str">
        <f t="shared" si="563"/>
        <v>n</v>
      </c>
      <c r="Q1424" s="157" t="str">
        <f t="shared" si="564"/>
        <v>n</v>
      </c>
      <c r="R1424" s="157" t="str">
        <f t="shared" si="565"/>
        <v>n</v>
      </c>
      <c r="S1424" s="165">
        <v>-1</v>
      </c>
      <c r="T1424" s="166">
        <v>-1</v>
      </c>
      <c r="U1424" s="166" t="b">
        <f t="shared" si="582"/>
        <v>1</v>
      </c>
      <c r="V1424" s="165" t="s">
        <v>2391</v>
      </c>
      <c r="W1424" s="157" t="str">
        <f t="shared" si="566"/>
        <v>n</v>
      </c>
      <c r="X1424" s="157" t="str">
        <f t="shared" si="567"/>
        <v>y</v>
      </c>
      <c r="Y1424" s="157" t="str">
        <f t="shared" si="568"/>
        <v>n</v>
      </c>
      <c r="Z1424" s="157" t="str">
        <f t="shared" si="569"/>
        <v>n</v>
      </c>
      <c r="AA1424" s="157" t="str">
        <f t="shared" si="570"/>
        <v>n</v>
      </c>
      <c r="AB1424" s="157" t="str">
        <f t="shared" si="571"/>
        <v>n</v>
      </c>
      <c r="AC1424" s="157" t="str">
        <f t="shared" si="572"/>
        <v>n</v>
      </c>
      <c r="AD1424" s="157" t="str">
        <f t="shared" si="573"/>
        <v>y</v>
      </c>
      <c r="AE1424" s="165">
        <v>40</v>
      </c>
      <c r="AF1424" s="166">
        <v>40</v>
      </c>
      <c r="AG1424" s="166">
        <v>60</v>
      </c>
      <c r="AH1424" s="166" t="b">
        <f t="shared" si="583"/>
        <v>1</v>
      </c>
      <c r="AI1424" s="165"/>
      <c r="AJ1424" s="157" t="str">
        <f t="shared" si="574"/>
        <v>n</v>
      </c>
      <c r="AK1424" s="157" t="str">
        <f t="shared" si="575"/>
        <v>n</v>
      </c>
      <c r="AL1424" s="157" t="str">
        <f t="shared" si="576"/>
        <v>n</v>
      </c>
      <c r="AM1424" s="157" t="str">
        <f t="shared" si="577"/>
        <v>n</v>
      </c>
      <c r="AN1424" s="157" t="str">
        <f t="shared" si="580"/>
        <v>n</v>
      </c>
      <c r="AO1424" s="157" t="str">
        <f t="shared" si="581"/>
        <v>n</v>
      </c>
      <c r="AP1424" s="157" t="str">
        <f t="shared" si="578"/>
        <v>n</v>
      </c>
      <c r="AQ1424" s="157" t="str">
        <f t="shared" si="579"/>
        <v>n</v>
      </c>
      <c r="AR1424" s="165">
        <v>-1</v>
      </c>
      <c r="AS1424" s="166">
        <v>-1</v>
      </c>
      <c r="AT1424" s="166" t="b">
        <f t="shared" si="557"/>
        <v>1</v>
      </c>
      <c r="AU1424" s="157" t="s">
        <v>2726</v>
      </c>
    </row>
    <row r="1425" spans="1:47" ht="15" customHeight="1" x14ac:dyDescent="0.3">
      <c r="A1425" s="158" t="s">
        <v>1811</v>
      </c>
      <c r="B1425" s="158" t="s">
        <v>2124</v>
      </c>
      <c r="C1425" s="159">
        <v>44480</v>
      </c>
      <c r="D1425" s="158">
        <v>2021</v>
      </c>
      <c r="E1425" s="158" t="s">
        <v>137</v>
      </c>
      <c r="F1425" s="158" t="s">
        <v>1135</v>
      </c>
      <c r="G1425" s="169">
        <v>0.47916666666666669</v>
      </c>
      <c r="H1425" s="169">
        <v>0.51250000000000007</v>
      </c>
      <c r="I1425" s="158" t="s">
        <v>2727</v>
      </c>
      <c r="J1425" s="165" t="s">
        <v>1066</v>
      </c>
      <c r="K1425" s="157" t="str">
        <f t="shared" si="558"/>
        <v>n</v>
      </c>
      <c r="L1425" s="157" t="str">
        <f t="shared" si="559"/>
        <v>y</v>
      </c>
      <c r="M1425" s="157" t="str">
        <f t="shared" si="560"/>
        <v>n</v>
      </c>
      <c r="N1425" s="157" t="str">
        <f t="shared" si="561"/>
        <v>n</v>
      </c>
      <c r="O1425" s="157" t="str">
        <f t="shared" si="562"/>
        <v>n</v>
      </c>
      <c r="P1425" s="157" t="str">
        <f t="shared" si="563"/>
        <v>n</v>
      </c>
      <c r="Q1425" s="157" t="str">
        <f t="shared" si="564"/>
        <v>n</v>
      </c>
      <c r="R1425" s="157" t="str">
        <f t="shared" si="565"/>
        <v>n</v>
      </c>
      <c r="S1425" s="165">
        <v>80</v>
      </c>
      <c r="T1425" s="166">
        <v>80</v>
      </c>
      <c r="U1425" s="166" t="b">
        <f t="shared" si="582"/>
        <v>1</v>
      </c>
      <c r="V1425" s="165" t="s">
        <v>2391</v>
      </c>
      <c r="W1425" s="157" t="str">
        <f t="shared" si="566"/>
        <v>n</v>
      </c>
      <c r="X1425" s="157" t="str">
        <f t="shared" si="567"/>
        <v>y</v>
      </c>
      <c r="Y1425" s="157" t="str">
        <f t="shared" si="568"/>
        <v>n</v>
      </c>
      <c r="Z1425" s="157" t="str">
        <f t="shared" si="569"/>
        <v>n</v>
      </c>
      <c r="AA1425" s="157" t="str">
        <f t="shared" si="570"/>
        <v>n</v>
      </c>
      <c r="AB1425" s="157" t="str">
        <f t="shared" si="571"/>
        <v>n</v>
      </c>
      <c r="AC1425" s="157" t="str">
        <f t="shared" si="572"/>
        <v>n</v>
      </c>
      <c r="AD1425" s="157" t="str">
        <f t="shared" si="573"/>
        <v>y</v>
      </c>
      <c r="AE1425" s="165">
        <v>40</v>
      </c>
      <c r="AF1425" s="166">
        <v>40</v>
      </c>
      <c r="AG1425" s="166">
        <v>90</v>
      </c>
      <c r="AH1425" s="166" t="b">
        <f t="shared" si="583"/>
        <v>1</v>
      </c>
      <c r="AI1425" s="165"/>
      <c r="AJ1425" s="157" t="str">
        <f t="shared" si="574"/>
        <v>n</v>
      </c>
      <c r="AK1425" s="157" t="str">
        <f t="shared" si="575"/>
        <v>n</v>
      </c>
      <c r="AL1425" s="157" t="str">
        <f t="shared" si="576"/>
        <v>n</v>
      </c>
      <c r="AM1425" s="157" t="str">
        <f t="shared" si="577"/>
        <v>n</v>
      </c>
      <c r="AN1425" s="157" t="str">
        <f t="shared" si="580"/>
        <v>n</v>
      </c>
      <c r="AO1425" s="157" t="str">
        <f t="shared" si="581"/>
        <v>n</v>
      </c>
      <c r="AP1425" s="157" t="str">
        <f t="shared" si="578"/>
        <v>n</v>
      </c>
      <c r="AQ1425" s="157" t="str">
        <f t="shared" si="579"/>
        <v>n</v>
      </c>
      <c r="AR1425" s="165">
        <v>-1</v>
      </c>
      <c r="AS1425" s="166">
        <v>-1</v>
      </c>
      <c r="AT1425" s="166" t="b">
        <f t="shared" si="557"/>
        <v>1</v>
      </c>
      <c r="AU1425" s="157" t="s">
        <v>2656</v>
      </c>
    </row>
    <row r="1426" spans="1:47" ht="15" customHeight="1" x14ac:dyDescent="0.3">
      <c r="A1426" s="158" t="s">
        <v>1811</v>
      </c>
      <c r="B1426" s="158" t="s">
        <v>2124</v>
      </c>
      <c r="C1426" s="159">
        <v>44480</v>
      </c>
      <c r="D1426" s="158">
        <v>2021</v>
      </c>
      <c r="E1426" s="158" t="s">
        <v>137</v>
      </c>
      <c r="F1426" s="158" t="s">
        <v>1136</v>
      </c>
      <c r="G1426" s="169">
        <v>0.47916666666666669</v>
      </c>
      <c r="H1426" s="169">
        <v>0.51250000000000007</v>
      </c>
      <c r="I1426" s="158" t="s">
        <v>2728</v>
      </c>
      <c r="J1426" s="165"/>
      <c r="K1426" s="157" t="str">
        <f t="shared" si="558"/>
        <v>n</v>
      </c>
      <c r="L1426" s="157" t="str">
        <f t="shared" si="559"/>
        <v>n</v>
      </c>
      <c r="M1426" s="157" t="str">
        <f t="shared" si="560"/>
        <v>n</v>
      </c>
      <c r="N1426" s="157" t="str">
        <f t="shared" si="561"/>
        <v>n</v>
      </c>
      <c r="O1426" s="157" t="str">
        <f t="shared" si="562"/>
        <v>n</v>
      </c>
      <c r="P1426" s="157" t="str">
        <f t="shared" si="563"/>
        <v>n</v>
      </c>
      <c r="Q1426" s="157" t="str">
        <f t="shared" si="564"/>
        <v>n</v>
      </c>
      <c r="R1426" s="157" t="str">
        <f t="shared" si="565"/>
        <v>n</v>
      </c>
      <c r="S1426" s="165">
        <v>0</v>
      </c>
      <c r="T1426" s="166">
        <v>0</v>
      </c>
      <c r="U1426" s="166" t="b">
        <f t="shared" si="582"/>
        <v>1</v>
      </c>
      <c r="V1426" s="165" t="s">
        <v>2391</v>
      </c>
      <c r="W1426" s="157" t="str">
        <f t="shared" si="566"/>
        <v>n</v>
      </c>
      <c r="X1426" s="157" t="str">
        <f t="shared" si="567"/>
        <v>y</v>
      </c>
      <c r="Y1426" s="157" t="str">
        <f t="shared" si="568"/>
        <v>n</v>
      </c>
      <c r="Z1426" s="157" t="str">
        <f t="shared" si="569"/>
        <v>n</v>
      </c>
      <c r="AA1426" s="157" t="str">
        <f t="shared" si="570"/>
        <v>n</v>
      </c>
      <c r="AB1426" s="157" t="str">
        <f t="shared" si="571"/>
        <v>n</v>
      </c>
      <c r="AC1426" s="157" t="str">
        <f t="shared" si="572"/>
        <v>n</v>
      </c>
      <c r="AD1426" s="157" t="str">
        <f t="shared" si="573"/>
        <v>y</v>
      </c>
      <c r="AE1426" s="165">
        <v>90</v>
      </c>
      <c r="AF1426" s="166">
        <v>90</v>
      </c>
      <c r="AG1426" s="166">
        <v>90</v>
      </c>
      <c r="AH1426" s="166" t="b">
        <f t="shared" si="583"/>
        <v>1</v>
      </c>
      <c r="AI1426" s="165"/>
      <c r="AJ1426" s="157" t="str">
        <f t="shared" si="574"/>
        <v>n</v>
      </c>
      <c r="AK1426" s="157" t="str">
        <f t="shared" si="575"/>
        <v>n</v>
      </c>
      <c r="AL1426" s="157" t="str">
        <f t="shared" si="576"/>
        <v>n</v>
      </c>
      <c r="AM1426" s="157" t="str">
        <f t="shared" si="577"/>
        <v>n</v>
      </c>
      <c r="AN1426" s="157" t="str">
        <f t="shared" si="580"/>
        <v>n</v>
      </c>
      <c r="AO1426" s="157" t="str">
        <f t="shared" si="581"/>
        <v>n</v>
      </c>
      <c r="AP1426" s="157" t="str">
        <f t="shared" si="578"/>
        <v>n</v>
      </c>
      <c r="AQ1426" s="157" t="str">
        <f t="shared" si="579"/>
        <v>n</v>
      </c>
      <c r="AR1426" s="165">
        <v>-1</v>
      </c>
      <c r="AS1426" s="166">
        <v>-1</v>
      </c>
      <c r="AT1426" s="166" t="b">
        <f t="shared" si="557"/>
        <v>1</v>
      </c>
      <c r="AU1426" s="157" t="s">
        <v>2672</v>
      </c>
    </row>
    <row r="1427" spans="1:47" ht="15" customHeight="1" x14ac:dyDescent="0.3">
      <c r="A1427" s="158" t="s">
        <v>1811</v>
      </c>
      <c r="B1427" s="158" t="s">
        <v>2124</v>
      </c>
      <c r="C1427" s="159">
        <v>44480</v>
      </c>
      <c r="D1427" s="158">
        <v>2021</v>
      </c>
      <c r="E1427" s="158" t="s">
        <v>137</v>
      </c>
      <c r="F1427" s="158" t="s">
        <v>1137</v>
      </c>
      <c r="G1427" s="169">
        <v>0.47916666666666669</v>
      </c>
      <c r="H1427" s="169">
        <v>0.51250000000000007</v>
      </c>
      <c r="I1427" s="158" t="s">
        <v>2730</v>
      </c>
      <c r="J1427" s="165" t="s">
        <v>1066</v>
      </c>
      <c r="K1427" s="157" t="str">
        <f t="shared" si="558"/>
        <v>n</v>
      </c>
      <c r="L1427" s="157" t="str">
        <f t="shared" si="559"/>
        <v>y</v>
      </c>
      <c r="M1427" s="157" t="str">
        <f t="shared" si="560"/>
        <v>n</v>
      </c>
      <c r="N1427" s="157" t="str">
        <f t="shared" si="561"/>
        <v>n</v>
      </c>
      <c r="O1427" s="157" t="str">
        <f t="shared" si="562"/>
        <v>n</v>
      </c>
      <c r="P1427" s="157" t="str">
        <f t="shared" si="563"/>
        <v>n</v>
      </c>
      <c r="Q1427" s="157" t="str">
        <f t="shared" si="564"/>
        <v>n</v>
      </c>
      <c r="R1427" s="157" t="str">
        <f t="shared" si="565"/>
        <v>n</v>
      </c>
      <c r="S1427" s="165">
        <v>95</v>
      </c>
      <c r="T1427" s="166">
        <v>95</v>
      </c>
      <c r="U1427" s="166" t="b">
        <f t="shared" si="582"/>
        <v>1</v>
      </c>
      <c r="V1427" s="165" t="s">
        <v>2391</v>
      </c>
      <c r="W1427" s="157" t="str">
        <f t="shared" si="566"/>
        <v>n</v>
      </c>
      <c r="X1427" s="157" t="str">
        <f t="shared" si="567"/>
        <v>y</v>
      </c>
      <c r="Y1427" s="157" t="str">
        <f t="shared" si="568"/>
        <v>n</v>
      </c>
      <c r="Z1427" s="157" t="str">
        <f t="shared" si="569"/>
        <v>n</v>
      </c>
      <c r="AA1427" s="157" t="str">
        <f t="shared" si="570"/>
        <v>n</v>
      </c>
      <c r="AB1427" s="157" t="str">
        <f t="shared" si="571"/>
        <v>n</v>
      </c>
      <c r="AC1427" s="157" t="str">
        <f t="shared" si="572"/>
        <v>n</v>
      </c>
      <c r="AD1427" s="157" t="str">
        <f t="shared" si="573"/>
        <v>y</v>
      </c>
      <c r="AE1427" s="165">
        <v>80</v>
      </c>
      <c r="AF1427" s="166">
        <v>80</v>
      </c>
      <c r="AG1427" s="166">
        <v>90</v>
      </c>
      <c r="AH1427" s="166" t="b">
        <f t="shared" si="583"/>
        <v>1</v>
      </c>
      <c r="AI1427" s="165"/>
      <c r="AJ1427" s="157" t="str">
        <f t="shared" si="574"/>
        <v>n</v>
      </c>
      <c r="AK1427" s="157" t="str">
        <f t="shared" si="575"/>
        <v>n</v>
      </c>
      <c r="AL1427" s="157" t="str">
        <f t="shared" si="576"/>
        <v>n</v>
      </c>
      <c r="AM1427" s="157" t="str">
        <f t="shared" si="577"/>
        <v>n</v>
      </c>
      <c r="AN1427" s="157" t="str">
        <f t="shared" si="580"/>
        <v>n</v>
      </c>
      <c r="AO1427" s="157" t="str">
        <f t="shared" si="581"/>
        <v>n</v>
      </c>
      <c r="AP1427" s="157" t="str">
        <f t="shared" si="578"/>
        <v>n</v>
      </c>
      <c r="AQ1427" s="157" t="str">
        <f t="shared" si="579"/>
        <v>n</v>
      </c>
      <c r="AR1427" s="165">
        <v>-1</v>
      </c>
      <c r="AS1427" s="166">
        <v>-1</v>
      </c>
      <c r="AT1427" s="166" t="b">
        <f t="shared" si="557"/>
        <v>1</v>
      </c>
      <c r="AU1427" s="157" t="s">
        <v>2672</v>
      </c>
    </row>
    <row r="1428" spans="1:47" ht="15" customHeight="1" x14ac:dyDescent="0.3">
      <c r="A1428" s="158" t="s">
        <v>1811</v>
      </c>
      <c r="B1428" s="158" t="s">
        <v>2124</v>
      </c>
      <c r="C1428" s="159">
        <v>44480</v>
      </c>
      <c r="D1428" s="158">
        <v>2021</v>
      </c>
      <c r="E1428" s="158" t="s">
        <v>137</v>
      </c>
      <c r="F1428" s="158" t="s">
        <v>1139</v>
      </c>
      <c r="G1428" s="169">
        <v>0.47916666666666669</v>
      </c>
      <c r="H1428" s="169">
        <v>0.51250000000000007</v>
      </c>
      <c r="I1428" s="158" t="s">
        <v>2731</v>
      </c>
      <c r="J1428" s="165"/>
      <c r="K1428" s="157" t="str">
        <f t="shared" si="558"/>
        <v>n</v>
      </c>
      <c r="L1428" s="157" t="str">
        <f t="shared" si="559"/>
        <v>n</v>
      </c>
      <c r="M1428" s="157" t="str">
        <f t="shared" si="560"/>
        <v>n</v>
      </c>
      <c r="N1428" s="157" t="str">
        <f t="shared" si="561"/>
        <v>n</v>
      </c>
      <c r="O1428" s="157" t="str">
        <f t="shared" si="562"/>
        <v>n</v>
      </c>
      <c r="P1428" s="157" t="str">
        <f t="shared" si="563"/>
        <v>n</v>
      </c>
      <c r="Q1428" s="157" t="str">
        <f t="shared" si="564"/>
        <v>n</v>
      </c>
      <c r="R1428" s="157" t="str">
        <f t="shared" si="565"/>
        <v>n</v>
      </c>
      <c r="S1428" s="165">
        <v>0</v>
      </c>
      <c r="T1428" s="166">
        <v>0</v>
      </c>
      <c r="U1428" s="166" t="b">
        <f t="shared" si="582"/>
        <v>1</v>
      </c>
      <c r="V1428" s="165" t="s">
        <v>1066</v>
      </c>
      <c r="W1428" s="157" t="str">
        <f t="shared" si="566"/>
        <v>n</v>
      </c>
      <c r="X1428" s="157" t="str">
        <f t="shared" si="567"/>
        <v>y</v>
      </c>
      <c r="Y1428" s="157" t="str">
        <f t="shared" si="568"/>
        <v>n</v>
      </c>
      <c r="Z1428" s="157" t="str">
        <f t="shared" si="569"/>
        <v>n</v>
      </c>
      <c r="AA1428" s="157" t="str">
        <f t="shared" si="570"/>
        <v>n</v>
      </c>
      <c r="AB1428" s="157" t="str">
        <f t="shared" si="571"/>
        <v>n</v>
      </c>
      <c r="AC1428" s="157" t="str">
        <f t="shared" si="572"/>
        <v>n</v>
      </c>
      <c r="AD1428" s="157" t="str">
        <f t="shared" si="573"/>
        <v>n</v>
      </c>
      <c r="AE1428" s="165">
        <v>50</v>
      </c>
      <c r="AF1428" s="166">
        <v>50</v>
      </c>
      <c r="AG1428" s="166">
        <v>80</v>
      </c>
      <c r="AH1428" s="166" t="b">
        <f t="shared" si="583"/>
        <v>1</v>
      </c>
      <c r="AI1428" s="165"/>
      <c r="AJ1428" s="157" t="str">
        <f t="shared" si="574"/>
        <v>n</v>
      </c>
      <c r="AK1428" s="157" t="str">
        <f t="shared" si="575"/>
        <v>n</v>
      </c>
      <c r="AL1428" s="157" t="str">
        <f t="shared" si="576"/>
        <v>n</v>
      </c>
      <c r="AM1428" s="157" t="str">
        <f t="shared" si="577"/>
        <v>n</v>
      </c>
      <c r="AN1428" s="157" t="str">
        <f t="shared" si="580"/>
        <v>n</v>
      </c>
      <c r="AO1428" s="157" t="str">
        <f t="shared" si="581"/>
        <v>n</v>
      </c>
      <c r="AP1428" s="157" t="str">
        <f t="shared" si="578"/>
        <v>n</v>
      </c>
      <c r="AQ1428" s="157" t="str">
        <f t="shared" si="579"/>
        <v>n</v>
      </c>
      <c r="AR1428" s="165">
        <v>-1</v>
      </c>
      <c r="AS1428" s="166">
        <v>-1</v>
      </c>
      <c r="AT1428" s="166" t="b">
        <f t="shared" si="557"/>
        <v>1</v>
      </c>
      <c r="AU1428" s="157" t="s">
        <v>2672</v>
      </c>
    </row>
    <row r="1429" spans="1:47" ht="15" customHeight="1" x14ac:dyDescent="0.3">
      <c r="A1429" s="158" t="s">
        <v>1811</v>
      </c>
      <c r="B1429" s="158" t="s">
        <v>2124</v>
      </c>
      <c r="C1429" s="159">
        <v>44480</v>
      </c>
      <c r="D1429" s="158">
        <v>2021</v>
      </c>
      <c r="E1429" s="158" t="s">
        <v>137</v>
      </c>
      <c r="F1429" s="158" t="s">
        <v>1140</v>
      </c>
      <c r="G1429" s="169">
        <v>0.47916666666666669</v>
      </c>
      <c r="H1429" s="169">
        <v>0.51250000000000007</v>
      </c>
      <c r="I1429" s="158" t="s">
        <v>2732</v>
      </c>
      <c r="J1429" s="165" t="s">
        <v>1066</v>
      </c>
      <c r="K1429" s="157" t="str">
        <f t="shared" si="558"/>
        <v>n</v>
      </c>
      <c r="L1429" s="157" t="str">
        <f t="shared" si="559"/>
        <v>y</v>
      </c>
      <c r="M1429" s="157" t="str">
        <f t="shared" si="560"/>
        <v>n</v>
      </c>
      <c r="N1429" s="157" t="str">
        <f t="shared" si="561"/>
        <v>n</v>
      </c>
      <c r="O1429" s="157" t="str">
        <f t="shared" si="562"/>
        <v>n</v>
      </c>
      <c r="P1429" s="157" t="str">
        <f t="shared" si="563"/>
        <v>n</v>
      </c>
      <c r="Q1429" s="157" t="str">
        <f t="shared" si="564"/>
        <v>n</v>
      </c>
      <c r="R1429" s="157" t="str">
        <f t="shared" si="565"/>
        <v>n</v>
      </c>
      <c r="S1429" s="165">
        <v>5</v>
      </c>
      <c r="T1429" s="166">
        <v>5</v>
      </c>
      <c r="U1429" s="166" t="b">
        <f t="shared" si="582"/>
        <v>1</v>
      </c>
      <c r="V1429" s="165" t="s">
        <v>1066</v>
      </c>
      <c r="W1429" s="157" t="str">
        <f t="shared" si="566"/>
        <v>n</v>
      </c>
      <c r="X1429" s="157" t="str">
        <f t="shared" si="567"/>
        <v>y</v>
      </c>
      <c r="Y1429" s="157" t="str">
        <f t="shared" si="568"/>
        <v>n</v>
      </c>
      <c r="Z1429" s="157" t="str">
        <f t="shared" si="569"/>
        <v>n</v>
      </c>
      <c r="AA1429" s="157" t="str">
        <f t="shared" si="570"/>
        <v>n</v>
      </c>
      <c r="AB1429" s="157" t="str">
        <f t="shared" si="571"/>
        <v>n</v>
      </c>
      <c r="AC1429" s="157" t="str">
        <f t="shared" si="572"/>
        <v>n</v>
      </c>
      <c r="AD1429" s="157" t="str">
        <f t="shared" si="573"/>
        <v>n</v>
      </c>
      <c r="AE1429" s="165">
        <v>95</v>
      </c>
      <c r="AF1429" s="166">
        <v>95</v>
      </c>
      <c r="AG1429" s="166">
        <v>95</v>
      </c>
      <c r="AH1429" s="166" t="b">
        <f t="shared" si="583"/>
        <v>1</v>
      </c>
      <c r="AI1429" s="165"/>
      <c r="AJ1429" s="157" t="str">
        <f t="shared" si="574"/>
        <v>n</v>
      </c>
      <c r="AK1429" s="157" t="str">
        <f t="shared" si="575"/>
        <v>n</v>
      </c>
      <c r="AL1429" s="157" t="str">
        <f t="shared" si="576"/>
        <v>n</v>
      </c>
      <c r="AM1429" s="157" t="str">
        <f t="shared" si="577"/>
        <v>n</v>
      </c>
      <c r="AN1429" s="157" t="str">
        <f t="shared" si="580"/>
        <v>n</v>
      </c>
      <c r="AO1429" s="157" t="str">
        <f t="shared" si="581"/>
        <v>n</v>
      </c>
      <c r="AP1429" s="157" t="str">
        <f t="shared" si="578"/>
        <v>n</v>
      </c>
      <c r="AQ1429" s="157" t="str">
        <f t="shared" si="579"/>
        <v>n</v>
      </c>
      <c r="AR1429" s="165">
        <v>-1</v>
      </c>
      <c r="AS1429" s="166">
        <v>-1</v>
      </c>
      <c r="AT1429" s="166" t="b">
        <f t="shared" si="557"/>
        <v>1</v>
      </c>
      <c r="AU1429" s="157" t="s">
        <v>2672</v>
      </c>
    </row>
    <row r="1430" spans="1:47" ht="15" customHeight="1" x14ac:dyDescent="0.3">
      <c r="A1430" s="158" t="s">
        <v>1811</v>
      </c>
      <c r="B1430" s="158" t="s">
        <v>2124</v>
      </c>
      <c r="C1430" s="159">
        <v>44480</v>
      </c>
      <c r="D1430" s="158">
        <v>2021</v>
      </c>
      <c r="E1430" s="158" t="s">
        <v>137</v>
      </c>
      <c r="F1430" s="158" t="s">
        <v>1141</v>
      </c>
      <c r="G1430" s="169">
        <v>0.47916666666666669</v>
      </c>
      <c r="H1430" s="169">
        <v>0.51250000000000007</v>
      </c>
      <c r="I1430" s="158" t="s">
        <v>2720</v>
      </c>
      <c r="J1430" s="165"/>
      <c r="K1430" s="157" t="str">
        <f t="shared" si="558"/>
        <v>n</v>
      </c>
      <c r="L1430" s="157" t="str">
        <f t="shared" si="559"/>
        <v>n</v>
      </c>
      <c r="M1430" s="157" t="str">
        <f t="shared" si="560"/>
        <v>n</v>
      </c>
      <c r="N1430" s="157" t="str">
        <f t="shared" si="561"/>
        <v>n</v>
      </c>
      <c r="O1430" s="157" t="str">
        <f t="shared" si="562"/>
        <v>n</v>
      </c>
      <c r="P1430" s="157" t="str">
        <f t="shared" si="563"/>
        <v>n</v>
      </c>
      <c r="Q1430" s="157" t="str">
        <f t="shared" si="564"/>
        <v>n</v>
      </c>
      <c r="R1430" s="157" t="str">
        <f t="shared" si="565"/>
        <v>n</v>
      </c>
      <c r="S1430" s="165">
        <v>0</v>
      </c>
      <c r="T1430" s="166">
        <v>0</v>
      </c>
      <c r="U1430" s="166" t="b">
        <f t="shared" si="582"/>
        <v>1</v>
      </c>
      <c r="V1430" s="165" t="s">
        <v>1066</v>
      </c>
      <c r="W1430" s="157" t="str">
        <f t="shared" si="566"/>
        <v>n</v>
      </c>
      <c r="X1430" s="157" t="str">
        <f t="shared" si="567"/>
        <v>y</v>
      </c>
      <c r="Y1430" s="157" t="str">
        <f t="shared" si="568"/>
        <v>n</v>
      </c>
      <c r="Z1430" s="157" t="str">
        <f t="shared" si="569"/>
        <v>n</v>
      </c>
      <c r="AA1430" s="157" t="str">
        <f t="shared" si="570"/>
        <v>n</v>
      </c>
      <c r="AB1430" s="157" t="str">
        <f t="shared" si="571"/>
        <v>n</v>
      </c>
      <c r="AC1430" s="157" t="str">
        <f t="shared" si="572"/>
        <v>n</v>
      </c>
      <c r="AD1430" s="157" t="str">
        <f t="shared" si="573"/>
        <v>n</v>
      </c>
      <c r="AE1430" s="165">
        <v>85</v>
      </c>
      <c r="AF1430" s="166">
        <v>85</v>
      </c>
      <c r="AG1430" s="166">
        <v>85</v>
      </c>
      <c r="AH1430" s="166" t="b">
        <f t="shared" si="583"/>
        <v>1</v>
      </c>
      <c r="AI1430" s="165"/>
      <c r="AJ1430" s="157" t="str">
        <f t="shared" si="574"/>
        <v>n</v>
      </c>
      <c r="AK1430" s="157" t="str">
        <f t="shared" si="575"/>
        <v>n</v>
      </c>
      <c r="AL1430" s="157" t="str">
        <f t="shared" si="576"/>
        <v>n</v>
      </c>
      <c r="AM1430" s="157" t="str">
        <f t="shared" si="577"/>
        <v>n</v>
      </c>
      <c r="AN1430" s="157" t="str">
        <f t="shared" si="580"/>
        <v>n</v>
      </c>
      <c r="AO1430" s="157" t="str">
        <f t="shared" si="581"/>
        <v>n</v>
      </c>
      <c r="AP1430" s="157" t="str">
        <f t="shared" si="578"/>
        <v>n</v>
      </c>
      <c r="AQ1430" s="157" t="str">
        <f t="shared" si="579"/>
        <v>n</v>
      </c>
      <c r="AR1430" s="165">
        <v>-1</v>
      </c>
      <c r="AS1430" s="166">
        <v>-1</v>
      </c>
      <c r="AT1430" s="166" t="b">
        <f t="shared" si="557"/>
        <v>1</v>
      </c>
      <c r="AU1430" s="157" t="s">
        <v>2672</v>
      </c>
    </row>
    <row r="1431" spans="1:47" ht="15" customHeight="1" x14ac:dyDescent="0.3">
      <c r="A1431" s="158" t="s">
        <v>1811</v>
      </c>
      <c r="B1431" s="158" t="s">
        <v>2124</v>
      </c>
      <c r="C1431" s="159">
        <v>44480</v>
      </c>
      <c r="D1431" s="158">
        <v>2021</v>
      </c>
      <c r="E1431" s="158" t="s">
        <v>137</v>
      </c>
      <c r="F1431" s="158" t="s">
        <v>1142</v>
      </c>
      <c r="G1431" s="169">
        <v>0.47916666666666669</v>
      </c>
      <c r="H1431" s="169">
        <v>0.51250000000000007</v>
      </c>
      <c r="I1431" s="158" t="s">
        <v>2733</v>
      </c>
      <c r="J1431" s="165" t="s">
        <v>1066</v>
      </c>
      <c r="K1431" s="157" t="str">
        <f t="shared" si="558"/>
        <v>n</v>
      </c>
      <c r="L1431" s="157" t="str">
        <f t="shared" si="559"/>
        <v>y</v>
      </c>
      <c r="M1431" s="157" t="str">
        <f t="shared" si="560"/>
        <v>n</v>
      </c>
      <c r="N1431" s="157" t="str">
        <f t="shared" si="561"/>
        <v>n</v>
      </c>
      <c r="O1431" s="157" t="str">
        <f t="shared" si="562"/>
        <v>n</v>
      </c>
      <c r="P1431" s="157" t="str">
        <f t="shared" si="563"/>
        <v>n</v>
      </c>
      <c r="Q1431" s="157" t="str">
        <f t="shared" si="564"/>
        <v>n</v>
      </c>
      <c r="R1431" s="157" t="str">
        <f t="shared" si="565"/>
        <v>n</v>
      </c>
      <c r="S1431" s="165">
        <v>90</v>
      </c>
      <c r="T1431" s="166">
        <v>90</v>
      </c>
      <c r="U1431" s="166" t="b">
        <f t="shared" si="582"/>
        <v>1</v>
      </c>
      <c r="V1431" s="165" t="s">
        <v>1066</v>
      </c>
      <c r="W1431" s="157" t="str">
        <f t="shared" si="566"/>
        <v>n</v>
      </c>
      <c r="X1431" s="157" t="str">
        <f t="shared" si="567"/>
        <v>y</v>
      </c>
      <c r="Y1431" s="157" t="str">
        <f t="shared" si="568"/>
        <v>n</v>
      </c>
      <c r="Z1431" s="157" t="str">
        <f t="shared" si="569"/>
        <v>n</v>
      </c>
      <c r="AA1431" s="157" t="str">
        <f t="shared" si="570"/>
        <v>n</v>
      </c>
      <c r="AB1431" s="157" t="str">
        <f t="shared" si="571"/>
        <v>n</v>
      </c>
      <c r="AC1431" s="157" t="str">
        <f t="shared" si="572"/>
        <v>n</v>
      </c>
      <c r="AD1431" s="157" t="str">
        <f t="shared" si="573"/>
        <v>n</v>
      </c>
      <c r="AE1431" s="165">
        <v>60</v>
      </c>
      <c r="AF1431" s="166">
        <v>60</v>
      </c>
      <c r="AG1431" s="166">
        <v>85</v>
      </c>
      <c r="AH1431" s="166" t="b">
        <f t="shared" si="583"/>
        <v>1</v>
      </c>
      <c r="AI1431" s="165"/>
      <c r="AJ1431" s="157" t="str">
        <f t="shared" si="574"/>
        <v>n</v>
      </c>
      <c r="AK1431" s="157" t="str">
        <f t="shared" si="575"/>
        <v>n</v>
      </c>
      <c r="AL1431" s="157" t="str">
        <f t="shared" si="576"/>
        <v>n</v>
      </c>
      <c r="AM1431" s="157" t="str">
        <f t="shared" si="577"/>
        <v>n</v>
      </c>
      <c r="AN1431" s="157" t="str">
        <f t="shared" si="580"/>
        <v>n</v>
      </c>
      <c r="AO1431" s="157" t="str">
        <f t="shared" si="581"/>
        <v>n</v>
      </c>
      <c r="AP1431" s="157" t="str">
        <f t="shared" si="578"/>
        <v>n</v>
      </c>
      <c r="AQ1431" s="157" t="str">
        <f t="shared" si="579"/>
        <v>n</v>
      </c>
      <c r="AR1431" s="165">
        <v>-1</v>
      </c>
      <c r="AS1431" s="166">
        <v>-1</v>
      </c>
      <c r="AT1431" s="166" t="b">
        <f t="shared" si="557"/>
        <v>1</v>
      </c>
      <c r="AU1431" s="157" t="s">
        <v>2657</v>
      </c>
    </row>
    <row r="1432" spans="1:47" ht="15" customHeight="1" x14ac:dyDescent="0.3">
      <c r="A1432" s="158" t="s">
        <v>1811</v>
      </c>
      <c r="B1432" s="158" t="s">
        <v>2124</v>
      </c>
      <c r="C1432" s="159">
        <v>44480</v>
      </c>
      <c r="D1432" s="158">
        <v>2021</v>
      </c>
      <c r="E1432" s="158" t="s">
        <v>137</v>
      </c>
      <c r="F1432" s="158" t="s">
        <v>1143</v>
      </c>
      <c r="G1432" s="169">
        <v>0.47916666666666669</v>
      </c>
      <c r="H1432" s="169">
        <v>0.51250000000000007</v>
      </c>
      <c r="I1432" s="158" t="s">
        <v>2734</v>
      </c>
      <c r="J1432" s="165"/>
      <c r="K1432" s="157" t="str">
        <f t="shared" si="558"/>
        <v>n</v>
      </c>
      <c r="L1432" s="157" t="str">
        <f t="shared" si="559"/>
        <v>n</v>
      </c>
      <c r="M1432" s="157" t="str">
        <f t="shared" si="560"/>
        <v>n</v>
      </c>
      <c r="N1432" s="157" t="str">
        <f t="shared" si="561"/>
        <v>n</v>
      </c>
      <c r="O1432" s="157" t="str">
        <f t="shared" si="562"/>
        <v>n</v>
      </c>
      <c r="P1432" s="157" t="str">
        <f t="shared" si="563"/>
        <v>n</v>
      </c>
      <c r="Q1432" s="157" t="str">
        <f t="shared" si="564"/>
        <v>n</v>
      </c>
      <c r="R1432" s="157" t="str">
        <f t="shared" si="565"/>
        <v>n</v>
      </c>
      <c r="S1432" s="165">
        <v>0</v>
      </c>
      <c r="T1432" s="166">
        <v>0</v>
      </c>
      <c r="U1432" s="166" t="b">
        <f t="shared" si="582"/>
        <v>1</v>
      </c>
      <c r="V1432" s="165" t="s">
        <v>1066</v>
      </c>
      <c r="W1432" s="157" t="str">
        <f t="shared" si="566"/>
        <v>n</v>
      </c>
      <c r="X1432" s="157" t="str">
        <f t="shared" si="567"/>
        <v>y</v>
      </c>
      <c r="Y1432" s="157" t="str">
        <f t="shared" si="568"/>
        <v>n</v>
      </c>
      <c r="Z1432" s="157" t="str">
        <f t="shared" si="569"/>
        <v>n</v>
      </c>
      <c r="AA1432" s="157" t="str">
        <f t="shared" si="570"/>
        <v>n</v>
      </c>
      <c r="AB1432" s="157" t="str">
        <f t="shared" si="571"/>
        <v>n</v>
      </c>
      <c r="AC1432" s="157" t="str">
        <f t="shared" si="572"/>
        <v>n</v>
      </c>
      <c r="AD1432" s="157" t="str">
        <f t="shared" si="573"/>
        <v>n</v>
      </c>
      <c r="AE1432" s="165">
        <v>50</v>
      </c>
      <c r="AF1432" s="166">
        <v>50</v>
      </c>
      <c r="AG1432" s="166">
        <v>50</v>
      </c>
      <c r="AH1432" s="166" t="b">
        <f t="shared" si="583"/>
        <v>1</v>
      </c>
      <c r="AI1432" s="165"/>
      <c r="AJ1432" s="157" t="str">
        <f t="shared" si="574"/>
        <v>n</v>
      </c>
      <c r="AK1432" s="157" t="str">
        <f t="shared" si="575"/>
        <v>n</v>
      </c>
      <c r="AL1432" s="157" t="str">
        <f t="shared" si="576"/>
        <v>n</v>
      </c>
      <c r="AM1432" s="157" t="str">
        <f t="shared" si="577"/>
        <v>n</v>
      </c>
      <c r="AN1432" s="157" t="str">
        <f t="shared" si="580"/>
        <v>n</v>
      </c>
      <c r="AO1432" s="157" t="str">
        <f t="shared" si="581"/>
        <v>n</v>
      </c>
      <c r="AP1432" s="157" t="str">
        <f t="shared" si="578"/>
        <v>n</v>
      </c>
      <c r="AQ1432" s="157" t="str">
        <f t="shared" si="579"/>
        <v>n</v>
      </c>
      <c r="AR1432" s="165">
        <v>-1</v>
      </c>
      <c r="AS1432" s="166">
        <v>-1</v>
      </c>
      <c r="AT1432" s="166" t="b">
        <f t="shared" si="557"/>
        <v>1</v>
      </c>
      <c r="AU1432" s="157" t="s">
        <v>2696</v>
      </c>
    </row>
    <row r="1433" spans="1:47" ht="15" customHeight="1" x14ac:dyDescent="0.3">
      <c r="A1433" s="158" t="s">
        <v>1811</v>
      </c>
      <c r="B1433" s="158" t="s">
        <v>2124</v>
      </c>
      <c r="C1433" s="159">
        <v>44480</v>
      </c>
      <c r="D1433" s="158">
        <v>2021</v>
      </c>
      <c r="E1433" s="158" t="s">
        <v>137</v>
      </c>
      <c r="F1433" s="158" t="s">
        <v>1144</v>
      </c>
      <c r="G1433" s="169">
        <v>0.47916666666666669</v>
      </c>
      <c r="H1433" s="169">
        <v>0.51250000000000007</v>
      </c>
      <c r="I1433" s="158" t="s">
        <v>2735</v>
      </c>
      <c r="J1433" s="165" t="s">
        <v>1066</v>
      </c>
      <c r="K1433" s="157" t="str">
        <f t="shared" si="558"/>
        <v>n</v>
      </c>
      <c r="L1433" s="157" t="str">
        <f t="shared" si="559"/>
        <v>y</v>
      </c>
      <c r="M1433" s="157" t="str">
        <f t="shared" si="560"/>
        <v>n</v>
      </c>
      <c r="N1433" s="157" t="str">
        <f t="shared" si="561"/>
        <v>n</v>
      </c>
      <c r="O1433" s="157" t="str">
        <f t="shared" si="562"/>
        <v>n</v>
      </c>
      <c r="P1433" s="157" t="str">
        <f t="shared" si="563"/>
        <v>n</v>
      </c>
      <c r="Q1433" s="157" t="str">
        <f t="shared" si="564"/>
        <v>n</v>
      </c>
      <c r="R1433" s="157" t="str">
        <f t="shared" si="565"/>
        <v>n</v>
      </c>
      <c r="S1433" s="165">
        <v>2</v>
      </c>
      <c r="T1433" s="166">
        <v>2</v>
      </c>
      <c r="U1433" s="166" t="b">
        <f t="shared" si="582"/>
        <v>1</v>
      </c>
      <c r="V1433" s="165" t="s">
        <v>2391</v>
      </c>
      <c r="W1433" s="157" t="str">
        <f t="shared" si="566"/>
        <v>n</v>
      </c>
      <c r="X1433" s="157" t="str">
        <f t="shared" si="567"/>
        <v>y</v>
      </c>
      <c r="Y1433" s="157" t="str">
        <f t="shared" si="568"/>
        <v>n</v>
      </c>
      <c r="Z1433" s="157" t="str">
        <f t="shared" si="569"/>
        <v>n</v>
      </c>
      <c r="AA1433" s="157" t="str">
        <f t="shared" si="570"/>
        <v>n</v>
      </c>
      <c r="AB1433" s="157" t="str">
        <f t="shared" si="571"/>
        <v>n</v>
      </c>
      <c r="AC1433" s="157" t="str">
        <f t="shared" si="572"/>
        <v>n</v>
      </c>
      <c r="AD1433" s="157" t="str">
        <f t="shared" si="573"/>
        <v>y</v>
      </c>
      <c r="AE1433" s="165">
        <v>60</v>
      </c>
      <c r="AF1433" s="166">
        <v>60</v>
      </c>
      <c r="AG1433" s="166">
        <v>60</v>
      </c>
      <c r="AH1433" s="166" t="b">
        <f t="shared" si="583"/>
        <v>1</v>
      </c>
      <c r="AI1433" s="165"/>
      <c r="AJ1433" s="157" t="str">
        <f t="shared" si="574"/>
        <v>n</v>
      </c>
      <c r="AK1433" s="157" t="str">
        <f t="shared" si="575"/>
        <v>n</v>
      </c>
      <c r="AL1433" s="157" t="str">
        <f t="shared" si="576"/>
        <v>n</v>
      </c>
      <c r="AM1433" s="157" t="str">
        <f t="shared" si="577"/>
        <v>n</v>
      </c>
      <c r="AN1433" s="157" t="str">
        <f t="shared" si="580"/>
        <v>n</v>
      </c>
      <c r="AO1433" s="157" t="str">
        <f t="shared" si="581"/>
        <v>n</v>
      </c>
      <c r="AP1433" s="157" t="str">
        <f t="shared" si="578"/>
        <v>n</v>
      </c>
      <c r="AQ1433" s="157" t="str">
        <f t="shared" si="579"/>
        <v>n</v>
      </c>
      <c r="AR1433" s="165">
        <v>-1</v>
      </c>
      <c r="AS1433" s="166">
        <v>-1</v>
      </c>
      <c r="AT1433" s="166" t="b">
        <f t="shared" si="557"/>
        <v>1</v>
      </c>
      <c r="AU1433" s="157" t="s">
        <v>2675</v>
      </c>
    </row>
    <row r="1434" spans="1:47" ht="15" customHeight="1" x14ac:dyDescent="0.3">
      <c r="A1434" s="158" t="s">
        <v>1811</v>
      </c>
      <c r="B1434" s="158" t="s">
        <v>2124</v>
      </c>
      <c r="C1434" s="159">
        <v>44480</v>
      </c>
      <c r="D1434" s="158">
        <v>2021</v>
      </c>
      <c r="E1434" s="158" t="s">
        <v>137</v>
      </c>
      <c r="F1434" s="158" t="s">
        <v>1145</v>
      </c>
      <c r="G1434" s="169">
        <v>0.47916666666666669</v>
      </c>
      <c r="H1434" s="169">
        <v>0.51250000000000007</v>
      </c>
      <c r="I1434" s="158" t="s">
        <v>2736</v>
      </c>
      <c r="J1434" s="165"/>
      <c r="K1434" s="157" t="str">
        <f t="shared" si="558"/>
        <v>n</v>
      </c>
      <c r="L1434" s="157" t="str">
        <f t="shared" si="559"/>
        <v>n</v>
      </c>
      <c r="M1434" s="157" t="str">
        <f t="shared" si="560"/>
        <v>n</v>
      </c>
      <c r="N1434" s="157" t="str">
        <f t="shared" si="561"/>
        <v>n</v>
      </c>
      <c r="O1434" s="157" t="str">
        <f t="shared" si="562"/>
        <v>n</v>
      </c>
      <c r="P1434" s="157" t="str">
        <f t="shared" si="563"/>
        <v>n</v>
      </c>
      <c r="Q1434" s="157" t="str">
        <f t="shared" si="564"/>
        <v>n</v>
      </c>
      <c r="R1434" s="157" t="str">
        <f t="shared" si="565"/>
        <v>n</v>
      </c>
      <c r="S1434" s="165">
        <v>0</v>
      </c>
      <c r="T1434" s="166">
        <v>0</v>
      </c>
      <c r="U1434" s="166" t="b">
        <f t="shared" si="582"/>
        <v>1</v>
      </c>
      <c r="V1434" s="165" t="s">
        <v>1066</v>
      </c>
      <c r="W1434" s="157" t="str">
        <f t="shared" si="566"/>
        <v>n</v>
      </c>
      <c r="X1434" s="157" t="str">
        <f t="shared" si="567"/>
        <v>y</v>
      </c>
      <c r="Y1434" s="157" t="str">
        <f t="shared" si="568"/>
        <v>n</v>
      </c>
      <c r="Z1434" s="157" t="str">
        <f t="shared" si="569"/>
        <v>n</v>
      </c>
      <c r="AA1434" s="157" t="str">
        <f t="shared" si="570"/>
        <v>n</v>
      </c>
      <c r="AB1434" s="157" t="str">
        <f t="shared" si="571"/>
        <v>n</v>
      </c>
      <c r="AC1434" s="157" t="str">
        <f t="shared" si="572"/>
        <v>n</v>
      </c>
      <c r="AD1434" s="157" t="str">
        <f t="shared" si="573"/>
        <v>n</v>
      </c>
      <c r="AE1434" s="165">
        <v>30</v>
      </c>
      <c r="AF1434" s="166">
        <v>30</v>
      </c>
      <c r="AG1434" s="166">
        <v>50</v>
      </c>
      <c r="AH1434" s="166" t="b">
        <f t="shared" si="583"/>
        <v>1</v>
      </c>
      <c r="AI1434" s="165"/>
      <c r="AJ1434" s="157" t="str">
        <f t="shared" si="574"/>
        <v>n</v>
      </c>
      <c r="AK1434" s="157" t="str">
        <f t="shared" si="575"/>
        <v>n</v>
      </c>
      <c r="AL1434" s="157" t="str">
        <f t="shared" si="576"/>
        <v>n</v>
      </c>
      <c r="AM1434" s="157" t="str">
        <f t="shared" si="577"/>
        <v>n</v>
      </c>
      <c r="AN1434" s="157" t="str">
        <f t="shared" si="580"/>
        <v>n</v>
      </c>
      <c r="AO1434" s="157" t="str">
        <f t="shared" si="581"/>
        <v>n</v>
      </c>
      <c r="AP1434" s="157" t="str">
        <f t="shared" si="578"/>
        <v>n</v>
      </c>
      <c r="AQ1434" s="157" t="str">
        <f t="shared" si="579"/>
        <v>n</v>
      </c>
      <c r="AR1434" s="165">
        <v>-1</v>
      </c>
      <c r="AS1434" s="166">
        <v>-1</v>
      </c>
      <c r="AT1434" s="166" t="b">
        <f t="shared" si="557"/>
        <v>1</v>
      </c>
      <c r="AU1434" s="157" t="s">
        <v>2696</v>
      </c>
    </row>
    <row r="1435" spans="1:47" ht="15" customHeight="1" x14ac:dyDescent="0.3">
      <c r="A1435" s="158" t="s">
        <v>1811</v>
      </c>
      <c r="B1435" s="158" t="s">
        <v>2124</v>
      </c>
      <c r="C1435" s="159">
        <v>44480</v>
      </c>
      <c r="D1435" s="158">
        <v>2021</v>
      </c>
      <c r="E1435" s="158" t="s">
        <v>137</v>
      </c>
      <c r="F1435" s="158" t="s">
        <v>1146</v>
      </c>
      <c r="G1435" s="169">
        <v>0.47916666666666669</v>
      </c>
      <c r="H1435" s="169">
        <v>0.51250000000000007</v>
      </c>
      <c r="I1435" s="158" t="s">
        <v>2737</v>
      </c>
      <c r="J1435" s="165" t="s">
        <v>1066</v>
      </c>
      <c r="K1435" s="157" t="str">
        <f t="shared" si="558"/>
        <v>n</v>
      </c>
      <c r="L1435" s="157" t="str">
        <f t="shared" si="559"/>
        <v>y</v>
      </c>
      <c r="M1435" s="157" t="str">
        <f t="shared" si="560"/>
        <v>n</v>
      </c>
      <c r="N1435" s="157" t="str">
        <f t="shared" si="561"/>
        <v>n</v>
      </c>
      <c r="O1435" s="157" t="str">
        <f t="shared" si="562"/>
        <v>n</v>
      </c>
      <c r="P1435" s="157" t="str">
        <f t="shared" si="563"/>
        <v>n</v>
      </c>
      <c r="Q1435" s="157" t="str">
        <f t="shared" si="564"/>
        <v>n</v>
      </c>
      <c r="R1435" s="157" t="str">
        <f t="shared" si="565"/>
        <v>n</v>
      </c>
      <c r="S1435" s="165">
        <v>98</v>
      </c>
      <c r="T1435" s="166">
        <v>98</v>
      </c>
      <c r="U1435" s="166" t="b">
        <f t="shared" si="582"/>
        <v>1</v>
      </c>
      <c r="V1435" s="165" t="s">
        <v>2391</v>
      </c>
      <c r="W1435" s="157" t="str">
        <f t="shared" si="566"/>
        <v>n</v>
      </c>
      <c r="X1435" s="157" t="str">
        <f t="shared" si="567"/>
        <v>y</v>
      </c>
      <c r="Y1435" s="157" t="str">
        <f t="shared" si="568"/>
        <v>n</v>
      </c>
      <c r="Z1435" s="157" t="str">
        <f t="shared" si="569"/>
        <v>n</v>
      </c>
      <c r="AA1435" s="157" t="str">
        <f t="shared" si="570"/>
        <v>n</v>
      </c>
      <c r="AB1435" s="157" t="str">
        <f t="shared" si="571"/>
        <v>n</v>
      </c>
      <c r="AC1435" s="157" t="str">
        <f t="shared" si="572"/>
        <v>n</v>
      </c>
      <c r="AD1435" s="157" t="str">
        <f t="shared" si="573"/>
        <v>y</v>
      </c>
      <c r="AE1435" s="165">
        <v>90</v>
      </c>
      <c r="AF1435" s="166">
        <v>90</v>
      </c>
      <c r="AG1435" s="166">
        <v>90</v>
      </c>
      <c r="AH1435" s="166" t="b">
        <f t="shared" si="583"/>
        <v>1</v>
      </c>
      <c r="AI1435" s="165"/>
      <c r="AJ1435" s="157" t="str">
        <f t="shared" si="574"/>
        <v>n</v>
      </c>
      <c r="AK1435" s="157" t="str">
        <f t="shared" si="575"/>
        <v>n</v>
      </c>
      <c r="AL1435" s="157" t="str">
        <f t="shared" si="576"/>
        <v>n</v>
      </c>
      <c r="AM1435" s="157" t="str">
        <f t="shared" si="577"/>
        <v>n</v>
      </c>
      <c r="AN1435" s="157" t="str">
        <f t="shared" si="580"/>
        <v>n</v>
      </c>
      <c r="AO1435" s="157" t="str">
        <f t="shared" si="581"/>
        <v>n</v>
      </c>
      <c r="AP1435" s="157" t="str">
        <f t="shared" si="578"/>
        <v>n</v>
      </c>
      <c r="AQ1435" s="157" t="str">
        <f t="shared" si="579"/>
        <v>n</v>
      </c>
      <c r="AR1435" s="165">
        <v>-1</v>
      </c>
      <c r="AS1435" s="166">
        <v>-1</v>
      </c>
      <c r="AT1435" s="166" t="b">
        <f t="shared" si="557"/>
        <v>1</v>
      </c>
      <c r="AU1435" s="157" t="s">
        <v>2657</v>
      </c>
    </row>
    <row r="1436" spans="1:47" ht="15" customHeight="1" x14ac:dyDescent="0.3">
      <c r="A1436" s="158" t="s">
        <v>1811</v>
      </c>
      <c r="B1436" s="158" t="s">
        <v>2124</v>
      </c>
      <c r="C1436" s="159">
        <v>44480</v>
      </c>
      <c r="D1436" s="158">
        <v>2021</v>
      </c>
      <c r="E1436" s="158" t="s">
        <v>137</v>
      </c>
      <c r="F1436" s="158" t="s">
        <v>1148</v>
      </c>
      <c r="G1436" s="169">
        <v>0.47916666666666669</v>
      </c>
      <c r="H1436" s="169">
        <v>0.51250000000000007</v>
      </c>
      <c r="I1436" s="158" t="s">
        <v>2729</v>
      </c>
      <c r="J1436" s="165" t="s">
        <v>1066</v>
      </c>
      <c r="K1436" s="157" t="str">
        <f t="shared" si="558"/>
        <v>n</v>
      </c>
      <c r="L1436" s="157" t="str">
        <f t="shared" si="559"/>
        <v>y</v>
      </c>
      <c r="M1436" s="157" t="str">
        <f t="shared" si="560"/>
        <v>n</v>
      </c>
      <c r="N1436" s="157" t="str">
        <f t="shared" si="561"/>
        <v>n</v>
      </c>
      <c r="O1436" s="157" t="str">
        <f t="shared" si="562"/>
        <v>n</v>
      </c>
      <c r="P1436" s="157" t="str">
        <f t="shared" si="563"/>
        <v>n</v>
      </c>
      <c r="Q1436" s="157" t="str">
        <f t="shared" si="564"/>
        <v>n</v>
      </c>
      <c r="R1436" s="157" t="str">
        <f t="shared" si="565"/>
        <v>n</v>
      </c>
      <c r="S1436" s="165">
        <v>10</v>
      </c>
      <c r="T1436" s="166">
        <v>10</v>
      </c>
      <c r="U1436" s="166" t="b">
        <f t="shared" si="582"/>
        <v>1</v>
      </c>
      <c r="V1436" s="165" t="s">
        <v>2391</v>
      </c>
      <c r="W1436" s="157" t="str">
        <f t="shared" si="566"/>
        <v>n</v>
      </c>
      <c r="X1436" s="157" t="str">
        <f t="shared" si="567"/>
        <v>y</v>
      </c>
      <c r="Y1436" s="157" t="str">
        <f t="shared" si="568"/>
        <v>n</v>
      </c>
      <c r="Z1436" s="157" t="str">
        <f t="shared" si="569"/>
        <v>n</v>
      </c>
      <c r="AA1436" s="157" t="str">
        <f t="shared" si="570"/>
        <v>n</v>
      </c>
      <c r="AB1436" s="157" t="str">
        <f t="shared" si="571"/>
        <v>n</v>
      </c>
      <c r="AC1436" s="157" t="str">
        <f t="shared" si="572"/>
        <v>n</v>
      </c>
      <c r="AD1436" s="157" t="str">
        <f t="shared" si="573"/>
        <v>y</v>
      </c>
      <c r="AE1436" s="165">
        <v>90</v>
      </c>
      <c r="AF1436" s="166">
        <v>90</v>
      </c>
      <c r="AG1436" s="166">
        <v>90</v>
      </c>
      <c r="AH1436" s="166" t="b">
        <f t="shared" si="583"/>
        <v>1</v>
      </c>
      <c r="AI1436" s="165"/>
      <c r="AJ1436" s="157" t="str">
        <f t="shared" si="574"/>
        <v>n</v>
      </c>
      <c r="AK1436" s="157" t="str">
        <f t="shared" si="575"/>
        <v>n</v>
      </c>
      <c r="AL1436" s="157" t="str">
        <f t="shared" si="576"/>
        <v>n</v>
      </c>
      <c r="AM1436" s="157" t="str">
        <f t="shared" si="577"/>
        <v>n</v>
      </c>
      <c r="AN1436" s="157" t="str">
        <f t="shared" si="580"/>
        <v>n</v>
      </c>
      <c r="AO1436" s="157" t="str">
        <f t="shared" si="581"/>
        <v>n</v>
      </c>
      <c r="AP1436" s="157" t="str">
        <f t="shared" si="578"/>
        <v>n</v>
      </c>
      <c r="AQ1436" s="157" t="str">
        <f t="shared" si="579"/>
        <v>n</v>
      </c>
      <c r="AR1436" s="165">
        <v>-1</v>
      </c>
      <c r="AS1436" s="166">
        <v>-1</v>
      </c>
      <c r="AT1436" s="166" t="b">
        <f t="shared" si="557"/>
        <v>1</v>
      </c>
      <c r="AU1436" s="157" t="s">
        <v>2672</v>
      </c>
    </row>
    <row r="1437" spans="1:47" ht="15" customHeight="1" x14ac:dyDescent="0.3">
      <c r="A1437" s="158" t="s">
        <v>1811</v>
      </c>
      <c r="B1437" s="158" t="s">
        <v>2124</v>
      </c>
      <c r="C1437" s="159">
        <v>44480</v>
      </c>
      <c r="D1437" s="158">
        <v>2021</v>
      </c>
      <c r="E1437" s="158" t="s">
        <v>137</v>
      </c>
      <c r="F1437" s="158" t="s">
        <v>1150</v>
      </c>
      <c r="G1437" s="169">
        <v>0.47916666666666669</v>
      </c>
      <c r="H1437" s="169">
        <v>0.51250000000000007</v>
      </c>
      <c r="I1437" s="158" t="s">
        <v>2738</v>
      </c>
      <c r="J1437" s="165" t="s">
        <v>1066</v>
      </c>
      <c r="K1437" s="157" t="str">
        <f t="shared" si="558"/>
        <v>n</v>
      </c>
      <c r="L1437" s="157" t="str">
        <f t="shared" si="559"/>
        <v>y</v>
      </c>
      <c r="M1437" s="157" t="str">
        <f t="shared" si="560"/>
        <v>n</v>
      </c>
      <c r="N1437" s="157" t="str">
        <f t="shared" si="561"/>
        <v>n</v>
      </c>
      <c r="O1437" s="157" t="str">
        <f t="shared" si="562"/>
        <v>n</v>
      </c>
      <c r="P1437" s="157" t="str">
        <f t="shared" si="563"/>
        <v>n</v>
      </c>
      <c r="Q1437" s="157" t="str">
        <f t="shared" si="564"/>
        <v>n</v>
      </c>
      <c r="R1437" s="157" t="str">
        <f t="shared" si="565"/>
        <v>n</v>
      </c>
      <c r="S1437" s="165">
        <v>90</v>
      </c>
      <c r="T1437" s="166">
        <v>90</v>
      </c>
      <c r="U1437" s="166" t="b">
        <f t="shared" si="582"/>
        <v>1</v>
      </c>
      <c r="V1437" s="165" t="s">
        <v>2391</v>
      </c>
      <c r="W1437" s="157" t="str">
        <f t="shared" si="566"/>
        <v>n</v>
      </c>
      <c r="X1437" s="157" t="str">
        <f t="shared" si="567"/>
        <v>y</v>
      </c>
      <c r="Y1437" s="157" t="str">
        <f t="shared" si="568"/>
        <v>n</v>
      </c>
      <c r="Z1437" s="157" t="str">
        <f t="shared" si="569"/>
        <v>n</v>
      </c>
      <c r="AA1437" s="157" t="str">
        <f t="shared" si="570"/>
        <v>n</v>
      </c>
      <c r="AB1437" s="157" t="str">
        <f t="shared" si="571"/>
        <v>n</v>
      </c>
      <c r="AC1437" s="157" t="str">
        <f t="shared" si="572"/>
        <v>n</v>
      </c>
      <c r="AD1437" s="157" t="str">
        <f t="shared" si="573"/>
        <v>y</v>
      </c>
      <c r="AE1437" s="165">
        <v>10</v>
      </c>
      <c r="AF1437" s="166">
        <v>10</v>
      </c>
      <c r="AG1437" s="166">
        <v>10</v>
      </c>
      <c r="AH1437" s="166" t="b">
        <f t="shared" si="583"/>
        <v>1</v>
      </c>
      <c r="AI1437" s="165"/>
      <c r="AJ1437" s="157" t="str">
        <f t="shared" si="574"/>
        <v>n</v>
      </c>
      <c r="AK1437" s="157" t="str">
        <f t="shared" si="575"/>
        <v>n</v>
      </c>
      <c r="AL1437" s="157" t="str">
        <f t="shared" si="576"/>
        <v>n</v>
      </c>
      <c r="AM1437" s="157" t="str">
        <f t="shared" si="577"/>
        <v>n</v>
      </c>
      <c r="AN1437" s="157" t="str">
        <f t="shared" si="580"/>
        <v>n</v>
      </c>
      <c r="AO1437" s="157" t="str">
        <f t="shared" si="581"/>
        <v>n</v>
      </c>
      <c r="AP1437" s="157" t="str">
        <f t="shared" si="578"/>
        <v>n</v>
      </c>
      <c r="AQ1437" s="157" t="str">
        <f t="shared" si="579"/>
        <v>n</v>
      </c>
      <c r="AR1437" s="165">
        <v>-1</v>
      </c>
      <c r="AS1437" s="166">
        <v>-1</v>
      </c>
      <c r="AT1437" s="166" t="b">
        <f t="shared" si="557"/>
        <v>1</v>
      </c>
      <c r="AU1437" s="157" t="s">
        <v>2739</v>
      </c>
    </row>
    <row r="1438" spans="1:47" ht="15" customHeight="1" x14ac:dyDescent="0.3">
      <c r="A1438" s="158" t="s">
        <v>1811</v>
      </c>
      <c r="B1438" s="158" t="s">
        <v>2124</v>
      </c>
      <c r="C1438" s="159">
        <v>44480</v>
      </c>
      <c r="D1438" s="158">
        <v>2021</v>
      </c>
      <c r="E1438" s="158" t="s">
        <v>137</v>
      </c>
      <c r="F1438" s="158" t="s">
        <v>1151</v>
      </c>
      <c r="G1438" s="169">
        <v>0.47916666666666669</v>
      </c>
      <c r="H1438" s="169">
        <v>0.51250000000000007</v>
      </c>
      <c r="I1438" s="158" t="s">
        <v>2740</v>
      </c>
      <c r="J1438" s="165"/>
      <c r="K1438" s="157" t="str">
        <f t="shared" si="558"/>
        <v>n</v>
      </c>
      <c r="L1438" s="157" t="str">
        <f t="shared" si="559"/>
        <v>n</v>
      </c>
      <c r="M1438" s="157" t="str">
        <f t="shared" si="560"/>
        <v>n</v>
      </c>
      <c r="N1438" s="157" t="str">
        <f t="shared" si="561"/>
        <v>n</v>
      </c>
      <c r="O1438" s="157" t="str">
        <f t="shared" si="562"/>
        <v>n</v>
      </c>
      <c r="P1438" s="157" t="str">
        <f t="shared" si="563"/>
        <v>n</v>
      </c>
      <c r="Q1438" s="157" t="str">
        <f t="shared" si="564"/>
        <v>n</v>
      </c>
      <c r="R1438" s="157" t="str">
        <f t="shared" si="565"/>
        <v>n</v>
      </c>
      <c r="S1438" s="165">
        <v>0</v>
      </c>
      <c r="T1438" s="166">
        <v>0</v>
      </c>
      <c r="U1438" s="166" t="b">
        <f t="shared" si="582"/>
        <v>1</v>
      </c>
      <c r="V1438" s="165" t="s">
        <v>2391</v>
      </c>
      <c r="W1438" s="157" t="str">
        <f t="shared" si="566"/>
        <v>n</v>
      </c>
      <c r="X1438" s="157" t="str">
        <f t="shared" si="567"/>
        <v>y</v>
      </c>
      <c r="Y1438" s="157" t="str">
        <f t="shared" si="568"/>
        <v>n</v>
      </c>
      <c r="Z1438" s="157" t="str">
        <f t="shared" si="569"/>
        <v>n</v>
      </c>
      <c r="AA1438" s="157" t="str">
        <f t="shared" si="570"/>
        <v>n</v>
      </c>
      <c r="AB1438" s="157" t="str">
        <f t="shared" si="571"/>
        <v>n</v>
      </c>
      <c r="AC1438" s="157" t="str">
        <f t="shared" si="572"/>
        <v>n</v>
      </c>
      <c r="AD1438" s="157" t="str">
        <f t="shared" si="573"/>
        <v>y</v>
      </c>
      <c r="AE1438" s="165">
        <v>50</v>
      </c>
      <c r="AF1438" s="166">
        <v>50</v>
      </c>
      <c r="AG1438" s="166">
        <v>70</v>
      </c>
      <c r="AH1438" s="166" t="b">
        <f t="shared" si="583"/>
        <v>1</v>
      </c>
      <c r="AI1438" s="165"/>
      <c r="AJ1438" s="157" t="str">
        <f t="shared" si="574"/>
        <v>n</v>
      </c>
      <c r="AK1438" s="157" t="str">
        <f t="shared" si="575"/>
        <v>n</v>
      </c>
      <c r="AL1438" s="157" t="str">
        <f t="shared" si="576"/>
        <v>n</v>
      </c>
      <c r="AM1438" s="157" t="str">
        <f t="shared" si="577"/>
        <v>n</v>
      </c>
      <c r="AN1438" s="157" t="str">
        <f t="shared" si="580"/>
        <v>n</v>
      </c>
      <c r="AO1438" s="157" t="str">
        <f t="shared" si="581"/>
        <v>n</v>
      </c>
      <c r="AP1438" s="157" t="str">
        <f t="shared" si="578"/>
        <v>n</v>
      </c>
      <c r="AQ1438" s="157" t="str">
        <f t="shared" si="579"/>
        <v>n</v>
      </c>
      <c r="AR1438" s="165">
        <v>-1</v>
      </c>
      <c r="AS1438" s="166">
        <v>-1</v>
      </c>
      <c r="AT1438" s="166" t="b">
        <f t="shared" si="557"/>
        <v>1</v>
      </c>
      <c r="AU1438" s="157" t="s">
        <v>2661</v>
      </c>
    </row>
    <row r="1439" spans="1:47" ht="15" customHeight="1" x14ac:dyDescent="0.3">
      <c r="A1439" s="158" t="s">
        <v>1811</v>
      </c>
      <c r="B1439" s="158" t="s">
        <v>2124</v>
      </c>
      <c r="C1439" s="159">
        <v>44480</v>
      </c>
      <c r="D1439" s="158">
        <v>2021</v>
      </c>
      <c r="E1439" s="158" t="s">
        <v>137</v>
      </c>
      <c r="F1439" s="158" t="s">
        <v>1152</v>
      </c>
      <c r="G1439" s="169">
        <v>0.47916666666666669</v>
      </c>
      <c r="H1439" s="169">
        <v>0.51250000000000007</v>
      </c>
      <c r="I1439" s="158" t="s">
        <v>2741</v>
      </c>
      <c r="J1439" s="165"/>
      <c r="K1439" s="157" t="str">
        <f t="shared" si="558"/>
        <v>n</v>
      </c>
      <c r="L1439" s="157" t="str">
        <f t="shared" si="559"/>
        <v>n</v>
      </c>
      <c r="M1439" s="157" t="str">
        <f t="shared" si="560"/>
        <v>n</v>
      </c>
      <c r="N1439" s="157" t="str">
        <f t="shared" si="561"/>
        <v>n</v>
      </c>
      <c r="O1439" s="157" t="str">
        <f t="shared" si="562"/>
        <v>n</v>
      </c>
      <c r="P1439" s="157" t="str">
        <f t="shared" si="563"/>
        <v>n</v>
      </c>
      <c r="Q1439" s="157" t="str">
        <f t="shared" si="564"/>
        <v>n</v>
      </c>
      <c r="R1439" s="157" t="str">
        <f t="shared" si="565"/>
        <v>n</v>
      </c>
      <c r="S1439" s="165">
        <v>0</v>
      </c>
      <c r="T1439" s="166">
        <v>0</v>
      </c>
      <c r="U1439" s="166" t="b">
        <f t="shared" si="582"/>
        <v>1</v>
      </c>
      <c r="V1439" s="165" t="s">
        <v>2391</v>
      </c>
      <c r="W1439" s="157" t="str">
        <f t="shared" si="566"/>
        <v>n</v>
      </c>
      <c r="X1439" s="157" t="str">
        <f t="shared" si="567"/>
        <v>y</v>
      </c>
      <c r="Y1439" s="157" t="str">
        <f t="shared" si="568"/>
        <v>n</v>
      </c>
      <c r="Z1439" s="157" t="str">
        <f t="shared" si="569"/>
        <v>n</v>
      </c>
      <c r="AA1439" s="157" t="str">
        <f t="shared" si="570"/>
        <v>n</v>
      </c>
      <c r="AB1439" s="157" t="str">
        <f t="shared" si="571"/>
        <v>n</v>
      </c>
      <c r="AC1439" s="157" t="str">
        <f t="shared" si="572"/>
        <v>n</v>
      </c>
      <c r="AD1439" s="157" t="str">
        <f t="shared" si="573"/>
        <v>y</v>
      </c>
      <c r="AE1439" s="165">
        <v>80</v>
      </c>
      <c r="AF1439" s="166">
        <v>80</v>
      </c>
      <c r="AG1439" s="166">
        <v>85</v>
      </c>
      <c r="AH1439" s="166" t="b">
        <f t="shared" si="583"/>
        <v>1</v>
      </c>
      <c r="AI1439" s="165"/>
      <c r="AJ1439" s="157" t="str">
        <f t="shared" si="574"/>
        <v>n</v>
      </c>
      <c r="AK1439" s="157" t="str">
        <f t="shared" si="575"/>
        <v>n</v>
      </c>
      <c r="AL1439" s="157" t="str">
        <f t="shared" si="576"/>
        <v>n</v>
      </c>
      <c r="AM1439" s="157" t="str">
        <f t="shared" si="577"/>
        <v>n</v>
      </c>
      <c r="AN1439" s="157" t="str">
        <f t="shared" si="580"/>
        <v>n</v>
      </c>
      <c r="AO1439" s="157" t="str">
        <f t="shared" si="581"/>
        <v>n</v>
      </c>
      <c r="AP1439" s="157" t="str">
        <f t="shared" si="578"/>
        <v>n</v>
      </c>
      <c r="AQ1439" s="157" t="str">
        <f t="shared" si="579"/>
        <v>n</v>
      </c>
      <c r="AR1439" s="165">
        <v>-1</v>
      </c>
      <c r="AS1439" s="166">
        <v>-1</v>
      </c>
      <c r="AT1439" s="166" t="b">
        <f t="shared" si="557"/>
        <v>1</v>
      </c>
      <c r="AU1439" s="157" t="s">
        <v>2677</v>
      </c>
    </row>
    <row r="1440" spans="1:47" ht="15" customHeight="1" x14ac:dyDescent="0.3">
      <c r="A1440" s="158" t="s">
        <v>1811</v>
      </c>
      <c r="B1440" s="158" t="s">
        <v>2124</v>
      </c>
      <c r="C1440" s="159">
        <v>44480</v>
      </c>
      <c r="D1440" s="158">
        <v>2021</v>
      </c>
      <c r="E1440" s="158" t="s">
        <v>137</v>
      </c>
      <c r="F1440" s="158" t="s">
        <v>1153</v>
      </c>
      <c r="G1440" s="169">
        <v>0.47916666666666669</v>
      </c>
      <c r="H1440" s="169">
        <v>0.51250000000000007</v>
      </c>
      <c r="I1440" s="158" t="s">
        <v>2721</v>
      </c>
      <c r="J1440" s="165" t="s">
        <v>1066</v>
      </c>
      <c r="K1440" s="157" t="str">
        <f t="shared" si="558"/>
        <v>n</v>
      </c>
      <c r="L1440" s="157" t="str">
        <f t="shared" si="559"/>
        <v>y</v>
      </c>
      <c r="M1440" s="157" t="str">
        <f t="shared" si="560"/>
        <v>n</v>
      </c>
      <c r="N1440" s="157" t="str">
        <f t="shared" si="561"/>
        <v>n</v>
      </c>
      <c r="O1440" s="157" t="str">
        <f t="shared" si="562"/>
        <v>n</v>
      </c>
      <c r="P1440" s="157" t="str">
        <f t="shared" si="563"/>
        <v>n</v>
      </c>
      <c r="Q1440" s="157" t="str">
        <f t="shared" si="564"/>
        <v>n</v>
      </c>
      <c r="R1440" s="157" t="str">
        <f t="shared" si="565"/>
        <v>n</v>
      </c>
      <c r="S1440" s="165">
        <v>99</v>
      </c>
      <c r="T1440" s="166">
        <v>99</v>
      </c>
      <c r="U1440" s="166" t="b">
        <f t="shared" si="582"/>
        <v>1</v>
      </c>
      <c r="V1440" s="165" t="s">
        <v>1066</v>
      </c>
      <c r="W1440" s="157" t="str">
        <f t="shared" si="566"/>
        <v>n</v>
      </c>
      <c r="X1440" s="157" t="str">
        <f t="shared" si="567"/>
        <v>y</v>
      </c>
      <c r="Y1440" s="157" t="str">
        <f t="shared" si="568"/>
        <v>n</v>
      </c>
      <c r="Z1440" s="157" t="str">
        <f t="shared" si="569"/>
        <v>n</v>
      </c>
      <c r="AA1440" s="157" t="str">
        <f t="shared" si="570"/>
        <v>n</v>
      </c>
      <c r="AB1440" s="157" t="str">
        <f t="shared" si="571"/>
        <v>n</v>
      </c>
      <c r="AC1440" s="157" t="str">
        <f t="shared" si="572"/>
        <v>n</v>
      </c>
      <c r="AD1440" s="157" t="str">
        <f t="shared" si="573"/>
        <v>n</v>
      </c>
      <c r="AE1440" s="165">
        <v>90</v>
      </c>
      <c r="AF1440" s="166">
        <v>90</v>
      </c>
      <c r="AG1440" s="166">
        <v>90</v>
      </c>
      <c r="AH1440" s="166" t="b">
        <f t="shared" si="583"/>
        <v>1</v>
      </c>
      <c r="AI1440" s="165"/>
      <c r="AJ1440" s="157" t="str">
        <f t="shared" si="574"/>
        <v>n</v>
      </c>
      <c r="AK1440" s="157" t="str">
        <f t="shared" si="575"/>
        <v>n</v>
      </c>
      <c r="AL1440" s="157" t="str">
        <f t="shared" si="576"/>
        <v>n</v>
      </c>
      <c r="AM1440" s="157" t="str">
        <f t="shared" si="577"/>
        <v>n</v>
      </c>
      <c r="AN1440" s="157" t="str">
        <f t="shared" si="580"/>
        <v>n</v>
      </c>
      <c r="AO1440" s="157" t="str">
        <f t="shared" si="581"/>
        <v>n</v>
      </c>
      <c r="AP1440" s="157" t="str">
        <f t="shared" si="578"/>
        <v>n</v>
      </c>
      <c r="AQ1440" s="157" t="str">
        <f t="shared" si="579"/>
        <v>n</v>
      </c>
      <c r="AR1440" s="165">
        <v>-1</v>
      </c>
      <c r="AS1440" s="166">
        <v>-1</v>
      </c>
      <c r="AT1440" s="166" t="b">
        <f t="shared" si="557"/>
        <v>1</v>
      </c>
      <c r="AU1440" s="157" t="s">
        <v>2657</v>
      </c>
    </row>
    <row r="1441" spans="1:47" ht="15" customHeight="1" x14ac:dyDescent="0.3">
      <c r="A1441" s="158" t="s">
        <v>1811</v>
      </c>
      <c r="B1441" s="158" t="s">
        <v>2124</v>
      </c>
      <c r="C1441" s="159">
        <v>44480</v>
      </c>
      <c r="D1441" s="158">
        <v>2021</v>
      </c>
      <c r="E1441" s="158" t="s">
        <v>137</v>
      </c>
      <c r="F1441" s="158" t="s">
        <v>1154</v>
      </c>
      <c r="G1441" s="169">
        <v>0.47916666666666669</v>
      </c>
      <c r="H1441" s="169">
        <v>0.51250000000000007</v>
      </c>
      <c r="I1441" s="158" t="s">
        <v>2742</v>
      </c>
      <c r="J1441" s="165"/>
      <c r="K1441" s="157" t="str">
        <f t="shared" si="558"/>
        <v>n</v>
      </c>
      <c r="L1441" s="157" t="str">
        <f t="shared" si="559"/>
        <v>n</v>
      </c>
      <c r="M1441" s="157" t="str">
        <f t="shared" si="560"/>
        <v>n</v>
      </c>
      <c r="N1441" s="157" t="str">
        <f t="shared" si="561"/>
        <v>n</v>
      </c>
      <c r="O1441" s="157" t="str">
        <f t="shared" si="562"/>
        <v>n</v>
      </c>
      <c r="P1441" s="157" t="str">
        <f t="shared" si="563"/>
        <v>n</v>
      </c>
      <c r="Q1441" s="157" t="str">
        <f t="shared" si="564"/>
        <v>n</v>
      </c>
      <c r="R1441" s="157" t="str">
        <f t="shared" si="565"/>
        <v>n</v>
      </c>
      <c r="S1441" s="165">
        <v>0</v>
      </c>
      <c r="T1441" s="166">
        <v>0</v>
      </c>
      <c r="U1441" s="166" t="b">
        <f t="shared" si="582"/>
        <v>1</v>
      </c>
      <c r="V1441" s="165" t="s">
        <v>2391</v>
      </c>
      <c r="W1441" s="157" t="str">
        <f t="shared" si="566"/>
        <v>n</v>
      </c>
      <c r="X1441" s="157" t="str">
        <f t="shared" si="567"/>
        <v>y</v>
      </c>
      <c r="Y1441" s="157" t="str">
        <f t="shared" si="568"/>
        <v>n</v>
      </c>
      <c r="Z1441" s="157" t="str">
        <f t="shared" si="569"/>
        <v>n</v>
      </c>
      <c r="AA1441" s="157" t="str">
        <f t="shared" si="570"/>
        <v>n</v>
      </c>
      <c r="AB1441" s="157" t="str">
        <f t="shared" si="571"/>
        <v>n</v>
      </c>
      <c r="AC1441" s="157" t="str">
        <f t="shared" si="572"/>
        <v>n</v>
      </c>
      <c r="AD1441" s="157" t="str">
        <f t="shared" si="573"/>
        <v>y</v>
      </c>
      <c r="AE1441" s="165">
        <v>20</v>
      </c>
      <c r="AF1441" s="166">
        <v>20</v>
      </c>
      <c r="AG1441" s="166">
        <v>20</v>
      </c>
      <c r="AH1441" s="166" t="b">
        <f t="shared" si="583"/>
        <v>1</v>
      </c>
      <c r="AI1441" s="165"/>
      <c r="AJ1441" s="157" t="str">
        <f t="shared" si="574"/>
        <v>n</v>
      </c>
      <c r="AK1441" s="157" t="str">
        <f t="shared" si="575"/>
        <v>n</v>
      </c>
      <c r="AL1441" s="157" t="str">
        <f t="shared" si="576"/>
        <v>n</v>
      </c>
      <c r="AM1441" s="157" t="str">
        <f t="shared" si="577"/>
        <v>n</v>
      </c>
      <c r="AN1441" s="157" t="str">
        <f t="shared" si="580"/>
        <v>n</v>
      </c>
      <c r="AO1441" s="157" t="str">
        <f t="shared" si="581"/>
        <v>n</v>
      </c>
      <c r="AP1441" s="157" t="str">
        <f t="shared" si="578"/>
        <v>n</v>
      </c>
      <c r="AQ1441" s="157" t="str">
        <f t="shared" si="579"/>
        <v>n</v>
      </c>
      <c r="AR1441" s="165">
        <v>-1</v>
      </c>
      <c r="AS1441" s="166">
        <v>-1</v>
      </c>
      <c r="AT1441" s="166" t="b">
        <f t="shared" si="557"/>
        <v>1</v>
      </c>
      <c r="AU1441" s="157" t="s">
        <v>2743</v>
      </c>
    </row>
    <row r="1442" spans="1:47" ht="15" customHeight="1" x14ac:dyDescent="0.3">
      <c r="A1442" s="158" t="s">
        <v>1811</v>
      </c>
      <c r="B1442" s="158" t="s">
        <v>2096</v>
      </c>
      <c r="C1442" s="159">
        <v>44361</v>
      </c>
      <c r="D1442" s="158">
        <v>2021</v>
      </c>
      <c r="E1442" s="158" t="s">
        <v>19</v>
      </c>
      <c r="F1442" s="158" t="s">
        <v>943</v>
      </c>
      <c r="G1442" s="169">
        <v>0.40833333333333338</v>
      </c>
      <c r="H1442" s="169">
        <v>4.2361111111111106E-2</v>
      </c>
      <c r="I1442" s="158" t="s">
        <v>2744</v>
      </c>
      <c r="J1442" s="165"/>
      <c r="K1442" s="157" t="str">
        <f t="shared" si="558"/>
        <v>n</v>
      </c>
      <c r="L1442" s="157" t="str">
        <f t="shared" si="559"/>
        <v>n</v>
      </c>
      <c r="M1442" s="157" t="str">
        <f t="shared" si="560"/>
        <v>n</v>
      </c>
      <c r="N1442" s="157" t="str">
        <f t="shared" si="561"/>
        <v>n</v>
      </c>
      <c r="O1442" s="157" t="str">
        <f t="shared" si="562"/>
        <v>n</v>
      </c>
      <c r="P1442" s="157" t="str">
        <f t="shared" si="563"/>
        <v>n</v>
      </c>
      <c r="Q1442" s="157" t="str">
        <f t="shared" si="564"/>
        <v>n</v>
      </c>
      <c r="R1442" s="157" t="str">
        <f t="shared" si="565"/>
        <v>n</v>
      </c>
      <c r="S1442" s="165">
        <v>0</v>
      </c>
      <c r="T1442" s="166">
        <v>0</v>
      </c>
      <c r="U1442" s="166" t="b">
        <f t="shared" si="582"/>
        <v>1</v>
      </c>
      <c r="V1442" s="165" t="s">
        <v>1066</v>
      </c>
      <c r="W1442" s="157" t="str">
        <f>IF(AND(ISNUMBER(SEARCH("I",$V1442)), AG1442&gt;0),"y","n")</f>
        <v>n</v>
      </c>
      <c r="X1442" s="157" t="str">
        <f>IF(AND(ISNUMBER(SEARCH("L",$V1442)), AG1442&gt;0),"y","n")</f>
        <v>y</v>
      </c>
      <c r="Y1442" s="157" t="str">
        <f t="shared" si="568"/>
        <v>n</v>
      </c>
      <c r="Z1442" s="157" t="str">
        <f t="shared" si="569"/>
        <v>n</v>
      </c>
      <c r="AA1442" s="157" t="str">
        <f t="shared" si="570"/>
        <v>n</v>
      </c>
      <c r="AB1442" s="157" t="str">
        <f t="shared" si="571"/>
        <v>n</v>
      </c>
      <c r="AC1442" s="157" t="str">
        <f t="shared" si="572"/>
        <v>n</v>
      </c>
      <c r="AD1442" s="157" t="str">
        <f t="shared" si="573"/>
        <v>n</v>
      </c>
      <c r="AE1442" s="165">
        <v>-1</v>
      </c>
      <c r="AF1442" s="166">
        <v>-1</v>
      </c>
      <c r="AG1442" s="166">
        <v>90</v>
      </c>
      <c r="AH1442" s="166" t="b">
        <f t="shared" si="583"/>
        <v>1</v>
      </c>
      <c r="AI1442" s="165"/>
      <c r="AJ1442" s="157" t="str">
        <f t="shared" si="574"/>
        <v>n</v>
      </c>
      <c r="AK1442" s="157" t="str">
        <f t="shared" si="575"/>
        <v>n</v>
      </c>
      <c r="AL1442" s="157" t="str">
        <f t="shared" si="576"/>
        <v>n</v>
      </c>
      <c r="AM1442" s="157" t="str">
        <f t="shared" si="577"/>
        <v>n</v>
      </c>
      <c r="AN1442" s="157" t="str">
        <f t="shared" si="580"/>
        <v>n</v>
      </c>
      <c r="AO1442" s="157" t="str">
        <f t="shared" si="581"/>
        <v>n</v>
      </c>
      <c r="AP1442" s="157" t="str">
        <f t="shared" si="578"/>
        <v>n</v>
      </c>
      <c r="AQ1442" s="157" t="str">
        <f t="shared" si="579"/>
        <v>n</v>
      </c>
      <c r="AR1442" s="165">
        <v>0</v>
      </c>
      <c r="AS1442" s="166">
        <v>0</v>
      </c>
      <c r="AT1442" s="166" t="b">
        <f t="shared" si="557"/>
        <v>1</v>
      </c>
      <c r="AU1442" s="157" t="s">
        <v>2746</v>
      </c>
    </row>
    <row r="1443" spans="1:47" ht="15" customHeight="1" x14ac:dyDescent="0.3">
      <c r="A1443" s="158" t="s">
        <v>1811</v>
      </c>
      <c r="B1443" s="158" t="s">
        <v>2096</v>
      </c>
      <c r="C1443" s="159">
        <v>44361</v>
      </c>
      <c r="D1443" s="158">
        <v>2021</v>
      </c>
      <c r="E1443" s="158" t="s">
        <v>19</v>
      </c>
      <c r="F1443" s="158" t="s">
        <v>947</v>
      </c>
      <c r="G1443" s="169">
        <v>0.40833333333333338</v>
      </c>
      <c r="H1443" s="169">
        <v>4.2361111111111106E-2</v>
      </c>
      <c r="I1443" s="158" t="s">
        <v>2747</v>
      </c>
      <c r="J1443" s="165" t="s">
        <v>1066</v>
      </c>
      <c r="K1443" s="157" t="str">
        <f t="shared" si="558"/>
        <v>n</v>
      </c>
      <c r="L1443" s="157" t="str">
        <f t="shared" si="559"/>
        <v>n</v>
      </c>
      <c r="M1443" s="157" t="str">
        <f t="shared" si="560"/>
        <v>n</v>
      </c>
      <c r="N1443" s="157" t="str">
        <f t="shared" si="561"/>
        <v>n</v>
      </c>
      <c r="O1443" s="157" t="str">
        <f t="shared" si="562"/>
        <v>n</v>
      </c>
      <c r="P1443" s="157" t="str">
        <f t="shared" si="563"/>
        <v>n</v>
      </c>
      <c r="Q1443" s="157" t="str">
        <f t="shared" si="564"/>
        <v>n</v>
      </c>
      <c r="R1443" s="157" t="str">
        <f t="shared" si="565"/>
        <v>n</v>
      </c>
      <c r="S1443" s="165">
        <v>0</v>
      </c>
      <c r="T1443" s="166">
        <v>0</v>
      </c>
      <c r="U1443" s="166" t="b">
        <f t="shared" si="582"/>
        <v>1</v>
      </c>
      <c r="V1443" s="165" t="s">
        <v>1066</v>
      </c>
      <c r="W1443" s="157" t="str">
        <f t="shared" ref="W1443:W1477" si="584">IF(AND(ISNUMBER(SEARCH("I",$V1443)), AG1443&gt;0),"y","n")</f>
        <v>n</v>
      </c>
      <c r="X1443" s="157" t="str">
        <f t="shared" ref="X1443:X1477" si="585">IF(AND(ISNUMBER(SEARCH("L",$V1443)), AG1443&gt;0),"y","n")</f>
        <v>y</v>
      </c>
      <c r="Y1443" s="157" t="str">
        <f t="shared" si="568"/>
        <v>n</v>
      </c>
      <c r="Z1443" s="157" t="str">
        <f t="shared" si="569"/>
        <v>n</v>
      </c>
      <c r="AA1443" s="157" t="str">
        <f t="shared" si="570"/>
        <v>n</v>
      </c>
      <c r="AB1443" s="157" t="str">
        <f t="shared" si="571"/>
        <v>n</v>
      </c>
      <c r="AC1443" s="157" t="str">
        <f t="shared" si="572"/>
        <v>n</v>
      </c>
      <c r="AD1443" s="157" t="str">
        <f t="shared" si="573"/>
        <v>n</v>
      </c>
      <c r="AE1443" s="165">
        <v>-1</v>
      </c>
      <c r="AF1443" s="166">
        <v>-1</v>
      </c>
      <c r="AG1443" s="166">
        <v>85</v>
      </c>
      <c r="AH1443" s="166" t="b">
        <f t="shared" si="583"/>
        <v>1</v>
      </c>
      <c r="AI1443" s="165" t="s">
        <v>2748</v>
      </c>
      <c r="AJ1443" s="157" t="str">
        <f t="shared" si="574"/>
        <v>n</v>
      </c>
      <c r="AK1443" s="157" t="str">
        <f t="shared" si="575"/>
        <v>n</v>
      </c>
      <c r="AL1443" s="157" t="str">
        <f t="shared" si="576"/>
        <v>n</v>
      </c>
      <c r="AM1443" s="157" t="str">
        <f t="shared" si="577"/>
        <v>n</v>
      </c>
      <c r="AN1443" s="157" t="str">
        <f t="shared" si="580"/>
        <v>y</v>
      </c>
      <c r="AO1443" s="157" t="str">
        <f t="shared" si="581"/>
        <v>y</v>
      </c>
      <c r="AP1443" s="157" t="str">
        <f t="shared" si="578"/>
        <v>y</v>
      </c>
      <c r="AQ1443" s="157" t="str">
        <f t="shared" si="579"/>
        <v>n</v>
      </c>
      <c r="AR1443" s="165">
        <v>0</v>
      </c>
      <c r="AS1443" s="166">
        <v>0</v>
      </c>
      <c r="AT1443" s="166" t="b">
        <f t="shared" si="557"/>
        <v>1</v>
      </c>
      <c r="AU1443" s="157" t="s">
        <v>2749</v>
      </c>
    </row>
    <row r="1444" spans="1:47" ht="15" customHeight="1" x14ac:dyDescent="0.3">
      <c r="A1444" s="158" t="s">
        <v>1811</v>
      </c>
      <c r="B1444" s="158" t="s">
        <v>2096</v>
      </c>
      <c r="C1444" s="159">
        <v>44361</v>
      </c>
      <c r="D1444" s="158">
        <v>2021</v>
      </c>
      <c r="E1444" s="158" t="s">
        <v>19</v>
      </c>
      <c r="F1444" s="158" t="s">
        <v>949</v>
      </c>
      <c r="G1444" s="169">
        <v>0.40833333333333338</v>
      </c>
      <c r="H1444" s="169">
        <v>4.2361111111111106E-2</v>
      </c>
      <c r="I1444" s="158" t="s">
        <v>2750</v>
      </c>
      <c r="J1444" s="165" t="s">
        <v>1066</v>
      </c>
      <c r="K1444" s="157" t="str">
        <f t="shared" si="558"/>
        <v>n</v>
      </c>
      <c r="L1444" s="157" t="str">
        <f t="shared" si="559"/>
        <v>y</v>
      </c>
      <c r="M1444" s="157" t="str">
        <f t="shared" si="560"/>
        <v>n</v>
      </c>
      <c r="N1444" s="157" t="str">
        <f t="shared" si="561"/>
        <v>n</v>
      </c>
      <c r="O1444" s="157" t="str">
        <f t="shared" si="562"/>
        <v>n</v>
      </c>
      <c r="P1444" s="157" t="str">
        <f t="shared" si="563"/>
        <v>n</v>
      </c>
      <c r="Q1444" s="157" t="str">
        <f t="shared" si="564"/>
        <v>n</v>
      </c>
      <c r="R1444" s="157" t="str">
        <f t="shared" si="565"/>
        <v>n</v>
      </c>
      <c r="S1444" s="165">
        <v>70</v>
      </c>
      <c r="T1444" s="166">
        <v>70</v>
      </c>
      <c r="U1444" s="166" t="b">
        <f t="shared" si="582"/>
        <v>1</v>
      </c>
      <c r="V1444" s="165" t="s">
        <v>1066</v>
      </c>
      <c r="W1444" s="157" t="str">
        <f t="shared" si="584"/>
        <v>n</v>
      </c>
      <c r="X1444" s="157" t="str">
        <f t="shared" si="585"/>
        <v>y</v>
      </c>
      <c r="Y1444" s="157" t="str">
        <f t="shared" si="568"/>
        <v>n</v>
      </c>
      <c r="Z1444" s="157" t="str">
        <f t="shared" si="569"/>
        <v>n</v>
      </c>
      <c r="AA1444" s="157" t="str">
        <f t="shared" si="570"/>
        <v>n</v>
      </c>
      <c r="AB1444" s="157" t="str">
        <f t="shared" si="571"/>
        <v>n</v>
      </c>
      <c r="AC1444" s="157" t="str">
        <f t="shared" si="572"/>
        <v>n</v>
      </c>
      <c r="AD1444" s="157" t="str">
        <f t="shared" si="573"/>
        <v>n</v>
      </c>
      <c r="AE1444" s="165">
        <v>-1</v>
      </c>
      <c r="AF1444" s="166">
        <v>-1</v>
      </c>
      <c r="AG1444" s="166">
        <v>65</v>
      </c>
      <c r="AH1444" s="166" t="b">
        <f t="shared" si="583"/>
        <v>1</v>
      </c>
      <c r="AI1444" s="165" t="s">
        <v>2751</v>
      </c>
      <c r="AJ1444" s="157" t="str">
        <f t="shared" si="574"/>
        <v>n</v>
      </c>
      <c r="AK1444" s="157" t="str">
        <f t="shared" si="575"/>
        <v>n</v>
      </c>
      <c r="AL1444" s="157" t="str">
        <f t="shared" si="576"/>
        <v>n</v>
      </c>
      <c r="AM1444" s="157" t="str">
        <f t="shared" si="577"/>
        <v>y</v>
      </c>
      <c r="AN1444" s="157" t="str">
        <f t="shared" si="580"/>
        <v>n</v>
      </c>
      <c r="AO1444" s="157" t="str">
        <f t="shared" si="581"/>
        <v>y</v>
      </c>
      <c r="AP1444" s="157" t="str">
        <f t="shared" si="578"/>
        <v>y</v>
      </c>
      <c r="AQ1444" s="157" t="str">
        <f t="shared" si="579"/>
        <v>n</v>
      </c>
      <c r="AR1444" s="165">
        <v>0</v>
      </c>
      <c r="AS1444" s="166">
        <v>0</v>
      </c>
      <c r="AT1444" s="166" t="b">
        <f t="shared" si="557"/>
        <v>1</v>
      </c>
      <c r="AU1444" s="157" t="s">
        <v>2749</v>
      </c>
    </row>
    <row r="1445" spans="1:47" ht="15" customHeight="1" x14ac:dyDescent="0.3">
      <c r="A1445" s="158" t="s">
        <v>1811</v>
      </c>
      <c r="B1445" s="158" t="s">
        <v>2096</v>
      </c>
      <c r="C1445" s="159">
        <v>44361</v>
      </c>
      <c r="D1445" s="158">
        <v>2021</v>
      </c>
      <c r="E1445" s="158" t="s">
        <v>19</v>
      </c>
      <c r="F1445" s="158" t="s">
        <v>951</v>
      </c>
      <c r="G1445" s="169">
        <v>0.40833333333333338</v>
      </c>
      <c r="H1445" s="169">
        <v>4.2361111111111106E-2</v>
      </c>
      <c r="I1445" s="158" t="s">
        <v>2752</v>
      </c>
      <c r="J1445" s="165" t="s">
        <v>1066</v>
      </c>
      <c r="K1445" s="157" t="str">
        <f t="shared" si="558"/>
        <v>n</v>
      </c>
      <c r="L1445" s="157" t="str">
        <f t="shared" si="559"/>
        <v>y</v>
      </c>
      <c r="M1445" s="157" t="str">
        <f t="shared" si="560"/>
        <v>n</v>
      </c>
      <c r="N1445" s="157" t="str">
        <f t="shared" si="561"/>
        <v>n</v>
      </c>
      <c r="O1445" s="157" t="str">
        <f t="shared" si="562"/>
        <v>n</v>
      </c>
      <c r="P1445" s="157" t="str">
        <f t="shared" si="563"/>
        <v>n</v>
      </c>
      <c r="Q1445" s="157" t="str">
        <f t="shared" si="564"/>
        <v>n</v>
      </c>
      <c r="R1445" s="157" t="str">
        <f t="shared" si="565"/>
        <v>n</v>
      </c>
      <c r="S1445" s="165">
        <v>75</v>
      </c>
      <c r="T1445" s="166">
        <v>75</v>
      </c>
      <c r="U1445" s="166" t="b">
        <f t="shared" si="582"/>
        <v>1</v>
      </c>
      <c r="V1445" s="165" t="s">
        <v>1066</v>
      </c>
      <c r="W1445" s="157" t="str">
        <f t="shared" si="584"/>
        <v>n</v>
      </c>
      <c r="X1445" s="157" t="str">
        <f t="shared" si="585"/>
        <v>y</v>
      </c>
      <c r="Y1445" s="157" t="str">
        <f t="shared" si="568"/>
        <v>n</v>
      </c>
      <c r="Z1445" s="157" t="str">
        <f t="shared" si="569"/>
        <v>n</v>
      </c>
      <c r="AA1445" s="157" t="str">
        <f t="shared" si="570"/>
        <v>n</v>
      </c>
      <c r="AB1445" s="157" t="str">
        <f t="shared" si="571"/>
        <v>n</v>
      </c>
      <c r="AC1445" s="157" t="str">
        <f t="shared" si="572"/>
        <v>n</v>
      </c>
      <c r="AD1445" s="157" t="str">
        <f t="shared" si="573"/>
        <v>n</v>
      </c>
      <c r="AE1445" s="165">
        <v>-1</v>
      </c>
      <c r="AF1445" s="166">
        <v>-1</v>
      </c>
      <c r="AG1445" s="166">
        <v>60</v>
      </c>
      <c r="AH1445" s="166" t="b">
        <f t="shared" si="583"/>
        <v>1</v>
      </c>
      <c r="AI1445" s="165" t="s">
        <v>1197</v>
      </c>
      <c r="AJ1445" s="157" t="str">
        <f t="shared" si="574"/>
        <v>n</v>
      </c>
      <c r="AK1445" s="157" t="str">
        <f t="shared" si="575"/>
        <v>n</v>
      </c>
      <c r="AL1445" s="157" t="str">
        <f t="shared" si="576"/>
        <v>n</v>
      </c>
      <c r="AM1445" s="157" t="str">
        <f t="shared" si="577"/>
        <v>n</v>
      </c>
      <c r="AN1445" s="157" t="str">
        <f t="shared" si="580"/>
        <v>n</v>
      </c>
      <c r="AO1445" s="157" t="str">
        <f t="shared" si="581"/>
        <v>n</v>
      </c>
      <c r="AP1445" s="157" t="str">
        <f t="shared" si="578"/>
        <v>y</v>
      </c>
      <c r="AQ1445" s="157" t="str">
        <f t="shared" si="579"/>
        <v>n</v>
      </c>
      <c r="AR1445" s="165">
        <v>5</v>
      </c>
      <c r="AS1445" s="166">
        <v>5</v>
      </c>
      <c r="AT1445" s="166" t="b">
        <f t="shared" si="557"/>
        <v>1</v>
      </c>
      <c r="AU1445" s="157" t="s">
        <v>2745</v>
      </c>
    </row>
    <row r="1446" spans="1:47" ht="15" customHeight="1" x14ac:dyDescent="0.3">
      <c r="A1446" s="158" t="s">
        <v>1811</v>
      </c>
      <c r="B1446" s="158" t="s">
        <v>2096</v>
      </c>
      <c r="C1446" s="159">
        <v>44361</v>
      </c>
      <c r="D1446" s="158">
        <v>2021</v>
      </c>
      <c r="E1446" s="158" t="s">
        <v>19</v>
      </c>
      <c r="F1446" s="158" t="s">
        <v>953</v>
      </c>
      <c r="G1446" s="169">
        <v>0.40833333333333338</v>
      </c>
      <c r="H1446" s="169">
        <v>4.2361111111111106E-2</v>
      </c>
      <c r="I1446" s="158" t="s">
        <v>2753</v>
      </c>
      <c r="J1446" s="165" t="s">
        <v>1066</v>
      </c>
      <c r="K1446" s="157" t="str">
        <f t="shared" si="558"/>
        <v>n</v>
      </c>
      <c r="L1446" s="157" t="str">
        <f t="shared" si="559"/>
        <v>y</v>
      </c>
      <c r="M1446" s="157" t="str">
        <f t="shared" si="560"/>
        <v>n</v>
      </c>
      <c r="N1446" s="157" t="str">
        <f t="shared" si="561"/>
        <v>n</v>
      </c>
      <c r="O1446" s="157" t="str">
        <f t="shared" si="562"/>
        <v>n</v>
      </c>
      <c r="P1446" s="157" t="str">
        <f t="shared" si="563"/>
        <v>n</v>
      </c>
      <c r="Q1446" s="157" t="str">
        <f t="shared" si="564"/>
        <v>n</v>
      </c>
      <c r="R1446" s="157" t="str">
        <f t="shared" si="565"/>
        <v>n</v>
      </c>
      <c r="S1446" s="165">
        <v>60</v>
      </c>
      <c r="T1446" s="166">
        <v>60</v>
      </c>
      <c r="U1446" s="166" t="b">
        <f t="shared" si="582"/>
        <v>1</v>
      </c>
      <c r="V1446" s="165" t="s">
        <v>1066</v>
      </c>
      <c r="W1446" s="157" t="str">
        <f t="shared" si="584"/>
        <v>n</v>
      </c>
      <c r="X1446" s="157" t="str">
        <f t="shared" si="585"/>
        <v>y</v>
      </c>
      <c r="Y1446" s="157" t="str">
        <f t="shared" si="568"/>
        <v>n</v>
      </c>
      <c r="Z1446" s="157" t="str">
        <f t="shared" si="569"/>
        <v>n</v>
      </c>
      <c r="AA1446" s="157" t="str">
        <f t="shared" si="570"/>
        <v>n</v>
      </c>
      <c r="AB1446" s="157" t="str">
        <f t="shared" si="571"/>
        <v>n</v>
      </c>
      <c r="AC1446" s="157" t="str">
        <f t="shared" si="572"/>
        <v>n</v>
      </c>
      <c r="AD1446" s="157" t="str">
        <f t="shared" si="573"/>
        <v>n</v>
      </c>
      <c r="AE1446" s="165">
        <v>-1</v>
      </c>
      <c r="AF1446" s="166">
        <v>-1</v>
      </c>
      <c r="AG1446" s="166">
        <v>30</v>
      </c>
      <c r="AH1446" s="166" t="b">
        <f t="shared" si="583"/>
        <v>1</v>
      </c>
      <c r="AI1446" s="165"/>
      <c r="AJ1446" s="157" t="str">
        <f t="shared" si="574"/>
        <v>n</v>
      </c>
      <c r="AK1446" s="157" t="str">
        <f t="shared" si="575"/>
        <v>n</v>
      </c>
      <c r="AL1446" s="157" t="str">
        <f t="shared" si="576"/>
        <v>n</v>
      </c>
      <c r="AM1446" s="157" t="str">
        <f t="shared" si="577"/>
        <v>n</v>
      </c>
      <c r="AN1446" s="157" t="str">
        <f t="shared" si="580"/>
        <v>n</v>
      </c>
      <c r="AO1446" s="157" t="str">
        <f t="shared" si="581"/>
        <v>n</v>
      </c>
      <c r="AP1446" s="157" t="str">
        <f t="shared" si="578"/>
        <v>n</v>
      </c>
      <c r="AQ1446" s="157" t="str">
        <f t="shared" si="579"/>
        <v>n</v>
      </c>
      <c r="AR1446" s="165">
        <v>0</v>
      </c>
      <c r="AS1446" s="166">
        <v>0</v>
      </c>
      <c r="AT1446" s="166" t="b">
        <f t="shared" si="557"/>
        <v>1</v>
      </c>
      <c r="AU1446" s="157" t="s">
        <v>2754</v>
      </c>
    </row>
    <row r="1447" spans="1:47" ht="15" customHeight="1" x14ac:dyDescent="0.3">
      <c r="A1447" s="158" t="s">
        <v>1811</v>
      </c>
      <c r="B1447" s="158" t="s">
        <v>2096</v>
      </c>
      <c r="C1447" s="159">
        <v>44361</v>
      </c>
      <c r="D1447" s="158">
        <v>2021</v>
      </c>
      <c r="E1447" s="158" t="s">
        <v>19</v>
      </c>
      <c r="F1447" s="158" t="s">
        <v>955</v>
      </c>
      <c r="G1447" s="169">
        <v>0.40833333333333338</v>
      </c>
      <c r="H1447" s="169">
        <v>4.2361111111111106E-2</v>
      </c>
      <c r="I1447" s="158" t="s">
        <v>2755</v>
      </c>
      <c r="J1447" s="165" t="s">
        <v>1066</v>
      </c>
      <c r="K1447" s="157" t="str">
        <f t="shared" si="558"/>
        <v>n</v>
      </c>
      <c r="L1447" s="157" t="str">
        <f t="shared" si="559"/>
        <v>y</v>
      </c>
      <c r="M1447" s="157" t="str">
        <f t="shared" si="560"/>
        <v>n</v>
      </c>
      <c r="N1447" s="157" t="str">
        <f t="shared" si="561"/>
        <v>n</v>
      </c>
      <c r="O1447" s="157" t="str">
        <f t="shared" si="562"/>
        <v>n</v>
      </c>
      <c r="P1447" s="157" t="str">
        <f t="shared" si="563"/>
        <v>n</v>
      </c>
      <c r="Q1447" s="157" t="str">
        <f t="shared" si="564"/>
        <v>n</v>
      </c>
      <c r="R1447" s="157" t="str">
        <f t="shared" si="565"/>
        <v>n</v>
      </c>
      <c r="S1447" s="165">
        <v>70</v>
      </c>
      <c r="T1447" s="166">
        <v>70</v>
      </c>
      <c r="U1447" s="166" t="b">
        <f t="shared" si="582"/>
        <v>1</v>
      </c>
      <c r="V1447" s="165" t="s">
        <v>1066</v>
      </c>
      <c r="W1447" s="157" t="str">
        <f t="shared" si="584"/>
        <v>n</v>
      </c>
      <c r="X1447" s="157" t="str">
        <f t="shared" si="585"/>
        <v>y</v>
      </c>
      <c r="Y1447" s="157" t="str">
        <f t="shared" si="568"/>
        <v>n</v>
      </c>
      <c r="Z1447" s="157" t="str">
        <f t="shared" si="569"/>
        <v>n</v>
      </c>
      <c r="AA1447" s="157" t="str">
        <f t="shared" si="570"/>
        <v>n</v>
      </c>
      <c r="AB1447" s="157" t="str">
        <f t="shared" si="571"/>
        <v>n</v>
      </c>
      <c r="AC1447" s="157" t="str">
        <f t="shared" si="572"/>
        <v>n</v>
      </c>
      <c r="AD1447" s="157" t="str">
        <f t="shared" si="573"/>
        <v>n</v>
      </c>
      <c r="AE1447" s="165">
        <v>-1</v>
      </c>
      <c r="AF1447" s="166">
        <v>-1</v>
      </c>
      <c r="AG1447" s="166">
        <v>60</v>
      </c>
      <c r="AH1447" s="166" t="b">
        <f t="shared" si="583"/>
        <v>1</v>
      </c>
      <c r="AI1447" s="165" t="s">
        <v>2590</v>
      </c>
      <c r="AJ1447" s="157" t="str">
        <f t="shared" si="574"/>
        <v>n</v>
      </c>
      <c r="AK1447" s="157" t="str">
        <f t="shared" si="575"/>
        <v>n</v>
      </c>
      <c r="AL1447" s="157" t="str">
        <f t="shared" si="576"/>
        <v>n</v>
      </c>
      <c r="AM1447" s="157" t="str">
        <f t="shared" si="577"/>
        <v>n</v>
      </c>
      <c r="AN1447" s="157" t="str">
        <f t="shared" si="580"/>
        <v>n</v>
      </c>
      <c r="AO1447" s="157" t="str">
        <f t="shared" si="581"/>
        <v>y</v>
      </c>
      <c r="AP1447" s="157" t="str">
        <f t="shared" si="578"/>
        <v>y</v>
      </c>
      <c r="AQ1447" s="157" t="str">
        <f t="shared" si="579"/>
        <v>n</v>
      </c>
      <c r="AR1447" s="165">
        <v>10</v>
      </c>
      <c r="AS1447" s="166">
        <v>10</v>
      </c>
      <c r="AT1447" s="166" t="b">
        <f t="shared" si="557"/>
        <v>1</v>
      </c>
      <c r="AU1447" s="157" t="s">
        <v>2749</v>
      </c>
    </row>
    <row r="1448" spans="1:47" ht="15" customHeight="1" x14ac:dyDescent="0.3">
      <c r="A1448" s="158" t="s">
        <v>1811</v>
      </c>
      <c r="B1448" s="158" t="s">
        <v>2096</v>
      </c>
      <c r="C1448" s="159">
        <v>44361</v>
      </c>
      <c r="D1448" s="158">
        <v>2021</v>
      </c>
      <c r="E1448" s="158" t="s">
        <v>19</v>
      </c>
      <c r="F1448" s="158" t="s">
        <v>957</v>
      </c>
      <c r="G1448" s="169">
        <v>0.40833333333333338</v>
      </c>
      <c r="H1448" s="169">
        <v>4.2361111111111106E-2</v>
      </c>
      <c r="I1448" s="158" t="s">
        <v>2756</v>
      </c>
      <c r="J1448" s="165" t="s">
        <v>1066</v>
      </c>
      <c r="K1448" s="157" t="str">
        <f t="shared" si="558"/>
        <v>n</v>
      </c>
      <c r="L1448" s="157" t="str">
        <f t="shared" si="559"/>
        <v>y</v>
      </c>
      <c r="M1448" s="157" t="str">
        <f t="shared" si="560"/>
        <v>n</v>
      </c>
      <c r="N1448" s="157" t="str">
        <f t="shared" si="561"/>
        <v>n</v>
      </c>
      <c r="O1448" s="157" t="str">
        <f t="shared" si="562"/>
        <v>n</v>
      </c>
      <c r="P1448" s="157" t="str">
        <f t="shared" si="563"/>
        <v>n</v>
      </c>
      <c r="Q1448" s="157" t="str">
        <f t="shared" si="564"/>
        <v>n</v>
      </c>
      <c r="R1448" s="157" t="str">
        <f t="shared" si="565"/>
        <v>n</v>
      </c>
      <c r="S1448" s="165">
        <v>10</v>
      </c>
      <c r="T1448" s="166">
        <v>10</v>
      </c>
      <c r="U1448" s="166" t="b">
        <f t="shared" si="582"/>
        <v>1</v>
      </c>
      <c r="V1448" s="165" t="s">
        <v>1066</v>
      </c>
      <c r="W1448" s="157" t="str">
        <f t="shared" si="584"/>
        <v>n</v>
      </c>
      <c r="X1448" s="157" t="str">
        <f t="shared" si="585"/>
        <v>y</v>
      </c>
      <c r="Y1448" s="157" t="str">
        <f t="shared" si="568"/>
        <v>n</v>
      </c>
      <c r="Z1448" s="157" t="str">
        <f t="shared" si="569"/>
        <v>n</v>
      </c>
      <c r="AA1448" s="157" t="str">
        <f t="shared" si="570"/>
        <v>n</v>
      </c>
      <c r="AB1448" s="157" t="str">
        <f t="shared" si="571"/>
        <v>n</v>
      </c>
      <c r="AC1448" s="157" t="str">
        <f t="shared" si="572"/>
        <v>n</v>
      </c>
      <c r="AD1448" s="157" t="str">
        <f t="shared" si="573"/>
        <v>n</v>
      </c>
      <c r="AE1448" s="165">
        <v>-1</v>
      </c>
      <c r="AF1448" s="166">
        <v>-1</v>
      </c>
      <c r="AG1448" s="166">
        <v>50</v>
      </c>
      <c r="AH1448" s="166" t="b">
        <f t="shared" si="583"/>
        <v>1</v>
      </c>
      <c r="AI1448" s="165" t="s">
        <v>1197</v>
      </c>
      <c r="AJ1448" s="157" t="str">
        <f t="shared" si="574"/>
        <v>n</v>
      </c>
      <c r="AK1448" s="157" t="str">
        <f t="shared" si="575"/>
        <v>n</v>
      </c>
      <c r="AL1448" s="157" t="str">
        <f t="shared" si="576"/>
        <v>n</v>
      </c>
      <c r="AM1448" s="157" t="str">
        <f t="shared" si="577"/>
        <v>n</v>
      </c>
      <c r="AN1448" s="157" t="str">
        <f t="shared" si="580"/>
        <v>n</v>
      </c>
      <c r="AO1448" s="157" t="str">
        <f t="shared" si="581"/>
        <v>n</v>
      </c>
      <c r="AP1448" s="157" t="str">
        <f t="shared" si="578"/>
        <v>y</v>
      </c>
      <c r="AQ1448" s="157" t="str">
        <f t="shared" si="579"/>
        <v>n</v>
      </c>
      <c r="AR1448" s="165">
        <v>0</v>
      </c>
      <c r="AS1448" s="166">
        <v>0</v>
      </c>
      <c r="AT1448" s="166" t="b">
        <f t="shared" si="557"/>
        <v>1</v>
      </c>
      <c r="AU1448" s="157" t="s">
        <v>2749</v>
      </c>
    </row>
    <row r="1449" spans="1:47" ht="15" customHeight="1" x14ac:dyDescent="0.3">
      <c r="A1449" s="158" t="s">
        <v>1811</v>
      </c>
      <c r="B1449" s="158" t="s">
        <v>2096</v>
      </c>
      <c r="C1449" s="159">
        <v>44361</v>
      </c>
      <c r="D1449" s="158">
        <v>2021</v>
      </c>
      <c r="E1449" s="158" t="s">
        <v>19</v>
      </c>
      <c r="F1449" s="158" t="s">
        <v>959</v>
      </c>
      <c r="G1449" s="169">
        <v>0.40833333333333338</v>
      </c>
      <c r="H1449" s="169">
        <v>4.2361111111111106E-2</v>
      </c>
      <c r="I1449" s="158" t="s">
        <v>2758</v>
      </c>
      <c r="J1449" s="165" t="s">
        <v>1066</v>
      </c>
      <c r="K1449" s="157" t="str">
        <f t="shared" si="558"/>
        <v>n</v>
      </c>
      <c r="L1449" s="157" t="str">
        <f t="shared" si="559"/>
        <v>y</v>
      </c>
      <c r="M1449" s="157" t="str">
        <f t="shared" si="560"/>
        <v>n</v>
      </c>
      <c r="N1449" s="157" t="str">
        <f t="shared" si="561"/>
        <v>n</v>
      </c>
      <c r="O1449" s="157" t="str">
        <f t="shared" si="562"/>
        <v>n</v>
      </c>
      <c r="P1449" s="157" t="str">
        <f t="shared" si="563"/>
        <v>n</v>
      </c>
      <c r="Q1449" s="157" t="str">
        <f t="shared" si="564"/>
        <v>n</v>
      </c>
      <c r="R1449" s="157" t="str">
        <f t="shared" si="565"/>
        <v>n</v>
      </c>
      <c r="S1449" s="165">
        <v>10</v>
      </c>
      <c r="T1449" s="166">
        <v>10</v>
      </c>
      <c r="U1449" s="166" t="b">
        <f t="shared" si="582"/>
        <v>1</v>
      </c>
      <c r="V1449" s="165" t="s">
        <v>1066</v>
      </c>
      <c r="W1449" s="157" t="str">
        <f t="shared" si="584"/>
        <v>n</v>
      </c>
      <c r="X1449" s="157" t="str">
        <f t="shared" si="585"/>
        <v>y</v>
      </c>
      <c r="Y1449" s="157" t="str">
        <f t="shared" si="568"/>
        <v>n</v>
      </c>
      <c r="Z1449" s="157" t="str">
        <f t="shared" si="569"/>
        <v>n</v>
      </c>
      <c r="AA1449" s="157" t="str">
        <f t="shared" si="570"/>
        <v>n</v>
      </c>
      <c r="AB1449" s="157" t="str">
        <f t="shared" si="571"/>
        <v>n</v>
      </c>
      <c r="AC1449" s="157" t="str">
        <f t="shared" si="572"/>
        <v>n</v>
      </c>
      <c r="AD1449" s="157" t="str">
        <f t="shared" si="573"/>
        <v>n</v>
      </c>
      <c r="AE1449" s="165">
        <v>-1</v>
      </c>
      <c r="AF1449" s="166">
        <v>-1</v>
      </c>
      <c r="AG1449" s="166">
        <v>80</v>
      </c>
      <c r="AH1449" s="166" t="b">
        <f t="shared" si="583"/>
        <v>1</v>
      </c>
      <c r="AI1449" s="165" t="s">
        <v>2590</v>
      </c>
      <c r="AJ1449" s="157" t="str">
        <f t="shared" si="574"/>
        <v>n</v>
      </c>
      <c r="AK1449" s="157" t="str">
        <f t="shared" si="575"/>
        <v>n</v>
      </c>
      <c r="AL1449" s="157" t="str">
        <f t="shared" si="576"/>
        <v>n</v>
      </c>
      <c r="AM1449" s="157" t="str">
        <f t="shared" si="577"/>
        <v>n</v>
      </c>
      <c r="AN1449" s="157" t="str">
        <f t="shared" si="580"/>
        <v>n</v>
      </c>
      <c r="AO1449" s="157" t="str">
        <f t="shared" si="581"/>
        <v>y</v>
      </c>
      <c r="AP1449" s="157" t="str">
        <f t="shared" si="578"/>
        <v>y</v>
      </c>
      <c r="AQ1449" s="157" t="str">
        <f t="shared" si="579"/>
        <v>n</v>
      </c>
      <c r="AR1449" s="165">
        <v>0</v>
      </c>
      <c r="AS1449" s="166">
        <v>0</v>
      </c>
      <c r="AT1449" s="166" t="b">
        <f t="shared" si="557"/>
        <v>1</v>
      </c>
      <c r="AU1449" s="157" t="s">
        <v>2749</v>
      </c>
    </row>
    <row r="1450" spans="1:47" ht="15" customHeight="1" x14ac:dyDescent="0.3">
      <c r="A1450" s="158" t="s">
        <v>1811</v>
      </c>
      <c r="B1450" s="158" t="s">
        <v>2096</v>
      </c>
      <c r="C1450" s="159">
        <v>44361</v>
      </c>
      <c r="D1450" s="158">
        <v>2021</v>
      </c>
      <c r="E1450" s="158" t="s">
        <v>19</v>
      </c>
      <c r="F1450" s="158" t="s">
        <v>962</v>
      </c>
      <c r="G1450" s="169">
        <v>0.40833333333333338</v>
      </c>
      <c r="H1450" s="169">
        <v>4.2361111111111106E-2</v>
      </c>
      <c r="I1450" s="158" t="s">
        <v>2759</v>
      </c>
      <c r="J1450" s="165" t="s">
        <v>1066</v>
      </c>
      <c r="K1450" s="157" t="str">
        <f t="shared" si="558"/>
        <v>n</v>
      </c>
      <c r="L1450" s="157" t="str">
        <f t="shared" si="559"/>
        <v>y</v>
      </c>
      <c r="M1450" s="157" t="str">
        <f t="shared" si="560"/>
        <v>n</v>
      </c>
      <c r="N1450" s="157" t="str">
        <f t="shared" si="561"/>
        <v>n</v>
      </c>
      <c r="O1450" s="157" t="str">
        <f t="shared" si="562"/>
        <v>n</v>
      </c>
      <c r="P1450" s="157" t="str">
        <f t="shared" si="563"/>
        <v>n</v>
      </c>
      <c r="Q1450" s="157" t="str">
        <f t="shared" si="564"/>
        <v>n</v>
      </c>
      <c r="R1450" s="157" t="str">
        <f t="shared" si="565"/>
        <v>n</v>
      </c>
      <c r="S1450" s="165">
        <v>75</v>
      </c>
      <c r="T1450" s="166">
        <v>75</v>
      </c>
      <c r="U1450" s="166" t="b">
        <f t="shared" si="582"/>
        <v>1</v>
      </c>
      <c r="V1450" s="165" t="s">
        <v>1066</v>
      </c>
      <c r="W1450" s="157" t="str">
        <f t="shared" si="584"/>
        <v>n</v>
      </c>
      <c r="X1450" s="157" t="str">
        <f t="shared" si="585"/>
        <v>y</v>
      </c>
      <c r="Y1450" s="157" t="str">
        <f t="shared" si="568"/>
        <v>n</v>
      </c>
      <c r="Z1450" s="157" t="str">
        <f t="shared" si="569"/>
        <v>n</v>
      </c>
      <c r="AA1450" s="157" t="str">
        <f t="shared" si="570"/>
        <v>n</v>
      </c>
      <c r="AB1450" s="157" t="str">
        <f t="shared" si="571"/>
        <v>n</v>
      </c>
      <c r="AC1450" s="157" t="str">
        <f t="shared" si="572"/>
        <v>n</v>
      </c>
      <c r="AD1450" s="157" t="str">
        <f t="shared" si="573"/>
        <v>n</v>
      </c>
      <c r="AE1450" s="165">
        <v>-1</v>
      </c>
      <c r="AF1450" s="166">
        <v>-1</v>
      </c>
      <c r="AG1450" s="166">
        <v>60</v>
      </c>
      <c r="AH1450" s="166" t="b">
        <f t="shared" si="583"/>
        <v>1</v>
      </c>
      <c r="AI1450" s="165" t="s">
        <v>1197</v>
      </c>
      <c r="AJ1450" s="157" t="str">
        <f t="shared" si="574"/>
        <v>n</v>
      </c>
      <c r="AK1450" s="157" t="str">
        <f t="shared" si="575"/>
        <v>n</v>
      </c>
      <c r="AL1450" s="157" t="str">
        <f t="shared" si="576"/>
        <v>n</v>
      </c>
      <c r="AM1450" s="157" t="str">
        <f t="shared" si="577"/>
        <v>n</v>
      </c>
      <c r="AN1450" s="157" t="str">
        <f t="shared" si="580"/>
        <v>n</v>
      </c>
      <c r="AO1450" s="157" t="str">
        <f t="shared" si="581"/>
        <v>n</v>
      </c>
      <c r="AP1450" s="157" t="str">
        <f t="shared" si="578"/>
        <v>y</v>
      </c>
      <c r="AQ1450" s="157" t="str">
        <f t="shared" si="579"/>
        <v>n</v>
      </c>
      <c r="AR1450" s="165">
        <v>0</v>
      </c>
      <c r="AS1450" s="166">
        <v>0</v>
      </c>
      <c r="AT1450" s="166" t="b">
        <f t="shared" si="557"/>
        <v>1</v>
      </c>
      <c r="AU1450" s="157" t="s">
        <v>2749</v>
      </c>
    </row>
    <row r="1451" spans="1:47" ht="15" customHeight="1" x14ac:dyDescent="0.3">
      <c r="A1451" s="158" t="s">
        <v>1811</v>
      </c>
      <c r="B1451" s="158" t="s">
        <v>2096</v>
      </c>
      <c r="C1451" s="159">
        <v>44361</v>
      </c>
      <c r="D1451" s="158">
        <v>2021</v>
      </c>
      <c r="E1451" s="158" t="s">
        <v>19</v>
      </c>
      <c r="F1451" s="158" t="s">
        <v>964</v>
      </c>
      <c r="G1451" s="169">
        <v>0.40833333333333338</v>
      </c>
      <c r="H1451" s="169">
        <v>4.2361111111111106E-2</v>
      </c>
      <c r="I1451" s="158" t="s">
        <v>2760</v>
      </c>
      <c r="J1451" s="165" t="s">
        <v>1066</v>
      </c>
      <c r="K1451" s="157" t="str">
        <f t="shared" si="558"/>
        <v>n</v>
      </c>
      <c r="L1451" s="157" t="str">
        <f t="shared" si="559"/>
        <v>y</v>
      </c>
      <c r="M1451" s="157" t="str">
        <f t="shared" si="560"/>
        <v>n</v>
      </c>
      <c r="N1451" s="157" t="str">
        <f t="shared" si="561"/>
        <v>n</v>
      </c>
      <c r="O1451" s="157" t="str">
        <f t="shared" si="562"/>
        <v>n</v>
      </c>
      <c r="P1451" s="157" t="str">
        <f t="shared" si="563"/>
        <v>n</v>
      </c>
      <c r="Q1451" s="157" t="str">
        <f t="shared" si="564"/>
        <v>n</v>
      </c>
      <c r="R1451" s="157" t="str">
        <f t="shared" si="565"/>
        <v>n</v>
      </c>
      <c r="S1451" s="165">
        <v>75</v>
      </c>
      <c r="T1451" s="166">
        <v>75</v>
      </c>
      <c r="U1451" s="166" t="b">
        <f t="shared" si="582"/>
        <v>1</v>
      </c>
      <c r="V1451" s="165" t="s">
        <v>1066</v>
      </c>
      <c r="W1451" s="157" t="str">
        <f t="shared" si="584"/>
        <v>n</v>
      </c>
      <c r="X1451" s="157" t="str">
        <f t="shared" si="585"/>
        <v>y</v>
      </c>
      <c r="Y1451" s="157" t="str">
        <f t="shared" si="568"/>
        <v>n</v>
      </c>
      <c r="Z1451" s="157" t="str">
        <f t="shared" si="569"/>
        <v>n</v>
      </c>
      <c r="AA1451" s="157" t="str">
        <f t="shared" si="570"/>
        <v>n</v>
      </c>
      <c r="AB1451" s="157" t="str">
        <f t="shared" si="571"/>
        <v>n</v>
      </c>
      <c r="AC1451" s="157" t="str">
        <f t="shared" si="572"/>
        <v>n</v>
      </c>
      <c r="AD1451" s="157" t="str">
        <f t="shared" si="573"/>
        <v>n</v>
      </c>
      <c r="AE1451" s="165">
        <v>-1</v>
      </c>
      <c r="AF1451" s="166">
        <v>-1</v>
      </c>
      <c r="AG1451" s="166">
        <v>40</v>
      </c>
      <c r="AH1451" s="166" t="b">
        <f t="shared" si="583"/>
        <v>1</v>
      </c>
      <c r="AI1451" s="165" t="s">
        <v>2761</v>
      </c>
      <c r="AJ1451" s="157" t="str">
        <f t="shared" si="574"/>
        <v>n</v>
      </c>
      <c r="AK1451" s="157" t="str">
        <f t="shared" si="575"/>
        <v>y</v>
      </c>
      <c r="AL1451" s="157" t="str">
        <f t="shared" si="576"/>
        <v>y</v>
      </c>
      <c r="AM1451" s="157" t="str">
        <f t="shared" si="577"/>
        <v>y</v>
      </c>
      <c r="AN1451" s="157" t="str">
        <f t="shared" si="580"/>
        <v>n</v>
      </c>
      <c r="AO1451" s="157" t="str">
        <f t="shared" si="581"/>
        <v>y</v>
      </c>
      <c r="AP1451" s="157" t="str">
        <f t="shared" si="578"/>
        <v>n</v>
      </c>
      <c r="AQ1451" s="157" t="str">
        <f t="shared" si="579"/>
        <v>n</v>
      </c>
      <c r="AR1451" s="165">
        <v>50</v>
      </c>
      <c r="AS1451" s="166">
        <v>50</v>
      </c>
      <c r="AT1451" s="166" t="b">
        <f t="shared" si="557"/>
        <v>1</v>
      </c>
      <c r="AU1451" s="157" t="s">
        <v>2749</v>
      </c>
    </row>
    <row r="1452" spans="1:47" ht="15" customHeight="1" x14ac:dyDescent="0.3">
      <c r="A1452" s="158" t="s">
        <v>1811</v>
      </c>
      <c r="B1452" s="158" t="s">
        <v>2096</v>
      </c>
      <c r="C1452" s="159">
        <v>44361</v>
      </c>
      <c r="D1452" s="158">
        <v>2021</v>
      </c>
      <c r="E1452" s="158" t="s">
        <v>19</v>
      </c>
      <c r="F1452" s="158" t="s">
        <v>967</v>
      </c>
      <c r="G1452" s="169">
        <v>0.40833333333333338</v>
      </c>
      <c r="H1452" s="169">
        <v>4.2361111111111106E-2</v>
      </c>
      <c r="I1452" s="158" t="s">
        <v>2762</v>
      </c>
      <c r="J1452" s="165" t="s">
        <v>1066</v>
      </c>
      <c r="K1452" s="157" t="str">
        <f t="shared" si="558"/>
        <v>n</v>
      </c>
      <c r="L1452" s="157" t="str">
        <f t="shared" si="559"/>
        <v>y</v>
      </c>
      <c r="M1452" s="157" t="str">
        <f t="shared" si="560"/>
        <v>n</v>
      </c>
      <c r="N1452" s="157" t="str">
        <f t="shared" si="561"/>
        <v>n</v>
      </c>
      <c r="O1452" s="157" t="str">
        <f t="shared" si="562"/>
        <v>n</v>
      </c>
      <c r="P1452" s="157" t="str">
        <f t="shared" si="563"/>
        <v>n</v>
      </c>
      <c r="Q1452" s="157" t="str">
        <f t="shared" si="564"/>
        <v>n</v>
      </c>
      <c r="R1452" s="157" t="str">
        <f t="shared" si="565"/>
        <v>n</v>
      </c>
      <c r="S1452" s="165">
        <v>68</v>
      </c>
      <c r="T1452" s="166">
        <v>68</v>
      </c>
      <c r="U1452" s="166" t="b">
        <f t="shared" si="582"/>
        <v>1</v>
      </c>
      <c r="V1452" s="165" t="s">
        <v>1066</v>
      </c>
      <c r="W1452" s="157" t="str">
        <f t="shared" si="584"/>
        <v>n</v>
      </c>
      <c r="X1452" s="157" t="str">
        <f t="shared" si="585"/>
        <v>y</v>
      </c>
      <c r="Y1452" s="157" t="str">
        <f t="shared" si="568"/>
        <v>n</v>
      </c>
      <c r="Z1452" s="157" t="str">
        <f t="shared" si="569"/>
        <v>n</v>
      </c>
      <c r="AA1452" s="157" t="str">
        <f t="shared" si="570"/>
        <v>n</v>
      </c>
      <c r="AB1452" s="157" t="str">
        <f t="shared" si="571"/>
        <v>n</v>
      </c>
      <c r="AC1452" s="157" t="str">
        <f t="shared" si="572"/>
        <v>n</v>
      </c>
      <c r="AD1452" s="157" t="str">
        <f t="shared" si="573"/>
        <v>n</v>
      </c>
      <c r="AE1452" s="165">
        <v>-1</v>
      </c>
      <c r="AF1452" s="166">
        <v>-1</v>
      </c>
      <c r="AG1452" s="166">
        <v>70</v>
      </c>
      <c r="AH1452" s="166" t="b">
        <f t="shared" si="583"/>
        <v>1</v>
      </c>
      <c r="AI1452" s="165" t="s">
        <v>2590</v>
      </c>
      <c r="AJ1452" s="157" t="str">
        <f t="shared" si="574"/>
        <v>n</v>
      </c>
      <c r="AK1452" s="157" t="str">
        <f t="shared" si="575"/>
        <v>n</v>
      </c>
      <c r="AL1452" s="157" t="str">
        <f t="shared" si="576"/>
        <v>n</v>
      </c>
      <c r="AM1452" s="157" t="str">
        <f t="shared" si="577"/>
        <v>n</v>
      </c>
      <c r="AN1452" s="157" t="str">
        <f t="shared" si="580"/>
        <v>n</v>
      </c>
      <c r="AO1452" s="157" t="str">
        <f t="shared" si="581"/>
        <v>y</v>
      </c>
      <c r="AP1452" s="157" t="str">
        <f t="shared" si="578"/>
        <v>y</v>
      </c>
      <c r="AQ1452" s="157" t="str">
        <f t="shared" si="579"/>
        <v>n</v>
      </c>
      <c r="AR1452" s="165">
        <v>0</v>
      </c>
      <c r="AS1452" s="166">
        <v>0</v>
      </c>
      <c r="AT1452" s="166" t="b">
        <f t="shared" si="557"/>
        <v>1</v>
      </c>
      <c r="AU1452" s="157" t="s">
        <v>2749</v>
      </c>
    </row>
    <row r="1453" spans="1:47" ht="15" customHeight="1" x14ac:dyDescent="0.3">
      <c r="A1453" s="158" t="s">
        <v>1811</v>
      </c>
      <c r="B1453" s="158" t="s">
        <v>2096</v>
      </c>
      <c r="C1453" s="159">
        <v>44361</v>
      </c>
      <c r="D1453" s="158">
        <v>2021</v>
      </c>
      <c r="E1453" s="158" t="s">
        <v>19</v>
      </c>
      <c r="F1453" s="158" t="s">
        <v>970</v>
      </c>
      <c r="G1453" s="169">
        <v>0.40833333333333338</v>
      </c>
      <c r="H1453" s="169">
        <v>4.2361111111111106E-2</v>
      </c>
      <c r="I1453" s="158" t="s">
        <v>2763</v>
      </c>
      <c r="J1453" s="165" t="s">
        <v>1066</v>
      </c>
      <c r="K1453" s="157" t="str">
        <f t="shared" si="558"/>
        <v>n</v>
      </c>
      <c r="L1453" s="157" t="str">
        <f t="shared" si="559"/>
        <v>y</v>
      </c>
      <c r="M1453" s="157" t="str">
        <f t="shared" si="560"/>
        <v>n</v>
      </c>
      <c r="N1453" s="157" t="str">
        <f t="shared" si="561"/>
        <v>n</v>
      </c>
      <c r="O1453" s="157" t="str">
        <f t="shared" si="562"/>
        <v>n</v>
      </c>
      <c r="P1453" s="157" t="str">
        <f t="shared" si="563"/>
        <v>n</v>
      </c>
      <c r="Q1453" s="157" t="str">
        <f t="shared" si="564"/>
        <v>n</v>
      </c>
      <c r="R1453" s="157" t="str">
        <f t="shared" si="565"/>
        <v>n</v>
      </c>
      <c r="S1453" s="165">
        <v>50</v>
      </c>
      <c r="T1453" s="166">
        <v>50</v>
      </c>
      <c r="U1453" s="166" t="b">
        <f t="shared" si="582"/>
        <v>1</v>
      </c>
      <c r="V1453" s="165" t="s">
        <v>1066</v>
      </c>
      <c r="W1453" s="157" t="str">
        <f t="shared" si="584"/>
        <v>n</v>
      </c>
      <c r="X1453" s="157" t="str">
        <f t="shared" si="585"/>
        <v>y</v>
      </c>
      <c r="Y1453" s="157" t="str">
        <f t="shared" si="568"/>
        <v>n</v>
      </c>
      <c r="Z1453" s="157" t="str">
        <f t="shared" si="569"/>
        <v>n</v>
      </c>
      <c r="AA1453" s="157" t="str">
        <f t="shared" si="570"/>
        <v>n</v>
      </c>
      <c r="AB1453" s="157" t="str">
        <f t="shared" si="571"/>
        <v>n</v>
      </c>
      <c r="AC1453" s="157" t="str">
        <f t="shared" si="572"/>
        <v>n</v>
      </c>
      <c r="AD1453" s="157" t="str">
        <f t="shared" si="573"/>
        <v>n</v>
      </c>
      <c r="AE1453" s="165">
        <v>-1</v>
      </c>
      <c r="AF1453" s="166">
        <v>-1</v>
      </c>
      <c r="AG1453" s="166">
        <v>50</v>
      </c>
      <c r="AH1453" s="166" t="b">
        <f t="shared" si="583"/>
        <v>1</v>
      </c>
      <c r="AI1453" s="165"/>
      <c r="AJ1453" s="157" t="str">
        <f t="shared" si="574"/>
        <v>n</v>
      </c>
      <c r="AK1453" s="157" t="str">
        <f t="shared" si="575"/>
        <v>n</v>
      </c>
      <c r="AL1453" s="157" t="str">
        <f t="shared" si="576"/>
        <v>n</v>
      </c>
      <c r="AM1453" s="157" t="str">
        <f t="shared" si="577"/>
        <v>n</v>
      </c>
      <c r="AN1453" s="157" t="str">
        <f t="shared" si="580"/>
        <v>n</v>
      </c>
      <c r="AO1453" s="157" t="str">
        <f t="shared" si="581"/>
        <v>n</v>
      </c>
      <c r="AP1453" s="157" t="str">
        <f t="shared" si="578"/>
        <v>n</v>
      </c>
      <c r="AQ1453" s="157" t="str">
        <f t="shared" si="579"/>
        <v>n</v>
      </c>
      <c r="AR1453" s="165">
        <v>0</v>
      </c>
      <c r="AS1453" s="166">
        <v>0</v>
      </c>
      <c r="AT1453" s="166" t="b">
        <f t="shared" si="557"/>
        <v>1</v>
      </c>
      <c r="AU1453" s="157" t="s">
        <v>2749</v>
      </c>
    </row>
    <row r="1454" spans="1:47" ht="15" customHeight="1" x14ac:dyDescent="0.3">
      <c r="A1454" s="158" t="s">
        <v>1811</v>
      </c>
      <c r="B1454" s="158" t="s">
        <v>2096</v>
      </c>
      <c r="C1454" s="159">
        <v>44361</v>
      </c>
      <c r="D1454" s="158">
        <v>2021</v>
      </c>
      <c r="E1454" s="158" t="s">
        <v>19</v>
      </c>
      <c r="F1454" s="158" t="s">
        <v>972</v>
      </c>
      <c r="G1454" s="169">
        <v>0.40833333333333338</v>
      </c>
      <c r="H1454" s="169">
        <v>4.2361111111111106E-2</v>
      </c>
      <c r="I1454" s="158" t="s">
        <v>2764</v>
      </c>
      <c r="J1454" s="165" t="s">
        <v>1066</v>
      </c>
      <c r="K1454" s="157" t="str">
        <f t="shared" si="558"/>
        <v>n</v>
      </c>
      <c r="L1454" s="157" t="str">
        <f t="shared" si="559"/>
        <v>y</v>
      </c>
      <c r="M1454" s="157" t="str">
        <f t="shared" si="560"/>
        <v>n</v>
      </c>
      <c r="N1454" s="157" t="str">
        <f t="shared" si="561"/>
        <v>n</v>
      </c>
      <c r="O1454" s="157" t="str">
        <f t="shared" si="562"/>
        <v>n</v>
      </c>
      <c r="P1454" s="157" t="str">
        <f t="shared" si="563"/>
        <v>n</v>
      </c>
      <c r="Q1454" s="157" t="str">
        <f t="shared" si="564"/>
        <v>n</v>
      </c>
      <c r="R1454" s="157" t="str">
        <f t="shared" si="565"/>
        <v>n</v>
      </c>
      <c r="S1454" s="165">
        <v>90</v>
      </c>
      <c r="T1454" s="166">
        <v>90</v>
      </c>
      <c r="U1454" s="166" t="b">
        <f t="shared" si="582"/>
        <v>1</v>
      </c>
      <c r="V1454" s="165" t="s">
        <v>1066</v>
      </c>
      <c r="W1454" s="157" t="str">
        <f t="shared" si="584"/>
        <v>n</v>
      </c>
      <c r="X1454" s="157" t="str">
        <f t="shared" si="585"/>
        <v>y</v>
      </c>
      <c r="Y1454" s="157" t="str">
        <f t="shared" si="568"/>
        <v>n</v>
      </c>
      <c r="Z1454" s="157" t="str">
        <f t="shared" si="569"/>
        <v>n</v>
      </c>
      <c r="AA1454" s="157" t="str">
        <f t="shared" si="570"/>
        <v>n</v>
      </c>
      <c r="AB1454" s="157" t="str">
        <f t="shared" si="571"/>
        <v>n</v>
      </c>
      <c r="AC1454" s="157" t="str">
        <f t="shared" si="572"/>
        <v>n</v>
      </c>
      <c r="AD1454" s="157" t="str">
        <f t="shared" si="573"/>
        <v>n</v>
      </c>
      <c r="AE1454" s="165">
        <v>-1</v>
      </c>
      <c r="AF1454" s="166">
        <v>-1</v>
      </c>
      <c r="AG1454" s="166">
        <v>20</v>
      </c>
      <c r="AH1454" s="166" t="b">
        <f t="shared" si="583"/>
        <v>1</v>
      </c>
      <c r="AI1454" s="165" t="s">
        <v>2590</v>
      </c>
      <c r="AJ1454" s="157" t="str">
        <f t="shared" si="574"/>
        <v>n</v>
      </c>
      <c r="AK1454" s="157" t="str">
        <f t="shared" si="575"/>
        <v>n</v>
      </c>
      <c r="AL1454" s="157" t="str">
        <f t="shared" si="576"/>
        <v>n</v>
      </c>
      <c r="AM1454" s="157" t="str">
        <f t="shared" si="577"/>
        <v>n</v>
      </c>
      <c r="AN1454" s="157" t="str">
        <f t="shared" si="580"/>
        <v>n</v>
      </c>
      <c r="AO1454" s="157" t="str">
        <f t="shared" si="581"/>
        <v>y</v>
      </c>
      <c r="AP1454" s="157" t="str">
        <f t="shared" si="578"/>
        <v>y</v>
      </c>
      <c r="AQ1454" s="157" t="str">
        <f t="shared" si="579"/>
        <v>n</v>
      </c>
      <c r="AR1454" s="165">
        <v>0</v>
      </c>
      <c r="AS1454" s="166">
        <v>0</v>
      </c>
      <c r="AT1454" s="166" t="b">
        <f t="shared" si="557"/>
        <v>1</v>
      </c>
      <c r="AU1454" s="157" t="s">
        <v>2749</v>
      </c>
    </row>
    <row r="1455" spans="1:47" ht="15" customHeight="1" x14ac:dyDescent="0.3">
      <c r="A1455" s="158" t="s">
        <v>1811</v>
      </c>
      <c r="B1455" s="158" t="s">
        <v>2096</v>
      </c>
      <c r="C1455" s="159">
        <v>44361</v>
      </c>
      <c r="D1455" s="158">
        <v>2021</v>
      </c>
      <c r="E1455" s="158" t="s">
        <v>19</v>
      </c>
      <c r="F1455" s="158" t="s">
        <v>975</v>
      </c>
      <c r="G1455" s="169">
        <v>0.40833333333333338</v>
      </c>
      <c r="H1455" s="169">
        <v>4.2361111111111106E-2</v>
      </c>
      <c r="I1455" s="158" t="s">
        <v>2765</v>
      </c>
      <c r="J1455" s="165" t="s">
        <v>1066</v>
      </c>
      <c r="K1455" s="157" t="str">
        <f t="shared" si="558"/>
        <v>n</v>
      </c>
      <c r="L1455" s="157" t="str">
        <f t="shared" si="559"/>
        <v>y</v>
      </c>
      <c r="M1455" s="157" t="str">
        <f t="shared" si="560"/>
        <v>n</v>
      </c>
      <c r="N1455" s="157" t="str">
        <f t="shared" si="561"/>
        <v>n</v>
      </c>
      <c r="O1455" s="157" t="str">
        <f t="shared" si="562"/>
        <v>n</v>
      </c>
      <c r="P1455" s="157" t="str">
        <f t="shared" si="563"/>
        <v>n</v>
      </c>
      <c r="Q1455" s="157" t="str">
        <f t="shared" si="564"/>
        <v>n</v>
      </c>
      <c r="R1455" s="157" t="str">
        <f t="shared" si="565"/>
        <v>n</v>
      </c>
      <c r="S1455" s="165">
        <v>80</v>
      </c>
      <c r="T1455" s="166">
        <v>80</v>
      </c>
      <c r="U1455" s="166" t="b">
        <f t="shared" si="582"/>
        <v>1</v>
      </c>
      <c r="V1455" s="165" t="s">
        <v>1066</v>
      </c>
      <c r="W1455" s="157" t="str">
        <f t="shared" si="584"/>
        <v>n</v>
      </c>
      <c r="X1455" s="157" t="str">
        <f t="shared" si="585"/>
        <v>y</v>
      </c>
      <c r="Y1455" s="157" t="str">
        <f t="shared" si="568"/>
        <v>n</v>
      </c>
      <c r="Z1455" s="157" t="str">
        <f t="shared" si="569"/>
        <v>n</v>
      </c>
      <c r="AA1455" s="157" t="str">
        <f t="shared" si="570"/>
        <v>n</v>
      </c>
      <c r="AB1455" s="157" t="str">
        <f t="shared" si="571"/>
        <v>n</v>
      </c>
      <c r="AC1455" s="157" t="str">
        <f t="shared" si="572"/>
        <v>n</v>
      </c>
      <c r="AD1455" s="157" t="str">
        <f t="shared" si="573"/>
        <v>n</v>
      </c>
      <c r="AE1455" s="165">
        <v>-1</v>
      </c>
      <c r="AF1455" s="166">
        <v>-1</v>
      </c>
      <c r="AG1455" s="166">
        <v>85</v>
      </c>
      <c r="AH1455" s="166" t="b">
        <f t="shared" si="583"/>
        <v>1</v>
      </c>
      <c r="AI1455" s="165" t="s">
        <v>2387</v>
      </c>
      <c r="AJ1455" s="157" t="str">
        <f t="shared" si="574"/>
        <v>n</v>
      </c>
      <c r="AK1455" s="157" t="str">
        <f t="shared" si="575"/>
        <v>n</v>
      </c>
      <c r="AL1455" s="157" t="str">
        <f t="shared" si="576"/>
        <v>n</v>
      </c>
      <c r="AM1455" s="157" t="str">
        <f t="shared" si="577"/>
        <v>n</v>
      </c>
      <c r="AN1455" s="157" t="str">
        <f t="shared" si="580"/>
        <v>n</v>
      </c>
      <c r="AO1455" s="157" t="str">
        <f t="shared" si="581"/>
        <v>y</v>
      </c>
      <c r="AP1455" s="157" t="str">
        <f t="shared" si="578"/>
        <v>n</v>
      </c>
      <c r="AQ1455" s="157" t="str">
        <f t="shared" si="579"/>
        <v>n</v>
      </c>
      <c r="AR1455" s="165">
        <v>0</v>
      </c>
      <c r="AS1455" s="166">
        <v>0</v>
      </c>
      <c r="AT1455" s="166" t="b">
        <f t="shared" si="557"/>
        <v>1</v>
      </c>
      <c r="AU1455" s="157" t="s">
        <v>2749</v>
      </c>
    </row>
    <row r="1456" spans="1:47" ht="15" customHeight="1" x14ac:dyDescent="0.3">
      <c r="A1456" s="158" t="s">
        <v>1811</v>
      </c>
      <c r="B1456" s="158" t="s">
        <v>2096</v>
      </c>
      <c r="C1456" s="159">
        <v>44361</v>
      </c>
      <c r="D1456" s="158">
        <v>2021</v>
      </c>
      <c r="E1456" s="158" t="s">
        <v>19</v>
      </c>
      <c r="F1456" s="158" t="s">
        <v>977</v>
      </c>
      <c r="G1456" s="169">
        <v>0.40833333333333338</v>
      </c>
      <c r="H1456" s="169">
        <v>4.2361111111111106E-2</v>
      </c>
      <c r="I1456" s="158" t="s">
        <v>2766</v>
      </c>
      <c r="J1456" s="165" t="s">
        <v>1066</v>
      </c>
      <c r="K1456" s="157" t="str">
        <f t="shared" si="558"/>
        <v>n</v>
      </c>
      <c r="L1456" s="157" t="str">
        <f t="shared" si="559"/>
        <v>y</v>
      </c>
      <c r="M1456" s="157" t="str">
        <f t="shared" si="560"/>
        <v>n</v>
      </c>
      <c r="N1456" s="157" t="str">
        <f t="shared" si="561"/>
        <v>n</v>
      </c>
      <c r="O1456" s="157" t="str">
        <f t="shared" si="562"/>
        <v>n</v>
      </c>
      <c r="P1456" s="157" t="str">
        <f t="shared" si="563"/>
        <v>n</v>
      </c>
      <c r="Q1456" s="157" t="str">
        <f t="shared" si="564"/>
        <v>n</v>
      </c>
      <c r="R1456" s="157" t="str">
        <f t="shared" si="565"/>
        <v>n</v>
      </c>
      <c r="S1456" s="165">
        <v>70</v>
      </c>
      <c r="T1456" s="166">
        <v>70</v>
      </c>
      <c r="U1456" s="166" t="b">
        <f t="shared" si="582"/>
        <v>1</v>
      </c>
      <c r="V1456" s="165" t="s">
        <v>1066</v>
      </c>
      <c r="W1456" s="157" t="str">
        <f t="shared" si="584"/>
        <v>n</v>
      </c>
      <c r="X1456" s="157" t="str">
        <f t="shared" si="585"/>
        <v>y</v>
      </c>
      <c r="Y1456" s="157" t="str">
        <f t="shared" si="568"/>
        <v>n</v>
      </c>
      <c r="Z1456" s="157" t="str">
        <f t="shared" si="569"/>
        <v>n</v>
      </c>
      <c r="AA1456" s="157" t="str">
        <f t="shared" si="570"/>
        <v>n</v>
      </c>
      <c r="AB1456" s="157" t="str">
        <f t="shared" si="571"/>
        <v>n</v>
      </c>
      <c r="AC1456" s="157" t="str">
        <f t="shared" si="572"/>
        <v>n</v>
      </c>
      <c r="AD1456" s="157" t="str">
        <f t="shared" si="573"/>
        <v>n</v>
      </c>
      <c r="AE1456" s="165">
        <v>-1</v>
      </c>
      <c r="AF1456" s="166">
        <v>-1</v>
      </c>
      <c r="AG1456" s="166">
        <v>70</v>
      </c>
      <c r="AH1456" s="166" t="b">
        <f t="shared" si="583"/>
        <v>1</v>
      </c>
      <c r="AI1456" s="165" t="s">
        <v>2387</v>
      </c>
      <c r="AJ1456" s="157" t="str">
        <f t="shared" si="574"/>
        <v>n</v>
      </c>
      <c r="AK1456" s="157" t="str">
        <f t="shared" si="575"/>
        <v>n</v>
      </c>
      <c r="AL1456" s="157" t="str">
        <f t="shared" si="576"/>
        <v>n</v>
      </c>
      <c r="AM1456" s="157" t="str">
        <f t="shared" si="577"/>
        <v>n</v>
      </c>
      <c r="AN1456" s="157" t="str">
        <f t="shared" si="580"/>
        <v>n</v>
      </c>
      <c r="AO1456" s="157" t="str">
        <f t="shared" si="581"/>
        <v>y</v>
      </c>
      <c r="AP1456" s="157" t="str">
        <f t="shared" si="578"/>
        <v>n</v>
      </c>
      <c r="AQ1456" s="157" t="str">
        <f t="shared" si="579"/>
        <v>n</v>
      </c>
      <c r="AR1456" s="165">
        <v>0</v>
      </c>
      <c r="AS1456" s="166">
        <v>0</v>
      </c>
      <c r="AT1456" s="166" t="b">
        <f t="shared" si="557"/>
        <v>1</v>
      </c>
      <c r="AU1456" s="157" t="s">
        <v>2745</v>
      </c>
    </row>
    <row r="1457" spans="1:47" ht="15" customHeight="1" x14ac:dyDescent="0.3">
      <c r="A1457" s="158" t="s">
        <v>1811</v>
      </c>
      <c r="B1457" s="158" t="s">
        <v>2096</v>
      </c>
      <c r="C1457" s="159">
        <v>44361</v>
      </c>
      <c r="D1457" s="158">
        <v>2021</v>
      </c>
      <c r="E1457" s="158" t="s">
        <v>19</v>
      </c>
      <c r="F1457" s="158" t="s">
        <v>979</v>
      </c>
      <c r="G1457" s="169">
        <v>0.40833333333333338</v>
      </c>
      <c r="H1457" s="169">
        <v>4.2361111111111106E-2</v>
      </c>
      <c r="I1457" s="158" t="s">
        <v>2767</v>
      </c>
      <c r="J1457" s="165" t="s">
        <v>1066</v>
      </c>
      <c r="K1457" s="157" t="str">
        <f t="shared" si="558"/>
        <v>n</v>
      </c>
      <c r="L1457" s="157" t="str">
        <f t="shared" si="559"/>
        <v>y</v>
      </c>
      <c r="M1457" s="157" t="str">
        <f t="shared" si="560"/>
        <v>n</v>
      </c>
      <c r="N1457" s="157" t="str">
        <f t="shared" si="561"/>
        <v>n</v>
      </c>
      <c r="O1457" s="157" t="str">
        <f t="shared" si="562"/>
        <v>n</v>
      </c>
      <c r="P1457" s="157" t="str">
        <f t="shared" si="563"/>
        <v>n</v>
      </c>
      <c r="Q1457" s="157" t="str">
        <f t="shared" si="564"/>
        <v>n</v>
      </c>
      <c r="R1457" s="157" t="str">
        <f t="shared" si="565"/>
        <v>n</v>
      </c>
      <c r="S1457" s="165">
        <v>80</v>
      </c>
      <c r="T1457" s="166">
        <v>80</v>
      </c>
      <c r="U1457" s="166" t="b">
        <f t="shared" si="582"/>
        <v>1</v>
      </c>
      <c r="V1457" s="165" t="s">
        <v>1066</v>
      </c>
      <c r="W1457" s="157" t="str">
        <f t="shared" si="584"/>
        <v>n</v>
      </c>
      <c r="X1457" s="157" t="str">
        <f t="shared" si="585"/>
        <v>y</v>
      </c>
      <c r="Y1457" s="157" t="str">
        <f t="shared" si="568"/>
        <v>n</v>
      </c>
      <c r="Z1457" s="157" t="str">
        <f t="shared" si="569"/>
        <v>n</v>
      </c>
      <c r="AA1457" s="157" t="str">
        <f t="shared" si="570"/>
        <v>n</v>
      </c>
      <c r="AB1457" s="157" t="str">
        <f t="shared" si="571"/>
        <v>n</v>
      </c>
      <c r="AC1457" s="157" t="str">
        <f t="shared" si="572"/>
        <v>n</v>
      </c>
      <c r="AD1457" s="157" t="str">
        <f t="shared" si="573"/>
        <v>n</v>
      </c>
      <c r="AE1457" s="165">
        <v>-1</v>
      </c>
      <c r="AF1457" s="166">
        <v>-1</v>
      </c>
      <c r="AG1457" s="166">
        <v>80</v>
      </c>
      <c r="AH1457" s="166" t="b">
        <f t="shared" si="583"/>
        <v>1</v>
      </c>
      <c r="AI1457" s="165"/>
      <c r="AJ1457" s="157" t="str">
        <f t="shared" si="574"/>
        <v>n</v>
      </c>
      <c r="AK1457" s="157" t="str">
        <f t="shared" si="575"/>
        <v>n</v>
      </c>
      <c r="AL1457" s="157" t="str">
        <f t="shared" si="576"/>
        <v>n</v>
      </c>
      <c r="AM1457" s="157" t="str">
        <f t="shared" si="577"/>
        <v>n</v>
      </c>
      <c r="AN1457" s="157" t="str">
        <f t="shared" si="580"/>
        <v>n</v>
      </c>
      <c r="AO1457" s="157" t="str">
        <f t="shared" si="581"/>
        <v>n</v>
      </c>
      <c r="AP1457" s="157" t="str">
        <f t="shared" si="578"/>
        <v>n</v>
      </c>
      <c r="AQ1457" s="157" t="str">
        <f t="shared" si="579"/>
        <v>n</v>
      </c>
      <c r="AR1457" s="165">
        <v>0</v>
      </c>
      <c r="AS1457" s="166">
        <v>0</v>
      </c>
      <c r="AT1457" s="166" t="b">
        <f t="shared" si="557"/>
        <v>1</v>
      </c>
      <c r="AU1457" s="157" t="s">
        <v>2768</v>
      </c>
    </row>
    <row r="1458" spans="1:47" ht="15" customHeight="1" x14ac:dyDescent="0.3">
      <c r="A1458" s="158" t="s">
        <v>1811</v>
      </c>
      <c r="B1458" s="158" t="s">
        <v>2096</v>
      </c>
      <c r="C1458" s="159">
        <v>44361</v>
      </c>
      <c r="D1458" s="158">
        <v>2021</v>
      </c>
      <c r="E1458" s="158" t="s">
        <v>19</v>
      </c>
      <c r="F1458" s="158" t="s">
        <v>981</v>
      </c>
      <c r="G1458" s="169">
        <v>0.40833333333333338</v>
      </c>
      <c r="H1458" s="169">
        <v>4.2361111111111106E-2</v>
      </c>
      <c r="I1458" s="158" t="s">
        <v>2769</v>
      </c>
      <c r="J1458" s="165" t="s">
        <v>1066</v>
      </c>
      <c r="K1458" s="157" t="str">
        <f t="shared" si="558"/>
        <v>n</v>
      </c>
      <c r="L1458" s="157" t="str">
        <f t="shared" si="559"/>
        <v>y</v>
      </c>
      <c r="M1458" s="157" t="str">
        <f t="shared" si="560"/>
        <v>n</v>
      </c>
      <c r="N1458" s="157" t="str">
        <f t="shared" si="561"/>
        <v>n</v>
      </c>
      <c r="O1458" s="157" t="str">
        <f t="shared" si="562"/>
        <v>n</v>
      </c>
      <c r="P1458" s="157" t="str">
        <f t="shared" si="563"/>
        <v>n</v>
      </c>
      <c r="Q1458" s="157" t="str">
        <f t="shared" si="564"/>
        <v>n</v>
      </c>
      <c r="R1458" s="157" t="str">
        <f t="shared" si="565"/>
        <v>n</v>
      </c>
      <c r="S1458" s="165">
        <v>40</v>
      </c>
      <c r="T1458" s="166">
        <v>40</v>
      </c>
      <c r="U1458" s="166" t="b">
        <f t="shared" si="582"/>
        <v>1</v>
      </c>
      <c r="V1458" s="165" t="s">
        <v>1066</v>
      </c>
      <c r="W1458" s="157" t="str">
        <f t="shared" si="584"/>
        <v>n</v>
      </c>
      <c r="X1458" s="157" t="str">
        <f t="shared" si="585"/>
        <v>y</v>
      </c>
      <c r="Y1458" s="157" t="str">
        <f t="shared" si="568"/>
        <v>n</v>
      </c>
      <c r="Z1458" s="157" t="str">
        <f t="shared" si="569"/>
        <v>n</v>
      </c>
      <c r="AA1458" s="157" t="str">
        <f t="shared" si="570"/>
        <v>n</v>
      </c>
      <c r="AB1458" s="157" t="str">
        <f t="shared" si="571"/>
        <v>n</v>
      </c>
      <c r="AC1458" s="157" t="str">
        <f t="shared" si="572"/>
        <v>n</v>
      </c>
      <c r="AD1458" s="157" t="str">
        <f t="shared" si="573"/>
        <v>n</v>
      </c>
      <c r="AE1458" s="165">
        <v>-1</v>
      </c>
      <c r="AF1458" s="166">
        <v>-1</v>
      </c>
      <c r="AG1458" s="166">
        <v>80</v>
      </c>
      <c r="AH1458" s="166" t="b">
        <f t="shared" si="583"/>
        <v>1</v>
      </c>
      <c r="AI1458" s="165" t="s">
        <v>2387</v>
      </c>
      <c r="AJ1458" s="157" t="str">
        <f t="shared" si="574"/>
        <v>n</v>
      </c>
      <c r="AK1458" s="157" t="str">
        <f t="shared" si="575"/>
        <v>n</v>
      </c>
      <c r="AL1458" s="157" t="str">
        <f t="shared" si="576"/>
        <v>n</v>
      </c>
      <c r="AM1458" s="157" t="str">
        <f t="shared" si="577"/>
        <v>n</v>
      </c>
      <c r="AN1458" s="157" t="str">
        <f t="shared" si="580"/>
        <v>n</v>
      </c>
      <c r="AO1458" s="157" t="str">
        <f t="shared" si="581"/>
        <v>y</v>
      </c>
      <c r="AP1458" s="157" t="str">
        <f t="shared" si="578"/>
        <v>n</v>
      </c>
      <c r="AQ1458" s="157" t="str">
        <f t="shared" si="579"/>
        <v>n</v>
      </c>
      <c r="AR1458" s="165">
        <v>0</v>
      </c>
      <c r="AS1458" s="166">
        <v>0</v>
      </c>
      <c r="AT1458" s="166" t="b">
        <f t="shared" si="557"/>
        <v>1</v>
      </c>
      <c r="AU1458" s="157" t="s">
        <v>2749</v>
      </c>
    </row>
    <row r="1459" spans="1:47" ht="15" customHeight="1" x14ac:dyDescent="0.3">
      <c r="A1459" s="158" t="s">
        <v>1811</v>
      </c>
      <c r="B1459" s="158" t="s">
        <v>2096</v>
      </c>
      <c r="C1459" s="159">
        <v>44361</v>
      </c>
      <c r="D1459" s="158">
        <v>2021</v>
      </c>
      <c r="E1459" s="158" t="s">
        <v>19</v>
      </c>
      <c r="F1459" s="158" t="s">
        <v>984</v>
      </c>
      <c r="G1459" s="169">
        <v>0.40833333333333338</v>
      </c>
      <c r="H1459" s="169">
        <v>4.2361111111111106E-2</v>
      </c>
      <c r="I1459" s="158" t="s">
        <v>2770</v>
      </c>
      <c r="J1459" s="165" t="s">
        <v>1066</v>
      </c>
      <c r="K1459" s="157" t="str">
        <f t="shared" si="558"/>
        <v>n</v>
      </c>
      <c r="L1459" s="157" t="str">
        <f t="shared" si="559"/>
        <v>y</v>
      </c>
      <c r="M1459" s="157" t="str">
        <f t="shared" si="560"/>
        <v>n</v>
      </c>
      <c r="N1459" s="157" t="str">
        <f t="shared" si="561"/>
        <v>n</v>
      </c>
      <c r="O1459" s="157" t="str">
        <f t="shared" si="562"/>
        <v>n</v>
      </c>
      <c r="P1459" s="157" t="str">
        <f t="shared" si="563"/>
        <v>n</v>
      </c>
      <c r="Q1459" s="157" t="str">
        <f t="shared" si="564"/>
        <v>n</v>
      </c>
      <c r="R1459" s="157" t="str">
        <f t="shared" si="565"/>
        <v>n</v>
      </c>
      <c r="S1459" s="165">
        <v>70</v>
      </c>
      <c r="T1459" s="166">
        <v>70</v>
      </c>
      <c r="U1459" s="166" t="b">
        <f t="shared" si="582"/>
        <v>1</v>
      </c>
      <c r="V1459" s="165" t="s">
        <v>1066</v>
      </c>
      <c r="W1459" s="157" t="str">
        <f t="shared" si="584"/>
        <v>n</v>
      </c>
      <c r="X1459" s="157" t="str">
        <f t="shared" si="585"/>
        <v>y</v>
      </c>
      <c r="Y1459" s="157" t="str">
        <f t="shared" si="568"/>
        <v>n</v>
      </c>
      <c r="Z1459" s="157" t="str">
        <f t="shared" si="569"/>
        <v>n</v>
      </c>
      <c r="AA1459" s="157" t="str">
        <f t="shared" si="570"/>
        <v>n</v>
      </c>
      <c r="AB1459" s="157" t="str">
        <f t="shared" si="571"/>
        <v>n</v>
      </c>
      <c r="AC1459" s="157" t="str">
        <f t="shared" si="572"/>
        <v>n</v>
      </c>
      <c r="AD1459" s="157" t="str">
        <f t="shared" si="573"/>
        <v>n</v>
      </c>
      <c r="AE1459" s="165">
        <v>-1</v>
      </c>
      <c r="AF1459" s="166">
        <v>-1</v>
      </c>
      <c r="AG1459" s="166">
        <v>30</v>
      </c>
      <c r="AH1459" s="166" t="b">
        <f t="shared" si="583"/>
        <v>1</v>
      </c>
      <c r="AI1459" s="165" t="s">
        <v>1197</v>
      </c>
      <c r="AJ1459" s="157" t="str">
        <f t="shared" si="574"/>
        <v>n</v>
      </c>
      <c r="AK1459" s="157" t="str">
        <f t="shared" si="575"/>
        <v>n</v>
      </c>
      <c r="AL1459" s="157" t="str">
        <f t="shared" si="576"/>
        <v>n</v>
      </c>
      <c r="AM1459" s="157" t="str">
        <f t="shared" si="577"/>
        <v>n</v>
      </c>
      <c r="AN1459" s="157" t="str">
        <f t="shared" si="580"/>
        <v>n</v>
      </c>
      <c r="AO1459" s="157" t="str">
        <f t="shared" si="581"/>
        <v>n</v>
      </c>
      <c r="AP1459" s="157" t="str">
        <f t="shared" si="578"/>
        <v>y</v>
      </c>
      <c r="AQ1459" s="157" t="str">
        <f t="shared" si="579"/>
        <v>n</v>
      </c>
      <c r="AR1459" s="165">
        <v>0</v>
      </c>
      <c r="AS1459" s="166">
        <v>0</v>
      </c>
      <c r="AT1459" s="166" t="b">
        <f t="shared" si="557"/>
        <v>1</v>
      </c>
      <c r="AU1459" s="157" t="s">
        <v>2749</v>
      </c>
    </row>
    <row r="1460" spans="1:47" ht="15" customHeight="1" x14ac:dyDescent="0.3">
      <c r="A1460" s="158" t="s">
        <v>1811</v>
      </c>
      <c r="B1460" s="158" t="s">
        <v>2096</v>
      </c>
      <c r="C1460" s="159">
        <v>44361</v>
      </c>
      <c r="D1460" s="158">
        <v>2021</v>
      </c>
      <c r="E1460" s="158" t="s">
        <v>19</v>
      </c>
      <c r="F1460" s="158" t="s">
        <v>986</v>
      </c>
      <c r="G1460" s="169">
        <v>0.40833333333333338</v>
      </c>
      <c r="H1460" s="169">
        <v>4.2361111111111106E-2</v>
      </c>
      <c r="I1460" s="158" t="s">
        <v>2757</v>
      </c>
      <c r="J1460" s="165" t="s">
        <v>1066</v>
      </c>
      <c r="K1460" s="157" t="str">
        <f t="shared" si="558"/>
        <v>n</v>
      </c>
      <c r="L1460" s="157" t="str">
        <f t="shared" si="559"/>
        <v>y</v>
      </c>
      <c r="M1460" s="157" t="str">
        <f t="shared" si="560"/>
        <v>n</v>
      </c>
      <c r="N1460" s="157" t="str">
        <f t="shared" si="561"/>
        <v>n</v>
      </c>
      <c r="O1460" s="157" t="str">
        <f t="shared" si="562"/>
        <v>n</v>
      </c>
      <c r="P1460" s="157" t="str">
        <f t="shared" si="563"/>
        <v>n</v>
      </c>
      <c r="Q1460" s="157" t="str">
        <f t="shared" si="564"/>
        <v>n</v>
      </c>
      <c r="R1460" s="157" t="str">
        <f t="shared" si="565"/>
        <v>n</v>
      </c>
      <c r="S1460" s="165">
        <v>90</v>
      </c>
      <c r="T1460" s="166">
        <v>90</v>
      </c>
      <c r="U1460" s="166" t="b">
        <f t="shared" si="582"/>
        <v>1</v>
      </c>
      <c r="V1460" s="165" t="s">
        <v>1066</v>
      </c>
      <c r="W1460" s="157" t="str">
        <f t="shared" si="584"/>
        <v>n</v>
      </c>
      <c r="X1460" s="157" t="str">
        <f t="shared" si="585"/>
        <v>y</v>
      </c>
      <c r="Y1460" s="157" t="str">
        <f t="shared" si="568"/>
        <v>n</v>
      </c>
      <c r="Z1460" s="157" t="str">
        <f t="shared" si="569"/>
        <v>n</v>
      </c>
      <c r="AA1460" s="157" t="str">
        <f t="shared" si="570"/>
        <v>n</v>
      </c>
      <c r="AB1460" s="157" t="str">
        <f t="shared" si="571"/>
        <v>n</v>
      </c>
      <c r="AC1460" s="157" t="str">
        <f t="shared" si="572"/>
        <v>n</v>
      </c>
      <c r="AD1460" s="157" t="str">
        <f t="shared" si="573"/>
        <v>n</v>
      </c>
      <c r="AE1460" s="165">
        <v>-1</v>
      </c>
      <c r="AF1460" s="166">
        <v>-1</v>
      </c>
      <c r="AG1460" s="166">
        <v>80</v>
      </c>
      <c r="AH1460" s="166" t="b">
        <f t="shared" si="583"/>
        <v>1</v>
      </c>
      <c r="AI1460" s="165" t="s">
        <v>2315</v>
      </c>
      <c r="AJ1460" s="157" t="str">
        <f t="shared" si="574"/>
        <v>n</v>
      </c>
      <c r="AK1460" s="157" t="str">
        <f t="shared" si="575"/>
        <v>y</v>
      </c>
      <c r="AL1460" s="157" t="str">
        <f t="shared" si="576"/>
        <v>y</v>
      </c>
      <c r="AM1460" s="157" t="str">
        <f t="shared" si="577"/>
        <v>n</v>
      </c>
      <c r="AN1460" s="157" t="str">
        <f t="shared" si="580"/>
        <v>n</v>
      </c>
      <c r="AO1460" s="157" t="str">
        <f t="shared" si="581"/>
        <v>n</v>
      </c>
      <c r="AP1460" s="157" t="str">
        <f t="shared" si="578"/>
        <v>n</v>
      </c>
      <c r="AQ1460" s="157" t="str">
        <f t="shared" si="579"/>
        <v>n</v>
      </c>
      <c r="AR1460" s="165">
        <v>95</v>
      </c>
      <c r="AS1460" s="166">
        <v>95</v>
      </c>
      <c r="AT1460" s="166" t="b">
        <f t="shared" si="557"/>
        <v>1</v>
      </c>
      <c r="AU1460" s="157" t="s">
        <v>2745</v>
      </c>
    </row>
    <row r="1461" spans="1:47" ht="15" customHeight="1" x14ac:dyDescent="0.3">
      <c r="A1461" s="158" t="s">
        <v>1811</v>
      </c>
      <c r="B1461" s="158" t="s">
        <v>2096</v>
      </c>
      <c r="C1461" s="159">
        <v>44361</v>
      </c>
      <c r="D1461" s="158">
        <v>2021</v>
      </c>
      <c r="E1461" s="158" t="s">
        <v>19</v>
      </c>
      <c r="F1461" s="158" t="s">
        <v>989</v>
      </c>
      <c r="G1461" s="169">
        <v>0.40833333333333338</v>
      </c>
      <c r="H1461" s="169">
        <v>4.2361111111111106E-2</v>
      </c>
      <c r="I1461" s="158" t="s">
        <v>2771</v>
      </c>
      <c r="J1461" s="165" t="s">
        <v>1066</v>
      </c>
      <c r="K1461" s="157" t="str">
        <f t="shared" si="558"/>
        <v>n</v>
      </c>
      <c r="L1461" s="157" t="str">
        <f t="shared" si="559"/>
        <v>y</v>
      </c>
      <c r="M1461" s="157" t="str">
        <f t="shared" si="560"/>
        <v>n</v>
      </c>
      <c r="N1461" s="157" t="str">
        <f t="shared" si="561"/>
        <v>n</v>
      </c>
      <c r="O1461" s="157" t="str">
        <f t="shared" si="562"/>
        <v>n</v>
      </c>
      <c r="P1461" s="157" t="str">
        <f t="shared" si="563"/>
        <v>n</v>
      </c>
      <c r="Q1461" s="157" t="str">
        <f t="shared" si="564"/>
        <v>n</v>
      </c>
      <c r="R1461" s="157" t="str">
        <f t="shared" si="565"/>
        <v>n</v>
      </c>
      <c r="S1461" s="165">
        <v>85</v>
      </c>
      <c r="T1461" s="166">
        <v>85</v>
      </c>
      <c r="U1461" s="166" t="b">
        <f t="shared" si="582"/>
        <v>1</v>
      </c>
      <c r="V1461" s="165" t="s">
        <v>1066</v>
      </c>
      <c r="W1461" s="157" t="str">
        <f t="shared" si="584"/>
        <v>n</v>
      </c>
      <c r="X1461" s="157" t="str">
        <f t="shared" si="585"/>
        <v>y</v>
      </c>
      <c r="Y1461" s="157" t="str">
        <f t="shared" si="568"/>
        <v>n</v>
      </c>
      <c r="Z1461" s="157" t="str">
        <f t="shared" si="569"/>
        <v>n</v>
      </c>
      <c r="AA1461" s="157" t="str">
        <f t="shared" si="570"/>
        <v>n</v>
      </c>
      <c r="AB1461" s="157" t="str">
        <f t="shared" si="571"/>
        <v>n</v>
      </c>
      <c r="AC1461" s="157" t="str">
        <f t="shared" si="572"/>
        <v>n</v>
      </c>
      <c r="AD1461" s="157" t="str">
        <f t="shared" si="573"/>
        <v>n</v>
      </c>
      <c r="AE1461" s="165">
        <v>-1</v>
      </c>
      <c r="AF1461" s="166">
        <v>-1</v>
      </c>
      <c r="AG1461" s="166">
        <v>60</v>
      </c>
      <c r="AH1461" s="166" t="b">
        <f t="shared" si="583"/>
        <v>1</v>
      </c>
      <c r="AI1461" s="165" t="s">
        <v>2772</v>
      </c>
      <c r="AJ1461" s="157" t="str">
        <f t="shared" si="574"/>
        <v>n</v>
      </c>
      <c r="AK1461" s="157" t="str">
        <f t="shared" si="575"/>
        <v>y</v>
      </c>
      <c r="AL1461" s="157" t="str">
        <f t="shared" si="576"/>
        <v>y</v>
      </c>
      <c r="AM1461" s="157" t="str">
        <f t="shared" si="577"/>
        <v>y</v>
      </c>
      <c r="AN1461" s="157" t="str">
        <f t="shared" si="580"/>
        <v>n</v>
      </c>
      <c r="AO1461" s="157" t="str">
        <f t="shared" si="581"/>
        <v>n</v>
      </c>
      <c r="AP1461" s="157" t="str">
        <f t="shared" si="578"/>
        <v>n</v>
      </c>
      <c r="AQ1461" s="157" t="str">
        <f t="shared" si="579"/>
        <v>n</v>
      </c>
      <c r="AR1461" s="165">
        <v>75</v>
      </c>
      <c r="AS1461" s="166">
        <v>75</v>
      </c>
      <c r="AT1461" s="166" t="b">
        <f t="shared" si="557"/>
        <v>1</v>
      </c>
      <c r="AU1461" s="157" t="s">
        <v>2749</v>
      </c>
    </row>
    <row r="1462" spans="1:47" ht="15" customHeight="1" x14ac:dyDescent="0.3">
      <c r="A1462" s="158" t="s">
        <v>1811</v>
      </c>
      <c r="B1462" s="158" t="s">
        <v>2096</v>
      </c>
      <c r="C1462" s="159">
        <v>44361</v>
      </c>
      <c r="D1462" s="158">
        <v>2021</v>
      </c>
      <c r="E1462" s="158" t="s">
        <v>19</v>
      </c>
      <c r="F1462" s="158" t="s">
        <v>991</v>
      </c>
      <c r="G1462" s="169">
        <v>0.40833333333333338</v>
      </c>
      <c r="H1462" s="169">
        <v>4.2361111111111106E-2</v>
      </c>
      <c r="I1462" s="158" t="s">
        <v>2773</v>
      </c>
      <c r="J1462" s="165" t="s">
        <v>1066</v>
      </c>
      <c r="K1462" s="157" t="str">
        <f t="shared" si="558"/>
        <v>n</v>
      </c>
      <c r="L1462" s="157" t="str">
        <f t="shared" si="559"/>
        <v>y</v>
      </c>
      <c r="M1462" s="157" t="str">
        <f t="shared" si="560"/>
        <v>n</v>
      </c>
      <c r="N1462" s="157" t="str">
        <f t="shared" si="561"/>
        <v>n</v>
      </c>
      <c r="O1462" s="157" t="str">
        <f t="shared" si="562"/>
        <v>n</v>
      </c>
      <c r="P1462" s="157" t="str">
        <f t="shared" si="563"/>
        <v>n</v>
      </c>
      <c r="Q1462" s="157" t="str">
        <f t="shared" si="564"/>
        <v>n</v>
      </c>
      <c r="R1462" s="157" t="str">
        <f t="shared" si="565"/>
        <v>n</v>
      </c>
      <c r="S1462" s="165">
        <v>90</v>
      </c>
      <c r="T1462" s="166">
        <v>90</v>
      </c>
      <c r="U1462" s="166" t="b">
        <f t="shared" si="582"/>
        <v>1</v>
      </c>
      <c r="V1462" s="165" t="s">
        <v>1066</v>
      </c>
      <c r="W1462" s="157" t="str">
        <f t="shared" si="584"/>
        <v>n</v>
      </c>
      <c r="X1462" s="157" t="str">
        <f t="shared" si="585"/>
        <v>y</v>
      </c>
      <c r="Y1462" s="157" t="str">
        <f t="shared" si="568"/>
        <v>n</v>
      </c>
      <c r="Z1462" s="157" t="str">
        <f t="shared" si="569"/>
        <v>n</v>
      </c>
      <c r="AA1462" s="157" t="str">
        <f t="shared" si="570"/>
        <v>n</v>
      </c>
      <c r="AB1462" s="157" t="str">
        <f t="shared" si="571"/>
        <v>n</v>
      </c>
      <c r="AC1462" s="157" t="str">
        <f t="shared" si="572"/>
        <v>n</v>
      </c>
      <c r="AD1462" s="157" t="str">
        <f t="shared" si="573"/>
        <v>n</v>
      </c>
      <c r="AE1462" s="165">
        <v>-1</v>
      </c>
      <c r="AF1462" s="166">
        <v>-1</v>
      </c>
      <c r="AG1462" s="166">
        <v>65</v>
      </c>
      <c r="AH1462" s="166" t="b">
        <f t="shared" si="583"/>
        <v>1</v>
      </c>
      <c r="AI1462" s="165" t="s">
        <v>2590</v>
      </c>
      <c r="AJ1462" s="157" t="str">
        <f t="shared" si="574"/>
        <v>n</v>
      </c>
      <c r="AK1462" s="157" t="str">
        <f t="shared" si="575"/>
        <v>n</v>
      </c>
      <c r="AL1462" s="157" t="str">
        <f t="shared" si="576"/>
        <v>n</v>
      </c>
      <c r="AM1462" s="157" t="str">
        <f t="shared" si="577"/>
        <v>n</v>
      </c>
      <c r="AN1462" s="157" t="str">
        <f t="shared" si="580"/>
        <v>n</v>
      </c>
      <c r="AO1462" s="157" t="str">
        <f t="shared" si="581"/>
        <v>y</v>
      </c>
      <c r="AP1462" s="157" t="str">
        <f t="shared" si="578"/>
        <v>y</v>
      </c>
      <c r="AQ1462" s="157" t="str">
        <f t="shared" si="579"/>
        <v>n</v>
      </c>
      <c r="AR1462" s="165">
        <v>5</v>
      </c>
      <c r="AS1462" s="166">
        <v>5</v>
      </c>
      <c r="AT1462" s="166" t="b">
        <f t="shared" ref="AT1462:AT1525" si="586">AR1462=AS1462</f>
        <v>1</v>
      </c>
      <c r="AU1462" s="157" t="s">
        <v>2749</v>
      </c>
    </row>
    <row r="1463" spans="1:47" ht="15" customHeight="1" x14ac:dyDescent="0.3">
      <c r="A1463" s="158" t="s">
        <v>1811</v>
      </c>
      <c r="B1463" s="158" t="s">
        <v>2096</v>
      </c>
      <c r="C1463" s="159">
        <v>44361</v>
      </c>
      <c r="D1463" s="158">
        <v>2021</v>
      </c>
      <c r="E1463" s="158" t="s">
        <v>19</v>
      </c>
      <c r="F1463" s="158" t="s">
        <v>993</v>
      </c>
      <c r="G1463" s="169">
        <v>0.40833333333333338</v>
      </c>
      <c r="H1463" s="169">
        <v>4.2361111111111106E-2</v>
      </c>
      <c r="I1463" s="158" t="s">
        <v>2774</v>
      </c>
      <c r="J1463" s="165" t="s">
        <v>1066</v>
      </c>
      <c r="K1463" s="157" t="str">
        <f t="shared" si="558"/>
        <v>n</v>
      </c>
      <c r="L1463" s="157" t="str">
        <f t="shared" si="559"/>
        <v>y</v>
      </c>
      <c r="M1463" s="157" t="str">
        <f t="shared" si="560"/>
        <v>n</v>
      </c>
      <c r="N1463" s="157" t="str">
        <f t="shared" si="561"/>
        <v>n</v>
      </c>
      <c r="O1463" s="157" t="str">
        <f t="shared" si="562"/>
        <v>n</v>
      </c>
      <c r="P1463" s="157" t="str">
        <f t="shared" si="563"/>
        <v>n</v>
      </c>
      <c r="Q1463" s="157" t="str">
        <f t="shared" si="564"/>
        <v>n</v>
      </c>
      <c r="R1463" s="157" t="str">
        <f t="shared" si="565"/>
        <v>n</v>
      </c>
      <c r="S1463" s="165">
        <v>70</v>
      </c>
      <c r="T1463" s="166">
        <v>70</v>
      </c>
      <c r="U1463" s="166" t="b">
        <f t="shared" si="582"/>
        <v>1</v>
      </c>
      <c r="V1463" s="165" t="s">
        <v>1066</v>
      </c>
      <c r="W1463" s="157" t="str">
        <f t="shared" si="584"/>
        <v>n</v>
      </c>
      <c r="X1463" s="157" t="str">
        <f t="shared" si="585"/>
        <v>y</v>
      </c>
      <c r="Y1463" s="157" t="str">
        <f t="shared" si="568"/>
        <v>n</v>
      </c>
      <c r="Z1463" s="157" t="str">
        <f t="shared" si="569"/>
        <v>n</v>
      </c>
      <c r="AA1463" s="157" t="str">
        <f t="shared" si="570"/>
        <v>n</v>
      </c>
      <c r="AB1463" s="157" t="str">
        <f t="shared" si="571"/>
        <v>n</v>
      </c>
      <c r="AC1463" s="157" t="str">
        <f t="shared" si="572"/>
        <v>n</v>
      </c>
      <c r="AD1463" s="157" t="str">
        <f t="shared" si="573"/>
        <v>n</v>
      </c>
      <c r="AE1463" s="165">
        <v>-1</v>
      </c>
      <c r="AF1463" s="166">
        <v>-1</v>
      </c>
      <c r="AG1463" s="166">
        <v>70</v>
      </c>
      <c r="AH1463" s="166" t="b">
        <f t="shared" si="583"/>
        <v>1</v>
      </c>
      <c r="AI1463" s="165" t="s">
        <v>1197</v>
      </c>
      <c r="AJ1463" s="157" t="str">
        <f t="shared" si="574"/>
        <v>n</v>
      </c>
      <c r="AK1463" s="157" t="str">
        <f t="shared" si="575"/>
        <v>n</v>
      </c>
      <c r="AL1463" s="157" t="str">
        <f t="shared" si="576"/>
        <v>n</v>
      </c>
      <c r="AM1463" s="157" t="str">
        <f t="shared" si="577"/>
        <v>n</v>
      </c>
      <c r="AN1463" s="157" t="str">
        <f t="shared" si="580"/>
        <v>n</v>
      </c>
      <c r="AO1463" s="157" t="str">
        <f t="shared" si="581"/>
        <v>n</v>
      </c>
      <c r="AP1463" s="157" t="str">
        <f t="shared" si="578"/>
        <v>y</v>
      </c>
      <c r="AQ1463" s="157" t="str">
        <f t="shared" si="579"/>
        <v>n</v>
      </c>
      <c r="AR1463" s="165">
        <v>0</v>
      </c>
      <c r="AS1463" s="166">
        <v>0</v>
      </c>
      <c r="AT1463" s="166" t="b">
        <f t="shared" si="586"/>
        <v>1</v>
      </c>
      <c r="AU1463" s="157" t="s">
        <v>2745</v>
      </c>
    </row>
    <row r="1464" spans="1:47" ht="15" customHeight="1" x14ac:dyDescent="0.3">
      <c r="A1464" s="158" t="s">
        <v>1811</v>
      </c>
      <c r="B1464" s="158" t="s">
        <v>2096</v>
      </c>
      <c r="C1464" s="159">
        <v>44361</v>
      </c>
      <c r="D1464" s="158">
        <v>2021</v>
      </c>
      <c r="E1464" s="158" t="s">
        <v>19</v>
      </c>
      <c r="F1464" s="158" t="s">
        <v>995</v>
      </c>
      <c r="G1464" s="169">
        <v>0.40833333333333338</v>
      </c>
      <c r="H1464" s="169">
        <v>4.2361111111111106E-2</v>
      </c>
      <c r="I1464" s="158" t="s">
        <v>2775</v>
      </c>
      <c r="J1464" s="165" t="s">
        <v>1066</v>
      </c>
      <c r="K1464" s="157" t="str">
        <f t="shared" si="558"/>
        <v>n</v>
      </c>
      <c r="L1464" s="157" t="str">
        <f t="shared" si="559"/>
        <v>y</v>
      </c>
      <c r="M1464" s="157" t="str">
        <f t="shared" si="560"/>
        <v>n</v>
      </c>
      <c r="N1464" s="157" t="str">
        <f t="shared" si="561"/>
        <v>n</v>
      </c>
      <c r="O1464" s="157" t="str">
        <f t="shared" si="562"/>
        <v>n</v>
      </c>
      <c r="P1464" s="157" t="str">
        <f t="shared" si="563"/>
        <v>n</v>
      </c>
      <c r="Q1464" s="157" t="str">
        <f t="shared" si="564"/>
        <v>n</v>
      </c>
      <c r="R1464" s="157" t="str">
        <f t="shared" si="565"/>
        <v>n</v>
      </c>
      <c r="S1464" s="165">
        <v>60</v>
      </c>
      <c r="T1464" s="166">
        <v>60</v>
      </c>
      <c r="U1464" s="166" t="b">
        <f t="shared" si="582"/>
        <v>1</v>
      </c>
      <c r="V1464" s="165" t="s">
        <v>1066</v>
      </c>
      <c r="W1464" s="157" t="str">
        <f t="shared" si="584"/>
        <v>n</v>
      </c>
      <c r="X1464" s="157" t="str">
        <f t="shared" si="585"/>
        <v>y</v>
      </c>
      <c r="Y1464" s="157" t="str">
        <f t="shared" si="568"/>
        <v>n</v>
      </c>
      <c r="Z1464" s="157" t="str">
        <f t="shared" si="569"/>
        <v>n</v>
      </c>
      <c r="AA1464" s="157" t="str">
        <f t="shared" si="570"/>
        <v>n</v>
      </c>
      <c r="AB1464" s="157" t="str">
        <f t="shared" si="571"/>
        <v>n</v>
      </c>
      <c r="AC1464" s="157" t="str">
        <f t="shared" si="572"/>
        <v>n</v>
      </c>
      <c r="AD1464" s="157" t="str">
        <f t="shared" si="573"/>
        <v>n</v>
      </c>
      <c r="AE1464" s="165">
        <v>-1</v>
      </c>
      <c r="AF1464" s="166">
        <v>-1</v>
      </c>
      <c r="AG1464" s="166">
        <v>70</v>
      </c>
      <c r="AH1464" s="166" t="b">
        <f t="shared" si="583"/>
        <v>1</v>
      </c>
      <c r="AI1464" s="165"/>
      <c r="AJ1464" s="157" t="str">
        <f t="shared" si="574"/>
        <v>n</v>
      </c>
      <c r="AK1464" s="157" t="str">
        <f t="shared" si="575"/>
        <v>n</v>
      </c>
      <c r="AL1464" s="157" t="str">
        <f t="shared" si="576"/>
        <v>n</v>
      </c>
      <c r="AM1464" s="157" t="str">
        <f t="shared" si="577"/>
        <v>n</v>
      </c>
      <c r="AN1464" s="157" t="str">
        <f t="shared" si="580"/>
        <v>n</v>
      </c>
      <c r="AO1464" s="157" t="str">
        <f t="shared" si="581"/>
        <v>n</v>
      </c>
      <c r="AP1464" s="157" t="str">
        <f t="shared" si="578"/>
        <v>n</v>
      </c>
      <c r="AQ1464" s="157" t="str">
        <f t="shared" si="579"/>
        <v>n</v>
      </c>
      <c r="AR1464" s="165">
        <v>0</v>
      </c>
      <c r="AS1464" s="166">
        <v>0</v>
      </c>
      <c r="AT1464" s="166" t="b">
        <f t="shared" si="586"/>
        <v>1</v>
      </c>
      <c r="AU1464" s="157" t="s">
        <v>2749</v>
      </c>
    </row>
    <row r="1465" spans="1:47" ht="15" customHeight="1" x14ac:dyDescent="0.3">
      <c r="A1465" s="158" t="s">
        <v>1811</v>
      </c>
      <c r="B1465" s="158" t="s">
        <v>2096</v>
      </c>
      <c r="C1465" s="159">
        <v>44361</v>
      </c>
      <c r="D1465" s="158">
        <v>2021</v>
      </c>
      <c r="E1465" s="158" t="s">
        <v>19</v>
      </c>
      <c r="F1465" s="158" t="s">
        <v>997</v>
      </c>
      <c r="G1465" s="169">
        <v>0.40833333333333338</v>
      </c>
      <c r="H1465" s="169">
        <v>4.2361111111111106E-2</v>
      </c>
      <c r="I1465" s="158" t="s">
        <v>2776</v>
      </c>
      <c r="J1465" s="165" t="s">
        <v>1066</v>
      </c>
      <c r="K1465" s="157" t="str">
        <f t="shared" si="558"/>
        <v>n</v>
      </c>
      <c r="L1465" s="157" t="str">
        <f t="shared" si="559"/>
        <v>y</v>
      </c>
      <c r="M1465" s="157" t="str">
        <f t="shared" si="560"/>
        <v>n</v>
      </c>
      <c r="N1465" s="157" t="str">
        <f t="shared" si="561"/>
        <v>n</v>
      </c>
      <c r="O1465" s="157" t="str">
        <f t="shared" si="562"/>
        <v>n</v>
      </c>
      <c r="P1465" s="157" t="str">
        <f t="shared" si="563"/>
        <v>n</v>
      </c>
      <c r="Q1465" s="157" t="str">
        <f t="shared" si="564"/>
        <v>n</v>
      </c>
      <c r="R1465" s="157" t="str">
        <f t="shared" si="565"/>
        <v>n</v>
      </c>
      <c r="S1465" s="165">
        <v>95</v>
      </c>
      <c r="T1465" s="166">
        <v>95</v>
      </c>
      <c r="U1465" s="166" t="b">
        <f t="shared" si="582"/>
        <v>1</v>
      </c>
      <c r="V1465" s="165" t="s">
        <v>1066</v>
      </c>
      <c r="W1465" s="157" t="str">
        <f t="shared" si="584"/>
        <v>n</v>
      </c>
      <c r="X1465" s="157" t="str">
        <f t="shared" si="585"/>
        <v>y</v>
      </c>
      <c r="Y1465" s="157" t="str">
        <f t="shared" si="568"/>
        <v>n</v>
      </c>
      <c r="Z1465" s="157" t="str">
        <f t="shared" si="569"/>
        <v>n</v>
      </c>
      <c r="AA1465" s="157" t="str">
        <f t="shared" si="570"/>
        <v>n</v>
      </c>
      <c r="AB1465" s="157" t="str">
        <f t="shared" si="571"/>
        <v>n</v>
      </c>
      <c r="AC1465" s="157" t="str">
        <f t="shared" si="572"/>
        <v>n</v>
      </c>
      <c r="AD1465" s="157" t="str">
        <f t="shared" si="573"/>
        <v>n</v>
      </c>
      <c r="AE1465" s="165">
        <v>-1</v>
      </c>
      <c r="AF1465" s="166">
        <v>-1</v>
      </c>
      <c r="AG1465" s="166">
        <v>60</v>
      </c>
      <c r="AH1465" s="166" t="b">
        <f t="shared" si="583"/>
        <v>1</v>
      </c>
      <c r="AI1465" s="165" t="s">
        <v>2590</v>
      </c>
      <c r="AJ1465" s="157" t="str">
        <f t="shared" si="574"/>
        <v>n</v>
      </c>
      <c r="AK1465" s="157" t="str">
        <f t="shared" si="575"/>
        <v>n</v>
      </c>
      <c r="AL1465" s="157" t="str">
        <f t="shared" si="576"/>
        <v>n</v>
      </c>
      <c r="AM1465" s="157" t="str">
        <f t="shared" si="577"/>
        <v>n</v>
      </c>
      <c r="AN1465" s="157" t="str">
        <f t="shared" si="580"/>
        <v>n</v>
      </c>
      <c r="AO1465" s="157" t="str">
        <f t="shared" si="581"/>
        <v>y</v>
      </c>
      <c r="AP1465" s="157" t="str">
        <f t="shared" si="578"/>
        <v>y</v>
      </c>
      <c r="AQ1465" s="157" t="str">
        <f t="shared" si="579"/>
        <v>n</v>
      </c>
      <c r="AR1465" s="165">
        <v>2</v>
      </c>
      <c r="AS1465" s="166">
        <v>2</v>
      </c>
      <c r="AT1465" s="166" t="b">
        <f t="shared" si="586"/>
        <v>1</v>
      </c>
      <c r="AU1465" s="157" t="s">
        <v>2745</v>
      </c>
    </row>
    <row r="1466" spans="1:47" ht="15" customHeight="1" x14ac:dyDescent="0.3">
      <c r="A1466" s="158" t="s">
        <v>1811</v>
      </c>
      <c r="B1466" s="158" t="s">
        <v>2096</v>
      </c>
      <c r="C1466" s="159">
        <v>44361</v>
      </c>
      <c r="D1466" s="158">
        <v>2021</v>
      </c>
      <c r="E1466" s="158" t="s">
        <v>19</v>
      </c>
      <c r="F1466" s="158" t="s">
        <v>999</v>
      </c>
      <c r="G1466" s="169">
        <v>0.40833333333333338</v>
      </c>
      <c r="H1466" s="169">
        <v>4.2361111111111106E-2</v>
      </c>
      <c r="I1466" s="158" t="s">
        <v>2777</v>
      </c>
      <c r="J1466" s="165" t="s">
        <v>1066</v>
      </c>
      <c r="K1466" s="157" t="str">
        <f t="shared" si="558"/>
        <v>n</v>
      </c>
      <c r="L1466" s="157" t="str">
        <f t="shared" si="559"/>
        <v>y</v>
      </c>
      <c r="M1466" s="157" t="str">
        <f t="shared" si="560"/>
        <v>n</v>
      </c>
      <c r="N1466" s="157" t="str">
        <f t="shared" si="561"/>
        <v>n</v>
      </c>
      <c r="O1466" s="157" t="str">
        <f t="shared" si="562"/>
        <v>n</v>
      </c>
      <c r="P1466" s="157" t="str">
        <f t="shared" si="563"/>
        <v>n</v>
      </c>
      <c r="Q1466" s="157" t="str">
        <f t="shared" si="564"/>
        <v>n</v>
      </c>
      <c r="R1466" s="157" t="str">
        <f t="shared" si="565"/>
        <v>n</v>
      </c>
      <c r="S1466" s="165">
        <v>70</v>
      </c>
      <c r="T1466" s="166">
        <v>70</v>
      </c>
      <c r="U1466" s="166" t="b">
        <f t="shared" si="582"/>
        <v>1</v>
      </c>
      <c r="V1466" s="165" t="s">
        <v>1066</v>
      </c>
      <c r="W1466" s="157" t="str">
        <f t="shared" si="584"/>
        <v>n</v>
      </c>
      <c r="X1466" s="157" t="str">
        <f t="shared" si="585"/>
        <v>y</v>
      </c>
      <c r="Y1466" s="157" t="str">
        <f t="shared" si="568"/>
        <v>n</v>
      </c>
      <c r="Z1466" s="157" t="str">
        <f t="shared" si="569"/>
        <v>n</v>
      </c>
      <c r="AA1466" s="157" t="str">
        <f t="shared" si="570"/>
        <v>n</v>
      </c>
      <c r="AB1466" s="157" t="str">
        <f t="shared" si="571"/>
        <v>n</v>
      </c>
      <c r="AC1466" s="157" t="str">
        <f t="shared" si="572"/>
        <v>n</v>
      </c>
      <c r="AD1466" s="157" t="str">
        <f t="shared" si="573"/>
        <v>n</v>
      </c>
      <c r="AE1466" s="165">
        <v>-1</v>
      </c>
      <c r="AF1466" s="166">
        <v>-1</v>
      </c>
      <c r="AG1466" s="166">
        <v>65</v>
      </c>
      <c r="AH1466" s="166" t="b">
        <f t="shared" si="583"/>
        <v>1</v>
      </c>
      <c r="AI1466" s="165" t="s">
        <v>1197</v>
      </c>
      <c r="AJ1466" s="157" t="str">
        <f t="shared" si="574"/>
        <v>n</v>
      </c>
      <c r="AK1466" s="157" t="str">
        <f t="shared" si="575"/>
        <v>n</v>
      </c>
      <c r="AL1466" s="157" t="str">
        <f t="shared" si="576"/>
        <v>n</v>
      </c>
      <c r="AM1466" s="157" t="str">
        <f t="shared" si="577"/>
        <v>n</v>
      </c>
      <c r="AN1466" s="157" t="str">
        <f t="shared" si="580"/>
        <v>n</v>
      </c>
      <c r="AO1466" s="157" t="str">
        <f t="shared" si="581"/>
        <v>n</v>
      </c>
      <c r="AP1466" s="157" t="str">
        <f t="shared" si="578"/>
        <v>y</v>
      </c>
      <c r="AQ1466" s="157" t="str">
        <f t="shared" si="579"/>
        <v>n</v>
      </c>
      <c r="AR1466" s="165">
        <v>0</v>
      </c>
      <c r="AS1466" s="166">
        <v>0</v>
      </c>
      <c r="AT1466" s="166" t="b">
        <f t="shared" si="586"/>
        <v>1</v>
      </c>
      <c r="AU1466" s="157" t="s">
        <v>2749</v>
      </c>
    </row>
    <row r="1467" spans="1:47" ht="15" customHeight="1" x14ac:dyDescent="0.3">
      <c r="A1467" s="158" t="s">
        <v>1811</v>
      </c>
      <c r="B1467" s="158" t="s">
        <v>2096</v>
      </c>
      <c r="C1467" s="159">
        <v>44361</v>
      </c>
      <c r="D1467" s="158">
        <v>2021</v>
      </c>
      <c r="E1467" s="158" t="s">
        <v>19</v>
      </c>
      <c r="F1467" s="158" t="s">
        <v>1002</v>
      </c>
      <c r="G1467" s="169">
        <v>0.40833333333333338</v>
      </c>
      <c r="H1467" s="169">
        <v>4.2361111111111106E-2</v>
      </c>
      <c r="I1467" s="158" t="s">
        <v>2778</v>
      </c>
      <c r="J1467" s="165" t="s">
        <v>1066</v>
      </c>
      <c r="K1467" s="157" t="str">
        <f t="shared" si="558"/>
        <v>n</v>
      </c>
      <c r="L1467" s="157" t="str">
        <f t="shared" si="559"/>
        <v>y</v>
      </c>
      <c r="M1467" s="157" t="str">
        <f t="shared" si="560"/>
        <v>n</v>
      </c>
      <c r="N1467" s="157" t="str">
        <f t="shared" si="561"/>
        <v>n</v>
      </c>
      <c r="O1467" s="157" t="str">
        <f t="shared" si="562"/>
        <v>n</v>
      </c>
      <c r="P1467" s="157" t="str">
        <f t="shared" si="563"/>
        <v>n</v>
      </c>
      <c r="Q1467" s="157" t="str">
        <f t="shared" si="564"/>
        <v>n</v>
      </c>
      <c r="R1467" s="157" t="str">
        <f t="shared" si="565"/>
        <v>n</v>
      </c>
      <c r="S1467" s="165">
        <v>80</v>
      </c>
      <c r="T1467" s="166">
        <v>80</v>
      </c>
      <c r="U1467" s="166" t="b">
        <f t="shared" si="582"/>
        <v>1</v>
      </c>
      <c r="V1467" s="165" t="s">
        <v>1066</v>
      </c>
      <c r="W1467" s="157" t="str">
        <f t="shared" si="584"/>
        <v>n</v>
      </c>
      <c r="X1467" s="157" t="str">
        <f t="shared" si="585"/>
        <v>y</v>
      </c>
      <c r="Y1467" s="157" t="str">
        <f t="shared" si="568"/>
        <v>n</v>
      </c>
      <c r="Z1467" s="157" t="str">
        <f t="shared" si="569"/>
        <v>n</v>
      </c>
      <c r="AA1467" s="157" t="str">
        <f t="shared" si="570"/>
        <v>n</v>
      </c>
      <c r="AB1467" s="157" t="str">
        <f t="shared" si="571"/>
        <v>n</v>
      </c>
      <c r="AC1467" s="157" t="str">
        <f t="shared" si="572"/>
        <v>n</v>
      </c>
      <c r="AD1467" s="157" t="str">
        <f t="shared" si="573"/>
        <v>n</v>
      </c>
      <c r="AE1467" s="165">
        <v>-1</v>
      </c>
      <c r="AF1467" s="166">
        <v>-1</v>
      </c>
      <c r="AG1467" s="166">
        <v>90</v>
      </c>
      <c r="AH1467" s="166" t="b">
        <f t="shared" si="583"/>
        <v>1</v>
      </c>
      <c r="AI1467" s="165" t="s">
        <v>1197</v>
      </c>
      <c r="AJ1467" s="157" t="str">
        <f t="shared" si="574"/>
        <v>n</v>
      </c>
      <c r="AK1467" s="157" t="str">
        <f t="shared" si="575"/>
        <v>n</v>
      </c>
      <c r="AL1467" s="157" t="str">
        <f t="shared" si="576"/>
        <v>n</v>
      </c>
      <c r="AM1467" s="157" t="str">
        <f t="shared" si="577"/>
        <v>n</v>
      </c>
      <c r="AN1467" s="157" t="str">
        <f t="shared" si="580"/>
        <v>n</v>
      </c>
      <c r="AO1467" s="157" t="str">
        <f t="shared" si="581"/>
        <v>n</v>
      </c>
      <c r="AP1467" s="157" t="str">
        <f t="shared" si="578"/>
        <v>y</v>
      </c>
      <c r="AQ1467" s="157" t="str">
        <f t="shared" si="579"/>
        <v>n</v>
      </c>
      <c r="AR1467" s="165">
        <v>0</v>
      </c>
      <c r="AS1467" s="166">
        <v>0</v>
      </c>
      <c r="AT1467" s="166" t="b">
        <f t="shared" si="586"/>
        <v>1</v>
      </c>
      <c r="AU1467" s="157" t="s">
        <v>2749</v>
      </c>
    </row>
    <row r="1468" spans="1:47" ht="15" customHeight="1" x14ac:dyDescent="0.3">
      <c r="A1468" s="158" t="s">
        <v>1811</v>
      </c>
      <c r="B1468" s="158" t="s">
        <v>2096</v>
      </c>
      <c r="C1468" s="159">
        <v>44361</v>
      </c>
      <c r="D1468" s="158">
        <v>2021</v>
      </c>
      <c r="E1468" s="158" t="s">
        <v>19</v>
      </c>
      <c r="F1468" s="158" t="s">
        <v>1004</v>
      </c>
      <c r="G1468" s="169">
        <v>0.40833333333333338</v>
      </c>
      <c r="H1468" s="169">
        <v>4.2361111111111106E-2</v>
      </c>
      <c r="I1468" s="158" t="s">
        <v>2790</v>
      </c>
      <c r="J1468" s="165" t="s">
        <v>1066</v>
      </c>
      <c r="K1468" s="157" t="str">
        <f t="shared" si="558"/>
        <v>n</v>
      </c>
      <c r="L1468" s="157" t="str">
        <f t="shared" si="559"/>
        <v>y</v>
      </c>
      <c r="M1468" s="157" t="str">
        <f t="shared" si="560"/>
        <v>n</v>
      </c>
      <c r="N1468" s="157" t="str">
        <f t="shared" si="561"/>
        <v>n</v>
      </c>
      <c r="O1468" s="157" t="str">
        <f t="shared" si="562"/>
        <v>n</v>
      </c>
      <c r="P1468" s="157" t="str">
        <f t="shared" si="563"/>
        <v>n</v>
      </c>
      <c r="Q1468" s="157" t="str">
        <f t="shared" si="564"/>
        <v>n</v>
      </c>
      <c r="R1468" s="157" t="str">
        <f t="shared" si="565"/>
        <v>n</v>
      </c>
      <c r="S1468" s="165">
        <v>70</v>
      </c>
      <c r="T1468" s="166">
        <v>70</v>
      </c>
      <c r="U1468" s="166" t="b">
        <f t="shared" si="582"/>
        <v>1</v>
      </c>
      <c r="V1468" s="165" t="s">
        <v>1066</v>
      </c>
      <c r="W1468" s="157" t="str">
        <f t="shared" si="584"/>
        <v>n</v>
      </c>
      <c r="X1468" s="157" t="str">
        <f t="shared" si="585"/>
        <v>y</v>
      </c>
      <c r="Y1468" s="157" t="str">
        <f t="shared" si="568"/>
        <v>n</v>
      </c>
      <c r="Z1468" s="157" t="str">
        <f t="shared" si="569"/>
        <v>n</v>
      </c>
      <c r="AA1468" s="157" t="str">
        <f t="shared" si="570"/>
        <v>n</v>
      </c>
      <c r="AB1468" s="157" t="str">
        <f t="shared" si="571"/>
        <v>n</v>
      </c>
      <c r="AC1468" s="157" t="str">
        <f t="shared" si="572"/>
        <v>n</v>
      </c>
      <c r="AD1468" s="157" t="str">
        <f t="shared" si="573"/>
        <v>n</v>
      </c>
      <c r="AE1468" s="165">
        <v>-1</v>
      </c>
      <c r="AF1468" s="166">
        <v>-1</v>
      </c>
      <c r="AG1468" s="166">
        <v>60</v>
      </c>
      <c r="AH1468" s="166" t="b">
        <f t="shared" si="583"/>
        <v>1</v>
      </c>
      <c r="AI1468" s="165" t="s">
        <v>2590</v>
      </c>
      <c r="AJ1468" s="157" t="str">
        <f t="shared" si="574"/>
        <v>n</v>
      </c>
      <c r="AK1468" s="157" t="str">
        <f t="shared" si="575"/>
        <v>n</v>
      </c>
      <c r="AL1468" s="157" t="str">
        <f t="shared" si="576"/>
        <v>n</v>
      </c>
      <c r="AM1468" s="157" t="str">
        <f t="shared" si="577"/>
        <v>n</v>
      </c>
      <c r="AN1468" s="157" t="str">
        <f t="shared" si="580"/>
        <v>n</v>
      </c>
      <c r="AO1468" s="157" t="str">
        <f t="shared" si="581"/>
        <v>y</v>
      </c>
      <c r="AP1468" s="157" t="str">
        <f t="shared" si="578"/>
        <v>y</v>
      </c>
      <c r="AQ1468" s="157" t="str">
        <f t="shared" si="579"/>
        <v>n</v>
      </c>
      <c r="AR1468" s="165">
        <v>0</v>
      </c>
      <c r="AS1468" s="166">
        <v>0</v>
      </c>
      <c r="AT1468" s="166" t="b">
        <f t="shared" si="586"/>
        <v>1</v>
      </c>
      <c r="AU1468" s="157" t="s">
        <v>2749</v>
      </c>
    </row>
    <row r="1469" spans="1:47" ht="15" customHeight="1" x14ac:dyDescent="0.3">
      <c r="A1469" s="158" t="s">
        <v>1811</v>
      </c>
      <c r="B1469" s="158" t="s">
        <v>2096</v>
      </c>
      <c r="C1469" s="159">
        <v>44361</v>
      </c>
      <c r="D1469" s="158">
        <v>2021</v>
      </c>
      <c r="E1469" s="158" t="s">
        <v>19</v>
      </c>
      <c r="F1469" s="158" t="s">
        <v>1006</v>
      </c>
      <c r="G1469" s="169">
        <v>0.40833333333333338</v>
      </c>
      <c r="H1469" s="169">
        <v>4.2361111111111106E-2</v>
      </c>
      <c r="I1469" s="158" t="s">
        <v>2791</v>
      </c>
      <c r="J1469" s="165" t="s">
        <v>1066</v>
      </c>
      <c r="K1469" s="157" t="str">
        <f t="shared" si="558"/>
        <v>n</v>
      </c>
      <c r="L1469" s="157" t="str">
        <f t="shared" si="559"/>
        <v>y</v>
      </c>
      <c r="M1469" s="157" t="str">
        <f t="shared" si="560"/>
        <v>n</v>
      </c>
      <c r="N1469" s="157" t="str">
        <f t="shared" si="561"/>
        <v>n</v>
      </c>
      <c r="O1469" s="157" t="str">
        <f t="shared" si="562"/>
        <v>n</v>
      </c>
      <c r="P1469" s="157" t="str">
        <f t="shared" si="563"/>
        <v>n</v>
      </c>
      <c r="Q1469" s="157" t="str">
        <f t="shared" si="564"/>
        <v>n</v>
      </c>
      <c r="R1469" s="157" t="str">
        <f t="shared" si="565"/>
        <v>n</v>
      </c>
      <c r="S1469" s="165">
        <v>85</v>
      </c>
      <c r="T1469" s="166">
        <v>85</v>
      </c>
      <c r="U1469" s="166" t="b">
        <f t="shared" si="582"/>
        <v>1</v>
      </c>
      <c r="V1469" s="165" t="s">
        <v>1066</v>
      </c>
      <c r="W1469" s="157" t="str">
        <f t="shared" si="584"/>
        <v>n</v>
      </c>
      <c r="X1469" s="157" t="str">
        <f t="shared" si="585"/>
        <v>y</v>
      </c>
      <c r="Y1469" s="157" t="str">
        <f t="shared" si="568"/>
        <v>n</v>
      </c>
      <c r="Z1469" s="157" t="str">
        <f t="shared" si="569"/>
        <v>n</v>
      </c>
      <c r="AA1469" s="157" t="str">
        <f t="shared" si="570"/>
        <v>n</v>
      </c>
      <c r="AB1469" s="157" t="str">
        <f t="shared" si="571"/>
        <v>n</v>
      </c>
      <c r="AC1469" s="157" t="str">
        <f t="shared" si="572"/>
        <v>n</v>
      </c>
      <c r="AD1469" s="157" t="str">
        <f t="shared" si="573"/>
        <v>n</v>
      </c>
      <c r="AE1469" s="165">
        <v>-1</v>
      </c>
      <c r="AF1469" s="166">
        <v>-1</v>
      </c>
      <c r="AG1469" s="166">
        <v>80</v>
      </c>
      <c r="AH1469" s="166" t="b">
        <f t="shared" si="583"/>
        <v>1</v>
      </c>
      <c r="AI1469" s="165" t="s">
        <v>1197</v>
      </c>
      <c r="AJ1469" s="157" t="str">
        <f t="shared" si="574"/>
        <v>n</v>
      </c>
      <c r="AK1469" s="157" t="str">
        <f t="shared" si="575"/>
        <v>n</v>
      </c>
      <c r="AL1469" s="157" t="str">
        <f t="shared" si="576"/>
        <v>n</v>
      </c>
      <c r="AM1469" s="157" t="str">
        <f t="shared" si="577"/>
        <v>n</v>
      </c>
      <c r="AN1469" s="157" t="str">
        <f t="shared" si="580"/>
        <v>n</v>
      </c>
      <c r="AO1469" s="157" t="str">
        <f t="shared" si="581"/>
        <v>n</v>
      </c>
      <c r="AP1469" s="157" t="str">
        <f t="shared" si="578"/>
        <v>y</v>
      </c>
      <c r="AQ1469" s="157" t="str">
        <f t="shared" si="579"/>
        <v>n</v>
      </c>
      <c r="AR1469" s="165">
        <v>0</v>
      </c>
      <c r="AS1469" s="166">
        <v>0</v>
      </c>
      <c r="AT1469" s="166" t="b">
        <f t="shared" si="586"/>
        <v>1</v>
      </c>
      <c r="AU1469" s="157" t="s">
        <v>2749</v>
      </c>
    </row>
    <row r="1470" spans="1:47" ht="15" customHeight="1" x14ac:dyDescent="0.3">
      <c r="A1470" s="158" t="s">
        <v>1811</v>
      </c>
      <c r="B1470" s="158" t="s">
        <v>2096</v>
      </c>
      <c r="C1470" s="159">
        <v>44361</v>
      </c>
      <c r="D1470" s="158">
        <v>2021</v>
      </c>
      <c r="E1470" s="158" t="s">
        <v>19</v>
      </c>
      <c r="F1470" s="158" t="s">
        <v>1008</v>
      </c>
      <c r="G1470" s="169">
        <v>0.40833333333333338</v>
      </c>
      <c r="H1470" s="169">
        <v>4.2361111111111106E-2</v>
      </c>
      <c r="I1470" s="158" t="s">
        <v>2792</v>
      </c>
      <c r="J1470" s="165" t="s">
        <v>1066</v>
      </c>
      <c r="K1470" s="157" t="str">
        <f t="shared" si="558"/>
        <v>n</v>
      </c>
      <c r="L1470" s="157" t="str">
        <f t="shared" si="559"/>
        <v>y</v>
      </c>
      <c r="M1470" s="157" t="str">
        <f t="shared" si="560"/>
        <v>n</v>
      </c>
      <c r="N1470" s="157" t="str">
        <f t="shared" si="561"/>
        <v>n</v>
      </c>
      <c r="O1470" s="157" t="str">
        <f t="shared" si="562"/>
        <v>n</v>
      </c>
      <c r="P1470" s="157" t="str">
        <f t="shared" si="563"/>
        <v>n</v>
      </c>
      <c r="Q1470" s="157" t="str">
        <f t="shared" si="564"/>
        <v>n</v>
      </c>
      <c r="R1470" s="157" t="str">
        <f t="shared" si="565"/>
        <v>n</v>
      </c>
      <c r="S1470" s="165">
        <v>40</v>
      </c>
      <c r="T1470" s="166">
        <v>40</v>
      </c>
      <c r="U1470" s="166" t="b">
        <f t="shared" si="582"/>
        <v>1</v>
      </c>
      <c r="V1470" s="165" t="s">
        <v>1066</v>
      </c>
      <c r="W1470" s="157" t="str">
        <f t="shared" si="584"/>
        <v>n</v>
      </c>
      <c r="X1470" s="157" t="str">
        <f t="shared" si="585"/>
        <v>y</v>
      </c>
      <c r="Y1470" s="157" t="str">
        <f t="shared" si="568"/>
        <v>n</v>
      </c>
      <c r="Z1470" s="157" t="str">
        <f t="shared" si="569"/>
        <v>n</v>
      </c>
      <c r="AA1470" s="157" t="str">
        <f t="shared" si="570"/>
        <v>n</v>
      </c>
      <c r="AB1470" s="157" t="str">
        <f t="shared" si="571"/>
        <v>n</v>
      </c>
      <c r="AC1470" s="157" t="str">
        <f t="shared" si="572"/>
        <v>n</v>
      </c>
      <c r="AD1470" s="157" t="str">
        <f t="shared" si="573"/>
        <v>n</v>
      </c>
      <c r="AE1470" s="165">
        <v>-1</v>
      </c>
      <c r="AF1470" s="166">
        <v>-1</v>
      </c>
      <c r="AG1470" s="166">
        <v>85</v>
      </c>
      <c r="AH1470" s="166" t="b">
        <f t="shared" si="583"/>
        <v>1</v>
      </c>
      <c r="AI1470" s="165" t="s">
        <v>2387</v>
      </c>
      <c r="AJ1470" s="157" t="str">
        <f t="shared" si="574"/>
        <v>n</v>
      </c>
      <c r="AK1470" s="157" t="str">
        <f t="shared" si="575"/>
        <v>n</v>
      </c>
      <c r="AL1470" s="157" t="str">
        <f t="shared" si="576"/>
        <v>n</v>
      </c>
      <c r="AM1470" s="157" t="str">
        <f t="shared" si="577"/>
        <v>n</v>
      </c>
      <c r="AN1470" s="157" t="str">
        <f t="shared" si="580"/>
        <v>n</v>
      </c>
      <c r="AO1470" s="157" t="str">
        <f t="shared" si="581"/>
        <v>y</v>
      </c>
      <c r="AP1470" s="157" t="str">
        <f t="shared" si="578"/>
        <v>n</v>
      </c>
      <c r="AQ1470" s="157" t="str">
        <f t="shared" si="579"/>
        <v>n</v>
      </c>
      <c r="AR1470" s="165">
        <v>0</v>
      </c>
      <c r="AS1470" s="166">
        <v>0</v>
      </c>
      <c r="AT1470" s="166" t="b">
        <f t="shared" si="586"/>
        <v>1</v>
      </c>
      <c r="AU1470" s="157" t="s">
        <v>2749</v>
      </c>
    </row>
    <row r="1471" spans="1:47" ht="15" customHeight="1" x14ac:dyDescent="0.3">
      <c r="A1471" s="158" t="s">
        <v>1811</v>
      </c>
      <c r="B1471" s="158" t="s">
        <v>2096</v>
      </c>
      <c r="C1471" s="159">
        <v>44361</v>
      </c>
      <c r="D1471" s="158">
        <v>2021</v>
      </c>
      <c r="E1471" s="158" t="s">
        <v>19</v>
      </c>
      <c r="F1471" s="158" t="s">
        <v>1010</v>
      </c>
      <c r="G1471" s="169">
        <v>0.40833333333333338</v>
      </c>
      <c r="H1471" s="169">
        <v>4.2361111111111106E-2</v>
      </c>
      <c r="I1471" s="158" t="s">
        <v>2793</v>
      </c>
      <c r="J1471" s="165" t="s">
        <v>1066</v>
      </c>
      <c r="K1471" s="157" t="str">
        <f t="shared" si="558"/>
        <v>n</v>
      </c>
      <c r="L1471" s="157" t="str">
        <f t="shared" si="559"/>
        <v>y</v>
      </c>
      <c r="M1471" s="157" t="str">
        <f t="shared" si="560"/>
        <v>n</v>
      </c>
      <c r="N1471" s="157" t="str">
        <f t="shared" si="561"/>
        <v>n</v>
      </c>
      <c r="O1471" s="157" t="str">
        <f t="shared" si="562"/>
        <v>n</v>
      </c>
      <c r="P1471" s="157" t="str">
        <f t="shared" si="563"/>
        <v>n</v>
      </c>
      <c r="Q1471" s="157" t="str">
        <f t="shared" si="564"/>
        <v>n</v>
      </c>
      <c r="R1471" s="157" t="str">
        <f t="shared" si="565"/>
        <v>n</v>
      </c>
      <c r="S1471" s="165">
        <v>70</v>
      </c>
      <c r="T1471" s="166">
        <v>70</v>
      </c>
      <c r="U1471" s="166" t="b">
        <f t="shared" si="582"/>
        <v>1</v>
      </c>
      <c r="V1471" s="165" t="s">
        <v>1066</v>
      </c>
      <c r="W1471" s="157" t="str">
        <f t="shared" si="584"/>
        <v>n</v>
      </c>
      <c r="X1471" s="157" t="str">
        <f t="shared" si="585"/>
        <v>y</v>
      </c>
      <c r="Y1471" s="157" t="str">
        <f t="shared" si="568"/>
        <v>n</v>
      </c>
      <c r="Z1471" s="157" t="str">
        <f t="shared" si="569"/>
        <v>n</v>
      </c>
      <c r="AA1471" s="157" t="str">
        <f t="shared" si="570"/>
        <v>n</v>
      </c>
      <c r="AB1471" s="157" t="str">
        <f t="shared" si="571"/>
        <v>n</v>
      </c>
      <c r="AC1471" s="157" t="str">
        <f t="shared" si="572"/>
        <v>n</v>
      </c>
      <c r="AD1471" s="157" t="str">
        <f t="shared" si="573"/>
        <v>n</v>
      </c>
      <c r="AE1471" s="165">
        <v>-1</v>
      </c>
      <c r="AF1471" s="166">
        <v>-1</v>
      </c>
      <c r="AG1471" s="166">
        <v>75</v>
      </c>
      <c r="AH1471" s="166" t="b">
        <f t="shared" si="583"/>
        <v>1</v>
      </c>
      <c r="AI1471" s="165" t="s">
        <v>2387</v>
      </c>
      <c r="AJ1471" s="157" t="str">
        <f t="shared" si="574"/>
        <v>n</v>
      </c>
      <c r="AK1471" s="157" t="str">
        <f t="shared" si="575"/>
        <v>n</v>
      </c>
      <c r="AL1471" s="157" t="str">
        <f t="shared" si="576"/>
        <v>n</v>
      </c>
      <c r="AM1471" s="157" t="str">
        <f t="shared" si="577"/>
        <v>n</v>
      </c>
      <c r="AN1471" s="157" t="str">
        <f t="shared" si="580"/>
        <v>n</v>
      </c>
      <c r="AO1471" s="157" t="str">
        <f t="shared" si="581"/>
        <v>y</v>
      </c>
      <c r="AP1471" s="157" t="str">
        <f t="shared" si="578"/>
        <v>n</v>
      </c>
      <c r="AQ1471" s="157" t="str">
        <f t="shared" si="579"/>
        <v>n</v>
      </c>
      <c r="AR1471" s="165">
        <v>0</v>
      </c>
      <c r="AS1471" s="166">
        <v>0</v>
      </c>
      <c r="AT1471" s="166" t="b">
        <f t="shared" si="586"/>
        <v>1</v>
      </c>
      <c r="AU1471" s="157" t="s">
        <v>2745</v>
      </c>
    </row>
    <row r="1472" spans="1:47" ht="15" customHeight="1" x14ac:dyDescent="0.3">
      <c r="A1472" s="158" t="s">
        <v>1811</v>
      </c>
      <c r="B1472" s="158" t="s">
        <v>2096</v>
      </c>
      <c r="C1472" s="159">
        <v>44361</v>
      </c>
      <c r="D1472" s="158">
        <v>2021</v>
      </c>
      <c r="E1472" s="158" t="s">
        <v>19</v>
      </c>
      <c r="F1472" s="158" t="s">
        <v>1012</v>
      </c>
      <c r="G1472" s="169">
        <v>0.40833333333333338</v>
      </c>
      <c r="H1472" s="169">
        <v>4.2361111111111106E-2</v>
      </c>
      <c r="I1472" s="158" t="s">
        <v>2794</v>
      </c>
      <c r="J1472" s="165" t="s">
        <v>1066</v>
      </c>
      <c r="K1472" s="157" t="str">
        <f t="shared" si="558"/>
        <v>n</v>
      </c>
      <c r="L1472" s="157" t="str">
        <f t="shared" si="559"/>
        <v>y</v>
      </c>
      <c r="M1472" s="157" t="str">
        <f t="shared" si="560"/>
        <v>n</v>
      </c>
      <c r="N1472" s="157" t="str">
        <f t="shared" si="561"/>
        <v>n</v>
      </c>
      <c r="O1472" s="157" t="str">
        <f t="shared" si="562"/>
        <v>n</v>
      </c>
      <c r="P1472" s="157" t="str">
        <f t="shared" si="563"/>
        <v>n</v>
      </c>
      <c r="Q1472" s="157" t="str">
        <f t="shared" si="564"/>
        <v>n</v>
      </c>
      <c r="R1472" s="157" t="str">
        <f t="shared" si="565"/>
        <v>n</v>
      </c>
      <c r="S1472" s="165">
        <v>95</v>
      </c>
      <c r="T1472" s="166">
        <v>95</v>
      </c>
      <c r="U1472" s="166" t="b">
        <f t="shared" si="582"/>
        <v>1</v>
      </c>
      <c r="V1472" s="165" t="s">
        <v>1066</v>
      </c>
      <c r="W1472" s="157" t="str">
        <f t="shared" si="584"/>
        <v>n</v>
      </c>
      <c r="X1472" s="157" t="str">
        <f t="shared" si="585"/>
        <v>y</v>
      </c>
      <c r="Y1472" s="157" t="str">
        <f t="shared" si="568"/>
        <v>n</v>
      </c>
      <c r="Z1472" s="157" t="str">
        <f t="shared" si="569"/>
        <v>n</v>
      </c>
      <c r="AA1472" s="157" t="str">
        <f t="shared" si="570"/>
        <v>n</v>
      </c>
      <c r="AB1472" s="157" t="str">
        <f t="shared" si="571"/>
        <v>n</v>
      </c>
      <c r="AC1472" s="157" t="str">
        <f t="shared" si="572"/>
        <v>n</v>
      </c>
      <c r="AD1472" s="157" t="str">
        <f t="shared" si="573"/>
        <v>n</v>
      </c>
      <c r="AE1472" s="165">
        <v>-1</v>
      </c>
      <c r="AF1472" s="166">
        <v>-1</v>
      </c>
      <c r="AG1472" s="166">
        <v>75</v>
      </c>
      <c r="AH1472" s="166" t="b">
        <f t="shared" si="583"/>
        <v>1</v>
      </c>
      <c r="AI1472" s="165" t="s">
        <v>2387</v>
      </c>
      <c r="AJ1472" s="157" t="str">
        <f t="shared" si="574"/>
        <v>n</v>
      </c>
      <c r="AK1472" s="157" t="str">
        <f t="shared" si="575"/>
        <v>n</v>
      </c>
      <c r="AL1472" s="157" t="str">
        <f t="shared" si="576"/>
        <v>n</v>
      </c>
      <c r="AM1472" s="157" t="str">
        <f t="shared" si="577"/>
        <v>n</v>
      </c>
      <c r="AN1472" s="157" t="str">
        <f t="shared" si="580"/>
        <v>n</v>
      </c>
      <c r="AO1472" s="157" t="str">
        <f t="shared" si="581"/>
        <v>y</v>
      </c>
      <c r="AP1472" s="157" t="str">
        <f t="shared" si="578"/>
        <v>n</v>
      </c>
      <c r="AQ1472" s="157" t="str">
        <f t="shared" si="579"/>
        <v>n</v>
      </c>
      <c r="AR1472" s="165">
        <v>0</v>
      </c>
      <c r="AS1472" s="166">
        <v>0</v>
      </c>
      <c r="AT1472" s="166" t="b">
        <f t="shared" si="586"/>
        <v>1</v>
      </c>
      <c r="AU1472" s="157" t="s">
        <v>2749</v>
      </c>
    </row>
    <row r="1473" spans="1:47" ht="15" customHeight="1" x14ac:dyDescent="0.3">
      <c r="A1473" s="158" t="s">
        <v>1811</v>
      </c>
      <c r="B1473" s="158" t="s">
        <v>2096</v>
      </c>
      <c r="C1473" s="159">
        <v>44361</v>
      </c>
      <c r="D1473" s="158">
        <v>2021</v>
      </c>
      <c r="E1473" s="158" t="s">
        <v>19</v>
      </c>
      <c r="F1473" s="158" t="s">
        <v>1014</v>
      </c>
      <c r="G1473" s="169">
        <v>0.40833333333333338</v>
      </c>
      <c r="H1473" s="169">
        <v>4.2361111111111106E-2</v>
      </c>
      <c r="I1473" s="158" t="s">
        <v>2795</v>
      </c>
      <c r="J1473" s="165" t="s">
        <v>1066</v>
      </c>
      <c r="K1473" s="157" t="str">
        <f t="shared" si="558"/>
        <v>n</v>
      </c>
      <c r="L1473" s="157" t="str">
        <f t="shared" si="559"/>
        <v>y</v>
      </c>
      <c r="M1473" s="157" t="str">
        <f t="shared" si="560"/>
        <v>n</v>
      </c>
      <c r="N1473" s="157" t="str">
        <f t="shared" si="561"/>
        <v>n</v>
      </c>
      <c r="O1473" s="157" t="str">
        <f t="shared" si="562"/>
        <v>n</v>
      </c>
      <c r="P1473" s="157" t="str">
        <f t="shared" si="563"/>
        <v>n</v>
      </c>
      <c r="Q1473" s="157" t="str">
        <f t="shared" si="564"/>
        <v>n</v>
      </c>
      <c r="R1473" s="157" t="str">
        <f t="shared" si="565"/>
        <v>n</v>
      </c>
      <c r="S1473" s="165">
        <v>75</v>
      </c>
      <c r="T1473" s="166">
        <v>75</v>
      </c>
      <c r="U1473" s="166" t="b">
        <f t="shared" si="582"/>
        <v>1</v>
      </c>
      <c r="V1473" s="165" t="s">
        <v>1066</v>
      </c>
      <c r="W1473" s="157" t="str">
        <f t="shared" si="584"/>
        <v>n</v>
      </c>
      <c r="X1473" s="157" t="str">
        <f t="shared" si="585"/>
        <v>y</v>
      </c>
      <c r="Y1473" s="157" t="str">
        <f t="shared" si="568"/>
        <v>n</v>
      </c>
      <c r="Z1473" s="157" t="str">
        <f t="shared" si="569"/>
        <v>n</v>
      </c>
      <c r="AA1473" s="157" t="str">
        <f t="shared" si="570"/>
        <v>n</v>
      </c>
      <c r="AB1473" s="157" t="str">
        <f t="shared" si="571"/>
        <v>n</v>
      </c>
      <c r="AC1473" s="157" t="str">
        <f t="shared" si="572"/>
        <v>n</v>
      </c>
      <c r="AD1473" s="157" t="str">
        <f t="shared" si="573"/>
        <v>n</v>
      </c>
      <c r="AE1473" s="165">
        <v>-1</v>
      </c>
      <c r="AF1473" s="166">
        <v>-1</v>
      </c>
      <c r="AG1473" s="166">
        <v>30</v>
      </c>
      <c r="AH1473" s="166" t="b">
        <f t="shared" si="583"/>
        <v>1</v>
      </c>
      <c r="AI1473" s="165" t="s">
        <v>1197</v>
      </c>
      <c r="AJ1473" s="157" t="str">
        <f t="shared" si="574"/>
        <v>n</v>
      </c>
      <c r="AK1473" s="157" t="str">
        <f t="shared" si="575"/>
        <v>n</v>
      </c>
      <c r="AL1473" s="157" t="str">
        <f t="shared" si="576"/>
        <v>n</v>
      </c>
      <c r="AM1473" s="157" t="str">
        <f t="shared" si="577"/>
        <v>n</v>
      </c>
      <c r="AN1473" s="157" t="str">
        <f t="shared" si="580"/>
        <v>n</v>
      </c>
      <c r="AO1473" s="157" t="str">
        <f t="shared" si="581"/>
        <v>n</v>
      </c>
      <c r="AP1473" s="157" t="str">
        <f t="shared" si="578"/>
        <v>y</v>
      </c>
      <c r="AQ1473" s="157" t="str">
        <f t="shared" si="579"/>
        <v>n</v>
      </c>
      <c r="AR1473" s="165">
        <v>0</v>
      </c>
      <c r="AS1473" s="166">
        <v>0</v>
      </c>
      <c r="AT1473" s="166" t="b">
        <f t="shared" si="586"/>
        <v>1</v>
      </c>
      <c r="AU1473" s="157" t="s">
        <v>2749</v>
      </c>
    </row>
    <row r="1474" spans="1:47" ht="15" customHeight="1" x14ac:dyDescent="0.3">
      <c r="A1474" s="158" t="s">
        <v>1811</v>
      </c>
      <c r="B1474" s="158" t="s">
        <v>2096</v>
      </c>
      <c r="C1474" s="159">
        <v>44361</v>
      </c>
      <c r="D1474" s="158">
        <v>2021</v>
      </c>
      <c r="E1474" s="158" t="s">
        <v>19</v>
      </c>
      <c r="F1474" s="158" t="s">
        <v>1016</v>
      </c>
      <c r="G1474" s="169">
        <v>0.40833333333333338</v>
      </c>
      <c r="H1474" s="169">
        <v>4.2361111111111106E-2</v>
      </c>
      <c r="I1474" s="158" t="s">
        <v>2796</v>
      </c>
      <c r="J1474" s="165" t="s">
        <v>1066</v>
      </c>
      <c r="K1474" s="157" t="str">
        <f t="shared" ref="K1474:K1537" si="587">IF(AND(ISNUMBER(SEARCH("I",$J1474)), S1474&gt;0),"y","n")</f>
        <v>n</v>
      </c>
      <c r="L1474" s="157" t="str">
        <f t="shared" ref="L1474:L1537" si="588">IF(AND(ISNUMBER(SEARCH("L",$J1474)), S1474&gt;0),"y","n")</f>
        <v>y</v>
      </c>
      <c r="M1474" s="157" t="str">
        <f t="shared" ref="M1474:M1537" si="589">IF(AND(ISNUMBER(SEARCH("H",$J1474))),"y","n")</f>
        <v>n</v>
      </c>
      <c r="N1474" s="157" t="str">
        <f t="shared" ref="N1474:N1537" si="590">IF(AND(ISNUMBER(SEARCH("O",$J1474))),"y","n")</f>
        <v>n</v>
      </c>
      <c r="O1474" s="157" t="str">
        <f t="shared" ref="O1474:O1537" si="591">IF(AND(ISNUMBER(SEARCH("P",$J1474))),"y","n")</f>
        <v>n</v>
      </c>
      <c r="P1474" s="157" t="str">
        <f t="shared" ref="P1474:P1537" si="592">IF(AND(ISNUMBER(SEARCH("F",$J1474))),"y","n")</f>
        <v>n</v>
      </c>
      <c r="Q1474" s="157" t="str">
        <f t="shared" ref="Q1474:Q1537" si="593">IF(AND(ISNUMBER(SEARCH("R",$J1474))),"y","n")</f>
        <v>n</v>
      </c>
      <c r="R1474" s="157" t="str">
        <f t="shared" ref="R1474:R1537" si="594">IF(AND(ISNUMBER(SEARCH("D",$J1474))),"y","n")</f>
        <v>n</v>
      </c>
      <c r="S1474" s="165">
        <v>40</v>
      </c>
      <c r="T1474" s="166">
        <v>40</v>
      </c>
      <c r="U1474" s="166" t="b">
        <f t="shared" si="582"/>
        <v>1</v>
      </c>
      <c r="V1474" s="165" t="s">
        <v>1066</v>
      </c>
      <c r="W1474" s="157" t="str">
        <f t="shared" si="584"/>
        <v>n</v>
      </c>
      <c r="X1474" s="157" t="str">
        <f t="shared" si="585"/>
        <v>y</v>
      </c>
      <c r="Y1474" s="157" t="str">
        <f t="shared" ref="Y1474:Y1537" si="595">IF(AND(ISNUMBER(SEARCH("H",$V1474))),"y","n")</f>
        <v>n</v>
      </c>
      <c r="Z1474" s="157" t="str">
        <f t="shared" ref="Z1474:Z1537" si="596">IF(AND(ISNUMBER(SEARCH("O",$V1474))),"y","n")</f>
        <v>n</v>
      </c>
      <c r="AA1474" s="157" t="str">
        <f t="shared" ref="AA1474:AA1537" si="597">IF(AND(ISNUMBER(SEARCH("P",$V1474))),"y","n")</f>
        <v>n</v>
      </c>
      <c r="AB1474" s="157" t="str">
        <f t="shared" ref="AB1474:AB1537" si="598">IF(AND(ISNUMBER(SEARCH("F",$V1474))),"y","n")</f>
        <v>n</v>
      </c>
      <c r="AC1474" s="157" t="str">
        <f t="shared" ref="AC1474:AC1537" si="599">IF(AND(ISNUMBER(SEARCH("R",$V1474))),"y","n")</f>
        <v>n</v>
      </c>
      <c r="AD1474" s="157" t="str">
        <f t="shared" ref="AD1474:AD1537" si="600">IF(AND(ISNUMBER(SEARCH("D",$V1474))),"y","n")</f>
        <v>n</v>
      </c>
      <c r="AE1474" s="165">
        <v>-1</v>
      </c>
      <c r="AF1474" s="166">
        <v>-1</v>
      </c>
      <c r="AG1474" s="166">
        <v>70</v>
      </c>
      <c r="AH1474" s="166" t="b">
        <f t="shared" si="583"/>
        <v>1</v>
      </c>
      <c r="AI1474" s="165" t="s">
        <v>2797</v>
      </c>
      <c r="AJ1474" s="157" t="str">
        <f t="shared" ref="AJ1474:AJ1537" si="601">IF(AND(ISNUMBER(SEARCH("I",$AI1474)), AR1474&gt;0),"y","n")</f>
        <v>n</v>
      </c>
      <c r="AK1474" s="157" t="str">
        <f t="shared" ref="AK1474:AK1537" si="602">IF(AND(ISNUMBER(SEARCH("L",$AI1474)), AR1474&gt;0),"y","n")</f>
        <v>n</v>
      </c>
      <c r="AL1474" s="157" t="str">
        <f t="shared" ref="AL1474:AL1537" si="603">IF(AND(ISNUMBER(SEARCH("H",$AI1474))),"y","n")</f>
        <v>y</v>
      </c>
      <c r="AM1474" s="157" t="str">
        <f t="shared" ref="AM1474:AM1537" si="604">IF(AND(ISNUMBER(SEARCH("O",$AI1474))),"y","n")</f>
        <v>y</v>
      </c>
      <c r="AN1474" s="157" t="str">
        <f t="shared" si="580"/>
        <v>n</v>
      </c>
      <c r="AO1474" s="157" t="str">
        <f t="shared" si="581"/>
        <v>y</v>
      </c>
      <c r="AP1474" s="157" t="str">
        <f t="shared" ref="AP1474:AP1537" si="605">IF(AND(ISNUMBER(SEARCH("R",$AI1474))),"y","n")</f>
        <v>y</v>
      </c>
      <c r="AQ1474" s="157" t="str">
        <f t="shared" ref="AQ1474:AQ1537" si="606">IF(AND(ISNUMBER(SEARCH("D",$AI1474))),"y","n")</f>
        <v>n</v>
      </c>
      <c r="AR1474" s="165">
        <v>20</v>
      </c>
      <c r="AS1474" s="166">
        <v>20</v>
      </c>
      <c r="AT1474" s="166" t="b">
        <f t="shared" si="586"/>
        <v>1</v>
      </c>
      <c r="AU1474" s="157" t="s">
        <v>2749</v>
      </c>
    </row>
    <row r="1475" spans="1:47" ht="15" customHeight="1" x14ac:dyDescent="0.3">
      <c r="A1475" s="158" t="s">
        <v>1811</v>
      </c>
      <c r="B1475" s="158" t="s">
        <v>2096</v>
      </c>
      <c r="C1475" s="159">
        <v>44361</v>
      </c>
      <c r="D1475" s="158">
        <v>2021</v>
      </c>
      <c r="E1475" s="158" t="s">
        <v>19</v>
      </c>
      <c r="F1475" s="158" t="s">
        <v>1018</v>
      </c>
      <c r="G1475" s="169">
        <v>0.40833333333333338</v>
      </c>
      <c r="H1475" s="169">
        <v>4.2361111111111106E-2</v>
      </c>
      <c r="I1475" s="158" t="s">
        <v>2798</v>
      </c>
      <c r="J1475" s="165" t="s">
        <v>1066</v>
      </c>
      <c r="K1475" s="157" t="str">
        <f t="shared" si="587"/>
        <v>n</v>
      </c>
      <c r="L1475" s="157" t="str">
        <f t="shared" si="588"/>
        <v>y</v>
      </c>
      <c r="M1475" s="157" t="str">
        <f t="shared" si="589"/>
        <v>n</v>
      </c>
      <c r="N1475" s="157" t="str">
        <f t="shared" si="590"/>
        <v>n</v>
      </c>
      <c r="O1475" s="157" t="str">
        <f t="shared" si="591"/>
        <v>n</v>
      </c>
      <c r="P1475" s="157" t="str">
        <f t="shared" si="592"/>
        <v>n</v>
      </c>
      <c r="Q1475" s="157" t="str">
        <f t="shared" si="593"/>
        <v>n</v>
      </c>
      <c r="R1475" s="157" t="str">
        <f t="shared" si="594"/>
        <v>n</v>
      </c>
      <c r="S1475" s="165">
        <v>85</v>
      </c>
      <c r="T1475" s="166">
        <v>85</v>
      </c>
      <c r="U1475" s="166" t="b">
        <f t="shared" ref="U1475:U1538" si="607">S1475=T1475</f>
        <v>1</v>
      </c>
      <c r="V1475" s="165" t="s">
        <v>1066</v>
      </c>
      <c r="W1475" s="157" t="str">
        <f t="shared" si="584"/>
        <v>n</v>
      </c>
      <c r="X1475" s="157" t="str">
        <f t="shared" si="585"/>
        <v>y</v>
      </c>
      <c r="Y1475" s="157" t="str">
        <f t="shared" si="595"/>
        <v>n</v>
      </c>
      <c r="Z1475" s="157" t="str">
        <f t="shared" si="596"/>
        <v>n</v>
      </c>
      <c r="AA1475" s="157" t="str">
        <f t="shared" si="597"/>
        <v>n</v>
      </c>
      <c r="AB1475" s="157" t="str">
        <f t="shared" si="598"/>
        <v>n</v>
      </c>
      <c r="AC1475" s="157" t="str">
        <f t="shared" si="599"/>
        <v>n</v>
      </c>
      <c r="AD1475" s="157" t="str">
        <f t="shared" si="600"/>
        <v>n</v>
      </c>
      <c r="AE1475" s="165">
        <v>-1</v>
      </c>
      <c r="AF1475" s="166">
        <v>-1</v>
      </c>
      <c r="AG1475" s="166">
        <v>50</v>
      </c>
      <c r="AH1475" s="166" t="b">
        <f t="shared" ref="AH1475:AH1538" si="608">AE1475=AF1475</f>
        <v>1</v>
      </c>
      <c r="AI1475" s="165" t="s">
        <v>2799</v>
      </c>
      <c r="AJ1475" s="157" t="str">
        <f t="shared" si="601"/>
        <v>n</v>
      </c>
      <c r="AK1475" s="157" t="str">
        <f t="shared" si="602"/>
        <v>n</v>
      </c>
      <c r="AL1475" s="157" t="str">
        <f t="shared" si="603"/>
        <v>y</v>
      </c>
      <c r="AM1475" s="157" t="str">
        <f t="shared" si="604"/>
        <v>y</v>
      </c>
      <c r="AN1475" s="157" t="str">
        <f t="shared" ref="AN1475:AN1538" si="609">IF(AND(ISNUMBER(SEARCH("P",$AI1475))),"y","n")</f>
        <v>n</v>
      </c>
      <c r="AO1475" s="157" t="str">
        <f t="shared" ref="AO1475:AO1538" si="610">IF(AND(ISNUMBER(SEARCH("F",$AI1475))),"y","n")</f>
        <v>y</v>
      </c>
      <c r="AP1475" s="157" t="str">
        <f t="shared" si="605"/>
        <v>n</v>
      </c>
      <c r="AQ1475" s="157" t="str">
        <f t="shared" si="606"/>
        <v>n</v>
      </c>
      <c r="AR1475" s="165">
        <v>5</v>
      </c>
      <c r="AS1475" s="166">
        <v>5</v>
      </c>
      <c r="AT1475" s="166" t="b">
        <f t="shared" si="586"/>
        <v>1</v>
      </c>
      <c r="AU1475" s="157" t="s">
        <v>2749</v>
      </c>
    </row>
    <row r="1476" spans="1:47" ht="15" customHeight="1" x14ac:dyDescent="0.3">
      <c r="A1476" s="158" t="s">
        <v>1811</v>
      </c>
      <c r="B1476" s="158" t="s">
        <v>2096</v>
      </c>
      <c r="C1476" s="159">
        <v>44361</v>
      </c>
      <c r="D1476" s="158">
        <v>2021</v>
      </c>
      <c r="E1476" s="158" t="s">
        <v>19</v>
      </c>
      <c r="F1476" s="158" t="s">
        <v>1020</v>
      </c>
      <c r="G1476" s="169">
        <v>0.40833333333333338</v>
      </c>
      <c r="H1476" s="169">
        <v>4.2361111111111106E-2</v>
      </c>
      <c r="I1476" s="158" t="s">
        <v>2800</v>
      </c>
      <c r="J1476" s="165" t="s">
        <v>1066</v>
      </c>
      <c r="K1476" s="157" t="str">
        <f t="shared" si="587"/>
        <v>n</v>
      </c>
      <c r="L1476" s="157" t="str">
        <f t="shared" si="588"/>
        <v>y</v>
      </c>
      <c r="M1476" s="157" t="str">
        <f t="shared" si="589"/>
        <v>n</v>
      </c>
      <c r="N1476" s="157" t="str">
        <f t="shared" si="590"/>
        <v>n</v>
      </c>
      <c r="O1476" s="157" t="str">
        <f t="shared" si="591"/>
        <v>n</v>
      </c>
      <c r="P1476" s="157" t="str">
        <f t="shared" si="592"/>
        <v>n</v>
      </c>
      <c r="Q1476" s="157" t="str">
        <f t="shared" si="593"/>
        <v>n</v>
      </c>
      <c r="R1476" s="157" t="str">
        <f t="shared" si="594"/>
        <v>n</v>
      </c>
      <c r="S1476" s="165">
        <v>70</v>
      </c>
      <c r="T1476" s="166">
        <v>70</v>
      </c>
      <c r="U1476" s="166" t="b">
        <f t="shared" si="607"/>
        <v>1</v>
      </c>
      <c r="V1476" s="165" t="s">
        <v>1066</v>
      </c>
      <c r="W1476" s="157" t="str">
        <f t="shared" si="584"/>
        <v>n</v>
      </c>
      <c r="X1476" s="157" t="str">
        <f t="shared" si="585"/>
        <v>y</v>
      </c>
      <c r="Y1476" s="157" t="str">
        <f t="shared" si="595"/>
        <v>n</v>
      </c>
      <c r="Z1476" s="157" t="str">
        <f t="shared" si="596"/>
        <v>n</v>
      </c>
      <c r="AA1476" s="157" t="str">
        <f t="shared" si="597"/>
        <v>n</v>
      </c>
      <c r="AB1476" s="157" t="str">
        <f t="shared" si="598"/>
        <v>n</v>
      </c>
      <c r="AC1476" s="157" t="str">
        <f t="shared" si="599"/>
        <v>n</v>
      </c>
      <c r="AD1476" s="157" t="str">
        <f t="shared" si="600"/>
        <v>n</v>
      </c>
      <c r="AE1476" s="165">
        <v>-1</v>
      </c>
      <c r="AF1476" s="166">
        <v>-1</v>
      </c>
      <c r="AG1476" s="166">
        <v>95</v>
      </c>
      <c r="AH1476" s="166" t="b">
        <f t="shared" si="608"/>
        <v>1</v>
      </c>
      <c r="AI1476" s="165" t="s">
        <v>2315</v>
      </c>
      <c r="AJ1476" s="157" t="str">
        <f t="shared" si="601"/>
        <v>n</v>
      </c>
      <c r="AK1476" s="157" t="str">
        <f t="shared" si="602"/>
        <v>y</v>
      </c>
      <c r="AL1476" s="157" t="str">
        <f t="shared" si="603"/>
        <v>y</v>
      </c>
      <c r="AM1476" s="157" t="str">
        <f t="shared" si="604"/>
        <v>n</v>
      </c>
      <c r="AN1476" s="157" t="str">
        <f t="shared" si="609"/>
        <v>n</v>
      </c>
      <c r="AO1476" s="157" t="str">
        <f t="shared" si="610"/>
        <v>n</v>
      </c>
      <c r="AP1476" s="157" t="str">
        <f t="shared" si="605"/>
        <v>n</v>
      </c>
      <c r="AQ1476" s="157" t="str">
        <f t="shared" si="606"/>
        <v>n</v>
      </c>
      <c r="AR1476" s="165">
        <v>99</v>
      </c>
      <c r="AS1476" s="166">
        <v>99</v>
      </c>
      <c r="AT1476" s="166" t="b">
        <f t="shared" si="586"/>
        <v>1</v>
      </c>
      <c r="AU1476" s="157" t="s">
        <v>2745</v>
      </c>
    </row>
    <row r="1477" spans="1:47" ht="15" customHeight="1" x14ac:dyDescent="0.3">
      <c r="A1477" s="158" t="s">
        <v>1811</v>
      </c>
      <c r="B1477" s="158" t="s">
        <v>2096</v>
      </c>
      <c r="C1477" s="159">
        <v>44361</v>
      </c>
      <c r="D1477" s="158">
        <v>2021</v>
      </c>
      <c r="E1477" s="158" t="s">
        <v>19</v>
      </c>
      <c r="F1477" s="158" t="s">
        <v>1022</v>
      </c>
      <c r="G1477" s="169">
        <v>0.40833333333333338</v>
      </c>
      <c r="H1477" s="169">
        <v>4.2361111111111106E-2</v>
      </c>
      <c r="I1477" s="158" t="s">
        <v>2840</v>
      </c>
      <c r="J1477" s="165" t="s">
        <v>1066</v>
      </c>
      <c r="K1477" s="157" t="str">
        <f t="shared" si="587"/>
        <v>n</v>
      </c>
      <c r="L1477" s="157" t="str">
        <f t="shared" si="588"/>
        <v>y</v>
      </c>
      <c r="M1477" s="157" t="str">
        <f t="shared" si="589"/>
        <v>n</v>
      </c>
      <c r="N1477" s="157" t="str">
        <f t="shared" si="590"/>
        <v>n</v>
      </c>
      <c r="O1477" s="157" t="str">
        <f t="shared" si="591"/>
        <v>n</v>
      </c>
      <c r="P1477" s="157" t="str">
        <f t="shared" si="592"/>
        <v>n</v>
      </c>
      <c r="Q1477" s="157" t="str">
        <f t="shared" si="593"/>
        <v>n</v>
      </c>
      <c r="R1477" s="157" t="str">
        <f t="shared" si="594"/>
        <v>n</v>
      </c>
      <c r="S1477" s="165">
        <v>95</v>
      </c>
      <c r="T1477" s="166">
        <v>95</v>
      </c>
      <c r="U1477" s="166" t="b">
        <f t="shared" si="607"/>
        <v>1</v>
      </c>
      <c r="V1477" s="165" t="s">
        <v>1066</v>
      </c>
      <c r="W1477" s="157" t="str">
        <f t="shared" si="584"/>
        <v>n</v>
      </c>
      <c r="X1477" s="157" t="str">
        <f t="shared" si="585"/>
        <v>y</v>
      </c>
      <c r="Y1477" s="157" t="str">
        <f t="shared" si="595"/>
        <v>n</v>
      </c>
      <c r="Z1477" s="157" t="str">
        <f t="shared" si="596"/>
        <v>n</v>
      </c>
      <c r="AA1477" s="157" t="str">
        <f t="shared" si="597"/>
        <v>n</v>
      </c>
      <c r="AB1477" s="157" t="str">
        <f t="shared" si="598"/>
        <v>n</v>
      </c>
      <c r="AC1477" s="157" t="str">
        <f t="shared" si="599"/>
        <v>n</v>
      </c>
      <c r="AD1477" s="157" t="str">
        <f t="shared" si="600"/>
        <v>n</v>
      </c>
      <c r="AE1477" s="165">
        <v>-1</v>
      </c>
      <c r="AF1477" s="166">
        <v>-1</v>
      </c>
      <c r="AG1477" s="166">
        <v>95</v>
      </c>
      <c r="AH1477" s="166" t="b">
        <f t="shared" si="608"/>
        <v>1</v>
      </c>
      <c r="AI1477" s="165" t="s">
        <v>2315</v>
      </c>
      <c r="AJ1477" s="157" t="str">
        <f t="shared" si="601"/>
        <v>n</v>
      </c>
      <c r="AK1477" s="157" t="str">
        <f t="shared" si="602"/>
        <v>y</v>
      </c>
      <c r="AL1477" s="157" t="str">
        <f t="shared" si="603"/>
        <v>y</v>
      </c>
      <c r="AM1477" s="157" t="str">
        <f t="shared" si="604"/>
        <v>n</v>
      </c>
      <c r="AN1477" s="157" t="str">
        <f t="shared" si="609"/>
        <v>n</v>
      </c>
      <c r="AO1477" s="157" t="str">
        <f t="shared" si="610"/>
        <v>n</v>
      </c>
      <c r="AP1477" s="157" t="str">
        <f t="shared" si="605"/>
        <v>n</v>
      </c>
      <c r="AQ1477" s="157" t="str">
        <f t="shared" si="606"/>
        <v>n</v>
      </c>
      <c r="AR1477" s="165">
        <v>99</v>
      </c>
      <c r="AS1477" s="166">
        <v>99</v>
      </c>
      <c r="AT1477" s="166" t="b">
        <f t="shared" si="586"/>
        <v>1</v>
      </c>
      <c r="AU1477" s="157" t="s">
        <v>2801</v>
      </c>
    </row>
    <row r="1478" spans="1:47" s="41" customFormat="1" ht="15" customHeight="1" x14ac:dyDescent="0.3">
      <c r="A1478" s="170" t="s">
        <v>1811</v>
      </c>
      <c r="B1478" s="170" t="s">
        <v>2802</v>
      </c>
      <c r="C1478" s="171">
        <v>44356</v>
      </c>
      <c r="D1478" s="170">
        <v>2021</v>
      </c>
      <c r="E1478" s="170" t="s">
        <v>19</v>
      </c>
      <c r="F1478" s="170" t="s">
        <v>943</v>
      </c>
      <c r="G1478" s="170"/>
      <c r="H1478" s="170"/>
      <c r="I1478" s="170"/>
      <c r="J1478" s="170"/>
      <c r="K1478" s="170" t="str">
        <f t="shared" si="587"/>
        <v>n</v>
      </c>
      <c r="L1478" s="170" t="str">
        <f t="shared" si="588"/>
        <v>n</v>
      </c>
      <c r="M1478" s="170" t="str">
        <f t="shared" si="589"/>
        <v>n</v>
      </c>
      <c r="N1478" s="170" t="str">
        <f t="shared" si="590"/>
        <v>n</v>
      </c>
      <c r="O1478" s="170" t="str">
        <f t="shared" si="591"/>
        <v>n</v>
      </c>
      <c r="P1478" s="170" t="str">
        <f t="shared" si="592"/>
        <v>n</v>
      </c>
      <c r="Q1478" s="170" t="str">
        <f t="shared" si="593"/>
        <v>n</v>
      </c>
      <c r="R1478" s="170" t="str">
        <f t="shared" si="594"/>
        <v>n</v>
      </c>
      <c r="S1478" s="170"/>
      <c r="T1478" s="170"/>
      <c r="U1478" s="170" t="b">
        <f t="shared" si="607"/>
        <v>1</v>
      </c>
      <c r="V1478" s="170"/>
      <c r="W1478" s="170" t="str">
        <f>IF(AND(ISNUMBER(SEARCH("I",$V1478)), AG1478&gt;0),"y","n")</f>
        <v>n</v>
      </c>
      <c r="X1478" s="170" t="str">
        <f>IF(AND(ISNUMBER(SEARCH("L",$V1478)), AG1478&gt;0),"y","n")</f>
        <v>n</v>
      </c>
      <c r="Y1478" s="170" t="str">
        <f t="shared" si="595"/>
        <v>n</v>
      </c>
      <c r="Z1478" s="170" t="str">
        <f t="shared" si="596"/>
        <v>n</v>
      </c>
      <c r="AA1478" s="170" t="str">
        <f t="shared" si="597"/>
        <v>n</v>
      </c>
      <c r="AB1478" s="170" t="str">
        <f t="shared" si="598"/>
        <v>n</v>
      </c>
      <c r="AC1478" s="170" t="str">
        <f t="shared" si="599"/>
        <v>n</v>
      </c>
      <c r="AD1478" s="170" t="str">
        <f t="shared" si="600"/>
        <v>n</v>
      </c>
      <c r="AE1478" s="170"/>
      <c r="AF1478" s="170"/>
      <c r="AG1478" s="170"/>
      <c r="AH1478" s="170" t="b">
        <f t="shared" si="608"/>
        <v>1</v>
      </c>
      <c r="AI1478" s="170"/>
      <c r="AJ1478" s="170" t="str">
        <f t="shared" si="601"/>
        <v>n</v>
      </c>
      <c r="AK1478" s="170" t="str">
        <f t="shared" si="602"/>
        <v>n</v>
      </c>
      <c r="AL1478" s="170" t="str">
        <f t="shared" si="603"/>
        <v>n</v>
      </c>
      <c r="AM1478" s="170" t="str">
        <f t="shared" si="604"/>
        <v>n</v>
      </c>
      <c r="AN1478" s="170" t="str">
        <f t="shared" si="609"/>
        <v>n</v>
      </c>
      <c r="AO1478" s="170" t="str">
        <f t="shared" si="610"/>
        <v>n</v>
      </c>
      <c r="AP1478" s="170" t="str">
        <f t="shared" si="605"/>
        <v>n</v>
      </c>
      <c r="AQ1478" s="170" t="str">
        <f t="shared" si="606"/>
        <v>n</v>
      </c>
      <c r="AR1478" s="170"/>
      <c r="AS1478" s="170"/>
      <c r="AT1478" s="170" t="b">
        <f t="shared" si="586"/>
        <v>1</v>
      </c>
      <c r="AU1478" s="170"/>
    </row>
    <row r="1479" spans="1:47" s="41" customFormat="1" ht="15" customHeight="1" x14ac:dyDescent="0.3">
      <c r="A1479" s="170" t="s">
        <v>1811</v>
      </c>
      <c r="B1479" s="170" t="s">
        <v>2802</v>
      </c>
      <c r="C1479" s="171">
        <v>44356</v>
      </c>
      <c r="D1479" s="170">
        <v>2021</v>
      </c>
      <c r="E1479" s="170" t="s">
        <v>19</v>
      </c>
      <c r="F1479" s="170" t="s">
        <v>947</v>
      </c>
      <c r="G1479" s="170"/>
      <c r="H1479" s="170"/>
      <c r="I1479" s="170"/>
      <c r="J1479" s="170"/>
      <c r="K1479" s="170" t="str">
        <f t="shared" si="587"/>
        <v>n</v>
      </c>
      <c r="L1479" s="170" t="str">
        <f t="shared" si="588"/>
        <v>n</v>
      </c>
      <c r="M1479" s="170" t="str">
        <f t="shared" si="589"/>
        <v>n</v>
      </c>
      <c r="N1479" s="170" t="str">
        <f t="shared" si="590"/>
        <v>n</v>
      </c>
      <c r="O1479" s="170" t="str">
        <f t="shared" si="591"/>
        <v>n</v>
      </c>
      <c r="P1479" s="170" t="str">
        <f t="shared" si="592"/>
        <v>n</v>
      </c>
      <c r="Q1479" s="170" t="str">
        <f t="shared" si="593"/>
        <v>n</v>
      </c>
      <c r="R1479" s="170" t="str">
        <f t="shared" si="594"/>
        <v>n</v>
      </c>
      <c r="S1479" s="170"/>
      <c r="T1479" s="170"/>
      <c r="U1479" s="170" t="b">
        <f t="shared" si="607"/>
        <v>1</v>
      </c>
      <c r="V1479" s="170"/>
      <c r="W1479" s="170" t="str">
        <f t="shared" ref="W1479:W1513" si="611">IF(AND(ISNUMBER(SEARCH("I",$V1479)), AG1479&gt;0),"y","n")</f>
        <v>n</v>
      </c>
      <c r="X1479" s="170" t="str">
        <f t="shared" ref="X1479:X1513" si="612">IF(AND(ISNUMBER(SEARCH("L",$V1479)), AG1479&gt;0),"y","n")</f>
        <v>n</v>
      </c>
      <c r="Y1479" s="170" t="str">
        <f t="shared" si="595"/>
        <v>n</v>
      </c>
      <c r="Z1479" s="170" t="str">
        <f t="shared" si="596"/>
        <v>n</v>
      </c>
      <c r="AA1479" s="170" t="str">
        <f t="shared" si="597"/>
        <v>n</v>
      </c>
      <c r="AB1479" s="170" t="str">
        <f t="shared" si="598"/>
        <v>n</v>
      </c>
      <c r="AC1479" s="170" t="str">
        <f t="shared" si="599"/>
        <v>n</v>
      </c>
      <c r="AD1479" s="170" t="str">
        <f t="shared" si="600"/>
        <v>n</v>
      </c>
      <c r="AE1479" s="170"/>
      <c r="AF1479" s="170"/>
      <c r="AG1479" s="170"/>
      <c r="AH1479" s="170" t="b">
        <f t="shared" si="608"/>
        <v>1</v>
      </c>
      <c r="AI1479" s="170"/>
      <c r="AJ1479" s="170" t="str">
        <f t="shared" si="601"/>
        <v>n</v>
      </c>
      <c r="AK1479" s="170" t="str">
        <f t="shared" si="602"/>
        <v>n</v>
      </c>
      <c r="AL1479" s="170" t="str">
        <f t="shared" si="603"/>
        <v>n</v>
      </c>
      <c r="AM1479" s="170" t="str">
        <f t="shared" si="604"/>
        <v>n</v>
      </c>
      <c r="AN1479" s="170" t="str">
        <f t="shared" si="609"/>
        <v>n</v>
      </c>
      <c r="AO1479" s="170" t="str">
        <f t="shared" si="610"/>
        <v>n</v>
      </c>
      <c r="AP1479" s="170" t="str">
        <f t="shared" si="605"/>
        <v>n</v>
      </c>
      <c r="AQ1479" s="170" t="str">
        <f t="shared" si="606"/>
        <v>n</v>
      </c>
      <c r="AR1479" s="170"/>
      <c r="AS1479" s="170"/>
      <c r="AT1479" s="170" t="b">
        <f t="shared" si="586"/>
        <v>1</v>
      </c>
      <c r="AU1479" s="170"/>
    </row>
    <row r="1480" spans="1:47" s="41" customFormat="1" ht="15" customHeight="1" x14ac:dyDescent="0.3">
      <c r="A1480" s="170" t="s">
        <v>1811</v>
      </c>
      <c r="B1480" s="170" t="s">
        <v>2802</v>
      </c>
      <c r="C1480" s="171">
        <v>44356</v>
      </c>
      <c r="D1480" s="170">
        <v>2021</v>
      </c>
      <c r="E1480" s="170" t="s">
        <v>19</v>
      </c>
      <c r="F1480" s="170" t="s">
        <v>949</v>
      </c>
      <c r="G1480" s="170"/>
      <c r="H1480" s="170"/>
      <c r="I1480" s="170"/>
      <c r="J1480" s="170"/>
      <c r="K1480" s="170" t="str">
        <f t="shared" si="587"/>
        <v>n</v>
      </c>
      <c r="L1480" s="170" t="str">
        <f t="shared" si="588"/>
        <v>n</v>
      </c>
      <c r="M1480" s="170" t="str">
        <f t="shared" si="589"/>
        <v>n</v>
      </c>
      <c r="N1480" s="170" t="str">
        <f t="shared" si="590"/>
        <v>n</v>
      </c>
      <c r="O1480" s="170" t="str">
        <f t="shared" si="591"/>
        <v>n</v>
      </c>
      <c r="P1480" s="170" t="str">
        <f t="shared" si="592"/>
        <v>n</v>
      </c>
      <c r="Q1480" s="170" t="str">
        <f t="shared" si="593"/>
        <v>n</v>
      </c>
      <c r="R1480" s="170" t="str">
        <f t="shared" si="594"/>
        <v>n</v>
      </c>
      <c r="S1480" s="170"/>
      <c r="T1480" s="170"/>
      <c r="U1480" s="170" t="b">
        <f t="shared" si="607"/>
        <v>1</v>
      </c>
      <c r="V1480" s="170"/>
      <c r="W1480" s="170" t="str">
        <f t="shared" si="611"/>
        <v>n</v>
      </c>
      <c r="X1480" s="170" t="str">
        <f t="shared" si="612"/>
        <v>n</v>
      </c>
      <c r="Y1480" s="170" t="str">
        <f t="shared" si="595"/>
        <v>n</v>
      </c>
      <c r="Z1480" s="170" t="str">
        <f t="shared" si="596"/>
        <v>n</v>
      </c>
      <c r="AA1480" s="170" t="str">
        <f t="shared" si="597"/>
        <v>n</v>
      </c>
      <c r="AB1480" s="170" t="str">
        <f t="shared" si="598"/>
        <v>n</v>
      </c>
      <c r="AC1480" s="170" t="str">
        <f t="shared" si="599"/>
        <v>n</v>
      </c>
      <c r="AD1480" s="170" t="str">
        <f t="shared" si="600"/>
        <v>n</v>
      </c>
      <c r="AE1480" s="170"/>
      <c r="AF1480" s="170"/>
      <c r="AG1480" s="170"/>
      <c r="AH1480" s="170" t="b">
        <f t="shared" si="608"/>
        <v>1</v>
      </c>
      <c r="AI1480" s="170"/>
      <c r="AJ1480" s="170" t="str">
        <f t="shared" si="601"/>
        <v>n</v>
      </c>
      <c r="AK1480" s="170" t="str">
        <f t="shared" si="602"/>
        <v>n</v>
      </c>
      <c r="AL1480" s="170" t="str">
        <f t="shared" si="603"/>
        <v>n</v>
      </c>
      <c r="AM1480" s="170" t="str">
        <f t="shared" si="604"/>
        <v>n</v>
      </c>
      <c r="AN1480" s="170" t="str">
        <f t="shared" si="609"/>
        <v>n</v>
      </c>
      <c r="AO1480" s="170" t="str">
        <f t="shared" si="610"/>
        <v>n</v>
      </c>
      <c r="AP1480" s="170" t="str">
        <f t="shared" si="605"/>
        <v>n</v>
      </c>
      <c r="AQ1480" s="170" t="str">
        <f t="shared" si="606"/>
        <v>n</v>
      </c>
      <c r="AR1480" s="170"/>
      <c r="AS1480" s="170"/>
      <c r="AT1480" s="170" t="b">
        <f t="shared" si="586"/>
        <v>1</v>
      </c>
      <c r="AU1480" s="170"/>
    </row>
    <row r="1481" spans="1:47" s="41" customFormat="1" ht="15" customHeight="1" x14ac:dyDescent="0.3">
      <c r="A1481" s="170" t="s">
        <v>1811</v>
      </c>
      <c r="B1481" s="170" t="s">
        <v>2802</v>
      </c>
      <c r="C1481" s="171">
        <v>44356</v>
      </c>
      <c r="D1481" s="170">
        <v>2021</v>
      </c>
      <c r="E1481" s="170" t="s">
        <v>19</v>
      </c>
      <c r="F1481" s="170" t="s">
        <v>951</v>
      </c>
      <c r="G1481" s="170"/>
      <c r="H1481" s="170"/>
      <c r="I1481" s="170"/>
      <c r="J1481" s="170"/>
      <c r="K1481" s="170" t="str">
        <f t="shared" si="587"/>
        <v>n</v>
      </c>
      <c r="L1481" s="170" t="str">
        <f t="shared" si="588"/>
        <v>n</v>
      </c>
      <c r="M1481" s="170" t="str">
        <f t="shared" si="589"/>
        <v>n</v>
      </c>
      <c r="N1481" s="170" t="str">
        <f t="shared" si="590"/>
        <v>n</v>
      </c>
      <c r="O1481" s="170" t="str">
        <f t="shared" si="591"/>
        <v>n</v>
      </c>
      <c r="P1481" s="170" t="str">
        <f t="shared" si="592"/>
        <v>n</v>
      </c>
      <c r="Q1481" s="170" t="str">
        <f t="shared" si="593"/>
        <v>n</v>
      </c>
      <c r="R1481" s="170" t="str">
        <f t="shared" si="594"/>
        <v>n</v>
      </c>
      <c r="S1481" s="170"/>
      <c r="T1481" s="170"/>
      <c r="U1481" s="170" t="b">
        <f t="shared" si="607"/>
        <v>1</v>
      </c>
      <c r="V1481" s="170"/>
      <c r="W1481" s="170" t="str">
        <f t="shared" si="611"/>
        <v>n</v>
      </c>
      <c r="X1481" s="170" t="str">
        <f t="shared" si="612"/>
        <v>n</v>
      </c>
      <c r="Y1481" s="170" t="str">
        <f t="shared" si="595"/>
        <v>n</v>
      </c>
      <c r="Z1481" s="170" t="str">
        <f t="shared" si="596"/>
        <v>n</v>
      </c>
      <c r="AA1481" s="170" t="str">
        <f t="shared" si="597"/>
        <v>n</v>
      </c>
      <c r="AB1481" s="170" t="str">
        <f t="shared" si="598"/>
        <v>n</v>
      </c>
      <c r="AC1481" s="170" t="str">
        <f t="shared" si="599"/>
        <v>n</v>
      </c>
      <c r="AD1481" s="170" t="str">
        <f t="shared" si="600"/>
        <v>n</v>
      </c>
      <c r="AE1481" s="170"/>
      <c r="AF1481" s="170"/>
      <c r="AG1481" s="170"/>
      <c r="AH1481" s="170" t="b">
        <f t="shared" si="608"/>
        <v>1</v>
      </c>
      <c r="AI1481" s="170"/>
      <c r="AJ1481" s="170" t="str">
        <f t="shared" si="601"/>
        <v>n</v>
      </c>
      <c r="AK1481" s="170" t="str">
        <f t="shared" si="602"/>
        <v>n</v>
      </c>
      <c r="AL1481" s="170" t="str">
        <f t="shared" si="603"/>
        <v>n</v>
      </c>
      <c r="AM1481" s="170" t="str">
        <f t="shared" si="604"/>
        <v>n</v>
      </c>
      <c r="AN1481" s="170" t="str">
        <f t="shared" si="609"/>
        <v>n</v>
      </c>
      <c r="AO1481" s="170" t="str">
        <f t="shared" si="610"/>
        <v>n</v>
      </c>
      <c r="AP1481" s="170" t="str">
        <f t="shared" si="605"/>
        <v>n</v>
      </c>
      <c r="AQ1481" s="170" t="str">
        <f t="shared" si="606"/>
        <v>n</v>
      </c>
      <c r="AR1481" s="170"/>
      <c r="AS1481" s="170"/>
      <c r="AT1481" s="170" t="b">
        <f t="shared" si="586"/>
        <v>1</v>
      </c>
      <c r="AU1481" s="170"/>
    </row>
    <row r="1482" spans="1:47" s="41" customFormat="1" ht="15" customHeight="1" x14ac:dyDescent="0.3">
      <c r="A1482" s="170" t="s">
        <v>1811</v>
      </c>
      <c r="B1482" s="170" t="s">
        <v>2802</v>
      </c>
      <c r="C1482" s="171">
        <v>44356</v>
      </c>
      <c r="D1482" s="170">
        <v>2021</v>
      </c>
      <c r="E1482" s="170" t="s">
        <v>19</v>
      </c>
      <c r="F1482" s="170" t="s">
        <v>953</v>
      </c>
      <c r="G1482" s="170"/>
      <c r="H1482" s="170"/>
      <c r="I1482" s="170"/>
      <c r="J1482" s="170"/>
      <c r="K1482" s="170" t="str">
        <f t="shared" si="587"/>
        <v>n</v>
      </c>
      <c r="L1482" s="170" t="str">
        <f t="shared" si="588"/>
        <v>n</v>
      </c>
      <c r="M1482" s="170" t="str">
        <f t="shared" si="589"/>
        <v>n</v>
      </c>
      <c r="N1482" s="170" t="str">
        <f t="shared" si="590"/>
        <v>n</v>
      </c>
      <c r="O1482" s="170" t="str">
        <f t="shared" si="591"/>
        <v>n</v>
      </c>
      <c r="P1482" s="170" t="str">
        <f t="shared" si="592"/>
        <v>n</v>
      </c>
      <c r="Q1482" s="170" t="str">
        <f t="shared" si="593"/>
        <v>n</v>
      </c>
      <c r="R1482" s="170" t="str">
        <f t="shared" si="594"/>
        <v>n</v>
      </c>
      <c r="S1482" s="170"/>
      <c r="T1482" s="170"/>
      <c r="U1482" s="170" t="b">
        <f t="shared" si="607"/>
        <v>1</v>
      </c>
      <c r="V1482" s="170"/>
      <c r="W1482" s="170" t="str">
        <f t="shared" si="611"/>
        <v>n</v>
      </c>
      <c r="X1482" s="170" t="str">
        <f t="shared" si="612"/>
        <v>n</v>
      </c>
      <c r="Y1482" s="170" t="str">
        <f t="shared" si="595"/>
        <v>n</v>
      </c>
      <c r="Z1482" s="170" t="str">
        <f t="shared" si="596"/>
        <v>n</v>
      </c>
      <c r="AA1482" s="170" t="str">
        <f t="shared" si="597"/>
        <v>n</v>
      </c>
      <c r="AB1482" s="170" t="str">
        <f t="shared" si="598"/>
        <v>n</v>
      </c>
      <c r="AC1482" s="170" t="str">
        <f t="shared" si="599"/>
        <v>n</v>
      </c>
      <c r="AD1482" s="170" t="str">
        <f t="shared" si="600"/>
        <v>n</v>
      </c>
      <c r="AE1482" s="170"/>
      <c r="AF1482" s="170"/>
      <c r="AG1482" s="170"/>
      <c r="AH1482" s="170" t="b">
        <f t="shared" si="608"/>
        <v>1</v>
      </c>
      <c r="AI1482" s="170"/>
      <c r="AJ1482" s="170" t="str">
        <f t="shared" si="601"/>
        <v>n</v>
      </c>
      <c r="AK1482" s="170" t="str">
        <f t="shared" si="602"/>
        <v>n</v>
      </c>
      <c r="AL1482" s="170" t="str">
        <f t="shared" si="603"/>
        <v>n</v>
      </c>
      <c r="AM1482" s="170" t="str">
        <f t="shared" si="604"/>
        <v>n</v>
      </c>
      <c r="AN1482" s="170" t="str">
        <f t="shared" si="609"/>
        <v>n</v>
      </c>
      <c r="AO1482" s="170" t="str">
        <f t="shared" si="610"/>
        <v>n</v>
      </c>
      <c r="AP1482" s="170" t="str">
        <f t="shared" si="605"/>
        <v>n</v>
      </c>
      <c r="AQ1482" s="170" t="str">
        <f t="shared" si="606"/>
        <v>n</v>
      </c>
      <c r="AR1482" s="170"/>
      <c r="AS1482" s="170"/>
      <c r="AT1482" s="170" t="b">
        <f t="shared" si="586"/>
        <v>1</v>
      </c>
      <c r="AU1482" s="170"/>
    </row>
    <row r="1483" spans="1:47" ht="15" customHeight="1" x14ac:dyDescent="0.3">
      <c r="A1483" s="158" t="s">
        <v>1811</v>
      </c>
      <c r="B1483" s="158" t="s">
        <v>2802</v>
      </c>
      <c r="C1483" s="159">
        <v>44356</v>
      </c>
      <c r="D1483" s="158">
        <v>2021</v>
      </c>
      <c r="E1483" s="158" t="s">
        <v>19</v>
      </c>
      <c r="F1483" s="158" t="s">
        <v>955</v>
      </c>
      <c r="G1483" s="169">
        <v>0.34027777777777773</v>
      </c>
      <c r="H1483" s="169">
        <v>0.15833333333333333</v>
      </c>
      <c r="I1483" s="157" t="s">
        <v>2803</v>
      </c>
      <c r="J1483" s="165" t="s">
        <v>1066</v>
      </c>
      <c r="K1483" s="157" t="str">
        <f t="shared" si="587"/>
        <v>n</v>
      </c>
      <c r="L1483" s="157" t="str">
        <f t="shared" si="588"/>
        <v>y</v>
      </c>
      <c r="M1483" s="157" t="str">
        <f t="shared" si="589"/>
        <v>n</v>
      </c>
      <c r="N1483" s="157" t="str">
        <f t="shared" si="590"/>
        <v>n</v>
      </c>
      <c r="O1483" s="157" t="str">
        <f t="shared" si="591"/>
        <v>n</v>
      </c>
      <c r="P1483" s="157" t="str">
        <f t="shared" si="592"/>
        <v>n</v>
      </c>
      <c r="Q1483" s="157" t="str">
        <f t="shared" si="593"/>
        <v>n</v>
      </c>
      <c r="R1483" s="157" t="str">
        <f t="shared" si="594"/>
        <v>n</v>
      </c>
      <c r="S1483" s="165">
        <v>95</v>
      </c>
      <c r="T1483" s="166">
        <v>95</v>
      </c>
      <c r="U1483" s="166" t="b">
        <f t="shared" si="607"/>
        <v>1</v>
      </c>
      <c r="V1483" s="165" t="s">
        <v>1066</v>
      </c>
      <c r="W1483" s="157" t="str">
        <f t="shared" si="611"/>
        <v>n</v>
      </c>
      <c r="X1483" s="157" t="str">
        <f t="shared" si="612"/>
        <v>y</v>
      </c>
      <c r="Y1483" s="157" t="str">
        <f t="shared" si="595"/>
        <v>n</v>
      </c>
      <c r="Z1483" s="157" t="str">
        <f t="shared" si="596"/>
        <v>n</v>
      </c>
      <c r="AA1483" s="157" t="str">
        <f t="shared" si="597"/>
        <v>n</v>
      </c>
      <c r="AB1483" s="157" t="str">
        <f t="shared" si="598"/>
        <v>n</v>
      </c>
      <c r="AC1483" s="157" t="str">
        <f t="shared" si="599"/>
        <v>n</v>
      </c>
      <c r="AD1483" s="157" t="str">
        <f t="shared" si="600"/>
        <v>n</v>
      </c>
      <c r="AE1483" s="165">
        <v>-1</v>
      </c>
      <c r="AF1483" s="166">
        <v>-1</v>
      </c>
      <c r="AG1483" s="166">
        <v>75</v>
      </c>
      <c r="AH1483" s="166" t="b">
        <f t="shared" si="608"/>
        <v>1</v>
      </c>
      <c r="AI1483" s="165" t="s">
        <v>2182</v>
      </c>
      <c r="AJ1483" s="157" t="str">
        <f t="shared" si="601"/>
        <v>y</v>
      </c>
      <c r="AK1483" s="157" t="str">
        <f t="shared" si="602"/>
        <v>n</v>
      </c>
      <c r="AL1483" s="157" t="str">
        <f t="shared" si="603"/>
        <v>n</v>
      </c>
      <c r="AM1483" s="157" t="str">
        <f t="shared" si="604"/>
        <v>n</v>
      </c>
      <c r="AN1483" s="157" t="str">
        <f t="shared" si="609"/>
        <v>n</v>
      </c>
      <c r="AO1483" s="157" t="str">
        <f t="shared" si="610"/>
        <v>n</v>
      </c>
      <c r="AP1483" s="157" t="str">
        <f t="shared" si="605"/>
        <v>n</v>
      </c>
      <c r="AQ1483" s="157" t="str">
        <f t="shared" si="606"/>
        <v>n</v>
      </c>
      <c r="AR1483" s="165">
        <v>80</v>
      </c>
      <c r="AS1483" s="166">
        <v>80</v>
      </c>
      <c r="AT1483" s="166" t="b">
        <f t="shared" si="586"/>
        <v>1</v>
      </c>
      <c r="AU1483" s="157"/>
    </row>
    <row r="1484" spans="1:47" ht="15" customHeight="1" x14ac:dyDescent="0.3">
      <c r="A1484" s="158" t="s">
        <v>1811</v>
      </c>
      <c r="B1484" s="158" t="s">
        <v>2802</v>
      </c>
      <c r="C1484" s="159">
        <v>44356</v>
      </c>
      <c r="D1484" s="158">
        <v>2021</v>
      </c>
      <c r="E1484" s="158" t="s">
        <v>19</v>
      </c>
      <c r="F1484" s="158" t="s">
        <v>957</v>
      </c>
      <c r="G1484" s="169">
        <v>0.34027777777777773</v>
      </c>
      <c r="H1484" s="169">
        <v>0.15833333333333333</v>
      </c>
      <c r="I1484" s="157" t="s">
        <v>2804</v>
      </c>
      <c r="J1484" s="165" t="s">
        <v>1066</v>
      </c>
      <c r="K1484" s="157" t="str">
        <f t="shared" si="587"/>
        <v>n</v>
      </c>
      <c r="L1484" s="157" t="str">
        <f t="shared" si="588"/>
        <v>y</v>
      </c>
      <c r="M1484" s="157" t="str">
        <f t="shared" si="589"/>
        <v>n</v>
      </c>
      <c r="N1484" s="157" t="str">
        <f t="shared" si="590"/>
        <v>n</v>
      </c>
      <c r="O1484" s="157" t="str">
        <f t="shared" si="591"/>
        <v>n</v>
      </c>
      <c r="P1484" s="157" t="str">
        <f t="shared" si="592"/>
        <v>n</v>
      </c>
      <c r="Q1484" s="157" t="str">
        <f t="shared" si="593"/>
        <v>n</v>
      </c>
      <c r="R1484" s="157" t="str">
        <f t="shared" si="594"/>
        <v>n</v>
      </c>
      <c r="S1484" s="165">
        <v>95</v>
      </c>
      <c r="T1484" s="166">
        <v>95</v>
      </c>
      <c r="U1484" s="166" t="b">
        <f t="shared" si="607"/>
        <v>1</v>
      </c>
      <c r="V1484" s="165" t="s">
        <v>1066</v>
      </c>
      <c r="W1484" s="157" t="str">
        <f t="shared" si="611"/>
        <v>n</v>
      </c>
      <c r="X1484" s="157" t="str">
        <f t="shared" si="612"/>
        <v>y</v>
      </c>
      <c r="Y1484" s="157" t="str">
        <f t="shared" si="595"/>
        <v>n</v>
      </c>
      <c r="Z1484" s="157" t="str">
        <f t="shared" si="596"/>
        <v>n</v>
      </c>
      <c r="AA1484" s="157" t="str">
        <f t="shared" si="597"/>
        <v>n</v>
      </c>
      <c r="AB1484" s="157" t="str">
        <f t="shared" si="598"/>
        <v>n</v>
      </c>
      <c r="AC1484" s="157" t="str">
        <f t="shared" si="599"/>
        <v>n</v>
      </c>
      <c r="AD1484" s="157" t="str">
        <f t="shared" si="600"/>
        <v>n</v>
      </c>
      <c r="AE1484" s="165">
        <v>-1</v>
      </c>
      <c r="AF1484" s="166">
        <v>-1</v>
      </c>
      <c r="AG1484" s="166">
        <v>92</v>
      </c>
      <c r="AH1484" s="166" t="b">
        <f t="shared" si="608"/>
        <v>1</v>
      </c>
      <c r="AI1484" s="165" t="s">
        <v>1075</v>
      </c>
      <c r="AJ1484" s="157" t="str">
        <f t="shared" si="601"/>
        <v>n</v>
      </c>
      <c r="AK1484" s="157" t="str">
        <f t="shared" si="602"/>
        <v>n</v>
      </c>
      <c r="AL1484" s="157" t="str">
        <f t="shared" si="603"/>
        <v>y</v>
      </c>
      <c r="AM1484" s="157" t="str">
        <f t="shared" si="604"/>
        <v>n</v>
      </c>
      <c r="AN1484" s="157" t="str">
        <f t="shared" si="609"/>
        <v>n</v>
      </c>
      <c r="AO1484" s="157" t="str">
        <f t="shared" si="610"/>
        <v>n</v>
      </c>
      <c r="AP1484" s="157" t="str">
        <f t="shared" si="605"/>
        <v>n</v>
      </c>
      <c r="AQ1484" s="157" t="str">
        <f t="shared" si="606"/>
        <v>n</v>
      </c>
      <c r="AR1484" s="165">
        <v>70</v>
      </c>
      <c r="AS1484" s="166">
        <v>70</v>
      </c>
      <c r="AT1484" s="166" t="b">
        <f t="shared" si="586"/>
        <v>1</v>
      </c>
      <c r="AU1484" s="157"/>
    </row>
    <row r="1485" spans="1:47" ht="15" customHeight="1" x14ac:dyDescent="0.3">
      <c r="A1485" s="158" t="s">
        <v>1811</v>
      </c>
      <c r="B1485" s="158" t="s">
        <v>2802</v>
      </c>
      <c r="C1485" s="159">
        <v>44356</v>
      </c>
      <c r="D1485" s="158">
        <v>2021</v>
      </c>
      <c r="E1485" s="158" t="s">
        <v>19</v>
      </c>
      <c r="F1485" s="158" t="s">
        <v>959</v>
      </c>
      <c r="G1485" s="169">
        <v>0.34027777777777773</v>
      </c>
      <c r="H1485" s="169">
        <v>0.15833333333333333</v>
      </c>
      <c r="I1485" s="157" t="s">
        <v>2805</v>
      </c>
      <c r="J1485" s="165" t="s">
        <v>1066</v>
      </c>
      <c r="K1485" s="157" t="str">
        <f t="shared" si="587"/>
        <v>n</v>
      </c>
      <c r="L1485" s="157" t="str">
        <f t="shared" si="588"/>
        <v>y</v>
      </c>
      <c r="M1485" s="157" t="str">
        <f t="shared" si="589"/>
        <v>n</v>
      </c>
      <c r="N1485" s="157" t="str">
        <f t="shared" si="590"/>
        <v>n</v>
      </c>
      <c r="O1485" s="157" t="str">
        <f t="shared" si="591"/>
        <v>n</v>
      </c>
      <c r="P1485" s="157" t="str">
        <f t="shared" si="592"/>
        <v>n</v>
      </c>
      <c r="Q1485" s="157" t="str">
        <f t="shared" si="593"/>
        <v>n</v>
      </c>
      <c r="R1485" s="157" t="str">
        <f t="shared" si="594"/>
        <v>n</v>
      </c>
      <c r="S1485" s="165">
        <v>80</v>
      </c>
      <c r="T1485" s="166">
        <v>80</v>
      </c>
      <c r="U1485" s="166" t="b">
        <f t="shared" si="607"/>
        <v>1</v>
      </c>
      <c r="V1485" s="165" t="s">
        <v>1066</v>
      </c>
      <c r="W1485" s="157" t="str">
        <f t="shared" si="611"/>
        <v>n</v>
      </c>
      <c r="X1485" s="157" t="str">
        <f t="shared" si="612"/>
        <v>y</v>
      </c>
      <c r="Y1485" s="157" t="str">
        <f t="shared" si="595"/>
        <v>n</v>
      </c>
      <c r="Z1485" s="157" t="str">
        <f t="shared" si="596"/>
        <v>n</v>
      </c>
      <c r="AA1485" s="157" t="str">
        <f t="shared" si="597"/>
        <v>n</v>
      </c>
      <c r="AB1485" s="157" t="str">
        <f t="shared" si="598"/>
        <v>n</v>
      </c>
      <c r="AC1485" s="157" t="str">
        <f t="shared" si="599"/>
        <v>n</v>
      </c>
      <c r="AD1485" s="157" t="str">
        <f t="shared" si="600"/>
        <v>n</v>
      </c>
      <c r="AE1485" s="165">
        <v>-1</v>
      </c>
      <c r="AF1485" s="166">
        <v>-1</v>
      </c>
      <c r="AG1485" s="166">
        <v>80</v>
      </c>
      <c r="AH1485" s="166" t="b">
        <f t="shared" si="608"/>
        <v>1</v>
      </c>
      <c r="AI1485" s="165" t="s">
        <v>2748</v>
      </c>
      <c r="AJ1485" s="157" t="str">
        <f t="shared" si="601"/>
        <v>n</v>
      </c>
      <c r="AK1485" s="157" t="str">
        <f t="shared" si="602"/>
        <v>n</v>
      </c>
      <c r="AL1485" s="157" t="str">
        <f t="shared" si="603"/>
        <v>n</v>
      </c>
      <c r="AM1485" s="157" t="str">
        <f t="shared" si="604"/>
        <v>n</v>
      </c>
      <c r="AN1485" s="157" t="str">
        <f t="shared" si="609"/>
        <v>y</v>
      </c>
      <c r="AO1485" s="157" t="str">
        <f t="shared" si="610"/>
        <v>y</v>
      </c>
      <c r="AP1485" s="157" t="str">
        <f t="shared" si="605"/>
        <v>y</v>
      </c>
      <c r="AQ1485" s="157" t="str">
        <f t="shared" si="606"/>
        <v>n</v>
      </c>
      <c r="AR1485" s="165">
        <v>20</v>
      </c>
      <c r="AS1485" s="166">
        <v>20</v>
      </c>
      <c r="AT1485" s="166" t="b">
        <f t="shared" si="586"/>
        <v>1</v>
      </c>
      <c r="AU1485" s="157"/>
    </row>
    <row r="1486" spans="1:47" ht="15" customHeight="1" x14ac:dyDescent="0.3">
      <c r="A1486" s="158" t="s">
        <v>1811</v>
      </c>
      <c r="B1486" s="158" t="s">
        <v>2802</v>
      </c>
      <c r="C1486" s="159">
        <v>44356</v>
      </c>
      <c r="D1486" s="158">
        <v>2021</v>
      </c>
      <c r="E1486" s="158" t="s">
        <v>19</v>
      </c>
      <c r="F1486" s="158" t="s">
        <v>962</v>
      </c>
      <c r="G1486" s="169">
        <v>0.34027777777777773</v>
      </c>
      <c r="H1486" s="169">
        <v>0.15833333333333333</v>
      </c>
      <c r="I1486" s="157" t="s">
        <v>2806</v>
      </c>
      <c r="J1486" s="165" t="s">
        <v>1066</v>
      </c>
      <c r="K1486" s="157" t="str">
        <f t="shared" si="587"/>
        <v>n</v>
      </c>
      <c r="L1486" s="157" t="str">
        <f t="shared" si="588"/>
        <v>y</v>
      </c>
      <c r="M1486" s="157" t="str">
        <f t="shared" si="589"/>
        <v>n</v>
      </c>
      <c r="N1486" s="157" t="str">
        <f t="shared" si="590"/>
        <v>n</v>
      </c>
      <c r="O1486" s="157" t="str">
        <f t="shared" si="591"/>
        <v>n</v>
      </c>
      <c r="P1486" s="157" t="str">
        <f t="shared" si="592"/>
        <v>n</v>
      </c>
      <c r="Q1486" s="157" t="str">
        <f t="shared" si="593"/>
        <v>n</v>
      </c>
      <c r="R1486" s="157" t="str">
        <f t="shared" si="594"/>
        <v>n</v>
      </c>
      <c r="S1486" s="165">
        <v>95</v>
      </c>
      <c r="T1486" s="166">
        <v>95</v>
      </c>
      <c r="U1486" s="166" t="b">
        <f t="shared" si="607"/>
        <v>1</v>
      </c>
      <c r="V1486" s="165" t="s">
        <v>1066</v>
      </c>
      <c r="W1486" s="157" t="str">
        <f t="shared" si="611"/>
        <v>n</v>
      </c>
      <c r="X1486" s="157" t="str">
        <f t="shared" si="612"/>
        <v>y</v>
      </c>
      <c r="Y1486" s="157" t="str">
        <f t="shared" si="595"/>
        <v>n</v>
      </c>
      <c r="Z1486" s="157" t="str">
        <f t="shared" si="596"/>
        <v>n</v>
      </c>
      <c r="AA1486" s="157" t="str">
        <f t="shared" si="597"/>
        <v>n</v>
      </c>
      <c r="AB1486" s="157" t="str">
        <f t="shared" si="598"/>
        <v>n</v>
      </c>
      <c r="AC1486" s="157" t="str">
        <f t="shared" si="599"/>
        <v>n</v>
      </c>
      <c r="AD1486" s="157" t="str">
        <f t="shared" si="600"/>
        <v>n</v>
      </c>
      <c r="AE1486" s="165">
        <v>-1</v>
      </c>
      <c r="AF1486" s="166">
        <v>-1</v>
      </c>
      <c r="AG1486" s="166">
        <v>100</v>
      </c>
      <c r="AH1486" s="166" t="b">
        <f t="shared" si="608"/>
        <v>1</v>
      </c>
      <c r="AI1486" s="165" t="s">
        <v>2315</v>
      </c>
      <c r="AJ1486" s="157" t="str">
        <f t="shared" si="601"/>
        <v>n</v>
      </c>
      <c r="AK1486" s="157" t="str">
        <f t="shared" si="602"/>
        <v>y</v>
      </c>
      <c r="AL1486" s="157" t="str">
        <f t="shared" si="603"/>
        <v>y</v>
      </c>
      <c r="AM1486" s="157" t="str">
        <f t="shared" si="604"/>
        <v>n</v>
      </c>
      <c r="AN1486" s="157" t="str">
        <f t="shared" si="609"/>
        <v>n</v>
      </c>
      <c r="AO1486" s="157" t="str">
        <f t="shared" si="610"/>
        <v>n</v>
      </c>
      <c r="AP1486" s="157" t="str">
        <f t="shared" si="605"/>
        <v>n</v>
      </c>
      <c r="AQ1486" s="157" t="str">
        <f t="shared" si="606"/>
        <v>n</v>
      </c>
      <c r="AR1486" s="165">
        <v>70</v>
      </c>
      <c r="AS1486" s="166">
        <v>70</v>
      </c>
      <c r="AT1486" s="166" t="b">
        <f t="shared" si="586"/>
        <v>1</v>
      </c>
      <c r="AU1486" s="157" t="s">
        <v>2807</v>
      </c>
    </row>
    <row r="1487" spans="1:47" ht="15" customHeight="1" x14ac:dyDescent="0.3">
      <c r="A1487" s="158" t="s">
        <v>1811</v>
      </c>
      <c r="B1487" s="158" t="s">
        <v>2802</v>
      </c>
      <c r="C1487" s="159">
        <v>44356</v>
      </c>
      <c r="D1487" s="158">
        <v>2021</v>
      </c>
      <c r="E1487" s="158" t="s">
        <v>19</v>
      </c>
      <c r="F1487" s="158" t="s">
        <v>964</v>
      </c>
      <c r="G1487" s="169">
        <v>0.34027777777777773</v>
      </c>
      <c r="H1487" s="169">
        <v>0.15833333333333333</v>
      </c>
      <c r="I1487" s="157" t="s">
        <v>2809</v>
      </c>
      <c r="J1487" s="165" t="s">
        <v>1066</v>
      </c>
      <c r="K1487" s="157" t="str">
        <f t="shared" si="587"/>
        <v>n</v>
      </c>
      <c r="L1487" s="157" t="str">
        <f t="shared" si="588"/>
        <v>y</v>
      </c>
      <c r="M1487" s="157" t="str">
        <f t="shared" si="589"/>
        <v>n</v>
      </c>
      <c r="N1487" s="157" t="str">
        <f t="shared" si="590"/>
        <v>n</v>
      </c>
      <c r="O1487" s="157" t="str">
        <f t="shared" si="591"/>
        <v>n</v>
      </c>
      <c r="P1487" s="157" t="str">
        <f t="shared" si="592"/>
        <v>n</v>
      </c>
      <c r="Q1487" s="157" t="str">
        <f t="shared" si="593"/>
        <v>n</v>
      </c>
      <c r="R1487" s="157" t="str">
        <f t="shared" si="594"/>
        <v>n</v>
      </c>
      <c r="S1487" s="165">
        <v>95</v>
      </c>
      <c r="T1487" s="166">
        <v>95</v>
      </c>
      <c r="U1487" s="166" t="b">
        <f t="shared" si="607"/>
        <v>1</v>
      </c>
      <c r="V1487" s="165" t="s">
        <v>1066</v>
      </c>
      <c r="W1487" s="157" t="str">
        <f t="shared" si="611"/>
        <v>n</v>
      </c>
      <c r="X1487" s="157" t="str">
        <f t="shared" si="612"/>
        <v>y</v>
      </c>
      <c r="Y1487" s="157" t="str">
        <f t="shared" si="595"/>
        <v>n</v>
      </c>
      <c r="Z1487" s="157" t="str">
        <f t="shared" si="596"/>
        <v>n</v>
      </c>
      <c r="AA1487" s="157" t="str">
        <f t="shared" si="597"/>
        <v>n</v>
      </c>
      <c r="AB1487" s="157" t="str">
        <f t="shared" si="598"/>
        <v>n</v>
      </c>
      <c r="AC1487" s="157" t="str">
        <f t="shared" si="599"/>
        <v>n</v>
      </c>
      <c r="AD1487" s="157" t="str">
        <f t="shared" si="600"/>
        <v>n</v>
      </c>
      <c r="AE1487" s="165">
        <v>-1</v>
      </c>
      <c r="AF1487" s="166">
        <v>-1</v>
      </c>
      <c r="AG1487" s="166">
        <v>80</v>
      </c>
      <c r="AH1487" s="166" t="b">
        <f t="shared" si="608"/>
        <v>1</v>
      </c>
      <c r="AI1487" s="165" t="s">
        <v>2315</v>
      </c>
      <c r="AJ1487" s="157" t="str">
        <f t="shared" si="601"/>
        <v>n</v>
      </c>
      <c r="AK1487" s="157" t="str">
        <f t="shared" si="602"/>
        <v>y</v>
      </c>
      <c r="AL1487" s="157" t="str">
        <f t="shared" si="603"/>
        <v>y</v>
      </c>
      <c r="AM1487" s="157" t="str">
        <f t="shared" si="604"/>
        <v>n</v>
      </c>
      <c r="AN1487" s="157" t="str">
        <f t="shared" si="609"/>
        <v>n</v>
      </c>
      <c r="AO1487" s="157" t="str">
        <f t="shared" si="610"/>
        <v>n</v>
      </c>
      <c r="AP1487" s="157" t="str">
        <f t="shared" si="605"/>
        <v>n</v>
      </c>
      <c r="AQ1487" s="157" t="str">
        <f t="shared" si="606"/>
        <v>n</v>
      </c>
      <c r="AR1487" s="165">
        <v>80</v>
      </c>
      <c r="AS1487" s="166">
        <v>80</v>
      </c>
      <c r="AT1487" s="166" t="b">
        <f t="shared" si="586"/>
        <v>1</v>
      </c>
      <c r="AU1487" s="157" t="s">
        <v>2808</v>
      </c>
    </row>
    <row r="1488" spans="1:47" ht="15" customHeight="1" x14ac:dyDescent="0.3">
      <c r="A1488" s="158" t="s">
        <v>1811</v>
      </c>
      <c r="B1488" s="158" t="s">
        <v>2802</v>
      </c>
      <c r="C1488" s="159">
        <v>44356</v>
      </c>
      <c r="D1488" s="158">
        <v>2021</v>
      </c>
      <c r="E1488" s="158" t="s">
        <v>19</v>
      </c>
      <c r="F1488" s="158" t="s">
        <v>967</v>
      </c>
      <c r="G1488" s="169">
        <v>0.34027777777777773</v>
      </c>
      <c r="H1488" s="169">
        <v>0.15833333333333333</v>
      </c>
      <c r="I1488" s="157" t="s">
        <v>2810</v>
      </c>
      <c r="J1488" s="165" t="s">
        <v>1066</v>
      </c>
      <c r="K1488" s="157" t="str">
        <f t="shared" si="587"/>
        <v>n</v>
      </c>
      <c r="L1488" s="157" t="str">
        <f t="shared" si="588"/>
        <v>y</v>
      </c>
      <c r="M1488" s="157" t="str">
        <f t="shared" si="589"/>
        <v>n</v>
      </c>
      <c r="N1488" s="157" t="str">
        <f t="shared" si="590"/>
        <v>n</v>
      </c>
      <c r="O1488" s="157" t="str">
        <f t="shared" si="591"/>
        <v>n</v>
      </c>
      <c r="P1488" s="157" t="str">
        <f t="shared" si="592"/>
        <v>n</v>
      </c>
      <c r="Q1488" s="157" t="str">
        <f t="shared" si="593"/>
        <v>n</v>
      </c>
      <c r="R1488" s="157" t="str">
        <f t="shared" si="594"/>
        <v>n</v>
      </c>
      <c r="S1488" s="165">
        <v>75</v>
      </c>
      <c r="T1488" s="166">
        <v>75</v>
      </c>
      <c r="U1488" s="166" t="b">
        <f t="shared" si="607"/>
        <v>1</v>
      </c>
      <c r="V1488" s="165" t="s">
        <v>1066</v>
      </c>
      <c r="W1488" s="157" t="str">
        <f t="shared" si="611"/>
        <v>n</v>
      </c>
      <c r="X1488" s="157" t="str">
        <f t="shared" si="612"/>
        <v>y</v>
      </c>
      <c r="Y1488" s="157" t="str">
        <f t="shared" si="595"/>
        <v>n</v>
      </c>
      <c r="Z1488" s="157" t="str">
        <f t="shared" si="596"/>
        <v>n</v>
      </c>
      <c r="AA1488" s="157" t="str">
        <f t="shared" si="597"/>
        <v>n</v>
      </c>
      <c r="AB1488" s="157" t="str">
        <f t="shared" si="598"/>
        <v>n</v>
      </c>
      <c r="AC1488" s="157" t="str">
        <f t="shared" si="599"/>
        <v>n</v>
      </c>
      <c r="AD1488" s="157" t="str">
        <f t="shared" si="600"/>
        <v>n</v>
      </c>
      <c r="AE1488" s="165">
        <v>-1</v>
      </c>
      <c r="AF1488" s="166">
        <v>-1</v>
      </c>
      <c r="AG1488" s="166">
        <v>90</v>
      </c>
      <c r="AH1488" s="166" t="b">
        <f t="shared" si="608"/>
        <v>1</v>
      </c>
      <c r="AI1488" s="165" t="s">
        <v>2799</v>
      </c>
      <c r="AJ1488" s="157" t="str">
        <f t="shared" si="601"/>
        <v>n</v>
      </c>
      <c r="AK1488" s="157" t="str">
        <f t="shared" si="602"/>
        <v>n</v>
      </c>
      <c r="AL1488" s="157" t="str">
        <f t="shared" si="603"/>
        <v>y</v>
      </c>
      <c r="AM1488" s="157" t="str">
        <f t="shared" si="604"/>
        <v>y</v>
      </c>
      <c r="AN1488" s="157" t="str">
        <f t="shared" si="609"/>
        <v>n</v>
      </c>
      <c r="AO1488" s="157" t="str">
        <f t="shared" si="610"/>
        <v>y</v>
      </c>
      <c r="AP1488" s="157" t="str">
        <f t="shared" si="605"/>
        <v>n</v>
      </c>
      <c r="AQ1488" s="157" t="str">
        <f t="shared" si="606"/>
        <v>n</v>
      </c>
      <c r="AR1488" s="165">
        <v>80</v>
      </c>
      <c r="AS1488" s="166">
        <v>80</v>
      </c>
      <c r="AT1488" s="166" t="b">
        <f t="shared" si="586"/>
        <v>1</v>
      </c>
      <c r="AU1488" s="157"/>
    </row>
    <row r="1489" spans="1:47" ht="15" customHeight="1" x14ac:dyDescent="0.3">
      <c r="A1489" s="158" t="s">
        <v>1811</v>
      </c>
      <c r="B1489" s="158" t="s">
        <v>2802</v>
      </c>
      <c r="C1489" s="159">
        <v>44356</v>
      </c>
      <c r="D1489" s="158">
        <v>2021</v>
      </c>
      <c r="E1489" s="158" t="s">
        <v>19</v>
      </c>
      <c r="F1489" s="158" t="s">
        <v>970</v>
      </c>
      <c r="G1489" s="169">
        <v>0.34027777777777773</v>
      </c>
      <c r="H1489" s="169">
        <v>0.15833333333333333</v>
      </c>
      <c r="I1489" s="157" t="s">
        <v>2811</v>
      </c>
      <c r="J1489" s="165" t="s">
        <v>1066</v>
      </c>
      <c r="K1489" s="157" t="str">
        <f t="shared" si="587"/>
        <v>n</v>
      </c>
      <c r="L1489" s="157" t="str">
        <f t="shared" si="588"/>
        <v>y</v>
      </c>
      <c r="M1489" s="157" t="str">
        <f t="shared" si="589"/>
        <v>n</v>
      </c>
      <c r="N1489" s="157" t="str">
        <f t="shared" si="590"/>
        <v>n</v>
      </c>
      <c r="O1489" s="157" t="str">
        <f t="shared" si="591"/>
        <v>n</v>
      </c>
      <c r="P1489" s="157" t="str">
        <f t="shared" si="592"/>
        <v>n</v>
      </c>
      <c r="Q1489" s="157" t="str">
        <f t="shared" si="593"/>
        <v>n</v>
      </c>
      <c r="R1489" s="157" t="str">
        <f t="shared" si="594"/>
        <v>n</v>
      </c>
      <c r="S1489" s="165">
        <v>50</v>
      </c>
      <c r="T1489" s="166">
        <v>50</v>
      </c>
      <c r="U1489" s="166" t="b">
        <f t="shared" si="607"/>
        <v>1</v>
      </c>
      <c r="V1489" s="165" t="s">
        <v>1066</v>
      </c>
      <c r="W1489" s="157" t="str">
        <f t="shared" si="611"/>
        <v>n</v>
      </c>
      <c r="X1489" s="157" t="str">
        <f t="shared" si="612"/>
        <v>y</v>
      </c>
      <c r="Y1489" s="157" t="str">
        <f t="shared" si="595"/>
        <v>n</v>
      </c>
      <c r="Z1489" s="157" t="str">
        <f t="shared" si="596"/>
        <v>n</v>
      </c>
      <c r="AA1489" s="157" t="str">
        <f t="shared" si="597"/>
        <v>n</v>
      </c>
      <c r="AB1489" s="157" t="str">
        <f t="shared" si="598"/>
        <v>n</v>
      </c>
      <c r="AC1489" s="157" t="str">
        <f t="shared" si="599"/>
        <v>n</v>
      </c>
      <c r="AD1489" s="157" t="str">
        <f t="shared" si="600"/>
        <v>n</v>
      </c>
      <c r="AE1489" s="165">
        <v>-1</v>
      </c>
      <c r="AF1489" s="166">
        <v>-1</v>
      </c>
      <c r="AG1489" s="166">
        <v>70</v>
      </c>
      <c r="AH1489" s="166" t="b">
        <f t="shared" si="608"/>
        <v>1</v>
      </c>
      <c r="AI1489" s="165" t="s">
        <v>2341</v>
      </c>
      <c r="AJ1489" s="157" t="str">
        <f t="shared" si="601"/>
        <v>n</v>
      </c>
      <c r="AK1489" s="157" t="str">
        <f t="shared" si="602"/>
        <v>n</v>
      </c>
      <c r="AL1489" s="157" t="str">
        <f t="shared" si="603"/>
        <v>n</v>
      </c>
      <c r="AM1489" s="157" t="str">
        <f t="shared" si="604"/>
        <v>y</v>
      </c>
      <c r="AN1489" s="157" t="str">
        <f t="shared" si="609"/>
        <v>n</v>
      </c>
      <c r="AO1489" s="157" t="str">
        <f t="shared" si="610"/>
        <v>y</v>
      </c>
      <c r="AP1489" s="157" t="str">
        <f t="shared" si="605"/>
        <v>n</v>
      </c>
      <c r="AQ1489" s="157" t="str">
        <f t="shared" si="606"/>
        <v>n</v>
      </c>
      <c r="AR1489" s="165">
        <v>40</v>
      </c>
      <c r="AS1489" s="166">
        <v>40</v>
      </c>
      <c r="AT1489" s="166" t="b">
        <f t="shared" si="586"/>
        <v>1</v>
      </c>
      <c r="AU1489" s="157"/>
    </row>
    <row r="1490" spans="1:47" ht="15" customHeight="1" x14ac:dyDescent="0.3">
      <c r="A1490" s="158" t="s">
        <v>1811</v>
      </c>
      <c r="B1490" s="158" t="s">
        <v>2802</v>
      </c>
      <c r="C1490" s="159">
        <v>44356</v>
      </c>
      <c r="D1490" s="158">
        <v>2021</v>
      </c>
      <c r="E1490" s="158" t="s">
        <v>19</v>
      </c>
      <c r="F1490" s="158" t="s">
        <v>972</v>
      </c>
      <c r="G1490" s="169">
        <v>0.34027777777777773</v>
      </c>
      <c r="H1490" s="169">
        <v>0.15833333333333333</v>
      </c>
      <c r="I1490" s="157" t="s">
        <v>2812</v>
      </c>
      <c r="J1490" s="165" t="s">
        <v>1066</v>
      </c>
      <c r="K1490" s="157" t="str">
        <f t="shared" si="587"/>
        <v>n</v>
      </c>
      <c r="L1490" s="157" t="str">
        <f t="shared" si="588"/>
        <v>y</v>
      </c>
      <c r="M1490" s="157" t="str">
        <f t="shared" si="589"/>
        <v>n</v>
      </c>
      <c r="N1490" s="157" t="str">
        <f t="shared" si="590"/>
        <v>n</v>
      </c>
      <c r="O1490" s="157" t="str">
        <f t="shared" si="591"/>
        <v>n</v>
      </c>
      <c r="P1490" s="157" t="str">
        <f t="shared" si="592"/>
        <v>n</v>
      </c>
      <c r="Q1490" s="157" t="str">
        <f t="shared" si="593"/>
        <v>n</v>
      </c>
      <c r="R1490" s="157" t="str">
        <f t="shared" si="594"/>
        <v>n</v>
      </c>
      <c r="S1490" s="165">
        <v>70</v>
      </c>
      <c r="T1490" s="166">
        <v>70</v>
      </c>
      <c r="U1490" s="166" t="b">
        <f t="shared" si="607"/>
        <v>1</v>
      </c>
      <c r="V1490" s="165" t="s">
        <v>1066</v>
      </c>
      <c r="W1490" s="157" t="str">
        <f t="shared" si="611"/>
        <v>n</v>
      </c>
      <c r="X1490" s="157" t="str">
        <f t="shared" si="612"/>
        <v>y</v>
      </c>
      <c r="Y1490" s="157" t="str">
        <f t="shared" si="595"/>
        <v>n</v>
      </c>
      <c r="Z1490" s="157" t="str">
        <f t="shared" si="596"/>
        <v>n</v>
      </c>
      <c r="AA1490" s="157" t="str">
        <f t="shared" si="597"/>
        <v>n</v>
      </c>
      <c r="AB1490" s="157" t="str">
        <f t="shared" si="598"/>
        <v>n</v>
      </c>
      <c r="AC1490" s="157" t="str">
        <f t="shared" si="599"/>
        <v>n</v>
      </c>
      <c r="AD1490" s="157" t="str">
        <f t="shared" si="600"/>
        <v>n</v>
      </c>
      <c r="AE1490" s="165">
        <v>-1</v>
      </c>
      <c r="AF1490" s="166">
        <v>-1</v>
      </c>
      <c r="AG1490" s="166">
        <v>80</v>
      </c>
      <c r="AH1490" s="166" t="b">
        <f t="shared" si="608"/>
        <v>1</v>
      </c>
      <c r="AI1490" s="165" t="s">
        <v>2315</v>
      </c>
      <c r="AJ1490" s="157" t="str">
        <f t="shared" si="601"/>
        <v>n</v>
      </c>
      <c r="AK1490" s="157" t="str">
        <f t="shared" si="602"/>
        <v>y</v>
      </c>
      <c r="AL1490" s="157" t="str">
        <f t="shared" si="603"/>
        <v>y</v>
      </c>
      <c r="AM1490" s="157" t="str">
        <f t="shared" si="604"/>
        <v>n</v>
      </c>
      <c r="AN1490" s="157" t="str">
        <f t="shared" si="609"/>
        <v>n</v>
      </c>
      <c r="AO1490" s="157" t="str">
        <f t="shared" si="610"/>
        <v>n</v>
      </c>
      <c r="AP1490" s="157" t="str">
        <f t="shared" si="605"/>
        <v>n</v>
      </c>
      <c r="AQ1490" s="157" t="str">
        <f t="shared" si="606"/>
        <v>n</v>
      </c>
      <c r="AR1490" s="165">
        <v>70</v>
      </c>
      <c r="AS1490" s="166">
        <v>70</v>
      </c>
      <c r="AT1490" s="166" t="b">
        <f t="shared" si="586"/>
        <v>1</v>
      </c>
      <c r="AU1490" s="157"/>
    </row>
    <row r="1491" spans="1:47" ht="15" customHeight="1" x14ac:dyDescent="0.3">
      <c r="A1491" s="158" t="s">
        <v>1811</v>
      </c>
      <c r="B1491" s="158" t="s">
        <v>2802</v>
      </c>
      <c r="C1491" s="159">
        <v>44356</v>
      </c>
      <c r="D1491" s="158">
        <v>2021</v>
      </c>
      <c r="E1491" s="158" t="s">
        <v>19</v>
      </c>
      <c r="F1491" s="158" t="s">
        <v>975</v>
      </c>
      <c r="G1491" s="169">
        <v>0.34027777777777773</v>
      </c>
      <c r="H1491" s="169">
        <v>0.15833333333333333</v>
      </c>
      <c r="I1491" s="157" t="s">
        <v>2813</v>
      </c>
      <c r="J1491" s="165"/>
      <c r="K1491" s="157" t="str">
        <f t="shared" si="587"/>
        <v>n</v>
      </c>
      <c r="L1491" s="157" t="str">
        <f t="shared" si="588"/>
        <v>n</v>
      </c>
      <c r="M1491" s="157" t="str">
        <f t="shared" si="589"/>
        <v>n</v>
      </c>
      <c r="N1491" s="157" t="str">
        <f t="shared" si="590"/>
        <v>n</v>
      </c>
      <c r="O1491" s="157" t="str">
        <f t="shared" si="591"/>
        <v>n</v>
      </c>
      <c r="P1491" s="157" t="str">
        <f t="shared" si="592"/>
        <v>n</v>
      </c>
      <c r="Q1491" s="157" t="str">
        <f t="shared" si="593"/>
        <v>n</v>
      </c>
      <c r="R1491" s="157" t="str">
        <f t="shared" si="594"/>
        <v>n</v>
      </c>
      <c r="S1491" s="165">
        <v>70</v>
      </c>
      <c r="T1491" s="166">
        <v>70</v>
      </c>
      <c r="U1491" s="166" t="b">
        <f t="shared" si="607"/>
        <v>1</v>
      </c>
      <c r="V1491" s="165"/>
      <c r="W1491" s="157" t="str">
        <f t="shared" si="611"/>
        <v>n</v>
      </c>
      <c r="X1491" s="157" t="str">
        <f t="shared" si="612"/>
        <v>n</v>
      </c>
      <c r="Y1491" s="157" t="str">
        <f t="shared" si="595"/>
        <v>n</v>
      </c>
      <c r="Z1491" s="157" t="str">
        <f t="shared" si="596"/>
        <v>n</v>
      </c>
      <c r="AA1491" s="157" t="str">
        <f t="shared" si="597"/>
        <v>n</v>
      </c>
      <c r="AB1491" s="157" t="str">
        <f t="shared" si="598"/>
        <v>n</v>
      </c>
      <c r="AC1491" s="157" t="str">
        <f t="shared" si="599"/>
        <v>n</v>
      </c>
      <c r="AD1491" s="157" t="str">
        <f t="shared" si="600"/>
        <v>n</v>
      </c>
      <c r="AE1491" s="165">
        <v>-1</v>
      </c>
      <c r="AF1491" s="166">
        <v>-1</v>
      </c>
      <c r="AG1491" s="166">
        <v>80</v>
      </c>
      <c r="AH1491" s="166" t="b">
        <f t="shared" si="608"/>
        <v>1</v>
      </c>
      <c r="AI1491" s="165" t="s">
        <v>2814</v>
      </c>
      <c r="AJ1491" s="157" t="str">
        <f t="shared" si="601"/>
        <v>n</v>
      </c>
      <c r="AK1491" s="157" t="str">
        <f t="shared" si="602"/>
        <v>n</v>
      </c>
      <c r="AL1491" s="157" t="str">
        <f t="shared" si="603"/>
        <v>n</v>
      </c>
      <c r="AM1491" s="157" t="str">
        <f t="shared" si="604"/>
        <v>y</v>
      </c>
      <c r="AN1491" s="157" t="str">
        <f t="shared" si="609"/>
        <v>n</v>
      </c>
      <c r="AO1491" s="157" t="str">
        <f t="shared" si="610"/>
        <v>y</v>
      </c>
      <c r="AP1491" s="157" t="str">
        <f t="shared" si="605"/>
        <v>y</v>
      </c>
      <c r="AQ1491" s="157" t="str">
        <f t="shared" si="606"/>
        <v>n</v>
      </c>
      <c r="AR1491" s="165">
        <v>5</v>
      </c>
      <c r="AS1491" s="166">
        <v>5</v>
      </c>
      <c r="AT1491" s="166" t="b">
        <f t="shared" si="586"/>
        <v>1</v>
      </c>
      <c r="AU1491" s="157"/>
    </row>
    <row r="1492" spans="1:47" ht="15" customHeight="1" x14ac:dyDescent="0.3">
      <c r="A1492" s="158" t="s">
        <v>1811</v>
      </c>
      <c r="B1492" s="158" t="s">
        <v>2802</v>
      </c>
      <c r="C1492" s="159">
        <v>44356</v>
      </c>
      <c r="D1492" s="158">
        <v>2021</v>
      </c>
      <c r="E1492" s="158" t="s">
        <v>19</v>
      </c>
      <c r="F1492" s="158" t="s">
        <v>977</v>
      </c>
      <c r="G1492" s="169">
        <v>0.34027777777777773</v>
      </c>
      <c r="H1492" s="169">
        <v>0.15833333333333333</v>
      </c>
      <c r="I1492" s="157" t="s">
        <v>2815</v>
      </c>
      <c r="J1492" s="165" t="s">
        <v>1066</v>
      </c>
      <c r="K1492" s="157" t="str">
        <f t="shared" si="587"/>
        <v>n</v>
      </c>
      <c r="L1492" s="157" t="str">
        <f t="shared" si="588"/>
        <v>y</v>
      </c>
      <c r="M1492" s="157" t="str">
        <f t="shared" si="589"/>
        <v>n</v>
      </c>
      <c r="N1492" s="157" t="str">
        <f t="shared" si="590"/>
        <v>n</v>
      </c>
      <c r="O1492" s="157" t="str">
        <f t="shared" si="591"/>
        <v>n</v>
      </c>
      <c r="P1492" s="157" t="str">
        <f t="shared" si="592"/>
        <v>n</v>
      </c>
      <c r="Q1492" s="157" t="str">
        <f t="shared" si="593"/>
        <v>n</v>
      </c>
      <c r="R1492" s="157" t="str">
        <f t="shared" si="594"/>
        <v>n</v>
      </c>
      <c r="S1492" s="165">
        <v>99</v>
      </c>
      <c r="T1492" s="166">
        <v>99</v>
      </c>
      <c r="U1492" s="166" t="b">
        <f t="shared" si="607"/>
        <v>1</v>
      </c>
      <c r="V1492" s="165" t="s">
        <v>1066</v>
      </c>
      <c r="W1492" s="157" t="str">
        <f t="shared" si="611"/>
        <v>n</v>
      </c>
      <c r="X1492" s="157" t="str">
        <f t="shared" si="612"/>
        <v>y</v>
      </c>
      <c r="Y1492" s="157" t="str">
        <f t="shared" si="595"/>
        <v>n</v>
      </c>
      <c r="Z1492" s="157" t="str">
        <f t="shared" si="596"/>
        <v>n</v>
      </c>
      <c r="AA1492" s="157" t="str">
        <f t="shared" si="597"/>
        <v>n</v>
      </c>
      <c r="AB1492" s="157" t="str">
        <f t="shared" si="598"/>
        <v>n</v>
      </c>
      <c r="AC1492" s="157" t="str">
        <f t="shared" si="599"/>
        <v>n</v>
      </c>
      <c r="AD1492" s="157" t="str">
        <f t="shared" si="600"/>
        <v>n</v>
      </c>
      <c r="AE1492" s="165">
        <v>-1</v>
      </c>
      <c r="AF1492" s="166">
        <v>-1</v>
      </c>
      <c r="AG1492" s="166">
        <v>90</v>
      </c>
      <c r="AH1492" s="166" t="b">
        <f t="shared" si="608"/>
        <v>1</v>
      </c>
      <c r="AI1492" s="165" t="s">
        <v>2816</v>
      </c>
      <c r="AJ1492" s="157" t="str">
        <f t="shared" si="601"/>
        <v>n</v>
      </c>
      <c r="AK1492" s="157" t="str">
        <f t="shared" si="602"/>
        <v>y</v>
      </c>
      <c r="AL1492" s="157" t="str">
        <f t="shared" si="603"/>
        <v>n</v>
      </c>
      <c r="AM1492" s="157" t="str">
        <f t="shared" si="604"/>
        <v>y</v>
      </c>
      <c r="AN1492" s="157" t="str">
        <f t="shared" si="609"/>
        <v>n</v>
      </c>
      <c r="AO1492" s="157" t="str">
        <f t="shared" si="610"/>
        <v>y</v>
      </c>
      <c r="AP1492" s="157" t="str">
        <f t="shared" si="605"/>
        <v>y</v>
      </c>
      <c r="AQ1492" s="157" t="str">
        <f t="shared" si="606"/>
        <v>n</v>
      </c>
      <c r="AR1492" s="165">
        <v>70</v>
      </c>
      <c r="AS1492" s="166">
        <v>70</v>
      </c>
      <c r="AT1492" s="166" t="b">
        <f t="shared" si="586"/>
        <v>1</v>
      </c>
      <c r="AU1492" s="157" t="s">
        <v>2817</v>
      </c>
    </row>
    <row r="1493" spans="1:47" ht="15" customHeight="1" x14ac:dyDescent="0.3">
      <c r="A1493" s="158" t="s">
        <v>1811</v>
      </c>
      <c r="B1493" s="158" t="s">
        <v>2802</v>
      </c>
      <c r="C1493" s="159">
        <v>44356</v>
      </c>
      <c r="D1493" s="158">
        <v>2021</v>
      </c>
      <c r="E1493" s="158" t="s">
        <v>19</v>
      </c>
      <c r="F1493" s="158" t="s">
        <v>979</v>
      </c>
      <c r="G1493" s="169">
        <v>0.34027777777777773</v>
      </c>
      <c r="H1493" s="169">
        <v>0.15833333333333333</v>
      </c>
      <c r="I1493" s="157" t="s">
        <v>2818</v>
      </c>
      <c r="J1493" s="165" t="s">
        <v>1066</v>
      </c>
      <c r="K1493" s="157" t="str">
        <f t="shared" si="587"/>
        <v>n</v>
      </c>
      <c r="L1493" s="157" t="str">
        <f t="shared" si="588"/>
        <v>y</v>
      </c>
      <c r="M1493" s="157" t="str">
        <f t="shared" si="589"/>
        <v>n</v>
      </c>
      <c r="N1493" s="157" t="str">
        <f t="shared" si="590"/>
        <v>n</v>
      </c>
      <c r="O1493" s="157" t="str">
        <f t="shared" si="591"/>
        <v>n</v>
      </c>
      <c r="P1493" s="157" t="str">
        <f t="shared" si="592"/>
        <v>n</v>
      </c>
      <c r="Q1493" s="157" t="str">
        <f t="shared" si="593"/>
        <v>n</v>
      </c>
      <c r="R1493" s="157" t="str">
        <f t="shared" si="594"/>
        <v>n</v>
      </c>
      <c r="S1493" s="165">
        <v>95</v>
      </c>
      <c r="T1493" s="166">
        <v>95</v>
      </c>
      <c r="U1493" s="166" t="b">
        <f t="shared" si="607"/>
        <v>1</v>
      </c>
      <c r="V1493" s="165" t="s">
        <v>1066</v>
      </c>
      <c r="W1493" s="157" t="str">
        <f t="shared" si="611"/>
        <v>n</v>
      </c>
      <c r="X1493" s="157" t="str">
        <f t="shared" si="612"/>
        <v>y</v>
      </c>
      <c r="Y1493" s="157" t="str">
        <f t="shared" si="595"/>
        <v>n</v>
      </c>
      <c r="Z1493" s="157" t="str">
        <f t="shared" si="596"/>
        <v>n</v>
      </c>
      <c r="AA1493" s="157" t="str">
        <f t="shared" si="597"/>
        <v>n</v>
      </c>
      <c r="AB1493" s="157" t="str">
        <f t="shared" si="598"/>
        <v>n</v>
      </c>
      <c r="AC1493" s="157" t="str">
        <f t="shared" si="599"/>
        <v>n</v>
      </c>
      <c r="AD1493" s="157" t="str">
        <f t="shared" si="600"/>
        <v>n</v>
      </c>
      <c r="AE1493" s="165">
        <v>-1</v>
      </c>
      <c r="AF1493" s="166">
        <v>-1</v>
      </c>
      <c r="AG1493" s="166">
        <v>80</v>
      </c>
      <c r="AH1493" s="166" t="b">
        <f t="shared" si="608"/>
        <v>1</v>
      </c>
      <c r="AI1493" s="165" t="s">
        <v>2799</v>
      </c>
      <c r="AJ1493" s="157" t="str">
        <f t="shared" si="601"/>
        <v>n</v>
      </c>
      <c r="AK1493" s="157" t="str">
        <f t="shared" si="602"/>
        <v>n</v>
      </c>
      <c r="AL1493" s="157" t="str">
        <f t="shared" si="603"/>
        <v>y</v>
      </c>
      <c r="AM1493" s="157" t="str">
        <f t="shared" si="604"/>
        <v>y</v>
      </c>
      <c r="AN1493" s="157" t="str">
        <f t="shared" si="609"/>
        <v>n</v>
      </c>
      <c r="AO1493" s="157" t="str">
        <f t="shared" si="610"/>
        <v>y</v>
      </c>
      <c r="AP1493" s="157" t="str">
        <f t="shared" si="605"/>
        <v>n</v>
      </c>
      <c r="AQ1493" s="157" t="str">
        <f t="shared" si="606"/>
        <v>n</v>
      </c>
      <c r="AR1493" s="165">
        <v>80</v>
      </c>
      <c r="AS1493" s="166">
        <v>80</v>
      </c>
      <c r="AT1493" s="166" t="b">
        <f t="shared" si="586"/>
        <v>1</v>
      </c>
      <c r="AU1493" s="157"/>
    </row>
    <row r="1494" spans="1:47" ht="15" customHeight="1" x14ac:dyDescent="0.3">
      <c r="A1494" s="158" t="s">
        <v>1811</v>
      </c>
      <c r="B1494" s="158" t="s">
        <v>2802</v>
      </c>
      <c r="C1494" s="159">
        <v>44356</v>
      </c>
      <c r="D1494" s="158">
        <v>2021</v>
      </c>
      <c r="E1494" s="158" t="s">
        <v>19</v>
      </c>
      <c r="F1494" s="158" t="s">
        <v>981</v>
      </c>
      <c r="G1494" s="169">
        <v>0.34027777777777773</v>
      </c>
      <c r="H1494" s="169">
        <v>0.15833333333333333</v>
      </c>
      <c r="I1494" s="157" t="s">
        <v>2819</v>
      </c>
      <c r="J1494" s="165" t="s">
        <v>1066</v>
      </c>
      <c r="K1494" s="157" t="str">
        <f t="shared" si="587"/>
        <v>n</v>
      </c>
      <c r="L1494" s="157" t="str">
        <f t="shared" si="588"/>
        <v>y</v>
      </c>
      <c r="M1494" s="157" t="str">
        <f t="shared" si="589"/>
        <v>n</v>
      </c>
      <c r="N1494" s="157" t="str">
        <f t="shared" si="590"/>
        <v>n</v>
      </c>
      <c r="O1494" s="157" t="str">
        <f t="shared" si="591"/>
        <v>n</v>
      </c>
      <c r="P1494" s="157" t="str">
        <f t="shared" si="592"/>
        <v>n</v>
      </c>
      <c r="Q1494" s="157" t="str">
        <f t="shared" si="593"/>
        <v>n</v>
      </c>
      <c r="R1494" s="157" t="str">
        <f t="shared" si="594"/>
        <v>n</v>
      </c>
      <c r="S1494" s="165">
        <v>70</v>
      </c>
      <c r="T1494" s="166">
        <v>70</v>
      </c>
      <c r="U1494" s="166" t="b">
        <f t="shared" si="607"/>
        <v>1</v>
      </c>
      <c r="V1494" s="165" t="s">
        <v>1066</v>
      </c>
      <c r="W1494" s="157" t="str">
        <f t="shared" si="611"/>
        <v>n</v>
      </c>
      <c r="X1494" s="157" t="str">
        <f t="shared" si="612"/>
        <v>y</v>
      </c>
      <c r="Y1494" s="157" t="str">
        <f t="shared" si="595"/>
        <v>n</v>
      </c>
      <c r="Z1494" s="157" t="str">
        <f t="shared" si="596"/>
        <v>n</v>
      </c>
      <c r="AA1494" s="157" t="str">
        <f t="shared" si="597"/>
        <v>n</v>
      </c>
      <c r="AB1494" s="157" t="str">
        <f t="shared" si="598"/>
        <v>n</v>
      </c>
      <c r="AC1494" s="157" t="str">
        <f t="shared" si="599"/>
        <v>n</v>
      </c>
      <c r="AD1494" s="157" t="str">
        <f t="shared" si="600"/>
        <v>n</v>
      </c>
      <c r="AE1494" s="165">
        <v>-1</v>
      </c>
      <c r="AF1494" s="166">
        <v>-1</v>
      </c>
      <c r="AG1494" s="166">
        <v>98</v>
      </c>
      <c r="AH1494" s="166" t="b">
        <f t="shared" si="608"/>
        <v>1</v>
      </c>
      <c r="AI1494" s="165" t="s">
        <v>2341</v>
      </c>
      <c r="AJ1494" s="157" t="str">
        <f t="shared" si="601"/>
        <v>n</v>
      </c>
      <c r="AK1494" s="157" t="str">
        <f t="shared" si="602"/>
        <v>n</v>
      </c>
      <c r="AL1494" s="157" t="str">
        <f t="shared" si="603"/>
        <v>n</v>
      </c>
      <c r="AM1494" s="157" t="str">
        <f t="shared" si="604"/>
        <v>y</v>
      </c>
      <c r="AN1494" s="157" t="str">
        <f t="shared" si="609"/>
        <v>n</v>
      </c>
      <c r="AO1494" s="157" t="str">
        <f t="shared" si="610"/>
        <v>y</v>
      </c>
      <c r="AP1494" s="157" t="str">
        <f t="shared" si="605"/>
        <v>n</v>
      </c>
      <c r="AQ1494" s="157" t="str">
        <f t="shared" si="606"/>
        <v>n</v>
      </c>
      <c r="AR1494" s="165">
        <v>70</v>
      </c>
      <c r="AS1494" s="166">
        <v>70</v>
      </c>
      <c r="AT1494" s="166" t="b">
        <f t="shared" si="586"/>
        <v>1</v>
      </c>
      <c r="AU1494" s="157"/>
    </row>
    <row r="1495" spans="1:47" ht="15" customHeight="1" x14ac:dyDescent="0.3">
      <c r="A1495" s="158" t="s">
        <v>1811</v>
      </c>
      <c r="B1495" s="158" t="s">
        <v>2802</v>
      </c>
      <c r="C1495" s="159">
        <v>44356</v>
      </c>
      <c r="D1495" s="158">
        <v>2021</v>
      </c>
      <c r="E1495" s="158" t="s">
        <v>19</v>
      </c>
      <c r="F1495" s="158" t="s">
        <v>984</v>
      </c>
      <c r="G1495" s="169">
        <v>0.34027777777777773</v>
      </c>
      <c r="H1495" s="169">
        <v>0.15833333333333333</v>
      </c>
      <c r="I1495" s="157" t="s">
        <v>2820</v>
      </c>
      <c r="J1495" s="165" t="s">
        <v>1066</v>
      </c>
      <c r="K1495" s="157" t="str">
        <f t="shared" si="587"/>
        <v>n</v>
      </c>
      <c r="L1495" s="157" t="str">
        <f t="shared" si="588"/>
        <v>y</v>
      </c>
      <c r="M1495" s="157" t="str">
        <f t="shared" si="589"/>
        <v>n</v>
      </c>
      <c r="N1495" s="157" t="str">
        <f t="shared" si="590"/>
        <v>n</v>
      </c>
      <c r="O1495" s="157" t="str">
        <f t="shared" si="591"/>
        <v>n</v>
      </c>
      <c r="P1495" s="157" t="str">
        <f t="shared" si="592"/>
        <v>n</v>
      </c>
      <c r="Q1495" s="157" t="str">
        <f t="shared" si="593"/>
        <v>n</v>
      </c>
      <c r="R1495" s="157" t="str">
        <f t="shared" si="594"/>
        <v>n</v>
      </c>
      <c r="S1495" s="165">
        <v>75</v>
      </c>
      <c r="T1495" s="166">
        <v>75</v>
      </c>
      <c r="U1495" s="166" t="b">
        <f t="shared" si="607"/>
        <v>1</v>
      </c>
      <c r="V1495" s="165" t="s">
        <v>1066</v>
      </c>
      <c r="W1495" s="157" t="str">
        <f t="shared" si="611"/>
        <v>n</v>
      </c>
      <c r="X1495" s="157" t="str">
        <f t="shared" si="612"/>
        <v>y</v>
      </c>
      <c r="Y1495" s="157" t="str">
        <f t="shared" si="595"/>
        <v>n</v>
      </c>
      <c r="Z1495" s="157" t="str">
        <f t="shared" si="596"/>
        <v>n</v>
      </c>
      <c r="AA1495" s="157" t="str">
        <f t="shared" si="597"/>
        <v>n</v>
      </c>
      <c r="AB1495" s="157" t="str">
        <f t="shared" si="598"/>
        <v>n</v>
      </c>
      <c r="AC1495" s="157" t="str">
        <f t="shared" si="599"/>
        <v>n</v>
      </c>
      <c r="AD1495" s="157" t="str">
        <f t="shared" si="600"/>
        <v>n</v>
      </c>
      <c r="AE1495" s="165">
        <v>-1</v>
      </c>
      <c r="AF1495" s="166">
        <v>-1</v>
      </c>
      <c r="AG1495" s="166">
        <v>93</v>
      </c>
      <c r="AH1495" s="166" t="b">
        <f t="shared" si="608"/>
        <v>1</v>
      </c>
      <c r="AI1495" s="165" t="s">
        <v>2799</v>
      </c>
      <c r="AJ1495" s="157" t="str">
        <f t="shared" si="601"/>
        <v>n</v>
      </c>
      <c r="AK1495" s="157" t="str">
        <f t="shared" si="602"/>
        <v>n</v>
      </c>
      <c r="AL1495" s="157" t="str">
        <f t="shared" si="603"/>
        <v>y</v>
      </c>
      <c r="AM1495" s="157" t="str">
        <f t="shared" si="604"/>
        <v>y</v>
      </c>
      <c r="AN1495" s="157" t="str">
        <f t="shared" si="609"/>
        <v>n</v>
      </c>
      <c r="AO1495" s="157" t="str">
        <f t="shared" si="610"/>
        <v>y</v>
      </c>
      <c r="AP1495" s="157" t="str">
        <f t="shared" si="605"/>
        <v>n</v>
      </c>
      <c r="AQ1495" s="157" t="str">
        <f t="shared" si="606"/>
        <v>n</v>
      </c>
      <c r="AR1495" s="165">
        <v>60</v>
      </c>
      <c r="AS1495" s="166">
        <v>60</v>
      </c>
      <c r="AT1495" s="166" t="b">
        <f t="shared" si="586"/>
        <v>1</v>
      </c>
      <c r="AU1495" s="157"/>
    </row>
    <row r="1496" spans="1:47" ht="15" customHeight="1" x14ac:dyDescent="0.3">
      <c r="A1496" s="158" t="s">
        <v>1811</v>
      </c>
      <c r="B1496" s="158" t="s">
        <v>2802</v>
      </c>
      <c r="C1496" s="159">
        <v>44356</v>
      </c>
      <c r="D1496" s="158">
        <v>2021</v>
      </c>
      <c r="E1496" s="158" t="s">
        <v>19</v>
      </c>
      <c r="F1496" s="158" t="s">
        <v>986</v>
      </c>
      <c r="G1496" s="169">
        <v>0.34027777777777773</v>
      </c>
      <c r="H1496" s="169">
        <v>0.15833333333333333</v>
      </c>
      <c r="I1496" s="157" t="s">
        <v>2821</v>
      </c>
      <c r="J1496" s="165" t="s">
        <v>1066</v>
      </c>
      <c r="K1496" s="157" t="str">
        <f t="shared" si="587"/>
        <v>n</v>
      </c>
      <c r="L1496" s="157" t="str">
        <f t="shared" si="588"/>
        <v>y</v>
      </c>
      <c r="M1496" s="157" t="str">
        <f t="shared" si="589"/>
        <v>n</v>
      </c>
      <c r="N1496" s="157" t="str">
        <f t="shared" si="590"/>
        <v>n</v>
      </c>
      <c r="O1496" s="157" t="str">
        <f t="shared" si="591"/>
        <v>n</v>
      </c>
      <c r="P1496" s="157" t="str">
        <f t="shared" si="592"/>
        <v>n</v>
      </c>
      <c r="Q1496" s="157" t="str">
        <f t="shared" si="593"/>
        <v>n</v>
      </c>
      <c r="R1496" s="157" t="str">
        <f t="shared" si="594"/>
        <v>n</v>
      </c>
      <c r="S1496" s="165">
        <v>90</v>
      </c>
      <c r="T1496" s="166">
        <v>90</v>
      </c>
      <c r="U1496" s="166" t="b">
        <f t="shared" si="607"/>
        <v>1</v>
      </c>
      <c r="V1496" s="165" t="s">
        <v>1066</v>
      </c>
      <c r="W1496" s="157" t="str">
        <f t="shared" si="611"/>
        <v>n</v>
      </c>
      <c r="X1496" s="157" t="str">
        <f t="shared" si="612"/>
        <v>y</v>
      </c>
      <c r="Y1496" s="157" t="str">
        <f t="shared" si="595"/>
        <v>n</v>
      </c>
      <c r="Z1496" s="157" t="str">
        <f t="shared" si="596"/>
        <v>n</v>
      </c>
      <c r="AA1496" s="157" t="str">
        <f t="shared" si="597"/>
        <v>n</v>
      </c>
      <c r="AB1496" s="157" t="str">
        <f t="shared" si="598"/>
        <v>n</v>
      </c>
      <c r="AC1496" s="157" t="str">
        <f t="shared" si="599"/>
        <v>n</v>
      </c>
      <c r="AD1496" s="157" t="str">
        <f t="shared" si="600"/>
        <v>n</v>
      </c>
      <c r="AE1496" s="165">
        <v>-1</v>
      </c>
      <c r="AF1496" s="166">
        <v>-1</v>
      </c>
      <c r="AG1496" s="166">
        <v>99</v>
      </c>
      <c r="AH1496" s="166" t="b">
        <f t="shared" si="608"/>
        <v>1</v>
      </c>
      <c r="AI1496" s="165" t="s">
        <v>2315</v>
      </c>
      <c r="AJ1496" s="157" t="str">
        <f t="shared" si="601"/>
        <v>n</v>
      </c>
      <c r="AK1496" s="157" t="str">
        <f t="shared" si="602"/>
        <v>y</v>
      </c>
      <c r="AL1496" s="157" t="str">
        <f t="shared" si="603"/>
        <v>y</v>
      </c>
      <c r="AM1496" s="157" t="str">
        <f t="shared" si="604"/>
        <v>n</v>
      </c>
      <c r="AN1496" s="157" t="str">
        <f t="shared" si="609"/>
        <v>n</v>
      </c>
      <c r="AO1496" s="157" t="str">
        <f t="shared" si="610"/>
        <v>n</v>
      </c>
      <c r="AP1496" s="157" t="str">
        <f t="shared" si="605"/>
        <v>n</v>
      </c>
      <c r="AQ1496" s="157" t="str">
        <f t="shared" si="606"/>
        <v>n</v>
      </c>
      <c r="AR1496" s="165">
        <v>96</v>
      </c>
      <c r="AS1496" s="166">
        <v>96</v>
      </c>
      <c r="AT1496" s="166" t="b">
        <f t="shared" si="586"/>
        <v>1</v>
      </c>
      <c r="AU1496" s="157"/>
    </row>
    <row r="1497" spans="1:47" ht="15" customHeight="1" x14ac:dyDescent="0.3">
      <c r="A1497" s="158" t="s">
        <v>1811</v>
      </c>
      <c r="B1497" s="158" t="s">
        <v>2802</v>
      </c>
      <c r="C1497" s="159">
        <v>44356</v>
      </c>
      <c r="D1497" s="158">
        <v>2021</v>
      </c>
      <c r="E1497" s="158" t="s">
        <v>19</v>
      </c>
      <c r="F1497" s="158" t="s">
        <v>989</v>
      </c>
      <c r="G1497" s="169">
        <v>0.34027777777777773</v>
      </c>
      <c r="H1497" s="169">
        <v>0.15833333333333333</v>
      </c>
      <c r="I1497" s="158" t="s">
        <v>2822</v>
      </c>
      <c r="J1497" s="165" t="s">
        <v>1066</v>
      </c>
      <c r="K1497" s="157" t="str">
        <f t="shared" si="587"/>
        <v>n</v>
      </c>
      <c r="L1497" s="157" t="str">
        <f t="shared" si="588"/>
        <v>y</v>
      </c>
      <c r="M1497" s="157" t="str">
        <f t="shared" si="589"/>
        <v>n</v>
      </c>
      <c r="N1497" s="157" t="str">
        <f t="shared" si="590"/>
        <v>n</v>
      </c>
      <c r="O1497" s="157" t="str">
        <f t="shared" si="591"/>
        <v>n</v>
      </c>
      <c r="P1497" s="157" t="str">
        <f t="shared" si="592"/>
        <v>n</v>
      </c>
      <c r="Q1497" s="157" t="str">
        <f t="shared" si="593"/>
        <v>n</v>
      </c>
      <c r="R1497" s="157" t="str">
        <f t="shared" si="594"/>
        <v>n</v>
      </c>
      <c r="S1497" s="165">
        <v>80</v>
      </c>
      <c r="T1497" s="166">
        <v>80</v>
      </c>
      <c r="U1497" s="166" t="b">
        <f t="shared" si="607"/>
        <v>1</v>
      </c>
      <c r="V1497" s="165" t="s">
        <v>1066</v>
      </c>
      <c r="W1497" s="157" t="str">
        <f t="shared" si="611"/>
        <v>n</v>
      </c>
      <c r="X1497" s="157" t="str">
        <f t="shared" si="612"/>
        <v>y</v>
      </c>
      <c r="Y1497" s="157" t="str">
        <f t="shared" si="595"/>
        <v>n</v>
      </c>
      <c r="Z1497" s="157" t="str">
        <f t="shared" si="596"/>
        <v>n</v>
      </c>
      <c r="AA1497" s="157" t="str">
        <f t="shared" si="597"/>
        <v>n</v>
      </c>
      <c r="AB1497" s="157" t="str">
        <f t="shared" si="598"/>
        <v>n</v>
      </c>
      <c r="AC1497" s="157" t="str">
        <f t="shared" si="599"/>
        <v>n</v>
      </c>
      <c r="AD1497" s="157" t="str">
        <f t="shared" si="600"/>
        <v>n</v>
      </c>
      <c r="AE1497" s="165">
        <v>-1</v>
      </c>
      <c r="AF1497" s="166">
        <v>-1</v>
      </c>
      <c r="AG1497" s="166">
        <v>90</v>
      </c>
      <c r="AH1497" s="166" t="b">
        <f t="shared" si="608"/>
        <v>1</v>
      </c>
      <c r="AI1497" s="165" t="s">
        <v>2315</v>
      </c>
      <c r="AJ1497" s="157" t="str">
        <f t="shared" si="601"/>
        <v>n</v>
      </c>
      <c r="AK1497" s="157" t="str">
        <f t="shared" si="602"/>
        <v>y</v>
      </c>
      <c r="AL1497" s="157" t="str">
        <f t="shared" si="603"/>
        <v>y</v>
      </c>
      <c r="AM1497" s="157" t="str">
        <f t="shared" si="604"/>
        <v>n</v>
      </c>
      <c r="AN1497" s="157" t="str">
        <f t="shared" si="609"/>
        <v>n</v>
      </c>
      <c r="AO1497" s="157" t="str">
        <f t="shared" si="610"/>
        <v>n</v>
      </c>
      <c r="AP1497" s="157" t="str">
        <f t="shared" si="605"/>
        <v>n</v>
      </c>
      <c r="AQ1497" s="157" t="str">
        <f t="shared" si="606"/>
        <v>n</v>
      </c>
      <c r="AR1497" s="165">
        <v>90</v>
      </c>
      <c r="AS1497" s="166">
        <v>90</v>
      </c>
      <c r="AT1497" s="166" t="b">
        <f t="shared" si="586"/>
        <v>1</v>
      </c>
      <c r="AU1497" s="157"/>
    </row>
    <row r="1498" spans="1:47" ht="15" customHeight="1" x14ac:dyDescent="0.3">
      <c r="A1498" s="158" t="s">
        <v>1811</v>
      </c>
      <c r="B1498" s="158" t="s">
        <v>2802</v>
      </c>
      <c r="C1498" s="159">
        <v>44356</v>
      </c>
      <c r="D1498" s="158">
        <v>2021</v>
      </c>
      <c r="E1498" s="158" t="s">
        <v>19</v>
      </c>
      <c r="F1498" s="158" t="s">
        <v>991</v>
      </c>
      <c r="G1498" s="169">
        <v>0.34027777777777773</v>
      </c>
      <c r="H1498" s="169">
        <v>0.15833333333333333</v>
      </c>
      <c r="I1498" s="157" t="s">
        <v>2823</v>
      </c>
      <c r="J1498" s="165" t="s">
        <v>1066</v>
      </c>
      <c r="K1498" s="157" t="str">
        <f t="shared" si="587"/>
        <v>n</v>
      </c>
      <c r="L1498" s="157" t="str">
        <f t="shared" si="588"/>
        <v>y</v>
      </c>
      <c r="M1498" s="157" t="str">
        <f t="shared" si="589"/>
        <v>n</v>
      </c>
      <c r="N1498" s="157" t="str">
        <f t="shared" si="590"/>
        <v>n</v>
      </c>
      <c r="O1498" s="157" t="str">
        <f t="shared" si="591"/>
        <v>n</v>
      </c>
      <c r="P1498" s="157" t="str">
        <f t="shared" si="592"/>
        <v>n</v>
      </c>
      <c r="Q1498" s="157" t="str">
        <f t="shared" si="593"/>
        <v>n</v>
      </c>
      <c r="R1498" s="157" t="str">
        <f t="shared" si="594"/>
        <v>n</v>
      </c>
      <c r="S1498" s="165">
        <v>90</v>
      </c>
      <c r="T1498" s="166">
        <v>90</v>
      </c>
      <c r="U1498" s="166" t="b">
        <f t="shared" si="607"/>
        <v>1</v>
      </c>
      <c r="V1498" s="165" t="s">
        <v>1066</v>
      </c>
      <c r="W1498" s="157" t="str">
        <f t="shared" si="611"/>
        <v>n</v>
      </c>
      <c r="X1498" s="157" t="str">
        <f t="shared" si="612"/>
        <v>y</v>
      </c>
      <c r="Y1498" s="157" t="str">
        <f t="shared" si="595"/>
        <v>n</v>
      </c>
      <c r="Z1498" s="157" t="str">
        <f t="shared" si="596"/>
        <v>n</v>
      </c>
      <c r="AA1498" s="157" t="str">
        <f t="shared" si="597"/>
        <v>n</v>
      </c>
      <c r="AB1498" s="157" t="str">
        <f t="shared" si="598"/>
        <v>n</v>
      </c>
      <c r="AC1498" s="157" t="str">
        <f t="shared" si="599"/>
        <v>n</v>
      </c>
      <c r="AD1498" s="157" t="str">
        <f t="shared" si="600"/>
        <v>n</v>
      </c>
      <c r="AE1498" s="165">
        <v>-1</v>
      </c>
      <c r="AF1498" s="166">
        <v>-1</v>
      </c>
      <c r="AG1498" s="166">
        <v>80</v>
      </c>
      <c r="AH1498" s="166" t="b">
        <f t="shared" si="608"/>
        <v>1</v>
      </c>
      <c r="AI1498" s="165" t="s">
        <v>2761</v>
      </c>
      <c r="AJ1498" s="157" t="str">
        <f t="shared" si="601"/>
        <v>n</v>
      </c>
      <c r="AK1498" s="157" t="str">
        <f t="shared" si="602"/>
        <v>y</v>
      </c>
      <c r="AL1498" s="157" t="str">
        <f t="shared" si="603"/>
        <v>y</v>
      </c>
      <c r="AM1498" s="157" t="str">
        <f t="shared" si="604"/>
        <v>y</v>
      </c>
      <c r="AN1498" s="157" t="str">
        <f t="shared" si="609"/>
        <v>n</v>
      </c>
      <c r="AO1498" s="157" t="str">
        <f t="shared" si="610"/>
        <v>y</v>
      </c>
      <c r="AP1498" s="157" t="str">
        <f t="shared" si="605"/>
        <v>n</v>
      </c>
      <c r="AQ1498" s="157" t="str">
        <f t="shared" si="606"/>
        <v>n</v>
      </c>
      <c r="AR1498" s="165">
        <v>70</v>
      </c>
      <c r="AS1498" s="166">
        <v>70</v>
      </c>
      <c r="AT1498" s="166" t="b">
        <f t="shared" si="586"/>
        <v>1</v>
      </c>
      <c r="AU1498" s="157"/>
    </row>
    <row r="1499" spans="1:47" ht="15" customHeight="1" x14ac:dyDescent="0.3">
      <c r="A1499" s="158" t="s">
        <v>1811</v>
      </c>
      <c r="B1499" s="158" t="s">
        <v>2802</v>
      </c>
      <c r="C1499" s="159">
        <v>44356</v>
      </c>
      <c r="D1499" s="158">
        <v>2021</v>
      </c>
      <c r="E1499" s="158" t="s">
        <v>19</v>
      </c>
      <c r="F1499" s="158" t="s">
        <v>993</v>
      </c>
      <c r="G1499" s="169">
        <v>0.34027777777777773</v>
      </c>
      <c r="H1499" s="169">
        <v>0.15833333333333333</v>
      </c>
      <c r="I1499" s="157" t="s">
        <v>2824</v>
      </c>
      <c r="J1499" s="165" t="s">
        <v>1066</v>
      </c>
      <c r="K1499" s="157" t="str">
        <f t="shared" si="587"/>
        <v>n</v>
      </c>
      <c r="L1499" s="157" t="str">
        <f t="shared" si="588"/>
        <v>y</v>
      </c>
      <c r="M1499" s="157" t="str">
        <f t="shared" si="589"/>
        <v>n</v>
      </c>
      <c r="N1499" s="157" t="str">
        <f t="shared" si="590"/>
        <v>n</v>
      </c>
      <c r="O1499" s="157" t="str">
        <f t="shared" si="591"/>
        <v>n</v>
      </c>
      <c r="P1499" s="157" t="str">
        <f t="shared" si="592"/>
        <v>n</v>
      </c>
      <c r="Q1499" s="157" t="str">
        <f t="shared" si="593"/>
        <v>n</v>
      </c>
      <c r="R1499" s="157" t="str">
        <f t="shared" si="594"/>
        <v>n</v>
      </c>
      <c r="S1499" s="165">
        <v>97</v>
      </c>
      <c r="T1499" s="166">
        <v>97</v>
      </c>
      <c r="U1499" s="166" t="b">
        <f t="shared" si="607"/>
        <v>1</v>
      </c>
      <c r="V1499" s="165" t="s">
        <v>1066</v>
      </c>
      <c r="W1499" s="157" t="str">
        <f t="shared" si="611"/>
        <v>n</v>
      </c>
      <c r="X1499" s="157" t="str">
        <f t="shared" si="612"/>
        <v>y</v>
      </c>
      <c r="Y1499" s="157" t="str">
        <f t="shared" si="595"/>
        <v>n</v>
      </c>
      <c r="Z1499" s="157" t="str">
        <f t="shared" si="596"/>
        <v>n</v>
      </c>
      <c r="AA1499" s="157" t="str">
        <f t="shared" si="597"/>
        <v>n</v>
      </c>
      <c r="AB1499" s="157" t="str">
        <f t="shared" si="598"/>
        <v>n</v>
      </c>
      <c r="AC1499" s="157" t="str">
        <f t="shared" si="599"/>
        <v>n</v>
      </c>
      <c r="AD1499" s="157" t="str">
        <f t="shared" si="600"/>
        <v>n</v>
      </c>
      <c r="AE1499" s="165">
        <v>-1</v>
      </c>
      <c r="AF1499" s="166">
        <v>-1</v>
      </c>
      <c r="AG1499" s="166">
        <v>80</v>
      </c>
      <c r="AH1499" s="166" t="b">
        <f t="shared" si="608"/>
        <v>1</v>
      </c>
      <c r="AI1499" s="165" t="s">
        <v>2761</v>
      </c>
      <c r="AJ1499" s="157" t="str">
        <f t="shared" si="601"/>
        <v>n</v>
      </c>
      <c r="AK1499" s="157" t="str">
        <f t="shared" si="602"/>
        <v>y</v>
      </c>
      <c r="AL1499" s="157" t="str">
        <f t="shared" si="603"/>
        <v>y</v>
      </c>
      <c r="AM1499" s="157" t="str">
        <f t="shared" si="604"/>
        <v>y</v>
      </c>
      <c r="AN1499" s="157" t="str">
        <f t="shared" si="609"/>
        <v>n</v>
      </c>
      <c r="AO1499" s="157" t="str">
        <f t="shared" si="610"/>
        <v>y</v>
      </c>
      <c r="AP1499" s="157" t="str">
        <f t="shared" si="605"/>
        <v>n</v>
      </c>
      <c r="AQ1499" s="157" t="str">
        <f t="shared" si="606"/>
        <v>n</v>
      </c>
      <c r="AR1499" s="165">
        <v>80</v>
      </c>
      <c r="AS1499" s="166">
        <v>80</v>
      </c>
      <c r="AT1499" s="166" t="b">
        <f t="shared" si="586"/>
        <v>1</v>
      </c>
      <c r="AU1499" s="157"/>
    </row>
    <row r="1500" spans="1:47" ht="15" customHeight="1" x14ac:dyDescent="0.3">
      <c r="A1500" s="158" t="s">
        <v>1811</v>
      </c>
      <c r="B1500" s="158" t="s">
        <v>2802</v>
      </c>
      <c r="C1500" s="159">
        <v>44356</v>
      </c>
      <c r="D1500" s="158">
        <v>2021</v>
      </c>
      <c r="E1500" s="158" t="s">
        <v>19</v>
      </c>
      <c r="F1500" s="158" t="s">
        <v>995</v>
      </c>
      <c r="G1500" s="169">
        <v>0.34027777777777773</v>
      </c>
      <c r="H1500" s="169">
        <v>0.15833333333333333</v>
      </c>
      <c r="I1500" s="157" t="s">
        <v>2825</v>
      </c>
      <c r="J1500" s="165" t="s">
        <v>1066</v>
      </c>
      <c r="K1500" s="157" t="str">
        <f t="shared" si="587"/>
        <v>n</v>
      </c>
      <c r="L1500" s="157" t="str">
        <f t="shared" si="588"/>
        <v>y</v>
      </c>
      <c r="M1500" s="157" t="str">
        <f t="shared" si="589"/>
        <v>n</v>
      </c>
      <c r="N1500" s="157" t="str">
        <f t="shared" si="590"/>
        <v>n</v>
      </c>
      <c r="O1500" s="157" t="str">
        <f t="shared" si="591"/>
        <v>n</v>
      </c>
      <c r="P1500" s="157" t="str">
        <f t="shared" si="592"/>
        <v>n</v>
      </c>
      <c r="Q1500" s="157" t="str">
        <f t="shared" si="593"/>
        <v>n</v>
      </c>
      <c r="R1500" s="157" t="str">
        <f t="shared" si="594"/>
        <v>n</v>
      </c>
      <c r="S1500" s="165">
        <v>70</v>
      </c>
      <c r="T1500" s="166">
        <v>70</v>
      </c>
      <c r="U1500" s="166" t="b">
        <f t="shared" si="607"/>
        <v>1</v>
      </c>
      <c r="V1500" s="165" t="s">
        <v>1066</v>
      </c>
      <c r="W1500" s="157" t="str">
        <f t="shared" si="611"/>
        <v>n</v>
      </c>
      <c r="X1500" s="157" t="str">
        <f t="shared" si="612"/>
        <v>y</v>
      </c>
      <c r="Y1500" s="157" t="str">
        <f t="shared" si="595"/>
        <v>n</v>
      </c>
      <c r="Z1500" s="157" t="str">
        <f t="shared" si="596"/>
        <v>n</v>
      </c>
      <c r="AA1500" s="157" t="str">
        <f t="shared" si="597"/>
        <v>n</v>
      </c>
      <c r="AB1500" s="157" t="str">
        <f t="shared" si="598"/>
        <v>n</v>
      </c>
      <c r="AC1500" s="157" t="str">
        <f t="shared" si="599"/>
        <v>n</v>
      </c>
      <c r="AD1500" s="157" t="str">
        <f t="shared" si="600"/>
        <v>n</v>
      </c>
      <c r="AE1500" s="165">
        <v>-1</v>
      </c>
      <c r="AF1500" s="166">
        <v>-1</v>
      </c>
      <c r="AG1500" s="166">
        <v>90</v>
      </c>
      <c r="AH1500" s="166" t="b">
        <f t="shared" si="608"/>
        <v>1</v>
      </c>
      <c r="AI1500" s="165" t="s">
        <v>2315</v>
      </c>
      <c r="AJ1500" s="157" t="str">
        <f t="shared" si="601"/>
        <v>n</v>
      </c>
      <c r="AK1500" s="157" t="str">
        <f t="shared" si="602"/>
        <v>y</v>
      </c>
      <c r="AL1500" s="157" t="str">
        <f t="shared" si="603"/>
        <v>y</v>
      </c>
      <c r="AM1500" s="157" t="str">
        <f t="shared" si="604"/>
        <v>n</v>
      </c>
      <c r="AN1500" s="157" t="str">
        <f t="shared" si="609"/>
        <v>n</v>
      </c>
      <c r="AO1500" s="157" t="str">
        <f t="shared" si="610"/>
        <v>n</v>
      </c>
      <c r="AP1500" s="157" t="str">
        <f t="shared" si="605"/>
        <v>n</v>
      </c>
      <c r="AQ1500" s="157" t="str">
        <f t="shared" si="606"/>
        <v>n</v>
      </c>
      <c r="AR1500" s="165">
        <v>50</v>
      </c>
      <c r="AS1500" s="166">
        <v>50</v>
      </c>
      <c r="AT1500" s="166" t="b">
        <f t="shared" si="586"/>
        <v>1</v>
      </c>
      <c r="AU1500" s="157"/>
    </row>
    <row r="1501" spans="1:47" ht="15" customHeight="1" x14ac:dyDescent="0.3">
      <c r="A1501" s="158" t="s">
        <v>1811</v>
      </c>
      <c r="B1501" s="158" t="s">
        <v>2802</v>
      </c>
      <c r="C1501" s="159">
        <v>44355</v>
      </c>
      <c r="D1501" s="158">
        <v>2021</v>
      </c>
      <c r="E1501" s="158" t="s">
        <v>19</v>
      </c>
      <c r="F1501" s="158" t="s">
        <v>997</v>
      </c>
      <c r="G1501" s="169">
        <v>0.1875</v>
      </c>
      <c r="H1501" s="169">
        <v>0.42708333333333331</v>
      </c>
      <c r="I1501" s="157" t="s">
        <v>2826</v>
      </c>
      <c r="J1501" s="165" t="s">
        <v>1066</v>
      </c>
      <c r="K1501" s="157" t="str">
        <f t="shared" si="587"/>
        <v>n</v>
      </c>
      <c r="L1501" s="157" t="str">
        <f t="shared" si="588"/>
        <v>y</v>
      </c>
      <c r="M1501" s="157" t="str">
        <f t="shared" si="589"/>
        <v>n</v>
      </c>
      <c r="N1501" s="157" t="str">
        <f t="shared" si="590"/>
        <v>n</v>
      </c>
      <c r="O1501" s="157" t="str">
        <f t="shared" si="591"/>
        <v>n</v>
      </c>
      <c r="P1501" s="157" t="str">
        <f t="shared" si="592"/>
        <v>n</v>
      </c>
      <c r="Q1501" s="157" t="str">
        <f t="shared" si="593"/>
        <v>n</v>
      </c>
      <c r="R1501" s="157" t="str">
        <f t="shared" si="594"/>
        <v>n</v>
      </c>
      <c r="S1501" s="165">
        <v>92</v>
      </c>
      <c r="T1501" s="166">
        <v>92</v>
      </c>
      <c r="U1501" s="166" t="b">
        <f t="shared" si="607"/>
        <v>1</v>
      </c>
      <c r="V1501" s="165" t="s">
        <v>1066</v>
      </c>
      <c r="W1501" s="157" t="str">
        <f t="shared" si="611"/>
        <v>n</v>
      </c>
      <c r="X1501" s="157" t="str">
        <f t="shared" si="612"/>
        <v>y</v>
      </c>
      <c r="Y1501" s="157" t="str">
        <f t="shared" si="595"/>
        <v>n</v>
      </c>
      <c r="Z1501" s="157" t="str">
        <f t="shared" si="596"/>
        <v>n</v>
      </c>
      <c r="AA1501" s="157" t="str">
        <f t="shared" si="597"/>
        <v>n</v>
      </c>
      <c r="AB1501" s="157" t="str">
        <f t="shared" si="598"/>
        <v>n</v>
      </c>
      <c r="AC1501" s="157" t="str">
        <f t="shared" si="599"/>
        <v>n</v>
      </c>
      <c r="AD1501" s="157" t="str">
        <f t="shared" si="600"/>
        <v>n</v>
      </c>
      <c r="AE1501" s="165">
        <v>-1</v>
      </c>
      <c r="AF1501" s="166">
        <v>-1</v>
      </c>
      <c r="AG1501" s="166">
        <v>100</v>
      </c>
      <c r="AH1501" s="166" t="b">
        <f t="shared" si="608"/>
        <v>1</v>
      </c>
      <c r="AI1501" s="165" t="s">
        <v>1075</v>
      </c>
      <c r="AJ1501" s="157" t="str">
        <f t="shared" si="601"/>
        <v>n</v>
      </c>
      <c r="AK1501" s="157" t="str">
        <f t="shared" si="602"/>
        <v>n</v>
      </c>
      <c r="AL1501" s="157" t="str">
        <f t="shared" si="603"/>
        <v>y</v>
      </c>
      <c r="AM1501" s="157" t="str">
        <f t="shared" si="604"/>
        <v>n</v>
      </c>
      <c r="AN1501" s="157" t="str">
        <f t="shared" si="609"/>
        <v>n</v>
      </c>
      <c r="AO1501" s="157" t="str">
        <f t="shared" si="610"/>
        <v>n</v>
      </c>
      <c r="AP1501" s="157" t="str">
        <f t="shared" si="605"/>
        <v>n</v>
      </c>
      <c r="AQ1501" s="157" t="str">
        <f t="shared" si="606"/>
        <v>n</v>
      </c>
      <c r="AR1501" s="165">
        <v>70</v>
      </c>
      <c r="AS1501" s="166">
        <v>70</v>
      </c>
      <c r="AT1501" s="166" t="b">
        <f t="shared" si="586"/>
        <v>1</v>
      </c>
      <c r="AU1501" s="157"/>
    </row>
    <row r="1502" spans="1:47" ht="15" customHeight="1" x14ac:dyDescent="0.3">
      <c r="A1502" s="158" t="s">
        <v>1811</v>
      </c>
      <c r="B1502" s="158" t="s">
        <v>2802</v>
      </c>
      <c r="C1502" s="159">
        <v>44356</v>
      </c>
      <c r="D1502" s="158">
        <v>2021</v>
      </c>
      <c r="E1502" s="158" t="s">
        <v>19</v>
      </c>
      <c r="F1502" s="158" t="s">
        <v>999</v>
      </c>
      <c r="G1502" s="169">
        <v>0.34027777777777773</v>
      </c>
      <c r="H1502" s="169">
        <v>0.15833333333333333</v>
      </c>
      <c r="I1502" s="157" t="s">
        <v>2827</v>
      </c>
      <c r="J1502" s="165" t="s">
        <v>1066</v>
      </c>
      <c r="K1502" s="157" t="str">
        <f t="shared" si="587"/>
        <v>n</v>
      </c>
      <c r="L1502" s="157" t="str">
        <f t="shared" si="588"/>
        <v>y</v>
      </c>
      <c r="M1502" s="157" t="str">
        <f t="shared" si="589"/>
        <v>n</v>
      </c>
      <c r="N1502" s="157" t="str">
        <f t="shared" si="590"/>
        <v>n</v>
      </c>
      <c r="O1502" s="157" t="str">
        <f t="shared" si="591"/>
        <v>n</v>
      </c>
      <c r="P1502" s="157" t="str">
        <f t="shared" si="592"/>
        <v>n</v>
      </c>
      <c r="Q1502" s="157" t="str">
        <f t="shared" si="593"/>
        <v>n</v>
      </c>
      <c r="R1502" s="157" t="str">
        <f t="shared" si="594"/>
        <v>n</v>
      </c>
      <c r="S1502" s="165">
        <v>90</v>
      </c>
      <c r="T1502" s="166">
        <v>90</v>
      </c>
      <c r="U1502" s="166" t="b">
        <f t="shared" si="607"/>
        <v>1</v>
      </c>
      <c r="V1502" s="165" t="s">
        <v>1066</v>
      </c>
      <c r="W1502" s="157" t="str">
        <f t="shared" si="611"/>
        <v>n</v>
      </c>
      <c r="X1502" s="157" t="str">
        <f t="shared" si="612"/>
        <v>y</v>
      </c>
      <c r="Y1502" s="157" t="str">
        <f t="shared" si="595"/>
        <v>n</v>
      </c>
      <c r="Z1502" s="157" t="str">
        <f t="shared" si="596"/>
        <v>n</v>
      </c>
      <c r="AA1502" s="157" t="str">
        <f t="shared" si="597"/>
        <v>n</v>
      </c>
      <c r="AB1502" s="157" t="str">
        <f t="shared" si="598"/>
        <v>n</v>
      </c>
      <c r="AC1502" s="157" t="str">
        <f t="shared" si="599"/>
        <v>n</v>
      </c>
      <c r="AD1502" s="157" t="str">
        <f t="shared" si="600"/>
        <v>n</v>
      </c>
      <c r="AE1502" s="165">
        <v>-1</v>
      </c>
      <c r="AF1502" s="166">
        <v>-1</v>
      </c>
      <c r="AG1502" s="166">
        <v>90</v>
      </c>
      <c r="AH1502" s="166" t="b">
        <f t="shared" si="608"/>
        <v>1</v>
      </c>
      <c r="AI1502" s="165" t="s">
        <v>2341</v>
      </c>
      <c r="AJ1502" s="157" t="str">
        <f t="shared" si="601"/>
        <v>n</v>
      </c>
      <c r="AK1502" s="157" t="str">
        <f t="shared" si="602"/>
        <v>n</v>
      </c>
      <c r="AL1502" s="157" t="str">
        <f t="shared" si="603"/>
        <v>n</v>
      </c>
      <c r="AM1502" s="157" t="str">
        <f t="shared" si="604"/>
        <v>y</v>
      </c>
      <c r="AN1502" s="157" t="str">
        <f t="shared" si="609"/>
        <v>n</v>
      </c>
      <c r="AO1502" s="157" t="str">
        <f t="shared" si="610"/>
        <v>y</v>
      </c>
      <c r="AP1502" s="157" t="str">
        <f t="shared" si="605"/>
        <v>n</v>
      </c>
      <c r="AQ1502" s="157" t="str">
        <f t="shared" si="606"/>
        <v>n</v>
      </c>
      <c r="AR1502" s="165">
        <v>40</v>
      </c>
      <c r="AS1502" s="166">
        <v>40</v>
      </c>
      <c r="AT1502" s="166" t="b">
        <f t="shared" si="586"/>
        <v>1</v>
      </c>
      <c r="AU1502" s="157" t="s">
        <v>779</v>
      </c>
    </row>
    <row r="1503" spans="1:47" ht="15" customHeight="1" x14ac:dyDescent="0.3">
      <c r="A1503" s="158" t="s">
        <v>1811</v>
      </c>
      <c r="B1503" s="158" t="s">
        <v>2802</v>
      </c>
      <c r="C1503" s="159">
        <v>44356</v>
      </c>
      <c r="D1503" s="158">
        <v>2021</v>
      </c>
      <c r="E1503" s="158" t="s">
        <v>19</v>
      </c>
      <c r="F1503" s="158" t="s">
        <v>1002</v>
      </c>
      <c r="G1503" s="169">
        <v>0.34027777777777773</v>
      </c>
      <c r="H1503" s="169">
        <v>0.15833333333333333</v>
      </c>
      <c r="I1503" s="157" t="s">
        <v>2828</v>
      </c>
      <c r="J1503" s="165" t="s">
        <v>1066</v>
      </c>
      <c r="K1503" s="157" t="str">
        <f t="shared" si="587"/>
        <v>n</v>
      </c>
      <c r="L1503" s="157" t="str">
        <f t="shared" si="588"/>
        <v>y</v>
      </c>
      <c r="M1503" s="157" t="str">
        <f t="shared" si="589"/>
        <v>n</v>
      </c>
      <c r="N1503" s="157" t="str">
        <f t="shared" si="590"/>
        <v>n</v>
      </c>
      <c r="O1503" s="157" t="str">
        <f t="shared" si="591"/>
        <v>n</v>
      </c>
      <c r="P1503" s="157" t="str">
        <f t="shared" si="592"/>
        <v>n</v>
      </c>
      <c r="Q1503" s="157" t="str">
        <f t="shared" si="593"/>
        <v>n</v>
      </c>
      <c r="R1503" s="157" t="str">
        <f t="shared" si="594"/>
        <v>n</v>
      </c>
      <c r="S1503" s="165">
        <v>95</v>
      </c>
      <c r="T1503" s="166">
        <v>95</v>
      </c>
      <c r="U1503" s="166" t="b">
        <f t="shared" si="607"/>
        <v>1</v>
      </c>
      <c r="V1503" s="165" t="s">
        <v>1066</v>
      </c>
      <c r="W1503" s="157" t="str">
        <f t="shared" si="611"/>
        <v>n</v>
      </c>
      <c r="X1503" s="157" t="str">
        <f t="shared" si="612"/>
        <v>y</v>
      </c>
      <c r="Y1503" s="157" t="str">
        <f t="shared" si="595"/>
        <v>n</v>
      </c>
      <c r="Z1503" s="157" t="str">
        <f t="shared" si="596"/>
        <v>n</v>
      </c>
      <c r="AA1503" s="157" t="str">
        <f t="shared" si="597"/>
        <v>n</v>
      </c>
      <c r="AB1503" s="157" t="str">
        <f t="shared" si="598"/>
        <v>n</v>
      </c>
      <c r="AC1503" s="157" t="str">
        <f t="shared" si="599"/>
        <v>n</v>
      </c>
      <c r="AD1503" s="157" t="str">
        <f t="shared" si="600"/>
        <v>n</v>
      </c>
      <c r="AE1503" s="165">
        <v>-1</v>
      </c>
      <c r="AF1503" s="166">
        <v>-1</v>
      </c>
      <c r="AG1503" s="166">
        <v>98</v>
      </c>
      <c r="AH1503" s="166" t="b">
        <f t="shared" si="608"/>
        <v>1</v>
      </c>
      <c r="AI1503" s="165" t="s">
        <v>2799</v>
      </c>
      <c r="AJ1503" s="157" t="str">
        <f t="shared" si="601"/>
        <v>n</v>
      </c>
      <c r="AK1503" s="157" t="str">
        <f t="shared" si="602"/>
        <v>n</v>
      </c>
      <c r="AL1503" s="157" t="str">
        <f t="shared" si="603"/>
        <v>y</v>
      </c>
      <c r="AM1503" s="157" t="str">
        <f t="shared" si="604"/>
        <v>y</v>
      </c>
      <c r="AN1503" s="157" t="str">
        <f t="shared" si="609"/>
        <v>n</v>
      </c>
      <c r="AO1503" s="157" t="str">
        <f t="shared" si="610"/>
        <v>y</v>
      </c>
      <c r="AP1503" s="157" t="str">
        <f t="shared" si="605"/>
        <v>n</v>
      </c>
      <c r="AQ1503" s="157" t="str">
        <f t="shared" si="606"/>
        <v>n</v>
      </c>
      <c r="AR1503" s="165">
        <v>90</v>
      </c>
      <c r="AS1503" s="166">
        <v>90</v>
      </c>
      <c r="AT1503" s="166" t="b">
        <f t="shared" si="586"/>
        <v>1</v>
      </c>
      <c r="AU1503" s="157" t="s">
        <v>779</v>
      </c>
    </row>
    <row r="1504" spans="1:47" ht="15" customHeight="1" x14ac:dyDescent="0.3">
      <c r="A1504" s="158" t="s">
        <v>1811</v>
      </c>
      <c r="B1504" s="158" t="s">
        <v>2802</v>
      </c>
      <c r="C1504" s="159">
        <v>44356</v>
      </c>
      <c r="D1504" s="158">
        <v>2021</v>
      </c>
      <c r="E1504" s="158" t="s">
        <v>19</v>
      </c>
      <c r="F1504" s="158" t="s">
        <v>1004</v>
      </c>
      <c r="G1504" s="169">
        <v>0.34027777777777773</v>
      </c>
      <c r="H1504" s="169">
        <v>0.15833333333333333</v>
      </c>
      <c r="I1504" s="157" t="s">
        <v>2829</v>
      </c>
      <c r="J1504" s="165" t="s">
        <v>1066</v>
      </c>
      <c r="K1504" s="157" t="str">
        <f t="shared" si="587"/>
        <v>n</v>
      </c>
      <c r="L1504" s="157" t="str">
        <f t="shared" si="588"/>
        <v>y</v>
      </c>
      <c r="M1504" s="157" t="str">
        <f t="shared" si="589"/>
        <v>n</v>
      </c>
      <c r="N1504" s="157" t="str">
        <f t="shared" si="590"/>
        <v>n</v>
      </c>
      <c r="O1504" s="157" t="str">
        <f t="shared" si="591"/>
        <v>n</v>
      </c>
      <c r="P1504" s="157" t="str">
        <f t="shared" si="592"/>
        <v>n</v>
      </c>
      <c r="Q1504" s="157" t="str">
        <f t="shared" si="593"/>
        <v>n</v>
      </c>
      <c r="R1504" s="157" t="str">
        <f t="shared" si="594"/>
        <v>n</v>
      </c>
      <c r="S1504" s="165">
        <v>95</v>
      </c>
      <c r="T1504" s="166">
        <v>95</v>
      </c>
      <c r="U1504" s="166" t="b">
        <f t="shared" si="607"/>
        <v>1</v>
      </c>
      <c r="V1504" s="165" t="s">
        <v>1066</v>
      </c>
      <c r="W1504" s="157" t="str">
        <f t="shared" si="611"/>
        <v>n</v>
      </c>
      <c r="X1504" s="157" t="str">
        <f t="shared" si="612"/>
        <v>y</v>
      </c>
      <c r="Y1504" s="157" t="str">
        <f t="shared" si="595"/>
        <v>n</v>
      </c>
      <c r="Z1504" s="157" t="str">
        <f t="shared" si="596"/>
        <v>n</v>
      </c>
      <c r="AA1504" s="157" t="str">
        <f t="shared" si="597"/>
        <v>n</v>
      </c>
      <c r="AB1504" s="157" t="str">
        <f t="shared" si="598"/>
        <v>n</v>
      </c>
      <c r="AC1504" s="157" t="str">
        <f t="shared" si="599"/>
        <v>n</v>
      </c>
      <c r="AD1504" s="157" t="str">
        <f t="shared" si="600"/>
        <v>n</v>
      </c>
      <c r="AE1504" s="165">
        <v>-1</v>
      </c>
      <c r="AF1504" s="166">
        <v>-1</v>
      </c>
      <c r="AG1504" s="166">
        <v>98</v>
      </c>
      <c r="AH1504" s="166" t="b">
        <f t="shared" si="608"/>
        <v>1</v>
      </c>
      <c r="AI1504" s="165" t="s">
        <v>2799</v>
      </c>
      <c r="AJ1504" s="157" t="str">
        <f t="shared" si="601"/>
        <v>n</v>
      </c>
      <c r="AK1504" s="157" t="str">
        <f t="shared" si="602"/>
        <v>n</v>
      </c>
      <c r="AL1504" s="157" t="str">
        <f t="shared" si="603"/>
        <v>y</v>
      </c>
      <c r="AM1504" s="157" t="str">
        <f t="shared" si="604"/>
        <v>y</v>
      </c>
      <c r="AN1504" s="157" t="str">
        <f t="shared" si="609"/>
        <v>n</v>
      </c>
      <c r="AO1504" s="157" t="str">
        <f t="shared" si="610"/>
        <v>y</v>
      </c>
      <c r="AP1504" s="157" t="str">
        <f t="shared" si="605"/>
        <v>n</v>
      </c>
      <c r="AQ1504" s="157" t="str">
        <f t="shared" si="606"/>
        <v>n</v>
      </c>
      <c r="AR1504" s="165">
        <v>70</v>
      </c>
      <c r="AS1504" s="166">
        <v>70</v>
      </c>
      <c r="AT1504" s="166" t="b">
        <f t="shared" si="586"/>
        <v>1</v>
      </c>
      <c r="AU1504" s="157" t="s">
        <v>779</v>
      </c>
    </row>
    <row r="1505" spans="1:47" ht="15" customHeight="1" x14ac:dyDescent="0.3">
      <c r="A1505" s="158" t="s">
        <v>1811</v>
      </c>
      <c r="B1505" s="158" t="s">
        <v>2802</v>
      </c>
      <c r="C1505" s="159">
        <v>44356</v>
      </c>
      <c r="D1505" s="158">
        <v>2021</v>
      </c>
      <c r="E1505" s="158" t="s">
        <v>19</v>
      </c>
      <c r="F1505" s="158" t="s">
        <v>1006</v>
      </c>
      <c r="G1505" s="169">
        <v>0.34027777777777773</v>
      </c>
      <c r="H1505" s="169">
        <v>0.15833333333333333</v>
      </c>
      <c r="I1505" s="157" t="s">
        <v>2830</v>
      </c>
      <c r="J1505" s="165" t="s">
        <v>1066</v>
      </c>
      <c r="K1505" s="157" t="str">
        <f t="shared" si="587"/>
        <v>n</v>
      </c>
      <c r="L1505" s="157" t="str">
        <f t="shared" si="588"/>
        <v>y</v>
      </c>
      <c r="M1505" s="157" t="str">
        <f t="shared" si="589"/>
        <v>n</v>
      </c>
      <c r="N1505" s="157" t="str">
        <f t="shared" si="590"/>
        <v>n</v>
      </c>
      <c r="O1505" s="157" t="str">
        <f t="shared" si="591"/>
        <v>n</v>
      </c>
      <c r="P1505" s="157" t="str">
        <f t="shared" si="592"/>
        <v>n</v>
      </c>
      <c r="Q1505" s="157" t="str">
        <f t="shared" si="593"/>
        <v>n</v>
      </c>
      <c r="R1505" s="157" t="str">
        <f t="shared" si="594"/>
        <v>n</v>
      </c>
      <c r="S1505" s="165">
        <v>85</v>
      </c>
      <c r="T1505" s="166">
        <v>85</v>
      </c>
      <c r="U1505" s="166" t="b">
        <f t="shared" si="607"/>
        <v>1</v>
      </c>
      <c r="V1505" s="165" t="s">
        <v>1066</v>
      </c>
      <c r="W1505" s="157" t="str">
        <f t="shared" si="611"/>
        <v>n</v>
      </c>
      <c r="X1505" s="157" t="str">
        <f t="shared" si="612"/>
        <v>y</v>
      </c>
      <c r="Y1505" s="157" t="str">
        <f t="shared" si="595"/>
        <v>n</v>
      </c>
      <c r="Z1505" s="157" t="str">
        <f t="shared" si="596"/>
        <v>n</v>
      </c>
      <c r="AA1505" s="157" t="str">
        <f t="shared" si="597"/>
        <v>n</v>
      </c>
      <c r="AB1505" s="157" t="str">
        <f t="shared" si="598"/>
        <v>n</v>
      </c>
      <c r="AC1505" s="157" t="str">
        <f t="shared" si="599"/>
        <v>n</v>
      </c>
      <c r="AD1505" s="157" t="str">
        <f t="shared" si="600"/>
        <v>n</v>
      </c>
      <c r="AE1505" s="165">
        <v>-1</v>
      </c>
      <c r="AF1505" s="166">
        <v>-1</v>
      </c>
      <c r="AG1505" s="166">
        <v>95</v>
      </c>
      <c r="AH1505" s="166" t="b">
        <f t="shared" si="608"/>
        <v>1</v>
      </c>
      <c r="AI1505" s="165" t="s">
        <v>2799</v>
      </c>
      <c r="AJ1505" s="157" t="str">
        <f t="shared" si="601"/>
        <v>n</v>
      </c>
      <c r="AK1505" s="157" t="str">
        <f t="shared" si="602"/>
        <v>n</v>
      </c>
      <c r="AL1505" s="157" t="str">
        <f t="shared" si="603"/>
        <v>y</v>
      </c>
      <c r="AM1505" s="157" t="str">
        <f t="shared" si="604"/>
        <v>y</v>
      </c>
      <c r="AN1505" s="157" t="str">
        <f t="shared" si="609"/>
        <v>n</v>
      </c>
      <c r="AO1505" s="157" t="str">
        <f t="shared" si="610"/>
        <v>y</v>
      </c>
      <c r="AP1505" s="157" t="str">
        <f t="shared" si="605"/>
        <v>n</v>
      </c>
      <c r="AQ1505" s="157" t="str">
        <f t="shared" si="606"/>
        <v>n</v>
      </c>
      <c r="AR1505" s="165">
        <v>80</v>
      </c>
      <c r="AS1505" s="166">
        <v>80</v>
      </c>
      <c r="AT1505" s="166" t="b">
        <f t="shared" si="586"/>
        <v>1</v>
      </c>
      <c r="AU1505" s="157" t="s">
        <v>779</v>
      </c>
    </row>
    <row r="1506" spans="1:47" ht="15" customHeight="1" x14ac:dyDescent="0.3">
      <c r="A1506" s="158" t="s">
        <v>1811</v>
      </c>
      <c r="B1506" s="158" t="s">
        <v>2802</v>
      </c>
      <c r="C1506" s="159">
        <v>44356</v>
      </c>
      <c r="D1506" s="158">
        <v>2021</v>
      </c>
      <c r="E1506" s="158" t="s">
        <v>19</v>
      </c>
      <c r="F1506" s="158" t="s">
        <v>1008</v>
      </c>
      <c r="G1506" s="169">
        <v>0.34027777777777773</v>
      </c>
      <c r="H1506" s="169">
        <v>0.15833333333333333</v>
      </c>
      <c r="I1506" s="157" t="s">
        <v>2831</v>
      </c>
      <c r="J1506" s="165" t="s">
        <v>1066</v>
      </c>
      <c r="K1506" s="157" t="str">
        <f t="shared" si="587"/>
        <v>n</v>
      </c>
      <c r="L1506" s="157" t="str">
        <f t="shared" si="588"/>
        <v>y</v>
      </c>
      <c r="M1506" s="157" t="str">
        <f t="shared" si="589"/>
        <v>n</v>
      </c>
      <c r="N1506" s="157" t="str">
        <f t="shared" si="590"/>
        <v>n</v>
      </c>
      <c r="O1506" s="157" t="str">
        <f t="shared" si="591"/>
        <v>n</v>
      </c>
      <c r="P1506" s="157" t="str">
        <f t="shared" si="592"/>
        <v>n</v>
      </c>
      <c r="Q1506" s="157" t="str">
        <f t="shared" si="593"/>
        <v>n</v>
      </c>
      <c r="R1506" s="157" t="str">
        <f t="shared" si="594"/>
        <v>n</v>
      </c>
      <c r="S1506" s="165">
        <v>30</v>
      </c>
      <c r="T1506" s="166">
        <v>30</v>
      </c>
      <c r="U1506" s="166" t="b">
        <f t="shared" si="607"/>
        <v>1</v>
      </c>
      <c r="V1506" s="165" t="s">
        <v>1066</v>
      </c>
      <c r="W1506" s="157" t="str">
        <f t="shared" si="611"/>
        <v>n</v>
      </c>
      <c r="X1506" s="157" t="str">
        <f t="shared" si="612"/>
        <v>y</v>
      </c>
      <c r="Y1506" s="157" t="str">
        <f t="shared" si="595"/>
        <v>n</v>
      </c>
      <c r="Z1506" s="157" t="str">
        <f t="shared" si="596"/>
        <v>n</v>
      </c>
      <c r="AA1506" s="157" t="str">
        <f t="shared" si="597"/>
        <v>n</v>
      </c>
      <c r="AB1506" s="157" t="str">
        <f t="shared" si="598"/>
        <v>n</v>
      </c>
      <c r="AC1506" s="157" t="str">
        <f t="shared" si="599"/>
        <v>n</v>
      </c>
      <c r="AD1506" s="157" t="str">
        <f t="shared" si="600"/>
        <v>n</v>
      </c>
      <c r="AE1506" s="165">
        <v>-1</v>
      </c>
      <c r="AF1506" s="166">
        <v>-1</v>
      </c>
      <c r="AG1506" s="166">
        <v>95</v>
      </c>
      <c r="AH1506" s="166" t="b">
        <f t="shared" si="608"/>
        <v>1</v>
      </c>
      <c r="AI1506" s="165" t="s">
        <v>2799</v>
      </c>
      <c r="AJ1506" s="157" t="str">
        <f t="shared" si="601"/>
        <v>n</v>
      </c>
      <c r="AK1506" s="157" t="str">
        <f t="shared" si="602"/>
        <v>n</v>
      </c>
      <c r="AL1506" s="157" t="str">
        <f t="shared" si="603"/>
        <v>y</v>
      </c>
      <c r="AM1506" s="157" t="str">
        <f t="shared" si="604"/>
        <v>y</v>
      </c>
      <c r="AN1506" s="157" t="str">
        <f t="shared" si="609"/>
        <v>n</v>
      </c>
      <c r="AO1506" s="157" t="str">
        <f t="shared" si="610"/>
        <v>y</v>
      </c>
      <c r="AP1506" s="157" t="str">
        <f t="shared" si="605"/>
        <v>n</v>
      </c>
      <c r="AQ1506" s="157" t="str">
        <f t="shared" si="606"/>
        <v>n</v>
      </c>
      <c r="AR1506" s="165">
        <v>20</v>
      </c>
      <c r="AS1506" s="166">
        <v>20</v>
      </c>
      <c r="AT1506" s="166" t="b">
        <f t="shared" si="586"/>
        <v>1</v>
      </c>
      <c r="AU1506" s="157" t="s">
        <v>779</v>
      </c>
    </row>
    <row r="1507" spans="1:47" ht="15" customHeight="1" x14ac:dyDescent="0.3">
      <c r="A1507" s="158" t="s">
        <v>1811</v>
      </c>
      <c r="B1507" s="158" t="s">
        <v>2802</v>
      </c>
      <c r="C1507" s="159">
        <v>44356</v>
      </c>
      <c r="D1507" s="158">
        <v>2021</v>
      </c>
      <c r="E1507" s="158" t="s">
        <v>19</v>
      </c>
      <c r="F1507" s="158" t="s">
        <v>1010</v>
      </c>
      <c r="G1507" s="169">
        <v>0.34027777777777773</v>
      </c>
      <c r="H1507" s="169">
        <v>0.15833333333333333</v>
      </c>
      <c r="I1507" s="157" t="s">
        <v>2832</v>
      </c>
      <c r="J1507" s="165" t="s">
        <v>1066</v>
      </c>
      <c r="K1507" s="157" t="str">
        <f t="shared" si="587"/>
        <v>n</v>
      </c>
      <c r="L1507" s="157" t="str">
        <f t="shared" si="588"/>
        <v>y</v>
      </c>
      <c r="M1507" s="157" t="str">
        <f t="shared" si="589"/>
        <v>n</v>
      </c>
      <c r="N1507" s="157" t="str">
        <f t="shared" si="590"/>
        <v>n</v>
      </c>
      <c r="O1507" s="157" t="str">
        <f t="shared" si="591"/>
        <v>n</v>
      </c>
      <c r="P1507" s="157" t="str">
        <f t="shared" si="592"/>
        <v>n</v>
      </c>
      <c r="Q1507" s="157" t="str">
        <f t="shared" si="593"/>
        <v>n</v>
      </c>
      <c r="R1507" s="157" t="str">
        <f t="shared" si="594"/>
        <v>n</v>
      </c>
      <c r="S1507" s="165">
        <v>80</v>
      </c>
      <c r="T1507" s="166">
        <v>80</v>
      </c>
      <c r="U1507" s="166" t="b">
        <f t="shared" si="607"/>
        <v>1</v>
      </c>
      <c r="V1507" s="165" t="s">
        <v>1066</v>
      </c>
      <c r="W1507" s="157" t="str">
        <f t="shared" si="611"/>
        <v>n</v>
      </c>
      <c r="X1507" s="157" t="str">
        <f t="shared" si="612"/>
        <v>y</v>
      </c>
      <c r="Y1507" s="157" t="str">
        <f t="shared" si="595"/>
        <v>n</v>
      </c>
      <c r="Z1507" s="157" t="str">
        <f t="shared" si="596"/>
        <v>n</v>
      </c>
      <c r="AA1507" s="157" t="str">
        <f t="shared" si="597"/>
        <v>n</v>
      </c>
      <c r="AB1507" s="157" t="str">
        <f t="shared" si="598"/>
        <v>n</v>
      </c>
      <c r="AC1507" s="157" t="str">
        <f t="shared" si="599"/>
        <v>n</v>
      </c>
      <c r="AD1507" s="157" t="str">
        <f t="shared" si="600"/>
        <v>n</v>
      </c>
      <c r="AE1507" s="165">
        <v>-1</v>
      </c>
      <c r="AF1507" s="166">
        <v>-1</v>
      </c>
      <c r="AG1507" s="166">
        <v>98</v>
      </c>
      <c r="AH1507" s="166" t="b">
        <f t="shared" si="608"/>
        <v>1</v>
      </c>
      <c r="AI1507" s="165" t="s">
        <v>2799</v>
      </c>
      <c r="AJ1507" s="157" t="str">
        <f t="shared" si="601"/>
        <v>n</v>
      </c>
      <c r="AK1507" s="157" t="str">
        <f t="shared" si="602"/>
        <v>n</v>
      </c>
      <c r="AL1507" s="157" t="str">
        <f t="shared" si="603"/>
        <v>y</v>
      </c>
      <c r="AM1507" s="157" t="str">
        <f t="shared" si="604"/>
        <v>y</v>
      </c>
      <c r="AN1507" s="157" t="str">
        <f t="shared" si="609"/>
        <v>n</v>
      </c>
      <c r="AO1507" s="157" t="str">
        <f t="shared" si="610"/>
        <v>y</v>
      </c>
      <c r="AP1507" s="157" t="str">
        <f t="shared" si="605"/>
        <v>n</v>
      </c>
      <c r="AQ1507" s="157" t="str">
        <f t="shared" si="606"/>
        <v>n</v>
      </c>
      <c r="AR1507" s="165">
        <v>85</v>
      </c>
      <c r="AS1507" s="166">
        <v>85</v>
      </c>
      <c r="AT1507" s="166" t="b">
        <f t="shared" si="586"/>
        <v>1</v>
      </c>
      <c r="AU1507" s="157" t="s">
        <v>779</v>
      </c>
    </row>
    <row r="1508" spans="1:47" ht="15" customHeight="1" x14ac:dyDescent="0.3">
      <c r="A1508" s="158" t="s">
        <v>1811</v>
      </c>
      <c r="B1508" s="158" t="s">
        <v>2802</v>
      </c>
      <c r="C1508" s="159">
        <v>44356</v>
      </c>
      <c r="D1508" s="158">
        <v>2021</v>
      </c>
      <c r="E1508" s="158" t="s">
        <v>19</v>
      </c>
      <c r="F1508" s="158" t="s">
        <v>1012</v>
      </c>
      <c r="G1508" s="169">
        <v>0.34027777777777773</v>
      </c>
      <c r="H1508" s="169">
        <v>0.15833333333333333</v>
      </c>
      <c r="I1508" s="157" t="s">
        <v>2833</v>
      </c>
      <c r="J1508" s="165" t="s">
        <v>1066</v>
      </c>
      <c r="K1508" s="157" t="str">
        <f t="shared" si="587"/>
        <v>n</v>
      </c>
      <c r="L1508" s="157" t="str">
        <f t="shared" si="588"/>
        <v>y</v>
      </c>
      <c r="M1508" s="157" t="str">
        <f t="shared" si="589"/>
        <v>n</v>
      </c>
      <c r="N1508" s="157" t="str">
        <f t="shared" si="590"/>
        <v>n</v>
      </c>
      <c r="O1508" s="157" t="str">
        <f t="shared" si="591"/>
        <v>n</v>
      </c>
      <c r="P1508" s="157" t="str">
        <f t="shared" si="592"/>
        <v>n</v>
      </c>
      <c r="Q1508" s="157" t="str">
        <f t="shared" si="593"/>
        <v>n</v>
      </c>
      <c r="R1508" s="157" t="str">
        <f t="shared" si="594"/>
        <v>n</v>
      </c>
      <c r="S1508" s="165">
        <v>98</v>
      </c>
      <c r="T1508" s="166">
        <v>98</v>
      </c>
      <c r="U1508" s="166" t="b">
        <f t="shared" si="607"/>
        <v>1</v>
      </c>
      <c r="V1508" s="165" t="s">
        <v>1066</v>
      </c>
      <c r="W1508" s="157" t="str">
        <f t="shared" si="611"/>
        <v>n</v>
      </c>
      <c r="X1508" s="157" t="str">
        <f t="shared" si="612"/>
        <v>y</v>
      </c>
      <c r="Y1508" s="157" t="str">
        <f t="shared" si="595"/>
        <v>n</v>
      </c>
      <c r="Z1508" s="157" t="str">
        <f t="shared" si="596"/>
        <v>n</v>
      </c>
      <c r="AA1508" s="157" t="str">
        <f t="shared" si="597"/>
        <v>n</v>
      </c>
      <c r="AB1508" s="157" t="str">
        <f t="shared" si="598"/>
        <v>n</v>
      </c>
      <c r="AC1508" s="157" t="str">
        <f t="shared" si="599"/>
        <v>n</v>
      </c>
      <c r="AD1508" s="157" t="str">
        <f t="shared" si="600"/>
        <v>n</v>
      </c>
      <c r="AE1508" s="165">
        <v>-1</v>
      </c>
      <c r="AF1508" s="166">
        <v>-1</v>
      </c>
      <c r="AG1508" s="166">
        <v>90</v>
      </c>
      <c r="AH1508" s="166" t="b">
        <f t="shared" si="608"/>
        <v>1</v>
      </c>
      <c r="AI1508" s="165" t="s">
        <v>1075</v>
      </c>
      <c r="AJ1508" s="157" t="str">
        <f t="shared" si="601"/>
        <v>n</v>
      </c>
      <c r="AK1508" s="157" t="str">
        <f t="shared" si="602"/>
        <v>n</v>
      </c>
      <c r="AL1508" s="157" t="str">
        <f t="shared" si="603"/>
        <v>y</v>
      </c>
      <c r="AM1508" s="157" t="str">
        <f t="shared" si="604"/>
        <v>n</v>
      </c>
      <c r="AN1508" s="157" t="str">
        <f t="shared" si="609"/>
        <v>n</v>
      </c>
      <c r="AO1508" s="157" t="str">
        <f t="shared" si="610"/>
        <v>n</v>
      </c>
      <c r="AP1508" s="157" t="str">
        <f t="shared" si="605"/>
        <v>n</v>
      </c>
      <c r="AQ1508" s="157" t="str">
        <f t="shared" si="606"/>
        <v>n</v>
      </c>
      <c r="AR1508" s="165">
        <v>60</v>
      </c>
      <c r="AS1508" s="166">
        <v>60</v>
      </c>
      <c r="AT1508" s="166" t="b">
        <f t="shared" si="586"/>
        <v>1</v>
      </c>
      <c r="AU1508" s="157" t="s">
        <v>2837</v>
      </c>
    </row>
    <row r="1509" spans="1:47" ht="15" customHeight="1" x14ac:dyDescent="0.3">
      <c r="A1509" s="158" t="s">
        <v>1811</v>
      </c>
      <c r="B1509" s="158" t="s">
        <v>2802</v>
      </c>
      <c r="C1509" s="159">
        <v>44356</v>
      </c>
      <c r="D1509" s="158">
        <v>2021</v>
      </c>
      <c r="E1509" s="158" t="s">
        <v>19</v>
      </c>
      <c r="F1509" s="158" t="s">
        <v>1014</v>
      </c>
      <c r="G1509" s="169">
        <v>0.34027777777777773</v>
      </c>
      <c r="H1509" s="169">
        <v>0.15833333333333333</v>
      </c>
      <c r="I1509" s="157" t="s">
        <v>2834</v>
      </c>
      <c r="J1509" s="165" t="s">
        <v>1066</v>
      </c>
      <c r="K1509" s="157" t="str">
        <f t="shared" si="587"/>
        <v>n</v>
      </c>
      <c r="L1509" s="157" t="str">
        <f t="shared" si="588"/>
        <v>y</v>
      </c>
      <c r="M1509" s="157" t="str">
        <f t="shared" si="589"/>
        <v>n</v>
      </c>
      <c r="N1509" s="157" t="str">
        <f t="shared" si="590"/>
        <v>n</v>
      </c>
      <c r="O1509" s="157" t="str">
        <f t="shared" si="591"/>
        <v>n</v>
      </c>
      <c r="P1509" s="157" t="str">
        <f t="shared" si="592"/>
        <v>n</v>
      </c>
      <c r="Q1509" s="157" t="str">
        <f t="shared" si="593"/>
        <v>n</v>
      </c>
      <c r="R1509" s="157" t="str">
        <f t="shared" si="594"/>
        <v>n</v>
      </c>
      <c r="S1509" s="165">
        <v>80</v>
      </c>
      <c r="T1509" s="166">
        <v>80</v>
      </c>
      <c r="U1509" s="166" t="b">
        <f t="shared" si="607"/>
        <v>1</v>
      </c>
      <c r="V1509" s="165" t="s">
        <v>1066</v>
      </c>
      <c r="W1509" s="157" t="str">
        <f t="shared" si="611"/>
        <v>n</v>
      </c>
      <c r="X1509" s="157" t="str">
        <f t="shared" si="612"/>
        <v>y</v>
      </c>
      <c r="Y1509" s="157" t="str">
        <f t="shared" si="595"/>
        <v>n</v>
      </c>
      <c r="Z1509" s="157" t="str">
        <f t="shared" si="596"/>
        <v>n</v>
      </c>
      <c r="AA1509" s="157" t="str">
        <f t="shared" si="597"/>
        <v>n</v>
      </c>
      <c r="AB1509" s="157" t="str">
        <f t="shared" si="598"/>
        <v>n</v>
      </c>
      <c r="AC1509" s="157" t="str">
        <f t="shared" si="599"/>
        <v>n</v>
      </c>
      <c r="AD1509" s="157" t="str">
        <f t="shared" si="600"/>
        <v>n</v>
      </c>
      <c r="AE1509" s="165">
        <v>-1</v>
      </c>
      <c r="AF1509" s="166">
        <v>-1</v>
      </c>
      <c r="AG1509" s="166">
        <v>90</v>
      </c>
      <c r="AH1509" s="166" t="b">
        <f t="shared" si="608"/>
        <v>1</v>
      </c>
      <c r="AI1509" s="165" t="s">
        <v>2799</v>
      </c>
      <c r="AJ1509" s="157" t="str">
        <f t="shared" si="601"/>
        <v>n</v>
      </c>
      <c r="AK1509" s="157" t="str">
        <f t="shared" si="602"/>
        <v>n</v>
      </c>
      <c r="AL1509" s="157" t="str">
        <f t="shared" si="603"/>
        <v>y</v>
      </c>
      <c r="AM1509" s="157" t="str">
        <f t="shared" si="604"/>
        <v>y</v>
      </c>
      <c r="AN1509" s="157" t="str">
        <f t="shared" si="609"/>
        <v>n</v>
      </c>
      <c r="AO1509" s="157" t="str">
        <f t="shared" si="610"/>
        <v>y</v>
      </c>
      <c r="AP1509" s="157" t="str">
        <f t="shared" si="605"/>
        <v>n</v>
      </c>
      <c r="AQ1509" s="157" t="str">
        <f t="shared" si="606"/>
        <v>n</v>
      </c>
      <c r="AR1509" s="165">
        <v>50</v>
      </c>
      <c r="AS1509" s="166">
        <v>50</v>
      </c>
      <c r="AT1509" s="166" t="b">
        <f t="shared" si="586"/>
        <v>1</v>
      </c>
      <c r="AU1509" s="157" t="s">
        <v>779</v>
      </c>
    </row>
    <row r="1510" spans="1:47" ht="15" customHeight="1" x14ac:dyDescent="0.3">
      <c r="A1510" s="158" t="s">
        <v>1811</v>
      </c>
      <c r="B1510" s="158" t="s">
        <v>2802</v>
      </c>
      <c r="C1510" s="159">
        <v>44356</v>
      </c>
      <c r="D1510" s="158">
        <v>2021</v>
      </c>
      <c r="E1510" s="158" t="s">
        <v>19</v>
      </c>
      <c r="F1510" s="158" t="s">
        <v>1016</v>
      </c>
      <c r="G1510" s="169">
        <v>0.34027777777777773</v>
      </c>
      <c r="H1510" s="169">
        <v>0.15833333333333333</v>
      </c>
      <c r="I1510" s="157" t="s">
        <v>2835</v>
      </c>
      <c r="J1510" s="165" t="s">
        <v>1066</v>
      </c>
      <c r="K1510" s="157" t="str">
        <f t="shared" si="587"/>
        <v>n</v>
      </c>
      <c r="L1510" s="157" t="str">
        <f t="shared" si="588"/>
        <v>y</v>
      </c>
      <c r="M1510" s="157" t="str">
        <f t="shared" si="589"/>
        <v>n</v>
      </c>
      <c r="N1510" s="157" t="str">
        <f t="shared" si="590"/>
        <v>n</v>
      </c>
      <c r="O1510" s="157" t="str">
        <f t="shared" si="591"/>
        <v>n</v>
      </c>
      <c r="P1510" s="157" t="str">
        <f t="shared" si="592"/>
        <v>n</v>
      </c>
      <c r="Q1510" s="157" t="str">
        <f t="shared" si="593"/>
        <v>n</v>
      </c>
      <c r="R1510" s="157" t="str">
        <f t="shared" si="594"/>
        <v>n</v>
      </c>
      <c r="S1510" s="165">
        <v>70</v>
      </c>
      <c r="T1510" s="166">
        <v>70</v>
      </c>
      <c r="U1510" s="166" t="b">
        <f t="shared" si="607"/>
        <v>1</v>
      </c>
      <c r="V1510" s="165" t="s">
        <v>1066</v>
      </c>
      <c r="W1510" s="157" t="str">
        <f t="shared" si="611"/>
        <v>n</v>
      </c>
      <c r="X1510" s="157" t="str">
        <f t="shared" si="612"/>
        <v>y</v>
      </c>
      <c r="Y1510" s="157" t="str">
        <f t="shared" si="595"/>
        <v>n</v>
      </c>
      <c r="Z1510" s="157" t="str">
        <f t="shared" si="596"/>
        <v>n</v>
      </c>
      <c r="AA1510" s="157" t="str">
        <f t="shared" si="597"/>
        <v>n</v>
      </c>
      <c r="AB1510" s="157" t="str">
        <f t="shared" si="598"/>
        <v>n</v>
      </c>
      <c r="AC1510" s="157" t="str">
        <f t="shared" si="599"/>
        <v>n</v>
      </c>
      <c r="AD1510" s="157" t="str">
        <f t="shared" si="600"/>
        <v>n</v>
      </c>
      <c r="AE1510" s="165">
        <v>-1</v>
      </c>
      <c r="AF1510" s="166">
        <v>-1</v>
      </c>
      <c r="AG1510" s="166">
        <v>95</v>
      </c>
      <c r="AH1510" s="166" t="b">
        <f t="shared" si="608"/>
        <v>1</v>
      </c>
      <c r="AI1510" s="165" t="s">
        <v>2761</v>
      </c>
      <c r="AJ1510" s="157" t="str">
        <f t="shared" si="601"/>
        <v>n</v>
      </c>
      <c r="AK1510" s="157" t="str">
        <f t="shared" si="602"/>
        <v>y</v>
      </c>
      <c r="AL1510" s="157" t="str">
        <f t="shared" si="603"/>
        <v>y</v>
      </c>
      <c r="AM1510" s="157" t="str">
        <f t="shared" si="604"/>
        <v>y</v>
      </c>
      <c r="AN1510" s="157" t="str">
        <f t="shared" si="609"/>
        <v>n</v>
      </c>
      <c r="AO1510" s="157" t="str">
        <f t="shared" si="610"/>
        <v>y</v>
      </c>
      <c r="AP1510" s="157" t="str">
        <f t="shared" si="605"/>
        <v>n</v>
      </c>
      <c r="AQ1510" s="157" t="str">
        <f t="shared" si="606"/>
        <v>n</v>
      </c>
      <c r="AR1510" s="165">
        <v>60</v>
      </c>
      <c r="AS1510" s="166">
        <v>60</v>
      </c>
      <c r="AT1510" s="166" t="b">
        <f t="shared" si="586"/>
        <v>1</v>
      </c>
      <c r="AU1510" s="157" t="s">
        <v>779</v>
      </c>
    </row>
    <row r="1511" spans="1:47" ht="15" customHeight="1" x14ac:dyDescent="0.3">
      <c r="A1511" s="158" t="s">
        <v>1811</v>
      </c>
      <c r="B1511" s="158" t="s">
        <v>2802</v>
      </c>
      <c r="C1511" s="159">
        <v>44356</v>
      </c>
      <c r="D1511" s="158">
        <v>2021</v>
      </c>
      <c r="E1511" s="158" t="s">
        <v>19</v>
      </c>
      <c r="F1511" s="158" t="s">
        <v>1018</v>
      </c>
      <c r="G1511" s="169">
        <v>0.34027777777777773</v>
      </c>
      <c r="H1511" s="169">
        <v>0.15833333333333333</v>
      </c>
      <c r="I1511" s="157" t="s">
        <v>2836</v>
      </c>
      <c r="J1511" s="165" t="s">
        <v>1066</v>
      </c>
      <c r="K1511" s="157" t="str">
        <f t="shared" si="587"/>
        <v>n</v>
      </c>
      <c r="L1511" s="157" t="str">
        <f t="shared" si="588"/>
        <v>y</v>
      </c>
      <c r="M1511" s="157" t="str">
        <f t="shared" si="589"/>
        <v>n</v>
      </c>
      <c r="N1511" s="157" t="str">
        <f t="shared" si="590"/>
        <v>n</v>
      </c>
      <c r="O1511" s="157" t="str">
        <f t="shared" si="591"/>
        <v>n</v>
      </c>
      <c r="P1511" s="157" t="str">
        <f t="shared" si="592"/>
        <v>n</v>
      </c>
      <c r="Q1511" s="157" t="str">
        <f t="shared" si="593"/>
        <v>n</v>
      </c>
      <c r="R1511" s="157" t="str">
        <f t="shared" si="594"/>
        <v>n</v>
      </c>
      <c r="S1511" s="165">
        <v>80</v>
      </c>
      <c r="T1511" s="166">
        <v>80</v>
      </c>
      <c r="U1511" s="166" t="b">
        <f t="shared" si="607"/>
        <v>1</v>
      </c>
      <c r="V1511" s="165" t="s">
        <v>1066</v>
      </c>
      <c r="W1511" s="157" t="str">
        <f t="shared" si="611"/>
        <v>n</v>
      </c>
      <c r="X1511" s="157" t="str">
        <f t="shared" si="612"/>
        <v>y</v>
      </c>
      <c r="Y1511" s="157" t="str">
        <f t="shared" si="595"/>
        <v>n</v>
      </c>
      <c r="Z1511" s="157" t="str">
        <f t="shared" si="596"/>
        <v>n</v>
      </c>
      <c r="AA1511" s="157" t="str">
        <f t="shared" si="597"/>
        <v>n</v>
      </c>
      <c r="AB1511" s="157" t="str">
        <f t="shared" si="598"/>
        <v>n</v>
      </c>
      <c r="AC1511" s="157" t="str">
        <f t="shared" si="599"/>
        <v>n</v>
      </c>
      <c r="AD1511" s="157" t="str">
        <f t="shared" si="600"/>
        <v>n</v>
      </c>
      <c r="AE1511" s="165">
        <v>-1</v>
      </c>
      <c r="AF1511" s="166">
        <v>-1</v>
      </c>
      <c r="AG1511" s="166">
        <v>90</v>
      </c>
      <c r="AH1511" s="166" t="b">
        <f t="shared" si="608"/>
        <v>1</v>
      </c>
      <c r="AI1511" s="165" t="s">
        <v>2316</v>
      </c>
      <c r="AJ1511" s="157" t="str">
        <f t="shared" si="601"/>
        <v>n</v>
      </c>
      <c r="AK1511" s="157" t="str">
        <f t="shared" si="602"/>
        <v>n</v>
      </c>
      <c r="AL1511" s="157" t="str">
        <f t="shared" si="603"/>
        <v>y</v>
      </c>
      <c r="AM1511" s="157" t="str">
        <f t="shared" si="604"/>
        <v>y</v>
      </c>
      <c r="AN1511" s="157" t="str">
        <f t="shared" si="609"/>
        <v>n</v>
      </c>
      <c r="AO1511" s="157" t="str">
        <f t="shared" si="610"/>
        <v>n</v>
      </c>
      <c r="AP1511" s="157" t="str">
        <f t="shared" si="605"/>
        <v>n</v>
      </c>
      <c r="AQ1511" s="157" t="str">
        <f t="shared" si="606"/>
        <v>n</v>
      </c>
      <c r="AR1511" s="165">
        <v>70</v>
      </c>
      <c r="AS1511" s="166">
        <v>70</v>
      </c>
      <c r="AT1511" s="166" t="b">
        <f t="shared" si="586"/>
        <v>1</v>
      </c>
      <c r="AU1511" s="157" t="s">
        <v>779</v>
      </c>
    </row>
    <row r="1512" spans="1:47" ht="15" customHeight="1" x14ac:dyDescent="0.3">
      <c r="A1512" s="158" t="s">
        <v>1811</v>
      </c>
      <c r="B1512" s="158" t="s">
        <v>2802</v>
      </c>
      <c r="C1512" s="159">
        <v>44355</v>
      </c>
      <c r="D1512" s="158">
        <v>2021</v>
      </c>
      <c r="E1512" s="158" t="s">
        <v>19</v>
      </c>
      <c r="F1512" s="158" t="s">
        <v>1020</v>
      </c>
      <c r="G1512" s="169">
        <v>0.1875</v>
      </c>
      <c r="H1512" s="169">
        <v>0.42708333333333331</v>
      </c>
      <c r="I1512" s="157" t="s">
        <v>2838</v>
      </c>
      <c r="J1512" s="165" t="s">
        <v>1066</v>
      </c>
      <c r="K1512" s="157" t="str">
        <f t="shared" si="587"/>
        <v>n</v>
      </c>
      <c r="L1512" s="157" t="str">
        <f t="shared" si="588"/>
        <v>y</v>
      </c>
      <c r="M1512" s="157" t="str">
        <f t="shared" si="589"/>
        <v>n</v>
      </c>
      <c r="N1512" s="157" t="str">
        <f t="shared" si="590"/>
        <v>n</v>
      </c>
      <c r="O1512" s="157" t="str">
        <f t="shared" si="591"/>
        <v>n</v>
      </c>
      <c r="P1512" s="157" t="str">
        <f t="shared" si="592"/>
        <v>n</v>
      </c>
      <c r="Q1512" s="157" t="str">
        <f t="shared" si="593"/>
        <v>n</v>
      </c>
      <c r="R1512" s="157" t="str">
        <f t="shared" si="594"/>
        <v>n</v>
      </c>
      <c r="S1512" s="165">
        <v>80</v>
      </c>
      <c r="T1512" s="166">
        <v>80</v>
      </c>
      <c r="U1512" s="166" t="b">
        <f t="shared" si="607"/>
        <v>1</v>
      </c>
      <c r="V1512" s="165" t="s">
        <v>1066</v>
      </c>
      <c r="W1512" s="157" t="str">
        <f t="shared" si="611"/>
        <v>n</v>
      </c>
      <c r="X1512" s="157" t="str">
        <f t="shared" si="612"/>
        <v>y</v>
      </c>
      <c r="Y1512" s="157" t="str">
        <f t="shared" si="595"/>
        <v>n</v>
      </c>
      <c r="Z1512" s="157" t="str">
        <f t="shared" si="596"/>
        <v>n</v>
      </c>
      <c r="AA1512" s="157" t="str">
        <f t="shared" si="597"/>
        <v>n</v>
      </c>
      <c r="AB1512" s="157" t="str">
        <f t="shared" si="598"/>
        <v>n</v>
      </c>
      <c r="AC1512" s="157" t="str">
        <f t="shared" si="599"/>
        <v>n</v>
      </c>
      <c r="AD1512" s="157" t="str">
        <f t="shared" si="600"/>
        <v>n</v>
      </c>
      <c r="AE1512" s="165">
        <v>-1</v>
      </c>
      <c r="AF1512" s="166">
        <v>-1</v>
      </c>
      <c r="AG1512" s="166">
        <v>95</v>
      </c>
      <c r="AH1512" s="166" t="b">
        <f t="shared" si="608"/>
        <v>1</v>
      </c>
      <c r="AI1512" s="165" t="s">
        <v>1075</v>
      </c>
      <c r="AJ1512" s="157" t="str">
        <f t="shared" si="601"/>
        <v>n</v>
      </c>
      <c r="AK1512" s="157" t="str">
        <f t="shared" si="602"/>
        <v>n</v>
      </c>
      <c r="AL1512" s="157" t="str">
        <f t="shared" si="603"/>
        <v>y</v>
      </c>
      <c r="AM1512" s="157" t="str">
        <f t="shared" si="604"/>
        <v>n</v>
      </c>
      <c r="AN1512" s="157" t="str">
        <f t="shared" si="609"/>
        <v>n</v>
      </c>
      <c r="AO1512" s="157" t="str">
        <f t="shared" si="610"/>
        <v>n</v>
      </c>
      <c r="AP1512" s="157" t="str">
        <f t="shared" si="605"/>
        <v>n</v>
      </c>
      <c r="AQ1512" s="157" t="str">
        <f t="shared" si="606"/>
        <v>n</v>
      </c>
      <c r="AR1512" s="165">
        <v>80</v>
      </c>
      <c r="AS1512" s="166">
        <v>80</v>
      </c>
      <c r="AT1512" s="166" t="b">
        <f t="shared" si="586"/>
        <v>1</v>
      </c>
      <c r="AU1512" s="157" t="s">
        <v>779</v>
      </c>
    </row>
    <row r="1513" spans="1:47" ht="15" customHeight="1" x14ac:dyDescent="0.3">
      <c r="A1513" s="158" t="s">
        <v>1811</v>
      </c>
      <c r="B1513" s="158" t="s">
        <v>2802</v>
      </c>
      <c r="C1513" s="159">
        <v>44355</v>
      </c>
      <c r="D1513" s="158">
        <v>2021</v>
      </c>
      <c r="E1513" s="158" t="s">
        <v>19</v>
      </c>
      <c r="F1513" s="158" t="s">
        <v>1022</v>
      </c>
      <c r="G1513" s="169">
        <v>0.1875</v>
      </c>
      <c r="H1513" s="169">
        <v>0.42708333333333331</v>
      </c>
      <c r="I1513" s="157" t="s">
        <v>2839</v>
      </c>
      <c r="J1513" s="165" t="s">
        <v>2182</v>
      </c>
      <c r="K1513" s="157" t="str">
        <f t="shared" si="587"/>
        <v>y</v>
      </c>
      <c r="L1513" s="157" t="str">
        <f t="shared" si="588"/>
        <v>n</v>
      </c>
      <c r="M1513" s="157" t="str">
        <f t="shared" si="589"/>
        <v>n</v>
      </c>
      <c r="N1513" s="157" t="str">
        <f t="shared" si="590"/>
        <v>n</v>
      </c>
      <c r="O1513" s="157" t="str">
        <f t="shared" si="591"/>
        <v>n</v>
      </c>
      <c r="P1513" s="157" t="str">
        <f t="shared" si="592"/>
        <v>n</v>
      </c>
      <c r="Q1513" s="157" t="str">
        <f t="shared" si="593"/>
        <v>n</v>
      </c>
      <c r="R1513" s="157" t="str">
        <f t="shared" si="594"/>
        <v>n</v>
      </c>
      <c r="S1513" s="165">
        <v>100</v>
      </c>
      <c r="T1513" s="166">
        <v>100</v>
      </c>
      <c r="U1513" s="166" t="b">
        <f t="shared" si="607"/>
        <v>1</v>
      </c>
      <c r="V1513" s="165" t="s">
        <v>1066</v>
      </c>
      <c r="W1513" s="157" t="str">
        <f t="shared" si="611"/>
        <v>n</v>
      </c>
      <c r="X1513" s="157" t="str">
        <f t="shared" si="612"/>
        <v>y</v>
      </c>
      <c r="Y1513" s="157" t="str">
        <f t="shared" si="595"/>
        <v>n</v>
      </c>
      <c r="Z1513" s="157" t="str">
        <f t="shared" si="596"/>
        <v>n</v>
      </c>
      <c r="AA1513" s="157" t="str">
        <f t="shared" si="597"/>
        <v>n</v>
      </c>
      <c r="AB1513" s="157" t="str">
        <f t="shared" si="598"/>
        <v>n</v>
      </c>
      <c r="AC1513" s="157" t="str">
        <f t="shared" si="599"/>
        <v>n</v>
      </c>
      <c r="AD1513" s="157" t="str">
        <f t="shared" si="600"/>
        <v>n</v>
      </c>
      <c r="AE1513" s="165">
        <v>-1</v>
      </c>
      <c r="AF1513" s="166">
        <v>-1</v>
      </c>
      <c r="AG1513" s="166">
        <v>99</v>
      </c>
      <c r="AH1513" s="166" t="b">
        <f t="shared" si="608"/>
        <v>1</v>
      </c>
      <c r="AI1513" s="165" t="s">
        <v>1066</v>
      </c>
      <c r="AJ1513" s="157" t="str">
        <f t="shared" si="601"/>
        <v>n</v>
      </c>
      <c r="AK1513" s="157" t="str">
        <f t="shared" si="602"/>
        <v>y</v>
      </c>
      <c r="AL1513" s="157" t="str">
        <f t="shared" si="603"/>
        <v>n</v>
      </c>
      <c r="AM1513" s="157" t="str">
        <f t="shared" si="604"/>
        <v>n</v>
      </c>
      <c r="AN1513" s="157" t="str">
        <f t="shared" si="609"/>
        <v>n</v>
      </c>
      <c r="AO1513" s="157" t="str">
        <f t="shared" si="610"/>
        <v>n</v>
      </c>
      <c r="AP1513" s="157" t="str">
        <f t="shared" si="605"/>
        <v>n</v>
      </c>
      <c r="AQ1513" s="157" t="str">
        <f t="shared" si="606"/>
        <v>n</v>
      </c>
      <c r="AR1513" s="165">
        <v>99</v>
      </c>
      <c r="AS1513" s="166">
        <v>99</v>
      </c>
      <c r="AT1513" s="166" t="b">
        <f t="shared" si="586"/>
        <v>1</v>
      </c>
      <c r="AU1513" s="157"/>
    </row>
    <row r="1514" spans="1:47" ht="15" customHeight="1" x14ac:dyDescent="0.3">
      <c r="A1514" s="158" t="s">
        <v>1811</v>
      </c>
      <c r="B1514" s="158" t="s">
        <v>2123</v>
      </c>
      <c r="C1514" s="159">
        <v>44439</v>
      </c>
      <c r="D1514" s="158">
        <v>2021</v>
      </c>
      <c r="E1514" s="158" t="s">
        <v>19</v>
      </c>
      <c r="F1514" s="158" t="s">
        <v>943</v>
      </c>
      <c r="G1514" s="169">
        <v>0.47569444444444442</v>
      </c>
      <c r="H1514" s="169">
        <v>0.52083333333333337</v>
      </c>
      <c r="I1514" s="157" t="s">
        <v>2841</v>
      </c>
      <c r="J1514" s="165"/>
      <c r="K1514" s="157" t="str">
        <f t="shared" si="587"/>
        <v>n</v>
      </c>
      <c r="L1514" s="157" t="str">
        <f t="shared" si="588"/>
        <v>n</v>
      </c>
      <c r="M1514" s="157" t="str">
        <f t="shared" si="589"/>
        <v>n</v>
      </c>
      <c r="N1514" s="157" t="str">
        <f t="shared" si="590"/>
        <v>n</v>
      </c>
      <c r="O1514" s="157" t="str">
        <f t="shared" si="591"/>
        <v>n</v>
      </c>
      <c r="P1514" s="157" t="str">
        <f t="shared" si="592"/>
        <v>n</v>
      </c>
      <c r="Q1514" s="157" t="str">
        <f t="shared" si="593"/>
        <v>n</v>
      </c>
      <c r="R1514" s="157" t="str">
        <f t="shared" si="594"/>
        <v>n</v>
      </c>
      <c r="S1514" s="165">
        <v>-1</v>
      </c>
      <c r="T1514" s="166">
        <v>-1</v>
      </c>
      <c r="U1514" s="166" t="b">
        <f t="shared" si="607"/>
        <v>1</v>
      </c>
      <c r="V1514" s="165" t="s">
        <v>1066</v>
      </c>
      <c r="W1514" s="157" t="str">
        <f t="shared" ref="W1514:W1537" si="613">IF(AND(ISNUMBER(SEARCH("I",$V1514)), AE1514&gt;0),"y","n")</f>
        <v>n</v>
      </c>
      <c r="X1514" s="157" t="str">
        <f t="shared" ref="X1514:X1537" si="614">IF(AND(ISNUMBER(SEARCH("L",$V1514)), AE1514&gt;0),"y","n")</f>
        <v>y</v>
      </c>
      <c r="Y1514" s="157" t="str">
        <f t="shared" si="595"/>
        <v>n</v>
      </c>
      <c r="Z1514" s="157" t="str">
        <f t="shared" si="596"/>
        <v>n</v>
      </c>
      <c r="AA1514" s="157" t="str">
        <f t="shared" si="597"/>
        <v>n</v>
      </c>
      <c r="AB1514" s="157" t="str">
        <f t="shared" si="598"/>
        <v>n</v>
      </c>
      <c r="AC1514" s="157" t="str">
        <f t="shared" si="599"/>
        <v>n</v>
      </c>
      <c r="AD1514" s="157" t="str">
        <f t="shared" si="600"/>
        <v>n</v>
      </c>
      <c r="AE1514" s="165">
        <v>70</v>
      </c>
      <c r="AF1514" s="166">
        <v>70</v>
      </c>
      <c r="AG1514" s="166">
        <v>70</v>
      </c>
      <c r="AH1514" s="166" t="b">
        <f t="shared" si="608"/>
        <v>1</v>
      </c>
      <c r="AI1514" s="165"/>
      <c r="AJ1514" s="157" t="str">
        <f t="shared" si="601"/>
        <v>n</v>
      </c>
      <c r="AK1514" s="157" t="str">
        <f t="shared" si="602"/>
        <v>n</v>
      </c>
      <c r="AL1514" s="157" t="str">
        <f t="shared" si="603"/>
        <v>n</v>
      </c>
      <c r="AM1514" s="157" t="str">
        <f t="shared" si="604"/>
        <v>n</v>
      </c>
      <c r="AN1514" s="157" t="str">
        <f t="shared" si="609"/>
        <v>n</v>
      </c>
      <c r="AO1514" s="157" t="str">
        <f t="shared" si="610"/>
        <v>n</v>
      </c>
      <c r="AP1514" s="157" t="str">
        <f t="shared" si="605"/>
        <v>n</v>
      </c>
      <c r="AQ1514" s="157" t="str">
        <f t="shared" si="606"/>
        <v>n</v>
      </c>
      <c r="AR1514" s="165">
        <v>-1</v>
      </c>
      <c r="AS1514" s="166">
        <v>-1</v>
      </c>
      <c r="AT1514" s="166" t="b">
        <f t="shared" si="586"/>
        <v>1</v>
      </c>
      <c r="AU1514" s="157" t="s">
        <v>2842</v>
      </c>
    </row>
    <row r="1515" spans="1:47" ht="15" customHeight="1" x14ac:dyDescent="0.3">
      <c r="A1515" s="158" t="s">
        <v>1811</v>
      </c>
      <c r="B1515" s="158" t="s">
        <v>2123</v>
      </c>
      <c r="C1515" s="159">
        <v>44439</v>
      </c>
      <c r="D1515" s="158">
        <v>2021</v>
      </c>
      <c r="E1515" s="158" t="s">
        <v>19</v>
      </c>
      <c r="F1515" s="158" t="s">
        <v>947</v>
      </c>
      <c r="G1515" s="169">
        <v>0.47569444444444442</v>
      </c>
      <c r="H1515" s="169">
        <v>0.52083333333333337</v>
      </c>
      <c r="I1515" s="157" t="s">
        <v>2843</v>
      </c>
      <c r="J1515" s="165" t="s">
        <v>1066</v>
      </c>
      <c r="K1515" s="157" t="str">
        <f t="shared" si="587"/>
        <v>n</v>
      </c>
      <c r="L1515" s="157" t="str">
        <f t="shared" si="588"/>
        <v>y</v>
      </c>
      <c r="M1515" s="157" t="str">
        <f t="shared" si="589"/>
        <v>n</v>
      </c>
      <c r="N1515" s="157" t="str">
        <f t="shared" si="590"/>
        <v>n</v>
      </c>
      <c r="O1515" s="157" t="str">
        <f t="shared" si="591"/>
        <v>n</v>
      </c>
      <c r="P1515" s="157" t="str">
        <f t="shared" si="592"/>
        <v>n</v>
      </c>
      <c r="Q1515" s="157" t="str">
        <f t="shared" si="593"/>
        <v>n</v>
      </c>
      <c r="R1515" s="157" t="str">
        <f t="shared" si="594"/>
        <v>n</v>
      </c>
      <c r="S1515" s="165">
        <v>60</v>
      </c>
      <c r="T1515" s="166">
        <v>60</v>
      </c>
      <c r="U1515" s="166" t="b">
        <f t="shared" si="607"/>
        <v>1</v>
      </c>
      <c r="V1515" s="165" t="s">
        <v>1066</v>
      </c>
      <c r="W1515" s="157" t="str">
        <f t="shared" si="613"/>
        <v>n</v>
      </c>
      <c r="X1515" s="157" t="str">
        <f t="shared" si="614"/>
        <v>y</v>
      </c>
      <c r="Y1515" s="157" t="str">
        <f t="shared" si="595"/>
        <v>n</v>
      </c>
      <c r="Z1515" s="157" t="str">
        <f t="shared" si="596"/>
        <v>n</v>
      </c>
      <c r="AA1515" s="157" t="str">
        <f t="shared" si="597"/>
        <v>n</v>
      </c>
      <c r="AB1515" s="157" t="str">
        <f t="shared" si="598"/>
        <v>n</v>
      </c>
      <c r="AC1515" s="157" t="str">
        <f t="shared" si="599"/>
        <v>n</v>
      </c>
      <c r="AD1515" s="157" t="str">
        <f t="shared" si="600"/>
        <v>n</v>
      </c>
      <c r="AE1515" s="165">
        <v>20</v>
      </c>
      <c r="AF1515" s="166">
        <v>20</v>
      </c>
      <c r="AG1515" s="166">
        <v>50</v>
      </c>
      <c r="AH1515" s="166" t="b">
        <f t="shared" si="608"/>
        <v>1</v>
      </c>
      <c r="AI1515" s="165" t="s">
        <v>1088</v>
      </c>
      <c r="AJ1515" s="157" t="str">
        <f t="shared" si="601"/>
        <v>n</v>
      </c>
      <c r="AK1515" s="157" t="str">
        <f t="shared" si="602"/>
        <v>n</v>
      </c>
      <c r="AL1515" s="157" t="str">
        <f t="shared" si="603"/>
        <v>n</v>
      </c>
      <c r="AM1515" s="157" t="str">
        <f t="shared" si="604"/>
        <v>n</v>
      </c>
      <c r="AN1515" s="157" t="str">
        <f t="shared" si="609"/>
        <v>n</v>
      </c>
      <c r="AO1515" s="157" t="str">
        <f t="shared" si="610"/>
        <v>n</v>
      </c>
      <c r="AP1515" s="157" t="str">
        <f t="shared" si="605"/>
        <v>n</v>
      </c>
      <c r="AQ1515" s="157" t="str">
        <f t="shared" si="606"/>
        <v>y</v>
      </c>
      <c r="AR1515" s="165">
        <v>0</v>
      </c>
      <c r="AS1515" s="166">
        <v>0</v>
      </c>
      <c r="AT1515" s="166" t="b">
        <f t="shared" si="586"/>
        <v>1</v>
      </c>
      <c r="AU1515" s="157" t="s">
        <v>2373</v>
      </c>
    </row>
    <row r="1516" spans="1:47" ht="15" customHeight="1" x14ac:dyDescent="0.3">
      <c r="A1516" s="158" t="s">
        <v>1811</v>
      </c>
      <c r="B1516" s="158" t="s">
        <v>2123</v>
      </c>
      <c r="C1516" s="159">
        <v>44439</v>
      </c>
      <c r="D1516" s="158">
        <v>2021</v>
      </c>
      <c r="E1516" s="158" t="s">
        <v>19</v>
      </c>
      <c r="F1516" s="158" t="s">
        <v>949</v>
      </c>
      <c r="G1516" s="169">
        <v>0.47569444444444442</v>
      </c>
      <c r="H1516" s="169">
        <v>0.52083333333333337</v>
      </c>
      <c r="I1516" s="157" t="s">
        <v>2844</v>
      </c>
      <c r="J1516" s="165" t="s">
        <v>1066</v>
      </c>
      <c r="K1516" s="157" t="str">
        <f t="shared" si="587"/>
        <v>n</v>
      </c>
      <c r="L1516" s="157" t="str">
        <f t="shared" si="588"/>
        <v>y</v>
      </c>
      <c r="M1516" s="157" t="str">
        <f t="shared" si="589"/>
        <v>n</v>
      </c>
      <c r="N1516" s="157" t="str">
        <f t="shared" si="590"/>
        <v>n</v>
      </c>
      <c r="O1516" s="157" t="str">
        <f t="shared" si="591"/>
        <v>n</v>
      </c>
      <c r="P1516" s="157" t="str">
        <f t="shared" si="592"/>
        <v>n</v>
      </c>
      <c r="Q1516" s="157" t="str">
        <f t="shared" si="593"/>
        <v>n</v>
      </c>
      <c r="R1516" s="157" t="str">
        <f t="shared" si="594"/>
        <v>n</v>
      </c>
      <c r="S1516" s="165">
        <v>80</v>
      </c>
      <c r="T1516" s="166">
        <v>80</v>
      </c>
      <c r="U1516" s="166" t="b">
        <f t="shared" si="607"/>
        <v>1</v>
      </c>
      <c r="V1516" s="165" t="s">
        <v>1066</v>
      </c>
      <c r="W1516" s="157" t="str">
        <f t="shared" si="613"/>
        <v>n</v>
      </c>
      <c r="X1516" s="157" t="str">
        <f t="shared" si="614"/>
        <v>y</v>
      </c>
      <c r="Y1516" s="157" t="str">
        <f t="shared" si="595"/>
        <v>n</v>
      </c>
      <c r="Z1516" s="157" t="str">
        <f t="shared" si="596"/>
        <v>n</v>
      </c>
      <c r="AA1516" s="157" t="str">
        <f t="shared" si="597"/>
        <v>n</v>
      </c>
      <c r="AB1516" s="157" t="str">
        <f t="shared" si="598"/>
        <v>n</v>
      </c>
      <c r="AC1516" s="157" t="str">
        <f t="shared" si="599"/>
        <v>n</v>
      </c>
      <c r="AD1516" s="157" t="str">
        <f t="shared" si="600"/>
        <v>n</v>
      </c>
      <c r="AE1516" s="165">
        <v>70</v>
      </c>
      <c r="AF1516" s="166">
        <v>70</v>
      </c>
      <c r="AG1516" s="166">
        <v>70</v>
      </c>
      <c r="AH1516" s="166" t="b">
        <f t="shared" si="608"/>
        <v>1</v>
      </c>
      <c r="AI1516" s="165"/>
      <c r="AJ1516" s="157" t="str">
        <f t="shared" si="601"/>
        <v>n</v>
      </c>
      <c r="AK1516" s="157" t="str">
        <f t="shared" si="602"/>
        <v>n</v>
      </c>
      <c r="AL1516" s="157" t="str">
        <f t="shared" si="603"/>
        <v>n</v>
      </c>
      <c r="AM1516" s="157" t="str">
        <f t="shared" si="604"/>
        <v>n</v>
      </c>
      <c r="AN1516" s="157" t="str">
        <f t="shared" si="609"/>
        <v>n</v>
      </c>
      <c r="AO1516" s="157" t="str">
        <f t="shared" si="610"/>
        <v>n</v>
      </c>
      <c r="AP1516" s="157" t="str">
        <f t="shared" si="605"/>
        <v>n</v>
      </c>
      <c r="AQ1516" s="157" t="str">
        <f t="shared" si="606"/>
        <v>n</v>
      </c>
      <c r="AR1516" s="165">
        <v>-1</v>
      </c>
      <c r="AS1516" s="166">
        <v>-1</v>
      </c>
      <c r="AT1516" s="166" t="b">
        <f t="shared" si="586"/>
        <v>1</v>
      </c>
      <c r="AU1516" s="157" t="s">
        <v>2845</v>
      </c>
    </row>
    <row r="1517" spans="1:47" ht="15" customHeight="1" x14ac:dyDescent="0.3">
      <c r="A1517" s="158" t="s">
        <v>1811</v>
      </c>
      <c r="B1517" s="158" t="s">
        <v>2123</v>
      </c>
      <c r="C1517" s="159">
        <v>44439</v>
      </c>
      <c r="D1517" s="158">
        <v>2021</v>
      </c>
      <c r="E1517" s="158" t="s">
        <v>19</v>
      </c>
      <c r="F1517" s="158" t="s">
        <v>951</v>
      </c>
      <c r="G1517" s="169">
        <v>0.47569444444444442</v>
      </c>
      <c r="H1517" s="169">
        <v>0.52083333333333337</v>
      </c>
      <c r="I1517" s="157" t="s">
        <v>2846</v>
      </c>
      <c r="J1517" s="165" t="s">
        <v>1066</v>
      </c>
      <c r="K1517" s="157" t="str">
        <f t="shared" si="587"/>
        <v>n</v>
      </c>
      <c r="L1517" s="157" t="str">
        <f t="shared" si="588"/>
        <v>y</v>
      </c>
      <c r="M1517" s="157" t="str">
        <f t="shared" si="589"/>
        <v>n</v>
      </c>
      <c r="N1517" s="157" t="str">
        <f t="shared" si="590"/>
        <v>n</v>
      </c>
      <c r="O1517" s="157" t="str">
        <f t="shared" si="591"/>
        <v>n</v>
      </c>
      <c r="P1517" s="157" t="str">
        <f t="shared" si="592"/>
        <v>n</v>
      </c>
      <c r="Q1517" s="157" t="str">
        <f t="shared" si="593"/>
        <v>n</v>
      </c>
      <c r="R1517" s="157" t="str">
        <f t="shared" si="594"/>
        <v>n</v>
      </c>
      <c r="S1517" s="165">
        <v>95</v>
      </c>
      <c r="T1517" s="166">
        <v>95</v>
      </c>
      <c r="U1517" s="166" t="b">
        <f t="shared" si="607"/>
        <v>1</v>
      </c>
      <c r="V1517" s="165"/>
      <c r="W1517" s="157" t="str">
        <f t="shared" si="613"/>
        <v>n</v>
      </c>
      <c r="X1517" s="157" t="str">
        <f t="shared" si="614"/>
        <v>n</v>
      </c>
      <c r="Y1517" s="157" t="str">
        <f t="shared" si="595"/>
        <v>n</v>
      </c>
      <c r="Z1517" s="157" t="str">
        <f t="shared" si="596"/>
        <v>n</v>
      </c>
      <c r="AA1517" s="157" t="str">
        <f t="shared" si="597"/>
        <v>n</v>
      </c>
      <c r="AB1517" s="157" t="str">
        <f t="shared" si="598"/>
        <v>n</v>
      </c>
      <c r="AC1517" s="157" t="str">
        <f t="shared" si="599"/>
        <v>n</v>
      </c>
      <c r="AD1517" s="157" t="str">
        <f t="shared" si="600"/>
        <v>n</v>
      </c>
      <c r="AE1517" s="165">
        <v>80</v>
      </c>
      <c r="AF1517" s="166">
        <v>80</v>
      </c>
      <c r="AG1517" s="166">
        <v>90</v>
      </c>
      <c r="AH1517" s="166" t="b">
        <f t="shared" si="608"/>
        <v>1</v>
      </c>
      <c r="AI1517" s="165" t="s">
        <v>1088</v>
      </c>
      <c r="AJ1517" s="157" t="str">
        <f t="shared" si="601"/>
        <v>n</v>
      </c>
      <c r="AK1517" s="157" t="str">
        <f t="shared" si="602"/>
        <v>n</v>
      </c>
      <c r="AL1517" s="157" t="str">
        <f t="shared" si="603"/>
        <v>n</v>
      </c>
      <c r="AM1517" s="157" t="str">
        <f t="shared" si="604"/>
        <v>n</v>
      </c>
      <c r="AN1517" s="157" t="str">
        <f t="shared" si="609"/>
        <v>n</v>
      </c>
      <c r="AO1517" s="157" t="str">
        <f t="shared" si="610"/>
        <v>n</v>
      </c>
      <c r="AP1517" s="157" t="str">
        <f t="shared" si="605"/>
        <v>n</v>
      </c>
      <c r="AQ1517" s="157" t="str">
        <f t="shared" si="606"/>
        <v>y</v>
      </c>
      <c r="AR1517" s="165">
        <v>0</v>
      </c>
      <c r="AS1517" s="166">
        <v>0</v>
      </c>
      <c r="AT1517" s="166" t="b">
        <f t="shared" si="586"/>
        <v>1</v>
      </c>
      <c r="AU1517" s="157" t="s">
        <v>2409</v>
      </c>
    </row>
    <row r="1518" spans="1:47" ht="15" customHeight="1" x14ac:dyDescent="0.3">
      <c r="A1518" s="158" t="s">
        <v>1811</v>
      </c>
      <c r="B1518" s="158" t="s">
        <v>2123</v>
      </c>
      <c r="C1518" s="159">
        <v>44439</v>
      </c>
      <c r="D1518" s="158">
        <v>2021</v>
      </c>
      <c r="E1518" s="158" t="s">
        <v>19</v>
      </c>
      <c r="F1518" s="158" t="s">
        <v>953</v>
      </c>
      <c r="G1518" s="169">
        <v>0.47569444444444442</v>
      </c>
      <c r="H1518" s="169">
        <v>0.52083333333333337</v>
      </c>
      <c r="I1518" s="157" t="s">
        <v>2847</v>
      </c>
      <c r="J1518" s="165" t="s">
        <v>1066</v>
      </c>
      <c r="K1518" s="157" t="str">
        <f t="shared" si="587"/>
        <v>n</v>
      </c>
      <c r="L1518" s="157" t="str">
        <f t="shared" si="588"/>
        <v>y</v>
      </c>
      <c r="M1518" s="157" t="str">
        <f t="shared" si="589"/>
        <v>n</v>
      </c>
      <c r="N1518" s="157" t="str">
        <f t="shared" si="590"/>
        <v>n</v>
      </c>
      <c r="O1518" s="157" t="str">
        <f t="shared" si="591"/>
        <v>n</v>
      </c>
      <c r="P1518" s="157" t="str">
        <f t="shared" si="592"/>
        <v>n</v>
      </c>
      <c r="Q1518" s="157" t="str">
        <f t="shared" si="593"/>
        <v>n</v>
      </c>
      <c r="R1518" s="157" t="str">
        <f t="shared" si="594"/>
        <v>n</v>
      </c>
      <c r="S1518" s="165">
        <v>100</v>
      </c>
      <c r="T1518" s="166">
        <v>100</v>
      </c>
      <c r="U1518" s="166" t="b">
        <f t="shared" si="607"/>
        <v>1</v>
      </c>
      <c r="V1518" s="165" t="s">
        <v>2315</v>
      </c>
      <c r="W1518" s="157" t="str">
        <f t="shared" si="613"/>
        <v>n</v>
      </c>
      <c r="X1518" s="157" t="str">
        <f t="shared" si="614"/>
        <v>y</v>
      </c>
      <c r="Y1518" s="157" t="str">
        <f t="shared" si="595"/>
        <v>y</v>
      </c>
      <c r="Z1518" s="157" t="str">
        <f t="shared" si="596"/>
        <v>n</v>
      </c>
      <c r="AA1518" s="157" t="str">
        <f t="shared" si="597"/>
        <v>n</v>
      </c>
      <c r="AB1518" s="157" t="str">
        <f t="shared" si="598"/>
        <v>n</v>
      </c>
      <c r="AC1518" s="157" t="str">
        <f t="shared" si="599"/>
        <v>n</v>
      </c>
      <c r="AD1518" s="157" t="str">
        <f t="shared" si="600"/>
        <v>n</v>
      </c>
      <c r="AE1518" s="165">
        <v>80</v>
      </c>
      <c r="AF1518" s="166">
        <v>80</v>
      </c>
      <c r="AG1518" s="166">
        <v>80</v>
      </c>
      <c r="AH1518" s="166" t="b">
        <f t="shared" si="608"/>
        <v>1</v>
      </c>
      <c r="AI1518" s="165" t="s">
        <v>1088</v>
      </c>
      <c r="AJ1518" s="157" t="str">
        <f t="shared" si="601"/>
        <v>n</v>
      </c>
      <c r="AK1518" s="157" t="str">
        <f t="shared" si="602"/>
        <v>n</v>
      </c>
      <c r="AL1518" s="157" t="str">
        <f t="shared" si="603"/>
        <v>n</v>
      </c>
      <c r="AM1518" s="157" t="str">
        <f t="shared" si="604"/>
        <v>n</v>
      </c>
      <c r="AN1518" s="157" t="str">
        <f t="shared" si="609"/>
        <v>n</v>
      </c>
      <c r="AO1518" s="157" t="str">
        <f t="shared" si="610"/>
        <v>n</v>
      </c>
      <c r="AP1518" s="157" t="str">
        <f t="shared" si="605"/>
        <v>n</v>
      </c>
      <c r="AQ1518" s="157" t="str">
        <f t="shared" si="606"/>
        <v>y</v>
      </c>
      <c r="AR1518" s="165">
        <v>0</v>
      </c>
      <c r="AS1518" s="166">
        <v>0</v>
      </c>
      <c r="AT1518" s="166" t="b">
        <f t="shared" si="586"/>
        <v>1</v>
      </c>
      <c r="AU1518" s="157" t="s">
        <v>2373</v>
      </c>
    </row>
    <row r="1519" spans="1:47" ht="15" customHeight="1" x14ac:dyDescent="0.3">
      <c r="A1519" s="158" t="s">
        <v>1811</v>
      </c>
      <c r="B1519" s="158" t="s">
        <v>2123</v>
      </c>
      <c r="C1519" s="159">
        <v>44439</v>
      </c>
      <c r="D1519" s="158">
        <v>2021</v>
      </c>
      <c r="E1519" s="158" t="s">
        <v>19</v>
      </c>
      <c r="F1519" s="158" t="s">
        <v>955</v>
      </c>
      <c r="G1519" s="169">
        <v>0.47569444444444442</v>
      </c>
      <c r="H1519" s="169">
        <v>0.52083333333333337</v>
      </c>
      <c r="I1519" s="157" t="s">
        <v>2848</v>
      </c>
      <c r="J1519" s="165" t="s">
        <v>1066</v>
      </c>
      <c r="K1519" s="157" t="str">
        <f t="shared" si="587"/>
        <v>n</v>
      </c>
      <c r="L1519" s="157" t="str">
        <f t="shared" si="588"/>
        <v>y</v>
      </c>
      <c r="M1519" s="157" t="str">
        <f t="shared" si="589"/>
        <v>n</v>
      </c>
      <c r="N1519" s="157" t="str">
        <f t="shared" si="590"/>
        <v>n</v>
      </c>
      <c r="O1519" s="157" t="str">
        <f t="shared" si="591"/>
        <v>n</v>
      </c>
      <c r="P1519" s="157" t="str">
        <f t="shared" si="592"/>
        <v>n</v>
      </c>
      <c r="Q1519" s="157" t="str">
        <f t="shared" si="593"/>
        <v>n</v>
      </c>
      <c r="R1519" s="157" t="str">
        <f t="shared" si="594"/>
        <v>n</v>
      </c>
      <c r="S1519" s="165">
        <v>70</v>
      </c>
      <c r="T1519" s="166">
        <v>70</v>
      </c>
      <c r="U1519" s="166" t="b">
        <f t="shared" si="607"/>
        <v>1</v>
      </c>
      <c r="V1519" s="165" t="s">
        <v>1066</v>
      </c>
      <c r="W1519" s="157" t="str">
        <f t="shared" si="613"/>
        <v>n</v>
      </c>
      <c r="X1519" s="157" t="str">
        <f t="shared" si="614"/>
        <v>y</v>
      </c>
      <c r="Y1519" s="157" t="str">
        <f t="shared" si="595"/>
        <v>n</v>
      </c>
      <c r="Z1519" s="157" t="str">
        <f t="shared" si="596"/>
        <v>n</v>
      </c>
      <c r="AA1519" s="157" t="str">
        <f t="shared" si="597"/>
        <v>n</v>
      </c>
      <c r="AB1519" s="157" t="str">
        <f t="shared" si="598"/>
        <v>n</v>
      </c>
      <c r="AC1519" s="157" t="str">
        <f t="shared" si="599"/>
        <v>n</v>
      </c>
      <c r="AD1519" s="157" t="str">
        <f t="shared" si="600"/>
        <v>n</v>
      </c>
      <c r="AE1519" s="165">
        <v>80</v>
      </c>
      <c r="AF1519" s="166">
        <v>80</v>
      </c>
      <c r="AG1519" s="166">
        <v>80</v>
      </c>
      <c r="AH1519" s="166" t="b">
        <f t="shared" si="608"/>
        <v>1</v>
      </c>
      <c r="AI1519" s="165" t="s">
        <v>1088</v>
      </c>
      <c r="AJ1519" s="157" t="str">
        <f t="shared" si="601"/>
        <v>n</v>
      </c>
      <c r="AK1519" s="157" t="str">
        <f t="shared" si="602"/>
        <v>n</v>
      </c>
      <c r="AL1519" s="157" t="str">
        <f t="shared" si="603"/>
        <v>n</v>
      </c>
      <c r="AM1519" s="157" t="str">
        <f t="shared" si="604"/>
        <v>n</v>
      </c>
      <c r="AN1519" s="157" t="str">
        <f t="shared" si="609"/>
        <v>n</v>
      </c>
      <c r="AO1519" s="157" t="str">
        <f t="shared" si="610"/>
        <v>n</v>
      </c>
      <c r="AP1519" s="157" t="str">
        <f t="shared" si="605"/>
        <v>n</v>
      </c>
      <c r="AQ1519" s="157" t="str">
        <f t="shared" si="606"/>
        <v>y</v>
      </c>
      <c r="AR1519" s="165">
        <v>0</v>
      </c>
      <c r="AS1519" s="166">
        <v>0</v>
      </c>
      <c r="AT1519" s="166" t="b">
        <f t="shared" si="586"/>
        <v>1</v>
      </c>
      <c r="AU1519" s="157" t="s">
        <v>2849</v>
      </c>
    </row>
    <row r="1520" spans="1:47" ht="15" customHeight="1" x14ac:dyDescent="0.3">
      <c r="A1520" s="158" t="s">
        <v>1811</v>
      </c>
      <c r="B1520" s="158" t="s">
        <v>2123</v>
      </c>
      <c r="C1520" s="159">
        <v>44439</v>
      </c>
      <c r="D1520" s="158">
        <v>2021</v>
      </c>
      <c r="E1520" s="158" t="s">
        <v>19</v>
      </c>
      <c r="F1520" s="158" t="s">
        <v>957</v>
      </c>
      <c r="G1520" s="169">
        <v>0.47569444444444442</v>
      </c>
      <c r="H1520" s="169">
        <v>0.52083333333333337</v>
      </c>
      <c r="I1520" s="157" t="s">
        <v>2850</v>
      </c>
      <c r="J1520" s="165" t="s">
        <v>1066</v>
      </c>
      <c r="K1520" s="157" t="str">
        <f t="shared" si="587"/>
        <v>n</v>
      </c>
      <c r="L1520" s="157" t="str">
        <f t="shared" si="588"/>
        <v>y</v>
      </c>
      <c r="M1520" s="157" t="str">
        <f t="shared" si="589"/>
        <v>n</v>
      </c>
      <c r="N1520" s="157" t="str">
        <f t="shared" si="590"/>
        <v>n</v>
      </c>
      <c r="O1520" s="157" t="str">
        <f t="shared" si="591"/>
        <v>n</v>
      </c>
      <c r="P1520" s="157" t="str">
        <f t="shared" si="592"/>
        <v>n</v>
      </c>
      <c r="Q1520" s="157" t="str">
        <f t="shared" si="593"/>
        <v>n</v>
      </c>
      <c r="R1520" s="157" t="str">
        <f t="shared" si="594"/>
        <v>n</v>
      </c>
      <c r="S1520" s="165">
        <v>100</v>
      </c>
      <c r="T1520" s="166">
        <v>100</v>
      </c>
      <c r="U1520" s="166" t="b">
        <f t="shared" si="607"/>
        <v>1</v>
      </c>
      <c r="V1520" s="165" t="s">
        <v>1066</v>
      </c>
      <c r="W1520" s="157" t="str">
        <f t="shared" si="613"/>
        <v>n</v>
      </c>
      <c r="X1520" s="157" t="str">
        <f t="shared" si="614"/>
        <v>y</v>
      </c>
      <c r="Y1520" s="157" t="str">
        <f t="shared" si="595"/>
        <v>n</v>
      </c>
      <c r="Z1520" s="157" t="str">
        <f t="shared" si="596"/>
        <v>n</v>
      </c>
      <c r="AA1520" s="157" t="str">
        <f t="shared" si="597"/>
        <v>n</v>
      </c>
      <c r="AB1520" s="157" t="str">
        <f t="shared" si="598"/>
        <v>n</v>
      </c>
      <c r="AC1520" s="157" t="str">
        <f t="shared" si="599"/>
        <v>n</v>
      </c>
      <c r="AD1520" s="157" t="str">
        <f t="shared" si="600"/>
        <v>n</v>
      </c>
      <c r="AE1520" s="165">
        <v>70</v>
      </c>
      <c r="AF1520" s="166">
        <v>70</v>
      </c>
      <c r="AG1520" s="166">
        <v>90</v>
      </c>
      <c r="AH1520" s="166" t="b">
        <f t="shared" si="608"/>
        <v>1</v>
      </c>
      <c r="AI1520" s="165" t="s">
        <v>1088</v>
      </c>
      <c r="AJ1520" s="157" t="str">
        <f t="shared" si="601"/>
        <v>n</v>
      </c>
      <c r="AK1520" s="157" t="str">
        <f t="shared" si="602"/>
        <v>n</v>
      </c>
      <c r="AL1520" s="157" t="str">
        <f t="shared" si="603"/>
        <v>n</v>
      </c>
      <c r="AM1520" s="157" t="str">
        <f t="shared" si="604"/>
        <v>n</v>
      </c>
      <c r="AN1520" s="157" t="str">
        <f t="shared" si="609"/>
        <v>n</v>
      </c>
      <c r="AO1520" s="157" t="str">
        <f t="shared" si="610"/>
        <v>n</v>
      </c>
      <c r="AP1520" s="157" t="str">
        <f t="shared" si="605"/>
        <v>n</v>
      </c>
      <c r="AQ1520" s="157" t="str">
        <f t="shared" si="606"/>
        <v>y</v>
      </c>
      <c r="AR1520" s="165">
        <v>0</v>
      </c>
      <c r="AS1520" s="166">
        <v>0</v>
      </c>
      <c r="AT1520" s="166" t="b">
        <f t="shared" si="586"/>
        <v>1</v>
      </c>
      <c r="AU1520" s="157" t="s">
        <v>2851</v>
      </c>
    </row>
    <row r="1521" spans="1:47" ht="15" customHeight="1" x14ac:dyDescent="0.3">
      <c r="A1521" s="158" t="s">
        <v>1811</v>
      </c>
      <c r="B1521" s="158" t="s">
        <v>2123</v>
      </c>
      <c r="C1521" s="159">
        <v>44439</v>
      </c>
      <c r="D1521" s="158">
        <v>2021</v>
      </c>
      <c r="E1521" s="158" t="s">
        <v>19</v>
      </c>
      <c r="F1521" s="158" t="s">
        <v>959</v>
      </c>
      <c r="G1521" s="169">
        <v>0.47569444444444442</v>
      </c>
      <c r="H1521" s="169">
        <v>0.52083333333333337</v>
      </c>
      <c r="I1521" s="157" t="s">
        <v>2852</v>
      </c>
      <c r="J1521" s="165"/>
      <c r="K1521" s="157" t="str">
        <f t="shared" si="587"/>
        <v>n</v>
      </c>
      <c r="L1521" s="157" t="str">
        <f t="shared" si="588"/>
        <v>n</v>
      </c>
      <c r="M1521" s="157" t="str">
        <f t="shared" si="589"/>
        <v>n</v>
      </c>
      <c r="N1521" s="157" t="str">
        <f t="shared" si="590"/>
        <v>n</v>
      </c>
      <c r="O1521" s="157" t="str">
        <f t="shared" si="591"/>
        <v>n</v>
      </c>
      <c r="P1521" s="157" t="str">
        <f t="shared" si="592"/>
        <v>n</v>
      </c>
      <c r="Q1521" s="157" t="str">
        <f t="shared" si="593"/>
        <v>n</v>
      </c>
      <c r="R1521" s="157" t="str">
        <f t="shared" si="594"/>
        <v>n</v>
      </c>
      <c r="S1521" s="165">
        <v>-1</v>
      </c>
      <c r="T1521" s="166">
        <v>-1</v>
      </c>
      <c r="U1521" s="166" t="b">
        <f t="shared" si="607"/>
        <v>1</v>
      </c>
      <c r="V1521" s="165" t="s">
        <v>2354</v>
      </c>
      <c r="W1521" s="157" t="str">
        <f t="shared" si="613"/>
        <v>n</v>
      </c>
      <c r="X1521" s="157" t="str">
        <f t="shared" si="614"/>
        <v>y</v>
      </c>
      <c r="Y1521" s="157" t="str">
        <f t="shared" si="595"/>
        <v>n</v>
      </c>
      <c r="Z1521" s="157" t="str">
        <f t="shared" si="596"/>
        <v>n</v>
      </c>
      <c r="AA1521" s="157" t="str">
        <f t="shared" si="597"/>
        <v>n</v>
      </c>
      <c r="AB1521" s="157" t="str">
        <f t="shared" si="598"/>
        <v>n</v>
      </c>
      <c r="AC1521" s="157" t="str">
        <f t="shared" si="599"/>
        <v>y</v>
      </c>
      <c r="AD1521" s="157" t="str">
        <f t="shared" si="600"/>
        <v>n</v>
      </c>
      <c r="AE1521" s="165">
        <v>90</v>
      </c>
      <c r="AF1521" s="166">
        <v>90</v>
      </c>
      <c r="AG1521" s="166">
        <v>90</v>
      </c>
      <c r="AH1521" s="166" t="b">
        <f t="shared" si="608"/>
        <v>1</v>
      </c>
      <c r="AI1521" s="165"/>
      <c r="AJ1521" s="157" t="str">
        <f t="shared" si="601"/>
        <v>n</v>
      </c>
      <c r="AK1521" s="157" t="str">
        <f t="shared" si="602"/>
        <v>n</v>
      </c>
      <c r="AL1521" s="157" t="str">
        <f t="shared" si="603"/>
        <v>n</v>
      </c>
      <c r="AM1521" s="157" t="str">
        <f t="shared" si="604"/>
        <v>n</v>
      </c>
      <c r="AN1521" s="157" t="str">
        <f t="shared" si="609"/>
        <v>n</v>
      </c>
      <c r="AO1521" s="157" t="str">
        <f t="shared" si="610"/>
        <v>n</v>
      </c>
      <c r="AP1521" s="157" t="str">
        <f t="shared" si="605"/>
        <v>n</v>
      </c>
      <c r="AQ1521" s="157" t="str">
        <f t="shared" si="606"/>
        <v>n</v>
      </c>
      <c r="AR1521" s="165">
        <v>-1</v>
      </c>
      <c r="AS1521" s="166">
        <v>-1</v>
      </c>
      <c r="AT1521" s="166" t="b">
        <f t="shared" si="586"/>
        <v>1</v>
      </c>
      <c r="AU1521" s="157" t="s">
        <v>2853</v>
      </c>
    </row>
    <row r="1522" spans="1:47" ht="15" customHeight="1" x14ac:dyDescent="0.3">
      <c r="A1522" s="158" t="s">
        <v>1811</v>
      </c>
      <c r="B1522" s="158" t="s">
        <v>2123</v>
      </c>
      <c r="C1522" s="159">
        <v>44439</v>
      </c>
      <c r="D1522" s="158">
        <v>2021</v>
      </c>
      <c r="E1522" s="158" t="s">
        <v>19</v>
      </c>
      <c r="F1522" s="158" t="s">
        <v>962</v>
      </c>
      <c r="G1522" s="169">
        <v>0.47569444444444442</v>
      </c>
      <c r="H1522" s="169">
        <v>0.52083333333333337</v>
      </c>
      <c r="I1522" s="157" t="s">
        <v>2854</v>
      </c>
      <c r="J1522" s="165" t="s">
        <v>1066</v>
      </c>
      <c r="K1522" s="157" t="str">
        <f t="shared" si="587"/>
        <v>n</v>
      </c>
      <c r="L1522" s="157" t="str">
        <f t="shared" si="588"/>
        <v>y</v>
      </c>
      <c r="M1522" s="157" t="str">
        <f t="shared" si="589"/>
        <v>n</v>
      </c>
      <c r="N1522" s="157" t="str">
        <f t="shared" si="590"/>
        <v>n</v>
      </c>
      <c r="O1522" s="157" t="str">
        <f t="shared" si="591"/>
        <v>n</v>
      </c>
      <c r="P1522" s="157" t="str">
        <f t="shared" si="592"/>
        <v>n</v>
      </c>
      <c r="Q1522" s="157" t="str">
        <f t="shared" si="593"/>
        <v>n</v>
      </c>
      <c r="R1522" s="157" t="str">
        <f t="shared" si="594"/>
        <v>n</v>
      </c>
      <c r="S1522" s="165">
        <v>75</v>
      </c>
      <c r="T1522" s="166">
        <v>75</v>
      </c>
      <c r="U1522" s="166" t="b">
        <f t="shared" si="607"/>
        <v>1</v>
      </c>
      <c r="V1522" s="165" t="s">
        <v>1066</v>
      </c>
      <c r="W1522" s="157" t="str">
        <f t="shared" si="613"/>
        <v>n</v>
      </c>
      <c r="X1522" s="157" t="str">
        <f t="shared" si="614"/>
        <v>y</v>
      </c>
      <c r="Y1522" s="157" t="str">
        <f t="shared" si="595"/>
        <v>n</v>
      </c>
      <c r="Z1522" s="157" t="str">
        <f t="shared" si="596"/>
        <v>n</v>
      </c>
      <c r="AA1522" s="157" t="str">
        <f t="shared" si="597"/>
        <v>n</v>
      </c>
      <c r="AB1522" s="157" t="str">
        <f t="shared" si="598"/>
        <v>n</v>
      </c>
      <c r="AC1522" s="157" t="str">
        <f t="shared" si="599"/>
        <v>n</v>
      </c>
      <c r="AD1522" s="157" t="str">
        <f t="shared" si="600"/>
        <v>n</v>
      </c>
      <c r="AE1522" s="165">
        <v>70</v>
      </c>
      <c r="AF1522" s="166">
        <v>70</v>
      </c>
      <c r="AG1522" s="166">
        <v>95</v>
      </c>
      <c r="AH1522" s="166" t="b">
        <f t="shared" si="608"/>
        <v>1</v>
      </c>
      <c r="AI1522" s="165"/>
      <c r="AJ1522" s="157" t="str">
        <f t="shared" si="601"/>
        <v>n</v>
      </c>
      <c r="AK1522" s="157" t="str">
        <f t="shared" si="602"/>
        <v>n</v>
      </c>
      <c r="AL1522" s="157" t="str">
        <f t="shared" si="603"/>
        <v>n</v>
      </c>
      <c r="AM1522" s="157" t="str">
        <f t="shared" si="604"/>
        <v>n</v>
      </c>
      <c r="AN1522" s="157" t="str">
        <f t="shared" si="609"/>
        <v>n</v>
      </c>
      <c r="AO1522" s="157" t="str">
        <f t="shared" si="610"/>
        <v>n</v>
      </c>
      <c r="AP1522" s="157" t="str">
        <f t="shared" si="605"/>
        <v>n</v>
      </c>
      <c r="AQ1522" s="157" t="str">
        <f t="shared" si="606"/>
        <v>n</v>
      </c>
      <c r="AR1522" s="165">
        <v>-1</v>
      </c>
      <c r="AS1522" s="166">
        <v>-1</v>
      </c>
      <c r="AT1522" s="166" t="b">
        <f t="shared" si="586"/>
        <v>1</v>
      </c>
      <c r="AU1522" s="157" t="s">
        <v>2855</v>
      </c>
    </row>
    <row r="1523" spans="1:47" ht="15" customHeight="1" x14ac:dyDescent="0.3">
      <c r="A1523" s="158" t="s">
        <v>1811</v>
      </c>
      <c r="B1523" s="158" t="s">
        <v>2123</v>
      </c>
      <c r="C1523" s="159">
        <v>44439</v>
      </c>
      <c r="D1523" s="158">
        <v>2021</v>
      </c>
      <c r="E1523" s="158" t="s">
        <v>19</v>
      </c>
      <c r="F1523" s="158" t="s">
        <v>964</v>
      </c>
      <c r="G1523" s="169">
        <v>0.47569444444444442</v>
      </c>
      <c r="H1523" s="169">
        <v>0.52083333333333337</v>
      </c>
      <c r="I1523" s="157" t="s">
        <v>2856</v>
      </c>
      <c r="J1523" s="165" t="s">
        <v>1066</v>
      </c>
      <c r="K1523" s="157" t="str">
        <f t="shared" si="587"/>
        <v>n</v>
      </c>
      <c r="L1523" s="157" t="str">
        <f t="shared" si="588"/>
        <v>y</v>
      </c>
      <c r="M1523" s="157" t="str">
        <f t="shared" si="589"/>
        <v>n</v>
      </c>
      <c r="N1523" s="157" t="str">
        <f t="shared" si="590"/>
        <v>n</v>
      </c>
      <c r="O1523" s="157" t="str">
        <f t="shared" si="591"/>
        <v>n</v>
      </c>
      <c r="P1523" s="157" t="str">
        <f t="shared" si="592"/>
        <v>n</v>
      </c>
      <c r="Q1523" s="157" t="str">
        <f t="shared" si="593"/>
        <v>n</v>
      </c>
      <c r="R1523" s="157" t="str">
        <f t="shared" si="594"/>
        <v>n</v>
      </c>
      <c r="S1523" s="165">
        <v>100</v>
      </c>
      <c r="T1523" s="166">
        <v>100</v>
      </c>
      <c r="U1523" s="166" t="b">
        <f t="shared" si="607"/>
        <v>1</v>
      </c>
      <c r="V1523" s="165" t="s">
        <v>1066</v>
      </c>
      <c r="W1523" s="157" t="str">
        <f t="shared" si="613"/>
        <v>n</v>
      </c>
      <c r="X1523" s="157" t="str">
        <f t="shared" si="614"/>
        <v>y</v>
      </c>
      <c r="Y1523" s="157" t="str">
        <f t="shared" si="595"/>
        <v>n</v>
      </c>
      <c r="Z1523" s="157" t="str">
        <f t="shared" si="596"/>
        <v>n</v>
      </c>
      <c r="AA1523" s="157" t="str">
        <f t="shared" si="597"/>
        <v>n</v>
      </c>
      <c r="AB1523" s="157" t="str">
        <f t="shared" si="598"/>
        <v>n</v>
      </c>
      <c r="AC1523" s="157" t="str">
        <f t="shared" si="599"/>
        <v>n</v>
      </c>
      <c r="AD1523" s="157" t="str">
        <f t="shared" si="600"/>
        <v>n</v>
      </c>
      <c r="AE1523" s="165">
        <v>90</v>
      </c>
      <c r="AF1523" s="166">
        <v>90</v>
      </c>
      <c r="AG1523" s="166">
        <v>95</v>
      </c>
      <c r="AH1523" s="166" t="b">
        <f t="shared" si="608"/>
        <v>1</v>
      </c>
      <c r="AI1523" s="165" t="s">
        <v>1088</v>
      </c>
      <c r="AJ1523" s="157" t="str">
        <f t="shared" si="601"/>
        <v>n</v>
      </c>
      <c r="AK1523" s="157" t="str">
        <f t="shared" si="602"/>
        <v>n</v>
      </c>
      <c r="AL1523" s="157" t="str">
        <f t="shared" si="603"/>
        <v>n</v>
      </c>
      <c r="AM1523" s="157" t="str">
        <f t="shared" si="604"/>
        <v>n</v>
      </c>
      <c r="AN1523" s="157" t="str">
        <f t="shared" si="609"/>
        <v>n</v>
      </c>
      <c r="AO1523" s="157" t="str">
        <f t="shared" si="610"/>
        <v>n</v>
      </c>
      <c r="AP1523" s="157" t="str">
        <f t="shared" si="605"/>
        <v>n</v>
      </c>
      <c r="AQ1523" s="157" t="str">
        <f t="shared" si="606"/>
        <v>y</v>
      </c>
      <c r="AR1523" s="165">
        <v>0</v>
      </c>
      <c r="AS1523" s="166">
        <v>0</v>
      </c>
      <c r="AT1523" s="166" t="b">
        <f t="shared" si="586"/>
        <v>1</v>
      </c>
      <c r="AU1523" s="157" t="s">
        <v>2857</v>
      </c>
    </row>
    <row r="1524" spans="1:47" ht="15" customHeight="1" x14ac:dyDescent="0.3">
      <c r="A1524" s="158" t="s">
        <v>1811</v>
      </c>
      <c r="B1524" s="158" t="s">
        <v>2123</v>
      </c>
      <c r="C1524" s="159">
        <v>44439</v>
      </c>
      <c r="D1524" s="158">
        <v>2021</v>
      </c>
      <c r="E1524" s="158" t="s">
        <v>19</v>
      </c>
      <c r="F1524" s="158" t="s">
        <v>967</v>
      </c>
      <c r="G1524" s="169">
        <v>0.47569444444444442</v>
      </c>
      <c r="H1524" s="169">
        <v>0.52083333333333337</v>
      </c>
      <c r="I1524" s="157" t="s">
        <v>2858</v>
      </c>
      <c r="J1524" s="165" t="s">
        <v>1066</v>
      </c>
      <c r="K1524" s="157" t="str">
        <f t="shared" si="587"/>
        <v>n</v>
      </c>
      <c r="L1524" s="157" t="str">
        <f t="shared" si="588"/>
        <v>y</v>
      </c>
      <c r="M1524" s="157" t="str">
        <f t="shared" si="589"/>
        <v>n</v>
      </c>
      <c r="N1524" s="157" t="str">
        <f t="shared" si="590"/>
        <v>n</v>
      </c>
      <c r="O1524" s="157" t="str">
        <f t="shared" si="591"/>
        <v>n</v>
      </c>
      <c r="P1524" s="157" t="str">
        <f t="shared" si="592"/>
        <v>n</v>
      </c>
      <c r="Q1524" s="157" t="str">
        <f t="shared" si="593"/>
        <v>n</v>
      </c>
      <c r="R1524" s="157" t="str">
        <f t="shared" si="594"/>
        <v>n</v>
      </c>
      <c r="S1524" s="165">
        <v>99</v>
      </c>
      <c r="T1524" s="166">
        <v>99</v>
      </c>
      <c r="U1524" s="166" t="b">
        <f t="shared" si="607"/>
        <v>1</v>
      </c>
      <c r="V1524" s="165" t="s">
        <v>1066</v>
      </c>
      <c r="W1524" s="157" t="str">
        <f t="shared" si="613"/>
        <v>n</v>
      </c>
      <c r="X1524" s="157" t="str">
        <f t="shared" si="614"/>
        <v>y</v>
      </c>
      <c r="Y1524" s="157" t="str">
        <f t="shared" si="595"/>
        <v>n</v>
      </c>
      <c r="Z1524" s="157" t="str">
        <f t="shared" si="596"/>
        <v>n</v>
      </c>
      <c r="AA1524" s="157" t="str">
        <f t="shared" si="597"/>
        <v>n</v>
      </c>
      <c r="AB1524" s="157" t="str">
        <f t="shared" si="598"/>
        <v>n</v>
      </c>
      <c r="AC1524" s="157" t="str">
        <f t="shared" si="599"/>
        <v>n</v>
      </c>
      <c r="AD1524" s="157" t="str">
        <f t="shared" si="600"/>
        <v>n</v>
      </c>
      <c r="AE1524" s="165">
        <v>70</v>
      </c>
      <c r="AF1524" s="166">
        <v>70</v>
      </c>
      <c r="AG1524" s="166">
        <v>95</v>
      </c>
      <c r="AH1524" s="166" t="b">
        <f t="shared" si="608"/>
        <v>1</v>
      </c>
      <c r="AI1524" s="165"/>
      <c r="AJ1524" s="157" t="str">
        <f t="shared" si="601"/>
        <v>n</v>
      </c>
      <c r="AK1524" s="157" t="str">
        <f t="shared" si="602"/>
        <v>n</v>
      </c>
      <c r="AL1524" s="157" t="str">
        <f t="shared" si="603"/>
        <v>n</v>
      </c>
      <c r="AM1524" s="157" t="str">
        <f t="shared" si="604"/>
        <v>n</v>
      </c>
      <c r="AN1524" s="157" t="str">
        <f t="shared" si="609"/>
        <v>n</v>
      </c>
      <c r="AO1524" s="157" t="str">
        <f t="shared" si="610"/>
        <v>n</v>
      </c>
      <c r="AP1524" s="157" t="str">
        <f t="shared" si="605"/>
        <v>n</v>
      </c>
      <c r="AQ1524" s="157" t="str">
        <f t="shared" si="606"/>
        <v>n</v>
      </c>
      <c r="AR1524" s="165">
        <v>-1</v>
      </c>
      <c r="AS1524" s="166">
        <v>-1</v>
      </c>
      <c r="AT1524" s="166" t="b">
        <f t="shared" si="586"/>
        <v>1</v>
      </c>
      <c r="AU1524" s="157" t="s">
        <v>2859</v>
      </c>
    </row>
    <row r="1525" spans="1:47" ht="15" customHeight="1" x14ac:dyDescent="0.3">
      <c r="A1525" s="158" t="s">
        <v>1811</v>
      </c>
      <c r="B1525" s="158" t="s">
        <v>2123</v>
      </c>
      <c r="C1525" s="159">
        <v>44439</v>
      </c>
      <c r="D1525" s="158">
        <v>2021</v>
      </c>
      <c r="E1525" s="158" t="s">
        <v>19</v>
      </c>
      <c r="F1525" s="158" t="s">
        <v>970</v>
      </c>
      <c r="G1525" s="169">
        <v>0.47569444444444442</v>
      </c>
      <c r="H1525" s="169">
        <v>0.52083333333333337</v>
      </c>
      <c r="I1525" s="157" t="s">
        <v>2860</v>
      </c>
      <c r="J1525" s="165" t="s">
        <v>1066</v>
      </c>
      <c r="K1525" s="157" t="str">
        <f t="shared" si="587"/>
        <v>n</v>
      </c>
      <c r="L1525" s="157" t="str">
        <f t="shared" si="588"/>
        <v>y</v>
      </c>
      <c r="M1525" s="157" t="str">
        <f t="shared" si="589"/>
        <v>n</v>
      </c>
      <c r="N1525" s="157" t="str">
        <f t="shared" si="590"/>
        <v>n</v>
      </c>
      <c r="O1525" s="157" t="str">
        <f t="shared" si="591"/>
        <v>n</v>
      </c>
      <c r="P1525" s="157" t="str">
        <f t="shared" si="592"/>
        <v>n</v>
      </c>
      <c r="Q1525" s="157" t="str">
        <f t="shared" si="593"/>
        <v>n</v>
      </c>
      <c r="R1525" s="157" t="str">
        <f t="shared" si="594"/>
        <v>n</v>
      </c>
      <c r="S1525" s="165">
        <v>10</v>
      </c>
      <c r="T1525" s="166">
        <v>10</v>
      </c>
      <c r="U1525" s="166" t="b">
        <f t="shared" si="607"/>
        <v>1</v>
      </c>
      <c r="V1525" s="165" t="s">
        <v>1066</v>
      </c>
      <c r="W1525" s="157" t="str">
        <f t="shared" si="613"/>
        <v>n</v>
      </c>
      <c r="X1525" s="157" t="str">
        <f t="shared" si="614"/>
        <v>y</v>
      </c>
      <c r="Y1525" s="157" t="str">
        <f t="shared" si="595"/>
        <v>n</v>
      </c>
      <c r="Z1525" s="157" t="str">
        <f t="shared" si="596"/>
        <v>n</v>
      </c>
      <c r="AA1525" s="157" t="str">
        <f t="shared" si="597"/>
        <v>n</v>
      </c>
      <c r="AB1525" s="157" t="str">
        <f t="shared" si="598"/>
        <v>n</v>
      </c>
      <c r="AC1525" s="157" t="str">
        <f t="shared" si="599"/>
        <v>n</v>
      </c>
      <c r="AD1525" s="157" t="str">
        <f t="shared" si="600"/>
        <v>n</v>
      </c>
      <c r="AE1525" s="165">
        <v>80</v>
      </c>
      <c r="AF1525" s="166">
        <v>80</v>
      </c>
      <c r="AG1525" s="166">
        <v>95</v>
      </c>
      <c r="AH1525" s="166" t="b">
        <f t="shared" si="608"/>
        <v>1</v>
      </c>
      <c r="AI1525" s="165"/>
      <c r="AJ1525" s="157" t="str">
        <f t="shared" si="601"/>
        <v>n</v>
      </c>
      <c r="AK1525" s="157" t="str">
        <f t="shared" si="602"/>
        <v>n</v>
      </c>
      <c r="AL1525" s="157" t="str">
        <f t="shared" si="603"/>
        <v>n</v>
      </c>
      <c r="AM1525" s="157" t="str">
        <f t="shared" si="604"/>
        <v>n</v>
      </c>
      <c r="AN1525" s="157" t="str">
        <f t="shared" si="609"/>
        <v>n</v>
      </c>
      <c r="AO1525" s="157" t="str">
        <f t="shared" si="610"/>
        <v>n</v>
      </c>
      <c r="AP1525" s="157" t="str">
        <f t="shared" si="605"/>
        <v>n</v>
      </c>
      <c r="AQ1525" s="157" t="str">
        <f t="shared" si="606"/>
        <v>n</v>
      </c>
      <c r="AR1525" s="165">
        <v>-1</v>
      </c>
      <c r="AS1525" s="166">
        <v>-1</v>
      </c>
      <c r="AT1525" s="166" t="b">
        <f t="shared" si="586"/>
        <v>1</v>
      </c>
      <c r="AU1525" s="157" t="s">
        <v>2861</v>
      </c>
    </row>
    <row r="1526" spans="1:47" ht="15" customHeight="1" x14ac:dyDescent="0.3">
      <c r="A1526" s="158" t="s">
        <v>1811</v>
      </c>
      <c r="B1526" s="158" t="s">
        <v>2123</v>
      </c>
      <c r="C1526" s="159">
        <v>44439</v>
      </c>
      <c r="D1526" s="158">
        <v>2021</v>
      </c>
      <c r="E1526" s="158" t="s">
        <v>19</v>
      </c>
      <c r="F1526" s="158" t="s">
        <v>972</v>
      </c>
      <c r="G1526" s="169">
        <v>0.47569444444444442</v>
      </c>
      <c r="H1526" s="169">
        <v>0.52083333333333337</v>
      </c>
      <c r="I1526" s="157" t="s">
        <v>2862</v>
      </c>
      <c r="J1526" s="165" t="s">
        <v>1066</v>
      </c>
      <c r="K1526" s="157" t="str">
        <f t="shared" si="587"/>
        <v>n</v>
      </c>
      <c r="L1526" s="157" t="str">
        <f t="shared" si="588"/>
        <v>y</v>
      </c>
      <c r="M1526" s="157" t="str">
        <f t="shared" si="589"/>
        <v>n</v>
      </c>
      <c r="N1526" s="157" t="str">
        <f t="shared" si="590"/>
        <v>n</v>
      </c>
      <c r="O1526" s="157" t="str">
        <f t="shared" si="591"/>
        <v>n</v>
      </c>
      <c r="P1526" s="157" t="str">
        <f t="shared" si="592"/>
        <v>n</v>
      </c>
      <c r="Q1526" s="157" t="str">
        <f t="shared" si="593"/>
        <v>n</v>
      </c>
      <c r="R1526" s="157" t="str">
        <f t="shared" si="594"/>
        <v>n</v>
      </c>
      <c r="S1526" s="165">
        <v>99</v>
      </c>
      <c r="T1526" s="166">
        <v>99</v>
      </c>
      <c r="U1526" s="166" t="b">
        <f t="shared" si="607"/>
        <v>1</v>
      </c>
      <c r="V1526" s="165" t="s">
        <v>2391</v>
      </c>
      <c r="W1526" s="157" t="str">
        <f t="shared" si="613"/>
        <v>n</v>
      </c>
      <c r="X1526" s="157" t="str">
        <f t="shared" si="614"/>
        <v>y</v>
      </c>
      <c r="Y1526" s="157" t="str">
        <f t="shared" si="595"/>
        <v>n</v>
      </c>
      <c r="Z1526" s="157" t="str">
        <f t="shared" si="596"/>
        <v>n</v>
      </c>
      <c r="AA1526" s="157" t="str">
        <f t="shared" si="597"/>
        <v>n</v>
      </c>
      <c r="AB1526" s="157" t="str">
        <f t="shared" si="598"/>
        <v>n</v>
      </c>
      <c r="AC1526" s="157" t="str">
        <f t="shared" si="599"/>
        <v>n</v>
      </c>
      <c r="AD1526" s="157" t="str">
        <f t="shared" si="600"/>
        <v>y</v>
      </c>
      <c r="AE1526" s="165">
        <v>80</v>
      </c>
      <c r="AF1526" s="166">
        <v>80</v>
      </c>
      <c r="AG1526" s="166">
        <v>80</v>
      </c>
      <c r="AH1526" s="166" t="b">
        <f t="shared" si="608"/>
        <v>1</v>
      </c>
      <c r="AI1526" s="165"/>
      <c r="AJ1526" s="157" t="str">
        <f t="shared" si="601"/>
        <v>n</v>
      </c>
      <c r="AK1526" s="157" t="str">
        <f t="shared" si="602"/>
        <v>n</v>
      </c>
      <c r="AL1526" s="157" t="str">
        <f t="shared" si="603"/>
        <v>n</v>
      </c>
      <c r="AM1526" s="157" t="str">
        <f t="shared" si="604"/>
        <v>n</v>
      </c>
      <c r="AN1526" s="157" t="str">
        <f t="shared" si="609"/>
        <v>n</v>
      </c>
      <c r="AO1526" s="157" t="str">
        <f t="shared" si="610"/>
        <v>n</v>
      </c>
      <c r="AP1526" s="157" t="str">
        <f t="shared" si="605"/>
        <v>n</v>
      </c>
      <c r="AQ1526" s="157" t="str">
        <f t="shared" si="606"/>
        <v>n</v>
      </c>
      <c r="AR1526" s="165">
        <v>-1</v>
      </c>
      <c r="AS1526" s="166">
        <v>-1</v>
      </c>
      <c r="AT1526" s="166" t="b">
        <f t="shared" ref="AT1526:AT1589" si="615">AR1526=AS1526</f>
        <v>1</v>
      </c>
      <c r="AU1526" s="157" t="s">
        <v>2863</v>
      </c>
    </row>
    <row r="1527" spans="1:47" ht="15" customHeight="1" x14ac:dyDescent="0.3">
      <c r="A1527" s="158" t="s">
        <v>1811</v>
      </c>
      <c r="B1527" s="158" t="s">
        <v>2123</v>
      </c>
      <c r="C1527" s="159">
        <v>44439</v>
      </c>
      <c r="D1527" s="158">
        <v>2021</v>
      </c>
      <c r="E1527" s="158" t="s">
        <v>19</v>
      </c>
      <c r="F1527" s="158" t="s">
        <v>975</v>
      </c>
      <c r="G1527" s="169">
        <v>0.47569444444444442</v>
      </c>
      <c r="H1527" s="169">
        <v>0.52083333333333337</v>
      </c>
      <c r="I1527" s="157" t="s">
        <v>2864</v>
      </c>
      <c r="J1527" s="165" t="s">
        <v>1066</v>
      </c>
      <c r="K1527" s="157" t="str">
        <f t="shared" si="587"/>
        <v>n</v>
      </c>
      <c r="L1527" s="157" t="str">
        <f t="shared" si="588"/>
        <v>y</v>
      </c>
      <c r="M1527" s="157" t="str">
        <f t="shared" si="589"/>
        <v>n</v>
      </c>
      <c r="N1527" s="157" t="str">
        <f t="shared" si="590"/>
        <v>n</v>
      </c>
      <c r="O1527" s="157" t="str">
        <f t="shared" si="591"/>
        <v>n</v>
      </c>
      <c r="P1527" s="157" t="str">
        <f t="shared" si="592"/>
        <v>n</v>
      </c>
      <c r="Q1527" s="157" t="str">
        <f t="shared" si="593"/>
        <v>n</v>
      </c>
      <c r="R1527" s="157" t="str">
        <f t="shared" si="594"/>
        <v>n</v>
      </c>
      <c r="S1527" s="165">
        <v>70</v>
      </c>
      <c r="T1527" s="166">
        <v>70</v>
      </c>
      <c r="U1527" s="166" t="b">
        <f t="shared" si="607"/>
        <v>1</v>
      </c>
      <c r="V1527" s="165" t="s">
        <v>2354</v>
      </c>
      <c r="W1527" s="157" t="str">
        <f t="shared" si="613"/>
        <v>n</v>
      </c>
      <c r="X1527" s="157" t="str">
        <f t="shared" si="614"/>
        <v>y</v>
      </c>
      <c r="Y1527" s="157" t="str">
        <f t="shared" si="595"/>
        <v>n</v>
      </c>
      <c r="Z1527" s="157" t="str">
        <f t="shared" si="596"/>
        <v>n</v>
      </c>
      <c r="AA1527" s="157" t="str">
        <f t="shared" si="597"/>
        <v>n</v>
      </c>
      <c r="AB1527" s="157" t="str">
        <f t="shared" si="598"/>
        <v>n</v>
      </c>
      <c r="AC1527" s="157" t="str">
        <f t="shared" si="599"/>
        <v>y</v>
      </c>
      <c r="AD1527" s="157" t="str">
        <f t="shared" si="600"/>
        <v>n</v>
      </c>
      <c r="AE1527" s="165">
        <v>85</v>
      </c>
      <c r="AF1527" s="166">
        <v>85</v>
      </c>
      <c r="AG1527" s="166">
        <v>85</v>
      </c>
      <c r="AH1527" s="166" t="b">
        <f t="shared" si="608"/>
        <v>1</v>
      </c>
      <c r="AI1527" s="165" t="s">
        <v>1088</v>
      </c>
      <c r="AJ1527" s="157" t="str">
        <f t="shared" si="601"/>
        <v>n</v>
      </c>
      <c r="AK1527" s="157" t="str">
        <f t="shared" si="602"/>
        <v>n</v>
      </c>
      <c r="AL1527" s="157" t="str">
        <f t="shared" si="603"/>
        <v>n</v>
      </c>
      <c r="AM1527" s="157" t="str">
        <f t="shared" si="604"/>
        <v>n</v>
      </c>
      <c r="AN1527" s="157" t="str">
        <f t="shared" si="609"/>
        <v>n</v>
      </c>
      <c r="AO1527" s="157" t="str">
        <f t="shared" si="610"/>
        <v>n</v>
      </c>
      <c r="AP1527" s="157" t="str">
        <f t="shared" si="605"/>
        <v>n</v>
      </c>
      <c r="AQ1527" s="157" t="str">
        <f t="shared" si="606"/>
        <v>y</v>
      </c>
      <c r="AR1527" s="165">
        <v>0</v>
      </c>
      <c r="AS1527" s="166">
        <v>0</v>
      </c>
      <c r="AT1527" s="166" t="b">
        <f t="shared" si="615"/>
        <v>1</v>
      </c>
      <c r="AU1527" s="157" t="s">
        <v>2865</v>
      </c>
    </row>
    <row r="1528" spans="1:47" ht="15" customHeight="1" x14ac:dyDescent="0.3">
      <c r="A1528" s="158" t="s">
        <v>1811</v>
      </c>
      <c r="B1528" s="158" t="s">
        <v>2123</v>
      </c>
      <c r="C1528" s="159">
        <v>44439</v>
      </c>
      <c r="D1528" s="158">
        <v>2021</v>
      </c>
      <c r="E1528" s="158" t="s">
        <v>19</v>
      </c>
      <c r="F1528" s="158" t="s">
        <v>977</v>
      </c>
      <c r="G1528" s="169">
        <v>0.47569444444444442</v>
      </c>
      <c r="H1528" s="169">
        <v>0.52083333333333337</v>
      </c>
      <c r="I1528" s="157" t="s">
        <v>2866</v>
      </c>
      <c r="J1528" s="165" t="s">
        <v>1066</v>
      </c>
      <c r="K1528" s="157" t="str">
        <f t="shared" si="587"/>
        <v>n</v>
      </c>
      <c r="L1528" s="157" t="str">
        <f t="shared" si="588"/>
        <v>y</v>
      </c>
      <c r="M1528" s="157" t="str">
        <f t="shared" si="589"/>
        <v>n</v>
      </c>
      <c r="N1528" s="157" t="str">
        <f t="shared" si="590"/>
        <v>n</v>
      </c>
      <c r="O1528" s="157" t="str">
        <f t="shared" si="591"/>
        <v>n</v>
      </c>
      <c r="P1528" s="157" t="str">
        <f t="shared" si="592"/>
        <v>n</v>
      </c>
      <c r="Q1528" s="157" t="str">
        <f t="shared" si="593"/>
        <v>n</v>
      </c>
      <c r="R1528" s="157" t="str">
        <f t="shared" si="594"/>
        <v>n</v>
      </c>
      <c r="S1528" s="165">
        <v>100</v>
      </c>
      <c r="T1528" s="166">
        <v>100</v>
      </c>
      <c r="U1528" s="166" t="b">
        <f t="shared" si="607"/>
        <v>1</v>
      </c>
      <c r="V1528" s="165" t="s">
        <v>1066</v>
      </c>
      <c r="W1528" s="157" t="str">
        <f t="shared" si="613"/>
        <v>n</v>
      </c>
      <c r="X1528" s="157" t="str">
        <f t="shared" si="614"/>
        <v>y</v>
      </c>
      <c r="Y1528" s="157" t="str">
        <f t="shared" si="595"/>
        <v>n</v>
      </c>
      <c r="Z1528" s="157" t="str">
        <f t="shared" si="596"/>
        <v>n</v>
      </c>
      <c r="AA1528" s="157" t="str">
        <f t="shared" si="597"/>
        <v>n</v>
      </c>
      <c r="AB1528" s="157" t="str">
        <f t="shared" si="598"/>
        <v>n</v>
      </c>
      <c r="AC1528" s="157" t="str">
        <f t="shared" si="599"/>
        <v>n</v>
      </c>
      <c r="AD1528" s="157" t="str">
        <f t="shared" si="600"/>
        <v>n</v>
      </c>
      <c r="AE1528" s="165">
        <v>90</v>
      </c>
      <c r="AF1528" s="166">
        <v>90</v>
      </c>
      <c r="AG1528" s="166">
        <v>90</v>
      </c>
      <c r="AH1528" s="166" t="b">
        <f t="shared" si="608"/>
        <v>1</v>
      </c>
      <c r="AI1528" s="165" t="s">
        <v>1088</v>
      </c>
      <c r="AJ1528" s="157" t="str">
        <f t="shared" si="601"/>
        <v>n</v>
      </c>
      <c r="AK1528" s="157" t="str">
        <f t="shared" si="602"/>
        <v>n</v>
      </c>
      <c r="AL1528" s="157" t="str">
        <f t="shared" si="603"/>
        <v>n</v>
      </c>
      <c r="AM1528" s="157" t="str">
        <f t="shared" si="604"/>
        <v>n</v>
      </c>
      <c r="AN1528" s="157" t="str">
        <f t="shared" si="609"/>
        <v>n</v>
      </c>
      <c r="AO1528" s="157" t="str">
        <f t="shared" si="610"/>
        <v>n</v>
      </c>
      <c r="AP1528" s="157" t="str">
        <f t="shared" si="605"/>
        <v>n</v>
      </c>
      <c r="AQ1528" s="157" t="str">
        <f t="shared" si="606"/>
        <v>y</v>
      </c>
      <c r="AR1528" s="165">
        <v>0</v>
      </c>
      <c r="AS1528" s="166">
        <v>0</v>
      </c>
      <c r="AT1528" s="166" t="b">
        <f t="shared" si="615"/>
        <v>1</v>
      </c>
      <c r="AU1528" s="157" t="s">
        <v>2867</v>
      </c>
    </row>
    <row r="1529" spans="1:47" ht="15" customHeight="1" x14ac:dyDescent="0.3">
      <c r="A1529" s="158" t="s">
        <v>1811</v>
      </c>
      <c r="B1529" s="158" t="s">
        <v>2123</v>
      </c>
      <c r="C1529" s="159">
        <v>44439</v>
      </c>
      <c r="D1529" s="158">
        <v>2021</v>
      </c>
      <c r="E1529" s="158" t="s">
        <v>19</v>
      </c>
      <c r="F1529" s="158" t="s">
        <v>979</v>
      </c>
      <c r="G1529" s="169">
        <v>0.47569444444444442</v>
      </c>
      <c r="H1529" s="169">
        <v>0.52083333333333337</v>
      </c>
      <c r="I1529" s="157" t="s">
        <v>2868</v>
      </c>
      <c r="J1529" s="165"/>
      <c r="K1529" s="157" t="str">
        <f t="shared" si="587"/>
        <v>n</v>
      </c>
      <c r="L1529" s="157" t="str">
        <f t="shared" si="588"/>
        <v>n</v>
      </c>
      <c r="M1529" s="157" t="str">
        <f t="shared" si="589"/>
        <v>n</v>
      </c>
      <c r="N1529" s="157" t="str">
        <f t="shared" si="590"/>
        <v>n</v>
      </c>
      <c r="O1529" s="157" t="str">
        <f t="shared" si="591"/>
        <v>n</v>
      </c>
      <c r="P1529" s="157" t="str">
        <f t="shared" si="592"/>
        <v>n</v>
      </c>
      <c r="Q1529" s="157" t="str">
        <f t="shared" si="593"/>
        <v>n</v>
      </c>
      <c r="R1529" s="157" t="str">
        <f t="shared" si="594"/>
        <v>n</v>
      </c>
      <c r="S1529" s="165">
        <v>0</v>
      </c>
      <c r="T1529" s="166">
        <v>0</v>
      </c>
      <c r="U1529" s="166" t="b">
        <f t="shared" si="607"/>
        <v>1</v>
      </c>
      <c r="V1529" s="165" t="s">
        <v>1066</v>
      </c>
      <c r="W1529" s="157" t="str">
        <f t="shared" si="613"/>
        <v>n</v>
      </c>
      <c r="X1529" s="157" t="str">
        <f t="shared" si="614"/>
        <v>y</v>
      </c>
      <c r="Y1529" s="157" t="str">
        <f t="shared" si="595"/>
        <v>n</v>
      </c>
      <c r="Z1529" s="157" t="str">
        <f t="shared" si="596"/>
        <v>n</v>
      </c>
      <c r="AA1529" s="157" t="str">
        <f t="shared" si="597"/>
        <v>n</v>
      </c>
      <c r="AB1529" s="157" t="str">
        <f t="shared" si="598"/>
        <v>n</v>
      </c>
      <c r="AC1529" s="157" t="str">
        <f t="shared" si="599"/>
        <v>n</v>
      </c>
      <c r="AD1529" s="157" t="str">
        <f t="shared" si="600"/>
        <v>n</v>
      </c>
      <c r="AE1529" s="165">
        <v>80</v>
      </c>
      <c r="AF1529" s="166">
        <v>80</v>
      </c>
      <c r="AG1529" s="166">
        <v>-1</v>
      </c>
      <c r="AH1529" s="166" t="b">
        <f t="shared" si="608"/>
        <v>1</v>
      </c>
      <c r="AI1529" s="165"/>
      <c r="AJ1529" s="157" t="str">
        <f t="shared" si="601"/>
        <v>n</v>
      </c>
      <c r="AK1529" s="157" t="str">
        <f t="shared" si="602"/>
        <v>n</v>
      </c>
      <c r="AL1529" s="157" t="str">
        <f t="shared" si="603"/>
        <v>n</v>
      </c>
      <c r="AM1529" s="157" t="str">
        <f t="shared" si="604"/>
        <v>n</v>
      </c>
      <c r="AN1529" s="157" t="str">
        <f t="shared" si="609"/>
        <v>n</v>
      </c>
      <c r="AO1529" s="157" t="str">
        <f t="shared" si="610"/>
        <v>n</v>
      </c>
      <c r="AP1529" s="157" t="str">
        <f t="shared" si="605"/>
        <v>n</v>
      </c>
      <c r="AQ1529" s="157" t="str">
        <f t="shared" si="606"/>
        <v>n</v>
      </c>
      <c r="AR1529" s="165">
        <v>-1</v>
      </c>
      <c r="AS1529" s="166">
        <v>-1</v>
      </c>
      <c r="AT1529" s="166" t="b">
        <f t="shared" si="615"/>
        <v>1</v>
      </c>
      <c r="AU1529" s="157" t="s">
        <v>2869</v>
      </c>
    </row>
    <row r="1530" spans="1:47" ht="15" customHeight="1" x14ac:dyDescent="0.3">
      <c r="A1530" s="158" t="s">
        <v>1811</v>
      </c>
      <c r="B1530" s="158" t="s">
        <v>2123</v>
      </c>
      <c r="C1530" s="159">
        <v>44439</v>
      </c>
      <c r="D1530" s="158">
        <v>2021</v>
      </c>
      <c r="E1530" s="158" t="s">
        <v>19</v>
      </c>
      <c r="F1530" s="158" t="s">
        <v>981</v>
      </c>
      <c r="G1530" s="169">
        <v>0.47569444444444442</v>
      </c>
      <c r="H1530" s="169">
        <v>0.52083333333333337</v>
      </c>
      <c r="I1530" s="157" t="s">
        <v>2870</v>
      </c>
      <c r="J1530" s="165" t="s">
        <v>1066</v>
      </c>
      <c r="K1530" s="157" t="str">
        <f t="shared" si="587"/>
        <v>n</v>
      </c>
      <c r="L1530" s="157" t="str">
        <f t="shared" si="588"/>
        <v>y</v>
      </c>
      <c r="M1530" s="157" t="str">
        <f t="shared" si="589"/>
        <v>n</v>
      </c>
      <c r="N1530" s="157" t="str">
        <f t="shared" si="590"/>
        <v>n</v>
      </c>
      <c r="O1530" s="157" t="str">
        <f t="shared" si="591"/>
        <v>n</v>
      </c>
      <c r="P1530" s="157" t="str">
        <f t="shared" si="592"/>
        <v>n</v>
      </c>
      <c r="Q1530" s="157" t="str">
        <f t="shared" si="593"/>
        <v>n</v>
      </c>
      <c r="R1530" s="157" t="str">
        <f t="shared" si="594"/>
        <v>n</v>
      </c>
      <c r="S1530" s="165">
        <v>99</v>
      </c>
      <c r="T1530" s="166">
        <v>99</v>
      </c>
      <c r="U1530" s="166" t="b">
        <f t="shared" si="607"/>
        <v>1</v>
      </c>
      <c r="V1530" s="165" t="s">
        <v>1066</v>
      </c>
      <c r="W1530" s="157" t="str">
        <f t="shared" si="613"/>
        <v>n</v>
      </c>
      <c r="X1530" s="157" t="str">
        <f t="shared" si="614"/>
        <v>y</v>
      </c>
      <c r="Y1530" s="157" t="str">
        <f t="shared" si="595"/>
        <v>n</v>
      </c>
      <c r="Z1530" s="157" t="str">
        <f t="shared" si="596"/>
        <v>n</v>
      </c>
      <c r="AA1530" s="157" t="str">
        <f t="shared" si="597"/>
        <v>n</v>
      </c>
      <c r="AB1530" s="157" t="str">
        <f t="shared" si="598"/>
        <v>n</v>
      </c>
      <c r="AC1530" s="157" t="str">
        <f t="shared" si="599"/>
        <v>n</v>
      </c>
      <c r="AD1530" s="157" t="str">
        <f t="shared" si="600"/>
        <v>n</v>
      </c>
      <c r="AE1530" s="165">
        <v>90</v>
      </c>
      <c r="AF1530" s="166">
        <v>90</v>
      </c>
      <c r="AG1530" s="166">
        <v>90</v>
      </c>
      <c r="AH1530" s="166" t="b">
        <f t="shared" si="608"/>
        <v>1</v>
      </c>
      <c r="AI1530" s="165"/>
      <c r="AJ1530" s="157" t="str">
        <f t="shared" si="601"/>
        <v>n</v>
      </c>
      <c r="AK1530" s="157" t="str">
        <f t="shared" si="602"/>
        <v>n</v>
      </c>
      <c r="AL1530" s="157" t="str">
        <f t="shared" si="603"/>
        <v>n</v>
      </c>
      <c r="AM1530" s="157" t="str">
        <f t="shared" si="604"/>
        <v>n</v>
      </c>
      <c r="AN1530" s="157" t="str">
        <f t="shared" si="609"/>
        <v>n</v>
      </c>
      <c r="AO1530" s="157" t="str">
        <f t="shared" si="610"/>
        <v>n</v>
      </c>
      <c r="AP1530" s="157" t="str">
        <f t="shared" si="605"/>
        <v>n</v>
      </c>
      <c r="AQ1530" s="157" t="str">
        <f t="shared" si="606"/>
        <v>n</v>
      </c>
      <c r="AR1530" s="165">
        <v>-1</v>
      </c>
      <c r="AS1530" s="166">
        <v>-1</v>
      </c>
      <c r="AT1530" s="166" t="b">
        <f t="shared" si="615"/>
        <v>1</v>
      </c>
      <c r="AU1530" s="157" t="s">
        <v>2845</v>
      </c>
    </row>
    <row r="1531" spans="1:47" ht="15" customHeight="1" x14ac:dyDescent="0.3">
      <c r="A1531" s="158" t="s">
        <v>1811</v>
      </c>
      <c r="B1531" s="158" t="s">
        <v>2123</v>
      </c>
      <c r="C1531" s="159">
        <v>44439</v>
      </c>
      <c r="D1531" s="158">
        <v>2021</v>
      </c>
      <c r="E1531" s="158" t="s">
        <v>19</v>
      </c>
      <c r="F1531" s="158" t="s">
        <v>984</v>
      </c>
      <c r="G1531" s="169">
        <v>0.47569444444444442</v>
      </c>
      <c r="H1531" s="169">
        <v>0.52083333333333337</v>
      </c>
      <c r="I1531" s="157" t="s">
        <v>2871</v>
      </c>
      <c r="J1531" s="165" t="s">
        <v>1066</v>
      </c>
      <c r="K1531" s="157" t="str">
        <f t="shared" si="587"/>
        <v>n</v>
      </c>
      <c r="L1531" s="157" t="str">
        <f t="shared" si="588"/>
        <v>y</v>
      </c>
      <c r="M1531" s="157" t="str">
        <f t="shared" si="589"/>
        <v>n</v>
      </c>
      <c r="N1531" s="157" t="str">
        <f t="shared" si="590"/>
        <v>n</v>
      </c>
      <c r="O1531" s="157" t="str">
        <f t="shared" si="591"/>
        <v>n</v>
      </c>
      <c r="P1531" s="157" t="str">
        <f t="shared" si="592"/>
        <v>n</v>
      </c>
      <c r="Q1531" s="157" t="str">
        <f t="shared" si="593"/>
        <v>n</v>
      </c>
      <c r="R1531" s="157" t="str">
        <f t="shared" si="594"/>
        <v>n</v>
      </c>
      <c r="S1531" s="165">
        <v>100</v>
      </c>
      <c r="T1531" s="166">
        <v>100</v>
      </c>
      <c r="U1531" s="166" t="b">
        <f t="shared" si="607"/>
        <v>1</v>
      </c>
      <c r="V1531" s="165" t="s">
        <v>2354</v>
      </c>
      <c r="W1531" s="157" t="str">
        <f t="shared" si="613"/>
        <v>n</v>
      </c>
      <c r="X1531" s="157" t="str">
        <f t="shared" si="614"/>
        <v>y</v>
      </c>
      <c r="Y1531" s="157" t="str">
        <f t="shared" si="595"/>
        <v>n</v>
      </c>
      <c r="Z1531" s="157" t="str">
        <f t="shared" si="596"/>
        <v>n</v>
      </c>
      <c r="AA1531" s="157" t="str">
        <f t="shared" si="597"/>
        <v>n</v>
      </c>
      <c r="AB1531" s="157" t="str">
        <f t="shared" si="598"/>
        <v>n</v>
      </c>
      <c r="AC1531" s="157" t="str">
        <f t="shared" si="599"/>
        <v>y</v>
      </c>
      <c r="AD1531" s="157" t="str">
        <f t="shared" si="600"/>
        <v>n</v>
      </c>
      <c r="AE1531" s="165">
        <v>70</v>
      </c>
      <c r="AF1531" s="166">
        <v>70</v>
      </c>
      <c r="AG1531" s="166">
        <v>70</v>
      </c>
      <c r="AH1531" s="166" t="b">
        <f t="shared" si="608"/>
        <v>1</v>
      </c>
      <c r="AI1531" s="165" t="s">
        <v>1088</v>
      </c>
      <c r="AJ1531" s="157" t="str">
        <f t="shared" si="601"/>
        <v>n</v>
      </c>
      <c r="AK1531" s="157" t="str">
        <f t="shared" si="602"/>
        <v>n</v>
      </c>
      <c r="AL1531" s="157" t="str">
        <f t="shared" si="603"/>
        <v>n</v>
      </c>
      <c r="AM1531" s="157" t="str">
        <f t="shared" si="604"/>
        <v>n</v>
      </c>
      <c r="AN1531" s="157" t="str">
        <f t="shared" si="609"/>
        <v>n</v>
      </c>
      <c r="AO1531" s="157" t="str">
        <f t="shared" si="610"/>
        <v>n</v>
      </c>
      <c r="AP1531" s="157" t="str">
        <f t="shared" si="605"/>
        <v>n</v>
      </c>
      <c r="AQ1531" s="157" t="str">
        <f t="shared" si="606"/>
        <v>y</v>
      </c>
      <c r="AR1531" s="165">
        <v>0</v>
      </c>
      <c r="AS1531" s="166">
        <v>0</v>
      </c>
      <c r="AT1531" s="166" t="b">
        <f t="shared" si="615"/>
        <v>1</v>
      </c>
      <c r="AU1531" s="157" t="s">
        <v>2865</v>
      </c>
    </row>
    <row r="1532" spans="1:47" ht="15" customHeight="1" x14ac:dyDescent="0.3">
      <c r="A1532" s="158" t="s">
        <v>1811</v>
      </c>
      <c r="B1532" s="158" t="s">
        <v>2123</v>
      </c>
      <c r="C1532" s="159">
        <v>44439</v>
      </c>
      <c r="D1532" s="158">
        <v>2021</v>
      </c>
      <c r="E1532" s="158" t="s">
        <v>19</v>
      </c>
      <c r="F1532" s="158" t="s">
        <v>986</v>
      </c>
      <c r="G1532" s="169">
        <v>0.47569444444444442</v>
      </c>
      <c r="H1532" s="169">
        <v>0.52083333333333337</v>
      </c>
      <c r="I1532" s="157" t="s">
        <v>2872</v>
      </c>
      <c r="J1532" s="165" t="s">
        <v>1066</v>
      </c>
      <c r="K1532" s="157" t="str">
        <f t="shared" si="587"/>
        <v>n</v>
      </c>
      <c r="L1532" s="157" t="str">
        <f t="shared" si="588"/>
        <v>y</v>
      </c>
      <c r="M1532" s="157" t="str">
        <f t="shared" si="589"/>
        <v>n</v>
      </c>
      <c r="N1532" s="157" t="str">
        <f t="shared" si="590"/>
        <v>n</v>
      </c>
      <c r="O1532" s="157" t="str">
        <f t="shared" si="591"/>
        <v>n</v>
      </c>
      <c r="P1532" s="157" t="str">
        <f t="shared" si="592"/>
        <v>n</v>
      </c>
      <c r="Q1532" s="157" t="str">
        <f t="shared" si="593"/>
        <v>n</v>
      </c>
      <c r="R1532" s="157" t="str">
        <f t="shared" si="594"/>
        <v>n</v>
      </c>
      <c r="S1532" s="165">
        <v>65</v>
      </c>
      <c r="T1532" s="166">
        <v>65</v>
      </c>
      <c r="U1532" s="166" t="b">
        <f t="shared" si="607"/>
        <v>1</v>
      </c>
      <c r="V1532" s="165"/>
      <c r="W1532" s="157" t="str">
        <f t="shared" si="613"/>
        <v>n</v>
      </c>
      <c r="X1532" s="157" t="str">
        <f t="shared" si="614"/>
        <v>n</v>
      </c>
      <c r="Y1532" s="157" t="str">
        <f t="shared" si="595"/>
        <v>n</v>
      </c>
      <c r="Z1532" s="157" t="str">
        <f t="shared" si="596"/>
        <v>n</v>
      </c>
      <c r="AA1532" s="157" t="str">
        <f t="shared" si="597"/>
        <v>n</v>
      </c>
      <c r="AB1532" s="157" t="str">
        <f t="shared" si="598"/>
        <v>n</v>
      </c>
      <c r="AC1532" s="157" t="str">
        <f t="shared" si="599"/>
        <v>n</v>
      </c>
      <c r="AD1532" s="157" t="str">
        <f t="shared" si="600"/>
        <v>n</v>
      </c>
      <c r="AE1532" s="165">
        <v>40</v>
      </c>
      <c r="AF1532" s="166">
        <v>40</v>
      </c>
      <c r="AG1532" s="166">
        <v>80</v>
      </c>
      <c r="AH1532" s="166" t="b">
        <f t="shared" si="608"/>
        <v>1</v>
      </c>
      <c r="AI1532" s="165"/>
      <c r="AJ1532" s="157" t="str">
        <f t="shared" si="601"/>
        <v>n</v>
      </c>
      <c r="AK1532" s="157" t="str">
        <f t="shared" si="602"/>
        <v>n</v>
      </c>
      <c r="AL1532" s="157" t="str">
        <f t="shared" si="603"/>
        <v>n</v>
      </c>
      <c r="AM1532" s="157" t="str">
        <f t="shared" si="604"/>
        <v>n</v>
      </c>
      <c r="AN1532" s="157" t="str">
        <f t="shared" si="609"/>
        <v>n</v>
      </c>
      <c r="AO1532" s="157" t="str">
        <f t="shared" si="610"/>
        <v>n</v>
      </c>
      <c r="AP1532" s="157" t="str">
        <f t="shared" si="605"/>
        <v>n</v>
      </c>
      <c r="AQ1532" s="157" t="str">
        <f t="shared" si="606"/>
        <v>n</v>
      </c>
      <c r="AR1532" s="165">
        <v>-1</v>
      </c>
      <c r="AS1532" s="166">
        <v>-1</v>
      </c>
      <c r="AT1532" s="166" t="b">
        <f t="shared" si="615"/>
        <v>1</v>
      </c>
      <c r="AU1532" s="157" t="s">
        <v>2873</v>
      </c>
    </row>
    <row r="1533" spans="1:47" ht="15" customHeight="1" x14ac:dyDescent="0.3">
      <c r="A1533" s="158" t="s">
        <v>1811</v>
      </c>
      <c r="B1533" s="158" t="s">
        <v>2123</v>
      </c>
      <c r="C1533" s="159">
        <v>44439</v>
      </c>
      <c r="D1533" s="158">
        <v>2021</v>
      </c>
      <c r="E1533" s="158" t="s">
        <v>19</v>
      </c>
      <c r="F1533" s="158" t="s">
        <v>989</v>
      </c>
      <c r="G1533" s="169">
        <v>0.47569444444444442</v>
      </c>
      <c r="H1533" s="169">
        <v>0.52083333333333337</v>
      </c>
      <c r="I1533" s="157" t="s">
        <v>2874</v>
      </c>
      <c r="J1533" s="165" t="s">
        <v>1066</v>
      </c>
      <c r="K1533" s="157" t="str">
        <f t="shared" si="587"/>
        <v>n</v>
      </c>
      <c r="L1533" s="157" t="str">
        <f t="shared" si="588"/>
        <v>y</v>
      </c>
      <c r="M1533" s="157" t="str">
        <f t="shared" si="589"/>
        <v>n</v>
      </c>
      <c r="N1533" s="157" t="str">
        <f t="shared" si="590"/>
        <v>n</v>
      </c>
      <c r="O1533" s="157" t="str">
        <f t="shared" si="591"/>
        <v>n</v>
      </c>
      <c r="P1533" s="157" t="str">
        <f t="shared" si="592"/>
        <v>n</v>
      </c>
      <c r="Q1533" s="157" t="str">
        <f t="shared" si="593"/>
        <v>n</v>
      </c>
      <c r="R1533" s="157" t="str">
        <f t="shared" si="594"/>
        <v>n</v>
      </c>
      <c r="S1533" s="165">
        <v>80</v>
      </c>
      <c r="T1533" s="166">
        <v>80</v>
      </c>
      <c r="U1533" s="166" t="b">
        <f t="shared" si="607"/>
        <v>1</v>
      </c>
      <c r="V1533" s="165" t="s">
        <v>1066</v>
      </c>
      <c r="W1533" s="157" t="str">
        <f t="shared" si="613"/>
        <v>n</v>
      </c>
      <c r="X1533" s="157" t="str">
        <f t="shared" si="614"/>
        <v>y</v>
      </c>
      <c r="Y1533" s="157" t="str">
        <f t="shared" si="595"/>
        <v>n</v>
      </c>
      <c r="Z1533" s="157" t="str">
        <f t="shared" si="596"/>
        <v>n</v>
      </c>
      <c r="AA1533" s="157" t="str">
        <f t="shared" si="597"/>
        <v>n</v>
      </c>
      <c r="AB1533" s="157" t="str">
        <f t="shared" si="598"/>
        <v>n</v>
      </c>
      <c r="AC1533" s="157" t="str">
        <f t="shared" si="599"/>
        <v>n</v>
      </c>
      <c r="AD1533" s="157" t="str">
        <f t="shared" si="600"/>
        <v>n</v>
      </c>
      <c r="AE1533" s="165">
        <v>80</v>
      </c>
      <c r="AF1533" s="166">
        <v>80</v>
      </c>
      <c r="AG1533" s="166">
        <v>80</v>
      </c>
      <c r="AH1533" s="166" t="b">
        <f t="shared" si="608"/>
        <v>1</v>
      </c>
      <c r="AI1533" s="165"/>
      <c r="AJ1533" s="157" t="str">
        <f t="shared" si="601"/>
        <v>n</v>
      </c>
      <c r="AK1533" s="157" t="str">
        <f t="shared" si="602"/>
        <v>n</v>
      </c>
      <c r="AL1533" s="157" t="str">
        <f t="shared" si="603"/>
        <v>n</v>
      </c>
      <c r="AM1533" s="157" t="str">
        <f t="shared" si="604"/>
        <v>n</v>
      </c>
      <c r="AN1533" s="157" t="str">
        <f t="shared" si="609"/>
        <v>n</v>
      </c>
      <c r="AO1533" s="157" t="str">
        <f t="shared" si="610"/>
        <v>n</v>
      </c>
      <c r="AP1533" s="157" t="str">
        <f t="shared" si="605"/>
        <v>n</v>
      </c>
      <c r="AQ1533" s="157" t="str">
        <f t="shared" si="606"/>
        <v>n</v>
      </c>
      <c r="AR1533" s="165">
        <v>-1</v>
      </c>
      <c r="AS1533" s="166">
        <v>-1</v>
      </c>
      <c r="AT1533" s="166" t="b">
        <f t="shared" si="615"/>
        <v>1</v>
      </c>
      <c r="AU1533" s="157" t="s">
        <v>2875</v>
      </c>
    </row>
    <row r="1534" spans="1:47" ht="15" customHeight="1" x14ac:dyDescent="0.3">
      <c r="A1534" s="158" t="s">
        <v>1811</v>
      </c>
      <c r="B1534" s="158" t="s">
        <v>2123</v>
      </c>
      <c r="C1534" s="159">
        <v>44439</v>
      </c>
      <c r="D1534" s="158">
        <v>2021</v>
      </c>
      <c r="E1534" s="158" t="s">
        <v>19</v>
      </c>
      <c r="F1534" s="158" t="s">
        <v>991</v>
      </c>
      <c r="G1534" s="169">
        <v>0.47569444444444442</v>
      </c>
      <c r="H1534" s="169">
        <v>0.52083333333333337</v>
      </c>
      <c r="I1534" s="157" t="s">
        <v>2876</v>
      </c>
      <c r="J1534" s="165" t="s">
        <v>1066</v>
      </c>
      <c r="K1534" s="157" t="str">
        <f t="shared" si="587"/>
        <v>n</v>
      </c>
      <c r="L1534" s="157" t="str">
        <f t="shared" si="588"/>
        <v>y</v>
      </c>
      <c r="M1534" s="157" t="str">
        <f t="shared" si="589"/>
        <v>n</v>
      </c>
      <c r="N1534" s="157" t="str">
        <f t="shared" si="590"/>
        <v>n</v>
      </c>
      <c r="O1534" s="157" t="str">
        <f t="shared" si="591"/>
        <v>n</v>
      </c>
      <c r="P1534" s="157" t="str">
        <f t="shared" si="592"/>
        <v>n</v>
      </c>
      <c r="Q1534" s="157" t="str">
        <f t="shared" si="593"/>
        <v>n</v>
      </c>
      <c r="R1534" s="157" t="str">
        <f t="shared" si="594"/>
        <v>n</v>
      </c>
      <c r="S1534" s="165">
        <v>98</v>
      </c>
      <c r="T1534" s="166">
        <v>98</v>
      </c>
      <c r="U1534" s="166" t="b">
        <f t="shared" si="607"/>
        <v>1</v>
      </c>
      <c r="V1534" s="165" t="s">
        <v>1066</v>
      </c>
      <c r="W1534" s="157" t="str">
        <f t="shared" si="613"/>
        <v>n</v>
      </c>
      <c r="X1534" s="157" t="str">
        <f t="shared" si="614"/>
        <v>y</v>
      </c>
      <c r="Y1534" s="157" t="str">
        <f t="shared" si="595"/>
        <v>n</v>
      </c>
      <c r="Z1534" s="157" t="str">
        <f t="shared" si="596"/>
        <v>n</v>
      </c>
      <c r="AA1534" s="157" t="str">
        <f t="shared" si="597"/>
        <v>n</v>
      </c>
      <c r="AB1534" s="157" t="str">
        <f t="shared" si="598"/>
        <v>n</v>
      </c>
      <c r="AC1534" s="157" t="str">
        <f t="shared" si="599"/>
        <v>n</v>
      </c>
      <c r="AD1534" s="157" t="str">
        <f t="shared" si="600"/>
        <v>n</v>
      </c>
      <c r="AE1534" s="165">
        <v>80</v>
      </c>
      <c r="AF1534" s="166">
        <v>80</v>
      </c>
      <c r="AG1534" s="166">
        <v>90</v>
      </c>
      <c r="AH1534" s="166" t="b">
        <f t="shared" si="608"/>
        <v>1</v>
      </c>
      <c r="AI1534" s="165"/>
      <c r="AJ1534" s="157" t="str">
        <f t="shared" si="601"/>
        <v>n</v>
      </c>
      <c r="AK1534" s="157" t="str">
        <f t="shared" si="602"/>
        <v>n</v>
      </c>
      <c r="AL1534" s="157" t="str">
        <f t="shared" si="603"/>
        <v>n</v>
      </c>
      <c r="AM1534" s="157" t="str">
        <f t="shared" si="604"/>
        <v>n</v>
      </c>
      <c r="AN1534" s="157" t="str">
        <f t="shared" si="609"/>
        <v>n</v>
      </c>
      <c r="AO1534" s="157" t="str">
        <f t="shared" si="610"/>
        <v>n</v>
      </c>
      <c r="AP1534" s="157" t="str">
        <f t="shared" si="605"/>
        <v>n</v>
      </c>
      <c r="AQ1534" s="157" t="str">
        <f t="shared" si="606"/>
        <v>n</v>
      </c>
      <c r="AR1534" s="165">
        <v>-1</v>
      </c>
      <c r="AS1534" s="166">
        <v>-1</v>
      </c>
      <c r="AT1534" s="166" t="b">
        <f t="shared" si="615"/>
        <v>1</v>
      </c>
      <c r="AU1534" s="157" t="s">
        <v>2845</v>
      </c>
    </row>
    <row r="1535" spans="1:47" ht="15" customHeight="1" x14ac:dyDescent="0.3">
      <c r="A1535" s="158" t="s">
        <v>1811</v>
      </c>
      <c r="B1535" s="158" t="s">
        <v>2123</v>
      </c>
      <c r="C1535" s="159">
        <v>44439</v>
      </c>
      <c r="D1535" s="158">
        <v>2021</v>
      </c>
      <c r="E1535" s="158" t="s">
        <v>19</v>
      </c>
      <c r="F1535" s="158" t="s">
        <v>993</v>
      </c>
      <c r="G1535" s="169">
        <v>0.47569444444444442</v>
      </c>
      <c r="H1535" s="169">
        <v>0.52083333333333337</v>
      </c>
      <c r="I1535" s="157" t="s">
        <v>2877</v>
      </c>
      <c r="J1535" s="165" t="s">
        <v>1066</v>
      </c>
      <c r="K1535" s="157" t="str">
        <f t="shared" si="587"/>
        <v>n</v>
      </c>
      <c r="L1535" s="157" t="str">
        <f t="shared" si="588"/>
        <v>y</v>
      </c>
      <c r="M1535" s="157" t="str">
        <f t="shared" si="589"/>
        <v>n</v>
      </c>
      <c r="N1535" s="157" t="str">
        <f t="shared" si="590"/>
        <v>n</v>
      </c>
      <c r="O1535" s="157" t="str">
        <f t="shared" si="591"/>
        <v>n</v>
      </c>
      <c r="P1535" s="157" t="str">
        <f t="shared" si="592"/>
        <v>n</v>
      </c>
      <c r="Q1535" s="157" t="str">
        <f t="shared" si="593"/>
        <v>n</v>
      </c>
      <c r="R1535" s="157" t="str">
        <f t="shared" si="594"/>
        <v>n</v>
      </c>
      <c r="S1535" s="165">
        <v>80</v>
      </c>
      <c r="T1535" s="166">
        <v>80</v>
      </c>
      <c r="U1535" s="166" t="b">
        <f t="shared" si="607"/>
        <v>1</v>
      </c>
      <c r="V1535" s="165" t="s">
        <v>2354</v>
      </c>
      <c r="W1535" s="157" t="str">
        <f t="shared" si="613"/>
        <v>n</v>
      </c>
      <c r="X1535" s="157" t="str">
        <f t="shared" si="614"/>
        <v>y</v>
      </c>
      <c r="Y1535" s="157" t="str">
        <f t="shared" si="595"/>
        <v>n</v>
      </c>
      <c r="Z1535" s="157" t="str">
        <f t="shared" si="596"/>
        <v>n</v>
      </c>
      <c r="AA1535" s="157" t="str">
        <f t="shared" si="597"/>
        <v>n</v>
      </c>
      <c r="AB1535" s="157" t="str">
        <f t="shared" si="598"/>
        <v>n</v>
      </c>
      <c r="AC1535" s="157" t="str">
        <f t="shared" si="599"/>
        <v>y</v>
      </c>
      <c r="AD1535" s="157" t="str">
        <f t="shared" si="600"/>
        <v>n</v>
      </c>
      <c r="AE1535" s="165">
        <v>90</v>
      </c>
      <c r="AF1535" s="166">
        <v>90</v>
      </c>
      <c r="AG1535" s="166">
        <v>90</v>
      </c>
      <c r="AH1535" s="166" t="b">
        <f t="shared" si="608"/>
        <v>1</v>
      </c>
      <c r="AI1535" s="165"/>
      <c r="AJ1535" s="157" t="str">
        <f t="shared" si="601"/>
        <v>n</v>
      </c>
      <c r="AK1535" s="157" t="str">
        <f t="shared" si="602"/>
        <v>n</v>
      </c>
      <c r="AL1535" s="157" t="str">
        <f t="shared" si="603"/>
        <v>n</v>
      </c>
      <c r="AM1535" s="157" t="str">
        <f t="shared" si="604"/>
        <v>n</v>
      </c>
      <c r="AN1535" s="157" t="str">
        <f t="shared" si="609"/>
        <v>n</v>
      </c>
      <c r="AO1535" s="157" t="str">
        <f t="shared" si="610"/>
        <v>n</v>
      </c>
      <c r="AP1535" s="157" t="str">
        <f t="shared" si="605"/>
        <v>n</v>
      </c>
      <c r="AQ1535" s="157" t="str">
        <f t="shared" si="606"/>
        <v>n</v>
      </c>
      <c r="AR1535" s="165">
        <v>-1</v>
      </c>
      <c r="AS1535" s="166">
        <v>-1</v>
      </c>
      <c r="AT1535" s="166" t="b">
        <f t="shared" si="615"/>
        <v>1</v>
      </c>
      <c r="AU1535" s="157" t="s">
        <v>2859</v>
      </c>
    </row>
    <row r="1536" spans="1:47" ht="15" customHeight="1" x14ac:dyDescent="0.3">
      <c r="A1536" s="158" t="s">
        <v>1811</v>
      </c>
      <c r="B1536" s="158" t="s">
        <v>2123</v>
      </c>
      <c r="C1536" s="159">
        <v>44439</v>
      </c>
      <c r="D1536" s="158">
        <v>2021</v>
      </c>
      <c r="E1536" s="158" t="s">
        <v>19</v>
      </c>
      <c r="F1536" s="158" t="s">
        <v>995</v>
      </c>
      <c r="G1536" s="169">
        <v>0.47569444444444442</v>
      </c>
      <c r="H1536" s="169">
        <v>0.52083333333333337</v>
      </c>
      <c r="I1536" s="157" t="s">
        <v>2878</v>
      </c>
      <c r="J1536" s="165" t="s">
        <v>1066</v>
      </c>
      <c r="K1536" s="157" t="str">
        <f t="shared" si="587"/>
        <v>n</v>
      </c>
      <c r="L1536" s="157" t="str">
        <f t="shared" si="588"/>
        <v>y</v>
      </c>
      <c r="M1536" s="157" t="str">
        <f t="shared" si="589"/>
        <v>n</v>
      </c>
      <c r="N1536" s="157" t="str">
        <f t="shared" si="590"/>
        <v>n</v>
      </c>
      <c r="O1536" s="157" t="str">
        <f t="shared" si="591"/>
        <v>n</v>
      </c>
      <c r="P1536" s="157" t="str">
        <f t="shared" si="592"/>
        <v>n</v>
      </c>
      <c r="Q1536" s="157" t="str">
        <f t="shared" si="593"/>
        <v>n</v>
      </c>
      <c r="R1536" s="157" t="str">
        <f t="shared" si="594"/>
        <v>n</v>
      </c>
      <c r="S1536" s="165">
        <v>70</v>
      </c>
      <c r="T1536" s="166">
        <v>70</v>
      </c>
      <c r="U1536" s="166" t="b">
        <f t="shared" si="607"/>
        <v>1</v>
      </c>
      <c r="V1536" s="165" t="s">
        <v>2515</v>
      </c>
      <c r="W1536" s="157" t="str">
        <f t="shared" si="613"/>
        <v>n</v>
      </c>
      <c r="X1536" s="157" t="str">
        <f t="shared" si="614"/>
        <v>y</v>
      </c>
      <c r="Y1536" s="157" t="str">
        <f t="shared" si="595"/>
        <v>n</v>
      </c>
      <c r="Z1536" s="157" t="str">
        <f t="shared" si="596"/>
        <v>n</v>
      </c>
      <c r="AA1536" s="157" t="str">
        <f t="shared" si="597"/>
        <v>n</v>
      </c>
      <c r="AB1536" s="157" t="str">
        <f t="shared" si="598"/>
        <v>y</v>
      </c>
      <c r="AC1536" s="157" t="str">
        <f t="shared" si="599"/>
        <v>n</v>
      </c>
      <c r="AD1536" s="157" t="str">
        <f t="shared" si="600"/>
        <v>n</v>
      </c>
      <c r="AE1536" s="165">
        <v>70</v>
      </c>
      <c r="AF1536" s="166">
        <v>70</v>
      </c>
      <c r="AG1536" s="166">
        <v>95</v>
      </c>
      <c r="AH1536" s="166" t="b">
        <f t="shared" si="608"/>
        <v>1</v>
      </c>
      <c r="AI1536" s="165"/>
      <c r="AJ1536" s="157" t="str">
        <f t="shared" si="601"/>
        <v>n</v>
      </c>
      <c r="AK1536" s="157" t="str">
        <f t="shared" si="602"/>
        <v>n</v>
      </c>
      <c r="AL1536" s="157" t="str">
        <f t="shared" si="603"/>
        <v>n</v>
      </c>
      <c r="AM1536" s="157" t="str">
        <f t="shared" si="604"/>
        <v>n</v>
      </c>
      <c r="AN1536" s="157" t="str">
        <f t="shared" si="609"/>
        <v>n</v>
      </c>
      <c r="AO1536" s="157" t="str">
        <f t="shared" si="610"/>
        <v>n</v>
      </c>
      <c r="AP1536" s="157" t="str">
        <f t="shared" si="605"/>
        <v>n</v>
      </c>
      <c r="AQ1536" s="157" t="str">
        <f t="shared" si="606"/>
        <v>n</v>
      </c>
      <c r="AR1536" s="165">
        <v>-1</v>
      </c>
      <c r="AS1536" s="166">
        <v>-1</v>
      </c>
      <c r="AT1536" s="166" t="b">
        <f t="shared" si="615"/>
        <v>1</v>
      </c>
      <c r="AU1536" s="157" t="s">
        <v>2879</v>
      </c>
    </row>
    <row r="1537" spans="1:47" ht="15" customHeight="1" x14ac:dyDescent="0.3">
      <c r="A1537" s="158" t="s">
        <v>1811</v>
      </c>
      <c r="B1537" s="158" t="s">
        <v>2123</v>
      </c>
      <c r="C1537" s="159">
        <v>44439</v>
      </c>
      <c r="D1537" s="158">
        <v>2021</v>
      </c>
      <c r="E1537" s="158" t="s">
        <v>19</v>
      </c>
      <c r="F1537" s="158" t="s">
        <v>997</v>
      </c>
      <c r="G1537" s="169">
        <v>0.47569444444444442</v>
      </c>
      <c r="H1537" s="169">
        <v>0.52083333333333337</v>
      </c>
      <c r="I1537" s="157" t="s">
        <v>2880</v>
      </c>
      <c r="J1537" s="165" t="s">
        <v>1066</v>
      </c>
      <c r="K1537" s="157" t="str">
        <f t="shared" si="587"/>
        <v>n</v>
      </c>
      <c r="L1537" s="157" t="str">
        <f t="shared" si="588"/>
        <v>y</v>
      </c>
      <c r="M1537" s="157" t="str">
        <f t="shared" si="589"/>
        <v>n</v>
      </c>
      <c r="N1537" s="157" t="str">
        <f t="shared" si="590"/>
        <v>n</v>
      </c>
      <c r="O1537" s="157" t="str">
        <f t="shared" si="591"/>
        <v>n</v>
      </c>
      <c r="P1537" s="157" t="str">
        <f t="shared" si="592"/>
        <v>n</v>
      </c>
      <c r="Q1537" s="157" t="str">
        <f t="shared" si="593"/>
        <v>n</v>
      </c>
      <c r="R1537" s="157" t="str">
        <f t="shared" si="594"/>
        <v>n</v>
      </c>
      <c r="S1537" s="165">
        <v>100</v>
      </c>
      <c r="T1537" s="166">
        <v>100</v>
      </c>
      <c r="U1537" s="166" t="b">
        <f t="shared" si="607"/>
        <v>1</v>
      </c>
      <c r="V1537" s="165" t="s">
        <v>2391</v>
      </c>
      <c r="W1537" s="157" t="str">
        <f t="shared" si="613"/>
        <v>n</v>
      </c>
      <c r="X1537" s="157" t="str">
        <f t="shared" si="614"/>
        <v>y</v>
      </c>
      <c r="Y1537" s="157" t="str">
        <f t="shared" si="595"/>
        <v>n</v>
      </c>
      <c r="Z1537" s="157" t="str">
        <f t="shared" si="596"/>
        <v>n</v>
      </c>
      <c r="AA1537" s="157" t="str">
        <f t="shared" si="597"/>
        <v>n</v>
      </c>
      <c r="AB1537" s="157" t="str">
        <f t="shared" si="598"/>
        <v>n</v>
      </c>
      <c r="AC1537" s="157" t="str">
        <f t="shared" si="599"/>
        <v>n</v>
      </c>
      <c r="AD1537" s="157" t="str">
        <f t="shared" si="600"/>
        <v>y</v>
      </c>
      <c r="AE1537" s="165">
        <v>80</v>
      </c>
      <c r="AF1537" s="166">
        <v>80</v>
      </c>
      <c r="AG1537" s="166">
        <v>90</v>
      </c>
      <c r="AH1537" s="166" t="b">
        <f t="shared" si="608"/>
        <v>1</v>
      </c>
      <c r="AI1537" s="165"/>
      <c r="AJ1537" s="157" t="str">
        <f t="shared" si="601"/>
        <v>n</v>
      </c>
      <c r="AK1537" s="157" t="str">
        <f t="shared" si="602"/>
        <v>n</v>
      </c>
      <c r="AL1537" s="157" t="str">
        <f t="shared" si="603"/>
        <v>n</v>
      </c>
      <c r="AM1537" s="157" t="str">
        <f t="shared" si="604"/>
        <v>n</v>
      </c>
      <c r="AN1537" s="157" t="str">
        <f t="shared" si="609"/>
        <v>n</v>
      </c>
      <c r="AO1537" s="157" t="str">
        <f t="shared" si="610"/>
        <v>n</v>
      </c>
      <c r="AP1537" s="157" t="str">
        <f t="shared" si="605"/>
        <v>n</v>
      </c>
      <c r="AQ1537" s="157" t="str">
        <f t="shared" si="606"/>
        <v>n</v>
      </c>
      <c r="AR1537" s="165">
        <v>-1</v>
      </c>
      <c r="AS1537" s="166">
        <v>-1</v>
      </c>
      <c r="AT1537" s="166" t="b">
        <f t="shared" si="615"/>
        <v>1</v>
      </c>
      <c r="AU1537" s="157" t="s">
        <v>2881</v>
      </c>
    </row>
    <row r="1538" spans="1:47" ht="15" customHeight="1" x14ac:dyDescent="0.3">
      <c r="A1538" s="158" t="s">
        <v>1811</v>
      </c>
      <c r="B1538" s="158" t="s">
        <v>2123</v>
      </c>
      <c r="C1538" s="159">
        <v>44439</v>
      </c>
      <c r="D1538" s="158">
        <v>2021</v>
      </c>
      <c r="E1538" s="158" t="s">
        <v>19</v>
      </c>
      <c r="F1538" s="158" t="s">
        <v>999</v>
      </c>
      <c r="G1538" s="169">
        <v>0.47569444444444442</v>
      </c>
      <c r="H1538" s="169">
        <v>0.52083333333333337</v>
      </c>
      <c r="I1538" s="157" t="s">
        <v>2882</v>
      </c>
      <c r="J1538" s="165"/>
      <c r="K1538" s="157" t="str">
        <f t="shared" ref="K1538:K1601" si="616">IF(AND(ISNUMBER(SEARCH("I",$J1538)), S1538&gt;0),"y","n")</f>
        <v>n</v>
      </c>
      <c r="L1538" s="157" t="str">
        <f t="shared" ref="L1538:L1601" si="617">IF(AND(ISNUMBER(SEARCH("L",$J1538)), S1538&gt;0),"y","n")</f>
        <v>n</v>
      </c>
      <c r="M1538" s="157" t="str">
        <f t="shared" ref="M1538:M1601" si="618">IF(AND(ISNUMBER(SEARCH("H",$J1538))),"y","n")</f>
        <v>n</v>
      </c>
      <c r="N1538" s="157" t="str">
        <f t="shared" ref="N1538:N1601" si="619">IF(AND(ISNUMBER(SEARCH("O",$J1538))),"y","n")</f>
        <v>n</v>
      </c>
      <c r="O1538" s="157" t="str">
        <f t="shared" ref="O1538:O1601" si="620">IF(AND(ISNUMBER(SEARCH("P",$J1538))),"y","n")</f>
        <v>n</v>
      </c>
      <c r="P1538" s="157" t="str">
        <f t="shared" ref="P1538:P1601" si="621">IF(AND(ISNUMBER(SEARCH("F",$J1538))),"y","n")</f>
        <v>n</v>
      </c>
      <c r="Q1538" s="157" t="str">
        <f t="shared" ref="Q1538:Q1601" si="622">IF(AND(ISNUMBER(SEARCH("R",$J1538))),"y","n")</f>
        <v>n</v>
      </c>
      <c r="R1538" s="157" t="str">
        <f t="shared" ref="R1538:R1601" si="623">IF(AND(ISNUMBER(SEARCH("D",$J1538))),"y","n")</f>
        <v>n</v>
      </c>
      <c r="S1538" s="165">
        <v>0</v>
      </c>
      <c r="T1538" s="166">
        <v>0</v>
      </c>
      <c r="U1538" s="166" t="b">
        <f t="shared" si="607"/>
        <v>1</v>
      </c>
      <c r="V1538" s="165" t="s">
        <v>1066</v>
      </c>
      <c r="W1538" s="157" t="str">
        <f t="shared" ref="W1538:W1549" si="624">IF(AND(ISNUMBER(SEARCH("I",$V1538)), AE1538&gt;0),"y","n")</f>
        <v>n</v>
      </c>
      <c r="X1538" s="157" t="str">
        <f t="shared" ref="X1538:X1549" si="625">IF(AND(ISNUMBER(SEARCH("L",$V1538)), AE1538&gt;0),"y","n")</f>
        <v>y</v>
      </c>
      <c r="Y1538" s="157" t="str">
        <f t="shared" ref="Y1538:Y1601" si="626">IF(AND(ISNUMBER(SEARCH("H",$V1538))),"y","n")</f>
        <v>n</v>
      </c>
      <c r="Z1538" s="157" t="str">
        <f t="shared" ref="Z1538:Z1601" si="627">IF(AND(ISNUMBER(SEARCH("O",$V1538))),"y","n")</f>
        <v>n</v>
      </c>
      <c r="AA1538" s="157" t="str">
        <f t="shared" ref="AA1538:AA1601" si="628">IF(AND(ISNUMBER(SEARCH("P",$V1538))),"y","n")</f>
        <v>n</v>
      </c>
      <c r="AB1538" s="157" t="str">
        <f t="shared" ref="AB1538:AB1601" si="629">IF(AND(ISNUMBER(SEARCH("F",$V1538))),"y","n")</f>
        <v>n</v>
      </c>
      <c r="AC1538" s="157" t="str">
        <f t="shared" ref="AC1538:AC1601" si="630">IF(AND(ISNUMBER(SEARCH("R",$V1538))),"y","n")</f>
        <v>n</v>
      </c>
      <c r="AD1538" s="157" t="str">
        <f t="shared" ref="AD1538:AD1601" si="631">IF(AND(ISNUMBER(SEARCH("D",$V1538))),"y","n")</f>
        <v>n</v>
      </c>
      <c r="AE1538" s="165">
        <v>85</v>
      </c>
      <c r="AF1538" s="166">
        <v>85</v>
      </c>
      <c r="AG1538" s="166">
        <v>85</v>
      </c>
      <c r="AH1538" s="166" t="b">
        <f t="shared" si="608"/>
        <v>1</v>
      </c>
      <c r="AI1538" s="165"/>
      <c r="AJ1538" s="157" t="str">
        <f t="shared" ref="AJ1538:AJ1601" si="632">IF(AND(ISNUMBER(SEARCH("I",$AI1538)), AR1538&gt;0),"y","n")</f>
        <v>n</v>
      </c>
      <c r="AK1538" s="157" t="str">
        <f t="shared" ref="AK1538:AK1601" si="633">IF(AND(ISNUMBER(SEARCH("L",$AI1538)), AR1538&gt;0),"y","n")</f>
        <v>n</v>
      </c>
      <c r="AL1538" s="157" t="str">
        <f t="shared" ref="AL1538:AL1601" si="634">IF(AND(ISNUMBER(SEARCH("H",$AI1538))),"y","n")</f>
        <v>n</v>
      </c>
      <c r="AM1538" s="157" t="str">
        <f t="shared" ref="AM1538:AM1601" si="635">IF(AND(ISNUMBER(SEARCH("O",$AI1538))),"y","n")</f>
        <v>n</v>
      </c>
      <c r="AN1538" s="157" t="str">
        <f t="shared" si="609"/>
        <v>n</v>
      </c>
      <c r="AO1538" s="157" t="str">
        <f t="shared" si="610"/>
        <v>n</v>
      </c>
      <c r="AP1538" s="157" t="str">
        <f t="shared" ref="AP1538:AP1601" si="636">IF(AND(ISNUMBER(SEARCH("R",$AI1538))),"y","n")</f>
        <v>n</v>
      </c>
      <c r="AQ1538" s="157" t="str">
        <f t="shared" ref="AQ1538:AQ1601" si="637">IF(AND(ISNUMBER(SEARCH("D",$AI1538))),"y","n")</f>
        <v>n</v>
      </c>
      <c r="AR1538" s="165">
        <v>-1</v>
      </c>
      <c r="AS1538" s="166">
        <v>-1</v>
      </c>
      <c r="AT1538" s="166" t="b">
        <f t="shared" si="615"/>
        <v>1</v>
      </c>
      <c r="AU1538" s="157" t="s">
        <v>2883</v>
      </c>
    </row>
    <row r="1539" spans="1:47" ht="15" customHeight="1" x14ac:dyDescent="0.3">
      <c r="A1539" s="158" t="s">
        <v>1811</v>
      </c>
      <c r="B1539" s="158" t="s">
        <v>2123</v>
      </c>
      <c r="C1539" s="159">
        <v>44439</v>
      </c>
      <c r="D1539" s="158">
        <v>2021</v>
      </c>
      <c r="E1539" s="158" t="s">
        <v>19</v>
      </c>
      <c r="F1539" s="158" t="s">
        <v>1002</v>
      </c>
      <c r="G1539" s="169">
        <v>0.47569444444444442</v>
      </c>
      <c r="H1539" s="169">
        <v>0.52083333333333337</v>
      </c>
      <c r="I1539" s="157" t="s">
        <v>2884</v>
      </c>
      <c r="J1539" s="165" t="s">
        <v>1066</v>
      </c>
      <c r="K1539" s="157" t="str">
        <f t="shared" si="616"/>
        <v>n</v>
      </c>
      <c r="L1539" s="157" t="str">
        <f t="shared" si="617"/>
        <v>y</v>
      </c>
      <c r="M1539" s="157" t="str">
        <f t="shared" si="618"/>
        <v>n</v>
      </c>
      <c r="N1539" s="157" t="str">
        <f t="shared" si="619"/>
        <v>n</v>
      </c>
      <c r="O1539" s="157" t="str">
        <f t="shared" si="620"/>
        <v>n</v>
      </c>
      <c r="P1539" s="157" t="str">
        <f t="shared" si="621"/>
        <v>n</v>
      </c>
      <c r="Q1539" s="157" t="str">
        <f t="shared" si="622"/>
        <v>n</v>
      </c>
      <c r="R1539" s="157" t="str">
        <f t="shared" si="623"/>
        <v>n</v>
      </c>
      <c r="S1539" s="165">
        <v>70</v>
      </c>
      <c r="T1539" s="166">
        <v>70</v>
      </c>
      <c r="U1539" s="166" t="b">
        <f t="shared" ref="U1539:U1602" si="638">S1539=T1539</f>
        <v>1</v>
      </c>
      <c r="V1539" s="165"/>
      <c r="W1539" s="157" t="str">
        <f t="shared" si="624"/>
        <v>n</v>
      </c>
      <c r="X1539" s="157" t="str">
        <f t="shared" si="625"/>
        <v>n</v>
      </c>
      <c r="Y1539" s="157" t="str">
        <f t="shared" si="626"/>
        <v>n</v>
      </c>
      <c r="Z1539" s="157" t="str">
        <f t="shared" si="627"/>
        <v>n</v>
      </c>
      <c r="AA1539" s="157" t="str">
        <f t="shared" si="628"/>
        <v>n</v>
      </c>
      <c r="AB1539" s="157" t="str">
        <f t="shared" si="629"/>
        <v>n</v>
      </c>
      <c r="AC1539" s="157" t="str">
        <f t="shared" si="630"/>
        <v>n</v>
      </c>
      <c r="AD1539" s="157" t="str">
        <f t="shared" si="631"/>
        <v>n</v>
      </c>
      <c r="AE1539" s="165">
        <v>80</v>
      </c>
      <c r="AF1539" s="166">
        <v>80</v>
      </c>
      <c r="AG1539" s="166">
        <v>90</v>
      </c>
      <c r="AH1539" s="166" t="b">
        <f t="shared" ref="AH1539:AH1602" si="639">AE1539=AF1539</f>
        <v>1</v>
      </c>
      <c r="AI1539" s="165"/>
      <c r="AJ1539" s="157" t="str">
        <f t="shared" si="632"/>
        <v>n</v>
      </c>
      <c r="AK1539" s="157" t="str">
        <f t="shared" si="633"/>
        <v>n</v>
      </c>
      <c r="AL1539" s="157" t="str">
        <f t="shared" si="634"/>
        <v>n</v>
      </c>
      <c r="AM1539" s="157" t="str">
        <f t="shared" si="635"/>
        <v>n</v>
      </c>
      <c r="AN1539" s="157" t="str">
        <f t="shared" ref="AN1539:AN1602" si="640">IF(AND(ISNUMBER(SEARCH("P",$AI1539))),"y","n")</f>
        <v>n</v>
      </c>
      <c r="AO1539" s="157" t="str">
        <f t="shared" ref="AO1539:AO1602" si="641">IF(AND(ISNUMBER(SEARCH("F",$AI1539))),"y","n")</f>
        <v>n</v>
      </c>
      <c r="AP1539" s="157" t="str">
        <f t="shared" si="636"/>
        <v>n</v>
      </c>
      <c r="AQ1539" s="157" t="str">
        <f t="shared" si="637"/>
        <v>n</v>
      </c>
      <c r="AR1539" s="165">
        <v>-1</v>
      </c>
      <c r="AS1539" s="166">
        <v>-1</v>
      </c>
      <c r="AT1539" s="166" t="b">
        <f t="shared" si="615"/>
        <v>1</v>
      </c>
      <c r="AU1539" s="157" t="s">
        <v>2881</v>
      </c>
    </row>
    <row r="1540" spans="1:47" ht="15" customHeight="1" x14ac:dyDescent="0.3">
      <c r="A1540" s="158" t="s">
        <v>1811</v>
      </c>
      <c r="B1540" s="158" t="s">
        <v>2123</v>
      </c>
      <c r="C1540" s="159">
        <v>44439</v>
      </c>
      <c r="D1540" s="158">
        <v>2021</v>
      </c>
      <c r="E1540" s="158" t="s">
        <v>19</v>
      </c>
      <c r="F1540" s="158" t="s">
        <v>1004</v>
      </c>
      <c r="G1540" s="169">
        <v>0.47569444444444442</v>
      </c>
      <c r="H1540" s="169">
        <v>0.52083333333333337</v>
      </c>
      <c r="I1540" s="157" t="s">
        <v>2885</v>
      </c>
      <c r="J1540" s="165"/>
      <c r="K1540" s="157" t="str">
        <f t="shared" si="616"/>
        <v>n</v>
      </c>
      <c r="L1540" s="157" t="str">
        <f t="shared" si="617"/>
        <v>n</v>
      </c>
      <c r="M1540" s="157" t="str">
        <f t="shared" si="618"/>
        <v>n</v>
      </c>
      <c r="N1540" s="157" t="str">
        <f t="shared" si="619"/>
        <v>n</v>
      </c>
      <c r="O1540" s="157" t="str">
        <f t="shared" si="620"/>
        <v>n</v>
      </c>
      <c r="P1540" s="157" t="str">
        <f t="shared" si="621"/>
        <v>n</v>
      </c>
      <c r="Q1540" s="157" t="str">
        <f t="shared" si="622"/>
        <v>n</v>
      </c>
      <c r="R1540" s="157" t="str">
        <f t="shared" si="623"/>
        <v>n</v>
      </c>
      <c r="S1540" s="165">
        <v>-1</v>
      </c>
      <c r="T1540" s="166">
        <v>-1</v>
      </c>
      <c r="U1540" s="166" t="b">
        <f t="shared" si="638"/>
        <v>1</v>
      </c>
      <c r="V1540" s="165" t="s">
        <v>1066</v>
      </c>
      <c r="W1540" s="157" t="str">
        <f t="shared" si="624"/>
        <v>n</v>
      </c>
      <c r="X1540" s="157" t="str">
        <f t="shared" si="625"/>
        <v>y</v>
      </c>
      <c r="Y1540" s="157" t="str">
        <f t="shared" si="626"/>
        <v>n</v>
      </c>
      <c r="Z1540" s="157" t="str">
        <f t="shared" si="627"/>
        <v>n</v>
      </c>
      <c r="AA1540" s="157" t="str">
        <f t="shared" si="628"/>
        <v>n</v>
      </c>
      <c r="AB1540" s="157" t="str">
        <f t="shared" si="629"/>
        <v>n</v>
      </c>
      <c r="AC1540" s="157" t="str">
        <f t="shared" si="630"/>
        <v>n</v>
      </c>
      <c r="AD1540" s="157" t="str">
        <f t="shared" si="631"/>
        <v>n</v>
      </c>
      <c r="AE1540" s="165">
        <v>90</v>
      </c>
      <c r="AF1540" s="166">
        <v>90</v>
      </c>
      <c r="AG1540" s="166">
        <v>90</v>
      </c>
      <c r="AH1540" s="166" t="b">
        <f t="shared" si="639"/>
        <v>1</v>
      </c>
      <c r="AI1540" s="165"/>
      <c r="AJ1540" s="157" t="str">
        <f t="shared" si="632"/>
        <v>n</v>
      </c>
      <c r="AK1540" s="157" t="str">
        <f t="shared" si="633"/>
        <v>n</v>
      </c>
      <c r="AL1540" s="157" t="str">
        <f t="shared" si="634"/>
        <v>n</v>
      </c>
      <c r="AM1540" s="157" t="str">
        <f t="shared" si="635"/>
        <v>n</v>
      </c>
      <c r="AN1540" s="157" t="str">
        <f t="shared" si="640"/>
        <v>n</v>
      </c>
      <c r="AO1540" s="157" t="str">
        <f t="shared" si="641"/>
        <v>n</v>
      </c>
      <c r="AP1540" s="157" t="str">
        <f t="shared" si="636"/>
        <v>n</v>
      </c>
      <c r="AQ1540" s="157" t="str">
        <f t="shared" si="637"/>
        <v>n</v>
      </c>
      <c r="AR1540" s="165">
        <v>-1</v>
      </c>
      <c r="AS1540" s="166">
        <v>-1</v>
      </c>
      <c r="AT1540" s="166" t="b">
        <f t="shared" si="615"/>
        <v>1</v>
      </c>
      <c r="AU1540" s="157" t="s">
        <v>2886</v>
      </c>
    </row>
    <row r="1541" spans="1:47" ht="15" customHeight="1" x14ac:dyDescent="0.3">
      <c r="A1541" s="158" t="s">
        <v>1811</v>
      </c>
      <c r="B1541" s="158" t="s">
        <v>2123</v>
      </c>
      <c r="C1541" s="159">
        <v>44439</v>
      </c>
      <c r="D1541" s="158">
        <v>2021</v>
      </c>
      <c r="E1541" s="158" t="s">
        <v>19</v>
      </c>
      <c r="F1541" s="158" t="s">
        <v>1006</v>
      </c>
      <c r="G1541" s="169">
        <v>0.47569444444444442</v>
      </c>
      <c r="H1541" s="169">
        <v>0.52083333333333337</v>
      </c>
      <c r="I1541" s="157" t="s">
        <v>2887</v>
      </c>
      <c r="J1541" s="165" t="s">
        <v>1066</v>
      </c>
      <c r="K1541" s="157" t="str">
        <f t="shared" si="616"/>
        <v>n</v>
      </c>
      <c r="L1541" s="157" t="str">
        <f t="shared" si="617"/>
        <v>y</v>
      </c>
      <c r="M1541" s="157" t="str">
        <f t="shared" si="618"/>
        <v>n</v>
      </c>
      <c r="N1541" s="157" t="str">
        <f t="shared" si="619"/>
        <v>n</v>
      </c>
      <c r="O1541" s="157" t="str">
        <f t="shared" si="620"/>
        <v>n</v>
      </c>
      <c r="P1541" s="157" t="str">
        <f t="shared" si="621"/>
        <v>n</v>
      </c>
      <c r="Q1541" s="157" t="str">
        <f t="shared" si="622"/>
        <v>n</v>
      </c>
      <c r="R1541" s="157" t="str">
        <f t="shared" si="623"/>
        <v>n</v>
      </c>
      <c r="S1541" s="165">
        <v>85</v>
      </c>
      <c r="T1541" s="166">
        <v>85</v>
      </c>
      <c r="U1541" s="166" t="b">
        <f t="shared" si="638"/>
        <v>1</v>
      </c>
      <c r="V1541" s="165" t="s">
        <v>1066</v>
      </c>
      <c r="W1541" s="157" t="str">
        <f t="shared" si="624"/>
        <v>n</v>
      </c>
      <c r="X1541" s="157" t="str">
        <f t="shared" si="625"/>
        <v>y</v>
      </c>
      <c r="Y1541" s="157" t="str">
        <f t="shared" si="626"/>
        <v>n</v>
      </c>
      <c r="Z1541" s="157" t="str">
        <f t="shared" si="627"/>
        <v>n</v>
      </c>
      <c r="AA1541" s="157" t="str">
        <f t="shared" si="628"/>
        <v>n</v>
      </c>
      <c r="AB1541" s="157" t="str">
        <f t="shared" si="629"/>
        <v>n</v>
      </c>
      <c r="AC1541" s="157" t="str">
        <f t="shared" si="630"/>
        <v>n</v>
      </c>
      <c r="AD1541" s="157" t="str">
        <f t="shared" si="631"/>
        <v>n</v>
      </c>
      <c r="AE1541" s="165">
        <v>10</v>
      </c>
      <c r="AF1541" s="166">
        <v>10</v>
      </c>
      <c r="AG1541" s="166">
        <v>80</v>
      </c>
      <c r="AH1541" s="166" t="b">
        <f t="shared" si="639"/>
        <v>1</v>
      </c>
      <c r="AI1541" s="165" t="s">
        <v>1088</v>
      </c>
      <c r="AJ1541" s="157" t="str">
        <f t="shared" si="632"/>
        <v>n</v>
      </c>
      <c r="AK1541" s="157" t="str">
        <f t="shared" si="633"/>
        <v>n</v>
      </c>
      <c r="AL1541" s="157" t="str">
        <f t="shared" si="634"/>
        <v>n</v>
      </c>
      <c r="AM1541" s="157" t="str">
        <f t="shared" si="635"/>
        <v>n</v>
      </c>
      <c r="AN1541" s="157" t="str">
        <f t="shared" si="640"/>
        <v>n</v>
      </c>
      <c r="AO1541" s="157" t="str">
        <f t="shared" si="641"/>
        <v>n</v>
      </c>
      <c r="AP1541" s="157" t="str">
        <f t="shared" si="636"/>
        <v>n</v>
      </c>
      <c r="AQ1541" s="157" t="str">
        <f t="shared" si="637"/>
        <v>y</v>
      </c>
      <c r="AR1541" s="165">
        <v>0</v>
      </c>
      <c r="AS1541" s="166">
        <v>0</v>
      </c>
      <c r="AT1541" s="166" t="b">
        <f t="shared" si="615"/>
        <v>1</v>
      </c>
      <c r="AU1541" s="157" t="s">
        <v>2393</v>
      </c>
    </row>
    <row r="1542" spans="1:47" ht="15" customHeight="1" x14ac:dyDescent="0.3">
      <c r="A1542" s="158" t="s">
        <v>1811</v>
      </c>
      <c r="B1542" s="158" t="s">
        <v>2123</v>
      </c>
      <c r="C1542" s="159">
        <v>44439</v>
      </c>
      <c r="D1542" s="158">
        <v>2021</v>
      </c>
      <c r="E1542" s="158" t="s">
        <v>19</v>
      </c>
      <c r="F1542" s="158" t="s">
        <v>1008</v>
      </c>
      <c r="G1542" s="169">
        <v>0.47569444444444442</v>
      </c>
      <c r="H1542" s="169">
        <v>0.52083333333333337</v>
      </c>
      <c r="I1542" s="157" t="s">
        <v>2888</v>
      </c>
      <c r="J1542" s="165" t="s">
        <v>1066</v>
      </c>
      <c r="K1542" s="157" t="str">
        <f t="shared" si="616"/>
        <v>n</v>
      </c>
      <c r="L1542" s="157" t="str">
        <f t="shared" si="617"/>
        <v>y</v>
      </c>
      <c r="M1542" s="157" t="str">
        <f t="shared" si="618"/>
        <v>n</v>
      </c>
      <c r="N1542" s="157" t="str">
        <f t="shared" si="619"/>
        <v>n</v>
      </c>
      <c r="O1542" s="157" t="str">
        <f t="shared" si="620"/>
        <v>n</v>
      </c>
      <c r="P1542" s="157" t="str">
        <f t="shared" si="621"/>
        <v>n</v>
      </c>
      <c r="Q1542" s="157" t="str">
        <f t="shared" si="622"/>
        <v>n</v>
      </c>
      <c r="R1542" s="157" t="str">
        <f t="shared" si="623"/>
        <v>n</v>
      </c>
      <c r="S1542" s="165">
        <v>80</v>
      </c>
      <c r="T1542" s="166">
        <v>80</v>
      </c>
      <c r="U1542" s="166" t="b">
        <f t="shared" si="638"/>
        <v>1</v>
      </c>
      <c r="V1542" s="165" t="s">
        <v>1066</v>
      </c>
      <c r="W1542" s="157" t="str">
        <f t="shared" si="624"/>
        <v>n</v>
      </c>
      <c r="X1542" s="157" t="str">
        <f t="shared" si="625"/>
        <v>y</v>
      </c>
      <c r="Y1542" s="157" t="str">
        <f t="shared" si="626"/>
        <v>n</v>
      </c>
      <c r="Z1542" s="157" t="str">
        <f t="shared" si="627"/>
        <v>n</v>
      </c>
      <c r="AA1542" s="157" t="str">
        <f t="shared" si="628"/>
        <v>n</v>
      </c>
      <c r="AB1542" s="157" t="str">
        <f t="shared" si="629"/>
        <v>n</v>
      </c>
      <c r="AC1542" s="157" t="str">
        <f t="shared" si="630"/>
        <v>n</v>
      </c>
      <c r="AD1542" s="157" t="str">
        <f t="shared" si="631"/>
        <v>n</v>
      </c>
      <c r="AE1542" s="165">
        <v>90</v>
      </c>
      <c r="AF1542" s="166">
        <v>90</v>
      </c>
      <c r="AG1542" s="166">
        <v>90</v>
      </c>
      <c r="AH1542" s="166" t="b">
        <f t="shared" si="639"/>
        <v>1</v>
      </c>
      <c r="AI1542" s="165"/>
      <c r="AJ1542" s="157" t="str">
        <f t="shared" si="632"/>
        <v>n</v>
      </c>
      <c r="AK1542" s="157" t="str">
        <f t="shared" si="633"/>
        <v>n</v>
      </c>
      <c r="AL1542" s="157" t="str">
        <f t="shared" si="634"/>
        <v>n</v>
      </c>
      <c r="AM1542" s="157" t="str">
        <f t="shared" si="635"/>
        <v>n</v>
      </c>
      <c r="AN1542" s="157" t="str">
        <f t="shared" si="640"/>
        <v>n</v>
      </c>
      <c r="AO1542" s="157" t="str">
        <f t="shared" si="641"/>
        <v>n</v>
      </c>
      <c r="AP1542" s="157" t="str">
        <f t="shared" si="636"/>
        <v>n</v>
      </c>
      <c r="AQ1542" s="157" t="str">
        <f t="shared" si="637"/>
        <v>n</v>
      </c>
      <c r="AR1542" s="165">
        <v>-1</v>
      </c>
      <c r="AS1542" s="166">
        <v>-1</v>
      </c>
      <c r="AT1542" s="166" t="b">
        <f t="shared" si="615"/>
        <v>1</v>
      </c>
      <c r="AU1542" s="157" t="s">
        <v>2889</v>
      </c>
    </row>
    <row r="1543" spans="1:47" ht="15" customHeight="1" x14ac:dyDescent="0.3">
      <c r="A1543" s="158" t="s">
        <v>1811</v>
      </c>
      <c r="B1543" s="158" t="s">
        <v>2123</v>
      </c>
      <c r="C1543" s="159">
        <v>44439</v>
      </c>
      <c r="D1543" s="158">
        <v>2021</v>
      </c>
      <c r="E1543" s="158" t="s">
        <v>19</v>
      </c>
      <c r="F1543" s="158" t="s">
        <v>1010</v>
      </c>
      <c r="G1543" s="169">
        <v>0.47569444444444442</v>
      </c>
      <c r="H1543" s="169">
        <v>0.52083333333333337</v>
      </c>
      <c r="I1543" s="157" t="s">
        <v>2890</v>
      </c>
      <c r="J1543" s="165" t="s">
        <v>1066</v>
      </c>
      <c r="K1543" s="157" t="str">
        <f t="shared" si="616"/>
        <v>n</v>
      </c>
      <c r="L1543" s="157" t="str">
        <f t="shared" si="617"/>
        <v>y</v>
      </c>
      <c r="M1543" s="157" t="str">
        <f t="shared" si="618"/>
        <v>n</v>
      </c>
      <c r="N1543" s="157" t="str">
        <f t="shared" si="619"/>
        <v>n</v>
      </c>
      <c r="O1543" s="157" t="str">
        <f t="shared" si="620"/>
        <v>n</v>
      </c>
      <c r="P1543" s="157" t="str">
        <f t="shared" si="621"/>
        <v>n</v>
      </c>
      <c r="Q1543" s="157" t="str">
        <f t="shared" si="622"/>
        <v>n</v>
      </c>
      <c r="R1543" s="157" t="str">
        <f t="shared" si="623"/>
        <v>n</v>
      </c>
      <c r="S1543" s="165">
        <v>100</v>
      </c>
      <c r="T1543" s="166">
        <v>100</v>
      </c>
      <c r="U1543" s="166" t="b">
        <f t="shared" si="638"/>
        <v>1</v>
      </c>
      <c r="V1543" s="165" t="s">
        <v>2354</v>
      </c>
      <c r="W1543" s="157" t="str">
        <f t="shared" si="624"/>
        <v>n</v>
      </c>
      <c r="X1543" s="157" t="str">
        <f t="shared" si="625"/>
        <v>y</v>
      </c>
      <c r="Y1543" s="157" t="str">
        <f t="shared" si="626"/>
        <v>n</v>
      </c>
      <c r="Z1543" s="157" t="str">
        <f t="shared" si="627"/>
        <v>n</v>
      </c>
      <c r="AA1543" s="157" t="str">
        <f t="shared" si="628"/>
        <v>n</v>
      </c>
      <c r="AB1543" s="157" t="str">
        <f t="shared" si="629"/>
        <v>n</v>
      </c>
      <c r="AC1543" s="157" t="str">
        <f t="shared" si="630"/>
        <v>y</v>
      </c>
      <c r="AD1543" s="157" t="str">
        <f t="shared" si="631"/>
        <v>n</v>
      </c>
      <c r="AE1543" s="165">
        <v>90</v>
      </c>
      <c r="AF1543" s="166">
        <v>90</v>
      </c>
      <c r="AG1543" s="166">
        <v>90</v>
      </c>
      <c r="AH1543" s="166" t="b">
        <f t="shared" si="639"/>
        <v>1</v>
      </c>
      <c r="AI1543" s="165"/>
      <c r="AJ1543" s="157" t="str">
        <f t="shared" si="632"/>
        <v>n</v>
      </c>
      <c r="AK1543" s="157" t="str">
        <f t="shared" si="633"/>
        <v>n</v>
      </c>
      <c r="AL1543" s="157" t="str">
        <f t="shared" si="634"/>
        <v>n</v>
      </c>
      <c r="AM1543" s="157" t="str">
        <f t="shared" si="635"/>
        <v>n</v>
      </c>
      <c r="AN1543" s="157" t="str">
        <f t="shared" si="640"/>
        <v>n</v>
      </c>
      <c r="AO1543" s="157" t="str">
        <f t="shared" si="641"/>
        <v>n</v>
      </c>
      <c r="AP1543" s="157" t="str">
        <f t="shared" si="636"/>
        <v>n</v>
      </c>
      <c r="AQ1543" s="157" t="str">
        <f t="shared" si="637"/>
        <v>n</v>
      </c>
      <c r="AR1543" s="165">
        <v>-1</v>
      </c>
      <c r="AS1543" s="166">
        <v>-1</v>
      </c>
      <c r="AT1543" s="166" t="b">
        <f t="shared" si="615"/>
        <v>1</v>
      </c>
      <c r="AU1543" s="157" t="s">
        <v>2889</v>
      </c>
    </row>
    <row r="1544" spans="1:47" ht="15" customHeight="1" x14ac:dyDescent="0.3">
      <c r="A1544" s="158" t="s">
        <v>1811</v>
      </c>
      <c r="B1544" s="158" t="s">
        <v>2123</v>
      </c>
      <c r="C1544" s="159">
        <v>44439</v>
      </c>
      <c r="D1544" s="158">
        <v>2021</v>
      </c>
      <c r="E1544" s="158" t="s">
        <v>19</v>
      </c>
      <c r="F1544" s="158" t="s">
        <v>1012</v>
      </c>
      <c r="G1544" s="169">
        <v>0.47569444444444442</v>
      </c>
      <c r="H1544" s="169">
        <v>0.52083333333333337</v>
      </c>
      <c r="I1544" s="157" t="s">
        <v>2891</v>
      </c>
      <c r="J1544" s="165" t="s">
        <v>1066</v>
      </c>
      <c r="K1544" s="157" t="str">
        <f t="shared" si="616"/>
        <v>n</v>
      </c>
      <c r="L1544" s="157" t="str">
        <f t="shared" si="617"/>
        <v>y</v>
      </c>
      <c r="M1544" s="157" t="str">
        <f t="shared" si="618"/>
        <v>n</v>
      </c>
      <c r="N1544" s="157" t="str">
        <f t="shared" si="619"/>
        <v>n</v>
      </c>
      <c r="O1544" s="157" t="str">
        <f t="shared" si="620"/>
        <v>n</v>
      </c>
      <c r="P1544" s="157" t="str">
        <f t="shared" si="621"/>
        <v>n</v>
      </c>
      <c r="Q1544" s="157" t="str">
        <f t="shared" si="622"/>
        <v>n</v>
      </c>
      <c r="R1544" s="157" t="str">
        <f t="shared" si="623"/>
        <v>n</v>
      </c>
      <c r="S1544" s="165">
        <v>70</v>
      </c>
      <c r="T1544" s="166">
        <v>70</v>
      </c>
      <c r="U1544" s="166" t="b">
        <f t="shared" si="638"/>
        <v>1</v>
      </c>
      <c r="V1544" s="165" t="s">
        <v>1066</v>
      </c>
      <c r="W1544" s="157" t="str">
        <f t="shared" si="624"/>
        <v>n</v>
      </c>
      <c r="X1544" s="157" t="str">
        <f t="shared" si="625"/>
        <v>y</v>
      </c>
      <c r="Y1544" s="157" t="str">
        <f t="shared" si="626"/>
        <v>n</v>
      </c>
      <c r="Z1544" s="157" t="str">
        <f t="shared" si="627"/>
        <v>n</v>
      </c>
      <c r="AA1544" s="157" t="str">
        <f t="shared" si="628"/>
        <v>n</v>
      </c>
      <c r="AB1544" s="157" t="str">
        <f t="shared" si="629"/>
        <v>n</v>
      </c>
      <c r="AC1544" s="157" t="str">
        <f t="shared" si="630"/>
        <v>n</v>
      </c>
      <c r="AD1544" s="157" t="str">
        <f t="shared" si="631"/>
        <v>n</v>
      </c>
      <c r="AE1544" s="165">
        <v>60</v>
      </c>
      <c r="AF1544" s="166">
        <v>60</v>
      </c>
      <c r="AG1544" s="166">
        <v>90</v>
      </c>
      <c r="AH1544" s="166" t="b">
        <f t="shared" si="639"/>
        <v>1</v>
      </c>
      <c r="AI1544" s="165"/>
      <c r="AJ1544" s="157" t="str">
        <f t="shared" si="632"/>
        <v>n</v>
      </c>
      <c r="AK1544" s="157" t="str">
        <f t="shared" si="633"/>
        <v>n</v>
      </c>
      <c r="AL1544" s="157" t="str">
        <f t="shared" si="634"/>
        <v>n</v>
      </c>
      <c r="AM1544" s="157" t="str">
        <f t="shared" si="635"/>
        <v>n</v>
      </c>
      <c r="AN1544" s="157" t="str">
        <f t="shared" si="640"/>
        <v>n</v>
      </c>
      <c r="AO1544" s="157" t="str">
        <f t="shared" si="641"/>
        <v>n</v>
      </c>
      <c r="AP1544" s="157" t="str">
        <f t="shared" si="636"/>
        <v>n</v>
      </c>
      <c r="AQ1544" s="157" t="str">
        <f t="shared" si="637"/>
        <v>n</v>
      </c>
      <c r="AR1544" s="165">
        <v>-1</v>
      </c>
      <c r="AS1544" s="166">
        <v>-1</v>
      </c>
      <c r="AT1544" s="166" t="b">
        <f t="shared" si="615"/>
        <v>1</v>
      </c>
      <c r="AU1544" s="157" t="s">
        <v>2892</v>
      </c>
    </row>
    <row r="1545" spans="1:47" ht="15" customHeight="1" x14ac:dyDescent="0.3">
      <c r="A1545" s="158" t="s">
        <v>1811</v>
      </c>
      <c r="B1545" s="158" t="s">
        <v>2123</v>
      </c>
      <c r="C1545" s="159">
        <v>44439</v>
      </c>
      <c r="D1545" s="158">
        <v>2021</v>
      </c>
      <c r="E1545" s="158" t="s">
        <v>19</v>
      </c>
      <c r="F1545" s="158" t="s">
        <v>1014</v>
      </c>
      <c r="G1545" s="169">
        <v>0.47569444444444442</v>
      </c>
      <c r="H1545" s="169">
        <v>0.52083333333333337</v>
      </c>
      <c r="I1545" s="157" t="s">
        <v>2893</v>
      </c>
      <c r="J1545" s="165"/>
      <c r="K1545" s="157" t="str">
        <f t="shared" si="616"/>
        <v>n</v>
      </c>
      <c r="L1545" s="157" t="str">
        <f t="shared" si="617"/>
        <v>n</v>
      </c>
      <c r="M1545" s="157" t="str">
        <f t="shared" si="618"/>
        <v>n</v>
      </c>
      <c r="N1545" s="157" t="str">
        <f t="shared" si="619"/>
        <v>n</v>
      </c>
      <c r="O1545" s="157" t="str">
        <f t="shared" si="620"/>
        <v>n</v>
      </c>
      <c r="P1545" s="157" t="str">
        <f t="shared" si="621"/>
        <v>n</v>
      </c>
      <c r="Q1545" s="157" t="str">
        <f t="shared" si="622"/>
        <v>n</v>
      </c>
      <c r="R1545" s="157" t="str">
        <f t="shared" si="623"/>
        <v>n</v>
      </c>
      <c r="S1545" s="165">
        <v>0</v>
      </c>
      <c r="T1545" s="166">
        <v>0</v>
      </c>
      <c r="U1545" s="166" t="b">
        <f t="shared" si="638"/>
        <v>1</v>
      </c>
      <c r="V1545" s="165" t="s">
        <v>1066</v>
      </c>
      <c r="W1545" s="157" t="str">
        <f t="shared" si="624"/>
        <v>n</v>
      </c>
      <c r="X1545" s="157" t="str">
        <f t="shared" si="625"/>
        <v>y</v>
      </c>
      <c r="Y1545" s="157" t="str">
        <f t="shared" si="626"/>
        <v>n</v>
      </c>
      <c r="Z1545" s="157" t="str">
        <f t="shared" si="627"/>
        <v>n</v>
      </c>
      <c r="AA1545" s="157" t="str">
        <f t="shared" si="628"/>
        <v>n</v>
      </c>
      <c r="AB1545" s="157" t="str">
        <f t="shared" si="629"/>
        <v>n</v>
      </c>
      <c r="AC1545" s="157" t="str">
        <f t="shared" si="630"/>
        <v>n</v>
      </c>
      <c r="AD1545" s="157" t="str">
        <f t="shared" si="631"/>
        <v>n</v>
      </c>
      <c r="AE1545" s="165">
        <v>90</v>
      </c>
      <c r="AF1545" s="166">
        <v>90</v>
      </c>
      <c r="AG1545" s="166">
        <v>90</v>
      </c>
      <c r="AH1545" s="166" t="b">
        <f t="shared" si="639"/>
        <v>1</v>
      </c>
      <c r="AI1545" s="165"/>
      <c r="AJ1545" s="157" t="str">
        <f t="shared" si="632"/>
        <v>n</v>
      </c>
      <c r="AK1545" s="157" t="str">
        <f t="shared" si="633"/>
        <v>n</v>
      </c>
      <c r="AL1545" s="157" t="str">
        <f t="shared" si="634"/>
        <v>n</v>
      </c>
      <c r="AM1545" s="157" t="str">
        <f t="shared" si="635"/>
        <v>n</v>
      </c>
      <c r="AN1545" s="157" t="str">
        <f t="shared" si="640"/>
        <v>n</v>
      </c>
      <c r="AO1545" s="157" t="str">
        <f t="shared" si="641"/>
        <v>n</v>
      </c>
      <c r="AP1545" s="157" t="str">
        <f t="shared" si="636"/>
        <v>n</v>
      </c>
      <c r="AQ1545" s="157" t="str">
        <f t="shared" si="637"/>
        <v>n</v>
      </c>
      <c r="AR1545" s="165">
        <v>-1</v>
      </c>
      <c r="AS1545" s="166">
        <v>-1</v>
      </c>
      <c r="AT1545" s="166" t="b">
        <f t="shared" si="615"/>
        <v>1</v>
      </c>
      <c r="AU1545" s="157" t="s">
        <v>2894</v>
      </c>
    </row>
    <row r="1546" spans="1:47" ht="15" customHeight="1" x14ac:dyDescent="0.3">
      <c r="A1546" s="158" t="s">
        <v>1811</v>
      </c>
      <c r="B1546" s="158" t="s">
        <v>2123</v>
      </c>
      <c r="C1546" s="159">
        <v>44439</v>
      </c>
      <c r="D1546" s="158">
        <v>2021</v>
      </c>
      <c r="E1546" s="158" t="s">
        <v>19</v>
      </c>
      <c r="F1546" s="158" t="s">
        <v>1016</v>
      </c>
      <c r="G1546" s="169">
        <v>0.47569444444444442</v>
      </c>
      <c r="H1546" s="169">
        <v>0.52083333333333337</v>
      </c>
      <c r="I1546" s="157" t="s">
        <v>2895</v>
      </c>
      <c r="J1546" s="165" t="s">
        <v>1066</v>
      </c>
      <c r="K1546" s="157" t="str">
        <f t="shared" si="616"/>
        <v>n</v>
      </c>
      <c r="L1546" s="157" t="str">
        <f t="shared" si="617"/>
        <v>y</v>
      </c>
      <c r="M1546" s="157" t="str">
        <f t="shared" si="618"/>
        <v>n</v>
      </c>
      <c r="N1546" s="157" t="str">
        <f t="shared" si="619"/>
        <v>n</v>
      </c>
      <c r="O1546" s="157" t="str">
        <f t="shared" si="620"/>
        <v>n</v>
      </c>
      <c r="P1546" s="157" t="str">
        <f t="shared" si="621"/>
        <v>n</v>
      </c>
      <c r="Q1546" s="157" t="str">
        <f t="shared" si="622"/>
        <v>n</v>
      </c>
      <c r="R1546" s="157" t="str">
        <f t="shared" si="623"/>
        <v>n</v>
      </c>
      <c r="S1546" s="165">
        <v>100</v>
      </c>
      <c r="T1546" s="166">
        <v>100</v>
      </c>
      <c r="U1546" s="166" t="b">
        <f t="shared" si="638"/>
        <v>1</v>
      </c>
      <c r="V1546" s="165" t="s">
        <v>1066</v>
      </c>
      <c r="W1546" s="157" t="str">
        <f t="shared" si="624"/>
        <v>n</v>
      </c>
      <c r="X1546" s="157" t="str">
        <f t="shared" si="625"/>
        <v>y</v>
      </c>
      <c r="Y1546" s="157" t="str">
        <f t="shared" si="626"/>
        <v>n</v>
      </c>
      <c r="Z1546" s="157" t="str">
        <f t="shared" si="627"/>
        <v>n</v>
      </c>
      <c r="AA1546" s="157" t="str">
        <f t="shared" si="628"/>
        <v>n</v>
      </c>
      <c r="AB1546" s="157" t="str">
        <f t="shared" si="629"/>
        <v>n</v>
      </c>
      <c r="AC1546" s="157" t="str">
        <f t="shared" si="630"/>
        <v>n</v>
      </c>
      <c r="AD1546" s="157" t="str">
        <f t="shared" si="631"/>
        <v>n</v>
      </c>
      <c r="AE1546" s="165">
        <v>80</v>
      </c>
      <c r="AF1546" s="166">
        <v>80</v>
      </c>
      <c r="AG1546" s="166">
        <v>90</v>
      </c>
      <c r="AH1546" s="166" t="b">
        <f t="shared" si="639"/>
        <v>1</v>
      </c>
      <c r="AI1546" s="165" t="s">
        <v>1088</v>
      </c>
      <c r="AJ1546" s="157" t="str">
        <f t="shared" si="632"/>
        <v>n</v>
      </c>
      <c r="AK1546" s="157" t="str">
        <f t="shared" si="633"/>
        <v>n</v>
      </c>
      <c r="AL1546" s="157" t="str">
        <f t="shared" si="634"/>
        <v>n</v>
      </c>
      <c r="AM1546" s="157" t="str">
        <f t="shared" si="635"/>
        <v>n</v>
      </c>
      <c r="AN1546" s="157" t="str">
        <f t="shared" si="640"/>
        <v>n</v>
      </c>
      <c r="AO1546" s="157" t="str">
        <f t="shared" si="641"/>
        <v>n</v>
      </c>
      <c r="AP1546" s="157" t="str">
        <f t="shared" si="636"/>
        <v>n</v>
      </c>
      <c r="AQ1546" s="157" t="str">
        <f t="shared" si="637"/>
        <v>y</v>
      </c>
      <c r="AR1546" s="165">
        <v>0</v>
      </c>
      <c r="AS1546" s="166">
        <v>0</v>
      </c>
      <c r="AT1546" s="166" t="b">
        <f t="shared" si="615"/>
        <v>1</v>
      </c>
      <c r="AU1546" s="157" t="s">
        <v>2851</v>
      </c>
    </row>
    <row r="1547" spans="1:47" ht="15" customHeight="1" x14ac:dyDescent="0.3">
      <c r="A1547" s="158" t="s">
        <v>1811</v>
      </c>
      <c r="B1547" s="158" t="s">
        <v>2123</v>
      </c>
      <c r="C1547" s="159">
        <v>44439</v>
      </c>
      <c r="D1547" s="158">
        <v>2021</v>
      </c>
      <c r="E1547" s="158" t="s">
        <v>19</v>
      </c>
      <c r="F1547" s="158" t="s">
        <v>1018</v>
      </c>
      <c r="G1547" s="169">
        <v>0.47569444444444442</v>
      </c>
      <c r="H1547" s="169">
        <v>0.52083333333333337</v>
      </c>
      <c r="I1547" s="157" t="s">
        <v>2896</v>
      </c>
      <c r="J1547" s="165" t="s">
        <v>1066</v>
      </c>
      <c r="K1547" s="157" t="str">
        <f t="shared" si="616"/>
        <v>n</v>
      </c>
      <c r="L1547" s="157" t="str">
        <f t="shared" si="617"/>
        <v>y</v>
      </c>
      <c r="M1547" s="157" t="str">
        <f t="shared" si="618"/>
        <v>n</v>
      </c>
      <c r="N1547" s="157" t="str">
        <f t="shared" si="619"/>
        <v>n</v>
      </c>
      <c r="O1547" s="157" t="str">
        <f t="shared" si="620"/>
        <v>n</v>
      </c>
      <c r="P1547" s="157" t="str">
        <f t="shared" si="621"/>
        <v>n</v>
      </c>
      <c r="Q1547" s="157" t="str">
        <f t="shared" si="622"/>
        <v>n</v>
      </c>
      <c r="R1547" s="157" t="str">
        <f t="shared" si="623"/>
        <v>n</v>
      </c>
      <c r="S1547" s="165">
        <v>80</v>
      </c>
      <c r="T1547" s="166">
        <v>80</v>
      </c>
      <c r="U1547" s="166" t="b">
        <f t="shared" si="638"/>
        <v>1</v>
      </c>
      <c r="V1547" s="165" t="s">
        <v>1066</v>
      </c>
      <c r="W1547" s="157" t="str">
        <f t="shared" si="624"/>
        <v>n</v>
      </c>
      <c r="X1547" s="157" t="str">
        <f t="shared" si="625"/>
        <v>y</v>
      </c>
      <c r="Y1547" s="157" t="str">
        <f t="shared" si="626"/>
        <v>n</v>
      </c>
      <c r="Z1547" s="157" t="str">
        <f t="shared" si="627"/>
        <v>n</v>
      </c>
      <c r="AA1547" s="157" t="str">
        <f t="shared" si="628"/>
        <v>n</v>
      </c>
      <c r="AB1547" s="157" t="str">
        <f t="shared" si="629"/>
        <v>n</v>
      </c>
      <c r="AC1547" s="157" t="str">
        <f t="shared" si="630"/>
        <v>n</v>
      </c>
      <c r="AD1547" s="157" t="str">
        <f t="shared" si="631"/>
        <v>n</v>
      </c>
      <c r="AE1547" s="165">
        <v>85</v>
      </c>
      <c r="AF1547" s="166">
        <v>85</v>
      </c>
      <c r="AG1547" s="166">
        <v>85</v>
      </c>
      <c r="AH1547" s="166" t="b">
        <f t="shared" si="639"/>
        <v>1</v>
      </c>
      <c r="AI1547" s="165"/>
      <c r="AJ1547" s="157" t="str">
        <f t="shared" si="632"/>
        <v>n</v>
      </c>
      <c r="AK1547" s="157" t="str">
        <f t="shared" si="633"/>
        <v>n</v>
      </c>
      <c r="AL1547" s="157" t="str">
        <f t="shared" si="634"/>
        <v>n</v>
      </c>
      <c r="AM1547" s="157" t="str">
        <f t="shared" si="635"/>
        <v>n</v>
      </c>
      <c r="AN1547" s="157" t="str">
        <f t="shared" si="640"/>
        <v>n</v>
      </c>
      <c r="AO1547" s="157" t="str">
        <f t="shared" si="641"/>
        <v>n</v>
      </c>
      <c r="AP1547" s="157" t="str">
        <f t="shared" si="636"/>
        <v>n</v>
      </c>
      <c r="AQ1547" s="157" t="str">
        <f t="shared" si="637"/>
        <v>n</v>
      </c>
      <c r="AR1547" s="165">
        <v>-1</v>
      </c>
      <c r="AS1547" s="166">
        <v>-1</v>
      </c>
      <c r="AT1547" s="166" t="b">
        <f t="shared" si="615"/>
        <v>1</v>
      </c>
      <c r="AU1547" s="157" t="s">
        <v>2892</v>
      </c>
    </row>
    <row r="1548" spans="1:47" ht="15" customHeight="1" x14ac:dyDescent="0.3">
      <c r="A1548" s="158" t="s">
        <v>1811</v>
      </c>
      <c r="B1548" s="158" t="s">
        <v>2123</v>
      </c>
      <c r="C1548" s="159">
        <v>44439</v>
      </c>
      <c r="D1548" s="158">
        <v>2021</v>
      </c>
      <c r="E1548" s="158" t="s">
        <v>19</v>
      </c>
      <c r="F1548" s="158" t="s">
        <v>1020</v>
      </c>
      <c r="G1548" s="169">
        <v>0.47569444444444442</v>
      </c>
      <c r="H1548" s="169">
        <v>0.52083333333333337</v>
      </c>
      <c r="I1548" s="157" t="s">
        <v>2897</v>
      </c>
      <c r="J1548" s="165" t="s">
        <v>1066</v>
      </c>
      <c r="K1548" s="157" t="str">
        <f t="shared" si="616"/>
        <v>n</v>
      </c>
      <c r="L1548" s="157" t="str">
        <f t="shared" si="617"/>
        <v>y</v>
      </c>
      <c r="M1548" s="157" t="str">
        <f t="shared" si="618"/>
        <v>n</v>
      </c>
      <c r="N1548" s="157" t="str">
        <f t="shared" si="619"/>
        <v>n</v>
      </c>
      <c r="O1548" s="157" t="str">
        <f t="shared" si="620"/>
        <v>n</v>
      </c>
      <c r="P1548" s="157" t="str">
        <f t="shared" si="621"/>
        <v>n</v>
      </c>
      <c r="Q1548" s="157" t="str">
        <f t="shared" si="622"/>
        <v>n</v>
      </c>
      <c r="R1548" s="157" t="str">
        <f t="shared" si="623"/>
        <v>n</v>
      </c>
      <c r="S1548" s="165">
        <v>90</v>
      </c>
      <c r="T1548" s="166">
        <v>90</v>
      </c>
      <c r="U1548" s="166" t="b">
        <f t="shared" si="638"/>
        <v>1</v>
      </c>
      <c r="V1548" s="165" t="s">
        <v>1066</v>
      </c>
      <c r="W1548" s="157" t="str">
        <f t="shared" si="624"/>
        <v>n</v>
      </c>
      <c r="X1548" s="157" t="str">
        <f t="shared" si="625"/>
        <v>y</v>
      </c>
      <c r="Y1548" s="157" t="str">
        <f t="shared" si="626"/>
        <v>n</v>
      </c>
      <c r="Z1548" s="157" t="str">
        <f t="shared" si="627"/>
        <v>n</v>
      </c>
      <c r="AA1548" s="157" t="str">
        <f t="shared" si="628"/>
        <v>n</v>
      </c>
      <c r="AB1548" s="157" t="str">
        <f t="shared" si="629"/>
        <v>n</v>
      </c>
      <c r="AC1548" s="157" t="str">
        <f t="shared" si="630"/>
        <v>n</v>
      </c>
      <c r="AD1548" s="157" t="str">
        <f t="shared" si="631"/>
        <v>n</v>
      </c>
      <c r="AE1548" s="165">
        <v>85</v>
      </c>
      <c r="AF1548" s="166">
        <v>85</v>
      </c>
      <c r="AG1548" s="166">
        <v>95</v>
      </c>
      <c r="AH1548" s="166" t="b">
        <f t="shared" si="639"/>
        <v>1</v>
      </c>
      <c r="AI1548" s="165"/>
      <c r="AJ1548" s="157" t="str">
        <f t="shared" si="632"/>
        <v>n</v>
      </c>
      <c r="AK1548" s="157" t="str">
        <f t="shared" si="633"/>
        <v>n</v>
      </c>
      <c r="AL1548" s="157" t="str">
        <f t="shared" si="634"/>
        <v>n</v>
      </c>
      <c r="AM1548" s="157" t="str">
        <f t="shared" si="635"/>
        <v>n</v>
      </c>
      <c r="AN1548" s="157" t="str">
        <f t="shared" si="640"/>
        <v>n</v>
      </c>
      <c r="AO1548" s="157" t="str">
        <f t="shared" si="641"/>
        <v>n</v>
      </c>
      <c r="AP1548" s="157" t="str">
        <f t="shared" si="636"/>
        <v>n</v>
      </c>
      <c r="AQ1548" s="157" t="str">
        <f t="shared" si="637"/>
        <v>n</v>
      </c>
      <c r="AR1548" s="165">
        <v>-1</v>
      </c>
      <c r="AS1548" s="166">
        <v>-1</v>
      </c>
      <c r="AT1548" s="166" t="b">
        <f t="shared" si="615"/>
        <v>1</v>
      </c>
      <c r="AU1548" s="157" t="s">
        <v>2898</v>
      </c>
    </row>
    <row r="1549" spans="1:47" ht="15" customHeight="1" x14ac:dyDescent="0.3">
      <c r="A1549" s="158" t="s">
        <v>1811</v>
      </c>
      <c r="B1549" s="158" t="s">
        <v>2123</v>
      </c>
      <c r="C1549" s="159">
        <v>44439</v>
      </c>
      <c r="D1549" s="158">
        <v>2021</v>
      </c>
      <c r="E1549" s="158" t="s">
        <v>19</v>
      </c>
      <c r="F1549" s="158" t="s">
        <v>1022</v>
      </c>
      <c r="G1549" s="169">
        <v>0.47569444444444442</v>
      </c>
      <c r="H1549" s="169">
        <v>0.52083333333333337</v>
      </c>
      <c r="I1549" s="157" t="s">
        <v>2899</v>
      </c>
      <c r="J1549" s="165"/>
      <c r="K1549" s="157" t="str">
        <f t="shared" si="616"/>
        <v>n</v>
      </c>
      <c r="L1549" s="157" t="str">
        <f t="shared" si="617"/>
        <v>n</v>
      </c>
      <c r="M1549" s="157" t="str">
        <f t="shared" si="618"/>
        <v>n</v>
      </c>
      <c r="N1549" s="157" t="str">
        <f t="shared" si="619"/>
        <v>n</v>
      </c>
      <c r="O1549" s="157" t="str">
        <f t="shared" si="620"/>
        <v>n</v>
      </c>
      <c r="P1549" s="157" t="str">
        <f t="shared" si="621"/>
        <v>n</v>
      </c>
      <c r="Q1549" s="157" t="str">
        <f t="shared" si="622"/>
        <v>n</v>
      </c>
      <c r="R1549" s="157" t="str">
        <f t="shared" si="623"/>
        <v>n</v>
      </c>
      <c r="S1549" s="165">
        <v>-1</v>
      </c>
      <c r="T1549" s="166">
        <v>-1</v>
      </c>
      <c r="U1549" s="166" t="b">
        <f t="shared" si="638"/>
        <v>1</v>
      </c>
      <c r="V1549" s="165" t="s">
        <v>2354</v>
      </c>
      <c r="W1549" s="157" t="str">
        <f t="shared" si="624"/>
        <v>n</v>
      </c>
      <c r="X1549" s="157" t="str">
        <f t="shared" si="625"/>
        <v>y</v>
      </c>
      <c r="Y1549" s="157" t="str">
        <f t="shared" si="626"/>
        <v>n</v>
      </c>
      <c r="Z1549" s="157" t="str">
        <f t="shared" si="627"/>
        <v>n</v>
      </c>
      <c r="AA1549" s="157" t="str">
        <f t="shared" si="628"/>
        <v>n</v>
      </c>
      <c r="AB1549" s="157" t="str">
        <f t="shared" si="629"/>
        <v>n</v>
      </c>
      <c r="AC1549" s="157" t="str">
        <f t="shared" si="630"/>
        <v>y</v>
      </c>
      <c r="AD1549" s="157" t="str">
        <f t="shared" si="631"/>
        <v>n</v>
      </c>
      <c r="AE1549" s="165">
        <v>40</v>
      </c>
      <c r="AF1549" s="166">
        <v>40</v>
      </c>
      <c r="AG1549" s="166">
        <v>95</v>
      </c>
      <c r="AH1549" s="166" t="b">
        <f t="shared" si="639"/>
        <v>1</v>
      </c>
      <c r="AI1549" s="165" t="s">
        <v>1088</v>
      </c>
      <c r="AJ1549" s="157" t="str">
        <f t="shared" si="632"/>
        <v>n</v>
      </c>
      <c r="AK1549" s="157" t="str">
        <f t="shared" si="633"/>
        <v>n</v>
      </c>
      <c r="AL1549" s="157" t="str">
        <f t="shared" si="634"/>
        <v>n</v>
      </c>
      <c r="AM1549" s="157" t="str">
        <f t="shared" si="635"/>
        <v>n</v>
      </c>
      <c r="AN1549" s="157" t="str">
        <f t="shared" si="640"/>
        <v>n</v>
      </c>
      <c r="AO1549" s="157" t="str">
        <f t="shared" si="641"/>
        <v>n</v>
      </c>
      <c r="AP1549" s="157" t="str">
        <f t="shared" si="636"/>
        <v>n</v>
      </c>
      <c r="AQ1549" s="157" t="str">
        <f t="shared" si="637"/>
        <v>y</v>
      </c>
      <c r="AR1549" s="165">
        <v>0</v>
      </c>
      <c r="AS1549" s="166">
        <v>0</v>
      </c>
      <c r="AT1549" s="166" t="b">
        <f t="shared" si="615"/>
        <v>1</v>
      </c>
      <c r="AU1549" s="157" t="s">
        <v>2900</v>
      </c>
    </row>
    <row r="1550" spans="1:47" ht="15" customHeight="1" x14ac:dyDescent="0.3">
      <c r="A1550" s="158" t="s">
        <v>1811</v>
      </c>
      <c r="B1550" s="158" t="s">
        <v>2140</v>
      </c>
      <c r="C1550" s="159">
        <v>44368</v>
      </c>
      <c r="D1550" s="158">
        <v>2021</v>
      </c>
      <c r="E1550" s="158" t="s">
        <v>19</v>
      </c>
      <c r="F1550" s="158" t="s">
        <v>943</v>
      </c>
      <c r="G1550" s="169">
        <v>9.1666666666666674E-2</v>
      </c>
      <c r="H1550" s="169">
        <v>0.14583333333333334</v>
      </c>
      <c r="I1550" s="157" t="s">
        <v>2901</v>
      </c>
      <c r="J1550" s="165" t="s">
        <v>1066</v>
      </c>
      <c r="K1550" s="157" t="str">
        <f t="shared" si="616"/>
        <v>n</v>
      </c>
      <c r="L1550" s="157" t="str">
        <f t="shared" si="617"/>
        <v>y</v>
      </c>
      <c r="M1550" s="157" t="str">
        <f t="shared" si="618"/>
        <v>n</v>
      </c>
      <c r="N1550" s="157" t="str">
        <f t="shared" si="619"/>
        <v>n</v>
      </c>
      <c r="O1550" s="157" t="str">
        <f t="shared" si="620"/>
        <v>n</v>
      </c>
      <c r="P1550" s="157" t="str">
        <f t="shared" si="621"/>
        <v>n</v>
      </c>
      <c r="Q1550" s="157" t="str">
        <f t="shared" si="622"/>
        <v>n</v>
      </c>
      <c r="R1550" s="157" t="str">
        <f t="shared" si="623"/>
        <v>n</v>
      </c>
      <c r="S1550" s="165">
        <v>60</v>
      </c>
      <c r="T1550" s="166">
        <v>60</v>
      </c>
      <c r="U1550" s="166" t="b">
        <f t="shared" si="638"/>
        <v>1</v>
      </c>
      <c r="V1550" s="165" t="s">
        <v>1066</v>
      </c>
      <c r="W1550" s="157" t="str">
        <f>IF(AND(ISNUMBER(SEARCH("I",$V1550)), AG1550&gt;0),"y","n")</f>
        <v>n</v>
      </c>
      <c r="X1550" s="157" t="str">
        <f>IF(AND(ISNUMBER(SEARCH("L",$V1550)), AG1550&gt;0),"y","n")</f>
        <v>y</v>
      </c>
      <c r="Y1550" s="157" t="str">
        <f t="shared" si="626"/>
        <v>n</v>
      </c>
      <c r="Z1550" s="157" t="str">
        <f t="shared" si="627"/>
        <v>n</v>
      </c>
      <c r="AA1550" s="157" t="str">
        <f t="shared" si="628"/>
        <v>n</v>
      </c>
      <c r="AB1550" s="157" t="str">
        <f t="shared" si="629"/>
        <v>n</v>
      </c>
      <c r="AC1550" s="157" t="str">
        <f t="shared" si="630"/>
        <v>n</v>
      </c>
      <c r="AD1550" s="157" t="str">
        <f t="shared" si="631"/>
        <v>n</v>
      </c>
      <c r="AE1550" s="165">
        <v>-1</v>
      </c>
      <c r="AF1550" s="166">
        <v>-1</v>
      </c>
      <c r="AG1550" s="166">
        <v>40</v>
      </c>
      <c r="AH1550" s="166" t="b">
        <f t="shared" si="639"/>
        <v>1</v>
      </c>
      <c r="AI1550" s="165" t="s">
        <v>2425</v>
      </c>
      <c r="AJ1550" s="157" t="str">
        <f t="shared" si="632"/>
        <v>n</v>
      </c>
      <c r="AK1550" s="157" t="str">
        <f t="shared" si="633"/>
        <v>n</v>
      </c>
      <c r="AL1550" s="157" t="str">
        <f t="shared" si="634"/>
        <v>n</v>
      </c>
      <c r="AM1550" s="157" t="str">
        <f t="shared" si="635"/>
        <v>n</v>
      </c>
      <c r="AN1550" s="157" t="str">
        <f t="shared" si="640"/>
        <v>n</v>
      </c>
      <c r="AO1550" s="157" t="str">
        <f t="shared" si="641"/>
        <v>y</v>
      </c>
      <c r="AP1550" s="157" t="str">
        <f t="shared" si="636"/>
        <v>n</v>
      </c>
      <c r="AQ1550" s="157" t="str">
        <f t="shared" si="637"/>
        <v>y</v>
      </c>
      <c r="AR1550" s="165">
        <v>0</v>
      </c>
      <c r="AS1550" s="166">
        <v>0</v>
      </c>
      <c r="AT1550" s="166" t="b">
        <f t="shared" si="615"/>
        <v>1</v>
      </c>
      <c r="AU1550" s="157"/>
    </row>
    <row r="1551" spans="1:47" ht="15" customHeight="1" x14ac:dyDescent="0.3">
      <c r="A1551" s="158" t="s">
        <v>1811</v>
      </c>
      <c r="B1551" s="158" t="s">
        <v>2140</v>
      </c>
      <c r="C1551" s="159">
        <v>44368</v>
      </c>
      <c r="D1551" s="158">
        <v>2021</v>
      </c>
      <c r="E1551" s="158" t="s">
        <v>19</v>
      </c>
      <c r="F1551" s="158" t="s">
        <v>947</v>
      </c>
      <c r="G1551" s="169">
        <v>9.1666666666666674E-2</v>
      </c>
      <c r="H1551" s="169">
        <v>0.14583333333333334</v>
      </c>
      <c r="I1551" s="157" t="s">
        <v>2902</v>
      </c>
      <c r="J1551" s="165" t="s">
        <v>1066</v>
      </c>
      <c r="K1551" s="157" t="str">
        <f t="shared" si="616"/>
        <v>n</v>
      </c>
      <c r="L1551" s="157" t="str">
        <f t="shared" si="617"/>
        <v>y</v>
      </c>
      <c r="M1551" s="157" t="str">
        <f t="shared" si="618"/>
        <v>n</v>
      </c>
      <c r="N1551" s="157" t="str">
        <f t="shared" si="619"/>
        <v>n</v>
      </c>
      <c r="O1551" s="157" t="str">
        <f t="shared" si="620"/>
        <v>n</v>
      </c>
      <c r="P1551" s="157" t="str">
        <f t="shared" si="621"/>
        <v>n</v>
      </c>
      <c r="Q1551" s="157" t="str">
        <f t="shared" si="622"/>
        <v>n</v>
      </c>
      <c r="R1551" s="157" t="str">
        <f t="shared" si="623"/>
        <v>n</v>
      </c>
      <c r="S1551" s="165">
        <v>80</v>
      </c>
      <c r="T1551" s="166">
        <v>80</v>
      </c>
      <c r="U1551" s="166" t="b">
        <f t="shared" si="638"/>
        <v>1</v>
      </c>
      <c r="V1551" s="165" t="s">
        <v>1066</v>
      </c>
      <c r="W1551" s="157" t="str">
        <f t="shared" ref="W1551:W1585" si="642">IF(AND(ISNUMBER(SEARCH("I",$V1551)), AG1551&gt;0),"y","n")</f>
        <v>n</v>
      </c>
      <c r="X1551" s="157" t="str">
        <f t="shared" ref="X1551:X1585" si="643">IF(AND(ISNUMBER(SEARCH("L",$V1551)), AG1551&gt;0),"y","n")</f>
        <v>y</v>
      </c>
      <c r="Y1551" s="157" t="str">
        <f t="shared" si="626"/>
        <v>n</v>
      </c>
      <c r="Z1551" s="157" t="str">
        <f t="shared" si="627"/>
        <v>n</v>
      </c>
      <c r="AA1551" s="157" t="str">
        <f t="shared" si="628"/>
        <v>n</v>
      </c>
      <c r="AB1551" s="157" t="str">
        <f t="shared" si="629"/>
        <v>n</v>
      </c>
      <c r="AC1551" s="157" t="str">
        <f t="shared" si="630"/>
        <v>n</v>
      </c>
      <c r="AD1551" s="157" t="str">
        <f t="shared" si="631"/>
        <v>n</v>
      </c>
      <c r="AE1551" s="165">
        <v>-1</v>
      </c>
      <c r="AF1551" s="166">
        <v>-1</v>
      </c>
      <c r="AG1551" s="166">
        <v>45</v>
      </c>
      <c r="AH1551" s="166" t="b">
        <f t="shared" si="639"/>
        <v>1</v>
      </c>
      <c r="AI1551" s="165" t="s">
        <v>2341</v>
      </c>
      <c r="AJ1551" s="157" t="str">
        <f t="shared" si="632"/>
        <v>n</v>
      </c>
      <c r="AK1551" s="157" t="str">
        <f t="shared" si="633"/>
        <v>n</v>
      </c>
      <c r="AL1551" s="157" t="str">
        <f t="shared" si="634"/>
        <v>n</v>
      </c>
      <c r="AM1551" s="157" t="str">
        <f t="shared" si="635"/>
        <v>y</v>
      </c>
      <c r="AN1551" s="157" t="str">
        <f t="shared" si="640"/>
        <v>n</v>
      </c>
      <c r="AO1551" s="157" t="str">
        <f t="shared" si="641"/>
        <v>y</v>
      </c>
      <c r="AP1551" s="157" t="str">
        <f t="shared" si="636"/>
        <v>n</v>
      </c>
      <c r="AQ1551" s="157" t="str">
        <f t="shared" si="637"/>
        <v>n</v>
      </c>
      <c r="AR1551" s="165">
        <v>0</v>
      </c>
      <c r="AS1551" s="166">
        <v>0</v>
      </c>
      <c r="AT1551" s="166" t="b">
        <f t="shared" si="615"/>
        <v>1</v>
      </c>
      <c r="AU1551" s="157"/>
    </row>
    <row r="1552" spans="1:47" ht="15" customHeight="1" x14ac:dyDescent="0.3">
      <c r="A1552" s="158" t="s">
        <v>1811</v>
      </c>
      <c r="B1552" s="158" t="s">
        <v>2140</v>
      </c>
      <c r="C1552" s="159">
        <v>44368</v>
      </c>
      <c r="D1552" s="158">
        <v>2021</v>
      </c>
      <c r="E1552" s="158" t="s">
        <v>19</v>
      </c>
      <c r="F1552" s="158" t="s">
        <v>949</v>
      </c>
      <c r="G1552" s="169">
        <v>9.1666666666666674E-2</v>
      </c>
      <c r="H1552" s="169">
        <v>0.14583333333333334</v>
      </c>
      <c r="I1552" s="157" t="s">
        <v>2903</v>
      </c>
      <c r="J1552" s="165" t="s">
        <v>1066</v>
      </c>
      <c r="K1552" s="157" t="str">
        <f t="shared" si="616"/>
        <v>n</v>
      </c>
      <c r="L1552" s="157" t="str">
        <f t="shared" si="617"/>
        <v>y</v>
      </c>
      <c r="M1552" s="157" t="str">
        <f t="shared" si="618"/>
        <v>n</v>
      </c>
      <c r="N1552" s="157" t="str">
        <f t="shared" si="619"/>
        <v>n</v>
      </c>
      <c r="O1552" s="157" t="str">
        <f t="shared" si="620"/>
        <v>n</v>
      </c>
      <c r="P1552" s="157" t="str">
        <f t="shared" si="621"/>
        <v>n</v>
      </c>
      <c r="Q1552" s="157" t="str">
        <f t="shared" si="622"/>
        <v>n</v>
      </c>
      <c r="R1552" s="157" t="str">
        <f t="shared" si="623"/>
        <v>n</v>
      </c>
      <c r="S1552" s="165">
        <v>30</v>
      </c>
      <c r="T1552" s="166">
        <v>30</v>
      </c>
      <c r="U1552" s="166" t="b">
        <f t="shared" si="638"/>
        <v>1</v>
      </c>
      <c r="V1552" s="165" t="s">
        <v>1066</v>
      </c>
      <c r="W1552" s="157" t="str">
        <f t="shared" si="642"/>
        <v>n</v>
      </c>
      <c r="X1552" s="157" t="str">
        <f t="shared" si="643"/>
        <v>y</v>
      </c>
      <c r="Y1552" s="157" t="str">
        <f t="shared" si="626"/>
        <v>n</v>
      </c>
      <c r="Z1552" s="157" t="str">
        <f t="shared" si="627"/>
        <v>n</v>
      </c>
      <c r="AA1552" s="157" t="str">
        <f t="shared" si="628"/>
        <v>n</v>
      </c>
      <c r="AB1552" s="157" t="str">
        <f t="shared" si="629"/>
        <v>n</v>
      </c>
      <c r="AC1552" s="157" t="str">
        <f t="shared" si="630"/>
        <v>n</v>
      </c>
      <c r="AD1552" s="157" t="str">
        <f t="shared" si="631"/>
        <v>n</v>
      </c>
      <c r="AE1552" s="165">
        <v>-1</v>
      </c>
      <c r="AF1552" s="166">
        <v>-1</v>
      </c>
      <c r="AG1552" s="166">
        <v>50</v>
      </c>
      <c r="AH1552" s="166" t="b">
        <f t="shared" si="639"/>
        <v>1</v>
      </c>
      <c r="AI1552" s="165" t="s">
        <v>2341</v>
      </c>
      <c r="AJ1552" s="157" t="str">
        <f t="shared" si="632"/>
        <v>n</v>
      </c>
      <c r="AK1552" s="157" t="str">
        <f t="shared" si="633"/>
        <v>n</v>
      </c>
      <c r="AL1552" s="157" t="str">
        <f t="shared" si="634"/>
        <v>n</v>
      </c>
      <c r="AM1552" s="157" t="str">
        <f t="shared" si="635"/>
        <v>y</v>
      </c>
      <c r="AN1552" s="157" t="str">
        <f t="shared" si="640"/>
        <v>n</v>
      </c>
      <c r="AO1552" s="157" t="str">
        <f t="shared" si="641"/>
        <v>y</v>
      </c>
      <c r="AP1552" s="157" t="str">
        <f t="shared" si="636"/>
        <v>n</v>
      </c>
      <c r="AQ1552" s="157" t="str">
        <f t="shared" si="637"/>
        <v>n</v>
      </c>
      <c r="AR1552" s="165">
        <v>0</v>
      </c>
      <c r="AS1552" s="166">
        <v>0</v>
      </c>
      <c r="AT1552" s="166" t="b">
        <f t="shared" si="615"/>
        <v>1</v>
      </c>
      <c r="AU1552" s="157"/>
    </row>
    <row r="1553" spans="1:47" ht="15" customHeight="1" x14ac:dyDescent="0.3">
      <c r="A1553" s="158" t="s">
        <v>1811</v>
      </c>
      <c r="B1553" s="158" t="s">
        <v>2140</v>
      </c>
      <c r="C1553" s="159">
        <v>44368</v>
      </c>
      <c r="D1553" s="158">
        <v>2021</v>
      </c>
      <c r="E1553" s="158" t="s">
        <v>19</v>
      </c>
      <c r="F1553" s="158" t="s">
        <v>951</v>
      </c>
      <c r="G1553" s="169">
        <v>9.1666666666666674E-2</v>
      </c>
      <c r="H1553" s="169">
        <v>0.14583333333333334</v>
      </c>
      <c r="I1553" s="157" t="s">
        <v>2904</v>
      </c>
      <c r="J1553" s="165" t="s">
        <v>1066</v>
      </c>
      <c r="K1553" s="157" t="str">
        <f t="shared" si="616"/>
        <v>n</v>
      </c>
      <c r="L1553" s="157" t="str">
        <f t="shared" si="617"/>
        <v>y</v>
      </c>
      <c r="M1553" s="157" t="str">
        <f t="shared" si="618"/>
        <v>n</v>
      </c>
      <c r="N1553" s="157" t="str">
        <f t="shared" si="619"/>
        <v>n</v>
      </c>
      <c r="O1553" s="157" t="str">
        <f t="shared" si="620"/>
        <v>n</v>
      </c>
      <c r="P1553" s="157" t="str">
        <f t="shared" si="621"/>
        <v>n</v>
      </c>
      <c r="Q1553" s="157" t="str">
        <f t="shared" si="622"/>
        <v>n</v>
      </c>
      <c r="R1553" s="157" t="str">
        <f t="shared" si="623"/>
        <v>n</v>
      </c>
      <c r="S1553" s="165">
        <v>50</v>
      </c>
      <c r="T1553" s="166">
        <v>50</v>
      </c>
      <c r="U1553" s="166" t="b">
        <f t="shared" si="638"/>
        <v>1</v>
      </c>
      <c r="V1553" s="165" t="s">
        <v>1066</v>
      </c>
      <c r="W1553" s="157" t="str">
        <f t="shared" si="642"/>
        <v>n</v>
      </c>
      <c r="X1553" s="157" t="str">
        <f t="shared" si="643"/>
        <v>y</v>
      </c>
      <c r="Y1553" s="157" t="str">
        <f t="shared" si="626"/>
        <v>n</v>
      </c>
      <c r="Z1553" s="157" t="str">
        <f t="shared" si="627"/>
        <v>n</v>
      </c>
      <c r="AA1553" s="157" t="str">
        <f t="shared" si="628"/>
        <v>n</v>
      </c>
      <c r="AB1553" s="157" t="str">
        <f t="shared" si="629"/>
        <v>n</v>
      </c>
      <c r="AC1553" s="157" t="str">
        <f t="shared" si="630"/>
        <v>n</v>
      </c>
      <c r="AD1553" s="157" t="str">
        <f t="shared" si="631"/>
        <v>n</v>
      </c>
      <c r="AE1553" s="165">
        <v>-1</v>
      </c>
      <c r="AF1553" s="166">
        <v>-1</v>
      </c>
      <c r="AG1553" s="166">
        <v>60</v>
      </c>
      <c r="AH1553" s="166" t="b">
        <f t="shared" si="639"/>
        <v>1</v>
      </c>
      <c r="AI1553" s="165" t="s">
        <v>2905</v>
      </c>
      <c r="AJ1553" s="157" t="str">
        <f t="shared" si="632"/>
        <v>n</v>
      </c>
      <c r="AK1553" s="157" t="str">
        <f t="shared" si="633"/>
        <v>n</v>
      </c>
      <c r="AL1553" s="157" t="str">
        <f t="shared" si="634"/>
        <v>n</v>
      </c>
      <c r="AM1553" s="157" t="str">
        <f t="shared" si="635"/>
        <v>y</v>
      </c>
      <c r="AN1553" s="157" t="str">
        <f t="shared" si="640"/>
        <v>n</v>
      </c>
      <c r="AO1553" s="157" t="str">
        <f t="shared" si="641"/>
        <v>n</v>
      </c>
      <c r="AP1553" s="157" t="str">
        <f t="shared" si="636"/>
        <v>y</v>
      </c>
      <c r="AQ1553" s="157" t="str">
        <f t="shared" si="637"/>
        <v>n</v>
      </c>
      <c r="AR1553" s="165">
        <v>0</v>
      </c>
      <c r="AS1553" s="166">
        <v>0</v>
      </c>
      <c r="AT1553" s="166" t="b">
        <f t="shared" si="615"/>
        <v>1</v>
      </c>
      <c r="AU1553" s="157" t="s">
        <v>2458</v>
      </c>
    </row>
    <row r="1554" spans="1:47" ht="15" customHeight="1" x14ac:dyDescent="0.3">
      <c r="A1554" s="158" t="s">
        <v>1811</v>
      </c>
      <c r="B1554" s="158" t="s">
        <v>2140</v>
      </c>
      <c r="C1554" s="159">
        <v>44368</v>
      </c>
      <c r="D1554" s="158">
        <v>2021</v>
      </c>
      <c r="E1554" s="158" t="s">
        <v>19</v>
      </c>
      <c r="F1554" s="158" t="s">
        <v>953</v>
      </c>
      <c r="G1554" s="169">
        <v>9.1666666666666674E-2</v>
      </c>
      <c r="H1554" s="169">
        <v>0.14583333333333334</v>
      </c>
      <c r="I1554" s="157" t="s">
        <v>2906</v>
      </c>
      <c r="J1554" s="165" t="s">
        <v>1066</v>
      </c>
      <c r="K1554" s="157" t="str">
        <f t="shared" si="616"/>
        <v>n</v>
      </c>
      <c r="L1554" s="157" t="str">
        <f t="shared" si="617"/>
        <v>y</v>
      </c>
      <c r="M1554" s="157" t="str">
        <f t="shared" si="618"/>
        <v>n</v>
      </c>
      <c r="N1554" s="157" t="str">
        <f t="shared" si="619"/>
        <v>n</v>
      </c>
      <c r="O1554" s="157" t="str">
        <f t="shared" si="620"/>
        <v>n</v>
      </c>
      <c r="P1554" s="157" t="str">
        <f t="shared" si="621"/>
        <v>n</v>
      </c>
      <c r="Q1554" s="157" t="str">
        <f t="shared" si="622"/>
        <v>n</v>
      </c>
      <c r="R1554" s="157" t="str">
        <f t="shared" si="623"/>
        <v>n</v>
      </c>
      <c r="S1554" s="165">
        <v>30</v>
      </c>
      <c r="T1554" s="166">
        <v>30</v>
      </c>
      <c r="U1554" s="166" t="b">
        <f t="shared" si="638"/>
        <v>1</v>
      </c>
      <c r="V1554" s="165" t="s">
        <v>1066</v>
      </c>
      <c r="W1554" s="157" t="str">
        <f t="shared" si="642"/>
        <v>n</v>
      </c>
      <c r="X1554" s="157" t="str">
        <f t="shared" si="643"/>
        <v>y</v>
      </c>
      <c r="Y1554" s="157" t="str">
        <f t="shared" si="626"/>
        <v>n</v>
      </c>
      <c r="Z1554" s="157" t="str">
        <f t="shared" si="627"/>
        <v>n</v>
      </c>
      <c r="AA1554" s="157" t="str">
        <f t="shared" si="628"/>
        <v>n</v>
      </c>
      <c r="AB1554" s="157" t="str">
        <f t="shared" si="629"/>
        <v>n</v>
      </c>
      <c r="AC1554" s="157" t="str">
        <f t="shared" si="630"/>
        <v>n</v>
      </c>
      <c r="AD1554" s="157" t="str">
        <f t="shared" si="631"/>
        <v>n</v>
      </c>
      <c r="AE1554" s="165">
        <v>-1</v>
      </c>
      <c r="AF1554" s="166">
        <v>-1</v>
      </c>
      <c r="AG1554" s="166">
        <v>30</v>
      </c>
      <c r="AH1554" s="166" t="b">
        <f t="shared" si="639"/>
        <v>1</v>
      </c>
      <c r="AI1554" s="165" t="s">
        <v>2387</v>
      </c>
      <c r="AJ1554" s="157" t="str">
        <f t="shared" si="632"/>
        <v>n</v>
      </c>
      <c r="AK1554" s="157" t="str">
        <f t="shared" si="633"/>
        <v>n</v>
      </c>
      <c r="AL1554" s="157" t="str">
        <f t="shared" si="634"/>
        <v>n</v>
      </c>
      <c r="AM1554" s="157" t="str">
        <f t="shared" si="635"/>
        <v>n</v>
      </c>
      <c r="AN1554" s="157" t="str">
        <f t="shared" si="640"/>
        <v>n</v>
      </c>
      <c r="AO1554" s="157" t="str">
        <f t="shared" si="641"/>
        <v>y</v>
      </c>
      <c r="AP1554" s="157" t="str">
        <f t="shared" si="636"/>
        <v>n</v>
      </c>
      <c r="AQ1554" s="157" t="str">
        <f t="shared" si="637"/>
        <v>n</v>
      </c>
      <c r="AR1554" s="165">
        <v>0</v>
      </c>
      <c r="AS1554" s="166">
        <v>0</v>
      </c>
      <c r="AT1554" s="166" t="b">
        <f t="shared" si="615"/>
        <v>1</v>
      </c>
      <c r="AU1554" s="157"/>
    </row>
    <row r="1555" spans="1:47" ht="15" customHeight="1" x14ac:dyDescent="0.3">
      <c r="A1555" s="158" t="s">
        <v>1811</v>
      </c>
      <c r="B1555" s="158" t="s">
        <v>2140</v>
      </c>
      <c r="C1555" s="159">
        <v>44368</v>
      </c>
      <c r="D1555" s="158">
        <v>2021</v>
      </c>
      <c r="E1555" s="158" t="s">
        <v>19</v>
      </c>
      <c r="F1555" s="158" t="s">
        <v>955</v>
      </c>
      <c r="G1555" s="169">
        <v>9.1666666666666674E-2</v>
      </c>
      <c r="H1555" s="169">
        <v>0.14583333333333334</v>
      </c>
      <c r="I1555" s="157" t="s">
        <v>2907</v>
      </c>
      <c r="J1555" s="165" t="s">
        <v>1066</v>
      </c>
      <c r="K1555" s="157" t="str">
        <f t="shared" si="616"/>
        <v>n</v>
      </c>
      <c r="L1555" s="157" t="str">
        <f t="shared" si="617"/>
        <v>y</v>
      </c>
      <c r="M1555" s="157" t="str">
        <f t="shared" si="618"/>
        <v>n</v>
      </c>
      <c r="N1555" s="157" t="str">
        <f t="shared" si="619"/>
        <v>n</v>
      </c>
      <c r="O1555" s="157" t="str">
        <f t="shared" si="620"/>
        <v>n</v>
      </c>
      <c r="P1555" s="157" t="str">
        <f t="shared" si="621"/>
        <v>n</v>
      </c>
      <c r="Q1555" s="157" t="str">
        <f t="shared" si="622"/>
        <v>n</v>
      </c>
      <c r="R1555" s="157" t="str">
        <f t="shared" si="623"/>
        <v>n</v>
      </c>
      <c r="S1555" s="165">
        <v>60</v>
      </c>
      <c r="T1555" s="166">
        <v>60</v>
      </c>
      <c r="U1555" s="166" t="b">
        <f t="shared" si="638"/>
        <v>1</v>
      </c>
      <c r="V1555" s="165" t="s">
        <v>1066</v>
      </c>
      <c r="W1555" s="157" t="str">
        <f t="shared" si="642"/>
        <v>n</v>
      </c>
      <c r="X1555" s="157" t="str">
        <f t="shared" si="643"/>
        <v>y</v>
      </c>
      <c r="Y1555" s="157" t="str">
        <f t="shared" si="626"/>
        <v>n</v>
      </c>
      <c r="Z1555" s="157" t="str">
        <f t="shared" si="627"/>
        <v>n</v>
      </c>
      <c r="AA1555" s="157" t="str">
        <f t="shared" si="628"/>
        <v>n</v>
      </c>
      <c r="AB1555" s="157" t="str">
        <f t="shared" si="629"/>
        <v>n</v>
      </c>
      <c r="AC1555" s="157" t="str">
        <f t="shared" si="630"/>
        <v>n</v>
      </c>
      <c r="AD1555" s="157" t="str">
        <f t="shared" si="631"/>
        <v>n</v>
      </c>
      <c r="AE1555" s="165">
        <v>-1</v>
      </c>
      <c r="AF1555" s="166">
        <v>-1</v>
      </c>
      <c r="AG1555" s="166">
        <v>25</v>
      </c>
      <c r="AH1555" s="166" t="b">
        <f t="shared" si="639"/>
        <v>1</v>
      </c>
      <c r="AI1555" s="165" t="s">
        <v>2341</v>
      </c>
      <c r="AJ1555" s="157" t="str">
        <f t="shared" si="632"/>
        <v>n</v>
      </c>
      <c r="AK1555" s="157" t="str">
        <f t="shared" si="633"/>
        <v>n</v>
      </c>
      <c r="AL1555" s="157" t="str">
        <f t="shared" si="634"/>
        <v>n</v>
      </c>
      <c r="AM1555" s="157" t="str">
        <f t="shared" si="635"/>
        <v>y</v>
      </c>
      <c r="AN1555" s="157" t="str">
        <f t="shared" si="640"/>
        <v>n</v>
      </c>
      <c r="AO1555" s="157" t="str">
        <f t="shared" si="641"/>
        <v>y</v>
      </c>
      <c r="AP1555" s="157" t="str">
        <f t="shared" si="636"/>
        <v>n</v>
      </c>
      <c r="AQ1555" s="157" t="str">
        <f t="shared" si="637"/>
        <v>n</v>
      </c>
      <c r="AR1555" s="165">
        <v>0</v>
      </c>
      <c r="AS1555" s="166">
        <v>0</v>
      </c>
      <c r="AT1555" s="166" t="b">
        <f t="shared" si="615"/>
        <v>1</v>
      </c>
      <c r="AU1555" s="157"/>
    </row>
    <row r="1556" spans="1:47" ht="15" customHeight="1" x14ac:dyDescent="0.3">
      <c r="A1556" s="158" t="s">
        <v>1811</v>
      </c>
      <c r="B1556" s="158" t="s">
        <v>2140</v>
      </c>
      <c r="C1556" s="159">
        <v>44368</v>
      </c>
      <c r="D1556" s="158">
        <v>2021</v>
      </c>
      <c r="E1556" s="158" t="s">
        <v>19</v>
      </c>
      <c r="F1556" s="158" t="s">
        <v>957</v>
      </c>
      <c r="G1556" s="169">
        <v>9.1666666666666674E-2</v>
      </c>
      <c r="H1556" s="169">
        <v>0.14583333333333334</v>
      </c>
      <c r="I1556" s="157" t="s">
        <v>2908</v>
      </c>
      <c r="J1556" s="165" t="s">
        <v>1066</v>
      </c>
      <c r="K1556" s="157" t="str">
        <f t="shared" si="616"/>
        <v>n</v>
      </c>
      <c r="L1556" s="157" t="str">
        <f t="shared" si="617"/>
        <v>y</v>
      </c>
      <c r="M1556" s="157" t="str">
        <f t="shared" si="618"/>
        <v>n</v>
      </c>
      <c r="N1556" s="157" t="str">
        <f t="shared" si="619"/>
        <v>n</v>
      </c>
      <c r="O1556" s="157" t="str">
        <f t="shared" si="620"/>
        <v>n</v>
      </c>
      <c r="P1556" s="157" t="str">
        <f t="shared" si="621"/>
        <v>n</v>
      </c>
      <c r="Q1556" s="157" t="str">
        <f t="shared" si="622"/>
        <v>n</v>
      </c>
      <c r="R1556" s="157" t="str">
        <f t="shared" si="623"/>
        <v>n</v>
      </c>
      <c r="S1556" s="165">
        <v>30</v>
      </c>
      <c r="T1556" s="166">
        <v>30</v>
      </c>
      <c r="U1556" s="166" t="b">
        <f t="shared" si="638"/>
        <v>1</v>
      </c>
      <c r="V1556" s="165" t="s">
        <v>1066</v>
      </c>
      <c r="W1556" s="157" t="str">
        <f t="shared" si="642"/>
        <v>n</v>
      </c>
      <c r="X1556" s="157" t="str">
        <f t="shared" si="643"/>
        <v>y</v>
      </c>
      <c r="Y1556" s="157" t="str">
        <f t="shared" si="626"/>
        <v>n</v>
      </c>
      <c r="Z1556" s="157" t="str">
        <f t="shared" si="627"/>
        <v>n</v>
      </c>
      <c r="AA1556" s="157" t="str">
        <f t="shared" si="628"/>
        <v>n</v>
      </c>
      <c r="AB1556" s="157" t="str">
        <f t="shared" si="629"/>
        <v>n</v>
      </c>
      <c r="AC1556" s="157" t="str">
        <f t="shared" si="630"/>
        <v>n</v>
      </c>
      <c r="AD1556" s="157" t="str">
        <f t="shared" si="631"/>
        <v>n</v>
      </c>
      <c r="AE1556" s="165">
        <v>-1</v>
      </c>
      <c r="AF1556" s="166">
        <v>-1</v>
      </c>
      <c r="AG1556" s="166">
        <v>40</v>
      </c>
      <c r="AH1556" s="166" t="b">
        <f t="shared" si="639"/>
        <v>1</v>
      </c>
      <c r="AI1556" s="165" t="s">
        <v>1075</v>
      </c>
      <c r="AJ1556" s="157" t="str">
        <f t="shared" si="632"/>
        <v>n</v>
      </c>
      <c r="AK1556" s="157" t="str">
        <f t="shared" si="633"/>
        <v>n</v>
      </c>
      <c r="AL1556" s="157" t="str">
        <f t="shared" si="634"/>
        <v>y</v>
      </c>
      <c r="AM1556" s="157" t="str">
        <f t="shared" si="635"/>
        <v>n</v>
      </c>
      <c r="AN1556" s="157" t="str">
        <f t="shared" si="640"/>
        <v>n</v>
      </c>
      <c r="AO1556" s="157" t="str">
        <f t="shared" si="641"/>
        <v>n</v>
      </c>
      <c r="AP1556" s="157" t="str">
        <f t="shared" si="636"/>
        <v>n</v>
      </c>
      <c r="AQ1556" s="157" t="str">
        <f t="shared" si="637"/>
        <v>n</v>
      </c>
      <c r="AR1556" s="165">
        <v>0</v>
      </c>
      <c r="AS1556" s="166">
        <v>0</v>
      </c>
      <c r="AT1556" s="166" t="b">
        <f t="shared" si="615"/>
        <v>1</v>
      </c>
      <c r="AU1556" s="157"/>
    </row>
    <row r="1557" spans="1:47" ht="15" customHeight="1" x14ac:dyDescent="0.3">
      <c r="A1557" s="158" t="s">
        <v>1811</v>
      </c>
      <c r="B1557" s="158" t="s">
        <v>2140</v>
      </c>
      <c r="C1557" s="159">
        <v>44368</v>
      </c>
      <c r="D1557" s="158">
        <v>2021</v>
      </c>
      <c r="E1557" s="158" t="s">
        <v>19</v>
      </c>
      <c r="F1557" s="158" t="s">
        <v>959</v>
      </c>
      <c r="G1557" s="169">
        <v>9.1666666666666674E-2</v>
      </c>
      <c r="H1557" s="169">
        <v>0.14583333333333334</v>
      </c>
      <c r="I1557" s="157" t="s">
        <v>2909</v>
      </c>
      <c r="J1557" s="165" t="s">
        <v>1066</v>
      </c>
      <c r="K1557" s="157" t="str">
        <f t="shared" si="616"/>
        <v>n</v>
      </c>
      <c r="L1557" s="157" t="str">
        <f t="shared" si="617"/>
        <v>y</v>
      </c>
      <c r="M1557" s="157" t="str">
        <f t="shared" si="618"/>
        <v>n</v>
      </c>
      <c r="N1557" s="157" t="str">
        <f t="shared" si="619"/>
        <v>n</v>
      </c>
      <c r="O1557" s="157" t="str">
        <f t="shared" si="620"/>
        <v>n</v>
      </c>
      <c r="P1557" s="157" t="str">
        <f t="shared" si="621"/>
        <v>n</v>
      </c>
      <c r="Q1557" s="157" t="str">
        <f t="shared" si="622"/>
        <v>n</v>
      </c>
      <c r="R1557" s="157" t="str">
        <f t="shared" si="623"/>
        <v>n</v>
      </c>
      <c r="S1557" s="165">
        <v>30</v>
      </c>
      <c r="T1557" s="166">
        <v>30</v>
      </c>
      <c r="U1557" s="166" t="b">
        <f t="shared" si="638"/>
        <v>1</v>
      </c>
      <c r="V1557" s="165" t="s">
        <v>1066</v>
      </c>
      <c r="W1557" s="157" t="str">
        <f t="shared" si="642"/>
        <v>n</v>
      </c>
      <c r="X1557" s="157" t="str">
        <f t="shared" si="643"/>
        <v>y</v>
      </c>
      <c r="Y1557" s="157" t="str">
        <f t="shared" si="626"/>
        <v>n</v>
      </c>
      <c r="Z1557" s="157" t="str">
        <f t="shared" si="627"/>
        <v>n</v>
      </c>
      <c r="AA1557" s="157" t="str">
        <f t="shared" si="628"/>
        <v>n</v>
      </c>
      <c r="AB1557" s="157" t="str">
        <f t="shared" si="629"/>
        <v>n</v>
      </c>
      <c r="AC1557" s="157" t="str">
        <f t="shared" si="630"/>
        <v>n</v>
      </c>
      <c r="AD1557" s="157" t="str">
        <f t="shared" si="631"/>
        <v>n</v>
      </c>
      <c r="AE1557" s="165">
        <v>-1</v>
      </c>
      <c r="AF1557" s="166">
        <v>-1</v>
      </c>
      <c r="AG1557" s="166">
        <v>60</v>
      </c>
      <c r="AH1557" s="166" t="b">
        <f t="shared" si="639"/>
        <v>1</v>
      </c>
      <c r="AI1557" s="165" t="s">
        <v>2387</v>
      </c>
      <c r="AJ1557" s="157" t="str">
        <f t="shared" si="632"/>
        <v>n</v>
      </c>
      <c r="AK1557" s="157" t="str">
        <f t="shared" si="633"/>
        <v>n</v>
      </c>
      <c r="AL1557" s="157" t="str">
        <f t="shared" si="634"/>
        <v>n</v>
      </c>
      <c r="AM1557" s="157" t="str">
        <f t="shared" si="635"/>
        <v>n</v>
      </c>
      <c r="AN1557" s="157" t="str">
        <f t="shared" si="640"/>
        <v>n</v>
      </c>
      <c r="AO1557" s="157" t="str">
        <f t="shared" si="641"/>
        <v>y</v>
      </c>
      <c r="AP1557" s="157" t="str">
        <f t="shared" si="636"/>
        <v>n</v>
      </c>
      <c r="AQ1557" s="157" t="str">
        <f t="shared" si="637"/>
        <v>n</v>
      </c>
      <c r="AR1557" s="165">
        <v>0</v>
      </c>
      <c r="AS1557" s="166">
        <v>0</v>
      </c>
      <c r="AT1557" s="166" t="b">
        <f t="shared" si="615"/>
        <v>1</v>
      </c>
      <c r="AU1557" s="157"/>
    </row>
    <row r="1558" spans="1:47" ht="15" customHeight="1" x14ac:dyDescent="0.3">
      <c r="A1558" s="158" t="s">
        <v>1811</v>
      </c>
      <c r="B1558" s="158" t="s">
        <v>2140</v>
      </c>
      <c r="C1558" s="159">
        <v>44368</v>
      </c>
      <c r="D1558" s="158">
        <v>2021</v>
      </c>
      <c r="E1558" s="158" t="s">
        <v>19</v>
      </c>
      <c r="F1558" s="158" t="s">
        <v>962</v>
      </c>
      <c r="G1558" s="169">
        <v>9.1666666666666674E-2</v>
      </c>
      <c r="H1558" s="169">
        <v>0.14583333333333334</v>
      </c>
      <c r="I1558" s="157" t="s">
        <v>2910</v>
      </c>
      <c r="J1558" s="165" t="s">
        <v>2315</v>
      </c>
      <c r="K1558" s="157" t="str">
        <f t="shared" si="616"/>
        <v>n</v>
      </c>
      <c r="L1558" s="157" t="str">
        <f t="shared" si="617"/>
        <v>y</v>
      </c>
      <c r="M1558" s="157" t="str">
        <f t="shared" si="618"/>
        <v>y</v>
      </c>
      <c r="N1558" s="157" t="str">
        <f t="shared" si="619"/>
        <v>n</v>
      </c>
      <c r="O1558" s="157" t="str">
        <f t="shared" si="620"/>
        <v>n</v>
      </c>
      <c r="P1558" s="157" t="str">
        <f t="shared" si="621"/>
        <v>n</v>
      </c>
      <c r="Q1558" s="157" t="str">
        <f t="shared" si="622"/>
        <v>n</v>
      </c>
      <c r="R1558" s="157" t="str">
        <f t="shared" si="623"/>
        <v>n</v>
      </c>
      <c r="S1558" s="165">
        <v>70</v>
      </c>
      <c r="T1558" s="166">
        <v>70</v>
      </c>
      <c r="U1558" s="166" t="b">
        <f t="shared" si="638"/>
        <v>1</v>
      </c>
      <c r="V1558" s="165" t="s">
        <v>1066</v>
      </c>
      <c r="W1558" s="157" t="str">
        <f t="shared" si="642"/>
        <v>n</v>
      </c>
      <c r="X1558" s="157" t="str">
        <f t="shared" si="643"/>
        <v>y</v>
      </c>
      <c r="Y1558" s="157" t="str">
        <f t="shared" si="626"/>
        <v>n</v>
      </c>
      <c r="Z1558" s="157" t="str">
        <f t="shared" si="627"/>
        <v>n</v>
      </c>
      <c r="AA1558" s="157" t="str">
        <f t="shared" si="628"/>
        <v>n</v>
      </c>
      <c r="AB1558" s="157" t="str">
        <f t="shared" si="629"/>
        <v>n</v>
      </c>
      <c r="AC1558" s="157" t="str">
        <f t="shared" si="630"/>
        <v>n</v>
      </c>
      <c r="AD1558" s="157" t="str">
        <f t="shared" si="631"/>
        <v>n</v>
      </c>
      <c r="AE1558" s="165">
        <v>-1</v>
      </c>
      <c r="AF1558" s="166">
        <v>-1</v>
      </c>
      <c r="AG1558" s="166">
        <v>55</v>
      </c>
      <c r="AH1558" s="166" t="b">
        <f t="shared" si="639"/>
        <v>1</v>
      </c>
      <c r="AI1558" s="165" t="s">
        <v>2341</v>
      </c>
      <c r="AJ1558" s="157" t="str">
        <f t="shared" si="632"/>
        <v>n</v>
      </c>
      <c r="AK1558" s="157" t="str">
        <f t="shared" si="633"/>
        <v>n</v>
      </c>
      <c r="AL1558" s="157" t="str">
        <f t="shared" si="634"/>
        <v>n</v>
      </c>
      <c r="AM1558" s="157" t="str">
        <f t="shared" si="635"/>
        <v>y</v>
      </c>
      <c r="AN1558" s="157" t="str">
        <f t="shared" si="640"/>
        <v>n</v>
      </c>
      <c r="AO1558" s="157" t="str">
        <f t="shared" si="641"/>
        <v>y</v>
      </c>
      <c r="AP1558" s="157" t="str">
        <f t="shared" si="636"/>
        <v>n</v>
      </c>
      <c r="AQ1558" s="157" t="str">
        <f t="shared" si="637"/>
        <v>n</v>
      </c>
      <c r="AR1558" s="165">
        <v>0</v>
      </c>
      <c r="AS1558" s="166">
        <v>0</v>
      </c>
      <c r="AT1558" s="166" t="b">
        <f t="shared" si="615"/>
        <v>1</v>
      </c>
      <c r="AU1558" s="157"/>
    </row>
    <row r="1559" spans="1:47" ht="15" customHeight="1" x14ac:dyDescent="0.3">
      <c r="A1559" s="158" t="s">
        <v>1811</v>
      </c>
      <c r="B1559" s="158" t="s">
        <v>2140</v>
      </c>
      <c r="C1559" s="159">
        <v>44368</v>
      </c>
      <c r="D1559" s="158">
        <v>2021</v>
      </c>
      <c r="E1559" s="158" t="s">
        <v>19</v>
      </c>
      <c r="F1559" s="158" t="s">
        <v>964</v>
      </c>
      <c r="G1559" s="169">
        <v>9.1666666666666674E-2</v>
      </c>
      <c r="H1559" s="169">
        <v>0.14583333333333334</v>
      </c>
      <c r="I1559" s="157" t="s">
        <v>2911</v>
      </c>
      <c r="J1559" s="165" t="s">
        <v>1066</v>
      </c>
      <c r="K1559" s="157" t="str">
        <f t="shared" si="616"/>
        <v>n</v>
      </c>
      <c r="L1559" s="157" t="str">
        <f t="shared" si="617"/>
        <v>y</v>
      </c>
      <c r="M1559" s="157" t="str">
        <f t="shared" si="618"/>
        <v>n</v>
      </c>
      <c r="N1559" s="157" t="str">
        <f t="shared" si="619"/>
        <v>n</v>
      </c>
      <c r="O1559" s="157" t="str">
        <f t="shared" si="620"/>
        <v>n</v>
      </c>
      <c r="P1559" s="157" t="str">
        <f t="shared" si="621"/>
        <v>n</v>
      </c>
      <c r="Q1559" s="157" t="str">
        <f t="shared" si="622"/>
        <v>n</v>
      </c>
      <c r="R1559" s="157" t="str">
        <f t="shared" si="623"/>
        <v>n</v>
      </c>
      <c r="S1559" s="165">
        <v>70</v>
      </c>
      <c r="T1559" s="166">
        <v>70</v>
      </c>
      <c r="U1559" s="166" t="b">
        <f t="shared" si="638"/>
        <v>1</v>
      </c>
      <c r="V1559" s="165" t="s">
        <v>1066</v>
      </c>
      <c r="W1559" s="157" t="str">
        <f t="shared" si="642"/>
        <v>n</v>
      </c>
      <c r="X1559" s="157" t="str">
        <f t="shared" si="643"/>
        <v>y</v>
      </c>
      <c r="Y1559" s="157" t="str">
        <f t="shared" si="626"/>
        <v>n</v>
      </c>
      <c r="Z1559" s="157" t="str">
        <f t="shared" si="627"/>
        <v>n</v>
      </c>
      <c r="AA1559" s="157" t="str">
        <f t="shared" si="628"/>
        <v>n</v>
      </c>
      <c r="AB1559" s="157" t="str">
        <f t="shared" si="629"/>
        <v>n</v>
      </c>
      <c r="AC1559" s="157" t="str">
        <f t="shared" si="630"/>
        <v>n</v>
      </c>
      <c r="AD1559" s="157" t="str">
        <f t="shared" si="631"/>
        <v>n</v>
      </c>
      <c r="AE1559" s="165">
        <v>-1</v>
      </c>
      <c r="AF1559" s="166">
        <v>-1</v>
      </c>
      <c r="AG1559" s="166">
        <v>10</v>
      </c>
      <c r="AH1559" s="166" t="b">
        <f t="shared" si="639"/>
        <v>1</v>
      </c>
      <c r="AI1559" s="165" t="s">
        <v>2341</v>
      </c>
      <c r="AJ1559" s="157" t="str">
        <f t="shared" si="632"/>
        <v>n</v>
      </c>
      <c r="AK1559" s="157" t="str">
        <f t="shared" si="633"/>
        <v>n</v>
      </c>
      <c r="AL1559" s="157" t="str">
        <f t="shared" si="634"/>
        <v>n</v>
      </c>
      <c r="AM1559" s="157" t="str">
        <f t="shared" si="635"/>
        <v>y</v>
      </c>
      <c r="AN1559" s="157" t="str">
        <f t="shared" si="640"/>
        <v>n</v>
      </c>
      <c r="AO1559" s="157" t="str">
        <f t="shared" si="641"/>
        <v>y</v>
      </c>
      <c r="AP1559" s="157" t="str">
        <f t="shared" si="636"/>
        <v>n</v>
      </c>
      <c r="AQ1559" s="157" t="str">
        <f t="shared" si="637"/>
        <v>n</v>
      </c>
      <c r="AR1559" s="165">
        <v>0</v>
      </c>
      <c r="AS1559" s="166">
        <v>0</v>
      </c>
      <c r="AT1559" s="166" t="b">
        <f t="shared" si="615"/>
        <v>1</v>
      </c>
      <c r="AU1559" s="157"/>
    </row>
    <row r="1560" spans="1:47" ht="15" customHeight="1" x14ac:dyDescent="0.3">
      <c r="A1560" s="158" t="s">
        <v>1811</v>
      </c>
      <c r="B1560" s="158" t="s">
        <v>2140</v>
      </c>
      <c r="C1560" s="159">
        <v>44368</v>
      </c>
      <c r="D1560" s="158">
        <v>2021</v>
      </c>
      <c r="E1560" s="158" t="s">
        <v>19</v>
      </c>
      <c r="F1560" s="158" t="s">
        <v>967</v>
      </c>
      <c r="G1560" s="169">
        <v>9.1666666666666674E-2</v>
      </c>
      <c r="H1560" s="169">
        <v>0.14583333333333334</v>
      </c>
      <c r="I1560" s="157" t="s">
        <v>2912</v>
      </c>
      <c r="J1560" s="165" t="s">
        <v>1066</v>
      </c>
      <c r="K1560" s="157" t="str">
        <f t="shared" si="616"/>
        <v>n</v>
      </c>
      <c r="L1560" s="157" t="str">
        <f t="shared" si="617"/>
        <v>y</v>
      </c>
      <c r="M1560" s="157" t="str">
        <f t="shared" si="618"/>
        <v>n</v>
      </c>
      <c r="N1560" s="157" t="str">
        <f t="shared" si="619"/>
        <v>n</v>
      </c>
      <c r="O1560" s="157" t="str">
        <f t="shared" si="620"/>
        <v>n</v>
      </c>
      <c r="P1560" s="157" t="str">
        <f t="shared" si="621"/>
        <v>n</v>
      </c>
      <c r="Q1560" s="157" t="str">
        <f t="shared" si="622"/>
        <v>n</v>
      </c>
      <c r="R1560" s="157" t="str">
        <f t="shared" si="623"/>
        <v>n</v>
      </c>
      <c r="S1560" s="165">
        <v>40</v>
      </c>
      <c r="T1560" s="166">
        <v>40</v>
      </c>
      <c r="U1560" s="166" t="b">
        <f t="shared" si="638"/>
        <v>1</v>
      </c>
      <c r="V1560" s="165" t="s">
        <v>1066</v>
      </c>
      <c r="W1560" s="157" t="str">
        <f t="shared" si="642"/>
        <v>n</v>
      </c>
      <c r="X1560" s="157" t="str">
        <f t="shared" si="643"/>
        <v>y</v>
      </c>
      <c r="Y1560" s="157" t="str">
        <f t="shared" si="626"/>
        <v>n</v>
      </c>
      <c r="Z1560" s="157" t="str">
        <f t="shared" si="627"/>
        <v>n</v>
      </c>
      <c r="AA1560" s="157" t="str">
        <f t="shared" si="628"/>
        <v>n</v>
      </c>
      <c r="AB1560" s="157" t="str">
        <f t="shared" si="629"/>
        <v>n</v>
      </c>
      <c r="AC1560" s="157" t="str">
        <f t="shared" si="630"/>
        <v>n</v>
      </c>
      <c r="AD1560" s="157" t="str">
        <f t="shared" si="631"/>
        <v>n</v>
      </c>
      <c r="AE1560" s="165">
        <v>-1</v>
      </c>
      <c r="AF1560" s="166">
        <v>-1</v>
      </c>
      <c r="AG1560" s="166">
        <v>30</v>
      </c>
      <c r="AH1560" s="166" t="b">
        <f t="shared" si="639"/>
        <v>1</v>
      </c>
      <c r="AI1560" s="165" t="s">
        <v>2341</v>
      </c>
      <c r="AJ1560" s="157" t="str">
        <f t="shared" si="632"/>
        <v>n</v>
      </c>
      <c r="AK1560" s="157" t="str">
        <f t="shared" si="633"/>
        <v>n</v>
      </c>
      <c r="AL1560" s="157" t="str">
        <f t="shared" si="634"/>
        <v>n</v>
      </c>
      <c r="AM1560" s="157" t="str">
        <f t="shared" si="635"/>
        <v>y</v>
      </c>
      <c r="AN1560" s="157" t="str">
        <f t="shared" si="640"/>
        <v>n</v>
      </c>
      <c r="AO1560" s="157" t="str">
        <f t="shared" si="641"/>
        <v>y</v>
      </c>
      <c r="AP1560" s="157" t="str">
        <f t="shared" si="636"/>
        <v>n</v>
      </c>
      <c r="AQ1560" s="157" t="str">
        <f t="shared" si="637"/>
        <v>n</v>
      </c>
      <c r="AR1560" s="165">
        <v>0</v>
      </c>
      <c r="AS1560" s="166">
        <v>0</v>
      </c>
      <c r="AT1560" s="166" t="b">
        <f t="shared" si="615"/>
        <v>1</v>
      </c>
      <c r="AU1560" s="157" t="s">
        <v>779</v>
      </c>
    </row>
    <row r="1561" spans="1:47" ht="15" customHeight="1" x14ac:dyDescent="0.3">
      <c r="A1561" s="158" t="s">
        <v>1811</v>
      </c>
      <c r="B1561" s="158" t="s">
        <v>2140</v>
      </c>
      <c r="C1561" s="159">
        <v>44368</v>
      </c>
      <c r="D1561" s="158">
        <v>2021</v>
      </c>
      <c r="E1561" s="158" t="s">
        <v>19</v>
      </c>
      <c r="F1561" s="158" t="s">
        <v>970</v>
      </c>
      <c r="G1561" s="169">
        <v>9.1666666666666674E-2</v>
      </c>
      <c r="H1561" s="169">
        <v>0.14583333333333334</v>
      </c>
      <c r="I1561" s="157" t="s">
        <v>2913</v>
      </c>
      <c r="J1561" s="165" t="s">
        <v>1066</v>
      </c>
      <c r="K1561" s="157" t="str">
        <f t="shared" si="616"/>
        <v>n</v>
      </c>
      <c r="L1561" s="157" t="str">
        <f t="shared" si="617"/>
        <v>y</v>
      </c>
      <c r="M1561" s="157" t="str">
        <f t="shared" si="618"/>
        <v>n</v>
      </c>
      <c r="N1561" s="157" t="str">
        <f t="shared" si="619"/>
        <v>n</v>
      </c>
      <c r="O1561" s="157" t="str">
        <f t="shared" si="620"/>
        <v>n</v>
      </c>
      <c r="P1561" s="157" t="str">
        <f t="shared" si="621"/>
        <v>n</v>
      </c>
      <c r="Q1561" s="157" t="str">
        <f t="shared" si="622"/>
        <v>n</v>
      </c>
      <c r="R1561" s="157" t="str">
        <f t="shared" si="623"/>
        <v>n</v>
      </c>
      <c r="S1561" s="165">
        <v>50</v>
      </c>
      <c r="T1561" s="166">
        <v>50</v>
      </c>
      <c r="U1561" s="166" t="b">
        <f t="shared" si="638"/>
        <v>1</v>
      </c>
      <c r="V1561" s="165" t="s">
        <v>1066</v>
      </c>
      <c r="W1561" s="157" t="str">
        <f t="shared" si="642"/>
        <v>n</v>
      </c>
      <c r="X1561" s="157" t="str">
        <f t="shared" si="643"/>
        <v>y</v>
      </c>
      <c r="Y1561" s="157" t="str">
        <f t="shared" si="626"/>
        <v>n</v>
      </c>
      <c r="Z1561" s="157" t="str">
        <f t="shared" si="627"/>
        <v>n</v>
      </c>
      <c r="AA1561" s="157" t="str">
        <f t="shared" si="628"/>
        <v>n</v>
      </c>
      <c r="AB1561" s="157" t="str">
        <f t="shared" si="629"/>
        <v>n</v>
      </c>
      <c r="AC1561" s="157" t="str">
        <f t="shared" si="630"/>
        <v>n</v>
      </c>
      <c r="AD1561" s="157" t="str">
        <f t="shared" si="631"/>
        <v>n</v>
      </c>
      <c r="AE1561" s="165">
        <v>-1</v>
      </c>
      <c r="AF1561" s="166">
        <v>-1</v>
      </c>
      <c r="AG1561" s="166">
        <v>50</v>
      </c>
      <c r="AH1561" s="166" t="b">
        <f t="shared" si="639"/>
        <v>1</v>
      </c>
      <c r="AI1561" s="165" t="s">
        <v>2341</v>
      </c>
      <c r="AJ1561" s="157" t="str">
        <f t="shared" si="632"/>
        <v>n</v>
      </c>
      <c r="AK1561" s="157" t="str">
        <f t="shared" si="633"/>
        <v>n</v>
      </c>
      <c r="AL1561" s="157" t="str">
        <f t="shared" si="634"/>
        <v>n</v>
      </c>
      <c r="AM1561" s="157" t="str">
        <f t="shared" si="635"/>
        <v>y</v>
      </c>
      <c r="AN1561" s="157" t="str">
        <f t="shared" si="640"/>
        <v>n</v>
      </c>
      <c r="AO1561" s="157" t="str">
        <f t="shared" si="641"/>
        <v>y</v>
      </c>
      <c r="AP1561" s="157" t="str">
        <f t="shared" si="636"/>
        <v>n</v>
      </c>
      <c r="AQ1561" s="157" t="str">
        <f t="shared" si="637"/>
        <v>n</v>
      </c>
      <c r="AR1561" s="165">
        <v>0</v>
      </c>
      <c r="AS1561" s="166">
        <v>0</v>
      </c>
      <c r="AT1561" s="166" t="b">
        <f t="shared" si="615"/>
        <v>1</v>
      </c>
      <c r="AU1561" s="157"/>
    </row>
    <row r="1562" spans="1:47" ht="15" customHeight="1" x14ac:dyDescent="0.3">
      <c r="A1562" s="158" t="s">
        <v>1811</v>
      </c>
      <c r="B1562" s="158" t="s">
        <v>2140</v>
      </c>
      <c r="C1562" s="159">
        <v>44368</v>
      </c>
      <c r="D1562" s="158">
        <v>2021</v>
      </c>
      <c r="E1562" s="158" t="s">
        <v>19</v>
      </c>
      <c r="F1562" s="158" t="s">
        <v>972</v>
      </c>
      <c r="G1562" s="169">
        <v>9.1666666666666674E-2</v>
      </c>
      <c r="H1562" s="169">
        <v>0.14583333333333334</v>
      </c>
      <c r="I1562" s="157" t="s">
        <v>2914</v>
      </c>
      <c r="J1562" s="165" t="s">
        <v>1066</v>
      </c>
      <c r="K1562" s="157" t="str">
        <f t="shared" si="616"/>
        <v>n</v>
      </c>
      <c r="L1562" s="157" t="str">
        <f t="shared" si="617"/>
        <v>y</v>
      </c>
      <c r="M1562" s="157" t="str">
        <f t="shared" si="618"/>
        <v>n</v>
      </c>
      <c r="N1562" s="157" t="str">
        <f t="shared" si="619"/>
        <v>n</v>
      </c>
      <c r="O1562" s="157" t="str">
        <f t="shared" si="620"/>
        <v>n</v>
      </c>
      <c r="P1562" s="157" t="str">
        <f t="shared" si="621"/>
        <v>n</v>
      </c>
      <c r="Q1562" s="157" t="str">
        <f t="shared" si="622"/>
        <v>n</v>
      </c>
      <c r="R1562" s="157" t="str">
        <f t="shared" si="623"/>
        <v>n</v>
      </c>
      <c r="S1562" s="165">
        <v>30</v>
      </c>
      <c r="T1562" s="166">
        <v>30</v>
      </c>
      <c r="U1562" s="166" t="b">
        <f t="shared" si="638"/>
        <v>1</v>
      </c>
      <c r="V1562" s="165" t="s">
        <v>1066</v>
      </c>
      <c r="W1562" s="157" t="str">
        <f t="shared" si="642"/>
        <v>n</v>
      </c>
      <c r="X1562" s="157" t="str">
        <f t="shared" si="643"/>
        <v>y</v>
      </c>
      <c r="Y1562" s="157" t="str">
        <f t="shared" si="626"/>
        <v>n</v>
      </c>
      <c r="Z1562" s="157" t="str">
        <f t="shared" si="627"/>
        <v>n</v>
      </c>
      <c r="AA1562" s="157" t="str">
        <f t="shared" si="628"/>
        <v>n</v>
      </c>
      <c r="AB1562" s="157" t="str">
        <f t="shared" si="629"/>
        <v>n</v>
      </c>
      <c r="AC1562" s="157" t="str">
        <f t="shared" si="630"/>
        <v>n</v>
      </c>
      <c r="AD1562" s="157" t="str">
        <f t="shared" si="631"/>
        <v>n</v>
      </c>
      <c r="AE1562" s="165">
        <v>-1</v>
      </c>
      <c r="AF1562" s="166">
        <v>-1</v>
      </c>
      <c r="AG1562" s="166">
        <v>15</v>
      </c>
      <c r="AH1562" s="166" t="b">
        <f t="shared" si="639"/>
        <v>1</v>
      </c>
      <c r="AI1562" s="165" t="s">
        <v>2341</v>
      </c>
      <c r="AJ1562" s="157" t="str">
        <f t="shared" si="632"/>
        <v>n</v>
      </c>
      <c r="AK1562" s="157" t="str">
        <f t="shared" si="633"/>
        <v>n</v>
      </c>
      <c r="AL1562" s="157" t="str">
        <f t="shared" si="634"/>
        <v>n</v>
      </c>
      <c r="AM1562" s="157" t="str">
        <f t="shared" si="635"/>
        <v>y</v>
      </c>
      <c r="AN1562" s="157" t="str">
        <f t="shared" si="640"/>
        <v>n</v>
      </c>
      <c r="AO1562" s="157" t="str">
        <f t="shared" si="641"/>
        <v>y</v>
      </c>
      <c r="AP1562" s="157" t="str">
        <f t="shared" si="636"/>
        <v>n</v>
      </c>
      <c r="AQ1562" s="157" t="str">
        <f t="shared" si="637"/>
        <v>n</v>
      </c>
      <c r="AR1562" s="165">
        <v>0</v>
      </c>
      <c r="AS1562" s="166">
        <v>0</v>
      </c>
      <c r="AT1562" s="166" t="b">
        <f t="shared" si="615"/>
        <v>1</v>
      </c>
      <c r="AU1562" s="157"/>
    </row>
    <row r="1563" spans="1:47" ht="15" customHeight="1" x14ac:dyDescent="0.3">
      <c r="A1563" s="158" t="s">
        <v>1811</v>
      </c>
      <c r="B1563" s="158" t="s">
        <v>2140</v>
      </c>
      <c r="C1563" s="159">
        <v>44368</v>
      </c>
      <c r="D1563" s="158">
        <v>2021</v>
      </c>
      <c r="E1563" s="158" t="s">
        <v>19</v>
      </c>
      <c r="F1563" s="158" t="s">
        <v>975</v>
      </c>
      <c r="G1563" s="169">
        <v>9.1666666666666674E-2</v>
      </c>
      <c r="H1563" s="169">
        <v>0.14583333333333334</v>
      </c>
      <c r="I1563" s="157" t="s">
        <v>2915</v>
      </c>
      <c r="J1563" s="165" t="s">
        <v>1066</v>
      </c>
      <c r="K1563" s="157" t="str">
        <f t="shared" si="616"/>
        <v>n</v>
      </c>
      <c r="L1563" s="157" t="str">
        <f t="shared" si="617"/>
        <v>y</v>
      </c>
      <c r="M1563" s="157" t="str">
        <f t="shared" si="618"/>
        <v>n</v>
      </c>
      <c r="N1563" s="157" t="str">
        <f t="shared" si="619"/>
        <v>n</v>
      </c>
      <c r="O1563" s="157" t="str">
        <f t="shared" si="620"/>
        <v>n</v>
      </c>
      <c r="P1563" s="157" t="str">
        <f t="shared" si="621"/>
        <v>n</v>
      </c>
      <c r="Q1563" s="157" t="str">
        <f t="shared" si="622"/>
        <v>n</v>
      </c>
      <c r="R1563" s="157" t="str">
        <f t="shared" si="623"/>
        <v>n</v>
      </c>
      <c r="S1563" s="165">
        <v>60</v>
      </c>
      <c r="T1563" s="166">
        <v>60</v>
      </c>
      <c r="U1563" s="166" t="b">
        <f t="shared" si="638"/>
        <v>1</v>
      </c>
      <c r="V1563" s="165" t="s">
        <v>1066</v>
      </c>
      <c r="W1563" s="157" t="str">
        <f t="shared" si="642"/>
        <v>n</v>
      </c>
      <c r="X1563" s="157" t="str">
        <f t="shared" si="643"/>
        <v>y</v>
      </c>
      <c r="Y1563" s="157" t="str">
        <f t="shared" si="626"/>
        <v>n</v>
      </c>
      <c r="Z1563" s="157" t="str">
        <f t="shared" si="627"/>
        <v>n</v>
      </c>
      <c r="AA1563" s="157" t="str">
        <f t="shared" si="628"/>
        <v>n</v>
      </c>
      <c r="AB1563" s="157" t="str">
        <f t="shared" si="629"/>
        <v>n</v>
      </c>
      <c r="AC1563" s="157" t="str">
        <f t="shared" si="630"/>
        <v>n</v>
      </c>
      <c r="AD1563" s="157" t="str">
        <f t="shared" si="631"/>
        <v>n</v>
      </c>
      <c r="AE1563" s="165">
        <v>-1</v>
      </c>
      <c r="AF1563" s="166">
        <v>-1</v>
      </c>
      <c r="AG1563" s="166">
        <v>30</v>
      </c>
      <c r="AH1563" s="166" t="b">
        <f t="shared" si="639"/>
        <v>1</v>
      </c>
      <c r="AI1563" s="165" t="s">
        <v>2387</v>
      </c>
      <c r="AJ1563" s="157" t="str">
        <f t="shared" si="632"/>
        <v>n</v>
      </c>
      <c r="AK1563" s="157" t="str">
        <f t="shared" si="633"/>
        <v>n</v>
      </c>
      <c r="AL1563" s="157" t="str">
        <f t="shared" si="634"/>
        <v>n</v>
      </c>
      <c r="AM1563" s="157" t="str">
        <f t="shared" si="635"/>
        <v>n</v>
      </c>
      <c r="AN1563" s="157" t="str">
        <f t="shared" si="640"/>
        <v>n</v>
      </c>
      <c r="AO1563" s="157" t="str">
        <f t="shared" si="641"/>
        <v>y</v>
      </c>
      <c r="AP1563" s="157" t="str">
        <f t="shared" si="636"/>
        <v>n</v>
      </c>
      <c r="AQ1563" s="157" t="str">
        <f t="shared" si="637"/>
        <v>n</v>
      </c>
      <c r="AR1563" s="165">
        <v>0</v>
      </c>
      <c r="AS1563" s="166">
        <v>0</v>
      </c>
      <c r="AT1563" s="166" t="b">
        <f t="shared" si="615"/>
        <v>1</v>
      </c>
      <c r="AU1563" s="157"/>
    </row>
    <row r="1564" spans="1:47" ht="15" customHeight="1" x14ac:dyDescent="0.3">
      <c r="A1564" s="158" t="s">
        <v>1811</v>
      </c>
      <c r="B1564" s="158" t="s">
        <v>2140</v>
      </c>
      <c r="C1564" s="159">
        <v>44368</v>
      </c>
      <c r="D1564" s="158">
        <v>2021</v>
      </c>
      <c r="E1564" s="158" t="s">
        <v>19</v>
      </c>
      <c r="F1564" s="158" t="s">
        <v>977</v>
      </c>
      <c r="G1564" s="169">
        <v>9.1666666666666674E-2</v>
      </c>
      <c r="H1564" s="169">
        <v>0.14583333333333334</v>
      </c>
      <c r="I1564" s="157" t="s">
        <v>2916</v>
      </c>
      <c r="J1564" s="165" t="s">
        <v>1066</v>
      </c>
      <c r="K1564" s="157" t="str">
        <f t="shared" si="616"/>
        <v>n</v>
      </c>
      <c r="L1564" s="157" t="str">
        <f t="shared" si="617"/>
        <v>y</v>
      </c>
      <c r="M1564" s="157" t="str">
        <f t="shared" si="618"/>
        <v>n</v>
      </c>
      <c r="N1564" s="157" t="str">
        <f t="shared" si="619"/>
        <v>n</v>
      </c>
      <c r="O1564" s="157" t="str">
        <f t="shared" si="620"/>
        <v>n</v>
      </c>
      <c r="P1564" s="157" t="str">
        <f t="shared" si="621"/>
        <v>n</v>
      </c>
      <c r="Q1564" s="157" t="str">
        <f t="shared" si="622"/>
        <v>n</v>
      </c>
      <c r="R1564" s="157" t="str">
        <f t="shared" si="623"/>
        <v>n</v>
      </c>
      <c r="S1564" s="165">
        <v>50</v>
      </c>
      <c r="T1564" s="166">
        <v>50</v>
      </c>
      <c r="U1564" s="166" t="b">
        <f t="shared" si="638"/>
        <v>1</v>
      </c>
      <c r="V1564" s="165" t="s">
        <v>1066</v>
      </c>
      <c r="W1564" s="157" t="str">
        <f t="shared" si="642"/>
        <v>n</v>
      </c>
      <c r="X1564" s="157" t="str">
        <f t="shared" si="643"/>
        <v>y</v>
      </c>
      <c r="Y1564" s="157" t="str">
        <f t="shared" si="626"/>
        <v>n</v>
      </c>
      <c r="Z1564" s="157" t="str">
        <f t="shared" si="627"/>
        <v>n</v>
      </c>
      <c r="AA1564" s="157" t="str">
        <f t="shared" si="628"/>
        <v>n</v>
      </c>
      <c r="AB1564" s="157" t="str">
        <f t="shared" si="629"/>
        <v>n</v>
      </c>
      <c r="AC1564" s="157" t="str">
        <f t="shared" si="630"/>
        <v>n</v>
      </c>
      <c r="AD1564" s="157" t="str">
        <f t="shared" si="631"/>
        <v>n</v>
      </c>
      <c r="AE1564" s="165">
        <v>-1</v>
      </c>
      <c r="AF1564" s="166">
        <v>-1</v>
      </c>
      <c r="AG1564" s="166">
        <v>50</v>
      </c>
      <c r="AH1564" s="166" t="b">
        <f t="shared" si="639"/>
        <v>1</v>
      </c>
      <c r="AI1564" s="165" t="s">
        <v>2341</v>
      </c>
      <c r="AJ1564" s="157" t="str">
        <f t="shared" si="632"/>
        <v>n</v>
      </c>
      <c r="AK1564" s="157" t="str">
        <f t="shared" si="633"/>
        <v>n</v>
      </c>
      <c r="AL1564" s="157" t="str">
        <f t="shared" si="634"/>
        <v>n</v>
      </c>
      <c r="AM1564" s="157" t="str">
        <f t="shared" si="635"/>
        <v>y</v>
      </c>
      <c r="AN1564" s="157" t="str">
        <f t="shared" si="640"/>
        <v>n</v>
      </c>
      <c r="AO1564" s="157" t="str">
        <f t="shared" si="641"/>
        <v>y</v>
      </c>
      <c r="AP1564" s="157" t="str">
        <f t="shared" si="636"/>
        <v>n</v>
      </c>
      <c r="AQ1564" s="157" t="str">
        <f t="shared" si="637"/>
        <v>n</v>
      </c>
      <c r="AR1564" s="165">
        <v>0</v>
      </c>
      <c r="AS1564" s="166">
        <v>0</v>
      </c>
      <c r="AT1564" s="166" t="b">
        <f t="shared" si="615"/>
        <v>1</v>
      </c>
      <c r="AU1564" s="157" t="s">
        <v>2917</v>
      </c>
    </row>
    <row r="1565" spans="1:47" ht="15" customHeight="1" x14ac:dyDescent="0.3">
      <c r="A1565" s="158" t="s">
        <v>1811</v>
      </c>
      <c r="B1565" s="158" t="s">
        <v>2140</v>
      </c>
      <c r="C1565" s="159">
        <v>44368</v>
      </c>
      <c r="D1565" s="158">
        <v>2021</v>
      </c>
      <c r="E1565" s="158" t="s">
        <v>19</v>
      </c>
      <c r="F1565" s="158" t="s">
        <v>979</v>
      </c>
      <c r="G1565" s="169">
        <v>9.1666666666666674E-2</v>
      </c>
      <c r="H1565" s="169">
        <v>0.14583333333333334</v>
      </c>
      <c r="I1565" s="157" t="s">
        <v>2918</v>
      </c>
      <c r="J1565" s="165" t="s">
        <v>1066</v>
      </c>
      <c r="K1565" s="157" t="str">
        <f t="shared" si="616"/>
        <v>n</v>
      </c>
      <c r="L1565" s="157" t="str">
        <f t="shared" si="617"/>
        <v>y</v>
      </c>
      <c r="M1565" s="157" t="str">
        <f t="shared" si="618"/>
        <v>n</v>
      </c>
      <c r="N1565" s="157" t="str">
        <f t="shared" si="619"/>
        <v>n</v>
      </c>
      <c r="O1565" s="157" t="str">
        <f t="shared" si="620"/>
        <v>n</v>
      </c>
      <c r="P1565" s="157" t="str">
        <f t="shared" si="621"/>
        <v>n</v>
      </c>
      <c r="Q1565" s="157" t="str">
        <f t="shared" si="622"/>
        <v>n</v>
      </c>
      <c r="R1565" s="157" t="str">
        <f t="shared" si="623"/>
        <v>n</v>
      </c>
      <c r="S1565" s="165">
        <v>85</v>
      </c>
      <c r="T1565" s="166">
        <v>85</v>
      </c>
      <c r="U1565" s="166" t="b">
        <f t="shared" si="638"/>
        <v>1</v>
      </c>
      <c r="V1565" s="165" t="s">
        <v>1066</v>
      </c>
      <c r="W1565" s="157" t="str">
        <f t="shared" si="642"/>
        <v>n</v>
      </c>
      <c r="X1565" s="157" t="str">
        <f t="shared" si="643"/>
        <v>y</v>
      </c>
      <c r="Y1565" s="157" t="str">
        <f t="shared" si="626"/>
        <v>n</v>
      </c>
      <c r="Z1565" s="157" t="str">
        <f t="shared" si="627"/>
        <v>n</v>
      </c>
      <c r="AA1565" s="157" t="str">
        <f t="shared" si="628"/>
        <v>n</v>
      </c>
      <c r="AB1565" s="157" t="str">
        <f t="shared" si="629"/>
        <v>n</v>
      </c>
      <c r="AC1565" s="157" t="str">
        <f t="shared" si="630"/>
        <v>n</v>
      </c>
      <c r="AD1565" s="157" t="str">
        <f t="shared" si="631"/>
        <v>n</v>
      </c>
      <c r="AE1565" s="165">
        <v>-1</v>
      </c>
      <c r="AF1565" s="166">
        <v>-1</v>
      </c>
      <c r="AG1565" s="166">
        <v>45</v>
      </c>
      <c r="AH1565" s="166" t="b">
        <f t="shared" si="639"/>
        <v>1</v>
      </c>
      <c r="AI1565" s="165" t="s">
        <v>2905</v>
      </c>
      <c r="AJ1565" s="157" t="str">
        <f t="shared" si="632"/>
        <v>n</v>
      </c>
      <c r="AK1565" s="157" t="str">
        <f t="shared" si="633"/>
        <v>n</v>
      </c>
      <c r="AL1565" s="157" t="str">
        <f t="shared" si="634"/>
        <v>n</v>
      </c>
      <c r="AM1565" s="157" t="str">
        <f t="shared" si="635"/>
        <v>y</v>
      </c>
      <c r="AN1565" s="157" t="str">
        <f t="shared" si="640"/>
        <v>n</v>
      </c>
      <c r="AO1565" s="157" t="str">
        <f t="shared" si="641"/>
        <v>n</v>
      </c>
      <c r="AP1565" s="157" t="str">
        <f t="shared" si="636"/>
        <v>y</v>
      </c>
      <c r="AQ1565" s="157" t="str">
        <f t="shared" si="637"/>
        <v>n</v>
      </c>
      <c r="AR1565" s="165">
        <v>0</v>
      </c>
      <c r="AS1565" s="166">
        <v>0</v>
      </c>
      <c r="AT1565" s="166" t="b">
        <f t="shared" si="615"/>
        <v>1</v>
      </c>
      <c r="AU1565" s="157" t="s">
        <v>2458</v>
      </c>
    </row>
    <row r="1566" spans="1:47" ht="15" customHeight="1" x14ac:dyDescent="0.3">
      <c r="A1566" s="158" t="s">
        <v>1811</v>
      </c>
      <c r="B1566" s="158" t="s">
        <v>2140</v>
      </c>
      <c r="C1566" s="159">
        <v>44368</v>
      </c>
      <c r="D1566" s="158">
        <v>2021</v>
      </c>
      <c r="E1566" s="158" t="s">
        <v>19</v>
      </c>
      <c r="F1566" s="158" t="s">
        <v>981</v>
      </c>
      <c r="G1566" s="169">
        <v>9.1666666666666674E-2</v>
      </c>
      <c r="H1566" s="169">
        <v>0.14583333333333334</v>
      </c>
      <c r="I1566" s="157" t="s">
        <v>2919</v>
      </c>
      <c r="J1566" s="165" t="s">
        <v>1066</v>
      </c>
      <c r="K1566" s="157" t="str">
        <f t="shared" si="616"/>
        <v>n</v>
      </c>
      <c r="L1566" s="157" t="str">
        <f t="shared" si="617"/>
        <v>y</v>
      </c>
      <c r="M1566" s="157" t="str">
        <f t="shared" si="618"/>
        <v>n</v>
      </c>
      <c r="N1566" s="157" t="str">
        <f t="shared" si="619"/>
        <v>n</v>
      </c>
      <c r="O1566" s="157" t="str">
        <f t="shared" si="620"/>
        <v>n</v>
      </c>
      <c r="P1566" s="157" t="str">
        <f t="shared" si="621"/>
        <v>n</v>
      </c>
      <c r="Q1566" s="157" t="str">
        <f t="shared" si="622"/>
        <v>n</v>
      </c>
      <c r="R1566" s="157" t="str">
        <f t="shared" si="623"/>
        <v>n</v>
      </c>
      <c r="S1566" s="165">
        <v>10</v>
      </c>
      <c r="T1566" s="166">
        <v>10</v>
      </c>
      <c r="U1566" s="166" t="b">
        <f t="shared" si="638"/>
        <v>1</v>
      </c>
      <c r="V1566" s="165" t="s">
        <v>1066</v>
      </c>
      <c r="W1566" s="157" t="str">
        <f t="shared" si="642"/>
        <v>n</v>
      </c>
      <c r="X1566" s="157" t="str">
        <f t="shared" si="643"/>
        <v>y</v>
      </c>
      <c r="Y1566" s="157" t="str">
        <f t="shared" si="626"/>
        <v>n</v>
      </c>
      <c r="Z1566" s="157" t="str">
        <f t="shared" si="627"/>
        <v>n</v>
      </c>
      <c r="AA1566" s="157" t="str">
        <f t="shared" si="628"/>
        <v>n</v>
      </c>
      <c r="AB1566" s="157" t="str">
        <f t="shared" si="629"/>
        <v>n</v>
      </c>
      <c r="AC1566" s="157" t="str">
        <f t="shared" si="630"/>
        <v>n</v>
      </c>
      <c r="AD1566" s="157" t="str">
        <f t="shared" si="631"/>
        <v>n</v>
      </c>
      <c r="AE1566" s="165">
        <v>-1</v>
      </c>
      <c r="AF1566" s="166">
        <v>-1</v>
      </c>
      <c r="AG1566" s="166">
        <v>60</v>
      </c>
      <c r="AH1566" s="166" t="b">
        <f t="shared" si="639"/>
        <v>1</v>
      </c>
      <c r="AI1566" s="165" t="s">
        <v>2341</v>
      </c>
      <c r="AJ1566" s="157" t="str">
        <f t="shared" si="632"/>
        <v>n</v>
      </c>
      <c r="AK1566" s="157" t="str">
        <f t="shared" si="633"/>
        <v>n</v>
      </c>
      <c r="AL1566" s="157" t="str">
        <f t="shared" si="634"/>
        <v>n</v>
      </c>
      <c r="AM1566" s="157" t="str">
        <f t="shared" si="635"/>
        <v>y</v>
      </c>
      <c r="AN1566" s="157" t="str">
        <f t="shared" si="640"/>
        <v>n</v>
      </c>
      <c r="AO1566" s="157" t="str">
        <f t="shared" si="641"/>
        <v>y</v>
      </c>
      <c r="AP1566" s="157" t="str">
        <f t="shared" si="636"/>
        <v>n</v>
      </c>
      <c r="AQ1566" s="157" t="str">
        <f t="shared" si="637"/>
        <v>n</v>
      </c>
      <c r="AR1566" s="165">
        <v>0</v>
      </c>
      <c r="AS1566" s="166">
        <v>0</v>
      </c>
      <c r="AT1566" s="166" t="b">
        <f t="shared" si="615"/>
        <v>1</v>
      </c>
      <c r="AU1566" s="157" t="s">
        <v>2920</v>
      </c>
    </row>
    <row r="1567" spans="1:47" ht="15" customHeight="1" x14ac:dyDescent="0.3">
      <c r="A1567" s="158" t="s">
        <v>1811</v>
      </c>
      <c r="B1567" s="158" t="s">
        <v>2140</v>
      </c>
      <c r="C1567" s="159">
        <v>44368</v>
      </c>
      <c r="D1567" s="158">
        <v>2021</v>
      </c>
      <c r="E1567" s="158" t="s">
        <v>19</v>
      </c>
      <c r="F1567" s="158" t="s">
        <v>984</v>
      </c>
      <c r="G1567" s="169">
        <v>9.1666666666666674E-2</v>
      </c>
      <c r="H1567" s="169">
        <v>0.14583333333333334</v>
      </c>
      <c r="I1567" s="157" t="s">
        <v>2921</v>
      </c>
      <c r="J1567" s="165" t="s">
        <v>1066</v>
      </c>
      <c r="K1567" s="157" t="str">
        <f t="shared" si="616"/>
        <v>n</v>
      </c>
      <c r="L1567" s="157" t="str">
        <f t="shared" si="617"/>
        <v>y</v>
      </c>
      <c r="M1567" s="157" t="str">
        <f t="shared" si="618"/>
        <v>n</v>
      </c>
      <c r="N1567" s="157" t="str">
        <f t="shared" si="619"/>
        <v>n</v>
      </c>
      <c r="O1567" s="157" t="str">
        <f t="shared" si="620"/>
        <v>n</v>
      </c>
      <c r="P1567" s="157" t="str">
        <f t="shared" si="621"/>
        <v>n</v>
      </c>
      <c r="Q1567" s="157" t="str">
        <f t="shared" si="622"/>
        <v>n</v>
      </c>
      <c r="R1567" s="157" t="str">
        <f t="shared" si="623"/>
        <v>n</v>
      </c>
      <c r="S1567" s="165">
        <v>50</v>
      </c>
      <c r="T1567" s="166">
        <v>50</v>
      </c>
      <c r="U1567" s="166" t="b">
        <f t="shared" si="638"/>
        <v>1</v>
      </c>
      <c r="V1567" s="165" t="s">
        <v>1066</v>
      </c>
      <c r="W1567" s="157" t="str">
        <f t="shared" si="642"/>
        <v>n</v>
      </c>
      <c r="X1567" s="157" t="str">
        <f t="shared" si="643"/>
        <v>y</v>
      </c>
      <c r="Y1567" s="157" t="str">
        <f t="shared" si="626"/>
        <v>n</v>
      </c>
      <c r="Z1567" s="157" t="str">
        <f t="shared" si="627"/>
        <v>n</v>
      </c>
      <c r="AA1567" s="157" t="str">
        <f t="shared" si="628"/>
        <v>n</v>
      </c>
      <c r="AB1567" s="157" t="str">
        <f t="shared" si="629"/>
        <v>n</v>
      </c>
      <c r="AC1567" s="157" t="str">
        <f t="shared" si="630"/>
        <v>n</v>
      </c>
      <c r="AD1567" s="157" t="str">
        <f t="shared" si="631"/>
        <v>n</v>
      </c>
      <c r="AE1567" s="165">
        <v>-1</v>
      </c>
      <c r="AF1567" s="166">
        <v>-1</v>
      </c>
      <c r="AG1567" s="166">
        <v>50</v>
      </c>
      <c r="AH1567" s="166" t="b">
        <f t="shared" si="639"/>
        <v>1</v>
      </c>
      <c r="AI1567" s="165" t="s">
        <v>2905</v>
      </c>
      <c r="AJ1567" s="157" t="str">
        <f t="shared" si="632"/>
        <v>n</v>
      </c>
      <c r="AK1567" s="157" t="str">
        <f t="shared" si="633"/>
        <v>n</v>
      </c>
      <c r="AL1567" s="157" t="str">
        <f t="shared" si="634"/>
        <v>n</v>
      </c>
      <c r="AM1567" s="157" t="str">
        <f t="shared" si="635"/>
        <v>y</v>
      </c>
      <c r="AN1567" s="157" t="str">
        <f t="shared" si="640"/>
        <v>n</v>
      </c>
      <c r="AO1567" s="157" t="str">
        <f t="shared" si="641"/>
        <v>n</v>
      </c>
      <c r="AP1567" s="157" t="str">
        <f t="shared" si="636"/>
        <v>y</v>
      </c>
      <c r="AQ1567" s="157" t="str">
        <f t="shared" si="637"/>
        <v>n</v>
      </c>
      <c r="AR1567" s="165">
        <v>0</v>
      </c>
      <c r="AS1567" s="166">
        <v>0</v>
      </c>
      <c r="AT1567" s="166" t="b">
        <f t="shared" si="615"/>
        <v>1</v>
      </c>
      <c r="AU1567" s="157" t="s">
        <v>2458</v>
      </c>
    </row>
    <row r="1568" spans="1:47" ht="15" customHeight="1" x14ac:dyDescent="0.3">
      <c r="A1568" s="158" t="s">
        <v>1811</v>
      </c>
      <c r="B1568" s="158" t="s">
        <v>2140</v>
      </c>
      <c r="C1568" s="159">
        <v>44368</v>
      </c>
      <c r="D1568" s="158">
        <v>2021</v>
      </c>
      <c r="E1568" s="158" t="s">
        <v>19</v>
      </c>
      <c r="F1568" s="158" t="s">
        <v>986</v>
      </c>
      <c r="G1568" s="169">
        <v>9.1666666666666674E-2</v>
      </c>
      <c r="H1568" s="169">
        <v>0.14583333333333334</v>
      </c>
      <c r="I1568" s="157" t="s">
        <v>2922</v>
      </c>
      <c r="J1568" s="165" t="s">
        <v>1066</v>
      </c>
      <c r="K1568" s="157" t="str">
        <f t="shared" si="616"/>
        <v>n</v>
      </c>
      <c r="L1568" s="157" t="str">
        <f t="shared" si="617"/>
        <v>y</v>
      </c>
      <c r="M1568" s="157" t="str">
        <f t="shared" si="618"/>
        <v>n</v>
      </c>
      <c r="N1568" s="157" t="str">
        <f t="shared" si="619"/>
        <v>n</v>
      </c>
      <c r="O1568" s="157" t="str">
        <f t="shared" si="620"/>
        <v>n</v>
      </c>
      <c r="P1568" s="157" t="str">
        <f t="shared" si="621"/>
        <v>n</v>
      </c>
      <c r="Q1568" s="157" t="str">
        <f t="shared" si="622"/>
        <v>n</v>
      </c>
      <c r="R1568" s="157" t="str">
        <f t="shared" si="623"/>
        <v>n</v>
      </c>
      <c r="S1568" s="165">
        <v>80</v>
      </c>
      <c r="T1568" s="166">
        <v>80</v>
      </c>
      <c r="U1568" s="166" t="b">
        <f t="shared" si="638"/>
        <v>1</v>
      </c>
      <c r="V1568" s="165" t="s">
        <v>1066</v>
      </c>
      <c r="W1568" s="157" t="str">
        <f t="shared" si="642"/>
        <v>n</v>
      </c>
      <c r="X1568" s="157" t="str">
        <f t="shared" si="643"/>
        <v>y</v>
      </c>
      <c r="Y1568" s="157" t="str">
        <f t="shared" si="626"/>
        <v>n</v>
      </c>
      <c r="Z1568" s="157" t="str">
        <f t="shared" si="627"/>
        <v>n</v>
      </c>
      <c r="AA1568" s="157" t="str">
        <f t="shared" si="628"/>
        <v>n</v>
      </c>
      <c r="AB1568" s="157" t="str">
        <f t="shared" si="629"/>
        <v>n</v>
      </c>
      <c r="AC1568" s="157" t="str">
        <f t="shared" si="630"/>
        <v>n</v>
      </c>
      <c r="AD1568" s="157" t="str">
        <f t="shared" si="631"/>
        <v>n</v>
      </c>
      <c r="AE1568" s="165">
        <v>-1</v>
      </c>
      <c r="AF1568" s="166">
        <v>-1</v>
      </c>
      <c r="AG1568" s="166">
        <v>10</v>
      </c>
      <c r="AH1568" s="166" t="b">
        <f t="shared" si="639"/>
        <v>1</v>
      </c>
      <c r="AI1568" s="165" t="s">
        <v>2315</v>
      </c>
      <c r="AJ1568" s="157" t="str">
        <f t="shared" si="632"/>
        <v>n</v>
      </c>
      <c r="AK1568" s="157" t="str">
        <f t="shared" si="633"/>
        <v>y</v>
      </c>
      <c r="AL1568" s="157" t="str">
        <f t="shared" si="634"/>
        <v>y</v>
      </c>
      <c r="AM1568" s="157" t="str">
        <f t="shared" si="635"/>
        <v>n</v>
      </c>
      <c r="AN1568" s="157" t="str">
        <f t="shared" si="640"/>
        <v>n</v>
      </c>
      <c r="AO1568" s="157" t="str">
        <f t="shared" si="641"/>
        <v>n</v>
      </c>
      <c r="AP1568" s="157" t="str">
        <f t="shared" si="636"/>
        <v>n</v>
      </c>
      <c r="AQ1568" s="157" t="str">
        <f t="shared" si="637"/>
        <v>n</v>
      </c>
      <c r="AR1568" s="165">
        <v>50</v>
      </c>
      <c r="AS1568" s="166">
        <v>50</v>
      </c>
      <c r="AT1568" s="166" t="b">
        <f t="shared" si="615"/>
        <v>1</v>
      </c>
      <c r="AU1568" s="157" t="s">
        <v>786</v>
      </c>
    </row>
    <row r="1569" spans="1:47" ht="15" customHeight="1" x14ac:dyDescent="0.3">
      <c r="A1569" s="158" t="s">
        <v>1811</v>
      </c>
      <c r="B1569" s="158" t="s">
        <v>2140</v>
      </c>
      <c r="C1569" s="159">
        <v>44368</v>
      </c>
      <c r="D1569" s="158">
        <v>2021</v>
      </c>
      <c r="E1569" s="158" t="s">
        <v>19</v>
      </c>
      <c r="F1569" s="158" t="s">
        <v>989</v>
      </c>
      <c r="G1569" s="169">
        <v>9.1666666666666674E-2</v>
      </c>
      <c r="H1569" s="169">
        <v>0.14583333333333334</v>
      </c>
      <c r="I1569" s="157" t="s">
        <v>2923</v>
      </c>
      <c r="J1569" s="165" t="s">
        <v>1066</v>
      </c>
      <c r="K1569" s="157" t="str">
        <f t="shared" si="616"/>
        <v>n</v>
      </c>
      <c r="L1569" s="157" t="str">
        <f t="shared" si="617"/>
        <v>y</v>
      </c>
      <c r="M1569" s="157" t="str">
        <f t="shared" si="618"/>
        <v>n</v>
      </c>
      <c r="N1569" s="157" t="str">
        <f t="shared" si="619"/>
        <v>n</v>
      </c>
      <c r="O1569" s="157" t="str">
        <f t="shared" si="620"/>
        <v>n</v>
      </c>
      <c r="P1569" s="157" t="str">
        <f t="shared" si="621"/>
        <v>n</v>
      </c>
      <c r="Q1569" s="157" t="str">
        <f t="shared" si="622"/>
        <v>n</v>
      </c>
      <c r="R1569" s="157" t="str">
        <f t="shared" si="623"/>
        <v>n</v>
      </c>
      <c r="S1569" s="165">
        <v>75</v>
      </c>
      <c r="T1569" s="166">
        <v>75</v>
      </c>
      <c r="U1569" s="166" t="b">
        <f t="shared" si="638"/>
        <v>1</v>
      </c>
      <c r="V1569" s="165" t="s">
        <v>1066</v>
      </c>
      <c r="W1569" s="157" t="str">
        <f t="shared" si="642"/>
        <v>n</v>
      </c>
      <c r="X1569" s="157" t="str">
        <f t="shared" si="643"/>
        <v>y</v>
      </c>
      <c r="Y1569" s="157" t="str">
        <f t="shared" si="626"/>
        <v>n</v>
      </c>
      <c r="Z1569" s="157" t="str">
        <f t="shared" si="627"/>
        <v>n</v>
      </c>
      <c r="AA1569" s="157" t="str">
        <f t="shared" si="628"/>
        <v>n</v>
      </c>
      <c r="AB1569" s="157" t="str">
        <f t="shared" si="629"/>
        <v>n</v>
      </c>
      <c r="AC1569" s="157" t="str">
        <f t="shared" si="630"/>
        <v>n</v>
      </c>
      <c r="AD1569" s="157" t="str">
        <f t="shared" si="631"/>
        <v>n</v>
      </c>
      <c r="AE1569" s="165">
        <v>-1</v>
      </c>
      <c r="AF1569" s="166">
        <v>-1</v>
      </c>
      <c r="AG1569" s="166">
        <v>40</v>
      </c>
      <c r="AH1569" s="166" t="b">
        <f t="shared" si="639"/>
        <v>1</v>
      </c>
      <c r="AI1569" s="165" t="s">
        <v>2341</v>
      </c>
      <c r="AJ1569" s="157" t="str">
        <f t="shared" si="632"/>
        <v>n</v>
      </c>
      <c r="AK1569" s="157" t="str">
        <f t="shared" si="633"/>
        <v>n</v>
      </c>
      <c r="AL1569" s="157" t="str">
        <f t="shared" si="634"/>
        <v>n</v>
      </c>
      <c r="AM1569" s="157" t="str">
        <f t="shared" si="635"/>
        <v>y</v>
      </c>
      <c r="AN1569" s="157" t="str">
        <f t="shared" si="640"/>
        <v>n</v>
      </c>
      <c r="AO1569" s="157" t="str">
        <f t="shared" si="641"/>
        <v>y</v>
      </c>
      <c r="AP1569" s="157" t="str">
        <f t="shared" si="636"/>
        <v>n</v>
      </c>
      <c r="AQ1569" s="157" t="str">
        <f t="shared" si="637"/>
        <v>n</v>
      </c>
      <c r="AR1569" s="165">
        <v>0</v>
      </c>
      <c r="AS1569" s="166">
        <v>0</v>
      </c>
      <c r="AT1569" s="166" t="b">
        <f t="shared" si="615"/>
        <v>1</v>
      </c>
      <c r="AU1569" s="157"/>
    </row>
    <row r="1570" spans="1:47" ht="15" customHeight="1" x14ac:dyDescent="0.3">
      <c r="A1570" s="158" t="s">
        <v>1811</v>
      </c>
      <c r="B1570" s="158" t="s">
        <v>2140</v>
      </c>
      <c r="C1570" s="159">
        <v>44368</v>
      </c>
      <c r="D1570" s="158">
        <v>2021</v>
      </c>
      <c r="E1570" s="158" t="s">
        <v>19</v>
      </c>
      <c r="F1570" s="158" t="s">
        <v>991</v>
      </c>
      <c r="G1570" s="169">
        <v>9.1666666666666674E-2</v>
      </c>
      <c r="H1570" s="169">
        <v>0.14583333333333334</v>
      </c>
      <c r="I1570" s="157" t="s">
        <v>2924</v>
      </c>
      <c r="J1570" s="165" t="s">
        <v>1066</v>
      </c>
      <c r="K1570" s="157" t="str">
        <f t="shared" si="616"/>
        <v>n</v>
      </c>
      <c r="L1570" s="157" t="str">
        <f t="shared" si="617"/>
        <v>y</v>
      </c>
      <c r="M1570" s="157" t="str">
        <f t="shared" si="618"/>
        <v>n</v>
      </c>
      <c r="N1570" s="157" t="str">
        <f t="shared" si="619"/>
        <v>n</v>
      </c>
      <c r="O1570" s="157" t="str">
        <f t="shared" si="620"/>
        <v>n</v>
      </c>
      <c r="P1570" s="157" t="str">
        <f t="shared" si="621"/>
        <v>n</v>
      </c>
      <c r="Q1570" s="157" t="str">
        <f t="shared" si="622"/>
        <v>n</v>
      </c>
      <c r="R1570" s="157" t="str">
        <f t="shared" si="623"/>
        <v>n</v>
      </c>
      <c r="S1570" s="165">
        <v>55</v>
      </c>
      <c r="T1570" s="166">
        <v>55</v>
      </c>
      <c r="U1570" s="166" t="b">
        <f t="shared" si="638"/>
        <v>1</v>
      </c>
      <c r="V1570" s="165" t="s">
        <v>1066</v>
      </c>
      <c r="W1570" s="157" t="str">
        <f t="shared" si="642"/>
        <v>n</v>
      </c>
      <c r="X1570" s="157" t="str">
        <f t="shared" si="643"/>
        <v>y</v>
      </c>
      <c r="Y1570" s="157" t="str">
        <f t="shared" si="626"/>
        <v>n</v>
      </c>
      <c r="Z1570" s="157" t="str">
        <f t="shared" si="627"/>
        <v>n</v>
      </c>
      <c r="AA1570" s="157" t="str">
        <f t="shared" si="628"/>
        <v>n</v>
      </c>
      <c r="AB1570" s="157" t="str">
        <f t="shared" si="629"/>
        <v>n</v>
      </c>
      <c r="AC1570" s="157" t="str">
        <f t="shared" si="630"/>
        <v>n</v>
      </c>
      <c r="AD1570" s="157" t="str">
        <f t="shared" si="631"/>
        <v>n</v>
      </c>
      <c r="AE1570" s="165">
        <v>-1</v>
      </c>
      <c r="AF1570" s="166">
        <v>-1</v>
      </c>
      <c r="AG1570" s="166">
        <v>35</v>
      </c>
      <c r="AH1570" s="166" t="b">
        <f t="shared" si="639"/>
        <v>1</v>
      </c>
      <c r="AI1570" s="165" t="s">
        <v>2905</v>
      </c>
      <c r="AJ1570" s="157" t="str">
        <f t="shared" si="632"/>
        <v>n</v>
      </c>
      <c r="AK1570" s="157" t="str">
        <f t="shared" si="633"/>
        <v>n</v>
      </c>
      <c r="AL1570" s="157" t="str">
        <f t="shared" si="634"/>
        <v>n</v>
      </c>
      <c r="AM1570" s="157" t="str">
        <f t="shared" si="635"/>
        <v>y</v>
      </c>
      <c r="AN1570" s="157" t="str">
        <f t="shared" si="640"/>
        <v>n</v>
      </c>
      <c r="AO1570" s="157" t="str">
        <f t="shared" si="641"/>
        <v>n</v>
      </c>
      <c r="AP1570" s="157" t="str">
        <f t="shared" si="636"/>
        <v>y</v>
      </c>
      <c r="AQ1570" s="157" t="str">
        <f t="shared" si="637"/>
        <v>n</v>
      </c>
      <c r="AR1570" s="165">
        <v>0</v>
      </c>
      <c r="AS1570" s="166">
        <v>0</v>
      </c>
      <c r="AT1570" s="166" t="b">
        <f t="shared" si="615"/>
        <v>1</v>
      </c>
      <c r="AU1570" s="157" t="s">
        <v>2925</v>
      </c>
    </row>
    <row r="1571" spans="1:47" ht="15" customHeight="1" x14ac:dyDescent="0.3">
      <c r="A1571" s="158" t="s">
        <v>1811</v>
      </c>
      <c r="B1571" s="158" t="s">
        <v>2140</v>
      </c>
      <c r="C1571" s="159">
        <v>44368</v>
      </c>
      <c r="D1571" s="158">
        <v>2021</v>
      </c>
      <c r="E1571" s="158" t="s">
        <v>19</v>
      </c>
      <c r="F1571" s="158" t="s">
        <v>993</v>
      </c>
      <c r="G1571" s="169">
        <v>9.1666666666666674E-2</v>
      </c>
      <c r="H1571" s="169">
        <v>0.14583333333333334</v>
      </c>
      <c r="I1571" s="157" t="s">
        <v>2926</v>
      </c>
      <c r="J1571" s="165" t="s">
        <v>1066</v>
      </c>
      <c r="K1571" s="157" t="str">
        <f t="shared" si="616"/>
        <v>n</v>
      </c>
      <c r="L1571" s="157" t="str">
        <f t="shared" si="617"/>
        <v>y</v>
      </c>
      <c r="M1571" s="157" t="str">
        <f t="shared" si="618"/>
        <v>n</v>
      </c>
      <c r="N1571" s="157" t="str">
        <f t="shared" si="619"/>
        <v>n</v>
      </c>
      <c r="O1571" s="157" t="str">
        <f t="shared" si="620"/>
        <v>n</v>
      </c>
      <c r="P1571" s="157" t="str">
        <f t="shared" si="621"/>
        <v>n</v>
      </c>
      <c r="Q1571" s="157" t="str">
        <f t="shared" si="622"/>
        <v>n</v>
      </c>
      <c r="R1571" s="157" t="str">
        <f t="shared" si="623"/>
        <v>n</v>
      </c>
      <c r="S1571" s="165">
        <v>70</v>
      </c>
      <c r="T1571" s="166">
        <v>70</v>
      </c>
      <c r="U1571" s="166" t="b">
        <f t="shared" si="638"/>
        <v>1</v>
      </c>
      <c r="V1571" s="165" t="s">
        <v>1066</v>
      </c>
      <c r="W1571" s="157" t="str">
        <f t="shared" si="642"/>
        <v>n</v>
      </c>
      <c r="X1571" s="157" t="str">
        <f t="shared" si="643"/>
        <v>y</v>
      </c>
      <c r="Y1571" s="157" t="str">
        <f t="shared" si="626"/>
        <v>n</v>
      </c>
      <c r="Z1571" s="157" t="str">
        <f t="shared" si="627"/>
        <v>n</v>
      </c>
      <c r="AA1571" s="157" t="str">
        <f t="shared" si="628"/>
        <v>n</v>
      </c>
      <c r="AB1571" s="157" t="str">
        <f t="shared" si="629"/>
        <v>n</v>
      </c>
      <c r="AC1571" s="157" t="str">
        <f t="shared" si="630"/>
        <v>n</v>
      </c>
      <c r="AD1571" s="157" t="str">
        <f t="shared" si="631"/>
        <v>n</v>
      </c>
      <c r="AE1571" s="165">
        <v>-1</v>
      </c>
      <c r="AF1571" s="166">
        <v>-1</v>
      </c>
      <c r="AG1571" s="166">
        <v>40</v>
      </c>
      <c r="AH1571" s="166" t="b">
        <f t="shared" si="639"/>
        <v>1</v>
      </c>
      <c r="AI1571" s="165" t="s">
        <v>2905</v>
      </c>
      <c r="AJ1571" s="157" t="str">
        <f t="shared" si="632"/>
        <v>n</v>
      </c>
      <c r="AK1571" s="157" t="str">
        <f t="shared" si="633"/>
        <v>n</v>
      </c>
      <c r="AL1571" s="157" t="str">
        <f t="shared" si="634"/>
        <v>n</v>
      </c>
      <c r="AM1571" s="157" t="str">
        <f t="shared" si="635"/>
        <v>y</v>
      </c>
      <c r="AN1571" s="157" t="str">
        <f t="shared" si="640"/>
        <v>n</v>
      </c>
      <c r="AO1571" s="157" t="str">
        <f t="shared" si="641"/>
        <v>n</v>
      </c>
      <c r="AP1571" s="157" t="str">
        <f t="shared" si="636"/>
        <v>y</v>
      </c>
      <c r="AQ1571" s="157" t="str">
        <f t="shared" si="637"/>
        <v>n</v>
      </c>
      <c r="AR1571" s="165">
        <v>0</v>
      </c>
      <c r="AS1571" s="166">
        <v>0</v>
      </c>
      <c r="AT1571" s="166" t="b">
        <f t="shared" si="615"/>
        <v>1</v>
      </c>
      <c r="AU1571" s="157" t="s">
        <v>2458</v>
      </c>
    </row>
    <row r="1572" spans="1:47" ht="15" customHeight="1" x14ac:dyDescent="0.3">
      <c r="A1572" s="158" t="s">
        <v>1811</v>
      </c>
      <c r="B1572" s="158" t="s">
        <v>2140</v>
      </c>
      <c r="C1572" s="159">
        <v>44368</v>
      </c>
      <c r="D1572" s="158">
        <v>2021</v>
      </c>
      <c r="E1572" s="158" t="s">
        <v>19</v>
      </c>
      <c r="F1572" s="158" t="s">
        <v>995</v>
      </c>
      <c r="G1572" s="169">
        <v>9.1666666666666674E-2</v>
      </c>
      <c r="H1572" s="169">
        <v>0.14583333333333334</v>
      </c>
      <c r="I1572" s="157" t="s">
        <v>2927</v>
      </c>
      <c r="J1572" s="165" t="s">
        <v>1066</v>
      </c>
      <c r="K1572" s="157" t="str">
        <f t="shared" si="616"/>
        <v>n</v>
      </c>
      <c r="L1572" s="157" t="str">
        <f t="shared" si="617"/>
        <v>y</v>
      </c>
      <c r="M1572" s="157" t="str">
        <f t="shared" si="618"/>
        <v>n</v>
      </c>
      <c r="N1572" s="157" t="str">
        <f t="shared" si="619"/>
        <v>n</v>
      </c>
      <c r="O1572" s="157" t="str">
        <f t="shared" si="620"/>
        <v>n</v>
      </c>
      <c r="P1572" s="157" t="str">
        <f t="shared" si="621"/>
        <v>n</v>
      </c>
      <c r="Q1572" s="157" t="str">
        <f t="shared" si="622"/>
        <v>n</v>
      </c>
      <c r="R1572" s="157" t="str">
        <f t="shared" si="623"/>
        <v>n</v>
      </c>
      <c r="S1572" s="165">
        <v>35</v>
      </c>
      <c r="T1572" s="166">
        <v>35</v>
      </c>
      <c r="U1572" s="166" t="b">
        <f t="shared" si="638"/>
        <v>1</v>
      </c>
      <c r="V1572" s="165" t="s">
        <v>1066</v>
      </c>
      <c r="W1572" s="157" t="str">
        <f t="shared" si="642"/>
        <v>n</v>
      </c>
      <c r="X1572" s="157" t="str">
        <f t="shared" si="643"/>
        <v>y</v>
      </c>
      <c r="Y1572" s="157" t="str">
        <f t="shared" si="626"/>
        <v>n</v>
      </c>
      <c r="Z1572" s="157" t="str">
        <f t="shared" si="627"/>
        <v>n</v>
      </c>
      <c r="AA1572" s="157" t="str">
        <f t="shared" si="628"/>
        <v>n</v>
      </c>
      <c r="AB1572" s="157" t="str">
        <f t="shared" si="629"/>
        <v>n</v>
      </c>
      <c r="AC1572" s="157" t="str">
        <f t="shared" si="630"/>
        <v>n</v>
      </c>
      <c r="AD1572" s="157" t="str">
        <f t="shared" si="631"/>
        <v>n</v>
      </c>
      <c r="AE1572" s="165">
        <v>-1</v>
      </c>
      <c r="AF1572" s="166">
        <v>-1</v>
      </c>
      <c r="AG1572" s="166">
        <v>50</v>
      </c>
      <c r="AH1572" s="166" t="b">
        <f t="shared" si="639"/>
        <v>1</v>
      </c>
      <c r="AI1572" s="165" t="s">
        <v>2387</v>
      </c>
      <c r="AJ1572" s="157" t="str">
        <f t="shared" si="632"/>
        <v>n</v>
      </c>
      <c r="AK1572" s="157" t="str">
        <f t="shared" si="633"/>
        <v>n</v>
      </c>
      <c r="AL1572" s="157" t="str">
        <f t="shared" si="634"/>
        <v>n</v>
      </c>
      <c r="AM1572" s="157" t="str">
        <f t="shared" si="635"/>
        <v>n</v>
      </c>
      <c r="AN1572" s="157" t="str">
        <f t="shared" si="640"/>
        <v>n</v>
      </c>
      <c r="AO1572" s="157" t="str">
        <f t="shared" si="641"/>
        <v>y</v>
      </c>
      <c r="AP1572" s="157" t="str">
        <f t="shared" si="636"/>
        <v>n</v>
      </c>
      <c r="AQ1572" s="157" t="str">
        <f t="shared" si="637"/>
        <v>n</v>
      </c>
      <c r="AR1572" s="165">
        <v>0</v>
      </c>
      <c r="AS1572" s="166">
        <v>0</v>
      </c>
      <c r="AT1572" s="166" t="b">
        <f t="shared" si="615"/>
        <v>1</v>
      </c>
      <c r="AU1572" s="157"/>
    </row>
    <row r="1573" spans="1:47" ht="15" customHeight="1" x14ac:dyDescent="0.3">
      <c r="A1573" s="158" t="s">
        <v>1811</v>
      </c>
      <c r="B1573" s="158" t="s">
        <v>2140</v>
      </c>
      <c r="C1573" s="159">
        <v>44368</v>
      </c>
      <c r="D1573" s="158">
        <v>2021</v>
      </c>
      <c r="E1573" s="158" t="s">
        <v>19</v>
      </c>
      <c r="F1573" s="158" t="s">
        <v>997</v>
      </c>
      <c r="G1573" s="169">
        <v>9.1666666666666674E-2</v>
      </c>
      <c r="H1573" s="169">
        <v>0.14583333333333334</v>
      </c>
      <c r="I1573" s="157" t="s">
        <v>2928</v>
      </c>
      <c r="J1573" s="165" t="s">
        <v>1066</v>
      </c>
      <c r="K1573" s="157" t="str">
        <f t="shared" si="616"/>
        <v>n</v>
      </c>
      <c r="L1573" s="157" t="str">
        <f t="shared" si="617"/>
        <v>y</v>
      </c>
      <c r="M1573" s="157" t="str">
        <f t="shared" si="618"/>
        <v>n</v>
      </c>
      <c r="N1573" s="157" t="str">
        <f t="shared" si="619"/>
        <v>n</v>
      </c>
      <c r="O1573" s="157" t="str">
        <f t="shared" si="620"/>
        <v>n</v>
      </c>
      <c r="P1573" s="157" t="str">
        <f t="shared" si="621"/>
        <v>n</v>
      </c>
      <c r="Q1573" s="157" t="str">
        <f t="shared" si="622"/>
        <v>n</v>
      </c>
      <c r="R1573" s="157" t="str">
        <f t="shared" si="623"/>
        <v>n</v>
      </c>
      <c r="S1573" s="165">
        <v>95</v>
      </c>
      <c r="T1573" s="166">
        <v>95</v>
      </c>
      <c r="U1573" s="166" t="b">
        <f t="shared" si="638"/>
        <v>1</v>
      </c>
      <c r="V1573" s="165" t="s">
        <v>1066</v>
      </c>
      <c r="W1573" s="157" t="str">
        <f t="shared" si="642"/>
        <v>n</v>
      </c>
      <c r="X1573" s="157" t="str">
        <f t="shared" si="643"/>
        <v>y</v>
      </c>
      <c r="Y1573" s="157" t="str">
        <f t="shared" si="626"/>
        <v>n</v>
      </c>
      <c r="Z1573" s="157" t="str">
        <f t="shared" si="627"/>
        <v>n</v>
      </c>
      <c r="AA1573" s="157" t="str">
        <f t="shared" si="628"/>
        <v>n</v>
      </c>
      <c r="AB1573" s="157" t="str">
        <f t="shared" si="629"/>
        <v>n</v>
      </c>
      <c r="AC1573" s="157" t="str">
        <f t="shared" si="630"/>
        <v>n</v>
      </c>
      <c r="AD1573" s="157" t="str">
        <f t="shared" si="631"/>
        <v>n</v>
      </c>
      <c r="AE1573" s="165">
        <v>-1</v>
      </c>
      <c r="AF1573" s="166">
        <v>-1</v>
      </c>
      <c r="AG1573" s="166">
        <v>50</v>
      </c>
      <c r="AH1573" s="166" t="b">
        <f t="shared" si="639"/>
        <v>1</v>
      </c>
      <c r="AI1573" s="165" t="s">
        <v>2341</v>
      </c>
      <c r="AJ1573" s="157" t="str">
        <f t="shared" si="632"/>
        <v>n</v>
      </c>
      <c r="AK1573" s="157" t="str">
        <f t="shared" si="633"/>
        <v>n</v>
      </c>
      <c r="AL1573" s="157" t="str">
        <f t="shared" si="634"/>
        <v>n</v>
      </c>
      <c r="AM1573" s="157" t="str">
        <f t="shared" si="635"/>
        <v>y</v>
      </c>
      <c r="AN1573" s="157" t="str">
        <f t="shared" si="640"/>
        <v>n</v>
      </c>
      <c r="AO1573" s="157" t="str">
        <f t="shared" si="641"/>
        <v>y</v>
      </c>
      <c r="AP1573" s="157" t="str">
        <f t="shared" si="636"/>
        <v>n</v>
      </c>
      <c r="AQ1573" s="157" t="str">
        <f t="shared" si="637"/>
        <v>n</v>
      </c>
      <c r="AR1573" s="165">
        <v>0</v>
      </c>
      <c r="AS1573" s="166">
        <v>0</v>
      </c>
      <c r="AT1573" s="166" t="b">
        <f t="shared" si="615"/>
        <v>1</v>
      </c>
      <c r="AU1573" s="157"/>
    </row>
    <row r="1574" spans="1:47" ht="15" customHeight="1" x14ac:dyDescent="0.3">
      <c r="A1574" s="158" t="s">
        <v>1811</v>
      </c>
      <c r="B1574" s="158" t="s">
        <v>2140</v>
      </c>
      <c r="C1574" s="159">
        <v>44368</v>
      </c>
      <c r="D1574" s="158">
        <v>2021</v>
      </c>
      <c r="E1574" s="158" t="s">
        <v>19</v>
      </c>
      <c r="F1574" s="158" t="s">
        <v>999</v>
      </c>
      <c r="G1574" s="169">
        <v>9.1666666666666674E-2</v>
      </c>
      <c r="H1574" s="169">
        <v>0.14583333333333334</v>
      </c>
      <c r="I1574" s="157" t="s">
        <v>2929</v>
      </c>
      <c r="J1574" s="165" t="s">
        <v>1066</v>
      </c>
      <c r="K1574" s="157" t="str">
        <f t="shared" si="616"/>
        <v>n</v>
      </c>
      <c r="L1574" s="157" t="str">
        <f t="shared" si="617"/>
        <v>y</v>
      </c>
      <c r="M1574" s="157" t="str">
        <f t="shared" si="618"/>
        <v>n</v>
      </c>
      <c r="N1574" s="157" t="str">
        <f t="shared" si="619"/>
        <v>n</v>
      </c>
      <c r="O1574" s="157" t="str">
        <f t="shared" si="620"/>
        <v>n</v>
      </c>
      <c r="P1574" s="157" t="str">
        <f t="shared" si="621"/>
        <v>n</v>
      </c>
      <c r="Q1574" s="157" t="str">
        <f t="shared" si="622"/>
        <v>n</v>
      </c>
      <c r="R1574" s="157" t="str">
        <f t="shared" si="623"/>
        <v>n</v>
      </c>
      <c r="S1574" s="165">
        <v>60</v>
      </c>
      <c r="T1574" s="166">
        <v>60</v>
      </c>
      <c r="U1574" s="166" t="b">
        <f t="shared" si="638"/>
        <v>1</v>
      </c>
      <c r="V1574" s="165" t="s">
        <v>1066</v>
      </c>
      <c r="W1574" s="157" t="str">
        <f t="shared" si="642"/>
        <v>n</v>
      </c>
      <c r="X1574" s="157" t="str">
        <f t="shared" si="643"/>
        <v>y</v>
      </c>
      <c r="Y1574" s="157" t="str">
        <f t="shared" si="626"/>
        <v>n</v>
      </c>
      <c r="Z1574" s="157" t="str">
        <f t="shared" si="627"/>
        <v>n</v>
      </c>
      <c r="AA1574" s="157" t="str">
        <f t="shared" si="628"/>
        <v>n</v>
      </c>
      <c r="AB1574" s="157" t="str">
        <f t="shared" si="629"/>
        <v>n</v>
      </c>
      <c r="AC1574" s="157" t="str">
        <f t="shared" si="630"/>
        <v>n</v>
      </c>
      <c r="AD1574" s="157" t="str">
        <f t="shared" si="631"/>
        <v>n</v>
      </c>
      <c r="AE1574" s="165">
        <v>-1</v>
      </c>
      <c r="AF1574" s="166">
        <v>-1</v>
      </c>
      <c r="AG1574" s="166">
        <v>40</v>
      </c>
      <c r="AH1574" s="166" t="b">
        <f t="shared" si="639"/>
        <v>1</v>
      </c>
      <c r="AI1574" s="165" t="s">
        <v>2341</v>
      </c>
      <c r="AJ1574" s="157" t="str">
        <f t="shared" si="632"/>
        <v>n</v>
      </c>
      <c r="AK1574" s="157" t="str">
        <f t="shared" si="633"/>
        <v>n</v>
      </c>
      <c r="AL1574" s="157" t="str">
        <f t="shared" si="634"/>
        <v>n</v>
      </c>
      <c r="AM1574" s="157" t="str">
        <f t="shared" si="635"/>
        <v>y</v>
      </c>
      <c r="AN1574" s="157" t="str">
        <f t="shared" si="640"/>
        <v>n</v>
      </c>
      <c r="AO1574" s="157" t="str">
        <f t="shared" si="641"/>
        <v>y</v>
      </c>
      <c r="AP1574" s="157" t="str">
        <f t="shared" si="636"/>
        <v>n</v>
      </c>
      <c r="AQ1574" s="157" t="str">
        <f t="shared" si="637"/>
        <v>n</v>
      </c>
      <c r="AR1574" s="165">
        <v>0</v>
      </c>
      <c r="AS1574" s="166">
        <v>0</v>
      </c>
      <c r="AT1574" s="166" t="b">
        <f t="shared" si="615"/>
        <v>1</v>
      </c>
      <c r="AU1574" s="157" t="s">
        <v>2930</v>
      </c>
    </row>
    <row r="1575" spans="1:47" ht="15" customHeight="1" x14ac:dyDescent="0.3">
      <c r="A1575" s="158" t="s">
        <v>1811</v>
      </c>
      <c r="B1575" s="158" t="s">
        <v>2140</v>
      </c>
      <c r="C1575" s="159">
        <v>44368</v>
      </c>
      <c r="D1575" s="158">
        <v>2021</v>
      </c>
      <c r="E1575" s="158" t="s">
        <v>19</v>
      </c>
      <c r="F1575" s="158" t="s">
        <v>1002</v>
      </c>
      <c r="G1575" s="169">
        <v>9.1666666666666674E-2</v>
      </c>
      <c r="H1575" s="169">
        <v>0.14583333333333334</v>
      </c>
      <c r="I1575" s="157" t="s">
        <v>2931</v>
      </c>
      <c r="J1575" s="165" t="s">
        <v>1066</v>
      </c>
      <c r="K1575" s="157" t="str">
        <f t="shared" si="616"/>
        <v>n</v>
      </c>
      <c r="L1575" s="157" t="str">
        <f t="shared" si="617"/>
        <v>y</v>
      </c>
      <c r="M1575" s="157" t="str">
        <f t="shared" si="618"/>
        <v>n</v>
      </c>
      <c r="N1575" s="157" t="str">
        <f t="shared" si="619"/>
        <v>n</v>
      </c>
      <c r="O1575" s="157" t="str">
        <f t="shared" si="620"/>
        <v>n</v>
      </c>
      <c r="P1575" s="157" t="str">
        <f t="shared" si="621"/>
        <v>n</v>
      </c>
      <c r="Q1575" s="157" t="str">
        <f t="shared" si="622"/>
        <v>n</v>
      </c>
      <c r="R1575" s="157" t="str">
        <f t="shared" si="623"/>
        <v>n</v>
      </c>
      <c r="S1575" s="165">
        <v>50</v>
      </c>
      <c r="T1575" s="166">
        <v>50</v>
      </c>
      <c r="U1575" s="166" t="b">
        <f t="shared" si="638"/>
        <v>1</v>
      </c>
      <c r="V1575" s="165" t="s">
        <v>1066</v>
      </c>
      <c r="W1575" s="157" t="str">
        <f t="shared" si="642"/>
        <v>n</v>
      </c>
      <c r="X1575" s="157" t="str">
        <f t="shared" si="643"/>
        <v>y</v>
      </c>
      <c r="Y1575" s="157" t="str">
        <f t="shared" si="626"/>
        <v>n</v>
      </c>
      <c r="Z1575" s="157" t="str">
        <f t="shared" si="627"/>
        <v>n</v>
      </c>
      <c r="AA1575" s="157" t="str">
        <f t="shared" si="628"/>
        <v>n</v>
      </c>
      <c r="AB1575" s="157" t="str">
        <f t="shared" si="629"/>
        <v>n</v>
      </c>
      <c r="AC1575" s="157" t="str">
        <f t="shared" si="630"/>
        <v>n</v>
      </c>
      <c r="AD1575" s="157" t="str">
        <f t="shared" si="631"/>
        <v>n</v>
      </c>
      <c r="AE1575" s="165">
        <v>-1</v>
      </c>
      <c r="AF1575" s="166">
        <v>-1</v>
      </c>
      <c r="AG1575" s="166">
        <v>60</v>
      </c>
      <c r="AH1575" s="166" t="b">
        <f t="shared" si="639"/>
        <v>1</v>
      </c>
      <c r="AI1575" s="165" t="s">
        <v>2341</v>
      </c>
      <c r="AJ1575" s="157" t="str">
        <f t="shared" si="632"/>
        <v>n</v>
      </c>
      <c r="AK1575" s="157" t="str">
        <f t="shared" si="633"/>
        <v>n</v>
      </c>
      <c r="AL1575" s="157" t="str">
        <f t="shared" si="634"/>
        <v>n</v>
      </c>
      <c r="AM1575" s="157" t="str">
        <f t="shared" si="635"/>
        <v>y</v>
      </c>
      <c r="AN1575" s="157" t="str">
        <f t="shared" si="640"/>
        <v>n</v>
      </c>
      <c r="AO1575" s="157" t="str">
        <f t="shared" si="641"/>
        <v>y</v>
      </c>
      <c r="AP1575" s="157" t="str">
        <f t="shared" si="636"/>
        <v>n</v>
      </c>
      <c r="AQ1575" s="157" t="str">
        <f t="shared" si="637"/>
        <v>n</v>
      </c>
      <c r="AR1575" s="165">
        <v>0</v>
      </c>
      <c r="AS1575" s="166">
        <v>0</v>
      </c>
      <c r="AT1575" s="166" t="b">
        <f t="shared" si="615"/>
        <v>1</v>
      </c>
      <c r="AU1575" s="157"/>
    </row>
    <row r="1576" spans="1:47" ht="15" customHeight="1" x14ac:dyDescent="0.3">
      <c r="A1576" s="158" t="s">
        <v>1811</v>
      </c>
      <c r="B1576" s="158" t="s">
        <v>2140</v>
      </c>
      <c r="C1576" s="159">
        <v>44368</v>
      </c>
      <c r="D1576" s="158">
        <v>2021</v>
      </c>
      <c r="E1576" s="158" t="s">
        <v>19</v>
      </c>
      <c r="F1576" s="158" t="s">
        <v>1004</v>
      </c>
      <c r="G1576" s="169">
        <v>9.1666666666666674E-2</v>
      </c>
      <c r="H1576" s="169">
        <v>0.14583333333333334</v>
      </c>
      <c r="I1576" s="157" t="s">
        <v>2932</v>
      </c>
      <c r="J1576" s="165" t="s">
        <v>1066</v>
      </c>
      <c r="K1576" s="157" t="str">
        <f t="shared" si="616"/>
        <v>n</v>
      </c>
      <c r="L1576" s="157" t="str">
        <f t="shared" si="617"/>
        <v>y</v>
      </c>
      <c r="M1576" s="157" t="str">
        <f t="shared" si="618"/>
        <v>n</v>
      </c>
      <c r="N1576" s="157" t="str">
        <f t="shared" si="619"/>
        <v>n</v>
      </c>
      <c r="O1576" s="157" t="str">
        <f t="shared" si="620"/>
        <v>n</v>
      </c>
      <c r="P1576" s="157" t="str">
        <f t="shared" si="621"/>
        <v>n</v>
      </c>
      <c r="Q1576" s="157" t="str">
        <f t="shared" si="622"/>
        <v>n</v>
      </c>
      <c r="R1576" s="157" t="str">
        <f t="shared" si="623"/>
        <v>n</v>
      </c>
      <c r="S1576" s="165">
        <v>50</v>
      </c>
      <c r="T1576" s="166">
        <v>50</v>
      </c>
      <c r="U1576" s="166" t="b">
        <f t="shared" si="638"/>
        <v>1</v>
      </c>
      <c r="V1576" s="165" t="s">
        <v>1066</v>
      </c>
      <c r="W1576" s="157" t="str">
        <f t="shared" si="642"/>
        <v>n</v>
      </c>
      <c r="X1576" s="157" t="str">
        <f t="shared" si="643"/>
        <v>y</v>
      </c>
      <c r="Y1576" s="157" t="str">
        <f t="shared" si="626"/>
        <v>n</v>
      </c>
      <c r="Z1576" s="157" t="str">
        <f t="shared" si="627"/>
        <v>n</v>
      </c>
      <c r="AA1576" s="157" t="str">
        <f t="shared" si="628"/>
        <v>n</v>
      </c>
      <c r="AB1576" s="157" t="str">
        <f t="shared" si="629"/>
        <v>n</v>
      </c>
      <c r="AC1576" s="157" t="str">
        <f t="shared" si="630"/>
        <v>n</v>
      </c>
      <c r="AD1576" s="157" t="str">
        <f t="shared" si="631"/>
        <v>n</v>
      </c>
      <c r="AE1576" s="165">
        <v>-1</v>
      </c>
      <c r="AF1576" s="166">
        <v>-1</v>
      </c>
      <c r="AG1576" s="166">
        <v>50</v>
      </c>
      <c r="AH1576" s="166" t="b">
        <f t="shared" si="639"/>
        <v>1</v>
      </c>
      <c r="AI1576" s="165" t="s">
        <v>2341</v>
      </c>
      <c r="AJ1576" s="157" t="str">
        <f t="shared" si="632"/>
        <v>n</v>
      </c>
      <c r="AK1576" s="157" t="str">
        <f t="shared" si="633"/>
        <v>n</v>
      </c>
      <c r="AL1576" s="157" t="str">
        <f t="shared" si="634"/>
        <v>n</v>
      </c>
      <c r="AM1576" s="157" t="str">
        <f t="shared" si="635"/>
        <v>y</v>
      </c>
      <c r="AN1576" s="157" t="str">
        <f t="shared" si="640"/>
        <v>n</v>
      </c>
      <c r="AO1576" s="157" t="str">
        <f t="shared" si="641"/>
        <v>y</v>
      </c>
      <c r="AP1576" s="157" t="str">
        <f t="shared" si="636"/>
        <v>n</v>
      </c>
      <c r="AQ1576" s="157" t="str">
        <f t="shared" si="637"/>
        <v>n</v>
      </c>
      <c r="AR1576" s="165">
        <v>0</v>
      </c>
      <c r="AS1576" s="166">
        <v>0</v>
      </c>
      <c r="AT1576" s="166" t="b">
        <f t="shared" si="615"/>
        <v>1</v>
      </c>
      <c r="AU1576" s="157" t="s">
        <v>2933</v>
      </c>
    </row>
    <row r="1577" spans="1:47" ht="15" customHeight="1" x14ac:dyDescent="0.3">
      <c r="A1577" s="158" t="s">
        <v>1811</v>
      </c>
      <c r="B1577" s="158" t="s">
        <v>2140</v>
      </c>
      <c r="C1577" s="159">
        <v>44368</v>
      </c>
      <c r="D1577" s="158">
        <v>2021</v>
      </c>
      <c r="E1577" s="158" t="s">
        <v>19</v>
      </c>
      <c r="F1577" s="158" t="s">
        <v>1006</v>
      </c>
      <c r="G1577" s="169">
        <v>9.1666666666666674E-2</v>
      </c>
      <c r="H1577" s="169">
        <v>0.14583333333333334</v>
      </c>
      <c r="I1577" s="157" t="s">
        <v>2934</v>
      </c>
      <c r="J1577" s="165" t="s">
        <v>1066</v>
      </c>
      <c r="K1577" s="157" t="str">
        <f t="shared" si="616"/>
        <v>n</v>
      </c>
      <c r="L1577" s="157" t="str">
        <f t="shared" si="617"/>
        <v>y</v>
      </c>
      <c r="M1577" s="157" t="str">
        <f t="shared" si="618"/>
        <v>n</v>
      </c>
      <c r="N1577" s="157" t="str">
        <f t="shared" si="619"/>
        <v>n</v>
      </c>
      <c r="O1577" s="157" t="str">
        <f t="shared" si="620"/>
        <v>n</v>
      </c>
      <c r="P1577" s="157" t="str">
        <f t="shared" si="621"/>
        <v>n</v>
      </c>
      <c r="Q1577" s="157" t="str">
        <f t="shared" si="622"/>
        <v>n</v>
      </c>
      <c r="R1577" s="157" t="str">
        <f t="shared" si="623"/>
        <v>n</v>
      </c>
      <c r="S1577" s="165">
        <v>80</v>
      </c>
      <c r="T1577" s="166">
        <v>80</v>
      </c>
      <c r="U1577" s="166" t="b">
        <f t="shared" si="638"/>
        <v>1</v>
      </c>
      <c r="V1577" s="165" t="s">
        <v>1066</v>
      </c>
      <c r="W1577" s="157" t="str">
        <f t="shared" si="642"/>
        <v>n</v>
      </c>
      <c r="X1577" s="157" t="str">
        <f t="shared" si="643"/>
        <v>y</v>
      </c>
      <c r="Y1577" s="157" t="str">
        <f t="shared" si="626"/>
        <v>n</v>
      </c>
      <c r="Z1577" s="157" t="str">
        <f t="shared" si="627"/>
        <v>n</v>
      </c>
      <c r="AA1577" s="157" t="str">
        <f t="shared" si="628"/>
        <v>n</v>
      </c>
      <c r="AB1577" s="157" t="str">
        <f t="shared" si="629"/>
        <v>n</v>
      </c>
      <c r="AC1577" s="157" t="str">
        <f t="shared" si="630"/>
        <v>n</v>
      </c>
      <c r="AD1577" s="157" t="str">
        <f t="shared" si="631"/>
        <v>n</v>
      </c>
      <c r="AE1577" s="165">
        <v>-1</v>
      </c>
      <c r="AF1577" s="166">
        <v>-1</v>
      </c>
      <c r="AG1577" s="166">
        <v>60</v>
      </c>
      <c r="AH1577" s="166" t="b">
        <f t="shared" si="639"/>
        <v>1</v>
      </c>
      <c r="AI1577" s="165" t="s">
        <v>2905</v>
      </c>
      <c r="AJ1577" s="157" t="str">
        <f t="shared" si="632"/>
        <v>n</v>
      </c>
      <c r="AK1577" s="157" t="str">
        <f t="shared" si="633"/>
        <v>n</v>
      </c>
      <c r="AL1577" s="157" t="str">
        <f t="shared" si="634"/>
        <v>n</v>
      </c>
      <c r="AM1577" s="157" t="str">
        <f t="shared" si="635"/>
        <v>y</v>
      </c>
      <c r="AN1577" s="157" t="str">
        <f t="shared" si="640"/>
        <v>n</v>
      </c>
      <c r="AO1577" s="157" t="str">
        <f t="shared" si="641"/>
        <v>n</v>
      </c>
      <c r="AP1577" s="157" t="str">
        <f t="shared" si="636"/>
        <v>y</v>
      </c>
      <c r="AQ1577" s="157" t="str">
        <f t="shared" si="637"/>
        <v>n</v>
      </c>
      <c r="AR1577" s="165">
        <v>0</v>
      </c>
      <c r="AS1577" s="166">
        <v>0</v>
      </c>
      <c r="AT1577" s="166" t="b">
        <f t="shared" si="615"/>
        <v>1</v>
      </c>
      <c r="AU1577" s="157" t="s">
        <v>2458</v>
      </c>
    </row>
    <row r="1578" spans="1:47" ht="15" customHeight="1" x14ac:dyDescent="0.3">
      <c r="A1578" s="158" t="s">
        <v>1811</v>
      </c>
      <c r="B1578" s="158" t="s">
        <v>2140</v>
      </c>
      <c r="C1578" s="159">
        <v>44368</v>
      </c>
      <c r="D1578" s="158">
        <v>2021</v>
      </c>
      <c r="E1578" s="158" t="s">
        <v>19</v>
      </c>
      <c r="F1578" s="158" t="s">
        <v>1008</v>
      </c>
      <c r="G1578" s="169">
        <v>9.1666666666666674E-2</v>
      </c>
      <c r="H1578" s="169">
        <v>0.14583333333333334</v>
      </c>
      <c r="I1578" s="157" t="s">
        <v>2936</v>
      </c>
      <c r="J1578" s="165" t="s">
        <v>1066</v>
      </c>
      <c r="K1578" s="157" t="str">
        <f t="shared" si="616"/>
        <v>n</v>
      </c>
      <c r="L1578" s="157" t="str">
        <f t="shared" si="617"/>
        <v>y</v>
      </c>
      <c r="M1578" s="157" t="str">
        <f t="shared" si="618"/>
        <v>n</v>
      </c>
      <c r="N1578" s="157" t="str">
        <f t="shared" si="619"/>
        <v>n</v>
      </c>
      <c r="O1578" s="157" t="str">
        <f t="shared" si="620"/>
        <v>n</v>
      </c>
      <c r="P1578" s="157" t="str">
        <f t="shared" si="621"/>
        <v>n</v>
      </c>
      <c r="Q1578" s="157" t="str">
        <f t="shared" si="622"/>
        <v>n</v>
      </c>
      <c r="R1578" s="157" t="str">
        <f t="shared" si="623"/>
        <v>n</v>
      </c>
      <c r="S1578" s="165">
        <v>20</v>
      </c>
      <c r="T1578" s="166">
        <v>20</v>
      </c>
      <c r="U1578" s="166" t="b">
        <f t="shared" si="638"/>
        <v>1</v>
      </c>
      <c r="V1578" s="165" t="s">
        <v>1066</v>
      </c>
      <c r="W1578" s="157" t="str">
        <f t="shared" si="642"/>
        <v>n</v>
      </c>
      <c r="X1578" s="157" t="str">
        <f t="shared" si="643"/>
        <v>y</v>
      </c>
      <c r="Y1578" s="157" t="str">
        <f t="shared" si="626"/>
        <v>n</v>
      </c>
      <c r="Z1578" s="157" t="str">
        <f t="shared" si="627"/>
        <v>n</v>
      </c>
      <c r="AA1578" s="157" t="str">
        <f t="shared" si="628"/>
        <v>n</v>
      </c>
      <c r="AB1578" s="157" t="str">
        <f t="shared" si="629"/>
        <v>n</v>
      </c>
      <c r="AC1578" s="157" t="str">
        <f t="shared" si="630"/>
        <v>n</v>
      </c>
      <c r="AD1578" s="157" t="str">
        <f t="shared" si="631"/>
        <v>n</v>
      </c>
      <c r="AE1578" s="165">
        <v>-1</v>
      </c>
      <c r="AF1578" s="166">
        <v>-1</v>
      </c>
      <c r="AG1578" s="166">
        <v>60</v>
      </c>
      <c r="AH1578" s="166" t="b">
        <f t="shared" si="639"/>
        <v>1</v>
      </c>
      <c r="AI1578" s="165" t="s">
        <v>2341</v>
      </c>
      <c r="AJ1578" s="157" t="str">
        <f t="shared" si="632"/>
        <v>n</v>
      </c>
      <c r="AK1578" s="157" t="str">
        <f t="shared" si="633"/>
        <v>n</v>
      </c>
      <c r="AL1578" s="157" t="str">
        <f t="shared" si="634"/>
        <v>n</v>
      </c>
      <c r="AM1578" s="157" t="str">
        <f t="shared" si="635"/>
        <v>y</v>
      </c>
      <c r="AN1578" s="157" t="str">
        <f t="shared" si="640"/>
        <v>n</v>
      </c>
      <c r="AO1578" s="157" t="str">
        <f t="shared" si="641"/>
        <v>y</v>
      </c>
      <c r="AP1578" s="157" t="str">
        <f t="shared" si="636"/>
        <v>n</v>
      </c>
      <c r="AQ1578" s="157" t="str">
        <f t="shared" si="637"/>
        <v>n</v>
      </c>
      <c r="AR1578" s="165">
        <v>0</v>
      </c>
      <c r="AS1578" s="166">
        <v>0</v>
      </c>
      <c r="AT1578" s="166" t="b">
        <f t="shared" si="615"/>
        <v>1</v>
      </c>
      <c r="AU1578" s="157"/>
    </row>
    <row r="1579" spans="1:47" ht="15" customHeight="1" x14ac:dyDescent="0.3">
      <c r="A1579" s="158" t="s">
        <v>1811</v>
      </c>
      <c r="B1579" s="158" t="s">
        <v>2140</v>
      </c>
      <c r="C1579" s="159">
        <v>44368</v>
      </c>
      <c r="D1579" s="158">
        <v>2021</v>
      </c>
      <c r="E1579" s="158" t="s">
        <v>19</v>
      </c>
      <c r="F1579" s="158" t="s">
        <v>1010</v>
      </c>
      <c r="G1579" s="169">
        <v>9.1666666666666674E-2</v>
      </c>
      <c r="H1579" s="169">
        <v>0.14583333333333334</v>
      </c>
      <c r="I1579" s="157" t="s">
        <v>2935</v>
      </c>
      <c r="J1579" s="165" t="s">
        <v>1066</v>
      </c>
      <c r="K1579" s="157" t="str">
        <f t="shared" si="616"/>
        <v>n</v>
      </c>
      <c r="L1579" s="157" t="str">
        <f t="shared" si="617"/>
        <v>y</v>
      </c>
      <c r="M1579" s="157" t="str">
        <f t="shared" si="618"/>
        <v>n</v>
      </c>
      <c r="N1579" s="157" t="str">
        <f t="shared" si="619"/>
        <v>n</v>
      </c>
      <c r="O1579" s="157" t="str">
        <f t="shared" si="620"/>
        <v>n</v>
      </c>
      <c r="P1579" s="157" t="str">
        <f t="shared" si="621"/>
        <v>n</v>
      </c>
      <c r="Q1579" s="157" t="str">
        <f t="shared" si="622"/>
        <v>n</v>
      </c>
      <c r="R1579" s="157" t="str">
        <f t="shared" si="623"/>
        <v>n</v>
      </c>
      <c r="S1579" s="165">
        <v>30</v>
      </c>
      <c r="T1579" s="166">
        <v>30</v>
      </c>
      <c r="U1579" s="166" t="b">
        <f t="shared" si="638"/>
        <v>1</v>
      </c>
      <c r="V1579" s="165" t="s">
        <v>1066</v>
      </c>
      <c r="W1579" s="157" t="str">
        <f t="shared" si="642"/>
        <v>n</v>
      </c>
      <c r="X1579" s="157" t="str">
        <f t="shared" si="643"/>
        <v>y</v>
      </c>
      <c r="Y1579" s="157" t="str">
        <f t="shared" si="626"/>
        <v>n</v>
      </c>
      <c r="Z1579" s="157" t="str">
        <f t="shared" si="627"/>
        <v>n</v>
      </c>
      <c r="AA1579" s="157" t="str">
        <f t="shared" si="628"/>
        <v>n</v>
      </c>
      <c r="AB1579" s="157" t="str">
        <f t="shared" si="629"/>
        <v>n</v>
      </c>
      <c r="AC1579" s="157" t="str">
        <f t="shared" si="630"/>
        <v>n</v>
      </c>
      <c r="AD1579" s="157" t="str">
        <f t="shared" si="631"/>
        <v>n</v>
      </c>
      <c r="AE1579" s="165">
        <v>-1</v>
      </c>
      <c r="AF1579" s="166">
        <v>-1</v>
      </c>
      <c r="AG1579" s="166">
        <v>60</v>
      </c>
      <c r="AH1579" s="166" t="b">
        <f t="shared" si="639"/>
        <v>1</v>
      </c>
      <c r="AI1579" s="165" t="s">
        <v>2341</v>
      </c>
      <c r="AJ1579" s="157" t="str">
        <f t="shared" si="632"/>
        <v>n</v>
      </c>
      <c r="AK1579" s="157" t="str">
        <f t="shared" si="633"/>
        <v>n</v>
      </c>
      <c r="AL1579" s="157" t="str">
        <f t="shared" si="634"/>
        <v>n</v>
      </c>
      <c r="AM1579" s="157" t="str">
        <f t="shared" si="635"/>
        <v>y</v>
      </c>
      <c r="AN1579" s="157" t="str">
        <f t="shared" si="640"/>
        <v>n</v>
      </c>
      <c r="AO1579" s="157" t="str">
        <f t="shared" si="641"/>
        <v>y</v>
      </c>
      <c r="AP1579" s="157" t="str">
        <f t="shared" si="636"/>
        <v>n</v>
      </c>
      <c r="AQ1579" s="157" t="str">
        <f t="shared" si="637"/>
        <v>n</v>
      </c>
      <c r="AR1579" s="165">
        <v>0</v>
      </c>
      <c r="AS1579" s="166">
        <v>0</v>
      </c>
      <c r="AT1579" s="166" t="b">
        <f t="shared" si="615"/>
        <v>1</v>
      </c>
      <c r="AU1579" s="157"/>
    </row>
    <row r="1580" spans="1:47" ht="15" customHeight="1" x14ac:dyDescent="0.3">
      <c r="A1580" s="158" t="s">
        <v>1811</v>
      </c>
      <c r="B1580" s="158" t="s">
        <v>2140</v>
      </c>
      <c r="C1580" s="159">
        <v>44368</v>
      </c>
      <c r="D1580" s="158">
        <v>2021</v>
      </c>
      <c r="E1580" s="158" t="s">
        <v>19</v>
      </c>
      <c r="F1580" s="158" t="s">
        <v>1012</v>
      </c>
      <c r="G1580" s="169">
        <v>9.1666666666666674E-2</v>
      </c>
      <c r="H1580" s="169">
        <v>0.14583333333333334</v>
      </c>
      <c r="I1580" s="157" t="s">
        <v>2937</v>
      </c>
      <c r="J1580" s="165" t="s">
        <v>1066</v>
      </c>
      <c r="K1580" s="157" t="str">
        <f t="shared" si="616"/>
        <v>n</v>
      </c>
      <c r="L1580" s="157" t="str">
        <f t="shared" si="617"/>
        <v>y</v>
      </c>
      <c r="M1580" s="157" t="str">
        <f t="shared" si="618"/>
        <v>n</v>
      </c>
      <c r="N1580" s="157" t="str">
        <f t="shared" si="619"/>
        <v>n</v>
      </c>
      <c r="O1580" s="157" t="str">
        <f t="shared" si="620"/>
        <v>n</v>
      </c>
      <c r="P1580" s="157" t="str">
        <f t="shared" si="621"/>
        <v>n</v>
      </c>
      <c r="Q1580" s="157" t="str">
        <f t="shared" si="622"/>
        <v>n</v>
      </c>
      <c r="R1580" s="157" t="str">
        <f t="shared" si="623"/>
        <v>n</v>
      </c>
      <c r="S1580" s="165">
        <v>80</v>
      </c>
      <c r="T1580" s="166">
        <v>80</v>
      </c>
      <c r="U1580" s="166" t="b">
        <f t="shared" si="638"/>
        <v>1</v>
      </c>
      <c r="V1580" s="165" t="s">
        <v>1066</v>
      </c>
      <c r="W1580" s="157" t="str">
        <f t="shared" si="642"/>
        <v>n</v>
      </c>
      <c r="X1580" s="157" t="str">
        <f t="shared" si="643"/>
        <v>y</v>
      </c>
      <c r="Y1580" s="157" t="str">
        <f t="shared" si="626"/>
        <v>n</v>
      </c>
      <c r="Z1580" s="157" t="str">
        <f t="shared" si="627"/>
        <v>n</v>
      </c>
      <c r="AA1580" s="157" t="str">
        <f t="shared" si="628"/>
        <v>n</v>
      </c>
      <c r="AB1580" s="157" t="str">
        <f t="shared" si="629"/>
        <v>n</v>
      </c>
      <c r="AC1580" s="157" t="str">
        <f t="shared" si="630"/>
        <v>n</v>
      </c>
      <c r="AD1580" s="157" t="str">
        <f t="shared" si="631"/>
        <v>n</v>
      </c>
      <c r="AE1580" s="165">
        <v>-1</v>
      </c>
      <c r="AF1580" s="166">
        <v>-1</v>
      </c>
      <c r="AG1580" s="166">
        <v>70</v>
      </c>
      <c r="AH1580" s="166" t="b">
        <f t="shared" si="639"/>
        <v>1</v>
      </c>
      <c r="AI1580" s="165" t="s">
        <v>2341</v>
      </c>
      <c r="AJ1580" s="157" t="str">
        <f t="shared" si="632"/>
        <v>n</v>
      </c>
      <c r="AK1580" s="157" t="str">
        <f t="shared" si="633"/>
        <v>n</v>
      </c>
      <c r="AL1580" s="157" t="str">
        <f t="shared" si="634"/>
        <v>n</v>
      </c>
      <c r="AM1580" s="157" t="str">
        <f t="shared" si="635"/>
        <v>y</v>
      </c>
      <c r="AN1580" s="157" t="str">
        <f t="shared" si="640"/>
        <v>n</v>
      </c>
      <c r="AO1580" s="157" t="str">
        <f t="shared" si="641"/>
        <v>y</v>
      </c>
      <c r="AP1580" s="157" t="str">
        <f t="shared" si="636"/>
        <v>n</v>
      </c>
      <c r="AQ1580" s="157" t="str">
        <f t="shared" si="637"/>
        <v>n</v>
      </c>
      <c r="AR1580" s="165">
        <v>0</v>
      </c>
      <c r="AS1580" s="166">
        <v>0</v>
      </c>
      <c r="AT1580" s="166" t="b">
        <f t="shared" si="615"/>
        <v>1</v>
      </c>
      <c r="AU1580" s="157" t="s">
        <v>2941</v>
      </c>
    </row>
    <row r="1581" spans="1:47" ht="15" customHeight="1" x14ac:dyDescent="0.3">
      <c r="A1581" s="158" t="s">
        <v>1811</v>
      </c>
      <c r="B1581" s="158" t="s">
        <v>2140</v>
      </c>
      <c r="C1581" s="159">
        <v>44368</v>
      </c>
      <c r="D1581" s="158">
        <v>2021</v>
      </c>
      <c r="E1581" s="158" t="s">
        <v>19</v>
      </c>
      <c r="F1581" s="158" t="s">
        <v>1014</v>
      </c>
      <c r="G1581" s="169">
        <v>9.1666666666666674E-2</v>
      </c>
      <c r="H1581" s="169">
        <v>0.14583333333333334</v>
      </c>
      <c r="I1581" s="157" t="s">
        <v>2940</v>
      </c>
      <c r="J1581" s="165" t="s">
        <v>1066</v>
      </c>
      <c r="K1581" s="157" t="str">
        <f t="shared" si="616"/>
        <v>n</v>
      </c>
      <c r="L1581" s="157" t="str">
        <f t="shared" si="617"/>
        <v>y</v>
      </c>
      <c r="M1581" s="157" t="str">
        <f t="shared" si="618"/>
        <v>n</v>
      </c>
      <c r="N1581" s="157" t="str">
        <f t="shared" si="619"/>
        <v>n</v>
      </c>
      <c r="O1581" s="157" t="str">
        <f t="shared" si="620"/>
        <v>n</v>
      </c>
      <c r="P1581" s="157" t="str">
        <f t="shared" si="621"/>
        <v>n</v>
      </c>
      <c r="Q1581" s="157" t="str">
        <f t="shared" si="622"/>
        <v>n</v>
      </c>
      <c r="R1581" s="157" t="str">
        <f t="shared" si="623"/>
        <v>n</v>
      </c>
      <c r="S1581" s="165">
        <v>40</v>
      </c>
      <c r="T1581" s="166">
        <v>40</v>
      </c>
      <c r="U1581" s="166" t="b">
        <f t="shared" si="638"/>
        <v>1</v>
      </c>
      <c r="V1581" s="165" t="s">
        <v>1066</v>
      </c>
      <c r="W1581" s="157" t="str">
        <f t="shared" si="642"/>
        <v>n</v>
      </c>
      <c r="X1581" s="157" t="str">
        <f t="shared" si="643"/>
        <v>y</v>
      </c>
      <c r="Y1581" s="157" t="str">
        <f t="shared" si="626"/>
        <v>n</v>
      </c>
      <c r="Z1581" s="157" t="str">
        <f t="shared" si="627"/>
        <v>n</v>
      </c>
      <c r="AA1581" s="157" t="str">
        <f t="shared" si="628"/>
        <v>n</v>
      </c>
      <c r="AB1581" s="157" t="str">
        <f t="shared" si="629"/>
        <v>n</v>
      </c>
      <c r="AC1581" s="157" t="str">
        <f t="shared" si="630"/>
        <v>n</v>
      </c>
      <c r="AD1581" s="157" t="str">
        <f t="shared" si="631"/>
        <v>n</v>
      </c>
      <c r="AE1581" s="165">
        <v>-1</v>
      </c>
      <c r="AF1581" s="166">
        <v>-1</v>
      </c>
      <c r="AG1581" s="166">
        <v>30</v>
      </c>
      <c r="AH1581" s="166" t="b">
        <f t="shared" si="639"/>
        <v>1</v>
      </c>
      <c r="AI1581" s="165" t="s">
        <v>2341</v>
      </c>
      <c r="AJ1581" s="157" t="str">
        <f t="shared" si="632"/>
        <v>n</v>
      </c>
      <c r="AK1581" s="157" t="str">
        <f t="shared" si="633"/>
        <v>n</v>
      </c>
      <c r="AL1581" s="157" t="str">
        <f t="shared" si="634"/>
        <v>n</v>
      </c>
      <c r="AM1581" s="157" t="str">
        <f t="shared" si="635"/>
        <v>y</v>
      </c>
      <c r="AN1581" s="157" t="str">
        <f t="shared" si="640"/>
        <v>n</v>
      </c>
      <c r="AO1581" s="157" t="str">
        <f t="shared" si="641"/>
        <v>y</v>
      </c>
      <c r="AP1581" s="157" t="str">
        <f t="shared" si="636"/>
        <v>n</v>
      </c>
      <c r="AQ1581" s="157" t="str">
        <f t="shared" si="637"/>
        <v>n</v>
      </c>
      <c r="AR1581" s="165">
        <v>0</v>
      </c>
      <c r="AS1581" s="166">
        <v>0</v>
      </c>
      <c r="AT1581" s="166" t="b">
        <f t="shared" si="615"/>
        <v>1</v>
      </c>
      <c r="AU1581" s="157"/>
    </row>
    <row r="1582" spans="1:47" ht="15" customHeight="1" x14ac:dyDescent="0.3">
      <c r="A1582" s="158" t="s">
        <v>1811</v>
      </c>
      <c r="B1582" s="158" t="s">
        <v>2140</v>
      </c>
      <c r="C1582" s="159">
        <v>44368</v>
      </c>
      <c r="D1582" s="158">
        <v>2021</v>
      </c>
      <c r="E1582" s="158" t="s">
        <v>19</v>
      </c>
      <c r="F1582" s="158" t="s">
        <v>1016</v>
      </c>
      <c r="G1582" s="169">
        <v>9.1666666666666674E-2</v>
      </c>
      <c r="H1582" s="169">
        <v>0.14583333333333334</v>
      </c>
      <c r="I1582" s="157" t="s">
        <v>2939</v>
      </c>
      <c r="J1582" s="165" t="s">
        <v>1066</v>
      </c>
      <c r="K1582" s="157" t="str">
        <f t="shared" si="616"/>
        <v>n</v>
      </c>
      <c r="L1582" s="157" t="str">
        <f t="shared" si="617"/>
        <v>y</v>
      </c>
      <c r="M1582" s="157" t="str">
        <f t="shared" si="618"/>
        <v>n</v>
      </c>
      <c r="N1582" s="157" t="str">
        <f t="shared" si="619"/>
        <v>n</v>
      </c>
      <c r="O1582" s="157" t="str">
        <f t="shared" si="620"/>
        <v>n</v>
      </c>
      <c r="P1582" s="157" t="str">
        <f t="shared" si="621"/>
        <v>n</v>
      </c>
      <c r="Q1582" s="157" t="str">
        <f t="shared" si="622"/>
        <v>n</v>
      </c>
      <c r="R1582" s="157" t="str">
        <f t="shared" si="623"/>
        <v>n</v>
      </c>
      <c r="S1582" s="165">
        <v>65</v>
      </c>
      <c r="T1582" s="166">
        <v>65</v>
      </c>
      <c r="U1582" s="166" t="b">
        <f t="shared" si="638"/>
        <v>1</v>
      </c>
      <c r="V1582" s="165" t="s">
        <v>1066</v>
      </c>
      <c r="W1582" s="157" t="str">
        <f t="shared" si="642"/>
        <v>n</v>
      </c>
      <c r="X1582" s="157" t="str">
        <f t="shared" si="643"/>
        <v>y</v>
      </c>
      <c r="Y1582" s="157" t="str">
        <f t="shared" si="626"/>
        <v>n</v>
      </c>
      <c r="Z1582" s="157" t="str">
        <f t="shared" si="627"/>
        <v>n</v>
      </c>
      <c r="AA1582" s="157" t="str">
        <f t="shared" si="628"/>
        <v>n</v>
      </c>
      <c r="AB1582" s="157" t="str">
        <f t="shared" si="629"/>
        <v>n</v>
      </c>
      <c r="AC1582" s="157" t="str">
        <f t="shared" si="630"/>
        <v>n</v>
      </c>
      <c r="AD1582" s="157" t="str">
        <f t="shared" si="631"/>
        <v>n</v>
      </c>
      <c r="AE1582" s="165">
        <v>-1</v>
      </c>
      <c r="AF1582" s="166">
        <v>-1</v>
      </c>
      <c r="AG1582" s="166">
        <v>40</v>
      </c>
      <c r="AH1582" s="166" t="b">
        <f t="shared" si="639"/>
        <v>1</v>
      </c>
      <c r="AI1582" s="165" t="s">
        <v>2341</v>
      </c>
      <c r="AJ1582" s="157" t="str">
        <f t="shared" si="632"/>
        <v>n</v>
      </c>
      <c r="AK1582" s="157" t="str">
        <f t="shared" si="633"/>
        <v>n</v>
      </c>
      <c r="AL1582" s="157" t="str">
        <f t="shared" si="634"/>
        <v>n</v>
      </c>
      <c r="AM1582" s="157" t="str">
        <f t="shared" si="635"/>
        <v>y</v>
      </c>
      <c r="AN1582" s="157" t="str">
        <f t="shared" si="640"/>
        <v>n</v>
      </c>
      <c r="AO1582" s="157" t="str">
        <f t="shared" si="641"/>
        <v>y</v>
      </c>
      <c r="AP1582" s="157" t="str">
        <f t="shared" si="636"/>
        <v>n</v>
      </c>
      <c r="AQ1582" s="157" t="str">
        <f t="shared" si="637"/>
        <v>n</v>
      </c>
      <c r="AR1582" s="165">
        <v>0</v>
      </c>
      <c r="AS1582" s="166">
        <v>0</v>
      </c>
      <c r="AT1582" s="166" t="b">
        <f t="shared" si="615"/>
        <v>1</v>
      </c>
      <c r="AU1582" s="157"/>
    </row>
    <row r="1583" spans="1:47" ht="15" customHeight="1" x14ac:dyDescent="0.3">
      <c r="A1583" s="158" t="s">
        <v>1811</v>
      </c>
      <c r="B1583" s="158" t="s">
        <v>2140</v>
      </c>
      <c r="C1583" s="159">
        <v>44368</v>
      </c>
      <c r="D1583" s="158">
        <v>2021</v>
      </c>
      <c r="E1583" s="158" t="s">
        <v>19</v>
      </c>
      <c r="F1583" s="158" t="s">
        <v>1018</v>
      </c>
      <c r="G1583" s="169">
        <v>9.1666666666666674E-2</v>
      </c>
      <c r="H1583" s="169">
        <v>0.14583333333333334</v>
      </c>
      <c r="I1583" s="157" t="s">
        <v>2938</v>
      </c>
      <c r="J1583" s="165" t="s">
        <v>1066</v>
      </c>
      <c r="K1583" s="157" t="str">
        <f t="shared" si="616"/>
        <v>n</v>
      </c>
      <c r="L1583" s="157" t="str">
        <f t="shared" si="617"/>
        <v>y</v>
      </c>
      <c r="M1583" s="157" t="str">
        <f t="shared" si="618"/>
        <v>n</v>
      </c>
      <c r="N1583" s="157" t="str">
        <f t="shared" si="619"/>
        <v>n</v>
      </c>
      <c r="O1583" s="157" t="str">
        <f t="shared" si="620"/>
        <v>n</v>
      </c>
      <c r="P1583" s="157" t="str">
        <f t="shared" si="621"/>
        <v>n</v>
      </c>
      <c r="Q1583" s="157" t="str">
        <f t="shared" si="622"/>
        <v>n</v>
      </c>
      <c r="R1583" s="157" t="str">
        <f t="shared" si="623"/>
        <v>n</v>
      </c>
      <c r="S1583" s="165">
        <v>75</v>
      </c>
      <c r="T1583" s="166">
        <v>75</v>
      </c>
      <c r="U1583" s="166" t="b">
        <f t="shared" si="638"/>
        <v>1</v>
      </c>
      <c r="V1583" s="165" t="s">
        <v>1066</v>
      </c>
      <c r="W1583" s="157" t="str">
        <f t="shared" si="642"/>
        <v>n</v>
      </c>
      <c r="X1583" s="157" t="str">
        <f t="shared" si="643"/>
        <v>y</v>
      </c>
      <c r="Y1583" s="157" t="str">
        <f t="shared" si="626"/>
        <v>n</v>
      </c>
      <c r="Z1583" s="157" t="str">
        <f t="shared" si="627"/>
        <v>n</v>
      </c>
      <c r="AA1583" s="157" t="str">
        <f t="shared" si="628"/>
        <v>n</v>
      </c>
      <c r="AB1583" s="157" t="str">
        <f t="shared" si="629"/>
        <v>n</v>
      </c>
      <c r="AC1583" s="157" t="str">
        <f t="shared" si="630"/>
        <v>n</v>
      </c>
      <c r="AD1583" s="157" t="str">
        <f t="shared" si="631"/>
        <v>n</v>
      </c>
      <c r="AE1583" s="165">
        <v>-1</v>
      </c>
      <c r="AF1583" s="166">
        <v>-1</v>
      </c>
      <c r="AG1583" s="166">
        <v>20</v>
      </c>
      <c r="AH1583" s="166" t="b">
        <f t="shared" si="639"/>
        <v>1</v>
      </c>
      <c r="AI1583" s="165" t="s">
        <v>1088</v>
      </c>
      <c r="AJ1583" s="157" t="str">
        <f t="shared" si="632"/>
        <v>n</v>
      </c>
      <c r="AK1583" s="157" t="str">
        <f t="shared" si="633"/>
        <v>n</v>
      </c>
      <c r="AL1583" s="157" t="str">
        <f t="shared" si="634"/>
        <v>n</v>
      </c>
      <c r="AM1583" s="157" t="str">
        <f t="shared" si="635"/>
        <v>n</v>
      </c>
      <c r="AN1583" s="157" t="str">
        <f t="shared" si="640"/>
        <v>n</v>
      </c>
      <c r="AO1583" s="157" t="str">
        <f t="shared" si="641"/>
        <v>n</v>
      </c>
      <c r="AP1583" s="157" t="str">
        <f t="shared" si="636"/>
        <v>n</v>
      </c>
      <c r="AQ1583" s="157" t="str">
        <f t="shared" si="637"/>
        <v>y</v>
      </c>
      <c r="AR1583" s="165">
        <v>0</v>
      </c>
      <c r="AS1583" s="166">
        <v>0</v>
      </c>
      <c r="AT1583" s="166" t="b">
        <f t="shared" si="615"/>
        <v>1</v>
      </c>
      <c r="AU1583" s="157"/>
    </row>
    <row r="1584" spans="1:47" ht="15" customHeight="1" x14ac:dyDescent="0.3">
      <c r="A1584" s="158" t="s">
        <v>1811</v>
      </c>
      <c r="B1584" s="158" t="s">
        <v>2140</v>
      </c>
      <c r="C1584" s="159">
        <v>44368</v>
      </c>
      <c r="D1584" s="158">
        <v>2021</v>
      </c>
      <c r="E1584" s="158" t="s">
        <v>19</v>
      </c>
      <c r="F1584" s="158" t="s">
        <v>1020</v>
      </c>
      <c r="G1584" s="169">
        <v>9.1666666666666674E-2</v>
      </c>
      <c r="H1584" s="169">
        <v>0.14583333333333334</v>
      </c>
      <c r="I1584" s="157" t="s">
        <v>2942</v>
      </c>
      <c r="J1584" s="165" t="s">
        <v>1066</v>
      </c>
      <c r="K1584" s="157" t="str">
        <f t="shared" si="616"/>
        <v>n</v>
      </c>
      <c r="L1584" s="157" t="str">
        <f t="shared" si="617"/>
        <v>y</v>
      </c>
      <c r="M1584" s="157" t="str">
        <f t="shared" si="618"/>
        <v>n</v>
      </c>
      <c r="N1584" s="157" t="str">
        <f t="shared" si="619"/>
        <v>n</v>
      </c>
      <c r="O1584" s="157" t="str">
        <f t="shared" si="620"/>
        <v>n</v>
      </c>
      <c r="P1584" s="157" t="str">
        <f t="shared" si="621"/>
        <v>n</v>
      </c>
      <c r="Q1584" s="157" t="str">
        <f t="shared" si="622"/>
        <v>n</v>
      </c>
      <c r="R1584" s="157" t="str">
        <f t="shared" si="623"/>
        <v>n</v>
      </c>
      <c r="S1584" s="165">
        <v>75</v>
      </c>
      <c r="T1584" s="166">
        <v>75</v>
      </c>
      <c r="U1584" s="166" t="b">
        <f t="shared" si="638"/>
        <v>1</v>
      </c>
      <c r="V1584" s="165" t="s">
        <v>1066</v>
      </c>
      <c r="W1584" s="157" t="str">
        <f t="shared" si="642"/>
        <v>n</v>
      </c>
      <c r="X1584" s="157" t="str">
        <f t="shared" si="643"/>
        <v>y</v>
      </c>
      <c r="Y1584" s="157" t="str">
        <f t="shared" si="626"/>
        <v>n</v>
      </c>
      <c r="Z1584" s="157" t="str">
        <f t="shared" si="627"/>
        <v>n</v>
      </c>
      <c r="AA1584" s="157" t="str">
        <f t="shared" si="628"/>
        <v>n</v>
      </c>
      <c r="AB1584" s="157" t="str">
        <f t="shared" si="629"/>
        <v>n</v>
      </c>
      <c r="AC1584" s="157" t="str">
        <f t="shared" si="630"/>
        <v>n</v>
      </c>
      <c r="AD1584" s="157" t="str">
        <f t="shared" si="631"/>
        <v>n</v>
      </c>
      <c r="AE1584" s="165">
        <v>-1</v>
      </c>
      <c r="AF1584" s="166">
        <v>-1</v>
      </c>
      <c r="AG1584" s="166">
        <v>30</v>
      </c>
      <c r="AH1584" s="166" t="b">
        <f t="shared" si="639"/>
        <v>1</v>
      </c>
      <c r="AI1584" s="165" t="s">
        <v>2341</v>
      </c>
      <c r="AJ1584" s="157" t="str">
        <f t="shared" si="632"/>
        <v>n</v>
      </c>
      <c r="AK1584" s="157" t="str">
        <f t="shared" si="633"/>
        <v>n</v>
      </c>
      <c r="AL1584" s="157" t="str">
        <f t="shared" si="634"/>
        <v>n</v>
      </c>
      <c r="AM1584" s="157" t="str">
        <f t="shared" si="635"/>
        <v>y</v>
      </c>
      <c r="AN1584" s="157" t="str">
        <f t="shared" si="640"/>
        <v>n</v>
      </c>
      <c r="AO1584" s="157" t="str">
        <f t="shared" si="641"/>
        <v>y</v>
      </c>
      <c r="AP1584" s="157" t="str">
        <f t="shared" si="636"/>
        <v>n</v>
      </c>
      <c r="AQ1584" s="157" t="str">
        <f t="shared" si="637"/>
        <v>n</v>
      </c>
      <c r="AR1584" s="165">
        <v>0</v>
      </c>
      <c r="AS1584" s="166">
        <v>0</v>
      </c>
      <c r="AT1584" s="166" t="b">
        <f t="shared" si="615"/>
        <v>1</v>
      </c>
      <c r="AU1584" s="157"/>
    </row>
    <row r="1585" spans="1:47" ht="15" customHeight="1" x14ac:dyDescent="0.3">
      <c r="A1585" s="158" t="s">
        <v>1811</v>
      </c>
      <c r="B1585" s="158" t="s">
        <v>2140</v>
      </c>
      <c r="C1585" s="159">
        <v>44368</v>
      </c>
      <c r="D1585" s="158">
        <v>2021</v>
      </c>
      <c r="E1585" s="158" t="s">
        <v>19</v>
      </c>
      <c r="F1585" s="158" t="s">
        <v>1022</v>
      </c>
      <c r="G1585" s="169">
        <v>9.1666666666666674E-2</v>
      </c>
      <c r="H1585" s="169">
        <v>0.14583333333333334</v>
      </c>
      <c r="I1585" s="157" t="s">
        <v>2943</v>
      </c>
      <c r="J1585" s="165" t="s">
        <v>1066</v>
      </c>
      <c r="K1585" s="157" t="str">
        <f t="shared" si="616"/>
        <v>n</v>
      </c>
      <c r="L1585" s="157" t="str">
        <f t="shared" si="617"/>
        <v>y</v>
      </c>
      <c r="M1585" s="157" t="str">
        <f t="shared" si="618"/>
        <v>n</v>
      </c>
      <c r="N1585" s="157" t="str">
        <f t="shared" si="619"/>
        <v>n</v>
      </c>
      <c r="O1585" s="157" t="str">
        <f t="shared" si="620"/>
        <v>n</v>
      </c>
      <c r="P1585" s="157" t="str">
        <f t="shared" si="621"/>
        <v>n</v>
      </c>
      <c r="Q1585" s="157" t="str">
        <f t="shared" si="622"/>
        <v>n</v>
      </c>
      <c r="R1585" s="157" t="str">
        <f t="shared" si="623"/>
        <v>n</v>
      </c>
      <c r="S1585" s="165">
        <v>90</v>
      </c>
      <c r="T1585" s="166">
        <v>90</v>
      </c>
      <c r="U1585" s="166" t="b">
        <f t="shared" si="638"/>
        <v>1</v>
      </c>
      <c r="V1585" s="165" t="s">
        <v>1066</v>
      </c>
      <c r="W1585" s="157" t="str">
        <f t="shared" si="642"/>
        <v>n</v>
      </c>
      <c r="X1585" s="157" t="str">
        <f t="shared" si="643"/>
        <v>y</v>
      </c>
      <c r="Y1585" s="157" t="str">
        <f t="shared" si="626"/>
        <v>n</v>
      </c>
      <c r="Z1585" s="157" t="str">
        <f t="shared" si="627"/>
        <v>n</v>
      </c>
      <c r="AA1585" s="157" t="str">
        <f t="shared" si="628"/>
        <v>n</v>
      </c>
      <c r="AB1585" s="157" t="str">
        <f t="shared" si="629"/>
        <v>n</v>
      </c>
      <c r="AC1585" s="157" t="str">
        <f t="shared" si="630"/>
        <v>n</v>
      </c>
      <c r="AD1585" s="157" t="str">
        <f t="shared" si="631"/>
        <v>n</v>
      </c>
      <c r="AE1585" s="165">
        <v>-1</v>
      </c>
      <c r="AF1585" s="166">
        <v>-1</v>
      </c>
      <c r="AG1585" s="166">
        <v>40</v>
      </c>
      <c r="AH1585" s="166" t="b">
        <f t="shared" si="639"/>
        <v>1</v>
      </c>
      <c r="AI1585" s="165" t="s">
        <v>2315</v>
      </c>
      <c r="AJ1585" s="157" t="str">
        <f t="shared" si="632"/>
        <v>n</v>
      </c>
      <c r="AK1585" s="157" t="str">
        <f t="shared" si="633"/>
        <v>y</v>
      </c>
      <c r="AL1585" s="157" t="str">
        <f t="shared" si="634"/>
        <v>y</v>
      </c>
      <c r="AM1585" s="157" t="str">
        <f t="shared" si="635"/>
        <v>n</v>
      </c>
      <c r="AN1585" s="157" t="str">
        <f t="shared" si="640"/>
        <v>n</v>
      </c>
      <c r="AO1585" s="157" t="str">
        <f t="shared" si="641"/>
        <v>n</v>
      </c>
      <c r="AP1585" s="157" t="str">
        <f t="shared" si="636"/>
        <v>n</v>
      </c>
      <c r="AQ1585" s="157" t="str">
        <f t="shared" si="637"/>
        <v>n</v>
      </c>
      <c r="AR1585" s="165">
        <v>70</v>
      </c>
      <c r="AS1585" s="166">
        <v>70</v>
      </c>
      <c r="AT1585" s="166" t="b">
        <f t="shared" si="615"/>
        <v>1</v>
      </c>
      <c r="AU1585" s="157"/>
    </row>
    <row r="1586" spans="1:47" ht="15" customHeight="1" x14ac:dyDescent="0.3">
      <c r="A1586" s="158" t="s">
        <v>1811</v>
      </c>
      <c r="B1586" s="158" t="s">
        <v>2096</v>
      </c>
      <c r="C1586" s="159">
        <v>44413</v>
      </c>
      <c r="D1586" s="158">
        <v>2021</v>
      </c>
      <c r="E1586" s="158" t="s">
        <v>137</v>
      </c>
      <c r="F1586" s="158" t="s">
        <v>1110</v>
      </c>
      <c r="G1586" s="169">
        <v>0.32569444444444445</v>
      </c>
      <c r="H1586" s="169">
        <v>0.15625</v>
      </c>
      <c r="I1586" s="157" t="s">
        <v>2944</v>
      </c>
      <c r="J1586" s="165" t="s">
        <v>1066</v>
      </c>
      <c r="K1586" s="157" t="str">
        <f t="shared" si="616"/>
        <v>n</v>
      </c>
      <c r="L1586" s="157" t="str">
        <f t="shared" si="617"/>
        <v>y</v>
      </c>
      <c r="M1586" s="157" t="str">
        <f t="shared" si="618"/>
        <v>n</v>
      </c>
      <c r="N1586" s="157" t="str">
        <f t="shared" si="619"/>
        <v>n</v>
      </c>
      <c r="O1586" s="157" t="str">
        <f t="shared" si="620"/>
        <v>n</v>
      </c>
      <c r="P1586" s="157" t="str">
        <f t="shared" si="621"/>
        <v>n</v>
      </c>
      <c r="Q1586" s="157" t="str">
        <f t="shared" si="622"/>
        <v>n</v>
      </c>
      <c r="R1586" s="157" t="str">
        <f t="shared" si="623"/>
        <v>n</v>
      </c>
      <c r="S1586" s="165">
        <v>30</v>
      </c>
      <c r="T1586" s="166">
        <v>30</v>
      </c>
      <c r="U1586" s="166" t="b">
        <f t="shared" si="638"/>
        <v>1</v>
      </c>
      <c r="V1586" s="165" t="s">
        <v>1066</v>
      </c>
      <c r="W1586" s="157" t="str">
        <f>IF(AND(ISNUMBER(SEARCH("I",$V1586)), AG1586&gt;0),"y","n")</f>
        <v>n</v>
      </c>
      <c r="X1586" s="157" t="str">
        <f>IF(AND(ISNUMBER(SEARCH("L",$V1586)), AG1586&gt;0),"y","n")</f>
        <v>y</v>
      </c>
      <c r="Y1586" s="157" t="str">
        <f t="shared" si="626"/>
        <v>n</v>
      </c>
      <c r="Z1586" s="157" t="str">
        <f t="shared" si="627"/>
        <v>n</v>
      </c>
      <c r="AA1586" s="157" t="str">
        <f t="shared" si="628"/>
        <v>n</v>
      </c>
      <c r="AB1586" s="157" t="str">
        <f t="shared" si="629"/>
        <v>n</v>
      </c>
      <c r="AC1586" s="157" t="str">
        <f t="shared" si="630"/>
        <v>n</v>
      </c>
      <c r="AD1586" s="157" t="str">
        <f t="shared" si="631"/>
        <v>n</v>
      </c>
      <c r="AE1586" s="165">
        <v>-1</v>
      </c>
      <c r="AF1586" s="166">
        <v>-1</v>
      </c>
      <c r="AG1586" s="166">
        <v>85</v>
      </c>
      <c r="AH1586" s="166" t="b">
        <f t="shared" si="639"/>
        <v>1</v>
      </c>
      <c r="AI1586" s="165" t="s">
        <v>2387</v>
      </c>
      <c r="AJ1586" s="157" t="str">
        <f t="shared" si="632"/>
        <v>n</v>
      </c>
      <c r="AK1586" s="157" t="str">
        <f t="shared" si="633"/>
        <v>n</v>
      </c>
      <c r="AL1586" s="157" t="str">
        <f t="shared" si="634"/>
        <v>n</v>
      </c>
      <c r="AM1586" s="157" t="str">
        <f t="shared" si="635"/>
        <v>n</v>
      </c>
      <c r="AN1586" s="157" t="str">
        <f t="shared" si="640"/>
        <v>n</v>
      </c>
      <c r="AO1586" s="157" t="str">
        <f t="shared" si="641"/>
        <v>y</v>
      </c>
      <c r="AP1586" s="157" t="str">
        <f t="shared" si="636"/>
        <v>n</v>
      </c>
      <c r="AQ1586" s="157" t="str">
        <f t="shared" si="637"/>
        <v>n</v>
      </c>
      <c r="AR1586" s="165">
        <v>0</v>
      </c>
      <c r="AS1586" s="166">
        <v>0</v>
      </c>
      <c r="AT1586" s="166" t="b">
        <f t="shared" si="615"/>
        <v>1</v>
      </c>
      <c r="AU1586" s="157" t="s">
        <v>2998</v>
      </c>
    </row>
    <row r="1587" spans="1:47" ht="15" customHeight="1" x14ac:dyDescent="0.3">
      <c r="A1587" s="158" t="s">
        <v>1811</v>
      </c>
      <c r="B1587" s="158" t="s">
        <v>2096</v>
      </c>
      <c r="C1587" s="159">
        <v>44413</v>
      </c>
      <c r="D1587" s="158">
        <v>2021</v>
      </c>
      <c r="E1587" s="158" t="s">
        <v>137</v>
      </c>
      <c r="F1587" s="158" t="s">
        <v>1111</v>
      </c>
      <c r="G1587" s="169">
        <v>0.32569444444444445</v>
      </c>
      <c r="H1587" s="169">
        <v>0.15625</v>
      </c>
      <c r="I1587" s="157" t="s">
        <v>2945</v>
      </c>
      <c r="J1587" s="165" t="s">
        <v>1066</v>
      </c>
      <c r="K1587" s="157" t="str">
        <f t="shared" si="616"/>
        <v>n</v>
      </c>
      <c r="L1587" s="157" t="str">
        <f t="shared" si="617"/>
        <v>y</v>
      </c>
      <c r="M1587" s="157" t="str">
        <f t="shared" si="618"/>
        <v>n</v>
      </c>
      <c r="N1587" s="157" t="str">
        <f t="shared" si="619"/>
        <v>n</v>
      </c>
      <c r="O1587" s="157" t="str">
        <f t="shared" si="620"/>
        <v>n</v>
      </c>
      <c r="P1587" s="157" t="str">
        <f t="shared" si="621"/>
        <v>n</v>
      </c>
      <c r="Q1587" s="157" t="str">
        <f t="shared" si="622"/>
        <v>n</v>
      </c>
      <c r="R1587" s="157" t="str">
        <f t="shared" si="623"/>
        <v>n</v>
      </c>
      <c r="S1587" s="165">
        <v>60</v>
      </c>
      <c r="T1587" s="166">
        <v>60</v>
      </c>
      <c r="U1587" s="166" t="b">
        <f t="shared" si="638"/>
        <v>1</v>
      </c>
      <c r="V1587" s="165" t="s">
        <v>2315</v>
      </c>
      <c r="W1587" s="157" t="str">
        <f t="shared" ref="W1587:W1650" si="644">IF(AND(ISNUMBER(SEARCH("I",$V1587)), AG1587&gt;0),"y","n")</f>
        <v>n</v>
      </c>
      <c r="X1587" s="157" t="str">
        <f t="shared" ref="X1587:X1650" si="645">IF(AND(ISNUMBER(SEARCH("L",$V1587)), AG1587&gt;0),"y","n")</f>
        <v>y</v>
      </c>
      <c r="Y1587" s="157" t="str">
        <f t="shared" si="626"/>
        <v>y</v>
      </c>
      <c r="Z1587" s="157" t="str">
        <f t="shared" si="627"/>
        <v>n</v>
      </c>
      <c r="AA1587" s="157" t="str">
        <f t="shared" si="628"/>
        <v>n</v>
      </c>
      <c r="AB1587" s="157" t="str">
        <f t="shared" si="629"/>
        <v>n</v>
      </c>
      <c r="AC1587" s="157" t="str">
        <f t="shared" si="630"/>
        <v>n</v>
      </c>
      <c r="AD1587" s="157" t="str">
        <f t="shared" si="631"/>
        <v>n</v>
      </c>
      <c r="AE1587" s="165">
        <v>-1</v>
      </c>
      <c r="AF1587" s="166">
        <v>-1</v>
      </c>
      <c r="AG1587" s="166">
        <v>95</v>
      </c>
      <c r="AH1587" s="166" t="b">
        <f t="shared" si="639"/>
        <v>1</v>
      </c>
      <c r="AI1587" s="165"/>
      <c r="AJ1587" s="157" t="str">
        <f t="shared" si="632"/>
        <v>n</v>
      </c>
      <c r="AK1587" s="157" t="str">
        <f t="shared" si="633"/>
        <v>n</v>
      </c>
      <c r="AL1587" s="157" t="str">
        <f t="shared" si="634"/>
        <v>n</v>
      </c>
      <c r="AM1587" s="157" t="str">
        <f t="shared" si="635"/>
        <v>n</v>
      </c>
      <c r="AN1587" s="157" t="str">
        <f t="shared" si="640"/>
        <v>n</v>
      </c>
      <c r="AO1587" s="157" t="str">
        <f t="shared" si="641"/>
        <v>n</v>
      </c>
      <c r="AP1587" s="157" t="str">
        <f t="shared" si="636"/>
        <v>n</v>
      </c>
      <c r="AQ1587" s="157" t="str">
        <f t="shared" si="637"/>
        <v>n</v>
      </c>
      <c r="AR1587" s="165">
        <v>0</v>
      </c>
      <c r="AS1587" s="166">
        <v>0</v>
      </c>
      <c r="AT1587" s="166" t="b">
        <f t="shared" si="615"/>
        <v>1</v>
      </c>
      <c r="AU1587" s="157" t="s">
        <v>2946</v>
      </c>
    </row>
    <row r="1588" spans="1:47" ht="15" customHeight="1" x14ac:dyDescent="0.3">
      <c r="A1588" s="158" t="s">
        <v>1811</v>
      </c>
      <c r="B1588" s="158" t="s">
        <v>2096</v>
      </c>
      <c r="C1588" s="159">
        <v>44413</v>
      </c>
      <c r="D1588" s="158">
        <v>2021</v>
      </c>
      <c r="E1588" s="158" t="s">
        <v>137</v>
      </c>
      <c r="F1588" s="158" t="s">
        <v>1112</v>
      </c>
      <c r="G1588" s="169">
        <v>0.32569444444444445</v>
      </c>
      <c r="H1588" s="169">
        <v>0.15625</v>
      </c>
      <c r="I1588" s="157" t="s">
        <v>2947</v>
      </c>
      <c r="J1588" s="165" t="s">
        <v>2182</v>
      </c>
      <c r="K1588" s="157" t="str">
        <f t="shared" si="616"/>
        <v>y</v>
      </c>
      <c r="L1588" s="157" t="str">
        <f t="shared" si="617"/>
        <v>n</v>
      </c>
      <c r="M1588" s="157" t="str">
        <f t="shared" si="618"/>
        <v>n</v>
      </c>
      <c r="N1588" s="157" t="str">
        <f t="shared" si="619"/>
        <v>n</v>
      </c>
      <c r="O1588" s="157" t="str">
        <f t="shared" si="620"/>
        <v>n</v>
      </c>
      <c r="P1588" s="157" t="str">
        <f t="shared" si="621"/>
        <v>n</v>
      </c>
      <c r="Q1588" s="157" t="str">
        <f t="shared" si="622"/>
        <v>n</v>
      </c>
      <c r="R1588" s="157" t="str">
        <f t="shared" si="623"/>
        <v>n</v>
      </c>
      <c r="S1588" s="165">
        <v>70</v>
      </c>
      <c r="T1588" s="166">
        <v>70</v>
      </c>
      <c r="U1588" s="166" t="b">
        <f t="shared" si="638"/>
        <v>1</v>
      </c>
      <c r="V1588" s="165" t="s">
        <v>1066</v>
      </c>
      <c r="W1588" s="157" t="str">
        <f t="shared" si="644"/>
        <v>n</v>
      </c>
      <c r="X1588" s="157" t="str">
        <f t="shared" si="645"/>
        <v>y</v>
      </c>
      <c r="Y1588" s="157" t="str">
        <f t="shared" si="626"/>
        <v>n</v>
      </c>
      <c r="Z1588" s="157" t="str">
        <f t="shared" si="627"/>
        <v>n</v>
      </c>
      <c r="AA1588" s="157" t="str">
        <f t="shared" si="628"/>
        <v>n</v>
      </c>
      <c r="AB1588" s="157" t="str">
        <f t="shared" si="629"/>
        <v>n</v>
      </c>
      <c r="AC1588" s="157" t="str">
        <f t="shared" si="630"/>
        <v>n</v>
      </c>
      <c r="AD1588" s="157" t="str">
        <f t="shared" si="631"/>
        <v>n</v>
      </c>
      <c r="AE1588" s="165">
        <v>-1</v>
      </c>
      <c r="AF1588" s="166">
        <v>-1</v>
      </c>
      <c r="AG1588" s="166">
        <v>98</v>
      </c>
      <c r="AH1588" s="166" t="b">
        <f t="shared" si="639"/>
        <v>1</v>
      </c>
      <c r="AI1588" s="165"/>
      <c r="AJ1588" s="157" t="str">
        <f t="shared" si="632"/>
        <v>n</v>
      </c>
      <c r="AK1588" s="157" t="str">
        <f t="shared" si="633"/>
        <v>n</v>
      </c>
      <c r="AL1588" s="157" t="str">
        <f t="shared" si="634"/>
        <v>n</v>
      </c>
      <c r="AM1588" s="157" t="str">
        <f t="shared" si="635"/>
        <v>n</v>
      </c>
      <c r="AN1588" s="157" t="str">
        <f t="shared" si="640"/>
        <v>n</v>
      </c>
      <c r="AO1588" s="157" t="str">
        <f t="shared" si="641"/>
        <v>n</v>
      </c>
      <c r="AP1588" s="157" t="str">
        <f t="shared" si="636"/>
        <v>n</v>
      </c>
      <c r="AQ1588" s="157" t="str">
        <f t="shared" si="637"/>
        <v>n</v>
      </c>
      <c r="AR1588" s="165">
        <v>0</v>
      </c>
      <c r="AS1588" s="166">
        <v>0</v>
      </c>
      <c r="AT1588" s="166" t="b">
        <f t="shared" si="615"/>
        <v>1</v>
      </c>
      <c r="AU1588" s="157" t="s">
        <v>2948</v>
      </c>
    </row>
    <row r="1589" spans="1:47" ht="15" customHeight="1" x14ac:dyDescent="0.3">
      <c r="A1589" s="158" t="s">
        <v>1811</v>
      </c>
      <c r="B1589" s="158" t="s">
        <v>2096</v>
      </c>
      <c r="C1589" s="159">
        <v>44413</v>
      </c>
      <c r="D1589" s="158">
        <v>2021</v>
      </c>
      <c r="E1589" s="158" t="s">
        <v>137</v>
      </c>
      <c r="F1589" s="158" t="s">
        <v>1114</v>
      </c>
      <c r="G1589" s="169">
        <v>0.32569444444444445</v>
      </c>
      <c r="H1589" s="169">
        <v>0.15625</v>
      </c>
      <c r="I1589" s="157" t="s">
        <v>2949</v>
      </c>
      <c r="J1589" s="165" t="s">
        <v>1066</v>
      </c>
      <c r="K1589" s="157" t="str">
        <f t="shared" si="616"/>
        <v>n</v>
      </c>
      <c r="L1589" s="157" t="str">
        <f t="shared" si="617"/>
        <v>y</v>
      </c>
      <c r="M1589" s="157" t="str">
        <f t="shared" si="618"/>
        <v>n</v>
      </c>
      <c r="N1589" s="157" t="str">
        <f t="shared" si="619"/>
        <v>n</v>
      </c>
      <c r="O1589" s="157" t="str">
        <f t="shared" si="620"/>
        <v>n</v>
      </c>
      <c r="P1589" s="157" t="str">
        <f t="shared" si="621"/>
        <v>n</v>
      </c>
      <c r="Q1589" s="157" t="str">
        <f t="shared" si="622"/>
        <v>n</v>
      </c>
      <c r="R1589" s="157" t="str">
        <f t="shared" si="623"/>
        <v>n</v>
      </c>
      <c r="S1589" s="165">
        <v>55</v>
      </c>
      <c r="T1589" s="166">
        <v>55</v>
      </c>
      <c r="U1589" s="166" t="b">
        <f t="shared" si="638"/>
        <v>1</v>
      </c>
      <c r="V1589" s="165" t="s">
        <v>2315</v>
      </c>
      <c r="W1589" s="157" t="str">
        <f t="shared" si="644"/>
        <v>n</v>
      </c>
      <c r="X1589" s="157" t="str">
        <f t="shared" si="645"/>
        <v>y</v>
      </c>
      <c r="Y1589" s="157" t="str">
        <f t="shared" si="626"/>
        <v>y</v>
      </c>
      <c r="Z1589" s="157" t="str">
        <f t="shared" si="627"/>
        <v>n</v>
      </c>
      <c r="AA1589" s="157" t="str">
        <f t="shared" si="628"/>
        <v>n</v>
      </c>
      <c r="AB1589" s="157" t="str">
        <f t="shared" si="629"/>
        <v>n</v>
      </c>
      <c r="AC1589" s="157" t="str">
        <f t="shared" si="630"/>
        <v>n</v>
      </c>
      <c r="AD1589" s="157" t="str">
        <f t="shared" si="631"/>
        <v>n</v>
      </c>
      <c r="AE1589" s="165">
        <v>-1</v>
      </c>
      <c r="AF1589" s="166">
        <v>-1</v>
      </c>
      <c r="AG1589" s="166">
        <v>85</v>
      </c>
      <c r="AH1589" s="166" t="b">
        <f t="shared" si="639"/>
        <v>1</v>
      </c>
      <c r="AI1589" s="165"/>
      <c r="AJ1589" s="157" t="str">
        <f t="shared" si="632"/>
        <v>n</v>
      </c>
      <c r="AK1589" s="157" t="str">
        <f t="shared" si="633"/>
        <v>n</v>
      </c>
      <c r="AL1589" s="157" t="str">
        <f t="shared" si="634"/>
        <v>n</v>
      </c>
      <c r="AM1589" s="157" t="str">
        <f t="shared" si="635"/>
        <v>n</v>
      </c>
      <c r="AN1589" s="157" t="str">
        <f t="shared" si="640"/>
        <v>n</v>
      </c>
      <c r="AO1589" s="157" t="str">
        <f t="shared" si="641"/>
        <v>n</v>
      </c>
      <c r="AP1589" s="157" t="str">
        <f t="shared" si="636"/>
        <v>n</v>
      </c>
      <c r="AQ1589" s="157" t="str">
        <f t="shared" si="637"/>
        <v>n</v>
      </c>
      <c r="AR1589" s="165">
        <v>0</v>
      </c>
      <c r="AS1589" s="166">
        <v>0</v>
      </c>
      <c r="AT1589" s="166" t="b">
        <f t="shared" si="615"/>
        <v>1</v>
      </c>
      <c r="AU1589" s="157" t="s">
        <v>2950</v>
      </c>
    </row>
    <row r="1590" spans="1:47" ht="15" customHeight="1" x14ac:dyDescent="0.3">
      <c r="A1590" s="158" t="s">
        <v>1811</v>
      </c>
      <c r="B1590" s="158" t="s">
        <v>2096</v>
      </c>
      <c r="C1590" s="159">
        <v>44413</v>
      </c>
      <c r="D1590" s="158">
        <v>2021</v>
      </c>
      <c r="E1590" s="158" t="s">
        <v>137</v>
      </c>
      <c r="F1590" s="158" t="s">
        <v>1115</v>
      </c>
      <c r="G1590" s="169">
        <v>0.32569444444444445</v>
      </c>
      <c r="H1590" s="169">
        <v>0.15625</v>
      </c>
      <c r="I1590" s="157" t="s">
        <v>2951</v>
      </c>
      <c r="J1590" s="165"/>
      <c r="K1590" s="157" t="str">
        <f t="shared" si="616"/>
        <v>n</v>
      </c>
      <c r="L1590" s="157" t="str">
        <f t="shared" si="617"/>
        <v>n</v>
      </c>
      <c r="M1590" s="157" t="str">
        <f t="shared" si="618"/>
        <v>n</v>
      </c>
      <c r="N1590" s="157" t="str">
        <f t="shared" si="619"/>
        <v>n</v>
      </c>
      <c r="O1590" s="157" t="str">
        <f t="shared" si="620"/>
        <v>n</v>
      </c>
      <c r="P1590" s="157" t="str">
        <f t="shared" si="621"/>
        <v>n</v>
      </c>
      <c r="Q1590" s="157" t="str">
        <f t="shared" si="622"/>
        <v>n</v>
      </c>
      <c r="R1590" s="157" t="str">
        <f t="shared" si="623"/>
        <v>n</v>
      </c>
      <c r="S1590" s="165">
        <v>0</v>
      </c>
      <c r="T1590" s="166">
        <v>0</v>
      </c>
      <c r="U1590" s="166" t="b">
        <f t="shared" si="638"/>
        <v>1</v>
      </c>
      <c r="V1590" s="165" t="s">
        <v>1066</v>
      </c>
      <c r="W1590" s="157" t="str">
        <f t="shared" si="644"/>
        <v>n</v>
      </c>
      <c r="X1590" s="157" t="str">
        <f t="shared" si="645"/>
        <v>y</v>
      </c>
      <c r="Y1590" s="157" t="str">
        <f t="shared" si="626"/>
        <v>n</v>
      </c>
      <c r="Z1590" s="157" t="str">
        <f t="shared" si="627"/>
        <v>n</v>
      </c>
      <c r="AA1590" s="157" t="str">
        <f t="shared" si="628"/>
        <v>n</v>
      </c>
      <c r="AB1590" s="157" t="str">
        <f t="shared" si="629"/>
        <v>n</v>
      </c>
      <c r="AC1590" s="157" t="str">
        <f t="shared" si="630"/>
        <v>n</v>
      </c>
      <c r="AD1590" s="157" t="str">
        <f t="shared" si="631"/>
        <v>n</v>
      </c>
      <c r="AE1590" s="165">
        <v>-1</v>
      </c>
      <c r="AF1590" s="166">
        <v>-1</v>
      </c>
      <c r="AG1590" s="166">
        <v>20</v>
      </c>
      <c r="AH1590" s="166" t="b">
        <f t="shared" si="639"/>
        <v>1</v>
      </c>
      <c r="AI1590" s="165"/>
      <c r="AJ1590" s="157" t="str">
        <f t="shared" si="632"/>
        <v>n</v>
      </c>
      <c r="AK1590" s="157" t="str">
        <f t="shared" si="633"/>
        <v>n</v>
      </c>
      <c r="AL1590" s="157" t="str">
        <f t="shared" si="634"/>
        <v>n</v>
      </c>
      <c r="AM1590" s="157" t="str">
        <f t="shared" si="635"/>
        <v>n</v>
      </c>
      <c r="AN1590" s="157" t="str">
        <f t="shared" si="640"/>
        <v>n</v>
      </c>
      <c r="AO1590" s="157" t="str">
        <f t="shared" si="641"/>
        <v>n</v>
      </c>
      <c r="AP1590" s="157" t="str">
        <f t="shared" si="636"/>
        <v>n</v>
      </c>
      <c r="AQ1590" s="157" t="str">
        <f t="shared" si="637"/>
        <v>n</v>
      </c>
      <c r="AR1590" s="165">
        <v>0</v>
      </c>
      <c r="AS1590" s="166">
        <v>0</v>
      </c>
      <c r="AT1590" s="166" t="b">
        <f t="shared" ref="AT1590:AT1653" si="646">AR1590=AS1590</f>
        <v>1</v>
      </c>
      <c r="AU1590" s="157" t="s">
        <v>2952</v>
      </c>
    </row>
    <row r="1591" spans="1:47" ht="15" customHeight="1" x14ac:dyDescent="0.3">
      <c r="A1591" s="158" t="s">
        <v>1811</v>
      </c>
      <c r="B1591" s="158" t="s">
        <v>2096</v>
      </c>
      <c r="C1591" s="159">
        <v>44413</v>
      </c>
      <c r="D1591" s="158">
        <v>2021</v>
      </c>
      <c r="E1591" s="158" t="s">
        <v>137</v>
      </c>
      <c r="F1591" s="158" t="s">
        <v>1116</v>
      </c>
      <c r="G1591" s="169">
        <v>0.32569444444444445</v>
      </c>
      <c r="H1591" s="169">
        <v>0.15625</v>
      </c>
      <c r="I1591" s="157" t="s">
        <v>2953</v>
      </c>
      <c r="J1591" s="165" t="s">
        <v>1066</v>
      </c>
      <c r="K1591" s="157" t="str">
        <f t="shared" si="616"/>
        <v>n</v>
      </c>
      <c r="L1591" s="157" t="str">
        <f t="shared" si="617"/>
        <v>y</v>
      </c>
      <c r="M1591" s="157" t="str">
        <f t="shared" si="618"/>
        <v>n</v>
      </c>
      <c r="N1591" s="157" t="str">
        <f t="shared" si="619"/>
        <v>n</v>
      </c>
      <c r="O1591" s="157" t="str">
        <f t="shared" si="620"/>
        <v>n</v>
      </c>
      <c r="P1591" s="157" t="str">
        <f t="shared" si="621"/>
        <v>n</v>
      </c>
      <c r="Q1591" s="157" t="str">
        <f t="shared" si="622"/>
        <v>n</v>
      </c>
      <c r="R1591" s="157" t="str">
        <f t="shared" si="623"/>
        <v>n</v>
      </c>
      <c r="S1591" s="165">
        <v>30</v>
      </c>
      <c r="T1591" s="166">
        <v>30</v>
      </c>
      <c r="U1591" s="166" t="b">
        <f t="shared" si="638"/>
        <v>1</v>
      </c>
      <c r="V1591" s="165" t="s">
        <v>1066</v>
      </c>
      <c r="W1591" s="157" t="str">
        <f t="shared" si="644"/>
        <v>n</v>
      </c>
      <c r="X1591" s="157" t="str">
        <f t="shared" si="645"/>
        <v>y</v>
      </c>
      <c r="Y1591" s="157" t="str">
        <f t="shared" si="626"/>
        <v>n</v>
      </c>
      <c r="Z1591" s="157" t="str">
        <f t="shared" si="627"/>
        <v>n</v>
      </c>
      <c r="AA1591" s="157" t="str">
        <f t="shared" si="628"/>
        <v>n</v>
      </c>
      <c r="AB1591" s="157" t="str">
        <f t="shared" si="629"/>
        <v>n</v>
      </c>
      <c r="AC1591" s="157" t="str">
        <f t="shared" si="630"/>
        <v>n</v>
      </c>
      <c r="AD1591" s="157" t="str">
        <f t="shared" si="631"/>
        <v>n</v>
      </c>
      <c r="AE1591" s="165">
        <v>-1</v>
      </c>
      <c r="AF1591" s="166">
        <v>-1</v>
      </c>
      <c r="AG1591" s="166">
        <v>75</v>
      </c>
      <c r="AH1591" s="166" t="b">
        <f t="shared" si="639"/>
        <v>1</v>
      </c>
      <c r="AI1591" s="165" t="s">
        <v>2387</v>
      </c>
      <c r="AJ1591" s="157" t="str">
        <f t="shared" si="632"/>
        <v>n</v>
      </c>
      <c r="AK1591" s="157" t="str">
        <f t="shared" si="633"/>
        <v>n</v>
      </c>
      <c r="AL1591" s="157" t="str">
        <f t="shared" si="634"/>
        <v>n</v>
      </c>
      <c r="AM1591" s="157" t="str">
        <f t="shared" si="635"/>
        <v>n</v>
      </c>
      <c r="AN1591" s="157" t="str">
        <f t="shared" si="640"/>
        <v>n</v>
      </c>
      <c r="AO1591" s="157" t="str">
        <f t="shared" si="641"/>
        <v>y</v>
      </c>
      <c r="AP1591" s="157" t="str">
        <f t="shared" si="636"/>
        <v>n</v>
      </c>
      <c r="AQ1591" s="157" t="str">
        <f t="shared" si="637"/>
        <v>n</v>
      </c>
      <c r="AR1591" s="165">
        <v>0</v>
      </c>
      <c r="AS1591" s="166">
        <v>0</v>
      </c>
      <c r="AT1591" s="166" t="b">
        <f t="shared" si="646"/>
        <v>1</v>
      </c>
      <c r="AU1591" s="157" t="s">
        <v>2950</v>
      </c>
    </row>
    <row r="1592" spans="1:47" ht="15" customHeight="1" x14ac:dyDescent="0.3">
      <c r="A1592" s="158" t="s">
        <v>1811</v>
      </c>
      <c r="B1592" s="158" t="s">
        <v>2096</v>
      </c>
      <c r="C1592" s="159">
        <v>44413</v>
      </c>
      <c r="D1592" s="158">
        <v>2021</v>
      </c>
      <c r="E1592" s="158" t="s">
        <v>137</v>
      </c>
      <c r="F1592" s="158" t="s">
        <v>1118</v>
      </c>
      <c r="G1592" s="169">
        <v>0.32569444444444445</v>
      </c>
      <c r="H1592" s="169">
        <v>0.15625</v>
      </c>
      <c r="I1592" s="157" t="s">
        <v>2954</v>
      </c>
      <c r="J1592" s="165" t="s">
        <v>1066</v>
      </c>
      <c r="K1592" s="157" t="str">
        <f t="shared" si="616"/>
        <v>n</v>
      </c>
      <c r="L1592" s="157" t="str">
        <f t="shared" si="617"/>
        <v>y</v>
      </c>
      <c r="M1592" s="157" t="str">
        <f t="shared" si="618"/>
        <v>n</v>
      </c>
      <c r="N1592" s="157" t="str">
        <f t="shared" si="619"/>
        <v>n</v>
      </c>
      <c r="O1592" s="157" t="str">
        <f t="shared" si="620"/>
        <v>n</v>
      </c>
      <c r="P1592" s="157" t="str">
        <f t="shared" si="621"/>
        <v>n</v>
      </c>
      <c r="Q1592" s="157" t="str">
        <f t="shared" si="622"/>
        <v>n</v>
      </c>
      <c r="R1592" s="157" t="str">
        <f t="shared" si="623"/>
        <v>n</v>
      </c>
      <c r="S1592" s="165">
        <v>75</v>
      </c>
      <c r="T1592" s="166">
        <v>75</v>
      </c>
      <c r="U1592" s="166" t="b">
        <f t="shared" si="638"/>
        <v>1</v>
      </c>
      <c r="V1592" s="165" t="s">
        <v>1066</v>
      </c>
      <c r="W1592" s="157" t="str">
        <f t="shared" si="644"/>
        <v>n</v>
      </c>
      <c r="X1592" s="157" t="str">
        <f t="shared" si="645"/>
        <v>y</v>
      </c>
      <c r="Y1592" s="157" t="str">
        <f t="shared" si="626"/>
        <v>n</v>
      </c>
      <c r="Z1592" s="157" t="str">
        <f t="shared" si="627"/>
        <v>n</v>
      </c>
      <c r="AA1592" s="157" t="str">
        <f t="shared" si="628"/>
        <v>n</v>
      </c>
      <c r="AB1592" s="157" t="str">
        <f t="shared" si="629"/>
        <v>n</v>
      </c>
      <c r="AC1592" s="157" t="str">
        <f t="shared" si="630"/>
        <v>n</v>
      </c>
      <c r="AD1592" s="157" t="str">
        <f t="shared" si="631"/>
        <v>n</v>
      </c>
      <c r="AE1592" s="165">
        <v>-1</v>
      </c>
      <c r="AF1592" s="166">
        <v>-1</v>
      </c>
      <c r="AG1592" s="166">
        <v>98</v>
      </c>
      <c r="AH1592" s="166" t="b">
        <f t="shared" si="639"/>
        <v>1</v>
      </c>
      <c r="AI1592" s="165" t="s">
        <v>2387</v>
      </c>
      <c r="AJ1592" s="157" t="str">
        <f t="shared" si="632"/>
        <v>n</v>
      </c>
      <c r="AK1592" s="157" t="str">
        <f t="shared" si="633"/>
        <v>n</v>
      </c>
      <c r="AL1592" s="157" t="str">
        <f t="shared" si="634"/>
        <v>n</v>
      </c>
      <c r="AM1592" s="157" t="str">
        <f t="shared" si="635"/>
        <v>n</v>
      </c>
      <c r="AN1592" s="157" t="str">
        <f t="shared" si="640"/>
        <v>n</v>
      </c>
      <c r="AO1592" s="157" t="str">
        <f t="shared" si="641"/>
        <v>y</v>
      </c>
      <c r="AP1592" s="157" t="str">
        <f t="shared" si="636"/>
        <v>n</v>
      </c>
      <c r="AQ1592" s="157" t="str">
        <f t="shared" si="637"/>
        <v>n</v>
      </c>
      <c r="AR1592" s="165">
        <v>0</v>
      </c>
      <c r="AS1592" s="166">
        <v>0</v>
      </c>
      <c r="AT1592" s="166" t="b">
        <f t="shared" si="646"/>
        <v>1</v>
      </c>
      <c r="AU1592" s="157" t="s">
        <v>2950</v>
      </c>
    </row>
    <row r="1593" spans="1:47" ht="15" customHeight="1" x14ac:dyDescent="0.3">
      <c r="A1593" s="158" t="s">
        <v>1811</v>
      </c>
      <c r="B1593" s="158" t="s">
        <v>2096</v>
      </c>
      <c r="C1593" s="159">
        <v>44413</v>
      </c>
      <c r="D1593" s="158">
        <v>2021</v>
      </c>
      <c r="E1593" s="158" t="s">
        <v>137</v>
      </c>
      <c r="F1593" s="158" t="s">
        <v>1119</v>
      </c>
      <c r="G1593" s="169">
        <v>0.32569444444444445</v>
      </c>
      <c r="H1593" s="169">
        <v>0.15625</v>
      </c>
      <c r="I1593" s="157" t="s">
        <v>2956</v>
      </c>
      <c r="J1593" s="165" t="s">
        <v>1066</v>
      </c>
      <c r="K1593" s="157" t="str">
        <f t="shared" si="616"/>
        <v>n</v>
      </c>
      <c r="L1593" s="157" t="str">
        <f t="shared" si="617"/>
        <v>y</v>
      </c>
      <c r="M1593" s="157" t="str">
        <f t="shared" si="618"/>
        <v>n</v>
      </c>
      <c r="N1593" s="157" t="str">
        <f t="shared" si="619"/>
        <v>n</v>
      </c>
      <c r="O1593" s="157" t="str">
        <f t="shared" si="620"/>
        <v>n</v>
      </c>
      <c r="P1593" s="157" t="str">
        <f t="shared" si="621"/>
        <v>n</v>
      </c>
      <c r="Q1593" s="157" t="str">
        <f t="shared" si="622"/>
        <v>n</v>
      </c>
      <c r="R1593" s="157" t="str">
        <f t="shared" si="623"/>
        <v>n</v>
      </c>
      <c r="S1593" s="165">
        <v>40</v>
      </c>
      <c r="T1593" s="166">
        <v>40</v>
      </c>
      <c r="U1593" s="166" t="b">
        <f t="shared" si="638"/>
        <v>1</v>
      </c>
      <c r="V1593" s="165" t="s">
        <v>1066</v>
      </c>
      <c r="W1593" s="157" t="str">
        <f t="shared" si="644"/>
        <v>n</v>
      </c>
      <c r="X1593" s="157" t="str">
        <f t="shared" si="645"/>
        <v>y</v>
      </c>
      <c r="Y1593" s="157" t="str">
        <f t="shared" si="626"/>
        <v>n</v>
      </c>
      <c r="Z1593" s="157" t="str">
        <f t="shared" si="627"/>
        <v>n</v>
      </c>
      <c r="AA1593" s="157" t="str">
        <f t="shared" si="628"/>
        <v>n</v>
      </c>
      <c r="AB1593" s="157" t="str">
        <f t="shared" si="629"/>
        <v>n</v>
      </c>
      <c r="AC1593" s="157" t="str">
        <f t="shared" si="630"/>
        <v>n</v>
      </c>
      <c r="AD1593" s="157" t="str">
        <f t="shared" si="631"/>
        <v>n</v>
      </c>
      <c r="AE1593" s="165">
        <v>-1</v>
      </c>
      <c r="AF1593" s="166">
        <v>-1</v>
      </c>
      <c r="AG1593" s="166">
        <v>40</v>
      </c>
      <c r="AH1593" s="166" t="b">
        <f t="shared" si="639"/>
        <v>1</v>
      </c>
      <c r="AI1593" s="165" t="s">
        <v>2590</v>
      </c>
      <c r="AJ1593" s="157" t="str">
        <f t="shared" si="632"/>
        <v>n</v>
      </c>
      <c r="AK1593" s="157" t="str">
        <f t="shared" si="633"/>
        <v>n</v>
      </c>
      <c r="AL1593" s="157" t="str">
        <f t="shared" si="634"/>
        <v>n</v>
      </c>
      <c r="AM1593" s="157" t="str">
        <f t="shared" si="635"/>
        <v>n</v>
      </c>
      <c r="AN1593" s="157" t="str">
        <f t="shared" si="640"/>
        <v>n</v>
      </c>
      <c r="AO1593" s="157" t="str">
        <f t="shared" si="641"/>
        <v>y</v>
      </c>
      <c r="AP1593" s="157" t="str">
        <f t="shared" si="636"/>
        <v>y</v>
      </c>
      <c r="AQ1593" s="157" t="str">
        <f t="shared" si="637"/>
        <v>n</v>
      </c>
      <c r="AR1593" s="165">
        <v>0</v>
      </c>
      <c r="AS1593" s="166">
        <v>0</v>
      </c>
      <c r="AT1593" s="166" t="b">
        <f t="shared" si="646"/>
        <v>1</v>
      </c>
      <c r="AU1593" s="157" t="s">
        <v>2957</v>
      </c>
    </row>
    <row r="1594" spans="1:47" ht="15" customHeight="1" x14ac:dyDescent="0.3">
      <c r="A1594" s="158" t="s">
        <v>1811</v>
      </c>
      <c r="B1594" s="158" t="s">
        <v>2096</v>
      </c>
      <c r="C1594" s="159">
        <v>44413</v>
      </c>
      <c r="D1594" s="158">
        <v>2021</v>
      </c>
      <c r="E1594" s="158" t="s">
        <v>137</v>
      </c>
      <c r="F1594" s="158" t="s">
        <v>1121</v>
      </c>
      <c r="G1594" s="169">
        <v>0.32569444444444445</v>
      </c>
      <c r="H1594" s="169">
        <v>0.15625</v>
      </c>
      <c r="I1594" s="157" t="s">
        <v>2958</v>
      </c>
      <c r="J1594" s="165" t="s">
        <v>1066</v>
      </c>
      <c r="K1594" s="157" t="str">
        <f t="shared" si="616"/>
        <v>n</v>
      </c>
      <c r="L1594" s="157" t="str">
        <f t="shared" si="617"/>
        <v>y</v>
      </c>
      <c r="M1594" s="157" t="str">
        <f t="shared" si="618"/>
        <v>n</v>
      </c>
      <c r="N1594" s="157" t="str">
        <f t="shared" si="619"/>
        <v>n</v>
      </c>
      <c r="O1594" s="157" t="str">
        <f t="shared" si="620"/>
        <v>n</v>
      </c>
      <c r="P1594" s="157" t="str">
        <f t="shared" si="621"/>
        <v>n</v>
      </c>
      <c r="Q1594" s="157" t="str">
        <f t="shared" si="622"/>
        <v>n</v>
      </c>
      <c r="R1594" s="157" t="str">
        <f t="shared" si="623"/>
        <v>n</v>
      </c>
      <c r="S1594" s="165">
        <v>70</v>
      </c>
      <c r="T1594" s="166">
        <v>70</v>
      </c>
      <c r="U1594" s="166" t="b">
        <f t="shared" si="638"/>
        <v>1</v>
      </c>
      <c r="V1594" s="165" t="s">
        <v>2772</v>
      </c>
      <c r="W1594" s="157" t="str">
        <f t="shared" si="644"/>
        <v>n</v>
      </c>
      <c r="X1594" s="157" t="str">
        <f t="shared" si="645"/>
        <v>y</v>
      </c>
      <c r="Y1594" s="157" t="str">
        <f t="shared" si="626"/>
        <v>y</v>
      </c>
      <c r="Z1594" s="157" t="str">
        <f t="shared" si="627"/>
        <v>y</v>
      </c>
      <c r="AA1594" s="157" t="str">
        <f t="shared" si="628"/>
        <v>n</v>
      </c>
      <c r="AB1594" s="157" t="str">
        <f t="shared" si="629"/>
        <v>n</v>
      </c>
      <c r="AC1594" s="157" t="str">
        <f t="shared" si="630"/>
        <v>n</v>
      </c>
      <c r="AD1594" s="157" t="str">
        <f t="shared" si="631"/>
        <v>n</v>
      </c>
      <c r="AE1594" s="165">
        <v>-1</v>
      </c>
      <c r="AF1594" s="166">
        <v>-1</v>
      </c>
      <c r="AG1594" s="166">
        <v>95</v>
      </c>
      <c r="AH1594" s="166" t="b">
        <f t="shared" si="639"/>
        <v>1</v>
      </c>
      <c r="AI1594" s="165"/>
      <c r="AJ1594" s="157" t="str">
        <f t="shared" si="632"/>
        <v>n</v>
      </c>
      <c r="AK1594" s="157" t="str">
        <f t="shared" si="633"/>
        <v>n</v>
      </c>
      <c r="AL1594" s="157" t="str">
        <f t="shared" si="634"/>
        <v>n</v>
      </c>
      <c r="AM1594" s="157" t="str">
        <f t="shared" si="635"/>
        <v>n</v>
      </c>
      <c r="AN1594" s="157" t="str">
        <f t="shared" si="640"/>
        <v>n</v>
      </c>
      <c r="AO1594" s="157" t="str">
        <f t="shared" si="641"/>
        <v>n</v>
      </c>
      <c r="AP1594" s="157" t="str">
        <f t="shared" si="636"/>
        <v>n</v>
      </c>
      <c r="AQ1594" s="157" t="str">
        <f t="shared" si="637"/>
        <v>n</v>
      </c>
      <c r="AR1594" s="165">
        <v>0</v>
      </c>
      <c r="AS1594" s="166">
        <v>0</v>
      </c>
      <c r="AT1594" s="166" t="b">
        <f t="shared" si="646"/>
        <v>1</v>
      </c>
      <c r="AU1594" s="157" t="s">
        <v>2950</v>
      </c>
    </row>
    <row r="1595" spans="1:47" ht="15" customHeight="1" x14ac:dyDescent="0.3">
      <c r="A1595" s="158" t="s">
        <v>1811</v>
      </c>
      <c r="B1595" s="158" t="s">
        <v>2096</v>
      </c>
      <c r="C1595" s="159">
        <v>44413</v>
      </c>
      <c r="D1595" s="158">
        <v>2021</v>
      </c>
      <c r="E1595" s="158" t="s">
        <v>137</v>
      </c>
      <c r="F1595" s="158" t="s">
        <v>1122</v>
      </c>
      <c r="G1595" s="169">
        <v>0.32569444444444445</v>
      </c>
      <c r="H1595" s="169">
        <v>0.15625</v>
      </c>
      <c r="I1595" s="157" t="s">
        <v>2959</v>
      </c>
      <c r="J1595" s="165"/>
      <c r="K1595" s="157" t="str">
        <f t="shared" si="616"/>
        <v>n</v>
      </c>
      <c r="L1595" s="157" t="str">
        <f t="shared" si="617"/>
        <v>n</v>
      </c>
      <c r="M1595" s="157" t="str">
        <f t="shared" si="618"/>
        <v>n</v>
      </c>
      <c r="N1595" s="157" t="str">
        <f t="shared" si="619"/>
        <v>n</v>
      </c>
      <c r="O1595" s="157" t="str">
        <f t="shared" si="620"/>
        <v>n</v>
      </c>
      <c r="P1595" s="157" t="str">
        <f t="shared" si="621"/>
        <v>n</v>
      </c>
      <c r="Q1595" s="157" t="str">
        <f t="shared" si="622"/>
        <v>n</v>
      </c>
      <c r="R1595" s="157" t="str">
        <f t="shared" si="623"/>
        <v>n</v>
      </c>
      <c r="S1595" s="165">
        <v>0</v>
      </c>
      <c r="T1595" s="166">
        <v>0</v>
      </c>
      <c r="U1595" s="166" t="b">
        <f t="shared" si="638"/>
        <v>1</v>
      </c>
      <c r="V1595" s="165" t="s">
        <v>1066</v>
      </c>
      <c r="W1595" s="157" t="str">
        <f t="shared" si="644"/>
        <v>n</v>
      </c>
      <c r="X1595" s="157" t="str">
        <f t="shared" si="645"/>
        <v>y</v>
      </c>
      <c r="Y1595" s="157" t="str">
        <f t="shared" si="626"/>
        <v>n</v>
      </c>
      <c r="Z1595" s="157" t="str">
        <f t="shared" si="627"/>
        <v>n</v>
      </c>
      <c r="AA1595" s="157" t="str">
        <f t="shared" si="628"/>
        <v>n</v>
      </c>
      <c r="AB1595" s="157" t="str">
        <f t="shared" si="629"/>
        <v>n</v>
      </c>
      <c r="AC1595" s="157" t="str">
        <f t="shared" si="630"/>
        <v>n</v>
      </c>
      <c r="AD1595" s="157" t="str">
        <f t="shared" si="631"/>
        <v>n</v>
      </c>
      <c r="AE1595" s="165">
        <v>-1</v>
      </c>
      <c r="AF1595" s="166">
        <v>-1</v>
      </c>
      <c r="AG1595" s="166">
        <v>85</v>
      </c>
      <c r="AH1595" s="166" t="b">
        <f t="shared" si="639"/>
        <v>1</v>
      </c>
      <c r="AI1595" s="165"/>
      <c r="AJ1595" s="157" t="str">
        <f t="shared" si="632"/>
        <v>n</v>
      </c>
      <c r="AK1595" s="157" t="str">
        <f t="shared" si="633"/>
        <v>n</v>
      </c>
      <c r="AL1595" s="157" t="str">
        <f t="shared" si="634"/>
        <v>n</v>
      </c>
      <c r="AM1595" s="157" t="str">
        <f t="shared" si="635"/>
        <v>n</v>
      </c>
      <c r="AN1595" s="157" t="str">
        <f t="shared" si="640"/>
        <v>n</v>
      </c>
      <c r="AO1595" s="157" t="str">
        <f t="shared" si="641"/>
        <v>n</v>
      </c>
      <c r="AP1595" s="157" t="str">
        <f t="shared" si="636"/>
        <v>n</v>
      </c>
      <c r="AQ1595" s="157" t="str">
        <f t="shared" si="637"/>
        <v>n</v>
      </c>
      <c r="AR1595" s="165">
        <v>0</v>
      </c>
      <c r="AS1595" s="166">
        <v>0</v>
      </c>
      <c r="AT1595" s="166" t="b">
        <f t="shared" si="646"/>
        <v>1</v>
      </c>
      <c r="AU1595" s="157"/>
    </row>
    <row r="1596" spans="1:47" ht="15" customHeight="1" x14ac:dyDescent="0.3">
      <c r="A1596" s="158" t="s">
        <v>1811</v>
      </c>
      <c r="B1596" s="158" t="s">
        <v>2096</v>
      </c>
      <c r="C1596" s="159">
        <v>44413</v>
      </c>
      <c r="D1596" s="158">
        <v>2021</v>
      </c>
      <c r="E1596" s="158" t="s">
        <v>137</v>
      </c>
      <c r="F1596" s="158" t="s">
        <v>1124</v>
      </c>
      <c r="G1596" s="169">
        <v>0.32569444444444445</v>
      </c>
      <c r="H1596" s="169">
        <v>0.15625</v>
      </c>
      <c r="I1596" s="157" t="s">
        <v>2960</v>
      </c>
      <c r="J1596" s="165" t="s">
        <v>1066</v>
      </c>
      <c r="K1596" s="157" t="str">
        <f t="shared" si="616"/>
        <v>n</v>
      </c>
      <c r="L1596" s="157" t="str">
        <f t="shared" si="617"/>
        <v>y</v>
      </c>
      <c r="M1596" s="157" t="str">
        <f t="shared" si="618"/>
        <v>n</v>
      </c>
      <c r="N1596" s="157" t="str">
        <f t="shared" si="619"/>
        <v>n</v>
      </c>
      <c r="O1596" s="157" t="str">
        <f t="shared" si="620"/>
        <v>n</v>
      </c>
      <c r="P1596" s="157" t="str">
        <f t="shared" si="621"/>
        <v>n</v>
      </c>
      <c r="Q1596" s="157" t="str">
        <f t="shared" si="622"/>
        <v>n</v>
      </c>
      <c r="R1596" s="157" t="str">
        <f t="shared" si="623"/>
        <v>n</v>
      </c>
      <c r="S1596" s="165">
        <v>60</v>
      </c>
      <c r="T1596" s="166">
        <v>60</v>
      </c>
      <c r="U1596" s="166" t="b">
        <f t="shared" si="638"/>
        <v>1</v>
      </c>
      <c r="V1596" s="165" t="s">
        <v>1066</v>
      </c>
      <c r="W1596" s="157" t="str">
        <f t="shared" si="644"/>
        <v>n</v>
      </c>
      <c r="X1596" s="157" t="str">
        <f t="shared" si="645"/>
        <v>y</v>
      </c>
      <c r="Y1596" s="157" t="str">
        <f t="shared" si="626"/>
        <v>n</v>
      </c>
      <c r="Z1596" s="157" t="str">
        <f t="shared" si="627"/>
        <v>n</v>
      </c>
      <c r="AA1596" s="157" t="str">
        <f t="shared" si="628"/>
        <v>n</v>
      </c>
      <c r="AB1596" s="157" t="str">
        <f t="shared" si="629"/>
        <v>n</v>
      </c>
      <c r="AC1596" s="157" t="str">
        <f t="shared" si="630"/>
        <v>n</v>
      </c>
      <c r="AD1596" s="157" t="str">
        <f t="shared" si="631"/>
        <v>n</v>
      </c>
      <c r="AE1596" s="165">
        <v>-1</v>
      </c>
      <c r="AF1596" s="166">
        <v>-1</v>
      </c>
      <c r="AG1596" s="166">
        <v>88</v>
      </c>
      <c r="AH1596" s="166" t="b">
        <f t="shared" si="639"/>
        <v>1</v>
      </c>
      <c r="AI1596" s="165" t="s">
        <v>2387</v>
      </c>
      <c r="AJ1596" s="157" t="str">
        <f t="shared" si="632"/>
        <v>n</v>
      </c>
      <c r="AK1596" s="157" t="str">
        <f t="shared" si="633"/>
        <v>n</v>
      </c>
      <c r="AL1596" s="157" t="str">
        <f t="shared" si="634"/>
        <v>n</v>
      </c>
      <c r="AM1596" s="157" t="str">
        <f t="shared" si="635"/>
        <v>n</v>
      </c>
      <c r="AN1596" s="157" t="str">
        <f t="shared" si="640"/>
        <v>n</v>
      </c>
      <c r="AO1596" s="157" t="str">
        <f t="shared" si="641"/>
        <v>y</v>
      </c>
      <c r="AP1596" s="157" t="str">
        <f t="shared" si="636"/>
        <v>n</v>
      </c>
      <c r="AQ1596" s="157" t="str">
        <f t="shared" si="637"/>
        <v>n</v>
      </c>
      <c r="AR1596" s="165">
        <v>0</v>
      </c>
      <c r="AS1596" s="166">
        <v>0</v>
      </c>
      <c r="AT1596" s="166" t="b">
        <f t="shared" si="646"/>
        <v>1</v>
      </c>
      <c r="AU1596" s="157" t="s">
        <v>2950</v>
      </c>
    </row>
    <row r="1597" spans="1:47" ht="15" customHeight="1" x14ac:dyDescent="0.3">
      <c r="A1597" s="158" t="s">
        <v>1811</v>
      </c>
      <c r="B1597" s="158" t="s">
        <v>2096</v>
      </c>
      <c r="C1597" s="159">
        <v>44413</v>
      </c>
      <c r="D1597" s="158">
        <v>2021</v>
      </c>
      <c r="E1597" s="158" t="s">
        <v>137</v>
      </c>
      <c r="F1597" s="158" t="s">
        <v>1125</v>
      </c>
      <c r="G1597" s="169">
        <v>0.32569444444444445</v>
      </c>
      <c r="H1597" s="169">
        <v>0.15625</v>
      </c>
      <c r="I1597" s="157" t="s">
        <v>2961</v>
      </c>
      <c r="J1597" s="165"/>
      <c r="K1597" s="157" t="str">
        <f t="shared" si="616"/>
        <v>n</v>
      </c>
      <c r="L1597" s="157" t="str">
        <f t="shared" si="617"/>
        <v>n</v>
      </c>
      <c r="M1597" s="157" t="str">
        <f t="shared" si="618"/>
        <v>n</v>
      </c>
      <c r="N1597" s="157" t="str">
        <f t="shared" si="619"/>
        <v>n</v>
      </c>
      <c r="O1597" s="157" t="str">
        <f t="shared" si="620"/>
        <v>n</v>
      </c>
      <c r="P1597" s="157" t="str">
        <f t="shared" si="621"/>
        <v>n</v>
      </c>
      <c r="Q1597" s="157" t="str">
        <f t="shared" si="622"/>
        <v>n</v>
      </c>
      <c r="R1597" s="157" t="str">
        <f t="shared" si="623"/>
        <v>n</v>
      </c>
      <c r="S1597" s="165">
        <v>0</v>
      </c>
      <c r="T1597" s="166">
        <v>0</v>
      </c>
      <c r="U1597" s="166" t="b">
        <f t="shared" si="638"/>
        <v>1</v>
      </c>
      <c r="V1597" s="165" t="s">
        <v>1066</v>
      </c>
      <c r="W1597" s="157" t="str">
        <f t="shared" si="644"/>
        <v>n</v>
      </c>
      <c r="X1597" s="157" t="str">
        <f t="shared" si="645"/>
        <v>y</v>
      </c>
      <c r="Y1597" s="157" t="str">
        <f t="shared" si="626"/>
        <v>n</v>
      </c>
      <c r="Z1597" s="157" t="str">
        <f t="shared" si="627"/>
        <v>n</v>
      </c>
      <c r="AA1597" s="157" t="str">
        <f t="shared" si="628"/>
        <v>n</v>
      </c>
      <c r="AB1597" s="157" t="str">
        <f t="shared" si="629"/>
        <v>n</v>
      </c>
      <c r="AC1597" s="157" t="str">
        <f t="shared" si="630"/>
        <v>n</v>
      </c>
      <c r="AD1597" s="157" t="str">
        <f t="shared" si="631"/>
        <v>n</v>
      </c>
      <c r="AE1597" s="165">
        <v>-1</v>
      </c>
      <c r="AF1597" s="166">
        <v>-1</v>
      </c>
      <c r="AG1597" s="166">
        <v>85</v>
      </c>
      <c r="AH1597" s="166" t="b">
        <f t="shared" si="639"/>
        <v>1</v>
      </c>
      <c r="AI1597" s="165"/>
      <c r="AJ1597" s="157" t="str">
        <f t="shared" si="632"/>
        <v>n</v>
      </c>
      <c r="AK1597" s="157" t="str">
        <f t="shared" si="633"/>
        <v>n</v>
      </c>
      <c r="AL1597" s="157" t="str">
        <f t="shared" si="634"/>
        <v>n</v>
      </c>
      <c r="AM1597" s="157" t="str">
        <f t="shared" si="635"/>
        <v>n</v>
      </c>
      <c r="AN1597" s="157" t="str">
        <f t="shared" si="640"/>
        <v>n</v>
      </c>
      <c r="AO1597" s="157" t="str">
        <f t="shared" si="641"/>
        <v>n</v>
      </c>
      <c r="AP1597" s="157" t="str">
        <f t="shared" si="636"/>
        <v>n</v>
      </c>
      <c r="AQ1597" s="157" t="str">
        <f t="shared" si="637"/>
        <v>n</v>
      </c>
      <c r="AR1597" s="165">
        <v>0</v>
      </c>
      <c r="AS1597" s="166">
        <v>0</v>
      </c>
      <c r="AT1597" s="166" t="b">
        <f t="shared" si="646"/>
        <v>1</v>
      </c>
      <c r="AU1597" s="157" t="s">
        <v>2962</v>
      </c>
    </row>
    <row r="1598" spans="1:47" ht="15" customHeight="1" x14ac:dyDescent="0.3">
      <c r="A1598" s="158" t="s">
        <v>1811</v>
      </c>
      <c r="B1598" s="158" t="s">
        <v>2096</v>
      </c>
      <c r="C1598" s="159">
        <v>44413</v>
      </c>
      <c r="D1598" s="158">
        <v>2021</v>
      </c>
      <c r="E1598" s="158" t="s">
        <v>137</v>
      </c>
      <c r="F1598" s="158" t="s">
        <v>1126</v>
      </c>
      <c r="G1598" s="169">
        <v>0.32569444444444445</v>
      </c>
      <c r="H1598" s="169">
        <v>0.15625</v>
      </c>
      <c r="I1598" s="157" t="s">
        <v>2955</v>
      </c>
      <c r="J1598" s="165" t="s">
        <v>1066</v>
      </c>
      <c r="K1598" s="157" t="str">
        <f t="shared" si="616"/>
        <v>n</v>
      </c>
      <c r="L1598" s="157" t="str">
        <f t="shared" si="617"/>
        <v>y</v>
      </c>
      <c r="M1598" s="157" t="str">
        <f t="shared" si="618"/>
        <v>n</v>
      </c>
      <c r="N1598" s="157" t="str">
        <f t="shared" si="619"/>
        <v>n</v>
      </c>
      <c r="O1598" s="157" t="str">
        <f t="shared" si="620"/>
        <v>n</v>
      </c>
      <c r="P1598" s="157" t="str">
        <f t="shared" si="621"/>
        <v>n</v>
      </c>
      <c r="Q1598" s="157" t="str">
        <f t="shared" si="622"/>
        <v>n</v>
      </c>
      <c r="R1598" s="157" t="str">
        <f t="shared" si="623"/>
        <v>n</v>
      </c>
      <c r="S1598" s="165">
        <v>72</v>
      </c>
      <c r="T1598" s="166">
        <v>72</v>
      </c>
      <c r="U1598" s="166" t="b">
        <f t="shared" si="638"/>
        <v>1</v>
      </c>
      <c r="V1598" s="165" t="s">
        <v>1066</v>
      </c>
      <c r="W1598" s="157" t="str">
        <f t="shared" si="644"/>
        <v>n</v>
      </c>
      <c r="X1598" s="157" t="str">
        <f t="shared" si="645"/>
        <v>y</v>
      </c>
      <c r="Y1598" s="157" t="str">
        <f t="shared" si="626"/>
        <v>n</v>
      </c>
      <c r="Z1598" s="157" t="str">
        <f t="shared" si="627"/>
        <v>n</v>
      </c>
      <c r="AA1598" s="157" t="str">
        <f t="shared" si="628"/>
        <v>n</v>
      </c>
      <c r="AB1598" s="157" t="str">
        <f t="shared" si="629"/>
        <v>n</v>
      </c>
      <c r="AC1598" s="157" t="str">
        <f t="shared" si="630"/>
        <v>n</v>
      </c>
      <c r="AD1598" s="157" t="str">
        <f t="shared" si="631"/>
        <v>n</v>
      </c>
      <c r="AE1598" s="165">
        <v>-1</v>
      </c>
      <c r="AF1598" s="166">
        <v>-1</v>
      </c>
      <c r="AG1598" s="166">
        <v>80</v>
      </c>
      <c r="AH1598" s="166" t="b">
        <f t="shared" si="639"/>
        <v>1</v>
      </c>
      <c r="AI1598" s="165" t="s">
        <v>2387</v>
      </c>
      <c r="AJ1598" s="157" t="str">
        <f t="shared" si="632"/>
        <v>n</v>
      </c>
      <c r="AK1598" s="157" t="str">
        <f t="shared" si="633"/>
        <v>n</v>
      </c>
      <c r="AL1598" s="157" t="str">
        <f t="shared" si="634"/>
        <v>n</v>
      </c>
      <c r="AM1598" s="157" t="str">
        <f t="shared" si="635"/>
        <v>n</v>
      </c>
      <c r="AN1598" s="157" t="str">
        <f t="shared" si="640"/>
        <v>n</v>
      </c>
      <c r="AO1598" s="157" t="str">
        <f t="shared" si="641"/>
        <v>y</v>
      </c>
      <c r="AP1598" s="157" t="str">
        <f t="shared" si="636"/>
        <v>n</v>
      </c>
      <c r="AQ1598" s="157" t="str">
        <f t="shared" si="637"/>
        <v>n</v>
      </c>
      <c r="AR1598" s="165">
        <v>0</v>
      </c>
      <c r="AS1598" s="166">
        <v>0</v>
      </c>
      <c r="AT1598" s="166" t="b">
        <f t="shared" si="646"/>
        <v>1</v>
      </c>
      <c r="AU1598" s="157" t="s">
        <v>2952</v>
      </c>
    </row>
    <row r="1599" spans="1:47" ht="15" customHeight="1" x14ac:dyDescent="0.3">
      <c r="A1599" s="158" t="s">
        <v>1811</v>
      </c>
      <c r="B1599" s="158" t="s">
        <v>2096</v>
      </c>
      <c r="C1599" s="159">
        <v>44413</v>
      </c>
      <c r="D1599" s="158">
        <v>2021</v>
      </c>
      <c r="E1599" s="158" t="s">
        <v>137</v>
      </c>
      <c r="F1599" s="158" t="s">
        <v>1127</v>
      </c>
      <c r="G1599" s="169">
        <v>0.32569444444444445</v>
      </c>
      <c r="H1599" s="169">
        <v>0.15625</v>
      </c>
      <c r="I1599" s="157" t="s">
        <v>2963</v>
      </c>
      <c r="J1599" s="165" t="s">
        <v>1066</v>
      </c>
      <c r="K1599" s="157" t="str">
        <f t="shared" si="616"/>
        <v>n</v>
      </c>
      <c r="L1599" s="157" t="str">
        <f t="shared" si="617"/>
        <v>y</v>
      </c>
      <c r="M1599" s="157" t="str">
        <f t="shared" si="618"/>
        <v>n</v>
      </c>
      <c r="N1599" s="157" t="str">
        <f t="shared" si="619"/>
        <v>n</v>
      </c>
      <c r="O1599" s="157" t="str">
        <f t="shared" si="620"/>
        <v>n</v>
      </c>
      <c r="P1599" s="157" t="str">
        <f t="shared" si="621"/>
        <v>n</v>
      </c>
      <c r="Q1599" s="157" t="str">
        <f t="shared" si="622"/>
        <v>n</v>
      </c>
      <c r="R1599" s="157" t="str">
        <f t="shared" si="623"/>
        <v>n</v>
      </c>
      <c r="S1599" s="165">
        <v>55</v>
      </c>
      <c r="T1599" s="166">
        <v>55</v>
      </c>
      <c r="U1599" s="166" t="b">
        <f t="shared" si="638"/>
        <v>1</v>
      </c>
      <c r="V1599" s="165" t="s">
        <v>1066</v>
      </c>
      <c r="W1599" s="157" t="str">
        <f t="shared" si="644"/>
        <v>n</v>
      </c>
      <c r="X1599" s="157" t="str">
        <f t="shared" si="645"/>
        <v>y</v>
      </c>
      <c r="Y1599" s="157" t="str">
        <f t="shared" si="626"/>
        <v>n</v>
      </c>
      <c r="Z1599" s="157" t="str">
        <f t="shared" si="627"/>
        <v>n</v>
      </c>
      <c r="AA1599" s="157" t="str">
        <f t="shared" si="628"/>
        <v>n</v>
      </c>
      <c r="AB1599" s="157" t="str">
        <f t="shared" si="629"/>
        <v>n</v>
      </c>
      <c r="AC1599" s="157" t="str">
        <f t="shared" si="630"/>
        <v>n</v>
      </c>
      <c r="AD1599" s="157" t="str">
        <f t="shared" si="631"/>
        <v>n</v>
      </c>
      <c r="AE1599" s="165">
        <v>-1</v>
      </c>
      <c r="AF1599" s="166">
        <v>-1</v>
      </c>
      <c r="AG1599" s="166">
        <v>90</v>
      </c>
      <c r="AH1599" s="166" t="b">
        <f t="shared" si="639"/>
        <v>1</v>
      </c>
      <c r="AI1599" s="165" t="s">
        <v>1088</v>
      </c>
      <c r="AJ1599" s="157" t="str">
        <f t="shared" si="632"/>
        <v>n</v>
      </c>
      <c r="AK1599" s="157" t="str">
        <f t="shared" si="633"/>
        <v>n</v>
      </c>
      <c r="AL1599" s="157" t="str">
        <f t="shared" si="634"/>
        <v>n</v>
      </c>
      <c r="AM1599" s="157" t="str">
        <f t="shared" si="635"/>
        <v>n</v>
      </c>
      <c r="AN1599" s="157" t="str">
        <f t="shared" si="640"/>
        <v>n</v>
      </c>
      <c r="AO1599" s="157" t="str">
        <f t="shared" si="641"/>
        <v>n</v>
      </c>
      <c r="AP1599" s="157" t="str">
        <f t="shared" si="636"/>
        <v>n</v>
      </c>
      <c r="AQ1599" s="157" t="str">
        <f t="shared" si="637"/>
        <v>y</v>
      </c>
      <c r="AR1599" s="165">
        <v>0</v>
      </c>
      <c r="AS1599" s="166">
        <v>0</v>
      </c>
      <c r="AT1599" s="166" t="b">
        <f t="shared" si="646"/>
        <v>1</v>
      </c>
      <c r="AU1599" s="157" t="s">
        <v>2964</v>
      </c>
    </row>
    <row r="1600" spans="1:47" ht="15" customHeight="1" x14ac:dyDescent="0.3">
      <c r="A1600" s="158" t="s">
        <v>1811</v>
      </c>
      <c r="B1600" s="158" t="s">
        <v>2096</v>
      </c>
      <c r="C1600" s="159">
        <v>44413</v>
      </c>
      <c r="D1600" s="158">
        <v>2021</v>
      </c>
      <c r="E1600" s="158" t="s">
        <v>137</v>
      </c>
      <c r="F1600" s="158" t="s">
        <v>1129</v>
      </c>
      <c r="G1600" s="169">
        <v>0.32569444444444445</v>
      </c>
      <c r="H1600" s="169">
        <v>0.15625</v>
      </c>
      <c r="I1600" s="157" t="s">
        <v>2965</v>
      </c>
      <c r="J1600" s="165" t="s">
        <v>1066</v>
      </c>
      <c r="K1600" s="157" t="str">
        <f t="shared" si="616"/>
        <v>n</v>
      </c>
      <c r="L1600" s="157" t="str">
        <f t="shared" si="617"/>
        <v>y</v>
      </c>
      <c r="M1600" s="157" t="str">
        <f t="shared" si="618"/>
        <v>n</v>
      </c>
      <c r="N1600" s="157" t="str">
        <f t="shared" si="619"/>
        <v>n</v>
      </c>
      <c r="O1600" s="157" t="str">
        <f t="shared" si="620"/>
        <v>n</v>
      </c>
      <c r="P1600" s="157" t="str">
        <f t="shared" si="621"/>
        <v>n</v>
      </c>
      <c r="Q1600" s="157" t="str">
        <f t="shared" si="622"/>
        <v>n</v>
      </c>
      <c r="R1600" s="157" t="str">
        <f t="shared" si="623"/>
        <v>n</v>
      </c>
      <c r="S1600" s="165">
        <v>45</v>
      </c>
      <c r="T1600" s="166">
        <v>45</v>
      </c>
      <c r="U1600" s="166" t="b">
        <f t="shared" si="638"/>
        <v>1</v>
      </c>
      <c r="V1600" s="165" t="s">
        <v>1066</v>
      </c>
      <c r="W1600" s="157" t="str">
        <f t="shared" si="644"/>
        <v>n</v>
      </c>
      <c r="X1600" s="157" t="str">
        <f t="shared" si="645"/>
        <v>y</v>
      </c>
      <c r="Y1600" s="157" t="str">
        <f t="shared" si="626"/>
        <v>n</v>
      </c>
      <c r="Z1600" s="157" t="str">
        <f t="shared" si="627"/>
        <v>n</v>
      </c>
      <c r="AA1600" s="157" t="str">
        <f t="shared" si="628"/>
        <v>n</v>
      </c>
      <c r="AB1600" s="157" t="str">
        <f t="shared" si="629"/>
        <v>n</v>
      </c>
      <c r="AC1600" s="157" t="str">
        <f t="shared" si="630"/>
        <v>n</v>
      </c>
      <c r="AD1600" s="157" t="str">
        <f t="shared" si="631"/>
        <v>n</v>
      </c>
      <c r="AE1600" s="165">
        <v>-1</v>
      </c>
      <c r="AF1600" s="166">
        <v>-1</v>
      </c>
      <c r="AG1600" s="166">
        <v>95</v>
      </c>
      <c r="AH1600" s="166" t="b">
        <f t="shared" si="639"/>
        <v>1</v>
      </c>
      <c r="AI1600" s="165" t="s">
        <v>2387</v>
      </c>
      <c r="AJ1600" s="157" t="str">
        <f t="shared" si="632"/>
        <v>n</v>
      </c>
      <c r="AK1600" s="157" t="str">
        <f t="shared" si="633"/>
        <v>n</v>
      </c>
      <c r="AL1600" s="157" t="str">
        <f t="shared" si="634"/>
        <v>n</v>
      </c>
      <c r="AM1600" s="157" t="str">
        <f t="shared" si="635"/>
        <v>n</v>
      </c>
      <c r="AN1600" s="157" t="str">
        <f t="shared" si="640"/>
        <v>n</v>
      </c>
      <c r="AO1600" s="157" t="str">
        <f t="shared" si="641"/>
        <v>y</v>
      </c>
      <c r="AP1600" s="157" t="str">
        <f t="shared" si="636"/>
        <v>n</v>
      </c>
      <c r="AQ1600" s="157" t="str">
        <f t="shared" si="637"/>
        <v>n</v>
      </c>
      <c r="AR1600" s="165">
        <v>0</v>
      </c>
      <c r="AS1600" s="166">
        <v>0</v>
      </c>
      <c r="AT1600" s="166" t="b">
        <f t="shared" si="646"/>
        <v>1</v>
      </c>
      <c r="AU1600" s="157" t="s">
        <v>2950</v>
      </c>
    </row>
    <row r="1601" spans="1:47" ht="15" customHeight="1" x14ac:dyDescent="0.3">
      <c r="A1601" s="158" t="s">
        <v>1811</v>
      </c>
      <c r="B1601" s="158" t="s">
        <v>2096</v>
      </c>
      <c r="C1601" s="159">
        <v>44413</v>
      </c>
      <c r="D1601" s="158">
        <v>2021</v>
      </c>
      <c r="E1601" s="158" t="s">
        <v>137</v>
      </c>
      <c r="F1601" s="158" t="s">
        <v>1130</v>
      </c>
      <c r="G1601" s="169">
        <v>0.32569444444444445</v>
      </c>
      <c r="H1601" s="169">
        <v>0.15625</v>
      </c>
      <c r="I1601" s="157" t="s">
        <v>2966</v>
      </c>
      <c r="J1601" s="165" t="s">
        <v>1066</v>
      </c>
      <c r="K1601" s="157" t="str">
        <f t="shared" si="616"/>
        <v>n</v>
      </c>
      <c r="L1601" s="157" t="str">
        <f t="shared" si="617"/>
        <v>y</v>
      </c>
      <c r="M1601" s="157" t="str">
        <f t="shared" si="618"/>
        <v>n</v>
      </c>
      <c r="N1601" s="157" t="str">
        <f t="shared" si="619"/>
        <v>n</v>
      </c>
      <c r="O1601" s="157" t="str">
        <f t="shared" si="620"/>
        <v>n</v>
      </c>
      <c r="P1601" s="157" t="str">
        <f t="shared" si="621"/>
        <v>n</v>
      </c>
      <c r="Q1601" s="157" t="str">
        <f t="shared" si="622"/>
        <v>n</v>
      </c>
      <c r="R1601" s="157" t="str">
        <f t="shared" si="623"/>
        <v>n</v>
      </c>
      <c r="S1601" s="165">
        <v>50</v>
      </c>
      <c r="T1601" s="166">
        <v>50</v>
      </c>
      <c r="U1601" s="166" t="b">
        <f t="shared" si="638"/>
        <v>1</v>
      </c>
      <c r="V1601" s="165" t="s">
        <v>1066</v>
      </c>
      <c r="W1601" s="157" t="str">
        <f t="shared" si="644"/>
        <v>n</v>
      </c>
      <c r="X1601" s="157" t="str">
        <f t="shared" si="645"/>
        <v>y</v>
      </c>
      <c r="Y1601" s="157" t="str">
        <f t="shared" si="626"/>
        <v>n</v>
      </c>
      <c r="Z1601" s="157" t="str">
        <f t="shared" si="627"/>
        <v>n</v>
      </c>
      <c r="AA1601" s="157" t="str">
        <f t="shared" si="628"/>
        <v>n</v>
      </c>
      <c r="AB1601" s="157" t="str">
        <f t="shared" si="629"/>
        <v>n</v>
      </c>
      <c r="AC1601" s="157" t="str">
        <f t="shared" si="630"/>
        <v>n</v>
      </c>
      <c r="AD1601" s="157" t="str">
        <f t="shared" si="631"/>
        <v>n</v>
      </c>
      <c r="AE1601" s="165">
        <v>-1</v>
      </c>
      <c r="AF1601" s="166">
        <v>-1</v>
      </c>
      <c r="AG1601" s="166">
        <v>90</v>
      </c>
      <c r="AH1601" s="166" t="b">
        <f t="shared" si="639"/>
        <v>1</v>
      </c>
      <c r="AI1601" s="165" t="s">
        <v>2387</v>
      </c>
      <c r="AJ1601" s="157" t="str">
        <f t="shared" si="632"/>
        <v>n</v>
      </c>
      <c r="AK1601" s="157" t="str">
        <f t="shared" si="633"/>
        <v>n</v>
      </c>
      <c r="AL1601" s="157" t="str">
        <f t="shared" si="634"/>
        <v>n</v>
      </c>
      <c r="AM1601" s="157" t="str">
        <f t="shared" si="635"/>
        <v>n</v>
      </c>
      <c r="AN1601" s="157" t="str">
        <f t="shared" si="640"/>
        <v>n</v>
      </c>
      <c r="AO1601" s="157" t="str">
        <f t="shared" si="641"/>
        <v>y</v>
      </c>
      <c r="AP1601" s="157" t="str">
        <f t="shared" si="636"/>
        <v>n</v>
      </c>
      <c r="AQ1601" s="157" t="str">
        <f t="shared" si="637"/>
        <v>n</v>
      </c>
      <c r="AR1601" s="165">
        <v>0</v>
      </c>
      <c r="AS1601" s="166">
        <v>0</v>
      </c>
      <c r="AT1601" s="166" t="b">
        <f t="shared" si="646"/>
        <v>1</v>
      </c>
      <c r="AU1601" s="157" t="s">
        <v>2952</v>
      </c>
    </row>
    <row r="1602" spans="1:47" ht="15" customHeight="1" x14ac:dyDescent="0.3">
      <c r="A1602" s="158" t="s">
        <v>1811</v>
      </c>
      <c r="B1602" s="158" t="s">
        <v>2096</v>
      </c>
      <c r="C1602" s="159">
        <v>44413</v>
      </c>
      <c r="D1602" s="158">
        <v>2021</v>
      </c>
      <c r="E1602" s="158" t="s">
        <v>137</v>
      </c>
      <c r="F1602" s="158" t="s">
        <v>1131</v>
      </c>
      <c r="G1602" s="169">
        <v>0.32569444444444445</v>
      </c>
      <c r="H1602" s="169">
        <v>0.15625</v>
      </c>
      <c r="I1602" s="157" t="s">
        <v>2967</v>
      </c>
      <c r="J1602" s="165"/>
      <c r="K1602" s="157" t="str">
        <f t="shared" ref="K1602:K1665" si="647">IF(AND(ISNUMBER(SEARCH("I",$J1602)), S1602&gt;0),"y","n")</f>
        <v>n</v>
      </c>
      <c r="L1602" s="157" t="str">
        <f t="shared" ref="L1602:L1665" si="648">IF(AND(ISNUMBER(SEARCH("L",$J1602)), S1602&gt;0),"y","n")</f>
        <v>n</v>
      </c>
      <c r="M1602" s="157" t="str">
        <f t="shared" ref="M1602:M1665" si="649">IF(AND(ISNUMBER(SEARCH("H",$J1602))),"y","n")</f>
        <v>n</v>
      </c>
      <c r="N1602" s="157" t="str">
        <f t="shared" ref="N1602:N1665" si="650">IF(AND(ISNUMBER(SEARCH("O",$J1602))),"y","n")</f>
        <v>n</v>
      </c>
      <c r="O1602" s="157" t="str">
        <f t="shared" ref="O1602:O1665" si="651">IF(AND(ISNUMBER(SEARCH("P",$J1602))),"y","n")</f>
        <v>n</v>
      </c>
      <c r="P1602" s="157" t="str">
        <f t="shared" ref="P1602:P1665" si="652">IF(AND(ISNUMBER(SEARCH("F",$J1602))),"y","n")</f>
        <v>n</v>
      </c>
      <c r="Q1602" s="157" t="str">
        <f t="shared" ref="Q1602:Q1665" si="653">IF(AND(ISNUMBER(SEARCH("R",$J1602))),"y","n")</f>
        <v>n</v>
      </c>
      <c r="R1602" s="157" t="str">
        <f t="shared" ref="R1602:R1665" si="654">IF(AND(ISNUMBER(SEARCH("D",$J1602))),"y","n")</f>
        <v>n</v>
      </c>
      <c r="S1602" s="165">
        <v>0</v>
      </c>
      <c r="T1602" s="166">
        <v>0</v>
      </c>
      <c r="U1602" s="166" t="b">
        <f t="shared" si="638"/>
        <v>1</v>
      </c>
      <c r="V1602" s="165" t="s">
        <v>1066</v>
      </c>
      <c r="W1602" s="157" t="str">
        <f t="shared" si="644"/>
        <v>n</v>
      </c>
      <c r="X1602" s="157" t="str">
        <f t="shared" si="645"/>
        <v>y</v>
      </c>
      <c r="Y1602" s="157" t="str">
        <f t="shared" ref="Y1602:Y1665" si="655">IF(AND(ISNUMBER(SEARCH("H",$V1602))),"y","n")</f>
        <v>n</v>
      </c>
      <c r="Z1602" s="157" t="str">
        <f t="shared" ref="Z1602:Z1665" si="656">IF(AND(ISNUMBER(SEARCH("O",$V1602))),"y","n")</f>
        <v>n</v>
      </c>
      <c r="AA1602" s="157" t="str">
        <f t="shared" ref="AA1602:AA1665" si="657">IF(AND(ISNUMBER(SEARCH("P",$V1602))),"y","n")</f>
        <v>n</v>
      </c>
      <c r="AB1602" s="157" t="str">
        <f t="shared" ref="AB1602:AB1665" si="658">IF(AND(ISNUMBER(SEARCH("F",$V1602))),"y","n")</f>
        <v>n</v>
      </c>
      <c r="AC1602" s="157" t="str">
        <f t="shared" ref="AC1602:AC1665" si="659">IF(AND(ISNUMBER(SEARCH("R",$V1602))),"y","n")</f>
        <v>n</v>
      </c>
      <c r="AD1602" s="157" t="str">
        <f t="shared" ref="AD1602:AD1665" si="660">IF(AND(ISNUMBER(SEARCH("D",$V1602))),"y","n")</f>
        <v>n</v>
      </c>
      <c r="AE1602" s="165">
        <v>-1</v>
      </c>
      <c r="AF1602" s="166">
        <v>-1</v>
      </c>
      <c r="AG1602" s="166">
        <v>60</v>
      </c>
      <c r="AH1602" s="166" t="b">
        <f t="shared" si="639"/>
        <v>1</v>
      </c>
      <c r="AI1602" s="165" t="s">
        <v>2387</v>
      </c>
      <c r="AJ1602" s="157" t="str">
        <f t="shared" ref="AJ1602:AJ1665" si="661">IF(AND(ISNUMBER(SEARCH("I",$AI1602)), AR1602&gt;0),"y","n")</f>
        <v>n</v>
      </c>
      <c r="AK1602" s="157" t="str">
        <f t="shared" ref="AK1602:AK1665" si="662">IF(AND(ISNUMBER(SEARCH("L",$AI1602)), AR1602&gt;0),"y","n")</f>
        <v>n</v>
      </c>
      <c r="AL1602" s="157" t="str">
        <f t="shared" ref="AL1602:AL1665" si="663">IF(AND(ISNUMBER(SEARCH("H",$AI1602))),"y","n")</f>
        <v>n</v>
      </c>
      <c r="AM1602" s="157" t="str">
        <f t="shared" ref="AM1602:AM1665" si="664">IF(AND(ISNUMBER(SEARCH("O",$AI1602))),"y","n")</f>
        <v>n</v>
      </c>
      <c r="AN1602" s="157" t="str">
        <f t="shared" si="640"/>
        <v>n</v>
      </c>
      <c r="AO1602" s="157" t="str">
        <f t="shared" si="641"/>
        <v>y</v>
      </c>
      <c r="AP1602" s="157" t="str">
        <f t="shared" ref="AP1602:AP1665" si="665">IF(AND(ISNUMBER(SEARCH("R",$AI1602))),"y","n")</f>
        <v>n</v>
      </c>
      <c r="AQ1602" s="157" t="str">
        <f t="shared" ref="AQ1602:AQ1665" si="666">IF(AND(ISNUMBER(SEARCH("D",$AI1602))),"y","n")</f>
        <v>n</v>
      </c>
      <c r="AR1602" s="165">
        <v>0</v>
      </c>
      <c r="AS1602" s="166">
        <v>0</v>
      </c>
      <c r="AT1602" s="166" t="b">
        <f t="shared" si="646"/>
        <v>1</v>
      </c>
      <c r="AU1602" s="157"/>
    </row>
    <row r="1603" spans="1:47" ht="15" customHeight="1" x14ac:dyDescent="0.3">
      <c r="A1603" s="158" t="s">
        <v>1811</v>
      </c>
      <c r="B1603" s="158" t="s">
        <v>2096</v>
      </c>
      <c r="C1603" s="159">
        <v>44413</v>
      </c>
      <c r="D1603" s="158">
        <v>2021</v>
      </c>
      <c r="E1603" s="158" t="s">
        <v>137</v>
      </c>
      <c r="F1603" s="158" t="s">
        <v>1133</v>
      </c>
      <c r="G1603" s="169">
        <v>0.32569444444444445</v>
      </c>
      <c r="H1603" s="169">
        <v>0.15625</v>
      </c>
      <c r="I1603" s="157" t="s">
        <v>2968</v>
      </c>
      <c r="J1603" s="165"/>
      <c r="K1603" s="157" t="str">
        <f t="shared" si="647"/>
        <v>n</v>
      </c>
      <c r="L1603" s="157" t="str">
        <f t="shared" si="648"/>
        <v>n</v>
      </c>
      <c r="M1603" s="157" t="str">
        <f t="shared" si="649"/>
        <v>n</v>
      </c>
      <c r="N1603" s="157" t="str">
        <f t="shared" si="650"/>
        <v>n</v>
      </c>
      <c r="O1603" s="157" t="str">
        <f t="shared" si="651"/>
        <v>n</v>
      </c>
      <c r="P1603" s="157" t="str">
        <f t="shared" si="652"/>
        <v>n</v>
      </c>
      <c r="Q1603" s="157" t="str">
        <f t="shared" si="653"/>
        <v>n</v>
      </c>
      <c r="R1603" s="157" t="str">
        <f t="shared" si="654"/>
        <v>n</v>
      </c>
      <c r="S1603" s="165">
        <v>0</v>
      </c>
      <c r="T1603" s="166">
        <v>0</v>
      </c>
      <c r="U1603" s="166" t="b">
        <f t="shared" ref="U1603:U1666" si="667">S1603=T1603</f>
        <v>1</v>
      </c>
      <c r="V1603" s="165" t="s">
        <v>1066</v>
      </c>
      <c r="W1603" s="157" t="str">
        <f t="shared" si="644"/>
        <v>n</v>
      </c>
      <c r="X1603" s="157" t="str">
        <f t="shared" si="645"/>
        <v>y</v>
      </c>
      <c r="Y1603" s="157" t="str">
        <f t="shared" si="655"/>
        <v>n</v>
      </c>
      <c r="Z1603" s="157" t="str">
        <f t="shared" si="656"/>
        <v>n</v>
      </c>
      <c r="AA1603" s="157" t="str">
        <f t="shared" si="657"/>
        <v>n</v>
      </c>
      <c r="AB1603" s="157" t="str">
        <f t="shared" si="658"/>
        <v>n</v>
      </c>
      <c r="AC1603" s="157" t="str">
        <f t="shared" si="659"/>
        <v>n</v>
      </c>
      <c r="AD1603" s="157" t="str">
        <f t="shared" si="660"/>
        <v>n</v>
      </c>
      <c r="AE1603" s="165">
        <v>-1</v>
      </c>
      <c r="AF1603" s="166">
        <v>-1</v>
      </c>
      <c r="AG1603" s="166">
        <v>90</v>
      </c>
      <c r="AH1603" s="166" t="b">
        <f t="shared" ref="AH1603:AH1666" si="668">AE1603=AF1603</f>
        <v>1</v>
      </c>
      <c r="AI1603" s="165" t="s">
        <v>2387</v>
      </c>
      <c r="AJ1603" s="157" t="str">
        <f t="shared" si="661"/>
        <v>n</v>
      </c>
      <c r="AK1603" s="157" t="str">
        <f t="shared" si="662"/>
        <v>n</v>
      </c>
      <c r="AL1603" s="157" t="str">
        <f t="shared" si="663"/>
        <v>n</v>
      </c>
      <c r="AM1603" s="157" t="str">
        <f t="shared" si="664"/>
        <v>n</v>
      </c>
      <c r="AN1603" s="157" t="str">
        <f t="shared" ref="AN1603:AN1666" si="669">IF(AND(ISNUMBER(SEARCH("P",$AI1603))),"y","n")</f>
        <v>n</v>
      </c>
      <c r="AO1603" s="157" t="str">
        <f t="shared" ref="AO1603:AO1666" si="670">IF(AND(ISNUMBER(SEARCH("F",$AI1603))),"y","n")</f>
        <v>y</v>
      </c>
      <c r="AP1603" s="157" t="str">
        <f t="shared" si="665"/>
        <v>n</v>
      </c>
      <c r="AQ1603" s="157" t="str">
        <f t="shared" si="666"/>
        <v>n</v>
      </c>
      <c r="AR1603" s="165">
        <v>0</v>
      </c>
      <c r="AS1603" s="166">
        <v>0</v>
      </c>
      <c r="AT1603" s="166" t="b">
        <f t="shared" si="646"/>
        <v>1</v>
      </c>
      <c r="AU1603" s="157" t="s">
        <v>2969</v>
      </c>
    </row>
    <row r="1604" spans="1:47" ht="15" customHeight="1" x14ac:dyDescent="0.3">
      <c r="A1604" s="158" t="s">
        <v>1811</v>
      </c>
      <c r="B1604" s="158" t="s">
        <v>2096</v>
      </c>
      <c r="C1604" s="159">
        <v>44413</v>
      </c>
      <c r="D1604" s="158">
        <v>2021</v>
      </c>
      <c r="E1604" s="158" t="s">
        <v>137</v>
      </c>
      <c r="F1604" s="158" t="s">
        <v>1134</v>
      </c>
      <c r="G1604" s="169">
        <v>0.32569444444444445</v>
      </c>
      <c r="H1604" s="169">
        <v>0.15625</v>
      </c>
      <c r="I1604" s="157" t="s">
        <v>2970</v>
      </c>
      <c r="J1604" s="165"/>
      <c r="K1604" s="157" t="str">
        <f t="shared" si="647"/>
        <v>n</v>
      </c>
      <c r="L1604" s="157" t="str">
        <f t="shared" si="648"/>
        <v>n</v>
      </c>
      <c r="M1604" s="157" t="str">
        <f t="shared" si="649"/>
        <v>n</v>
      </c>
      <c r="N1604" s="157" t="str">
        <f t="shared" si="650"/>
        <v>n</v>
      </c>
      <c r="O1604" s="157" t="str">
        <f t="shared" si="651"/>
        <v>n</v>
      </c>
      <c r="P1604" s="157" t="str">
        <f t="shared" si="652"/>
        <v>n</v>
      </c>
      <c r="Q1604" s="157" t="str">
        <f t="shared" si="653"/>
        <v>n</v>
      </c>
      <c r="R1604" s="157" t="str">
        <f t="shared" si="654"/>
        <v>n</v>
      </c>
      <c r="S1604" s="165">
        <v>0</v>
      </c>
      <c r="T1604" s="166">
        <v>0</v>
      </c>
      <c r="U1604" s="166" t="b">
        <f t="shared" si="667"/>
        <v>1</v>
      </c>
      <c r="V1604" s="165" t="s">
        <v>1066</v>
      </c>
      <c r="W1604" s="157" t="str">
        <f t="shared" si="644"/>
        <v>n</v>
      </c>
      <c r="X1604" s="157" t="str">
        <f t="shared" si="645"/>
        <v>y</v>
      </c>
      <c r="Y1604" s="157" t="str">
        <f t="shared" si="655"/>
        <v>n</v>
      </c>
      <c r="Z1604" s="157" t="str">
        <f t="shared" si="656"/>
        <v>n</v>
      </c>
      <c r="AA1604" s="157" t="str">
        <f t="shared" si="657"/>
        <v>n</v>
      </c>
      <c r="AB1604" s="157" t="str">
        <f t="shared" si="658"/>
        <v>n</v>
      </c>
      <c r="AC1604" s="157" t="str">
        <f t="shared" si="659"/>
        <v>n</v>
      </c>
      <c r="AD1604" s="157" t="str">
        <f t="shared" si="660"/>
        <v>n</v>
      </c>
      <c r="AE1604" s="165">
        <v>-1</v>
      </c>
      <c r="AF1604" s="166">
        <v>-1</v>
      </c>
      <c r="AG1604" s="166">
        <v>60</v>
      </c>
      <c r="AH1604" s="166" t="b">
        <f t="shared" si="668"/>
        <v>1</v>
      </c>
      <c r="AI1604" s="165" t="s">
        <v>2387</v>
      </c>
      <c r="AJ1604" s="157" t="str">
        <f t="shared" si="661"/>
        <v>n</v>
      </c>
      <c r="AK1604" s="157" t="str">
        <f t="shared" si="662"/>
        <v>n</v>
      </c>
      <c r="AL1604" s="157" t="str">
        <f t="shared" si="663"/>
        <v>n</v>
      </c>
      <c r="AM1604" s="157" t="str">
        <f t="shared" si="664"/>
        <v>n</v>
      </c>
      <c r="AN1604" s="157" t="str">
        <f t="shared" si="669"/>
        <v>n</v>
      </c>
      <c r="AO1604" s="157" t="str">
        <f t="shared" si="670"/>
        <v>y</v>
      </c>
      <c r="AP1604" s="157" t="str">
        <f t="shared" si="665"/>
        <v>n</v>
      </c>
      <c r="AQ1604" s="157" t="str">
        <f t="shared" si="666"/>
        <v>n</v>
      </c>
      <c r="AR1604" s="165">
        <v>0</v>
      </c>
      <c r="AS1604" s="166">
        <v>0</v>
      </c>
      <c r="AT1604" s="166" t="b">
        <f t="shared" si="646"/>
        <v>1</v>
      </c>
      <c r="AU1604" s="157" t="s">
        <v>2952</v>
      </c>
    </row>
    <row r="1605" spans="1:47" ht="15" customHeight="1" x14ac:dyDescent="0.3">
      <c r="A1605" s="158" t="s">
        <v>1811</v>
      </c>
      <c r="B1605" s="158" t="s">
        <v>2096</v>
      </c>
      <c r="C1605" s="159">
        <v>44413</v>
      </c>
      <c r="D1605" s="158">
        <v>2021</v>
      </c>
      <c r="E1605" s="158" t="s">
        <v>137</v>
      </c>
      <c r="F1605" s="158" t="s">
        <v>1135</v>
      </c>
      <c r="G1605" s="169">
        <v>0.32569444444444445</v>
      </c>
      <c r="H1605" s="169">
        <v>0.15625</v>
      </c>
      <c r="I1605" s="157" t="s">
        <v>2971</v>
      </c>
      <c r="J1605" s="165"/>
      <c r="K1605" s="157" t="str">
        <f t="shared" si="647"/>
        <v>n</v>
      </c>
      <c r="L1605" s="157" t="str">
        <f t="shared" si="648"/>
        <v>n</v>
      </c>
      <c r="M1605" s="157" t="str">
        <f t="shared" si="649"/>
        <v>n</v>
      </c>
      <c r="N1605" s="157" t="str">
        <f t="shared" si="650"/>
        <v>n</v>
      </c>
      <c r="O1605" s="157" t="str">
        <f t="shared" si="651"/>
        <v>n</v>
      </c>
      <c r="P1605" s="157" t="str">
        <f t="shared" si="652"/>
        <v>n</v>
      </c>
      <c r="Q1605" s="157" t="str">
        <f t="shared" si="653"/>
        <v>n</v>
      </c>
      <c r="R1605" s="157" t="str">
        <f t="shared" si="654"/>
        <v>n</v>
      </c>
      <c r="S1605" s="165">
        <v>0</v>
      </c>
      <c r="T1605" s="166">
        <v>0</v>
      </c>
      <c r="U1605" s="166" t="b">
        <f t="shared" si="667"/>
        <v>1</v>
      </c>
      <c r="V1605" s="165" t="s">
        <v>2315</v>
      </c>
      <c r="W1605" s="157" t="str">
        <f t="shared" si="644"/>
        <v>n</v>
      </c>
      <c r="X1605" s="157" t="str">
        <f t="shared" si="645"/>
        <v>y</v>
      </c>
      <c r="Y1605" s="157" t="str">
        <f t="shared" si="655"/>
        <v>y</v>
      </c>
      <c r="Z1605" s="157" t="str">
        <f t="shared" si="656"/>
        <v>n</v>
      </c>
      <c r="AA1605" s="157" t="str">
        <f t="shared" si="657"/>
        <v>n</v>
      </c>
      <c r="AB1605" s="157" t="str">
        <f t="shared" si="658"/>
        <v>n</v>
      </c>
      <c r="AC1605" s="157" t="str">
        <f t="shared" si="659"/>
        <v>n</v>
      </c>
      <c r="AD1605" s="157" t="str">
        <f t="shared" si="660"/>
        <v>n</v>
      </c>
      <c r="AE1605" s="165">
        <v>-1</v>
      </c>
      <c r="AF1605" s="166">
        <v>-1</v>
      </c>
      <c r="AG1605" s="166">
        <v>92</v>
      </c>
      <c r="AH1605" s="166" t="b">
        <f t="shared" si="668"/>
        <v>1</v>
      </c>
      <c r="AI1605" s="165"/>
      <c r="AJ1605" s="157" t="str">
        <f t="shared" si="661"/>
        <v>n</v>
      </c>
      <c r="AK1605" s="157" t="str">
        <f t="shared" si="662"/>
        <v>n</v>
      </c>
      <c r="AL1605" s="157" t="str">
        <f t="shared" si="663"/>
        <v>n</v>
      </c>
      <c r="AM1605" s="157" t="str">
        <f t="shared" si="664"/>
        <v>n</v>
      </c>
      <c r="AN1605" s="157" t="str">
        <f t="shared" si="669"/>
        <v>n</v>
      </c>
      <c r="AO1605" s="157" t="str">
        <f t="shared" si="670"/>
        <v>n</v>
      </c>
      <c r="AP1605" s="157" t="str">
        <f t="shared" si="665"/>
        <v>n</v>
      </c>
      <c r="AQ1605" s="157" t="str">
        <f t="shared" si="666"/>
        <v>n</v>
      </c>
      <c r="AR1605" s="165">
        <v>0</v>
      </c>
      <c r="AS1605" s="166">
        <v>0</v>
      </c>
      <c r="AT1605" s="166" t="b">
        <f t="shared" si="646"/>
        <v>1</v>
      </c>
      <c r="AU1605" s="157" t="s">
        <v>2972</v>
      </c>
    </row>
    <row r="1606" spans="1:47" ht="15" customHeight="1" x14ac:dyDescent="0.3">
      <c r="A1606" s="158" t="s">
        <v>1811</v>
      </c>
      <c r="B1606" s="158" t="s">
        <v>2096</v>
      </c>
      <c r="C1606" s="159">
        <v>44413</v>
      </c>
      <c r="D1606" s="158">
        <v>2021</v>
      </c>
      <c r="E1606" s="158" t="s">
        <v>137</v>
      </c>
      <c r="F1606" s="158" t="s">
        <v>1136</v>
      </c>
      <c r="G1606" s="169">
        <v>0.32569444444444445</v>
      </c>
      <c r="H1606" s="169">
        <v>0.15625</v>
      </c>
      <c r="I1606" s="157" t="s">
        <v>2973</v>
      </c>
      <c r="J1606" s="165"/>
      <c r="K1606" s="157" t="str">
        <f t="shared" si="647"/>
        <v>n</v>
      </c>
      <c r="L1606" s="157" t="str">
        <f t="shared" si="648"/>
        <v>n</v>
      </c>
      <c r="M1606" s="157" t="str">
        <f t="shared" si="649"/>
        <v>n</v>
      </c>
      <c r="N1606" s="157" t="str">
        <f t="shared" si="650"/>
        <v>n</v>
      </c>
      <c r="O1606" s="157" t="str">
        <f t="shared" si="651"/>
        <v>n</v>
      </c>
      <c r="P1606" s="157" t="str">
        <f t="shared" si="652"/>
        <v>n</v>
      </c>
      <c r="Q1606" s="157" t="str">
        <f t="shared" si="653"/>
        <v>n</v>
      </c>
      <c r="R1606" s="157" t="str">
        <f t="shared" si="654"/>
        <v>n</v>
      </c>
      <c r="S1606" s="165">
        <v>0</v>
      </c>
      <c r="T1606" s="166">
        <v>0</v>
      </c>
      <c r="U1606" s="166" t="b">
        <f t="shared" si="667"/>
        <v>1</v>
      </c>
      <c r="V1606" s="165" t="s">
        <v>2315</v>
      </c>
      <c r="W1606" s="157" t="str">
        <f t="shared" si="644"/>
        <v>n</v>
      </c>
      <c r="X1606" s="157" t="str">
        <f t="shared" si="645"/>
        <v>y</v>
      </c>
      <c r="Y1606" s="157" t="str">
        <f t="shared" si="655"/>
        <v>y</v>
      </c>
      <c r="Z1606" s="157" t="str">
        <f t="shared" si="656"/>
        <v>n</v>
      </c>
      <c r="AA1606" s="157" t="str">
        <f t="shared" si="657"/>
        <v>n</v>
      </c>
      <c r="AB1606" s="157" t="str">
        <f t="shared" si="658"/>
        <v>n</v>
      </c>
      <c r="AC1606" s="157" t="str">
        <f t="shared" si="659"/>
        <v>n</v>
      </c>
      <c r="AD1606" s="157" t="str">
        <f t="shared" si="660"/>
        <v>n</v>
      </c>
      <c r="AE1606" s="165">
        <v>-1</v>
      </c>
      <c r="AF1606" s="166">
        <v>-1</v>
      </c>
      <c r="AG1606" s="166">
        <v>92</v>
      </c>
      <c r="AH1606" s="166" t="b">
        <f t="shared" si="668"/>
        <v>1</v>
      </c>
      <c r="AI1606" s="165"/>
      <c r="AJ1606" s="157" t="str">
        <f t="shared" si="661"/>
        <v>n</v>
      </c>
      <c r="AK1606" s="157" t="str">
        <f t="shared" si="662"/>
        <v>n</v>
      </c>
      <c r="AL1606" s="157" t="str">
        <f t="shared" si="663"/>
        <v>n</v>
      </c>
      <c r="AM1606" s="157" t="str">
        <f t="shared" si="664"/>
        <v>n</v>
      </c>
      <c r="AN1606" s="157" t="str">
        <f t="shared" si="669"/>
        <v>n</v>
      </c>
      <c r="AO1606" s="157" t="str">
        <f t="shared" si="670"/>
        <v>n</v>
      </c>
      <c r="AP1606" s="157" t="str">
        <f t="shared" si="665"/>
        <v>n</v>
      </c>
      <c r="AQ1606" s="157" t="str">
        <f t="shared" si="666"/>
        <v>n</v>
      </c>
      <c r="AR1606" s="165">
        <v>0</v>
      </c>
      <c r="AS1606" s="166">
        <v>0</v>
      </c>
      <c r="AT1606" s="166" t="b">
        <f t="shared" si="646"/>
        <v>1</v>
      </c>
      <c r="AU1606" s="157" t="s">
        <v>2952</v>
      </c>
    </row>
    <row r="1607" spans="1:47" ht="15" customHeight="1" x14ac:dyDescent="0.3">
      <c r="A1607" s="158" t="s">
        <v>1811</v>
      </c>
      <c r="B1607" s="158" t="s">
        <v>2096</v>
      </c>
      <c r="C1607" s="159">
        <v>44413</v>
      </c>
      <c r="D1607" s="158">
        <v>2021</v>
      </c>
      <c r="E1607" s="158" t="s">
        <v>137</v>
      </c>
      <c r="F1607" s="158" t="s">
        <v>1137</v>
      </c>
      <c r="G1607" s="169">
        <v>0.32569444444444445</v>
      </c>
      <c r="H1607" s="169">
        <v>0.15625</v>
      </c>
      <c r="I1607" s="157" t="s">
        <v>2974</v>
      </c>
      <c r="J1607" s="165"/>
      <c r="K1607" s="157" t="str">
        <f t="shared" si="647"/>
        <v>n</v>
      </c>
      <c r="L1607" s="157" t="str">
        <f t="shared" si="648"/>
        <v>n</v>
      </c>
      <c r="M1607" s="157" t="str">
        <f t="shared" si="649"/>
        <v>n</v>
      </c>
      <c r="N1607" s="157" t="str">
        <f t="shared" si="650"/>
        <v>n</v>
      </c>
      <c r="O1607" s="157" t="str">
        <f t="shared" si="651"/>
        <v>n</v>
      </c>
      <c r="P1607" s="157" t="str">
        <f t="shared" si="652"/>
        <v>n</v>
      </c>
      <c r="Q1607" s="157" t="str">
        <f t="shared" si="653"/>
        <v>n</v>
      </c>
      <c r="R1607" s="157" t="str">
        <f t="shared" si="654"/>
        <v>n</v>
      </c>
      <c r="S1607" s="165">
        <v>0</v>
      </c>
      <c r="T1607" s="166">
        <v>0</v>
      </c>
      <c r="U1607" s="166" t="b">
        <f t="shared" si="667"/>
        <v>1</v>
      </c>
      <c r="V1607" s="165" t="s">
        <v>1066</v>
      </c>
      <c r="W1607" s="157" t="str">
        <f t="shared" si="644"/>
        <v>n</v>
      </c>
      <c r="X1607" s="157" t="str">
        <f t="shared" si="645"/>
        <v>y</v>
      </c>
      <c r="Y1607" s="157" t="str">
        <f t="shared" si="655"/>
        <v>n</v>
      </c>
      <c r="Z1607" s="157" t="str">
        <f t="shared" si="656"/>
        <v>n</v>
      </c>
      <c r="AA1607" s="157" t="str">
        <f t="shared" si="657"/>
        <v>n</v>
      </c>
      <c r="AB1607" s="157" t="str">
        <f t="shared" si="658"/>
        <v>n</v>
      </c>
      <c r="AC1607" s="157" t="str">
        <f t="shared" si="659"/>
        <v>n</v>
      </c>
      <c r="AD1607" s="157" t="str">
        <f t="shared" si="660"/>
        <v>n</v>
      </c>
      <c r="AE1607" s="165">
        <v>-1</v>
      </c>
      <c r="AF1607" s="166">
        <v>-1</v>
      </c>
      <c r="AG1607" s="166">
        <v>90</v>
      </c>
      <c r="AH1607" s="166" t="b">
        <f t="shared" si="668"/>
        <v>1</v>
      </c>
      <c r="AI1607" s="165" t="s">
        <v>2387</v>
      </c>
      <c r="AJ1607" s="157" t="str">
        <f t="shared" si="661"/>
        <v>n</v>
      </c>
      <c r="AK1607" s="157" t="str">
        <f t="shared" si="662"/>
        <v>n</v>
      </c>
      <c r="AL1607" s="157" t="str">
        <f t="shared" si="663"/>
        <v>n</v>
      </c>
      <c r="AM1607" s="157" t="str">
        <f t="shared" si="664"/>
        <v>n</v>
      </c>
      <c r="AN1607" s="157" t="str">
        <f t="shared" si="669"/>
        <v>n</v>
      </c>
      <c r="AO1607" s="157" t="str">
        <f t="shared" si="670"/>
        <v>y</v>
      </c>
      <c r="AP1607" s="157" t="str">
        <f t="shared" si="665"/>
        <v>n</v>
      </c>
      <c r="AQ1607" s="157" t="str">
        <f t="shared" si="666"/>
        <v>n</v>
      </c>
      <c r="AR1607" s="165">
        <v>0</v>
      </c>
      <c r="AS1607" s="166">
        <v>0</v>
      </c>
      <c r="AT1607" s="166" t="b">
        <f t="shared" si="646"/>
        <v>1</v>
      </c>
      <c r="AU1607" s="157" t="s">
        <v>2975</v>
      </c>
    </row>
    <row r="1608" spans="1:47" ht="15" customHeight="1" x14ac:dyDescent="0.3">
      <c r="A1608" s="158" t="s">
        <v>1811</v>
      </c>
      <c r="B1608" s="158" t="s">
        <v>2096</v>
      </c>
      <c r="C1608" s="159">
        <v>44413</v>
      </c>
      <c r="D1608" s="158">
        <v>2021</v>
      </c>
      <c r="E1608" s="158" t="s">
        <v>137</v>
      </c>
      <c r="F1608" s="158" t="s">
        <v>1139</v>
      </c>
      <c r="G1608" s="169">
        <v>0.32569444444444445</v>
      </c>
      <c r="H1608" s="169">
        <v>0.15625</v>
      </c>
      <c r="I1608" s="157" t="s">
        <v>2976</v>
      </c>
      <c r="J1608" s="165" t="s">
        <v>1066</v>
      </c>
      <c r="K1608" s="157" t="str">
        <f t="shared" si="647"/>
        <v>n</v>
      </c>
      <c r="L1608" s="157" t="str">
        <f t="shared" si="648"/>
        <v>y</v>
      </c>
      <c r="M1608" s="157" t="str">
        <f t="shared" si="649"/>
        <v>n</v>
      </c>
      <c r="N1608" s="157" t="str">
        <f t="shared" si="650"/>
        <v>n</v>
      </c>
      <c r="O1608" s="157" t="str">
        <f t="shared" si="651"/>
        <v>n</v>
      </c>
      <c r="P1608" s="157" t="str">
        <f t="shared" si="652"/>
        <v>n</v>
      </c>
      <c r="Q1608" s="157" t="str">
        <f t="shared" si="653"/>
        <v>n</v>
      </c>
      <c r="R1608" s="157" t="str">
        <f t="shared" si="654"/>
        <v>n</v>
      </c>
      <c r="S1608" s="165">
        <v>58</v>
      </c>
      <c r="T1608" s="166">
        <v>58</v>
      </c>
      <c r="U1608" s="166" t="b">
        <f t="shared" si="667"/>
        <v>1</v>
      </c>
      <c r="V1608" s="165" t="s">
        <v>1066</v>
      </c>
      <c r="W1608" s="157" t="str">
        <f t="shared" si="644"/>
        <v>n</v>
      </c>
      <c r="X1608" s="157" t="str">
        <f t="shared" si="645"/>
        <v>y</v>
      </c>
      <c r="Y1608" s="157" t="str">
        <f t="shared" si="655"/>
        <v>n</v>
      </c>
      <c r="Z1608" s="157" t="str">
        <f t="shared" si="656"/>
        <v>n</v>
      </c>
      <c r="AA1608" s="157" t="str">
        <f t="shared" si="657"/>
        <v>n</v>
      </c>
      <c r="AB1608" s="157" t="str">
        <f t="shared" si="658"/>
        <v>n</v>
      </c>
      <c r="AC1608" s="157" t="str">
        <f t="shared" si="659"/>
        <v>n</v>
      </c>
      <c r="AD1608" s="157" t="str">
        <f t="shared" si="660"/>
        <v>n</v>
      </c>
      <c r="AE1608" s="165">
        <v>-1</v>
      </c>
      <c r="AF1608" s="166">
        <v>-1</v>
      </c>
      <c r="AG1608" s="166">
        <v>85</v>
      </c>
      <c r="AH1608" s="166" t="b">
        <f t="shared" si="668"/>
        <v>1</v>
      </c>
      <c r="AI1608" s="165" t="s">
        <v>2387</v>
      </c>
      <c r="AJ1608" s="157" t="str">
        <f t="shared" si="661"/>
        <v>n</v>
      </c>
      <c r="AK1608" s="157" t="str">
        <f t="shared" si="662"/>
        <v>n</v>
      </c>
      <c r="AL1608" s="157" t="str">
        <f t="shared" si="663"/>
        <v>n</v>
      </c>
      <c r="AM1608" s="157" t="str">
        <f t="shared" si="664"/>
        <v>n</v>
      </c>
      <c r="AN1608" s="157" t="str">
        <f t="shared" si="669"/>
        <v>n</v>
      </c>
      <c r="AO1608" s="157" t="str">
        <f t="shared" si="670"/>
        <v>y</v>
      </c>
      <c r="AP1608" s="157" t="str">
        <f t="shared" si="665"/>
        <v>n</v>
      </c>
      <c r="AQ1608" s="157" t="str">
        <f t="shared" si="666"/>
        <v>n</v>
      </c>
      <c r="AR1608" s="165">
        <v>0</v>
      </c>
      <c r="AS1608" s="166">
        <v>0</v>
      </c>
      <c r="AT1608" s="166" t="b">
        <f t="shared" si="646"/>
        <v>1</v>
      </c>
      <c r="AU1608" s="157"/>
    </row>
    <row r="1609" spans="1:47" ht="15" customHeight="1" x14ac:dyDescent="0.3">
      <c r="A1609" s="158" t="s">
        <v>1811</v>
      </c>
      <c r="B1609" s="158" t="s">
        <v>2096</v>
      </c>
      <c r="C1609" s="159">
        <v>44413</v>
      </c>
      <c r="D1609" s="158">
        <v>2021</v>
      </c>
      <c r="E1609" s="158" t="s">
        <v>137</v>
      </c>
      <c r="F1609" s="158" t="s">
        <v>1140</v>
      </c>
      <c r="G1609" s="169">
        <v>0.32569444444444445</v>
      </c>
      <c r="H1609" s="169">
        <v>0.15625</v>
      </c>
      <c r="I1609" s="157" t="s">
        <v>2977</v>
      </c>
      <c r="J1609" s="165" t="s">
        <v>1066</v>
      </c>
      <c r="K1609" s="157" t="str">
        <f t="shared" si="647"/>
        <v>n</v>
      </c>
      <c r="L1609" s="157" t="str">
        <f t="shared" si="648"/>
        <v>y</v>
      </c>
      <c r="M1609" s="157" t="str">
        <f t="shared" si="649"/>
        <v>n</v>
      </c>
      <c r="N1609" s="157" t="str">
        <f t="shared" si="650"/>
        <v>n</v>
      </c>
      <c r="O1609" s="157" t="str">
        <f t="shared" si="651"/>
        <v>n</v>
      </c>
      <c r="P1609" s="157" t="str">
        <f t="shared" si="652"/>
        <v>n</v>
      </c>
      <c r="Q1609" s="157" t="str">
        <f t="shared" si="653"/>
        <v>n</v>
      </c>
      <c r="R1609" s="157" t="str">
        <f t="shared" si="654"/>
        <v>n</v>
      </c>
      <c r="S1609" s="165">
        <v>50</v>
      </c>
      <c r="T1609" s="166">
        <v>50</v>
      </c>
      <c r="U1609" s="166" t="b">
        <f t="shared" si="667"/>
        <v>1</v>
      </c>
      <c r="V1609" s="165" t="s">
        <v>2979</v>
      </c>
      <c r="W1609" s="157" t="str">
        <f t="shared" si="644"/>
        <v>n</v>
      </c>
      <c r="X1609" s="157" t="str">
        <f t="shared" si="645"/>
        <v>y</v>
      </c>
      <c r="Y1609" s="157" t="str">
        <f t="shared" si="655"/>
        <v>n</v>
      </c>
      <c r="Z1609" s="157" t="str">
        <f t="shared" si="656"/>
        <v>y</v>
      </c>
      <c r="AA1609" s="157" t="str">
        <f t="shared" si="657"/>
        <v>n</v>
      </c>
      <c r="AB1609" s="157" t="str">
        <f t="shared" si="658"/>
        <v>y</v>
      </c>
      <c r="AC1609" s="157" t="str">
        <f t="shared" si="659"/>
        <v>n</v>
      </c>
      <c r="AD1609" s="157" t="str">
        <f t="shared" si="660"/>
        <v>n</v>
      </c>
      <c r="AE1609" s="165">
        <v>-1</v>
      </c>
      <c r="AF1609" s="166">
        <v>-1</v>
      </c>
      <c r="AG1609" s="166">
        <v>80</v>
      </c>
      <c r="AH1609" s="166" t="b">
        <f t="shared" si="668"/>
        <v>1</v>
      </c>
      <c r="AI1609" s="165"/>
      <c r="AJ1609" s="157" t="str">
        <f t="shared" si="661"/>
        <v>n</v>
      </c>
      <c r="AK1609" s="157" t="str">
        <f t="shared" si="662"/>
        <v>n</v>
      </c>
      <c r="AL1609" s="157" t="str">
        <f t="shared" si="663"/>
        <v>n</v>
      </c>
      <c r="AM1609" s="157" t="str">
        <f t="shared" si="664"/>
        <v>n</v>
      </c>
      <c r="AN1609" s="157" t="str">
        <f t="shared" si="669"/>
        <v>n</v>
      </c>
      <c r="AO1609" s="157" t="str">
        <f t="shared" si="670"/>
        <v>n</v>
      </c>
      <c r="AP1609" s="157" t="str">
        <f t="shared" si="665"/>
        <v>n</v>
      </c>
      <c r="AQ1609" s="157" t="str">
        <f t="shared" si="666"/>
        <v>n</v>
      </c>
      <c r="AR1609" s="165">
        <v>0</v>
      </c>
      <c r="AS1609" s="166">
        <v>0</v>
      </c>
      <c r="AT1609" s="166" t="b">
        <f t="shared" si="646"/>
        <v>1</v>
      </c>
      <c r="AU1609" s="157" t="s">
        <v>2980</v>
      </c>
    </row>
    <row r="1610" spans="1:47" ht="15" customHeight="1" x14ac:dyDescent="0.3">
      <c r="A1610" s="158" t="s">
        <v>1811</v>
      </c>
      <c r="B1610" s="158" t="s">
        <v>2096</v>
      </c>
      <c r="C1610" s="159">
        <v>44413</v>
      </c>
      <c r="D1610" s="158">
        <v>2021</v>
      </c>
      <c r="E1610" s="158" t="s">
        <v>137</v>
      </c>
      <c r="F1610" s="158" t="s">
        <v>1141</v>
      </c>
      <c r="G1610" s="169">
        <v>0.32569444444444445</v>
      </c>
      <c r="H1610" s="169">
        <v>0.15625</v>
      </c>
      <c r="I1610" s="157" t="s">
        <v>2981</v>
      </c>
      <c r="J1610" s="165" t="s">
        <v>1066</v>
      </c>
      <c r="K1610" s="157" t="str">
        <f t="shared" si="647"/>
        <v>n</v>
      </c>
      <c r="L1610" s="157" t="str">
        <f t="shared" si="648"/>
        <v>y</v>
      </c>
      <c r="M1610" s="157" t="str">
        <f t="shared" si="649"/>
        <v>n</v>
      </c>
      <c r="N1610" s="157" t="str">
        <f t="shared" si="650"/>
        <v>n</v>
      </c>
      <c r="O1610" s="157" t="str">
        <f t="shared" si="651"/>
        <v>n</v>
      </c>
      <c r="P1610" s="157" t="str">
        <f t="shared" si="652"/>
        <v>n</v>
      </c>
      <c r="Q1610" s="157" t="str">
        <f t="shared" si="653"/>
        <v>n</v>
      </c>
      <c r="R1610" s="157" t="str">
        <f t="shared" si="654"/>
        <v>n</v>
      </c>
      <c r="S1610" s="165">
        <v>20</v>
      </c>
      <c r="T1610" s="166">
        <v>20</v>
      </c>
      <c r="U1610" s="166" t="b">
        <f t="shared" si="667"/>
        <v>1</v>
      </c>
      <c r="V1610" s="165" t="s">
        <v>1066</v>
      </c>
      <c r="W1610" s="157" t="str">
        <f t="shared" si="644"/>
        <v>n</v>
      </c>
      <c r="X1610" s="157" t="str">
        <f t="shared" si="645"/>
        <v>y</v>
      </c>
      <c r="Y1610" s="157" t="str">
        <f t="shared" si="655"/>
        <v>n</v>
      </c>
      <c r="Z1610" s="157" t="str">
        <f t="shared" si="656"/>
        <v>n</v>
      </c>
      <c r="AA1610" s="157" t="str">
        <f t="shared" si="657"/>
        <v>n</v>
      </c>
      <c r="AB1610" s="157" t="str">
        <f t="shared" si="658"/>
        <v>n</v>
      </c>
      <c r="AC1610" s="157" t="str">
        <f t="shared" si="659"/>
        <v>n</v>
      </c>
      <c r="AD1610" s="157" t="str">
        <f t="shared" si="660"/>
        <v>n</v>
      </c>
      <c r="AE1610" s="165">
        <v>-1</v>
      </c>
      <c r="AF1610" s="166">
        <v>-1</v>
      </c>
      <c r="AG1610" s="166">
        <v>75</v>
      </c>
      <c r="AH1610" s="166" t="b">
        <f t="shared" si="668"/>
        <v>1</v>
      </c>
      <c r="AI1610" s="165"/>
      <c r="AJ1610" s="157" t="str">
        <f t="shared" si="661"/>
        <v>n</v>
      </c>
      <c r="AK1610" s="157" t="str">
        <f t="shared" si="662"/>
        <v>n</v>
      </c>
      <c r="AL1610" s="157" t="str">
        <f t="shared" si="663"/>
        <v>n</v>
      </c>
      <c r="AM1610" s="157" t="str">
        <f t="shared" si="664"/>
        <v>n</v>
      </c>
      <c r="AN1610" s="157" t="str">
        <f t="shared" si="669"/>
        <v>n</v>
      </c>
      <c r="AO1610" s="157" t="str">
        <f t="shared" si="670"/>
        <v>n</v>
      </c>
      <c r="AP1610" s="157" t="str">
        <f t="shared" si="665"/>
        <v>n</v>
      </c>
      <c r="AQ1610" s="157" t="str">
        <f t="shared" si="666"/>
        <v>n</v>
      </c>
      <c r="AR1610" s="165">
        <v>0</v>
      </c>
      <c r="AS1610" s="166">
        <v>0</v>
      </c>
      <c r="AT1610" s="166" t="b">
        <f t="shared" si="646"/>
        <v>1</v>
      </c>
      <c r="AU1610" s="157" t="s">
        <v>2982</v>
      </c>
    </row>
    <row r="1611" spans="1:47" ht="15" customHeight="1" x14ac:dyDescent="0.3">
      <c r="A1611" s="158" t="s">
        <v>1811</v>
      </c>
      <c r="B1611" s="158" t="s">
        <v>2096</v>
      </c>
      <c r="C1611" s="159">
        <v>44413</v>
      </c>
      <c r="D1611" s="158">
        <v>2021</v>
      </c>
      <c r="E1611" s="158" t="s">
        <v>137</v>
      </c>
      <c r="F1611" s="158" t="s">
        <v>1142</v>
      </c>
      <c r="G1611" s="169">
        <v>0.32569444444444445</v>
      </c>
      <c r="H1611" s="169">
        <v>0.15625</v>
      </c>
      <c r="I1611" s="157" t="s">
        <v>2983</v>
      </c>
      <c r="J1611" s="165" t="s">
        <v>1066</v>
      </c>
      <c r="K1611" s="157" t="str">
        <f t="shared" si="647"/>
        <v>n</v>
      </c>
      <c r="L1611" s="157" t="str">
        <f t="shared" si="648"/>
        <v>y</v>
      </c>
      <c r="M1611" s="157" t="str">
        <f t="shared" si="649"/>
        <v>n</v>
      </c>
      <c r="N1611" s="157" t="str">
        <f t="shared" si="650"/>
        <v>n</v>
      </c>
      <c r="O1611" s="157" t="str">
        <f t="shared" si="651"/>
        <v>n</v>
      </c>
      <c r="P1611" s="157" t="str">
        <f t="shared" si="652"/>
        <v>n</v>
      </c>
      <c r="Q1611" s="157" t="str">
        <f t="shared" si="653"/>
        <v>n</v>
      </c>
      <c r="R1611" s="157" t="str">
        <f t="shared" si="654"/>
        <v>n</v>
      </c>
      <c r="S1611" s="165">
        <v>45</v>
      </c>
      <c r="T1611" s="166">
        <v>45</v>
      </c>
      <c r="U1611" s="166" t="b">
        <f t="shared" si="667"/>
        <v>1</v>
      </c>
      <c r="V1611" s="165" t="s">
        <v>1066</v>
      </c>
      <c r="W1611" s="157" t="str">
        <f t="shared" si="644"/>
        <v>n</v>
      </c>
      <c r="X1611" s="157" t="str">
        <f t="shared" si="645"/>
        <v>y</v>
      </c>
      <c r="Y1611" s="157" t="str">
        <f t="shared" si="655"/>
        <v>n</v>
      </c>
      <c r="Z1611" s="157" t="str">
        <f t="shared" si="656"/>
        <v>n</v>
      </c>
      <c r="AA1611" s="157" t="str">
        <f t="shared" si="657"/>
        <v>n</v>
      </c>
      <c r="AB1611" s="157" t="str">
        <f t="shared" si="658"/>
        <v>n</v>
      </c>
      <c r="AC1611" s="157" t="str">
        <f t="shared" si="659"/>
        <v>n</v>
      </c>
      <c r="AD1611" s="157" t="str">
        <f t="shared" si="660"/>
        <v>n</v>
      </c>
      <c r="AE1611" s="165">
        <v>-1</v>
      </c>
      <c r="AF1611" s="166">
        <v>-1</v>
      </c>
      <c r="AG1611" s="166">
        <v>92</v>
      </c>
      <c r="AH1611" s="166" t="b">
        <f t="shared" si="668"/>
        <v>1</v>
      </c>
      <c r="AI1611" s="165" t="s">
        <v>2387</v>
      </c>
      <c r="AJ1611" s="157" t="str">
        <f t="shared" si="661"/>
        <v>n</v>
      </c>
      <c r="AK1611" s="157" t="str">
        <f t="shared" si="662"/>
        <v>n</v>
      </c>
      <c r="AL1611" s="157" t="str">
        <f t="shared" si="663"/>
        <v>n</v>
      </c>
      <c r="AM1611" s="157" t="str">
        <f t="shared" si="664"/>
        <v>n</v>
      </c>
      <c r="AN1611" s="157" t="str">
        <f t="shared" si="669"/>
        <v>n</v>
      </c>
      <c r="AO1611" s="157" t="str">
        <f t="shared" si="670"/>
        <v>y</v>
      </c>
      <c r="AP1611" s="157" t="str">
        <f t="shared" si="665"/>
        <v>n</v>
      </c>
      <c r="AQ1611" s="157" t="str">
        <f t="shared" si="666"/>
        <v>n</v>
      </c>
      <c r="AR1611" s="165">
        <v>0</v>
      </c>
      <c r="AS1611" s="166">
        <v>0</v>
      </c>
      <c r="AT1611" s="166" t="b">
        <f t="shared" si="646"/>
        <v>1</v>
      </c>
      <c r="AU1611" s="157" t="s">
        <v>2984</v>
      </c>
    </row>
    <row r="1612" spans="1:47" ht="15" customHeight="1" x14ac:dyDescent="0.3">
      <c r="A1612" s="158" t="s">
        <v>1811</v>
      </c>
      <c r="B1612" s="158" t="s">
        <v>2096</v>
      </c>
      <c r="C1612" s="159">
        <v>44413</v>
      </c>
      <c r="D1612" s="158">
        <v>2021</v>
      </c>
      <c r="E1612" s="158" t="s">
        <v>137</v>
      </c>
      <c r="F1612" s="158" t="s">
        <v>1143</v>
      </c>
      <c r="G1612" s="169">
        <v>0.32569444444444445</v>
      </c>
      <c r="H1612" s="169">
        <v>0.15625</v>
      </c>
      <c r="I1612" s="157" t="s">
        <v>2985</v>
      </c>
      <c r="J1612" s="165" t="s">
        <v>1066</v>
      </c>
      <c r="K1612" s="157" t="str">
        <f t="shared" si="647"/>
        <v>n</v>
      </c>
      <c r="L1612" s="157" t="str">
        <f t="shared" si="648"/>
        <v>y</v>
      </c>
      <c r="M1612" s="157" t="str">
        <f t="shared" si="649"/>
        <v>n</v>
      </c>
      <c r="N1612" s="157" t="str">
        <f t="shared" si="650"/>
        <v>n</v>
      </c>
      <c r="O1612" s="157" t="str">
        <f t="shared" si="651"/>
        <v>n</v>
      </c>
      <c r="P1612" s="157" t="str">
        <f t="shared" si="652"/>
        <v>n</v>
      </c>
      <c r="Q1612" s="157" t="str">
        <f t="shared" si="653"/>
        <v>n</v>
      </c>
      <c r="R1612" s="157" t="str">
        <f t="shared" si="654"/>
        <v>n</v>
      </c>
      <c r="S1612" s="165">
        <v>25</v>
      </c>
      <c r="T1612" s="166">
        <v>25</v>
      </c>
      <c r="U1612" s="166" t="b">
        <f t="shared" si="667"/>
        <v>1</v>
      </c>
      <c r="V1612" s="165" t="s">
        <v>1066</v>
      </c>
      <c r="W1612" s="157" t="str">
        <f t="shared" si="644"/>
        <v>n</v>
      </c>
      <c r="X1612" s="157" t="str">
        <f t="shared" si="645"/>
        <v>y</v>
      </c>
      <c r="Y1612" s="157" t="str">
        <f t="shared" si="655"/>
        <v>n</v>
      </c>
      <c r="Z1612" s="157" t="str">
        <f t="shared" si="656"/>
        <v>n</v>
      </c>
      <c r="AA1612" s="157" t="str">
        <f t="shared" si="657"/>
        <v>n</v>
      </c>
      <c r="AB1612" s="157" t="str">
        <f t="shared" si="658"/>
        <v>n</v>
      </c>
      <c r="AC1612" s="157" t="str">
        <f t="shared" si="659"/>
        <v>n</v>
      </c>
      <c r="AD1612" s="157" t="str">
        <f t="shared" si="660"/>
        <v>n</v>
      </c>
      <c r="AE1612" s="165">
        <v>-1</v>
      </c>
      <c r="AF1612" s="166">
        <v>-1</v>
      </c>
      <c r="AG1612" s="166">
        <v>80</v>
      </c>
      <c r="AH1612" s="166" t="b">
        <f t="shared" si="668"/>
        <v>1</v>
      </c>
      <c r="AI1612" s="165" t="s">
        <v>2516</v>
      </c>
      <c r="AJ1612" s="157" t="str">
        <f t="shared" si="661"/>
        <v>n</v>
      </c>
      <c r="AK1612" s="157" t="str">
        <f t="shared" si="662"/>
        <v>n</v>
      </c>
      <c r="AL1612" s="157" t="str">
        <f t="shared" si="663"/>
        <v>n</v>
      </c>
      <c r="AM1612" s="157" t="str">
        <f t="shared" si="664"/>
        <v>n</v>
      </c>
      <c r="AN1612" s="157" t="str">
        <f t="shared" si="669"/>
        <v>n</v>
      </c>
      <c r="AO1612" s="157" t="str">
        <f t="shared" si="670"/>
        <v>n</v>
      </c>
      <c r="AP1612" s="157" t="str">
        <f t="shared" si="665"/>
        <v>y</v>
      </c>
      <c r="AQ1612" s="157" t="str">
        <f t="shared" si="666"/>
        <v>y</v>
      </c>
      <c r="AR1612" s="165">
        <v>0</v>
      </c>
      <c r="AS1612" s="166">
        <v>0</v>
      </c>
      <c r="AT1612" s="166" t="b">
        <f t="shared" si="646"/>
        <v>1</v>
      </c>
      <c r="AU1612" s="157" t="s">
        <v>2950</v>
      </c>
    </row>
    <row r="1613" spans="1:47" ht="15" customHeight="1" x14ac:dyDescent="0.3">
      <c r="A1613" s="158" t="s">
        <v>1811</v>
      </c>
      <c r="B1613" s="158" t="s">
        <v>2096</v>
      </c>
      <c r="C1613" s="159">
        <v>44413</v>
      </c>
      <c r="D1613" s="158">
        <v>2021</v>
      </c>
      <c r="E1613" s="158" t="s">
        <v>137</v>
      </c>
      <c r="F1613" s="158" t="s">
        <v>1144</v>
      </c>
      <c r="G1613" s="169">
        <v>0.32569444444444445</v>
      </c>
      <c r="H1613" s="169">
        <v>0.15625</v>
      </c>
      <c r="I1613" s="157" t="s">
        <v>2986</v>
      </c>
      <c r="J1613" s="165" t="s">
        <v>1066</v>
      </c>
      <c r="K1613" s="157" t="str">
        <f t="shared" si="647"/>
        <v>n</v>
      </c>
      <c r="L1613" s="157" t="str">
        <f t="shared" si="648"/>
        <v>y</v>
      </c>
      <c r="M1613" s="157" t="str">
        <f t="shared" si="649"/>
        <v>n</v>
      </c>
      <c r="N1613" s="157" t="str">
        <f t="shared" si="650"/>
        <v>n</v>
      </c>
      <c r="O1613" s="157" t="str">
        <f t="shared" si="651"/>
        <v>n</v>
      </c>
      <c r="P1613" s="157" t="str">
        <f t="shared" si="652"/>
        <v>n</v>
      </c>
      <c r="Q1613" s="157" t="str">
        <f t="shared" si="653"/>
        <v>n</v>
      </c>
      <c r="R1613" s="157" t="str">
        <f t="shared" si="654"/>
        <v>n</v>
      </c>
      <c r="S1613" s="165">
        <v>70</v>
      </c>
      <c r="T1613" s="166">
        <v>70</v>
      </c>
      <c r="U1613" s="166" t="b">
        <f t="shared" si="667"/>
        <v>1</v>
      </c>
      <c r="V1613" s="165" t="s">
        <v>2761</v>
      </c>
      <c r="W1613" s="157" t="str">
        <f t="shared" si="644"/>
        <v>n</v>
      </c>
      <c r="X1613" s="157" t="str">
        <f t="shared" si="645"/>
        <v>y</v>
      </c>
      <c r="Y1613" s="157" t="str">
        <f t="shared" si="655"/>
        <v>y</v>
      </c>
      <c r="Z1613" s="157" t="str">
        <f t="shared" si="656"/>
        <v>y</v>
      </c>
      <c r="AA1613" s="157" t="str">
        <f t="shared" si="657"/>
        <v>n</v>
      </c>
      <c r="AB1613" s="157" t="str">
        <f t="shared" si="658"/>
        <v>y</v>
      </c>
      <c r="AC1613" s="157" t="str">
        <f t="shared" si="659"/>
        <v>n</v>
      </c>
      <c r="AD1613" s="157" t="str">
        <f t="shared" si="660"/>
        <v>n</v>
      </c>
      <c r="AE1613" s="165">
        <v>-1</v>
      </c>
      <c r="AF1613" s="166">
        <v>-1</v>
      </c>
      <c r="AG1613" s="166">
        <v>95</v>
      </c>
      <c r="AH1613" s="166" t="b">
        <f t="shared" si="668"/>
        <v>1</v>
      </c>
      <c r="AI1613" s="165" t="s">
        <v>1088</v>
      </c>
      <c r="AJ1613" s="157" t="str">
        <f t="shared" si="661"/>
        <v>n</v>
      </c>
      <c r="AK1613" s="157" t="str">
        <f t="shared" si="662"/>
        <v>n</v>
      </c>
      <c r="AL1613" s="157" t="str">
        <f t="shared" si="663"/>
        <v>n</v>
      </c>
      <c r="AM1613" s="157" t="str">
        <f t="shared" si="664"/>
        <v>n</v>
      </c>
      <c r="AN1613" s="157" t="str">
        <f t="shared" si="669"/>
        <v>n</v>
      </c>
      <c r="AO1613" s="157" t="str">
        <f t="shared" si="670"/>
        <v>n</v>
      </c>
      <c r="AP1613" s="157" t="str">
        <f t="shared" si="665"/>
        <v>n</v>
      </c>
      <c r="AQ1613" s="157" t="str">
        <f t="shared" si="666"/>
        <v>y</v>
      </c>
      <c r="AR1613" s="165">
        <v>0</v>
      </c>
      <c r="AS1613" s="166">
        <v>0</v>
      </c>
      <c r="AT1613" s="166" t="b">
        <f t="shared" si="646"/>
        <v>1</v>
      </c>
      <c r="AU1613" s="157" t="s">
        <v>2988</v>
      </c>
    </row>
    <row r="1614" spans="1:47" ht="15" customHeight="1" x14ac:dyDescent="0.3">
      <c r="A1614" s="158" t="s">
        <v>1811</v>
      </c>
      <c r="B1614" s="158" t="s">
        <v>2096</v>
      </c>
      <c r="C1614" s="159">
        <v>44413</v>
      </c>
      <c r="D1614" s="158">
        <v>2021</v>
      </c>
      <c r="E1614" s="158" t="s">
        <v>137</v>
      </c>
      <c r="F1614" s="158" t="s">
        <v>1145</v>
      </c>
      <c r="G1614" s="169">
        <v>0.32569444444444445</v>
      </c>
      <c r="H1614" s="169">
        <v>0.15625</v>
      </c>
      <c r="I1614" s="157" t="s">
        <v>2987</v>
      </c>
      <c r="J1614" s="165" t="s">
        <v>1066</v>
      </c>
      <c r="K1614" s="157" t="str">
        <f t="shared" si="647"/>
        <v>n</v>
      </c>
      <c r="L1614" s="157" t="str">
        <f t="shared" si="648"/>
        <v>y</v>
      </c>
      <c r="M1614" s="157" t="str">
        <f t="shared" si="649"/>
        <v>n</v>
      </c>
      <c r="N1614" s="157" t="str">
        <f t="shared" si="650"/>
        <v>n</v>
      </c>
      <c r="O1614" s="157" t="str">
        <f t="shared" si="651"/>
        <v>n</v>
      </c>
      <c r="P1614" s="157" t="str">
        <f t="shared" si="652"/>
        <v>n</v>
      </c>
      <c r="Q1614" s="157" t="str">
        <f t="shared" si="653"/>
        <v>n</v>
      </c>
      <c r="R1614" s="157" t="str">
        <f t="shared" si="654"/>
        <v>n</v>
      </c>
      <c r="S1614" s="165">
        <v>70</v>
      </c>
      <c r="T1614" s="166">
        <v>70</v>
      </c>
      <c r="U1614" s="166" t="b">
        <f t="shared" si="667"/>
        <v>1</v>
      </c>
      <c r="V1614" s="165" t="s">
        <v>1066</v>
      </c>
      <c r="W1614" s="157" t="str">
        <f t="shared" si="644"/>
        <v>n</v>
      </c>
      <c r="X1614" s="157" t="str">
        <f t="shared" si="645"/>
        <v>y</v>
      </c>
      <c r="Y1614" s="157" t="str">
        <f t="shared" si="655"/>
        <v>n</v>
      </c>
      <c r="Z1614" s="157" t="str">
        <f t="shared" si="656"/>
        <v>n</v>
      </c>
      <c r="AA1614" s="157" t="str">
        <f t="shared" si="657"/>
        <v>n</v>
      </c>
      <c r="AB1614" s="157" t="str">
        <f t="shared" si="658"/>
        <v>n</v>
      </c>
      <c r="AC1614" s="157" t="str">
        <f t="shared" si="659"/>
        <v>n</v>
      </c>
      <c r="AD1614" s="157" t="str">
        <f t="shared" si="660"/>
        <v>n</v>
      </c>
      <c r="AE1614" s="165">
        <v>-1</v>
      </c>
      <c r="AF1614" s="166">
        <v>-1</v>
      </c>
      <c r="AG1614" s="166">
        <v>50</v>
      </c>
      <c r="AH1614" s="166" t="b">
        <f t="shared" si="668"/>
        <v>1</v>
      </c>
      <c r="AI1614" s="165"/>
      <c r="AJ1614" s="157" t="str">
        <f t="shared" si="661"/>
        <v>n</v>
      </c>
      <c r="AK1614" s="157" t="str">
        <f t="shared" si="662"/>
        <v>n</v>
      </c>
      <c r="AL1614" s="157" t="str">
        <f t="shared" si="663"/>
        <v>n</v>
      </c>
      <c r="AM1614" s="157" t="str">
        <f t="shared" si="664"/>
        <v>n</v>
      </c>
      <c r="AN1614" s="157" t="str">
        <f t="shared" si="669"/>
        <v>n</v>
      </c>
      <c r="AO1614" s="157" t="str">
        <f t="shared" si="670"/>
        <v>n</v>
      </c>
      <c r="AP1614" s="157" t="str">
        <f t="shared" si="665"/>
        <v>n</v>
      </c>
      <c r="AQ1614" s="157" t="str">
        <f t="shared" si="666"/>
        <v>n</v>
      </c>
      <c r="AR1614" s="165">
        <v>0</v>
      </c>
      <c r="AS1614" s="166">
        <v>0</v>
      </c>
      <c r="AT1614" s="166" t="b">
        <f t="shared" si="646"/>
        <v>1</v>
      </c>
      <c r="AU1614" s="157" t="s">
        <v>2952</v>
      </c>
    </row>
    <row r="1615" spans="1:47" ht="15" customHeight="1" x14ac:dyDescent="0.3">
      <c r="A1615" s="158" t="s">
        <v>1811</v>
      </c>
      <c r="B1615" s="158" t="s">
        <v>2096</v>
      </c>
      <c r="C1615" s="159">
        <v>44413</v>
      </c>
      <c r="D1615" s="158">
        <v>2021</v>
      </c>
      <c r="E1615" s="158" t="s">
        <v>137</v>
      </c>
      <c r="F1615" s="158" t="s">
        <v>1146</v>
      </c>
      <c r="G1615" s="169">
        <v>0.32569444444444445</v>
      </c>
      <c r="H1615" s="169">
        <v>0.15625</v>
      </c>
      <c r="I1615" s="157" t="s">
        <v>2989</v>
      </c>
      <c r="J1615" s="165" t="s">
        <v>1066</v>
      </c>
      <c r="K1615" s="157" t="str">
        <f t="shared" si="647"/>
        <v>n</v>
      </c>
      <c r="L1615" s="157" t="str">
        <f t="shared" si="648"/>
        <v>y</v>
      </c>
      <c r="M1615" s="157" t="str">
        <f t="shared" si="649"/>
        <v>n</v>
      </c>
      <c r="N1615" s="157" t="str">
        <f t="shared" si="650"/>
        <v>n</v>
      </c>
      <c r="O1615" s="157" t="str">
        <f t="shared" si="651"/>
        <v>n</v>
      </c>
      <c r="P1615" s="157" t="str">
        <f t="shared" si="652"/>
        <v>n</v>
      </c>
      <c r="Q1615" s="157" t="str">
        <f t="shared" si="653"/>
        <v>n</v>
      </c>
      <c r="R1615" s="157" t="str">
        <f t="shared" si="654"/>
        <v>n</v>
      </c>
      <c r="S1615" s="165">
        <v>60</v>
      </c>
      <c r="T1615" s="166">
        <v>60</v>
      </c>
      <c r="U1615" s="166" t="b">
        <f t="shared" si="667"/>
        <v>1</v>
      </c>
      <c r="V1615" s="165" t="s">
        <v>2315</v>
      </c>
      <c r="W1615" s="157" t="str">
        <f t="shared" si="644"/>
        <v>n</v>
      </c>
      <c r="X1615" s="157" t="str">
        <f t="shared" si="645"/>
        <v>y</v>
      </c>
      <c r="Y1615" s="157" t="str">
        <f t="shared" si="655"/>
        <v>y</v>
      </c>
      <c r="Z1615" s="157" t="str">
        <f t="shared" si="656"/>
        <v>n</v>
      </c>
      <c r="AA1615" s="157" t="str">
        <f t="shared" si="657"/>
        <v>n</v>
      </c>
      <c r="AB1615" s="157" t="str">
        <f t="shared" si="658"/>
        <v>n</v>
      </c>
      <c r="AC1615" s="157" t="str">
        <f t="shared" si="659"/>
        <v>n</v>
      </c>
      <c r="AD1615" s="157" t="str">
        <f t="shared" si="660"/>
        <v>n</v>
      </c>
      <c r="AE1615" s="165">
        <v>-1</v>
      </c>
      <c r="AF1615" s="166">
        <v>-1</v>
      </c>
      <c r="AG1615" s="166">
        <v>90</v>
      </c>
      <c r="AH1615" s="166" t="b">
        <f t="shared" si="668"/>
        <v>1</v>
      </c>
      <c r="AI1615" s="165"/>
      <c r="AJ1615" s="157" t="str">
        <f t="shared" si="661"/>
        <v>n</v>
      </c>
      <c r="AK1615" s="157" t="str">
        <f t="shared" si="662"/>
        <v>n</v>
      </c>
      <c r="AL1615" s="157" t="str">
        <f t="shared" si="663"/>
        <v>n</v>
      </c>
      <c r="AM1615" s="157" t="str">
        <f t="shared" si="664"/>
        <v>n</v>
      </c>
      <c r="AN1615" s="157" t="str">
        <f t="shared" si="669"/>
        <v>n</v>
      </c>
      <c r="AO1615" s="157" t="str">
        <f t="shared" si="670"/>
        <v>n</v>
      </c>
      <c r="AP1615" s="157" t="str">
        <f t="shared" si="665"/>
        <v>n</v>
      </c>
      <c r="AQ1615" s="157" t="str">
        <f t="shared" si="666"/>
        <v>n</v>
      </c>
      <c r="AR1615" s="165">
        <v>0</v>
      </c>
      <c r="AS1615" s="166">
        <v>0</v>
      </c>
      <c r="AT1615" s="166" t="b">
        <f t="shared" si="646"/>
        <v>1</v>
      </c>
      <c r="AU1615" s="157" t="s">
        <v>2950</v>
      </c>
    </row>
    <row r="1616" spans="1:47" ht="15" customHeight="1" x14ac:dyDescent="0.3">
      <c r="A1616" s="158" t="s">
        <v>1811</v>
      </c>
      <c r="B1616" s="158" t="s">
        <v>2096</v>
      </c>
      <c r="C1616" s="159">
        <v>44413</v>
      </c>
      <c r="D1616" s="158">
        <v>2021</v>
      </c>
      <c r="E1616" s="158" t="s">
        <v>137</v>
      </c>
      <c r="F1616" s="158" t="s">
        <v>1148</v>
      </c>
      <c r="G1616" s="169">
        <v>0.32569444444444445</v>
      </c>
      <c r="H1616" s="169">
        <v>0.15625</v>
      </c>
      <c r="I1616" s="157" t="s">
        <v>2990</v>
      </c>
      <c r="J1616" s="165" t="s">
        <v>1066</v>
      </c>
      <c r="K1616" s="157" t="str">
        <f t="shared" si="647"/>
        <v>n</v>
      </c>
      <c r="L1616" s="157" t="str">
        <f t="shared" si="648"/>
        <v>y</v>
      </c>
      <c r="M1616" s="157" t="str">
        <f t="shared" si="649"/>
        <v>n</v>
      </c>
      <c r="N1616" s="157" t="str">
        <f t="shared" si="650"/>
        <v>n</v>
      </c>
      <c r="O1616" s="157" t="str">
        <f t="shared" si="651"/>
        <v>n</v>
      </c>
      <c r="P1616" s="157" t="str">
        <f t="shared" si="652"/>
        <v>n</v>
      </c>
      <c r="Q1616" s="157" t="str">
        <f t="shared" si="653"/>
        <v>n</v>
      </c>
      <c r="R1616" s="157" t="str">
        <f t="shared" si="654"/>
        <v>n</v>
      </c>
      <c r="S1616" s="165">
        <v>70</v>
      </c>
      <c r="T1616" s="166">
        <v>70</v>
      </c>
      <c r="U1616" s="166" t="b">
        <f t="shared" si="667"/>
        <v>1</v>
      </c>
      <c r="V1616" s="165" t="s">
        <v>2991</v>
      </c>
      <c r="W1616" s="157" t="str">
        <f t="shared" si="644"/>
        <v>n</v>
      </c>
      <c r="X1616" s="157" t="str">
        <f t="shared" si="645"/>
        <v>y</v>
      </c>
      <c r="Y1616" s="157" t="str">
        <f t="shared" si="655"/>
        <v>n</v>
      </c>
      <c r="Z1616" s="157" t="str">
        <f t="shared" si="656"/>
        <v>n</v>
      </c>
      <c r="AA1616" s="157" t="str">
        <f t="shared" si="657"/>
        <v>n</v>
      </c>
      <c r="AB1616" s="157" t="str">
        <f t="shared" si="658"/>
        <v>y</v>
      </c>
      <c r="AC1616" s="157" t="str">
        <f t="shared" si="659"/>
        <v>n</v>
      </c>
      <c r="AD1616" s="157" t="str">
        <f t="shared" si="660"/>
        <v>y</v>
      </c>
      <c r="AE1616" s="165">
        <v>-1</v>
      </c>
      <c r="AF1616" s="166">
        <v>-1</v>
      </c>
      <c r="AG1616" s="166">
        <v>85</v>
      </c>
      <c r="AH1616" s="166" t="b">
        <f t="shared" si="668"/>
        <v>1</v>
      </c>
      <c r="AI1616" s="165" t="s">
        <v>2387</v>
      </c>
      <c r="AJ1616" s="157" t="str">
        <f t="shared" si="661"/>
        <v>n</v>
      </c>
      <c r="AK1616" s="157" t="str">
        <f t="shared" si="662"/>
        <v>n</v>
      </c>
      <c r="AL1616" s="157" t="str">
        <f t="shared" si="663"/>
        <v>n</v>
      </c>
      <c r="AM1616" s="157" t="str">
        <f t="shared" si="664"/>
        <v>n</v>
      </c>
      <c r="AN1616" s="157" t="str">
        <f t="shared" si="669"/>
        <v>n</v>
      </c>
      <c r="AO1616" s="157" t="str">
        <f t="shared" si="670"/>
        <v>y</v>
      </c>
      <c r="AP1616" s="157" t="str">
        <f t="shared" si="665"/>
        <v>n</v>
      </c>
      <c r="AQ1616" s="157" t="str">
        <f t="shared" si="666"/>
        <v>n</v>
      </c>
      <c r="AR1616" s="165">
        <v>0</v>
      </c>
      <c r="AS1616" s="166">
        <v>0</v>
      </c>
      <c r="AT1616" s="166" t="b">
        <f t="shared" si="646"/>
        <v>1</v>
      </c>
      <c r="AU1616" s="157" t="s">
        <v>2950</v>
      </c>
    </row>
    <row r="1617" spans="1:47" ht="15" customHeight="1" x14ac:dyDescent="0.3">
      <c r="A1617" s="158" t="s">
        <v>1811</v>
      </c>
      <c r="B1617" s="158" t="s">
        <v>2096</v>
      </c>
      <c r="C1617" s="159">
        <v>44413</v>
      </c>
      <c r="D1617" s="158">
        <v>2021</v>
      </c>
      <c r="E1617" s="158" t="s">
        <v>137</v>
      </c>
      <c r="F1617" s="158" t="s">
        <v>1150</v>
      </c>
      <c r="G1617" s="169">
        <v>0.32569444444444445</v>
      </c>
      <c r="H1617" s="169">
        <v>0.15625</v>
      </c>
      <c r="I1617" s="157" t="s">
        <v>2992</v>
      </c>
      <c r="J1617" s="165" t="s">
        <v>1066</v>
      </c>
      <c r="K1617" s="157" t="str">
        <f t="shared" si="647"/>
        <v>n</v>
      </c>
      <c r="L1617" s="157" t="str">
        <f t="shared" si="648"/>
        <v>y</v>
      </c>
      <c r="M1617" s="157" t="str">
        <f t="shared" si="649"/>
        <v>n</v>
      </c>
      <c r="N1617" s="157" t="str">
        <f t="shared" si="650"/>
        <v>n</v>
      </c>
      <c r="O1617" s="157" t="str">
        <f t="shared" si="651"/>
        <v>n</v>
      </c>
      <c r="P1617" s="157" t="str">
        <f t="shared" si="652"/>
        <v>n</v>
      </c>
      <c r="Q1617" s="157" t="str">
        <f t="shared" si="653"/>
        <v>n</v>
      </c>
      <c r="R1617" s="157" t="str">
        <f t="shared" si="654"/>
        <v>n</v>
      </c>
      <c r="S1617" s="165">
        <v>40</v>
      </c>
      <c r="T1617" s="166">
        <v>40</v>
      </c>
      <c r="U1617" s="166" t="b">
        <f t="shared" si="667"/>
        <v>1</v>
      </c>
      <c r="V1617" s="165" t="s">
        <v>1066</v>
      </c>
      <c r="W1617" s="157" t="str">
        <f t="shared" si="644"/>
        <v>n</v>
      </c>
      <c r="X1617" s="157" t="str">
        <f t="shared" si="645"/>
        <v>y</v>
      </c>
      <c r="Y1617" s="157" t="str">
        <f t="shared" si="655"/>
        <v>n</v>
      </c>
      <c r="Z1617" s="157" t="str">
        <f t="shared" si="656"/>
        <v>n</v>
      </c>
      <c r="AA1617" s="157" t="str">
        <f t="shared" si="657"/>
        <v>n</v>
      </c>
      <c r="AB1617" s="157" t="str">
        <f t="shared" si="658"/>
        <v>n</v>
      </c>
      <c r="AC1617" s="157" t="str">
        <f t="shared" si="659"/>
        <v>n</v>
      </c>
      <c r="AD1617" s="157" t="str">
        <f t="shared" si="660"/>
        <v>n</v>
      </c>
      <c r="AE1617" s="165">
        <v>-1</v>
      </c>
      <c r="AF1617" s="166">
        <v>-1</v>
      </c>
      <c r="AG1617" s="166">
        <v>90</v>
      </c>
      <c r="AH1617" s="166" t="b">
        <f t="shared" si="668"/>
        <v>1</v>
      </c>
      <c r="AI1617" s="165" t="s">
        <v>2387</v>
      </c>
      <c r="AJ1617" s="157" t="str">
        <f t="shared" si="661"/>
        <v>n</v>
      </c>
      <c r="AK1617" s="157" t="str">
        <f t="shared" si="662"/>
        <v>n</v>
      </c>
      <c r="AL1617" s="157" t="str">
        <f t="shared" si="663"/>
        <v>n</v>
      </c>
      <c r="AM1617" s="157" t="str">
        <f t="shared" si="664"/>
        <v>n</v>
      </c>
      <c r="AN1617" s="157" t="str">
        <f t="shared" si="669"/>
        <v>n</v>
      </c>
      <c r="AO1617" s="157" t="str">
        <f t="shared" si="670"/>
        <v>y</v>
      </c>
      <c r="AP1617" s="157" t="str">
        <f t="shared" si="665"/>
        <v>n</v>
      </c>
      <c r="AQ1617" s="157" t="str">
        <f t="shared" si="666"/>
        <v>n</v>
      </c>
      <c r="AR1617" s="165">
        <v>0</v>
      </c>
      <c r="AS1617" s="166">
        <v>0</v>
      </c>
      <c r="AT1617" s="166" t="b">
        <f t="shared" si="646"/>
        <v>1</v>
      </c>
      <c r="AU1617" s="157" t="s">
        <v>2950</v>
      </c>
    </row>
    <row r="1618" spans="1:47" ht="15" customHeight="1" x14ac:dyDescent="0.3">
      <c r="A1618" s="158" t="s">
        <v>1811</v>
      </c>
      <c r="B1618" s="158" t="s">
        <v>2096</v>
      </c>
      <c r="C1618" s="159">
        <v>44413</v>
      </c>
      <c r="D1618" s="158">
        <v>2021</v>
      </c>
      <c r="E1618" s="158" t="s">
        <v>137</v>
      </c>
      <c r="F1618" s="158" t="s">
        <v>1151</v>
      </c>
      <c r="G1618" s="169">
        <v>0.32569444444444445</v>
      </c>
      <c r="H1618" s="169">
        <v>0.15625</v>
      </c>
      <c r="I1618" s="157" t="s">
        <v>2993</v>
      </c>
      <c r="J1618" s="165" t="s">
        <v>1066</v>
      </c>
      <c r="K1618" s="157" t="str">
        <f t="shared" si="647"/>
        <v>n</v>
      </c>
      <c r="L1618" s="157" t="str">
        <f t="shared" si="648"/>
        <v>y</v>
      </c>
      <c r="M1618" s="157" t="str">
        <f t="shared" si="649"/>
        <v>n</v>
      </c>
      <c r="N1618" s="157" t="str">
        <f t="shared" si="650"/>
        <v>n</v>
      </c>
      <c r="O1618" s="157" t="str">
        <f t="shared" si="651"/>
        <v>n</v>
      </c>
      <c r="P1618" s="157" t="str">
        <f t="shared" si="652"/>
        <v>n</v>
      </c>
      <c r="Q1618" s="157" t="str">
        <f t="shared" si="653"/>
        <v>n</v>
      </c>
      <c r="R1618" s="157" t="str">
        <f t="shared" si="654"/>
        <v>n</v>
      </c>
      <c r="S1618" s="165">
        <v>25</v>
      </c>
      <c r="T1618" s="166">
        <v>25</v>
      </c>
      <c r="U1618" s="166" t="b">
        <f t="shared" si="667"/>
        <v>1</v>
      </c>
      <c r="V1618" s="165" t="s">
        <v>2315</v>
      </c>
      <c r="W1618" s="157" t="str">
        <f t="shared" si="644"/>
        <v>n</v>
      </c>
      <c r="X1618" s="157" t="str">
        <f t="shared" si="645"/>
        <v>y</v>
      </c>
      <c r="Y1618" s="157" t="str">
        <f t="shared" si="655"/>
        <v>y</v>
      </c>
      <c r="Z1618" s="157" t="str">
        <f t="shared" si="656"/>
        <v>n</v>
      </c>
      <c r="AA1618" s="157" t="str">
        <f t="shared" si="657"/>
        <v>n</v>
      </c>
      <c r="AB1618" s="157" t="str">
        <f t="shared" si="658"/>
        <v>n</v>
      </c>
      <c r="AC1618" s="157" t="str">
        <f t="shared" si="659"/>
        <v>n</v>
      </c>
      <c r="AD1618" s="157" t="str">
        <f t="shared" si="660"/>
        <v>n</v>
      </c>
      <c r="AE1618" s="165">
        <v>-1</v>
      </c>
      <c r="AF1618" s="166">
        <v>-1</v>
      </c>
      <c r="AG1618" s="166">
        <v>80</v>
      </c>
      <c r="AH1618" s="166" t="b">
        <f t="shared" si="668"/>
        <v>1</v>
      </c>
      <c r="AI1618" s="165" t="s">
        <v>1197</v>
      </c>
      <c r="AJ1618" s="157" t="str">
        <f t="shared" si="661"/>
        <v>n</v>
      </c>
      <c r="AK1618" s="157" t="str">
        <f t="shared" si="662"/>
        <v>n</v>
      </c>
      <c r="AL1618" s="157" t="str">
        <f t="shared" si="663"/>
        <v>n</v>
      </c>
      <c r="AM1618" s="157" t="str">
        <f t="shared" si="664"/>
        <v>n</v>
      </c>
      <c r="AN1618" s="157" t="str">
        <f t="shared" si="669"/>
        <v>n</v>
      </c>
      <c r="AO1618" s="157" t="str">
        <f t="shared" si="670"/>
        <v>n</v>
      </c>
      <c r="AP1618" s="157" t="str">
        <f t="shared" si="665"/>
        <v>y</v>
      </c>
      <c r="AQ1618" s="157" t="str">
        <f t="shared" si="666"/>
        <v>n</v>
      </c>
      <c r="AR1618" s="165">
        <v>0</v>
      </c>
      <c r="AS1618" s="166">
        <v>0</v>
      </c>
      <c r="AT1618" s="166" t="b">
        <f t="shared" si="646"/>
        <v>1</v>
      </c>
      <c r="AU1618" s="157" t="s">
        <v>2950</v>
      </c>
    </row>
    <row r="1619" spans="1:47" ht="15" customHeight="1" x14ac:dyDescent="0.3">
      <c r="A1619" s="158" t="s">
        <v>1811</v>
      </c>
      <c r="B1619" s="158" t="s">
        <v>2096</v>
      </c>
      <c r="C1619" s="159">
        <v>44413</v>
      </c>
      <c r="D1619" s="158">
        <v>2021</v>
      </c>
      <c r="E1619" s="158" t="s">
        <v>137</v>
      </c>
      <c r="F1619" s="158" t="s">
        <v>1152</v>
      </c>
      <c r="G1619" s="169">
        <v>0.32569444444444445</v>
      </c>
      <c r="H1619" s="169">
        <v>0.15625</v>
      </c>
      <c r="I1619" s="157" t="s">
        <v>2978</v>
      </c>
      <c r="J1619" s="165" t="s">
        <v>1066</v>
      </c>
      <c r="K1619" s="157" t="str">
        <f t="shared" si="647"/>
        <v>n</v>
      </c>
      <c r="L1619" s="157" t="str">
        <f t="shared" si="648"/>
        <v>y</v>
      </c>
      <c r="M1619" s="157" t="str">
        <f t="shared" si="649"/>
        <v>n</v>
      </c>
      <c r="N1619" s="157" t="str">
        <f t="shared" si="650"/>
        <v>n</v>
      </c>
      <c r="O1619" s="157" t="str">
        <f t="shared" si="651"/>
        <v>n</v>
      </c>
      <c r="P1619" s="157" t="str">
        <f t="shared" si="652"/>
        <v>n</v>
      </c>
      <c r="Q1619" s="157" t="str">
        <f t="shared" si="653"/>
        <v>n</v>
      </c>
      <c r="R1619" s="157" t="str">
        <f t="shared" si="654"/>
        <v>n</v>
      </c>
      <c r="S1619" s="165">
        <v>70</v>
      </c>
      <c r="T1619" s="166">
        <v>70</v>
      </c>
      <c r="U1619" s="166" t="b">
        <f t="shared" si="667"/>
        <v>1</v>
      </c>
      <c r="V1619" s="165" t="s">
        <v>2991</v>
      </c>
      <c r="W1619" s="157" t="str">
        <f t="shared" si="644"/>
        <v>n</v>
      </c>
      <c r="X1619" s="157" t="str">
        <f t="shared" si="645"/>
        <v>y</v>
      </c>
      <c r="Y1619" s="157" t="str">
        <f t="shared" si="655"/>
        <v>n</v>
      </c>
      <c r="Z1619" s="157" t="str">
        <f t="shared" si="656"/>
        <v>n</v>
      </c>
      <c r="AA1619" s="157" t="str">
        <f t="shared" si="657"/>
        <v>n</v>
      </c>
      <c r="AB1619" s="157" t="str">
        <f t="shared" si="658"/>
        <v>y</v>
      </c>
      <c r="AC1619" s="157" t="str">
        <f t="shared" si="659"/>
        <v>n</v>
      </c>
      <c r="AD1619" s="157" t="str">
        <f t="shared" si="660"/>
        <v>y</v>
      </c>
      <c r="AE1619" s="165">
        <v>-1</v>
      </c>
      <c r="AF1619" s="166">
        <v>-1</v>
      </c>
      <c r="AG1619" s="166">
        <v>75</v>
      </c>
      <c r="AH1619" s="166" t="b">
        <f t="shared" si="668"/>
        <v>1</v>
      </c>
      <c r="AI1619" s="165" t="s">
        <v>1197</v>
      </c>
      <c r="AJ1619" s="157" t="str">
        <f t="shared" si="661"/>
        <v>n</v>
      </c>
      <c r="AK1619" s="157" t="str">
        <f t="shared" si="662"/>
        <v>n</v>
      </c>
      <c r="AL1619" s="157" t="str">
        <f t="shared" si="663"/>
        <v>n</v>
      </c>
      <c r="AM1619" s="157" t="str">
        <f t="shared" si="664"/>
        <v>n</v>
      </c>
      <c r="AN1619" s="157" t="str">
        <f t="shared" si="669"/>
        <v>n</v>
      </c>
      <c r="AO1619" s="157" t="str">
        <f t="shared" si="670"/>
        <v>n</v>
      </c>
      <c r="AP1619" s="157" t="str">
        <f t="shared" si="665"/>
        <v>y</v>
      </c>
      <c r="AQ1619" s="157" t="str">
        <f t="shared" si="666"/>
        <v>n</v>
      </c>
      <c r="AR1619" s="165">
        <v>0</v>
      </c>
      <c r="AS1619" s="166">
        <v>0</v>
      </c>
      <c r="AT1619" s="166" t="b">
        <f t="shared" si="646"/>
        <v>1</v>
      </c>
      <c r="AU1619" s="157" t="s">
        <v>2988</v>
      </c>
    </row>
    <row r="1620" spans="1:47" ht="15" customHeight="1" x14ac:dyDescent="0.3">
      <c r="A1620" s="158" t="s">
        <v>1811</v>
      </c>
      <c r="B1620" s="158" t="s">
        <v>2096</v>
      </c>
      <c r="C1620" s="159">
        <v>44413</v>
      </c>
      <c r="D1620" s="158">
        <v>2021</v>
      </c>
      <c r="E1620" s="158" t="s">
        <v>137</v>
      </c>
      <c r="F1620" s="158" t="s">
        <v>1153</v>
      </c>
      <c r="G1620" s="169">
        <v>0.32569444444444445</v>
      </c>
      <c r="H1620" s="169">
        <v>0.15625</v>
      </c>
      <c r="I1620" s="157" t="s">
        <v>2994</v>
      </c>
      <c r="J1620" s="165"/>
      <c r="K1620" s="157" t="str">
        <f t="shared" si="647"/>
        <v>n</v>
      </c>
      <c r="L1620" s="157" t="str">
        <f t="shared" si="648"/>
        <v>n</v>
      </c>
      <c r="M1620" s="157" t="str">
        <f t="shared" si="649"/>
        <v>n</v>
      </c>
      <c r="N1620" s="157" t="str">
        <f t="shared" si="650"/>
        <v>n</v>
      </c>
      <c r="O1620" s="157" t="str">
        <f t="shared" si="651"/>
        <v>n</v>
      </c>
      <c r="P1620" s="157" t="str">
        <f t="shared" si="652"/>
        <v>n</v>
      </c>
      <c r="Q1620" s="157" t="str">
        <f t="shared" si="653"/>
        <v>n</v>
      </c>
      <c r="R1620" s="157" t="str">
        <f t="shared" si="654"/>
        <v>n</v>
      </c>
      <c r="S1620" s="165">
        <v>0</v>
      </c>
      <c r="T1620" s="166">
        <v>0</v>
      </c>
      <c r="U1620" s="166" t="b">
        <f t="shared" si="667"/>
        <v>1</v>
      </c>
      <c r="V1620" s="165" t="s">
        <v>1066</v>
      </c>
      <c r="W1620" s="157" t="str">
        <f t="shared" si="644"/>
        <v>n</v>
      </c>
      <c r="X1620" s="157" t="str">
        <f t="shared" si="645"/>
        <v>y</v>
      </c>
      <c r="Y1620" s="157" t="str">
        <f t="shared" si="655"/>
        <v>n</v>
      </c>
      <c r="Z1620" s="157" t="str">
        <f t="shared" si="656"/>
        <v>n</v>
      </c>
      <c r="AA1620" s="157" t="str">
        <f t="shared" si="657"/>
        <v>n</v>
      </c>
      <c r="AB1620" s="157" t="str">
        <f t="shared" si="658"/>
        <v>n</v>
      </c>
      <c r="AC1620" s="157" t="str">
        <f t="shared" si="659"/>
        <v>n</v>
      </c>
      <c r="AD1620" s="157" t="str">
        <f t="shared" si="660"/>
        <v>n</v>
      </c>
      <c r="AE1620" s="165">
        <v>-1</v>
      </c>
      <c r="AF1620" s="166">
        <v>-1</v>
      </c>
      <c r="AG1620" s="166">
        <v>70</v>
      </c>
      <c r="AH1620" s="166" t="b">
        <f t="shared" si="668"/>
        <v>1</v>
      </c>
      <c r="AI1620" s="165"/>
      <c r="AJ1620" s="157" t="str">
        <f t="shared" si="661"/>
        <v>n</v>
      </c>
      <c r="AK1620" s="157" t="str">
        <f t="shared" si="662"/>
        <v>n</v>
      </c>
      <c r="AL1620" s="157" t="str">
        <f t="shared" si="663"/>
        <v>n</v>
      </c>
      <c r="AM1620" s="157" t="str">
        <f t="shared" si="664"/>
        <v>n</v>
      </c>
      <c r="AN1620" s="157" t="str">
        <f t="shared" si="669"/>
        <v>n</v>
      </c>
      <c r="AO1620" s="157" t="str">
        <f t="shared" si="670"/>
        <v>n</v>
      </c>
      <c r="AP1620" s="157" t="str">
        <f t="shared" si="665"/>
        <v>n</v>
      </c>
      <c r="AQ1620" s="157" t="str">
        <f t="shared" si="666"/>
        <v>n</v>
      </c>
      <c r="AR1620" s="165">
        <v>0</v>
      </c>
      <c r="AS1620" s="166">
        <v>0</v>
      </c>
      <c r="AT1620" s="166" t="b">
        <f t="shared" si="646"/>
        <v>1</v>
      </c>
      <c r="AU1620" s="157" t="s">
        <v>2995</v>
      </c>
    </row>
    <row r="1621" spans="1:47" ht="15" customHeight="1" x14ac:dyDescent="0.3">
      <c r="A1621" s="158" t="s">
        <v>1811</v>
      </c>
      <c r="B1621" s="158" t="s">
        <v>2096</v>
      </c>
      <c r="C1621" s="159">
        <v>44413</v>
      </c>
      <c r="D1621" s="158">
        <v>2021</v>
      </c>
      <c r="E1621" s="158" t="s">
        <v>137</v>
      </c>
      <c r="F1621" s="158" t="s">
        <v>1154</v>
      </c>
      <c r="G1621" s="169">
        <v>0.32569444444444445</v>
      </c>
      <c r="H1621" s="169">
        <v>0.15625</v>
      </c>
      <c r="I1621" s="157" t="s">
        <v>2996</v>
      </c>
      <c r="J1621" s="165" t="s">
        <v>1066</v>
      </c>
      <c r="K1621" s="157" t="str">
        <f t="shared" si="647"/>
        <v>n</v>
      </c>
      <c r="L1621" s="157" t="str">
        <f t="shared" si="648"/>
        <v>y</v>
      </c>
      <c r="M1621" s="157" t="str">
        <f t="shared" si="649"/>
        <v>n</v>
      </c>
      <c r="N1621" s="157" t="str">
        <f t="shared" si="650"/>
        <v>n</v>
      </c>
      <c r="O1621" s="157" t="str">
        <f t="shared" si="651"/>
        <v>n</v>
      </c>
      <c r="P1621" s="157" t="str">
        <f t="shared" si="652"/>
        <v>n</v>
      </c>
      <c r="Q1621" s="157" t="str">
        <f t="shared" si="653"/>
        <v>n</v>
      </c>
      <c r="R1621" s="157" t="str">
        <f t="shared" si="654"/>
        <v>n</v>
      </c>
      <c r="S1621" s="165">
        <v>65</v>
      </c>
      <c r="T1621" s="166">
        <v>65</v>
      </c>
      <c r="U1621" s="166" t="b">
        <f t="shared" si="667"/>
        <v>1</v>
      </c>
      <c r="V1621" s="165" t="s">
        <v>1066</v>
      </c>
      <c r="W1621" s="157" t="str">
        <f t="shared" si="644"/>
        <v>n</v>
      </c>
      <c r="X1621" s="157" t="str">
        <f t="shared" si="645"/>
        <v>y</v>
      </c>
      <c r="Y1621" s="157" t="str">
        <f t="shared" si="655"/>
        <v>n</v>
      </c>
      <c r="Z1621" s="157" t="str">
        <f t="shared" si="656"/>
        <v>n</v>
      </c>
      <c r="AA1621" s="157" t="str">
        <f t="shared" si="657"/>
        <v>n</v>
      </c>
      <c r="AB1621" s="157" t="str">
        <f t="shared" si="658"/>
        <v>n</v>
      </c>
      <c r="AC1621" s="157" t="str">
        <f t="shared" si="659"/>
        <v>n</v>
      </c>
      <c r="AD1621" s="157" t="str">
        <f t="shared" si="660"/>
        <v>n</v>
      </c>
      <c r="AE1621" s="165">
        <v>-1</v>
      </c>
      <c r="AF1621" s="166">
        <v>-1</v>
      </c>
      <c r="AG1621" s="166">
        <v>80</v>
      </c>
      <c r="AH1621" s="166" t="b">
        <f t="shared" si="668"/>
        <v>1</v>
      </c>
      <c r="AI1621" s="165" t="s">
        <v>2425</v>
      </c>
      <c r="AJ1621" s="157" t="str">
        <f t="shared" si="661"/>
        <v>n</v>
      </c>
      <c r="AK1621" s="157" t="str">
        <f t="shared" si="662"/>
        <v>n</v>
      </c>
      <c r="AL1621" s="157" t="str">
        <f t="shared" si="663"/>
        <v>n</v>
      </c>
      <c r="AM1621" s="157" t="str">
        <f t="shared" si="664"/>
        <v>n</v>
      </c>
      <c r="AN1621" s="157" t="str">
        <f t="shared" si="669"/>
        <v>n</v>
      </c>
      <c r="AO1621" s="157" t="str">
        <f t="shared" si="670"/>
        <v>y</v>
      </c>
      <c r="AP1621" s="157" t="str">
        <f t="shared" si="665"/>
        <v>n</v>
      </c>
      <c r="AQ1621" s="157" t="str">
        <f t="shared" si="666"/>
        <v>y</v>
      </c>
      <c r="AR1621" s="165">
        <v>0</v>
      </c>
      <c r="AS1621" s="166">
        <v>0</v>
      </c>
      <c r="AT1621" s="166" t="b">
        <f t="shared" si="646"/>
        <v>1</v>
      </c>
      <c r="AU1621" s="157" t="s">
        <v>2997</v>
      </c>
    </row>
    <row r="1622" spans="1:47" ht="15" customHeight="1" x14ac:dyDescent="0.3">
      <c r="A1622" s="158" t="s">
        <v>1811</v>
      </c>
      <c r="B1622" s="158" t="s">
        <v>2127</v>
      </c>
      <c r="C1622" s="159">
        <v>44411</v>
      </c>
      <c r="D1622" s="158">
        <v>2021</v>
      </c>
      <c r="E1622" s="158" t="s">
        <v>19</v>
      </c>
      <c r="F1622" s="158" t="s">
        <v>943</v>
      </c>
      <c r="G1622" s="169">
        <v>0.32291666666666669</v>
      </c>
      <c r="H1622" s="169">
        <v>0.17500000000000002</v>
      </c>
      <c r="I1622" s="157" t="s">
        <v>2999</v>
      </c>
      <c r="J1622" s="165" t="s">
        <v>1066</v>
      </c>
      <c r="K1622" s="157" t="str">
        <f t="shared" si="647"/>
        <v>n</v>
      </c>
      <c r="L1622" s="157" t="str">
        <f t="shared" si="648"/>
        <v>y</v>
      </c>
      <c r="M1622" s="157" t="str">
        <f t="shared" si="649"/>
        <v>n</v>
      </c>
      <c r="N1622" s="157" t="str">
        <f t="shared" si="650"/>
        <v>n</v>
      </c>
      <c r="O1622" s="157" t="str">
        <f t="shared" si="651"/>
        <v>n</v>
      </c>
      <c r="P1622" s="157" t="str">
        <f t="shared" si="652"/>
        <v>n</v>
      </c>
      <c r="Q1622" s="157" t="str">
        <f t="shared" si="653"/>
        <v>n</v>
      </c>
      <c r="R1622" s="157" t="str">
        <f t="shared" si="654"/>
        <v>n</v>
      </c>
      <c r="S1622" s="165">
        <v>30</v>
      </c>
      <c r="T1622" s="166">
        <v>30</v>
      </c>
      <c r="U1622" s="166" t="b">
        <f t="shared" si="667"/>
        <v>1</v>
      </c>
      <c r="V1622" s="165" t="s">
        <v>1066</v>
      </c>
      <c r="W1622" s="157" t="str">
        <f t="shared" si="644"/>
        <v>n</v>
      </c>
      <c r="X1622" s="157" t="str">
        <f t="shared" si="645"/>
        <v>y</v>
      </c>
      <c r="Y1622" s="157" t="str">
        <f t="shared" si="655"/>
        <v>n</v>
      </c>
      <c r="Z1622" s="157" t="str">
        <f t="shared" si="656"/>
        <v>n</v>
      </c>
      <c r="AA1622" s="157" t="str">
        <f t="shared" si="657"/>
        <v>n</v>
      </c>
      <c r="AB1622" s="157" t="str">
        <f t="shared" si="658"/>
        <v>n</v>
      </c>
      <c r="AC1622" s="157" t="str">
        <f t="shared" si="659"/>
        <v>n</v>
      </c>
      <c r="AD1622" s="157" t="str">
        <f t="shared" si="660"/>
        <v>n</v>
      </c>
      <c r="AE1622" s="165">
        <v>-1</v>
      </c>
      <c r="AF1622" s="166">
        <v>-1</v>
      </c>
      <c r="AG1622" s="166">
        <v>50</v>
      </c>
      <c r="AH1622" s="166" t="b">
        <f t="shared" si="668"/>
        <v>1</v>
      </c>
      <c r="AI1622" s="165" t="s">
        <v>2425</v>
      </c>
      <c r="AJ1622" s="157" t="str">
        <f t="shared" si="661"/>
        <v>n</v>
      </c>
      <c r="AK1622" s="157" t="str">
        <f t="shared" si="662"/>
        <v>n</v>
      </c>
      <c r="AL1622" s="157" t="str">
        <f t="shared" si="663"/>
        <v>n</v>
      </c>
      <c r="AM1622" s="157" t="str">
        <f t="shared" si="664"/>
        <v>n</v>
      </c>
      <c r="AN1622" s="157" t="str">
        <f t="shared" si="669"/>
        <v>n</v>
      </c>
      <c r="AO1622" s="157" t="str">
        <f t="shared" si="670"/>
        <v>y</v>
      </c>
      <c r="AP1622" s="157" t="str">
        <f t="shared" si="665"/>
        <v>n</v>
      </c>
      <c r="AQ1622" s="157" t="str">
        <f t="shared" si="666"/>
        <v>y</v>
      </c>
      <c r="AR1622" s="165">
        <v>0</v>
      </c>
      <c r="AS1622" s="166">
        <v>0</v>
      </c>
      <c r="AT1622" s="166" t="b">
        <f t="shared" si="646"/>
        <v>1</v>
      </c>
      <c r="AU1622" s="157"/>
    </row>
    <row r="1623" spans="1:47" ht="15" customHeight="1" x14ac:dyDescent="0.3">
      <c r="A1623" s="158" t="s">
        <v>1811</v>
      </c>
      <c r="B1623" s="158" t="s">
        <v>2127</v>
      </c>
      <c r="C1623" s="159">
        <v>44411</v>
      </c>
      <c r="D1623" s="158">
        <v>2021</v>
      </c>
      <c r="E1623" s="158" t="s">
        <v>19</v>
      </c>
      <c r="F1623" s="158" t="s">
        <v>947</v>
      </c>
      <c r="G1623" s="169">
        <v>0.32291666666666669</v>
      </c>
      <c r="H1623" s="169">
        <v>0.17500000000000002</v>
      </c>
      <c r="I1623" s="157" t="s">
        <v>3000</v>
      </c>
      <c r="J1623" s="165" t="s">
        <v>1066</v>
      </c>
      <c r="K1623" s="157" t="str">
        <f t="shared" si="647"/>
        <v>n</v>
      </c>
      <c r="L1623" s="157" t="str">
        <f t="shared" si="648"/>
        <v>y</v>
      </c>
      <c r="M1623" s="157" t="str">
        <f t="shared" si="649"/>
        <v>n</v>
      </c>
      <c r="N1623" s="157" t="str">
        <f t="shared" si="650"/>
        <v>n</v>
      </c>
      <c r="O1623" s="157" t="str">
        <f t="shared" si="651"/>
        <v>n</v>
      </c>
      <c r="P1623" s="157" t="str">
        <f t="shared" si="652"/>
        <v>n</v>
      </c>
      <c r="Q1623" s="157" t="str">
        <f t="shared" si="653"/>
        <v>n</v>
      </c>
      <c r="R1623" s="157" t="str">
        <f t="shared" si="654"/>
        <v>n</v>
      </c>
      <c r="S1623" s="165">
        <v>40</v>
      </c>
      <c r="T1623" s="166">
        <v>40</v>
      </c>
      <c r="U1623" s="166" t="b">
        <f t="shared" si="667"/>
        <v>1</v>
      </c>
      <c r="V1623" s="165" t="s">
        <v>1066</v>
      </c>
      <c r="W1623" s="157" t="str">
        <f t="shared" si="644"/>
        <v>n</v>
      </c>
      <c r="X1623" s="157" t="str">
        <f t="shared" si="645"/>
        <v>y</v>
      </c>
      <c r="Y1623" s="157" t="str">
        <f t="shared" si="655"/>
        <v>n</v>
      </c>
      <c r="Z1623" s="157" t="str">
        <f t="shared" si="656"/>
        <v>n</v>
      </c>
      <c r="AA1623" s="157" t="str">
        <f t="shared" si="657"/>
        <v>n</v>
      </c>
      <c r="AB1623" s="157" t="str">
        <f t="shared" si="658"/>
        <v>n</v>
      </c>
      <c r="AC1623" s="157" t="str">
        <f t="shared" si="659"/>
        <v>n</v>
      </c>
      <c r="AD1623" s="157" t="str">
        <f t="shared" si="660"/>
        <v>n</v>
      </c>
      <c r="AE1623" s="165">
        <v>-1</v>
      </c>
      <c r="AF1623" s="166">
        <v>-1</v>
      </c>
      <c r="AG1623" s="166">
        <v>85</v>
      </c>
      <c r="AH1623" s="166" t="b">
        <f t="shared" si="668"/>
        <v>1</v>
      </c>
      <c r="AI1623" s="165" t="s">
        <v>1088</v>
      </c>
      <c r="AJ1623" s="157" t="str">
        <f t="shared" si="661"/>
        <v>n</v>
      </c>
      <c r="AK1623" s="157" t="str">
        <f t="shared" si="662"/>
        <v>n</v>
      </c>
      <c r="AL1623" s="157" t="str">
        <f t="shared" si="663"/>
        <v>n</v>
      </c>
      <c r="AM1623" s="157" t="str">
        <f t="shared" si="664"/>
        <v>n</v>
      </c>
      <c r="AN1623" s="157" t="str">
        <f t="shared" si="669"/>
        <v>n</v>
      </c>
      <c r="AO1623" s="157" t="str">
        <f t="shared" si="670"/>
        <v>n</v>
      </c>
      <c r="AP1623" s="157" t="str">
        <f t="shared" si="665"/>
        <v>n</v>
      </c>
      <c r="AQ1623" s="157" t="str">
        <f t="shared" si="666"/>
        <v>y</v>
      </c>
      <c r="AR1623" s="165">
        <v>0</v>
      </c>
      <c r="AS1623" s="166">
        <v>0</v>
      </c>
      <c r="AT1623" s="166" t="b">
        <f t="shared" si="646"/>
        <v>1</v>
      </c>
      <c r="AU1623" s="157" t="s">
        <v>3001</v>
      </c>
    </row>
    <row r="1624" spans="1:47" ht="15" customHeight="1" x14ac:dyDescent="0.3">
      <c r="A1624" s="158" t="s">
        <v>1811</v>
      </c>
      <c r="B1624" s="158" t="s">
        <v>2127</v>
      </c>
      <c r="C1624" s="159">
        <v>44411</v>
      </c>
      <c r="D1624" s="158">
        <v>2021</v>
      </c>
      <c r="E1624" s="158" t="s">
        <v>19</v>
      </c>
      <c r="F1624" s="158" t="s">
        <v>949</v>
      </c>
      <c r="G1624" s="169">
        <v>0.32291666666666669</v>
      </c>
      <c r="H1624" s="169">
        <v>0.17500000000000002</v>
      </c>
      <c r="I1624" s="157" t="s">
        <v>3002</v>
      </c>
      <c r="J1624" s="165" t="s">
        <v>1066</v>
      </c>
      <c r="K1624" s="157" t="str">
        <f t="shared" si="647"/>
        <v>n</v>
      </c>
      <c r="L1624" s="157" t="str">
        <f t="shared" si="648"/>
        <v>y</v>
      </c>
      <c r="M1624" s="157" t="str">
        <f t="shared" si="649"/>
        <v>n</v>
      </c>
      <c r="N1624" s="157" t="str">
        <f t="shared" si="650"/>
        <v>n</v>
      </c>
      <c r="O1624" s="157" t="str">
        <f t="shared" si="651"/>
        <v>n</v>
      </c>
      <c r="P1624" s="157" t="str">
        <f t="shared" si="652"/>
        <v>n</v>
      </c>
      <c r="Q1624" s="157" t="str">
        <f t="shared" si="653"/>
        <v>n</v>
      </c>
      <c r="R1624" s="157" t="str">
        <f t="shared" si="654"/>
        <v>n</v>
      </c>
      <c r="S1624" s="165">
        <v>17</v>
      </c>
      <c r="T1624" s="166">
        <v>17</v>
      </c>
      <c r="U1624" s="166" t="b">
        <f t="shared" si="667"/>
        <v>1</v>
      </c>
      <c r="V1624" s="165" t="s">
        <v>1066</v>
      </c>
      <c r="W1624" s="157" t="str">
        <f t="shared" si="644"/>
        <v>n</v>
      </c>
      <c r="X1624" s="157" t="str">
        <f t="shared" si="645"/>
        <v>y</v>
      </c>
      <c r="Y1624" s="157" t="str">
        <f t="shared" si="655"/>
        <v>n</v>
      </c>
      <c r="Z1624" s="157" t="str">
        <f t="shared" si="656"/>
        <v>n</v>
      </c>
      <c r="AA1624" s="157" t="str">
        <f t="shared" si="657"/>
        <v>n</v>
      </c>
      <c r="AB1624" s="157" t="str">
        <f t="shared" si="658"/>
        <v>n</v>
      </c>
      <c r="AC1624" s="157" t="str">
        <f t="shared" si="659"/>
        <v>n</v>
      </c>
      <c r="AD1624" s="157" t="str">
        <f t="shared" si="660"/>
        <v>n</v>
      </c>
      <c r="AE1624" s="165">
        <v>-1</v>
      </c>
      <c r="AF1624" s="166">
        <v>-1</v>
      </c>
      <c r="AG1624" s="166">
        <v>95</v>
      </c>
      <c r="AH1624" s="166" t="b">
        <f t="shared" si="668"/>
        <v>1</v>
      </c>
      <c r="AI1624" s="165"/>
      <c r="AJ1624" s="157" t="str">
        <f t="shared" si="661"/>
        <v>n</v>
      </c>
      <c r="AK1624" s="157" t="str">
        <f t="shared" si="662"/>
        <v>n</v>
      </c>
      <c r="AL1624" s="157" t="str">
        <f t="shared" si="663"/>
        <v>n</v>
      </c>
      <c r="AM1624" s="157" t="str">
        <f t="shared" si="664"/>
        <v>n</v>
      </c>
      <c r="AN1624" s="157" t="str">
        <f t="shared" si="669"/>
        <v>n</v>
      </c>
      <c r="AO1624" s="157" t="str">
        <f t="shared" si="670"/>
        <v>n</v>
      </c>
      <c r="AP1624" s="157" t="str">
        <f t="shared" si="665"/>
        <v>n</v>
      </c>
      <c r="AQ1624" s="157" t="str">
        <f t="shared" si="666"/>
        <v>n</v>
      </c>
      <c r="AR1624" s="165">
        <v>0</v>
      </c>
      <c r="AS1624" s="166">
        <v>0</v>
      </c>
      <c r="AT1624" s="166" t="b">
        <f t="shared" si="646"/>
        <v>1</v>
      </c>
      <c r="AU1624" s="157" t="s">
        <v>3003</v>
      </c>
    </row>
    <row r="1625" spans="1:47" ht="15" customHeight="1" x14ac:dyDescent="0.3">
      <c r="A1625" s="158" t="s">
        <v>1811</v>
      </c>
      <c r="B1625" s="158" t="s">
        <v>2127</v>
      </c>
      <c r="C1625" s="159">
        <v>44411</v>
      </c>
      <c r="D1625" s="158">
        <v>2021</v>
      </c>
      <c r="E1625" s="158" t="s">
        <v>19</v>
      </c>
      <c r="F1625" s="158" t="s">
        <v>951</v>
      </c>
      <c r="G1625" s="169">
        <v>0.32291666666666669</v>
      </c>
      <c r="H1625" s="169">
        <v>0.17500000000000002</v>
      </c>
      <c r="I1625" s="157" t="s">
        <v>3004</v>
      </c>
      <c r="J1625" s="165" t="s">
        <v>1066</v>
      </c>
      <c r="K1625" s="157" t="str">
        <f t="shared" si="647"/>
        <v>n</v>
      </c>
      <c r="L1625" s="157" t="str">
        <f t="shared" si="648"/>
        <v>y</v>
      </c>
      <c r="M1625" s="157" t="str">
        <f t="shared" si="649"/>
        <v>n</v>
      </c>
      <c r="N1625" s="157" t="str">
        <f t="shared" si="650"/>
        <v>n</v>
      </c>
      <c r="O1625" s="157" t="str">
        <f t="shared" si="651"/>
        <v>n</v>
      </c>
      <c r="P1625" s="157" t="str">
        <f t="shared" si="652"/>
        <v>n</v>
      </c>
      <c r="Q1625" s="157" t="str">
        <f t="shared" si="653"/>
        <v>n</v>
      </c>
      <c r="R1625" s="157" t="str">
        <f t="shared" si="654"/>
        <v>n</v>
      </c>
      <c r="S1625" s="165">
        <v>30</v>
      </c>
      <c r="T1625" s="166">
        <v>30</v>
      </c>
      <c r="U1625" s="166" t="b">
        <f t="shared" si="667"/>
        <v>1</v>
      </c>
      <c r="V1625" s="165" t="s">
        <v>1066</v>
      </c>
      <c r="W1625" s="157" t="str">
        <f t="shared" si="644"/>
        <v>n</v>
      </c>
      <c r="X1625" s="157" t="str">
        <f t="shared" si="645"/>
        <v>y</v>
      </c>
      <c r="Y1625" s="157" t="str">
        <f t="shared" si="655"/>
        <v>n</v>
      </c>
      <c r="Z1625" s="157" t="str">
        <f t="shared" si="656"/>
        <v>n</v>
      </c>
      <c r="AA1625" s="157" t="str">
        <f t="shared" si="657"/>
        <v>n</v>
      </c>
      <c r="AB1625" s="157" t="str">
        <f t="shared" si="658"/>
        <v>n</v>
      </c>
      <c r="AC1625" s="157" t="str">
        <f t="shared" si="659"/>
        <v>n</v>
      </c>
      <c r="AD1625" s="157" t="str">
        <f t="shared" si="660"/>
        <v>n</v>
      </c>
      <c r="AE1625" s="165">
        <v>-1</v>
      </c>
      <c r="AF1625" s="166">
        <v>-1</v>
      </c>
      <c r="AG1625" s="166">
        <v>95</v>
      </c>
      <c r="AH1625" s="166" t="b">
        <f t="shared" si="668"/>
        <v>1</v>
      </c>
      <c r="AI1625" s="165"/>
      <c r="AJ1625" s="157" t="str">
        <f t="shared" si="661"/>
        <v>n</v>
      </c>
      <c r="AK1625" s="157" t="str">
        <f t="shared" si="662"/>
        <v>n</v>
      </c>
      <c r="AL1625" s="157" t="str">
        <f t="shared" si="663"/>
        <v>n</v>
      </c>
      <c r="AM1625" s="157" t="str">
        <f t="shared" si="664"/>
        <v>n</v>
      </c>
      <c r="AN1625" s="157" t="str">
        <f t="shared" si="669"/>
        <v>n</v>
      </c>
      <c r="AO1625" s="157" t="str">
        <f t="shared" si="670"/>
        <v>n</v>
      </c>
      <c r="AP1625" s="157" t="str">
        <f t="shared" si="665"/>
        <v>n</v>
      </c>
      <c r="AQ1625" s="157" t="str">
        <f t="shared" si="666"/>
        <v>n</v>
      </c>
      <c r="AR1625" s="165">
        <v>0</v>
      </c>
      <c r="AS1625" s="166">
        <v>0</v>
      </c>
      <c r="AT1625" s="166" t="b">
        <f t="shared" si="646"/>
        <v>1</v>
      </c>
      <c r="AU1625" s="157" t="s">
        <v>3005</v>
      </c>
    </row>
    <row r="1626" spans="1:47" ht="15" customHeight="1" x14ac:dyDescent="0.3">
      <c r="A1626" s="158" t="s">
        <v>1811</v>
      </c>
      <c r="B1626" s="158" t="s">
        <v>2127</v>
      </c>
      <c r="C1626" s="159">
        <v>44411</v>
      </c>
      <c r="D1626" s="158">
        <v>2021</v>
      </c>
      <c r="E1626" s="158" t="s">
        <v>19</v>
      </c>
      <c r="F1626" s="158" t="s">
        <v>953</v>
      </c>
      <c r="G1626" s="169">
        <v>0.32291666666666669</v>
      </c>
      <c r="H1626" s="169">
        <v>0.17500000000000002</v>
      </c>
      <c r="I1626" s="157" t="s">
        <v>3006</v>
      </c>
      <c r="J1626" s="165"/>
      <c r="K1626" s="157" t="str">
        <f t="shared" si="647"/>
        <v>n</v>
      </c>
      <c r="L1626" s="157" t="str">
        <f t="shared" si="648"/>
        <v>n</v>
      </c>
      <c r="M1626" s="157" t="str">
        <f t="shared" si="649"/>
        <v>n</v>
      </c>
      <c r="N1626" s="157" t="str">
        <f t="shared" si="650"/>
        <v>n</v>
      </c>
      <c r="O1626" s="157" t="str">
        <f t="shared" si="651"/>
        <v>n</v>
      </c>
      <c r="P1626" s="157" t="str">
        <f t="shared" si="652"/>
        <v>n</v>
      </c>
      <c r="Q1626" s="157" t="str">
        <f t="shared" si="653"/>
        <v>n</v>
      </c>
      <c r="R1626" s="157" t="str">
        <f t="shared" si="654"/>
        <v>n</v>
      </c>
      <c r="S1626" s="165">
        <v>0</v>
      </c>
      <c r="T1626" s="166">
        <v>0</v>
      </c>
      <c r="U1626" s="166" t="b">
        <f t="shared" si="667"/>
        <v>1</v>
      </c>
      <c r="V1626" s="165" t="s">
        <v>1066</v>
      </c>
      <c r="W1626" s="157" t="str">
        <f t="shared" si="644"/>
        <v>n</v>
      </c>
      <c r="X1626" s="157" t="str">
        <f t="shared" si="645"/>
        <v>y</v>
      </c>
      <c r="Y1626" s="157" t="str">
        <f t="shared" si="655"/>
        <v>n</v>
      </c>
      <c r="Z1626" s="157" t="str">
        <f t="shared" si="656"/>
        <v>n</v>
      </c>
      <c r="AA1626" s="157" t="str">
        <f t="shared" si="657"/>
        <v>n</v>
      </c>
      <c r="AB1626" s="157" t="str">
        <f t="shared" si="658"/>
        <v>n</v>
      </c>
      <c r="AC1626" s="157" t="str">
        <f t="shared" si="659"/>
        <v>n</v>
      </c>
      <c r="AD1626" s="157" t="str">
        <f t="shared" si="660"/>
        <v>n</v>
      </c>
      <c r="AE1626" s="165">
        <v>-1</v>
      </c>
      <c r="AF1626" s="166">
        <v>-1</v>
      </c>
      <c r="AG1626" s="166">
        <v>40</v>
      </c>
      <c r="AH1626" s="166" t="b">
        <f t="shared" si="668"/>
        <v>1</v>
      </c>
      <c r="AI1626" s="165"/>
      <c r="AJ1626" s="157" t="str">
        <f t="shared" si="661"/>
        <v>n</v>
      </c>
      <c r="AK1626" s="157" t="str">
        <f t="shared" si="662"/>
        <v>n</v>
      </c>
      <c r="AL1626" s="157" t="str">
        <f t="shared" si="663"/>
        <v>n</v>
      </c>
      <c r="AM1626" s="157" t="str">
        <f t="shared" si="664"/>
        <v>n</v>
      </c>
      <c r="AN1626" s="157" t="str">
        <f t="shared" si="669"/>
        <v>n</v>
      </c>
      <c r="AO1626" s="157" t="str">
        <f t="shared" si="670"/>
        <v>n</v>
      </c>
      <c r="AP1626" s="157" t="str">
        <f t="shared" si="665"/>
        <v>n</v>
      </c>
      <c r="AQ1626" s="157" t="str">
        <f t="shared" si="666"/>
        <v>n</v>
      </c>
      <c r="AR1626" s="165">
        <v>0</v>
      </c>
      <c r="AS1626" s="166">
        <v>0</v>
      </c>
      <c r="AT1626" s="166" t="b">
        <f t="shared" si="646"/>
        <v>1</v>
      </c>
      <c r="AU1626" s="157" t="s">
        <v>2458</v>
      </c>
    </row>
    <row r="1627" spans="1:47" ht="15" customHeight="1" x14ac:dyDescent="0.3">
      <c r="A1627" s="158" t="s">
        <v>1811</v>
      </c>
      <c r="B1627" s="158" t="s">
        <v>2127</v>
      </c>
      <c r="C1627" s="159">
        <v>44411</v>
      </c>
      <c r="D1627" s="158">
        <v>2021</v>
      </c>
      <c r="E1627" s="158" t="s">
        <v>19</v>
      </c>
      <c r="F1627" s="158" t="s">
        <v>955</v>
      </c>
      <c r="G1627" s="169">
        <v>0.32291666666666669</v>
      </c>
      <c r="H1627" s="169">
        <v>0.17500000000000002</v>
      </c>
      <c r="I1627" s="157" t="s">
        <v>3007</v>
      </c>
      <c r="J1627" s="165" t="s">
        <v>1066</v>
      </c>
      <c r="K1627" s="157" t="str">
        <f t="shared" si="647"/>
        <v>n</v>
      </c>
      <c r="L1627" s="157" t="str">
        <f t="shared" si="648"/>
        <v>y</v>
      </c>
      <c r="M1627" s="157" t="str">
        <f t="shared" si="649"/>
        <v>n</v>
      </c>
      <c r="N1627" s="157" t="str">
        <f t="shared" si="650"/>
        <v>n</v>
      </c>
      <c r="O1627" s="157" t="str">
        <f t="shared" si="651"/>
        <v>n</v>
      </c>
      <c r="P1627" s="157" t="str">
        <f t="shared" si="652"/>
        <v>n</v>
      </c>
      <c r="Q1627" s="157" t="str">
        <f t="shared" si="653"/>
        <v>n</v>
      </c>
      <c r="R1627" s="157" t="str">
        <f t="shared" si="654"/>
        <v>n</v>
      </c>
      <c r="S1627" s="165">
        <v>50</v>
      </c>
      <c r="T1627" s="166">
        <v>50</v>
      </c>
      <c r="U1627" s="166" t="b">
        <f t="shared" si="667"/>
        <v>1</v>
      </c>
      <c r="V1627" s="165" t="s">
        <v>1066</v>
      </c>
      <c r="W1627" s="157" t="str">
        <f t="shared" si="644"/>
        <v>n</v>
      </c>
      <c r="X1627" s="157" t="str">
        <f t="shared" si="645"/>
        <v>y</v>
      </c>
      <c r="Y1627" s="157" t="str">
        <f t="shared" si="655"/>
        <v>n</v>
      </c>
      <c r="Z1627" s="157" t="str">
        <f t="shared" si="656"/>
        <v>n</v>
      </c>
      <c r="AA1627" s="157" t="str">
        <f t="shared" si="657"/>
        <v>n</v>
      </c>
      <c r="AB1627" s="157" t="str">
        <f t="shared" si="658"/>
        <v>n</v>
      </c>
      <c r="AC1627" s="157" t="str">
        <f t="shared" si="659"/>
        <v>n</v>
      </c>
      <c r="AD1627" s="157" t="str">
        <f t="shared" si="660"/>
        <v>n</v>
      </c>
      <c r="AE1627" s="165">
        <v>-1</v>
      </c>
      <c r="AF1627" s="166">
        <v>-1</v>
      </c>
      <c r="AG1627" s="166">
        <v>93</v>
      </c>
      <c r="AH1627" s="166" t="b">
        <f t="shared" si="668"/>
        <v>1</v>
      </c>
      <c r="AI1627" s="165" t="s">
        <v>1088</v>
      </c>
      <c r="AJ1627" s="157" t="str">
        <f t="shared" si="661"/>
        <v>n</v>
      </c>
      <c r="AK1627" s="157" t="str">
        <f t="shared" si="662"/>
        <v>n</v>
      </c>
      <c r="AL1627" s="157" t="str">
        <f t="shared" si="663"/>
        <v>n</v>
      </c>
      <c r="AM1627" s="157" t="str">
        <f t="shared" si="664"/>
        <v>n</v>
      </c>
      <c r="AN1627" s="157" t="str">
        <f t="shared" si="669"/>
        <v>n</v>
      </c>
      <c r="AO1627" s="157" t="str">
        <f t="shared" si="670"/>
        <v>n</v>
      </c>
      <c r="AP1627" s="157" t="str">
        <f t="shared" si="665"/>
        <v>n</v>
      </c>
      <c r="AQ1627" s="157" t="str">
        <f t="shared" si="666"/>
        <v>y</v>
      </c>
      <c r="AR1627" s="165">
        <v>0</v>
      </c>
      <c r="AS1627" s="166">
        <v>0</v>
      </c>
      <c r="AT1627" s="166" t="b">
        <f t="shared" si="646"/>
        <v>1</v>
      </c>
      <c r="AU1627" s="157" t="s">
        <v>3008</v>
      </c>
    </row>
    <row r="1628" spans="1:47" ht="15" customHeight="1" x14ac:dyDescent="0.3">
      <c r="A1628" s="158" t="s">
        <v>1811</v>
      </c>
      <c r="B1628" s="158" t="s">
        <v>2127</v>
      </c>
      <c r="C1628" s="159">
        <v>44411</v>
      </c>
      <c r="D1628" s="158">
        <v>2021</v>
      </c>
      <c r="E1628" s="158" t="s">
        <v>19</v>
      </c>
      <c r="F1628" s="158" t="s">
        <v>957</v>
      </c>
      <c r="G1628" s="169">
        <v>0.32291666666666669</v>
      </c>
      <c r="H1628" s="169">
        <v>0.17500000000000002</v>
      </c>
      <c r="I1628" s="157" t="s">
        <v>3009</v>
      </c>
      <c r="J1628" s="165"/>
      <c r="K1628" s="157" t="str">
        <f t="shared" si="647"/>
        <v>n</v>
      </c>
      <c r="L1628" s="157" t="str">
        <f t="shared" si="648"/>
        <v>n</v>
      </c>
      <c r="M1628" s="157" t="str">
        <f t="shared" si="649"/>
        <v>n</v>
      </c>
      <c r="N1628" s="157" t="str">
        <f t="shared" si="650"/>
        <v>n</v>
      </c>
      <c r="O1628" s="157" t="str">
        <f t="shared" si="651"/>
        <v>n</v>
      </c>
      <c r="P1628" s="157" t="str">
        <f t="shared" si="652"/>
        <v>n</v>
      </c>
      <c r="Q1628" s="157" t="str">
        <f t="shared" si="653"/>
        <v>n</v>
      </c>
      <c r="R1628" s="157" t="str">
        <f t="shared" si="654"/>
        <v>n</v>
      </c>
      <c r="S1628" s="165">
        <v>0</v>
      </c>
      <c r="T1628" s="166">
        <v>0</v>
      </c>
      <c r="U1628" s="166" t="b">
        <f t="shared" si="667"/>
        <v>1</v>
      </c>
      <c r="V1628" s="165" t="s">
        <v>1066</v>
      </c>
      <c r="W1628" s="157" t="str">
        <f t="shared" si="644"/>
        <v>n</v>
      </c>
      <c r="X1628" s="157" t="str">
        <f t="shared" si="645"/>
        <v>y</v>
      </c>
      <c r="Y1628" s="157" t="str">
        <f t="shared" si="655"/>
        <v>n</v>
      </c>
      <c r="Z1628" s="157" t="str">
        <f t="shared" si="656"/>
        <v>n</v>
      </c>
      <c r="AA1628" s="157" t="str">
        <f t="shared" si="657"/>
        <v>n</v>
      </c>
      <c r="AB1628" s="157" t="str">
        <f t="shared" si="658"/>
        <v>n</v>
      </c>
      <c r="AC1628" s="157" t="str">
        <f t="shared" si="659"/>
        <v>n</v>
      </c>
      <c r="AD1628" s="157" t="str">
        <f t="shared" si="660"/>
        <v>n</v>
      </c>
      <c r="AE1628" s="165">
        <v>-1</v>
      </c>
      <c r="AF1628" s="166">
        <v>-1</v>
      </c>
      <c r="AG1628" s="166">
        <v>60</v>
      </c>
      <c r="AH1628" s="166" t="b">
        <f t="shared" si="668"/>
        <v>1</v>
      </c>
      <c r="AI1628" s="165" t="s">
        <v>2387</v>
      </c>
      <c r="AJ1628" s="157" t="str">
        <f t="shared" si="661"/>
        <v>n</v>
      </c>
      <c r="AK1628" s="157" t="str">
        <f t="shared" si="662"/>
        <v>n</v>
      </c>
      <c r="AL1628" s="157" t="str">
        <f t="shared" si="663"/>
        <v>n</v>
      </c>
      <c r="AM1628" s="157" t="str">
        <f t="shared" si="664"/>
        <v>n</v>
      </c>
      <c r="AN1628" s="157" t="str">
        <f t="shared" si="669"/>
        <v>n</v>
      </c>
      <c r="AO1628" s="157" t="str">
        <f t="shared" si="670"/>
        <v>y</v>
      </c>
      <c r="AP1628" s="157" t="str">
        <f t="shared" si="665"/>
        <v>n</v>
      </c>
      <c r="AQ1628" s="157" t="str">
        <f t="shared" si="666"/>
        <v>n</v>
      </c>
      <c r="AR1628" s="165">
        <v>0</v>
      </c>
      <c r="AS1628" s="166">
        <v>0</v>
      </c>
      <c r="AT1628" s="166" t="b">
        <f t="shared" si="646"/>
        <v>1</v>
      </c>
      <c r="AU1628" s="157"/>
    </row>
    <row r="1629" spans="1:47" ht="15" customHeight="1" x14ac:dyDescent="0.3">
      <c r="A1629" s="158" t="s">
        <v>1811</v>
      </c>
      <c r="B1629" s="158" t="s">
        <v>2127</v>
      </c>
      <c r="C1629" s="159">
        <v>44411</v>
      </c>
      <c r="D1629" s="158">
        <v>2021</v>
      </c>
      <c r="E1629" s="158" t="s">
        <v>19</v>
      </c>
      <c r="F1629" s="158" t="s">
        <v>959</v>
      </c>
      <c r="G1629" s="169">
        <v>0.32291666666666669</v>
      </c>
      <c r="H1629" s="169">
        <v>0.17500000000000002</v>
      </c>
      <c r="I1629" s="157" t="s">
        <v>3010</v>
      </c>
      <c r="J1629" s="165"/>
      <c r="K1629" s="157" t="str">
        <f t="shared" si="647"/>
        <v>n</v>
      </c>
      <c r="L1629" s="157" t="str">
        <f t="shared" si="648"/>
        <v>n</v>
      </c>
      <c r="M1629" s="157" t="str">
        <f t="shared" si="649"/>
        <v>n</v>
      </c>
      <c r="N1629" s="157" t="str">
        <f t="shared" si="650"/>
        <v>n</v>
      </c>
      <c r="O1629" s="157" t="str">
        <f t="shared" si="651"/>
        <v>n</v>
      </c>
      <c r="P1629" s="157" t="str">
        <f t="shared" si="652"/>
        <v>n</v>
      </c>
      <c r="Q1629" s="157" t="str">
        <f t="shared" si="653"/>
        <v>n</v>
      </c>
      <c r="R1629" s="157" t="str">
        <f t="shared" si="654"/>
        <v>n</v>
      </c>
      <c r="S1629" s="165">
        <v>0</v>
      </c>
      <c r="T1629" s="166">
        <v>0</v>
      </c>
      <c r="U1629" s="166" t="b">
        <f t="shared" si="667"/>
        <v>1</v>
      </c>
      <c r="V1629" s="165" t="s">
        <v>2315</v>
      </c>
      <c r="W1629" s="157" t="str">
        <f t="shared" si="644"/>
        <v>n</v>
      </c>
      <c r="X1629" s="157" t="str">
        <f t="shared" si="645"/>
        <v>y</v>
      </c>
      <c r="Y1629" s="157" t="str">
        <f t="shared" si="655"/>
        <v>y</v>
      </c>
      <c r="Z1629" s="157" t="str">
        <f t="shared" si="656"/>
        <v>n</v>
      </c>
      <c r="AA1629" s="157" t="str">
        <f t="shared" si="657"/>
        <v>n</v>
      </c>
      <c r="AB1629" s="157" t="str">
        <f t="shared" si="658"/>
        <v>n</v>
      </c>
      <c r="AC1629" s="157" t="str">
        <f t="shared" si="659"/>
        <v>n</v>
      </c>
      <c r="AD1629" s="157" t="str">
        <f t="shared" si="660"/>
        <v>n</v>
      </c>
      <c r="AE1629" s="165">
        <v>-1</v>
      </c>
      <c r="AF1629" s="166">
        <v>-1</v>
      </c>
      <c r="AG1629" s="166">
        <v>85</v>
      </c>
      <c r="AH1629" s="166" t="b">
        <f t="shared" si="668"/>
        <v>1</v>
      </c>
      <c r="AI1629" s="165"/>
      <c r="AJ1629" s="157" t="str">
        <f t="shared" si="661"/>
        <v>n</v>
      </c>
      <c r="AK1629" s="157" t="str">
        <f t="shared" si="662"/>
        <v>n</v>
      </c>
      <c r="AL1629" s="157" t="str">
        <f t="shared" si="663"/>
        <v>n</v>
      </c>
      <c r="AM1629" s="157" t="str">
        <f t="shared" si="664"/>
        <v>n</v>
      </c>
      <c r="AN1629" s="157" t="str">
        <f t="shared" si="669"/>
        <v>n</v>
      </c>
      <c r="AO1629" s="157" t="str">
        <f t="shared" si="670"/>
        <v>n</v>
      </c>
      <c r="AP1629" s="157" t="str">
        <f t="shared" si="665"/>
        <v>n</v>
      </c>
      <c r="AQ1629" s="157" t="str">
        <f t="shared" si="666"/>
        <v>n</v>
      </c>
      <c r="AR1629" s="165">
        <v>0</v>
      </c>
      <c r="AS1629" s="166">
        <v>0</v>
      </c>
      <c r="AT1629" s="166" t="b">
        <f t="shared" si="646"/>
        <v>1</v>
      </c>
      <c r="AU1629" s="157" t="s">
        <v>3011</v>
      </c>
    </row>
    <row r="1630" spans="1:47" ht="15" customHeight="1" x14ac:dyDescent="0.3">
      <c r="A1630" s="158" t="s">
        <v>1811</v>
      </c>
      <c r="B1630" s="158" t="s">
        <v>2127</v>
      </c>
      <c r="C1630" s="159">
        <v>44411</v>
      </c>
      <c r="D1630" s="158">
        <v>2021</v>
      </c>
      <c r="E1630" s="158" t="s">
        <v>19</v>
      </c>
      <c r="F1630" s="158" t="s">
        <v>962</v>
      </c>
      <c r="G1630" s="169">
        <v>0.32291666666666669</v>
      </c>
      <c r="H1630" s="169">
        <v>0.17500000000000002</v>
      </c>
      <c r="I1630" s="157" t="s">
        <v>3012</v>
      </c>
      <c r="J1630" s="165" t="s">
        <v>2387</v>
      </c>
      <c r="K1630" s="157" t="str">
        <f t="shared" si="647"/>
        <v>n</v>
      </c>
      <c r="L1630" s="157" t="str">
        <f t="shared" si="648"/>
        <v>n</v>
      </c>
      <c r="M1630" s="157" t="str">
        <f t="shared" si="649"/>
        <v>n</v>
      </c>
      <c r="N1630" s="157" t="str">
        <f t="shared" si="650"/>
        <v>n</v>
      </c>
      <c r="O1630" s="157" t="str">
        <f t="shared" si="651"/>
        <v>n</v>
      </c>
      <c r="P1630" s="157" t="str">
        <f t="shared" si="652"/>
        <v>y</v>
      </c>
      <c r="Q1630" s="157" t="str">
        <f t="shared" si="653"/>
        <v>n</v>
      </c>
      <c r="R1630" s="157" t="str">
        <f t="shared" si="654"/>
        <v>n</v>
      </c>
      <c r="S1630" s="165">
        <v>5</v>
      </c>
      <c r="T1630" s="166">
        <v>5</v>
      </c>
      <c r="U1630" s="166" t="b">
        <f t="shared" si="667"/>
        <v>1</v>
      </c>
      <c r="V1630" s="165" t="s">
        <v>1066</v>
      </c>
      <c r="W1630" s="157" t="str">
        <f t="shared" si="644"/>
        <v>n</v>
      </c>
      <c r="X1630" s="157" t="str">
        <f t="shared" si="645"/>
        <v>y</v>
      </c>
      <c r="Y1630" s="157" t="str">
        <f t="shared" si="655"/>
        <v>n</v>
      </c>
      <c r="Z1630" s="157" t="str">
        <f t="shared" si="656"/>
        <v>n</v>
      </c>
      <c r="AA1630" s="157" t="str">
        <f t="shared" si="657"/>
        <v>n</v>
      </c>
      <c r="AB1630" s="157" t="str">
        <f t="shared" si="658"/>
        <v>n</v>
      </c>
      <c r="AC1630" s="157" t="str">
        <f t="shared" si="659"/>
        <v>n</v>
      </c>
      <c r="AD1630" s="157" t="str">
        <f t="shared" si="660"/>
        <v>n</v>
      </c>
      <c r="AE1630" s="165">
        <v>-1</v>
      </c>
      <c r="AF1630" s="166">
        <v>-1</v>
      </c>
      <c r="AG1630" s="166">
        <v>90</v>
      </c>
      <c r="AH1630" s="166" t="b">
        <f t="shared" si="668"/>
        <v>1</v>
      </c>
      <c r="AI1630" s="165" t="s">
        <v>2387</v>
      </c>
      <c r="AJ1630" s="157" t="str">
        <f t="shared" si="661"/>
        <v>n</v>
      </c>
      <c r="AK1630" s="157" t="str">
        <f t="shared" si="662"/>
        <v>n</v>
      </c>
      <c r="AL1630" s="157" t="str">
        <f t="shared" si="663"/>
        <v>n</v>
      </c>
      <c r="AM1630" s="157" t="str">
        <f t="shared" si="664"/>
        <v>n</v>
      </c>
      <c r="AN1630" s="157" t="str">
        <f t="shared" si="669"/>
        <v>n</v>
      </c>
      <c r="AO1630" s="157" t="str">
        <f t="shared" si="670"/>
        <v>y</v>
      </c>
      <c r="AP1630" s="157" t="str">
        <f t="shared" si="665"/>
        <v>n</v>
      </c>
      <c r="AQ1630" s="157" t="str">
        <f t="shared" si="666"/>
        <v>n</v>
      </c>
      <c r="AR1630" s="165">
        <v>0</v>
      </c>
      <c r="AS1630" s="166">
        <v>0</v>
      </c>
      <c r="AT1630" s="166" t="b">
        <f t="shared" si="646"/>
        <v>1</v>
      </c>
      <c r="AU1630" s="157"/>
    </row>
    <row r="1631" spans="1:47" ht="15" customHeight="1" x14ac:dyDescent="0.3">
      <c r="A1631" s="158" t="s">
        <v>1811</v>
      </c>
      <c r="B1631" s="158" t="s">
        <v>2127</v>
      </c>
      <c r="C1631" s="159">
        <v>44411</v>
      </c>
      <c r="D1631" s="158">
        <v>2021</v>
      </c>
      <c r="E1631" s="158" t="s">
        <v>19</v>
      </c>
      <c r="F1631" s="158" t="s">
        <v>964</v>
      </c>
      <c r="G1631" s="169">
        <v>0.32291666666666669</v>
      </c>
      <c r="H1631" s="169">
        <v>0.17500000000000002</v>
      </c>
      <c r="I1631" s="157" t="s">
        <v>3013</v>
      </c>
      <c r="J1631" s="165" t="s">
        <v>1066</v>
      </c>
      <c r="K1631" s="157" t="str">
        <f t="shared" si="647"/>
        <v>n</v>
      </c>
      <c r="L1631" s="157" t="str">
        <f t="shared" si="648"/>
        <v>y</v>
      </c>
      <c r="M1631" s="157" t="str">
        <f t="shared" si="649"/>
        <v>n</v>
      </c>
      <c r="N1631" s="157" t="str">
        <f t="shared" si="650"/>
        <v>n</v>
      </c>
      <c r="O1631" s="157" t="str">
        <f t="shared" si="651"/>
        <v>n</v>
      </c>
      <c r="P1631" s="157" t="str">
        <f t="shared" si="652"/>
        <v>n</v>
      </c>
      <c r="Q1631" s="157" t="str">
        <f t="shared" si="653"/>
        <v>n</v>
      </c>
      <c r="R1631" s="157" t="str">
        <f t="shared" si="654"/>
        <v>n</v>
      </c>
      <c r="S1631" s="165">
        <v>50</v>
      </c>
      <c r="T1631" s="166">
        <v>50</v>
      </c>
      <c r="U1631" s="166" t="b">
        <f t="shared" si="667"/>
        <v>1</v>
      </c>
      <c r="V1631" s="165" t="s">
        <v>1066</v>
      </c>
      <c r="W1631" s="157" t="str">
        <f t="shared" si="644"/>
        <v>n</v>
      </c>
      <c r="X1631" s="157" t="str">
        <f t="shared" si="645"/>
        <v>y</v>
      </c>
      <c r="Y1631" s="157" t="str">
        <f t="shared" si="655"/>
        <v>n</v>
      </c>
      <c r="Z1631" s="157" t="str">
        <f t="shared" si="656"/>
        <v>n</v>
      </c>
      <c r="AA1631" s="157" t="str">
        <f t="shared" si="657"/>
        <v>n</v>
      </c>
      <c r="AB1631" s="157" t="str">
        <f t="shared" si="658"/>
        <v>n</v>
      </c>
      <c r="AC1631" s="157" t="str">
        <f t="shared" si="659"/>
        <v>n</v>
      </c>
      <c r="AD1631" s="157" t="str">
        <f t="shared" si="660"/>
        <v>n</v>
      </c>
      <c r="AE1631" s="165">
        <v>-1</v>
      </c>
      <c r="AF1631" s="166">
        <v>-1</v>
      </c>
      <c r="AG1631" s="166">
        <v>90</v>
      </c>
      <c r="AH1631" s="166" t="b">
        <f t="shared" si="668"/>
        <v>1</v>
      </c>
      <c r="AI1631" s="165" t="s">
        <v>1088</v>
      </c>
      <c r="AJ1631" s="157" t="str">
        <f t="shared" si="661"/>
        <v>n</v>
      </c>
      <c r="AK1631" s="157" t="str">
        <f t="shared" si="662"/>
        <v>n</v>
      </c>
      <c r="AL1631" s="157" t="str">
        <f t="shared" si="663"/>
        <v>n</v>
      </c>
      <c r="AM1631" s="157" t="str">
        <f t="shared" si="664"/>
        <v>n</v>
      </c>
      <c r="AN1631" s="157" t="str">
        <f t="shared" si="669"/>
        <v>n</v>
      </c>
      <c r="AO1631" s="157" t="str">
        <f t="shared" si="670"/>
        <v>n</v>
      </c>
      <c r="AP1631" s="157" t="str">
        <f t="shared" si="665"/>
        <v>n</v>
      </c>
      <c r="AQ1631" s="157" t="str">
        <f t="shared" si="666"/>
        <v>y</v>
      </c>
      <c r="AR1631" s="165">
        <v>0</v>
      </c>
      <c r="AS1631" s="166">
        <v>0</v>
      </c>
      <c r="AT1631" s="166" t="b">
        <f t="shared" si="646"/>
        <v>1</v>
      </c>
      <c r="AU1631" s="157"/>
    </row>
    <row r="1632" spans="1:47" ht="15" customHeight="1" x14ac:dyDescent="0.3">
      <c r="A1632" s="158" t="s">
        <v>1811</v>
      </c>
      <c r="B1632" s="158" t="s">
        <v>2127</v>
      </c>
      <c r="C1632" s="159">
        <v>44411</v>
      </c>
      <c r="D1632" s="158">
        <v>2021</v>
      </c>
      <c r="E1632" s="158" t="s">
        <v>19</v>
      </c>
      <c r="F1632" s="158" t="s">
        <v>967</v>
      </c>
      <c r="G1632" s="169">
        <v>0.32291666666666669</v>
      </c>
      <c r="H1632" s="169">
        <v>0.17500000000000002</v>
      </c>
      <c r="I1632" s="157" t="s">
        <v>3014</v>
      </c>
      <c r="J1632" s="165"/>
      <c r="K1632" s="157" t="str">
        <f t="shared" si="647"/>
        <v>n</v>
      </c>
      <c r="L1632" s="157" t="str">
        <f t="shared" si="648"/>
        <v>n</v>
      </c>
      <c r="M1632" s="157" t="str">
        <f t="shared" si="649"/>
        <v>n</v>
      </c>
      <c r="N1632" s="157" t="str">
        <f t="shared" si="650"/>
        <v>n</v>
      </c>
      <c r="O1632" s="157" t="str">
        <f t="shared" si="651"/>
        <v>n</v>
      </c>
      <c r="P1632" s="157" t="str">
        <f t="shared" si="652"/>
        <v>n</v>
      </c>
      <c r="Q1632" s="157" t="str">
        <f t="shared" si="653"/>
        <v>n</v>
      </c>
      <c r="R1632" s="157" t="str">
        <f t="shared" si="654"/>
        <v>n</v>
      </c>
      <c r="S1632" s="165">
        <v>0</v>
      </c>
      <c r="T1632" s="166">
        <v>0</v>
      </c>
      <c r="U1632" s="166" t="b">
        <f t="shared" si="667"/>
        <v>1</v>
      </c>
      <c r="V1632" s="165" t="s">
        <v>2514</v>
      </c>
      <c r="W1632" s="157" t="str">
        <f t="shared" si="644"/>
        <v>n</v>
      </c>
      <c r="X1632" s="157" t="str">
        <f t="shared" si="645"/>
        <v>n</v>
      </c>
      <c r="Y1632" s="157" t="str">
        <f t="shared" si="655"/>
        <v>n</v>
      </c>
      <c r="Z1632" s="157" t="str">
        <f t="shared" si="656"/>
        <v>y</v>
      </c>
      <c r="AA1632" s="157" t="str">
        <f t="shared" si="657"/>
        <v>n</v>
      </c>
      <c r="AB1632" s="157" t="str">
        <f t="shared" si="658"/>
        <v>n</v>
      </c>
      <c r="AC1632" s="157" t="str">
        <f t="shared" si="659"/>
        <v>n</v>
      </c>
      <c r="AD1632" s="157" t="str">
        <f t="shared" si="660"/>
        <v>n</v>
      </c>
      <c r="AE1632" s="165">
        <v>-1</v>
      </c>
      <c r="AF1632" s="166">
        <v>-1</v>
      </c>
      <c r="AG1632" s="166">
        <v>60</v>
      </c>
      <c r="AH1632" s="166" t="b">
        <f t="shared" si="668"/>
        <v>1</v>
      </c>
      <c r="AI1632" s="165"/>
      <c r="AJ1632" s="157" t="str">
        <f t="shared" si="661"/>
        <v>n</v>
      </c>
      <c r="AK1632" s="157" t="str">
        <f t="shared" si="662"/>
        <v>n</v>
      </c>
      <c r="AL1632" s="157" t="str">
        <f t="shared" si="663"/>
        <v>n</v>
      </c>
      <c r="AM1632" s="157" t="str">
        <f t="shared" si="664"/>
        <v>n</v>
      </c>
      <c r="AN1632" s="157" t="str">
        <f t="shared" si="669"/>
        <v>n</v>
      </c>
      <c r="AO1632" s="157" t="str">
        <f t="shared" si="670"/>
        <v>n</v>
      </c>
      <c r="AP1632" s="157" t="str">
        <f t="shared" si="665"/>
        <v>n</v>
      </c>
      <c r="AQ1632" s="157" t="str">
        <f t="shared" si="666"/>
        <v>n</v>
      </c>
      <c r="AR1632" s="165">
        <v>0</v>
      </c>
      <c r="AS1632" s="166">
        <v>0</v>
      </c>
      <c r="AT1632" s="166" t="b">
        <f t="shared" si="646"/>
        <v>1</v>
      </c>
      <c r="AU1632" s="157" t="s">
        <v>2458</v>
      </c>
    </row>
    <row r="1633" spans="1:47" ht="15" customHeight="1" x14ac:dyDescent="0.3">
      <c r="A1633" s="158" t="s">
        <v>1811</v>
      </c>
      <c r="B1633" s="158" t="s">
        <v>2127</v>
      </c>
      <c r="C1633" s="159">
        <v>44411</v>
      </c>
      <c r="D1633" s="158">
        <v>2021</v>
      </c>
      <c r="E1633" s="158" t="s">
        <v>19</v>
      </c>
      <c r="F1633" s="158" t="s">
        <v>970</v>
      </c>
      <c r="G1633" s="169">
        <v>0.32291666666666669</v>
      </c>
      <c r="H1633" s="169">
        <v>0.17500000000000002</v>
      </c>
      <c r="I1633" s="157" t="s">
        <v>3015</v>
      </c>
      <c r="J1633" s="165"/>
      <c r="K1633" s="157" t="str">
        <f t="shared" si="647"/>
        <v>n</v>
      </c>
      <c r="L1633" s="157" t="str">
        <f t="shared" si="648"/>
        <v>n</v>
      </c>
      <c r="M1633" s="157" t="str">
        <f t="shared" si="649"/>
        <v>n</v>
      </c>
      <c r="N1633" s="157" t="str">
        <f t="shared" si="650"/>
        <v>n</v>
      </c>
      <c r="O1633" s="157" t="str">
        <f t="shared" si="651"/>
        <v>n</v>
      </c>
      <c r="P1633" s="157" t="str">
        <f t="shared" si="652"/>
        <v>n</v>
      </c>
      <c r="Q1633" s="157" t="str">
        <f t="shared" si="653"/>
        <v>n</v>
      </c>
      <c r="R1633" s="157" t="str">
        <f t="shared" si="654"/>
        <v>n</v>
      </c>
      <c r="S1633" s="165">
        <v>0</v>
      </c>
      <c r="T1633" s="166">
        <v>0</v>
      </c>
      <c r="U1633" s="166" t="b">
        <f t="shared" si="667"/>
        <v>1</v>
      </c>
      <c r="V1633" s="165" t="s">
        <v>1066</v>
      </c>
      <c r="W1633" s="157" t="str">
        <f t="shared" si="644"/>
        <v>n</v>
      </c>
      <c r="X1633" s="157" t="str">
        <f t="shared" si="645"/>
        <v>y</v>
      </c>
      <c r="Y1633" s="157" t="str">
        <f t="shared" si="655"/>
        <v>n</v>
      </c>
      <c r="Z1633" s="157" t="str">
        <f t="shared" si="656"/>
        <v>n</v>
      </c>
      <c r="AA1633" s="157" t="str">
        <f t="shared" si="657"/>
        <v>n</v>
      </c>
      <c r="AB1633" s="157" t="str">
        <f t="shared" si="658"/>
        <v>n</v>
      </c>
      <c r="AC1633" s="157" t="str">
        <f t="shared" si="659"/>
        <v>n</v>
      </c>
      <c r="AD1633" s="157" t="str">
        <f t="shared" si="660"/>
        <v>n</v>
      </c>
      <c r="AE1633" s="165">
        <v>-1</v>
      </c>
      <c r="AF1633" s="166">
        <v>-1</v>
      </c>
      <c r="AG1633" s="166">
        <v>90</v>
      </c>
      <c r="AH1633" s="166" t="b">
        <f t="shared" si="668"/>
        <v>1</v>
      </c>
      <c r="AI1633" s="165" t="s">
        <v>1088</v>
      </c>
      <c r="AJ1633" s="157" t="str">
        <f t="shared" si="661"/>
        <v>n</v>
      </c>
      <c r="AK1633" s="157" t="str">
        <f t="shared" si="662"/>
        <v>n</v>
      </c>
      <c r="AL1633" s="157" t="str">
        <f t="shared" si="663"/>
        <v>n</v>
      </c>
      <c r="AM1633" s="157" t="str">
        <f t="shared" si="664"/>
        <v>n</v>
      </c>
      <c r="AN1633" s="157" t="str">
        <f t="shared" si="669"/>
        <v>n</v>
      </c>
      <c r="AO1633" s="157" t="str">
        <f t="shared" si="670"/>
        <v>n</v>
      </c>
      <c r="AP1633" s="157" t="str">
        <f t="shared" si="665"/>
        <v>n</v>
      </c>
      <c r="AQ1633" s="157" t="str">
        <f t="shared" si="666"/>
        <v>y</v>
      </c>
      <c r="AR1633" s="165">
        <v>0</v>
      </c>
      <c r="AS1633" s="166">
        <v>0</v>
      </c>
      <c r="AT1633" s="166" t="b">
        <f t="shared" si="646"/>
        <v>1</v>
      </c>
      <c r="AU1633" s="157"/>
    </row>
    <row r="1634" spans="1:47" ht="15" customHeight="1" x14ac:dyDescent="0.3">
      <c r="A1634" s="158" t="s">
        <v>1811</v>
      </c>
      <c r="B1634" s="158" t="s">
        <v>2127</v>
      </c>
      <c r="C1634" s="159">
        <v>44411</v>
      </c>
      <c r="D1634" s="158">
        <v>2021</v>
      </c>
      <c r="E1634" s="158" t="s">
        <v>19</v>
      </c>
      <c r="F1634" s="158" t="s">
        <v>972</v>
      </c>
      <c r="G1634" s="169">
        <v>0.32291666666666669</v>
      </c>
      <c r="H1634" s="169">
        <v>0.17500000000000002</v>
      </c>
      <c r="I1634" s="157" t="s">
        <v>3016</v>
      </c>
      <c r="J1634" s="165" t="s">
        <v>1066</v>
      </c>
      <c r="K1634" s="157" t="str">
        <f t="shared" si="647"/>
        <v>n</v>
      </c>
      <c r="L1634" s="157" t="str">
        <f t="shared" si="648"/>
        <v>y</v>
      </c>
      <c r="M1634" s="157" t="str">
        <f t="shared" si="649"/>
        <v>n</v>
      </c>
      <c r="N1634" s="157" t="str">
        <f t="shared" si="650"/>
        <v>n</v>
      </c>
      <c r="O1634" s="157" t="str">
        <f t="shared" si="651"/>
        <v>n</v>
      </c>
      <c r="P1634" s="157" t="str">
        <f t="shared" si="652"/>
        <v>n</v>
      </c>
      <c r="Q1634" s="157" t="str">
        <f t="shared" si="653"/>
        <v>n</v>
      </c>
      <c r="R1634" s="157" t="str">
        <f t="shared" si="654"/>
        <v>n</v>
      </c>
      <c r="S1634" s="165">
        <v>45</v>
      </c>
      <c r="T1634" s="166">
        <v>45</v>
      </c>
      <c r="U1634" s="166" t="b">
        <f t="shared" si="667"/>
        <v>1</v>
      </c>
      <c r="V1634" s="165" t="s">
        <v>2516</v>
      </c>
      <c r="W1634" s="157" t="str">
        <f t="shared" si="644"/>
        <v>n</v>
      </c>
      <c r="X1634" s="157" t="str">
        <f t="shared" si="645"/>
        <v>n</v>
      </c>
      <c r="Y1634" s="157" t="str">
        <f t="shared" si="655"/>
        <v>n</v>
      </c>
      <c r="Z1634" s="157" t="str">
        <f t="shared" si="656"/>
        <v>n</v>
      </c>
      <c r="AA1634" s="157" t="str">
        <f t="shared" si="657"/>
        <v>n</v>
      </c>
      <c r="AB1634" s="157" t="str">
        <f t="shared" si="658"/>
        <v>n</v>
      </c>
      <c r="AC1634" s="157" t="str">
        <f t="shared" si="659"/>
        <v>y</v>
      </c>
      <c r="AD1634" s="157" t="str">
        <f t="shared" si="660"/>
        <v>y</v>
      </c>
      <c r="AE1634" s="165">
        <v>-1</v>
      </c>
      <c r="AF1634" s="166">
        <v>-1</v>
      </c>
      <c r="AG1634" s="166">
        <v>93</v>
      </c>
      <c r="AH1634" s="166" t="b">
        <f t="shared" si="668"/>
        <v>1</v>
      </c>
      <c r="AI1634" s="165" t="s">
        <v>2590</v>
      </c>
      <c r="AJ1634" s="157" t="str">
        <f t="shared" si="661"/>
        <v>n</v>
      </c>
      <c r="AK1634" s="157" t="str">
        <f t="shared" si="662"/>
        <v>n</v>
      </c>
      <c r="AL1634" s="157" t="str">
        <f t="shared" si="663"/>
        <v>n</v>
      </c>
      <c r="AM1634" s="157" t="str">
        <f t="shared" si="664"/>
        <v>n</v>
      </c>
      <c r="AN1634" s="157" t="str">
        <f t="shared" si="669"/>
        <v>n</v>
      </c>
      <c r="AO1634" s="157" t="str">
        <f t="shared" si="670"/>
        <v>y</v>
      </c>
      <c r="AP1634" s="157" t="str">
        <f t="shared" si="665"/>
        <v>y</v>
      </c>
      <c r="AQ1634" s="157" t="str">
        <f t="shared" si="666"/>
        <v>n</v>
      </c>
      <c r="AR1634" s="165">
        <v>0</v>
      </c>
      <c r="AS1634" s="166">
        <v>0</v>
      </c>
      <c r="AT1634" s="166" t="b">
        <f t="shared" si="646"/>
        <v>1</v>
      </c>
      <c r="AU1634" s="157"/>
    </row>
    <row r="1635" spans="1:47" ht="15" customHeight="1" x14ac:dyDescent="0.3">
      <c r="A1635" s="158" t="s">
        <v>1811</v>
      </c>
      <c r="B1635" s="158" t="s">
        <v>2127</v>
      </c>
      <c r="C1635" s="159">
        <v>44411</v>
      </c>
      <c r="D1635" s="158">
        <v>2021</v>
      </c>
      <c r="E1635" s="158" t="s">
        <v>19</v>
      </c>
      <c r="F1635" s="158" t="s">
        <v>975</v>
      </c>
      <c r="G1635" s="169">
        <v>0.32291666666666669</v>
      </c>
      <c r="H1635" s="169">
        <v>0.17500000000000002</v>
      </c>
      <c r="I1635" s="157" t="s">
        <v>3017</v>
      </c>
      <c r="J1635" s="165" t="s">
        <v>1066</v>
      </c>
      <c r="K1635" s="157" t="str">
        <f t="shared" si="647"/>
        <v>n</v>
      </c>
      <c r="L1635" s="157" t="str">
        <f t="shared" si="648"/>
        <v>y</v>
      </c>
      <c r="M1635" s="157" t="str">
        <f t="shared" si="649"/>
        <v>n</v>
      </c>
      <c r="N1635" s="157" t="str">
        <f t="shared" si="650"/>
        <v>n</v>
      </c>
      <c r="O1635" s="157" t="str">
        <f t="shared" si="651"/>
        <v>n</v>
      </c>
      <c r="P1635" s="157" t="str">
        <f t="shared" si="652"/>
        <v>n</v>
      </c>
      <c r="Q1635" s="157" t="str">
        <f t="shared" si="653"/>
        <v>n</v>
      </c>
      <c r="R1635" s="157" t="str">
        <f t="shared" si="654"/>
        <v>n</v>
      </c>
      <c r="S1635" s="165">
        <v>10</v>
      </c>
      <c r="T1635" s="166">
        <v>10</v>
      </c>
      <c r="U1635" s="166" t="b">
        <f t="shared" si="667"/>
        <v>1</v>
      </c>
      <c r="V1635" s="165" t="s">
        <v>1066</v>
      </c>
      <c r="W1635" s="157" t="str">
        <f t="shared" si="644"/>
        <v>n</v>
      </c>
      <c r="X1635" s="157" t="str">
        <f t="shared" si="645"/>
        <v>y</v>
      </c>
      <c r="Y1635" s="157" t="str">
        <f t="shared" si="655"/>
        <v>n</v>
      </c>
      <c r="Z1635" s="157" t="str">
        <f t="shared" si="656"/>
        <v>n</v>
      </c>
      <c r="AA1635" s="157" t="str">
        <f t="shared" si="657"/>
        <v>n</v>
      </c>
      <c r="AB1635" s="157" t="str">
        <f t="shared" si="658"/>
        <v>n</v>
      </c>
      <c r="AC1635" s="157" t="str">
        <f t="shared" si="659"/>
        <v>n</v>
      </c>
      <c r="AD1635" s="157" t="str">
        <f t="shared" si="660"/>
        <v>n</v>
      </c>
      <c r="AE1635" s="165">
        <v>-1</v>
      </c>
      <c r="AF1635" s="166">
        <v>-1</v>
      </c>
      <c r="AG1635" s="166">
        <v>80</v>
      </c>
      <c r="AH1635" s="166" t="b">
        <f t="shared" si="668"/>
        <v>1</v>
      </c>
      <c r="AI1635" s="165" t="s">
        <v>1088</v>
      </c>
      <c r="AJ1635" s="157" t="str">
        <f t="shared" si="661"/>
        <v>n</v>
      </c>
      <c r="AK1635" s="157" t="str">
        <f t="shared" si="662"/>
        <v>n</v>
      </c>
      <c r="AL1635" s="157" t="str">
        <f t="shared" si="663"/>
        <v>n</v>
      </c>
      <c r="AM1635" s="157" t="str">
        <f t="shared" si="664"/>
        <v>n</v>
      </c>
      <c r="AN1635" s="157" t="str">
        <f t="shared" si="669"/>
        <v>n</v>
      </c>
      <c r="AO1635" s="157" t="str">
        <f t="shared" si="670"/>
        <v>n</v>
      </c>
      <c r="AP1635" s="157" t="str">
        <f t="shared" si="665"/>
        <v>n</v>
      </c>
      <c r="AQ1635" s="157" t="str">
        <f t="shared" si="666"/>
        <v>y</v>
      </c>
      <c r="AR1635" s="165">
        <v>0</v>
      </c>
      <c r="AS1635" s="166">
        <v>0</v>
      </c>
      <c r="AT1635" s="166" t="b">
        <f t="shared" si="646"/>
        <v>1</v>
      </c>
      <c r="AU1635" s="157"/>
    </row>
    <row r="1636" spans="1:47" ht="15" customHeight="1" x14ac:dyDescent="0.3">
      <c r="A1636" s="158" t="s">
        <v>1811</v>
      </c>
      <c r="B1636" s="158" t="s">
        <v>2127</v>
      </c>
      <c r="C1636" s="159">
        <v>44411</v>
      </c>
      <c r="D1636" s="158">
        <v>2021</v>
      </c>
      <c r="E1636" s="158" t="s">
        <v>19</v>
      </c>
      <c r="F1636" s="158" t="s">
        <v>977</v>
      </c>
      <c r="G1636" s="169">
        <v>0.32291666666666669</v>
      </c>
      <c r="H1636" s="169">
        <v>0.17500000000000002</v>
      </c>
      <c r="I1636" s="157" t="s">
        <v>3018</v>
      </c>
      <c r="J1636" s="165" t="s">
        <v>1066</v>
      </c>
      <c r="K1636" s="157" t="str">
        <f t="shared" si="647"/>
        <v>n</v>
      </c>
      <c r="L1636" s="157" t="str">
        <f t="shared" si="648"/>
        <v>y</v>
      </c>
      <c r="M1636" s="157" t="str">
        <f t="shared" si="649"/>
        <v>n</v>
      </c>
      <c r="N1636" s="157" t="str">
        <f t="shared" si="650"/>
        <v>n</v>
      </c>
      <c r="O1636" s="157" t="str">
        <f t="shared" si="651"/>
        <v>n</v>
      </c>
      <c r="P1636" s="157" t="str">
        <f t="shared" si="652"/>
        <v>n</v>
      </c>
      <c r="Q1636" s="157" t="str">
        <f t="shared" si="653"/>
        <v>n</v>
      </c>
      <c r="R1636" s="157" t="str">
        <f t="shared" si="654"/>
        <v>n</v>
      </c>
      <c r="S1636" s="165">
        <v>25</v>
      </c>
      <c r="T1636" s="166">
        <v>25</v>
      </c>
      <c r="U1636" s="166" t="b">
        <f t="shared" si="667"/>
        <v>1</v>
      </c>
      <c r="V1636" s="165" t="s">
        <v>1066</v>
      </c>
      <c r="W1636" s="157" t="str">
        <f t="shared" si="644"/>
        <v>n</v>
      </c>
      <c r="X1636" s="157" t="str">
        <f t="shared" si="645"/>
        <v>y</v>
      </c>
      <c r="Y1636" s="157" t="str">
        <f t="shared" si="655"/>
        <v>n</v>
      </c>
      <c r="Z1636" s="157" t="str">
        <f t="shared" si="656"/>
        <v>n</v>
      </c>
      <c r="AA1636" s="157" t="str">
        <f t="shared" si="657"/>
        <v>n</v>
      </c>
      <c r="AB1636" s="157" t="str">
        <f t="shared" si="658"/>
        <v>n</v>
      </c>
      <c r="AC1636" s="157" t="str">
        <f t="shared" si="659"/>
        <v>n</v>
      </c>
      <c r="AD1636" s="157" t="str">
        <f t="shared" si="660"/>
        <v>n</v>
      </c>
      <c r="AE1636" s="165">
        <v>-1</v>
      </c>
      <c r="AF1636" s="166">
        <v>-1</v>
      </c>
      <c r="AG1636" s="166">
        <v>85</v>
      </c>
      <c r="AH1636" s="166" t="b">
        <f t="shared" si="668"/>
        <v>1</v>
      </c>
      <c r="AI1636" s="165" t="s">
        <v>1088</v>
      </c>
      <c r="AJ1636" s="157" t="str">
        <f t="shared" si="661"/>
        <v>n</v>
      </c>
      <c r="AK1636" s="157" t="str">
        <f t="shared" si="662"/>
        <v>n</v>
      </c>
      <c r="AL1636" s="157" t="str">
        <f t="shared" si="663"/>
        <v>n</v>
      </c>
      <c r="AM1636" s="157" t="str">
        <f t="shared" si="664"/>
        <v>n</v>
      </c>
      <c r="AN1636" s="157" t="str">
        <f t="shared" si="669"/>
        <v>n</v>
      </c>
      <c r="AO1636" s="157" t="str">
        <f t="shared" si="670"/>
        <v>n</v>
      </c>
      <c r="AP1636" s="157" t="str">
        <f t="shared" si="665"/>
        <v>n</v>
      </c>
      <c r="AQ1636" s="157" t="str">
        <f t="shared" si="666"/>
        <v>y</v>
      </c>
      <c r="AR1636" s="165">
        <v>0</v>
      </c>
      <c r="AS1636" s="166">
        <v>0</v>
      </c>
      <c r="AT1636" s="166" t="b">
        <f t="shared" si="646"/>
        <v>1</v>
      </c>
      <c r="AU1636" s="157" t="s">
        <v>3019</v>
      </c>
    </row>
    <row r="1637" spans="1:47" ht="15" customHeight="1" x14ac:dyDescent="0.3">
      <c r="A1637" s="158" t="s">
        <v>1811</v>
      </c>
      <c r="B1637" s="158" t="s">
        <v>2127</v>
      </c>
      <c r="C1637" s="159">
        <v>44411</v>
      </c>
      <c r="D1637" s="158">
        <v>2021</v>
      </c>
      <c r="E1637" s="158" t="s">
        <v>19</v>
      </c>
      <c r="F1637" s="158" t="s">
        <v>979</v>
      </c>
      <c r="G1637" s="169">
        <v>0.32291666666666669</v>
      </c>
      <c r="H1637" s="169">
        <v>0.17500000000000002</v>
      </c>
      <c r="I1637" s="157" t="s">
        <v>3020</v>
      </c>
      <c r="J1637" s="165" t="s">
        <v>1066</v>
      </c>
      <c r="K1637" s="157" t="str">
        <f t="shared" si="647"/>
        <v>n</v>
      </c>
      <c r="L1637" s="157" t="str">
        <f t="shared" si="648"/>
        <v>y</v>
      </c>
      <c r="M1637" s="157" t="str">
        <f t="shared" si="649"/>
        <v>n</v>
      </c>
      <c r="N1637" s="157" t="str">
        <f t="shared" si="650"/>
        <v>n</v>
      </c>
      <c r="O1637" s="157" t="str">
        <f t="shared" si="651"/>
        <v>n</v>
      </c>
      <c r="P1637" s="157" t="str">
        <f t="shared" si="652"/>
        <v>n</v>
      </c>
      <c r="Q1637" s="157" t="str">
        <f t="shared" si="653"/>
        <v>n</v>
      </c>
      <c r="R1637" s="157" t="str">
        <f t="shared" si="654"/>
        <v>n</v>
      </c>
      <c r="S1637" s="165">
        <v>70</v>
      </c>
      <c r="T1637" s="166">
        <v>70</v>
      </c>
      <c r="U1637" s="166" t="b">
        <f t="shared" si="667"/>
        <v>1</v>
      </c>
      <c r="V1637" s="165" t="s">
        <v>1066</v>
      </c>
      <c r="W1637" s="157" t="str">
        <f t="shared" si="644"/>
        <v>n</v>
      </c>
      <c r="X1637" s="157" t="str">
        <f t="shared" si="645"/>
        <v>y</v>
      </c>
      <c r="Y1637" s="157" t="str">
        <f t="shared" si="655"/>
        <v>n</v>
      </c>
      <c r="Z1637" s="157" t="str">
        <f t="shared" si="656"/>
        <v>n</v>
      </c>
      <c r="AA1637" s="157" t="str">
        <f t="shared" si="657"/>
        <v>n</v>
      </c>
      <c r="AB1637" s="157" t="str">
        <f t="shared" si="658"/>
        <v>n</v>
      </c>
      <c r="AC1637" s="157" t="str">
        <f t="shared" si="659"/>
        <v>n</v>
      </c>
      <c r="AD1637" s="157" t="str">
        <f t="shared" si="660"/>
        <v>n</v>
      </c>
      <c r="AE1637" s="165">
        <v>-1</v>
      </c>
      <c r="AF1637" s="166">
        <v>-1</v>
      </c>
      <c r="AG1637" s="166">
        <v>98</v>
      </c>
      <c r="AH1637" s="166" t="b">
        <f t="shared" si="668"/>
        <v>1</v>
      </c>
      <c r="AI1637" s="165"/>
      <c r="AJ1637" s="157" t="str">
        <f t="shared" si="661"/>
        <v>n</v>
      </c>
      <c r="AK1637" s="157" t="str">
        <f t="shared" si="662"/>
        <v>n</v>
      </c>
      <c r="AL1637" s="157" t="str">
        <f t="shared" si="663"/>
        <v>n</v>
      </c>
      <c r="AM1637" s="157" t="str">
        <f t="shared" si="664"/>
        <v>n</v>
      </c>
      <c r="AN1637" s="157" t="str">
        <f t="shared" si="669"/>
        <v>n</v>
      </c>
      <c r="AO1637" s="157" t="str">
        <f t="shared" si="670"/>
        <v>n</v>
      </c>
      <c r="AP1637" s="157" t="str">
        <f t="shared" si="665"/>
        <v>n</v>
      </c>
      <c r="AQ1637" s="157" t="str">
        <f t="shared" si="666"/>
        <v>n</v>
      </c>
      <c r="AR1637" s="165">
        <v>0</v>
      </c>
      <c r="AS1637" s="166">
        <v>0</v>
      </c>
      <c r="AT1637" s="166" t="b">
        <f t="shared" si="646"/>
        <v>1</v>
      </c>
      <c r="AU1637" s="157" t="s">
        <v>2458</v>
      </c>
    </row>
    <row r="1638" spans="1:47" ht="15" customHeight="1" x14ac:dyDescent="0.3">
      <c r="A1638" s="158" t="s">
        <v>1811</v>
      </c>
      <c r="B1638" s="158" t="s">
        <v>2127</v>
      </c>
      <c r="C1638" s="159">
        <v>44411</v>
      </c>
      <c r="D1638" s="158">
        <v>2021</v>
      </c>
      <c r="E1638" s="158" t="s">
        <v>19</v>
      </c>
      <c r="F1638" s="158" t="s">
        <v>981</v>
      </c>
      <c r="G1638" s="169">
        <v>0.32291666666666669</v>
      </c>
      <c r="H1638" s="169">
        <v>0.17500000000000002</v>
      </c>
      <c r="I1638" s="157" t="s">
        <v>3021</v>
      </c>
      <c r="J1638" s="165"/>
      <c r="K1638" s="157" t="str">
        <f t="shared" si="647"/>
        <v>n</v>
      </c>
      <c r="L1638" s="157" t="str">
        <f t="shared" si="648"/>
        <v>n</v>
      </c>
      <c r="M1638" s="157" t="str">
        <f t="shared" si="649"/>
        <v>n</v>
      </c>
      <c r="N1638" s="157" t="str">
        <f t="shared" si="650"/>
        <v>n</v>
      </c>
      <c r="O1638" s="157" t="str">
        <f t="shared" si="651"/>
        <v>n</v>
      </c>
      <c r="P1638" s="157" t="str">
        <f t="shared" si="652"/>
        <v>n</v>
      </c>
      <c r="Q1638" s="157" t="str">
        <f t="shared" si="653"/>
        <v>n</v>
      </c>
      <c r="R1638" s="157" t="str">
        <f t="shared" si="654"/>
        <v>n</v>
      </c>
      <c r="S1638" s="165">
        <v>0</v>
      </c>
      <c r="T1638" s="166">
        <v>0</v>
      </c>
      <c r="U1638" s="166" t="b">
        <f t="shared" si="667"/>
        <v>1</v>
      </c>
      <c r="V1638" s="165" t="s">
        <v>1066</v>
      </c>
      <c r="W1638" s="157" t="str">
        <f t="shared" si="644"/>
        <v>n</v>
      </c>
      <c r="X1638" s="157" t="str">
        <f t="shared" si="645"/>
        <v>y</v>
      </c>
      <c r="Y1638" s="157" t="str">
        <f t="shared" si="655"/>
        <v>n</v>
      </c>
      <c r="Z1638" s="157" t="str">
        <f t="shared" si="656"/>
        <v>n</v>
      </c>
      <c r="AA1638" s="157" t="str">
        <f t="shared" si="657"/>
        <v>n</v>
      </c>
      <c r="AB1638" s="157" t="str">
        <f t="shared" si="658"/>
        <v>n</v>
      </c>
      <c r="AC1638" s="157" t="str">
        <f t="shared" si="659"/>
        <v>n</v>
      </c>
      <c r="AD1638" s="157" t="str">
        <f t="shared" si="660"/>
        <v>n</v>
      </c>
      <c r="AE1638" s="165">
        <v>-1</v>
      </c>
      <c r="AF1638" s="166">
        <v>-1</v>
      </c>
      <c r="AG1638" s="166">
        <v>85</v>
      </c>
      <c r="AH1638" s="166" t="b">
        <f t="shared" si="668"/>
        <v>1</v>
      </c>
      <c r="AI1638" s="165" t="s">
        <v>2387</v>
      </c>
      <c r="AJ1638" s="157" t="str">
        <f t="shared" si="661"/>
        <v>n</v>
      </c>
      <c r="AK1638" s="157" t="str">
        <f t="shared" si="662"/>
        <v>n</v>
      </c>
      <c r="AL1638" s="157" t="str">
        <f t="shared" si="663"/>
        <v>n</v>
      </c>
      <c r="AM1638" s="157" t="str">
        <f t="shared" si="664"/>
        <v>n</v>
      </c>
      <c r="AN1638" s="157" t="str">
        <f t="shared" si="669"/>
        <v>n</v>
      </c>
      <c r="AO1638" s="157" t="str">
        <f t="shared" si="670"/>
        <v>y</v>
      </c>
      <c r="AP1638" s="157" t="str">
        <f t="shared" si="665"/>
        <v>n</v>
      </c>
      <c r="AQ1638" s="157" t="str">
        <f t="shared" si="666"/>
        <v>n</v>
      </c>
      <c r="AR1638" s="165">
        <v>0</v>
      </c>
      <c r="AS1638" s="166">
        <v>0</v>
      </c>
      <c r="AT1638" s="166" t="b">
        <f t="shared" si="646"/>
        <v>1</v>
      </c>
      <c r="AU1638" s="157"/>
    </row>
    <row r="1639" spans="1:47" ht="15" customHeight="1" x14ac:dyDescent="0.3">
      <c r="A1639" s="158" t="s">
        <v>1811</v>
      </c>
      <c r="B1639" s="158" t="s">
        <v>2127</v>
      </c>
      <c r="C1639" s="159">
        <v>44411</v>
      </c>
      <c r="D1639" s="158">
        <v>2021</v>
      </c>
      <c r="E1639" s="158" t="s">
        <v>19</v>
      </c>
      <c r="F1639" s="158" t="s">
        <v>984</v>
      </c>
      <c r="G1639" s="169">
        <v>0.32291666666666669</v>
      </c>
      <c r="H1639" s="169">
        <v>0.17500000000000002</v>
      </c>
      <c r="I1639" s="157" t="s">
        <v>3022</v>
      </c>
      <c r="J1639" s="165"/>
      <c r="K1639" s="157" t="str">
        <f t="shared" si="647"/>
        <v>n</v>
      </c>
      <c r="L1639" s="157" t="str">
        <f t="shared" si="648"/>
        <v>n</v>
      </c>
      <c r="M1639" s="157" t="str">
        <f t="shared" si="649"/>
        <v>n</v>
      </c>
      <c r="N1639" s="157" t="str">
        <f t="shared" si="650"/>
        <v>n</v>
      </c>
      <c r="O1639" s="157" t="str">
        <f t="shared" si="651"/>
        <v>n</v>
      </c>
      <c r="P1639" s="157" t="str">
        <f t="shared" si="652"/>
        <v>n</v>
      </c>
      <c r="Q1639" s="157" t="str">
        <f t="shared" si="653"/>
        <v>n</v>
      </c>
      <c r="R1639" s="157" t="str">
        <f t="shared" si="654"/>
        <v>n</v>
      </c>
      <c r="S1639" s="165">
        <v>0</v>
      </c>
      <c r="T1639" s="166">
        <v>0</v>
      </c>
      <c r="U1639" s="166" t="b">
        <f t="shared" si="667"/>
        <v>1</v>
      </c>
      <c r="V1639" s="165" t="s">
        <v>1066</v>
      </c>
      <c r="W1639" s="157" t="str">
        <f t="shared" si="644"/>
        <v>n</v>
      </c>
      <c r="X1639" s="157" t="str">
        <f t="shared" si="645"/>
        <v>y</v>
      </c>
      <c r="Y1639" s="157" t="str">
        <f t="shared" si="655"/>
        <v>n</v>
      </c>
      <c r="Z1639" s="157" t="str">
        <f t="shared" si="656"/>
        <v>n</v>
      </c>
      <c r="AA1639" s="157" t="str">
        <f t="shared" si="657"/>
        <v>n</v>
      </c>
      <c r="AB1639" s="157" t="str">
        <f t="shared" si="658"/>
        <v>n</v>
      </c>
      <c r="AC1639" s="157" t="str">
        <f t="shared" si="659"/>
        <v>n</v>
      </c>
      <c r="AD1639" s="157" t="str">
        <f t="shared" si="660"/>
        <v>n</v>
      </c>
      <c r="AE1639" s="165">
        <v>-1</v>
      </c>
      <c r="AF1639" s="166">
        <v>-1</v>
      </c>
      <c r="AG1639" s="166">
        <v>95</v>
      </c>
      <c r="AH1639" s="166" t="b">
        <f t="shared" si="668"/>
        <v>1</v>
      </c>
      <c r="AI1639" s="165"/>
      <c r="AJ1639" s="157" t="str">
        <f t="shared" si="661"/>
        <v>n</v>
      </c>
      <c r="AK1639" s="157" t="str">
        <f t="shared" si="662"/>
        <v>n</v>
      </c>
      <c r="AL1639" s="157" t="str">
        <f t="shared" si="663"/>
        <v>n</v>
      </c>
      <c r="AM1639" s="157" t="str">
        <f t="shared" si="664"/>
        <v>n</v>
      </c>
      <c r="AN1639" s="157" t="str">
        <f t="shared" si="669"/>
        <v>n</v>
      </c>
      <c r="AO1639" s="157" t="str">
        <f t="shared" si="670"/>
        <v>n</v>
      </c>
      <c r="AP1639" s="157" t="str">
        <f t="shared" si="665"/>
        <v>n</v>
      </c>
      <c r="AQ1639" s="157" t="str">
        <f t="shared" si="666"/>
        <v>n</v>
      </c>
      <c r="AR1639" s="165">
        <v>0</v>
      </c>
      <c r="AS1639" s="166">
        <v>0</v>
      </c>
      <c r="AT1639" s="166" t="b">
        <f t="shared" si="646"/>
        <v>1</v>
      </c>
      <c r="AU1639" s="157" t="s">
        <v>3023</v>
      </c>
    </row>
    <row r="1640" spans="1:47" ht="15" customHeight="1" x14ac:dyDescent="0.3">
      <c r="A1640" s="158" t="s">
        <v>1811</v>
      </c>
      <c r="B1640" s="158" t="s">
        <v>2127</v>
      </c>
      <c r="C1640" s="159">
        <v>44411</v>
      </c>
      <c r="D1640" s="158">
        <v>2021</v>
      </c>
      <c r="E1640" s="158" t="s">
        <v>19</v>
      </c>
      <c r="F1640" s="158" t="s">
        <v>986</v>
      </c>
      <c r="G1640" s="169">
        <v>0.32291666666666669</v>
      </c>
      <c r="H1640" s="169">
        <v>0.17500000000000002</v>
      </c>
      <c r="I1640" s="157" t="s">
        <v>3024</v>
      </c>
      <c r="J1640" s="165" t="s">
        <v>1066</v>
      </c>
      <c r="K1640" s="157" t="str">
        <f t="shared" si="647"/>
        <v>n</v>
      </c>
      <c r="L1640" s="157" t="str">
        <f t="shared" si="648"/>
        <v>y</v>
      </c>
      <c r="M1640" s="157" t="str">
        <f t="shared" si="649"/>
        <v>n</v>
      </c>
      <c r="N1640" s="157" t="str">
        <f t="shared" si="650"/>
        <v>n</v>
      </c>
      <c r="O1640" s="157" t="str">
        <f t="shared" si="651"/>
        <v>n</v>
      </c>
      <c r="P1640" s="157" t="str">
        <f t="shared" si="652"/>
        <v>n</v>
      </c>
      <c r="Q1640" s="157" t="str">
        <f t="shared" si="653"/>
        <v>n</v>
      </c>
      <c r="R1640" s="157" t="str">
        <f t="shared" si="654"/>
        <v>n</v>
      </c>
      <c r="S1640" s="165">
        <v>40</v>
      </c>
      <c r="T1640" s="166">
        <v>40</v>
      </c>
      <c r="U1640" s="166" t="b">
        <f t="shared" si="667"/>
        <v>1</v>
      </c>
      <c r="V1640" s="165" t="s">
        <v>1066</v>
      </c>
      <c r="W1640" s="157" t="str">
        <f t="shared" si="644"/>
        <v>n</v>
      </c>
      <c r="X1640" s="157" t="str">
        <f t="shared" si="645"/>
        <v>y</v>
      </c>
      <c r="Y1640" s="157" t="str">
        <f t="shared" si="655"/>
        <v>n</v>
      </c>
      <c r="Z1640" s="157" t="str">
        <f t="shared" si="656"/>
        <v>n</v>
      </c>
      <c r="AA1640" s="157" t="str">
        <f t="shared" si="657"/>
        <v>n</v>
      </c>
      <c r="AB1640" s="157" t="str">
        <f t="shared" si="658"/>
        <v>n</v>
      </c>
      <c r="AC1640" s="157" t="str">
        <f t="shared" si="659"/>
        <v>n</v>
      </c>
      <c r="AD1640" s="157" t="str">
        <f t="shared" si="660"/>
        <v>n</v>
      </c>
      <c r="AE1640" s="165">
        <v>-1</v>
      </c>
      <c r="AF1640" s="166">
        <v>-1</v>
      </c>
      <c r="AG1640" s="166">
        <v>90</v>
      </c>
      <c r="AH1640" s="166" t="b">
        <f t="shared" si="668"/>
        <v>1</v>
      </c>
      <c r="AI1640" s="165"/>
      <c r="AJ1640" s="157" t="str">
        <f t="shared" si="661"/>
        <v>n</v>
      </c>
      <c r="AK1640" s="157" t="str">
        <f t="shared" si="662"/>
        <v>n</v>
      </c>
      <c r="AL1640" s="157" t="str">
        <f t="shared" si="663"/>
        <v>n</v>
      </c>
      <c r="AM1640" s="157" t="str">
        <f t="shared" si="664"/>
        <v>n</v>
      </c>
      <c r="AN1640" s="157" t="str">
        <f t="shared" si="669"/>
        <v>n</v>
      </c>
      <c r="AO1640" s="157" t="str">
        <f t="shared" si="670"/>
        <v>n</v>
      </c>
      <c r="AP1640" s="157" t="str">
        <f t="shared" si="665"/>
        <v>n</v>
      </c>
      <c r="AQ1640" s="157" t="str">
        <f t="shared" si="666"/>
        <v>n</v>
      </c>
      <c r="AR1640" s="165">
        <v>0</v>
      </c>
      <c r="AS1640" s="166">
        <v>0</v>
      </c>
      <c r="AT1640" s="166" t="b">
        <f t="shared" si="646"/>
        <v>1</v>
      </c>
      <c r="AU1640" s="157" t="s">
        <v>2458</v>
      </c>
    </row>
    <row r="1641" spans="1:47" ht="15" customHeight="1" x14ac:dyDescent="0.3">
      <c r="A1641" s="158" t="s">
        <v>1811</v>
      </c>
      <c r="B1641" s="158" t="s">
        <v>2127</v>
      </c>
      <c r="C1641" s="159">
        <v>44411</v>
      </c>
      <c r="D1641" s="158">
        <v>2021</v>
      </c>
      <c r="E1641" s="158" t="s">
        <v>19</v>
      </c>
      <c r="F1641" s="158" t="s">
        <v>989</v>
      </c>
      <c r="G1641" s="169">
        <v>0.32291666666666669</v>
      </c>
      <c r="H1641" s="169">
        <v>0.17500000000000002</v>
      </c>
      <c r="I1641" s="157" t="s">
        <v>3025</v>
      </c>
      <c r="J1641" s="165" t="s">
        <v>1066</v>
      </c>
      <c r="K1641" s="157" t="str">
        <f t="shared" si="647"/>
        <v>n</v>
      </c>
      <c r="L1641" s="157" t="str">
        <f t="shared" si="648"/>
        <v>y</v>
      </c>
      <c r="M1641" s="157" t="str">
        <f t="shared" si="649"/>
        <v>n</v>
      </c>
      <c r="N1641" s="157" t="str">
        <f t="shared" si="650"/>
        <v>n</v>
      </c>
      <c r="O1641" s="157" t="str">
        <f t="shared" si="651"/>
        <v>n</v>
      </c>
      <c r="P1641" s="157" t="str">
        <f t="shared" si="652"/>
        <v>n</v>
      </c>
      <c r="Q1641" s="157" t="str">
        <f t="shared" si="653"/>
        <v>n</v>
      </c>
      <c r="R1641" s="157" t="str">
        <f t="shared" si="654"/>
        <v>n</v>
      </c>
      <c r="S1641" s="165">
        <v>75</v>
      </c>
      <c r="T1641" s="166">
        <v>75</v>
      </c>
      <c r="U1641" s="166" t="b">
        <f t="shared" si="667"/>
        <v>1</v>
      </c>
      <c r="V1641" s="165" t="s">
        <v>1066</v>
      </c>
      <c r="W1641" s="157" t="str">
        <f t="shared" si="644"/>
        <v>n</v>
      </c>
      <c r="X1641" s="157" t="str">
        <f t="shared" si="645"/>
        <v>y</v>
      </c>
      <c r="Y1641" s="157" t="str">
        <f t="shared" si="655"/>
        <v>n</v>
      </c>
      <c r="Z1641" s="157" t="str">
        <f t="shared" si="656"/>
        <v>n</v>
      </c>
      <c r="AA1641" s="157" t="str">
        <f t="shared" si="657"/>
        <v>n</v>
      </c>
      <c r="AB1641" s="157" t="str">
        <f t="shared" si="658"/>
        <v>n</v>
      </c>
      <c r="AC1641" s="157" t="str">
        <f t="shared" si="659"/>
        <v>n</v>
      </c>
      <c r="AD1641" s="157" t="str">
        <f t="shared" si="660"/>
        <v>n</v>
      </c>
      <c r="AE1641" s="165">
        <v>-1</v>
      </c>
      <c r="AF1641" s="166">
        <v>-1</v>
      </c>
      <c r="AG1641" s="166">
        <v>95</v>
      </c>
      <c r="AH1641" s="166" t="b">
        <f t="shared" si="668"/>
        <v>1</v>
      </c>
      <c r="AI1641" s="165" t="s">
        <v>2387</v>
      </c>
      <c r="AJ1641" s="157" t="str">
        <f t="shared" si="661"/>
        <v>n</v>
      </c>
      <c r="AK1641" s="157" t="str">
        <f t="shared" si="662"/>
        <v>n</v>
      </c>
      <c r="AL1641" s="157" t="str">
        <f t="shared" si="663"/>
        <v>n</v>
      </c>
      <c r="AM1641" s="157" t="str">
        <f t="shared" si="664"/>
        <v>n</v>
      </c>
      <c r="AN1641" s="157" t="str">
        <f t="shared" si="669"/>
        <v>n</v>
      </c>
      <c r="AO1641" s="157" t="str">
        <f t="shared" si="670"/>
        <v>y</v>
      </c>
      <c r="AP1641" s="157" t="str">
        <f t="shared" si="665"/>
        <v>n</v>
      </c>
      <c r="AQ1641" s="157" t="str">
        <f t="shared" si="666"/>
        <v>n</v>
      </c>
      <c r="AR1641" s="165">
        <v>0</v>
      </c>
      <c r="AS1641" s="166">
        <v>0</v>
      </c>
      <c r="AT1641" s="166" t="b">
        <f t="shared" si="646"/>
        <v>1</v>
      </c>
      <c r="AU1641" s="157"/>
    </row>
    <row r="1642" spans="1:47" ht="15" customHeight="1" x14ac:dyDescent="0.3">
      <c r="A1642" s="158" t="s">
        <v>1811</v>
      </c>
      <c r="B1642" s="158" t="s">
        <v>2127</v>
      </c>
      <c r="C1642" s="159">
        <v>44411</v>
      </c>
      <c r="D1642" s="158">
        <v>2021</v>
      </c>
      <c r="E1642" s="158" t="s">
        <v>19</v>
      </c>
      <c r="F1642" s="158" t="s">
        <v>991</v>
      </c>
      <c r="G1642" s="169">
        <v>0.32291666666666669</v>
      </c>
      <c r="H1642" s="169">
        <v>0.17500000000000002</v>
      </c>
      <c r="I1642" s="157" t="s">
        <v>3026</v>
      </c>
      <c r="J1642" s="165" t="s">
        <v>1066</v>
      </c>
      <c r="K1642" s="157" t="str">
        <f t="shared" si="647"/>
        <v>n</v>
      </c>
      <c r="L1642" s="157" t="str">
        <f t="shared" si="648"/>
        <v>y</v>
      </c>
      <c r="M1642" s="157" t="str">
        <f t="shared" si="649"/>
        <v>n</v>
      </c>
      <c r="N1642" s="157" t="str">
        <f t="shared" si="650"/>
        <v>n</v>
      </c>
      <c r="O1642" s="157" t="str">
        <f t="shared" si="651"/>
        <v>n</v>
      </c>
      <c r="P1642" s="157" t="str">
        <f t="shared" si="652"/>
        <v>n</v>
      </c>
      <c r="Q1642" s="157" t="str">
        <f t="shared" si="653"/>
        <v>n</v>
      </c>
      <c r="R1642" s="157" t="str">
        <f t="shared" si="654"/>
        <v>n</v>
      </c>
      <c r="S1642" s="165">
        <v>15</v>
      </c>
      <c r="T1642" s="166">
        <v>15</v>
      </c>
      <c r="U1642" s="166" t="b">
        <f t="shared" si="667"/>
        <v>1</v>
      </c>
      <c r="V1642" s="165" t="s">
        <v>2514</v>
      </c>
      <c r="W1642" s="157" t="str">
        <f t="shared" si="644"/>
        <v>n</v>
      </c>
      <c r="X1642" s="157" t="str">
        <f t="shared" si="645"/>
        <v>n</v>
      </c>
      <c r="Y1642" s="157" t="str">
        <f t="shared" si="655"/>
        <v>n</v>
      </c>
      <c r="Z1642" s="157" t="str">
        <f t="shared" si="656"/>
        <v>y</v>
      </c>
      <c r="AA1642" s="157" t="str">
        <f t="shared" si="657"/>
        <v>n</v>
      </c>
      <c r="AB1642" s="157" t="str">
        <f t="shared" si="658"/>
        <v>n</v>
      </c>
      <c r="AC1642" s="157" t="str">
        <f t="shared" si="659"/>
        <v>n</v>
      </c>
      <c r="AD1642" s="157" t="str">
        <f t="shared" si="660"/>
        <v>n</v>
      </c>
      <c r="AE1642" s="165">
        <v>-1</v>
      </c>
      <c r="AF1642" s="166">
        <v>-1</v>
      </c>
      <c r="AG1642" s="166">
        <v>80</v>
      </c>
      <c r="AH1642" s="166" t="b">
        <f t="shared" si="668"/>
        <v>1</v>
      </c>
      <c r="AI1642" s="165"/>
      <c r="AJ1642" s="157" t="str">
        <f t="shared" si="661"/>
        <v>n</v>
      </c>
      <c r="AK1642" s="157" t="str">
        <f t="shared" si="662"/>
        <v>n</v>
      </c>
      <c r="AL1642" s="157" t="str">
        <f t="shared" si="663"/>
        <v>n</v>
      </c>
      <c r="AM1642" s="157" t="str">
        <f t="shared" si="664"/>
        <v>n</v>
      </c>
      <c r="AN1642" s="157" t="str">
        <f t="shared" si="669"/>
        <v>n</v>
      </c>
      <c r="AO1642" s="157" t="str">
        <f t="shared" si="670"/>
        <v>n</v>
      </c>
      <c r="AP1642" s="157" t="str">
        <f t="shared" si="665"/>
        <v>n</v>
      </c>
      <c r="AQ1642" s="157" t="str">
        <f t="shared" si="666"/>
        <v>n</v>
      </c>
      <c r="AR1642" s="165">
        <v>0</v>
      </c>
      <c r="AS1642" s="166">
        <v>0</v>
      </c>
      <c r="AT1642" s="166" t="b">
        <f t="shared" si="646"/>
        <v>1</v>
      </c>
      <c r="AU1642" s="157" t="s">
        <v>2458</v>
      </c>
    </row>
    <row r="1643" spans="1:47" ht="15" customHeight="1" x14ac:dyDescent="0.3">
      <c r="A1643" s="158" t="s">
        <v>1811</v>
      </c>
      <c r="B1643" s="158" t="s">
        <v>2127</v>
      </c>
      <c r="C1643" s="159">
        <v>44411</v>
      </c>
      <c r="D1643" s="158">
        <v>2021</v>
      </c>
      <c r="E1643" s="158" t="s">
        <v>19</v>
      </c>
      <c r="F1643" s="158" t="s">
        <v>993</v>
      </c>
      <c r="G1643" s="169">
        <v>0.32291666666666669</v>
      </c>
      <c r="H1643" s="169">
        <v>0.17500000000000002</v>
      </c>
      <c r="I1643" s="157" t="s">
        <v>3027</v>
      </c>
      <c r="J1643" s="165" t="s">
        <v>1066</v>
      </c>
      <c r="K1643" s="157" t="str">
        <f t="shared" si="647"/>
        <v>n</v>
      </c>
      <c r="L1643" s="157" t="str">
        <f t="shared" si="648"/>
        <v>y</v>
      </c>
      <c r="M1643" s="157" t="str">
        <f t="shared" si="649"/>
        <v>n</v>
      </c>
      <c r="N1643" s="157" t="str">
        <f t="shared" si="650"/>
        <v>n</v>
      </c>
      <c r="O1643" s="157" t="str">
        <f t="shared" si="651"/>
        <v>n</v>
      </c>
      <c r="P1643" s="157" t="str">
        <f t="shared" si="652"/>
        <v>n</v>
      </c>
      <c r="Q1643" s="157" t="str">
        <f t="shared" si="653"/>
        <v>n</v>
      </c>
      <c r="R1643" s="157" t="str">
        <f t="shared" si="654"/>
        <v>n</v>
      </c>
      <c r="S1643" s="165">
        <v>40</v>
      </c>
      <c r="T1643" s="166">
        <v>40</v>
      </c>
      <c r="U1643" s="166" t="b">
        <f t="shared" si="667"/>
        <v>1</v>
      </c>
      <c r="V1643" s="165" t="s">
        <v>1066</v>
      </c>
      <c r="W1643" s="157" t="str">
        <f t="shared" si="644"/>
        <v>n</v>
      </c>
      <c r="X1643" s="157" t="str">
        <f t="shared" si="645"/>
        <v>y</v>
      </c>
      <c r="Y1643" s="157" t="str">
        <f t="shared" si="655"/>
        <v>n</v>
      </c>
      <c r="Z1643" s="157" t="str">
        <f t="shared" si="656"/>
        <v>n</v>
      </c>
      <c r="AA1643" s="157" t="str">
        <f t="shared" si="657"/>
        <v>n</v>
      </c>
      <c r="AB1643" s="157" t="str">
        <f t="shared" si="658"/>
        <v>n</v>
      </c>
      <c r="AC1643" s="157" t="str">
        <f t="shared" si="659"/>
        <v>n</v>
      </c>
      <c r="AD1643" s="157" t="str">
        <f t="shared" si="660"/>
        <v>n</v>
      </c>
      <c r="AE1643" s="165">
        <v>-1</v>
      </c>
      <c r="AF1643" s="166">
        <v>-1</v>
      </c>
      <c r="AG1643" s="166">
        <v>90</v>
      </c>
      <c r="AH1643" s="166" t="b">
        <f t="shared" si="668"/>
        <v>1</v>
      </c>
      <c r="AI1643" s="165" t="s">
        <v>2387</v>
      </c>
      <c r="AJ1643" s="157" t="str">
        <f t="shared" si="661"/>
        <v>n</v>
      </c>
      <c r="AK1643" s="157" t="str">
        <f t="shared" si="662"/>
        <v>n</v>
      </c>
      <c r="AL1643" s="157" t="str">
        <f t="shared" si="663"/>
        <v>n</v>
      </c>
      <c r="AM1643" s="157" t="str">
        <f t="shared" si="664"/>
        <v>n</v>
      </c>
      <c r="AN1643" s="157" t="str">
        <f t="shared" si="669"/>
        <v>n</v>
      </c>
      <c r="AO1643" s="157" t="str">
        <f t="shared" si="670"/>
        <v>y</v>
      </c>
      <c r="AP1643" s="157" t="str">
        <f t="shared" si="665"/>
        <v>n</v>
      </c>
      <c r="AQ1643" s="157" t="str">
        <f t="shared" si="666"/>
        <v>n</v>
      </c>
      <c r="AR1643" s="165">
        <v>0</v>
      </c>
      <c r="AS1643" s="166">
        <v>0</v>
      </c>
      <c r="AT1643" s="166" t="b">
        <f t="shared" si="646"/>
        <v>1</v>
      </c>
      <c r="AU1643" s="157" t="s">
        <v>3028</v>
      </c>
    </row>
    <row r="1644" spans="1:47" ht="15" customHeight="1" x14ac:dyDescent="0.3">
      <c r="A1644" s="158" t="s">
        <v>1811</v>
      </c>
      <c r="B1644" s="158" t="s">
        <v>2127</v>
      </c>
      <c r="C1644" s="159">
        <v>44411</v>
      </c>
      <c r="D1644" s="158">
        <v>2021</v>
      </c>
      <c r="E1644" s="158" t="s">
        <v>19</v>
      </c>
      <c r="F1644" s="158" t="s">
        <v>995</v>
      </c>
      <c r="G1644" s="169">
        <v>0.32291666666666669</v>
      </c>
      <c r="H1644" s="169">
        <v>0.17500000000000002</v>
      </c>
      <c r="I1644" s="157" t="s">
        <v>3029</v>
      </c>
      <c r="J1644" s="165"/>
      <c r="K1644" s="157" t="str">
        <f t="shared" si="647"/>
        <v>n</v>
      </c>
      <c r="L1644" s="157" t="str">
        <f t="shared" si="648"/>
        <v>n</v>
      </c>
      <c r="M1644" s="157" t="str">
        <f t="shared" si="649"/>
        <v>n</v>
      </c>
      <c r="N1644" s="157" t="str">
        <f t="shared" si="650"/>
        <v>n</v>
      </c>
      <c r="O1644" s="157" t="str">
        <f t="shared" si="651"/>
        <v>n</v>
      </c>
      <c r="P1644" s="157" t="str">
        <f t="shared" si="652"/>
        <v>n</v>
      </c>
      <c r="Q1644" s="157" t="str">
        <f t="shared" si="653"/>
        <v>n</v>
      </c>
      <c r="R1644" s="157" t="str">
        <f t="shared" si="654"/>
        <v>n</v>
      </c>
      <c r="S1644" s="165">
        <v>0</v>
      </c>
      <c r="T1644" s="166">
        <v>0</v>
      </c>
      <c r="U1644" s="166" t="b">
        <f t="shared" si="667"/>
        <v>1</v>
      </c>
      <c r="V1644" s="165" t="s">
        <v>1066</v>
      </c>
      <c r="W1644" s="157" t="str">
        <f t="shared" si="644"/>
        <v>n</v>
      </c>
      <c r="X1644" s="157" t="str">
        <f t="shared" si="645"/>
        <v>y</v>
      </c>
      <c r="Y1644" s="157" t="str">
        <f t="shared" si="655"/>
        <v>n</v>
      </c>
      <c r="Z1644" s="157" t="str">
        <f t="shared" si="656"/>
        <v>n</v>
      </c>
      <c r="AA1644" s="157" t="str">
        <f t="shared" si="657"/>
        <v>n</v>
      </c>
      <c r="AB1644" s="157" t="str">
        <f t="shared" si="658"/>
        <v>n</v>
      </c>
      <c r="AC1644" s="157" t="str">
        <f t="shared" si="659"/>
        <v>n</v>
      </c>
      <c r="AD1644" s="157" t="str">
        <f t="shared" si="660"/>
        <v>n</v>
      </c>
      <c r="AE1644" s="165">
        <v>-1</v>
      </c>
      <c r="AF1644" s="166">
        <v>-1</v>
      </c>
      <c r="AG1644" s="166">
        <v>70</v>
      </c>
      <c r="AH1644" s="166" t="b">
        <f t="shared" si="668"/>
        <v>1</v>
      </c>
      <c r="AI1644" s="165" t="s">
        <v>2387</v>
      </c>
      <c r="AJ1644" s="157" t="str">
        <f t="shared" si="661"/>
        <v>n</v>
      </c>
      <c r="AK1644" s="157" t="str">
        <f t="shared" si="662"/>
        <v>n</v>
      </c>
      <c r="AL1644" s="157" t="str">
        <f t="shared" si="663"/>
        <v>n</v>
      </c>
      <c r="AM1644" s="157" t="str">
        <f t="shared" si="664"/>
        <v>n</v>
      </c>
      <c r="AN1644" s="157" t="str">
        <f t="shared" si="669"/>
        <v>n</v>
      </c>
      <c r="AO1644" s="157" t="str">
        <f t="shared" si="670"/>
        <v>y</v>
      </c>
      <c r="AP1644" s="157" t="str">
        <f t="shared" si="665"/>
        <v>n</v>
      </c>
      <c r="AQ1644" s="157" t="str">
        <f t="shared" si="666"/>
        <v>n</v>
      </c>
      <c r="AR1644" s="165">
        <v>0</v>
      </c>
      <c r="AS1644" s="166">
        <v>0</v>
      </c>
      <c r="AT1644" s="166" t="b">
        <f t="shared" si="646"/>
        <v>1</v>
      </c>
      <c r="AU1644" s="157"/>
    </row>
    <row r="1645" spans="1:47" ht="15" customHeight="1" x14ac:dyDescent="0.3">
      <c r="A1645" s="158" t="s">
        <v>1811</v>
      </c>
      <c r="B1645" s="158" t="s">
        <v>2127</v>
      </c>
      <c r="C1645" s="159">
        <v>44411</v>
      </c>
      <c r="D1645" s="158">
        <v>2021</v>
      </c>
      <c r="E1645" s="158" t="s">
        <v>19</v>
      </c>
      <c r="F1645" s="158" t="s">
        <v>997</v>
      </c>
      <c r="G1645" s="169">
        <v>0.32291666666666669</v>
      </c>
      <c r="H1645" s="169">
        <v>0.17500000000000002</v>
      </c>
      <c r="I1645" s="157" t="s">
        <v>3030</v>
      </c>
      <c r="J1645" s="165" t="s">
        <v>1066</v>
      </c>
      <c r="K1645" s="157" t="str">
        <f t="shared" si="647"/>
        <v>n</v>
      </c>
      <c r="L1645" s="157" t="str">
        <f t="shared" si="648"/>
        <v>y</v>
      </c>
      <c r="M1645" s="157" t="str">
        <f t="shared" si="649"/>
        <v>n</v>
      </c>
      <c r="N1645" s="157" t="str">
        <f t="shared" si="650"/>
        <v>n</v>
      </c>
      <c r="O1645" s="157" t="str">
        <f t="shared" si="651"/>
        <v>n</v>
      </c>
      <c r="P1645" s="157" t="str">
        <f t="shared" si="652"/>
        <v>n</v>
      </c>
      <c r="Q1645" s="157" t="str">
        <f t="shared" si="653"/>
        <v>n</v>
      </c>
      <c r="R1645" s="157" t="str">
        <f t="shared" si="654"/>
        <v>n</v>
      </c>
      <c r="S1645" s="165">
        <v>50</v>
      </c>
      <c r="T1645" s="166">
        <v>50</v>
      </c>
      <c r="U1645" s="166" t="b">
        <f t="shared" si="667"/>
        <v>1</v>
      </c>
      <c r="V1645" s="165" t="s">
        <v>1066</v>
      </c>
      <c r="W1645" s="157" t="str">
        <f t="shared" si="644"/>
        <v>n</v>
      </c>
      <c r="X1645" s="157" t="str">
        <f t="shared" si="645"/>
        <v>y</v>
      </c>
      <c r="Y1645" s="157" t="str">
        <f t="shared" si="655"/>
        <v>n</v>
      </c>
      <c r="Z1645" s="157" t="str">
        <f t="shared" si="656"/>
        <v>n</v>
      </c>
      <c r="AA1645" s="157" t="str">
        <f t="shared" si="657"/>
        <v>n</v>
      </c>
      <c r="AB1645" s="157" t="str">
        <f t="shared" si="658"/>
        <v>n</v>
      </c>
      <c r="AC1645" s="157" t="str">
        <f t="shared" si="659"/>
        <v>n</v>
      </c>
      <c r="AD1645" s="157" t="str">
        <f t="shared" si="660"/>
        <v>n</v>
      </c>
      <c r="AE1645" s="165">
        <v>-1</v>
      </c>
      <c r="AF1645" s="166">
        <v>-1</v>
      </c>
      <c r="AG1645" s="166">
        <v>95</v>
      </c>
      <c r="AH1645" s="166" t="b">
        <f t="shared" si="668"/>
        <v>1</v>
      </c>
      <c r="AI1645" s="165" t="s">
        <v>1088</v>
      </c>
      <c r="AJ1645" s="157" t="str">
        <f t="shared" si="661"/>
        <v>n</v>
      </c>
      <c r="AK1645" s="157" t="str">
        <f t="shared" si="662"/>
        <v>n</v>
      </c>
      <c r="AL1645" s="157" t="str">
        <f t="shared" si="663"/>
        <v>n</v>
      </c>
      <c r="AM1645" s="157" t="str">
        <f t="shared" si="664"/>
        <v>n</v>
      </c>
      <c r="AN1645" s="157" t="str">
        <f t="shared" si="669"/>
        <v>n</v>
      </c>
      <c r="AO1645" s="157" t="str">
        <f t="shared" si="670"/>
        <v>n</v>
      </c>
      <c r="AP1645" s="157" t="str">
        <f t="shared" si="665"/>
        <v>n</v>
      </c>
      <c r="AQ1645" s="157" t="str">
        <f t="shared" si="666"/>
        <v>y</v>
      </c>
      <c r="AR1645" s="165">
        <v>0</v>
      </c>
      <c r="AS1645" s="166">
        <v>0</v>
      </c>
      <c r="AT1645" s="166" t="b">
        <f t="shared" si="646"/>
        <v>1</v>
      </c>
      <c r="AU1645" s="157" t="s">
        <v>3028</v>
      </c>
    </row>
    <row r="1646" spans="1:47" ht="15" customHeight="1" x14ac:dyDescent="0.3">
      <c r="A1646" s="158" t="s">
        <v>1811</v>
      </c>
      <c r="B1646" s="158" t="s">
        <v>2127</v>
      </c>
      <c r="C1646" s="159">
        <v>44411</v>
      </c>
      <c r="D1646" s="158">
        <v>2021</v>
      </c>
      <c r="E1646" s="158" t="s">
        <v>19</v>
      </c>
      <c r="F1646" s="158" t="s">
        <v>999</v>
      </c>
      <c r="G1646" s="169">
        <v>0.32291666666666669</v>
      </c>
      <c r="H1646" s="169">
        <v>0.17500000000000002</v>
      </c>
      <c r="I1646" s="157" t="s">
        <v>3031</v>
      </c>
      <c r="J1646" s="165" t="s">
        <v>1066</v>
      </c>
      <c r="K1646" s="157" t="str">
        <f t="shared" si="647"/>
        <v>n</v>
      </c>
      <c r="L1646" s="157" t="str">
        <f t="shared" si="648"/>
        <v>y</v>
      </c>
      <c r="M1646" s="157" t="str">
        <f t="shared" si="649"/>
        <v>n</v>
      </c>
      <c r="N1646" s="157" t="str">
        <f t="shared" si="650"/>
        <v>n</v>
      </c>
      <c r="O1646" s="157" t="str">
        <f t="shared" si="651"/>
        <v>n</v>
      </c>
      <c r="P1646" s="157" t="str">
        <f t="shared" si="652"/>
        <v>n</v>
      </c>
      <c r="Q1646" s="157" t="str">
        <f t="shared" si="653"/>
        <v>n</v>
      </c>
      <c r="R1646" s="157" t="str">
        <f t="shared" si="654"/>
        <v>n</v>
      </c>
      <c r="S1646" s="165">
        <v>25</v>
      </c>
      <c r="T1646" s="166">
        <v>25</v>
      </c>
      <c r="U1646" s="166" t="b">
        <f t="shared" si="667"/>
        <v>1</v>
      </c>
      <c r="V1646" s="165" t="s">
        <v>1066</v>
      </c>
      <c r="W1646" s="157" t="str">
        <f t="shared" si="644"/>
        <v>n</v>
      </c>
      <c r="X1646" s="157" t="str">
        <f t="shared" si="645"/>
        <v>y</v>
      </c>
      <c r="Y1646" s="157" t="str">
        <f t="shared" si="655"/>
        <v>n</v>
      </c>
      <c r="Z1646" s="157" t="str">
        <f t="shared" si="656"/>
        <v>n</v>
      </c>
      <c r="AA1646" s="157" t="str">
        <f t="shared" si="657"/>
        <v>n</v>
      </c>
      <c r="AB1646" s="157" t="str">
        <f t="shared" si="658"/>
        <v>n</v>
      </c>
      <c r="AC1646" s="157" t="str">
        <f t="shared" si="659"/>
        <v>n</v>
      </c>
      <c r="AD1646" s="157" t="str">
        <f t="shared" si="660"/>
        <v>n</v>
      </c>
      <c r="AE1646" s="165">
        <v>-1</v>
      </c>
      <c r="AF1646" s="166">
        <v>-1</v>
      </c>
      <c r="AG1646" s="166">
        <v>85</v>
      </c>
      <c r="AH1646" s="166" t="b">
        <f t="shared" si="668"/>
        <v>1</v>
      </c>
      <c r="AI1646" s="165"/>
      <c r="AJ1646" s="157" t="str">
        <f t="shared" si="661"/>
        <v>n</v>
      </c>
      <c r="AK1646" s="157" t="str">
        <f t="shared" si="662"/>
        <v>n</v>
      </c>
      <c r="AL1646" s="157" t="str">
        <f t="shared" si="663"/>
        <v>n</v>
      </c>
      <c r="AM1646" s="157" t="str">
        <f t="shared" si="664"/>
        <v>n</v>
      </c>
      <c r="AN1646" s="157" t="str">
        <f t="shared" si="669"/>
        <v>n</v>
      </c>
      <c r="AO1646" s="157" t="str">
        <f t="shared" si="670"/>
        <v>n</v>
      </c>
      <c r="AP1646" s="157" t="str">
        <f t="shared" si="665"/>
        <v>n</v>
      </c>
      <c r="AQ1646" s="157" t="str">
        <f t="shared" si="666"/>
        <v>n</v>
      </c>
      <c r="AR1646" s="165">
        <v>0</v>
      </c>
      <c r="AS1646" s="166">
        <v>0</v>
      </c>
      <c r="AT1646" s="166" t="b">
        <f t="shared" si="646"/>
        <v>1</v>
      </c>
      <c r="AU1646" s="157" t="s">
        <v>3032</v>
      </c>
    </row>
    <row r="1647" spans="1:47" ht="15" customHeight="1" x14ac:dyDescent="0.3">
      <c r="A1647" s="158" t="s">
        <v>1811</v>
      </c>
      <c r="B1647" s="158" t="s">
        <v>2127</v>
      </c>
      <c r="C1647" s="159">
        <v>44411</v>
      </c>
      <c r="D1647" s="158">
        <v>2021</v>
      </c>
      <c r="E1647" s="158" t="s">
        <v>19</v>
      </c>
      <c r="F1647" s="158" t="s">
        <v>1002</v>
      </c>
      <c r="G1647" s="169">
        <v>0.32291666666666669</v>
      </c>
      <c r="H1647" s="169">
        <v>0.17500000000000002</v>
      </c>
      <c r="I1647" s="157" t="s">
        <v>3033</v>
      </c>
      <c r="J1647" s="165" t="s">
        <v>1066</v>
      </c>
      <c r="K1647" s="157" t="str">
        <f t="shared" si="647"/>
        <v>n</v>
      </c>
      <c r="L1647" s="157" t="str">
        <f t="shared" si="648"/>
        <v>y</v>
      </c>
      <c r="M1647" s="157" t="str">
        <f t="shared" si="649"/>
        <v>n</v>
      </c>
      <c r="N1647" s="157" t="str">
        <f t="shared" si="650"/>
        <v>n</v>
      </c>
      <c r="O1647" s="157" t="str">
        <f t="shared" si="651"/>
        <v>n</v>
      </c>
      <c r="P1647" s="157" t="str">
        <f t="shared" si="652"/>
        <v>n</v>
      </c>
      <c r="Q1647" s="157" t="str">
        <f t="shared" si="653"/>
        <v>n</v>
      </c>
      <c r="R1647" s="157" t="str">
        <f t="shared" si="654"/>
        <v>n</v>
      </c>
      <c r="S1647" s="165">
        <v>10</v>
      </c>
      <c r="T1647" s="166">
        <v>10</v>
      </c>
      <c r="U1647" s="166" t="b">
        <f t="shared" si="667"/>
        <v>1</v>
      </c>
      <c r="V1647" s="165" t="s">
        <v>1066</v>
      </c>
      <c r="W1647" s="157" t="str">
        <f t="shared" si="644"/>
        <v>n</v>
      </c>
      <c r="X1647" s="157" t="str">
        <f t="shared" si="645"/>
        <v>y</v>
      </c>
      <c r="Y1647" s="157" t="str">
        <f t="shared" si="655"/>
        <v>n</v>
      </c>
      <c r="Z1647" s="157" t="str">
        <f t="shared" si="656"/>
        <v>n</v>
      </c>
      <c r="AA1647" s="157" t="str">
        <f t="shared" si="657"/>
        <v>n</v>
      </c>
      <c r="AB1647" s="157" t="str">
        <f t="shared" si="658"/>
        <v>n</v>
      </c>
      <c r="AC1647" s="157" t="str">
        <f t="shared" si="659"/>
        <v>n</v>
      </c>
      <c r="AD1647" s="157" t="str">
        <f t="shared" si="660"/>
        <v>n</v>
      </c>
      <c r="AE1647" s="165">
        <v>-1</v>
      </c>
      <c r="AF1647" s="166">
        <v>-1</v>
      </c>
      <c r="AG1647" s="166">
        <v>80</v>
      </c>
      <c r="AH1647" s="166" t="b">
        <f t="shared" si="668"/>
        <v>1</v>
      </c>
      <c r="AI1647" s="165" t="s">
        <v>2387</v>
      </c>
      <c r="AJ1647" s="157" t="str">
        <f t="shared" si="661"/>
        <v>n</v>
      </c>
      <c r="AK1647" s="157" t="str">
        <f t="shared" si="662"/>
        <v>n</v>
      </c>
      <c r="AL1647" s="157" t="str">
        <f t="shared" si="663"/>
        <v>n</v>
      </c>
      <c r="AM1647" s="157" t="str">
        <f t="shared" si="664"/>
        <v>n</v>
      </c>
      <c r="AN1647" s="157" t="str">
        <f t="shared" si="669"/>
        <v>n</v>
      </c>
      <c r="AO1647" s="157" t="str">
        <f t="shared" si="670"/>
        <v>y</v>
      </c>
      <c r="AP1647" s="157" t="str">
        <f t="shared" si="665"/>
        <v>n</v>
      </c>
      <c r="AQ1647" s="157" t="str">
        <f t="shared" si="666"/>
        <v>n</v>
      </c>
      <c r="AR1647" s="165">
        <v>0</v>
      </c>
      <c r="AS1647" s="166">
        <v>0</v>
      </c>
      <c r="AT1647" s="166" t="b">
        <f t="shared" si="646"/>
        <v>1</v>
      </c>
      <c r="AU1647" s="157" t="s">
        <v>3034</v>
      </c>
    </row>
    <row r="1648" spans="1:47" ht="15" customHeight="1" x14ac:dyDescent="0.3">
      <c r="A1648" s="158" t="s">
        <v>1811</v>
      </c>
      <c r="B1648" s="158" t="s">
        <v>2127</v>
      </c>
      <c r="C1648" s="159">
        <v>44411</v>
      </c>
      <c r="D1648" s="158">
        <v>2021</v>
      </c>
      <c r="E1648" s="158" t="s">
        <v>19</v>
      </c>
      <c r="F1648" s="158" t="s">
        <v>1004</v>
      </c>
      <c r="G1648" s="169">
        <v>0.32291666666666669</v>
      </c>
      <c r="H1648" s="169">
        <v>0.17500000000000002</v>
      </c>
      <c r="I1648" s="157" t="s">
        <v>3035</v>
      </c>
      <c r="J1648" s="165"/>
      <c r="K1648" s="157" t="str">
        <f t="shared" si="647"/>
        <v>n</v>
      </c>
      <c r="L1648" s="157" t="str">
        <f t="shared" si="648"/>
        <v>n</v>
      </c>
      <c r="M1648" s="157" t="str">
        <f t="shared" si="649"/>
        <v>n</v>
      </c>
      <c r="N1648" s="157" t="str">
        <f t="shared" si="650"/>
        <v>n</v>
      </c>
      <c r="O1648" s="157" t="str">
        <f t="shared" si="651"/>
        <v>n</v>
      </c>
      <c r="P1648" s="157" t="str">
        <f t="shared" si="652"/>
        <v>n</v>
      </c>
      <c r="Q1648" s="157" t="str">
        <f t="shared" si="653"/>
        <v>n</v>
      </c>
      <c r="R1648" s="157" t="str">
        <f t="shared" si="654"/>
        <v>n</v>
      </c>
      <c r="S1648" s="165">
        <v>0</v>
      </c>
      <c r="T1648" s="166">
        <v>0</v>
      </c>
      <c r="U1648" s="166" t="b">
        <f t="shared" si="667"/>
        <v>1</v>
      </c>
      <c r="V1648" s="165" t="s">
        <v>1066</v>
      </c>
      <c r="W1648" s="157" t="str">
        <f t="shared" si="644"/>
        <v>n</v>
      </c>
      <c r="X1648" s="157" t="str">
        <f t="shared" si="645"/>
        <v>y</v>
      </c>
      <c r="Y1648" s="157" t="str">
        <f t="shared" si="655"/>
        <v>n</v>
      </c>
      <c r="Z1648" s="157" t="str">
        <f t="shared" si="656"/>
        <v>n</v>
      </c>
      <c r="AA1648" s="157" t="str">
        <f t="shared" si="657"/>
        <v>n</v>
      </c>
      <c r="AB1648" s="157" t="str">
        <f t="shared" si="658"/>
        <v>n</v>
      </c>
      <c r="AC1648" s="157" t="str">
        <f t="shared" si="659"/>
        <v>n</v>
      </c>
      <c r="AD1648" s="157" t="str">
        <f t="shared" si="660"/>
        <v>n</v>
      </c>
      <c r="AE1648" s="165">
        <v>-1</v>
      </c>
      <c r="AF1648" s="166">
        <v>-1</v>
      </c>
      <c r="AG1648" s="166">
        <v>85</v>
      </c>
      <c r="AH1648" s="166" t="b">
        <f t="shared" si="668"/>
        <v>1</v>
      </c>
      <c r="AI1648" s="165" t="s">
        <v>2387</v>
      </c>
      <c r="AJ1648" s="157" t="str">
        <f t="shared" si="661"/>
        <v>n</v>
      </c>
      <c r="AK1648" s="157" t="str">
        <f t="shared" si="662"/>
        <v>n</v>
      </c>
      <c r="AL1648" s="157" t="str">
        <f t="shared" si="663"/>
        <v>n</v>
      </c>
      <c r="AM1648" s="157" t="str">
        <f t="shared" si="664"/>
        <v>n</v>
      </c>
      <c r="AN1648" s="157" t="str">
        <f t="shared" si="669"/>
        <v>n</v>
      </c>
      <c r="AO1648" s="157" t="str">
        <f t="shared" si="670"/>
        <v>y</v>
      </c>
      <c r="AP1648" s="157" t="str">
        <f t="shared" si="665"/>
        <v>n</v>
      </c>
      <c r="AQ1648" s="157" t="str">
        <f t="shared" si="666"/>
        <v>n</v>
      </c>
      <c r="AR1648" s="165">
        <v>0</v>
      </c>
      <c r="AS1648" s="166">
        <v>0</v>
      </c>
      <c r="AT1648" s="166" t="b">
        <f t="shared" si="646"/>
        <v>1</v>
      </c>
      <c r="AU1648" s="157" t="s">
        <v>3036</v>
      </c>
    </row>
    <row r="1649" spans="1:47" ht="15" customHeight="1" x14ac:dyDescent="0.3">
      <c r="A1649" s="158" t="s">
        <v>1811</v>
      </c>
      <c r="B1649" s="158" t="s">
        <v>2127</v>
      </c>
      <c r="C1649" s="159">
        <v>44411</v>
      </c>
      <c r="D1649" s="158">
        <v>2021</v>
      </c>
      <c r="E1649" s="158" t="s">
        <v>19</v>
      </c>
      <c r="F1649" s="158" t="s">
        <v>1006</v>
      </c>
      <c r="G1649" s="169">
        <v>0.32291666666666669</v>
      </c>
      <c r="H1649" s="169">
        <v>0.17500000000000002</v>
      </c>
      <c r="I1649" s="157" t="s">
        <v>3037</v>
      </c>
      <c r="J1649" s="165" t="s">
        <v>1066</v>
      </c>
      <c r="K1649" s="157" t="str">
        <f t="shared" si="647"/>
        <v>n</v>
      </c>
      <c r="L1649" s="157" t="str">
        <f t="shared" si="648"/>
        <v>y</v>
      </c>
      <c r="M1649" s="157" t="str">
        <f t="shared" si="649"/>
        <v>n</v>
      </c>
      <c r="N1649" s="157" t="str">
        <f t="shared" si="650"/>
        <v>n</v>
      </c>
      <c r="O1649" s="157" t="str">
        <f t="shared" si="651"/>
        <v>n</v>
      </c>
      <c r="P1649" s="157" t="str">
        <f t="shared" si="652"/>
        <v>n</v>
      </c>
      <c r="Q1649" s="157" t="str">
        <f t="shared" si="653"/>
        <v>n</v>
      </c>
      <c r="R1649" s="157" t="str">
        <f t="shared" si="654"/>
        <v>n</v>
      </c>
      <c r="S1649" s="165">
        <v>65</v>
      </c>
      <c r="T1649" s="166">
        <v>65</v>
      </c>
      <c r="U1649" s="166" t="b">
        <f t="shared" si="667"/>
        <v>1</v>
      </c>
      <c r="V1649" s="165" t="s">
        <v>1066</v>
      </c>
      <c r="W1649" s="157" t="str">
        <f t="shared" si="644"/>
        <v>n</v>
      </c>
      <c r="X1649" s="157" t="str">
        <f t="shared" si="645"/>
        <v>y</v>
      </c>
      <c r="Y1649" s="157" t="str">
        <f t="shared" si="655"/>
        <v>n</v>
      </c>
      <c r="Z1649" s="157" t="str">
        <f t="shared" si="656"/>
        <v>n</v>
      </c>
      <c r="AA1649" s="157" t="str">
        <f t="shared" si="657"/>
        <v>n</v>
      </c>
      <c r="AB1649" s="157" t="str">
        <f t="shared" si="658"/>
        <v>n</v>
      </c>
      <c r="AC1649" s="157" t="str">
        <f t="shared" si="659"/>
        <v>n</v>
      </c>
      <c r="AD1649" s="157" t="str">
        <f t="shared" si="660"/>
        <v>n</v>
      </c>
      <c r="AE1649" s="165">
        <v>-1</v>
      </c>
      <c r="AF1649" s="166">
        <v>-1</v>
      </c>
      <c r="AG1649" s="166">
        <v>90</v>
      </c>
      <c r="AH1649" s="166" t="b">
        <f t="shared" si="668"/>
        <v>1</v>
      </c>
      <c r="AI1649" s="165" t="s">
        <v>2590</v>
      </c>
      <c r="AJ1649" s="157" t="str">
        <f t="shared" si="661"/>
        <v>n</v>
      </c>
      <c r="AK1649" s="157" t="str">
        <f t="shared" si="662"/>
        <v>n</v>
      </c>
      <c r="AL1649" s="157" t="str">
        <f t="shared" si="663"/>
        <v>n</v>
      </c>
      <c r="AM1649" s="157" t="str">
        <f t="shared" si="664"/>
        <v>n</v>
      </c>
      <c r="AN1649" s="157" t="str">
        <f t="shared" si="669"/>
        <v>n</v>
      </c>
      <c r="AO1649" s="157" t="str">
        <f t="shared" si="670"/>
        <v>y</v>
      </c>
      <c r="AP1649" s="157" t="str">
        <f t="shared" si="665"/>
        <v>y</v>
      </c>
      <c r="AQ1649" s="157" t="str">
        <f t="shared" si="666"/>
        <v>n</v>
      </c>
      <c r="AR1649" s="165">
        <v>0</v>
      </c>
      <c r="AS1649" s="166">
        <v>0</v>
      </c>
      <c r="AT1649" s="166" t="b">
        <f t="shared" si="646"/>
        <v>1</v>
      </c>
      <c r="AU1649" s="157"/>
    </row>
    <row r="1650" spans="1:47" ht="15" customHeight="1" x14ac:dyDescent="0.3">
      <c r="A1650" s="158" t="s">
        <v>1811</v>
      </c>
      <c r="B1650" s="158" t="s">
        <v>2127</v>
      </c>
      <c r="C1650" s="159">
        <v>44411</v>
      </c>
      <c r="D1650" s="158">
        <v>2021</v>
      </c>
      <c r="E1650" s="158" t="s">
        <v>19</v>
      </c>
      <c r="F1650" s="158" t="s">
        <v>1008</v>
      </c>
      <c r="G1650" s="169">
        <v>0.32291666666666669</v>
      </c>
      <c r="H1650" s="169">
        <v>0.17500000000000002</v>
      </c>
      <c r="I1650" s="157" t="s">
        <v>3038</v>
      </c>
      <c r="J1650" s="165"/>
      <c r="K1650" s="157" t="str">
        <f t="shared" si="647"/>
        <v>n</v>
      </c>
      <c r="L1650" s="157" t="str">
        <f t="shared" si="648"/>
        <v>n</v>
      </c>
      <c r="M1650" s="157" t="str">
        <f t="shared" si="649"/>
        <v>n</v>
      </c>
      <c r="N1650" s="157" t="str">
        <f t="shared" si="650"/>
        <v>n</v>
      </c>
      <c r="O1650" s="157" t="str">
        <f t="shared" si="651"/>
        <v>n</v>
      </c>
      <c r="P1650" s="157" t="str">
        <f t="shared" si="652"/>
        <v>n</v>
      </c>
      <c r="Q1650" s="157" t="str">
        <f t="shared" si="653"/>
        <v>n</v>
      </c>
      <c r="R1650" s="157" t="str">
        <f t="shared" si="654"/>
        <v>n</v>
      </c>
      <c r="S1650" s="165">
        <v>0</v>
      </c>
      <c r="T1650" s="166">
        <v>0</v>
      </c>
      <c r="U1650" s="166" t="b">
        <f t="shared" si="667"/>
        <v>1</v>
      </c>
      <c r="V1650" s="165" t="s">
        <v>1066</v>
      </c>
      <c r="W1650" s="157" t="str">
        <f t="shared" si="644"/>
        <v>n</v>
      </c>
      <c r="X1650" s="157" t="str">
        <f t="shared" si="645"/>
        <v>y</v>
      </c>
      <c r="Y1650" s="157" t="str">
        <f t="shared" si="655"/>
        <v>n</v>
      </c>
      <c r="Z1650" s="157" t="str">
        <f t="shared" si="656"/>
        <v>n</v>
      </c>
      <c r="AA1650" s="157" t="str">
        <f t="shared" si="657"/>
        <v>n</v>
      </c>
      <c r="AB1650" s="157" t="str">
        <f t="shared" si="658"/>
        <v>n</v>
      </c>
      <c r="AC1650" s="157" t="str">
        <f t="shared" si="659"/>
        <v>n</v>
      </c>
      <c r="AD1650" s="157" t="str">
        <f t="shared" si="660"/>
        <v>n</v>
      </c>
      <c r="AE1650" s="165">
        <v>-1</v>
      </c>
      <c r="AF1650" s="166">
        <v>-1</v>
      </c>
      <c r="AG1650" s="166">
        <v>60</v>
      </c>
      <c r="AH1650" s="166" t="b">
        <f t="shared" si="668"/>
        <v>1</v>
      </c>
      <c r="AI1650" s="165" t="s">
        <v>2387</v>
      </c>
      <c r="AJ1650" s="157" t="str">
        <f t="shared" si="661"/>
        <v>n</v>
      </c>
      <c r="AK1650" s="157" t="str">
        <f t="shared" si="662"/>
        <v>n</v>
      </c>
      <c r="AL1650" s="157" t="str">
        <f t="shared" si="663"/>
        <v>n</v>
      </c>
      <c r="AM1650" s="157" t="str">
        <f t="shared" si="664"/>
        <v>n</v>
      </c>
      <c r="AN1650" s="157" t="str">
        <f t="shared" si="669"/>
        <v>n</v>
      </c>
      <c r="AO1650" s="157" t="str">
        <f t="shared" si="670"/>
        <v>y</v>
      </c>
      <c r="AP1650" s="157" t="str">
        <f t="shared" si="665"/>
        <v>n</v>
      </c>
      <c r="AQ1650" s="157" t="str">
        <f t="shared" si="666"/>
        <v>n</v>
      </c>
      <c r="AR1650" s="165">
        <v>0</v>
      </c>
      <c r="AS1650" s="166">
        <v>0</v>
      </c>
      <c r="AT1650" s="166" t="b">
        <f t="shared" si="646"/>
        <v>1</v>
      </c>
      <c r="AU1650" s="157"/>
    </row>
    <row r="1651" spans="1:47" ht="15" customHeight="1" x14ac:dyDescent="0.3">
      <c r="A1651" s="158" t="s">
        <v>1811</v>
      </c>
      <c r="B1651" s="158" t="s">
        <v>2127</v>
      </c>
      <c r="C1651" s="159">
        <v>44411</v>
      </c>
      <c r="D1651" s="158">
        <v>2021</v>
      </c>
      <c r="E1651" s="158" t="s">
        <v>19</v>
      </c>
      <c r="F1651" s="158" t="s">
        <v>1010</v>
      </c>
      <c r="G1651" s="169">
        <v>0.32291666666666669</v>
      </c>
      <c r="H1651" s="169">
        <v>0.17500000000000002</v>
      </c>
      <c r="I1651" s="157" t="s">
        <v>3039</v>
      </c>
      <c r="J1651" s="165"/>
      <c r="K1651" s="157" t="str">
        <f t="shared" si="647"/>
        <v>n</v>
      </c>
      <c r="L1651" s="157" t="str">
        <f t="shared" si="648"/>
        <v>n</v>
      </c>
      <c r="M1651" s="157" t="str">
        <f t="shared" si="649"/>
        <v>n</v>
      </c>
      <c r="N1651" s="157" t="str">
        <f t="shared" si="650"/>
        <v>n</v>
      </c>
      <c r="O1651" s="157" t="str">
        <f t="shared" si="651"/>
        <v>n</v>
      </c>
      <c r="P1651" s="157" t="str">
        <f t="shared" si="652"/>
        <v>n</v>
      </c>
      <c r="Q1651" s="157" t="str">
        <f t="shared" si="653"/>
        <v>n</v>
      </c>
      <c r="R1651" s="157" t="str">
        <f t="shared" si="654"/>
        <v>n</v>
      </c>
      <c r="S1651" s="165">
        <v>0</v>
      </c>
      <c r="T1651" s="166">
        <v>0</v>
      </c>
      <c r="U1651" s="166" t="b">
        <f t="shared" si="667"/>
        <v>1</v>
      </c>
      <c r="V1651" s="165" t="s">
        <v>1066</v>
      </c>
      <c r="W1651" s="157" t="str">
        <f t="shared" ref="W1651:W1657" si="671">IF(AND(ISNUMBER(SEARCH("I",$V1651)), AG1651&gt;0),"y","n")</f>
        <v>n</v>
      </c>
      <c r="X1651" s="157" t="str">
        <f t="shared" ref="X1651:X1657" si="672">IF(AND(ISNUMBER(SEARCH("L",$V1651)), AG1651&gt;0),"y","n")</f>
        <v>y</v>
      </c>
      <c r="Y1651" s="157" t="str">
        <f t="shared" si="655"/>
        <v>n</v>
      </c>
      <c r="Z1651" s="157" t="str">
        <f t="shared" si="656"/>
        <v>n</v>
      </c>
      <c r="AA1651" s="157" t="str">
        <f t="shared" si="657"/>
        <v>n</v>
      </c>
      <c r="AB1651" s="157" t="str">
        <f t="shared" si="658"/>
        <v>n</v>
      </c>
      <c r="AC1651" s="157" t="str">
        <f t="shared" si="659"/>
        <v>n</v>
      </c>
      <c r="AD1651" s="157" t="str">
        <f t="shared" si="660"/>
        <v>n</v>
      </c>
      <c r="AE1651" s="165">
        <v>-1</v>
      </c>
      <c r="AF1651" s="166">
        <v>-1</v>
      </c>
      <c r="AG1651" s="166">
        <v>80</v>
      </c>
      <c r="AH1651" s="166" t="b">
        <f t="shared" si="668"/>
        <v>1</v>
      </c>
      <c r="AI1651" s="165" t="s">
        <v>2387</v>
      </c>
      <c r="AJ1651" s="157" t="str">
        <f t="shared" si="661"/>
        <v>n</v>
      </c>
      <c r="AK1651" s="157" t="str">
        <f t="shared" si="662"/>
        <v>n</v>
      </c>
      <c r="AL1651" s="157" t="str">
        <f t="shared" si="663"/>
        <v>n</v>
      </c>
      <c r="AM1651" s="157" t="str">
        <f t="shared" si="664"/>
        <v>n</v>
      </c>
      <c r="AN1651" s="157" t="str">
        <f t="shared" si="669"/>
        <v>n</v>
      </c>
      <c r="AO1651" s="157" t="str">
        <f t="shared" si="670"/>
        <v>y</v>
      </c>
      <c r="AP1651" s="157" t="str">
        <f t="shared" si="665"/>
        <v>n</v>
      </c>
      <c r="AQ1651" s="157" t="str">
        <f t="shared" si="666"/>
        <v>n</v>
      </c>
      <c r="AR1651" s="165">
        <v>0</v>
      </c>
      <c r="AS1651" s="166">
        <v>0</v>
      </c>
      <c r="AT1651" s="166" t="b">
        <f t="shared" si="646"/>
        <v>1</v>
      </c>
      <c r="AU1651" s="157" t="s">
        <v>3040</v>
      </c>
    </row>
    <row r="1652" spans="1:47" ht="15" customHeight="1" x14ac:dyDescent="0.3">
      <c r="A1652" s="158" t="s">
        <v>1811</v>
      </c>
      <c r="B1652" s="158" t="s">
        <v>2127</v>
      </c>
      <c r="C1652" s="159">
        <v>44411</v>
      </c>
      <c r="D1652" s="158">
        <v>2021</v>
      </c>
      <c r="E1652" s="158" t="s">
        <v>19</v>
      </c>
      <c r="F1652" s="158" t="s">
        <v>1012</v>
      </c>
      <c r="G1652" s="169">
        <v>0.32291666666666669</v>
      </c>
      <c r="H1652" s="169">
        <v>0.17500000000000002</v>
      </c>
      <c r="I1652" s="157"/>
      <c r="J1652" s="165" t="s">
        <v>2182</v>
      </c>
      <c r="K1652" s="157" t="str">
        <f t="shared" si="647"/>
        <v>y</v>
      </c>
      <c r="L1652" s="157" t="str">
        <f t="shared" si="648"/>
        <v>n</v>
      </c>
      <c r="M1652" s="157" t="str">
        <f t="shared" si="649"/>
        <v>n</v>
      </c>
      <c r="N1652" s="157" t="str">
        <f t="shared" si="650"/>
        <v>n</v>
      </c>
      <c r="O1652" s="157" t="str">
        <f t="shared" si="651"/>
        <v>n</v>
      </c>
      <c r="P1652" s="157" t="str">
        <f t="shared" si="652"/>
        <v>n</v>
      </c>
      <c r="Q1652" s="157" t="str">
        <f t="shared" si="653"/>
        <v>n</v>
      </c>
      <c r="R1652" s="157" t="str">
        <f t="shared" si="654"/>
        <v>n</v>
      </c>
      <c r="S1652" s="165">
        <v>10</v>
      </c>
      <c r="T1652" s="166">
        <v>10</v>
      </c>
      <c r="U1652" s="166" t="b">
        <f t="shared" si="667"/>
        <v>1</v>
      </c>
      <c r="V1652" s="165" t="s">
        <v>1066</v>
      </c>
      <c r="W1652" s="157" t="str">
        <f t="shared" si="671"/>
        <v>n</v>
      </c>
      <c r="X1652" s="157" t="str">
        <f t="shared" si="672"/>
        <v>y</v>
      </c>
      <c r="Y1652" s="157" t="str">
        <f t="shared" si="655"/>
        <v>n</v>
      </c>
      <c r="Z1652" s="157" t="str">
        <f t="shared" si="656"/>
        <v>n</v>
      </c>
      <c r="AA1652" s="157" t="str">
        <f t="shared" si="657"/>
        <v>n</v>
      </c>
      <c r="AB1652" s="157" t="str">
        <f t="shared" si="658"/>
        <v>n</v>
      </c>
      <c r="AC1652" s="157" t="str">
        <f t="shared" si="659"/>
        <v>n</v>
      </c>
      <c r="AD1652" s="157" t="str">
        <f t="shared" si="660"/>
        <v>n</v>
      </c>
      <c r="AE1652" s="165">
        <v>-1</v>
      </c>
      <c r="AF1652" s="166">
        <v>-1</v>
      </c>
      <c r="AG1652" s="166">
        <v>85</v>
      </c>
      <c r="AH1652" s="166" t="b">
        <f t="shared" si="668"/>
        <v>1</v>
      </c>
      <c r="AI1652" s="165" t="s">
        <v>2387</v>
      </c>
      <c r="AJ1652" s="157" t="str">
        <f t="shared" si="661"/>
        <v>n</v>
      </c>
      <c r="AK1652" s="157" t="str">
        <f t="shared" si="662"/>
        <v>n</v>
      </c>
      <c r="AL1652" s="157" t="str">
        <f t="shared" si="663"/>
        <v>n</v>
      </c>
      <c r="AM1652" s="157" t="str">
        <f t="shared" si="664"/>
        <v>n</v>
      </c>
      <c r="AN1652" s="157" t="str">
        <f t="shared" si="669"/>
        <v>n</v>
      </c>
      <c r="AO1652" s="157" t="str">
        <f t="shared" si="670"/>
        <v>y</v>
      </c>
      <c r="AP1652" s="157" t="str">
        <f t="shared" si="665"/>
        <v>n</v>
      </c>
      <c r="AQ1652" s="157" t="str">
        <f t="shared" si="666"/>
        <v>n</v>
      </c>
      <c r="AR1652" s="165">
        <v>0</v>
      </c>
      <c r="AS1652" s="166">
        <v>0</v>
      </c>
      <c r="AT1652" s="166" t="b">
        <f t="shared" si="646"/>
        <v>1</v>
      </c>
      <c r="AU1652" s="157" t="s">
        <v>3041</v>
      </c>
    </row>
    <row r="1653" spans="1:47" ht="15" customHeight="1" x14ac:dyDescent="0.3">
      <c r="A1653" s="158" t="s">
        <v>1811</v>
      </c>
      <c r="B1653" s="158" t="s">
        <v>2127</v>
      </c>
      <c r="C1653" s="159">
        <v>44411</v>
      </c>
      <c r="D1653" s="158">
        <v>2021</v>
      </c>
      <c r="E1653" s="158" t="s">
        <v>19</v>
      </c>
      <c r="F1653" s="158" t="s">
        <v>1014</v>
      </c>
      <c r="G1653" s="169">
        <v>0.32291666666666669</v>
      </c>
      <c r="H1653" s="169">
        <v>0.17500000000000002</v>
      </c>
      <c r="I1653" s="157" t="s">
        <v>3042</v>
      </c>
      <c r="J1653" s="165"/>
      <c r="K1653" s="157" t="str">
        <f t="shared" si="647"/>
        <v>n</v>
      </c>
      <c r="L1653" s="157" t="str">
        <f t="shared" si="648"/>
        <v>n</v>
      </c>
      <c r="M1653" s="157" t="str">
        <f t="shared" si="649"/>
        <v>n</v>
      </c>
      <c r="N1653" s="157" t="str">
        <f t="shared" si="650"/>
        <v>n</v>
      </c>
      <c r="O1653" s="157" t="str">
        <f t="shared" si="651"/>
        <v>n</v>
      </c>
      <c r="P1653" s="157" t="str">
        <f t="shared" si="652"/>
        <v>n</v>
      </c>
      <c r="Q1653" s="157" t="str">
        <f t="shared" si="653"/>
        <v>n</v>
      </c>
      <c r="R1653" s="157" t="str">
        <f t="shared" si="654"/>
        <v>n</v>
      </c>
      <c r="S1653" s="165">
        <v>0</v>
      </c>
      <c r="T1653" s="166">
        <v>0</v>
      </c>
      <c r="U1653" s="166" t="b">
        <f t="shared" si="667"/>
        <v>1</v>
      </c>
      <c r="V1653" s="165" t="s">
        <v>1066</v>
      </c>
      <c r="W1653" s="157" t="str">
        <f t="shared" si="671"/>
        <v>n</v>
      </c>
      <c r="X1653" s="157" t="str">
        <f t="shared" si="672"/>
        <v>y</v>
      </c>
      <c r="Y1653" s="157" t="str">
        <f t="shared" si="655"/>
        <v>n</v>
      </c>
      <c r="Z1653" s="157" t="str">
        <f t="shared" si="656"/>
        <v>n</v>
      </c>
      <c r="AA1653" s="157" t="str">
        <f t="shared" si="657"/>
        <v>n</v>
      </c>
      <c r="AB1653" s="157" t="str">
        <f t="shared" si="658"/>
        <v>n</v>
      </c>
      <c r="AC1653" s="157" t="str">
        <f t="shared" si="659"/>
        <v>n</v>
      </c>
      <c r="AD1653" s="157" t="str">
        <f t="shared" si="660"/>
        <v>n</v>
      </c>
      <c r="AE1653" s="165">
        <v>-1</v>
      </c>
      <c r="AF1653" s="166">
        <v>-1</v>
      </c>
      <c r="AG1653" s="166">
        <v>95</v>
      </c>
      <c r="AH1653" s="166" t="b">
        <f t="shared" si="668"/>
        <v>1</v>
      </c>
      <c r="AI1653" s="165" t="s">
        <v>2387</v>
      </c>
      <c r="AJ1653" s="157" t="str">
        <f t="shared" si="661"/>
        <v>n</v>
      </c>
      <c r="AK1653" s="157" t="str">
        <f t="shared" si="662"/>
        <v>n</v>
      </c>
      <c r="AL1653" s="157" t="str">
        <f t="shared" si="663"/>
        <v>n</v>
      </c>
      <c r="AM1653" s="157" t="str">
        <f t="shared" si="664"/>
        <v>n</v>
      </c>
      <c r="AN1653" s="157" t="str">
        <f t="shared" si="669"/>
        <v>n</v>
      </c>
      <c r="AO1653" s="157" t="str">
        <f t="shared" si="670"/>
        <v>y</v>
      </c>
      <c r="AP1653" s="157" t="str">
        <f t="shared" si="665"/>
        <v>n</v>
      </c>
      <c r="AQ1653" s="157" t="str">
        <f t="shared" si="666"/>
        <v>n</v>
      </c>
      <c r="AR1653" s="165">
        <v>0</v>
      </c>
      <c r="AS1653" s="166">
        <v>0</v>
      </c>
      <c r="AT1653" s="166" t="b">
        <f t="shared" si="646"/>
        <v>1</v>
      </c>
      <c r="AU1653" s="157" t="s">
        <v>3008</v>
      </c>
    </row>
    <row r="1654" spans="1:47" ht="15" customHeight="1" x14ac:dyDescent="0.3">
      <c r="A1654" s="158" t="s">
        <v>1811</v>
      </c>
      <c r="B1654" s="158" t="s">
        <v>2127</v>
      </c>
      <c r="C1654" s="159">
        <v>44411</v>
      </c>
      <c r="D1654" s="158">
        <v>2021</v>
      </c>
      <c r="E1654" s="158" t="s">
        <v>19</v>
      </c>
      <c r="F1654" s="158" t="s">
        <v>1016</v>
      </c>
      <c r="G1654" s="169">
        <v>0.32291666666666669</v>
      </c>
      <c r="H1654" s="169">
        <v>0.17500000000000002</v>
      </c>
      <c r="I1654" s="157" t="s">
        <v>3043</v>
      </c>
      <c r="J1654" s="165" t="s">
        <v>1066</v>
      </c>
      <c r="K1654" s="157" t="str">
        <f t="shared" si="647"/>
        <v>n</v>
      </c>
      <c r="L1654" s="157" t="str">
        <f t="shared" si="648"/>
        <v>y</v>
      </c>
      <c r="M1654" s="157" t="str">
        <f t="shared" si="649"/>
        <v>n</v>
      </c>
      <c r="N1654" s="157" t="str">
        <f t="shared" si="650"/>
        <v>n</v>
      </c>
      <c r="O1654" s="157" t="str">
        <f t="shared" si="651"/>
        <v>n</v>
      </c>
      <c r="P1654" s="157" t="str">
        <f t="shared" si="652"/>
        <v>n</v>
      </c>
      <c r="Q1654" s="157" t="str">
        <f t="shared" si="653"/>
        <v>n</v>
      </c>
      <c r="R1654" s="157" t="str">
        <f t="shared" si="654"/>
        <v>n</v>
      </c>
      <c r="S1654" s="165">
        <v>35</v>
      </c>
      <c r="T1654" s="166">
        <v>35</v>
      </c>
      <c r="U1654" s="166" t="b">
        <f t="shared" si="667"/>
        <v>1</v>
      </c>
      <c r="V1654" s="165" t="s">
        <v>1066</v>
      </c>
      <c r="W1654" s="157" t="str">
        <f t="shared" si="671"/>
        <v>n</v>
      </c>
      <c r="X1654" s="157" t="str">
        <f t="shared" si="672"/>
        <v>y</v>
      </c>
      <c r="Y1654" s="157" t="str">
        <f t="shared" si="655"/>
        <v>n</v>
      </c>
      <c r="Z1654" s="157" t="str">
        <f t="shared" si="656"/>
        <v>n</v>
      </c>
      <c r="AA1654" s="157" t="str">
        <f t="shared" si="657"/>
        <v>n</v>
      </c>
      <c r="AB1654" s="157" t="str">
        <f t="shared" si="658"/>
        <v>n</v>
      </c>
      <c r="AC1654" s="157" t="str">
        <f t="shared" si="659"/>
        <v>n</v>
      </c>
      <c r="AD1654" s="157" t="str">
        <f t="shared" si="660"/>
        <v>n</v>
      </c>
      <c r="AE1654" s="165">
        <v>-1</v>
      </c>
      <c r="AF1654" s="166">
        <v>-1</v>
      </c>
      <c r="AG1654" s="166">
        <v>98</v>
      </c>
      <c r="AH1654" s="166" t="b">
        <f t="shared" si="668"/>
        <v>1</v>
      </c>
      <c r="AI1654" s="165" t="s">
        <v>2516</v>
      </c>
      <c r="AJ1654" s="157" t="str">
        <f t="shared" si="661"/>
        <v>n</v>
      </c>
      <c r="AK1654" s="157" t="str">
        <f t="shared" si="662"/>
        <v>n</v>
      </c>
      <c r="AL1654" s="157" t="str">
        <f t="shared" si="663"/>
        <v>n</v>
      </c>
      <c r="AM1654" s="157" t="str">
        <f t="shared" si="664"/>
        <v>n</v>
      </c>
      <c r="AN1654" s="157" t="str">
        <f t="shared" si="669"/>
        <v>n</v>
      </c>
      <c r="AO1654" s="157" t="str">
        <f t="shared" si="670"/>
        <v>n</v>
      </c>
      <c r="AP1654" s="157" t="str">
        <f t="shared" si="665"/>
        <v>y</v>
      </c>
      <c r="AQ1654" s="157" t="str">
        <f t="shared" si="666"/>
        <v>y</v>
      </c>
      <c r="AR1654" s="165">
        <v>0</v>
      </c>
      <c r="AS1654" s="166">
        <v>0</v>
      </c>
      <c r="AT1654" s="166" t="b">
        <f t="shared" ref="AT1654:AT1717" si="673">AR1654=AS1654</f>
        <v>1</v>
      </c>
      <c r="AU1654" s="157" t="s">
        <v>3045</v>
      </c>
    </row>
    <row r="1655" spans="1:47" ht="15" customHeight="1" x14ac:dyDescent="0.3">
      <c r="A1655" s="158" t="s">
        <v>1811</v>
      </c>
      <c r="B1655" s="158" t="s">
        <v>2127</v>
      </c>
      <c r="C1655" s="159">
        <v>44411</v>
      </c>
      <c r="D1655" s="158">
        <v>2021</v>
      </c>
      <c r="E1655" s="158" t="s">
        <v>19</v>
      </c>
      <c r="F1655" s="158" t="s">
        <v>1018</v>
      </c>
      <c r="G1655" s="169">
        <v>0.32291666666666669</v>
      </c>
      <c r="H1655" s="169">
        <v>0.17500000000000002</v>
      </c>
      <c r="I1655" s="157" t="s">
        <v>3044</v>
      </c>
      <c r="J1655" s="165" t="s">
        <v>1066</v>
      </c>
      <c r="K1655" s="157" t="str">
        <f t="shared" si="647"/>
        <v>n</v>
      </c>
      <c r="L1655" s="157" t="str">
        <f t="shared" si="648"/>
        <v>y</v>
      </c>
      <c r="M1655" s="157" t="str">
        <f t="shared" si="649"/>
        <v>n</v>
      </c>
      <c r="N1655" s="157" t="str">
        <f t="shared" si="650"/>
        <v>n</v>
      </c>
      <c r="O1655" s="157" t="str">
        <f t="shared" si="651"/>
        <v>n</v>
      </c>
      <c r="P1655" s="157" t="str">
        <f t="shared" si="652"/>
        <v>n</v>
      </c>
      <c r="Q1655" s="157" t="str">
        <f t="shared" si="653"/>
        <v>n</v>
      </c>
      <c r="R1655" s="157" t="str">
        <f t="shared" si="654"/>
        <v>n</v>
      </c>
      <c r="S1655" s="165">
        <v>63</v>
      </c>
      <c r="T1655" s="166">
        <v>63</v>
      </c>
      <c r="U1655" s="166" t="b">
        <f t="shared" si="667"/>
        <v>1</v>
      </c>
      <c r="V1655" s="165" t="s">
        <v>1066</v>
      </c>
      <c r="W1655" s="157" t="str">
        <f t="shared" si="671"/>
        <v>n</v>
      </c>
      <c r="X1655" s="157" t="str">
        <f t="shared" si="672"/>
        <v>y</v>
      </c>
      <c r="Y1655" s="157" t="str">
        <f t="shared" si="655"/>
        <v>n</v>
      </c>
      <c r="Z1655" s="157" t="str">
        <f t="shared" si="656"/>
        <v>n</v>
      </c>
      <c r="AA1655" s="157" t="str">
        <f t="shared" si="657"/>
        <v>n</v>
      </c>
      <c r="AB1655" s="157" t="str">
        <f t="shared" si="658"/>
        <v>n</v>
      </c>
      <c r="AC1655" s="157" t="str">
        <f t="shared" si="659"/>
        <v>n</v>
      </c>
      <c r="AD1655" s="157" t="str">
        <f t="shared" si="660"/>
        <v>n</v>
      </c>
      <c r="AE1655" s="165">
        <v>-1</v>
      </c>
      <c r="AF1655" s="166">
        <v>-1</v>
      </c>
      <c r="AG1655" s="166">
        <v>90</v>
      </c>
      <c r="AH1655" s="166" t="b">
        <f t="shared" si="668"/>
        <v>1</v>
      </c>
      <c r="AI1655" s="165" t="s">
        <v>1088</v>
      </c>
      <c r="AJ1655" s="157" t="str">
        <f t="shared" si="661"/>
        <v>n</v>
      </c>
      <c r="AK1655" s="157" t="str">
        <f t="shared" si="662"/>
        <v>n</v>
      </c>
      <c r="AL1655" s="157" t="str">
        <f t="shared" si="663"/>
        <v>n</v>
      </c>
      <c r="AM1655" s="157" t="str">
        <f t="shared" si="664"/>
        <v>n</v>
      </c>
      <c r="AN1655" s="157" t="str">
        <f t="shared" si="669"/>
        <v>n</v>
      </c>
      <c r="AO1655" s="157" t="str">
        <f t="shared" si="670"/>
        <v>n</v>
      </c>
      <c r="AP1655" s="157" t="str">
        <f t="shared" si="665"/>
        <v>n</v>
      </c>
      <c r="AQ1655" s="157" t="str">
        <f t="shared" si="666"/>
        <v>y</v>
      </c>
      <c r="AR1655" s="165">
        <v>0</v>
      </c>
      <c r="AS1655" s="166">
        <v>0</v>
      </c>
      <c r="AT1655" s="166" t="b">
        <f t="shared" si="673"/>
        <v>1</v>
      </c>
      <c r="AU1655" s="157" t="s">
        <v>3045</v>
      </c>
    </row>
    <row r="1656" spans="1:47" ht="15" customHeight="1" x14ac:dyDescent="0.3">
      <c r="A1656" s="158" t="s">
        <v>1811</v>
      </c>
      <c r="B1656" s="158" t="s">
        <v>2127</v>
      </c>
      <c r="C1656" s="159">
        <v>44411</v>
      </c>
      <c r="D1656" s="158">
        <v>2021</v>
      </c>
      <c r="E1656" s="158" t="s">
        <v>19</v>
      </c>
      <c r="F1656" s="158" t="s">
        <v>1020</v>
      </c>
      <c r="G1656" s="169">
        <v>0.32291666666666669</v>
      </c>
      <c r="H1656" s="169">
        <v>0.17500000000000002</v>
      </c>
      <c r="I1656" s="157" t="s">
        <v>3046</v>
      </c>
      <c r="J1656" s="165" t="s">
        <v>1066</v>
      </c>
      <c r="K1656" s="157" t="str">
        <f t="shared" si="647"/>
        <v>n</v>
      </c>
      <c r="L1656" s="157" t="str">
        <f t="shared" si="648"/>
        <v>y</v>
      </c>
      <c r="M1656" s="157" t="str">
        <f t="shared" si="649"/>
        <v>n</v>
      </c>
      <c r="N1656" s="157" t="str">
        <f t="shared" si="650"/>
        <v>n</v>
      </c>
      <c r="O1656" s="157" t="str">
        <f t="shared" si="651"/>
        <v>n</v>
      </c>
      <c r="P1656" s="157" t="str">
        <f t="shared" si="652"/>
        <v>n</v>
      </c>
      <c r="Q1656" s="157" t="str">
        <f t="shared" si="653"/>
        <v>n</v>
      </c>
      <c r="R1656" s="157" t="str">
        <f t="shared" si="654"/>
        <v>n</v>
      </c>
      <c r="S1656" s="165">
        <v>45</v>
      </c>
      <c r="T1656" s="166">
        <v>45</v>
      </c>
      <c r="U1656" s="166" t="b">
        <f t="shared" si="667"/>
        <v>1</v>
      </c>
      <c r="V1656" s="165" t="s">
        <v>1066</v>
      </c>
      <c r="W1656" s="157" t="str">
        <f t="shared" si="671"/>
        <v>n</v>
      </c>
      <c r="X1656" s="157" t="str">
        <f t="shared" si="672"/>
        <v>y</v>
      </c>
      <c r="Y1656" s="157" t="str">
        <f t="shared" si="655"/>
        <v>n</v>
      </c>
      <c r="Z1656" s="157" t="str">
        <f t="shared" si="656"/>
        <v>n</v>
      </c>
      <c r="AA1656" s="157" t="str">
        <f t="shared" si="657"/>
        <v>n</v>
      </c>
      <c r="AB1656" s="157" t="str">
        <f t="shared" si="658"/>
        <v>n</v>
      </c>
      <c r="AC1656" s="157" t="str">
        <f t="shared" si="659"/>
        <v>n</v>
      </c>
      <c r="AD1656" s="157" t="str">
        <f t="shared" si="660"/>
        <v>n</v>
      </c>
      <c r="AE1656" s="165">
        <v>-1</v>
      </c>
      <c r="AF1656" s="166">
        <v>-1</v>
      </c>
      <c r="AG1656" s="166">
        <v>93</v>
      </c>
      <c r="AH1656" s="166" t="b">
        <f t="shared" si="668"/>
        <v>1</v>
      </c>
      <c r="AI1656" s="165"/>
      <c r="AJ1656" s="157" t="str">
        <f t="shared" si="661"/>
        <v>n</v>
      </c>
      <c r="AK1656" s="157" t="str">
        <f t="shared" si="662"/>
        <v>n</v>
      </c>
      <c r="AL1656" s="157" t="str">
        <f t="shared" si="663"/>
        <v>n</v>
      </c>
      <c r="AM1656" s="157" t="str">
        <f t="shared" si="664"/>
        <v>n</v>
      </c>
      <c r="AN1656" s="157" t="str">
        <f t="shared" si="669"/>
        <v>n</v>
      </c>
      <c r="AO1656" s="157" t="str">
        <f t="shared" si="670"/>
        <v>n</v>
      </c>
      <c r="AP1656" s="157" t="str">
        <f t="shared" si="665"/>
        <v>n</v>
      </c>
      <c r="AQ1656" s="157" t="str">
        <f t="shared" si="666"/>
        <v>n</v>
      </c>
      <c r="AR1656" s="165">
        <v>0</v>
      </c>
      <c r="AS1656" s="166">
        <v>0</v>
      </c>
      <c r="AT1656" s="166" t="b">
        <f t="shared" si="673"/>
        <v>1</v>
      </c>
      <c r="AU1656" s="157" t="s">
        <v>3008</v>
      </c>
    </row>
    <row r="1657" spans="1:47" ht="15" customHeight="1" x14ac:dyDescent="0.3">
      <c r="A1657" s="158" t="s">
        <v>1811</v>
      </c>
      <c r="B1657" s="158" t="s">
        <v>2127</v>
      </c>
      <c r="C1657" s="159">
        <v>44411</v>
      </c>
      <c r="D1657" s="158">
        <v>2021</v>
      </c>
      <c r="E1657" s="158" t="s">
        <v>19</v>
      </c>
      <c r="F1657" s="158" t="s">
        <v>1022</v>
      </c>
      <c r="G1657" s="169">
        <v>0.32291666666666669</v>
      </c>
      <c r="H1657" s="169">
        <v>0.17500000000000002</v>
      </c>
      <c r="I1657" s="157" t="s">
        <v>3047</v>
      </c>
      <c r="J1657" s="165" t="s">
        <v>1066</v>
      </c>
      <c r="K1657" s="157" t="str">
        <f t="shared" si="647"/>
        <v>n</v>
      </c>
      <c r="L1657" s="157" t="str">
        <f t="shared" si="648"/>
        <v>y</v>
      </c>
      <c r="M1657" s="157" t="str">
        <f t="shared" si="649"/>
        <v>n</v>
      </c>
      <c r="N1657" s="157" t="str">
        <f t="shared" si="650"/>
        <v>n</v>
      </c>
      <c r="O1657" s="157" t="str">
        <f t="shared" si="651"/>
        <v>n</v>
      </c>
      <c r="P1657" s="157" t="str">
        <f t="shared" si="652"/>
        <v>n</v>
      </c>
      <c r="Q1657" s="157" t="str">
        <f t="shared" si="653"/>
        <v>n</v>
      </c>
      <c r="R1657" s="157" t="str">
        <f t="shared" si="654"/>
        <v>n</v>
      </c>
      <c r="S1657" s="165">
        <v>37</v>
      </c>
      <c r="T1657" s="166">
        <v>37</v>
      </c>
      <c r="U1657" s="166" t="b">
        <f t="shared" si="667"/>
        <v>1</v>
      </c>
      <c r="V1657" s="165" t="s">
        <v>2772</v>
      </c>
      <c r="W1657" s="157" t="str">
        <f t="shared" si="671"/>
        <v>n</v>
      </c>
      <c r="X1657" s="157" t="str">
        <f t="shared" si="672"/>
        <v>y</v>
      </c>
      <c r="Y1657" s="157" t="str">
        <f t="shared" si="655"/>
        <v>y</v>
      </c>
      <c r="Z1657" s="157" t="str">
        <f t="shared" si="656"/>
        <v>y</v>
      </c>
      <c r="AA1657" s="157" t="str">
        <f t="shared" si="657"/>
        <v>n</v>
      </c>
      <c r="AB1657" s="157" t="str">
        <f t="shared" si="658"/>
        <v>n</v>
      </c>
      <c r="AC1657" s="157" t="str">
        <f t="shared" si="659"/>
        <v>n</v>
      </c>
      <c r="AD1657" s="157" t="str">
        <f t="shared" si="660"/>
        <v>n</v>
      </c>
      <c r="AE1657" s="165">
        <v>-1</v>
      </c>
      <c r="AF1657" s="166">
        <v>-1</v>
      </c>
      <c r="AG1657" s="166">
        <v>83</v>
      </c>
      <c r="AH1657" s="166" t="b">
        <f t="shared" si="668"/>
        <v>1</v>
      </c>
      <c r="AI1657" s="165" t="s">
        <v>2516</v>
      </c>
      <c r="AJ1657" s="157" t="str">
        <f t="shared" si="661"/>
        <v>n</v>
      </c>
      <c r="AK1657" s="157" t="str">
        <f t="shared" si="662"/>
        <v>n</v>
      </c>
      <c r="AL1657" s="157" t="str">
        <f t="shared" si="663"/>
        <v>n</v>
      </c>
      <c r="AM1657" s="157" t="str">
        <f t="shared" si="664"/>
        <v>n</v>
      </c>
      <c r="AN1657" s="157" t="str">
        <f t="shared" si="669"/>
        <v>n</v>
      </c>
      <c r="AO1657" s="157" t="str">
        <f t="shared" si="670"/>
        <v>n</v>
      </c>
      <c r="AP1657" s="157" t="str">
        <f t="shared" si="665"/>
        <v>y</v>
      </c>
      <c r="AQ1657" s="157" t="str">
        <f t="shared" si="666"/>
        <v>y</v>
      </c>
      <c r="AR1657" s="165">
        <v>0</v>
      </c>
      <c r="AS1657" s="166">
        <v>0</v>
      </c>
      <c r="AT1657" s="166" t="b">
        <f t="shared" si="673"/>
        <v>1</v>
      </c>
      <c r="AU1657" s="157" t="s">
        <v>3048</v>
      </c>
    </row>
    <row r="1658" spans="1:47" ht="15" customHeight="1" x14ac:dyDescent="0.3">
      <c r="A1658" s="158" t="s">
        <v>1811</v>
      </c>
      <c r="B1658" s="158" t="s">
        <v>2096</v>
      </c>
      <c r="C1658" s="159">
        <v>44396</v>
      </c>
      <c r="D1658" s="158">
        <v>2021</v>
      </c>
      <c r="E1658" s="158" t="s">
        <v>19</v>
      </c>
      <c r="F1658" s="158" t="s">
        <v>943</v>
      </c>
      <c r="G1658" s="169">
        <v>0.35069444444444442</v>
      </c>
      <c r="H1658" s="169">
        <v>0.50486111111111109</v>
      </c>
      <c r="I1658" s="157" t="s">
        <v>3049</v>
      </c>
      <c r="J1658" s="165" t="s">
        <v>1066</v>
      </c>
      <c r="K1658" s="157" t="str">
        <f t="shared" si="647"/>
        <v>n</v>
      </c>
      <c r="L1658" s="157" t="str">
        <f t="shared" si="648"/>
        <v>y</v>
      </c>
      <c r="M1658" s="157" t="str">
        <f t="shared" si="649"/>
        <v>n</v>
      </c>
      <c r="N1658" s="157" t="str">
        <f t="shared" si="650"/>
        <v>n</v>
      </c>
      <c r="O1658" s="157" t="str">
        <f t="shared" si="651"/>
        <v>n</v>
      </c>
      <c r="P1658" s="157" t="str">
        <f t="shared" si="652"/>
        <v>n</v>
      </c>
      <c r="Q1658" s="157" t="str">
        <f t="shared" si="653"/>
        <v>n</v>
      </c>
      <c r="R1658" s="157" t="str">
        <f t="shared" si="654"/>
        <v>n</v>
      </c>
      <c r="S1658" s="165">
        <v>40</v>
      </c>
      <c r="T1658" s="166">
        <v>40</v>
      </c>
      <c r="U1658" s="166" t="b">
        <f t="shared" si="667"/>
        <v>1</v>
      </c>
      <c r="V1658" s="165" t="s">
        <v>1066</v>
      </c>
      <c r="W1658" s="157" t="str">
        <f t="shared" ref="W1658:W1721" si="674">IF(AND(ISNUMBER(SEARCH("I",$V1658)), AG1658&gt;0),"y","n")</f>
        <v>n</v>
      </c>
      <c r="X1658" s="157" t="str">
        <f t="shared" ref="X1658:X1721" si="675">IF(AND(ISNUMBER(SEARCH("L",$V1658)), AG1658&gt;0),"y","n")</f>
        <v>y</v>
      </c>
      <c r="Y1658" s="157" t="str">
        <f t="shared" si="655"/>
        <v>n</v>
      </c>
      <c r="Z1658" s="157" t="str">
        <f t="shared" si="656"/>
        <v>n</v>
      </c>
      <c r="AA1658" s="157" t="str">
        <f t="shared" si="657"/>
        <v>n</v>
      </c>
      <c r="AB1658" s="157" t="str">
        <f t="shared" si="658"/>
        <v>n</v>
      </c>
      <c r="AC1658" s="157" t="str">
        <f t="shared" si="659"/>
        <v>n</v>
      </c>
      <c r="AD1658" s="157" t="str">
        <f t="shared" si="660"/>
        <v>n</v>
      </c>
      <c r="AE1658" s="165">
        <v>-1</v>
      </c>
      <c r="AF1658" s="166">
        <v>-1</v>
      </c>
      <c r="AG1658" s="166">
        <v>20</v>
      </c>
      <c r="AH1658" s="166" t="b">
        <f t="shared" si="668"/>
        <v>1</v>
      </c>
      <c r="AI1658" s="165" t="s">
        <v>1066</v>
      </c>
      <c r="AJ1658" s="157" t="str">
        <f t="shared" si="661"/>
        <v>n</v>
      </c>
      <c r="AK1658" s="157" t="str">
        <f t="shared" si="662"/>
        <v>y</v>
      </c>
      <c r="AL1658" s="157" t="str">
        <f t="shared" si="663"/>
        <v>n</v>
      </c>
      <c r="AM1658" s="157" t="str">
        <f t="shared" si="664"/>
        <v>n</v>
      </c>
      <c r="AN1658" s="157" t="str">
        <f t="shared" si="669"/>
        <v>n</v>
      </c>
      <c r="AO1658" s="157" t="str">
        <f t="shared" si="670"/>
        <v>n</v>
      </c>
      <c r="AP1658" s="157" t="str">
        <f t="shared" si="665"/>
        <v>n</v>
      </c>
      <c r="AQ1658" s="157" t="str">
        <f t="shared" si="666"/>
        <v>n</v>
      </c>
      <c r="AR1658" s="165">
        <v>20</v>
      </c>
      <c r="AS1658" s="166">
        <v>20</v>
      </c>
      <c r="AT1658" s="166" t="b">
        <f t="shared" si="673"/>
        <v>1</v>
      </c>
      <c r="AU1658" s="157" t="s">
        <v>3050</v>
      </c>
    </row>
    <row r="1659" spans="1:47" ht="15" customHeight="1" x14ac:dyDescent="0.3">
      <c r="A1659" s="158" t="s">
        <v>1811</v>
      </c>
      <c r="B1659" s="158" t="s">
        <v>2096</v>
      </c>
      <c r="C1659" s="159">
        <v>44396</v>
      </c>
      <c r="D1659" s="158">
        <v>2021</v>
      </c>
      <c r="E1659" s="158" t="s">
        <v>19</v>
      </c>
      <c r="F1659" s="158" t="s">
        <v>947</v>
      </c>
      <c r="G1659" s="169">
        <v>0.35069444444444442</v>
      </c>
      <c r="H1659" s="169">
        <v>0.50486111111111109</v>
      </c>
      <c r="I1659" s="157" t="s">
        <v>3051</v>
      </c>
      <c r="J1659" s="165" t="s">
        <v>1066</v>
      </c>
      <c r="K1659" s="157" t="str">
        <f t="shared" si="647"/>
        <v>n</v>
      </c>
      <c r="L1659" s="157" t="str">
        <f t="shared" si="648"/>
        <v>y</v>
      </c>
      <c r="M1659" s="157" t="str">
        <f t="shared" si="649"/>
        <v>n</v>
      </c>
      <c r="N1659" s="157" t="str">
        <f t="shared" si="650"/>
        <v>n</v>
      </c>
      <c r="O1659" s="157" t="str">
        <f t="shared" si="651"/>
        <v>n</v>
      </c>
      <c r="P1659" s="157" t="str">
        <f t="shared" si="652"/>
        <v>n</v>
      </c>
      <c r="Q1659" s="157" t="str">
        <f t="shared" si="653"/>
        <v>n</v>
      </c>
      <c r="R1659" s="157" t="str">
        <f t="shared" si="654"/>
        <v>n</v>
      </c>
      <c r="S1659" s="165">
        <v>70</v>
      </c>
      <c r="T1659" s="166">
        <v>70</v>
      </c>
      <c r="U1659" s="166" t="b">
        <f t="shared" si="667"/>
        <v>1</v>
      </c>
      <c r="V1659" s="165" t="s">
        <v>1066</v>
      </c>
      <c r="W1659" s="157" t="str">
        <f t="shared" si="674"/>
        <v>n</v>
      </c>
      <c r="X1659" s="157" t="str">
        <f t="shared" si="675"/>
        <v>y</v>
      </c>
      <c r="Y1659" s="157" t="str">
        <f t="shared" si="655"/>
        <v>n</v>
      </c>
      <c r="Z1659" s="157" t="str">
        <f t="shared" si="656"/>
        <v>n</v>
      </c>
      <c r="AA1659" s="157" t="str">
        <f t="shared" si="657"/>
        <v>n</v>
      </c>
      <c r="AB1659" s="157" t="str">
        <f t="shared" si="658"/>
        <v>n</v>
      </c>
      <c r="AC1659" s="157" t="str">
        <f t="shared" si="659"/>
        <v>n</v>
      </c>
      <c r="AD1659" s="157" t="str">
        <f t="shared" si="660"/>
        <v>n</v>
      </c>
      <c r="AE1659" s="165">
        <v>-1</v>
      </c>
      <c r="AF1659" s="166">
        <v>-1</v>
      </c>
      <c r="AG1659" s="166">
        <v>70</v>
      </c>
      <c r="AH1659" s="166" t="b">
        <f t="shared" si="668"/>
        <v>1</v>
      </c>
      <c r="AI1659" s="165"/>
      <c r="AJ1659" s="157" t="str">
        <f t="shared" si="661"/>
        <v>n</v>
      </c>
      <c r="AK1659" s="157" t="str">
        <f t="shared" si="662"/>
        <v>n</v>
      </c>
      <c r="AL1659" s="157" t="str">
        <f t="shared" si="663"/>
        <v>n</v>
      </c>
      <c r="AM1659" s="157" t="str">
        <f t="shared" si="664"/>
        <v>n</v>
      </c>
      <c r="AN1659" s="157" t="str">
        <f t="shared" si="669"/>
        <v>n</v>
      </c>
      <c r="AO1659" s="157" t="str">
        <f t="shared" si="670"/>
        <v>n</v>
      </c>
      <c r="AP1659" s="157" t="str">
        <f t="shared" si="665"/>
        <v>n</v>
      </c>
      <c r="AQ1659" s="157" t="str">
        <f t="shared" si="666"/>
        <v>n</v>
      </c>
      <c r="AR1659" s="165">
        <v>0</v>
      </c>
      <c r="AS1659" s="166">
        <v>0</v>
      </c>
      <c r="AT1659" s="166" t="b">
        <f t="shared" si="673"/>
        <v>1</v>
      </c>
      <c r="AU1659" s="157" t="s">
        <v>3052</v>
      </c>
    </row>
    <row r="1660" spans="1:47" ht="15" customHeight="1" x14ac:dyDescent="0.3">
      <c r="A1660" s="158" t="s">
        <v>1811</v>
      </c>
      <c r="B1660" s="158" t="s">
        <v>2096</v>
      </c>
      <c r="C1660" s="159">
        <v>44396</v>
      </c>
      <c r="D1660" s="158">
        <v>2021</v>
      </c>
      <c r="E1660" s="158" t="s">
        <v>19</v>
      </c>
      <c r="F1660" s="158" t="s">
        <v>949</v>
      </c>
      <c r="G1660" s="169">
        <v>0.35069444444444442</v>
      </c>
      <c r="H1660" s="169">
        <v>0.50486111111111109</v>
      </c>
      <c r="I1660" s="157" t="s">
        <v>3053</v>
      </c>
      <c r="J1660" s="165"/>
      <c r="K1660" s="157" t="str">
        <f t="shared" si="647"/>
        <v>n</v>
      </c>
      <c r="L1660" s="157" t="str">
        <f t="shared" si="648"/>
        <v>n</v>
      </c>
      <c r="M1660" s="157" t="str">
        <f t="shared" si="649"/>
        <v>n</v>
      </c>
      <c r="N1660" s="157" t="str">
        <f t="shared" si="650"/>
        <v>n</v>
      </c>
      <c r="O1660" s="157" t="str">
        <f t="shared" si="651"/>
        <v>n</v>
      </c>
      <c r="P1660" s="157" t="str">
        <f t="shared" si="652"/>
        <v>n</v>
      </c>
      <c r="Q1660" s="157" t="str">
        <f t="shared" si="653"/>
        <v>n</v>
      </c>
      <c r="R1660" s="157" t="str">
        <f t="shared" si="654"/>
        <v>n</v>
      </c>
      <c r="S1660" s="165">
        <v>0</v>
      </c>
      <c r="T1660" s="166">
        <v>0</v>
      </c>
      <c r="U1660" s="166" t="b">
        <f t="shared" si="667"/>
        <v>1</v>
      </c>
      <c r="V1660" s="165" t="s">
        <v>1066</v>
      </c>
      <c r="W1660" s="157" t="str">
        <f t="shared" si="674"/>
        <v>n</v>
      </c>
      <c r="X1660" s="157" t="str">
        <f t="shared" si="675"/>
        <v>y</v>
      </c>
      <c r="Y1660" s="157" t="str">
        <f t="shared" si="655"/>
        <v>n</v>
      </c>
      <c r="Z1660" s="157" t="str">
        <f t="shared" si="656"/>
        <v>n</v>
      </c>
      <c r="AA1660" s="157" t="str">
        <f t="shared" si="657"/>
        <v>n</v>
      </c>
      <c r="AB1660" s="157" t="str">
        <f t="shared" si="658"/>
        <v>n</v>
      </c>
      <c r="AC1660" s="157" t="str">
        <f t="shared" si="659"/>
        <v>n</v>
      </c>
      <c r="AD1660" s="157" t="str">
        <f t="shared" si="660"/>
        <v>n</v>
      </c>
      <c r="AE1660" s="165">
        <v>-1</v>
      </c>
      <c r="AF1660" s="166">
        <v>-1</v>
      </c>
      <c r="AG1660" s="166">
        <v>90</v>
      </c>
      <c r="AH1660" s="166" t="b">
        <f t="shared" si="668"/>
        <v>1</v>
      </c>
      <c r="AI1660" s="165" t="s">
        <v>2387</v>
      </c>
      <c r="AJ1660" s="157" t="str">
        <f t="shared" si="661"/>
        <v>n</v>
      </c>
      <c r="AK1660" s="157" t="str">
        <f t="shared" si="662"/>
        <v>n</v>
      </c>
      <c r="AL1660" s="157" t="str">
        <f t="shared" si="663"/>
        <v>n</v>
      </c>
      <c r="AM1660" s="157" t="str">
        <f t="shared" si="664"/>
        <v>n</v>
      </c>
      <c r="AN1660" s="157" t="str">
        <f t="shared" si="669"/>
        <v>n</v>
      </c>
      <c r="AO1660" s="157" t="str">
        <f t="shared" si="670"/>
        <v>y</v>
      </c>
      <c r="AP1660" s="157" t="str">
        <f t="shared" si="665"/>
        <v>n</v>
      </c>
      <c r="AQ1660" s="157" t="str">
        <f t="shared" si="666"/>
        <v>n</v>
      </c>
      <c r="AR1660" s="165">
        <v>0</v>
      </c>
      <c r="AS1660" s="166">
        <v>0</v>
      </c>
      <c r="AT1660" s="166" t="b">
        <f t="shared" si="673"/>
        <v>1</v>
      </c>
      <c r="AU1660" s="157" t="s">
        <v>3054</v>
      </c>
    </row>
    <row r="1661" spans="1:47" ht="15" customHeight="1" x14ac:dyDescent="0.3">
      <c r="A1661" s="158" t="s">
        <v>1811</v>
      </c>
      <c r="B1661" s="158" t="s">
        <v>2096</v>
      </c>
      <c r="C1661" s="159">
        <v>44396</v>
      </c>
      <c r="D1661" s="158">
        <v>2021</v>
      </c>
      <c r="E1661" s="158" t="s">
        <v>19</v>
      </c>
      <c r="F1661" s="158" t="s">
        <v>951</v>
      </c>
      <c r="G1661" s="169">
        <v>0.35069444444444442</v>
      </c>
      <c r="H1661" s="169">
        <v>0.50486111111111109</v>
      </c>
      <c r="I1661" s="157" t="s">
        <v>3056</v>
      </c>
      <c r="J1661" s="165" t="s">
        <v>1066</v>
      </c>
      <c r="K1661" s="157" t="str">
        <f t="shared" si="647"/>
        <v>n</v>
      </c>
      <c r="L1661" s="157" t="str">
        <f t="shared" si="648"/>
        <v>y</v>
      </c>
      <c r="M1661" s="157" t="str">
        <f t="shared" si="649"/>
        <v>n</v>
      </c>
      <c r="N1661" s="157" t="str">
        <f t="shared" si="650"/>
        <v>n</v>
      </c>
      <c r="O1661" s="157" t="str">
        <f t="shared" si="651"/>
        <v>n</v>
      </c>
      <c r="P1661" s="157" t="str">
        <f t="shared" si="652"/>
        <v>n</v>
      </c>
      <c r="Q1661" s="157" t="str">
        <f t="shared" si="653"/>
        <v>n</v>
      </c>
      <c r="R1661" s="157" t="str">
        <f t="shared" si="654"/>
        <v>n</v>
      </c>
      <c r="S1661" s="165">
        <v>25</v>
      </c>
      <c r="T1661" s="166">
        <v>25</v>
      </c>
      <c r="U1661" s="166" t="b">
        <f t="shared" si="667"/>
        <v>1</v>
      </c>
      <c r="V1661" s="165" t="s">
        <v>1066</v>
      </c>
      <c r="W1661" s="157" t="str">
        <f t="shared" si="674"/>
        <v>n</v>
      </c>
      <c r="X1661" s="157" t="str">
        <f t="shared" si="675"/>
        <v>y</v>
      </c>
      <c r="Y1661" s="157" t="str">
        <f t="shared" si="655"/>
        <v>n</v>
      </c>
      <c r="Z1661" s="157" t="str">
        <f t="shared" si="656"/>
        <v>n</v>
      </c>
      <c r="AA1661" s="157" t="str">
        <f t="shared" si="657"/>
        <v>n</v>
      </c>
      <c r="AB1661" s="157" t="str">
        <f t="shared" si="658"/>
        <v>n</v>
      </c>
      <c r="AC1661" s="157" t="str">
        <f t="shared" si="659"/>
        <v>n</v>
      </c>
      <c r="AD1661" s="157" t="str">
        <f t="shared" si="660"/>
        <v>n</v>
      </c>
      <c r="AE1661" s="165">
        <v>-1</v>
      </c>
      <c r="AF1661" s="166">
        <v>-1</v>
      </c>
      <c r="AG1661" s="166">
        <v>90</v>
      </c>
      <c r="AH1661" s="166" t="b">
        <f t="shared" si="668"/>
        <v>1</v>
      </c>
      <c r="AI1661" s="165"/>
      <c r="AJ1661" s="157" t="str">
        <f t="shared" si="661"/>
        <v>n</v>
      </c>
      <c r="AK1661" s="157" t="str">
        <f t="shared" si="662"/>
        <v>n</v>
      </c>
      <c r="AL1661" s="157" t="str">
        <f t="shared" si="663"/>
        <v>n</v>
      </c>
      <c r="AM1661" s="157" t="str">
        <f t="shared" si="664"/>
        <v>n</v>
      </c>
      <c r="AN1661" s="157" t="str">
        <f t="shared" si="669"/>
        <v>n</v>
      </c>
      <c r="AO1661" s="157" t="str">
        <f t="shared" si="670"/>
        <v>n</v>
      </c>
      <c r="AP1661" s="157" t="str">
        <f t="shared" si="665"/>
        <v>n</v>
      </c>
      <c r="AQ1661" s="157" t="str">
        <f t="shared" si="666"/>
        <v>n</v>
      </c>
      <c r="AR1661" s="165">
        <v>0</v>
      </c>
      <c r="AS1661" s="166">
        <v>0</v>
      </c>
      <c r="AT1661" s="166" t="b">
        <f t="shared" si="673"/>
        <v>1</v>
      </c>
      <c r="AU1661" s="157" t="s">
        <v>3055</v>
      </c>
    </row>
    <row r="1662" spans="1:47" ht="15" customHeight="1" x14ac:dyDescent="0.3">
      <c r="A1662" s="158" t="s">
        <v>1811</v>
      </c>
      <c r="B1662" s="158" t="s">
        <v>2096</v>
      </c>
      <c r="C1662" s="159">
        <v>44396</v>
      </c>
      <c r="D1662" s="158">
        <v>2021</v>
      </c>
      <c r="E1662" s="158" t="s">
        <v>19</v>
      </c>
      <c r="F1662" s="158" t="s">
        <v>953</v>
      </c>
      <c r="G1662" s="169">
        <v>0.35069444444444442</v>
      </c>
      <c r="H1662" s="169">
        <v>0.50486111111111109</v>
      </c>
      <c r="I1662" s="157" t="s">
        <v>3057</v>
      </c>
      <c r="J1662" s="165"/>
      <c r="K1662" s="157" t="str">
        <f t="shared" si="647"/>
        <v>n</v>
      </c>
      <c r="L1662" s="157" t="str">
        <f t="shared" si="648"/>
        <v>n</v>
      </c>
      <c r="M1662" s="157" t="str">
        <f t="shared" si="649"/>
        <v>n</v>
      </c>
      <c r="N1662" s="157" t="str">
        <f t="shared" si="650"/>
        <v>n</v>
      </c>
      <c r="O1662" s="157" t="str">
        <f t="shared" si="651"/>
        <v>n</v>
      </c>
      <c r="P1662" s="157" t="str">
        <f t="shared" si="652"/>
        <v>n</v>
      </c>
      <c r="Q1662" s="157" t="str">
        <f t="shared" si="653"/>
        <v>n</v>
      </c>
      <c r="R1662" s="157" t="str">
        <f t="shared" si="654"/>
        <v>n</v>
      </c>
      <c r="S1662" s="165">
        <v>3</v>
      </c>
      <c r="T1662" s="166">
        <v>3</v>
      </c>
      <c r="U1662" s="166" t="b">
        <f t="shared" si="667"/>
        <v>1</v>
      </c>
      <c r="V1662" s="165" t="s">
        <v>1066</v>
      </c>
      <c r="W1662" s="157" t="str">
        <f t="shared" si="674"/>
        <v>n</v>
      </c>
      <c r="X1662" s="157" t="str">
        <f t="shared" si="675"/>
        <v>y</v>
      </c>
      <c r="Y1662" s="157" t="str">
        <f t="shared" si="655"/>
        <v>n</v>
      </c>
      <c r="Z1662" s="157" t="str">
        <f t="shared" si="656"/>
        <v>n</v>
      </c>
      <c r="AA1662" s="157" t="str">
        <f t="shared" si="657"/>
        <v>n</v>
      </c>
      <c r="AB1662" s="157" t="str">
        <f t="shared" si="658"/>
        <v>n</v>
      </c>
      <c r="AC1662" s="157" t="str">
        <f t="shared" si="659"/>
        <v>n</v>
      </c>
      <c r="AD1662" s="157" t="str">
        <f t="shared" si="660"/>
        <v>n</v>
      </c>
      <c r="AE1662" s="165">
        <v>-1</v>
      </c>
      <c r="AF1662" s="166">
        <v>-1</v>
      </c>
      <c r="AG1662" s="166">
        <v>10</v>
      </c>
      <c r="AH1662" s="166" t="b">
        <f t="shared" si="668"/>
        <v>1</v>
      </c>
      <c r="AI1662" s="165" t="s">
        <v>2425</v>
      </c>
      <c r="AJ1662" s="157" t="str">
        <f t="shared" si="661"/>
        <v>n</v>
      </c>
      <c r="AK1662" s="157" t="str">
        <f t="shared" si="662"/>
        <v>n</v>
      </c>
      <c r="AL1662" s="157" t="str">
        <f t="shared" si="663"/>
        <v>n</v>
      </c>
      <c r="AM1662" s="157" t="str">
        <f t="shared" si="664"/>
        <v>n</v>
      </c>
      <c r="AN1662" s="157" t="str">
        <f t="shared" si="669"/>
        <v>n</v>
      </c>
      <c r="AO1662" s="157" t="str">
        <f t="shared" si="670"/>
        <v>y</v>
      </c>
      <c r="AP1662" s="157" t="str">
        <f t="shared" si="665"/>
        <v>n</v>
      </c>
      <c r="AQ1662" s="157" t="str">
        <f t="shared" si="666"/>
        <v>y</v>
      </c>
      <c r="AR1662" s="165">
        <v>0</v>
      </c>
      <c r="AS1662" s="166">
        <v>0</v>
      </c>
      <c r="AT1662" s="166" t="b">
        <f t="shared" si="673"/>
        <v>1</v>
      </c>
      <c r="AU1662" s="157"/>
    </row>
    <row r="1663" spans="1:47" ht="15" customHeight="1" x14ac:dyDescent="0.3">
      <c r="A1663" s="158" t="s">
        <v>1811</v>
      </c>
      <c r="B1663" s="158" t="s">
        <v>2096</v>
      </c>
      <c r="C1663" s="159">
        <v>44396</v>
      </c>
      <c r="D1663" s="158">
        <v>2021</v>
      </c>
      <c r="E1663" s="158" t="s">
        <v>19</v>
      </c>
      <c r="F1663" s="158" t="s">
        <v>955</v>
      </c>
      <c r="G1663" s="169">
        <v>0.35069444444444442</v>
      </c>
      <c r="H1663" s="169">
        <v>0.50486111111111109</v>
      </c>
      <c r="I1663" s="157" t="s">
        <v>3058</v>
      </c>
      <c r="J1663" s="165" t="s">
        <v>1066</v>
      </c>
      <c r="K1663" s="157" t="str">
        <f t="shared" si="647"/>
        <v>n</v>
      </c>
      <c r="L1663" s="157" t="str">
        <f t="shared" si="648"/>
        <v>y</v>
      </c>
      <c r="M1663" s="157" t="str">
        <f t="shared" si="649"/>
        <v>n</v>
      </c>
      <c r="N1663" s="157" t="str">
        <f t="shared" si="650"/>
        <v>n</v>
      </c>
      <c r="O1663" s="157" t="str">
        <f t="shared" si="651"/>
        <v>n</v>
      </c>
      <c r="P1663" s="157" t="str">
        <f t="shared" si="652"/>
        <v>n</v>
      </c>
      <c r="Q1663" s="157" t="str">
        <f t="shared" si="653"/>
        <v>n</v>
      </c>
      <c r="R1663" s="157" t="str">
        <f t="shared" si="654"/>
        <v>n</v>
      </c>
      <c r="S1663" s="165">
        <v>30</v>
      </c>
      <c r="T1663" s="166">
        <v>30</v>
      </c>
      <c r="U1663" s="166" t="b">
        <f t="shared" si="667"/>
        <v>1</v>
      </c>
      <c r="V1663" s="165" t="s">
        <v>1066</v>
      </c>
      <c r="W1663" s="157" t="str">
        <f t="shared" si="674"/>
        <v>n</v>
      </c>
      <c r="X1663" s="157" t="str">
        <f t="shared" si="675"/>
        <v>y</v>
      </c>
      <c r="Y1663" s="157" t="str">
        <f t="shared" si="655"/>
        <v>n</v>
      </c>
      <c r="Z1663" s="157" t="str">
        <f t="shared" si="656"/>
        <v>n</v>
      </c>
      <c r="AA1663" s="157" t="str">
        <f t="shared" si="657"/>
        <v>n</v>
      </c>
      <c r="AB1663" s="157" t="str">
        <f t="shared" si="658"/>
        <v>n</v>
      </c>
      <c r="AC1663" s="157" t="str">
        <f t="shared" si="659"/>
        <v>n</v>
      </c>
      <c r="AD1663" s="157" t="str">
        <f t="shared" si="660"/>
        <v>n</v>
      </c>
      <c r="AE1663" s="165">
        <v>-1</v>
      </c>
      <c r="AF1663" s="166">
        <v>-1</v>
      </c>
      <c r="AG1663" s="166">
        <v>90</v>
      </c>
      <c r="AH1663" s="166" t="b">
        <f t="shared" si="668"/>
        <v>1</v>
      </c>
      <c r="AI1663" s="165" t="s">
        <v>2425</v>
      </c>
      <c r="AJ1663" s="157" t="str">
        <f t="shared" si="661"/>
        <v>n</v>
      </c>
      <c r="AK1663" s="157" t="str">
        <f t="shared" si="662"/>
        <v>n</v>
      </c>
      <c r="AL1663" s="157" t="str">
        <f t="shared" si="663"/>
        <v>n</v>
      </c>
      <c r="AM1663" s="157" t="str">
        <f t="shared" si="664"/>
        <v>n</v>
      </c>
      <c r="AN1663" s="157" t="str">
        <f t="shared" si="669"/>
        <v>n</v>
      </c>
      <c r="AO1663" s="157" t="str">
        <f t="shared" si="670"/>
        <v>y</v>
      </c>
      <c r="AP1663" s="157" t="str">
        <f t="shared" si="665"/>
        <v>n</v>
      </c>
      <c r="AQ1663" s="157" t="str">
        <f t="shared" si="666"/>
        <v>y</v>
      </c>
      <c r="AR1663" s="165">
        <v>0</v>
      </c>
      <c r="AS1663" s="166">
        <v>0</v>
      </c>
      <c r="AT1663" s="166" t="b">
        <f t="shared" si="673"/>
        <v>1</v>
      </c>
      <c r="AU1663" s="157" t="s">
        <v>3059</v>
      </c>
    </row>
    <row r="1664" spans="1:47" ht="15" customHeight="1" x14ac:dyDescent="0.3">
      <c r="A1664" s="158" t="s">
        <v>1811</v>
      </c>
      <c r="B1664" s="158" t="s">
        <v>2096</v>
      </c>
      <c r="C1664" s="159">
        <v>44396</v>
      </c>
      <c r="D1664" s="158">
        <v>2021</v>
      </c>
      <c r="E1664" s="158" t="s">
        <v>19</v>
      </c>
      <c r="F1664" s="158" t="s">
        <v>957</v>
      </c>
      <c r="G1664" s="169">
        <v>0.35069444444444442</v>
      </c>
      <c r="H1664" s="169">
        <v>0.50486111111111109</v>
      </c>
      <c r="I1664" s="157" t="s">
        <v>3060</v>
      </c>
      <c r="J1664" s="165"/>
      <c r="K1664" s="157" t="str">
        <f t="shared" si="647"/>
        <v>n</v>
      </c>
      <c r="L1664" s="157" t="str">
        <f t="shared" si="648"/>
        <v>n</v>
      </c>
      <c r="M1664" s="157" t="str">
        <f t="shared" si="649"/>
        <v>n</v>
      </c>
      <c r="N1664" s="157" t="str">
        <f t="shared" si="650"/>
        <v>n</v>
      </c>
      <c r="O1664" s="157" t="str">
        <f t="shared" si="651"/>
        <v>n</v>
      </c>
      <c r="P1664" s="157" t="str">
        <f t="shared" si="652"/>
        <v>n</v>
      </c>
      <c r="Q1664" s="157" t="str">
        <f t="shared" si="653"/>
        <v>n</v>
      </c>
      <c r="R1664" s="157" t="str">
        <f t="shared" si="654"/>
        <v>n</v>
      </c>
      <c r="S1664" s="165">
        <v>0</v>
      </c>
      <c r="T1664" s="166">
        <v>0</v>
      </c>
      <c r="U1664" s="166" t="b">
        <f t="shared" si="667"/>
        <v>1</v>
      </c>
      <c r="V1664" s="165" t="s">
        <v>1066</v>
      </c>
      <c r="W1664" s="157" t="str">
        <f t="shared" si="674"/>
        <v>n</v>
      </c>
      <c r="X1664" s="157" t="str">
        <f t="shared" si="675"/>
        <v>y</v>
      </c>
      <c r="Y1664" s="157" t="str">
        <f t="shared" si="655"/>
        <v>n</v>
      </c>
      <c r="Z1664" s="157" t="str">
        <f t="shared" si="656"/>
        <v>n</v>
      </c>
      <c r="AA1664" s="157" t="str">
        <f t="shared" si="657"/>
        <v>n</v>
      </c>
      <c r="AB1664" s="157" t="str">
        <f t="shared" si="658"/>
        <v>n</v>
      </c>
      <c r="AC1664" s="157" t="str">
        <f t="shared" si="659"/>
        <v>n</v>
      </c>
      <c r="AD1664" s="157" t="str">
        <f t="shared" si="660"/>
        <v>n</v>
      </c>
      <c r="AE1664" s="165">
        <v>-1</v>
      </c>
      <c r="AF1664" s="166">
        <v>-1</v>
      </c>
      <c r="AG1664" s="166">
        <v>80</v>
      </c>
      <c r="AH1664" s="166" t="b">
        <f t="shared" si="668"/>
        <v>1</v>
      </c>
      <c r="AI1664" s="165" t="s">
        <v>2425</v>
      </c>
      <c r="AJ1664" s="157" t="str">
        <f t="shared" si="661"/>
        <v>n</v>
      </c>
      <c r="AK1664" s="157" t="str">
        <f t="shared" si="662"/>
        <v>n</v>
      </c>
      <c r="AL1664" s="157" t="str">
        <f t="shared" si="663"/>
        <v>n</v>
      </c>
      <c r="AM1664" s="157" t="str">
        <f t="shared" si="664"/>
        <v>n</v>
      </c>
      <c r="AN1664" s="157" t="str">
        <f t="shared" si="669"/>
        <v>n</v>
      </c>
      <c r="AO1664" s="157" t="str">
        <f t="shared" si="670"/>
        <v>y</v>
      </c>
      <c r="AP1664" s="157" t="str">
        <f t="shared" si="665"/>
        <v>n</v>
      </c>
      <c r="AQ1664" s="157" t="str">
        <f t="shared" si="666"/>
        <v>y</v>
      </c>
      <c r="AR1664" s="165">
        <v>0</v>
      </c>
      <c r="AS1664" s="166">
        <v>0</v>
      </c>
      <c r="AT1664" s="166" t="b">
        <f t="shared" si="673"/>
        <v>1</v>
      </c>
      <c r="AU1664" s="157"/>
    </row>
    <row r="1665" spans="1:47" ht="15" customHeight="1" x14ac:dyDescent="0.3">
      <c r="A1665" s="158" t="s">
        <v>1811</v>
      </c>
      <c r="B1665" s="158" t="s">
        <v>2096</v>
      </c>
      <c r="C1665" s="159">
        <v>44396</v>
      </c>
      <c r="D1665" s="158">
        <v>2021</v>
      </c>
      <c r="E1665" s="158" t="s">
        <v>19</v>
      </c>
      <c r="F1665" s="158" t="s">
        <v>959</v>
      </c>
      <c r="G1665" s="169">
        <v>0.35069444444444442</v>
      </c>
      <c r="H1665" s="169">
        <v>0.50486111111111109</v>
      </c>
      <c r="I1665" s="157" t="s">
        <v>3061</v>
      </c>
      <c r="J1665" s="165" t="s">
        <v>1066</v>
      </c>
      <c r="K1665" s="157" t="str">
        <f t="shared" si="647"/>
        <v>n</v>
      </c>
      <c r="L1665" s="157" t="str">
        <f t="shared" si="648"/>
        <v>y</v>
      </c>
      <c r="M1665" s="157" t="str">
        <f t="shared" si="649"/>
        <v>n</v>
      </c>
      <c r="N1665" s="157" t="str">
        <f t="shared" si="650"/>
        <v>n</v>
      </c>
      <c r="O1665" s="157" t="str">
        <f t="shared" si="651"/>
        <v>n</v>
      </c>
      <c r="P1665" s="157" t="str">
        <f t="shared" si="652"/>
        <v>n</v>
      </c>
      <c r="Q1665" s="157" t="str">
        <f t="shared" si="653"/>
        <v>n</v>
      </c>
      <c r="R1665" s="157" t="str">
        <f t="shared" si="654"/>
        <v>n</v>
      </c>
      <c r="S1665" s="165">
        <v>30</v>
      </c>
      <c r="T1665" s="166">
        <v>30</v>
      </c>
      <c r="U1665" s="166" t="b">
        <f t="shared" si="667"/>
        <v>1</v>
      </c>
      <c r="V1665" s="165" t="s">
        <v>1066</v>
      </c>
      <c r="W1665" s="157" t="str">
        <f t="shared" si="674"/>
        <v>n</v>
      </c>
      <c r="X1665" s="157" t="str">
        <f t="shared" si="675"/>
        <v>y</v>
      </c>
      <c r="Y1665" s="157" t="str">
        <f t="shared" si="655"/>
        <v>n</v>
      </c>
      <c r="Z1665" s="157" t="str">
        <f t="shared" si="656"/>
        <v>n</v>
      </c>
      <c r="AA1665" s="157" t="str">
        <f t="shared" si="657"/>
        <v>n</v>
      </c>
      <c r="AB1665" s="157" t="str">
        <f t="shared" si="658"/>
        <v>n</v>
      </c>
      <c r="AC1665" s="157" t="str">
        <f t="shared" si="659"/>
        <v>n</v>
      </c>
      <c r="AD1665" s="157" t="str">
        <f t="shared" si="660"/>
        <v>n</v>
      </c>
      <c r="AE1665" s="165">
        <v>-1</v>
      </c>
      <c r="AF1665" s="166">
        <v>-1</v>
      </c>
      <c r="AG1665" s="166">
        <v>80</v>
      </c>
      <c r="AH1665" s="166" t="b">
        <f t="shared" si="668"/>
        <v>1</v>
      </c>
      <c r="AI1665" s="165"/>
      <c r="AJ1665" s="157" t="str">
        <f t="shared" si="661"/>
        <v>n</v>
      </c>
      <c r="AK1665" s="157" t="str">
        <f t="shared" si="662"/>
        <v>n</v>
      </c>
      <c r="AL1665" s="157" t="str">
        <f t="shared" si="663"/>
        <v>n</v>
      </c>
      <c r="AM1665" s="157" t="str">
        <f t="shared" si="664"/>
        <v>n</v>
      </c>
      <c r="AN1665" s="157" t="str">
        <f t="shared" si="669"/>
        <v>n</v>
      </c>
      <c r="AO1665" s="157" t="str">
        <f t="shared" si="670"/>
        <v>n</v>
      </c>
      <c r="AP1665" s="157" t="str">
        <f t="shared" si="665"/>
        <v>n</v>
      </c>
      <c r="AQ1665" s="157" t="str">
        <f t="shared" si="666"/>
        <v>n</v>
      </c>
      <c r="AR1665" s="165">
        <v>0</v>
      </c>
      <c r="AS1665" s="166">
        <v>0</v>
      </c>
      <c r="AT1665" s="166" t="b">
        <f t="shared" si="673"/>
        <v>1</v>
      </c>
      <c r="AU1665" s="157" t="s">
        <v>3062</v>
      </c>
    </row>
    <row r="1666" spans="1:47" ht="15" customHeight="1" x14ac:dyDescent="0.3">
      <c r="A1666" s="158" t="s">
        <v>1811</v>
      </c>
      <c r="B1666" s="158" t="s">
        <v>2096</v>
      </c>
      <c r="C1666" s="159">
        <v>44396</v>
      </c>
      <c r="D1666" s="158">
        <v>2021</v>
      </c>
      <c r="E1666" s="158" t="s">
        <v>19</v>
      </c>
      <c r="F1666" s="158" t="s">
        <v>962</v>
      </c>
      <c r="G1666" s="169">
        <v>0.35069444444444442</v>
      </c>
      <c r="H1666" s="169">
        <v>0.50486111111111109</v>
      </c>
      <c r="I1666" s="157" t="s">
        <v>3063</v>
      </c>
      <c r="J1666" s="165" t="s">
        <v>2315</v>
      </c>
      <c r="K1666" s="157" t="str">
        <f t="shared" ref="K1666:K1729" si="676">IF(AND(ISNUMBER(SEARCH("I",$J1666)), S1666&gt;0),"y","n")</f>
        <v>n</v>
      </c>
      <c r="L1666" s="157" t="str">
        <f t="shared" ref="L1666:L1729" si="677">IF(AND(ISNUMBER(SEARCH("L",$J1666)), S1666&gt;0),"y","n")</f>
        <v>y</v>
      </c>
      <c r="M1666" s="157" t="str">
        <f t="shared" ref="M1666:M1729" si="678">IF(AND(ISNUMBER(SEARCH("H",$J1666))),"y","n")</f>
        <v>y</v>
      </c>
      <c r="N1666" s="157" t="str">
        <f t="shared" ref="N1666:N1729" si="679">IF(AND(ISNUMBER(SEARCH("O",$J1666))),"y","n")</f>
        <v>n</v>
      </c>
      <c r="O1666" s="157" t="str">
        <f t="shared" ref="O1666:O1729" si="680">IF(AND(ISNUMBER(SEARCH("P",$J1666))),"y","n")</f>
        <v>n</v>
      </c>
      <c r="P1666" s="157" t="str">
        <f t="shared" ref="P1666:P1729" si="681">IF(AND(ISNUMBER(SEARCH("F",$J1666))),"y","n")</f>
        <v>n</v>
      </c>
      <c r="Q1666" s="157" t="str">
        <f t="shared" ref="Q1666:Q1729" si="682">IF(AND(ISNUMBER(SEARCH("R",$J1666))),"y","n")</f>
        <v>n</v>
      </c>
      <c r="R1666" s="157" t="str">
        <f t="shared" ref="R1666:R1729" si="683">IF(AND(ISNUMBER(SEARCH("D",$J1666))),"y","n")</f>
        <v>n</v>
      </c>
      <c r="S1666" s="165">
        <v>60</v>
      </c>
      <c r="T1666" s="166">
        <v>60</v>
      </c>
      <c r="U1666" s="166" t="b">
        <f t="shared" si="667"/>
        <v>1</v>
      </c>
      <c r="V1666" s="165" t="s">
        <v>1066</v>
      </c>
      <c r="W1666" s="157" t="str">
        <f t="shared" si="674"/>
        <v>n</v>
      </c>
      <c r="X1666" s="157" t="str">
        <f t="shared" si="675"/>
        <v>y</v>
      </c>
      <c r="Y1666" s="157" t="str">
        <f t="shared" ref="Y1666:Y1729" si="684">IF(AND(ISNUMBER(SEARCH("H",$V1666))),"y","n")</f>
        <v>n</v>
      </c>
      <c r="Z1666" s="157" t="str">
        <f t="shared" ref="Z1666:Z1729" si="685">IF(AND(ISNUMBER(SEARCH("O",$V1666))),"y","n")</f>
        <v>n</v>
      </c>
      <c r="AA1666" s="157" t="str">
        <f t="shared" ref="AA1666:AA1729" si="686">IF(AND(ISNUMBER(SEARCH("P",$V1666))),"y","n")</f>
        <v>n</v>
      </c>
      <c r="AB1666" s="157" t="str">
        <f t="shared" ref="AB1666:AB1729" si="687">IF(AND(ISNUMBER(SEARCH("F",$V1666))),"y","n")</f>
        <v>n</v>
      </c>
      <c r="AC1666" s="157" t="str">
        <f t="shared" ref="AC1666:AC1729" si="688">IF(AND(ISNUMBER(SEARCH("R",$V1666))),"y","n")</f>
        <v>n</v>
      </c>
      <c r="AD1666" s="157" t="str">
        <f t="shared" ref="AD1666:AD1729" si="689">IF(AND(ISNUMBER(SEARCH("D",$V1666))),"y","n")</f>
        <v>n</v>
      </c>
      <c r="AE1666" s="165">
        <v>-1</v>
      </c>
      <c r="AF1666" s="166">
        <v>-1</v>
      </c>
      <c r="AG1666" s="166">
        <v>80</v>
      </c>
      <c r="AH1666" s="166" t="b">
        <f t="shared" si="668"/>
        <v>1</v>
      </c>
      <c r="AI1666" s="165" t="s">
        <v>2387</v>
      </c>
      <c r="AJ1666" s="157" t="str">
        <f t="shared" ref="AJ1666:AJ1729" si="690">IF(AND(ISNUMBER(SEARCH("I",$AI1666)), AR1666&gt;0),"y","n")</f>
        <v>n</v>
      </c>
      <c r="AK1666" s="157" t="str">
        <f t="shared" ref="AK1666:AK1729" si="691">IF(AND(ISNUMBER(SEARCH("L",$AI1666)), AR1666&gt;0),"y","n")</f>
        <v>n</v>
      </c>
      <c r="AL1666" s="157" t="str">
        <f t="shared" ref="AL1666:AL1729" si="692">IF(AND(ISNUMBER(SEARCH("H",$AI1666))),"y","n")</f>
        <v>n</v>
      </c>
      <c r="AM1666" s="157" t="str">
        <f t="shared" ref="AM1666:AM1729" si="693">IF(AND(ISNUMBER(SEARCH("O",$AI1666))),"y","n")</f>
        <v>n</v>
      </c>
      <c r="AN1666" s="157" t="str">
        <f t="shared" si="669"/>
        <v>n</v>
      </c>
      <c r="AO1666" s="157" t="str">
        <f t="shared" si="670"/>
        <v>y</v>
      </c>
      <c r="AP1666" s="157" t="str">
        <f t="shared" ref="AP1666:AP1729" si="694">IF(AND(ISNUMBER(SEARCH("R",$AI1666))),"y","n")</f>
        <v>n</v>
      </c>
      <c r="AQ1666" s="157" t="str">
        <f t="shared" ref="AQ1666:AQ1729" si="695">IF(AND(ISNUMBER(SEARCH("D",$AI1666))),"y","n")</f>
        <v>n</v>
      </c>
      <c r="AR1666" s="165">
        <v>0</v>
      </c>
      <c r="AS1666" s="166">
        <v>0</v>
      </c>
      <c r="AT1666" s="166" t="b">
        <f t="shared" si="673"/>
        <v>1</v>
      </c>
      <c r="AU1666" s="157" t="s">
        <v>3064</v>
      </c>
    </row>
    <row r="1667" spans="1:47" ht="15" customHeight="1" x14ac:dyDescent="0.3">
      <c r="A1667" s="158" t="s">
        <v>1811</v>
      </c>
      <c r="B1667" s="158" t="s">
        <v>2096</v>
      </c>
      <c r="C1667" s="159">
        <v>44396</v>
      </c>
      <c r="D1667" s="158">
        <v>2021</v>
      </c>
      <c r="E1667" s="158" t="s">
        <v>19</v>
      </c>
      <c r="F1667" s="158" t="s">
        <v>964</v>
      </c>
      <c r="G1667" s="169">
        <v>0.35069444444444442</v>
      </c>
      <c r="H1667" s="169">
        <v>0.50486111111111109</v>
      </c>
      <c r="I1667" s="157" t="s">
        <v>3065</v>
      </c>
      <c r="J1667" s="165" t="s">
        <v>1066</v>
      </c>
      <c r="K1667" s="157" t="str">
        <f t="shared" si="676"/>
        <v>n</v>
      </c>
      <c r="L1667" s="157" t="str">
        <f t="shared" si="677"/>
        <v>y</v>
      </c>
      <c r="M1667" s="157" t="str">
        <f t="shared" si="678"/>
        <v>n</v>
      </c>
      <c r="N1667" s="157" t="str">
        <f t="shared" si="679"/>
        <v>n</v>
      </c>
      <c r="O1667" s="157" t="str">
        <f t="shared" si="680"/>
        <v>n</v>
      </c>
      <c r="P1667" s="157" t="str">
        <f t="shared" si="681"/>
        <v>n</v>
      </c>
      <c r="Q1667" s="157" t="str">
        <f t="shared" si="682"/>
        <v>n</v>
      </c>
      <c r="R1667" s="157" t="str">
        <f t="shared" si="683"/>
        <v>n</v>
      </c>
      <c r="S1667" s="165">
        <v>65</v>
      </c>
      <c r="T1667" s="166">
        <v>65</v>
      </c>
      <c r="U1667" s="166" t="b">
        <f t="shared" ref="U1667:U1730" si="696">S1667=T1667</f>
        <v>1</v>
      </c>
      <c r="V1667" s="165" t="s">
        <v>1066</v>
      </c>
      <c r="W1667" s="157" t="str">
        <f t="shared" si="674"/>
        <v>n</v>
      </c>
      <c r="X1667" s="157" t="str">
        <f t="shared" si="675"/>
        <v>y</v>
      </c>
      <c r="Y1667" s="157" t="str">
        <f t="shared" si="684"/>
        <v>n</v>
      </c>
      <c r="Z1667" s="157" t="str">
        <f t="shared" si="685"/>
        <v>n</v>
      </c>
      <c r="AA1667" s="157" t="str">
        <f t="shared" si="686"/>
        <v>n</v>
      </c>
      <c r="AB1667" s="157" t="str">
        <f t="shared" si="687"/>
        <v>n</v>
      </c>
      <c r="AC1667" s="157" t="str">
        <f t="shared" si="688"/>
        <v>n</v>
      </c>
      <c r="AD1667" s="157" t="str">
        <f t="shared" si="689"/>
        <v>n</v>
      </c>
      <c r="AE1667" s="165">
        <v>-1</v>
      </c>
      <c r="AF1667" s="166">
        <v>-1</v>
      </c>
      <c r="AG1667" s="166">
        <v>95</v>
      </c>
      <c r="AH1667" s="166" t="b">
        <f t="shared" ref="AH1667:AH1730" si="697">AE1667=AF1667</f>
        <v>1</v>
      </c>
      <c r="AI1667" s="165" t="s">
        <v>1088</v>
      </c>
      <c r="AJ1667" s="157" t="str">
        <f t="shared" si="690"/>
        <v>n</v>
      </c>
      <c r="AK1667" s="157" t="str">
        <f t="shared" si="691"/>
        <v>n</v>
      </c>
      <c r="AL1667" s="157" t="str">
        <f t="shared" si="692"/>
        <v>n</v>
      </c>
      <c r="AM1667" s="157" t="str">
        <f t="shared" si="693"/>
        <v>n</v>
      </c>
      <c r="AN1667" s="157" t="str">
        <f t="shared" ref="AN1667:AN1730" si="698">IF(AND(ISNUMBER(SEARCH("P",$AI1667))),"y","n")</f>
        <v>n</v>
      </c>
      <c r="AO1667" s="157" t="str">
        <f t="shared" ref="AO1667:AO1730" si="699">IF(AND(ISNUMBER(SEARCH("F",$AI1667))),"y","n")</f>
        <v>n</v>
      </c>
      <c r="AP1667" s="157" t="str">
        <f t="shared" si="694"/>
        <v>n</v>
      </c>
      <c r="AQ1667" s="157" t="str">
        <f t="shared" si="695"/>
        <v>y</v>
      </c>
      <c r="AR1667" s="165">
        <v>0</v>
      </c>
      <c r="AS1667" s="166">
        <v>0</v>
      </c>
      <c r="AT1667" s="166" t="b">
        <f t="shared" si="673"/>
        <v>1</v>
      </c>
      <c r="AU1667" s="157" t="s">
        <v>3066</v>
      </c>
    </row>
    <row r="1668" spans="1:47" ht="15" customHeight="1" x14ac:dyDescent="0.3">
      <c r="A1668" s="158" t="s">
        <v>1811</v>
      </c>
      <c r="B1668" s="158" t="s">
        <v>2096</v>
      </c>
      <c r="C1668" s="159">
        <v>44396</v>
      </c>
      <c r="D1668" s="158">
        <v>2021</v>
      </c>
      <c r="E1668" s="158" t="s">
        <v>19</v>
      </c>
      <c r="F1668" s="158" t="s">
        <v>967</v>
      </c>
      <c r="G1668" s="169">
        <v>0.35069444444444442</v>
      </c>
      <c r="H1668" s="169">
        <v>0.50486111111111109</v>
      </c>
      <c r="I1668" s="157" t="s">
        <v>3067</v>
      </c>
      <c r="J1668" s="165" t="s">
        <v>1066</v>
      </c>
      <c r="K1668" s="157" t="str">
        <f t="shared" si="676"/>
        <v>n</v>
      </c>
      <c r="L1668" s="157" t="str">
        <f t="shared" si="677"/>
        <v>y</v>
      </c>
      <c r="M1668" s="157" t="str">
        <f t="shared" si="678"/>
        <v>n</v>
      </c>
      <c r="N1668" s="157" t="str">
        <f t="shared" si="679"/>
        <v>n</v>
      </c>
      <c r="O1668" s="157" t="str">
        <f t="shared" si="680"/>
        <v>n</v>
      </c>
      <c r="P1668" s="157" t="str">
        <f t="shared" si="681"/>
        <v>n</v>
      </c>
      <c r="Q1668" s="157" t="str">
        <f t="shared" si="682"/>
        <v>n</v>
      </c>
      <c r="R1668" s="157" t="str">
        <f t="shared" si="683"/>
        <v>n</v>
      </c>
      <c r="S1668" s="165">
        <v>20</v>
      </c>
      <c r="T1668" s="166">
        <v>20</v>
      </c>
      <c r="U1668" s="166" t="b">
        <f t="shared" si="696"/>
        <v>1</v>
      </c>
      <c r="V1668" s="165" t="s">
        <v>1066</v>
      </c>
      <c r="W1668" s="157" t="str">
        <f t="shared" si="674"/>
        <v>n</v>
      </c>
      <c r="X1668" s="157" t="str">
        <f t="shared" si="675"/>
        <v>y</v>
      </c>
      <c r="Y1668" s="157" t="str">
        <f t="shared" si="684"/>
        <v>n</v>
      </c>
      <c r="Z1668" s="157" t="str">
        <f t="shared" si="685"/>
        <v>n</v>
      </c>
      <c r="AA1668" s="157" t="str">
        <f t="shared" si="686"/>
        <v>n</v>
      </c>
      <c r="AB1668" s="157" t="str">
        <f t="shared" si="687"/>
        <v>n</v>
      </c>
      <c r="AC1668" s="157" t="str">
        <f t="shared" si="688"/>
        <v>n</v>
      </c>
      <c r="AD1668" s="157" t="str">
        <f t="shared" si="689"/>
        <v>n</v>
      </c>
      <c r="AE1668" s="165">
        <v>-1</v>
      </c>
      <c r="AF1668" s="166">
        <v>-1</v>
      </c>
      <c r="AG1668" s="166">
        <v>90</v>
      </c>
      <c r="AH1668" s="166" t="b">
        <f t="shared" si="697"/>
        <v>1</v>
      </c>
      <c r="AI1668" s="165" t="s">
        <v>2425</v>
      </c>
      <c r="AJ1668" s="157" t="str">
        <f t="shared" si="690"/>
        <v>n</v>
      </c>
      <c r="AK1668" s="157" t="str">
        <f t="shared" si="691"/>
        <v>n</v>
      </c>
      <c r="AL1668" s="157" t="str">
        <f t="shared" si="692"/>
        <v>n</v>
      </c>
      <c r="AM1668" s="157" t="str">
        <f t="shared" si="693"/>
        <v>n</v>
      </c>
      <c r="AN1668" s="157" t="str">
        <f t="shared" si="698"/>
        <v>n</v>
      </c>
      <c r="AO1668" s="157" t="str">
        <f t="shared" si="699"/>
        <v>y</v>
      </c>
      <c r="AP1668" s="157" t="str">
        <f t="shared" si="694"/>
        <v>n</v>
      </c>
      <c r="AQ1668" s="157" t="str">
        <f t="shared" si="695"/>
        <v>y</v>
      </c>
      <c r="AR1668" s="165">
        <v>0</v>
      </c>
      <c r="AS1668" s="166">
        <v>0</v>
      </c>
      <c r="AT1668" s="166" t="b">
        <f t="shared" si="673"/>
        <v>1</v>
      </c>
      <c r="AU1668" s="157" t="s">
        <v>3068</v>
      </c>
    </row>
    <row r="1669" spans="1:47" ht="15" customHeight="1" x14ac:dyDescent="0.3">
      <c r="A1669" s="158" t="s">
        <v>1811</v>
      </c>
      <c r="B1669" s="158" t="s">
        <v>2096</v>
      </c>
      <c r="C1669" s="159">
        <v>44396</v>
      </c>
      <c r="D1669" s="158">
        <v>2021</v>
      </c>
      <c r="E1669" s="158" t="s">
        <v>19</v>
      </c>
      <c r="F1669" s="158" t="s">
        <v>970</v>
      </c>
      <c r="G1669" s="169">
        <v>0.35069444444444442</v>
      </c>
      <c r="H1669" s="169">
        <v>0.50486111111111109</v>
      </c>
      <c r="I1669" s="157" t="s">
        <v>3069</v>
      </c>
      <c r="J1669" s="165" t="s">
        <v>1066</v>
      </c>
      <c r="K1669" s="157" t="str">
        <f t="shared" si="676"/>
        <v>n</v>
      </c>
      <c r="L1669" s="157" t="str">
        <f t="shared" si="677"/>
        <v>y</v>
      </c>
      <c r="M1669" s="157" t="str">
        <f t="shared" si="678"/>
        <v>n</v>
      </c>
      <c r="N1669" s="157" t="str">
        <f t="shared" si="679"/>
        <v>n</v>
      </c>
      <c r="O1669" s="157" t="str">
        <f t="shared" si="680"/>
        <v>n</v>
      </c>
      <c r="P1669" s="157" t="str">
        <f t="shared" si="681"/>
        <v>n</v>
      </c>
      <c r="Q1669" s="157" t="str">
        <f t="shared" si="682"/>
        <v>n</v>
      </c>
      <c r="R1669" s="157" t="str">
        <f t="shared" si="683"/>
        <v>n</v>
      </c>
      <c r="S1669" s="165">
        <v>35</v>
      </c>
      <c r="T1669" s="166">
        <v>35</v>
      </c>
      <c r="U1669" s="166" t="b">
        <f t="shared" si="696"/>
        <v>1</v>
      </c>
      <c r="V1669" s="165" t="s">
        <v>1066</v>
      </c>
      <c r="W1669" s="157" t="str">
        <f t="shared" si="674"/>
        <v>n</v>
      </c>
      <c r="X1669" s="157" t="str">
        <f t="shared" si="675"/>
        <v>y</v>
      </c>
      <c r="Y1669" s="157" t="str">
        <f t="shared" si="684"/>
        <v>n</v>
      </c>
      <c r="Z1669" s="157" t="str">
        <f t="shared" si="685"/>
        <v>n</v>
      </c>
      <c r="AA1669" s="157" t="str">
        <f t="shared" si="686"/>
        <v>n</v>
      </c>
      <c r="AB1669" s="157" t="str">
        <f t="shared" si="687"/>
        <v>n</v>
      </c>
      <c r="AC1669" s="157" t="str">
        <f t="shared" si="688"/>
        <v>n</v>
      </c>
      <c r="AD1669" s="157" t="str">
        <f t="shared" si="689"/>
        <v>n</v>
      </c>
      <c r="AE1669" s="165">
        <v>-1</v>
      </c>
      <c r="AF1669" s="166">
        <v>-1</v>
      </c>
      <c r="AG1669" s="166">
        <v>85</v>
      </c>
      <c r="AH1669" s="166" t="b">
        <f t="shared" si="697"/>
        <v>1</v>
      </c>
      <c r="AI1669" s="165" t="s">
        <v>2425</v>
      </c>
      <c r="AJ1669" s="157" t="str">
        <f t="shared" si="690"/>
        <v>n</v>
      </c>
      <c r="AK1669" s="157" t="str">
        <f t="shared" si="691"/>
        <v>n</v>
      </c>
      <c r="AL1669" s="157" t="str">
        <f t="shared" si="692"/>
        <v>n</v>
      </c>
      <c r="AM1669" s="157" t="str">
        <f t="shared" si="693"/>
        <v>n</v>
      </c>
      <c r="AN1669" s="157" t="str">
        <f t="shared" si="698"/>
        <v>n</v>
      </c>
      <c r="AO1669" s="157" t="str">
        <f t="shared" si="699"/>
        <v>y</v>
      </c>
      <c r="AP1669" s="157" t="str">
        <f t="shared" si="694"/>
        <v>n</v>
      </c>
      <c r="AQ1669" s="157" t="str">
        <f t="shared" si="695"/>
        <v>y</v>
      </c>
      <c r="AR1669" s="165">
        <v>0</v>
      </c>
      <c r="AS1669" s="166">
        <v>0</v>
      </c>
      <c r="AT1669" s="166" t="b">
        <f t="shared" si="673"/>
        <v>1</v>
      </c>
      <c r="AU1669" s="157" t="s">
        <v>3070</v>
      </c>
    </row>
    <row r="1670" spans="1:47" ht="15" customHeight="1" x14ac:dyDescent="0.3">
      <c r="A1670" s="158" t="s">
        <v>1811</v>
      </c>
      <c r="B1670" s="158" t="s">
        <v>2096</v>
      </c>
      <c r="C1670" s="159">
        <v>44396</v>
      </c>
      <c r="D1670" s="158">
        <v>2021</v>
      </c>
      <c r="E1670" s="158" t="s">
        <v>19</v>
      </c>
      <c r="F1670" s="158" t="s">
        <v>972</v>
      </c>
      <c r="G1670" s="169">
        <v>0.35069444444444442</v>
      </c>
      <c r="H1670" s="169">
        <v>0.50486111111111109</v>
      </c>
      <c r="I1670" s="157" t="s">
        <v>3071</v>
      </c>
      <c r="J1670" s="165" t="s">
        <v>1066</v>
      </c>
      <c r="K1670" s="157" t="str">
        <f t="shared" si="676"/>
        <v>n</v>
      </c>
      <c r="L1670" s="157" t="str">
        <f t="shared" si="677"/>
        <v>y</v>
      </c>
      <c r="M1670" s="157" t="str">
        <f t="shared" si="678"/>
        <v>n</v>
      </c>
      <c r="N1670" s="157" t="str">
        <f t="shared" si="679"/>
        <v>n</v>
      </c>
      <c r="O1670" s="157" t="str">
        <f t="shared" si="680"/>
        <v>n</v>
      </c>
      <c r="P1670" s="157" t="str">
        <f t="shared" si="681"/>
        <v>n</v>
      </c>
      <c r="Q1670" s="157" t="str">
        <f t="shared" si="682"/>
        <v>n</v>
      </c>
      <c r="R1670" s="157" t="str">
        <f t="shared" si="683"/>
        <v>n</v>
      </c>
      <c r="S1670" s="165">
        <v>30</v>
      </c>
      <c r="T1670" s="166">
        <v>30</v>
      </c>
      <c r="U1670" s="166" t="b">
        <f t="shared" si="696"/>
        <v>1</v>
      </c>
      <c r="V1670" s="165" t="s">
        <v>2315</v>
      </c>
      <c r="W1670" s="157" t="str">
        <f t="shared" si="674"/>
        <v>n</v>
      </c>
      <c r="X1670" s="157" t="str">
        <f t="shared" si="675"/>
        <v>y</v>
      </c>
      <c r="Y1670" s="157" t="str">
        <f t="shared" si="684"/>
        <v>y</v>
      </c>
      <c r="Z1670" s="157" t="str">
        <f t="shared" si="685"/>
        <v>n</v>
      </c>
      <c r="AA1670" s="157" t="str">
        <f t="shared" si="686"/>
        <v>n</v>
      </c>
      <c r="AB1670" s="157" t="str">
        <f t="shared" si="687"/>
        <v>n</v>
      </c>
      <c r="AC1670" s="157" t="str">
        <f t="shared" si="688"/>
        <v>n</v>
      </c>
      <c r="AD1670" s="157" t="str">
        <f t="shared" si="689"/>
        <v>n</v>
      </c>
      <c r="AE1670" s="165">
        <v>-1</v>
      </c>
      <c r="AF1670" s="166">
        <v>-1</v>
      </c>
      <c r="AG1670" s="166">
        <v>70</v>
      </c>
      <c r="AH1670" s="166" t="b">
        <f t="shared" si="697"/>
        <v>1</v>
      </c>
      <c r="AI1670" s="165" t="s">
        <v>2387</v>
      </c>
      <c r="AJ1670" s="157" t="str">
        <f t="shared" si="690"/>
        <v>n</v>
      </c>
      <c r="AK1670" s="157" t="str">
        <f t="shared" si="691"/>
        <v>n</v>
      </c>
      <c r="AL1670" s="157" t="str">
        <f t="shared" si="692"/>
        <v>n</v>
      </c>
      <c r="AM1670" s="157" t="str">
        <f t="shared" si="693"/>
        <v>n</v>
      </c>
      <c r="AN1670" s="157" t="str">
        <f t="shared" si="698"/>
        <v>n</v>
      </c>
      <c r="AO1670" s="157" t="str">
        <f t="shared" si="699"/>
        <v>y</v>
      </c>
      <c r="AP1670" s="157" t="str">
        <f t="shared" si="694"/>
        <v>n</v>
      </c>
      <c r="AQ1670" s="157" t="str">
        <f t="shared" si="695"/>
        <v>n</v>
      </c>
      <c r="AR1670" s="165">
        <v>0</v>
      </c>
      <c r="AS1670" s="166">
        <v>0</v>
      </c>
      <c r="AT1670" s="166" t="b">
        <f t="shared" si="673"/>
        <v>1</v>
      </c>
      <c r="AU1670" s="157" t="s">
        <v>3072</v>
      </c>
    </row>
    <row r="1671" spans="1:47" ht="15" customHeight="1" x14ac:dyDescent="0.3">
      <c r="A1671" s="158" t="s">
        <v>1811</v>
      </c>
      <c r="B1671" s="158" t="s">
        <v>2096</v>
      </c>
      <c r="C1671" s="159">
        <v>44396</v>
      </c>
      <c r="D1671" s="158">
        <v>2021</v>
      </c>
      <c r="E1671" s="158" t="s">
        <v>19</v>
      </c>
      <c r="F1671" s="158" t="s">
        <v>975</v>
      </c>
      <c r="G1671" s="169">
        <v>0.35069444444444442</v>
      </c>
      <c r="H1671" s="169">
        <v>0.50486111111111109</v>
      </c>
      <c r="I1671" s="157" t="s">
        <v>3073</v>
      </c>
      <c r="J1671" s="165" t="s">
        <v>1066</v>
      </c>
      <c r="K1671" s="157" t="str">
        <f t="shared" si="676"/>
        <v>n</v>
      </c>
      <c r="L1671" s="157" t="str">
        <f t="shared" si="677"/>
        <v>y</v>
      </c>
      <c r="M1671" s="157" t="str">
        <f t="shared" si="678"/>
        <v>n</v>
      </c>
      <c r="N1671" s="157" t="str">
        <f t="shared" si="679"/>
        <v>n</v>
      </c>
      <c r="O1671" s="157" t="str">
        <f t="shared" si="680"/>
        <v>n</v>
      </c>
      <c r="P1671" s="157" t="str">
        <f t="shared" si="681"/>
        <v>n</v>
      </c>
      <c r="Q1671" s="157" t="str">
        <f t="shared" si="682"/>
        <v>n</v>
      </c>
      <c r="R1671" s="157" t="str">
        <f t="shared" si="683"/>
        <v>n</v>
      </c>
      <c r="S1671" s="165">
        <v>45</v>
      </c>
      <c r="T1671" s="166">
        <v>45</v>
      </c>
      <c r="U1671" s="166" t="b">
        <f t="shared" si="696"/>
        <v>1</v>
      </c>
      <c r="V1671" s="165" t="s">
        <v>1066</v>
      </c>
      <c r="W1671" s="157" t="str">
        <f t="shared" si="674"/>
        <v>n</v>
      </c>
      <c r="X1671" s="157" t="str">
        <f t="shared" si="675"/>
        <v>y</v>
      </c>
      <c r="Y1671" s="157" t="str">
        <f t="shared" si="684"/>
        <v>n</v>
      </c>
      <c r="Z1671" s="157" t="str">
        <f t="shared" si="685"/>
        <v>n</v>
      </c>
      <c r="AA1671" s="157" t="str">
        <f t="shared" si="686"/>
        <v>n</v>
      </c>
      <c r="AB1671" s="157" t="str">
        <f t="shared" si="687"/>
        <v>n</v>
      </c>
      <c r="AC1671" s="157" t="str">
        <f t="shared" si="688"/>
        <v>n</v>
      </c>
      <c r="AD1671" s="157" t="str">
        <f t="shared" si="689"/>
        <v>n</v>
      </c>
      <c r="AE1671" s="165">
        <v>-1</v>
      </c>
      <c r="AF1671" s="166">
        <v>-1</v>
      </c>
      <c r="AG1671" s="166">
        <v>50</v>
      </c>
      <c r="AH1671" s="166" t="b">
        <f t="shared" si="697"/>
        <v>1</v>
      </c>
      <c r="AI1671" s="165" t="s">
        <v>2425</v>
      </c>
      <c r="AJ1671" s="157" t="str">
        <f t="shared" si="690"/>
        <v>n</v>
      </c>
      <c r="AK1671" s="157" t="str">
        <f t="shared" si="691"/>
        <v>n</v>
      </c>
      <c r="AL1671" s="157" t="str">
        <f t="shared" si="692"/>
        <v>n</v>
      </c>
      <c r="AM1671" s="157" t="str">
        <f t="shared" si="693"/>
        <v>n</v>
      </c>
      <c r="AN1671" s="157" t="str">
        <f t="shared" si="698"/>
        <v>n</v>
      </c>
      <c r="AO1671" s="157" t="str">
        <f t="shared" si="699"/>
        <v>y</v>
      </c>
      <c r="AP1671" s="157" t="str">
        <f t="shared" si="694"/>
        <v>n</v>
      </c>
      <c r="AQ1671" s="157" t="str">
        <f t="shared" si="695"/>
        <v>y</v>
      </c>
      <c r="AR1671" s="165">
        <v>0</v>
      </c>
      <c r="AS1671" s="166">
        <v>0</v>
      </c>
      <c r="AT1671" s="166" t="b">
        <f t="shared" si="673"/>
        <v>1</v>
      </c>
      <c r="AU1671" s="157"/>
    </row>
    <row r="1672" spans="1:47" ht="15" customHeight="1" x14ac:dyDescent="0.3">
      <c r="A1672" s="158" t="s">
        <v>1811</v>
      </c>
      <c r="B1672" s="158" t="s">
        <v>2096</v>
      </c>
      <c r="C1672" s="159">
        <v>44396</v>
      </c>
      <c r="D1672" s="158">
        <v>2021</v>
      </c>
      <c r="E1672" s="158" t="s">
        <v>19</v>
      </c>
      <c r="F1672" s="158" t="s">
        <v>977</v>
      </c>
      <c r="G1672" s="169">
        <v>0.35069444444444442</v>
      </c>
      <c r="H1672" s="169">
        <v>0.50486111111111109</v>
      </c>
      <c r="I1672" s="157" t="s">
        <v>3074</v>
      </c>
      <c r="J1672" s="165" t="s">
        <v>1066</v>
      </c>
      <c r="K1672" s="157" t="str">
        <f t="shared" si="676"/>
        <v>n</v>
      </c>
      <c r="L1672" s="157" t="str">
        <f t="shared" si="677"/>
        <v>y</v>
      </c>
      <c r="M1672" s="157" t="str">
        <f t="shared" si="678"/>
        <v>n</v>
      </c>
      <c r="N1672" s="157" t="str">
        <f t="shared" si="679"/>
        <v>n</v>
      </c>
      <c r="O1672" s="157" t="str">
        <f t="shared" si="680"/>
        <v>n</v>
      </c>
      <c r="P1672" s="157" t="str">
        <f t="shared" si="681"/>
        <v>n</v>
      </c>
      <c r="Q1672" s="157" t="str">
        <f t="shared" si="682"/>
        <v>n</v>
      </c>
      <c r="R1672" s="157" t="str">
        <f t="shared" si="683"/>
        <v>n</v>
      </c>
      <c r="S1672" s="165">
        <v>30</v>
      </c>
      <c r="T1672" s="166">
        <v>30</v>
      </c>
      <c r="U1672" s="166" t="b">
        <f t="shared" si="696"/>
        <v>1</v>
      </c>
      <c r="V1672" s="165" t="s">
        <v>1066</v>
      </c>
      <c r="W1672" s="157" t="str">
        <f t="shared" si="674"/>
        <v>n</v>
      </c>
      <c r="X1672" s="157" t="str">
        <f t="shared" si="675"/>
        <v>y</v>
      </c>
      <c r="Y1672" s="157" t="str">
        <f t="shared" si="684"/>
        <v>n</v>
      </c>
      <c r="Z1672" s="157" t="str">
        <f t="shared" si="685"/>
        <v>n</v>
      </c>
      <c r="AA1672" s="157" t="str">
        <f t="shared" si="686"/>
        <v>n</v>
      </c>
      <c r="AB1672" s="157" t="str">
        <f t="shared" si="687"/>
        <v>n</v>
      </c>
      <c r="AC1672" s="157" t="str">
        <f t="shared" si="688"/>
        <v>n</v>
      </c>
      <c r="AD1672" s="157" t="str">
        <f t="shared" si="689"/>
        <v>n</v>
      </c>
      <c r="AE1672" s="165">
        <v>-1</v>
      </c>
      <c r="AF1672" s="166">
        <v>-1</v>
      </c>
      <c r="AG1672" s="166">
        <v>66</v>
      </c>
      <c r="AH1672" s="166" t="b">
        <f t="shared" si="697"/>
        <v>1</v>
      </c>
      <c r="AI1672" s="165" t="s">
        <v>2425</v>
      </c>
      <c r="AJ1672" s="157" t="str">
        <f t="shared" si="690"/>
        <v>n</v>
      </c>
      <c r="AK1672" s="157" t="str">
        <f t="shared" si="691"/>
        <v>n</v>
      </c>
      <c r="AL1672" s="157" t="str">
        <f t="shared" si="692"/>
        <v>n</v>
      </c>
      <c r="AM1672" s="157" t="str">
        <f t="shared" si="693"/>
        <v>n</v>
      </c>
      <c r="AN1672" s="157" t="str">
        <f t="shared" si="698"/>
        <v>n</v>
      </c>
      <c r="AO1672" s="157" t="str">
        <f t="shared" si="699"/>
        <v>y</v>
      </c>
      <c r="AP1672" s="157" t="str">
        <f t="shared" si="694"/>
        <v>n</v>
      </c>
      <c r="AQ1672" s="157" t="str">
        <f t="shared" si="695"/>
        <v>y</v>
      </c>
      <c r="AR1672" s="165">
        <v>0</v>
      </c>
      <c r="AS1672" s="166">
        <v>0</v>
      </c>
      <c r="AT1672" s="166" t="b">
        <f t="shared" si="673"/>
        <v>1</v>
      </c>
      <c r="AU1672" s="157" t="s">
        <v>3075</v>
      </c>
    </row>
    <row r="1673" spans="1:47" ht="15" customHeight="1" x14ac:dyDescent="0.3">
      <c r="A1673" s="158" t="s">
        <v>1811</v>
      </c>
      <c r="B1673" s="158" t="s">
        <v>2096</v>
      </c>
      <c r="C1673" s="159">
        <v>44396</v>
      </c>
      <c r="D1673" s="158">
        <v>2021</v>
      </c>
      <c r="E1673" s="158" t="s">
        <v>19</v>
      </c>
      <c r="F1673" s="158" t="s">
        <v>979</v>
      </c>
      <c r="G1673" s="169">
        <v>0.35069444444444442</v>
      </c>
      <c r="H1673" s="169">
        <v>0.50486111111111109</v>
      </c>
      <c r="I1673" s="157" t="s">
        <v>3076</v>
      </c>
      <c r="J1673" s="165" t="s">
        <v>1066</v>
      </c>
      <c r="K1673" s="157" t="str">
        <f t="shared" si="676"/>
        <v>n</v>
      </c>
      <c r="L1673" s="157" t="str">
        <f t="shared" si="677"/>
        <v>y</v>
      </c>
      <c r="M1673" s="157" t="str">
        <f t="shared" si="678"/>
        <v>n</v>
      </c>
      <c r="N1673" s="157" t="str">
        <f t="shared" si="679"/>
        <v>n</v>
      </c>
      <c r="O1673" s="157" t="str">
        <f t="shared" si="680"/>
        <v>n</v>
      </c>
      <c r="P1673" s="157" t="str">
        <f t="shared" si="681"/>
        <v>n</v>
      </c>
      <c r="Q1673" s="157" t="str">
        <f t="shared" si="682"/>
        <v>n</v>
      </c>
      <c r="R1673" s="157" t="str">
        <f t="shared" si="683"/>
        <v>n</v>
      </c>
      <c r="S1673" s="165">
        <v>65</v>
      </c>
      <c r="T1673" s="166">
        <v>65</v>
      </c>
      <c r="U1673" s="166" t="b">
        <f t="shared" si="696"/>
        <v>1</v>
      </c>
      <c r="V1673" s="165" t="s">
        <v>1066</v>
      </c>
      <c r="W1673" s="157" t="str">
        <f t="shared" si="674"/>
        <v>n</v>
      </c>
      <c r="X1673" s="157" t="str">
        <f t="shared" si="675"/>
        <v>y</v>
      </c>
      <c r="Y1673" s="157" t="str">
        <f t="shared" si="684"/>
        <v>n</v>
      </c>
      <c r="Z1673" s="157" t="str">
        <f t="shared" si="685"/>
        <v>n</v>
      </c>
      <c r="AA1673" s="157" t="str">
        <f t="shared" si="686"/>
        <v>n</v>
      </c>
      <c r="AB1673" s="157" t="str">
        <f t="shared" si="687"/>
        <v>n</v>
      </c>
      <c r="AC1673" s="157" t="str">
        <f t="shared" si="688"/>
        <v>n</v>
      </c>
      <c r="AD1673" s="157" t="str">
        <f t="shared" si="689"/>
        <v>n</v>
      </c>
      <c r="AE1673" s="165">
        <v>-1</v>
      </c>
      <c r="AF1673" s="166">
        <v>-1</v>
      </c>
      <c r="AG1673" s="166">
        <v>40</v>
      </c>
      <c r="AH1673" s="166" t="b">
        <f t="shared" si="697"/>
        <v>1</v>
      </c>
      <c r="AI1673" s="165" t="s">
        <v>2425</v>
      </c>
      <c r="AJ1673" s="157" t="str">
        <f t="shared" si="690"/>
        <v>n</v>
      </c>
      <c r="AK1673" s="157" t="str">
        <f t="shared" si="691"/>
        <v>n</v>
      </c>
      <c r="AL1673" s="157" t="str">
        <f t="shared" si="692"/>
        <v>n</v>
      </c>
      <c r="AM1673" s="157" t="str">
        <f t="shared" si="693"/>
        <v>n</v>
      </c>
      <c r="AN1673" s="157" t="str">
        <f t="shared" si="698"/>
        <v>n</v>
      </c>
      <c r="AO1673" s="157" t="str">
        <f t="shared" si="699"/>
        <v>y</v>
      </c>
      <c r="AP1673" s="157" t="str">
        <f t="shared" si="694"/>
        <v>n</v>
      </c>
      <c r="AQ1673" s="157" t="str">
        <f t="shared" si="695"/>
        <v>y</v>
      </c>
      <c r="AR1673" s="165">
        <v>0</v>
      </c>
      <c r="AS1673" s="166">
        <v>0</v>
      </c>
      <c r="AT1673" s="166" t="b">
        <f t="shared" si="673"/>
        <v>1</v>
      </c>
      <c r="AU1673" s="157" t="s">
        <v>3077</v>
      </c>
    </row>
    <row r="1674" spans="1:47" ht="15" customHeight="1" x14ac:dyDescent="0.3">
      <c r="A1674" s="158" t="s">
        <v>1811</v>
      </c>
      <c r="B1674" s="158" t="s">
        <v>2096</v>
      </c>
      <c r="C1674" s="159">
        <v>44396</v>
      </c>
      <c r="D1674" s="158">
        <v>2021</v>
      </c>
      <c r="E1674" s="158" t="s">
        <v>19</v>
      </c>
      <c r="F1674" s="158" t="s">
        <v>981</v>
      </c>
      <c r="G1674" s="169">
        <v>0.35069444444444442</v>
      </c>
      <c r="H1674" s="169">
        <v>0.50486111111111109</v>
      </c>
      <c r="I1674" s="157" t="s">
        <v>3078</v>
      </c>
      <c r="J1674" s="165"/>
      <c r="K1674" s="157" t="str">
        <f t="shared" si="676"/>
        <v>n</v>
      </c>
      <c r="L1674" s="157" t="str">
        <f t="shared" si="677"/>
        <v>n</v>
      </c>
      <c r="M1674" s="157" t="str">
        <f t="shared" si="678"/>
        <v>n</v>
      </c>
      <c r="N1674" s="157" t="str">
        <f t="shared" si="679"/>
        <v>n</v>
      </c>
      <c r="O1674" s="157" t="str">
        <f t="shared" si="680"/>
        <v>n</v>
      </c>
      <c r="P1674" s="157" t="str">
        <f t="shared" si="681"/>
        <v>n</v>
      </c>
      <c r="Q1674" s="157" t="str">
        <f t="shared" si="682"/>
        <v>n</v>
      </c>
      <c r="R1674" s="157" t="str">
        <f t="shared" si="683"/>
        <v>n</v>
      </c>
      <c r="S1674" s="165">
        <v>0</v>
      </c>
      <c r="T1674" s="166">
        <v>0</v>
      </c>
      <c r="U1674" s="166" t="b">
        <f t="shared" si="696"/>
        <v>1</v>
      </c>
      <c r="V1674" s="165" t="s">
        <v>1066</v>
      </c>
      <c r="W1674" s="157" t="str">
        <f t="shared" si="674"/>
        <v>n</v>
      </c>
      <c r="X1674" s="157" t="str">
        <f t="shared" si="675"/>
        <v>y</v>
      </c>
      <c r="Y1674" s="157" t="str">
        <f t="shared" si="684"/>
        <v>n</v>
      </c>
      <c r="Z1674" s="157" t="str">
        <f t="shared" si="685"/>
        <v>n</v>
      </c>
      <c r="AA1674" s="157" t="str">
        <f t="shared" si="686"/>
        <v>n</v>
      </c>
      <c r="AB1674" s="157" t="str">
        <f t="shared" si="687"/>
        <v>n</v>
      </c>
      <c r="AC1674" s="157" t="str">
        <f t="shared" si="688"/>
        <v>n</v>
      </c>
      <c r="AD1674" s="157" t="str">
        <f t="shared" si="689"/>
        <v>n</v>
      </c>
      <c r="AE1674" s="165">
        <v>-1</v>
      </c>
      <c r="AF1674" s="166">
        <v>-1</v>
      </c>
      <c r="AG1674" s="166">
        <v>40</v>
      </c>
      <c r="AH1674" s="166" t="b">
        <f t="shared" si="697"/>
        <v>1</v>
      </c>
      <c r="AI1674" s="165" t="s">
        <v>2387</v>
      </c>
      <c r="AJ1674" s="157" t="str">
        <f t="shared" si="690"/>
        <v>n</v>
      </c>
      <c r="AK1674" s="157" t="str">
        <f t="shared" si="691"/>
        <v>n</v>
      </c>
      <c r="AL1674" s="157" t="str">
        <f t="shared" si="692"/>
        <v>n</v>
      </c>
      <c r="AM1674" s="157" t="str">
        <f t="shared" si="693"/>
        <v>n</v>
      </c>
      <c r="AN1674" s="157" t="str">
        <f t="shared" si="698"/>
        <v>n</v>
      </c>
      <c r="AO1674" s="157" t="str">
        <f t="shared" si="699"/>
        <v>y</v>
      </c>
      <c r="AP1674" s="157" t="str">
        <f t="shared" si="694"/>
        <v>n</v>
      </c>
      <c r="AQ1674" s="157" t="str">
        <f t="shared" si="695"/>
        <v>n</v>
      </c>
      <c r="AR1674" s="165">
        <v>0</v>
      </c>
      <c r="AS1674" s="166">
        <v>0</v>
      </c>
      <c r="AT1674" s="166" t="b">
        <f t="shared" si="673"/>
        <v>1</v>
      </c>
      <c r="AU1674" s="157"/>
    </row>
    <row r="1675" spans="1:47" ht="15" customHeight="1" x14ac:dyDescent="0.3">
      <c r="A1675" s="158" t="s">
        <v>1811</v>
      </c>
      <c r="B1675" s="158" t="s">
        <v>2096</v>
      </c>
      <c r="C1675" s="159">
        <v>44396</v>
      </c>
      <c r="D1675" s="158">
        <v>2021</v>
      </c>
      <c r="E1675" s="158" t="s">
        <v>19</v>
      </c>
      <c r="F1675" s="158" t="s">
        <v>984</v>
      </c>
      <c r="G1675" s="169">
        <v>0.35069444444444442</v>
      </c>
      <c r="H1675" s="169">
        <v>0.50486111111111109</v>
      </c>
      <c r="I1675" s="157" t="s">
        <v>3079</v>
      </c>
      <c r="J1675" s="165"/>
      <c r="K1675" s="157" t="str">
        <f t="shared" si="676"/>
        <v>n</v>
      </c>
      <c r="L1675" s="157" t="str">
        <f t="shared" si="677"/>
        <v>n</v>
      </c>
      <c r="M1675" s="157" t="str">
        <f t="shared" si="678"/>
        <v>n</v>
      </c>
      <c r="N1675" s="157" t="str">
        <f t="shared" si="679"/>
        <v>n</v>
      </c>
      <c r="O1675" s="157" t="str">
        <f t="shared" si="680"/>
        <v>n</v>
      </c>
      <c r="P1675" s="157" t="str">
        <f t="shared" si="681"/>
        <v>n</v>
      </c>
      <c r="Q1675" s="157" t="str">
        <f t="shared" si="682"/>
        <v>n</v>
      </c>
      <c r="R1675" s="157" t="str">
        <f t="shared" si="683"/>
        <v>n</v>
      </c>
      <c r="S1675" s="165">
        <v>0</v>
      </c>
      <c r="T1675" s="166">
        <v>0</v>
      </c>
      <c r="U1675" s="166" t="b">
        <f t="shared" si="696"/>
        <v>1</v>
      </c>
      <c r="V1675" s="165" t="s">
        <v>1066</v>
      </c>
      <c r="W1675" s="157" t="str">
        <f t="shared" si="674"/>
        <v>n</v>
      </c>
      <c r="X1675" s="157" t="str">
        <f t="shared" si="675"/>
        <v>y</v>
      </c>
      <c r="Y1675" s="157" t="str">
        <f t="shared" si="684"/>
        <v>n</v>
      </c>
      <c r="Z1675" s="157" t="str">
        <f t="shared" si="685"/>
        <v>n</v>
      </c>
      <c r="AA1675" s="157" t="str">
        <f t="shared" si="686"/>
        <v>n</v>
      </c>
      <c r="AB1675" s="157" t="str">
        <f t="shared" si="687"/>
        <v>n</v>
      </c>
      <c r="AC1675" s="157" t="str">
        <f t="shared" si="688"/>
        <v>n</v>
      </c>
      <c r="AD1675" s="157" t="str">
        <f t="shared" si="689"/>
        <v>n</v>
      </c>
      <c r="AE1675" s="165">
        <v>-1</v>
      </c>
      <c r="AF1675" s="166">
        <v>-1</v>
      </c>
      <c r="AG1675" s="166">
        <v>85</v>
      </c>
      <c r="AH1675" s="166" t="b">
        <f t="shared" si="697"/>
        <v>1</v>
      </c>
      <c r="AI1675" s="165"/>
      <c r="AJ1675" s="157" t="str">
        <f t="shared" si="690"/>
        <v>n</v>
      </c>
      <c r="AK1675" s="157" t="str">
        <f t="shared" si="691"/>
        <v>n</v>
      </c>
      <c r="AL1675" s="157" t="str">
        <f t="shared" si="692"/>
        <v>n</v>
      </c>
      <c r="AM1675" s="157" t="str">
        <f t="shared" si="693"/>
        <v>n</v>
      </c>
      <c r="AN1675" s="157" t="str">
        <f t="shared" si="698"/>
        <v>n</v>
      </c>
      <c r="AO1675" s="157" t="str">
        <f t="shared" si="699"/>
        <v>n</v>
      </c>
      <c r="AP1675" s="157" t="str">
        <f t="shared" si="694"/>
        <v>n</v>
      </c>
      <c r="AQ1675" s="157" t="str">
        <f t="shared" si="695"/>
        <v>n</v>
      </c>
      <c r="AR1675" s="165">
        <v>0</v>
      </c>
      <c r="AS1675" s="166">
        <v>0</v>
      </c>
      <c r="AT1675" s="166" t="b">
        <f t="shared" si="673"/>
        <v>1</v>
      </c>
      <c r="AU1675" s="157" t="s">
        <v>2458</v>
      </c>
    </row>
    <row r="1676" spans="1:47" ht="15" customHeight="1" x14ac:dyDescent="0.3">
      <c r="A1676" s="158" t="s">
        <v>1811</v>
      </c>
      <c r="B1676" s="158" t="s">
        <v>2096</v>
      </c>
      <c r="C1676" s="159">
        <v>44396</v>
      </c>
      <c r="D1676" s="158">
        <v>2021</v>
      </c>
      <c r="E1676" s="158" t="s">
        <v>19</v>
      </c>
      <c r="F1676" s="158" t="s">
        <v>986</v>
      </c>
      <c r="G1676" s="169">
        <v>0.35069444444444442</v>
      </c>
      <c r="H1676" s="169">
        <v>0.50486111111111109</v>
      </c>
      <c r="I1676" s="157" t="s">
        <v>3071</v>
      </c>
      <c r="J1676" s="165" t="s">
        <v>1066</v>
      </c>
      <c r="K1676" s="157" t="str">
        <f t="shared" si="676"/>
        <v>n</v>
      </c>
      <c r="L1676" s="157" t="str">
        <f t="shared" si="677"/>
        <v>y</v>
      </c>
      <c r="M1676" s="157" t="str">
        <f t="shared" si="678"/>
        <v>n</v>
      </c>
      <c r="N1676" s="157" t="str">
        <f t="shared" si="679"/>
        <v>n</v>
      </c>
      <c r="O1676" s="157" t="str">
        <f t="shared" si="680"/>
        <v>n</v>
      </c>
      <c r="P1676" s="157" t="str">
        <f t="shared" si="681"/>
        <v>n</v>
      </c>
      <c r="Q1676" s="157" t="str">
        <f t="shared" si="682"/>
        <v>n</v>
      </c>
      <c r="R1676" s="157" t="str">
        <f t="shared" si="683"/>
        <v>n</v>
      </c>
      <c r="S1676" s="165">
        <v>50</v>
      </c>
      <c r="T1676" s="166">
        <v>50</v>
      </c>
      <c r="U1676" s="166" t="b">
        <f t="shared" si="696"/>
        <v>1</v>
      </c>
      <c r="V1676" s="165" t="s">
        <v>1066</v>
      </c>
      <c r="W1676" s="157" t="str">
        <f t="shared" si="674"/>
        <v>n</v>
      </c>
      <c r="X1676" s="157" t="str">
        <f t="shared" si="675"/>
        <v>y</v>
      </c>
      <c r="Y1676" s="157" t="str">
        <f t="shared" si="684"/>
        <v>n</v>
      </c>
      <c r="Z1676" s="157" t="str">
        <f t="shared" si="685"/>
        <v>n</v>
      </c>
      <c r="AA1676" s="157" t="str">
        <f t="shared" si="686"/>
        <v>n</v>
      </c>
      <c r="AB1676" s="157" t="str">
        <f t="shared" si="687"/>
        <v>n</v>
      </c>
      <c r="AC1676" s="157" t="str">
        <f t="shared" si="688"/>
        <v>n</v>
      </c>
      <c r="AD1676" s="157" t="str">
        <f t="shared" si="689"/>
        <v>n</v>
      </c>
      <c r="AE1676" s="165">
        <v>-1</v>
      </c>
      <c r="AF1676" s="166">
        <v>-1</v>
      </c>
      <c r="AG1676" s="166">
        <v>90</v>
      </c>
      <c r="AH1676" s="166" t="b">
        <f t="shared" si="697"/>
        <v>1</v>
      </c>
      <c r="AI1676" s="165" t="s">
        <v>2387</v>
      </c>
      <c r="AJ1676" s="157" t="str">
        <f t="shared" si="690"/>
        <v>n</v>
      </c>
      <c r="AK1676" s="157" t="str">
        <f t="shared" si="691"/>
        <v>n</v>
      </c>
      <c r="AL1676" s="157" t="str">
        <f t="shared" si="692"/>
        <v>n</v>
      </c>
      <c r="AM1676" s="157" t="str">
        <f t="shared" si="693"/>
        <v>n</v>
      </c>
      <c r="AN1676" s="157" t="str">
        <f t="shared" si="698"/>
        <v>n</v>
      </c>
      <c r="AO1676" s="157" t="str">
        <f t="shared" si="699"/>
        <v>y</v>
      </c>
      <c r="AP1676" s="157" t="str">
        <f t="shared" si="694"/>
        <v>n</v>
      </c>
      <c r="AQ1676" s="157" t="str">
        <f t="shared" si="695"/>
        <v>n</v>
      </c>
      <c r="AR1676" s="165">
        <v>0</v>
      </c>
      <c r="AS1676" s="166">
        <v>0</v>
      </c>
      <c r="AT1676" s="166" t="b">
        <f t="shared" si="673"/>
        <v>1</v>
      </c>
      <c r="AU1676" s="157" t="s">
        <v>3080</v>
      </c>
    </row>
    <row r="1677" spans="1:47" ht="15" customHeight="1" x14ac:dyDescent="0.3">
      <c r="A1677" s="158" t="s">
        <v>1811</v>
      </c>
      <c r="B1677" s="158" t="s">
        <v>2096</v>
      </c>
      <c r="C1677" s="159">
        <v>44396</v>
      </c>
      <c r="D1677" s="158">
        <v>2021</v>
      </c>
      <c r="E1677" s="158" t="s">
        <v>19</v>
      </c>
      <c r="F1677" s="158" t="s">
        <v>989</v>
      </c>
      <c r="G1677" s="169">
        <v>0.35069444444444442</v>
      </c>
      <c r="H1677" s="169">
        <v>0.50486111111111109</v>
      </c>
      <c r="I1677" s="157" t="s">
        <v>3081</v>
      </c>
      <c r="J1677" s="165" t="s">
        <v>1066</v>
      </c>
      <c r="K1677" s="157" t="str">
        <f t="shared" si="676"/>
        <v>n</v>
      </c>
      <c r="L1677" s="157" t="str">
        <f t="shared" si="677"/>
        <v>y</v>
      </c>
      <c r="M1677" s="157" t="str">
        <f t="shared" si="678"/>
        <v>n</v>
      </c>
      <c r="N1677" s="157" t="str">
        <f t="shared" si="679"/>
        <v>n</v>
      </c>
      <c r="O1677" s="157" t="str">
        <f t="shared" si="680"/>
        <v>n</v>
      </c>
      <c r="P1677" s="157" t="str">
        <f t="shared" si="681"/>
        <v>n</v>
      </c>
      <c r="Q1677" s="157" t="str">
        <f t="shared" si="682"/>
        <v>n</v>
      </c>
      <c r="R1677" s="157" t="str">
        <f t="shared" si="683"/>
        <v>n</v>
      </c>
      <c r="S1677" s="165">
        <v>70</v>
      </c>
      <c r="T1677" s="166">
        <v>70</v>
      </c>
      <c r="U1677" s="166" t="b">
        <f t="shared" si="696"/>
        <v>1</v>
      </c>
      <c r="V1677" s="165" t="s">
        <v>1066</v>
      </c>
      <c r="W1677" s="157" t="str">
        <f t="shared" si="674"/>
        <v>n</v>
      </c>
      <c r="X1677" s="157" t="str">
        <f t="shared" si="675"/>
        <v>y</v>
      </c>
      <c r="Y1677" s="157" t="str">
        <f t="shared" si="684"/>
        <v>n</v>
      </c>
      <c r="Z1677" s="157" t="str">
        <f t="shared" si="685"/>
        <v>n</v>
      </c>
      <c r="AA1677" s="157" t="str">
        <f t="shared" si="686"/>
        <v>n</v>
      </c>
      <c r="AB1677" s="157" t="str">
        <f t="shared" si="687"/>
        <v>n</v>
      </c>
      <c r="AC1677" s="157" t="str">
        <f t="shared" si="688"/>
        <v>n</v>
      </c>
      <c r="AD1677" s="157" t="str">
        <f t="shared" si="689"/>
        <v>n</v>
      </c>
      <c r="AE1677" s="165">
        <v>-1</v>
      </c>
      <c r="AF1677" s="166">
        <v>-1</v>
      </c>
      <c r="AG1677" s="166">
        <v>80</v>
      </c>
      <c r="AH1677" s="166" t="b">
        <f t="shared" si="697"/>
        <v>1</v>
      </c>
      <c r="AI1677" s="165" t="s">
        <v>2425</v>
      </c>
      <c r="AJ1677" s="157" t="str">
        <f t="shared" si="690"/>
        <v>n</v>
      </c>
      <c r="AK1677" s="157" t="str">
        <f t="shared" si="691"/>
        <v>n</v>
      </c>
      <c r="AL1677" s="157" t="str">
        <f t="shared" si="692"/>
        <v>n</v>
      </c>
      <c r="AM1677" s="157" t="str">
        <f t="shared" si="693"/>
        <v>n</v>
      </c>
      <c r="AN1677" s="157" t="str">
        <f t="shared" si="698"/>
        <v>n</v>
      </c>
      <c r="AO1677" s="157" t="str">
        <f t="shared" si="699"/>
        <v>y</v>
      </c>
      <c r="AP1677" s="157" t="str">
        <f t="shared" si="694"/>
        <v>n</v>
      </c>
      <c r="AQ1677" s="157" t="str">
        <f t="shared" si="695"/>
        <v>y</v>
      </c>
      <c r="AR1677" s="165">
        <v>0</v>
      </c>
      <c r="AS1677" s="166">
        <v>0</v>
      </c>
      <c r="AT1677" s="166" t="b">
        <f t="shared" si="673"/>
        <v>1</v>
      </c>
      <c r="AU1677" s="157" t="s">
        <v>3082</v>
      </c>
    </row>
    <row r="1678" spans="1:47" ht="15" customHeight="1" x14ac:dyDescent="0.3">
      <c r="A1678" s="158" t="s">
        <v>1811</v>
      </c>
      <c r="B1678" s="158" t="s">
        <v>2096</v>
      </c>
      <c r="C1678" s="159">
        <v>44396</v>
      </c>
      <c r="D1678" s="158">
        <v>2021</v>
      </c>
      <c r="E1678" s="158" t="s">
        <v>19</v>
      </c>
      <c r="F1678" s="158" t="s">
        <v>991</v>
      </c>
      <c r="G1678" s="169">
        <v>0.35069444444444442</v>
      </c>
      <c r="H1678" s="169">
        <v>0.50486111111111109</v>
      </c>
      <c r="I1678" s="157" t="s">
        <v>3083</v>
      </c>
      <c r="J1678" s="165" t="s">
        <v>1066</v>
      </c>
      <c r="K1678" s="157" t="str">
        <f t="shared" si="676"/>
        <v>n</v>
      </c>
      <c r="L1678" s="157" t="str">
        <f t="shared" si="677"/>
        <v>y</v>
      </c>
      <c r="M1678" s="157" t="str">
        <f t="shared" si="678"/>
        <v>n</v>
      </c>
      <c r="N1678" s="157" t="str">
        <f t="shared" si="679"/>
        <v>n</v>
      </c>
      <c r="O1678" s="157" t="str">
        <f t="shared" si="680"/>
        <v>n</v>
      </c>
      <c r="P1678" s="157" t="str">
        <f t="shared" si="681"/>
        <v>n</v>
      </c>
      <c r="Q1678" s="157" t="str">
        <f t="shared" si="682"/>
        <v>n</v>
      </c>
      <c r="R1678" s="157" t="str">
        <f t="shared" si="683"/>
        <v>n</v>
      </c>
      <c r="S1678" s="165">
        <v>40</v>
      </c>
      <c r="T1678" s="166">
        <v>40</v>
      </c>
      <c r="U1678" s="166" t="b">
        <f t="shared" si="696"/>
        <v>1</v>
      </c>
      <c r="V1678" s="165" t="s">
        <v>1066</v>
      </c>
      <c r="W1678" s="157" t="str">
        <f t="shared" si="674"/>
        <v>n</v>
      </c>
      <c r="X1678" s="157" t="str">
        <f t="shared" si="675"/>
        <v>y</v>
      </c>
      <c r="Y1678" s="157" t="str">
        <f t="shared" si="684"/>
        <v>n</v>
      </c>
      <c r="Z1678" s="157" t="str">
        <f t="shared" si="685"/>
        <v>n</v>
      </c>
      <c r="AA1678" s="157" t="str">
        <f t="shared" si="686"/>
        <v>n</v>
      </c>
      <c r="AB1678" s="157" t="str">
        <f t="shared" si="687"/>
        <v>n</v>
      </c>
      <c r="AC1678" s="157" t="str">
        <f t="shared" si="688"/>
        <v>n</v>
      </c>
      <c r="AD1678" s="157" t="str">
        <f t="shared" si="689"/>
        <v>n</v>
      </c>
      <c r="AE1678" s="165">
        <v>-1</v>
      </c>
      <c r="AF1678" s="166">
        <v>-1</v>
      </c>
      <c r="AG1678" s="166">
        <v>50</v>
      </c>
      <c r="AH1678" s="166" t="b">
        <f t="shared" si="697"/>
        <v>1</v>
      </c>
      <c r="AI1678" s="165"/>
      <c r="AJ1678" s="157" t="str">
        <f t="shared" si="690"/>
        <v>n</v>
      </c>
      <c r="AK1678" s="157" t="str">
        <f t="shared" si="691"/>
        <v>n</v>
      </c>
      <c r="AL1678" s="157" t="str">
        <f t="shared" si="692"/>
        <v>n</v>
      </c>
      <c r="AM1678" s="157" t="str">
        <f t="shared" si="693"/>
        <v>n</v>
      </c>
      <c r="AN1678" s="157" t="str">
        <f t="shared" si="698"/>
        <v>n</v>
      </c>
      <c r="AO1678" s="157" t="str">
        <f t="shared" si="699"/>
        <v>n</v>
      </c>
      <c r="AP1678" s="157" t="str">
        <f t="shared" si="694"/>
        <v>n</v>
      </c>
      <c r="AQ1678" s="157" t="str">
        <f t="shared" si="695"/>
        <v>n</v>
      </c>
      <c r="AR1678" s="165">
        <v>0</v>
      </c>
      <c r="AS1678" s="166">
        <v>0</v>
      </c>
      <c r="AT1678" s="166" t="b">
        <f t="shared" si="673"/>
        <v>1</v>
      </c>
      <c r="AU1678" s="157" t="s">
        <v>2458</v>
      </c>
    </row>
    <row r="1679" spans="1:47" ht="15" customHeight="1" x14ac:dyDescent="0.3">
      <c r="A1679" s="158" t="s">
        <v>1811</v>
      </c>
      <c r="B1679" s="158" t="s">
        <v>2096</v>
      </c>
      <c r="C1679" s="159">
        <v>44396</v>
      </c>
      <c r="D1679" s="158">
        <v>2021</v>
      </c>
      <c r="E1679" s="158" t="s">
        <v>19</v>
      </c>
      <c r="F1679" s="158" t="s">
        <v>993</v>
      </c>
      <c r="G1679" s="169">
        <v>0.35069444444444442</v>
      </c>
      <c r="H1679" s="169">
        <v>0.50486111111111109</v>
      </c>
      <c r="I1679" s="157" t="s">
        <v>3084</v>
      </c>
      <c r="J1679" s="165" t="s">
        <v>1066</v>
      </c>
      <c r="K1679" s="157" t="str">
        <f t="shared" si="676"/>
        <v>n</v>
      </c>
      <c r="L1679" s="157" t="str">
        <f t="shared" si="677"/>
        <v>y</v>
      </c>
      <c r="M1679" s="157" t="str">
        <f t="shared" si="678"/>
        <v>n</v>
      </c>
      <c r="N1679" s="157" t="str">
        <f t="shared" si="679"/>
        <v>n</v>
      </c>
      <c r="O1679" s="157" t="str">
        <f t="shared" si="680"/>
        <v>n</v>
      </c>
      <c r="P1679" s="157" t="str">
        <f t="shared" si="681"/>
        <v>n</v>
      </c>
      <c r="Q1679" s="157" t="str">
        <f t="shared" si="682"/>
        <v>n</v>
      </c>
      <c r="R1679" s="157" t="str">
        <f t="shared" si="683"/>
        <v>n</v>
      </c>
      <c r="S1679" s="165">
        <v>50</v>
      </c>
      <c r="T1679" s="166">
        <v>50</v>
      </c>
      <c r="U1679" s="166" t="b">
        <f t="shared" si="696"/>
        <v>1</v>
      </c>
      <c r="V1679" s="165" t="s">
        <v>1066</v>
      </c>
      <c r="W1679" s="157" t="str">
        <f t="shared" si="674"/>
        <v>n</v>
      </c>
      <c r="X1679" s="157" t="str">
        <f t="shared" si="675"/>
        <v>y</v>
      </c>
      <c r="Y1679" s="157" t="str">
        <f t="shared" si="684"/>
        <v>n</v>
      </c>
      <c r="Z1679" s="157" t="str">
        <f t="shared" si="685"/>
        <v>n</v>
      </c>
      <c r="AA1679" s="157" t="str">
        <f t="shared" si="686"/>
        <v>n</v>
      </c>
      <c r="AB1679" s="157" t="str">
        <f t="shared" si="687"/>
        <v>n</v>
      </c>
      <c r="AC1679" s="157" t="str">
        <f t="shared" si="688"/>
        <v>n</v>
      </c>
      <c r="AD1679" s="157" t="str">
        <f t="shared" si="689"/>
        <v>n</v>
      </c>
      <c r="AE1679" s="165">
        <v>-1</v>
      </c>
      <c r="AF1679" s="166">
        <v>-1</v>
      </c>
      <c r="AG1679" s="166">
        <v>80</v>
      </c>
      <c r="AH1679" s="166" t="b">
        <f t="shared" si="697"/>
        <v>1</v>
      </c>
      <c r="AI1679" s="165"/>
      <c r="AJ1679" s="157" t="str">
        <f t="shared" si="690"/>
        <v>n</v>
      </c>
      <c r="AK1679" s="157" t="str">
        <f t="shared" si="691"/>
        <v>n</v>
      </c>
      <c r="AL1679" s="157" t="str">
        <f t="shared" si="692"/>
        <v>n</v>
      </c>
      <c r="AM1679" s="157" t="str">
        <f t="shared" si="693"/>
        <v>n</v>
      </c>
      <c r="AN1679" s="157" t="str">
        <f t="shared" si="698"/>
        <v>n</v>
      </c>
      <c r="AO1679" s="157" t="str">
        <f t="shared" si="699"/>
        <v>n</v>
      </c>
      <c r="AP1679" s="157" t="str">
        <f t="shared" si="694"/>
        <v>n</v>
      </c>
      <c r="AQ1679" s="157" t="str">
        <f t="shared" si="695"/>
        <v>n</v>
      </c>
      <c r="AR1679" s="165">
        <v>0</v>
      </c>
      <c r="AS1679" s="166">
        <v>0</v>
      </c>
      <c r="AT1679" s="166" t="b">
        <f t="shared" si="673"/>
        <v>1</v>
      </c>
      <c r="AU1679" s="157" t="s">
        <v>3085</v>
      </c>
    </row>
    <row r="1680" spans="1:47" ht="15" customHeight="1" x14ac:dyDescent="0.3">
      <c r="A1680" s="158" t="s">
        <v>1811</v>
      </c>
      <c r="B1680" s="158" t="s">
        <v>2096</v>
      </c>
      <c r="C1680" s="159">
        <v>44396</v>
      </c>
      <c r="D1680" s="158">
        <v>2021</v>
      </c>
      <c r="E1680" s="158" t="s">
        <v>19</v>
      </c>
      <c r="F1680" s="158" t="s">
        <v>995</v>
      </c>
      <c r="G1680" s="169">
        <v>0.35069444444444442</v>
      </c>
      <c r="H1680" s="169">
        <v>0.50486111111111109</v>
      </c>
      <c r="I1680" s="157" t="s">
        <v>3086</v>
      </c>
      <c r="J1680" s="165"/>
      <c r="K1680" s="157" t="str">
        <f t="shared" si="676"/>
        <v>n</v>
      </c>
      <c r="L1680" s="157" t="str">
        <f t="shared" si="677"/>
        <v>n</v>
      </c>
      <c r="M1680" s="157" t="str">
        <f t="shared" si="678"/>
        <v>n</v>
      </c>
      <c r="N1680" s="157" t="str">
        <f t="shared" si="679"/>
        <v>n</v>
      </c>
      <c r="O1680" s="157" t="str">
        <f t="shared" si="680"/>
        <v>n</v>
      </c>
      <c r="P1680" s="157" t="str">
        <f t="shared" si="681"/>
        <v>n</v>
      </c>
      <c r="Q1680" s="157" t="str">
        <f t="shared" si="682"/>
        <v>n</v>
      </c>
      <c r="R1680" s="157" t="str">
        <f t="shared" si="683"/>
        <v>n</v>
      </c>
      <c r="S1680" s="165">
        <v>0</v>
      </c>
      <c r="T1680" s="166">
        <v>0</v>
      </c>
      <c r="U1680" s="166" t="b">
        <f t="shared" si="696"/>
        <v>1</v>
      </c>
      <c r="V1680" s="165" t="s">
        <v>1066</v>
      </c>
      <c r="W1680" s="157" t="str">
        <f t="shared" si="674"/>
        <v>n</v>
      </c>
      <c r="X1680" s="157" t="str">
        <f t="shared" si="675"/>
        <v>y</v>
      </c>
      <c r="Y1680" s="157" t="str">
        <f t="shared" si="684"/>
        <v>n</v>
      </c>
      <c r="Z1680" s="157" t="str">
        <f t="shared" si="685"/>
        <v>n</v>
      </c>
      <c r="AA1680" s="157" t="str">
        <f t="shared" si="686"/>
        <v>n</v>
      </c>
      <c r="AB1680" s="157" t="str">
        <f t="shared" si="687"/>
        <v>n</v>
      </c>
      <c r="AC1680" s="157" t="str">
        <f t="shared" si="688"/>
        <v>n</v>
      </c>
      <c r="AD1680" s="157" t="str">
        <f t="shared" si="689"/>
        <v>n</v>
      </c>
      <c r="AE1680" s="165">
        <v>-1</v>
      </c>
      <c r="AF1680" s="166">
        <v>-1</v>
      </c>
      <c r="AG1680" s="166">
        <v>65</v>
      </c>
      <c r="AH1680" s="166" t="b">
        <f t="shared" si="697"/>
        <v>1</v>
      </c>
      <c r="AI1680" s="165" t="s">
        <v>2387</v>
      </c>
      <c r="AJ1680" s="157" t="str">
        <f t="shared" si="690"/>
        <v>n</v>
      </c>
      <c r="AK1680" s="157" t="str">
        <f t="shared" si="691"/>
        <v>n</v>
      </c>
      <c r="AL1680" s="157" t="str">
        <f t="shared" si="692"/>
        <v>n</v>
      </c>
      <c r="AM1680" s="157" t="str">
        <f t="shared" si="693"/>
        <v>n</v>
      </c>
      <c r="AN1680" s="157" t="str">
        <f t="shared" si="698"/>
        <v>n</v>
      </c>
      <c r="AO1680" s="157" t="str">
        <f t="shared" si="699"/>
        <v>y</v>
      </c>
      <c r="AP1680" s="157" t="str">
        <f t="shared" si="694"/>
        <v>n</v>
      </c>
      <c r="AQ1680" s="157" t="str">
        <f t="shared" si="695"/>
        <v>n</v>
      </c>
      <c r="AR1680" s="165">
        <v>0</v>
      </c>
      <c r="AS1680" s="166">
        <v>0</v>
      </c>
      <c r="AT1680" s="166" t="b">
        <f t="shared" si="673"/>
        <v>1</v>
      </c>
      <c r="AU1680" s="157"/>
    </row>
    <row r="1681" spans="1:47" ht="15" customHeight="1" x14ac:dyDescent="0.3">
      <c r="A1681" s="158" t="s">
        <v>1811</v>
      </c>
      <c r="B1681" s="158" t="s">
        <v>2096</v>
      </c>
      <c r="C1681" s="159">
        <v>44396</v>
      </c>
      <c r="D1681" s="158">
        <v>2021</v>
      </c>
      <c r="E1681" s="158" t="s">
        <v>19</v>
      </c>
      <c r="F1681" s="158" t="s">
        <v>997</v>
      </c>
      <c r="G1681" s="169">
        <v>0.35069444444444442</v>
      </c>
      <c r="H1681" s="169">
        <v>0.50486111111111109</v>
      </c>
      <c r="I1681" s="157" t="s">
        <v>3087</v>
      </c>
      <c r="J1681" s="165" t="s">
        <v>1066</v>
      </c>
      <c r="K1681" s="157" t="str">
        <f t="shared" si="676"/>
        <v>n</v>
      </c>
      <c r="L1681" s="157" t="str">
        <f t="shared" si="677"/>
        <v>y</v>
      </c>
      <c r="M1681" s="157" t="str">
        <f t="shared" si="678"/>
        <v>n</v>
      </c>
      <c r="N1681" s="157" t="str">
        <f t="shared" si="679"/>
        <v>n</v>
      </c>
      <c r="O1681" s="157" t="str">
        <f t="shared" si="680"/>
        <v>n</v>
      </c>
      <c r="P1681" s="157" t="str">
        <f t="shared" si="681"/>
        <v>n</v>
      </c>
      <c r="Q1681" s="157" t="str">
        <f t="shared" si="682"/>
        <v>n</v>
      </c>
      <c r="R1681" s="157" t="str">
        <f t="shared" si="683"/>
        <v>n</v>
      </c>
      <c r="S1681" s="165">
        <v>90</v>
      </c>
      <c r="T1681" s="166">
        <v>90</v>
      </c>
      <c r="U1681" s="166" t="b">
        <f t="shared" si="696"/>
        <v>1</v>
      </c>
      <c r="V1681" s="165" t="s">
        <v>2315</v>
      </c>
      <c r="W1681" s="157" t="str">
        <f t="shared" si="674"/>
        <v>n</v>
      </c>
      <c r="X1681" s="157" t="str">
        <f t="shared" si="675"/>
        <v>y</v>
      </c>
      <c r="Y1681" s="157" t="str">
        <f t="shared" si="684"/>
        <v>y</v>
      </c>
      <c r="Z1681" s="157" t="str">
        <f t="shared" si="685"/>
        <v>n</v>
      </c>
      <c r="AA1681" s="157" t="str">
        <f t="shared" si="686"/>
        <v>n</v>
      </c>
      <c r="AB1681" s="157" t="str">
        <f t="shared" si="687"/>
        <v>n</v>
      </c>
      <c r="AC1681" s="157" t="str">
        <f t="shared" si="688"/>
        <v>n</v>
      </c>
      <c r="AD1681" s="157" t="str">
        <f t="shared" si="689"/>
        <v>n</v>
      </c>
      <c r="AE1681" s="165">
        <v>-1</v>
      </c>
      <c r="AF1681" s="166">
        <v>-1</v>
      </c>
      <c r="AG1681" s="166">
        <v>90</v>
      </c>
      <c r="AH1681" s="166" t="b">
        <f t="shared" si="697"/>
        <v>1</v>
      </c>
      <c r="AI1681" s="165" t="s">
        <v>1088</v>
      </c>
      <c r="AJ1681" s="157" t="str">
        <f t="shared" si="690"/>
        <v>n</v>
      </c>
      <c r="AK1681" s="157" t="str">
        <f t="shared" si="691"/>
        <v>n</v>
      </c>
      <c r="AL1681" s="157" t="str">
        <f t="shared" si="692"/>
        <v>n</v>
      </c>
      <c r="AM1681" s="157" t="str">
        <f t="shared" si="693"/>
        <v>n</v>
      </c>
      <c r="AN1681" s="157" t="str">
        <f t="shared" si="698"/>
        <v>n</v>
      </c>
      <c r="AO1681" s="157" t="str">
        <f t="shared" si="699"/>
        <v>n</v>
      </c>
      <c r="AP1681" s="157" t="str">
        <f t="shared" si="694"/>
        <v>n</v>
      </c>
      <c r="AQ1681" s="157" t="str">
        <f t="shared" si="695"/>
        <v>y</v>
      </c>
      <c r="AR1681" s="165">
        <v>0</v>
      </c>
      <c r="AS1681" s="166">
        <v>0</v>
      </c>
      <c r="AT1681" s="166" t="b">
        <f t="shared" si="673"/>
        <v>1</v>
      </c>
      <c r="AU1681" s="157" t="s">
        <v>3092</v>
      </c>
    </row>
    <row r="1682" spans="1:47" ht="15" customHeight="1" x14ac:dyDescent="0.3">
      <c r="A1682" s="158" t="s">
        <v>1811</v>
      </c>
      <c r="B1682" s="158" t="s">
        <v>2096</v>
      </c>
      <c r="C1682" s="159">
        <v>44396</v>
      </c>
      <c r="D1682" s="158">
        <v>2021</v>
      </c>
      <c r="E1682" s="158" t="s">
        <v>19</v>
      </c>
      <c r="F1682" s="158" t="s">
        <v>999</v>
      </c>
      <c r="G1682" s="169">
        <v>0.35069444444444442</v>
      </c>
      <c r="H1682" s="169">
        <v>0.50486111111111109</v>
      </c>
      <c r="I1682" s="157" t="s">
        <v>3093</v>
      </c>
      <c r="J1682" s="165"/>
      <c r="K1682" s="157" t="str">
        <f t="shared" si="676"/>
        <v>n</v>
      </c>
      <c r="L1682" s="157" t="str">
        <f t="shared" si="677"/>
        <v>n</v>
      </c>
      <c r="M1682" s="157" t="str">
        <f t="shared" si="678"/>
        <v>n</v>
      </c>
      <c r="N1682" s="157" t="str">
        <f t="shared" si="679"/>
        <v>n</v>
      </c>
      <c r="O1682" s="157" t="str">
        <f t="shared" si="680"/>
        <v>n</v>
      </c>
      <c r="P1682" s="157" t="str">
        <f t="shared" si="681"/>
        <v>n</v>
      </c>
      <c r="Q1682" s="157" t="str">
        <f t="shared" si="682"/>
        <v>n</v>
      </c>
      <c r="R1682" s="157" t="str">
        <f t="shared" si="683"/>
        <v>n</v>
      </c>
      <c r="S1682" s="165">
        <v>50</v>
      </c>
      <c r="T1682" s="166">
        <v>50</v>
      </c>
      <c r="U1682" s="166" t="b">
        <f t="shared" si="696"/>
        <v>1</v>
      </c>
      <c r="V1682" s="165" t="s">
        <v>1066</v>
      </c>
      <c r="W1682" s="157" t="str">
        <f t="shared" si="674"/>
        <v>n</v>
      </c>
      <c r="X1682" s="157" t="str">
        <f t="shared" si="675"/>
        <v>y</v>
      </c>
      <c r="Y1682" s="157" t="str">
        <f t="shared" si="684"/>
        <v>n</v>
      </c>
      <c r="Z1682" s="157" t="str">
        <f t="shared" si="685"/>
        <v>n</v>
      </c>
      <c r="AA1682" s="157" t="str">
        <f t="shared" si="686"/>
        <v>n</v>
      </c>
      <c r="AB1682" s="157" t="str">
        <f t="shared" si="687"/>
        <v>n</v>
      </c>
      <c r="AC1682" s="157" t="str">
        <f t="shared" si="688"/>
        <v>n</v>
      </c>
      <c r="AD1682" s="157" t="str">
        <f t="shared" si="689"/>
        <v>n</v>
      </c>
      <c r="AE1682" s="165">
        <v>-1</v>
      </c>
      <c r="AF1682" s="166">
        <v>-1</v>
      </c>
      <c r="AG1682" s="166">
        <v>90</v>
      </c>
      <c r="AH1682" s="166" t="b">
        <f t="shared" si="697"/>
        <v>1</v>
      </c>
      <c r="AI1682" s="165" t="s">
        <v>1088</v>
      </c>
      <c r="AJ1682" s="157" t="str">
        <f t="shared" si="690"/>
        <v>n</v>
      </c>
      <c r="AK1682" s="157" t="str">
        <f t="shared" si="691"/>
        <v>n</v>
      </c>
      <c r="AL1682" s="157" t="str">
        <f t="shared" si="692"/>
        <v>n</v>
      </c>
      <c r="AM1682" s="157" t="str">
        <f t="shared" si="693"/>
        <v>n</v>
      </c>
      <c r="AN1682" s="157" t="str">
        <f t="shared" si="698"/>
        <v>n</v>
      </c>
      <c r="AO1682" s="157" t="str">
        <f t="shared" si="699"/>
        <v>n</v>
      </c>
      <c r="AP1682" s="157" t="str">
        <f t="shared" si="694"/>
        <v>n</v>
      </c>
      <c r="AQ1682" s="157" t="str">
        <f t="shared" si="695"/>
        <v>y</v>
      </c>
      <c r="AR1682" s="165">
        <v>0</v>
      </c>
      <c r="AS1682" s="166">
        <v>0</v>
      </c>
      <c r="AT1682" s="166" t="b">
        <f t="shared" si="673"/>
        <v>1</v>
      </c>
      <c r="AU1682" s="157" t="s">
        <v>3094</v>
      </c>
    </row>
    <row r="1683" spans="1:47" ht="15" customHeight="1" x14ac:dyDescent="0.3">
      <c r="A1683" s="158" t="s">
        <v>1811</v>
      </c>
      <c r="B1683" s="158" t="s">
        <v>2096</v>
      </c>
      <c r="C1683" s="159">
        <v>44396</v>
      </c>
      <c r="D1683" s="158">
        <v>2021</v>
      </c>
      <c r="E1683" s="158" t="s">
        <v>19</v>
      </c>
      <c r="F1683" s="158" t="s">
        <v>1002</v>
      </c>
      <c r="G1683" s="169">
        <v>0.35069444444444442</v>
      </c>
      <c r="H1683" s="169">
        <v>0.50486111111111109</v>
      </c>
      <c r="I1683" s="157" t="s">
        <v>3095</v>
      </c>
      <c r="J1683" s="165" t="s">
        <v>1066</v>
      </c>
      <c r="K1683" s="157" t="str">
        <f t="shared" si="676"/>
        <v>n</v>
      </c>
      <c r="L1683" s="157" t="str">
        <f t="shared" si="677"/>
        <v>y</v>
      </c>
      <c r="M1683" s="157" t="str">
        <f t="shared" si="678"/>
        <v>n</v>
      </c>
      <c r="N1683" s="157" t="str">
        <f t="shared" si="679"/>
        <v>n</v>
      </c>
      <c r="O1683" s="157" t="str">
        <f t="shared" si="680"/>
        <v>n</v>
      </c>
      <c r="P1683" s="157" t="str">
        <f t="shared" si="681"/>
        <v>n</v>
      </c>
      <c r="Q1683" s="157" t="str">
        <f t="shared" si="682"/>
        <v>n</v>
      </c>
      <c r="R1683" s="157" t="str">
        <f t="shared" si="683"/>
        <v>n</v>
      </c>
      <c r="S1683" s="165">
        <v>45</v>
      </c>
      <c r="T1683" s="166">
        <v>45</v>
      </c>
      <c r="U1683" s="166" t="b">
        <f t="shared" si="696"/>
        <v>1</v>
      </c>
      <c r="V1683" s="165" t="s">
        <v>1066</v>
      </c>
      <c r="W1683" s="157" t="str">
        <f t="shared" si="674"/>
        <v>n</v>
      </c>
      <c r="X1683" s="157" t="str">
        <f t="shared" si="675"/>
        <v>y</v>
      </c>
      <c r="Y1683" s="157" t="str">
        <f t="shared" si="684"/>
        <v>n</v>
      </c>
      <c r="Z1683" s="157" t="str">
        <f t="shared" si="685"/>
        <v>n</v>
      </c>
      <c r="AA1683" s="157" t="str">
        <f t="shared" si="686"/>
        <v>n</v>
      </c>
      <c r="AB1683" s="157" t="str">
        <f t="shared" si="687"/>
        <v>n</v>
      </c>
      <c r="AC1683" s="157" t="str">
        <f t="shared" si="688"/>
        <v>n</v>
      </c>
      <c r="AD1683" s="157" t="str">
        <f t="shared" si="689"/>
        <v>n</v>
      </c>
      <c r="AE1683" s="165">
        <v>-1</v>
      </c>
      <c r="AF1683" s="166">
        <v>-1</v>
      </c>
      <c r="AG1683" s="166">
        <v>85</v>
      </c>
      <c r="AH1683" s="166" t="b">
        <f t="shared" si="697"/>
        <v>1</v>
      </c>
      <c r="AI1683" s="165" t="s">
        <v>2425</v>
      </c>
      <c r="AJ1683" s="157" t="str">
        <f t="shared" si="690"/>
        <v>n</v>
      </c>
      <c r="AK1683" s="157" t="str">
        <f t="shared" si="691"/>
        <v>n</v>
      </c>
      <c r="AL1683" s="157" t="str">
        <f t="shared" si="692"/>
        <v>n</v>
      </c>
      <c r="AM1683" s="157" t="str">
        <f t="shared" si="693"/>
        <v>n</v>
      </c>
      <c r="AN1683" s="157" t="str">
        <f t="shared" si="698"/>
        <v>n</v>
      </c>
      <c r="AO1683" s="157" t="str">
        <f t="shared" si="699"/>
        <v>y</v>
      </c>
      <c r="AP1683" s="157" t="str">
        <f t="shared" si="694"/>
        <v>n</v>
      </c>
      <c r="AQ1683" s="157" t="str">
        <f t="shared" si="695"/>
        <v>y</v>
      </c>
      <c r="AR1683" s="165">
        <v>0</v>
      </c>
      <c r="AS1683" s="166">
        <v>0</v>
      </c>
      <c r="AT1683" s="166" t="b">
        <f t="shared" si="673"/>
        <v>1</v>
      </c>
      <c r="AU1683" s="157" t="s">
        <v>3096</v>
      </c>
    </row>
    <row r="1684" spans="1:47" ht="15" customHeight="1" x14ac:dyDescent="0.3">
      <c r="A1684" s="158" t="s">
        <v>1811</v>
      </c>
      <c r="B1684" s="158" t="s">
        <v>2096</v>
      </c>
      <c r="C1684" s="159">
        <v>44396</v>
      </c>
      <c r="D1684" s="158">
        <v>2021</v>
      </c>
      <c r="E1684" s="158" t="s">
        <v>19</v>
      </c>
      <c r="F1684" s="158" t="s">
        <v>1004</v>
      </c>
      <c r="G1684" s="169">
        <v>0.35069444444444442</v>
      </c>
      <c r="H1684" s="169">
        <v>0.50486111111111109</v>
      </c>
      <c r="I1684" s="157" t="s">
        <v>3097</v>
      </c>
      <c r="J1684" s="165" t="s">
        <v>1066</v>
      </c>
      <c r="K1684" s="157" t="str">
        <f t="shared" si="676"/>
        <v>n</v>
      </c>
      <c r="L1684" s="157" t="str">
        <f t="shared" si="677"/>
        <v>y</v>
      </c>
      <c r="M1684" s="157" t="str">
        <f t="shared" si="678"/>
        <v>n</v>
      </c>
      <c r="N1684" s="157" t="str">
        <f t="shared" si="679"/>
        <v>n</v>
      </c>
      <c r="O1684" s="157" t="str">
        <f t="shared" si="680"/>
        <v>n</v>
      </c>
      <c r="P1684" s="157" t="str">
        <f t="shared" si="681"/>
        <v>n</v>
      </c>
      <c r="Q1684" s="157" t="str">
        <f t="shared" si="682"/>
        <v>n</v>
      </c>
      <c r="R1684" s="157" t="str">
        <f t="shared" si="683"/>
        <v>n</v>
      </c>
      <c r="S1684" s="165">
        <v>20</v>
      </c>
      <c r="T1684" s="166">
        <v>20</v>
      </c>
      <c r="U1684" s="166" t="b">
        <f t="shared" si="696"/>
        <v>1</v>
      </c>
      <c r="V1684" s="165" t="s">
        <v>1066</v>
      </c>
      <c r="W1684" s="157" t="str">
        <f t="shared" si="674"/>
        <v>n</v>
      </c>
      <c r="X1684" s="157" t="str">
        <f t="shared" si="675"/>
        <v>y</v>
      </c>
      <c r="Y1684" s="157" t="str">
        <f t="shared" si="684"/>
        <v>n</v>
      </c>
      <c r="Z1684" s="157" t="str">
        <f t="shared" si="685"/>
        <v>n</v>
      </c>
      <c r="AA1684" s="157" t="str">
        <f t="shared" si="686"/>
        <v>n</v>
      </c>
      <c r="AB1684" s="157" t="str">
        <f t="shared" si="687"/>
        <v>n</v>
      </c>
      <c r="AC1684" s="157" t="str">
        <f t="shared" si="688"/>
        <v>n</v>
      </c>
      <c r="AD1684" s="157" t="str">
        <f t="shared" si="689"/>
        <v>n</v>
      </c>
      <c r="AE1684" s="165">
        <v>-1</v>
      </c>
      <c r="AF1684" s="166">
        <v>-1</v>
      </c>
      <c r="AG1684" s="166">
        <v>60</v>
      </c>
      <c r="AH1684" s="166" t="b">
        <f t="shared" si="697"/>
        <v>1</v>
      </c>
      <c r="AI1684" s="165" t="s">
        <v>2425</v>
      </c>
      <c r="AJ1684" s="157" t="str">
        <f t="shared" si="690"/>
        <v>n</v>
      </c>
      <c r="AK1684" s="157" t="str">
        <f t="shared" si="691"/>
        <v>n</v>
      </c>
      <c r="AL1684" s="157" t="str">
        <f t="shared" si="692"/>
        <v>n</v>
      </c>
      <c r="AM1684" s="157" t="str">
        <f t="shared" si="693"/>
        <v>n</v>
      </c>
      <c r="AN1684" s="157" t="str">
        <f t="shared" si="698"/>
        <v>n</v>
      </c>
      <c r="AO1684" s="157" t="str">
        <f t="shared" si="699"/>
        <v>y</v>
      </c>
      <c r="AP1684" s="157" t="str">
        <f t="shared" si="694"/>
        <v>n</v>
      </c>
      <c r="AQ1684" s="157" t="str">
        <f t="shared" si="695"/>
        <v>y</v>
      </c>
      <c r="AR1684" s="165">
        <v>0</v>
      </c>
      <c r="AS1684" s="166">
        <v>0</v>
      </c>
      <c r="AT1684" s="166" t="b">
        <f t="shared" si="673"/>
        <v>1</v>
      </c>
      <c r="AU1684" s="157"/>
    </row>
    <row r="1685" spans="1:47" ht="15" customHeight="1" x14ac:dyDescent="0.3">
      <c r="A1685" s="158" t="s">
        <v>1811</v>
      </c>
      <c r="B1685" s="158" t="s">
        <v>2096</v>
      </c>
      <c r="C1685" s="159">
        <v>44396</v>
      </c>
      <c r="D1685" s="158">
        <v>2021</v>
      </c>
      <c r="E1685" s="158" t="s">
        <v>19</v>
      </c>
      <c r="F1685" s="158" t="s">
        <v>1006</v>
      </c>
      <c r="G1685" s="169">
        <v>0.35069444444444442</v>
      </c>
      <c r="H1685" s="169">
        <v>0.50486111111111109</v>
      </c>
      <c r="I1685" s="157" t="s">
        <v>3091</v>
      </c>
      <c r="J1685" s="165" t="s">
        <v>1066</v>
      </c>
      <c r="K1685" s="157" t="str">
        <f t="shared" si="676"/>
        <v>n</v>
      </c>
      <c r="L1685" s="157" t="str">
        <f t="shared" si="677"/>
        <v>y</v>
      </c>
      <c r="M1685" s="157" t="str">
        <f t="shared" si="678"/>
        <v>n</v>
      </c>
      <c r="N1685" s="157" t="str">
        <f t="shared" si="679"/>
        <v>n</v>
      </c>
      <c r="O1685" s="157" t="str">
        <f t="shared" si="680"/>
        <v>n</v>
      </c>
      <c r="P1685" s="157" t="str">
        <f t="shared" si="681"/>
        <v>n</v>
      </c>
      <c r="Q1685" s="157" t="str">
        <f t="shared" si="682"/>
        <v>n</v>
      </c>
      <c r="R1685" s="157" t="str">
        <f t="shared" si="683"/>
        <v>n</v>
      </c>
      <c r="S1685" s="165">
        <v>65</v>
      </c>
      <c r="T1685" s="166">
        <v>65</v>
      </c>
      <c r="U1685" s="166" t="b">
        <f t="shared" si="696"/>
        <v>1</v>
      </c>
      <c r="V1685" s="165" t="s">
        <v>1066</v>
      </c>
      <c r="W1685" s="157" t="str">
        <f t="shared" si="674"/>
        <v>n</v>
      </c>
      <c r="X1685" s="157" t="str">
        <f t="shared" si="675"/>
        <v>y</v>
      </c>
      <c r="Y1685" s="157" t="str">
        <f t="shared" si="684"/>
        <v>n</v>
      </c>
      <c r="Z1685" s="157" t="str">
        <f t="shared" si="685"/>
        <v>n</v>
      </c>
      <c r="AA1685" s="157" t="str">
        <f t="shared" si="686"/>
        <v>n</v>
      </c>
      <c r="AB1685" s="157" t="str">
        <f t="shared" si="687"/>
        <v>n</v>
      </c>
      <c r="AC1685" s="157" t="str">
        <f t="shared" si="688"/>
        <v>n</v>
      </c>
      <c r="AD1685" s="157" t="str">
        <f t="shared" si="689"/>
        <v>n</v>
      </c>
      <c r="AE1685" s="165">
        <v>-1</v>
      </c>
      <c r="AF1685" s="166">
        <v>-1</v>
      </c>
      <c r="AG1685" s="166">
        <v>25</v>
      </c>
      <c r="AH1685" s="166" t="b">
        <f t="shared" si="697"/>
        <v>1</v>
      </c>
      <c r="AI1685" s="165"/>
      <c r="AJ1685" s="157" t="str">
        <f t="shared" si="690"/>
        <v>n</v>
      </c>
      <c r="AK1685" s="157" t="str">
        <f t="shared" si="691"/>
        <v>n</v>
      </c>
      <c r="AL1685" s="157" t="str">
        <f t="shared" si="692"/>
        <v>n</v>
      </c>
      <c r="AM1685" s="157" t="str">
        <f t="shared" si="693"/>
        <v>n</v>
      </c>
      <c r="AN1685" s="157" t="str">
        <f t="shared" si="698"/>
        <v>n</v>
      </c>
      <c r="AO1685" s="157" t="str">
        <f t="shared" si="699"/>
        <v>n</v>
      </c>
      <c r="AP1685" s="157" t="str">
        <f t="shared" si="694"/>
        <v>n</v>
      </c>
      <c r="AQ1685" s="157" t="str">
        <f t="shared" si="695"/>
        <v>n</v>
      </c>
      <c r="AR1685" s="165">
        <v>0</v>
      </c>
      <c r="AS1685" s="166">
        <v>0</v>
      </c>
      <c r="AT1685" s="166" t="b">
        <f t="shared" si="673"/>
        <v>1</v>
      </c>
      <c r="AU1685" s="157" t="s">
        <v>2458</v>
      </c>
    </row>
    <row r="1686" spans="1:47" ht="15" customHeight="1" x14ac:dyDescent="0.3">
      <c r="A1686" s="158" t="s">
        <v>1811</v>
      </c>
      <c r="B1686" s="158" t="s">
        <v>2096</v>
      </c>
      <c r="C1686" s="159">
        <v>44396</v>
      </c>
      <c r="D1686" s="158">
        <v>2021</v>
      </c>
      <c r="E1686" s="158" t="s">
        <v>19</v>
      </c>
      <c r="F1686" s="158" t="s">
        <v>1008</v>
      </c>
      <c r="G1686" s="169">
        <v>0.35069444444444442</v>
      </c>
      <c r="H1686" s="169">
        <v>0.50486111111111109</v>
      </c>
      <c r="I1686" s="157" t="s">
        <v>3098</v>
      </c>
      <c r="J1686" s="165"/>
      <c r="K1686" s="157" t="str">
        <f t="shared" si="676"/>
        <v>n</v>
      </c>
      <c r="L1686" s="157" t="str">
        <f t="shared" si="677"/>
        <v>n</v>
      </c>
      <c r="M1686" s="157" t="str">
        <f t="shared" si="678"/>
        <v>n</v>
      </c>
      <c r="N1686" s="157" t="str">
        <f t="shared" si="679"/>
        <v>n</v>
      </c>
      <c r="O1686" s="157" t="str">
        <f t="shared" si="680"/>
        <v>n</v>
      </c>
      <c r="P1686" s="157" t="str">
        <f t="shared" si="681"/>
        <v>n</v>
      </c>
      <c r="Q1686" s="157" t="str">
        <f t="shared" si="682"/>
        <v>n</v>
      </c>
      <c r="R1686" s="157" t="str">
        <f t="shared" si="683"/>
        <v>n</v>
      </c>
      <c r="S1686" s="165">
        <v>0</v>
      </c>
      <c r="T1686" s="166">
        <v>0</v>
      </c>
      <c r="U1686" s="166" t="b">
        <f t="shared" si="696"/>
        <v>1</v>
      </c>
      <c r="V1686" s="165" t="s">
        <v>1066</v>
      </c>
      <c r="W1686" s="157" t="str">
        <f t="shared" si="674"/>
        <v>n</v>
      </c>
      <c r="X1686" s="157" t="str">
        <f t="shared" si="675"/>
        <v>y</v>
      </c>
      <c r="Y1686" s="157" t="str">
        <f t="shared" si="684"/>
        <v>n</v>
      </c>
      <c r="Z1686" s="157" t="str">
        <f t="shared" si="685"/>
        <v>n</v>
      </c>
      <c r="AA1686" s="157" t="str">
        <f t="shared" si="686"/>
        <v>n</v>
      </c>
      <c r="AB1686" s="157" t="str">
        <f t="shared" si="687"/>
        <v>n</v>
      </c>
      <c r="AC1686" s="157" t="str">
        <f t="shared" si="688"/>
        <v>n</v>
      </c>
      <c r="AD1686" s="157" t="str">
        <f t="shared" si="689"/>
        <v>n</v>
      </c>
      <c r="AE1686" s="165">
        <v>-1</v>
      </c>
      <c r="AF1686" s="166">
        <v>-1</v>
      </c>
      <c r="AG1686" s="166">
        <v>50</v>
      </c>
      <c r="AH1686" s="166" t="b">
        <f t="shared" si="697"/>
        <v>1</v>
      </c>
      <c r="AI1686" s="165" t="s">
        <v>2425</v>
      </c>
      <c r="AJ1686" s="157" t="str">
        <f t="shared" si="690"/>
        <v>n</v>
      </c>
      <c r="AK1686" s="157" t="str">
        <f t="shared" si="691"/>
        <v>n</v>
      </c>
      <c r="AL1686" s="157" t="str">
        <f t="shared" si="692"/>
        <v>n</v>
      </c>
      <c r="AM1686" s="157" t="str">
        <f t="shared" si="693"/>
        <v>n</v>
      </c>
      <c r="AN1686" s="157" t="str">
        <f t="shared" si="698"/>
        <v>n</v>
      </c>
      <c r="AO1686" s="157" t="str">
        <f t="shared" si="699"/>
        <v>y</v>
      </c>
      <c r="AP1686" s="157" t="str">
        <f t="shared" si="694"/>
        <v>n</v>
      </c>
      <c r="AQ1686" s="157" t="str">
        <f t="shared" si="695"/>
        <v>y</v>
      </c>
      <c r="AR1686" s="165">
        <v>0</v>
      </c>
      <c r="AS1686" s="166">
        <v>0</v>
      </c>
      <c r="AT1686" s="166" t="b">
        <f t="shared" si="673"/>
        <v>1</v>
      </c>
      <c r="AU1686" s="157"/>
    </row>
    <row r="1687" spans="1:47" ht="15" customHeight="1" x14ac:dyDescent="0.3">
      <c r="A1687" s="158" t="s">
        <v>1811</v>
      </c>
      <c r="B1687" s="158" t="s">
        <v>2096</v>
      </c>
      <c r="C1687" s="159">
        <v>44396</v>
      </c>
      <c r="D1687" s="158">
        <v>2021</v>
      </c>
      <c r="E1687" s="158" t="s">
        <v>19</v>
      </c>
      <c r="F1687" s="158" t="s">
        <v>1010</v>
      </c>
      <c r="G1687" s="169">
        <v>0.35069444444444442</v>
      </c>
      <c r="H1687" s="169">
        <v>0.50486111111111109</v>
      </c>
      <c r="I1687" s="157" t="s">
        <v>3099</v>
      </c>
      <c r="J1687" s="165"/>
      <c r="K1687" s="157" t="str">
        <f t="shared" si="676"/>
        <v>n</v>
      </c>
      <c r="L1687" s="157" t="str">
        <f t="shared" si="677"/>
        <v>n</v>
      </c>
      <c r="M1687" s="157" t="str">
        <f t="shared" si="678"/>
        <v>n</v>
      </c>
      <c r="N1687" s="157" t="str">
        <f t="shared" si="679"/>
        <v>n</v>
      </c>
      <c r="O1687" s="157" t="str">
        <f t="shared" si="680"/>
        <v>n</v>
      </c>
      <c r="P1687" s="157" t="str">
        <f t="shared" si="681"/>
        <v>n</v>
      </c>
      <c r="Q1687" s="157" t="str">
        <f t="shared" si="682"/>
        <v>n</v>
      </c>
      <c r="R1687" s="157" t="str">
        <f t="shared" si="683"/>
        <v>n</v>
      </c>
      <c r="S1687" s="165">
        <v>0</v>
      </c>
      <c r="T1687" s="166">
        <v>0</v>
      </c>
      <c r="U1687" s="166" t="b">
        <f t="shared" si="696"/>
        <v>1</v>
      </c>
      <c r="V1687" s="165" t="s">
        <v>2315</v>
      </c>
      <c r="W1687" s="157" t="str">
        <f t="shared" si="674"/>
        <v>n</v>
      </c>
      <c r="X1687" s="157" t="str">
        <f t="shared" si="675"/>
        <v>y</v>
      </c>
      <c r="Y1687" s="157" t="str">
        <f t="shared" si="684"/>
        <v>y</v>
      </c>
      <c r="Z1687" s="157" t="str">
        <f t="shared" si="685"/>
        <v>n</v>
      </c>
      <c r="AA1687" s="157" t="str">
        <f t="shared" si="686"/>
        <v>n</v>
      </c>
      <c r="AB1687" s="157" t="str">
        <f t="shared" si="687"/>
        <v>n</v>
      </c>
      <c r="AC1687" s="157" t="str">
        <f t="shared" si="688"/>
        <v>n</v>
      </c>
      <c r="AD1687" s="157" t="str">
        <f t="shared" si="689"/>
        <v>n</v>
      </c>
      <c r="AE1687" s="165">
        <v>-1</v>
      </c>
      <c r="AF1687" s="166">
        <v>-1</v>
      </c>
      <c r="AG1687" s="166">
        <v>85</v>
      </c>
      <c r="AH1687" s="166" t="b">
        <f t="shared" si="697"/>
        <v>1</v>
      </c>
      <c r="AI1687" s="165"/>
      <c r="AJ1687" s="157" t="str">
        <f t="shared" si="690"/>
        <v>n</v>
      </c>
      <c r="AK1687" s="157" t="str">
        <f t="shared" si="691"/>
        <v>n</v>
      </c>
      <c r="AL1687" s="157" t="str">
        <f t="shared" si="692"/>
        <v>n</v>
      </c>
      <c r="AM1687" s="157" t="str">
        <f t="shared" si="693"/>
        <v>n</v>
      </c>
      <c r="AN1687" s="157" t="str">
        <f t="shared" si="698"/>
        <v>n</v>
      </c>
      <c r="AO1687" s="157" t="str">
        <f t="shared" si="699"/>
        <v>n</v>
      </c>
      <c r="AP1687" s="157" t="str">
        <f t="shared" si="694"/>
        <v>n</v>
      </c>
      <c r="AQ1687" s="157" t="str">
        <f t="shared" si="695"/>
        <v>n</v>
      </c>
      <c r="AR1687" s="165">
        <v>0</v>
      </c>
      <c r="AS1687" s="166">
        <v>0</v>
      </c>
      <c r="AT1687" s="166" t="b">
        <f t="shared" si="673"/>
        <v>1</v>
      </c>
      <c r="AU1687" s="157"/>
    </row>
    <row r="1688" spans="1:47" ht="15" customHeight="1" x14ac:dyDescent="0.3">
      <c r="A1688" s="158" t="s">
        <v>1811</v>
      </c>
      <c r="B1688" s="158" t="s">
        <v>2096</v>
      </c>
      <c r="C1688" s="159">
        <v>44396</v>
      </c>
      <c r="D1688" s="158">
        <v>2021</v>
      </c>
      <c r="E1688" s="158" t="s">
        <v>19</v>
      </c>
      <c r="F1688" s="158" t="s">
        <v>1012</v>
      </c>
      <c r="G1688" s="169">
        <v>0.35069444444444442</v>
      </c>
      <c r="H1688" s="169">
        <v>0.50486111111111109</v>
      </c>
      <c r="I1688" s="157" t="s">
        <v>3100</v>
      </c>
      <c r="J1688" s="165" t="s">
        <v>1066</v>
      </c>
      <c r="K1688" s="157" t="str">
        <f t="shared" si="676"/>
        <v>n</v>
      </c>
      <c r="L1688" s="157" t="str">
        <f t="shared" si="677"/>
        <v>y</v>
      </c>
      <c r="M1688" s="157" t="str">
        <f t="shared" si="678"/>
        <v>n</v>
      </c>
      <c r="N1688" s="157" t="str">
        <f t="shared" si="679"/>
        <v>n</v>
      </c>
      <c r="O1688" s="157" t="str">
        <f t="shared" si="680"/>
        <v>n</v>
      </c>
      <c r="P1688" s="157" t="str">
        <f t="shared" si="681"/>
        <v>n</v>
      </c>
      <c r="Q1688" s="157" t="str">
        <f t="shared" si="682"/>
        <v>n</v>
      </c>
      <c r="R1688" s="157" t="str">
        <f t="shared" si="683"/>
        <v>n</v>
      </c>
      <c r="S1688" s="165">
        <v>50</v>
      </c>
      <c r="T1688" s="166">
        <v>50</v>
      </c>
      <c r="U1688" s="166" t="b">
        <f t="shared" si="696"/>
        <v>1</v>
      </c>
      <c r="V1688" s="165" t="s">
        <v>1066</v>
      </c>
      <c r="W1688" s="157" t="str">
        <f t="shared" si="674"/>
        <v>n</v>
      </c>
      <c r="X1688" s="157" t="str">
        <f t="shared" si="675"/>
        <v>y</v>
      </c>
      <c r="Y1688" s="157" t="str">
        <f t="shared" si="684"/>
        <v>n</v>
      </c>
      <c r="Z1688" s="157" t="str">
        <f t="shared" si="685"/>
        <v>n</v>
      </c>
      <c r="AA1688" s="157" t="str">
        <f t="shared" si="686"/>
        <v>n</v>
      </c>
      <c r="AB1688" s="157" t="str">
        <f t="shared" si="687"/>
        <v>n</v>
      </c>
      <c r="AC1688" s="157" t="str">
        <f t="shared" si="688"/>
        <v>n</v>
      </c>
      <c r="AD1688" s="157" t="str">
        <f t="shared" si="689"/>
        <v>n</v>
      </c>
      <c r="AE1688" s="165">
        <v>-1</v>
      </c>
      <c r="AF1688" s="166">
        <v>-1</v>
      </c>
      <c r="AG1688" s="166">
        <v>70</v>
      </c>
      <c r="AH1688" s="166" t="b">
        <f t="shared" si="697"/>
        <v>1</v>
      </c>
      <c r="AI1688" s="165" t="s">
        <v>2387</v>
      </c>
      <c r="AJ1688" s="157" t="str">
        <f t="shared" si="690"/>
        <v>n</v>
      </c>
      <c r="AK1688" s="157" t="str">
        <f t="shared" si="691"/>
        <v>n</v>
      </c>
      <c r="AL1688" s="157" t="str">
        <f t="shared" si="692"/>
        <v>n</v>
      </c>
      <c r="AM1688" s="157" t="str">
        <f t="shared" si="693"/>
        <v>n</v>
      </c>
      <c r="AN1688" s="157" t="str">
        <f t="shared" si="698"/>
        <v>n</v>
      </c>
      <c r="AO1688" s="157" t="str">
        <f t="shared" si="699"/>
        <v>y</v>
      </c>
      <c r="AP1688" s="157" t="str">
        <f t="shared" si="694"/>
        <v>n</v>
      </c>
      <c r="AQ1688" s="157" t="str">
        <f t="shared" si="695"/>
        <v>n</v>
      </c>
      <c r="AR1688" s="165">
        <v>0</v>
      </c>
      <c r="AS1688" s="166">
        <v>0</v>
      </c>
      <c r="AT1688" s="166" t="b">
        <f t="shared" si="673"/>
        <v>1</v>
      </c>
      <c r="AU1688" s="157" t="s">
        <v>3101</v>
      </c>
    </row>
    <row r="1689" spans="1:47" ht="15" customHeight="1" x14ac:dyDescent="0.3">
      <c r="A1689" s="158" t="s">
        <v>1811</v>
      </c>
      <c r="B1689" s="158" t="s">
        <v>2096</v>
      </c>
      <c r="C1689" s="159">
        <v>44396</v>
      </c>
      <c r="D1689" s="158">
        <v>2021</v>
      </c>
      <c r="E1689" s="158" t="s">
        <v>19</v>
      </c>
      <c r="F1689" s="158" t="s">
        <v>1014</v>
      </c>
      <c r="G1689" s="169">
        <v>0.35069444444444442</v>
      </c>
      <c r="H1689" s="169">
        <v>0.50486111111111109</v>
      </c>
      <c r="I1689" s="157" t="s">
        <v>3102</v>
      </c>
      <c r="J1689" s="165"/>
      <c r="K1689" s="157" t="str">
        <f t="shared" si="676"/>
        <v>n</v>
      </c>
      <c r="L1689" s="157" t="str">
        <f t="shared" si="677"/>
        <v>n</v>
      </c>
      <c r="M1689" s="157" t="str">
        <f t="shared" si="678"/>
        <v>n</v>
      </c>
      <c r="N1689" s="157" t="str">
        <f t="shared" si="679"/>
        <v>n</v>
      </c>
      <c r="O1689" s="157" t="str">
        <f t="shared" si="680"/>
        <v>n</v>
      </c>
      <c r="P1689" s="157" t="str">
        <f t="shared" si="681"/>
        <v>n</v>
      </c>
      <c r="Q1689" s="157" t="str">
        <f t="shared" si="682"/>
        <v>n</v>
      </c>
      <c r="R1689" s="157" t="str">
        <f t="shared" si="683"/>
        <v>n</v>
      </c>
      <c r="S1689" s="165">
        <v>0</v>
      </c>
      <c r="T1689" s="166">
        <v>0</v>
      </c>
      <c r="U1689" s="166" t="b">
        <f t="shared" si="696"/>
        <v>1</v>
      </c>
      <c r="V1689" s="165" t="s">
        <v>1066</v>
      </c>
      <c r="W1689" s="157" t="str">
        <f t="shared" si="674"/>
        <v>n</v>
      </c>
      <c r="X1689" s="157" t="str">
        <f t="shared" si="675"/>
        <v>y</v>
      </c>
      <c r="Y1689" s="157" t="str">
        <f t="shared" si="684"/>
        <v>n</v>
      </c>
      <c r="Z1689" s="157" t="str">
        <f t="shared" si="685"/>
        <v>n</v>
      </c>
      <c r="AA1689" s="157" t="str">
        <f t="shared" si="686"/>
        <v>n</v>
      </c>
      <c r="AB1689" s="157" t="str">
        <f t="shared" si="687"/>
        <v>n</v>
      </c>
      <c r="AC1689" s="157" t="str">
        <f t="shared" si="688"/>
        <v>n</v>
      </c>
      <c r="AD1689" s="157" t="str">
        <f t="shared" si="689"/>
        <v>n</v>
      </c>
      <c r="AE1689" s="165">
        <v>-1</v>
      </c>
      <c r="AF1689" s="166">
        <v>-1</v>
      </c>
      <c r="AG1689" s="166">
        <v>80</v>
      </c>
      <c r="AH1689" s="166" t="b">
        <f t="shared" si="697"/>
        <v>1</v>
      </c>
      <c r="AI1689" s="165" t="s">
        <v>2425</v>
      </c>
      <c r="AJ1689" s="157" t="str">
        <f t="shared" si="690"/>
        <v>n</v>
      </c>
      <c r="AK1689" s="157" t="str">
        <f t="shared" si="691"/>
        <v>n</v>
      </c>
      <c r="AL1689" s="157" t="str">
        <f t="shared" si="692"/>
        <v>n</v>
      </c>
      <c r="AM1689" s="157" t="str">
        <f t="shared" si="693"/>
        <v>n</v>
      </c>
      <c r="AN1689" s="157" t="str">
        <f t="shared" si="698"/>
        <v>n</v>
      </c>
      <c r="AO1689" s="157" t="str">
        <f t="shared" si="699"/>
        <v>y</v>
      </c>
      <c r="AP1689" s="157" t="str">
        <f t="shared" si="694"/>
        <v>n</v>
      </c>
      <c r="AQ1689" s="157" t="str">
        <f t="shared" si="695"/>
        <v>y</v>
      </c>
      <c r="AR1689" s="165">
        <v>0</v>
      </c>
      <c r="AS1689" s="166">
        <v>0</v>
      </c>
      <c r="AT1689" s="166" t="b">
        <f t="shared" si="673"/>
        <v>1</v>
      </c>
      <c r="AU1689" s="157" t="s">
        <v>3103</v>
      </c>
    </row>
    <row r="1690" spans="1:47" ht="15" customHeight="1" x14ac:dyDescent="0.3">
      <c r="A1690" s="158" t="s">
        <v>1811</v>
      </c>
      <c r="B1690" s="158" t="s">
        <v>2096</v>
      </c>
      <c r="C1690" s="159">
        <v>44396</v>
      </c>
      <c r="D1690" s="158">
        <v>2021</v>
      </c>
      <c r="E1690" s="158" t="s">
        <v>19</v>
      </c>
      <c r="F1690" s="158" t="s">
        <v>1016</v>
      </c>
      <c r="G1690" s="169">
        <v>0.35069444444444442</v>
      </c>
      <c r="H1690" s="169">
        <v>0.50486111111111109</v>
      </c>
      <c r="I1690" s="157" t="s">
        <v>3104</v>
      </c>
      <c r="J1690" s="165" t="s">
        <v>1066</v>
      </c>
      <c r="K1690" s="157" t="str">
        <f t="shared" si="676"/>
        <v>n</v>
      </c>
      <c r="L1690" s="157" t="str">
        <f t="shared" si="677"/>
        <v>y</v>
      </c>
      <c r="M1690" s="157" t="str">
        <f t="shared" si="678"/>
        <v>n</v>
      </c>
      <c r="N1690" s="157" t="str">
        <f t="shared" si="679"/>
        <v>n</v>
      </c>
      <c r="O1690" s="157" t="str">
        <f t="shared" si="680"/>
        <v>n</v>
      </c>
      <c r="P1690" s="157" t="str">
        <f t="shared" si="681"/>
        <v>n</v>
      </c>
      <c r="Q1690" s="157" t="str">
        <f t="shared" si="682"/>
        <v>n</v>
      </c>
      <c r="R1690" s="157" t="str">
        <f t="shared" si="683"/>
        <v>n</v>
      </c>
      <c r="S1690" s="165">
        <v>45</v>
      </c>
      <c r="T1690" s="166">
        <v>45</v>
      </c>
      <c r="U1690" s="166" t="b">
        <f t="shared" si="696"/>
        <v>1</v>
      </c>
      <c r="V1690" s="165" t="s">
        <v>1066</v>
      </c>
      <c r="W1690" s="157" t="str">
        <f t="shared" si="674"/>
        <v>n</v>
      </c>
      <c r="X1690" s="157" t="str">
        <f t="shared" si="675"/>
        <v>y</v>
      </c>
      <c r="Y1690" s="157" t="str">
        <f t="shared" si="684"/>
        <v>n</v>
      </c>
      <c r="Z1690" s="157" t="str">
        <f t="shared" si="685"/>
        <v>n</v>
      </c>
      <c r="AA1690" s="157" t="str">
        <f t="shared" si="686"/>
        <v>n</v>
      </c>
      <c r="AB1690" s="157" t="str">
        <f t="shared" si="687"/>
        <v>n</v>
      </c>
      <c r="AC1690" s="157" t="str">
        <f t="shared" si="688"/>
        <v>n</v>
      </c>
      <c r="AD1690" s="157" t="str">
        <f t="shared" si="689"/>
        <v>n</v>
      </c>
      <c r="AE1690" s="165">
        <v>-1</v>
      </c>
      <c r="AF1690" s="166">
        <v>-1</v>
      </c>
      <c r="AG1690" s="166">
        <v>90</v>
      </c>
      <c r="AH1690" s="166" t="b">
        <f t="shared" si="697"/>
        <v>1</v>
      </c>
      <c r="AI1690" s="165" t="s">
        <v>2387</v>
      </c>
      <c r="AJ1690" s="157" t="str">
        <f t="shared" si="690"/>
        <v>n</v>
      </c>
      <c r="AK1690" s="157" t="str">
        <f t="shared" si="691"/>
        <v>n</v>
      </c>
      <c r="AL1690" s="157" t="str">
        <f t="shared" si="692"/>
        <v>n</v>
      </c>
      <c r="AM1690" s="157" t="str">
        <f t="shared" si="693"/>
        <v>n</v>
      </c>
      <c r="AN1690" s="157" t="str">
        <f t="shared" si="698"/>
        <v>n</v>
      </c>
      <c r="AO1690" s="157" t="str">
        <f t="shared" si="699"/>
        <v>y</v>
      </c>
      <c r="AP1690" s="157" t="str">
        <f t="shared" si="694"/>
        <v>n</v>
      </c>
      <c r="AQ1690" s="157" t="str">
        <f t="shared" si="695"/>
        <v>n</v>
      </c>
      <c r="AR1690" s="165">
        <v>0</v>
      </c>
      <c r="AS1690" s="166">
        <v>0</v>
      </c>
      <c r="AT1690" s="166" t="b">
        <f t="shared" si="673"/>
        <v>1</v>
      </c>
      <c r="AU1690" s="157" t="s">
        <v>3105</v>
      </c>
    </row>
    <row r="1691" spans="1:47" ht="15" customHeight="1" x14ac:dyDescent="0.3">
      <c r="A1691" s="158" t="s">
        <v>1811</v>
      </c>
      <c r="B1691" s="158" t="s">
        <v>2096</v>
      </c>
      <c r="C1691" s="159">
        <v>44396</v>
      </c>
      <c r="D1691" s="158">
        <v>2021</v>
      </c>
      <c r="E1691" s="158" t="s">
        <v>19</v>
      </c>
      <c r="F1691" s="158" t="s">
        <v>1018</v>
      </c>
      <c r="G1691" s="169">
        <v>0.35069444444444442</v>
      </c>
      <c r="H1691" s="169">
        <v>0.50486111111111109</v>
      </c>
      <c r="I1691" s="157" t="s">
        <v>3106</v>
      </c>
      <c r="J1691" s="165" t="s">
        <v>1066</v>
      </c>
      <c r="K1691" s="157" t="str">
        <f t="shared" si="676"/>
        <v>n</v>
      </c>
      <c r="L1691" s="157" t="str">
        <f t="shared" si="677"/>
        <v>y</v>
      </c>
      <c r="M1691" s="157" t="str">
        <f t="shared" si="678"/>
        <v>n</v>
      </c>
      <c r="N1691" s="157" t="str">
        <f t="shared" si="679"/>
        <v>n</v>
      </c>
      <c r="O1691" s="157" t="str">
        <f t="shared" si="680"/>
        <v>n</v>
      </c>
      <c r="P1691" s="157" t="str">
        <f t="shared" si="681"/>
        <v>n</v>
      </c>
      <c r="Q1691" s="157" t="str">
        <f t="shared" si="682"/>
        <v>n</v>
      </c>
      <c r="R1691" s="157" t="str">
        <f t="shared" si="683"/>
        <v>n</v>
      </c>
      <c r="S1691" s="165">
        <v>75</v>
      </c>
      <c r="T1691" s="166">
        <v>75</v>
      </c>
      <c r="U1691" s="166" t="b">
        <f t="shared" si="696"/>
        <v>1</v>
      </c>
      <c r="V1691" s="165" t="s">
        <v>1066</v>
      </c>
      <c r="W1691" s="157" t="str">
        <f t="shared" si="674"/>
        <v>n</v>
      </c>
      <c r="X1691" s="157" t="str">
        <f t="shared" si="675"/>
        <v>y</v>
      </c>
      <c r="Y1691" s="157" t="str">
        <f t="shared" si="684"/>
        <v>n</v>
      </c>
      <c r="Z1691" s="157" t="str">
        <f t="shared" si="685"/>
        <v>n</v>
      </c>
      <c r="AA1691" s="157" t="str">
        <f t="shared" si="686"/>
        <v>n</v>
      </c>
      <c r="AB1691" s="157" t="str">
        <f t="shared" si="687"/>
        <v>n</v>
      </c>
      <c r="AC1691" s="157" t="str">
        <f t="shared" si="688"/>
        <v>n</v>
      </c>
      <c r="AD1691" s="157" t="str">
        <f t="shared" si="689"/>
        <v>n</v>
      </c>
      <c r="AE1691" s="165">
        <v>-1</v>
      </c>
      <c r="AF1691" s="166">
        <v>-1</v>
      </c>
      <c r="AG1691" s="166">
        <v>90</v>
      </c>
      <c r="AH1691" s="166" t="b">
        <f t="shared" si="697"/>
        <v>1</v>
      </c>
      <c r="AI1691" s="165" t="s">
        <v>1088</v>
      </c>
      <c r="AJ1691" s="157" t="str">
        <f t="shared" si="690"/>
        <v>n</v>
      </c>
      <c r="AK1691" s="157" t="str">
        <f t="shared" si="691"/>
        <v>n</v>
      </c>
      <c r="AL1691" s="157" t="str">
        <f t="shared" si="692"/>
        <v>n</v>
      </c>
      <c r="AM1691" s="157" t="str">
        <f t="shared" si="693"/>
        <v>n</v>
      </c>
      <c r="AN1691" s="157" t="str">
        <f t="shared" si="698"/>
        <v>n</v>
      </c>
      <c r="AO1691" s="157" t="str">
        <f t="shared" si="699"/>
        <v>n</v>
      </c>
      <c r="AP1691" s="157" t="str">
        <f t="shared" si="694"/>
        <v>n</v>
      </c>
      <c r="AQ1691" s="157" t="str">
        <f t="shared" si="695"/>
        <v>y</v>
      </c>
      <c r="AR1691" s="165">
        <v>0</v>
      </c>
      <c r="AS1691" s="166">
        <v>0</v>
      </c>
      <c r="AT1691" s="166" t="b">
        <f t="shared" si="673"/>
        <v>1</v>
      </c>
      <c r="AU1691" s="157"/>
    </row>
    <row r="1692" spans="1:47" ht="15" customHeight="1" x14ac:dyDescent="0.3">
      <c r="A1692" s="158" t="s">
        <v>1811</v>
      </c>
      <c r="B1692" s="158" t="s">
        <v>2096</v>
      </c>
      <c r="C1692" s="159">
        <v>44396</v>
      </c>
      <c r="D1692" s="158">
        <v>2021</v>
      </c>
      <c r="E1692" s="158" t="s">
        <v>19</v>
      </c>
      <c r="F1692" s="158" t="s">
        <v>1020</v>
      </c>
      <c r="G1692" s="169">
        <v>0.35069444444444442</v>
      </c>
      <c r="H1692" s="169">
        <v>0.50486111111111109</v>
      </c>
      <c r="I1692" s="157" t="s">
        <v>3107</v>
      </c>
      <c r="J1692" s="165" t="s">
        <v>1066</v>
      </c>
      <c r="K1692" s="157" t="str">
        <f t="shared" si="676"/>
        <v>n</v>
      </c>
      <c r="L1692" s="157" t="str">
        <f t="shared" si="677"/>
        <v>y</v>
      </c>
      <c r="M1692" s="157" t="str">
        <f t="shared" si="678"/>
        <v>n</v>
      </c>
      <c r="N1692" s="157" t="str">
        <f t="shared" si="679"/>
        <v>n</v>
      </c>
      <c r="O1692" s="157" t="str">
        <f t="shared" si="680"/>
        <v>n</v>
      </c>
      <c r="P1692" s="157" t="str">
        <f t="shared" si="681"/>
        <v>n</v>
      </c>
      <c r="Q1692" s="157" t="str">
        <f t="shared" si="682"/>
        <v>n</v>
      </c>
      <c r="R1692" s="157" t="str">
        <f t="shared" si="683"/>
        <v>n</v>
      </c>
      <c r="S1692" s="165">
        <v>50</v>
      </c>
      <c r="T1692" s="166">
        <v>50</v>
      </c>
      <c r="U1692" s="166" t="b">
        <f t="shared" si="696"/>
        <v>1</v>
      </c>
      <c r="V1692" s="165" t="s">
        <v>1066</v>
      </c>
      <c r="W1692" s="157" t="str">
        <f t="shared" si="674"/>
        <v>n</v>
      </c>
      <c r="X1692" s="157" t="str">
        <f t="shared" si="675"/>
        <v>y</v>
      </c>
      <c r="Y1692" s="157" t="str">
        <f t="shared" si="684"/>
        <v>n</v>
      </c>
      <c r="Z1692" s="157" t="str">
        <f t="shared" si="685"/>
        <v>n</v>
      </c>
      <c r="AA1692" s="157" t="str">
        <f t="shared" si="686"/>
        <v>n</v>
      </c>
      <c r="AB1692" s="157" t="str">
        <f t="shared" si="687"/>
        <v>n</v>
      </c>
      <c r="AC1692" s="157" t="str">
        <f t="shared" si="688"/>
        <v>n</v>
      </c>
      <c r="AD1692" s="157" t="str">
        <f t="shared" si="689"/>
        <v>n</v>
      </c>
      <c r="AE1692" s="165">
        <v>-1</v>
      </c>
      <c r="AF1692" s="166">
        <v>-1</v>
      </c>
      <c r="AG1692" s="166">
        <v>95</v>
      </c>
      <c r="AH1692" s="166" t="b">
        <f t="shared" si="697"/>
        <v>1</v>
      </c>
      <c r="AI1692" s="165" t="s">
        <v>2425</v>
      </c>
      <c r="AJ1692" s="157" t="str">
        <f t="shared" si="690"/>
        <v>n</v>
      </c>
      <c r="AK1692" s="157" t="str">
        <f t="shared" si="691"/>
        <v>n</v>
      </c>
      <c r="AL1692" s="157" t="str">
        <f t="shared" si="692"/>
        <v>n</v>
      </c>
      <c r="AM1692" s="157" t="str">
        <f t="shared" si="693"/>
        <v>n</v>
      </c>
      <c r="AN1692" s="157" t="str">
        <f t="shared" si="698"/>
        <v>n</v>
      </c>
      <c r="AO1692" s="157" t="str">
        <f t="shared" si="699"/>
        <v>y</v>
      </c>
      <c r="AP1692" s="157" t="str">
        <f t="shared" si="694"/>
        <v>n</v>
      </c>
      <c r="AQ1692" s="157" t="str">
        <f t="shared" si="695"/>
        <v>y</v>
      </c>
      <c r="AR1692" s="165">
        <v>0</v>
      </c>
      <c r="AS1692" s="166">
        <v>0</v>
      </c>
      <c r="AT1692" s="166" t="b">
        <f t="shared" si="673"/>
        <v>1</v>
      </c>
      <c r="AU1692" s="157" t="s">
        <v>3108</v>
      </c>
    </row>
    <row r="1693" spans="1:47" ht="15" customHeight="1" x14ac:dyDescent="0.3">
      <c r="A1693" s="158" t="s">
        <v>1811</v>
      </c>
      <c r="B1693" s="158" t="s">
        <v>2096</v>
      </c>
      <c r="C1693" s="159">
        <v>44396</v>
      </c>
      <c r="D1693" s="158">
        <v>2021</v>
      </c>
      <c r="E1693" s="158" t="s">
        <v>19</v>
      </c>
      <c r="F1693" s="158" t="s">
        <v>1022</v>
      </c>
      <c r="G1693" s="169">
        <v>0.35069444444444442</v>
      </c>
      <c r="H1693" s="169">
        <v>0.50486111111111109</v>
      </c>
      <c r="I1693" s="157" t="s">
        <v>3109</v>
      </c>
      <c r="J1693" s="165" t="s">
        <v>1066</v>
      </c>
      <c r="K1693" s="157" t="str">
        <f t="shared" si="676"/>
        <v>n</v>
      </c>
      <c r="L1693" s="157" t="str">
        <f t="shared" si="677"/>
        <v>y</v>
      </c>
      <c r="M1693" s="157" t="str">
        <f t="shared" si="678"/>
        <v>n</v>
      </c>
      <c r="N1693" s="157" t="str">
        <f t="shared" si="679"/>
        <v>n</v>
      </c>
      <c r="O1693" s="157" t="str">
        <f t="shared" si="680"/>
        <v>n</v>
      </c>
      <c r="P1693" s="157" t="str">
        <f t="shared" si="681"/>
        <v>n</v>
      </c>
      <c r="Q1693" s="157" t="str">
        <f t="shared" si="682"/>
        <v>n</v>
      </c>
      <c r="R1693" s="157" t="str">
        <f t="shared" si="683"/>
        <v>n</v>
      </c>
      <c r="S1693" s="165">
        <v>75</v>
      </c>
      <c r="T1693" s="166">
        <v>75</v>
      </c>
      <c r="U1693" s="166" t="b">
        <f t="shared" si="696"/>
        <v>1</v>
      </c>
      <c r="V1693" s="165" t="s">
        <v>2315</v>
      </c>
      <c r="W1693" s="157" t="str">
        <f t="shared" si="674"/>
        <v>n</v>
      </c>
      <c r="X1693" s="157" t="str">
        <f t="shared" si="675"/>
        <v>y</v>
      </c>
      <c r="Y1693" s="157" t="str">
        <f t="shared" si="684"/>
        <v>y</v>
      </c>
      <c r="Z1693" s="157" t="str">
        <f t="shared" si="685"/>
        <v>n</v>
      </c>
      <c r="AA1693" s="157" t="str">
        <f t="shared" si="686"/>
        <v>n</v>
      </c>
      <c r="AB1693" s="157" t="str">
        <f t="shared" si="687"/>
        <v>n</v>
      </c>
      <c r="AC1693" s="157" t="str">
        <f t="shared" si="688"/>
        <v>n</v>
      </c>
      <c r="AD1693" s="157" t="str">
        <f t="shared" si="689"/>
        <v>n</v>
      </c>
      <c r="AE1693" s="165">
        <v>-1</v>
      </c>
      <c r="AF1693" s="166">
        <v>-1</v>
      </c>
      <c r="AG1693" s="166">
        <v>80</v>
      </c>
      <c r="AH1693" s="166" t="b">
        <f t="shared" si="697"/>
        <v>1</v>
      </c>
      <c r="AI1693" s="165" t="s">
        <v>3110</v>
      </c>
      <c r="AJ1693" s="157" t="str">
        <f t="shared" si="690"/>
        <v>n</v>
      </c>
      <c r="AK1693" s="157" t="str">
        <f t="shared" si="691"/>
        <v>n</v>
      </c>
      <c r="AL1693" s="157" t="str">
        <f t="shared" si="692"/>
        <v>y</v>
      </c>
      <c r="AM1693" s="157" t="str">
        <f t="shared" si="693"/>
        <v>n</v>
      </c>
      <c r="AN1693" s="157" t="str">
        <f t="shared" si="698"/>
        <v>n</v>
      </c>
      <c r="AO1693" s="157" t="str">
        <f t="shared" si="699"/>
        <v>y</v>
      </c>
      <c r="AP1693" s="157" t="str">
        <f t="shared" si="694"/>
        <v>n</v>
      </c>
      <c r="AQ1693" s="157" t="str">
        <f t="shared" si="695"/>
        <v>y</v>
      </c>
      <c r="AR1693" s="165">
        <v>2</v>
      </c>
      <c r="AS1693" s="166">
        <v>2</v>
      </c>
      <c r="AT1693" s="166" t="b">
        <f t="shared" si="673"/>
        <v>1</v>
      </c>
      <c r="AU1693" s="157" t="s">
        <v>3111</v>
      </c>
    </row>
    <row r="1694" spans="1:47" ht="15" customHeight="1" x14ac:dyDescent="0.3">
      <c r="A1694" s="158" t="s">
        <v>1811</v>
      </c>
      <c r="B1694" s="158" t="s">
        <v>2096</v>
      </c>
      <c r="C1694" s="159">
        <v>44397</v>
      </c>
      <c r="D1694" s="158">
        <v>2021</v>
      </c>
      <c r="E1694" s="158" t="s">
        <v>137</v>
      </c>
      <c r="F1694" s="158" t="s">
        <v>1110</v>
      </c>
      <c r="G1694" s="169">
        <v>0.4826388888888889</v>
      </c>
      <c r="H1694" s="169">
        <v>0.13194444444444445</v>
      </c>
      <c r="I1694" s="157" t="s">
        <v>3088</v>
      </c>
      <c r="J1694" s="165" t="s">
        <v>1066</v>
      </c>
      <c r="K1694" s="157" t="str">
        <f t="shared" si="676"/>
        <v>n</v>
      </c>
      <c r="L1694" s="157" t="str">
        <f t="shared" si="677"/>
        <v>y</v>
      </c>
      <c r="M1694" s="157" t="str">
        <f t="shared" si="678"/>
        <v>n</v>
      </c>
      <c r="N1694" s="157" t="str">
        <f t="shared" si="679"/>
        <v>n</v>
      </c>
      <c r="O1694" s="157" t="str">
        <f t="shared" si="680"/>
        <v>n</v>
      </c>
      <c r="P1694" s="157" t="str">
        <f t="shared" si="681"/>
        <v>n</v>
      </c>
      <c r="Q1694" s="157" t="str">
        <f t="shared" si="682"/>
        <v>n</v>
      </c>
      <c r="R1694" s="157" t="str">
        <f t="shared" si="683"/>
        <v>n</v>
      </c>
      <c r="S1694" s="165">
        <v>50</v>
      </c>
      <c r="T1694" s="166">
        <v>50</v>
      </c>
      <c r="U1694" s="166" t="b">
        <f t="shared" si="696"/>
        <v>1</v>
      </c>
      <c r="V1694" s="165" t="s">
        <v>1066</v>
      </c>
      <c r="W1694" s="157" t="str">
        <f t="shared" si="674"/>
        <v>n</v>
      </c>
      <c r="X1694" s="157" t="str">
        <f t="shared" si="675"/>
        <v>y</v>
      </c>
      <c r="Y1694" s="157" t="str">
        <f t="shared" si="684"/>
        <v>n</v>
      </c>
      <c r="Z1694" s="157" t="str">
        <f t="shared" si="685"/>
        <v>n</v>
      </c>
      <c r="AA1694" s="157" t="str">
        <f t="shared" si="686"/>
        <v>n</v>
      </c>
      <c r="AB1694" s="157" t="str">
        <f t="shared" si="687"/>
        <v>n</v>
      </c>
      <c r="AC1694" s="157" t="str">
        <f t="shared" si="688"/>
        <v>n</v>
      </c>
      <c r="AD1694" s="157" t="str">
        <f t="shared" si="689"/>
        <v>n</v>
      </c>
      <c r="AE1694" s="165">
        <v>-1</v>
      </c>
      <c r="AF1694" s="166">
        <v>-1</v>
      </c>
      <c r="AG1694" s="166">
        <v>75</v>
      </c>
      <c r="AH1694" s="166" t="b">
        <f t="shared" si="697"/>
        <v>1</v>
      </c>
      <c r="AI1694" s="165" t="s">
        <v>2387</v>
      </c>
      <c r="AJ1694" s="157" t="str">
        <f t="shared" si="690"/>
        <v>n</v>
      </c>
      <c r="AK1694" s="157" t="str">
        <f t="shared" si="691"/>
        <v>n</v>
      </c>
      <c r="AL1694" s="157" t="str">
        <f t="shared" si="692"/>
        <v>n</v>
      </c>
      <c r="AM1694" s="157" t="str">
        <f t="shared" si="693"/>
        <v>n</v>
      </c>
      <c r="AN1694" s="157" t="str">
        <f t="shared" si="698"/>
        <v>n</v>
      </c>
      <c r="AO1694" s="157" t="str">
        <f t="shared" si="699"/>
        <v>y</v>
      </c>
      <c r="AP1694" s="157" t="str">
        <f t="shared" si="694"/>
        <v>n</v>
      </c>
      <c r="AQ1694" s="157" t="str">
        <f t="shared" si="695"/>
        <v>n</v>
      </c>
      <c r="AR1694" s="165">
        <v>0</v>
      </c>
      <c r="AS1694" s="166">
        <v>0</v>
      </c>
      <c r="AT1694" s="166" t="b">
        <f t="shared" si="673"/>
        <v>1</v>
      </c>
      <c r="AU1694" s="157" t="s">
        <v>3112</v>
      </c>
    </row>
    <row r="1695" spans="1:47" ht="15" customHeight="1" x14ac:dyDescent="0.3">
      <c r="A1695" s="158" t="s">
        <v>1811</v>
      </c>
      <c r="B1695" s="158" t="s">
        <v>2096</v>
      </c>
      <c r="C1695" s="159">
        <v>44397</v>
      </c>
      <c r="D1695" s="158">
        <v>2021</v>
      </c>
      <c r="E1695" s="158" t="s">
        <v>137</v>
      </c>
      <c r="F1695" s="158" t="s">
        <v>1111</v>
      </c>
      <c r="G1695" s="169">
        <v>0.4826388888888889</v>
      </c>
      <c r="H1695" s="169">
        <v>0.13194444444444445</v>
      </c>
      <c r="I1695" s="157" t="s">
        <v>3089</v>
      </c>
      <c r="J1695" s="165" t="s">
        <v>1066</v>
      </c>
      <c r="K1695" s="157" t="str">
        <f t="shared" si="676"/>
        <v>n</v>
      </c>
      <c r="L1695" s="157" t="str">
        <f t="shared" si="677"/>
        <v>y</v>
      </c>
      <c r="M1695" s="157" t="str">
        <f t="shared" si="678"/>
        <v>n</v>
      </c>
      <c r="N1695" s="157" t="str">
        <f t="shared" si="679"/>
        <v>n</v>
      </c>
      <c r="O1695" s="157" t="str">
        <f t="shared" si="680"/>
        <v>n</v>
      </c>
      <c r="P1695" s="157" t="str">
        <f t="shared" si="681"/>
        <v>n</v>
      </c>
      <c r="Q1695" s="157" t="str">
        <f t="shared" si="682"/>
        <v>n</v>
      </c>
      <c r="R1695" s="157" t="str">
        <f t="shared" si="683"/>
        <v>n</v>
      </c>
      <c r="S1695" s="165">
        <v>60</v>
      </c>
      <c r="T1695" s="166">
        <v>60</v>
      </c>
      <c r="U1695" s="166" t="b">
        <f t="shared" si="696"/>
        <v>1</v>
      </c>
      <c r="V1695" s="165" t="s">
        <v>1066</v>
      </c>
      <c r="W1695" s="157" t="str">
        <f t="shared" si="674"/>
        <v>n</v>
      </c>
      <c r="X1695" s="157" t="str">
        <f t="shared" si="675"/>
        <v>y</v>
      </c>
      <c r="Y1695" s="157" t="str">
        <f t="shared" si="684"/>
        <v>n</v>
      </c>
      <c r="Z1695" s="157" t="str">
        <f t="shared" si="685"/>
        <v>n</v>
      </c>
      <c r="AA1695" s="157" t="str">
        <f t="shared" si="686"/>
        <v>n</v>
      </c>
      <c r="AB1695" s="157" t="str">
        <f t="shared" si="687"/>
        <v>n</v>
      </c>
      <c r="AC1695" s="157" t="str">
        <f t="shared" si="688"/>
        <v>n</v>
      </c>
      <c r="AD1695" s="157" t="str">
        <f t="shared" si="689"/>
        <v>n</v>
      </c>
      <c r="AE1695" s="165">
        <v>-1</v>
      </c>
      <c r="AF1695" s="166">
        <v>-1</v>
      </c>
      <c r="AG1695" s="166">
        <v>65</v>
      </c>
      <c r="AH1695" s="166" t="b">
        <f t="shared" si="697"/>
        <v>1</v>
      </c>
      <c r="AI1695" s="165"/>
      <c r="AJ1695" s="157" t="str">
        <f t="shared" si="690"/>
        <v>n</v>
      </c>
      <c r="AK1695" s="157" t="str">
        <f t="shared" si="691"/>
        <v>n</v>
      </c>
      <c r="AL1695" s="157" t="str">
        <f t="shared" si="692"/>
        <v>n</v>
      </c>
      <c r="AM1695" s="157" t="str">
        <f t="shared" si="693"/>
        <v>n</v>
      </c>
      <c r="AN1695" s="157" t="str">
        <f t="shared" si="698"/>
        <v>n</v>
      </c>
      <c r="AO1695" s="157" t="str">
        <f t="shared" si="699"/>
        <v>n</v>
      </c>
      <c r="AP1695" s="157" t="str">
        <f t="shared" si="694"/>
        <v>n</v>
      </c>
      <c r="AQ1695" s="157" t="str">
        <f t="shared" si="695"/>
        <v>n</v>
      </c>
      <c r="AR1695" s="165">
        <v>0</v>
      </c>
      <c r="AS1695" s="166">
        <v>0</v>
      </c>
      <c r="AT1695" s="166" t="b">
        <f t="shared" si="673"/>
        <v>1</v>
      </c>
      <c r="AU1695" s="157" t="s">
        <v>3113</v>
      </c>
    </row>
    <row r="1696" spans="1:47" ht="15" customHeight="1" x14ac:dyDescent="0.3">
      <c r="A1696" s="158" t="s">
        <v>1811</v>
      </c>
      <c r="B1696" s="158" t="s">
        <v>2096</v>
      </c>
      <c r="C1696" s="159">
        <v>44397</v>
      </c>
      <c r="D1696" s="158">
        <v>2021</v>
      </c>
      <c r="E1696" s="158" t="s">
        <v>137</v>
      </c>
      <c r="F1696" s="158" t="s">
        <v>1112</v>
      </c>
      <c r="G1696" s="169">
        <v>0.4826388888888889</v>
      </c>
      <c r="H1696" s="169">
        <v>0.13194444444444445</v>
      </c>
      <c r="I1696" s="157" t="s">
        <v>3090</v>
      </c>
      <c r="J1696" s="165"/>
      <c r="K1696" s="157" t="str">
        <f t="shared" si="676"/>
        <v>n</v>
      </c>
      <c r="L1696" s="157" t="str">
        <f t="shared" si="677"/>
        <v>n</v>
      </c>
      <c r="M1696" s="157" t="str">
        <f t="shared" si="678"/>
        <v>n</v>
      </c>
      <c r="N1696" s="157" t="str">
        <f t="shared" si="679"/>
        <v>n</v>
      </c>
      <c r="O1696" s="157" t="str">
        <f t="shared" si="680"/>
        <v>n</v>
      </c>
      <c r="P1696" s="157" t="str">
        <f t="shared" si="681"/>
        <v>n</v>
      </c>
      <c r="Q1696" s="157" t="str">
        <f t="shared" si="682"/>
        <v>n</v>
      </c>
      <c r="R1696" s="157" t="str">
        <f t="shared" si="683"/>
        <v>n</v>
      </c>
      <c r="S1696" s="165">
        <v>0</v>
      </c>
      <c r="T1696" s="166">
        <v>0</v>
      </c>
      <c r="U1696" s="166" t="b">
        <f t="shared" si="696"/>
        <v>1</v>
      </c>
      <c r="V1696" s="165" t="s">
        <v>1066</v>
      </c>
      <c r="W1696" s="157" t="str">
        <f t="shared" si="674"/>
        <v>n</v>
      </c>
      <c r="X1696" s="157" t="str">
        <f t="shared" si="675"/>
        <v>y</v>
      </c>
      <c r="Y1696" s="157" t="str">
        <f t="shared" si="684"/>
        <v>n</v>
      </c>
      <c r="Z1696" s="157" t="str">
        <f t="shared" si="685"/>
        <v>n</v>
      </c>
      <c r="AA1696" s="157" t="str">
        <f t="shared" si="686"/>
        <v>n</v>
      </c>
      <c r="AB1696" s="157" t="str">
        <f t="shared" si="687"/>
        <v>n</v>
      </c>
      <c r="AC1696" s="157" t="str">
        <f t="shared" si="688"/>
        <v>n</v>
      </c>
      <c r="AD1696" s="157" t="str">
        <f t="shared" si="689"/>
        <v>n</v>
      </c>
      <c r="AE1696" s="165">
        <v>-1</v>
      </c>
      <c r="AF1696" s="166">
        <v>-1</v>
      </c>
      <c r="AG1696" s="166">
        <v>95</v>
      </c>
      <c r="AH1696" s="166" t="b">
        <f t="shared" si="697"/>
        <v>1</v>
      </c>
      <c r="AI1696" s="165" t="s">
        <v>1088</v>
      </c>
      <c r="AJ1696" s="157" t="str">
        <f t="shared" si="690"/>
        <v>n</v>
      </c>
      <c r="AK1696" s="157" t="str">
        <f t="shared" si="691"/>
        <v>n</v>
      </c>
      <c r="AL1696" s="157" t="str">
        <f t="shared" si="692"/>
        <v>n</v>
      </c>
      <c r="AM1696" s="157" t="str">
        <f t="shared" si="693"/>
        <v>n</v>
      </c>
      <c r="AN1696" s="157" t="str">
        <f t="shared" si="698"/>
        <v>n</v>
      </c>
      <c r="AO1696" s="157" t="str">
        <f t="shared" si="699"/>
        <v>n</v>
      </c>
      <c r="AP1696" s="157" t="str">
        <f t="shared" si="694"/>
        <v>n</v>
      </c>
      <c r="AQ1696" s="157" t="str">
        <f t="shared" si="695"/>
        <v>y</v>
      </c>
      <c r="AR1696" s="165">
        <v>0</v>
      </c>
      <c r="AS1696" s="166">
        <v>0</v>
      </c>
      <c r="AT1696" s="166" t="b">
        <f t="shared" si="673"/>
        <v>1</v>
      </c>
      <c r="AU1696" s="157"/>
    </row>
    <row r="1697" spans="1:47" ht="15" customHeight="1" x14ac:dyDescent="0.3">
      <c r="A1697" s="158" t="s">
        <v>1811</v>
      </c>
      <c r="B1697" s="158" t="s">
        <v>2096</v>
      </c>
      <c r="C1697" s="159">
        <v>44397</v>
      </c>
      <c r="D1697" s="158">
        <v>2021</v>
      </c>
      <c r="E1697" s="158" t="s">
        <v>137</v>
      </c>
      <c r="F1697" s="158" t="s">
        <v>1114</v>
      </c>
      <c r="G1697" s="169">
        <v>0.4826388888888889</v>
      </c>
      <c r="H1697" s="169">
        <v>0.13194444444444445</v>
      </c>
      <c r="I1697" s="157" t="s">
        <v>3114</v>
      </c>
      <c r="J1697" s="165" t="s">
        <v>1066</v>
      </c>
      <c r="K1697" s="157" t="str">
        <f t="shared" si="676"/>
        <v>n</v>
      </c>
      <c r="L1697" s="157" t="str">
        <f t="shared" si="677"/>
        <v>y</v>
      </c>
      <c r="M1697" s="157" t="str">
        <f t="shared" si="678"/>
        <v>n</v>
      </c>
      <c r="N1697" s="157" t="str">
        <f t="shared" si="679"/>
        <v>n</v>
      </c>
      <c r="O1697" s="157" t="str">
        <f t="shared" si="680"/>
        <v>n</v>
      </c>
      <c r="P1697" s="157" t="str">
        <f t="shared" si="681"/>
        <v>n</v>
      </c>
      <c r="Q1697" s="157" t="str">
        <f t="shared" si="682"/>
        <v>n</v>
      </c>
      <c r="R1697" s="157" t="str">
        <f t="shared" si="683"/>
        <v>n</v>
      </c>
      <c r="S1697" s="165">
        <v>50</v>
      </c>
      <c r="T1697" s="166">
        <v>50</v>
      </c>
      <c r="U1697" s="166" t="b">
        <f t="shared" si="696"/>
        <v>1</v>
      </c>
      <c r="V1697" s="165" t="s">
        <v>1066</v>
      </c>
      <c r="W1697" s="157" t="str">
        <f t="shared" si="674"/>
        <v>n</v>
      </c>
      <c r="X1697" s="157" t="str">
        <f t="shared" si="675"/>
        <v>y</v>
      </c>
      <c r="Y1697" s="157" t="str">
        <f t="shared" si="684"/>
        <v>n</v>
      </c>
      <c r="Z1697" s="157" t="str">
        <f t="shared" si="685"/>
        <v>n</v>
      </c>
      <c r="AA1697" s="157" t="str">
        <f t="shared" si="686"/>
        <v>n</v>
      </c>
      <c r="AB1697" s="157" t="str">
        <f t="shared" si="687"/>
        <v>n</v>
      </c>
      <c r="AC1697" s="157" t="str">
        <f t="shared" si="688"/>
        <v>n</v>
      </c>
      <c r="AD1697" s="157" t="str">
        <f t="shared" si="689"/>
        <v>n</v>
      </c>
      <c r="AE1697" s="165">
        <v>-1</v>
      </c>
      <c r="AF1697" s="166">
        <v>-1</v>
      </c>
      <c r="AG1697" s="166">
        <v>80</v>
      </c>
      <c r="AH1697" s="166" t="b">
        <f t="shared" si="697"/>
        <v>1</v>
      </c>
      <c r="AI1697" s="165"/>
      <c r="AJ1697" s="157" t="str">
        <f t="shared" si="690"/>
        <v>n</v>
      </c>
      <c r="AK1697" s="157" t="str">
        <f t="shared" si="691"/>
        <v>n</v>
      </c>
      <c r="AL1697" s="157" t="str">
        <f t="shared" si="692"/>
        <v>n</v>
      </c>
      <c r="AM1697" s="157" t="str">
        <f t="shared" si="693"/>
        <v>n</v>
      </c>
      <c r="AN1697" s="157" t="str">
        <f t="shared" si="698"/>
        <v>n</v>
      </c>
      <c r="AO1697" s="157" t="str">
        <f t="shared" si="699"/>
        <v>n</v>
      </c>
      <c r="AP1697" s="157" t="str">
        <f t="shared" si="694"/>
        <v>n</v>
      </c>
      <c r="AQ1697" s="157" t="str">
        <f t="shared" si="695"/>
        <v>n</v>
      </c>
      <c r="AR1697" s="165">
        <v>0</v>
      </c>
      <c r="AS1697" s="166">
        <v>0</v>
      </c>
      <c r="AT1697" s="166" t="b">
        <f t="shared" si="673"/>
        <v>1</v>
      </c>
      <c r="AU1697" s="157" t="s">
        <v>3115</v>
      </c>
    </row>
    <row r="1698" spans="1:47" ht="15" customHeight="1" x14ac:dyDescent="0.3">
      <c r="A1698" s="158" t="s">
        <v>1811</v>
      </c>
      <c r="B1698" s="158" t="s">
        <v>2096</v>
      </c>
      <c r="C1698" s="159">
        <v>44397</v>
      </c>
      <c r="D1698" s="158">
        <v>2021</v>
      </c>
      <c r="E1698" s="158" t="s">
        <v>137</v>
      </c>
      <c r="F1698" s="158" t="s">
        <v>1115</v>
      </c>
      <c r="G1698" s="169">
        <v>0.4826388888888889</v>
      </c>
      <c r="H1698" s="169">
        <v>0.13194444444444445</v>
      </c>
      <c r="I1698" s="157" t="s">
        <v>3116</v>
      </c>
      <c r="J1698" s="165"/>
      <c r="K1698" s="157" t="str">
        <f t="shared" si="676"/>
        <v>n</v>
      </c>
      <c r="L1698" s="157" t="str">
        <f t="shared" si="677"/>
        <v>n</v>
      </c>
      <c r="M1698" s="157" t="str">
        <f t="shared" si="678"/>
        <v>n</v>
      </c>
      <c r="N1698" s="157" t="str">
        <f t="shared" si="679"/>
        <v>n</v>
      </c>
      <c r="O1698" s="157" t="str">
        <f t="shared" si="680"/>
        <v>n</v>
      </c>
      <c r="P1698" s="157" t="str">
        <f t="shared" si="681"/>
        <v>n</v>
      </c>
      <c r="Q1698" s="157" t="str">
        <f t="shared" si="682"/>
        <v>n</v>
      </c>
      <c r="R1698" s="157" t="str">
        <f t="shared" si="683"/>
        <v>n</v>
      </c>
      <c r="S1698" s="165">
        <v>0</v>
      </c>
      <c r="T1698" s="166">
        <v>0</v>
      </c>
      <c r="U1698" s="166" t="b">
        <f t="shared" si="696"/>
        <v>1</v>
      </c>
      <c r="V1698" s="165" t="s">
        <v>1066</v>
      </c>
      <c r="W1698" s="157" t="str">
        <f t="shared" si="674"/>
        <v>n</v>
      </c>
      <c r="X1698" s="157" t="str">
        <f t="shared" si="675"/>
        <v>y</v>
      </c>
      <c r="Y1698" s="157" t="str">
        <f t="shared" si="684"/>
        <v>n</v>
      </c>
      <c r="Z1698" s="157" t="str">
        <f t="shared" si="685"/>
        <v>n</v>
      </c>
      <c r="AA1698" s="157" t="str">
        <f t="shared" si="686"/>
        <v>n</v>
      </c>
      <c r="AB1698" s="157" t="str">
        <f t="shared" si="687"/>
        <v>n</v>
      </c>
      <c r="AC1698" s="157" t="str">
        <f t="shared" si="688"/>
        <v>n</v>
      </c>
      <c r="AD1698" s="157" t="str">
        <f t="shared" si="689"/>
        <v>n</v>
      </c>
      <c r="AE1698" s="165">
        <v>-1</v>
      </c>
      <c r="AF1698" s="166">
        <v>-1</v>
      </c>
      <c r="AG1698" s="166">
        <v>5</v>
      </c>
      <c r="AH1698" s="166" t="b">
        <f t="shared" si="697"/>
        <v>1</v>
      </c>
      <c r="AI1698" s="165"/>
      <c r="AJ1698" s="157" t="str">
        <f t="shared" si="690"/>
        <v>n</v>
      </c>
      <c r="AK1698" s="157" t="str">
        <f t="shared" si="691"/>
        <v>n</v>
      </c>
      <c r="AL1698" s="157" t="str">
        <f t="shared" si="692"/>
        <v>n</v>
      </c>
      <c r="AM1698" s="157" t="str">
        <f t="shared" si="693"/>
        <v>n</v>
      </c>
      <c r="AN1698" s="157" t="str">
        <f t="shared" si="698"/>
        <v>n</v>
      </c>
      <c r="AO1698" s="157" t="str">
        <f t="shared" si="699"/>
        <v>n</v>
      </c>
      <c r="AP1698" s="157" t="str">
        <f t="shared" si="694"/>
        <v>n</v>
      </c>
      <c r="AQ1698" s="157" t="str">
        <f t="shared" si="695"/>
        <v>n</v>
      </c>
      <c r="AR1698" s="165">
        <v>0</v>
      </c>
      <c r="AS1698" s="166">
        <v>0</v>
      </c>
      <c r="AT1698" s="166" t="b">
        <f t="shared" si="673"/>
        <v>1</v>
      </c>
      <c r="AU1698" s="157"/>
    </row>
    <row r="1699" spans="1:47" ht="15" customHeight="1" x14ac:dyDescent="0.3">
      <c r="A1699" s="158" t="s">
        <v>1811</v>
      </c>
      <c r="B1699" s="158" t="s">
        <v>2096</v>
      </c>
      <c r="C1699" s="159">
        <v>44397</v>
      </c>
      <c r="D1699" s="158">
        <v>2021</v>
      </c>
      <c r="E1699" s="158" t="s">
        <v>137</v>
      </c>
      <c r="F1699" s="158" t="s">
        <v>1116</v>
      </c>
      <c r="G1699" s="169">
        <v>0.4826388888888889</v>
      </c>
      <c r="H1699" s="169">
        <v>0.13194444444444445</v>
      </c>
      <c r="I1699" s="157" t="s">
        <v>3117</v>
      </c>
      <c r="J1699" s="165" t="s">
        <v>1066</v>
      </c>
      <c r="K1699" s="157" t="str">
        <f t="shared" si="676"/>
        <v>n</v>
      </c>
      <c r="L1699" s="157" t="str">
        <f t="shared" si="677"/>
        <v>y</v>
      </c>
      <c r="M1699" s="157" t="str">
        <f t="shared" si="678"/>
        <v>n</v>
      </c>
      <c r="N1699" s="157" t="str">
        <f t="shared" si="679"/>
        <v>n</v>
      </c>
      <c r="O1699" s="157" t="str">
        <f t="shared" si="680"/>
        <v>n</v>
      </c>
      <c r="P1699" s="157" t="str">
        <f t="shared" si="681"/>
        <v>n</v>
      </c>
      <c r="Q1699" s="157" t="str">
        <f t="shared" si="682"/>
        <v>n</v>
      </c>
      <c r="R1699" s="157" t="str">
        <f t="shared" si="683"/>
        <v>n</v>
      </c>
      <c r="S1699" s="165">
        <v>70</v>
      </c>
      <c r="T1699" s="166">
        <v>70</v>
      </c>
      <c r="U1699" s="166" t="b">
        <f t="shared" si="696"/>
        <v>1</v>
      </c>
      <c r="V1699" s="165" t="s">
        <v>1066</v>
      </c>
      <c r="W1699" s="157" t="str">
        <f t="shared" si="674"/>
        <v>n</v>
      </c>
      <c r="X1699" s="157" t="str">
        <f t="shared" si="675"/>
        <v>y</v>
      </c>
      <c r="Y1699" s="157" t="str">
        <f t="shared" si="684"/>
        <v>n</v>
      </c>
      <c r="Z1699" s="157" t="str">
        <f t="shared" si="685"/>
        <v>n</v>
      </c>
      <c r="AA1699" s="157" t="str">
        <f t="shared" si="686"/>
        <v>n</v>
      </c>
      <c r="AB1699" s="157" t="str">
        <f t="shared" si="687"/>
        <v>n</v>
      </c>
      <c r="AC1699" s="157" t="str">
        <f t="shared" si="688"/>
        <v>n</v>
      </c>
      <c r="AD1699" s="157" t="str">
        <f t="shared" si="689"/>
        <v>n</v>
      </c>
      <c r="AE1699" s="165">
        <v>-1</v>
      </c>
      <c r="AF1699" s="166">
        <v>-1</v>
      </c>
      <c r="AG1699" s="166">
        <v>40</v>
      </c>
      <c r="AH1699" s="166" t="b">
        <f t="shared" si="697"/>
        <v>1</v>
      </c>
      <c r="AI1699" s="165" t="s">
        <v>2425</v>
      </c>
      <c r="AJ1699" s="157" t="str">
        <f t="shared" si="690"/>
        <v>n</v>
      </c>
      <c r="AK1699" s="157" t="str">
        <f t="shared" si="691"/>
        <v>n</v>
      </c>
      <c r="AL1699" s="157" t="str">
        <f t="shared" si="692"/>
        <v>n</v>
      </c>
      <c r="AM1699" s="157" t="str">
        <f t="shared" si="693"/>
        <v>n</v>
      </c>
      <c r="AN1699" s="157" t="str">
        <f t="shared" si="698"/>
        <v>n</v>
      </c>
      <c r="AO1699" s="157" t="str">
        <f t="shared" si="699"/>
        <v>y</v>
      </c>
      <c r="AP1699" s="157" t="str">
        <f t="shared" si="694"/>
        <v>n</v>
      </c>
      <c r="AQ1699" s="157" t="str">
        <f t="shared" si="695"/>
        <v>y</v>
      </c>
      <c r="AR1699" s="165">
        <v>0</v>
      </c>
      <c r="AS1699" s="166">
        <v>0</v>
      </c>
      <c r="AT1699" s="166" t="b">
        <f t="shared" si="673"/>
        <v>1</v>
      </c>
      <c r="AU1699" s="157" t="s">
        <v>3118</v>
      </c>
    </row>
    <row r="1700" spans="1:47" ht="15" customHeight="1" x14ac:dyDescent="0.3">
      <c r="A1700" s="158" t="s">
        <v>1811</v>
      </c>
      <c r="B1700" s="158" t="s">
        <v>2096</v>
      </c>
      <c r="C1700" s="159">
        <v>44397</v>
      </c>
      <c r="D1700" s="158">
        <v>2021</v>
      </c>
      <c r="E1700" s="158" t="s">
        <v>137</v>
      </c>
      <c r="F1700" s="158" t="s">
        <v>1118</v>
      </c>
      <c r="G1700" s="169">
        <v>0.4826388888888889</v>
      </c>
      <c r="H1700" s="169">
        <v>0.13194444444444445</v>
      </c>
      <c r="I1700" s="157" t="s">
        <v>3119</v>
      </c>
      <c r="J1700" s="165" t="s">
        <v>1066</v>
      </c>
      <c r="K1700" s="157" t="str">
        <f t="shared" si="676"/>
        <v>n</v>
      </c>
      <c r="L1700" s="157" t="str">
        <f t="shared" si="677"/>
        <v>y</v>
      </c>
      <c r="M1700" s="157" t="str">
        <f t="shared" si="678"/>
        <v>n</v>
      </c>
      <c r="N1700" s="157" t="str">
        <f t="shared" si="679"/>
        <v>n</v>
      </c>
      <c r="O1700" s="157" t="str">
        <f t="shared" si="680"/>
        <v>n</v>
      </c>
      <c r="P1700" s="157" t="str">
        <f t="shared" si="681"/>
        <v>n</v>
      </c>
      <c r="Q1700" s="157" t="str">
        <f t="shared" si="682"/>
        <v>n</v>
      </c>
      <c r="R1700" s="157" t="str">
        <f t="shared" si="683"/>
        <v>n</v>
      </c>
      <c r="S1700" s="165">
        <v>80</v>
      </c>
      <c r="T1700" s="166">
        <v>80</v>
      </c>
      <c r="U1700" s="166" t="b">
        <f t="shared" si="696"/>
        <v>1</v>
      </c>
      <c r="V1700" s="165" t="s">
        <v>1066</v>
      </c>
      <c r="W1700" s="157" t="str">
        <f t="shared" si="674"/>
        <v>n</v>
      </c>
      <c r="X1700" s="157" t="str">
        <f t="shared" si="675"/>
        <v>y</v>
      </c>
      <c r="Y1700" s="157" t="str">
        <f t="shared" si="684"/>
        <v>n</v>
      </c>
      <c r="Z1700" s="157" t="str">
        <f t="shared" si="685"/>
        <v>n</v>
      </c>
      <c r="AA1700" s="157" t="str">
        <f t="shared" si="686"/>
        <v>n</v>
      </c>
      <c r="AB1700" s="157" t="str">
        <f t="shared" si="687"/>
        <v>n</v>
      </c>
      <c r="AC1700" s="157" t="str">
        <f t="shared" si="688"/>
        <v>n</v>
      </c>
      <c r="AD1700" s="157" t="str">
        <f t="shared" si="689"/>
        <v>n</v>
      </c>
      <c r="AE1700" s="165">
        <v>-1</v>
      </c>
      <c r="AF1700" s="166">
        <v>-1</v>
      </c>
      <c r="AG1700" s="166">
        <v>70</v>
      </c>
      <c r="AH1700" s="166" t="b">
        <f t="shared" si="697"/>
        <v>1</v>
      </c>
      <c r="AI1700" s="165" t="s">
        <v>2387</v>
      </c>
      <c r="AJ1700" s="157" t="str">
        <f t="shared" si="690"/>
        <v>n</v>
      </c>
      <c r="AK1700" s="157" t="str">
        <f t="shared" si="691"/>
        <v>n</v>
      </c>
      <c r="AL1700" s="157" t="str">
        <f t="shared" si="692"/>
        <v>n</v>
      </c>
      <c r="AM1700" s="157" t="str">
        <f t="shared" si="693"/>
        <v>n</v>
      </c>
      <c r="AN1700" s="157" t="str">
        <f t="shared" si="698"/>
        <v>n</v>
      </c>
      <c r="AO1700" s="157" t="str">
        <f t="shared" si="699"/>
        <v>y</v>
      </c>
      <c r="AP1700" s="157" t="str">
        <f t="shared" si="694"/>
        <v>n</v>
      </c>
      <c r="AQ1700" s="157" t="str">
        <f t="shared" si="695"/>
        <v>n</v>
      </c>
      <c r="AR1700" s="165">
        <v>0</v>
      </c>
      <c r="AS1700" s="166">
        <v>0</v>
      </c>
      <c r="AT1700" s="166" t="b">
        <f t="shared" si="673"/>
        <v>1</v>
      </c>
      <c r="AU1700" s="157" t="s">
        <v>3120</v>
      </c>
    </row>
    <row r="1701" spans="1:47" ht="15" customHeight="1" x14ac:dyDescent="0.3">
      <c r="A1701" s="158" t="s">
        <v>1811</v>
      </c>
      <c r="B1701" s="158" t="s">
        <v>2096</v>
      </c>
      <c r="C1701" s="159">
        <v>44397</v>
      </c>
      <c r="D1701" s="158">
        <v>2021</v>
      </c>
      <c r="E1701" s="158" t="s">
        <v>137</v>
      </c>
      <c r="F1701" s="158" t="s">
        <v>1119</v>
      </c>
      <c r="G1701" s="169">
        <v>0.4826388888888889</v>
      </c>
      <c r="H1701" s="169">
        <v>0.13194444444444445</v>
      </c>
      <c r="I1701" s="157" t="s">
        <v>3121</v>
      </c>
      <c r="J1701" s="165" t="s">
        <v>1066</v>
      </c>
      <c r="K1701" s="157" t="str">
        <f t="shared" si="676"/>
        <v>n</v>
      </c>
      <c r="L1701" s="157" t="str">
        <f t="shared" si="677"/>
        <v>y</v>
      </c>
      <c r="M1701" s="157" t="str">
        <f t="shared" si="678"/>
        <v>n</v>
      </c>
      <c r="N1701" s="157" t="str">
        <f t="shared" si="679"/>
        <v>n</v>
      </c>
      <c r="O1701" s="157" t="str">
        <f t="shared" si="680"/>
        <v>n</v>
      </c>
      <c r="P1701" s="157" t="str">
        <f t="shared" si="681"/>
        <v>n</v>
      </c>
      <c r="Q1701" s="157" t="str">
        <f t="shared" si="682"/>
        <v>n</v>
      </c>
      <c r="R1701" s="157" t="str">
        <f t="shared" si="683"/>
        <v>n</v>
      </c>
      <c r="S1701" s="165">
        <v>50</v>
      </c>
      <c r="T1701" s="166">
        <v>50</v>
      </c>
      <c r="U1701" s="166" t="b">
        <f t="shared" si="696"/>
        <v>1</v>
      </c>
      <c r="V1701" s="165" t="s">
        <v>1066</v>
      </c>
      <c r="W1701" s="157" t="str">
        <f t="shared" si="674"/>
        <v>n</v>
      </c>
      <c r="X1701" s="157" t="str">
        <f t="shared" si="675"/>
        <v>y</v>
      </c>
      <c r="Y1701" s="157" t="str">
        <f t="shared" si="684"/>
        <v>n</v>
      </c>
      <c r="Z1701" s="157" t="str">
        <f t="shared" si="685"/>
        <v>n</v>
      </c>
      <c r="AA1701" s="157" t="str">
        <f t="shared" si="686"/>
        <v>n</v>
      </c>
      <c r="AB1701" s="157" t="str">
        <f t="shared" si="687"/>
        <v>n</v>
      </c>
      <c r="AC1701" s="157" t="str">
        <f t="shared" si="688"/>
        <v>n</v>
      </c>
      <c r="AD1701" s="157" t="str">
        <f t="shared" si="689"/>
        <v>n</v>
      </c>
      <c r="AE1701" s="165">
        <v>-1</v>
      </c>
      <c r="AF1701" s="166">
        <v>-1</v>
      </c>
      <c r="AG1701" s="166">
        <v>10</v>
      </c>
      <c r="AH1701" s="166" t="b">
        <f t="shared" si="697"/>
        <v>1</v>
      </c>
      <c r="AI1701" s="165" t="s">
        <v>2387</v>
      </c>
      <c r="AJ1701" s="157" t="str">
        <f t="shared" si="690"/>
        <v>n</v>
      </c>
      <c r="AK1701" s="157" t="str">
        <f t="shared" si="691"/>
        <v>n</v>
      </c>
      <c r="AL1701" s="157" t="str">
        <f t="shared" si="692"/>
        <v>n</v>
      </c>
      <c r="AM1701" s="157" t="str">
        <f t="shared" si="693"/>
        <v>n</v>
      </c>
      <c r="AN1701" s="157" t="str">
        <f t="shared" si="698"/>
        <v>n</v>
      </c>
      <c r="AO1701" s="157" t="str">
        <f t="shared" si="699"/>
        <v>y</v>
      </c>
      <c r="AP1701" s="157" t="str">
        <f t="shared" si="694"/>
        <v>n</v>
      </c>
      <c r="AQ1701" s="157" t="str">
        <f t="shared" si="695"/>
        <v>n</v>
      </c>
      <c r="AR1701" s="165">
        <v>0</v>
      </c>
      <c r="AS1701" s="166">
        <v>0</v>
      </c>
      <c r="AT1701" s="166" t="b">
        <f t="shared" si="673"/>
        <v>1</v>
      </c>
      <c r="AU1701" s="157" t="s">
        <v>3122</v>
      </c>
    </row>
    <row r="1702" spans="1:47" ht="15" customHeight="1" x14ac:dyDescent="0.3">
      <c r="A1702" s="158" t="s">
        <v>1811</v>
      </c>
      <c r="B1702" s="158" t="s">
        <v>2096</v>
      </c>
      <c r="C1702" s="159">
        <v>44397</v>
      </c>
      <c r="D1702" s="158">
        <v>2021</v>
      </c>
      <c r="E1702" s="158" t="s">
        <v>137</v>
      </c>
      <c r="F1702" s="158" t="s">
        <v>1121</v>
      </c>
      <c r="G1702" s="169">
        <v>0.4826388888888889</v>
      </c>
      <c r="H1702" s="169">
        <v>0.13194444444444445</v>
      </c>
      <c r="I1702" s="157" t="s">
        <v>3123</v>
      </c>
      <c r="J1702" s="165" t="s">
        <v>1066</v>
      </c>
      <c r="K1702" s="157" t="str">
        <f t="shared" si="676"/>
        <v>n</v>
      </c>
      <c r="L1702" s="157" t="str">
        <f t="shared" si="677"/>
        <v>y</v>
      </c>
      <c r="M1702" s="157" t="str">
        <f t="shared" si="678"/>
        <v>n</v>
      </c>
      <c r="N1702" s="157" t="str">
        <f t="shared" si="679"/>
        <v>n</v>
      </c>
      <c r="O1702" s="157" t="str">
        <f t="shared" si="680"/>
        <v>n</v>
      </c>
      <c r="P1702" s="157" t="str">
        <f t="shared" si="681"/>
        <v>n</v>
      </c>
      <c r="Q1702" s="157" t="str">
        <f t="shared" si="682"/>
        <v>n</v>
      </c>
      <c r="R1702" s="157" t="str">
        <f t="shared" si="683"/>
        <v>n</v>
      </c>
      <c r="S1702" s="165">
        <v>85</v>
      </c>
      <c r="T1702" s="166">
        <v>85</v>
      </c>
      <c r="U1702" s="166" t="b">
        <f t="shared" si="696"/>
        <v>1</v>
      </c>
      <c r="V1702" s="165" t="s">
        <v>2315</v>
      </c>
      <c r="W1702" s="157" t="str">
        <f t="shared" si="674"/>
        <v>n</v>
      </c>
      <c r="X1702" s="157" t="str">
        <f t="shared" si="675"/>
        <v>y</v>
      </c>
      <c r="Y1702" s="157" t="str">
        <f t="shared" si="684"/>
        <v>y</v>
      </c>
      <c r="Z1702" s="157" t="str">
        <f t="shared" si="685"/>
        <v>n</v>
      </c>
      <c r="AA1702" s="157" t="str">
        <f t="shared" si="686"/>
        <v>n</v>
      </c>
      <c r="AB1702" s="157" t="str">
        <f t="shared" si="687"/>
        <v>n</v>
      </c>
      <c r="AC1702" s="157" t="str">
        <f t="shared" si="688"/>
        <v>n</v>
      </c>
      <c r="AD1702" s="157" t="str">
        <f t="shared" si="689"/>
        <v>n</v>
      </c>
      <c r="AE1702" s="165">
        <v>-1</v>
      </c>
      <c r="AF1702" s="166">
        <v>-1</v>
      </c>
      <c r="AG1702" s="166">
        <v>90</v>
      </c>
      <c r="AH1702" s="166" t="b">
        <f t="shared" si="697"/>
        <v>1</v>
      </c>
      <c r="AI1702" s="165"/>
      <c r="AJ1702" s="157" t="str">
        <f t="shared" si="690"/>
        <v>n</v>
      </c>
      <c r="AK1702" s="157" t="str">
        <f t="shared" si="691"/>
        <v>n</v>
      </c>
      <c r="AL1702" s="157" t="str">
        <f t="shared" si="692"/>
        <v>n</v>
      </c>
      <c r="AM1702" s="157" t="str">
        <f t="shared" si="693"/>
        <v>n</v>
      </c>
      <c r="AN1702" s="157" t="str">
        <f t="shared" si="698"/>
        <v>n</v>
      </c>
      <c r="AO1702" s="157" t="str">
        <f t="shared" si="699"/>
        <v>n</v>
      </c>
      <c r="AP1702" s="157" t="str">
        <f t="shared" si="694"/>
        <v>n</v>
      </c>
      <c r="AQ1702" s="157" t="str">
        <f t="shared" si="695"/>
        <v>n</v>
      </c>
      <c r="AR1702" s="165">
        <v>0</v>
      </c>
      <c r="AS1702" s="166">
        <v>0</v>
      </c>
      <c r="AT1702" s="166" t="b">
        <f t="shared" si="673"/>
        <v>1</v>
      </c>
      <c r="AU1702" s="157" t="s">
        <v>3124</v>
      </c>
    </row>
    <row r="1703" spans="1:47" ht="15" customHeight="1" x14ac:dyDescent="0.3">
      <c r="A1703" s="158" t="s">
        <v>1811</v>
      </c>
      <c r="B1703" s="158" t="s">
        <v>2096</v>
      </c>
      <c r="C1703" s="159">
        <v>44397</v>
      </c>
      <c r="D1703" s="158">
        <v>2021</v>
      </c>
      <c r="E1703" s="158" t="s">
        <v>137</v>
      </c>
      <c r="F1703" s="158" t="s">
        <v>1122</v>
      </c>
      <c r="G1703" s="169">
        <v>0.4826388888888889</v>
      </c>
      <c r="H1703" s="169">
        <v>0.13194444444444445</v>
      </c>
      <c r="I1703" s="157" t="s">
        <v>3125</v>
      </c>
      <c r="J1703" s="165"/>
      <c r="K1703" s="157" t="str">
        <f t="shared" si="676"/>
        <v>n</v>
      </c>
      <c r="L1703" s="157" t="str">
        <f t="shared" si="677"/>
        <v>n</v>
      </c>
      <c r="M1703" s="157" t="str">
        <f t="shared" si="678"/>
        <v>n</v>
      </c>
      <c r="N1703" s="157" t="str">
        <f t="shared" si="679"/>
        <v>n</v>
      </c>
      <c r="O1703" s="157" t="str">
        <f t="shared" si="680"/>
        <v>n</v>
      </c>
      <c r="P1703" s="157" t="str">
        <f t="shared" si="681"/>
        <v>n</v>
      </c>
      <c r="Q1703" s="157" t="str">
        <f t="shared" si="682"/>
        <v>n</v>
      </c>
      <c r="R1703" s="157" t="str">
        <f t="shared" si="683"/>
        <v>n</v>
      </c>
      <c r="S1703" s="165">
        <v>0</v>
      </c>
      <c r="T1703" s="166">
        <v>0</v>
      </c>
      <c r="U1703" s="166" t="b">
        <f t="shared" si="696"/>
        <v>1</v>
      </c>
      <c r="V1703" s="165" t="s">
        <v>1066</v>
      </c>
      <c r="W1703" s="157" t="str">
        <f t="shared" si="674"/>
        <v>n</v>
      </c>
      <c r="X1703" s="157" t="str">
        <f t="shared" si="675"/>
        <v>y</v>
      </c>
      <c r="Y1703" s="157" t="str">
        <f t="shared" si="684"/>
        <v>n</v>
      </c>
      <c r="Z1703" s="157" t="str">
        <f t="shared" si="685"/>
        <v>n</v>
      </c>
      <c r="AA1703" s="157" t="str">
        <f t="shared" si="686"/>
        <v>n</v>
      </c>
      <c r="AB1703" s="157" t="str">
        <f t="shared" si="687"/>
        <v>n</v>
      </c>
      <c r="AC1703" s="157" t="str">
        <f t="shared" si="688"/>
        <v>n</v>
      </c>
      <c r="AD1703" s="157" t="str">
        <f t="shared" si="689"/>
        <v>n</v>
      </c>
      <c r="AE1703" s="165">
        <v>-1</v>
      </c>
      <c r="AF1703" s="166">
        <v>-1</v>
      </c>
      <c r="AG1703" s="166">
        <v>90</v>
      </c>
      <c r="AH1703" s="166" t="b">
        <f t="shared" si="697"/>
        <v>1</v>
      </c>
      <c r="AI1703" s="165"/>
      <c r="AJ1703" s="157" t="str">
        <f t="shared" si="690"/>
        <v>n</v>
      </c>
      <c r="AK1703" s="157" t="str">
        <f t="shared" si="691"/>
        <v>n</v>
      </c>
      <c r="AL1703" s="157" t="str">
        <f t="shared" si="692"/>
        <v>n</v>
      </c>
      <c r="AM1703" s="157" t="str">
        <f t="shared" si="693"/>
        <v>n</v>
      </c>
      <c r="AN1703" s="157" t="str">
        <f t="shared" si="698"/>
        <v>n</v>
      </c>
      <c r="AO1703" s="157" t="str">
        <f t="shared" si="699"/>
        <v>n</v>
      </c>
      <c r="AP1703" s="157" t="str">
        <f t="shared" si="694"/>
        <v>n</v>
      </c>
      <c r="AQ1703" s="157" t="str">
        <f t="shared" si="695"/>
        <v>n</v>
      </c>
      <c r="AR1703" s="165">
        <v>0</v>
      </c>
      <c r="AS1703" s="166">
        <v>0</v>
      </c>
      <c r="AT1703" s="166" t="b">
        <f t="shared" si="673"/>
        <v>1</v>
      </c>
      <c r="AU1703" s="157"/>
    </row>
    <row r="1704" spans="1:47" ht="15" customHeight="1" x14ac:dyDescent="0.3">
      <c r="A1704" s="158" t="s">
        <v>1811</v>
      </c>
      <c r="B1704" s="158" t="s">
        <v>2096</v>
      </c>
      <c r="C1704" s="159">
        <v>44397</v>
      </c>
      <c r="D1704" s="158">
        <v>2021</v>
      </c>
      <c r="E1704" s="158" t="s">
        <v>137</v>
      </c>
      <c r="F1704" s="158" t="s">
        <v>1124</v>
      </c>
      <c r="G1704" s="169">
        <v>0.4826388888888889</v>
      </c>
      <c r="H1704" s="169">
        <v>0.13194444444444445</v>
      </c>
      <c r="I1704" s="157" t="s">
        <v>3126</v>
      </c>
      <c r="J1704" s="165" t="s">
        <v>1066</v>
      </c>
      <c r="K1704" s="157" t="str">
        <f t="shared" si="676"/>
        <v>n</v>
      </c>
      <c r="L1704" s="157" t="str">
        <f t="shared" si="677"/>
        <v>y</v>
      </c>
      <c r="M1704" s="157" t="str">
        <f t="shared" si="678"/>
        <v>n</v>
      </c>
      <c r="N1704" s="157" t="str">
        <f t="shared" si="679"/>
        <v>n</v>
      </c>
      <c r="O1704" s="157" t="str">
        <f t="shared" si="680"/>
        <v>n</v>
      </c>
      <c r="P1704" s="157" t="str">
        <f t="shared" si="681"/>
        <v>n</v>
      </c>
      <c r="Q1704" s="157" t="str">
        <f t="shared" si="682"/>
        <v>n</v>
      </c>
      <c r="R1704" s="157" t="str">
        <f t="shared" si="683"/>
        <v>n</v>
      </c>
      <c r="S1704" s="165">
        <v>75</v>
      </c>
      <c r="T1704" s="166">
        <v>75</v>
      </c>
      <c r="U1704" s="166" t="b">
        <f t="shared" si="696"/>
        <v>1</v>
      </c>
      <c r="V1704" s="165" t="s">
        <v>1066</v>
      </c>
      <c r="W1704" s="157" t="str">
        <f t="shared" si="674"/>
        <v>n</v>
      </c>
      <c r="X1704" s="157" t="str">
        <f t="shared" si="675"/>
        <v>y</v>
      </c>
      <c r="Y1704" s="157" t="str">
        <f t="shared" si="684"/>
        <v>n</v>
      </c>
      <c r="Z1704" s="157" t="str">
        <f t="shared" si="685"/>
        <v>n</v>
      </c>
      <c r="AA1704" s="157" t="str">
        <f t="shared" si="686"/>
        <v>n</v>
      </c>
      <c r="AB1704" s="157" t="str">
        <f t="shared" si="687"/>
        <v>n</v>
      </c>
      <c r="AC1704" s="157" t="str">
        <f t="shared" si="688"/>
        <v>n</v>
      </c>
      <c r="AD1704" s="157" t="str">
        <f t="shared" si="689"/>
        <v>n</v>
      </c>
      <c r="AE1704" s="165">
        <v>-1</v>
      </c>
      <c r="AF1704" s="166">
        <v>-1</v>
      </c>
      <c r="AG1704" s="166">
        <v>80</v>
      </c>
      <c r="AH1704" s="166" t="b">
        <f t="shared" si="697"/>
        <v>1</v>
      </c>
      <c r="AI1704" s="165" t="s">
        <v>2425</v>
      </c>
      <c r="AJ1704" s="157" t="str">
        <f t="shared" si="690"/>
        <v>n</v>
      </c>
      <c r="AK1704" s="157" t="str">
        <f t="shared" si="691"/>
        <v>n</v>
      </c>
      <c r="AL1704" s="157" t="str">
        <f t="shared" si="692"/>
        <v>n</v>
      </c>
      <c r="AM1704" s="157" t="str">
        <f t="shared" si="693"/>
        <v>n</v>
      </c>
      <c r="AN1704" s="157" t="str">
        <f t="shared" si="698"/>
        <v>n</v>
      </c>
      <c r="AO1704" s="157" t="str">
        <f t="shared" si="699"/>
        <v>y</v>
      </c>
      <c r="AP1704" s="157" t="str">
        <f t="shared" si="694"/>
        <v>n</v>
      </c>
      <c r="AQ1704" s="157" t="str">
        <f t="shared" si="695"/>
        <v>y</v>
      </c>
      <c r="AR1704" s="165">
        <v>0</v>
      </c>
      <c r="AS1704" s="166">
        <v>0</v>
      </c>
      <c r="AT1704" s="166" t="b">
        <f t="shared" si="673"/>
        <v>1</v>
      </c>
      <c r="AU1704" s="157" t="s">
        <v>3127</v>
      </c>
    </row>
    <row r="1705" spans="1:47" ht="15" customHeight="1" x14ac:dyDescent="0.3">
      <c r="A1705" s="158" t="s">
        <v>1811</v>
      </c>
      <c r="B1705" s="158" t="s">
        <v>2096</v>
      </c>
      <c r="C1705" s="159">
        <v>44397</v>
      </c>
      <c r="D1705" s="158">
        <v>2021</v>
      </c>
      <c r="E1705" s="158" t="s">
        <v>137</v>
      </c>
      <c r="F1705" s="158" t="s">
        <v>1125</v>
      </c>
      <c r="G1705" s="169">
        <v>0.4826388888888889</v>
      </c>
      <c r="H1705" s="169">
        <v>0.13194444444444445</v>
      </c>
      <c r="I1705" s="157" t="s">
        <v>3128</v>
      </c>
      <c r="J1705" s="165" t="s">
        <v>1066</v>
      </c>
      <c r="K1705" s="157" t="str">
        <f t="shared" si="676"/>
        <v>n</v>
      </c>
      <c r="L1705" s="157" t="str">
        <f t="shared" si="677"/>
        <v>y</v>
      </c>
      <c r="M1705" s="157" t="str">
        <f t="shared" si="678"/>
        <v>n</v>
      </c>
      <c r="N1705" s="157" t="str">
        <f t="shared" si="679"/>
        <v>n</v>
      </c>
      <c r="O1705" s="157" t="str">
        <f t="shared" si="680"/>
        <v>n</v>
      </c>
      <c r="P1705" s="157" t="str">
        <f t="shared" si="681"/>
        <v>n</v>
      </c>
      <c r="Q1705" s="157" t="str">
        <f t="shared" si="682"/>
        <v>n</v>
      </c>
      <c r="R1705" s="157" t="str">
        <f t="shared" si="683"/>
        <v>n</v>
      </c>
      <c r="S1705" s="165">
        <v>70</v>
      </c>
      <c r="T1705" s="166">
        <v>70</v>
      </c>
      <c r="U1705" s="166" t="b">
        <f t="shared" si="696"/>
        <v>1</v>
      </c>
      <c r="V1705" s="165" t="s">
        <v>1066</v>
      </c>
      <c r="W1705" s="157" t="str">
        <f t="shared" si="674"/>
        <v>n</v>
      </c>
      <c r="X1705" s="157" t="str">
        <f t="shared" si="675"/>
        <v>y</v>
      </c>
      <c r="Y1705" s="157" t="str">
        <f t="shared" si="684"/>
        <v>n</v>
      </c>
      <c r="Z1705" s="157" t="str">
        <f t="shared" si="685"/>
        <v>n</v>
      </c>
      <c r="AA1705" s="157" t="str">
        <f t="shared" si="686"/>
        <v>n</v>
      </c>
      <c r="AB1705" s="157" t="str">
        <f t="shared" si="687"/>
        <v>n</v>
      </c>
      <c r="AC1705" s="157" t="str">
        <f t="shared" si="688"/>
        <v>n</v>
      </c>
      <c r="AD1705" s="157" t="str">
        <f t="shared" si="689"/>
        <v>n</v>
      </c>
      <c r="AE1705" s="165">
        <v>-1</v>
      </c>
      <c r="AF1705" s="166">
        <v>-1</v>
      </c>
      <c r="AG1705" s="166">
        <v>80</v>
      </c>
      <c r="AH1705" s="166" t="b">
        <f t="shared" si="697"/>
        <v>1</v>
      </c>
      <c r="AI1705" s="165" t="s">
        <v>1088</v>
      </c>
      <c r="AJ1705" s="157" t="str">
        <f t="shared" si="690"/>
        <v>n</v>
      </c>
      <c r="AK1705" s="157" t="str">
        <f t="shared" si="691"/>
        <v>n</v>
      </c>
      <c r="AL1705" s="157" t="str">
        <f t="shared" si="692"/>
        <v>n</v>
      </c>
      <c r="AM1705" s="157" t="str">
        <f t="shared" si="693"/>
        <v>n</v>
      </c>
      <c r="AN1705" s="157" t="str">
        <f t="shared" si="698"/>
        <v>n</v>
      </c>
      <c r="AO1705" s="157" t="str">
        <f t="shared" si="699"/>
        <v>n</v>
      </c>
      <c r="AP1705" s="157" t="str">
        <f t="shared" si="694"/>
        <v>n</v>
      </c>
      <c r="AQ1705" s="157" t="str">
        <f t="shared" si="695"/>
        <v>y</v>
      </c>
      <c r="AR1705" s="165">
        <v>0</v>
      </c>
      <c r="AS1705" s="166">
        <v>0</v>
      </c>
      <c r="AT1705" s="166" t="b">
        <f t="shared" si="673"/>
        <v>1</v>
      </c>
      <c r="AU1705" s="157" t="s">
        <v>3129</v>
      </c>
    </row>
    <row r="1706" spans="1:47" ht="15" customHeight="1" x14ac:dyDescent="0.3">
      <c r="A1706" s="158" t="s">
        <v>1811</v>
      </c>
      <c r="B1706" s="158" t="s">
        <v>2096</v>
      </c>
      <c r="C1706" s="159">
        <v>44397</v>
      </c>
      <c r="D1706" s="158">
        <v>2021</v>
      </c>
      <c r="E1706" s="158" t="s">
        <v>137</v>
      </c>
      <c r="F1706" s="158" t="s">
        <v>1126</v>
      </c>
      <c r="G1706" s="169">
        <v>0.4826388888888889</v>
      </c>
      <c r="H1706" s="169">
        <v>0.13194444444444445</v>
      </c>
      <c r="I1706" s="157" t="s">
        <v>3130</v>
      </c>
      <c r="J1706" s="165" t="s">
        <v>1066</v>
      </c>
      <c r="K1706" s="157" t="str">
        <f t="shared" si="676"/>
        <v>n</v>
      </c>
      <c r="L1706" s="157" t="str">
        <f t="shared" si="677"/>
        <v>y</v>
      </c>
      <c r="M1706" s="157" t="str">
        <f t="shared" si="678"/>
        <v>n</v>
      </c>
      <c r="N1706" s="157" t="str">
        <f t="shared" si="679"/>
        <v>n</v>
      </c>
      <c r="O1706" s="157" t="str">
        <f t="shared" si="680"/>
        <v>n</v>
      </c>
      <c r="P1706" s="157" t="str">
        <f t="shared" si="681"/>
        <v>n</v>
      </c>
      <c r="Q1706" s="157" t="str">
        <f t="shared" si="682"/>
        <v>n</v>
      </c>
      <c r="R1706" s="157" t="str">
        <f t="shared" si="683"/>
        <v>n</v>
      </c>
      <c r="S1706" s="165">
        <v>66</v>
      </c>
      <c r="T1706" s="166">
        <v>66</v>
      </c>
      <c r="U1706" s="166" t="b">
        <f t="shared" si="696"/>
        <v>1</v>
      </c>
      <c r="V1706" s="165" t="s">
        <v>1066</v>
      </c>
      <c r="W1706" s="157" t="str">
        <f t="shared" si="674"/>
        <v>n</v>
      </c>
      <c r="X1706" s="157" t="str">
        <f t="shared" si="675"/>
        <v>y</v>
      </c>
      <c r="Y1706" s="157" t="str">
        <f t="shared" si="684"/>
        <v>n</v>
      </c>
      <c r="Z1706" s="157" t="str">
        <f t="shared" si="685"/>
        <v>n</v>
      </c>
      <c r="AA1706" s="157" t="str">
        <f t="shared" si="686"/>
        <v>n</v>
      </c>
      <c r="AB1706" s="157" t="str">
        <f t="shared" si="687"/>
        <v>n</v>
      </c>
      <c r="AC1706" s="157" t="str">
        <f t="shared" si="688"/>
        <v>n</v>
      </c>
      <c r="AD1706" s="157" t="str">
        <f t="shared" si="689"/>
        <v>n</v>
      </c>
      <c r="AE1706" s="165">
        <v>-1</v>
      </c>
      <c r="AF1706" s="166">
        <v>-1</v>
      </c>
      <c r="AG1706" s="166">
        <v>75</v>
      </c>
      <c r="AH1706" s="166" t="b">
        <f t="shared" si="697"/>
        <v>1</v>
      </c>
      <c r="AI1706" s="165"/>
      <c r="AJ1706" s="157" t="str">
        <f t="shared" si="690"/>
        <v>n</v>
      </c>
      <c r="AK1706" s="157" t="str">
        <f t="shared" si="691"/>
        <v>n</v>
      </c>
      <c r="AL1706" s="157" t="str">
        <f t="shared" si="692"/>
        <v>n</v>
      </c>
      <c r="AM1706" s="157" t="str">
        <f t="shared" si="693"/>
        <v>n</v>
      </c>
      <c r="AN1706" s="157" t="str">
        <f t="shared" si="698"/>
        <v>n</v>
      </c>
      <c r="AO1706" s="157" t="str">
        <f t="shared" si="699"/>
        <v>n</v>
      </c>
      <c r="AP1706" s="157" t="str">
        <f t="shared" si="694"/>
        <v>n</v>
      </c>
      <c r="AQ1706" s="157" t="str">
        <f t="shared" si="695"/>
        <v>n</v>
      </c>
      <c r="AR1706" s="165">
        <v>0</v>
      </c>
      <c r="AS1706" s="166">
        <v>0</v>
      </c>
      <c r="AT1706" s="166" t="b">
        <f t="shared" si="673"/>
        <v>1</v>
      </c>
      <c r="AU1706" s="157" t="s">
        <v>3131</v>
      </c>
    </row>
    <row r="1707" spans="1:47" ht="15" customHeight="1" x14ac:dyDescent="0.3">
      <c r="A1707" s="158" t="s">
        <v>1811</v>
      </c>
      <c r="B1707" s="158" t="s">
        <v>2096</v>
      </c>
      <c r="C1707" s="159">
        <v>44397</v>
      </c>
      <c r="D1707" s="158">
        <v>2021</v>
      </c>
      <c r="E1707" s="158" t="s">
        <v>137</v>
      </c>
      <c r="F1707" s="158" t="s">
        <v>1127</v>
      </c>
      <c r="G1707" s="169">
        <v>0.4826388888888889</v>
      </c>
      <c r="H1707" s="169">
        <v>0.13194444444444445</v>
      </c>
      <c r="I1707" s="157" t="s">
        <v>3132</v>
      </c>
      <c r="J1707" s="165" t="s">
        <v>1066</v>
      </c>
      <c r="K1707" s="157" t="str">
        <f t="shared" si="676"/>
        <v>n</v>
      </c>
      <c r="L1707" s="157" t="str">
        <f t="shared" si="677"/>
        <v>y</v>
      </c>
      <c r="M1707" s="157" t="str">
        <f t="shared" si="678"/>
        <v>n</v>
      </c>
      <c r="N1707" s="157" t="str">
        <f t="shared" si="679"/>
        <v>n</v>
      </c>
      <c r="O1707" s="157" t="str">
        <f t="shared" si="680"/>
        <v>n</v>
      </c>
      <c r="P1707" s="157" t="str">
        <f t="shared" si="681"/>
        <v>n</v>
      </c>
      <c r="Q1707" s="157" t="str">
        <f t="shared" si="682"/>
        <v>n</v>
      </c>
      <c r="R1707" s="157" t="str">
        <f t="shared" si="683"/>
        <v>n</v>
      </c>
      <c r="S1707" s="165">
        <v>55</v>
      </c>
      <c r="T1707" s="166">
        <v>55</v>
      </c>
      <c r="U1707" s="166" t="b">
        <f t="shared" si="696"/>
        <v>1</v>
      </c>
      <c r="V1707" s="165" t="s">
        <v>1066</v>
      </c>
      <c r="W1707" s="157" t="str">
        <f t="shared" si="674"/>
        <v>n</v>
      </c>
      <c r="X1707" s="157" t="str">
        <f t="shared" si="675"/>
        <v>y</v>
      </c>
      <c r="Y1707" s="157" t="str">
        <f t="shared" si="684"/>
        <v>n</v>
      </c>
      <c r="Z1707" s="157" t="str">
        <f t="shared" si="685"/>
        <v>n</v>
      </c>
      <c r="AA1707" s="157" t="str">
        <f t="shared" si="686"/>
        <v>n</v>
      </c>
      <c r="AB1707" s="157" t="str">
        <f t="shared" si="687"/>
        <v>n</v>
      </c>
      <c r="AC1707" s="157" t="str">
        <f t="shared" si="688"/>
        <v>n</v>
      </c>
      <c r="AD1707" s="157" t="str">
        <f t="shared" si="689"/>
        <v>n</v>
      </c>
      <c r="AE1707" s="165">
        <v>-1</v>
      </c>
      <c r="AF1707" s="166">
        <v>-1</v>
      </c>
      <c r="AG1707" s="166">
        <v>90</v>
      </c>
      <c r="AH1707" s="166" t="b">
        <f t="shared" si="697"/>
        <v>1</v>
      </c>
      <c r="AI1707" s="165"/>
      <c r="AJ1707" s="157" t="str">
        <f t="shared" si="690"/>
        <v>n</v>
      </c>
      <c r="AK1707" s="157" t="str">
        <f t="shared" si="691"/>
        <v>n</v>
      </c>
      <c r="AL1707" s="157" t="str">
        <f t="shared" si="692"/>
        <v>n</v>
      </c>
      <c r="AM1707" s="157" t="str">
        <f t="shared" si="693"/>
        <v>n</v>
      </c>
      <c r="AN1707" s="157" t="str">
        <f t="shared" si="698"/>
        <v>n</v>
      </c>
      <c r="AO1707" s="157" t="str">
        <f t="shared" si="699"/>
        <v>n</v>
      </c>
      <c r="AP1707" s="157" t="str">
        <f t="shared" si="694"/>
        <v>n</v>
      </c>
      <c r="AQ1707" s="157" t="str">
        <f t="shared" si="695"/>
        <v>n</v>
      </c>
      <c r="AR1707" s="165">
        <v>0</v>
      </c>
      <c r="AS1707" s="166">
        <v>0</v>
      </c>
      <c r="AT1707" s="166" t="b">
        <f t="shared" si="673"/>
        <v>1</v>
      </c>
      <c r="AU1707" s="157"/>
    </row>
    <row r="1708" spans="1:47" ht="15" customHeight="1" x14ac:dyDescent="0.3">
      <c r="A1708" s="158" t="s">
        <v>1811</v>
      </c>
      <c r="B1708" s="158" t="s">
        <v>2096</v>
      </c>
      <c r="C1708" s="159">
        <v>44397</v>
      </c>
      <c r="D1708" s="158">
        <v>2021</v>
      </c>
      <c r="E1708" s="158" t="s">
        <v>137</v>
      </c>
      <c r="F1708" s="158" t="s">
        <v>1129</v>
      </c>
      <c r="G1708" s="169">
        <v>0.4826388888888889</v>
      </c>
      <c r="H1708" s="169">
        <v>0.13194444444444445</v>
      </c>
      <c r="I1708" s="157" t="s">
        <v>3133</v>
      </c>
      <c r="J1708" s="165" t="s">
        <v>1066</v>
      </c>
      <c r="K1708" s="157" t="str">
        <f t="shared" si="676"/>
        <v>n</v>
      </c>
      <c r="L1708" s="157" t="str">
        <f t="shared" si="677"/>
        <v>y</v>
      </c>
      <c r="M1708" s="157" t="str">
        <f t="shared" si="678"/>
        <v>n</v>
      </c>
      <c r="N1708" s="157" t="str">
        <f t="shared" si="679"/>
        <v>n</v>
      </c>
      <c r="O1708" s="157" t="str">
        <f t="shared" si="680"/>
        <v>n</v>
      </c>
      <c r="P1708" s="157" t="str">
        <f t="shared" si="681"/>
        <v>n</v>
      </c>
      <c r="Q1708" s="157" t="str">
        <f t="shared" si="682"/>
        <v>n</v>
      </c>
      <c r="R1708" s="157" t="str">
        <f t="shared" si="683"/>
        <v>n</v>
      </c>
      <c r="S1708" s="165">
        <v>75</v>
      </c>
      <c r="T1708" s="166">
        <v>75</v>
      </c>
      <c r="U1708" s="166" t="b">
        <f t="shared" si="696"/>
        <v>1</v>
      </c>
      <c r="V1708" s="165" t="s">
        <v>1066</v>
      </c>
      <c r="W1708" s="157" t="str">
        <f t="shared" si="674"/>
        <v>n</v>
      </c>
      <c r="X1708" s="157" t="str">
        <f t="shared" si="675"/>
        <v>y</v>
      </c>
      <c r="Y1708" s="157" t="str">
        <f t="shared" si="684"/>
        <v>n</v>
      </c>
      <c r="Z1708" s="157" t="str">
        <f t="shared" si="685"/>
        <v>n</v>
      </c>
      <c r="AA1708" s="157" t="str">
        <f t="shared" si="686"/>
        <v>n</v>
      </c>
      <c r="AB1708" s="157" t="str">
        <f t="shared" si="687"/>
        <v>n</v>
      </c>
      <c r="AC1708" s="157" t="str">
        <f t="shared" si="688"/>
        <v>n</v>
      </c>
      <c r="AD1708" s="157" t="str">
        <f t="shared" si="689"/>
        <v>n</v>
      </c>
      <c r="AE1708" s="165">
        <v>-1</v>
      </c>
      <c r="AF1708" s="166">
        <v>-1</v>
      </c>
      <c r="AG1708" s="166">
        <v>90</v>
      </c>
      <c r="AH1708" s="166" t="b">
        <f t="shared" si="697"/>
        <v>1</v>
      </c>
      <c r="AI1708" s="165"/>
      <c r="AJ1708" s="157" t="str">
        <f t="shared" si="690"/>
        <v>n</v>
      </c>
      <c r="AK1708" s="157" t="str">
        <f t="shared" si="691"/>
        <v>n</v>
      </c>
      <c r="AL1708" s="157" t="str">
        <f t="shared" si="692"/>
        <v>n</v>
      </c>
      <c r="AM1708" s="157" t="str">
        <f t="shared" si="693"/>
        <v>n</v>
      </c>
      <c r="AN1708" s="157" t="str">
        <f t="shared" si="698"/>
        <v>n</v>
      </c>
      <c r="AO1708" s="157" t="str">
        <f t="shared" si="699"/>
        <v>n</v>
      </c>
      <c r="AP1708" s="157" t="str">
        <f t="shared" si="694"/>
        <v>n</v>
      </c>
      <c r="AQ1708" s="157" t="str">
        <f t="shared" si="695"/>
        <v>n</v>
      </c>
      <c r="AR1708" s="165">
        <v>0</v>
      </c>
      <c r="AS1708" s="166">
        <v>0</v>
      </c>
      <c r="AT1708" s="166" t="b">
        <f t="shared" si="673"/>
        <v>1</v>
      </c>
      <c r="AU1708" s="157"/>
    </row>
    <row r="1709" spans="1:47" ht="15" customHeight="1" x14ac:dyDescent="0.3">
      <c r="A1709" s="158" t="s">
        <v>1811</v>
      </c>
      <c r="B1709" s="158" t="s">
        <v>2096</v>
      </c>
      <c r="C1709" s="159">
        <v>44397</v>
      </c>
      <c r="D1709" s="158">
        <v>2021</v>
      </c>
      <c r="E1709" s="158" t="s">
        <v>137</v>
      </c>
      <c r="F1709" s="158" t="s">
        <v>1130</v>
      </c>
      <c r="G1709" s="169">
        <v>0.4826388888888889</v>
      </c>
      <c r="H1709" s="169">
        <v>0.13194444444444445</v>
      </c>
      <c r="I1709" s="157" t="s">
        <v>3134</v>
      </c>
      <c r="J1709" s="165" t="s">
        <v>1066</v>
      </c>
      <c r="K1709" s="157" t="str">
        <f t="shared" si="676"/>
        <v>n</v>
      </c>
      <c r="L1709" s="157" t="str">
        <f t="shared" si="677"/>
        <v>y</v>
      </c>
      <c r="M1709" s="157" t="str">
        <f t="shared" si="678"/>
        <v>n</v>
      </c>
      <c r="N1709" s="157" t="str">
        <f t="shared" si="679"/>
        <v>n</v>
      </c>
      <c r="O1709" s="157" t="str">
        <f t="shared" si="680"/>
        <v>n</v>
      </c>
      <c r="P1709" s="157" t="str">
        <f t="shared" si="681"/>
        <v>n</v>
      </c>
      <c r="Q1709" s="157" t="str">
        <f t="shared" si="682"/>
        <v>n</v>
      </c>
      <c r="R1709" s="157" t="str">
        <f t="shared" si="683"/>
        <v>n</v>
      </c>
      <c r="S1709" s="165">
        <v>75</v>
      </c>
      <c r="T1709" s="166">
        <v>75</v>
      </c>
      <c r="U1709" s="166" t="b">
        <f t="shared" si="696"/>
        <v>1</v>
      </c>
      <c r="V1709" s="165" t="s">
        <v>1066</v>
      </c>
      <c r="W1709" s="157" t="str">
        <f t="shared" si="674"/>
        <v>n</v>
      </c>
      <c r="X1709" s="157" t="str">
        <f t="shared" si="675"/>
        <v>y</v>
      </c>
      <c r="Y1709" s="157" t="str">
        <f t="shared" si="684"/>
        <v>n</v>
      </c>
      <c r="Z1709" s="157" t="str">
        <f t="shared" si="685"/>
        <v>n</v>
      </c>
      <c r="AA1709" s="157" t="str">
        <f t="shared" si="686"/>
        <v>n</v>
      </c>
      <c r="AB1709" s="157" t="str">
        <f t="shared" si="687"/>
        <v>n</v>
      </c>
      <c r="AC1709" s="157" t="str">
        <f t="shared" si="688"/>
        <v>n</v>
      </c>
      <c r="AD1709" s="157" t="str">
        <f t="shared" si="689"/>
        <v>n</v>
      </c>
      <c r="AE1709" s="165">
        <v>-1</v>
      </c>
      <c r="AF1709" s="166">
        <v>-1</v>
      </c>
      <c r="AG1709" s="166">
        <v>55</v>
      </c>
      <c r="AH1709" s="166" t="b">
        <f t="shared" si="697"/>
        <v>1</v>
      </c>
      <c r="AI1709" s="165"/>
      <c r="AJ1709" s="157" t="str">
        <f t="shared" si="690"/>
        <v>n</v>
      </c>
      <c r="AK1709" s="157" t="str">
        <f t="shared" si="691"/>
        <v>n</v>
      </c>
      <c r="AL1709" s="157" t="str">
        <f t="shared" si="692"/>
        <v>n</v>
      </c>
      <c r="AM1709" s="157" t="str">
        <f t="shared" si="693"/>
        <v>n</v>
      </c>
      <c r="AN1709" s="157" t="str">
        <f t="shared" si="698"/>
        <v>n</v>
      </c>
      <c r="AO1709" s="157" t="str">
        <f t="shared" si="699"/>
        <v>n</v>
      </c>
      <c r="AP1709" s="157" t="str">
        <f t="shared" si="694"/>
        <v>n</v>
      </c>
      <c r="AQ1709" s="157" t="str">
        <f t="shared" si="695"/>
        <v>n</v>
      </c>
      <c r="AR1709" s="165">
        <v>0</v>
      </c>
      <c r="AS1709" s="166">
        <v>0</v>
      </c>
      <c r="AT1709" s="166" t="b">
        <f t="shared" si="673"/>
        <v>1</v>
      </c>
      <c r="AU1709" s="157"/>
    </row>
    <row r="1710" spans="1:47" ht="15" customHeight="1" x14ac:dyDescent="0.3">
      <c r="A1710" s="158" t="s">
        <v>1811</v>
      </c>
      <c r="B1710" s="158" t="s">
        <v>2096</v>
      </c>
      <c r="C1710" s="159">
        <v>44397</v>
      </c>
      <c r="D1710" s="158">
        <v>2021</v>
      </c>
      <c r="E1710" s="158" t="s">
        <v>137</v>
      </c>
      <c r="F1710" s="158" t="s">
        <v>1131</v>
      </c>
      <c r="G1710" s="169">
        <v>0.4826388888888889</v>
      </c>
      <c r="H1710" s="169">
        <v>0.13194444444444445</v>
      </c>
      <c r="I1710" s="157" t="s">
        <v>3135</v>
      </c>
      <c r="J1710" s="165"/>
      <c r="K1710" s="157" t="str">
        <f t="shared" si="676"/>
        <v>n</v>
      </c>
      <c r="L1710" s="157" t="str">
        <f t="shared" si="677"/>
        <v>n</v>
      </c>
      <c r="M1710" s="157" t="str">
        <f t="shared" si="678"/>
        <v>n</v>
      </c>
      <c r="N1710" s="157" t="str">
        <f t="shared" si="679"/>
        <v>n</v>
      </c>
      <c r="O1710" s="157" t="str">
        <f t="shared" si="680"/>
        <v>n</v>
      </c>
      <c r="P1710" s="157" t="str">
        <f t="shared" si="681"/>
        <v>n</v>
      </c>
      <c r="Q1710" s="157" t="str">
        <f t="shared" si="682"/>
        <v>n</v>
      </c>
      <c r="R1710" s="157" t="str">
        <f t="shared" si="683"/>
        <v>n</v>
      </c>
      <c r="S1710" s="165">
        <v>0</v>
      </c>
      <c r="T1710" s="166">
        <v>0</v>
      </c>
      <c r="U1710" s="166" t="b">
        <f t="shared" si="696"/>
        <v>1</v>
      </c>
      <c r="V1710" s="165" t="s">
        <v>1066</v>
      </c>
      <c r="W1710" s="157" t="str">
        <f t="shared" si="674"/>
        <v>n</v>
      </c>
      <c r="X1710" s="157" t="str">
        <f t="shared" si="675"/>
        <v>y</v>
      </c>
      <c r="Y1710" s="157" t="str">
        <f t="shared" si="684"/>
        <v>n</v>
      </c>
      <c r="Z1710" s="157" t="str">
        <f t="shared" si="685"/>
        <v>n</v>
      </c>
      <c r="AA1710" s="157" t="str">
        <f t="shared" si="686"/>
        <v>n</v>
      </c>
      <c r="AB1710" s="157" t="str">
        <f t="shared" si="687"/>
        <v>n</v>
      </c>
      <c r="AC1710" s="157" t="str">
        <f t="shared" si="688"/>
        <v>n</v>
      </c>
      <c r="AD1710" s="157" t="str">
        <f t="shared" si="689"/>
        <v>n</v>
      </c>
      <c r="AE1710" s="165">
        <v>-1</v>
      </c>
      <c r="AF1710" s="166">
        <v>-1</v>
      </c>
      <c r="AG1710" s="166">
        <v>50</v>
      </c>
      <c r="AH1710" s="166" t="b">
        <f t="shared" si="697"/>
        <v>1</v>
      </c>
      <c r="AI1710" s="165"/>
      <c r="AJ1710" s="157" t="str">
        <f t="shared" si="690"/>
        <v>n</v>
      </c>
      <c r="AK1710" s="157" t="str">
        <f t="shared" si="691"/>
        <v>n</v>
      </c>
      <c r="AL1710" s="157" t="str">
        <f t="shared" si="692"/>
        <v>n</v>
      </c>
      <c r="AM1710" s="157" t="str">
        <f t="shared" si="693"/>
        <v>n</v>
      </c>
      <c r="AN1710" s="157" t="str">
        <f t="shared" si="698"/>
        <v>n</v>
      </c>
      <c r="AO1710" s="157" t="str">
        <f t="shared" si="699"/>
        <v>n</v>
      </c>
      <c r="AP1710" s="157" t="str">
        <f t="shared" si="694"/>
        <v>n</v>
      </c>
      <c r="AQ1710" s="157" t="str">
        <f t="shared" si="695"/>
        <v>n</v>
      </c>
      <c r="AR1710" s="165">
        <v>0</v>
      </c>
      <c r="AS1710" s="166">
        <v>0</v>
      </c>
      <c r="AT1710" s="166" t="b">
        <f t="shared" si="673"/>
        <v>1</v>
      </c>
      <c r="AU1710" s="157"/>
    </row>
    <row r="1711" spans="1:47" ht="15" customHeight="1" x14ac:dyDescent="0.3">
      <c r="A1711" s="158" t="s">
        <v>1811</v>
      </c>
      <c r="B1711" s="158" t="s">
        <v>2096</v>
      </c>
      <c r="C1711" s="159">
        <v>44397</v>
      </c>
      <c r="D1711" s="158">
        <v>2021</v>
      </c>
      <c r="E1711" s="158" t="s">
        <v>137</v>
      </c>
      <c r="F1711" s="158" t="s">
        <v>1133</v>
      </c>
      <c r="G1711" s="169">
        <v>0.4826388888888889</v>
      </c>
      <c r="H1711" s="169">
        <v>0.13194444444444445</v>
      </c>
      <c r="I1711" s="157" t="s">
        <v>3138</v>
      </c>
      <c r="J1711" s="165"/>
      <c r="K1711" s="157" t="str">
        <f t="shared" si="676"/>
        <v>n</v>
      </c>
      <c r="L1711" s="157" t="str">
        <f t="shared" si="677"/>
        <v>n</v>
      </c>
      <c r="M1711" s="157" t="str">
        <f t="shared" si="678"/>
        <v>n</v>
      </c>
      <c r="N1711" s="157" t="str">
        <f t="shared" si="679"/>
        <v>n</v>
      </c>
      <c r="O1711" s="157" t="str">
        <f t="shared" si="680"/>
        <v>n</v>
      </c>
      <c r="P1711" s="157" t="str">
        <f t="shared" si="681"/>
        <v>n</v>
      </c>
      <c r="Q1711" s="157" t="str">
        <f t="shared" si="682"/>
        <v>n</v>
      </c>
      <c r="R1711" s="157" t="str">
        <f t="shared" si="683"/>
        <v>n</v>
      </c>
      <c r="S1711" s="165">
        <v>0</v>
      </c>
      <c r="T1711" s="166">
        <v>0</v>
      </c>
      <c r="U1711" s="166" t="b">
        <f t="shared" si="696"/>
        <v>1</v>
      </c>
      <c r="V1711" s="165" t="s">
        <v>1066</v>
      </c>
      <c r="W1711" s="157" t="str">
        <f t="shared" si="674"/>
        <v>n</v>
      </c>
      <c r="X1711" s="157" t="str">
        <f t="shared" si="675"/>
        <v>y</v>
      </c>
      <c r="Y1711" s="157" t="str">
        <f t="shared" si="684"/>
        <v>n</v>
      </c>
      <c r="Z1711" s="157" t="str">
        <f t="shared" si="685"/>
        <v>n</v>
      </c>
      <c r="AA1711" s="157" t="str">
        <f t="shared" si="686"/>
        <v>n</v>
      </c>
      <c r="AB1711" s="157" t="str">
        <f t="shared" si="687"/>
        <v>n</v>
      </c>
      <c r="AC1711" s="157" t="str">
        <f t="shared" si="688"/>
        <v>n</v>
      </c>
      <c r="AD1711" s="157" t="str">
        <f t="shared" si="689"/>
        <v>n</v>
      </c>
      <c r="AE1711" s="165">
        <v>-1</v>
      </c>
      <c r="AF1711" s="166">
        <v>-1</v>
      </c>
      <c r="AG1711" s="166">
        <v>85</v>
      </c>
      <c r="AH1711" s="166" t="b">
        <f t="shared" si="697"/>
        <v>1</v>
      </c>
      <c r="AI1711" s="165" t="s">
        <v>2387</v>
      </c>
      <c r="AJ1711" s="157" t="str">
        <f t="shared" si="690"/>
        <v>n</v>
      </c>
      <c r="AK1711" s="157" t="str">
        <f t="shared" si="691"/>
        <v>n</v>
      </c>
      <c r="AL1711" s="157" t="str">
        <f t="shared" si="692"/>
        <v>n</v>
      </c>
      <c r="AM1711" s="157" t="str">
        <f t="shared" si="693"/>
        <v>n</v>
      </c>
      <c r="AN1711" s="157" t="str">
        <f t="shared" si="698"/>
        <v>n</v>
      </c>
      <c r="AO1711" s="157" t="str">
        <f t="shared" si="699"/>
        <v>y</v>
      </c>
      <c r="AP1711" s="157" t="str">
        <f t="shared" si="694"/>
        <v>n</v>
      </c>
      <c r="AQ1711" s="157" t="str">
        <f t="shared" si="695"/>
        <v>n</v>
      </c>
      <c r="AR1711" s="165">
        <v>0</v>
      </c>
      <c r="AS1711" s="166">
        <v>0</v>
      </c>
      <c r="AT1711" s="166" t="b">
        <f t="shared" si="673"/>
        <v>1</v>
      </c>
      <c r="AU1711" s="157" t="s">
        <v>3139</v>
      </c>
    </row>
    <row r="1712" spans="1:47" ht="15" customHeight="1" x14ac:dyDescent="0.3">
      <c r="A1712" s="158" t="s">
        <v>1811</v>
      </c>
      <c r="B1712" s="158" t="s">
        <v>2096</v>
      </c>
      <c r="C1712" s="159">
        <v>44397</v>
      </c>
      <c r="D1712" s="158">
        <v>2021</v>
      </c>
      <c r="E1712" s="158" t="s">
        <v>137</v>
      </c>
      <c r="F1712" s="158" t="s">
        <v>1134</v>
      </c>
      <c r="G1712" s="169">
        <v>0.4826388888888889</v>
      </c>
      <c r="H1712" s="169">
        <v>0.13194444444444445</v>
      </c>
      <c r="I1712" s="157" t="s">
        <v>3140</v>
      </c>
      <c r="J1712" s="165"/>
      <c r="K1712" s="157" t="str">
        <f t="shared" si="676"/>
        <v>n</v>
      </c>
      <c r="L1712" s="157" t="str">
        <f t="shared" si="677"/>
        <v>n</v>
      </c>
      <c r="M1712" s="157" t="str">
        <f t="shared" si="678"/>
        <v>n</v>
      </c>
      <c r="N1712" s="157" t="str">
        <f t="shared" si="679"/>
        <v>n</v>
      </c>
      <c r="O1712" s="157" t="str">
        <f t="shared" si="680"/>
        <v>n</v>
      </c>
      <c r="P1712" s="157" t="str">
        <f t="shared" si="681"/>
        <v>n</v>
      </c>
      <c r="Q1712" s="157" t="str">
        <f t="shared" si="682"/>
        <v>n</v>
      </c>
      <c r="R1712" s="157" t="str">
        <f t="shared" si="683"/>
        <v>n</v>
      </c>
      <c r="S1712" s="165">
        <v>0</v>
      </c>
      <c r="T1712" s="166">
        <v>0</v>
      </c>
      <c r="U1712" s="166" t="b">
        <f t="shared" si="696"/>
        <v>1</v>
      </c>
      <c r="V1712" s="165" t="s">
        <v>1066</v>
      </c>
      <c r="W1712" s="157" t="str">
        <f t="shared" si="674"/>
        <v>n</v>
      </c>
      <c r="X1712" s="157" t="str">
        <f t="shared" si="675"/>
        <v>y</v>
      </c>
      <c r="Y1712" s="157" t="str">
        <f t="shared" si="684"/>
        <v>n</v>
      </c>
      <c r="Z1712" s="157" t="str">
        <f t="shared" si="685"/>
        <v>n</v>
      </c>
      <c r="AA1712" s="157" t="str">
        <f t="shared" si="686"/>
        <v>n</v>
      </c>
      <c r="AB1712" s="157" t="str">
        <f t="shared" si="687"/>
        <v>n</v>
      </c>
      <c r="AC1712" s="157" t="str">
        <f t="shared" si="688"/>
        <v>n</v>
      </c>
      <c r="AD1712" s="157" t="str">
        <f t="shared" si="689"/>
        <v>n</v>
      </c>
      <c r="AE1712" s="165">
        <v>-1</v>
      </c>
      <c r="AF1712" s="166">
        <v>-1</v>
      </c>
      <c r="AG1712" s="166">
        <v>65</v>
      </c>
      <c r="AH1712" s="166" t="b">
        <f t="shared" si="697"/>
        <v>1</v>
      </c>
      <c r="AI1712" s="165"/>
      <c r="AJ1712" s="157" t="str">
        <f t="shared" si="690"/>
        <v>n</v>
      </c>
      <c r="AK1712" s="157" t="str">
        <f t="shared" si="691"/>
        <v>n</v>
      </c>
      <c r="AL1712" s="157" t="str">
        <f t="shared" si="692"/>
        <v>n</v>
      </c>
      <c r="AM1712" s="157" t="str">
        <f t="shared" si="693"/>
        <v>n</v>
      </c>
      <c r="AN1712" s="157" t="str">
        <f t="shared" si="698"/>
        <v>n</v>
      </c>
      <c r="AO1712" s="157" t="str">
        <f t="shared" si="699"/>
        <v>n</v>
      </c>
      <c r="AP1712" s="157" t="str">
        <f t="shared" si="694"/>
        <v>n</v>
      </c>
      <c r="AQ1712" s="157" t="str">
        <f t="shared" si="695"/>
        <v>n</v>
      </c>
      <c r="AR1712" s="165">
        <v>0</v>
      </c>
      <c r="AS1712" s="166">
        <v>0</v>
      </c>
      <c r="AT1712" s="166" t="b">
        <f t="shared" si="673"/>
        <v>1</v>
      </c>
      <c r="AU1712" s="157"/>
    </row>
    <row r="1713" spans="1:47" ht="15" customHeight="1" x14ac:dyDescent="0.3">
      <c r="A1713" s="158" t="s">
        <v>1811</v>
      </c>
      <c r="B1713" s="158" t="s">
        <v>2096</v>
      </c>
      <c r="C1713" s="159">
        <v>44397</v>
      </c>
      <c r="D1713" s="158">
        <v>2021</v>
      </c>
      <c r="E1713" s="158" t="s">
        <v>137</v>
      </c>
      <c r="F1713" s="158" t="s">
        <v>1135</v>
      </c>
      <c r="G1713" s="169">
        <v>0.4826388888888889</v>
      </c>
      <c r="H1713" s="169">
        <v>0.13194444444444445</v>
      </c>
      <c r="I1713" s="157" t="s">
        <v>3142</v>
      </c>
      <c r="J1713" s="165"/>
      <c r="K1713" s="157" t="str">
        <f t="shared" si="676"/>
        <v>n</v>
      </c>
      <c r="L1713" s="157" t="str">
        <f t="shared" si="677"/>
        <v>n</v>
      </c>
      <c r="M1713" s="157" t="str">
        <f t="shared" si="678"/>
        <v>n</v>
      </c>
      <c r="N1713" s="157" t="str">
        <f t="shared" si="679"/>
        <v>n</v>
      </c>
      <c r="O1713" s="157" t="str">
        <f t="shared" si="680"/>
        <v>n</v>
      </c>
      <c r="P1713" s="157" t="str">
        <f t="shared" si="681"/>
        <v>n</v>
      </c>
      <c r="Q1713" s="157" t="str">
        <f t="shared" si="682"/>
        <v>n</v>
      </c>
      <c r="R1713" s="157" t="str">
        <f t="shared" si="683"/>
        <v>n</v>
      </c>
      <c r="S1713" s="165">
        <v>0</v>
      </c>
      <c r="T1713" s="166">
        <v>0</v>
      </c>
      <c r="U1713" s="166" t="b">
        <f t="shared" si="696"/>
        <v>1</v>
      </c>
      <c r="V1713" s="165" t="s">
        <v>1066</v>
      </c>
      <c r="W1713" s="157" t="str">
        <f t="shared" si="674"/>
        <v>n</v>
      </c>
      <c r="X1713" s="157" t="str">
        <f t="shared" si="675"/>
        <v>y</v>
      </c>
      <c r="Y1713" s="157" t="str">
        <f t="shared" si="684"/>
        <v>n</v>
      </c>
      <c r="Z1713" s="157" t="str">
        <f t="shared" si="685"/>
        <v>n</v>
      </c>
      <c r="AA1713" s="157" t="str">
        <f t="shared" si="686"/>
        <v>n</v>
      </c>
      <c r="AB1713" s="157" t="str">
        <f t="shared" si="687"/>
        <v>n</v>
      </c>
      <c r="AC1713" s="157" t="str">
        <f t="shared" si="688"/>
        <v>n</v>
      </c>
      <c r="AD1713" s="157" t="str">
        <f t="shared" si="689"/>
        <v>n</v>
      </c>
      <c r="AE1713" s="165">
        <v>-1</v>
      </c>
      <c r="AF1713" s="166">
        <v>-1</v>
      </c>
      <c r="AG1713" s="166">
        <v>50</v>
      </c>
      <c r="AH1713" s="166" t="b">
        <f t="shared" si="697"/>
        <v>1</v>
      </c>
      <c r="AI1713" s="165"/>
      <c r="AJ1713" s="157" t="str">
        <f t="shared" si="690"/>
        <v>n</v>
      </c>
      <c r="AK1713" s="157" t="str">
        <f t="shared" si="691"/>
        <v>n</v>
      </c>
      <c r="AL1713" s="157" t="str">
        <f t="shared" si="692"/>
        <v>n</v>
      </c>
      <c r="AM1713" s="157" t="str">
        <f t="shared" si="693"/>
        <v>n</v>
      </c>
      <c r="AN1713" s="157" t="str">
        <f t="shared" si="698"/>
        <v>n</v>
      </c>
      <c r="AO1713" s="157" t="str">
        <f t="shared" si="699"/>
        <v>n</v>
      </c>
      <c r="AP1713" s="157" t="str">
        <f t="shared" si="694"/>
        <v>n</v>
      </c>
      <c r="AQ1713" s="157" t="str">
        <f t="shared" si="695"/>
        <v>n</v>
      </c>
      <c r="AR1713" s="165">
        <v>0</v>
      </c>
      <c r="AS1713" s="166">
        <v>0</v>
      </c>
      <c r="AT1713" s="166" t="b">
        <f t="shared" si="673"/>
        <v>1</v>
      </c>
      <c r="AU1713" s="157"/>
    </row>
    <row r="1714" spans="1:47" ht="15" customHeight="1" x14ac:dyDescent="0.3">
      <c r="A1714" s="158" t="s">
        <v>1811</v>
      </c>
      <c r="B1714" s="158" t="s">
        <v>2096</v>
      </c>
      <c r="C1714" s="159">
        <v>44397</v>
      </c>
      <c r="D1714" s="158">
        <v>2021</v>
      </c>
      <c r="E1714" s="158" t="s">
        <v>137</v>
      </c>
      <c r="F1714" s="158" t="s">
        <v>1136</v>
      </c>
      <c r="G1714" s="169">
        <v>0.4826388888888889</v>
      </c>
      <c r="H1714" s="169">
        <v>0.13194444444444445</v>
      </c>
      <c r="I1714" s="157" t="s">
        <v>3143</v>
      </c>
      <c r="J1714" s="165"/>
      <c r="K1714" s="157" t="str">
        <f t="shared" si="676"/>
        <v>n</v>
      </c>
      <c r="L1714" s="157" t="str">
        <f t="shared" si="677"/>
        <v>n</v>
      </c>
      <c r="M1714" s="157" t="str">
        <f t="shared" si="678"/>
        <v>n</v>
      </c>
      <c r="N1714" s="157" t="str">
        <f t="shared" si="679"/>
        <v>n</v>
      </c>
      <c r="O1714" s="157" t="str">
        <f t="shared" si="680"/>
        <v>n</v>
      </c>
      <c r="P1714" s="157" t="str">
        <f t="shared" si="681"/>
        <v>n</v>
      </c>
      <c r="Q1714" s="157" t="str">
        <f t="shared" si="682"/>
        <v>n</v>
      </c>
      <c r="R1714" s="157" t="str">
        <f t="shared" si="683"/>
        <v>n</v>
      </c>
      <c r="S1714" s="165">
        <v>0</v>
      </c>
      <c r="T1714" s="166">
        <v>0</v>
      </c>
      <c r="U1714" s="166" t="b">
        <f t="shared" si="696"/>
        <v>1</v>
      </c>
      <c r="V1714" s="165" t="s">
        <v>1066</v>
      </c>
      <c r="W1714" s="157" t="str">
        <f t="shared" si="674"/>
        <v>n</v>
      </c>
      <c r="X1714" s="157" t="str">
        <f t="shared" si="675"/>
        <v>y</v>
      </c>
      <c r="Y1714" s="157" t="str">
        <f t="shared" si="684"/>
        <v>n</v>
      </c>
      <c r="Z1714" s="157" t="str">
        <f t="shared" si="685"/>
        <v>n</v>
      </c>
      <c r="AA1714" s="157" t="str">
        <f t="shared" si="686"/>
        <v>n</v>
      </c>
      <c r="AB1714" s="157" t="str">
        <f t="shared" si="687"/>
        <v>n</v>
      </c>
      <c r="AC1714" s="157" t="str">
        <f t="shared" si="688"/>
        <v>n</v>
      </c>
      <c r="AD1714" s="157" t="str">
        <f t="shared" si="689"/>
        <v>n</v>
      </c>
      <c r="AE1714" s="165">
        <v>-1</v>
      </c>
      <c r="AF1714" s="166">
        <v>-1</v>
      </c>
      <c r="AG1714" s="166">
        <v>85</v>
      </c>
      <c r="AH1714" s="166" t="b">
        <f t="shared" si="697"/>
        <v>1</v>
      </c>
      <c r="AI1714" s="165"/>
      <c r="AJ1714" s="157" t="str">
        <f t="shared" si="690"/>
        <v>n</v>
      </c>
      <c r="AK1714" s="157" t="str">
        <f t="shared" si="691"/>
        <v>n</v>
      </c>
      <c r="AL1714" s="157" t="str">
        <f t="shared" si="692"/>
        <v>n</v>
      </c>
      <c r="AM1714" s="157" t="str">
        <f t="shared" si="693"/>
        <v>n</v>
      </c>
      <c r="AN1714" s="157" t="str">
        <f t="shared" si="698"/>
        <v>n</v>
      </c>
      <c r="AO1714" s="157" t="str">
        <f t="shared" si="699"/>
        <v>n</v>
      </c>
      <c r="AP1714" s="157" t="str">
        <f t="shared" si="694"/>
        <v>n</v>
      </c>
      <c r="AQ1714" s="157" t="str">
        <f t="shared" si="695"/>
        <v>n</v>
      </c>
      <c r="AR1714" s="165">
        <v>0</v>
      </c>
      <c r="AS1714" s="166">
        <v>0</v>
      </c>
      <c r="AT1714" s="166" t="b">
        <f t="shared" si="673"/>
        <v>1</v>
      </c>
      <c r="AU1714" s="157" t="s">
        <v>2458</v>
      </c>
    </row>
    <row r="1715" spans="1:47" ht="15" customHeight="1" x14ac:dyDescent="0.3">
      <c r="A1715" s="158" t="s">
        <v>1811</v>
      </c>
      <c r="B1715" s="158" t="s">
        <v>2096</v>
      </c>
      <c r="C1715" s="159">
        <v>44397</v>
      </c>
      <c r="D1715" s="158">
        <v>2021</v>
      </c>
      <c r="E1715" s="158" t="s">
        <v>137</v>
      </c>
      <c r="F1715" s="158" t="s">
        <v>1137</v>
      </c>
      <c r="G1715" s="169">
        <v>0.4826388888888889</v>
      </c>
      <c r="H1715" s="169">
        <v>0.13194444444444445</v>
      </c>
      <c r="I1715" s="157" t="s">
        <v>3145</v>
      </c>
      <c r="J1715" s="165" t="s">
        <v>1066</v>
      </c>
      <c r="K1715" s="157" t="str">
        <f t="shared" si="676"/>
        <v>n</v>
      </c>
      <c r="L1715" s="157" t="str">
        <f t="shared" si="677"/>
        <v>y</v>
      </c>
      <c r="M1715" s="157" t="str">
        <f t="shared" si="678"/>
        <v>n</v>
      </c>
      <c r="N1715" s="157" t="str">
        <f t="shared" si="679"/>
        <v>n</v>
      </c>
      <c r="O1715" s="157" t="str">
        <f t="shared" si="680"/>
        <v>n</v>
      </c>
      <c r="P1715" s="157" t="str">
        <f t="shared" si="681"/>
        <v>n</v>
      </c>
      <c r="Q1715" s="157" t="str">
        <f t="shared" si="682"/>
        <v>n</v>
      </c>
      <c r="R1715" s="157" t="str">
        <f t="shared" si="683"/>
        <v>n</v>
      </c>
      <c r="S1715" s="165">
        <v>35</v>
      </c>
      <c r="T1715" s="166">
        <v>35</v>
      </c>
      <c r="U1715" s="166" t="b">
        <f t="shared" si="696"/>
        <v>1</v>
      </c>
      <c r="V1715" s="165" t="s">
        <v>1066</v>
      </c>
      <c r="W1715" s="157" t="str">
        <f t="shared" si="674"/>
        <v>n</v>
      </c>
      <c r="X1715" s="157" t="str">
        <f t="shared" si="675"/>
        <v>y</v>
      </c>
      <c r="Y1715" s="157" t="str">
        <f t="shared" si="684"/>
        <v>n</v>
      </c>
      <c r="Z1715" s="157" t="str">
        <f t="shared" si="685"/>
        <v>n</v>
      </c>
      <c r="AA1715" s="157" t="str">
        <f t="shared" si="686"/>
        <v>n</v>
      </c>
      <c r="AB1715" s="157" t="str">
        <f t="shared" si="687"/>
        <v>n</v>
      </c>
      <c r="AC1715" s="157" t="str">
        <f t="shared" si="688"/>
        <v>n</v>
      </c>
      <c r="AD1715" s="157" t="str">
        <f t="shared" si="689"/>
        <v>n</v>
      </c>
      <c r="AE1715" s="165">
        <v>-1</v>
      </c>
      <c r="AF1715" s="166">
        <v>-1</v>
      </c>
      <c r="AG1715" s="166">
        <v>75</v>
      </c>
      <c r="AH1715" s="166" t="b">
        <f t="shared" si="697"/>
        <v>1</v>
      </c>
      <c r="AI1715" s="165" t="s">
        <v>2387</v>
      </c>
      <c r="AJ1715" s="157" t="str">
        <f t="shared" si="690"/>
        <v>n</v>
      </c>
      <c r="AK1715" s="157" t="str">
        <f t="shared" si="691"/>
        <v>n</v>
      </c>
      <c r="AL1715" s="157" t="str">
        <f t="shared" si="692"/>
        <v>n</v>
      </c>
      <c r="AM1715" s="157" t="str">
        <f t="shared" si="693"/>
        <v>n</v>
      </c>
      <c r="AN1715" s="157" t="str">
        <f t="shared" si="698"/>
        <v>n</v>
      </c>
      <c r="AO1715" s="157" t="str">
        <f t="shared" si="699"/>
        <v>y</v>
      </c>
      <c r="AP1715" s="157" t="str">
        <f t="shared" si="694"/>
        <v>n</v>
      </c>
      <c r="AQ1715" s="157" t="str">
        <f t="shared" si="695"/>
        <v>n</v>
      </c>
      <c r="AR1715" s="165">
        <v>0</v>
      </c>
      <c r="AS1715" s="166">
        <v>0</v>
      </c>
      <c r="AT1715" s="166" t="b">
        <f t="shared" si="673"/>
        <v>1</v>
      </c>
      <c r="AU1715" s="157" t="s">
        <v>3113</v>
      </c>
    </row>
    <row r="1716" spans="1:47" ht="15" customHeight="1" x14ac:dyDescent="0.3">
      <c r="A1716" s="158" t="s">
        <v>1811</v>
      </c>
      <c r="B1716" s="158" t="s">
        <v>2096</v>
      </c>
      <c r="C1716" s="159">
        <v>44397</v>
      </c>
      <c r="D1716" s="158">
        <v>2021</v>
      </c>
      <c r="E1716" s="158" t="s">
        <v>137</v>
      </c>
      <c r="F1716" s="158" t="s">
        <v>1139</v>
      </c>
      <c r="G1716" s="169">
        <v>0.4826388888888889</v>
      </c>
      <c r="H1716" s="169">
        <v>0.13194444444444445</v>
      </c>
      <c r="I1716" s="157" t="s">
        <v>3146</v>
      </c>
      <c r="J1716" s="165" t="s">
        <v>1066</v>
      </c>
      <c r="K1716" s="157" t="str">
        <f t="shared" si="676"/>
        <v>n</v>
      </c>
      <c r="L1716" s="157" t="str">
        <f t="shared" si="677"/>
        <v>y</v>
      </c>
      <c r="M1716" s="157" t="str">
        <f t="shared" si="678"/>
        <v>n</v>
      </c>
      <c r="N1716" s="157" t="str">
        <f t="shared" si="679"/>
        <v>n</v>
      </c>
      <c r="O1716" s="157" t="str">
        <f t="shared" si="680"/>
        <v>n</v>
      </c>
      <c r="P1716" s="157" t="str">
        <f t="shared" si="681"/>
        <v>n</v>
      </c>
      <c r="Q1716" s="157" t="str">
        <f t="shared" si="682"/>
        <v>n</v>
      </c>
      <c r="R1716" s="157" t="str">
        <f t="shared" si="683"/>
        <v>n</v>
      </c>
      <c r="S1716" s="165">
        <v>58</v>
      </c>
      <c r="T1716" s="166">
        <v>58</v>
      </c>
      <c r="U1716" s="166" t="b">
        <f t="shared" si="696"/>
        <v>1</v>
      </c>
      <c r="V1716" s="165" t="s">
        <v>1066</v>
      </c>
      <c r="W1716" s="157" t="str">
        <f t="shared" si="674"/>
        <v>n</v>
      </c>
      <c r="X1716" s="157" t="str">
        <f t="shared" si="675"/>
        <v>y</v>
      </c>
      <c r="Y1716" s="157" t="str">
        <f t="shared" si="684"/>
        <v>n</v>
      </c>
      <c r="Z1716" s="157" t="str">
        <f t="shared" si="685"/>
        <v>n</v>
      </c>
      <c r="AA1716" s="157" t="str">
        <f t="shared" si="686"/>
        <v>n</v>
      </c>
      <c r="AB1716" s="157" t="str">
        <f t="shared" si="687"/>
        <v>n</v>
      </c>
      <c r="AC1716" s="157" t="str">
        <f t="shared" si="688"/>
        <v>n</v>
      </c>
      <c r="AD1716" s="157" t="str">
        <f t="shared" si="689"/>
        <v>n</v>
      </c>
      <c r="AE1716" s="165">
        <v>-1</v>
      </c>
      <c r="AF1716" s="166">
        <v>-1</v>
      </c>
      <c r="AG1716" s="166">
        <v>75</v>
      </c>
      <c r="AH1716" s="166" t="b">
        <f t="shared" si="697"/>
        <v>1</v>
      </c>
      <c r="AI1716" s="165" t="s">
        <v>2387</v>
      </c>
      <c r="AJ1716" s="157" t="str">
        <f t="shared" si="690"/>
        <v>n</v>
      </c>
      <c r="AK1716" s="157" t="str">
        <f t="shared" si="691"/>
        <v>n</v>
      </c>
      <c r="AL1716" s="157" t="str">
        <f t="shared" si="692"/>
        <v>n</v>
      </c>
      <c r="AM1716" s="157" t="str">
        <f t="shared" si="693"/>
        <v>n</v>
      </c>
      <c r="AN1716" s="157" t="str">
        <f t="shared" si="698"/>
        <v>n</v>
      </c>
      <c r="AO1716" s="157" t="str">
        <f t="shared" si="699"/>
        <v>y</v>
      </c>
      <c r="AP1716" s="157" t="str">
        <f t="shared" si="694"/>
        <v>n</v>
      </c>
      <c r="AQ1716" s="157" t="str">
        <f t="shared" si="695"/>
        <v>n</v>
      </c>
      <c r="AR1716" s="165">
        <v>0</v>
      </c>
      <c r="AS1716" s="166">
        <v>0</v>
      </c>
      <c r="AT1716" s="166" t="b">
        <f t="shared" si="673"/>
        <v>1</v>
      </c>
      <c r="AU1716" s="157"/>
    </row>
    <row r="1717" spans="1:47" ht="15" customHeight="1" x14ac:dyDescent="0.3">
      <c r="A1717" s="158" t="s">
        <v>1811</v>
      </c>
      <c r="B1717" s="158" t="s">
        <v>2096</v>
      </c>
      <c r="C1717" s="159">
        <v>44397</v>
      </c>
      <c r="D1717" s="158">
        <v>2021</v>
      </c>
      <c r="E1717" s="158" t="s">
        <v>137</v>
      </c>
      <c r="F1717" s="158" t="s">
        <v>1140</v>
      </c>
      <c r="G1717" s="169">
        <v>0.4826388888888889</v>
      </c>
      <c r="H1717" s="169">
        <v>0.13194444444444445</v>
      </c>
      <c r="I1717" s="157" t="s">
        <v>3147</v>
      </c>
      <c r="J1717" s="165" t="s">
        <v>1066</v>
      </c>
      <c r="K1717" s="157" t="str">
        <f t="shared" si="676"/>
        <v>n</v>
      </c>
      <c r="L1717" s="157" t="str">
        <f t="shared" si="677"/>
        <v>y</v>
      </c>
      <c r="M1717" s="157" t="str">
        <f t="shared" si="678"/>
        <v>n</v>
      </c>
      <c r="N1717" s="157" t="str">
        <f t="shared" si="679"/>
        <v>n</v>
      </c>
      <c r="O1717" s="157" t="str">
        <f t="shared" si="680"/>
        <v>n</v>
      </c>
      <c r="P1717" s="157" t="str">
        <f t="shared" si="681"/>
        <v>n</v>
      </c>
      <c r="Q1717" s="157" t="str">
        <f t="shared" si="682"/>
        <v>n</v>
      </c>
      <c r="R1717" s="157" t="str">
        <f t="shared" si="683"/>
        <v>n</v>
      </c>
      <c r="S1717" s="165">
        <v>65</v>
      </c>
      <c r="T1717" s="166">
        <v>65</v>
      </c>
      <c r="U1717" s="166" t="b">
        <f t="shared" si="696"/>
        <v>1</v>
      </c>
      <c r="V1717" s="165" t="s">
        <v>1066</v>
      </c>
      <c r="W1717" s="157" t="str">
        <f t="shared" si="674"/>
        <v>n</v>
      </c>
      <c r="X1717" s="157" t="str">
        <f t="shared" si="675"/>
        <v>y</v>
      </c>
      <c r="Y1717" s="157" t="str">
        <f t="shared" si="684"/>
        <v>n</v>
      </c>
      <c r="Z1717" s="157" t="str">
        <f t="shared" si="685"/>
        <v>n</v>
      </c>
      <c r="AA1717" s="157" t="str">
        <f t="shared" si="686"/>
        <v>n</v>
      </c>
      <c r="AB1717" s="157" t="str">
        <f t="shared" si="687"/>
        <v>n</v>
      </c>
      <c r="AC1717" s="157" t="str">
        <f t="shared" si="688"/>
        <v>n</v>
      </c>
      <c r="AD1717" s="157" t="str">
        <f t="shared" si="689"/>
        <v>n</v>
      </c>
      <c r="AE1717" s="165">
        <v>-1</v>
      </c>
      <c r="AF1717" s="166">
        <v>-1</v>
      </c>
      <c r="AG1717" s="166">
        <v>80</v>
      </c>
      <c r="AH1717" s="166" t="b">
        <f t="shared" si="697"/>
        <v>1</v>
      </c>
      <c r="AI1717" s="165"/>
      <c r="AJ1717" s="157" t="str">
        <f t="shared" si="690"/>
        <v>n</v>
      </c>
      <c r="AK1717" s="157" t="str">
        <f t="shared" si="691"/>
        <v>n</v>
      </c>
      <c r="AL1717" s="157" t="str">
        <f t="shared" si="692"/>
        <v>n</v>
      </c>
      <c r="AM1717" s="157" t="str">
        <f t="shared" si="693"/>
        <v>n</v>
      </c>
      <c r="AN1717" s="157" t="str">
        <f t="shared" si="698"/>
        <v>n</v>
      </c>
      <c r="AO1717" s="157" t="str">
        <f t="shared" si="699"/>
        <v>n</v>
      </c>
      <c r="AP1717" s="157" t="str">
        <f t="shared" si="694"/>
        <v>n</v>
      </c>
      <c r="AQ1717" s="157" t="str">
        <f t="shared" si="695"/>
        <v>n</v>
      </c>
      <c r="AR1717" s="165">
        <v>0</v>
      </c>
      <c r="AS1717" s="166">
        <v>0</v>
      </c>
      <c r="AT1717" s="166" t="b">
        <f t="shared" si="673"/>
        <v>1</v>
      </c>
      <c r="AU1717" s="157" t="s">
        <v>3113</v>
      </c>
    </row>
    <row r="1718" spans="1:47" ht="15" customHeight="1" x14ac:dyDescent="0.3">
      <c r="A1718" s="158" t="s">
        <v>1811</v>
      </c>
      <c r="B1718" s="158" t="s">
        <v>2096</v>
      </c>
      <c r="C1718" s="159">
        <v>44397</v>
      </c>
      <c r="D1718" s="158">
        <v>2021</v>
      </c>
      <c r="E1718" s="158" t="s">
        <v>137</v>
      </c>
      <c r="F1718" s="158" t="s">
        <v>1141</v>
      </c>
      <c r="G1718" s="169">
        <v>0.4826388888888889</v>
      </c>
      <c r="H1718" s="169">
        <v>0.13194444444444445</v>
      </c>
      <c r="I1718" s="157" t="s">
        <v>3148</v>
      </c>
      <c r="J1718" s="165" t="s">
        <v>1066</v>
      </c>
      <c r="K1718" s="157" t="str">
        <f t="shared" si="676"/>
        <v>n</v>
      </c>
      <c r="L1718" s="157" t="str">
        <f t="shared" si="677"/>
        <v>y</v>
      </c>
      <c r="M1718" s="157" t="str">
        <f t="shared" si="678"/>
        <v>n</v>
      </c>
      <c r="N1718" s="157" t="str">
        <f t="shared" si="679"/>
        <v>n</v>
      </c>
      <c r="O1718" s="157" t="str">
        <f t="shared" si="680"/>
        <v>n</v>
      </c>
      <c r="P1718" s="157" t="str">
        <f t="shared" si="681"/>
        <v>n</v>
      </c>
      <c r="Q1718" s="157" t="str">
        <f t="shared" si="682"/>
        <v>n</v>
      </c>
      <c r="R1718" s="157" t="str">
        <f t="shared" si="683"/>
        <v>n</v>
      </c>
      <c r="S1718" s="165">
        <v>20</v>
      </c>
      <c r="T1718" s="166">
        <v>20</v>
      </c>
      <c r="U1718" s="166" t="b">
        <f t="shared" si="696"/>
        <v>1</v>
      </c>
      <c r="V1718" s="165" t="s">
        <v>1066</v>
      </c>
      <c r="W1718" s="157" t="str">
        <f t="shared" si="674"/>
        <v>n</v>
      </c>
      <c r="X1718" s="157" t="str">
        <f t="shared" si="675"/>
        <v>y</v>
      </c>
      <c r="Y1718" s="157" t="str">
        <f t="shared" si="684"/>
        <v>n</v>
      </c>
      <c r="Z1718" s="157" t="str">
        <f t="shared" si="685"/>
        <v>n</v>
      </c>
      <c r="AA1718" s="157" t="str">
        <f t="shared" si="686"/>
        <v>n</v>
      </c>
      <c r="AB1718" s="157" t="str">
        <f t="shared" si="687"/>
        <v>n</v>
      </c>
      <c r="AC1718" s="157" t="str">
        <f t="shared" si="688"/>
        <v>n</v>
      </c>
      <c r="AD1718" s="157" t="str">
        <f t="shared" si="689"/>
        <v>n</v>
      </c>
      <c r="AE1718" s="165">
        <v>-1</v>
      </c>
      <c r="AF1718" s="166">
        <v>-1</v>
      </c>
      <c r="AG1718" s="166">
        <v>45</v>
      </c>
      <c r="AH1718" s="166" t="b">
        <f t="shared" si="697"/>
        <v>1</v>
      </c>
      <c r="AI1718" s="165" t="s">
        <v>2425</v>
      </c>
      <c r="AJ1718" s="157" t="str">
        <f t="shared" si="690"/>
        <v>n</v>
      </c>
      <c r="AK1718" s="157" t="str">
        <f t="shared" si="691"/>
        <v>n</v>
      </c>
      <c r="AL1718" s="157" t="str">
        <f t="shared" si="692"/>
        <v>n</v>
      </c>
      <c r="AM1718" s="157" t="str">
        <f t="shared" si="693"/>
        <v>n</v>
      </c>
      <c r="AN1718" s="157" t="str">
        <f t="shared" si="698"/>
        <v>n</v>
      </c>
      <c r="AO1718" s="157" t="str">
        <f t="shared" si="699"/>
        <v>y</v>
      </c>
      <c r="AP1718" s="157" t="str">
        <f t="shared" si="694"/>
        <v>n</v>
      </c>
      <c r="AQ1718" s="157" t="str">
        <f t="shared" si="695"/>
        <v>y</v>
      </c>
      <c r="AR1718" s="165">
        <v>0</v>
      </c>
      <c r="AS1718" s="166">
        <v>0</v>
      </c>
      <c r="AT1718" s="166" t="b">
        <f t="shared" ref="AT1718:AT1781" si="700">AR1718=AS1718</f>
        <v>1</v>
      </c>
      <c r="AU1718" s="157" t="s">
        <v>3149</v>
      </c>
    </row>
    <row r="1719" spans="1:47" ht="15" customHeight="1" x14ac:dyDescent="0.3">
      <c r="A1719" s="158" t="s">
        <v>1811</v>
      </c>
      <c r="B1719" s="158" t="s">
        <v>2096</v>
      </c>
      <c r="C1719" s="159">
        <v>44397</v>
      </c>
      <c r="D1719" s="158">
        <v>2021</v>
      </c>
      <c r="E1719" s="158" t="s">
        <v>137</v>
      </c>
      <c r="F1719" s="158" t="s">
        <v>1142</v>
      </c>
      <c r="G1719" s="169">
        <v>0.4826388888888889</v>
      </c>
      <c r="H1719" s="169">
        <v>0.13194444444444445</v>
      </c>
      <c r="I1719" s="157" t="s">
        <v>3136</v>
      </c>
      <c r="J1719" s="165" t="s">
        <v>1066</v>
      </c>
      <c r="K1719" s="157" t="str">
        <f t="shared" si="676"/>
        <v>n</v>
      </c>
      <c r="L1719" s="157" t="str">
        <f t="shared" si="677"/>
        <v>y</v>
      </c>
      <c r="M1719" s="157" t="str">
        <f t="shared" si="678"/>
        <v>n</v>
      </c>
      <c r="N1719" s="157" t="str">
        <f t="shared" si="679"/>
        <v>n</v>
      </c>
      <c r="O1719" s="157" t="str">
        <f t="shared" si="680"/>
        <v>n</v>
      </c>
      <c r="P1719" s="157" t="str">
        <f t="shared" si="681"/>
        <v>n</v>
      </c>
      <c r="Q1719" s="157" t="str">
        <f t="shared" si="682"/>
        <v>n</v>
      </c>
      <c r="R1719" s="157" t="str">
        <f t="shared" si="683"/>
        <v>n</v>
      </c>
      <c r="S1719" s="165">
        <v>20</v>
      </c>
      <c r="T1719" s="166">
        <v>20</v>
      </c>
      <c r="U1719" s="166" t="b">
        <f t="shared" si="696"/>
        <v>1</v>
      </c>
      <c r="V1719" s="165" t="s">
        <v>1066</v>
      </c>
      <c r="W1719" s="157" t="str">
        <f t="shared" si="674"/>
        <v>n</v>
      </c>
      <c r="X1719" s="157" t="str">
        <f t="shared" si="675"/>
        <v>y</v>
      </c>
      <c r="Y1719" s="157" t="str">
        <f t="shared" si="684"/>
        <v>n</v>
      </c>
      <c r="Z1719" s="157" t="str">
        <f t="shared" si="685"/>
        <v>n</v>
      </c>
      <c r="AA1719" s="157" t="str">
        <f t="shared" si="686"/>
        <v>n</v>
      </c>
      <c r="AB1719" s="157" t="str">
        <f t="shared" si="687"/>
        <v>n</v>
      </c>
      <c r="AC1719" s="157" t="str">
        <f t="shared" si="688"/>
        <v>n</v>
      </c>
      <c r="AD1719" s="157" t="str">
        <f t="shared" si="689"/>
        <v>n</v>
      </c>
      <c r="AE1719" s="165">
        <v>-1</v>
      </c>
      <c r="AF1719" s="166">
        <v>-1</v>
      </c>
      <c r="AG1719" s="166">
        <v>50</v>
      </c>
      <c r="AH1719" s="166" t="b">
        <f t="shared" si="697"/>
        <v>1</v>
      </c>
      <c r="AI1719" s="165"/>
      <c r="AJ1719" s="157" t="str">
        <f t="shared" si="690"/>
        <v>n</v>
      </c>
      <c r="AK1719" s="157" t="str">
        <f t="shared" si="691"/>
        <v>n</v>
      </c>
      <c r="AL1719" s="157" t="str">
        <f t="shared" si="692"/>
        <v>n</v>
      </c>
      <c r="AM1719" s="157" t="str">
        <f t="shared" si="693"/>
        <v>n</v>
      </c>
      <c r="AN1719" s="157" t="str">
        <f t="shared" si="698"/>
        <v>n</v>
      </c>
      <c r="AO1719" s="157" t="str">
        <f t="shared" si="699"/>
        <v>n</v>
      </c>
      <c r="AP1719" s="157" t="str">
        <f t="shared" si="694"/>
        <v>n</v>
      </c>
      <c r="AQ1719" s="157" t="str">
        <f t="shared" si="695"/>
        <v>n</v>
      </c>
      <c r="AR1719" s="165">
        <v>0</v>
      </c>
      <c r="AS1719" s="166">
        <v>0</v>
      </c>
      <c r="AT1719" s="166" t="b">
        <f t="shared" si="700"/>
        <v>1</v>
      </c>
      <c r="AU1719" s="157"/>
    </row>
    <row r="1720" spans="1:47" ht="15" customHeight="1" x14ac:dyDescent="0.3">
      <c r="A1720" s="158" t="s">
        <v>1811</v>
      </c>
      <c r="B1720" s="158" t="s">
        <v>2096</v>
      </c>
      <c r="C1720" s="159">
        <v>44397</v>
      </c>
      <c r="D1720" s="158">
        <v>2021</v>
      </c>
      <c r="E1720" s="158" t="s">
        <v>137</v>
      </c>
      <c r="F1720" s="158" t="s">
        <v>1143</v>
      </c>
      <c r="G1720" s="169">
        <v>0.4826388888888889</v>
      </c>
      <c r="H1720" s="169">
        <v>0.13194444444444445</v>
      </c>
      <c r="I1720" s="157" t="s">
        <v>3137</v>
      </c>
      <c r="J1720" s="165" t="s">
        <v>1066</v>
      </c>
      <c r="K1720" s="157" t="str">
        <f t="shared" si="676"/>
        <v>n</v>
      </c>
      <c r="L1720" s="157" t="str">
        <f t="shared" si="677"/>
        <v>y</v>
      </c>
      <c r="M1720" s="157" t="str">
        <f t="shared" si="678"/>
        <v>n</v>
      </c>
      <c r="N1720" s="157" t="str">
        <f t="shared" si="679"/>
        <v>n</v>
      </c>
      <c r="O1720" s="157" t="str">
        <f t="shared" si="680"/>
        <v>n</v>
      </c>
      <c r="P1720" s="157" t="str">
        <f t="shared" si="681"/>
        <v>n</v>
      </c>
      <c r="Q1720" s="157" t="str">
        <f t="shared" si="682"/>
        <v>n</v>
      </c>
      <c r="R1720" s="157" t="str">
        <f t="shared" si="683"/>
        <v>n</v>
      </c>
      <c r="S1720" s="165">
        <v>33</v>
      </c>
      <c r="T1720" s="166">
        <v>33</v>
      </c>
      <c r="U1720" s="166" t="b">
        <f t="shared" si="696"/>
        <v>1</v>
      </c>
      <c r="V1720" s="165" t="s">
        <v>1066</v>
      </c>
      <c r="W1720" s="157" t="str">
        <f t="shared" si="674"/>
        <v>n</v>
      </c>
      <c r="X1720" s="157" t="str">
        <f t="shared" si="675"/>
        <v>y</v>
      </c>
      <c r="Y1720" s="157" t="str">
        <f t="shared" si="684"/>
        <v>n</v>
      </c>
      <c r="Z1720" s="157" t="str">
        <f t="shared" si="685"/>
        <v>n</v>
      </c>
      <c r="AA1720" s="157" t="str">
        <f t="shared" si="686"/>
        <v>n</v>
      </c>
      <c r="AB1720" s="157" t="str">
        <f t="shared" si="687"/>
        <v>n</v>
      </c>
      <c r="AC1720" s="157" t="str">
        <f t="shared" si="688"/>
        <v>n</v>
      </c>
      <c r="AD1720" s="157" t="str">
        <f t="shared" si="689"/>
        <v>n</v>
      </c>
      <c r="AE1720" s="165">
        <v>-1</v>
      </c>
      <c r="AF1720" s="166">
        <v>-1</v>
      </c>
      <c r="AG1720" s="166">
        <v>90</v>
      </c>
      <c r="AH1720" s="166" t="b">
        <f t="shared" si="697"/>
        <v>1</v>
      </c>
      <c r="AI1720" s="165" t="s">
        <v>2387</v>
      </c>
      <c r="AJ1720" s="157" t="str">
        <f t="shared" si="690"/>
        <v>n</v>
      </c>
      <c r="AK1720" s="157" t="str">
        <f t="shared" si="691"/>
        <v>n</v>
      </c>
      <c r="AL1720" s="157" t="str">
        <f t="shared" si="692"/>
        <v>n</v>
      </c>
      <c r="AM1720" s="157" t="str">
        <f t="shared" si="693"/>
        <v>n</v>
      </c>
      <c r="AN1720" s="157" t="str">
        <f t="shared" si="698"/>
        <v>n</v>
      </c>
      <c r="AO1720" s="157" t="str">
        <f t="shared" si="699"/>
        <v>y</v>
      </c>
      <c r="AP1720" s="157" t="str">
        <f t="shared" si="694"/>
        <v>n</v>
      </c>
      <c r="AQ1720" s="157" t="str">
        <f t="shared" si="695"/>
        <v>n</v>
      </c>
      <c r="AR1720" s="165">
        <v>0</v>
      </c>
      <c r="AS1720" s="166">
        <v>0</v>
      </c>
      <c r="AT1720" s="166" t="b">
        <f t="shared" si="700"/>
        <v>1</v>
      </c>
      <c r="AU1720" s="157" t="s">
        <v>3150</v>
      </c>
    </row>
    <row r="1721" spans="1:47" ht="15" customHeight="1" x14ac:dyDescent="0.3">
      <c r="A1721" s="158" t="s">
        <v>1811</v>
      </c>
      <c r="B1721" s="158" t="s">
        <v>2096</v>
      </c>
      <c r="C1721" s="159">
        <v>44397</v>
      </c>
      <c r="D1721" s="158">
        <v>2021</v>
      </c>
      <c r="E1721" s="158" t="s">
        <v>137</v>
      </c>
      <c r="F1721" s="158" t="s">
        <v>1144</v>
      </c>
      <c r="G1721" s="169">
        <v>0.4826388888888889</v>
      </c>
      <c r="H1721" s="169">
        <v>0.13194444444444445</v>
      </c>
      <c r="I1721" s="157" t="s">
        <v>3151</v>
      </c>
      <c r="J1721" s="165" t="s">
        <v>1066</v>
      </c>
      <c r="K1721" s="157" t="str">
        <f t="shared" si="676"/>
        <v>n</v>
      </c>
      <c r="L1721" s="157" t="str">
        <f t="shared" si="677"/>
        <v>y</v>
      </c>
      <c r="M1721" s="157" t="str">
        <f t="shared" si="678"/>
        <v>n</v>
      </c>
      <c r="N1721" s="157" t="str">
        <f t="shared" si="679"/>
        <v>n</v>
      </c>
      <c r="O1721" s="157" t="str">
        <f t="shared" si="680"/>
        <v>n</v>
      </c>
      <c r="P1721" s="157" t="str">
        <f t="shared" si="681"/>
        <v>n</v>
      </c>
      <c r="Q1721" s="157" t="str">
        <f t="shared" si="682"/>
        <v>n</v>
      </c>
      <c r="R1721" s="157" t="str">
        <f t="shared" si="683"/>
        <v>n</v>
      </c>
      <c r="S1721" s="165">
        <v>65</v>
      </c>
      <c r="T1721" s="166">
        <v>65</v>
      </c>
      <c r="U1721" s="166" t="b">
        <f t="shared" si="696"/>
        <v>1</v>
      </c>
      <c r="V1721" s="165" t="s">
        <v>2315</v>
      </c>
      <c r="W1721" s="157" t="str">
        <f t="shared" si="674"/>
        <v>n</v>
      </c>
      <c r="X1721" s="157" t="str">
        <f t="shared" si="675"/>
        <v>y</v>
      </c>
      <c r="Y1721" s="157" t="str">
        <f t="shared" si="684"/>
        <v>y</v>
      </c>
      <c r="Z1721" s="157" t="str">
        <f t="shared" si="685"/>
        <v>n</v>
      </c>
      <c r="AA1721" s="157" t="str">
        <f t="shared" si="686"/>
        <v>n</v>
      </c>
      <c r="AB1721" s="157" t="str">
        <f t="shared" si="687"/>
        <v>n</v>
      </c>
      <c r="AC1721" s="157" t="str">
        <f t="shared" si="688"/>
        <v>n</v>
      </c>
      <c r="AD1721" s="157" t="str">
        <f t="shared" si="689"/>
        <v>n</v>
      </c>
      <c r="AE1721" s="165">
        <v>-1</v>
      </c>
      <c r="AF1721" s="166">
        <v>-1</v>
      </c>
      <c r="AG1721" s="166">
        <v>90</v>
      </c>
      <c r="AH1721" s="166" t="b">
        <f t="shared" si="697"/>
        <v>1</v>
      </c>
      <c r="AI1721" s="165"/>
      <c r="AJ1721" s="157" t="str">
        <f t="shared" si="690"/>
        <v>n</v>
      </c>
      <c r="AK1721" s="157" t="str">
        <f t="shared" si="691"/>
        <v>n</v>
      </c>
      <c r="AL1721" s="157" t="str">
        <f t="shared" si="692"/>
        <v>n</v>
      </c>
      <c r="AM1721" s="157" t="str">
        <f t="shared" si="693"/>
        <v>n</v>
      </c>
      <c r="AN1721" s="157" t="str">
        <f t="shared" si="698"/>
        <v>n</v>
      </c>
      <c r="AO1721" s="157" t="str">
        <f t="shared" si="699"/>
        <v>n</v>
      </c>
      <c r="AP1721" s="157" t="str">
        <f t="shared" si="694"/>
        <v>n</v>
      </c>
      <c r="AQ1721" s="157" t="str">
        <f t="shared" si="695"/>
        <v>n</v>
      </c>
      <c r="AR1721" s="165">
        <v>0</v>
      </c>
      <c r="AS1721" s="166">
        <v>0</v>
      </c>
      <c r="AT1721" s="166" t="b">
        <f t="shared" si="700"/>
        <v>1</v>
      </c>
      <c r="AU1721" s="157" t="s">
        <v>3152</v>
      </c>
    </row>
    <row r="1722" spans="1:47" ht="15" customHeight="1" x14ac:dyDescent="0.3">
      <c r="A1722" s="158" t="s">
        <v>1811</v>
      </c>
      <c r="B1722" s="158" t="s">
        <v>2096</v>
      </c>
      <c r="C1722" s="159">
        <v>44397</v>
      </c>
      <c r="D1722" s="158">
        <v>2021</v>
      </c>
      <c r="E1722" s="158" t="s">
        <v>137</v>
      </c>
      <c r="F1722" s="158" t="s">
        <v>1145</v>
      </c>
      <c r="G1722" s="169">
        <v>0.4826388888888889</v>
      </c>
      <c r="H1722" s="169">
        <v>0.13194444444444445</v>
      </c>
      <c r="I1722" s="157" t="s">
        <v>3153</v>
      </c>
      <c r="J1722" s="165" t="s">
        <v>1066</v>
      </c>
      <c r="K1722" s="157" t="str">
        <f t="shared" si="676"/>
        <v>n</v>
      </c>
      <c r="L1722" s="157" t="str">
        <f t="shared" si="677"/>
        <v>y</v>
      </c>
      <c r="M1722" s="157" t="str">
        <f t="shared" si="678"/>
        <v>n</v>
      </c>
      <c r="N1722" s="157" t="str">
        <f t="shared" si="679"/>
        <v>n</v>
      </c>
      <c r="O1722" s="157" t="str">
        <f t="shared" si="680"/>
        <v>n</v>
      </c>
      <c r="P1722" s="157" t="str">
        <f t="shared" si="681"/>
        <v>n</v>
      </c>
      <c r="Q1722" s="157" t="str">
        <f t="shared" si="682"/>
        <v>n</v>
      </c>
      <c r="R1722" s="157" t="str">
        <f t="shared" si="683"/>
        <v>n</v>
      </c>
      <c r="S1722" s="165">
        <v>10</v>
      </c>
      <c r="T1722" s="166">
        <v>10</v>
      </c>
      <c r="U1722" s="166" t="b">
        <f t="shared" si="696"/>
        <v>1</v>
      </c>
      <c r="V1722" s="165" t="s">
        <v>1066</v>
      </c>
      <c r="W1722" s="157" t="str">
        <f t="shared" ref="W1722:W1765" si="701">IF(AND(ISNUMBER(SEARCH("I",$V1722)), AG1722&gt;0),"y","n")</f>
        <v>n</v>
      </c>
      <c r="X1722" s="157" t="str">
        <f t="shared" ref="X1722:X1765" si="702">IF(AND(ISNUMBER(SEARCH("L",$V1722)), AG1722&gt;0),"y","n")</f>
        <v>y</v>
      </c>
      <c r="Y1722" s="157" t="str">
        <f t="shared" si="684"/>
        <v>n</v>
      </c>
      <c r="Z1722" s="157" t="str">
        <f t="shared" si="685"/>
        <v>n</v>
      </c>
      <c r="AA1722" s="157" t="str">
        <f t="shared" si="686"/>
        <v>n</v>
      </c>
      <c r="AB1722" s="157" t="str">
        <f t="shared" si="687"/>
        <v>n</v>
      </c>
      <c r="AC1722" s="157" t="str">
        <f t="shared" si="688"/>
        <v>n</v>
      </c>
      <c r="AD1722" s="157" t="str">
        <f t="shared" si="689"/>
        <v>n</v>
      </c>
      <c r="AE1722" s="165">
        <v>-1</v>
      </c>
      <c r="AF1722" s="166">
        <v>-1</v>
      </c>
      <c r="AG1722" s="166">
        <v>25</v>
      </c>
      <c r="AH1722" s="166" t="b">
        <f t="shared" si="697"/>
        <v>1</v>
      </c>
      <c r="AI1722" s="165" t="s">
        <v>1088</v>
      </c>
      <c r="AJ1722" s="157" t="str">
        <f t="shared" si="690"/>
        <v>n</v>
      </c>
      <c r="AK1722" s="157" t="str">
        <f t="shared" si="691"/>
        <v>n</v>
      </c>
      <c r="AL1722" s="157" t="str">
        <f t="shared" si="692"/>
        <v>n</v>
      </c>
      <c r="AM1722" s="157" t="str">
        <f t="shared" si="693"/>
        <v>n</v>
      </c>
      <c r="AN1722" s="157" t="str">
        <f t="shared" si="698"/>
        <v>n</v>
      </c>
      <c r="AO1722" s="157" t="str">
        <f t="shared" si="699"/>
        <v>n</v>
      </c>
      <c r="AP1722" s="157" t="str">
        <f t="shared" si="694"/>
        <v>n</v>
      </c>
      <c r="AQ1722" s="157" t="str">
        <f t="shared" si="695"/>
        <v>y</v>
      </c>
      <c r="AR1722" s="165">
        <v>0</v>
      </c>
      <c r="AS1722" s="166">
        <v>0</v>
      </c>
      <c r="AT1722" s="166" t="b">
        <f t="shared" si="700"/>
        <v>1</v>
      </c>
      <c r="AU1722" s="157"/>
    </row>
    <row r="1723" spans="1:47" ht="15" customHeight="1" x14ac:dyDescent="0.3">
      <c r="A1723" s="158" t="s">
        <v>1811</v>
      </c>
      <c r="B1723" s="158" t="s">
        <v>2096</v>
      </c>
      <c r="C1723" s="159">
        <v>44397</v>
      </c>
      <c r="D1723" s="158">
        <v>2021</v>
      </c>
      <c r="E1723" s="158" t="s">
        <v>137</v>
      </c>
      <c r="F1723" s="158" t="s">
        <v>1146</v>
      </c>
      <c r="G1723" s="169">
        <v>0.4826388888888889</v>
      </c>
      <c r="H1723" s="169">
        <v>0.13194444444444445</v>
      </c>
      <c r="I1723" s="157" t="s">
        <v>3154</v>
      </c>
      <c r="J1723" s="165" t="s">
        <v>1066</v>
      </c>
      <c r="K1723" s="157" t="str">
        <f t="shared" si="676"/>
        <v>n</v>
      </c>
      <c r="L1723" s="157" t="str">
        <f t="shared" si="677"/>
        <v>y</v>
      </c>
      <c r="M1723" s="157" t="str">
        <f t="shared" si="678"/>
        <v>n</v>
      </c>
      <c r="N1723" s="157" t="str">
        <f t="shared" si="679"/>
        <v>n</v>
      </c>
      <c r="O1723" s="157" t="str">
        <f t="shared" si="680"/>
        <v>n</v>
      </c>
      <c r="P1723" s="157" t="str">
        <f t="shared" si="681"/>
        <v>n</v>
      </c>
      <c r="Q1723" s="157" t="str">
        <f t="shared" si="682"/>
        <v>n</v>
      </c>
      <c r="R1723" s="157" t="str">
        <f t="shared" si="683"/>
        <v>n</v>
      </c>
      <c r="S1723" s="165">
        <v>45</v>
      </c>
      <c r="T1723" s="166">
        <v>45</v>
      </c>
      <c r="U1723" s="166" t="b">
        <f t="shared" si="696"/>
        <v>1</v>
      </c>
      <c r="V1723" s="165" t="s">
        <v>1066</v>
      </c>
      <c r="W1723" s="157" t="str">
        <f t="shared" si="701"/>
        <v>n</v>
      </c>
      <c r="X1723" s="157" t="str">
        <f t="shared" si="702"/>
        <v>y</v>
      </c>
      <c r="Y1723" s="157" t="str">
        <f t="shared" si="684"/>
        <v>n</v>
      </c>
      <c r="Z1723" s="157" t="str">
        <f t="shared" si="685"/>
        <v>n</v>
      </c>
      <c r="AA1723" s="157" t="str">
        <f t="shared" si="686"/>
        <v>n</v>
      </c>
      <c r="AB1723" s="157" t="str">
        <f t="shared" si="687"/>
        <v>n</v>
      </c>
      <c r="AC1723" s="157" t="str">
        <f t="shared" si="688"/>
        <v>n</v>
      </c>
      <c r="AD1723" s="157" t="str">
        <f t="shared" si="689"/>
        <v>n</v>
      </c>
      <c r="AE1723" s="165">
        <v>-1</v>
      </c>
      <c r="AF1723" s="166">
        <v>-1</v>
      </c>
      <c r="AG1723" s="166">
        <v>75</v>
      </c>
      <c r="AH1723" s="166" t="b">
        <f t="shared" si="697"/>
        <v>1</v>
      </c>
      <c r="AI1723" s="165"/>
      <c r="AJ1723" s="157" t="str">
        <f t="shared" si="690"/>
        <v>n</v>
      </c>
      <c r="AK1723" s="157" t="str">
        <f t="shared" si="691"/>
        <v>n</v>
      </c>
      <c r="AL1723" s="157" t="str">
        <f t="shared" si="692"/>
        <v>n</v>
      </c>
      <c r="AM1723" s="157" t="str">
        <f t="shared" si="693"/>
        <v>n</v>
      </c>
      <c r="AN1723" s="157" t="str">
        <f t="shared" si="698"/>
        <v>n</v>
      </c>
      <c r="AO1723" s="157" t="str">
        <f t="shared" si="699"/>
        <v>n</v>
      </c>
      <c r="AP1723" s="157" t="str">
        <f t="shared" si="694"/>
        <v>n</v>
      </c>
      <c r="AQ1723" s="157" t="str">
        <f t="shared" si="695"/>
        <v>n</v>
      </c>
      <c r="AR1723" s="165">
        <v>0</v>
      </c>
      <c r="AS1723" s="166">
        <v>0</v>
      </c>
      <c r="AT1723" s="166" t="b">
        <f t="shared" si="700"/>
        <v>1</v>
      </c>
      <c r="AU1723" s="157" t="s">
        <v>3155</v>
      </c>
    </row>
    <row r="1724" spans="1:47" ht="15" customHeight="1" x14ac:dyDescent="0.3">
      <c r="A1724" s="158" t="s">
        <v>1811</v>
      </c>
      <c r="B1724" s="158" t="s">
        <v>2096</v>
      </c>
      <c r="C1724" s="159">
        <v>44397</v>
      </c>
      <c r="D1724" s="158">
        <v>2021</v>
      </c>
      <c r="E1724" s="158" t="s">
        <v>137</v>
      </c>
      <c r="F1724" s="158" t="s">
        <v>1148</v>
      </c>
      <c r="G1724" s="169">
        <v>0.4826388888888889</v>
      </c>
      <c r="H1724" s="169">
        <v>0.13194444444444445</v>
      </c>
      <c r="I1724" s="157" t="s">
        <v>3156</v>
      </c>
      <c r="J1724" s="165" t="s">
        <v>1066</v>
      </c>
      <c r="K1724" s="157" t="str">
        <f t="shared" si="676"/>
        <v>n</v>
      </c>
      <c r="L1724" s="157" t="str">
        <f t="shared" si="677"/>
        <v>y</v>
      </c>
      <c r="M1724" s="157" t="str">
        <f t="shared" si="678"/>
        <v>n</v>
      </c>
      <c r="N1724" s="157" t="str">
        <f t="shared" si="679"/>
        <v>n</v>
      </c>
      <c r="O1724" s="157" t="str">
        <f t="shared" si="680"/>
        <v>n</v>
      </c>
      <c r="P1724" s="157" t="str">
        <f t="shared" si="681"/>
        <v>n</v>
      </c>
      <c r="Q1724" s="157" t="str">
        <f t="shared" si="682"/>
        <v>n</v>
      </c>
      <c r="R1724" s="157" t="str">
        <f t="shared" si="683"/>
        <v>n</v>
      </c>
      <c r="S1724" s="165">
        <v>60</v>
      </c>
      <c r="T1724" s="166">
        <v>60</v>
      </c>
      <c r="U1724" s="166" t="b">
        <f t="shared" si="696"/>
        <v>1</v>
      </c>
      <c r="V1724" s="165" t="s">
        <v>2315</v>
      </c>
      <c r="W1724" s="157" t="str">
        <f t="shared" si="701"/>
        <v>n</v>
      </c>
      <c r="X1724" s="157" t="str">
        <f t="shared" si="702"/>
        <v>y</v>
      </c>
      <c r="Y1724" s="157" t="str">
        <f t="shared" si="684"/>
        <v>y</v>
      </c>
      <c r="Z1724" s="157" t="str">
        <f t="shared" si="685"/>
        <v>n</v>
      </c>
      <c r="AA1724" s="157" t="str">
        <f t="shared" si="686"/>
        <v>n</v>
      </c>
      <c r="AB1724" s="157" t="str">
        <f t="shared" si="687"/>
        <v>n</v>
      </c>
      <c r="AC1724" s="157" t="str">
        <f t="shared" si="688"/>
        <v>n</v>
      </c>
      <c r="AD1724" s="157" t="str">
        <f t="shared" si="689"/>
        <v>n</v>
      </c>
      <c r="AE1724" s="165">
        <v>-1</v>
      </c>
      <c r="AF1724" s="166">
        <v>-1</v>
      </c>
      <c r="AG1724" s="166">
        <v>85</v>
      </c>
      <c r="AH1724" s="166" t="b">
        <f t="shared" si="697"/>
        <v>1</v>
      </c>
      <c r="AI1724" s="165"/>
      <c r="AJ1724" s="157" t="str">
        <f t="shared" si="690"/>
        <v>n</v>
      </c>
      <c r="AK1724" s="157" t="str">
        <f t="shared" si="691"/>
        <v>n</v>
      </c>
      <c r="AL1724" s="157" t="str">
        <f t="shared" si="692"/>
        <v>n</v>
      </c>
      <c r="AM1724" s="157" t="str">
        <f t="shared" si="693"/>
        <v>n</v>
      </c>
      <c r="AN1724" s="157" t="str">
        <f t="shared" si="698"/>
        <v>n</v>
      </c>
      <c r="AO1724" s="157" t="str">
        <f t="shared" si="699"/>
        <v>n</v>
      </c>
      <c r="AP1724" s="157" t="str">
        <f t="shared" si="694"/>
        <v>n</v>
      </c>
      <c r="AQ1724" s="157" t="str">
        <f t="shared" si="695"/>
        <v>n</v>
      </c>
      <c r="AR1724" s="165">
        <v>0</v>
      </c>
      <c r="AS1724" s="166">
        <v>0</v>
      </c>
      <c r="AT1724" s="166" t="b">
        <f t="shared" si="700"/>
        <v>1</v>
      </c>
      <c r="AU1724" s="157" t="s">
        <v>3158</v>
      </c>
    </row>
    <row r="1725" spans="1:47" ht="15" customHeight="1" x14ac:dyDescent="0.3">
      <c r="A1725" s="158" t="s">
        <v>1811</v>
      </c>
      <c r="B1725" s="158" t="s">
        <v>2096</v>
      </c>
      <c r="C1725" s="159">
        <v>44397</v>
      </c>
      <c r="D1725" s="158">
        <v>2021</v>
      </c>
      <c r="E1725" s="158" t="s">
        <v>137</v>
      </c>
      <c r="F1725" s="158" t="s">
        <v>1150</v>
      </c>
      <c r="G1725" s="169">
        <v>0.4826388888888889</v>
      </c>
      <c r="H1725" s="169">
        <v>0.13194444444444445</v>
      </c>
      <c r="I1725" s="157" t="s">
        <v>3159</v>
      </c>
      <c r="J1725" s="165" t="s">
        <v>1066</v>
      </c>
      <c r="K1725" s="157" t="str">
        <f t="shared" si="676"/>
        <v>n</v>
      </c>
      <c r="L1725" s="157" t="str">
        <f t="shared" si="677"/>
        <v>y</v>
      </c>
      <c r="M1725" s="157" t="str">
        <f t="shared" si="678"/>
        <v>n</v>
      </c>
      <c r="N1725" s="157" t="str">
        <f t="shared" si="679"/>
        <v>n</v>
      </c>
      <c r="O1725" s="157" t="str">
        <f t="shared" si="680"/>
        <v>n</v>
      </c>
      <c r="P1725" s="157" t="str">
        <f t="shared" si="681"/>
        <v>n</v>
      </c>
      <c r="Q1725" s="157" t="str">
        <f t="shared" si="682"/>
        <v>n</v>
      </c>
      <c r="R1725" s="157" t="str">
        <f t="shared" si="683"/>
        <v>n</v>
      </c>
      <c r="S1725" s="165">
        <v>45</v>
      </c>
      <c r="T1725" s="166">
        <v>45</v>
      </c>
      <c r="U1725" s="166" t="b">
        <f t="shared" si="696"/>
        <v>1</v>
      </c>
      <c r="V1725" s="165" t="s">
        <v>1066</v>
      </c>
      <c r="W1725" s="157" t="str">
        <f t="shared" si="701"/>
        <v>n</v>
      </c>
      <c r="X1725" s="157" t="str">
        <f t="shared" si="702"/>
        <v>y</v>
      </c>
      <c r="Y1725" s="157" t="str">
        <f t="shared" si="684"/>
        <v>n</v>
      </c>
      <c r="Z1725" s="157" t="str">
        <f t="shared" si="685"/>
        <v>n</v>
      </c>
      <c r="AA1725" s="157" t="str">
        <f t="shared" si="686"/>
        <v>n</v>
      </c>
      <c r="AB1725" s="157" t="str">
        <f t="shared" si="687"/>
        <v>n</v>
      </c>
      <c r="AC1725" s="157" t="str">
        <f t="shared" si="688"/>
        <v>n</v>
      </c>
      <c r="AD1725" s="157" t="str">
        <f t="shared" si="689"/>
        <v>n</v>
      </c>
      <c r="AE1725" s="165">
        <v>-1</v>
      </c>
      <c r="AF1725" s="166">
        <v>-1</v>
      </c>
      <c r="AG1725" s="166">
        <v>90</v>
      </c>
      <c r="AH1725" s="166" t="b">
        <f t="shared" si="697"/>
        <v>1</v>
      </c>
      <c r="AI1725" s="165" t="s">
        <v>2387</v>
      </c>
      <c r="AJ1725" s="157" t="str">
        <f t="shared" si="690"/>
        <v>n</v>
      </c>
      <c r="AK1725" s="157" t="str">
        <f t="shared" si="691"/>
        <v>n</v>
      </c>
      <c r="AL1725" s="157" t="str">
        <f t="shared" si="692"/>
        <v>n</v>
      </c>
      <c r="AM1725" s="157" t="str">
        <f t="shared" si="693"/>
        <v>n</v>
      </c>
      <c r="AN1725" s="157" t="str">
        <f t="shared" si="698"/>
        <v>n</v>
      </c>
      <c r="AO1725" s="157" t="str">
        <f t="shared" si="699"/>
        <v>y</v>
      </c>
      <c r="AP1725" s="157" t="str">
        <f t="shared" si="694"/>
        <v>n</v>
      </c>
      <c r="AQ1725" s="157" t="str">
        <f t="shared" si="695"/>
        <v>n</v>
      </c>
      <c r="AR1725" s="165">
        <v>0</v>
      </c>
      <c r="AS1725" s="166">
        <v>0</v>
      </c>
      <c r="AT1725" s="166" t="b">
        <f t="shared" si="700"/>
        <v>1</v>
      </c>
      <c r="AU1725" s="157" t="s">
        <v>3160</v>
      </c>
    </row>
    <row r="1726" spans="1:47" ht="15" customHeight="1" x14ac:dyDescent="0.3">
      <c r="A1726" s="158" t="s">
        <v>1811</v>
      </c>
      <c r="B1726" s="158" t="s">
        <v>2096</v>
      </c>
      <c r="C1726" s="159">
        <v>44397</v>
      </c>
      <c r="D1726" s="158">
        <v>2021</v>
      </c>
      <c r="E1726" s="158" t="s">
        <v>137</v>
      </c>
      <c r="F1726" s="158" t="s">
        <v>1151</v>
      </c>
      <c r="G1726" s="169">
        <v>0.4826388888888889</v>
      </c>
      <c r="H1726" s="169">
        <v>0.13194444444444445</v>
      </c>
      <c r="I1726" s="157" t="s">
        <v>3161</v>
      </c>
      <c r="J1726" s="165" t="s">
        <v>1066</v>
      </c>
      <c r="K1726" s="157" t="str">
        <f t="shared" si="676"/>
        <v>n</v>
      </c>
      <c r="L1726" s="157" t="str">
        <f t="shared" si="677"/>
        <v>y</v>
      </c>
      <c r="M1726" s="157" t="str">
        <f t="shared" si="678"/>
        <v>n</v>
      </c>
      <c r="N1726" s="157" t="str">
        <f t="shared" si="679"/>
        <v>n</v>
      </c>
      <c r="O1726" s="157" t="str">
        <f t="shared" si="680"/>
        <v>n</v>
      </c>
      <c r="P1726" s="157" t="str">
        <f t="shared" si="681"/>
        <v>n</v>
      </c>
      <c r="Q1726" s="157" t="str">
        <f t="shared" si="682"/>
        <v>n</v>
      </c>
      <c r="R1726" s="157" t="str">
        <f t="shared" si="683"/>
        <v>n</v>
      </c>
      <c r="S1726" s="165">
        <v>20</v>
      </c>
      <c r="T1726" s="166">
        <v>20</v>
      </c>
      <c r="U1726" s="166" t="b">
        <f t="shared" si="696"/>
        <v>1</v>
      </c>
      <c r="V1726" s="165" t="s">
        <v>1066</v>
      </c>
      <c r="W1726" s="157" t="str">
        <f t="shared" si="701"/>
        <v>n</v>
      </c>
      <c r="X1726" s="157" t="str">
        <f t="shared" si="702"/>
        <v>y</v>
      </c>
      <c r="Y1726" s="157" t="str">
        <f t="shared" si="684"/>
        <v>n</v>
      </c>
      <c r="Z1726" s="157" t="str">
        <f t="shared" si="685"/>
        <v>n</v>
      </c>
      <c r="AA1726" s="157" t="str">
        <f t="shared" si="686"/>
        <v>n</v>
      </c>
      <c r="AB1726" s="157" t="str">
        <f t="shared" si="687"/>
        <v>n</v>
      </c>
      <c r="AC1726" s="157" t="str">
        <f t="shared" si="688"/>
        <v>n</v>
      </c>
      <c r="AD1726" s="157" t="str">
        <f t="shared" si="689"/>
        <v>n</v>
      </c>
      <c r="AE1726" s="165">
        <v>-1</v>
      </c>
      <c r="AF1726" s="166">
        <v>-1</v>
      </c>
      <c r="AG1726" s="166">
        <v>50</v>
      </c>
      <c r="AH1726" s="166" t="b">
        <f t="shared" si="697"/>
        <v>1</v>
      </c>
      <c r="AI1726" s="165" t="s">
        <v>2387</v>
      </c>
      <c r="AJ1726" s="157" t="str">
        <f t="shared" si="690"/>
        <v>n</v>
      </c>
      <c r="AK1726" s="157" t="str">
        <f t="shared" si="691"/>
        <v>n</v>
      </c>
      <c r="AL1726" s="157" t="str">
        <f t="shared" si="692"/>
        <v>n</v>
      </c>
      <c r="AM1726" s="157" t="str">
        <f t="shared" si="693"/>
        <v>n</v>
      </c>
      <c r="AN1726" s="157" t="str">
        <f t="shared" si="698"/>
        <v>n</v>
      </c>
      <c r="AO1726" s="157" t="str">
        <f t="shared" si="699"/>
        <v>y</v>
      </c>
      <c r="AP1726" s="157" t="str">
        <f t="shared" si="694"/>
        <v>n</v>
      </c>
      <c r="AQ1726" s="157" t="str">
        <f t="shared" si="695"/>
        <v>n</v>
      </c>
      <c r="AR1726" s="165">
        <v>0</v>
      </c>
      <c r="AS1726" s="166">
        <v>0</v>
      </c>
      <c r="AT1726" s="166" t="b">
        <f t="shared" si="700"/>
        <v>1</v>
      </c>
      <c r="AU1726" s="157" t="s">
        <v>3162</v>
      </c>
    </row>
    <row r="1727" spans="1:47" ht="15" customHeight="1" x14ac:dyDescent="0.3">
      <c r="A1727" s="158" t="s">
        <v>1811</v>
      </c>
      <c r="B1727" s="158" t="s">
        <v>2096</v>
      </c>
      <c r="C1727" s="159">
        <v>44397</v>
      </c>
      <c r="D1727" s="158">
        <v>2021</v>
      </c>
      <c r="E1727" s="158" t="s">
        <v>137</v>
      </c>
      <c r="F1727" s="158" t="s">
        <v>1152</v>
      </c>
      <c r="G1727" s="169">
        <v>0.4826388888888889</v>
      </c>
      <c r="H1727" s="169">
        <v>0.13194444444444445</v>
      </c>
      <c r="I1727" s="157" t="s">
        <v>3163</v>
      </c>
      <c r="J1727" s="165" t="s">
        <v>1066</v>
      </c>
      <c r="K1727" s="157" t="str">
        <f t="shared" si="676"/>
        <v>n</v>
      </c>
      <c r="L1727" s="157" t="str">
        <f t="shared" si="677"/>
        <v>y</v>
      </c>
      <c r="M1727" s="157" t="str">
        <f t="shared" si="678"/>
        <v>n</v>
      </c>
      <c r="N1727" s="157" t="str">
        <f t="shared" si="679"/>
        <v>n</v>
      </c>
      <c r="O1727" s="157" t="str">
        <f t="shared" si="680"/>
        <v>n</v>
      </c>
      <c r="P1727" s="157" t="str">
        <f t="shared" si="681"/>
        <v>n</v>
      </c>
      <c r="Q1727" s="157" t="str">
        <f t="shared" si="682"/>
        <v>n</v>
      </c>
      <c r="R1727" s="157" t="str">
        <f t="shared" si="683"/>
        <v>n</v>
      </c>
      <c r="S1727" s="165">
        <v>75</v>
      </c>
      <c r="T1727" s="166">
        <v>75</v>
      </c>
      <c r="U1727" s="166" t="b">
        <f t="shared" si="696"/>
        <v>1</v>
      </c>
      <c r="V1727" s="165" t="s">
        <v>2772</v>
      </c>
      <c r="W1727" s="157" t="str">
        <f t="shared" si="701"/>
        <v>n</v>
      </c>
      <c r="X1727" s="157" t="str">
        <f t="shared" si="702"/>
        <v>y</v>
      </c>
      <c r="Y1727" s="157" t="str">
        <f t="shared" si="684"/>
        <v>y</v>
      </c>
      <c r="Z1727" s="157" t="str">
        <f t="shared" si="685"/>
        <v>y</v>
      </c>
      <c r="AA1727" s="157" t="str">
        <f t="shared" si="686"/>
        <v>n</v>
      </c>
      <c r="AB1727" s="157" t="str">
        <f t="shared" si="687"/>
        <v>n</v>
      </c>
      <c r="AC1727" s="157" t="str">
        <f t="shared" si="688"/>
        <v>n</v>
      </c>
      <c r="AD1727" s="157" t="str">
        <f t="shared" si="689"/>
        <v>n</v>
      </c>
      <c r="AE1727" s="165">
        <v>-1</v>
      </c>
      <c r="AF1727" s="166">
        <v>-1</v>
      </c>
      <c r="AG1727" s="166">
        <v>90</v>
      </c>
      <c r="AH1727" s="166" t="b">
        <f t="shared" si="697"/>
        <v>1</v>
      </c>
      <c r="AI1727" s="165"/>
      <c r="AJ1727" s="157" t="str">
        <f t="shared" si="690"/>
        <v>n</v>
      </c>
      <c r="AK1727" s="157" t="str">
        <f t="shared" si="691"/>
        <v>n</v>
      </c>
      <c r="AL1727" s="157" t="str">
        <f t="shared" si="692"/>
        <v>n</v>
      </c>
      <c r="AM1727" s="157" t="str">
        <f t="shared" si="693"/>
        <v>n</v>
      </c>
      <c r="AN1727" s="157" t="str">
        <f t="shared" si="698"/>
        <v>n</v>
      </c>
      <c r="AO1727" s="157" t="str">
        <f t="shared" si="699"/>
        <v>n</v>
      </c>
      <c r="AP1727" s="157" t="str">
        <f t="shared" si="694"/>
        <v>n</v>
      </c>
      <c r="AQ1727" s="157" t="str">
        <f t="shared" si="695"/>
        <v>n</v>
      </c>
      <c r="AR1727" s="165">
        <v>0</v>
      </c>
      <c r="AS1727" s="166">
        <v>0</v>
      </c>
      <c r="AT1727" s="166" t="b">
        <f t="shared" si="700"/>
        <v>1</v>
      </c>
      <c r="AU1727" s="157" t="s">
        <v>3164</v>
      </c>
    </row>
    <row r="1728" spans="1:47" ht="15" customHeight="1" x14ac:dyDescent="0.3">
      <c r="A1728" s="158" t="s">
        <v>1811</v>
      </c>
      <c r="B1728" s="158" t="s">
        <v>2096</v>
      </c>
      <c r="C1728" s="159">
        <v>44397</v>
      </c>
      <c r="D1728" s="158">
        <v>2021</v>
      </c>
      <c r="E1728" s="158" t="s">
        <v>137</v>
      </c>
      <c r="F1728" s="158" t="s">
        <v>1153</v>
      </c>
      <c r="G1728" s="169">
        <v>0.4826388888888889</v>
      </c>
      <c r="H1728" s="169">
        <v>0.13194444444444445</v>
      </c>
      <c r="I1728" s="157" t="s">
        <v>3165</v>
      </c>
      <c r="J1728" s="165"/>
      <c r="K1728" s="157" t="str">
        <f t="shared" si="676"/>
        <v>n</v>
      </c>
      <c r="L1728" s="157" t="str">
        <f t="shared" si="677"/>
        <v>n</v>
      </c>
      <c r="M1728" s="157" t="str">
        <f t="shared" si="678"/>
        <v>n</v>
      </c>
      <c r="N1728" s="157" t="str">
        <f t="shared" si="679"/>
        <v>n</v>
      </c>
      <c r="O1728" s="157" t="str">
        <f t="shared" si="680"/>
        <v>n</v>
      </c>
      <c r="P1728" s="157" t="str">
        <f t="shared" si="681"/>
        <v>n</v>
      </c>
      <c r="Q1728" s="157" t="str">
        <f t="shared" si="682"/>
        <v>n</v>
      </c>
      <c r="R1728" s="157" t="str">
        <f t="shared" si="683"/>
        <v>n</v>
      </c>
      <c r="S1728" s="165">
        <v>0</v>
      </c>
      <c r="T1728" s="166">
        <v>0</v>
      </c>
      <c r="U1728" s="166" t="b">
        <f t="shared" si="696"/>
        <v>1</v>
      </c>
      <c r="V1728" s="165" t="s">
        <v>1066</v>
      </c>
      <c r="W1728" s="157" t="str">
        <f t="shared" si="701"/>
        <v>n</v>
      </c>
      <c r="X1728" s="157" t="str">
        <f t="shared" si="702"/>
        <v>y</v>
      </c>
      <c r="Y1728" s="157" t="str">
        <f t="shared" si="684"/>
        <v>n</v>
      </c>
      <c r="Z1728" s="157" t="str">
        <f t="shared" si="685"/>
        <v>n</v>
      </c>
      <c r="AA1728" s="157" t="str">
        <f t="shared" si="686"/>
        <v>n</v>
      </c>
      <c r="AB1728" s="157" t="str">
        <f t="shared" si="687"/>
        <v>n</v>
      </c>
      <c r="AC1728" s="157" t="str">
        <f t="shared" si="688"/>
        <v>n</v>
      </c>
      <c r="AD1728" s="157" t="str">
        <f t="shared" si="689"/>
        <v>n</v>
      </c>
      <c r="AE1728" s="165">
        <v>-1</v>
      </c>
      <c r="AF1728" s="166">
        <v>-1</v>
      </c>
      <c r="AG1728" s="166">
        <v>50</v>
      </c>
      <c r="AH1728" s="166" t="b">
        <f t="shared" si="697"/>
        <v>1</v>
      </c>
      <c r="AI1728" s="165"/>
      <c r="AJ1728" s="157" t="str">
        <f t="shared" si="690"/>
        <v>n</v>
      </c>
      <c r="AK1728" s="157" t="str">
        <f t="shared" si="691"/>
        <v>n</v>
      </c>
      <c r="AL1728" s="157" t="str">
        <f t="shared" si="692"/>
        <v>n</v>
      </c>
      <c r="AM1728" s="157" t="str">
        <f t="shared" si="693"/>
        <v>n</v>
      </c>
      <c r="AN1728" s="157" t="str">
        <f t="shared" si="698"/>
        <v>n</v>
      </c>
      <c r="AO1728" s="157" t="str">
        <f t="shared" si="699"/>
        <v>n</v>
      </c>
      <c r="AP1728" s="157" t="str">
        <f t="shared" si="694"/>
        <v>n</v>
      </c>
      <c r="AQ1728" s="157" t="str">
        <f t="shared" si="695"/>
        <v>n</v>
      </c>
      <c r="AR1728" s="165">
        <v>0</v>
      </c>
      <c r="AS1728" s="166">
        <v>0</v>
      </c>
      <c r="AT1728" s="166" t="b">
        <f t="shared" si="700"/>
        <v>1</v>
      </c>
      <c r="AU1728" s="157" t="s">
        <v>2458</v>
      </c>
    </row>
    <row r="1729" spans="1:47" ht="15" customHeight="1" x14ac:dyDescent="0.3">
      <c r="A1729" s="158" t="s">
        <v>1811</v>
      </c>
      <c r="B1729" s="158" t="s">
        <v>2096</v>
      </c>
      <c r="C1729" s="159">
        <v>44397</v>
      </c>
      <c r="D1729" s="158">
        <v>2021</v>
      </c>
      <c r="E1729" s="158" t="s">
        <v>137</v>
      </c>
      <c r="F1729" s="158" t="s">
        <v>1154</v>
      </c>
      <c r="G1729" s="169">
        <v>0.4826388888888889</v>
      </c>
      <c r="H1729" s="169">
        <v>0.13194444444444445</v>
      </c>
      <c r="I1729" s="157" t="s">
        <v>3166</v>
      </c>
      <c r="J1729" s="165" t="s">
        <v>1066</v>
      </c>
      <c r="K1729" s="157" t="str">
        <f t="shared" si="676"/>
        <v>n</v>
      </c>
      <c r="L1729" s="157" t="str">
        <f t="shared" si="677"/>
        <v>y</v>
      </c>
      <c r="M1729" s="157" t="str">
        <f t="shared" si="678"/>
        <v>n</v>
      </c>
      <c r="N1729" s="157" t="str">
        <f t="shared" si="679"/>
        <v>n</v>
      </c>
      <c r="O1729" s="157" t="str">
        <f t="shared" si="680"/>
        <v>n</v>
      </c>
      <c r="P1729" s="157" t="str">
        <f t="shared" si="681"/>
        <v>n</v>
      </c>
      <c r="Q1729" s="157" t="str">
        <f t="shared" si="682"/>
        <v>n</v>
      </c>
      <c r="R1729" s="157" t="str">
        <f t="shared" si="683"/>
        <v>n</v>
      </c>
      <c r="S1729" s="165">
        <v>75</v>
      </c>
      <c r="T1729" s="166">
        <v>75</v>
      </c>
      <c r="U1729" s="166" t="b">
        <f t="shared" si="696"/>
        <v>1</v>
      </c>
      <c r="V1729" s="165" t="s">
        <v>1066</v>
      </c>
      <c r="W1729" s="157" t="str">
        <f t="shared" si="701"/>
        <v>n</v>
      </c>
      <c r="X1729" s="157" t="str">
        <f t="shared" si="702"/>
        <v>y</v>
      </c>
      <c r="Y1729" s="157" t="str">
        <f t="shared" si="684"/>
        <v>n</v>
      </c>
      <c r="Z1729" s="157" t="str">
        <f t="shared" si="685"/>
        <v>n</v>
      </c>
      <c r="AA1729" s="157" t="str">
        <f t="shared" si="686"/>
        <v>n</v>
      </c>
      <c r="AB1729" s="157" t="str">
        <f t="shared" si="687"/>
        <v>n</v>
      </c>
      <c r="AC1729" s="157" t="str">
        <f t="shared" si="688"/>
        <v>n</v>
      </c>
      <c r="AD1729" s="157" t="str">
        <f t="shared" si="689"/>
        <v>n</v>
      </c>
      <c r="AE1729" s="165">
        <v>-1</v>
      </c>
      <c r="AF1729" s="166">
        <v>-1</v>
      </c>
      <c r="AG1729" s="166">
        <v>80</v>
      </c>
      <c r="AH1729" s="166" t="b">
        <f t="shared" si="697"/>
        <v>1</v>
      </c>
      <c r="AI1729" s="165" t="s">
        <v>2425</v>
      </c>
      <c r="AJ1729" s="157" t="str">
        <f t="shared" si="690"/>
        <v>n</v>
      </c>
      <c r="AK1729" s="157" t="str">
        <f t="shared" si="691"/>
        <v>n</v>
      </c>
      <c r="AL1729" s="157" t="str">
        <f t="shared" si="692"/>
        <v>n</v>
      </c>
      <c r="AM1729" s="157" t="str">
        <f t="shared" si="693"/>
        <v>n</v>
      </c>
      <c r="AN1729" s="157" t="str">
        <f t="shared" si="698"/>
        <v>n</v>
      </c>
      <c r="AO1729" s="157" t="str">
        <f t="shared" si="699"/>
        <v>y</v>
      </c>
      <c r="AP1729" s="157" t="str">
        <f t="shared" si="694"/>
        <v>n</v>
      </c>
      <c r="AQ1729" s="157" t="str">
        <f t="shared" si="695"/>
        <v>y</v>
      </c>
      <c r="AR1729" s="165">
        <v>0</v>
      </c>
      <c r="AS1729" s="166">
        <v>0</v>
      </c>
      <c r="AT1729" s="166" t="b">
        <f t="shared" si="700"/>
        <v>1</v>
      </c>
      <c r="AU1729" s="157"/>
    </row>
    <row r="1730" spans="1:47" ht="15" customHeight="1" x14ac:dyDescent="0.3">
      <c r="A1730" s="158" t="s">
        <v>1811</v>
      </c>
      <c r="B1730" s="158" t="s">
        <v>2127</v>
      </c>
      <c r="C1730" s="159">
        <v>44425</v>
      </c>
      <c r="D1730" s="158">
        <v>2021</v>
      </c>
      <c r="E1730" s="158" t="s">
        <v>19</v>
      </c>
      <c r="F1730" s="158" t="s">
        <v>943</v>
      </c>
      <c r="G1730" s="169">
        <v>0.36458333333333331</v>
      </c>
      <c r="H1730" s="169">
        <v>0.10069444444444443</v>
      </c>
      <c r="I1730" s="157" t="s">
        <v>3167</v>
      </c>
      <c r="J1730" s="165" t="s">
        <v>1066</v>
      </c>
      <c r="K1730" s="157" t="str">
        <f t="shared" ref="K1730:K1793" si="703">IF(AND(ISNUMBER(SEARCH("I",$J1730)), S1730&gt;0),"y","n")</f>
        <v>n</v>
      </c>
      <c r="L1730" s="157" t="str">
        <f t="shared" ref="L1730:L1793" si="704">IF(AND(ISNUMBER(SEARCH("L",$J1730)), S1730&gt;0),"y","n")</f>
        <v>y</v>
      </c>
      <c r="M1730" s="157" t="str">
        <f t="shared" ref="M1730:M1793" si="705">IF(AND(ISNUMBER(SEARCH("H",$J1730))),"y","n")</f>
        <v>n</v>
      </c>
      <c r="N1730" s="157" t="str">
        <f t="shared" ref="N1730:N1793" si="706">IF(AND(ISNUMBER(SEARCH("O",$J1730))),"y","n")</f>
        <v>n</v>
      </c>
      <c r="O1730" s="157" t="str">
        <f t="shared" ref="O1730:O1793" si="707">IF(AND(ISNUMBER(SEARCH("P",$J1730))),"y","n")</f>
        <v>n</v>
      </c>
      <c r="P1730" s="157" t="str">
        <f t="shared" ref="P1730:P1793" si="708">IF(AND(ISNUMBER(SEARCH("F",$J1730))),"y","n")</f>
        <v>n</v>
      </c>
      <c r="Q1730" s="157" t="str">
        <f t="shared" ref="Q1730:Q1793" si="709">IF(AND(ISNUMBER(SEARCH("R",$J1730))),"y","n")</f>
        <v>n</v>
      </c>
      <c r="R1730" s="157" t="str">
        <f t="shared" ref="R1730:R1793" si="710">IF(AND(ISNUMBER(SEARCH("D",$J1730))),"y","n")</f>
        <v>n</v>
      </c>
      <c r="S1730" s="165">
        <v>90</v>
      </c>
      <c r="T1730" s="166">
        <v>90</v>
      </c>
      <c r="U1730" s="166" t="b">
        <f t="shared" si="696"/>
        <v>1</v>
      </c>
      <c r="V1730" s="165" t="s">
        <v>1066</v>
      </c>
      <c r="W1730" s="157" t="str">
        <f t="shared" si="701"/>
        <v>n</v>
      </c>
      <c r="X1730" s="157" t="str">
        <f t="shared" si="702"/>
        <v>y</v>
      </c>
      <c r="Y1730" s="157" t="str">
        <f t="shared" ref="Y1730:Y1793" si="711">IF(AND(ISNUMBER(SEARCH("H",$V1730))),"y","n")</f>
        <v>n</v>
      </c>
      <c r="Z1730" s="157" t="str">
        <f t="shared" ref="Z1730:Z1793" si="712">IF(AND(ISNUMBER(SEARCH("O",$V1730))),"y","n")</f>
        <v>n</v>
      </c>
      <c r="AA1730" s="157" t="str">
        <f t="shared" ref="AA1730:AA1793" si="713">IF(AND(ISNUMBER(SEARCH("P",$V1730))),"y","n")</f>
        <v>n</v>
      </c>
      <c r="AB1730" s="157" t="str">
        <f t="shared" ref="AB1730:AB1793" si="714">IF(AND(ISNUMBER(SEARCH("F",$V1730))),"y","n")</f>
        <v>n</v>
      </c>
      <c r="AC1730" s="157" t="str">
        <f t="shared" ref="AC1730:AC1793" si="715">IF(AND(ISNUMBER(SEARCH("R",$V1730))),"y","n")</f>
        <v>n</v>
      </c>
      <c r="AD1730" s="157" t="str">
        <f t="shared" ref="AD1730:AD1793" si="716">IF(AND(ISNUMBER(SEARCH("D",$V1730))),"y","n")</f>
        <v>n</v>
      </c>
      <c r="AE1730" s="165">
        <v>-1</v>
      </c>
      <c r="AF1730" s="166">
        <v>-1</v>
      </c>
      <c r="AG1730" s="166">
        <v>45</v>
      </c>
      <c r="AH1730" s="166" t="b">
        <f t="shared" si="697"/>
        <v>1</v>
      </c>
      <c r="AI1730" s="165" t="s">
        <v>1088</v>
      </c>
      <c r="AJ1730" s="157" t="str">
        <f t="shared" ref="AJ1730:AJ1793" si="717">IF(AND(ISNUMBER(SEARCH("I",$AI1730)), AR1730&gt;0),"y","n")</f>
        <v>n</v>
      </c>
      <c r="AK1730" s="157" t="str">
        <f t="shared" ref="AK1730:AK1793" si="718">IF(AND(ISNUMBER(SEARCH("L",$AI1730)), AR1730&gt;0),"y","n")</f>
        <v>n</v>
      </c>
      <c r="AL1730" s="157" t="str">
        <f t="shared" ref="AL1730:AL1793" si="719">IF(AND(ISNUMBER(SEARCH("H",$AI1730))),"y","n")</f>
        <v>n</v>
      </c>
      <c r="AM1730" s="157" t="str">
        <f t="shared" ref="AM1730:AM1793" si="720">IF(AND(ISNUMBER(SEARCH("O",$AI1730))),"y","n")</f>
        <v>n</v>
      </c>
      <c r="AN1730" s="157" t="str">
        <f t="shared" si="698"/>
        <v>n</v>
      </c>
      <c r="AO1730" s="157" t="str">
        <f t="shared" si="699"/>
        <v>n</v>
      </c>
      <c r="AP1730" s="157" t="str">
        <f t="shared" ref="AP1730:AP1793" si="721">IF(AND(ISNUMBER(SEARCH("R",$AI1730))),"y","n")</f>
        <v>n</v>
      </c>
      <c r="AQ1730" s="157" t="str">
        <f t="shared" ref="AQ1730:AQ1793" si="722">IF(AND(ISNUMBER(SEARCH("D",$AI1730))),"y","n")</f>
        <v>y</v>
      </c>
      <c r="AR1730" s="165">
        <v>0</v>
      </c>
      <c r="AS1730" s="166">
        <v>0</v>
      </c>
      <c r="AT1730" s="166" t="b">
        <f t="shared" si="700"/>
        <v>1</v>
      </c>
      <c r="AU1730" s="157" t="s">
        <v>3168</v>
      </c>
    </row>
    <row r="1731" spans="1:47" ht="15" customHeight="1" x14ac:dyDescent="0.3">
      <c r="A1731" s="158" t="s">
        <v>1811</v>
      </c>
      <c r="B1731" s="158" t="s">
        <v>2127</v>
      </c>
      <c r="C1731" s="159">
        <v>44425</v>
      </c>
      <c r="D1731" s="158">
        <v>2021</v>
      </c>
      <c r="E1731" s="158" t="s">
        <v>19</v>
      </c>
      <c r="F1731" s="158" t="s">
        <v>947</v>
      </c>
      <c r="G1731" s="169">
        <v>0.36458333333333331</v>
      </c>
      <c r="H1731" s="169">
        <v>0.10069444444444443</v>
      </c>
      <c r="I1731" s="157" t="s">
        <v>3169</v>
      </c>
      <c r="J1731" s="165" t="s">
        <v>1066</v>
      </c>
      <c r="K1731" s="157" t="str">
        <f t="shared" si="703"/>
        <v>n</v>
      </c>
      <c r="L1731" s="157" t="str">
        <f t="shared" si="704"/>
        <v>y</v>
      </c>
      <c r="M1731" s="157" t="str">
        <f t="shared" si="705"/>
        <v>n</v>
      </c>
      <c r="N1731" s="157" t="str">
        <f t="shared" si="706"/>
        <v>n</v>
      </c>
      <c r="O1731" s="157" t="str">
        <f t="shared" si="707"/>
        <v>n</v>
      </c>
      <c r="P1731" s="157" t="str">
        <f t="shared" si="708"/>
        <v>n</v>
      </c>
      <c r="Q1731" s="157" t="str">
        <f t="shared" si="709"/>
        <v>n</v>
      </c>
      <c r="R1731" s="157" t="str">
        <f t="shared" si="710"/>
        <v>n</v>
      </c>
      <c r="S1731" s="165">
        <v>75</v>
      </c>
      <c r="T1731" s="166">
        <v>75</v>
      </c>
      <c r="U1731" s="166" t="b">
        <f t="shared" ref="U1731:U1794" si="723">S1731=T1731</f>
        <v>1</v>
      </c>
      <c r="V1731" s="165" t="s">
        <v>1066</v>
      </c>
      <c r="W1731" s="157" t="str">
        <f t="shared" si="701"/>
        <v>n</v>
      </c>
      <c r="X1731" s="157" t="str">
        <f t="shared" si="702"/>
        <v>y</v>
      </c>
      <c r="Y1731" s="157" t="str">
        <f t="shared" si="711"/>
        <v>n</v>
      </c>
      <c r="Z1731" s="157" t="str">
        <f t="shared" si="712"/>
        <v>n</v>
      </c>
      <c r="AA1731" s="157" t="str">
        <f t="shared" si="713"/>
        <v>n</v>
      </c>
      <c r="AB1731" s="157" t="str">
        <f t="shared" si="714"/>
        <v>n</v>
      </c>
      <c r="AC1731" s="157" t="str">
        <f t="shared" si="715"/>
        <v>n</v>
      </c>
      <c r="AD1731" s="157" t="str">
        <f t="shared" si="716"/>
        <v>n</v>
      </c>
      <c r="AE1731" s="165">
        <v>-1</v>
      </c>
      <c r="AF1731" s="166">
        <v>-1</v>
      </c>
      <c r="AG1731" s="166">
        <v>85</v>
      </c>
      <c r="AH1731" s="166" t="b">
        <f t="shared" ref="AH1731:AH1794" si="724">AE1731=AF1731</f>
        <v>1</v>
      </c>
      <c r="AI1731" s="165" t="s">
        <v>1088</v>
      </c>
      <c r="AJ1731" s="157" t="str">
        <f t="shared" si="717"/>
        <v>n</v>
      </c>
      <c r="AK1731" s="157" t="str">
        <f t="shared" si="718"/>
        <v>n</v>
      </c>
      <c r="AL1731" s="157" t="str">
        <f t="shared" si="719"/>
        <v>n</v>
      </c>
      <c r="AM1731" s="157" t="str">
        <f t="shared" si="720"/>
        <v>n</v>
      </c>
      <c r="AN1731" s="157" t="str">
        <f t="shared" ref="AN1731:AN1794" si="725">IF(AND(ISNUMBER(SEARCH("P",$AI1731))),"y","n")</f>
        <v>n</v>
      </c>
      <c r="AO1731" s="157" t="str">
        <f t="shared" ref="AO1731:AO1794" si="726">IF(AND(ISNUMBER(SEARCH("F",$AI1731))),"y","n")</f>
        <v>n</v>
      </c>
      <c r="AP1731" s="157" t="str">
        <f t="shared" si="721"/>
        <v>n</v>
      </c>
      <c r="AQ1731" s="157" t="str">
        <f t="shared" si="722"/>
        <v>y</v>
      </c>
      <c r="AR1731" s="165">
        <v>0</v>
      </c>
      <c r="AS1731" s="166">
        <v>0</v>
      </c>
      <c r="AT1731" s="166" t="b">
        <f t="shared" si="700"/>
        <v>1</v>
      </c>
      <c r="AU1731" s="157" t="s">
        <v>3170</v>
      </c>
    </row>
    <row r="1732" spans="1:47" ht="15" customHeight="1" x14ac:dyDescent="0.3">
      <c r="A1732" s="158" t="s">
        <v>1811</v>
      </c>
      <c r="B1732" s="158" t="s">
        <v>2127</v>
      </c>
      <c r="C1732" s="159">
        <v>44425</v>
      </c>
      <c r="D1732" s="158">
        <v>2021</v>
      </c>
      <c r="E1732" s="158" t="s">
        <v>19</v>
      </c>
      <c r="F1732" s="158" t="s">
        <v>949</v>
      </c>
      <c r="G1732" s="169">
        <v>0.36458333333333331</v>
      </c>
      <c r="H1732" s="169">
        <v>0.10069444444444443</v>
      </c>
      <c r="I1732" s="157" t="s">
        <v>3171</v>
      </c>
      <c r="J1732" s="165" t="s">
        <v>1066</v>
      </c>
      <c r="K1732" s="157" t="str">
        <f t="shared" si="703"/>
        <v>n</v>
      </c>
      <c r="L1732" s="157" t="str">
        <f t="shared" si="704"/>
        <v>y</v>
      </c>
      <c r="M1732" s="157" t="str">
        <f t="shared" si="705"/>
        <v>n</v>
      </c>
      <c r="N1732" s="157" t="str">
        <f t="shared" si="706"/>
        <v>n</v>
      </c>
      <c r="O1732" s="157" t="str">
        <f t="shared" si="707"/>
        <v>n</v>
      </c>
      <c r="P1732" s="157" t="str">
        <f t="shared" si="708"/>
        <v>n</v>
      </c>
      <c r="Q1732" s="157" t="str">
        <f t="shared" si="709"/>
        <v>n</v>
      </c>
      <c r="R1732" s="157" t="str">
        <f t="shared" si="710"/>
        <v>n</v>
      </c>
      <c r="S1732" s="165">
        <v>60</v>
      </c>
      <c r="T1732" s="166">
        <v>60</v>
      </c>
      <c r="U1732" s="166" t="b">
        <f t="shared" si="723"/>
        <v>1</v>
      </c>
      <c r="V1732" s="165" t="s">
        <v>1066</v>
      </c>
      <c r="W1732" s="157" t="str">
        <f t="shared" si="701"/>
        <v>n</v>
      </c>
      <c r="X1732" s="157" t="str">
        <f t="shared" si="702"/>
        <v>y</v>
      </c>
      <c r="Y1732" s="157" t="str">
        <f t="shared" si="711"/>
        <v>n</v>
      </c>
      <c r="Z1732" s="157" t="str">
        <f t="shared" si="712"/>
        <v>n</v>
      </c>
      <c r="AA1732" s="157" t="str">
        <f t="shared" si="713"/>
        <v>n</v>
      </c>
      <c r="AB1732" s="157" t="str">
        <f t="shared" si="714"/>
        <v>n</v>
      </c>
      <c r="AC1732" s="157" t="str">
        <f t="shared" si="715"/>
        <v>n</v>
      </c>
      <c r="AD1732" s="157" t="str">
        <f t="shared" si="716"/>
        <v>n</v>
      </c>
      <c r="AE1732" s="165">
        <v>-1</v>
      </c>
      <c r="AF1732" s="166">
        <v>-1</v>
      </c>
      <c r="AG1732" s="166">
        <v>90</v>
      </c>
      <c r="AH1732" s="166" t="b">
        <f t="shared" si="724"/>
        <v>1</v>
      </c>
      <c r="AI1732" s="165"/>
      <c r="AJ1732" s="157" t="str">
        <f t="shared" si="717"/>
        <v>n</v>
      </c>
      <c r="AK1732" s="157" t="str">
        <f t="shared" si="718"/>
        <v>n</v>
      </c>
      <c r="AL1732" s="157" t="str">
        <f t="shared" si="719"/>
        <v>n</v>
      </c>
      <c r="AM1732" s="157" t="str">
        <f t="shared" si="720"/>
        <v>n</v>
      </c>
      <c r="AN1732" s="157" t="str">
        <f t="shared" si="725"/>
        <v>n</v>
      </c>
      <c r="AO1732" s="157" t="str">
        <f t="shared" si="726"/>
        <v>n</v>
      </c>
      <c r="AP1732" s="157" t="str">
        <f t="shared" si="721"/>
        <v>n</v>
      </c>
      <c r="AQ1732" s="157" t="str">
        <f t="shared" si="722"/>
        <v>n</v>
      </c>
      <c r="AR1732" s="165">
        <v>0</v>
      </c>
      <c r="AS1732" s="166">
        <v>0</v>
      </c>
      <c r="AT1732" s="166" t="b">
        <f t="shared" si="700"/>
        <v>1</v>
      </c>
      <c r="AU1732" s="157" t="s">
        <v>3172</v>
      </c>
    </row>
    <row r="1733" spans="1:47" ht="15" customHeight="1" x14ac:dyDescent="0.3">
      <c r="A1733" s="158" t="s">
        <v>1811</v>
      </c>
      <c r="B1733" s="158" t="s">
        <v>2127</v>
      </c>
      <c r="C1733" s="159">
        <v>44425</v>
      </c>
      <c r="D1733" s="158">
        <v>2021</v>
      </c>
      <c r="E1733" s="158" t="s">
        <v>19</v>
      </c>
      <c r="F1733" s="158" t="s">
        <v>951</v>
      </c>
      <c r="G1733" s="169">
        <v>0.36458333333333331</v>
      </c>
      <c r="H1733" s="169">
        <v>0.10069444444444443</v>
      </c>
      <c r="I1733" s="157" t="s">
        <v>3174</v>
      </c>
      <c r="J1733" s="165" t="s">
        <v>1066</v>
      </c>
      <c r="K1733" s="157" t="str">
        <f t="shared" si="703"/>
        <v>n</v>
      </c>
      <c r="L1733" s="157" t="str">
        <f t="shared" si="704"/>
        <v>y</v>
      </c>
      <c r="M1733" s="157" t="str">
        <f t="shared" si="705"/>
        <v>n</v>
      </c>
      <c r="N1733" s="157" t="str">
        <f t="shared" si="706"/>
        <v>n</v>
      </c>
      <c r="O1733" s="157" t="str">
        <f t="shared" si="707"/>
        <v>n</v>
      </c>
      <c r="P1733" s="157" t="str">
        <f t="shared" si="708"/>
        <v>n</v>
      </c>
      <c r="Q1733" s="157" t="str">
        <f t="shared" si="709"/>
        <v>n</v>
      </c>
      <c r="R1733" s="157" t="str">
        <f t="shared" si="710"/>
        <v>n</v>
      </c>
      <c r="S1733" s="165">
        <v>100</v>
      </c>
      <c r="T1733" s="166">
        <v>100</v>
      </c>
      <c r="U1733" s="166" t="b">
        <f t="shared" si="723"/>
        <v>1</v>
      </c>
      <c r="V1733" s="165" t="s">
        <v>1066</v>
      </c>
      <c r="W1733" s="157" t="str">
        <f t="shared" si="701"/>
        <v>n</v>
      </c>
      <c r="X1733" s="157" t="str">
        <f t="shared" si="702"/>
        <v>y</v>
      </c>
      <c r="Y1733" s="157" t="str">
        <f t="shared" si="711"/>
        <v>n</v>
      </c>
      <c r="Z1733" s="157" t="str">
        <f t="shared" si="712"/>
        <v>n</v>
      </c>
      <c r="AA1733" s="157" t="str">
        <f t="shared" si="713"/>
        <v>n</v>
      </c>
      <c r="AB1733" s="157" t="str">
        <f t="shared" si="714"/>
        <v>n</v>
      </c>
      <c r="AC1733" s="157" t="str">
        <f t="shared" si="715"/>
        <v>n</v>
      </c>
      <c r="AD1733" s="157" t="str">
        <f t="shared" si="716"/>
        <v>n</v>
      </c>
      <c r="AE1733" s="165">
        <v>-1</v>
      </c>
      <c r="AF1733" s="166">
        <v>-1</v>
      </c>
      <c r="AG1733" s="166">
        <v>93</v>
      </c>
      <c r="AH1733" s="166" t="b">
        <f t="shared" si="724"/>
        <v>1</v>
      </c>
      <c r="AI1733" s="165"/>
      <c r="AJ1733" s="157" t="str">
        <f t="shared" si="717"/>
        <v>n</v>
      </c>
      <c r="AK1733" s="157" t="str">
        <f t="shared" si="718"/>
        <v>n</v>
      </c>
      <c r="AL1733" s="157" t="str">
        <f t="shared" si="719"/>
        <v>n</v>
      </c>
      <c r="AM1733" s="157" t="str">
        <f t="shared" si="720"/>
        <v>n</v>
      </c>
      <c r="AN1733" s="157" t="str">
        <f t="shared" si="725"/>
        <v>n</v>
      </c>
      <c r="AO1733" s="157" t="str">
        <f t="shared" si="726"/>
        <v>n</v>
      </c>
      <c r="AP1733" s="157" t="str">
        <f t="shared" si="721"/>
        <v>n</v>
      </c>
      <c r="AQ1733" s="157" t="str">
        <f t="shared" si="722"/>
        <v>n</v>
      </c>
      <c r="AR1733" s="165">
        <v>0</v>
      </c>
      <c r="AS1733" s="166">
        <v>0</v>
      </c>
      <c r="AT1733" s="166" t="b">
        <f t="shared" si="700"/>
        <v>1</v>
      </c>
      <c r="AU1733" s="157" t="s">
        <v>3173</v>
      </c>
    </row>
    <row r="1734" spans="1:47" ht="15" customHeight="1" x14ac:dyDescent="0.3">
      <c r="A1734" s="158" t="s">
        <v>1811</v>
      </c>
      <c r="B1734" s="158" t="s">
        <v>2127</v>
      </c>
      <c r="C1734" s="159">
        <v>44425</v>
      </c>
      <c r="D1734" s="158">
        <v>2021</v>
      </c>
      <c r="E1734" s="158" t="s">
        <v>19</v>
      </c>
      <c r="F1734" s="158" t="s">
        <v>953</v>
      </c>
      <c r="G1734" s="169">
        <v>0.36458333333333331</v>
      </c>
      <c r="H1734" s="169">
        <v>0.10069444444444443</v>
      </c>
      <c r="I1734" s="157" t="s">
        <v>3175</v>
      </c>
      <c r="J1734" s="165" t="s">
        <v>1066</v>
      </c>
      <c r="K1734" s="157" t="str">
        <f t="shared" si="703"/>
        <v>n</v>
      </c>
      <c r="L1734" s="157" t="str">
        <f t="shared" si="704"/>
        <v>y</v>
      </c>
      <c r="M1734" s="157" t="str">
        <f t="shared" si="705"/>
        <v>n</v>
      </c>
      <c r="N1734" s="157" t="str">
        <f t="shared" si="706"/>
        <v>n</v>
      </c>
      <c r="O1734" s="157" t="str">
        <f t="shared" si="707"/>
        <v>n</v>
      </c>
      <c r="P1734" s="157" t="str">
        <f t="shared" si="708"/>
        <v>n</v>
      </c>
      <c r="Q1734" s="157" t="str">
        <f t="shared" si="709"/>
        <v>n</v>
      </c>
      <c r="R1734" s="157" t="str">
        <f t="shared" si="710"/>
        <v>n</v>
      </c>
      <c r="S1734" s="165">
        <v>99</v>
      </c>
      <c r="T1734" s="166">
        <v>99</v>
      </c>
      <c r="U1734" s="166" t="b">
        <f t="shared" si="723"/>
        <v>1</v>
      </c>
      <c r="V1734" s="165" t="s">
        <v>1066</v>
      </c>
      <c r="W1734" s="157" t="str">
        <f t="shared" si="701"/>
        <v>n</v>
      </c>
      <c r="X1734" s="157" t="str">
        <f t="shared" si="702"/>
        <v>y</v>
      </c>
      <c r="Y1734" s="157" t="str">
        <f t="shared" si="711"/>
        <v>n</v>
      </c>
      <c r="Z1734" s="157" t="str">
        <f t="shared" si="712"/>
        <v>n</v>
      </c>
      <c r="AA1734" s="157" t="str">
        <f t="shared" si="713"/>
        <v>n</v>
      </c>
      <c r="AB1734" s="157" t="str">
        <f t="shared" si="714"/>
        <v>n</v>
      </c>
      <c r="AC1734" s="157" t="str">
        <f t="shared" si="715"/>
        <v>n</v>
      </c>
      <c r="AD1734" s="157" t="str">
        <f t="shared" si="716"/>
        <v>n</v>
      </c>
      <c r="AE1734" s="165">
        <v>-1</v>
      </c>
      <c r="AF1734" s="166">
        <v>-1</v>
      </c>
      <c r="AG1734" s="166">
        <v>85</v>
      </c>
      <c r="AH1734" s="166" t="b">
        <f t="shared" si="724"/>
        <v>1</v>
      </c>
      <c r="AI1734" s="165" t="s">
        <v>1197</v>
      </c>
      <c r="AJ1734" s="157" t="str">
        <f t="shared" si="717"/>
        <v>n</v>
      </c>
      <c r="AK1734" s="157" t="str">
        <f t="shared" si="718"/>
        <v>n</v>
      </c>
      <c r="AL1734" s="157" t="str">
        <f t="shared" si="719"/>
        <v>n</v>
      </c>
      <c r="AM1734" s="157" t="str">
        <f t="shared" si="720"/>
        <v>n</v>
      </c>
      <c r="AN1734" s="157" t="str">
        <f t="shared" si="725"/>
        <v>n</v>
      </c>
      <c r="AO1734" s="157" t="str">
        <f t="shared" si="726"/>
        <v>n</v>
      </c>
      <c r="AP1734" s="157" t="str">
        <f t="shared" si="721"/>
        <v>y</v>
      </c>
      <c r="AQ1734" s="157" t="str">
        <f t="shared" si="722"/>
        <v>n</v>
      </c>
      <c r="AR1734" s="165">
        <v>0</v>
      </c>
      <c r="AS1734" s="166">
        <v>0</v>
      </c>
      <c r="AT1734" s="166" t="b">
        <f t="shared" si="700"/>
        <v>1</v>
      </c>
      <c r="AU1734" s="157" t="s">
        <v>3176</v>
      </c>
    </row>
    <row r="1735" spans="1:47" ht="15" customHeight="1" x14ac:dyDescent="0.3">
      <c r="A1735" s="158" t="s">
        <v>1811</v>
      </c>
      <c r="B1735" s="158" t="s">
        <v>2127</v>
      </c>
      <c r="C1735" s="159">
        <v>44425</v>
      </c>
      <c r="D1735" s="158">
        <v>2021</v>
      </c>
      <c r="E1735" s="158" t="s">
        <v>19</v>
      </c>
      <c r="F1735" s="158" t="s">
        <v>955</v>
      </c>
      <c r="G1735" s="169">
        <v>0.36458333333333331</v>
      </c>
      <c r="H1735" s="169">
        <v>0.10069444444444443</v>
      </c>
      <c r="I1735" s="157" t="s">
        <v>3177</v>
      </c>
      <c r="J1735" s="165" t="s">
        <v>1066</v>
      </c>
      <c r="K1735" s="157" t="str">
        <f t="shared" si="703"/>
        <v>n</v>
      </c>
      <c r="L1735" s="157" t="str">
        <f t="shared" si="704"/>
        <v>y</v>
      </c>
      <c r="M1735" s="157" t="str">
        <f t="shared" si="705"/>
        <v>n</v>
      </c>
      <c r="N1735" s="157" t="str">
        <f t="shared" si="706"/>
        <v>n</v>
      </c>
      <c r="O1735" s="157" t="str">
        <f t="shared" si="707"/>
        <v>n</v>
      </c>
      <c r="P1735" s="157" t="str">
        <f t="shared" si="708"/>
        <v>n</v>
      </c>
      <c r="Q1735" s="157" t="str">
        <f t="shared" si="709"/>
        <v>n</v>
      </c>
      <c r="R1735" s="157" t="str">
        <f t="shared" si="710"/>
        <v>n</v>
      </c>
      <c r="S1735" s="165">
        <v>80</v>
      </c>
      <c r="T1735" s="166">
        <v>80</v>
      </c>
      <c r="U1735" s="166" t="b">
        <f t="shared" si="723"/>
        <v>1</v>
      </c>
      <c r="V1735" s="165" t="s">
        <v>1066</v>
      </c>
      <c r="W1735" s="157" t="str">
        <f t="shared" si="701"/>
        <v>n</v>
      </c>
      <c r="X1735" s="157" t="str">
        <f t="shared" si="702"/>
        <v>y</v>
      </c>
      <c r="Y1735" s="157" t="str">
        <f t="shared" si="711"/>
        <v>n</v>
      </c>
      <c r="Z1735" s="157" t="str">
        <f t="shared" si="712"/>
        <v>n</v>
      </c>
      <c r="AA1735" s="157" t="str">
        <f t="shared" si="713"/>
        <v>n</v>
      </c>
      <c r="AB1735" s="157" t="str">
        <f t="shared" si="714"/>
        <v>n</v>
      </c>
      <c r="AC1735" s="157" t="str">
        <f t="shared" si="715"/>
        <v>n</v>
      </c>
      <c r="AD1735" s="157" t="str">
        <f t="shared" si="716"/>
        <v>n</v>
      </c>
      <c r="AE1735" s="165">
        <v>-1</v>
      </c>
      <c r="AF1735" s="166">
        <v>-1</v>
      </c>
      <c r="AG1735" s="166">
        <v>95</v>
      </c>
      <c r="AH1735" s="166" t="b">
        <f t="shared" si="724"/>
        <v>1</v>
      </c>
      <c r="AI1735" s="165" t="s">
        <v>1088</v>
      </c>
      <c r="AJ1735" s="157" t="str">
        <f t="shared" si="717"/>
        <v>n</v>
      </c>
      <c r="AK1735" s="157" t="str">
        <f t="shared" si="718"/>
        <v>n</v>
      </c>
      <c r="AL1735" s="157" t="str">
        <f t="shared" si="719"/>
        <v>n</v>
      </c>
      <c r="AM1735" s="157" t="str">
        <f t="shared" si="720"/>
        <v>n</v>
      </c>
      <c r="AN1735" s="157" t="str">
        <f t="shared" si="725"/>
        <v>n</v>
      </c>
      <c r="AO1735" s="157" t="str">
        <f t="shared" si="726"/>
        <v>n</v>
      </c>
      <c r="AP1735" s="157" t="str">
        <f t="shared" si="721"/>
        <v>n</v>
      </c>
      <c r="AQ1735" s="157" t="str">
        <f t="shared" si="722"/>
        <v>y</v>
      </c>
      <c r="AR1735" s="165">
        <v>0</v>
      </c>
      <c r="AS1735" s="166">
        <v>0</v>
      </c>
      <c r="AT1735" s="166" t="b">
        <f t="shared" si="700"/>
        <v>1</v>
      </c>
      <c r="AU1735" s="157" t="s">
        <v>3178</v>
      </c>
    </row>
    <row r="1736" spans="1:47" ht="15" customHeight="1" x14ac:dyDescent="0.3">
      <c r="A1736" s="158" t="s">
        <v>1811</v>
      </c>
      <c r="B1736" s="158" t="s">
        <v>2127</v>
      </c>
      <c r="C1736" s="159">
        <v>44425</v>
      </c>
      <c r="D1736" s="158">
        <v>2021</v>
      </c>
      <c r="E1736" s="158" t="s">
        <v>19</v>
      </c>
      <c r="F1736" s="158" t="s">
        <v>957</v>
      </c>
      <c r="G1736" s="169">
        <v>0.36458333333333331</v>
      </c>
      <c r="H1736" s="169">
        <v>0.10069444444444443</v>
      </c>
      <c r="I1736" s="157" t="s">
        <v>3141</v>
      </c>
      <c r="J1736" s="165" t="s">
        <v>1066</v>
      </c>
      <c r="K1736" s="157" t="str">
        <f t="shared" si="703"/>
        <v>n</v>
      </c>
      <c r="L1736" s="157" t="str">
        <f t="shared" si="704"/>
        <v>n</v>
      </c>
      <c r="M1736" s="157" t="str">
        <f t="shared" si="705"/>
        <v>n</v>
      </c>
      <c r="N1736" s="157" t="str">
        <f t="shared" si="706"/>
        <v>n</v>
      </c>
      <c r="O1736" s="157" t="str">
        <f t="shared" si="707"/>
        <v>n</v>
      </c>
      <c r="P1736" s="157" t="str">
        <f t="shared" si="708"/>
        <v>n</v>
      </c>
      <c r="Q1736" s="157" t="str">
        <f t="shared" si="709"/>
        <v>n</v>
      </c>
      <c r="R1736" s="157" t="str">
        <f t="shared" si="710"/>
        <v>n</v>
      </c>
      <c r="S1736" s="165">
        <v>0</v>
      </c>
      <c r="T1736" s="166">
        <v>0</v>
      </c>
      <c r="U1736" s="166" t="b">
        <f t="shared" si="723"/>
        <v>1</v>
      </c>
      <c r="V1736" s="165" t="s">
        <v>1066</v>
      </c>
      <c r="W1736" s="157" t="str">
        <f t="shared" si="701"/>
        <v>n</v>
      </c>
      <c r="X1736" s="157" t="str">
        <f t="shared" si="702"/>
        <v>y</v>
      </c>
      <c r="Y1736" s="157" t="str">
        <f t="shared" si="711"/>
        <v>n</v>
      </c>
      <c r="Z1736" s="157" t="str">
        <f t="shared" si="712"/>
        <v>n</v>
      </c>
      <c r="AA1736" s="157" t="str">
        <f t="shared" si="713"/>
        <v>n</v>
      </c>
      <c r="AB1736" s="157" t="str">
        <f t="shared" si="714"/>
        <v>n</v>
      </c>
      <c r="AC1736" s="157" t="str">
        <f t="shared" si="715"/>
        <v>n</v>
      </c>
      <c r="AD1736" s="157" t="str">
        <f t="shared" si="716"/>
        <v>n</v>
      </c>
      <c r="AE1736" s="165">
        <v>-1</v>
      </c>
      <c r="AF1736" s="166">
        <v>-1</v>
      </c>
      <c r="AG1736" s="166">
        <v>90</v>
      </c>
      <c r="AH1736" s="166" t="b">
        <f t="shared" si="724"/>
        <v>1</v>
      </c>
      <c r="AI1736" s="165"/>
      <c r="AJ1736" s="157" t="str">
        <f t="shared" si="717"/>
        <v>n</v>
      </c>
      <c r="AK1736" s="157" t="str">
        <f t="shared" si="718"/>
        <v>n</v>
      </c>
      <c r="AL1736" s="157" t="str">
        <f t="shared" si="719"/>
        <v>n</v>
      </c>
      <c r="AM1736" s="157" t="str">
        <f t="shared" si="720"/>
        <v>n</v>
      </c>
      <c r="AN1736" s="157" t="str">
        <f t="shared" si="725"/>
        <v>n</v>
      </c>
      <c r="AO1736" s="157" t="str">
        <f t="shared" si="726"/>
        <v>n</v>
      </c>
      <c r="AP1736" s="157" t="str">
        <f t="shared" si="721"/>
        <v>n</v>
      </c>
      <c r="AQ1736" s="157" t="str">
        <f t="shared" si="722"/>
        <v>n</v>
      </c>
      <c r="AR1736" s="165">
        <v>0</v>
      </c>
      <c r="AS1736" s="166">
        <v>0</v>
      </c>
      <c r="AT1736" s="166" t="b">
        <f t="shared" si="700"/>
        <v>1</v>
      </c>
      <c r="AU1736" s="157" t="s">
        <v>3179</v>
      </c>
    </row>
    <row r="1737" spans="1:47" ht="15" customHeight="1" x14ac:dyDescent="0.3">
      <c r="A1737" s="158" t="s">
        <v>1811</v>
      </c>
      <c r="B1737" s="158" t="s">
        <v>2127</v>
      </c>
      <c r="C1737" s="159">
        <v>44425</v>
      </c>
      <c r="D1737" s="158">
        <v>2021</v>
      </c>
      <c r="E1737" s="158" t="s">
        <v>19</v>
      </c>
      <c r="F1737" s="158" t="s">
        <v>959</v>
      </c>
      <c r="G1737" s="169">
        <v>0.36458333333333331</v>
      </c>
      <c r="H1737" s="169">
        <v>0.10069444444444443</v>
      </c>
      <c r="I1737" s="157" t="s">
        <v>3180</v>
      </c>
      <c r="J1737" s="165" t="s">
        <v>1066</v>
      </c>
      <c r="K1737" s="157" t="str">
        <f t="shared" si="703"/>
        <v>n</v>
      </c>
      <c r="L1737" s="157" t="str">
        <f t="shared" si="704"/>
        <v>y</v>
      </c>
      <c r="M1737" s="157" t="str">
        <f t="shared" si="705"/>
        <v>n</v>
      </c>
      <c r="N1737" s="157" t="str">
        <f t="shared" si="706"/>
        <v>n</v>
      </c>
      <c r="O1737" s="157" t="str">
        <f t="shared" si="707"/>
        <v>n</v>
      </c>
      <c r="P1737" s="157" t="str">
        <f t="shared" si="708"/>
        <v>n</v>
      </c>
      <c r="Q1737" s="157" t="str">
        <f t="shared" si="709"/>
        <v>n</v>
      </c>
      <c r="R1737" s="157" t="str">
        <f t="shared" si="710"/>
        <v>n</v>
      </c>
      <c r="S1737" s="165">
        <v>20</v>
      </c>
      <c r="T1737" s="166">
        <v>20</v>
      </c>
      <c r="U1737" s="166" t="b">
        <f t="shared" si="723"/>
        <v>1</v>
      </c>
      <c r="V1737" s="165" t="s">
        <v>2315</v>
      </c>
      <c r="W1737" s="157" t="str">
        <f t="shared" si="701"/>
        <v>n</v>
      </c>
      <c r="X1737" s="157" t="str">
        <f t="shared" si="702"/>
        <v>y</v>
      </c>
      <c r="Y1737" s="157" t="str">
        <f t="shared" si="711"/>
        <v>y</v>
      </c>
      <c r="Z1737" s="157" t="str">
        <f t="shared" si="712"/>
        <v>n</v>
      </c>
      <c r="AA1737" s="157" t="str">
        <f t="shared" si="713"/>
        <v>n</v>
      </c>
      <c r="AB1737" s="157" t="str">
        <f t="shared" si="714"/>
        <v>n</v>
      </c>
      <c r="AC1737" s="157" t="str">
        <f t="shared" si="715"/>
        <v>n</v>
      </c>
      <c r="AD1737" s="157" t="str">
        <f t="shared" si="716"/>
        <v>n</v>
      </c>
      <c r="AE1737" s="165">
        <v>-1</v>
      </c>
      <c r="AF1737" s="166">
        <v>-1</v>
      </c>
      <c r="AG1737" s="166">
        <v>70</v>
      </c>
      <c r="AH1737" s="166" t="b">
        <f t="shared" si="724"/>
        <v>1</v>
      </c>
      <c r="AI1737" s="165"/>
      <c r="AJ1737" s="157" t="str">
        <f t="shared" si="717"/>
        <v>n</v>
      </c>
      <c r="AK1737" s="157" t="str">
        <f t="shared" si="718"/>
        <v>n</v>
      </c>
      <c r="AL1737" s="157" t="str">
        <f t="shared" si="719"/>
        <v>n</v>
      </c>
      <c r="AM1737" s="157" t="str">
        <f t="shared" si="720"/>
        <v>n</v>
      </c>
      <c r="AN1737" s="157" t="str">
        <f t="shared" si="725"/>
        <v>n</v>
      </c>
      <c r="AO1737" s="157" t="str">
        <f t="shared" si="726"/>
        <v>n</v>
      </c>
      <c r="AP1737" s="157" t="str">
        <f t="shared" si="721"/>
        <v>n</v>
      </c>
      <c r="AQ1737" s="157" t="str">
        <f t="shared" si="722"/>
        <v>n</v>
      </c>
      <c r="AR1737" s="165">
        <v>0</v>
      </c>
      <c r="AS1737" s="166">
        <v>0</v>
      </c>
      <c r="AT1737" s="166" t="b">
        <f t="shared" si="700"/>
        <v>1</v>
      </c>
      <c r="AU1737" s="157" t="s">
        <v>3181</v>
      </c>
    </row>
    <row r="1738" spans="1:47" ht="15" customHeight="1" x14ac:dyDescent="0.3">
      <c r="A1738" s="158" t="s">
        <v>1811</v>
      </c>
      <c r="B1738" s="158" t="s">
        <v>2127</v>
      </c>
      <c r="C1738" s="159">
        <v>44425</v>
      </c>
      <c r="D1738" s="158">
        <v>2021</v>
      </c>
      <c r="E1738" s="158" t="s">
        <v>19</v>
      </c>
      <c r="F1738" s="158" t="s">
        <v>962</v>
      </c>
      <c r="G1738" s="169">
        <v>0.36458333333333331</v>
      </c>
      <c r="H1738" s="169">
        <v>0.10069444444444443</v>
      </c>
      <c r="I1738" s="157" t="s">
        <v>3144</v>
      </c>
      <c r="J1738" s="165" t="s">
        <v>1066</v>
      </c>
      <c r="K1738" s="157" t="str">
        <f t="shared" si="703"/>
        <v>n</v>
      </c>
      <c r="L1738" s="157" t="str">
        <f t="shared" si="704"/>
        <v>y</v>
      </c>
      <c r="M1738" s="157" t="str">
        <f t="shared" si="705"/>
        <v>n</v>
      </c>
      <c r="N1738" s="157" t="str">
        <f t="shared" si="706"/>
        <v>n</v>
      </c>
      <c r="O1738" s="157" t="str">
        <f t="shared" si="707"/>
        <v>n</v>
      </c>
      <c r="P1738" s="157" t="str">
        <f t="shared" si="708"/>
        <v>n</v>
      </c>
      <c r="Q1738" s="157" t="str">
        <f t="shared" si="709"/>
        <v>n</v>
      </c>
      <c r="R1738" s="157" t="str">
        <f t="shared" si="710"/>
        <v>n</v>
      </c>
      <c r="S1738" s="165">
        <v>100</v>
      </c>
      <c r="T1738" s="166">
        <v>100</v>
      </c>
      <c r="U1738" s="166" t="b">
        <f t="shared" si="723"/>
        <v>1</v>
      </c>
      <c r="V1738" s="165" t="s">
        <v>1066</v>
      </c>
      <c r="W1738" s="157" t="str">
        <f t="shared" si="701"/>
        <v>n</v>
      </c>
      <c r="X1738" s="157" t="str">
        <f t="shared" si="702"/>
        <v>y</v>
      </c>
      <c r="Y1738" s="157" t="str">
        <f t="shared" si="711"/>
        <v>n</v>
      </c>
      <c r="Z1738" s="157" t="str">
        <f t="shared" si="712"/>
        <v>n</v>
      </c>
      <c r="AA1738" s="157" t="str">
        <f t="shared" si="713"/>
        <v>n</v>
      </c>
      <c r="AB1738" s="157" t="str">
        <f t="shared" si="714"/>
        <v>n</v>
      </c>
      <c r="AC1738" s="157" t="str">
        <f t="shared" si="715"/>
        <v>n</v>
      </c>
      <c r="AD1738" s="157" t="str">
        <f t="shared" si="716"/>
        <v>n</v>
      </c>
      <c r="AE1738" s="165">
        <v>-1</v>
      </c>
      <c r="AF1738" s="166">
        <v>-1</v>
      </c>
      <c r="AG1738" s="166">
        <v>90</v>
      </c>
      <c r="AH1738" s="166" t="b">
        <f t="shared" si="724"/>
        <v>1</v>
      </c>
      <c r="AI1738" s="165" t="s">
        <v>2387</v>
      </c>
      <c r="AJ1738" s="157" t="str">
        <f t="shared" si="717"/>
        <v>n</v>
      </c>
      <c r="AK1738" s="157" t="str">
        <f t="shared" si="718"/>
        <v>n</v>
      </c>
      <c r="AL1738" s="157" t="str">
        <f t="shared" si="719"/>
        <v>n</v>
      </c>
      <c r="AM1738" s="157" t="str">
        <f t="shared" si="720"/>
        <v>n</v>
      </c>
      <c r="AN1738" s="157" t="str">
        <f t="shared" si="725"/>
        <v>n</v>
      </c>
      <c r="AO1738" s="157" t="str">
        <f t="shared" si="726"/>
        <v>y</v>
      </c>
      <c r="AP1738" s="157" t="str">
        <f t="shared" si="721"/>
        <v>n</v>
      </c>
      <c r="AQ1738" s="157" t="str">
        <f t="shared" si="722"/>
        <v>n</v>
      </c>
      <c r="AR1738" s="165">
        <v>0</v>
      </c>
      <c r="AS1738" s="166">
        <v>0</v>
      </c>
      <c r="AT1738" s="166" t="b">
        <f t="shared" si="700"/>
        <v>1</v>
      </c>
      <c r="AU1738" s="157" t="s">
        <v>3182</v>
      </c>
    </row>
    <row r="1739" spans="1:47" ht="15" customHeight="1" x14ac:dyDescent="0.3">
      <c r="A1739" s="158" t="s">
        <v>1811</v>
      </c>
      <c r="B1739" s="158" t="s">
        <v>2127</v>
      </c>
      <c r="C1739" s="159">
        <v>44425</v>
      </c>
      <c r="D1739" s="158">
        <v>2021</v>
      </c>
      <c r="E1739" s="158" t="s">
        <v>19</v>
      </c>
      <c r="F1739" s="158" t="s">
        <v>964</v>
      </c>
      <c r="G1739" s="169">
        <v>0.36458333333333331</v>
      </c>
      <c r="H1739" s="169">
        <v>0.10069444444444443</v>
      </c>
      <c r="I1739" s="157" t="s">
        <v>3183</v>
      </c>
      <c r="J1739" s="165" t="s">
        <v>1066</v>
      </c>
      <c r="K1739" s="157" t="str">
        <f t="shared" si="703"/>
        <v>n</v>
      </c>
      <c r="L1739" s="157" t="str">
        <f t="shared" si="704"/>
        <v>y</v>
      </c>
      <c r="M1739" s="157" t="str">
        <f t="shared" si="705"/>
        <v>n</v>
      </c>
      <c r="N1739" s="157" t="str">
        <f t="shared" si="706"/>
        <v>n</v>
      </c>
      <c r="O1739" s="157" t="str">
        <f t="shared" si="707"/>
        <v>n</v>
      </c>
      <c r="P1739" s="157" t="str">
        <f t="shared" si="708"/>
        <v>n</v>
      </c>
      <c r="Q1739" s="157" t="str">
        <f t="shared" si="709"/>
        <v>n</v>
      </c>
      <c r="R1739" s="157" t="str">
        <f t="shared" si="710"/>
        <v>n</v>
      </c>
      <c r="S1739" s="165">
        <v>100</v>
      </c>
      <c r="T1739" s="166">
        <v>100</v>
      </c>
      <c r="U1739" s="166" t="b">
        <f t="shared" si="723"/>
        <v>1</v>
      </c>
      <c r="V1739" s="165" t="s">
        <v>1066</v>
      </c>
      <c r="W1739" s="157" t="str">
        <f t="shared" si="701"/>
        <v>n</v>
      </c>
      <c r="X1739" s="157" t="str">
        <f t="shared" si="702"/>
        <v>y</v>
      </c>
      <c r="Y1739" s="157" t="str">
        <f t="shared" si="711"/>
        <v>n</v>
      </c>
      <c r="Z1739" s="157" t="str">
        <f t="shared" si="712"/>
        <v>n</v>
      </c>
      <c r="AA1739" s="157" t="str">
        <f t="shared" si="713"/>
        <v>n</v>
      </c>
      <c r="AB1739" s="157" t="str">
        <f t="shared" si="714"/>
        <v>n</v>
      </c>
      <c r="AC1739" s="157" t="str">
        <f t="shared" si="715"/>
        <v>n</v>
      </c>
      <c r="AD1739" s="157" t="str">
        <f t="shared" si="716"/>
        <v>n</v>
      </c>
      <c r="AE1739" s="165">
        <v>-1</v>
      </c>
      <c r="AF1739" s="166">
        <v>-1</v>
      </c>
      <c r="AG1739" s="166">
        <v>90</v>
      </c>
      <c r="AH1739" s="166" t="b">
        <f t="shared" si="724"/>
        <v>1</v>
      </c>
      <c r="AI1739" s="165" t="s">
        <v>1088</v>
      </c>
      <c r="AJ1739" s="157" t="str">
        <f t="shared" si="717"/>
        <v>n</v>
      </c>
      <c r="AK1739" s="157" t="str">
        <f t="shared" si="718"/>
        <v>n</v>
      </c>
      <c r="AL1739" s="157" t="str">
        <f t="shared" si="719"/>
        <v>n</v>
      </c>
      <c r="AM1739" s="157" t="str">
        <f t="shared" si="720"/>
        <v>n</v>
      </c>
      <c r="AN1739" s="157" t="str">
        <f t="shared" si="725"/>
        <v>n</v>
      </c>
      <c r="AO1739" s="157" t="str">
        <f t="shared" si="726"/>
        <v>n</v>
      </c>
      <c r="AP1739" s="157" t="str">
        <f t="shared" si="721"/>
        <v>n</v>
      </c>
      <c r="AQ1739" s="157" t="str">
        <f t="shared" si="722"/>
        <v>y</v>
      </c>
      <c r="AR1739" s="165">
        <v>0</v>
      </c>
      <c r="AS1739" s="166">
        <v>0</v>
      </c>
      <c r="AT1739" s="166" t="b">
        <f t="shared" si="700"/>
        <v>1</v>
      </c>
      <c r="AU1739" s="157" t="s">
        <v>3184</v>
      </c>
    </row>
    <row r="1740" spans="1:47" ht="15" customHeight="1" x14ac:dyDescent="0.3">
      <c r="A1740" s="158" t="s">
        <v>1811</v>
      </c>
      <c r="B1740" s="158" t="s">
        <v>2127</v>
      </c>
      <c r="C1740" s="159">
        <v>44425</v>
      </c>
      <c r="D1740" s="158">
        <v>2021</v>
      </c>
      <c r="E1740" s="158" t="s">
        <v>19</v>
      </c>
      <c r="F1740" s="158" t="s">
        <v>967</v>
      </c>
      <c r="G1740" s="169">
        <v>0.36458333333333331</v>
      </c>
      <c r="H1740" s="169">
        <v>0.10069444444444443</v>
      </c>
      <c r="I1740" s="157" t="s">
        <v>3185</v>
      </c>
      <c r="J1740" s="165" t="s">
        <v>1066</v>
      </c>
      <c r="K1740" s="157" t="str">
        <f t="shared" si="703"/>
        <v>n</v>
      </c>
      <c r="L1740" s="157" t="str">
        <f t="shared" si="704"/>
        <v>y</v>
      </c>
      <c r="M1740" s="157" t="str">
        <f t="shared" si="705"/>
        <v>n</v>
      </c>
      <c r="N1740" s="157" t="str">
        <f t="shared" si="706"/>
        <v>n</v>
      </c>
      <c r="O1740" s="157" t="str">
        <f t="shared" si="707"/>
        <v>n</v>
      </c>
      <c r="P1740" s="157" t="str">
        <f t="shared" si="708"/>
        <v>n</v>
      </c>
      <c r="Q1740" s="157" t="str">
        <f t="shared" si="709"/>
        <v>n</v>
      </c>
      <c r="R1740" s="157" t="str">
        <f t="shared" si="710"/>
        <v>n</v>
      </c>
      <c r="S1740" s="165">
        <v>20</v>
      </c>
      <c r="T1740" s="166">
        <v>20</v>
      </c>
      <c r="U1740" s="166" t="b">
        <f t="shared" si="723"/>
        <v>1</v>
      </c>
      <c r="V1740" s="165" t="s">
        <v>1066</v>
      </c>
      <c r="W1740" s="157" t="str">
        <f t="shared" si="701"/>
        <v>n</v>
      </c>
      <c r="X1740" s="157" t="str">
        <f t="shared" si="702"/>
        <v>y</v>
      </c>
      <c r="Y1740" s="157" t="str">
        <f t="shared" si="711"/>
        <v>n</v>
      </c>
      <c r="Z1740" s="157" t="str">
        <f t="shared" si="712"/>
        <v>n</v>
      </c>
      <c r="AA1740" s="157" t="str">
        <f t="shared" si="713"/>
        <v>n</v>
      </c>
      <c r="AB1740" s="157" t="str">
        <f t="shared" si="714"/>
        <v>n</v>
      </c>
      <c r="AC1740" s="157" t="str">
        <f t="shared" si="715"/>
        <v>n</v>
      </c>
      <c r="AD1740" s="157" t="str">
        <f t="shared" si="716"/>
        <v>n</v>
      </c>
      <c r="AE1740" s="165">
        <v>-1</v>
      </c>
      <c r="AF1740" s="166">
        <v>-1</v>
      </c>
      <c r="AG1740" s="166">
        <v>95</v>
      </c>
      <c r="AH1740" s="166" t="b">
        <f t="shared" si="724"/>
        <v>1</v>
      </c>
      <c r="AI1740" s="165" t="s">
        <v>1088</v>
      </c>
      <c r="AJ1740" s="157" t="str">
        <f t="shared" si="717"/>
        <v>n</v>
      </c>
      <c r="AK1740" s="157" t="str">
        <f t="shared" si="718"/>
        <v>n</v>
      </c>
      <c r="AL1740" s="157" t="str">
        <f t="shared" si="719"/>
        <v>n</v>
      </c>
      <c r="AM1740" s="157" t="str">
        <f t="shared" si="720"/>
        <v>n</v>
      </c>
      <c r="AN1740" s="157" t="str">
        <f t="shared" si="725"/>
        <v>n</v>
      </c>
      <c r="AO1740" s="157" t="str">
        <f t="shared" si="726"/>
        <v>n</v>
      </c>
      <c r="AP1740" s="157" t="str">
        <f t="shared" si="721"/>
        <v>n</v>
      </c>
      <c r="AQ1740" s="157" t="str">
        <f t="shared" si="722"/>
        <v>y</v>
      </c>
      <c r="AR1740" s="165">
        <v>0</v>
      </c>
      <c r="AS1740" s="166">
        <v>0</v>
      </c>
      <c r="AT1740" s="166" t="b">
        <f t="shared" si="700"/>
        <v>1</v>
      </c>
      <c r="AU1740" s="157" t="s">
        <v>3186</v>
      </c>
    </row>
    <row r="1741" spans="1:47" ht="15" customHeight="1" x14ac:dyDescent="0.3">
      <c r="A1741" s="158" t="s">
        <v>1811</v>
      </c>
      <c r="B1741" s="158" t="s">
        <v>2127</v>
      </c>
      <c r="C1741" s="159">
        <v>44425</v>
      </c>
      <c r="D1741" s="158">
        <v>2021</v>
      </c>
      <c r="E1741" s="158" t="s">
        <v>19</v>
      </c>
      <c r="F1741" s="158" t="s">
        <v>970</v>
      </c>
      <c r="G1741" s="169">
        <v>0.36458333333333331</v>
      </c>
      <c r="H1741" s="169">
        <v>0.10069444444444443</v>
      </c>
      <c r="I1741" s="157" t="s">
        <v>3187</v>
      </c>
      <c r="J1741" s="165" t="s">
        <v>1066</v>
      </c>
      <c r="K1741" s="157" t="str">
        <f t="shared" si="703"/>
        <v>n</v>
      </c>
      <c r="L1741" s="157" t="str">
        <f t="shared" si="704"/>
        <v>y</v>
      </c>
      <c r="M1741" s="157" t="str">
        <f t="shared" si="705"/>
        <v>n</v>
      </c>
      <c r="N1741" s="157" t="str">
        <f t="shared" si="706"/>
        <v>n</v>
      </c>
      <c r="O1741" s="157" t="str">
        <f t="shared" si="707"/>
        <v>n</v>
      </c>
      <c r="P1741" s="157" t="str">
        <f t="shared" si="708"/>
        <v>n</v>
      </c>
      <c r="Q1741" s="157" t="str">
        <f t="shared" si="709"/>
        <v>n</v>
      </c>
      <c r="R1741" s="157" t="str">
        <f t="shared" si="710"/>
        <v>n</v>
      </c>
      <c r="S1741" s="165">
        <v>35</v>
      </c>
      <c r="T1741" s="166">
        <v>35</v>
      </c>
      <c r="U1741" s="166" t="b">
        <f t="shared" si="723"/>
        <v>1</v>
      </c>
      <c r="V1741" s="165" t="s">
        <v>1066</v>
      </c>
      <c r="W1741" s="157" t="str">
        <f t="shared" si="701"/>
        <v>n</v>
      </c>
      <c r="X1741" s="157" t="str">
        <f t="shared" si="702"/>
        <v>y</v>
      </c>
      <c r="Y1741" s="157" t="str">
        <f t="shared" si="711"/>
        <v>n</v>
      </c>
      <c r="Z1741" s="157" t="str">
        <f t="shared" si="712"/>
        <v>n</v>
      </c>
      <c r="AA1741" s="157" t="str">
        <f t="shared" si="713"/>
        <v>n</v>
      </c>
      <c r="AB1741" s="157" t="str">
        <f t="shared" si="714"/>
        <v>n</v>
      </c>
      <c r="AC1741" s="157" t="str">
        <f t="shared" si="715"/>
        <v>n</v>
      </c>
      <c r="AD1741" s="157" t="str">
        <f t="shared" si="716"/>
        <v>n</v>
      </c>
      <c r="AE1741" s="165">
        <v>-1</v>
      </c>
      <c r="AF1741" s="166">
        <v>-1</v>
      </c>
      <c r="AG1741" s="166">
        <v>90</v>
      </c>
      <c r="AH1741" s="166" t="b">
        <f t="shared" si="724"/>
        <v>1</v>
      </c>
      <c r="AI1741" s="165" t="s">
        <v>1088</v>
      </c>
      <c r="AJ1741" s="157" t="str">
        <f t="shared" si="717"/>
        <v>n</v>
      </c>
      <c r="AK1741" s="157" t="str">
        <f t="shared" si="718"/>
        <v>n</v>
      </c>
      <c r="AL1741" s="157" t="str">
        <f t="shared" si="719"/>
        <v>n</v>
      </c>
      <c r="AM1741" s="157" t="str">
        <f t="shared" si="720"/>
        <v>n</v>
      </c>
      <c r="AN1741" s="157" t="str">
        <f t="shared" si="725"/>
        <v>n</v>
      </c>
      <c r="AO1741" s="157" t="str">
        <f t="shared" si="726"/>
        <v>n</v>
      </c>
      <c r="AP1741" s="157" t="str">
        <f t="shared" si="721"/>
        <v>n</v>
      </c>
      <c r="AQ1741" s="157" t="str">
        <f t="shared" si="722"/>
        <v>y</v>
      </c>
      <c r="AR1741" s="165">
        <v>0</v>
      </c>
      <c r="AS1741" s="166">
        <v>0</v>
      </c>
      <c r="AT1741" s="166" t="b">
        <f t="shared" si="700"/>
        <v>1</v>
      </c>
      <c r="AU1741" s="157" t="s">
        <v>3188</v>
      </c>
    </row>
    <row r="1742" spans="1:47" ht="15" customHeight="1" x14ac:dyDescent="0.3">
      <c r="A1742" s="158" t="s">
        <v>1811</v>
      </c>
      <c r="B1742" s="158" t="s">
        <v>2127</v>
      </c>
      <c r="C1742" s="159">
        <v>44425</v>
      </c>
      <c r="D1742" s="158">
        <v>2021</v>
      </c>
      <c r="E1742" s="158" t="s">
        <v>19</v>
      </c>
      <c r="F1742" s="158" t="s">
        <v>972</v>
      </c>
      <c r="G1742" s="169">
        <v>0.36458333333333331</v>
      </c>
      <c r="H1742" s="169">
        <v>0.10069444444444443</v>
      </c>
      <c r="I1742" s="157" t="s">
        <v>3157</v>
      </c>
      <c r="J1742" s="165" t="s">
        <v>1066</v>
      </c>
      <c r="K1742" s="157" t="str">
        <f t="shared" si="703"/>
        <v>n</v>
      </c>
      <c r="L1742" s="157" t="str">
        <f t="shared" si="704"/>
        <v>y</v>
      </c>
      <c r="M1742" s="157" t="str">
        <f t="shared" si="705"/>
        <v>n</v>
      </c>
      <c r="N1742" s="157" t="str">
        <f t="shared" si="706"/>
        <v>n</v>
      </c>
      <c r="O1742" s="157" t="str">
        <f t="shared" si="707"/>
        <v>n</v>
      </c>
      <c r="P1742" s="157" t="str">
        <f t="shared" si="708"/>
        <v>n</v>
      </c>
      <c r="Q1742" s="157" t="str">
        <f t="shared" si="709"/>
        <v>n</v>
      </c>
      <c r="R1742" s="157" t="str">
        <f t="shared" si="710"/>
        <v>n</v>
      </c>
      <c r="S1742" s="165">
        <v>98</v>
      </c>
      <c r="T1742" s="166">
        <v>98</v>
      </c>
      <c r="U1742" s="166" t="b">
        <f t="shared" si="723"/>
        <v>1</v>
      </c>
      <c r="V1742" s="165" t="s">
        <v>2513</v>
      </c>
      <c r="W1742" s="157" t="str">
        <f t="shared" si="701"/>
        <v>n</v>
      </c>
      <c r="X1742" s="157" t="str">
        <f t="shared" si="702"/>
        <v>y</v>
      </c>
      <c r="Y1742" s="157" t="str">
        <f t="shared" si="711"/>
        <v>n</v>
      </c>
      <c r="Z1742" s="157" t="str">
        <f t="shared" si="712"/>
        <v>y</v>
      </c>
      <c r="AA1742" s="157" t="str">
        <f t="shared" si="713"/>
        <v>n</v>
      </c>
      <c r="AB1742" s="157" t="str">
        <f t="shared" si="714"/>
        <v>n</v>
      </c>
      <c r="AC1742" s="157" t="str">
        <f t="shared" si="715"/>
        <v>n</v>
      </c>
      <c r="AD1742" s="157" t="str">
        <f t="shared" si="716"/>
        <v>n</v>
      </c>
      <c r="AE1742" s="165">
        <v>-1</v>
      </c>
      <c r="AF1742" s="166">
        <v>-1</v>
      </c>
      <c r="AG1742" s="166">
        <v>90</v>
      </c>
      <c r="AH1742" s="166" t="b">
        <f t="shared" si="724"/>
        <v>1</v>
      </c>
      <c r="AI1742" s="165" t="s">
        <v>2516</v>
      </c>
      <c r="AJ1742" s="157" t="str">
        <f t="shared" si="717"/>
        <v>n</v>
      </c>
      <c r="AK1742" s="157" t="str">
        <f t="shared" si="718"/>
        <v>n</v>
      </c>
      <c r="AL1742" s="157" t="str">
        <f t="shared" si="719"/>
        <v>n</v>
      </c>
      <c r="AM1742" s="157" t="str">
        <f t="shared" si="720"/>
        <v>n</v>
      </c>
      <c r="AN1742" s="157" t="str">
        <f t="shared" si="725"/>
        <v>n</v>
      </c>
      <c r="AO1742" s="157" t="str">
        <f t="shared" si="726"/>
        <v>n</v>
      </c>
      <c r="AP1742" s="157" t="str">
        <f t="shared" si="721"/>
        <v>y</v>
      </c>
      <c r="AQ1742" s="157" t="str">
        <f t="shared" si="722"/>
        <v>y</v>
      </c>
      <c r="AR1742" s="165">
        <v>0</v>
      </c>
      <c r="AS1742" s="166">
        <v>0</v>
      </c>
      <c r="AT1742" s="166" t="b">
        <f t="shared" si="700"/>
        <v>1</v>
      </c>
      <c r="AU1742" s="157" t="s">
        <v>3189</v>
      </c>
    </row>
    <row r="1743" spans="1:47" ht="15" customHeight="1" x14ac:dyDescent="0.3">
      <c r="A1743" s="158" t="s">
        <v>1811</v>
      </c>
      <c r="B1743" s="158" t="s">
        <v>2127</v>
      </c>
      <c r="C1743" s="159">
        <v>44425</v>
      </c>
      <c r="D1743" s="158">
        <v>2021</v>
      </c>
      <c r="E1743" s="158" t="s">
        <v>19</v>
      </c>
      <c r="F1743" s="158" t="s">
        <v>975</v>
      </c>
      <c r="G1743" s="169">
        <v>0.36458333333333331</v>
      </c>
      <c r="H1743" s="169">
        <v>0.10069444444444443</v>
      </c>
      <c r="I1743" s="157" t="s">
        <v>3190</v>
      </c>
      <c r="J1743" s="165" t="s">
        <v>1066</v>
      </c>
      <c r="K1743" s="157" t="str">
        <f t="shared" si="703"/>
        <v>n</v>
      </c>
      <c r="L1743" s="157" t="str">
        <f t="shared" si="704"/>
        <v>y</v>
      </c>
      <c r="M1743" s="157" t="str">
        <f t="shared" si="705"/>
        <v>n</v>
      </c>
      <c r="N1743" s="157" t="str">
        <f t="shared" si="706"/>
        <v>n</v>
      </c>
      <c r="O1743" s="157" t="str">
        <f t="shared" si="707"/>
        <v>n</v>
      </c>
      <c r="P1743" s="157" t="str">
        <f t="shared" si="708"/>
        <v>n</v>
      </c>
      <c r="Q1743" s="157" t="str">
        <f t="shared" si="709"/>
        <v>n</v>
      </c>
      <c r="R1743" s="157" t="str">
        <f t="shared" si="710"/>
        <v>n</v>
      </c>
      <c r="S1743" s="165">
        <v>75</v>
      </c>
      <c r="T1743" s="166">
        <v>75</v>
      </c>
      <c r="U1743" s="166" t="b">
        <f t="shared" si="723"/>
        <v>1</v>
      </c>
      <c r="V1743" s="165" t="s">
        <v>1066</v>
      </c>
      <c r="W1743" s="157" t="str">
        <f t="shared" si="701"/>
        <v>n</v>
      </c>
      <c r="X1743" s="157" t="str">
        <f t="shared" si="702"/>
        <v>y</v>
      </c>
      <c r="Y1743" s="157" t="str">
        <f t="shared" si="711"/>
        <v>n</v>
      </c>
      <c r="Z1743" s="157" t="str">
        <f t="shared" si="712"/>
        <v>n</v>
      </c>
      <c r="AA1743" s="157" t="str">
        <f t="shared" si="713"/>
        <v>n</v>
      </c>
      <c r="AB1743" s="157" t="str">
        <f t="shared" si="714"/>
        <v>n</v>
      </c>
      <c r="AC1743" s="157" t="str">
        <f t="shared" si="715"/>
        <v>n</v>
      </c>
      <c r="AD1743" s="157" t="str">
        <f t="shared" si="716"/>
        <v>n</v>
      </c>
      <c r="AE1743" s="165">
        <v>-1</v>
      </c>
      <c r="AF1743" s="166">
        <v>-1</v>
      </c>
      <c r="AG1743" s="166">
        <v>80</v>
      </c>
      <c r="AH1743" s="166" t="b">
        <f t="shared" si="724"/>
        <v>1</v>
      </c>
      <c r="AI1743" s="165" t="s">
        <v>2516</v>
      </c>
      <c r="AJ1743" s="157" t="str">
        <f t="shared" si="717"/>
        <v>n</v>
      </c>
      <c r="AK1743" s="157" t="str">
        <f t="shared" si="718"/>
        <v>n</v>
      </c>
      <c r="AL1743" s="157" t="str">
        <f t="shared" si="719"/>
        <v>n</v>
      </c>
      <c r="AM1743" s="157" t="str">
        <f t="shared" si="720"/>
        <v>n</v>
      </c>
      <c r="AN1743" s="157" t="str">
        <f t="shared" si="725"/>
        <v>n</v>
      </c>
      <c r="AO1743" s="157" t="str">
        <f t="shared" si="726"/>
        <v>n</v>
      </c>
      <c r="AP1743" s="157" t="str">
        <f t="shared" si="721"/>
        <v>y</v>
      </c>
      <c r="AQ1743" s="157" t="str">
        <f t="shared" si="722"/>
        <v>y</v>
      </c>
      <c r="AR1743" s="165">
        <v>0</v>
      </c>
      <c r="AS1743" s="166">
        <v>0</v>
      </c>
      <c r="AT1743" s="166" t="b">
        <f t="shared" si="700"/>
        <v>1</v>
      </c>
      <c r="AU1743" s="157" t="s">
        <v>3191</v>
      </c>
    </row>
    <row r="1744" spans="1:47" ht="15" customHeight="1" x14ac:dyDescent="0.3">
      <c r="A1744" s="158" t="s">
        <v>1811</v>
      </c>
      <c r="B1744" s="158" t="s">
        <v>2127</v>
      </c>
      <c r="C1744" s="159">
        <v>44425</v>
      </c>
      <c r="D1744" s="158">
        <v>2021</v>
      </c>
      <c r="E1744" s="158" t="s">
        <v>19</v>
      </c>
      <c r="F1744" s="158" t="s">
        <v>977</v>
      </c>
      <c r="G1744" s="169">
        <v>0.36458333333333331</v>
      </c>
      <c r="H1744" s="169">
        <v>0.10069444444444443</v>
      </c>
      <c r="I1744" s="157" t="s">
        <v>3192</v>
      </c>
      <c r="J1744" s="165" t="s">
        <v>1066</v>
      </c>
      <c r="K1744" s="157" t="str">
        <f t="shared" si="703"/>
        <v>n</v>
      </c>
      <c r="L1744" s="157" t="str">
        <f t="shared" si="704"/>
        <v>y</v>
      </c>
      <c r="M1744" s="157" t="str">
        <f t="shared" si="705"/>
        <v>n</v>
      </c>
      <c r="N1744" s="157" t="str">
        <f t="shared" si="706"/>
        <v>n</v>
      </c>
      <c r="O1744" s="157" t="str">
        <f t="shared" si="707"/>
        <v>n</v>
      </c>
      <c r="P1744" s="157" t="str">
        <f t="shared" si="708"/>
        <v>n</v>
      </c>
      <c r="Q1744" s="157" t="str">
        <f t="shared" si="709"/>
        <v>n</v>
      </c>
      <c r="R1744" s="157" t="str">
        <f t="shared" si="710"/>
        <v>n</v>
      </c>
      <c r="S1744" s="165">
        <v>85</v>
      </c>
      <c r="T1744" s="166">
        <v>85</v>
      </c>
      <c r="U1744" s="166" t="b">
        <f t="shared" si="723"/>
        <v>1</v>
      </c>
      <c r="V1744" s="165" t="s">
        <v>1066</v>
      </c>
      <c r="W1744" s="157" t="str">
        <f t="shared" si="701"/>
        <v>n</v>
      </c>
      <c r="X1744" s="157" t="str">
        <f t="shared" si="702"/>
        <v>y</v>
      </c>
      <c r="Y1744" s="157" t="str">
        <f t="shared" si="711"/>
        <v>n</v>
      </c>
      <c r="Z1744" s="157" t="str">
        <f t="shared" si="712"/>
        <v>n</v>
      </c>
      <c r="AA1744" s="157" t="str">
        <f t="shared" si="713"/>
        <v>n</v>
      </c>
      <c r="AB1744" s="157" t="str">
        <f t="shared" si="714"/>
        <v>n</v>
      </c>
      <c r="AC1744" s="157" t="str">
        <f t="shared" si="715"/>
        <v>n</v>
      </c>
      <c r="AD1744" s="157" t="str">
        <f t="shared" si="716"/>
        <v>n</v>
      </c>
      <c r="AE1744" s="165">
        <v>-1</v>
      </c>
      <c r="AF1744" s="166">
        <v>-1</v>
      </c>
      <c r="AG1744" s="166">
        <v>90</v>
      </c>
      <c r="AH1744" s="166" t="b">
        <f t="shared" si="724"/>
        <v>1</v>
      </c>
      <c r="AI1744" s="165" t="s">
        <v>1088</v>
      </c>
      <c r="AJ1744" s="157" t="str">
        <f t="shared" si="717"/>
        <v>n</v>
      </c>
      <c r="AK1744" s="157" t="str">
        <f t="shared" si="718"/>
        <v>n</v>
      </c>
      <c r="AL1744" s="157" t="str">
        <f t="shared" si="719"/>
        <v>n</v>
      </c>
      <c r="AM1744" s="157" t="str">
        <f t="shared" si="720"/>
        <v>n</v>
      </c>
      <c r="AN1744" s="157" t="str">
        <f t="shared" si="725"/>
        <v>n</v>
      </c>
      <c r="AO1744" s="157" t="str">
        <f t="shared" si="726"/>
        <v>n</v>
      </c>
      <c r="AP1744" s="157" t="str">
        <f t="shared" si="721"/>
        <v>n</v>
      </c>
      <c r="AQ1744" s="157" t="str">
        <f t="shared" si="722"/>
        <v>y</v>
      </c>
      <c r="AR1744" s="165">
        <v>0</v>
      </c>
      <c r="AS1744" s="166">
        <v>0</v>
      </c>
      <c r="AT1744" s="166" t="b">
        <f t="shared" si="700"/>
        <v>1</v>
      </c>
      <c r="AU1744" s="157" t="s">
        <v>3193</v>
      </c>
    </row>
    <row r="1745" spans="1:47" ht="15" customHeight="1" x14ac:dyDescent="0.3">
      <c r="A1745" s="158" t="s">
        <v>1811</v>
      </c>
      <c r="B1745" s="158" t="s">
        <v>2127</v>
      </c>
      <c r="C1745" s="159">
        <v>44425</v>
      </c>
      <c r="D1745" s="158">
        <v>2021</v>
      </c>
      <c r="E1745" s="158" t="s">
        <v>19</v>
      </c>
      <c r="F1745" s="158" t="s">
        <v>979</v>
      </c>
      <c r="G1745" s="169">
        <v>0.36458333333333331</v>
      </c>
      <c r="H1745" s="169">
        <v>0.10069444444444443</v>
      </c>
      <c r="I1745" s="157" t="s">
        <v>3194</v>
      </c>
      <c r="J1745" s="165" t="s">
        <v>1066</v>
      </c>
      <c r="K1745" s="157" t="str">
        <f t="shared" si="703"/>
        <v>n</v>
      </c>
      <c r="L1745" s="157" t="str">
        <f t="shared" si="704"/>
        <v>n</v>
      </c>
      <c r="M1745" s="157" t="str">
        <f t="shared" si="705"/>
        <v>n</v>
      </c>
      <c r="N1745" s="157" t="str">
        <f t="shared" si="706"/>
        <v>n</v>
      </c>
      <c r="O1745" s="157" t="str">
        <f t="shared" si="707"/>
        <v>n</v>
      </c>
      <c r="P1745" s="157" t="str">
        <f t="shared" si="708"/>
        <v>n</v>
      </c>
      <c r="Q1745" s="157" t="str">
        <f t="shared" si="709"/>
        <v>n</v>
      </c>
      <c r="R1745" s="157" t="str">
        <f t="shared" si="710"/>
        <v>n</v>
      </c>
      <c r="S1745" s="165">
        <v>0</v>
      </c>
      <c r="T1745" s="166">
        <v>0</v>
      </c>
      <c r="U1745" s="166" t="b">
        <f t="shared" si="723"/>
        <v>1</v>
      </c>
      <c r="V1745" s="165" t="s">
        <v>1066</v>
      </c>
      <c r="W1745" s="157" t="str">
        <f t="shared" si="701"/>
        <v>n</v>
      </c>
      <c r="X1745" s="157" t="str">
        <f t="shared" si="702"/>
        <v>y</v>
      </c>
      <c r="Y1745" s="157" t="str">
        <f t="shared" si="711"/>
        <v>n</v>
      </c>
      <c r="Z1745" s="157" t="str">
        <f t="shared" si="712"/>
        <v>n</v>
      </c>
      <c r="AA1745" s="157" t="str">
        <f t="shared" si="713"/>
        <v>n</v>
      </c>
      <c r="AB1745" s="157" t="str">
        <f t="shared" si="714"/>
        <v>n</v>
      </c>
      <c r="AC1745" s="157" t="str">
        <f t="shared" si="715"/>
        <v>n</v>
      </c>
      <c r="AD1745" s="157" t="str">
        <f t="shared" si="716"/>
        <v>n</v>
      </c>
      <c r="AE1745" s="165">
        <v>-1</v>
      </c>
      <c r="AF1745" s="166">
        <v>-1</v>
      </c>
      <c r="AG1745" s="166">
        <v>95</v>
      </c>
      <c r="AH1745" s="166" t="b">
        <f t="shared" si="724"/>
        <v>1</v>
      </c>
      <c r="AI1745" s="165" t="s">
        <v>3195</v>
      </c>
      <c r="AJ1745" s="157" t="str">
        <f t="shared" si="717"/>
        <v>n</v>
      </c>
      <c r="AK1745" s="157" t="str">
        <f t="shared" si="718"/>
        <v>n</v>
      </c>
      <c r="AL1745" s="157" t="str">
        <f t="shared" si="719"/>
        <v>n</v>
      </c>
      <c r="AM1745" s="157" t="str">
        <f t="shared" si="720"/>
        <v>n</v>
      </c>
      <c r="AN1745" s="157" t="str">
        <f t="shared" si="725"/>
        <v>n</v>
      </c>
      <c r="AO1745" s="157" t="str">
        <f t="shared" si="726"/>
        <v>y</v>
      </c>
      <c r="AP1745" s="157" t="str">
        <f t="shared" si="721"/>
        <v>y</v>
      </c>
      <c r="AQ1745" s="157" t="str">
        <f t="shared" si="722"/>
        <v>y</v>
      </c>
      <c r="AR1745" s="165">
        <v>0</v>
      </c>
      <c r="AS1745" s="166">
        <v>0</v>
      </c>
      <c r="AT1745" s="166" t="b">
        <f t="shared" si="700"/>
        <v>1</v>
      </c>
      <c r="AU1745" s="157" t="s">
        <v>3196</v>
      </c>
    </row>
    <row r="1746" spans="1:47" ht="15" customHeight="1" x14ac:dyDescent="0.3">
      <c r="A1746" s="158" t="s">
        <v>1811</v>
      </c>
      <c r="B1746" s="158" t="s">
        <v>2127</v>
      </c>
      <c r="C1746" s="159">
        <v>44425</v>
      </c>
      <c r="D1746" s="158">
        <v>2021</v>
      </c>
      <c r="E1746" s="158" t="s">
        <v>19</v>
      </c>
      <c r="F1746" s="158" t="s">
        <v>981</v>
      </c>
      <c r="G1746" s="169">
        <v>0.36458333333333331</v>
      </c>
      <c r="H1746" s="169">
        <v>0.10069444444444443</v>
      </c>
      <c r="I1746" s="157" t="s">
        <v>3197</v>
      </c>
      <c r="J1746" s="165" t="s">
        <v>1066</v>
      </c>
      <c r="K1746" s="157" t="str">
        <f t="shared" si="703"/>
        <v>n</v>
      </c>
      <c r="L1746" s="157" t="str">
        <f t="shared" si="704"/>
        <v>y</v>
      </c>
      <c r="M1746" s="157" t="str">
        <f t="shared" si="705"/>
        <v>n</v>
      </c>
      <c r="N1746" s="157" t="str">
        <f t="shared" si="706"/>
        <v>n</v>
      </c>
      <c r="O1746" s="157" t="str">
        <f t="shared" si="707"/>
        <v>n</v>
      </c>
      <c r="P1746" s="157" t="str">
        <f t="shared" si="708"/>
        <v>n</v>
      </c>
      <c r="Q1746" s="157" t="str">
        <f t="shared" si="709"/>
        <v>n</v>
      </c>
      <c r="R1746" s="157" t="str">
        <f t="shared" si="710"/>
        <v>n</v>
      </c>
      <c r="S1746" s="165">
        <v>100</v>
      </c>
      <c r="T1746" s="166">
        <v>100</v>
      </c>
      <c r="U1746" s="166" t="b">
        <f t="shared" si="723"/>
        <v>1</v>
      </c>
      <c r="V1746" s="165" t="s">
        <v>1066</v>
      </c>
      <c r="W1746" s="157" t="str">
        <f t="shared" si="701"/>
        <v>n</v>
      </c>
      <c r="X1746" s="157" t="str">
        <f t="shared" si="702"/>
        <v>y</v>
      </c>
      <c r="Y1746" s="157" t="str">
        <f t="shared" si="711"/>
        <v>n</v>
      </c>
      <c r="Z1746" s="157" t="str">
        <f t="shared" si="712"/>
        <v>n</v>
      </c>
      <c r="AA1746" s="157" t="str">
        <f t="shared" si="713"/>
        <v>n</v>
      </c>
      <c r="AB1746" s="157" t="str">
        <f t="shared" si="714"/>
        <v>n</v>
      </c>
      <c r="AC1746" s="157" t="str">
        <f t="shared" si="715"/>
        <v>n</v>
      </c>
      <c r="AD1746" s="157" t="str">
        <f t="shared" si="716"/>
        <v>n</v>
      </c>
      <c r="AE1746" s="165">
        <v>-1</v>
      </c>
      <c r="AF1746" s="166">
        <v>-1</v>
      </c>
      <c r="AG1746" s="166">
        <v>70</v>
      </c>
      <c r="AH1746" s="166" t="b">
        <f t="shared" si="724"/>
        <v>1</v>
      </c>
      <c r="AI1746" s="165" t="s">
        <v>1088</v>
      </c>
      <c r="AJ1746" s="157" t="str">
        <f t="shared" si="717"/>
        <v>n</v>
      </c>
      <c r="AK1746" s="157" t="str">
        <f t="shared" si="718"/>
        <v>n</v>
      </c>
      <c r="AL1746" s="157" t="str">
        <f t="shared" si="719"/>
        <v>n</v>
      </c>
      <c r="AM1746" s="157" t="str">
        <f t="shared" si="720"/>
        <v>n</v>
      </c>
      <c r="AN1746" s="157" t="str">
        <f t="shared" si="725"/>
        <v>n</v>
      </c>
      <c r="AO1746" s="157" t="str">
        <f t="shared" si="726"/>
        <v>n</v>
      </c>
      <c r="AP1746" s="157" t="str">
        <f t="shared" si="721"/>
        <v>n</v>
      </c>
      <c r="AQ1746" s="157" t="str">
        <f t="shared" si="722"/>
        <v>y</v>
      </c>
      <c r="AR1746" s="165">
        <v>0</v>
      </c>
      <c r="AS1746" s="166">
        <v>0</v>
      </c>
      <c r="AT1746" s="166" t="b">
        <f t="shared" si="700"/>
        <v>1</v>
      </c>
      <c r="AU1746" s="157" t="s">
        <v>3198</v>
      </c>
    </row>
    <row r="1747" spans="1:47" ht="15" customHeight="1" x14ac:dyDescent="0.3">
      <c r="A1747" s="158" t="s">
        <v>1811</v>
      </c>
      <c r="B1747" s="158" t="s">
        <v>2127</v>
      </c>
      <c r="C1747" s="159">
        <v>44425</v>
      </c>
      <c r="D1747" s="158">
        <v>2021</v>
      </c>
      <c r="E1747" s="158" t="s">
        <v>19</v>
      </c>
      <c r="F1747" s="158" t="s">
        <v>984</v>
      </c>
      <c r="G1747" s="169">
        <v>0.36458333333333331</v>
      </c>
      <c r="H1747" s="169">
        <v>0.10069444444444443</v>
      </c>
      <c r="I1747" s="157" t="s">
        <v>3199</v>
      </c>
      <c r="J1747" s="165" t="s">
        <v>1066</v>
      </c>
      <c r="K1747" s="157" t="str">
        <f t="shared" si="703"/>
        <v>n</v>
      </c>
      <c r="L1747" s="157" t="str">
        <f t="shared" si="704"/>
        <v>y</v>
      </c>
      <c r="M1747" s="157" t="str">
        <f t="shared" si="705"/>
        <v>n</v>
      </c>
      <c r="N1747" s="157" t="str">
        <f t="shared" si="706"/>
        <v>n</v>
      </c>
      <c r="O1747" s="157" t="str">
        <f t="shared" si="707"/>
        <v>n</v>
      </c>
      <c r="P1747" s="157" t="str">
        <f t="shared" si="708"/>
        <v>n</v>
      </c>
      <c r="Q1747" s="157" t="str">
        <f t="shared" si="709"/>
        <v>n</v>
      </c>
      <c r="R1747" s="157" t="str">
        <f t="shared" si="710"/>
        <v>n</v>
      </c>
      <c r="S1747" s="165">
        <v>40</v>
      </c>
      <c r="T1747" s="166">
        <v>40</v>
      </c>
      <c r="U1747" s="166" t="b">
        <f t="shared" si="723"/>
        <v>1</v>
      </c>
      <c r="V1747" s="165" t="s">
        <v>1066</v>
      </c>
      <c r="W1747" s="157" t="str">
        <f t="shared" si="701"/>
        <v>n</v>
      </c>
      <c r="X1747" s="157" t="str">
        <f t="shared" si="702"/>
        <v>y</v>
      </c>
      <c r="Y1747" s="157" t="str">
        <f t="shared" si="711"/>
        <v>n</v>
      </c>
      <c r="Z1747" s="157" t="str">
        <f t="shared" si="712"/>
        <v>n</v>
      </c>
      <c r="AA1747" s="157" t="str">
        <f t="shared" si="713"/>
        <v>n</v>
      </c>
      <c r="AB1747" s="157" t="str">
        <f t="shared" si="714"/>
        <v>n</v>
      </c>
      <c r="AC1747" s="157" t="str">
        <f t="shared" si="715"/>
        <v>n</v>
      </c>
      <c r="AD1747" s="157" t="str">
        <f t="shared" si="716"/>
        <v>n</v>
      </c>
      <c r="AE1747" s="165">
        <v>-1</v>
      </c>
      <c r="AF1747" s="166">
        <v>-1</v>
      </c>
      <c r="AG1747" s="166">
        <v>90</v>
      </c>
      <c r="AH1747" s="166" t="b">
        <f t="shared" si="724"/>
        <v>1</v>
      </c>
      <c r="AI1747" s="165"/>
      <c r="AJ1747" s="157" t="str">
        <f t="shared" si="717"/>
        <v>n</v>
      </c>
      <c r="AK1747" s="157" t="str">
        <f t="shared" si="718"/>
        <v>n</v>
      </c>
      <c r="AL1747" s="157" t="str">
        <f t="shared" si="719"/>
        <v>n</v>
      </c>
      <c r="AM1747" s="157" t="str">
        <f t="shared" si="720"/>
        <v>n</v>
      </c>
      <c r="AN1747" s="157" t="str">
        <f t="shared" si="725"/>
        <v>n</v>
      </c>
      <c r="AO1747" s="157" t="str">
        <f t="shared" si="726"/>
        <v>n</v>
      </c>
      <c r="AP1747" s="157" t="str">
        <f t="shared" si="721"/>
        <v>n</v>
      </c>
      <c r="AQ1747" s="157" t="str">
        <f t="shared" si="722"/>
        <v>n</v>
      </c>
      <c r="AR1747" s="165">
        <v>0</v>
      </c>
      <c r="AS1747" s="166">
        <v>0</v>
      </c>
      <c r="AT1747" s="166" t="b">
        <f t="shared" si="700"/>
        <v>1</v>
      </c>
      <c r="AU1747" s="157" t="s">
        <v>3200</v>
      </c>
    </row>
    <row r="1748" spans="1:47" ht="15" customHeight="1" x14ac:dyDescent="0.3">
      <c r="A1748" s="158" t="s">
        <v>1811</v>
      </c>
      <c r="B1748" s="158" t="s">
        <v>2127</v>
      </c>
      <c r="C1748" s="159">
        <v>44425</v>
      </c>
      <c r="D1748" s="158">
        <v>2021</v>
      </c>
      <c r="E1748" s="158" t="s">
        <v>19</v>
      </c>
      <c r="F1748" s="158" t="s">
        <v>986</v>
      </c>
      <c r="G1748" s="169">
        <v>0.36458333333333331</v>
      </c>
      <c r="H1748" s="169">
        <v>0.10069444444444443</v>
      </c>
      <c r="I1748" s="157" t="s">
        <v>3201</v>
      </c>
      <c r="J1748" s="165" t="s">
        <v>1066</v>
      </c>
      <c r="K1748" s="157" t="str">
        <f t="shared" si="703"/>
        <v>n</v>
      </c>
      <c r="L1748" s="157" t="str">
        <f t="shared" si="704"/>
        <v>y</v>
      </c>
      <c r="M1748" s="157" t="str">
        <f t="shared" si="705"/>
        <v>n</v>
      </c>
      <c r="N1748" s="157" t="str">
        <f t="shared" si="706"/>
        <v>n</v>
      </c>
      <c r="O1748" s="157" t="str">
        <f t="shared" si="707"/>
        <v>n</v>
      </c>
      <c r="P1748" s="157" t="str">
        <f t="shared" si="708"/>
        <v>n</v>
      </c>
      <c r="Q1748" s="157" t="str">
        <f t="shared" si="709"/>
        <v>n</v>
      </c>
      <c r="R1748" s="157" t="str">
        <f t="shared" si="710"/>
        <v>n</v>
      </c>
      <c r="S1748" s="165">
        <v>70</v>
      </c>
      <c r="T1748" s="166">
        <v>70</v>
      </c>
      <c r="U1748" s="166" t="b">
        <f t="shared" si="723"/>
        <v>1</v>
      </c>
      <c r="V1748" s="165" t="s">
        <v>1066</v>
      </c>
      <c r="W1748" s="157" t="str">
        <f t="shared" si="701"/>
        <v>n</v>
      </c>
      <c r="X1748" s="157" t="str">
        <f t="shared" si="702"/>
        <v>y</v>
      </c>
      <c r="Y1748" s="157" t="str">
        <f t="shared" si="711"/>
        <v>n</v>
      </c>
      <c r="Z1748" s="157" t="str">
        <f t="shared" si="712"/>
        <v>n</v>
      </c>
      <c r="AA1748" s="157" t="str">
        <f t="shared" si="713"/>
        <v>n</v>
      </c>
      <c r="AB1748" s="157" t="str">
        <f t="shared" si="714"/>
        <v>n</v>
      </c>
      <c r="AC1748" s="157" t="str">
        <f t="shared" si="715"/>
        <v>n</v>
      </c>
      <c r="AD1748" s="157" t="str">
        <f t="shared" si="716"/>
        <v>n</v>
      </c>
      <c r="AE1748" s="165">
        <v>-1</v>
      </c>
      <c r="AF1748" s="166">
        <v>-1</v>
      </c>
      <c r="AG1748" s="166">
        <v>85</v>
      </c>
      <c r="AH1748" s="166" t="b">
        <f t="shared" si="724"/>
        <v>1</v>
      </c>
      <c r="AI1748" s="165" t="s">
        <v>1197</v>
      </c>
      <c r="AJ1748" s="157" t="str">
        <f t="shared" si="717"/>
        <v>n</v>
      </c>
      <c r="AK1748" s="157" t="str">
        <f t="shared" si="718"/>
        <v>n</v>
      </c>
      <c r="AL1748" s="157" t="str">
        <f t="shared" si="719"/>
        <v>n</v>
      </c>
      <c r="AM1748" s="157" t="str">
        <f t="shared" si="720"/>
        <v>n</v>
      </c>
      <c r="AN1748" s="157" t="str">
        <f t="shared" si="725"/>
        <v>n</v>
      </c>
      <c r="AO1748" s="157" t="str">
        <f t="shared" si="726"/>
        <v>n</v>
      </c>
      <c r="AP1748" s="157" t="str">
        <f t="shared" si="721"/>
        <v>y</v>
      </c>
      <c r="AQ1748" s="157" t="str">
        <f t="shared" si="722"/>
        <v>n</v>
      </c>
      <c r="AR1748" s="165">
        <v>0</v>
      </c>
      <c r="AS1748" s="166">
        <v>0</v>
      </c>
      <c r="AT1748" s="166" t="b">
        <f t="shared" si="700"/>
        <v>1</v>
      </c>
      <c r="AU1748" s="157" t="s">
        <v>3202</v>
      </c>
    </row>
    <row r="1749" spans="1:47" ht="15" customHeight="1" x14ac:dyDescent="0.3">
      <c r="A1749" s="158" t="s">
        <v>1811</v>
      </c>
      <c r="B1749" s="158" t="s">
        <v>2127</v>
      </c>
      <c r="C1749" s="159">
        <v>44425</v>
      </c>
      <c r="D1749" s="158">
        <v>2021</v>
      </c>
      <c r="E1749" s="158" t="s">
        <v>19</v>
      </c>
      <c r="F1749" s="158" t="s">
        <v>989</v>
      </c>
      <c r="G1749" s="169">
        <v>0.36458333333333331</v>
      </c>
      <c r="H1749" s="169">
        <v>0.10069444444444443</v>
      </c>
      <c r="I1749" s="157" t="s">
        <v>3203</v>
      </c>
      <c r="J1749" s="165" t="s">
        <v>1066</v>
      </c>
      <c r="K1749" s="157" t="str">
        <f t="shared" si="703"/>
        <v>n</v>
      </c>
      <c r="L1749" s="157" t="str">
        <f t="shared" si="704"/>
        <v>y</v>
      </c>
      <c r="M1749" s="157" t="str">
        <f t="shared" si="705"/>
        <v>n</v>
      </c>
      <c r="N1749" s="157" t="str">
        <f t="shared" si="706"/>
        <v>n</v>
      </c>
      <c r="O1749" s="157" t="str">
        <f t="shared" si="707"/>
        <v>n</v>
      </c>
      <c r="P1749" s="157" t="str">
        <f t="shared" si="708"/>
        <v>n</v>
      </c>
      <c r="Q1749" s="157" t="str">
        <f t="shared" si="709"/>
        <v>n</v>
      </c>
      <c r="R1749" s="157" t="str">
        <f t="shared" si="710"/>
        <v>n</v>
      </c>
      <c r="S1749" s="165">
        <v>60</v>
      </c>
      <c r="T1749" s="166">
        <v>60</v>
      </c>
      <c r="U1749" s="166" t="b">
        <f t="shared" si="723"/>
        <v>1</v>
      </c>
      <c r="V1749" s="165" t="s">
        <v>1066</v>
      </c>
      <c r="W1749" s="157" t="str">
        <f t="shared" si="701"/>
        <v>n</v>
      </c>
      <c r="X1749" s="157" t="str">
        <f t="shared" si="702"/>
        <v>y</v>
      </c>
      <c r="Y1749" s="157" t="str">
        <f t="shared" si="711"/>
        <v>n</v>
      </c>
      <c r="Z1749" s="157" t="str">
        <f t="shared" si="712"/>
        <v>n</v>
      </c>
      <c r="AA1749" s="157" t="str">
        <f t="shared" si="713"/>
        <v>n</v>
      </c>
      <c r="AB1749" s="157" t="str">
        <f t="shared" si="714"/>
        <v>n</v>
      </c>
      <c r="AC1749" s="157" t="str">
        <f t="shared" si="715"/>
        <v>n</v>
      </c>
      <c r="AD1749" s="157" t="str">
        <f t="shared" si="716"/>
        <v>n</v>
      </c>
      <c r="AE1749" s="165">
        <v>-1</v>
      </c>
      <c r="AF1749" s="166">
        <v>-1</v>
      </c>
      <c r="AG1749" s="166">
        <v>95</v>
      </c>
      <c r="AH1749" s="166" t="b">
        <f t="shared" si="724"/>
        <v>1</v>
      </c>
      <c r="AI1749" s="165" t="s">
        <v>1088</v>
      </c>
      <c r="AJ1749" s="157" t="str">
        <f t="shared" si="717"/>
        <v>n</v>
      </c>
      <c r="AK1749" s="157" t="str">
        <f t="shared" si="718"/>
        <v>n</v>
      </c>
      <c r="AL1749" s="157" t="str">
        <f t="shared" si="719"/>
        <v>n</v>
      </c>
      <c r="AM1749" s="157" t="str">
        <f t="shared" si="720"/>
        <v>n</v>
      </c>
      <c r="AN1749" s="157" t="str">
        <f t="shared" si="725"/>
        <v>n</v>
      </c>
      <c r="AO1749" s="157" t="str">
        <f t="shared" si="726"/>
        <v>n</v>
      </c>
      <c r="AP1749" s="157" t="str">
        <f t="shared" si="721"/>
        <v>n</v>
      </c>
      <c r="AQ1749" s="157" t="str">
        <f t="shared" si="722"/>
        <v>y</v>
      </c>
      <c r="AR1749" s="165">
        <v>0</v>
      </c>
      <c r="AS1749" s="166">
        <v>0</v>
      </c>
      <c r="AT1749" s="166" t="b">
        <f t="shared" si="700"/>
        <v>1</v>
      </c>
      <c r="AU1749" s="157" t="s">
        <v>3204</v>
      </c>
    </row>
    <row r="1750" spans="1:47" ht="15" customHeight="1" x14ac:dyDescent="0.3">
      <c r="A1750" s="158" t="s">
        <v>1811</v>
      </c>
      <c r="B1750" s="158" t="s">
        <v>2127</v>
      </c>
      <c r="C1750" s="159">
        <v>44425</v>
      </c>
      <c r="D1750" s="158">
        <v>2021</v>
      </c>
      <c r="E1750" s="158" t="s">
        <v>19</v>
      </c>
      <c r="F1750" s="158" t="s">
        <v>991</v>
      </c>
      <c r="G1750" s="169">
        <v>0.36458333333333331</v>
      </c>
      <c r="H1750" s="169">
        <v>0.10069444444444443</v>
      </c>
      <c r="I1750" s="157" t="s">
        <v>3205</v>
      </c>
      <c r="J1750" s="165" t="s">
        <v>1066</v>
      </c>
      <c r="K1750" s="157" t="str">
        <f t="shared" si="703"/>
        <v>n</v>
      </c>
      <c r="L1750" s="157" t="str">
        <f t="shared" si="704"/>
        <v>y</v>
      </c>
      <c r="M1750" s="157" t="str">
        <f t="shared" si="705"/>
        <v>n</v>
      </c>
      <c r="N1750" s="157" t="str">
        <f t="shared" si="706"/>
        <v>n</v>
      </c>
      <c r="O1750" s="157" t="str">
        <f t="shared" si="707"/>
        <v>n</v>
      </c>
      <c r="P1750" s="157" t="str">
        <f t="shared" si="708"/>
        <v>n</v>
      </c>
      <c r="Q1750" s="157" t="str">
        <f t="shared" si="709"/>
        <v>n</v>
      </c>
      <c r="R1750" s="157" t="str">
        <f t="shared" si="710"/>
        <v>n</v>
      </c>
      <c r="S1750" s="165">
        <v>45</v>
      </c>
      <c r="T1750" s="166">
        <v>45</v>
      </c>
      <c r="U1750" s="166" t="b">
        <f t="shared" si="723"/>
        <v>1</v>
      </c>
      <c r="V1750" s="165" t="s">
        <v>1066</v>
      </c>
      <c r="W1750" s="157" t="str">
        <f t="shared" si="701"/>
        <v>n</v>
      </c>
      <c r="X1750" s="157" t="str">
        <f t="shared" si="702"/>
        <v>y</v>
      </c>
      <c r="Y1750" s="157" t="str">
        <f t="shared" si="711"/>
        <v>n</v>
      </c>
      <c r="Z1750" s="157" t="str">
        <f t="shared" si="712"/>
        <v>n</v>
      </c>
      <c r="AA1750" s="157" t="str">
        <f t="shared" si="713"/>
        <v>n</v>
      </c>
      <c r="AB1750" s="157" t="str">
        <f t="shared" si="714"/>
        <v>n</v>
      </c>
      <c r="AC1750" s="157" t="str">
        <f t="shared" si="715"/>
        <v>n</v>
      </c>
      <c r="AD1750" s="157" t="str">
        <f t="shared" si="716"/>
        <v>n</v>
      </c>
      <c r="AE1750" s="165">
        <v>-1</v>
      </c>
      <c r="AF1750" s="166">
        <v>-1</v>
      </c>
      <c r="AG1750" s="166">
        <v>90</v>
      </c>
      <c r="AH1750" s="166" t="b">
        <f t="shared" si="724"/>
        <v>1</v>
      </c>
      <c r="AI1750" s="165"/>
      <c r="AJ1750" s="157" t="str">
        <f t="shared" si="717"/>
        <v>n</v>
      </c>
      <c r="AK1750" s="157" t="str">
        <f t="shared" si="718"/>
        <v>n</v>
      </c>
      <c r="AL1750" s="157" t="str">
        <f t="shared" si="719"/>
        <v>n</v>
      </c>
      <c r="AM1750" s="157" t="str">
        <f t="shared" si="720"/>
        <v>n</v>
      </c>
      <c r="AN1750" s="157" t="str">
        <f t="shared" si="725"/>
        <v>n</v>
      </c>
      <c r="AO1750" s="157" t="str">
        <f t="shared" si="726"/>
        <v>n</v>
      </c>
      <c r="AP1750" s="157" t="str">
        <f t="shared" si="721"/>
        <v>n</v>
      </c>
      <c r="AQ1750" s="157" t="str">
        <f t="shared" si="722"/>
        <v>n</v>
      </c>
      <c r="AR1750" s="165">
        <v>0</v>
      </c>
      <c r="AS1750" s="166">
        <v>0</v>
      </c>
      <c r="AT1750" s="166" t="b">
        <f t="shared" si="700"/>
        <v>1</v>
      </c>
      <c r="AU1750" s="157" t="s">
        <v>3206</v>
      </c>
    </row>
    <row r="1751" spans="1:47" ht="15" customHeight="1" x14ac:dyDescent="0.3">
      <c r="A1751" s="158" t="s">
        <v>1811</v>
      </c>
      <c r="B1751" s="158" t="s">
        <v>2127</v>
      </c>
      <c r="C1751" s="159">
        <v>44425</v>
      </c>
      <c r="D1751" s="158">
        <v>2021</v>
      </c>
      <c r="E1751" s="158" t="s">
        <v>19</v>
      </c>
      <c r="F1751" s="158" t="s">
        <v>993</v>
      </c>
      <c r="G1751" s="169">
        <v>0.36458333333333331</v>
      </c>
      <c r="H1751" s="169">
        <v>0.10069444444444443</v>
      </c>
      <c r="I1751" s="157" t="s">
        <v>3207</v>
      </c>
      <c r="J1751" s="165" t="s">
        <v>1066</v>
      </c>
      <c r="K1751" s="157" t="str">
        <f t="shared" si="703"/>
        <v>n</v>
      </c>
      <c r="L1751" s="157" t="str">
        <f t="shared" si="704"/>
        <v>y</v>
      </c>
      <c r="M1751" s="157" t="str">
        <f t="shared" si="705"/>
        <v>n</v>
      </c>
      <c r="N1751" s="157" t="str">
        <f t="shared" si="706"/>
        <v>n</v>
      </c>
      <c r="O1751" s="157" t="str">
        <f t="shared" si="707"/>
        <v>n</v>
      </c>
      <c r="P1751" s="157" t="str">
        <f t="shared" si="708"/>
        <v>n</v>
      </c>
      <c r="Q1751" s="157" t="str">
        <f t="shared" si="709"/>
        <v>n</v>
      </c>
      <c r="R1751" s="157" t="str">
        <f t="shared" si="710"/>
        <v>n</v>
      </c>
      <c r="S1751" s="165">
        <v>30</v>
      </c>
      <c r="T1751" s="166">
        <v>30</v>
      </c>
      <c r="U1751" s="166" t="b">
        <f t="shared" si="723"/>
        <v>1</v>
      </c>
      <c r="V1751" s="165" t="s">
        <v>3208</v>
      </c>
      <c r="W1751" s="157" t="str">
        <f t="shared" si="701"/>
        <v>n</v>
      </c>
      <c r="X1751" s="157" t="str">
        <f t="shared" si="702"/>
        <v>y</v>
      </c>
      <c r="Y1751" s="157" t="str">
        <f t="shared" si="711"/>
        <v>n</v>
      </c>
      <c r="Z1751" s="157" t="str">
        <f t="shared" si="712"/>
        <v>y</v>
      </c>
      <c r="AA1751" s="157" t="str">
        <f t="shared" si="713"/>
        <v>y</v>
      </c>
      <c r="AB1751" s="157" t="str">
        <f t="shared" si="714"/>
        <v>n</v>
      </c>
      <c r="AC1751" s="157" t="str">
        <f t="shared" si="715"/>
        <v>n</v>
      </c>
      <c r="AD1751" s="157" t="str">
        <f t="shared" si="716"/>
        <v>n</v>
      </c>
      <c r="AE1751" s="165">
        <v>-1</v>
      </c>
      <c r="AF1751" s="166">
        <v>-1</v>
      </c>
      <c r="AG1751" s="166">
        <v>85</v>
      </c>
      <c r="AH1751" s="166" t="b">
        <f t="shared" si="724"/>
        <v>1</v>
      </c>
      <c r="AI1751" s="165" t="s">
        <v>2387</v>
      </c>
      <c r="AJ1751" s="157" t="str">
        <f t="shared" si="717"/>
        <v>n</v>
      </c>
      <c r="AK1751" s="157" t="str">
        <f t="shared" si="718"/>
        <v>n</v>
      </c>
      <c r="AL1751" s="157" t="str">
        <f t="shared" si="719"/>
        <v>n</v>
      </c>
      <c r="AM1751" s="157" t="str">
        <f t="shared" si="720"/>
        <v>n</v>
      </c>
      <c r="AN1751" s="157" t="str">
        <f t="shared" si="725"/>
        <v>n</v>
      </c>
      <c r="AO1751" s="157" t="str">
        <f t="shared" si="726"/>
        <v>y</v>
      </c>
      <c r="AP1751" s="157" t="str">
        <f t="shared" si="721"/>
        <v>n</v>
      </c>
      <c r="AQ1751" s="157" t="str">
        <f t="shared" si="722"/>
        <v>n</v>
      </c>
      <c r="AR1751" s="165">
        <v>0</v>
      </c>
      <c r="AS1751" s="166">
        <v>0</v>
      </c>
      <c r="AT1751" s="166" t="b">
        <f t="shared" si="700"/>
        <v>1</v>
      </c>
      <c r="AU1751" s="157" t="s">
        <v>3209</v>
      </c>
    </row>
    <row r="1752" spans="1:47" ht="15" customHeight="1" x14ac:dyDescent="0.3">
      <c r="A1752" s="158" t="s">
        <v>1811</v>
      </c>
      <c r="B1752" s="158" t="s">
        <v>2127</v>
      </c>
      <c r="C1752" s="159">
        <v>44425</v>
      </c>
      <c r="D1752" s="158">
        <v>2021</v>
      </c>
      <c r="E1752" s="158" t="s">
        <v>19</v>
      </c>
      <c r="F1752" s="158" t="s">
        <v>995</v>
      </c>
      <c r="G1752" s="169">
        <v>0.36458333333333331</v>
      </c>
      <c r="H1752" s="169">
        <v>0.10069444444444443</v>
      </c>
      <c r="I1752" s="157" t="s">
        <v>3210</v>
      </c>
      <c r="J1752" s="165" t="s">
        <v>1066</v>
      </c>
      <c r="K1752" s="157" t="str">
        <f t="shared" si="703"/>
        <v>n</v>
      </c>
      <c r="L1752" s="157" t="str">
        <f t="shared" si="704"/>
        <v>y</v>
      </c>
      <c r="M1752" s="157" t="str">
        <f t="shared" si="705"/>
        <v>n</v>
      </c>
      <c r="N1752" s="157" t="str">
        <f t="shared" si="706"/>
        <v>n</v>
      </c>
      <c r="O1752" s="157" t="str">
        <f t="shared" si="707"/>
        <v>n</v>
      </c>
      <c r="P1752" s="157" t="str">
        <f t="shared" si="708"/>
        <v>n</v>
      </c>
      <c r="Q1752" s="157" t="str">
        <f t="shared" si="709"/>
        <v>n</v>
      </c>
      <c r="R1752" s="157" t="str">
        <f t="shared" si="710"/>
        <v>n</v>
      </c>
      <c r="S1752" s="165">
        <v>20</v>
      </c>
      <c r="T1752" s="166">
        <v>20</v>
      </c>
      <c r="U1752" s="166" t="b">
        <f t="shared" si="723"/>
        <v>1</v>
      </c>
      <c r="V1752" s="165" t="s">
        <v>1066</v>
      </c>
      <c r="W1752" s="157" t="str">
        <f t="shared" si="701"/>
        <v>n</v>
      </c>
      <c r="X1752" s="157" t="str">
        <f t="shared" si="702"/>
        <v>y</v>
      </c>
      <c r="Y1752" s="157" t="str">
        <f t="shared" si="711"/>
        <v>n</v>
      </c>
      <c r="Z1752" s="157" t="str">
        <f t="shared" si="712"/>
        <v>n</v>
      </c>
      <c r="AA1752" s="157" t="str">
        <f t="shared" si="713"/>
        <v>n</v>
      </c>
      <c r="AB1752" s="157" t="str">
        <f t="shared" si="714"/>
        <v>n</v>
      </c>
      <c r="AC1752" s="157" t="str">
        <f t="shared" si="715"/>
        <v>n</v>
      </c>
      <c r="AD1752" s="157" t="str">
        <f t="shared" si="716"/>
        <v>n</v>
      </c>
      <c r="AE1752" s="165">
        <v>-1</v>
      </c>
      <c r="AF1752" s="166">
        <v>-1</v>
      </c>
      <c r="AG1752" s="166">
        <v>95</v>
      </c>
      <c r="AH1752" s="166" t="b">
        <f t="shared" si="724"/>
        <v>1</v>
      </c>
      <c r="AI1752" s="165" t="s">
        <v>2590</v>
      </c>
      <c r="AJ1752" s="157" t="str">
        <f t="shared" si="717"/>
        <v>n</v>
      </c>
      <c r="AK1752" s="157" t="str">
        <f t="shared" si="718"/>
        <v>n</v>
      </c>
      <c r="AL1752" s="157" t="str">
        <f t="shared" si="719"/>
        <v>n</v>
      </c>
      <c r="AM1752" s="157" t="str">
        <f t="shared" si="720"/>
        <v>n</v>
      </c>
      <c r="AN1752" s="157" t="str">
        <f t="shared" si="725"/>
        <v>n</v>
      </c>
      <c r="AO1752" s="157" t="str">
        <f t="shared" si="726"/>
        <v>y</v>
      </c>
      <c r="AP1752" s="157" t="str">
        <f t="shared" si="721"/>
        <v>y</v>
      </c>
      <c r="AQ1752" s="157" t="str">
        <f t="shared" si="722"/>
        <v>n</v>
      </c>
      <c r="AR1752" s="165">
        <v>0</v>
      </c>
      <c r="AS1752" s="166">
        <v>0</v>
      </c>
      <c r="AT1752" s="166" t="b">
        <f t="shared" si="700"/>
        <v>1</v>
      </c>
      <c r="AU1752" s="157" t="s">
        <v>3211</v>
      </c>
    </row>
    <row r="1753" spans="1:47" ht="15" customHeight="1" x14ac:dyDescent="0.3">
      <c r="A1753" s="158" t="s">
        <v>1811</v>
      </c>
      <c r="B1753" s="158" t="s">
        <v>2127</v>
      </c>
      <c r="C1753" s="159">
        <v>44425</v>
      </c>
      <c r="D1753" s="158">
        <v>2021</v>
      </c>
      <c r="E1753" s="158" t="s">
        <v>19</v>
      </c>
      <c r="F1753" s="158" t="s">
        <v>997</v>
      </c>
      <c r="G1753" s="169">
        <v>0.36458333333333331</v>
      </c>
      <c r="H1753" s="169">
        <v>0.10069444444444443</v>
      </c>
      <c r="I1753" s="157" t="s">
        <v>3212</v>
      </c>
      <c r="J1753" s="165" t="s">
        <v>1066</v>
      </c>
      <c r="K1753" s="157" t="str">
        <f t="shared" si="703"/>
        <v>n</v>
      </c>
      <c r="L1753" s="157" t="str">
        <f t="shared" si="704"/>
        <v>y</v>
      </c>
      <c r="M1753" s="157" t="str">
        <f t="shared" si="705"/>
        <v>n</v>
      </c>
      <c r="N1753" s="157" t="str">
        <f t="shared" si="706"/>
        <v>n</v>
      </c>
      <c r="O1753" s="157" t="str">
        <f t="shared" si="707"/>
        <v>n</v>
      </c>
      <c r="P1753" s="157" t="str">
        <f t="shared" si="708"/>
        <v>n</v>
      </c>
      <c r="Q1753" s="157" t="str">
        <f t="shared" si="709"/>
        <v>n</v>
      </c>
      <c r="R1753" s="157" t="str">
        <f t="shared" si="710"/>
        <v>n</v>
      </c>
      <c r="S1753" s="165">
        <v>75</v>
      </c>
      <c r="T1753" s="166">
        <v>75</v>
      </c>
      <c r="U1753" s="166" t="b">
        <f t="shared" si="723"/>
        <v>1</v>
      </c>
      <c r="V1753" s="165" t="s">
        <v>1066</v>
      </c>
      <c r="W1753" s="157" t="str">
        <f t="shared" si="701"/>
        <v>n</v>
      </c>
      <c r="X1753" s="157" t="str">
        <f t="shared" si="702"/>
        <v>y</v>
      </c>
      <c r="Y1753" s="157" t="str">
        <f t="shared" si="711"/>
        <v>n</v>
      </c>
      <c r="Z1753" s="157" t="str">
        <f t="shared" si="712"/>
        <v>n</v>
      </c>
      <c r="AA1753" s="157" t="str">
        <f t="shared" si="713"/>
        <v>n</v>
      </c>
      <c r="AB1753" s="157" t="str">
        <f t="shared" si="714"/>
        <v>n</v>
      </c>
      <c r="AC1753" s="157" t="str">
        <f t="shared" si="715"/>
        <v>n</v>
      </c>
      <c r="AD1753" s="157" t="str">
        <f t="shared" si="716"/>
        <v>n</v>
      </c>
      <c r="AE1753" s="165">
        <v>-1</v>
      </c>
      <c r="AF1753" s="166">
        <v>-1</v>
      </c>
      <c r="AG1753" s="166">
        <v>95</v>
      </c>
      <c r="AH1753" s="166" t="b">
        <f t="shared" si="724"/>
        <v>1</v>
      </c>
      <c r="AI1753" s="165" t="s">
        <v>1088</v>
      </c>
      <c r="AJ1753" s="157" t="str">
        <f t="shared" si="717"/>
        <v>n</v>
      </c>
      <c r="AK1753" s="157" t="str">
        <f t="shared" si="718"/>
        <v>n</v>
      </c>
      <c r="AL1753" s="157" t="str">
        <f t="shared" si="719"/>
        <v>n</v>
      </c>
      <c r="AM1753" s="157" t="str">
        <f t="shared" si="720"/>
        <v>n</v>
      </c>
      <c r="AN1753" s="157" t="str">
        <f t="shared" si="725"/>
        <v>n</v>
      </c>
      <c r="AO1753" s="157" t="str">
        <f t="shared" si="726"/>
        <v>n</v>
      </c>
      <c r="AP1753" s="157" t="str">
        <f t="shared" si="721"/>
        <v>n</v>
      </c>
      <c r="AQ1753" s="157" t="str">
        <f t="shared" si="722"/>
        <v>y</v>
      </c>
      <c r="AR1753" s="165">
        <v>0</v>
      </c>
      <c r="AS1753" s="166">
        <v>0</v>
      </c>
      <c r="AT1753" s="166" t="b">
        <f t="shared" si="700"/>
        <v>1</v>
      </c>
      <c r="AU1753" s="157" t="s">
        <v>3213</v>
      </c>
    </row>
    <row r="1754" spans="1:47" ht="15" customHeight="1" x14ac:dyDescent="0.3">
      <c r="A1754" s="158" t="s">
        <v>1811</v>
      </c>
      <c r="B1754" s="158" t="s">
        <v>2127</v>
      </c>
      <c r="C1754" s="159">
        <v>44425</v>
      </c>
      <c r="D1754" s="158">
        <v>2021</v>
      </c>
      <c r="E1754" s="158" t="s">
        <v>19</v>
      </c>
      <c r="F1754" s="158" t="s">
        <v>999</v>
      </c>
      <c r="G1754" s="169">
        <v>0.36458333333333331</v>
      </c>
      <c r="H1754" s="169">
        <v>0.10069444444444443</v>
      </c>
      <c r="I1754" s="157" t="s">
        <v>3214</v>
      </c>
      <c r="J1754" s="165" t="s">
        <v>1066</v>
      </c>
      <c r="K1754" s="157" t="str">
        <f t="shared" si="703"/>
        <v>n</v>
      </c>
      <c r="L1754" s="157" t="str">
        <f t="shared" si="704"/>
        <v>n</v>
      </c>
      <c r="M1754" s="157" t="str">
        <f t="shared" si="705"/>
        <v>n</v>
      </c>
      <c r="N1754" s="157" t="str">
        <f t="shared" si="706"/>
        <v>n</v>
      </c>
      <c r="O1754" s="157" t="str">
        <f t="shared" si="707"/>
        <v>n</v>
      </c>
      <c r="P1754" s="157" t="str">
        <f t="shared" si="708"/>
        <v>n</v>
      </c>
      <c r="Q1754" s="157" t="str">
        <f t="shared" si="709"/>
        <v>n</v>
      </c>
      <c r="R1754" s="157" t="str">
        <f t="shared" si="710"/>
        <v>n</v>
      </c>
      <c r="S1754" s="165">
        <v>0</v>
      </c>
      <c r="T1754" s="166">
        <v>0</v>
      </c>
      <c r="U1754" s="166" t="b">
        <f t="shared" si="723"/>
        <v>1</v>
      </c>
      <c r="V1754" s="165" t="s">
        <v>1066</v>
      </c>
      <c r="W1754" s="157" t="str">
        <f t="shared" si="701"/>
        <v>n</v>
      </c>
      <c r="X1754" s="157" t="str">
        <f t="shared" si="702"/>
        <v>y</v>
      </c>
      <c r="Y1754" s="157" t="str">
        <f t="shared" si="711"/>
        <v>n</v>
      </c>
      <c r="Z1754" s="157" t="str">
        <f t="shared" si="712"/>
        <v>n</v>
      </c>
      <c r="AA1754" s="157" t="str">
        <f t="shared" si="713"/>
        <v>n</v>
      </c>
      <c r="AB1754" s="157" t="str">
        <f t="shared" si="714"/>
        <v>n</v>
      </c>
      <c r="AC1754" s="157" t="str">
        <f t="shared" si="715"/>
        <v>n</v>
      </c>
      <c r="AD1754" s="157" t="str">
        <f t="shared" si="716"/>
        <v>n</v>
      </c>
      <c r="AE1754" s="165">
        <v>-1</v>
      </c>
      <c r="AF1754" s="166">
        <v>-1</v>
      </c>
      <c r="AG1754" s="166">
        <v>90</v>
      </c>
      <c r="AH1754" s="166" t="b">
        <f t="shared" si="724"/>
        <v>1</v>
      </c>
      <c r="AI1754" s="165" t="s">
        <v>1088</v>
      </c>
      <c r="AJ1754" s="157" t="str">
        <f t="shared" si="717"/>
        <v>n</v>
      </c>
      <c r="AK1754" s="157" t="str">
        <f t="shared" si="718"/>
        <v>n</v>
      </c>
      <c r="AL1754" s="157" t="str">
        <f t="shared" si="719"/>
        <v>n</v>
      </c>
      <c r="AM1754" s="157" t="str">
        <f t="shared" si="720"/>
        <v>n</v>
      </c>
      <c r="AN1754" s="157" t="str">
        <f t="shared" si="725"/>
        <v>n</v>
      </c>
      <c r="AO1754" s="157" t="str">
        <f t="shared" si="726"/>
        <v>n</v>
      </c>
      <c r="AP1754" s="157" t="str">
        <f t="shared" si="721"/>
        <v>n</v>
      </c>
      <c r="AQ1754" s="157" t="str">
        <f t="shared" si="722"/>
        <v>y</v>
      </c>
      <c r="AR1754" s="165">
        <v>0</v>
      </c>
      <c r="AS1754" s="166">
        <v>0</v>
      </c>
      <c r="AT1754" s="166" t="b">
        <f t="shared" si="700"/>
        <v>1</v>
      </c>
      <c r="AU1754" s="157" t="s">
        <v>3215</v>
      </c>
    </row>
    <row r="1755" spans="1:47" ht="15" customHeight="1" x14ac:dyDescent="0.3">
      <c r="A1755" s="158" t="s">
        <v>1811</v>
      </c>
      <c r="B1755" s="158" t="s">
        <v>2127</v>
      </c>
      <c r="C1755" s="159">
        <v>44425</v>
      </c>
      <c r="D1755" s="158">
        <v>2021</v>
      </c>
      <c r="E1755" s="158" t="s">
        <v>19</v>
      </c>
      <c r="F1755" s="158" t="s">
        <v>1002</v>
      </c>
      <c r="G1755" s="169">
        <v>0.36458333333333331</v>
      </c>
      <c r="H1755" s="169">
        <v>0.10069444444444443</v>
      </c>
      <c r="I1755" s="157" t="s">
        <v>3216</v>
      </c>
      <c r="J1755" s="165" t="s">
        <v>1066</v>
      </c>
      <c r="K1755" s="157" t="str">
        <f t="shared" si="703"/>
        <v>n</v>
      </c>
      <c r="L1755" s="157" t="str">
        <f t="shared" si="704"/>
        <v>y</v>
      </c>
      <c r="M1755" s="157" t="str">
        <f t="shared" si="705"/>
        <v>n</v>
      </c>
      <c r="N1755" s="157" t="str">
        <f t="shared" si="706"/>
        <v>n</v>
      </c>
      <c r="O1755" s="157" t="str">
        <f t="shared" si="707"/>
        <v>n</v>
      </c>
      <c r="P1755" s="157" t="str">
        <f t="shared" si="708"/>
        <v>n</v>
      </c>
      <c r="Q1755" s="157" t="str">
        <f t="shared" si="709"/>
        <v>n</v>
      </c>
      <c r="R1755" s="157" t="str">
        <f t="shared" si="710"/>
        <v>n</v>
      </c>
      <c r="S1755" s="165">
        <v>25</v>
      </c>
      <c r="T1755" s="166">
        <v>25</v>
      </c>
      <c r="U1755" s="166" t="b">
        <f t="shared" si="723"/>
        <v>1</v>
      </c>
      <c r="V1755" s="165" t="s">
        <v>2391</v>
      </c>
      <c r="W1755" s="157" t="str">
        <f t="shared" si="701"/>
        <v>n</v>
      </c>
      <c r="X1755" s="157" t="str">
        <f t="shared" si="702"/>
        <v>y</v>
      </c>
      <c r="Y1755" s="157" t="str">
        <f t="shared" si="711"/>
        <v>n</v>
      </c>
      <c r="Z1755" s="157" t="str">
        <f t="shared" si="712"/>
        <v>n</v>
      </c>
      <c r="AA1755" s="157" t="str">
        <f t="shared" si="713"/>
        <v>n</v>
      </c>
      <c r="AB1755" s="157" t="str">
        <f t="shared" si="714"/>
        <v>n</v>
      </c>
      <c r="AC1755" s="157" t="str">
        <f t="shared" si="715"/>
        <v>n</v>
      </c>
      <c r="AD1755" s="157" t="str">
        <f t="shared" si="716"/>
        <v>y</v>
      </c>
      <c r="AE1755" s="165">
        <v>-1</v>
      </c>
      <c r="AF1755" s="166">
        <v>-1</v>
      </c>
      <c r="AG1755" s="166">
        <v>75</v>
      </c>
      <c r="AH1755" s="166" t="b">
        <f t="shared" si="724"/>
        <v>1</v>
      </c>
      <c r="AI1755" s="165" t="s">
        <v>1088</v>
      </c>
      <c r="AJ1755" s="157" t="str">
        <f t="shared" si="717"/>
        <v>n</v>
      </c>
      <c r="AK1755" s="157" t="str">
        <f t="shared" si="718"/>
        <v>n</v>
      </c>
      <c r="AL1755" s="157" t="str">
        <f t="shared" si="719"/>
        <v>n</v>
      </c>
      <c r="AM1755" s="157" t="str">
        <f t="shared" si="720"/>
        <v>n</v>
      </c>
      <c r="AN1755" s="157" t="str">
        <f t="shared" si="725"/>
        <v>n</v>
      </c>
      <c r="AO1755" s="157" t="str">
        <f t="shared" si="726"/>
        <v>n</v>
      </c>
      <c r="AP1755" s="157" t="str">
        <f t="shared" si="721"/>
        <v>n</v>
      </c>
      <c r="AQ1755" s="157" t="str">
        <f t="shared" si="722"/>
        <v>y</v>
      </c>
      <c r="AR1755" s="165">
        <v>0</v>
      </c>
      <c r="AS1755" s="166">
        <v>0</v>
      </c>
      <c r="AT1755" s="166" t="b">
        <f t="shared" si="700"/>
        <v>1</v>
      </c>
      <c r="AU1755" s="157" t="s">
        <v>3217</v>
      </c>
    </row>
    <row r="1756" spans="1:47" ht="15" customHeight="1" x14ac:dyDescent="0.3">
      <c r="A1756" s="158" t="s">
        <v>1811</v>
      </c>
      <c r="B1756" s="158" t="s">
        <v>2127</v>
      </c>
      <c r="C1756" s="159">
        <v>44425</v>
      </c>
      <c r="D1756" s="158">
        <v>2021</v>
      </c>
      <c r="E1756" s="158" t="s">
        <v>19</v>
      </c>
      <c r="F1756" s="158" t="s">
        <v>1004</v>
      </c>
      <c r="G1756" s="169">
        <v>0.36458333333333331</v>
      </c>
      <c r="H1756" s="169">
        <v>0.10069444444444443</v>
      </c>
      <c r="I1756" s="157" t="s">
        <v>3218</v>
      </c>
      <c r="J1756" s="165" t="s">
        <v>1066</v>
      </c>
      <c r="K1756" s="157" t="str">
        <f t="shared" si="703"/>
        <v>n</v>
      </c>
      <c r="L1756" s="157" t="str">
        <f t="shared" si="704"/>
        <v>y</v>
      </c>
      <c r="M1756" s="157" t="str">
        <f t="shared" si="705"/>
        <v>n</v>
      </c>
      <c r="N1756" s="157" t="str">
        <f t="shared" si="706"/>
        <v>n</v>
      </c>
      <c r="O1756" s="157" t="str">
        <f t="shared" si="707"/>
        <v>n</v>
      </c>
      <c r="P1756" s="157" t="str">
        <f t="shared" si="708"/>
        <v>n</v>
      </c>
      <c r="Q1756" s="157" t="str">
        <f t="shared" si="709"/>
        <v>n</v>
      </c>
      <c r="R1756" s="157" t="str">
        <f t="shared" si="710"/>
        <v>n</v>
      </c>
      <c r="S1756" s="165">
        <v>40</v>
      </c>
      <c r="T1756" s="166">
        <v>40</v>
      </c>
      <c r="U1756" s="166" t="b">
        <f t="shared" si="723"/>
        <v>1</v>
      </c>
      <c r="V1756" s="165" t="s">
        <v>1066</v>
      </c>
      <c r="W1756" s="157" t="str">
        <f t="shared" si="701"/>
        <v>n</v>
      </c>
      <c r="X1756" s="157" t="str">
        <f t="shared" si="702"/>
        <v>y</v>
      </c>
      <c r="Y1756" s="157" t="str">
        <f t="shared" si="711"/>
        <v>n</v>
      </c>
      <c r="Z1756" s="157" t="str">
        <f t="shared" si="712"/>
        <v>n</v>
      </c>
      <c r="AA1756" s="157" t="str">
        <f t="shared" si="713"/>
        <v>n</v>
      </c>
      <c r="AB1756" s="157" t="str">
        <f t="shared" si="714"/>
        <v>n</v>
      </c>
      <c r="AC1756" s="157" t="str">
        <f t="shared" si="715"/>
        <v>n</v>
      </c>
      <c r="AD1756" s="157" t="str">
        <f t="shared" si="716"/>
        <v>n</v>
      </c>
      <c r="AE1756" s="165">
        <v>-1</v>
      </c>
      <c r="AF1756" s="166">
        <v>-1</v>
      </c>
      <c r="AG1756" s="166">
        <v>80</v>
      </c>
      <c r="AH1756" s="166" t="b">
        <f t="shared" si="724"/>
        <v>1</v>
      </c>
      <c r="AI1756" s="165" t="s">
        <v>2387</v>
      </c>
      <c r="AJ1756" s="157" t="str">
        <f t="shared" si="717"/>
        <v>n</v>
      </c>
      <c r="AK1756" s="157" t="str">
        <f t="shared" si="718"/>
        <v>n</v>
      </c>
      <c r="AL1756" s="157" t="str">
        <f t="shared" si="719"/>
        <v>n</v>
      </c>
      <c r="AM1756" s="157" t="str">
        <f t="shared" si="720"/>
        <v>n</v>
      </c>
      <c r="AN1756" s="157" t="str">
        <f t="shared" si="725"/>
        <v>n</v>
      </c>
      <c r="AO1756" s="157" t="str">
        <f t="shared" si="726"/>
        <v>y</v>
      </c>
      <c r="AP1756" s="157" t="str">
        <f t="shared" si="721"/>
        <v>n</v>
      </c>
      <c r="AQ1756" s="157" t="str">
        <f t="shared" si="722"/>
        <v>n</v>
      </c>
      <c r="AR1756" s="165">
        <v>0</v>
      </c>
      <c r="AS1756" s="166">
        <v>0</v>
      </c>
      <c r="AT1756" s="166" t="b">
        <f t="shared" si="700"/>
        <v>1</v>
      </c>
      <c r="AU1756" s="157" t="s">
        <v>3219</v>
      </c>
    </row>
    <row r="1757" spans="1:47" ht="15" customHeight="1" x14ac:dyDescent="0.3">
      <c r="A1757" s="158" t="s">
        <v>1811</v>
      </c>
      <c r="B1757" s="158" t="s">
        <v>2127</v>
      </c>
      <c r="C1757" s="159">
        <v>44425</v>
      </c>
      <c r="D1757" s="158">
        <v>2021</v>
      </c>
      <c r="E1757" s="158" t="s">
        <v>19</v>
      </c>
      <c r="F1757" s="158" t="s">
        <v>1006</v>
      </c>
      <c r="G1757" s="169">
        <v>0.36458333333333331</v>
      </c>
      <c r="H1757" s="169">
        <v>0.10069444444444443</v>
      </c>
      <c r="I1757" s="157" t="s">
        <v>3220</v>
      </c>
      <c r="J1757" s="165" t="s">
        <v>1066</v>
      </c>
      <c r="K1757" s="157" t="str">
        <f t="shared" si="703"/>
        <v>n</v>
      </c>
      <c r="L1757" s="157" t="str">
        <f t="shared" si="704"/>
        <v>y</v>
      </c>
      <c r="M1757" s="157" t="str">
        <f t="shared" si="705"/>
        <v>n</v>
      </c>
      <c r="N1757" s="157" t="str">
        <f t="shared" si="706"/>
        <v>n</v>
      </c>
      <c r="O1757" s="157" t="str">
        <f t="shared" si="707"/>
        <v>n</v>
      </c>
      <c r="P1757" s="157" t="str">
        <f t="shared" si="708"/>
        <v>n</v>
      </c>
      <c r="Q1757" s="157" t="str">
        <f t="shared" si="709"/>
        <v>n</v>
      </c>
      <c r="R1757" s="157" t="str">
        <f t="shared" si="710"/>
        <v>n</v>
      </c>
      <c r="S1757" s="165">
        <v>85</v>
      </c>
      <c r="T1757" s="166">
        <v>85</v>
      </c>
      <c r="U1757" s="166" t="b">
        <f t="shared" si="723"/>
        <v>1</v>
      </c>
      <c r="V1757" s="165" t="s">
        <v>1066</v>
      </c>
      <c r="W1757" s="157" t="str">
        <f t="shared" si="701"/>
        <v>n</v>
      </c>
      <c r="X1757" s="157" t="str">
        <f t="shared" si="702"/>
        <v>y</v>
      </c>
      <c r="Y1757" s="157" t="str">
        <f t="shared" si="711"/>
        <v>n</v>
      </c>
      <c r="Z1757" s="157" t="str">
        <f t="shared" si="712"/>
        <v>n</v>
      </c>
      <c r="AA1757" s="157" t="str">
        <f t="shared" si="713"/>
        <v>n</v>
      </c>
      <c r="AB1757" s="157" t="str">
        <f t="shared" si="714"/>
        <v>n</v>
      </c>
      <c r="AC1757" s="157" t="str">
        <f t="shared" si="715"/>
        <v>n</v>
      </c>
      <c r="AD1757" s="157" t="str">
        <f t="shared" si="716"/>
        <v>n</v>
      </c>
      <c r="AE1757" s="165">
        <v>-1</v>
      </c>
      <c r="AF1757" s="166">
        <v>-1</v>
      </c>
      <c r="AG1757" s="166">
        <v>50</v>
      </c>
      <c r="AH1757" s="166" t="b">
        <f t="shared" si="724"/>
        <v>1</v>
      </c>
      <c r="AI1757" s="165"/>
      <c r="AJ1757" s="157" t="str">
        <f t="shared" si="717"/>
        <v>n</v>
      </c>
      <c r="AK1757" s="157" t="str">
        <f t="shared" si="718"/>
        <v>n</v>
      </c>
      <c r="AL1757" s="157" t="str">
        <f t="shared" si="719"/>
        <v>n</v>
      </c>
      <c r="AM1757" s="157" t="str">
        <f t="shared" si="720"/>
        <v>n</v>
      </c>
      <c r="AN1757" s="157" t="str">
        <f t="shared" si="725"/>
        <v>n</v>
      </c>
      <c r="AO1757" s="157" t="str">
        <f t="shared" si="726"/>
        <v>n</v>
      </c>
      <c r="AP1757" s="157" t="str">
        <f t="shared" si="721"/>
        <v>n</v>
      </c>
      <c r="AQ1757" s="157" t="str">
        <f t="shared" si="722"/>
        <v>n</v>
      </c>
      <c r="AR1757" s="165">
        <v>0</v>
      </c>
      <c r="AS1757" s="166">
        <v>0</v>
      </c>
      <c r="AT1757" s="166" t="b">
        <f t="shared" si="700"/>
        <v>1</v>
      </c>
      <c r="AU1757" s="157" t="s">
        <v>3221</v>
      </c>
    </row>
    <row r="1758" spans="1:47" ht="15" customHeight="1" x14ac:dyDescent="0.3">
      <c r="A1758" s="158" t="s">
        <v>1811</v>
      </c>
      <c r="B1758" s="158" t="s">
        <v>2127</v>
      </c>
      <c r="C1758" s="159">
        <v>44425</v>
      </c>
      <c r="D1758" s="158">
        <v>2021</v>
      </c>
      <c r="E1758" s="158" t="s">
        <v>19</v>
      </c>
      <c r="F1758" s="158" t="s">
        <v>1008</v>
      </c>
      <c r="G1758" s="169">
        <v>0.36458333333333331</v>
      </c>
      <c r="H1758" s="169">
        <v>0.10069444444444443</v>
      </c>
      <c r="I1758" s="157" t="s">
        <v>3222</v>
      </c>
      <c r="J1758" s="165" t="s">
        <v>1066</v>
      </c>
      <c r="K1758" s="157" t="str">
        <f t="shared" si="703"/>
        <v>n</v>
      </c>
      <c r="L1758" s="157" t="str">
        <f t="shared" si="704"/>
        <v>y</v>
      </c>
      <c r="M1758" s="157" t="str">
        <f t="shared" si="705"/>
        <v>n</v>
      </c>
      <c r="N1758" s="157" t="str">
        <f t="shared" si="706"/>
        <v>n</v>
      </c>
      <c r="O1758" s="157" t="str">
        <f t="shared" si="707"/>
        <v>n</v>
      </c>
      <c r="P1758" s="157" t="str">
        <f t="shared" si="708"/>
        <v>n</v>
      </c>
      <c r="Q1758" s="157" t="str">
        <f t="shared" si="709"/>
        <v>n</v>
      </c>
      <c r="R1758" s="157" t="str">
        <f t="shared" si="710"/>
        <v>n</v>
      </c>
      <c r="S1758" s="165">
        <v>80</v>
      </c>
      <c r="T1758" s="166">
        <v>80</v>
      </c>
      <c r="U1758" s="166" t="b">
        <f t="shared" si="723"/>
        <v>1</v>
      </c>
      <c r="V1758" s="165" t="s">
        <v>1066</v>
      </c>
      <c r="W1758" s="157" t="str">
        <f t="shared" si="701"/>
        <v>n</v>
      </c>
      <c r="X1758" s="157" t="str">
        <f t="shared" si="702"/>
        <v>y</v>
      </c>
      <c r="Y1758" s="157" t="str">
        <f t="shared" si="711"/>
        <v>n</v>
      </c>
      <c r="Z1758" s="157" t="str">
        <f t="shared" si="712"/>
        <v>n</v>
      </c>
      <c r="AA1758" s="157" t="str">
        <f t="shared" si="713"/>
        <v>n</v>
      </c>
      <c r="AB1758" s="157" t="str">
        <f t="shared" si="714"/>
        <v>n</v>
      </c>
      <c r="AC1758" s="157" t="str">
        <f t="shared" si="715"/>
        <v>n</v>
      </c>
      <c r="AD1758" s="157" t="str">
        <f t="shared" si="716"/>
        <v>n</v>
      </c>
      <c r="AE1758" s="165">
        <v>-1</v>
      </c>
      <c r="AF1758" s="166">
        <v>-1</v>
      </c>
      <c r="AG1758" s="166">
        <v>90</v>
      </c>
      <c r="AH1758" s="166" t="b">
        <f t="shared" si="724"/>
        <v>1</v>
      </c>
      <c r="AI1758" s="165" t="s">
        <v>1197</v>
      </c>
      <c r="AJ1758" s="157" t="str">
        <f t="shared" si="717"/>
        <v>n</v>
      </c>
      <c r="AK1758" s="157" t="str">
        <f t="shared" si="718"/>
        <v>n</v>
      </c>
      <c r="AL1758" s="157" t="str">
        <f t="shared" si="719"/>
        <v>n</v>
      </c>
      <c r="AM1758" s="157" t="str">
        <f t="shared" si="720"/>
        <v>n</v>
      </c>
      <c r="AN1758" s="157" t="str">
        <f t="shared" si="725"/>
        <v>n</v>
      </c>
      <c r="AO1758" s="157" t="str">
        <f t="shared" si="726"/>
        <v>n</v>
      </c>
      <c r="AP1758" s="157" t="str">
        <f t="shared" si="721"/>
        <v>y</v>
      </c>
      <c r="AQ1758" s="157" t="str">
        <f t="shared" si="722"/>
        <v>n</v>
      </c>
      <c r="AR1758" s="165">
        <v>0</v>
      </c>
      <c r="AS1758" s="166">
        <v>0</v>
      </c>
      <c r="AT1758" s="166" t="b">
        <f t="shared" si="700"/>
        <v>1</v>
      </c>
      <c r="AU1758" s="157" t="s">
        <v>3223</v>
      </c>
    </row>
    <row r="1759" spans="1:47" ht="15" customHeight="1" x14ac:dyDescent="0.3">
      <c r="A1759" s="158" t="s">
        <v>1811</v>
      </c>
      <c r="B1759" s="158" t="s">
        <v>2127</v>
      </c>
      <c r="C1759" s="159">
        <v>44425</v>
      </c>
      <c r="D1759" s="158">
        <v>2021</v>
      </c>
      <c r="E1759" s="158" t="s">
        <v>19</v>
      </c>
      <c r="F1759" s="158" t="s">
        <v>1010</v>
      </c>
      <c r="G1759" s="169">
        <v>0.36458333333333331</v>
      </c>
      <c r="H1759" s="169">
        <v>0.10069444444444443</v>
      </c>
      <c r="I1759" s="157" t="s">
        <v>3224</v>
      </c>
      <c r="J1759" s="165" t="s">
        <v>1066</v>
      </c>
      <c r="K1759" s="157" t="str">
        <f t="shared" si="703"/>
        <v>n</v>
      </c>
      <c r="L1759" s="157" t="str">
        <f t="shared" si="704"/>
        <v>n</v>
      </c>
      <c r="M1759" s="157" t="str">
        <f t="shared" si="705"/>
        <v>n</v>
      </c>
      <c r="N1759" s="157" t="str">
        <f t="shared" si="706"/>
        <v>n</v>
      </c>
      <c r="O1759" s="157" t="str">
        <f t="shared" si="707"/>
        <v>n</v>
      </c>
      <c r="P1759" s="157" t="str">
        <f t="shared" si="708"/>
        <v>n</v>
      </c>
      <c r="Q1759" s="157" t="str">
        <f t="shared" si="709"/>
        <v>n</v>
      </c>
      <c r="R1759" s="157" t="str">
        <f t="shared" si="710"/>
        <v>n</v>
      </c>
      <c r="S1759" s="165">
        <v>0</v>
      </c>
      <c r="T1759" s="166">
        <v>0</v>
      </c>
      <c r="U1759" s="166" t="b">
        <f t="shared" si="723"/>
        <v>1</v>
      </c>
      <c r="V1759" s="165" t="s">
        <v>1066</v>
      </c>
      <c r="W1759" s="157" t="str">
        <f t="shared" si="701"/>
        <v>n</v>
      </c>
      <c r="X1759" s="157" t="str">
        <f t="shared" si="702"/>
        <v>y</v>
      </c>
      <c r="Y1759" s="157" t="str">
        <f t="shared" si="711"/>
        <v>n</v>
      </c>
      <c r="Z1759" s="157" t="str">
        <f t="shared" si="712"/>
        <v>n</v>
      </c>
      <c r="AA1759" s="157" t="str">
        <f t="shared" si="713"/>
        <v>n</v>
      </c>
      <c r="AB1759" s="157" t="str">
        <f t="shared" si="714"/>
        <v>n</v>
      </c>
      <c r="AC1759" s="157" t="str">
        <f t="shared" si="715"/>
        <v>n</v>
      </c>
      <c r="AD1759" s="157" t="str">
        <f t="shared" si="716"/>
        <v>n</v>
      </c>
      <c r="AE1759" s="165">
        <v>-1</v>
      </c>
      <c r="AF1759" s="166">
        <v>-1</v>
      </c>
      <c r="AG1759" s="166">
        <v>55</v>
      </c>
      <c r="AH1759" s="166" t="b">
        <f t="shared" si="724"/>
        <v>1</v>
      </c>
      <c r="AI1759" s="165" t="s">
        <v>2516</v>
      </c>
      <c r="AJ1759" s="157" t="str">
        <f t="shared" si="717"/>
        <v>n</v>
      </c>
      <c r="AK1759" s="157" t="str">
        <f t="shared" si="718"/>
        <v>n</v>
      </c>
      <c r="AL1759" s="157" t="str">
        <f t="shared" si="719"/>
        <v>n</v>
      </c>
      <c r="AM1759" s="157" t="str">
        <f t="shared" si="720"/>
        <v>n</v>
      </c>
      <c r="AN1759" s="157" t="str">
        <f t="shared" si="725"/>
        <v>n</v>
      </c>
      <c r="AO1759" s="157" t="str">
        <f t="shared" si="726"/>
        <v>n</v>
      </c>
      <c r="AP1759" s="157" t="str">
        <f t="shared" si="721"/>
        <v>y</v>
      </c>
      <c r="AQ1759" s="157" t="str">
        <f t="shared" si="722"/>
        <v>y</v>
      </c>
      <c r="AR1759" s="165">
        <v>0</v>
      </c>
      <c r="AS1759" s="166">
        <v>0</v>
      </c>
      <c r="AT1759" s="166" t="b">
        <f t="shared" si="700"/>
        <v>1</v>
      </c>
      <c r="AU1759" s="157" t="s">
        <v>3225</v>
      </c>
    </row>
    <row r="1760" spans="1:47" ht="15" customHeight="1" x14ac:dyDescent="0.3">
      <c r="A1760" s="158" t="s">
        <v>1811</v>
      </c>
      <c r="B1760" s="158" t="s">
        <v>2127</v>
      </c>
      <c r="C1760" s="159">
        <v>44425</v>
      </c>
      <c r="D1760" s="158">
        <v>2021</v>
      </c>
      <c r="E1760" s="158" t="s">
        <v>19</v>
      </c>
      <c r="F1760" s="158" t="s">
        <v>1012</v>
      </c>
      <c r="G1760" s="169">
        <v>0.36458333333333331</v>
      </c>
      <c r="H1760" s="169">
        <v>0.10069444444444443</v>
      </c>
      <c r="I1760" s="157" t="s">
        <v>3226</v>
      </c>
      <c r="J1760" s="165" t="s">
        <v>1066</v>
      </c>
      <c r="K1760" s="157" t="str">
        <f t="shared" si="703"/>
        <v>n</v>
      </c>
      <c r="L1760" s="157" t="str">
        <f t="shared" si="704"/>
        <v>y</v>
      </c>
      <c r="M1760" s="157" t="str">
        <f t="shared" si="705"/>
        <v>n</v>
      </c>
      <c r="N1760" s="157" t="str">
        <f t="shared" si="706"/>
        <v>n</v>
      </c>
      <c r="O1760" s="157" t="str">
        <f t="shared" si="707"/>
        <v>n</v>
      </c>
      <c r="P1760" s="157" t="str">
        <f t="shared" si="708"/>
        <v>n</v>
      </c>
      <c r="Q1760" s="157" t="str">
        <f t="shared" si="709"/>
        <v>n</v>
      </c>
      <c r="R1760" s="157" t="str">
        <f t="shared" si="710"/>
        <v>n</v>
      </c>
      <c r="S1760" s="165">
        <v>40</v>
      </c>
      <c r="T1760" s="166">
        <v>40</v>
      </c>
      <c r="U1760" s="166" t="b">
        <f t="shared" si="723"/>
        <v>1</v>
      </c>
      <c r="V1760" s="165" t="s">
        <v>1066</v>
      </c>
      <c r="W1760" s="157" t="str">
        <f t="shared" si="701"/>
        <v>n</v>
      </c>
      <c r="X1760" s="157" t="str">
        <f t="shared" si="702"/>
        <v>y</v>
      </c>
      <c r="Y1760" s="157" t="str">
        <f t="shared" si="711"/>
        <v>n</v>
      </c>
      <c r="Z1760" s="157" t="str">
        <f t="shared" si="712"/>
        <v>n</v>
      </c>
      <c r="AA1760" s="157" t="str">
        <f t="shared" si="713"/>
        <v>n</v>
      </c>
      <c r="AB1760" s="157" t="str">
        <f t="shared" si="714"/>
        <v>n</v>
      </c>
      <c r="AC1760" s="157" t="str">
        <f t="shared" si="715"/>
        <v>n</v>
      </c>
      <c r="AD1760" s="157" t="str">
        <f t="shared" si="716"/>
        <v>n</v>
      </c>
      <c r="AE1760" s="165">
        <v>-1</v>
      </c>
      <c r="AF1760" s="166">
        <v>-1</v>
      </c>
      <c r="AG1760" s="166">
        <v>85</v>
      </c>
      <c r="AH1760" s="166" t="b">
        <f t="shared" si="724"/>
        <v>1</v>
      </c>
      <c r="AI1760" s="165" t="s">
        <v>2590</v>
      </c>
      <c r="AJ1760" s="157" t="str">
        <f t="shared" si="717"/>
        <v>n</v>
      </c>
      <c r="AK1760" s="157" t="str">
        <f t="shared" si="718"/>
        <v>n</v>
      </c>
      <c r="AL1760" s="157" t="str">
        <f t="shared" si="719"/>
        <v>n</v>
      </c>
      <c r="AM1760" s="157" t="str">
        <f t="shared" si="720"/>
        <v>n</v>
      </c>
      <c r="AN1760" s="157" t="str">
        <f t="shared" si="725"/>
        <v>n</v>
      </c>
      <c r="AO1760" s="157" t="str">
        <f t="shared" si="726"/>
        <v>y</v>
      </c>
      <c r="AP1760" s="157" t="str">
        <f t="shared" si="721"/>
        <v>y</v>
      </c>
      <c r="AQ1760" s="157" t="str">
        <f t="shared" si="722"/>
        <v>n</v>
      </c>
      <c r="AR1760" s="165">
        <v>0</v>
      </c>
      <c r="AS1760" s="166">
        <v>0</v>
      </c>
      <c r="AT1760" s="166" t="b">
        <f t="shared" si="700"/>
        <v>1</v>
      </c>
      <c r="AU1760" s="157" t="s">
        <v>3227</v>
      </c>
    </row>
    <row r="1761" spans="1:47" ht="15" customHeight="1" x14ac:dyDescent="0.3">
      <c r="A1761" s="158" t="s">
        <v>1811</v>
      </c>
      <c r="B1761" s="158" t="s">
        <v>2127</v>
      </c>
      <c r="C1761" s="159">
        <v>44425</v>
      </c>
      <c r="D1761" s="158">
        <v>2021</v>
      </c>
      <c r="E1761" s="158" t="s">
        <v>19</v>
      </c>
      <c r="F1761" s="158" t="s">
        <v>1014</v>
      </c>
      <c r="G1761" s="169">
        <v>0.36458333333333331</v>
      </c>
      <c r="H1761" s="169">
        <v>0.10069444444444443</v>
      </c>
      <c r="I1761" s="157" t="s">
        <v>3228</v>
      </c>
      <c r="J1761" s="165" t="s">
        <v>1066</v>
      </c>
      <c r="K1761" s="157" t="str">
        <f t="shared" si="703"/>
        <v>n</v>
      </c>
      <c r="L1761" s="157" t="str">
        <f t="shared" si="704"/>
        <v>n</v>
      </c>
      <c r="M1761" s="157" t="str">
        <f t="shared" si="705"/>
        <v>n</v>
      </c>
      <c r="N1761" s="157" t="str">
        <f t="shared" si="706"/>
        <v>n</v>
      </c>
      <c r="O1761" s="157" t="str">
        <f t="shared" si="707"/>
        <v>n</v>
      </c>
      <c r="P1761" s="157" t="str">
        <f t="shared" si="708"/>
        <v>n</v>
      </c>
      <c r="Q1761" s="157" t="str">
        <f t="shared" si="709"/>
        <v>n</v>
      </c>
      <c r="R1761" s="157" t="str">
        <f t="shared" si="710"/>
        <v>n</v>
      </c>
      <c r="S1761" s="165">
        <v>0</v>
      </c>
      <c r="T1761" s="166">
        <v>0</v>
      </c>
      <c r="U1761" s="166" t="b">
        <f t="shared" si="723"/>
        <v>1</v>
      </c>
      <c r="V1761" s="165" t="s">
        <v>1066</v>
      </c>
      <c r="W1761" s="157" t="str">
        <f t="shared" si="701"/>
        <v>n</v>
      </c>
      <c r="X1761" s="157" t="str">
        <f t="shared" si="702"/>
        <v>y</v>
      </c>
      <c r="Y1761" s="157" t="str">
        <f t="shared" si="711"/>
        <v>n</v>
      </c>
      <c r="Z1761" s="157" t="str">
        <f t="shared" si="712"/>
        <v>n</v>
      </c>
      <c r="AA1761" s="157" t="str">
        <f t="shared" si="713"/>
        <v>n</v>
      </c>
      <c r="AB1761" s="157" t="str">
        <f t="shared" si="714"/>
        <v>n</v>
      </c>
      <c r="AC1761" s="157" t="str">
        <f t="shared" si="715"/>
        <v>n</v>
      </c>
      <c r="AD1761" s="157" t="str">
        <f t="shared" si="716"/>
        <v>n</v>
      </c>
      <c r="AE1761" s="165">
        <v>-1</v>
      </c>
      <c r="AF1761" s="166">
        <v>-1</v>
      </c>
      <c r="AG1761" s="166">
        <v>60</v>
      </c>
      <c r="AH1761" s="166" t="b">
        <f t="shared" si="724"/>
        <v>1</v>
      </c>
      <c r="AI1761" s="165" t="s">
        <v>1088</v>
      </c>
      <c r="AJ1761" s="157" t="str">
        <f t="shared" si="717"/>
        <v>n</v>
      </c>
      <c r="AK1761" s="157" t="str">
        <f t="shared" si="718"/>
        <v>n</v>
      </c>
      <c r="AL1761" s="157" t="str">
        <f t="shared" si="719"/>
        <v>n</v>
      </c>
      <c r="AM1761" s="157" t="str">
        <f t="shared" si="720"/>
        <v>n</v>
      </c>
      <c r="AN1761" s="157" t="str">
        <f t="shared" si="725"/>
        <v>n</v>
      </c>
      <c r="AO1761" s="157" t="str">
        <f t="shared" si="726"/>
        <v>n</v>
      </c>
      <c r="AP1761" s="157" t="str">
        <f t="shared" si="721"/>
        <v>n</v>
      </c>
      <c r="AQ1761" s="157" t="str">
        <f t="shared" si="722"/>
        <v>y</v>
      </c>
      <c r="AR1761" s="165">
        <v>0</v>
      </c>
      <c r="AS1761" s="166">
        <v>0</v>
      </c>
      <c r="AT1761" s="166" t="b">
        <f t="shared" si="700"/>
        <v>1</v>
      </c>
      <c r="AU1761" s="157" t="s">
        <v>3229</v>
      </c>
    </row>
    <row r="1762" spans="1:47" ht="15" customHeight="1" x14ac:dyDescent="0.3">
      <c r="A1762" s="158" t="s">
        <v>1811</v>
      </c>
      <c r="B1762" s="158" t="s">
        <v>2127</v>
      </c>
      <c r="C1762" s="159">
        <v>44425</v>
      </c>
      <c r="D1762" s="158">
        <v>2021</v>
      </c>
      <c r="E1762" s="158" t="s">
        <v>19</v>
      </c>
      <c r="F1762" s="158" t="s">
        <v>1016</v>
      </c>
      <c r="G1762" s="169">
        <v>0.36458333333333331</v>
      </c>
      <c r="H1762" s="169">
        <v>0.10069444444444443</v>
      </c>
      <c r="I1762" s="157" t="s">
        <v>3230</v>
      </c>
      <c r="J1762" s="165" t="s">
        <v>1066</v>
      </c>
      <c r="K1762" s="157" t="str">
        <f t="shared" si="703"/>
        <v>n</v>
      </c>
      <c r="L1762" s="157" t="str">
        <f t="shared" si="704"/>
        <v>y</v>
      </c>
      <c r="M1762" s="157" t="str">
        <f t="shared" si="705"/>
        <v>n</v>
      </c>
      <c r="N1762" s="157" t="str">
        <f t="shared" si="706"/>
        <v>n</v>
      </c>
      <c r="O1762" s="157" t="str">
        <f t="shared" si="707"/>
        <v>n</v>
      </c>
      <c r="P1762" s="157" t="str">
        <f t="shared" si="708"/>
        <v>n</v>
      </c>
      <c r="Q1762" s="157" t="str">
        <f t="shared" si="709"/>
        <v>n</v>
      </c>
      <c r="R1762" s="157" t="str">
        <f t="shared" si="710"/>
        <v>n</v>
      </c>
      <c r="S1762" s="165">
        <v>100</v>
      </c>
      <c r="T1762" s="166">
        <v>100</v>
      </c>
      <c r="U1762" s="166" t="b">
        <f t="shared" si="723"/>
        <v>1</v>
      </c>
      <c r="V1762" s="165" t="s">
        <v>1066</v>
      </c>
      <c r="W1762" s="157" t="str">
        <f t="shared" si="701"/>
        <v>n</v>
      </c>
      <c r="X1762" s="157" t="str">
        <f t="shared" si="702"/>
        <v>y</v>
      </c>
      <c r="Y1762" s="157" t="str">
        <f t="shared" si="711"/>
        <v>n</v>
      </c>
      <c r="Z1762" s="157" t="str">
        <f t="shared" si="712"/>
        <v>n</v>
      </c>
      <c r="AA1762" s="157" t="str">
        <f t="shared" si="713"/>
        <v>n</v>
      </c>
      <c r="AB1762" s="157" t="str">
        <f t="shared" si="714"/>
        <v>n</v>
      </c>
      <c r="AC1762" s="157" t="str">
        <f t="shared" si="715"/>
        <v>n</v>
      </c>
      <c r="AD1762" s="157" t="str">
        <f t="shared" si="716"/>
        <v>n</v>
      </c>
      <c r="AE1762" s="165">
        <v>-1</v>
      </c>
      <c r="AF1762" s="166">
        <v>-1</v>
      </c>
      <c r="AG1762" s="166">
        <v>95</v>
      </c>
      <c r="AH1762" s="166" t="b">
        <f t="shared" si="724"/>
        <v>1</v>
      </c>
      <c r="AI1762" s="165" t="s">
        <v>2516</v>
      </c>
      <c r="AJ1762" s="157" t="str">
        <f t="shared" si="717"/>
        <v>n</v>
      </c>
      <c r="AK1762" s="157" t="str">
        <f t="shared" si="718"/>
        <v>n</v>
      </c>
      <c r="AL1762" s="157" t="str">
        <f t="shared" si="719"/>
        <v>n</v>
      </c>
      <c r="AM1762" s="157" t="str">
        <f t="shared" si="720"/>
        <v>n</v>
      </c>
      <c r="AN1762" s="157" t="str">
        <f t="shared" si="725"/>
        <v>n</v>
      </c>
      <c r="AO1762" s="157" t="str">
        <f t="shared" si="726"/>
        <v>n</v>
      </c>
      <c r="AP1762" s="157" t="str">
        <f t="shared" si="721"/>
        <v>y</v>
      </c>
      <c r="AQ1762" s="157" t="str">
        <f t="shared" si="722"/>
        <v>y</v>
      </c>
      <c r="AR1762" s="165">
        <v>0</v>
      </c>
      <c r="AS1762" s="166">
        <v>0</v>
      </c>
      <c r="AT1762" s="166" t="b">
        <f t="shared" si="700"/>
        <v>1</v>
      </c>
      <c r="AU1762" s="157" t="s">
        <v>3231</v>
      </c>
    </row>
    <row r="1763" spans="1:47" ht="15" customHeight="1" x14ac:dyDescent="0.3">
      <c r="A1763" s="158" t="s">
        <v>1811</v>
      </c>
      <c r="B1763" s="158" t="s">
        <v>2127</v>
      </c>
      <c r="C1763" s="159">
        <v>44425</v>
      </c>
      <c r="D1763" s="158">
        <v>2021</v>
      </c>
      <c r="E1763" s="158" t="s">
        <v>19</v>
      </c>
      <c r="F1763" s="158" t="s">
        <v>1018</v>
      </c>
      <c r="G1763" s="169">
        <v>0.36458333333333331</v>
      </c>
      <c r="H1763" s="169">
        <v>0.10069444444444443</v>
      </c>
      <c r="I1763" s="157" t="s">
        <v>3232</v>
      </c>
      <c r="J1763" s="165" t="s">
        <v>1066</v>
      </c>
      <c r="K1763" s="157" t="str">
        <f t="shared" si="703"/>
        <v>n</v>
      </c>
      <c r="L1763" s="157" t="str">
        <f t="shared" si="704"/>
        <v>y</v>
      </c>
      <c r="M1763" s="157" t="str">
        <f t="shared" si="705"/>
        <v>n</v>
      </c>
      <c r="N1763" s="157" t="str">
        <f t="shared" si="706"/>
        <v>n</v>
      </c>
      <c r="O1763" s="157" t="str">
        <f t="shared" si="707"/>
        <v>n</v>
      </c>
      <c r="P1763" s="157" t="str">
        <f t="shared" si="708"/>
        <v>n</v>
      </c>
      <c r="Q1763" s="157" t="str">
        <f t="shared" si="709"/>
        <v>n</v>
      </c>
      <c r="R1763" s="157" t="str">
        <f t="shared" si="710"/>
        <v>n</v>
      </c>
      <c r="S1763" s="165">
        <v>95</v>
      </c>
      <c r="T1763" s="166">
        <v>95</v>
      </c>
      <c r="U1763" s="166" t="b">
        <f t="shared" si="723"/>
        <v>1</v>
      </c>
      <c r="V1763" s="165" t="s">
        <v>1066</v>
      </c>
      <c r="W1763" s="157" t="str">
        <f t="shared" si="701"/>
        <v>n</v>
      </c>
      <c r="X1763" s="157" t="str">
        <f t="shared" si="702"/>
        <v>y</v>
      </c>
      <c r="Y1763" s="157" t="str">
        <f t="shared" si="711"/>
        <v>n</v>
      </c>
      <c r="Z1763" s="157" t="str">
        <f t="shared" si="712"/>
        <v>n</v>
      </c>
      <c r="AA1763" s="157" t="str">
        <f t="shared" si="713"/>
        <v>n</v>
      </c>
      <c r="AB1763" s="157" t="str">
        <f t="shared" si="714"/>
        <v>n</v>
      </c>
      <c r="AC1763" s="157" t="str">
        <f t="shared" si="715"/>
        <v>n</v>
      </c>
      <c r="AD1763" s="157" t="str">
        <f t="shared" si="716"/>
        <v>n</v>
      </c>
      <c r="AE1763" s="165">
        <v>-1</v>
      </c>
      <c r="AF1763" s="166">
        <v>-1</v>
      </c>
      <c r="AG1763" s="166">
        <v>90</v>
      </c>
      <c r="AH1763" s="166" t="b">
        <f t="shared" si="724"/>
        <v>1</v>
      </c>
      <c r="AI1763" s="165" t="s">
        <v>1088</v>
      </c>
      <c r="AJ1763" s="157" t="str">
        <f t="shared" si="717"/>
        <v>n</v>
      </c>
      <c r="AK1763" s="157" t="str">
        <f t="shared" si="718"/>
        <v>n</v>
      </c>
      <c r="AL1763" s="157" t="str">
        <f t="shared" si="719"/>
        <v>n</v>
      </c>
      <c r="AM1763" s="157" t="str">
        <f t="shared" si="720"/>
        <v>n</v>
      </c>
      <c r="AN1763" s="157" t="str">
        <f t="shared" si="725"/>
        <v>n</v>
      </c>
      <c r="AO1763" s="157" t="str">
        <f t="shared" si="726"/>
        <v>n</v>
      </c>
      <c r="AP1763" s="157" t="str">
        <f t="shared" si="721"/>
        <v>n</v>
      </c>
      <c r="AQ1763" s="157" t="str">
        <f t="shared" si="722"/>
        <v>y</v>
      </c>
      <c r="AR1763" s="165">
        <v>0</v>
      </c>
      <c r="AS1763" s="166">
        <v>0</v>
      </c>
      <c r="AT1763" s="166" t="b">
        <f t="shared" si="700"/>
        <v>1</v>
      </c>
      <c r="AU1763" s="157" t="s">
        <v>3233</v>
      </c>
    </row>
    <row r="1764" spans="1:47" ht="15" customHeight="1" x14ac:dyDescent="0.3">
      <c r="A1764" s="158" t="s">
        <v>1811</v>
      </c>
      <c r="B1764" s="158" t="s">
        <v>2127</v>
      </c>
      <c r="C1764" s="159">
        <v>44425</v>
      </c>
      <c r="D1764" s="158">
        <v>2021</v>
      </c>
      <c r="E1764" s="158" t="s">
        <v>19</v>
      </c>
      <c r="F1764" s="158" t="s">
        <v>1020</v>
      </c>
      <c r="G1764" s="169">
        <v>0.36458333333333331</v>
      </c>
      <c r="H1764" s="169">
        <v>0.10069444444444443</v>
      </c>
      <c r="I1764" s="157" t="s">
        <v>3234</v>
      </c>
      <c r="J1764" s="165" t="s">
        <v>1066</v>
      </c>
      <c r="K1764" s="157" t="str">
        <f t="shared" si="703"/>
        <v>n</v>
      </c>
      <c r="L1764" s="157" t="str">
        <f t="shared" si="704"/>
        <v>y</v>
      </c>
      <c r="M1764" s="157" t="str">
        <f t="shared" si="705"/>
        <v>n</v>
      </c>
      <c r="N1764" s="157" t="str">
        <f t="shared" si="706"/>
        <v>n</v>
      </c>
      <c r="O1764" s="157" t="str">
        <f t="shared" si="707"/>
        <v>n</v>
      </c>
      <c r="P1764" s="157" t="str">
        <f t="shared" si="708"/>
        <v>n</v>
      </c>
      <c r="Q1764" s="157" t="str">
        <f t="shared" si="709"/>
        <v>n</v>
      </c>
      <c r="R1764" s="157" t="str">
        <f t="shared" si="710"/>
        <v>n</v>
      </c>
      <c r="S1764" s="165">
        <v>45</v>
      </c>
      <c r="T1764" s="166">
        <v>45</v>
      </c>
      <c r="U1764" s="166" t="b">
        <f t="shared" si="723"/>
        <v>1</v>
      </c>
      <c r="V1764" s="165" t="s">
        <v>1066</v>
      </c>
      <c r="W1764" s="157" t="str">
        <f t="shared" si="701"/>
        <v>n</v>
      </c>
      <c r="X1764" s="157" t="str">
        <f t="shared" si="702"/>
        <v>y</v>
      </c>
      <c r="Y1764" s="157" t="str">
        <f t="shared" si="711"/>
        <v>n</v>
      </c>
      <c r="Z1764" s="157" t="str">
        <f t="shared" si="712"/>
        <v>n</v>
      </c>
      <c r="AA1764" s="157" t="str">
        <f t="shared" si="713"/>
        <v>n</v>
      </c>
      <c r="AB1764" s="157" t="str">
        <f t="shared" si="714"/>
        <v>n</v>
      </c>
      <c r="AC1764" s="157" t="str">
        <f t="shared" si="715"/>
        <v>n</v>
      </c>
      <c r="AD1764" s="157" t="str">
        <f t="shared" si="716"/>
        <v>n</v>
      </c>
      <c r="AE1764" s="165">
        <v>-1</v>
      </c>
      <c r="AF1764" s="166">
        <v>-1</v>
      </c>
      <c r="AG1764" s="166">
        <v>90</v>
      </c>
      <c r="AH1764" s="166" t="b">
        <f t="shared" si="724"/>
        <v>1</v>
      </c>
      <c r="AI1764" s="165" t="s">
        <v>1088</v>
      </c>
      <c r="AJ1764" s="157" t="str">
        <f t="shared" si="717"/>
        <v>n</v>
      </c>
      <c r="AK1764" s="157" t="str">
        <f t="shared" si="718"/>
        <v>n</v>
      </c>
      <c r="AL1764" s="157" t="str">
        <f t="shared" si="719"/>
        <v>n</v>
      </c>
      <c r="AM1764" s="157" t="str">
        <f t="shared" si="720"/>
        <v>n</v>
      </c>
      <c r="AN1764" s="157" t="str">
        <f t="shared" si="725"/>
        <v>n</v>
      </c>
      <c r="AO1764" s="157" t="str">
        <f t="shared" si="726"/>
        <v>n</v>
      </c>
      <c r="AP1764" s="157" t="str">
        <f t="shared" si="721"/>
        <v>n</v>
      </c>
      <c r="AQ1764" s="157" t="str">
        <f t="shared" si="722"/>
        <v>y</v>
      </c>
      <c r="AR1764" s="165">
        <v>0</v>
      </c>
      <c r="AS1764" s="166">
        <v>0</v>
      </c>
      <c r="AT1764" s="166" t="b">
        <f t="shared" si="700"/>
        <v>1</v>
      </c>
      <c r="AU1764" s="157" t="s">
        <v>3235</v>
      </c>
    </row>
    <row r="1765" spans="1:47" ht="15" customHeight="1" x14ac:dyDescent="0.3">
      <c r="A1765" s="158" t="s">
        <v>1811</v>
      </c>
      <c r="B1765" s="158" t="s">
        <v>2127</v>
      </c>
      <c r="C1765" s="159">
        <v>44425</v>
      </c>
      <c r="D1765" s="158">
        <v>2021</v>
      </c>
      <c r="E1765" s="158" t="s">
        <v>19</v>
      </c>
      <c r="F1765" s="158" t="s">
        <v>1022</v>
      </c>
      <c r="G1765" s="169">
        <v>0.36458333333333331</v>
      </c>
      <c r="H1765" s="169">
        <v>0.10069444444444443</v>
      </c>
      <c r="I1765" s="157" t="s">
        <v>3236</v>
      </c>
      <c r="J1765" s="165" t="s">
        <v>1066</v>
      </c>
      <c r="K1765" s="157" t="str">
        <f t="shared" si="703"/>
        <v>n</v>
      </c>
      <c r="L1765" s="157" t="str">
        <f t="shared" si="704"/>
        <v>y</v>
      </c>
      <c r="M1765" s="157" t="str">
        <f t="shared" si="705"/>
        <v>n</v>
      </c>
      <c r="N1765" s="157" t="str">
        <f t="shared" si="706"/>
        <v>n</v>
      </c>
      <c r="O1765" s="157" t="str">
        <f t="shared" si="707"/>
        <v>n</v>
      </c>
      <c r="P1765" s="157" t="str">
        <f t="shared" si="708"/>
        <v>n</v>
      </c>
      <c r="Q1765" s="157" t="str">
        <f t="shared" si="709"/>
        <v>n</v>
      </c>
      <c r="R1765" s="157" t="str">
        <f t="shared" si="710"/>
        <v>n</v>
      </c>
      <c r="S1765" s="165">
        <v>100</v>
      </c>
      <c r="T1765" s="166">
        <v>100</v>
      </c>
      <c r="U1765" s="166" t="b">
        <f t="shared" si="723"/>
        <v>1</v>
      </c>
      <c r="V1765" s="165" t="s">
        <v>2513</v>
      </c>
      <c r="W1765" s="157" t="str">
        <f t="shared" si="701"/>
        <v>n</v>
      </c>
      <c r="X1765" s="157" t="str">
        <f t="shared" si="702"/>
        <v>y</v>
      </c>
      <c r="Y1765" s="157" t="str">
        <f t="shared" si="711"/>
        <v>n</v>
      </c>
      <c r="Z1765" s="157" t="str">
        <f t="shared" si="712"/>
        <v>y</v>
      </c>
      <c r="AA1765" s="157" t="str">
        <f t="shared" si="713"/>
        <v>n</v>
      </c>
      <c r="AB1765" s="157" t="str">
        <f t="shared" si="714"/>
        <v>n</v>
      </c>
      <c r="AC1765" s="157" t="str">
        <f t="shared" si="715"/>
        <v>n</v>
      </c>
      <c r="AD1765" s="157" t="str">
        <f t="shared" si="716"/>
        <v>n</v>
      </c>
      <c r="AE1765" s="165">
        <v>-1</v>
      </c>
      <c r="AF1765" s="166">
        <v>-1</v>
      </c>
      <c r="AG1765" s="166">
        <v>95</v>
      </c>
      <c r="AH1765" s="166" t="b">
        <f t="shared" si="724"/>
        <v>1</v>
      </c>
      <c r="AI1765" s="165" t="s">
        <v>1088</v>
      </c>
      <c r="AJ1765" s="157" t="str">
        <f t="shared" si="717"/>
        <v>n</v>
      </c>
      <c r="AK1765" s="157" t="str">
        <f t="shared" si="718"/>
        <v>n</v>
      </c>
      <c r="AL1765" s="157" t="str">
        <f t="shared" si="719"/>
        <v>n</v>
      </c>
      <c r="AM1765" s="157" t="str">
        <f t="shared" si="720"/>
        <v>n</v>
      </c>
      <c r="AN1765" s="157" t="str">
        <f t="shared" si="725"/>
        <v>n</v>
      </c>
      <c r="AO1765" s="157" t="str">
        <f t="shared" si="726"/>
        <v>n</v>
      </c>
      <c r="AP1765" s="157" t="str">
        <f t="shared" si="721"/>
        <v>n</v>
      </c>
      <c r="AQ1765" s="157" t="str">
        <f t="shared" si="722"/>
        <v>y</v>
      </c>
      <c r="AR1765" s="165">
        <v>0</v>
      </c>
      <c r="AS1765" s="166">
        <v>0</v>
      </c>
      <c r="AT1765" s="166" t="b">
        <f t="shared" si="700"/>
        <v>1</v>
      </c>
      <c r="AU1765" s="157" t="s">
        <v>3237</v>
      </c>
    </row>
    <row r="1766" spans="1:47" ht="15" customHeight="1" x14ac:dyDescent="0.3">
      <c r="A1766" s="158" t="s">
        <v>1811</v>
      </c>
      <c r="B1766" s="158" t="s">
        <v>2124</v>
      </c>
      <c r="C1766" s="159">
        <v>44467</v>
      </c>
      <c r="D1766" s="158">
        <v>2021</v>
      </c>
      <c r="E1766" s="158" t="s">
        <v>19</v>
      </c>
      <c r="F1766" s="158" t="s">
        <v>943</v>
      </c>
      <c r="G1766" s="169">
        <v>0.46527777777777773</v>
      </c>
      <c r="H1766" s="169">
        <v>0.57291666666666663</v>
      </c>
      <c r="I1766" s="157" t="s">
        <v>3238</v>
      </c>
      <c r="J1766" s="165"/>
      <c r="K1766" s="157" t="str">
        <f t="shared" si="703"/>
        <v>n</v>
      </c>
      <c r="L1766" s="157" t="str">
        <f t="shared" si="704"/>
        <v>n</v>
      </c>
      <c r="M1766" s="157" t="str">
        <f t="shared" si="705"/>
        <v>n</v>
      </c>
      <c r="N1766" s="157" t="str">
        <f t="shared" si="706"/>
        <v>n</v>
      </c>
      <c r="O1766" s="157" t="str">
        <f t="shared" si="707"/>
        <v>n</v>
      </c>
      <c r="P1766" s="157" t="str">
        <f t="shared" si="708"/>
        <v>n</v>
      </c>
      <c r="Q1766" s="157" t="str">
        <f t="shared" si="709"/>
        <v>n</v>
      </c>
      <c r="R1766" s="157" t="str">
        <f t="shared" si="710"/>
        <v>n</v>
      </c>
      <c r="S1766" s="165">
        <v>-1</v>
      </c>
      <c r="T1766" s="166">
        <v>-1</v>
      </c>
      <c r="U1766" s="166" t="b">
        <f t="shared" si="723"/>
        <v>1</v>
      </c>
      <c r="V1766" s="165" t="s">
        <v>1066</v>
      </c>
      <c r="W1766" s="157" t="str">
        <f t="shared" ref="W1766:W1793" si="727">IF(AND(ISNUMBER(SEARCH("I",$V1766)), AE1766&gt;0),"y","n")</f>
        <v>n</v>
      </c>
      <c r="X1766" s="157" t="str">
        <f t="shared" ref="X1766:X1793" si="728">IF(AND(ISNUMBER(SEARCH("L",$V1766)), AE1766&gt;0),"y","n")</f>
        <v>y</v>
      </c>
      <c r="Y1766" s="157" t="str">
        <f t="shared" si="711"/>
        <v>n</v>
      </c>
      <c r="Z1766" s="157" t="str">
        <f t="shared" si="712"/>
        <v>n</v>
      </c>
      <c r="AA1766" s="157" t="str">
        <f t="shared" si="713"/>
        <v>n</v>
      </c>
      <c r="AB1766" s="157" t="str">
        <f t="shared" si="714"/>
        <v>n</v>
      </c>
      <c r="AC1766" s="157" t="str">
        <f t="shared" si="715"/>
        <v>n</v>
      </c>
      <c r="AD1766" s="157" t="str">
        <f t="shared" si="716"/>
        <v>n</v>
      </c>
      <c r="AE1766" s="165">
        <v>70</v>
      </c>
      <c r="AF1766" s="166">
        <v>70</v>
      </c>
      <c r="AG1766" s="166">
        <v>70</v>
      </c>
      <c r="AH1766" s="166" t="b">
        <f t="shared" si="724"/>
        <v>1</v>
      </c>
      <c r="AI1766" s="165"/>
      <c r="AJ1766" s="157" t="str">
        <f t="shared" si="717"/>
        <v>n</v>
      </c>
      <c r="AK1766" s="157" t="str">
        <f t="shared" si="718"/>
        <v>n</v>
      </c>
      <c r="AL1766" s="157" t="str">
        <f t="shared" si="719"/>
        <v>n</v>
      </c>
      <c r="AM1766" s="157" t="str">
        <f t="shared" si="720"/>
        <v>n</v>
      </c>
      <c r="AN1766" s="157" t="str">
        <f t="shared" si="725"/>
        <v>n</v>
      </c>
      <c r="AO1766" s="157" t="str">
        <f t="shared" si="726"/>
        <v>n</v>
      </c>
      <c r="AP1766" s="157" t="str">
        <f t="shared" si="721"/>
        <v>n</v>
      </c>
      <c r="AQ1766" s="157" t="str">
        <f t="shared" si="722"/>
        <v>n</v>
      </c>
      <c r="AR1766" s="165">
        <v>-1</v>
      </c>
      <c r="AS1766" s="166">
        <v>-1</v>
      </c>
      <c r="AT1766" s="166" t="b">
        <f t="shared" si="700"/>
        <v>1</v>
      </c>
      <c r="AU1766" s="157" t="s">
        <v>3239</v>
      </c>
    </row>
    <row r="1767" spans="1:47" ht="15" customHeight="1" x14ac:dyDescent="0.3">
      <c r="A1767" s="158" t="s">
        <v>1811</v>
      </c>
      <c r="B1767" s="158" t="s">
        <v>2124</v>
      </c>
      <c r="C1767" s="159">
        <v>44467</v>
      </c>
      <c r="D1767" s="158">
        <v>2021</v>
      </c>
      <c r="E1767" s="158" t="s">
        <v>19</v>
      </c>
      <c r="F1767" s="158" t="s">
        <v>947</v>
      </c>
      <c r="G1767" s="169">
        <v>0.46527777777777773</v>
      </c>
      <c r="H1767" s="169">
        <v>0.57291666666666663</v>
      </c>
      <c r="I1767" s="157" t="s">
        <v>3240</v>
      </c>
      <c r="J1767" s="165"/>
      <c r="K1767" s="157" t="str">
        <f t="shared" si="703"/>
        <v>n</v>
      </c>
      <c r="L1767" s="157" t="str">
        <f t="shared" si="704"/>
        <v>n</v>
      </c>
      <c r="M1767" s="157" t="str">
        <f t="shared" si="705"/>
        <v>n</v>
      </c>
      <c r="N1767" s="157" t="str">
        <f t="shared" si="706"/>
        <v>n</v>
      </c>
      <c r="O1767" s="157" t="str">
        <f t="shared" si="707"/>
        <v>n</v>
      </c>
      <c r="P1767" s="157" t="str">
        <f t="shared" si="708"/>
        <v>n</v>
      </c>
      <c r="Q1767" s="157" t="str">
        <f t="shared" si="709"/>
        <v>n</v>
      </c>
      <c r="R1767" s="157" t="str">
        <f t="shared" si="710"/>
        <v>n</v>
      </c>
      <c r="S1767" s="165">
        <v>0</v>
      </c>
      <c r="T1767" s="166">
        <v>0</v>
      </c>
      <c r="U1767" s="166" t="b">
        <f t="shared" si="723"/>
        <v>1</v>
      </c>
      <c r="V1767" s="165" t="s">
        <v>2464</v>
      </c>
      <c r="W1767" s="157" t="str">
        <f t="shared" si="727"/>
        <v>n</v>
      </c>
      <c r="X1767" s="157" t="str">
        <f t="shared" si="728"/>
        <v>y</v>
      </c>
      <c r="Y1767" s="157" t="str">
        <f t="shared" si="711"/>
        <v>n</v>
      </c>
      <c r="Z1767" s="157" t="str">
        <f t="shared" si="712"/>
        <v>n</v>
      </c>
      <c r="AA1767" s="157" t="str">
        <f t="shared" si="713"/>
        <v>n</v>
      </c>
      <c r="AB1767" s="157" t="str">
        <f t="shared" si="714"/>
        <v>n</v>
      </c>
      <c r="AC1767" s="157" t="str">
        <f t="shared" si="715"/>
        <v>y</v>
      </c>
      <c r="AD1767" s="157" t="str">
        <f t="shared" si="716"/>
        <v>y</v>
      </c>
      <c r="AE1767" s="165">
        <v>50</v>
      </c>
      <c r="AF1767" s="166">
        <v>50</v>
      </c>
      <c r="AG1767" s="166">
        <v>75</v>
      </c>
      <c r="AH1767" s="166" t="b">
        <f t="shared" si="724"/>
        <v>1</v>
      </c>
      <c r="AI1767" s="165"/>
      <c r="AJ1767" s="157" t="str">
        <f t="shared" si="717"/>
        <v>n</v>
      </c>
      <c r="AK1767" s="157" t="str">
        <f t="shared" si="718"/>
        <v>n</v>
      </c>
      <c r="AL1767" s="157" t="str">
        <f t="shared" si="719"/>
        <v>n</v>
      </c>
      <c r="AM1767" s="157" t="str">
        <f t="shared" si="720"/>
        <v>n</v>
      </c>
      <c r="AN1767" s="157" t="str">
        <f t="shared" si="725"/>
        <v>n</v>
      </c>
      <c r="AO1767" s="157" t="str">
        <f t="shared" si="726"/>
        <v>n</v>
      </c>
      <c r="AP1767" s="157" t="str">
        <f t="shared" si="721"/>
        <v>n</v>
      </c>
      <c r="AQ1767" s="157" t="str">
        <f t="shared" si="722"/>
        <v>n</v>
      </c>
      <c r="AR1767" s="165">
        <v>-1</v>
      </c>
      <c r="AS1767" s="166">
        <v>-1</v>
      </c>
      <c r="AT1767" s="166" t="b">
        <f t="shared" si="700"/>
        <v>1</v>
      </c>
      <c r="AU1767" s="157" t="s">
        <v>3241</v>
      </c>
    </row>
    <row r="1768" spans="1:47" ht="15" customHeight="1" x14ac:dyDescent="0.3">
      <c r="A1768" s="158" t="s">
        <v>1811</v>
      </c>
      <c r="B1768" s="158" t="s">
        <v>2124</v>
      </c>
      <c r="C1768" s="159">
        <v>44467</v>
      </c>
      <c r="D1768" s="158">
        <v>2021</v>
      </c>
      <c r="E1768" s="158" t="s">
        <v>19</v>
      </c>
      <c r="F1768" s="158" t="s">
        <v>949</v>
      </c>
      <c r="G1768" s="169">
        <v>0.46527777777777773</v>
      </c>
      <c r="H1768" s="169">
        <v>0.57291666666666663</v>
      </c>
      <c r="I1768" s="157" t="s">
        <v>3242</v>
      </c>
      <c r="J1768" s="165" t="s">
        <v>1066</v>
      </c>
      <c r="K1768" s="157" t="str">
        <f t="shared" si="703"/>
        <v>n</v>
      </c>
      <c r="L1768" s="157" t="str">
        <f t="shared" si="704"/>
        <v>y</v>
      </c>
      <c r="M1768" s="157" t="str">
        <f t="shared" si="705"/>
        <v>n</v>
      </c>
      <c r="N1768" s="157" t="str">
        <f t="shared" si="706"/>
        <v>n</v>
      </c>
      <c r="O1768" s="157" t="str">
        <f t="shared" si="707"/>
        <v>n</v>
      </c>
      <c r="P1768" s="157" t="str">
        <f t="shared" si="708"/>
        <v>n</v>
      </c>
      <c r="Q1768" s="157" t="str">
        <f t="shared" si="709"/>
        <v>n</v>
      </c>
      <c r="R1768" s="157" t="str">
        <f t="shared" si="710"/>
        <v>n</v>
      </c>
      <c r="S1768" s="165">
        <v>90</v>
      </c>
      <c r="T1768" s="166">
        <v>90</v>
      </c>
      <c r="U1768" s="166" t="b">
        <f t="shared" si="723"/>
        <v>1</v>
      </c>
      <c r="V1768" s="165" t="s">
        <v>1066</v>
      </c>
      <c r="W1768" s="157" t="str">
        <f t="shared" si="727"/>
        <v>n</v>
      </c>
      <c r="X1768" s="157" t="str">
        <f t="shared" si="728"/>
        <v>y</v>
      </c>
      <c r="Y1768" s="157" t="str">
        <f t="shared" si="711"/>
        <v>n</v>
      </c>
      <c r="Z1768" s="157" t="str">
        <f t="shared" si="712"/>
        <v>n</v>
      </c>
      <c r="AA1768" s="157" t="str">
        <f t="shared" si="713"/>
        <v>n</v>
      </c>
      <c r="AB1768" s="157" t="str">
        <f t="shared" si="714"/>
        <v>n</v>
      </c>
      <c r="AC1768" s="157" t="str">
        <f t="shared" si="715"/>
        <v>n</v>
      </c>
      <c r="AD1768" s="157" t="str">
        <f t="shared" si="716"/>
        <v>n</v>
      </c>
      <c r="AE1768" s="165">
        <v>90</v>
      </c>
      <c r="AF1768" s="166">
        <v>90</v>
      </c>
      <c r="AG1768" s="166">
        <v>90</v>
      </c>
      <c r="AH1768" s="166" t="b">
        <f t="shared" si="724"/>
        <v>1</v>
      </c>
      <c r="AI1768" s="165"/>
      <c r="AJ1768" s="157" t="str">
        <f t="shared" si="717"/>
        <v>n</v>
      </c>
      <c r="AK1768" s="157" t="str">
        <f t="shared" si="718"/>
        <v>n</v>
      </c>
      <c r="AL1768" s="157" t="str">
        <f t="shared" si="719"/>
        <v>n</v>
      </c>
      <c r="AM1768" s="157" t="str">
        <f t="shared" si="720"/>
        <v>n</v>
      </c>
      <c r="AN1768" s="157" t="str">
        <f t="shared" si="725"/>
        <v>n</v>
      </c>
      <c r="AO1768" s="157" t="str">
        <f t="shared" si="726"/>
        <v>n</v>
      </c>
      <c r="AP1768" s="157" t="str">
        <f t="shared" si="721"/>
        <v>n</v>
      </c>
      <c r="AQ1768" s="157" t="str">
        <f t="shared" si="722"/>
        <v>n</v>
      </c>
      <c r="AR1768" s="165">
        <v>-1</v>
      </c>
      <c r="AS1768" s="166">
        <v>-1</v>
      </c>
      <c r="AT1768" s="166" t="b">
        <f t="shared" si="700"/>
        <v>1</v>
      </c>
      <c r="AU1768" s="157" t="s">
        <v>3243</v>
      </c>
    </row>
    <row r="1769" spans="1:47" ht="15" customHeight="1" x14ac:dyDescent="0.3">
      <c r="A1769" s="158" t="s">
        <v>1811</v>
      </c>
      <c r="B1769" s="158" t="s">
        <v>2124</v>
      </c>
      <c r="C1769" s="159">
        <v>44467</v>
      </c>
      <c r="D1769" s="158">
        <v>2021</v>
      </c>
      <c r="E1769" s="158" t="s">
        <v>19</v>
      </c>
      <c r="F1769" s="158" t="s">
        <v>951</v>
      </c>
      <c r="G1769" s="169">
        <v>0.46527777777777773</v>
      </c>
      <c r="H1769" s="169">
        <v>0.57291666666666663</v>
      </c>
      <c r="I1769" s="157" t="s">
        <v>3244</v>
      </c>
      <c r="J1769" s="165"/>
      <c r="K1769" s="157" t="str">
        <f t="shared" si="703"/>
        <v>n</v>
      </c>
      <c r="L1769" s="157" t="str">
        <f t="shared" si="704"/>
        <v>n</v>
      </c>
      <c r="M1769" s="157" t="str">
        <f t="shared" si="705"/>
        <v>n</v>
      </c>
      <c r="N1769" s="157" t="str">
        <f t="shared" si="706"/>
        <v>n</v>
      </c>
      <c r="O1769" s="157" t="str">
        <f t="shared" si="707"/>
        <v>n</v>
      </c>
      <c r="P1769" s="157" t="str">
        <f t="shared" si="708"/>
        <v>n</v>
      </c>
      <c r="Q1769" s="157" t="str">
        <f t="shared" si="709"/>
        <v>n</v>
      </c>
      <c r="R1769" s="157" t="str">
        <f t="shared" si="710"/>
        <v>n</v>
      </c>
      <c r="S1769" s="165">
        <v>0</v>
      </c>
      <c r="T1769" s="166">
        <v>0</v>
      </c>
      <c r="U1769" s="166" t="b">
        <f t="shared" si="723"/>
        <v>1</v>
      </c>
      <c r="V1769" s="165" t="s">
        <v>1066</v>
      </c>
      <c r="W1769" s="157" t="str">
        <f t="shared" si="727"/>
        <v>n</v>
      </c>
      <c r="X1769" s="157" t="str">
        <f t="shared" si="728"/>
        <v>y</v>
      </c>
      <c r="Y1769" s="157" t="str">
        <f t="shared" si="711"/>
        <v>n</v>
      </c>
      <c r="Z1769" s="157" t="str">
        <f t="shared" si="712"/>
        <v>n</v>
      </c>
      <c r="AA1769" s="157" t="str">
        <f t="shared" si="713"/>
        <v>n</v>
      </c>
      <c r="AB1769" s="157" t="str">
        <f t="shared" si="714"/>
        <v>n</v>
      </c>
      <c r="AC1769" s="157" t="str">
        <f t="shared" si="715"/>
        <v>n</v>
      </c>
      <c r="AD1769" s="157" t="str">
        <f t="shared" si="716"/>
        <v>n</v>
      </c>
      <c r="AE1769" s="165">
        <v>90</v>
      </c>
      <c r="AF1769" s="166">
        <v>90</v>
      </c>
      <c r="AG1769" s="166">
        <v>90</v>
      </c>
      <c r="AH1769" s="166" t="b">
        <f t="shared" si="724"/>
        <v>1</v>
      </c>
      <c r="AI1769" s="165"/>
      <c r="AJ1769" s="157" t="str">
        <f t="shared" si="717"/>
        <v>n</v>
      </c>
      <c r="AK1769" s="157" t="str">
        <f t="shared" si="718"/>
        <v>n</v>
      </c>
      <c r="AL1769" s="157" t="str">
        <f t="shared" si="719"/>
        <v>n</v>
      </c>
      <c r="AM1769" s="157" t="str">
        <f t="shared" si="720"/>
        <v>n</v>
      </c>
      <c r="AN1769" s="157" t="str">
        <f t="shared" si="725"/>
        <v>n</v>
      </c>
      <c r="AO1769" s="157" t="str">
        <f t="shared" si="726"/>
        <v>n</v>
      </c>
      <c r="AP1769" s="157" t="str">
        <f t="shared" si="721"/>
        <v>n</v>
      </c>
      <c r="AQ1769" s="157" t="str">
        <f t="shared" si="722"/>
        <v>n</v>
      </c>
      <c r="AR1769" s="165">
        <v>-1</v>
      </c>
      <c r="AS1769" s="166">
        <v>-1</v>
      </c>
      <c r="AT1769" s="166" t="b">
        <f t="shared" si="700"/>
        <v>1</v>
      </c>
      <c r="AU1769" s="157" t="s">
        <v>3245</v>
      </c>
    </row>
    <row r="1770" spans="1:47" ht="15" customHeight="1" x14ac:dyDescent="0.3">
      <c r="A1770" s="158" t="s">
        <v>1811</v>
      </c>
      <c r="B1770" s="158" t="s">
        <v>2124</v>
      </c>
      <c r="C1770" s="159">
        <v>44467</v>
      </c>
      <c r="D1770" s="158">
        <v>2021</v>
      </c>
      <c r="E1770" s="158" t="s">
        <v>19</v>
      </c>
      <c r="F1770" s="158" t="s">
        <v>953</v>
      </c>
      <c r="G1770" s="169">
        <v>0.46527777777777773</v>
      </c>
      <c r="H1770" s="169">
        <v>0.57291666666666663</v>
      </c>
      <c r="I1770" s="157" t="s">
        <v>3246</v>
      </c>
      <c r="J1770" s="165"/>
      <c r="K1770" s="157" t="str">
        <f t="shared" si="703"/>
        <v>n</v>
      </c>
      <c r="L1770" s="157" t="str">
        <f t="shared" si="704"/>
        <v>n</v>
      </c>
      <c r="M1770" s="157" t="str">
        <f t="shared" si="705"/>
        <v>n</v>
      </c>
      <c r="N1770" s="157" t="str">
        <f t="shared" si="706"/>
        <v>n</v>
      </c>
      <c r="O1770" s="157" t="str">
        <f t="shared" si="707"/>
        <v>n</v>
      </c>
      <c r="P1770" s="157" t="str">
        <f t="shared" si="708"/>
        <v>n</v>
      </c>
      <c r="Q1770" s="157" t="str">
        <f t="shared" si="709"/>
        <v>n</v>
      </c>
      <c r="R1770" s="157" t="str">
        <f t="shared" si="710"/>
        <v>n</v>
      </c>
      <c r="S1770" s="165">
        <v>0</v>
      </c>
      <c r="T1770" s="166">
        <v>0</v>
      </c>
      <c r="U1770" s="166" t="b">
        <f t="shared" si="723"/>
        <v>1</v>
      </c>
      <c r="V1770" s="165" t="s">
        <v>1066</v>
      </c>
      <c r="W1770" s="157" t="str">
        <f t="shared" si="727"/>
        <v>n</v>
      </c>
      <c r="X1770" s="157" t="str">
        <f t="shared" si="728"/>
        <v>y</v>
      </c>
      <c r="Y1770" s="157" t="str">
        <f t="shared" si="711"/>
        <v>n</v>
      </c>
      <c r="Z1770" s="157" t="str">
        <f t="shared" si="712"/>
        <v>n</v>
      </c>
      <c r="AA1770" s="157" t="str">
        <f t="shared" si="713"/>
        <v>n</v>
      </c>
      <c r="AB1770" s="157" t="str">
        <f t="shared" si="714"/>
        <v>n</v>
      </c>
      <c r="AC1770" s="157" t="str">
        <f t="shared" si="715"/>
        <v>n</v>
      </c>
      <c r="AD1770" s="157" t="str">
        <f t="shared" si="716"/>
        <v>n</v>
      </c>
      <c r="AE1770" s="165">
        <v>50</v>
      </c>
      <c r="AF1770" s="166">
        <v>50</v>
      </c>
      <c r="AG1770" s="166">
        <v>70</v>
      </c>
      <c r="AH1770" s="166" t="b">
        <f t="shared" si="724"/>
        <v>1</v>
      </c>
      <c r="AI1770" s="165"/>
      <c r="AJ1770" s="157" t="str">
        <f t="shared" si="717"/>
        <v>n</v>
      </c>
      <c r="AK1770" s="157" t="str">
        <f t="shared" si="718"/>
        <v>n</v>
      </c>
      <c r="AL1770" s="157" t="str">
        <f t="shared" si="719"/>
        <v>n</v>
      </c>
      <c r="AM1770" s="157" t="str">
        <f t="shared" si="720"/>
        <v>n</v>
      </c>
      <c r="AN1770" s="157" t="str">
        <f t="shared" si="725"/>
        <v>n</v>
      </c>
      <c r="AO1770" s="157" t="str">
        <f t="shared" si="726"/>
        <v>n</v>
      </c>
      <c r="AP1770" s="157" t="str">
        <f t="shared" si="721"/>
        <v>n</v>
      </c>
      <c r="AQ1770" s="157" t="str">
        <f t="shared" si="722"/>
        <v>n</v>
      </c>
      <c r="AR1770" s="165">
        <v>-1</v>
      </c>
      <c r="AS1770" s="166">
        <v>-1</v>
      </c>
      <c r="AT1770" s="166" t="b">
        <f t="shared" si="700"/>
        <v>1</v>
      </c>
      <c r="AU1770" s="157" t="s">
        <v>3247</v>
      </c>
    </row>
    <row r="1771" spans="1:47" ht="15" customHeight="1" x14ac:dyDescent="0.3">
      <c r="A1771" s="158" t="s">
        <v>1811</v>
      </c>
      <c r="B1771" s="158" t="s">
        <v>2124</v>
      </c>
      <c r="C1771" s="159">
        <v>44467</v>
      </c>
      <c r="D1771" s="158">
        <v>2021</v>
      </c>
      <c r="E1771" s="158" t="s">
        <v>19</v>
      </c>
      <c r="F1771" s="158" t="s">
        <v>955</v>
      </c>
      <c r="G1771" s="169">
        <v>0.46527777777777773</v>
      </c>
      <c r="H1771" s="169">
        <v>0.57291666666666663</v>
      </c>
      <c r="I1771" s="157" t="s">
        <v>3248</v>
      </c>
      <c r="J1771" s="165" t="s">
        <v>1066</v>
      </c>
      <c r="K1771" s="157" t="str">
        <f t="shared" si="703"/>
        <v>n</v>
      </c>
      <c r="L1771" s="157" t="str">
        <f t="shared" si="704"/>
        <v>y</v>
      </c>
      <c r="M1771" s="157" t="str">
        <f t="shared" si="705"/>
        <v>n</v>
      </c>
      <c r="N1771" s="157" t="str">
        <f t="shared" si="706"/>
        <v>n</v>
      </c>
      <c r="O1771" s="157" t="str">
        <f t="shared" si="707"/>
        <v>n</v>
      </c>
      <c r="P1771" s="157" t="str">
        <f t="shared" si="708"/>
        <v>n</v>
      </c>
      <c r="Q1771" s="157" t="str">
        <f t="shared" si="709"/>
        <v>n</v>
      </c>
      <c r="R1771" s="157" t="str">
        <f t="shared" si="710"/>
        <v>n</v>
      </c>
      <c r="S1771" s="165">
        <v>2</v>
      </c>
      <c r="T1771" s="166">
        <v>2</v>
      </c>
      <c r="U1771" s="166" t="b">
        <f t="shared" si="723"/>
        <v>1</v>
      </c>
      <c r="V1771" s="165" t="s">
        <v>1066</v>
      </c>
      <c r="W1771" s="157" t="str">
        <f t="shared" si="727"/>
        <v>n</v>
      </c>
      <c r="X1771" s="157" t="str">
        <f t="shared" si="728"/>
        <v>y</v>
      </c>
      <c r="Y1771" s="157" t="str">
        <f t="shared" si="711"/>
        <v>n</v>
      </c>
      <c r="Z1771" s="157" t="str">
        <f t="shared" si="712"/>
        <v>n</v>
      </c>
      <c r="AA1771" s="157" t="str">
        <f t="shared" si="713"/>
        <v>n</v>
      </c>
      <c r="AB1771" s="157" t="str">
        <f t="shared" si="714"/>
        <v>n</v>
      </c>
      <c r="AC1771" s="157" t="str">
        <f t="shared" si="715"/>
        <v>n</v>
      </c>
      <c r="AD1771" s="157" t="str">
        <f t="shared" si="716"/>
        <v>n</v>
      </c>
      <c r="AE1771" s="165">
        <v>50</v>
      </c>
      <c r="AF1771" s="166">
        <v>50</v>
      </c>
      <c r="AG1771" s="166">
        <v>50</v>
      </c>
      <c r="AH1771" s="166" t="b">
        <f t="shared" si="724"/>
        <v>1</v>
      </c>
      <c r="AI1771" s="165"/>
      <c r="AJ1771" s="157" t="str">
        <f t="shared" si="717"/>
        <v>n</v>
      </c>
      <c r="AK1771" s="157" t="str">
        <f t="shared" si="718"/>
        <v>n</v>
      </c>
      <c r="AL1771" s="157" t="str">
        <f t="shared" si="719"/>
        <v>n</v>
      </c>
      <c r="AM1771" s="157" t="str">
        <f t="shared" si="720"/>
        <v>n</v>
      </c>
      <c r="AN1771" s="157" t="str">
        <f t="shared" si="725"/>
        <v>n</v>
      </c>
      <c r="AO1771" s="157" t="str">
        <f t="shared" si="726"/>
        <v>n</v>
      </c>
      <c r="AP1771" s="157" t="str">
        <f t="shared" si="721"/>
        <v>n</v>
      </c>
      <c r="AQ1771" s="157" t="str">
        <f t="shared" si="722"/>
        <v>n</v>
      </c>
      <c r="AR1771" s="165">
        <v>-1</v>
      </c>
      <c r="AS1771" s="166">
        <v>-1</v>
      </c>
      <c r="AT1771" s="166" t="b">
        <f t="shared" si="700"/>
        <v>1</v>
      </c>
      <c r="AU1771" s="157" t="s">
        <v>3249</v>
      </c>
    </row>
    <row r="1772" spans="1:47" ht="15" customHeight="1" x14ac:dyDescent="0.3">
      <c r="A1772" s="158" t="s">
        <v>1811</v>
      </c>
      <c r="B1772" s="158" t="s">
        <v>2124</v>
      </c>
      <c r="C1772" s="159">
        <v>44467</v>
      </c>
      <c r="D1772" s="158">
        <v>2021</v>
      </c>
      <c r="E1772" s="158" t="s">
        <v>19</v>
      </c>
      <c r="F1772" s="158" t="s">
        <v>957</v>
      </c>
      <c r="G1772" s="169">
        <v>0.46527777777777773</v>
      </c>
      <c r="H1772" s="169">
        <v>0.57291666666666663</v>
      </c>
      <c r="I1772" s="157" t="s">
        <v>3250</v>
      </c>
      <c r="J1772" s="165" t="s">
        <v>1066</v>
      </c>
      <c r="K1772" s="157" t="str">
        <f t="shared" si="703"/>
        <v>n</v>
      </c>
      <c r="L1772" s="157" t="str">
        <f t="shared" si="704"/>
        <v>y</v>
      </c>
      <c r="M1772" s="157" t="str">
        <f t="shared" si="705"/>
        <v>n</v>
      </c>
      <c r="N1772" s="157" t="str">
        <f t="shared" si="706"/>
        <v>n</v>
      </c>
      <c r="O1772" s="157" t="str">
        <f t="shared" si="707"/>
        <v>n</v>
      </c>
      <c r="P1772" s="157" t="str">
        <f t="shared" si="708"/>
        <v>n</v>
      </c>
      <c r="Q1772" s="157" t="str">
        <f t="shared" si="709"/>
        <v>n</v>
      </c>
      <c r="R1772" s="157" t="str">
        <f t="shared" si="710"/>
        <v>n</v>
      </c>
      <c r="S1772" s="165">
        <v>98</v>
      </c>
      <c r="T1772" s="166">
        <v>98</v>
      </c>
      <c r="U1772" s="166" t="b">
        <f t="shared" si="723"/>
        <v>1</v>
      </c>
      <c r="V1772" s="165" t="s">
        <v>1066</v>
      </c>
      <c r="W1772" s="157" t="str">
        <f t="shared" si="727"/>
        <v>n</v>
      </c>
      <c r="X1772" s="157" t="str">
        <f t="shared" si="728"/>
        <v>y</v>
      </c>
      <c r="Y1772" s="157" t="str">
        <f t="shared" si="711"/>
        <v>n</v>
      </c>
      <c r="Z1772" s="157" t="str">
        <f t="shared" si="712"/>
        <v>n</v>
      </c>
      <c r="AA1772" s="157" t="str">
        <f t="shared" si="713"/>
        <v>n</v>
      </c>
      <c r="AB1772" s="157" t="str">
        <f t="shared" si="714"/>
        <v>n</v>
      </c>
      <c r="AC1772" s="157" t="str">
        <f t="shared" si="715"/>
        <v>n</v>
      </c>
      <c r="AD1772" s="157" t="str">
        <f t="shared" si="716"/>
        <v>n</v>
      </c>
      <c r="AE1772" s="165">
        <v>80</v>
      </c>
      <c r="AF1772" s="166">
        <v>80</v>
      </c>
      <c r="AG1772" s="166">
        <v>92</v>
      </c>
      <c r="AH1772" s="166" t="b">
        <f t="shared" si="724"/>
        <v>1</v>
      </c>
      <c r="AI1772" s="165"/>
      <c r="AJ1772" s="157" t="str">
        <f t="shared" si="717"/>
        <v>n</v>
      </c>
      <c r="AK1772" s="157" t="str">
        <f t="shared" si="718"/>
        <v>n</v>
      </c>
      <c r="AL1772" s="157" t="str">
        <f t="shared" si="719"/>
        <v>n</v>
      </c>
      <c r="AM1772" s="157" t="str">
        <f t="shared" si="720"/>
        <v>n</v>
      </c>
      <c r="AN1772" s="157" t="str">
        <f t="shared" si="725"/>
        <v>n</v>
      </c>
      <c r="AO1772" s="157" t="str">
        <f t="shared" si="726"/>
        <v>n</v>
      </c>
      <c r="AP1772" s="157" t="str">
        <f t="shared" si="721"/>
        <v>n</v>
      </c>
      <c r="AQ1772" s="157" t="str">
        <f t="shared" si="722"/>
        <v>n</v>
      </c>
      <c r="AR1772" s="165">
        <v>-1</v>
      </c>
      <c r="AS1772" s="166">
        <v>-1</v>
      </c>
      <c r="AT1772" s="166" t="b">
        <f t="shared" si="700"/>
        <v>1</v>
      </c>
      <c r="AU1772" s="157" t="s">
        <v>3251</v>
      </c>
    </row>
    <row r="1773" spans="1:47" ht="15" customHeight="1" x14ac:dyDescent="0.3">
      <c r="A1773" s="158" t="s">
        <v>1811</v>
      </c>
      <c r="B1773" s="158" t="s">
        <v>2124</v>
      </c>
      <c r="C1773" s="159">
        <v>44467</v>
      </c>
      <c r="D1773" s="158">
        <v>2021</v>
      </c>
      <c r="E1773" s="158" t="s">
        <v>19</v>
      </c>
      <c r="F1773" s="158" t="s">
        <v>959</v>
      </c>
      <c r="G1773" s="169">
        <v>0.46527777777777773</v>
      </c>
      <c r="H1773" s="169">
        <v>0.57291666666666663</v>
      </c>
      <c r="I1773" s="157" t="s">
        <v>3252</v>
      </c>
      <c r="J1773" s="165"/>
      <c r="K1773" s="157" t="str">
        <f t="shared" si="703"/>
        <v>n</v>
      </c>
      <c r="L1773" s="157" t="str">
        <f t="shared" si="704"/>
        <v>n</v>
      </c>
      <c r="M1773" s="157" t="str">
        <f t="shared" si="705"/>
        <v>n</v>
      </c>
      <c r="N1773" s="157" t="str">
        <f t="shared" si="706"/>
        <v>n</v>
      </c>
      <c r="O1773" s="157" t="str">
        <f t="shared" si="707"/>
        <v>n</v>
      </c>
      <c r="P1773" s="157" t="str">
        <f t="shared" si="708"/>
        <v>n</v>
      </c>
      <c r="Q1773" s="157" t="str">
        <f t="shared" si="709"/>
        <v>n</v>
      </c>
      <c r="R1773" s="157" t="str">
        <f t="shared" si="710"/>
        <v>n</v>
      </c>
      <c r="S1773" s="165">
        <v>-1</v>
      </c>
      <c r="T1773" s="166">
        <v>-1</v>
      </c>
      <c r="U1773" s="166" t="b">
        <f t="shared" si="723"/>
        <v>1</v>
      </c>
      <c r="V1773" s="165" t="s">
        <v>2391</v>
      </c>
      <c r="W1773" s="157" t="str">
        <f t="shared" si="727"/>
        <v>n</v>
      </c>
      <c r="X1773" s="157" t="str">
        <f t="shared" si="728"/>
        <v>y</v>
      </c>
      <c r="Y1773" s="157" t="str">
        <f t="shared" si="711"/>
        <v>n</v>
      </c>
      <c r="Z1773" s="157" t="str">
        <f t="shared" si="712"/>
        <v>n</v>
      </c>
      <c r="AA1773" s="157" t="str">
        <f t="shared" si="713"/>
        <v>n</v>
      </c>
      <c r="AB1773" s="157" t="str">
        <f t="shared" si="714"/>
        <v>n</v>
      </c>
      <c r="AC1773" s="157" t="str">
        <f t="shared" si="715"/>
        <v>n</v>
      </c>
      <c r="AD1773" s="157" t="str">
        <f t="shared" si="716"/>
        <v>y</v>
      </c>
      <c r="AE1773" s="165">
        <v>80</v>
      </c>
      <c r="AF1773" s="166">
        <v>80</v>
      </c>
      <c r="AG1773" s="166">
        <v>80</v>
      </c>
      <c r="AH1773" s="166" t="b">
        <f t="shared" si="724"/>
        <v>1</v>
      </c>
      <c r="AI1773" s="165"/>
      <c r="AJ1773" s="157" t="str">
        <f t="shared" si="717"/>
        <v>n</v>
      </c>
      <c r="AK1773" s="157" t="str">
        <f t="shared" si="718"/>
        <v>n</v>
      </c>
      <c r="AL1773" s="157" t="str">
        <f t="shared" si="719"/>
        <v>n</v>
      </c>
      <c r="AM1773" s="157" t="str">
        <f t="shared" si="720"/>
        <v>n</v>
      </c>
      <c r="AN1773" s="157" t="str">
        <f t="shared" si="725"/>
        <v>n</v>
      </c>
      <c r="AO1773" s="157" t="str">
        <f t="shared" si="726"/>
        <v>n</v>
      </c>
      <c r="AP1773" s="157" t="str">
        <f t="shared" si="721"/>
        <v>n</v>
      </c>
      <c r="AQ1773" s="157" t="str">
        <f t="shared" si="722"/>
        <v>n</v>
      </c>
      <c r="AR1773" s="165">
        <v>-1</v>
      </c>
      <c r="AS1773" s="166">
        <v>-1</v>
      </c>
      <c r="AT1773" s="166" t="b">
        <f t="shared" si="700"/>
        <v>1</v>
      </c>
      <c r="AU1773" s="157" t="s">
        <v>3253</v>
      </c>
    </row>
    <row r="1774" spans="1:47" ht="15" customHeight="1" x14ac:dyDescent="0.3">
      <c r="A1774" s="158" t="s">
        <v>1811</v>
      </c>
      <c r="B1774" s="158" t="s">
        <v>2124</v>
      </c>
      <c r="C1774" s="159">
        <v>44467</v>
      </c>
      <c r="D1774" s="158">
        <v>2021</v>
      </c>
      <c r="E1774" s="158" t="s">
        <v>19</v>
      </c>
      <c r="F1774" s="158" t="s">
        <v>962</v>
      </c>
      <c r="G1774" s="169">
        <v>0.46527777777777773</v>
      </c>
      <c r="H1774" s="169">
        <v>0.57291666666666663</v>
      </c>
      <c r="I1774" s="157" t="s">
        <v>3254</v>
      </c>
      <c r="J1774" s="165"/>
      <c r="K1774" s="157" t="str">
        <f t="shared" si="703"/>
        <v>n</v>
      </c>
      <c r="L1774" s="157" t="str">
        <f t="shared" si="704"/>
        <v>n</v>
      </c>
      <c r="M1774" s="157" t="str">
        <f t="shared" si="705"/>
        <v>n</v>
      </c>
      <c r="N1774" s="157" t="str">
        <f t="shared" si="706"/>
        <v>n</v>
      </c>
      <c r="O1774" s="157" t="str">
        <f t="shared" si="707"/>
        <v>n</v>
      </c>
      <c r="P1774" s="157" t="str">
        <f t="shared" si="708"/>
        <v>n</v>
      </c>
      <c r="Q1774" s="157" t="str">
        <f t="shared" si="709"/>
        <v>n</v>
      </c>
      <c r="R1774" s="157" t="str">
        <f t="shared" si="710"/>
        <v>n</v>
      </c>
      <c r="S1774" s="165">
        <v>0</v>
      </c>
      <c r="T1774" s="166">
        <v>0</v>
      </c>
      <c r="U1774" s="166" t="b">
        <f t="shared" si="723"/>
        <v>1</v>
      </c>
      <c r="V1774" s="165" t="s">
        <v>1066</v>
      </c>
      <c r="W1774" s="157" t="str">
        <f t="shared" si="727"/>
        <v>n</v>
      </c>
      <c r="X1774" s="157" t="str">
        <f t="shared" si="728"/>
        <v>y</v>
      </c>
      <c r="Y1774" s="157" t="str">
        <f t="shared" si="711"/>
        <v>n</v>
      </c>
      <c r="Z1774" s="157" t="str">
        <f t="shared" si="712"/>
        <v>n</v>
      </c>
      <c r="AA1774" s="157" t="str">
        <f t="shared" si="713"/>
        <v>n</v>
      </c>
      <c r="AB1774" s="157" t="str">
        <f t="shared" si="714"/>
        <v>n</v>
      </c>
      <c r="AC1774" s="157" t="str">
        <f t="shared" si="715"/>
        <v>n</v>
      </c>
      <c r="AD1774" s="157" t="str">
        <f t="shared" si="716"/>
        <v>n</v>
      </c>
      <c r="AE1774" s="165">
        <v>50</v>
      </c>
      <c r="AF1774" s="166">
        <v>50</v>
      </c>
      <c r="AG1774" s="166">
        <v>70</v>
      </c>
      <c r="AH1774" s="166" t="b">
        <f t="shared" si="724"/>
        <v>1</v>
      </c>
      <c r="AI1774" s="165"/>
      <c r="AJ1774" s="157" t="str">
        <f t="shared" si="717"/>
        <v>n</v>
      </c>
      <c r="AK1774" s="157" t="str">
        <f t="shared" si="718"/>
        <v>n</v>
      </c>
      <c r="AL1774" s="157" t="str">
        <f t="shared" si="719"/>
        <v>n</v>
      </c>
      <c r="AM1774" s="157" t="str">
        <f t="shared" si="720"/>
        <v>n</v>
      </c>
      <c r="AN1774" s="157" t="str">
        <f t="shared" si="725"/>
        <v>n</v>
      </c>
      <c r="AO1774" s="157" t="str">
        <f t="shared" si="726"/>
        <v>n</v>
      </c>
      <c r="AP1774" s="157" t="str">
        <f t="shared" si="721"/>
        <v>n</v>
      </c>
      <c r="AQ1774" s="157" t="str">
        <f t="shared" si="722"/>
        <v>n</v>
      </c>
      <c r="AR1774" s="165">
        <v>-1</v>
      </c>
      <c r="AS1774" s="166">
        <v>-1</v>
      </c>
      <c r="AT1774" s="166" t="b">
        <f t="shared" si="700"/>
        <v>1</v>
      </c>
      <c r="AU1774" s="157" t="s">
        <v>3255</v>
      </c>
    </row>
    <row r="1775" spans="1:47" ht="15" customHeight="1" x14ac:dyDescent="0.3">
      <c r="A1775" s="158" t="s">
        <v>1811</v>
      </c>
      <c r="B1775" s="158" t="s">
        <v>2124</v>
      </c>
      <c r="C1775" s="159">
        <v>44467</v>
      </c>
      <c r="D1775" s="158">
        <v>2021</v>
      </c>
      <c r="E1775" s="158" t="s">
        <v>19</v>
      </c>
      <c r="F1775" s="158" t="s">
        <v>964</v>
      </c>
      <c r="G1775" s="169">
        <v>0.46527777777777773</v>
      </c>
      <c r="H1775" s="169">
        <v>0.57291666666666663</v>
      </c>
      <c r="I1775" s="157" t="s">
        <v>3256</v>
      </c>
      <c r="J1775" s="165" t="s">
        <v>1066</v>
      </c>
      <c r="K1775" s="157" t="str">
        <f t="shared" si="703"/>
        <v>n</v>
      </c>
      <c r="L1775" s="157" t="str">
        <f t="shared" si="704"/>
        <v>y</v>
      </c>
      <c r="M1775" s="157" t="str">
        <f t="shared" si="705"/>
        <v>n</v>
      </c>
      <c r="N1775" s="157" t="str">
        <f t="shared" si="706"/>
        <v>n</v>
      </c>
      <c r="O1775" s="157" t="str">
        <f t="shared" si="707"/>
        <v>n</v>
      </c>
      <c r="P1775" s="157" t="str">
        <f t="shared" si="708"/>
        <v>n</v>
      </c>
      <c r="Q1775" s="157" t="str">
        <f t="shared" si="709"/>
        <v>n</v>
      </c>
      <c r="R1775" s="157" t="str">
        <f t="shared" si="710"/>
        <v>n</v>
      </c>
      <c r="S1775" s="165">
        <v>60</v>
      </c>
      <c r="T1775" s="166">
        <v>60</v>
      </c>
      <c r="U1775" s="166" t="b">
        <f t="shared" si="723"/>
        <v>1</v>
      </c>
      <c r="V1775" s="165" t="s">
        <v>1066</v>
      </c>
      <c r="W1775" s="157" t="str">
        <f t="shared" si="727"/>
        <v>n</v>
      </c>
      <c r="X1775" s="157" t="str">
        <f t="shared" si="728"/>
        <v>y</v>
      </c>
      <c r="Y1775" s="157" t="str">
        <f t="shared" si="711"/>
        <v>n</v>
      </c>
      <c r="Z1775" s="157" t="str">
        <f t="shared" si="712"/>
        <v>n</v>
      </c>
      <c r="AA1775" s="157" t="str">
        <f t="shared" si="713"/>
        <v>n</v>
      </c>
      <c r="AB1775" s="157" t="str">
        <f t="shared" si="714"/>
        <v>n</v>
      </c>
      <c r="AC1775" s="157" t="str">
        <f t="shared" si="715"/>
        <v>n</v>
      </c>
      <c r="AD1775" s="157" t="str">
        <f t="shared" si="716"/>
        <v>n</v>
      </c>
      <c r="AE1775" s="165">
        <v>75</v>
      </c>
      <c r="AF1775" s="166">
        <v>75</v>
      </c>
      <c r="AG1775" s="166">
        <v>75</v>
      </c>
      <c r="AH1775" s="166" t="b">
        <f t="shared" si="724"/>
        <v>1</v>
      </c>
      <c r="AI1775" s="165"/>
      <c r="AJ1775" s="157" t="str">
        <f t="shared" si="717"/>
        <v>n</v>
      </c>
      <c r="AK1775" s="157" t="str">
        <f t="shared" si="718"/>
        <v>n</v>
      </c>
      <c r="AL1775" s="157" t="str">
        <f t="shared" si="719"/>
        <v>n</v>
      </c>
      <c r="AM1775" s="157" t="str">
        <f t="shared" si="720"/>
        <v>n</v>
      </c>
      <c r="AN1775" s="157" t="str">
        <f t="shared" si="725"/>
        <v>n</v>
      </c>
      <c r="AO1775" s="157" t="str">
        <f t="shared" si="726"/>
        <v>n</v>
      </c>
      <c r="AP1775" s="157" t="str">
        <f t="shared" si="721"/>
        <v>n</v>
      </c>
      <c r="AQ1775" s="157" t="str">
        <f t="shared" si="722"/>
        <v>n</v>
      </c>
      <c r="AR1775" s="165">
        <v>-1</v>
      </c>
      <c r="AS1775" s="166">
        <v>-1</v>
      </c>
      <c r="AT1775" s="166" t="b">
        <f t="shared" si="700"/>
        <v>1</v>
      </c>
      <c r="AU1775" s="157" t="s">
        <v>3257</v>
      </c>
    </row>
    <row r="1776" spans="1:47" ht="15" customHeight="1" x14ac:dyDescent="0.3">
      <c r="A1776" s="158" t="s">
        <v>1811</v>
      </c>
      <c r="B1776" s="158" t="s">
        <v>2124</v>
      </c>
      <c r="C1776" s="159">
        <v>44467</v>
      </c>
      <c r="D1776" s="158">
        <v>2021</v>
      </c>
      <c r="E1776" s="158" t="s">
        <v>19</v>
      </c>
      <c r="F1776" s="158" t="s">
        <v>967</v>
      </c>
      <c r="G1776" s="169">
        <v>0.46527777777777773</v>
      </c>
      <c r="H1776" s="169">
        <v>0.57291666666666663</v>
      </c>
      <c r="I1776" s="157" t="s">
        <v>3259</v>
      </c>
      <c r="J1776" s="165" t="s">
        <v>1066</v>
      </c>
      <c r="K1776" s="157" t="str">
        <f t="shared" si="703"/>
        <v>n</v>
      </c>
      <c r="L1776" s="157" t="str">
        <f t="shared" si="704"/>
        <v>y</v>
      </c>
      <c r="M1776" s="157" t="str">
        <f t="shared" si="705"/>
        <v>n</v>
      </c>
      <c r="N1776" s="157" t="str">
        <f t="shared" si="706"/>
        <v>n</v>
      </c>
      <c r="O1776" s="157" t="str">
        <f t="shared" si="707"/>
        <v>n</v>
      </c>
      <c r="P1776" s="157" t="str">
        <f t="shared" si="708"/>
        <v>n</v>
      </c>
      <c r="Q1776" s="157" t="str">
        <f t="shared" si="709"/>
        <v>n</v>
      </c>
      <c r="R1776" s="157" t="str">
        <f t="shared" si="710"/>
        <v>n</v>
      </c>
      <c r="S1776" s="165">
        <v>85</v>
      </c>
      <c r="T1776" s="166">
        <v>85</v>
      </c>
      <c r="U1776" s="166" t="b">
        <f t="shared" si="723"/>
        <v>1</v>
      </c>
      <c r="V1776" s="165" t="s">
        <v>1066</v>
      </c>
      <c r="W1776" s="157" t="str">
        <f t="shared" si="727"/>
        <v>n</v>
      </c>
      <c r="X1776" s="157" t="str">
        <f t="shared" si="728"/>
        <v>y</v>
      </c>
      <c r="Y1776" s="157" t="str">
        <f t="shared" si="711"/>
        <v>n</v>
      </c>
      <c r="Z1776" s="157" t="str">
        <f t="shared" si="712"/>
        <v>n</v>
      </c>
      <c r="AA1776" s="157" t="str">
        <f t="shared" si="713"/>
        <v>n</v>
      </c>
      <c r="AB1776" s="157" t="str">
        <f t="shared" si="714"/>
        <v>n</v>
      </c>
      <c r="AC1776" s="157" t="str">
        <f t="shared" si="715"/>
        <v>n</v>
      </c>
      <c r="AD1776" s="157" t="str">
        <f t="shared" si="716"/>
        <v>n</v>
      </c>
      <c r="AE1776" s="165">
        <v>50</v>
      </c>
      <c r="AF1776" s="166">
        <v>50</v>
      </c>
      <c r="AG1776" s="166">
        <v>95</v>
      </c>
      <c r="AH1776" s="166" t="b">
        <f t="shared" si="724"/>
        <v>1</v>
      </c>
      <c r="AI1776" s="165"/>
      <c r="AJ1776" s="157" t="str">
        <f t="shared" si="717"/>
        <v>n</v>
      </c>
      <c r="AK1776" s="157" t="str">
        <f t="shared" si="718"/>
        <v>n</v>
      </c>
      <c r="AL1776" s="157" t="str">
        <f t="shared" si="719"/>
        <v>n</v>
      </c>
      <c r="AM1776" s="157" t="str">
        <f t="shared" si="720"/>
        <v>n</v>
      </c>
      <c r="AN1776" s="157" t="str">
        <f t="shared" si="725"/>
        <v>n</v>
      </c>
      <c r="AO1776" s="157" t="str">
        <f t="shared" si="726"/>
        <v>n</v>
      </c>
      <c r="AP1776" s="157" t="str">
        <f t="shared" si="721"/>
        <v>n</v>
      </c>
      <c r="AQ1776" s="157" t="str">
        <f t="shared" si="722"/>
        <v>n</v>
      </c>
      <c r="AR1776" s="165">
        <v>-1</v>
      </c>
      <c r="AS1776" s="166">
        <v>-1</v>
      </c>
      <c r="AT1776" s="166" t="b">
        <f t="shared" si="700"/>
        <v>1</v>
      </c>
      <c r="AU1776" s="157" t="s">
        <v>3258</v>
      </c>
    </row>
    <row r="1777" spans="1:47" ht="15" customHeight="1" x14ac:dyDescent="0.3">
      <c r="A1777" s="158" t="s">
        <v>1811</v>
      </c>
      <c r="B1777" s="158" t="s">
        <v>2124</v>
      </c>
      <c r="C1777" s="159">
        <v>44467</v>
      </c>
      <c r="D1777" s="158">
        <v>2021</v>
      </c>
      <c r="E1777" s="158" t="s">
        <v>19</v>
      </c>
      <c r="F1777" s="158" t="s">
        <v>970</v>
      </c>
      <c r="G1777" s="169">
        <v>0.46527777777777773</v>
      </c>
      <c r="H1777" s="169">
        <v>0.57291666666666663</v>
      </c>
      <c r="I1777" s="157" t="s">
        <v>3260</v>
      </c>
      <c r="J1777" s="165" t="s">
        <v>1066</v>
      </c>
      <c r="K1777" s="157" t="str">
        <f t="shared" si="703"/>
        <v>n</v>
      </c>
      <c r="L1777" s="157" t="str">
        <f t="shared" si="704"/>
        <v>y</v>
      </c>
      <c r="M1777" s="157" t="str">
        <f t="shared" si="705"/>
        <v>n</v>
      </c>
      <c r="N1777" s="157" t="str">
        <f t="shared" si="706"/>
        <v>n</v>
      </c>
      <c r="O1777" s="157" t="str">
        <f t="shared" si="707"/>
        <v>n</v>
      </c>
      <c r="P1777" s="157" t="str">
        <f t="shared" si="708"/>
        <v>n</v>
      </c>
      <c r="Q1777" s="157" t="str">
        <f t="shared" si="709"/>
        <v>n</v>
      </c>
      <c r="R1777" s="157" t="str">
        <f t="shared" si="710"/>
        <v>n</v>
      </c>
      <c r="S1777" s="165">
        <v>98</v>
      </c>
      <c r="T1777" s="166">
        <v>98</v>
      </c>
      <c r="U1777" s="166" t="b">
        <f t="shared" si="723"/>
        <v>1</v>
      </c>
      <c r="V1777" s="165" t="s">
        <v>1066</v>
      </c>
      <c r="W1777" s="157" t="str">
        <f t="shared" si="727"/>
        <v>n</v>
      </c>
      <c r="X1777" s="157" t="str">
        <f t="shared" si="728"/>
        <v>y</v>
      </c>
      <c r="Y1777" s="157" t="str">
        <f t="shared" si="711"/>
        <v>n</v>
      </c>
      <c r="Z1777" s="157" t="str">
        <f t="shared" si="712"/>
        <v>n</v>
      </c>
      <c r="AA1777" s="157" t="str">
        <f t="shared" si="713"/>
        <v>n</v>
      </c>
      <c r="AB1777" s="157" t="str">
        <f t="shared" si="714"/>
        <v>n</v>
      </c>
      <c r="AC1777" s="157" t="str">
        <f t="shared" si="715"/>
        <v>n</v>
      </c>
      <c r="AD1777" s="157" t="str">
        <f t="shared" si="716"/>
        <v>n</v>
      </c>
      <c r="AE1777" s="165">
        <v>80</v>
      </c>
      <c r="AF1777" s="166">
        <v>80</v>
      </c>
      <c r="AG1777" s="166">
        <v>80</v>
      </c>
      <c r="AH1777" s="166" t="b">
        <f t="shared" si="724"/>
        <v>1</v>
      </c>
      <c r="AI1777" s="165"/>
      <c r="AJ1777" s="157" t="str">
        <f t="shared" si="717"/>
        <v>n</v>
      </c>
      <c r="AK1777" s="157" t="str">
        <f t="shared" si="718"/>
        <v>n</v>
      </c>
      <c r="AL1777" s="157" t="str">
        <f t="shared" si="719"/>
        <v>n</v>
      </c>
      <c r="AM1777" s="157" t="str">
        <f t="shared" si="720"/>
        <v>n</v>
      </c>
      <c r="AN1777" s="157" t="str">
        <f t="shared" si="725"/>
        <v>n</v>
      </c>
      <c r="AO1777" s="157" t="str">
        <f t="shared" si="726"/>
        <v>n</v>
      </c>
      <c r="AP1777" s="157" t="str">
        <f t="shared" si="721"/>
        <v>n</v>
      </c>
      <c r="AQ1777" s="157" t="str">
        <f t="shared" si="722"/>
        <v>n</v>
      </c>
      <c r="AR1777" s="165">
        <v>-1</v>
      </c>
      <c r="AS1777" s="166">
        <v>-1</v>
      </c>
      <c r="AT1777" s="166" t="b">
        <f t="shared" si="700"/>
        <v>1</v>
      </c>
      <c r="AU1777" s="157" t="s">
        <v>3261</v>
      </c>
    </row>
    <row r="1778" spans="1:47" ht="15" customHeight="1" x14ac:dyDescent="0.3">
      <c r="A1778" s="158" t="s">
        <v>1811</v>
      </c>
      <c r="B1778" s="158" t="s">
        <v>2124</v>
      </c>
      <c r="C1778" s="159">
        <v>44467</v>
      </c>
      <c r="D1778" s="158">
        <v>2021</v>
      </c>
      <c r="E1778" s="158" t="s">
        <v>19</v>
      </c>
      <c r="F1778" s="158" t="s">
        <v>972</v>
      </c>
      <c r="G1778" s="169">
        <v>0.46527777777777773</v>
      </c>
      <c r="H1778" s="169">
        <v>0.57291666666666663</v>
      </c>
      <c r="I1778" s="157" t="s">
        <v>3262</v>
      </c>
      <c r="J1778" s="165" t="s">
        <v>1066</v>
      </c>
      <c r="K1778" s="157" t="str">
        <f t="shared" si="703"/>
        <v>n</v>
      </c>
      <c r="L1778" s="157" t="str">
        <f t="shared" si="704"/>
        <v>y</v>
      </c>
      <c r="M1778" s="157" t="str">
        <f t="shared" si="705"/>
        <v>n</v>
      </c>
      <c r="N1778" s="157" t="str">
        <f t="shared" si="706"/>
        <v>n</v>
      </c>
      <c r="O1778" s="157" t="str">
        <f t="shared" si="707"/>
        <v>n</v>
      </c>
      <c r="P1778" s="157" t="str">
        <f t="shared" si="708"/>
        <v>n</v>
      </c>
      <c r="Q1778" s="157" t="str">
        <f t="shared" si="709"/>
        <v>n</v>
      </c>
      <c r="R1778" s="157" t="str">
        <f t="shared" si="710"/>
        <v>n</v>
      </c>
      <c r="S1778" s="165">
        <v>90</v>
      </c>
      <c r="T1778" s="166">
        <v>90</v>
      </c>
      <c r="U1778" s="166" t="b">
        <f t="shared" si="723"/>
        <v>1</v>
      </c>
      <c r="V1778" s="165" t="s">
        <v>2354</v>
      </c>
      <c r="W1778" s="157" t="str">
        <f t="shared" si="727"/>
        <v>n</v>
      </c>
      <c r="X1778" s="157" t="str">
        <f t="shared" si="728"/>
        <v>y</v>
      </c>
      <c r="Y1778" s="157" t="str">
        <f t="shared" si="711"/>
        <v>n</v>
      </c>
      <c r="Z1778" s="157" t="str">
        <f t="shared" si="712"/>
        <v>n</v>
      </c>
      <c r="AA1778" s="157" t="str">
        <f t="shared" si="713"/>
        <v>n</v>
      </c>
      <c r="AB1778" s="157" t="str">
        <f t="shared" si="714"/>
        <v>n</v>
      </c>
      <c r="AC1778" s="157" t="str">
        <f t="shared" si="715"/>
        <v>y</v>
      </c>
      <c r="AD1778" s="157" t="str">
        <f t="shared" si="716"/>
        <v>n</v>
      </c>
      <c r="AE1778" s="165">
        <v>90</v>
      </c>
      <c r="AF1778" s="166">
        <v>90</v>
      </c>
      <c r="AG1778" s="166">
        <v>90</v>
      </c>
      <c r="AH1778" s="166" t="b">
        <f t="shared" si="724"/>
        <v>1</v>
      </c>
      <c r="AI1778" s="165"/>
      <c r="AJ1778" s="157" t="str">
        <f t="shared" si="717"/>
        <v>n</v>
      </c>
      <c r="AK1778" s="157" t="str">
        <f t="shared" si="718"/>
        <v>n</v>
      </c>
      <c r="AL1778" s="157" t="str">
        <f t="shared" si="719"/>
        <v>n</v>
      </c>
      <c r="AM1778" s="157" t="str">
        <f t="shared" si="720"/>
        <v>n</v>
      </c>
      <c r="AN1778" s="157" t="str">
        <f t="shared" si="725"/>
        <v>n</v>
      </c>
      <c r="AO1778" s="157" t="str">
        <f t="shared" si="726"/>
        <v>n</v>
      </c>
      <c r="AP1778" s="157" t="str">
        <f t="shared" si="721"/>
        <v>n</v>
      </c>
      <c r="AQ1778" s="157" t="str">
        <f t="shared" si="722"/>
        <v>n</v>
      </c>
      <c r="AR1778" s="165">
        <v>-1</v>
      </c>
      <c r="AS1778" s="166">
        <v>-1</v>
      </c>
      <c r="AT1778" s="166" t="b">
        <f t="shared" si="700"/>
        <v>1</v>
      </c>
      <c r="AU1778" s="157" t="s">
        <v>3263</v>
      </c>
    </row>
    <row r="1779" spans="1:47" ht="15" customHeight="1" x14ac:dyDescent="0.3">
      <c r="A1779" s="158" t="s">
        <v>1811</v>
      </c>
      <c r="B1779" s="158" t="s">
        <v>2124</v>
      </c>
      <c r="C1779" s="159">
        <v>44467</v>
      </c>
      <c r="D1779" s="158">
        <v>2021</v>
      </c>
      <c r="E1779" s="158" t="s">
        <v>19</v>
      </c>
      <c r="F1779" s="158" t="s">
        <v>975</v>
      </c>
      <c r="G1779" s="169">
        <v>0.46527777777777773</v>
      </c>
      <c r="H1779" s="169">
        <v>0.57291666666666663</v>
      </c>
      <c r="I1779" s="157" t="s">
        <v>3264</v>
      </c>
      <c r="J1779" s="165" t="s">
        <v>1066</v>
      </c>
      <c r="K1779" s="157" t="str">
        <f t="shared" si="703"/>
        <v>n</v>
      </c>
      <c r="L1779" s="157" t="str">
        <f t="shared" si="704"/>
        <v>y</v>
      </c>
      <c r="M1779" s="157" t="str">
        <f t="shared" si="705"/>
        <v>n</v>
      </c>
      <c r="N1779" s="157" t="str">
        <f t="shared" si="706"/>
        <v>n</v>
      </c>
      <c r="O1779" s="157" t="str">
        <f t="shared" si="707"/>
        <v>n</v>
      </c>
      <c r="P1779" s="157" t="str">
        <f t="shared" si="708"/>
        <v>n</v>
      </c>
      <c r="Q1779" s="157" t="str">
        <f t="shared" si="709"/>
        <v>n</v>
      </c>
      <c r="R1779" s="157" t="str">
        <f t="shared" si="710"/>
        <v>n</v>
      </c>
      <c r="S1779" s="165">
        <v>20</v>
      </c>
      <c r="T1779" s="166">
        <v>20</v>
      </c>
      <c r="U1779" s="166" t="b">
        <f t="shared" si="723"/>
        <v>1</v>
      </c>
      <c r="V1779" s="165" t="s">
        <v>2391</v>
      </c>
      <c r="W1779" s="157" t="str">
        <f t="shared" si="727"/>
        <v>n</v>
      </c>
      <c r="X1779" s="157" t="str">
        <f t="shared" si="728"/>
        <v>y</v>
      </c>
      <c r="Y1779" s="157" t="str">
        <f t="shared" si="711"/>
        <v>n</v>
      </c>
      <c r="Z1779" s="157" t="str">
        <f t="shared" si="712"/>
        <v>n</v>
      </c>
      <c r="AA1779" s="157" t="str">
        <f t="shared" si="713"/>
        <v>n</v>
      </c>
      <c r="AB1779" s="157" t="str">
        <f t="shared" si="714"/>
        <v>n</v>
      </c>
      <c r="AC1779" s="157" t="str">
        <f t="shared" si="715"/>
        <v>n</v>
      </c>
      <c r="AD1779" s="157" t="str">
        <f t="shared" si="716"/>
        <v>y</v>
      </c>
      <c r="AE1779" s="165">
        <v>40</v>
      </c>
      <c r="AF1779" s="166">
        <v>40</v>
      </c>
      <c r="AG1779" s="166">
        <v>40</v>
      </c>
      <c r="AH1779" s="166" t="b">
        <f t="shared" si="724"/>
        <v>1</v>
      </c>
      <c r="AI1779" s="165"/>
      <c r="AJ1779" s="157" t="str">
        <f t="shared" si="717"/>
        <v>n</v>
      </c>
      <c r="AK1779" s="157" t="str">
        <f t="shared" si="718"/>
        <v>n</v>
      </c>
      <c r="AL1779" s="157" t="str">
        <f t="shared" si="719"/>
        <v>n</v>
      </c>
      <c r="AM1779" s="157" t="str">
        <f t="shared" si="720"/>
        <v>n</v>
      </c>
      <c r="AN1779" s="157" t="str">
        <f t="shared" si="725"/>
        <v>n</v>
      </c>
      <c r="AO1779" s="157" t="str">
        <f t="shared" si="726"/>
        <v>n</v>
      </c>
      <c r="AP1779" s="157" t="str">
        <f t="shared" si="721"/>
        <v>n</v>
      </c>
      <c r="AQ1779" s="157" t="str">
        <f t="shared" si="722"/>
        <v>n</v>
      </c>
      <c r="AR1779" s="165">
        <v>-1</v>
      </c>
      <c r="AS1779" s="166">
        <v>-1</v>
      </c>
      <c r="AT1779" s="166" t="b">
        <f t="shared" si="700"/>
        <v>1</v>
      </c>
      <c r="AU1779" s="157" t="s">
        <v>3265</v>
      </c>
    </row>
    <row r="1780" spans="1:47" ht="15" customHeight="1" x14ac:dyDescent="0.3">
      <c r="A1780" s="158" t="s">
        <v>1811</v>
      </c>
      <c r="B1780" s="158" t="s">
        <v>2124</v>
      </c>
      <c r="C1780" s="159">
        <v>44467</v>
      </c>
      <c r="D1780" s="158">
        <v>2021</v>
      </c>
      <c r="E1780" s="158" t="s">
        <v>19</v>
      </c>
      <c r="F1780" s="158" t="s">
        <v>977</v>
      </c>
      <c r="G1780" s="169">
        <v>0.46527777777777773</v>
      </c>
      <c r="H1780" s="169">
        <v>0.57291666666666663</v>
      </c>
      <c r="I1780" s="157" t="s">
        <v>3266</v>
      </c>
      <c r="J1780" s="165" t="s">
        <v>1066</v>
      </c>
      <c r="K1780" s="157" t="str">
        <f t="shared" si="703"/>
        <v>n</v>
      </c>
      <c r="L1780" s="157" t="str">
        <f t="shared" si="704"/>
        <v>y</v>
      </c>
      <c r="M1780" s="157" t="str">
        <f t="shared" si="705"/>
        <v>n</v>
      </c>
      <c r="N1780" s="157" t="str">
        <f t="shared" si="706"/>
        <v>n</v>
      </c>
      <c r="O1780" s="157" t="str">
        <f t="shared" si="707"/>
        <v>n</v>
      </c>
      <c r="P1780" s="157" t="str">
        <f t="shared" si="708"/>
        <v>n</v>
      </c>
      <c r="Q1780" s="157" t="str">
        <f t="shared" si="709"/>
        <v>n</v>
      </c>
      <c r="R1780" s="157" t="str">
        <f t="shared" si="710"/>
        <v>n</v>
      </c>
      <c r="S1780" s="165">
        <v>80</v>
      </c>
      <c r="T1780" s="166">
        <v>80</v>
      </c>
      <c r="U1780" s="166" t="b">
        <f t="shared" si="723"/>
        <v>1</v>
      </c>
      <c r="V1780" s="165" t="s">
        <v>1066</v>
      </c>
      <c r="W1780" s="157" t="str">
        <f t="shared" si="727"/>
        <v>n</v>
      </c>
      <c r="X1780" s="157" t="str">
        <f t="shared" si="728"/>
        <v>y</v>
      </c>
      <c r="Y1780" s="157" t="str">
        <f t="shared" si="711"/>
        <v>n</v>
      </c>
      <c r="Z1780" s="157" t="str">
        <f t="shared" si="712"/>
        <v>n</v>
      </c>
      <c r="AA1780" s="157" t="str">
        <f t="shared" si="713"/>
        <v>n</v>
      </c>
      <c r="AB1780" s="157" t="str">
        <f t="shared" si="714"/>
        <v>n</v>
      </c>
      <c r="AC1780" s="157" t="str">
        <f t="shared" si="715"/>
        <v>n</v>
      </c>
      <c r="AD1780" s="157" t="str">
        <f t="shared" si="716"/>
        <v>n</v>
      </c>
      <c r="AE1780" s="165">
        <v>80</v>
      </c>
      <c r="AF1780" s="166">
        <v>80</v>
      </c>
      <c r="AG1780" s="166">
        <v>80</v>
      </c>
      <c r="AH1780" s="166" t="b">
        <f t="shared" si="724"/>
        <v>1</v>
      </c>
      <c r="AI1780" s="165"/>
      <c r="AJ1780" s="157" t="str">
        <f t="shared" si="717"/>
        <v>n</v>
      </c>
      <c r="AK1780" s="157" t="str">
        <f t="shared" si="718"/>
        <v>n</v>
      </c>
      <c r="AL1780" s="157" t="str">
        <f t="shared" si="719"/>
        <v>n</v>
      </c>
      <c r="AM1780" s="157" t="str">
        <f t="shared" si="720"/>
        <v>n</v>
      </c>
      <c r="AN1780" s="157" t="str">
        <f t="shared" si="725"/>
        <v>n</v>
      </c>
      <c r="AO1780" s="157" t="str">
        <f t="shared" si="726"/>
        <v>n</v>
      </c>
      <c r="AP1780" s="157" t="str">
        <f t="shared" si="721"/>
        <v>n</v>
      </c>
      <c r="AQ1780" s="157" t="str">
        <f t="shared" si="722"/>
        <v>n</v>
      </c>
      <c r="AR1780" s="165">
        <v>-1</v>
      </c>
      <c r="AS1780" s="166">
        <v>-1</v>
      </c>
      <c r="AT1780" s="166" t="b">
        <f t="shared" si="700"/>
        <v>1</v>
      </c>
      <c r="AU1780" s="157" t="s">
        <v>3257</v>
      </c>
    </row>
    <row r="1781" spans="1:47" ht="15" customHeight="1" x14ac:dyDescent="0.3">
      <c r="A1781" s="158" t="s">
        <v>1811</v>
      </c>
      <c r="B1781" s="158" t="s">
        <v>2124</v>
      </c>
      <c r="C1781" s="159">
        <v>44467</v>
      </c>
      <c r="D1781" s="158">
        <v>2021</v>
      </c>
      <c r="E1781" s="158" t="s">
        <v>19</v>
      </c>
      <c r="F1781" s="158" t="s">
        <v>979</v>
      </c>
      <c r="G1781" s="169">
        <v>0.46527777777777773</v>
      </c>
      <c r="H1781" s="169">
        <v>0.57291666666666663</v>
      </c>
      <c r="I1781" s="157" t="s">
        <v>3267</v>
      </c>
      <c r="J1781" s="165"/>
      <c r="K1781" s="157" t="str">
        <f t="shared" si="703"/>
        <v>n</v>
      </c>
      <c r="L1781" s="157" t="str">
        <f t="shared" si="704"/>
        <v>n</v>
      </c>
      <c r="M1781" s="157" t="str">
        <f t="shared" si="705"/>
        <v>n</v>
      </c>
      <c r="N1781" s="157" t="str">
        <f t="shared" si="706"/>
        <v>n</v>
      </c>
      <c r="O1781" s="157" t="str">
        <f t="shared" si="707"/>
        <v>n</v>
      </c>
      <c r="P1781" s="157" t="str">
        <f t="shared" si="708"/>
        <v>n</v>
      </c>
      <c r="Q1781" s="157" t="str">
        <f t="shared" si="709"/>
        <v>n</v>
      </c>
      <c r="R1781" s="157" t="str">
        <f t="shared" si="710"/>
        <v>n</v>
      </c>
      <c r="S1781" s="165">
        <v>0</v>
      </c>
      <c r="T1781" s="166">
        <v>0</v>
      </c>
      <c r="U1781" s="166" t="b">
        <f t="shared" si="723"/>
        <v>1</v>
      </c>
      <c r="V1781" s="165" t="s">
        <v>1066</v>
      </c>
      <c r="W1781" s="157" t="str">
        <f t="shared" si="727"/>
        <v>n</v>
      </c>
      <c r="X1781" s="157" t="str">
        <f t="shared" si="728"/>
        <v>y</v>
      </c>
      <c r="Y1781" s="157" t="str">
        <f t="shared" si="711"/>
        <v>n</v>
      </c>
      <c r="Z1781" s="157" t="str">
        <f t="shared" si="712"/>
        <v>n</v>
      </c>
      <c r="AA1781" s="157" t="str">
        <f t="shared" si="713"/>
        <v>n</v>
      </c>
      <c r="AB1781" s="157" t="str">
        <f t="shared" si="714"/>
        <v>n</v>
      </c>
      <c r="AC1781" s="157" t="str">
        <f t="shared" si="715"/>
        <v>n</v>
      </c>
      <c r="AD1781" s="157" t="str">
        <f t="shared" si="716"/>
        <v>n</v>
      </c>
      <c r="AE1781" s="165">
        <v>95</v>
      </c>
      <c r="AF1781" s="166">
        <v>95</v>
      </c>
      <c r="AG1781" s="166">
        <v>95</v>
      </c>
      <c r="AH1781" s="166" t="b">
        <f t="shared" si="724"/>
        <v>1</v>
      </c>
      <c r="AI1781" s="165"/>
      <c r="AJ1781" s="157" t="str">
        <f t="shared" si="717"/>
        <v>n</v>
      </c>
      <c r="AK1781" s="157" t="str">
        <f t="shared" si="718"/>
        <v>n</v>
      </c>
      <c r="AL1781" s="157" t="str">
        <f t="shared" si="719"/>
        <v>n</v>
      </c>
      <c r="AM1781" s="157" t="str">
        <f t="shared" si="720"/>
        <v>n</v>
      </c>
      <c r="AN1781" s="157" t="str">
        <f t="shared" si="725"/>
        <v>n</v>
      </c>
      <c r="AO1781" s="157" t="str">
        <f t="shared" si="726"/>
        <v>n</v>
      </c>
      <c r="AP1781" s="157" t="str">
        <f t="shared" si="721"/>
        <v>n</v>
      </c>
      <c r="AQ1781" s="157" t="str">
        <f t="shared" si="722"/>
        <v>n</v>
      </c>
      <c r="AR1781" s="165">
        <v>-1</v>
      </c>
      <c r="AS1781" s="166">
        <v>-1</v>
      </c>
      <c r="AT1781" s="166" t="b">
        <f t="shared" si="700"/>
        <v>1</v>
      </c>
      <c r="AU1781" s="157" t="s">
        <v>3268</v>
      </c>
    </row>
    <row r="1782" spans="1:47" ht="15" customHeight="1" x14ac:dyDescent="0.3">
      <c r="A1782" s="158" t="s">
        <v>1811</v>
      </c>
      <c r="B1782" s="158" t="s">
        <v>2124</v>
      </c>
      <c r="C1782" s="159">
        <v>44467</v>
      </c>
      <c r="D1782" s="158">
        <v>2021</v>
      </c>
      <c r="E1782" s="158" t="s">
        <v>19</v>
      </c>
      <c r="F1782" s="158" t="s">
        <v>981</v>
      </c>
      <c r="G1782" s="169">
        <v>0.46527777777777773</v>
      </c>
      <c r="H1782" s="169">
        <v>0.57291666666666663</v>
      </c>
      <c r="I1782" s="157" t="s">
        <v>3269</v>
      </c>
      <c r="J1782" s="165" t="s">
        <v>1066</v>
      </c>
      <c r="K1782" s="157" t="str">
        <f t="shared" si="703"/>
        <v>n</v>
      </c>
      <c r="L1782" s="157" t="str">
        <f t="shared" si="704"/>
        <v>y</v>
      </c>
      <c r="M1782" s="157" t="str">
        <f t="shared" si="705"/>
        <v>n</v>
      </c>
      <c r="N1782" s="157" t="str">
        <f t="shared" si="706"/>
        <v>n</v>
      </c>
      <c r="O1782" s="157" t="str">
        <f t="shared" si="707"/>
        <v>n</v>
      </c>
      <c r="P1782" s="157" t="str">
        <f t="shared" si="708"/>
        <v>n</v>
      </c>
      <c r="Q1782" s="157" t="str">
        <f t="shared" si="709"/>
        <v>n</v>
      </c>
      <c r="R1782" s="157" t="str">
        <f t="shared" si="710"/>
        <v>n</v>
      </c>
      <c r="S1782" s="165">
        <v>85</v>
      </c>
      <c r="T1782" s="166">
        <v>85</v>
      </c>
      <c r="U1782" s="166" t="b">
        <f t="shared" si="723"/>
        <v>1</v>
      </c>
      <c r="V1782" s="165" t="s">
        <v>1066</v>
      </c>
      <c r="W1782" s="157" t="str">
        <f t="shared" si="727"/>
        <v>n</v>
      </c>
      <c r="X1782" s="157" t="str">
        <f t="shared" si="728"/>
        <v>y</v>
      </c>
      <c r="Y1782" s="157" t="str">
        <f t="shared" si="711"/>
        <v>n</v>
      </c>
      <c r="Z1782" s="157" t="str">
        <f t="shared" si="712"/>
        <v>n</v>
      </c>
      <c r="AA1782" s="157" t="str">
        <f t="shared" si="713"/>
        <v>n</v>
      </c>
      <c r="AB1782" s="157" t="str">
        <f t="shared" si="714"/>
        <v>n</v>
      </c>
      <c r="AC1782" s="157" t="str">
        <f t="shared" si="715"/>
        <v>n</v>
      </c>
      <c r="AD1782" s="157" t="str">
        <f t="shared" si="716"/>
        <v>n</v>
      </c>
      <c r="AE1782" s="165">
        <v>90</v>
      </c>
      <c r="AF1782" s="166">
        <v>90</v>
      </c>
      <c r="AG1782" s="166">
        <v>90</v>
      </c>
      <c r="AH1782" s="166" t="b">
        <f t="shared" si="724"/>
        <v>1</v>
      </c>
      <c r="AI1782" s="165"/>
      <c r="AJ1782" s="157" t="str">
        <f t="shared" si="717"/>
        <v>n</v>
      </c>
      <c r="AK1782" s="157" t="str">
        <f t="shared" si="718"/>
        <v>n</v>
      </c>
      <c r="AL1782" s="157" t="str">
        <f t="shared" si="719"/>
        <v>n</v>
      </c>
      <c r="AM1782" s="157" t="str">
        <f t="shared" si="720"/>
        <v>n</v>
      </c>
      <c r="AN1782" s="157" t="str">
        <f t="shared" si="725"/>
        <v>n</v>
      </c>
      <c r="AO1782" s="157" t="str">
        <f t="shared" si="726"/>
        <v>n</v>
      </c>
      <c r="AP1782" s="157" t="str">
        <f t="shared" si="721"/>
        <v>n</v>
      </c>
      <c r="AQ1782" s="157" t="str">
        <f t="shared" si="722"/>
        <v>n</v>
      </c>
      <c r="AR1782" s="165">
        <v>-1</v>
      </c>
      <c r="AS1782" s="166">
        <v>-1</v>
      </c>
      <c r="AT1782" s="166" t="b">
        <f t="shared" ref="AT1782:AT1845" si="729">AR1782=AS1782</f>
        <v>1</v>
      </c>
      <c r="AU1782" s="157" t="s">
        <v>3270</v>
      </c>
    </row>
    <row r="1783" spans="1:47" ht="15" customHeight="1" x14ac:dyDescent="0.3">
      <c r="A1783" s="158" t="s">
        <v>1811</v>
      </c>
      <c r="B1783" s="158" t="s">
        <v>2124</v>
      </c>
      <c r="C1783" s="159">
        <v>44467</v>
      </c>
      <c r="D1783" s="158">
        <v>2021</v>
      </c>
      <c r="E1783" s="158" t="s">
        <v>19</v>
      </c>
      <c r="F1783" s="158" t="s">
        <v>984</v>
      </c>
      <c r="G1783" s="169">
        <v>0.46527777777777773</v>
      </c>
      <c r="H1783" s="169">
        <v>0.57291666666666663</v>
      </c>
      <c r="I1783" s="157" t="s">
        <v>3271</v>
      </c>
      <c r="J1783" s="165" t="s">
        <v>1066</v>
      </c>
      <c r="K1783" s="157" t="str">
        <f t="shared" si="703"/>
        <v>n</v>
      </c>
      <c r="L1783" s="157" t="str">
        <f t="shared" si="704"/>
        <v>y</v>
      </c>
      <c r="M1783" s="157" t="str">
        <f t="shared" si="705"/>
        <v>n</v>
      </c>
      <c r="N1783" s="157" t="str">
        <f t="shared" si="706"/>
        <v>n</v>
      </c>
      <c r="O1783" s="157" t="str">
        <f t="shared" si="707"/>
        <v>n</v>
      </c>
      <c r="P1783" s="157" t="str">
        <f t="shared" si="708"/>
        <v>n</v>
      </c>
      <c r="Q1783" s="157" t="str">
        <f t="shared" si="709"/>
        <v>n</v>
      </c>
      <c r="R1783" s="157" t="str">
        <f t="shared" si="710"/>
        <v>n</v>
      </c>
      <c r="S1783" s="165">
        <v>90</v>
      </c>
      <c r="T1783" s="166">
        <v>90</v>
      </c>
      <c r="U1783" s="166" t="b">
        <f t="shared" si="723"/>
        <v>1</v>
      </c>
      <c r="V1783" s="165" t="s">
        <v>2391</v>
      </c>
      <c r="W1783" s="157" t="str">
        <f t="shared" si="727"/>
        <v>n</v>
      </c>
      <c r="X1783" s="157" t="str">
        <f t="shared" si="728"/>
        <v>y</v>
      </c>
      <c r="Y1783" s="157" t="str">
        <f t="shared" si="711"/>
        <v>n</v>
      </c>
      <c r="Z1783" s="157" t="str">
        <f t="shared" si="712"/>
        <v>n</v>
      </c>
      <c r="AA1783" s="157" t="str">
        <f t="shared" si="713"/>
        <v>n</v>
      </c>
      <c r="AB1783" s="157" t="str">
        <f t="shared" si="714"/>
        <v>n</v>
      </c>
      <c r="AC1783" s="157" t="str">
        <f t="shared" si="715"/>
        <v>n</v>
      </c>
      <c r="AD1783" s="157" t="str">
        <f t="shared" si="716"/>
        <v>y</v>
      </c>
      <c r="AE1783" s="165">
        <v>80</v>
      </c>
      <c r="AF1783" s="166">
        <v>80</v>
      </c>
      <c r="AG1783" s="166">
        <v>90</v>
      </c>
      <c r="AH1783" s="166" t="b">
        <f t="shared" si="724"/>
        <v>1</v>
      </c>
      <c r="AI1783" s="165"/>
      <c r="AJ1783" s="157" t="str">
        <f t="shared" si="717"/>
        <v>n</v>
      </c>
      <c r="AK1783" s="157" t="str">
        <f t="shared" si="718"/>
        <v>n</v>
      </c>
      <c r="AL1783" s="157" t="str">
        <f t="shared" si="719"/>
        <v>n</v>
      </c>
      <c r="AM1783" s="157" t="str">
        <f t="shared" si="720"/>
        <v>n</v>
      </c>
      <c r="AN1783" s="157" t="str">
        <f t="shared" si="725"/>
        <v>n</v>
      </c>
      <c r="AO1783" s="157" t="str">
        <f t="shared" si="726"/>
        <v>n</v>
      </c>
      <c r="AP1783" s="157" t="str">
        <f t="shared" si="721"/>
        <v>n</v>
      </c>
      <c r="AQ1783" s="157" t="str">
        <f t="shared" si="722"/>
        <v>n</v>
      </c>
      <c r="AR1783" s="165">
        <v>-1</v>
      </c>
      <c r="AS1783" s="166">
        <v>-1</v>
      </c>
      <c r="AT1783" s="166" t="b">
        <f t="shared" si="729"/>
        <v>1</v>
      </c>
      <c r="AU1783" s="157" t="s">
        <v>3272</v>
      </c>
    </row>
    <row r="1784" spans="1:47" ht="15" customHeight="1" x14ac:dyDescent="0.3">
      <c r="A1784" s="158" t="s">
        <v>1811</v>
      </c>
      <c r="B1784" s="158" t="s">
        <v>2124</v>
      </c>
      <c r="C1784" s="159">
        <v>44467</v>
      </c>
      <c r="D1784" s="158">
        <v>2021</v>
      </c>
      <c r="E1784" s="158" t="s">
        <v>19</v>
      </c>
      <c r="F1784" s="158" t="s">
        <v>986</v>
      </c>
      <c r="G1784" s="169">
        <v>0.46527777777777773</v>
      </c>
      <c r="H1784" s="169">
        <v>0.57291666666666663</v>
      </c>
      <c r="I1784" s="157" t="s">
        <v>3271</v>
      </c>
      <c r="J1784" s="165" t="s">
        <v>1066</v>
      </c>
      <c r="K1784" s="157" t="str">
        <f t="shared" si="703"/>
        <v>n</v>
      </c>
      <c r="L1784" s="157" t="str">
        <f t="shared" si="704"/>
        <v>y</v>
      </c>
      <c r="M1784" s="157" t="str">
        <f t="shared" si="705"/>
        <v>n</v>
      </c>
      <c r="N1784" s="157" t="str">
        <f t="shared" si="706"/>
        <v>n</v>
      </c>
      <c r="O1784" s="157" t="str">
        <f t="shared" si="707"/>
        <v>n</v>
      </c>
      <c r="P1784" s="157" t="str">
        <f t="shared" si="708"/>
        <v>n</v>
      </c>
      <c r="Q1784" s="157" t="str">
        <f t="shared" si="709"/>
        <v>n</v>
      </c>
      <c r="R1784" s="157" t="str">
        <f t="shared" si="710"/>
        <v>n</v>
      </c>
      <c r="S1784" s="165">
        <v>60</v>
      </c>
      <c r="T1784" s="166">
        <v>60</v>
      </c>
      <c r="U1784" s="166" t="b">
        <f t="shared" si="723"/>
        <v>1</v>
      </c>
      <c r="V1784" s="165" t="s">
        <v>1066</v>
      </c>
      <c r="W1784" s="157" t="str">
        <f t="shared" si="727"/>
        <v>n</v>
      </c>
      <c r="X1784" s="157" t="str">
        <f t="shared" si="728"/>
        <v>y</v>
      </c>
      <c r="Y1784" s="157" t="str">
        <f t="shared" si="711"/>
        <v>n</v>
      </c>
      <c r="Z1784" s="157" t="str">
        <f t="shared" si="712"/>
        <v>n</v>
      </c>
      <c r="AA1784" s="157" t="str">
        <f t="shared" si="713"/>
        <v>n</v>
      </c>
      <c r="AB1784" s="157" t="str">
        <f t="shared" si="714"/>
        <v>n</v>
      </c>
      <c r="AC1784" s="157" t="str">
        <f t="shared" si="715"/>
        <v>n</v>
      </c>
      <c r="AD1784" s="157" t="str">
        <f t="shared" si="716"/>
        <v>n</v>
      </c>
      <c r="AE1784" s="165">
        <v>70</v>
      </c>
      <c r="AF1784" s="166">
        <v>70</v>
      </c>
      <c r="AG1784" s="166">
        <v>70</v>
      </c>
      <c r="AH1784" s="166" t="b">
        <f t="shared" si="724"/>
        <v>1</v>
      </c>
      <c r="AI1784" s="165"/>
      <c r="AJ1784" s="157" t="str">
        <f t="shared" si="717"/>
        <v>n</v>
      </c>
      <c r="AK1784" s="157" t="str">
        <f t="shared" si="718"/>
        <v>n</v>
      </c>
      <c r="AL1784" s="157" t="str">
        <f t="shared" si="719"/>
        <v>n</v>
      </c>
      <c r="AM1784" s="157" t="str">
        <f t="shared" si="720"/>
        <v>n</v>
      </c>
      <c r="AN1784" s="157" t="str">
        <f t="shared" si="725"/>
        <v>n</v>
      </c>
      <c r="AO1784" s="157" t="str">
        <f t="shared" si="726"/>
        <v>n</v>
      </c>
      <c r="AP1784" s="157" t="str">
        <f t="shared" si="721"/>
        <v>n</v>
      </c>
      <c r="AQ1784" s="157" t="str">
        <f t="shared" si="722"/>
        <v>n</v>
      </c>
      <c r="AR1784" s="165">
        <v>-1</v>
      </c>
      <c r="AS1784" s="166">
        <v>-1</v>
      </c>
      <c r="AT1784" s="166" t="b">
        <f t="shared" si="729"/>
        <v>1</v>
      </c>
      <c r="AU1784" s="157" t="s">
        <v>3274</v>
      </c>
    </row>
    <row r="1785" spans="1:47" ht="15" customHeight="1" x14ac:dyDescent="0.3">
      <c r="A1785" s="158" t="s">
        <v>1811</v>
      </c>
      <c r="B1785" s="158" t="s">
        <v>2124</v>
      </c>
      <c r="C1785" s="159">
        <v>44467</v>
      </c>
      <c r="D1785" s="158">
        <v>2021</v>
      </c>
      <c r="E1785" s="158" t="s">
        <v>19</v>
      </c>
      <c r="F1785" s="158" t="s">
        <v>989</v>
      </c>
      <c r="G1785" s="169">
        <v>0.46527777777777773</v>
      </c>
      <c r="H1785" s="169">
        <v>0.57291666666666663</v>
      </c>
      <c r="I1785" s="157" t="s">
        <v>3275</v>
      </c>
      <c r="J1785" s="165" t="s">
        <v>1066</v>
      </c>
      <c r="K1785" s="157" t="str">
        <f t="shared" si="703"/>
        <v>n</v>
      </c>
      <c r="L1785" s="157" t="str">
        <f t="shared" si="704"/>
        <v>y</v>
      </c>
      <c r="M1785" s="157" t="str">
        <f t="shared" si="705"/>
        <v>n</v>
      </c>
      <c r="N1785" s="157" t="str">
        <f t="shared" si="706"/>
        <v>n</v>
      </c>
      <c r="O1785" s="157" t="str">
        <f t="shared" si="707"/>
        <v>n</v>
      </c>
      <c r="P1785" s="157" t="str">
        <f t="shared" si="708"/>
        <v>n</v>
      </c>
      <c r="Q1785" s="157" t="str">
        <f t="shared" si="709"/>
        <v>n</v>
      </c>
      <c r="R1785" s="157" t="str">
        <f t="shared" si="710"/>
        <v>n</v>
      </c>
      <c r="S1785" s="165">
        <v>85</v>
      </c>
      <c r="T1785" s="166">
        <v>85</v>
      </c>
      <c r="U1785" s="166" t="b">
        <f t="shared" si="723"/>
        <v>1</v>
      </c>
      <c r="V1785" s="165" t="s">
        <v>1066</v>
      </c>
      <c r="W1785" s="157" t="str">
        <f t="shared" si="727"/>
        <v>n</v>
      </c>
      <c r="X1785" s="157" t="str">
        <f t="shared" si="728"/>
        <v>y</v>
      </c>
      <c r="Y1785" s="157" t="str">
        <f t="shared" si="711"/>
        <v>n</v>
      </c>
      <c r="Z1785" s="157" t="str">
        <f t="shared" si="712"/>
        <v>n</v>
      </c>
      <c r="AA1785" s="157" t="str">
        <f t="shared" si="713"/>
        <v>n</v>
      </c>
      <c r="AB1785" s="157" t="str">
        <f t="shared" si="714"/>
        <v>n</v>
      </c>
      <c r="AC1785" s="157" t="str">
        <f t="shared" si="715"/>
        <v>n</v>
      </c>
      <c r="AD1785" s="157" t="str">
        <f t="shared" si="716"/>
        <v>n</v>
      </c>
      <c r="AE1785" s="165">
        <v>95</v>
      </c>
      <c r="AF1785" s="166">
        <v>95</v>
      </c>
      <c r="AG1785" s="166">
        <v>95</v>
      </c>
      <c r="AH1785" s="166" t="b">
        <f t="shared" si="724"/>
        <v>1</v>
      </c>
      <c r="AI1785" s="165"/>
      <c r="AJ1785" s="157" t="str">
        <f t="shared" si="717"/>
        <v>n</v>
      </c>
      <c r="AK1785" s="157" t="str">
        <f t="shared" si="718"/>
        <v>n</v>
      </c>
      <c r="AL1785" s="157" t="str">
        <f t="shared" si="719"/>
        <v>n</v>
      </c>
      <c r="AM1785" s="157" t="str">
        <f t="shared" si="720"/>
        <v>n</v>
      </c>
      <c r="AN1785" s="157" t="str">
        <f t="shared" si="725"/>
        <v>n</v>
      </c>
      <c r="AO1785" s="157" t="str">
        <f t="shared" si="726"/>
        <v>n</v>
      </c>
      <c r="AP1785" s="157" t="str">
        <f t="shared" si="721"/>
        <v>n</v>
      </c>
      <c r="AQ1785" s="157" t="str">
        <f t="shared" si="722"/>
        <v>n</v>
      </c>
      <c r="AR1785" s="165">
        <v>-1</v>
      </c>
      <c r="AS1785" s="166">
        <v>-1</v>
      </c>
      <c r="AT1785" s="166" t="b">
        <f t="shared" si="729"/>
        <v>1</v>
      </c>
      <c r="AU1785" s="157" t="s">
        <v>3276</v>
      </c>
    </row>
    <row r="1786" spans="1:47" ht="15" customHeight="1" x14ac:dyDescent="0.3">
      <c r="A1786" s="158" t="s">
        <v>1811</v>
      </c>
      <c r="B1786" s="158" t="s">
        <v>2124</v>
      </c>
      <c r="C1786" s="159">
        <v>44467</v>
      </c>
      <c r="D1786" s="158">
        <v>2021</v>
      </c>
      <c r="E1786" s="158" t="s">
        <v>19</v>
      </c>
      <c r="F1786" s="158" t="s">
        <v>991</v>
      </c>
      <c r="G1786" s="169">
        <v>0.46527777777777773</v>
      </c>
      <c r="H1786" s="169">
        <v>0.57291666666666663</v>
      </c>
      <c r="I1786" s="157" t="s">
        <v>3277</v>
      </c>
      <c r="J1786" s="165" t="s">
        <v>1066</v>
      </c>
      <c r="K1786" s="157" t="str">
        <f t="shared" si="703"/>
        <v>n</v>
      </c>
      <c r="L1786" s="157" t="str">
        <f t="shared" si="704"/>
        <v>y</v>
      </c>
      <c r="M1786" s="157" t="str">
        <f t="shared" si="705"/>
        <v>n</v>
      </c>
      <c r="N1786" s="157" t="str">
        <f t="shared" si="706"/>
        <v>n</v>
      </c>
      <c r="O1786" s="157" t="str">
        <f t="shared" si="707"/>
        <v>n</v>
      </c>
      <c r="P1786" s="157" t="str">
        <f t="shared" si="708"/>
        <v>n</v>
      </c>
      <c r="Q1786" s="157" t="str">
        <f t="shared" si="709"/>
        <v>n</v>
      </c>
      <c r="R1786" s="157" t="str">
        <f t="shared" si="710"/>
        <v>n</v>
      </c>
      <c r="S1786" s="165">
        <v>98</v>
      </c>
      <c r="T1786" s="166">
        <v>98</v>
      </c>
      <c r="U1786" s="166" t="b">
        <f t="shared" si="723"/>
        <v>1</v>
      </c>
      <c r="V1786" s="165" t="s">
        <v>1066</v>
      </c>
      <c r="W1786" s="157" t="str">
        <f t="shared" si="727"/>
        <v>n</v>
      </c>
      <c r="X1786" s="157" t="str">
        <f t="shared" si="728"/>
        <v>y</v>
      </c>
      <c r="Y1786" s="157" t="str">
        <f t="shared" si="711"/>
        <v>n</v>
      </c>
      <c r="Z1786" s="157" t="str">
        <f t="shared" si="712"/>
        <v>n</v>
      </c>
      <c r="AA1786" s="157" t="str">
        <f t="shared" si="713"/>
        <v>n</v>
      </c>
      <c r="AB1786" s="157" t="str">
        <f t="shared" si="714"/>
        <v>n</v>
      </c>
      <c r="AC1786" s="157" t="str">
        <f t="shared" si="715"/>
        <v>n</v>
      </c>
      <c r="AD1786" s="157" t="str">
        <f t="shared" si="716"/>
        <v>n</v>
      </c>
      <c r="AE1786" s="165">
        <v>50</v>
      </c>
      <c r="AF1786" s="166">
        <v>50</v>
      </c>
      <c r="AG1786" s="166">
        <v>70</v>
      </c>
      <c r="AH1786" s="166" t="b">
        <f t="shared" si="724"/>
        <v>1</v>
      </c>
      <c r="AI1786" s="165"/>
      <c r="AJ1786" s="157" t="str">
        <f t="shared" si="717"/>
        <v>n</v>
      </c>
      <c r="AK1786" s="157" t="str">
        <f t="shared" si="718"/>
        <v>n</v>
      </c>
      <c r="AL1786" s="157" t="str">
        <f t="shared" si="719"/>
        <v>n</v>
      </c>
      <c r="AM1786" s="157" t="str">
        <f t="shared" si="720"/>
        <v>n</v>
      </c>
      <c r="AN1786" s="157" t="str">
        <f t="shared" si="725"/>
        <v>n</v>
      </c>
      <c r="AO1786" s="157" t="str">
        <f t="shared" si="726"/>
        <v>n</v>
      </c>
      <c r="AP1786" s="157" t="str">
        <f t="shared" si="721"/>
        <v>n</v>
      </c>
      <c r="AQ1786" s="157" t="str">
        <f t="shared" si="722"/>
        <v>n</v>
      </c>
      <c r="AR1786" s="165">
        <v>-1</v>
      </c>
      <c r="AS1786" s="166">
        <v>-1</v>
      </c>
      <c r="AT1786" s="166" t="b">
        <f t="shared" si="729"/>
        <v>1</v>
      </c>
      <c r="AU1786" s="157" t="s">
        <v>3278</v>
      </c>
    </row>
    <row r="1787" spans="1:47" ht="15" customHeight="1" x14ac:dyDescent="0.3">
      <c r="A1787" s="158" t="s">
        <v>1811</v>
      </c>
      <c r="B1787" s="158" t="s">
        <v>2124</v>
      </c>
      <c r="C1787" s="159">
        <v>44467</v>
      </c>
      <c r="D1787" s="158">
        <v>2021</v>
      </c>
      <c r="E1787" s="158" t="s">
        <v>19</v>
      </c>
      <c r="F1787" s="158" t="s">
        <v>993</v>
      </c>
      <c r="G1787" s="169">
        <v>0.46527777777777773</v>
      </c>
      <c r="H1787" s="169">
        <v>0.57291666666666663</v>
      </c>
      <c r="I1787" s="157" t="s">
        <v>3279</v>
      </c>
      <c r="J1787" s="165" t="s">
        <v>1066</v>
      </c>
      <c r="K1787" s="157" t="str">
        <f t="shared" si="703"/>
        <v>n</v>
      </c>
      <c r="L1787" s="157" t="str">
        <f t="shared" si="704"/>
        <v>y</v>
      </c>
      <c r="M1787" s="157" t="str">
        <f t="shared" si="705"/>
        <v>n</v>
      </c>
      <c r="N1787" s="157" t="str">
        <f t="shared" si="706"/>
        <v>n</v>
      </c>
      <c r="O1787" s="157" t="str">
        <f t="shared" si="707"/>
        <v>n</v>
      </c>
      <c r="P1787" s="157" t="str">
        <f t="shared" si="708"/>
        <v>n</v>
      </c>
      <c r="Q1787" s="157" t="str">
        <f t="shared" si="709"/>
        <v>n</v>
      </c>
      <c r="R1787" s="157" t="str">
        <f t="shared" si="710"/>
        <v>n</v>
      </c>
      <c r="S1787" s="165">
        <v>85</v>
      </c>
      <c r="T1787" s="166">
        <v>85</v>
      </c>
      <c r="U1787" s="166" t="b">
        <f t="shared" si="723"/>
        <v>1</v>
      </c>
      <c r="V1787" s="165" t="s">
        <v>2391</v>
      </c>
      <c r="W1787" s="157" t="str">
        <f t="shared" si="727"/>
        <v>n</v>
      </c>
      <c r="X1787" s="157" t="str">
        <f t="shared" si="728"/>
        <v>y</v>
      </c>
      <c r="Y1787" s="157" t="str">
        <f t="shared" si="711"/>
        <v>n</v>
      </c>
      <c r="Z1787" s="157" t="str">
        <f t="shared" si="712"/>
        <v>n</v>
      </c>
      <c r="AA1787" s="157" t="str">
        <f t="shared" si="713"/>
        <v>n</v>
      </c>
      <c r="AB1787" s="157" t="str">
        <f t="shared" si="714"/>
        <v>n</v>
      </c>
      <c r="AC1787" s="157" t="str">
        <f t="shared" si="715"/>
        <v>n</v>
      </c>
      <c r="AD1787" s="157" t="str">
        <f t="shared" si="716"/>
        <v>y</v>
      </c>
      <c r="AE1787" s="165">
        <v>90</v>
      </c>
      <c r="AF1787" s="166">
        <v>90</v>
      </c>
      <c r="AG1787" s="166">
        <v>90</v>
      </c>
      <c r="AH1787" s="166" t="b">
        <f t="shared" si="724"/>
        <v>1</v>
      </c>
      <c r="AI1787" s="165"/>
      <c r="AJ1787" s="157" t="str">
        <f t="shared" si="717"/>
        <v>n</v>
      </c>
      <c r="AK1787" s="157" t="str">
        <f t="shared" si="718"/>
        <v>n</v>
      </c>
      <c r="AL1787" s="157" t="str">
        <f t="shared" si="719"/>
        <v>n</v>
      </c>
      <c r="AM1787" s="157" t="str">
        <f t="shared" si="720"/>
        <v>n</v>
      </c>
      <c r="AN1787" s="157" t="str">
        <f t="shared" si="725"/>
        <v>n</v>
      </c>
      <c r="AO1787" s="157" t="str">
        <f t="shared" si="726"/>
        <v>n</v>
      </c>
      <c r="AP1787" s="157" t="str">
        <f t="shared" si="721"/>
        <v>n</v>
      </c>
      <c r="AQ1787" s="157" t="str">
        <f t="shared" si="722"/>
        <v>n</v>
      </c>
      <c r="AR1787" s="165">
        <v>-1</v>
      </c>
      <c r="AS1787" s="166">
        <v>-1</v>
      </c>
      <c r="AT1787" s="166" t="b">
        <f t="shared" si="729"/>
        <v>1</v>
      </c>
      <c r="AU1787" s="157" t="s">
        <v>3280</v>
      </c>
    </row>
    <row r="1788" spans="1:47" ht="15" customHeight="1" x14ac:dyDescent="0.3">
      <c r="A1788" s="158" t="s">
        <v>1811</v>
      </c>
      <c r="B1788" s="158" t="s">
        <v>2124</v>
      </c>
      <c r="C1788" s="159">
        <v>44467</v>
      </c>
      <c r="D1788" s="158">
        <v>2021</v>
      </c>
      <c r="E1788" s="158" t="s">
        <v>19</v>
      </c>
      <c r="F1788" s="158" t="s">
        <v>995</v>
      </c>
      <c r="G1788" s="169">
        <v>0.46527777777777773</v>
      </c>
      <c r="H1788" s="169">
        <v>0.57291666666666663</v>
      </c>
      <c r="I1788" s="157" t="s">
        <v>3281</v>
      </c>
      <c r="J1788" s="165" t="s">
        <v>1066</v>
      </c>
      <c r="K1788" s="157" t="str">
        <f t="shared" si="703"/>
        <v>n</v>
      </c>
      <c r="L1788" s="157" t="str">
        <f t="shared" si="704"/>
        <v>y</v>
      </c>
      <c r="M1788" s="157" t="str">
        <f t="shared" si="705"/>
        <v>n</v>
      </c>
      <c r="N1788" s="157" t="str">
        <f t="shared" si="706"/>
        <v>n</v>
      </c>
      <c r="O1788" s="157" t="str">
        <f t="shared" si="707"/>
        <v>n</v>
      </c>
      <c r="P1788" s="157" t="str">
        <f t="shared" si="708"/>
        <v>n</v>
      </c>
      <c r="Q1788" s="157" t="str">
        <f t="shared" si="709"/>
        <v>n</v>
      </c>
      <c r="R1788" s="157" t="str">
        <f t="shared" si="710"/>
        <v>n</v>
      </c>
      <c r="S1788" s="165">
        <v>98</v>
      </c>
      <c r="T1788" s="166">
        <v>98</v>
      </c>
      <c r="U1788" s="166" t="b">
        <f t="shared" si="723"/>
        <v>1</v>
      </c>
      <c r="V1788" s="165" t="s">
        <v>1066</v>
      </c>
      <c r="W1788" s="157" t="str">
        <f t="shared" si="727"/>
        <v>n</v>
      </c>
      <c r="X1788" s="157" t="str">
        <f t="shared" si="728"/>
        <v>y</v>
      </c>
      <c r="Y1788" s="157" t="str">
        <f t="shared" si="711"/>
        <v>n</v>
      </c>
      <c r="Z1788" s="157" t="str">
        <f t="shared" si="712"/>
        <v>n</v>
      </c>
      <c r="AA1788" s="157" t="str">
        <f t="shared" si="713"/>
        <v>n</v>
      </c>
      <c r="AB1788" s="157" t="str">
        <f t="shared" si="714"/>
        <v>n</v>
      </c>
      <c r="AC1788" s="157" t="str">
        <f t="shared" si="715"/>
        <v>n</v>
      </c>
      <c r="AD1788" s="157" t="str">
        <f t="shared" si="716"/>
        <v>n</v>
      </c>
      <c r="AE1788" s="165">
        <v>95</v>
      </c>
      <c r="AF1788" s="166">
        <v>95</v>
      </c>
      <c r="AG1788" s="166">
        <v>95</v>
      </c>
      <c r="AH1788" s="166" t="b">
        <f t="shared" si="724"/>
        <v>1</v>
      </c>
      <c r="AI1788" s="165"/>
      <c r="AJ1788" s="157" t="str">
        <f t="shared" si="717"/>
        <v>n</v>
      </c>
      <c r="AK1788" s="157" t="str">
        <f t="shared" si="718"/>
        <v>n</v>
      </c>
      <c r="AL1788" s="157" t="str">
        <f t="shared" si="719"/>
        <v>n</v>
      </c>
      <c r="AM1788" s="157" t="str">
        <f t="shared" si="720"/>
        <v>n</v>
      </c>
      <c r="AN1788" s="157" t="str">
        <f t="shared" si="725"/>
        <v>n</v>
      </c>
      <c r="AO1788" s="157" t="str">
        <f t="shared" si="726"/>
        <v>n</v>
      </c>
      <c r="AP1788" s="157" t="str">
        <f t="shared" si="721"/>
        <v>n</v>
      </c>
      <c r="AQ1788" s="157" t="str">
        <f t="shared" si="722"/>
        <v>n</v>
      </c>
      <c r="AR1788" s="165">
        <v>-1</v>
      </c>
      <c r="AS1788" s="166">
        <v>-1</v>
      </c>
      <c r="AT1788" s="166" t="b">
        <f t="shared" si="729"/>
        <v>1</v>
      </c>
      <c r="AU1788" s="157" t="s">
        <v>3283</v>
      </c>
    </row>
    <row r="1789" spans="1:47" ht="15" customHeight="1" x14ac:dyDescent="0.3">
      <c r="A1789" s="158" t="s">
        <v>1811</v>
      </c>
      <c r="B1789" s="158" t="s">
        <v>2124</v>
      </c>
      <c r="C1789" s="159">
        <v>44467</v>
      </c>
      <c r="D1789" s="158">
        <v>2021</v>
      </c>
      <c r="E1789" s="158" t="s">
        <v>19</v>
      </c>
      <c r="F1789" s="158" t="s">
        <v>997</v>
      </c>
      <c r="G1789" s="169">
        <v>0.46527777777777773</v>
      </c>
      <c r="H1789" s="169">
        <v>0.57291666666666663</v>
      </c>
      <c r="I1789" s="157" t="s">
        <v>3284</v>
      </c>
      <c r="J1789" s="165" t="s">
        <v>1066</v>
      </c>
      <c r="K1789" s="157" t="str">
        <f t="shared" si="703"/>
        <v>n</v>
      </c>
      <c r="L1789" s="157" t="str">
        <f t="shared" si="704"/>
        <v>y</v>
      </c>
      <c r="M1789" s="157" t="str">
        <f t="shared" si="705"/>
        <v>n</v>
      </c>
      <c r="N1789" s="157" t="str">
        <f t="shared" si="706"/>
        <v>n</v>
      </c>
      <c r="O1789" s="157" t="str">
        <f t="shared" si="707"/>
        <v>n</v>
      </c>
      <c r="P1789" s="157" t="str">
        <f t="shared" si="708"/>
        <v>n</v>
      </c>
      <c r="Q1789" s="157" t="str">
        <f t="shared" si="709"/>
        <v>n</v>
      </c>
      <c r="R1789" s="157" t="str">
        <f t="shared" si="710"/>
        <v>n</v>
      </c>
      <c r="S1789" s="165">
        <v>80</v>
      </c>
      <c r="T1789" s="166">
        <v>80</v>
      </c>
      <c r="U1789" s="166" t="b">
        <f t="shared" si="723"/>
        <v>1</v>
      </c>
      <c r="V1789" s="165" t="s">
        <v>1066</v>
      </c>
      <c r="W1789" s="157" t="str">
        <f t="shared" si="727"/>
        <v>n</v>
      </c>
      <c r="X1789" s="157" t="str">
        <f t="shared" si="728"/>
        <v>y</v>
      </c>
      <c r="Y1789" s="157" t="str">
        <f t="shared" si="711"/>
        <v>n</v>
      </c>
      <c r="Z1789" s="157" t="str">
        <f t="shared" si="712"/>
        <v>n</v>
      </c>
      <c r="AA1789" s="157" t="str">
        <f t="shared" si="713"/>
        <v>n</v>
      </c>
      <c r="AB1789" s="157" t="str">
        <f t="shared" si="714"/>
        <v>n</v>
      </c>
      <c r="AC1789" s="157" t="str">
        <f t="shared" si="715"/>
        <v>n</v>
      </c>
      <c r="AD1789" s="157" t="str">
        <f t="shared" si="716"/>
        <v>n</v>
      </c>
      <c r="AE1789" s="165">
        <v>90</v>
      </c>
      <c r="AF1789" s="166">
        <v>90</v>
      </c>
      <c r="AG1789" s="166">
        <v>90</v>
      </c>
      <c r="AH1789" s="166" t="b">
        <f t="shared" si="724"/>
        <v>1</v>
      </c>
      <c r="AI1789" s="165"/>
      <c r="AJ1789" s="157" t="str">
        <f t="shared" si="717"/>
        <v>n</v>
      </c>
      <c r="AK1789" s="157" t="str">
        <f t="shared" si="718"/>
        <v>n</v>
      </c>
      <c r="AL1789" s="157" t="str">
        <f t="shared" si="719"/>
        <v>n</v>
      </c>
      <c r="AM1789" s="157" t="str">
        <f t="shared" si="720"/>
        <v>n</v>
      </c>
      <c r="AN1789" s="157" t="str">
        <f t="shared" si="725"/>
        <v>n</v>
      </c>
      <c r="AO1789" s="157" t="str">
        <f t="shared" si="726"/>
        <v>n</v>
      </c>
      <c r="AP1789" s="157" t="str">
        <f t="shared" si="721"/>
        <v>n</v>
      </c>
      <c r="AQ1789" s="157" t="str">
        <f t="shared" si="722"/>
        <v>n</v>
      </c>
      <c r="AR1789" s="165">
        <v>-1</v>
      </c>
      <c r="AS1789" s="166">
        <v>-1</v>
      </c>
      <c r="AT1789" s="166" t="b">
        <f t="shared" si="729"/>
        <v>1</v>
      </c>
      <c r="AU1789" s="157" t="s">
        <v>3280</v>
      </c>
    </row>
    <row r="1790" spans="1:47" ht="15" customHeight="1" x14ac:dyDescent="0.3">
      <c r="A1790" s="158" t="s">
        <v>1811</v>
      </c>
      <c r="B1790" s="158" t="s">
        <v>2124</v>
      </c>
      <c r="C1790" s="159">
        <v>44467</v>
      </c>
      <c r="D1790" s="158">
        <v>2021</v>
      </c>
      <c r="E1790" s="158" t="s">
        <v>19</v>
      </c>
      <c r="F1790" s="158" t="s">
        <v>999</v>
      </c>
      <c r="G1790" s="169">
        <v>0.46527777777777773</v>
      </c>
      <c r="H1790" s="169">
        <v>0.57291666666666663</v>
      </c>
      <c r="I1790" s="157" t="s">
        <v>3285</v>
      </c>
      <c r="J1790" s="165"/>
      <c r="K1790" s="157" t="str">
        <f t="shared" si="703"/>
        <v>n</v>
      </c>
      <c r="L1790" s="157" t="str">
        <f t="shared" si="704"/>
        <v>n</v>
      </c>
      <c r="M1790" s="157" t="str">
        <f t="shared" si="705"/>
        <v>n</v>
      </c>
      <c r="N1790" s="157" t="str">
        <f t="shared" si="706"/>
        <v>n</v>
      </c>
      <c r="O1790" s="157" t="str">
        <f t="shared" si="707"/>
        <v>n</v>
      </c>
      <c r="P1790" s="157" t="str">
        <f t="shared" si="708"/>
        <v>n</v>
      </c>
      <c r="Q1790" s="157" t="str">
        <f t="shared" si="709"/>
        <v>n</v>
      </c>
      <c r="R1790" s="157" t="str">
        <f t="shared" si="710"/>
        <v>n</v>
      </c>
      <c r="S1790" s="165">
        <v>0</v>
      </c>
      <c r="T1790" s="166">
        <v>0</v>
      </c>
      <c r="U1790" s="166" t="b">
        <f t="shared" si="723"/>
        <v>1</v>
      </c>
      <c r="V1790" s="165" t="s">
        <v>2464</v>
      </c>
      <c r="W1790" s="157" t="str">
        <f t="shared" si="727"/>
        <v>n</v>
      </c>
      <c r="X1790" s="157" t="str">
        <f t="shared" si="728"/>
        <v>y</v>
      </c>
      <c r="Y1790" s="157" t="str">
        <f t="shared" si="711"/>
        <v>n</v>
      </c>
      <c r="Z1790" s="157" t="str">
        <f t="shared" si="712"/>
        <v>n</v>
      </c>
      <c r="AA1790" s="157" t="str">
        <f t="shared" si="713"/>
        <v>n</v>
      </c>
      <c r="AB1790" s="157" t="str">
        <f t="shared" si="714"/>
        <v>n</v>
      </c>
      <c r="AC1790" s="157" t="str">
        <f t="shared" si="715"/>
        <v>y</v>
      </c>
      <c r="AD1790" s="157" t="str">
        <f t="shared" si="716"/>
        <v>y</v>
      </c>
      <c r="AE1790" s="165">
        <v>90</v>
      </c>
      <c r="AF1790" s="166">
        <v>90</v>
      </c>
      <c r="AG1790" s="166">
        <v>90</v>
      </c>
      <c r="AH1790" s="166" t="b">
        <f t="shared" si="724"/>
        <v>1</v>
      </c>
      <c r="AI1790" s="165"/>
      <c r="AJ1790" s="157" t="str">
        <f t="shared" si="717"/>
        <v>n</v>
      </c>
      <c r="AK1790" s="157" t="str">
        <f t="shared" si="718"/>
        <v>n</v>
      </c>
      <c r="AL1790" s="157" t="str">
        <f t="shared" si="719"/>
        <v>n</v>
      </c>
      <c r="AM1790" s="157" t="str">
        <f t="shared" si="720"/>
        <v>n</v>
      </c>
      <c r="AN1790" s="157" t="str">
        <f t="shared" si="725"/>
        <v>n</v>
      </c>
      <c r="AO1790" s="157" t="str">
        <f t="shared" si="726"/>
        <v>n</v>
      </c>
      <c r="AP1790" s="157" t="str">
        <f t="shared" si="721"/>
        <v>n</v>
      </c>
      <c r="AQ1790" s="157" t="str">
        <f t="shared" si="722"/>
        <v>n</v>
      </c>
      <c r="AR1790" s="165">
        <v>-1</v>
      </c>
      <c r="AS1790" s="166">
        <v>-1</v>
      </c>
      <c r="AT1790" s="166" t="b">
        <f t="shared" si="729"/>
        <v>1</v>
      </c>
      <c r="AU1790" s="157" t="s">
        <v>3286</v>
      </c>
    </row>
    <row r="1791" spans="1:47" ht="15" customHeight="1" x14ac:dyDescent="0.3">
      <c r="A1791" s="158" t="s">
        <v>1811</v>
      </c>
      <c r="B1791" s="158" t="s">
        <v>2124</v>
      </c>
      <c r="C1791" s="159">
        <v>44467</v>
      </c>
      <c r="D1791" s="158">
        <v>2021</v>
      </c>
      <c r="E1791" s="158" t="s">
        <v>19</v>
      </c>
      <c r="F1791" s="158" t="s">
        <v>1002</v>
      </c>
      <c r="G1791" s="169">
        <v>0.46527777777777773</v>
      </c>
      <c r="H1791" s="169">
        <v>0.57291666666666663</v>
      </c>
      <c r="I1791" s="157" t="s">
        <v>3287</v>
      </c>
      <c r="J1791" s="165" t="s">
        <v>1066</v>
      </c>
      <c r="K1791" s="157" t="str">
        <f t="shared" si="703"/>
        <v>n</v>
      </c>
      <c r="L1791" s="157" t="str">
        <f t="shared" si="704"/>
        <v>y</v>
      </c>
      <c r="M1791" s="157" t="str">
        <f t="shared" si="705"/>
        <v>n</v>
      </c>
      <c r="N1791" s="157" t="str">
        <f t="shared" si="706"/>
        <v>n</v>
      </c>
      <c r="O1791" s="157" t="str">
        <f t="shared" si="707"/>
        <v>n</v>
      </c>
      <c r="P1791" s="157" t="str">
        <f t="shared" si="708"/>
        <v>n</v>
      </c>
      <c r="Q1791" s="157" t="str">
        <f t="shared" si="709"/>
        <v>n</v>
      </c>
      <c r="R1791" s="157" t="str">
        <f t="shared" si="710"/>
        <v>n</v>
      </c>
      <c r="S1791" s="165">
        <v>20</v>
      </c>
      <c r="T1791" s="166">
        <v>20</v>
      </c>
      <c r="U1791" s="166" t="b">
        <f t="shared" si="723"/>
        <v>1</v>
      </c>
      <c r="V1791" s="165" t="s">
        <v>1066</v>
      </c>
      <c r="W1791" s="157" t="str">
        <f t="shared" si="727"/>
        <v>n</v>
      </c>
      <c r="X1791" s="157" t="str">
        <f t="shared" si="728"/>
        <v>y</v>
      </c>
      <c r="Y1791" s="157" t="str">
        <f t="shared" si="711"/>
        <v>n</v>
      </c>
      <c r="Z1791" s="157" t="str">
        <f t="shared" si="712"/>
        <v>n</v>
      </c>
      <c r="AA1791" s="157" t="str">
        <f t="shared" si="713"/>
        <v>n</v>
      </c>
      <c r="AB1791" s="157" t="str">
        <f t="shared" si="714"/>
        <v>n</v>
      </c>
      <c r="AC1791" s="157" t="str">
        <f t="shared" si="715"/>
        <v>n</v>
      </c>
      <c r="AD1791" s="157" t="str">
        <f t="shared" si="716"/>
        <v>n</v>
      </c>
      <c r="AE1791" s="165">
        <v>90</v>
      </c>
      <c r="AF1791" s="166">
        <v>90</v>
      </c>
      <c r="AG1791" s="166">
        <v>95</v>
      </c>
      <c r="AH1791" s="166" t="b">
        <f t="shared" si="724"/>
        <v>1</v>
      </c>
      <c r="AI1791" s="165"/>
      <c r="AJ1791" s="157" t="str">
        <f t="shared" si="717"/>
        <v>n</v>
      </c>
      <c r="AK1791" s="157" t="str">
        <f t="shared" si="718"/>
        <v>n</v>
      </c>
      <c r="AL1791" s="157" t="str">
        <f t="shared" si="719"/>
        <v>n</v>
      </c>
      <c r="AM1791" s="157" t="str">
        <f t="shared" si="720"/>
        <v>n</v>
      </c>
      <c r="AN1791" s="157" t="str">
        <f t="shared" si="725"/>
        <v>n</v>
      </c>
      <c r="AO1791" s="157" t="str">
        <f t="shared" si="726"/>
        <v>n</v>
      </c>
      <c r="AP1791" s="157" t="str">
        <f t="shared" si="721"/>
        <v>n</v>
      </c>
      <c r="AQ1791" s="157" t="str">
        <f t="shared" si="722"/>
        <v>n</v>
      </c>
      <c r="AR1791" s="165">
        <v>-1</v>
      </c>
      <c r="AS1791" s="166">
        <v>-1</v>
      </c>
      <c r="AT1791" s="166" t="b">
        <f t="shared" si="729"/>
        <v>1</v>
      </c>
      <c r="AU1791" s="157" t="s">
        <v>3276</v>
      </c>
    </row>
    <row r="1792" spans="1:47" ht="15" customHeight="1" x14ac:dyDescent="0.3">
      <c r="A1792" s="158" t="s">
        <v>1811</v>
      </c>
      <c r="B1792" s="158" t="s">
        <v>2124</v>
      </c>
      <c r="C1792" s="159">
        <v>44467</v>
      </c>
      <c r="D1792" s="158">
        <v>2021</v>
      </c>
      <c r="E1792" s="158" t="s">
        <v>19</v>
      </c>
      <c r="F1792" s="158" t="s">
        <v>1004</v>
      </c>
      <c r="G1792" s="169">
        <v>0.46527777777777773</v>
      </c>
      <c r="H1792" s="169">
        <v>0.57291666666666663</v>
      </c>
      <c r="I1792" s="157" t="s">
        <v>3288</v>
      </c>
      <c r="J1792" s="165" t="s">
        <v>1066</v>
      </c>
      <c r="K1792" s="157" t="str">
        <f t="shared" si="703"/>
        <v>n</v>
      </c>
      <c r="L1792" s="157" t="str">
        <f t="shared" si="704"/>
        <v>y</v>
      </c>
      <c r="M1792" s="157" t="str">
        <f t="shared" si="705"/>
        <v>n</v>
      </c>
      <c r="N1792" s="157" t="str">
        <f t="shared" si="706"/>
        <v>n</v>
      </c>
      <c r="O1792" s="157" t="str">
        <f t="shared" si="707"/>
        <v>n</v>
      </c>
      <c r="P1792" s="157" t="str">
        <f t="shared" si="708"/>
        <v>n</v>
      </c>
      <c r="Q1792" s="157" t="str">
        <f t="shared" si="709"/>
        <v>n</v>
      </c>
      <c r="R1792" s="157" t="str">
        <f t="shared" si="710"/>
        <v>n</v>
      </c>
      <c r="S1792" s="165">
        <v>98</v>
      </c>
      <c r="T1792" s="166">
        <v>98</v>
      </c>
      <c r="U1792" s="166" t="b">
        <f t="shared" si="723"/>
        <v>1</v>
      </c>
      <c r="V1792" s="165" t="s">
        <v>1066</v>
      </c>
      <c r="W1792" s="157" t="str">
        <f t="shared" si="727"/>
        <v>n</v>
      </c>
      <c r="X1792" s="157" t="str">
        <f t="shared" si="728"/>
        <v>y</v>
      </c>
      <c r="Y1792" s="157" t="str">
        <f t="shared" si="711"/>
        <v>n</v>
      </c>
      <c r="Z1792" s="157" t="str">
        <f t="shared" si="712"/>
        <v>n</v>
      </c>
      <c r="AA1792" s="157" t="str">
        <f t="shared" si="713"/>
        <v>n</v>
      </c>
      <c r="AB1792" s="157" t="str">
        <f t="shared" si="714"/>
        <v>n</v>
      </c>
      <c r="AC1792" s="157" t="str">
        <f t="shared" si="715"/>
        <v>n</v>
      </c>
      <c r="AD1792" s="157" t="str">
        <f t="shared" si="716"/>
        <v>n</v>
      </c>
      <c r="AE1792" s="165">
        <v>90</v>
      </c>
      <c r="AF1792" s="166">
        <v>90</v>
      </c>
      <c r="AG1792" s="166">
        <v>90</v>
      </c>
      <c r="AH1792" s="166" t="b">
        <f t="shared" si="724"/>
        <v>1</v>
      </c>
      <c r="AI1792" s="165"/>
      <c r="AJ1792" s="157" t="str">
        <f t="shared" si="717"/>
        <v>n</v>
      </c>
      <c r="AK1792" s="157" t="str">
        <f t="shared" si="718"/>
        <v>n</v>
      </c>
      <c r="AL1792" s="157" t="str">
        <f t="shared" si="719"/>
        <v>n</v>
      </c>
      <c r="AM1792" s="157" t="str">
        <f t="shared" si="720"/>
        <v>n</v>
      </c>
      <c r="AN1792" s="157" t="str">
        <f t="shared" si="725"/>
        <v>n</v>
      </c>
      <c r="AO1792" s="157" t="str">
        <f t="shared" si="726"/>
        <v>n</v>
      </c>
      <c r="AP1792" s="157" t="str">
        <f t="shared" si="721"/>
        <v>n</v>
      </c>
      <c r="AQ1792" s="157" t="str">
        <f t="shared" si="722"/>
        <v>n</v>
      </c>
      <c r="AR1792" s="165">
        <v>-1</v>
      </c>
      <c r="AS1792" s="166">
        <v>-1</v>
      </c>
      <c r="AT1792" s="166" t="b">
        <f t="shared" si="729"/>
        <v>1</v>
      </c>
      <c r="AU1792" s="157" t="s">
        <v>3278</v>
      </c>
    </row>
    <row r="1793" spans="1:47" ht="15" customHeight="1" x14ac:dyDescent="0.3">
      <c r="A1793" s="158" t="s">
        <v>1811</v>
      </c>
      <c r="B1793" s="158" t="s">
        <v>2124</v>
      </c>
      <c r="C1793" s="159">
        <v>44467</v>
      </c>
      <c r="D1793" s="158">
        <v>2021</v>
      </c>
      <c r="E1793" s="158" t="s">
        <v>19</v>
      </c>
      <c r="F1793" s="158" t="s">
        <v>1006</v>
      </c>
      <c r="G1793" s="169">
        <v>0.46527777777777773</v>
      </c>
      <c r="H1793" s="169">
        <v>0.57291666666666663</v>
      </c>
      <c r="I1793" s="157" t="s">
        <v>3273</v>
      </c>
      <c r="J1793" s="165" t="s">
        <v>1066</v>
      </c>
      <c r="K1793" s="157" t="str">
        <f t="shared" si="703"/>
        <v>n</v>
      </c>
      <c r="L1793" s="157" t="str">
        <f t="shared" si="704"/>
        <v>y</v>
      </c>
      <c r="M1793" s="157" t="str">
        <f t="shared" si="705"/>
        <v>n</v>
      </c>
      <c r="N1793" s="157" t="str">
        <f t="shared" si="706"/>
        <v>n</v>
      </c>
      <c r="O1793" s="157" t="str">
        <f t="shared" si="707"/>
        <v>n</v>
      </c>
      <c r="P1793" s="157" t="str">
        <f t="shared" si="708"/>
        <v>n</v>
      </c>
      <c r="Q1793" s="157" t="str">
        <f t="shared" si="709"/>
        <v>n</v>
      </c>
      <c r="R1793" s="157" t="str">
        <f t="shared" si="710"/>
        <v>n</v>
      </c>
      <c r="S1793" s="165">
        <v>80</v>
      </c>
      <c r="T1793" s="166">
        <v>80</v>
      </c>
      <c r="U1793" s="166" t="b">
        <f t="shared" si="723"/>
        <v>1</v>
      </c>
      <c r="V1793" s="165" t="s">
        <v>1066</v>
      </c>
      <c r="W1793" s="157" t="str">
        <f t="shared" si="727"/>
        <v>n</v>
      </c>
      <c r="X1793" s="157" t="str">
        <f t="shared" si="728"/>
        <v>y</v>
      </c>
      <c r="Y1793" s="157" t="str">
        <f t="shared" si="711"/>
        <v>n</v>
      </c>
      <c r="Z1793" s="157" t="str">
        <f t="shared" si="712"/>
        <v>n</v>
      </c>
      <c r="AA1793" s="157" t="str">
        <f t="shared" si="713"/>
        <v>n</v>
      </c>
      <c r="AB1793" s="157" t="str">
        <f t="shared" si="714"/>
        <v>n</v>
      </c>
      <c r="AC1793" s="157" t="str">
        <f t="shared" si="715"/>
        <v>n</v>
      </c>
      <c r="AD1793" s="157" t="str">
        <f t="shared" si="716"/>
        <v>n</v>
      </c>
      <c r="AE1793" s="165">
        <v>70</v>
      </c>
      <c r="AF1793" s="166">
        <v>70</v>
      </c>
      <c r="AG1793" s="166">
        <v>95</v>
      </c>
      <c r="AH1793" s="166" t="b">
        <f t="shared" si="724"/>
        <v>1</v>
      </c>
      <c r="AI1793" s="165"/>
      <c r="AJ1793" s="157" t="str">
        <f t="shared" si="717"/>
        <v>n</v>
      </c>
      <c r="AK1793" s="157" t="str">
        <f t="shared" si="718"/>
        <v>n</v>
      </c>
      <c r="AL1793" s="157" t="str">
        <f t="shared" si="719"/>
        <v>n</v>
      </c>
      <c r="AM1793" s="157" t="str">
        <f t="shared" si="720"/>
        <v>n</v>
      </c>
      <c r="AN1793" s="157" t="str">
        <f t="shared" si="725"/>
        <v>n</v>
      </c>
      <c r="AO1793" s="157" t="str">
        <f t="shared" si="726"/>
        <v>n</v>
      </c>
      <c r="AP1793" s="157" t="str">
        <f t="shared" si="721"/>
        <v>n</v>
      </c>
      <c r="AQ1793" s="157" t="str">
        <f t="shared" si="722"/>
        <v>n</v>
      </c>
      <c r="AR1793" s="165">
        <v>-1</v>
      </c>
      <c r="AS1793" s="166">
        <v>-1</v>
      </c>
      <c r="AT1793" s="166" t="b">
        <f t="shared" si="729"/>
        <v>1</v>
      </c>
      <c r="AU1793" s="157" t="s">
        <v>3280</v>
      </c>
    </row>
    <row r="1794" spans="1:47" ht="15" customHeight="1" x14ac:dyDescent="0.3">
      <c r="A1794" s="158" t="s">
        <v>1811</v>
      </c>
      <c r="B1794" s="158" t="s">
        <v>2124</v>
      </c>
      <c r="C1794" s="159">
        <v>44467</v>
      </c>
      <c r="D1794" s="158">
        <v>2021</v>
      </c>
      <c r="E1794" s="158" t="s">
        <v>19</v>
      </c>
      <c r="F1794" s="158" t="s">
        <v>1008</v>
      </c>
      <c r="G1794" s="169">
        <v>0.46527777777777773</v>
      </c>
      <c r="H1794" s="169">
        <v>0.57291666666666663</v>
      </c>
      <c r="I1794" s="157" t="s">
        <v>3289</v>
      </c>
      <c r="J1794" s="165" t="s">
        <v>1066</v>
      </c>
      <c r="K1794" s="157" t="str">
        <f t="shared" ref="K1794:K1857" si="730">IF(AND(ISNUMBER(SEARCH("I",$J1794)), S1794&gt;0),"y","n")</f>
        <v>n</v>
      </c>
      <c r="L1794" s="157" t="str">
        <f t="shared" ref="L1794:L1857" si="731">IF(AND(ISNUMBER(SEARCH("L",$J1794)), S1794&gt;0),"y","n")</f>
        <v>y</v>
      </c>
      <c r="M1794" s="157" t="str">
        <f t="shared" ref="M1794:M1857" si="732">IF(AND(ISNUMBER(SEARCH("H",$J1794))),"y","n")</f>
        <v>n</v>
      </c>
      <c r="N1794" s="157" t="str">
        <f t="shared" ref="N1794:N1857" si="733">IF(AND(ISNUMBER(SEARCH("O",$J1794))),"y","n")</f>
        <v>n</v>
      </c>
      <c r="O1794" s="157" t="str">
        <f t="shared" ref="O1794:O1857" si="734">IF(AND(ISNUMBER(SEARCH("P",$J1794))),"y","n")</f>
        <v>n</v>
      </c>
      <c r="P1794" s="157" t="str">
        <f t="shared" ref="P1794:P1857" si="735">IF(AND(ISNUMBER(SEARCH("F",$J1794))),"y","n")</f>
        <v>n</v>
      </c>
      <c r="Q1794" s="157" t="str">
        <f t="shared" ref="Q1794:Q1857" si="736">IF(AND(ISNUMBER(SEARCH("R",$J1794))),"y","n")</f>
        <v>n</v>
      </c>
      <c r="R1794" s="157" t="str">
        <f t="shared" ref="R1794:R1857" si="737">IF(AND(ISNUMBER(SEARCH("D",$J1794))),"y","n")</f>
        <v>n</v>
      </c>
      <c r="S1794" s="165">
        <v>65</v>
      </c>
      <c r="T1794" s="166">
        <v>65</v>
      </c>
      <c r="U1794" s="166" t="b">
        <f t="shared" si="723"/>
        <v>1</v>
      </c>
      <c r="V1794" s="165" t="s">
        <v>1066</v>
      </c>
      <c r="W1794" s="157" t="str">
        <f t="shared" ref="W1794:W1857" si="738">IF(AND(ISNUMBER(SEARCH("I",$V1794)), AE1794&gt;0),"y","n")</f>
        <v>n</v>
      </c>
      <c r="X1794" s="157" t="str">
        <f t="shared" ref="X1794:X1857" si="739">IF(AND(ISNUMBER(SEARCH("L",$V1794)), AE1794&gt;0),"y","n")</f>
        <v>y</v>
      </c>
      <c r="Y1794" s="157" t="str">
        <f t="shared" ref="Y1794:Y1857" si="740">IF(AND(ISNUMBER(SEARCH("H",$V1794))),"y","n")</f>
        <v>n</v>
      </c>
      <c r="Z1794" s="157" t="str">
        <f t="shared" ref="Z1794:Z1857" si="741">IF(AND(ISNUMBER(SEARCH("O",$V1794))),"y","n")</f>
        <v>n</v>
      </c>
      <c r="AA1794" s="157" t="str">
        <f t="shared" ref="AA1794:AA1857" si="742">IF(AND(ISNUMBER(SEARCH("P",$V1794))),"y","n")</f>
        <v>n</v>
      </c>
      <c r="AB1794" s="157" t="str">
        <f t="shared" ref="AB1794:AB1857" si="743">IF(AND(ISNUMBER(SEARCH("F",$V1794))),"y","n")</f>
        <v>n</v>
      </c>
      <c r="AC1794" s="157" t="str">
        <f t="shared" ref="AC1794:AC1857" si="744">IF(AND(ISNUMBER(SEARCH("R",$V1794))),"y","n")</f>
        <v>n</v>
      </c>
      <c r="AD1794" s="157" t="str">
        <f t="shared" ref="AD1794:AD1857" si="745">IF(AND(ISNUMBER(SEARCH("D",$V1794))),"y","n")</f>
        <v>n</v>
      </c>
      <c r="AE1794" s="165">
        <v>95</v>
      </c>
      <c r="AF1794" s="166">
        <v>95</v>
      </c>
      <c r="AG1794" s="166">
        <v>95</v>
      </c>
      <c r="AH1794" s="166" t="b">
        <f t="shared" si="724"/>
        <v>1</v>
      </c>
      <c r="AI1794" s="165"/>
      <c r="AJ1794" s="157" t="str">
        <f t="shared" ref="AJ1794:AJ1857" si="746">IF(AND(ISNUMBER(SEARCH("I",$AI1794)), AR1794&gt;0),"y","n")</f>
        <v>n</v>
      </c>
      <c r="AK1794" s="157" t="str">
        <f t="shared" ref="AK1794:AK1857" si="747">IF(AND(ISNUMBER(SEARCH("L",$AI1794)), AR1794&gt;0),"y","n")</f>
        <v>n</v>
      </c>
      <c r="AL1794" s="157" t="str">
        <f t="shared" ref="AL1794:AL1857" si="748">IF(AND(ISNUMBER(SEARCH("H",$AI1794))),"y","n")</f>
        <v>n</v>
      </c>
      <c r="AM1794" s="157" t="str">
        <f t="shared" ref="AM1794:AM1857" si="749">IF(AND(ISNUMBER(SEARCH("O",$AI1794))),"y","n")</f>
        <v>n</v>
      </c>
      <c r="AN1794" s="157" t="str">
        <f t="shared" si="725"/>
        <v>n</v>
      </c>
      <c r="AO1794" s="157" t="str">
        <f t="shared" si="726"/>
        <v>n</v>
      </c>
      <c r="AP1794" s="157" t="str">
        <f t="shared" ref="AP1794:AP1857" si="750">IF(AND(ISNUMBER(SEARCH("R",$AI1794))),"y","n")</f>
        <v>n</v>
      </c>
      <c r="AQ1794" s="157" t="str">
        <f t="shared" ref="AQ1794:AQ1857" si="751">IF(AND(ISNUMBER(SEARCH("D",$AI1794))),"y","n")</f>
        <v>n</v>
      </c>
      <c r="AR1794" s="165">
        <v>-1</v>
      </c>
      <c r="AS1794" s="166">
        <v>-1</v>
      </c>
      <c r="AT1794" s="166" t="b">
        <f t="shared" si="729"/>
        <v>1</v>
      </c>
      <c r="AU1794" s="157" t="s">
        <v>3290</v>
      </c>
    </row>
    <row r="1795" spans="1:47" ht="15" customHeight="1" x14ac:dyDescent="0.3">
      <c r="A1795" s="158" t="s">
        <v>1811</v>
      </c>
      <c r="B1795" s="158" t="s">
        <v>2124</v>
      </c>
      <c r="C1795" s="159">
        <v>44467</v>
      </c>
      <c r="D1795" s="158">
        <v>2021</v>
      </c>
      <c r="E1795" s="158" t="s">
        <v>19</v>
      </c>
      <c r="F1795" s="158" t="s">
        <v>1010</v>
      </c>
      <c r="G1795" s="169">
        <v>0.46527777777777773</v>
      </c>
      <c r="H1795" s="169">
        <v>0.57291666666666663</v>
      </c>
      <c r="I1795" s="157" t="s">
        <v>3291</v>
      </c>
      <c r="J1795" s="165" t="s">
        <v>1066</v>
      </c>
      <c r="K1795" s="157" t="str">
        <f t="shared" si="730"/>
        <v>n</v>
      </c>
      <c r="L1795" s="157" t="str">
        <f t="shared" si="731"/>
        <v>y</v>
      </c>
      <c r="M1795" s="157" t="str">
        <f t="shared" si="732"/>
        <v>n</v>
      </c>
      <c r="N1795" s="157" t="str">
        <f t="shared" si="733"/>
        <v>n</v>
      </c>
      <c r="O1795" s="157" t="str">
        <f t="shared" si="734"/>
        <v>n</v>
      </c>
      <c r="P1795" s="157" t="str">
        <f t="shared" si="735"/>
        <v>n</v>
      </c>
      <c r="Q1795" s="157" t="str">
        <f t="shared" si="736"/>
        <v>n</v>
      </c>
      <c r="R1795" s="157" t="str">
        <f t="shared" si="737"/>
        <v>n</v>
      </c>
      <c r="S1795" s="165">
        <v>97</v>
      </c>
      <c r="T1795" s="166">
        <v>97</v>
      </c>
      <c r="U1795" s="166" t="b">
        <f t="shared" ref="U1795:U1858" si="752">S1795=T1795</f>
        <v>1</v>
      </c>
      <c r="V1795" s="165" t="s">
        <v>2391</v>
      </c>
      <c r="W1795" s="157" t="str">
        <f t="shared" si="738"/>
        <v>n</v>
      </c>
      <c r="X1795" s="157" t="str">
        <f t="shared" si="739"/>
        <v>y</v>
      </c>
      <c r="Y1795" s="157" t="str">
        <f t="shared" si="740"/>
        <v>n</v>
      </c>
      <c r="Z1795" s="157" t="str">
        <f t="shared" si="741"/>
        <v>n</v>
      </c>
      <c r="AA1795" s="157" t="str">
        <f t="shared" si="742"/>
        <v>n</v>
      </c>
      <c r="AB1795" s="157" t="str">
        <f t="shared" si="743"/>
        <v>n</v>
      </c>
      <c r="AC1795" s="157" t="str">
        <f t="shared" si="744"/>
        <v>n</v>
      </c>
      <c r="AD1795" s="157" t="str">
        <f t="shared" si="745"/>
        <v>y</v>
      </c>
      <c r="AE1795" s="165">
        <v>85</v>
      </c>
      <c r="AF1795" s="166">
        <v>85</v>
      </c>
      <c r="AG1795" s="166">
        <v>85</v>
      </c>
      <c r="AH1795" s="166" t="b">
        <f t="shared" ref="AH1795:AH1858" si="753">AE1795=AF1795</f>
        <v>1</v>
      </c>
      <c r="AI1795" s="165"/>
      <c r="AJ1795" s="157" t="str">
        <f t="shared" si="746"/>
        <v>n</v>
      </c>
      <c r="AK1795" s="157" t="str">
        <f t="shared" si="747"/>
        <v>n</v>
      </c>
      <c r="AL1795" s="157" t="str">
        <f t="shared" si="748"/>
        <v>n</v>
      </c>
      <c r="AM1795" s="157" t="str">
        <f t="shared" si="749"/>
        <v>n</v>
      </c>
      <c r="AN1795" s="157" t="str">
        <f t="shared" ref="AN1795:AN1858" si="754">IF(AND(ISNUMBER(SEARCH("P",$AI1795))),"y","n")</f>
        <v>n</v>
      </c>
      <c r="AO1795" s="157" t="str">
        <f t="shared" ref="AO1795:AO1858" si="755">IF(AND(ISNUMBER(SEARCH("F",$AI1795))),"y","n")</f>
        <v>n</v>
      </c>
      <c r="AP1795" s="157" t="str">
        <f t="shared" si="750"/>
        <v>n</v>
      </c>
      <c r="AQ1795" s="157" t="str">
        <f t="shared" si="751"/>
        <v>n</v>
      </c>
      <c r="AR1795" s="165">
        <v>-1</v>
      </c>
      <c r="AS1795" s="166">
        <v>-1</v>
      </c>
      <c r="AT1795" s="166" t="b">
        <f t="shared" si="729"/>
        <v>1</v>
      </c>
      <c r="AU1795" s="157" t="s">
        <v>3292</v>
      </c>
    </row>
    <row r="1796" spans="1:47" ht="15" customHeight="1" x14ac:dyDescent="0.3">
      <c r="A1796" s="158" t="s">
        <v>1811</v>
      </c>
      <c r="B1796" s="158" t="s">
        <v>2124</v>
      </c>
      <c r="C1796" s="159">
        <v>44467</v>
      </c>
      <c r="D1796" s="158">
        <v>2021</v>
      </c>
      <c r="E1796" s="158" t="s">
        <v>19</v>
      </c>
      <c r="F1796" s="158" t="s">
        <v>1012</v>
      </c>
      <c r="G1796" s="169">
        <v>0.46527777777777773</v>
      </c>
      <c r="H1796" s="169">
        <v>0.57291666666666663</v>
      </c>
      <c r="I1796" s="157" t="s">
        <v>3282</v>
      </c>
      <c r="J1796" s="165" t="s">
        <v>1066</v>
      </c>
      <c r="K1796" s="157" t="str">
        <f t="shared" si="730"/>
        <v>n</v>
      </c>
      <c r="L1796" s="157" t="str">
        <f t="shared" si="731"/>
        <v>y</v>
      </c>
      <c r="M1796" s="157" t="str">
        <f t="shared" si="732"/>
        <v>n</v>
      </c>
      <c r="N1796" s="157" t="str">
        <f t="shared" si="733"/>
        <v>n</v>
      </c>
      <c r="O1796" s="157" t="str">
        <f t="shared" si="734"/>
        <v>n</v>
      </c>
      <c r="P1796" s="157" t="str">
        <f t="shared" si="735"/>
        <v>n</v>
      </c>
      <c r="Q1796" s="157" t="str">
        <f t="shared" si="736"/>
        <v>n</v>
      </c>
      <c r="R1796" s="157" t="str">
        <f t="shared" si="737"/>
        <v>n</v>
      </c>
      <c r="S1796" s="165">
        <v>97</v>
      </c>
      <c r="T1796" s="166">
        <v>97</v>
      </c>
      <c r="U1796" s="166" t="b">
        <f t="shared" si="752"/>
        <v>1</v>
      </c>
      <c r="V1796" s="165" t="s">
        <v>1066</v>
      </c>
      <c r="W1796" s="157" t="str">
        <f t="shared" si="738"/>
        <v>n</v>
      </c>
      <c r="X1796" s="157" t="str">
        <f t="shared" si="739"/>
        <v>y</v>
      </c>
      <c r="Y1796" s="157" t="str">
        <f t="shared" si="740"/>
        <v>n</v>
      </c>
      <c r="Z1796" s="157" t="str">
        <f t="shared" si="741"/>
        <v>n</v>
      </c>
      <c r="AA1796" s="157" t="str">
        <f t="shared" si="742"/>
        <v>n</v>
      </c>
      <c r="AB1796" s="157" t="str">
        <f t="shared" si="743"/>
        <v>n</v>
      </c>
      <c r="AC1796" s="157" t="str">
        <f t="shared" si="744"/>
        <v>n</v>
      </c>
      <c r="AD1796" s="157" t="str">
        <f t="shared" si="745"/>
        <v>n</v>
      </c>
      <c r="AE1796" s="165">
        <v>75</v>
      </c>
      <c r="AF1796" s="166">
        <v>75</v>
      </c>
      <c r="AG1796" s="166">
        <v>90</v>
      </c>
      <c r="AH1796" s="166" t="b">
        <f t="shared" si="753"/>
        <v>1</v>
      </c>
      <c r="AI1796" s="165"/>
      <c r="AJ1796" s="157" t="str">
        <f t="shared" si="746"/>
        <v>n</v>
      </c>
      <c r="AK1796" s="157" t="str">
        <f t="shared" si="747"/>
        <v>n</v>
      </c>
      <c r="AL1796" s="157" t="str">
        <f t="shared" si="748"/>
        <v>n</v>
      </c>
      <c r="AM1796" s="157" t="str">
        <f t="shared" si="749"/>
        <v>n</v>
      </c>
      <c r="AN1796" s="157" t="str">
        <f t="shared" si="754"/>
        <v>n</v>
      </c>
      <c r="AO1796" s="157" t="str">
        <f t="shared" si="755"/>
        <v>n</v>
      </c>
      <c r="AP1796" s="157" t="str">
        <f t="shared" si="750"/>
        <v>n</v>
      </c>
      <c r="AQ1796" s="157" t="str">
        <f t="shared" si="751"/>
        <v>n</v>
      </c>
      <c r="AR1796" s="165">
        <v>-1</v>
      </c>
      <c r="AS1796" s="166">
        <v>-1</v>
      </c>
      <c r="AT1796" s="166" t="b">
        <f t="shared" si="729"/>
        <v>1</v>
      </c>
      <c r="AU1796" s="157" t="s">
        <v>3293</v>
      </c>
    </row>
    <row r="1797" spans="1:47" ht="15" customHeight="1" x14ac:dyDescent="0.3">
      <c r="A1797" s="158" t="s">
        <v>1811</v>
      </c>
      <c r="B1797" s="158" t="s">
        <v>2124</v>
      </c>
      <c r="C1797" s="159">
        <v>44467</v>
      </c>
      <c r="D1797" s="158">
        <v>2021</v>
      </c>
      <c r="E1797" s="158" t="s">
        <v>19</v>
      </c>
      <c r="F1797" s="158" t="s">
        <v>1014</v>
      </c>
      <c r="G1797" s="169">
        <v>0.46527777777777773</v>
      </c>
      <c r="H1797" s="169">
        <v>0.57291666666666663</v>
      </c>
      <c r="I1797" s="157" t="s">
        <v>3294</v>
      </c>
      <c r="J1797" s="165" t="s">
        <v>1066</v>
      </c>
      <c r="K1797" s="157" t="str">
        <f t="shared" si="730"/>
        <v>n</v>
      </c>
      <c r="L1797" s="157" t="str">
        <f t="shared" si="731"/>
        <v>y</v>
      </c>
      <c r="M1797" s="157" t="str">
        <f t="shared" si="732"/>
        <v>n</v>
      </c>
      <c r="N1797" s="157" t="str">
        <f t="shared" si="733"/>
        <v>n</v>
      </c>
      <c r="O1797" s="157" t="str">
        <f t="shared" si="734"/>
        <v>n</v>
      </c>
      <c r="P1797" s="157" t="str">
        <f t="shared" si="735"/>
        <v>n</v>
      </c>
      <c r="Q1797" s="157" t="str">
        <f t="shared" si="736"/>
        <v>n</v>
      </c>
      <c r="R1797" s="157" t="str">
        <f t="shared" si="737"/>
        <v>n</v>
      </c>
      <c r="S1797" s="165">
        <v>98</v>
      </c>
      <c r="T1797" s="166">
        <v>98</v>
      </c>
      <c r="U1797" s="166" t="b">
        <f t="shared" si="752"/>
        <v>1</v>
      </c>
      <c r="V1797" s="165" t="s">
        <v>1066</v>
      </c>
      <c r="W1797" s="157" t="str">
        <f t="shared" si="738"/>
        <v>n</v>
      </c>
      <c r="X1797" s="157" t="str">
        <f t="shared" si="739"/>
        <v>y</v>
      </c>
      <c r="Y1797" s="157" t="str">
        <f t="shared" si="740"/>
        <v>n</v>
      </c>
      <c r="Z1797" s="157" t="str">
        <f t="shared" si="741"/>
        <v>n</v>
      </c>
      <c r="AA1797" s="157" t="str">
        <f t="shared" si="742"/>
        <v>n</v>
      </c>
      <c r="AB1797" s="157" t="str">
        <f t="shared" si="743"/>
        <v>n</v>
      </c>
      <c r="AC1797" s="157" t="str">
        <f t="shared" si="744"/>
        <v>n</v>
      </c>
      <c r="AD1797" s="157" t="str">
        <f t="shared" si="745"/>
        <v>n</v>
      </c>
      <c r="AE1797" s="165">
        <v>90</v>
      </c>
      <c r="AF1797" s="166">
        <v>90</v>
      </c>
      <c r="AG1797" s="166">
        <v>90</v>
      </c>
      <c r="AH1797" s="166" t="b">
        <f t="shared" si="753"/>
        <v>1</v>
      </c>
      <c r="AI1797" s="165"/>
      <c r="AJ1797" s="157" t="str">
        <f t="shared" si="746"/>
        <v>n</v>
      </c>
      <c r="AK1797" s="157" t="str">
        <f t="shared" si="747"/>
        <v>n</v>
      </c>
      <c r="AL1797" s="157" t="str">
        <f t="shared" si="748"/>
        <v>n</v>
      </c>
      <c r="AM1797" s="157" t="str">
        <f t="shared" si="749"/>
        <v>n</v>
      </c>
      <c r="AN1797" s="157" t="str">
        <f t="shared" si="754"/>
        <v>n</v>
      </c>
      <c r="AO1797" s="157" t="str">
        <f t="shared" si="755"/>
        <v>n</v>
      </c>
      <c r="AP1797" s="157" t="str">
        <f t="shared" si="750"/>
        <v>n</v>
      </c>
      <c r="AQ1797" s="157" t="str">
        <f t="shared" si="751"/>
        <v>n</v>
      </c>
      <c r="AR1797" s="165">
        <v>-1</v>
      </c>
      <c r="AS1797" s="166">
        <v>-1</v>
      </c>
      <c r="AT1797" s="166" t="b">
        <f t="shared" si="729"/>
        <v>1</v>
      </c>
      <c r="AU1797" s="157" t="s">
        <v>3261</v>
      </c>
    </row>
    <row r="1798" spans="1:47" ht="15" customHeight="1" x14ac:dyDescent="0.3">
      <c r="A1798" s="158" t="s">
        <v>1811</v>
      </c>
      <c r="B1798" s="158" t="s">
        <v>2124</v>
      </c>
      <c r="C1798" s="159">
        <v>44467</v>
      </c>
      <c r="D1798" s="158">
        <v>2021</v>
      </c>
      <c r="E1798" s="158" t="s">
        <v>19</v>
      </c>
      <c r="F1798" s="158" t="s">
        <v>1016</v>
      </c>
      <c r="G1798" s="169">
        <v>0.46527777777777773</v>
      </c>
      <c r="H1798" s="169">
        <v>0.57291666666666663</v>
      </c>
      <c r="I1798" s="157" t="s">
        <v>3295</v>
      </c>
      <c r="J1798" s="165" t="s">
        <v>1066</v>
      </c>
      <c r="K1798" s="157" t="str">
        <f t="shared" si="730"/>
        <v>n</v>
      </c>
      <c r="L1798" s="157" t="str">
        <f t="shared" si="731"/>
        <v>y</v>
      </c>
      <c r="M1798" s="157" t="str">
        <f t="shared" si="732"/>
        <v>n</v>
      </c>
      <c r="N1798" s="157" t="str">
        <f t="shared" si="733"/>
        <v>n</v>
      </c>
      <c r="O1798" s="157" t="str">
        <f t="shared" si="734"/>
        <v>n</v>
      </c>
      <c r="P1798" s="157" t="str">
        <f t="shared" si="735"/>
        <v>n</v>
      </c>
      <c r="Q1798" s="157" t="str">
        <f t="shared" si="736"/>
        <v>n</v>
      </c>
      <c r="R1798" s="157" t="str">
        <f t="shared" si="737"/>
        <v>n</v>
      </c>
      <c r="S1798" s="165">
        <v>99</v>
      </c>
      <c r="T1798" s="166">
        <v>99</v>
      </c>
      <c r="U1798" s="166" t="b">
        <f t="shared" si="752"/>
        <v>1</v>
      </c>
      <c r="V1798" s="165" t="s">
        <v>1066</v>
      </c>
      <c r="W1798" s="157" t="str">
        <f t="shared" si="738"/>
        <v>n</v>
      </c>
      <c r="X1798" s="157" t="str">
        <f t="shared" si="739"/>
        <v>y</v>
      </c>
      <c r="Y1798" s="157" t="str">
        <f t="shared" si="740"/>
        <v>n</v>
      </c>
      <c r="Z1798" s="157" t="str">
        <f t="shared" si="741"/>
        <v>n</v>
      </c>
      <c r="AA1798" s="157" t="str">
        <f t="shared" si="742"/>
        <v>n</v>
      </c>
      <c r="AB1798" s="157" t="str">
        <f t="shared" si="743"/>
        <v>n</v>
      </c>
      <c r="AC1798" s="157" t="str">
        <f t="shared" si="744"/>
        <v>n</v>
      </c>
      <c r="AD1798" s="157" t="str">
        <f t="shared" si="745"/>
        <v>n</v>
      </c>
      <c r="AE1798" s="165">
        <v>80</v>
      </c>
      <c r="AF1798" s="166">
        <v>80</v>
      </c>
      <c r="AG1798" s="166">
        <v>90</v>
      </c>
      <c r="AH1798" s="166" t="b">
        <f t="shared" si="753"/>
        <v>1</v>
      </c>
      <c r="AI1798" s="165"/>
      <c r="AJ1798" s="157" t="str">
        <f t="shared" si="746"/>
        <v>n</v>
      </c>
      <c r="AK1798" s="157" t="str">
        <f t="shared" si="747"/>
        <v>n</v>
      </c>
      <c r="AL1798" s="157" t="str">
        <f t="shared" si="748"/>
        <v>n</v>
      </c>
      <c r="AM1798" s="157" t="str">
        <f t="shared" si="749"/>
        <v>n</v>
      </c>
      <c r="AN1798" s="157" t="str">
        <f t="shared" si="754"/>
        <v>n</v>
      </c>
      <c r="AO1798" s="157" t="str">
        <f t="shared" si="755"/>
        <v>n</v>
      </c>
      <c r="AP1798" s="157" t="str">
        <f t="shared" si="750"/>
        <v>n</v>
      </c>
      <c r="AQ1798" s="157" t="str">
        <f t="shared" si="751"/>
        <v>n</v>
      </c>
      <c r="AR1798" s="165">
        <v>-1</v>
      </c>
      <c r="AS1798" s="166">
        <v>-1</v>
      </c>
      <c r="AT1798" s="166" t="b">
        <f t="shared" si="729"/>
        <v>1</v>
      </c>
      <c r="AU1798" s="157" t="s">
        <v>3280</v>
      </c>
    </row>
    <row r="1799" spans="1:47" ht="15" customHeight="1" x14ac:dyDescent="0.3">
      <c r="A1799" s="158" t="s">
        <v>1811</v>
      </c>
      <c r="B1799" s="158" t="s">
        <v>2124</v>
      </c>
      <c r="C1799" s="159">
        <v>44467</v>
      </c>
      <c r="D1799" s="158">
        <v>2021</v>
      </c>
      <c r="E1799" s="158" t="s">
        <v>19</v>
      </c>
      <c r="F1799" s="158" t="s">
        <v>1018</v>
      </c>
      <c r="G1799" s="169">
        <v>0.46527777777777773</v>
      </c>
      <c r="H1799" s="169">
        <v>0.57291666666666663</v>
      </c>
      <c r="I1799" s="157" t="s">
        <v>3282</v>
      </c>
      <c r="J1799" s="165"/>
      <c r="K1799" s="157" t="str">
        <f t="shared" si="730"/>
        <v>n</v>
      </c>
      <c r="L1799" s="157" t="str">
        <f t="shared" si="731"/>
        <v>n</v>
      </c>
      <c r="M1799" s="157" t="str">
        <f t="shared" si="732"/>
        <v>n</v>
      </c>
      <c r="N1799" s="157" t="str">
        <f t="shared" si="733"/>
        <v>n</v>
      </c>
      <c r="O1799" s="157" t="str">
        <f t="shared" si="734"/>
        <v>n</v>
      </c>
      <c r="P1799" s="157" t="str">
        <f t="shared" si="735"/>
        <v>n</v>
      </c>
      <c r="Q1799" s="157" t="str">
        <f t="shared" si="736"/>
        <v>n</v>
      </c>
      <c r="R1799" s="157" t="str">
        <f t="shared" si="737"/>
        <v>n</v>
      </c>
      <c r="S1799" s="165">
        <v>0</v>
      </c>
      <c r="T1799" s="166">
        <v>0</v>
      </c>
      <c r="U1799" s="166" t="b">
        <f t="shared" si="752"/>
        <v>1</v>
      </c>
      <c r="V1799" s="165" t="s">
        <v>1066</v>
      </c>
      <c r="W1799" s="157" t="str">
        <f t="shared" si="738"/>
        <v>n</v>
      </c>
      <c r="X1799" s="157" t="str">
        <f t="shared" si="739"/>
        <v>y</v>
      </c>
      <c r="Y1799" s="157" t="str">
        <f t="shared" si="740"/>
        <v>n</v>
      </c>
      <c r="Z1799" s="157" t="str">
        <f t="shared" si="741"/>
        <v>n</v>
      </c>
      <c r="AA1799" s="157" t="str">
        <f t="shared" si="742"/>
        <v>n</v>
      </c>
      <c r="AB1799" s="157" t="str">
        <f t="shared" si="743"/>
        <v>n</v>
      </c>
      <c r="AC1799" s="157" t="str">
        <f t="shared" si="744"/>
        <v>n</v>
      </c>
      <c r="AD1799" s="157" t="str">
        <f t="shared" si="745"/>
        <v>n</v>
      </c>
      <c r="AE1799" s="165">
        <v>95</v>
      </c>
      <c r="AF1799" s="166">
        <v>95</v>
      </c>
      <c r="AG1799" s="166">
        <v>95</v>
      </c>
      <c r="AH1799" s="166" t="b">
        <f t="shared" si="753"/>
        <v>1</v>
      </c>
      <c r="AI1799" s="165"/>
      <c r="AJ1799" s="157" t="str">
        <f t="shared" si="746"/>
        <v>n</v>
      </c>
      <c r="AK1799" s="157" t="str">
        <f t="shared" si="747"/>
        <v>n</v>
      </c>
      <c r="AL1799" s="157" t="str">
        <f t="shared" si="748"/>
        <v>n</v>
      </c>
      <c r="AM1799" s="157" t="str">
        <f t="shared" si="749"/>
        <v>n</v>
      </c>
      <c r="AN1799" s="157" t="str">
        <f t="shared" si="754"/>
        <v>n</v>
      </c>
      <c r="AO1799" s="157" t="str">
        <f t="shared" si="755"/>
        <v>n</v>
      </c>
      <c r="AP1799" s="157" t="str">
        <f t="shared" si="750"/>
        <v>n</v>
      </c>
      <c r="AQ1799" s="157" t="str">
        <f t="shared" si="751"/>
        <v>n</v>
      </c>
      <c r="AR1799" s="165">
        <v>-1</v>
      </c>
      <c r="AS1799" s="166">
        <v>-1</v>
      </c>
      <c r="AT1799" s="166" t="b">
        <f t="shared" si="729"/>
        <v>1</v>
      </c>
      <c r="AU1799" s="157" t="s">
        <v>3296</v>
      </c>
    </row>
    <row r="1800" spans="1:47" ht="15" customHeight="1" x14ac:dyDescent="0.3">
      <c r="A1800" s="158" t="s">
        <v>1811</v>
      </c>
      <c r="B1800" s="158" t="s">
        <v>2124</v>
      </c>
      <c r="C1800" s="159">
        <v>44467</v>
      </c>
      <c r="D1800" s="158">
        <v>2021</v>
      </c>
      <c r="E1800" s="158" t="s">
        <v>19</v>
      </c>
      <c r="F1800" s="158" t="s">
        <v>1020</v>
      </c>
      <c r="G1800" s="169">
        <v>0.46527777777777773</v>
      </c>
      <c r="H1800" s="169">
        <v>0.57291666666666663</v>
      </c>
      <c r="I1800" s="157" t="s">
        <v>3297</v>
      </c>
      <c r="J1800" s="165" t="s">
        <v>1066</v>
      </c>
      <c r="K1800" s="157" t="str">
        <f t="shared" si="730"/>
        <v>n</v>
      </c>
      <c r="L1800" s="157" t="str">
        <f t="shared" si="731"/>
        <v>y</v>
      </c>
      <c r="M1800" s="157" t="str">
        <f t="shared" si="732"/>
        <v>n</v>
      </c>
      <c r="N1800" s="157" t="str">
        <f t="shared" si="733"/>
        <v>n</v>
      </c>
      <c r="O1800" s="157" t="str">
        <f t="shared" si="734"/>
        <v>n</v>
      </c>
      <c r="P1800" s="157" t="str">
        <f t="shared" si="735"/>
        <v>n</v>
      </c>
      <c r="Q1800" s="157" t="str">
        <f t="shared" si="736"/>
        <v>n</v>
      </c>
      <c r="R1800" s="157" t="str">
        <f t="shared" si="737"/>
        <v>n</v>
      </c>
      <c r="S1800" s="165">
        <v>60</v>
      </c>
      <c r="T1800" s="166">
        <v>60</v>
      </c>
      <c r="U1800" s="166" t="b">
        <f t="shared" si="752"/>
        <v>1</v>
      </c>
      <c r="V1800" s="165" t="s">
        <v>1066</v>
      </c>
      <c r="W1800" s="157" t="str">
        <f t="shared" si="738"/>
        <v>n</v>
      </c>
      <c r="X1800" s="157" t="str">
        <f t="shared" si="739"/>
        <v>y</v>
      </c>
      <c r="Y1800" s="157" t="str">
        <f t="shared" si="740"/>
        <v>n</v>
      </c>
      <c r="Z1800" s="157" t="str">
        <f t="shared" si="741"/>
        <v>n</v>
      </c>
      <c r="AA1800" s="157" t="str">
        <f t="shared" si="742"/>
        <v>n</v>
      </c>
      <c r="AB1800" s="157" t="str">
        <f t="shared" si="743"/>
        <v>n</v>
      </c>
      <c r="AC1800" s="157" t="str">
        <f t="shared" si="744"/>
        <v>n</v>
      </c>
      <c r="AD1800" s="157" t="str">
        <f t="shared" si="745"/>
        <v>n</v>
      </c>
      <c r="AE1800" s="165">
        <v>95</v>
      </c>
      <c r="AF1800" s="166">
        <v>95</v>
      </c>
      <c r="AG1800" s="166">
        <v>95</v>
      </c>
      <c r="AH1800" s="166" t="b">
        <f t="shared" si="753"/>
        <v>1</v>
      </c>
      <c r="AI1800" s="165"/>
      <c r="AJ1800" s="157" t="str">
        <f t="shared" si="746"/>
        <v>n</v>
      </c>
      <c r="AK1800" s="157" t="str">
        <f t="shared" si="747"/>
        <v>n</v>
      </c>
      <c r="AL1800" s="157" t="str">
        <f t="shared" si="748"/>
        <v>n</v>
      </c>
      <c r="AM1800" s="157" t="str">
        <f t="shared" si="749"/>
        <v>n</v>
      </c>
      <c r="AN1800" s="157" t="str">
        <f t="shared" si="754"/>
        <v>n</v>
      </c>
      <c r="AO1800" s="157" t="str">
        <f t="shared" si="755"/>
        <v>n</v>
      </c>
      <c r="AP1800" s="157" t="str">
        <f t="shared" si="750"/>
        <v>n</v>
      </c>
      <c r="AQ1800" s="157" t="str">
        <f t="shared" si="751"/>
        <v>n</v>
      </c>
      <c r="AR1800" s="165">
        <v>-1</v>
      </c>
      <c r="AS1800" s="166">
        <v>-1</v>
      </c>
      <c r="AT1800" s="166" t="b">
        <f t="shared" si="729"/>
        <v>1</v>
      </c>
      <c r="AU1800" s="157" t="s">
        <v>3296</v>
      </c>
    </row>
    <row r="1801" spans="1:47" ht="15" customHeight="1" x14ac:dyDescent="0.3">
      <c r="A1801" s="158" t="s">
        <v>1811</v>
      </c>
      <c r="B1801" s="158" t="s">
        <v>2124</v>
      </c>
      <c r="C1801" s="159">
        <v>44467</v>
      </c>
      <c r="D1801" s="158">
        <v>2021</v>
      </c>
      <c r="E1801" s="158" t="s">
        <v>19</v>
      </c>
      <c r="F1801" s="158" t="s">
        <v>1022</v>
      </c>
      <c r="G1801" s="169">
        <v>0.46527777777777773</v>
      </c>
      <c r="H1801" s="169">
        <v>0.57291666666666663</v>
      </c>
      <c r="I1801" s="157" t="s">
        <v>3298</v>
      </c>
      <c r="J1801" s="165" t="s">
        <v>1066</v>
      </c>
      <c r="K1801" s="157" t="str">
        <f t="shared" si="730"/>
        <v>n</v>
      </c>
      <c r="L1801" s="157" t="str">
        <f t="shared" si="731"/>
        <v>y</v>
      </c>
      <c r="M1801" s="157" t="str">
        <f t="shared" si="732"/>
        <v>n</v>
      </c>
      <c r="N1801" s="157" t="str">
        <f t="shared" si="733"/>
        <v>n</v>
      </c>
      <c r="O1801" s="157" t="str">
        <f t="shared" si="734"/>
        <v>n</v>
      </c>
      <c r="P1801" s="157" t="str">
        <f t="shared" si="735"/>
        <v>n</v>
      </c>
      <c r="Q1801" s="157" t="str">
        <f t="shared" si="736"/>
        <v>n</v>
      </c>
      <c r="R1801" s="157" t="str">
        <f t="shared" si="737"/>
        <v>n</v>
      </c>
      <c r="S1801" s="165">
        <v>98</v>
      </c>
      <c r="T1801" s="166">
        <v>98</v>
      </c>
      <c r="U1801" s="166" t="b">
        <f t="shared" si="752"/>
        <v>1</v>
      </c>
      <c r="V1801" s="165" t="s">
        <v>2391</v>
      </c>
      <c r="W1801" s="157" t="str">
        <f t="shared" si="738"/>
        <v>n</v>
      </c>
      <c r="X1801" s="157" t="str">
        <f t="shared" si="739"/>
        <v>y</v>
      </c>
      <c r="Y1801" s="157" t="str">
        <f t="shared" si="740"/>
        <v>n</v>
      </c>
      <c r="Z1801" s="157" t="str">
        <f t="shared" si="741"/>
        <v>n</v>
      </c>
      <c r="AA1801" s="157" t="str">
        <f t="shared" si="742"/>
        <v>n</v>
      </c>
      <c r="AB1801" s="157" t="str">
        <f t="shared" si="743"/>
        <v>n</v>
      </c>
      <c r="AC1801" s="157" t="str">
        <f t="shared" si="744"/>
        <v>n</v>
      </c>
      <c r="AD1801" s="157" t="str">
        <f t="shared" si="745"/>
        <v>y</v>
      </c>
      <c r="AE1801" s="165">
        <v>90</v>
      </c>
      <c r="AF1801" s="166">
        <v>90</v>
      </c>
      <c r="AG1801" s="166">
        <v>90</v>
      </c>
      <c r="AH1801" s="166" t="b">
        <f t="shared" si="753"/>
        <v>1</v>
      </c>
      <c r="AI1801" s="165"/>
      <c r="AJ1801" s="157" t="str">
        <f t="shared" si="746"/>
        <v>n</v>
      </c>
      <c r="AK1801" s="157" t="str">
        <f t="shared" si="747"/>
        <v>n</v>
      </c>
      <c r="AL1801" s="157" t="str">
        <f t="shared" si="748"/>
        <v>n</v>
      </c>
      <c r="AM1801" s="157" t="str">
        <f t="shared" si="749"/>
        <v>n</v>
      </c>
      <c r="AN1801" s="157" t="str">
        <f t="shared" si="754"/>
        <v>n</v>
      </c>
      <c r="AO1801" s="157" t="str">
        <f t="shared" si="755"/>
        <v>n</v>
      </c>
      <c r="AP1801" s="157" t="str">
        <f t="shared" si="750"/>
        <v>n</v>
      </c>
      <c r="AQ1801" s="157" t="str">
        <f t="shared" si="751"/>
        <v>n</v>
      </c>
      <c r="AR1801" s="165">
        <v>-1</v>
      </c>
      <c r="AS1801" s="166">
        <v>-1</v>
      </c>
      <c r="AT1801" s="166" t="b">
        <f t="shared" si="729"/>
        <v>1</v>
      </c>
      <c r="AU1801" s="157" t="s">
        <v>3299</v>
      </c>
    </row>
    <row r="1802" spans="1:47" ht="15" customHeight="1" x14ac:dyDescent="0.3">
      <c r="A1802" s="158" t="s">
        <v>1811</v>
      </c>
      <c r="B1802" s="158" t="s">
        <v>2124</v>
      </c>
      <c r="C1802" s="159">
        <v>44453</v>
      </c>
      <c r="D1802" s="158">
        <v>2021</v>
      </c>
      <c r="E1802" s="158" t="s">
        <v>19</v>
      </c>
      <c r="F1802" s="158" t="s">
        <v>943</v>
      </c>
      <c r="G1802" s="157"/>
      <c r="H1802" s="157"/>
      <c r="I1802" s="157" t="s">
        <v>3300</v>
      </c>
      <c r="J1802" s="165" t="s">
        <v>1066</v>
      </c>
      <c r="K1802" s="157" t="str">
        <f t="shared" si="730"/>
        <v>n</v>
      </c>
      <c r="L1802" s="157" t="str">
        <f t="shared" si="731"/>
        <v>y</v>
      </c>
      <c r="M1802" s="157" t="str">
        <f t="shared" si="732"/>
        <v>n</v>
      </c>
      <c r="N1802" s="157" t="str">
        <f t="shared" si="733"/>
        <v>n</v>
      </c>
      <c r="O1802" s="157" t="str">
        <f t="shared" si="734"/>
        <v>n</v>
      </c>
      <c r="P1802" s="157" t="str">
        <f t="shared" si="735"/>
        <v>n</v>
      </c>
      <c r="Q1802" s="157" t="str">
        <f t="shared" si="736"/>
        <v>n</v>
      </c>
      <c r="R1802" s="157" t="str">
        <f t="shared" si="737"/>
        <v>n</v>
      </c>
      <c r="S1802" s="165">
        <v>100</v>
      </c>
      <c r="T1802" s="166">
        <v>100</v>
      </c>
      <c r="U1802" s="166" t="b">
        <f t="shared" si="752"/>
        <v>1</v>
      </c>
      <c r="V1802" s="165" t="s">
        <v>1066</v>
      </c>
      <c r="W1802" s="157" t="str">
        <f t="shared" si="738"/>
        <v>n</v>
      </c>
      <c r="X1802" s="157" t="str">
        <f t="shared" si="739"/>
        <v>y</v>
      </c>
      <c r="Y1802" s="157" t="str">
        <f t="shared" si="740"/>
        <v>n</v>
      </c>
      <c r="Z1802" s="157" t="str">
        <f t="shared" si="741"/>
        <v>n</v>
      </c>
      <c r="AA1802" s="157" t="str">
        <f t="shared" si="742"/>
        <v>n</v>
      </c>
      <c r="AB1802" s="157" t="str">
        <f t="shared" si="743"/>
        <v>n</v>
      </c>
      <c r="AC1802" s="157" t="str">
        <f t="shared" si="744"/>
        <v>n</v>
      </c>
      <c r="AD1802" s="157" t="str">
        <f t="shared" si="745"/>
        <v>n</v>
      </c>
      <c r="AE1802" s="165">
        <v>90</v>
      </c>
      <c r="AF1802" s="166">
        <v>90</v>
      </c>
      <c r="AG1802" s="166">
        <v>90</v>
      </c>
      <c r="AH1802" s="166" t="b">
        <f t="shared" si="753"/>
        <v>1</v>
      </c>
      <c r="AI1802" s="165"/>
      <c r="AJ1802" s="157" t="str">
        <f t="shared" si="746"/>
        <v>n</v>
      </c>
      <c r="AK1802" s="157" t="str">
        <f t="shared" si="747"/>
        <v>n</v>
      </c>
      <c r="AL1802" s="157" t="str">
        <f t="shared" si="748"/>
        <v>n</v>
      </c>
      <c r="AM1802" s="157" t="str">
        <f t="shared" si="749"/>
        <v>n</v>
      </c>
      <c r="AN1802" s="157" t="str">
        <f t="shared" si="754"/>
        <v>n</v>
      </c>
      <c r="AO1802" s="157" t="str">
        <f t="shared" si="755"/>
        <v>n</v>
      </c>
      <c r="AP1802" s="157" t="str">
        <f t="shared" si="750"/>
        <v>n</v>
      </c>
      <c r="AQ1802" s="157" t="str">
        <f t="shared" si="751"/>
        <v>n</v>
      </c>
      <c r="AR1802" s="165">
        <v>-1</v>
      </c>
      <c r="AS1802" s="166">
        <v>-1</v>
      </c>
      <c r="AT1802" s="166" t="b">
        <f t="shared" si="729"/>
        <v>1</v>
      </c>
      <c r="AU1802" s="157" t="s">
        <v>3476</v>
      </c>
    </row>
    <row r="1803" spans="1:47" ht="15" customHeight="1" x14ac:dyDescent="0.3">
      <c r="A1803" s="158" t="s">
        <v>1811</v>
      </c>
      <c r="B1803" s="158" t="s">
        <v>2124</v>
      </c>
      <c r="C1803" s="159">
        <v>44453</v>
      </c>
      <c r="D1803" s="158">
        <v>2021</v>
      </c>
      <c r="E1803" s="158" t="s">
        <v>19</v>
      </c>
      <c r="F1803" s="158" t="s">
        <v>947</v>
      </c>
      <c r="G1803" s="157"/>
      <c r="H1803" s="157"/>
      <c r="I1803" s="157" t="s">
        <v>3301</v>
      </c>
      <c r="J1803" s="165" t="s">
        <v>1066</v>
      </c>
      <c r="K1803" s="157" t="str">
        <f t="shared" si="730"/>
        <v>n</v>
      </c>
      <c r="L1803" s="157" t="str">
        <f t="shared" si="731"/>
        <v>y</v>
      </c>
      <c r="M1803" s="157" t="str">
        <f t="shared" si="732"/>
        <v>n</v>
      </c>
      <c r="N1803" s="157" t="str">
        <f t="shared" si="733"/>
        <v>n</v>
      </c>
      <c r="O1803" s="157" t="str">
        <f t="shared" si="734"/>
        <v>n</v>
      </c>
      <c r="P1803" s="157" t="str">
        <f t="shared" si="735"/>
        <v>n</v>
      </c>
      <c r="Q1803" s="157" t="str">
        <f t="shared" si="736"/>
        <v>n</v>
      </c>
      <c r="R1803" s="157" t="str">
        <f t="shared" si="737"/>
        <v>n</v>
      </c>
      <c r="S1803" s="165">
        <v>70</v>
      </c>
      <c r="T1803" s="166">
        <v>70</v>
      </c>
      <c r="U1803" s="166" t="b">
        <f t="shared" si="752"/>
        <v>1</v>
      </c>
      <c r="V1803" s="165" t="s">
        <v>2607</v>
      </c>
      <c r="W1803" s="157" t="str">
        <f t="shared" si="738"/>
        <v>n</v>
      </c>
      <c r="X1803" s="157" t="str">
        <f t="shared" si="739"/>
        <v>y</v>
      </c>
      <c r="Y1803" s="157" t="str">
        <f t="shared" si="740"/>
        <v>n</v>
      </c>
      <c r="Z1803" s="157" t="str">
        <f t="shared" si="741"/>
        <v>n</v>
      </c>
      <c r="AA1803" s="157" t="str">
        <f t="shared" si="742"/>
        <v>n</v>
      </c>
      <c r="AB1803" s="157" t="str">
        <f t="shared" si="743"/>
        <v>y</v>
      </c>
      <c r="AC1803" s="157" t="str">
        <f t="shared" si="744"/>
        <v>y</v>
      </c>
      <c r="AD1803" s="157" t="str">
        <f t="shared" si="745"/>
        <v>n</v>
      </c>
      <c r="AE1803" s="165">
        <v>60</v>
      </c>
      <c r="AF1803" s="166">
        <v>60</v>
      </c>
      <c r="AG1803" s="166">
        <v>90</v>
      </c>
      <c r="AH1803" s="166" t="b">
        <f t="shared" si="753"/>
        <v>1</v>
      </c>
      <c r="AI1803" s="165"/>
      <c r="AJ1803" s="157" t="str">
        <f t="shared" si="746"/>
        <v>n</v>
      </c>
      <c r="AK1803" s="157" t="str">
        <f t="shared" si="747"/>
        <v>n</v>
      </c>
      <c r="AL1803" s="157" t="str">
        <f t="shared" si="748"/>
        <v>n</v>
      </c>
      <c r="AM1803" s="157" t="str">
        <f t="shared" si="749"/>
        <v>n</v>
      </c>
      <c r="AN1803" s="157" t="str">
        <f t="shared" si="754"/>
        <v>n</v>
      </c>
      <c r="AO1803" s="157" t="str">
        <f t="shared" si="755"/>
        <v>n</v>
      </c>
      <c r="AP1803" s="157" t="str">
        <f t="shared" si="750"/>
        <v>n</v>
      </c>
      <c r="AQ1803" s="157" t="str">
        <f t="shared" si="751"/>
        <v>n</v>
      </c>
      <c r="AR1803" s="165">
        <v>-1</v>
      </c>
      <c r="AS1803" s="166">
        <v>-1</v>
      </c>
      <c r="AT1803" s="166" t="b">
        <f t="shared" si="729"/>
        <v>1</v>
      </c>
      <c r="AU1803" s="157" t="s">
        <v>2602</v>
      </c>
    </row>
    <row r="1804" spans="1:47" ht="15" customHeight="1" x14ac:dyDescent="0.3">
      <c r="A1804" s="158" t="s">
        <v>1811</v>
      </c>
      <c r="B1804" s="158" t="s">
        <v>2124</v>
      </c>
      <c r="C1804" s="159">
        <v>44453</v>
      </c>
      <c r="D1804" s="158">
        <v>2021</v>
      </c>
      <c r="E1804" s="158" t="s">
        <v>19</v>
      </c>
      <c r="F1804" s="158" t="s">
        <v>949</v>
      </c>
      <c r="G1804" s="157"/>
      <c r="H1804" s="157"/>
      <c r="I1804" s="157" t="s">
        <v>3302</v>
      </c>
      <c r="J1804" s="165" t="s">
        <v>1066</v>
      </c>
      <c r="K1804" s="157" t="str">
        <f t="shared" si="730"/>
        <v>n</v>
      </c>
      <c r="L1804" s="157" t="str">
        <f t="shared" si="731"/>
        <v>y</v>
      </c>
      <c r="M1804" s="157" t="str">
        <f t="shared" si="732"/>
        <v>n</v>
      </c>
      <c r="N1804" s="157" t="str">
        <f t="shared" si="733"/>
        <v>n</v>
      </c>
      <c r="O1804" s="157" t="str">
        <f t="shared" si="734"/>
        <v>n</v>
      </c>
      <c r="P1804" s="157" t="str">
        <f t="shared" si="735"/>
        <v>n</v>
      </c>
      <c r="Q1804" s="157" t="str">
        <f t="shared" si="736"/>
        <v>n</v>
      </c>
      <c r="R1804" s="157" t="str">
        <f t="shared" si="737"/>
        <v>n</v>
      </c>
      <c r="S1804" s="165">
        <v>80</v>
      </c>
      <c r="T1804" s="166">
        <v>80</v>
      </c>
      <c r="U1804" s="166" t="b">
        <f t="shared" si="752"/>
        <v>1</v>
      </c>
      <c r="V1804" s="165" t="s">
        <v>1066</v>
      </c>
      <c r="W1804" s="157" t="str">
        <f t="shared" si="738"/>
        <v>n</v>
      </c>
      <c r="X1804" s="157" t="str">
        <f t="shared" si="739"/>
        <v>y</v>
      </c>
      <c r="Y1804" s="157" t="str">
        <f t="shared" si="740"/>
        <v>n</v>
      </c>
      <c r="Z1804" s="157" t="str">
        <f t="shared" si="741"/>
        <v>n</v>
      </c>
      <c r="AA1804" s="157" t="str">
        <f t="shared" si="742"/>
        <v>n</v>
      </c>
      <c r="AB1804" s="157" t="str">
        <f t="shared" si="743"/>
        <v>n</v>
      </c>
      <c r="AC1804" s="157" t="str">
        <f t="shared" si="744"/>
        <v>n</v>
      </c>
      <c r="AD1804" s="157" t="str">
        <f t="shared" si="745"/>
        <v>n</v>
      </c>
      <c r="AE1804" s="165">
        <v>90</v>
      </c>
      <c r="AF1804" s="166">
        <v>90</v>
      </c>
      <c r="AG1804" s="166">
        <v>90</v>
      </c>
      <c r="AH1804" s="166" t="b">
        <f t="shared" si="753"/>
        <v>1</v>
      </c>
      <c r="AI1804" s="165"/>
      <c r="AJ1804" s="157" t="str">
        <f t="shared" si="746"/>
        <v>n</v>
      </c>
      <c r="AK1804" s="157" t="str">
        <f t="shared" si="747"/>
        <v>n</v>
      </c>
      <c r="AL1804" s="157" t="str">
        <f t="shared" si="748"/>
        <v>n</v>
      </c>
      <c r="AM1804" s="157" t="str">
        <f t="shared" si="749"/>
        <v>n</v>
      </c>
      <c r="AN1804" s="157" t="str">
        <f t="shared" si="754"/>
        <v>n</v>
      </c>
      <c r="AO1804" s="157" t="str">
        <f t="shared" si="755"/>
        <v>n</v>
      </c>
      <c r="AP1804" s="157" t="str">
        <f t="shared" si="750"/>
        <v>n</v>
      </c>
      <c r="AQ1804" s="157" t="str">
        <f t="shared" si="751"/>
        <v>n</v>
      </c>
      <c r="AR1804" s="165">
        <v>-1</v>
      </c>
      <c r="AS1804" s="166">
        <v>-1</v>
      </c>
      <c r="AT1804" s="166" t="b">
        <f t="shared" si="729"/>
        <v>1</v>
      </c>
      <c r="AU1804" s="157" t="s">
        <v>2602</v>
      </c>
    </row>
    <row r="1805" spans="1:47" ht="15" customHeight="1" x14ac:dyDescent="0.3">
      <c r="A1805" s="158" t="s">
        <v>1811</v>
      </c>
      <c r="B1805" s="158" t="s">
        <v>2124</v>
      </c>
      <c r="C1805" s="159">
        <v>44453</v>
      </c>
      <c r="D1805" s="158">
        <v>2021</v>
      </c>
      <c r="E1805" s="158" t="s">
        <v>19</v>
      </c>
      <c r="F1805" s="158" t="s">
        <v>951</v>
      </c>
      <c r="G1805" s="157"/>
      <c r="H1805" s="157"/>
      <c r="I1805" s="157" t="s">
        <v>3303</v>
      </c>
      <c r="J1805" s="165" t="s">
        <v>1066</v>
      </c>
      <c r="K1805" s="157" t="str">
        <f t="shared" si="730"/>
        <v>n</v>
      </c>
      <c r="L1805" s="157" t="str">
        <f t="shared" si="731"/>
        <v>y</v>
      </c>
      <c r="M1805" s="157" t="str">
        <f t="shared" si="732"/>
        <v>n</v>
      </c>
      <c r="N1805" s="157" t="str">
        <f t="shared" si="733"/>
        <v>n</v>
      </c>
      <c r="O1805" s="157" t="str">
        <f t="shared" si="734"/>
        <v>n</v>
      </c>
      <c r="P1805" s="157" t="str">
        <f t="shared" si="735"/>
        <v>n</v>
      </c>
      <c r="Q1805" s="157" t="str">
        <f t="shared" si="736"/>
        <v>n</v>
      </c>
      <c r="R1805" s="157" t="str">
        <f t="shared" si="737"/>
        <v>n</v>
      </c>
      <c r="S1805" s="165">
        <v>98</v>
      </c>
      <c r="T1805" s="166">
        <v>98</v>
      </c>
      <c r="U1805" s="166" t="b">
        <f t="shared" si="752"/>
        <v>1</v>
      </c>
      <c r="V1805" s="165" t="s">
        <v>1066</v>
      </c>
      <c r="W1805" s="157" t="str">
        <f t="shared" si="738"/>
        <v>n</v>
      </c>
      <c r="X1805" s="157" t="str">
        <f t="shared" si="739"/>
        <v>y</v>
      </c>
      <c r="Y1805" s="157" t="str">
        <f t="shared" si="740"/>
        <v>n</v>
      </c>
      <c r="Z1805" s="157" t="str">
        <f t="shared" si="741"/>
        <v>n</v>
      </c>
      <c r="AA1805" s="157" t="str">
        <f t="shared" si="742"/>
        <v>n</v>
      </c>
      <c r="AB1805" s="157" t="str">
        <f t="shared" si="743"/>
        <v>n</v>
      </c>
      <c r="AC1805" s="157" t="str">
        <f t="shared" si="744"/>
        <v>n</v>
      </c>
      <c r="AD1805" s="157" t="str">
        <f t="shared" si="745"/>
        <v>n</v>
      </c>
      <c r="AE1805" s="165">
        <v>90</v>
      </c>
      <c r="AF1805" s="166">
        <v>90</v>
      </c>
      <c r="AG1805" s="166">
        <v>90</v>
      </c>
      <c r="AH1805" s="166" t="b">
        <f t="shared" si="753"/>
        <v>1</v>
      </c>
      <c r="AI1805" s="165"/>
      <c r="AJ1805" s="157" t="str">
        <f t="shared" si="746"/>
        <v>n</v>
      </c>
      <c r="AK1805" s="157" t="str">
        <f t="shared" si="747"/>
        <v>n</v>
      </c>
      <c r="AL1805" s="157" t="str">
        <f t="shared" si="748"/>
        <v>n</v>
      </c>
      <c r="AM1805" s="157" t="str">
        <f t="shared" si="749"/>
        <v>n</v>
      </c>
      <c r="AN1805" s="157" t="str">
        <f t="shared" si="754"/>
        <v>n</v>
      </c>
      <c r="AO1805" s="157" t="str">
        <f t="shared" si="755"/>
        <v>n</v>
      </c>
      <c r="AP1805" s="157" t="str">
        <f t="shared" si="750"/>
        <v>n</v>
      </c>
      <c r="AQ1805" s="157" t="str">
        <f t="shared" si="751"/>
        <v>n</v>
      </c>
      <c r="AR1805" s="165">
        <v>-1</v>
      </c>
      <c r="AS1805" s="166">
        <v>-1</v>
      </c>
      <c r="AT1805" s="166" t="b">
        <f t="shared" si="729"/>
        <v>1</v>
      </c>
      <c r="AU1805" s="157" t="s">
        <v>2641</v>
      </c>
    </row>
    <row r="1806" spans="1:47" ht="15" customHeight="1" x14ac:dyDescent="0.3">
      <c r="A1806" s="158" t="s">
        <v>1811</v>
      </c>
      <c r="B1806" s="158" t="s">
        <v>2124</v>
      </c>
      <c r="C1806" s="159">
        <v>44453</v>
      </c>
      <c r="D1806" s="158">
        <v>2021</v>
      </c>
      <c r="E1806" s="158" t="s">
        <v>19</v>
      </c>
      <c r="F1806" s="158" t="s">
        <v>953</v>
      </c>
      <c r="G1806" s="157"/>
      <c r="H1806" s="157"/>
      <c r="I1806" s="157" t="s">
        <v>3304</v>
      </c>
      <c r="J1806" s="165" t="s">
        <v>1066</v>
      </c>
      <c r="K1806" s="157" t="str">
        <f t="shared" si="730"/>
        <v>n</v>
      </c>
      <c r="L1806" s="157" t="str">
        <f t="shared" si="731"/>
        <v>y</v>
      </c>
      <c r="M1806" s="157" t="str">
        <f t="shared" si="732"/>
        <v>n</v>
      </c>
      <c r="N1806" s="157" t="str">
        <f t="shared" si="733"/>
        <v>n</v>
      </c>
      <c r="O1806" s="157" t="str">
        <f t="shared" si="734"/>
        <v>n</v>
      </c>
      <c r="P1806" s="157" t="str">
        <f t="shared" si="735"/>
        <v>n</v>
      </c>
      <c r="Q1806" s="157" t="str">
        <f t="shared" si="736"/>
        <v>n</v>
      </c>
      <c r="R1806" s="157" t="str">
        <f t="shared" si="737"/>
        <v>n</v>
      </c>
      <c r="S1806" s="165">
        <v>100</v>
      </c>
      <c r="T1806" s="166">
        <v>100</v>
      </c>
      <c r="U1806" s="166" t="b">
        <f t="shared" si="752"/>
        <v>1</v>
      </c>
      <c r="V1806" s="165" t="s">
        <v>2607</v>
      </c>
      <c r="W1806" s="157" t="str">
        <f t="shared" si="738"/>
        <v>n</v>
      </c>
      <c r="X1806" s="157" t="str">
        <f t="shared" si="739"/>
        <v>y</v>
      </c>
      <c r="Y1806" s="157" t="str">
        <f t="shared" si="740"/>
        <v>n</v>
      </c>
      <c r="Z1806" s="157" t="str">
        <f t="shared" si="741"/>
        <v>n</v>
      </c>
      <c r="AA1806" s="157" t="str">
        <f t="shared" si="742"/>
        <v>n</v>
      </c>
      <c r="AB1806" s="157" t="str">
        <f t="shared" si="743"/>
        <v>y</v>
      </c>
      <c r="AC1806" s="157" t="str">
        <f t="shared" si="744"/>
        <v>y</v>
      </c>
      <c r="AD1806" s="157" t="str">
        <f t="shared" si="745"/>
        <v>n</v>
      </c>
      <c r="AE1806" s="165">
        <v>80</v>
      </c>
      <c r="AF1806" s="166">
        <v>80</v>
      </c>
      <c r="AG1806" s="166">
        <v>90</v>
      </c>
      <c r="AH1806" s="166" t="b">
        <f t="shared" si="753"/>
        <v>1</v>
      </c>
      <c r="AI1806" s="165"/>
      <c r="AJ1806" s="157" t="str">
        <f t="shared" si="746"/>
        <v>n</v>
      </c>
      <c r="AK1806" s="157" t="str">
        <f t="shared" si="747"/>
        <v>n</v>
      </c>
      <c r="AL1806" s="157" t="str">
        <f t="shared" si="748"/>
        <v>n</v>
      </c>
      <c r="AM1806" s="157" t="str">
        <f t="shared" si="749"/>
        <v>n</v>
      </c>
      <c r="AN1806" s="157" t="str">
        <f t="shared" si="754"/>
        <v>n</v>
      </c>
      <c r="AO1806" s="157" t="str">
        <f t="shared" si="755"/>
        <v>n</v>
      </c>
      <c r="AP1806" s="157" t="str">
        <f t="shared" si="750"/>
        <v>n</v>
      </c>
      <c r="AQ1806" s="157" t="str">
        <f t="shared" si="751"/>
        <v>n</v>
      </c>
      <c r="AR1806" s="165">
        <v>-1</v>
      </c>
      <c r="AS1806" s="166">
        <v>-1</v>
      </c>
      <c r="AT1806" s="166" t="b">
        <f t="shared" si="729"/>
        <v>1</v>
      </c>
      <c r="AU1806" s="157" t="s">
        <v>2609</v>
      </c>
    </row>
    <row r="1807" spans="1:47" ht="15" customHeight="1" x14ac:dyDescent="0.3">
      <c r="A1807" s="158" t="s">
        <v>1811</v>
      </c>
      <c r="B1807" s="158" t="s">
        <v>2124</v>
      </c>
      <c r="C1807" s="159">
        <v>44453</v>
      </c>
      <c r="D1807" s="158">
        <v>2021</v>
      </c>
      <c r="E1807" s="158" t="s">
        <v>19</v>
      </c>
      <c r="F1807" s="158" t="s">
        <v>955</v>
      </c>
      <c r="G1807" s="157"/>
      <c r="H1807" s="157"/>
      <c r="I1807" s="157" t="s">
        <v>3305</v>
      </c>
      <c r="J1807" s="165" t="s">
        <v>1066</v>
      </c>
      <c r="K1807" s="157" t="str">
        <f t="shared" si="730"/>
        <v>n</v>
      </c>
      <c r="L1807" s="157" t="str">
        <f t="shared" si="731"/>
        <v>y</v>
      </c>
      <c r="M1807" s="157" t="str">
        <f t="shared" si="732"/>
        <v>n</v>
      </c>
      <c r="N1807" s="157" t="str">
        <f t="shared" si="733"/>
        <v>n</v>
      </c>
      <c r="O1807" s="157" t="str">
        <f t="shared" si="734"/>
        <v>n</v>
      </c>
      <c r="P1807" s="157" t="str">
        <f t="shared" si="735"/>
        <v>n</v>
      </c>
      <c r="Q1807" s="157" t="str">
        <f t="shared" si="736"/>
        <v>n</v>
      </c>
      <c r="R1807" s="157" t="str">
        <f t="shared" si="737"/>
        <v>n</v>
      </c>
      <c r="S1807" s="165">
        <v>98</v>
      </c>
      <c r="T1807" s="166">
        <v>98</v>
      </c>
      <c r="U1807" s="166" t="b">
        <f t="shared" si="752"/>
        <v>1</v>
      </c>
      <c r="V1807" s="165" t="s">
        <v>1066</v>
      </c>
      <c r="W1807" s="157" t="str">
        <f t="shared" si="738"/>
        <v>n</v>
      </c>
      <c r="X1807" s="157" t="str">
        <f t="shared" si="739"/>
        <v>y</v>
      </c>
      <c r="Y1807" s="157" t="str">
        <f t="shared" si="740"/>
        <v>n</v>
      </c>
      <c r="Z1807" s="157" t="str">
        <f t="shared" si="741"/>
        <v>n</v>
      </c>
      <c r="AA1807" s="157" t="str">
        <f t="shared" si="742"/>
        <v>n</v>
      </c>
      <c r="AB1807" s="157" t="str">
        <f t="shared" si="743"/>
        <v>n</v>
      </c>
      <c r="AC1807" s="157" t="str">
        <f t="shared" si="744"/>
        <v>n</v>
      </c>
      <c r="AD1807" s="157" t="str">
        <f t="shared" si="745"/>
        <v>n</v>
      </c>
      <c r="AE1807" s="165">
        <v>75</v>
      </c>
      <c r="AF1807" s="166">
        <v>75</v>
      </c>
      <c r="AG1807" s="166">
        <v>75</v>
      </c>
      <c r="AH1807" s="166" t="b">
        <f t="shared" si="753"/>
        <v>1</v>
      </c>
      <c r="AI1807" s="165"/>
      <c r="AJ1807" s="157" t="str">
        <f t="shared" si="746"/>
        <v>n</v>
      </c>
      <c r="AK1807" s="157" t="str">
        <f t="shared" si="747"/>
        <v>n</v>
      </c>
      <c r="AL1807" s="157" t="str">
        <f t="shared" si="748"/>
        <v>n</v>
      </c>
      <c r="AM1807" s="157" t="str">
        <f t="shared" si="749"/>
        <v>n</v>
      </c>
      <c r="AN1807" s="157" t="str">
        <f t="shared" si="754"/>
        <v>n</v>
      </c>
      <c r="AO1807" s="157" t="str">
        <f t="shared" si="755"/>
        <v>n</v>
      </c>
      <c r="AP1807" s="157" t="str">
        <f t="shared" si="750"/>
        <v>n</v>
      </c>
      <c r="AQ1807" s="157" t="str">
        <f t="shared" si="751"/>
        <v>n</v>
      </c>
      <c r="AR1807" s="165">
        <v>-1</v>
      </c>
      <c r="AS1807" s="166">
        <v>-1</v>
      </c>
      <c r="AT1807" s="166" t="b">
        <f t="shared" si="729"/>
        <v>1</v>
      </c>
      <c r="AU1807" s="157" t="s">
        <v>3306</v>
      </c>
    </row>
    <row r="1808" spans="1:47" ht="15" customHeight="1" x14ac:dyDescent="0.3">
      <c r="A1808" s="158" t="s">
        <v>1811</v>
      </c>
      <c r="B1808" s="158" t="s">
        <v>2124</v>
      </c>
      <c r="C1808" s="159">
        <v>44453</v>
      </c>
      <c r="D1808" s="158">
        <v>2021</v>
      </c>
      <c r="E1808" s="158" t="s">
        <v>19</v>
      </c>
      <c r="F1808" s="158" t="s">
        <v>957</v>
      </c>
      <c r="G1808" s="157"/>
      <c r="H1808" s="157"/>
      <c r="I1808" s="157" t="s">
        <v>3307</v>
      </c>
      <c r="J1808" s="165" t="s">
        <v>1066</v>
      </c>
      <c r="K1808" s="157" t="str">
        <f t="shared" si="730"/>
        <v>n</v>
      </c>
      <c r="L1808" s="157" t="str">
        <f t="shared" si="731"/>
        <v>y</v>
      </c>
      <c r="M1808" s="157" t="str">
        <f t="shared" si="732"/>
        <v>n</v>
      </c>
      <c r="N1808" s="157" t="str">
        <f t="shared" si="733"/>
        <v>n</v>
      </c>
      <c r="O1808" s="157" t="str">
        <f t="shared" si="734"/>
        <v>n</v>
      </c>
      <c r="P1808" s="157" t="str">
        <f t="shared" si="735"/>
        <v>n</v>
      </c>
      <c r="Q1808" s="157" t="str">
        <f t="shared" si="736"/>
        <v>n</v>
      </c>
      <c r="R1808" s="157" t="str">
        <f t="shared" si="737"/>
        <v>n</v>
      </c>
      <c r="S1808" s="165">
        <v>98</v>
      </c>
      <c r="T1808" s="166">
        <v>98</v>
      </c>
      <c r="U1808" s="166" t="b">
        <f t="shared" si="752"/>
        <v>1</v>
      </c>
      <c r="V1808" s="165" t="s">
        <v>1066</v>
      </c>
      <c r="W1808" s="157" t="str">
        <f t="shared" si="738"/>
        <v>n</v>
      </c>
      <c r="X1808" s="157" t="str">
        <f t="shared" si="739"/>
        <v>y</v>
      </c>
      <c r="Y1808" s="157" t="str">
        <f t="shared" si="740"/>
        <v>n</v>
      </c>
      <c r="Z1808" s="157" t="str">
        <f t="shared" si="741"/>
        <v>n</v>
      </c>
      <c r="AA1808" s="157" t="str">
        <f t="shared" si="742"/>
        <v>n</v>
      </c>
      <c r="AB1808" s="157" t="str">
        <f t="shared" si="743"/>
        <v>n</v>
      </c>
      <c r="AC1808" s="157" t="str">
        <f t="shared" si="744"/>
        <v>n</v>
      </c>
      <c r="AD1808" s="157" t="str">
        <f t="shared" si="745"/>
        <v>n</v>
      </c>
      <c r="AE1808" s="165">
        <v>95</v>
      </c>
      <c r="AF1808" s="166">
        <v>95</v>
      </c>
      <c r="AG1808" s="166">
        <v>95</v>
      </c>
      <c r="AH1808" s="166" t="b">
        <f t="shared" si="753"/>
        <v>1</v>
      </c>
      <c r="AI1808" s="165"/>
      <c r="AJ1808" s="157" t="str">
        <f t="shared" si="746"/>
        <v>n</v>
      </c>
      <c r="AK1808" s="157" t="str">
        <f t="shared" si="747"/>
        <v>n</v>
      </c>
      <c r="AL1808" s="157" t="str">
        <f t="shared" si="748"/>
        <v>n</v>
      </c>
      <c r="AM1808" s="157" t="str">
        <f t="shared" si="749"/>
        <v>n</v>
      </c>
      <c r="AN1808" s="157" t="str">
        <f t="shared" si="754"/>
        <v>n</v>
      </c>
      <c r="AO1808" s="157" t="str">
        <f t="shared" si="755"/>
        <v>n</v>
      </c>
      <c r="AP1808" s="157" t="str">
        <f t="shared" si="750"/>
        <v>n</v>
      </c>
      <c r="AQ1808" s="157" t="str">
        <f t="shared" si="751"/>
        <v>n</v>
      </c>
      <c r="AR1808" s="165">
        <v>-1</v>
      </c>
      <c r="AS1808" s="166">
        <v>-1</v>
      </c>
      <c r="AT1808" s="166" t="b">
        <f t="shared" si="729"/>
        <v>1</v>
      </c>
      <c r="AU1808" s="157" t="s">
        <v>2612</v>
      </c>
    </row>
    <row r="1809" spans="1:47" ht="15" customHeight="1" x14ac:dyDescent="0.3">
      <c r="A1809" s="158" t="s">
        <v>1811</v>
      </c>
      <c r="B1809" s="158" t="s">
        <v>2124</v>
      </c>
      <c r="C1809" s="159">
        <v>44453</v>
      </c>
      <c r="D1809" s="158">
        <v>2021</v>
      </c>
      <c r="E1809" s="158" t="s">
        <v>19</v>
      </c>
      <c r="F1809" s="158" t="s">
        <v>959</v>
      </c>
      <c r="G1809" s="157"/>
      <c r="H1809" s="157"/>
      <c r="I1809" s="157" t="s">
        <v>3308</v>
      </c>
      <c r="J1809" s="165"/>
      <c r="K1809" s="157" t="str">
        <f t="shared" si="730"/>
        <v>n</v>
      </c>
      <c r="L1809" s="157" t="str">
        <f t="shared" si="731"/>
        <v>n</v>
      </c>
      <c r="M1809" s="157" t="str">
        <f t="shared" si="732"/>
        <v>n</v>
      </c>
      <c r="N1809" s="157" t="str">
        <f t="shared" si="733"/>
        <v>n</v>
      </c>
      <c r="O1809" s="157" t="str">
        <f t="shared" si="734"/>
        <v>n</v>
      </c>
      <c r="P1809" s="157" t="str">
        <f t="shared" si="735"/>
        <v>n</v>
      </c>
      <c r="Q1809" s="157" t="str">
        <f t="shared" si="736"/>
        <v>n</v>
      </c>
      <c r="R1809" s="157" t="str">
        <f t="shared" si="737"/>
        <v>n</v>
      </c>
      <c r="S1809" s="165">
        <v>-1</v>
      </c>
      <c r="T1809" s="166">
        <v>-1</v>
      </c>
      <c r="U1809" s="166" t="b">
        <f t="shared" si="752"/>
        <v>1</v>
      </c>
      <c r="V1809" s="165" t="s">
        <v>2607</v>
      </c>
      <c r="W1809" s="157" t="str">
        <f t="shared" si="738"/>
        <v>n</v>
      </c>
      <c r="X1809" s="157" t="str">
        <f t="shared" si="739"/>
        <v>y</v>
      </c>
      <c r="Y1809" s="157" t="str">
        <f t="shared" si="740"/>
        <v>n</v>
      </c>
      <c r="Z1809" s="157" t="str">
        <f t="shared" si="741"/>
        <v>n</v>
      </c>
      <c r="AA1809" s="157" t="str">
        <f t="shared" si="742"/>
        <v>n</v>
      </c>
      <c r="AB1809" s="157" t="str">
        <f t="shared" si="743"/>
        <v>y</v>
      </c>
      <c r="AC1809" s="157" t="str">
        <f t="shared" si="744"/>
        <v>y</v>
      </c>
      <c r="AD1809" s="157" t="str">
        <f t="shared" si="745"/>
        <v>n</v>
      </c>
      <c r="AE1809" s="165">
        <v>90</v>
      </c>
      <c r="AF1809" s="166">
        <v>90</v>
      </c>
      <c r="AG1809" s="166">
        <v>90</v>
      </c>
      <c r="AH1809" s="166" t="b">
        <f t="shared" si="753"/>
        <v>1</v>
      </c>
      <c r="AI1809" s="165"/>
      <c r="AJ1809" s="157" t="str">
        <f t="shared" si="746"/>
        <v>n</v>
      </c>
      <c r="AK1809" s="157" t="str">
        <f t="shared" si="747"/>
        <v>n</v>
      </c>
      <c r="AL1809" s="157" t="str">
        <f t="shared" si="748"/>
        <v>n</v>
      </c>
      <c r="AM1809" s="157" t="str">
        <f t="shared" si="749"/>
        <v>n</v>
      </c>
      <c r="AN1809" s="157" t="str">
        <f t="shared" si="754"/>
        <v>n</v>
      </c>
      <c r="AO1809" s="157" t="str">
        <f t="shared" si="755"/>
        <v>n</v>
      </c>
      <c r="AP1809" s="157" t="str">
        <f t="shared" si="750"/>
        <v>n</v>
      </c>
      <c r="AQ1809" s="157" t="str">
        <f t="shared" si="751"/>
        <v>n</v>
      </c>
      <c r="AR1809" s="165">
        <v>-1</v>
      </c>
      <c r="AS1809" s="166">
        <v>-1</v>
      </c>
      <c r="AT1809" s="166" t="b">
        <f t="shared" si="729"/>
        <v>1</v>
      </c>
      <c r="AU1809" s="157" t="s">
        <v>3309</v>
      </c>
    </row>
    <row r="1810" spans="1:47" ht="15" customHeight="1" x14ac:dyDescent="0.3">
      <c r="A1810" s="158" t="s">
        <v>1811</v>
      </c>
      <c r="B1810" s="158" t="s">
        <v>2124</v>
      </c>
      <c r="C1810" s="159">
        <v>44453</v>
      </c>
      <c r="D1810" s="158">
        <v>2021</v>
      </c>
      <c r="E1810" s="158" t="s">
        <v>19</v>
      </c>
      <c r="F1810" s="158" t="s">
        <v>962</v>
      </c>
      <c r="G1810" s="157"/>
      <c r="H1810" s="157"/>
      <c r="I1810" s="157" t="s">
        <v>3310</v>
      </c>
      <c r="J1810" s="165" t="s">
        <v>1066</v>
      </c>
      <c r="K1810" s="157" t="str">
        <f t="shared" si="730"/>
        <v>n</v>
      </c>
      <c r="L1810" s="157" t="str">
        <f t="shared" si="731"/>
        <v>y</v>
      </c>
      <c r="M1810" s="157" t="str">
        <f t="shared" si="732"/>
        <v>n</v>
      </c>
      <c r="N1810" s="157" t="str">
        <f t="shared" si="733"/>
        <v>n</v>
      </c>
      <c r="O1810" s="157" t="str">
        <f t="shared" si="734"/>
        <v>n</v>
      </c>
      <c r="P1810" s="157" t="str">
        <f t="shared" si="735"/>
        <v>n</v>
      </c>
      <c r="Q1810" s="157" t="str">
        <f t="shared" si="736"/>
        <v>n</v>
      </c>
      <c r="R1810" s="157" t="str">
        <f t="shared" si="737"/>
        <v>n</v>
      </c>
      <c r="S1810" s="165">
        <v>99</v>
      </c>
      <c r="T1810" s="166">
        <v>99</v>
      </c>
      <c r="U1810" s="166" t="b">
        <f t="shared" si="752"/>
        <v>1</v>
      </c>
      <c r="V1810" s="165" t="s">
        <v>1066</v>
      </c>
      <c r="W1810" s="157" t="str">
        <f t="shared" si="738"/>
        <v>n</v>
      </c>
      <c r="X1810" s="157" t="str">
        <f t="shared" si="739"/>
        <v>y</v>
      </c>
      <c r="Y1810" s="157" t="str">
        <f t="shared" si="740"/>
        <v>n</v>
      </c>
      <c r="Z1810" s="157" t="str">
        <f t="shared" si="741"/>
        <v>n</v>
      </c>
      <c r="AA1810" s="157" t="str">
        <f t="shared" si="742"/>
        <v>n</v>
      </c>
      <c r="AB1810" s="157" t="str">
        <f t="shared" si="743"/>
        <v>n</v>
      </c>
      <c r="AC1810" s="157" t="str">
        <f t="shared" si="744"/>
        <v>n</v>
      </c>
      <c r="AD1810" s="157" t="str">
        <f t="shared" si="745"/>
        <v>n</v>
      </c>
      <c r="AE1810" s="165">
        <v>85</v>
      </c>
      <c r="AF1810" s="166">
        <v>85</v>
      </c>
      <c r="AG1810" s="166">
        <v>95</v>
      </c>
      <c r="AH1810" s="166" t="b">
        <f t="shared" si="753"/>
        <v>1</v>
      </c>
      <c r="AI1810" s="165"/>
      <c r="AJ1810" s="157" t="str">
        <f t="shared" si="746"/>
        <v>n</v>
      </c>
      <c r="AK1810" s="157" t="str">
        <f t="shared" si="747"/>
        <v>n</v>
      </c>
      <c r="AL1810" s="157" t="str">
        <f t="shared" si="748"/>
        <v>n</v>
      </c>
      <c r="AM1810" s="157" t="str">
        <f t="shared" si="749"/>
        <v>n</v>
      </c>
      <c r="AN1810" s="157" t="str">
        <f t="shared" si="754"/>
        <v>n</v>
      </c>
      <c r="AO1810" s="157" t="str">
        <f t="shared" si="755"/>
        <v>n</v>
      </c>
      <c r="AP1810" s="157" t="str">
        <f t="shared" si="750"/>
        <v>n</v>
      </c>
      <c r="AQ1810" s="157" t="str">
        <f t="shared" si="751"/>
        <v>n</v>
      </c>
      <c r="AR1810" s="165">
        <v>-1</v>
      </c>
      <c r="AS1810" s="166">
        <v>-1</v>
      </c>
      <c r="AT1810" s="166" t="b">
        <f t="shared" si="729"/>
        <v>1</v>
      </c>
      <c r="AU1810" s="157" t="s">
        <v>2612</v>
      </c>
    </row>
    <row r="1811" spans="1:47" ht="15" customHeight="1" x14ac:dyDescent="0.3">
      <c r="A1811" s="158" t="s">
        <v>1811</v>
      </c>
      <c r="B1811" s="158" t="s">
        <v>2124</v>
      </c>
      <c r="C1811" s="159">
        <v>44453</v>
      </c>
      <c r="D1811" s="158">
        <v>2021</v>
      </c>
      <c r="E1811" s="158" t="s">
        <v>19</v>
      </c>
      <c r="F1811" s="158" t="s">
        <v>964</v>
      </c>
      <c r="G1811" s="157"/>
      <c r="H1811" s="157"/>
      <c r="I1811" s="157" t="s">
        <v>3311</v>
      </c>
      <c r="J1811" s="165" t="s">
        <v>1066</v>
      </c>
      <c r="K1811" s="157" t="str">
        <f t="shared" si="730"/>
        <v>n</v>
      </c>
      <c r="L1811" s="157" t="str">
        <f t="shared" si="731"/>
        <v>y</v>
      </c>
      <c r="M1811" s="157" t="str">
        <f t="shared" si="732"/>
        <v>n</v>
      </c>
      <c r="N1811" s="157" t="str">
        <f t="shared" si="733"/>
        <v>n</v>
      </c>
      <c r="O1811" s="157" t="str">
        <f t="shared" si="734"/>
        <v>n</v>
      </c>
      <c r="P1811" s="157" t="str">
        <f t="shared" si="735"/>
        <v>n</v>
      </c>
      <c r="Q1811" s="157" t="str">
        <f t="shared" si="736"/>
        <v>n</v>
      </c>
      <c r="R1811" s="157" t="str">
        <f t="shared" si="737"/>
        <v>n</v>
      </c>
      <c r="S1811" s="165">
        <v>99</v>
      </c>
      <c r="T1811" s="166">
        <v>99</v>
      </c>
      <c r="U1811" s="166" t="b">
        <f t="shared" si="752"/>
        <v>1</v>
      </c>
      <c r="V1811" s="165" t="s">
        <v>1066</v>
      </c>
      <c r="W1811" s="157" t="str">
        <f t="shared" si="738"/>
        <v>n</v>
      </c>
      <c r="X1811" s="157" t="str">
        <f t="shared" si="739"/>
        <v>y</v>
      </c>
      <c r="Y1811" s="157" t="str">
        <f t="shared" si="740"/>
        <v>n</v>
      </c>
      <c r="Z1811" s="157" t="str">
        <f t="shared" si="741"/>
        <v>n</v>
      </c>
      <c r="AA1811" s="157" t="str">
        <f t="shared" si="742"/>
        <v>n</v>
      </c>
      <c r="AB1811" s="157" t="str">
        <f t="shared" si="743"/>
        <v>n</v>
      </c>
      <c r="AC1811" s="157" t="str">
        <f t="shared" si="744"/>
        <v>n</v>
      </c>
      <c r="AD1811" s="157" t="str">
        <f t="shared" si="745"/>
        <v>n</v>
      </c>
      <c r="AE1811" s="165">
        <v>95</v>
      </c>
      <c r="AF1811" s="166">
        <v>95</v>
      </c>
      <c r="AG1811" s="166">
        <v>95</v>
      </c>
      <c r="AH1811" s="166" t="b">
        <f t="shared" si="753"/>
        <v>1</v>
      </c>
      <c r="AI1811" s="165"/>
      <c r="AJ1811" s="157" t="str">
        <f t="shared" si="746"/>
        <v>n</v>
      </c>
      <c r="AK1811" s="157" t="str">
        <f t="shared" si="747"/>
        <v>n</v>
      </c>
      <c r="AL1811" s="157" t="str">
        <f t="shared" si="748"/>
        <v>n</v>
      </c>
      <c r="AM1811" s="157" t="str">
        <f t="shared" si="749"/>
        <v>n</v>
      </c>
      <c r="AN1811" s="157" t="str">
        <f t="shared" si="754"/>
        <v>n</v>
      </c>
      <c r="AO1811" s="157" t="str">
        <f t="shared" si="755"/>
        <v>n</v>
      </c>
      <c r="AP1811" s="157" t="str">
        <f t="shared" si="750"/>
        <v>n</v>
      </c>
      <c r="AQ1811" s="157" t="str">
        <f t="shared" si="751"/>
        <v>n</v>
      </c>
      <c r="AR1811" s="165">
        <v>-1</v>
      </c>
      <c r="AS1811" s="166">
        <v>-1</v>
      </c>
      <c r="AT1811" s="166" t="b">
        <f t="shared" si="729"/>
        <v>1</v>
      </c>
      <c r="AU1811" s="157" t="s">
        <v>2604</v>
      </c>
    </row>
    <row r="1812" spans="1:47" ht="15" customHeight="1" x14ac:dyDescent="0.3">
      <c r="A1812" s="158" t="s">
        <v>1811</v>
      </c>
      <c r="B1812" s="158" t="s">
        <v>2124</v>
      </c>
      <c r="C1812" s="159">
        <v>44453</v>
      </c>
      <c r="D1812" s="158">
        <v>2021</v>
      </c>
      <c r="E1812" s="158" t="s">
        <v>19</v>
      </c>
      <c r="F1812" s="158" t="s">
        <v>967</v>
      </c>
      <c r="G1812" s="157"/>
      <c r="H1812" s="157"/>
      <c r="I1812" s="157" t="s">
        <v>3312</v>
      </c>
      <c r="J1812" s="165" t="s">
        <v>1066</v>
      </c>
      <c r="K1812" s="157" t="str">
        <f t="shared" si="730"/>
        <v>n</v>
      </c>
      <c r="L1812" s="157" t="str">
        <f t="shared" si="731"/>
        <v>y</v>
      </c>
      <c r="M1812" s="157" t="str">
        <f t="shared" si="732"/>
        <v>n</v>
      </c>
      <c r="N1812" s="157" t="str">
        <f t="shared" si="733"/>
        <v>n</v>
      </c>
      <c r="O1812" s="157" t="str">
        <f t="shared" si="734"/>
        <v>n</v>
      </c>
      <c r="P1812" s="157" t="str">
        <f t="shared" si="735"/>
        <v>n</v>
      </c>
      <c r="Q1812" s="157" t="str">
        <f t="shared" si="736"/>
        <v>n</v>
      </c>
      <c r="R1812" s="157" t="str">
        <f t="shared" si="737"/>
        <v>n</v>
      </c>
      <c r="S1812" s="165">
        <v>100</v>
      </c>
      <c r="T1812" s="166">
        <v>100</v>
      </c>
      <c r="U1812" s="166" t="b">
        <f t="shared" si="752"/>
        <v>1</v>
      </c>
      <c r="V1812" s="165" t="s">
        <v>1066</v>
      </c>
      <c r="W1812" s="157" t="str">
        <f t="shared" si="738"/>
        <v>n</v>
      </c>
      <c r="X1812" s="157" t="str">
        <f t="shared" si="739"/>
        <v>y</v>
      </c>
      <c r="Y1812" s="157" t="str">
        <f t="shared" si="740"/>
        <v>n</v>
      </c>
      <c r="Z1812" s="157" t="str">
        <f t="shared" si="741"/>
        <v>n</v>
      </c>
      <c r="AA1812" s="157" t="str">
        <f t="shared" si="742"/>
        <v>n</v>
      </c>
      <c r="AB1812" s="157" t="str">
        <f t="shared" si="743"/>
        <v>n</v>
      </c>
      <c r="AC1812" s="157" t="str">
        <f t="shared" si="744"/>
        <v>n</v>
      </c>
      <c r="AD1812" s="157" t="str">
        <f t="shared" si="745"/>
        <v>n</v>
      </c>
      <c r="AE1812" s="165">
        <v>95</v>
      </c>
      <c r="AF1812" s="166">
        <v>95</v>
      </c>
      <c r="AG1812" s="166">
        <v>95</v>
      </c>
      <c r="AH1812" s="166" t="b">
        <f t="shared" si="753"/>
        <v>1</v>
      </c>
      <c r="AI1812" s="165"/>
      <c r="AJ1812" s="157" t="str">
        <f t="shared" si="746"/>
        <v>n</v>
      </c>
      <c r="AK1812" s="157" t="str">
        <f t="shared" si="747"/>
        <v>n</v>
      </c>
      <c r="AL1812" s="157" t="str">
        <f t="shared" si="748"/>
        <v>n</v>
      </c>
      <c r="AM1812" s="157" t="str">
        <f t="shared" si="749"/>
        <v>n</v>
      </c>
      <c r="AN1812" s="157" t="str">
        <f t="shared" si="754"/>
        <v>n</v>
      </c>
      <c r="AO1812" s="157" t="str">
        <f t="shared" si="755"/>
        <v>n</v>
      </c>
      <c r="AP1812" s="157" t="str">
        <f t="shared" si="750"/>
        <v>n</v>
      </c>
      <c r="AQ1812" s="157" t="str">
        <f t="shared" si="751"/>
        <v>n</v>
      </c>
      <c r="AR1812" s="165">
        <v>-1</v>
      </c>
      <c r="AS1812" s="166">
        <v>-1</v>
      </c>
      <c r="AT1812" s="166" t="b">
        <f t="shared" si="729"/>
        <v>1</v>
      </c>
      <c r="AU1812" s="157" t="s">
        <v>3313</v>
      </c>
    </row>
    <row r="1813" spans="1:47" ht="15" customHeight="1" x14ac:dyDescent="0.3">
      <c r="A1813" s="158" t="s">
        <v>1811</v>
      </c>
      <c r="B1813" s="158" t="s">
        <v>2124</v>
      </c>
      <c r="C1813" s="159">
        <v>44453</v>
      </c>
      <c r="D1813" s="158">
        <v>2021</v>
      </c>
      <c r="E1813" s="158" t="s">
        <v>19</v>
      </c>
      <c r="F1813" s="158" t="s">
        <v>970</v>
      </c>
      <c r="G1813" s="157"/>
      <c r="H1813" s="157"/>
      <c r="I1813" s="157" t="s">
        <v>3314</v>
      </c>
      <c r="J1813" s="165" t="s">
        <v>1066</v>
      </c>
      <c r="K1813" s="157" t="str">
        <f t="shared" si="730"/>
        <v>n</v>
      </c>
      <c r="L1813" s="157" t="str">
        <f t="shared" si="731"/>
        <v>y</v>
      </c>
      <c r="M1813" s="157" t="str">
        <f t="shared" si="732"/>
        <v>n</v>
      </c>
      <c r="N1813" s="157" t="str">
        <f t="shared" si="733"/>
        <v>n</v>
      </c>
      <c r="O1813" s="157" t="str">
        <f t="shared" si="734"/>
        <v>n</v>
      </c>
      <c r="P1813" s="157" t="str">
        <f t="shared" si="735"/>
        <v>n</v>
      </c>
      <c r="Q1813" s="157" t="str">
        <f t="shared" si="736"/>
        <v>n</v>
      </c>
      <c r="R1813" s="157" t="str">
        <f t="shared" si="737"/>
        <v>n</v>
      </c>
      <c r="S1813" s="165">
        <v>100</v>
      </c>
      <c r="T1813" s="166">
        <v>100</v>
      </c>
      <c r="U1813" s="166" t="b">
        <f t="shared" si="752"/>
        <v>1</v>
      </c>
      <c r="V1813" s="165"/>
      <c r="W1813" s="157" t="str">
        <f t="shared" si="738"/>
        <v>n</v>
      </c>
      <c r="X1813" s="157" t="str">
        <f t="shared" si="739"/>
        <v>n</v>
      </c>
      <c r="Y1813" s="157" t="str">
        <f t="shared" si="740"/>
        <v>n</v>
      </c>
      <c r="Z1813" s="157" t="str">
        <f t="shared" si="741"/>
        <v>n</v>
      </c>
      <c r="AA1813" s="157" t="str">
        <f t="shared" si="742"/>
        <v>n</v>
      </c>
      <c r="AB1813" s="157" t="str">
        <f t="shared" si="743"/>
        <v>n</v>
      </c>
      <c r="AC1813" s="157" t="str">
        <f t="shared" si="744"/>
        <v>n</v>
      </c>
      <c r="AD1813" s="157" t="str">
        <f t="shared" si="745"/>
        <v>n</v>
      </c>
      <c r="AE1813" s="165">
        <v>-1</v>
      </c>
      <c r="AF1813" s="166">
        <v>-1</v>
      </c>
      <c r="AG1813" s="166">
        <v>-1</v>
      </c>
      <c r="AH1813" s="166" t="b">
        <f t="shared" si="753"/>
        <v>1</v>
      </c>
      <c r="AI1813" s="165"/>
      <c r="AJ1813" s="157" t="str">
        <f t="shared" si="746"/>
        <v>n</v>
      </c>
      <c r="AK1813" s="157" t="str">
        <f t="shared" si="747"/>
        <v>n</v>
      </c>
      <c r="AL1813" s="157" t="str">
        <f t="shared" si="748"/>
        <v>n</v>
      </c>
      <c r="AM1813" s="157" t="str">
        <f t="shared" si="749"/>
        <v>n</v>
      </c>
      <c r="AN1813" s="157" t="str">
        <f t="shared" si="754"/>
        <v>n</v>
      </c>
      <c r="AO1813" s="157" t="str">
        <f t="shared" si="755"/>
        <v>n</v>
      </c>
      <c r="AP1813" s="157" t="str">
        <f t="shared" si="750"/>
        <v>n</v>
      </c>
      <c r="AQ1813" s="157" t="str">
        <f t="shared" si="751"/>
        <v>n</v>
      </c>
      <c r="AR1813" s="165">
        <v>-1</v>
      </c>
      <c r="AS1813" s="166">
        <v>-1</v>
      </c>
      <c r="AT1813" s="166" t="b">
        <f t="shared" si="729"/>
        <v>1</v>
      </c>
      <c r="AU1813" s="157" t="s">
        <v>3315</v>
      </c>
    </row>
    <row r="1814" spans="1:47" ht="15" customHeight="1" x14ac:dyDescent="0.3">
      <c r="A1814" s="158" t="s">
        <v>1811</v>
      </c>
      <c r="B1814" s="158" t="s">
        <v>2124</v>
      </c>
      <c r="C1814" s="159">
        <v>44453</v>
      </c>
      <c r="D1814" s="158">
        <v>2021</v>
      </c>
      <c r="E1814" s="158" t="s">
        <v>19</v>
      </c>
      <c r="F1814" s="158" t="s">
        <v>972</v>
      </c>
      <c r="G1814" s="157"/>
      <c r="H1814" s="157"/>
      <c r="I1814" s="157" t="s">
        <v>3316</v>
      </c>
      <c r="J1814" s="165" t="s">
        <v>1066</v>
      </c>
      <c r="K1814" s="157" t="str">
        <f t="shared" si="730"/>
        <v>n</v>
      </c>
      <c r="L1814" s="157" t="str">
        <f t="shared" si="731"/>
        <v>y</v>
      </c>
      <c r="M1814" s="157" t="str">
        <f t="shared" si="732"/>
        <v>n</v>
      </c>
      <c r="N1814" s="157" t="str">
        <f t="shared" si="733"/>
        <v>n</v>
      </c>
      <c r="O1814" s="157" t="str">
        <f t="shared" si="734"/>
        <v>n</v>
      </c>
      <c r="P1814" s="157" t="str">
        <f t="shared" si="735"/>
        <v>n</v>
      </c>
      <c r="Q1814" s="157" t="str">
        <f t="shared" si="736"/>
        <v>n</v>
      </c>
      <c r="R1814" s="157" t="str">
        <f t="shared" si="737"/>
        <v>n</v>
      </c>
      <c r="S1814" s="165">
        <v>95</v>
      </c>
      <c r="T1814" s="166">
        <v>95</v>
      </c>
      <c r="U1814" s="166" t="b">
        <f t="shared" si="752"/>
        <v>1</v>
      </c>
      <c r="V1814" s="165" t="s">
        <v>2607</v>
      </c>
      <c r="W1814" s="157" t="str">
        <f t="shared" si="738"/>
        <v>n</v>
      </c>
      <c r="X1814" s="157" t="str">
        <f t="shared" si="739"/>
        <v>y</v>
      </c>
      <c r="Y1814" s="157" t="str">
        <f t="shared" si="740"/>
        <v>n</v>
      </c>
      <c r="Z1814" s="157" t="str">
        <f t="shared" si="741"/>
        <v>n</v>
      </c>
      <c r="AA1814" s="157" t="str">
        <f t="shared" si="742"/>
        <v>n</v>
      </c>
      <c r="AB1814" s="157" t="str">
        <f t="shared" si="743"/>
        <v>y</v>
      </c>
      <c r="AC1814" s="157" t="str">
        <f t="shared" si="744"/>
        <v>y</v>
      </c>
      <c r="AD1814" s="157" t="str">
        <f t="shared" si="745"/>
        <v>n</v>
      </c>
      <c r="AE1814" s="165">
        <v>95</v>
      </c>
      <c r="AF1814" s="166">
        <v>95</v>
      </c>
      <c r="AG1814" s="166">
        <v>95</v>
      </c>
      <c r="AH1814" s="166" t="b">
        <f t="shared" si="753"/>
        <v>1</v>
      </c>
      <c r="AI1814" s="165"/>
      <c r="AJ1814" s="157" t="str">
        <f t="shared" si="746"/>
        <v>n</v>
      </c>
      <c r="AK1814" s="157" t="str">
        <f t="shared" si="747"/>
        <v>n</v>
      </c>
      <c r="AL1814" s="157" t="str">
        <f t="shared" si="748"/>
        <v>n</v>
      </c>
      <c r="AM1814" s="157" t="str">
        <f t="shared" si="749"/>
        <v>n</v>
      </c>
      <c r="AN1814" s="157" t="str">
        <f t="shared" si="754"/>
        <v>n</v>
      </c>
      <c r="AO1814" s="157" t="str">
        <f t="shared" si="755"/>
        <v>n</v>
      </c>
      <c r="AP1814" s="157" t="str">
        <f t="shared" si="750"/>
        <v>n</v>
      </c>
      <c r="AQ1814" s="157" t="str">
        <f t="shared" si="751"/>
        <v>n</v>
      </c>
      <c r="AR1814" s="165">
        <v>-1</v>
      </c>
      <c r="AS1814" s="166">
        <v>-1</v>
      </c>
      <c r="AT1814" s="166" t="b">
        <f t="shared" si="729"/>
        <v>1</v>
      </c>
      <c r="AU1814" s="157" t="s">
        <v>2609</v>
      </c>
    </row>
    <row r="1815" spans="1:47" ht="15" customHeight="1" x14ac:dyDescent="0.3">
      <c r="A1815" s="158" t="s">
        <v>1811</v>
      </c>
      <c r="B1815" s="158" t="s">
        <v>2124</v>
      </c>
      <c r="C1815" s="159">
        <v>44453</v>
      </c>
      <c r="D1815" s="158">
        <v>2021</v>
      </c>
      <c r="E1815" s="158" t="s">
        <v>19</v>
      </c>
      <c r="F1815" s="158" t="s">
        <v>975</v>
      </c>
      <c r="G1815" s="157"/>
      <c r="H1815" s="157"/>
      <c r="I1815" s="157" t="s">
        <v>3317</v>
      </c>
      <c r="J1815" s="165" t="s">
        <v>1066</v>
      </c>
      <c r="K1815" s="157" t="str">
        <f t="shared" si="730"/>
        <v>n</v>
      </c>
      <c r="L1815" s="157" t="str">
        <f t="shared" si="731"/>
        <v>y</v>
      </c>
      <c r="M1815" s="157" t="str">
        <f t="shared" si="732"/>
        <v>n</v>
      </c>
      <c r="N1815" s="157" t="str">
        <f t="shared" si="733"/>
        <v>n</v>
      </c>
      <c r="O1815" s="157" t="str">
        <f t="shared" si="734"/>
        <v>n</v>
      </c>
      <c r="P1815" s="157" t="str">
        <f t="shared" si="735"/>
        <v>n</v>
      </c>
      <c r="Q1815" s="157" t="str">
        <f t="shared" si="736"/>
        <v>n</v>
      </c>
      <c r="R1815" s="157" t="str">
        <f t="shared" si="737"/>
        <v>n</v>
      </c>
      <c r="S1815" s="165">
        <v>70</v>
      </c>
      <c r="T1815" s="166">
        <v>70</v>
      </c>
      <c r="U1815" s="166" t="b">
        <f t="shared" si="752"/>
        <v>1</v>
      </c>
      <c r="V1815" s="165" t="s">
        <v>2607</v>
      </c>
      <c r="W1815" s="157" t="str">
        <f t="shared" si="738"/>
        <v>n</v>
      </c>
      <c r="X1815" s="157" t="str">
        <f t="shared" si="739"/>
        <v>y</v>
      </c>
      <c r="Y1815" s="157" t="str">
        <f t="shared" si="740"/>
        <v>n</v>
      </c>
      <c r="Z1815" s="157" t="str">
        <f t="shared" si="741"/>
        <v>n</v>
      </c>
      <c r="AA1815" s="157" t="str">
        <f t="shared" si="742"/>
        <v>n</v>
      </c>
      <c r="AB1815" s="157" t="str">
        <f t="shared" si="743"/>
        <v>y</v>
      </c>
      <c r="AC1815" s="157" t="str">
        <f t="shared" si="744"/>
        <v>y</v>
      </c>
      <c r="AD1815" s="157" t="str">
        <f t="shared" si="745"/>
        <v>n</v>
      </c>
      <c r="AE1815" s="165">
        <v>90</v>
      </c>
      <c r="AF1815" s="166">
        <v>90</v>
      </c>
      <c r="AG1815" s="166">
        <v>90</v>
      </c>
      <c r="AH1815" s="166" t="b">
        <f t="shared" si="753"/>
        <v>1</v>
      </c>
      <c r="AI1815" s="165"/>
      <c r="AJ1815" s="157" t="str">
        <f t="shared" si="746"/>
        <v>n</v>
      </c>
      <c r="AK1815" s="157" t="str">
        <f t="shared" si="747"/>
        <v>n</v>
      </c>
      <c r="AL1815" s="157" t="str">
        <f t="shared" si="748"/>
        <v>n</v>
      </c>
      <c r="AM1815" s="157" t="str">
        <f t="shared" si="749"/>
        <v>n</v>
      </c>
      <c r="AN1815" s="157" t="str">
        <f t="shared" si="754"/>
        <v>n</v>
      </c>
      <c r="AO1815" s="157" t="str">
        <f t="shared" si="755"/>
        <v>n</v>
      </c>
      <c r="AP1815" s="157" t="str">
        <f t="shared" si="750"/>
        <v>n</v>
      </c>
      <c r="AQ1815" s="157" t="str">
        <f t="shared" si="751"/>
        <v>n</v>
      </c>
      <c r="AR1815" s="165">
        <v>-1</v>
      </c>
      <c r="AS1815" s="166">
        <v>-1</v>
      </c>
      <c r="AT1815" s="166" t="b">
        <f t="shared" si="729"/>
        <v>1</v>
      </c>
      <c r="AU1815" s="157" t="s">
        <v>2612</v>
      </c>
    </row>
    <row r="1816" spans="1:47" ht="15" customHeight="1" x14ac:dyDescent="0.3">
      <c r="A1816" s="158" t="s">
        <v>1811</v>
      </c>
      <c r="B1816" s="158" t="s">
        <v>2124</v>
      </c>
      <c r="C1816" s="159">
        <v>44453</v>
      </c>
      <c r="D1816" s="158">
        <v>2021</v>
      </c>
      <c r="E1816" s="158" t="s">
        <v>19</v>
      </c>
      <c r="F1816" s="158" t="s">
        <v>977</v>
      </c>
      <c r="G1816" s="157"/>
      <c r="H1816" s="157"/>
      <c r="I1816" s="157" t="s">
        <v>3319</v>
      </c>
      <c r="J1816" s="165" t="s">
        <v>1066</v>
      </c>
      <c r="K1816" s="157" t="str">
        <f t="shared" si="730"/>
        <v>n</v>
      </c>
      <c r="L1816" s="157" t="str">
        <f t="shared" si="731"/>
        <v>y</v>
      </c>
      <c r="M1816" s="157" t="str">
        <f t="shared" si="732"/>
        <v>n</v>
      </c>
      <c r="N1816" s="157" t="str">
        <f t="shared" si="733"/>
        <v>n</v>
      </c>
      <c r="O1816" s="157" t="str">
        <f t="shared" si="734"/>
        <v>n</v>
      </c>
      <c r="P1816" s="157" t="str">
        <f t="shared" si="735"/>
        <v>n</v>
      </c>
      <c r="Q1816" s="157" t="str">
        <f t="shared" si="736"/>
        <v>n</v>
      </c>
      <c r="R1816" s="157" t="str">
        <f t="shared" si="737"/>
        <v>n</v>
      </c>
      <c r="S1816" s="165">
        <v>90</v>
      </c>
      <c r="T1816" s="166">
        <v>90</v>
      </c>
      <c r="U1816" s="166" t="b">
        <f t="shared" si="752"/>
        <v>1</v>
      </c>
      <c r="V1816" s="165" t="s">
        <v>1066</v>
      </c>
      <c r="W1816" s="157" t="str">
        <f t="shared" si="738"/>
        <v>n</v>
      </c>
      <c r="X1816" s="157" t="str">
        <f t="shared" si="739"/>
        <v>y</v>
      </c>
      <c r="Y1816" s="157" t="str">
        <f t="shared" si="740"/>
        <v>n</v>
      </c>
      <c r="Z1816" s="157" t="str">
        <f t="shared" si="741"/>
        <v>n</v>
      </c>
      <c r="AA1816" s="157" t="str">
        <f t="shared" si="742"/>
        <v>n</v>
      </c>
      <c r="AB1816" s="157" t="str">
        <f t="shared" si="743"/>
        <v>n</v>
      </c>
      <c r="AC1816" s="157" t="str">
        <f t="shared" si="744"/>
        <v>n</v>
      </c>
      <c r="AD1816" s="157" t="str">
        <f t="shared" si="745"/>
        <v>n</v>
      </c>
      <c r="AE1816" s="165">
        <v>95</v>
      </c>
      <c r="AF1816" s="166">
        <v>95</v>
      </c>
      <c r="AG1816" s="166">
        <v>95</v>
      </c>
      <c r="AH1816" s="166" t="b">
        <f t="shared" si="753"/>
        <v>1</v>
      </c>
      <c r="AI1816" s="165"/>
      <c r="AJ1816" s="157" t="str">
        <f t="shared" si="746"/>
        <v>n</v>
      </c>
      <c r="AK1816" s="157" t="str">
        <f t="shared" si="747"/>
        <v>n</v>
      </c>
      <c r="AL1816" s="157" t="str">
        <f t="shared" si="748"/>
        <v>n</v>
      </c>
      <c r="AM1816" s="157" t="str">
        <f t="shared" si="749"/>
        <v>n</v>
      </c>
      <c r="AN1816" s="157" t="str">
        <f t="shared" si="754"/>
        <v>n</v>
      </c>
      <c r="AO1816" s="157" t="str">
        <f t="shared" si="755"/>
        <v>n</v>
      </c>
      <c r="AP1816" s="157" t="str">
        <f t="shared" si="750"/>
        <v>n</v>
      </c>
      <c r="AQ1816" s="157" t="str">
        <f t="shared" si="751"/>
        <v>n</v>
      </c>
      <c r="AR1816" s="165">
        <v>-1</v>
      </c>
      <c r="AS1816" s="166">
        <v>-1</v>
      </c>
      <c r="AT1816" s="166" t="b">
        <f t="shared" si="729"/>
        <v>1</v>
      </c>
      <c r="AU1816" s="157" t="s">
        <v>2604</v>
      </c>
    </row>
    <row r="1817" spans="1:47" ht="15" customHeight="1" x14ac:dyDescent="0.3">
      <c r="A1817" s="158" t="s">
        <v>1811</v>
      </c>
      <c r="B1817" s="158" t="s">
        <v>2124</v>
      </c>
      <c r="C1817" s="159">
        <v>44453</v>
      </c>
      <c r="D1817" s="158">
        <v>2021</v>
      </c>
      <c r="E1817" s="158" t="s">
        <v>19</v>
      </c>
      <c r="F1817" s="158" t="s">
        <v>979</v>
      </c>
      <c r="G1817" s="157"/>
      <c r="H1817" s="157"/>
      <c r="I1817" s="157" t="s">
        <v>3320</v>
      </c>
      <c r="J1817" s="165" t="s">
        <v>1066</v>
      </c>
      <c r="K1817" s="157" t="str">
        <f t="shared" si="730"/>
        <v>n</v>
      </c>
      <c r="L1817" s="157" t="str">
        <f t="shared" si="731"/>
        <v>y</v>
      </c>
      <c r="M1817" s="157" t="str">
        <f t="shared" si="732"/>
        <v>n</v>
      </c>
      <c r="N1817" s="157" t="str">
        <f t="shared" si="733"/>
        <v>n</v>
      </c>
      <c r="O1817" s="157" t="str">
        <f t="shared" si="734"/>
        <v>n</v>
      </c>
      <c r="P1817" s="157" t="str">
        <f t="shared" si="735"/>
        <v>n</v>
      </c>
      <c r="Q1817" s="157" t="str">
        <f t="shared" si="736"/>
        <v>n</v>
      </c>
      <c r="R1817" s="157" t="str">
        <f t="shared" si="737"/>
        <v>n</v>
      </c>
      <c r="S1817" s="165">
        <v>70</v>
      </c>
      <c r="T1817" s="166">
        <v>70</v>
      </c>
      <c r="U1817" s="166" t="b">
        <f t="shared" si="752"/>
        <v>1</v>
      </c>
      <c r="V1817" s="165"/>
      <c r="W1817" s="157" t="str">
        <f t="shared" si="738"/>
        <v>n</v>
      </c>
      <c r="X1817" s="157" t="str">
        <f t="shared" si="739"/>
        <v>n</v>
      </c>
      <c r="Y1817" s="157" t="str">
        <f t="shared" si="740"/>
        <v>n</v>
      </c>
      <c r="Z1817" s="157" t="str">
        <f t="shared" si="741"/>
        <v>n</v>
      </c>
      <c r="AA1817" s="157" t="str">
        <f t="shared" si="742"/>
        <v>n</v>
      </c>
      <c r="AB1817" s="157" t="str">
        <f t="shared" si="743"/>
        <v>n</v>
      </c>
      <c r="AC1817" s="157" t="str">
        <f t="shared" si="744"/>
        <v>n</v>
      </c>
      <c r="AD1817" s="157" t="str">
        <f t="shared" si="745"/>
        <v>n</v>
      </c>
      <c r="AE1817" s="165">
        <v>-1</v>
      </c>
      <c r="AF1817" s="166">
        <v>-1</v>
      </c>
      <c r="AG1817" s="166">
        <v>-1</v>
      </c>
      <c r="AH1817" s="166" t="b">
        <f t="shared" si="753"/>
        <v>1</v>
      </c>
      <c r="AI1817" s="165"/>
      <c r="AJ1817" s="157" t="str">
        <f t="shared" si="746"/>
        <v>n</v>
      </c>
      <c r="AK1817" s="157" t="str">
        <f t="shared" si="747"/>
        <v>n</v>
      </c>
      <c r="AL1817" s="157" t="str">
        <f t="shared" si="748"/>
        <v>n</v>
      </c>
      <c r="AM1817" s="157" t="str">
        <f t="shared" si="749"/>
        <v>n</v>
      </c>
      <c r="AN1817" s="157" t="str">
        <f t="shared" si="754"/>
        <v>n</v>
      </c>
      <c r="AO1817" s="157" t="str">
        <f t="shared" si="755"/>
        <v>n</v>
      </c>
      <c r="AP1817" s="157" t="str">
        <f t="shared" si="750"/>
        <v>n</v>
      </c>
      <c r="AQ1817" s="157" t="str">
        <f t="shared" si="751"/>
        <v>n</v>
      </c>
      <c r="AR1817" s="165">
        <v>-1</v>
      </c>
      <c r="AS1817" s="166">
        <v>-1</v>
      </c>
      <c r="AT1817" s="166" t="b">
        <f t="shared" si="729"/>
        <v>1</v>
      </c>
      <c r="AU1817" s="157" t="s">
        <v>3321</v>
      </c>
    </row>
    <row r="1818" spans="1:47" ht="15" customHeight="1" x14ac:dyDescent="0.3">
      <c r="A1818" s="158" t="s">
        <v>1811</v>
      </c>
      <c r="B1818" s="158" t="s">
        <v>2124</v>
      </c>
      <c r="C1818" s="159">
        <v>44453</v>
      </c>
      <c r="D1818" s="158">
        <v>2021</v>
      </c>
      <c r="E1818" s="158" t="s">
        <v>19</v>
      </c>
      <c r="F1818" s="158" t="s">
        <v>981</v>
      </c>
      <c r="G1818" s="157"/>
      <c r="H1818" s="157"/>
      <c r="I1818" s="157" t="s">
        <v>3322</v>
      </c>
      <c r="J1818" s="165" t="s">
        <v>1066</v>
      </c>
      <c r="K1818" s="157" t="str">
        <f t="shared" si="730"/>
        <v>n</v>
      </c>
      <c r="L1818" s="157" t="str">
        <f t="shared" si="731"/>
        <v>y</v>
      </c>
      <c r="M1818" s="157" t="str">
        <f t="shared" si="732"/>
        <v>n</v>
      </c>
      <c r="N1818" s="157" t="str">
        <f t="shared" si="733"/>
        <v>n</v>
      </c>
      <c r="O1818" s="157" t="str">
        <f t="shared" si="734"/>
        <v>n</v>
      </c>
      <c r="P1818" s="157" t="str">
        <f t="shared" si="735"/>
        <v>n</v>
      </c>
      <c r="Q1818" s="157" t="str">
        <f t="shared" si="736"/>
        <v>n</v>
      </c>
      <c r="R1818" s="157" t="str">
        <f t="shared" si="737"/>
        <v>n</v>
      </c>
      <c r="S1818" s="165">
        <v>95</v>
      </c>
      <c r="T1818" s="166">
        <v>95</v>
      </c>
      <c r="U1818" s="166" t="b">
        <f t="shared" si="752"/>
        <v>1</v>
      </c>
      <c r="V1818" s="165" t="s">
        <v>1066</v>
      </c>
      <c r="W1818" s="157" t="str">
        <f t="shared" si="738"/>
        <v>n</v>
      </c>
      <c r="X1818" s="157" t="str">
        <f t="shared" si="739"/>
        <v>y</v>
      </c>
      <c r="Y1818" s="157" t="str">
        <f t="shared" si="740"/>
        <v>n</v>
      </c>
      <c r="Z1818" s="157" t="str">
        <f t="shared" si="741"/>
        <v>n</v>
      </c>
      <c r="AA1818" s="157" t="str">
        <f t="shared" si="742"/>
        <v>n</v>
      </c>
      <c r="AB1818" s="157" t="str">
        <f t="shared" si="743"/>
        <v>n</v>
      </c>
      <c r="AC1818" s="157" t="str">
        <f t="shared" si="744"/>
        <v>n</v>
      </c>
      <c r="AD1818" s="157" t="str">
        <f t="shared" si="745"/>
        <v>n</v>
      </c>
      <c r="AE1818" s="165">
        <v>99</v>
      </c>
      <c r="AF1818" s="166">
        <v>99</v>
      </c>
      <c r="AG1818" s="166">
        <v>99</v>
      </c>
      <c r="AH1818" s="166" t="b">
        <f t="shared" si="753"/>
        <v>1</v>
      </c>
      <c r="AI1818" s="165"/>
      <c r="AJ1818" s="157" t="str">
        <f t="shared" si="746"/>
        <v>n</v>
      </c>
      <c r="AK1818" s="157" t="str">
        <f t="shared" si="747"/>
        <v>n</v>
      </c>
      <c r="AL1818" s="157" t="str">
        <f t="shared" si="748"/>
        <v>n</v>
      </c>
      <c r="AM1818" s="157" t="str">
        <f t="shared" si="749"/>
        <v>n</v>
      </c>
      <c r="AN1818" s="157" t="str">
        <f t="shared" si="754"/>
        <v>n</v>
      </c>
      <c r="AO1818" s="157" t="str">
        <f t="shared" si="755"/>
        <v>n</v>
      </c>
      <c r="AP1818" s="157" t="str">
        <f t="shared" si="750"/>
        <v>n</v>
      </c>
      <c r="AQ1818" s="157" t="str">
        <f t="shared" si="751"/>
        <v>n</v>
      </c>
      <c r="AR1818" s="165">
        <v>-1</v>
      </c>
      <c r="AS1818" s="166">
        <v>-1</v>
      </c>
      <c r="AT1818" s="166" t="b">
        <f t="shared" si="729"/>
        <v>1</v>
      </c>
      <c r="AU1818" s="157" t="s">
        <v>3323</v>
      </c>
    </row>
    <row r="1819" spans="1:47" ht="15" customHeight="1" x14ac:dyDescent="0.3">
      <c r="A1819" s="158" t="s">
        <v>1811</v>
      </c>
      <c r="B1819" s="158" t="s">
        <v>2124</v>
      </c>
      <c r="C1819" s="159">
        <v>44453</v>
      </c>
      <c r="D1819" s="158">
        <v>2021</v>
      </c>
      <c r="E1819" s="158" t="s">
        <v>19</v>
      </c>
      <c r="F1819" s="158" t="s">
        <v>984</v>
      </c>
      <c r="G1819" s="157"/>
      <c r="H1819" s="157"/>
      <c r="I1819" s="157" t="s">
        <v>3324</v>
      </c>
      <c r="J1819" s="165" t="s">
        <v>1066</v>
      </c>
      <c r="K1819" s="157" t="str">
        <f t="shared" si="730"/>
        <v>n</v>
      </c>
      <c r="L1819" s="157" t="str">
        <f t="shared" si="731"/>
        <v>y</v>
      </c>
      <c r="M1819" s="157" t="str">
        <f t="shared" si="732"/>
        <v>n</v>
      </c>
      <c r="N1819" s="157" t="str">
        <f t="shared" si="733"/>
        <v>n</v>
      </c>
      <c r="O1819" s="157" t="str">
        <f t="shared" si="734"/>
        <v>n</v>
      </c>
      <c r="P1819" s="157" t="str">
        <f t="shared" si="735"/>
        <v>n</v>
      </c>
      <c r="Q1819" s="157" t="str">
        <f t="shared" si="736"/>
        <v>n</v>
      </c>
      <c r="R1819" s="157" t="str">
        <f t="shared" si="737"/>
        <v>n</v>
      </c>
      <c r="S1819" s="165">
        <v>98</v>
      </c>
      <c r="T1819" s="166">
        <v>98</v>
      </c>
      <c r="U1819" s="166" t="b">
        <f t="shared" si="752"/>
        <v>1</v>
      </c>
      <c r="V1819" s="165" t="s">
        <v>2607</v>
      </c>
      <c r="W1819" s="157" t="str">
        <f t="shared" si="738"/>
        <v>n</v>
      </c>
      <c r="X1819" s="157" t="str">
        <f t="shared" si="739"/>
        <v>y</v>
      </c>
      <c r="Y1819" s="157" t="str">
        <f t="shared" si="740"/>
        <v>n</v>
      </c>
      <c r="Z1819" s="157" t="str">
        <f t="shared" si="741"/>
        <v>n</v>
      </c>
      <c r="AA1819" s="157" t="str">
        <f t="shared" si="742"/>
        <v>n</v>
      </c>
      <c r="AB1819" s="157" t="str">
        <f t="shared" si="743"/>
        <v>y</v>
      </c>
      <c r="AC1819" s="157" t="str">
        <f t="shared" si="744"/>
        <v>y</v>
      </c>
      <c r="AD1819" s="157" t="str">
        <f t="shared" si="745"/>
        <v>n</v>
      </c>
      <c r="AE1819" s="165">
        <v>90</v>
      </c>
      <c r="AF1819" s="166">
        <v>90</v>
      </c>
      <c r="AG1819" s="166">
        <v>90</v>
      </c>
      <c r="AH1819" s="166" t="b">
        <f t="shared" si="753"/>
        <v>1</v>
      </c>
      <c r="AI1819" s="165"/>
      <c r="AJ1819" s="157" t="str">
        <f t="shared" si="746"/>
        <v>n</v>
      </c>
      <c r="AK1819" s="157" t="str">
        <f t="shared" si="747"/>
        <v>n</v>
      </c>
      <c r="AL1819" s="157" t="str">
        <f t="shared" si="748"/>
        <v>n</v>
      </c>
      <c r="AM1819" s="157" t="str">
        <f t="shared" si="749"/>
        <v>n</v>
      </c>
      <c r="AN1819" s="157" t="str">
        <f t="shared" si="754"/>
        <v>n</v>
      </c>
      <c r="AO1819" s="157" t="str">
        <f t="shared" si="755"/>
        <v>n</v>
      </c>
      <c r="AP1819" s="157" t="str">
        <f t="shared" si="750"/>
        <v>n</v>
      </c>
      <c r="AQ1819" s="157" t="str">
        <f t="shared" si="751"/>
        <v>n</v>
      </c>
      <c r="AR1819" s="165">
        <v>-1</v>
      </c>
      <c r="AS1819" s="166">
        <v>-1</v>
      </c>
      <c r="AT1819" s="166" t="b">
        <f t="shared" si="729"/>
        <v>1</v>
      </c>
      <c r="AU1819" s="157" t="s">
        <v>2604</v>
      </c>
    </row>
    <row r="1820" spans="1:47" ht="15" customHeight="1" x14ac:dyDescent="0.3">
      <c r="A1820" s="158" t="s">
        <v>1811</v>
      </c>
      <c r="B1820" s="158" t="s">
        <v>2124</v>
      </c>
      <c r="C1820" s="159">
        <v>44453</v>
      </c>
      <c r="D1820" s="158">
        <v>2021</v>
      </c>
      <c r="E1820" s="158" t="s">
        <v>19</v>
      </c>
      <c r="F1820" s="158" t="s">
        <v>986</v>
      </c>
      <c r="G1820" s="157"/>
      <c r="H1820" s="157"/>
      <c r="I1820" s="157" t="s">
        <v>3325</v>
      </c>
      <c r="J1820" s="165" t="s">
        <v>1066</v>
      </c>
      <c r="K1820" s="157" t="str">
        <f t="shared" si="730"/>
        <v>n</v>
      </c>
      <c r="L1820" s="157" t="str">
        <f t="shared" si="731"/>
        <v>y</v>
      </c>
      <c r="M1820" s="157" t="str">
        <f t="shared" si="732"/>
        <v>n</v>
      </c>
      <c r="N1820" s="157" t="str">
        <f t="shared" si="733"/>
        <v>n</v>
      </c>
      <c r="O1820" s="157" t="str">
        <f t="shared" si="734"/>
        <v>n</v>
      </c>
      <c r="P1820" s="157" t="str">
        <f t="shared" si="735"/>
        <v>n</v>
      </c>
      <c r="Q1820" s="157" t="str">
        <f t="shared" si="736"/>
        <v>n</v>
      </c>
      <c r="R1820" s="157" t="str">
        <f t="shared" si="737"/>
        <v>n</v>
      </c>
      <c r="S1820" s="165">
        <v>75</v>
      </c>
      <c r="T1820" s="166">
        <v>75</v>
      </c>
      <c r="U1820" s="166" t="b">
        <f t="shared" si="752"/>
        <v>1</v>
      </c>
      <c r="V1820" s="165" t="s">
        <v>1066</v>
      </c>
      <c r="W1820" s="157" t="str">
        <f t="shared" si="738"/>
        <v>n</v>
      </c>
      <c r="X1820" s="157" t="str">
        <f t="shared" si="739"/>
        <v>y</v>
      </c>
      <c r="Y1820" s="157" t="str">
        <f t="shared" si="740"/>
        <v>n</v>
      </c>
      <c r="Z1820" s="157" t="str">
        <f t="shared" si="741"/>
        <v>n</v>
      </c>
      <c r="AA1820" s="157" t="str">
        <f t="shared" si="742"/>
        <v>n</v>
      </c>
      <c r="AB1820" s="157" t="str">
        <f t="shared" si="743"/>
        <v>n</v>
      </c>
      <c r="AC1820" s="157" t="str">
        <f t="shared" si="744"/>
        <v>n</v>
      </c>
      <c r="AD1820" s="157" t="str">
        <f t="shared" si="745"/>
        <v>n</v>
      </c>
      <c r="AE1820" s="165">
        <v>80</v>
      </c>
      <c r="AF1820" s="166">
        <v>80</v>
      </c>
      <c r="AG1820" s="166">
        <v>90</v>
      </c>
      <c r="AH1820" s="166" t="b">
        <f t="shared" si="753"/>
        <v>1</v>
      </c>
      <c r="AI1820" s="165"/>
      <c r="AJ1820" s="157" t="str">
        <f t="shared" si="746"/>
        <v>n</v>
      </c>
      <c r="AK1820" s="157" t="str">
        <f t="shared" si="747"/>
        <v>n</v>
      </c>
      <c r="AL1820" s="157" t="str">
        <f t="shared" si="748"/>
        <v>n</v>
      </c>
      <c r="AM1820" s="157" t="str">
        <f t="shared" si="749"/>
        <v>n</v>
      </c>
      <c r="AN1820" s="157" t="str">
        <f t="shared" si="754"/>
        <v>n</v>
      </c>
      <c r="AO1820" s="157" t="str">
        <f t="shared" si="755"/>
        <v>n</v>
      </c>
      <c r="AP1820" s="157" t="str">
        <f t="shared" si="750"/>
        <v>n</v>
      </c>
      <c r="AQ1820" s="157" t="str">
        <f t="shared" si="751"/>
        <v>n</v>
      </c>
      <c r="AR1820" s="165">
        <v>-1</v>
      </c>
      <c r="AS1820" s="166">
        <v>-1</v>
      </c>
      <c r="AT1820" s="166" t="b">
        <f t="shared" si="729"/>
        <v>1</v>
      </c>
      <c r="AU1820" s="157" t="s">
        <v>2602</v>
      </c>
    </row>
    <row r="1821" spans="1:47" ht="15" customHeight="1" x14ac:dyDescent="0.3">
      <c r="A1821" s="158" t="s">
        <v>1811</v>
      </c>
      <c r="B1821" s="158" t="s">
        <v>2124</v>
      </c>
      <c r="C1821" s="159">
        <v>44453</v>
      </c>
      <c r="D1821" s="158">
        <v>2021</v>
      </c>
      <c r="E1821" s="158" t="s">
        <v>19</v>
      </c>
      <c r="F1821" s="158" t="s">
        <v>989</v>
      </c>
      <c r="G1821" s="157"/>
      <c r="H1821" s="157"/>
      <c r="I1821" s="157" t="s">
        <v>3318</v>
      </c>
      <c r="J1821" s="165" t="s">
        <v>1066</v>
      </c>
      <c r="K1821" s="157" t="str">
        <f t="shared" si="730"/>
        <v>n</v>
      </c>
      <c r="L1821" s="157" t="str">
        <f t="shared" si="731"/>
        <v>y</v>
      </c>
      <c r="M1821" s="157" t="str">
        <f t="shared" si="732"/>
        <v>n</v>
      </c>
      <c r="N1821" s="157" t="str">
        <f t="shared" si="733"/>
        <v>n</v>
      </c>
      <c r="O1821" s="157" t="str">
        <f t="shared" si="734"/>
        <v>n</v>
      </c>
      <c r="P1821" s="157" t="str">
        <f t="shared" si="735"/>
        <v>n</v>
      </c>
      <c r="Q1821" s="157" t="str">
        <f t="shared" si="736"/>
        <v>n</v>
      </c>
      <c r="R1821" s="157" t="str">
        <f t="shared" si="737"/>
        <v>n</v>
      </c>
      <c r="S1821" s="165">
        <v>80</v>
      </c>
      <c r="T1821" s="166">
        <v>80</v>
      </c>
      <c r="U1821" s="166" t="b">
        <f t="shared" si="752"/>
        <v>1</v>
      </c>
      <c r="V1821" s="165" t="s">
        <v>1066</v>
      </c>
      <c r="W1821" s="157" t="str">
        <f t="shared" si="738"/>
        <v>n</v>
      </c>
      <c r="X1821" s="157" t="str">
        <f t="shared" si="739"/>
        <v>y</v>
      </c>
      <c r="Y1821" s="157" t="str">
        <f t="shared" si="740"/>
        <v>n</v>
      </c>
      <c r="Z1821" s="157" t="str">
        <f t="shared" si="741"/>
        <v>n</v>
      </c>
      <c r="AA1821" s="157" t="str">
        <f t="shared" si="742"/>
        <v>n</v>
      </c>
      <c r="AB1821" s="157" t="str">
        <f t="shared" si="743"/>
        <v>n</v>
      </c>
      <c r="AC1821" s="157" t="str">
        <f t="shared" si="744"/>
        <v>n</v>
      </c>
      <c r="AD1821" s="157" t="str">
        <f t="shared" si="745"/>
        <v>n</v>
      </c>
      <c r="AE1821" s="165">
        <v>95</v>
      </c>
      <c r="AF1821" s="166">
        <v>95</v>
      </c>
      <c r="AG1821" s="166">
        <v>95</v>
      </c>
      <c r="AH1821" s="166" t="b">
        <f t="shared" si="753"/>
        <v>1</v>
      </c>
      <c r="AI1821" s="165"/>
      <c r="AJ1821" s="157" t="str">
        <f t="shared" si="746"/>
        <v>n</v>
      </c>
      <c r="AK1821" s="157" t="str">
        <f t="shared" si="747"/>
        <v>n</v>
      </c>
      <c r="AL1821" s="157" t="str">
        <f t="shared" si="748"/>
        <v>n</v>
      </c>
      <c r="AM1821" s="157" t="str">
        <f t="shared" si="749"/>
        <v>n</v>
      </c>
      <c r="AN1821" s="157" t="str">
        <f t="shared" si="754"/>
        <v>n</v>
      </c>
      <c r="AO1821" s="157" t="str">
        <f t="shared" si="755"/>
        <v>n</v>
      </c>
      <c r="AP1821" s="157" t="str">
        <f t="shared" si="750"/>
        <v>n</v>
      </c>
      <c r="AQ1821" s="157" t="str">
        <f t="shared" si="751"/>
        <v>n</v>
      </c>
      <c r="AR1821" s="165">
        <v>-1</v>
      </c>
      <c r="AS1821" s="166">
        <v>-1</v>
      </c>
      <c r="AT1821" s="166" t="b">
        <f t="shared" si="729"/>
        <v>1</v>
      </c>
      <c r="AU1821" s="157" t="s">
        <v>2596</v>
      </c>
    </row>
    <row r="1822" spans="1:47" ht="15" customHeight="1" x14ac:dyDescent="0.3">
      <c r="A1822" s="158" t="s">
        <v>1811</v>
      </c>
      <c r="B1822" s="158" t="s">
        <v>2124</v>
      </c>
      <c r="C1822" s="159">
        <v>44453</v>
      </c>
      <c r="D1822" s="158">
        <v>2021</v>
      </c>
      <c r="E1822" s="158" t="s">
        <v>19</v>
      </c>
      <c r="F1822" s="158" t="s">
        <v>991</v>
      </c>
      <c r="G1822" s="157"/>
      <c r="H1822" s="157"/>
      <c r="I1822" s="157" t="s">
        <v>3326</v>
      </c>
      <c r="J1822" s="165" t="s">
        <v>1066</v>
      </c>
      <c r="K1822" s="157" t="str">
        <f t="shared" si="730"/>
        <v>n</v>
      </c>
      <c r="L1822" s="157" t="str">
        <f t="shared" si="731"/>
        <v>y</v>
      </c>
      <c r="M1822" s="157" t="str">
        <f t="shared" si="732"/>
        <v>n</v>
      </c>
      <c r="N1822" s="157" t="str">
        <f t="shared" si="733"/>
        <v>n</v>
      </c>
      <c r="O1822" s="157" t="str">
        <f t="shared" si="734"/>
        <v>n</v>
      </c>
      <c r="P1822" s="157" t="str">
        <f t="shared" si="735"/>
        <v>n</v>
      </c>
      <c r="Q1822" s="157" t="str">
        <f t="shared" si="736"/>
        <v>n</v>
      </c>
      <c r="R1822" s="157" t="str">
        <f t="shared" si="737"/>
        <v>n</v>
      </c>
      <c r="S1822" s="165">
        <v>98</v>
      </c>
      <c r="T1822" s="166">
        <v>98</v>
      </c>
      <c r="U1822" s="166" t="b">
        <f t="shared" si="752"/>
        <v>1</v>
      </c>
      <c r="V1822" s="165" t="s">
        <v>1066</v>
      </c>
      <c r="W1822" s="157" t="str">
        <f t="shared" si="738"/>
        <v>n</v>
      </c>
      <c r="X1822" s="157" t="str">
        <f t="shared" si="739"/>
        <v>y</v>
      </c>
      <c r="Y1822" s="157" t="str">
        <f t="shared" si="740"/>
        <v>n</v>
      </c>
      <c r="Z1822" s="157" t="str">
        <f t="shared" si="741"/>
        <v>n</v>
      </c>
      <c r="AA1822" s="157" t="str">
        <f t="shared" si="742"/>
        <v>n</v>
      </c>
      <c r="AB1822" s="157" t="str">
        <f t="shared" si="743"/>
        <v>n</v>
      </c>
      <c r="AC1822" s="157" t="str">
        <f t="shared" si="744"/>
        <v>n</v>
      </c>
      <c r="AD1822" s="157" t="str">
        <f t="shared" si="745"/>
        <v>n</v>
      </c>
      <c r="AE1822" s="165">
        <v>90</v>
      </c>
      <c r="AF1822" s="166">
        <v>90</v>
      </c>
      <c r="AG1822" s="166">
        <v>95</v>
      </c>
      <c r="AH1822" s="166" t="b">
        <f t="shared" si="753"/>
        <v>1</v>
      </c>
      <c r="AI1822" s="165"/>
      <c r="AJ1822" s="157" t="str">
        <f t="shared" si="746"/>
        <v>n</v>
      </c>
      <c r="AK1822" s="157" t="str">
        <f t="shared" si="747"/>
        <v>n</v>
      </c>
      <c r="AL1822" s="157" t="str">
        <f t="shared" si="748"/>
        <v>n</v>
      </c>
      <c r="AM1822" s="157" t="str">
        <f t="shared" si="749"/>
        <v>n</v>
      </c>
      <c r="AN1822" s="157" t="str">
        <f t="shared" si="754"/>
        <v>n</v>
      </c>
      <c r="AO1822" s="157" t="str">
        <f t="shared" si="755"/>
        <v>n</v>
      </c>
      <c r="AP1822" s="157" t="str">
        <f t="shared" si="750"/>
        <v>n</v>
      </c>
      <c r="AQ1822" s="157" t="str">
        <f t="shared" si="751"/>
        <v>n</v>
      </c>
      <c r="AR1822" s="165">
        <v>-1</v>
      </c>
      <c r="AS1822" s="166">
        <v>-1</v>
      </c>
      <c r="AT1822" s="166" t="b">
        <f t="shared" si="729"/>
        <v>1</v>
      </c>
      <c r="AU1822" s="157" t="s">
        <v>2602</v>
      </c>
    </row>
    <row r="1823" spans="1:47" ht="15" customHeight="1" x14ac:dyDescent="0.3">
      <c r="A1823" s="158" t="s">
        <v>1811</v>
      </c>
      <c r="B1823" s="158" t="s">
        <v>2124</v>
      </c>
      <c r="C1823" s="159">
        <v>44453</v>
      </c>
      <c r="D1823" s="158">
        <v>2021</v>
      </c>
      <c r="E1823" s="158" t="s">
        <v>19</v>
      </c>
      <c r="F1823" s="158" t="s">
        <v>993</v>
      </c>
      <c r="G1823" s="157"/>
      <c r="H1823" s="157"/>
      <c r="I1823" s="157" t="s">
        <v>3327</v>
      </c>
      <c r="J1823" s="165" t="s">
        <v>1066</v>
      </c>
      <c r="K1823" s="157" t="str">
        <f t="shared" si="730"/>
        <v>n</v>
      </c>
      <c r="L1823" s="157" t="str">
        <f t="shared" si="731"/>
        <v>y</v>
      </c>
      <c r="M1823" s="157" t="str">
        <f t="shared" si="732"/>
        <v>n</v>
      </c>
      <c r="N1823" s="157" t="str">
        <f t="shared" si="733"/>
        <v>n</v>
      </c>
      <c r="O1823" s="157" t="str">
        <f t="shared" si="734"/>
        <v>n</v>
      </c>
      <c r="P1823" s="157" t="str">
        <f t="shared" si="735"/>
        <v>n</v>
      </c>
      <c r="Q1823" s="157" t="str">
        <f t="shared" si="736"/>
        <v>n</v>
      </c>
      <c r="R1823" s="157" t="str">
        <f t="shared" si="737"/>
        <v>n</v>
      </c>
      <c r="S1823" s="165">
        <v>85</v>
      </c>
      <c r="T1823" s="166">
        <v>85</v>
      </c>
      <c r="U1823" s="166" t="b">
        <f t="shared" si="752"/>
        <v>1</v>
      </c>
      <c r="V1823" s="165" t="s">
        <v>1066</v>
      </c>
      <c r="W1823" s="157" t="str">
        <f t="shared" si="738"/>
        <v>n</v>
      </c>
      <c r="X1823" s="157" t="str">
        <f t="shared" si="739"/>
        <v>y</v>
      </c>
      <c r="Y1823" s="157" t="str">
        <f t="shared" si="740"/>
        <v>n</v>
      </c>
      <c r="Z1823" s="157" t="str">
        <f t="shared" si="741"/>
        <v>n</v>
      </c>
      <c r="AA1823" s="157" t="str">
        <f t="shared" si="742"/>
        <v>n</v>
      </c>
      <c r="AB1823" s="157" t="str">
        <f t="shared" si="743"/>
        <v>n</v>
      </c>
      <c r="AC1823" s="157" t="str">
        <f t="shared" si="744"/>
        <v>n</v>
      </c>
      <c r="AD1823" s="157" t="str">
        <f t="shared" si="745"/>
        <v>n</v>
      </c>
      <c r="AE1823" s="165">
        <v>98</v>
      </c>
      <c r="AF1823" s="166">
        <v>98</v>
      </c>
      <c r="AG1823" s="166">
        <v>98</v>
      </c>
      <c r="AH1823" s="166" t="b">
        <f t="shared" si="753"/>
        <v>1</v>
      </c>
      <c r="AI1823" s="165"/>
      <c r="AJ1823" s="157" t="str">
        <f t="shared" si="746"/>
        <v>n</v>
      </c>
      <c r="AK1823" s="157" t="str">
        <f t="shared" si="747"/>
        <v>n</v>
      </c>
      <c r="AL1823" s="157" t="str">
        <f t="shared" si="748"/>
        <v>n</v>
      </c>
      <c r="AM1823" s="157" t="str">
        <f t="shared" si="749"/>
        <v>n</v>
      </c>
      <c r="AN1823" s="157" t="str">
        <f t="shared" si="754"/>
        <v>n</v>
      </c>
      <c r="AO1823" s="157" t="str">
        <f t="shared" si="755"/>
        <v>n</v>
      </c>
      <c r="AP1823" s="157" t="str">
        <f t="shared" si="750"/>
        <v>n</v>
      </c>
      <c r="AQ1823" s="157" t="str">
        <f t="shared" si="751"/>
        <v>n</v>
      </c>
      <c r="AR1823" s="165">
        <v>-1</v>
      </c>
      <c r="AS1823" s="166">
        <v>-1</v>
      </c>
      <c r="AT1823" s="166" t="b">
        <f t="shared" si="729"/>
        <v>1</v>
      </c>
      <c r="AU1823" s="157" t="s">
        <v>2641</v>
      </c>
    </row>
    <row r="1824" spans="1:47" ht="15" customHeight="1" x14ac:dyDescent="0.3">
      <c r="A1824" s="158" t="s">
        <v>1811</v>
      </c>
      <c r="B1824" s="158" t="s">
        <v>2124</v>
      </c>
      <c r="C1824" s="159">
        <v>44453</v>
      </c>
      <c r="D1824" s="158">
        <v>2021</v>
      </c>
      <c r="E1824" s="158" t="s">
        <v>19</v>
      </c>
      <c r="F1824" s="158" t="s">
        <v>995</v>
      </c>
      <c r="G1824" s="157"/>
      <c r="H1824" s="157"/>
      <c r="I1824" s="157" t="s">
        <v>3329</v>
      </c>
      <c r="J1824" s="165" t="s">
        <v>1066</v>
      </c>
      <c r="K1824" s="157" t="str">
        <f t="shared" si="730"/>
        <v>n</v>
      </c>
      <c r="L1824" s="157" t="str">
        <f t="shared" si="731"/>
        <v>y</v>
      </c>
      <c r="M1824" s="157" t="str">
        <f t="shared" si="732"/>
        <v>n</v>
      </c>
      <c r="N1824" s="157" t="str">
        <f t="shared" si="733"/>
        <v>n</v>
      </c>
      <c r="O1824" s="157" t="str">
        <f t="shared" si="734"/>
        <v>n</v>
      </c>
      <c r="P1824" s="157" t="str">
        <f t="shared" si="735"/>
        <v>n</v>
      </c>
      <c r="Q1824" s="157" t="str">
        <f t="shared" si="736"/>
        <v>n</v>
      </c>
      <c r="R1824" s="157" t="str">
        <f t="shared" si="737"/>
        <v>n</v>
      </c>
      <c r="S1824" s="165">
        <v>80</v>
      </c>
      <c r="T1824" s="166">
        <v>80</v>
      </c>
      <c r="U1824" s="166" t="b">
        <f t="shared" si="752"/>
        <v>1</v>
      </c>
      <c r="V1824" s="165" t="s">
        <v>2607</v>
      </c>
      <c r="W1824" s="157" t="str">
        <f t="shared" si="738"/>
        <v>n</v>
      </c>
      <c r="X1824" s="157" t="str">
        <f t="shared" si="739"/>
        <v>y</v>
      </c>
      <c r="Y1824" s="157" t="str">
        <f t="shared" si="740"/>
        <v>n</v>
      </c>
      <c r="Z1824" s="157" t="str">
        <f t="shared" si="741"/>
        <v>n</v>
      </c>
      <c r="AA1824" s="157" t="str">
        <f t="shared" si="742"/>
        <v>n</v>
      </c>
      <c r="AB1824" s="157" t="str">
        <f t="shared" si="743"/>
        <v>y</v>
      </c>
      <c r="AC1824" s="157" t="str">
        <f t="shared" si="744"/>
        <v>y</v>
      </c>
      <c r="AD1824" s="157" t="str">
        <f t="shared" si="745"/>
        <v>n</v>
      </c>
      <c r="AE1824" s="165">
        <v>70</v>
      </c>
      <c r="AF1824" s="166">
        <v>70</v>
      </c>
      <c r="AG1824" s="166">
        <v>95</v>
      </c>
      <c r="AH1824" s="166" t="b">
        <f t="shared" si="753"/>
        <v>1</v>
      </c>
      <c r="AI1824" s="165"/>
      <c r="AJ1824" s="157" t="str">
        <f t="shared" si="746"/>
        <v>n</v>
      </c>
      <c r="AK1824" s="157" t="str">
        <f t="shared" si="747"/>
        <v>n</v>
      </c>
      <c r="AL1824" s="157" t="str">
        <f t="shared" si="748"/>
        <v>n</v>
      </c>
      <c r="AM1824" s="157" t="str">
        <f t="shared" si="749"/>
        <v>n</v>
      </c>
      <c r="AN1824" s="157" t="str">
        <f t="shared" si="754"/>
        <v>n</v>
      </c>
      <c r="AO1824" s="157" t="str">
        <f t="shared" si="755"/>
        <v>n</v>
      </c>
      <c r="AP1824" s="157" t="str">
        <f t="shared" si="750"/>
        <v>n</v>
      </c>
      <c r="AQ1824" s="157" t="str">
        <f t="shared" si="751"/>
        <v>n</v>
      </c>
      <c r="AR1824" s="165">
        <v>-1</v>
      </c>
      <c r="AS1824" s="166">
        <v>-1</v>
      </c>
      <c r="AT1824" s="166" t="b">
        <f t="shared" si="729"/>
        <v>1</v>
      </c>
      <c r="AU1824" s="157" t="s">
        <v>3330</v>
      </c>
    </row>
    <row r="1825" spans="1:47" ht="15" customHeight="1" x14ac:dyDescent="0.3">
      <c r="A1825" s="158" t="s">
        <v>1811</v>
      </c>
      <c r="B1825" s="158" t="s">
        <v>2124</v>
      </c>
      <c r="C1825" s="159">
        <v>44453</v>
      </c>
      <c r="D1825" s="158">
        <v>2021</v>
      </c>
      <c r="E1825" s="158" t="s">
        <v>19</v>
      </c>
      <c r="F1825" s="158" t="s">
        <v>997</v>
      </c>
      <c r="G1825" s="157"/>
      <c r="H1825" s="157"/>
      <c r="I1825" s="157" t="s">
        <v>3328</v>
      </c>
      <c r="J1825" s="165" t="s">
        <v>1066</v>
      </c>
      <c r="K1825" s="157" t="str">
        <f t="shared" si="730"/>
        <v>n</v>
      </c>
      <c r="L1825" s="157" t="str">
        <f t="shared" si="731"/>
        <v>y</v>
      </c>
      <c r="M1825" s="157" t="str">
        <f t="shared" si="732"/>
        <v>n</v>
      </c>
      <c r="N1825" s="157" t="str">
        <f t="shared" si="733"/>
        <v>n</v>
      </c>
      <c r="O1825" s="157" t="str">
        <f t="shared" si="734"/>
        <v>n</v>
      </c>
      <c r="P1825" s="157" t="str">
        <f t="shared" si="735"/>
        <v>n</v>
      </c>
      <c r="Q1825" s="157" t="str">
        <f t="shared" si="736"/>
        <v>n</v>
      </c>
      <c r="R1825" s="157" t="str">
        <f t="shared" si="737"/>
        <v>n</v>
      </c>
      <c r="S1825" s="165">
        <v>100</v>
      </c>
      <c r="T1825" s="166">
        <v>100</v>
      </c>
      <c r="U1825" s="166" t="b">
        <f t="shared" si="752"/>
        <v>1</v>
      </c>
      <c r="V1825" s="165" t="s">
        <v>2391</v>
      </c>
      <c r="W1825" s="157" t="str">
        <f t="shared" si="738"/>
        <v>n</v>
      </c>
      <c r="X1825" s="157" t="str">
        <f t="shared" si="739"/>
        <v>y</v>
      </c>
      <c r="Y1825" s="157" t="str">
        <f t="shared" si="740"/>
        <v>n</v>
      </c>
      <c r="Z1825" s="157" t="str">
        <f t="shared" si="741"/>
        <v>n</v>
      </c>
      <c r="AA1825" s="157" t="str">
        <f t="shared" si="742"/>
        <v>n</v>
      </c>
      <c r="AB1825" s="157" t="str">
        <f t="shared" si="743"/>
        <v>n</v>
      </c>
      <c r="AC1825" s="157" t="str">
        <f t="shared" si="744"/>
        <v>n</v>
      </c>
      <c r="AD1825" s="157" t="str">
        <f t="shared" si="745"/>
        <v>y</v>
      </c>
      <c r="AE1825" s="165">
        <v>85</v>
      </c>
      <c r="AF1825" s="166">
        <v>85</v>
      </c>
      <c r="AG1825" s="166">
        <v>90</v>
      </c>
      <c r="AH1825" s="166" t="b">
        <f t="shared" si="753"/>
        <v>1</v>
      </c>
      <c r="AI1825" s="165"/>
      <c r="AJ1825" s="157" t="str">
        <f t="shared" si="746"/>
        <v>n</v>
      </c>
      <c r="AK1825" s="157" t="str">
        <f t="shared" si="747"/>
        <v>n</v>
      </c>
      <c r="AL1825" s="157" t="str">
        <f t="shared" si="748"/>
        <v>n</v>
      </c>
      <c r="AM1825" s="157" t="str">
        <f t="shared" si="749"/>
        <v>n</v>
      </c>
      <c r="AN1825" s="157" t="str">
        <f t="shared" si="754"/>
        <v>n</v>
      </c>
      <c r="AO1825" s="157" t="str">
        <f t="shared" si="755"/>
        <v>n</v>
      </c>
      <c r="AP1825" s="157" t="str">
        <f t="shared" si="750"/>
        <v>n</v>
      </c>
      <c r="AQ1825" s="157" t="str">
        <f t="shared" si="751"/>
        <v>n</v>
      </c>
      <c r="AR1825" s="165">
        <v>-1</v>
      </c>
      <c r="AS1825" s="166">
        <v>-1</v>
      </c>
      <c r="AT1825" s="166" t="b">
        <f t="shared" si="729"/>
        <v>1</v>
      </c>
      <c r="AU1825" s="157" t="s">
        <v>2612</v>
      </c>
    </row>
    <row r="1826" spans="1:47" ht="15" customHeight="1" x14ac:dyDescent="0.3">
      <c r="A1826" s="158" t="s">
        <v>1811</v>
      </c>
      <c r="B1826" s="158" t="s">
        <v>2124</v>
      </c>
      <c r="C1826" s="159">
        <v>44453</v>
      </c>
      <c r="D1826" s="158">
        <v>2021</v>
      </c>
      <c r="E1826" s="158" t="s">
        <v>19</v>
      </c>
      <c r="F1826" s="158" t="s">
        <v>999</v>
      </c>
      <c r="G1826" s="157"/>
      <c r="H1826" s="157"/>
      <c r="I1826" s="157" t="s">
        <v>3331</v>
      </c>
      <c r="J1826" s="165"/>
      <c r="K1826" s="157" t="str">
        <f t="shared" si="730"/>
        <v>n</v>
      </c>
      <c r="L1826" s="157" t="str">
        <f t="shared" si="731"/>
        <v>n</v>
      </c>
      <c r="M1826" s="157" t="str">
        <f t="shared" si="732"/>
        <v>n</v>
      </c>
      <c r="N1826" s="157" t="str">
        <f t="shared" si="733"/>
        <v>n</v>
      </c>
      <c r="O1826" s="157" t="str">
        <f t="shared" si="734"/>
        <v>n</v>
      </c>
      <c r="P1826" s="157" t="str">
        <f t="shared" si="735"/>
        <v>n</v>
      </c>
      <c r="Q1826" s="157" t="str">
        <f t="shared" si="736"/>
        <v>n</v>
      </c>
      <c r="R1826" s="157" t="str">
        <f t="shared" si="737"/>
        <v>n</v>
      </c>
      <c r="S1826" s="165">
        <v>0</v>
      </c>
      <c r="T1826" s="166">
        <v>0</v>
      </c>
      <c r="U1826" s="166" t="b">
        <f t="shared" si="752"/>
        <v>1</v>
      </c>
      <c r="V1826" s="165" t="s">
        <v>2607</v>
      </c>
      <c r="W1826" s="157" t="str">
        <f t="shared" si="738"/>
        <v>n</v>
      </c>
      <c r="X1826" s="157" t="str">
        <f t="shared" si="739"/>
        <v>y</v>
      </c>
      <c r="Y1826" s="157" t="str">
        <f t="shared" si="740"/>
        <v>n</v>
      </c>
      <c r="Z1826" s="157" t="str">
        <f t="shared" si="741"/>
        <v>n</v>
      </c>
      <c r="AA1826" s="157" t="str">
        <f t="shared" si="742"/>
        <v>n</v>
      </c>
      <c r="AB1826" s="157" t="str">
        <f t="shared" si="743"/>
        <v>y</v>
      </c>
      <c r="AC1826" s="157" t="str">
        <f t="shared" si="744"/>
        <v>y</v>
      </c>
      <c r="AD1826" s="157" t="str">
        <f t="shared" si="745"/>
        <v>n</v>
      </c>
      <c r="AE1826" s="165">
        <v>85</v>
      </c>
      <c r="AF1826" s="166">
        <v>85</v>
      </c>
      <c r="AG1826" s="166">
        <v>90</v>
      </c>
      <c r="AH1826" s="166" t="b">
        <f t="shared" si="753"/>
        <v>1</v>
      </c>
      <c r="AI1826" s="165"/>
      <c r="AJ1826" s="157" t="str">
        <f t="shared" si="746"/>
        <v>n</v>
      </c>
      <c r="AK1826" s="157" t="str">
        <f t="shared" si="747"/>
        <v>n</v>
      </c>
      <c r="AL1826" s="157" t="str">
        <f t="shared" si="748"/>
        <v>n</v>
      </c>
      <c r="AM1826" s="157" t="str">
        <f t="shared" si="749"/>
        <v>n</v>
      </c>
      <c r="AN1826" s="157" t="str">
        <f t="shared" si="754"/>
        <v>n</v>
      </c>
      <c r="AO1826" s="157" t="str">
        <f t="shared" si="755"/>
        <v>n</v>
      </c>
      <c r="AP1826" s="157" t="str">
        <f t="shared" si="750"/>
        <v>n</v>
      </c>
      <c r="AQ1826" s="157" t="str">
        <f t="shared" si="751"/>
        <v>n</v>
      </c>
      <c r="AR1826" s="165">
        <v>-1</v>
      </c>
      <c r="AS1826" s="166">
        <v>-1</v>
      </c>
      <c r="AT1826" s="166" t="b">
        <f t="shared" si="729"/>
        <v>1</v>
      </c>
      <c r="AU1826" s="157" t="s">
        <v>3332</v>
      </c>
    </row>
    <row r="1827" spans="1:47" ht="15" customHeight="1" x14ac:dyDescent="0.3">
      <c r="A1827" s="158" t="s">
        <v>1811</v>
      </c>
      <c r="B1827" s="158" t="s">
        <v>2124</v>
      </c>
      <c r="C1827" s="159">
        <v>44453</v>
      </c>
      <c r="D1827" s="158">
        <v>2021</v>
      </c>
      <c r="E1827" s="158" t="s">
        <v>19</v>
      </c>
      <c r="F1827" s="158" t="s">
        <v>1002</v>
      </c>
      <c r="G1827" s="157"/>
      <c r="H1827" s="157"/>
      <c r="I1827" s="157" t="s">
        <v>3333</v>
      </c>
      <c r="J1827" s="165" t="s">
        <v>1066</v>
      </c>
      <c r="K1827" s="157" t="str">
        <f t="shared" si="730"/>
        <v>n</v>
      </c>
      <c r="L1827" s="157" t="str">
        <f t="shared" si="731"/>
        <v>y</v>
      </c>
      <c r="M1827" s="157" t="str">
        <f t="shared" si="732"/>
        <v>n</v>
      </c>
      <c r="N1827" s="157" t="str">
        <f t="shared" si="733"/>
        <v>n</v>
      </c>
      <c r="O1827" s="157" t="str">
        <f t="shared" si="734"/>
        <v>n</v>
      </c>
      <c r="P1827" s="157" t="str">
        <f t="shared" si="735"/>
        <v>n</v>
      </c>
      <c r="Q1827" s="157" t="str">
        <f t="shared" si="736"/>
        <v>n</v>
      </c>
      <c r="R1827" s="157" t="str">
        <f t="shared" si="737"/>
        <v>n</v>
      </c>
      <c r="S1827" s="165">
        <v>70</v>
      </c>
      <c r="T1827" s="166">
        <v>70</v>
      </c>
      <c r="U1827" s="166" t="b">
        <f t="shared" si="752"/>
        <v>1</v>
      </c>
      <c r="V1827" s="165" t="s">
        <v>1066</v>
      </c>
      <c r="W1827" s="157" t="str">
        <f t="shared" si="738"/>
        <v>n</v>
      </c>
      <c r="X1827" s="157" t="str">
        <f t="shared" si="739"/>
        <v>y</v>
      </c>
      <c r="Y1827" s="157" t="str">
        <f t="shared" si="740"/>
        <v>n</v>
      </c>
      <c r="Z1827" s="157" t="str">
        <f t="shared" si="741"/>
        <v>n</v>
      </c>
      <c r="AA1827" s="157" t="str">
        <f t="shared" si="742"/>
        <v>n</v>
      </c>
      <c r="AB1827" s="157" t="str">
        <f t="shared" si="743"/>
        <v>n</v>
      </c>
      <c r="AC1827" s="157" t="str">
        <f t="shared" si="744"/>
        <v>n</v>
      </c>
      <c r="AD1827" s="157" t="str">
        <f t="shared" si="745"/>
        <v>n</v>
      </c>
      <c r="AE1827" s="165">
        <v>90</v>
      </c>
      <c r="AF1827" s="166">
        <v>90</v>
      </c>
      <c r="AG1827" s="166">
        <v>100</v>
      </c>
      <c r="AH1827" s="166" t="b">
        <f t="shared" si="753"/>
        <v>1</v>
      </c>
      <c r="AI1827" s="165"/>
      <c r="AJ1827" s="157" t="str">
        <f t="shared" si="746"/>
        <v>n</v>
      </c>
      <c r="AK1827" s="157" t="str">
        <f t="shared" si="747"/>
        <v>n</v>
      </c>
      <c r="AL1827" s="157" t="str">
        <f t="shared" si="748"/>
        <v>n</v>
      </c>
      <c r="AM1827" s="157" t="str">
        <f t="shared" si="749"/>
        <v>n</v>
      </c>
      <c r="AN1827" s="157" t="str">
        <f t="shared" si="754"/>
        <v>n</v>
      </c>
      <c r="AO1827" s="157" t="str">
        <f t="shared" si="755"/>
        <v>n</v>
      </c>
      <c r="AP1827" s="157" t="str">
        <f t="shared" si="750"/>
        <v>n</v>
      </c>
      <c r="AQ1827" s="157" t="str">
        <f t="shared" si="751"/>
        <v>n</v>
      </c>
      <c r="AR1827" s="165">
        <v>-1</v>
      </c>
      <c r="AS1827" s="166">
        <v>-1</v>
      </c>
      <c r="AT1827" s="166" t="b">
        <f t="shared" si="729"/>
        <v>1</v>
      </c>
      <c r="AU1827" s="157" t="s">
        <v>3334</v>
      </c>
    </row>
    <row r="1828" spans="1:47" ht="15" customHeight="1" x14ac:dyDescent="0.3">
      <c r="A1828" s="158" t="s">
        <v>1811</v>
      </c>
      <c r="B1828" s="158" t="s">
        <v>2124</v>
      </c>
      <c r="C1828" s="159">
        <v>44453</v>
      </c>
      <c r="D1828" s="158">
        <v>2021</v>
      </c>
      <c r="E1828" s="158" t="s">
        <v>19</v>
      </c>
      <c r="F1828" s="158" t="s">
        <v>1004</v>
      </c>
      <c r="G1828" s="157"/>
      <c r="H1828" s="157"/>
      <c r="I1828" s="157" t="s">
        <v>3335</v>
      </c>
      <c r="J1828" s="165" t="s">
        <v>1066</v>
      </c>
      <c r="K1828" s="157" t="str">
        <f t="shared" si="730"/>
        <v>n</v>
      </c>
      <c r="L1828" s="157" t="str">
        <f t="shared" si="731"/>
        <v>y</v>
      </c>
      <c r="M1828" s="157" t="str">
        <f t="shared" si="732"/>
        <v>n</v>
      </c>
      <c r="N1828" s="157" t="str">
        <f t="shared" si="733"/>
        <v>n</v>
      </c>
      <c r="O1828" s="157" t="str">
        <f t="shared" si="734"/>
        <v>n</v>
      </c>
      <c r="P1828" s="157" t="str">
        <f t="shared" si="735"/>
        <v>n</v>
      </c>
      <c r="Q1828" s="157" t="str">
        <f t="shared" si="736"/>
        <v>n</v>
      </c>
      <c r="R1828" s="157" t="str">
        <f t="shared" si="737"/>
        <v>n</v>
      </c>
      <c r="S1828" s="165">
        <v>100</v>
      </c>
      <c r="T1828" s="166">
        <v>100</v>
      </c>
      <c r="U1828" s="166" t="b">
        <f t="shared" si="752"/>
        <v>1</v>
      </c>
      <c r="V1828" s="165" t="s">
        <v>1066</v>
      </c>
      <c r="W1828" s="157" t="str">
        <f t="shared" si="738"/>
        <v>n</v>
      </c>
      <c r="X1828" s="157" t="str">
        <f t="shared" si="739"/>
        <v>y</v>
      </c>
      <c r="Y1828" s="157" t="str">
        <f t="shared" si="740"/>
        <v>n</v>
      </c>
      <c r="Z1828" s="157" t="str">
        <f t="shared" si="741"/>
        <v>n</v>
      </c>
      <c r="AA1828" s="157" t="str">
        <f t="shared" si="742"/>
        <v>n</v>
      </c>
      <c r="AB1828" s="157" t="str">
        <f t="shared" si="743"/>
        <v>n</v>
      </c>
      <c r="AC1828" s="157" t="str">
        <f t="shared" si="744"/>
        <v>n</v>
      </c>
      <c r="AD1828" s="157" t="str">
        <f t="shared" si="745"/>
        <v>n</v>
      </c>
      <c r="AE1828" s="165">
        <v>90</v>
      </c>
      <c r="AF1828" s="166">
        <v>90</v>
      </c>
      <c r="AG1828" s="166">
        <v>90</v>
      </c>
      <c r="AH1828" s="166" t="b">
        <f t="shared" si="753"/>
        <v>1</v>
      </c>
      <c r="AI1828" s="165"/>
      <c r="AJ1828" s="157" t="str">
        <f t="shared" si="746"/>
        <v>n</v>
      </c>
      <c r="AK1828" s="157" t="str">
        <f t="shared" si="747"/>
        <v>n</v>
      </c>
      <c r="AL1828" s="157" t="str">
        <f t="shared" si="748"/>
        <v>n</v>
      </c>
      <c r="AM1828" s="157" t="str">
        <f t="shared" si="749"/>
        <v>n</v>
      </c>
      <c r="AN1828" s="157" t="str">
        <f t="shared" si="754"/>
        <v>n</v>
      </c>
      <c r="AO1828" s="157" t="str">
        <f t="shared" si="755"/>
        <v>n</v>
      </c>
      <c r="AP1828" s="157" t="str">
        <f t="shared" si="750"/>
        <v>n</v>
      </c>
      <c r="AQ1828" s="157" t="str">
        <f t="shared" si="751"/>
        <v>n</v>
      </c>
      <c r="AR1828" s="165">
        <v>-1</v>
      </c>
      <c r="AS1828" s="166">
        <v>-1</v>
      </c>
      <c r="AT1828" s="166" t="b">
        <f t="shared" si="729"/>
        <v>1</v>
      </c>
      <c r="AU1828" s="157" t="s">
        <v>2641</v>
      </c>
    </row>
    <row r="1829" spans="1:47" ht="15" customHeight="1" x14ac:dyDescent="0.3">
      <c r="A1829" s="158" t="s">
        <v>1811</v>
      </c>
      <c r="B1829" s="158" t="s">
        <v>2124</v>
      </c>
      <c r="C1829" s="159">
        <v>44453</v>
      </c>
      <c r="D1829" s="158">
        <v>2021</v>
      </c>
      <c r="E1829" s="158" t="s">
        <v>19</v>
      </c>
      <c r="F1829" s="158" t="s">
        <v>1006</v>
      </c>
      <c r="G1829" s="157"/>
      <c r="H1829" s="157"/>
      <c r="I1829" s="157" t="s">
        <v>3336</v>
      </c>
      <c r="J1829" s="165" t="s">
        <v>1066</v>
      </c>
      <c r="K1829" s="157" t="str">
        <f t="shared" si="730"/>
        <v>n</v>
      </c>
      <c r="L1829" s="157" t="str">
        <f t="shared" si="731"/>
        <v>y</v>
      </c>
      <c r="M1829" s="157" t="str">
        <f t="shared" si="732"/>
        <v>n</v>
      </c>
      <c r="N1829" s="157" t="str">
        <f t="shared" si="733"/>
        <v>n</v>
      </c>
      <c r="O1829" s="157" t="str">
        <f t="shared" si="734"/>
        <v>n</v>
      </c>
      <c r="P1829" s="157" t="str">
        <f t="shared" si="735"/>
        <v>n</v>
      </c>
      <c r="Q1829" s="157" t="str">
        <f t="shared" si="736"/>
        <v>n</v>
      </c>
      <c r="R1829" s="157" t="str">
        <f t="shared" si="737"/>
        <v>n</v>
      </c>
      <c r="S1829" s="165">
        <v>95</v>
      </c>
      <c r="T1829" s="166">
        <v>95</v>
      </c>
      <c r="U1829" s="166" t="b">
        <f t="shared" si="752"/>
        <v>1</v>
      </c>
      <c r="V1829" s="165"/>
      <c r="W1829" s="157" t="str">
        <f t="shared" si="738"/>
        <v>n</v>
      </c>
      <c r="X1829" s="157" t="str">
        <f t="shared" si="739"/>
        <v>n</v>
      </c>
      <c r="Y1829" s="157" t="str">
        <f t="shared" si="740"/>
        <v>n</v>
      </c>
      <c r="Z1829" s="157" t="str">
        <f t="shared" si="741"/>
        <v>n</v>
      </c>
      <c r="AA1829" s="157" t="str">
        <f t="shared" si="742"/>
        <v>n</v>
      </c>
      <c r="AB1829" s="157" t="str">
        <f t="shared" si="743"/>
        <v>n</v>
      </c>
      <c r="AC1829" s="157" t="str">
        <f t="shared" si="744"/>
        <v>n</v>
      </c>
      <c r="AD1829" s="157" t="str">
        <f t="shared" si="745"/>
        <v>n</v>
      </c>
      <c r="AE1829" s="165">
        <v>-1</v>
      </c>
      <c r="AF1829" s="166">
        <v>-1</v>
      </c>
      <c r="AG1829" s="166">
        <v>-1</v>
      </c>
      <c r="AH1829" s="166" t="b">
        <f t="shared" si="753"/>
        <v>1</v>
      </c>
      <c r="AI1829" s="165"/>
      <c r="AJ1829" s="157" t="str">
        <f t="shared" si="746"/>
        <v>n</v>
      </c>
      <c r="AK1829" s="157" t="str">
        <f t="shared" si="747"/>
        <v>n</v>
      </c>
      <c r="AL1829" s="157" t="str">
        <f t="shared" si="748"/>
        <v>n</v>
      </c>
      <c r="AM1829" s="157" t="str">
        <f t="shared" si="749"/>
        <v>n</v>
      </c>
      <c r="AN1829" s="157" t="str">
        <f t="shared" si="754"/>
        <v>n</v>
      </c>
      <c r="AO1829" s="157" t="str">
        <f t="shared" si="755"/>
        <v>n</v>
      </c>
      <c r="AP1829" s="157" t="str">
        <f t="shared" si="750"/>
        <v>n</v>
      </c>
      <c r="AQ1829" s="157" t="str">
        <f t="shared" si="751"/>
        <v>n</v>
      </c>
      <c r="AR1829" s="165">
        <v>-1</v>
      </c>
      <c r="AS1829" s="166">
        <v>-1</v>
      </c>
      <c r="AT1829" s="166" t="b">
        <f t="shared" si="729"/>
        <v>1</v>
      </c>
      <c r="AU1829" s="157" t="s">
        <v>3337</v>
      </c>
    </row>
    <row r="1830" spans="1:47" ht="15" customHeight="1" x14ac:dyDescent="0.3">
      <c r="A1830" s="158" t="s">
        <v>1811</v>
      </c>
      <c r="B1830" s="158" t="s">
        <v>2124</v>
      </c>
      <c r="C1830" s="159">
        <v>44453</v>
      </c>
      <c r="D1830" s="158">
        <v>2021</v>
      </c>
      <c r="E1830" s="158" t="s">
        <v>19</v>
      </c>
      <c r="F1830" s="158" t="s">
        <v>1008</v>
      </c>
      <c r="G1830" s="157"/>
      <c r="H1830" s="157"/>
      <c r="I1830" s="157" t="s">
        <v>3338</v>
      </c>
      <c r="J1830" s="165" t="s">
        <v>1066</v>
      </c>
      <c r="K1830" s="157" t="str">
        <f t="shared" si="730"/>
        <v>n</v>
      </c>
      <c r="L1830" s="157" t="str">
        <f t="shared" si="731"/>
        <v>y</v>
      </c>
      <c r="M1830" s="157" t="str">
        <f t="shared" si="732"/>
        <v>n</v>
      </c>
      <c r="N1830" s="157" t="str">
        <f t="shared" si="733"/>
        <v>n</v>
      </c>
      <c r="O1830" s="157" t="str">
        <f t="shared" si="734"/>
        <v>n</v>
      </c>
      <c r="P1830" s="157" t="str">
        <f t="shared" si="735"/>
        <v>n</v>
      </c>
      <c r="Q1830" s="157" t="str">
        <f t="shared" si="736"/>
        <v>n</v>
      </c>
      <c r="R1830" s="157" t="str">
        <f t="shared" si="737"/>
        <v>n</v>
      </c>
      <c r="S1830" s="165">
        <v>97</v>
      </c>
      <c r="T1830" s="166">
        <v>97</v>
      </c>
      <c r="U1830" s="166" t="b">
        <f t="shared" si="752"/>
        <v>1</v>
      </c>
      <c r="V1830" s="165" t="s">
        <v>1066</v>
      </c>
      <c r="W1830" s="157" t="str">
        <f t="shared" si="738"/>
        <v>n</v>
      </c>
      <c r="X1830" s="157" t="str">
        <f t="shared" si="739"/>
        <v>y</v>
      </c>
      <c r="Y1830" s="157" t="str">
        <f t="shared" si="740"/>
        <v>n</v>
      </c>
      <c r="Z1830" s="157" t="str">
        <f t="shared" si="741"/>
        <v>n</v>
      </c>
      <c r="AA1830" s="157" t="str">
        <f t="shared" si="742"/>
        <v>n</v>
      </c>
      <c r="AB1830" s="157" t="str">
        <f t="shared" si="743"/>
        <v>n</v>
      </c>
      <c r="AC1830" s="157" t="str">
        <f t="shared" si="744"/>
        <v>n</v>
      </c>
      <c r="AD1830" s="157" t="str">
        <f t="shared" si="745"/>
        <v>n</v>
      </c>
      <c r="AE1830" s="165">
        <v>98</v>
      </c>
      <c r="AF1830" s="166">
        <v>98</v>
      </c>
      <c r="AG1830" s="166">
        <v>98</v>
      </c>
      <c r="AH1830" s="166" t="b">
        <f t="shared" si="753"/>
        <v>1</v>
      </c>
      <c r="AI1830" s="165"/>
      <c r="AJ1830" s="157" t="str">
        <f t="shared" si="746"/>
        <v>n</v>
      </c>
      <c r="AK1830" s="157" t="str">
        <f t="shared" si="747"/>
        <v>n</v>
      </c>
      <c r="AL1830" s="157" t="str">
        <f t="shared" si="748"/>
        <v>n</v>
      </c>
      <c r="AM1830" s="157" t="str">
        <f t="shared" si="749"/>
        <v>n</v>
      </c>
      <c r="AN1830" s="157" t="str">
        <f t="shared" si="754"/>
        <v>n</v>
      </c>
      <c r="AO1830" s="157" t="str">
        <f t="shared" si="755"/>
        <v>n</v>
      </c>
      <c r="AP1830" s="157" t="str">
        <f t="shared" si="750"/>
        <v>n</v>
      </c>
      <c r="AQ1830" s="157" t="str">
        <f t="shared" si="751"/>
        <v>n</v>
      </c>
      <c r="AR1830" s="165">
        <v>-1</v>
      </c>
      <c r="AS1830" s="166">
        <v>-1</v>
      </c>
      <c r="AT1830" s="166" t="b">
        <f t="shared" si="729"/>
        <v>1</v>
      </c>
      <c r="AU1830" s="157" t="s">
        <v>2604</v>
      </c>
    </row>
    <row r="1831" spans="1:47" ht="15" customHeight="1" x14ac:dyDescent="0.3">
      <c r="A1831" s="158" t="s">
        <v>1811</v>
      </c>
      <c r="B1831" s="158" t="s">
        <v>2124</v>
      </c>
      <c r="C1831" s="159">
        <v>44453</v>
      </c>
      <c r="D1831" s="158">
        <v>2021</v>
      </c>
      <c r="E1831" s="158" t="s">
        <v>19</v>
      </c>
      <c r="F1831" s="158" t="s">
        <v>1010</v>
      </c>
      <c r="G1831" s="157"/>
      <c r="H1831" s="157"/>
      <c r="I1831" s="157" t="s">
        <v>3339</v>
      </c>
      <c r="J1831" s="165" t="s">
        <v>1066</v>
      </c>
      <c r="K1831" s="157" t="str">
        <f t="shared" si="730"/>
        <v>n</v>
      </c>
      <c r="L1831" s="157" t="str">
        <f t="shared" si="731"/>
        <v>y</v>
      </c>
      <c r="M1831" s="157" t="str">
        <f t="shared" si="732"/>
        <v>n</v>
      </c>
      <c r="N1831" s="157" t="str">
        <f t="shared" si="733"/>
        <v>n</v>
      </c>
      <c r="O1831" s="157" t="str">
        <f t="shared" si="734"/>
        <v>n</v>
      </c>
      <c r="P1831" s="157" t="str">
        <f t="shared" si="735"/>
        <v>n</v>
      </c>
      <c r="Q1831" s="157" t="str">
        <f t="shared" si="736"/>
        <v>n</v>
      </c>
      <c r="R1831" s="157" t="str">
        <f t="shared" si="737"/>
        <v>n</v>
      </c>
      <c r="S1831" s="165">
        <v>99</v>
      </c>
      <c r="T1831" s="166">
        <v>99</v>
      </c>
      <c r="U1831" s="166" t="b">
        <f t="shared" si="752"/>
        <v>1</v>
      </c>
      <c r="V1831" s="165" t="s">
        <v>2391</v>
      </c>
      <c r="W1831" s="157" t="str">
        <f t="shared" si="738"/>
        <v>n</v>
      </c>
      <c r="X1831" s="157" t="str">
        <f t="shared" si="739"/>
        <v>y</v>
      </c>
      <c r="Y1831" s="157" t="str">
        <f t="shared" si="740"/>
        <v>n</v>
      </c>
      <c r="Z1831" s="157" t="str">
        <f t="shared" si="741"/>
        <v>n</v>
      </c>
      <c r="AA1831" s="157" t="str">
        <f t="shared" si="742"/>
        <v>n</v>
      </c>
      <c r="AB1831" s="157" t="str">
        <f t="shared" si="743"/>
        <v>n</v>
      </c>
      <c r="AC1831" s="157" t="str">
        <f t="shared" si="744"/>
        <v>n</v>
      </c>
      <c r="AD1831" s="157" t="str">
        <f t="shared" si="745"/>
        <v>y</v>
      </c>
      <c r="AE1831" s="165">
        <v>80</v>
      </c>
      <c r="AF1831" s="166">
        <v>80</v>
      </c>
      <c r="AG1831" s="166">
        <v>95</v>
      </c>
      <c r="AH1831" s="166" t="b">
        <f t="shared" si="753"/>
        <v>1</v>
      </c>
      <c r="AI1831" s="165"/>
      <c r="AJ1831" s="157" t="str">
        <f t="shared" si="746"/>
        <v>n</v>
      </c>
      <c r="AK1831" s="157" t="str">
        <f t="shared" si="747"/>
        <v>n</v>
      </c>
      <c r="AL1831" s="157" t="str">
        <f t="shared" si="748"/>
        <v>n</v>
      </c>
      <c r="AM1831" s="157" t="str">
        <f t="shared" si="749"/>
        <v>n</v>
      </c>
      <c r="AN1831" s="157" t="str">
        <f t="shared" si="754"/>
        <v>n</v>
      </c>
      <c r="AO1831" s="157" t="str">
        <f t="shared" si="755"/>
        <v>n</v>
      </c>
      <c r="AP1831" s="157" t="str">
        <f t="shared" si="750"/>
        <v>n</v>
      </c>
      <c r="AQ1831" s="157" t="str">
        <f t="shared" si="751"/>
        <v>n</v>
      </c>
      <c r="AR1831" s="165">
        <v>-1</v>
      </c>
      <c r="AS1831" s="166">
        <v>-1</v>
      </c>
      <c r="AT1831" s="166" t="b">
        <f t="shared" si="729"/>
        <v>1</v>
      </c>
      <c r="AU1831" s="157" t="s">
        <v>2596</v>
      </c>
    </row>
    <row r="1832" spans="1:47" ht="15" customHeight="1" x14ac:dyDescent="0.3">
      <c r="A1832" s="158" t="s">
        <v>1811</v>
      </c>
      <c r="B1832" s="158" t="s">
        <v>2124</v>
      </c>
      <c r="C1832" s="159">
        <v>44453</v>
      </c>
      <c r="D1832" s="158">
        <v>2021</v>
      </c>
      <c r="E1832" s="158" t="s">
        <v>19</v>
      </c>
      <c r="F1832" s="158" t="s">
        <v>1012</v>
      </c>
      <c r="G1832" s="157"/>
      <c r="H1832" s="157"/>
      <c r="I1832" s="157" t="s">
        <v>3340</v>
      </c>
      <c r="J1832" s="165" t="s">
        <v>1066</v>
      </c>
      <c r="K1832" s="157" t="str">
        <f t="shared" si="730"/>
        <v>n</v>
      </c>
      <c r="L1832" s="157" t="str">
        <f t="shared" si="731"/>
        <v>y</v>
      </c>
      <c r="M1832" s="157" t="str">
        <f t="shared" si="732"/>
        <v>n</v>
      </c>
      <c r="N1832" s="157" t="str">
        <f t="shared" si="733"/>
        <v>n</v>
      </c>
      <c r="O1832" s="157" t="str">
        <f t="shared" si="734"/>
        <v>n</v>
      </c>
      <c r="P1832" s="157" t="str">
        <f t="shared" si="735"/>
        <v>n</v>
      </c>
      <c r="Q1832" s="157" t="str">
        <f t="shared" si="736"/>
        <v>n</v>
      </c>
      <c r="R1832" s="157" t="str">
        <f t="shared" si="737"/>
        <v>n</v>
      </c>
      <c r="S1832" s="165">
        <v>99</v>
      </c>
      <c r="T1832" s="166">
        <v>99</v>
      </c>
      <c r="U1832" s="166" t="b">
        <f t="shared" si="752"/>
        <v>1</v>
      </c>
      <c r="V1832" s="165" t="s">
        <v>1066</v>
      </c>
      <c r="W1832" s="157" t="str">
        <f t="shared" si="738"/>
        <v>n</v>
      </c>
      <c r="X1832" s="157" t="str">
        <f t="shared" si="739"/>
        <v>y</v>
      </c>
      <c r="Y1832" s="157" t="str">
        <f t="shared" si="740"/>
        <v>n</v>
      </c>
      <c r="Z1832" s="157" t="str">
        <f t="shared" si="741"/>
        <v>n</v>
      </c>
      <c r="AA1832" s="157" t="str">
        <f t="shared" si="742"/>
        <v>n</v>
      </c>
      <c r="AB1832" s="157" t="str">
        <f t="shared" si="743"/>
        <v>n</v>
      </c>
      <c r="AC1832" s="157" t="str">
        <f t="shared" si="744"/>
        <v>n</v>
      </c>
      <c r="AD1832" s="157" t="str">
        <f t="shared" si="745"/>
        <v>n</v>
      </c>
      <c r="AE1832" s="165">
        <v>70</v>
      </c>
      <c r="AF1832" s="166">
        <v>70</v>
      </c>
      <c r="AG1832" s="166">
        <v>95</v>
      </c>
      <c r="AH1832" s="166" t="b">
        <f t="shared" si="753"/>
        <v>1</v>
      </c>
      <c r="AI1832" s="165"/>
      <c r="AJ1832" s="157" t="str">
        <f t="shared" si="746"/>
        <v>n</v>
      </c>
      <c r="AK1832" s="157" t="str">
        <f t="shared" si="747"/>
        <v>n</v>
      </c>
      <c r="AL1832" s="157" t="str">
        <f t="shared" si="748"/>
        <v>n</v>
      </c>
      <c r="AM1832" s="157" t="str">
        <f t="shared" si="749"/>
        <v>n</v>
      </c>
      <c r="AN1832" s="157" t="str">
        <f t="shared" si="754"/>
        <v>n</v>
      </c>
      <c r="AO1832" s="157" t="str">
        <f t="shared" si="755"/>
        <v>n</v>
      </c>
      <c r="AP1832" s="157" t="str">
        <f t="shared" si="750"/>
        <v>n</v>
      </c>
      <c r="AQ1832" s="157" t="str">
        <f t="shared" si="751"/>
        <v>n</v>
      </c>
      <c r="AR1832" s="165">
        <v>-1</v>
      </c>
      <c r="AS1832" s="166">
        <v>-1</v>
      </c>
      <c r="AT1832" s="166" t="b">
        <f t="shared" si="729"/>
        <v>1</v>
      </c>
      <c r="AU1832" s="157" t="s">
        <v>2612</v>
      </c>
    </row>
    <row r="1833" spans="1:47" ht="15" customHeight="1" x14ac:dyDescent="0.3">
      <c r="A1833" s="158" t="s">
        <v>1811</v>
      </c>
      <c r="B1833" s="158" t="s">
        <v>2124</v>
      </c>
      <c r="C1833" s="159">
        <v>44453</v>
      </c>
      <c r="D1833" s="158">
        <v>2021</v>
      </c>
      <c r="E1833" s="158" t="s">
        <v>19</v>
      </c>
      <c r="F1833" s="158" t="s">
        <v>1014</v>
      </c>
      <c r="G1833" s="157"/>
      <c r="H1833" s="157"/>
      <c r="I1833" s="157" t="s">
        <v>3341</v>
      </c>
      <c r="J1833" s="165" t="s">
        <v>1066</v>
      </c>
      <c r="K1833" s="157" t="str">
        <f t="shared" si="730"/>
        <v>n</v>
      </c>
      <c r="L1833" s="157" t="str">
        <f t="shared" si="731"/>
        <v>y</v>
      </c>
      <c r="M1833" s="157" t="str">
        <f t="shared" si="732"/>
        <v>n</v>
      </c>
      <c r="N1833" s="157" t="str">
        <f t="shared" si="733"/>
        <v>n</v>
      </c>
      <c r="O1833" s="157" t="str">
        <f t="shared" si="734"/>
        <v>n</v>
      </c>
      <c r="P1833" s="157" t="str">
        <f t="shared" si="735"/>
        <v>n</v>
      </c>
      <c r="Q1833" s="157" t="str">
        <f t="shared" si="736"/>
        <v>n</v>
      </c>
      <c r="R1833" s="157" t="str">
        <f t="shared" si="737"/>
        <v>n</v>
      </c>
      <c r="S1833" s="165">
        <v>100</v>
      </c>
      <c r="T1833" s="166">
        <v>100</v>
      </c>
      <c r="U1833" s="166" t="b">
        <f t="shared" si="752"/>
        <v>1</v>
      </c>
      <c r="V1833" s="165" t="s">
        <v>1066</v>
      </c>
      <c r="W1833" s="157" t="str">
        <f t="shared" si="738"/>
        <v>n</v>
      </c>
      <c r="X1833" s="157" t="str">
        <f t="shared" si="739"/>
        <v>y</v>
      </c>
      <c r="Y1833" s="157" t="str">
        <f t="shared" si="740"/>
        <v>n</v>
      </c>
      <c r="Z1833" s="157" t="str">
        <f t="shared" si="741"/>
        <v>n</v>
      </c>
      <c r="AA1833" s="157" t="str">
        <f t="shared" si="742"/>
        <v>n</v>
      </c>
      <c r="AB1833" s="157" t="str">
        <f t="shared" si="743"/>
        <v>n</v>
      </c>
      <c r="AC1833" s="157" t="str">
        <f t="shared" si="744"/>
        <v>n</v>
      </c>
      <c r="AD1833" s="157" t="str">
        <f t="shared" si="745"/>
        <v>n</v>
      </c>
      <c r="AE1833" s="165">
        <v>90</v>
      </c>
      <c r="AF1833" s="166">
        <v>90</v>
      </c>
      <c r="AG1833" s="166">
        <v>97</v>
      </c>
      <c r="AH1833" s="166" t="b">
        <f t="shared" si="753"/>
        <v>1</v>
      </c>
      <c r="AI1833" s="165"/>
      <c r="AJ1833" s="157" t="str">
        <f t="shared" si="746"/>
        <v>n</v>
      </c>
      <c r="AK1833" s="157" t="str">
        <f t="shared" si="747"/>
        <v>n</v>
      </c>
      <c r="AL1833" s="157" t="str">
        <f t="shared" si="748"/>
        <v>n</v>
      </c>
      <c r="AM1833" s="157" t="str">
        <f t="shared" si="749"/>
        <v>n</v>
      </c>
      <c r="AN1833" s="157" t="str">
        <f t="shared" si="754"/>
        <v>n</v>
      </c>
      <c r="AO1833" s="157" t="str">
        <f t="shared" si="755"/>
        <v>n</v>
      </c>
      <c r="AP1833" s="157" t="str">
        <f t="shared" si="750"/>
        <v>n</v>
      </c>
      <c r="AQ1833" s="157" t="str">
        <f t="shared" si="751"/>
        <v>n</v>
      </c>
      <c r="AR1833" s="165">
        <v>-1</v>
      </c>
      <c r="AS1833" s="166">
        <v>-1</v>
      </c>
      <c r="AT1833" s="166" t="b">
        <f t="shared" si="729"/>
        <v>1</v>
      </c>
      <c r="AU1833" s="157" t="s">
        <v>2612</v>
      </c>
    </row>
    <row r="1834" spans="1:47" ht="15" customHeight="1" x14ac:dyDescent="0.3">
      <c r="A1834" s="158" t="s">
        <v>1811</v>
      </c>
      <c r="B1834" s="158" t="s">
        <v>2124</v>
      </c>
      <c r="C1834" s="159">
        <v>44453</v>
      </c>
      <c r="D1834" s="158">
        <v>2021</v>
      </c>
      <c r="E1834" s="158" t="s">
        <v>19</v>
      </c>
      <c r="F1834" s="158" t="s">
        <v>1016</v>
      </c>
      <c r="G1834" s="157"/>
      <c r="H1834" s="157"/>
      <c r="I1834" s="157" t="s">
        <v>3342</v>
      </c>
      <c r="J1834" s="165" t="s">
        <v>1066</v>
      </c>
      <c r="K1834" s="157" t="str">
        <f t="shared" si="730"/>
        <v>n</v>
      </c>
      <c r="L1834" s="157" t="str">
        <f t="shared" si="731"/>
        <v>y</v>
      </c>
      <c r="M1834" s="157" t="str">
        <f t="shared" si="732"/>
        <v>n</v>
      </c>
      <c r="N1834" s="157" t="str">
        <f t="shared" si="733"/>
        <v>n</v>
      </c>
      <c r="O1834" s="157" t="str">
        <f t="shared" si="734"/>
        <v>n</v>
      </c>
      <c r="P1834" s="157" t="str">
        <f t="shared" si="735"/>
        <v>n</v>
      </c>
      <c r="Q1834" s="157" t="str">
        <f t="shared" si="736"/>
        <v>n</v>
      </c>
      <c r="R1834" s="157" t="str">
        <f t="shared" si="737"/>
        <v>n</v>
      </c>
      <c r="S1834" s="165">
        <v>98</v>
      </c>
      <c r="T1834" s="166">
        <v>98</v>
      </c>
      <c r="U1834" s="166" t="b">
        <f t="shared" si="752"/>
        <v>1</v>
      </c>
      <c r="V1834" s="165" t="s">
        <v>1066</v>
      </c>
      <c r="W1834" s="157" t="str">
        <f t="shared" si="738"/>
        <v>n</v>
      </c>
      <c r="X1834" s="157" t="str">
        <f t="shared" si="739"/>
        <v>y</v>
      </c>
      <c r="Y1834" s="157" t="str">
        <f t="shared" si="740"/>
        <v>n</v>
      </c>
      <c r="Z1834" s="157" t="str">
        <f t="shared" si="741"/>
        <v>n</v>
      </c>
      <c r="AA1834" s="157" t="str">
        <f t="shared" si="742"/>
        <v>n</v>
      </c>
      <c r="AB1834" s="157" t="str">
        <f t="shared" si="743"/>
        <v>n</v>
      </c>
      <c r="AC1834" s="157" t="str">
        <f t="shared" si="744"/>
        <v>n</v>
      </c>
      <c r="AD1834" s="157" t="str">
        <f t="shared" si="745"/>
        <v>n</v>
      </c>
      <c r="AE1834" s="165">
        <v>90</v>
      </c>
      <c r="AF1834" s="166">
        <v>90</v>
      </c>
      <c r="AG1834" s="166">
        <v>90</v>
      </c>
      <c r="AH1834" s="166" t="b">
        <f t="shared" si="753"/>
        <v>1</v>
      </c>
      <c r="AI1834" s="165"/>
      <c r="AJ1834" s="157" t="str">
        <f t="shared" si="746"/>
        <v>n</v>
      </c>
      <c r="AK1834" s="157" t="str">
        <f t="shared" si="747"/>
        <v>n</v>
      </c>
      <c r="AL1834" s="157" t="str">
        <f t="shared" si="748"/>
        <v>n</v>
      </c>
      <c r="AM1834" s="157" t="str">
        <f t="shared" si="749"/>
        <v>n</v>
      </c>
      <c r="AN1834" s="157" t="str">
        <f t="shared" si="754"/>
        <v>n</v>
      </c>
      <c r="AO1834" s="157" t="str">
        <f t="shared" si="755"/>
        <v>n</v>
      </c>
      <c r="AP1834" s="157" t="str">
        <f t="shared" si="750"/>
        <v>n</v>
      </c>
      <c r="AQ1834" s="157" t="str">
        <f t="shared" si="751"/>
        <v>n</v>
      </c>
      <c r="AR1834" s="165">
        <v>-1</v>
      </c>
      <c r="AS1834" s="166">
        <v>-1</v>
      </c>
      <c r="AT1834" s="166" t="b">
        <f t="shared" si="729"/>
        <v>1</v>
      </c>
      <c r="AU1834" s="157" t="s">
        <v>2641</v>
      </c>
    </row>
    <row r="1835" spans="1:47" ht="15" customHeight="1" x14ac:dyDescent="0.3">
      <c r="A1835" s="158" t="s">
        <v>1811</v>
      </c>
      <c r="B1835" s="158" t="s">
        <v>2124</v>
      </c>
      <c r="C1835" s="159">
        <v>44453</v>
      </c>
      <c r="D1835" s="158">
        <v>2021</v>
      </c>
      <c r="E1835" s="158" t="s">
        <v>19</v>
      </c>
      <c r="F1835" s="158" t="s">
        <v>1018</v>
      </c>
      <c r="G1835" s="157"/>
      <c r="H1835" s="157"/>
      <c r="I1835" s="157" t="s">
        <v>3343</v>
      </c>
      <c r="J1835" s="165" t="s">
        <v>1066</v>
      </c>
      <c r="K1835" s="157" t="str">
        <f t="shared" si="730"/>
        <v>n</v>
      </c>
      <c r="L1835" s="157" t="str">
        <f t="shared" si="731"/>
        <v>y</v>
      </c>
      <c r="M1835" s="157" t="str">
        <f t="shared" si="732"/>
        <v>n</v>
      </c>
      <c r="N1835" s="157" t="str">
        <f t="shared" si="733"/>
        <v>n</v>
      </c>
      <c r="O1835" s="157" t="str">
        <f t="shared" si="734"/>
        <v>n</v>
      </c>
      <c r="P1835" s="157" t="str">
        <f t="shared" si="735"/>
        <v>n</v>
      </c>
      <c r="Q1835" s="157" t="str">
        <f t="shared" si="736"/>
        <v>n</v>
      </c>
      <c r="R1835" s="157" t="str">
        <f t="shared" si="737"/>
        <v>n</v>
      </c>
      <c r="S1835" s="165">
        <v>88</v>
      </c>
      <c r="T1835" s="166">
        <v>88</v>
      </c>
      <c r="U1835" s="166" t="b">
        <f t="shared" si="752"/>
        <v>1</v>
      </c>
      <c r="V1835" s="165" t="s">
        <v>1066</v>
      </c>
      <c r="W1835" s="157" t="str">
        <f t="shared" si="738"/>
        <v>n</v>
      </c>
      <c r="X1835" s="157" t="str">
        <f t="shared" si="739"/>
        <v>y</v>
      </c>
      <c r="Y1835" s="157" t="str">
        <f t="shared" si="740"/>
        <v>n</v>
      </c>
      <c r="Z1835" s="157" t="str">
        <f t="shared" si="741"/>
        <v>n</v>
      </c>
      <c r="AA1835" s="157" t="str">
        <f t="shared" si="742"/>
        <v>n</v>
      </c>
      <c r="AB1835" s="157" t="str">
        <f t="shared" si="743"/>
        <v>n</v>
      </c>
      <c r="AC1835" s="157" t="str">
        <f t="shared" si="744"/>
        <v>n</v>
      </c>
      <c r="AD1835" s="157" t="str">
        <f t="shared" si="745"/>
        <v>n</v>
      </c>
      <c r="AE1835" s="165">
        <v>95</v>
      </c>
      <c r="AF1835" s="166">
        <v>95</v>
      </c>
      <c r="AG1835" s="166">
        <v>95</v>
      </c>
      <c r="AH1835" s="166" t="b">
        <f t="shared" si="753"/>
        <v>1</v>
      </c>
      <c r="AI1835" s="165"/>
      <c r="AJ1835" s="157" t="str">
        <f t="shared" si="746"/>
        <v>n</v>
      </c>
      <c r="AK1835" s="157" t="str">
        <f t="shared" si="747"/>
        <v>n</v>
      </c>
      <c r="AL1835" s="157" t="str">
        <f t="shared" si="748"/>
        <v>n</v>
      </c>
      <c r="AM1835" s="157" t="str">
        <f t="shared" si="749"/>
        <v>n</v>
      </c>
      <c r="AN1835" s="157" t="str">
        <f t="shared" si="754"/>
        <v>n</v>
      </c>
      <c r="AO1835" s="157" t="str">
        <f t="shared" si="755"/>
        <v>n</v>
      </c>
      <c r="AP1835" s="157" t="str">
        <f t="shared" si="750"/>
        <v>n</v>
      </c>
      <c r="AQ1835" s="157" t="str">
        <f t="shared" si="751"/>
        <v>n</v>
      </c>
      <c r="AR1835" s="165">
        <v>-1</v>
      </c>
      <c r="AS1835" s="166">
        <v>-1</v>
      </c>
      <c r="AT1835" s="166" t="b">
        <f t="shared" si="729"/>
        <v>1</v>
      </c>
      <c r="AU1835" s="157" t="s">
        <v>2598</v>
      </c>
    </row>
    <row r="1836" spans="1:47" ht="15" customHeight="1" x14ac:dyDescent="0.3">
      <c r="A1836" s="158" t="s">
        <v>1811</v>
      </c>
      <c r="B1836" s="158" t="s">
        <v>2124</v>
      </c>
      <c r="C1836" s="159">
        <v>44453</v>
      </c>
      <c r="D1836" s="158">
        <v>2021</v>
      </c>
      <c r="E1836" s="158" t="s">
        <v>19</v>
      </c>
      <c r="F1836" s="158" t="s">
        <v>1020</v>
      </c>
      <c r="G1836" s="157"/>
      <c r="H1836" s="157"/>
      <c r="I1836" s="157" t="s">
        <v>3344</v>
      </c>
      <c r="J1836" s="165" t="s">
        <v>1066</v>
      </c>
      <c r="K1836" s="157" t="str">
        <f t="shared" si="730"/>
        <v>n</v>
      </c>
      <c r="L1836" s="157" t="str">
        <f t="shared" si="731"/>
        <v>y</v>
      </c>
      <c r="M1836" s="157" t="str">
        <f t="shared" si="732"/>
        <v>n</v>
      </c>
      <c r="N1836" s="157" t="str">
        <f t="shared" si="733"/>
        <v>n</v>
      </c>
      <c r="O1836" s="157" t="str">
        <f t="shared" si="734"/>
        <v>n</v>
      </c>
      <c r="P1836" s="157" t="str">
        <f t="shared" si="735"/>
        <v>n</v>
      </c>
      <c r="Q1836" s="157" t="str">
        <f t="shared" si="736"/>
        <v>n</v>
      </c>
      <c r="R1836" s="157" t="str">
        <f t="shared" si="737"/>
        <v>n</v>
      </c>
      <c r="S1836" s="165">
        <v>95</v>
      </c>
      <c r="T1836" s="166">
        <v>95</v>
      </c>
      <c r="U1836" s="166" t="b">
        <f t="shared" si="752"/>
        <v>1</v>
      </c>
      <c r="V1836" s="165" t="s">
        <v>1066</v>
      </c>
      <c r="W1836" s="157" t="str">
        <f t="shared" si="738"/>
        <v>n</v>
      </c>
      <c r="X1836" s="157" t="str">
        <f t="shared" si="739"/>
        <v>y</v>
      </c>
      <c r="Y1836" s="157" t="str">
        <f t="shared" si="740"/>
        <v>n</v>
      </c>
      <c r="Z1836" s="157" t="str">
        <f t="shared" si="741"/>
        <v>n</v>
      </c>
      <c r="AA1836" s="157" t="str">
        <f t="shared" si="742"/>
        <v>n</v>
      </c>
      <c r="AB1836" s="157" t="str">
        <f t="shared" si="743"/>
        <v>n</v>
      </c>
      <c r="AC1836" s="157" t="str">
        <f t="shared" si="744"/>
        <v>n</v>
      </c>
      <c r="AD1836" s="157" t="str">
        <f t="shared" si="745"/>
        <v>n</v>
      </c>
      <c r="AE1836" s="165">
        <v>97</v>
      </c>
      <c r="AF1836" s="166">
        <v>97</v>
      </c>
      <c r="AG1836" s="166">
        <v>97</v>
      </c>
      <c r="AH1836" s="166" t="b">
        <f t="shared" si="753"/>
        <v>1</v>
      </c>
      <c r="AI1836" s="165"/>
      <c r="AJ1836" s="157" t="str">
        <f t="shared" si="746"/>
        <v>n</v>
      </c>
      <c r="AK1836" s="157" t="str">
        <f t="shared" si="747"/>
        <v>n</v>
      </c>
      <c r="AL1836" s="157" t="str">
        <f t="shared" si="748"/>
        <v>n</v>
      </c>
      <c r="AM1836" s="157" t="str">
        <f t="shared" si="749"/>
        <v>n</v>
      </c>
      <c r="AN1836" s="157" t="str">
        <f t="shared" si="754"/>
        <v>n</v>
      </c>
      <c r="AO1836" s="157" t="str">
        <f t="shared" si="755"/>
        <v>n</v>
      </c>
      <c r="AP1836" s="157" t="str">
        <f t="shared" si="750"/>
        <v>n</v>
      </c>
      <c r="AQ1836" s="157" t="str">
        <f t="shared" si="751"/>
        <v>n</v>
      </c>
      <c r="AR1836" s="165">
        <v>-1</v>
      </c>
      <c r="AS1836" s="166">
        <v>-1</v>
      </c>
      <c r="AT1836" s="166" t="b">
        <f t="shared" si="729"/>
        <v>1</v>
      </c>
      <c r="AU1836" s="157" t="s">
        <v>3345</v>
      </c>
    </row>
    <row r="1837" spans="1:47" ht="15" customHeight="1" x14ac:dyDescent="0.3">
      <c r="A1837" s="158" t="s">
        <v>1811</v>
      </c>
      <c r="B1837" s="158" t="s">
        <v>2124</v>
      </c>
      <c r="C1837" s="159">
        <v>44453</v>
      </c>
      <c r="D1837" s="158">
        <v>2021</v>
      </c>
      <c r="E1837" s="158" t="s">
        <v>19</v>
      </c>
      <c r="F1837" s="158" t="s">
        <v>1022</v>
      </c>
      <c r="G1837" s="157"/>
      <c r="H1837" s="157"/>
      <c r="I1837" s="157" t="s">
        <v>3346</v>
      </c>
      <c r="J1837" s="165" t="s">
        <v>1066</v>
      </c>
      <c r="K1837" s="157" t="str">
        <f t="shared" si="730"/>
        <v>n</v>
      </c>
      <c r="L1837" s="157" t="str">
        <f t="shared" si="731"/>
        <v>y</v>
      </c>
      <c r="M1837" s="157" t="str">
        <f t="shared" si="732"/>
        <v>n</v>
      </c>
      <c r="N1837" s="157" t="str">
        <f t="shared" si="733"/>
        <v>n</v>
      </c>
      <c r="O1837" s="157" t="str">
        <f t="shared" si="734"/>
        <v>n</v>
      </c>
      <c r="P1837" s="157" t="str">
        <f t="shared" si="735"/>
        <v>n</v>
      </c>
      <c r="Q1837" s="157" t="str">
        <f t="shared" si="736"/>
        <v>n</v>
      </c>
      <c r="R1837" s="157" t="str">
        <f t="shared" si="737"/>
        <v>n</v>
      </c>
      <c r="S1837" s="165">
        <v>97</v>
      </c>
      <c r="T1837" s="166">
        <v>97</v>
      </c>
      <c r="U1837" s="166" t="b">
        <f t="shared" si="752"/>
        <v>1</v>
      </c>
      <c r="V1837" s="165" t="s">
        <v>2607</v>
      </c>
      <c r="W1837" s="157" t="str">
        <f t="shared" si="738"/>
        <v>n</v>
      </c>
      <c r="X1837" s="157" t="str">
        <f t="shared" si="739"/>
        <v>y</v>
      </c>
      <c r="Y1837" s="157" t="str">
        <f t="shared" si="740"/>
        <v>n</v>
      </c>
      <c r="Z1837" s="157" t="str">
        <f t="shared" si="741"/>
        <v>n</v>
      </c>
      <c r="AA1837" s="157" t="str">
        <f t="shared" si="742"/>
        <v>n</v>
      </c>
      <c r="AB1837" s="157" t="str">
        <f t="shared" si="743"/>
        <v>y</v>
      </c>
      <c r="AC1837" s="157" t="str">
        <f t="shared" si="744"/>
        <v>y</v>
      </c>
      <c r="AD1837" s="157" t="str">
        <f t="shared" si="745"/>
        <v>n</v>
      </c>
      <c r="AE1837" s="165">
        <v>95</v>
      </c>
      <c r="AF1837" s="166">
        <v>95</v>
      </c>
      <c r="AG1837" s="166">
        <v>95</v>
      </c>
      <c r="AH1837" s="166" t="b">
        <f t="shared" si="753"/>
        <v>1</v>
      </c>
      <c r="AI1837" s="165"/>
      <c r="AJ1837" s="157" t="str">
        <f t="shared" si="746"/>
        <v>n</v>
      </c>
      <c r="AK1837" s="157" t="str">
        <f t="shared" si="747"/>
        <v>n</v>
      </c>
      <c r="AL1837" s="157" t="str">
        <f t="shared" si="748"/>
        <v>n</v>
      </c>
      <c r="AM1837" s="157" t="str">
        <f t="shared" si="749"/>
        <v>n</v>
      </c>
      <c r="AN1837" s="157" t="str">
        <f t="shared" si="754"/>
        <v>n</v>
      </c>
      <c r="AO1837" s="157" t="str">
        <f t="shared" si="755"/>
        <v>n</v>
      </c>
      <c r="AP1837" s="157" t="str">
        <f t="shared" si="750"/>
        <v>n</v>
      </c>
      <c r="AQ1837" s="157" t="str">
        <f t="shared" si="751"/>
        <v>n</v>
      </c>
      <c r="AR1837" s="165">
        <v>-1</v>
      </c>
      <c r="AS1837" s="166">
        <v>-1</v>
      </c>
      <c r="AT1837" s="166" t="b">
        <f t="shared" si="729"/>
        <v>1</v>
      </c>
      <c r="AU1837" s="157" t="s">
        <v>2596</v>
      </c>
    </row>
    <row r="1838" spans="1:47" ht="15" customHeight="1" x14ac:dyDescent="0.3">
      <c r="A1838" s="158" t="s">
        <v>1811</v>
      </c>
      <c r="B1838" s="158" t="s">
        <v>2123</v>
      </c>
      <c r="C1838" s="159">
        <v>44487</v>
      </c>
      <c r="D1838" s="158">
        <v>2021</v>
      </c>
      <c r="E1838" s="158" t="s">
        <v>19</v>
      </c>
      <c r="F1838" s="158" t="s">
        <v>943</v>
      </c>
      <c r="G1838" s="169">
        <v>0.63194444444444442</v>
      </c>
      <c r="H1838" s="169">
        <v>0.67361111111111116</v>
      </c>
      <c r="I1838" s="157" t="s">
        <v>3347</v>
      </c>
      <c r="J1838" s="165"/>
      <c r="K1838" s="157" t="str">
        <f t="shared" si="730"/>
        <v>n</v>
      </c>
      <c r="L1838" s="157" t="str">
        <f t="shared" si="731"/>
        <v>n</v>
      </c>
      <c r="M1838" s="157" t="str">
        <f t="shared" si="732"/>
        <v>n</v>
      </c>
      <c r="N1838" s="157" t="str">
        <f t="shared" si="733"/>
        <v>n</v>
      </c>
      <c r="O1838" s="157" t="str">
        <f t="shared" si="734"/>
        <v>n</v>
      </c>
      <c r="P1838" s="157" t="str">
        <f t="shared" si="735"/>
        <v>n</v>
      </c>
      <c r="Q1838" s="157" t="str">
        <f t="shared" si="736"/>
        <v>n</v>
      </c>
      <c r="R1838" s="157" t="str">
        <f t="shared" si="737"/>
        <v>n</v>
      </c>
      <c r="S1838" s="165">
        <v>-1</v>
      </c>
      <c r="T1838" s="166">
        <v>-1</v>
      </c>
      <c r="U1838" s="166" t="b">
        <f t="shared" si="752"/>
        <v>1</v>
      </c>
      <c r="V1838" s="165" t="s">
        <v>1066</v>
      </c>
      <c r="W1838" s="157" t="str">
        <f t="shared" si="738"/>
        <v>n</v>
      </c>
      <c r="X1838" s="157" t="str">
        <f t="shared" si="739"/>
        <v>y</v>
      </c>
      <c r="Y1838" s="157" t="str">
        <f t="shared" si="740"/>
        <v>n</v>
      </c>
      <c r="Z1838" s="157" t="str">
        <f t="shared" si="741"/>
        <v>n</v>
      </c>
      <c r="AA1838" s="157" t="str">
        <f t="shared" si="742"/>
        <v>n</v>
      </c>
      <c r="AB1838" s="157" t="str">
        <f t="shared" si="743"/>
        <v>n</v>
      </c>
      <c r="AC1838" s="157" t="str">
        <f t="shared" si="744"/>
        <v>n</v>
      </c>
      <c r="AD1838" s="157" t="str">
        <f t="shared" si="745"/>
        <v>n</v>
      </c>
      <c r="AE1838" s="165">
        <v>50</v>
      </c>
      <c r="AF1838" s="166">
        <v>50</v>
      </c>
      <c r="AG1838" s="166">
        <v>50</v>
      </c>
      <c r="AH1838" s="166" t="b">
        <f t="shared" si="753"/>
        <v>1</v>
      </c>
      <c r="AI1838" s="165"/>
      <c r="AJ1838" s="157" t="str">
        <f t="shared" si="746"/>
        <v>n</v>
      </c>
      <c r="AK1838" s="157" t="str">
        <f t="shared" si="747"/>
        <v>n</v>
      </c>
      <c r="AL1838" s="157" t="str">
        <f t="shared" si="748"/>
        <v>n</v>
      </c>
      <c r="AM1838" s="157" t="str">
        <f t="shared" si="749"/>
        <v>n</v>
      </c>
      <c r="AN1838" s="157" t="str">
        <f t="shared" si="754"/>
        <v>n</v>
      </c>
      <c r="AO1838" s="157" t="str">
        <f t="shared" si="755"/>
        <v>n</v>
      </c>
      <c r="AP1838" s="157" t="str">
        <f t="shared" si="750"/>
        <v>n</v>
      </c>
      <c r="AQ1838" s="157" t="str">
        <f t="shared" si="751"/>
        <v>n</v>
      </c>
      <c r="AR1838" s="165">
        <v>-1</v>
      </c>
      <c r="AS1838" s="166">
        <v>-1</v>
      </c>
      <c r="AT1838" s="166" t="b">
        <f t="shared" si="729"/>
        <v>1</v>
      </c>
      <c r="AU1838" s="157" t="s">
        <v>3348</v>
      </c>
    </row>
    <row r="1839" spans="1:47" ht="15" customHeight="1" x14ac:dyDescent="0.3">
      <c r="A1839" s="158" t="s">
        <v>1811</v>
      </c>
      <c r="B1839" s="158" t="s">
        <v>2123</v>
      </c>
      <c r="C1839" s="159">
        <v>44487</v>
      </c>
      <c r="D1839" s="158">
        <v>2021</v>
      </c>
      <c r="E1839" s="158" t="s">
        <v>19</v>
      </c>
      <c r="F1839" s="158" t="s">
        <v>947</v>
      </c>
      <c r="G1839" s="169">
        <v>0.63194444444444442</v>
      </c>
      <c r="H1839" s="169">
        <v>0.67361111111111116</v>
      </c>
      <c r="I1839" s="157" t="s">
        <v>3349</v>
      </c>
      <c r="J1839" s="165" t="s">
        <v>1066</v>
      </c>
      <c r="K1839" s="157" t="str">
        <f t="shared" si="730"/>
        <v>n</v>
      </c>
      <c r="L1839" s="157" t="str">
        <f t="shared" si="731"/>
        <v>y</v>
      </c>
      <c r="M1839" s="157" t="str">
        <f t="shared" si="732"/>
        <v>n</v>
      </c>
      <c r="N1839" s="157" t="str">
        <f t="shared" si="733"/>
        <v>n</v>
      </c>
      <c r="O1839" s="157" t="str">
        <f t="shared" si="734"/>
        <v>n</v>
      </c>
      <c r="P1839" s="157" t="str">
        <f t="shared" si="735"/>
        <v>n</v>
      </c>
      <c r="Q1839" s="157" t="str">
        <f t="shared" si="736"/>
        <v>n</v>
      </c>
      <c r="R1839" s="157" t="str">
        <f t="shared" si="737"/>
        <v>n</v>
      </c>
      <c r="S1839" s="165">
        <v>70</v>
      </c>
      <c r="T1839" s="166">
        <v>70</v>
      </c>
      <c r="U1839" s="166" t="b">
        <f t="shared" si="752"/>
        <v>1</v>
      </c>
      <c r="V1839" s="165" t="s">
        <v>1066</v>
      </c>
      <c r="W1839" s="157" t="str">
        <f t="shared" si="738"/>
        <v>n</v>
      </c>
      <c r="X1839" s="157" t="str">
        <f t="shared" si="739"/>
        <v>y</v>
      </c>
      <c r="Y1839" s="157" t="str">
        <f t="shared" si="740"/>
        <v>n</v>
      </c>
      <c r="Z1839" s="157" t="str">
        <f t="shared" si="741"/>
        <v>n</v>
      </c>
      <c r="AA1839" s="157" t="str">
        <f t="shared" si="742"/>
        <v>n</v>
      </c>
      <c r="AB1839" s="157" t="str">
        <f t="shared" si="743"/>
        <v>n</v>
      </c>
      <c r="AC1839" s="157" t="str">
        <f t="shared" si="744"/>
        <v>n</v>
      </c>
      <c r="AD1839" s="157" t="str">
        <f t="shared" si="745"/>
        <v>n</v>
      </c>
      <c r="AE1839" s="165">
        <v>60</v>
      </c>
      <c r="AF1839" s="166">
        <v>60</v>
      </c>
      <c r="AG1839" s="166">
        <v>60</v>
      </c>
      <c r="AH1839" s="166" t="b">
        <f t="shared" si="753"/>
        <v>1</v>
      </c>
      <c r="AI1839" s="165"/>
      <c r="AJ1839" s="157" t="str">
        <f t="shared" si="746"/>
        <v>n</v>
      </c>
      <c r="AK1839" s="157" t="str">
        <f t="shared" si="747"/>
        <v>n</v>
      </c>
      <c r="AL1839" s="157" t="str">
        <f t="shared" si="748"/>
        <v>n</v>
      </c>
      <c r="AM1839" s="157" t="str">
        <f t="shared" si="749"/>
        <v>n</v>
      </c>
      <c r="AN1839" s="157" t="str">
        <f t="shared" si="754"/>
        <v>n</v>
      </c>
      <c r="AO1839" s="157" t="str">
        <f t="shared" si="755"/>
        <v>n</v>
      </c>
      <c r="AP1839" s="157" t="str">
        <f t="shared" si="750"/>
        <v>n</v>
      </c>
      <c r="AQ1839" s="157" t="str">
        <f t="shared" si="751"/>
        <v>n</v>
      </c>
      <c r="AR1839" s="165">
        <v>-1</v>
      </c>
      <c r="AS1839" s="166">
        <v>-1</v>
      </c>
      <c r="AT1839" s="166" t="b">
        <f t="shared" si="729"/>
        <v>1</v>
      </c>
      <c r="AU1839" s="157" t="s">
        <v>3350</v>
      </c>
    </row>
    <row r="1840" spans="1:47" ht="15" customHeight="1" x14ac:dyDescent="0.3">
      <c r="A1840" s="158" t="s">
        <v>1811</v>
      </c>
      <c r="B1840" s="158" t="s">
        <v>2123</v>
      </c>
      <c r="C1840" s="159">
        <v>44487</v>
      </c>
      <c r="D1840" s="158">
        <v>2021</v>
      </c>
      <c r="E1840" s="158" t="s">
        <v>19</v>
      </c>
      <c r="F1840" s="158" t="s">
        <v>949</v>
      </c>
      <c r="G1840" s="169">
        <v>0.63194444444444442</v>
      </c>
      <c r="H1840" s="169">
        <v>0.67361111111111116</v>
      </c>
      <c r="I1840" s="157" t="s">
        <v>3351</v>
      </c>
      <c r="J1840" s="165" t="s">
        <v>1066</v>
      </c>
      <c r="K1840" s="157" t="str">
        <f t="shared" si="730"/>
        <v>n</v>
      </c>
      <c r="L1840" s="157" t="str">
        <f t="shared" si="731"/>
        <v>y</v>
      </c>
      <c r="M1840" s="157" t="str">
        <f t="shared" si="732"/>
        <v>n</v>
      </c>
      <c r="N1840" s="157" t="str">
        <f t="shared" si="733"/>
        <v>n</v>
      </c>
      <c r="O1840" s="157" t="str">
        <f t="shared" si="734"/>
        <v>n</v>
      </c>
      <c r="P1840" s="157" t="str">
        <f t="shared" si="735"/>
        <v>n</v>
      </c>
      <c r="Q1840" s="157" t="str">
        <f t="shared" si="736"/>
        <v>n</v>
      </c>
      <c r="R1840" s="157" t="str">
        <f t="shared" si="737"/>
        <v>n</v>
      </c>
      <c r="S1840" s="165">
        <v>90</v>
      </c>
      <c r="T1840" s="166">
        <v>90</v>
      </c>
      <c r="U1840" s="166" t="b">
        <f t="shared" si="752"/>
        <v>1</v>
      </c>
      <c r="V1840" s="165" t="s">
        <v>1066</v>
      </c>
      <c r="W1840" s="157" t="str">
        <f t="shared" si="738"/>
        <v>n</v>
      </c>
      <c r="X1840" s="157" t="str">
        <f t="shared" si="739"/>
        <v>y</v>
      </c>
      <c r="Y1840" s="157" t="str">
        <f t="shared" si="740"/>
        <v>n</v>
      </c>
      <c r="Z1840" s="157" t="str">
        <f t="shared" si="741"/>
        <v>n</v>
      </c>
      <c r="AA1840" s="157" t="str">
        <f t="shared" si="742"/>
        <v>n</v>
      </c>
      <c r="AB1840" s="157" t="str">
        <f t="shared" si="743"/>
        <v>n</v>
      </c>
      <c r="AC1840" s="157" t="str">
        <f t="shared" si="744"/>
        <v>n</v>
      </c>
      <c r="AD1840" s="157" t="str">
        <f t="shared" si="745"/>
        <v>n</v>
      </c>
      <c r="AE1840" s="165">
        <v>80</v>
      </c>
      <c r="AF1840" s="166">
        <v>80</v>
      </c>
      <c r="AG1840" s="166">
        <v>80</v>
      </c>
      <c r="AH1840" s="166" t="b">
        <f t="shared" si="753"/>
        <v>1</v>
      </c>
      <c r="AI1840" s="165"/>
      <c r="AJ1840" s="157" t="str">
        <f t="shared" si="746"/>
        <v>n</v>
      </c>
      <c r="AK1840" s="157" t="str">
        <f t="shared" si="747"/>
        <v>n</v>
      </c>
      <c r="AL1840" s="157" t="str">
        <f t="shared" si="748"/>
        <v>n</v>
      </c>
      <c r="AM1840" s="157" t="str">
        <f t="shared" si="749"/>
        <v>n</v>
      </c>
      <c r="AN1840" s="157" t="str">
        <f t="shared" si="754"/>
        <v>n</v>
      </c>
      <c r="AO1840" s="157" t="str">
        <f t="shared" si="755"/>
        <v>n</v>
      </c>
      <c r="AP1840" s="157" t="str">
        <f t="shared" si="750"/>
        <v>n</v>
      </c>
      <c r="AQ1840" s="157" t="str">
        <f t="shared" si="751"/>
        <v>n</v>
      </c>
      <c r="AR1840" s="165">
        <v>-1</v>
      </c>
      <c r="AS1840" s="166">
        <v>-1</v>
      </c>
      <c r="AT1840" s="166" t="b">
        <f t="shared" si="729"/>
        <v>1</v>
      </c>
      <c r="AU1840" s="157" t="s">
        <v>2672</v>
      </c>
    </row>
    <row r="1841" spans="1:47" ht="15" customHeight="1" x14ac:dyDescent="0.3">
      <c r="A1841" s="158" t="s">
        <v>1811</v>
      </c>
      <c r="B1841" s="158" t="s">
        <v>2123</v>
      </c>
      <c r="C1841" s="159">
        <v>44487</v>
      </c>
      <c r="D1841" s="158">
        <v>2021</v>
      </c>
      <c r="E1841" s="158" t="s">
        <v>19</v>
      </c>
      <c r="F1841" s="158" t="s">
        <v>951</v>
      </c>
      <c r="G1841" s="169">
        <v>0.63194444444444442</v>
      </c>
      <c r="H1841" s="169">
        <v>0.67361111111111116</v>
      </c>
      <c r="I1841" s="157" t="s">
        <v>3352</v>
      </c>
      <c r="J1841" s="165" t="s">
        <v>1066</v>
      </c>
      <c r="K1841" s="157" t="str">
        <f t="shared" si="730"/>
        <v>n</v>
      </c>
      <c r="L1841" s="157" t="str">
        <f t="shared" si="731"/>
        <v>y</v>
      </c>
      <c r="M1841" s="157" t="str">
        <f t="shared" si="732"/>
        <v>n</v>
      </c>
      <c r="N1841" s="157" t="str">
        <f t="shared" si="733"/>
        <v>n</v>
      </c>
      <c r="O1841" s="157" t="str">
        <f t="shared" si="734"/>
        <v>n</v>
      </c>
      <c r="P1841" s="157" t="str">
        <f t="shared" si="735"/>
        <v>n</v>
      </c>
      <c r="Q1841" s="157" t="str">
        <f t="shared" si="736"/>
        <v>n</v>
      </c>
      <c r="R1841" s="157" t="str">
        <f t="shared" si="737"/>
        <v>n</v>
      </c>
      <c r="S1841" s="165">
        <v>92</v>
      </c>
      <c r="T1841" s="166">
        <v>92</v>
      </c>
      <c r="U1841" s="166" t="b">
        <f t="shared" si="752"/>
        <v>1</v>
      </c>
      <c r="V1841" s="165" t="s">
        <v>1066</v>
      </c>
      <c r="W1841" s="157" t="str">
        <f t="shared" si="738"/>
        <v>n</v>
      </c>
      <c r="X1841" s="157" t="str">
        <f t="shared" si="739"/>
        <v>y</v>
      </c>
      <c r="Y1841" s="157" t="str">
        <f t="shared" si="740"/>
        <v>n</v>
      </c>
      <c r="Z1841" s="157" t="str">
        <f t="shared" si="741"/>
        <v>n</v>
      </c>
      <c r="AA1841" s="157" t="str">
        <f t="shared" si="742"/>
        <v>n</v>
      </c>
      <c r="AB1841" s="157" t="str">
        <f t="shared" si="743"/>
        <v>n</v>
      </c>
      <c r="AC1841" s="157" t="str">
        <f t="shared" si="744"/>
        <v>n</v>
      </c>
      <c r="AD1841" s="157" t="str">
        <f t="shared" si="745"/>
        <v>n</v>
      </c>
      <c r="AE1841" s="165">
        <v>70</v>
      </c>
      <c r="AF1841" s="166">
        <v>70</v>
      </c>
      <c r="AG1841" s="166">
        <v>70</v>
      </c>
      <c r="AH1841" s="166" t="b">
        <f t="shared" si="753"/>
        <v>1</v>
      </c>
      <c r="AI1841" s="165"/>
      <c r="AJ1841" s="157" t="str">
        <f t="shared" si="746"/>
        <v>n</v>
      </c>
      <c r="AK1841" s="157" t="str">
        <f t="shared" si="747"/>
        <v>n</v>
      </c>
      <c r="AL1841" s="157" t="str">
        <f t="shared" si="748"/>
        <v>n</v>
      </c>
      <c r="AM1841" s="157" t="str">
        <f t="shared" si="749"/>
        <v>n</v>
      </c>
      <c r="AN1841" s="157" t="str">
        <f t="shared" si="754"/>
        <v>n</v>
      </c>
      <c r="AO1841" s="157" t="str">
        <f t="shared" si="755"/>
        <v>n</v>
      </c>
      <c r="AP1841" s="157" t="str">
        <f t="shared" si="750"/>
        <v>n</v>
      </c>
      <c r="AQ1841" s="157" t="str">
        <f t="shared" si="751"/>
        <v>n</v>
      </c>
      <c r="AR1841" s="165">
        <v>-1</v>
      </c>
      <c r="AS1841" s="166">
        <v>-1</v>
      </c>
      <c r="AT1841" s="166" t="b">
        <f t="shared" si="729"/>
        <v>1</v>
      </c>
      <c r="AU1841" s="157" t="s">
        <v>3353</v>
      </c>
    </row>
    <row r="1842" spans="1:47" ht="15" customHeight="1" x14ac:dyDescent="0.3">
      <c r="A1842" s="158" t="s">
        <v>1811</v>
      </c>
      <c r="B1842" s="158" t="s">
        <v>2123</v>
      </c>
      <c r="C1842" s="159">
        <v>44487</v>
      </c>
      <c r="D1842" s="158">
        <v>2021</v>
      </c>
      <c r="E1842" s="158" t="s">
        <v>19</v>
      </c>
      <c r="F1842" s="158" t="s">
        <v>953</v>
      </c>
      <c r="G1842" s="169">
        <v>0.63194444444444442</v>
      </c>
      <c r="H1842" s="169">
        <v>0.67361111111111116</v>
      </c>
      <c r="I1842" s="157" t="s">
        <v>3354</v>
      </c>
      <c r="J1842" s="165"/>
      <c r="K1842" s="157" t="str">
        <f t="shared" si="730"/>
        <v>n</v>
      </c>
      <c r="L1842" s="157" t="str">
        <f t="shared" si="731"/>
        <v>n</v>
      </c>
      <c r="M1842" s="157" t="str">
        <f t="shared" si="732"/>
        <v>n</v>
      </c>
      <c r="N1842" s="157" t="str">
        <f t="shared" si="733"/>
        <v>n</v>
      </c>
      <c r="O1842" s="157" t="str">
        <f t="shared" si="734"/>
        <v>n</v>
      </c>
      <c r="P1842" s="157" t="str">
        <f t="shared" si="735"/>
        <v>n</v>
      </c>
      <c r="Q1842" s="157" t="str">
        <f t="shared" si="736"/>
        <v>n</v>
      </c>
      <c r="R1842" s="157" t="str">
        <f t="shared" si="737"/>
        <v>n</v>
      </c>
      <c r="S1842" s="165"/>
      <c r="T1842" s="166"/>
      <c r="U1842" s="166" t="b">
        <f t="shared" si="752"/>
        <v>1</v>
      </c>
      <c r="V1842" s="165" t="s">
        <v>2391</v>
      </c>
      <c r="W1842" s="157" t="str">
        <f t="shared" si="738"/>
        <v>n</v>
      </c>
      <c r="X1842" s="157" t="str">
        <f t="shared" si="739"/>
        <v>y</v>
      </c>
      <c r="Y1842" s="157" t="str">
        <f t="shared" si="740"/>
        <v>n</v>
      </c>
      <c r="Z1842" s="157" t="str">
        <f t="shared" si="741"/>
        <v>n</v>
      </c>
      <c r="AA1842" s="157" t="str">
        <f t="shared" si="742"/>
        <v>n</v>
      </c>
      <c r="AB1842" s="157" t="str">
        <f t="shared" si="743"/>
        <v>n</v>
      </c>
      <c r="AC1842" s="157" t="str">
        <f t="shared" si="744"/>
        <v>n</v>
      </c>
      <c r="AD1842" s="157" t="str">
        <f t="shared" si="745"/>
        <v>y</v>
      </c>
      <c r="AE1842" s="165">
        <v>50</v>
      </c>
      <c r="AF1842" s="166">
        <v>50</v>
      </c>
      <c r="AG1842" s="166">
        <v>50</v>
      </c>
      <c r="AH1842" s="166" t="b">
        <f t="shared" si="753"/>
        <v>1</v>
      </c>
      <c r="AI1842" s="165"/>
      <c r="AJ1842" s="157" t="str">
        <f t="shared" si="746"/>
        <v>n</v>
      </c>
      <c r="AK1842" s="157" t="str">
        <f t="shared" si="747"/>
        <v>n</v>
      </c>
      <c r="AL1842" s="157" t="str">
        <f t="shared" si="748"/>
        <v>n</v>
      </c>
      <c r="AM1842" s="157" t="str">
        <f t="shared" si="749"/>
        <v>n</v>
      </c>
      <c r="AN1842" s="157" t="str">
        <f t="shared" si="754"/>
        <v>n</v>
      </c>
      <c r="AO1842" s="157" t="str">
        <f t="shared" si="755"/>
        <v>n</v>
      </c>
      <c r="AP1842" s="157" t="str">
        <f t="shared" si="750"/>
        <v>n</v>
      </c>
      <c r="AQ1842" s="157" t="str">
        <f t="shared" si="751"/>
        <v>n</v>
      </c>
      <c r="AR1842" s="165">
        <v>-1</v>
      </c>
      <c r="AS1842" s="166">
        <v>-1</v>
      </c>
      <c r="AT1842" s="166" t="b">
        <f t="shared" si="729"/>
        <v>1</v>
      </c>
      <c r="AU1842" s="157" t="s">
        <v>3355</v>
      </c>
    </row>
    <row r="1843" spans="1:47" ht="15" customHeight="1" x14ac:dyDescent="0.3">
      <c r="A1843" s="158" t="s">
        <v>1811</v>
      </c>
      <c r="B1843" s="158" t="s">
        <v>2123</v>
      </c>
      <c r="C1843" s="159">
        <v>44487</v>
      </c>
      <c r="D1843" s="158">
        <v>2021</v>
      </c>
      <c r="E1843" s="158" t="s">
        <v>19</v>
      </c>
      <c r="F1843" s="158" t="s">
        <v>955</v>
      </c>
      <c r="G1843" s="169">
        <v>0.63194444444444442</v>
      </c>
      <c r="H1843" s="169">
        <v>0.67361111111111116</v>
      </c>
      <c r="I1843" s="157" t="s">
        <v>3356</v>
      </c>
      <c r="J1843" s="165" t="s">
        <v>1066</v>
      </c>
      <c r="K1843" s="157" t="str">
        <f t="shared" si="730"/>
        <v>n</v>
      </c>
      <c r="L1843" s="157" t="str">
        <f t="shared" si="731"/>
        <v>y</v>
      </c>
      <c r="M1843" s="157" t="str">
        <f t="shared" si="732"/>
        <v>n</v>
      </c>
      <c r="N1843" s="157" t="str">
        <f t="shared" si="733"/>
        <v>n</v>
      </c>
      <c r="O1843" s="157" t="str">
        <f t="shared" si="734"/>
        <v>n</v>
      </c>
      <c r="P1843" s="157" t="str">
        <f t="shared" si="735"/>
        <v>n</v>
      </c>
      <c r="Q1843" s="157" t="str">
        <f t="shared" si="736"/>
        <v>n</v>
      </c>
      <c r="R1843" s="157" t="str">
        <f t="shared" si="737"/>
        <v>n</v>
      </c>
      <c r="S1843" s="165">
        <v>95</v>
      </c>
      <c r="T1843" s="166">
        <v>95</v>
      </c>
      <c r="U1843" s="166" t="b">
        <f t="shared" si="752"/>
        <v>1</v>
      </c>
      <c r="V1843" s="165" t="s">
        <v>1066</v>
      </c>
      <c r="W1843" s="157" t="str">
        <f t="shared" si="738"/>
        <v>n</v>
      </c>
      <c r="X1843" s="157" t="str">
        <f t="shared" si="739"/>
        <v>y</v>
      </c>
      <c r="Y1843" s="157" t="str">
        <f t="shared" si="740"/>
        <v>n</v>
      </c>
      <c r="Z1843" s="157" t="str">
        <f t="shared" si="741"/>
        <v>n</v>
      </c>
      <c r="AA1843" s="157" t="str">
        <f t="shared" si="742"/>
        <v>n</v>
      </c>
      <c r="AB1843" s="157" t="str">
        <f t="shared" si="743"/>
        <v>n</v>
      </c>
      <c r="AC1843" s="157" t="str">
        <f t="shared" si="744"/>
        <v>n</v>
      </c>
      <c r="AD1843" s="157" t="str">
        <f t="shared" si="745"/>
        <v>n</v>
      </c>
      <c r="AE1843" s="165">
        <v>85</v>
      </c>
      <c r="AF1843" s="166">
        <v>85</v>
      </c>
      <c r="AG1843" s="166">
        <v>85</v>
      </c>
      <c r="AH1843" s="166" t="b">
        <f t="shared" si="753"/>
        <v>1</v>
      </c>
      <c r="AI1843" s="165"/>
      <c r="AJ1843" s="157" t="str">
        <f t="shared" si="746"/>
        <v>n</v>
      </c>
      <c r="AK1843" s="157" t="str">
        <f t="shared" si="747"/>
        <v>n</v>
      </c>
      <c r="AL1843" s="157" t="str">
        <f t="shared" si="748"/>
        <v>n</v>
      </c>
      <c r="AM1843" s="157" t="str">
        <f t="shared" si="749"/>
        <v>n</v>
      </c>
      <c r="AN1843" s="157" t="str">
        <f t="shared" si="754"/>
        <v>n</v>
      </c>
      <c r="AO1843" s="157" t="str">
        <f t="shared" si="755"/>
        <v>n</v>
      </c>
      <c r="AP1843" s="157" t="str">
        <f t="shared" si="750"/>
        <v>n</v>
      </c>
      <c r="AQ1843" s="157" t="str">
        <f t="shared" si="751"/>
        <v>n</v>
      </c>
      <c r="AR1843" s="165">
        <v>-1</v>
      </c>
      <c r="AS1843" s="166">
        <v>-1</v>
      </c>
      <c r="AT1843" s="166" t="b">
        <f t="shared" si="729"/>
        <v>1</v>
      </c>
      <c r="AU1843" s="157" t="s">
        <v>3353</v>
      </c>
    </row>
    <row r="1844" spans="1:47" ht="15" customHeight="1" x14ac:dyDescent="0.3">
      <c r="A1844" s="158" t="s">
        <v>1811</v>
      </c>
      <c r="B1844" s="158" t="s">
        <v>2123</v>
      </c>
      <c r="C1844" s="159">
        <v>44487</v>
      </c>
      <c r="D1844" s="158">
        <v>2021</v>
      </c>
      <c r="E1844" s="158" t="s">
        <v>19</v>
      </c>
      <c r="F1844" s="158" t="s">
        <v>957</v>
      </c>
      <c r="G1844" s="169">
        <v>0.63194444444444442</v>
      </c>
      <c r="H1844" s="169">
        <v>0.67361111111111116</v>
      </c>
      <c r="I1844" s="157" t="s">
        <v>3360</v>
      </c>
      <c r="J1844" s="165" t="s">
        <v>1066</v>
      </c>
      <c r="K1844" s="157" t="str">
        <f t="shared" si="730"/>
        <v>n</v>
      </c>
      <c r="L1844" s="157" t="str">
        <f t="shared" si="731"/>
        <v>y</v>
      </c>
      <c r="M1844" s="157" t="str">
        <f t="shared" si="732"/>
        <v>n</v>
      </c>
      <c r="N1844" s="157" t="str">
        <f t="shared" si="733"/>
        <v>n</v>
      </c>
      <c r="O1844" s="157" t="str">
        <f t="shared" si="734"/>
        <v>n</v>
      </c>
      <c r="P1844" s="157" t="str">
        <f t="shared" si="735"/>
        <v>n</v>
      </c>
      <c r="Q1844" s="157" t="str">
        <f t="shared" si="736"/>
        <v>n</v>
      </c>
      <c r="R1844" s="157" t="str">
        <f t="shared" si="737"/>
        <v>n</v>
      </c>
      <c r="S1844" s="165">
        <v>80</v>
      </c>
      <c r="T1844" s="166">
        <v>80</v>
      </c>
      <c r="U1844" s="166" t="b">
        <f t="shared" si="752"/>
        <v>1</v>
      </c>
      <c r="V1844" s="165" t="s">
        <v>1066</v>
      </c>
      <c r="W1844" s="157" t="str">
        <f t="shared" si="738"/>
        <v>n</v>
      </c>
      <c r="X1844" s="157" t="str">
        <f t="shared" si="739"/>
        <v>y</v>
      </c>
      <c r="Y1844" s="157" t="str">
        <f t="shared" si="740"/>
        <v>n</v>
      </c>
      <c r="Z1844" s="157" t="str">
        <f t="shared" si="741"/>
        <v>n</v>
      </c>
      <c r="AA1844" s="157" t="str">
        <f t="shared" si="742"/>
        <v>n</v>
      </c>
      <c r="AB1844" s="157" t="str">
        <f t="shared" si="743"/>
        <v>n</v>
      </c>
      <c r="AC1844" s="157" t="str">
        <f t="shared" si="744"/>
        <v>n</v>
      </c>
      <c r="AD1844" s="157" t="str">
        <f t="shared" si="745"/>
        <v>n</v>
      </c>
      <c r="AE1844" s="165">
        <v>75</v>
      </c>
      <c r="AF1844" s="166">
        <v>75</v>
      </c>
      <c r="AG1844" s="166">
        <v>75</v>
      </c>
      <c r="AH1844" s="166" t="b">
        <f t="shared" si="753"/>
        <v>1</v>
      </c>
      <c r="AI1844" s="165"/>
      <c r="AJ1844" s="157" t="str">
        <f t="shared" si="746"/>
        <v>n</v>
      </c>
      <c r="AK1844" s="157" t="str">
        <f t="shared" si="747"/>
        <v>n</v>
      </c>
      <c r="AL1844" s="157" t="str">
        <f t="shared" si="748"/>
        <v>n</v>
      </c>
      <c r="AM1844" s="157" t="str">
        <f t="shared" si="749"/>
        <v>n</v>
      </c>
      <c r="AN1844" s="157" t="str">
        <f t="shared" si="754"/>
        <v>n</v>
      </c>
      <c r="AO1844" s="157" t="str">
        <f t="shared" si="755"/>
        <v>n</v>
      </c>
      <c r="AP1844" s="157" t="str">
        <f t="shared" si="750"/>
        <v>n</v>
      </c>
      <c r="AQ1844" s="157" t="str">
        <f t="shared" si="751"/>
        <v>n</v>
      </c>
      <c r="AR1844" s="165">
        <v>-1</v>
      </c>
      <c r="AS1844" s="166">
        <v>-1</v>
      </c>
      <c r="AT1844" s="166" t="b">
        <f t="shared" si="729"/>
        <v>1</v>
      </c>
      <c r="AU1844" s="157" t="s">
        <v>3353</v>
      </c>
    </row>
    <row r="1845" spans="1:47" ht="15" customHeight="1" x14ac:dyDescent="0.3">
      <c r="A1845" s="158" t="s">
        <v>1811</v>
      </c>
      <c r="B1845" s="158" t="s">
        <v>2123</v>
      </c>
      <c r="C1845" s="159">
        <v>44487</v>
      </c>
      <c r="D1845" s="158">
        <v>2021</v>
      </c>
      <c r="E1845" s="158" t="s">
        <v>19</v>
      </c>
      <c r="F1845" s="158" t="s">
        <v>959</v>
      </c>
      <c r="G1845" s="169">
        <v>0.63194444444444442</v>
      </c>
      <c r="H1845" s="169">
        <v>0.67361111111111116</v>
      </c>
      <c r="I1845" s="157" t="s">
        <v>3361</v>
      </c>
      <c r="J1845" s="165"/>
      <c r="K1845" s="157" t="str">
        <f t="shared" si="730"/>
        <v>n</v>
      </c>
      <c r="L1845" s="157" t="str">
        <f t="shared" si="731"/>
        <v>n</v>
      </c>
      <c r="M1845" s="157" t="str">
        <f t="shared" si="732"/>
        <v>n</v>
      </c>
      <c r="N1845" s="157" t="str">
        <f t="shared" si="733"/>
        <v>n</v>
      </c>
      <c r="O1845" s="157" t="str">
        <f t="shared" si="734"/>
        <v>n</v>
      </c>
      <c r="P1845" s="157" t="str">
        <f t="shared" si="735"/>
        <v>n</v>
      </c>
      <c r="Q1845" s="157" t="str">
        <f t="shared" si="736"/>
        <v>n</v>
      </c>
      <c r="R1845" s="157" t="str">
        <f t="shared" si="737"/>
        <v>n</v>
      </c>
      <c r="S1845" s="165">
        <v>-1</v>
      </c>
      <c r="T1845" s="166">
        <v>-1</v>
      </c>
      <c r="U1845" s="166" t="b">
        <f t="shared" si="752"/>
        <v>1</v>
      </c>
      <c r="V1845" s="165" t="s">
        <v>2391</v>
      </c>
      <c r="W1845" s="157" t="str">
        <f t="shared" si="738"/>
        <v>n</v>
      </c>
      <c r="X1845" s="157" t="str">
        <f t="shared" si="739"/>
        <v>y</v>
      </c>
      <c r="Y1845" s="157" t="str">
        <f t="shared" si="740"/>
        <v>n</v>
      </c>
      <c r="Z1845" s="157" t="str">
        <f t="shared" si="741"/>
        <v>n</v>
      </c>
      <c r="AA1845" s="157" t="str">
        <f t="shared" si="742"/>
        <v>n</v>
      </c>
      <c r="AB1845" s="157" t="str">
        <f t="shared" si="743"/>
        <v>n</v>
      </c>
      <c r="AC1845" s="157" t="str">
        <f t="shared" si="744"/>
        <v>n</v>
      </c>
      <c r="AD1845" s="157" t="str">
        <f t="shared" si="745"/>
        <v>y</v>
      </c>
      <c r="AE1845" s="165">
        <v>75</v>
      </c>
      <c r="AF1845" s="166">
        <v>75</v>
      </c>
      <c r="AG1845" s="166">
        <v>75</v>
      </c>
      <c r="AH1845" s="166" t="b">
        <f t="shared" si="753"/>
        <v>1</v>
      </c>
      <c r="AI1845" s="165"/>
      <c r="AJ1845" s="157" t="str">
        <f t="shared" si="746"/>
        <v>n</v>
      </c>
      <c r="AK1845" s="157" t="str">
        <f t="shared" si="747"/>
        <v>n</v>
      </c>
      <c r="AL1845" s="157" t="str">
        <f t="shared" si="748"/>
        <v>n</v>
      </c>
      <c r="AM1845" s="157" t="str">
        <f t="shared" si="749"/>
        <v>n</v>
      </c>
      <c r="AN1845" s="157" t="str">
        <f t="shared" si="754"/>
        <v>n</v>
      </c>
      <c r="AO1845" s="157" t="str">
        <f t="shared" si="755"/>
        <v>n</v>
      </c>
      <c r="AP1845" s="157" t="str">
        <f t="shared" si="750"/>
        <v>n</v>
      </c>
      <c r="AQ1845" s="157" t="str">
        <f t="shared" si="751"/>
        <v>n</v>
      </c>
      <c r="AR1845" s="165">
        <v>-1</v>
      </c>
      <c r="AS1845" s="166">
        <v>-1</v>
      </c>
      <c r="AT1845" s="166" t="b">
        <f t="shared" si="729"/>
        <v>1</v>
      </c>
      <c r="AU1845" s="157" t="s">
        <v>3362</v>
      </c>
    </row>
    <row r="1846" spans="1:47" ht="15" customHeight="1" x14ac:dyDescent="0.3">
      <c r="A1846" s="158" t="s">
        <v>1811</v>
      </c>
      <c r="B1846" s="158" t="s">
        <v>2123</v>
      </c>
      <c r="C1846" s="159">
        <v>44487</v>
      </c>
      <c r="D1846" s="158">
        <v>2021</v>
      </c>
      <c r="E1846" s="158" t="s">
        <v>19</v>
      </c>
      <c r="F1846" s="158" t="s">
        <v>962</v>
      </c>
      <c r="G1846" s="169">
        <v>0.63194444444444442</v>
      </c>
      <c r="H1846" s="169">
        <v>0.67361111111111116</v>
      </c>
      <c r="I1846" s="157" t="s">
        <v>3363</v>
      </c>
      <c r="J1846" s="165"/>
      <c r="K1846" s="157" t="str">
        <f t="shared" si="730"/>
        <v>n</v>
      </c>
      <c r="L1846" s="157" t="str">
        <f t="shared" si="731"/>
        <v>n</v>
      </c>
      <c r="M1846" s="157" t="str">
        <f t="shared" si="732"/>
        <v>n</v>
      </c>
      <c r="N1846" s="157" t="str">
        <f t="shared" si="733"/>
        <v>n</v>
      </c>
      <c r="O1846" s="157" t="str">
        <f t="shared" si="734"/>
        <v>n</v>
      </c>
      <c r="P1846" s="157" t="str">
        <f t="shared" si="735"/>
        <v>n</v>
      </c>
      <c r="Q1846" s="157" t="str">
        <f t="shared" si="736"/>
        <v>n</v>
      </c>
      <c r="R1846" s="157" t="str">
        <f t="shared" si="737"/>
        <v>n</v>
      </c>
      <c r="S1846" s="165">
        <v>-1</v>
      </c>
      <c r="T1846" s="166">
        <v>-1</v>
      </c>
      <c r="U1846" s="166" t="b">
        <f t="shared" si="752"/>
        <v>1</v>
      </c>
      <c r="V1846" s="165" t="s">
        <v>1066</v>
      </c>
      <c r="W1846" s="157" t="str">
        <f t="shared" si="738"/>
        <v>n</v>
      </c>
      <c r="X1846" s="157" t="str">
        <f t="shared" si="739"/>
        <v>y</v>
      </c>
      <c r="Y1846" s="157" t="str">
        <f t="shared" si="740"/>
        <v>n</v>
      </c>
      <c r="Z1846" s="157" t="str">
        <f t="shared" si="741"/>
        <v>n</v>
      </c>
      <c r="AA1846" s="157" t="str">
        <f t="shared" si="742"/>
        <v>n</v>
      </c>
      <c r="AB1846" s="157" t="str">
        <f t="shared" si="743"/>
        <v>n</v>
      </c>
      <c r="AC1846" s="157" t="str">
        <f t="shared" si="744"/>
        <v>n</v>
      </c>
      <c r="AD1846" s="157" t="str">
        <f t="shared" si="745"/>
        <v>n</v>
      </c>
      <c r="AE1846" s="165">
        <v>50</v>
      </c>
      <c r="AF1846" s="166">
        <v>50</v>
      </c>
      <c r="AG1846" s="166">
        <v>50</v>
      </c>
      <c r="AH1846" s="166" t="b">
        <f t="shared" si="753"/>
        <v>1</v>
      </c>
      <c r="AI1846" s="165"/>
      <c r="AJ1846" s="157" t="str">
        <f t="shared" si="746"/>
        <v>n</v>
      </c>
      <c r="AK1846" s="157" t="str">
        <f t="shared" si="747"/>
        <v>n</v>
      </c>
      <c r="AL1846" s="157" t="str">
        <f t="shared" si="748"/>
        <v>n</v>
      </c>
      <c r="AM1846" s="157" t="str">
        <f t="shared" si="749"/>
        <v>n</v>
      </c>
      <c r="AN1846" s="157" t="str">
        <f t="shared" si="754"/>
        <v>n</v>
      </c>
      <c r="AO1846" s="157" t="str">
        <f t="shared" si="755"/>
        <v>n</v>
      </c>
      <c r="AP1846" s="157" t="str">
        <f t="shared" si="750"/>
        <v>n</v>
      </c>
      <c r="AQ1846" s="157" t="str">
        <f t="shared" si="751"/>
        <v>n</v>
      </c>
      <c r="AR1846" s="165">
        <v>-1</v>
      </c>
      <c r="AS1846" s="166">
        <v>-1</v>
      </c>
      <c r="AT1846" s="166" t="b">
        <f t="shared" ref="AT1846:AT1909" si="756">AR1846=AS1846</f>
        <v>1</v>
      </c>
      <c r="AU1846" s="157" t="s">
        <v>3364</v>
      </c>
    </row>
    <row r="1847" spans="1:47" ht="15" customHeight="1" x14ac:dyDescent="0.3">
      <c r="A1847" s="158" t="s">
        <v>1811</v>
      </c>
      <c r="B1847" s="158" t="s">
        <v>2123</v>
      </c>
      <c r="C1847" s="159">
        <v>44487</v>
      </c>
      <c r="D1847" s="158">
        <v>2021</v>
      </c>
      <c r="E1847" s="158" t="s">
        <v>19</v>
      </c>
      <c r="F1847" s="158" t="s">
        <v>964</v>
      </c>
      <c r="G1847" s="169">
        <v>0.63194444444444442</v>
      </c>
      <c r="H1847" s="169">
        <v>0.67361111111111116</v>
      </c>
      <c r="I1847" s="157" t="s">
        <v>3365</v>
      </c>
      <c r="J1847" s="165" t="s">
        <v>1066</v>
      </c>
      <c r="K1847" s="157" t="str">
        <f t="shared" si="730"/>
        <v>n</v>
      </c>
      <c r="L1847" s="157" t="str">
        <f t="shared" si="731"/>
        <v>y</v>
      </c>
      <c r="M1847" s="157" t="str">
        <f t="shared" si="732"/>
        <v>n</v>
      </c>
      <c r="N1847" s="157" t="str">
        <f t="shared" si="733"/>
        <v>n</v>
      </c>
      <c r="O1847" s="157" t="str">
        <f t="shared" si="734"/>
        <v>n</v>
      </c>
      <c r="P1847" s="157" t="str">
        <f t="shared" si="735"/>
        <v>n</v>
      </c>
      <c r="Q1847" s="157" t="str">
        <f t="shared" si="736"/>
        <v>n</v>
      </c>
      <c r="R1847" s="157" t="str">
        <f t="shared" si="737"/>
        <v>n</v>
      </c>
      <c r="S1847" s="165">
        <v>40</v>
      </c>
      <c r="T1847" s="166">
        <v>40</v>
      </c>
      <c r="U1847" s="166" t="b">
        <f t="shared" si="752"/>
        <v>1</v>
      </c>
      <c r="V1847" s="165" t="s">
        <v>1066</v>
      </c>
      <c r="W1847" s="157" t="str">
        <f t="shared" si="738"/>
        <v>n</v>
      </c>
      <c r="X1847" s="157" t="str">
        <f t="shared" si="739"/>
        <v>y</v>
      </c>
      <c r="Y1847" s="157" t="str">
        <f t="shared" si="740"/>
        <v>n</v>
      </c>
      <c r="Z1847" s="157" t="str">
        <f t="shared" si="741"/>
        <v>n</v>
      </c>
      <c r="AA1847" s="157" t="str">
        <f t="shared" si="742"/>
        <v>n</v>
      </c>
      <c r="AB1847" s="157" t="str">
        <f t="shared" si="743"/>
        <v>n</v>
      </c>
      <c r="AC1847" s="157" t="str">
        <f t="shared" si="744"/>
        <v>n</v>
      </c>
      <c r="AD1847" s="157" t="str">
        <f t="shared" si="745"/>
        <v>n</v>
      </c>
      <c r="AE1847" s="165">
        <v>50</v>
      </c>
      <c r="AF1847" s="166">
        <v>50</v>
      </c>
      <c r="AG1847" s="166">
        <v>50</v>
      </c>
      <c r="AH1847" s="166" t="b">
        <f t="shared" si="753"/>
        <v>1</v>
      </c>
      <c r="AI1847" s="165"/>
      <c r="AJ1847" s="157" t="str">
        <f t="shared" si="746"/>
        <v>n</v>
      </c>
      <c r="AK1847" s="157" t="str">
        <f t="shared" si="747"/>
        <v>n</v>
      </c>
      <c r="AL1847" s="157" t="str">
        <f t="shared" si="748"/>
        <v>n</v>
      </c>
      <c r="AM1847" s="157" t="str">
        <f t="shared" si="749"/>
        <v>n</v>
      </c>
      <c r="AN1847" s="157" t="str">
        <f t="shared" si="754"/>
        <v>n</v>
      </c>
      <c r="AO1847" s="157" t="str">
        <f t="shared" si="755"/>
        <v>n</v>
      </c>
      <c r="AP1847" s="157" t="str">
        <f t="shared" si="750"/>
        <v>n</v>
      </c>
      <c r="AQ1847" s="157" t="str">
        <f t="shared" si="751"/>
        <v>n</v>
      </c>
      <c r="AR1847" s="165">
        <v>-1</v>
      </c>
      <c r="AS1847" s="166">
        <v>-1</v>
      </c>
      <c r="AT1847" s="166" t="b">
        <f t="shared" si="756"/>
        <v>1</v>
      </c>
      <c r="AU1847" s="157" t="s">
        <v>3350</v>
      </c>
    </row>
    <row r="1848" spans="1:47" ht="15" customHeight="1" x14ac:dyDescent="0.3">
      <c r="A1848" s="158" t="s">
        <v>1811</v>
      </c>
      <c r="B1848" s="158" t="s">
        <v>2123</v>
      </c>
      <c r="C1848" s="159">
        <v>44487</v>
      </c>
      <c r="D1848" s="158">
        <v>2021</v>
      </c>
      <c r="E1848" s="158" t="s">
        <v>19</v>
      </c>
      <c r="F1848" s="158" t="s">
        <v>967</v>
      </c>
      <c r="G1848" s="169">
        <v>0.63194444444444442</v>
      </c>
      <c r="H1848" s="169">
        <v>0.67361111111111116</v>
      </c>
      <c r="I1848" s="157" t="s">
        <v>3366</v>
      </c>
      <c r="J1848" s="165" t="s">
        <v>1066</v>
      </c>
      <c r="K1848" s="157" t="str">
        <f t="shared" si="730"/>
        <v>n</v>
      </c>
      <c r="L1848" s="157" t="str">
        <f t="shared" si="731"/>
        <v>y</v>
      </c>
      <c r="M1848" s="157" t="str">
        <f t="shared" si="732"/>
        <v>n</v>
      </c>
      <c r="N1848" s="157" t="str">
        <f t="shared" si="733"/>
        <v>n</v>
      </c>
      <c r="O1848" s="157" t="str">
        <f t="shared" si="734"/>
        <v>n</v>
      </c>
      <c r="P1848" s="157" t="str">
        <f t="shared" si="735"/>
        <v>n</v>
      </c>
      <c r="Q1848" s="157" t="str">
        <f t="shared" si="736"/>
        <v>n</v>
      </c>
      <c r="R1848" s="157" t="str">
        <f t="shared" si="737"/>
        <v>n</v>
      </c>
      <c r="S1848" s="165">
        <v>95</v>
      </c>
      <c r="T1848" s="166">
        <v>95</v>
      </c>
      <c r="U1848" s="166" t="b">
        <f t="shared" si="752"/>
        <v>1</v>
      </c>
      <c r="V1848" s="165" t="s">
        <v>1066</v>
      </c>
      <c r="W1848" s="157" t="str">
        <f t="shared" si="738"/>
        <v>n</v>
      </c>
      <c r="X1848" s="157" t="str">
        <f t="shared" si="739"/>
        <v>y</v>
      </c>
      <c r="Y1848" s="157" t="str">
        <f t="shared" si="740"/>
        <v>n</v>
      </c>
      <c r="Z1848" s="157" t="str">
        <f t="shared" si="741"/>
        <v>n</v>
      </c>
      <c r="AA1848" s="157" t="str">
        <f t="shared" si="742"/>
        <v>n</v>
      </c>
      <c r="AB1848" s="157" t="str">
        <f t="shared" si="743"/>
        <v>n</v>
      </c>
      <c r="AC1848" s="157" t="str">
        <f t="shared" si="744"/>
        <v>n</v>
      </c>
      <c r="AD1848" s="157" t="str">
        <f t="shared" si="745"/>
        <v>n</v>
      </c>
      <c r="AE1848" s="165">
        <v>80</v>
      </c>
      <c r="AF1848" s="166">
        <v>80</v>
      </c>
      <c r="AG1848" s="166">
        <v>80</v>
      </c>
      <c r="AH1848" s="166" t="b">
        <f t="shared" si="753"/>
        <v>1</v>
      </c>
      <c r="AI1848" s="165"/>
      <c r="AJ1848" s="157" t="str">
        <f t="shared" si="746"/>
        <v>n</v>
      </c>
      <c r="AK1848" s="157" t="str">
        <f t="shared" si="747"/>
        <v>n</v>
      </c>
      <c r="AL1848" s="157" t="str">
        <f t="shared" si="748"/>
        <v>n</v>
      </c>
      <c r="AM1848" s="157" t="str">
        <f t="shared" si="749"/>
        <v>n</v>
      </c>
      <c r="AN1848" s="157" t="str">
        <f t="shared" si="754"/>
        <v>n</v>
      </c>
      <c r="AO1848" s="157" t="str">
        <f t="shared" si="755"/>
        <v>n</v>
      </c>
      <c r="AP1848" s="157" t="str">
        <f t="shared" si="750"/>
        <v>n</v>
      </c>
      <c r="AQ1848" s="157" t="str">
        <f t="shared" si="751"/>
        <v>n</v>
      </c>
      <c r="AR1848" s="165">
        <v>-1</v>
      </c>
      <c r="AS1848" s="166">
        <v>-1</v>
      </c>
      <c r="AT1848" s="166" t="b">
        <f t="shared" si="756"/>
        <v>1</v>
      </c>
      <c r="AU1848" s="157" t="s">
        <v>3353</v>
      </c>
    </row>
    <row r="1849" spans="1:47" ht="15" customHeight="1" x14ac:dyDescent="0.3">
      <c r="A1849" s="158" t="s">
        <v>1811</v>
      </c>
      <c r="B1849" s="158" t="s">
        <v>2123</v>
      </c>
      <c r="C1849" s="159">
        <v>44487</v>
      </c>
      <c r="D1849" s="158">
        <v>2021</v>
      </c>
      <c r="E1849" s="158" t="s">
        <v>19</v>
      </c>
      <c r="F1849" s="158" t="s">
        <v>970</v>
      </c>
      <c r="G1849" s="169">
        <v>0.63194444444444442</v>
      </c>
      <c r="H1849" s="169">
        <v>0.67361111111111116</v>
      </c>
      <c r="I1849" s="157" t="s">
        <v>3367</v>
      </c>
      <c r="J1849" s="165" t="s">
        <v>1066</v>
      </c>
      <c r="K1849" s="157" t="str">
        <f t="shared" si="730"/>
        <v>n</v>
      </c>
      <c r="L1849" s="157" t="str">
        <f t="shared" si="731"/>
        <v>y</v>
      </c>
      <c r="M1849" s="157" t="str">
        <f t="shared" si="732"/>
        <v>n</v>
      </c>
      <c r="N1849" s="157" t="str">
        <f t="shared" si="733"/>
        <v>n</v>
      </c>
      <c r="O1849" s="157" t="str">
        <f t="shared" si="734"/>
        <v>n</v>
      </c>
      <c r="P1849" s="157" t="str">
        <f t="shared" si="735"/>
        <v>n</v>
      </c>
      <c r="Q1849" s="157" t="str">
        <f t="shared" si="736"/>
        <v>n</v>
      </c>
      <c r="R1849" s="157" t="str">
        <f t="shared" si="737"/>
        <v>n</v>
      </c>
      <c r="S1849" s="165">
        <v>97</v>
      </c>
      <c r="T1849" s="166">
        <v>97</v>
      </c>
      <c r="U1849" s="166" t="b">
        <f t="shared" si="752"/>
        <v>1</v>
      </c>
      <c r="V1849" s="165" t="s">
        <v>1066</v>
      </c>
      <c r="W1849" s="157" t="str">
        <f t="shared" si="738"/>
        <v>n</v>
      </c>
      <c r="X1849" s="157" t="str">
        <f t="shared" si="739"/>
        <v>y</v>
      </c>
      <c r="Y1849" s="157" t="str">
        <f t="shared" si="740"/>
        <v>n</v>
      </c>
      <c r="Z1849" s="157" t="str">
        <f t="shared" si="741"/>
        <v>n</v>
      </c>
      <c r="AA1849" s="157" t="str">
        <f t="shared" si="742"/>
        <v>n</v>
      </c>
      <c r="AB1849" s="157" t="str">
        <f t="shared" si="743"/>
        <v>n</v>
      </c>
      <c r="AC1849" s="157" t="str">
        <f t="shared" si="744"/>
        <v>n</v>
      </c>
      <c r="AD1849" s="157" t="str">
        <f t="shared" si="745"/>
        <v>n</v>
      </c>
      <c r="AE1849" s="165">
        <v>70</v>
      </c>
      <c r="AF1849" s="166">
        <v>70</v>
      </c>
      <c r="AG1849" s="166">
        <v>70</v>
      </c>
      <c r="AH1849" s="166" t="b">
        <f t="shared" si="753"/>
        <v>1</v>
      </c>
      <c r="AI1849" s="165"/>
      <c r="AJ1849" s="157" t="str">
        <f t="shared" si="746"/>
        <v>n</v>
      </c>
      <c r="AK1849" s="157" t="str">
        <f t="shared" si="747"/>
        <v>n</v>
      </c>
      <c r="AL1849" s="157" t="str">
        <f t="shared" si="748"/>
        <v>n</v>
      </c>
      <c r="AM1849" s="157" t="str">
        <f t="shared" si="749"/>
        <v>n</v>
      </c>
      <c r="AN1849" s="157" t="str">
        <f t="shared" si="754"/>
        <v>n</v>
      </c>
      <c r="AO1849" s="157" t="str">
        <f t="shared" si="755"/>
        <v>n</v>
      </c>
      <c r="AP1849" s="157" t="str">
        <f t="shared" si="750"/>
        <v>n</v>
      </c>
      <c r="AQ1849" s="157" t="str">
        <f t="shared" si="751"/>
        <v>n</v>
      </c>
      <c r="AR1849" s="165">
        <v>-1</v>
      </c>
      <c r="AS1849" s="166">
        <v>-1</v>
      </c>
      <c r="AT1849" s="166" t="b">
        <f t="shared" si="756"/>
        <v>1</v>
      </c>
      <c r="AU1849" s="157" t="s">
        <v>2672</v>
      </c>
    </row>
    <row r="1850" spans="1:47" ht="15" customHeight="1" x14ac:dyDescent="0.3">
      <c r="A1850" s="158" t="s">
        <v>1811</v>
      </c>
      <c r="B1850" s="158" t="s">
        <v>2123</v>
      </c>
      <c r="C1850" s="159">
        <v>44487</v>
      </c>
      <c r="D1850" s="158">
        <v>2021</v>
      </c>
      <c r="E1850" s="158" t="s">
        <v>19</v>
      </c>
      <c r="F1850" s="158" t="s">
        <v>972</v>
      </c>
      <c r="G1850" s="169">
        <v>0.63194444444444442</v>
      </c>
      <c r="H1850" s="169">
        <v>0.67361111111111116</v>
      </c>
      <c r="I1850" s="157" t="s">
        <v>3368</v>
      </c>
      <c r="J1850" s="165" t="s">
        <v>1066</v>
      </c>
      <c r="K1850" s="157" t="str">
        <f t="shared" si="730"/>
        <v>n</v>
      </c>
      <c r="L1850" s="157" t="str">
        <f t="shared" si="731"/>
        <v>y</v>
      </c>
      <c r="M1850" s="157" t="str">
        <f t="shared" si="732"/>
        <v>n</v>
      </c>
      <c r="N1850" s="157" t="str">
        <f t="shared" si="733"/>
        <v>n</v>
      </c>
      <c r="O1850" s="157" t="str">
        <f t="shared" si="734"/>
        <v>n</v>
      </c>
      <c r="P1850" s="157" t="str">
        <f t="shared" si="735"/>
        <v>n</v>
      </c>
      <c r="Q1850" s="157" t="str">
        <f t="shared" si="736"/>
        <v>n</v>
      </c>
      <c r="R1850" s="157" t="str">
        <f t="shared" si="737"/>
        <v>n</v>
      </c>
      <c r="S1850" s="165">
        <v>97</v>
      </c>
      <c r="T1850" s="166">
        <v>97</v>
      </c>
      <c r="U1850" s="166" t="b">
        <f t="shared" si="752"/>
        <v>1</v>
      </c>
      <c r="V1850" s="165" t="s">
        <v>2391</v>
      </c>
      <c r="W1850" s="157" t="str">
        <f t="shared" si="738"/>
        <v>n</v>
      </c>
      <c r="X1850" s="157" t="str">
        <f t="shared" si="739"/>
        <v>y</v>
      </c>
      <c r="Y1850" s="157" t="str">
        <f t="shared" si="740"/>
        <v>n</v>
      </c>
      <c r="Z1850" s="157" t="str">
        <f t="shared" si="741"/>
        <v>n</v>
      </c>
      <c r="AA1850" s="157" t="str">
        <f t="shared" si="742"/>
        <v>n</v>
      </c>
      <c r="AB1850" s="157" t="str">
        <f t="shared" si="743"/>
        <v>n</v>
      </c>
      <c r="AC1850" s="157" t="str">
        <f t="shared" si="744"/>
        <v>n</v>
      </c>
      <c r="AD1850" s="157" t="str">
        <f t="shared" si="745"/>
        <v>y</v>
      </c>
      <c r="AE1850" s="165">
        <v>80</v>
      </c>
      <c r="AF1850" s="166">
        <v>80</v>
      </c>
      <c r="AG1850" s="166">
        <v>80</v>
      </c>
      <c r="AH1850" s="166" t="b">
        <f t="shared" si="753"/>
        <v>1</v>
      </c>
      <c r="AI1850" s="165"/>
      <c r="AJ1850" s="157" t="str">
        <f t="shared" si="746"/>
        <v>n</v>
      </c>
      <c r="AK1850" s="157" t="str">
        <f t="shared" si="747"/>
        <v>n</v>
      </c>
      <c r="AL1850" s="157" t="str">
        <f t="shared" si="748"/>
        <v>n</v>
      </c>
      <c r="AM1850" s="157" t="str">
        <f t="shared" si="749"/>
        <v>n</v>
      </c>
      <c r="AN1850" s="157" t="str">
        <f t="shared" si="754"/>
        <v>n</v>
      </c>
      <c r="AO1850" s="157" t="str">
        <f t="shared" si="755"/>
        <v>n</v>
      </c>
      <c r="AP1850" s="157" t="str">
        <f t="shared" si="750"/>
        <v>n</v>
      </c>
      <c r="AQ1850" s="157" t="str">
        <f t="shared" si="751"/>
        <v>n</v>
      </c>
      <c r="AR1850" s="165">
        <v>-1</v>
      </c>
      <c r="AS1850" s="166">
        <v>-1</v>
      </c>
      <c r="AT1850" s="166" t="b">
        <f t="shared" si="756"/>
        <v>1</v>
      </c>
      <c r="AU1850" s="157" t="s">
        <v>3353</v>
      </c>
    </row>
    <row r="1851" spans="1:47" ht="15" customHeight="1" x14ac:dyDescent="0.3">
      <c r="A1851" s="158" t="s">
        <v>1811</v>
      </c>
      <c r="B1851" s="158" t="s">
        <v>2123</v>
      </c>
      <c r="C1851" s="159">
        <v>44487</v>
      </c>
      <c r="D1851" s="158">
        <v>2021</v>
      </c>
      <c r="E1851" s="158" t="s">
        <v>19</v>
      </c>
      <c r="F1851" s="158" t="s">
        <v>975</v>
      </c>
      <c r="G1851" s="169">
        <v>0.63194444444444442</v>
      </c>
      <c r="H1851" s="169">
        <v>0.67361111111111116</v>
      </c>
      <c r="I1851" s="157" t="s">
        <v>3369</v>
      </c>
      <c r="J1851" s="165" t="s">
        <v>1066</v>
      </c>
      <c r="K1851" s="157" t="str">
        <f t="shared" si="730"/>
        <v>n</v>
      </c>
      <c r="L1851" s="157" t="str">
        <f t="shared" si="731"/>
        <v>y</v>
      </c>
      <c r="M1851" s="157" t="str">
        <f t="shared" si="732"/>
        <v>n</v>
      </c>
      <c r="N1851" s="157" t="str">
        <f t="shared" si="733"/>
        <v>n</v>
      </c>
      <c r="O1851" s="157" t="str">
        <f t="shared" si="734"/>
        <v>n</v>
      </c>
      <c r="P1851" s="157" t="str">
        <f t="shared" si="735"/>
        <v>n</v>
      </c>
      <c r="Q1851" s="157" t="str">
        <f t="shared" si="736"/>
        <v>n</v>
      </c>
      <c r="R1851" s="157" t="str">
        <f t="shared" si="737"/>
        <v>n</v>
      </c>
      <c r="S1851" s="165">
        <v>90</v>
      </c>
      <c r="T1851" s="166">
        <v>90</v>
      </c>
      <c r="U1851" s="166" t="b">
        <f t="shared" si="752"/>
        <v>1</v>
      </c>
      <c r="V1851" s="165" t="s">
        <v>1066</v>
      </c>
      <c r="W1851" s="157" t="str">
        <f t="shared" si="738"/>
        <v>n</v>
      </c>
      <c r="X1851" s="157" t="str">
        <f t="shared" si="739"/>
        <v>y</v>
      </c>
      <c r="Y1851" s="157" t="str">
        <f t="shared" si="740"/>
        <v>n</v>
      </c>
      <c r="Z1851" s="157" t="str">
        <f t="shared" si="741"/>
        <v>n</v>
      </c>
      <c r="AA1851" s="157" t="str">
        <f t="shared" si="742"/>
        <v>n</v>
      </c>
      <c r="AB1851" s="157" t="str">
        <f t="shared" si="743"/>
        <v>n</v>
      </c>
      <c r="AC1851" s="157" t="str">
        <f t="shared" si="744"/>
        <v>n</v>
      </c>
      <c r="AD1851" s="157" t="str">
        <f t="shared" si="745"/>
        <v>n</v>
      </c>
      <c r="AE1851" s="165">
        <v>20</v>
      </c>
      <c r="AF1851" s="166">
        <v>20</v>
      </c>
      <c r="AG1851" s="166">
        <v>50</v>
      </c>
      <c r="AH1851" s="166" t="b">
        <f t="shared" si="753"/>
        <v>1</v>
      </c>
      <c r="AI1851" s="165"/>
      <c r="AJ1851" s="157" t="str">
        <f t="shared" si="746"/>
        <v>n</v>
      </c>
      <c r="AK1851" s="157" t="str">
        <f t="shared" si="747"/>
        <v>n</v>
      </c>
      <c r="AL1851" s="157" t="str">
        <f t="shared" si="748"/>
        <v>n</v>
      </c>
      <c r="AM1851" s="157" t="str">
        <f t="shared" si="749"/>
        <v>n</v>
      </c>
      <c r="AN1851" s="157" t="str">
        <f t="shared" si="754"/>
        <v>n</v>
      </c>
      <c r="AO1851" s="157" t="str">
        <f t="shared" si="755"/>
        <v>n</v>
      </c>
      <c r="AP1851" s="157" t="str">
        <f t="shared" si="750"/>
        <v>n</v>
      </c>
      <c r="AQ1851" s="157" t="str">
        <f t="shared" si="751"/>
        <v>n</v>
      </c>
      <c r="AR1851" s="165">
        <v>-1</v>
      </c>
      <c r="AS1851" s="166">
        <v>-1</v>
      </c>
      <c r="AT1851" s="166" t="b">
        <f t="shared" si="756"/>
        <v>1</v>
      </c>
      <c r="AU1851" s="157" t="s">
        <v>3353</v>
      </c>
    </row>
    <row r="1852" spans="1:47" ht="15" customHeight="1" x14ac:dyDescent="0.3">
      <c r="A1852" s="158" t="s">
        <v>1811</v>
      </c>
      <c r="B1852" s="158" t="s">
        <v>2123</v>
      </c>
      <c r="C1852" s="159">
        <v>44487</v>
      </c>
      <c r="D1852" s="158">
        <v>2021</v>
      </c>
      <c r="E1852" s="158" t="s">
        <v>19</v>
      </c>
      <c r="F1852" s="158" t="s">
        <v>977</v>
      </c>
      <c r="G1852" s="169">
        <v>0.63194444444444442</v>
      </c>
      <c r="H1852" s="169">
        <v>0.67361111111111116</v>
      </c>
      <c r="I1852" s="157" t="s">
        <v>3370</v>
      </c>
      <c r="J1852" s="165" t="s">
        <v>1066</v>
      </c>
      <c r="K1852" s="157" t="str">
        <f t="shared" si="730"/>
        <v>n</v>
      </c>
      <c r="L1852" s="157" t="str">
        <f t="shared" si="731"/>
        <v>y</v>
      </c>
      <c r="M1852" s="157" t="str">
        <f t="shared" si="732"/>
        <v>n</v>
      </c>
      <c r="N1852" s="157" t="str">
        <f t="shared" si="733"/>
        <v>n</v>
      </c>
      <c r="O1852" s="157" t="str">
        <f t="shared" si="734"/>
        <v>n</v>
      </c>
      <c r="P1852" s="157" t="str">
        <f t="shared" si="735"/>
        <v>n</v>
      </c>
      <c r="Q1852" s="157" t="str">
        <f t="shared" si="736"/>
        <v>n</v>
      </c>
      <c r="R1852" s="157" t="str">
        <f t="shared" si="737"/>
        <v>n</v>
      </c>
      <c r="S1852" s="165">
        <v>97</v>
      </c>
      <c r="T1852" s="166">
        <v>97</v>
      </c>
      <c r="U1852" s="166" t="b">
        <f t="shared" si="752"/>
        <v>1</v>
      </c>
      <c r="V1852" s="165" t="s">
        <v>1066</v>
      </c>
      <c r="W1852" s="157" t="str">
        <f t="shared" si="738"/>
        <v>n</v>
      </c>
      <c r="X1852" s="157" t="str">
        <f t="shared" si="739"/>
        <v>y</v>
      </c>
      <c r="Y1852" s="157" t="str">
        <f t="shared" si="740"/>
        <v>n</v>
      </c>
      <c r="Z1852" s="157" t="str">
        <f t="shared" si="741"/>
        <v>n</v>
      </c>
      <c r="AA1852" s="157" t="str">
        <f t="shared" si="742"/>
        <v>n</v>
      </c>
      <c r="AB1852" s="157" t="str">
        <f t="shared" si="743"/>
        <v>n</v>
      </c>
      <c r="AC1852" s="157" t="str">
        <f t="shared" si="744"/>
        <v>n</v>
      </c>
      <c r="AD1852" s="157" t="str">
        <f t="shared" si="745"/>
        <v>n</v>
      </c>
      <c r="AE1852" s="165">
        <v>80</v>
      </c>
      <c r="AF1852" s="166">
        <v>80</v>
      </c>
      <c r="AG1852" s="166">
        <v>80</v>
      </c>
      <c r="AH1852" s="166" t="b">
        <f t="shared" si="753"/>
        <v>1</v>
      </c>
      <c r="AI1852" s="165"/>
      <c r="AJ1852" s="157" t="str">
        <f t="shared" si="746"/>
        <v>n</v>
      </c>
      <c r="AK1852" s="157" t="str">
        <f t="shared" si="747"/>
        <v>n</v>
      </c>
      <c r="AL1852" s="157" t="str">
        <f t="shared" si="748"/>
        <v>n</v>
      </c>
      <c r="AM1852" s="157" t="str">
        <f t="shared" si="749"/>
        <v>n</v>
      </c>
      <c r="AN1852" s="157" t="str">
        <f t="shared" si="754"/>
        <v>n</v>
      </c>
      <c r="AO1852" s="157" t="str">
        <f t="shared" si="755"/>
        <v>n</v>
      </c>
      <c r="AP1852" s="157" t="str">
        <f t="shared" si="750"/>
        <v>n</v>
      </c>
      <c r="AQ1852" s="157" t="str">
        <f t="shared" si="751"/>
        <v>n</v>
      </c>
      <c r="AR1852" s="165">
        <v>-1</v>
      </c>
      <c r="AS1852" s="166">
        <v>-1</v>
      </c>
      <c r="AT1852" s="166" t="b">
        <f t="shared" si="756"/>
        <v>1</v>
      </c>
      <c r="AU1852" s="157" t="s">
        <v>2661</v>
      </c>
    </row>
    <row r="1853" spans="1:47" ht="15" customHeight="1" x14ac:dyDescent="0.3">
      <c r="A1853" s="158" t="s">
        <v>1811</v>
      </c>
      <c r="B1853" s="158" t="s">
        <v>2123</v>
      </c>
      <c r="C1853" s="159">
        <v>44487</v>
      </c>
      <c r="D1853" s="158">
        <v>2021</v>
      </c>
      <c r="E1853" s="158" t="s">
        <v>19</v>
      </c>
      <c r="F1853" s="158" t="s">
        <v>979</v>
      </c>
      <c r="G1853" s="169">
        <v>0.63194444444444442</v>
      </c>
      <c r="H1853" s="169">
        <v>0.67361111111111116</v>
      </c>
      <c r="I1853" s="157" t="s">
        <v>3357</v>
      </c>
      <c r="J1853" s="165"/>
      <c r="K1853" s="157" t="str">
        <f t="shared" si="730"/>
        <v>n</v>
      </c>
      <c r="L1853" s="157" t="str">
        <f t="shared" si="731"/>
        <v>n</v>
      </c>
      <c r="M1853" s="157" t="str">
        <f t="shared" si="732"/>
        <v>n</v>
      </c>
      <c r="N1853" s="157" t="str">
        <f t="shared" si="733"/>
        <v>n</v>
      </c>
      <c r="O1853" s="157" t="str">
        <f t="shared" si="734"/>
        <v>n</v>
      </c>
      <c r="P1853" s="157" t="str">
        <f t="shared" si="735"/>
        <v>n</v>
      </c>
      <c r="Q1853" s="157" t="str">
        <f t="shared" si="736"/>
        <v>n</v>
      </c>
      <c r="R1853" s="157" t="str">
        <f t="shared" si="737"/>
        <v>n</v>
      </c>
      <c r="S1853" s="165">
        <v>0</v>
      </c>
      <c r="T1853" s="166">
        <v>0</v>
      </c>
      <c r="U1853" s="166" t="b">
        <f t="shared" si="752"/>
        <v>1</v>
      </c>
      <c r="V1853" s="165" t="s">
        <v>1066</v>
      </c>
      <c r="W1853" s="157" t="str">
        <f t="shared" si="738"/>
        <v>n</v>
      </c>
      <c r="X1853" s="157" t="str">
        <f t="shared" si="739"/>
        <v>y</v>
      </c>
      <c r="Y1853" s="157" t="str">
        <f t="shared" si="740"/>
        <v>n</v>
      </c>
      <c r="Z1853" s="157" t="str">
        <f t="shared" si="741"/>
        <v>n</v>
      </c>
      <c r="AA1853" s="157" t="str">
        <f t="shared" si="742"/>
        <v>n</v>
      </c>
      <c r="AB1853" s="157" t="str">
        <f t="shared" si="743"/>
        <v>n</v>
      </c>
      <c r="AC1853" s="157" t="str">
        <f t="shared" si="744"/>
        <v>n</v>
      </c>
      <c r="AD1853" s="157" t="str">
        <f t="shared" si="745"/>
        <v>n</v>
      </c>
      <c r="AE1853" s="165">
        <v>90</v>
      </c>
      <c r="AF1853" s="166">
        <v>90</v>
      </c>
      <c r="AG1853" s="166">
        <v>90</v>
      </c>
      <c r="AH1853" s="166" t="b">
        <f t="shared" si="753"/>
        <v>1</v>
      </c>
      <c r="AI1853" s="165"/>
      <c r="AJ1853" s="157" t="str">
        <f t="shared" si="746"/>
        <v>n</v>
      </c>
      <c r="AK1853" s="157" t="str">
        <f t="shared" si="747"/>
        <v>n</v>
      </c>
      <c r="AL1853" s="157" t="str">
        <f t="shared" si="748"/>
        <v>n</v>
      </c>
      <c r="AM1853" s="157" t="str">
        <f t="shared" si="749"/>
        <v>n</v>
      </c>
      <c r="AN1853" s="157" t="str">
        <f t="shared" si="754"/>
        <v>n</v>
      </c>
      <c r="AO1853" s="157" t="str">
        <f t="shared" si="755"/>
        <v>n</v>
      </c>
      <c r="AP1853" s="157" t="str">
        <f t="shared" si="750"/>
        <v>n</v>
      </c>
      <c r="AQ1853" s="157" t="str">
        <f t="shared" si="751"/>
        <v>n</v>
      </c>
      <c r="AR1853" s="165">
        <v>-1</v>
      </c>
      <c r="AS1853" s="166">
        <v>-1</v>
      </c>
      <c r="AT1853" s="166" t="b">
        <f t="shared" si="756"/>
        <v>1</v>
      </c>
      <c r="AU1853" s="157" t="s">
        <v>3371</v>
      </c>
    </row>
    <row r="1854" spans="1:47" ht="15" customHeight="1" x14ac:dyDescent="0.3">
      <c r="A1854" s="158" t="s">
        <v>1811</v>
      </c>
      <c r="B1854" s="158" t="s">
        <v>2123</v>
      </c>
      <c r="C1854" s="159">
        <v>44487</v>
      </c>
      <c r="D1854" s="158">
        <v>2021</v>
      </c>
      <c r="E1854" s="158" t="s">
        <v>19</v>
      </c>
      <c r="F1854" s="158" t="s">
        <v>981</v>
      </c>
      <c r="G1854" s="169">
        <v>0.63194444444444442</v>
      </c>
      <c r="H1854" s="169">
        <v>0.67361111111111116</v>
      </c>
      <c r="I1854" s="157" t="s">
        <v>3372</v>
      </c>
      <c r="J1854" s="165" t="s">
        <v>1066</v>
      </c>
      <c r="K1854" s="157" t="str">
        <f t="shared" si="730"/>
        <v>n</v>
      </c>
      <c r="L1854" s="157" t="str">
        <f t="shared" si="731"/>
        <v>y</v>
      </c>
      <c r="M1854" s="157" t="str">
        <f t="shared" si="732"/>
        <v>n</v>
      </c>
      <c r="N1854" s="157" t="str">
        <f t="shared" si="733"/>
        <v>n</v>
      </c>
      <c r="O1854" s="157" t="str">
        <f t="shared" si="734"/>
        <v>n</v>
      </c>
      <c r="P1854" s="157" t="str">
        <f t="shared" si="735"/>
        <v>n</v>
      </c>
      <c r="Q1854" s="157" t="str">
        <f t="shared" si="736"/>
        <v>n</v>
      </c>
      <c r="R1854" s="157" t="str">
        <f t="shared" si="737"/>
        <v>n</v>
      </c>
      <c r="S1854" s="165">
        <v>97</v>
      </c>
      <c r="T1854" s="166">
        <v>97</v>
      </c>
      <c r="U1854" s="166" t="b">
        <f t="shared" si="752"/>
        <v>1</v>
      </c>
      <c r="V1854" s="165" t="s">
        <v>1066</v>
      </c>
      <c r="W1854" s="157" t="str">
        <f t="shared" si="738"/>
        <v>n</v>
      </c>
      <c r="X1854" s="157" t="str">
        <f t="shared" si="739"/>
        <v>y</v>
      </c>
      <c r="Y1854" s="157" t="str">
        <f t="shared" si="740"/>
        <v>n</v>
      </c>
      <c r="Z1854" s="157" t="str">
        <f t="shared" si="741"/>
        <v>n</v>
      </c>
      <c r="AA1854" s="157" t="str">
        <f t="shared" si="742"/>
        <v>n</v>
      </c>
      <c r="AB1854" s="157" t="str">
        <f t="shared" si="743"/>
        <v>n</v>
      </c>
      <c r="AC1854" s="157" t="str">
        <f t="shared" si="744"/>
        <v>n</v>
      </c>
      <c r="AD1854" s="157" t="str">
        <f t="shared" si="745"/>
        <v>n</v>
      </c>
      <c r="AE1854" s="165">
        <v>75</v>
      </c>
      <c r="AF1854" s="166">
        <v>75</v>
      </c>
      <c r="AG1854" s="166">
        <v>75</v>
      </c>
      <c r="AH1854" s="166" t="b">
        <f t="shared" si="753"/>
        <v>1</v>
      </c>
      <c r="AI1854" s="165"/>
      <c r="AJ1854" s="157" t="str">
        <f t="shared" si="746"/>
        <v>n</v>
      </c>
      <c r="AK1854" s="157" t="str">
        <f t="shared" si="747"/>
        <v>n</v>
      </c>
      <c r="AL1854" s="157" t="str">
        <f t="shared" si="748"/>
        <v>n</v>
      </c>
      <c r="AM1854" s="157" t="str">
        <f t="shared" si="749"/>
        <v>n</v>
      </c>
      <c r="AN1854" s="157" t="str">
        <f t="shared" si="754"/>
        <v>n</v>
      </c>
      <c r="AO1854" s="157" t="str">
        <f t="shared" si="755"/>
        <v>n</v>
      </c>
      <c r="AP1854" s="157" t="str">
        <f t="shared" si="750"/>
        <v>n</v>
      </c>
      <c r="AQ1854" s="157" t="str">
        <f t="shared" si="751"/>
        <v>n</v>
      </c>
      <c r="AR1854" s="165">
        <v>-1</v>
      </c>
      <c r="AS1854" s="166">
        <v>-1</v>
      </c>
      <c r="AT1854" s="166" t="b">
        <f t="shared" si="756"/>
        <v>1</v>
      </c>
      <c r="AU1854" s="157" t="s">
        <v>2656</v>
      </c>
    </row>
    <row r="1855" spans="1:47" ht="15" customHeight="1" x14ac:dyDescent="0.3">
      <c r="A1855" s="158" t="s">
        <v>1811</v>
      </c>
      <c r="B1855" s="158" t="s">
        <v>2123</v>
      </c>
      <c r="C1855" s="159">
        <v>44487</v>
      </c>
      <c r="D1855" s="158">
        <v>2021</v>
      </c>
      <c r="E1855" s="158" t="s">
        <v>19</v>
      </c>
      <c r="F1855" s="158" t="s">
        <v>984</v>
      </c>
      <c r="G1855" s="169">
        <v>0.63194444444444442</v>
      </c>
      <c r="H1855" s="169">
        <v>0.67361111111111116</v>
      </c>
      <c r="I1855" s="157" t="s">
        <v>3373</v>
      </c>
      <c r="J1855" s="165" t="s">
        <v>1066</v>
      </c>
      <c r="K1855" s="157" t="str">
        <f t="shared" si="730"/>
        <v>n</v>
      </c>
      <c r="L1855" s="157" t="str">
        <f t="shared" si="731"/>
        <v>y</v>
      </c>
      <c r="M1855" s="157" t="str">
        <f t="shared" si="732"/>
        <v>n</v>
      </c>
      <c r="N1855" s="157" t="str">
        <f t="shared" si="733"/>
        <v>n</v>
      </c>
      <c r="O1855" s="157" t="str">
        <f t="shared" si="734"/>
        <v>n</v>
      </c>
      <c r="P1855" s="157" t="str">
        <f t="shared" si="735"/>
        <v>n</v>
      </c>
      <c r="Q1855" s="157" t="str">
        <f t="shared" si="736"/>
        <v>n</v>
      </c>
      <c r="R1855" s="157" t="str">
        <f t="shared" si="737"/>
        <v>n</v>
      </c>
      <c r="S1855" s="165">
        <v>95</v>
      </c>
      <c r="T1855" s="166">
        <v>95</v>
      </c>
      <c r="U1855" s="166" t="b">
        <f t="shared" si="752"/>
        <v>1</v>
      </c>
      <c r="V1855" s="165" t="s">
        <v>2391</v>
      </c>
      <c r="W1855" s="157" t="str">
        <f t="shared" si="738"/>
        <v>n</v>
      </c>
      <c r="X1855" s="157" t="str">
        <f t="shared" si="739"/>
        <v>y</v>
      </c>
      <c r="Y1855" s="157" t="str">
        <f t="shared" si="740"/>
        <v>n</v>
      </c>
      <c r="Z1855" s="157" t="str">
        <f t="shared" si="741"/>
        <v>n</v>
      </c>
      <c r="AA1855" s="157" t="str">
        <f t="shared" si="742"/>
        <v>n</v>
      </c>
      <c r="AB1855" s="157" t="str">
        <f t="shared" si="743"/>
        <v>n</v>
      </c>
      <c r="AC1855" s="157" t="str">
        <f t="shared" si="744"/>
        <v>n</v>
      </c>
      <c r="AD1855" s="157" t="str">
        <f t="shared" si="745"/>
        <v>y</v>
      </c>
      <c r="AE1855" s="165">
        <v>30</v>
      </c>
      <c r="AF1855" s="166">
        <v>30</v>
      </c>
      <c r="AG1855" s="166">
        <v>30</v>
      </c>
      <c r="AH1855" s="166" t="b">
        <f t="shared" si="753"/>
        <v>1</v>
      </c>
      <c r="AI1855" s="165"/>
      <c r="AJ1855" s="157" t="str">
        <f t="shared" si="746"/>
        <v>n</v>
      </c>
      <c r="AK1855" s="157" t="str">
        <f t="shared" si="747"/>
        <v>n</v>
      </c>
      <c r="AL1855" s="157" t="str">
        <f t="shared" si="748"/>
        <v>n</v>
      </c>
      <c r="AM1855" s="157" t="str">
        <f t="shared" si="749"/>
        <v>n</v>
      </c>
      <c r="AN1855" s="157" t="str">
        <f t="shared" si="754"/>
        <v>n</v>
      </c>
      <c r="AO1855" s="157" t="str">
        <f t="shared" si="755"/>
        <v>n</v>
      </c>
      <c r="AP1855" s="157" t="str">
        <f t="shared" si="750"/>
        <v>n</v>
      </c>
      <c r="AQ1855" s="157" t="str">
        <f t="shared" si="751"/>
        <v>n</v>
      </c>
      <c r="AR1855" s="165">
        <v>-1</v>
      </c>
      <c r="AS1855" s="166">
        <v>-1</v>
      </c>
      <c r="AT1855" s="166" t="b">
        <f t="shared" si="756"/>
        <v>1</v>
      </c>
      <c r="AU1855" s="157" t="s">
        <v>2661</v>
      </c>
    </row>
    <row r="1856" spans="1:47" ht="15" customHeight="1" x14ac:dyDescent="0.3">
      <c r="A1856" s="158" t="s">
        <v>1811</v>
      </c>
      <c r="B1856" s="158" t="s">
        <v>2123</v>
      </c>
      <c r="C1856" s="159">
        <v>44487</v>
      </c>
      <c r="D1856" s="158">
        <v>2021</v>
      </c>
      <c r="E1856" s="158" t="s">
        <v>19</v>
      </c>
      <c r="F1856" s="158" t="s">
        <v>986</v>
      </c>
      <c r="G1856" s="169">
        <v>0.63194444444444442</v>
      </c>
      <c r="H1856" s="169">
        <v>0.67361111111111116</v>
      </c>
      <c r="I1856" s="157" t="s">
        <v>3374</v>
      </c>
      <c r="J1856" s="165" t="s">
        <v>1066</v>
      </c>
      <c r="K1856" s="157" t="str">
        <f t="shared" si="730"/>
        <v>n</v>
      </c>
      <c r="L1856" s="157" t="str">
        <f t="shared" si="731"/>
        <v>y</v>
      </c>
      <c r="M1856" s="157" t="str">
        <f t="shared" si="732"/>
        <v>n</v>
      </c>
      <c r="N1856" s="157" t="str">
        <f t="shared" si="733"/>
        <v>n</v>
      </c>
      <c r="O1856" s="157" t="str">
        <f t="shared" si="734"/>
        <v>n</v>
      </c>
      <c r="P1856" s="157" t="str">
        <f t="shared" si="735"/>
        <v>n</v>
      </c>
      <c r="Q1856" s="157" t="str">
        <f t="shared" si="736"/>
        <v>n</v>
      </c>
      <c r="R1856" s="157" t="str">
        <f t="shared" si="737"/>
        <v>n</v>
      </c>
      <c r="S1856" s="165">
        <v>70</v>
      </c>
      <c r="T1856" s="166">
        <v>70</v>
      </c>
      <c r="U1856" s="166" t="b">
        <f t="shared" si="752"/>
        <v>1</v>
      </c>
      <c r="V1856" s="165" t="s">
        <v>1066</v>
      </c>
      <c r="W1856" s="157" t="str">
        <f t="shared" si="738"/>
        <v>n</v>
      </c>
      <c r="X1856" s="157" t="str">
        <f t="shared" si="739"/>
        <v>y</v>
      </c>
      <c r="Y1856" s="157" t="str">
        <f t="shared" si="740"/>
        <v>n</v>
      </c>
      <c r="Z1856" s="157" t="str">
        <f t="shared" si="741"/>
        <v>n</v>
      </c>
      <c r="AA1856" s="157" t="str">
        <f t="shared" si="742"/>
        <v>n</v>
      </c>
      <c r="AB1856" s="157" t="str">
        <f t="shared" si="743"/>
        <v>n</v>
      </c>
      <c r="AC1856" s="157" t="str">
        <f t="shared" si="744"/>
        <v>n</v>
      </c>
      <c r="AD1856" s="157" t="str">
        <f t="shared" si="745"/>
        <v>n</v>
      </c>
      <c r="AE1856" s="165">
        <v>30</v>
      </c>
      <c r="AF1856" s="166">
        <v>30</v>
      </c>
      <c r="AG1856" s="166">
        <v>50</v>
      </c>
      <c r="AH1856" s="166" t="b">
        <f t="shared" si="753"/>
        <v>1</v>
      </c>
      <c r="AI1856" s="165"/>
      <c r="AJ1856" s="157" t="str">
        <f t="shared" si="746"/>
        <v>n</v>
      </c>
      <c r="AK1856" s="157" t="str">
        <f t="shared" si="747"/>
        <v>n</v>
      </c>
      <c r="AL1856" s="157" t="str">
        <f t="shared" si="748"/>
        <v>n</v>
      </c>
      <c r="AM1856" s="157" t="str">
        <f t="shared" si="749"/>
        <v>n</v>
      </c>
      <c r="AN1856" s="157" t="str">
        <f t="shared" si="754"/>
        <v>n</v>
      </c>
      <c r="AO1856" s="157" t="str">
        <f t="shared" si="755"/>
        <v>n</v>
      </c>
      <c r="AP1856" s="157" t="str">
        <f t="shared" si="750"/>
        <v>n</v>
      </c>
      <c r="AQ1856" s="157" t="str">
        <f t="shared" si="751"/>
        <v>n</v>
      </c>
      <c r="AR1856" s="165">
        <v>-1</v>
      </c>
      <c r="AS1856" s="166">
        <v>-1</v>
      </c>
      <c r="AT1856" s="166" t="b">
        <f t="shared" si="756"/>
        <v>1</v>
      </c>
      <c r="AU1856" s="157" t="s">
        <v>2672</v>
      </c>
    </row>
    <row r="1857" spans="1:47" ht="15" customHeight="1" x14ac:dyDescent="0.3">
      <c r="A1857" s="158" t="s">
        <v>1811</v>
      </c>
      <c r="B1857" s="158" t="s">
        <v>2123</v>
      </c>
      <c r="C1857" s="159">
        <v>44487</v>
      </c>
      <c r="D1857" s="158">
        <v>2021</v>
      </c>
      <c r="E1857" s="158" t="s">
        <v>19</v>
      </c>
      <c r="F1857" s="158" t="s">
        <v>989</v>
      </c>
      <c r="G1857" s="169">
        <v>0.63194444444444442</v>
      </c>
      <c r="H1857" s="169">
        <v>0.67361111111111116</v>
      </c>
      <c r="I1857" s="157" t="s">
        <v>3375</v>
      </c>
      <c r="J1857" s="165" t="s">
        <v>1066</v>
      </c>
      <c r="K1857" s="157" t="str">
        <f t="shared" si="730"/>
        <v>n</v>
      </c>
      <c r="L1857" s="157" t="str">
        <f t="shared" si="731"/>
        <v>y</v>
      </c>
      <c r="M1857" s="157" t="str">
        <f t="shared" si="732"/>
        <v>n</v>
      </c>
      <c r="N1857" s="157" t="str">
        <f t="shared" si="733"/>
        <v>n</v>
      </c>
      <c r="O1857" s="157" t="str">
        <f t="shared" si="734"/>
        <v>n</v>
      </c>
      <c r="P1857" s="157" t="str">
        <f t="shared" si="735"/>
        <v>n</v>
      </c>
      <c r="Q1857" s="157" t="str">
        <f t="shared" si="736"/>
        <v>n</v>
      </c>
      <c r="R1857" s="157" t="str">
        <f t="shared" si="737"/>
        <v>n</v>
      </c>
      <c r="S1857" s="165">
        <v>75</v>
      </c>
      <c r="T1857" s="166">
        <v>75</v>
      </c>
      <c r="U1857" s="166" t="b">
        <f t="shared" si="752"/>
        <v>1</v>
      </c>
      <c r="V1857" s="165" t="s">
        <v>1066</v>
      </c>
      <c r="W1857" s="157" t="str">
        <f t="shared" si="738"/>
        <v>n</v>
      </c>
      <c r="X1857" s="157" t="str">
        <f t="shared" si="739"/>
        <v>y</v>
      </c>
      <c r="Y1857" s="157" t="str">
        <f t="shared" si="740"/>
        <v>n</v>
      </c>
      <c r="Z1857" s="157" t="str">
        <f t="shared" si="741"/>
        <v>n</v>
      </c>
      <c r="AA1857" s="157" t="str">
        <f t="shared" si="742"/>
        <v>n</v>
      </c>
      <c r="AB1857" s="157" t="str">
        <f t="shared" si="743"/>
        <v>n</v>
      </c>
      <c r="AC1857" s="157" t="str">
        <f t="shared" si="744"/>
        <v>n</v>
      </c>
      <c r="AD1857" s="157" t="str">
        <f t="shared" si="745"/>
        <v>n</v>
      </c>
      <c r="AE1857" s="165">
        <v>60</v>
      </c>
      <c r="AF1857" s="166">
        <v>60</v>
      </c>
      <c r="AG1857" s="166">
        <v>60</v>
      </c>
      <c r="AH1857" s="166" t="b">
        <f t="shared" si="753"/>
        <v>1</v>
      </c>
      <c r="AI1857" s="165"/>
      <c r="AJ1857" s="157" t="str">
        <f t="shared" si="746"/>
        <v>n</v>
      </c>
      <c r="AK1857" s="157" t="str">
        <f t="shared" si="747"/>
        <v>n</v>
      </c>
      <c r="AL1857" s="157" t="str">
        <f t="shared" si="748"/>
        <v>n</v>
      </c>
      <c r="AM1857" s="157" t="str">
        <f t="shared" si="749"/>
        <v>n</v>
      </c>
      <c r="AN1857" s="157" t="str">
        <f t="shared" si="754"/>
        <v>n</v>
      </c>
      <c r="AO1857" s="157" t="str">
        <f t="shared" si="755"/>
        <v>n</v>
      </c>
      <c r="AP1857" s="157" t="str">
        <f t="shared" si="750"/>
        <v>n</v>
      </c>
      <c r="AQ1857" s="157" t="str">
        <f t="shared" si="751"/>
        <v>n</v>
      </c>
      <c r="AR1857" s="165">
        <v>-1</v>
      </c>
      <c r="AS1857" s="166">
        <v>-1</v>
      </c>
      <c r="AT1857" s="166" t="b">
        <f t="shared" si="756"/>
        <v>1</v>
      </c>
      <c r="AU1857" s="157" t="s">
        <v>3353</v>
      </c>
    </row>
    <row r="1858" spans="1:47" ht="15" customHeight="1" x14ac:dyDescent="0.3">
      <c r="A1858" s="158" t="s">
        <v>1811</v>
      </c>
      <c r="B1858" s="158" t="s">
        <v>2123</v>
      </c>
      <c r="C1858" s="159">
        <v>44487</v>
      </c>
      <c r="D1858" s="158">
        <v>2021</v>
      </c>
      <c r="E1858" s="158" t="s">
        <v>19</v>
      </c>
      <c r="F1858" s="158" t="s">
        <v>991</v>
      </c>
      <c r="G1858" s="169">
        <v>0.63194444444444442</v>
      </c>
      <c r="H1858" s="169">
        <v>0.67361111111111116</v>
      </c>
      <c r="I1858" s="157" t="s">
        <v>3376</v>
      </c>
      <c r="J1858" s="165" t="s">
        <v>1066</v>
      </c>
      <c r="K1858" s="157" t="str">
        <f t="shared" ref="K1858:K1921" si="757">IF(AND(ISNUMBER(SEARCH("I",$J1858)), S1858&gt;0),"y","n")</f>
        <v>n</v>
      </c>
      <c r="L1858" s="157" t="str">
        <f t="shared" ref="L1858:L1921" si="758">IF(AND(ISNUMBER(SEARCH("L",$J1858)), S1858&gt;0),"y","n")</f>
        <v>y</v>
      </c>
      <c r="M1858" s="157" t="str">
        <f t="shared" ref="M1858:M1921" si="759">IF(AND(ISNUMBER(SEARCH("H",$J1858))),"y","n")</f>
        <v>n</v>
      </c>
      <c r="N1858" s="157" t="str">
        <f t="shared" ref="N1858:N1921" si="760">IF(AND(ISNUMBER(SEARCH("O",$J1858))),"y","n")</f>
        <v>n</v>
      </c>
      <c r="O1858" s="157" t="str">
        <f t="shared" ref="O1858:O1921" si="761">IF(AND(ISNUMBER(SEARCH("P",$J1858))),"y","n")</f>
        <v>n</v>
      </c>
      <c r="P1858" s="157" t="str">
        <f t="shared" ref="P1858:P1921" si="762">IF(AND(ISNUMBER(SEARCH("F",$J1858))),"y","n")</f>
        <v>n</v>
      </c>
      <c r="Q1858" s="157" t="str">
        <f t="shared" ref="Q1858:Q1921" si="763">IF(AND(ISNUMBER(SEARCH("R",$J1858))),"y","n")</f>
        <v>n</v>
      </c>
      <c r="R1858" s="157" t="str">
        <f t="shared" ref="R1858:R1921" si="764">IF(AND(ISNUMBER(SEARCH("D",$J1858))),"y","n")</f>
        <v>n</v>
      </c>
      <c r="S1858" s="165">
        <v>75</v>
      </c>
      <c r="T1858" s="166">
        <v>75</v>
      </c>
      <c r="U1858" s="166" t="b">
        <f t="shared" si="752"/>
        <v>1</v>
      </c>
      <c r="V1858" s="165" t="s">
        <v>1066</v>
      </c>
      <c r="W1858" s="157" t="str">
        <f t="shared" ref="W1858:W1909" si="765">IF(AND(ISNUMBER(SEARCH("I",$V1858)), AE1858&gt;0),"y","n")</f>
        <v>n</v>
      </c>
      <c r="X1858" s="157" t="str">
        <f t="shared" ref="X1858:X1909" si="766">IF(AND(ISNUMBER(SEARCH("L",$V1858)), AE1858&gt;0),"y","n")</f>
        <v>y</v>
      </c>
      <c r="Y1858" s="157" t="str">
        <f t="shared" ref="Y1858:Y1921" si="767">IF(AND(ISNUMBER(SEARCH("H",$V1858))),"y","n")</f>
        <v>n</v>
      </c>
      <c r="Z1858" s="157" t="str">
        <f t="shared" ref="Z1858:Z1921" si="768">IF(AND(ISNUMBER(SEARCH("O",$V1858))),"y","n")</f>
        <v>n</v>
      </c>
      <c r="AA1858" s="157" t="str">
        <f t="shared" ref="AA1858:AA1921" si="769">IF(AND(ISNUMBER(SEARCH("P",$V1858))),"y","n")</f>
        <v>n</v>
      </c>
      <c r="AB1858" s="157" t="str">
        <f t="shared" ref="AB1858:AB1921" si="770">IF(AND(ISNUMBER(SEARCH("F",$V1858))),"y","n")</f>
        <v>n</v>
      </c>
      <c r="AC1858" s="157" t="str">
        <f t="shared" ref="AC1858:AC1921" si="771">IF(AND(ISNUMBER(SEARCH("R",$V1858))),"y","n")</f>
        <v>n</v>
      </c>
      <c r="AD1858" s="157" t="str">
        <f t="shared" ref="AD1858:AD1921" si="772">IF(AND(ISNUMBER(SEARCH("D",$V1858))),"y","n")</f>
        <v>n</v>
      </c>
      <c r="AE1858" s="165">
        <v>60</v>
      </c>
      <c r="AF1858" s="166">
        <v>60</v>
      </c>
      <c r="AG1858" s="166">
        <v>60</v>
      </c>
      <c r="AH1858" s="166" t="b">
        <f t="shared" si="753"/>
        <v>1</v>
      </c>
      <c r="AI1858" s="165"/>
      <c r="AJ1858" s="157" t="str">
        <f t="shared" ref="AJ1858:AJ1921" si="773">IF(AND(ISNUMBER(SEARCH("I",$AI1858)), AR1858&gt;0),"y","n")</f>
        <v>n</v>
      </c>
      <c r="AK1858" s="157" t="str">
        <f t="shared" ref="AK1858:AK1921" si="774">IF(AND(ISNUMBER(SEARCH("L",$AI1858)), AR1858&gt;0),"y","n")</f>
        <v>n</v>
      </c>
      <c r="AL1858" s="157" t="str">
        <f t="shared" ref="AL1858:AL1921" si="775">IF(AND(ISNUMBER(SEARCH("H",$AI1858))),"y","n")</f>
        <v>n</v>
      </c>
      <c r="AM1858" s="157" t="str">
        <f t="shared" ref="AM1858:AM1921" si="776">IF(AND(ISNUMBER(SEARCH("O",$AI1858))),"y","n")</f>
        <v>n</v>
      </c>
      <c r="AN1858" s="157" t="str">
        <f t="shared" si="754"/>
        <v>n</v>
      </c>
      <c r="AO1858" s="157" t="str">
        <f t="shared" si="755"/>
        <v>n</v>
      </c>
      <c r="AP1858" s="157" t="str">
        <f t="shared" ref="AP1858:AP1921" si="777">IF(AND(ISNUMBER(SEARCH("R",$AI1858))),"y","n")</f>
        <v>n</v>
      </c>
      <c r="AQ1858" s="157" t="str">
        <f t="shared" ref="AQ1858:AQ1921" si="778">IF(AND(ISNUMBER(SEARCH("D",$AI1858))),"y","n")</f>
        <v>n</v>
      </c>
      <c r="AR1858" s="165">
        <v>-1</v>
      </c>
      <c r="AS1858" s="166">
        <v>-1</v>
      </c>
      <c r="AT1858" s="166" t="b">
        <f t="shared" si="756"/>
        <v>1</v>
      </c>
      <c r="AU1858" s="157" t="s">
        <v>3350</v>
      </c>
    </row>
    <row r="1859" spans="1:47" ht="15" customHeight="1" x14ac:dyDescent="0.3">
      <c r="A1859" s="158" t="s">
        <v>1811</v>
      </c>
      <c r="B1859" s="158" t="s">
        <v>2123</v>
      </c>
      <c r="C1859" s="159">
        <v>44487</v>
      </c>
      <c r="D1859" s="158">
        <v>2021</v>
      </c>
      <c r="E1859" s="158" t="s">
        <v>19</v>
      </c>
      <c r="F1859" s="158" t="s">
        <v>993</v>
      </c>
      <c r="G1859" s="169">
        <v>0.63194444444444442</v>
      </c>
      <c r="H1859" s="169">
        <v>0.67361111111111116</v>
      </c>
      <c r="I1859" s="157" t="s">
        <v>3377</v>
      </c>
      <c r="J1859" s="165" t="s">
        <v>1066</v>
      </c>
      <c r="K1859" s="157" t="str">
        <f t="shared" si="757"/>
        <v>n</v>
      </c>
      <c r="L1859" s="157" t="str">
        <f t="shared" si="758"/>
        <v>y</v>
      </c>
      <c r="M1859" s="157" t="str">
        <f t="shared" si="759"/>
        <v>n</v>
      </c>
      <c r="N1859" s="157" t="str">
        <f t="shared" si="760"/>
        <v>n</v>
      </c>
      <c r="O1859" s="157" t="str">
        <f t="shared" si="761"/>
        <v>n</v>
      </c>
      <c r="P1859" s="157" t="str">
        <f t="shared" si="762"/>
        <v>n</v>
      </c>
      <c r="Q1859" s="157" t="str">
        <f t="shared" si="763"/>
        <v>n</v>
      </c>
      <c r="R1859" s="157" t="str">
        <f t="shared" si="764"/>
        <v>n</v>
      </c>
      <c r="S1859" s="165">
        <v>40</v>
      </c>
      <c r="T1859" s="166">
        <v>40</v>
      </c>
      <c r="U1859" s="166" t="b">
        <f t="shared" ref="U1859:U1922" si="779">S1859=T1859</f>
        <v>1</v>
      </c>
      <c r="V1859" s="165" t="s">
        <v>1066</v>
      </c>
      <c r="W1859" s="157" t="str">
        <f t="shared" si="765"/>
        <v>n</v>
      </c>
      <c r="X1859" s="157" t="str">
        <f t="shared" si="766"/>
        <v>y</v>
      </c>
      <c r="Y1859" s="157" t="str">
        <f t="shared" si="767"/>
        <v>n</v>
      </c>
      <c r="Z1859" s="157" t="str">
        <f t="shared" si="768"/>
        <v>n</v>
      </c>
      <c r="AA1859" s="157" t="str">
        <f t="shared" si="769"/>
        <v>n</v>
      </c>
      <c r="AB1859" s="157" t="str">
        <f t="shared" si="770"/>
        <v>n</v>
      </c>
      <c r="AC1859" s="157" t="str">
        <f t="shared" si="771"/>
        <v>n</v>
      </c>
      <c r="AD1859" s="157" t="str">
        <f t="shared" si="772"/>
        <v>n</v>
      </c>
      <c r="AE1859" s="165">
        <v>60</v>
      </c>
      <c r="AF1859" s="166">
        <v>60</v>
      </c>
      <c r="AG1859" s="166">
        <v>70</v>
      </c>
      <c r="AH1859" s="166" t="b">
        <f t="shared" ref="AH1859:AH1922" si="780">AE1859=AF1859</f>
        <v>1</v>
      </c>
      <c r="AI1859" s="165"/>
      <c r="AJ1859" s="157" t="str">
        <f t="shared" si="773"/>
        <v>n</v>
      </c>
      <c r="AK1859" s="157" t="str">
        <f t="shared" si="774"/>
        <v>n</v>
      </c>
      <c r="AL1859" s="157" t="str">
        <f t="shared" si="775"/>
        <v>n</v>
      </c>
      <c r="AM1859" s="157" t="str">
        <f t="shared" si="776"/>
        <v>n</v>
      </c>
      <c r="AN1859" s="157" t="str">
        <f t="shared" ref="AN1859:AN1922" si="781">IF(AND(ISNUMBER(SEARCH("P",$AI1859))),"y","n")</f>
        <v>n</v>
      </c>
      <c r="AO1859" s="157" t="str">
        <f t="shared" ref="AO1859:AO1922" si="782">IF(AND(ISNUMBER(SEARCH("F",$AI1859))),"y","n")</f>
        <v>n</v>
      </c>
      <c r="AP1859" s="157" t="str">
        <f t="shared" si="777"/>
        <v>n</v>
      </c>
      <c r="AQ1859" s="157" t="str">
        <f t="shared" si="778"/>
        <v>n</v>
      </c>
      <c r="AR1859" s="165">
        <v>-1</v>
      </c>
      <c r="AS1859" s="166">
        <v>-1</v>
      </c>
      <c r="AT1859" s="166" t="b">
        <f t="shared" si="756"/>
        <v>1</v>
      </c>
      <c r="AU1859" s="157" t="s">
        <v>2672</v>
      </c>
    </row>
    <row r="1860" spans="1:47" ht="15" customHeight="1" x14ac:dyDescent="0.3">
      <c r="A1860" s="158" t="s">
        <v>1811</v>
      </c>
      <c r="B1860" s="158" t="s">
        <v>2123</v>
      </c>
      <c r="C1860" s="159">
        <v>44487</v>
      </c>
      <c r="D1860" s="158">
        <v>2021</v>
      </c>
      <c r="E1860" s="158" t="s">
        <v>19</v>
      </c>
      <c r="F1860" s="158" t="s">
        <v>995</v>
      </c>
      <c r="G1860" s="169">
        <v>0.63194444444444442</v>
      </c>
      <c r="H1860" s="169">
        <v>0.67361111111111116</v>
      </c>
      <c r="I1860" s="157" t="s">
        <v>3378</v>
      </c>
      <c r="J1860" s="165"/>
      <c r="K1860" s="157" t="str">
        <f t="shared" si="757"/>
        <v>n</v>
      </c>
      <c r="L1860" s="157" t="str">
        <f t="shared" si="758"/>
        <v>n</v>
      </c>
      <c r="M1860" s="157" t="str">
        <f t="shared" si="759"/>
        <v>n</v>
      </c>
      <c r="N1860" s="157" t="str">
        <f t="shared" si="760"/>
        <v>n</v>
      </c>
      <c r="O1860" s="157" t="str">
        <f t="shared" si="761"/>
        <v>n</v>
      </c>
      <c r="P1860" s="157" t="str">
        <f t="shared" si="762"/>
        <v>n</v>
      </c>
      <c r="Q1860" s="157" t="str">
        <f t="shared" si="763"/>
        <v>n</v>
      </c>
      <c r="R1860" s="157" t="str">
        <f t="shared" si="764"/>
        <v>n</v>
      </c>
      <c r="S1860" s="165">
        <v>-1</v>
      </c>
      <c r="T1860" s="166">
        <v>-1</v>
      </c>
      <c r="U1860" s="166" t="b">
        <f t="shared" si="779"/>
        <v>1</v>
      </c>
      <c r="V1860" s="165" t="s">
        <v>1066</v>
      </c>
      <c r="W1860" s="157" t="str">
        <f t="shared" si="765"/>
        <v>n</v>
      </c>
      <c r="X1860" s="157" t="str">
        <f t="shared" si="766"/>
        <v>y</v>
      </c>
      <c r="Y1860" s="157" t="str">
        <f t="shared" si="767"/>
        <v>n</v>
      </c>
      <c r="Z1860" s="157" t="str">
        <f t="shared" si="768"/>
        <v>n</v>
      </c>
      <c r="AA1860" s="157" t="str">
        <f t="shared" si="769"/>
        <v>n</v>
      </c>
      <c r="AB1860" s="157" t="str">
        <f t="shared" si="770"/>
        <v>n</v>
      </c>
      <c r="AC1860" s="157" t="str">
        <f t="shared" si="771"/>
        <v>n</v>
      </c>
      <c r="AD1860" s="157" t="str">
        <f t="shared" si="772"/>
        <v>n</v>
      </c>
      <c r="AE1860" s="165">
        <v>80</v>
      </c>
      <c r="AF1860" s="166">
        <v>80</v>
      </c>
      <c r="AG1860" s="166">
        <v>80</v>
      </c>
      <c r="AH1860" s="166" t="b">
        <f t="shared" si="780"/>
        <v>1</v>
      </c>
      <c r="AI1860" s="165"/>
      <c r="AJ1860" s="157" t="str">
        <f t="shared" si="773"/>
        <v>n</v>
      </c>
      <c r="AK1860" s="157" t="str">
        <f t="shared" si="774"/>
        <v>n</v>
      </c>
      <c r="AL1860" s="157" t="str">
        <f t="shared" si="775"/>
        <v>n</v>
      </c>
      <c r="AM1860" s="157" t="str">
        <f t="shared" si="776"/>
        <v>n</v>
      </c>
      <c r="AN1860" s="157" t="str">
        <f t="shared" si="781"/>
        <v>n</v>
      </c>
      <c r="AO1860" s="157" t="str">
        <f t="shared" si="782"/>
        <v>n</v>
      </c>
      <c r="AP1860" s="157" t="str">
        <f t="shared" si="777"/>
        <v>n</v>
      </c>
      <c r="AQ1860" s="157" t="str">
        <f t="shared" si="778"/>
        <v>n</v>
      </c>
      <c r="AR1860" s="165">
        <v>-1</v>
      </c>
      <c r="AS1860" s="166">
        <v>-1</v>
      </c>
      <c r="AT1860" s="166" t="b">
        <f t="shared" si="756"/>
        <v>1</v>
      </c>
      <c r="AU1860" s="157" t="s">
        <v>3379</v>
      </c>
    </row>
    <row r="1861" spans="1:47" ht="15" customHeight="1" x14ac:dyDescent="0.3">
      <c r="A1861" s="158" t="s">
        <v>1811</v>
      </c>
      <c r="B1861" s="158" t="s">
        <v>2123</v>
      </c>
      <c r="C1861" s="159">
        <v>44487</v>
      </c>
      <c r="D1861" s="158">
        <v>2021</v>
      </c>
      <c r="E1861" s="158" t="s">
        <v>19</v>
      </c>
      <c r="F1861" s="158" t="s">
        <v>997</v>
      </c>
      <c r="G1861" s="169">
        <v>0.63194444444444442</v>
      </c>
      <c r="H1861" s="169">
        <v>0.67361111111111116</v>
      </c>
      <c r="I1861" s="157" t="s">
        <v>3380</v>
      </c>
      <c r="J1861" s="165"/>
      <c r="K1861" s="157" t="str">
        <f t="shared" si="757"/>
        <v>n</v>
      </c>
      <c r="L1861" s="157" t="str">
        <f t="shared" si="758"/>
        <v>n</v>
      </c>
      <c r="M1861" s="157" t="str">
        <f t="shared" si="759"/>
        <v>n</v>
      </c>
      <c r="N1861" s="157" t="str">
        <f t="shared" si="760"/>
        <v>n</v>
      </c>
      <c r="O1861" s="157" t="str">
        <f t="shared" si="761"/>
        <v>n</v>
      </c>
      <c r="P1861" s="157" t="str">
        <f t="shared" si="762"/>
        <v>n</v>
      </c>
      <c r="Q1861" s="157" t="str">
        <f t="shared" si="763"/>
        <v>n</v>
      </c>
      <c r="R1861" s="157" t="str">
        <f t="shared" si="764"/>
        <v>n</v>
      </c>
      <c r="S1861" s="165">
        <v>-1</v>
      </c>
      <c r="T1861" s="166">
        <v>-1</v>
      </c>
      <c r="U1861" s="166" t="b">
        <f t="shared" si="779"/>
        <v>1</v>
      </c>
      <c r="V1861" s="165" t="s">
        <v>2391</v>
      </c>
      <c r="W1861" s="157" t="str">
        <f t="shared" si="765"/>
        <v>n</v>
      </c>
      <c r="X1861" s="157" t="str">
        <f t="shared" si="766"/>
        <v>y</v>
      </c>
      <c r="Y1861" s="157" t="str">
        <f t="shared" si="767"/>
        <v>n</v>
      </c>
      <c r="Z1861" s="157" t="str">
        <f t="shared" si="768"/>
        <v>n</v>
      </c>
      <c r="AA1861" s="157" t="str">
        <f t="shared" si="769"/>
        <v>n</v>
      </c>
      <c r="AB1861" s="157" t="str">
        <f t="shared" si="770"/>
        <v>n</v>
      </c>
      <c r="AC1861" s="157" t="str">
        <f t="shared" si="771"/>
        <v>n</v>
      </c>
      <c r="AD1861" s="157" t="str">
        <f t="shared" si="772"/>
        <v>y</v>
      </c>
      <c r="AE1861" s="165">
        <v>70</v>
      </c>
      <c r="AF1861" s="166">
        <v>70</v>
      </c>
      <c r="AG1861" s="166">
        <v>70</v>
      </c>
      <c r="AH1861" s="166" t="b">
        <f t="shared" si="780"/>
        <v>1</v>
      </c>
      <c r="AI1861" s="165"/>
      <c r="AJ1861" s="157" t="str">
        <f t="shared" si="773"/>
        <v>n</v>
      </c>
      <c r="AK1861" s="157" t="str">
        <f t="shared" si="774"/>
        <v>n</v>
      </c>
      <c r="AL1861" s="157" t="str">
        <f t="shared" si="775"/>
        <v>n</v>
      </c>
      <c r="AM1861" s="157" t="str">
        <f t="shared" si="776"/>
        <v>n</v>
      </c>
      <c r="AN1861" s="157" t="str">
        <f t="shared" si="781"/>
        <v>n</v>
      </c>
      <c r="AO1861" s="157" t="str">
        <f t="shared" si="782"/>
        <v>n</v>
      </c>
      <c r="AP1861" s="157" t="str">
        <f t="shared" si="777"/>
        <v>n</v>
      </c>
      <c r="AQ1861" s="157" t="str">
        <f t="shared" si="778"/>
        <v>n</v>
      </c>
      <c r="AR1861" s="165">
        <v>-1</v>
      </c>
      <c r="AS1861" s="166">
        <v>-1</v>
      </c>
      <c r="AT1861" s="166" t="b">
        <f t="shared" si="756"/>
        <v>1</v>
      </c>
      <c r="AU1861" s="157" t="s">
        <v>2672</v>
      </c>
    </row>
    <row r="1862" spans="1:47" ht="15" customHeight="1" x14ac:dyDescent="0.3">
      <c r="A1862" s="158" t="s">
        <v>1811</v>
      </c>
      <c r="B1862" s="158" t="s">
        <v>2123</v>
      </c>
      <c r="C1862" s="159">
        <v>44487</v>
      </c>
      <c r="D1862" s="158">
        <v>2021</v>
      </c>
      <c r="E1862" s="158" t="s">
        <v>19</v>
      </c>
      <c r="F1862" s="158" t="s">
        <v>999</v>
      </c>
      <c r="G1862" s="169">
        <v>0.63194444444444442</v>
      </c>
      <c r="H1862" s="169">
        <v>0.67361111111111116</v>
      </c>
      <c r="I1862" s="157" t="s">
        <v>3381</v>
      </c>
      <c r="J1862" s="165"/>
      <c r="K1862" s="157" t="str">
        <f t="shared" si="757"/>
        <v>n</v>
      </c>
      <c r="L1862" s="157" t="str">
        <f t="shared" si="758"/>
        <v>n</v>
      </c>
      <c r="M1862" s="157" t="str">
        <f t="shared" si="759"/>
        <v>n</v>
      </c>
      <c r="N1862" s="157" t="str">
        <f t="shared" si="760"/>
        <v>n</v>
      </c>
      <c r="O1862" s="157" t="str">
        <f t="shared" si="761"/>
        <v>n</v>
      </c>
      <c r="P1862" s="157" t="str">
        <f t="shared" si="762"/>
        <v>n</v>
      </c>
      <c r="Q1862" s="157" t="str">
        <f t="shared" si="763"/>
        <v>n</v>
      </c>
      <c r="R1862" s="157" t="str">
        <f t="shared" si="764"/>
        <v>n</v>
      </c>
      <c r="S1862" s="165">
        <v>0</v>
      </c>
      <c r="T1862" s="166">
        <v>0</v>
      </c>
      <c r="U1862" s="166" t="b">
        <f t="shared" si="779"/>
        <v>1</v>
      </c>
      <c r="V1862" s="165" t="s">
        <v>2391</v>
      </c>
      <c r="W1862" s="157" t="str">
        <f t="shared" si="765"/>
        <v>n</v>
      </c>
      <c r="X1862" s="157" t="str">
        <f t="shared" si="766"/>
        <v>y</v>
      </c>
      <c r="Y1862" s="157" t="str">
        <f t="shared" si="767"/>
        <v>n</v>
      </c>
      <c r="Z1862" s="157" t="str">
        <f t="shared" si="768"/>
        <v>n</v>
      </c>
      <c r="AA1862" s="157" t="str">
        <f t="shared" si="769"/>
        <v>n</v>
      </c>
      <c r="AB1862" s="157" t="str">
        <f t="shared" si="770"/>
        <v>n</v>
      </c>
      <c r="AC1862" s="157" t="str">
        <f t="shared" si="771"/>
        <v>n</v>
      </c>
      <c r="AD1862" s="157" t="str">
        <f t="shared" si="772"/>
        <v>y</v>
      </c>
      <c r="AE1862" s="165">
        <v>80</v>
      </c>
      <c r="AF1862" s="166">
        <v>80</v>
      </c>
      <c r="AG1862" s="166">
        <v>80</v>
      </c>
      <c r="AH1862" s="166" t="b">
        <f t="shared" si="780"/>
        <v>1</v>
      </c>
      <c r="AI1862" s="165"/>
      <c r="AJ1862" s="157" t="str">
        <f t="shared" si="773"/>
        <v>n</v>
      </c>
      <c r="AK1862" s="157" t="str">
        <f t="shared" si="774"/>
        <v>n</v>
      </c>
      <c r="AL1862" s="157" t="str">
        <f t="shared" si="775"/>
        <v>n</v>
      </c>
      <c r="AM1862" s="157" t="str">
        <f t="shared" si="776"/>
        <v>n</v>
      </c>
      <c r="AN1862" s="157" t="str">
        <f t="shared" si="781"/>
        <v>n</v>
      </c>
      <c r="AO1862" s="157" t="str">
        <f t="shared" si="782"/>
        <v>n</v>
      </c>
      <c r="AP1862" s="157" t="str">
        <f t="shared" si="777"/>
        <v>n</v>
      </c>
      <c r="AQ1862" s="157" t="str">
        <f t="shared" si="778"/>
        <v>n</v>
      </c>
      <c r="AR1862" s="165">
        <v>-1</v>
      </c>
      <c r="AS1862" s="166">
        <v>-1</v>
      </c>
      <c r="AT1862" s="166" t="b">
        <f t="shared" si="756"/>
        <v>1</v>
      </c>
      <c r="AU1862" s="157" t="s">
        <v>3353</v>
      </c>
    </row>
    <row r="1863" spans="1:47" ht="15" customHeight="1" x14ac:dyDescent="0.3">
      <c r="A1863" s="158" t="s">
        <v>1811</v>
      </c>
      <c r="B1863" s="158" t="s">
        <v>2123</v>
      </c>
      <c r="C1863" s="159">
        <v>44487</v>
      </c>
      <c r="D1863" s="158">
        <v>2021</v>
      </c>
      <c r="E1863" s="158" t="s">
        <v>19</v>
      </c>
      <c r="F1863" s="158" t="s">
        <v>1002</v>
      </c>
      <c r="G1863" s="169">
        <v>0.63194444444444442</v>
      </c>
      <c r="H1863" s="169">
        <v>0.67361111111111116</v>
      </c>
      <c r="I1863" s="157" t="s">
        <v>3358</v>
      </c>
      <c r="J1863" s="165" t="s">
        <v>1066</v>
      </c>
      <c r="K1863" s="157" t="str">
        <f t="shared" si="757"/>
        <v>n</v>
      </c>
      <c r="L1863" s="157" t="str">
        <f t="shared" si="758"/>
        <v>y</v>
      </c>
      <c r="M1863" s="157" t="str">
        <f t="shared" si="759"/>
        <v>n</v>
      </c>
      <c r="N1863" s="157" t="str">
        <f t="shared" si="760"/>
        <v>n</v>
      </c>
      <c r="O1863" s="157" t="str">
        <f t="shared" si="761"/>
        <v>n</v>
      </c>
      <c r="P1863" s="157" t="str">
        <f t="shared" si="762"/>
        <v>n</v>
      </c>
      <c r="Q1863" s="157" t="str">
        <f t="shared" si="763"/>
        <v>n</v>
      </c>
      <c r="R1863" s="157" t="str">
        <f t="shared" si="764"/>
        <v>n</v>
      </c>
      <c r="S1863" s="165">
        <v>10</v>
      </c>
      <c r="T1863" s="166">
        <v>10</v>
      </c>
      <c r="U1863" s="166" t="b">
        <f t="shared" si="779"/>
        <v>1</v>
      </c>
      <c r="V1863" s="165" t="s">
        <v>1066</v>
      </c>
      <c r="W1863" s="157" t="str">
        <f t="shared" si="765"/>
        <v>n</v>
      </c>
      <c r="X1863" s="157" t="str">
        <f t="shared" si="766"/>
        <v>y</v>
      </c>
      <c r="Y1863" s="157" t="str">
        <f t="shared" si="767"/>
        <v>n</v>
      </c>
      <c r="Z1863" s="157" t="str">
        <f t="shared" si="768"/>
        <v>n</v>
      </c>
      <c r="AA1863" s="157" t="str">
        <f t="shared" si="769"/>
        <v>n</v>
      </c>
      <c r="AB1863" s="157" t="str">
        <f t="shared" si="770"/>
        <v>n</v>
      </c>
      <c r="AC1863" s="157" t="str">
        <f t="shared" si="771"/>
        <v>n</v>
      </c>
      <c r="AD1863" s="157" t="str">
        <f t="shared" si="772"/>
        <v>n</v>
      </c>
      <c r="AE1863" s="165">
        <v>80</v>
      </c>
      <c r="AF1863" s="166">
        <v>80</v>
      </c>
      <c r="AG1863" s="166">
        <v>80</v>
      </c>
      <c r="AH1863" s="166" t="b">
        <f t="shared" si="780"/>
        <v>1</v>
      </c>
      <c r="AI1863" s="165"/>
      <c r="AJ1863" s="157" t="str">
        <f t="shared" si="773"/>
        <v>n</v>
      </c>
      <c r="AK1863" s="157" t="str">
        <f t="shared" si="774"/>
        <v>n</v>
      </c>
      <c r="AL1863" s="157" t="str">
        <f t="shared" si="775"/>
        <v>n</v>
      </c>
      <c r="AM1863" s="157" t="str">
        <f t="shared" si="776"/>
        <v>n</v>
      </c>
      <c r="AN1863" s="157" t="str">
        <f t="shared" si="781"/>
        <v>n</v>
      </c>
      <c r="AO1863" s="157" t="str">
        <f t="shared" si="782"/>
        <v>n</v>
      </c>
      <c r="AP1863" s="157" t="str">
        <f t="shared" si="777"/>
        <v>n</v>
      </c>
      <c r="AQ1863" s="157" t="str">
        <f t="shared" si="778"/>
        <v>n</v>
      </c>
      <c r="AR1863" s="165">
        <v>-1</v>
      </c>
      <c r="AS1863" s="166">
        <v>-1</v>
      </c>
      <c r="AT1863" s="166" t="b">
        <f t="shared" si="756"/>
        <v>1</v>
      </c>
      <c r="AU1863" s="157" t="s">
        <v>2672</v>
      </c>
    </row>
    <row r="1864" spans="1:47" ht="15" customHeight="1" x14ac:dyDescent="0.3">
      <c r="A1864" s="158" t="s">
        <v>1811</v>
      </c>
      <c r="B1864" s="158" t="s">
        <v>2123</v>
      </c>
      <c r="C1864" s="159">
        <v>44487</v>
      </c>
      <c r="D1864" s="158">
        <v>2021</v>
      </c>
      <c r="E1864" s="158" t="s">
        <v>19</v>
      </c>
      <c r="F1864" s="158" t="s">
        <v>1004</v>
      </c>
      <c r="G1864" s="169">
        <v>0.63194444444444442</v>
      </c>
      <c r="H1864" s="169">
        <v>0.67361111111111116</v>
      </c>
      <c r="I1864" s="157" t="s">
        <v>3382</v>
      </c>
      <c r="J1864" s="165" t="s">
        <v>1066</v>
      </c>
      <c r="K1864" s="157" t="str">
        <f t="shared" si="757"/>
        <v>n</v>
      </c>
      <c r="L1864" s="157" t="str">
        <f t="shared" si="758"/>
        <v>y</v>
      </c>
      <c r="M1864" s="157" t="str">
        <f t="shared" si="759"/>
        <v>n</v>
      </c>
      <c r="N1864" s="157" t="str">
        <f t="shared" si="760"/>
        <v>n</v>
      </c>
      <c r="O1864" s="157" t="str">
        <f t="shared" si="761"/>
        <v>n</v>
      </c>
      <c r="P1864" s="157" t="str">
        <f t="shared" si="762"/>
        <v>n</v>
      </c>
      <c r="Q1864" s="157" t="str">
        <f t="shared" si="763"/>
        <v>n</v>
      </c>
      <c r="R1864" s="157" t="str">
        <f t="shared" si="764"/>
        <v>n</v>
      </c>
      <c r="S1864" s="165">
        <v>98</v>
      </c>
      <c r="T1864" s="166">
        <v>98</v>
      </c>
      <c r="U1864" s="166" t="b">
        <f t="shared" si="779"/>
        <v>1</v>
      </c>
      <c r="V1864" s="165" t="s">
        <v>1066</v>
      </c>
      <c r="W1864" s="157" t="str">
        <f t="shared" si="765"/>
        <v>n</v>
      </c>
      <c r="X1864" s="157" t="str">
        <f t="shared" si="766"/>
        <v>y</v>
      </c>
      <c r="Y1864" s="157" t="str">
        <f t="shared" si="767"/>
        <v>n</v>
      </c>
      <c r="Z1864" s="157" t="str">
        <f t="shared" si="768"/>
        <v>n</v>
      </c>
      <c r="AA1864" s="157" t="str">
        <f t="shared" si="769"/>
        <v>n</v>
      </c>
      <c r="AB1864" s="157" t="str">
        <f t="shared" si="770"/>
        <v>n</v>
      </c>
      <c r="AC1864" s="157" t="str">
        <f t="shared" si="771"/>
        <v>n</v>
      </c>
      <c r="AD1864" s="157" t="str">
        <f t="shared" si="772"/>
        <v>n</v>
      </c>
      <c r="AE1864" s="165">
        <v>50</v>
      </c>
      <c r="AF1864" s="166">
        <v>50</v>
      </c>
      <c r="AG1864" s="166">
        <v>50</v>
      </c>
      <c r="AH1864" s="166" t="b">
        <f t="shared" si="780"/>
        <v>1</v>
      </c>
      <c r="AI1864" s="165"/>
      <c r="AJ1864" s="157" t="str">
        <f t="shared" si="773"/>
        <v>n</v>
      </c>
      <c r="AK1864" s="157" t="str">
        <f t="shared" si="774"/>
        <v>n</v>
      </c>
      <c r="AL1864" s="157" t="str">
        <f t="shared" si="775"/>
        <v>n</v>
      </c>
      <c r="AM1864" s="157" t="str">
        <f t="shared" si="776"/>
        <v>n</v>
      </c>
      <c r="AN1864" s="157" t="str">
        <f t="shared" si="781"/>
        <v>n</v>
      </c>
      <c r="AO1864" s="157" t="str">
        <f t="shared" si="782"/>
        <v>n</v>
      </c>
      <c r="AP1864" s="157" t="str">
        <f t="shared" si="777"/>
        <v>n</v>
      </c>
      <c r="AQ1864" s="157" t="str">
        <f t="shared" si="778"/>
        <v>n</v>
      </c>
      <c r="AR1864" s="165">
        <v>-1</v>
      </c>
      <c r="AS1864" s="166">
        <v>-1</v>
      </c>
      <c r="AT1864" s="166" t="b">
        <f t="shared" si="756"/>
        <v>1</v>
      </c>
      <c r="AU1864" s="157" t="s">
        <v>2675</v>
      </c>
    </row>
    <row r="1865" spans="1:47" ht="15" customHeight="1" x14ac:dyDescent="0.3">
      <c r="A1865" s="158" t="s">
        <v>1811</v>
      </c>
      <c r="B1865" s="158" t="s">
        <v>2123</v>
      </c>
      <c r="C1865" s="159">
        <v>44487</v>
      </c>
      <c r="D1865" s="158">
        <v>2021</v>
      </c>
      <c r="E1865" s="158" t="s">
        <v>19</v>
      </c>
      <c r="F1865" s="158" t="s">
        <v>1006</v>
      </c>
      <c r="G1865" s="169">
        <v>0.63194444444444442</v>
      </c>
      <c r="H1865" s="169">
        <v>0.67361111111111116</v>
      </c>
      <c r="I1865" s="157" t="s">
        <v>3383</v>
      </c>
      <c r="J1865" s="165" t="s">
        <v>1066</v>
      </c>
      <c r="K1865" s="157" t="str">
        <f t="shared" si="757"/>
        <v>n</v>
      </c>
      <c r="L1865" s="157" t="str">
        <f t="shared" si="758"/>
        <v>y</v>
      </c>
      <c r="M1865" s="157" t="str">
        <f t="shared" si="759"/>
        <v>n</v>
      </c>
      <c r="N1865" s="157" t="str">
        <f t="shared" si="760"/>
        <v>n</v>
      </c>
      <c r="O1865" s="157" t="str">
        <f t="shared" si="761"/>
        <v>n</v>
      </c>
      <c r="P1865" s="157" t="str">
        <f t="shared" si="762"/>
        <v>n</v>
      </c>
      <c r="Q1865" s="157" t="str">
        <f t="shared" si="763"/>
        <v>n</v>
      </c>
      <c r="R1865" s="157" t="str">
        <f t="shared" si="764"/>
        <v>n</v>
      </c>
      <c r="S1865" s="165">
        <v>50</v>
      </c>
      <c r="T1865" s="166">
        <v>50</v>
      </c>
      <c r="U1865" s="166" t="b">
        <f t="shared" si="779"/>
        <v>1</v>
      </c>
      <c r="V1865" s="165" t="s">
        <v>1066</v>
      </c>
      <c r="W1865" s="157" t="str">
        <f t="shared" si="765"/>
        <v>n</v>
      </c>
      <c r="X1865" s="157" t="str">
        <f t="shared" si="766"/>
        <v>y</v>
      </c>
      <c r="Y1865" s="157" t="str">
        <f t="shared" si="767"/>
        <v>n</v>
      </c>
      <c r="Z1865" s="157" t="str">
        <f t="shared" si="768"/>
        <v>n</v>
      </c>
      <c r="AA1865" s="157" t="str">
        <f t="shared" si="769"/>
        <v>n</v>
      </c>
      <c r="AB1865" s="157" t="str">
        <f t="shared" si="770"/>
        <v>n</v>
      </c>
      <c r="AC1865" s="157" t="str">
        <f t="shared" si="771"/>
        <v>n</v>
      </c>
      <c r="AD1865" s="157" t="str">
        <f t="shared" si="772"/>
        <v>n</v>
      </c>
      <c r="AE1865" s="165">
        <v>10</v>
      </c>
      <c r="AF1865" s="166">
        <v>10</v>
      </c>
      <c r="AG1865" s="166">
        <v>90</v>
      </c>
      <c r="AH1865" s="166" t="b">
        <f t="shared" si="780"/>
        <v>1</v>
      </c>
      <c r="AI1865" s="165"/>
      <c r="AJ1865" s="157" t="str">
        <f t="shared" si="773"/>
        <v>n</v>
      </c>
      <c r="AK1865" s="157" t="str">
        <f t="shared" si="774"/>
        <v>n</v>
      </c>
      <c r="AL1865" s="157" t="str">
        <f t="shared" si="775"/>
        <v>n</v>
      </c>
      <c r="AM1865" s="157" t="str">
        <f t="shared" si="776"/>
        <v>n</v>
      </c>
      <c r="AN1865" s="157" t="str">
        <f t="shared" si="781"/>
        <v>n</v>
      </c>
      <c r="AO1865" s="157" t="str">
        <f t="shared" si="782"/>
        <v>n</v>
      </c>
      <c r="AP1865" s="157" t="str">
        <f t="shared" si="777"/>
        <v>n</v>
      </c>
      <c r="AQ1865" s="157" t="str">
        <f t="shared" si="778"/>
        <v>n</v>
      </c>
      <c r="AR1865" s="165">
        <v>-1</v>
      </c>
      <c r="AS1865" s="166">
        <v>-1</v>
      </c>
      <c r="AT1865" s="166" t="b">
        <f t="shared" si="756"/>
        <v>1</v>
      </c>
      <c r="AU1865" s="157" t="s">
        <v>2672</v>
      </c>
    </row>
    <row r="1866" spans="1:47" ht="15" customHeight="1" x14ac:dyDescent="0.3">
      <c r="A1866" s="158" t="s">
        <v>1811</v>
      </c>
      <c r="B1866" s="158" t="s">
        <v>2123</v>
      </c>
      <c r="C1866" s="159">
        <v>44487</v>
      </c>
      <c r="D1866" s="158">
        <v>2021</v>
      </c>
      <c r="E1866" s="158" t="s">
        <v>19</v>
      </c>
      <c r="F1866" s="158" t="s">
        <v>1008</v>
      </c>
      <c r="G1866" s="169">
        <v>0.63194444444444442</v>
      </c>
      <c r="H1866" s="169">
        <v>0.67361111111111116</v>
      </c>
      <c r="I1866" s="157" t="s">
        <v>3384</v>
      </c>
      <c r="J1866" s="165" t="s">
        <v>1066</v>
      </c>
      <c r="K1866" s="157" t="str">
        <f t="shared" si="757"/>
        <v>n</v>
      </c>
      <c r="L1866" s="157" t="str">
        <f t="shared" si="758"/>
        <v>y</v>
      </c>
      <c r="M1866" s="157" t="str">
        <f t="shared" si="759"/>
        <v>n</v>
      </c>
      <c r="N1866" s="157" t="str">
        <f t="shared" si="760"/>
        <v>n</v>
      </c>
      <c r="O1866" s="157" t="str">
        <f t="shared" si="761"/>
        <v>n</v>
      </c>
      <c r="P1866" s="157" t="str">
        <f t="shared" si="762"/>
        <v>n</v>
      </c>
      <c r="Q1866" s="157" t="str">
        <f t="shared" si="763"/>
        <v>n</v>
      </c>
      <c r="R1866" s="157" t="str">
        <f t="shared" si="764"/>
        <v>n</v>
      </c>
      <c r="S1866" s="165">
        <v>60</v>
      </c>
      <c r="T1866" s="166">
        <v>60</v>
      </c>
      <c r="U1866" s="166" t="b">
        <f t="shared" si="779"/>
        <v>1</v>
      </c>
      <c r="V1866" s="165" t="s">
        <v>1066</v>
      </c>
      <c r="W1866" s="157" t="str">
        <f t="shared" si="765"/>
        <v>n</v>
      </c>
      <c r="X1866" s="157" t="str">
        <f t="shared" si="766"/>
        <v>y</v>
      </c>
      <c r="Y1866" s="157" t="str">
        <f t="shared" si="767"/>
        <v>n</v>
      </c>
      <c r="Z1866" s="157" t="str">
        <f t="shared" si="768"/>
        <v>n</v>
      </c>
      <c r="AA1866" s="157" t="str">
        <f t="shared" si="769"/>
        <v>n</v>
      </c>
      <c r="AB1866" s="157" t="str">
        <f t="shared" si="770"/>
        <v>n</v>
      </c>
      <c r="AC1866" s="157" t="str">
        <f t="shared" si="771"/>
        <v>n</v>
      </c>
      <c r="AD1866" s="157" t="str">
        <f t="shared" si="772"/>
        <v>n</v>
      </c>
      <c r="AE1866" s="165">
        <v>75</v>
      </c>
      <c r="AF1866" s="166">
        <v>75</v>
      </c>
      <c r="AG1866" s="166">
        <v>75</v>
      </c>
      <c r="AH1866" s="166" t="b">
        <f t="shared" si="780"/>
        <v>1</v>
      </c>
      <c r="AI1866" s="165"/>
      <c r="AJ1866" s="157" t="str">
        <f t="shared" si="773"/>
        <v>n</v>
      </c>
      <c r="AK1866" s="157" t="str">
        <f t="shared" si="774"/>
        <v>n</v>
      </c>
      <c r="AL1866" s="157" t="str">
        <f t="shared" si="775"/>
        <v>n</v>
      </c>
      <c r="AM1866" s="157" t="str">
        <f t="shared" si="776"/>
        <v>n</v>
      </c>
      <c r="AN1866" s="157" t="str">
        <f t="shared" si="781"/>
        <v>n</v>
      </c>
      <c r="AO1866" s="157" t="str">
        <f t="shared" si="782"/>
        <v>n</v>
      </c>
      <c r="AP1866" s="157" t="str">
        <f t="shared" si="777"/>
        <v>n</v>
      </c>
      <c r="AQ1866" s="157" t="str">
        <f t="shared" si="778"/>
        <v>n</v>
      </c>
      <c r="AR1866" s="165">
        <v>-1</v>
      </c>
      <c r="AS1866" s="166">
        <v>-1</v>
      </c>
      <c r="AT1866" s="166" t="b">
        <f t="shared" si="756"/>
        <v>1</v>
      </c>
      <c r="AU1866" s="157" t="s">
        <v>3350</v>
      </c>
    </row>
    <row r="1867" spans="1:47" ht="15" customHeight="1" x14ac:dyDescent="0.3">
      <c r="A1867" s="158" t="s">
        <v>1811</v>
      </c>
      <c r="B1867" s="158" t="s">
        <v>2123</v>
      </c>
      <c r="C1867" s="159">
        <v>44487</v>
      </c>
      <c r="D1867" s="158">
        <v>2021</v>
      </c>
      <c r="E1867" s="158" t="s">
        <v>19</v>
      </c>
      <c r="F1867" s="158" t="s">
        <v>1010</v>
      </c>
      <c r="G1867" s="169">
        <v>0.63194444444444442</v>
      </c>
      <c r="H1867" s="169">
        <v>0.67361111111111116</v>
      </c>
      <c r="I1867" s="157" t="s">
        <v>3385</v>
      </c>
      <c r="J1867" s="165" t="s">
        <v>1066</v>
      </c>
      <c r="K1867" s="157" t="str">
        <f t="shared" si="757"/>
        <v>n</v>
      </c>
      <c r="L1867" s="157" t="str">
        <f t="shared" si="758"/>
        <v>y</v>
      </c>
      <c r="M1867" s="157" t="str">
        <f t="shared" si="759"/>
        <v>n</v>
      </c>
      <c r="N1867" s="157" t="str">
        <f t="shared" si="760"/>
        <v>n</v>
      </c>
      <c r="O1867" s="157" t="str">
        <f t="shared" si="761"/>
        <v>n</v>
      </c>
      <c r="P1867" s="157" t="str">
        <f t="shared" si="762"/>
        <v>n</v>
      </c>
      <c r="Q1867" s="157" t="str">
        <f t="shared" si="763"/>
        <v>n</v>
      </c>
      <c r="R1867" s="157" t="str">
        <f t="shared" si="764"/>
        <v>n</v>
      </c>
      <c r="S1867" s="165">
        <v>70</v>
      </c>
      <c r="T1867" s="166">
        <v>70</v>
      </c>
      <c r="U1867" s="166" t="b">
        <f t="shared" si="779"/>
        <v>1</v>
      </c>
      <c r="V1867" s="165" t="s">
        <v>2391</v>
      </c>
      <c r="W1867" s="157" t="str">
        <f t="shared" si="765"/>
        <v>n</v>
      </c>
      <c r="X1867" s="157" t="str">
        <f t="shared" si="766"/>
        <v>y</v>
      </c>
      <c r="Y1867" s="157" t="str">
        <f t="shared" si="767"/>
        <v>n</v>
      </c>
      <c r="Z1867" s="157" t="str">
        <f t="shared" si="768"/>
        <v>n</v>
      </c>
      <c r="AA1867" s="157" t="str">
        <f t="shared" si="769"/>
        <v>n</v>
      </c>
      <c r="AB1867" s="157" t="str">
        <f t="shared" si="770"/>
        <v>n</v>
      </c>
      <c r="AC1867" s="157" t="str">
        <f t="shared" si="771"/>
        <v>n</v>
      </c>
      <c r="AD1867" s="157" t="str">
        <f t="shared" si="772"/>
        <v>y</v>
      </c>
      <c r="AE1867" s="165">
        <v>40</v>
      </c>
      <c r="AF1867" s="166">
        <v>40</v>
      </c>
      <c r="AG1867" s="166">
        <v>40</v>
      </c>
      <c r="AH1867" s="166" t="b">
        <f t="shared" si="780"/>
        <v>1</v>
      </c>
      <c r="AI1867" s="165"/>
      <c r="AJ1867" s="157" t="str">
        <f t="shared" si="773"/>
        <v>n</v>
      </c>
      <c r="AK1867" s="157" t="str">
        <f t="shared" si="774"/>
        <v>n</v>
      </c>
      <c r="AL1867" s="157" t="str">
        <f t="shared" si="775"/>
        <v>n</v>
      </c>
      <c r="AM1867" s="157" t="str">
        <f t="shared" si="776"/>
        <v>n</v>
      </c>
      <c r="AN1867" s="157" t="str">
        <f t="shared" si="781"/>
        <v>n</v>
      </c>
      <c r="AO1867" s="157" t="str">
        <f t="shared" si="782"/>
        <v>n</v>
      </c>
      <c r="AP1867" s="157" t="str">
        <f t="shared" si="777"/>
        <v>n</v>
      </c>
      <c r="AQ1867" s="157" t="str">
        <f t="shared" si="778"/>
        <v>n</v>
      </c>
      <c r="AR1867" s="165">
        <v>-1</v>
      </c>
      <c r="AS1867" s="166">
        <v>-1</v>
      </c>
      <c r="AT1867" s="166" t="b">
        <f t="shared" si="756"/>
        <v>1</v>
      </c>
      <c r="AU1867" s="157" t="s">
        <v>3350</v>
      </c>
    </row>
    <row r="1868" spans="1:47" ht="15" customHeight="1" x14ac:dyDescent="0.3">
      <c r="A1868" s="158" t="s">
        <v>1811</v>
      </c>
      <c r="B1868" s="158" t="s">
        <v>2123</v>
      </c>
      <c r="C1868" s="159">
        <v>44487</v>
      </c>
      <c r="D1868" s="158">
        <v>2021</v>
      </c>
      <c r="E1868" s="158" t="s">
        <v>19</v>
      </c>
      <c r="F1868" s="158" t="s">
        <v>1012</v>
      </c>
      <c r="G1868" s="169">
        <v>0.63194444444444442</v>
      </c>
      <c r="H1868" s="169">
        <v>0.67361111111111116</v>
      </c>
      <c r="I1868" s="157" t="s">
        <v>3386</v>
      </c>
      <c r="J1868" s="165"/>
      <c r="K1868" s="157" t="str">
        <f t="shared" si="757"/>
        <v>n</v>
      </c>
      <c r="L1868" s="157" t="str">
        <f t="shared" si="758"/>
        <v>n</v>
      </c>
      <c r="M1868" s="157" t="str">
        <f t="shared" si="759"/>
        <v>n</v>
      </c>
      <c r="N1868" s="157" t="str">
        <f t="shared" si="760"/>
        <v>n</v>
      </c>
      <c r="O1868" s="157" t="str">
        <f t="shared" si="761"/>
        <v>n</v>
      </c>
      <c r="P1868" s="157" t="str">
        <f t="shared" si="762"/>
        <v>n</v>
      </c>
      <c r="Q1868" s="157" t="str">
        <f t="shared" si="763"/>
        <v>n</v>
      </c>
      <c r="R1868" s="157" t="str">
        <f t="shared" si="764"/>
        <v>n</v>
      </c>
      <c r="S1868" s="165">
        <v>0</v>
      </c>
      <c r="T1868" s="166">
        <v>0</v>
      </c>
      <c r="U1868" s="166" t="b">
        <f t="shared" si="779"/>
        <v>1</v>
      </c>
      <c r="V1868" s="165" t="s">
        <v>1066</v>
      </c>
      <c r="W1868" s="157" t="str">
        <f t="shared" si="765"/>
        <v>n</v>
      </c>
      <c r="X1868" s="157" t="str">
        <f t="shared" si="766"/>
        <v>y</v>
      </c>
      <c r="Y1868" s="157" t="str">
        <f t="shared" si="767"/>
        <v>n</v>
      </c>
      <c r="Z1868" s="157" t="str">
        <f t="shared" si="768"/>
        <v>n</v>
      </c>
      <c r="AA1868" s="157" t="str">
        <f t="shared" si="769"/>
        <v>n</v>
      </c>
      <c r="AB1868" s="157" t="str">
        <f t="shared" si="770"/>
        <v>n</v>
      </c>
      <c r="AC1868" s="157" t="str">
        <f t="shared" si="771"/>
        <v>n</v>
      </c>
      <c r="AD1868" s="157" t="str">
        <f t="shared" si="772"/>
        <v>n</v>
      </c>
      <c r="AE1868" s="165">
        <v>50</v>
      </c>
      <c r="AF1868" s="166">
        <v>50</v>
      </c>
      <c r="AG1868" s="166">
        <v>70</v>
      </c>
      <c r="AH1868" s="166" t="b">
        <f t="shared" si="780"/>
        <v>1</v>
      </c>
      <c r="AI1868" s="165"/>
      <c r="AJ1868" s="157" t="str">
        <f t="shared" si="773"/>
        <v>n</v>
      </c>
      <c r="AK1868" s="157" t="str">
        <f t="shared" si="774"/>
        <v>n</v>
      </c>
      <c r="AL1868" s="157" t="str">
        <f t="shared" si="775"/>
        <v>n</v>
      </c>
      <c r="AM1868" s="157" t="str">
        <f t="shared" si="776"/>
        <v>n</v>
      </c>
      <c r="AN1868" s="157" t="str">
        <f t="shared" si="781"/>
        <v>n</v>
      </c>
      <c r="AO1868" s="157" t="str">
        <f t="shared" si="782"/>
        <v>n</v>
      </c>
      <c r="AP1868" s="157" t="str">
        <f t="shared" si="777"/>
        <v>n</v>
      </c>
      <c r="AQ1868" s="157" t="str">
        <f t="shared" si="778"/>
        <v>n</v>
      </c>
      <c r="AR1868" s="165">
        <v>-1</v>
      </c>
      <c r="AS1868" s="166">
        <v>-1</v>
      </c>
      <c r="AT1868" s="166" t="b">
        <f t="shared" si="756"/>
        <v>1</v>
      </c>
      <c r="AU1868" s="157" t="s">
        <v>3350</v>
      </c>
    </row>
    <row r="1869" spans="1:47" ht="15" customHeight="1" x14ac:dyDescent="0.3">
      <c r="A1869" s="158" t="s">
        <v>1811</v>
      </c>
      <c r="B1869" s="158" t="s">
        <v>2123</v>
      </c>
      <c r="C1869" s="159">
        <v>44487</v>
      </c>
      <c r="D1869" s="158">
        <v>2021</v>
      </c>
      <c r="E1869" s="158" t="s">
        <v>19</v>
      </c>
      <c r="F1869" s="158" t="s">
        <v>1014</v>
      </c>
      <c r="G1869" s="169">
        <v>0.63194444444444442</v>
      </c>
      <c r="H1869" s="169">
        <v>0.67361111111111116</v>
      </c>
      <c r="I1869" s="157" t="s">
        <v>3387</v>
      </c>
      <c r="J1869" s="165"/>
      <c r="K1869" s="157" t="str">
        <f t="shared" si="757"/>
        <v>n</v>
      </c>
      <c r="L1869" s="157" t="str">
        <f t="shared" si="758"/>
        <v>n</v>
      </c>
      <c r="M1869" s="157" t="str">
        <f t="shared" si="759"/>
        <v>n</v>
      </c>
      <c r="N1869" s="157" t="str">
        <f t="shared" si="760"/>
        <v>n</v>
      </c>
      <c r="O1869" s="157" t="str">
        <f t="shared" si="761"/>
        <v>n</v>
      </c>
      <c r="P1869" s="157" t="str">
        <f t="shared" si="762"/>
        <v>n</v>
      </c>
      <c r="Q1869" s="157" t="str">
        <f t="shared" si="763"/>
        <v>n</v>
      </c>
      <c r="R1869" s="157" t="str">
        <f t="shared" si="764"/>
        <v>n</v>
      </c>
      <c r="S1869" s="165">
        <v>0</v>
      </c>
      <c r="T1869" s="166">
        <v>0</v>
      </c>
      <c r="U1869" s="166" t="b">
        <f t="shared" si="779"/>
        <v>1</v>
      </c>
      <c r="V1869" s="165" t="s">
        <v>1066</v>
      </c>
      <c r="W1869" s="157" t="str">
        <f t="shared" si="765"/>
        <v>n</v>
      </c>
      <c r="X1869" s="157" t="str">
        <f t="shared" si="766"/>
        <v>y</v>
      </c>
      <c r="Y1869" s="157" t="str">
        <f t="shared" si="767"/>
        <v>n</v>
      </c>
      <c r="Z1869" s="157" t="str">
        <f t="shared" si="768"/>
        <v>n</v>
      </c>
      <c r="AA1869" s="157" t="str">
        <f t="shared" si="769"/>
        <v>n</v>
      </c>
      <c r="AB1869" s="157" t="str">
        <f t="shared" si="770"/>
        <v>n</v>
      </c>
      <c r="AC1869" s="157" t="str">
        <f t="shared" si="771"/>
        <v>n</v>
      </c>
      <c r="AD1869" s="157" t="str">
        <f t="shared" si="772"/>
        <v>n</v>
      </c>
      <c r="AE1869" s="165">
        <v>85</v>
      </c>
      <c r="AF1869" s="166">
        <v>85</v>
      </c>
      <c r="AG1869" s="166">
        <v>85</v>
      </c>
      <c r="AH1869" s="166" t="b">
        <f t="shared" si="780"/>
        <v>1</v>
      </c>
      <c r="AI1869" s="165"/>
      <c r="AJ1869" s="157" t="str">
        <f t="shared" si="773"/>
        <v>n</v>
      </c>
      <c r="AK1869" s="157" t="str">
        <f t="shared" si="774"/>
        <v>n</v>
      </c>
      <c r="AL1869" s="157" t="str">
        <f t="shared" si="775"/>
        <v>n</v>
      </c>
      <c r="AM1869" s="157" t="str">
        <f t="shared" si="776"/>
        <v>n</v>
      </c>
      <c r="AN1869" s="157" t="str">
        <f t="shared" si="781"/>
        <v>n</v>
      </c>
      <c r="AO1869" s="157" t="str">
        <f t="shared" si="782"/>
        <v>n</v>
      </c>
      <c r="AP1869" s="157" t="str">
        <f t="shared" si="777"/>
        <v>n</v>
      </c>
      <c r="AQ1869" s="157" t="str">
        <f t="shared" si="778"/>
        <v>n</v>
      </c>
      <c r="AR1869" s="165">
        <v>-1</v>
      </c>
      <c r="AS1869" s="166">
        <v>-1</v>
      </c>
      <c r="AT1869" s="166" t="b">
        <f t="shared" si="756"/>
        <v>1</v>
      </c>
      <c r="AU1869" s="157" t="s">
        <v>3353</v>
      </c>
    </row>
    <row r="1870" spans="1:47" ht="15" customHeight="1" x14ac:dyDescent="0.3">
      <c r="A1870" s="158" t="s">
        <v>1811</v>
      </c>
      <c r="B1870" s="158" t="s">
        <v>2123</v>
      </c>
      <c r="C1870" s="159">
        <v>44487</v>
      </c>
      <c r="D1870" s="158">
        <v>2021</v>
      </c>
      <c r="E1870" s="158" t="s">
        <v>19</v>
      </c>
      <c r="F1870" s="158" t="s">
        <v>1016</v>
      </c>
      <c r="G1870" s="169">
        <v>0.63194444444444442</v>
      </c>
      <c r="H1870" s="169">
        <v>0.67361111111111116</v>
      </c>
      <c r="I1870" s="157" t="s">
        <v>3388</v>
      </c>
      <c r="J1870" s="165" t="s">
        <v>1066</v>
      </c>
      <c r="K1870" s="157" t="str">
        <f t="shared" si="757"/>
        <v>n</v>
      </c>
      <c r="L1870" s="157" t="str">
        <f t="shared" si="758"/>
        <v>y</v>
      </c>
      <c r="M1870" s="157" t="str">
        <f t="shared" si="759"/>
        <v>n</v>
      </c>
      <c r="N1870" s="157" t="str">
        <f t="shared" si="760"/>
        <v>n</v>
      </c>
      <c r="O1870" s="157" t="str">
        <f t="shared" si="761"/>
        <v>n</v>
      </c>
      <c r="P1870" s="157" t="str">
        <f t="shared" si="762"/>
        <v>n</v>
      </c>
      <c r="Q1870" s="157" t="str">
        <f t="shared" si="763"/>
        <v>n</v>
      </c>
      <c r="R1870" s="157" t="str">
        <f t="shared" si="764"/>
        <v>n</v>
      </c>
      <c r="S1870" s="165">
        <v>95</v>
      </c>
      <c r="T1870" s="166">
        <v>95</v>
      </c>
      <c r="U1870" s="166" t="b">
        <f t="shared" si="779"/>
        <v>1</v>
      </c>
      <c r="V1870" s="165" t="s">
        <v>1066</v>
      </c>
      <c r="W1870" s="157" t="str">
        <f t="shared" si="765"/>
        <v>n</v>
      </c>
      <c r="X1870" s="157" t="str">
        <f t="shared" si="766"/>
        <v>y</v>
      </c>
      <c r="Y1870" s="157" t="str">
        <f t="shared" si="767"/>
        <v>n</v>
      </c>
      <c r="Z1870" s="157" t="str">
        <f t="shared" si="768"/>
        <v>n</v>
      </c>
      <c r="AA1870" s="157" t="str">
        <f t="shared" si="769"/>
        <v>n</v>
      </c>
      <c r="AB1870" s="157" t="str">
        <f t="shared" si="770"/>
        <v>n</v>
      </c>
      <c r="AC1870" s="157" t="str">
        <f t="shared" si="771"/>
        <v>n</v>
      </c>
      <c r="AD1870" s="157" t="str">
        <f t="shared" si="772"/>
        <v>n</v>
      </c>
      <c r="AE1870" s="165">
        <v>80</v>
      </c>
      <c r="AF1870" s="166">
        <v>80</v>
      </c>
      <c r="AG1870" s="166">
        <v>80</v>
      </c>
      <c r="AH1870" s="166" t="b">
        <f t="shared" si="780"/>
        <v>1</v>
      </c>
      <c r="AI1870" s="165"/>
      <c r="AJ1870" s="157" t="str">
        <f t="shared" si="773"/>
        <v>n</v>
      </c>
      <c r="AK1870" s="157" t="str">
        <f t="shared" si="774"/>
        <v>n</v>
      </c>
      <c r="AL1870" s="157" t="str">
        <f t="shared" si="775"/>
        <v>n</v>
      </c>
      <c r="AM1870" s="157" t="str">
        <f t="shared" si="776"/>
        <v>n</v>
      </c>
      <c r="AN1870" s="157" t="str">
        <f t="shared" si="781"/>
        <v>n</v>
      </c>
      <c r="AO1870" s="157" t="str">
        <f t="shared" si="782"/>
        <v>n</v>
      </c>
      <c r="AP1870" s="157" t="str">
        <f t="shared" si="777"/>
        <v>n</v>
      </c>
      <c r="AQ1870" s="157" t="str">
        <f t="shared" si="778"/>
        <v>n</v>
      </c>
      <c r="AR1870" s="165">
        <v>-1</v>
      </c>
      <c r="AS1870" s="166">
        <v>-1</v>
      </c>
      <c r="AT1870" s="166" t="b">
        <f t="shared" si="756"/>
        <v>1</v>
      </c>
      <c r="AU1870" s="157" t="s">
        <v>2672</v>
      </c>
    </row>
    <row r="1871" spans="1:47" ht="15" customHeight="1" x14ac:dyDescent="0.3">
      <c r="A1871" s="158" t="s">
        <v>1811</v>
      </c>
      <c r="B1871" s="158" t="s">
        <v>2123</v>
      </c>
      <c r="C1871" s="159">
        <v>44487</v>
      </c>
      <c r="D1871" s="158">
        <v>2021</v>
      </c>
      <c r="E1871" s="158" t="s">
        <v>19</v>
      </c>
      <c r="F1871" s="158" t="s">
        <v>1018</v>
      </c>
      <c r="G1871" s="169">
        <v>0.63194444444444442</v>
      </c>
      <c r="H1871" s="169">
        <v>0.67361111111111116</v>
      </c>
      <c r="I1871" s="157" t="s">
        <v>3389</v>
      </c>
      <c r="J1871" s="165" t="s">
        <v>1066</v>
      </c>
      <c r="K1871" s="157" t="str">
        <f t="shared" si="757"/>
        <v>n</v>
      </c>
      <c r="L1871" s="157" t="str">
        <f t="shared" si="758"/>
        <v>y</v>
      </c>
      <c r="M1871" s="157" t="str">
        <f t="shared" si="759"/>
        <v>n</v>
      </c>
      <c r="N1871" s="157" t="str">
        <f t="shared" si="760"/>
        <v>n</v>
      </c>
      <c r="O1871" s="157" t="str">
        <f t="shared" si="761"/>
        <v>n</v>
      </c>
      <c r="P1871" s="157" t="str">
        <f t="shared" si="762"/>
        <v>n</v>
      </c>
      <c r="Q1871" s="157" t="str">
        <f t="shared" si="763"/>
        <v>n</v>
      </c>
      <c r="R1871" s="157" t="str">
        <f t="shared" si="764"/>
        <v>n</v>
      </c>
      <c r="S1871" s="165">
        <v>40</v>
      </c>
      <c r="T1871" s="166">
        <v>40</v>
      </c>
      <c r="U1871" s="166" t="b">
        <f t="shared" si="779"/>
        <v>1</v>
      </c>
      <c r="V1871" s="165" t="s">
        <v>1066</v>
      </c>
      <c r="W1871" s="157" t="str">
        <f t="shared" si="765"/>
        <v>n</v>
      </c>
      <c r="X1871" s="157" t="str">
        <f t="shared" si="766"/>
        <v>y</v>
      </c>
      <c r="Y1871" s="157" t="str">
        <f t="shared" si="767"/>
        <v>n</v>
      </c>
      <c r="Z1871" s="157" t="str">
        <f t="shared" si="768"/>
        <v>n</v>
      </c>
      <c r="AA1871" s="157" t="str">
        <f t="shared" si="769"/>
        <v>n</v>
      </c>
      <c r="AB1871" s="157" t="str">
        <f t="shared" si="770"/>
        <v>n</v>
      </c>
      <c r="AC1871" s="157" t="str">
        <f t="shared" si="771"/>
        <v>n</v>
      </c>
      <c r="AD1871" s="157" t="str">
        <f t="shared" si="772"/>
        <v>n</v>
      </c>
      <c r="AE1871" s="165">
        <v>70</v>
      </c>
      <c r="AF1871" s="166">
        <v>70</v>
      </c>
      <c r="AG1871" s="166">
        <v>70</v>
      </c>
      <c r="AH1871" s="166" t="b">
        <f t="shared" si="780"/>
        <v>1</v>
      </c>
      <c r="AI1871" s="165"/>
      <c r="AJ1871" s="157" t="str">
        <f t="shared" si="773"/>
        <v>n</v>
      </c>
      <c r="AK1871" s="157" t="str">
        <f t="shared" si="774"/>
        <v>n</v>
      </c>
      <c r="AL1871" s="157" t="str">
        <f t="shared" si="775"/>
        <v>n</v>
      </c>
      <c r="AM1871" s="157" t="str">
        <f t="shared" si="776"/>
        <v>n</v>
      </c>
      <c r="AN1871" s="157" t="str">
        <f t="shared" si="781"/>
        <v>n</v>
      </c>
      <c r="AO1871" s="157" t="str">
        <f t="shared" si="782"/>
        <v>n</v>
      </c>
      <c r="AP1871" s="157" t="str">
        <f t="shared" si="777"/>
        <v>n</v>
      </c>
      <c r="AQ1871" s="157" t="str">
        <f t="shared" si="778"/>
        <v>n</v>
      </c>
      <c r="AR1871" s="165">
        <v>-1</v>
      </c>
      <c r="AS1871" s="166">
        <v>-1</v>
      </c>
      <c r="AT1871" s="166" t="b">
        <f t="shared" si="756"/>
        <v>1</v>
      </c>
      <c r="AU1871" s="157" t="s">
        <v>3371</v>
      </c>
    </row>
    <row r="1872" spans="1:47" ht="15" customHeight="1" x14ac:dyDescent="0.3">
      <c r="A1872" s="158" t="s">
        <v>1811</v>
      </c>
      <c r="B1872" s="158" t="s">
        <v>2123</v>
      </c>
      <c r="C1872" s="159">
        <v>44487</v>
      </c>
      <c r="D1872" s="158">
        <v>2021</v>
      </c>
      <c r="E1872" s="158" t="s">
        <v>19</v>
      </c>
      <c r="F1872" s="158" t="s">
        <v>1020</v>
      </c>
      <c r="G1872" s="169">
        <v>0.63194444444444442</v>
      </c>
      <c r="H1872" s="169">
        <v>0.67361111111111116</v>
      </c>
      <c r="I1872" s="157" t="s">
        <v>3390</v>
      </c>
      <c r="J1872" s="165"/>
      <c r="K1872" s="157" t="str">
        <f t="shared" si="757"/>
        <v>n</v>
      </c>
      <c r="L1872" s="157" t="str">
        <f t="shared" si="758"/>
        <v>n</v>
      </c>
      <c r="M1872" s="157" t="str">
        <f t="shared" si="759"/>
        <v>n</v>
      </c>
      <c r="N1872" s="157" t="str">
        <f t="shared" si="760"/>
        <v>n</v>
      </c>
      <c r="O1872" s="157" t="str">
        <f t="shared" si="761"/>
        <v>n</v>
      </c>
      <c r="P1872" s="157" t="str">
        <f t="shared" si="762"/>
        <v>n</v>
      </c>
      <c r="Q1872" s="157" t="str">
        <f t="shared" si="763"/>
        <v>n</v>
      </c>
      <c r="R1872" s="157" t="str">
        <f t="shared" si="764"/>
        <v>n</v>
      </c>
      <c r="S1872" s="165">
        <v>0</v>
      </c>
      <c r="T1872" s="166">
        <v>0</v>
      </c>
      <c r="U1872" s="166" t="b">
        <f t="shared" si="779"/>
        <v>1</v>
      </c>
      <c r="V1872" s="165" t="s">
        <v>1066</v>
      </c>
      <c r="W1872" s="157" t="str">
        <f t="shared" si="765"/>
        <v>n</v>
      </c>
      <c r="X1872" s="157" t="str">
        <f t="shared" si="766"/>
        <v>y</v>
      </c>
      <c r="Y1872" s="157" t="str">
        <f t="shared" si="767"/>
        <v>n</v>
      </c>
      <c r="Z1872" s="157" t="str">
        <f t="shared" si="768"/>
        <v>n</v>
      </c>
      <c r="AA1872" s="157" t="str">
        <f t="shared" si="769"/>
        <v>n</v>
      </c>
      <c r="AB1872" s="157" t="str">
        <f t="shared" si="770"/>
        <v>n</v>
      </c>
      <c r="AC1872" s="157" t="str">
        <f t="shared" si="771"/>
        <v>n</v>
      </c>
      <c r="AD1872" s="157" t="str">
        <f t="shared" si="772"/>
        <v>n</v>
      </c>
      <c r="AE1872" s="165">
        <v>65</v>
      </c>
      <c r="AF1872" s="166">
        <v>65</v>
      </c>
      <c r="AG1872" s="166">
        <v>65</v>
      </c>
      <c r="AH1872" s="166" t="b">
        <f t="shared" si="780"/>
        <v>1</v>
      </c>
      <c r="AI1872" s="165"/>
      <c r="AJ1872" s="157" t="str">
        <f t="shared" si="773"/>
        <v>n</v>
      </c>
      <c r="AK1872" s="157" t="str">
        <f t="shared" si="774"/>
        <v>n</v>
      </c>
      <c r="AL1872" s="157" t="str">
        <f t="shared" si="775"/>
        <v>n</v>
      </c>
      <c r="AM1872" s="157" t="str">
        <f t="shared" si="776"/>
        <v>n</v>
      </c>
      <c r="AN1872" s="157" t="str">
        <f t="shared" si="781"/>
        <v>n</v>
      </c>
      <c r="AO1872" s="157" t="str">
        <f t="shared" si="782"/>
        <v>n</v>
      </c>
      <c r="AP1872" s="157" t="str">
        <f t="shared" si="777"/>
        <v>n</v>
      </c>
      <c r="AQ1872" s="157" t="str">
        <f t="shared" si="778"/>
        <v>n</v>
      </c>
      <c r="AR1872" s="165">
        <v>-1</v>
      </c>
      <c r="AS1872" s="166">
        <v>-1</v>
      </c>
      <c r="AT1872" s="166" t="b">
        <f t="shared" si="756"/>
        <v>1</v>
      </c>
      <c r="AU1872" s="157" t="s">
        <v>3391</v>
      </c>
    </row>
    <row r="1873" spans="1:47" ht="15" customHeight="1" x14ac:dyDescent="0.3">
      <c r="A1873" s="158" t="s">
        <v>1811</v>
      </c>
      <c r="B1873" s="158" t="s">
        <v>2123</v>
      </c>
      <c r="C1873" s="159">
        <v>44487</v>
      </c>
      <c r="D1873" s="158">
        <v>2021</v>
      </c>
      <c r="E1873" s="158" t="s">
        <v>19</v>
      </c>
      <c r="F1873" s="158" t="s">
        <v>1022</v>
      </c>
      <c r="G1873" s="169">
        <v>0.63194444444444442</v>
      </c>
      <c r="H1873" s="169">
        <v>0.67361111111111116</v>
      </c>
      <c r="I1873" s="157" t="s">
        <v>3359</v>
      </c>
      <c r="J1873" s="165"/>
      <c r="K1873" s="157" t="str">
        <f t="shared" si="757"/>
        <v>n</v>
      </c>
      <c r="L1873" s="157" t="str">
        <f t="shared" si="758"/>
        <v>n</v>
      </c>
      <c r="M1873" s="157" t="str">
        <f t="shared" si="759"/>
        <v>n</v>
      </c>
      <c r="N1873" s="157" t="str">
        <f t="shared" si="760"/>
        <v>n</v>
      </c>
      <c r="O1873" s="157" t="str">
        <f t="shared" si="761"/>
        <v>n</v>
      </c>
      <c r="P1873" s="157" t="str">
        <f t="shared" si="762"/>
        <v>n</v>
      </c>
      <c r="Q1873" s="157" t="str">
        <f t="shared" si="763"/>
        <v>n</v>
      </c>
      <c r="R1873" s="157" t="str">
        <f t="shared" si="764"/>
        <v>n</v>
      </c>
      <c r="S1873" s="165">
        <v>0</v>
      </c>
      <c r="T1873" s="166">
        <v>0</v>
      </c>
      <c r="U1873" s="166" t="b">
        <f t="shared" si="779"/>
        <v>1</v>
      </c>
      <c r="V1873" s="165" t="s">
        <v>2391</v>
      </c>
      <c r="W1873" s="157" t="str">
        <f t="shared" si="765"/>
        <v>n</v>
      </c>
      <c r="X1873" s="157" t="str">
        <f t="shared" si="766"/>
        <v>y</v>
      </c>
      <c r="Y1873" s="157" t="str">
        <f t="shared" si="767"/>
        <v>n</v>
      </c>
      <c r="Z1873" s="157" t="str">
        <f t="shared" si="768"/>
        <v>n</v>
      </c>
      <c r="AA1873" s="157" t="str">
        <f t="shared" si="769"/>
        <v>n</v>
      </c>
      <c r="AB1873" s="157" t="str">
        <f t="shared" si="770"/>
        <v>n</v>
      </c>
      <c r="AC1873" s="157" t="str">
        <f t="shared" si="771"/>
        <v>n</v>
      </c>
      <c r="AD1873" s="157" t="str">
        <f t="shared" si="772"/>
        <v>y</v>
      </c>
      <c r="AE1873" s="165">
        <v>50</v>
      </c>
      <c r="AF1873" s="166">
        <v>50</v>
      </c>
      <c r="AG1873" s="166">
        <v>50</v>
      </c>
      <c r="AH1873" s="166" t="b">
        <f t="shared" si="780"/>
        <v>1</v>
      </c>
      <c r="AI1873" s="165"/>
      <c r="AJ1873" s="157" t="str">
        <f t="shared" si="773"/>
        <v>n</v>
      </c>
      <c r="AK1873" s="157" t="str">
        <f t="shared" si="774"/>
        <v>n</v>
      </c>
      <c r="AL1873" s="157" t="str">
        <f t="shared" si="775"/>
        <v>n</v>
      </c>
      <c r="AM1873" s="157" t="str">
        <f t="shared" si="776"/>
        <v>n</v>
      </c>
      <c r="AN1873" s="157" t="str">
        <f t="shared" si="781"/>
        <v>n</v>
      </c>
      <c r="AO1873" s="157" t="str">
        <f t="shared" si="782"/>
        <v>n</v>
      </c>
      <c r="AP1873" s="157" t="str">
        <f t="shared" si="777"/>
        <v>n</v>
      </c>
      <c r="AQ1873" s="157" t="str">
        <f t="shared" si="778"/>
        <v>n</v>
      </c>
      <c r="AR1873" s="165">
        <v>-1</v>
      </c>
      <c r="AS1873" s="166">
        <v>-1</v>
      </c>
      <c r="AT1873" s="166" t="b">
        <f t="shared" si="756"/>
        <v>1</v>
      </c>
      <c r="AU1873" s="157" t="s">
        <v>2682</v>
      </c>
    </row>
    <row r="1874" spans="1:47" ht="15" customHeight="1" x14ac:dyDescent="0.3">
      <c r="A1874" s="158" t="s">
        <v>1811</v>
      </c>
      <c r="B1874" s="158" t="s">
        <v>2124</v>
      </c>
      <c r="C1874" s="159">
        <v>44480</v>
      </c>
      <c r="D1874" s="158">
        <v>2021</v>
      </c>
      <c r="E1874" s="158" t="s">
        <v>19</v>
      </c>
      <c r="F1874" s="158" t="s">
        <v>943</v>
      </c>
      <c r="G1874" s="169">
        <v>0.39583333333333331</v>
      </c>
      <c r="H1874" s="169">
        <v>0.47569444444444442</v>
      </c>
      <c r="I1874" s="157" t="s">
        <v>3392</v>
      </c>
      <c r="J1874" s="165"/>
      <c r="K1874" s="157" t="str">
        <f t="shared" si="757"/>
        <v>n</v>
      </c>
      <c r="L1874" s="157" t="str">
        <f t="shared" si="758"/>
        <v>n</v>
      </c>
      <c r="M1874" s="157" t="str">
        <f t="shared" si="759"/>
        <v>n</v>
      </c>
      <c r="N1874" s="157" t="str">
        <f t="shared" si="760"/>
        <v>n</v>
      </c>
      <c r="O1874" s="157" t="str">
        <f t="shared" si="761"/>
        <v>n</v>
      </c>
      <c r="P1874" s="157" t="str">
        <f t="shared" si="762"/>
        <v>n</v>
      </c>
      <c r="Q1874" s="157" t="str">
        <f t="shared" si="763"/>
        <v>n</v>
      </c>
      <c r="R1874" s="157" t="str">
        <f t="shared" si="764"/>
        <v>n</v>
      </c>
      <c r="S1874" s="165">
        <v>0</v>
      </c>
      <c r="T1874" s="166">
        <v>0</v>
      </c>
      <c r="U1874" s="166" t="b">
        <f t="shared" si="779"/>
        <v>1</v>
      </c>
      <c r="V1874" s="165" t="s">
        <v>1066</v>
      </c>
      <c r="W1874" s="157" t="str">
        <f t="shared" si="765"/>
        <v>n</v>
      </c>
      <c r="X1874" s="157" t="str">
        <f t="shared" si="766"/>
        <v>y</v>
      </c>
      <c r="Y1874" s="157" t="str">
        <f t="shared" si="767"/>
        <v>n</v>
      </c>
      <c r="Z1874" s="157" t="str">
        <f t="shared" si="768"/>
        <v>n</v>
      </c>
      <c r="AA1874" s="157" t="str">
        <f t="shared" si="769"/>
        <v>n</v>
      </c>
      <c r="AB1874" s="157" t="str">
        <f t="shared" si="770"/>
        <v>n</v>
      </c>
      <c r="AC1874" s="157" t="str">
        <f t="shared" si="771"/>
        <v>n</v>
      </c>
      <c r="AD1874" s="157" t="str">
        <f t="shared" si="772"/>
        <v>n</v>
      </c>
      <c r="AE1874" s="165">
        <v>10</v>
      </c>
      <c r="AF1874" s="166">
        <v>10</v>
      </c>
      <c r="AG1874" s="166">
        <v>10</v>
      </c>
      <c r="AH1874" s="166" t="b">
        <f t="shared" si="780"/>
        <v>1</v>
      </c>
      <c r="AI1874" s="165"/>
      <c r="AJ1874" s="157" t="str">
        <f t="shared" si="773"/>
        <v>n</v>
      </c>
      <c r="AK1874" s="157" t="str">
        <f t="shared" si="774"/>
        <v>n</v>
      </c>
      <c r="AL1874" s="157" t="str">
        <f t="shared" si="775"/>
        <v>n</v>
      </c>
      <c r="AM1874" s="157" t="str">
        <f t="shared" si="776"/>
        <v>n</v>
      </c>
      <c r="AN1874" s="157" t="str">
        <f t="shared" si="781"/>
        <v>n</v>
      </c>
      <c r="AO1874" s="157" t="str">
        <f t="shared" si="782"/>
        <v>n</v>
      </c>
      <c r="AP1874" s="157" t="str">
        <f t="shared" si="777"/>
        <v>n</v>
      </c>
      <c r="AQ1874" s="157" t="str">
        <f t="shared" si="778"/>
        <v>n</v>
      </c>
      <c r="AR1874" s="165">
        <v>-1</v>
      </c>
      <c r="AS1874" s="166">
        <v>-1</v>
      </c>
      <c r="AT1874" s="166" t="b">
        <f t="shared" si="756"/>
        <v>1</v>
      </c>
      <c r="AU1874" s="157" t="s">
        <v>3393</v>
      </c>
    </row>
    <row r="1875" spans="1:47" ht="15" customHeight="1" x14ac:dyDescent="0.3">
      <c r="A1875" s="158" t="s">
        <v>1811</v>
      </c>
      <c r="B1875" s="158" t="s">
        <v>2124</v>
      </c>
      <c r="C1875" s="159">
        <v>44480</v>
      </c>
      <c r="D1875" s="158">
        <v>2021</v>
      </c>
      <c r="E1875" s="158" t="s">
        <v>19</v>
      </c>
      <c r="F1875" s="158" t="s">
        <v>947</v>
      </c>
      <c r="G1875" s="169">
        <v>0.39583333333333331</v>
      </c>
      <c r="H1875" s="169">
        <v>0.47569444444444442</v>
      </c>
      <c r="I1875" s="157" t="s">
        <v>3394</v>
      </c>
      <c r="J1875" s="165"/>
      <c r="K1875" s="157" t="str">
        <f t="shared" si="757"/>
        <v>n</v>
      </c>
      <c r="L1875" s="157" t="str">
        <f t="shared" si="758"/>
        <v>n</v>
      </c>
      <c r="M1875" s="157" t="str">
        <f t="shared" si="759"/>
        <v>n</v>
      </c>
      <c r="N1875" s="157" t="str">
        <f t="shared" si="760"/>
        <v>n</v>
      </c>
      <c r="O1875" s="157" t="str">
        <f t="shared" si="761"/>
        <v>n</v>
      </c>
      <c r="P1875" s="157" t="str">
        <f t="shared" si="762"/>
        <v>n</v>
      </c>
      <c r="Q1875" s="157" t="str">
        <f t="shared" si="763"/>
        <v>n</v>
      </c>
      <c r="R1875" s="157" t="str">
        <f t="shared" si="764"/>
        <v>n</v>
      </c>
      <c r="S1875" s="165">
        <v>0</v>
      </c>
      <c r="T1875" s="166">
        <v>0</v>
      </c>
      <c r="U1875" s="166" t="b">
        <f t="shared" si="779"/>
        <v>1</v>
      </c>
      <c r="V1875" s="165" t="s">
        <v>2391</v>
      </c>
      <c r="W1875" s="157" t="str">
        <f t="shared" si="765"/>
        <v>n</v>
      </c>
      <c r="X1875" s="157" t="str">
        <f t="shared" si="766"/>
        <v>y</v>
      </c>
      <c r="Y1875" s="157" t="str">
        <f t="shared" si="767"/>
        <v>n</v>
      </c>
      <c r="Z1875" s="157" t="str">
        <f t="shared" si="768"/>
        <v>n</v>
      </c>
      <c r="AA1875" s="157" t="str">
        <f t="shared" si="769"/>
        <v>n</v>
      </c>
      <c r="AB1875" s="157" t="str">
        <f t="shared" si="770"/>
        <v>n</v>
      </c>
      <c r="AC1875" s="157" t="str">
        <f t="shared" si="771"/>
        <v>n</v>
      </c>
      <c r="AD1875" s="157" t="str">
        <f t="shared" si="772"/>
        <v>y</v>
      </c>
      <c r="AE1875" s="165">
        <v>50</v>
      </c>
      <c r="AF1875" s="166">
        <v>50</v>
      </c>
      <c r="AG1875" s="166">
        <v>50</v>
      </c>
      <c r="AH1875" s="166" t="b">
        <f t="shared" si="780"/>
        <v>1</v>
      </c>
      <c r="AI1875" s="165"/>
      <c r="AJ1875" s="157" t="str">
        <f t="shared" si="773"/>
        <v>n</v>
      </c>
      <c r="AK1875" s="157" t="str">
        <f t="shared" si="774"/>
        <v>n</v>
      </c>
      <c r="AL1875" s="157" t="str">
        <f t="shared" si="775"/>
        <v>n</v>
      </c>
      <c r="AM1875" s="157" t="str">
        <f t="shared" si="776"/>
        <v>n</v>
      </c>
      <c r="AN1875" s="157" t="str">
        <f t="shared" si="781"/>
        <v>n</v>
      </c>
      <c r="AO1875" s="157" t="str">
        <f t="shared" si="782"/>
        <v>n</v>
      </c>
      <c r="AP1875" s="157" t="str">
        <f t="shared" si="777"/>
        <v>n</v>
      </c>
      <c r="AQ1875" s="157" t="str">
        <f t="shared" si="778"/>
        <v>n</v>
      </c>
      <c r="AR1875" s="165">
        <v>-1</v>
      </c>
      <c r="AS1875" s="166">
        <v>-1</v>
      </c>
      <c r="AT1875" s="166" t="b">
        <f t="shared" si="756"/>
        <v>1</v>
      </c>
      <c r="AU1875" s="157" t="s">
        <v>3393</v>
      </c>
    </row>
    <row r="1876" spans="1:47" ht="15" customHeight="1" x14ac:dyDescent="0.3">
      <c r="A1876" s="158" t="s">
        <v>1811</v>
      </c>
      <c r="B1876" s="158" t="s">
        <v>2124</v>
      </c>
      <c r="C1876" s="159">
        <v>44480</v>
      </c>
      <c r="D1876" s="158">
        <v>2021</v>
      </c>
      <c r="E1876" s="158" t="s">
        <v>19</v>
      </c>
      <c r="F1876" s="158" t="s">
        <v>949</v>
      </c>
      <c r="G1876" s="169">
        <v>0.39583333333333331</v>
      </c>
      <c r="H1876" s="169">
        <v>0.47569444444444442</v>
      </c>
      <c r="I1876" s="157" t="s">
        <v>3395</v>
      </c>
      <c r="J1876" s="165"/>
      <c r="K1876" s="157" t="str">
        <f t="shared" si="757"/>
        <v>n</v>
      </c>
      <c r="L1876" s="157" t="str">
        <f t="shared" si="758"/>
        <v>n</v>
      </c>
      <c r="M1876" s="157" t="str">
        <f t="shared" si="759"/>
        <v>n</v>
      </c>
      <c r="N1876" s="157" t="str">
        <f t="shared" si="760"/>
        <v>n</v>
      </c>
      <c r="O1876" s="157" t="str">
        <f t="shared" si="761"/>
        <v>n</v>
      </c>
      <c r="P1876" s="157" t="str">
        <f t="shared" si="762"/>
        <v>n</v>
      </c>
      <c r="Q1876" s="157" t="str">
        <f t="shared" si="763"/>
        <v>n</v>
      </c>
      <c r="R1876" s="157" t="str">
        <f t="shared" si="764"/>
        <v>n</v>
      </c>
      <c r="S1876" s="165">
        <v>0</v>
      </c>
      <c r="T1876" s="166">
        <v>0</v>
      </c>
      <c r="U1876" s="166" t="b">
        <f t="shared" si="779"/>
        <v>1</v>
      </c>
      <c r="V1876" s="165" t="s">
        <v>1066</v>
      </c>
      <c r="W1876" s="157" t="str">
        <f t="shared" si="765"/>
        <v>n</v>
      </c>
      <c r="X1876" s="157" t="str">
        <f t="shared" si="766"/>
        <v>y</v>
      </c>
      <c r="Y1876" s="157" t="str">
        <f t="shared" si="767"/>
        <v>n</v>
      </c>
      <c r="Z1876" s="157" t="str">
        <f t="shared" si="768"/>
        <v>n</v>
      </c>
      <c r="AA1876" s="157" t="str">
        <f t="shared" si="769"/>
        <v>n</v>
      </c>
      <c r="AB1876" s="157" t="str">
        <f t="shared" si="770"/>
        <v>n</v>
      </c>
      <c r="AC1876" s="157" t="str">
        <f t="shared" si="771"/>
        <v>n</v>
      </c>
      <c r="AD1876" s="157" t="str">
        <f t="shared" si="772"/>
        <v>n</v>
      </c>
      <c r="AE1876" s="165">
        <v>70</v>
      </c>
      <c r="AF1876" s="166">
        <v>70</v>
      </c>
      <c r="AG1876" s="166">
        <v>70</v>
      </c>
      <c r="AH1876" s="166" t="b">
        <f t="shared" si="780"/>
        <v>1</v>
      </c>
      <c r="AI1876" s="165"/>
      <c r="AJ1876" s="157" t="str">
        <f t="shared" si="773"/>
        <v>n</v>
      </c>
      <c r="AK1876" s="157" t="str">
        <f t="shared" si="774"/>
        <v>n</v>
      </c>
      <c r="AL1876" s="157" t="str">
        <f t="shared" si="775"/>
        <v>n</v>
      </c>
      <c r="AM1876" s="157" t="str">
        <f t="shared" si="776"/>
        <v>n</v>
      </c>
      <c r="AN1876" s="157" t="str">
        <f t="shared" si="781"/>
        <v>n</v>
      </c>
      <c r="AO1876" s="157" t="str">
        <f t="shared" si="782"/>
        <v>n</v>
      </c>
      <c r="AP1876" s="157" t="str">
        <f t="shared" si="777"/>
        <v>n</v>
      </c>
      <c r="AQ1876" s="157" t="str">
        <f t="shared" si="778"/>
        <v>n</v>
      </c>
      <c r="AR1876" s="165">
        <v>-1</v>
      </c>
      <c r="AS1876" s="166">
        <v>-1</v>
      </c>
      <c r="AT1876" s="166" t="b">
        <f t="shared" si="756"/>
        <v>1</v>
      </c>
      <c r="AU1876" s="157" t="s">
        <v>3353</v>
      </c>
    </row>
    <row r="1877" spans="1:47" ht="15" customHeight="1" x14ac:dyDescent="0.3">
      <c r="A1877" s="158" t="s">
        <v>1811</v>
      </c>
      <c r="B1877" s="158" t="s">
        <v>2124</v>
      </c>
      <c r="C1877" s="159">
        <v>44480</v>
      </c>
      <c r="D1877" s="158">
        <v>2021</v>
      </c>
      <c r="E1877" s="158" t="s">
        <v>19</v>
      </c>
      <c r="F1877" s="158" t="s">
        <v>951</v>
      </c>
      <c r="G1877" s="169">
        <v>0.39583333333333331</v>
      </c>
      <c r="H1877" s="169">
        <v>0.47569444444444442</v>
      </c>
      <c r="I1877" s="157" t="s">
        <v>3396</v>
      </c>
      <c r="J1877" s="165"/>
      <c r="K1877" s="157" t="str">
        <f t="shared" si="757"/>
        <v>n</v>
      </c>
      <c r="L1877" s="157" t="str">
        <f t="shared" si="758"/>
        <v>n</v>
      </c>
      <c r="M1877" s="157" t="str">
        <f t="shared" si="759"/>
        <v>n</v>
      </c>
      <c r="N1877" s="157" t="str">
        <f t="shared" si="760"/>
        <v>n</v>
      </c>
      <c r="O1877" s="157" t="str">
        <f t="shared" si="761"/>
        <v>n</v>
      </c>
      <c r="P1877" s="157" t="str">
        <f t="shared" si="762"/>
        <v>n</v>
      </c>
      <c r="Q1877" s="157" t="str">
        <f t="shared" si="763"/>
        <v>n</v>
      </c>
      <c r="R1877" s="157" t="str">
        <f t="shared" si="764"/>
        <v>n</v>
      </c>
      <c r="S1877" s="165">
        <v>0</v>
      </c>
      <c r="T1877" s="166">
        <v>0</v>
      </c>
      <c r="U1877" s="166" t="b">
        <f t="shared" si="779"/>
        <v>1</v>
      </c>
      <c r="V1877" s="165" t="s">
        <v>1066</v>
      </c>
      <c r="W1877" s="157" t="str">
        <f t="shared" si="765"/>
        <v>n</v>
      </c>
      <c r="X1877" s="157" t="str">
        <f t="shared" si="766"/>
        <v>y</v>
      </c>
      <c r="Y1877" s="157" t="str">
        <f t="shared" si="767"/>
        <v>n</v>
      </c>
      <c r="Z1877" s="157" t="str">
        <f t="shared" si="768"/>
        <v>n</v>
      </c>
      <c r="AA1877" s="157" t="str">
        <f t="shared" si="769"/>
        <v>n</v>
      </c>
      <c r="AB1877" s="157" t="str">
        <f t="shared" si="770"/>
        <v>n</v>
      </c>
      <c r="AC1877" s="157" t="str">
        <f t="shared" si="771"/>
        <v>n</v>
      </c>
      <c r="AD1877" s="157" t="str">
        <f t="shared" si="772"/>
        <v>n</v>
      </c>
      <c r="AE1877" s="165">
        <v>50</v>
      </c>
      <c r="AF1877" s="166">
        <v>50</v>
      </c>
      <c r="AG1877" s="166">
        <v>50</v>
      </c>
      <c r="AH1877" s="166" t="b">
        <f t="shared" si="780"/>
        <v>1</v>
      </c>
      <c r="AI1877" s="165"/>
      <c r="AJ1877" s="157" t="str">
        <f t="shared" si="773"/>
        <v>n</v>
      </c>
      <c r="AK1877" s="157" t="str">
        <f t="shared" si="774"/>
        <v>n</v>
      </c>
      <c r="AL1877" s="157" t="str">
        <f t="shared" si="775"/>
        <v>n</v>
      </c>
      <c r="AM1877" s="157" t="str">
        <f t="shared" si="776"/>
        <v>n</v>
      </c>
      <c r="AN1877" s="157" t="str">
        <f t="shared" si="781"/>
        <v>n</v>
      </c>
      <c r="AO1877" s="157" t="str">
        <f t="shared" si="782"/>
        <v>n</v>
      </c>
      <c r="AP1877" s="157" t="str">
        <f t="shared" si="777"/>
        <v>n</v>
      </c>
      <c r="AQ1877" s="157" t="str">
        <f t="shared" si="778"/>
        <v>n</v>
      </c>
      <c r="AR1877" s="165">
        <v>-1</v>
      </c>
      <c r="AS1877" s="166">
        <v>-1</v>
      </c>
      <c r="AT1877" s="166" t="b">
        <f t="shared" si="756"/>
        <v>1</v>
      </c>
      <c r="AU1877" s="157" t="s">
        <v>2696</v>
      </c>
    </row>
    <row r="1878" spans="1:47" ht="15" customHeight="1" x14ac:dyDescent="0.3">
      <c r="A1878" s="158" t="s">
        <v>1811</v>
      </c>
      <c r="B1878" s="158" t="s">
        <v>2124</v>
      </c>
      <c r="C1878" s="159">
        <v>44480</v>
      </c>
      <c r="D1878" s="158">
        <v>2021</v>
      </c>
      <c r="E1878" s="158" t="s">
        <v>19</v>
      </c>
      <c r="F1878" s="158" t="s">
        <v>953</v>
      </c>
      <c r="G1878" s="169">
        <v>0.39583333333333331</v>
      </c>
      <c r="H1878" s="169">
        <v>0.47569444444444442</v>
      </c>
      <c r="I1878" s="157" t="s">
        <v>3397</v>
      </c>
      <c r="J1878" s="165"/>
      <c r="K1878" s="157" t="str">
        <f t="shared" si="757"/>
        <v>n</v>
      </c>
      <c r="L1878" s="157" t="str">
        <f t="shared" si="758"/>
        <v>n</v>
      </c>
      <c r="M1878" s="157" t="str">
        <f t="shared" si="759"/>
        <v>n</v>
      </c>
      <c r="N1878" s="157" t="str">
        <f t="shared" si="760"/>
        <v>n</v>
      </c>
      <c r="O1878" s="157" t="str">
        <f t="shared" si="761"/>
        <v>n</v>
      </c>
      <c r="P1878" s="157" t="str">
        <f t="shared" si="762"/>
        <v>n</v>
      </c>
      <c r="Q1878" s="157" t="str">
        <f t="shared" si="763"/>
        <v>n</v>
      </c>
      <c r="R1878" s="157" t="str">
        <f t="shared" si="764"/>
        <v>n</v>
      </c>
      <c r="S1878" s="165">
        <v>0</v>
      </c>
      <c r="T1878" s="166">
        <v>0</v>
      </c>
      <c r="U1878" s="166" t="b">
        <f t="shared" si="779"/>
        <v>1</v>
      </c>
      <c r="V1878" s="165" t="s">
        <v>2391</v>
      </c>
      <c r="W1878" s="157" t="str">
        <f t="shared" si="765"/>
        <v>n</v>
      </c>
      <c r="X1878" s="157" t="str">
        <f t="shared" si="766"/>
        <v>y</v>
      </c>
      <c r="Y1878" s="157" t="str">
        <f t="shared" si="767"/>
        <v>n</v>
      </c>
      <c r="Z1878" s="157" t="str">
        <f t="shared" si="768"/>
        <v>n</v>
      </c>
      <c r="AA1878" s="157" t="str">
        <f t="shared" si="769"/>
        <v>n</v>
      </c>
      <c r="AB1878" s="157" t="str">
        <f t="shared" si="770"/>
        <v>n</v>
      </c>
      <c r="AC1878" s="157" t="str">
        <f t="shared" si="771"/>
        <v>n</v>
      </c>
      <c r="AD1878" s="157" t="str">
        <f t="shared" si="772"/>
        <v>y</v>
      </c>
      <c r="AE1878" s="165">
        <v>20</v>
      </c>
      <c r="AF1878" s="166">
        <v>20</v>
      </c>
      <c r="AG1878" s="166">
        <v>20</v>
      </c>
      <c r="AH1878" s="166" t="b">
        <f t="shared" si="780"/>
        <v>1</v>
      </c>
      <c r="AI1878" s="165"/>
      <c r="AJ1878" s="157" t="str">
        <f t="shared" si="773"/>
        <v>n</v>
      </c>
      <c r="AK1878" s="157" t="str">
        <f t="shared" si="774"/>
        <v>n</v>
      </c>
      <c r="AL1878" s="157" t="str">
        <f t="shared" si="775"/>
        <v>n</v>
      </c>
      <c r="AM1878" s="157" t="str">
        <f t="shared" si="776"/>
        <v>n</v>
      </c>
      <c r="AN1878" s="157" t="str">
        <f t="shared" si="781"/>
        <v>n</v>
      </c>
      <c r="AO1878" s="157" t="str">
        <f t="shared" si="782"/>
        <v>n</v>
      </c>
      <c r="AP1878" s="157" t="str">
        <f t="shared" si="777"/>
        <v>n</v>
      </c>
      <c r="AQ1878" s="157" t="str">
        <f t="shared" si="778"/>
        <v>n</v>
      </c>
      <c r="AR1878" s="165">
        <v>-1</v>
      </c>
      <c r="AS1878" s="166">
        <v>-1</v>
      </c>
      <c r="AT1878" s="166" t="b">
        <f t="shared" si="756"/>
        <v>1</v>
      </c>
      <c r="AU1878" s="157" t="s">
        <v>3398</v>
      </c>
    </row>
    <row r="1879" spans="1:47" ht="15" customHeight="1" x14ac:dyDescent="0.3">
      <c r="A1879" s="158" t="s">
        <v>1811</v>
      </c>
      <c r="B1879" s="158" t="s">
        <v>2124</v>
      </c>
      <c r="C1879" s="159">
        <v>44480</v>
      </c>
      <c r="D1879" s="158">
        <v>2021</v>
      </c>
      <c r="E1879" s="158" t="s">
        <v>19</v>
      </c>
      <c r="F1879" s="158" t="s">
        <v>955</v>
      </c>
      <c r="G1879" s="169">
        <v>0.39583333333333331</v>
      </c>
      <c r="H1879" s="169">
        <v>0.47569444444444442</v>
      </c>
      <c r="I1879" s="157" t="s">
        <v>3399</v>
      </c>
      <c r="J1879" s="165" t="s">
        <v>1066</v>
      </c>
      <c r="K1879" s="157" t="str">
        <f t="shared" si="757"/>
        <v>n</v>
      </c>
      <c r="L1879" s="157" t="str">
        <f t="shared" si="758"/>
        <v>y</v>
      </c>
      <c r="M1879" s="157" t="str">
        <f t="shared" si="759"/>
        <v>n</v>
      </c>
      <c r="N1879" s="157" t="str">
        <f t="shared" si="760"/>
        <v>n</v>
      </c>
      <c r="O1879" s="157" t="str">
        <f t="shared" si="761"/>
        <v>n</v>
      </c>
      <c r="P1879" s="157" t="str">
        <f t="shared" si="762"/>
        <v>n</v>
      </c>
      <c r="Q1879" s="157" t="str">
        <f t="shared" si="763"/>
        <v>n</v>
      </c>
      <c r="R1879" s="157" t="str">
        <f t="shared" si="764"/>
        <v>n</v>
      </c>
      <c r="S1879" s="165">
        <v>97</v>
      </c>
      <c r="T1879" s="166">
        <v>97</v>
      </c>
      <c r="U1879" s="166" t="b">
        <f t="shared" si="779"/>
        <v>1</v>
      </c>
      <c r="V1879" s="165" t="s">
        <v>1066</v>
      </c>
      <c r="W1879" s="157" t="str">
        <f t="shared" si="765"/>
        <v>n</v>
      </c>
      <c r="X1879" s="157" t="str">
        <f t="shared" si="766"/>
        <v>y</v>
      </c>
      <c r="Y1879" s="157" t="str">
        <f t="shared" si="767"/>
        <v>n</v>
      </c>
      <c r="Z1879" s="157" t="str">
        <f t="shared" si="768"/>
        <v>n</v>
      </c>
      <c r="AA1879" s="157" t="str">
        <f t="shared" si="769"/>
        <v>n</v>
      </c>
      <c r="AB1879" s="157" t="str">
        <f t="shared" si="770"/>
        <v>n</v>
      </c>
      <c r="AC1879" s="157" t="str">
        <f t="shared" si="771"/>
        <v>n</v>
      </c>
      <c r="AD1879" s="157" t="str">
        <f t="shared" si="772"/>
        <v>n</v>
      </c>
      <c r="AE1879" s="165">
        <v>40</v>
      </c>
      <c r="AF1879" s="166">
        <v>40</v>
      </c>
      <c r="AG1879" s="166">
        <v>40</v>
      </c>
      <c r="AH1879" s="166" t="b">
        <f t="shared" si="780"/>
        <v>1</v>
      </c>
      <c r="AI1879" s="165"/>
      <c r="AJ1879" s="157" t="str">
        <f t="shared" si="773"/>
        <v>n</v>
      </c>
      <c r="AK1879" s="157" t="str">
        <f t="shared" si="774"/>
        <v>n</v>
      </c>
      <c r="AL1879" s="157" t="str">
        <f t="shared" si="775"/>
        <v>n</v>
      </c>
      <c r="AM1879" s="157" t="str">
        <f t="shared" si="776"/>
        <v>n</v>
      </c>
      <c r="AN1879" s="157" t="str">
        <f t="shared" si="781"/>
        <v>n</v>
      </c>
      <c r="AO1879" s="157" t="str">
        <f t="shared" si="782"/>
        <v>n</v>
      </c>
      <c r="AP1879" s="157" t="str">
        <f t="shared" si="777"/>
        <v>n</v>
      </c>
      <c r="AQ1879" s="157" t="str">
        <f t="shared" si="778"/>
        <v>n</v>
      </c>
      <c r="AR1879" s="165">
        <v>-1</v>
      </c>
      <c r="AS1879" s="166">
        <v>-1</v>
      </c>
      <c r="AT1879" s="166" t="b">
        <f t="shared" si="756"/>
        <v>1</v>
      </c>
      <c r="AU1879" s="157" t="s">
        <v>3353</v>
      </c>
    </row>
    <row r="1880" spans="1:47" ht="15" customHeight="1" x14ac:dyDescent="0.3">
      <c r="A1880" s="158" t="s">
        <v>1811</v>
      </c>
      <c r="B1880" s="158" t="s">
        <v>2124</v>
      </c>
      <c r="C1880" s="159">
        <v>44480</v>
      </c>
      <c r="D1880" s="158">
        <v>2021</v>
      </c>
      <c r="E1880" s="158" t="s">
        <v>19</v>
      </c>
      <c r="F1880" s="158" t="s">
        <v>957</v>
      </c>
      <c r="G1880" s="169">
        <v>0.39583333333333331</v>
      </c>
      <c r="H1880" s="169">
        <v>0.47569444444444442</v>
      </c>
      <c r="I1880" s="157" t="s">
        <v>3400</v>
      </c>
      <c r="J1880" s="165" t="s">
        <v>1066</v>
      </c>
      <c r="K1880" s="157" t="str">
        <f t="shared" si="757"/>
        <v>n</v>
      </c>
      <c r="L1880" s="157" t="str">
        <f t="shared" si="758"/>
        <v>y</v>
      </c>
      <c r="M1880" s="157" t="str">
        <f t="shared" si="759"/>
        <v>n</v>
      </c>
      <c r="N1880" s="157" t="str">
        <f t="shared" si="760"/>
        <v>n</v>
      </c>
      <c r="O1880" s="157" t="str">
        <f t="shared" si="761"/>
        <v>n</v>
      </c>
      <c r="P1880" s="157" t="str">
        <f t="shared" si="762"/>
        <v>n</v>
      </c>
      <c r="Q1880" s="157" t="str">
        <f t="shared" si="763"/>
        <v>n</v>
      </c>
      <c r="R1880" s="157" t="str">
        <f t="shared" si="764"/>
        <v>n</v>
      </c>
      <c r="S1880" s="165">
        <v>75</v>
      </c>
      <c r="T1880" s="166">
        <v>75</v>
      </c>
      <c r="U1880" s="166" t="b">
        <f t="shared" si="779"/>
        <v>1</v>
      </c>
      <c r="V1880" s="165"/>
      <c r="W1880" s="157" t="str">
        <f t="shared" si="765"/>
        <v>n</v>
      </c>
      <c r="X1880" s="157" t="str">
        <f t="shared" si="766"/>
        <v>n</v>
      </c>
      <c r="Y1880" s="157" t="str">
        <f t="shared" si="767"/>
        <v>n</v>
      </c>
      <c r="Z1880" s="157" t="str">
        <f t="shared" si="768"/>
        <v>n</v>
      </c>
      <c r="AA1880" s="157" t="str">
        <f t="shared" si="769"/>
        <v>n</v>
      </c>
      <c r="AB1880" s="157" t="str">
        <f t="shared" si="770"/>
        <v>n</v>
      </c>
      <c r="AC1880" s="157" t="str">
        <f t="shared" si="771"/>
        <v>n</v>
      </c>
      <c r="AD1880" s="157" t="str">
        <f t="shared" si="772"/>
        <v>n</v>
      </c>
      <c r="AE1880" s="165">
        <v>50</v>
      </c>
      <c r="AF1880" s="166">
        <v>50</v>
      </c>
      <c r="AG1880" s="166">
        <v>60</v>
      </c>
      <c r="AH1880" s="166" t="b">
        <f t="shared" si="780"/>
        <v>1</v>
      </c>
      <c r="AI1880" s="165"/>
      <c r="AJ1880" s="157" t="str">
        <f t="shared" si="773"/>
        <v>n</v>
      </c>
      <c r="AK1880" s="157" t="str">
        <f t="shared" si="774"/>
        <v>n</v>
      </c>
      <c r="AL1880" s="157" t="str">
        <f t="shared" si="775"/>
        <v>n</v>
      </c>
      <c r="AM1880" s="157" t="str">
        <f t="shared" si="776"/>
        <v>n</v>
      </c>
      <c r="AN1880" s="157" t="str">
        <f t="shared" si="781"/>
        <v>n</v>
      </c>
      <c r="AO1880" s="157" t="str">
        <f t="shared" si="782"/>
        <v>n</v>
      </c>
      <c r="AP1880" s="157" t="str">
        <f t="shared" si="777"/>
        <v>n</v>
      </c>
      <c r="AQ1880" s="157" t="str">
        <f t="shared" si="778"/>
        <v>n</v>
      </c>
      <c r="AR1880" s="165">
        <v>-1</v>
      </c>
      <c r="AS1880" s="166">
        <v>-1</v>
      </c>
      <c r="AT1880" s="166" t="b">
        <f t="shared" si="756"/>
        <v>1</v>
      </c>
      <c r="AU1880" s="157" t="s">
        <v>2672</v>
      </c>
    </row>
    <row r="1881" spans="1:47" ht="15" customHeight="1" x14ac:dyDescent="0.3">
      <c r="A1881" s="158" t="s">
        <v>1811</v>
      </c>
      <c r="B1881" s="158" t="s">
        <v>2124</v>
      </c>
      <c r="C1881" s="159">
        <v>44480</v>
      </c>
      <c r="D1881" s="158">
        <v>2021</v>
      </c>
      <c r="E1881" s="158" t="s">
        <v>19</v>
      </c>
      <c r="F1881" s="158" t="s">
        <v>959</v>
      </c>
      <c r="G1881" s="169">
        <v>0.39583333333333331</v>
      </c>
      <c r="H1881" s="169">
        <v>0.47569444444444442</v>
      </c>
      <c r="I1881" s="157" t="s">
        <v>3401</v>
      </c>
      <c r="J1881" s="165"/>
      <c r="K1881" s="157" t="str">
        <f t="shared" si="757"/>
        <v>n</v>
      </c>
      <c r="L1881" s="157" t="str">
        <f t="shared" si="758"/>
        <v>n</v>
      </c>
      <c r="M1881" s="157" t="str">
        <f t="shared" si="759"/>
        <v>n</v>
      </c>
      <c r="N1881" s="157" t="str">
        <f t="shared" si="760"/>
        <v>n</v>
      </c>
      <c r="O1881" s="157" t="str">
        <f t="shared" si="761"/>
        <v>n</v>
      </c>
      <c r="P1881" s="157" t="str">
        <f t="shared" si="762"/>
        <v>n</v>
      </c>
      <c r="Q1881" s="157" t="str">
        <f t="shared" si="763"/>
        <v>n</v>
      </c>
      <c r="R1881" s="157" t="str">
        <f t="shared" si="764"/>
        <v>n</v>
      </c>
      <c r="S1881" s="165">
        <v>-1</v>
      </c>
      <c r="T1881" s="166">
        <v>-1</v>
      </c>
      <c r="U1881" s="166" t="b">
        <f t="shared" si="779"/>
        <v>1</v>
      </c>
      <c r="V1881" s="165" t="s">
        <v>2391</v>
      </c>
      <c r="W1881" s="157" t="str">
        <f t="shared" si="765"/>
        <v>n</v>
      </c>
      <c r="X1881" s="157" t="str">
        <f t="shared" si="766"/>
        <v>y</v>
      </c>
      <c r="Y1881" s="157" t="str">
        <f t="shared" si="767"/>
        <v>n</v>
      </c>
      <c r="Z1881" s="157" t="str">
        <f t="shared" si="768"/>
        <v>n</v>
      </c>
      <c r="AA1881" s="157" t="str">
        <f t="shared" si="769"/>
        <v>n</v>
      </c>
      <c r="AB1881" s="157" t="str">
        <f t="shared" si="770"/>
        <v>n</v>
      </c>
      <c r="AC1881" s="157" t="str">
        <f t="shared" si="771"/>
        <v>n</v>
      </c>
      <c r="AD1881" s="157" t="str">
        <f t="shared" si="772"/>
        <v>y</v>
      </c>
      <c r="AE1881" s="165">
        <v>70</v>
      </c>
      <c r="AF1881" s="166">
        <v>70</v>
      </c>
      <c r="AG1881" s="166">
        <v>70</v>
      </c>
      <c r="AH1881" s="166" t="b">
        <f t="shared" si="780"/>
        <v>1</v>
      </c>
      <c r="AI1881" s="165"/>
      <c r="AJ1881" s="157" t="str">
        <f t="shared" si="773"/>
        <v>n</v>
      </c>
      <c r="AK1881" s="157" t="str">
        <f t="shared" si="774"/>
        <v>n</v>
      </c>
      <c r="AL1881" s="157" t="str">
        <f t="shared" si="775"/>
        <v>n</v>
      </c>
      <c r="AM1881" s="157" t="str">
        <f t="shared" si="776"/>
        <v>n</v>
      </c>
      <c r="AN1881" s="157" t="str">
        <f t="shared" si="781"/>
        <v>n</v>
      </c>
      <c r="AO1881" s="157" t="str">
        <f t="shared" si="782"/>
        <v>n</v>
      </c>
      <c r="AP1881" s="157" t="str">
        <f t="shared" si="777"/>
        <v>n</v>
      </c>
      <c r="AQ1881" s="157" t="str">
        <f t="shared" si="778"/>
        <v>n</v>
      </c>
      <c r="AR1881" s="165">
        <v>-1</v>
      </c>
      <c r="AS1881" s="166">
        <v>-1</v>
      </c>
      <c r="AT1881" s="166" t="b">
        <f t="shared" si="756"/>
        <v>1</v>
      </c>
      <c r="AU1881" s="157" t="s">
        <v>3362</v>
      </c>
    </row>
    <row r="1882" spans="1:47" ht="15" customHeight="1" x14ac:dyDescent="0.3">
      <c r="A1882" s="158" t="s">
        <v>1811</v>
      </c>
      <c r="B1882" s="158" t="s">
        <v>2124</v>
      </c>
      <c r="C1882" s="159">
        <v>44480</v>
      </c>
      <c r="D1882" s="158">
        <v>2021</v>
      </c>
      <c r="E1882" s="158" t="s">
        <v>19</v>
      </c>
      <c r="F1882" s="158" t="s">
        <v>962</v>
      </c>
      <c r="G1882" s="169">
        <v>0.39583333333333331</v>
      </c>
      <c r="H1882" s="169">
        <v>0.47569444444444442</v>
      </c>
      <c r="I1882" s="157" t="s">
        <v>3402</v>
      </c>
      <c r="J1882" s="165"/>
      <c r="K1882" s="157" t="str">
        <f t="shared" si="757"/>
        <v>n</v>
      </c>
      <c r="L1882" s="157" t="str">
        <f t="shared" si="758"/>
        <v>n</v>
      </c>
      <c r="M1882" s="157" t="str">
        <f t="shared" si="759"/>
        <v>n</v>
      </c>
      <c r="N1882" s="157" t="str">
        <f t="shared" si="760"/>
        <v>n</v>
      </c>
      <c r="O1882" s="157" t="str">
        <f t="shared" si="761"/>
        <v>n</v>
      </c>
      <c r="P1882" s="157" t="str">
        <f t="shared" si="762"/>
        <v>n</v>
      </c>
      <c r="Q1882" s="157" t="str">
        <f t="shared" si="763"/>
        <v>n</v>
      </c>
      <c r="R1882" s="157" t="str">
        <f t="shared" si="764"/>
        <v>n</v>
      </c>
      <c r="S1882" s="165">
        <v>0</v>
      </c>
      <c r="T1882" s="166">
        <v>0</v>
      </c>
      <c r="U1882" s="166" t="b">
        <f t="shared" si="779"/>
        <v>1</v>
      </c>
      <c r="V1882" s="165" t="s">
        <v>1066</v>
      </c>
      <c r="W1882" s="157" t="str">
        <f t="shared" si="765"/>
        <v>n</v>
      </c>
      <c r="X1882" s="157" t="str">
        <f t="shared" si="766"/>
        <v>y</v>
      </c>
      <c r="Y1882" s="157" t="str">
        <f t="shared" si="767"/>
        <v>n</v>
      </c>
      <c r="Z1882" s="157" t="str">
        <f t="shared" si="768"/>
        <v>n</v>
      </c>
      <c r="AA1882" s="157" t="str">
        <f t="shared" si="769"/>
        <v>n</v>
      </c>
      <c r="AB1882" s="157" t="str">
        <f t="shared" si="770"/>
        <v>n</v>
      </c>
      <c r="AC1882" s="157" t="str">
        <f t="shared" si="771"/>
        <v>n</v>
      </c>
      <c r="AD1882" s="157" t="str">
        <f t="shared" si="772"/>
        <v>n</v>
      </c>
      <c r="AE1882" s="165">
        <v>40</v>
      </c>
      <c r="AF1882" s="166">
        <v>40</v>
      </c>
      <c r="AG1882" s="166">
        <v>50</v>
      </c>
      <c r="AH1882" s="166" t="b">
        <f t="shared" si="780"/>
        <v>1</v>
      </c>
      <c r="AI1882" s="165"/>
      <c r="AJ1882" s="157" t="str">
        <f t="shared" si="773"/>
        <v>n</v>
      </c>
      <c r="AK1882" s="157" t="str">
        <f t="shared" si="774"/>
        <v>n</v>
      </c>
      <c r="AL1882" s="157" t="str">
        <f t="shared" si="775"/>
        <v>n</v>
      </c>
      <c r="AM1882" s="157" t="str">
        <f t="shared" si="776"/>
        <v>n</v>
      </c>
      <c r="AN1882" s="157" t="str">
        <f t="shared" si="781"/>
        <v>n</v>
      </c>
      <c r="AO1882" s="157" t="str">
        <f t="shared" si="782"/>
        <v>n</v>
      </c>
      <c r="AP1882" s="157" t="str">
        <f t="shared" si="777"/>
        <v>n</v>
      </c>
      <c r="AQ1882" s="157" t="str">
        <f t="shared" si="778"/>
        <v>n</v>
      </c>
      <c r="AR1882" s="165">
        <v>-1</v>
      </c>
      <c r="AS1882" s="166">
        <v>-1</v>
      </c>
      <c r="AT1882" s="166" t="b">
        <f t="shared" si="756"/>
        <v>1</v>
      </c>
      <c r="AU1882" s="157" t="s">
        <v>2679</v>
      </c>
    </row>
    <row r="1883" spans="1:47" ht="15" customHeight="1" x14ac:dyDescent="0.3">
      <c r="A1883" s="158" t="s">
        <v>1811</v>
      </c>
      <c r="B1883" s="158" t="s">
        <v>2124</v>
      </c>
      <c r="C1883" s="159">
        <v>44480</v>
      </c>
      <c r="D1883" s="158">
        <v>2021</v>
      </c>
      <c r="E1883" s="158" t="s">
        <v>19</v>
      </c>
      <c r="F1883" s="158" t="s">
        <v>964</v>
      </c>
      <c r="G1883" s="169">
        <v>0.39583333333333331</v>
      </c>
      <c r="H1883" s="169">
        <v>0.47569444444444442</v>
      </c>
      <c r="I1883" s="157" t="s">
        <v>3403</v>
      </c>
      <c r="J1883" s="165" t="s">
        <v>1066</v>
      </c>
      <c r="K1883" s="157" t="str">
        <f t="shared" si="757"/>
        <v>n</v>
      </c>
      <c r="L1883" s="157" t="str">
        <f t="shared" si="758"/>
        <v>y</v>
      </c>
      <c r="M1883" s="157" t="str">
        <f t="shared" si="759"/>
        <v>n</v>
      </c>
      <c r="N1883" s="157" t="str">
        <f t="shared" si="760"/>
        <v>n</v>
      </c>
      <c r="O1883" s="157" t="str">
        <f t="shared" si="761"/>
        <v>n</v>
      </c>
      <c r="P1883" s="157" t="str">
        <f t="shared" si="762"/>
        <v>n</v>
      </c>
      <c r="Q1883" s="157" t="str">
        <f t="shared" si="763"/>
        <v>n</v>
      </c>
      <c r="R1883" s="157" t="str">
        <f t="shared" si="764"/>
        <v>n</v>
      </c>
      <c r="S1883" s="165">
        <v>97</v>
      </c>
      <c r="T1883" s="166">
        <v>97</v>
      </c>
      <c r="U1883" s="166" t="b">
        <f t="shared" si="779"/>
        <v>1</v>
      </c>
      <c r="V1883" s="165" t="s">
        <v>1066</v>
      </c>
      <c r="W1883" s="157" t="str">
        <f t="shared" si="765"/>
        <v>n</v>
      </c>
      <c r="X1883" s="157" t="str">
        <f t="shared" si="766"/>
        <v>y</v>
      </c>
      <c r="Y1883" s="157" t="str">
        <f t="shared" si="767"/>
        <v>n</v>
      </c>
      <c r="Z1883" s="157" t="str">
        <f t="shared" si="768"/>
        <v>n</v>
      </c>
      <c r="AA1883" s="157" t="str">
        <f t="shared" si="769"/>
        <v>n</v>
      </c>
      <c r="AB1883" s="157" t="str">
        <f t="shared" si="770"/>
        <v>n</v>
      </c>
      <c r="AC1883" s="157" t="str">
        <f t="shared" si="771"/>
        <v>n</v>
      </c>
      <c r="AD1883" s="157" t="str">
        <f t="shared" si="772"/>
        <v>n</v>
      </c>
      <c r="AE1883" s="165">
        <v>40</v>
      </c>
      <c r="AF1883" s="166">
        <v>40</v>
      </c>
      <c r="AG1883" s="166">
        <v>40</v>
      </c>
      <c r="AH1883" s="166" t="b">
        <f t="shared" si="780"/>
        <v>1</v>
      </c>
      <c r="AI1883" s="165"/>
      <c r="AJ1883" s="157" t="str">
        <f t="shared" si="773"/>
        <v>n</v>
      </c>
      <c r="AK1883" s="157" t="str">
        <f t="shared" si="774"/>
        <v>n</v>
      </c>
      <c r="AL1883" s="157" t="str">
        <f t="shared" si="775"/>
        <v>n</v>
      </c>
      <c r="AM1883" s="157" t="str">
        <f t="shared" si="776"/>
        <v>n</v>
      </c>
      <c r="AN1883" s="157" t="str">
        <f t="shared" si="781"/>
        <v>n</v>
      </c>
      <c r="AO1883" s="157" t="str">
        <f t="shared" si="782"/>
        <v>n</v>
      </c>
      <c r="AP1883" s="157" t="str">
        <f t="shared" si="777"/>
        <v>n</v>
      </c>
      <c r="AQ1883" s="157" t="str">
        <f t="shared" si="778"/>
        <v>n</v>
      </c>
      <c r="AR1883" s="165">
        <v>-1</v>
      </c>
      <c r="AS1883" s="166">
        <v>-1</v>
      </c>
      <c r="AT1883" s="166" t="b">
        <f t="shared" si="756"/>
        <v>1</v>
      </c>
      <c r="AU1883" s="157" t="s">
        <v>2661</v>
      </c>
    </row>
    <row r="1884" spans="1:47" ht="15" customHeight="1" x14ac:dyDescent="0.3">
      <c r="A1884" s="158" t="s">
        <v>1811</v>
      </c>
      <c r="B1884" s="158" t="s">
        <v>2124</v>
      </c>
      <c r="C1884" s="159">
        <v>44480</v>
      </c>
      <c r="D1884" s="158">
        <v>2021</v>
      </c>
      <c r="E1884" s="158" t="s">
        <v>19</v>
      </c>
      <c r="F1884" s="158" t="s">
        <v>967</v>
      </c>
      <c r="G1884" s="169">
        <v>0.39583333333333331</v>
      </c>
      <c r="H1884" s="169">
        <v>0.47569444444444442</v>
      </c>
      <c r="I1884" s="157" t="s">
        <v>3404</v>
      </c>
      <c r="J1884" s="165" t="s">
        <v>1066</v>
      </c>
      <c r="K1884" s="157" t="str">
        <f t="shared" si="757"/>
        <v>n</v>
      </c>
      <c r="L1884" s="157" t="str">
        <f t="shared" si="758"/>
        <v>y</v>
      </c>
      <c r="M1884" s="157" t="str">
        <f t="shared" si="759"/>
        <v>n</v>
      </c>
      <c r="N1884" s="157" t="str">
        <f t="shared" si="760"/>
        <v>n</v>
      </c>
      <c r="O1884" s="157" t="str">
        <f t="shared" si="761"/>
        <v>n</v>
      </c>
      <c r="P1884" s="157" t="str">
        <f t="shared" si="762"/>
        <v>n</v>
      </c>
      <c r="Q1884" s="157" t="str">
        <f t="shared" si="763"/>
        <v>n</v>
      </c>
      <c r="R1884" s="157" t="str">
        <f t="shared" si="764"/>
        <v>n</v>
      </c>
      <c r="S1884" s="165">
        <v>75</v>
      </c>
      <c r="T1884" s="166">
        <v>75</v>
      </c>
      <c r="U1884" s="166" t="b">
        <f t="shared" si="779"/>
        <v>1</v>
      </c>
      <c r="V1884" s="165" t="s">
        <v>1066</v>
      </c>
      <c r="W1884" s="157" t="str">
        <f t="shared" si="765"/>
        <v>n</v>
      </c>
      <c r="X1884" s="157" t="str">
        <f t="shared" si="766"/>
        <v>y</v>
      </c>
      <c r="Y1884" s="157" t="str">
        <f t="shared" si="767"/>
        <v>n</v>
      </c>
      <c r="Z1884" s="157" t="str">
        <f t="shared" si="768"/>
        <v>n</v>
      </c>
      <c r="AA1884" s="157" t="str">
        <f t="shared" si="769"/>
        <v>n</v>
      </c>
      <c r="AB1884" s="157" t="str">
        <f t="shared" si="770"/>
        <v>n</v>
      </c>
      <c r="AC1884" s="157" t="str">
        <f t="shared" si="771"/>
        <v>n</v>
      </c>
      <c r="AD1884" s="157" t="str">
        <f t="shared" si="772"/>
        <v>n</v>
      </c>
      <c r="AE1884" s="165">
        <v>70</v>
      </c>
      <c r="AF1884" s="166">
        <v>70</v>
      </c>
      <c r="AG1884" s="166">
        <v>80</v>
      </c>
      <c r="AH1884" s="166" t="b">
        <f t="shared" si="780"/>
        <v>1</v>
      </c>
      <c r="AI1884" s="165"/>
      <c r="AJ1884" s="157" t="str">
        <f t="shared" si="773"/>
        <v>n</v>
      </c>
      <c r="AK1884" s="157" t="str">
        <f t="shared" si="774"/>
        <v>n</v>
      </c>
      <c r="AL1884" s="157" t="str">
        <f t="shared" si="775"/>
        <v>n</v>
      </c>
      <c r="AM1884" s="157" t="str">
        <f t="shared" si="776"/>
        <v>n</v>
      </c>
      <c r="AN1884" s="157" t="str">
        <f t="shared" si="781"/>
        <v>n</v>
      </c>
      <c r="AO1884" s="157" t="str">
        <f t="shared" si="782"/>
        <v>n</v>
      </c>
      <c r="AP1884" s="157" t="str">
        <f t="shared" si="777"/>
        <v>n</v>
      </c>
      <c r="AQ1884" s="157" t="str">
        <f t="shared" si="778"/>
        <v>n</v>
      </c>
      <c r="AR1884" s="165">
        <v>-1</v>
      </c>
      <c r="AS1884" s="166">
        <v>-1</v>
      </c>
      <c r="AT1884" s="166" t="b">
        <f t="shared" si="756"/>
        <v>1</v>
      </c>
      <c r="AU1884" s="157"/>
    </row>
    <row r="1885" spans="1:47" ht="15" customHeight="1" x14ac:dyDescent="0.3">
      <c r="A1885" s="158" t="s">
        <v>1811</v>
      </c>
      <c r="B1885" s="158" t="s">
        <v>2124</v>
      </c>
      <c r="C1885" s="159">
        <v>44480</v>
      </c>
      <c r="D1885" s="158">
        <v>2021</v>
      </c>
      <c r="E1885" s="158" t="s">
        <v>19</v>
      </c>
      <c r="F1885" s="158" t="s">
        <v>970</v>
      </c>
      <c r="G1885" s="169">
        <v>0.39583333333333331</v>
      </c>
      <c r="H1885" s="169">
        <v>0.47569444444444442</v>
      </c>
      <c r="I1885" s="157" t="s">
        <v>3405</v>
      </c>
      <c r="J1885" s="165" t="s">
        <v>1066</v>
      </c>
      <c r="K1885" s="157" t="str">
        <f t="shared" si="757"/>
        <v>n</v>
      </c>
      <c r="L1885" s="157" t="str">
        <f t="shared" si="758"/>
        <v>y</v>
      </c>
      <c r="M1885" s="157" t="str">
        <f t="shared" si="759"/>
        <v>n</v>
      </c>
      <c r="N1885" s="157" t="str">
        <f t="shared" si="760"/>
        <v>n</v>
      </c>
      <c r="O1885" s="157" t="str">
        <f t="shared" si="761"/>
        <v>n</v>
      </c>
      <c r="P1885" s="157" t="str">
        <f t="shared" si="762"/>
        <v>n</v>
      </c>
      <c r="Q1885" s="157" t="str">
        <f t="shared" si="763"/>
        <v>n</v>
      </c>
      <c r="R1885" s="157" t="str">
        <f t="shared" si="764"/>
        <v>n</v>
      </c>
      <c r="S1885" s="165">
        <v>92</v>
      </c>
      <c r="T1885" s="166">
        <v>92</v>
      </c>
      <c r="U1885" s="166" t="b">
        <f t="shared" si="779"/>
        <v>1</v>
      </c>
      <c r="V1885" s="165" t="s">
        <v>1066</v>
      </c>
      <c r="W1885" s="157" t="str">
        <f t="shared" si="765"/>
        <v>n</v>
      </c>
      <c r="X1885" s="157" t="str">
        <f t="shared" si="766"/>
        <v>y</v>
      </c>
      <c r="Y1885" s="157" t="str">
        <f t="shared" si="767"/>
        <v>n</v>
      </c>
      <c r="Z1885" s="157" t="str">
        <f t="shared" si="768"/>
        <v>n</v>
      </c>
      <c r="AA1885" s="157" t="str">
        <f t="shared" si="769"/>
        <v>n</v>
      </c>
      <c r="AB1885" s="157" t="str">
        <f t="shared" si="770"/>
        <v>n</v>
      </c>
      <c r="AC1885" s="157" t="str">
        <f t="shared" si="771"/>
        <v>n</v>
      </c>
      <c r="AD1885" s="157" t="str">
        <f t="shared" si="772"/>
        <v>n</v>
      </c>
      <c r="AE1885" s="165">
        <v>80</v>
      </c>
      <c r="AF1885" s="166">
        <v>80</v>
      </c>
      <c r="AG1885" s="166">
        <v>80</v>
      </c>
      <c r="AH1885" s="166" t="b">
        <f t="shared" si="780"/>
        <v>1</v>
      </c>
      <c r="AI1885" s="165"/>
      <c r="AJ1885" s="157" t="str">
        <f t="shared" si="773"/>
        <v>n</v>
      </c>
      <c r="AK1885" s="157" t="str">
        <f t="shared" si="774"/>
        <v>n</v>
      </c>
      <c r="AL1885" s="157" t="str">
        <f t="shared" si="775"/>
        <v>n</v>
      </c>
      <c r="AM1885" s="157" t="str">
        <f t="shared" si="776"/>
        <v>n</v>
      </c>
      <c r="AN1885" s="157" t="str">
        <f t="shared" si="781"/>
        <v>n</v>
      </c>
      <c r="AO1885" s="157" t="str">
        <f t="shared" si="782"/>
        <v>n</v>
      </c>
      <c r="AP1885" s="157" t="str">
        <f t="shared" si="777"/>
        <v>n</v>
      </c>
      <c r="AQ1885" s="157" t="str">
        <f t="shared" si="778"/>
        <v>n</v>
      </c>
      <c r="AR1885" s="165">
        <v>-1</v>
      </c>
      <c r="AS1885" s="166">
        <v>-1</v>
      </c>
      <c r="AT1885" s="166" t="b">
        <f t="shared" si="756"/>
        <v>1</v>
      </c>
      <c r="AU1885" s="157" t="s">
        <v>2672</v>
      </c>
    </row>
    <row r="1886" spans="1:47" ht="15" customHeight="1" x14ac:dyDescent="0.3">
      <c r="A1886" s="158" t="s">
        <v>1811</v>
      </c>
      <c r="B1886" s="158" t="s">
        <v>2124</v>
      </c>
      <c r="C1886" s="159">
        <v>44480</v>
      </c>
      <c r="D1886" s="158">
        <v>2021</v>
      </c>
      <c r="E1886" s="158" t="s">
        <v>19</v>
      </c>
      <c r="F1886" s="158" t="s">
        <v>972</v>
      </c>
      <c r="G1886" s="169">
        <v>0.39583333333333331</v>
      </c>
      <c r="H1886" s="169">
        <v>0.47569444444444442</v>
      </c>
      <c r="I1886" s="157" t="s">
        <v>3406</v>
      </c>
      <c r="J1886" s="165" t="s">
        <v>1066</v>
      </c>
      <c r="K1886" s="157" t="str">
        <f t="shared" si="757"/>
        <v>n</v>
      </c>
      <c r="L1886" s="157" t="str">
        <f t="shared" si="758"/>
        <v>y</v>
      </c>
      <c r="M1886" s="157" t="str">
        <f t="shared" si="759"/>
        <v>n</v>
      </c>
      <c r="N1886" s="157" t="str">
        <f t="shared" si="760"/>
        <v>n</v>
      </c>
      <c r="O1886" s="157" t="str">
        <f t="shared" si="761"/>
        <v>n</v>
      </c>
      <c r="P1886" s="157" t="str">
        <f t="shared" si="762"/>
        <v>n</v>
      </c>
      <c r="Q1886" s="157" t="str">
        <f t="shared" si="763"/>
        <v>n</v>
      </c>
      <c r="R1886" s="157" t="str">
        <f t="shared" si="764"/>
        <v>n</v>
      </c>
      <c r="S1886" s="165">
        <v>80</v>
      </c>
      <c r="T1886" s="166">
        <v>80</v>
      </c>
      <c r="U1886" s="166" t="b">
        <f t="shared" si="779"/>
        <v>1</v>
      </c>
      <c r="V1886" s="165" t="s">
        <v>2391</v>
      </c>
      <c r="W1886" s="157" t="str">
        <f t="shared" si="765"/>
        <v>n</v>
      </c>
      <c r="X1886" s="157" t="str">
        <f t="shared" si="766"/>
        <v>y</v>
      </c>
      <c r="Y1886" s="157" t="str">
        <f t="shared" si="767"/>
        <v>n</v>
      </c>
      <c r="Z1886" s="157" t="str">
        <f t="shared" si="768"/>
        <v>n</v>
      </c>
      <c r="AA1886" s="157" t="str">
        <f t="shared" si="769"/>
        <v>n</v>
      </c>
      <c r="AB1886" s="157" t="str">
        <f t="shared" si="770"/>
        <v>n</v>
      </c>
      <c r="AC1886" s="157" t="str">
        <f t="shared" si="771"/>
        <v>n</v>
      </c>
      <c r="AD1886" s="157" t="str">
        <f t="shared" si="772"/>
        <v>y</v>
      </c>
      <c r="AE1886" s="165">
        <v>60</v>
      </c>
      <c r="AF1886" s="166">
        <v>60</v>
      </c>
      <c r="AG1886" s="166">
        <v>80</v>
      </c>
      <c r="AH1886" s="166" t="b">
        <f t="shared" si="780"/>
        <v>1</v>
      </c>
      <c r="AI1886" s="165"/>
      <c r="AJ1886" s="157" t="str">
        <f t="shared" si="773"/>
        <v>n</v>
      </c>
      <c r="AK1886" s="157" t="str">
        <f t="shared" si="774"/>
        <v>n</v>
      </c>
      <c r="AL1886" s="157" t="str">
        <f t="shared" si="775"/>
        <v>n</v>
      </c>
      <c r="AM1886" s="157" t="str">
        <f t="shared" si="776"/>
        <v>n</v>
      </c>
      <c r="AN1886" s="157" t="str">
        <f t="shared" si="781"/>
        <v>n</v>
      </c>
      <c r="AO1886" s="157" t="str">
        <f t="shared" si="782"/>
        <v>n</v>
      </c>
      <c r="AP1886" s="157" t="str">
        <f t="shared" si="777"/>
        <v>n</v>
      </c>
      <c r="AQ1886" s="157" t="str">
        <f t="shared" si="778"/>
        <v>n</v>
      </c>
      <c r="AR1886" s="165">
        <v>-1</v>
      </c>
      <c r="AS1886" s="166">
        <v>-1</v>
      </c>
      <c r="AT1886" s="166" t="b">
        <f t="shared" si="756"/>
        <v>1</v>
      </c>
      <c r="AU1886" s="157" t="s">
        <v>2656</v>
      </c>
    </row>
    <row r="1887" spans="1:47" ht="15" customHeight="1" x14ac:dyDescent="0.3">
      <c r="A1887" s="158" t="s">
        <v>1811</v>
      </c>
      <c r="B1887" s="158" t="s">
        <v>2124</v>
      </c>
      <c r="C1887" s="159">
        <v>44480</v>
      </c>
      <c r="D1887" s="158">
        <v>2021</v>
      </c>
      <c r="E1887" s="158" t="s">
        <v>19</v>
      </c>
      <c r="F1887" s="158" t="s">
        <v>975</v>
      </c>
      <c r="G1887" s="169">
        <v>0.39583333333333331</v>
      </c>
      <c r="H1887" s="169">
        <v>0.47569444444444442</v>
      </c>
      <c r="I1887" s="157" t="s">
        <v>3407</v>
      </c>
      <c r="J1887" s="165" t="s">
        <v>1066</v>
      </c>
      <c r="K1887" s="157" t="str">
        <f t="shared" si="757"/>
        <v>n</v>
      </c>
      <c r="L1887" s="157" t="str">
        <f t="shared" si="758"/>
        <v>y</v>
      </c>
      <c r="M1887" s="157" t="str">
        <f t="shared" si="759"/>
        <v>n</v>
      </c>
      <c r="N1887" s="157" t="str">
        <f t="shared" si="760"/>
        <v>n</v>
      </c>
      <c r="O1887" s="157" t="str">
        <f t="shared" si="761"/>
        <v>n</v>
      </c>
      <c r="P1887" s="157" t="str">
        <f t="shared" si="762"/>
        <v>n</v>
      </c>
      <c r="Q1887" s="157" t="str">
        <f t="shared" si="763"/>
        <v>n</v>
      </c>
      <c r="R1887" s="157" t="str">
        <f t="shared" si="764"/>
        <v>n</v>
      </c>
      <c r="S1887" s="165">
        <v>60</v>
      </c>
      <c r="T1887" s="166">
        <v>60</v>
      </c>
      <c r="U1887" s="166" t="b">
        <f t="shared" si="779"/>
        <v>1</v>
      </c>
      <c r="V1887" s="165" t="s">
        <v>2391</v>
      </c>
      <c r="W1887" s="157" t="str">
        <f t="shared" si="765"/>
        <v>n</v>
      </c>
      <c r="X1887" s="157" t="str">
        <f t="shared" si="766"/>
        <v>y</v>
      </c>
      <c r="Y1887" s="157" t="str">
        <f t="shared" si="767"/>
        <v>n</v>
      </c>
      <c r="Z1887" s="157" t="str">
        <f t="shared" si="768"/>
        <v>n</v>
      </c>
      <c r="AA1887" s="157" t="str">
        <f t="shared" si="769"/>
        <v>n</v>
      </c>
      <c r="AB1887" s="157" t="str">
        <f t="shared" si="770"/>
        <v>n</v>
      </c>
      <c r="AC1887" s="157" t="str">
        <f t="shared" si="771"/>
        <v>n</v>
      </c>
      <c r="AD1887" s="157" t="str">
        <f t="shared" si="772"/>
        <v>y</v>
      </c>
      <c r="AE1887" s="165">
        <v>20</v>
      </c>
      <c r="AF1887" s="166">
        <v>20</v>
      </c>
      <c r="AG1887" s="166">
        <v>40</v>
      </c>
      <c r="AH1887" s="166" t="b">
        <f t="shared" si="780"/>
        <v>1</v>
      </c>
      <c r="AI1887" s="165"/>
      <c r="AJ1887" s="157" t="str">
        <f t="shared" si="773"/>
        <v>n</v>
      </c>
      <c r="AK1887" s="157" t="str">
        <f t="shared" si="774"/>
        <v>n</v>
      </c>
      <c r="AL1887" s="157" t="str">
        <f t="shared" si="775"/>
        <v>n</v>
      </c>
      <c r="AM1887" s="157" t="str">
        <f t="shared" si="776"/>
        <v>n</v>
      </c>
      <c r="AN1887" s="157" t="str">
        <f t="shared" si="781"/>
        <v>n</v>
      </c>
      <c r="AO1887" s="157" t="str">
        <f t="shared" si="782"/>
        <v>n</v>
      </c>
      <c r="AP1887" s="157" t="str">
        <f t="shared" si="777"/>
        <v>n</v>
      </c>
      <c r="AQ1887" s="157" t="str">
        <f t="shared" si="778"/>
        <v>n</v>
      </c>
      <c r="AR1887" s="165">
        <v>-1</v>
      </c>
      <c r="AS1887" s="166">
        <v>-1</v>
      </c>
      <c r="AT1887" s="166" t="b">
        <f t="shared" si="756"/>
        <v>1</v>
      </c>
      <c r="AU1887" s="157" t="s">
        <v>3408</v>
      </c>
    </row>
    <row r="1888" spans="1:47" ht="15" customHeight="1" x14ac:dyDescent="0.3">
      <c r="A1888" s="158" t="s">
        <v>1811</v>
      </c>
      <c r="B1888" s="158" t="s">
        <v>2124</v>
      </c>
      <c r="C1888" s="159">
        <v>44480</v>
      </c>
      <c r="D1888" s="158">
        <v>2021</v>
      </c>
      <c r="E1888" s="158" t="s">
        <v>19</v>
      </c>
      <c r="F1888" s="158" t="s">
        <v>977</v>
      </c>
      <c r="G1888" s="169">
        <v>0.39583333333333331</v>
      </c>
      <c r="H1888" s="169">
        <v>0.47569444444444442</v>
      </c>
      <c r="I1888" s="157" t="s">
        <v>3409</v>
      </c>
      <c r="J1888" s="165" t="s">
        <v>1066</v>
      </c>
      <c r="K1888" s="157" t="str">
        <f t="shared" si="757"/>
        <v>n</v>
      </c>
      <c r="L1888" s="157" t="str">
        <f t="shared" si="758"/>
        <v>y</v>
      </c>
      <c r="M1888" s="157" t="str">
        <f t="shared" si="759"/>
        <v>n</v>
      </c>
      <c r="N1888" s="157" t="str">
        <f t="shared" si="760"/>
        <v>n</v>
      </c>
      <c r="O1888" s="157" t="str">
        <f t="shared" si="761"/>
        <v>n</v>
      </c>
      <c r="P1888" s="157" t="str">
        <f t="shared" si="762"/>
        <v>n</v>
      </c>
      <c r="Q1888" s="157" t="str">
        <f t="shared" si="763"/>
        <v>n</v>
      </c>
      <c r="R1888" s="157" t="str">
        <f t="shared" si="764"/>
        <v>n</v>
      </c>
      <c r="S1888" s="165">
        <v>65</v>
      </c>
      <c r="T1888" s="166">
        <v>65</v>
      </c>
      <c r="U1888" s="166" t="b">
        <f t="shared" si="779"/>
        <v>1</v>
      </c>
      <c r="V1888" s="165" t="s">
        <v>1066</v>
      </c>
      <c r="W1888" s="157" t="str">
        <f t="shared" si="765"/>
        <v>n</v>
      </c>
      <c r="X1888" s="157" t="str">
        <f t="shared" si="766"/>
        <v>y</v>
      </c>
      <c r="Y1888" s="157" t="str">
        <f t="shared" si="767"/>
        <v>n</v>
      </c>
      <c r="Z1888" s="157" t="str">
        <f t="shared" si="768"/>
        <v>n</v>
      </c>
      <c r="AA1888" s="157" t="str">
        <f t="shared" si="769"/>
        <v>n</v>
      </c>
      <c r="AB1888" s="157" t="str">
        <f t="shared" si="770"/>
        <v>n</v>
      </c>
      <c r="AC1888" s="157" t="str">
        <f t="shared" si="771"/>
        <v>n</v>
      </c>
      <c r="AD1888" s="157" t="str">
        <f t="shared" si="772"/>
        <v>n</v>
      </c>
      <c r="AE1888" s="165">
        <v>40</v>
      </c>
      <c r="AF1888" s="166">
        <v>40</v>
      </c>
      <c r="AG1888" s="166">
        <v>60</v>
      </c>
      <c r="AH1888" s="166" t="b">
        <f t="shared" si="780"/>
        <v>1</v>
      </c>
      <c r="AI1888" s="165"/>
      <c r="AJ1888" s="157" t="str">
        <f t="shared" si="773"/>
        <v>n</v>
      </c>
      <c r="AK1888" s="157" t="str">
        <f t="shared" si="774"/>
        <v>n</v>
      </c>
      <c r="AL1888" s="157" t="str">
        <f t="shared" si="775"/>
        <v>n</v>
      </c>
      <c r="AM1888" s="157" t="str">
        <f t="shared" si="776"/>
        <v>n</v>
      </c>
      <c r="AN1888" s="157" t="str">
        <f t="shared" si="781"/>
        <v>n</v>
      </c>
      <c r="AO1888" s="157" t="str">
        <f t="shared" si="782"/>
        <v>n</v>
      </c>
      <c r="AP1888" s="157" t="str">
        <f t="shared" si="777"/>
        <v>n</v>
      </c>
      <c r="AQ1888" s="157" t="str">
        <f t="shared" si="778"/>
        <v>n</v>
      </c>
      <c r="AR1888" s="165">
        <v>-1</v>
      </c>
      <c r="AS1888" s="166">
        <v>-1</v>
      </c>
      <c r="AT1888" s="166" t="b">
        <f t="shared" si="756"/>
        <v>1</v>
      </c>
      <c r="AU1888" s="157" t="s">
        <v>3350</v>
      </c>
    </row>
    <row r="1889" spans="1:47" ht="15" customHeight="1" x14ac:dyDescent="0.3">
      <c r="A1889" s="158" t="s">
        <v>1811</v>
      </c>
      <c r="B1889" s="158" t="s">
        <v>2124</v>
      </c>
      <c r="C1889" s="159">
        <v>44480</v>
      </c>
      <c r="D1889" s="158">
        <v>2021</v>
      </c>
      <c r="E1889" s="158" t="s">
        <v>19</v>
      </c>
      <c r="F1889" s="158" t="s">
        <v>979</v>
      </c>
      <c r="G1889" s="169">
        <v>0.39583333333333331</v>
      </c>
      <c r="H1889" s="169">
        <v>0.47569444444444442</v>
      </c>
      <c r="I1889" s="157" t="s">
        <v>3410</v>
      </c>
      <c r="J1889" s="165"/>
      <c r="K1889" s="157" t="str">
        <f t="shared" si="757"/>
        <v>n</v>
      </c>
      <c r="L1889" s="157" t="str">
        <f t="shared" si="758"/>
        <v>n</v>
      </c>
      <c r="M1889" s="157" t="str">
        <f t="shared" si="759"/>
        <v>n</v>
      </c>
      <c r="N1889" s="157" t="str">
        <f t="shared" si="760"/>
        <v>n</v>
      </c>
      <c r="O1889" s="157" t="str">
        <f t="shared" si="761"/>
        <v>n</v>
      </c>
      <c r="P1889" s="157" t="str">
        <f t="shared" si="762"/>
        <v>n</v>
      </c>
      <c r="Q1889" s="157" t="str">
        <f t="shared" si="763"/>
        <v>n</v>
      </c>
      <c r="R1889" s="157" t="str">
        <f t="shared" si="764"/>
        <v>n</v>
      </c>
      <c r="S1889" s="165">
        <v>0</v>
      </c>
      <c r="T1889" s="166">
        <v>0</v>
      </c>
      <c r="U1889" s="166" t="b">
        <f t="shared" si="779"/>
        <v>1</v>
      </c>
      <c r="V1889" s="165" t="s">
        <v>1066</v>
      </c>
      <c r="W1889" s="157" t="str">
        <f t="shared" si="765"/>
        <v>n</v>
      </c>
      <c r="X1889" s="157" t="str">
        <f t="shared" si="766"/>
        <v>y</v>
      </c>
      <c r="Y1889" s="157" t="str">
        <f t="shared" si="767"/>
        <v>n</v>
      </c>
      <c r="Z1889" s="157" t="str">
        <f t="shared" si="768"/>
        <v>n</v>
      </c>
      <c r="AA1889" s="157" t="str">
        <f t="shared" si="769"/>
        <v>n</v>
      </c>
      <c r="AB1889" s="157" t="str">
        <f t="shared" si="770"/>
        <v>n</v>
      </c>
      <c r="AC1889" s="157" t="str">
        <f t="shared" si="771"/>
        <v>n</v>
      </c>
      <c r="AD1889" s="157" t="str">
        <f t="shared" si="772"/>
        <v>n</v>
      </c>
      <c r="AE1889" s="165">
        <v>90</v>
      </c>
      <c r="AF1889" s="166">
        <v>90</v>
      </c>
      <c r="AG1889" s="166">
        <v>90</v>
      </c>
      <c r="AH1889" s="166" t="b">
        <f t="shared" si="780"/>
        <v>1</v>
      </c>
      <c r="AI1889" s="165"/>
      <c r="AJ1889" s="157" t="str">
        <f t="shared" si="773"/>
        <v>n</v>
      </c>
      <c r="AK1889" s="157" t="str">
        <f t="shared" si="774"/>
        <v>n</v>
      </c>
      <c r="AL1889" s="157" t="str">
        <f t="shared" si="775"/>
        <v>n</v>
      </c>
      <c r="AM1889" s="157" t="str">
        <f t="shared" si="776"/>
        <v>n</v>
      </c>
      <c r="AN1889" s="157" t="str">
        <f t="shared" si="781"/>
        <v>n</v>
      </c>
      <c r="AO1889" s="157" t="str">
        <f t="shared" si="782"/>
        <v>n</v>
      </c>
      <c r="AP1889" s="157" t="str">
        <f t="shared" si="777"/>
        <v>n</v>
      </c>
      <c r="AQ1889" s="157" t="str">
        <f t="shared" si="778"/>
        <v>n</v>
      </c>
      <c r="AR1889" s="165">
        <v>-1</v>
      </c>
      <c r="AS1889" s="166">
        <v>-1</v>
      </c>
      <c r="AT1889" s="166" t="b">
        <f t="shared" si="756"/>
        <v>1</v>
      </c>
      <c r="AU1889" s="157" t="s">
        <v>3411</v>
      </c>
    </row>
    <row r="1890" spans="1:47" ht="15" customHeight="1" x14ac:dyDescent="0.3">
      <c r="A1890" s="158" t="s">
        <v>1811</v>
      </c>
      <c r="B1890" s="158" t="s">
        <v>2124</v>
      </c>
      <c r="C1890" s="159">
        <v>44480</v>
      </c>
      <c r="D1890" s="158">
        <v>2021</v>
      </c>
      <c r="E1890" s="158" t="s">
        <v>19</v>
      </c>
      <c r="F1890" s="158" t="s">
        <v>981</v>
      </c>
      <c r="G1890" s="169">
        <v>0.39583333333333331</v>
      </c>
      <c r="H1890" s="169">
        <v>0.47569444444444442</v>
      </c>
      <c r="I1890" s="157" t="s">
        <v>3412</v>
      </c>
      <c r="J1890" s="165" t="s">
        <v>1066</v>
      </c>
      <c r="K1890" s="157" t="str">
        <f t="shared" si="757"/>
        <v>n</v>
      </c>
      <c r="L1890" s="157" t="str">
        <f t="shared" si="758"/>
        <v>y</v>
      </c>
      <c r="M1890" s="157" t="str">
        <f t="shared" si="759"/>
        <v>n</v>
      </c>
      <c r="N1890" s="157" t="str">
        <f t="shared" si="760"/>
        <v>n</v>
      </c>
      <c r="O1890" s="157" t="str">
        <f t="shared" si="761"/>
        <v>n</v>
      </c>
      <c r="P1890" s="157" t="str">
        <f t="shared" si="762"/>
        <v>n</v>
      </c>
      <c r="Q1890" s="157" t="str">
        <f t="shared" si="763"/>
        <v>n</v>
      </c>
      <c r="R1890" s="157" t="str">
        <f t="shared" si="764"/>
        <v>n</v>
      </c>
      <c r="S1890" s="165">
        <v>85</v>
      </c>
      <c r="T1890" s="166">
        <v>85</v>
      </c>
      <c r="U1890" s="166" t="b">
        <f t="shared" si="779"/>
        <v>1</v>
      </c>
      <c r="V1890" s="165" t="s">
        <v>1066</v>
      </c>
      <c r="W1890" s="157" t="str">
        <f t="shared" si="765"/>
        <v>n</v>
      </c>
      <c r="X1890" s="157" t="str">
        <f t="shared" si="766"/>
        <v>y</v>
      </c>
      <c r="Y1890" s="157" t="str">
        <f t="shared" si="767"/>
        <v>n</v>
      </c>
      <c r="Z1890" s="157" t="str">
        <f t="shared" si="768"/>
        <v>n</v>
      </c>
      <c r="AA1890" s="157" t="str">
        <f t="shared" si="769"/>
        <v>n</v>
      </c>
      <c r="AB1890" s="157" t="str">
        <f t="shared" si="770"/>
        <v>n</v>
      </c>
      <c r="AC1890" s="157" t="str">
        <f t="shared" si="771"/>
        <v>n</v>
      </c>
      <c r="AD1890" s="157" t="str">
        <f t="shared" si="772"/>
        <v>n</v>
      </c>
      <c r="AE1890" s="165">
        <v>80</v>
      </c>
      <c r="AF1890" s="166">
        <v>80</v>
      </c>
      <c r="AG1890" s="166">
        <v>80</v>
      </c>
      <c r="AH1890" s="166" t="b">
        <f t="shared" si="780"/>
        <v>1</v>
      </c>
      <c r="AI1890" s="165"/>
      <c r="AJ1890" s="157" t="str">
        <f t="shared" si="773"/>
        <v>n</v>
      </c>
      <c r="AK1890" s="157" t="str">
        <f t="shared" si="774"/>
        <v>n</v>
      </c>
      <c r="AL1890" s="157" t="str">
        <f t="shared" si="775"/>
        <v>n</v>
      </c>
      <c r="AM1890" s="157" t="str">
        <f t="shared" si="776"/>
        <v>n</v>
      </c>
      <c r="AN1890" s="157" t="str">
        <f t="shared" si="781"/>
        <v>n</v>
      </c>
      <c r="AO1890" s="157" t="str">
        <f t="shared" si="782"/>
        <v>n</v>
      </c>
      <c r="AP1890" s="157" t="str">
        <f t="shared" si="777"/>
        <v>n</v>
      </c>
      <c r="AQ1890" s="157" t="str">
        <f t="shared" si="778"/>
        <v>n</v>
      </c>
      <c r="AR1890" s="165">
        <v>-1</v>
      </c>
      <c r="AS1890" s="166">
        <v>-1</v>
      </c>
      <c r="AT1890" s="166" t="b">
        <f t="shared" si="756"/>
        <v>1</v>
      </c>
      <c r="AU1890" s="157" t="s">
        <v>3353</v>
      </c>
    </row>
    <row r="1891" spans="1:47" ht="15" customHeight="1" x14ac:dyDescent="0.3">
      <c r="A1891" s="158" t="s">
        <v>1811</v>
      </c>
      <c r="B1891" s="158" t="s">
        <v>2124</v>
      </c>
      <c r="C1891" s="159">
        <v>44480</v>
      </c>
      <c r="D1891" s="158">
        <v>2021</v>
      </c>
      <c r="E1891" s="158" t="s">
        <v>19</v>
      </c>
      <c r="F1891" s="158" t="s">
        <v>984</v>
      </c>
      <c r="G1891" s="169">
        <v>0.39583333333333331</v>
      </c>
      <c r="H1891" s="169">
        <v>0.47569444444444442</v>
      </c>
      <c r="I1891" s="157" t="s">
        <v>3413</v>
      </c>
      <c r="J1891" s="165" t="s">
        <v>1066</v>
      </c>
      <c r="K1891" s="157" t="str">
        <f t="shared" si="757"/>
        <v>n</v>
      </c>
      <c r="L1891" s="157" t="str">
        <f t="shared" si="758"/>
        <v>y</v>
      </c>
      <c r="M1891" s="157" t="str">
        <f t="shared" si="759"/>
        <v>n</v>
      </c>
      <c r="N1891" s="157" t="str">
        <f t="shared" si="760"/>
        <v>n</v>
      </c>
      <c r="O1891" s="157" t="str">
        <f t="shared" si="761"/>
        <v>n</v>
      </c>
      <c r="P1891" s="157" t="str">
        <f t="shared" si="762"/>
        <v>n</v>
      </c>
      <c r="Q1891" s="157" t="str">
        <f t="shared" si="763"/>
        <v>n</v>
      </c>
      <c r="R1891" s="157" t="str">
        <f t="shared" si="764"/>
        <v>n</v>
      </c>
      <c r="S1891" s="165">
        <v>70</v>
      </c>
      <c r="T1891" s="166">
        <v>70</v>
      </c>
      <c r="U1891" s="166" t="b">
        <f t="shared" si="779"/>
        <v>1</v>
      </c>
      <c r="V1891" s="165" t="s">
        <v>1066</v>
      </c>
      <c r="W1891" s="157" t="str">
        <f t="shared" si="765"/>
        <v>n</v>
      </c>
      <c r="X1891" s="157" t="str">
        <f t="shared" si="766"/>
        <v>y</v>
      </c>
      <c r="Y1891" s="157" t="str">
        <f t="shared" si="767"/>
        <v>n</v>
      </c>
      <c r="Z1891" s="157" t="str">
        <f t="shared" si="768"/>
        <v>n</v>
      </c>
      <c r="AA1891" s="157" t="str">
        <f t="shared" si="769"/>
        <v>n</v>
      </c>
      <c r="AB1891" s="157" t="str">
        <f t="shared" si="770"/>
        <v>n</v>
      </c>
      <c r="AC1891" s="157" t="str">
        <f t="shared" si="771"/>
        <v>n</v>
      </c>
      <c r="AD1891" s="157" t="str">
        <f t="shared" si="772"/>
        <v>n</v>
      </c>
      <c r="AE1891" s="165">
        <v>40</v>
      </c>
      <c r="AF1891" s="166">
        <v>40</v>
      </c>
      <c r="AG1891" s="166">
        <v>40</v>
      </c>
      <c r="AH1891" s="166" t="b">
        <f t="shared" si="780"/>
        <v>1</v>
      </c>
      <c r="AI1891" s="165"/>
      <c r="AJ1891" s="157" t="str">
        <f t="shared" si="773"/>
        <v>n</v>
      </c>
      <c r="AK1891" s="157" t="str">
        <f t="shared" si="774"/>
        <v>n</v>
      </c>
      <c r="AL1891" s="157" t="str">
        <f t="shared" si="775"/>
        <v>n</v>
      </c>
      <c r="AM1891" s="157" t="str">
        <f t="shared" si="776"/>
        <v>n</v>
      </c>
      <c r="AN1891" s="157" t="str">
        <f t="shared" si="781"/>
        <v>n</v>
      </c>
      <c r="AO1891" s="157" t="str">
        <f t="shared" si="782"/>
        <v>n</v>
      </c>
      <c r="AP1891" s="157" t="str">
        <f t="shared" si="777"/>
        <v>n</v>
      </c>
      <c r="AQ1891" s="157" t="str">
        <f t="shared" si="778"/>
        <v>n</v>
      </c>
      <c r="AR1891" s="165">
        <v>-1</v>
      </c>
      <c r="AS1891" s="166">
        <v>-1</v>
      </c>
      <c r="AT1891" s="166" t="b">
        <f t="shared" si="756"/>
        <v>1</v>
      </c>
      <c r="AU1891" s="157" t="s">
        <v>3414</v>
      </c>
    </row>
    <row r="1892" spans="1:47" ht="15" customHeight="1" x14ac:dyDescent="0.3">
      <c r="A1892" s="158" t="s">
        <v>1811</v>
      </c>
      <c r="B1892" s="158" t="s">
        <v>2124</v>
      </c>
      <c r="C1892" s="159">
        <v>44480</v>
      </c>
      <c r="D1892" s="158">
        <v>2021</v>
      </c>
      <c r="E1892" s="158" t="s">
        <v>19</v>
      </c>
      <c r="F1892" s="158" t="s">
        <v>986</v>
      </c>
      <c r="G1892" s="169">
        <v>0.39583333333333331</v>
      </c>
      <c r="H1892" s="169">
        <v>0.47569444444444442</v>
      </c>
      <c r="I1892" s="157" t="s">
        <v>3415</v>
      </c>
      <c r="J1892" s="165" t="s">
        <v>1066</v>
      </c>
      <c r="K1892" s="157" t="str">
        <f t="shared" si="757"/>
        <v>n</v>
      </c>
      <c r="L1892" s="157" t="str">
        <f t="shared" si="758"/>
        <v>y</v>
      </c>
      <c r="M1892" s="157" t="str">
        <f t="shared" si="759"/>
        <v>n</v>
      </c>
      <c r="N1892" s="157" t="str">
        <f t="shared" si="760"/>
        <v>n</v>
      </c>
      <c r="O1892" s="157" t="str">
        <f t="shared" si="761"/>
        <v>n</v>
      </c>
      <c r="P1892" s="157" t="str">
        <f t="shared" si="762"/>
        <v>n</v>
      </c>
      <c r="Q1892" s="157" t="str">
        <f t="shared" si="763"/>
        <v>n</v>
      </c>
      <c r="R1892" s="157" t="str">
        <f t="shared" si="764"/>
        <v>n</v>
      </c>
      <c r="S1892" s="165">
        <v>60</v>
      </c>
      <c r="T1892" s="166">
        <v>60</v>
      </c>
      <c r="U1892" s="166" t="b">
        <f t="shared" si="779"/>
        <v>1</v>
      </c>
      <c r="V1892" s="165" t="s">
        <v>1066</v>
      </c>
      <c r="W1892" s="157" t="str">
        <f t="shared" si="765"/>
        <v>n</v>
      </c>
      <c r="X1892" s="157" t="str">
        <f t="shared" si="766"/>
        <v>y</v>
      </c>
      <c r="Y1892" s="157" t="str">
        <f t="shared" si="767"/>
        <v>n</v>
      </c>
      <c r="Z1892" s="157" t="str">
        <f t="shared" si="768"/>
        <v>n</v>
      </c>
      <c r="AA1892" s="157" t="str">
        <f t="shared" si="769"/>
        <v>n</v>
      </c>
      <c r="AB1892" s="157" t="str">
        <f t="shared" si="770"/>
        <v>n</v>
      </c>
      <c r="AC1892" s="157" t="str">
        <f t="shared" si="771"/>
        <v>n</v>
      </c>
      <c r="AD1892" s="157" t="str">
        <f t="shared" si="772"/>
        <v>n</v>
      </c>
      <c r="AE1892" s="165">
        <v>30</v>
      </c>
      <c r="AF1892" s="166">
        <v>30</v>
      </c>
      <c r="AG1892" s="166">
        <v>40</v>
      </c>
      <c r="AH1892" s="166" t="b">
        <f t="shared" si="780"/>
        <v>1</v>
      </c>
      <c r="AI1892" s="165"/>
      <c r="AJ1892" s="157" t="str">
        <f t="shared" si="773"/>
        <v>n</v>
      </c>
      <c r="AK1892" s="157" t="str">
        <f t="shared" si="774"/>
        <v>n</v>
      </c>
      <c r="AL1892" s="157" t="str">
        <f t="shared" si="775"/>
        <v>n</v>
      </c>
      <c r="AM1892" s="157" t="str">
        <f t="shared" si="776"/>
        <v>n</v>
      </c>
      <c r="AN1892" s="157" t="str">
        <f t="shared" si="781"/>
        <v>n</v>
      </c>
      <c r="AO1892" s="157" t="str">
        <f t="shared" si="782"/>
        <v>n</v>
      </c>
      <c r="AP1892" s="157" t="str">
        <f t="shared" si="777"/>
        <v>n</v>
      </c>
      <c r="AQ1892" s="157" t="str">
        <f t="shared" si="778"/>
        <v>n</v>
      </c>
      <c r="AR1892" s="165">
        <v>-1</v>
      </c>
      <c r="AS1892" s="166">
        <v>-1</v>
      </c>
      <c r="AT1892" s="166" t="b">
        <f t="shared" si="756"/>
        <v>1</v>
      </c>
      <c r="AU1892" s="157"/>
    </row>
    <row r="1893" spans="1:47" ht="15" customHeight="1" x14ac:dyDescent="0.3">
      <c r="A1893" s="158" t="s">
        <v>1811</v>
      </c>
      <c r="B1893" s="158" t="s">
        <v>2124</v>
      </c>
      <c r="C1893" s="159">
        <v>44480</v>
      </c>
      <c r="D1893" s="158">
        <v>2021</v>
      </c>
      <c r="E1893" s="158" t="s">
        <v>19</v>
      </c>
      <c r="F1893" s="158" t="s">
        <v>989</v>
      </c>
      <c r="G1893" s="169">
        <v>0.39583333333333331</v>
      </c>
      <c r="H1893" s="169">
        <v>0.47569444444444442</v>
      </c>
      <c r="I1893" s="157" t="s">
        <v>3416</v>
      </c>
      <c r="J1893" s="165" t="s">
        <v>1066</v>
      </c>
      <c r="K1893" s="157" t="str">
        <f t="shared" si="757"/>
        <v>n</v>
      </c>
      <c r="L1893" s="157" t="str">
        <f t="shared" si="758"/>
        <v>y</v>
      </c>
      <c r="M1893" s="157" t="str">
        <f t="shared" si="759"/>
        <v>n</v>
      </c>
      <c r="N1893" s="157" t="str">
        <f t="shared" si="760"/>
        <v>n</v>
      </c>
      <c r="O1893" s="157" t="str">
        <f t="shared" si="761"/>
        <v>n</v>
      </c>
      <c r="P1893" s="157" t="str">
        <f t="shared" si="762"/>
        <v>n</v>
      </c>
      <c r="Q1893" s="157" t="str">
        <f t="shared" si="763"/>
        <v>n</v>
      </c>
      <c r="R1893" s="157" t="str">
        <f t="shared" si="764"/>
        <v>n</v>
      </c>
      <c r="S1893" s="165">
        <v>70</v>
      </c>
      <c r="T1893" s="166">
        <v>70</v>
      </c>
      <c r="U1893" s="166" t="b">
        <f t="shared" si="779"/>
        <v>1</v>
      </c>
      <c r="V1893" s="165" t="s">
        <v>1066</v>
      </c>
      <c r="W1893" s="157" t="str">
        <f t="shared" si="765"/>
        <v>n</v>
      </c>
      <c r="X1893" s="157" t="str">
        <f t="shared" si="766"/>
        <v>y</v>
      </c>
      <c r="Y1893" s="157" t="str">
        <f t="shared" si="767"/>
        <v>n</v>
      </c>
      <c r="Z1893" s="157" t="str">
        <f t="shared" si="768"/>
        <v>n</v>
      </c>
      <c r="AA1893" s="157" t="str">
        <f t="shared" si="769"/>
        <v>n</v>
      </c>
      <c r="AB1893" s="157" t="str">
        <f t="shared" si="770"/>
        <v>n</v>
      </c>
      <c r="AC1893" s="157" t="str">
        <f t="shared" si="771"/>
        <v>n</v>
      </c>
      <c r="AD1893" s="157" t="str">
        <f t="shared" si="772"/>
        <v>n</v>
      </c>
      <c r="AE1893" s="165">
        <v>50</v>
      </c>
      <c r="AF1893" s="166">
        <v>50</v>
      </c>
      <c r="AG1893" s="166">
        <v>50</v>
      </c>
      <c r="AH1893" s="166" t="b">
        <f t="shared" si="780"/>
        <v>1</v>
      </c>
      <c r="AI1893" s="165"/>
      <c r="AJ1893" s="157" t="str">
        <f t="shared" si="773"/>
        <v>n</v>
      </c>
      <c r="AK1893" s="157" t="str">
        <f t="shared" si="774"/>
        <v>n</v>
      </c>
      <c r="AL1893" s="157" t="str">
        <f t="shared" si="775"/>
        <v>n</v>
      </c>
      <c r="AM1893" s="157" t="str">
        <f t="shared" si="776"/>
        <v>n</v>
      </c>
      <c r="AN1893" s="157" t="str">
        <f t="shared" si="781"/>
        <v>n</v>
      </c>
      <c r="AO1893" s="157" t="str">
        <f t="shared" si="782"/>
        <v>n</v>
      </c>
      <c r="AP1893" s="157" t="str">
        <f t="shared" si="777"/>
        <v>n</v>
      </c>
      <c r="AQ1893" s="157" t="str">
        <f t="shared" si="778"/>
        <v>n</v>
      </c>
      <c r="AR1893" s="165">
        <v>-1</v>
      </c>
      <c r="AS1893" s="166">
        <v>-1</v>
      </c>
      <c r="AT1893" s="166" t="b">
        <f t="shared" si="756"/>
        <v>1</v>
      </c>
      <c r="AU1893" s="157" t="s">
        <v>3353</v>
      </c>
    </row>
    <row r="1894" spans="1:47" ht="15" customHeight="1" x14ac:dyDescent="0.3">
      <c r="A1894" s="158" t="s">
        <v>1811</v>
      </c>
      <c r="B1894" s="158" t="s">
        <v>2124</v>
      </c>
      <c r="C1894" s="159">
        <v>44480</v>
      </c>
      <c r="D1894" s="158">
        <v>2021</v>
      </c>
      <c r="E1894" s="158" t="s">
        <v>19</v>
      </c>
      <c r="F1894" s="158" t="s">
        <v>991</v>
      </c>
      <c r="G1894" s="169">
        <v>0.39583333333333331</v>
      </c>
      <c r="H1894" s="169">
        <v>0.47569444444444442</v>
      </c>
      <c r="I1894" s="157" t="s">
        <v>3417</v>
      </c>
      <c r="J1894" s="165" t="s">
        <v>1066</v>
      </c>
      <c r="K1894" s="157" t="str">
        <f t="shared" si="757"/>
        <v>n</v>
      </c>
      <c r="L1894" s="157" t="str">
        <f t="shared" si="758"/>
        <v>y</v>
      </c>
      <c r="M1894" s="157" t="str">
        <f t="shared" si="759"/>
        <v>n</v>
      </c>
      <c r="N1894" s="157" t="str">
        <f t="shared" si="760"/>
        <v>n</v>
      </c>
      <c r="O1894" s="157" t="str">
        <f t="shared" si="761"/>
        <v>n</v>
      </c>
      <c r="P1894" s="157" t="str">
        <f t="shared" si="762"/>
        <v>n</v>
      </c>
      <c r="Q1894" s="157" t="str">
        <f t="shared" si="763"/>
        <v>n</v>
      </c>
      <c r="R1894" s="157" t="str">
        <f t="shared" si="764"/>
        <v>n</v>
      </c>
      <c r="S1894" s="165">
        <v>80</v>
      </c>
      <c r="T1894" s="166">
        <v>80</v>
      </c>
      <c r="U1894" s="166" t="b">
        <f t="shared" si="779"/>
        <v>1</v>
      </c>
      <c r="V1894" s="165" t="s">
        <v>1066</v>
      </c>
      <c r="W1894" s="157" t="str">
        <f t="shared" si="765"/>
        <v>n</v>
      </c>
      <c r="X1894" s="157" t="str">
        <f t="shared" si="766"/>
        <v>y</v>
      </c>
      <c r="Y1894" s="157" t="str">
        <f t="shared" si="767"/>
        <v>n</v>
      </c>
      <c r="Z1894" s="157" t="str">
        <f t="shared" si="768"/>
        <v>n</v>
      </c>
      <c r="AA1894" s="157" t="str">
        <f t="shared" si="769"/>
        <v>n</v>
      </c>
      <c r="AB1894" s="157" t="str">
        <f t="shared" si="770"/>
        <v>n</v>
      </c>
      <c r="AC1894" s="157" t="str">
        <f t="shared" si="771"/>
        <v>n</v>
      </c>
      <c r="AD1894" s="157" t="str">
        <f t="shared" si="772"/>
        <v>n</v>
      </c>
      <c r="AE1894" s="165">
        <v>30</v>
      </c>
      <c r="AF1894" s="166">
        <v>30</v>
      </c>
      <c r="AG1894" s="166">
        <v>40</v>
      </c>
      <c r="AH1894" s="166" t="b">
        <f t="shared" si="780"/>
        <v>1</v>
      </c>
      <c r="AI1894" s="165"/>
      <c r="AJ1894" s="157" t="str">
        <f t="shared" si="773"/>
        <v>n</v>
      </c>
      <c r="AK1894" s="157" t="str">
        <f t="shared" si="774"/>
        <v>n</v>
      </c>
      <c r="AL1894" s="157" t="str">
        <f t="shared" si="775"/>
        <v>n</v>
      </c>
      <c r="AM1894" s="157" t="str">
        <f t="shared" si="776"/>
        <v>n</v>
      </c>
      <c r="AN1894" s="157" t="str">
        <f t="shared" si="781"/>
        <v>n</v>
      </c>
      <c r="AO1894" s="157" t="str">
        <f t="shared" si="782"/>
        <v>n</v>
      </c>
      <c r="AP1894" s="157" t="str">
        <f t="shared" si="777"/>
        <v>n</v>
      </c>
      <c r="AQ1894" s="157" t="str">
        <f t="shared" si="778"/>
        <v>n</v>
      </c>
      <c r="AR1894" s="165">
        <v>-1</v>
      </c>
      <c r="AS1894" s="166">
        <v>-1</v>
      </c>
      <c r="AT1894" s="166" t="b">
        <f t="shared" si="756"/>
        <v>1</v>
      </c>
      <c r="AU1894" s="157" t="s">
        <v>2672</v>
      </c>
    </row>
    <row r="1895" spans="1:47" ht="15" customHeight="1" x14ac:dyDescent="0.3">
      <c r="A1895" s="158" t="s">
        <v>1811</v>
      </c>
      <c r="B1895" s="158" t="s">
        <v>2124</v>
      </c>
      <c r="C1895" s="159">
        <v>44480</v>
      </c>
      <c r="D1895" s="158">
        <v>2021</v>
      </c>
      <c r="E1895" s="158" t="s">
        <v>19</v>
      </c>
      <c r="F1895" s="158" t="s">
        <v>993</v>
      </c>
      <c r="G1895" s="169">
        <v>0.39583333333333331</v>
      </c>
      <c r="H1895" s="169">
        <v>0.47569444444444442</v>
      </c>
      <c r="I1895" s="157" t="s">
        <v>3418</v>
      </c>
      <c r="J1895" s="165" t="s">
        <v>1066</v>
      </c>
      <c r="K1895" s="157" t="str">
        <f t="shared" si="757"/>
        <v>n</v>
      </c>
      <c r="L1895" s="157" t="str">
        <f t="shared" si="758"/>
        <v>y</v>
      </c>
      <c r="M1895" s="157" t="str">
        <f t="shared" si="759"/>
        <v>n</v>
      </c>
      <c r="N1895" s="157" t="str">
        <f t="shared" si="760"/>
        <v>n</v>
      </c>
      <c r="O1895" s="157" t="str">
        <f t="shared" si="761"/>
        <v>n</v>
      </c>
      <c r="P1895" s="157" t="str">
        <f t="shared" si="762"/>
        <v>n</v>
      </c>
      <c r="Q1895" s="157" t="str">
        <f t="shared" si="763"/>
        <v>n</v>
      </c>
      <c r="R1895" s="157" t="str">
        <f t="shared" si="764"/>
        <v>n</v>
      </c>
      <c r="S1895" s="165">
        <v>15</v>
      </c>
      <c r="T1895" s="166">
        <v>15</v>
      </c>
      <c r="U1895" s="166" t="b">
        <f t="shared" si="779"/>
        <v>1</v>
      </c>
      <c r="V1895" s="165" t="s">
        <v>2391</v>
      </c>
      <c r="W1895" s="157" t="str">
        <f t="shared" si="765"/>
        <v>n</v>
      </c>
      <c r="X1895" s="157" t="str">
        <f t="shared" si="766"/>
        <v>y</v>
      </c>
      <c r="Y1895" s="157" t="str">
        <f t="shared" si="767"/>
        <v>n</v>
      </c>
      <c r="Z1895" s="157" t="str">
        <f t="shared" si="768"/>
        <v>n</v>
      </c>
      <c r="AA1895" s="157" t="str">
        <f t="shared" si="769"/>
        <v>n</v>
      </c>
      <c r="AB1895" s="157" t="str">
        <f t="shared" si="770"/>
        <v>n</v>
      </c>
      <c r="AC1895" s="157" t="str">
        <f t="shared" si="771"/>
        <v>n</v>
      </c>
      <c r="AD1895" s="157" t="str">
        <f t="shared" si="772"/>
        <v>y</v>
      </c>
      <c r="AE1895" s="165">
        <v>60</v>
      </c>
      <c r="AF1895" s="166">
        <v>60</v>
      </c>
      <c r="AG1895" s="166">
        <v>60</v>
      </c>
      <c r="AH1895" s="166" t="b">
        <f t="shared" si="780"/>
        <v>1</v>
      </c>
      <c r="AI1895" s="165"/>
      <c r="AJ1895" s="157" t="str">
        <f t="shared" si="773"/>
        <v>n</v>
      </c>
      <c r="AK1895" s="157" t="str">
        <f t="shared" si="774"/>
        <v>n</v>
      </c>
      <c r="AL1895" s="157" t="str">
        <f t="shared" si="775"/>
        <v>n</v>
      </c>
      <c r="AM1895" s="157" t="str">
        <f t="shared" si="776"/>
        <v>n</v>
      </c>
      <c r="AN1895" s="157" t="str">
        <f t="shared" si="781"/>
        <v>n</v>
      </c>
      <c r="AO1895" s="157" t="str">
        <f t="shared" si="782"/>
        <v>n</v>
      </c>
      <c r="AP1895" s="157" t="str">
        <f t="shared" si="777"/>
        <v>n</v>
      </c>
      <c r="AQ1895" s="157" t="str">
        <f t="shared" si="778"/>
        <v>n</v>
      </c>
      <c r="AR1895" s="165">
        <v>-1</v>
      </c>
      <c r="AS1895" s="166">
        <v>-1</v>
      </c>
      <c r="AT1895" s="166" t="b">
        <f t="shared" si="756"/>
        <v>1</v>
      </c>
      <c r="AU1895" s="157" t="s">
        <v>3353</v>
      </c>
    </row>
    <row r="1896" spans="1:47" ht="15" customHeight="1" x14ac:dyDescent="0.3">
      <c r="A1896" s="158" t="s">
        <v>1811</v>
      </c>
      <c r="B1896" s="158" t="s">
        <v>2124</v>
      </c>
      <c r="C1896" s="159">
        <v>44480</v>
      </c>
      <c r="D1896" s="158">
        <v>2021</v>
      </c>
      <c r="E1896" s="158" t="s">
        <v>19</v>
      </c>
      <c r="F1896" s="158" t="s">
        <v>995</v>
      </c>
      <c r="G1896" s="169">
        <v>0.39583333333333331</v>
      </c>
      <c r="H1896" s="169">
        <v>0.47569444444444442</v>
      </c>
      <c r="I1896" s="157" t="s">
        <v>3419</v>
      </c>
      <c r="J1896" s="165"/>
      <c r="K1896" s="157" t="str">
        <f t="shared" si="757"/>
        <v>n</v>
      </c>
      <c r="L1896" s="157" t="str">
        <f t="shared" si="758"/>
        <v>n</v>
      </c>
      <c r="M1896" s="157" t="str">
        <f t="shared" si="759"/>
        <v>n</v>
      </c>
      <c r="N1896" s="157" t="str">
        <f t="shared" si="760"/>
        <v>n</v>
      </c>
      <c r="O1896" s="157" t="str">
        <f t="shared" si="761"/>
        <v>n</v>
      </c>
      <c r="P1896" s="157" t="str">
        <f t="shared" si="762"/>
        <v>n</v>
      </c>
      <c r="Q1896" s="157" t="str">
        <f t="shared" si="763"/>
        <v>n</v>
      </c>
      <c r="R1896" s="157" t="str">
        <f t="shared" si="764"/>
        <v>n</v>
      </c>
      <c r="S1896" s="165">
        <v>0</v>
      </c>
      <c r="T1896" s="166">
        <v>0</v>
      </c>
      <c r="U1896" s="166" t="b">
        <f t="shared" si="779"/>
        <v>1</v>
      </c>
      <c r="V1896" s="165" t="s">
        <v>2391</v>
      </c>
      <c r="W1896" s="157" t="str">
        <f t="shared" si="765"/>
        <v>n</v>
      </c>
      <c r="X1896" s="157" t="str">
        <f t="shared" si="766"/>
        <v>y</v>
      </c>
      <c r="Y1896" s="157" t="str">
        <f t="shared" si="767"/>
        <v>n</v>
      </c>
      <c r="Z1896" s="157" t="str">
        <f t="shared" si="768"/>
        <v>n</v>
      </c>
      <c r="AA1896" s="157" t="str">
        <f t="shared" si="769"/>
        <v>n</v>
      </c>
      <c r="AB1896" s="157" t="str">
        <f t="shared" si="770"/>
        <v>n</v>
      </c>
      <c r="AC1896" s="157" t="str">
        <f t="shared" si="771"/>
        <v>n</v>
      </c>
      <c r="AD1896" s="157" t="str">
        <f t="shared" si="772"/>
        <v>y</v>
      </c>
      <c r="AE1896" s="165">
        <v>80</v>
      </c>
      <c r="AF1896" s="166">
        <v>80</v>
      </c>
      <c r="AG1896" s="166">
        <v>80</v>
      </c>
      <c r="AH1896" s="166" t="b">
        <f t="shared" si="780"/>
        <v>1</v>
      </c>
      <c r="AI1896" s="165"/>
      <c r="AJ1896" s="157" t="str">
        <f t="shared" si="773"/>
        <v>n</v>
      </c>
      <c r="AK1896" s="157" t="str">
        <f t="shared" si="774"/>
        <v>n</v>
      </c>
      <c r="AL1896" s="157" t="str">
        <f t="shared" si="775"/>
        <v>n</v>
      </c>
      <c r="AM1896" s="157" t="str">
        <f t="shared" si="776"/>
        <v>n</v>
      </c>
      <c r="AN1896" s="157" t="str">
        <f t="shared" si="781"/>
        <v>n</v>
      </c>
      <c r="AO1896" s="157" t="str">
        <f t="shared" si="782"/>
        <v>n</v>
      </c>
      <c r="AP1896" s="157" t="str">
        <f t="shared" si="777"/>
        <v>n</v>
      </c>
      <c r="AQ1896" s="157" t="str">
        <f t="shared" si="778"/>
        <v>n</v>
      </c>
      <c r="AR1896" s="165">
        <v>-1</v>
      </c>
      <c r="AS1896" s="166">
        <v>-1</v>
      </c>
      <c r="AT1896" s="166" t="b">
        <f t="shared" si="756"/>
        <v>1</v>
      </c>
      <c r="AU1896" s="157" t="s">
        <v>2696</v>
      </c>
    </row>
    <row r="1897" spans="1:47" ht="15" customHeight="1" x14ac:dyDescent="0.3">
      <c r="A1897" s="158" t="s">
        <v>1811</v>
      </c>
      <c r="B1897" s="158" t="s">
        <v>2124</v>
      </c>
      <c r="C1897" s="159">
        <v>44480</v>
      </c>
      <c r="D1897" s="158">
        <v>2021</v>
      </c>
      <c r="E1897" s="158" t="s">
        <v>19</v>
      </c>
      <c r="F1897" s="158" t="s">
        <v>997</v>
      </c>
      <c r="G1897" s="169">
        <v>0.39583333333333331</v>
      </c>
      <c r="H1897" s="169">
        <v>0.47569444444444442</v>
      </c>
      <c r="I1897" s="157" t="s">
        <v>3420</v>
      </c>
      <c r="J1897" s="165"/>
      <c r="K1897" s="157" t="str">
        <f t="shared" si="757"/>
        <v>n</v>
      </c>
      <c r="L1897" s="157" t="str">
        <f t="shared" si="758"/>
        <v>n</v>
      </c>
      <c r="M1897" s="157" t="str">
        <f t="shared" si="759"/>
        <v>n</v>
      </c>
      <c r="N1897" s="157" t="str">
        <f t="shared" si="760"/>
        <v>n</v>
      </c>
      <c r="O1897" s="157" t="str">
        <f t="shared" si="761"/>
        <v>n</v>
      </c>
      <c r="P1897" s="157" t="str">
        <f t="shared" si="762"/>
        <v>n</v>
      </c>
      <c r="Q1897" s="157" t="str">
        <f t="shared" si="763"/>
        <v>n</v>
      </c>
      <c r="R1897" s="157" t="str">
        <f t="shared" si="764"/>
        <v>n</v>
      </c>
      <c r="S1897" s="165">
        <v>0</v>
      </c>
      <c r="T1897" s="166">
        <v>0</v>
      </c>
      <c r="U1897" s="166" t="b">
        <f t="shared" si="779"/>
        <v>1</v>
      </c>
      <c r="V1897" s="165" t="s">
        <v>2391</v>
      </c>
      <c r="W1897" s="157" t="str">
        <f t="shared" si="765"/>
        <v>n</v>
      </c>
      <c r="X1897" s="157" t="str">
        <f t="shared" si="766"/>
        <v>y</v>
      </c>
      <c r="Y1897" s="157" t="str">
        <f t="shared" si="767"/>
        <v>n</v>
      </c>
      <c r="Z1897" s="157" t="str">
        <f t="shared" si="768"/>
        <v>n</v>
      </c>
      <c r="AA1897" s="157" t="str">
        <f t="shared" si="769"/>
        <v>n</v>
      </c>
      <c r="AB1897" s="157" t="str">
        <f t="shared" si="770"/>
        <v>n</v>
      </c>
      <c r="AC1897" s="157" t="str">
        <f t="shared" si="771"/>
        <v>n</v>
      </c>
      <c r="AD1897" s="157" t="str">
        <f t="shared" si="772"/>
        <v>y</v>
      </c>
      <c r="AE1897" s="165">
        <v>30</v>
      </c>
      <c r="AF1897" s="166">
        <v>30</v>
      </c>
      <c r="AG1897" s="166">
        <v>30</v>
      </c>
      <c r="AH1897" s="166" t="b">
        <f t="shared" si="780"/>
        <v>1</v>
      </c>
      <c r="AI1897" s="165"/>
      <c r="AJ1897" s="157" t="str">
        <f t="shared" si="773"/>
        <v>n</v>
      </c>
      <c r="AK1897" s="157" t="str">
        <f t="shared" si="774"/>
        <v>n</v>
      </c>
      <c r="AL1897" s="157" t="str">
        <f t="shared" si="775"/>
        <v>n</v>
      </c>
      <c r="AM1897" s="157" t="str">
        <f t="shared" si="776"/>
        <v>n</v>
      </c>
      <c r="AN1897" s="157" t="str">
        <f t="shared" si="781"/>
        <v>n</v>
      </c>
      <c r="AO1897" s="157" t="str">
        <f t="shared" si="782"/>
        <v>n</v>
      </c>
      <c r="AP1897" s="157" t="str">
        <f t="shared" si="777"/>
        <v>n</v>
      </c>
      <c r="AQ1897" s="157" t="str">
        <f t="shared" si="778"/>
        <v>n</v>
      </c>
      <c r="AR1897" s="165">
        <v>-1</v>
      </c>
      <c r="AS1897" s="166">
        <v>-1</v>
      </c>
      <c r="AT1897" s="166" t="b">
        <f t="shared" si="756"/>
        <v>1</v>
      </c>
      <c r="AU1897" s="157" t="s">
        <v>1083</v>
      </c>
    </row>
    <row r="1898" spans="1:47" ht="15" customHeight="1" x14ac:dyDescent="0.3">
      <c r="A1898" s="158" t="s">
        <v>1811</v>
      </c>
      <c r="B1898" s="158" t="s">
        <v>2124</v>
      </c>
      <c r="C1898" s="159">
        <v>44480</v>
      </c>
      <c r="D1898" s="158">
        <v>2021</v>
      </c>
      <c r="E1898" s="158" t="s">
        <v>19</v>
      </c>
      <c r="F1898" s="158" t="s">
        <v>999</v>
      </c>
      <c r="G1898" s="169">
        <v>0.39583333333333331</v>
      </c>
      <c r="H1898" s="169">
        <v>0.47569444444444442</v>
      </c>
      <c r="I1898" s="157" t="s">
        <v>3421</v>
      </c>
      <c r="J1898" s="165"/>
      <c r="K1898" s="157" t="str">
        <f t="shared" si="757"/>
        <v>n</v>
      </c>
      <c r="L1898" s="157" t="str">
        <f t="shared" si="758"/>
        <v>n</v>
      </c>
      <c r="M1898" s="157" t="str">
        <f t="shared" si="759"/>
        <v>n</v>
      </c>
      <c r="N1898" s="157" t="str">
        <f t="shared" si="760"/>
        <v>n</v>
      </c>
      <c r="O1898" s="157" t="str">
        <f t="shared" si="761"/>
        <v>n</v>
      </c>
      <c r="P1898" s="157" t="str">
        <f t="shared" si="762"/>
        <v>n</v>
      </c>
      <c r="Q1898" s="157" t="str">
        <f t="shared" si="763"/>
        <v>n</v>
      </c>
      <c r="R1898" s="157" t="str">
        <f t="shared" si="764"/>
        <v>n</v>
      </c>
      <c r="S1898" s="165">
        <v>0</v>
      </c>
      <c r="T1898" s="166">
        <v>0</v>
      </c>
      <c r="U1898" s="166" t="b">
        <f t="shared" si="779"/>
        <v>1</v>
      </c>
      <c r="V1898" s="165" t="s">
        <v>1066</v>
      </c>
      <c r="W1898" s="157" t="str">
        <f t="shared" si="765"/>
        <v>n</v>
      </c>
      <c r="X1898" s="157" t="str">
        <f t="shared" si="766"/>
        <v>y</v>
      </c>
      <c r="Y1898" s="157" t="str">
        <f t="shared" si="767"/>
        <v>n</v>
      </c>
      <c r="Z1898" s="157" t="str">
        <f t="shared" si="768"/>
        <v>n</v>
      </c>
      <c r="AA1898" s="157" t="str">
        <f t="shared" si="769"/>
        <v>n</v>
      </c>
      <c r="AB1898" s="157" t="str">
        <f t="shared" si="770"/>
        <v>n</v>
      </c>
      <c r="AC1898" s="157" t="str">
        <f t="shared" si="771"/>
        <v>n</v>
      </c>
      <c r="AD1898" s="157" t="str">
        <f t="shared" si="772"/>
        <v>n</v>
      </c>
      <c r="AE1898" s="165">
        <v>60</v>
      </c>
      <c r="AF1898" s="166">
        <v>60</v>
      </c>
      <c r="AG1898" s="166">
        <v>60</v>
      </c>
      <c r="AH1898" s="166" t="b">
        <f t="shared" si="780"/>
        <v>1</v>
      </c>
      <c r="AI1898" s="165"/>
      <c r="AJ1898" s="157" t="str">
        <f t="shared" si="773"/>
        <v>n</v>
      </c>
      <c r="AK1898" s="157" t="str">
        <f t="shared" si="774"/>
        <v>n</v>
      </c>
      <c r="AL1898" s="157" t="str">
        <f t="shared" si="775"/>
        <v>n</v>
      </c>
      <c r="AM1898" s="157" t="str">
        <f t="shared" si="776"/>
        <v>n</v>
      </c>
      <c r="AN1898" s="157" t="str">
        <f t="shared" si="781"/>
        <v>n</v>
      </c>
      <c r="AO1898" s="157" t="str">
        <f t="shared" si="782"/>
        <v>n</v>
      </c>
      <c r="AP1898" s="157" t="str">
        <f t="shared" si="777"/>
        <v>n</v>
      </c>
      <c r="AQ1898" s="157" t="str">
        <f t="shared" si="778"/>
        <v>n</v>
      </c>
      <c r="AR1898" s="165">
        <v>-1</v>
      </c>
      <c r="AS1898" s="166">
        <v>-1</v>
      </c>
      <c r="AT1898" s="166" t="b">
        <f t="shared" si="756"/>
        <v>1</v>
      </c>
      <c r="AU1898" s="157" t="s">
        <v>2679</v>
      </c>
    </row>
    <row r="1899" spans="1:47" ht="15" customHeight="1" x14ac:dyDescent="0.3">
      <c r="A1899" s="158" t="s">
        <v>1811</v>
      </c>
      <c r="B1899" s="158" t="s">
        <v>2124</v>
      </c>
      <c r="C1899" s="159">
        <v>44480</v>
      </c>
      <c r="D1899" s="158">
        <v>2021</v>
      </c>
      <c r="E1899" s="158" t="s">
        <v>19</v>
      </c>
      <c r="F1899" s="158" t="s">
        <v>1002</v>
      </c>
      <c r="G1899" s="169">
        <v>0.39583333333333331</v>
      </c>
      <c r="H1899" s="169">
        <v>0.47569444444444442</v>
      </c>
      <c r="I1899" s="157" t="s">
        <v>3422</v>
      </c>
      <c r="J1899" s="165" t="s">
        <v>1066</v>
      </c>
      <c r="K1899" s="157" t="str">
        <f t="shared" si="757"/>
        <v>n</v>
      </c>
      <c r="L1899" s="157" t="str">
        <f t="shared" si="758"/>
        <v>y</v>
      </c>
      <c r="M1899" s="157" t="str">
        <f t="shared" si="759"/>
        <v>n</v>
      </c>
      <c r="N1899" s="157" t="str">
        <f t="shared" si="760"/>
        <v>n</v>
      </c>
      <c r="O1899" s="157" t="str">
        <f t="shared" si="761"/>
        <v>n</v>
      </c>
      <c r="P1899" s="157" t="str">
        <f t="shared" si="762"/>
        <v>n</v>
      </c>
      <c r="Q1899" s="157" t="str">
        <f t="shared" si="763"/>
        <v>n</v>
      </c>
      <c r="R1899" s="157" t="str">
        <f t="shared" si="764"/>
        <v>n</v>
      </c>
      <c r="S1899" s="165">
        <v>10</v>
      </c>
      <c r="T1899" s="166">
        <v>10</v>
      </c>
      <c r="U1899" s="166" t="b">
        <f t="shared" si="779"/>
        <v>1</v>
      </c>
      <c r="V1899" s="165" t="s">
        <v>1066</v>
      </c>
      <c r="W1899" s="157" t="str">
        <f t="shared" si="765"/>
        <v>n</v>
      </c>
      <c r="X1899" s="157" t="str">
        <f t="shared" si="766"/>
        <v>y</v>
      </c>
      <c r="Y1899" s="157" t="str">
        <f t="shared" si="767"/>
        <v>n</v>
      </c>
      <c r="Z1899" s="157" t="str">
        <f t="shared" si="768"/>
        <v>n</v>
      </c>
      <c r="AA1899" s="157" t="str">
        <f t="shared" si="769"/>
        <v>n</v>
      </c>
      <c r="AB1899" s="157" t="str">
        <f t="shared" si="770"/>
        <v>n</v>
      </c>
      <c r="AC1899" s="157" t="str">
        <f t="shared" si="771"/>
        <v>n</v>
      </c>
      <c r="AD1899" s="157" t="str">
        <f t="shared" si="772"/>
        <v>n</v>
      </c>
      <c r="AE1899" s="165">
        <v>80</v>
      </c>
      <c r="AF1899" s="166">
        <v>80</v>
      </c>
      <c r="AG1899" s="166">
        <v>80</v>
      </c>
      <c r="AH1899" s="166" t="b">
        <f t="shared" si="780"/>
        <v>1</v>
      </c>
      <c r="AI1899" s="165"/>
      <c r="AJ1899" s="157" t="str">
        <f t="shared" si="773"/>
        <v>n</v>
      </c>
      <c r="AK1899" s="157" t="str">
        <f t="shared" si="774"/>
        <v>n</v>
      </c>
      <c r="AL1899" s="157" t="str">
        <f t="shared" si="775"/>
        <v>n</v>
      </c>
      <c r="AM1899" s="157" t="str">
        <f t="shared" si="776"/>
        <v>n</v>
      </c>
      <c r="AN1899" s="157" t="str">
        <f t="shared" si="781"/>
        <v>n</v>
      </c>
      <c r="AO1899" s="157" t="str">
        <f t="shared" si="782"/>
        <v>n</v>
      </c>
      <c r="AP1899" s="157" t="str">
        <f t="shared" si="777"/>
        <v>n</v>
      </c>
      <c r="AQ1899" s="157" t="str">
        <f t="shared" si="778"/>
        <v>n</v>
      </c>
      <c r="AR1899" s="165">
        <v>-1</v>
      </c>
      <c r="AS1899" s="166">
        <v>-1</v>
      </c>
      <c r="AT1899" s="166" t="b">
        <f t="shared" si="756"/>
        <v>1</v>
      </c>
      <c r="AU1899" s="157" t="s">
        <v>2672</v>
      </c>
    </row>
    <row r="1900" spans="1:47" ht="15" customHeight="1" x14ac:dyDescent="0.3">
      <c r="A1900" s="158" t="s">
        <v>1811</v>
      </c>
      <c r="B1900" s="158" t="s">
        <v>2124</v>
      </c>
      <c r="C1900" s="159">
        <v>44480</v>
      </c>
      <c r="D1900" s="158">
        <v>2021</v>
      </c>
      <c r="E1900" s="158" t="s">
        <v>19</v>
      </c>
      <c r="F1900" s="158" t="s">
        <v>1004</v>
      </c>
      <c r="G1900" s="169">
        <v>0.39583333333333331</v>
      </c>
      <c r="H1900" s="169">
        <v>0.47569444444444442</v>
      </c>
      <c r="I1900" s="157" t="s">
        <v>3423</v>
      </c>
      <c r="J1900" s="165" t="s">
        <v>1066</v>
      </c>
      <c r="K1900" s="157" t="str">
        <f t="shared" si="757"/>
        <v>n</v>
      </c>
      <c r="L1900" s="157" t="str">
        <f t="shared" si="758"/>
        <v>y</v>
      </c>
      <c r="M1900" s="157" t="str">
        <f t="shared" si="759"/>
        <v>n</v>
      </c>
      <c r="N1900" s="157" t="str">
        <f t="shared" si="760"/>
        <v>n</v>
      </c>
      <c r="O1900" s="157" t="str">
        <f t="shared" si="761"/>
        <v>n</v>
      </c>
      <c r="P1900" s="157" t="str">
        <f t="shared" si="762"/>
        <v>n</v>
      </c>
      <c r="Q1900" s="157" t="str">
        <f t="shared" si="763"/>
        <v>n</v>
      </c>
      <c r="R1900" s="157" t="str">
        <f t="shared" si="764"/>
        <v>n</v>
      </c>
      <c r="S1900" s="165">
        <v>90</v>
      </c>
      <c r="T1900" s="166">
        <v>90</v>
      </c>
      <c r="U1900" s="166" t="b">
        <f t="shared" si="779"/>
        <v>1</v>
      </c>
      <c r="V1900" s="165" t="s">
        <v>1066</v>
      </c>
      <c r="W1900" s="157" t="str">
        <f t="shared" si="765"/>
        <v>n</v>
      </c>
      <c r="X1900" s="157" t="str">
        <f t="shared" si="766"/>
        <v>y</v>
      </c>
      <c r="Y1900" s="157" t="str">
        <f t="shared" si="767"/>
        <v>n</v>
      </c>
      <c r="Z1900" s="157" t="str">
        <f t="shared" si="768"/>
        <v>n</v>
      </c>
      <c r="AA1900" s="157" t="str">
        <f t="shared" si="769"/>
        <v>n</v>
      </c>
      <c r="AB1900" s="157" t="str">
        <f t="shared" si="770"/>
        <v>n</v>
      </c>
      <c r="AC1900" s="157" t="str">
        <f t="shared" si="771"/>
        <v>n</v>
      </c>
      <c r="AD1900" s="157" t="str">
        <f t="shared" si="772"/>
        <v>n</v>
      </c>
      <c r="AE1900" s="165">
        <v>40</v>
      </c>
      <c r="AF1900" s="166">
        <v>40</v>
      </c>
      <c r="AG1900" s="166">
        <v>40</v>
      </c>
      <c r="AH1900" s="166" t="b">
        <f t="shared" si="780"/>
        <v>1</v>
      </c>
      <c r="AI1900" s="165"/>
      <c r="AJ1900" s="157" t="str">
        <f t="shared" si="773"/>
        <v>n</v>
      </c>
      <c r="AK1900" s="157" t="str">
        <f t="shared" si="774"/>
        <v>n</v>
      </c>
      <c r="AL1900" s="157" t="str">
        <f t="shared" si="775"/>
        <v>n</v>
      </c>
      <c r="AM1900" s="157" t="str">
        <f t="shared" si="776"/>
        <v>n</v>
      </c>
      <c r="AN1900" s="157" t="str">
        <f t="shared" si="781"/>
        <v>n</v>
      </c>
      <c r="AO1900" s="157" t="str">
        <f t="shared" si="782"/>
        <v>n</v>
      </c>
      <c r="AP1900" s="157" t="str">
        <f t="shared" si="777"/>
        <v>n</v>
      </c>
      <c r="AQ1900" s="157" t="str">
        <f t="shared" si="778"/>
        <v>n</v>
      </c>
      <c r="AR1900" s="165">
        <v>-1</v>
      </c>
      <c r="AS1900" s="166">
        <v>-1</v>
      </c>
      <c r="AT1900" s="166" t="b">
        <f t="shared" si="756"/>
        <v>1</v>
      </c>
      <c r="AU1900" s="157" t="s">
        <v>2672</v>
      </c>
    </row>
    <row r="1901" spans="1:47" ht="15" customHeight="1" x14ac:dyDescent="0.3">
      <c r="A1901" s="158" t="s">
        <v>1811</v>
      </c>
      <c r="B1901" s="158" t="s">
        <v>2124</v>
      </c>
      <c r="C1901" s="159">
        <v>44480</v>
      </c>
      <c r="D1901" s="158">
        <v>2021</v>
      </c>
      <c r="E1901" s="158" t="s">
        <v>19</v>
      </c>
      <c r="F1901" s="158" t="s">
        <v>1006</v>
      </c>
      <c r="G1901" s="169">
        <v>0.39583333333333331</v>
      </c>
      <c r="H1901" s="169">
        <v>0.47569444444444442</v>
      </c>
      <c r="I1901" s="157" t="s">
        <v>3424</v>
      </c>
      <c r="J1901" s="165" t="s">
        <v>1066</v>
      </c>
      <c r="K1901" s="157" t="str">
        <f t="shared" si="757"/>
        <v>n</v>
      </c>
      <c r="L1901" s="157" t="str">
        <f t="shared" si="758"/>
        <v>y</v>
      </c>
      <c r="M1901" s="157" t="str">
        <f t="shared" si="759"/>
        <v>n</v>
      </c>
      <c r="N1901" s="157" t="str">
        <f t="shared" si="760"/>
        <v>n</v>
      </c>
      <c r="O1901" s="157" t="str">
        <f t="shared" si="761"/>
        <v>n</v>
      </c>
      <c r="P1901" s="157" t="str">
        <f t="shared" si="762"/>
        <v>n</v>
      </c>
      <c r="Q1901" s="157" t="str">
        <f t="shared" si="763"/>
        <v>n</v>
      </c>
      <c r="R1901" s="157" t="str">
        <f t="shared" si="764"/>
        <v>n</v>
      </c>
      <c r="S1901" s="165">
        <v>40</v>
      </c>
      <c r="T1901" s="166">
        <v>40</v>
      </c>
      <c r="U1901" s="166" t="b">
        <f t="shared" si="779"/>
        <v>1</v>
      </c>
      <c r="V1901" s="165" t="s">
        <v>1066</v>
      </c>
      <c r="W1901" s="157" t="str">
        <f t="shared" si="765"/>
        <v>n</v>
      </c>
      <c r="X1901" s="157" t="str">
        <f t="shared" si="766"/>
        <v>y</v>
      </c>
      <c r="Y1901" s="157" t="str">
        <f t="shared" si="767"/>
        <v>n</v>
      </c>
      <c r="Z1901" s="157" t="str">
        <f t="shared" si="768"/>
        <v>n</v>
      </c>
      <c r="AA1901" s="157" t="str">
        <f t="shared" si="769"/>
        <v>n</v>
      </c>
      <c r="AB1901" s="157" t="str">
        <f t="shared" si="770"/>
        <v>n</v>
      </c>
      <c r="AC1901" s="157" t="str">
        <f t="shared" si="771"/>
        <v>n</v>
      </c>
      <c r="AD1901" s="157" t="str">
        <f t="shared" si="772"/>
        <v>n</v>
      </c>
      <c r="AE1901" s="165">
        <v>85</v>
      </c>
      <c r="AF1901" s="166">
        <v>85</v>
      </c>
      <c r="AG1901" s="166">
        <v>85</v>
      </c>
      <c r="AH1901" s="166" t="b">
        <f t="shared" si="780"/>
        <v>1</v>
      </c>
      <c r="AI1901" s="165"/>
      <c r="AJ1901" s="157" t="str">
        <f t="shared" si="773"/>
        <v>n</v>
      </c>
      <c r="AK1901" s="157" t="str">
        <f t="shared" si="774"/>
        <v>n</v>
      </c>
      <c r="AL1901" s="157" t="str">
        <f t="shared" si="775"/>
        <v>n</v>
      </c>
      <c r="AM1901" s="157" t="str">
        <f t="shared" si="776"/>
        <v>n</v>
      </c>
      <c r="AN1901" s="157" t="str">
        <f t="shared" si="781"/>
        <v>n</v>
      </c>
      <c r="AO1901" s="157" t="str">
        <f t="shared" si="782"/>
        <v>n</v>
      </c>
      <c r="AP1901" s="157" t="str">
        <f t="shared" si="777"/>
        <v>n</v>
      </c>
      <c r="AQ1901" s="157" t="str">
        <f t="shared" si="778"/>
        <v>n</v>
      </c>
      <c r="AR1901" s="165">
        <v>-1</v>
      </c>
      <c r="AS1901" s="166">
        <v>-1</v>
      </c>
      <c r="AT1901" s="166" t="b">
        <f t="shared" si="756"/>
        <v>1</v>
      </c>
      <c r="AU1901" s="157" t="s">
        <v>3353</v>
      </c>
    </row>
    <row r="1902" spans="1:47" ht="15" customHeight="1" x14ac:dyDescent="0.3">
      <c r="A1902" s="158" t="s">
        <v>1811</v>
      </c>
      <c r="B1902" s="158" t="s">
        <v>2124</v>
      </c>
      <c r="C1902" s="159">
        <v>44480</v>
      </c>
      <c r="D1902" s="158">
        <v>2021</v>
      </c>
      <c r="E1902" s="158" t="s">
        <v>19</v>
      </c>
      <c r="F1902" s="158" t="s">
        <v>1008</v>
      </c>
      <c r="G1902" s="169">
        <v>0.39583333333333331</v>
      </c>
      <c r="H1902" s="169">
        <v>0.47569444444444442</v>
      </c>
      <c r="I1902" s="157" t="s">
        <v>3425</v>
      </c>
      <c r="J1902" s="165" t="s">
        <v>1066</v>
      </c>
      <c r="K1902" s="157" t="str">
        <f t="shared" si="757"/>
        <v>n</v>
      </c>
      <c r="L1902" s="157" t="str">
        <f t="shared" si="758"/>
        <v>y</v>
      </c>
      <c r="M1902" s="157" t="str">
        <f t="shared" si="759"/>
        <v>n</v>
      </c>
      <c r="N1902" s="157" t="str">
        <f t="shared" si="760"/>
        <v>n</v>
      </c>
      <c r="O1902" s="157" t="str">
        <f t="shared" si="761"/>
        <v>n</v>
      </c>
      <c r="P1902" s="157" t="str">
        <f t="shared" si="762"/>
        <v>n</v>
      </c>
      <c r="Q1902" s="157" t="str">
        <f t="shared" si="763"/>
        <v>n</v>
      </c>
      <c r="R1902" s="157" t="str">
        <f t="shared" si="764"/>
        <v>n</v>
      </c>
      <c r="S1902" s="165">
        <v>30</v>
      </c>
      <c r="T1902" s="166">
        <v>30</v>
      </c>
      <c r="U1902" s="166" t="b">
        <f t="shared" si="779"/>
        <v>1</v>
      </c>
      <c r="V1902" s="165" t="s">
        <v>1066</v>
      </c>
      <c r="W1902" s="157" t="str">
        <f t="shared" si="765"/>
        <v>n</v>
      </c>
      <c r="X1902" s="157" t="str">
        <f t="shared" si="766"/>
        <v>y</v>
      </c>
      <c r="Y1902" s="157" t="str">
        <f t="shared" si="767"/>
        <v>n</v>
      </c>
      <c r="Z1902" s="157" t="str">
        <f t="shared" si="768"/>
        <v>n</v>
      </c>
      <c r="AA1902" s="157" t="str">
        <f t="shared" si="769"/>
        <v>n</v>
      </c>
      <c r="AB1902" s="157" t="str">
        <f t="shared" si="770"/>
        <v>n</v>
      </c>
      <c r="AC1902" s="157" t="str">
        <f t="shared" si="771"/>
        <v>n</v>
      </c>
      <c r="AD1902" s="157" t="str">
        <f t="shared" si="772"/>
        <v>n</v>
      </c>
      <c r="AE1902" s="165">
        <v>80</v>
      </c>
      <c r="AF1902" s="166">
        <v>80</v>
      </c>
      <c r="AG1902" s="166">
        <v>80</v>
      </c>
      <c r="AH1902" s="166" t="b">
        <f t="shared" si="780"/>
        <v>1</v>
      </c>
      <c r="AI1902" s="165"/>
      <c r="AJ1902" s="157" t="str">
        <f t="shared" si="773"/>
        <v>n</v>
      </c>
      <c r="AK1902" s="157" t="str">
        <f t="shared" si="774"/>
        <v>n</v>
      </c>
      <c r="AL1902" s="157" t="str">
        <f t="shared" si="775"/>
        <v>n</v>
      </c>
      <c r="AM1902" s="157" t="str">
        <f t="shared" si="776"/>
        <v>n</v>
      </c>
      <c r="AN1902" s="157" t="str">
        <f t="shared" si="781"/>
        <v>n</v>
      </c>
      <c r="AO1902" s="157" t="str">
        <f t="shared" si="782"/>
        <v>n</v>
      </c>
      <c r="AP1902" s="157" t="str">
        <f t="shared" si="777"/>
        <v>n</v>
      </c>
      <c r="AQ1902" s="157" t="str">
        <f t="shared" si="778"/>
        <v>n</v>
      </c>
      <c r="AR1902" s="165">
        <v>-1</v>
      </c>
      <c r="AS1902" s="166">
        <v>-1</v>
      </c>
      <c r="AT1902" s="166" t="b">
        <f t="shared" si="756"/>
        <v>1</v>
      </c>
      <c r="AU1902" s="157" t="s">
        <v>2675</v>
      </c>
    </row>
    <row r="1903" spans="1:47" ht="15" customHeight="1" x14ac:dyDescent="0.3">
      <c r="A1903" s="158" t="s">
        <v>1811</v>
      </c>
      <c r="B1903" s="158" t="s">
        <v>2124</v>
      </c>
      <c r="C1903" s="159">
        <v>44480</v>
      </c>
      <c r="D1903" s="158">
        <v>2021</v>
      </c>
      <c r="E1903" s="158" t="s">
        <v>19</v>
      </c>
      <c r="F1903" s="158" t="s">
        <v>1010</v>
      </c>
      <c r="G1903" s="169">
        <v>0.39583333333333331</v>
      </c>
      <c r="H1903" s="169">
        <v>0.47569444444444442</v>
      </c>
      <c r="I1903" s="157" t="s">
        <v>3426</v>
      </c>
      <c r="J1903" s="165" t="s">
        <v>1066</v>
      </c>
      <c r="K1903" s="157" t="str">
        <f t="shared" si="757"/>
        <v>n</v>
      </c>
      <c r="L1903" s="157" t="str">
        <f t="shared" si="758"/>
        <v>y</v>
      </c>
      <c r="M1903" s="157" t="str">
        <f t="shared" si="759"/>
        <v>n</v>
      </c>
      <c r="N1903" s="157" t="str">
        <f t="shared" si="760"/>
        <v>n</v>
      </c>
      <c r="O1903" s="157" t="str">
        <f t="shared" si="761"/>
        <v>n</v>
      </c>
      <c r="P1903" s="157" t="str">
        <f t="shared" si="762"/>
        <v>n</v>
      </c>
      <c r="Q1903" s="157" t="str">
        <f t="shared" si="763"/>
        <v>n</v>
      </c>
      <c r="R1903" s="157" t="str">
        <f t="shared" si="764"/>
        <v>n</v>
      </c>
      <c r="S1903" s="165">
        <v>80</v>
      </c>
      <c r="T1903" s="166">
        <v>80</v>
      </c>
      <c r="U1903" s="166" t="b">
        <f t="shared" si="779"/>
        <v>1</v>
      </c>
      <c r="V1903" s="165" t="s">
        <v>2391</v>
      </c>
      <c r="W1903" s="157" t="str">
        <f t="shared" si="765"/>
        <v>n</v>
      </c>
      <c r="X1903" s="157" t="str">
        <f t="shared" si="766"/>
        <v>y</v>
      </c>
      <c r="Y1903" s="157" t="str">
        <f t="shared" si="767"/>
        <v>n</v>
      </c>
      <c r="Z1903" s="157" t="str">
        <f t="shared" si="768"/>
        <v>n</v>
      </c>
      <c r="AA1903" s="157" t="str">
        <f t="shared" si="769"/>
        <v>n</v>
      </c>
      <c r="AB1903" s="157" t="str">
        <f t="shared" si="770"/>
        <v>n</v>
      </c>
      <c r="AC1903" s="157" t="str">
        <f t="shared" si="771"/>
        <v>n</v>
      </c>
      <c r="AD1903" s="157" t="str">
        <f t="shared" si="772"/>
        <v>y</v>
      </c>
      <c r="AE1903" s="165">
        <v>60</v>
      </c>
      <c r="AF1903" s="166">
        <v>60</v>
      </c>
      <c r="AG1903" s="166">
        <v>60</v>
      </c>
      <c r="AH1903" s="166" t="b">
        <f t="shared" si="780"/>
        <v>1</v>
      </c>
      <c r="AI1903" s="165"/>
      <c r="AJ1903" s="157" t="str">
        <f t="shared" si="773"/>
        <v>n</v>
      </c>
      <c r="AK1903" s="157" t="str">
        <f t="shared" si="774"/>
        <v>n</v>
      </c>
      <c r="AL1903" s="157" t="str">
        <f t="shared" si="775"/>
        <v>n</v>
      </c>
      <c r="AM1903" s="157" t="str">
        <f t="shared" si="776"/>
        <v>n</v>
      </c>
      <c r="AN1903" s="157" t="str">
        <f t="shared" si="781"/>
        <v>n</v>
      </c>
      <c r="AO1903" s="157" t="str">
        <f t="shared" si="782"/>
        <v>n</v>
      </c>
      <c r="AP1903" s="157" t="str">
        <f t="shared" si="777"/>
        <v>n</v>
      </c>
      <c r="AQ1903" s="157" t="str">
        <f t="shared" si="778"/>
        <v>n</v>
      </c>
      <c r="AR1903" s="165">
        <v>-1</v>
      </c>
      <c r="AS1903" s="166">
        <v>-1</v>
      </c>
      <c r="AT1903" s="166" t="b">
        <f t="shared" si="756"/>
        <v>1</v>
      </c>
      <c r="AU1903" s="157" t="s">
        <v>2672</v>
      </c>
    </row>
    <row r="1904" spans="1:47" ht="15" customHeight="1" x14ac:dyDescent="0.3">
      <c r="A1904" s="158" t="s">
        <v>1811</v>
      </c>
      <c r="B1904" s="158" t="s">
        <v>2124</v>
      </c>
      <c r="C1904" s="159">
        <v>44480</v>
      </c>
      <c r="D1904" s="158">
        <v>2021</v>
      </c>
      <c r="E1904" s="158" t="s">
        <v>19</v>
      </c>
      <c r="F1904" s="158" t="s">
        <v>1012</v>
      </c>
      <c r="G1904" s="169">
        <v>0.39583333333333331</v>
      </c>
      <c r="H1904" s="169">
        <v>0.47569444444444442</v>
      </c>
      <c r="I1904" s="157" t="s">
        <v>3427</v>
      </c>
      <c r="J1904" s="165" t="s">
        <v>1066</v>
      </c>
      <c r="K1904" s="157" t="str">
        <f t="shared" si="757"/>
        <v>n</v>
      </c>
      <c r="L1904" s="157" t="str">
        <f t="shared" si="758"/>
        <v>y</v>
      </c>
      <c r="M1904" s="157" t="str">
        <f t="shared" si="759"/>
        <v>n</v>
      </c>
      <c r="N1904" s="157" t="str">
        <f t="shared" si="760"/>
        <v>n</v>
      </c>
      <c r="O1904" s="157" t="str">
        <f t="shared" si="761"/>
        <v>n</v>
      </c>
      <c r="P1904" s="157" t="str">
        <f t="shared" si="762"/>
        <v>n</v>
      </c>
      <c r="Q1904" s="157" t="str">
        <f t="shared" si="763"/>
        <v>n</v>
      </c>
      <c r="R1904" s="157" t="str">
        <f t="shared" si="764"/>
        <v>n</v>
      </c>
      <c r="S1904" s="165">
        <v>60</v>
      </c>
      <c r="T1904" s="166">
        <v>60</v>
      </c>
      <c r="U1904" s="166" t="b">
        <f t="shared" si="779"/>
        <v>1</v>
      </c>
      <c r="V1904" s="165" t="s">
        <v>1066</v>
      </c>
      <c r="W1904" s="157" t="str">
        <f t="shared" si="765"/>
        <v>n</v>
      </c>
      <c r="X1904" s="157" t="str">
        <f t="shared" si="766"/>
        <v>y</v>
      </c>
      <c r="Y1904" s="157" t="str">
        <f t="shared" si="767"/>
        <v>n</v>
      </c>
      <c r="Z1904" s="157" t="str">
        <f t="shared" si="768"/>
        <v>n</v>
      </c>
      <c r="AA1904" s="157" t="str">
        <f t="shared" si="769"/>
        <v>n</v>
      </c>
      <c r="AB1904" s="157" t="str">
        <f t="shared" si="770"/>
        <v>n</v>
      </c>
      <c r="AC1904" s="157" t="str">
        <f t="shared" si="771"/>
        <v>n</v>
      </c>
      <c r="AD1904" s="157" t="str">
        <f t="shared" si="772"/>
        <v>n</v>
      </c>
      <c r="AE1904" s="165">
        <v>30</v>
      </c>
      <c r="AF1904" s="166">
        <v>30</v>
      </c>
      <c r="AG1904" s="166">
        <v>60</v>
      </c>
      <c r="AH1904" s="166" t="b">
        <f t="shared" si="780"/>
        <v>1</v>
      </c>
      <c r="AI1904" s="165"/>
      <c r="AJ1904" s="157" t="str">
        <f t="shared" si="773"/>
        <v>n</v>
      </c>
      <c r="AK1904" s="157" t="str">
        <f t="shared" si="774"/>
        <v>n</v>
      </c>
      <c r="AL1904" s="157" t="str">
        <f t="shared" si="775"/>
        <v>n</v>
      </c>
      <c r="AM1904" s="157" t="str">
        <f t="shared" si="776"/>
        <v>n</v>
      </c>
      <c r="AN1904" s="157" t="str">
        <f t="shared" si="781"/>
        <v>n</v>
      </c>
      <c r="AO1904" s="157" t="str">
        <f t="shared" si="782"/>
        <v>n</v>
      </c>
      <c r="AP1904" s="157" t="str">
        <f t="shared" si="777"/>
        <v>n</v>
      </c>
      <c r="AQ1904" s="157" t="str">
        <f t="shared" si="778"/>
        <v>n</v>
      </c>
      <c r="AR1904" s="165">
        <v>-1</v>
      </c>
      <c r="AS1904" s="166">
        <v>-1</v>
      </c>
      <c r="AT1904" s="166" t="b">
        <f t="shared" si="756"/>
        <v>1</v>
      </c>
      <c r="AU1904" s="157" t="s">
        <v>2661</v>
      </c>
    </row>
    <row r="1905" spans="1:47" ht="15" customHeight="1" x14ac:dyDescent="0.3">
      <c r="A1905" s="158" t="s">
        <v>1811</v>
      </c>
      <c r="B1905" s="158" t="s">
        <v>2124</v>
      </c>
      <c r="C1905" s="159">
        <v>44480</v>
      </c>
      <c r="D1905" s="158">
        <v>2021</v>
      </c>
      <c r="E1905" s="158" t="s">
        <v>19</v>
      </c>
      <c r="F1905" s="158" t="s">
        <v>1014</v>
      </c>
      <c r="G1905" s="169">
        <v>0.39583333333333331</v>
      </c>
      <c r="H1905" s="169">
        <v>0.47569444444444442</v>
      </c>
      <c r="I1905" s="157" t="s">
        <v>3428</v>
      </c>
      <c r="J1905" s="165" t="s">
        <v>1066</v>
      </c>
      <c r="K1905" s="157" t="str">
        <f t="shared" si="757"/>
        <v>n</v>
      </c>
      <c r="L1905" s="157" t="str">
        <f t="shared" si="758"/>
        <v>y</v>
      </c>
      <c r="M1905" s="157" t="str">
        <f t="shared" si="759"/>
        <v>n</v>
      </c>
      <c r="N1905" s="157" t="str">
        <f t="shared" si="760"/>
        <v>n</v>
      </c>
      <c r="O1905" s="157" t="str">
        <f t="shared" si="761"/>
        <v>n</v>
      </c>
      <c r="P1905" s="157" t="str">
        <f t="shared" si="762"/>
        <v>n</v>
      </c>
      <c r="Q1905" s="157" t="str">
        <f t="shared" si="763"/>
        <v>n</v>
      </c>
      <c r="R1905" s="157" t="str">
        <f t="shared" si="764"/>
        <v>n</v>
      </c>
      <c r="S1905" s="165">
        <v>60</v>
      </c>
      <c r="T1905" s="166">
        <v>60</v>
      </c>
      <c r="U1905" s="166" t="b">
        <f t="shared" si="779"/>
        <v>1</v>
      </c>
      <c r="V1905" s="165" t="s">
        <v>1066</v>
      </c>
      <c r="W1905" s="157" t="str">
        <f t="shared" si="765"/>
        <v>n</v>
      </c>
      <c r="X1905" s="157" t="str">
        <f t="shared" si="766"/>
        <v>y</v>
      </c>
      <c r="Y1905" s="157" t="str">
        <f t="shared" si="767"/>
        <v>n</v>
      </c>
      <c r="Z1905" s="157" t="str">
        <f t="shared" si="768"/>
        <v>n</v>
      </c>
      <c r="AA1905" s="157" t="str">
        <f t="shared" si="769"/>
        <v>n</v>
      </c>
      <c r="AB1905" s="157" t="str">
        <f t="shared" si="770"/>
        <v>n</v>
      </c>
      <c r="AC1905" s="157" t="str">
        <f t="shared" si="771"/>
        <v>n</v>
      </c>
      <c r="AD1905" s="157" t="str">
        <f t="shared" si="772"/>
        <v>n</v>
      </c>
      <c r="AE1905" s="165">
        <v>75</v>
      </c>
      <c r="AF1905" s="166">
        <v>75</v>
      </c>
      <c r="AG1905" s="166">
        <v>75</v>
      </c>
      <c r="AH1905" s="166" t="b">
        <f t="shared" si="780"/>
        <v>1</v>
      </c>
      <c r="AI1905" s="165"/>
      <c r="AJ1905" s="157" t="str">
        <f t="shared" si="773"/>
        <v>n</v>
      </c>
      <c r="AK1905" s="157" t="str">
        <f t="shared" si="774"/>
        <v>n</v>
      </c>
      <c r="AL1905" s="157" t="str">
        <f t="shared" si="775"/>
        <v>n</v>
      </c>
      <c r="AM1905" s="157" t="str">
        <f t="shared" si="776"/>
        <v>n</v>
      </c>
      <c r="AN1905" s="157" t="str">
        <f t="shared" si="781"/>
        <v>n</v>
      </c>
      <c r="AO1905" s="157" t="str">
        <f t="shared" si="782"/>
        <v>n</v>
      </c>
      <c r="AP1905" s="157" t="str">
        <f t="shared" si="777"/>
        <v>n</v>
      </c>
      <c r="AQ1905" s="157" t="str">
        <f t="shared" si="778"/>
        <v>n</v>
      </c>
      <c r="AR1905" s="165">
        <v>-1</v>
      </c>
      <c r="AS1905" s="166">
        <v>-1</v>
      </c>
      <c r="AT1905" s="166" t="b">
        <f t="shared" si="756"/>
        <v>1</v>
      </c>
      <c r="AU1905" s="157" t="s">
        <v>3350</v>
      </c>
    </row>
    <row r="1906" spans="1:47" ht="15" customHeight="1" x14ac:dyDescent="0.3">
      <c r="A1906" s="158" t="s">
        <v>1811</v>
      </c>
      <c r="B1906" s="158" t="s">
        <v>2124</v>
      </c>
      <c r="C1906" s="159">
        <v>44480</v>
      </c>
      <c r="D1906" s="158">
        <v>2021</v>
      </c>
      <c r="E1906" s="158" t="s">
        <v>19</v>
      </c>
      <c r="F1906" s="158" t="s">
        <v>1016</v>
      </c>
      <c r="G1906" s="169">
        <v>0.39583333333333331</v>
      </c>
      <c r="H1906" s="169">
        <v>0.47569444444444442</v>
      </c>
      <c r="I1906" s="157" t="s">
        <v>3429</v>
      </c>
      <c r="J1906" s="165" t="s">
        <v>1066</v>
      </c>
      <c r="K1906" s="157" t="str">
        <f t="shared" si="757"/>
        <v>n</v>
      </c>
      <c r="L1906" s="157" t="str">
        <f t="shared" si="758"/>
        <v>y</v>
      </c>
      <c r="M1906" s="157" t="str">
        <f t="shared" si="759"/>
        <v>n</v>
      </c>
      <c r="N1906" s="157" t="str">
        <f t="shared" si="760"/>
        <v>n</v>
      </c>
      <c r="O1906" s="157" t="str">
        <f t="shared" si="761"/>
        <v>n</v>
      </c>
      <c r="P1906" s="157" t="str">
        <f t="shared" si="762"/>
        <v>n</v>
      </c>
      <c r="Q1906" s="157" t="str">
        <f t="shared" si="763"/>
        <v>n</v>
      </c>
      <c r="R1906" s="157" t="str">
        <f t="shared" si="764"/>
        <v>n</v>
      </c>
      <c r="S1906" s="165">
        <v>98</v>
      </c>
      <c r="T1906" s="166">
        <v>98</v>
      </c>
      <c r="U1906" s="166" t="b">
        <f t="shared" si="779"/>
        <v>1</v>
      </c>
      <c r="V1906" s="165" t="s">
        <v>1066</v>
      </c>
      <c r="W1906" s="157" t="str">
        <f t="shared" si="765"/>
        <v>n</v>
      </c>
      <c r="X1906" s="157" t="str">
        <f t="shared" si="766"/>
        <v>y</v>
      </c>
      <c r="Y1906" s="157" t="str">
        <f t="shared" si="767"/>
        <v>n</v>
      </c>
      <c r="Z1906" s="157" t="str">
        <f t="shared" si="768"/>
        <v>n</v>
      </c>
      <c r="AA1906" s="157" t="str">
        <f t="shared" si="769"/>
        <v>n</v>
      </c>
      <c r="AB1906" s="157" t="str">
        <f t="shared" si="770"/>
        <v>n</v>
      </c>
      <c r="AC1906" s="157" t="str">
        <f t="shared" si="771"/>
        <v>n</v>
      </c>
      <c r="AD1906" s="157" t="str">
        <f t="shared" si="772"/>
        <v>n</v>
      </c>
      <c r="AE1906" s="165">
        <v>70</v>
      </c>
      <c r="AF1906" s="166">
        <v>70</v>
      </c>
      <c r="AG1906" s="166">
        <v>80</v>
      </c>
      <c r="AH1906" s="166" t="b">
        <f t="shared" si="780"/>
        <v>1</v>
      </c>
      <c r="AI1906" s="165"/>
      <c r="AJ1906" s="157" t="str">
        <f t="shared" si="773"/>
        <v>n</v>
      </c>
      <c r="AK1906" s="157" t="str">
        <f t="shared" si="774"/>
        <v>n</v>
      </c>
      <c r="AL1906" s="157" t="str">
        <f t="shared" si="775"/>
        <v>n</v>
      </c>
      <c r="AM1906" s="157" t="str">
        <f t="shared" si="776"/>
        <v>n</v>
      </c>
      <c r="AN1906" s="157" t="str">
        <f t="shared" si="781"/>
        <v>n</v>
      </c>
      <c r="AO1906" s="157" t="str">
        <f t="shared" si="782"/>
        <v>n</v>
      </c>
      <c r="AP1906" s="157" t="str">
        <f t="shared" si="777"/>
        <v>n</v>
      </c>
      <c r="AQ1906" s="157" t="str">
        <f t="shared" si="778"/>
        <v>n</v>
      </c>
      <c r="AR1906" s="165">
        <v>-1</v>
      </c>
      <c r="AS1906" s="166">
        <v>-1</v>
      </c>
      <c r="AT1906" s="166" t="b">
        <f t="shared" si="756"/>
        <v>1</v>
      </c>
      <c r="AU1906" s="157" t="s">
        <v>3353</v>
      </c>
    </row>
    <row r="1907" spans="1:47" ht="15" customHeight="1" x14ac:dyDescent="0.3">
      <c r="A1907" s="158" t="s">
        <v>1811</v>
      </c>
      <c r="B1907" s="158" t="s">
        <v>2124</v>
      </c>
      <c r="C1907" s="159">
        <v>44480</v>
      </c>
      <c r="D1907" s="158">
        <v>2021</v>
      </c>
      <c r="E1907" s="158" t="s">
        <v>19</v>
      </c>
      <c r="F1907" s="158" t="s">
        <v>1018</v>
      </c>
      <c r="G1907" s="169">
        <v>0.39583333333333331</v>
      </c>
      <c r="H1907" s="169">
        <v>0.47569444444444442</v>
      </c>
      <c r="I1907" s="157" t="s">
        <v>3430</v>
      </c>
      <c r="J1907" s="165" t="s">
        <v>1066</v>
      </c>
      <c r="K1907" s="157" t="str">
        <f t="shared" si="757"/>
        <v>n</v>
      </c>
      <c r="L1907" s="157" t="str">
        <f t="shared" si="758"/>
        <v>y</v>
      </c>
      <c r="M1907" s="157" t="str">
        <f t="shared" si="759"/>
        <v>n</v>
      </c>
      <c r="N1907" s="157" t="str">
        <f t="shared" si="760"/>
        <v>n</v>
      </c>
      <c r="O1907" s="157" t="str">
        <f t="shared" si="761"/>
        <v>n</v>
      </c>
      <c r="P1907" s="157" t="str">
        <f t="shared" si="762"/>
        <v>n</v>
      </c>
      <c r="Q1907" s="157" t="str">
        <f t="shared" si="763"/>
        <v>n</v>
      </c>
      <c r="R1907" s="157" t="str">
        <f t="shared" si="764"/>
        <v>n</v>
      </c>
      <c r="S1907" s="165">
        <v>30</v>
      </c>
      <c r="T1907" s="166">
        <v>30</v>
      </c>
      <c r="U1907" s="166" t="b">
        <f t="shared" si="779"/>
        <v>1</v>
      </c>
      <c r="V1907" s="165" t="s">
        <v>1066</v>
      </c>
      <c r="W1907" s="157" t="str">
        <f t="shared" si="765"/>
        <v>n</v>
      </c>
      <c r="X1907" s="157" t="str">
        <f t="shared" si="766"/>
        <v>y</v>
      </c>
      <c r="Y1907" s="157" t="str">
        <f t="shared" si="767"/>
        <v>n</v>
      </c>
      <c r="Z1907" s="157" t="str">
        <f t="shared" si="768"/>
        <v>n</v>
      </c>
      <c r="AA1907" s="157" t="str">
        <f t="shared" si="769"/>
        <v>n</v>
      </c>
      <c r="AB1907" s="157" t="str">
        <f t="shared" si="770"/>
        <v>n</v>
      </c>
      <c r="AC1907" s="157" t="str">
        <f t="shared" si="771"/>
        <v>n</v>
      </c>
      <c r="AD1907" s="157" t="str">
        <f t="shared" si="772"/>
        <v>n</v>
      </c>
      <c r="AE1907" s="165">
        <v>50</v>
      </c>
      <c r="AF1907" s="166">
        <v>50</v>
      </c>
      <c r="AG1907" s="166">
        <v>50</v>
      </c>
      <c r="AH1907" s="166" t="b">
        <f t="shared" si="780"/>
        <v>1</v>
      </c>
      <c r="AI1907" s="165"/>
      <c r="AJ1907" s="157" t="str">
        <f t="shared" si="773"/>
        <v>n</v>
      </c>
      <c r="AK1907" s="157" t="str">
        <f t="shared" si="774"/>
        <v>n</v>
      </c>
      <c r="AL1907" s="157" t="str">
        <f t="shared" si="775"/>
        <v>n</v>
      </c>
      <c r="AM1907" s="157" t="str">
        <f t="shared" si="776"/>
        <v>n</v>
      </c>
      <c r="AN1907" s="157" t="str">
        <f t="shared" si="781"/>
        <v>n</v>
      </c>
      <c r="AO1907" s="157" t="str">
        <f t="shared" si="782"/>
        <v>n</v>
      </c>
      <c r="AP1907" s="157" t="str">
        <f t="shared" si="777"/>
        <v>n</v>
      </c>
      <c r="AQ1907" s="157" t="str">
        <f t="shared" si="778"/>
        <v>n</v>
      </c>
      <c r="AR1907" s="165">
        <v>-1</v>
      </c>
      <c r="AS1907" s="166">
        <v>-1</v>
      </c>
      <c r="AT1907" s="166" t="b">
        <f t="shared" si="756"/>
        <v>1</v>
      </c>
      <c r="AU1907" s="157" t="s">
        <v>2672</v>
      </c>
    </row>
    <row r="1908" spans="1:47" ht="15" customHeight="1" x14ac:dyDescent="0.3">
      <c r="A1908" s="158" t="s">
        <v>1811</v>
      </c>
      <c r="B1908" s="158" t="s">
        <v>2124</v>
      </c>
      <c r="C1908" s="159">
        <v>44480</v>
      </c>
      <c r="D1908" s="158">
        <v>2021</v>
      </c>
      <c r="E1908" s="158" t="s">
        <v>19</v>
      </c>
      <c r="F1908" s="158" t="s">
        <v>1020</v>
      </c>
      <c r="G1908" s="169">
        <v>0.39583333333333331</v>
      </c>
      <c r="H1908" s="169">
        <v>0.47569444444444442</v>
      </c>
      <c r="I1908" s="157" t="s">
        <v>3431</v>
      </c>
      <c r="J1908" s="165"/>
      <c r="K1908" s="157" t="str">
        <f t="shared" si="757"/>
        <v>n</v>
      </c>
      <c r="L1908" s="157" t="str">
        <f t="shared" si="758"/>
        <v>n</v>
      </c>
      <c r="M1908" s="157" t="str">
        <f t="shared" si="759"/>
        <v>n</v>
      </c>
      <c r="N1908" s="157" t="str">
        <f t="shared" si="760"/>
        <v>n</v>
      </c>
      <c r="O1908" s="157" t="str">
        <f t="shared" si="761"/>
        <v>n</v>
      </c>
      <c r="P1908" s="157" t="str">
        <f t="shared" si="762"/>
        <v>n</v>
      </c>
      <c r="Q1908" s="157" t="str">
        <f t="shared" si="763"/>
        <v>n</v>
      </c>
      <c r="R1908" s="157" t="str">
        <f t="shared" si="764"/>
        <v>n</v>
      </c>
      <c r="S1908" s="165">
        <v>0</v>
      </c>
      <c r="T1908" s="166">
        <v>0</v>
      </c>
      <c r="U1908" s="166" t="b">
        <f t="shared" si="779"/>
        <v>1</v>
      </c>
      <c r="V1908" s="165" t="s">
        <v>1066</v>
      </c>
      <c r="W1908" s="157" t="str">
        <f t="shared" si="765"/>
        <v>n</v>
      </c>
      <c r="X1908" s="157" t="str">
        <f t="shared" si="766"/>
        <v>y</v>
      </c>
      <c r="Y1908" s="157" t="str">
        <f t="shared" si="767"/>
        <v>n</v>
      </c>
      <c r="Z1908" s="157" t="str">
        <f t="shared" si="768"/>
        <v>n</v>
      </c>
      <c r="AA1908" s="157" t="str">
        <f t="shared" si="769"/>
        <v>n</v>
      </c>
      <c r="AB1908" s="157" t="str">
        <f t="shared" si="770"/>
        <v>n</v>
      </c>
      <c r="AC1908" s="157" t="str">
        <f t="shared" si="771"/>
        <v>n</v>
      </c>
      <c r="AD1908" s="157" t="str">
        <f t="shared" si="772"/>
        <v>n</v>
      </c>
      <c r="AE1908" s="165">
        <v>50</v>
      </c>
      <c r="AF1908" s="166">
        <v>50</v>
      </c>
      <c r="AG1908" s="166">
        <v>70</v>
      </c>
      <c r="AH1908" s="166" t="b">
        <f t="shared" si="780"/>
        <v>1</v>
      </c>
      <c r="AI1908" s="165"/>
      <c r="AJ1908" s="157" t="str">
        <f t="shared" si="773"/>
        <v>n</v>
      </c>
      <c r="AK1908" s="157" t="str">
        <f t="shared" si="774"/>
        <v>n</v>
      </c>
      <c r="AL1908" s="157" t="str">
        <f t="shared" si="775"/>
        <v>n</v>
      </c>
      <c r="AM1908" s="157" t="str">
        <f t="shared" si="776"/>
        <v>n</v>
      </c>
      <c r="AN1908" s="157" t="str">
        <f t="shared" si="781"/>
        <v>n</v>
      </c>
      <c r="AO1908" s="157" t="str">
        <f t="shared" si="782"/>
        <v>n</v>
      </c>
      <c r="AP1908" s="157" t="str">
        <f t="shared" si="777"/>
        <v>n</v>
      </c>
      <c r="AQ1908" s="157" t="str">
        <f t="shared" si="778"/>
        <v>n</v>
      </c>
      <c r="AR1908" s="165">
        <v>-1</v>
      </c>
      <c r="AS1908" s="166">
        <v>-1</v>
      </c>
      <c r="AT1908" s="166" t="b">
        <f t="shared" si="756"/>
        <v>1</v>
      </c>
      <c r="AU1908" s="157" t="s">
        <v>3391</v>
      </c>
    </row>
    <row r="1909" spans="1:47" ht="15" customHeight="1" x14ac:dyDescent="0.3">
      <c r="A1909" s="158" t="s">
        <v>1811</v>
      </c>
      <c r="B1909" s="158" t="s">
        <v>2124</v>
      </c>
      <c r="C1909" s="159">
        <v>44480</v>
      </c>
      <c r="D1909" s="158">
        <v>2021</v>
      </c>
      <c r="E1909" s="158" t="s">
        <v>19</v>
      </c>
      <c r="F1909" s="158" t="s">
        <v>1022</v>
      </c>
      <c r="G1909" s="169">
        <v>0.39583333333333331</v>
      </c>
      <c r="H1909" s="169">
        <v>0.47569444444444442</v>
      </c>
      <c r="I1909" s="157" t="s">
        <v>3432</v>
      </c>
      <c r="J1909" s="165" t="s">
        <v>1066</v>
      </c>
      <c r="K1909" s="157" t="str">
        <f t="shared" si="757"/>
        <v>n</v>
      </c>
      <c r="L1909" s="157" t="str">
        <f t="shared" si="758"/>
        <v>y</v>
      </c>
      <c r="M1909" s="157" t="str">
        <f t="shared" si="759"/>
        <v>n</v>
      </c>
      <c r="N1909" s="157" t="str">
        <f t="shared" si="760"/>
        <v>n</v>
      </c>
      <c r="O1909" s="157" t="str">
        <f t="shared" si="761"/>
        <v>n</v>
      </c>
      <c r="P1909" s="157" t="str">
        <f t="shared" si="762"/>
        <v>n</v>
      </c>
      <c r="Q1909" s="157" t="str">
        <f t="shared" si="763"/>
        <v>n</v>
      </c>
      <c r="R1909" s="157" t="str">
        <f t="shared" si="764"/>
        <v>n</v>
      </c>
      <c r="S1909" s="165">
        <v>90</v>
      </c>
      <c r="T1909" s="166">
        <v>90</v>
      </c>
      <c r="U1909" s="166" t="b">
        <f t="shared" si="779"/>
        <v>1</v>
      </c>
      <c r="V1909" s="165" t="s">
        <v>2391</v>
      </c>
      <c r="W1909" s="157" t="str">
        <f t="shared" si="765"/>
        <v>n</v>
      </c>
      <c r="X1909" s="157" t="str">
        <f t="shared" si="766"/>
        <v>y</v>
      </c>
      <c r="Y1909" s="157" t="str">
        <f t="shared" si="767"/>
        <v>n</v>
      </c>
      <c r="Z1909" s="157" t="str">
        <f t="shared" si="768"/>
        <v>n</v>
      </c>
      <c r="AA1909" s="157" t="str">
        <f t="shared" si="769"/>
        <v>n</v>
      </c>
      <c r="AB1909" s="157" t="str">
        <f t="shared" si="770"/>
        <v>n</v>
      </c>
      <c r="AC1909" s="157" t="str">
        <f t="shared" si="771"/>
        <v>n</v>
      </c>
      <c r="AD1909" s="157" t="str">
        <f t="shared" si="772"/>
        <v>y</v>
      </c>
      <c r="AE1909" s="165">
        <v>40</v>
      </c>
      <c r="AF1909" s="166">
        <v>40</v>
      </c>
      <c r="AG1909" s="166">
        <v>50</v>
      </c>
      <c r="AH1909" s="166" t="b">
        <f t="shared" si="780"/>
        <v>1</v>
      </c>
      <c r="AI1909" s="165"/>
      <c r="AJ1909" s="157" t="str">
        <f t="shared" si="773"/>
        <v>n</v>
      </c>
      <c r="AK1909" s="157" t="str">
        <f t="shared" si="774"/>
        <v>n</v>
      </c>
      <c r="AL1909" s="157" t="str">
        <f t="shared" si="775"/>
        <v>n</v>
      </c>
      <c r="AM1909" s="157" t="str">
        <f t="shared" si="776"/>
        <v>n</v>
      </c>
      <c r="AN1909" s="157" t="str">
        <f t="shared" si="781"/>
        <v>n</v>
      </c>
      <c r="AO1909" s="157" t="str">
        <f t="shared" si="782"/>
        <v>n</v>
      </c>
      <c r="AP1909" s="157" t="str">
        <f t="shared" si="777"/>
        <v>n</v>
      </c>
      <c r="AQ1909" s="157" t="str">
        <f t="shared" si="778"/>
        <v>n</v>
      </c>
      <c r="AR1909" s="165">
        <v>-1</v>
      </c>
      <c r="AS1909" s="166">
        <v>-1</v>
      </c>
      <c r="AT1909" s="166" t="b">
        <f t="shared" si="756"/>
        <v>1</v>
      </c>
      <c r="AU1909" s="157" t="s">
        <v>3433</v>
      </c>
    </row>
    <row r="1910" spans="1:47" ht="15" customHeight="1" x14ac:dyDescent="0.3">
      <c r="A1910" s="158" t="s">
        <v>1811</v>
      </c>
      <c r="B1910" s="158" t="s">
        <v>2140</v>
      </c>
      <c r="C1910" s="159">
        <v>44384</v>
      </c>
      <c r="D1910" s="158">
        <v>2021</v>
      </c>
      <c r="E1910" s="158" t="s">
        <v>19</v>
      </c>
      <c r="F1910" s="158" t="s">
        <v>943</v>
      </c>
      <c r="G1910" s="169">
        <v>0.1277777777777778</v>
      </c>
      <c r="H1910" s="169">
        <v>0.15763888888888888</v>
      </c>
      <c r="I1910" s="157" t="s">
        <v>3434</v>
      </c>
      <c r="J1910" s="165" t="s">
        <v>1066</v>
      </c>
      <c r="K1910" s="157" t="str">
        <f t="shared" si="757"/>
        <v>n</v>
      </c>
      <c r="L1910" s="157" t="str">
        <f t="shared" si="758"/>
        <v>y</v>
      </c>
      <c r="M1910" s="157" t="str">
        <f t="shared" si="759"/>
        <v>n</v>
      </c>
      <c r="N1910" s="157" t="str">
        <f t="shared" si="760"/>
        <v>n</v>
      </c>
      <c r="O1910" s="157" t="str">
        <f t="shared" si="761"/>
        <v>n</v>
      </c>
      <c r="P1910" s="157" t="str">
        <f t="shared" si="762"/>
        <v>n</v>
      </c>
      <c r="Q1910" s="157" t="str">
        <f t="shared" si="763"/>
        <v>n</v>
      </c>
      <c r="R1910" s="157" t="str">
        <f t="shared" si="764"/>
        <v>n</v>
      </c>
      <c r="S1910" s="165">
        <v>65</v>
      </c>
      <c r="T1910" s="166">
        <v>65</v>
      </c>
      <c r="U1910" s="166" t="b">
        <f t="shared" si="779"/>
        <v>1</v>
      </c>
      <c r="V1910" s="165" t="s">
        <v>1066</v>
      </c>
      <c r="W1910" s="157" t="str">
        <f>IF(AND(ISNUMBER(SEARCH("I",$V1910)), AG1910&gt;0),"y","n")</f>
        <v>n</v>
      </c>
      <c r="X1910" s="157" t="str">
        <f>IF(AND(ISNUMBER(SEARCH("L",$V1910)), AG1910&gt;0),"y","n")</f>
        <v>y</v>
      </c>
      <c r="Y1910" s="157" t="str">
        <f t="shared" si="767"/>
        <v>n</v>
      </c>
      <c r="Z1910" s="157" t="str">
        <f t="shared" si="768"/>
        <v>n</v>
      </c>
      <c r="AA1910" s="157" t="str">
        <f t="shared" si="769"/>
        <v>n</v>
      </c>
      <c r="AB1910" s="157" t="str">
        <f t="shared" si="770"/>
        <v>n</v>
      </c>
      <c r="AC1910" s="157" t="str">
        <f t="shared" si="771"/>
        <v>n</v>
      </c>
      <c r="AD1910" s="157" t="str">
        <f t="shared" si="772"/>
        <v>n</v>
      </c>
      <c r="AE1910" s="165">
        <v>-1</v>
      </c>
      <c r="AF1910" s="166">
        <v>-1</v>
      </c>
      <c r="AG1910" s="166">
        <v>12</v>
      </c>
      <c r="AH1910" s="166" t="b">
        <f t="shared" si="780"/>
        <v>1</v>
      </c>
      <c r="AI1910" s="165"/>
      <c r="AJ1910" s="157" t="str">
        <f t="shared" si="773"/>
        <v>n</v>
      </c>
      <c r="AK1910" s="157" t="str">
        <f t="shared" si="774"/>
        <v>n</v>
      </c>
      <c r="AL1910" s="157" t="str">
        <f t="shared" si="775"/>
        <v>n</v>
      </c>
      <c r="AM1910" s="157" t="str">
        <f t="shared" si="776"/>
        <v>n</v>
      </c>
      <c r="AN1910" s="157" t="str">
        <f t="shared" si="781"/>
        <v>n</v>
      </c>
      <c r="AO1910" s="157" t="str">
        <f t="shared" si="782"/>
        <v>n</v>
      </c>
      <c r="AP1910" s="157" t="str">
        <f t="shared" si="777"/>
        <v>n</v>
      </c>
      <c r="AQ1910" s="157" t="str">
        <f t="shared" si="778"/>
        <v>n</v>
      </c>
      <c r="AR1910" s="165">
        <v>0</v>
      </c>
      <c r="AS1910" s="166">
        <v>0</v>
      </c>
      <c r="AT1910" s="166" t="b">
        <f t="shared" ref="AT1910:AT1945" si="783">AR1910=AS1910</f>
        <v>1</v>
      </c>
      <c r="AU1910" s="157"/>
    </row>
    <row r="1911" spans="1:47" ht="15" customHeight="1" x14ac:dyDescent="0.3">
      <c r="A1911" s="158" t="s">
        <v>1811</v>
      </c>
      <c r="B1911" s="158" t="s">
        <v>2140</v>
      </c>
      <c r="C1911" s="159">
        <v>44384</v>
      </c>
      <c r="D1911" s="158">
        <v>2021</v>
      </c>
      <c r="E1911" s="158" t="s">
        <v>19</v>
      </c>
      <c r="F1911" s="158" t="s">
        <v>947</v>
      </c>
      <c r="G1911" s="169">
        <v>0.1277777777777778</v>
      </c>
      <c r="H1911" s="169">
        <v>0.15763888888888888</v>
      </c>
      <c r="I1911" s="157" t="s">
        <v>3435</v>
      </c>
      <c r="J1911" s="165" t="s">
        <v>1066</v>
      </c>
      <c r="K1911" s="157" t="str">
        <f t="shared" si="757"/>
        <v>n</v>
      </c>
      <c r="L1911" s="157" t="str">
        <f t="shared" si="758"/>
        <v>y</v>
      </c>
      <c r="M1911" s="157" t="str">
        <f t="shared" si="759"/>
        <v>n</v>
      </c>
      <c r="N1911" s="157" t="str">
        <f t="shared" si="760"/>
        <v>n</v>
      </c>
      <c r="O1911" s="157" t="str">
        <f t="shared" si="761"/>
        <v>n</v>
      </c>
      <c r="P1911" s="157" t="str">
        <f t="shared" si="762"/>
        <v>n</v>
      </c>
      <c r="Q1911" s="157" t="str">
        <f t="shared" si="763"/>
        <v>n</v>
      </c>
      <c r="R1911" s="157" t="str">
        <f t="shared" si="764"/>
        <v>n</v>
      </c>
      <c r="S1911" s="165">
        <v>80</v>
      </c>
      <c r="T1911" s="166">
        <v>80</v>
      </c>
      <c r="U1911" s="166" t="b">
        <f t="shared" si="779"/>
        <v>1</v>
      </c>
      <c r="V1911" s="165" t="s">
        <v>1066</v>
      </c>
      <c r="W1911" s="157" t="str">
        <f t="shared" ref="W1911:W1945" si="784">IF(AND(ISNUMBER(SEARCH("I",$V1911)), AG1911&gt;0),"y","n")</f>
        <v>n</v>
      </c>
      <c r="X1911" s="157" t="str">
        <f t="shared" ref="X1911:X1945" si="785">IF(AND(ISNUMBER(SEARCH("L",$V1911)), AG1911&gt;0),"y","n")</f>
        <v>y</v>
      </c>
      <c r="Y1911" s="157" t="str">
        <f t="shared" si="767"/>
        <v>n</v>
      </c>
      <c r="Z1911" s="157" t="str">
        <f t="shared" si="768"/>
        <v>n</v>
      </c>
      <c r="AA1911" s="157" t="str">
        <f t="shared" si="769"/>
        <v>n</v>
      </c>
      <c r="AB1911" s="157" t="str">
        <f t="shared" si="770"/>
        <v>n</v>
      </c>
      <c r="AC1911" s="157" t="str">
        <f t="shared" si="771"/>
        <v>n</v>
      </c>
      <c r="AD1911" s="157" t="str">
        <f t="shared" si="772"/>
        <v>n</v>
      </c>
      <c r="AE1911" s="165">
        <v>-1</v>
      </c>
      <c r="AF1911" s="166">
        <v>-1</v>
      </c>
      <c r="AG1911" s="166">
        <v>85</v>
      </c>
      <c r="AH1911" s="166" t="b">
        <f t="shared" si="780"/>
        <v>1</v>
      </c>
      <c r="AI1911" s="165"/>
      <c r="AJ1911" s="157" t="str">
        <f t="shared" si="773"/>
        <v>n</v>
      </c>
      <c r="AK1911" s="157" t="str">
        <f t="shared" si="774"/>
        <v>n</v>
      </c>
      <c r="AL1911" s="157" t="str">
        <f t="shared" si="775"/>
        <v>n</v>
      </c>
      <c r="AM1911" s="157" t="str">
        <f t="shared" si="776"/>
        <v>n</v>
      </c>
      <c r="AN1911" s="157" t="str">
        <f t="shared" si="781"/>
        <v>n</v>
      </c>
      <c r="AO1911" s="157" t="str">
        <f t="shared" si="782"/>
        <v>n</v>
      </c>
      <c r="AP1911" s="157" t="str">
        <f t="shared" si="777"/>
        <v>n</v>
      </c>
      <c r="AQ1911" s="157" t="str">
        <f t="shared" si="778"/>
        <v>n</v>
      </c>
      <c r="AR1911" s="165">
        <v>0</v>
      </c>
      <c r="AS1911" s="166">
        <v>0</v>
      </c>
      <c r="AT1911" s="166" t="b">
        <f t="shared" si="783"/>
        <v>1</v>
      </c>
      <c r="AU1911" s="157" t="s">
        <v>3436</v>
      </c>
    </row>
    <row r="1912" spans="1:47" ht="15" customHeight="1" x14ac:dyDescent="0.3">
      <c r="A1912" s="158" t="s">
        <v>1811</v>
      </c>
      <c r="B1912" s="158" t="s">
        <v>2140</v>
      </c>
      <c r="C1912" s="159">
        <v>44384</v>
      </c>
      <c r="D1912" s="158">
        <v>2021</v>
      </c>
      <c r="E1912" s="158" t="s">
        <v>19</v>
      </c>
      <c r="F1912" s="158" t="s">
        <v>949</v>
      </c>
      <c r="G1912" s="169">
        <v>0.1277777777777778</v>
      </c>
      <c r="H1912" s="169">
        <v>0.15763888888888888</v>
      </c>
      <c r="I1912" s="157" t="s">
        <v>3437</v>
      </c>
      <c r="J1912" s="165" t="s">
        <v>1066</v>
      </c>
      <c r="K1912" s="157" t="str">
        <f t="shared" si="757"/>
        <v>n</v>
      </c>
      <c r="L1912" s="157" t="str">
        <f t="shared" si="758"/>
        <v>n</v>
      </c>
      <c r="M1912" s="157" t="str">
        <f t="shared" si="759"/>
        <v>n</v>
      </c>
      <c r="N1912" s="157" t="str">
        <f t="shared" si="760"/>
        <v>n</v>
      </c>
      <c r="O1912" s="157" t="str">
        <f t="shared" si="761"/>
        <v>n</v>
      </c>
      <c r="P1912" s="157" t="str">
        <f t="shared" si="762"/>
        <v>n</v>
      </c>
      <c r="Q1912" s="157" t="str">
        <f t="shared" si="763"/>
        <v>n</v>
      </c>
      <c r="R1912" s="157" t="str">
        <f t="shared" si="764"/>
        <v>n</v>
      </c>
      <c r="S1912" s="165">
        <v>0</v>
      </c>
      <c r="T1912" s="166">
        <v>0</v>
      </c>
      <c r="U1912" s="166" t="b">
        <f t="shared" si="779"/>
        <v>1</v>
      </c>
      <c r="V1912" s="165" t="s">
        <v>1066</v>
      </c>
      <c r="W1912" s="157" t="str">
        <f t="shared" si="784"/>
        <v>n</v>
      </c>
      <c r="X1912" s="157" t="str">
        <f t="shared" si="785"/>
        <v>y</v>
      </c>
      <c r="Y1912" s="157" t="str">
        <f t="shared" si="767"/>
        <v>n</v>
      </c>
      <c r="Z1912" s="157" t="str">
        <f t="shared" si="768"/>
        <v>n</v>
      </c>
      <c r="AA1912" s="157" t="str">
        <f t="shared" si="769"/>
        <v>n</v>
      </c>
      <c r="AB1912" s="157" t="str">
        <f t="shared" si="770"/>
        <v>n</v>
      </c>
      <c r="AC1912" s="157" t="str">
        <f t="shared" si="771"/>
        <v>n</v>
      </c>
      <c r="AD1912" s="157" t="str">
        <f t="shared" si="772"/>
        <v>n</v>
      </c>
      <c r="AE1912" s="165">
        <v>-1</v>
      </c>
      <c r="AF1912" s="166">
        <v>-1</v>
      </c>
      <c r="AG1912" s="166">
        <v>95</v>
      </c>
      <c r="AH1912" s="166" t="b">
        <f t="shared" si="780"/>
        <v>1</v>
      </c>
      <c r="AI1912" s="165" t="s">
        <v>2425</v>
      </c>
      <c r="AJ1912" s="157" t="str">
        <f t="shared" si="773"/>
        <v>n</v>
      </c>
      <c r="AK1912" s="157" t="str">
        <f t="shared" si="774"/>
        <v>n</v>
      </c>
      <c r="AL1912" s="157" t="str">
        <f t="shared" si="775"/>
        <v>n</v>
      </c>
      <c r="AM1912" s="157" t="str">
        <f t="shared" si="776"/>
        <v>n</v>
      </c>
      <c r="AN1912" s="157" t="str">
        <f t="shared" si="781"/>
        <v>n</v>
      </c>
      <c r="AO1912" s="157" t="str">
        <f t="shared" si="782"/>
        <v>y</v>
      </c>
      <c r="AP1912" s="157" t="str">
        <f t="shared" si="777"/>
        <v>n</v>
      </c>
      <c r="AQ1912" s="157" t="str">
        <f t="shared" si="778"/>
        <v>y</v>
      </c>
      <c r="AR1912" s="165">
        <v>0</v>
      </c>
      <c r="AS1912" s="166">
        <v>0</v>
      </c>
      <c r="AT1912" s="166" t="b">
        <f t="shared" si="783"/>
        <v>1</v>
      </c>
      <c r="AU1912" s="157"/>
    </row>
    <row r="1913" spans="1:47" ht="15" customHeight="1" x14ac:dyDescent="0.3">
      <c r="A1913" s="158" t="s">
        <v>1811</v>
      </c>
      <c r="B1913" s="158" t="s">
        <v>2140</v>
      </c>
      <c r="C1913" s="159">
        <v>44384</v>
      </c>
      <c r="D1913" s="158">
        <v>2021</v>
      </c>
      <c r="E1913" s="158" t="s">
        <v>19</v>
      </c>
      <c r="F1913" s="158" t="s">
        <v>951</v>
      </c>
      <c r="G1913" s="169">
        <v>0.1277777777777778</v>
      </c>
      <c r="H1913" s="169">
        <v>0.15763888888888888</v>
      </c>
      <c r="I1913" s="157" t="s">
        <v>3438</v>
      </c>
      <c r="J1913" s="165" t="s">
        <v>1066</v>
      </c>
      <c r="K1913" s="157" t="str">
        <f t="shared" si="757"/>
        <v>n</v>
      </c>
      <c r="L1913" s="157" t="str">
        <f t="shared" si="758"/>
        <v>y</v>
      </c>
      <c r="M1913" s="157" t="str">
        <f t="shared" si="759"/>
        <v>n</v>
      </c>
      <c r="N1913" s="157" t="str">
        <f t="shared" si="760"/>
        <v>n</v>
      </c>
      <c r="O1913" s="157" t="str">
        <f t="shared" si="761"/>
        <v>n</v>
      </c>
      <c r="P1913" s="157" t="str">
        <f t="shared" si="762"/>
        <v>n</v>
      </c>
      <c r="Q1913" s="157" t="str">
        <f t="shared" si="763"/>
        <v>n</v>
      </c>
      <c r="R1913" s="157" t="str">
        <f t="shared" si="764"/>
        <v>n</v>
      </c>
      <c r="S1913" s="165">
        <v>30</v>
      </c>
      <c r="T1913" s="166">
        <v>30</v>
      </c>
      <c r="U1913" s="166" t="b">
        <f t="shared" si="779"/>
        <v>1</v>
      </c>
      <c r="V1913" s="165" t="s">
        <v>1066</v>
      </c>
      <c r="W1913" s="157" t="str">
        <f t="shared" si="784"/>
        <v>n</v>
      </c>
      <c r="X1913" s="157" t="str">
        <f t="shared" si="785"/>
        <v>y</v>
      </c>
      <c r="Y1913" s="157" t="str">
        <f t="shared" si="767"/>
        <v>n</v>
      </c>
      <c r="Z1913" s="157" t="str">
        <f t="shared" si="768"/>
        <v>n</v>
      </c>
      <c r="AA1913" s="157" t="str">
        <f t="shared" si="769"/>
        <v>n</v>
      </c>
      <c r="AB1913" s="157" t="str">
        <f t="shared" si="770"/>
        <v>n</v>
      </c>
      <c r="AC1913" s="157" t="str">
        <f t="shared" si="771"/>
        <v>n</v>
      </c>
      <c r="AD1913" s="157" t="str">
        <f t="shared" si="772"/>
        <v>n</v>
      </c>
      <c r="AE1913" s="165">
        <v>-1</v>
      </c>
      <c r="AF1913" s="166">
        <v>-1</v>
      </c>
      <c r="AG1913" s="166">
        <v>95</v>
      </c>
      <c r="AH1913" s="166" t="b">
        <f t="shared" si="780"/>
        <v>1</v>
      </c>
      <c r="AI1913" s="165"/>
      <c r="AJ1913" s="157" t="str">
        <f t="shared" si="773"/>
        <v>n</v>
      </c>
      <c r="AK1913" s="157" t="str">
        <f t="shared" si="774"/>
        <v>n</v>
      </c>
      <c r="AL1913" s="157" t="str">
        <f t="shared" si="775"/>
        <v>n</v>
      </c>
      <c r="AM1913" s="157" t="str">
        <f t="shared" si="776"/>
        <v>n</v>
      </c>
      <c r="AN1913" s="157" t="str">
        <f t="shared" si="781"/>
        <v>n</v>
      </c>
      <c r="AO1913" s="157" t="str">
        <f t="shared" si="782"/>
        <v>n</v>
      </c>
      <c r="AP1913" s="157" t="str">
        <f t="shared" si="777"/>
        <v>n</v>
      </c>
      <c r="AQ1913" s="157" t="str">
        <f t="shared" si="778"/>
        <v>n</v>
      </c>
      <c r="AR1913" s="165">
        <v>0</v>
      </c>
      <c r="AS1913" s="166">
        <v>0</v>
      </c>
      <c r="AT1913" s="166" t="b">
        <f t="shared" si="783"/>
        <v>1</v>
      </c>
      <c r="AU1913" s="157" t="s">
        <v>3436</v>
      </c>
    </row>
    <row r="1914" spans="1:47" ht="15" customHeight="1" x14ac:dyDescent="0.3">
      <c r="A1914" s="158" t="s">
        <v>1811</v>
      </c>
      <c r="B1914" s="158" t="s">
        <v>2140</v>
      </c>
      <c r="C1914" s="159">
        <v>44384</v>
      </c>
      <c r="D1914" s="158">
        <v>2021</v>
      </c>
      <c r="E1914" s="158" t="s">
        <v>19</v>
      </c>
      <c r="F1914" s="158" t="s">
        <v>953</v>
      </c>
      <c r="G1914" s="169">
        <v>0.1277777777777778</v>
      </c>
      <c r="H1914" s="169">
        <v>0.15763888888888888</v>
      </c>
      <c r="I1914" s="157" t="s">
        <v>3439</v>
      </c>
      <c r="J1914" s="165" t="s">
        <v>1066</v>
      </c>
      <c r="K1914" s="157" t="str">
        <f t="shared" si="757"/>
        <v>n</v>
      </c>
      <c r="L1914" s="157" t="str">
        <f t="shared" si="758"/>
        <v>y</v>
      </c>
      <c r="M1914" s="157" t="str">
        <f t="shared" si="759"/>
        <v>n</v>
      </c>
      <c r="N1914" s="157" t="str">
        <f t="shared" si="760"/>
        <v>n</v>
      </c>
      <c r="O1914" s="157" t="str">
        <f t="shared" si="761"/>
        <v>n</v>
      </c>
      <c r="P1914" s="157" t="str">
        <f t="shared" si="762"/>
        <v>n</v>
      </c>
      <c r="Q1914" s="157" t="str">
        <f t="shared" si="763"/>
        <v>n</v>
      </c>
      <c r="R1914" s="157" t="str">
        <f t="shared" si="764"/>
        <v>n</v>
      </c>
      <c r="S1914" s="165">
        <v>20</v>
      </c>
      <c r="T1914" s="166">
        <v>20</v>
      </c>
      <c r="U1914" s="166" t="b">
        <f t="shared" si="779"/>
        <v>1</v>
      </c>
      <c r="V1914" s="165" t="s">
        <v>1066</v>
      </c>
      <c r="W1914" s="157" t="str">
        <f t="shared" si="784"/>
        <v>n</v>
      </c>
      <c r="X1914" s="157" t="str">
        <f t="shared" si="785"/>
        <v>y</v>
      </c>
      <c r="Y1914" s="157" t="str">
        <f t="shared" si="767"/>
        <v>n</v>
      </c>
      <c r="Z1914" s="157" t="str">
        <f t="shared" si="768"/>
        <v>n</v>
      </c>
      <c r="AA1914" s="157" t="str">
        <f t="shared" si="769"/>
        <v>n</v>
      </c>
      <c r="AB1914" s="157" t="str">
        <f t="shared" si="770"/>
        <v>n</v>
      </c>
      <c r="AC1914" s="157" t="str">
        <f t="shared" si="771"/>
        <v>n</v>
      </c>
      <c r="AD1914" s="157" t="str">
        <f t="shared" si="772"/>
        <v>n</v>
      </c>
      <c r="AE1914" s="165">
        <v>-1</v>
      </c>
      <c r="AF1914" s="166">
        <v>-1</v>
      </c>
      <c r="AG1914" s="166">
        <v>10</v>
      </c>
      <c r="AH1914" s="166" t="b">
        <f t="shared" si="780"/>
        <v>1</v>
      </c>
      <c r="AI1914" s="165" t="s">
        <v>3195</v>
      </c>
      <c r="AJ1914" s="157" t="str">
        <f t="shared" si="773"/>
        <v>n</v>
      </c>
      <c r="AK1914" s="157" t="str">
        <f t="shared" si="774"/>
        <v>n</v>
      </c>
      <c r="AL1914" s="157" t="str">
        <f t="shared" si="775"/>
        <v>n</v>
      </c>
      <c r="AM1914" s="157" t="str">
        <f t="shared" si="776"/>
        <v>n</v>
      </c>
      <c r="AN1914" s="157" t="str">
        <f t="shared" si="781"/>
        <v>n</v>
      </c>
      <c r="AO1914" s="157" t="str">
        <f t="shared" si="782"/>
        <v>y</v>
      </c>
      <c r="AP1914" s="157" t="str">
        <f t="shared" si="777"/>
        <v>y</v>
      </c>
      <c r="AQ1914" s="157" t="str">
        <f t="shared" si="778"/>
        <v>y</v>
      </c>
      <c r="AR1914" s="165">
        <v>0</v>
      </c>
      <c r="AS1914" s="166">
        <v>0</v>
      </c>
      <c r="AT1914" s="166" t="b">
        <f t="shared" si="783"/>
        <v>1</v>
      </c>
      <c r="AU1914" s="157"/>
    </row>
    <row r="1915" spans="1:47" ht="15" customHeight="1" x14ac:dyDescent="0.3">
      <c r="A1915" s="158" t="s">
        <v>1811</v>
      </c>
      <c r="B1915" s="158" t="s">
        <v>2140</v>
      </c>
      <c r="C1915" s="159">
        <v>44384</v>
      </c>
      <c r="D1915" s="158">
        <v>2021</v>
      </c>
      <c r="E1915" s="158" t="s">
        <v>19</v>
      </c>
      <c r="F1915" s="158" t="s">
        <v>955</v>
      </c>
      <c r="G1915" s="169">
        <v>0.1277777777777778</v>
      </c>
      <c r="H1915" s="169">
        <v>0.15763888888888888</v>
      </c>
      <c r="I1915" s="157" t="s">
        <v>3440</v>
      </c>
      <c r="J1915" s="165" t="s">
        <v>1066</v>
      </c>
      <c r="K1915" s="157" t="str">
        <f t="shared" si="757"/>
        <v>n</v>
      </c>
      <c r="L1915" s="157" t="str">
        <f t="shared" si="758"/>
        <v>y</v>
      </c>
      <c r="M1915" s="157" t="str">
        <f t="shared" si="759"/>
        <v>n</v>
      </c>
      <c r="N1915" s="157" t="str">
        <f t="shared" si="760"/>
        <v>n</v>
      </c>
      <c r="O1915" s="157" t="str">
        <f t="shared" si="761"/>
        <v>n</v>
      </c>
      <c r="P1915" s="157" t="str">
        <f t="shared" si="762"/>
        <v>n</v>
      </c>
      <c r="Q1915" s="157" t="str">
        <f t="shared" si="763"/>
        <v>n</v>
      </c>
      <c r="R1915" s="157" t="str">
        <f t="shared" si="764"/>
        <v>n</v>
      </c>
      <c r="S1915" s="165">
        <v>50</v>
      </c>
      <c r="T1915" s="166">
        <v>50</v>
      </c>
      <c r="U1915" s="166" t="b">
        <f t="shared" si="779"/>
        <v>1</v>
      </c>
      <c r="V1915" s="165" t="s">
        <v>1066</v>
      </c>
      <c r="W1915" s="157" t="str">
        <f t="shared" si="784"/>
        <v>n</v>
      </c>
      <c r="X1915" s="157" t="str">
        <f t="shared" si="785"/>
        <v>y</v>
      </c>
      <c r="Y1915" s="157" t="str">
        <f t="shared" si="767"/>
        <v>n</v>
      </c>
      <c r="Z1915" s="157" t="str">
        <f t="shared" si="768"/>
        <v>n</v>
      </c>
      <c r="AA1915" s="157" t="str">
        <f t="shared" si="769"/>
        <v>n</v>
      </c>
      <c r="AB1915" s="157" t="str">
        <f t="shared" si="770"/>
        <v>n</v>
      </c>
      <c r="AC1915" s="157" t="str">
        <f t="shared" si="771"/>
        <v>n</v>
      </c>
      <c r="AD1915" s="157" t="str">
        <f t="shared" si="772"/>
        <v>n</v>
      </c>
      <c r="AE1915" s="165">
        <v>-1</v>
      </c>
      <c r="AF1915" s="166">
        <v>-1</v>
      </c>
      <c r="AG1915" s="166">
        <v>80</v>
      </c>
      <c r="AH1915" s="166" t="b">
        <f t="shared" si="780"/>
        <v>1</v>
      </c>
      <c r="AI1915" s="165" t="s">
        <v>2425</v>
      </c>
      <c r="AJ1915" s="157" t="str">
        <f t="shared" si="773"/>
        <v>n</v>
      </c>
      <c r="AK1915" s="157" t="str">
        <f t="shared" si="774"/>
        <v>n</v>
      </c>
      <c r="AL1915" s="157" t="str">
        <f t="shared" si="775"/>
        <v>n</v>
      </c>
      <c r="AM1915" s="157" t="str">
        <f t="shared" si="776"/>
        <v>n</v>
      </c>
      <c r="AN1915" s="157" t="str">
        <f t="shared" si="781"/>
        <v>n</v>
      </c>
      <c r="AO1915" s="157" t="str">
        <f t="shared" si="782"/>
        <v>y</v>
      </c>
      <c r="AP1915" s="157" t="str">
        <f t="shared" si="777"/>
        <v>n</v>
      </c>
      <c r="AQ1915" s="157" t="str">
        <f t="shared" si="778"/>
        <v>y</v>
      </c>
      <c r="AR1915" s="165">
        <v>0</v>
      </c>
      <c r="AS1915" s="166">
        <v>0</v>
      </c>
      <c r="AT1915" s="166" t="b">
        <f t="shared" si="783"/>
        <v>1</v>
      </c>
      <c r="AU1915" s="157"/>
    </row>
    <row r="1916" spans="1:47" ht="15" customHeight="1" x14ac:dyDescent="0.3">
      <c r="A1916" s="158" t="s">
        <v>1811</v>
      </c>
      <c r="B1916" s="158" t="s">
        <v>2140</v>
      </c>
      <c r="C1916" s="159">
        <v>44384</v>
      </c>
      <c r="D1916" s="158">
        <v>2021</v>
      </c>
      <c r="E1916" s="158" t="s">
        <v>19</v>
      </c>
      <c r="F1916" s="158" t="s">
        <v>957</v>
      </c>
      <c r="G1916" s="169">
        <v>0.1277777777777778</v>
      </c>
      <c r="H1916" s="169">
        <v>0.15763888888888888</v>
      </c>
      <c r="I1916" s="157" t="s">
        <v>3441</v>
      </c>
      <c r="J1916" s="165"/>
      <c r="K1916" s="157" t="str">
        <f t="shared" si="757"/>
        <v>n</v>
      </c>
      <c r="L1916" s="157" t="str">
        <f t="shared" si="758"/>
        <v>n</v>
      </c>
      <c r="M1916" s="157" t="str">
        <f t="shared" si="759"/>
        <v>n</v>
      </c>
      <c r="N1916" s="157" t="str">
        <f t="shared" si="760"/>
        <v>n</v>
      </c>
      <c r="O1916" s="157" t="str">
        <f t="shared" si="761"/>
        <v>n</v>
      </c>
      <c r="P1916" s="157" t="str">
        <f t="shared" si="762"/>
        <v>n</v>
      </c>
      <c r="Q1916" s="157" t="str">
        <f t="shared" si="763"/>
        <v>n</v>
      </c>
      <c r="R1916" s="157" t="str">
        <f t="shared" si="764"/>
        <v>n</v>
      </c>
      <c r="S1916" s="165">
        <v>0</v>
      </c>
      <c r="T1916" s="166">
        <v>0</v>
      </c>
      <c r="U1916" s="166" t="b">
        <f t="shared" si="779"/>
        <v>1</v>
      </c>
      <c r="V1916" s="165" t="s">
        <v>1066</v>
      </c>
      <c r="W1916" s="157" t="str">
        <f t="shared" si="784"/>
        <v>n</v>
      </c>
      <c r="X1916" s="157" t="str">
        <f t="shared" si="785"/>
        <v>y</v>
      </c>
      <c r="Y1916" s="157" t="str">
        <f t="shared" si="767"/>
        <v>n</v>
      </c>
      <c r="Z1916" s="157" t="str">
        <f t="shared" si="768"/>
        <v>n</v>
      </c>
      <c r="AA1916" s="157" t="str">
        <f t="shared" si="769"/>
        <v>n</v>
      </c>
      <c r="AB1916" s="157" t="str">
        <f t="shared" si="770"/>
        <v>n</v>
      </c>
      <c r="AC1916" s="157" t="str">
        <f t="shared" si="771"/>
        <v>n</v>
      </c>
      <c r="AD1916" s="157" t="str">
        <f t="shared" si="772"/>
        <v>n</v>
      </c>
      <c r="AE1916" s="165">
        <v>-1</v>
      </c>
      <c r="AF1916" s="166">
        <v>-1</v>
      </c>
      <c r="AG1916" s="166">
        <v>70</v>
      </c>
      <c r="AH1916" s="166" t="b">
        <f t="shared" si="780"/>
        <v>1</v>
      </c>
      <c r="AI1916" s="165"/>
      <c r="AJ1916" s="157" t="str">
        <f t="shared" si="773"/>
        <v>n</v>
      </c>
      <c r="AK1916" s="157" t="str">
        <f t="shared" si="774"/>
        <v>n</v>
      </c>
      <c r="AL1916" s="157" t="str">
        <f t="shared" si="775"/>
        <v>n</v>
      </c>
      <c r="AM1916" s="157" t="str">
        <f t="shared" si="776"/>
        <v>n</v>
      </c>
      <c r="AN1916" s="157" t="str">
        <f t="shared" si="781"/>
        <v>n</v>
      </c>
      <c r="AO1916" s="157" t="str">
        <f t="shared" si="782"/>
        <v>n</v>
      </c>
      <c r="AP1916" s="157" t="str">
        <f t="shared" si="777"/>
        <v>n</v>
      </c>
      <c r="AQ1916" s="157" t="str">
        <f t="shared" si="778"/>
        <v>n</v>
      </c>
      <c r="AR1916" s="165">
        <v>0</v>
      </c>
      <c r="AS1916" s="166">
        <v>0</v>
      </c>
      <c r="AT1916" s="166" t="b">
        <f t="shared" si="783"/>
        <v>1</v>
      </c>
      <c r="AU1916" s="157" t="s">
        <v>3436</v>
      </c>
    </row>
    <row r="1917" spans="1:47" ht="15" customHeight="1" x14ac:dyDescent="0.3">
      <c r="A1917" s="158" t="s">
        <v>1811</v>
      </c>
      <c r="B1917" s="158" t="s">
        <v>2140</v>
      </c>
      <c r="C1917" s="159">
        <v>44384</v>
      </c>
      <c r="D1917" s="158">
        <v>2021</v>
      </c>
      <c r="E1917" s="158" t="s">
        <v>19</v>
      </c>
      <c r="F1917" s="158" t="s">
        <v>959</v>
      </c>
      <c r="G1917" s="169">
        <v>0.1277777777777778</v>
      </c>
      <c r="H1917" s="169">
        <v>0.15763888888888888</v>
      </c>
      <c r="I1917" s="157" t="s">
        <v>3442</v>
      </c>
      <c r="J1917" s="165"/>
      <c r="K1917" s="157" t="str">
        <f t="shared" si="757"/>
        <v>n</v>
      </c>
      <c r="L1917" s="157" t="str">
        <f t="shared" si="758"/>
        <v>n</v>
      </c>
      <c r="M1917" s="157" t="str">
        <f t="shared" si="759"/>
        <v>n</v>
      </c>
      <c r="N1917" s="157" t="str">
        <f t="shared" si="760"/>
        <v>n</v>
      </c>
      <c r="O1917" s="157" t="str">
        <f t="shared" si="761"/>
        <v>n</v>
      </c>
      <c r="P1917" s="157" t="str">
        <f t="shared" si="762"/>
        <v>n</v>
      </c>
      <c r="Q1917" s="157" t="str">
        <f t="shared" si="763"/>
        <v>n</v>
      </c>
      <c r="R1917" s="157" t="str">
        <f t="shared" si="764"/>
        <v>n</v>
      </c>
      <c r="S1917" s="165">
        <v>0</v>
      </c>
      <c r="T1917" s="166">
        <v>0</v>
      </c>
      <c r="U1917" s="166" t="b">
        <f t="shared" si="779"/>
        <v>1</v>
      </c>
      <c r="V1917" s="165" t="s">
        <v>1066</v>
      </c>
      <c r="W1917" s="157" t="str">
        <f t="shared" si="784"/>
        <v>n</v>
      </c>
      <c r="X1917" s="157" t="str">
        <f t="shared" si="785"/>
        <v>y</v>
      </c>
      <c r="Y1917" s="157" t="str">
        <f t="shared" si="767"/>
        <v>n</v>
      </c>
      <c r="Z1917" s="157" t="str">
        <f t="shared" si="768"/>
        <v>n</v>
      </c>
      <c r="AA1917" s="157" t="str">
        <f t="shared" si="769"/>
        <v>n</v>
      </c>
      <c r="AB1917" s="157" t="str">
        <f t="shared" si="770"/>
        <v>n</v>
      </c>
      <c r="AC1917" s="157" t="str">
        <f t="shared" si="771"/>
        <v>n</v>
      </c>
      <c r="AD1917" s="157" t="str">
        <f t="shared" si="772"/>
        <v>n</v>
      </c>
      <c r="AE1917" s="165">
        <v>-1</v>
      </c>
      <c r="AF1917" s="166">
        <v>-1</v>
      </c>
      <c r="AG1917" s="166">
        <v>75</v>
      </c>
      <c r="AH1917" s="166" t="b">
        <f t="shared" si="780"/>
        <v>1</v>
      </c>
      <c r="AI1917" s="165" t="s">
        <v>1088</v>
      </c>
      <c r="AJ1917" s="157" t="str">
        <f t="shared" si="773"/>
        <v>n</v>
      </c>
      <c r="AK1917" s="157" t="str">
        <f t="shared" si="774"/>
        <v>n</v>
      </c>
      <c r="AL1917" s="157" t="str">
        <f t="shared" si="775"/>
        <v>n</v>
      </c>
      <c r="AM1917" s="157" t="str">
        <f t="shared" si="776"/>
        <v>n</v>
      </c>
      <c r="AN1917" s="157" t="str">
        <f t="shared" si="781"/>
        <v>n</v>
      </c>
      <c r="AO1917" s="157" t="str">
        <f t="shared" si="782"/>
        <v>n</v>
      </c>
      <c r="AP1917" s="157" t="str">
        <f t="shared" si="777"/>
        <v>n</v>
      </c>
      <c r="AQ1917" s="157" t="str">
        <f t="shared" si="778"/>
        <v>y</v>
      </c>
      <c r="AR1917" s="165">
        <v>0</v>
      </c>
      <c r="AS1917" s="166">
        <v>0</v>
      </c>
      <c r="AT1917" s="166" t="b">
        <f t="shared" si="783"/>
        <v>1</v>
      </c>
      <c r="AU1917" s="157"/>
    </row>
    <row r="1918" spans="1:47" ht="15" customHeight="1" x14ac:dyDescent="0.3">
      <c r="A1918" s="158" t="s">
        <v>1811</v>
      </c>
      <c r="B1918" s="158" t="s">
        <v>2140</v>
      </c>
      <c r="C1918" s="159">
        <v>44384</v>
      </c>
      <c r="D1918" s="158">
        <v>2021</v>
      </c>
      <c r="E1918" s="158" t="s">
        <v>19</v>
      </c>
      <c r="F1918" s="158" t="s">
        <v>962</v>
      </c>
      <c r="G1918" s="169">
        <v>0.1277777777777778</v>
      </c>
      <c r="H1918" s="169">
        <v>0.15763888888888888</v>
      </c>
      <c r="I1918" s="157" t="s">
        <v>3443</v>
      </c>
      <c r="J1918" s="165" t="s">
        <v>1066</v>
      </c>
      <c r="K1918" s="157" t="str">
        <f t="shared" si="757"/>
        <v>n</v>
      </c>
      <c r="L1918" s="157" t="str">
        <f t="shared" si="758"/>
        <v>y</v>
      </c>
      <c r="M1918" s="157" t="str">
        <f t="shared" si="759"/>
        <v>n</v>
      </c>
      <c r="N1918" s="157" t="str">
        <f t="shared" si="760"/>
        <v>n</v>
      </c>
      <c r="O1918" s="157" t="str">
        <f t="shared" si="761"/>
        <v>n</v>
      </c>
      <c r="P1918" s="157" t="str">
        <f t="shared" si="762"/>
        <v>n</v>
      </c>
      <c r="Q1918" s="157" t="str">
        <f t="shared" si="763"/>
        <v>n</v>
      </c>
      <c r="R1918" s="157" t="str">
        <f t="shared" si="764"/>
        <v>n</v>
      </c>
      <c r="S1918" s="165">
        <v>85</v>
      </c>
      <c r="T1918" s="166">
        <v>85</v>
      </c>
      <c r="U1918" s="166" t="b">
        <f t="shared" si="779"/>
        <v>1</v>
      </c>
      <c r="V1918" s="165" t="s">
        <v>1066</v>
      </c>
      <c r="W1918" s="157" t="str">
        <f t="shared" si="784"/>
        <v>n</v>
      </c>
      <c r="X1918" s="157" t="str">
        <f t="shared" si="785"/>
        <v>y</v>
      </c>
      <c r="Y1918" s="157" t="str">
        <f t="shared" si="767"/>
        <v>n</v>
      </c>
      <c r="Z1918" s="157" t="str">
        <f t="shared" si="768"/>
        <v>n</v>
      </c>
      <c r="AA1918" s="157" t="str">
        <f t="shared" si="769"/>
        <v>n</v>
      </c>
      <c r="AB1918" s="157" t="str">
        <f t="shared" si="770"/>
        <v>n</v>
      </c>
      <c r="AC1918" s="157" t="str">
        <f t="shared" si="771"/>
        <v>n</v>
      </c>
      <c r="AD1918" s="157" t="str">
        <f t="shared" si="772"/>
        <v>n</v>
      </c>
      <c r="AE1918" s="165">
        <v>-1</v>
      </c>
      <c r="AF1918" s="166">
        <v>-1</v>
      </c>
      <c r="AG1918" s="166">
        <v>85</v>
      </c>
      <c r="AH1918" s="166" t="b">
        <f t="shared" si="780"/>
        <v>1</v>
      </c>
      <c r="AI1918" s="165" t="s">
        <v>2425</v>
      </c>
      <c r="AJ1918" s="157" t="str">
        <f t="shared" si="773"/>
        <v>n</v>
      </c>
      <c r="AK1918" s="157" t="str">
        <f t="shared" si="774"/>
        <v>n</v>
      </c>
      <c r="AL1918" s="157" t="str">
        <f t="shared" si="775"/>
        <v>n</v>
      </c>
      <c r="AM1918" s="157" t="str">
        <f t="shared" si="776"/>
        <v>n</v>
      </c>
      <c r="AN1918" s="157" t="str">
        <f t="shared" si="781"/>
        <v>n</v>
      </c>
      <c r="AO1918" s="157" t="str">
        <f t="shared" si="782"/>
        <v>y</v>
      </c>
      <c r="AP1918" s="157" t="str">
        <f t="shared" si="777"/>
        <v>n</v>
      </c>
      <c r="AQ1918" s="157" t="str">
        <f t="shared" si="778"/>
        <v>y</v>
      </c>
      <c r="AR1918" s="165">
        <v>0</v>
      </c>
      <c r="AS1918" s="166">
        <v>0</v>
      </c>
      <c r="AT1918" s="166" t="b">
        <f t="shared" si="783"/>
        <v>1</v>
      </c>
      <c r="AU1918" s="157"/>
    </row>
    <row r="1919" spans="1:47" ht="15" customHeight="1" x14ac:dyDescent="0.3">
      <c r="A1919" s="158" t="s">
        <v>1811</v>
      </c>
      <c r="B1919" s="158" t="s">
        <v>2140</v>
      </c>
      <c r="C1919" s="159">
        <v>44384</v>
      </c>
      <c r="D1919" s="158">
        <v>2021</v>
      </c>
      <c r="E1919" s="158" t="s">
        <v>19</v>
      </c>
      <c r="F1919" s="158" t="s">
        <v>964</v>
      </c>
      <c r="G1919" s="169">
        <v>0.1277777777777778</v>
      </c>
      <c r="H1919" s="169">
        <v>0.15763888888888888</v>
      </c>
      <c r="I1919" s="157" t="s">
        <v>3444</v>
      </c>
      <c r="J1919" s="165" t="s">
        <v>1066</v>
      </c>
      <c r="K1919" s="157" t="str">
        <f t="shared" si="757"/>
        <v>n</v>
      </c>
      <c r="L1919" s="157" t="str">
        <f t="shared" si="758"/>
        <v>y</v>
      </c>
      <c r="M1919" s="157" t="str">
        <f t="shared" si="759"/>
        <v>n</v>
      </c>
      <c r="N1919" s="157" t="str">
        <f t="shared" si="760"/>
        <v>n</v>
      </c>
      <c r="O1919" s="157" t="str">
        <f t="shared" si="761"/>
        <v>n</v>
      </c>
      <c r="P1919" s="157" t="str">
        <f t="shared" si="762"/>
        <v>n</v>
      </c>
      <c r="Q1919" s="157" t="str">
        <f t="shared" si="763"/>
        <v>n</v>
      </c>
      <c r="R1919" s="157" t="str">
        <f t="shared" si="764"/>
        <v>n</v>
      </c>
      <c r="S1919" s="165">
        <v>75</v>
      </c>
      <c r="T1919" s="166">
        <v>75</v>
      </c>
      <c r="U1919" s="166" t="b">
        <f t="shared" si="779"/>
        <v>1</v>
      </c>
      <c r="V1919" s="165" t="s">
        <v>1066</v>
      </c>
      <c r="W1919" s="157" t="str">
        <f t="shared" si="784"/>
        <v>n</v>
      </c>
      <c r="X1919" s="157" t="str">
        <f t="shared" si="785"/>
        <v>y</v>
      </c>
      <c r="Y1919" s="157" t="str">
        <f t="shared" si="767"/>
        <v>n</v>
      </c>
      <c r="Z1919" s="157" t="str">
        <f t="shared" si="768"/>
        <v>n</v>
      </c>
      <c r="AA1919" s="157" t="str">
        <f t="shared" si="769"/>
        <v>n</v>
      </c>
      <c r="AB1919" s="157" t="str">
        <f t="shared" si="770"/>
        <v>n</v>
      </c>
      <c r="AC1919" s="157" t="str">
        <f t="shared" si="771"/>
        <v>n</v>
      </c>
      <c r="AD1919" s="157" t="str">
        <f t="shared" si="772"/>
        <v>n</v>
      </c>
      <c r="AE1919" s="165">
        <v>-1</v>
      </c>
      <c r="AF1919" s="166">
        <v>-1</v>
      </c>
      <c r="AG1919" s="166">
        <v>95</v>
      </c>
      <c r="AH1919" s="166" t="b">
        <f t="shared" si="780"/>
        <v>1</v>
      </c>
      <c r="AI1919" s="165"/>
      <c r="AJ1919" s="157" t="str">
        <f t="shared" si="773"/>
        <v>n</v>
      </c>
      <c r="AK1919" s="157" t="str">
        <f t="shared" si="774"/>
        <v>n</v>
      </c>
      <c r="AL1919" s="157" t="str">
        <f t="shared" si="775"/>
        <v>n</v>
      </c>
      <c r="AM1919" s="157" t="str">
        <f t="shared" si="776"/>
        <v>n</v>
      </c>
      <c r="AN1919" s="157" t="str">
        <f t="shared" si="781"/>
        <v>n</v>
      </c>
      <c r="AO1919" s="157" t="str">
        <f t="shared" si="782"/>
        <v>n</v>
      </c>
      <c r="AP1919" s="157" t="str">
        <f t="shared" si="777"/>
        <v>n</v>
      </c>
      <c r="AQ1919" s="157" t="str">
        <f t="shared" si="778"/>
        <v>n</v>
      </c>
      <c r="AR1919" s="165">
        <v>0</v>
      </c>
      <c r="AS1919" s="166">
        <v>0</v>
      </c>
      <c r="AT1919" s="166" t="b">
        <f t="shared" si="783"/>
        <v>1</v>
      </c>
      <c r="AU1919" s="157" t="s">
        <v>3445</v>
      </c>
    </row>
    <row r="1920" spans="1:47" ht="15" customHeight="1" x14ac:dyDescent="0.3">
      <c r="A1920" s="158" t="s">
        <v>1811</v>
      </c>
      <c r="B1920" s="158" t="s">
        <v>2140</v>
      </c>
      <c r="C1920" s="159">
        <v>44384</v>
      </c>
      <c r="D1920" s="158">
        <v>2021</v>
      </c>
      <c r="E1920" s="158" t="s">
        <v>19</v>
      </c>
      <c r="F1920" s="158" t="s">
        <v>967</v>
      </c>
      <c r="G1920" s="169">
        <v>0.1277777777777778</v>
      </c>
      <c r="H1920" s="169">
        <v>0.15763888888888888</v>
      </c>
      <c r="I1920" s="157" t="s">
        <v>3446</v>
      </c>
      <c r="J1920" s="165" t="s">
        <v>1066</v>
      </c>
      <c r="K1920" s="157" t="str">
        <f t="shared" si="757"/>
        <v>n</v>
      </c>
      <c r="L1920" s="157" t="str">
        <f t="shared" si="758"/>
        <v>y</v>
      </c>
      <c r="M1920" s="157" t="str">
        <f t="shared" si="759"/>
        <v>n</v>
      </c>
      <c r="N1920" s="157" t="str">
        <f t="shared" si="760"/>
        <v>n</v>
      </c>
      <c r="O1920" s="157" t="str">
        <f t="shared" si="761"/>
        <v>n</v>
      </c>
      <c r="P1920" s="157" t="str">
        <f t="shared" si="762"/>
        <v>n</v>
      </c>
      <c r="Q1920" s="157" t="str">
        <f t="shared" si="763"/>
        <v>n</v>
      </c>
      <c r="R1920" s="157" t="str">
        <f t="shared" si="764"/>
        <v>n</v>
      </c>
      <c r="S1920" s="165">
        <v>25</v>
      </c>
      <c r="T1920" s="166">
        <v>25</v>
      </c>
      <c r="U1920" s="166" t="b">
        <f t="shared" si="779"/>
        <v>1</v>
      </c>
      <c r="V1920" s="165" t="s">
        <v>1066</v>
      </c>
      <c r="W1920" s="157" t="str">
        <f t="shared" si="784"/>
        <v>n</v>
      </c>
      <c r="X1920" s="157" t="str">
        <f t="shared" si="785"/>
        <v>y</v>
      </c>
      <c r="Y1920" s="157" t="str">
        <f t="shared" si="767"/>
        <v>n</v>
      </c>
      <c r="Z1920" s="157" t="str">
        <f t="shared" si="768"/>
        <v>n</v>
      </c>
      <c r="AA1920" s="157" t="str">
        <f t="shared" si="769"/>
        <v>n</v>
      </c>
      <c r="AB1920" s="157" t="str">
        <f t="shared" si="770"/>
        <v>n</v>
      </c>
      <c r="AC1920" s="157" t="str">
        <f t="shared" si="771"/>
        <v>n</v>
      </c>
      <c r="AD1920" s="157" t="str">
        <f t="shared" si="772"/>
        <v>n</v>
      </c>
      <c r="AE1920" s="165">
        <v>-1</v>
      </c>
      <c r="AF1920" s="166">
        <v>-1</v>
      </c>
      <c r="AG1920" s="166">
        <v>60</v>
      </c>
      <c r="AH1920" s="166" t="b">
        <f t="shared" si="780"/>
        <v>1</v>
      </c>
      <c r="AI1920" s="165" t="s">
        <v>1088</v>
      </c>
      <c r="AJ1920" s="157" t="str">
        <f t="shared" si="773"/>
        <v>n</v>
      </c>
      <c r="AK1920" s="157" t="str">
        <f t="shared" si="774"/>
        <v>n</v>
      </c>
      <c r="AL1920" s="157" t="str">
        <f t="shared" si="775"/>
        <v>n</v>
      </c>
      <c r="AM1920" s="157" t="str">
        <f t="shared" si="776"/>
        <v>n</v>
      </c>
      <c r="AN1920" s="157" t="str">
        <f t="shared" si="781"/>
        <v>n</v>
      </c>
      <c r="AO1920" s="157" t="str">
        <f t="shared" si="782"/>
        <v>n</v>
      </c>
      <c r="AP1920" s="157" t="str">
        <f t="shared" si="777"/>
        <v>n</v>
      </c>
      <c r="AQ1920" s="157" t="str">
        <f t="shared" si="778"/>
        <v>y</v>
      </c>
      <c r="AR1920" s="165">
        <v>0</v>
      </c>
      <c r="AS1920" s="166">
        <v>0</v>
      </c>
      <c r="AT1920" s="166" t="b">
        <f t="shared" si="783"/>
        <v>1</v>
      </c>
      <c r="AU1920" s="157"/>
    </row>
    <row r="1921" spans="1:47" ht="15" customHeight="1" x14ac:dyDescent="0.3">
      <c r="A1921" s="158" t="s">
        <v>1811</v>
      </c>
      <c r="B1921" s="158" t="s">
        <v>2140</v>
      </c>
      <c r="C1921" s="159">
        <v>44384</v>
      </c>
      <c r="D1921" s="158">
        <v>2021</v>
      </c>
      <c r="E1921" s="158" t="s">
        <v>19</v>
      </c>
      <c r="F1921" s="158" t="s">
        <v>970</v>
      </c>
      <c r="G1921" s="169">
        <v>0.1277777777777778</v>
      </c>
      <c r="H1921" s="169">
        <v>0.15763888888888888</v>
      </c>
      <c r="I1921" s="157" t="s">
        <v>3447</v>
      </c>
      <c r="J1921" s="165" t="s">
        <v>1066</v>
      </c>
      <c r="K1921" s="157" t="str">
        <f t="shared" si="757"/>
        <v>n</v>
      </c>
      <c r="L1921" s="157" t="str">
        <f t="shared" si="758"/>
        <v>y</v>
      </c>
      <c r="M1921" s="157" t="str">
        <f t="shared" si="759"/>
        <v>n</v>
      </c>
      <c r="N1921" s="157" t="str">
        <f t="shared" si="760"/>
        <v>n</v>
      </c>
      <c r="O1921" s="157" t="str">
        <f t="shared" si="761"/>
        <v>n</v>
      </c>
      <c r="P1921" s="157" t="str">
        <f t="shared" si="762"/>
        <v>n</v>
      </c>
      <c r="Q1921" s="157" t="str">
        <f t="shared" si="763"/>
        <v>n</v>
      </c>
      <c r="R1921" s="157" t="str">
        <f t="shared" si="764"/>
        <v>n</v>
      </c>
      <c r="S1921" s="165">
        <v>30</v>
      </c>
      <c r="T1921" s="166">
        <v>30</v>
      </c>
      <c r="U1921" s="166" t="b">
        <f t="shared" si="779"/>
        <v>1</v>
      </c>
      <c r="V1921" s="165" t="s">
        <v>1066</v>
      </c>
      <c r="W1921" s="157" t="str">
        <f t="shared" si="784"/>
        <v>n</v>
      </c>
      <c r="X1921" s="157" t="str">
        <f t="shared" si="785"/>
        <v>y</v>
      </c>
      <c r="Y1921" s="157" t="str">
        <f t="shared" si="767"/>
        <v>n</v>
      </c>
      <c r="Z1921" s="157" t="str">
        <f t="shared" si="768"/>
        <v>n</v>
      </c>
      <c r="AA1921" s="157" t="str">
        <f t="shared" si="769"/>
        <v>n</v>
      </c>
      <c r="AB1921" s="157" t="str">
        <f t="shared" si="770"/>
        <v>n</v>
      </c>
      <c r="AC1921" s="157" t="str">
        <f t="shared" si="771"/>
        <v>n</v>
      </c>
      <c r="AD1921" s="157" t="str">
        <f t="shared" si="772"/>
        <v>n</v>
      </c>
      <c r="AE1921" s="165">
        <v>-1</v>
      </c>
      <c r="AF1921" s="166">
        <v>-1</v>
      </c>
      <c r="AG1921" s="166">
        <v>90</v>
      </c>
      <c r="AH1921" s="166" t="b">
        <f t="shared" si="780"/>
        <v>1</v>
      </c>
      <c r="AI1921" s="165" t="s">
        <v>2387</v>
      </c>
      <c r="AJ1921" s="157" t="str">
        <f t="shared" si="773"/>
        <v>n</v>
      </c>
      <c r="AK1921" s="157" t="str">
        <f t="shared" si="774"/>
        <v>n</v>
      </c>
      <c r="AL1921" s="157" t="str">
        <f t="shared" si="775"/>
        <v>n</v>
      </c>
      <c r="AM1921" s="157" t="str">
        <f t="shared" si="776"/>
        <v>n</v>
      </c>
      <c r="AN1921" s="157" t="str">
        <f t="shared" si="781"/>
        <v>n</v>
      </c>
      <c r="AO1921" s="157" t="str">
        <f t="shared" si="782"/>
        <v>y</v>
      </c>
      <c r="AP1921" s="157" t="str">
        <f t="shared" si="777"/>
        <v>n</v>
      </c>
      <c r="AQ1921" s="157" t="str">
        <f t="shared" si="778"/>
        <v>n</v>
      </c>
      <c r="AR1921" s="165">
        <v>0</v>
      </c>
      <c r="AS1921" s="166">
        <v>0</v>
      </c>
      <c r="AT1921" s="166" t="b">
        <f t="shared" si="783"/>
        <v>1</v>
      </c>
      <c r="AU1921" s="157"/>
    </row>
    <row r="1922" spans="1:47" ht="15" customHeight="1" x14ac:dyDescent="0.3">
      <c r="A1922" s="158" t="s">
        <v>1811</v>
      </c>
      <c r="B1922" s="158" t="s">
        <v>2140</v>
      </c>
      <c r="C1922" s="159">
        <v>44384</v>
      </c>
      <c r="D1922" s="158">
        <v>2021</v>
      </c>
      <c r="E1922" s="158" t="s">
        <v>19</v>
      </c>
      <c r="F1922" s="158" t="s">
        <v>972</v>
      </c>
      <c r="G1922" s="169">
        <v>0.1277777777777778</v>
      </c>
      <c r="H1922" s="169">
        <v>0.15763888888888888</v>
      </c>
      <c r="I1922" s="157" t="s">
        <v>3448</v>
      </c>
      <c r="J1922" s="165" t="s">
        <v>1066</v>
      </c>
      <c r="K1922" s="157" t="str">
        <f t="shared" ref="K1922:K1945" si="786">IF(AND(ISNUMBER(SEARCH("I",$J1922)), S1922&gt;0),"y","n")</f>
        <v>n</v>
      </c>
      <c r="L1922" s="157" t="str">
        <f t="shared" ref="L1922:L1945" si="787">IF(AND(ISNUMBER(SEARCH("L",$J1922)), S1922&gt;0),"y","n")</f>
        <v>y</v>
      </c>
      <c r="M1922" s="157" t="str">
        <f t="shared" ref="M1922:M1945" si="788">IF(AND(ISNUMBER(SEARCH("H",$J1922))),"y","n")</f>
        <v>n</v>
      </c>
      <c r="N1922" s="157" t="str">
        <f t="shared" ref="N1922:N1945" si="789">IF(AND(ISNUMBER(SEARCH("O",$J1922))),"y","n")</f>
        <v>n</v>
      </c>
      <c r="O1922" s="157" t="str">
        <f t="shared" ref="O1922:O1945" si="790">IF(AND(ISNUMBER(SEARCH("P",$J1922))),"y","n")</f>
        <v>n</v>
      </c>
      <c r="P1922" s="157" t="str">
        <f t="shared" ref="P1922:P1945" si="791">IF(AND(ISNUMBER(SEARCH("F",$J1922))),"y","n")</f>
        <v>n</v>
      </c>
      <c r="Q1922" s="157" t="str">
        <f t="shared" ref="Q1922:Q1945" si="792">IF(AND(ISNUMBER(SEARCH("R",$J1922))),"y","n")</f>
        <v>n</v>
      </c>
      <c r="R1922" s="157" t="str">
        <f t="shared" ref="R1922:R1945" si="793">IF(AND(ISNUMBER(SEARCH("D",$J1922))),"y","n")</f>
        <v>n</v>
      </c>
      <c r="S1922" s="165">
        <v>25</v>
      </c>
      <c r="T1922" s="166">
        <v>25</v>
      </c>
      <c r="U1922" s="166" t="b">
        <f t="shared" si="779"/>
        <v>1</v>
      </c>
      <c r="V1922" s="165" t="s">
        <v>1066</v>
      </c>
      <c r="W1922" s="157" t="str">
        <f t="shared" si="784"/>
        <v>n</v>
      </c>
      <c r="X1922" s="157" t="str">
        <f t="shared" si="785"/>
        <v>y</v>
      </c>
      <c r="Y1922" s="157" t="str">
        <f t="shared" ref="Y1922:Y1945" si="794">IF(AND(ISNUMBER(SEARCH("H",$V1922))),"y","n")</f>
        <v>n</v>
      </c>
      <c r="Z1922" s="157" t="str">
        <f t="shared" ref="Z1922:Z1945" si="795">IF(AND(ISNUMBER(SEARCH("O",$V1922))),"y","n")</f>
        <v>n</v>
      </c>
      <c r="AA1922" s="157" t="str">
        <f t="shared" ref="AA1922:AA1945" si="796">IF(AND(ISNUMBER(SEARCH("P",$V1922))),"y","n")</f>
        <v>n</v>
      </c>
      <c r="AB1922" s="157" t="str">
        <f t="shared" ref="AB1922:AB1945" si="797">IF(AND(ISNUMBER(SEARCH("F",$V1922))),"y","n")</f>
        <v>n</v>
      </c>
      <c r="AC1922" s="157" t="str">
        <f t="shared" ref="AC1922:AC1945" si="798">IF(AND(ISNUMBER(SEARCH("R",$V1922))),"y","n")</f>
        <v>n</v>
      </c>
      <c r="AD1922" s="157" t="str">
        <f t="shared" ref="AD1922:AD1945" si="799">IF(AND(ISNUMBER(SEARCH("D",$V1922))),"y","n")</f>
        <v>n</v>
      </c>
      <c r="AE1922" s="165">
        <v>-1</v>
      </c>
      <c r="AF1922" s="166">
        <v>-1</v>
      </c>
      <c r="AG1922" s="166">
        <v>80</v>
      </c>
      <c r="AH1922" s="166" t="b">
        <f t="shared" si="780"/>
        <v>1</v>
      </c>
      <c r="AI1922" s="165"/>
      <c r="AJ1922" s="157" t="str">
        <f t="shared" ref="AJ1922:AJ1945" si="800">IF(AND(ISNUMBER(SEARCH("I",$AI1922)), AR1922&gt;0),"y","n")</f>
        <v>n</v>
      </c>
      <c r="AK1922" s="157" t="str">
        <f t="shared" ref="AK1922:AK1945" si="801">IF(AND(ISNUMBER(SEARCH("L",$AI1922)), AR1922&gt;0),"y","n")</f>
        <v>n</v>
      </c>
      <c r="AL1922" s="157" t="str">
        <f t="shared" ref="AL1922:AL1945" si="802">IF(AND(ISNUMBER(SEARCH("H",$AI1922))),"y","n")</f>
        <v>n</v>
      </c>
      <c r="AM1922" s="157" t="str">
        <f t="shared" ref="AM1922:AM1945" si="803">IF(AND(ISNUMBER(SEARCH("O",$AI1922))),"y","n")</f>
        <v>n</v>
      </c>
      <c r="AN1922" s="157" t="str">
        <f t="shared" si="781"/>
        <v>n</v>
      </c>
      <c r="AO1922" s="157" t="str">
        <f t="shared" si="782"/>
        <v>n</v>
      </c>
      <c r="AP1922" s="157" t="str">
        <f t="shared" ref="AP1922:AP1945" si="804">IF(AND(ISNUMBER(SEARCH("R",$AI1922))),"y","n")</f>
        <v>n</v>
      </c>
      <c r="AQ1922" s="157" t="str">
        <f t="shared" ref="AQ1922:AQ1945" si="805">IF(AND(ISNUMBER(SEARCH("D",$AI1922))),"y","n")</f>
        <v>n</v>
      </c>
      <c r="AR1922" s="165">
        <v>0</v>
      </c>
      <c r="AS1922" s="166">
        <v>0</v>
      </c>
      <c r="AT1922" s="166" t="b">
        <f t="shared" si="783"/>
        <v>1</v>
      </c>
      <c r="AU1922" s="157"/>
    </row>
    <row r="1923" spans="1:47" ht="15" customHeight="1" x14ac:dyDescent="0.3">
      <c r="A1923" s="158" t="s">
        <v>1811</v>
      </c>
      <c r="B1923" s="158" t="s">
        <v>2140</v>
      </c>
      <c r="C1923" s="159">
        <v>44384</v>
      </c>
      <c r="D1923" s="158">
        <v>2021</v>
      </c>
      <c r="E1923" s="158" t="s">
        <v>19</v>
      </c>
      <c r="F1923" s="158" t="s">
        <v>975</v>
      </c>
      <c r="G1923" s="169">
        <v>0.1277777777777778</v>
      </c>
      <c r="H1923" s="169">
        <v>0.15763888888888888</v>
      </c>
      <c r="I1923" s="157" t="s">
        <v>3449</v>
      </c>
      <c r="J1923" s="165" t="s">
        <v>1066</v>
      </c>
      <c r="K1923" s="157" t="str">
        <f t="shared" si="786"/>
        <v>n</v>
      </c>
      <c r="L1923" s="157" t="str">
        <f t="shared" si="787"/>
        <v>y</v>
      </c>
      <c r="M1923" s="157" t="str">
        <f t="shared" si="788"/>
        <v>n</v>
      </c>
      <c r="N1923" s="157" t="str">
        <f t="shared" si="789"/>
        <v>n</v>
      </c>
      <c r="O1923" s="157" t="str">
        <f t="shared" si="790"/>
        <v>n</v>
      </c>
      <c r="P1923" s="157" t="str">
        <f t="shared" si="791"/>
        <v>n</v>
      </c>
      <c r="Q1923" s="157" t="str">
        <f t="shared" si="792"/>
        <v>n</v>
      </c>
      <c r="R1923" s="157" t="str">
        <f t="shared" si="793"/>
        <v>n</v>
      </c>
      <c r="S1923" s="165">
        <v>60</v>
      </c>
      <c r="T1923" s="166">
        <v>60</v>
      </c>
      <c r="U1923" s="166" t="b">
        <f t="shared" ref="U1923:U1945" si="806">S1923=T1923</f>
        <v>1</v>
      </c>
      <c r="V1923" s="165" t="s">
        <v>1066</v>
      </c>
      <c r="W1923" s="157" t="str">
        <f t="shared" si="784"/>
        <v>n</v>
      </c>
      <c r="X1923" s="157" t="str">
        <f t="shared" si="785"/>
        <v>y</v>
      </c>
      <c r="Y1923" s="157" t="str">
        <f t="shared" si="794"/>
        <v>n</v>
      </c>
      <c r="Z1923" s="157" t="str">
        <f t="shared" si="795"/>
        <v>n</v>
      </c>
      <c r="AA1923" s="157" t="str">
        <f t="shared" si="796"/>
        <v>n</v>
      </c>
      <c r="AB1923" s="157" t="str">
        <f t="shared" si="797"/>
        <v>n</v>
      </c>
      <c r="AC1923" s="157" t="str">
        <f t="shared" si="798"/>
        <v>n</v>
      </c>
      <c r="AD1923" s="157" t="str">
        <f t="shared" si="799"/>
        <v>n</v>
      </c>
      <c r="AE1923" s="165">
        <v>-1</v>
      </c>
      <c r="AF1923" s="166">
        <v>-1</v>
      </c>
      <c r="AG1923" s="166">
        <v>50</v>
      </c>
      <c r="AH1923" s="166" t="b">
        <f t="shared" ref="AH1923:AH1945" si="807">AE1923=AF1923</f>
        <v>1</v>
      </c>
      <c r="AI1923" s="165" t="s">
        <v>1088</v>
      </c>
      <c r="AJ1923" s="157" t="str">
        <f t="shared" si="800"/>
        <v>n</v>
      </c>
      <c r="AK1923" s="157" t="str">
        <f t="shared" si="801"/>
        <v>n</v>
      </c>
      <c r="AL1923" s="157" t="str">
        <f t="shared" si="802"/>
        <v>n</v>
      </c>
      <c r="AM1923" s="157" t="str">
        <f t="shared" si="803"/>
        <v>n</v>
      </c>
      <c r="AN1923" s="157" t="str">
        <f t="shared" ref="AN1923:AN1945" si="808">IF(AND(ISNUMBER(SEARCH("P",$AI1923))),"y","n")</f>
        <v>n</v>
      </c>
      <c r="AO1923" s="157" t="str">
        <f t="shared" ref="AO1923:AO1945" si="809">IF(AND(ISNUMBER(SEARCH("F",$AI1923))),"y","n")</f>
        <v>n</v>
      </c>
      <c r="AP1923" s="157" t="str">
        <f t="shared" si="804"/>
        <v>n</v>
      </c>
      <c r="AQ1923" s="157" t="str">
        <f t="shared" si="805"/>
        <v>y</v>
      </c>
      <c r="AR1923" s="165">
        <v>0</v>
      </c>
      <c r="AS1923" s="166">
        <v>0</v>
      </c>
      <c r="AT1923" s="166" t="b">
        <f t="shared" si="783"/>
        <v>1</v>
      </c>
      <c r="AU1923" s="157"/>
    </row>
    <row r="1924" spans="1:47" ht="15" customHeight="1" x14ac:dyDescent="0.3">
      <c r="A1924" s="158" t="s">
        <v>1811</v>
      </c>
      <c r="B1924" s="158" t="s">
        <v>2140</v>
      </c>
      <c r="C1924" s="159">
        <v>44384</v>
      </c>
      <c r="D1924" s="158">
        <v>2021</v>
      </c>
      <c r="E1924" s="158" t="s">
        <v>19</v>
      </c>
      <c r="F1924" s="158" t="s">
        <v>977</v>
      </c>
      <c r="G1924" s="169">
        <v>0.1277777777777778</v>
      </c>
      <c r="H1924" s="169">
        <v>0.15763888888888888</v>
      </c>
      <c r="I1924" s="157" t="s">
        <v>3452</v>
      </c>
      <c r="J1924" s="165" t="s">
        <v>1066</v>
      </c>
      <c r="K1924" s="157" t="str">
        <f t="shared" si="786"/>
        <v>n</v>
      </c>
      <c r="L1924" s="157" t="str">
        <f t="shared" si="787"/>
        <v>y</v>
      </c>
      <c r="M1924" s="157" t="str">
        <f t="shared" si="788"/>
        <v>n</v>
      </c>
      <c r="N1924" s="157" t="str">
        <f t="shared" si="789"/>
        <v>n</v>
      </c>
      <c r="O1924" s="157" t="str">
        <f t="shared" si="790"/>
        <v>n</v>
      </c>
      <c r="P1924" s="157" t="str">
        <f t="shared" si="791"/>
        <v>n</v>
      </c>
      <c r="Q1924" s="157" t="str">
        <f t="shared" si="792"/>
        <v>n</v>
      </c>
      <c r="R1924" s="157" t="str">
        <f t="shared" si="793"/>
        <v>n</v>
      </c>
      <c r="S1924" s="165">
        <v>30</v>
      </c>
      <c r="T1924" s="166">
        <v>30</v>
      </c>
      <c r="U1924" s="166" t="b">
        <f t="shared" si="806"/>
        <v>1</v>
      </c>
      <c r="V1924" s="165" t="s">
        <v>1066</v>
      </c>
      <c r="W1924" s="157" t="str">
        <f t="shared" si="784"/>
        <v>n</v>
      </c>
      <c r="X1924" s="157" t="str">
        <f t="shared" si="785"/>
        <v>y</v>
      </c>
      <c r="Y1924" s="157" t="str">
        <f t="shared" si="794"/>
        <v>n</v>
      </c>
      <c r="Z1924" s="157" t="str">
        <f t="shared" si="795"/>
        <v>n</v>
      </c>
      <c r="AA1924" s="157" t="str">
        <f t="shared" si="796"/>
        <v>n</v>
      </c>
      <c r="AB1924" s="157" t="str">
        <f t="shared" si="797"/>
        <v>n</v>
      </c>
      <c r="AC1924" s="157" t="str">
        <f t="shared" si="798"/>
        <v>n</v>
      </c>
      <c r="AD1924" s="157" t="str">
        <f t="shared" si="799"/>
        <v>n</v>
      </c>
      <c r="AE1924" s="165">
        <v>-1</v>
      </c>
      <c r="AF1924" s="166">
        <v>-1</v>
      </c>
      <c r="AG1924" s="166">
        <v>30</v>
      </c>
      <c r="AH1924" s="166" t="b">
        <f t="shared" si="807"/>
        <v>1</v>
      </c>
      <c r="AI1924" s="165" t="s">
        <v>2387</v>
      </c>
      <c r="AJ1924" s="157" t="str">
        <f t="shared" si="800"/>
        <v>n</v>
      </c>
      <c r="AK1924" s="157" t="str">
        <f t="shared" si="801"/>
        <v>n</v>
      </c>
      <c r="AL1924" s="157" t="str">
        <f t="shared" si="802"/>
        <v>n</v>
      </c>
      <c r="AM1924" s="157" t="str">
        <f t="shared" si="803"/>
        <v>n</v>
      </c>
      <c r="AN1924" s="157" t="str">
        <f t="shared" si="808"/>
        <v>n</v>
      </c>
      <c r="AO1924" s="157" t="str">
        <f t="shared" si="809"/>
        <v>y</v>
      </c>
      <c r="AP1924" s="157" t="str">
        <f t="shared" si="804"/>
        <v>n</v>
      </c>
      <c r="AQ1924" s="157" t="str">
        <f t="shared" si="805"/>
        <v>n</v>
      </c>
      <c r="AR1924" s="165">
        <v>0</v>
      </c>
      <c r="AS1924" s="166">
        <v>0</v>
      </c>
      <c r="AT1924" s="166" t="b">
        <f t="shared" si="783"/>
        <v>1</v>
      </c>
      <c r="AU1924" s="157"/>
    </row>
    <row r="1925" spans="1:47" ht="15" customHeight="1" x14ac:dyDescent="0.3">
      <c r="A1925" s="158" t="s">
        <v>1811</v>
      </c>
      <c r="B1925" s="158" t="s">
        <v>2140</v>
      </c>
      <c r="C1925" s="159">
        <v>44384</v>
      </c>
      <c r="D1925" s="158">
        <v>2021</v>
      </c>
      <c r="E1925" s="158" t="s">
        <v>19</v>
      </c>
      <c r="F1925" s="158" t="s">
        <v>979</v>
      </c>
      <c r="G1925" s="169">
        <v>0.1277777777777778</v>
      </c>
      <c r="H1925" s="169">
        <v>0.15763888888888888</v>
      </c>
      <c r="I1925" s="157" t="s">
        <v>3450</v>
      </c>
      <c r="J1925" s="165" t="s">
        <v>1066</v>
      </c>
      <c r="K1925" s="157" t="str">
        <f t="shared" si="786"/>
        <v>n</v>
      </c>
      <c r="L1925" s="157" t="str">
        <f t="shared" si="787"/>
        <v>y</v>
      </c>
      <c r="M1925" s="157" t="str">
        <f t="shared" si="788"/>
        <v>n</v>
      </c>
      <c r="N1925" s="157" t="str">
        <f t="shared" si="789"/>
        <v>n</v>
      </c>
      <c r="O1925" s="157" t="str">
        <f t="shared" si="790"/>
        <v>n</v>
      </c>
      <c r="P1925" s="157" t="str">
        <f t="shared" si="791"/>
        <v>n</v>
      </c>
      <c r="Q1925" s="157" t="str">
        <f t="shared" si="792"/>
        <v>n</v>
      </c>
      <c r="R1925" s="157" t="str">
        <f t="shared" si="793"/>
        <v>n</v>
      </c>
      <c r="S1925" s="165">
        <v>65</v>
      </c>
      <c r="T1925" s="166">
        <v>65</v>
      </c>
      <c r="U1925" s="166" t="b">
        <f t="shared" si="806"/>
        <v>1</v>
      </c>
      <c r="V1925" s="165" t="s">
        <v>1066</v>
      </c>
      <c r="W1925" s="157" t="str">
        <f t="shared" si="784"/>
        <v>n</v>
      </c>
      <c r="X1925" s="157" t="str">
        <f t="shared" si="785"/>
        <v>y</v>
      </c>
      <c r="Y1925" s="157" t="str">
        <f t="shared" si="794"/>
        <v>n</v>
      </c>
      <c r="Z1925" s="157" t="str">
        <f t="shared" si="795"/>
        <v>n</v>
      </c>
      <c r="AA1925" s="157" t="str">
        <f t="shared" si="796"/>
        <v>n</v>
      </c>
      <c r="AB1925" s="157" t="str">
        <f t="shared" si="797"/>
        <v>n</v>
      </c>
      <c r="AC1925" s="157" t="str">
        <f t="shared" si="798"/>
        <v>n</v>
      </c>
      <c r="AD1925" s="157" t="str">
        <f t="shared" si="799"/>
        <v>n</v>
      </c>
      <c r="AE1925" s="165">
        <v>-1</v>
      </c>
      <c r="AF1925" s="166">
        <v>-1</v>
      </c>
      <c r="AG1925" s="166">
        <v>20</v>
      </c>
      <c r="AH1925" s="166" t="b">
        <f t="shared" si="807"/>
        <v>1</v>
      </c>
      <c r="AI1925" s="165"/>
      <c r="AJ1925" s="157" t="str">
        <f t="shared" si="800"/>
        <v>n</v>
      </c>
      <c r="AK1925" s="157" t="str">
        <f t="shared" si="801"/>
        <v>n</v>
      </c>
      <c r="AL1925" s="157" t="str">
        <f t="shared" si="802"/>
        <v>n</v>
      </c>
      <c r="AM1925" s="157" t="str">
        <f t="shared" si="803"/>
        <v>n</v>
      </c>
      <c r="AN1925" s="157" t="str">
        <f t="shared" si="808"/>
        <v>n</v>
      </c>
      <c r="AO1925" s="157" t="str">
        <f t="shared" si="809"/>
        <v>n</v>
      </c>
      <c r="AP1925" s="157" t="str">
        <f t="shared" si="804"/>
        <v>n</v>
      </c>
      <c r="AQ1925" s="157" t="str">
        <f t="shared" si="805"/>
        <v>n</v>
      </c>
      <c r="AR1925" s="165">
        <v>0</v>
      </c>
      <c r="AS1925" s="166">
        <v>0</v>
      </c>
      <c r="AT1925" s="166" t="b">
        <f t="shared" si="783"/>
        <v>1</v>
      </c>
      <c r="AU1925" s="157" t="s">
        <v>3436</v>
      </c>
    </row>
    <row r="1926" spans="1:47" ht="15" customHeight="1" x14ac:dyDescent="0.3">
      <c r="A1926" s="158" t="s">
        <v>1811</v>
      </c>
      <c r="B1926" s="158" t="s">
        <v>2140</v>
      </c>
      <c r="C1926" s="159">
        <v>44384</v>
      </c>
      <c r="D1926" s="158">
        <v>2021</v>
      </c>
      <c r="E1926" s="158" t="s">
        <v>19</v>
      </c>
      <c r="F1926" s="158" t="s">
        <v>981</v>
      </c>
      <c r="G1926" s="169">
        <v>0.1277777777777778</v>
      </c>
      <c r="H1926" s="169">
        <v>0.15763888888888888</v>
      </c>
      <c r="I1926" s="157" t="s">
        <v>3453</v>
      </c>
      <c r="J1926" s="165"/>
      <c r="K1926" s="157" t="str">
        <f t="shared" si="786"/>
        <v>n</v>
      </c>
      <c r="L1926" s="157" t="str">
        <f t="shared" si="787"/>
        <v>n</v>
      </c>
      <c r="M1926" s="157" t="str">
        <f t="shared" si="788"/>
        <v>n</v>
      </c>
      <c r="N1926" s="157" t="str">
        <f t="shared" si="789"/>
        <v>n</v>
      </c>
      <c r="O1926" s="157" t="str">
        <f t="shared" si="790"/>
        <v>n</v>
      </c>
      <c r="P1926" s="157" t="str">
        <f t="shared" si="791"/>
        <v>n</v>
      </c>
      <c r="Q1926" s="157" t="str">
        <f t="shared" si="792"/>
        <v>n</v>
      </c>
      <c r="R1926" s="157" t="str">
        <f t="shared" si="793"/>
        <v>n</v>
      </c>
      <c r="S1926" s="165">
        <v>0</v>
      </c>
      <c r="T1926" s="166">
        <v>0</v>
      </c>
      <c r="U1926" s="166" t="b">
        <f t="shared" si="806"/>
        <v>1</v>
      </c>
      <c r="V1926" s="165" t="s">
        <v>1066</v>
      </c>
      <c r="W1926" s="157" t="str">
        <f t="shared" si="784"/>
        <v>n</v>
      </c>
      <c r="X1926" s="157" t="str">
        <f t="shared" si="785"/>
        <v>y</v>
      </c>
      <c r="Y1926" s="157" t="str">
        <f t="shared" si="794"/>
        <v>n</v>
      </c>
      <c r="Z1926" s="157" t="str">
        <f t="shared" si="795"/>
        <v>n</v>
      </c>
      <c r="AA1926" s="157" t="str">
        <f t="shared" si="796"/>
        <v>n</v>
      </c>
      <c r="AB1926" s="157" t="str">
        <f t="shared" si="797"/>
        <v>n</v>
      </c>
      <c r="AC1926" s="157" t="str">
        <f t="shared" si="798"/>
        <v>n</v>
      </c>
      <c r="AD1926" s="157" t="str">
        <f t="shared" si="799"/>
        <v>n</v>
      </c>
      <c r="AE1926" s="165">
        <v>-1</v>
      </c>
      <c r="AF1926" s="166">
        <v>-1</v>
      </c>
      <c r="AG1926" s="166">
        <v>30</v>
      </c>
      <c r="AH1926" s="166" t="b">
        <f t="shared" si="807"/>
        <v>1</v>
      </c>
      <c r="AI1926" s="165" t="s">
        <v>2387</v>
      </c>
      <c r="AJ1926" s="157" t="str">
        <f t="shared" si="800"/>
        <v>n</v>
      </c>
      <c r="AK1926" s="157" t="str">
        <f t="shared" si="801"/>
        <v>n</v>
      </c>
      <c r="AL1926" s="157" t="str">
        <f t="shared" si="802"/>
        <v>n</v>
      </c>
      <c r="AM1926" s="157" t="str">
        <f t="shared" si="803"/>
        <v>n</v>
      </c>
      <c r="AN1926" s="157" t="str">
        <f t="shared" si="808"/>
        <v>n</v>
      </c>
      <c r="AO1926" s="157" t="str">
        <f t="shared" si="809"/>
        <v>y</v>
      </c>
      <c r="AP1926" s="157" t="str">
        <f t="shared" si="804"/>
        <v>n</v>
      </c>
      <c r="AQ1926" s="157" t="str">
        <f t="shared" si="805"/>
        <v>n</v>
      </c>
      <c r="AR1926" s="165">
        <v>0</v>
      </c>
      <c r="AS1926" s="166">
        <v>0</v>
      </c>
      <c r="AT1926" s="166" t="b">
        <f t="shared" si="783"/>
        <v>1</v>
      </c>
      <c r="AU1926" s="157"/>
    </row>
    <row r="1927" spans="1:47" ht="15" customHeight="1" x14ac:dyDescent="0.3">
      <c r="A1927" s="158" t="s">
        <v>1811</v>
      </c>
      <c r="B1927" s="158" t="s">
        <v>2140</v>
      </c>
      <c r="C1927" s="159">
        <v>44384</v>
      </c>
      <c r="D1927" s="158">
        <v>2021</v>
      </c>
      <c r="E1927" s="158" t="s">
        <v>19</v>
      </c>
      <c r="F1927" s="158" t="s">
        <v>984</v>
      </c>
      <c r="G1927" s="169">
        <v>0.1277777777777778</v>
      </c>
      <c r="H1927" s="169">
        <v>0.15763888888888888</v>
      </c>
      <c r="I1927" s="157" t="s">
        <v>3454</v>
      </c>
      <c r="J1927" s="165"/>
      <c r="K1927" s="157" t="str">
        <f t="shared" si="786"/>
        <v>n</v>
      </c>
      <c r="L1927" s="157" t="str">
        <f t="shared" si="787"/>
        <v>n</v>
      </c>
      <c r="M1927" s="157" t="str">
        <f t="shared" si="788"/>
        <v>n</v>
      </c>
      <c r="N1927" s="157" t="str">
        <f t="shared" si="789"/>
        <v>n</v>
      </c>
      <c r="O1927" s="157" t="str">
        <f t="shared" si="790"/>
        <v>n</v>
      </c>
      <c r="P1927" s="157" t="str">
        <f t="shared" si="791"/>
        <v>n</v>
      </c>
      <c r="Q1927" s="157" t="str">
        <f t="shared" si="792"/>
        <v>n</v>
      </c>
      <c r="R1927" s="157" t="str">
        <f t="shared" si="793"/>
        <v>n</v>
      </c>
      <c r="S1927" s="165">
        <v>0</v>
      </c>
      <c r="T1927" s="166">
        <v>0</v>
      </c>
      <c r="U1927" s="166" t="b">
        <f t="shared" si="806"/>
        <v>1</v>
      </c>
      <c r="V1927" s="165" t="s">
        <v>1066</v>
      </c>
      <c r="W1927" s="157" t="str">
        <f t="shared" si="784"/>
        <v>n</v>
      </c>
      <c r="X1927" s="157" t="str">
        <f t="shared" si="785"/>
        <v>y</v>
      </c>
      <c r="Y1927" s="157" t="str">
        <f t="shared" si="794"/>
        <v>n</v>
      </c>
      <c r="Z1927" s="157" t="str">
        <f t="shared" si="795"/>
        <v>n</v>
      </c>
      <c r="AA1927" s="157" t="str">
        <f t="shared" si="796"/>
        <v>n</v>
      </c>
      <c r="AB1927" s="157" t="str">
        <f t="shared" si="797"/>
        <v>n</v>
      </c>
      <c r="AC1927" s="157" t="str">
        <f t="shared" si="798"/>
        <v>n</v>
      </c>
      <c r="AD1927" s="157" t="str">
        <f t="shared" si="799"/>
        <v>n</v>
      </c>
      <c r="AE1927" s="165">
        <v>-1</v>
      </c>
      <c r="AF1927" s="166">
        <v>-1</v>
      </c>
      <c r="AG1927" s="166">
        <v>70</v>
      </c>
      <c r="AH1927" s="166" t="b">
        <f t="shared" si="807"/>
        <v>1</v>
      </c>
      <c r="AI1927" s="165"/>
      <c r="AJ1927" s="157" t="str">
        <f t="shared" si="800"/>
        <v>n</v>
      </c>
      <c r="AK1927" s="157" t="str">
        <f t="shared" si="801"/>
        <v>n</v>
      </c>
      <c r="AL1927" s="157" t="str">
        <f t="shared" si="802"/>
        <v>n</v>
      </c>
      <c r="AM1927" s="157" t="str">
        <f t="shared" si="803"/>
        <v>n</v>
      </c>
      <c r="AN1927" s="157" t="str">
        <f t="shared" si="808"/>
        <v>n</v>
      </c>
      <c r="AO1927" s="157" t="str">
        <f t="shared" si="809"/>
        <v>n</v>
      </c>
      <c r="AP1927" s="157" t="str">
        <f t="shared" si="804"/>
        <v>n</v>
      </c>
      <c r="AQ1927" s="157" t="str">
        <f t="shared" si="805"/>
        <v>n</v>
      </c>
      <c r="AR1927" s="165">
        <v>0</v>
      </c>
      <c r="AS1927" s="166">
        <v>0</v>
      </c>
      <c r="AT1927" s="166" t="b">
        <f t="shared" si="783"/>
        <v>1</v>
      </c>
      <c r="AU1927" s="157" t="s">
        <v>3436</v>
      </c>
    </row>
    <row r="1928" spans="1:47" ht="15" customHeight="1" x14ac:dyDescent="0.3">
      <c r="A1928" s="158" t="s">
        <v>1811</v>
      </c>
      <c r="B1928" s="158" t="s">
        <v>2140</v>
      </c>
      <c r="C1928" s="159">
        <v>44384</v>
      </c>
      <c r="D1928" s="158">
        <v>2021</v>
      </c>
      <c r="E1928" s="158" t="s">
        <v>19</v>
      </c>
      <c r="F1928" s="158" t="s">
        <v>986</v>
      </c>
      <c r="G1928" s="169">
        <v>0.1277777777777778</v>
      </c>
      <c r="H1928" s="169">
        <v>0.15763888888888888</v>
      </c>
      <c r="I1928" s="157" t="s">
        <v>3455</v>
      </c>
      <c r="J1928" s="165" t="s">
        <v>1066</v>
      </c>
      <c r="K1928" s="157" t="str">
        <f t="shared" si="786"/>
        <v>n</v>
      </c>
      <c r="L1928" s="157" t="str">
        <f t="shared" si="787"/>
        <v>y</v>
      </c>
      <c r="M1928" s="157" t="str">
        <f t="shared" si="788"/>
        <v>n</v>
      </c>
      <c r="N1928" s="157" t="str">
        <f t="shared" si="789"/>
        <v>n</v>
      </c>
      <c r="O1928" s="157" t="str">
        <f t="shared" si="790"/>
        <v>n</v>
      </c>
      <c r="P1928" s="157" t="str">
        <f t="shared" si="791"/>
        <v>n</v>
      </c>
      <c r="Q1928" s="157" t="str">
        <f t="shared" si="792"/>
        <v>n</v>
      </c>
      <c r="R1928" s="157" t="str">
        <f t="shared" si="793"/>
        <v>n</v>
      </c>
      <c r="S1928" s="165">
        <v>55</v>
      </c>
      <c r="T1928" s="166">
        <v>55</v>
      </c>
      <c r="U1928" s="166" t="b">
        <f t="shared" si="806"/>
        <v>1</v>
      </c>
      <c r="V1928" s="165" t="s">
        <v>1066</v>
      </c>
      <c r="W1928" s="157" t="str">
        <f t="shared" si="784"/>
        <v>n</v>
      </c>
      <c r="X1928" s="157" t="str">
        <f t="shared" si="785"/>
        <v>y</v>
      </c>
      <c r="Y1928" s="157" t="str">
        <f t="shared" si="794"/>
        <v>n</v>
      </c>
      <c r="Z1928" s="157" t="str">
        <f t="shared" si="795"/>
        <v>n</v>
      </c>
      <c r="AA1928" s="157" t="str">
        <f t="shared" si="796"/>
        <v>n</v>
      </c>
      <c r="AB1928" s="157" t="str">
        <f t="shared" si="797"/>
        <v>n</v>
      </c>
      <c r="AC1928" s="157" t="str">
        <f t="shared" si="798"/>
        <v>n</v>
      </c>
      <c r="AD1928" s="157" t="str">
        <f t="shared" si="799"/>
        <v>n</v>
      </c>
      <c r="AE1928" s="165">
        <v>-1</v>
      </c>
      <c r="AF1928" s="166">
        <v>-1</v>
      </c>
      <c r="AG1928" s="166">
        <v>70</v>
      </c>
      <c r="AH1928" s="166" t="b">
        <f t="shared" si="807"/>
        <v>1</v>
      </c>
      <c r="AI1928" s="165"/>
      <c r="AJ1928" s="157" t="str">
        <f t="shared" si="800"/>
        <v>n</v>
      </c>
      <c r="AK1928" s="157" t="str">
        <f t="shared" si="801"/>
        <v>n</v>
      </c>
      <c r="AL1928" s="157" t="str">
        <f t="shared" si="802"/>
        <v>n</v>
      </c>
      <c r="AM1928" s="157" t="str">
        <f t="shared" si="803"/>
        <v>n</v>
      </c>
      <c r="AN1928" s="157" t="str">
        <f t="shared" si="808"/>
        <v>n</v>
      </c>
      <c r="AO1928" s="157" t="str">
        <f t="shared" si="809"/>
        <v>n</v>
      </c>
      <c r="AP1928" s="157" t="str">
        <f t="shared" si="804"/>
        <v>n</v>
      </c>
      <c r="AQ1928" s="157" t="str">
        <f t="shared" si="805"/>
        <v>n</v>
      </c>
      <c r="AR1928" s="165">
        <v>0</v>
      </c>
      <c r="AS1928" s="166">
        <v>0</v>
      </c>
      <c r="AT1928" s="166" t="b">
        <f t="shared" si="783"/>
        <v>1</v>
      </c>
      <c r="AU1928" s="157"/>
    </row>
    <row r="1929" spans="1:47" ht="15" customHeight="1" x14ac:dyDescent="0.3">
      <c r="A1929" s="158" t="s">
        <v>1811</v>
      </c>
      <c r="B1929" s="158" t="s">
        <v>2140</v>
      </c>
      <c r="C1929" s="159">
        <v>44384</v>
      </c>
      <c r="D1929" s="158">
        <v>2021</v>
      </c>
      <c r="E1929" s="158" t="s">
        <v>19</v>
      </c>
      <c r="F1929" s="158" t="s">
        <v>989</v>
      </c>
      <c r="G1929" s="169">
        <v>0.1277777777777778</v>
      </c>
      <c r="H1929" s="169">
        <v>0.15763888888888888</v>
      </c>
      <c r="I1929" s="157" t="s">
        <v>3456</v>
      </c>
      <c r="J1929" s="165" t="s">
        <v>1066</v>
      </c>
      <c r="K1929" s="157" t="str">
        <f t="shared" si="786"/>
        <v>n</v>
      </c>
      <c r="L1929" s="157" t="str">
        <f t="shared" si="787"/>
        <v>y</v>
      </c>
      <c r="M1929" s="157" t="str">
        <f t="shared" si="788"/>
        <v>n</v>
      </c>
      <c r="N1929" s="157" t="str">
        <f t="shared" si="789"/>
        <v>n</v>
      </c>
      <c r="O1929" s="157" t="str">
        <f t="shared" si="790"/>
        <v>n</v>
      </c>
      <c r="P1929" s="157" t="str">
        <f t="shared" si="791"/>
        <v>n</v>
      </c>
      <c r="Q1929" s="157" t="str">
        <f t="shared" si="792"/>
        <v>n</v>
      </c>
      <c r="R1929" s="157" t="str">
        <f t="shared" si="793"/>
        <v>n</v>
      </c>
      <c r="S1929" s="165">
        <v>85</v>
      </c>
      <c r="T1929" s="166">
        <v>85</v>
      </c>
      <c r="U1929" s="166" t="b">
        <f t="shared" si="806"/>
        <v>1</v>
      </c>
      <c r="V1929" s="165" t="s">
        <v>1066</v>
      </c>
      <c r="W1929" s="157" t="str">
        <f t="shared" si="784"/>
        <v>n</v>
      </c>
      <c r="X1929" s="157" t="str">
        <f t="shared" si="785"/>
        <v>y</v>
      </c>
      <c r="Y1929" s="157" t="str">
        <f t="shared" si="794"/>
        <v>n</v>
      </c>
      <c r="Z1929" s="157" t="str">
        <f t="shared" si="795"/>
        <v>n</v>
      </c>
      <c r="AA1929" s="157" t="str">
        <f t="shared" si="796"/>
        <v>n</v>
      </c>
      <c r="AB1929" s="157" t="str">
        <f t="shared" si="797"/>
        <v>n</v>
      </c>
      <c r="AC1929" s="157" t="str">
        <f t="shared" si="798"/>
        <v>n</v>
      </c>
      <c r="AD1929" s="157" t="str">
        <f t="shared" si="799"/>
        <v>n</v>
      </c>
      <c r="AE1929" s="165">
        <v>-1</v>
      </c>
      <c r="AF1929" s="166">
        <v>-1</v>
      </c>
      <c r="AG1929" s="166">
        <v>30</v>
      </c>
      <c r="AH1929" s="166" t="b">
        <f t="shared" si="807"/>
        <v>1</v>
      </c>
      <c r="AI1929" s="165" t="s">
        <v>2425</v>
      </c>
      <c r="AJ1929" s="157" t="str">
        <f t="shared" si="800"/>
        <v>n</v>
      </c>
      <c r="AK1929" s="157" t="str">
        <f t="shared" si="801"/>
        <v>n</v>
      </c>
      <c r="AL1929" s="157" t="str">
        <f t="shared" si="802"/>
        <v>n</v>
      </c>
      <c r="AM1929" s="157" t="str">
        <f t="shared" si="803"/>
        <v>n</v>
      </c>
      <c r="AN1929" s="157" t="str">
        <f t="shared" si="808"/>
        <v>n</v>
      </c>
      <c r="AO1929" s="157" t="str">
        <f t="shared" si="809"/>
        <v>y</v>
      </c>
      <c r="AP1929" s="157" t="str">
        <f t="shared" si="804"/>
        <v>n</v>
      </c>
      <c r="AQ1929" s="157" t="str">
        <f t="shared" si="805"/>
        <v>y</v>
      </c>
      <c r="AR1929" s="165">
        <v>0</v>
      </c>
      <c r="AS1929" s="166">
        <v>0</v>
      </c>
      <c r="AT1929" s="166" t="b">
        <f t="shared" si="783"/>
        <v>1</v>
      </c>
      <c r="AU1929" s="157"/>
    </row>
    <row r="1930" spans="1:47" ht="15" customHeight="1" x14ac:dyDescent="0.3">
      <c r="A1930" s="158" t="s">
        <v>1811</v>
      </c>
      <c r="B1930" s="158" t="s">
        <v>2140</v>
      </c>
      <c r="C1930" s="159">
        <v>44384</v>
      </c>
      <c r="D1930" s="158">
        <v>2021</v>
      </c>
      <c r="E1930" s="158" t="s">
        <v>19</v>
      </c>
      <c r="F1930" s="158" t="s">
        <v>991</v>
      </c>
      <c r="G1930" s="169">
        <v>0.1277777777777778</v>
      </c>
      <c r="H1930" s="169">
        <v>0.15763888888888888</v>
      </c>
      <c r="I1930" s="157" t="s">
        <v>3451</v>
      </c>
      <c r="J1930" s="165" t="s">
        <v>1066</v>
      </c>
      <c r="K1930" s="157" t="str">
        <f t="shared" si="786"/>
        <v>n</v>
      </c>
      <c r="L1930" s="157" t="str">
        <f t="shared" si="787"/>
        <v>y</v>
      </c>
      <c r="M1930" s="157" t="str">
        <f t="shared" si="788"/>
        <v>n</v>
      </c>
      <c r="N1930" s="157" t="str">
        <f t="shared" si="789"/>
        <v>n</v>
      </c>
      <c r="O1930" s="157" t="str">
        <f t="shared" si="790"/>
        <v>n</v>
      </c>
      <c r="P1930" s="157" t="str">
        <f t="shared" si="791"/>
        <v>n</v>
      </c>
      <c r="Q1930" s="157" t="str">
        <f t="shared" si="792"/>
        <v>n</v>
      </c>
      <c r="R1930" s="157" t="str">
        <f t="shared" si="793"/>
        <v>n</v>
      </c>
      <c r="S1930" s="165">
        <v>30</v>
      </c>
      <c r="T1930" s="166">
        <v>30</v>
      </c>
      <c r="U1930" s="166" t="b">
        <f t="shared" si="806"/>
        <v>1</v>
      </c>
      <c r="V1930" s="165" t="s">
        <v>1066</v>
      </c>
      <c r="W1930" s="157" t="str">
        <f t="shared" si="784"/>
        <v>n</v>
      </c>
      <c r="X1930" s="157" t="str">
        <f t="shared" si="785"/>
        <v>y</v>
      </c>
      <c r="Y1930" s="157" t="str">
        <f t="shared" si="794"/>
        <v>n</v>
      </c>
      <c r="Z1930" s="157" t="str">
        <f t="shared" si="795"/>
        <v>n</v>
      </c>
      <c r="AA1930" s="157" t="str">
        <f t="shared" si="796"/>
        <v>n</v>
      </c>
      <c r="AB1930" s="157" t="str">
        <f t="shared" si="797"/>
        <v>n</v>
      </c>
      <c r="AC1930" s="157" t="str">
        <f t="shared" si="798"/>
        <v>n</v>
      </c>
      <c r="AD1930" s="157" t="str">
        <f t="shared" si="799"/>
        <v>n</v>
      </c>
      <c r="AE1930" s="165">
        <v>-1</v>
      </c>
      <c r="AF1930" s="166">
        <v>-1</v>
      </c>
      <c r="AG1930" s="166">
        <v>35</v>
      </c>
      <c r="AH1930" s="166" t="b">
        <f t="shared" si="807"/>
        <v>1</v>
      </c>
      <c r="AI1930" s="165"/>
      <c r="AJ1930" s="157" t="str">
        <f t="shared" si="800"/>
        <v>n</v>
      </c>
      <c r="AK1930" s="157" t="str">
        <f t="shared" si="801"/>
        <v>n</v>
      </c>
      <c r="AL1930" s="157" t="str">
        <f t="shared" si="802"/>
        <v>n</v>
      </c>
      <c r="AM1930" s="157" t="str">
        <f t="shared" si="803"/>
        <v>n</v>
      </c>
      <c r="AN1930" s="157" t="str">
        <f t="shared" si="808"/>
        <v>n</v>
      </c>
      <c r="AO1930" s="157" t="str">
        <f t="shared" si="809"/>
        <v>n</v>
      </c>
      <c r="AP1930" s="157" t="str">
        <f t="shared" si="804"/>
        <v>n</v>
      </c>
      <c r="AQ1930" s="157" t="str">
        <f t="shared" si="805"/>
        <v>n</v>
      </c>
      <c r="AR1930" s="165">
        <v>0</v>
      </c>
      <c r="AS1930" s="166">
        <v>0</v>
      </c>
      <c r="AT1930" s="166" t="b">
        <f t="shared" si="783"/>
        <v>1</v>
      </c>
      <c r="AU1930" s="157" t="s">
        <v>2458</v>
      </c>
    </row>
    <row r="1931" spans="1:47" ht="15" customHeight="1" x14ac:dyDescent="0.3">
      <c r="A1931" s="158" t="s">
        <v>1811</v>
      </c>
      <c r="B1931" s="158" t="s">
        <v>2140</v>
      </c>
      <c r="C1931" s="159">
        <v>44383</v>
      </c>
      <c r="D1931" s="158">
        <v>2021</v>
      </c>
      <c r="E1931" s="158" t="s">
        <v>19</v>
      </c>
      <c r="F1931" s="158" t="s">
        <v>993</v>
      </c>
      <c r="G1931" s="169">
        <v>0.14791666666666667</v>
      </c>
      <c r="H1931" s="169">
        <v>0.1763888888888889</v>
      </c>
      <c r="I1931" s="157" t="s">
        <v>3457</v>
      </c>
      <c r="J1931" s="165" t="s">
        <v>1066</v>
      </c>
      <c r="K1931" s="157" t="str">
        <f t="shared" si="786"/>
        <v>n</v>
      </c>
      <c r="L1931" s="157" t="str">
        <f t="shared" si="787"/>
        <v>y</v>
      </c>
      <c r="M1931" s="157" t="str">
        <f t="shared" si="788"/>
        <v>n</v>
      </c>
      <c r="N1931" s="157" t="str">
        <f t="shared" si="789"/>
        <v>n</v>
      </c>
      <c r="O1931" s="157" t="str">
        <f t="shared" si="790"/>
        <v>n</v>
      </c>
      <c r="P1931" s="157" t="str">
        <f t="shared" si="791"/>
        <v>n</v>
      </c>
      <c r="Q1931" s="157" t="str">
        <f t="shared" si="792"/>
        <v>n</v>
      </c>
      <c r="R1931" s="157" t="str">
        <f t="shared" si="793"/>
        <v>n</v>
      </c>
      <c r="S1931" s="165">
        <v>85</v>
      </c>
      <c r="T1931" s="166">
        <v>85</v>
      </c>
      <c r="U1931" s="166" t="b">
        <f t="shared" si="806"/>
        <v>1</v>
      </c>
      <c r="V1931" s="165" t="s">
        <v>1066</v>
      </c>
      <c r="W1931" s="157" t="str">
        <f t="shared" si="784"/>
        <v>n</v>
      </c>
      <c r="X1931" s="157" t="str">
        <f t="shared" si="785"/>
        <v>y</v>
      </c>
      <c r="Y1931" s="157" t="str">
        <f t="shared" si="794"/>
        <v>n</v>
      </c>
      <c r="Z1931" s="157" t="str">
        <f t="shared" si="795"/>
        <v>n</v>
      </c>
      <c r="AA1931" s="157" t="str">
        <f t="shared" si="796"/>
        <v>n</v>
      </c>
      <c r="AB1931" s="157" t="str">
        <f t="shared" si="797"/>
        <v>n</v>
      </c>
      <c r="AC1931" s="157" t="str">
        <f t="shared" si="798"/>
        <v>n</v>
      </c>
      <c r="AD1931" s="157" t="str">
        <f t="shared" si="799"/>
        <v>n</v>
      </c>
      <c r="AE1931" s="165">
        <v>-1</v>
      </c>
      <c r="AF1931" s="166">
        <v>-1</v>
      </c>
      <c r="AG1931" s="166">
        <v>90</v>
      </c>
      <c r="AH1931" s="166" t="b">
        <f t="shared" si="807"/>
        <v>1</v>
      </c>
      <c r="AI1931" s="165" t="s">
        <v>2514</v>
      </c>
      <c r="AJ1931" s="157" t="str">
        <f t="shared" si="800"/>
        <v>n</v>
      </c>
      <c r="AK1931" s="157" t="str">
        <f t="shared" si="801"/>
        <v>n</v>
      </c>
      <c r="AL1931" s="157" t="str">
        <f t="shared" si="802"/>
        <v>n</v>
      </c>
      <c r="AM1931" s="157" t="str">
        <f t="shared" si="803"/>
        <v>y</v>
      </c>
      <c r="AN1931" s="157" t="str">
        <f t="shared" si="808"/>
        <v>n</v>
      </c>
      <c r="AO1931" s="157" t="str">
        <f t="shared" si="809"/>
        <v>n</v>
      </c>
      <c r="AP1931" s="157" t="str">
        <f t="shared" si="804"/>
        <v>n</v>
      </c>
      <c r="AQ1931" s="157" t="str">
        <f t="shared" si="805"/>
        <v>n</v>
      </c>
      <c r="AR1931" s="165">
        <v>0</v>
      </c>
      <c r="AS1931" s="166">
        <v>0</v>
      </c>
      <c r="AT1931" s="166" t="b">
        <f t="shared" si="783"/>
        <v>1</v>
      </c>
      <c r="AU1931" s="157" t="s">
        <v>2458</v>
      </c>
    </row>
    <row r="1932" spans="1:47" ht="15" customHeight="1" x14ac:dyDescent="0.3">
      <c r="A1932" s="158" t="s">
        <v>1811</v>
      </c>
      <c r="B1932" s="158" t="s">
        <v>2140</v>
      </c>
      <c r="C1932" s="159">
        <v>44383</v>
      </c>
      <c r="D1932" s="158">
        <v>2021</v>
      </c>
      <c r="E1932" s="158" t="s">
        <v>19</v>
      </c>
      <c r="F1932" s="158" t="s">
        <v>995</v>
      </c>
      <c r="G1932" s="169">
        <v>0.14791666666666667</v>
      </c>
      <c r="H1932" s="169">
        <v>0.1763888888888889</v>
      </c>
      <c r="I1932" s="157" t="s">
        <v>3458</v>
      </c>
      <c r="J1932" s="165" t="s">
        <v>1066</v>
      </c>
      <c r="K1932" s="157" t="str">
        <f t="shared" si="786"/>
        <v>n</v>
      </c>
      <c r="L1932" s="157" t="str">
        <f t="shared" si="787"/>
        <v>y</v>
      </c>
      <c r="M1932" s="157" t="str">
        <f t="shared" si="788"/>
        <v>n</v>
      </c>
      <c r="N1932" s="157" t="str">
        <f t="shared" si="789"/>
        <v>n</v>
      </c>
      <c r="O1932" s="157" t="str">
        <f t="shared" si="790"/>
        <v>n</v>
      </c>
      <c r="P1932" s="157" t="str">
        <f t="shared" si="791"/>
        <v>n</v>
      </c>
      <c r="Q1932" s="157" t="str">
        <f t="shared" si="792"/>
        <v>n</v>
      </c>
      <c r="R1932" s="157" t="str">
        <f t="shared" si="793"/>
        <v>n</v>
      </c>
      <c r="S1932" s="165">
        <v>90</v>
      </c>
      <c r="T1932" s="166">
        <v>90</v>
      </c>
      <c r="U1932" s="166" t="b">
        <f t="shared" si="806"/>
        <v>1</v>
      </c>
      <c r="V1932" s="165"/>
      <c r="W1932" s="157" t="str">
        <f t="shared" si="784"/>
        <v>n</v>
      </c>
      <c r="X1932" s="157" t="str">
        <f t="shared" si="785"/>
        <v>n</v>
      </c>
      <c r="Y1932" s="157" t="str">
        <f t="shared" si="794"/>
        <v>n</v>
      </c>
      <c r="Z1932" s="157" t="str">
        <f t="shared" si="795"/>
        <v>n</v>
      </c>
      <c r="AA1932" s="157" t="str">
        <f t="shared" si="796"/>
        <v>n</v>
      </c>
      <c r="AB1932" s="157" t="str">
        <f t="shared" si="797"/>
        <v>n</v>
      </c>
      <c r="AC1932" s="157" t="str">
        <f t="shared" si="798"/>
        <v>n</v>
      </c>
      <c r="AD1932" s="157" t="str">
        <f t="shared" si="799"/>
        <v>n</v>
      </c>
      <c r="AE1932" s="165">
        <v>-1</v>
      </c>
      <c r="AF1932" s="166">
        <v>-1</v>
      </c>
      <c r="AG1932" s="166">
        <v>80</v>
      </c>
      <c r="AH1932" s="166" t="b">
        <f t="shared" si="807"/>
        <v>1</v>
      </c>
      <c r="AI1932" s="165" t="s">
        <v>2514</v>
      </c>
      <c r="AJ1932" s="157" t="str">
        <f t="shared" si="800"/>
        <v>n</v>
      </c>
      <c r="AK1932" s="157" t="str">
        <f t="shared" si="801"/>
        <v>n</v>
      </c>
      <c r="AL1932" s="157" t="str">
        <f t="shared" si="802"/>
        <v>n</v>
      </c>
      <c r="AM1932" s="157" t="str">
        <f t="shared" si="803"/>
        <v>y</v>
      </c>
      <c r="AN1932" s="157" t="str">
        <f t="shared" si="808"/>
        <v>n</v>
      </c>
      <c r="AO1932" s="157" t="str">
        <f t="shared" si="809"/>
        <v>n</v>
      </c>
      <c r="AP1932" s="157" t="str">
        <f t="shared" si="804"/>
        <v>n</v>
      </c>
      <c r="AQ1932" s="157" t="str">
        <f t="shared" si="805"/>
        <v>n</v>
      </c>
      <c r="AR1932" s="165">
        <v>0</v>
      </c>
      <c r="AS1932" s="166">
        <v>0</v>
      </c>
      <c r="AT1932" s="166" t="b">
        <f t="shared" si="783"/>
        <v>1</v>
      </c>
      <c r="AU1932" s="157" t="s">
        <v>3459</v>
      </c>
    </row>
    <row r="1933" spans="1:47" ht="15" customHeight="1" x14ac:dyDescent="0.3">
      <c r="A1933" s="158" t="s">
        <v>1811</v>
      </c>
      <c r="B1933" s="158" t="s">
        <v>2140</v>
      </c>
      <c r="C1933" s="159">
        <v>44383</v>
      </c>
      <c r="D1933" s="158">
        <v>2021</v>
      </c>
      <c r="E1933" s="158" t="s">
        <v>19</v>
      </c>
      <c r="F1933" s="158" t="s">
        <v>997</v>
      </c>
      <c r="G1933" s="169">
        <v>0.14791666666666667</v>
      </c>
      <c r="H1933" s="169">
        <v>0.1763888888888889</v>
      </c>
      <c r="I1933" s="157" t="s">
        <v>3460</v>
      </c>
      <c r="J1933" s="165" t="s">
        <v>1066</v>
      </c>
      <c r="K1933" s="157" t="str">
        <f t="shared" si="786"/>
        <v>n</v>
      </c>
      <c r="L1933" s="157" t="str">
        <f t="shared" si="787"/>
        <v>y</v>
      </c>
      <c r="M1933" s="157" t="str">
        <f t="shared" si="788"/>
        <v>n</v>
      </c>
      <c r="N1933" s="157" t="str">
        <f t="shared" si="789"/>
        <v>n</v>
      </c>
      <c r="O1933" s="157" t="str">
        <f t="shared" si="790"/>
        <v>n</v>
      </c>
      <c r="P1933" s="157" t="str">
        <f t="shared" si="791"/>
        <v>n</v>
      </c>
      <c r="Q1933" s="157" t="str">
        <f t="shared" si="792"/>
        <v>n</v>
      </c>
      <c r="R1933" s="157" t="str">
        <f t="shared" si="793"/>
        <v>n</v>
      </c>
      <c r="S1933" s="165">
        <v>98</v>
      </c>
      <c r="T1933" s="166">
        <v>98</v>
      </c>
      <c r="U1933" s="166" t="b">
        <f t="shared" si="806"/>
        <v>1</v>
      </c>
      <c r="V1933" s="165" t="s">
        <v>1066</v>
      </c>
      <c r="W1933" s="157" t="str">
        <f t="shared" si="784"/>
        <v>n</v>
      </c>
      <c r="X1933" s="157" t="str">
        <f t="shared" si="785"/>
        <v>y</v>
      </c>
      <c r="Y1933" s="157" t="str">
        <f t="shared" si="794"/>
        <v>n</v>
      </c>
      <c r="Z1933" s="157" t="str">
        <f t="shared" si="795"/>
        <v>n</v>
      </c>
      <c r="AA1933" s="157" t="str">
        <f t="shared" si="796"/>
        <v>n</v>
      </c>
      <c r="AB1933" s="157" t="str">
        <f t="shared" si="797"/>
        <v>n</v>
      </c>
      <c r="AC1933" s="157" t="str">
        <f t="shared" si="798"/>
        <v>n</v>
      </c>
      <c r="AD1933" s="157" t="str">
        <f t="shared" si="799"/>
        <v>n</v>
      </c>
      <c r="AE1933" s="165">
        <v>-1</v>
      </c>
      <c r="AF1933" s="166">
        <v>-1</v>
      </c>
      <c r="AG1933" s="166">
        <v>80</v>
      </c>
      <c r="AH1933" s="166" t="b">
        <f t="shared" si="807"/>
        <v>1</v>
      </c>
      <c r="AI1933" s="165" t="s">
        <v>2514</v>
      </c>
      <c r="AJ1933" s="157" t="str">
        <f t="shared" si="800"/>
        <v>n</v>
      </c>
      <c r="AK1933" s="157" t="str">
        <f t="shared" si="801"/>
        <v>n</v>
      </c>
      <c r="AL1933" s="157" t="str">
        <f t="shared" si="802"/>
        <v>n</v>
      </c>
      <c r="AM1933" s="157" t="str">
        <f t="shared" si="803"/>
        <v>y</v>
      </c>
      <c r="AN1933" s="157" t="str">
        <f t="shared" si="808"/>
        <v>n</v>
      </c>
      <c r="AO1933" s="157" t="str">
        <f t="shared" si="809"/>
        <v>n</v>
      </c>
      <c r="AP1933" s="157" t="str">
        <f t="shared" si="804"/>
        <v>n</v>
      </c>
      <c r="AQ1933" s="157" t="str">
        <f t="shared" si="805"/>
        <v>n</v>
      </c>
      <c r="AR1933" s="165">
        <v>0</v>
      </c>
      <c r="AS1933" s="166">
        <v>0</v>
      </c>
      <c r="AT1933" s="166" t="b">
        <f t="shared" si="783"/>
        <v>1</v>
      </c>
      <c r="AU1933" s="157"/>
    </row>
    <row r="1934" spans="1:47" ht="15" customHeight="1" x14ac:dyDescent="0.3">
      <c r="A1934" s="158" t="s">
        <v>1811</v>
      </c>
      <c r="B1934" s="158" t="s">
        <v>2140</v>
      </c>
      <c r="C1934" s="159">
        <v>44383</v>
      </c>
      <c r="D1934" s="158">
        <v>2021</v>
      </c>
      <c r="E1934" s="158" t="s">
        <v>19</v>
      </c>
      <c r="F1934" s="158" t="s">
        <v>999</v>
      </c>
      <c r="G1934" s="169">
        <v>0.14791666666666667</v>
      </c>
      <c r="H1934" s="169">
        <v>0.1763888888888889</v>
      </c>
      <c r="I1934" s="157" t="s">
        <v>3461</v>
      </c>
      <c r="J1934" s="165" t="s">
        <v>1066</v>
      </c>
      <c r="K1934" s="157" t="str">
        <f t="shared" si="786"/>
        <v>n</v>
      </c>
      <c r="L1934" s="157" t="str">
        <f t="shared" si="787"/>
        <v>y</v>
      </c>
      <c r="M1934" s="157" t="str">
        <f t="shared" si="788"/>
        <v>n</v>
      </c>
      <c r="N1934" s="157" t="str">
        <f t="shared" si="789"/>
        <v>n</v>
      </c>
      <c r="O1934" s="157" t="str">
        <f t="shared" si="790"/>
        <v>n</v>
      </c>
      <c r="P1934" s="157" t="str">
        <f t="shared" si="791"/>
        <v>n</v>
      </c>
      <c r="Q1934" s="157" t="str">
        <f t="shared" si="792"/>
        <v>n</v>
      </c>
      <c r="R1934" s="157" t="str">
        <f t="shared" si="793"/>
        <v>n</v>
      </c>
      <c r="S1934" s="165">
        <v>65</v>
      </c>
      <c r="T1934" s="166">
        <v>65</v>
      </c>
      <c r="U1934" s="166" t="b">
        <f t="shared" si="806"/>
        <v>1</v>
      </c>
      <c r="V1934" s="165" t="s">
        <v>1066</v>
      </c>
      <c r="W1934" s="157" t="str">
        <f t="shared" si="784"/>
        <v>n</v>
      </c>
      <c r="X1934" s="157" t="str">
        <f t="shared" si="785"/>
        <v>y</v>
      </c>
      <c r="Y1934" s="157" t="str">
        <f t="shared" si="794"/>
        <v>n</v>
      </c>
      <c r="Z1934" s="157" t="str">
        <f t="shared" si="795"/>
        <v>n</v>
      </c>
      <c r="AA1934" s="157" t="str">
        <f t="shared" si="796"/>
        <v>n</v>
      </c>
      <c r="AB1934" s="157" t="str">
        <f t="shared" si="797"/>
        <v>n</v>
      </c>
      <c r="AC1934" s="157" t="str">
        <f t="shared" si="798"/>
        <v>n</v>
      </c>
      <c r="AD1934" s="157" t="str">
        <f t="shared" si="799"/>
        <v>n</v>
      </c>
      <c r="AE1934" s="165">
        <v>-1</v>
      </c>
      <c r="AF1934" s="166">
        <v>-1</v>
      </c>
      <c r="AG1934" s="166">
        <v>45</v>
      </c>
      <c r="AH1934" s="166" t="b">
        <f t="shared" si="807"/>
        <v>1</v>
      </c>
      <c r="AI1934" s="165" t="s">
        <v>3462</v>
      </c>
      <c r="AJ1934" s="157" t="str">
        <f t="shared" si="800"/>
        <v>n</v>
      </c>
      <c r="AK1934" s="157" t="str">
        <f t="shared" si="801"/>
        <v>n</v>
      </c>
      <c r="AL1934" s="157" t="str">
        <f t="shared" si="802"/>
        <v>n</v>
      </c>
      <c r="AM1934" s="157" t="str">
        <f t="shared" si="803"/>
        <v>y</v>
      </c>
      <c r="AN1934" s="157" t="str">
        <f t="shared" si="808"/>
        <v>n</v>
      </c>
      <c r="AO1934" s="157" t="str">
        <f t="shared" si="809"/>
        <v>n</v>
      </c>
      <c r="AP1934" s="157" t="str">
        <f t="shared" si="804"/>
        <v>n</v>
      </c>
      <c r="AQ1934" s="157" t="str">
        <f t="shared" si="805"/>
        <v>y</v>
      </c>
      <c r="AR1934" s="165">
        <v>0</v>
      </c>
      <c r="AS1934" s="166">
        <v>0</v>
      </c>
      <c r="AT1934" s="166" t="b">
        <f t="shared" si="783"/>
        <v>1</v>
      </c>
      <c r="AU1934" s="157"/>
    </row>
    <row r="1935" spans="1:47" ht="15" customHeight="1" x14ac:dyDescent="0.3">
      <c r="A1935" s="158" t="s">
        <v>1811</v>
      </c>
      <c r="B1935" s="158" t="s">
        <v>2140</v>
      </c>
      <c r="C1935" s="159">
        <v>44383</v>
      </c>
      <c r="D1935" s="158">
        <v>2021</v>
      </c>
      <c r="E1935" s="158" t="s">
        <v>19</v>
      </c>
      <c r="F1935" s="158" t="s">
        <v>1002</v>
      </c>
      <c r="G1935" s="169">
        <v>0.14791666666666667</v>
      </c>
      <c r="H1935" s="169">
        <v>0.1763888888888889</v>
      </c>
      <c r="I1935" s="157" t="s">
        <v>3463</v>
      </c>
      <c r="J1935" s="165" t="s">
        <v>1066</v>
      </c>
      <c r="K1935" s="157" t="str">
        <f t="shared" si="786"/>
        <v>n</v>
      </c>
      <c r="L1935" s="157" t="str">
        <f t="shared" si="787"/>
        <v>y</v>
      </c>
      <c r="M1935" s="157" t="str">
        <f t="shared" si="788"/>
        <v>n</v>
      </c>
      <c r="N1935" s="157" t="str">
        <f t="shared" si="789"/>
        <v>n</v>
      </c>
      <c r="O1935" s="157" t="str">
        <f t="shared" si="790"/>
        <v>n</v>
      </c>
      <c r="P1935" s="157" t="str">
        <f t="shared" si="791"/>
        <v>n</v>
      </c>
      <c r="Q1935" s="157" t="str">
        <f t="shared" si="792"/>
        <v>n</v>
      </c>
      <c r="R1935" s="157" t="str">
        <f t="shared" si="793"/>
        <v>n</v>
      </c>
      <c r="S1935" s="165">
        <v>50</v>
      </c>
      <c r="T1935" s="166">
        <v>50</v>
      </c>
      <c r="U1935" s="166" t="b">
        <f t="shared" si="806"/>
        <v>1</v>
      </c>
      <c r="V1935" s="165" t="s">
        <v>1066</v>
      </c>
      <c r="W1935" s="157" t="str">
        <f t="shared" si="784"/>
        <v>n</v>
      </c>
      <c r="X1935" s="157" t="str">
        <f t="shared" si="785"/>
        <v>y</v>
      </c>
      <c r="Y1935" s="157" t="str">
        <f t="shared" si="794"/>
        <v>n</v>
      </c>
      <c r="Z1935" s="157" t="str">
        <f t="shared" si="795"/>
        <v>n</v>
      </c>
      <c r="AA1935" s="157" t="str">
        <f t="shared" si="796"/>
        <v>n</v>
      </c>
      <c r="AB1935" s="157" t="str">
        <f t="shared" si="797"/>
        <v>n</v>
      </c>
      <c r="AC1935" s="157" t="str">
        <f t="shared" si="798"/>
        <v>n</v>
      </c>
      <c r="AD1935" s="157" t="str">
        <f t="shared" si="799"/>
        <v>n</v>
      </c>
      <c r="AE1935" s="165">
        <v>-1</v>
      </c>
      <c r="AF1935" s="166">
        <v>-1</v>
      </c>
      <c r="AG1935" s="166">
        <v>70</v>
      </c>
      <c r="AH1935" s="166" t="b">
        <f t="shared" si="807"/>
        <v>1</v>
      </c>
      <c r="AI1935" s="165" t="s">
        <v>2319</v>
      </c>
      <c r="AJ1935" s="157" t="str">
        <f t="shared" si="800"/>
        <v>n</v>
      </c>
      <c r="AK1935" s="157" t="str">
        <f t="shared" si="801"/>
        <v>n</v>
      </c>
      <c r="AL1935" s="157" t="str">
        <f t="shared" si="802"/>
        <v>n</v>
      </c>
      <c r="AM1935" s="157" t="str">
        <f t="shared" si="803"/>
        <v>y</v>
      </c>
      <c r="AN1935" s="157" t="str">
        <f t="shared" si="808"/>
        <v>n</v>
      </c>
      <c r="AO1935" s="157" t="str">
        <f t="shared" si="809"/>
        <v>y</v>
      </c>
      <c r="AP1935" s="157" t="str">
        <f t="shared" si="804"/>
        <v>n</v>
      </c>
      <c r="AQ1935" s="157" t="str">
        <f t="shared" si="805"/>
        <v>y</v>
      </c>
      <c r="AR1935" s="165">
        <v>0</v>
      </c>
      <c r="AS1935" s="166">
        <v>0</v>
      </c>
      <c r="AT1935" s="166" t="b">
        <f t="shared" si="783"/>
        <v>1</v>
      </c>
      <c r="AU1935" s="157"/>
    </row>
    <row r="1936" spans="1:47" ht="15" customHeight="1" x14ac:dyDescent="0.3">
      <c r="A1936" s="158" t="s">
        <v>1811</v>
      </c>
      <c r="B1936" s="158" t="s">
        <v>2140</v>
      </c>
      <c r="C1936" s="159">
        <v>44383</v>
      </c>
      <c r="D1936" s="158">
        <v>2021</v>
      </c>
      <c r="E1936" s="158" t="s">
        <v>19</v>
      </c>
      <c r="F1936" s="158" t="s">
        <v>1004</v>
      </c>
      <c r="G1936" s="169">
        <v>0.14791666666666667</v>
      </c>
      <c r="H1936" s="169">
        <v>0.1763888888888889</v>
      </c>
      <c r="I1936" s="157" t="s">
        <v>3464</v>
      </c>
      <c r="J1936" s="165" t="s">
        <v>1066</v>
      </c>
      <c r="K1936" s="157" t="str">
        <f t="shared" si="786"/>
        <v>n</v>
      </c>
      <c r="L1936" s="157" t="str">
        <f t="shared" si="787"/>
        <v>y</v>
      </c>
      <c r="M1936" s="157" t="str">
        <f t="shared" si="788"/>
        <v>n</v>
      </c>
      <c r="N1936" s="157" t="str">
        <f t="shared" si="789"/>
        <v>n</v>
      </c>
      <c r="O1936" s="157" t="str">
        <f t="shared" si="790"/>
        <v>n</v>
      </c>
      <c r="P1936" s="157" t="str">
        <f t="shared" si="791"/>
        <v>n</v>
      </c>
      <c r="Q1936" s="157" t="str">
        <f t="shared" si="792"/>
        <v>n</v>
      </c>
      <c r="R1936" s="157" t="str">
        <f t="shared" si="793"/>
        <v>n</v>
      </c>
      <c r="S1936" s="165">
        <v>50</v>
      </c>
      <c r="T1936" s="166">
        <v>50</v>
      </c>
      <c r="U1936" s="166" t="b">
        <f t="shared" si="806"/>
        <v>1</v>
      </c>
      <c r="V1936" s="165" t="s">
        <v>1066</v>
      </c>
      <c r="W1936" s="157" t="str">
        <f t="shared" si="784"/>
        <v>n</v>
      </c>
      <c r="X1936" s="157" t="str">
        <f t="shared" si="785"/>
        <v>y</v>
      </c>
      <c r="Y1936" s="157" t="str">
        <f t="shared" si="794"/>
        <v>n</v>
      </c>
      <c r="Z1936" s="157" t="str">
        <f t="shared" si="795"/>
        <v>n</v>
      </c>
      <c r="AA1936" s="157" t="str">
        <f t="shared" si="796"/>
        <v>n</v>
      </c>
      <c r="AB1936" s="157" t="str">
        <f t="shared" si="797"/>
        <v>n</v>
      </c>
      <c r="AC1936" s="157" t="str">
        <f t="shared" si="798"/>
        <v>n</v>
      </c>
      <c r="AD1936" s="157" t="str">
        <f t="shared" si="799"/>
        <v>n</v>
      </c>
      <c r="AE1936" s="165">
        <v>-1</v>
      </c>
      <c r="AF1936" s="166">
        <v>-1</v>
      </c>
      <c r="AG1936" s="166">
        <v>50</v>
      </c>
      <c r="AH1936" s="166" t="b">
        <f t="shared" si="807"/>
        <v>1</v>
      </c>
      <c r="AI1936" s="165" t="s">
        <v>2319</v>
      </c>
      <c r="AJ1936" s="157" t="str">
        <f t="shared" si="800"/>
        <v>n</v>
      </c>
      <c r="AK1936" s="157" t="str">
        <f t="shared" si="801"/>
        <v>n</v>
      </c>
      <c r="AL1936" s="157" t="str">
        <f t="shared" si="802"/>
        <v>n</v>
      </c>
      <c r="AM1936" s="157" t="str">
        <f t="shared" si="803"/>
        <v>y</v>
      </c>
      <c r="AN1936" s="157" t="str">
        <f t="shared" si="808"/>
        <v>n</v>
      </c>
      <c r="AO1936" s="157" t="str">
        <f t="shared" si="809"/>
        <v>y</v>
      </c>
      <c r="AP1936" s="157" t="str">
        <f t="shared" si="804"/>
        <v>n</v>
      </c>
      <c r="AQ1936" s="157" t="str">
        <f t="shared" si="805"/>
        <v>y</v>
      </c>
      <c r="AR1936" s="165">
        <v>0</v>
      </c>
      <c r="AS1936" s="166">
        <v>0</v>
      </c>
      <c r="AT1936" s="166" t="b">
        <f t="shared" si="783"/>
        <v>1</v>
      </c>
      <c r="AU1936" s="157" t="s">
        <v>2933</v>
      </c>
    </row>
    <row r="1937" spans="1:47" ht="15" customHeight="1" x14ac:dyDescent="0.3">
      <c r="A1937" s="158" t="s">
        <v>1811</v>
      </c>
      <c r="B1937" s="158" t="s">
        <v>2140</v>
      </c>
      <c r="C1937" s="159">
        <v>44383</v>
      </c>
      <c r="D1937" s="158">
        <v>2021</v>
      </c>
      <c r="E1937" s="158" t="s">
        <v>19</v>
      </c>
      <c r="F1937" s="158" t="s">
        <v>1006</v>
      </c>
      <c r="G1937" s="169">
        <v>0.14791666666666667</v>
      </c>
      <c r="H1937" s="169">
        <v>0.1763888888888889</v>
      </c>
      <c r="I1937" s="157" t="s">
        <v>3465</v>
      </c>
      <c r="J1937" s="165" t="s">
        <v>1066</v>
      </c>
      <c r="K1937" s="157" t="str">
        <f t="shared" si="786"/>
        <v>n</v>
      </c>
      <c r="L1937" s="157" t="str">
        <f t="shared" si="787"/>
        <v>y</v>
      </c>
      <c r="M1937" s="157" t="str">
        <f t="shared" si="788"/>
        <v>n</v>
      </c>
      <c r="N1937" s="157" t="str">
        <f t="shared" si="789"/>
        <v>n</v>
      </c>
      <c r="O1937" s="157" t="str">
        <f t="shared" si="790"/>
        <v>n</v>
      </c>
      <c r="P1937" s="157" t="str">
        <f t="shared" si="791"/>
        <v>n</v>
      </c>
      <c r="Q1937" s="157" t="str">
        <f t="shared" si="792"/>
        <v>n</v>
      </c>
      <c r="R1937" s="157" t="str">
        <f t="shared" si="793"/>
        <v>n</v>
      </c>
      <c r="S1937" s="165">
        <v>75</v>
      </c>
      <c r="T1937" s="166">
        <v>75</v>
      </c>
      <c r="U1937" s="166" t="b">
        <f t="shared" si="806"/>
        <v>1</v>
      </c>
      <c r="V1937" s="165" t="s">
        <v>1066</v>
      </c>
      <c r="W1937" s="157" t="str">
        <f t="shared" si="784"/>
        <v>n</v>
      </c>
      <c r="X1937" s="157" t="str">
        <f t="shared" si="785"/>
        <v>y</v>
      </c>
      <c r="Y1937" s="157" t="str">
        <f t="shared" si="794"/>
        <v>n</v>
      </c>
      <c r="Z1937" s="157" t="str">
        <f t="shared" si="795"/>
        <v>n</v>
      </c>
      <c r="AA1937" s="157" t="str">
        <f t="shared" si="796"/>
        <v>n</v>
      </c>
      <c r="AB1937" s="157" t="str">
        <f t="shared" si="797"/>
        <v>n</v>
      </c>
      <c r="AC1937" s="157" t="str">
        <f t="shared" si="798"/>
        <v>n</v>
      </c>
      <c r="AD1937" s="157" t="str">
        <f t="shared" si="799"/>
        <v>n</v>
      </c>
      <c r="AE1937" s="165">
        <v>-1</v>
      </c>
      <c r="AF1937" s="166">
        <v>-1</v>
      </c>
      <c r="AG1937" s="166">
        <v>10</v>
      </c>
      <c r="AH1937" s="166" t="b">
        <f t="shared" si="807"/>
        <v>1</v>
      </c>
      <c r="AI1937" s="165" t="s">
        <v>2514</v>
      </c>
      <c r="AJ1937" s="157" t="str">
        <f t="shared" si="800"/>
        <v>n</v>
      </c>
      <c r="AK1937" s="157" t="str">
        <f t="shared" si="801"/>
        <v>n</v>
      </c>
      <c r="AL1937" s="157" t="str">
        <f t="shared" si="802"/>
        <v>n</v>
      </c>
      <c r="AM1937" s="157" t="str">
        <f t="shared" si="803"/>
        <v>y</v>
      </c>
      <c r="AN1937" s="157" t="str">
        <f t="shared" si="808"/>
        <v>n</v>
      </c>
      <c r="AO1937" s="157" t="str">
        <f t="shared" si="809"/>
        <v>n</v>
      </c>
      <c r="AP1937" s="157" t="str">
        <f t="shared" si="804"/>
        <v>n</v>
      </c>
      <c r="AQ1937" s="157" t="str">
        <f t="shared" si="805"/>
        <v>n</v>
      </c>
      <c r="AR1937" s="165">
        <v>0</v>
      </c>
      <c r="AS1937" s="166">
        <v>0</v>
      </c>
      <c r="AT1937" s="166" t="b">
        <f t="shared" si="783"/>
        <v>1</v>
      </c>
      <c r="AU1937" s="157" t="s">
        <v>2458</v>
      </c>
    </row>
    <row r="1938" spans="1:47" ht="15" customHeight="1" x14ac:dyDescent="0.3">
      <c r="A1938" s="158" t="s">
        <v>1811</v>
      </c>
      <c r="B1938" s="158" t="s">
        <v>2140</v>
      </c>
      <c r="C1938" s="159">
        <v>44383</v>
      </c>
      <c r="D1938" s="158">
        <v>2021</v>
      </c>
      <c r="E1938" s="158" t="s">
        <v>19</v>
      </c>
      <c r="F1938" s="158" t="s">
        <v>1008</v>
      </c>
      <c r="G1938" s="169">
        <v>0.14791666666666667</v>
      </c>
      <c r="H1938" s="169">
        <v>0.1763888888888889</v>
      </c>
      <c r="I1938" s="157" t="s">
        <v>3466</v>
      </c>
      <c r="J1938" s="165"/>
      <c r="K1938" s="157" t="str">
        <f t="shared" si="786"/>
        <v>n</v>
      </c>
      <c r="L1938" s="157" t="str">
        <f t="shared" si="787"/>
        <v>n</v>
      </c>
      <c r="M1938" s="157" t="str">
        <f t="shared" si="788"/>
        <v>n</v>
      </c>
      <c r="N1938" s="157" t="str">
        <f t="shared" si="789"/>
        <v>n</v>
      </c>
      <c r="O1938" s="157" t="str">
        <f t="shared" si="790"/>
        <v>n</v>
      </c>
      <c r="P1938" s="157" t="str">
        <f t="shared" si="791"/>
        <v>n</v>
      </c>
      <c r="Q1938" s="157" t="str">
        <f t="shared" si="792"/>
        <v>n</v>
      </c>
      <c r="R1938" s="157" t="str">
        <f t="shared" si="793"/>
        <v>n</v>
      </c>
      <c r="S1938" s="165">
        <v>0</v>
      </c>
      <c r="T1938" s="166">
        <v>0</v>
      </c>
      <c r="U1938" s="166" t="b">
        <f t="shared" si="806"/>
        <v>1</v>
      </c>
      <c r="V1938" s="165" t="s">
        <v>1066</v>
      </c>
      <c r="W1938" s="157" t="str">
        <f t="shared" si="784"/>
        <v>n</v>
      </c>
      <c r="X1938" s="157" t="str">
        <f t="shared" si="785"/>
        <v>y</v>
      </c>
      <c r="Y1938" s="157" t="str">
        <f t="shared" si="794"/>
        <v>n</v>
      </c>
      <c r="Z1938" s="157" t="str">
        <f t="shared" si="795"/>
        <v>n</v>
      </c>
      <c r="AA1938" s="157" t="str">
        <f t="shared" si="796"/>
        <v>n</v>
      </c>
      <c r="AB1938" s="157" t="str">
        <f t="shared" si="797"/>
        <v>n</v>
      </c>
      <c r="AC1938" s="157" t="str">
        <f t="shared" si="798"/>
        <v>n</v>
      </c>
      <c r="AD1938" s="157" t="str">
        <f t="shared" si="799"/>
        <v>n</v>
      </c>
      <c r="AE1938" s="165">
        <v>-1</v>
      </c>
      <c r="AF1938" s="166">
        <v>-1</v>
      </c>
      <c r="AG1938" s="166">
        <v>95</v>
      </c>
      <c r="AH1938" s="166" t="b">
        <f t="shared" si="807"/>
        <v>1</v>
      </c>
      <c r="AI1938" s="165" t="s">
        <v>2799</v>
      </c>
      <c r="AJ1938" s="157" t="str">
        <f t="shared" si="800"/>
        <v>n</v>
      </c>
      <c r="AK1938" s="157" t="str">
        <f t="shared" si="801"/>
        <v>n</v>
      </c>
      <c r="AL1938" s="157" t="str">
        <f t="shared" si="802"/>
        <v>y</v>
      </c>
      <c r="AM1938" s="157" t="str">
        <f t="shared" si="803"/>
        <v>y</v>
      </c>
      <c r="AN1938" s="157" t="str">
        <f t="shared" si="808"/>
        <v>n</v>
      </c>
      <c r="AO1938" s="157" t="str">
        <f t="shared" si="809"/>
        <v>y</v>
      </c>
      <c r="AP1938" s="157" t="str">
        <f t="shared" si="804"/>
        <v>n</v>
      </c>
      <c r="AQ1938" s="157" t="str">
        <f t="shared" si="805"/>
        <v>n</v>
      </c>
      <c r="AR1938" s="165">
        <v>0</v>
      </c>
      <c r="AS1938" s="166">
        <v>0</v>
      </c>
      <c r="AT1938" s="166" t="b">
        <f t="shared" si="783"/>
        <v>1</v>
      </c>
      <c r="AU1938" s="157"/>
    </row>
    <row r="1939" spans="1:47" ht="15" customHeight="1" x14ac:dyDescent="0.3">
      <c r="A1939" s="158" t="s">
        <v>1811</v>
      </c>
      <c r="B1939" s="158" t="s">
        <v>2140</v>
      </c>
      <c r="C1939" s="159">
        <v>44383</v>
      </c>
      <c r="D1939" s="158">
        <v>2021</v>
      </c>
      <c r="E1939" s="158" t="s">
        <v>19</v>
      </c>
      <c r="F1939" s="158" t="s">
        <v>1010</v>
      </c>
      <c r="G1939" s="169">
        <v>0.14791666666666667</v>
      </c>
      <c r="H1939" s="169">
        <v>0.1763888888888889</v>
      </c>
      <c r="I1939" s="157" t="s">
        <v>3467</v>
      </c>
      <c r="J1939" s="165" t="s">
        <v>1066</v>
      </c>
      <c r="K1939" s="157" t="str">
        <f t="shared" si="786"/>
        <v>n</v>
      </c>
      <c r="L1939" s="157" t="str">
        <f t="shared" si="787"/>
        <v>y</v>
      </c>
      <c r="M1939" s="157" t="str">
        <f t="shared" si="788"/>
        <v>n</v>
      </c>
      <c r="N1939" s="157" t="str">
        <f t="shared" si="789"/>
        <v>n</v>
      </c>
      <c r="O1939" s="157" t="str">
        <f t="shared" si="790"/>
        <v>n</v>
      </c>
      <c r="P1939" s="157" t="str">
        <f t="shared" si="791"/>
        <v>n</v>
      </c>
      <c r="Q1939" s="157" t="str">
        <f t="shared" si="792"/>
        <v>n</v>
      </c>
      <c r="R1939" s="157" t="str">
        <f t="shared" si="793"/>
        <v>n</v>
      </c>
      <c r="S1939" s="165">
        <v>25</v>
      </c>
      <c r="T1939" s="166">
        <v>25</v>
      </c>
      <c r="U1939" s="166" t="b">
        <f t="shared" si="806"/>
        <v>1</v>
      </c>
      <c r="V1939" s="165" t="s">
        <v>1066</v>
      </c>
      <c r="W1939" s="157" t="str">
        <f t="shared" si="784"/>
        <v>n</v>
      </c>
      <c r="X1939" s="157" t="str">
        <f t="shared" si="785"/>
        <v>y</v>
      </c>
      <c r="Y1939" s="157" t="str">
        <f t="shared" si="794"/>
        <v>n</v>
      </c>
      <c r="Z1939" s="157" t="str">
        <f t="shared" si="795"/>
        <v>n</v>
      </c>
      <c r="AA1939" s="157" t="str">
        <f t="shared" si="796"/>
        <v>n</v>
      </c>
      <c r="AB1939" s="157" t="str">
        <f t="shared" si="797"/>
        <v>n</v>
      </c>
      <c r="AC1939" s="157" t="str">
        <f t="shared" si="798"/>
        <v>n</v>
      </c>
      <c r="AD1939" s="157" t="str">
        <f t="shared" si="799"/>
        <v>n</v>
      </c>
      <c r="AE1939" s="165">
        <v>-1</v>
      </c>
      <c r="AF1939" s="166">
        <v>-1</v>
      </c>
      <c r="AG1939" s="166">
        <v>99</v>
      </c>
      <c r="AH1939" s="166" t="b">
        <f t="shared" si="807"/>
        <v>1</v>
      </c>
      <c r="AI1939" s="165" t="s">
        <v>2514</v>
      </c>
      <c r="AJ1939" s="157" t="str">
        <f t="shared" si="800"/>
        <v>n</v>
      </c>
      <c r="AK1939" s="157" t="str">
        <f t="shared" si="801"/>
        <v>n</v>
      </c>
      <c r="AL1939" s="157" t="str">
        <f t="shared" si="802"/>
        <v>n</v>
      </c>
      <c r="AM1939" s="157" t="str">
        <f t="shared" si="803"/>
        <v>y</v>
      </c>
      <c r="AN1939" s="157" t="str">
        <f t="shared" si="808"/>
        <v>n</v>
      </c>
      <c r="AO1939" s="157" t="str">
        <f t="shared" si="809"/>
        <v>n</v>
      </c>
      <c r="AP1939" s="157" t="str">
        <f t="shared" si="804"/>
        <v>n</v>
      </c>
      <c r="AQ1939" s="157" t="str">
        <f t="shared" si="805"/>
        <v>n</v>
      </c>
      <c r="AR1939" s="165">
        <v>0</v>
      </c>
      <c r="AS1939" s="166">
        <v>0</v>
      </c>
      <c r="AT1939" s="166" t="b">
        <f t="shared" si="783"/>
        <v>1</v>
      </c>
      <c r="AU1939" s="157"/>
    </row>
    <row r="1940" spans="1:47" ht="15" customHeight="1" x14ac:dyDescent="0.3">
      <c r="A1940" s="158" t="s">
        <v>1811</v>
      </c>
      <c r="B1940" s="158" t="s">
        <v>2140</v>
      </c>
      <c r="C1940" s="159">
        <v>44383</v>
      </c>
      <c r="D1940" s="158">
        <v>2021</v>
      </c>
      <c r="E1940" s="158" t="s">
        <v>19</v>
      </c>
      <c r="F1940" s="158" t="s">
        <v>1012</v>
      </c>
      <c r="G1940" s="169">
        <v>0.14791666666666667</v>
      </c>
      <c r="H1940" s="169">
        <v>0.1763888888888889</v>
      </c>
      <c r="I1940" s="157" t="s">
        <v>3468</v>
      </c>
      <c r="J1940" s="165" t="s">
        <v>1066</v>
      </c>
      <c r="K1940" s="157" t="str">
        <f t="shared" si="786"/>
        <v>n</v>
      </c>
      <c r="L1940" s="157" t="str">
        <f t="shared" si="787"/>
        <v>y</v>
      </c>
      <c r="M1940" s="157" t="str">
        <f t="shared" si="788"/>
        <v>n</v>
      </c>
      <c r="N1940" s="157" t="str">
        <f t="shared" si="789"/>
        <v>n</v>
      </c>
      <c r="O1940" s="157" t="str">
        <f t="shared" si="790"/>
        <v>n</v>
      </c>
      <c r="P1940" s="157" t="str">
        <f t="shared" si="791"/>
        <v>n</v>
      </c>
      <c r="Q1940" s="157" t="str">
        <f t="shared" si="792"/>
        <v>n</v>
      </c>
      <c r="R1940" s="157" t="str">
        <f t="shared" si="793"/>
        <v>n</v>
      </c>
      <c r="S1940" s="165">
        <v>48</v>
      </c>
      <c r="T1940" s="166">
        <v>48</v>
      </c>
      <c r="U1940" s="166" t="b">
        <f t="shared" si="806"/>
        <v>1</v>
      </c>
      <c r="V1940" s="165" t="s">
        <v>1066</v>
      </c>
      <c r="W1940" s="157" t="str">
        <f t="shared" si="784"/>
        <v>n</v>
      </c>
      <c r="X1940" s="157" t="str">
        <f t="shared" si="785"/>
        <v>y</v>
      </c>
      <c r="Y1940" s="157" t="str">
        <f t="shared" si="794"/>
        <v>n</v>
      </c>
      <c r="Z1940" s="157" t="str">
        <f t="shared" si="795"/>
        <v>n</v>
      </c>
      <c r="AA1940" s="157" t="str">
        <f t="shared" si="796"/>
        <v>n</v>
      </c>
      <c r="AB1940" s="157" t="str">
        <f t="shared" si="797"/>
        <v>n</v>
      </c>
      <c r="AC1940" s="157" t="str">
        <f t="shared" si="798"/>
        <v>n</v>
      </c>
      <c r="AD1940" s="157" t="str">
        <f t="shared" si="799"/>
        <v>n</v>
      </c>
      <c r="AE1940" s="165">
        <v>-1</v>
      </c>
      <c r="AF1940" s="166">
        <v>-1</v>
      </c>
      <c r="AG1940" s="166">
        <v>80</v>
      </c>
      <c r="AH1940" s="166" t="b">
        <f t="shared" si="807"/>
        <v>1</v>
      </c>
      <c r="AI1940" s="165" t="s">
        <v>2341</v>
      </c>
      <c r="AJ1940" s="157" t="str">
        <f t="shared" si="800"/>
        <v>n</v>
      </c>
      <c r="AK1940" s="157" t="str">
        <f t="shared" si="801"/>
        <v>n</v>
      </c>
      <c r="AL1940" s="157" t="str">
        <f t="shared" si="802"/>
        <v>n</v>
      </c>
      <c r="AM1940" s="157" t="str">
        <f t="shared" si="803"/>
        <v>y</v>
      </c>
      <c r="AN1940" s="157" t="str">
        <f t="shared" si="808"/>
        <v>n</v>
      </c>
      <c r="AO1940" s="157" t="str">
        <f t="shared" si="809"/>
        <v>y</v>
      </c>
      <c r="AP1940" s="157" t="str">
        <f t="shared" si="804"/>
        <v>n</v>
      </c>
      <c r="AQ1940" s="157" t="str">
        <f t="shared" si="805"/>
        <v>n</v>
      </c>
      <c r="AR1940" s="165">
        <v>0</v>
      </c>
      <c r="AS1940" s="166">
        <v>0</v>
      </c>
      <c r="AT1940" s="166" t="b">
        <f t="shared" si="783"/>
        <v>1</v>
      </c>
      <c r="AU1940" s="157"/>
    </row>
    <row r="1941" spans="1:47" ht="15" customHeight="1" x14ac:dyDescent="0.3">
      <c r="A1941" s="158" t="s">
        <v>1811</v>
      </c>
      <c r="B1941" s="158" t="s">
        <v>2140</v>
      </c>
      <c r="C1941" s="159">
        <v>44383</v>
      </c>
      <c r="D1941" s="158">
        <v>2021</v>
      </c>
      <c r="E1941" s="158" t="s">
        <v>19</v>
      </c>
      <c r="F1941" s="158" t="s">
        <v>1014</v>
      </c>
      <c r="G1941" s="169">
        <v>0.14791666666666667</v>
      </c>
      <c r="H1941" s="169">
        <v>0.1763888888888889</v>
      </c>
      <c r="I1941" s="157" t="s">
        <v>3469</v>
      </c>
      <c r="J1941" s="165" t="s">
        <v>1066</v>
      </c>
      <c r="K1941" s="157" t="str">
        <f t="shared" si="786"/>
        <v>n</v>
      </c>
      <c r="L1941" s="157" t="str">
        <f t="shared" si="787"/>
        <v>y</v>
      </c>
      <c r="M1941" s="157" t="str">
        <f t="shared" si="788"/>
        <v>n</v>
      </c>
      <c r="N1941" s="157" t="str">
        <f t="shared" si="789"/>
        <v>n</v>
      </c>
      <c r="O1941" s="157" t="str">
        <f t="shared" si="790"/>
        <v>n</v>
      </c>
      <c r="P1941" s="157" t="str">
        <f t="shared" si="791"/>
        <v>n</v>
      </c>
      <c r="Q1941" s="157" t="str">
        <f t="shared" si="792"/>
        <v>n</v>
      </c>
      <c r="R1941" s="157" t="str">
        <f t="shared" si="793"/>
        <v>n</v>
      </c>
      <c r="S1941" s="165">
        <v>20</v>
      </c>
      <c r="T1941" s="166">
        <v>20</v>
      </c>
      <c r="U1941" s="166" t="b">
        <f t="shared" si="806"/>
        <v>1</v>
      </c>
      <c r="V1941" s="165" t="s">
        <v>1066</v>
      </c>
      <c r="W1941" s="157" t="str">
        <f t="shared" si="784"/>
        <v>n</v>
      </c>
      <c r="X1941" s="157" t="str">
        <f t="shared" si="785"/>
        <v>y</v>
      </c>
      <c r="Y1941" s="157" t="str">
        <f t="shared" si="794"/>
        <v>n</v>
      </c>
      <c r="Z1941" s="157" t="str">
        <f t="shared" si="795"/>
        <v>n</v>
      </c>
      <c r="AA1941" s="157" t="str">
        <f t="shared" si="796"/>
        <v>n</v>
      </c>
      <c r="AB1941" s="157" t="str">
        <f t="shared" si="797"/>
        <v>n</v>
      </c>
      <c r="AC1941" s="157" t="str">
        <f t="shared" si="798"/>
        <v>n</v>
      </c>
      <c r="AD1941" s="157" t="str">
        <f t="shared" si="799"/>
        <v>n</v>
      </c>
      <c r="AE1941" s="165">
        <v>-1</v>
      </c>
      <c r="AF1941" s="166">
        <v>-1</v>
      </c>
      <c r="AG1941" s="166">
        <v>50</v>
      </c>
      <c r="AH1941" s="166" t="b">
        <f t="shared" si="807"/>
        <v>1</v>
      </c>
      <c r="AI1941" s="165" t="s">
        <v>2341</v>
      </c>
      <c r="AJ1941" s="157" t="str">
        <f t="shared" si="800"/>
        <v>n</v>
      </c>
      <c r="AK1941" s="157" t="str">
        <f t="shared" si="801"/>
        <v>n</v>
      </c>
      <c r="AL1941" s="157" t="str">
        <f t="shared" si="802"/>
        <v>n</v>
      </c>
      <c r="AM1941" s="157" t="str">
        <f t="shared" si="803"/>
        <v>y</v>
      </c>
      <c r="AN1941" s="157" t="str">
        <f t="shared" si="808"/>
        <v>n</v>
      </c>
      <c r="AO1941" s="157" t="str">
        <f t="shared" si="809"/>
        <v>y</v>
      </c>
      <c r="AP1941" s="157" t="str">
        <f t="shared" si="804"/>
        <v>n</v>
      </c>
      <c r="AQ1941" s="157" t="str">
        <f t="shared" si="805"/>
        <v>n</v>
      </c>
      <c r="AR1941" s="165">
        <v>0</v>
      </c>
      <c r="AS1941" s="166">
        <v>0</v>
      </c>
      <c r="AT1941" s="166" t="b">
        <f t="shared" si="783"/>
        <v>1</v>
      </c>
      <c r="AU1941" s="157"/>
    </row>
    <row r="1942" spans="1:47" ht="15" customHeight="1" x14ac:dyDescent="0.3">
      <c r="A1942" s="158" t="s">
        <v>1811</v>
      </c>
      <c r="B1942" s="158" t="s">
        <v>2140</v>
      </c>
      <c r="C1942" s="159">
        <v>44383</v>
      </c>
      <c r="D1942" s="158">
        <v>2021</v>
      </c>
      <c r="E1942" s="158" t="s">
        <v>19</v>
      </c>
      <c r="F1942" s="158" t="s">
        <v>1016</v>
      </c>
      <c r="G1942" s="169">
        <v>0.14791666666666667</v>
      </c>
      <c r="H1942" s="169">
        <v>0.1763888888888889</v>
      </c>
      <c r="I1942" s="157" t="s">
        <v>3470</v>
      </c>
      <c r="J1942" s="165" t="s">
        <v>1066</v>
      </c>
      <c r="K1942" s="157" t="str">
        <f t="shared" si="786"/>
        <v>n</v>
      </c>
      <c r="L1942" s="157" t="str">
        <f t="shared" si="787"/>
        <v>y</v>
      </c>
      <c r="M1942" s="157" t="str">
        <f t="shared" si="788"/>
        <v>n</v>
      </c>
      <c r="N1942" s="157" t="str">
        <f t="shared" si="789"/>
        <v>n</v>
      </c>
      <c r="O1942" s="157" t="str">
        <f t="shared" si="790"/>
        <v>n</v>
      </c>
      <c r="P1942" s="157" t="str">
        <f t="shared" si="791"/>
        <v>n</v>
      </c>
      <c r="Q1942" s="157" t="str">
        <f t="shared" si="792"/>
        <v>n</v>
      </c>
      <c r="R1942" s="157" t="str">
        <f t="shared" si="793"/>
        <v>n</v>
      </c>
      <c r="S1942" s="165">
        <v>30</v>
      </c>
      <c r="T1942" s="166">
        <v>30</v>
      </c>
      <c r="U1942" s="166" t="b">
        <f t="shared" si="806"/>
        <v>1</v>
      </c>
      <c r="V1942" s="165" t="s">
        <v>1066</v>
      </c>
      <c r="W1942" s="157" t="str">
        <f t="shared" si="784"/>
        <v>n</v>
      </c>
      <c r="X1942" s="157" t="str">
        <f t="shared" si="785"/>
        <v>y</v>
      </c>
      <c r="Y1942" s="157" t="str">
        <f t="shared" si="794"/>
        <v>n</v>
      </c>
      <c r="Z1942" s="157" t="str">
        <f t="shared" si="795"/>
        <v>n</v>
      </c>
      <c r="AA1942" s="157" t="str">
        <f t="shared" si="796"/>
        <v>n</v>
      </c>
      <c r="AB1942" s="157" t="str">
        <f t="shared" si="797"/>
        <v>n</v>
      </c>
      <c r="AC1942" s="157" t="str">
        <f t="shared" si="798"/>
        <v>n</v>
      </c>
      <c r="AD1942" s="157" t="str">
        <f t="shared" si="799"/>
        <v>n</v>
      </c>
      <c r="AE1942" s="165">
        <v>-1</v>
      </c>
      <c r="AF1942" s="166">
        <v>-1</v>
      </c>
      <c r="AG1942" s="166">
        <v>50</v>
      </c>
      <c r="AH1942" s="166" t="b">
        <f t="shared" si="807"/>
        <v>1</v>
      </c>
      <c r="AI1942" s="165" t="s">
        <v>2319</v>
      </c>
      <c r="AJ1942" s="157" t="str">
        <f t="shared" si="800"/>
        <v>n</v>
      </c>
      <c r="AK1942" s="157" t="str">
        <f t="shared" si="801"/>
        <v>n</v>
      </c>
      <c r="AL1942" s="157" t="str">
        <f t="shared" si="802"/>
        <v>n</v>
      </c>
      <c r="AM1942" s="157" t="str">
        <f t="shared" si="803"/>
        <v>y</v>
      </c>
      <c r="AN1942" s="157" t="str">
        <f t="shared" si="808"/>
        <v>n</v>
      </c>
      <c r="AO1942" s="157" t="str">
        <f t="shared" si="809"/>
        <v>y</v>
      </c>
      <c r="AP1942" s="157" t="str">
        <f t="shared" si="804"/>
        <v>n</v>
      </c>
      <c r="AQ1942" s="157" t="str">
        <f t="shared" si="805"/>
        <v>y</v>
      </c>
      <c r="AR1942" s="165">
        <v>0</v>
      </c>
      <c r="AS1942" s="166">
        <v>0</v>
      </c>
      <c r="AT1942" s="166" t="b">
        <f t="shared" si="783"/>
        <v>1</v>
      </c>
      <c r="AU1942" s="157" t="s">
        <v>3471</v>
      </c>
    </row>
    <row r="1943" spans="1:47" ht="15" customHeight="1" x14ac:dyDescent="0.3">
      <c r="A1943" s="158" t="s">
        <v>1811</v>
      </c>
      <c r="B1943" s="158" t="s">
        <v>2140</v>
      </c>
      <c r="C1943" s="159">
        <v>44383</v>
      </c>
      <c r="D1943" s="158">
        <v>2021</v>
      </c>
      <c r="E1943" s="158" t="s">
        <v>19</v>
      </c>
      <c r="F1943" s="158" t="s">
        <v>1018</v>
      </c>
      <c r="G1943" s="169">
        <v>0.14791666666666667</v>
      </c>
      <c r="H1943" s="169">
        <v>0.1763888888888889</v>
      </c>
      <c r="I1943" s="157" t="s">
        <v>3472</v>
      </c>
      <c r="J1943" s="165" t="s">
        <v>1066</v>
      </c>
      <c r="K1943" s="157" t="str">
        <f t="shared" si="786"/>
        <v>n</v>
      </c>
      <c r="L1943" s="157" t="str">
        <f t="shared" si="787"/>
        <v>y</v>
      </c>
      <c r="M1943" s="157" t="str">
        <f t="shared" si="788"/>
        <v>n</v>
      </c>
      <c r="N1943" s="157" t="str">
        <f t="shared" si="789"/>
        <v>n</v>
      </c>
      <c r="O1943" s="157" t="str">
        <f t="shared" si="790"/>
        <v>n</v>
      </c>
      <c r="P1943" s="157" t="str">
        <f t="shared" si="791"/>
        <v>n</v>
      </c>
      <c r="Q1943" s="157" t="str">
        <f t="shared" si="792"/>
        <v>n</v>
      </c>
      <c r="R1943" s="157" t="str">
        <f t="shared" si="793"/>
        <v>n</v>
      </c>
      <c r="S1943" s="165">
        <v>85</v>
      </c>
      <c r="T1943" s="166">
        <v>85</v>
      </c>
      <c r="U1943" s="166" t="b">
        <f t="shared" si="806"/>
        <v>1</v>
      </c>
      <c r="V1943" s="165" t="s">
        <v>1066</v>
      </c>
      <c r="W1943" s="157" t="str">
        <f t="shared" si="784"/>
        <v>n</v>
      </c>
      <c r="X1943" s="157" t="str">
        <f t="shared" si="785"/>
        <v>y</v>
      </c>
      <c r="Y1943" s="157" t="str">
        <f t="shared" si="794"/>
        <v>n</v>
      </c>
      <c r="Z1943" s="157" t="str">
        <f t="shared" si="795"/>
        <v>n</v>
      </c>
      <c r="AA1943" s="157" t="str">
        <f t="shared" si="796"/>
        <v>n</v>
      </c>
      <c r="AB1943" s="157" t="str">
        <f t="shared" si="797"/>
        <v>n</v>
      </c>
      <c r="AC1943" s="157" t="str">
        <f t="shared" si="798"/>
        <v>n</v>
      </c>
      <c r="AD1943" s="157" t="str">
        <f t="shared" si="799"/>
        <v>n</v>
      </c>
      <c r="AE1943" s="165">
        <v>-1</v>
      </c>
      <c r="AF1943" s="166">
        <v>-1</v>
      </c>
      <c r="AG1943" s="166">
        <v>90</v>
      </c>
      <c r="AH1943" s="166" t="b">
        <f t="shared" si="807"/>
        <v>1</v>
      </c>
      <c r="AI1943" s="165" t="s">
        <v>2425</v>
      </c>
      <c r="AJ1943" s="157" t="str">
        <f t="shared" si="800"/>
        <v>n</v>
      </c>
      <c r="AK1943" s="157" t="str">
        <f t="shared" si="801"/>
        <v>n</v>
      </c>
      <c r="AL1943" s="157" t="str">
        <f t="shared" si="802"/>
        <v>n</v>
      </c>
      <c r="AM1943" s="157" t="str">
        <f t="shared" si="803"/>
        <v>n</v>
      </c>
      <c r="AN1943" s="157" t="str">
        <f t="shared" si="808"/>
        <v>n</v>
      </c>
      <c r="AO1943" s="157" t="str">
        <f t="shared" si="809"/>
        <v>y</v>
      </c>
      <c r="AP1943" s="157" t="str">
        <f t="shared" si="804"/>
        <v>n</v>
      </c>
      <c r="AQ1943" s="157" t="str">
        <f t="shared" si="805"/>
        <v>y</v>
      </c>
      <c r="AR1943" s="165">
        <v>0</v>
      </c>
      <c r="AS1943" s="166">
        <v>0</v>
      </c>
      <c r="AT1943" s="166" t="b">
        <f t="shared" si="783"/>
        <v>1</v>
      </c>
      <c r="AU1943" s="157"/>
    </row>
    <row r="1944" spans="1:47" ht="15" customHeight="1" x14ac:dyDescent="0.3">
      <c r="A1944" s="158" t="s">
        <v>1811</v>
      </c>
      <c r="B1944" s="158" t="s">
        <v>2140</v>
      </c>
      <c r="C1944" s="159">
        <v>44383</v>
      </c>
      <c r="D1944" s="158">
        <v>2021</v>
      </c>
      <c r="E1944" s="158" t="s">
        <v>19</v>
      </c>
      <c r="F1944" s="158" t="s">
        <v>1020</v>
      </c>
      <c r="G1944" s="169">
        <v>0.14791666666666667</v>
      </c>
      <c r="H1944" s="169">
        <v>0.1763888888888889</v>
      </c>
      <c r="I1944" s="157" t="s">
        <v>3473</v>
      </c>
      <c r="J1944" s="165" t="s">
        <v>1066</v>
      </c>
      <c r="K1944" s="157" t="str">
        <f t="shared" si="786"/>
        <v>n</v>
      </c>
      <c r="L1944" s="157" t="str">
        <f t="shared" si="787"/>
        <v>y</v>
      </c>
      <c r="M1944" s="157" t="str">
        <f t="shared" si="788"/>
        <v>n</v>
      </c>
      <c r="N1944" s="157" t="str">
        <f t="shared" si="789"/>
        <v>n</v>
      </c>
      <c r="O1944" s="157" t="str">
        <f t="shared" si="790"/>
        <v>n</v>
      </c>
      <c r="P1944" s="157" t="str">
        <f t="shared" si="791"/>
        <v>n</v>
      </c>
      <c r="Q1944" s="157" t="str">
        <f t="shared" si="792"/>
        <v>n</v>
      </c>
      <c r="R1944" s="157" t="str">
        <f t="shared" si="793"/>
        <v>n</v>
      </c>
      <c r="S1944" s="165">
        <v>70</v>
      </c>
      <c r="T1944" s="166">
        <v>70</v>
      </c>
      <c r="U1944" s="166" t="b">
        <f t="shared" si="806"/>
        <v>1</v>
      </c>
      <c r="V1944" s="165" t="s">
        <v>1066</v>
      </c>
      <c r="W1944" s="157" t="str">
        <f t="shared" si="784"/>
        <v>n</v>
      </c>
      <c r="X1944" s="157" t="str">
        <f t="shared" si="785"/>
        <v>y</v>
      </c>
      <c r="Y1944" s="157" t="str">
        <f t="shared" si="794"/>
        <v>n</v>
      </c>
      <c r="Z1944" s="157" t="str">
        <f t="shared" si="795"/>
        <v>n</v>
      </c>
      <c r="AA1944" s="157" t="str">
        <f t="shared" si="796"/>
        <v>n</v>
      </c>
      <c r="AB1944" s="157" t="str">
        <f t="shared" si="797"/>
        <v>n</v>
      </c>
      <c r="AC1944" s="157" t="str">
        <f t="shared" si="798"/>
        <v>n</v>
      </c>
      <c r="AD1944" s="157" t="str">
        <f t="shared" si="799"/>
        <v>n</v>
      </c>
      <c r="AE1944" s="165">
        <v>-1</v>
      </c>
      <c r="AF1944" s="166">
        <v>-1</v>
      </c>
      <c r="AG1944" s="166">
        <v>85</v>
      </c>
      <c r="AH1944" s="166" t="b">
        <f t="shared" si="807"/>
        <v>1</v>
      </c>
      <c r="AI1944" s="165" t="s">
        <v>2319</v>
      </c>
      <c r="AJ1944" s="157" t="str">
        <f t="shared" si="800"/>
        <v>n</v>
      </c>
      <c r="AK1944" s="157" t="str">
        <f t="shared" si="801"/>
        <v>n</v>
      </c>
      <c r="AL1944" s="157" t="str">
        <f t="shared" si="802"/>
        <v>n</v>
      </c>
      <c r="AM1944" s="157" t="str">
        <f t="shared" si="803"/>
        <v>y</v>
      </c>
      <c r="AN1944" s="157" t="str">
        <f t="shared" si="808"/>
        <v>n</v>
      </c>
      <c r="AO1944" s="157" t="str">
        <f t="shared" si="809"/>
        <v>y</v>
      </c>
      <c r="AP1944" s="157" t="str">
        <f t="shared" si="804"/>
        <v>n</v>
      </c>
      <c r="AQ1944" s="157" t="str">
        <f t="shared" si="805"/>
        <v>y</v>
      </c>
      <c r="AR1944" s="165">
        <v>0</v>
      </c>
      <c r="AS1944" s="166">
        <v>0</v>
      </c>
      <c r="AT1944" s="166" t="b">
        <f t="shared" si="783"/>
        <v>1</v>
      </c>
      <c r="AU1944" s="157"/>
    </row>
    <row r="1945" spans="1:47" ht="15" customHeight="1" x14ac:dyDescent="0.3">
      <c r="A1945" s="158" t="s">
        <v>1811</v>
      </c>
      <c r="B1945" s="158" t="s">
        <v>2140</v>
      </c>
      <c r="C1945" s="159">
        <v>44383</v>
      </c>
      <c r="D1945" s="158">
        <v>2021</v>
      </c>
      <c r="E1945" s="158" t="s">
        <v>19</v>
      </c>
      <c r="F1945" s="158" t="s">
        <v>1022</v>
      </c>
      <c r="G1945" s="169">
        <v>0.14791666666666667</v>
      </c>
      <c r="H1945" s="169">
        <v>0.1763888888888889</v>
      </c>
      <c r="I1945" s="157" t="s">
        <v>3474</v>
      </c>
      <c r="J1945" s="165" t="s">
        <v>1066</v>
      </c>
      <c r="K1945" s="157" t="str">
        <f t="shared" si="786"/>
        <v>n</v>
      </c>
      <c r="L1945" s="157" t="str">
        <f t="shared" si="787"/>
        <v>y</v>
      </c>
      <c r="M1945" s="157" t="str">
        <f t="shared" si="788"/>
        <v>n</v>
      </c>
      <c r="N1945" s="157" t="str">
        <f t="shared" si="789"/>
        <v>n</v>
      </c>
      <c r="O1945" s="157" t="str">
        <f t="shared" si="790"/>
        <v>n</v>
      </c>
      <c r="P1945" s="157" t="str">
        <f t="shared" si="791"/>
        <v>n</v>
      </c>
      <c r="Q1945" s="157" t="str">
        <f t="shared" si="792"/>
        <v>n</v>
      </c>
      <c r="R1945" s="157" t="str">
        <f t="shared" si="793"/>
        <v>n</v>
      </c>
      <c r="S1945" s="165">
        <v>95</v>
      </c>
      <c r="T1945" s="166">
        <v>95</v>
      </c>
      <c r="U1945" s="166" t="b">
        <f t="shared" si="806"/>
        <v>1</v>
      </c>
      <c r="V1945" s="165" t="s">
        <v>1066</v>
      </c>
      <c r="W1945" s="157" t="str">
        <f t="shared" si="784"/>
        <v>n</v>
      </c>
      <c r="X1945" s="157" t="str">
        <f t="shared" si="785"/>
        <v>y</v>
      </c>
      <c r="Y1945" s="157" t="str">
        <f t="shared" si="794"/>
        <v>n</v>
      </c>
      <c r="Z1945" s="157" t="str">
        <f t="shared" si="795"/>
        <v>n</v>
      </c>
      <c r="AA1945" s="157" t="str">
        <f t="shared" si="796"/>
        <v>n</v>
      </c>
      <c r="AB1945" s="157" t="str">
        <f t="shared" si="797"/>
        <v>n</v>
      </c>
      <c r="AC1945" s="157" t="str">
        <f t="shared" si="798"/>
        <v>n</v>
      </c>
      <c r="AD1945" s="157" t="str">
        <f t="shared" si="799"/>
        <v>n</v>
      </c>
      <c r="AE1945" s="165">
        <v>-1</v>
      </c>
      <c r="AF1945" s="166">
        <v>-1</v>
      </c>
      <c r="AG1945" s="166">
        <v>75</v>
      </c>
      <c r="AH1945" s="166" t="b">
        <f t="shared" si="807"/>
        <v>1</v>
      </c>
      <c r="AI1945" s="165" t="s">
        <v>2315</v>
      </c>
      <c r="AJ1945" s="157" t="str">
        <f t="shared" si="800"/>
        <v>n</v>
      </c>
      <c r="AK1945" s="157" t="str">
        <f t="shared" si="801"/>
        <v>y</v>
      </c>
      <c r="AL1945" s="157" t="str">
        <f t="shared" si="802"/>
        <v>y</v>
      </c>
      <c r="AM1945" s="157" t="str">
        <f t="shared" si="803"/>
        <v>n</v>
      </c>
      <c r="AN1945" s="157" t="str">
        <f t="shared" si="808"/>
        <v>n</v>
      </c>
      <c r="AO1945" s="157" t="str">
        <f t="shared" si="809"/>
        <v>n</v>
      </c>
      <c r="AP1945" s="157" t="str">
        <f t="shared" si="804"/>
        <v>n</v>
      </c>
      <c r="AQ1945" s="157" t="str">
        <f t="shared" si="805"/>
        <v>n</v>
      </c>
      <c r="AR1945" s="165">
        <v>50</v>
      </c>
      <c r="AS1945" s="166">
        <v>50</v>
      </c>
      <c r="AT1945" s="166" t="b">
        <f t="shared" si="783"/>
        <v>1</v>
      </c>
      <c r="AU1945" s="157" t="s">
        <v>3475</v>
      </c>
    </row>
    <row r="1946" spans="1:47" s="38" customFormat="1" ht="15" customHeight="1" x14ac:dyDescent="0.25"/>
  </sheetData>
  <phoneticPr fontId="6" type="noConversion"/>
  <pageMargins left="0.7" right="0.7" top="0.75" bottom="0.75" header="0" footer="0"/>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9"/>
  </sheetPr>
  <dimension ref="A1:DB361"/>
  <sheetViews>
    <sheetView workbookViewId="0">
      <pane xSplit="11" ySplit="1" topLeftCell="CV2" activePane="bottomRight" state="frozen"/>
      <selection pane="topRight" activeCell="L1" sqref="L1"/>
      <selection pane="bottomLeft" activeCell="A2" sqref="A2"/>
      <selection pane="bottomRight" sqref="A1:XFD1048576"/>
    </sheetView>
  </sheetViews>
  <sheetFormatPr defaultColWidth="12.59765625" defaultRowHeight="15" customHeight="1" x14ac:dyDescent="0.3"/>
  <cols>
    <col min="1" max="1" width="3.09765625" style="34" customWidth="1"/>
    <col min="2" max="2" width="5.09765625" style="34" customWidth="1"/>
    <col min="3" max="3" width="4" style="34" customWidth="1"/>
    <col min="4" max="4" width="4.3984375" style="34" customWidth="1"/>
    <col min="5" max="5" width="9.3984375" style="44" customWidth="1"/>
    <col min="6" max="6" width="5.8984375" style="34" customWidth="1"/>
    <col min="7" max="7" width="3.3984375" style="34" customWidth="1"/>
    <col min="8" max="8" width="1.5" style="34" customWidth="1"/>
    <col min="9" max="9" width="2" style="34" customWidth="1"/>
    <col min="10" max="10" width="1.3984375" style="34" customWidth="1"/>
    <col min="11" max="11" width="8.69921875" style="34" customWidth="1"/>
    <col min="12" max="12" width="7.3984375" style="34" customWidth="1"/>
    <col min="13" max="26" width="8" style="44" customWidth="1"/>
    <col min="27" max="27" width="6.3984375" style="44" customWidth="1"/>
    <col min="28" max="28" width="7.09765625" style="44" customWidth="1"/>
    <col min="29" max="29" width="6.09765625" style="44" customWidth="1"/>
    <col min="30" max="30" width="6.59765625" style="44" customWidth="1"/>
    <col min="31" max="68" width="8" style="44" customWidth="1"/>
    <col min="69" max="69" width="6.5" style="44" customWidth="1"/>
    <col min="70" max="70" width="7" style="44" customWidth="1"/>
    <col min="71" max="71" width="6.5" style="44" customWidth="1"/>
    <col min="72" max="72" width="6.19921875" style="44" customWidth="1"/>
    <col min="73" max="73" width="6.3984375" style="44" customWidth="1"/>
    <col min="74" max="74" width="6.09765625" style="44" customWidth="1"/>
    <col min="75" max="76" width="6.5" style="44" customWidth="1"/>
    <col min="77" max="78" width="8" style="44" customWidth="1"/>
    <col min="79" max="79" width="8.8984375" style="44" customWidth="1"/>
    <col min="80" max="91" width="7.59765625" style="44" customWidth="1"/>
    <col min="92" max="100" width="8" style="44" customWidth="1"/>
    <col min="101" max="101" width="12.8984375" style="34" customWidth="1"/>
    <col min="102" max="102" width="7.3984375" style="89" customWidth="1"/>
    <col min="103" max="103" width="7.3984375" style="93" customWidth="1"/>
    <col min="104" max="104" width="8" style="44" customWidth="1"/>
    <col min="105" max="105" width="8" style="34" customWidth="1"/>
    <col min="106" max="106" width="35.59765625" style="34" customWidth="1"/>
    <col min="107" max="16384" width="12.59765625" style="34"/>
  </cols>
  <sheetData>
    <row r="1" spans="1:106" ht="55.5" customHeight="1" x14ac:dyDescent="0.3">
      <c r="A1" s="39" t="s">
        <v>820</v>
      </c>
      <c r="B1" s="39" t="s">
        <v>1</v>
      </c>
      <c r="C1" s="39" t="s">
        <v>821</v>
      </c>
      <c r="D1" s="39" t="s">
        <v>2</v>
      </c>
      <c r="E1" s="39" t="s">
        <v>3</v>
      </c>
      <c r="F1" s="39" t="s">
        <v>4</v>
      </c>
      <c r="G1" s="39" t="s">
        <v>751</v>
      </c>
      <c r="H1" s="65" t="s">
        <v>8</v>
      </c>
      <c r="I1" s="65" t="s">
        <v>9</v>
      </c>
      <c r="J1" s="65" t="s">
        <v>10</v>
      </c>
      <c r="K1" s="65" t="s">
        <v>11</v>
      </c>
      <c r="L1" s="42" t="s">
        <v>2095</v>
      </c>
      <c r="M1" s="58" t="s">
        <v>822</v>
      </c>
      <c r="N1" s="58" t="s">
        <v>823</v>
      </c>
      <c r="O1" s="58" t="s">
        <v>824</v>
      </c>
      <c r="P1" s="58" t="s">
        <v>825</v>
      </c>
      <c r="Q1" s="58" t="s">
        <v>826</v>
      </c>
      <c r="R1" s="58" t="s">
        <v>827</v>
      </c>
      <c r="S1" s="39" t="s">
        <v>828</v>
      </c>
      <c r="T1" s="39" t="s">
        <v>829</v>
      </c>
      <c r="U1" s="39" t="s">
        <v>760</v>
      </c>
      <c r="V1" s="39" t="s">
        <v>767</v>
      </c>
      <c r="W1" s="39" t="s">
        <v>830</v>
      </c>
      <c r="X1" s="39" t="s">
        <v>831</v>
      </c>
      <c r="Y1" s="39" t="s">
        <v>832</v>
      </c>
      <c r="Z1" s="39" t="s">
        <v>833</v>
      </c>
      <c r="AA1" s="39" t="s">
        <v>834</v>
      </c>
      <c r="AB1" s="59" t="s">
        <v>835</v>
      </c>
      <c r="AC1" s="39" t="s">
        <v>762</v>
      </c>
      <c r="AD1" s="39" t="s">
        <v>786</v>
      </c>
      <c r="AE1" s="39" t="s">
        <v>779</v>
      </c>
      <c r="AF1" s="39" t="s">
        <v>836</v>
      </c>
      <c r="AG1" s="39" t="s">
        <v>818</v>
      </c>
      <c r="AH1" s="39" t="s">
        <v>799</v>
      </c>
      <c r="AI1" s="39" t="s">
        <v>837</v>
      </c>
      <c r="AJ1" s="39" t="s">
        <v>838</v>
      </c>
      <c r="AK1" s="39" t="s">
        <v>839</v>
      </c>
      <c r="AL1" s="39" t="s">
        <v>840</v>
      </c>
      <c r="AM1" s="39" t="s">
        <v>841</v>
      </c>
      <c r="AN1" s="39" t="s">
        <v>842</v>
      </c>
      <c r="AO1" s="39" t="s">
        <v>843</v>
      </c>
      <c r="AP1" s="39" t="s">
        <v>795</v>
      </c>
      <c r="AQ1" s="39" t="s">
        <v>844</v>
      </c>
      <c r="AR1" s="59" t="s">
        <v>845</v>
      </c>
      <c r="AS1" s="39" t="s">
        <v>846</v>
      </c>
      <c r="AT1" s="39" t="s">
        <v>847</v>
      </c>
      <c r="AU1" s="39" t="s">
        <v>848</v>
      </c>
      <c r="AV1" s="39" t="s">
        <v>849</v>
      </c>
      <c r="AW1" s="39" t="s">
        <v>778</v>
      </c>
      <c r="AX1" s="39" t="s">
        <v>850</v>
      </c>
      <c r="AY1" s="39" t="s">
        <v>851</v>
      </c>
      <c r="AZ1" s="39" t="s">
        <v>852</v>
      </c>
      <c r="BA1" s="39" t="s">
        <v>780</v>
      </c>
      <c r="BB1" s="39" t="s">
        <v>853</v>
      </c>
      <c r="BC1" s="39" t="s">
        <v>763</v>
      </c>
      <c r="BD1" s="39" t="s">
        <v>854</v>
      </c>
      <c r="BE1" s="39" t="s">
        <v>806</v>
      </c>
      <c r="BF1" s="39" t="s">
        <v>855</v>
      </c>
      <c r="BG1" s="39" t="s">
        <v>856</v>
      </c>
      <c r="BH1" s="39" t="s">
        <v>857</v>
      </c>
      <c r="BI1" s="39" t="s">
        <v>1850</v>
      </c>
      <c r="BJ1" s="39" t="s">
        <v>784</v>
      </c>
      <c r="BK1" s="39" t="s">
        <v>1846</v>
      </c>
      <c r="BL1" s="39" t="s">
        <v>858</v>
      </c>
      <c r="BM1" s="39" t="s">
        <v>859</v>
      </c>
      <c r="BN1" s="39" t="s">
        <v>764</v>
      </c>
      <c r="BO1" s="39" t="s">
        <v>860</v>
      </c>
      <c r="BP1" s="39" t="s">
        <v>759</v>
      </c>
      <c r="BQ1" s="39" t="s">
        <v>861</v>
      </c>
      <c r="BR1" s="39" t="s">
        <v>862</v>
      </c>
      <c r="BS1" s="39" t="s">
        <v>810</v>
      </c>
      <c r="BT1" s="39" t="s">
        <v>768</v>
      </c>
      <c r="BU1" s="39" t="s">
        <v>766</v>
      </c>
      <c r="BV1" s="39" t="s">
        <v>863</v>
      </c>
      <c r="BW1" s="39" t="s">
        <v>864</v>
      </c>
      <c r="BX1" s="39" t="s">
        <v>1687</v>
      </c>
      <c r="BY1" s="39" t="s">
        <v>865</v>
      </c>
      <c r="BZ1" s="39" t="s">
        <v>866</v>
      </c>
      <c r="CA1" s="66" t="s">
        <v>1216</v>
      </c>
      <c r="CB1" s="39" t="s">
        <v>868</v>
      </c>
      <c r="CC1" s="39" t="s">
        <v>869</v>
      </c>
      <c r="CD1" s="39" t="s">
        <v>870</v>
      </c>
      <c r="CE1" s="39" t="s">
        <v>1844</v>
      </c>
      <c r="CF1" s="39" t="s">
        <v>871</v>
      </c>
      <c r="CG1" s="39" t="s">
        <v>872</v>
      </c>
      <c r="CH1" s="39" t="s">
        <v>873</v>
      </c>
      <c r="CI1" s="39" t="s">
        <v>1845</v>
      </c>
      <c r="CJ1" s="39" t="s">
        <v>874</v>
      </c>
      <c r="CK1" s="39" t="s">
        <v>875</v>
      </c>
      <c r="CL1" s="39" t="s">
        <v>775</v>
      </c>
      <c r="CM1" s="39" t="s">
        <v>876</v>
      </c>
      <c r="CN1" s="39" t="s">
        <v>877</v>
      </c>
      <c r="CO1" s="39" t="s">
        <v>878</v>
      </c>
      <c r="CP1" s="39" t="s">
        <v>879</v>
      </c>
      <c r="CQ1" s="39" t="s">
        <v>777</v>
      </c>
      <c r="CR1" s="39" t="s">
        <v>880</v>
      </c>
      <c r="CS1" s="39" t="s">
        <v>769</v>
      </c>
      <c r="CT1" s="104" t="s">
        <v>3498</v>
      </c>
      <c r="CU1" s="104" t="s">
        <v>3497</v>
      </c>
      <c r="CV1" s="39" t="s">
        <v>881</v>
      </c>
      <c r="CW1" s="67" t="s">
        <v>882</v>
      </c>
      <c r="CX1" s="86" t="s">
        <v>3491</v>
      </c>
      <c r="CY1" s="90" t="s">
        <v>3490</v>
      </c>
      <c r="CZ1" s="39" t="s">
        <v>883</v>
      </c>
      <c r="DA1" s="67" t="s">
        <v>884</v>
      </c>
      <c r="DB1" s="39" t="s">
        <v>16</v>
      </c>
    </row>
    <row r="2" spans="1:106" ht="14.4" x14ac:dyDescent="0.3">
      <c r="A2" s="44" t="s">
        <v>652</v>
      </c>
      <c r="B2" s="44" t="s">
        <v>758</v>
      </c>
      <c r="C2" s="44" t="s">
        <v>758</v>
      </c>
      <c r="D2" s="44">
        <v>2017</v>
      </c>
      <c r="E2" s="45">
        <v>42908</v>
      </c>
      <c r="F2" s="44" t="s">
        <v>19</v>
      </c>
      <c r="G2" s="44" t="s">
        <v>20</v>
      </c>
      <c r="H2" s="37" t="s">
        <v>21</v>
      </c>
      <c r="I2" s="37" t="s">
        <v>21</v>
      </c>
      <c r="J2" s="37" t="s">
        <v>22</v>
      </c>
      <c r="K2" s="37" t="s">
        <v>21</v>
      </c>
      <c r="L2" s="37" t="s">
        <v>22</v>
      </c>
      <c r="M2" s="44">
        <v>8</v>
      </c>
      <c r="N2" s="44">
        <v>0.25</v>
      </c>
      <c r="O2" s="44">
        <v>2</v>
      </c>
      <c r="P2" s="44">
        <v>0</v>
      </c>
      <c r="Q2" s="44">
        <v>23</v>
      </c>
      <c r="R2" s="44">
        <v>30</v>
      </c>
      <c r="S2" s="44">
        <v>0</v>
      </c>
      <c r="T2" s="44">
        <v>0</v>
      </c>
      <c r="U2" s="44">
        <v>2</v>
      </c>
      <c r="V2" s="44">
        <v>0.5</v>
      </c>
      <c r="W2" s="44">
        <v>0</v>
      </c>
      <c r="X2" s="44">
        <v>0</v>
      </c>
      <c r="Y2" s="44">
        <v>10</v>
      </c>
      <c r="Z2" s="44">
        <v>0</v>
      </c>
      <c r="AA2" s="44">
        <v>0</v>
      </c>
      <c r="AB2" s="44">
        <v>0</v>
      </c>
      <c r="AC2" s="44">
        <v>8</v>
      </c>
      <c r="AD2" s="44">
        <v>0</v>
      </c>
      <c r="AE2" s="44">
        <v>0.25</v>
      </c>
      <c r="AF2" s="44">
        <v>0.25</v>
      </c>
      <c r="AG2" s="44">
        <v>0</v>
      </c>
      <c r="AH2" s="44">
        <v>0</v>
      </c>
      <c r="AI2" s="44">
        <v>0</v>
      </c>
      <c r="AJ2" s="44">
        <v>0</v>
      </c>
      <c r="AK2" s="44">
        <v>0</v>
      </c>
      <c r="AL2" s="44">
        <v>0</v>
      </c>
      <c r="AM2" s="44">
        <v>0</v>
      </c>
      <c r="AN2" s="44">
        <v>0</v>
      </c>
      <c r="AO2" s="44">
        <v>0</v>
      </c>
      <c r="AP2" s="44">
        <v>0.25</v>
      </c>
      <c r="AQ2" s="44">
        <v>0</v>
      </c>
      <c r="AR2" s="44">
        <v>0</v>
      </c>
      <c r="AS2" s="44">
        <v>0</v>
      </c>
      <c r="AT2" s="44">
        <v>0</v>
      </c>
      <c r="AU2" s="44">
        <v>0</v>
      </c>
      <c r="AV2" s="44">
        <v>0</v>
      </c>
      <c r="AW2" s="44">
        <v>2</v>
      </c>
      <c r="AX2" s="44">
        <v>0</v>
      </c>
      <c r="AY2" s="44">
        <v>0.5</v>
      </c>
      <c r="AZ2" s="44">
        <v>0</v>
      </c>
      <c r="BA2" s="44">
        <v>0</v>
      </c>
      <c r="BB2" s="44">
        <v>0</v>
      </c>
      <c r="BC2" s="44">
        <v>0.25</v>
      </c>
      <c r="BD2" s="44">
        <v>0</v>
      </c>
      <c r="BE2" s="44">
        <v>0</v>
      </c>
      <c r="BF2" s="44">
        <v>0</v>
      </c>
      <c r="BG2" s="44">
        <v>0</v>
      </c>
      <c r="BH2" s="44">
        <v>0</v>
      </c>
      <c r="BJ2" s="44">
        <v>0</v>
      </c>
      <c r="BL2" s="44">
        <v>0</v>
      </c>
      <c r="BM2" s="44">
        <v>0</v>
      </c>
      <c r="BN2" s="44">
        <v>0.5</v>
      </c>
      <c r="BO2" s="44">
        <v>0</v>
      </c>
      <c r="BP2" s="44">
        <v>1</v>
      </c>
      <c r="BQ2" s="44">
        <v>0</v>
      </c>
      <c r="BR2" s="44">
        <v>0</v>
      </c>
      <c r="BS2" s="44">
        <v>0</v>
      </c>
      <c r="BT2" s="44">
        <v>2</v>
      </c>
      <c r="BU2" s="44">
        <v>8</v>
      </c>
      <c r="BV2" s="44">
        <v>0</v>
      </c>
      <c r="BW2" s="44">
        <v>0</v>
      </c>
      <c r="BZ2" s="44">
        <v>0</v>
      </c>
      <c r="CB2" s="44">
        <v>0</v>
      </c>
      <c r="CD2" s="44">
        <v>0</v>
      </c>
      <c r="CH2" s="44">
        <v>0</v>
      </c>
      <c r="CJ2" s="44">
        <v>0</v>
      </c>
      <c r="CK2" s="44">
        <v>0</v>
      </c>
      <c r="CL2" s="44">
        <v>0</v>
      </c>
      <c r="CM2" s="44">
        <v>0</v>
      </c>
      <c r="CN2" s="44">
        <v>0</v>
      </c>
      <c r="CO2" s="44">
        <v>0</v>
      </c>
      <c r="CP2" s="44">
        <v>0</v>
      </c>
      <c r="CQ2" s="44">
        <v>0</v>
      </c>
      <c r="CR2" s="44">
        <v>0</v>
      </c>
      <c r="CS2" s="44">
        <v>0.25</v>
      </c>
      <c r="CT2" s="44">
        <v>0</v>
      </c>
      <c r="CU2" s="44">
        <v>0</v>
      </c>
      <c r="CV2" s="44">
        <v>35</v>
      </c>
      <c r="CW2" s="44">
        <f t="shared" ref="CW2:CW291" si="0">SUM(S2:CS2)</f>
        <v>35.75</v>
      </c>
      <c r="CX2" s="87">
        <f t="shared" ref="CX2:CX291" si="1">SUM(CV2+M2+N2+O2+P2+Q2+R2)</f>
        <v>98.25</v>
      </c>
      <c r="CY2" s="91"/>
      <c r="CZ2" s="44">
        <v>2</v>
      </c>
      <c r="DA2" s="44"/>
      <c r="DB2" s="44" t="s">
        <v>1217</v>
      </c>
    </row>
    <row r="3" spans="1:106" ht="14.4" x14ac:dyDescent="0.3">
      <c r="A3" s="44" t="s">
        <v>652</v>
      </c>
      <c r="B3" s="44" t="s">
        <v>758</v>
      </c>
      <c r="C3" s="44" t="s">
        <v>758</v>
      </c>
      <c r="D3" s="44">
        <v>2017</v>
      </c>
      <c r="E3" s="45">
        <v>42908</v>
      </c>
      <c r="F3" s="44" t="s">
        <v>19</v>
      </c>
      <c r="G3" s="44" t="s">
        <v>25</v>
      </c>
      <c r="H3" s="37" t="s">
        <v>26</v>
      </c>
      <c r="I3" s="37" t="s">
        <v>26</v>
      </c>
      <c r="J3" s="37" t="s">
        <v>27</v>
      </c>
      <c r="K3" s="37" t="s">
        <v>26</v>
      </c>
      <c r="L3" s="37" t="s">
        <v>27</v>
      </c>
      <c r="M3" s="44">
        <v>4</v>
      </c>
      <c r="N3" s="44">
        <v>0</v>
      </c>
      <c r="O3" s="44">
        <v>2</v>
      </c>
      <c r="P3" s="44">
        <v>0</v>
      </c>
      <c r="Q3" s="44">
        <v>30</v>
      </c>
      <c r="R3" s="44">
        <v>28</v>
      </c>
      <c r="S3" s="44">
        <v>0</v>
      </c>
      <c r="T3" s="44">
        <v>0</v>
      </c>
      <c r="U3" s="44">
        <v>0</v>
      </c>
      <c r="V3" s="44">
        <v>0.25</v>
      </c>
      <c r="W3" s="44">
        <v>0</v>
      </c>
      <c r="X3" s="44">
        <v>0</v>
      </c>
      <c r="Y3" s="44">
        <v>13</v>
      </c>
      <c r="Z3" s="44">
        <v>0</v>
      </c>
      <c r="AA3" s="44">
        <v>0</v>
      </c>
      <c r="AB3" s="44">
        <v>0</v>
      </c>
      <c r="AC3" s="44">
        <v>11</v>
      </c>
      <c r="AD3" s="44">
        <v>0</v>
      </c>
      <c r="AE3" s="44">
        <v>0.5</v>
      </c>
      <c r="AF3" s="44">
        <v>0.5</v>
      </c>
      <c r="AG3" s="44">
        <v>0</v>
      </c>
      <c r="AH3" s="44">
        <v>0</v>
      </c>
      <c r="AI3" s="44">
        <v>0</v>
      </c>
      <c r="AJ3" s="44">
        <v>0</v>
      </c>
      <c r="AK3" s="44">
        <v>0</v>
      </c>
      <c r="AL3" s="44">
        <v>0</v>
      </c>
      <c r="AM3" s="44">
        <v>0</v>
      </c>
      <c r="AN3" s="44">
        <v>0</v>
      </c>
      <c r="AO3" s="44">
        <v>0</v>
      </c>
      <c r="AP3" s="44">
        <v>0</v>
      </c>
      <c r="AQ3" s="44">
        <v>0</v>
      </c>
      <c r="AR3" s="44">
        <v>0</v>
      </c>
      <c r="AS3" s="44">
        <v>0</v>
      </c>
      <c r="AT3" s="44">
        <v>0</v>
      </c>
      <c r="AU3" s="44">
        <v>0</v>
      </c>
      <c r="AV3" s="44">
        <v>0</v>
      </c>
      <c r="AW3" s="44">
        <v>0</v>
      </c>
      <c r="AX3" s="44">
        <v>0</v>
      </c>
      <c r="AY3" s="44">
        <v>0</v>
      </c>
      <c r="AZ3" s="44">
        <v>0</v>
      </c>
      <c r="BA3" s="44">
        <v>0</v>
      </c>
      <c r="BB3" s="44">
        <v>0</v>
      </c>
      <c r="BC3" s="44">
        <v>1</v>
      </c>
      <c r="BD3" s="44">
        <v>0</v>
      </c>
      <c r="BE3" s="44">
        <v>0</v>
      </c>
      <c r="BF3" s="44">
        <v>0</v>
      </c>
      <c r="BG3" s="44">
        <v>0</v>
      </c>
      <c r="BH3" s="44">
        <v>0</v>
      </c>
      <c r="BJ3" s="44">
        <v>0</v>
      </c>
      <c r="BL3" s="44">
        <v>0</v>
      </c>
      <c r="BM3" s="44">
        <v>0</v>
      </c>
      <c r="BN3" s="44">
        <v>0</v>
      </c>
      <c r="BO3" s="44">
        <v>0</v>
      </c>
      <c r="BP3" s="44">
        <v>4</v>
      </c>
      <c r="BQ3" s="44">
        <v>0</v>
      </c>
      <c r="BR3" s="44">
        <v>0</v>
      </c>
      <c r="BS3" s="44">
        <v>0</v>
      </c>
      <c r="BT3" s="44">
        <v>0.25</v>
      </c>
      <c r="BU3" s="44">
        <v>5</v>
      </c>
      <c r="BV3" s="44">
        <v>0</v>
      </c>
      <c r="BW3" s="44">
        <v>0</v>
      </c>
      <c r="BZ3" s="44">
        <v>0</v>
      </c>
      <c r="CB3" s="44">
        <v>0</v>
      </c>
      <c r="CD3" s="44">
        <v>0</v>
      </c>
      <c r="CH3" s="44">
        <v>0</v>
      </c>
      <c r="CJ3" s="44">
        <v>0</v>
      </c>
      <c r="CK3" s="44">
        <v>0</v>
      </c>
      <c r="CL3" s="44">
        <v>0</v>
      </c>
      <c r="CM3" s="44">
        <v>0</v>
      </c>
      <c r="CN3" s="44">
        <v>0</v>
      </c>
      <c r="CO3" s="44">
        <v>0</v>
      </c>
      <c r="CP3" s="44">
        <v>0</v>
      </c>
      <c r="CQ3" s="44">
        <v>0</v>
      </c>
      <c r="CR3" s="44">
        <v>0</v>
      </c>
      <c r="CS3" s="44">
        <v>0.25</v>
      </c>
      <c r="CT3" s="44">
        <v>0</v>
      </c>
      <c r="CU3" s="44">
        <v>0</v>
      </c>
      <c r="CV3" s="44">
        <v>35</v>
      </c>
      <c r="CW3" s="44">
        <f t="shared" si="0"/>
        <v>35.75</v>
      </c>
      <c r="CX3" s="87">
        <f t="shared" si="1"/>
        <v>99</v>
      </c>
      <c r="CY3" s="91"/>
      <c r="CZ3" s="44">
        <v>0</v>
      </c>
      <c r="DA3" s="44"/>
      <c r="DB3" s="44"/>
    </row>
    <row r="4" spans="1:106" ht="14.4" x14ac:dyDescent="0.3">
      <c r="A4" s="44" t="s">
        <v>652</v>
      </c>
      <c r="B4" s="44" t="s">
        <v>758</v>
      </c>
      <c r="C4" s="44" t="s">
        <v>758</v>
      </c>
      <c r="D4" s="44">
        <v>2017</v>
      </c>
      <c r="E4" s="45">
        <v>42908</v>
      </c>
      <c r="F4" s="44" t="s">
        <v>19</v>
      </c>
      <c r="G4" s="44" t="s">
        <v>30</v>
      </c>
      <c r="H4" s="37" t="s">
        <v>31</v>
      </c>
      <c r="I4" s="37" t="s">
        <v>31</v>
      </c>
      <c r="J4" s="37" t="s">
        <v>31</v>
      </c>
      <c r="K4" s="37" t="s">
        <v>31</v>
      </c>
      <c r="L4" s="37" t="s">
        <v>31</v>
      </c>
      <c r="M4" s="44">
        <v>2</v>
      </c>
      <c r="N4" s="44">
        <v>0</v>
      </c>
      <c r="O4" s="44">
        <v>1</v>
      </c>
      <c r="P4" s="44">
        <v>0</v>
      </c>
      <c r="Q4" s="44">
        <v>34</v>
      </c>
      <c r="R4" s="44">
        <v>5</v>
      </c>
      <c r="S4" s="44">
        <v>0</v>
      </c>
      <c r="T4" s="44">
        <v>0</v>
      </c>
      <c r="U4" s="44">
        <v>0</v>
      </c>
      <c r="V4" s="44">
        <v>0</v>
      </c>
      <c r="W4" s="44">
        <v>0</v>
      </c>
      <c r="X4" s="44">
        <v>0</v>
      </c>
      <c r="Y4" s="44">
        <v>40</v>
      </c>
      <c r="Z4" s="44">
        <v>0</v>
      </c>
      <c r="AA4" s="44">
        <v>0</v>
      </c>
      <c r="AB4" s="44">
        <v>0</v>
      </c>
      <c r="AC4" s="44">
        <v>1</v>
      </c>
      <c r="AD4" s="44">
        <v>0</v>
      </c>
      <c r="AE4" s="44">
        <v>5</v>
      </c>
      <c r="AF4" s="44">
        <v>0.5</v>
      </c>
      <c r="AG4" s="44">
        <v>0</v>
      </c>
      <c r="AH4" s="44">
        <v>0</v>
      </c>
      <c r="AI4" s="44">
        <v>0</v>
      </c>
      <c r="AJ4" s="44">
        <v>0</v>
      </c>
      <c r="AK4" s="44">
        <v>0</v>
      </c>
      <c r="AL4" s="44">
        <v>0</v>
      </c>
      <c r="AM4" s="44">
        <v>0</v>
      </c>
      <c r="AN4" s="44">
        <v>0</v>
      </c>
      <c r="AO4" s="44">
        <v>0</v>
      </c>
      <c r="AP4" s="44">
        <v>0.25</v>
      </c>
      <c r="AQ4" s="44">
        <v>0</v>
      </c>
      <c r="AR4" s="44">
        <v>0</v>
      </c>
      <c r="AS4" s="44">
        <v>0</v>
      </c>
      <c r="AT4" s="44">
        <v>0</v>
      </c>
      <c r="AU4" s="44">
        <v>0</v>
      </c>
      <c r="AV4" s="44">
        <v>0</v>
      </c>
      <c r="AW4" s="44">
        <v>0</v>
      </c>
      <c r="AX4" s="44">
        <v>0</v>
      </c>
      <c r="AY4" s="44">
        <v>2</v>
      </c>
      <c r="AZ4" s="44">
        <v>0</v>
      </c>
      <c r="BA4" s="44">
        <v>0</v>
      </c>
      <c r="BB4" s="44">
        <v>0</v>
      </c>
      <c r="BC4" s="44">
        <v>0.25</v>
      </c>
      <c r="BD4" s="44">
        <v>0</v>
      </c>
      <c r="BE4" s="44">
        <v>0</v>
      </c>
      <c r="BF4" s="44">
        <v>0</v>
      </c>
      <c r="BG4" s="44">
        <v>0</v>
      </c>
      <c r="BH4" s="44">
        <v>0</v>
      </c>
      <c r="BJ4" s="44">
        <v>0</v>
      </c>
      <c r="BL4" s="44">
        <v>0</v>
      </c>
      <c r="BM4" s="44">
        <v>0</v>
      </c>
      <c r="BN4" s="44">
        <v>2</v>
      </c>
      <c r="BO4" s="44">
        <v>0</v>
      </c>
      <c r="BP4" s="44">
        <v>3</v>
      </c>
      <c r="BQ4" s="44">
        <v>0</v>
      </c>
      <c r="BR4" s="44">
        <v>0</v>
      </c>
      <c r="BS4" s="44">
        <v>0</v>
      </c>
      <c r="BT4" s="44">
        <v>0</v>
      </c>
      <c r="BU4" s="44">
        <v>4</v>
      </c>
      <c r="BV4" s="44">
        <v>0</v>
      </c>
      <c r="BW4" s="44">
        <v>0</v>
      </c>
      <c r="BZ4" s="44">
        <v>0</v>
      </c>
      <c r="CB4" s="44">
        <v>0</v>
      </c>
      <c r="CD4" s="44">
        <v>0</v>
      </c>
      <c r="CH4" s="44">
        <v>0</v>
      </c>
      <c r="CJ4" s="44">
        <v>0</v>
      </c>
      <c r="CK4" s="44">
        <v>0</v>
      </c>
      <c r="CL4" s="44">
        <v>0</v>
      </c>
      <c r="CM4" s="44">
        <v>0</v>
      </c>
      <c r="CN4" s="44">
        <v>0</v>
      </c>
      <c r="CO4" s="44">
        <v>0</v>
      </c>
      <c r="CP4" s="44">
        <v>0</v>
      </c>
      <c r="CQ4" s="44">
        <v>0</v>
      </c>
      <c r="CR4" s="44">
        <v>0</v>
      </c>
      <c r="CS4" s="44">
        <v>0.25</v>
      </c>
      <c r="CT4" s="44">
        <v>0</v>
      </c>
      <c r="CU4" s="44">
        <v>0</v>
      </c>
      <c r="CV4" s="44">
        <v>60</v>
      </c>
      <c r="CW4" s="44">
        <f t="shared" si="0"/>
        <v>58.25</v>
      </c>
      <c r="CX4" s="87">
        <f t="shared" si="1"/>
        <v>102</v>
      </c>
      <c r="CY4" s="91"/>
      <c r="CZ4" s="44">
        <v>9</v>
      </c>
      <c r="DA4" s="44"/>
      <c r="DB4" s="44"/>
    </row>
    <row r="5" spans="1:106" ht="14.4" x14ac:dyDescent="0.3">
      <c r="A5" s="44" t="s">
        <v>652</v>
      </c>
      <c r="B5" s="44" t="s">
        <v>758</v>
      </c>
      <c r="C5" s="44" t="s">
        <v>758</v>
      </c>
      <c r="D5" s="44">
        <v>2017</v>
      </c>
      <c r="E5" s="45">
        <v>42908</v>
      </c>
      <c r="F5" s="44" t="s">
        <v>19</v>
      </c>
      <c r="G5" s="44" t="s">
        <v>34</v>
      </c>
      <c r="H5" s="37" t="s">
        <v>35</v>
      </c>
      <c r="I5" s="37" t="s">
        <v>31</v>
      </c>
      <c r="J5" s="37" t="s">
        <v>31</v>
      </c>
      <c r="K5" s="37" t="s">
        <v>31</v>
      </c>
      <c r="L5" s="37" t="s">
        <v>31</v>
      </c>
      <c r="M5" s="44">
        <v>3</v>
      </c>
      <c r="N5" s="44">
        <v>0</v>
      </c>
      <c r="O5" s="44">
        <v>1</v>
      </c>
      <c r="P5" s="44">
        <v>0.25</v>
      </c>
      <c r="Q5" s="44">
        <v>30</v>
      </c>
      <c r="R5" s="44">
        <v>26</v>
      </c>
      <c r="S5" s="44">
        <v>0</v>
      </c>
      <c r="T5" s="44">
        <v>0</v>
      </c>
      <c r="U5" s="44">
        <v>0</v>
      </c>
      <c r="V5" s="44">
        <v>0</v>
      </c>
      <c r="W5" s="44">
        <v>0</v>
      </c>
      <c r="X5" s="44">
        <v>0</v>
      </c>
      <c r="Y5" s="44">
        <v>15</v>
      </c>
      <c r="Z5" s="44">
        <v>0</v>
      </c>
      <c r="AA5" s="44">
        <v>0</v>
      </c>
      <c r="AB5" s="44">
        <v>0</v>
      </c>
      <c r="AC5" s="44">
        <v>10</v>
      </c>
      <c r="AD5" s="44">
        <v>0</v>
      </c>
      <c r="AE5" s="44">
        <v>0.25</v>
      </c>
      <c r="AF5" s="44">
        <v>2</v>
      </c>
      <c r="AG5" s="44">
        <v>0</v>
      </c>
      <c r="AH5" s="44">
        <v>0</v>
      </c>
      <c r="AI5" s="44">
        <v>0</v>
      </c>
      <c r="AJ5" s="44">
        <v>0</v>
      </c>
      <c r="AK5" s="44">
        <v>0</v>
      </c>
      <c r="AL5" s="44">
        <v>0</v>
      </c>
      <c r="AM5" s="44">
        <v>0</v>
      </c>
      <c r="AN5" s="44">
        <v>0</v>
      </c>
      <c r="AO5" s="44">
        <v>0</v>
      </c>
      <c r="AP5" s="44">
        <v>0</v>
      </c>
      <c r="AQ5" s="44">
        <v>0</v>
      </c>
      <c r="AR5" s="44">
        <v>0</v>
      </c>
      <c r="AS5" s="44">
        <v>0</v>
      </c>
      <c r="AT5" s="44">
        <v>0</v>
      </c>
      <c r="AU5" s="44">
        <v>0</v>
      </c>
      <c r="AV5" s="44">
        <v>0</v>
      </c>
      <c r="AW5" s="44">
        <v>0</v>
      </c>
      <c r="AX5" s="44">
        <v>0</v>
      </c>
      <c r="AY5" s="44">
        <v>0</v>
      </c>
      <c r="AZ5" s="44">
        <v>0</v>
      </c>
      <c r="BA5" s="44">
        <v>0</v>
      </c>
      <c r="BB5" s="44">
        <v>0</v>
      </c>
      <c r="BC5" s="44">
        <v>0.25</v>
      </c>
      <c r="BD5" s="44">
        <v>0</v>
      </c>
      <c r="BE5" s="44">
        <v>0</v>
      </c>
      <c r="BF5" s="44">
        <v>0</v>
      </c>
      <c r="BG5" s="44">
        <v>0</v>
      </c>
      <c r="BH5" s="44">
        <v>0</v>
      </c>
      <c r="BJ5" s="44">
        <v>0</v>
      </c>
      <c r="BL5" s="44">
        <v>0</v>
      </c>
      <c r="BM5" s="44">
        <v>0</v>
      </c>
      <c r="BN5" s="44">
        <v>3</v>
      </c>
      <c r="BO5" s="44">
        <v>0</v>
      </c>
      <c r="BP5" s="44">
        <v>4</v>
      </c>
      <c r="BQ5" s="44">
        <v>0</v>
      </c>
      <c r="BR5" s="44">
        <v>0</v>
      </c>
      <c r="BS5" s="44">
        <v>0</v>
      </c>
      <c r="BT5" s="44">
        <v>0.25</v>
      </c>
      <c r="BU5" s="44">
        <v>4</v>
      </c>
      <c r="BV5" s="44">
        <v>0</v>
      </c>
      <c r="BW5" s="44">
        <v>0</v>
      </c>
      <c r="BZ5" s="44">
        <v>0</v>
      </c>
      <c r="CB5" s="44">
        <v>0</v>
      </c>
      <c r="CD5" s="44">
        <v>0</v>
      </c>
      <c r="CH5" s="44">
        <v>0</v>
      </c>
      <c r="CJ5" s="44">
        <v>0</v>
      </c>
      <c r="CK5" s="44">
        <v>0</v>
      </c>
      <c r="CL5" s="44">
        <v>0</v>
      </c>
      <c r="CM5" s="44">
        <v>0</v>
      </c>
      <c r="CN5" s="44">
        <v>0</v>
      </c>
      <c r="CO5" s="44">
        <v>0</v>
      </c>
      <c r="CP5" s="44">
        <v>0</v>
      </c>
      <c r="CQ5" s="44">
        <v>0</v>
      </c>
      <c r="CR5" s="44">
        <v>0</v>
      </c>
      <c r="CS5" s="44">
        <v>0.5</v>
      </c>
      <c r="CT5" s="44">
        <v>0</v>
      </c>
      <c r="CU5" s="44">
        <v>0</v>
      </c>
      <c r="CV5" s="44">
        <v>40</v>
      </c>
      <c r="CW5" s="44">
        <f t="shared" si="0"/>
        <v>39.25</v>
      </c>
      <c r="CX5" s="87">
        <f t="shared" si="1"/>
        <v>100.25</v>
      </c>
      <c r="CY5" s="91"/>
      <c r="CZ5" s="44">
        <v>10</v>
      </c>
      <c r="DA5" s="44"/>
      <c r="DB5" s="44"/>
    </row>
    <row r="6" spans="1:106" ht="14.4" x14ac:dyDescent="0.3">
      <c r="A6" s="44" t="s">
        <v>652</v>
      </c>
      <c r="B6" s="44" t="s">
        <v>758</v>
      </c>
      <c r="C6" s="44" t="s">
        <v>758</v>
      </c>
      <c r="D6" s="44">
        <v>2017</v>
      </c>
      <c r="E6" s="45">
        <v>42908</v>
      </c>
      <c r="F6" s="44" t="s">
        <v>19</v>
      </c>
      <c r="G6" s="44" t="s">
        <v>38</v>
      </c>
      <c r="H6" s="37" t="s">
        <v>21</v>
      </c>
      <c r="I6" s="37" t="s">
        <v>21</v>
      </c>
      <c r="J6" s="37" t="s">
        <v>22</v>
      </c>
      <c r="K6" s="37" t="s">
        <v>21</v>
      </c>
      <c r="L6" s="37" t="s">
        <v>22</v>
      </c>
      <c r="M6" s="44">
        <v>3</v>
      </c>
      <c r="N6" s="44">
        <v>0</v>
      </c>
      <c r="O6" s="44">
        <v>1</v>
      </c>
      <c r="P6" s="44">
        <v>0.25</v>
      </c>
      <c r="Q6" s="44">
        <v>26</v>
      </c>
      <c r="R6" s="44">
        <v>23</v>
      </c>
      <c r="S6" s="44">
        <v>0</v>
      </c>
      <c r="T6" s="44">
        <v>0</v>
      </c>
      <c r="U6" s="44">
        <v>0</v>
      </c>
      <c r="V6" s="44">
        <v>0</v>
      </c>
      <c r="W6" s="44">
        <v>0</v>
      </c>
      <c r="X6" s="44">
        <v>0</v>
      </c>
      <c r="Y6" s="44">
        <v>21</v>
      </c>
      <c r="Z6" s="44">
        <v>0</v>
      </c>
      <c r="AA6" s="44">
        <v>0</v>
      </c>
      <c r="AB6" s="44">
        <v>0</v>
      </c>
      <c r="AC6" s="44">
        <v>13</v>
      </c>
      <c r="AD6" s="44">
        <v>0</v>
      </c>
      <c r="AE6" s="44">
        <v>2</v>
      </c>
      <c r="AF6" s="44">
        <v>0.25</v>
      </c>
      <c r="AG6" s="44">
        <v>0</v>
      </c>
      <c r="AH6" s="44">
        <v>0</v>
      </c>
      <c r="AI6" s="44">
        <v>0</v>
      </c>
      <c r="AJ6" s="44">
        <v>0.25</v>
      </c>
      <c r="AK6" s="44">
        <v>0</v>
      </c>
      <c r="AL6" s="44">
        <v>0</v>
      </c>
      <c r="AM6" s="44">
        <v>0</v>
      </c>
      <c r="AN6" s="44">
        <v>0</v>
      </c>
      <c r="AO6" s="44">
        <v>0</v>
      </c>
      <c r="AP6" s="44">
        <v>0</v>
      </c>
      <c r="AQ6" s="44">
        <v>0</v>
      </c>
      <c r="AR6" s="44">
        <v>0</v>
      </c>
      <c r="AS6" s="44">
        <v>0</v>
      </c>
      <c r="AT6" s="44">
        <v>0</v>
      </c>
      <c r="AU6" s="44">
        <v>0</v>
      </c>
      <c r="AV6" s="44">
        <v>0</v>
      </c>
      <c r="AW6" s="44">
        <v>0</v>
      </c>
      <c r="AX6" s="44">
        <v>0</v>
      </c>
      <c r="AY6" s="44">
        <v>0</v>
      </c>
      <c r="AZ6" s="44">
        <v>0</v>
      </c>
      <c r="BA6" s="44">
        <v>0</v>
      </c>
      <c r="BB6" s="44">
        <v>0</v>
      </c>
      <c r="BC6" s="44">
        <v>0.5</v>
      </c>
      <c r="BD6" s="44">
        <v>0</v>
      </c>
      <c r="BE6" s="44">
        <v>0</v>
      </c>
      <c r="BF6" s="44">
        <v>0</v>
      </c>
      <c r="BG6" s="44">
        <v>0</v>
      </c>
      <c r="BH6" s="44">
        <v>0</v>
      </c>
      <c r="BJ6" s="44">
        <v>0</v>
      </c>
      <c r="BL6" s="44">
        <v>0</v>
      </c>
      <c r="BM6" s="44">
        <v>0</v>
      </c>
      <c r="BN6" s="44">
        <v>0</v>
      </c>
      <c r="BO6" s="44">
        <v>0</v>
      </c>
      <c r="BP6" s="44">
        <v>4</v>
      </c>
      <c r="BQ6" s="44">
        <v>0</v>
      </c>
      <c r="BR6" s="44">
        <v>0</v>
      </c>
      <c r="BS6" s="44">
        <v>0</v>
      </c>
      <c r="BT6" s="44">
        <v>0</v>
      </c>
      <c r="BU6" s="44">
        <v>2</v>
      </c>
      <c r="BV6" s="44">
        <v>0</v>
      </c>
      <c r="BW6" s="44">
        <v>0</v>
      </c>
      <c r="BZ6" s="44">
        <v>0</v>
      </c>
      <c r="CB6" s="44">
        <v>0</v>
      </c>
      <c r="CD6" s="44">
        <v>0</v>
      </c>
      <c r="CH6" s="44">
        <v>0</v>
      </c>
      <c r="CJ6" s="44">
        <v>0</v>
      </c>
      <c r="CK6" s="44">
        <v>0</v>
      </c>
      <c r="CL6" s="44">
        <v>0</v>
      </c>
      <c r="CM6" s="44">
        <v>0</v>
      </c>
      <c r="CN6" s="44">
        <v>0</v>
      </c>
      <c r="CO6" s="44">
        <v>0</v>
      </c>
      <c r="CP6" s="44">
        <v>0</v>
      </c>
      <c r="CQ6" s="44">
        <v>0</v>
      </c>
      <c r="CR6" s="44">
        <v>0</v>
      </c>
      <c r="CS6" s="44">
        <v>4</v>
      </c>
      <c r="CT6" s="44">
        <v>0</v>
      </c>
      <c r="CU6" s="44">
        <v>0</v>
      </c>
      <c r="CV6" s="44">
        <v>45</v>
      </c>
      <c r="CW6" s="44">
        <f t="shared" si="0"/>
        <v>47</v>
      </c>
      <c r="CX6" s="87">
        <f t="shared" si="1"/>
        <v>98.25</v>
      </c>
      <c r="CY6" s="91"/>
      <c r="CZ6" s="44">
        <v>0</v>
      </c>
      <c r="DA6" s="44"/>
      <c r="DB6" s="44"/>
    </row>
    <row r="7" spans="1:106" ht="14.4" x14ac:dyDescent="0.3">
      <c r="A7" s="44" t="s">
        <v>652</v>
      </c>
      <c r="B7" s="44" t="s">
        <v>765</v>
      </c>
      <c r="C7" s="44" t="s">
        <v>765</v>
      </c>
      <c r="D7" s="44">
        <v>2017</v>
      </c>
      <c r="E7" s="45">
        <v>42908</v>
      </c>
      <c r="F7" s="44" t="s">
        <v>19</v>
      </c>
      <c r="G7" s="44" t="s">
        <v>41</v>
      </c>
      <c r="H7" s="37" t="s">
        <v>22</v>
      </c>
      <c r="I7" s="37" t="s">
        <v>22</v>
      </c>
      <c r="J7" s="37" t="s">
        <v>21</v>
      </c>
      <c r="K7" s="37" t="s">
        <v>22</v>
      </c>
      <c r="L7" s="37" t="s">
        <v>21</v>
      </c>
      <c r="M7" s="44">
        <v>2</v>
      </c>
      <c r="N7" s="44">
        <v>0.25</v>
      </c>
      <c r="O7" s="44">
        <v>1</v>
      </c>
      <c r="P7" s="44">
        <v>0.25</v>
      </c>
      <c r="Q7" s="44">
        <v>28</v>
      </c>
      <c r="R7" s="44">
        <v>20</v>
      </c>
      <c r="S7" s="44">
        <v>0</v>
      </c>
      <c r="T7" s="44">
        <v>0</v>
      </c>
      <c r="U7" s="44">
        <v>0.25</v>
      </c>
      <c r="V7" s="44">
        <v>0.5</v>
      </c>
      <c r="W7" s="44">
        <v>0</v>
      </c>
      <c r="X7" s="44">
        <v>0</v>
      </c>
      <c r="Y7" s="44">
        <v>24</v>
      </c>
      <c r="Z7" s="44">
        <v>0</v>
      </c>
      <c r="AA7" s="44">
        <v>0</v>
      </c>
      <c r="AB7" s="44">
        <v>0</v>
      </c>
      <c r="AC7" s="44">
        <v>12</v>
      </c>
      <c r="AD7" s="44">
        <v>0</v>
      </c>
      <c r="AE7" s="44">
        <v>1</v>
      </c>
      <c r="AF7" s="44">
        <v>0.25</v>
      </c>
      <c r="AG7" s="44">
        <v>0</v>
      </c>
      <c r="AH7" s="44">
        <v>0</v>
      </c>
      <c r="AI7" s="44">
        <v>0</v>
      </c>
      <c r="AJ7" s="44">
        <v>0</v>
      </c>
      <c r="AK7" s="44">
        <v>0</v>
      </c>
      <c r="AL7" s="44">
        <v>0</v>
      </c>
      <c r="AM7" s="44">
        <v>0</v>
      </c>
      <c r="AN7" s="44">
        <v>0</v>
      </c>
      <c r="AO7" s="44">
        <v>0</v>
      </c>
      <c r="AP7" s="44">
        <v>0</v>
      </c>
      <c r="AQ7" s="44">
        <v>0</v>
      </c>
      <c r="AR7" s="44">
        <v>0</v>
      </c>
      <c r="AS7" s="44">
        <v>0</v>
      </c>
      <c r="AT7" s="44">
        <v>0</v>
      </c>
      <c r="AU7" s="44">
        <v>0</v>
      </c>
      <c r="AV7" s="44">
        <v>0</v>
      </c>
      <c r="AW7" s="44">
        <v>0</v>
      </c>
      <c r="AX7" s="44">
        <v>0</v>
      </c>
      <c r="AY7" s="44">
        <v>0</v>
      </c>
      <c r="AZ7" s="44">
        <v>0</v>
      </c>
      <c r="BA7" s="44">
        <v>0</v>
      </c>
      <c r="BB7" s="44">
        <v>0</v>
      </c>
      <c r="BC7" s="44">
        <v>0.25</v>
      </c>
      <c r="BD7" s="44">
        <v>0</v>
      </c>
      <c r="BE7" s="44">
        <v>0</v>
      </c>
      <c r="BF7" s="44">
        <v>0</v>
      </c>
      <c r="BG7" s="44">
        <v>0</v>
      </c>
      <c r="BH7" s="44">
        <v>0</v>
      </c>
      <c r="BJ7" s="44">
        <v>0</v>
      </c>
      <c r="BL7" s="44">
        <v>0</v>
      </c>
      <c r="BM7" s="44">
        <v>0</v>
      </c>
      <c r="BN7" s="44">
        <v>1</v>
      </c>
      <c r="BO7" s="44">
        <v>0</v>
      </c>
      <c r="BP7" s="44">
        <v>3</v>
      </c>
      <c r="BQ7" s="44">
        <v>0</v>
      </c>
      <c r="BR7" s="44">
        <v>0</v>
      </c>
      <c r="BS7" s="44">
        <v>0</v>
      </c>
      <c r="BT7" s="44">
        <v>0.5</v>
      </c>
      <c r="BU7" s="44">
        <v>7</v>
      </c>
      <c r="BV7" s="44">
        <v>0</v>
      </c>
      <c r="BW7" s="44">
        <v>0</v>
      </c>
      <c r="BZ7" s="44">
        <v>0</v>
      </c>
      <c r="CB7" s="44">
        <v>0</v>
      </c>
      <c r="CD7" s="44">
        <v>0</v>
      </c>
      <c r="CH7" s="44">
        <v>0</v>
      </c>
      <c r="CJ7" s="44">
        <v>0</v>
      </c>
      <c r="CK7" s="44">
        <v>0</v>
      </c>
      <c r="CL7" s="44">
        <v>0</v>
      </c>
      <c r="CM7" s="44">
        <v>0</v>
      </c>
      <c r="CN7" s="44">
        <v>0</v>
      </c>
      <c r="CO7" s="44">
        <v>0</v>
      </c>
      <c r="CP7" s="44">
        <v>0</v>
      </c>
      <c r="CQ7" s="44">
        <v>0</v>
      </c>
      <c r="CR7" s="44">
        <v>0</v>
      </c>
      <c r="CS7" s="44">
        <v>0.25</v>
      </c>
      <c r="CT7" s="44">
        <v>0</v>
      </c>
      <c r="CU7" s="44">
        <v>0</v>
      </c>
      <c r="CV7" s="44">
        <v>50</v>
      </c>
      <c r="CW7" s="44">
        <f t="shared" si="0"/>
        <v>50</v>
      </c>
      <c r="CX7" s="87">
        <f t="shared" si="1"/>
        <v>101.5</v>
      </c>
      <c r="CY7" s="91"/>
      <c r="CZ7" s="44">
        <v>4</v>
      </c>
      <c r="DA7" s="44"/>
      <c r="DB7" s="44"/>
    </row>
    <row r="8" spans="1:106" ht="14.4" x14ac:dyDescent="0.3">
      <c r="A8" s="44" t="s">
        <v>652</v>
      </c>
      <c r="B8" s="44" t="s">
        <v>758</v>
      </c>
      <c r="C8" s="44" t="s">
        <v>758</v>
      </c>
      <c r="D8" s="44">
        <v>2017</v>
      </c>
      <c r="E8" s="45">
        <v>42908</v>
      </c>
      <c r="F8" s="44" t="s">
        <v>19</v>
      </c>
      <c r="G8" s="44" t="s">
        <v>44</v>
      </c>
      <c r="H8" s="37" t="s">
        <v>45</v>
      </c>
      <c r="I8" s="37" t="s">
        <v>45</v>
      </c>
      <c r="J8" s="37" t="s">
        <v>45</v>
      </c>
      <c r="K8" s="37" t="s">
        <v>45</v>
      </c>
      <c r="L8" s="37" t="s">
        <v>45</v>
      </c>
      <c r="M8" s="44">
        <v>1</v>
      </c>
      <c r="N8" s="44">
        <v>0</v>
      </c>
      <c r="O8" s="44">
        <v>0.25</v>
      </c>
      <c r="P8" s="44">
        <v>0.25</v>
      </c>
      <c r="Q8" s="44">
        <v>28</v>
      </c>
      <c r="R8" s="44">
        <v>14</v>
      </c>
      <c r="S8" s="44">
        <v>0</v>
      </c>
      <c r="T8" s="44">
        <v>0</v>
      </c>
      <c r="U8" s="44">
        <v>0.25</v>
      </c>
      <c r="V8" s="44">
        <v>0</v>
      </c>
      <c r="W8" s="44">
        <v>0</v>
      </c>
      <c r="X8" s="44">
        <v>0</v>
      </c>
      <c r="Y8" s="44">
        <v>5</v>
      </c>
      <c r="Z8" s="44">
        <v>0</v>
      </c>
      <c r="AA8" s="44">
        <v>0</v>
      </c>
      <c r="AB8" s="44">
        <v>0</v>
      </c>
      <c r="AC8" s="44">
        <v>46</v>
      </c>
      <c r="AD8" s="44">
        <v>0</v>
      </c>
      <c r="AE8" s="44">
        <v>0.5</v>
      </c>
      <c r="AF8" s="44">
        <v>0.25</v>
      </c>
      <c r="AG8" s="44">
        <v>0</v>
      </c>
      <c r="AH8" s="44">
        <v>0</v>
      </c>
      <c r="AI8" s="44">
        <v>0</v>
      </c>
      <c r="AJ8" s="44">
        <v>0</v>
      </c>
      <c r="AK8" s="44">
        <v>0</v>
      </c>
      <c r="AL8" s="44">
        <v>0</v>
      </c>
      <c r="AM8" s="44">
        <v>0</v>
      </c>
      <c r="AN8" s="44">
        <v>0</v>
      </c>
      <c r="AO8" s="44">
        <v>0</v>
      </c>
      <c r="AP8" s="44">
        <v>0</v>
      </c>
      <c r="AQ8" s="44">
        <v>0</v>
      </c>
      <c r="AR8" s="44">
        <v>0</v>
      </c>
      <c r="AS8" s="44">
        <v>0</v>
      </c>
      <c r="AT8" s="44">
        <v>0</v>
      </c>
      <c r="AU8" s="44">
        <v>0</v>
      </c>
      <c r="AV8" s="44">
        <v>0</v>
      </c>
      <c r="AW8" s="44">
        <v>0</v>
      </c>
      <c r="AX8" s="44">
        <v>0</v>
      </c>
      <c r="AY8" s="44">
        <v>0</v>
      </c>
      <c r="AZ8" s="44">
        <v>0</v>
      </c>
      <c r="BA8" s="44">
        <v>0</v>
      </c>
      <c r="BB8" s="44">
        <v>0</v>
      </c>
      <c r="BC8" s="44">
        <v>1</v>
      </c>
      <c r="BD8" s="44">
        <v>0</v>
      </c>
      <c r="BE8" s="44">
        <v>0</v>
      </c>
      <c r="BF8" s="44">
        <v>0</v>
      </c>
      <c r="BG8" s="44">
        <v>0</v>
      </c>
      <c r="BH8" s="44">
        <v>0</v>
      </c>
      <c r="BJ8" s="44">
        <v>0</v>
      </c>
      <c r="BL8" s="44">
        <v>0</v>
      </c>
      <c r="BM8" s="44">
        <v>0</v>
      </c>
      <c r="BN8" s="44">
        <v>0.25</v>
      </c>
      <c r="BO8" s="44">
        <v>0</v>
      </c>
      <c r="BP8" s="44">
        <v>2</v>
      </c>
      <c r="BQ8" s="44">
        <v>0</v>
      </c>
      <c r="BR8" s="44">
        <v>0</v>
      </c>
      <c r="BS8" s="44">
        <v>0</v>
      </c>
      <c r="BT8" s="44">
        <v>1</v>
      </c>
      <c r="BU8" s="44">
        <v>2</v>
      </c>
      <c r="BV8" s="44">
        <v>0</v>
      </c>
      <c r="BW8" s="44">
        <v>0</v>
      </c>
      <c r="BZ8" s="44">
        <v>0</v>
      </c>
      <c r="CB8" s="44">
        <v>0</v>
      </c>
      <c r="CD8" s="44">
        <v>0</v>
      </c>
      <c r="CH8" s="44">
        <v>0</v>
      </c>
      <c r="CJ8" s="44">
        <v>0</v>
      </c>
      <c r="CK8" s="44">
        <v>0</v>
      </c>
      <c r="CL8" s="44">
        <v>0</v>
      </c>
      <c r="CM8" s="44">
        <v>0</v>
      </c>
      <c r="CN8" s="44">
        <v>0</v>
      </c>
      <c r="CO8" s="44">
        <v>0</v>
      </c>
      <c r="CP8" s="44">
        <v>0</v>
      </c>
      <c r="CQ8" s="44">
        <v>0</v>
      </c>
      <c r="CR8" s="44">
        <v>0</v>
      </c>
      <c r="CS8" s="44">
        <v>0.5</v>
      </c>
      <c r="CT8" s="44">
        <v>0</v>
      </c>
      <c r="CU8" s="44">
        <v>0</v>
      </c>
      <c r="CV8" s="44">
        <v>58</v>
      </c>
      <c r="CW8" s="44">
        <f t="shared" si="0"/>
        <v>58.75</v>
      </c>
      <c r="CX8" s="87">
        <f t="shared" si="1"/>
        <v>101.5</v>
      </c>
      <c r="CY8" s="91"/>
      <c r="CZ8" s="44">
        <v>5</v>
      </c>
      <c r="DA8" s="44"/>
      <c r="DB8" s="44" t="s">
        <v>1218</v>
      </c>
    </row>
    <row r="9" spans="1:106" ht="14.4" x14ac:dyDescent="0.3">
      <c r="A9" s="44" t="s">
        <v>652</v>
      </c>
      <c r="B9" s="44" t="s">
        <v>758</v>
      </c>
      <c r="C9" s="44" t="s">
        <v>758</v>
      </c>
      <c r="D9" s="44">
        <v>2017</v>
      </c>
      <c r="E9" s="45">
        <v>42908</v>
      </c>
      <c r="F9" s="44" t="s">
        <v>19</v>
      </c>
      <c r="G9" s="44" t="s">
        <v>48</v>
      </c>
      <c r="H9" s="37" t="s">
        <v>27</v>
      </c>
      <c r="I9" s="37" t="s">
        <v>27</v>
      </c>
      <c r="J9" s="37" t="s">
        <v>26</v>
      </c>
      <c r="K9" s="37" t="s">
        <v>27</v>
      </c>
      <c r="L9" s="37" t="s">
        <v>26</v>
      </c>
      <c r="M9" s="44">
        <v>3</v>
      </c>
      <c r="N9" s="44">
        <v>0.25</v>
      </c>
      <c r="O9" s="44">
        <v>0.5</v>
      </c>
      <c r="P9" s="44">
        <v>0.25</v>
      </c>
      <c r="Q9" s="44">
        <v>33</v>
      </c>
      <c r="R9" s="44">
        <v>10</v>
      </c>
      <c r="S9" s="44">
        <v>0</v>
      </c>
      <c r="T9" s="44">
        <v>0</v>
      </c>
      <c r="U9" s="44">
        <v>0.25</v>
      </c>
      <c r="V9" s="44">
        <v>0.5</v>
      </c>
      <c r="W9" s="44">
        <v>0</v>
      </c>
      <c r="X9" s="44">
        <v>0</v>
      </c>
      <c r="Y9" s="44">
        <v>29</v>
      </c>
      <c r="Z9" s="44">
        <v>0</v>
      </c>
      <c r="AA9" s="44">
        <v>0</v>
      </c>
      <c r="AB9" s="44">
        <v>0</v>
      </c>
      <c r="AC9" s="44">
        <v>11</v>
      </c>
      <c r="AD9" s="44">
        <v>0</v>
      </c>
      <c r="AE9" s="44">
        <v>0.25</v>
      </c>
      <c r="AF9" s="44">
        <v>0.25</v>
      </c>
      <c r="AG9" s="44">
        <v>1</v>
      </c>
      <c r="AH9" s="44">
        <v>0</v>
      </c>
      <c r="AI9" s="44">
        <v>0</v>
      </c>
      <c r="AJ9" s="44">
        <v>0</v>
      </c>
      <c r="AK9" s="44">
        <v>0</v>
      </c>
      <c r="AL9" s="44">
        <v>0</v>
      </c>
      <c r="AM9" s="44">
        <v>0</v>
      </c>
      <c r="AN9" s="44">
        <v>0</v>
      </c>
      <c r="AO9" s="44">
        <v>0</v>
      </c>
      <c r="AP9" s="44">
        <v>0</v>
      </c>
      <c r="AQ9" s="44">
        <v>0</v>
      </c>
      <c r="AR9" s="44">
        <v>0</v>
      </c>
      <c r="AS9" s="44">
        <v>0</v>
      </c>
      <c r="AT9" s="44">
        <v>0</v>
      </c>
      <c r="AU9" s="44">
        <v>0</v>
      </c>
      <c r="AV9" s="44">
        <v>0</v>
      </c>
      <c r="AW9" s="44">
        <v>0.5</v>
      </c>
      <c r="AX9" s="44">
        <v>0</v>
      </c>
      <c r="AY9" s="44">
        <v>0</v>
      </c>
      <c r="AZ9" s="44">
        <v>0</v>
      </c>
      <c r="BA9" s="44">
        <v>0</v>
      </c>
      <c r="BB9" s="44">
        <v>0</v>
      </c>
      <c r="BC9" s="44">
        <v>0.25</v>
      </c>
      <c r="BD9" s="44">
        <v>0</v>
      </c>
      <c r="BE9" s="44">
        <v>0</v>
      </c>
      <c r="BF9" s="44">
        <v>0</v>
      </c>
      <c r="BG9" s="44">
        <v>0</v>
      </c>
      <c r="BH9" s="44">
        <v>0</v>
      </c>
      <c r="BJ9" s="44">
        <v>0</v>
      </c>
      <c r="BL9" s="44">
        <v>0</v>
      </c>
      <c r="BM9" s="44">
        <v>0</v>
      </c>
      <c r="BN9" s="44">
        <v>2</v>
      </c>
      <c r="BO9" s="44">
        <v>0</v>
      </c>
      <c r="BP9" s="44">
        <v>7</v>
      </c>
      <c r="BQ9" s="44">
        <v>0</v>
      </c>
      <c r="BR9" s="44">
        <v>0</v>
      </c>
      <c r="BS9" s="44">
        <v>0</v>
      </c>
      <c r="BT9" s="44">
        <v>0.25</v>
      </c>
      <c r="BU9" s="44">
        <v>3</v>
      </c>
      <c r="BV9" s="44">
        <v>0</v>
      </c>
      <c r="BW9" s="44">
        <v>0</v>
      </c>
      <c r="BZ9" s="44">
        <v>0</v>
      </c>
      <c r="CB9" s="44">
        <v>0</v>
      </c>
      <c r="CD9" s="44">
        <v>0</v>
      </c>
      <c r="CH9" s="44">
        <v>0</v>
      </c>
      <c r="CJ9" s="44">
        <v>0</v>
      </c>
      <c r="CK9" s="44">
        <v>0</v>
      </c>
      <c r="CL9" s="44">
        <v>0</v>
      </c>
      <c r="CM9" s="44">
        <v>0</v>
      </c>
      <c r="CN9" s="44">
        <v>0</v>
      </c>
      <c r="CO9" s="44">
        <v>0</v>
      </c>
      <c r="CP9" s="44">
        <v>0</v>
      </c>
      <c r="CQ9" s="44">
        <v>0</v>
      </c>
      <c r="CR9" s="44">
        <v>0</v>
      </c>
      <c r="CS9" s="44">
        <v>0.25</v>
      </c>
      <c r="CT9" s="44">
        <v>0</v>
      </c>
      <c r="CU9" s="44">
        <v>0</v>
      </c>
      <c r="CV9" s="44">
        <v>55</v>
      </c>
      <c r="CW9" s="44">
        <f t="shared" si="0"/>
        <v>55.5</v>
      </c>
      <c r="CX9" s="87">
        <f t="shared" si="1"/>
        <v>102</v>
      </c>
      <c r="CY9" s="91"/>
      <c r="CZ9" s="44">
        <v>15</v>
      </c>
      <c r="DA9" s="44"/>
      <c r="DB9" s="44"/>
    </row>
    <row r="10" spans="1:106" ht="14.4" x14ac:dyDescent="0.3">
      <c r="A10" s="44" t="s">
        <v>652</v>
      </c>
      <c r="B10" s="44" t="s">
        <v>758</v>
      </c>
      <c r="C10" s="44" t="s">
        <v>758</v>
      </c>
      <c r="D10" s="44">
        <v>2017</v>
      </c>
      <c r="E10" s="45">
        <v>42908</v>
      </c>
      <c r="F10" s="44" t="s">
        <v>19</v>
      </c>
      <c r="G10" s="44" t="s">
        <v>52</v>
      </c>
      <c r="H10" s="37" t="s">
        <v>31</v>
      </c>
      <c r="I10" s="37" t="s">
        <v>31</v>
      </c>
      <c r="J10" s="37" t="s">
        <v>31</v>
      </c>
      <c r="K10" s="37" t="s">
        <v>31</v>
      </c>
      <c r="L10" s="37" t="s">
        <v>31</v>
      </c>
      <c r="M10" s="44">
        <v>1</v>
      </c>
      <c r="N10" s="44">
        <v>0</v>
      </c>
      <c r="O10" s="44">
        <v>3</v>
      </c>
      <c r="P10" s="44">
        <v>0</v>
      </c>
      <c r="Q10" s="44">
        <v>25</v>
      </c>
      <c r="R10" s="44">
        <v>14</v>
      </c>
      <c r="S10" s="44">
        <v>0</v>
      </c>
      <c r="T10" s="44">
        <v>0</v>
      </c>
      <c r="U10" s="44">
        <v>0</v>
      </c>
      <c r="V10" s="44">
        <v>0</v>
      </c>
      <c r="W10" s="44">
        <v>0</v>
      </c>
      <c r="X10" s="44">
        <v>0</v>
      </c>
      <c r="Y10" s="44">
        <v>15</v>
      </c>
      <c r="Z10" s="44">
        <v>0</v>
      </c>
      <c r="AA10" s="44">
        <v>0</v>
      </c>
      <c r="AB10" s="44">
        <v>0</v>
      </c>
      <c r="AC10" s="44">
        <v>23</v>
      </c>
      <c r="AD10" s="44">
        <v>0</v>
      </c>
      <c r="AE10" s="44">
        <v>4</v>
      </c>
      <c r="AF10" s="44">
        <v>2</v>
      </c>
      <c r="AG10" s="44">
        <v>0</v>
      </c>
      <c r="AH10" s="44">
        <v>0</v>
      </c>
      <c r="AI10" s="44">
        <v>0</v>
      </c>
      <c r="AJ10" s="44">
        <v>0.25</v>
      </c>
      <c r="AK10" s="44">
        <v>0</v>
      </c>
      <c r="AL10" s="44">
        <v>0</v>
      </c>
      <c r="AM10" s="44">
        <v>0</v>
      </c>
      <c r="AN10" s="44">
        <v>0</v>
      </c>
      <c r="AO10" s="44">
        <v>0</v>
      </c>
      <c r="AP10" s="44">
        <v>0</v>
      </c>
      <c r="AQ10" s="44">
        <v>0</v>
      </c>
      <c r="AR10" s="44">
        <v>0</v>
      </c>
      <c r="AS10" s="44">
        <v>0</v>
      </c>
      <c r="AT10" s="44">
        <v>0</v>
      </c>
      <c r="AU10" s="44">
        <v>0</v>
      </c>
      <c r="AV10" s="44">
        <v>0</v>
      </c>
      <c r="AW10" s="44">
        <v>0</v>
      </c>
      <c r="AX10" s="44">
        <v>0</v>
      </c>
      <c r="AY10" s="44">
        <v>0</v>
      </c>
      <c r="AZ10" s="44">
        <v>0</v>
      </c>
      <c r="BA10" s="44">
        <v>0</v>
      </c>
      <c r="BB10" s="44">
        <v>0</v>
      </c>
      <c r="BC10" s="44">
        <v>0.5</v>
      </c>
      <c r="BD10" s="44">
        <v>0</v>
      </c>
      <c r="BE10" s="44">
        <v>0.25</v>
      </c>
      <c r="BF10" s="44">
        <v>0</v>
      </c>
      <c r="BG10" s="44">
        <v>0</v>
      </c>
      <c r="BH10" s="44">
        <v>0</v>
      </c>
      <c r="BJ10" s="44">
        <v>0</v>
      </c>
      <c r="BL10" s="44">
        <v>0</v>
      </c>
      <c r="BM10" s="44">
        <v>0</v>
      </c>
      <c r="BN10" s="44">
        <v>0.25</v>
      </c>
      <c r="BO10" s="44">
        <v>0</v>
      </c>
      <c r="BP10" s="44">
        <v>5</v>
      </c>
      <c r="BQ10" s="44">
        <v>0</v>
      </c>
      <c r="BR10" s="44">
        <v>0</v>
      </c>
      <c r="BS10" s="44">
        <v>0</v>
      </c>
      <c r="BT10" s="44">
        <v>2</v>
      </c>
      <c r="BU10" s="44">
        <v>5</v>
      </c>
      <c r="BV10" s="44">
        <v>0</v>
      </c>
      <c r="BW10" s="44">
        <v>0</v>
      </c>
      <c r="BZ10" s="44">
        <v>0</v>
      </c>
      <c r="CB10" s="44">
        <v>0</v>
      </c>
      <c r="CD10" s="44">
        <v>0</v>
      </c>
      <c r="CH10" s="44">
        <v>0</v>
      </c>
      <c r="CJ10" s="44">
        <v>0</v>
      </c>
      <c r="CK10" s="44">
        <v>0</v>
      </c>
      <c r="CL10" s="44">
        <v>0</v>
      </c>
      <c r="CM10" s="44">
        <v>0</v>
      </c>
      <c r="CN10" s="44">
        <v>0</v>
      </c>
      <c r="CO10" s="44">
        <v>0</v>
      </c>
      <c r="CP10" s="44">
        <v>0</v>
      </c>
      <c r="CQ10" s="44">
        <v>0</v>
      </c>
      <c r="CR10" s="44">
        <v>0</v>
      </c>
      <c r="CS10" s="44">
        <v>1</v>
      </c>
      <c r="CT10" s="44">
        <v>0</v>
      </c>
      <c r="CU10" s="44">
        <v>0</v>
      </c>
      <c r="CV10" s="44">
        <v>60</v>
      </c>
      <c r="CW10" s="44">
        <f t="shared" si="0"/>
        <v>58.25</v>
      </c>
      <c r="CX10" s="87">
        <f t="shared" si="1"/>
        <v>103</v>
      </c>
      <c r="CY10" s="91"/>
      <c r="CZ10" s="44">
        <v>1</v>
      </c>
      <c r="DA10" s="44"/>
      <c r="DB10" s="44"/>
    </row>
    <row r="11" spans="1:106" ht="14.4" x14ac:dyDescent="0.3">
      <c r="A11" s="44" t="s">
        <v>652</v>
      </c>
      <c r="B11" s="44" t="s">
        <v>758</v>
      </c>
      <c r="C11" s="44" t="s">
        <v>758</v>
      </c>
      <c r="D11" s="44">
        <v>2017</v>
      </c>
      <c r="E11" s="45">
        <v>42908</v>
      </c>
      <c r="F11" s="44" t="s">
        <v>19</v>
      </c>
      <c r="G11" s="44" t="s">
        <v>55</v>
      </c>
      <c r="H11" s="37" t="s">
        <v>26</v>
      </c>
      <c r="I11" s="37" t="s">
        <v>26</v>
      </c>
      <c r="J11" s="37" t="s">
        <v>27</v>
      </c>
      <c r="K11" s="37" t="s">
        <v>26</v>
      </c>
      <c r="L11" s="37" t="s">
        <v>27</v>
      </c>
      <c r="M11" s="44">
        <v>3</v>
      </c>
      <c r="N11" s="44">
        <v>0.5</v>
      </c>
      <c r="O11" s="44">
        <v>0.25</v>
      </c>
      <c r="P11" s="44">
        <v>0.25</v>
      </c>
      <c r="Q11" s="44">
        <v>30</v>
      </c>
      <c r="R11" s="44">
        <v>17</v>
      </c>
      <c r="S11" s="44">
        <v>0</v>
      </c>
      <c r="T11" s="44">
        <v>0</v>
      </c>
      <c r="U11" s="44">
        <v>0</v>
      </c>
      <c r="V11" s="44">
        <v>0</v>
      </c>
      <c r="W11" s="44">
        <v>0</v>
      </c>
      <c r="X11" s="44">
        <v>0</v>
      </c>
      <c r="Y11" s="44">
        <v>12</v>
      </c>
      <c r="Z11" s="44">
        <v>0</v>
      </c>
      <c r="AA11" s="44">
        <v>0</v>
      </c>
      <c r="AB11" s="44">
        <v>0</v>
      </c>
      <c r="AC11" s="44">
        <v>18</v>
      </c>
      <c r="AD11" s="44">
        <v>0</v>
      </c>
      <c r="AE11" s="44">
        <v>0.5</v>
      </c>
      <c r="AF11" s="44">
        <v>2</v>
      </c>
      <c r="AG11" s="44">
        <v>0</v>
      </c>
      <c r="AH11" s="44">
        <v>0</v>
      </c>
      <c r="AI11" s="44">
        <v>0</v>
      </c>
      <c r="AJ11" s="44">
        <v>0</v>
      </c>
      <c r="AK11" s="44">
        <v>0</v>
      </c>
      <c r="AL11" s="44">
        <v>0</v>
      </c>
      <c r="AM11" s="44">
        <v>0</v>
      </c>
      <c r="AN11" s="44">
        <v>0</v>
      </c>
      <c r="AO11" s="44">
        <v>0</v>
      </c>
      <c r="AP11" s="44">
        <v>0</v>
      </c>
      <c r="AQ11" s="44">
        <v>0</v>
      </c>
      <c r="AR11" s="44">
        <v>0</v>
      </c>
      <c r="AS11" s="44">
        <v>0</v>
      </c>
      <c r="AT11" s="44">
        <v>0</v>
      </c>
      <c r="AU11" s="44">
        <v>0</v>
      </c>
      <c r="AV11" s="44">
        <v>0</v>
      </c>
      <c r="AW11" s="44">
        <v>0</v>
      </c>
      <c r="AX11" s="44">
        <v>0</v>
      </c>
      <c r="AY11" s="44">
        <v>0</v>
      </c>
      <c r="AZ11" s="44">
        <v>0</v>
      </c>
      <c r="BA11" s="44">
        <v>0</v>
      </c>
      <c r="BB11" s="44">
        <v>0</v>
      </c>
      <c r="BC11" s="44">
        <v>0.5</v>
      </c>
      <c r="BD11" s="44">
        <v>0</v>
      </c>
      <c r="BE11" s="44">
        <v>0</v>
      </c>
      <c r="BF11" s="44">
        <v>0</v>
      </c>
      <c r="BG11" s="44">
        <v>0</v>
      </c>
      <c r="BH11" s="44">
        <v>0</v>
      </c>
      <c r="BJ11" s="44">
        <v>0</v>
      </c>
      <c r="BL11" s="44">
        <v>0</v>
      </c>
      <c r="BM11" s="44">
        <v>0</v>
      </c>
      <c r="BN11" s="44">
        <v>5</v>
      </c>
      <c r="BO11" s="44">
        <v>0</v>
      </c>
      <c r="BP11" s="44">
        <v>4</v>
      </c>
      <c r="BQ11" s="44">
        <v>0</v>
      </c>
      <c r="BR11" s="44">
        <v>0</v>
      </c>
      <c r="BS11" s="44">
        <v>0</v>
      </c>
      <c r="BT11" s="44">
        <v>0.5</v>
      </c>
      <c r="BU11" s="44">
        <v>4</v>
      </c>
      <c r="BV11" s="44">
        <v>0</v>
      </c>
      <c r="BW11" s="44">
        <v>0</v>
      </c>
      <c r="BZ11" s="44">
        <v>0</v>
      </c>
      <c r="CB11" s="44">
        <v>0</v>
      </c>
      <c r="CD11" s="44">
        <v>0</v>
      </c>
      <c r="CH11" s="44">
        <v>0</v>
      </c>
      <c r="CJ11" s="44">
        <v>0</v>
      </c>
      <c r="CK11" s="44">
        <v>0</v>
      </c>
      <c r="CL11" s="44">
        <v>0.5</v>
      </c>
      <c r="CM11" s="44">
        <v>0</v>
      </c>
      <c r="CN11" s="44">
        <v>0</v>
      </c>
      <c r="CO11" s="44">
        <v>0</v>
      </c>
      <c r="CP11" s="44">
        <v>0</v>
      </c>
      <c r="CQ11" s="44">
        <v>0</v>
      </c>
      <c r="CR11" s="44">
        <v>0</v>
      </c>
      <c r="CS11" s="44">
        <v>2</v>
      </c>
      <c r="CT11" s="44">
        <v>0</v>
      </c>
      <c r="CU11" s="44">
        <v>0</v>
      </c>
      <c r="CV11" s="44">
        <v>50</v>
      </c>
      <c r="CW11" s="44">
        <f t="shared" si="0"/>
        <v>49</v>
      </c>
      <c r="CX11" s="87">
        <f t="shared" si="1"/>
        <v>101</v>
      </c>
      <c r="CY11" s="91"/>
      <c r="CZ11" s="44">
        <v>23</v>
      </c>
      <c r="DA11" s="44"/>
      <c r="DB11" s="44"/>
    </row>
    <row r="12" spans="1:106" ht="14.4" x14ac:dyDescent="0.3">
      <c r="A12" s="44" t="s">
        <v>652</v>
      </c>
      <c r="B12" s="44" t="s">
        <v>765</v>
      </c>
      <c r="C12" s="44" t="s">
        <v>765</v>
      </c>
      <c r="D12" s="44">
        <v>2017</v>
      </c>
      <c r="E12" s="45">
        <v>42908</v>
      </c>
      <c r="F12" s="44" t="s">
        <v>19</v>
      </c>
      <c r="G12" s="44" t="s">
        <v>57</v>
      </c>
      <c r="H12" s="37" t="s">
        <v>35</v>
      </c>
      <c r="I12" s="37" t="s">
        <v>31</v>
      </c>
      <c r="J12" s="37" t="s">
        <v>31</v>
      </c>
      <c r="K12" s="37" t="s">
        <v>31</v>
      </c>
      <c r="L12" s="37" t="s">
        <v>31</v>
      </c>
      <c r="M12" s="44">
        <v>3</v>
      </c>
      <c r="N12" s="44">
        <v>0</v>
      </c>
      <c r="O12" s="44">
        <v>0.25</v>
      </c>
      <c r="P12" s="44">
        <v>0</v>
      </c>
      <c r="Q12" s="44">
        <v>46</v>
      </c>
      <c r="R12" s="44">
        <v>2</v>
      </c>
      <c r="S12" s="44">
        <v>0</v>
      </c>
      <c r="T12" s="44">
        <v>0</v>
      </c>
      <c r="U12" s="44">
        <v>0</v>
      </c>
      <c r="V12" s="44">
        <v>0</v>
      </c>
      <c r="W12" s="44">
        <v>0</v>
      </c>
      <c r="X12" s="44">
        <v>0</v>
      </c>
      <c r="Y12" s="44">
        <v>21</v>
      </c>
      <c r="Z12" s="44">
        <v>0</v>
      </c>
      <c r="AA12" s="44">
        <v>0</v>
      </c>
      <c r="AB12" s="44">
        <v>0</v>
      </c>
      <c r="AC12" s="44">
        <v>1</v>
      </c>
      <c r="AD12" s="44">
        <v>0</v>
      </c>
      <c r="AE12" s="44">
        <v>16</v>
      </c>
      <c r="AF12" s="44">
        <v>0.5</v>
      </c>
      <c r="AG12" s="44">
        <v>0</v>
      </c>
      <c r="AH12" s="44">
        <v>0</v>
      </c>
      <c r="AI12" s="44">
        <v>0</v>
      </c>
      <c r="AJ12" s="44">
        <v>0</v>
      </c>
      <c r="AK12" s="44">
        <v>0</v>
      </c>
      <c r="AL12" s="44">
        <v>0</v>
      </c>
      <c r="AM12" s="44">
        <v>0</v>
      </c>
      <c r="AN12" s="44">
        <v>0</v>
      </c>
      <c r="AO12" s="44">
        <v>0</v>
      </c>
      <c r="AP12" s="44">
        <v>0</v>
      </c>
      <c r="AQ12" s="44">
        <v>0</v>
      </c>
      <c r="AR12" s="44">
        <v>0</v>
      </c>
      <c r="AS12" s="44">
        <v>0</v>
      </c>
      <c r="AT12" s="44">
        <v>0</v>
      </c>
      <c r="AU12" s="44">
        <v>0</v>
      </c>
      <c r="AV12" s="44">
        <v>0</v>
      </c>
      <c r="AW12" s="44">
        <v>3</v>
      </c>
      <c r="AX12" s="44">
        <v>0</v>
      </c>
      <c r="AY12" s="44">
        <v>0</v>
      </c>
      <c r="AZ12" s="44">
        <v>0</v>
      </c>
      <c r="BA12" s="44">
        <v>0</v>
      </c>
      <c r="BB12" s="44">
        <v>0</v>
      </c>
      <c r="BC12" s="44">
        <v>0</v>
      </c>
      <c r="BD12" s="44">
        <v>0</v>
      </c>
      <c r="BE12" s="44">
        <v>0</v>
      </c>
      <c r="BF12" s="44">
        <v>0</v>
      </c>
      <c r="BG12" s="44">
        <v>0</v>
      </c>
      <c r="BH12" s="44">
        <v>0</v>
      </c>
      <c r="BJ12" s="44">
        <v>0</v>
      </c>
      <c r="BL12" s="44">
        <v>0</v>
      </c>
      <c r="BM12" s="44">
        <v>0</v>
      </c>
      <c r="BN12" s="44">
        <v>3</v>
      </c>
      <c r="BO12" s="44">
        <v>0</v>
      </c>
      <c r="BP12" s="44">
        <v>3</v>
      </c>
      <c r="BQ12" s="44">
        <v>0</v>
      </c>
      <c r="BR12" s="44">
        <v>0</v>
      </c>
      <c r="BS12" s="44">
        <v>0</v>
      </c>
      <c r="BT12" s="44">
        <v>0.25</v>
      </c>
      <c r="BU12" s="44">
        <v>2</v>
      </c>
      <c r="BV12" s="44">
        <v>0</v>
      </c>
      <c r="BW12" s="44">
        <v>0</v>
      </c>
      <c r="BZ12" s="44">
        <v>0</v>
      </c>
      <c r="CB12" s="44">
        <v>0</v>
      </c>
      <c r="CD12" s="44">
        <v>0</v>
      </c>
      <c r="CH12" s="44">
        <v>0</v>
      </c>
      <c r="CJ12" s="44">
        <v>0</v>
      </c>
      <c r="CK12" s="44">
        <v>0</v>
      </c>
      <c r="CL12" s="44">
        <v>0</v>
      </c>
      <c r="CM12" s="44">
        <v>0</v>
      </c>
      <c r="CN12" s="44">
        <v>0</v>
      </c>
      <c r="CO12" s="44">
        <v>0</v>
      </c>
      <c r="CP12" s="44">
        <v>0</v>
      </c>
      <c r="CQ12" s="44">
        <v>0</v>
      </c>
      <c r="CR12" s="44">
        <v>0</v>
      </c>
      <c r="CS12" s="44">
        <v>0.5</v>
      </c>
      <c r="CT12" s="44">
        <v>0</v>
      </c>
      <c r="CU12" s="44">
        <v>0</v>
      </c>
      <c r="CV12" s="44">
        <v>46</v>
      </c>
      <c r="CW12" s="44">
        <f t="shared" si="0"/>
        <v>50.25</v>
      </c>
      <c r="CX12" s="87">
        <f t="shared" si="1"/>
        <v>97.25</v>
      </c>
      <c r="CY12" s="91"/>
      <c r="CZ12" s="44">
        <v>17</v>
      </c>
      <c r="DA12" s="44"/>
      <c r="DB12" s="44"/>
    </row>
    <row r="13" spans="1:106" ht="14.4" x14ac:dyDescent="0.3">
      <c r="A13" s="44" t="s">
        <v>652</v>
      </c>
      <c r="B13" s="44" t="s">
        <v>765</v>
      </c>
      <c r="C13" s="44" t="s">
        <v>765</v>
      </c>
      <c r="D13" s="44">
        <v>2017</v>
      </c>
      <c r="E13" s="45">
        <v>42908</v>
      </c>
      <c r="F13" s="44" t="s">
        <v>19</v>
      </c>
      <c r="G13" s="44" t="s">
        <v>61</v>
      </c>
      <c r="H13" s="37" t="s">
        <v>31</v>
      </c>
      <c r="I13" s="37" t="s">
        <v>31</v>
      </c>
      <c r="J13" s="37" t="s">
        <v>31</v>
      </c>
      <c r="K13" s="37" t="s">
        <v>31</v>
      </c>
      <c r="L13" s="37" t="s">
        <v>31</v>
      </c>
      <c r="M13" s="44">
        <v>2</v>
      </c>
      <c r="N13" s="44">
        <v>0</v>
      </c>
      <c r="O13" s="44">
        <v>0</v>
      </c>
      <c r="P13" s="44">
        <v>0</v>
      </c>
      <c r="Q13" s="44">
        <v>43</v>
      </c>
      <c r="R13" s="44">
        <v>10</v>
      </c>
      <c r="S13" s="44">
        <v>0</v>
      </c>
      <c r="T13" s="44">
        <v>0</v>
      </c>
      <c r="U13" s="44">
        <v>0</v>
      </c>
      <c r="V13" s="44">
        <v>0</v>
      </c>
      <c r="W13" s="44">
        <v>0</v>
      </c>
      <c r="X13" s="44">
        <v>0</v>
      </c>
      <c r="Y13" s="44">
        <v>16</v>
      </c>
      <c r="Z13" s="44">
        <v>0</v>
      </c>
      <c r="AA13" s="44">
        <v>0</v>
      </c>
      <c r="AB13" s="44">
        <v>0</v>
      </c>
      <c r="AC13" s="44">
        <v>2</v>
      </c>
      <c r="AD13" s="44">
        <v>0</v>
      </c>
      <c r="AE13" s="44">
        <v>16</v>
      </c>
      <c r="AF13" s="44">
        <v>0.25</v>
      </c>
      <c r="AG13" s="44">
        <v>0</v>
      </c>
      <c r="AH13" s="44">
        <v>0</v>
      </c>
      <c r="AI13" s="44">
        <v>0</v>
      </c>
      <c r="AJ13" s="44">
        <v>0</v>
      </c>
      <c r="AK13" s="44">
        <v>0</v>
      </c>
      <c r="AL13" s="44">
        <v>0</v>
      </c>
      <c r="AM13" s="44">
        <v>0</v>
      </c>
      <c r="AN13" s="44">
        <v>0</v>
      </c>
      <c r="AO13" s="44">
        <v>0</v>
      </c>
      <c r="AP13" s="44">
        <v>0.5</v>
      </c>
      <c r="AQ13" s="44">
        <v>0</v>
      </c>
      <c r="AR13" s="44">
        <v>0</v>
      </c>
      <c r="AS13" s="44">
        <v>0</v>
      </c>
      <c r="AT13" s="44">
        <v>0</v>
      </c>
      <c r="AU13" s="44">
        <v>0</v>
      </c>
      <c r="AV13" s="44">
        <v>0</v>
      </c>
      <c r="AW13" s="44">
        <v>4</v>
      </c>
      <c r="AX13" s="44">
        <v>0</v>
      </c>
      <c r="AY13" s="44">
        <v>0</v>
      </c>
      <c r="AZ13" s="44">
        <v>0</v>
      </c>
      <c r="BA13" s="44">
        <v>0</v>
      </c>
      <c r="BB13" s="44">
        <v>0</v>
      </c>
      <c r="BC13" s="44">
        <v>0.5</v>
      </c>
      <c r="BD13" s="44">
        <v>0</v>
      </c>
      <c r="BE13" s="44">
        <v>0</v>
      </c>
      <c r="BF13" s="44">
        <v>0</v>
      </c>
      <c r="BG13" s="44">
        <v>0</v>
      </c>
      <c r="BH13" s="44">
        <v>0</v>
      </c>
      <c r="BJ13" s="44">
        <v>0</v>
      </c>
      <c r="BL13" s="44">
        <v>0</v>
      </c>
      <c r="BM13" s="44">
        <v>0</v>
      </c>
      <c r="BN13" s="44">
        <v>0.5</v>
      </c>
      <c r="BO13" s="44">
        <v>0</v>
      </c>
      <c r="BP13" s="44">
        <v>2</v>
      </c>
      <c r="BQ13" s="44">
        <v>0</v>
      </c>
      <c r="BR13" s="44">
        <v>0</v>
      </c>
      <c r="BS13" s="44">
        <v>0</v>
      </c>
      <c r="BT13" s="44">
        <v>0.25</v>
      </c>
      <c r="BU13" s="44">
        <v>0.25</v>
      </c>
      <c r="BV13" s="44">
        <v>0</v>
      </c>
      <c r="BW13" s="44">
        <v>0</v>
      </c>
      <c r="BZ13" s="44">
        <v>0</v>
      </c>
      <c r="CB13" s="44">
        <v>0</v>
      </c>
      <c r="CD13" s="44">
        <v>0</v>
      </c>
      <c r="CH13" s="44">
        <v>0</v>
      </c>
      <c r="CJ13" s="44">
        <v>0</v>
      </c>
      <c r="CK13" s="44">
        <v>0</v>
      </c>
      <c r="CL13" s="44">
        <v>0</v>
      </c>
      <c r="CM13" s="44">
        <v>0</v>
      </c>
      <c r="CN13" s="44">
        <v>0</v>
      </c>
      <c r="CO13" s="44">
        <v>0</v>
      </c>
      <c r="CP13" s="44">
        <v>0</v>
      </c>
      <c r="CQ13" s="44">
        <v>0</v>
      </c>
      <c r="CR13" s="44">
        <v>0</v>
      </c>
      <c r="CS13" s="44">
        <v>3</v>
      </c>
      <c r="CT13" s="44">
        <v>0</v>
      </c>
      <c r="CU13" s="44">
        <v>0</v>
      </c>
      <c r="CV13" s="44">
        <v>-1</v>
      </c>
      <c r="CW13" s="44">
        <f t="shared" si="0"/>
        <v>45.25</v>
      </c>
      <c r="CX13" s="87">
        <f t="shared" si="1"/>
        <v>54</v>
      </c>
      <c r="CY13" s="91"/>
      <c r="CZ13" s="44">
        <v>4</v>
      </c>
      <c r="DA13" s="44"/>
      <c r="DB13" s="44" t="s">
        <v>1219</v>
      </c>
    </row>
    <row r="14" spans="1:106" ht="14.4" x14ac:dyDescent="0.3">
      <c r="A14" s="44" t="s">
        <v>652</v>
      </c>
      <c r="B14" s="44" t="s">
        <v>765</v>
      </c>
      <c r="C14" s="44" t="s">
        <v>765</v>
      </c>
      <c r="D14" s="44">
        <v>2017</v>
      </c>
      <c r="E14" s="45">
        <v>42908</v>
      </c>
      <c r="F14" s="44" t="s">
        <v>19</v>
      </c>
      <c r="G14" s="44" t="s">
        <v>64</v>
      </c>
      <c r="H14" s="37" t="s">
        <v>22</v>
      </c>
      <c r="I14" s="37" t="s">
        <v>22</v>
      </c>
      <c r="J14" s="37" t="s">
        <v>21</v>
      </c>
      <c r="K14" s="37" t="s">
        <v>22</v>
      </c>
      <c r="L14" s="37" t="s">
        <v>21</v>
      </c>
      <c r="M14" s="44">
        <v>1</v>
      </c>
      <c r="N14" s="44">
        <v>0</v>
      </c>
      <c r="O14" s="44">
        <v>0.25</v>
      </c>
      <c r="P14" s="44">
        <v>0</v>
      </c>
      <c r="Q14" s="44">
        <v>54</v>
      </c>
      <c r="R14" s="44">
        <v>5</v>
      </c>
      <c r="S14" s="44">
        <v>0</v>
      </c>
      <c r="T14" s="44">
        <v>0</v>
      </c>
      <c r="U14" s="44">
        <v>0</v>
      </c>
      <c r="V14" s="44">
        <v>0</v>
      </c>
      <c r="W14" s="44">
        <v>0</v>
      </c>
      <c r="X14" s="44">
        <v>0</v>
      </c>
      <c r="Y14" s="44">
        <v>13</v>
      </c>
      <c r="Z14" s="44">
        <v>0</v>
      </c>
      <c r="AA14" s="44">
        <v>0</v>
      </c>
      <c r="AB14" s="44">
        <v>0</v>
      </c>
      <c r="AC14" s="44">
        <v>6</v>
      </c>
      <c r="AD14" s="44">
        <v>0</v>
      </c>
      <c r="AE14" s="44">
        <v>0.5</v>
      </c>
      <c r="AF14" s="44">
        <v>1</v>
      </c>
      <c r="AG14" s="44">
        <v>0</v>
      </c>
      <c r="AH14" s="44">
        <v>0</v>
      </c>
      <c r="AI14" s="44">
        <v>0</v>
      </c>
      <c r="AJ14" s="44">
        <v>0.25</v>
      </c>
      <c r="AK14" s="44">
        <v>0</v>
      </c>
      <c r="AL14" s="44">
        <v>0</v>
      </c>
      <c r="AM14" s="44">
        <v>0</v>
      </c>
      <c r="AN14" s="44">
        <v>0</v>
      </c>
      <c r="AO14" s="44">
        <v>0</v>
      </c>
      <c r="AP14" s="44">
        <v>0</v>
      </c>
      <c r="AQ14" s="44">
        <v>0</v>
      </c>
      <c r="AR14" s="44">
        <v>0</v>
      </c>
      <c r="AS14" s="44">
        <v>0</v>
      </c>
      <c r="AT14" s="44">
        <v>0</v>
      </c>
      <c r="AU14" s="44">
        <v>0</v>
      </c>
      <c r="AV14" s="44">
        <v>0</v>
      </c>
      <c r="AW14" s="44">
        <v>8</v>
      </c>
      <c r="AX14" s="44">
        <v>0</v>
      </c>
      <c r="AY14" s="44">
        <v>0</v>
      </c>
      <c r="AZ14" s="44">
        <v>0</v>
      </c>
      <c r="BA14" s="44">
        <v>0</v>
      </c>
      <c r="BB14" s="44">
        <v>0</v>
      </c>
      <c r="BC14" s="44">
        <v>1</v>
      </c>
      <c r="BD14" s="44">
        <v>0</v>
      </c>
      <c r="BE14" s="44">
        <v>0</v>
      </c>
      <c r="BF14" s="44">
        <v>0</v>
      </c>
      <c r="BG14" s="44">
        <v>0</v>
      </c>
      <c r="BH14" s="44">
        <v>0</v>
      </c>
      <c r="BJ14" s="44">
        <v>0</v>
      </c>
      <c r="BL14" s="44">
        <v>0</v>
      </c>
      <c r="BM14" s="44">
        <v>0</v>
      </c>
      <c r="BN14" s="44">
        <v>0.5</v>
      </c>
      <c r="BO14" s="44">
        <v>0</v>
      </c>
      <c r="BP14" s="44">
        <v>2</v>
      </c>
      <c r="BQ14" s="44">
        <v>0</v>
      </c>
      <c r="BR14" s="44">
        <v>0</v>
      </c>
      <c r="BS14" s="44">
        <v>0</v>
      </c>
      <c r="BT14" s="44">
        <v>6</v>
      </c>
      <c r="BU14" s="44">
        <v>0.5</v>
      </c>
      <c r="BV14" s="44">
        <v>0</v>
      </c>
      <c r="BW14" s="44">
        <v>0</v>
      </c>
      <c r="BZ14" s="44">
        <v>0</v>
      </c>
      <c r="CB14" s="44">
        <v>0</v>
      </c>
      <c r="CD14" s="44">
        <v>0</v>
      </c>
      <c r="CH14" s="44">
        <v>0</v>
      </c>
      <c r="CJ14" s="44">
        <v>0</v>
      </c>
      <c r="CK14" s="44">
        <v>0</v>
      </c>
      <c r="CL14" s="44">
        <v>0</v>
      </c>
      <c r="CM14" s="44">
        <v>0</v>
      </c>
      <c r="CN14" s="44">
        <v>0</v>
      </c>
      <c r="CO14" s="44">
        <v>0</v>
      </c>
      <c r="CP14" s="44">
        <v>0</v>
      </c>
      <c r="CQ14" s="44">
        <v>0</v>
      </c>
      <c r="CR14" s="44">
        <v>0</v>
      </c>
      <c r="CS14" s="44">
        <v>0.5</v>
      </c>
      <c r="CT14" s="44">
        <v>0</v>
      </c>
      <c r="CU14" s="44">
        <v>0</v>
      </c>
      <c r="CV14" s="44">
        <v>40</v>
      </c>
      <c r="CW14" s="44">
        <f t="shared" si="0"/>
        <v>39.25</v>
      </c>
      <c r="CX14" s="87">
        <f t="shared" si="1"/>
        <v>100.25</v>
      </c>
      <c r="CY14" s="91"/>
      <c r="CZ14" s="44">
        <v>5</v>
      </c>
      <c r="DA14" s="44"/>
      <c r="DB14" s="44" t="s">
        <v>1220</v>
      </c>
    </row>
    <row r="15" spans="1:106" ht="14.4" x14ac:dyDescent="0.3">
      <c r="A15" s="44" t="s">
        <v>652</v>
      </c>
      <c r="B15" s="44" t="s">
        <v>765</v>
      </c>
      <c r="C15" s="44" t="s">
        <v>765</v>
      </c>
      <c r="D15" s="44">
        <v>2017</v>
      </c>
      <c r="E15" s="45">
        <v>42908</v>
      </c>
      <c r="F15" s="44" t="s">
        <v>19</v>
      </c>
      <c r="G15" s="44" t="s">
        <v>67</v>
      </c>
      <c r="H15" s="37" t="s">
        <v>21</v>
      </c>
      <c r="I15" s="37" t="s">
        <v>21</v>
      </c>
      <c r="J15" s="37" t="s">
        <v>22</v>
      </c>
      <c r="K15" s="37" t="s">
        <v>21</v>
      </c>
      <c r="L15" s="37" t="s">
        <v>22</v>
      </c>
      <c r="M15" s="44">
        <v>0.5</v>
      </c>
      <c r="N15" s="44">
        <v>0.25</v>
      </c>
      <c r="O15" s="44">
        <v>1</v>
      </c>
      <c r="P15" s="44">
        <v>0.25</v>
      </c>
      <c r="Q15" s="44">
        <v>11</v>
      </c>
      <c r="R15" s="44">
        <v>33</v>
      </c>
      <c r="S15" s="44">
        <v>0</v>
      </c>
      <c r="T15" s="44">
        <v>0</v>
      </c>
      <c r="U15" s="44">
        <v>0</v>
      </c>
      <c r="V15" s="44">
        <v>0</v>
      </c>
      <c r="W15" s="44">
        <v>0</v>
      </c>
      <c r="X15" s="44">
        <v>0</v>
      </c>
      <c r="Y15" s="44">
        <v>4</v>
      </c>
      <c r="Z15" s="44">
        <v>0</v>
      </c>
      <c r="AA15" s="44">
        <v>0</v>
      </c>
      <c r="AB15" s="44">
        <v>0</v>
      </c>
      <c r="AC15" s="44">
        <v>35</v>
      </c>
      <c r="AD15" s="44">
        <v>0</v>
      </c>
      <c r="AE15" s="44">
        <v>0.25</v>
      </c>
      <c r="AF15" s="44">
        <v>1</v>
      </c>
      <c r="AG15" s="44">
        <v>0</v>
      </c>
      <c r="AH15" s="44">
        <v>0</v>
      </c>
      <c r="AI15" s="44">
        <v>0</v>
      </c>
      <c r="AJ15" s="44">
        <v>0</v>
      </c>
      <c r="AK15" s="44">
        <v>0</v>
      </c>
      <c r="AL15" s="44">
        <v>0</v>
      </c>
      <c r="AM15" s="44">
        <v>0</v>
      </c>
      <c r="AN15" s="44">
        <v>0</v>
      </c>
      <c r="AO15" s="44">
        <v>0</v>
      </c>
      <c r="AP15" s="44">
        <v>0</v>
      </c>
      <c r="AQ15" s="44">
        <v>0</v>
      </c>
      <c r="AR15" s="44">
        <v>0</v>
      </c>
      <c r="AS15" s="44">
        <v>0</v>
      </c>
      <c r="AT15" s="44">
        <v>0</v>
      </c>
      <c r="AU15" s="44">
        <v>0</v>
      </c>
      <c r="AV15" s="44">
        <v>0</v>
      </c>
      <c r="AW15" s="44">
        <v>0</v>
      </c>
      <c r="AX15" s="44">
        <v>0</v>
      </c>
      <c r="AY15" s="44">
        <v>0</v>
      </c>
      <c r="AZ15" s="44">
        <v>0</v>
      </c>
      <c r="BA15" s="44">
        <v>0</v>
      </c>
      <c r="BB15" s="44">
        <v>0</v>
      </c>
      <c r="BC15" s="44">
        <v>0.25</v>
      </c>
      <c r="BD15" s="44">
        <v>0</v>
      </c>
      <c r="BE15" s="44">
        <v>0.25</v>
      </c>
      <c r="BF15" s="44">
        <v>0</v>
      </c>
      <c r="BG15" s="44">
        <v>0</v>
      </c>
      <c r="BH15" s="44">
        <v>0</v>
      </c>
      <c r="BJ15" s="44">
        <v>0.25</v>
      </c>
      <c r="BL15" s="44">
        <v>0</v>
      </c>
      <c r="BM15" s="44">
        <v>0</v>
      </c>
      <c r="BN15" s="44">
        <v>4</v>
      </c>
      <c r="BO15" s="44">
        <v>0</v>
      </c>
      <c r="BP15" s="44">
        <v>2</v>
      </c>
      <c r="BQ15" s="44">
        <v>0</v>
      </c>
      <c r="BR15" s="44">
        <v>0</v>
      </c>
      <c r="BS15" s="44">
        <v>0</v>
      </c>
      <c r="BT15" s="44">
        <v>7</v>
      </c>
      <c r="BU15" s="44">
        <v>0.25</v>
      </c>
      <c r="BV15" s="44">
        <v>0</v>
      </c>
      <c r="BW15" s="44">
        <v>0</v>
      </c>
      <c r="BZ15" s="44">
        <v>0</v>
      </c>
      <c r="CB15" s="44">
        <v>0</v>
      </c>
      <c r="CD15" s="44">
        <v>0</v>
      </c>
      <c r="CH15" s="44">
        <v>0</v>
      </c>
      <c r="CJ15" s="44">
        <v>0</v>
      </c>
      <c r="CK15" s="44">
        <v>0</v>
      </c>
      <c r="CL15" s="44">
        <v>0.25</v>
      </c>
      <c r="CM15" s="44">
        <v>0</v>
      </c>
      <c r="CN15" s="44">
        <v>0</v>
      </c>
      <c r="CO15" s="44">
        <v>0</v>
      </c>
      <c r="CP15" s="44">
        <v>0</v>
      </c>
      <c r="CQ15" s="44">
        <v>0</v>
      </c>
      <c r="CR15" s="44">
        <v>0</v>
      </c>
      <c r="CS15" s="44">
        <v>0.25</v>
      </c>
      <c r="CT15" s="44">
        <v>0</v>
      </c>
      <c r="CU15" s="44">
        <v>0</v>
      </c>
      <c r="CV15" s="44">
        <v>60</v>
      </c>
      <c r="CW15" s="44">
        <f t="shared" si="0"/>
        <v>54.75</v>
      </c>
      <c r="CX15" s="87">
        <f t="shared" si="1"/>
        <v>106</v>
      </c>
      <c r="CY15" s="91"/>
      <c r="CZ15" s="44">
        <v>23</v>
      </c>
      <c r="DA15" s="44"/>
      <c r="DB15" s="44" t="s">
        <v>1221</v>
      </c>
    </row>
    <row r="16" spans="1:106" ht="14.4" x14ac:dyDescent="0.3">
      <c r="A16" s="44" t="s">
        <v>652</v>
      </c>
      <c r="B16" s="44" t="s">
        <v>765</v>
      </c>
      <c r="C16" s="44" t="s">
        <v>765</v>
      </c>
      <c r="D16" s="44">
        <v>2017</v>
      </c>
      <c r="E16" s="45">
        <v>42908</v>
      </c>
      <c r="F16" s="44" t="s">
        <v>19</v>
      </c>
      <c r="G16" s="44" t="s">
        <v>71</v>
      </c>
      <c r="H16" s="37" t="s">
        <v>45</v>
      </c>
      <c r="I16" s="37" t="s">
        <v>45</v>
      </c>
      <c r="J16" s="37" t="s">
        <v>45</v>
      </c>
      <c r="K16" s="37" t="s">
        <v>45</v>
      </c>
      <c r="L16" s="37" t="s">
        <v>45</v>
      </c>
      <c r="M16" s="44">
        <v>3</v>
      </c>
      <c r="N16" s="44">
        <v>0</v>
      </c>
      <c r="O16" s="44">
        <v>0</v>
      </c>
      <c r="P16" s="44">
        <v>0</v>
      </c>
      <c r="Q16" s="44">
        <v>20</v>
      </c>
      <c r="R16" s="44">
        <v>25</v>
      </c>
      <c r="S16" s="44">
        <v>0</v>
      </c>
      <c r="T16" s="44">
        <v>0</v>
      </c>
      <c r="U16" s="44">
        <v>0</v>
      </c>
      <c r="V16" s="44">
        <v>0</v>
      </c>
      <c r="W16" s="44">
        <v>0</v>
      </c>
      <c r="X16" s="44">
        <v>0</v>
      </c>
      <c r="Y16" s="44">
        <v>10</v>
      </c>
      <c r="Z16" s="44">
        <v>0</v>
      </c>
      <c r="AA16" s="44">
        <v>0</v>
      </c>
      <c r="AB16" s="44">
        <v>0</v>
      </c>
      <c r="AC16" s="44">
        <v>38</v>
      </c>
      <c r="AD16" s="44">
        <v>0</v>
      </c>
      <c r="AE16" s="44">
        <v>0.25</v>
      </c>
      <c r="AF16" s="44">
        <v>0.25</v>
      </c>
      <c r="AG16" s="44">
        <v>0</v>
      </c>
      <c r="AH16" s="44">
        <v>0</v>
      </c>
      <c r="AI16" s="44">
        <v>0</v>
      </c>
      <c r="AJ16" s="44">
        <v>0</v>
      </c>
      <c r="AK16" s="44">
        <v>0</v>
      </c>
      <c r="AL16" s="44">
        <v>0</v>
      </c>
      <c r="AM16" s="44">
        <v>0</v>
      </c>
      <c r="AN16" s="44">
        <v>0</v>
      </c>
      <c r="AO16" s="44">
        <v>0</v>
      </c>
      <c r="AP16" s="44">
        <v>0</v>
      </c>
      <c r="AQ16" s="44">
        <v>0</v>
      </c>
      <c r="AR16" s="44">
        <v>0</v>
      </c>
      <c r="AS16" s="44">
        <v>0</v>
      </c>
      <c r="AT16" s="44">
        <v>0</v>
      </c>
      <c r="AU16" s="44">
        <v>0</v>
      </c>
      <c r="AV16" s="44">
        <v>0</v>
      </c>
      <c r="AW16" s="44">
        <v>0</v>
      </c>
      <c r="AX16" s="44">
        <v>0</v>
      </c>
      <c r="AY16" s="44">
        <v>0</v>
      </c>
      <c r="AZ16" s="44">
        <v>0</v>
      </c>
      <c r="BA16" s="44">
        <v>0</v>
      </c>
      <c r="BB16" s="44">
        <v>0</v>
      </c>
      <c r="BC16" s="44">
        <v>0.25</v>
      </c>
      <c r="BD16" s="44">
        <v>0</v>
      </c>
      <c r="BE16" s="44">
        <v>0</v>
      </c>
      <c r="BF16" s="44">
        <v>0</v>
      </c>
      <c r="BG16" s="44">
        <v>0</v>
      </c>
      <c r="BH16" s="44">
        <v>0</v>
      </c>
      <c r="BJ16" s="44">
        <v>0</v>
      </c>
      <c r="BL16" s="44">
        <v>0</v>
      </c>
      <c r="BM16" s="44">
        <v>0</v>
      </c>
      <c r="BN16" s="44">
        <v>0.25</v>
      </c>
      <c r="BO16" s="44">
        <v>0</v>
      </c>
      <c r="BP16" s="44">
        <v>2</v>
      </c>
      <c r="BQ16" s="44">
        <v>0</v>
      </c>
      <c r="BR16" s="44">
        <v>0</v>
      </c>
      <c r="BS16" s="44">
        <v>0</v>
      </c>
      <c r="BT16" s="44">
        <v>0.25</v>
      </c>
      <c r="BU16" s="44">
        <v>1</v>
      </c>
      <c r="BV16" s="44">
        <v>0</v>
      </c>
      <c r="BW16" s="44">
        <v>0</v>
      </c>
      <c r="BZ16" s="44">
        <v>0</v>
      </c>
      <c r="CB16" s="44">
        <v>0</v>
      </c>
      <c r="CD16" s="44">
        <v>0</v>
      </c>
      <c r="CH16" s="44">
        <v>0</v>
      </c>
      <c r="CJ16" s="44">
        <v>0</v>
      </c>
      <c r="CK16" s="44">
        <v>0</v>
      </c>
      <c r="CL16" s="44">
        <v>0</v>
      </c>
      <c r="CM16" s="44">
        <v>0</v>
      </c>
      <c r="CN16" s="44">
        <v>0</v>
      </c>
      <c r="CO16" s="44">
        <v>0</v>
      </c>
      <c r="CP16" s="44">
        <v>0</v>
      </c>
      <c r="CQ16" s="44">
        <v>0</v>
      </c>
      <c r="CR16" s="44">
        <v>0</v>
      </c>
      <c r="CS16" s="44">
        <v>0.25</v>
      </c>
      <c r="CT16" s="44">
        <v>0</v>
      </c>
      <c r="CU16" s="44">
        <v>0</v>
      </c>
      <c r="CV16" s="44">
        <v>45</v>
      </c>
      <c r="CW16" s="44">
        <f t="shared" si="0"/>
        <v>52.5</v>
      </c>
      <c r="CX16" s="87">
        <f t="shared" si="1"/>
        <v>93</v>
      </c>
      <c r="CY16" s="91"/>
      <c r="CZ16" s="44">
        <v>1</v>
      </c>
      <c r="DA16" s="44"/>
      <c r="DB16" s="44"/>
    </row>
    <row r="17" spans="1:106" ht="14.4" x14ac:dyDescent="0.3">
      <c r="A17" s="44" t="s">
        <v>652</v>
      </c>
      <c r="B17" s="44" t="s">
        <v>765</v>
      </c>
      <c r="C17" s="44" t="s">
        <v>765</v>
      </c>
      <c r="D17" s="44">
        <v>2017</v>
      </c>
      <c r="E17" s="45">
        <v>42908</v>
      </c>
      <c r="F17" s="44" t="s">
        <v>19</v>
      </c>
      <c r="G17" s="44" t="s">
        <v>74</v>
      </c>
      <c r="H17" s="37" t="s">
        <v>27</v>
      </c>
      <c r="I17" s="37" t="s">
        <v>27</v>
      </c>
      <c r="J17" s="37" t="s">
        <v>26</v>
      </c>
      <c r="K17" s="37" t="s">
        <v>27</v>
      </c>
      <c r="L17" s="37" t="s">
        <v>26</v>
      </c>
      <c r="M17" s="44">
        <v>3</v>
      </c>
      <c r="N17" s="44">
        <v>0.25</v>
      </c>
      <c r="O17" s="44">
        <v>0.5</v>
      </c>
      <c r="P17" s="44">
        <v>0.25</v>
      </c>
      <c r="Q17" s="44">
        <v>33</v>
      </c>
      <c r="R17" s="44">
        <v>29</v>
      </c>
      <c r="S17" s="44">
        <v>0</v>
      </c>
      <c r="T17" s="44">
        <v>0</v>
      </c>
      <c r="U17" s="44">
        <v>0</v>
      </c>
      <c r="V17" s="44">
        <v>0</v>
      </c>
      <c r="W17" s="44">
        <v>0</v>
      </c>
      <c r="X17" s="44">
        <v>0</v>
      </c>
      <c r="Y17" s="44">
        <v>13</v>
      </c>
      <c r="Z17" s="44">
        <v>0</v>
      </c>
      <c r="AA17" s="44">
        <v>0</v>
      </c>
      <c r="AB17" s="44">
        <v>0</v>
      </c>
      <c r="AC17" s="44">
        <v>12</v>
      </c>
      <c r="AD17" s="44">
        <v>0.25</v>
      </c>
      <c r="AE17" s="44">
        <v>0.5</v>
      </c>
      <c r="AF17" s="44">
        <v>0.25</v>
      </c>
      <c r="AG17" s="44">
        <v>0</v>
      </c>
      <c r="AH17" s="44">
        <v>0</v>
      </c>
      <c r="AI17" s="44">
        <v>0</v>
      </c>
      <c r="AJ17" s="44">
        <v>0</v>
      </c>
      <c r="AK17" s="44">
        <v>0</v>
      </c>
      <c r="AL17" s="44">
        <v>0</v>
      </c>
      <c r="AM17" s="44">
        <v>0</v>
      </c>
      <c r="AN17" s="44">
        <v>0</v>
      </c>
      <c r="AO17" s="44">
        <v>0</v>
      </c>
      <c r="AP17" s="44">
        <v>0</v>
      </c>
      <c r="AQ17" s="44">
        <v>0</v>
      </c>
      <c r="AR17" s="44">
        <v>0</v>
      </c>
      <c r="AS17" s="44">
        <v>0</v>
      </c>
      <c r="AT17" s="44">
        <v>0</v>
      </c>
      <c r="AU17" s="44">
        <v>0</v>
      </c>
      <c r="AV17" s="44">
        <v>0</v>
      </c>
      <c r="AW17" s="44">
        <v>0</v>
      </c>
      <c r="AX17" s="44">
        <v>0</v>
      </c>
      <c r="AY17" s="44">
        <v>0</v>
      </c>
      <c r="AZ17" s="44">
        <v>0</v>
      </c>
      <c r="BA17" s="44">
        <v>0</v>
      </c>
      <c r="BB17" s="44">
        <v>0</v>
      </c>
      <c r="BC17" s="44">
        <v>0.5</v>
      </c>
      <c r="BD17" s="44">
        <v>0</v>
      </c>
      <c r="BE17" s="44">
        <v>0</v>
      </c>
      <c r="BF17" s="44">
        <v>0</v>
      </c>
      <c r="BG17" s="44">
        <v>0</v>
      </c>
      <c r="BH17" s="44">
        <v>0</v>
      </c>
      <c r="BJ17" s="44">
        <v>0</v>
      </c>
      <c r="BL17" s="44">
        <v>0</v>
      </c>
      <c r="BM17" s="44">
        <v>0</v>
      </c>
      <c r="BN17" s="44">
        <v>0.5</v>
      </c>
      <c r="BO17" s="44">
        <v>0</v>
      </c>
      <c r="BP17" s="44">
        <v>3</v>
      </c>
      <c r="BQ17" s="44">
        <v>0</v>
      </c>
      <c r="BR17" s="44">
        <v>0</v>
      </c>
      <c r="BS17" s="44">
        <v>0</v>
      </c>
      <c r="BT17" s="44">
        <v>3</v>
      </c>
      <c r="BU17" s="44">
        <v>1</v>
      </c>
      <c r="BV17" s="44">
        <v>0</v>
      </c>
      <c r="BW17" s="44">
        <v>0</v>
      </c>
      <c r="BZ17" s="44">
        <v>0</v>
      </c>
      <c r="CB17" s="44">
        <v>0</v>
      </c>
      <c r="CD17" s="44">
        <v>0</v>
      </c>
      <c r="CH17" s="44">
        <v>0</v>
      </c>
      <c r="CJ17" s="44">
        <v>0</v>
      </c>
      <c r="CK17" s="44">
        <v>0</v>
      </c>
      <c r="CL17" s="44">
        <v>0</v>
      </c>
      <c r="CM17" s="44">
        <v>0</v>
      </c>
      <c r="CN17" s="44">
        <v>0</v>
      </c>
      <c r="CO17" s="44">
        <v>0</v>
      </c>
      <c r="CP17" s="44">
        <v>0</v>
      </c>
      <c r="CQ17" s="44">
        <v>0</v>
      </c>
      <c r="CR17" s="44">
        <v>0</v>
      </c>
      <c r="CS17" s="44">
        <v>0.25</v>
      </c>
      <c r="CT17" s="44">
        <v>0</v>
      </c>
      <c r="CU17" s="44">
        <v>0</v>
      </c>
      <c r="CV17" s="44">
        <v>35</v>
      </c>
      <c r="CW17" s="44">
        <f t="shared" si="0"/>
        <v>34.25</v>
      </c>
      <c r="CX17" s="87">
        <f t="shared" si="1"/>
        <v>101</v>
      </c>
      <c r="CY17" s="91"/>
      <c r="CZ17" s="44">
        <v>3</v>
      </c>
      <c r="DA17" s="44"/>
      <c r="DB17" s="44"/>
    </row>
    <row r="18" spans="1:106" ht="14.4" x14ac:dyDescent="0.3">
      <c r="A18" s="44" t="s">
        <v>652</v>
      </c>
      <c r="B18" s="44" t="s">
        <v>770</v>
      </c>
      <c r="C18" s="44" t="s">
        <v>770</v>
      </c>
      <c r="D18" s="44">
        <v>2017</v>
      </c>
      <c r="E18" s="45">
        <v>42908</v>
      </c>
      <c r="F18" s="44" t="s">
        <v>19</v>
      </c>
      <c r="G18" s="44" t="s">
        <v>77</v>
      </c>
      <c r="H18" s="37" t="s">
        <v>21</v>
      </c>
      <c r="I18" s="37" t="s">
        <v>21</v>
      </c>
      <c r="J18" s="37" t="s">
        <v>22</v>
      </c>
      <c r="K18" s="37" t="s">
        <v>21</v>
      </c>
      <c r="L18" s="37" t="s">
        <v>22</v>
      </c>
      <c r="M18" s="44">
        <v>0.5</v>
      </c>
      <c r="N18" s="44">
        <v>0</v>
      </c>
      <c r="O18" s="44">
        <v>1</v>
      </c>
      <c r="P18" s="44">
        <v>0</v>
      </c>
      <c r="Q18" s="44">
        <v>39</v>
      </c>
      <c r="R18" s="44">
        <v>10</v>
      </c>
      <c r="S18" s="44">
        <v>0</v>
      </c>
      <c r="T18" s="44">
        <v>0</v>
      </c>
      <c r="U18" s="44">
        <v>0</v>
      </c>
      <c r="V18" s="44">
        <v>0.25</v>
      </c>
      <c r="W18" s="44">
        <v>0</v>
      </c>
      <c r="X18" s="44">
        <v>0</v>
      </c>
      <c r="Y18" s="44">
        <v>22</v>
      </c>
      <c r="Z18" s="44">
        <v>0</v>
      </c>
      <c r="AA18" s="44">
        <v>0</v>
      </c>
      <c r="AB18" s="44">
        <v>0</v>
      </c>
      <c r="AC18" s="44">
        <v>3</v>
      </c>
      <c r="AD18" s="44">
        <v>0</v>
      </c>
      <c r="AE18" s="44">
        <v>13</v>
      </c>
      <c r="AF18" s="44">
        <v>0.5</v>
      </c>
      <c r="AG18" s="44">
        <v>0</v>
      </c>
      <c r="AH18" s="44">
        <v>0</v>
      </c>
      <c r="AI18" s="44">
        <v>0</v>
      </c>
      <c r="AJ18" s="44">
        <v>0</v>
      </c>
      <c r="AK18" s="44">
        <v>0</v>
      </c>
      <c r="AL18" s="44">
        <v>0</v>
      </c>
      <c r="AM18" s="44">
        <v>0</v>
      </c>
      <c r="AN18" s="44">
        <v>0.25</v>
      </c>
      <c r="AO18" s="44">
        <v>0</v>
      </c>
      <c r="AP18" s="44">
        <v>0</v>
      </c>
      <c r="AQ18" s="44">
        <v>0</v>
      </c>
      <c r="AR18" s="44">
        <v>0</v>
      </c>
      <c r="AS18" s="44">
        <v>0</v>
      </c>
      <c r="AT18" s="44">
        <v>0</v>
      </c>
      <c r="AU18" s="44">
        <v>0</v>
      </c>
      <c r="AV18" s="44">
        <v>0</v>
      </c>
      <c r="AW18" s="44">
        <v>0</v>
      </c>
      <c r="AX18" s="44">
        <v>0</v>
      </c>
      <c r="AY18" s="44">
        <v>0</v>
      </c>
      <c r="AZ18" s="44">
        <v>0</v>
      </c>
      <c r="BA18" s="44">
        <v>0</v>
      </c>
      <c r="BB18" s="44">
        <v>0</v>
      </c>
      <c r="BC18" s="44">
        <v>0.5</v>
      </c>
      <c r="BD18" s="44">
        <v>0</v>
      </c>
      <c r="BE18" s="44">
        <v>0</v>
      </c>
      <c r="BF18" s="44">
        <v>0</v>
      </c>
      <c r="BG18" s="44">
        <v>0</v>
      </c>
      <c r="BH18" s="44">
        <v>0</v>
      </c>
      <c r="BJ18" s="44">
        <v>0</v>
      </c>
      <c r="BL18" s="44">
        <v>0</v>
      </c>
      <c r="BM18" s="44">
        <v>0</v>
      </c>
      <c r="BN18" s="44">
        <v>1</v>
      </c>
      <c r="BO18" s="44">
        <v>0</v>
      </c>
      <c r="BP18" s="44">
        <v>3</v>
      </c>
      <c r="BQ18" s="44">
        <v>0</v>
      </c>
      <c r="BR18" s="44">
        <v>0</v>
      </c>
      <c r="BS18" s="44">
        <v>0</v>
      </c>
      <c r="BT18" s="44">
        <v>0.5</v>
      </c>
      <c r="BU18" s="44">
        <v>1</v>
      </c>
      <c r="BV18" s="44">
        <v>0</v>
      </c>
      <c r="BW18" s="44">
        <v>0</v>
      </c>
      <c r="BZ18" s="44">
        <v>0</v>
      </c>
      <c r="CB18" s="44">
        <v>0</v>
      </c>
      <c r="CD18" s="44">
        <v>0</v>
      </c>
      <c r="CH18" s="44">
        <v>0</v>
      </c>
      <c r="CJ18" s="44">
        <v>0</v>
      </c>
      <c r="CK18" s="44">
        <v>0</v>
      </c>
      <c r="CL18" s="44">
        <v>0.25</v>
      </c>
      <c r="CM18" s="44">
        <v>0.5</v>
      </c>
      <c r="CN18" s="44">
        <v>0</v>
      </c>
      <c r="CO18" s="44">
        <v>0</v>
      </c>
      <c r="CP18" s="44">
        <v>0</v>
      </c>
      <c r="CQ18" s="44">
        <v>0</v>
      </c>
      <c r="CR18" s="44">
        <v>0</v>
      </c>
      <c r="CS18" s="44">
        <v>5</v>
      </c>
      <c r="CT18" s="44">
        <v>0</v>
      </c>
      <c r="CU18" s="44">
        <v>0</v>
      </c>
      <c r="CV18" s="44">
        <v>55</v>
      </c>
      <c r="CW18" s="44">
        <f t="shared" si="0"/>
        <v>50.75</v>
      </c>
      <c r="CX18" s="87">
        <f t="shared" si="1"/>
        <v>105.5</v>
      </c>
      <c r="CY18" s="91"/>
      <c r="CZ18" s="44">
        <v>8</v>
      </c>
      <c r="DA18" s="44"/>
      <c r="DB18" s="44"/>
    </row>
    <row r="19" spans="1:106" ht="14.4" x14ac:dyDescent="0.3">
      <c r="A19" s="44" t="s">
        <v>652</v>
      </c>
      <c r="B19" s="44" t="s">
        <v>770</v>
      </c>
      <c r="C19" s="44" t="s">
        <v>770</v>
      </c>
      <c r="D19" s="44">
        <v>2017</v>
      </c>
      <c r="E19" s="45">
        <v>42908</v>
      </c>
      <c r="F19" s="44" t="s">
        <v>19</v>
      </c>
      <c r="G19" s="44" t="s">
        <v>80</v>
      </c>
      <c r="H19" s="37" t="s">
        <v>45</v>
      </c>
      <c r="I19" s="37" t="s">
        <v>45</v>
      </c>
      <c r="J19" s="37" t="s">
        <v>45</v>
      </c>
      <c r="K19" s="37" t="s">
        <v>45</v>
      </c>
      <c r="L19" s="37" t="s">
        <v>45</v>
      </c>
      <c r="M19" s="44">
        <v>1</v>
      </c>
      <c r="N19" s="44">
        <v>0</v>
      </c>
      <c r="O19" s="44">
        <v>0</v>
      </c>
      <c r="P19" s="44">
        <v>0.25</v>
      </c>
      <c r="Q19" s="44">
        <v>32</v>
      </c>
      <c r="R19" s="44">
        <v>25</v>
      </c>
      <c r="S19" s="44">
        <v>0</v>
      </c>
      <c r="T19" s="44">
        <v>0</v>
      </c>
      <c r="U19" s="44">
        <v>0</v>
      </c>
      <c r="V19" s="44">
        <v>0</v>
      </c>
      <c r="W19" s="44">
        <v>0</v>
      </c>
      <c r="X19" s="44">
        <v>0</v>
      </c>
      <c r="Y19" s="44">
        <v>25</v>
      </c>
      <c r="Z19" s="44">
        <v>0</v>
      </c>
      <c r="AA19" s="44">
        <v>0</v>
      </c>
      <c r="AB19" s="44">
        <v>0</v>
      </c>
      <c r="AC19" s="44">
        <v>7</v>
      </c>
      <c r="AD19" s="44">
        <v>0</v>
      </c>
      <c r="AE19" s="44">
        <v>0.25</v>
      </c>
      <c r="AF19" s="44">
        <v>0.25</v>
      </c>
      <c r="AG19" s="44">
        <v>0</v>
      </c>
      <c r="AH19" s="44">
        <v>0</v>
      </c>
      <c r="AI19" s="44">
        <v>0</v>
      </c>
      <c r="AJ19" s="44">
        <v>0</v>
      </c>
      <c r="AK19" s="44">
        <v>0</v>
      </c>
      <c r="AL19" s="44">
        <v>0</v>
      </c>
      <c r="AM19" s="44">
        <v>0</v>
      </c>
      <c r="AN19" s="44">
        <v>0</v>
      </c>
      <c r="AO19" s="44">
        <v>0</v>
      </c>
      <c r="AP19" s="44">
        <v>0</v>
      </c>
      <c r="AQ19" s="44">
        <v>0</v>
      </c>
      <c r="AR19" s="44">
        <v>0</v>
      </c>
      <c r="AS19" s="44">
        <v>0</v>
      </c>
      <c r="AT19" s="44">
        <v>0</v>
      </c>
      <c r="AU19" s="44">
        <v>0</v>
      </c>
      <c r="AV19" s="44">
        <v>0</v>
      </c>
      <c r="AW19" s="44">
        <v>0</v>
      </c>
      <c r="AX19" s="44">
        <v>0</v>
      </c>
      <c r="AY19" s="44">
        <v>0</v>
      </c>
      <c r="AZ19" s="44">
        <v>0</v>
      </c>
      <c r="BA19" s="44">
        <v>0</v>
      </c>
      <c r="BB19" s="44">
        <v>0</v>
      </c>
      <c r="BC19" s="44">
        <v>0.25</v>
      </c>
      <c r="BD19" s="44">
        <v>0</v>
      </c>
      <c r="BE19" s="44">
        <v>0</v>
      </c>
      <c r="BF19" s="44">
        <v>0</v>
      </c>
      <c r="BG19" s="44">
        <v>0</v>
      </c>
      <c r="BH19" s="44">
        <v>0</v>
      </c>
      <c r="BJ19" s="44">
        <v>0</v>
      </c>
      <c r="BL19" s="44">
        <v>0</v>
      </c>
      <c r="BM19" s="44">
        <v>0</v>
      </c>
      <c r="BN19" s="44">
        <v>0.5</v>
      </c>
      <c r="BO19" s="44">
        <v>0</v>
      </c>
      <c r="BP19" s="44">
        <v>2</v>
      </c>
      <c r="BQ19" s="44">
        <v>0</v>
      </c>
      <c r="BR19" s="44">
        <v>0</v>
      </c>
      <c r="BS19" s="44">
        <v>0</v>
      </c>
      <c r="BT19" s="44">
        <v>0.5</v>
      </c>
      <c r="BU19" s="44">
        <v>5</v>
      </c>
      <c r="BV19" s="44">
        <v>0</v>
      </c>
      <c r="BW19" s="44">
        <v>0</v>
      </c>
      <c r="BZ19" s="44">
        <v>0</v>
      </c>
      <c r="CB19" s="44">
        <v>0</v>
      </c>
      <c r="CD19" s="44">
        <v>0</v>
      </c>
      <c r="CH19" s="44">
        <v>0</v>
      </c>
      <c r="CJ19" s="44">
        <v>0</v>
      </c>
      <c r="CK19" s="44">
        <v>0</v>
      </c>
      <c r="CL19" s="44">
        <v>0.25</v>
      </c>
      <c r="CM19" s="44">
        <v>0</v>
      </c>
      <c r="CN19" s="44">
        <v>0</v>
      </c>
      <c r="CO19" s="44">
        <v>0</v>
      </c>
      <c r="CP19" s="44">
        <v>0</v>
      </c>
      <c r="CQ19" s="44">
        <v>0</v>
      </c>
      <c r="CR19" s="44">
        <v>0</v>
      </c>
      <c r="CS19" s="44">
        <v>0.25</v>
      </c>
      <c r="CT19" s="44">
        <v>0</v>
      </c>
      <c r="CU19" s="44">
        <v>0</v>
      </c>
      <c r="CV19" s="44">
        <v>40</v>
      </c>
      <c r="CW19" s="44">
        <f t="shared" si="0"/>
        <v>41.25</v>
      </c>
      <c r="CX19" s="87">
        <f t="shared" si="1"/>
        <v>98.25</v>
      </c>
      <c r="CY19" s="91"/>
      <c r="CZ19" s="44">
        <v>4</v>
      </c>
      <c r="DA19" s="44"/>
      <c r="DB19" s="44"/>
    </row>
    <row r="20" spans="1:106" ht="14.4" x14ac:dyDescent="0.3">
      <c r="A20" s="44" t="s">
        <v>652</v>
      </c>
      <c r="B20" s="44" t="s">
        <v>770</v>
      </c>
      <c r="C20" s="44" t="s">
        <v>770</v>
      </c>
      <c r="D20" s="44">
        <v>2017</v>
      </c>
      <c r="E20" s="45">
        <v>42908</v>
      </c>
      <c r="F20" s="44" t="s">
        <v>19</v>
      </c>
      <c r="G20" s="44" t="s">
        <v>83</v>
      </c>
      <c r="H20" s="37" t="s">
        <v>35</v>
      </c>
      <c r="I20" s="37" t="s">
        <v>31</v>
      </c>
      <c r="J20" s="37" t="s">
        <v>31</v>
      </c>
      <c r="K20" s="37" t="s">
        <v>31</v>
      </c>
      <c r="L20" s="37" t="s">
        <v>31</v>
      </c>
      <c r="M20" s="44">
        <v>4</v>
      </c>
      <c r="N20" s="44">
        <v>2</v>
      </c>
      <c r="O20" s="44">
        <v>0</v>
      </c>
      <c r="P20" s="44">
        <v>0.5</v>
      </c>
      <c r="Q20" s="44">
        <v>24</v>
      </c>
      <c r="R20" s="44">
        <v>35</v>
      </c>
      <c r="S20" s="44">
        <v>0</v>
      </c>
      <c r="T20" s="44">
        <v>0</v>
      </c>
      <c r="U20" s="44">
        <v>0</v>
      </c>
      <c r="V20" s="44">
        <v>0</v>
      </c>
      <c r="W20" s="44">
        <v>0</v>
      </c>
      <c r="X20" s="44">
        <v>0</v>
      </c>
      <c r="Y20" s="44">
        <v>15</v>
      </c>
      <c r="Z20" s="44">
        <v>0</v>
      </c>
      <c r="AA20" s="44">
        <v>0</v>
      </c>
      <c r="AB20" s="44">
        <v>0</v>
      </c>
      <c r="AC20" s="44">
        <v>0.25</v>
      </c>
      <c r="AD20" s="44">
        <v>0.25</v>
      </c>
      <c r="AE20" s="44">
        <v>0</v>
      </c>
      <c r="AF20" s="44">
        <v>0.25</v>
      </c>
      <c r="AG20" s="44">
        <v>0</v>
      </c>
      <c r="AH20" s="44">
        <v>0</v>
      </c>
      <c r="AI20" s="44">
        <v>0</v>
      </c>
      <c r="AJ20" s="44">
        <v>0</v>
      </c>
      <c r="AK20" s="44">
        <v>0</v>
      </c>
      <c r="AL20" s="44">
        <v>0</v>
      </c>
      <c r="AM20" s="44">
        <v>0</v>
      </c>
      <c r="AN20" s="44">
        <v>0</v>
      </c>
      <c r="AO20" s="44">
        <v>0</v>
      </c>
      <c r="AP20" s="44">
        <v>0</v>
      </c>
      <c r="AQ20" s="44">
        <v>0</v>
      </c>
      <c r="AR20" s="44">
        <v>0</v>
      </c>
      <c r="AS20" s="44">
        <v>0</v>
      </c>
      <c r="AT20" s="44">
        <v>0</v>
      </c>
      <c r="AU20" s="44">
        <v>0</v>
      </c>
      <c r="AV20" s="44">
        <v>0</v>
      </c>
      <c r="AW20" s="44">
        <v>0</v>
      </c>
      <c r="AX20" s="44">
        <v>0</v>
      </c>
      <c r="AY20" s="44">
        <v>10</v>
      </c>
      <c r="AZ20" s="44">
        <v>0</v>
      </c>
      <c r="BA20" s="44">
        <v>0</v>
      </c>
      <c r="BB20" s="44">
        <v>0</v>
      </c>
      <c r="BC20" s="44">
        <v>0.25</v>
      </c>
      <c r="BD20" s="44">
        <v>0</v>
      </c>
      <c r="BE20" s="44">
        <v>0</v>
      </c>
      <c r="BF20" s="44">
        <v>0</v>
      </c>
      <c r="BG20" s="44">
        <v>0</v>
      </c>
      <c r="BH20" s="44">
        <v>0</v>
      </c>
      <c r="BJ20" s="44">
        <v>0.25</v>
      </c>
      <c r="BL20" s="44">
        <v>0</v>
      </c>
      <c r="BM20" s="44">
        <v>0</v>
      </c>
      <c r="BN20" s="44">
        <v>0.25</v>
      </c>
      <c r="BO20" s="44">
        <v>0</v>
      </c>
      <c r="BP20" s="44">
        <v>3</v>
      </c>
      <c r="BQ20" s="44">
        <v>0</v>
      </c>
      <c r="BR20" s="44">
        <v>0</v>
      </c>
      <c r="BS20" s="44">
        <v>0</v>
      </c>
      <c r="BT20" s="44">
        <v>1</v>
      </c>
      <c r="BU20" s="44">
        <v>6</v>
      </c>
      <c r="BV20" s="44">
        <v>0</v>
      </c>
      <c r="BW20" s="44">
        <v>0</v>
      </c>
      <c r="BZ20" s="44">
        <v>0</v>
      </c>
      <c r="CB20" s="44">
        <v>0</v>
      </c>
      <c r="CD20" s="44">
        <v>0</v>
      </c>
      <c r="CH20" s="44">
        <v>0</v>
      </c>
      <c r="CJ20" s="44">
        <v>0</v>
      </c>
      <c r="CK20" s="44">
        <v>0</v>
      </c>
      <c r="CL20" s="44">
        <v>0</v>
      </c>
      <c r="CM20" s="44">
        <v>0</v>
      </c>
      <c r="CN20" s="44">
        <v>0</v>
      </c>
      <c r="CO20" s="44">
        <v>0</v>
      </c>
      <c r="CP20" s="44">
        <v>0</v>
      </c>
      <c r="CQ20" s="44">
        <v>0</v>
      </c>
      <c r="CR20" s="44">
        <v>0</v>
      </c>
      <c r="CS20" s="44">
        <v>0</v>
      </c>
      <c r="CT20" s="44">
        <v>0</v>
      </c>
      <c r="CU20" s="44">
        <v>0</v>
      </c>
      <c r="CV20" s="44">
        <v>40</v>
      </c>
      <c r="CW20" s="44">
        <f t="shared" si="0"/>
        <v>36.5</v>
      </c>
      <c r="CX20" s="87">
        <f t="shared" si="1"/>
        <v>105.5</v>
      </c>
      <c r="CY20" s="91"/>
      <c r="CZ20" s="44">
        <v>1</v>
      </c>
      <c r="DA20" s="44"/>
      <c r="DB20" s="44"/>
    </row>
    <row r="21" spans="1:106" ht="15.75" customHeight="1" x14ac:dyDescent="0.3">
      <c r="A21" s="44" t="s">
        <v>652</v>
      </c>
      <c r="B21" s="44" t="s">
        <v>765</v>
      </c>
      <c r="C21" s="44" t="s">
        <v>765</v>
      </c>
      <c r="D21" s="44">
        <v>2017</v>
      </c>
      <c r="E21" s="45">
        <v>42908</v>
      </c>
      <c r="F21" s="44" t="s">
        <v>19</v>
      </c>
      <c r="G21" s="44" t="s">
        <v>86</v>
      </c>
      <c r="H21" s="37" t="s">
        <v>22</v>
      </c>
      <c r="I21" s="37" t="s">
        <v>22</v>
      </c>
      <c r="J21" s="37" t="s">
        <v>21</v>
      </c>
      <c r="K21" s="37" t="s">
        <v>22</v>
      </c>
      <c r="L21" s="37" t="s">
        <v>21</v>
      </c>
      <c r="M21" s="44">
        <v>1</v>
      </c>
      <c r="N21" s="44">
        <v>0.25</v>
      </c>
      <c r="O21" s="44">
        <v>0.25</v>
      </c>
      <c r="P21" s="44">
        <v>0.25</v>
      </c>
      <c r="Q21" s="44">
        <v>37</v>
      </c>
      <c r="R21" s="44">
        <v>11</v>
      </c>
      <c r="S21" s="44">
        <v>0</v>
      </c>
      <c r="T21" s="44">
        <v>0</v>
      </c>
      <c r="U21" s="44">
        <v>0</v>
      </c>
      <c r="V21" s="44">
        <v>0</v>
      </c>
      <c r="W21" s="44">
        <v>0</v>
      </c>
      <c r="X21" s="44">
        <v>0</v>
      </c>
      <c r="Y21" s="44">
        <v>23</v>
      </c>
      <c r="Z21" s="44">
        <v>0</v>
      </c>
      <c r="AA21" s="44">
        <v>0</v>
      </c>
      <c r="AB21" s="44">
        <v>0</v>
      </c>
      <c r="AC21" s="44">
        <v>20</v>
      </c>
      <c r="AD21" s="44">
        <v>0</v>
      </c>
      <c r="AE21" s="44">
        <v>0.25</v>
      </c>
      <c r="AF21" s="44">
        <v>0</v>
      </c>
      <c r="AG21" s="44">
        <v>1</v>
      </c>
      <c r="AH21" s="44">
        <v>0</v>
      </c>
      <c r="AI21" s="44">
        <v>0</v>
      </c>
      <c r="AJ21" s="44">
        <v>0</v>
      </c>
      <c r="AK21" s="44">
        <v>0</v>
      </c>
      <c r="AL21" s="44">
        <v>0</v>
      </c>
      <c r="AM21" s="44">
        <v>0</v>
      </c>
      <c r="AN21" s="44">
        <v>0</v>
      </c>
      <c r="AO21" s="44">
        <v>0</v>
      </c>
      <c r="AP21" s="44">
        <v>0</v>
      </c>
      <c r="AQ21" s="44">
        <v>0</v>
      </c>
      <c r="AR21" s="44">
        <v>0</v>
      </c>
      <c r="AS21" s="44">
        <v>0</v>
      </c>
      <c r="AT21" s="44">
        <v>0</v>
      </c>
      <c r="AU21" s="44">
        <v>0</v>
      </c>
      <c r="AV21" s="44">
        <v>0</v>
      </c>
      <c r="AW21" s="44">
        <v>0</v>
      </c>
      <c r="AX21" s="44">
        <v>0</v>
      </c>
      <c r="AY21" s="44">
        <v>0</v>
      </c>
      <c r="AZ21" s="44">
        <v>0</v>
      </c>
      <c r="BA21" s="44">
        <v>0</v>
      </c>
      <c r="BB21" s="44">
        <v>0</v>
      </c>
      <c r="BC21" s="44">
        <v>0</v>
      </c>
      <c r="BD21" s="44">
        <v>0</v>
      </c>
      <c r="BE21" s="44">
        <v>0</v>
      </c>
      <c r="BF21" s="44">
        <v>0</v>
      </c>
      <c r="BG21" s="44">
        <v>0</v>
      </c>
      <c r="BH21" s="44">
        <v>0</v>
      </c>
      <c r="BJ21" s="44">
        <v>0</v>
      </c>
      <c r="BL21" s="44">
        <v>0</v>
      </c>
      <c r="BM21" s="44">
        <v>0</v>
      </c>
      <c r="BN21" s="44">
        <v>0.5</v>
      </c>
      <c r="BO21" s="44">
        <v>0</v>
      </c>
      <c r="BP21" s="44">
        <v>3</v>
      </c>
      <c r="BQ21" s="44">
        <v>0</v>
      </c>
      <c r="BR21" s="44">
        <v>0</v>
      </c>
      <c r="BS21" s="44">
        <v>0</v>
      </c>
      <c r="BT21" s="44">
        <v>0.25</v>
      </c>
      <c r="BU21" s="44">
        <v>2</v>
      </c>
      <c r="BV21" s="44">
        <v>0</v>
      </c>
      <c r="BW21" s="44">
        <v>0</v>
      </c>
      <c r="BZ21" s="44">
        <v>0</v>
      </c>
      <c r="CB21" s="44">
        <v>0</v>
      </c>
      <c r="CD21" s="44">
        <v>0</v>
      </c>
      <c r="CH21" s="44">
        <v>0</v>
      </c>
      <c r="CJ21" s="44">
        <v>0</v>
      </c>
      <c r="CK21" s="44">
        <v>0</v>
      </c>
      <c r="CL21" s="44">
        <v>0</v>
      </c>
      <c r="CM21" s="44">
        <v>0</v>
      </c>
      <c r="CN21" s="44">
        <v>0</v>
      </c>
      <c r="CO21" s="44">
        <v>0</v>
      </c>
      <c r="CP21" s="44">
        <v>0</v>
      </c>
      <c r="CQ21" s="44">
        <v>0</v>
      </c>
      <c r="CR21" s="44">
        <v>0</v>
      </c>
      <c r="CS21" s="44">
        <v>0</v>
      </c>
      <c r="CT21" s="44">
        <v>0</v>
      </c>
      <c r="CU21" s="44">
        <v>0</v>
      </c>
      <c r="CV21" s="44">
        <v>50</v>
      </c>
      <c r="CW21" s="44">
        <f t="shared" si="0"/>
        <v>50</v>
      </c>
      <c r="CX21" s="87">
        <f t="shared" si="1"/>
        <v>99.75</v>
      </c>
      <c r="CY21" s="91"/>
      <c r="CZ21" s="44">
        <v>8</v>
      </c>
      <c r="DA21" s="44"/>
      <c r="DB21" s="44" t="s">
        <v>1222</v>
      </c>
    </row>
    <row r="22" spans="1:106" ht="15.75" customHeight="1" x14ac:dyDescent="0.3">
      <c r="A22" s="44" t="s">
        <v>652</v>
      </c>
      <c r="B22" s="44" t="s">
        <v>765</v>
      </c>
      <c r="C22" s="44" t="s">
        <v>765</v>
      </c>
      <c r="D22" s="44">
        <v>2017</v>
      </c>
      <c r="E22" s="45">
        <v>42908</v>
      </c>
      <c r="F22" s="44" t="s">
        <v>19</v>
      </c>
      <c r="G22" s="44" t="s">
        <v>89</v>
      </c>
      <c r="H22" s="37" t="s">
        <v>31</v>
      </c>
      <c r="I22" s="37" t="s">
        <v>31</v>
      </c>
      <c r="J22" s="37" t="s">
        <v>31</v>
      </c>
      <c r="K22" s="37" t="s">
        <v>31</v>
      </c>
      <c r="L22" s="37" t="s">
        <v>31</v>
      </c>
      <c r="M22" s="44">
        <v>2</v>
      </c>
      <c r="N22" s="44">
        <v>0.25</v>
      </c>
      <c r="O22" s="44">
        <v>0</v>
      </c>
      <c r="P22" s="44">
        <v>0</v>
      </c>
      <c r="Q22" s="44">
        <v>24</v>
      </c>
      <c r="R22" s="44">
        <v>35</v>
      </c>
      <c r="S22" s="44">
        <v>0</v>
      </c>
      <c r="T22" s="44">
        <v>0</v>
      </c>
      <c r="U22" s="44">
        <v>0</v>
      </c>
      <c r="V22" s="44">
        <v>0</v>
      </c>
      <c r="W22" s="44">
        <v>0</v>
      </c>
      <c r="X22" s="44">
        <v>0</v>
      </c>
      <c r="Y22" s="44">
        <v>25</v>
      </c>
      <c r="Z22" s="44">
        <v>0</v>
      </c>
      <c r="AA22" s="44">
        <v>0</v>
      </c>
      <c r="AB22" s="44">
        <v>0</v>
      </c>
      <c r="AC22" s="44">
        <v>7</v>
      </c>
      <c r="AD22" s="44">
        <v>0</v>
      </c>
      <c r="AE22" s="44">
        <v>0</v>
      </c>
      <c r="AF22" s="44">
        <v>0.25</v>
      </c>
      <c r="AG22" s="44">
        <v>0</v>
      </c>
      <c r="AH22" s="44">
        <v>0</v>
      </c>
      <c r="AI22" s="44">
        <v>0</v>
      </c>
      <c r="AJ22" s="44">
        <v>0</v>
      </c>
      <c r="AK22" s="44">
        <v>0</v>
      </c>
      <c r="AL22" s="44">
        <v>0</v>
      </c>
      <c r="AM22" s="44">
        <v>0.25</v>
      </c>
      <c r="AN22" s="44">
        <v>0</v>
      </c>
      <c r="AO22" s="44">
        <v>0</v>
      </c>
      <c r="AP22" s="44">
        <v>0</v>
      </c>
      <c r="AQ22" s="44">
        <v>0</v>
      </c>
      <c r="AR22" s="44">
        <v>0</v>
      </c>
      <c r="AS22" s="44">
        <v>0</v>
      </c>
      <c r="AT22" s="44">
        <v>0</v>
      </c>
      <c r="AU22" s="44">
        <v>0</v>
      </c>
      <c r="AV22" s="44">
        <v>0</v>
      </c>
      <c r="AW22" s="44">
        <v>0</v>
      </c>
      <c r="AX22" s="44">
        <v>0</v>
      </c>
      <c r="AY22" s="44">
        <v>0</v>
      </c>
      <c r="AZ22" s="44">
        <v>0</v>
      </c>
      <c r="BA22" s="44">
        <v>0</v>
      </c>
      <c r="BB22" s="44">
        <v>0</v>
      </c>
      <c r="BC22" s="44">
        <v>0.25</v>
      </c>
      <c r="BD22" s="44">
        <v>0</v>
      </c>
      <c r="BE22" s="44">
        <v>0</v>
      </c>
      <c r="BF22" s="44">
        <v>0</v>
      </c>
      <c r="BG22" s="44">
        <v>0</v>
      </c>
      <c r="BH22" s="44">
        <v>0</v>
      </c>
      <c r="BJ22" s="44">
        <v>0</v>
      </c>
      <c r="BL22" s="44">
        <v>0</v>
      </c>
      <c r="BM22" s="44">
        <v>0</v>
      </c>
      <c r="BN22" s="44">
        <v>0</v>
      </c>
      <c r="BO22" s="44">
        <v>0</v>
      </c>
      <c r="BP22" s="44">
        <v>4</v>
      </c>
      <c r="BQ22" s="44">
        <v>0</v>
      </c>
      <c r="BR22" s="44">
        <v>0</v>
      </c>
      <c r="BS22" s="44">
        <v>0</v>
      </c>
      <c r="BT22" s="44">
        <v>0.5</v>
      </c>
      <c r="BU22" s="44">
        <v>2</v>
      </c>
      <c r="BV22" s="44">
        <v>0</v>
      </c>
      <c r="BW22" s="44">
        <v>0</v>
      </c>
      <c r="BZ22" s="44">
        <v>0</v>
      </c>
      <c r="CB22" s="44">
        <v>0</v>
      </c>
      <c r="CD22" s="44">
        <v>0</v>
      </c>
      <c r="CH22" s="44">
        <v>0</v>
      </c>
      <c r="CJ22" s="44">
        <v>0</v>
      </c>
      <c r="CK22" s="44">
        <v>0</v>
      </c>
      <c r="CL22" s="44">
        <v>0</v>
      </c>
      <c r="CM22" s="44">
        <v>0</v>
      </c>
      <c r="CN22" s="44">
        <v>0</v>
      </c>
      <c r="CO22" s="44">
        <v>0</v>
      </c>
      <c r="CP22" s="44">
        <v>0</v>
      </c>
      <c r="CQ22" s="44">
        <v>0</v>
      </c>
      <c r="CR22" s="44">
        <v>0</v>
      </c>
      <c r="CS22" s="44">
        <v>0.25</v>
      </c>
      <c r="CT22" s="44">
        <v>0</v>
      </c>
      <c r="CU22" s="44">
        <v>0</v>
      </c>
      <c r="CV22" s="44">
        <v>40</v>
      </c>
      <c r="CW22" s="44">
        <f t="shared" si="0"/>
        <v>39.5</v>
      </c>
      <c r="CX22" s="87">
        <f t="shared" si="1"/>
        <v>101.25</v>
      </c>
      <c r="CY22" s="91"/>
      <c r="CZ22" s="44">
        <v>0</v>
      </c>
      <c r="DA22" s="44"/>
      <c r="DB22" s="44"/>
    </row>
    <row r="23" spans="1:106" ht="15.75" customHeight="1" x14ac:dyDescent="0.3">
      <c r="A23" s="44" t="s">
        <v>652</v>
      </c>
      <c r="B23" s="44" t="s">
        <v>771</v>
      </c>
      <c r="C23" s="44" t="s">
        <v>772</v>
      </c>
      <c r="D23" s="44">
        <v>2017</v>
      </c>
      <c r="E23" s="44" t="s">
        <v>773</v>
      </c>
      <c r="F23" s="44" t="s">
        <v>19</v>
      </c>
      <c r="G23" s="44" t="s">
        <v>92</v>
      </c>
      <c r="H23" s="37" t="s">
        <v>26</v>
      </c>
      <c r="I23" s="37" t="s">
        <v>26</v>
      </c>
      <c r="J23" s="37" t="s">
        <v>27</v>
      </c>
      <c r="K23" s="37" t="s">
        <v>26</v>
      </c>
      <c r="L23" s="37" t="s">
        <v>27</v>
      </c>
      <c r="M23" s="44">
        <v>1</v>
      </c>
      <c r="N23" s="44">
        <v>0</v>
      </c>
      <c r="O23" s="44">
        <v>2</v>
      </c>
      <c r="P23" s="44">
        <v>0</v>
      </c>
      <c r="Q23" s="44">
        <v>44</v>
      </c>
      <c r="R23" s="44">
        <v>5</v>
      </c>
      <c r="S23" s="44">
        <v>0</v>
      </c>
      <c r="T23" s="44">
        <v>0</v>
      </c>
      <c r="U23" s="44">
        <v>0</v>
      </c>
      <c r="V23" s="44">
        <v>0</v>
      </c>
      <c r="W23" s="44">
        <v>0</v>
      </c>
      <c r="X23" s="44">
        <v>0</v>
      </c>
      <c r="Y23" s="44">
        <v>18</v>
      </c>
      <c r="Z23" s="44">
        <v>0</v>
      </c>
      <c r="AA23" s="44">
        <v>0</v>
      </c>
      <c r="AB23" s="44">
        <v>0</v>
      </c>
      <c r="AC23" s="44">
        <v>12</v>
      </c>
      <c r="AD23" s="44">
        <v>0</v>
      </c>
      <c r="AE23" s="44">
        <v>7</v>
      </c>
      <c r="AF23" s="44">
        <v>0.25</v>
      </c>
      <c r="AG23" s="44">
        <v>0</v>
      </c>
      <c r="AH23" s="44">
        <v>0</v>
      </c>
      <c r="AI23" s="44">
        <v>0</v>
      </c>
      <c r="AJ23" s="44">
        <v>0.25</v>
      </c>
      <c r="AK23" s="44">
        <v>0</v>
      </c>
      <c r="AL23" s="44">
        <v>0</v>
      </c>
      <c r="AM23" s="44">
        <v>0</v>
      </c>
      <c r="AN23" s="44">
        <v>0</v>
      </c>
      <c r="AO23" s="44">
        <v>0</v>
      </c>
      <c r="AP23" s="44">
        <v>0</v>
      </c>
      <c r="AQ23" s="44">
        <v>0</v>
      </c>
      <c r="AR23" s="44">
        <v>0</v>
      </c>
      <c r="AS23" s="44">
        <v>0</v>
      </c>
      <c r="AT23" s="44">
        <v>0</v>
      </c>
      <c r="AU23" s="44">
        <v>0</v>
      </c>
      <c r="AV23" s="44">
        <v>0</v>
      </c>
      <c r="AW23" s="44">
        <v>0</v>
      </c>
      <c r="AX23" s="44">
        <v>0</v>
      </c>
      <c r="AY23" s="44">
        <v>0</v>
      </c>
      <c r="AZ23" s="44">
        <v>0</v>
      </c>
      <c r="BA23" s="44">
        <v>0</v>
      </c>
      <c r="BB23" s="44">
        <v>0</v>
      </c>
      <c r="BC23" s="44">
        <v>0.25</v>
      </c>
      <c r="BD23" s="44">
        <v>0</v>
      </c>
      <c r="BE23" s="44">
        <v>0</v>
      </c>
      <c r="BF23" s="44">
        <v>0</v>
      </c>
      <c r="BG23" s="44">
        <v>0</v>
      </c>
      <c r="BH23" s="44">
        <v>0</v>
      </c>
      <c r="BJ23" s="44">
        <v>0</v>
      </c>
      <c r="BL23" s="44">
        <v>0</v>
      </c>
      <c r="BM23" s="44">
        <v>0</v>
      </c>
      <c r="BN23" s="44">
        <v>3</v>
      </c>
      <c r="BO23" s="44">
        <v>0</v>
      </c>
      <c r="BP23" s="44">
        <v>6</v>
      </c>
      <c r="BQ23" s="44">
        <v>0</v>
      </c>
      <c r="BR23" s="44">
        <v>0</v>
      </c>
      <c r="BS23" s="44">
        <v>0</v>
      </c>
      <c r="BT23" s="44">
        <v>0.5</v>
      </c>
      <c r="BU23" s="44">
        <v>0.25</v>
      </c>
      <c r="BV23" s="44">
        <v>0</v>
      </c>
      <c r="BW23" s="44">
        <v>0</v>
      </c>
      <c r="BZ23" s="44">
        <v>0</v>
      </c>
      <c r="CB23" s="44">
        <v>0</v>
      </c>
      <c r="CD23" s="44">
        <v>0</v>
      </c>
      <c r="CH23" s="44">
        <v>0</v>
      </c>
      <c r="CJ23" s="44">
        <v>0</v>
      </c>
      <c r="CK23" s="44">
        <v>0</v>
      </c>
      <c r="CL23" s="44">
        <v>0</v>
      </c>
      <c r="CM23" s="44">
        <v>0</v>
      </c>
      <c r="CN23" s="44">
        <v>0</v>
      </c>
      <c r="CO23" s="44">
        <v>0</v>
      </c>
      <c r="CP23" s="44">
        <v>0</v>
      </c>
      <c r="CQ23" s="44">
        <v>0</v>
      </c>
      <c r="CR23" s="44">
        <v>0</v>
      </c>
      <c r="CS23" s="44">
        <v>4</v>
      </c>
      <c r="CT23" s="44">
        <v>0</v>
      </c>
      <c r="CU23" s="44">
        <v>0</v>
      </c>
      <c r="CV23" s="44">
        <v>45</v>
      </c>
      <c r="CW23" s="44">
        <f t="shared" si="0"/>
        <v>51.5</v>
      </c>
      <c r="CX23" s="87">
        <f t="shared" si="1"/>
        <v>97</v>
      </c>
      <c r="CY23" s="91"/>
      <c r="CZ23" s="44">
        <v>11</v>
      </c>
      <c r="DA23" s="44"/>
      <c r="DB23" s="44"/>
    </row>
    <row r="24" spans="1:106" ht="15.75" customHeight="1" x14ac:dyDescent="0.3">
      <c r="A24" s="44" t="s">
        <v>652</v>
      </c>
      <c r="B24" s="44" t="s">
        <v>771</v>
      </c>
      <c r="C24" s="44" t="s">
        <v>772</v>
      </c>
      <c r="D24" s="44">
        <v>2017</v>
      </c>
      <c r="E24" s="44" t="s">
        <v>774</v>
      </c>
      <c r="F24" s="44" t="s">
        <v>19</v>
      </c>
      <c r="G24" s="44" t="s">
        <v>95</v>
      </c>
      <c r="H24" s="37" t="s">
        <v>27</v>
      </c>
      <c r="I24" s="37" t="s">
        <v>27</v>
      </c>
      <c r="J24" s="37" t="s">
        <v>26</v>
      </c>
      <c r="K24" s="37" t="s">
        <v>27</v>
      </c>
      <c r="L24" s="37" t="s">
        <v>26</v>
      </c>
      <c r="M24" s="44">
        <v>2</v>
      </c>
      <c r="N24" s="44">
        <v>0</v>
      </c>
      <c r="O24" s="44">
        <v>0.25</v>
      </c>
      <c r="P24" s="44">
        <v>0</v>
      </c>
      <c r="Q24" s="44">
        <v>44</v>
      </c>
      <c r="R24" s="44">
        <v>5</v>
      </c>
      <c r="S24" s="44">
        <v>0</v>
      </c>
      <c r="T24" s="44">
        <v>0</v>
      </c>
      <c r="U24" s="44">
        <v>0</v>
      </c>
      <c r="V24" s="44">
        <v>0</v>
      </c>
      <c r="W24" s="44">
        <v>0</v>
      </c>
      <c r="X24" s="44">
        <v>0</v>
      </c>
      <c r="Y24" s="44">
        <v>20</v>
      </c>
      <c r="Z24" s="44">
        <v>0</v>
      </c>
      <c r="AA24" s="44">
        <v>0</v>
      </c>
      <c r="AB24" s="44">
        <v>0</v>
      </c>
      <c r="AC24" s="44">
        <v>9</v>
      </c>
      <c r="AD24" s="44">
        <v>0</v>
      </c>
      <c r="AE24" s="44">
        <v>1</v>
      </c>
      <c r="AF24" s="44">
        <v>6</v>
      </c>
      <c r="AG24" s="44">
        <v>0</v>
      </c>
      <c r="AH24" s="44">
        <v>0</v>
      </c>
      <c r="AI24" s="44">
        <v>0</v>
      </c>
      <c r="AJ24" s="44">
        <v>0</v>
      </c>
      <c r="AK24" s="44">
        <v>0</v>
      </c>
      <c r="AL24" s="44">
        <v>0</v>
      </c>
      <c r="AM24" s="44">
        <v>0</v>
      </c>
      <c r="AN24" s="44">
        <v>0</v>
      </c>
      <c r="AO24" s="44">
        <v>0</v>
      </c>
      <c r="AP24" s="44">
        <v>0</v>
      </c>
      <c r="AQ24" s="44">
        <v>0</v>
      </c>
      <c r="AR24" s="44">
        <v>0</v>
      </c>
      <c r="AS24" s="44">
        <v>0</v>
      </c>
      <c r="AT24" s="44">
        <v>0</v>
      </c>
      <c r="AU24" s="44">
        <v>0</v>
      </c>
      <c r="AV24" s="44">
        <v>0</v>
      </c>
      <c r="AW24" s="44">
        <v>0</v>
      </c>
      <c r="AX24" s="44">
        <v>0</v>
      </c>
      <c r="AY24" s="44">
        <v>0</v>
      </c>
      <c r="AZ24" s="44">
        <v>0</v>
      </c>
      <c r="BA24" s="44">
        <v>0</v>
      </c>
      <c r="BB24" s="44">
        <v>0</v>
      </c>
      <c r="BC24" s="44">
        <v>0.5</v>
      </c>
      <c r="BD24" s="44">
        <v>0</v>
      </c>
      <c r="BE24" s="44">
        <v>0</v>
      </c>
      <c r="BF24" s="44">
        <v>0</v>
      </c>
      <c r="BG24" s="44">
        <v>0</v>
      </c>
      <c r="BH24" s="44">
        <v>0</v>
      </c>
      <c r="BJ24" s="44">
        <v>0</v>
      </c>
      <c r="BL24" s="44">
        <v>0</v>
      </c>
      <c r="BM24" s="44">
        <v>0</v>
      </c>
      <c r="BN24" s="44">
        <v>5</v>
      </c>
      <c r="BO24" s="44">
        <v>0</v>
      </c>
      <c r="BP24" s="44">
        <v>6</v>
      </c>
      <c r="BQ24" s="44">
        <v>0</v>
      </c>
      <c r="BR24" s="44">
        <v>0</v>
      </c>
      <c r="BS24" s="44">
        <v>0</v>
      </c>
      <c r="BT24" s="44">
        <v>0.5</v>
      </c>
      <c r="BU24" s="44">
        <v>2</v>
      </c>
      <c r="BV24" s="44">
        <v>0</v>
      </c>
      <c r="BW24" s="44">
        <v>0</v>
      </c>
      <c r="BZ24" s="44">
        <v>0</v>
      </c>
      <c r="CB24" s="44">
        <v>0</v>
      </c>
      <c r="CD24" s="44">
        <v>0</v>
      </c>
      <c r="CH24" s="44">
        <v>0</v>
      </c>
      <c r="CJ24" s="44">
        <v>0</v>
      </c>
      <c r="CK24" s="44">
        <v>0</v>
      </c>
      <c r="CL24" s="44">
        <v>1</v>
      </c>
      <c r="CM24" s="44">
        <v>0</v>
      </c>
      <c r="CN24" s="44">
        <v>0</v>
      </c>
      <c r="CO24" s="44">
        <v>0</v>
      </c>
      <c r="CP24" s="44">
        <v>0</v>
      </c>
      <c r="CQ24" s="44">
        <v>0</v>
      </c>
      <c r="CR24" s="44">
        <v>0</v>
      </c>
      <c r="CS24" s="44">
        <v>0.25</v>
      </c>
      <c r="CT24" s="44">
        <v>0</v>
      </c>
      <c r="CU24" s="44">
        <v>0</v>
      </c>
      <c r="CV24" s="44">
        <v>50</v>
      </c>
      <c r="CW24" s="44">
        <f t="shared" si="0"/>
        <v>51.25</v>
      </c>
      <c r="CX24" s="87">
        <f t="shared" si="1"/>
        <v>101.25</v>
      </c>
      <c r="CY24" s="91"/>
      <c r="CZ24" s="44">
        <v>28</v>
      </c>
      <c r="DA24" s="44"/>
      <c r="DB24" s="44"/>
    </row>
    <row r="25" spans="1:106" ht="15.75" customHeight="1" x14ac:dyDescent="0.3">
      <c r="A25" s="44" t="s">
        <v>652</v>
      </c>
      <c r="B25" s="44" t="s">
        <v>771</v>
      </c>
      <c r="C25" s="44" t="s">
        <v>772</v>
      </c>
      <c r="D25" s="44">
        <v>2017</v>
      </c>
      <c r="E25" s="44" t="s">
        <v>776</v>
      </c>
      <c r="F25" s="44" t="s">
        <v>19</v>
      </c>
      <c r="G25" s="44" t="s">
        <v>98</v>
      </c>
      <c r="H25" s="37" t="s">
        <v>26</v>
      </c>
      <c r="I25" s="37" t="s">
        <v>26</v>
      </c>
      <c r="J25" s="37" t="s">
        <v>27</v>
      </c>
      <c r="K25" s="37" t="s">
        <v>26</v>
      </c>
      <c r="L25" s="37" t="s">
        <v>27</v>
      </c>
      <c r="M25" s="44">
        <v>4</v>
      </c>
      <c r="N25" s="44">
        <v>0</v>
      </c>
      <c r="O25" s="44">
        <v>0.25</v>
      </c>
      <c r="P25" s="44">
        <v>0</v>
      </c>
      <c r="Q25" s="44">
        <v>43</v>
      </c>
      <c r="R25" s="44">
        <v>7</v>
      </c>
      <c r="S25" s="44">
        <v>0</v>
      </c>
      <c r="T25" s="44">
        <v>0</v>
      </c>
      <c r="U25" s="44">
        <v>0</v>
      </c>
      <c r="V25" s="44">
        <v>0</v>
      </c>
      <c r="W25" s="44">
        <v>0</v>
      </c>
      <c r="X25" s="44">
        <v>0</v>
      </c>
      <c r="Y25" s="44">
        <v>20</v>
      </c>
      <c r="Z25" s="44">
        <v>0</v>
      </c>
      <c r="AA25" s="44">
        <v>0</v>
      </c>
      <c r="AB25" s="44">
        <v>0</v>
      </c>
      <c r="AC25" s="44">
        <v>9</v>
      </c>
      <c r="AD25" s="44">
        <v>0</v>
      </c>
      <c r="AE25" s="44">
        <v>0.25</v>
      </c>
      <c r="AF25" s="44">
        <v>0.25</v>
      </c>
      <c r="AG25" s="44">
        <v>0</v>
      </c>
      <c r="AH25" s="44">
        <v>0</v>
      </c>
      <c r="AI25" s="44">
        <v>0</v>
      </c>
      <c r="AJ25" s="44">
        <v>0.25</v>
      </c>
      <c r="AK25" s="44">
        <v>0</v>
      </c>
      <c r="AL25" s="44">
        <v>0</v>
      </c>
      <c r="AM25" s="44">
        <v>0</v>
      </c>
      <c r="AN25" s="44">
        <v>0</v>
      </c>
      <c r="AO25" s="44">
        <v>0</v>
      </c>
      <c r="AP25" s="44">
        <v>0</v>
      </c>
      <c r="AQ25" s="44">
        <v>0</v>
      </c>
      <c r="AR25" s="44">
        <v>0</v>
      </c>
      <c r="AS25" s="44">
        <v>0</v>
      </c>
      <c r="AT25" s="44">
        <v>0</v>
      </c>
      <c r="AU25" s="44">
        <v>0</v>
      </c>
      <c r="AV25" s="44">
        <v>0</v>
      </c>
      <c r="AW25" s="44">
        <v>0</v>
      </c>
      <c r="AX25" s="44">
        <v>0</v>
      </c>
      <c r="AY25" s="44">
        <v>0</v>
      </c>
      <c r="AZ25" s="44">
        <v>0</v>
      </c>
      <c r="BA25" s="44">
        <v>0</v>
      </c>
      <c r="BB25" s="44">
        <v>0</v>
      </c>
      <c r="BC25" s="44">
        <v>0.25</v>
      </c>
      <c r="BD25" s="44">
        <v>0</v>
      </c>
      <c r="BE25" s="44">
        <v>0</v>
      </c>
      <c r="BF25" s="44">
        <v>0</v>
      </c>
      <c r="BG25" s="44">
        <v>0</v>
      </c>
      <c r="BH25" s="44">
        <v>0</v>
      </c>
      <c r="BJ25" s="44">
        <v>0</v>
      </c>
      <c r="BL25" s="44">
        <v>0</v>
      </c>
      <c r="BM25" s="44">
        <v>0</v>
      </c>
      <c r="BN25" s="44">
        <v>4</v>
      </c>
      <c r="BO25" s="44">
        <v>0</v>
      </c>
      <c r="BP25" s="44">
        <v>7</v>
      </c>
      <c r="BQ25" s="44">
        <v>0</v>
      </c>
      <c r="BR25" s="44">
        <v>0</v>
      </c>
      <c r="BS25" s="44">
        <v>0</v>
      </c>
      <c r="BT25" s="44">
        <v>0.25</v>
      </c>
      <c r="BU25" s="44">
        <v>5</v>
      </c>
      <c r="BV25" s="44">
        <v>0</v>
      </c>
      <c r="BW25" s="44">
        <v>0</v>
      </c>
      <c r="BZ25" s="44">
        <v>0</v>
      </c>
      <c r="CB25" s="44">
        <v>0</v>
      </c>
      <c r="CD25" s="44">
        <v>0</v>
      </c>
      <c r="CH25" s="44">
        <v>0</v>
      </c>
      <c r="CJ25" s="44">
        <v>0</v>
      </c>
      <c r="CK25" s="44">
        <v>0</v>
      </c>
      <c r="CL25" s="44">
        <v>0.5</v>
      </c>
      <c r="CM25" s="44">
        <v>0</v>
      </c>
      <c r="CN25" s="44">
        <v>0</v>
      </c>
      <c r="CO25" s="44">
        <v>0</v>
      </c>
      <c r="CP25" s="44">
        <v>0</v>
      </c>
      <c r="CQ25" s="44">
        <v>0</v>
      </c>
      <c r="CR25" s="44">
        <v>0</v>
      </c>
      <c r="CS25" s="44">
        <v>0.25</v>
      </c>
      <c r="CT25" s="44">
        <v>0</v>
      </c>
      <c r="CU25" s="44">
        <v>0</v>
      </c>
      <c r="CV25" s="44">
        <v>50</v>
      </c>
      <c r="CW25" s="44">
        <f t="shared" si="0"/>
        <v>47</v>
      </c>
      <c r="CX25" s="87">
        <f t="shared" si="1"/>
        <v>104.25</v>
      </c>
      <c r="CY25" s="91"/>
      <c r="CZ25" s="44">
        <v>16</v>
      </c>
      <c r="DA25" s="44"/>
      <c r="DB25" s="44"/>
    </row>
    <row r="26" spans="1:106" ht="15.75" customHeight="1" x14ac:dyDescent="0.3">
      <c r="A26" s="44" t="s">
        <v>652</v>
      </c>
      <c r="B26" s="44" t="s">
        <v>772</v>
      </c>
      <c r="C26" s="44" t="s">
        <v>772</v>
      </c>
      <c r="D26" s="44">
        <v>2017</v>
      </c>
      <c r="E26" s="45">
        <v>42908</v>
      </c>
      <c r="F26" s="44" t="s">
        <v>19</v>
      </c>
      <c r="G26" s="44" t="s">
        <v>101</v>
      </c>
      <c r="H26" s="37" t="s">
        <v>31</v>
      </c>
      <c r="I26" s="37" t="s">
        <v>31</v>
      </c>
      <c r="J26" s="37" t="s">
        <v>31</v>
      </c>
      <c r="K26" s="37" t="s">
        <v>31</v>
      </c>
      <c r="L26" s="37" t="s">
        <v>31</v>
      </c>
      <c r="M26" s="44">
        <v>2</v>
      </c>
      <c r="N26" s="44">
        <v>0.25</v>
      </c>
      <c r="O26" s="44">
        <v>0</v>
      </c>
      <c r="P26" s="44">
        <v>0.25</v>
      </c>
      <c r="Q26" s="44">
        <v>40</v>
      </c>
      <c r="R26" s="44">
        <v>6</v>
      </c>
      <c r="S26" s="44">
        <v>0</v>
      </c>
      <c r="T26" s="44">
        <v>0</v>
      </c>
      <c r="U26" s="44">
        <v>0.25</v>
      </c>
      <c r="V26" s="44">
        <v>0.25</v>
      </c>
      <c r="W26" s="44">
        <v>0</v>
      </c>
      <c r="X26" s="44">
        <v>0</v>
      </c>
      <c r="Y26" s="44">
        <v>28</v>
      </c>
      <c r="Z26" s="44">
        <v>0</v>
      </c>
      <c r="AA26" s="44">
        <v>0</v>
      </c>
      <c r="AB26" s="44">
        <v>0</v>
      </c>
      <c r="AC26" s="44">
        <v>3</v>
      </c>
      <c r="AD26" s="44">
        <v>0</v>
      </c>
      <c r="AE26" s="44">
        <v>0.25</v>
      </c>
      <c r="AF26" s="44">
        <v>0.5</v>
      </c>
      <c r="AG26" s="44">
        <v>2</v>
      </c>
      <c r="AH26" s="44">
        <v>0</v>
      </c>
      <c r="AI26" s="44">
        <v>0</v>
      </c>
      <c r="AJ26" s="44">
        <v>0</v>
      </c>
      <c r="AK26" s="44">
        <v>0</v>
      </c>
      <c r="AL26" s="44">
        <v>0</v>
      </c>
      <c r="AM26" s="44">
        <v>0</v>
      </c>
      <c r="AN26" s="44">
        <v>0</v>
      </c>
      <c r="AO26" s="44">
        <v>0</v>
      </c>
      <c r="AP26" s="44">
        <v>0</v>
      </c>
      <c r="AQ26" s="44">
        <v>0</v>
      </c>
      <c r="AR26" s="44">
        <v>0</v>
      </c>
      <c r="AS26" s="44">
        <v>0</v>
      </c>
      <c r="AT26" s="44">
        <v>0</v>
      </c>
      <c r="AU26" s="44">
        <v>0</v>
      </c>
      <c r="AV26" s="44">
        <v>0</v>
      </c>
      <c r="AW26" s="44">
        <v>6</v>
      </c>
      <c r="AX26" s="44">
        <v>0</v>
      </c>
      <c r="AY26" s="44">
        <v>0</v>
      </c>
      <c r="AZ26" s="44">
        <v>0</v>
      </c>
      <c r="BA26" s="44">
        <v>0</v>
      </c>
      <c r="BB26" s="44">
        <v>0</v>
      </c>
      <c r="BC26" s="44">
        <v>0.25</v>
      </c>
      <c r="BD26" s="44">
        <v>0</v>
      </c>
      <c r="BE26" s="44">
        <v>0</v>
      </c>
      <c r="BF26" s="44">
        <v>0</v>
      </c>
      <c r="BG26" s="44">
        <v>0</v>
      </c>
      <c r="BH26" s="44">
        <v>0</v>
      </c>
      <c r="BJ26" s="44">
        <v>0</v>
      </c>
      <c r="BL26" s="44">
        <v>0</v>
      </c>
      <c r="BM26" s="44">
        <v>0</v>
      </c>
      <c r="BN26" s="44">
        <v>3</v>
      </c>
      <c r="BO26" s="44">
        <v>0</v>
      </c>
      <c r="BP26" s="44">
        <v>0.5</v>
      </c>
      <c r="BQ26" s="44">
        <v>0</v>
      </c>
      <c r="BR26" s="44">
        <v>0</v>
      </c>
      <c r="BS26" s="44">
        <v>0</v>
      </c>
      <c r="BT26" s="44">
        <v>0.25</v>
      </c>
      <c r="BU26" s="44">
        <v>4</v>
      </c>
      <c r="BV26" s="44">
        <v>0</v>
      </c>
      <c r="BW26" s="44">
        <v>0</v>
      </c>
      <c r="BZ26" s="44">
        <v>0</v>
      </c>
      <c r="CB26" s="44">
        <v>0</v>
      </c>
      <c r="CD26" s="44">
        <v>0</v>
      </c>
      <c r="CH26" s="44">
        <v>0</v>
      </c>
      <c r="CJ26" s="44">
        <v>0</v>
      </c>
      <c r="CK26" s="44">
        <v>0</v>
      </c>
      <c r="CL26" s="44">
        <v>0</v>
      </c>
      <c r="CM26" s="44">
        <v>0</v>
      </c>
      <c r="CN26" s="44">
        <v>0</v>
      </c>
      <c r="CO26" s="44">
        <v>0</v>
      </c>
      <c r="CP26" s="44">
        <v>0</v>
      </c>
      <c r="CQ26" s="44">
        <v>1</v>
      </c>
      <c r="CR26" s="44">
        <v>0</v>
      </c>
      <c r="CS26" s="44">
        <v>0.25</v>
      </c>
      <c r="CT26" s="44">
        <v>0</v>
      </c>
      <c r="CU26" s="44">
        <v>0</v>
      </c>
      <c r="CV26" s="44">
        <v>50</v>
      </c>
      <c r="CW26" s="44">
        <f t="shared" si="0"/>
        <v>49.5</v>
      </c>
      <c r="CX26" s="87">
        <f t="shared" si="1"/>
        <v>98.5</v>
      </c>
      <c r="CY26" s="91"/>
      <c r="CZ26" s="44">
        <v>24</v>
      </c>
      <c r="DA26" s="44"/>
      <c r="DB26" s="44"/>
    </row>
    <row r="27" spans="1:106" ht="15.75" customHeight="1" x14ac:dyDescent="0.3">
      <c r="A27" s="44" t="s">
        <v>652</v>
      </c>
      <c r="B27" s="44" t="s">
        <v>772</v>
      </c>
      <c r="C27" s="44" t="s">
        <v>17</v>
      </c>
      <c r="D27" s="44">
        <v>2017</v>
      </c>
      <c r="E27" s="45">
        <v>42908</v>
      </c>
      <c r="F27" s="44" t="s">
        <v>19</v>
      </c>
      <c r="G27" s="44" t="s">
        <v>104</v>
      </c>
      <c r="H27" s="37" t="s">
        <v>45</v>
      </c>
      <c r="I27" s="37" t="s">
        <v>45</v>
      </c>
      <c r="J27" s="37" t="s">
        <v>45</v>
      </c>
      <c r="K27" s="37" t="s">
        <v>45</v>
      </c>
      <c r="L27" s="37" t="s">
        <v>45</v>
      </c>
      <c r="M27" s="44">
        <v>2</v>
      </c>
      <c r="N27" s="44">
        <v>0</v>
      </c>
      <c r="O27" s="44">
        <v>2</v>
      </c>
      <c r="P27" s="44">
        <v>0</v>
      </c>
      <c r="Q27" s="44">
        <v>44</v>
      </c>
      <c r="R27" s="44">
        <v>12</v>
      </c>
      <c r="S27" s="44">
        <v>0</v>
      </c>
      <c r="T27" s="44">
        <v>0</v>
      </c>
      <c r="U27" s="44">
        <v>0.25</v>
      </c>
      <c r="V27" s="44">
        <v>0</v>
      </c>
      <c r="W27" s="44">
        <v>0</v>
      </c>
      <c r="X27" s="44">
        <v>1.5</v>
      </c>
      <c r="Y27" s="44">
        <v>15</v>
      </c>
      <c r="Z27" s="44">
        <v>0</v>
      </c>
      <c r="AA27" s="44">
        <v>0</v>
      </c>
      <c r="AB27" s="44">
        <v>0</v>
      </c>
      <c r="AC27" s="44">
        <v>8</v>
      </c>
      <c r="AD27" s="44">
        <v>0</v>
      </c>
      <c r="AE27" s="44">
        <v>2</v>
      </c>
      <c r="AF27" s="44">
        <v>0.25</v>
      </c>
      <c r="AG27" s="44">
        <v>0.25</v>
      </c>
      <c r="AH27" s="44">
        <v>0</v>
      </c>
      <c r="AI27" s="44">
        <v>0</v>
      </c>
      <c r="AJ27" s="44">
        <v>0.25</v>
      </c>
      <c r="AK27" s="44">
        <v>0</v>
      </c>
      <c r="AL27" s="44">
        <v>0</v>
      </c>
      <c r="AM27" s="44">
        <v>0</v>
      </c>
      <c r="AN27" s="44">
        <v>0</v>
      </c>
      <c r="AO27" s="44">
        <v>0</v>
      </c>
      <c r="AP27" s="44">
        <v>0.25</v>
      </c>
      <c r="AQ27" s="44">
        <v>0</v>
      </c>
      <c r="AR27" s="44">
        <v>0</v>
      </c>
      <c r="AS27" s="44">
        <v>0</v>
      </c>
      <c r="AT27" s="44">
        <v>0.25</v>
      </c>
      <c r="AU27" s="44">
        <v>0</v>
      </c>
      <c r="AV27" s="44">
        <v>0</v>
      </c>
      <c r="AW27" s="44">
        <v>0.5</v>
      </c>
      <c r="AX27" s="44">
        <v>0</v>
      </c>
      <c r="AY27" s="44">
        <v>0</v>
      </c>
      <c r="AZ27" s="44">
        <v>0</v>
      </c>
      <c r="BA27" s="44">
        <v>0</v>
      </c>
      <c r="BB27" s="44">
        <v>0</v>
      </c>
      <c r="BC27" s="44">
        <v>0.5</v>
      </c>
      <c r="BD27" s="44">
        <v>0</v>
      </c>
      <c r="BE27" s="44">
        <v>0.25</v>
      </c>
      <c r="BF27" s="44">
        <v>0</v>
      </c>
      <c r="BG27" s="44">
        <v>0</v>
      </c>
      <c r="BH27" s="44">
        <v>0</v>
      </c>
      <c r="BJ27" s="44">
        <v>0</v>
      </c>
      <c r="BL27" s="44">
        <v>0</v>
      </c>
      <c r="BM27" s="44">
        <v>0</v>
      </c>
      <c r="BN27" s="44">
        <v>0</v>
      </c>
      <c r="BO27" s="44">
        <v>0</v>
      </c>
      <c r="BP27" s="44">
        <v>9</v>
      </c>
      <c r="BQ27" s="44">
        <v>0</v>
      </c>
      <c r="BR27" s="44">
        <v>0</v>
      </c>
      <c r="BS27" s="44">
        <v>0</v>
      </c>
      <c r="BT27" s="44">
        <v>0.5</v>
      </c>
      <c r="BU27" s="44">
        <v>2</v>
      </c>
      <c r="BV27" s="44">
        <v>0</v>
      </c>
      <c r="BW27" s="44">
        <v>0</v>
      </c>
      <c r="BZ27" s="44">
        <v>0.5</v>
      </c>
      <c r="CB27" s="44">
        <v>0</v>
      </c>
      <c r="CD27" s="44">
        <v>0</v>
      </c>
      <c r="CH27" s="44">
        <v>0</v>
      </c>
      <c r="CJ27" s="44">
        <v>0</v>
      </c>
      <c r="CK27" s="44">
        <v>0</v>
      </c>
      <c r="CL27" s="44">
        <v>0</v>
      </c>
      <c r="CM27" s="44">
        <v>0</v>
      </c>
      <c r="CN27" s="44">
        <v>0</v>
      </c>
      <c r="CO27" s="44">
        <v>0</v>
      </c>
      <c r="CP27" s="44">
        <v>0</v>
      </c>
      <c r="CQ27" s="44">
        <v>0</v>
      </c>
      <c r="CR27" s="44">
        <v>0</v>
      </c>
      <c r="CS27" s="44">
        <v>0.25</v>
      </c>
      <c r="CT27" s="44">
        <v>0</v>
      </c>
      <c r="CU27" s="44">
        <v>0</v>
      </c>
      <c r="CV27" s="44">
        <v>40</v>
      </c>
      <c r="CW27" s="44">
        <f t="shared" si="0"/>
        <v>41.5</v>
      </c>
      <c r="CX27" s="87">
        <f t="shared" si="1"/>
        <v>100</v>
      </c>
      <c r="CY27" s="91"/>
      <c r="CZ27" s="44">
        <v>0</v>
      </c>
      <c r="DA27" s="44"/>
      <c r="DB27" s="44"/>
    </row>
    <row r="28" spans="1:106" ht="15.75" customHeight="1" x14ac:dyDescent="0.3">
      <c r="A28" s="44" t="s">
        <v>652</v>
      </c>
      <c r="B28" s="44" t="s">
        <v>772</v>
      </c>
      <c r="C28" s="44" t="s">
        <v>17</v>
      </c>
      <c r="D28" s="44">
        <v>2017</v>
      </c>
      <c r="E28" s="45">
        <v>42908</v>
      </c>
      <c r="F28" s="44" t="s">
        <v>19</v>
      </c>
      <c r="G28" s="44" t="s">
        <v>107</v>
      </c>
      <c r="H28" s="37" t="s">
        <v>27</v>
      </c>
      <c r="I28" s="37" t="s">
        <v>27</v>
      </c>
      <c r="J28" s="37" t="s">
        <v>26</v>
      </c>
      <c r="K28" s="37" t="s">
        <v>27</v>
      </c>
      <c r="L28" s="37" t="s">
        <v>26</v>
      </c>
      <c r="M28" s="44">
        <v>4</v>
      </c>
      <c r="N28" s="44">
        <v>0.5</v>
      </c>
      <c r="O28" s="44">
        <v>2</v>
      </c>
      <c r="P28" s="44">
        <v>0.25</v>
      </c>
      <c r="Q28" s="44">
        <v>37</v>
      </c>
      <c r="R28" s="44">
        <v>3</v>
      </c>
      <c r="S28" s="44">
        <v>0</v>
      </c>
      <c r="T28" s="44">
        <v>0</v>
      </c>
      <c r="U28" s="44">
        <v>0</v>
      </c>
      <c r="V28" s="44">
        <v>0</v>
      </c>
      <c r="W28" s="44">
        <v>0</v>
      </c>
      <c r="X28" s="44">
        <v>0</v>
      </c>
      <c r="Y28" s="44">
        <v>28</v>
      </c>
      <c r="Z28" s="44">
        <v>0</v>
      </c>
      <c r="AA28" s="44">
        <v>0</v>
      </c>
      <c r="AB28" s="44">
        <v>0</v>
      </c>
      <c r="AC28" s="44">
        <v>14</v>
      </c>
      <c r="AD28" s="44">
        <v>0</v>
      </c>
      <c r="AE28" s="44">
        <v>1</v>
      </c>
      <c r="AF28" s="44">
        <v>0.25</v>
      </c>
      <c r="AG28" s="44">
        <v>4</v>
      </c>
      <c r="AH28" s="44">
        <v>0</v>
      </c>
      <c r="AI28" s="44">
        <v>0</v>
      </c>
      <c r="AJ28" s="44">
        <v>0</v>
      </c>
      <c r="AK28" s="44">
        <v>0</v>
      </c>
      <c r="AL28" s="44">
        <v>0</v>
      </c>
      <c r="AM28" s="44">
        <v>0</v>
      </c>
      <c r="AN28" s="44">
        <v>0</v>
      </c>
      <c r="AO28" s="44">
        <v>0</v>
      </c>
      <c r="AP28" s="44">
        <v>0</v>
      </c>
      <c r="AQ28" s="44">
        <v>0</v>
      </c>
      <c r="AR28" s="44">
        <v>0</v>
      </c>
      <c r="AS28" s="44">
        <v>0</v>
      </c>
      <c r="AT28" s="44">
        <v>0</v>
      </c>
      <c r="AU28" s="44">
        <v>0</v>
      </c>
      <c r="AV28" s="44">
        <v>0</v>
      </c>
      <c r="AW28" s="44">
        <v>0</v>
      </c>
      <c r="AX28" s="44">
        <v>0</v>
      </c>
      <c r="AY28" s="44">
        <v>0</v>
      </c>
      <c r="AZ28" s="44">
        <v>0</v>
      </c>
      <c r="BA28" s="44">
        <v>0</v>
      </c>
      <c r="BB28" s="44">
        <v>0</v>
      </c>
      <c r="BC28" s="44">
        <v>0.25</v>
      </c>
      <c r="BD28" s="44">
        <v>0</v>
      </c>
      <c r="BE28" s="44">
        <v>0</v>
      </c>
      <c r="BF28" s="44">
        <v>0</v>
      </c>
      <c r="BG28" s="44">
        <v>0</v>
      </c>
      <c r="BH28" s="44">
        <v>0</v>
      </c>
      <c r="BJ28" s="44">
        <v>0</v>
      </c>
      <c r="BL28" s="44">
        <v>0</v>
      </c>
      <c r="BM28" s="44">
        <v>0</v>
      </c>
      <c r="BN28" s="44">
        <v>3</v>
      </c>
      <c r="BO28" s="44">
        <v>0</v>
      </c>
      <c r="BP28" s="44">
        <v>3</v>
      </c>
      <c r="BQ28" s="44">
        <v>0</v>
      </c>
      <c r="BR28" s="44">
        <v>0</v>
      </c>
      <c r="BS28" s="44">
        <v>0</v>
      </c>
      <c r="BT28" s="44">
        <v>0.25</v>
      </c>
      <c r="BU28" s="44">
        <v>3</v>
      </c>
      <c r="BV28" s="44">
        <v>0</v>
      </c>
      <c r="BW28" s="44">
        <v>0</v>
      </c>
      <c r="BZ28" s="44">
        <v>0</v>
      </c>
      <c r="CB28" s="44">
        <v>0</v>
      </c>
      <c r="CD28" s="44">
        <v>0</v>
      </c>
      <c r="CH28" s="44">
        <v>0</v>
      </c>
      <c r="CJ28" s="44">
        <v>0</v>
      </c>
      <c r="CK28" s="44">
        <v>0</v>
      </c>
      <c r="CL28" s="44">
        <v>0</v>
      </c>
      <c r="CM28" s="44">
        <v>0</v>
      </c>
      <c r="CN28" s="44">
        <v>0</v>
      </c>
      <c r="CO28" s="44">
        <v>0</v>
      </c>
      <c r="CP28" s="44">
        <v>0</v>
      </c>
      <c r="CQ28" s="44">
        <v>0</v>
      </c>
      <c r="CR28" s="44">
        <v>0</v>
      </c>
      <c r="CS28" s="44">
        <v>0</v>
      </c>
      <c r="CT28" s="44">
        <v>0</v>
      </c>
      <c r="CU28" s="44">
        <v>0</v>
      </c>
      <c r="CV28" s="44">
        <v>61</v>
      </c>
      <c r="CW28" s="44">
        <f t="shared" si="0"/>
        <v>56.75</v>
      </c>
      <c r="CX28" s="87">
        <f t="shared" si="1"/>
        <v>107.75</v>
      </c>
      <c r="CY28" s="91"/>
      <c r="CZ28" s="44">
        <v>16</v>
      </c>
      <c r="DA28" s="44"/>
      <c r="DB28" s="44"/>
    </row>
    <row r="29" spans="1:106" ht="15.75" customHeight="1" x14ac:dyDescent="0.3">
      <c r="A29" s="44" t="s">
        <v>652</v>
      </c>
      <c r="B29" s="44" t="s">
        <v>772</v>
      </c>
      <c r="C29" s="44" t="s">
        <v>17</v>
      </c>
      <c r="D29" s="44">
        <v>2017</v>
      </c>
      <c r="E29" s="45">
        <v>42908</v>
      </c>
      <c r="F29" s="44" t="s">
        <v>19</v>
      </c>
      <c r="G29" s="44" t="s">
        <v>110</v>
      </c>
      <c r="H29" s="37" t="s">
        <v>27</v>
      </c>
      <c r="I29" s="37" t="s">
        <v>27</v>
      </c>
      <c r="J29" s="37" t="s">
        <v>26</v>
      </c>
      <c r="K29" s="37" t="s">
        <v>27</v>
      </c>
      <c r="L29" s="37" t="s">
        <v>26</v>
      </c>
      <c r="M29" s="44">
        <v>0.5</v>
      </c>
      <c r="N29" s="44">
        <v>0.25</v>
      </c>
      <c r="O29" s="44">
        <v>0</v>
      </c>
      <c r="P29" s="44">
        <v>0.25</v>
      </c>
      <c r="Q29" s="44">
        <v>32</v>
      </c>
      <c r="R29" s="44">
        <v>38</v>
      </c>
      <c r="S29" s="44">
        <v>0</v>
      </c>
      <c r="T29" s="44">
        <v>0</v>
      </c>
      <c r="U29" s="44">
        <v>0</v>
      </c>
      <c r="V29" s="44">
        <v>0</v>
      </c>
      <c r="W29" s="44">
        <v>0</v>
      </c>
      <c r="X29" s="44">
        <v>0</v>
      </c>
      <c r="Y29" s="44">
        <v>22</v>
      </c>
      <c r="Z29" s="44">
        <v>0</v>
      </c>
      <c r="AA29" s="44">
        <v>0</v>
      </c>
      <c r="AB29" s="44">
        <v>0</v>
      </c>
      <c r="AC29" s="44">
        <v>6</v>
      </c>
      <c r="AD29" s="44">
        <v>0</v>
      </c>
      <c r="AE29" s="44">
        <v>0.25</v>
      </c>
      <c r="AF29" s="44">
        <v>0.25</v>
      </c>
      <c r="AG29" s="44">
        <v>0</v>
      </c>
      <c r="AH29" s="44">
        <v>0</v>
      </c>
      <c r="AI29" s="44">
        <v>0</v>
      </c>
      <c r="AJ29" s="44">
        <v>0</v>
      </c>
      <c r="AK29" s="44">
        <v>0</v>
      </c>
      <c r="AL29" s="44">
        <v>0</v>
      </c>
      <c r="AM29" s="44">
        <v>0</v>
      </c>
      <c r="AN29" s="44">
        <v>0</v>
      </c>
      <c r="AO29" s="44">
        <v>0</v>
      </c>
      <c r="AP29" s="44">
        <v>0</v>
      </c>
      <c r="AQ29" s="44">
        <v>0</v>
      </c>
      <c r="AR29" s="44">
        <v>0</v>
      </c>
      <c r="AS29" s="44">
        <v>0</v>
      </c>
      <c r="AT29" s="44">
        <v>0</v>
      </c>
      <c r="AU29" s="44">
        <v>0</v>
      </c>
      <c r="AV29" s="44">
        <v>0</v>
      </c>
      <c r="AW29" s="44">
        <v>0</v>
      </c>
      <c r="AX29" s="44">
        <v>0</v>
      </c>
      <c r="AY29" s="44">
        <v>0</v>
      </c>
      <c r="AZ29" s="44">
        <v>0</v>
      </c>
      <c r="BA29" s="44">
        <v>0</v>
      </c>
      <c r="BB29" s="44">
        <v>0</v>
      </c>
      <c r="BC29" s="44">
        <v>0.25</v>
      </c>
      <c r="BD29" s="44">
        <v>0</v>
      </c>
      <c r="BE29" s="44">
        <v>0</v>
      </c>
      <c r="BF29" s="44">
        <v>0</v>
      </c>
      <c r="BG29" s="44">
        <v>0</v>
      </c>
      <c r="BH29" s="44">
        <v>0</v>
      </c>
      <c r="BJ29" s="44">
        <v>0</v>
      </c>
      <c r="BL29" s="44">
        <v>0</v>
      </c>
      <c r="BM29" s="44">
        <v>0</v>
      </c>
      <c r="BN29" s="44">
        <v>6</v>
      </c>
      <c r="BO29" s="44">
        <v>0</v>
      </c>
      <c r="BP29" s="44">
        <v>5</v>
      </c>
      <c r="BQ29" s="44">
        <v>0</v>
      </c>
      <c r="BR29" s="44">
        <v>0</v>
      </c>
      <c r="BS29" s="44">
        <v>0</v>
      </c>
      <c r="BT29" s="44">
        <v>0.25</v>
      </c>
      <c r="BU29" s="44">
        <v>4</v>
      </c>
      <c r="BV29" s="44">
        <v>0</v>
      </c>
      <c r="BW29" s="44">
        <v>0</v>
      </c>
      <c r="BZ29" s="44">
        <v>0</v>
      </c>
      <c r="CB29" s="44">
        <v>0</v>
      </c>
      <c r="CD29" s="44">
        <v>0</v>
      </c>
      <c r="CH29" s="44">
        <v>0</v>
      </c>
      <c r="CJ29" s="44">
        <v>0</v>
      </c>
      <c r="CK29" s="44">
        <v>0</v>
      </c>
      <c r="CL29" s="44">
        <v>0</v>
      </c>
      <c r="CM29" s="44">
        <v>0</v>
      </c>
      <c r="CN29" s="44">
        <v>0</v>
      </c>
      <c r="CO29" s="44">
        <v>0</v>
      </c>
      <c r="CP29" s="44">
        <v>0</v>
      </c>
      <c r="CQ29" s="44">
        <v>0</v>
      </c>
      <c r="CR29" s="44">
        <v>0</v>
      </c>
      <c r="CS29" s="44">
        <v>0</v>
      </c>
      <c r="CT29" s="44">
        <v>0</v>
      </c>
      <c r="CU29" s="44">
        <v>0</v>
      </c>
      <c r="CV29" s="44">
        <v>35</v>
      </c>
      <c r="CW29" s="44">
        <f t="shared" si="0"/>
        <v>44</v>
      </c>
      <c r="CX29" s="87">
        <f t="shared" si="1"/>
        <v>106</v>
      </c>
      <c r="CY29" s="91"/>
      <c r="CZ29" s="44">
        <v>36</v>
      </c>
      <c r="DA29" s="44"/>
      <c r="DB29" s="44"/>
    </row>
    <row r="30" spans="1:106" ht="15.75" customHeight="1" x14ac:dyDescent="0.3">
      <c r="A30" s="44" t="s">
        <v>652</v>
      </c>
      <c r="B30" s="44" t="s">
        <v>772</v>
      </c>
      <c r="C30" s="44" t="s">
        <v>17</v>
      </c>
      <c r="D30" s="44">
        <v>2017</v>
      </c>
      <c r="E30" s="45">
        <v>42908</v>
      </c>
      <c r="F30" s="44" t="s">
        <v>19</v>
      </c>
      <c r="G30" s="44" t="s">
        <v>113</v>
      </c>
      <c r="H30" s="37" t="s">
        <v>21</v>
      </c>
      <c r="I30" s="37" t="s">
        <v>21</v>
      </c>
      <c r="J30" s="37" t="s">
        <v>22</v>
      </c>
      <c r="K30" s="37" t="s">
        <v>21</v>
      </c>
      <c r="L30" s="37" t="s">
        <v>22</v>
      </c>
      <c r="M30" s="44">
        <v>2</v>
      </c>
      <c r="N30" s="44">
        <v>0.5</v>
      </c>
      <c r="O30" s="44">
        <v>0.25</v>
      </c>
      <c r="P30" s="44">
        <v>0</v>
      </c>
      <c r="Q30" s="44">
        <v>25</v>
      </c>
      <c r="R30" s="44">
        <v>18</v>
      </c>
      <c r="S30" s="44">
        <v>0</v>
      </c>
      <c r="T30" s="44">
        <v>0</v>
      </c>
      <c r="U30" s="44">
        <v>0</v>
      </c>
      <c r="V30" s="44">
        <v>0</v>
      </c>
      <c r="W30" s="44">
        <v>0</v>
      </c>
      <c r="X30" s="44">
        <v>0</v>
      </c>
      <c r="Y30" s="44">
        <v>9</v>
      </c>
      <c r="Z30" s="44">
        <v>0</v>
      </c>
      <c r="AA30" s="44">
        <v>0</v>
      </c>
      <c r="AB30" s="44">
        <v>0</v>
      </c>
      <c r="AC30" s="44">
        <v>16</v>
      </c>
      <c r="AD30" s="44">
        <v>0</v>
      </c>
      <c r="AE30" s="44">
        <v>0.25</v>
      </c>
      <c r="AF30" s="44">
        <v>0.25</v>
      </c>
      <c r="AG30" s="44">
        <v>0</v>
      </c>
      <c r="AH30" s="44">
        <v>0</v>
      </c>
      <c r="AI30" s="44">
        <v>0</v>
      </c>
      <c r="AJ30" s="44">
        <v>0</v>
      </c>
      <c r="AK30" s="44">
        <v>0</v>
      </c>
      <c r="AL30" s="44">
        <v>0</v>
      </c>
      <c r="AM30" s="44">
        <v>0</v>
      </c>
      <c r="AN30" s="44">
        <v>0</v>
      </c>
      <c r="AO30" s="44">
        <v>0</v>
      </c>
      <c r="AP30" s="44">
        <v>0</v>
      </c>
      <c r="AQ30" s="44">
        <v>0</v>
      </c>
      <c r="AR30" s="44">
        <v>0</v>
      </c>
      <c r="AS30" s="44">
        <v>0</v>
      </c>
      <c r="AT30" s="44">
        <v>0</v>
      </c>
      <c r="AU30" s="44">
        <v>0</v>
      </c>
      <c r="AV30" s="44">
        <v>0</v>
      </c>
      <c r="AW30" s="44">
        <v>0</v>
      </c>
      <c r="AX30" s="44">
        <v>0</v>
      </c>
      <c r="AY30" s="44">
        <v>0</v>
      </c>
      <c r="AZ30" s="44">
        <v>0</v>
      </c>
      <c r="BA30" s="44">
        <v>0</v>
      </c>
      <c r="BB30" s="44">
        <v>0</v>
      </c>
      <c r="BC30" s="44">
        <v>0.25</v>
      </c>
      <c r="BD30" s="44">
        <v>0</v>
      </c>
      <c r="BE30" s="44">
        <v>0</v>
      </c>
      <c r="BF30" s="44">
        <v>0</v>
      </c>
      <c r="BG30" s="44">
        <v>0</v>
      </c>
      <c r="BH30" s="44">
        <v>0</v>
      </c>
      <c r="BJ30" s="44">
        <v>0</v>
      </c>
      <c r="BL30" s="44">
        <v>0</v>
      </c>
      <c r="BM30" s="44">
        <v>0</v>
      </c>
      <c r="BN30" s="44">
        <v>22</v>
      </c>
      <c r="BO30" s="44">
        <v>0</v>
      </c>
      <c r="BP30" s="44">
        <v>4</v>
      </c>
      <c r="BQ30" s="44">
        <v>0</v>
      </c>
      <c r="BR30" s="44">
        <v>0</v>
      </c>
      <c r="BS30" s="44">
        <v>0</v>
      </c>
      <c r="BT30" s="44">
        <v>0.5</v>
      </c>
      <c r="BU30" s="44">
        <v>2</v>
      </c>
      <c r="BV30" s="44">
        <v>0</v>
      </c>
      <c r="BW30" s="44">
        <v>0</v>
      </c>
      <c r="BZ30" s="44">
        <v>0</v>
      </c>
      <c r="CB30" s="44">
        <v>0</v>
      </c>
      <c r="CD30" s="44">
        <v>0</v>
      </c>
      <c r="CH30" s="44">
        <v>0</v>
      </c>
      <c r="CJ30" s="44">
        <v>0</v>
      </c>
      <c r="CK30" s="44">
        <v>0</v>
      </c>
      <c r="CL30" s="44">
        <v>0</v>
      </c>
      <c r="CM30" s="44">
        <v>0</v>
      </c>
      <c r="CN30" s="44">
        <v>0</v>
      </c>
      <c r="CO30" s="44">
        <v>0</v>
      </c>
      <c r="CP30" s="44">
        <v>0</v>
      </c>
      <c r="CQ30" s="44">
        <v>0</v>
      </c>
      <c r="CR30" s="44">
        <v>0</v>
      </c>
      <c r="CS30" s="44">
        <v>0.25</v>
      </c>
      <c r="CT30" s="44">
        <v>0</v>
      </c>
      <c r="CU30" s="44">
        <v>0</v>
      </c>
      <c r="CV30" s="44">
        <v>50</v>
      </c>
      <c r="CW30" s="44">
        <f t="shared" si="0"/>
        <v>54.5</v>
      </c>
      <c r="CX30" s="87">
        <f t="shared" si="1"/>
        <v>95.75</v>
      </c>
      <c r="CY30" s="91"/>
      <c r="CZ30" s="44">
        <v>131</v>
      </c>
      <c r="DA30" s="44"/>
      <c r="DB30" s="44"/>
    </row>
    <row r="31" spans="1:106" ht="15.75" customHeight="1" x14ac:dyDescent="0.3">
      <c r="A31" s="44" t="s">
        <v>652</v>
      </c>
      <c r="B31" s="44" t="s">
        <v>772</v>
      </c>
      <c r="C31" s="44" t="s">
        <v>17</v>
      </c>
      <c r="D31" s="44">
        <v>2017</v>
      </c>
      <c r="E31" s="45">
        <v>42908</v>
      </c>
      <c r="F31" s="44" t="s">
        <v>19</v>
      </c>
      <c r="G31" s="44" t="s">
        <v>116</v>
      </c>
      <c r="H31" s="37" t="s">
        <v>31</v>
      </c>
      <c r="I31" s="37" t="s">
        <v>31</v>
      </c>
      <c r="J31" s="37" t="s">
        <v>31</v>
      </c>
      <c r="K31" s="37" t="s">
        <v>31</v>
      </c>
      <c r="L31" s="37" t="s">
        <v>31</v>
      </c>
      <c r="M31" s="44">
        <v>2</v>
      </c>
      <c r="N31" s="44">
        <v>0.5</v>
      </c>
      <c r="O31" s="44">
        <v>0.5</v>
      </c>
      <c r="P31" s="44">
        <v>0.5</v>
      </c>
      <c r="Q31" s="44">
        <v>25</v>
      </c>
      <c r="R31" s="44">
        <v>20</v>
      </c>
      <c r="S31" s="44">
        <v>0</v>
      </c>
      <c r="T31" s="44">
        <v>0</v>
      </c>
      <c r="U31" s="44">
        <v>0</v>
      </c>
      <c r="V31" s="44">
        <v>0</v>
      </c>
      <c r="W31" s="44">
        <v>0</v>
      </c>
      <c r="X31" s="44">
        <v>0</v>
      </c>
      <c r="Y31" s="44">
        <v>25</v>
      </c>
      <c r="Z31" s="44">
        <v>0</v>
      </c>
      <c r="AA31" s="44">
        <v>0</v>
      </c>
      <c r="AB31" s="44">
        <v>0</v>
      </c>
      <c r="AC31" s="44">
        <v>14</v>
      </c>
      <c r="AD31" s="44">
        <v>0.25</v>
      </c>
      <c r="AE31" s="44">
        <v>0.5</v>
      </c>
      <c r="AF31" s="44">
        <v>0.25</v>
      </c>
      <c r="AG31" s="44">
        <v>0</v>
      </c>
      <c r="AH31" s="44">
        <v>0</v>
      </c>
      <c r="AI31" s="44">
        <v>0</v>
      </c>
      <c r="AJ31" s="44">
        <v>0</v>
      </c>
      <c r="AK31" s="44">
        <v>0</v>
      </c>
      <c r="AL31" s="44">
        <v>0</v>
      </c>
      <c r="AM31" s="44">
        <v>0</v>
      </c>
      <c r="AN31" s="44">
        <v>0</v>
      </c>
      <c r="AO31" s="44">
        <v>0</v>
      </c>
      <c r="AP31" s="44">
        <v>0</v>
      </c>
      <c r="AQ31" s="44">
        <v>0</v>
      </c>
      <c r="AR31" s="44">
        <v>0</v>
      </c>
      <c r="AS31" s="44">
        <v>0</v>
      </c>
      <c r="AT31" s="44">
        <v>0</v>
      </c>
      <c r="AU31" s="44">
        <v>0</v>
      </c>
      <c r="AV31" s="44">
        <v>0</v>
      </c>
      <c r="AW31" s="44">
        <v>0</v>
      </c>
      <c r="AX31" s="44">
        <v>0</v>
      </c>
      <c r="AY31" s="44">
        <v>0</v>
      </c>
      <c r="AZ31" s="44">
        <v>0</v>
      </c>
      <c r="BA31" s="44">
        <v>0</v>
      </c>
      <c r="BB31" s="44">
        <v>0</v>
      </c>
      <c r="BC31" s="44">
        <v>0.25</v>
      </c>
      <c r="BD31" s="44">
        <v>0</v>
      </c>
      <c r="BE31" s="44">
        <v>0</v>
      </c>
      <c r="BF31" s="44">
        <v>0</v>
      </c>
      <c r="BG31" s="44">
        <v>0</v>
      </c>
      <c r="BH31" s="44">
        <v>0</v>
      </c>
      <c r="BJ31" s="44">
        <v>0.25</v>
      </c>
      <c r="BL31" s="44">
        <v>0</v>
      </c>
      <c r="BM31" s="44">
        <v>0</v>
      </c>
      <c r="BN31" s="44">
        <v>1</v>
      </c>
      <c r="BO31" s="44">
        <v>0</v>
      </c>
      <c r="BP31" s="44">
        <v>6</v>
      </c>
      <c r="BQ31" s="44">
        <v>0</v>
      </c>
      <c r="BR31" s="44">
        <v>0</v>
      </c>
      <c r="BS31" s="44">
        <v>0</v>
      </c>
      <c r="BT31" s="44">
        <v>0.25</v>
      </c>
      <c r="BU31" s="44">
        <v>3</v>
      </c>
      <c r="BV31" s="44">
        <v>0</v>
      </c>
      <c r="BW31" s="44">
        <v>0</v>
      </c>
      <c r="BZ31" s="44">
        <v>0</v>
      </c>
      <c r="CB31" s="44">
        <v>0</v>
      </c>
      <c r="CD31" s="44">
        <v>0</v>
      </c>
      <c r="CH31" s="44">
        <v>0</v>
      </c>
      <c r="CJ31" s="44">
        <v>0</v>
      </c>
      <c r="CK31" s="44">
        <v>0</v>
      </c>
      <c r="CL31" s="44">
        <v>0</v>
      </c>
      <c r="CM31" s="44">
        <v>0</v>
      </c>
      <c r="CN31" s="44">
        <v>0</v>
      </c>
      <c r="CO31" s="44">
        <v>0</v>
      </c>
      <c r="CP31" s="44">
        <v>0</v>
      </c>
      <c r="CQ31" s="44">
        <v>0</v>
      </c>
      <c r="CR31" s="44">
        <v>0</v>
      </c>
      <c r="CS31" s="44">
        <v>0.25</v>
      </c>
      <c r="CT31" s="44">
        <v>0</v>
      </c>
      <c r="CU31" s="44">
        <v>0</v>
      </c>
      <c r="CV31" s="44">
        <v>53</v>
      </c>
      <c r="CW31" s="44">
        <f t="shared" si="0"/>
        <v>51</v>
      </c>
      <c r="CX31" s="87">
        <f t="shared" si="1"/>
        <v>101.5</v>
      </c>
      <c r="CY31" s="91"/>
      <c r="CZ31" s="44">
        <v>5</v>
      </c>
      <c r="DA31" s="44"/>
      <c r="DB31" s="44"/>
    </row>
    <row r="32" spans="1:106" ht="15.75" customHeight="1" x14ac:dyDescent="0.3">
      <c r="A32" s="44" t="s">
        <v>652</v>
      </c>
      <c r="B32" s="44" t="s">
        <v>772</v>
      </c>
      <c r="C32" s="44" t="s">
        <v>17</v>
      </c>
      <c r="D32" s="44">
        <v>2017</v>
      </c>
      <c r="E32" s="45">
        <v>42908</v>
      </c>
      <c r="F32" s="44" t="s">
        <v>19</v>
      </c>
      <c r="G32" s="44" t="s">
        <v>119</v>
      </c>
      <c r="H32" s="37" t="s">
        <v>35</v>
      </c>
      <c r="I32" s="37" t="s">
        <v>31</v>
      </c>
      <c r="J32" s="37" t="s">
        <v>31</v>
      </c>
      <c r="K32" s="37" t="s">
        <v>31</v>
      </c>
      <c r="L32" s="37" t="s">
        <v>31</v>
      </c>
      <c r="M32" s="44">
        <v>2</v>
      </c>
      <c r="N32" s="44">
        <v>0.5</v>
      </c>
      <c r="O32" s="44">
        <v>0</v>
      </c>
      <c r="P32" s="44">
        <v>0.25</v>
      </c>
      <c r="Q32" s="44">
        <v>41</v>
      </c>
      <c r="R32" s="44">
        <v>15</v>
      </c>
      <c r="S32" s="44">
        <v>0</v>
      </c>
      <c r="T32" s="44">
        <v>0</v>
      </c>
      <c r="U32" s="44">
        <v>0</v>
      </c>
      <c r="V32" s="44">
        <v>0</v>
      </c>
      <c r="W32" s="44">
        <v>0</v>
      </c>
      <c r="X32" s="44">
        <v>0</v>
      </c>
      <c r="Y32" s="44">
        <v>7</v>
      </c>
      <c r="Z32" s="44">
        <v>0</v>
      </c>
      <c r="AA32" s="44">
        <v>0</v>
      </c>
      <c r="AB32" s="44">
        <v>0</v>
      </c>
      <c r="AC32" s="44">
        <v>10</v>
      </c>
      <c r="AD32" s="44">
        <v>0</v>
      </c>
      <c r="AE32" s="44">
        <v>0</v>
      </c>
      <c r="AF32" s="44">
        <v>1</v>
      </c>
      <c r="AG32" s="44">
        <v>0</v>
      </c>
      <c r="AH32" s="44">
        <v>0</v>
      </c>
      <c r="AI32" s="44">
        <v>0</v>
      </c>
      <c r="AJ32" s="44">
        <v>0</v>
      </c>
      <c r="AK32" s="44">
        <v>0</v>
      </c>
      <c r="AL32" s="44">
        <v>0</v>
      </c>
      <c r="AM32" s="44">
        <v>0</v>
      </c>
      <c r="AN32" s="44">
        <v>0</v>
      </c>
      <c r="AO32" s="44">
        <v>0</v>
      </c>
      <c r="AP32" s="44">
        <v>0</v>
      </c>
      <c r="AQ32" s="44">
        <v>0</v>
      </c>
      <c r="AR32" s="44">
        <v>0</v>
      </c>
      <c r="AS32" s="44">
        <v>0</v>
      </c>
      <c r="AT32" s="44">
        <v>0</v>
      </c>
      <c r="AU32" s="44">
        <v>0</v>
      </c>
      <c r="AV32" s="44">
        <v>0</v>
      </c>
      <c r="AW32" s="44">
        <v>0</v>
      </c>
      <c r="AX32" s="44">
        <v>0</v>
      </c>
      <c r="AY32" s="44">
        <v>0</v>
      </c>
      <c r="AZ32" s="44">
        <v>0</v>
      </c>
      <c r="BA32" s="44">
        <v>0</v>
      </c>
      <c r="BB32" s="44">
        <v>0</v>
      </c>
      <c r="BC32" s="44">
        <v>0</v>
      </c>
      <c r="BD32" s="44">
        <v>0</v>
      </c>
      <c r="BE32" s="44">
        <v>0</v>
      </c>
      <c r="BF32" s="44">
        <v>0</v>
      </c>
      <c r="BG32" s="44">
        <v>0</v>
      </c>
      <c r="BH32" s="44">
        <v>0</v>
      </c>
      <c r="BJ32" s="44">
        <v>0</v>
      </c>
      <c r="BL32" s="44">
        <v>1</v>
      </c>
      <c r="BM32" s="44">
        <v>0</v>
      </c>
      <c r="BN32" s="44">
        <v>13</v>
      </c>
      <c r="BO32" s="44">
        <v>0</v>
      </c>
      <c r="BP32" s="44">
        <v>3</v>
      </c>
      <c r="BQ32" s="44">
        <v>0</v>
      </c>
      <c r="BR32" s="44">
        <v>0</v>
      </c>
      <c r="BS32" s="44">
        <v>0</v>
      </c>
      <c r="BT32" s="44">
        <v>0.5</v>
      </c>
      <c r="BU32" s="44">
        <v>6</v>
      </c>
      <c r="BV32" s="44">
        <v>0</v>
      </c>
      <c r="BW32" s="44">
        <v>0</v>
      </c>
      <c r="BZ32" s="44">
        <v>0</v>
      </c>
      <c r="CB32" s="44">
        <v>0</v>
      </c>
      <c r="CD32" s="44">
        <v>0</v>
      </c>
      <c r="CH32" s="44">
        <v>0</v>
      </c>
      <c r="CJ32" s="44">
        <v>0</v>
      </c>
      <c r="CK32" s="44">
        <v>0</v>
      </c>
      <c r="CL32" s="44">
        <v>0.25</v>
      </c>
      <c r="CM32" s="44">
        <v>0</v>
      </c>
      <c r="CN32" s="44">
        <v>0</v>
      </c>
      <c r="CO32" s="44">
        <v>0</v>
      </c>
      <c r="CP32" s="44">
        <v>0</v>
      </c>
      <c r="CQ32" s="44">
        <v>0</v>
      </c>
      <c r="CR32" s="44">
        <v>0</v>
      </c>
      <c r="CS32" s="44">
        <v>0.25</v>
      </c>
      <c r="CT32" s="44">
        <v>0</v>
      </c>
      <c r="CU32" s="44">
        <v>0</v>
      </c>
      <c r="CV32" s="44">
        <v>36</v>
      </c>
      <c r="CW32" s="44">
        <f t="shared" si="0"/>
        <v>42</v>
      </c>
      <c r="CX32" s="87">
        <f t="shared" si="1"/>
        <v>94.75</v>
      </c>
      <c r="CY32" s="91"/>
      <c r="CZ32" s="44">
        <v>66</v>
      </c>
      <c r="DA32" s="44"/>
      <c r="DB32" s="44"/>
    </row>
    <row r="33" spans="1:106" ht="15.75" customHeight="1" x14ac:dyDescent="0.3">
      <c r="A33" s="44" t="s">
        <v>652</v>
      </c>
      <c r="B33" s="44" t="s">
        <v>772</v>
      </c>
      <c r="C33" s="44" t="s">
        <v>772</v>
      </c>
      <c r="D33" s="44">
        <v>2017</v>
      </c>
      <c r="E33" s="45">
        <v>42908</v>
      </c>
      <c r="F33" s="44" t="s">
        <v>19</v>
      </c>
      <c r="G33" s="44" t="s">
        <v>122</v>
      </c>
      <c r="H33" s="37" t="s">
        <v>35</v>
      </c>
      <c r="I33" s="37" t="s">
        <v>31</v>
      </c>
      <c r="J33" s="37" t="s">
        <v>31</v>
      </c>
      <c r="K33" s="37" t="s">
        <v>31</v>
      </c>
      <c r="L33" s="37" t="s">
        <v>31</v>
      </c>
      <c r="M33" s="44">
        <v>1</v>
      </c>
      <c r="N33" s="44">
        <v>0.25</v>
      </c>
      <c r="O33" s="44">
        <v>0</v>
      </c>
      <c r="P33" s="44">
        <v>0.25</v>
      </c>
      <c r="Q33" s="44">
        <v>23</v>
      </c>
      <c r="R33" s="44">
        <v>35</v>
      </c>
      <c r="S33" s="44">
        <v>0</v>
      </c>
      <c r="T33" s="44">
        <v>0</v>
      </c>
      <c r="U33" s="44">
        <v>0.25</v>
      </c>
      <c r="V33" s="44">
        <v>0.25</v>
      </c>
      <c r="W33" s="44">
        <v>0</v>
      </c>
      <c r="X33" s="44">
        <v>0</v>
      </c>
      <c r="Y33" s="44">
        <v>22</v>
      </c>
      <c r="Z33" s="44">
        <v>0</v>
      </c>
      <c r="AA33" s="44">
        <v>0</v>
      </c>
      <c r="AB33" s="44">
        <v>0</v>
      </c>
      <c r="AC33" s="44">
        <v>4</v>
      </c>
      <c r="AD33" s="44">
        <v>0</v>
      </c>
      <c r="AE33" s="44">
        <v>2</v>
      </c>
      <c r="AF33" s="44">
        <v>1</v>
      </c>
      <c r="AG33" s="44">
        <v>0</v>
      </c>
      <c r="AH33" s="44">
        <v>0</v>
      </c>
      <c r="AI33" s="44">
        <v>0</v>
      </c>
      <c r="AJ33" s="44">
        <v>0</v>
      </c>
      <c r="AK33" s="44">
        <v>0</v>
      </c>
      <c r="AL33" s="44">
        <v>0</v>
      </c>
      <c r="AM33" s="44">
        <v>0</v>
      </c>
      <c r="AN33" s="44">
        <v>0</v>
      </c>
      <c r="AO33" s="44">
        <v>0</v>
      </c>
      <c r="AP33" s="44">
        <v>0.25</v>
      </c>
      <c r="AQ33" s="44">
        <v>0</v>
      </c>
      <c r="AR33" s="44">
        <v>0</v>
      </c>
      <c r="AS33" s="44">
        <v>0</v>
      </c>
      <c r="AT33" s="44">
        <v>0</v>
      </c>
      <c r="AU33" s="44">
        <v>0</v>
      </c>
      <c r="AV33" s="44">
        <v>0</v>
      </c>
      <c r="AW33" s="44">
        <v>3</v>
      </c>
      <c r="AX33" s="44">
        <v>0</v>
      </c>
      <c r="AY33" s="44">
        <v>0</v>
      </c>
      <c r="AZ33" s="44">
        <v>0</v>
      </c>
      <c r="BA33" s="44">
        <v>0</v>
      </c>
      <c r="BB33" s="44">
        <v>0</v>
      </c>
      <c r="BC33" s="44">
        <v>0.5</v>
      </c>
      <c r="BD33" s="44">
        <v>0</v>
      </c>
      <c r="BE33" s="44">
        <v>0</v>
      </c>
      <c r="BF33" s="44">
        <v>0</v>
      </c>
      <c r="BG33" s="44">
        <v>0</v>
      </c>
      <c r="BH33" s="44">
        <v>0</v>
      </c>
      <c r="BJ33" s="44">
        <v>0</v>
      </c>
      <c r="BL33" s="44">
        <v>0</v>
      </c>
      <c r="BM33" s="44">
        <v>0</v>
      </c>
      <c r="BN33" s="44">
        <v>3</v>
      </c>
      <c r="BO33" s="44">
        <v>0</v>
      </c>
      <c r="BP33" s="44">
        <v>2</v>
      </c>
      <c r="BQ33" s="44">
        <v>0</v>
      </c>
      <c r="BR33" s="44">
        <v>0</v>
      </c>
      <c r="BS33" s="44">
        <v>0</v>
      </c>
      <c r="BT33" s="44">
        <v>0.25</v>
      </c>
      <c r="BU33" s="44">
        <v>4</v>
      </c>
      <c r="BV33" s="44">
        <v>0</v>
      </c>
      <c r="BW33" s="44">
        <v>0</v>
      </c>
      <c r="BZ33" s="44">
        <v>0</v>
      </c>
      <c r="CB33" s="44">
        <v>0</v>
      </c>
      <c r="CD33" s="44">
        <v>0</v>
      </c>
      <c r="CH33" s="44">
        <v>0</v>
      </c>
      <c r="CJ33" s="44">
        <v>0</v>
      </c>
      <c r="CK33" s="44">
        <v>0</v>
      </c>
      <c r="CL33" s="44">
        <v>0</v>
      </c>
      <c r="CM33" s="44">
        <v>0</v>
      </c>
      <c r="CN33" s="44">
        <v>0</v>
      </c>
      <c r="CO33" s="44">
        <v>0</v>
      </c>
      <c r="CP33" s="44">
        <v>0</v>
      </c>
      <c r="CQ33" s="44">
        <v>0</v>
      </c>
      <c r="CR33" s="44">
        <v>0</v>
      </c>
      <c r="CS33" s="44">
        <v>1</v>
      </c>
      <c r="CT33" s="44">
        <v>0</v>
      </c>
      <c r="CU33" s="44">
        <v>0</v>
      </c>
      <c r="CV33" s="44">
        <v>40</v>
      </c>
      <c r="CW33" s="44">
        <f t="shared" si="0"/>
        <v>43.5</v>
      </c>
      <c r="CX33" s="87">
        <f t="shared" si="1"/>
        <v>99.5</v>
      </c>
      <c r="CY33" s="91"/>
      <c r="CZ33" s="44">
        <v>19</v>
      </c>
      <c r="DA33" s="44"/>
      <c r="DB33" s="44"/>
    </row>
    <row r="34" spans="1:106" ht="15.75" customHeight="1" x14ac:dyDescent="0.3">
      <c r="A34" s="44" t="s">
        <v>652</v>
      </c>
      <c r="B34" s="44" t="s">
        <v>772</v>
      </c>
      <c r="C34" s="44" t="s">
        <v>772</v>
      </c>
      <c r="D34" s="44">
        <v>2017</v>
      </c>
      <c r="E34" s="45">
        <v>42908</v>
      </c>
      <c r="F34" s="44" t="s">
        <v>19</v>
      </c>
      <c r="G34" s="44" t="s">
        <v>125</v>
      </c>
      <c r="H34" s="37" t="s">
        <v>45</v>
      </c>
      <c r="I34" s="37" t="s">
        <v>45</v>
      </c>
      <c r="J34" s="37" t="s">
        <v>45</v>
      </c>
      <c r="K34" s="37" t="s">
        <v>45</v>
      </c>
      <c r="L34" s="37" t="s">
        <v>45</v>
      </c>
      <c r="M34" s="44">
        <v>2</v>
      </c>
      <c r="N34" s="44">
        <v>0</v>
      </c>
      <c r="O34" s="44">
        <v>0</v>
      </c>
      <c r="P34" s="44">
        <v>0</v>
      </c>
      <c r="Q34" s="44">
        <v>24</v>
      </c>
      <c r="R34" s="44">
        <v>13</v>
      </c>
      <c r="S34" s="44">
        <v>0</v>
      </c>
      <c r="T34" s="44">
        <v>0</v>
      </c>
      <c r="U34" s="44">
        <v>0</v>
      </c>
      <c r="V34" s="44">
        <v>0.25</v>
      </c>
      <c r="W34" s="44">
        <v>0</v>
      </c>
      <c r="X34" s="44">
        <v>0</v>
      </c>
      <c r="Y34" s="44">
        <v>25</v>
      </c>
      <c r="Z34" s="44">
        <v>0</v>
      </c>
      <c r="AA34" s="44">
        <v>0</v>
      </c>
      <c r="AB34" s="44">
        <v>0</v>
      </c>
      <c r="AC34" s="44">
        <v>10</v>
      </c>
      <c r="AD34" s="44">
        <v>0</v>
      </c>
      <c r="AE34" s="44">
        <v>6</v>
      </c>
      <c r="AF34" s="44">
        <v>5</v>
      </c>
      <c r="AG34" s="44">
        <v>0</v>
      </c>
      <c r="AH34" s="44">
        <v>0</v>
      </c>
      <c r="AI34" s="44">
        <v>0</v>
      </c>
      <c r="AJ34" s="44">
        <v>0</v>
      </c>
      <c r="AK34" s="44">
        <v>0</v>
      </c>
      <c r="AL34" s="44">
        <v>0</v>
      </c>
      <c r="AM34" s="44">
        <v>0</v>
      </c>
      <c r="AN34" s="44">
        <v>0</v>
      </c>
      <c r="AO34" s="44">
        <v>0</v>
      </c>
      <c r="AP34" s="44">
        <v>0</v>
      </c>
      <c r="AQ34" s="44">
        <v>0</v>
      </c>
      <c r="AR34" s="44">
        <v>0</v>
      </c>
      <c r="AS34" s="44">
        <v>0</v>
      </c>
      <c r="AT34" s="44">
        <v>0</v>
      </c>
      <c r="AU34" s="44">
        <v>0</v>
      </c>
      <c r="AV34" s="44">
        <v>0</v>
      </c>
      <c r="AW34" s="44">
        <v>0</v>
      </c>
      <c r="AX34" s="44">
        <v>0</v>
      </c>
      <c r="AY34" s="44">
        <v>0</v>
      </c>
      <c r="AZ34" s="44">
        <v>0</v>
      </c>
      <c r="BA34" s="44">
        <v>0.25</v>
      </c>
      <c r="BB34" s="44">
        <v>0</v>
      </c>
      <c r="BC34" s="44">
        <v>0.25</v>
      </c>
      <c r="BD34" s="44">
        <v>0</v>
      </c>
      <c r="BE34" s="44">
        <v>0</v>
      </c>
      <c r="BF34" s="44">
        <v>0</v>
      </c>
      <c r="BG34" s="44">
        <v>0</v>
      </c>
      <c r="BH34" s="44">
        <v>0</v>
      </c>
      <c r="BJ34" s="44">
        <v>0</v>
      </c>
      <c r="BL34" s="44">
        <v>0</v>
      </c>
      <c r="BM34" s="44">
        <v>0</v>
      </c>
      <c r="BN34" s="44">
        <v>6</v>
      </c>
      <c r="BO34" s="44">
        <v>0</v>
      </c>
      <c r="BP34" s="44">
        <v>7</v>
      </c>
      <c r="BQ34" s="44">
        <v>0</v>
      </c>
      <c r="BR34" s="44">
        <v>0</v>
      </c>
      <c r="BS34" s="44">
        <v>0</v>
      </c>
      <c r="BT34" s="44">
        <v>0</v>
      </c>
      <c r="BU34" s="44">
        <v>1</v>
      </c>
      <c r="BV34" s="44">
        <v>0</v>
      </c>
      <c r="BW34" s="44">
        <v>0</v>
      </c>
      <c r="BZ34" s="44">
        <v>0</v>
      </c>
      <c r="CB34" s="44">
        <v>0</v>
      </c>
      <c r="CD34" s="44">
        <v>0</v>
      </c>
      <c r="CH34" s="44">
        <v>0</v>
      </c>
      <c r="CJ34" s="44">
        <v>0</v>
      </c>
      <c r="CK34" s="44">
        <v>0</v>
      </c>
      <c r="CL34" s="44">
        <v>0</v>
      </c>
      <c r="CM34" s="44">
        <v>0</v>
      </c>
      <c r="CN34" s="44">
        <v>0</v>
      </c>
      <c r="CO34" s="44">
        <v>0</v>
      </c>
      <c r="CP34" s="44">
        <v>0</v>
      </c>
      <c r="CQ34" s="44">
        <v>0</v>
      </c>
      <c r="CR34" s="44">
        <v>0</v>
      </c>
      <c r="CS34" s="44">
        <v>0.25</v>
      </c>
      <c r="CT34" s="44">
        <v>0</v>
      </c>
      <c r="CU34" s="44">
        <v>0</v>
      </c>
      <c r="CV34" s="44">
        <v>62</v>
      </c>
      <c r="CW34" s="44">
        <f t="shared" si="0"/>
        <v>61</v>
      </c>
      <c r="CX34" s="87">
        <f t="shared" si="1"/>
        <v>101</v>
      </c>
      <c r="CY34" s="91"/>
      <c r="CZ34" s="44">
        <v>42</v>
      </c>
      <c r="DA34" s="44"/>
      <c r="DB34" s="44"/>
    </row>
    <row r="35" spans="1:106" ht="15.75" customHeight="1" x14ac:dyDescent="0.3">
      <c r="A35" s="44" t="s">
        <v>652</v>
      </c>
      <c r="B35" s="44" t="s">
        <v>772</v>
      </c>
      <c r="C35" s="44" t="s">
        <v>772</v>
      </c>
      <c r="D35" s="44">
        <v>2017</v>
      </c>
      <c r="E35" s="45">
        <v>42908</v>
      </c>
      <c r="F35" s="44" t="s">
        <v>19</v>
      </c>
      <c r="G35" s="44" t="s">
        <v>128</v>
      </c>
      <c r="H35" s="37" t="s">
        <v>26</v>
      </c>
      <c r="I35" s="37" t="s">
        <v>26</v>
      </c>
      <c r="J35" s="37" t="s">
        <v>27</v>
      </c>
      <c r="K35" s="37" t="s">
        <v>26</v>
      </c>
      <c r="L35" s="37" t="s">
        <v>27</v>
      </c>
      <c r="M35" s="44">
        <v>2</v>
      </c>
      <c r="N35" s="44">
        <v>0</v>
      </c>
      <c r="O35" s="44">
        <v>0.5</v>
      </c>
      <c r="P35" s="44">
        <v>0</v>
      </c>
      <c r="Q35" s="44">
        <v>41</v>
      </c>
      <c r="R35" s="44">
        <v>7</v>
      </c>
      <c r="S35" s="44">
        <v>0</v>
      </c>
      <c r="T35" s="44">
        <v>0</v>
      </c>
      <c r="U35" s="44">
        <v>0</v>
      </c>
      <c r="V35" s="44">
        <v>0</v>
      </c>
      <c r="W35" s="44">
        <v>0</v>
      </c>
      <c r="X35" s="44">
        <v>0</v>
      </c>
      <c r="Y35" s="44">
        <v>25</v>
      </c>
      <c r="Z35" s="44">
        <v>0</v>
      </c>
      <c r="AA35" s="44">
        <v>0</v>
      </c>
      <c r="AB35" s="44">
        <v>0</v>
      </c>
      <c r="AC35" s="44">
        <v>4</v>
      </c>
      <c r="AD35" s="44">
        <v>0</v>
      </c>
      <c r="AE35" s="44">
        <v>1</v>
      </c>
      <c r="AF35" s="44">
        <v>3</v>
      </c>
      <c r="AG35" s="44">
        <v>0</v>
      </c>
      <c r="AH35" s="44">
        <v>0</v>
      </c>
      <c r="AI35" s="44">
        <v>0</v>
      </c>
      <c r="AJ35" s="44">
        <v>0</v>
      </c>
      <c r="AK35" s="44">
        <v>0</v>
      </c>
      <c r="AL35" s="44">
        <v>0</v>
      </c>
      <c r="AM35" s="44">
        <v>0</v>
      </c>
      <c r="AN35" s="44">
        <v>0</v>
      </c>
      <c r="AO35" s="44">
        <v>0</v>
      </c>
      <c r="AP35" s="44">
        <v>0</v>
      </c>
      <c r="AQ35" s="44">
        <v>0</v>
      </c>
      <c r="AR35" s="44">
        <v>0</v>
      </c>
      <c r="AS35" s="44">
        <v>0</v>
      </c>
      <c r="AT35" s="44">
        <v>0</v>
      </c>
      <c r="AU35" s="44">
        <v>0</v>
      </c>
      <c r="AV35" s="44">
        <v>0</v>
      </c>
      <c r="AW35" s="44">
        <v>0</v>
      </c>
      <c r="AX35" s="44">
        <v>0</v>
      </c>
      <c r="AY35" s="44">
        <v>0</v>
      </c>
      <c r="AZ35" s="44">
        <v>0</v>
      </c>
      <c r="BA35" s="44">
        <v>0</v>
      </c>
      <c r="BB35" s="44">
        <v>0</v>
      </c>
      <c r="BC35" s="44">
        <v>0</v>
      </c>
      <c r="BD35" s="44">
        <v>0</v>
      </c>
      <c r="BE35" s="44">
        <v>0</v>
      </c>
      <c r="BF35" s="44">
        <v>0</v>
      </c>
      <c r="BG35" s="44">
        <v>0</v>
      </c>
      <c r="BH35" s="44">
        <v>0</v>
      </c>
      <c r="BJ35" s="44">
        <v>0</v>
      </c>
      <c r="BL35" s="44">
        <v>0</v>
      </c>
      <c r="BM35" s="44">
        <v>0</v>
      </c>
      <c r="BN35" s="44">
        <v>5</v>
      </c>
      <c r="BO35" s="44">
        <v>0</v>
      </c>
      <c r="BP35" s="44">
        <v>10</v>
      </c>
      <c r="BQ35" s="44">
        <v>0</v>
      </c>
      <c r="BR35" s="44">
        <v>0</v>
      </c>
      <c r="BS35" s="44">
        <v>0</v>
      </c>
      <c r="BT35" s="44">
        <v>0.25</v>
      </c>
      <c r="BU35" s="44">
        <v>1</v>
      </c>
      <c r="BV35" s="44">
        <v>0</v>
      </c>
      <c r="BW35" s="44">
        <v>0</v>
      </c>
      <c r="BZ35" s="44">
        <v>0</v>
      </c>
      <c r="CB35" s="44">
        <v>0</v>
      </c>
      <c r="CD35" s="44">
        <v>0</v>
      </c>
      <c r="CH35" s="44">
        <v>0</v>
      </c>
      <c r="CJ35" s="44">
        <v>0</v>
      </c>
      <c r="CK35" s="44">
        <v>0</v>
      </c>
      <c r="CL35" s="44">
        <v>0</v>
      </c>
      <c r="CM35" s="44">
        <v>0</v>
      </c>
      <c r="CN35" s="44">
        <v>0</v>
      </c>
      <c r="CO35" s="44">
        <v>0</v>
      </c>
      <c r="CP35" s="44">
        <v>0</v>
      </c>
      <c r="CQ35" s="44">
        <v>0</v>
      </c>
      <c r="CR35" s="44">
        <v>0</v>
      </c>
      <c r="CS35" s="44">
        <v>0.25</v>
      </c>
      <c r="CT35" s="44">
        <v>0</v>
      </c>
      <c r="CU35" s="44">
        <v>0</v>
      </c>
      <c r="CV35" s="44">
        <v>-1</v>
      </c>
      <c r="CW35" s="44">
        <f t="shared" si="0"/>
        <v>49.5</v>
      </c>
      <c r="CX35" s="87">
        <f t="shared" si="1"/>
        <v>49.5</v>
      </c>
      <c r="CY35" s="91"/>
      <c r="CZ35" s="44">
        <v>24</v>
      </c>
      <c r="DA35" s="44" t="s">
        <v>887</v>
      </c>
      <c r="DB35" s="44"/>
    </row>
    <row r="36" spans="1:106" ht="15.75" customHeight="1" x14ac:dyDescent="0.3">
      <c r="A36" s="44" t="s">
        <v>652</v>
      </c>
      <c r="B36" s="44" t="s">
        <v>772</v>
      </c>
      <c r="C36" s="44" t="s">
        <v>772</v>
      </c>
      <c r="D36" s="44">
        <v>2017</v>
      </c>
      <c r="E36" s="45">
        <v>42908</v>
      </c>
      <c r="F36" s="44" t="s">
        <v>19</v>
      </c>
      <c r="G36" s="44" t="s">
        <v>131</v>
      </c>
      <c r="H36" s="37" t="s">
        <v>22</v>
      </c>
      <c r="I36" s="37" t="s">
        <v>22</v>
      </c>
      <c r="J36" s="37" t="s">
        <v>21</v>
      </c>
      <c r="K36" s="37" t="s">
        <v>22</v>
      </c>
      <c r="L36" s="37" t="s">
        <v>21</v>
      </c>
      <c r="M36" s="44">
        <v>3</v>
      </c>
      <c r="N36" s="44">
        <v>0.25</v>
      </c>
      <c r="O36" s="44">
        <v>0</v>
      </c>
      <c r="P36" s="44">
        <v>0.25</v>
      </c>
      <c r="Q36" s="44">
        <v>27</v>
      </c>
      <c r="R36" s="44">
        <v>25</v>
      </c>
      <c r="S36" s="44">
        <v>0</v>
      </c>
      <c r="T36" s="44">
        <v>0</v>
      </c>
      <c r="U36" s="44">
        <v>0</v>
      </c>
      <c r="V36" s="44">
        <v>0</v>
      </c>
      <c r="W36" s="44">
        <v>0</v>
      </c>
      <c r="X36" s="44">
        <v>0</v>
      </c>
      <c r="Y36" s="44">
        <v>23</v>
      </c>
      <c r="Z36" s="44">
        <v>0</v>
      </c>
      <c r="AA36" s="44">
        <v>0</v>
      </c>
      <c r="AB36" s="44">
        <v>0</v>
      </c>
      <c r="AC36" s="44">
        <v>10</v>
      </c>
      <c r="AD36" s="44">
        <v>0</v>
      </c>
      <c r="AE36" s="44">
        <v>0.25</v>
      </c>
      <c r="AF36" s="44">
        <v>0.25</v>
      </c>
      <c r="AG36" s="44">
        <v>0</v>
      </c>
      <c r="AH36" s="44">
        <v>0</v>
      </c>
      <c r="AI36" s="44">
        <v>0</v>
      </c>
      <c r="AJ36" s="44">
        <v>0</v>
      </c>
      <c r="AK36" s="44">
        <v>0</v>
      </c>
      <c r="AL36" s="44">
        <v>0</v>
      </c>
      <c r="AM36" s="44">
        <v>0</v>
      </c>
      <c r="AN36" s="44">
        <v>0</v>
      </c>
      <c r="AO36" s="44">
        <v>0</v>
      </c>
      <c r="AP36" s="44">
        <v>0</v>
      </c>
      <c r="AQ36" s="44">
        <v>0</v>
      </c>
      <c r="AR36" s="44">
        <v>0</v>
      </c>
      <c r="AS36" s="44">
        <v>0</v>
      </c>
      <c r="AT36" s="44">
        <v>0</v>
      </c>
      <c r="AU36" s="44">
        <v>0</v>
      </c>
      <c r="AV36" s="44">
        <v>0</v>
      </c>
      <c r="AW36" s="44">
        <v>0</v>
      </c>
      <c r="AX36" s="44">
        <v>0</v>
      </c>
      <c r="AY36" s="44">
        <v>0</v>
      </c>
      <c r="AZ36" s="44">
        <v>0</v>
      </c>
      <c r="BA36" s="44">
        <v>0</v>
      </c>
      <c r="BB36" s="44">
        <v>0</v>
      </c>
      <c r="BC36" s="44">
        <v>0.25</v>
      </c>
      <c r="BD36" s="44">
        <v>0</v>
      </c>
      <c r="BE36" s="44">
        <v>0</v>
      </c>
      <c r="BF36" s="44">
        <v>0</v>
      </c>
      <c r="BG36" s="44">
        <v>0</v>
      </c>
      <c r="BH36" s="44">
        <v>0</v>
      </c>
      <c r="BJ36" s="44">
        <v>0</v>
      </c>
      <c r="BL36" s="44">
        <v>0</v>
      </c>
      <c r="BM36" s="44">
        <v>0</v>
      </c>
      <c r="BN36" s="44">
        <v>5</v>
      </c>
      <c r="BO36" s="44">
        <v>0</v>
      </c>
      <c r="BP36" s="44">
        <v>2</v>
      </c>
      <c r="BQ36" s="44">
        <v>0</v>
      </c>
      <c r="BR36" s="44">
        <v>0</v>
      </c>
      <c r="BS36" s="44">
        <v>0</v>
      </c>
      <c r="BT36" s="44">
        <v>0.25</v>
      </c>
      <c r="BU36" s="44">
        <v>3</v>
      </c>
      <c r="BV36" s="44">
        <v>0</v>
      </c>
      <c r="BW36" s="44">
        <v>0</v>
      </c>
      <c r="BZ36" s="44">
        <v>0</v>
      </c>
      <c r="CB36" s="44">
        <v>0</v>
      </c>
      <c r="CD36" s="44">
        <v>0</v>
      </c>
      <c r="CH36" s="44">
        <v>0</v>
      </c>
      <c r="CJ36" s="44">
        <v>0</v>
      </c>
      <c r="CK36" s="44">
        <v>0</v>
      </c>
      <c r="CL36" s="44">
        <v>0</v>
      </c>
      <c r="CM36" s="44">
        <v>0</v>
      </c>
      <c r="CN36" s="44">
        <v>0</v>
      </c>
      <c r="CO36" s="44">
        <v>0</v>
      </c>
      <c r="CP36" s="44">
        <v>0</v>
      </c>
      <c r="CQ36" s="44">
        <v>0</v>
      </c>
      <c r="CR36" s="44">
        <v>0</v>
      </c>
      <c r="CS36" s="44">
        <v>0.25</v>
      </c>
      <c r="CT36" s="44">
        <v>0</v>
      </c>
      <c r="CU36" s="44">
        <v>0</v>
      </c>
      <c r="CV36" s="44">
        <v>45</v>
      </c>
      <c r="CW36" s="44">
        <f t="shared" si="0"/>
        <v>44.25</v>
      </c>
      <c r="CX36" s="87">
        <f t="shared" si="1"/>
        <v>100.5</v>
      </c>
      <c r="CY36" s="91"/>
      <c r="CZ36" s="44">
        <v>18</v>
      </c>
      <c r="DA36" s="44"/>
      <c r="DB36" s="44"/>
    </row>
    <row r="37" spans="1:106" ht="15.75" customHeight="1" x14ac:dyDescent="0.3">
      <c r="A37" s="44" t="s">
        <v>652</v>
      </c>
      <c r="B37" s="44" t="s">
        <v>772</v>
      </c>
      <c r="C37" s="44" t="s">
        <v>772</v>
      </c>
      <c r="D37" s="44">
        <v>2017</v>
      </c>
      <c r="E37" s="45">
        <v>42908</v>
      </c>
      <c r="F37" s="44" t="s">
        <v>19</v>
      </c>
      <c r="G37" s="44" t="s">
        <v>134</v>
      </c>
      <c r="H37" s="37" t="s">
        <v>22</v>
      </c>
      <c r="I37" s="37" t="s">
        <v>22</v>
      </c>
      <c r="J37" s="37" t="s">
        <v>21</v>
      </c>
      <c r="K37" s="37" t="s">
        <v>22</v>
      </c>
      <c r="L37" s="37" t="s">
        <v>21</v>
      </c>
      <c r="M37" s="44">
        <v>1</v>
      </c>
      <c r="N37" s="44">
        <v>0.25</v>
      </c>
      <c r="O37" s="44">
        <v>0</v>
      </c>
      <c r="P37" s="44">
        <v>0.25</v>
      </c>
      <c r="Q37" s="44">
        <v>30</v>
      </c>
      <c r="R37" s="44">
        <v>26</v>
      </c>
      <c r="S37" s="44">
        <v>0</v>
      </c>
      <c r="T37" s="44">
        <v>0</v>
      </c>
      <c r="U37" s="44">
        <v>0.25</v>
      </c>
      <c r="V37" s="44">
        <v>0</v>
      </c>
      <c r="W37" s="44">
        <v>0</v>
      </c>
      <c r="X37" s="44">
        <v>0</v>
      </c>
      <c r="Y37" s="44">
        <v>8</v>
      </c>
      <c r="Z37" s="44">
        <v>0</v>
      </c>
      <c r="AA37" s="44">
        <v>0</v>
      </c>
      <c r="AB37" s="44">
        <v>0</v>
      </c>
      <c r="AC37" s="44">
        <v>2</v>
      </c>
      <c r="AD37" s="44">
        <v>0.25</v>
      </c>
      <c r="AE37" s="44">
        <v>0.25</v>
      </c>
      <c r="AF37" s="44">
        <v>6</v>
      </c>
      <c r="AG37" s="44">
        <v>0</v>
      </c>
      <c r="AH37" s="44">
        <v>0</v>
      </c>
      <c r="AI37" s="44">
        <v>0</v>
      </c>
      <c r="AJ37" s="44">
        <v>0</v>
      </c>
      <c r="AK37" s="44">
        <v>0</v>
      </c>
      <c r="AL37" s="44">
        <v>0</v>
      </c>
      <c r="AM37" s="44">
        <v>0</v>
      </c>
      <c r="AN37" s="44">
        <v>0</v>
      </c>
      <c r="AO37" s="44">
        <v>0</v>
      </c>
      <c r="AP37" s="44">
        <v>0</v>
      </c>
      <c r="AQ37" s="44">
        <v>0</v>
      </c>
      <c r="AR37" s="44">
        <v>0</v>
      </c>
      <c r="AS37" s="44">
        <v>0</v>
      </c>
      <c r="AT37" s="44">
        <v>0</v>
      </c>
      <c r="AU37" s="44">
        <v>0</v>
      </c>
      <c r="AV37" s="44">
        <v>0</v>
      </c>
      <c r="AW37" s="44">
        <v>0</v>
      </c>
      <c r="AX37" s="44">
        <v>0</v>
      </c>
      <c r="AY37" s="44">
        <v>0</v>
      </c>
      <c r="AZ37" s="44">
        <v>0</v>
      </c>
      <c r="BA37" s="44">
        <v>0.25</v>
      </c>
      <c r="BB37" s="44">
        <v>0</v>
      </c>
      <c r="BC37" s="44">
        <v>0</v>
      </c>
      <c r="BD37" s="44">
        <v>0</v>
      </c>
      <c r="BE37" s="44">
        <v>0</v>
      </c>
      <c r="BF37" s="44">
        <v>0</v>
      </c>
      <c r="BG37" s="44">
        <v>0</v>
      </c>
      <c r="BH37" s="44">
        <v>0</v>
      </c>
      <c r="BJ37" s="44">
        <v>0</v>
      </c>
      <c r="BL37" s="44">
        <v>0</v>
      </c>
      <c r="BM37" s="44">
        <v>0</v>
      </c>
      <c r="BN37" s="44">
        <v>15</v>
      </c>
      <c r="BO37" s="44">
        <v>0</v>
      </c>
      <c r="BP37" s="44">
        <v>7</v>
      </c>
      <c r="BQ37" s="44">
        <v>0</v>
      </c>
      <c r="BR37" s="44">
        <v>0</v>
      </c>
      <c r="BS37" s="44">
        <v>0</v>
      </c>
      <c r="BT37" s="44">
        <v>0.5</v>
      </c>
      <c r="BU37" s="44">
        <v>3</v>
      </c>
      <c r="BV37" s="44">
        <v>0</v>
      </c>
      <c r="BW37" s="44">
        <v>0</v>
      </c>
      <c r="BZ37" s="44">
        <v>0</v>
      </c>
      <c r="CB37" s="44">
        <v>0</v>
      </c>
      <c r="CD37" s="44">
        <v>0</v>
      </c>
      <c r="CH37" s="44">
        <v>0</v>
      </c>
      <c r="CJ37" s="44">
        <v>0</v>
      </c>
      <c r="CK37" s="44">
        <v>0</v>
      </c>
      <c r="CL37" s="44">
        <v>0.25</v>
      </c>
      <c r="CM37" s="44">
        <v>0</v>
      </c>
      <c r="CN37" s="44">
        <v>0</v>
      </c>
      <c r="CO37" s="44">
        <v>0</v>
      </c>
      <c r="CP37" s="44">
        <v>0</v>
      </c>
      <c r="CQ37" s="44">
        <v>0</v>
      </c>
      <c r="CR37" s="44">
        <v>0</v>
      </c>
      <c r="CS37" s="44">
        <v>0.25</v>
      </c>
      <c r="CT37" s="44">
        <v>0</v>
      </c>
      <c r="CU37" s="44">
        <v>0</v>
      </c>
      <c r="CV37" s="44">
        <v>45</v>
      </c>
      <c r="CW37" s="44">
        <f t="shared" si="0"/>
        <v>43</v>
      </c>
      <c r="CX37" s="87">
        <f t="shared" si="1"/>
        <v>102.5</v>
      </c>
      <c r="CY37" s="91"/>
      <c r="CZ37" s="44">
        <v>64</v>
      </c>
      <c r="DA37" s="44"/>
      <c r="DB37" s="44"/>
    </row>
    <row r="38" spans="1:106" ht="15.75" customHeight="1" x14ac:dyDescent="0.3">
      <c r="A38" s="44" t="s">
        <v>652</v>
      </c>
      <c r="B38" s="44" t="s">
        <v>781</v>
      </c>
      <c r="C38" s="44" t="s">
        <v>782</v>
      </c>
      <c r="D38" s="44">
        <v>2017</v>
      </c>
      <c r="E38" s="45">
        <v>42906</v>
      </c>
      <c r="F38" s="44" t="s">
        <v>137</v>
      </c>
      <c r="G38" s="44" t="s">
        <v>20</v>
      </c>
      <c r="H38" s="37" t="s">
        <v>45</v>
      </c>
      <c r="I38" s="37" t="s">
        <v>45</v>
      </c>
      <c r="J38" s="37" t="s">
        <v>45</v>
      </c>
      <c r="K38" s="37" t="s">
        <v>45</v>
      </c>
      <c r="L38" s="37" t="s">
        <v>45</v>
      </c>
      <c r="M38" s="44">
        <v>1</v>
      </c>
      <c r="N38" s="44">
        <v>0.5</v>
      </c>
      <c r="O38" s="44">
        <v>0</v>
      </c>
      <c r="P38" s="44">
        <v>0.5</v>
      </c>
      <c r="Q38" s="44">
        <v>15</v>
      </c>
      <c r="R38" s="44">
        <v>24</v>
      </c>
      <c r="S38" s="44">
        <v>0</v>
      </c>
      <c r="T38" s="44">
        <v>0</v>
      </c>
      <c r="U38" s="44">
        <v>0.25</v>
      </c>
      <c r="V38" s="44">
        <v>0</v>
      </c>
      <c r="W38" s="44">
        <v>0</v>
      </c>
      <c r="X38" s="44">
        <v>0</v>
      </c>
      <c r="Y38" s="44">
        <v>23</v>
      </c>
      <c r="Z38" s="44">
        <v>0</v>
      </c>
      <c r="AA38" s="44">
        <v>0</v>
      </c>
      <c r="AB38" s="44">
        <v>0</v>
      </c>
      <c r="AC38" s="44">
        <v>5</v>
      </c>
      <c r="AD38" s="44">
        <v>0.25</v>
      </c>
      <c r="AE38" s="44">
        <v>0</v>
      </c>
      <c r="AF38" s="44">
        <v>1</v>
      </c>
      <c r="AG38" s="44">
        <v>13</v>
      </c>
      <c r="AH38" s="44">
        <v>0</v>
      </c>
      <c r="AI38" s="44">
        <v>0</v>
      </c>
      <c r="AJ38" s="44">
        <v>0</v>
      </c>
      <c r="AK38" s="44">
        <v>0</v>
      </c>
      <c r="AL38" s="44">
        <v>0</v>
      </c>
      <c r="AM38" s="44">
        <v>0</v>
      </c>
      <c r="AN38" s="44">
        <v>0</v>
      </c>
      <c r="AO38" s="44">
        <v>0</v>
      </c>
      <c r="AP38" s="44">
        <v>0</v>
      </c>
      <c r="AQ38" s="44">
        <v>0</v>
      </c>
      <c r="AR38" s="44">
        <v>0</v>
      </c>
      <c r="AS38" s="44">
        <v>0</v>
      </c>
      <c r="AT38" s="44">
        <v>0</v>
      </c>
      <c r="AU38" s="44">
        <v>0</v>
      </c>
      <c r="AV38" s="44">
        <v>0</v>
      </c>
      <c r="AW38" s="44">
        <v>3</v>
      </c>
      <c r="AX38" s="44">
        <v>0</v>
      </c>
      <c r="AY38" s="44">
        <v>0</v>
      </c>
      <c r="AZ38" s="44">
        <v>0</v>
      </c>
      <c r="BA38" s="44">
        <v>0</v>
      </c>
      <c r="BB38" s="44">
        <v>0</v>
      </c>
      <c r="BC38" s="44">
        <v>0</v>
      </c>
      <c r="BD38" s="44">
        <v>0</v>
      </c>
      <c r="BE38" s="44">
        <v>0</v>
      </c>
      <c r="BF38" s="44">
        <v>0</v>
      </c>
      <c r="BG38" s="44">
        <v>0</v>
      </c>
      <c r="BH38" s="44">
        <v>0</v>
      </c>
      <c r="BJ38" s="44">
        <v>0.25</v>
      </c>
      <c r="BL38" s="44">
        <v>0</v>
      </c>
      <c r="BM38" s="44">
        <v>0</v>
      </c>
      <c r="BN38" s="44">
        <v>5</v>
      </c>
      <c r="BO38" s="44">
        <v>0</v>
      </c>
      <c r="BP38" s="44">
        <v>8</v>
      </c>
      <c r="BQ38" s="44">
        <v>0</v>
      </c>
      <c r="BR38" s="44">
        <v>0</v>
      </c>
      <c r="BS38" s="44">
        <v>0</v>
      </c>
      <c r="BT38" s="44">
        <v>0.25</v>
      </c>
      <c r="BU38" s="44">
        <v>0.5</v>
      </c>
      <c r="BV38" s="44">
        <v>0</v>
      </c>
      <c r="BW38" s="44">
        <v>0</v>
      </c>
      <c r="BZ38" s="44">
        <v>0</v>
      </c>
      <c r="CB38" s="44">
        <v>0</v>
      </c>
      <c r="CD38" s="44">
        <v>0</v>
      </c>
      <c r="CH38" s="44">
        <v>0</v>
      </c>
      <c r="CJ38" s="44">
        <v>0</v>
      </c>
      <c r="CK38" s="44">
        <v>0</v>
      </c>
      <c r="CL38" s="44">
        <v>0.25</v>
      </c>
      <c r="CM38" s="44">
        <v>0</v>
      </c>
      <c r="CN38" s="44">
        <v>0</v>
      </c>
      <c r="CO38" s="44">
        <v>0</v>
      </c>
      <c r="CP38" s="44">
        <v>0</v>
      </c>
      <c r="CQ38" s="44">
        <v>0</v>
      </c>
      <c r="CR38" s="44">
        <v>0</v>
      </c>
      <c r="CS38" s="44">
        <v>0.25</v>
      </c>
      <c r="CT38" s="44">
        <v>0</v>
      </c>
      <c r="CU38" s="44">
        <v>0</v>
      </c>
      <c r="CV38" s="44">
        <v>35</v>
      </c>
      <c r="CW38" s="44">
        <f t="shared" si="0"/>
        <v>60</v>
      </c>
      <c r="CX38" s="87">
        <f t="shared" si="1"/>
        <v>76</v>
      </c>
      <c r="CY38" s="91"/>
      <c r="CZ38" s="44">
        <v>16</v>
      </c>
      <c r="DA38" s="44"/>
      <c r="DB38" s="44" t="s">
        <v>1223</v>
      </c>
    </row>
    <row r="39" spans="1:106" ht="15.75" customHeight="1" x14ac:dyDescent="0.3">
      <c r="A39" s="44" t="s">
        <v>652</v>
      </c>
      <c r="B39" s="44" t="s">
        <v>781</v>
      </c>
      <c r="C39" s="44" t="s">
        <v>782</v>
      </c>
      <c r="D39" s="44">
        <v>2017</v>
      </c>
      <c r="E39" s="45">
        <v>42906</v>
      </c>
      <c r="F39" s="44" t="s">
        <v>137</v>
      </c>
      <c r="G39" s="44" t="s">
        <v>25</v>
      </c>
      <c r="H39" s="37" t="s">
        <v>35</v>
      </c>
      <c r="I39" s="37" t="s">
        <v>31</v>
      </c>
      <c r="J39" s="37" t="s">
        <v>31</v>
      </c>
      <c r="K39" s="37" t="s">
        <v>31</v>
      </c>
      <c r="L39" s="37" t="s">
        <v>31</v>
      </c>
      <c r="M39" s="44">
        <v>2</v>
      </c>
      <c r="N39" s="44">
        <v>0.25</v>
      </c>
      <c r="O39" s="44">
        <v>0</v>
      </c>
      <c r="P39" s="44">
        <v>0.25</v>
      </c>
      <c r="Q39" s="44">
        <v>12</v>
      </c>
      <c r="R39" s="44">
        <v>10</v>
      </c>
      <c r="S39" s="44">
        <v>0</v>
      </c>
      <c r="T39" s="44">
        <v>0</v>
      </c>
      <c r="U39" s="44">
        <v>0.25</v>
      </c>
      <c r="V39" s="44">
        <v>0</v>
      </c>
      <c r="W39" s="44">
        <v>0</v>
      </c>
      <c r="X39" s="44">
        <v>0</v>
      </c>
      <c r="Y39" s="44">
        <v>35</v>
      </c>
      <c r="Z39" s="44">
        <v>0</v>
      </c>
      <c r="AA39" s="44">
        <v>0</v>
      </c>
      <c r="AB39" s="44">
        <v>0</v>
      </c>
      <c r="AC39" s="44">
        <v>5</v>
      </c>
      <c r="AD39" s="44">
        <v>0.5</v>
      </c>
      <c r="AE39" s="44">
        <v>0</v>
      </c>
      <c r="AF39" s="44">
        <v>0.25</v>
      </c>
      <c r="AG39" s="44">
        <v>17</v>
      </c>
      <c r="AH39" s="44">
        <v>0</v>
      </c>
      <c r="AI39" s="44">
        <v>0</v>
      </c>
      <c r="AJ39" s="44">
        <v>0</v>
      </c>
      <c r="AK39" s="44">
        <v>0</v>
      </c>
      <c r="AL39" s="44">
        <v>0</v>
      </c>
      <c r="AM39" s="44">
        <v>0</v>
      </c>
      <c r="AN39" s="44">
        <v>0</v>
      </c>
      <c r="AO39" s="44">
        <v>0</v>
      </c>
      <c r="AP39" s="44">
        <v>0</v>
      </c>
      <c r="AQ39" s="44">
        <v>0</v>
      </c>
      <c r="AR39" s="44">
        <v>0</v>
      </c>
      <c r="AS39" s="44">
        <v>0</v>
      </c>
      <c r="AT39" s="44">
        <v>0</v>
      </c>
      <c r="AU39" s="44">
        <v>0</v>
      </c>
      <c r="AV39" s="44">
        <v>0</v>
      </c>
      <c r="AW39" s="44">
        <v>3</v>
      </c>
      <c r="AX39" s="44">
        <v>0</v>
      </c>
      <c r="AY39" s="44">
        <v>5</v>
      </c>
      <c r="AZ39" s="44">
        <v>0</v>
      </c>
      <c r="BA39" s="44">
        <v>0.25</v>
      </c>
      <c r="BB39" s="44">
        <v>0</v>
      </c>
      <c r="BC39" s="44">
        <v>0</v>
      </c>
      <c r="BD39" s="44">
        <v>0</v>
      </c>
      <c r="BE39" s="44">
        <v>0</v>
      </c>
      <c r="BF39" s="44">
        <v>0</v>
      </c>
      <c r="BG39" s="44">
        <v>0</v>
      </c>
      <c r="BH39" s="44">
        <v>0</v>
      </c>
      <c r="BJ39" s="44">
        <v>0</v>
      </c>
      <c r="BL39" s="44">
        <v>0</v>
      </c>
      <c r="BM39" s="44">
        <v>0</v>
      </c>
      <c r="BN39" s="44">
        <v>1</v>
      </c>
      <c r="BO39" s="44">
        <v>0</v>
      </c>
      <c r="BP39" s="44">
        <v>3</v>
      </c>
      <c r="BQ39" s="44">
        <v>0</v>
      </c>
      <c r="BR39" s="44">
        <v>0</v>
      </c>
      <c r="BS39" s="44">
        <v>0</v>
      </c>
      <c r="BT39" s="44">
        <v>0.25</v>
      </c>
      <c r="BU39" s="44">
        <v>3</v>
      </c>
      <c r="BV39" s="44">
        <v>0</v>
      </c>
      <c r="BW39" s="44">
        <v>0</v>
      </c>
      <c r="BZ39" s="44">
        <v>0</v>
      </c>
      <c r="CB39" s="44">
        <v>0</v>
      </c>
      <c r="CD39" s="44">
        <v>0</v>
      </c>
      <c r="CH39" s="44">
        <v>0</v>
      </c>
      <c r="CJ39" s="44">
        <v>0</v>
      </c>
      <c r="CK39" s="44">
        <v>0</v>
      </c>
      <c r="CL39" s="44">
        <v>0.25</v>
      </c>
      <c r="CM39" s="44">
        <v>0</v>
      </c>
      <c r="CN39" s="44">
        <v>0</v>
      </c>
      <c r="CO39" s="44">
        <v>0</v>
      </c>
      <c r="CP39" s="44">
        <v>0</v>
      </c>
      <c r="CQ39" s="44">
        <v>2</v>
      </c>
      <c r="CR39" s="44">
        <v>0</v>
      </c>
      <c r="CS39" s="44">
        <v>0</v>
      </c>
      <c r="CT39" s="44">
        <v>0</v>
      </c>
      <c r="CU39" s="44">
        <v>0</v>
      </c>
      <c r="CV39" s="44">
        <v>80</v>
      </c>
      <c r="CW39" s="44">
        <f t="shared" si="0"/>
        <v>75.75</v>
      </c>
      <c r="CX39" s="87">
        <f t="shared" si="1"/>
        <v>104.5</v>
      </c>
      <c r="CY39" s="91"/>
      <c r="CZ39" s="44">
        <v>4</v>
      </c>
      <c r="DA39" s="44"/>
      <c r="DB39" s="44" t="s">
        <v>889</v>
      </c>
    </row>
    <row r="40" spans="1:106" ht="15.75" customHeight="1" x14ac:dyDescent="0.3">
      <c r="A40" s="44" t="s">
        <v>652</v>
      </c>
      <c r="B40" s="44" t="s">
        <v>781</v>
      </c>
      <c r="C40" s="44" t="s">
        <v>782</v>
      </c>
      <c r="D40" s="44">
        <v>2017</v>
      </c>
      <c r="E40" s="45">
        <v>42906</v>
      </c>
      <c r="F40" s="44" t="s">
        <v>137</v>
      </c>
      <c r="G40" s="44" t="s">
        <v>30</v>
      </c>
      <c r="H40" s="37" t="s">
        <v>31</v>
      </c>
      <c r="I40" s="37" t="s">
        <v>31</v>
      </c>
      <c r="J40" s="37" t="s">
        <v>31</v>
      </c>
      <c r="K40" s="37" t="s">
        <v>31</v>
      </c>
      <c r="L40" s="37" t="s">
        <v>31</v>
      </c>
      <c r="M40" s="44">
        <v>1</v>
      </c>
      <c r="N40" s="44">
        <v>0</v>
      </c>
      <c r="O40" s="44">
        <v>0</v>
      </c>
      <c r="P40" s="44">
        <v>0.25</v>
      </c>
      <c r="Q40" s="44">
        <v>30</v>
      </c>
      <c r="R40" s="44">
        <v>5</v>
      </c>
      <c r="S40" s="44">
        <v>0</v>
      </c>
      <c r="T40" s="44">
        <v>0</v>
      </c>
      <c r="U40" s="44">
        <v>0.25</v>
      </c>
      <c r="V40" s="44">
        <v>0</v>
      </c>
      <c r="W40" s="44">
        <v>0</v>
      </c>
      <c r="X40" s="44">
        <v>0</v>
      </c>
      <c r="Y40" s="44">
        <v>9</v>
      </c>
      <c r="Z40" s="44">
        <v>0</v>
      </c>
      <c r="AA40" s="44">
        <v>0</v>
      </c>
      <c r="AB40" s="44">
        <v>0</v>
      </c>
      <c r="AC40" s="44">
        <v>0.5</v>
      </c>
      <c r="AD40" s="44">
        <v>4</v>
      </c>
      <c r="AE40" s="44">
        <v>2</v>
      </c>
      <c r="AF40" s="44">
        <v>1</v>
      </c>
      <c r="AG40" s="44">
        <v>0</v>
      </c>
      <c r="AH40" s="44">
        <v>0</v>
      </c>
      <c r="AI40" s="44">
        <v>0</v>
      </c>
      <c r="AJ40" s="44">
        <v>0</v>
      </c>
      <c r="AK40" s="44">
        <v>0</v>
      </c>
      <c r="AL40" s="44">
        <v>0</v>
      </c>
      <c r="AM40" s="44">
        <v>0</v>
      </c>
      <c r="AN40" s="44">
        <v>0</v>
      </c>
      <c r="AO40" s="44">
        <v>0</v>
      </c>
      <c r="AP40" s="44">
        <v>0</v>
      </c>
      <c r="AQ40" s="44">
        <v>0</v>
      </c>
      <c r="AR40" s="44">
        <v>0</v>
      </c>
      <c r="AS40" s="44">
        <v>0</v>
      </c>
      <c r="AT40" s="44">
        <v>0.25</v>
      </c>
      <c r="AU40" s="44">
        <v>0</v>
      </c>
      <c r="AV40" s="44">
        <v>0</v>
      </c>
      <c r="AW40" s="44">
        <v>0</v>
      </c>
      <c r="AX40" s="44">
        <v>0</v>
      </c>
      <c r="AY40" s="44">
        <v>0</v>
      </c>
      <c r="AZ40" s="44">
        <v>0</v>
      </c>
      <c r="BA40" s="44">
        <v>0</v>
      </c>
      <c r="BB40" s="44">
        <v>0</v>
      </c>
      <c r="BC40" s="44">
        <v>0</v>
      </c>
      <c r="BD40" s="44">
        <v>0</v>
      </c>
      <c r="BE40" s="44">
        <v>0</v>
      </c>
      <c r="BF40" s="44">
        <v>0</v>
      </c>
      <c r="BG40" s="44">
        <v>0</v>
      </c>
      <c r="BH40" s="44">
        <v>0</v>
      </c>
      <c r="BJ40" s="44">
        <v>0</v>
      </c>
      <c r="BL40" s="44">
        <v>0</v>
      </c>
      <c r="BM40" s="44">
        <v>0</v>
      </c>
      <c r="BN40" s="44">
        <v>27</v>
      </c>
      <c r="BO40" s="44">
        <v>0</v>
      </c>
      <c r="BP40" s="44">
        <v>22</v>
      </c>
      <c r="BQ40" s="44">
        <v>0</v>
      </c>
      <c r="BR40" s="44">
        <v>0</v>
      </c>
      <c r="BS40" s="44">
        <v>0</v>
      </c>
      <c r="BT40" s="44">
        <v>0.25</v>
      </c>
      <c r="BU40" s="44">
        <v>1</v>
      </c>
      <c r="BV40" s="44">
        <v>0</v>
      </c>
      <c r="BW40" s="44">
        <v>0</v>
      </c>
      <c r="BZ40" s="44">
        <v>0</v>
      </c>
      <c r="CB40" s="44">
        <v>0</v>
      </c>
      <c r="CD40" s="44">
        <v>0</v>
      </c>
      <c r="CH40" s="44">
        <v>0</v>
      </c>
      <c r="CJ40" s="44">
        <v>0</v>
      </c>
      <c r="CK40" s="44">
        <v>0</v>
      </c>
      <c r="CL40" s="44">
        <v>0</v>
      </c>
      <c r="CM40" s="44">
        <v>0</v>
      </c>
      <c r="CN40" s="44">
        <v>0</v>
      </c>
      <c r="CO40" s="44">
        <v>0</v>
      </c>
      <c r="CP40" s="44">
        <v>0</v>
      </c>
      <c r="CQ40" s="44">
        <v>0</v>
      </c>
      <c r="CR40" s="44">
        <v>0</v>
      </c>
      <c r="CS40" s="44">
        <v>0.25</v>
      </c>
      <c r="CT40" s="44">
        <v>0</v>
      </c>
      <c r="CU40" s="44">
        <v>0</v>
      </c>
      <c r="CV40" s="44">
        <v>65</v>
      </c>
      <c r="CW40" s="44">
        <f t="shared" si="0"/>
        <v>67.5</v>
      </c>
      <c r="CX40" s="87">
        <f t="shared" si="1"/>
        <v>101.25</v>
      </c>
      <c r="CY40" s="91"/>
      <c r="CZ40" s="44">
        <v>127</v>
      </c>
      <c r="DA40" s="44"/>
      <c r="DB40" s="44" t="s">
        <v>1223</v>
      </c>
    </row>
    <row r="41" spans="1:106" ht="15.75" customHeight="1" x14ac:dyDescent="0.3">
      <c r="A41" s="44" t="s">
        <v>652</v>
      </c>
      <c r="B41" s="44" t="s">
        <v>781</v>
      </c>
      <c r="C41" s="44" t="s">
        <v>783</v>
      </c>
      <c r="D41" s="44">
        <v>2017</v>
      </c>
      <c r="E41" s="45">
        <v>42906</v>
      </c>
      <c r="F41" s="44" t="s">
        <v>137</v>
      </c>
      <c r="G41" s="44" t="s">
        <v>34</v>
      </c>
      <c r="H41" s="37" t="s">
        <v>26</v>
      </c>
      <c r="I41" s="37" t="s">
        <v>26</v>
      </c>
      <c r="J41" s="37" t="s">
        <v>27</v>
      </c>
      <c r="K41" s="37" t="s">
        <v>26</v>
      </c>
      <c r="L41" s="37" t="s">
        <v>27</v>
      </c>
      <c r="M41" s="44">
        <v>5</v>
      </c>
      <c r="N41" s="44">
        <v>0</v>
      </c>
      <c r="O41" s="44">
        <v>0</v>
      </c>
      <c r="P41" s="44">
        <v>0</v>
      </c>
      <c r="Q41" s="44">
        <v>8</v>
      </c>
      <c r="R41" s="44">
        <v>30</v>
      </c>
      <c r="S41" s="44">
        <v>0</v>
      </c>
      <c r="T41" s="44">
        <v>0</v>
      </c>
      <c r="U41" s="44">
        <v>0.5</v>
      </c>
      <c r="V41" s="44">
        <v>0.5</v>
      </c>
      <c r="W41" s="44">
        <v>0</v>
      </c>
      <c r="X41" s="44">
        <v>0</v>
      </c>
      <c r="Y41" s="44">
        <v>25</v>
      </c>
      <c r="Z41" s="44">
        <v>0</v>
      </c>
      <c r="AA41" s="44">
        <v>0</v>
      </c>
      <c r="AB41" s="44">
        <v>0</v>
      </c>
      <c r="AC41" s="44">
        <v>2</v>
      </c>
      <c r="AD41" s="44">
        <v>0.25</v>
      </c>
      <c r="AE41" s="44">
        <v>0.5</v>
      </c>
      <c r="AF41" s="44">
        <v>1</v>
      </c>
      <c r="AG41" s="44">
        <v>0</v>
      </c>
      <c r="AH41" s="44">
        <v>0</v>
      </c>
      <c r="AI41" s="44">
        <v>0</v>
      </c>
      <c r="AJ41" s="44">
        <v>0</v>
      </c>
      <c r="AK41" s="44">
        <v>0</v>
      </c>
      <c r="AL41" s="44">
        <v>0</v>
      </c>
      <c r="AM41" s="44">
        <v>0</v>
      </c>
      <c r="AN41" s="44">
        <v>0</v>
      </c>
      <c r="AO41" s="44">
        <v>0</v>
      </c>
      <c r="AP41" s="44">
        <v>0</v>
      </c>
      <c r="AQ41" s="44">
        <v>0</v>
      </c>
      <c r="AR41" s="44">
        <v>0</v>
      </c>
      <c r="AS41" s="44">
        <v>0</v>
      </c>
      <c r="AT41" s="44">
        <v>0</v>
      </c>
      <c r="AU41" s="44">
        <v>0</v>
      </c>
      <c r="AV41" s="44">
        <v>0</v>
      </c>
      <c r="AW41" s="44">
        <v>0.5</v>
      </c>
      <c r="AX41" s="44">
        <v>0</v>
      </c>
      <c r="AY41" s="44">
        <v>0</v>
      </c>
      <c r="AZ41" s="44">
        <v>0</v>
      </c>
      <c r="BA41" s="44">
        <v>0.5</v>
      </c>
      <c r="BB41" s="44">
        <v>0</v>
      </c>
      <c r="BC41" s="44">
        <v>0</v>
      </c>
      <c r="BD41" s="44">
        <v>0</v>
      </c>
      <c r="BE41" s="44">
        <v>0</v>
      </c>
      <c r="BF41" s="44">
        <v>0</v>
      </c>
      <c r="BG41" s="44">
        <v>0</v>
      </c>
      <c r="BH41" s="44">
        <v>0</v>
      </c>
      <c r="BJ41" s="44">
        <v>0</v>
      </c>
      <c r="BL41" s="44">
        <v>0</v>
      </c>
      <c r="BM41" s="44">
        <v>0</v>
      </c>
      <c r="BN41" s="44">
        <v>16</v>
      </c>
      <c r="BO41" s="44">
        <v>0</v>
      </c>
      <c r="BP41" s="44">
        <v>8</v>
      </c>
      <c r="BQ41" s="44">
        <v>0</v>
      </c>
      <c r="BR41" s="44">
        <v>0</v>
      </c>
      <c r="BS41" s="44">
        <v>0</v>
      </c>
      <c r="BT41" s="44">
        <v>0.25</v>
      </c>
      <c r="BU41" s="44">
        <v>1</v>
      </c>
      <c r="BV41" s="44">
        <v>0</v>
      </c>
      <c r="BW41" s="44">
        <v>0</v>
      </c>
      <c r="BZ41" s="44">
        <v>0</v>
      </c>
      <c r="CB41" s="44">
        <v>0</v>
      </c>
      <c r="CD41" s="44">
        <v>0</v>
      </c>
      <c r="CH41" s="44">
        <v>0</v>
      </c>
      <c r="CJ41" s="44">
        <v>0</v>
      </c>
      <c r="CK41" s="44">
        <v>0</v>
      </c>
      <c r="CL41" s="44">
        <v>0</v>
      </c>
      <c r="CM41" s="44">
        <v>0</v>
      </c>
      <c r="CN41" s="44">
        <v>0</v>
      </c>
      <c r="CO41" s="44">
        <v>0.25</v>
      </c>
      <c r="CP41" s="44">
        <v>0.25</v>
      </c>
      <c r="CQ41" s="44">
        <v>1</v>
      </c>
      <c r="CR41" s="44">
        <v>0</v>
      </c>
      <c r="CS41" s="44">
        <v>0</v>
      </c>
      <c r="CT41" s="44">
        <v>0</v>
      </c>
      <c r="CU41" s="44">
        <v>0</v>
      </c>
      <c r="CV41" s="44">
        <v>55</v>
      </c>
      <c r="CW41" s="44">
        <f t="shared" si="0"/>
        <v>57.5</v>
      </c>
      <c r="CX41" s="87">
        <f t="shared" si="1"/>
        <v>98</v>
      </c>
      <c r="CY41" s="91"/>
      <c r="CZ41" s="44">
        <v>73</v>
      </c>
      <c r="DA41" s="44"/>
      <c r="DB41" s="44" t="s">
        <v>1224</v>
      </c>
    </row>
    <row r="42" spans="1:106" ht="15.75" customHeight="1" x14ac:dyDescent="0.3">
      <c r="A42" s="44" t="s">
        <v>652</v>
      </c>
      <c r="B42" s="44" t="s">
        <v>781</v>
      </c>
      <c r="C42" s="44" t="s">
        <v>783</v>
      </c>
      <c r="D42" s="44">
        <v>2017</v>
      </c>
      <c r="E42" s="45">
        <v>42906</v>
      </c>
      <c r="F42" s="44" t="s">
        <v>137</v>
      </c>
      <c r="G42" s="44" t="s">
        <v>38</v>
      </c>
      <c r="H42" s="37" t="s">
        <v>21</v>
      </c>
      <c r="I42" s="37" t="s">
        <v>21</v>
      </c>
      <c r="J42" s="37" t="s">
        <v>22</v>
      </c>
      <c r="K42" s="37" t="s">
        <v>21</v>
      </c>
      <c r="L42" s="37" t="s">
        <v>22</v>
      </c>
      <c r="M42" s="44">
        <v>6</v>
      </c>
      <c r="N42" s="44">
        <v>0</v>
      </c>
      <c r="O42" s="44">
        <v>0</v>
      </c>
      <c r="P42" s="44">
        <v>0.25</v>
      </c>
      <c r="Q42" s="44">
        <v>10</v>
      </c>
      <c r="R42" s="44">
        <v>20</v>
      </c>
      <c r="S42" s="44">
        <v>0</v>
      </c>
      <c r="T42" s="44">
        <v>0</v>
      </c>
      <c r="U42" s="44">
        <v>0.5</v>
      </c>
      <c r="V42" s="44">
        <v>0</v>
      </c>
      <c r="W42" s="44">
        <v>0</v>
      </c>
      <c r="X42" s="44">
        <v>0</v>
      </c>
      <c r="Y42" s="44">
        <v>24</v>
      </c>
      <c r="Z42" s="44">
        <v>0</v>
      </c>
      <c r="AA42" s="44">
        <v>0</v>
      </c>
      <c r="AB42" s="44">
        <v>0</v>
      </c>
      <c r="AC42" s="44">
        <v>7</v>
      </c>
      <c r="AD42" s="44">
        <v>2</v>
      </c>
      <c r="AE42" s="44">
        <v>0</v>
      </c>
      <c r="AF42" s="44">
        <v>0</v>
      </c>
      <c r="AG42" s="44">
        <v>0</v>
      </c>
      <c r="AH42" s="44">
        <v>0</v>
      </c>
      <c r="AI42" s="44">
        <v>0</v>
      </c>
      <c r="AJ42" s="44">
        <v>0</v>
      </c>
      <c r="AK42" s="44">
        <v>0</v>
      </c>
      <c r="AL42" s="44">
        <v>0</v>
      </c>
      <c r="AM42" s="44">
        <v>0</v>
      </c>
      <c r="AN42" s="44">
        <v>0</v>
      </c>
      <c r="AO42" s="44">
        <v>0</v>
      </c>
      <c r="AP42" s="44">
        <v>0</v>
      </c>
      <c r="AQ42" s="44">
        <v>0</v>
      </c>
      <c r="AR42" s="44">
        <v>0</v>
      </c>
      <c r="AS42" s="44">
        <v>0</v>
      </c>
      <c r="AT42" s="44">
        <v>0</v>
      </c>
      <c r="AU42" s="44">
        <v>0</v>
      </c>
      <c r="AV42" s="44">
        <v>0</v>
      </c>
      <c r="AW42" s="44">
        <v>0</v>
      </c>
      <c r="AX42" s="44">
        <v>0</v>
      </c>
      <c r="AY42" s="44">
        <v>0</v>
      </c>
      <c r="AZ42" s="44">
        <v>0</v>
      </c>
      <c r="BA42" s="44">
        <v>0</v>
      </c>
      <c r="BB42" s="44">
        <v>0</v>
      </c>
      <c r="BC42" s="44">
        <v>0.25</v>
      </c>
      <c r="BD42" s="44">
        <v>0</v>
      </c>
      <c r="BE42" s="44">
        <v>0</v>
      </c>
      <c r="BF42" s="44">
        <v>0</v>
      </c>
      <c r="BG42" s="44">
        <v>0</v>
      </c>
      <c r="BH42" s="44">
        <v>0</v>
      </c>
      <c r="BJ42" s="44">
        <v>0</v>
      </c>
      <c r="BL42" s="44">
        <v>0</v>
      </c>
      <c r="BM42" s="44">
        <v>0</v>
      </c>
      <c r="BN42" s="44">
        <v>15</v>
      </c>
      <c r="BO42" s="44">
        <v>0</v>
      </c>
      <c r="BP42" s="44">
        <v>10</v>
      </c>
      <c r="BQ42" s="44">
        <v>0</v>
      </c>
      <c r="BR42" s="44">
        <v>0</v>
      </c>
      <c r="BS42" s="44">
        <v>0</v>
      </c>
      <c r="BT42" s="44">
        <v>1</v>
      </c>
      <c r="BU42" s="44">
        <v>2</v>
      </c>
      <c r="BV42" s="44">
        <v>0</v>
      </c>
      <c r="BW42" s="44">
        <v>0</v>
      </c>
      <c r="BZ42" s="44">
        <v>0</v>
      </c>
      <c r="CB42" s="44">
        <v>0</v>
      </c>
      <c r="CD42" s="44">
        <v>0</v>
      </c>
      <c r="CH42" s="44">
        <v>0</v>
      </c>
      <c r="CJ42" s="44">
        <v>0</v>
      </c>
      <c r="CK42" s="44">
        <v>0</v>
      </c>
      <c r="CL42" s="44">
        <v>0.25</v>
      </c>
      <c r="CM42" s="44">
        <v>0</v>
      </c>
      <c r="CN42" s="44">
        <v>0</v>
      </c>
      <c r="CO42" s="44">
        <v>0</v>
      </c>
      <c r="CP42" s="44">
        <v>0</v>
      </c>
      <c r="CQ42" s="44">
        <v>1</v>
      </c>
      <c r="CR42" s="44">
        <v>0</v>
      </c>
      <c r="CS42" s="44">
        <v>3</v>
      </c>
      <c r="CT42" s="44">
        <v>0</v>
      </c>
      <c r="CU42" s="44">
        <v>0</v>
      </c>
      <c r="CV42" s="44">
        <v>65</v>
      </c>
      <c r="CW42" s="44">
        <f t="shared" si="0"/>
        <v>66</v>
      </c>
      <c r="CX42" s="87">
        <f t="shared" si="1"/>
        <v>101.25</v>
      </c>
      <c r="CY42" s="91"/>
      <c r="CZ42" s="44">
        <v>56</v>
      </c>
      <c r="DA42" s="44"/>
      <c r="DB42" s="44"/>
    </row>
    <row r="43" spans="1:106" ht="15.75" customHeight="1" x14ac:dyDescent="0.3">
      <c r="A43" s="44" t="s">
        <v>652</v>
      </c>
      <c r="B43" s="44" t="s">
        <v>781</v>
      </c>
      <c r="C43" s="44" t="s">
        <v>783</v>
      </c>
      <c r="D43" s="44">
        <v>2017</v>
      </c>
      <c r="E43" s="45">
        <v>42906</v>
      </c>
      <c r="F43" s="44" t="s">
        <v>137</v>
      </c>
      <c r="G43" s="44" t="s">
        <v>148</v>
      </c>
      <c r="H43" s="37" t="s">
        <v>31</v>
      </c>
      <c r="I43" s="37" t="s">
        <v>31</v>
      </c>
      <c r="J43" s="37" t="s">
        <v>31</v>
      </c>
      <c r="K43" s="37" t="s">
        <v>31</v>
      </c>
      <c r="L43" s="37" t="s">
        <v>31</v>
      </c>
      <c r="M43" s="44">
        <v>0.5</v>
      </c>
      <c r="N43" s="44">
        <v>0.5</v>
      </c>
      <c r="O43" s="44">
        <v>0</v>
      </c>
      <c r="P43" s="44">
        <v>0.5</v>
      </c>
      <c r="Q43" s="44">
        <v>10</v>
      </c>
      <c r="R43" s="44">
        <v>45</v>
      </c>
      <c r="S43" s="44">
        <v>0</v>
      </c>
      <c r="T43" s="44">
        <v>0</v>
      </c>
      <c r="U43" s="44">
        <v>0.25</v>
      </c>
      <c r="V43" s="44">
        <v>0</v>
      </c>
      <c r="W43" s="44">
        <v>0</v>
      </c>
      <c r="X43" s="44">
        <v>0</v>
      </c>
      <c r="Y43" s="44">
        <v>14</v>
      </c>
      <c r="Z43" s="44">
        <v>0</v>
      </c>
      <c r="AA43" s="44">
        <v>0</v>
      </c>
      <c r="AB43" s="44">
        <v>0</v>
      </c>
      <c r="AC43" s="44">
        <v>9</v>
      </c>
      <c r="AD43" s="44">
        <v>0.5</v>
      </c>
      <c r="AE43" s="44">
        <v>0.25</v>
      </c>
      <c r="AF43" s="44">
        <v>0.5</v>
      </c>
      <c r="AG43" s="44">
        <v>4</v>
      </c>
      <c r="AH43" s="44">
        <v>0</v>
      </c>
      <c r="AI43" s="44">
        <v>0</v>
      </c>
      <c r="AJ43" s="44">
        <v>0</v>
      </c>
      <c r="AK43" s="44">
        <v>0</v>
      </c>
      <c r="AL43" s="44">
        <v>0</v>
      </c>
      <c r="AM43" s="44">
        <v>0</v>
      </c>
      <c r="AN43" s="44">
        <v>0</v>
      </c>
      <c r="AO43" s="44">
        <v>0</v>
      </c>
      <c r="AP43" s="44">
        <v>0</v>
      </c>
      <c r="AQ43" s="44">
        <v>0</v>
      </c>
      <c r="AR43" s="44">
        <v>0</v>
      </c>
      <c r="AS43" s="44">
        <v>0</v>
      </c>
      <c r="AT43" s="44">
        <v>0</v>
      </c>
      <c r="AU43" s="44">
        <v>0</v>
      </c>
      <c r="AV43" s="44">
        <v>0</v>
      </c>
      <c r="AW43" s="44">
        <v>4</v>
      </c>
      <c r="AX43" s="44">
        <v>0</v>
      </c>
      <c r="AY43" s="44">
        <v>2</v>
      </c>
      <c r="AZ43" s="44">
        <v>0</v>
      </c>
      <c r="BA43" s="44">
        <v>0</v>
      </c>
      <c r="BB43" s="44">
        <v>0</v>
      </c>
      <c r="BC43" s="44">
        <v>0</v>
      </c>
      <c r="BD43" s="44">
        <v>0</v>
      </c>
      <c r="BE43" s="44">
        <v>0</v>
      </c>
      <c r="BF43" s="44">
        <v>0</v>
      </c>
      <c r="BG43" s="44">
        <v>0</v>
      </c>
      <c r="BH43" s="44">
        <v>0</v>
      </c>
      <c r="BJ43" s="44">
        <v>0.25</v>
      </c>
      <c r="BL43" s="44">
        <v>0</v>
      </c>
      <c r="BM43" s="44">
        <v>0</v>
      </c>
      <c r="BN43" s="44">
        <v>0</v>
      </c>
      <c r="BO43" s="44">
        <v>0</v>
      </c>
      <c r="BP43" s="44">
        <v>6</v>
      </c>
      <c r="BQ43" s="44">
        <v>0</v>
      </c>
      <c r="BR43" s="44">
        <v>0.5</v>
      </c>
      <c r="BS43" s="44">
        <v>0</v>
      </c>
      <c r="BT43" s="44">
        <v>0.25</v>
      </c>
      <c r="BU43" s="44">
        <v>3</v>
      </c>
      <c r="BV43" s="44">
        <v>0</v>
      </c>
      <c r="BW43" s="44">
        <v>0</v>
      </c>
      <c r="BZ43" s="44">
        <v>0</v>
      </c>
      <c r="CB43" s="44">
        <v>0</v>
      </c>
      <c r="CD43" s="44">
        <v>0</v>
      </c>
      <c r="CH43" s="44">
        <v>0</v>
      </c>
      <c r="CJ43" s="44">
        <v>0</v>
      </c>
      <c r="CK43" s="44">
        <v>0</v>
      </c>
      <c r="CL43" s="44">
        <v>0.25</v>
      </c>
      <c r="CM43" s="44">
        <v>0</v>
      </c>
      <c r="CN43" s="44">
        <v>0</v>
      </c>
      <c r="CO43" s="44">
        <v>0</v>
      </c>
      <c r="CP43" s="44">
        <v>0.25</v>
      </c>
      <c r="CQ43" s="44">
        <v>0</v>
      </c>
      <c r="CR43" s="44">
        <v>0</v>
      </c>
      <c r="CS43" s="44">
        <v>0.5</v>
      </c>
      <c r="CT43" s="44">
        <v>0</v>
      </c>
      <c r="CU43" s="44">
        <v>0</v>
      </c>
      <c r="CV43" s="44">
        <v>40</v>
      </c>
      <c r="CW43" s="44">
        <f t="shared" si="0"/>
        <v>45.5</v>
      </c>
      <c r="CX43" s="87">
        <f t="shared" si="1"/>
        <v>96.5</v>
      </c>
      <c r="CY43" s="91"/>
      <c r="CZ43" s="44">
        <v>0</v>
      </c>
      <c r="DA43" s="44"/>
      <c r="DB43" s="44"/>
    </row>
    <row r="44" spans="1:106" ht="15.75" customHeight="1" x14ac:dyDescent="0.3">
      <c r="A44" s="44" t="s">
        <v>652</v>
      </c>
      <c r="B44" s="44" t="s">
        <v>785</v>
      </c>
      <c r="C44" s="44" t="s">
        <v>17</v>
      </c>
      <c r="D44" s="44">
        <v>2017</v>
      </c>
      <c r="E44" s="45">
        <v>42906</v>
      </c>
      <c r="F44" s="44" t="s">
        <v>137</v>
      </c>
      <c r="G44" s="44" t="s">
        <v>41</v>
      </c>
      <c r="H44" s="37" t="s">
        <v>26</v>
      </c>
      <c r="I44" s="37" t="s">
        <v>26</v>
      </c>
      <c r="J44" s="37" t="s">
        <v>27</v>
      </c>
      <c r="K44" s="37" t="s">
        <v>26</v>
      </c>
      <c r="L44" s="37" t="s">
        <v>27</v>
      </c>
      <c r="M44" s="44">
        <v>3</v>
      </c>
      <c r="N44" s="44">
        <v>0</v>
      </c>
      <c r="O44" s="44">
        <v>0</v>
      </c>
      <c r="P44" s="44">
        <v>0.25</v>
      </c>
      <c r="Q44" s="44">
        <v>25</v>
      </c>
      <c r="R44" s="44">
        <v>7</v>
      </c>
      <c r="S44" s="44">
        <v>0</v>
      </c>
      <c r="T44" s="44">
        <v>0</v>
      </c>
      <c r="U44" s="44">
        <v>1</v>
      </c>
      <c r="V44" s="44">
        <v>0</v>
      </c>
      <c r="W44" s="44">
        <v>0</v>
      </c>
      <c r="X44" s="44">
        <v>0</v>
      </c>
      <c r="Y44" s="44">
        <v>20</v>
      </c>
      <c r="Z44" s="44">
        <v>0</v>
      </c>
      <c r="AA44" s="44">
        <v>0</v>
      </c>
      <c r="AB44" s="44">
        <v>0</v>
      </c>
      <c r="AC44" s="44">
        <v>6</v>
      </c>
      <c r="AD44" s="44">
        <v>4</v>
      </c>
      <c r="AE44" s="44">
        <v>2</v>
      </c>
      <c r="AF44" s="44">
        <v>0.25</v>
      </c>
      <c r="AG44" s="44">
        <v>0</v>
      </c>
      <c r="AH44" s="44">
        <v>0.25</v>
      </c>
      <c r="AI44" s="44">
        <v>0</v>
      </c>
      <c r="AJ44" s="44">
        <v>0.25</v>
      </c>
      <c r="AK44" s="44">
        <v>0</v>
      </c>
      <c r="AL44" s="44">
        <v>0</v>
      </c>
      <c r="AM44" s="44">
        <v>0</v>
      </c>
      <c r="AN44" s="44">
        <v>0</v>
      </c>
      <c r="AO44" s="44">
        <v>0</v>
      </c>
      <c r="AP44" s="44">
        <v>0</v>
      </c>
      <c r="AQ44" s="44">
        <v>0</v>
      </c>
      <c r="AR44" s="44">
        <v>0</v>
      </c>
      <c r="AS44" s="44">
        <v>0</v>
      </c>
      <c r="AT44" s="44">
        <v>0</v>
      </c>
      <c r="AU44" s="44">
        <v>0</v>
      </c>
      <c r="AV44" s="44">
        <v>0</v>
      </c>
      <c r="AW44" s="44">
        <v>20</v>
      </c>
      <c r="AX44" s="44">
        <v>0</v>
      </c>
      <c r="AY44" s="44">
        <v>0</v>
      </c>
      <c r="AZ44" s="44">
        <v>0</v>
      </c>
      <c r="BA44" s="44">
        <v>0.25</v>
      </c>
      <c r="BB44" s="44">
        <v>0</v>
      </c>
      <c r="BC44" s="44">
        <v>0</v>
      </c>
      <c r="BD44" s="44">
        <v>0</v>
      </c>
      <c r="BE44" s="44">
        <v>0</v>
      </c>
      <c r="BF44" s="44">
        <v>0</v>
      </c>
      <c r="BG44" s="44">
        <v>0</v>
      </c>
      <c r="BH44" s="44">
        <v>0</v>
      </c>
      <c r="BJ44" s="44">
        <v>0</v>
      </c>
      <c r="BL44" s="44">
        <v>0</v>
      </c>
      <c r="BM44" s="44">
        <v>0</v>
      </c>
      <c r="BN44" s="44">
        <v>0</v>
      </c>
      <c r="BO44" s="44">
        <v>0</v>
      </c>
      <c r="BP44" s="44">
        <v>6</v>
      </c>
      <c r="BQ44" s="44">
        <v>0</v>
      </c>
      <c r="BR44" s="44">
        <v>0</v>
      </c>
      <c r="BS44" s="44">
        <v>0</v>
      </c>
      <c r="BT44" s="44">
        <v>0.25</v>
      </c>
      <c r="BU44" s="44">
        <v>5</v>
      </c>
      <c r="BV44" s="44">
        <v>0</v>
      </c>
      <c r="BW44" s="44">
        <v>0</v>
      </c>
      <c r="BZ44" s="44">
        <v>0</v>
      </c>
      <c r="CB44" s="44">
        <v>0</v>
      </c>
      <c r="CD44" s="44">
        <v>0</v>
      </c>
      <c r="CH44" s="44">
        <v>0</v>
      </c>
      <c r="CJ44" s="44">
        <v>0</v>
      </c>
      <c r="CK44" s="44">
        <v>0</v>
      </c>
      <c r="CL44" s="44">
        <v>0</v>
      </c>
      <c r="CM44" s="44">
        <v>0</v>
      </c>
      <c r="CN44" s="44">
        <v>0</v>
      </c>
      <c r="CO44" s="44">
        <v>0</v>
      </c>
      <c r="CP44" s="44">
        <v>0</v>
      </c>
      <c r="CQ44" s="44">
        <v>0.5</v>
      </c>
      <c r="CR44" s="44">
        <v>0</v>
      </c>
      <c r="CS44" s="44">
        <v>0.25</v>
      </c>
      <c r="CT44" s="44">
        <v>0</v>
      </c>
      <c r="CU44" s="44">
        <v>0</v>
      </c>
      <c r="CV44" s="44">
        <v>70</v>
      </c>
      <c r="CW44" s="44">
        <f t="shared" si="0"/>
        <v>66</v>
      </c>
      <c r="CX44" s="87">
        <f t="shared" si="1"/>
        <v>105.25</v>
      </c>
      <c r="CY44" s="91"/>
      <c r="CZ44" s="44">
        <v>0</v>
      </c>
      <c r="DA44" s="44"/>
      <c r="DB44" s="44" t="s">
        <v>1225</v>
      </c>
    </row>
    <row r="45" spans="1:106" ht="15.75" customHeight="1" x14ac:dyDescent="0.3">
      <c r="A45" s="44" t="s">
        <v>652</v>
      </c>
      <c r="B45" s="44" t="s">
        <v>785</v>
      </c>
      <c r="C45" s="44" t="s">
        <v>17</v>
      </c>
      <c r="D45" s="44">
        <v>2017</v>
      </c>
      <c r="E45" s="45">
        <v>42906</v>
      </c>
      <c r="F45" s="44" t="s">
        <v>137</v>
      </c>
      <c r="G45" s="44" t="s">
        <v>44</v>
      </c>
      <c r="H45" s="37" t="s">
        <v>21</v>
      </c>
      <c r="I45" s="37" t="s">
        <v>21</v>
      </c>
      <c r="J45" s="37" t="s">
        <v>22</v>
      </c>
      <c r="K45" s="37" t="s">
        <v>21</v>
      </c>
      <c r="L45" s="37" t="s">
        <v>22</v>
      </c>
      <c r="M45" s="44">
        <v>2</v>
      </c>
      <c r="N45" s="44">
        <v>0</v>
      </c>
      <c r="O45" s="44">
        <v>0</v>
      </c>
      <c r="P45" s="44">
        <v>0.25</v>
      </c>
      <c r="Q45" s="44">
        <v>10</v>
      </c>
      <c r="R45" s="44">
        <v>5</v>
      </c>
      <c r="S45" s="44">
        <v>0</v>
      </c>
      <c r="T45" s="44">
        <v>0</v>
      </c>
      <c r="U45" s="44">
        <v>0.25</v>
      </c>
      <c r="V45" s="44">
        <v>0.5</v>
      </c>
      <c r="W45" s="44">
        <v>0</v>
      </c>
      <c r="X45" s="44">
        <v>0</v>
      </c>
      <c r="Y45" s="44">
        <v>45</v>
      </c>
      <c r="Z45" s="44">
        <v>0</v>
      </c>
      <c r="AA45" s="44">
        <v>0</v>
      </c>
      <c r="AB45" s="44">
        <v>0</v>
      </c>
      <c r="AC45" s="44">
        <v>3</v>
      </c>
      <c r="AD45" s="44">
        <v>1</v>
      </c>
      <c r="AE45" s="44">
        <v>1</v>
      </c>
      <c r="AF45" s="44">
        <v>1</v>
      </c>
      <c r="AG45" s="44">
        <v>0</v>
      </c>
      <c r="AH45" s="44">
        <v>0</v>
      </c>
      <c r="AI45" s="44">
        <v>0</v>
      </c>
      <c r="AJ45" s="44">
        <v>0.25</v>
      </c>
      <c r="AK45" s="44">
        <v>0</v>
      </c>
      <c r="AL45" s="44">
        <v>0</v>
      </c>
      <c r="AM45" s="44">
        <v>0</v>
      </c>
      <c r="AN45" s="44">
        <v>0</v>
      </c>
      <c r="AO45" s="44">
        <v>0</v>
      </c>
      <c r="AP45" s="44">
        <v>0.25</v>
      </c>
      <c r="AQ45" s="44">
        <v>0</v>
      </c>
      <c r="AR45" s="44">
        <v>0</v>
      </c>
      <c r="AS45" s="44">
        <v>0.25</v>
      </c>
      <c r="AT45" s="44">
        <v>0</v>
      </c>
      <c r="AU45" s="44">
        <v>0</v>
      </c>
      <c r="AV45" s="44">
        <v>0</v>
      </c>
      <c r="AW45" s="44">
        <v>2</v>
      </c>
      <c r="AX45" s="44">
        <v>0</v>
      </c>
      <c r="AY45" s="44">
        <v>0</v>
      </c>
      <c r="AZ45" s="44">
        <v>0</v>
      </c>
      <c r="BA45" s="44">
        <v>0.5</v>
      </c>
      <c r="BB45" s="44">
        <v>0</v>
      </c>
      <c r="BC45" s="44">
        <v>0</v>
      </c>
      <c r="BD45" s="44">
        <v>0</v>
      </c>
      <c r="BE45" s="44">
        <v>0</v>
      </c>
      <c r="BF45" s="44">
        <v>0</v>
      </c>
      <c r="BG45" s="44">
        <v>0</v>
      </c>
      <c r="BH45" s="44">
        <v>0</v>
      </c>
      <c r="BJ45" s="44">
        <v>0</v>
      </c>
      <c r="BL45" s="44">
        <v>0</v>
      </c>
      <c r="BM45" s="44">
        <v>0</v>
      </c>
      <c r="BN45" s="44">
        <v>4</v>
      </c>
      <c r="BO45" s="44">
        <v>0</v>
      </c>
      <c r="BP45" s="44">
        <v>11</v>
      </c>
      <c r="BQ45" s="44">
        <v>0</v>
      </c>
      <c r="BR45" s="44">
        <v>0</v>
      </c>
      <c r="BS45" s="44">
        <v>0</v>
      </c>
      <c r="BT45" s="44">
        <v>0.5</v>
      </c>
      <c r="BU45" s="44">
        <v>5</v>
      </c>
      <c r="BV45" s="44">
        <v>0</v>
      </c>
      <c r="BW45" s="44">
        <v>0</v>
      </c>
      <c r="BZ45" s="44">
        <v>0</v>
      </c>
      <c r="CB45" s="44">
        <v>0</v>
      </c>
      <c r="CD45" s="44">
        <v>0</v>
      </c>
      <c r="CH45" s="44">
        <v>0</v>
      </c>
      <c r="CJ45" s="44">
        <v>0</v>
      </c>
      <c r="CK45" s="44">
        <v>0</v>
      </c>
      <c r="CL45" s="44">
        <v>0</v>
      </c>
      <c r="CM45" s="44">
        <v>0</v>
      </c>
      <c r="CN45" s="44">
        <v>0</v>
      </c>
      <c r="CO45" s="44">
        <v>0</v>
      </c>
      <c r="CP45" s="44">
        <v>0</v>
      </c>
      <c r="CQ45" s="44">
        <v>0.5</v>
      </c>
      <c r="CR45" s="44">
        <v>0</v>
      </c>
      <c r="CS45" s="44">
        <v>0.25</v>
      </c>
      <c r="CT45" s="44">
        <v>0</v>
      </c>
      <c r="CU45" s="44">
        <v>0</v>
      </c>
      <c r="CV45" s="44">
        <v>85</v>
      </c>
      <c r="CW45" s="44">
        <f t="shared" si="0"/>
        <v>76.25</v>
      </c>
      <c r="CX45" s="87">
        <f t="shared" si="1"/>
        <v>102.25</v>
      </c>
      <c r="CY45" s="91"/>
      <c r="CZ45" s="44">
        <v>15</v>
      </c>
      <c r="DA45" s="44"/>
      <c r="DB45" s="44"/>
    </row>
    <row r="46" spans="1:106" ht="15.75" customHeight="1" x14ac:dyDescent="0.3">
      <c r="A46" s="44" t="s">
        <v>652</v>
      </c>
      <c r="B46" s="44" t="s">
        <v>785</v>
      </c>
      <c r="C46" s="44" t="s">
        <v>17</v>
      </c>
      <c r="D46" s="44">
        <v>2017</v>
      </c>
      <c r="E46" s="45">
        <v>42906</v>
      </c>
      <c r="F46" s="44" t="s">
        <v>137</v>
      </c>
      <c r="G46" s="44" t="s">
        <v>48</v>
      </c>
      <c r="H46" s="37" t="s">
        <v>22</v>
      </c>
      <c r="I46" s="37" t="s">
        <v>22</v>
      </c>
      <c r="J46" s="37" t="s">
        <v>21</v>
      </c>
      <c r="K46" s="37" t="s">
        <v>22</v>
      </c>
      <c r="L46" s="37" t="s">
        <v>21</v>
      </c>
      <c r="M46" s="44">
        <v>2</v>
      </c>
      <c r="N46" s="44">
        <v>0</v>
      </c>
      <c r="O46" s="44">
        <v>0</v>
      </c>
      <c r="P46" s="44">
        <v>0.25</v>
      </c>
      <c r="Q46" s="44">
        <v>35</v>
      </c>
      <c r="R46" s="44">
        <v>30</v>
      </c>
      <c r="S46" s="44">
        <v>0</v>
      </c>
      <c r="T46" s="44">
        <v>0</v>
      </c>
      <c r="U46" s="44">
        <v>0.5</v>
      </c>
      <c r="V46" s="44">
        <v>0</v>
      </c>
      <c r="W46" s="44">
        <v>0</v>
      </c>
      <c r="X46" s="44">
        <v>0</v>
      </c>
      <c r="Y46" s="44">
        <v>13</v>
      </c>
      <c r="Z46" s="44">
        <v>0</v>
      </c>
      <c r="AA46" s="44">
        <v>0</v>
      </c>
      <c r="AB46" s="44">
        <v>0</v>
      </c>
      <c r="AC46" s="44">
        <v>6</v>
      </c>
      <c r="AD46" s="44">
        <v>1</v>
      </c>
      <c r="AE46" s="44">
        <v>0.25</v>
      </c>
      <c r="AF46" s="44">
        <v>2</v>
      </c>
      <c r="AG46" s="44">
        <v>0</v>
      </c>
      <c r="AH46" s="44">
        <v>0</v>
      </c>
      <c r="AI46" s="44">
        <v>0</v>
      </c>
      <c r="AJ46" s="44">
        <v>0</v>
      </c>
      <c r="AK46" s="44">
        <v>0</v>
      </c>
      <c r="AL46" s="44">
        <v>0</v>
      </c>
      <c r="AM46" s="44">
        <v>0</v>
      </c>
      <c r="AN46" s="44">
        <v>0</v>
      </c>
      <c r="AO46" s="44">
        <v>0</v>
      </c>
      <c r="AP46" s="44">
        <v>0</v>
      </c>
      <c r="AQ46" s="44">
        <v>0</v>
      </c>
      <c r="AR46" s="44">
        <v>0</v>
      </c>
      <c r="AS46" s="44">
        <v>0</v>
      </c>
      <c r="AT46" s="44">
        <v>0</v>
      </c>
      <c r="AU46" s="44">
        <v>0</v>
      </c>
      <c r="AV46" s="44">
        <v>0</v>
      </c>
      <c r="AW46" s="44">
        <v>0</v>
      </c>
      <c r="AX46" s="44">
        <v>0</v>
      </c>
      <c r="AY46" s="44">
        <v>2</v>
      </c>
      <c r="AZ46" s="44">
        <v>0</v>
      </c>
      <c r="BA46" s="44">
        <v>0.25</v>
      </c>
      <c r="BB46" s="44">
        <v>0</v>
      </c>
      <c r="BC46" s="44">
        <v>0</v>
      </c>
      <c r="BD46" s="44">
        <v>0</v>
      </c>
      <c r="BE46" s="44">
        <v>0</v>
      </c>
      <c r="BF46" s="44">
        <v>0</v>
      </c>
      <c r="BG46" s="44">
        <v>0</v>
      </c>
      <c r="BH46" s="44">
        <v>0</v>
      </c>
      <c r="BJ46" s="44">
        <v>0</v>
      </c>
      <c r="BL46" s="44">
        <v>0</v>
      </c>
      <c r="BM46" s="44">
        <v>0</v>
      </c>
      <c r="BN46" s="44">
        <v>0</v>
      </c>
      <c r="BO46" s="44">
        <v>0</v>
      </c>
      <c r="BP46" s="44">
        <v>8</v>
      </c>
      <c r="BQ46" s="44">
        <v>0</v>
      </c>
      <c r="BR46" s="44">
        <v>0</v>
      </c>
      <c r="BS46" s="44">
        <v>0</v>
      </c>
      <c r="BT46" s="44">
        <v>2</v>
      </c>
      <c r="BU46" s="44">
        <v>1</v>
      </c>
      <c r="BV46" s="44">
        <v>0</v>
      </c>
      <c r="BW46" s="44">
        <v>0</v>
      </c>
      <c r="BZ46" s="44">
        <v>0</v>
      </c>
      <c r="CB46" s="44">
        <v>0</v>
      </c>
      <c r="CD46" s="44">
        <v>0</v>
      </c>
      <c r="CH46" s="44">
        <v>0</v>
      </c>
      <c r="CJ46" s="44">
        <v>0</v>
      </c>
      <c r="CK46" s="44">
        <v>0</v>
      </c>
      <c r="CL46" s="44">
        <v>0</v>
      </c>
      <c r="CM46" s="44">
        <v>0</v>
      </c>
      <c r="CN46" s="44">
        <v>0</v>
      </c>
      <c r="CO46" s="44">
        <v>0</v>
      </c>
      <c r="CP46" s="44">
        <v>0</v>
      </c>
      <c r="CQ46" s="44">
        <v>0.5</v>
      </c>
      <c r="CR46" s="44">
        <v>0</v>
      </c>
      <c r="CS46" s="44">
        <v>0.25</v>
      </c>
      <c r="CT46" s="44">
        <v>0</v>
      </c>
      <c r="CU46" s="44">
        <v>0</v>
      </c>
      <c r="CV46" s="44">
        <v>40</v>
      </c>
      <c r="CW46" s="44">
        <f t="shared" si="0"/>
        <v>36.75</v>
      </c>
      <c r="CX46" s="87">
        <f t="shared" si="1"/>
        <v>107.25</v>
      </c>
      <c r="CY46" s="91"/>
      <c r="CZ46" s="44">
        <v>0</v>
      </c>
      <c r="DA46" s="44"/>
      <c r="DB46" s="44"/>
    </row>
    <row r="47" spans="1:106" ht="15.75" customHeight="1" x14ac:dyDescent="0.3">
      <c r="A47" s="44" t="s">
        <v>652</v>
      </c>
      <c r="B47" s="44" t="s">
        <v>785</v>
      </c>
      <c r="C47" s="44" t="s">
        <v>785</v>
      </c>
      <c r="D47" s="44">
        <v>2017</v>
      </c>
      <c r="E47" s="45">
        <v>42906</v>
      </c>
      <c r="F47" s="44" t="s">
        <v>137</v>
      </c>
      <c r="G47" s="44" t="s">
        <v>52</v>
      </c>
      <c r="H47" s="37" t="s">
        <v>27</v>
      </c>
      <c r="I47" s="37" t="s">
        <v>27</v>
      </c>
      <c r="J47" s="37" t="s">
        <v>26</v>
      </c>
      <c r="K47" s="37" t="s">
        <v>27</v>
      </c>
      <c r="L47" s="37" t="s">
        <v>26</v>
      </c>
      <c r="M47" s="44">
        <v>1</v>
      </c>
      <c r="N47" s="44">
        <v>0</v>
      </c>
      <c r="O47" s="44">
        <v>0</v>
      </c>
      <c r="P47" s="44">
        <v>0</v>
      </c>
      <c r="Q47" s="44">
        <v>37</v>
      </c>
      <c r="R47" s="44">
        <v>16</v>
      </c>
      <c r="S47" s="44">
        <v>0</v>
      </c>
      <c r="T47" s="44">
        <v>0</v>
      </c>
      <c r="U47" s="44">
        <v>0.5</v>
      </c>
      <c r="V47" s="44">
        <v>0</v>
      </c>
      <c r="W47" s="44">
        <v>0</v>
      </c>
      <c r="X47" s="44">
        <v>0</v>
      </c>
      <c r="Y47" s="44">
        <v>12</v>
      </c>
      <c r="Z47" s="44">
        <v>0</v>
      </c>
      <c r="AA47" s="44">
        <v>0</v>
      </c>
      <c r="AB47" s="44">
        <v>0</v>
      </c>
      <c r="AC47" s="44">
        <v>4</v>
      </c>
      <c r="AD47" s="44">
        <v>3</v>
      </c>
      <c r="AE47" s="44">
        <v>0.25</v>
      </c>
      <c r="AF47" s="44">
        <v>0.25</v>
      </c>
      <c r="AG47" s="44">
        <v>0</v>
      </c>
      <c r="AH47" s="44">
        <v>0</v>
      </c>
      <c r="AI47" s="44">
        <v>0</v>
      </c>
      <c r="AJ47" s="44">
        <v>0</v>
      </c>
      <c r="AK47" s="44">
        <v>0</v>
      </c>
      <c r="AL47" s="44">
        <v>0</v>
      </c>
      <c r="AM47" s="44">
        <v>0</v>
      </c>
      <c r="AN47" s="44">
        <v>0</v>
      </c>
      <c r="AO47" s="44">
        <v>0</v>
      </c>
      <c r="AP47" s="44">
        <v>0</v>
      </c>
      <c r="AQ47" s="44">
        <v>0</v>
      </c>
      <c r="AR47" s="44">
        <v>0</v>
      </c>
      <c r="AS47" s="44">
        <v>0.25</v>
      </c>
      <c r="AT47" s="44">
        <v>0</v>
      </c>
      <c r="AU47" s="44">
        <v>0</v>
      </c>
      <c r="AV47" s="44">
        <v>0</v>
      </c>
      <c r="AW47" s="44">
        <v>2</v>
      </c>
      <c r="AX47" s="44">
        <v>0</v>
      </c>
      <c r="AY47" s="44">
        <v>2</v>
      </c>
      <c r="AZ47" s="44">
        <v>0</v>
      </c>
      <c r="BA47" s="44">
        <v>0.25</v>
      </c>
      <c r="BB47" s="44">
        <v>0</v>
      </c>
      <c r="BC47" s="44">
        <v>0</v>
      </c>
      <c r="BD47" s="44">
        <v>0</v>
      </c>
      <c r="BE47" s="44">
        <v>0</v>
      </c>
      <c r="BF47" s="44">
        <v>0</v>
      </c>
      <c r="BG47" s="44">
        <v>0</v>
      </c>
      <c r="BH47" s="44">
        <v>0</v>
      </c>
      <c r="BJ47" s="44">
        <v>0</v>
      </c>
      <c r="BL47" s="44">
        <v>0</v>
      </c>
      <c r="BM47" s="44">
        <v>0</v>
      </c>
      <c r="BN47" s="44">
        <v>6</v>
      </c>
      <c r="BO47" s="44">
        <v>0</v>
      </c>
      <c r="BP47" s="44">
        <v>9</v>
      </c>
      <c r="BQ47" s="44">
        <v>0</v>
      </c>
      <c r="BR47" s="44">
        <v>0</v>
      </c>
      <c r="BS47" s="44">
        <v>0</v>
      </c>
      <c r="BT47" s="44">
        <v>0.25</v>
      </c>
      <c r="BU47" s="44">
        <v>6</v>
      </c>
      <c r="BV47" s="44">
        <v>0</v>
      </c>
      <c r="BW47" s="44">
        <v>0</v>
      </c>
      <c r="BZ47" s="44">
        <v>0</v>
      </c>
      <c r="CB47" s="44">
        <v>0</v>
      </c>
      <c r="CD47" s="44">
        <v>0</v>
      </c>
      <c r="CH47" s="44">
        <v>0</v>
      </c>
      <c r="CJ47" s="44">
        <v>0</v>
      </c>
      <c r="CK47" s="44">
        <v>0</v>
      </c>
      <c r="CL47" s="44">
        <v>0</v>
      </c>
      <c r="CM47" s="44">
        <v>0</v>
      </c>
      <c r="CN47" s="44">
        <v>0</v>
      </c>
      <c r="CO47" s="44">
        <v>0</v>
      </c>
      <c r="CP47" s="44">
        <v>0</v>
      </c>
      <c r="CQ47" s="44">
        <v>0.5</v>
      </c>
      <c r="CR47" s="44">
        <v>0</v>
      </c>
      <c r="CS47" s="44">
        <v>0.25</v>
      </c>
      <c r="CT47" s="44">
        <v>0</v>
      </c>
      <c r="CU47" s="44">
        <v>0</v>
      </c>
      <c r="CV47" s="44">
        <v>40</v>
      </c>
      <c r="CW47" s="44">
        <f t="shared" si="0"/>
        <v>46.5</v>
      </c>
      <c r="CX47" s="87">
        <f t="shared" si="1"/>
        <v>94</v>
      </c>
      <c r="CY47" s="91"/>
      <c r="CZ47" s="44">
        <v>37</v>
      </c>
      <c r="DA47" s="44"/>
      <c r="DB47" s="44" t="s">
        <v>1226</v>
      </c>
    </row>
    <row r="48" spans="1:106" ht="15.75" customHeight="1" x14ac:dyDescent="0.3">
      <c r="A48" s="44" t="s">
        <v>652</v>
      </c>
      <c r="B48" s="44" t="s">
        <v>785</v>
      </c>
      <c r="C48" s="44" t="s">
        <v>785</v>
      </c>
      <c r="D48" s="44">
        <v>2017</v>
      </c>
      <c r="E48" s="45">
        <v>42906</v>
      </c>
      <c r="F48" s="44" t="s">
        <v>137</v>
      </c>
      <c r="G48" s="44" t="s">
        <v>55</v>
      </c>
      <c r="H48" s="37" t="s">
        <v>26</v>
      </c>
      <c r="I48" s="37" t="s">
        <v>26</v>
      </c>
      <c r="J48" s="37" t="s">
        <v>27</v>
      </c>
      <c r="K48" s="37" t="s">
        <v>26</v>
      </c>
      <c r="L48" s="37" t="s">
        <v>27</v>
      </c>
      <c r="M48" s="44">
        <v>3</v>
      </c>
      <c r="N48" s="44">
        <v>0.25</v>
      </c>
      <c r="O48" s="44">
        <v>0</v>
      </c>
      <c r="P48" s="44">
        <v>0.25</v>
      </c>
      <c r="Q48" s="44">
        <v>20</v>
      </c>
      <c r="R48" s="44">
        <v>25</v>
      </c>
      <c r="S48" s="44">
        <v>0</v>
      </c>
      <c r="T48" s="44">
        <v>0</v>
      </c>
      <c r="U48" s="44">
        <v>0.5</v>
      </c>
      <c r="V48" s="44">
        <v>0.25</v>
      </c>
      <c r="W48" s="44">
        <v>0</v>
      </c>
      <c r="X48" s="44">
        <v>0</v>
      </c>
      <c r="Y48" s="44">
        <v>20</v>
      </c>
      <c r="Z48" s="44">
        <v>0</v>
      </c>
      <c r="AA48" s="44">
        <v>0</v>
      </c>
      <c r="AB48" s="44">
        <v>0</v>
      </c>
      <c r="AC48" s="44">
        <v>4</v>
      </c>
      <c r="AD48" s="44">
        <v>1</v>
      </c>
      <c r="AE48" s="44">
        <v>0</v>
      </c>
      <c r="AF48" s="44">
        <v>1</v>
      </c>
      <c r="AG48" s="44">
        <v>0</v>
      </c>
      <c r="AH48" s="44">
        <v>0</v>
      </c>
      <c r="AI48" s="44">
        <v>0</v>
      </c>
      <c r="AJ48" s="44">
        <v>0</v>
      </c>
      <c r="AK48" s="44">
        <v>0</v>
      </c>
      <c r="AL48" s="44">
        <v>0</v>
      </c>
      <c r="AM48" s="44">
        <v>0</v>
      </c>
      <c r="AN48" s="44">
        <v>0</v>
      </c>
      <c r="AO48" s="44">
        <v>0</v>
      </c>
      <c r="AP48" s="44">
        <v>0</v>
      </c>
      <c r="AQ48" s="44">
        <v>0</v>
      </c>
      <c r="AR48" s="44">
        <v>0</v>
      </c>
      <c r="AS48" s="44">
        <v>0</v>
      </c>
      <c r="AT48" s="44">
        <v>0</v>
      </c>
      <c r="AU48" s="44">
        <v>0</v>
      </c>
      <c r="AV48" s="44">
        <v>0</v>
      </c>
      <c r="AW48" s="44">
        <v>3</v>
      </c>
      <c r="AX48" s="44">
        <v>0</v>
      </c>
      <c r="AY48" s="44">
        <v>2</v>
      </c>
      <c r="AZ48" s="44">
        <v>0</v>
      </c>
      <c r="BA48" s="44">
        <v>0.25</v>
      </c>
      <c r="BB48" s="44">
        <v>0</v>
      </c>
      <c r="BC48" s="44">
        <v>0.25</v>
      </c>
      <c r="BD48" s="44">
        <v>0</v>
      </c>
      <c r="BE48" s="44">
        <v>0</v>
      </c>
      <c r="BF48" s="44">
        <v>0</v>
      </c>
      <c r="BG48" s="44">
        <v>0</v>
      </c>
      <c r="BH48" s="44">
        <v>0</v>
      </c>
      <c r="BJ48" s="44">
        <v>0</v>
      </c>
      <c r="BL48" s="44">
        <v>0</v>
      </c>
      <c r="BM48" s="44">
        <v>0</v>
      </c>
      <c r="BN48" s="44">
        <v>1</v>
      </c>
      <c r="BO48" s="44">
        <v>0</v>
      </c>
      <c r="BP48" s="44">
        <v>8</v>
      </c>
      <c r="BQ48" s="44">
        <v>0</v>
      </c>
      <c r="BR48" s="44">
        <v>0</v>
      </c>
      <c r="BS48" s="44">
        <v>0</v>
      </c>
      <c r="BT48" s="44">
        <v>0.5</v>
      </c>
      <c r="BU48" s="44">
        <v>3</v>
      </c>
      <c r="BV48" s="44">
        <v>0</v>
      </c>
      <c r="BW48" s="44">
        <v>0</v>
      </c>
      <c r="BZ48" s="44">
        <v>8</v>
      </c>
      <c r="CB48" s="44">
        <v>0</v>
      </c>
      <c r="CD48" s="44">
        <v>0</v>
      </c>
      <c r="CH48" s="44">
        <v>0</v>
      </c>
      <c r="CJ48" s="44">
        <v>0</v>
      </c>
      <c r="CK48" s="44">
        <v>0</v>
      </c>
      <c r="CL48" s="44">
        <v>0.25</v>
      </c>
      <c r="CM48" s="44">
        <v>0</v>
      </c>
      <c r="CN48" s="44">
        <v>0</v>
      </c>
      <c r="CO48" s="44">
        <v>0</v>
      </c>
      <c r="CP48" s="44">
        <v>0</v>
      </c>
      <c r="CQ48" s="44">
        <v>0.25</v>
      </c>
      <c r="CR48" s="44">
        <v>0</v>
      </c>
      <c r="CS48" s="44">
        <v>0</v>
      </c>
      <c r="CT48" s="44">
        <v>0</v>
      </c>
      <c r="CU48" s="44">
        <v>0</v>
      </c>
      <c r="CV48" s="44">
        <v>50</v>
      </c>
      <c r="CW48" s="44">
        <f t="shared" si="0"/>
        <v>53.25</v>
      </c>
      <c r="CX48" s="87">
        <f t="shared" si="1"/>
        <v>98.5</v>
      </c>
      <c r="CY48" s="91"/>
      <c r="CZ48" s="44">
        <v>4</v>
      </c>
      <c r="DA48" s="44"/>
      <c r="DB48" s="44"/>
    </row>
    <row r="49" spans="1:106" ht="15.75" customHeight="1" x14ac:dyDescent="0.3">
      <c r="A49" s="44" t="s">
        <v>652</v>
      </c>
      <c r="B49" s="44" t="s">
        <v>785</v>
      </c>
      <c r="C49" s="44" t="s">
        <v>785</v>
      </c>
      <c r="D49" s="44">
        <v>2017</v>
      </c>
      <c r="E49" s="45">
        <v>42906</v>
      </c>
      <c r="F49" s="44" t="s">
        <v>137</v>
      </c>
      <c r="G49" s="44" t="s">
        <v>161</v>
      </c>
      <c r="H49" s="37" t="s">
        <v>45</v>
      </c>
      <c r="I49" s="37" t="s">
        <v>45</v>
      </c>
      <c r="J49" s="37" t="s">
        <v>45</v>
      </c>
      <c r="K49" s="37" t="s">
        <v>45</v>
      </c>
      <c r="L49" s="37" t="s">
        <v>45</v>
      </c>
      <c r="M49" s="44">
        <v>1</v>
      </c>
      <c r="N49" s="44">
        <v>0.5</v>
      </c>
      <c r="O49" s="44">
        <v>0</v>
      </c>
      <c r="P49" s="44">
        <v>0.25</v>
      </c>
      <c r="Q49" s="44">
        <v>20</v>
      </c>
      <c r="R49" s="44">
        <v>28</v>
      </c>
      <c r="S49" s="44">
        <v>0</v>
      </c>
      <c r="T49" s="44">
        <v>0</v>
      </c>
      <c r="U49" s="44">
        <v>0.25</v>
      </c>
      <c r="V49" s="44">
        <v>0</v>
      </c>
      <c r="W49" s="44">
        <v>0</v>
      </c>
      <c r="X49" s="44">
        <v>0</v>
      </c>
      <c r="Y49" s="44">
        <v>18</v>
      </c>
      <c r="Z49" s="44">
        <v>0</v>
      </c>
      <c r="AA49" s="44">
        <v>0</v>
      </c>
      <c r="AB49" s="44">
        <v>0</v>
      </c>
      <c r="AC49" s="44">
        <v>10</v>
      </c>
      <c r="AD49" s="44">
        <v>1</v>
      </c>
      <c r="AE49" s="44">
        <v>0</v>
      </c>
      <c r="AF49" s="44">
        <v>0.25</v>
      </c>
      <c r="AG49" s="44">
        <v>5</v>
      </c>
      <c r="AH49" s="44">
        <v>0</v>
      </c>
      <c r="AI49" s="44">
        <v>0</v>
      </c>
      <c r="AJ49" s="44">
        <v>0</v>
      </c>
      <c r="AK49" s="44">
        <v>0</v>
      </c>
      <c r="AL49" s="44">
        <v>0</v>
      </c>
      <c r="AM49" s="44">
        <v>0</v>
      </c>
      <c r="AN49" s="44">
        <v>0</v>
      </c>
      <c r="AO49" s="44">
        <v>0</v>
      </c>
      <c r="AP49" s="44">
        <v>0</v>
      </c>
      <c r="AQ49" s="44">
        <v>0</v>
      </c>
      <c r="AR49" s="44">
        <v>0</v>
      </c>
      <c r="AS49" s="44">
        <v>0</v>
      </c>
      <c r="AT49" s="44">
        <v>0</v>
      </c>
      <c r="AU49" s="44">
        <v>0</v>
      </c>
      <c r="AV49" s="44">
        <v>0</v>
      </c>
      <c r="AW49" s="44">
        <v>3</v>
      </c>
      <c r="AX49" s="44">
        <v>0</v>
      </c>
      <c r="AY49" s="44">
        <v>3</v>
      </c>
      <c r="AZ49" s="44">
        <v>0</v>
      </c>
      <c r="BA49" s="44">
        <v>0.25</v>
      </c>
      <c r="BB49" s="44">
        <v>0</v>
      </c>
      <c r="BC49" s="44">
        <v>0</v>
      </c>
      <c r="BD49" s="44">
        <v>0</v>
      </c>
      <c r="BE49" s="44">
        <v>0</v>
      </c>
      <c r="BF49" s="44">
        <v>0</v>
      </c>
      <c r="BG49" s="44">
        <v>0</v>
      </c>
      <c r="BH49" s="44">
        <v>0</v>
      </c>
      <c r="BJ49" s="44">
        <v>0.25</v>
      </c>
      <c r="BL49" s="44">
        <v>0</v>
      </c>
      <c r="BM49" s="44">
        <v>0</v>
      </c>
      <c r="BN49" s="44">
        <v>0.25</v>
      </c>
      <c r="BO49" s="44">
        <v>0</v>
      </c>
      <c r="BP49" s="44">
        <v>4</v>
      </c>
      <c r="BQ49" s="44">
        <v>0</v>
      </c>
      <c r="BR49" s="44">
        <v>0.5</v>
      </c>
      <c r="BS49" s="44">
        <v>0</v>
      </c>
      <c r="BT49" s="44">
        <v>0.25</v>
      </c>
      <c r="BU49" s="44">
        <v>1</v>
      </c>
      <c r="BV49" s="44">
        <v>0</v>
      </c>
      <c r="BW49" s="44">
        <v>0</v>
      </c>
      <c r="BZ49" s="44">
        <v>0</v>
      </c>
      <c r="CB49" s="44">
        <v>0</v>
      </c>
      <c r="CD49" s="44">
        <v>0</v>
      </c>
      <c r="CH49" s="44">
        <v>0</v>
      </c>
      <c r="CJ49" s="44">
        <v>0</v>
      </c>
      <c r="CK49" s="44">
        <v>0</v>
      </c>
      <c r="CL49" s="44">
        <v>0.25</v>
      </c>
      <c r="CM49" s="44">
        <v>0</v>
      </c>
      <c r="CN49" s="44">
        <v>0</v>
      </c>
      <c r="CO49" s="44">
        <v>0</v>
      </c>
      <c r="CP49" s="44">
        <v>0</v>
      </c>
      <c r="CQ49" s="44">
        <v>1</v>
      </c>
      <c r="CR49" s="44">
        <v>0</v>
      </c>
      <c r="CS49" s="44">
        <v>0</v>
      </c>
      <c r="CT49" s="44">
        <v>0</v>
      </c>
      <c r="CU49" s="44">
        <v>0</v>
      </c>
      <c r="CV49" s="44">
        <v>48</v>
      </c>
      <c r="CW49" s="44">
        <f t="shared" si="0"/>
        <v>48.25</v>
      </c>
      <c r="CX49" s="87">
        <f t="shared" si="1"/>
        <v>97.75</v>
      </c>
      <c r="CY49" s="91"/>
      <c r="CZ49" s="44">
        <v>0</v>
      </c>
      <c r="DA49" s="44"/>
      <c r="DB49" s="44" t="s">
        <v>1227</v>
      </c>
    </row>
    <row r="50" spans="1:106" ht="15.75" customHeight="1" x14ac:dyDescent="0.3">
      <c r="A50" s="44" t="s">
        <v>652</v>
      </c>
      <c r="B50" s="44" t="s">
        <v>787</v>
      </c>
      <c r="C50" s="44" t="s">
        <v>787</v>
      </c>
      <c r="D50" s="44">
        <v>2017</v>
      </c>
      <c r="E50" s="45">
        <v>42906</v>
      </c>
      <c r="F50" s="44" t="s">
        <v>137</v>
      </c>
      <c r="G50" s="44" t="s">
        <v>57</v>
      </c>
      <c r="H50" s="37" t="s">
        <v>31</v>
      </c>
      <c r="I50" s="37" t="s">
        <v>31</v>
      </c>
      <c r="J50" s="37" t="s">
        <v>31</v>
      </c>
      <c r="K50" s="37" t="s">
        <v>31</v>
      </c>
      <c r="L50" s="37" t="s">
        <v>31</v>
      </c>
      <c r="M50" s="44">
        <v>4</v>
      </c>
      <c r="N50" s="44">
        <v>0.25</v>
      </c>
      <c r="O50" s="44">
        <v>0</v>
      </c>
      <c r="P50" s="44">
        <v>0</v>
      </c>
      <c r="Q50" s="44">
        <v>65</v>
      </c>
      <c r="R50" s="44">
        <v>10</v>
      </c>
      <c r="S50" s="44">
        <v>0</v>
      </c>
      <c r="T50" s="44">
        <v>0</v>
      </c>
      <c r="U50" s="44">
        <v>0.25</v>
      </c>
      <c r="V50" s="44">
        <v>0</v>
      </c>
      <c r="W50" s="44">
        <v>0</v>
      </c>
      <c r="X50" s="44">
        <v>0</v>
      </c>
      <c r="Y50" s="44">
        <v>3</v>
      </c>
      <c r="Z50" s="44">
        <v>0</v>
      </c>
      <c r="AA50" s="44">
        <v>0</v>
      </c>
      <c r="AB50" s="44">
        <v>0</v>
      </c>
      <c r="AC50" s="44">
        <v>0.5</v>
      </c>
      <c r="AD50" s="44">
        <v>2</v>
      </c>
      <c r="AE50" s="44">
        <v>0</v>
      </c>
      <c r="AF50" s="44">
        <v>0.25</v>
      </c>
      <c r="AG50" s="44">
        <v>4</v>
      </c>
      <c r="AH50" s="44">
        <v>0</v>
      </c>
      <c r="AI50" s="44">
        <v>0</v>
      </c>
      <c r="AJ50" s="44">
        <v>0.25</v>
      </c>
      <c r="AK50" s="44">
        <v>0</v>
      </c>
      <c r="AL50" s="44">
        <v>0</v>
      </c>
      <c r="AM50" s="44">
        <v>0</v>
      </c>
      <c r="AN50" s="44">
        <v>0</v>
      </c>
      <c r="AO50" s="44">
        <v>0</v>
      </c>
      <c r="AP50" s="44">
        <v>0</v>
      </c>
      <c r="AQ50" s="44">
        <v>0</v>
      </c>
      <c r="AR50" s="44">
        <v>0</v>
      </c>
      <c r="AS50" s="44">
        <v>0</v>
      </c>
      <c r="AT50" s="44">
        <v>0</v>
      </c>
      <c r="AU50" s="44">
        <v>0</v>
      </c>
      <c r="AV50" s="44">
        <v>0</v>
      </c>
      <c r="AW50" s="44">
        <v>5</v>
      </c>
      <c r="AX50" s="44">
        <v>0</v>
      </c>
      <c r="AY50" s="44">
        <v>0</v>
      </c>
      <c r="AZ50" s="44">
        <v>0</v>
      </c>
      <c r="BA50" s="44">
        <v>0.25</v>
      </c>
      <c r="BB50" s="44">
        <v>0</v>
      </c>
      <c r="BC50" s="44">
        <v>0</v>
      </c>
      <c r="BD50" s="44">
        <v>0</v>
      </c>
      <c r="BE50" s="44">
        <v>0</v>
      </c>
      <c r="BF50" s="44">
        <v>0</v>
      </c>
      <c r="BG50" s="44">
        <v>0</v>
      </c>
      <c r="BH50" s="44">
        <v>0</v>
      </c>
      <c r="BJ50" s="44">
        <v>0</v>
      </c>
      <c r="BL50" s="44">
        <v>0</v>
      </c>
      <c r="BM50" s="44">
        <v>0</v>
      </c>
      <c r="BN50" s="44">
        <v>0</v>
      </c>
      <c r="BO50" s="44">
        <v>0</v>
      </c>
      <c r="BP50" s="44">
        <v>3</v>
      </c>
      <c r="BQ50" s="44">
        <v>0</v>
      </c>
      <c r="BR50" s="44">
        <v>0</v>
      </c>
      <c r="BS50" s="44">
        <v>0</v>
      </c>
      <c r="BT50" s="44">
        <v>0.25</v>
      </c>
      <c r="BU50" s="44">
        <v>2</v>
      </c>
      <c r="BV50" s="44">
        <v>0</v>
      </c>
      <c r="BW50" s="44">
        <v>0</v>
      </c>
      <c r="BZ50" s="44">
        <v>0</v>
      </c>
      <c r="CB50" s="44">
        <v>0</v>
      </c>
      <c r="CD50" s="44">
        <v>0</v>
      </c>
      <c r="CH50" s="44">
        <v>0</v>
      </c>
      <c r="CJ50" s="44">
        <v>0</v>
      </c>
      <c r="CK50" s="44">
        <v>0</v>
      </c>
      <c r="CL50" s="44">
        <v>0</v>
      </c>
      <c r="CM50" s="44">
        <v>0</v>
      </c>
      <c r="CN50" s="44">
        <v>0</v>
      </c>
      <c r="CO50" s="44">
        <v>0</v>
      </c>
      <c r="CP50" s="44">
        <v>0</v>
      </c>
      <c r="CQ50" s="44">
        <v>0</v>
      </c>
      <c r="CR50" s="44">
        <v>0</v>
      </c>
      <c r="CS50" s="44">
        <v>0</v>
      </c>
      <c r="CT50" s="44">
        <v>0</v>
      </c>
      <c r="CU50" s="44">
        <v>0</v>
      </c>
      <c r="CV50" s="44">
        <v>73</v>
      </c>
      <c r="CW50" s="44">
        <f t="shared" si="0"/>
        <v>20.75</v>
      </c>
      <c r="CX50" s="87">
        <f t="shared" si="1"/>
        <v>152.25</v>
      </c>
      <c r="CY50" s="91"/>
      <c r="CZ50" s="44">
        <v>0</v>
      </c>
      <c r="DA50" s="44"/>
      <c r="DB50" s="44"/>
    </row>
    <row r="51" spans="1:106" ht="15.75" customHeight="1" x14ac:dyDescent="0.3">
      <c r="A51" s="44" t="s">
        <v>652</v>
      </c>
      <c r="B51" s="44" t="s">
        <v>787</v>
      </c>
      <c r="C51" s="44" t="s">
        <v>787</v>
      </c>
      <c r="D51" s="44">
        <v>2017</v>
      </c>
      <c r="E51" s="45">
        <v>42906</v>
      </c>
      <c r="F51" s="44" t="s">
        <v>137</v>
      </c>
      <c r="G51" s="44" t="s">
        <v>61</v>
      </c>
      <c r="H51" s="37" t="s">
        <v>35</v>
      </c>
      <c r="I51" s="37" t="s">
        <v>31</v>
      </c>
      <c r="J51" s="37" t="s">
        <v>31</v>
      </c>
      <c r="K51" s="37" t="s">
        <v>31</v>
      </c>
      <c r="L51" s="37" t="s">
        <v>31</v>
      </c>
      <c r="M51" s="44">
        <v>1</v>
      </c>
      <c r="N51" s="44">
        <v>0</v>
      </c>
      <c r="O51" s="44">
        <v>0</v>
      </c>
      <c r="P51" s="44">
        <v>0.25</v>
      </c>
      <c r="Q51" s="44">
        <v>10</v>
      </c>
      <c r="R51" s="44">
        <v>25</v>
      </c>
      <c r="S51" s="44">
        <v>0</v>
      </c>
      <c r="T51" s="44">
        <v>0</v>
      </c>
      <c r="U51" s="44">
        <v>0.25</v>
      </c>
      <c r="V51" s="44">
        <v>0</v>
      </c>
      <c r="W51" s="44">
        <v>0</v>
      </c>
      <c r="X51" s="44">
        <v>0</v>
      </c>
      <c r="Y51" s="44">
        <v>47</v>
      </c>
      <c r="Z51" s="44">
        <v>0</v>
      </c>
      <c r="AA51" s="44">
        <v>0</v>
      </c>
      <c r="AB51" s="44">
        <v>0</v>
      </c>
      <c r="AC51" s="44">
        <v>2</v>
      </c>
      <c r="AD51" s="44">
        <v>0.5</v>
      </c>
      <c r="AE51" s="44">
        <v>0.25</v>
      </c>
      <c r="AF51" s="44">
        <v>0.25</v>
      </c>
      <c r="AG51" s="44">
        <v>0</v>
      </c>
      <c r="AH51" s="44">
        <v>0</v>
      </c>
      <c r="AI51" s="44">
        <v>0</v>
      </c>
      <c r="AJ51" s="44">
        <v>0.25</v>
      </c>
      <c r="AK51" s="44">
        <v>0</v>
      </c>
      <c r="AL51" s="44">
        <v>0</v>
      </c>
      <c r="AM51" s="44">
        <v>0</v>
      </c>
      <c r="AN51" s="44">
        <v>0</v>
      </c>
      <c r="AO51" s="44">
        <v>0</v>
      </c>
      <c r="AP51" s="44">
        <v>0</v>
      </c>
      <c r="AQ51" s="44">
        <v>0</v>
      </c>
      <c r="AR51" s="44">
        <v>0</v>
      </c>
      <c r="AS51" s="44">
        <v>0</v>
      </c>
      <c r="AT51" s="44">
        <v>0.25</v>
      </c>
      <c r="AU51" s="44">
        <v>0</v>
      </c>
      <c r="AV51" s="44">
        <v>0</v>
      </c>
      <c r="AW51" s="44">
        <v>5</v>
      </c>
      <c r="AX51" s="44">
        <v>0</v>
      </c>
      <c r="AY51" s="44">
        <v>0</v>
      </c>
      <c r="AZ51" s="44">
        <v>2</v>
      </c>
      <c r="BA51" s="44">
        <v>0.25</v>
      </c>
      <c r="BB51" s="44">
        <v>0</v>
      </c>
      <c r="BC51" s="44">
        <v>0</v>
      </c>
      <c r="BD51" s="44">
        <v>0</v>
      </c>
      <c r="BE51" s="44">
        <v>0</v>
      </c>
      <c r="BF51" s="44">
        <v>0</v>
      </c>
      <c r="BG51" s="44">
        <v>0</v>
      </c>
      <c r="BH51" s="44">
        <v>0</v>
      </c>
      <c r="BJ51" s="44">
        <v>0</v>
      </c>
      <c r="BL51" s="44">
        <v>0</v>
      </c>
      <c r="BM51" s="44">
        <v>0</v>
      </c>
      <c r="BN51" s="44">
        <v>0</v>
      </c>
      <c r="BO51" s="44">
        <v>0</v>
      </c>
      <c r="BP51" s="44">
        <v>11</v>
      </c>
      <c r="BQ51" s="44">
        <v>0</v>
      </c>
      <c r="BR51" s="44">
        <v>0</v>
      </c>
      <c r="BS51" s="44">
        <v>0</v>
      </c>
      <c r="BT51" s="44">
        <v>0.25</v>
      </c>
      <c r="BU51" s="44">
        <v>2</v>
      </c>
      <c r="BV51" s="44">
        <v>0</v>
      </c>
      <c r="BW51" s="44">
        <v>0</v>
      </c>
      <c r="BZ51" s="44">
        <v>0</v>
      </c>
      <c r="CB51" s="44">
        <v>0</v>
      </c>
      <c r="CD51" s="44">
        <v>0</v>
      </c>
      <c r="CH51" s="44">
        <v>0</v>
      </c>
      <c r="CJ51" s="44">
        <v>0</v>
      </c>
      <c r="CK51" s="44">
        <v>0</v>
      </c>
      <c r="CL51" s="44">
        <v>0</v>
      </c>
      <c r="CM51" s="44">
        <v>0</v>
      </c>
      <c r="CN51" s="44">
        <v>0</v>
      </c>
      <c r="CO51" s="44">
        <v>0</v>
      </c>
      <c r="CP51" s="44">
        <v>0</v>
      </c>
      <c r="CQ51" s="44">
        <v>0.25</v>
      </c>
      <c r="CR51" s="44">
        <v>0</v>
      </c>
      <c r="CS51" s="44">
        <v>0</v>
      </c>
      <c r="CT51" s="44">
        <v>0</v>
      </c>
      <c r="CU51" s="44">
        <v>0</v>
      </c>
      <c r="CV51" s="44">
        <v>65</v>
      </c>
      <c r="CW51" s="44">
        <f t="shared" si="0"/>
        <v>71.5</v>
      </c>
      <c r="CX51" s="87">
        <f t="shared" si="1"/>
        <v>101.25</v>
      </c>
      <c r="CY51" s="91"/>
      <c r="CZ51" s="44">
        <v>0</v>
      </c>
      <c r="DA51" s="44"/>
      <c r="DB51" s="44" t="s">
        <v>1228</v>
      </c>
    </row>
    <row r="52" spans="1:106" ht="15.75" customHeight="1" x14ac:dyDescent="0.3">
      <c r="A52" s="44" t="s">
        <v>652</v>
      </c>
      <c r="B52" s="44" t="s">
        <v>787</v>
      </c>
      <c r="C52" s="44" t="s">
        <v>787</v>
      </c>
      <c r="D52" s="44">
        <v>2017</v>
      </c>
      <c r="E52" s="45">
        <v>42906</v>
      </c>
      <c r="F52" s="44" t="s">
        <v>137</v>
      </c>
      <c r="G52" s="44" t="s">
        <v>64</v>
      </c>
      <c r="H52" s="37" t="s">
        <v>26</v>
      </c>
      <c r="I52" s="37" t="s">
        <v>26</v>
      </c>
      <c r="J52" s="37" t="s">
        <v>27</v>
      </c>
      <c r="K52" s="37" t="s">
        <v>26</v>
      </c>
      <c r="L52" s="37" t="s">
        <v>27</v>
      </c>
      <c r="M52" s="44">
        <v>3</v>
      </c>
      <c r="N52" s="44">
        <v>0.25</v>
      </c>
      <c r="O52" s="44">
        <v>0</v>
      </c>
      <c r="P52" s="44">
        <v>0.25</v>
      </c>
      <c r="Q52" s="44">
        <v>10</v>
      </c>
      <c r="R52" s="44">
        <v>15</v>
      </c>
      <c r="S52" s="44">
        <v>0</v>
      </c>
      <c r="T52" s="44">
        <v>0</v>
      </c>
      <c r="U52" s="44">
        <v>0.25</v>
      </c>
      <c r="V52" s="44">
        <v>0</v>
      </c>
      <c r="W52" s="44">
        <v>0</v>
      </c>
      <c r="X52" s="44">
        <v>0</v>
      </c>
      <c r="Y52" s="44">
        <v>16</v>
      </c>
      <c r="Z52" s="44">
        <v>0</v>
      </c>
      <c r="AA52" s="44">
        <v>0</v>
      </c>
      <c r="AB52" s="44">
        <v>0</v>
      </c>
      <c r="AC52" s="44">
        <v>21</v>
      </c>
      <c r="AD52" s="44">
        <v>2</v>
      </c>
      <c r="AE52" s="44">
        <v>0</v>
      </c>
      <c r="AF52" s="44">
        <v>0.25</v>
      </c>
      <c r="AG52" s="44">
        <v>3</v>
      </c>
      <c r="AH52" s="44">
        <v>0</v>
      </c>
      <c r="AI52" s="44">
        <v>0</v>
      </c>
      <c r="AJ52" s="44">
        <v>0</v>
      </c>
      <c r="AK52" s="44">
        <v>0</v>
      </c>
      <c r="AL52" s="44">
        <v>0</v>
      </c>
      <c r="AM52" s="44">
        <v>0</v>
      </c>
      <c r="AN52" s="44">
        <v>0</v>
      </c>
      <c r="AO52" s="44">
        <v>0</v>
      </c>
      <c r="AP52" s="44">
        <v>0</v>
      </c>
      <c r="AQ52" s="44">
        <v>0</v>
      </c>
      <c r="AR52" s="44">
        <v>0</v>
      </c>
      <c r="AS52" s="44">
        <v>0</v>
      </c>
      <c r="AT52" s="44">
        <v>0</v>
      </c>
      <c r="AU52" s="44">
        <v>0</v>
      </c>
      <c r="AV52" s="44">
        <v>0</v>
      </c>
      <c r="AW52" s="44">
        <v>6</v>
      </c>
      <c r="AX52" s="44">
        <v>0</v>
      </c>
      <c r="AY52" s="44">
        <v>0</v>
      </c>
      <c r="AZ52" s="44">
        <v>0</v>
      </c>
      <c r="BA52" s="44">
        <v>0</v>
      </c>
      <c r="BB52" s="44">
        <v>0</v>
      </c>
      <c r="BC52" s="44">
        <v>0</v>
      </c>
      <c r="BD52" s="44">
        <v>0</v>
      </c>
      <c r="BE52" s="44">
        <v>0</v>
      </c>
      <c r="BF52" s="44">
        <v>0</v>
      </c>
      <c r="BG52" s="44">
        <v>0</v>
      </c>
      <c r="BH52" s="44">
        <v>0</v>
      </c>
      <c r="BJ52" s="44">
        <v>0</v>
      </c>
      <c r="BL52" s="44">
        <v>0</v>
      </c>
      <c r="BM52" s="44">
        <v>0</v>
      </c>
      <c r="BN52" s="44">
        <v>10</v>
      </c>
      <c r="BO52" s="44">
        <v>0</v>
      </c>
      <c r="BP52" s="44">
        <v>7</v>
      </c>
      <c r="BQ52" s="44">
        <v>0</v>
      </c>
      <c r="BR52" s="44">
        <v>0</v>
      </c>
      <c r="BS52" s="44">
        <v>0</v>
      </c>
      <c r="BT52" s="44">
        <v>0.5</v>
      </c>
      <c r="BU52" s="44">
        <v>5</v>
      </c>
      <c r="BV52" s="44">
        <v>0</v>
      </c>
      <c r="BW52" s="44">
        <v>0</v>
      </c>
      <c r="BZ52" s="44">
        <v>0</v>
      </c>
      <c r="CB52" s="44">
        <v>0</v>
      </c>
      <c r="CD52" s="44">
        <v>0</v>
      </c>
      <c r="CH52" s="44">
        <v>0</v>
      </c>
      <c r="CJ52" s="44">
        <v>0</v>
      </c>
      <c r="CK52" s="44">
        <v>0</v>
      </c>
      <c r="CL52" s="44">
        <v>0</v>
      </c>
      <c r="CM52" s="44">
        <v>0</v>
      </c>
      <c r="CN52" s="44">
        <v>0</v>
      </c>
      <c r="CO52" s="44">
        <v>0</v>
      </c>
      <c r="CP52" s="44">
        <v>0</v>
      </c>
      <c r="CQ52" s="44">
        <v>0.25</v>
      </c>
      <c r="CR52" s="44">
        <v>0</v>
      </c>
      <c r="CS52" s="44">
        <v>0.25</v>
      </c>
      <c r="CT52" s="44">
        <v>0</v>
      </c>
      <c r="CU52" s="44">
        <v>0</v>
      </c>
      <c r="CV52" s="44">
        <v>-1</v>
      </c>
      <c r="CW52" s="44">
        <f t="shared" si="0"/>
        <v>71.5</v>
      </c>
      <c r="CX52" s="87">
        <f t="shared" si="1"/>
        <v>27.5</v>
      </c>
      <c r="CY52" s="91"/>
      <c r="CZ52" s="44">
        <v>48</v>
      </c>
      <c r="DA52" s="44" t="s">
        <v>887</v>
      </c>
      <c r="DB52" s="44"/>
    </row>
    <row r="53" spans="1:106" ht="15.75" customHeight="1" x14ac:dyDescent="0.3">
      <c r="A53" s="44" t="s">
        <v>652</v>
      </c>
      <c r="B53" s="44" t="s">
        <v>787</v>
      </c>
      <c r="C53" s="44" t="s">
        <v>787</v>
      </c>
      <c r="D53" s="44">
        <v>2017</v>
      </c>
      <c r="E53" s="45">
        <v>42906</v>
      </c>
      <c r="F53" s="44" t="s">
        <v>137</v>
      </c>
      <c r="G53" s="44" t="s">
        <v>67</v>
      </c>
      <c r="H53" s="37" t="s">
        <v>35</v>
      </c>
      <c r="I53" s="37" t="s">
        <v>31</v>
      </c>
      <c r="J53" s="37" t="s">
        <v>31</v>
      </c>
      <c r="K53" s="37" t="s">
        <v>31</v>
      </c>
      <c r="L53" s="37" t="s">
        <v>31</v>
      </c>
      <c r="M53" s="44">
        <v>0.5</v>
      </c>
      <c r="N53" s="44">
        <v>0</v>
      </c>
      <c r="O53" s="44">
        <v>0</v>
      </c>
      <c r="P53" s="44">
        <v>0.25</v>
      </c>
      <c r="Q53" s="44">
        <v>15</v>
      </c>
      <c r="R53" s="44">
        <v>10</v>
      </c>
      <c r="S53" s="44">
        <v>0</v>
      </c>
      <c r="T53" s="44">
        <v>0</v>
      </c>
      <c r="U53" s="44">
        <v>2</v>
      </c>
      <c r="V53" s="44">
        <v>0.25</v>
      </c>
      <c r="W53" s="44">
        <v>0</v>
      </c>
      <c r="X53" s="44">
        <v>0</v>
      </c>
      <c r="Y53" s="44">
        <v>11</v>
      </c>
      <c r="Z53" s="44">
        <v>0</v>
      </c>
      <c r="AA53" s="44">
        <v>0</v>
      </c>
      <c r="AB53" s="44">
        <v>0</v>
      </c>
      <c r="AC53" s="44">
        <v>16</v>
      </c>
      <c r="AD53" s="44">
        <v>3</v>
      </c>
      <c r="AE53" s="44">
        <v>0.25</v>
      </c>
      <c r="AF53" s="44">
        <v>2</v>
      </c>
      <c r="AG53" s="44">
        <v>0</v>
      </c>
      <c r="AH53" s="44">
        <v>0</v>
      </c>
      <c r="AI53" s="44">
        <v>0</v>
      </c>
      <c r="AJ53" s="44">
        <v>0</v>
      </c>
      <c r="AK53" s="44">
        <v>0</v>
      </c>
      <c r="AL53" s="44">
        <v>0</v>
      </c>
      <c r="AM53" s="44">
        <v>0</v>
      </c>
      <c r="AN53" s="44">
        <v>0</v>
      </c>
      <c r="AO53" s="44">
        <v>0</v>
      </c>
      <c r="AP53" s="44">
        <v>0</v>
      </c>
      <c r="AQ53" s="44">
        <v>0</v>
      </c>
      <c r="AR53" s="44">
        <v>0</v>
      </c>
      <c r="AS53" s="44">
        <v>0</v>
      </c>
      <c r="AT53" s="44">
        <v>0</v>
      </c>
      <c r="AU53" s="44">
        <v>0</v>
      </c>
      <c r="AV53" s="44">
        <v>0</v>
      </c>
      <c r="AW53" s="44">
        <v>0.5</v>
      </c>
      <c r="AX53" s="44">
        <v>0</v>
      </c>
      <c r="AY53" s="44">
        <v>1</v>
      </c>
      <c r="AZ53" s="44">
        <v>0</v>
      </c>
      <c r="BA53" s="44">
        <v>0.25</v>
      </c>
      <c r="BB53" s="44">
        <v>0</v>
      </c>
      <c r="BC53" s="44">
        <v>0</v>
      </c>
      <c r="BD53" s="44">
        <v>0</v>
      </c>
      <c r="BE53" s="44">
        <v>0</v>
      </c>
      <c r="BF53" s="44">
        <v>0</v>
      </c>
      <c r="BG53" s="44">
        <v>0</v>
      </c>
      <c r="BH53" s="44">
        <v>0</v>
      </c>
      <c r="BJ53" s="44">
        <v>0</v>
      </c>
      <c r="BL53" s="44">
        <v>0</v>
      </c>
      <c r="BM53" s="44">
        <v>0</v>
      </c>
      <c r="BN53" s="44">
        <v>7</v>
      </c>
      <c r="BO53" s="44">
        <v>0</v>
      </c>
      <c r="BP53" s="44">
        <v>21</v>
      </c>
      <c r="BQ53" s="44">
        <v>0</v>
      </c>
      <c r="BR53" s="44">
        <v>0</v>
      </c>
      <c r="BS53" s="44">
        <v>0</v>
      </c>
      <c r="BT53" s="44">
        <v>2</v>
      </c>
      <c r="BU53" s="44">
        <v>5</v>
      </c>
      <c r="BV53" s="44">
        <v>0</v>
      </c>
      <c r="BW53" s="44">
        <v>0</v>
      </c>
      <c r="BZ53" s="44">
        <v>0</v>
      </c>
      <c r="CB53" s="44">
        <v>0</v>
      </c>
      <c r="CD53" s="44">
        <v>0</v>
      </c>
      <c r="CH53" s="44">
        <v>0</v>
      </c>
      <c r="CJ53" s="44">
        <v>0</v>
      </c>
      <c r="CK53" s="44">
        <v>0</v>
      </c>
      <c r="CL53" s="44">
        <v>0</v>
      </c>
      <c r="CM53" s="44">
        <v>0</v>
      </c>
      <c r="CN53" s="44">
        <v>0</v>
      </c>
      <c r="CO53" s="44">
        <v>0</v>
      </c>
      <c r="CP53" s="44">
        <v>0</v>
      </c>
      <c r="CQ53" s="44">
        <v>0.25</v>
      </c>
      <c r="CR53" s="44">
        <v>0</v>
      </c>
      <c r="CS53" s="44">
        <v>0.25</v>
      </c>
      <c r="CT53" s="44">
        <v>0</v>
      </c>
      <c r="CU53" s="44">
        <v>0</v>
      </c>
      <c r="CV53" s="44">
        <v>75</v>
      </c>
      <c r="CW53" s="44">
        <f t="shared" si="0"/>
        <v>71.75</v>
      </c>
      <c r="CX53" s="87">
        <f t="shared" si="1"/>
        <v>100.75</v>
      </c>
      <c r="CY53" s="91"/>
      <c r="CZ53" s="44">
        <v>18</v>
      </c>
      <c r="DA53" s="44"/>
      <c r="DB53" s="44"/>
    </row>
    <row r="54" spans="1:106" ht="15.75" customHeight="1" x14ac:dyDescent="0.3">
      <c r="A54" s="44" t="s">
        <v>652</v>
      </c>
      <c r="B54" s="44" t="s">
        <v>787</v>
      </c>
      <c r="C54" s="44" t="s">
        <v>787</v>
      </c>
      <c r="D54" s="44">
        <v>2017</v>
      </c>
      <c r="E54" s="45">
        <v>42906</v>
      </c>
      <c r="F54" s="44" t="s">
        <v>137</v>
      </c>
      <c r="G54" s="44" t="s">
        <v>71</v>
      </c>
      <c r="H54" s="37" t="s">
        <v>21</v>
      </c>
      <c r="I54" s="37" t="s">
        <v>21</v>
      </c>
      <c r="J54" s="37" t="s">
        <v>22</v>
      </c>
      <c r="K54" s="37" t="s">
        <v>21</v>
      </c>
      <c r="L54" s="37" t="s">
        <v>22</v>
      </c>
      <c r="M54" s="44">
        <v>1</v>
      </c>
      <c r="N54" s="44">
        <v>0.5</v>
      </c>
      <c r="O54" s="44">
        <v>0</v>
      </c>
      <c r="P54" s="44">
        <v>0.25</v>
      </c>
      <c r="Q54" s="44">
        <v>13</v>
      </c>
      <c r="R54" s="44">
        <v>20</v>
      </c>
      <c r="S54" s="44">
        <v>0</v>
      </c>
      <c r="T54" s="44">
        <v>0</v>
      </c>
      <c r="U54" s="44">
        <v>1</v>
      </c>
      <c r="V54" s="44">
        <v>0.25</v>
      </c>
      <c r="W54" s="44">
        <v>0</v>
      </c>
      <c r="X54" s="44">
        <v>0</v>
      </c>
      <c r="Y54" s="44">
        <v>15</v>
      </c>
      <c r="Z54" s="44">
        <v>0</v>
      </c>
      <c r="AA54" s="44">
        <v>0</v>
      </c>
      <c r="AB54" s="44">
        <v>0</v>
      </c>
      <c r="AC54" s="44">
        <v>12</v>
      </c>
      <c r="AD54" s="44">
        <v>2</v>
      </c>
      <c r="AE54" s="44">
        <v>0</v>
      </c>
      <c r="AF54" s="44">
        <v>0</v>
      </c>
      <c r="AG54" s="44">
        <v>0</v>
      </c>
      <c r="AH54" s="44">
        <v>0</v>
      </c>
      <c r="AI54" s="44">
        <v>0</v>
      </c>
      <c r="AJ54" s="44">
        <v>0</v>
      </c>
      <c r="AK54" s="44">
        <v>0</v>
      </c>
      <c r="AL54" s="44">
        <v>0</v>
      </c>
      <c r="AM54" s="44">
        <v>0</v>
      </c>
      <c r="AN54" s="44">
        <v>0</v>
      </c>
      <c r="AO54" s="44">
        <v>0</v>
      </c>
      <c r="AP54" s="44">
        <v>0</v>
      </c>
      <c r="AQ54" s="44">
        <v>0</v>
      </c>
      <c r="AR54" s="44">
        <v>0</v>
      </c>
      <c r="AS54" s="44">
        <v>0</v>
      </c>
      <c r="AT54" s="44">
        <v>0</v>
      </c>
      <c r="AU54" s="44">
        <v>0</v>
      </c>
      <c r="AV54" s="44">
        <v>0</v>
      </c>
      <c r="AW54" s="44">
        <v>3</v>
      </c>
      <c r="AX54" s="44">
        <v>0</v>
      </c>
      <c r="AY54" s="44">
        <v>0</v>
      </c>
      <c r="AZ54" s="44">
        <v>0</v>
      </c>
      <c r="BA54" s="44">
        <v>0</v>
      </c>
      <c r="BB54" s="44">
        <v>0</v>
      </c>
      <c r="BC54" s="44">
        <v>0</v>
      </c>
      <c r="BD54" s="44">
        <v>0</v>
      </c>
      <c r="BE54" s="44">
        <v>0</v>
      </c>
      <c r="BF54" s="44">
        <v>0</v>
      </c>
      <c r="BG54" s="44">
        <v>0</v>
      </c>
      <c r="BH54" s="44">
        <v>0</v>
      </c>
      <c r="BJ54" s="44">
        <v>0.25</v>
      </c>
      <c r="BL54" s="44">
        <v>0</v>
      </c>
      <c r="BM54" s="44">
        <v>0</v>
      </c>
      <c r="BN54" s="44">
        <v>15</v>
      </c>
      <c r="BO54" s="44">
        <v>0</v>
      </c>
      <c r="BP54" s="44">
        <v>12</v>
      </c>
      <c r="BQ54" s="44">
        <v>0</v>
      </c>
      <c r="BR54" s="44">
        <v>0</v>
      </c>
      <c r="BS54" s="44">
        <v>0</v>
      </c>
      <c r="BT54" s="44">
        <v>1</v>
      </c>
      <c r="BU54" s="44">
        <v>2</v>
      </c>
      <c r="BV54" s="44">
        <v>0</v>
      </c>
      <c r="BW54" s="44">
        <v>0</v>
      </c>
      <c r="BZ54" s="44">
        <v>0</v>
      </c>
      <c r="CB54" s="44">
        <v>0</v>
      </c>
      <c r="CD54" s="44">
        <v>0</v>
      </c>
      <c r="CH54" s="44">
        <v>0</v>
      </c>
      <c r="CJ54" s="44">
        <v>0</v>
      </c>
      <c r="CK54" s="44">
        <v>0</v>
      </c>
      <c r="CL54" s="44">
        <v>0</v>
      </c>
      <c r="CM54" s="44">
        <v>0</v>
      </c>
      <c r="CN54" s="44">
        <v>0</v>
      </c>
      <c r="CO54" s="44">
        <v>0</v>
      </c>
      <c r="CP54" s="44">
        <v>0</v>
      </c>
      <c r="CQ54" s="44">
        <v>2</v>
      </c>
      <c r="CR54" s="44">
        <v>0</v>
      </c>
      <c r="CS54" s="44">
        <v>0.25</v>
      </c>
      <c r="CT54" s="44">
        <v>0</v>
      </c>
      <c r="CU54" s="44">
        <v>0</v>
      </c>
      <c r="CV54" s="44">
        <v>65</v>
      </c>
      <c r="CW54" s="44">
        <f t="shared" si="0"/>
        <v>65.75</v>
      </c>
      <c r="CX54" s="87">
        <f t="shared" si="1"/>
        <v>99.75</v>
      </c>
      <c r="CY54" s="91"/>
      <c r="CZ54" s="44">
        <v>71</v>
      </c>
      <c r="DA54" s="44"/>
      <c r="DB54" s="44"/>
    </row>
    <row r="55" spans="1:106" ht="15.75" customHeight="1" x14ac:dyDescent="0.3">
      <c r="A55" s="44" t="s">
        <v>652</v>
      </c>
      <c r="B55" s="44" t="s">
        <v>787</v>
      </c>
      <c r="C55" s="44" t="s">
        <v>787</v>
      </c>
      <c r="D55" s="44">
        <v>2017</v>
      </c>
      <c r="E55" s="45">
        <v>42906</v>
      </c>
      <c r="F55" s="44" t="s">
        <v>137</v>
      </c>
      <c r="G55" s="44" t="s">
        <v>77</v>
      </c>
      <c r="H55" s="37" t="s">
        <v>22</v>
      </c>
      <c r="I55" s="37" t="s">
        <v>22</v>
      </c>
      <c r="J55" s="37" t="s">
        <v>21</v>
      </c>
      <c r="K55" s="37" t="s">
        <v>22</v>
      </c>
      <c r="L55" s="37" t="s">
        <v>21</v>
      </c>
      <c r="M55" s="44">
        <v>1</v>
      </c>
      <c r="N55" s="44">
        <v>0</v>
      </c>
      <c r="O55" s="44">
        <v>0</v>
      </c>
      <c r="P55" s="44">
        <v>0</v>
      </c>
      <c r="Q55" s="44">
        <v>10</v>
      </c>
      <c r="R55" s="44">
        <v>5</v>
      </c>
      <c r="S55" s="44">
        <v>0</v>
      </c>
      <c r="T55" s="44">
        <v>0</v>
      </c>
      <c r="U55" s="44">
        <v>0.25</v>
      </c>
      <c r="V55" s="44">
        <v>0</v>
      </c>
      <c r="W55" s="44">
        <v>0</v>
      </c>
      <c r="X55" s="44">
        <v>0</v>
      </c>
      <c r="Y55" s="44">
        <v>18</v>
      </c>
      <c r="Z55" s="44">
        <v>0</v>
      </c>
      <c r="AA55" s="44">
        <v>0</v>
      </c>
      <c r="AB55" s="44">
        <v>0</v>
      </c>
      <c r="AC55" s="44">
        <v>5</v>
      </c>
      <c r="AD55" s="44">
        <v>25</v>
      </c>
      <c r="AE55" s="44">
        <v>0</v>
      </c>
      <c r="AF55" s="44">
        <v>2</v>
      </c>
      <c r="AG55" s="44">
        <v>0</v>
      </c>
      <c r="AH55" s="44">
        <v>0</v>
      </c>
      <c r="AI55" s="44">
        <v>0</v>
      </c>
      <c r="AJ55" s="44">
        <v>0.25</v>
      </c>
      <c r="AK55" s="44">
        <v>0</v>
      </c>
      <c r="AL55" s="44">
        <v>0</v>
      </c>
      <c r="AM55" s="44">
        <v>0</v>
      </c>
      <c r="AN55" s="44">
        <v>0</v>
      </c>
      <c r="AO55" s="44">
        <v>0</v>
      </c>
      <c r="AP55" s="44">
        <v>0.25</v>
      </c>
      <c r="AQ55" s="44">
        <v>0</v>
      </c>
      <c r="AR55" s="44">
        <v>0</v>
      </c>
      <c r="AS55" s="44">
        <v>0</v>
      </c>
      <c r="AT55" s="44">
        <v>0</v>
      </c>
      <c r="AU55" s="44">
        <v>0</v>
      </c>
      <c r="AV55" s="44">
        <v>0</v>
      </c>
      <c r="AW55" s="44">
        <v>3</v>
      </c>
      <c r="AX55" s="44">
        <v>0</v>
      </c>
      <c r="AY55" s="44">
        <v>0</v>
      </c>
      <c r="AZ55" s="44">
        <v>0</v>
      </c>
      <c r="BA55" s="44">
        <v>0.25</v>
      </c>
      <c r="BB55" s="44">
        <v>0</v>
      </c>
      <c r="BC55" s="44">
        <v>0</v>
      </c>
      <c r="BD55" s="44">
        <v>0</v>
      </c>
      <c r="BE55" s="44">
        <v>0</v>
      </c>
      <c r="BF55" s="44">
        <v>0</v>
      </c>
      <c r="BG55" s="44">
        <v>0</v>
      </c>
      <c r="BH55" s="44">
        <v>0</v>
      </c>
      <c r="BJ55" s="44">
        <v>0</v>
      </c>
      <c r="BL55" s="44">
        <v>0</v>
      </c>
      <c r="BM55" s="44">
        <v>0</v>
      </c>
      <c r="BN55" s="44">
        <v>26</v>
      </c>
      <c r="BO55" s="44">
        <v>0</v>
      </c>
      <c r="BP55" s="44">
        <v>8</v>
      </c>
      <c r="BQ55" s="44">
        <v>0</v>
      </c>
      <c r="BR55" s="44">
        <v>0</v>
      </c>
      <c r="BS55" s="44">
        <v>0</v>
      </c>
      <c r="BT55" s="44">
        <v>0.5</v>
      </c>
      <c r="BU55" s="44">
        <v>0.25</v>
      </c>
      <c r="BV55" s="44">
        <v>0</v>
      </c>
      <c r="BW55" s="44">
        <v>0</v>
      </c>
      <c r="BZ55" s="44">
        <v>0</v>
      </c>
      <c r="CB55" s="44">
        <v>0</v>
      </c>
      <c r="CD55" s="44">
        <v>0</v>
      </c>
      <c r="CH55" s="44">
        <v>0</v>
      </c>
      <c r="CJ55" s="44">
        <v>0</v>
      </c>
      <c r="CK55" s="44">
        <v>0</v>
      </c>
      <c r="CL55" s="44">
        <v>0</v>
      </c>
      <c r="CM55" s="44">
        <v>0</v>
      </c>
      <c r="CN55" s="44">
        <v>0</v>
      </c>
      <c r="CO55" s="44">
        <v>0</v>
      </c>
      <c r="CP55" s="44">
        <v>0</v>
      </c>
      <c r="CQ55" s="44">
        <v>0.5</v>
      </c>
      <c r="CR55" s="44">
        <v>0</v>
      </c>
      <c r="CS55" s="44">
        <v>0.25</v>
      </c>
      <c r="CT55" s="44">
        <v>0</v>
      </c>
      <c r="CU55" s="44">
        <v>0</v>
      </c>
      <c r="CV55" s="44">
        <v>85</v>
      </c>
      <c r="CW55" s="44">
        <f t="shared" si="0"/>
        <v>89.5</v>
      </c>
      <c r="CX55" s="87">
        <f t="shared" si="1"/>
        <v>101</v>
      </c>
      <c r="CY55" s="91"/>
      <c r="CZ55" s="44">
        <v>118</v>
      </c>
      <c r="DA55" s="44"/>
      <c r="DB55" s="44" t="s">
        <v>1229</v>
      </c>
    </row>
    <row r="56" spans="1:106" ht="15.75" customHeight="1" x14ac:dyDescent="0.3">
      <c r="A56" s="44" t="s">
        <v>652</v>
      </c>
      <c r="B56" s="44" t="s">
        <v>788</v>
      </c>
      <c r="C56" s="44" t="s">
        <v>782</v>
      </c>
      <c r="D56" s="44">
        <v>2017</v>
      </c>
      <c r="E56" s="45">
        <v>42906</v>
      </c>
      <c r="F56" s="44" t="s">
        <v>137</v>
      </c>
      <c r="G56" s="44" t="s">
        <v>80</v>
      </c>
      <c r="H56" s="37" t="s">
        <v>21</v>
      </c>
      <c r="I56" s="37" t="s">
        <v>21</v>
      </c>
      <c r="J56" s="37" t="s">
        <v>22</v>
      </c>
      <c r="K56" s="37" t="s">
        <v>21</v>
      </c>
      <c r="L56" s="37" t="s">
        <v>22</v>
      </c>
      <c r="M56" s="44">
        <v>0.5</v>
      </c>
      <c r="N56" s="44">
        <v>0.25</v>
      </c>
      <c r="O56" s="44">
        <v>0</v>
      </c>
      <c r="P56" s="44">
        <v>0.5</v>
      </c>
      <c r="Q56" s="44">
        <v>10</v>
      </c>
      <c r="R56" s="44">
        <v>48</v>
      </c>
      <c r="S56" s="44">
        <v>0</v>
      </c>
      <c r="T56" s="44">
        <v>0</v>
      </c>
      <c r="U56" s="44">
        <v>0.5</v>
      </c>
      <c r="V56" s="44">
        <v>0</v>
      </c>
      <c r="W56" s="44">
        <v>0</v>
      </c>
      <c r="X56" s="44">
        <v>0</v>
      </c>
      <c r="Y56" s="44">
        <v>14</v>
      </c>
      <c r="Z56" s="44">
        <v>0</v>
      </c>
      <c r="AA56" s="44">
        <v>0</v>
      </c>
      <c r="AB56" s="44">
        <v>0</v>
      </c>
      <c r="AC56" s="44">
        <v>0.5</v>
      </c>
      <c r="AD56" s="44">
        <v>8</v>
      </c>
      <c r="AE56" s="44">
        <v>0</v>
      </c>
      <c r="AF56" s="44">
        <v>2</v>
      </c>
      <c r="AG56" s="44">
        <v>0</v>
      </c>
      <c r="AH56" s="44">
        <v>0</v>
      </c>
      <c r="AI56" s="44">
        <v>0</v>
      </c>
      <c r="AJ56" s="44">
        <v>0</v>
      </c>
      <c r="AK56" s="44">
        <v>0</v>
      </c>
      <c r="AL56" s="44">
        <v>0</v>
      </c>
      <c r="AM56" s="44">
        <v>0</v>
      </c>
      <c r="AN56" s="44">
        <v>0</v>
      </c>
      <c r="AO56" s="44">
        <v>0</v>
      </c>
      <c r="AP56" s="44">
        <v>0</v>
      </c>
      <c r="AQ56" s="44">
        <v>0</v>
      </c>
      <c r="AR56" s="44">
        <v>0</v>
      </c>
      <c r="AS56" s="44">
        <v>0</v>
      </c>
      <c r="AT56" s="44">
        <v>0</v>
      </c>
      <c r="AU56" s="44">
        <v>0</v>
      </c>
      <c r="AV56" s="44">
        <v>0</v>
      </c>
      <c r="AW56" s="44">
        <v>7</v>
      </c>
      <c r="AX56" s="44">
        <v>0</v>
      </c>
      <c r="AY56" s="44">
        <v>0</v>
      </c>
      <c r="AZ56" s="44">
        <v>0</v>
      </c>
      <c r="BA56" s="44">
        <v>0.25</v>
      </c>
      <c r="BB56" s="44">
        <v>0</v>
      </c>
      <c r="BC56" s="44">
        <v>0</v>
      </c>
      <c r="BD56" s="44">
        <v>0</v>
      </c>
      <c r="BE56" s="44">
        <v>0</v>
      </c>
      <c r="BF56" s="44">
        <v>0</v>
      </c>
      <c r="BG56" s="44">
        <v>0</v>
      </c>
      <c r="BH56" s="44">
        <v>0</v>
      </c>
      <c r="BJ56" s="44">
        <v>0</v>
      </c>
      <c r="BL56" s="44">
        <v>0</v>
      </c>
      <c r="BM56" s="44">
        <v>0</v>
      </c>
      <c r="BN56" s="44">
        <v>0.5</v>
      </c>
      <c r="BO56" s="44">
        <v>0</v>
      </c>
      <c r="BP56" s="44">
        <v>8</v>
      </c>
      <c r="BQ56" s="44">
        <v>0</v>
      </c>
      <c r="BR56" s="44">
        <v>0</v>
      </c>
      <c r="BS56" s="44">
        <v>0</v>
      </c>
      <c r="BT56" s="44">
        <v>0.25</v>
      </c>
      <c r="BU56" s="44">
        <v>1</v>
      </c>
      <c r="BV56" s="44">
        <v>0</v>
      </c>
      <c r="BW56" s="44">
        <v>0</v>
      </c>
      <c r="BZ56" s="44">
        <v>0</v>
      </c>
      <c r="CB56" s="44">
        <v>0</v>
      </c>
      <c r="CD56" s="44">
        <v>0</v>
      </c>
      <c r="CH56" s="44">
        <v>0</v>
      </c>
      <c r="CJ56" s="44">
        <v>0</v>
      </c>
      <c r="CK56" s="44">
        <v>0</v>
      </c>
      <c r="CL56" s="44">
        <v>0</v>
      </c>
      <c r="CM56" s="44">
        <v>0</v>
      </c>
      <c r="CN56" s="44">
        <v>0</v>
      </c>
      <c r="CO56" s="44">
        <v>0</v>
      </c>
      <c r="CP56" s="44">
        <v>0</v>
      </c>
      <c r="CQ56" s="44">
        <v>0</v>
      </c>
      <c r="CR56" s="44">
        <v>0</v>
      </c>
      <c r="CS56" s="44">
        <v>0.25</v>
      </c>
      <c r="CT56" s="44">
        <v>0</v>
      </c>
      <c r="CU56" s="44">
        <v>0</v>
      </c>
      <c r="CV56" s="44">
        <v>45</v>
      </c>
      <c r="CW56" s="44">
        <f t="shared" si="0"/>
        <v>42.25</v>
      </c>
      <c r="CX56" s="87">
        <f t="shared" si="1"/>
        <v>104.25</v>
      </c>
      <c r="CY56" s="91"/>
      <c r="CZ56" s="44">
        <v>2</v>
      </c>
      <c r="DA56" s="44"/>
      <c r="DB56" s="44" t="s">
        <v>1227</v>
      </c>
    </row>
    <row r="57" spans="1:106" ht="15.75" customHeight="1" x14ac:dyDescent="0.3">
      <c r="A57" s="44" t="s">
        <v>652</v>
      </c>
      <c r="B57" s="44" t="s">
        <v>788</v>
      </c>
      <c r="C57" s="44" t="s">
        <v>782</v>
      </c>
      <c r="D57" s="44">
        <v>2017</v>
      </c>
      <c r="E57" s="45">
        <v>42906</v>
      </c>
      <c r="F57" s="44" t="s">
        <v>137</v>
      </c>
      <c r="G57" s="44" t="s">
        <v>83</v>
      </c>
      <c r="H57" s="37" t="s">
        <v>27</v>
      </c>
      <c r="I57" s="37" t="s">
        <v>27</v>
      </c>
      <c r="J57" s="37" t="s">
        <v>26</v>
      </c>
      <c r="K57" s="37" t="s">
        <v>27</v>
      </c>
      <c r="L57" s="37" t="s">
        <v>26</v>
      </c>
      <c r="M57" s="44">
        <v>2</v>
      </c>
      <c r="N57" s="44">
        <v>0.5</v>
      </c>
      <c r="O57" s="44">
        <v>0</v>
      </c>
      <c r="P57" s="44">
        <v>0.25</v>
      </c>
      <c r="Q57" s="44">
        <v>7</v>
      </c>
      <c r="R57" s="44">
        <v>15</v>
      </c>
      <c r="S57" s="44">
        <v>0</v>
      </c>
      <c r="T57" s="44">
        <v>0</v>
      </c>
      <c r="U57" s="44">
        <v>0.25</v>
      </c>
      <c r="V57" s="44">
        <v>0</v>
      </c>
      <c r="W57" s="44">
        <v>0</v>
      </c>
      <c r="X57" s="44">
        <v>0</v>
      </c>
      <c r="Y57" s="44">
        <v>9</v>
      </c>
      <c r="Z57" s="44">
        <v>0</v>
      </c>
      <c r="AA57" s="44">
        <v>0</v>
      </c>
      <c r="AB57" s="44">
        <v>0</v>
      </c>
      <c r="AC57" s="44">
        <v>45</v>
      </c>
      <c r="AD57" s="44">
        <v>2</v>
      </c>
      <c r="AE57" s="44">
        <v>0</v>
      </c>
      <c r="AF57" s="44">
        <v>0.5</v>
      </c>
      <c r="AG57" s="44">
        <v>3</v>
      </c>
      <c r="AH57" s="44">
        <v>0</v>
      </c>
      <c r="AI57" s="44">
        <v>0</v>
      </c>
      <c r="AJ57" s="44">
        <v>0.25</v>
      </c>
      <c r="AK57" s="44">
        <v>0</v>
      </c>
      <c r="AL57" s="44">
        <v>0</v>
      </c>
      <c r="AM57" s="44">
        <v>0</v>
      </c>
      <c r="AN57" s="44">
        <v>0</v>
      </c>
      <c r="AO57" s="44">
        <v>0</v>
      </c>
      <c r="AP57" s="44">
        <v>0</v>
      </c>
      <c r="AQ57" s="44">
        <v>0</v>
      </c>
      <c r="AR57" s="44">
        <v>0</v>
      </c>
      <c r="AS57" s="44">
        <v>0</v>
      </c>
      <c r="AT57" s="44">
        <v>0</v>
      </c>
      <c r="AU57" s="44">
        <v>0</v>
      </c>
      <c r="AV57" s="44">
        <v>0</v>
      </c>
      <c r="AW57" s="44">
        <v>0</v>
      </c>
      <c r="AX57" s="44">
        <v>0</v>
      </c>
      <c r="AY57" s="44">
        <v>0.25</v>
      </c>
      <c r="AZ57" s="44">
        <v>0</v>
      </c>
      <c r="BA57" s="44">
        <v>0</v>
      </c>
      <c r="BB57" s="44">
        <v>0</v>
      </c>
      <c r="BC57" s="44">
        <v>0</v>
      </c>
      <c r="BD57" s="44">
        <v>0</v>
      </c>
      <c r="BE57" s="44">
        <v>0</v>
      </c>
      <c r="BF57" s="44">
        <v>0</v>
      </c>
      <c r="BG57" s="44">
        <v>0</v>
      </c>
      <c r="BH57" s="44">
        <v>0</v>
      </c>
      <c r="BJ57" s="44">
        <v>0</v>
      </c>
      <c r="BL57" s="44">
        <v>0</v>
      </c>
      <c r="BM57" s="44">
        <v>0</v>
      </c>
      <c r="BN57" s="44">
        <v>7</v>
      </c>
      <c r="BO57" s="44">
        <v>0</v>
      </c>
      <c r="BP57" s="44">
        <v>4</v>
      </c>
      <c r="BQ57" s="44">
        <v>0</v>
      </c>
      <c r="BR57" s="44">
        <v>0</v>
      </c>
      <c r="BS57" s="44">
        <v>0</v>
      </c>
      <c r="BT57" s="44">
        <v>1</v>
      </c>
      <c r="BU57" s="44">
        <v>4</v>
      </c>
      <c r="BV57" s="44">
        <v>0</v>
      </c>
      <c r="BW57" s="44">
        <v>0</v>
      </c>
      <c r="BZ57" s="44">
        <v>0</v>
      </c>
      <c r="CB57" s="44">
        <v>0</v>
      </c>
      <c r="CD57" s="44">
        <v>0</v>
      </c>
      <c r="CH57" s="44">
        <v>0</v>
      </c>
      <c r="CJ57" s="44">
        <v>0</v>
      </c>
      <c r="CK57" s="44">
        <v>0</v>
      </c>
      <c r="CL57" s="44">
        <v>0</v>
      </c>
      <c r="CM57" s="44">
        <v>0</v>
      </c>
      <c r="CN57" s="44">
        <v>0</v>
      </c>
      <c r="CO57" s="44">
        <v>0</v>
      </c>
      <c r="CP57" s="44">
        <v>0</v>
      </c>
      <c r="CQ57" s="44">
        <v>0</v>
      </c>
      <c r="CR57" s="44">
        <v>0</v>
      </c>
      <c r="CS57" s="44">
        <v>0.25</v>
      </c>
      <c r="CT57" s="44">
        <v>0</v>
      </c>
      <c r="CU57" s="44">
        <v>0</v>
      </c>
      <c r="CV57" s="44">
        <v>80</v>
      </c>
      <c r="CW57" s="44">
        <f t="shared" si="0"/>
        <v>76.5</v>
      </c>
      <c r="CX57" s="87">
        <f t="shared" si="1"/>
        <v>104.75</v>
      </c>
      <c r="CY57" s="91"/>
      <c r="CZ57" s="44">
        <v>22</v>
      </c>
      <c r="DA57" s="44"/>
      <c r="DB57" s="44"/>
    </row>
    <row r="58" spans="1:106" ht="15.75" customHeight="1" x14ac:dyDescent="0.3">
      <c r="A58" s="44" t="s">
        <v>652</v>
      </c>
      <c r="B58" s="44" t="s">
        <v>788</v>
      </c>
      <c r="C58" s="44" t="s">
        <v>782</v>
      </c>
      <c r="D58" s="44">
        <v>2017</v>
      </c>
      <c r="E58" s="45">
        <v>42906</v>
      </c>
      <c r="F58" s="44" t="s">
        <v>137</v>
      </c>
      <c r="G58" s="44" t="s">
        <v>86</v>
      </c>
      <c r="H58" s="37" t="s">
        <v>22</v>
      </c>
      <c r="I58" s="37" t="s">
        <v>22</v>
      </c>
      <c r="J58" s="37" t="s">
        <v>21</v>
      </c>
      <c r="K58" s="37" t="s">
        <v>22</v>
      </c>
      <c r="L58" s="37" t="s">
        <v>21</v>
      </c>
      <c r="M58" s="44">
        <v>3</v>
      </c>
      <c r="N58" s="44">
        <v>0</v>
      </c>
      <c r="O58" s="44">
        <v>0</v>
      </c>
      <c r="P58" s="44">
        <v>0.25</v>
      </c>
      <c r="Q58" s="44">
        <v>15</v>
      </c>
      <c r="R58" s="44">
        <v>10</v>
      </c>
      <c r="S58" s="44">
        <v>0</v>
      </c>
      <c r="T58" s="44">
        <v>0</v>
      </c>
      <c r="U58" s="44">
        <v>0.25</v>
      </c>
      <c r="V58" s="44">
        <v>0</v>
      </c>
      <c r="W58" s="44">
        <v>0</v>
      </c>
      <c r="X58" s="44">
        <v>0</v>
      </c>
      <c r="Y58" s="44">
        <v>13</v>
      </c>
      <c r="Z58" s="44">
        <v>0</v>
      </c>
      <c r="AA58" s="44">
        <v>0</v>
      </c>
      <c r="AB58" s="44">
        <v>0</v>
      </c>
      <c r="AC58" s="44">
        <v>5</v>
      </c>
      <c r="AD58" s="44">
        <v>8</v>
      </c>
      <c r="AE58" s="44">
        <v>0</v>
      </c>
      <c r="AF58" s="44">
        <v>3</v>
      </c>
      <c r="AG58" s="44">
        <v>0</v>
      </c>
      <c r="AH58" s="44">
        <v>0</v>
      </c>
      <c r="AI58" s="44">
        <v>0</v>
      </c>
      <c r="AJ58" s="44">
        <v>0</v>
      </c>
      <c r="AK58" s="44">
        <v>0</v>
      </c>
      <c r="AL58" s="44">
        <v>0</v>
      </c>
      <c r="AM58" s="44">
        <v>0</v>
      </c>
      <c r="AN58" s="44">
        <v>0</v>
      </c>
      <c r="AO58" s="44">
        <v>0</v>
      </c>
      <c r="AP58" s="44">
        <v>0.25</v>
      </c>
      <c r="AQ58" s="44">
        <v>0</v>
      </c>
      <c r="AR58" s="44">
        <v>0</v>
      </c>
      <c r="AS58" s="44">
        <v>0</v>
      </c>
      <c r="AT58" s="44">
        <v>0</v>
      </c>
      <c r="AU58" s="44">
        <v>0</v>
      </c>
      <c r="AV58" s="44">
        <v>0</v>
      </c>
      <c r="AW58" s="44">
        <v>1</v>
      </c>
      <c r="AX58" s="44">
        <v>0</v>
      </c>
      <c r="AY58" s="44">
        <v>0</v>
      </c>
      <c r="AZ58" s="44">
        <v>0</v>
      </c>
      <c r="BA58" s="44">
        <v>0.25</v>
      </c>
      <c r="BB58" s="44">
        <v>0</v>
      </c>
      <c r="BC58" s="44">
        <v>0</v>
      </c>
      <c r="BD58" s="44">
        <v>0</v>
      </c>
      <c r="BE58" s="44">
        <v>0</v>
      </c>
      <c r="BF58" s="44">
        <v>0</v>
      </c>
      <c r="BG58" s="44">
        <v>0</v>
      </c>
      <c r="BH58" s="44">
        <v>0</v>
      </c>
      <c r="BJ58" s="44">
        <v>0</v>
      </c>
      <c r="BL58" s="44">
        <v>0</v>
      </c>
      <c r="BM58" s="44">
        <v>0</v>
      </c>
      <c r="BN58" s="44">
        <v>3</v>
      </c>
      <c r="BO58" s="44">
        <v>0</v>
      </c>
      <c r="BP58" s="44">
        <v>29</v>
      </c>
      <c r="BQ58" s="44">
        <v>0</v>
      </c>
      <c r="BR58" s="44">
        <v>0</v>
      </c>
      <c r="BS58" s="44">
        <v>0</v>
      </c>
      <c r="BT58" s="44">
        <v>0.5</v>
      </c>
      <c r="BU58" s="44">
        <v>4</v>
      </c>
      <c r="BV58" s="44">
        <v>0</v>
      </c>
      <c r="BW58" s="44">
        <v>0</v>
      </c>
      <c r="BZ58" s="44">
        <v>0</v>
      </c>
      <c r="CB58" s="44">
        <v>0</v>
      </c>
      <c r="CD58" s="44">
        <v>0</v>
      </c>
      <c r="CH58" s="44">
        <v>0</v>
      </c>
      <c r="CJ58" s="44">
        <v>0</v>
      </c>
      <c r="CK58" s="44">
        <v>0</v>
      </c>
      <c r="CL58" s="44">
        <v>0</v>
      </c>
      <c r="CM58" s="44">
        <v>0</v>
      </c>
      <c r="CN58" s="44">
        <v>0</v>
      </c>
      <c r="CO58" s="44">
        <v>0</v>
      </c>
      <c r="CP58" s="44">
        <v>0</v>
      </c>
      <c r="CQ58" s="44">
        <v>1</v>
      </c>
      <c r="CR58" s="44">
        <v>0</v>
      </c>
      <c r="CS58" s="44">
        <v>0</v>
      </c>
      <c r="CT58" s="44">
        <v>0</v>
      </c>
      <c r="CU58" s="44">
        <v>0</v>
      </c>
      <c r="CV58" s="44">
        <v>70</v>
      </c>
      <c r="CW58" s="44">
        <f t="shared" si="0"/>
        <v>68.25</v>
      </c>
      <c r="CX58" s="87">
        <f t="shared" si="1"/>
        <v>98.25</v>
      </c>
      <c r="CY58" s="91"/>
      <c r="CZ58" s="44">
        <v>19</v>
      </c>
      <c r="DA58" s="44"/>
      <c r="DB58" s="44"/>
    </row>
    <row r="59" spans="1:106" ht="15.75" customHeight="1" x14ac:dyDescent="0.3">
      <c r="A59" s="44" t="s">
        <v>652</v>
      </c>
      <c r="B59" s="44" t="s">
        <v>787</v>
      </c>
      <c r="C59" s="44" t="s">
        <v>787</v>
      </c>
      <c r="D59" s="44">
        <v>2017</v>
      </c>
      <c r="E59" s="45">
        <v>42906</v>
      </c>
      <c r="F59" s="44" t="s">
        <v>137</v>
      </c>
      <c r="G59" s="44" t="s">
        <v>89</v>
      </c>
      <c r="H59" s="37" t="s">
        <v>45</v>
      </c>
      <c r="I59" s="37" t="s">
        <v>45</v>
      </c>
      <c r="J59" s="37" t="s">
        <v>45</v>
      </c>
      <c r="K59" s="37" t="s">
        <v>45</v>
      </c>
      <c r="L59" s="37" t="s">
        <v>45</v>
      </c>
      <c r="M59" s="44">
        <v>4</v>
      </c>
      <c r="N59" s="44">
        <v>0</v>
      </c>
      <c r="O59" s="44">
        <v>0</v>
      </c>
      <c r="P59" s="44">
        <v>0.25</v>
      </c>
      <c r="Q59" s="44">
        <v>28</v>
      </c>
      <c r="R59" s="44">
        <v>8</v>
      </c>
      <c r="S59" s="44">
        <v>0</v>
      </c>
      <c r="T59" s="44">
        <v>0</v>
      </c>
      <c r="U59" s="44">
        <v>0.25</v>
      </c>
      <c r="V59" s="44">
        <v>0</v>
      </c>
      <c r="W59" s="44">
        <v>0</v>
      </c>
      <c r="X59" s="44">
        <v>0</v>
      </c>
      <c r="Y59" s="44">
        <v>12</v>
      </c>
      <c r="Z59" s="44">
        <v>0</v>
      </c>
      <c r="AA59" s="44">
        <v>0</v>
      </c>
      <c r="AB59" s="44">
        <v>0</v>
      </c>
      <c r="AC59" s="44">
        <v>4</v>
      </c>
      <c r="AD59" s="44">
        <v>9</v>
      </c>
      <c r="AE59" s="44">
        <v>0</v>
      </c>
      <c r="AF59" s="44">
        <v>0.25</v>
      </c>
      <c r="AG59" s="44">
        <v>3</v>
      </c>
      <c r="AH59" s="44">
        <v>0</v>
      </c>
      <c r="AI59" s="44">
        <v>0</v>
      </c>
      <c r="AJ59" s="44">
        <v>0</v>
      </c>
      <c r="AK59" s="44">
        <v>0</v>
      </c>
      <c r="AL59" s="44">
        <v>0</v>
      </c>
      <c r="AM59" s="44">
        <v>0</v>
      </c>
      <c r="AN59" s="44">
        <v>0</v>
      </c>
      <c r="AO59" s="44">
        <v>0</v>
      </c>
      <c r="AP59" s="44">
        <v>0</v>
      </c>
      <c r="AQ59" s="44">
        <v>0</v>
      </c>
      <c r="AR59" s="44">
        <v>0</v>
      </c>
      <c r="AS59" s="44">
        <v>0</v>
      </c>
      <c r="AT59" s="44">
        <v>0</v>
      </c>
      <c r="AU59" s="44">
        <v>0</v>
      </c>
      <c r="AV59" s="44">
        <v>0</v>
      </c>
      <c r="AW59" s="44">
        <v>11</v>
      </c>
      <c r="AX59" s="44">
        <v>0</v>
      </c>
      <c r="AY59" s="44">
        <v>0</v>
      </c>
      <c r="AZ59" s="44">
        <v>0</v>
      </c>
      <c r="BA59" s="44">
        <v>0</v>
      </c>
      <c r="BB59" s="44">
        <v>0</v>
      </c>
      <c r="BC59" s="44">
        <v>0</v>
      </c>
      <c r="BD59" s="44">
        <v>0</v>
      </c>
      <c r="BE59" s="44">
        <v>0</v>
      </c>
      <c r="BF59" s="44">
        <v>0</v>
      </c>
      <c r="BG59" s="44">
        <v>0</v>
      </c>
      <c r="BH59" s="44">
        <v>0</v>
      </c>
      <c r="BJ59" s="44">
        <v>0</v>
      </c>
      <c r="BL59" s="44">
        <v>0</v>
      </c>
      <c r="BM59" s="44">
        <v>0</v>
      </c>
      <c r="BN59" s="44">
        <v>3</v>
      </c>
      <c r="BO59" s="44">
        <v>0</v>
      </c>
      <c r="BP59" s="44">
        <v>10</v>
      </c>
      <c r="BQ59" s="44">
        <v>0</v>
      </c>
      <c r="BR59" s="44">
        <v>0</v>
      </c>
      <c r="BS59" s="44">
        <v>0</v>
      </c>
      <c r="BT59" s="44">
        <v>0.25</v>
      </c>
      <c r="BU59" s="44">
        <v>3</v>
      </c>
      <c r="BV59" s="44">
        <v>0</v>
      </c>
      <c r="BW59" s="44">
        <v>0</v>
      </c>
      <c r="BZ59" s="44">
        <v>1</v>
      </c>
      <c r="CB59" s="44">
        <v>0</v>
      </c>
      <c r="CD59" s="44">
        <v>0</v>
      </c>
      <c r="CH59" s="44">
        <v>0</v>
      </c>
      <c r="CJ59" s="44">
        <v>0</v>
      </c>
      <c r="CK59" s="44">
        <v>0</v>
      </c>
      <c r="CL59" s="44">
        <v>0</v>
      </c>
      <c r="CM59" s="44">
        <v>0</v>
      </c>
      <c r="CN59" s="44">
        <v>0</v>
      </c>
      <c r="CO59" s="44">
        <v>0</v>
      </c>
      <c r="CP59" s="44">
        <v>0</v>
      </c>
      <c r="CQ59" s="44">
        <v>1</v>
      </c>
      <c r="CR59" s="44">
        <v>0</v>
      </c>
      <c r="CS59" s="44">
        <v>0</v>
      </c>
      <c r="CT59" s="44">
        <v>0</v>
      </c>
      <c r="CU59" s="44">
        <v>0</v>
      </c>
      <c r="CV59" s="44">
        <v>60</v>
      </c>
      <c r="CW59" s="44">
        <f t="shared" si="0"/>
        <v>57.75</v>
      </c>
      <c r="CX59" s="87">
        <f t="shared" si="1"/>
        <v>100.25</v>
      </c>
      <c r="CY59" s="91"/>
      <c r="CZ59" s="44">
        <v>36</v>
      </c>
      <c r="DA59" s="44"/>
      <c r="DB59" s="44"/>
    </row>
    <row r="60" spans="1:106" ht="15.75" customHeight="1" x14ac:dyDescent="0.3">
      <c r="A60" s="44" t="s">
        <v>652</v>
      </c>
      <c r="B60" s="44" t="s">
        <v>789</v>
      </c>
      <c r="C60" s="44" t="s">
        <v>789</v>
      </c>
      <c r="D60" s="44">
        <v>2017</v>
      </c>
      <c r="E60" s="45">
        <v>42906</v>
      </c>
      <c r="F60" s="44" t="s">
        <v>137</v>
      </c>
      <c r="G60" s="44" t="s">
        <v>92</v>
      </c>
      <c r="H60" s="37" t="s">
        <v>35</v>
      </c>
      <c r="I60" s="37" t="s">
        <v>31</v>
      </c>
      <c r="J60" s="37" t="s">
        <v>31</v>
      </c>
      <c r="K60" s="37" t="s">
        <v>31</v>
      </c>
      <c r="L60" s="37" t="s">
        <v>31</v>
      </c>
      <c r="M60" s="44">
        <v>1</v>
      </c>
      <c r="N60" s="44">
        <v>0.25</v>
      </c>
      <c r="O60" s="44">
        <v>0</v>
      </c>
      <c r="P60" s="44">
        <v>0.25</v>
      </c>
      <c r="Q60" s="44">
        <v>20</v>
      </c>
      <c r="R60" s="44">
        <v>13</v>
      </c>
      <c r="S60" s="44">
        <v>0</v>
      </c>
      <c r="T60" s="44">
        <v>0</v>
      </c>
      <c r="U60" s="44">
        <v>0.25</v>
      </c>
      <c r="V60" s="44">
        <v>0</v>
      </c>
      <c r="W60" s="44">
        <v>0</v>
      </c>
      <c r="X60" s="44">
        <v>0</v>
      </c>
      <c r="Y60" s="44">
        <v>48</v>
      </c>
      <c r="Z60" s="44">
        <v>0</v>
      </c>
      <c r="AA60" s="44">
        <v>0</v>
      </c>
      <c r="AB60" s="44">
        <v>0</v>
      </c>
      <c r="AC60" s="44">
        <v>4</v>
      </c>
      <c r="AD60" s="44">
        <v>0.5</v>
      </c>
      <c r="AE60" s="44">
        <v>0</v>
      </c>
      <c r="AF60" s="44">
        <v>2</v>
      </c>
      <c r="AG60" s="44">
        <v>0</v>
      </c>
      <c r="AH60" s="44">
        <v>0</v>
      </c>
      <c r="AI60" s="44">
        <v>0</v>
      </c>
      <c r="AJ60" s="44">
        <v>0.25</v>
      </c>
      <c r="AK60" s="44">
        <v>0</v>
      </c>
      <c r="AL60" s="44">
        <v>0</v>
      </c>
      <c r="AM60" s="44">
        <v>0</v>
      </c>
      <c r="AN60" s="44">
        <v>0</v>
      </c>
      <c r="AO60" s="44">
        <v>0</v>
      </c>
      <c r="AP60" s="44">
        <v>0</v>
      </c>
      <c r="AQ60" s="44">
        <v>0</v>
      </c>
      <c r="AR60" s="44">
        <v>0</v>
      </c>
      <c r="AS60" s="44">
        <v>0</v>
      </c>
      <c r="AT60" s="44">
        <v>0</v>
      </c>
      <c r="AU60" s="44">
        <v>0</v>
      </c>
      <c r="AV60" s="44">
        <v>0</v>
      </c>
      <c r="AW60" s="44">
        <v>2</v>
      </c>
      <c r="AX60" s="44">
        <v>0</v>
      </c>
      <c r="AY60" s="44">
        <v>0</v>
      </c>
      <c r="AZ60" s="44">
        <v>0</v>
      </c>
      <c r="BA60" s="44">
        <v>0</v>
      </c>
      <c r="BB60" s="44">
        <v>0</v>
      </c>
      <c r="BC60" s="44">
        <v>0</v>
      </c>
      <c r="BD60" s="44">
        <v>0</v>
      </c>
      <c r="BE60" s="44">
        <v>0</v>
      </c>
      <c r="BF60" s="44">
        <v>0</v>
      </c>
      <c r="BG60" s="44">
        <v>0</v>
      </c>
      <c r="BH60" s="44">
        <v>0</v>
      </c>
      <c r="BJ60" s="44">
        <v>0</v>
      </c>
      <c r="BL60" s="44">
        <v>0</v>
      </c>
      <c r="BM60" s="44">
        <v>0</v>
      </c>
      <c r="BN60" s="44">
        <v>4</v>
      </c>
      <c r="BO60" s="44">
        <v>0</v>
      </c>
      <c r="BP60" s="44">
        <v>5</v>
      </c>
      <c r="BQ60" s="44">
        <v>0</v>
      </c>
      <c r="BR60" s="44">
        <v>0</v>
      </c>
      <c r="BS60" s="44">
        <v>0</v>
      </c>
      <c r="BT60" s="44">
        <v>0.25</v>
      </c>
      <c r="BU60" s="44">
        <v>0.5</v>
      </c>
      <c r="BV60" s="44">
        <v>0</v>
      </c>
      <c r="BW60" s="44">
        <v>0.25</v>
      </c>
      <c r="BZ60" s="44">
        <v>0</v>
      </c>
      <c r="CB60" s="44">
        <v>0</v>
      </c>
      <c r="CD60" s="44">
        <v>0</v>
      </c>
      <c r="CH60" s="44">
        <v>0</v>
      </c>
      <c r="CJ60" s="44">
        <v>0</v>
      </c>
      <c r="CK60" s="44">
        <v>0</v>
      </c>
      <c r="CL60" s="44">
        <v>0</v>
      </c>
      <c r="CM60" s="44">
        <v>0</v>
      </c>
      <c r="CN60" s="44">
        <v>0</v>
      </c>
      <c r="CO60" s="44">
        <v>0</v>
      </c>
      <c r="CP60" s="44">
        <v>0</v>
      </c>
      <c r="CQ60" s="44">
        <v>0.5</v>
      </c>
      <c r="CR60" s="44">
        <v>0</v>
      </c>
      <c r="CS60" s="44">
        <v>0</v>
      </c>
      <c r="CT60" s="44">
        <v>0</v>
      </c>
      <c r="CU60" s="44">
        <v>0</v>
      </c>
      <c r="CV60" s="44">
        <v>65</v>
      </c>
      <c r="CW60" s="44">
        <f t="shared" si="0"/>
        <v>67.5</v>
      </c>
      <c r="CX60" s="87">
        <f t="shared" si="1"/>
        <v>99.5</v>
      </c>
      <c r="CY60" s="91"/>
      <c r="CZ60" s="44">
        <v>36</v>
      </c>
      <c r="DA60" s="44"/>
      <c r="DB60" s="44"/>
    </row>
    <row r="61" spans="1:106" ht="15.75" customHeight="1" x14ac:dyDescent="0.3">
      <c r="A61" s="44" t="s">
        <v>652</v>
      </c>
      <c r="B61" s="44" t="s">
        <v>785</v>
      </c>
      <c r="C61" s="44" t="s">
        <v>785</v>
      </c>
      <c r="D61" s="44">
        <v>2017</v>
      </c>
      <c r="E61" s="45">
        <v>42906</v>
      </c>
      <c r="F61" s="44" t="s">
        <v>137</v>
      </c>
      <c r="G61" s="44" t="s">
        <v>95</v>
      </c>
      <c r="H61" s="37" t="s">
        <v>45</v>
      </c>
      <c r="I61" s="37" t="s">
        <v>45</v>
      </c>
      <c r="J61" s="37" t="s">
        <v>45</v>
      </c>
      <c r="K61" s="37" t="s">
        <v>45</v>
      </c>
      <c r="L61" s="37" t="s">
        <v>45</v>
      </c>
      <c r="M61" s="44">
        <v>1</v>
      </c>
      <c r="N61" s="44">
        <v>0</v>
      </c>
      <c r="O61" s="44">
        <v>0</v>
      </c>
      <c r="P61" s="44">
        <v>0.25</v>
      </c>
      <c r="Q61" s="44">
        <v>13</v>
      </c>
      <c r="R61" s="44">
        <v>10</v>
      </c>
      <c r="S61" s="44">
        <v>0</v>
      </c>
      <c r="T61" s="44">
        <v>0</v>
      </c>
      <c r="U61" s="44">
        <v>0.25</v>
      </c>
      <c r="V61" s="44">
        <v>0</v>
      </c>
      <c r="W61" s="44">
        <v>0</v>
      </c>
      <c r="X61" s="44">
        <v>0</v>
      </c>
      <c r="Y61" s="44">
        <v>30</v>
      </c>
      <c r="Z61" s="44">
        <v>0</v>
      </c>
      <c r="AA61" s="44">
        <v>0</v>
      </c>
      <c r="AB61" s="44">
        <v>0</v>
      </c>
      <c r="AC61" s="44">
        <v>2</v>
      </c>
      <c r="AD61" s="44">
        <v>5</v>
      </c>
      <c r="AE61" s="44">
        <v>0</v>
      </c>
      <c r="AF61" s="44">
        <v>2</v>
      </c>
      <c r="AG61" s="44">
        <v>0</v>
      </c>
      <c r="AH61" s="44">
        <v>0.25</v>
      </c>
      <c r="AI61" s="44">
        <v>0</v>
      </c>
      <c r="AJ61" s="44">
        <v>0.25</v>
      </c>
      <c r="AK61" s="44">
        <v>0</v>
      </c>
      <c r="AL61" s="44">
        <v>0</v>
      </c>
      <c r="AM61" s="44">
        <v>0</v>
      </c>
      <c r="AN61" s="44">
        <v>0</v>
      </c>
      <c r="AO61" s="44">
        <v>0</v>
      </c>
      <c r="AP61" s="44">
        <v>0</v>
      </c>
      <c r="AQ61" s="44">
        <v>0</v>
      </c>
      <c r="AR61" s="44">
        <v>0</v>
      </c>
      <c r="AS61" s="44">
        <v>0</v>
      </c>
      <c r="AT61" s="44">
        <v>0</v>
      </c>
      <c r="AU61" s="44">
        <v>0.5</v>
      </c>
      <c r="AV61" s="44">
        <v>0</v>
      </c>
      <c r="AW61" s="44">
        <v>10</v>
      </c>
      <c r="AX61" s="44">
        <v>0</v>
      </c>
      <c r="AY61" s="44">
        <v>0</v>
      </c>
      <c r="AZ61" s="44">
        <v>0</v>
      </c>
      <c r="BA61" s="44">
        <v>0.25</v>
      </c>
      <c r="BB61" s="44">
        <v>0</v>
      </c>
      <c r="BC61" s="44">
        <v>0</v>
      </c>
      <c r="BD61" s="44">
        <v>0</v>
      </c>
      <c r="BE61" s="44">
        <v>0</v>
      </c>
      <c r="BF61" s="44">
        <v>0</v>
      </c>
      <c r="BG61" s="44">
        <v>0</v>
      </c>
      <c r="BH61" s="44">
        <v>0</v>
      </c>
      <c r="BJ61" s="44">
        <v>0</v>
      </c>
      <c r="BL61" s="44">
        <v>0</v>
      </c>
      <c r="BM61" s="44">
        <v>0</v>
      </c>
      <c r="BN61" s="44">
        <v>7</v>
      </c>
      <c r="BO61" s="44">
        <v>0</v>
      </c>
      <c r="BP61" s="44">
        <v>12</v>
      </c>
      <c r="BQ61" s="44">
        <v>0</v>
      </c>
      <c r="BR61" s="44">
        <v>0</v>
      </c>
      <c r="BS61" s="44">
        <v>0</v>
      </c>
      <c r="BT61" s="44">
        <v>0.5</v>
      </c>
      <c r="BU61" s="44">
        <v>7</v>
      </c>
      <c r="BV61" s="44">
        <v>0</v>
      </c>
      <c r="BW61" s="44">
        <v>0</v>
      </c>
      <c r="BZ61" s="44">
        <v>0</v>
      </c>
      <c r="CB61" s="44">
        <v>0</v>
      </c>
      <c r="CD61" s="44">
        <v>0</v>
      </c>
      <c r="CH61" s="44">
        <v>0</v>
      </c>
      <c r="CJ61" s="44">
        <v>0</v>
      </c>
      <c r="CK61" s="44">
        <v>0</v>
      </c>
      <c r="CL61" s="44">
        <v>0</v>
      </c>
      <c r="CM61" s="44">
        <v>0</v>
      </c>
      <c r="CN61" s="44">
        <v>0</v>
      </c>
      <c r="CO61" s="44">
        <v>0</v>
      </c>
      <c r="CP61" s="44">
        <v>0</v>
      </c>
      <c r="CQ61" s="44">
        <v>0.25</v>
      </c>
      <c r="CR61" s="44">
        <v>0</v>
      </c>
      <c r="CS61" s="44">
        <v>0.25</v>
      </c>
      <c r="CT61" s="44">
        <v>0</v>
      </c>
      <c r="CU61" s="44">
        <v>0</v>
      </c>
      <c r="CV61" s="44">
        <v>75</v>
      </c>
      <c r="CW61" s="44">
        <f t="shared" si="0"/>
        <v>77.5</v>
      </c>
      <c r="CX61" s="87">
        <f t="shared" si="1"/>
        <v>99.25</v>
      </c>
      <c r="CY61" s="91"/>
      <c r="CZ61" s="44">
        <v>50</v>
      </c>
      <c r="DA61" s="44"/>
      <c r="DB61" s="44"/>
    </row>
    <row r="62" spans="1:106" ht="15.75" customHeight="1" x14ac:dyDescent="0.3">
      <c r="A62" s="44" t="s">
        <v>652</v>
      </c>
      <c r="B62" s="44" t="s">
        <v>785</v>
      </c>
      <c r="C62" s="44" t="s">
        <v>785</v>
      </c>
      <c r="D62" s="44">
        <v>2017</v>
      </c>
      <c r="E62" s="45">
        <v>42906</v>
      </c>
      <c r="F62" s="44" t="s">
        <v>137</v>
      </c>
      <c r="G62" s="44" t="s">
        <v>98</v>
      </c>
      <c r="H62" s="37" t="s">
        <v>27</v>
      </c>
      <c r="I62" s="37" t="s">
        <v>27</v>
      </c>
      <c r="J62" s="37" t="s">
        <v>26</v>
      </c>
      <c r="K62" s="37" t="s">
        <v>27</v>
      </c>
      <c r="L62" s="37" t="s">
        <v>26</v>
      </c>
      <c r="M62" s="44">
        <v>0.5</v>
      </c>
      <c r="N62" s="44">
        <v>0.25</v>
      </c>
      <c r="O62" s="44">
        <v>0</v>
      </c>
      <c r="P62" s="44">
        <v>0.25</v>
      </c>
      <c r="Q62" s="44">
        <v>25</v>
      </c>
      <c r="R62" s="44">
        <v>5</v>
      </c>
      <c r="S62" s="44">
        <v>0</v>
      </c>
      <c r="T62" s="44">
        <v>0</v>
      </c>
      <c r="U62" s="44">
        <v>0.5</v>
      </c>
      <c r="V62" s="44">
        <v>0</v>
      </c>
      <c r="W62" s="44">
        <v>0</v>
      </c>
      <c r="X62" s="44">
        <v>0.25</v>
      </c>
      <c r="Y62" s="44">
        <v>23</v>
      </c>
      <c r="Z62" s="44">
        <v>0</v>
      </c>
      <c r="AA62" s="44">
        <v>0</v>
      </c>
      <c r="AB62" s="44">
        <v>0</v>
      </c>
      <c r="AC62" s="44">
        <v>0</v>
      </c>
      <c r="AD62" s="44">
        <v>6</v>
      </c>
      <c r="AE62" s="44">
        <v>0</v>
      </c>
      <c r="AF62" s="44">
        <v>1</v>
      </c>
      <c r="AG62" s="44">
        <v>0</v>
      </c>
      <c r="AH62" s="44">
        <v>0</v>
      </c>
      <c r="AI62" s="44">
        <v>0</v>
      </c>
      <c r="AJ62" s="44">
        <v>0</v>
      </c>
      <c r="AK62" s="44">
        <v>0</v>
      </c>
      <c r="AL62" s="44">
        <v>0</v>
      </c>
      <c r="AM62" s="44">
        <v>0</v>
      </c>
      <c r="AN62" s="44">
        <v>0</v>
      </c>
      <c r="AO62" s="44">
        <v>0</v>
      </c>
      <c r="AP62" s="44">
        <v>0</v>
      </c>
      <c r="AQ62" s="44">
        <v>0</v>
      </c>
      <c r="AR62" s="44">
        <v>0</v>
      </c>
      <c r="AS62" s="44">
        <v>0</v>
      </c>
      <c r="AT62" s="44">
        <v>0</v>
      </c>
      <c r="AU62" s="44">
        <v>0</v>
      </c>
      <c r="AV62" s="44">
        <v>0</v>
      </c>
      <c r="AW62" s="44">
        <v>1</v>
      </c>
      <c r="AX62" s="44">
        <v>0</v>
      </c>
      <c r="AY62" s="44">
        <v>1</v>
      </c>
      <c r="AZ62" s="44">
        <v>0</v>
      </c>
      <c r="BA62" s="44">
        <v>0.25</v>
      </c>
      <c r="BB62" s="44">
        <v>0</v>
      </c>
      <c r="BC62" s="44">
        <v>0</v>
      </c>
      <c r="BD62" s="44">
        <v>0</v>
      </c>
      <c r="BE62" s="44">
        <v>0</v>
      </c>
      <c r="BF62" s="44">
        <v>0</v>
      </c>
      <c r="BG62" s="44">
        <v>0</v>
      </c>
      <c r="BH62" s="44">
        <v>0</v>
      </c>
      <c r="BJ62" s="44">
        <v>0.25</v>
      </c>
      <c r="BL62" s="44">
        <v>0</v>
      </c>
      <c r="BM62" s="44">
        <v>0</v>
      </c>
      <c r="BN62" s="44">
        <v>0</v>
      </c>
      <c r="BO62" s="44">
        <v>0</v>
      </c>
      <c r="BP62" s="44">
        <v>14</v>
      </c>
      <c r="BQ62" s="44">
        <v>0</v>
      </c>
      <c r="BR62" s="44">
        <v>0</v>
      </c>
      <c r="BS62" s="44">
        <v>0</v>
      </c>
      <c r="BT62" s="44">
        <v>0.25</v>
      </c>
      <c r="BU62" s="44">
        <v>3</v>
      </c>
      <c r="BV62" s="44">
        <v>0</v>
      </c>
      <c r="BW62" s="44">
        <v>0</v>
      </c>
      <c r="BZ62" s="44">
        <v>20</v>
      </c>
      <c r="CB62" s="44">
        <v>0</v>
      </c>
      <c r="CD62" s="44">
        <v>0</v>
      </c>
      <c r="CH62" s="44">
        <v>0</v>
      </c>
      <c r="CJ62" s="44">
        <v>0</v>
      </c>
      <c r="CK62" s="44">
        <v>0</v>
      </c>
      <c r="CL62" s="44">
        <v>0</v>
      </c>
      <c r="CM62" s="44">
        <v>0</v>
      </c>
      <c r="CN62" s="44">
        <v>0</v>
      </c>
      <c r="CO62" s="44">
        <v>0</v>
      </c>
      <c r="CP62" s="44">
        <v>0</v>
      </c>
      <c r="CQ62" s="44">
        <v>1</v>
      </c>
      <c r="CR62" s="44">
        <v>0</v>
      </c>
      <c r="CS62" s="44">
        <v>0.25</v>
      </c>
      <c r="CT62" s="44">
        <v>0</v>
      </c>
      <c r="CU62" s="44">
        <v>0</v>
      </c>
      <c r="CV62" s="44">
        <v>75</v>
      </c>
      <c r="CW62" s="44">
        <f t="shared" si="0"/>
        <v>71.75</v>
      </c>
      <c r="CX62" s="87">
        <f t="shared" si="1"/>
        <v>106</v>
      </c>
      <c r="CY62" s="91"/>
      <c r="CZ62" s="44">
        <v>0</v>
      </c>
      <c r="DA62" s="44"/>
      <c r="DB62" s="44"/>
    </row>
    <row r="63" spans="1:106" ht="15.75" customHeight="1" x14ac:dyDescent="0.3">
      <c r="A63" s="44" t="s">
        <v>652</v>
      </c>
      <c r="B63" s="44" t="s">
        <v>785</v>
      </c>
      <c r="C63" s="44" t="s">
        <v>785</v>
      </c>
      <c r="D63" s="44">
        <v>2017</v>
      </c>
      <c r="E63" s="45">
        <v>42906</v>
      </c>
      <c r="F63" s="44" t="s">
        <v>137</v>
      </c>
      <c r="G63" s="44" t="s">
        <v>190</v>
      </c>
      <c r="H63" s="37" t="s">
        <v>35</v>
      </c>
      <c r="I63" s="37" t="s">
        <v>31</v>
      </c>
      <c r="J63" s="37" t="s">
        <v>31</v>
      </c>
      <c r="K63" s="37" t="s">
        <v>31</v>
      </c>
      <c r="L63" s="37" t="s">
        <v>31</v>
      </c>
      <c r="M63" s="44">
        <v>1</v>
      </c>
      <c r="N63" s="44">
        <v>0.25</v>
      </c>
      <c r="O63" s="44">
        <v>0</v>
      </c>
      <c r="P63" s="44">
        <v>0.25</v>
      </c>
      <c r="Q63" s="44">
        <v>35</v>
      </c>
      <c r="R63" s="44">
        <v>20</v>
      </c>
      <c r="S63" s="44">
        <v>0</v>
      </c>
      <c r="T63" s="44">
        <v>0</v>
      </c>
      <c r="U63" s="44">
        <v>0.25</v>
      </c>
      <c r="V63" s="44">
        <v>0.25</v>
      </c>
      <c r="W63" s="44">
        <v>0</v>
      </c>
      <c r="X63" s="44">
        <v>0</v>
      </c>
      <c r="Y63" s="44">
        <v>4</v>
      </c>
      <c r="Z63" s="44">
        <v>0</v>
      </c>
      <c r="AA63" s="44">
        <v>0</v>
      </c>
      <c r="AB63" s="44">
        <v>0</v>
      </c>
      <c r="AC63" s="44">
        <v>2</v>
      </c>
      <c r="AD63" s="44">
        <v>2</v>
      </c>
      <c r="AE63" s="44">
        <v>0</v>
      </c>
      <c r="AF63" s="44">
        <v>0.25</v>
      </c>
      <c r="AG63" s="44">
        <v>0</v>
      </c>
      <c r="AH63" s="44">
        <v>0</v>
      </c>
      <c r="AI63" s="44">
        <v>0</v>
      </c>
      <c r="AJ63" s="44">
        <v>0</v>
      </c>
      <c r="AK63" s="44">
        <v>0</v>
      </c>
      <c r="AL63" s="44">
        <v>0</v>
      </c>
      <c r="AM63" s="44">
        <v>0</v>
      </c>
      <c r="AN63" s="44">
        <v>0</v>
      </c>
      <c r="AO63" s="44">
        <v>0</v>
      </c>
      <c r="AP63" s="44">
        <v>0.25</v>
      </c>
      <c r="AQ63" s="44">
        <v>0</v>
      </c>
      <c r="AR63" s="44">
        <v>0</v>
      </c>
      <c r="AS63" s="44">
        <v>0</v>
      </c>
      <c r="AT63" s="44">
        <v>0</v>
      </c>
      <c r="AU63" s="44">
        <v>0</v>
      </c>
      <c r="AV63" s="44">
        <v>0</v>
      </c>
      <c r="AW63" s="44">
        <v>1</v>
      </c>
      <c r="AX63" s="44">
        <v>0</v>
      </c>
      <c r="AY63" s="44">
        <v>1</v>
      </c>
      <c r="AZ63" s="44">
        <v>0</v>
      </c>
      <c r="BA63" s="44">
        <v>0.25</v>
      </c>
      <c r="BB63" s="44">
        <v>0</v>
      </c>
      <c r="BC63" s="44">
        <v>0</v>
      </c>
      <c r="BD63" s="44">
        <v>0</v>
      </c>
      <c r="BE63" s="44">
        <v>0</v>
      </c>
      <c r="BF63" s="44">
        <v>0</v>
      </c>
      <c r="BG63" s="44">
        <v>0</v>
      </c>
      <c r="BH63" s="44">
        <v>0</v>
      </c>
      <c r="BJ63" s="44">
        <v>0</v>
      </c>
      <c r="BL63" s="44">
        <v>0</v>
      </c>
      <c r="BM63" s="44">
        <v>0</v>
      </c>
      <c r="BN63" s="44">
        <v>10</v>
      </c>
      <c r="BO63" s="44">
        <v>0</v>
      </c>
      <c r="BP63" s="44">
        <v>10</v>
      </c>
      <c r="BQ63" s="44">
        <v>0</v>
      </c>
      <c r="BR63" s="44">
        <v>0</v>
      </c>
      <c r="BS63" s="44">
        <v>0</v>
      </c>
      <c r="BT63" s="44">
        <v>1.5</v>
      </c>
      <c r="BU63" s="44">
        <v>2</v>
      </c>
      <c r="BV63" s="44">
        <v>0</v>
      </c>
      <c r="BW63" s="44">
        <v>0</v>
      </c>
      <c r="BZ63" s="44">
        <v>10</v>
      </c>
      <c r="CB63" s="44">
        <v>0</v>
      </c>
      <c r="CD63" s="44">
        <v>0</v>
      </c>
      <c r="CH63" s="44">
        <v>0</v>
      </c>
      <c r="CJ63" s="44">
        <v>0</v>
      </c>
      <c r="CK63" s="44">
        <v>0</v>
      </c>
      <c r="CL63" s="44">
        <v>0</v>
      </c>
      <c r="CM63" s="44">
        <v>0</v>
      </c>
      <c r="CN63" s="44">
        <v>0</v>
      </c>
      <c r="CO63" s="44">
        <v>0</v>
      </c>
      <c r="CP63" s="44">
        <v>0</v>
      </c>
      <c r="CQ63" s="44">
        <v>0</v>
      </c>
      <c r="CR63" s="44">
        <v>0</v>
      </c>
      <c r="CS63" s="44">
        <v>0.25</v>
      </c>
      <c r="CT63" s="44">
        <v>0</v>
      </c>
      <c r="CU63" s="44">
        <v>0</v>
      </c>
      <c r="CV63" s="44">
        <v>48</v>
      </c>
      <c r="CW63" s="44">
        <f t="shared" si="0"/>
        <v>45</v>
      </c>
      <c r="CX63" s="87">
        <f t="shared" si="1"/>
        <v>104.5</v>
      </c>
      <c r="CY63" s="91"/>
      <c r="CZ63" s="44">
        <v>38</v>
      </c>
      <c r="DA63" s="44"/>
      <c r="DB63" s="44" t="s">
        <v>1230</v>
      </c>
    </row>
    <row r="64" spans="1:106" ht="15.75" customHeight="1" x14ac:dyDescent="0.3">
      <c r="A64" s="44" t="s">
        <v>652</v>
      </c>
      <c r="B64" s="44" t="s">
        <v>791</v>
      </c>
      <c r="C64" s="44" t="s">
        <v>770</v>
      </c>
      <c r="D64" s="44">
        <v>2017</v>
      </c>
      <c r="E64" s="45">
        <v>42906</v>
      </c>
      <c r="F64" s="44" t="s">
        <v>137</v>
      </c>
      <c r="G64" s="44" t="s">
        <v>101</v>
      </c>
      <c r="H64" s="37" t="s">
        <v>22</v>
      </c>
      <c r="I64" s="37" t="s">
        <v>22</v>
      </c>
      <c r="J64" s="37" t="s">
        <v>21</v>
      </c>
      <c r="K64" s="37" t="s">
        <v>22</v>
      </c>
      <c r="L64" s="37" t="s">
        <v>21</v>
      </c>
      <c r="M64" s="44">
        <v>0.5</v>
      </c>
      <c r="N64" s="44">
        <v>0.5</v>
      </c>
      <c r="O64" s="44">
        <v>0</v>
      </c>
      <c r="P64" s="44">
        <v>0.5</v>
      </c>
      <c r="Q64" s="44">
        <v>10</v>
      </c>
      <c r="R64" s="44">
        <v>30</v>
      </c>
      <c r="S64" s="44">
        <v>0</v>
      </c>
      <c r="T64" s="44">
        <v>0</v>
      </c>
      <c r="U64" s="44">
        <v>0.25</v>
      </c>
      <c r="V64" s="44">
        <v>0</v>
      </c>
      <c r="W64" s="44">
        <v>0</v>
      </c>
      <c r="X64" s="44">
        <v>0</v>
      </c>
      <c r="Y64" s="44">
        <v>19</v>
      </c>
      <c r="Z64" s="44">
        <v>0</v>
      </c>
      <c r="AA64" s="44">
        <v>0</v>
      </c>
      <c r="AB64" s="44">
        <v>0</v>
      </c>
      <c r="AC64" s="44">
        <v>9</v>
      </c>
      <c r="AD64" s="44">
        <v>0.25</v>
      </c>
      <c r="AE64" s="44">
        <v>0</v>
      </c>
      <c r="AF64" s="44">
        <v>0.25</v>
      </c>
      <c r="AG64" s="44">
        <v>18</v>
      </c>
      <c r="AH64" s="44">
        <v>0</v>
      </c>
      <c r="AI64" s="44">
        <v>0</v>
      </c>
      <c r="AJ64" s="44">
        <v>0.25</v>
      </c>
      <c r="AK64" s="44">
        <v>0</v>
      </c>
      <c r="AL64" s="44">
        <v>0</v>
      </c>
      <c r="AM64" s="44">
        <v>0.25</v>
      </c>
      <c r="AN64" s="44">
        <v>0</v>
      </c>
      <c r="AO64" s="44">
        <v>0</v>
      </c>
      <c r="AP64" s="44">
        <v>0</v>
      </c>
      <c r="AQ64" s="44">
        <v>0</v>
      </c>
      <c r="AR64" s="44">
        <v>0</v>
      </c>
      <c r="AS64" s="44">
        <v>0</v>
      </c>
      <c r="AT64" s="44">
        <v>0</v>
      </c>
      <c r="AU64" s="44">
        <v>0</v>
      </c>
      <c r="AV64" s="44">
        <v>0</v>
      </c>
      <c r="AW64" s="44">
        <v>4</v>
      </c>
      <c r="AX64" s="44">
        <v>0</v>
      </c>
      <c r="AY64" s="44">
        <v>0</v>
      </c>
      <c r="AZ64" s="44">
        <v>0</v>
      </c>
      <c r="BA64" s="44">
        <v>0.25</v>
      </c>
      <c r="BB64" s="44">
        <v>0</v>
      </c>
      <c r="BC64" s="44">
        <v>0</v>
      </c>
      <c r="BD64" s="44">
        <v>0</v>
      </c>
      <c r="BE64" s="44">
        <v>0</v>
      </c>
      <c r="BF64" s="44">
        <v>0</v>
      </c>
      <c r="BG64" s="44">
        <v>0</v>
      </c>
      <c r="BH64" s="44">
        <v>0</v>
      </c>
      <c r="BJ64" s="44">
        <v>0</v>
      </c>
      <c r="BL64" s="44">
        <v>0</v>
      </c>
      <c r="BM64" s="44">
        <v>0</v>
      </c>
      <c r="BN64" s="44">
        <v>2</v>
      </c>
      <c r="BO64" s="44">
        <v>0</v>
      </c>
      <c r="BP64" s="44">
        <v>4</v>
      </c>
      <c r="BQ64" s="44">
        <v>0</v>
      </c>
      <c r="BR64" s="44">
        <v>2</v>
      </c>
      <c r="BS64" s="44">
        <v>0</v>
      </c>
      <c r="BT64" s="44">
        <v>0.25</v>
      </c>
      <c r="BU64" s="44">
        <v>1</v>
      </c>
      <c r="BV64" s="44">
        <v>0</v>
      </c>
      <c r="BW64" s="44">
        <v>0</v>
      </c>
      <c r="BZ64" s="44">
        <v>0</v>
      </c>
      <c r="CB64" s="44">
        <v>0</v>
      </c>
      <c r="CD64" s="44">
        <v>0</v>
      </c>
      <c r="CH64" s="44">
        <v>0</v>
      </c>
      <c r="CJ64" s="44">
        <v>0</v>
      </c>
      <c r="CK64" s="44">
        <v>0</v>
      </c>
      <c r="CL64" s="44">
        <v>0</v>
      </c>
      <c r="CM64" s="44">
        <v>0</v>
      </c>
      <c r="CN64" s="44">
        <v>0</v>
      </c>
      <c r="CO64" s="44">
        <v>0</v>
      </c>
      <c r="CP64" s="44">
        <v>0</v>
      </c>
      <c r="CQ64" s="44">
        <v>0</v>
      </c>
      <c r="CR64" s="44">
        <v>0</v>
      </c>
      <c r="CS64" s="44">
        <v>0</v>
      </c>
      <c r="CT64" s="44">
        <v>0</v>
      </c>
      <c r="CU64" s="44">
        <v>0</v>
      </c>
      <c r="CV64" s="44">
        <v>64</v>
      </c>
      <c r="CW64" s="44">
        <f t="shared" si="0"/>
        <v>60.75</v>
      </c>
      <c r="CX64" s="87">
        <f t="shared" si="1"/>
        <v>105.5</v>
      </c>
      <c r="CY64" s="91"/>
      <c r="CZ64" s="44">
        <v>6</v>
      </c>
      <c r="DA64" s="44"/>
      <c r="DB64" s="44"/>
    </row>
    <row r="65" spans="1:106" ht="15.75" customHeight="1" x14ac:dyDescent="0.3">
      <c r="A65" s="44" t="s">
        <v>652</v>
      </c>
      <c r="B65" s="44" t="s">
        <v>787</v>
      </c>
      <c r="C65" s="44" t="s">
        <v>787</v>
      </c>
      <c r="D65" s="44">
        <v>2017</v>
      </c>
      <c r="E65" s="45">
        <v>42906</v>
      </c>
      <c r="F65" s="44" t="s">
        <v>137</v>
      </c>
      <c r="G65" s="44" t="s">
        <v>104</v>
      </c>
      <c r="H65" s="37" t="s">
        <v>26</v>
      </c>
      <c r="I65" s="37" t="s">
        <v>26</v>
      </c>
      <c r="J65" s="37" t="s">
        <v>27</v>
      </c>
      <c r="K65" s="37" t="s">
        <v>26</v>
      </c>
      <c r="L65" s="37" t="s">
        <v>27</v>
      </c>
      <c r="M65" s="44">
        <v>0.5</v>
      </c>
      <c r="N65" s="44">
        <v>0.25</v>
      </c>
      <c r="O65" s="44">
        <v>0</v>
      </c>
      <c r="P65" s="44">
        <v>0.25</v>
      </c>
      <c r="Q65" s="44">
        <v>30</v>
      </c>
      <c r="R65" s="44">
        <v>10</v>
      </c>
      <c r="S65" s="44">
        <v>0</v>
      </c>
      <c r="T65" s="44">
        <v>0</v>
      </c>
      <c r="U65" s="44">
        <v>0.25</v>
      </c>
      <c r="V65" s="44">
        <v>0</v>
      </c>
      <c r="W65" s="44">
        <v>0</v>
      </c>
      <c r="X65" s="44">
        <v>0</v>
      </c>
      <c r="Y65" s="44">
        <v>16</v>
      </c>
      <c r="Z65" s="44">
        <v>0</v>
      </c>
      <c r="AA65" s="44">
        <v>0</v>
      </c>
      <c r="AB65" s="44">
        <v>0</v>
      </c>
      <c r="AC65" s="44">
        <v>17</v>
      </c>
      <c r="AD65" s="44">
        <v>3</v>
      </c>
      <c r="AE65" s="44">
        <v>0</v>
      </c>
      <c r="AF65" s="44">
        <v>0.25</v>
      </c>
      <c r="AG65" s="44">
        <v>0</v>
      </c>
      <c r="AH65" s="44">
        <v>0</v>
      </c>
      <c r="AI65" s="44">
        <v>0</v>
      </c>
      <c r="AJ65" s="44">
        <v>0</v>
      </c>
      <c r="AK65" s="44">
        <v>0</v>
      </c>
      <c r="AL65" s="44">
        <v>0</v>
      </c>
      <c r="AM65" s="44">
        <v>0</v>
      </c>
      <c r="AN65" s="44">
        <v>0</v>
      </c>
      <c r="AO65" s="44">
        <v>0</v>
      </c>
      <c r="AP65" s="44">
        <v>0</v>
      </c>
      <c r="AQ65" s="44">
        <v>0</v>
      </c>
      <c r="AR65" s="44">
        <v>0</v>
      </c>
      <c r="AS65" s="44">
        <v>0</v>
      </c>
      <c r="AT65" s="44">
        <v>0</v>
      </c>
      <c r="AU65" s="44">
        <v>0</v>
      </c>
      <c r="AV65" s="44">
        <v>0</v>
      </c>
      <c r="AW65" s="44">
        <v>6</v>
      </c>
      <c r="AX65" s="44">
        <v>0</v>
      </c>
      <c r="AY65" s="44">
        <v>0</v>
      </c>
      <c r="AZ65" s="44">
        <v>0</v>
      </c>
      <c r="BA65" s="44">
        <v>0</v>
      </c>
      <c r="BB65" s="44">
        <v>0</v>
      </c>
      <c r="BC65" s="44">
        <v>0</v>
      </c>
      <c r="BD65" s="44">
        <v>0</v>
      </c>
      <c r="BE65" s="44">
        <v>0</v>
      </c>
      <c r="BF65" s="44">
        <v>0</v>
      </c>
      <c r="BG65" s="44">
        <v>0</v>
      </c>
      <c r="BH65" s="44">
        <v>0</v>
      </c>
      <c r="BJ65" s="44">
        <v>0</v>
      </c>
      <c r="BL65" s="44">
        <v>0</v>
      </c>
      <c r="BM65" s="44">
        <v>0</v>
      </c>
      <c r="BN65" s="44">
        <v>8</v>
      </c>
      <c r="BO65" s="44">
        <v>0</v>
      </c>
      <c r="BP65" s="44">
        <v>7</v>
      </c>
      <c r="BQ65" s="44">
        <v>0</v>
      </c>
      <c r="BR65" s="44">
        <v>0</v>
      </c>
      <c r="BS65" s="44">
        <v>0</v>
      </c>
      <c r="BT65" s="44">
        <v>0.25</v>
      </c>
      <c r="BU65" s="44">
        <v>2</v>
      </c>
      <c r="BV65" s="44">
        <v>0</v>
      </c>
      <c r="BW65" s="44">
        <v>0</v>
      </c>
      <c r="BZ65" s="44">
        <v>0</v>
      </c>
      <c r="CB65" s="44">
        <v>0</v>
      </c>
      <c r="CD65" s="44">
        <v>0</v>
      </c>
      <c r="CH65" s="44">
        <v>0</v>
      </c>
      <c r="CJ65" s="44">
        <v>0</v>
      </c>
      <c r="CK65" s="44">
        <v>0</v>
      </c>
      <c r="CL65" s="44">
        <v>0</v>
      </c>
      <c r="CM65" s="44">
        <v>0</v>
      </c>
      <c r="CN65" s="44">
        <v>0</v>
      </c>
      <c r="CO65" s="44">
        <v>0</v>
      </c>
      <c r="CP65" s="44">
        <v>0</v>
      </c>
      <c r="CQ65" s="44">
        <v>0.5</v>
      </c>
      <c r="CR65" s="44">
        <v>0</v>
      </c>
      <c r="CS65" s="44">
        <v>0</v>
      </c>
      <c r="CT65" s="44">
        <v>0</v>
      </c>
      <c r="CU65" s="44">
        <v>0</v>
      </c>
      <c r="CV65" s="44">
        <v>65</v>
      </c>
      <c r="CW65" s="44">
        <f t="shared" si="0"/>
        <v>60.25</v>
      </c>
      <c r="CX65" s="87">
        <f t="shared" si="1"/>
        <v>106</v>
      </c>
      <c r="CY65" s="91"/>
      <c r="CZ65" s="44">
        <v>52</v>
      </c>
      <c r="DA65" s="44"/>
      <c r="DB65" s="44"/>
    </row>
    <row r="66" spans="1:106" ht="15.75" customHeight="1" x14ac:dyDescent="0.3">
      <c r="A66" s="44" t="s">
        <v>652</v>
      </c>
      <c r="B66" s="44" t="s">
        <v>787</v>
      </c>
      <c r="C66" s="44" t="s">
        <v>787</v>
      </c>
      <c r="D66" s="44">
        <v>2017</v>
      </c>
      <c r="E66" s="45">
        <v>42906</v>
      </c>
      <c r="F66" s="44" t="s">
        <v>137</v>
      </c>
      <c r="G66" s="44" t="s">
        <v>107</v>
      </c>
      <c r="H66" s="37" t="s">
        <v>27</v>
      </c>
      <c r="I66" s="37" t="s">
        <v>27</v>
      </c>
      <c r="J66" s="37" t="s">
        <v>26</v>
      </c>
      <c r="K66" s="37" t="s">
        <v>27</v>
      </c>
      <c r="L66" s="37" t="s">
        <v>26</v>
      </c>
      <c r="M66" s="44">
        <v>1</v>
      </c>
      <c r="N66" s="44">
        <v>0.25</v>
      </c>
      <c r="O66" s="44">
        <v>0</v>
      </c>
      <c r="P66" s="44">
        <v>0.5</v>
      </c>
      <c r="Q66" s="44">
        <v>17</v>
      </c>
      <c r="R66" s="44">
        <v>20</v>
      </c>
      <c r="S66" s="44">
        <v>0</v>
      </c>
      <c r="T66" s="44">
        <v>0</v>
      </c>
      <c r="U66" s="44">
        <v>0</v>
      </c>
      <c r="V66" s="44">
        <v>0</v>
      </c>
      <c r="W66" s="44">
        <v>0</v>
      </c>
      <c r="X66" s="44">
        <v>0</v>
      </c>
      <c r="Y66" s="44">
        <v>18</v>
      </c>
      <c r="Z66" s="44">
        <v>0</v>
      </c>
      <c r="AA66" s="44">
        <v>0</v>
      </c>
      <c r="AB66" s="44">
        <v>0</v>
      </c>
      <c r="AC66" s="44">
        <v>8</v>
      </c>
      <c r="AD66" s="44">
        <v>4</v>
      </c>
      <c r="AE66" s="44">
        <v>0</v>
      </c>
      <c r="AF66" s="44">
        <v>0.5</v>
      </c>
      <c r="AG66" s="44">
        <v>6</v>
      </c>
      <c r="AH66" s="44">
        <v>0</v>
      </c>
      <c r="AI66" s="44">
        <v>0</v>
      </c>
      <c r="AJ66" s="44">
        <v>0</v>
      </c>
      <c r="AK66" s="44">
        <v>0</v>
      </c>
      <c r="AL66" s="44">
        <v>0</v>
      </c>
      <c r="AM66" s="44">
        <v>0</v>
      </c>
      <c r="AN66" s="44">
        <v>0</v>
      </c>
      <c r="AO66" s="44">
        <v>0</v>
      </c>
      <c r="AP66" s="44">
        <v>0</v>
      </c>
      <c r="AQ66" s="44">
        <v>0</v>
      </c>
      <c r="AR66" s="44">
        <v>0</v>
      </c>
      <c r="AS66" s="44">
        <v>0</v>
      </c>
      <c r="AT66" s="44">
        <v>0</v>
      </c>
      <c r="AU66" s="44">
        <v>0</v>
      </c>
      <c r="AV66" s="44">
        <v>0</v>
      </c>
      <c r="AW66" s="44">
        <v>9</v>
      </c>
      <c r="AX66" s="44">
        <v>0</v>
      </c>
      <c r="AY66" s="44">
        <v>1</v>
      </c>
      <c r="AZ66" s="44">
        <v>0</v>
      </c>
      <c r="BA66" s="44">
        <v>0.25</v>
      </c>
      <c r="BB66" s="44">
        <v>0</v>
      </c>
      <c r="BC66" s="44">
        <v>0</v>
      </c>
      <c r="BD66" s="44">
        <v>0</v>
      </c>
      <c r="BE66" s="44">
        <v>0</v>
      </c>
      <c r="BF66" s="44">
        <v>0</v>
      </c>
      <c r="BG66" s="44">
        <v>0</v>
      </c>
      <c r="BH66" s="44">
        <v>0</v>
      </c>
      <c r="BJ66" s="44">
        <v>0.25</v>
      </c>
      <c r="BL66" s="44">
        <v>0</v>
      </c>
      <c r="BM66" s="44">
        <v>0</v>
      </c>
      <c r="BN66" s="44">
        <v>8</v>
      </c>
      <c r="BO66" s="44">
        <v>0</v>
      </c>
      <c r="BP66" s="44">
        <v>2</v>
      </c>
      <c r="BQ66" s="44">
        <v>0</v>
      </c>
      <c r="BR66" s="44">
        <v>0.5</v>
      </c>
      <c r="BS66" s="44">
        <v>0.5</v>
      </c>
      <c r="BT66" s="44">
        <v>0.25</v>
      </c>
      <c r="BU66" s="44">
        <v>1</v>
      </c>
      <c r="BV66" s="44">
        <v>0</v>
      </c>
      <c r="BW66" s="44">
        <v>0</v>
      </c>
      <c r="BZ66" s="44">
        <v>0</v>
      </c>
      <c r="CB66" s="44">
        <v>0</v>
      </c>
      <c r="CD66" s="44">
        <v>0</v>
      </c>
      <c r="CH66" s="44">
        <v>0</v>
      </c>
      <c r="CJ66" s="44">
        <v>0</v>
      </c>
      <c r="CK66" s="44">
        <v>0</v>
      </c>
      <c r="CL66" s="44">
        <v>0</v>
      </c>
      <c r="CM66" s="44">
        <v>0</v>
      </c>
      <c r="CN66" s="44">
        <v>0</v>
      </c>
      <c r="CO66" s="44">
        <v>0</v>
      </c>
      <c r="CP66" s="44">
        <v>0</v>
      </c>
      <c r="CQ66" s="44">
        <v>2</v>
      </c>
      <c r="CR66" s="44">
        <v>0</v>
      </c>
      <c r="CS66" s="44">
        <v>0</v>
      </c>
      <c r="CT66" s="44">
        <v>0</v>
      </c>
      <c r="CU66" s="44">
        <v>0</v>
      </c>
      <c r="CV66" s="44">
        <v>63</v>
      </c>
      <c r="CW66" s="44">
        <f t="shared" si="0"/>
        <v>61.25</v>
      </c>
      <c r="CX66" s="87">
        <f t="shared" si="1"/>
        <v>101.75</v>
      </c>
      <c r="CY66" s="91"/>
      <c r="CZ66" s="44">
        <v>56</v>
      </c>
      <c r="DA66" s="44"/>
      <c r="DB66" s="44"/>
    </row>
    <row r="67" spans="1:106" ht="15.75" customHeight="1" x14ac:dyDescent="0.3">
      <c r="A67" s="44" t="s">
        <v>652</v>
      </c>
      <c r="B67" s="44" t="s">
        <v>787</v>
      </c>
      <c r="C67" s="44" t="s">
        <v>787</v>
      </c>
      <c r="D67" s="44">
        <v>2017</v>
      </c>
      <c r="E67" s="45">
        <v>42906</v>
      </c>
      <c r="F67" s="44" t="s">
        <v>137</v>
      </c>
      <c r="G67" s="44" t="s">
        <v>110</v>
      </c>
      <c r="H67" s="37" t="s">
        <v>31</v>
      </c>
      <c r="I67" s="37" t="s">
        <v>31</v>
      </c>
      <c r="J67" s="37" t="s">
        <v>31</v>
      </c>
      <c r="K67" s="37" t="s">
        <v>31</v>
      </c>
      <c r="L67" s="37" t="s">
        <v>31</v>
      </c>
      <c r="M67" s="44">
        <v>6</v>
      </c>
      <c r="N67" s="44">
        <v>0.25</v>
      </c>
      <c r="O67" s="44">
        <v>0</v>
      </c>
      <c r="P67" s="44">
        <v>0.25</v>
      </c>
      <c r="Q67" s="44">
        <v>16</v>
      </c>
      <c r="R67" s="44">
        <v>20</v>
      </c>
      <c r="S67" s="44">
        <v>0</v>
      </c>
      <c r="T67" s="44">
        <v>0</v>
      </c>
      <c r="U67" s="44">
        <v>0.25</v>
      </c>
      <c r="V67" s="44">
        <v>0</v>
      </c>
      <c r="W67" s="44">
        <v>0</v>
      </c>
      <c r="X67" s="44">
        <v>0</v>
      </c>
      <c r="Y67" s="44">
        <v>13</v>
      </c>
      <c r="Z67" s="44">
        <v>0</v>
      </c>
      <c r="AA67" s="44">
        <v>0</v>
      </c>
      <c r="AB67" s="44">
        <v>0</v>
      </c>
      <c r="AC67" s="44">
        <v>10</v>
      </c>
      <c r="AD67" s="44">
        <v>4</v>
      </c>
      <c r="AE67" s="44">
        <v>0</v>
      </c>
      <c r="AF67" s="44">
        <v>1</v>
      </c>
      <c r="AG67" s="44">
        <v>0</v>
      </c>
      <c r="AH67" s="44">
        <v>0</v>
      </c>
      <c r="AI67" s="44">
        <v>0</v>
      </c>
      <c r="AJ67" s="44">
        <v>0.25</v>
      </c>
      <c r="AK67" s="44">
        <v>0</v>
      </c>
      <c r="AL67" s="44">
        <v>0</v>
      </c>
      <c r="AM67" s="44">
        <v>0</v>
      </c>
      <c r="AN67" s="44">
        <v>0</v>
      </c>
      <c r="AO67" s="44">
        <v>0</v>
      </c>
      <c r="AP67" s="44">
        <v>0</v>
      </c>
      <c r="AQ67" s="44">
        <v>0</v>
      </c>
      <c r="AR67" s="44">
        <v>0</v>
      </c>
      <c r="AS67" s="44">
        <v>0</v>
      </c>
      <c r="AT67" s="44">
        <v>0</v>
      </c>
      <c r="AU67" s="44">
        <v>0</v>
      </c>
      <c r="AV67" s="44">
        <v>0</v>
      </c>
      <c r="AW67" s="44">
        <v>7</v>
      </c>
      <c r="AX67" s="44">
        <v>0</v>
      </c>
      <c r="AY67" s="44">
        <v>0</v>
      </c>
      <c r="AZ67" s="44">
        <v>0</v>
      </c>
      <c r="BA67" s="44">
        <v>0.25</v>
      </c>
      <c r="BB67" s="44">
        <v>0</v>
      </c>
      <c r="BC67" s="44">
        <v>0.25</v>
      </c>
      <c r="BD67" s="44">
        <v>0</v>
      </c>
      <c r="BE67" s="44">
        <v>0</v>
      </c>
      <c r="BF67" s="44">
        <v>0</v>
      </c>
      <c r="BG67" s="44">
        <v>0</v>
      </c>
      <c r="BH67" s="44">
        <v>0</v>
      </c>
      <c r="BJ67" s="44">
        <v>0</v>
      </c>
      <c r="BL67" s="44">
        <v>0</v>
      </c>
      <c r="BM67" s="44">
        <v>0</v>
      </c>
      <c r="BN67" s="44">
        <v>3</v>
      </c>
      <c r="BO67" s="44">
        <v>0</v>
      </c>
      <c r="BP67" s="44">
        <v>16</v>
      </c>
      <c r="BQ67" s="44">
        <v>0</v>
      </c>
      <c r="BR67" s="44">
        <v>0</v>
      </c>
      <c r="BS67" s="44">
        <v>0</v>
      </c>
      <c r="BT67" s="44">
        <v>0.25</v>
      </c>
      <c r="BU67" s="44">
        <v>3</v>
      </c>
      <c r="BV67" s="44">
        <v>0</v>
      </c>
      <c r="BW67" s="44">
        <v>0</v>
      </c>
      <c r="BZ67" s="44">
        <v>0</v>
      </c>
      <c r="CB67" s="44">
        <v>0</v>
      </c>
      <c r="CD67" s="44">
        <v>0</v>
      </c>
      <c r="CH67" s="44">
        <v>0</v>
      </c>
      <c r="CJ67" s="44">
        <v>0</v>
      </c>
      <c r="CK67" s="44">
        <v>0</v>
      </c>
      <c r="CL67" s="44">
        <v>0</v>
      </c>
      <c r="CM67" s="44">
        <v>0</v>
      </c>
      <c r="CN67" s="44">
        <v>0</v>
      </c>
      <c r="CO67" s="44">
        <v>0</v>
      </c>
      <c r="CP67" s="44">
        <v>0</v>
      </c>
      <c r="CQ67" s="44">
        <v>0</v>
      </c>
      <c r="CR67" s="44">
        <v>0</v>
      </c>
      <c r="CS67" s="44">
        <v>0</v>
      </c>
      <c r="CT67" s="44">
        <v>0</v>
      </c>
      <c r="CU67" s="44">
        <v>0</v>
      </c>
      <c r="CV67" s="44">
        <v>50</v>
      </c>
      <c r="CW67" s="44">
        <f t="shared" si="0"/>
        <v>58.25</v>
      </c>
      <c r="CX67" s="87">
        <f t="shared" si="1"/>
        <v>92.5</v>
      </c>
      <c r="CY67" s="91"/>
      <c r="CZ67" s="44">
        <v>10</v>
      </c>
      <c r="DA67" s="44"/>
      <c r="DB67" s="44"/>
    </row>
    <row r="68" spans="1:106" ht="15.75" customHeight="1" x14ac:dyDescent="0.3">
      <c r="A68" s="44" t="s">
        <v>652</v>
      </c>
      <c r="B68" s="44" t="s">
        <v>787</v>
      </c>
      <c r="C68" s="44" t="s">
        <v>787</v>
      </c>
      <c r="D68" s="44">
        <v>2017</v>
      </c>
      <c r="E68" s="45">
        <v>42906</v>
      </c>
      <c r="F68" s="44" t="s">
        <v>137</v>
      </c>
      <c r="G68" s="44" t="s">
        <v>113</v>
      </c>
      <c r="H68" s="37" t="s">
        <v>22</v>
      </c>
      <c r="I68" s="37" t="s">
        <v>22</v>
      </c>
      <c r="J68" s="37" t="s">
        <v>21</v>
      </c>
      <c r="K68" s="37" t="s">
        <v>22</v>
      </c>
      <c r="L68" s="37" t="s">
        <v>21</v>
      </c>
      <c r="M68" s="44">
        <v>2</v>
      </c>
      <c r="N68" s="44">
        <v>0.25</v>
      </c>
      <c r="O68" s="44">
        <v>0</v>
      </c>
      <c r="P68" s="44">
        <v>0.25</v>
      </c>
      <c r="Q68" s="44">
        <v>16</v>
      </c>
      <c r="R68" s="44">
        <v>16</v>
      </c>
      <c r="S68" s="44">
        <v>0</v>
      </c>
      <c r="T68" s="44">
        <v>0</v>
      </c>
      <c r="U68" s="44">
        <v>0.25</v>
      </c>
      <c r="V68" s="44">
        <v>0</v>
      </c>
      <c r="W68" s="44">
        <v>0</v>
      </c>
      <c r="X68" s="44">
        <v>0</v>
      </c>
      <c r="Y68" s="44">
        <v>16</v>
      </c>
      <c r="Z68" s="44">
        <v>0</v>
      </c>
      <c r="AA68" s="44">
        <v>0</v>
      </c>
      <c r="AB68" s="44">
        <v>0</v>
      </c>
      <c r="AC68" s="44">
        <v>7</v>
      </c>
      <c r="AD68" s="44">
        <v>8</v>
      </c>
      <c r="AE68" s="44">
        <v>0</v>
      </c>
      <c r="AF68" s="44">
        <v>0</v>
      </c>
      <c r="AG68" s="44">
        <v>0</v>
      </c>
      <c r="AH68" s="44">
        <v>0</v>
      </c>
      <c r="AI68" s="44">
        <v>0</v>
      </c>
      <c r="AJ68" s="44">
        <v>0</v>
      </c>
      <c r="AK68" s="44">
        <v>0</v>
      </c>
      <c r="AL68" s="44">
        <v>0</v>
      </c>
      <c r="AM68" s="44">
        <v>0</v>
      </c>
      <c r="AN68" s="44">
        <v>0</v>
      </c>
      <c r="AO68" s="44">
        <v>0</v>
      </c>
      <c r="AP68" s="44">
        <v>0</v>
      </c>
      <c r="AQ68" s="44">
        <v>0</v>
      </c>
      <c r="AR68" s="44">
        <v>0</v>
      </c>
      <c r="AS68" s="44">
        <v>0</v>
      </c>
      <c r="AT68" s="44">
        <v>0</v>
      </c>
      <c r="AU68" s="44">
        <v>0</v>
      </c>
      <c r="AV68" s="44">
        <v>0</v>
      </c>
      <c r="AW68" s="44">
        <v>7</v>
      </c>
      <c r="AX68" s="44">
        <v>0</v>
      </c>
      <c r="AY68" s="44">
        <v>0.5</v>
      </c>
      <c r="AZ68" s="44">
        <v>0</v>
      </c>
      <c r="BA68" s="44">
        <v>0</v>
      </c>
      <c r="BB68" s="44">
        <v>0</v>
      </c>
      <c r="BC68" s="44">
        <v>0</v>
      </c>
      <c r="BD68" s="44">
        <v>0.25</v>
      </c>
      <c r="BE68" s="44">
        <v>0</v>
      </c>
      <c r="BF68" s="44">
        <v>0</v>
      </c>
      <c r="BG68" s="44">
        <v>0</v>
      </c>
      <c r="BH68" s="44">
        <v>0</v>
      </c>
      <c r="BJ68" s="44">
        <v>0</v>
      </c>
      <c r="BL68" s="44">
        <v>0</v>
      </c>
      <c r="BM68" s="44">
        <v>0</v>
      </c>
      <c r="BN68" s="44">
        <v>0</v>
      </c>
      <c r="BO68" s="44">
        <v>0</v>
      </c>
      <c r="BP68" s="44">
        <v>20</v>
      </c>
      <c r="BQ68" s="44">
        <v>0</v>
      </c>
      <c r="BR68" s="44">
        <v>0</v>
      </c>
      <c r="BS68" s="44">
        <v>0</v>
      </c>
      <c r="BT68" s="44">
        <v>1</v>
      </c>
      <c r="BU68" s="44">
        <v>4</v>
      </c>
      <c r="BV68" s="44">
        <v>0</v>
      </c>
      <c r="BW68" s="44">
        <v>0</v>
      </c>
      <c r="BZ68" s="44">
        <v>0</v>
      </c>
      <c r="CB68" s="44">
        <v>0</v>
      </c>
      <c r="CD68" s="44">
        <v>0</v>
      </c>
      <c r="CH68" s="44">
        <v>0</v>
      </c>
      <c r="CJ68" s="44">
        <v>0</v>
      </c>
      <c r="CK68" s="44">
        <v>0</v>
      </c>
      <c r="CL68" s="44">
        <v>0</v>
      </c>
      <c r="CM68" s="44">
        <v>0.25</v>
      </c>
      <c r="CN68" s="44">
        <v>0</v>
      </c>
      <c r="CO68" s="44">
        <v>0</v>
      </c>
      <c r="CP68" s="44">
        <v>0</v>
      </c>
      <c r="CQ68" s="44">
        <v>0.5</v>
      </c>
      <c r="CR68" s="44">
        <v>0</v>
      </c>
      <c r="CS68" s="44">
        <v>0</v>
      </c>
      <c r="CT68" s="44">
        <v>0</v>
      </c>
      <c r="CU68" s="44">
        <v>0</v>
      </c>
      <c r="CV68" s="44">
        <v>65</v>
      </c>
      <c r="CW68" s="44">
        <f t="shared" si="0"/>
        <v>64.75</v>
      </c>
      <c r="CX68" s="87">
        <f t="shared" si="1"/>
        <v>99.5</v>
      </c>
      <c r="CY68" s="91"/>
      <c r="CZ68" s="44">
        <v>0</v>
      </c>
      <c r="DA68" s="44"/>
      <c r="DB68" s="44"/>
    </row>
    <row r="69" spans="1:106" ht="15.75" customHeight="1" x14ac:dyDescent="0.3">
      <c r="A69" s="44" t="s">
        <v>652</v>
      </c>
      <c r="B69" s="44" t="s">
        <v>787</v>
      </c>
      <c r="C69" s="44" t="s">
        <v>787</v>
      </c>
      <c r="D69" s="44">
        <v>2017</v>
      </c>
      <c r="E69" s="45">
        <v>42906</v>
      </c>
      <c r="F69" s="44" t="s">
        <v>137</v>
      </c>
      <c r="G69" s="44" t="s">
        <v>116</v>
      </c>
      <c r="H69" s="37" t="s">
        <v>31</v>
      </c>
      <c r="I69" s="37" t="s">
        <v>31</v>
      </c>
      <c r="J69" s="37" t="s">
        <v>31</v>
      </c>
      <c r="K69" s="37" t="s">
        <v>31</v>
      </c>
      <c r="L69" s="37" t="s">
        <v>31</v>
      </c>
      <c r="M69" s="44">
        <v>1</v>
      </c>
      <c r="N69" s="44">
        <v>0.5</v>
      </c>
      <c r="O69" s="44">
        <v>0</v>
      </c>
      <c r="P69" s="44">
        <v>1</v>
      </c>
      <c r="Q69" s="44">
        <v>5</v>
      </c>
      <c r="R69" s="44">
        <v>45</v>
      </c>
      <c r="S69" s="44">
        <v>0</v>
      </c>
      <c r="T69" s="44">
        <v>0</v>
      </c>
      <c r="U69" s="44">
        <v>0.25</v>
      </c>
      <c r="V69" s="44">
        <v>0</v>
      </c>
      <c r="W69" s="44">
        <v>0</v>
      </c>
      <c r="X69" s="44">
        <v>0</v>
      </c>
      <c r="Y69" s="44">
        <v>15</v>
      </c>
      <c r="Z69" s="44">
        <v>0</v>
      </c>
      <c r="AA69" s="44">
        <v>0</v>
      </c>
      <c r="AB69" s="44">
        <v>0</v>
      </c>
      <c r="AC69" s="44">
        <v>12</v>
      </c>
      <c r="AD69" s="44">
        <v>2</v>
      </c>
      <c r="AE69" s="44">
        <v>0</v>
      </c>
      <c r="AF69" s="44">
        <v>1</v>
      </c>
      <c r="AG69" s="44">
        <v>0</v>
      </c>
      <c r="AH69" s="44">
        <v>0</v>
      </c>
      <c r="AI69" s="44">
        <v>0</v>
      </c>
      <c r="AJ69" s="44">
        <v>0</v>
      </c>
      <c r="AK69" s="44">
        <v>0</v>
      </c>
      <c r="AL69" s="44">
        <v>0</v>
      </c>
      <c r="AM69" s="44">
        <v>0</v>
      </c>
      <c r="AN69" s="44">
        <v>0</v>
      </c>
      <c r="AO69" s="44">
        <v>0</v>
      </c>
      <c r="AP69" s="44">
        <v>0</v>
      </c>
      <c r="AQ69" s="44">
        <v>0</v>
      </c>
      <c r="AR69" s="44">
        <v>0</v>
      </c>
      <c r="AS69" s="44">
        <v>0</v>
      </c>
      <c r="AT69" s="44">
        <v>0</v>
      </c>
      <c r="AU69" s="44">
        <v>0</v>
      </c>
      <c r="AV69" s="44">
        <v>0</v>
      </c>
      <c r="AW69" s="44">
        <v>5</v>
      </c>
      <c r="AX69" s="44">
        <v>0</v>
      </c>
      <c r="AY69" s="44">
        <v>5</v>
      </c>
      <c r="AZ69" s="44">
        <v>0</v>
      </c>
      <c r="BA69" s="44">
        <v>0.25</v>
      </c>
      <c r="BB69" s="44">
        <v>0</v>
      </c>
      <c r="BC69" s="44">
        <v>0</v>
      </c>
      <c r="BD69" s="44">
        <v>0</v>
      </c>
      <c r="BE69" s="44">
        <v>0</v>
      </c>
      <c r="BF69" s="44">
        <v>0</v>
      </c>
      <c r="BG69" s="44">
        <v>0</v>
      </c>
      <c r="BH69" s="44">
        <v>0</v>
      </c>
      <c r="BJ69" s="44">
        <v>0.25</v>
      </c>
      <c r="BL69" s="44">
        <v>0</v>
      </c>
      <c r="BM69" s="44">
        <v>0</v>
      </c>
      <c r="BN69" s="44">
        <v>0</v>
      </c>
      <c r="BO69" s="44">
        <v>0</v>
      </c>
      <c r="BP69" s="44">
        <v>4</v>
      </c>
      <c r="BQ69" s="44">
        <v>0</v>
      </c>
      <c r="BR69" s="44">
        <v>0.5</v>
      </c>
      <c r="BS69" s="44">
        <v>0</v>
      </c>
      <c r="BT69" s="44">
        <v>0.25</v>
      </c>
      <c r="BU69" s="44">
        <v>2</v>
      </c>
      <c r="BV69" s="44">
        <v>0</v>
      </c>
      <c r="BW69" s="44">
        <v>0</v>
      </c>
      <c r="BZ69" s="44">
        <v>0</v>
      </c>
      <c r="CB69" s="44">
        <v>0</v>
      </c>
      <c r="CD69" s="44">
        <v>0</v>
      </c>
      <c r="CH69" s="44">
        <v>0</v>
      </c>
      <c r="CJ69" s="44">
        <v>0</v>
      </c>
      <c r="CK69" s="44">
        <v>0</v>
      </c>
      <c r="CL69" s="44">
        <v>0.25</v>
      </c>
      <c r="CM69" s="44">
        <v>0</v>
      </c>
      <c r="CN69" s="44">
        <v>0</v>
      </c>
      <c r="CO69" s="44">
        <v>0</v>
      </c>
      <c r="CP69" s="44">
        <v>0</v>
      </c>
      <c r="CQ69" s="44">
        <v>0.5</v>
      </c>
      <c r="CR69" s="44">
        <v>0</v>
      </c>
      <c r="CS69" s="44">
        <v>0</v>
      </c>
      <c r="CT69" s="44">
        <v>0</v>
      </c>
      <c r="CU69" s="44">
        <v>0</v>
      </c>
      <c r="CV69" s="44">
        <v>45</v>
      </c>
      <c r="CW69" s="44">
        <f t="shared" si="0"/>
        <v>48.25</v>
      </c>
      <c r="CX69" s="87">
        <f t="shared" si="1"/>
        <v>97.5</v>
      </c>
      <c r="CY69" s="91"/>
      <c r="CZ69" s="44">
        <v>0</v>
      </c>
      <c r="DA69" s="44"/>
      <c r="DB69" s="44"/>
    </row>
    <row r="70" spans="1:106" ht="15.75" customHeight="1" x14ac:dyDescent="0.3">
      <c r="A70" s="44" t="s">
        <v>652</v>
      </c>
      <c r="B70" s="44" t="s">
        <v>789</v>
      </c>
      <c r="C70" s="44" t="s">
        <v>789</v>
      </c>
      <c r="D70" s="44">
        <v>2017</v>
      </c>
      <c r="E70" s="45">
        <v>42906</v>
      </c>
      <c r="F70" s="44" t="s">
        <v>137</v>
      </c>
      <c r="G70" s="44" t="s">
        <v>122</v>
      </c>
      <c r="H70" s="37" t="s">
        <v>27</v>
      </c>
      <c r="I70" s="37" t="s">
        <v>27</v>
      </c>
      <c r="J70" s="37" t="s">
        <v>26</v>
      </c>
      <c r="K70" s="37" t="s">
        <v>27</v>
      </c>
      <c r="L70" s="37" t="s">
        <v>26</v>
      </c>
      <c r="M70" s="44">
        <v>0.5</v>
      </c>
      <c r="N70" s="44">
        <v>0.5</v>
      </c>
      <c r="O70" s="44">
        <v>0</v>
      </c>
      <c r="P70" s="44">
        <v>0.25</v>
      </c>
      <c r="Q70" s="44">
        <v>12</v>
      </c>
      <c r="R70" s="44">
        <v>43</v>
      </c>
      <c r="S70" s="44">
        <v>0</v>
      </c>
      <c r="T70" s="44">
        <v>0</v>
      </c>
      <c r="U70" s="44">
        <v>0.25</v>
      </c>
      <c r="V70" s="44">
        <v>0</v>
      </c>
      <c r="W70" s="44">
        <v>0</v>
      </c>
      <c r="X70" s="44">
        <v>0</v>
      </c>
      <c r="Y70" s="44">
        <v>7</v>
      </c>
      <c r="Z70" s="44">
        <v>0</v>
      </c>
      <c r="AA70" s="44">
        <v>0</v>
      </c>
      <c r="AB70" s="44">
        <v>0</v>
      </c>
      <c r="AC70" s="44">
        <v>7</v>
      </c>
      <c r="AD70" s="44">
        <v>4</v>
      </c>
      <c r="AE70" s="44">
        <v>0</v>
      </c>
      <c r="AF70" s="44">
        <v>0.25</v>
      </c>
      <c r="AG70" s="44">
        <v>6</v>
      </c>
      <c r="AH70" s="44">
        <v>0</v>
      </c>
      <c r="AI70" s="44">
        <v>0</v>
      </c>
      <c r="AJ70" s="44">
        <v>0</v>
      </c>
      <c r="AK70" s="44">
        <v>0</v>
      </c>
      <c r="AL70" s="44">
        <v>0</v>
      </c>
      <c r="AM70" s="44">
        <v>0</v>
      </c>
      <c r="AN70" s="44">
        <v>0</v>
      </c>
      <c r="AO70" s="44">
        <v>0</v>
      </c>
      <c r="AP70" s="44">
        <v>0</v>
      </c>
      <c r="AQ70" s="44">
        <v>0</v>
      </c>
      <c r="AR70" s="44">
        <v>0</v>
      </c>
      <c r="AS70" s="44">
        <v>0</v>
      </c>
      <c r="AT70" s="44">
        <v>0</v>
      </c>
      <c r="AU70" s="44">
        <v>0</v>
      </c>
      <c r="AV70" s="44">
        <v>0</v>
      </c>
      <c r="AW70" s="44">
        <v>11</v>
      </c>
      <c r="AX70" s="44">
        <v>0</v>
      </c>
      <c r="AY70" s="44">
        <v>0</v>
      </c>
      <c r="AZ70" s="44">
        <v>0</v>
      </c>
      <c r="BA70" s="44">
        <v>0.25</v>
      </c>
      <c r="BB70" s="44">
        <v>0</v>
      </c>
      <c r="BC70" s="44">
        <v>0</v>
      </c>
      <c r="BD70" s="44">
        <v>0</v>
      </c>
      <c r="BE70" s="44">
        <v>0</v>
      </c>
      <c r="BF70" s="44">
        <v>0</v>
      </c>
      <c r="BG70" s="44">
        <v>0</v>
      </c>
      <c r="BH70" s="44">
        <v>0</v>
      </c>
      <c r="BJ70" s="44">
        <v>0</v>
      </c>
      <c r="BL70" s="44">
        <v>0</v>
      </c>
      <c r="BM70" s="44">
        <v>0</v>
      </c>
      <c r="BN70" s="44">
        <v>0</v>
      </c>
      <c r="BO70" s="44">
        <v>0</v>
      </c>
      <c r="BP70" s="44">
        <v>5</v>
      </c>
      <c r="BQ70" s="44">
        <v>0</v>
      </c>
      <c r="BR70" s="44">
        <v>0.5</v>
      </c>
      <c r="BS70" s="44">
        <v>0</v>
      </c>
      <c r="BT70" s="44">
        <v>0.25</v>
      </c>
      <c r="BU70" s="44">
        <v>0.5</v>
      </c>
      <c r="BV70" s="44">
        <v>0</v>
      </c>
      <c r="BW70" s="44">
        <v>0</v>
      </c>
      <c r="BZ70" s="44">
        <v>0</v>
      </c>
      <c r="CB70" s="44">
        <v>0</v>
      </c>
      <c r="CD70" s="44">
        <v>0</v>
      </c>
      <c r="CH70" s="44">
        <v>0</v>
      </c>
      <c r="CJ70" s="44">
        <v>0</v>
      </c>
      <c r="CK70" s="44">
        <v>0</v>
      </c>
      <c r="CL70" s="44">
        <v>0</v>
      </c>
      <c r="CM70" s="44">
        <v>0</v>
      </c>
      <c r="CN70" s="44">
        <v>0</v>
      </c>
      <c r="CO70" s="44">
        <v>0</v>
      </c>
      <c r="CP70" s="44">
        <v>0</v>
      </c>
      <c r="CQ70" s="44">
        <v>0.25</v>
      </c>
      <c r="CR70" s="44">
        <v>0</v>
      </c>
      <c r="CS70" s="44">
        <v>0</v>
      </c>
      <c r="CT70" s="44">
        <v>0</v>
      </c>
      <c r="CU70" s="44">
        <v>0</v>
      </c>
      <c r="CV70" s="44">
        <v>45</v>
      </c>
      <c r="CW70" s="44">
        <f t="shared" si="0"/>
        <v>42.25</v>
      </c>
      <c r="CX70" s="87">
        <f t="shared" si="1"/>
        <v>101.25</v>
      </c>
      <c r="CY70" s="91"/>
      <c r="CZ70" s="44">
        <v>0</v>
      </c>
      <c r="DA70" s="44"/>
      <c r="DB70" s="44"/>
    </row>
    <row r="71" spans="1:106" ht="15.75" customHeight="1" x14ac:dyDescent="0.3">
      <c r="A71" s="44" t="s">
        <v>652</v>
      </c>
      <c r="B71" s="44" t="s">
        <v>789</v>
      </c>
      <c r="C71" s="44" t="s">
        <v>789</v>
      </c>
      <c r="D71" s="44">
        <v>2017</v>
      </c>
      <c r="E71" s="45">
        <v>42906</v>
      </c>
      <c r="F71" s="44" t="s">
        <v>137</v>
      </c>
      <c r="G71" s="44" t="s">
        <v>125</v>
      </c>
      <c r="H71" s="37" t="s">
        <v>31</v>
      </c>
      <c r="I71" s="37" t="s">
        <v>31</v>
      </c>
      <c r="J71" s="37" t="s">
        <v>31</v>
      </c>
      <c r="K71" s="37" t="s">
        <v>31</v>
      </c>
      <c r="L71" s="37" t="s">
        <v>31</v>
      </c>
      <c r="M71" s="44">
        <v>0.5</v>
      </c>
      <c r="N71" s="44">
        <v>0.25</v>
      </c>
      <c r="O71" s="44">
        <v>0</v>
      </c>
      <c r="P71" s="44">
        <v>0.25</v>
      </c>
      <c r="Q71" s="44">
        <v>26</v>
      </c>
      <c r="R71" s="44">
        <v>18</v>
      </c>
      <c r="S71" s="44">
        <v>0</v>
      </c>
      <c r="T71" s="44">
        <v>0</v>
      </c>
      <c r="U71" s="44">
        <v>0</v>
      </c>
      <c r="V71" s="44">
        <v>0</v>
      </c>
      <c r="W71" s="44">
        <v>0</v>
      </c>
      <c r="X71" s="44">
        <v>0</v>
      </c>
      <c r="Y71" s="44">
        <v>25</v>
      </c>
      <c r="Z71" s="44">
        <v>0</v>
      </c>
      <c r="AA71" s="44">
        <v>0.25</v>
      </c>
      <c r="AB71" s="44">
        <v>0</v>
      </c>
      <c r="AC71" s="44">
        <v>12</v>
      </c>
      <c r="AD71" s="44">
        <v>0.5</v>
      </c>
      <c r="AE71" s="44">
        <v>0</v>
      </c>
      <c r="AF71" s="44">
        <v>0.25</v>
      </c>
      <c r="AG71" s="44">
        <v>0</v>
      </c>
      <c r="AH71" s="44">
        <v>0</v>
      </c>
      <c r="AI71" s="44">
        <v>0</v>
      </c>
      <c r="AJ71" s="44">
        <v>0</v>
      </c>
      <c r="AK71" s="44">
        <v>0</v>
      </c>
      <c r="AL71" s="44">
        <v>0</v>
      </c>
      <c r="AM71" s="44">
        <v>0</v>
      </c>
      <c r="AN71" s="44">
        <v>0</v>
      </c>
      <c r="AO71" s="44">
        <v>0</v>
      </c>
      <c r="AP71" s="44">
        <v>0</v>
      </c>
      <c r="AQ71" s="44">
        <v>0</v>
      </c>
      <c r="AR71" s="44">
        <v>0</v>
      </c>
      <c r="AS71" s="44">
        <v>0</v>
      </c>
      <c r="AT71" s="44">
        <v>0</v>
      </c>
      <c r="AU71" s="44">
        <v>0</v>
      </c>
      <c r="AV71" s="44">
        <v>0</v>
      </c>
      <c r="AW71" s="44">
        <v>5</v>
      </c>
      <c r="AX71" s="44">
        <v>0</v>
      </c>
      <c r="AY71" s="44">
        <v>0</v>
      </c>
      <c r="AZ71" s="44">
        <v>0</v>
      </c>
      <c r="BA71" s="44">
        <v>0.25</v>
      </c>
      <c r="BB71" s="44">
        <v>0</v>
      </c>
      <c r="BC71" s="44">
        <v>0</v>
      </c>
      <c r="BD71" s="44">
        <v>0</v>
      </c>
      <c r="BE71" s="44">
        <v>0</v>
      </c>
      <c r="BF71" s="44">
        <v>0</v>
      </c>
      <c r="BG71" s="44">
        <v>0</v>
      </c>
      <c r="BH71" s="44">
        <v>0</v>
      </c>
      <c r="BJ71" s="44">
        <v>0</v>
      </c>
      <c r="BL71" s="44">
        <v>0</v>
      </c>
      <c r="BM71" s="44">
        <v>0</v>
      </c>
      <c r="BN71" s="44">
        <v>4</v>
      </c>
      <c r="BO71" s="44">
        <v>0</v>
      </c>
      <c r="BP71" s="44">
        <v>5</v>
      </c>
      <c r="BQ71" s="44">
        <v>0</v>
      </c>
      <c r="BR71" s="44">
        <v>0</v>
      </c>
      <c r="BS71" s="44">
        <v>0</v>
      </c>
      <c r="BT71" s="44">
        <v>0.25</v>
      </c>
      <c r="BU71" s="44">
        <v>3</v>
      </c>
      <c r="BV71" s="44">
        <v>0</v>
      </c>
      <c r="BW71" s="44">
        <v>0</v>
      </c>
      <c r="BZ71" s="44">
        <v>0</v>
      </c>
      <c r="CB71" s="44">
        <v>0</v>
      </c>
      <c r="CD71" s="44">
        <v>0</v>
      </c>
      <c r="CH71" s="44">
        <v>0</v>
      </c>
      <c r="CJ71" s="44">
        <v>0</v>
      </c>
      <c r="CK71" s="44">
        <v>0</v>
      </c>
      <c r="CL71" s="44">
        <v>0</v>
      </c>
      <c r="CM71" s="44">
        <v>0</v>
      </c>
      <c r="CN71" s="44">
        <v>0</v>
      </c>
      <c r="CO71" s="44">
        <v>0</v>
      </c>
      <c r="CP71" s="44">
        <v>0</v>
      </c>
      <c r="CQ71" s="44">
        <v>0</v>
      </c>
      <c r="CR71" s="44">
        <v>0</v>
      </c>
      <c r="CS71" s="44">
        <v>0</v>
      </c>
      <c r="CT71" s="44">
        <v>0</v>
      </c>
      <c r="CU71" s="44">
        <v>0</v>
      </c>
      <c r="CV71" s="44">
        <v>55</v>
      </c>
      <c r="CW71" s="44">
        <f t="shared" si="0"/>
        <v>55.5</v>
      </c>
      <c r="CX71" s="87">
        <f t="shared" si="1"/>
        <v>100</v>
      </c>
      <c r="CY71" s="91"/>
      <c r="CZ71" s="44">
        <v>47</v>
      </c>
      <c r="DA71" s="44"/>
      <c r="DB71" s="44"/>
    </row>
    <row r="72" spans="1:106" ht="15.75" customHeight="1" x14ac:dyDescent="0.3">
      <c r="A72" s="44" t="s">
        <v>652</v>
      </c>
      <c r="B72" s="44" t="s">
        <v>791</v>
      </c>
      <c r="C72" s="44" t="s">
        <v>770</v>
      </c>
      <c r="D72" s="44">
        <v>2017</v>
      </c>
      <c r="E72" s="45">
        <v>42906</v>
      </c>
      <c r="F72" s="44" t="s">
        <v>137</v>
      </c>
      <c r="G72" s="44" t="s">
        <v>128</v>
      </c>
      <c r="H72" s="37" t="s">
        <v>21</v>
      </c>
      <c r="I72" s="37" t="s">
        <v>21</v>
      </c>
      <c r="J72" s="37" t="s">
        <v>22</v>
      </c>
      <c r="K72" s="37" t="s">
        <v>21</v>
      </c>
      <c r="L72" s="37" t="s">
        <v>22</v>
      </c>
      <c r="M72" s="44">
        <v>2</v>
      </c>
      <c r="N72" s="44">
        <v>0.25</v>
      </c>
      <c r="O72" s="44">
        <v>0</v>
      </c>
      <c r="P72" s="44">
        <v>0.5</v>
      </c>
      <c r="Q72" s="44">
        <v>25</v>
      </c>
      <c r="R72" s="44">
        <v>20</v>
      </c>
      <c r="S72" s="44">
        <v>0</v>
      </c>
      <c r="T72" s="44">
        <v>0</v>
      </c>
      <c r="U72" s="44">
        <v>0.5</v>
      </c>
      <c r="V72" s="44">
        <v>0</v>
      </c>
      <c r="W72" s="44">
        <v>0</v>
      </c>
      <c r="X72" s="44">
        <v>0</v>
      </c>
      <c r="Y72" s="44">
        <v>16</v>
      </c>
      <c r="Z72" s="44">
        <v>0</v>
      </c>
      <c r="AA72" s="44">
        <v>0</v>
      </c>
      <c r="AB72" s="44">
        <v>0</v>
      </c>
      <c r="AC72" s="44">
        <v>10</v>
      </c>
      <c r="AD72" s="44">
        <v>2</v>
      </c>
      <c r="AE72" s="44">
        <v>0.25</v>
      </c>
      <c r="AF72" s="44">
        <v>0.25</v>
      </c>
      <c r="AG72" s="44">
        <v>0</v>
      </c>
      <c r="AH72" s="44">
        <v>0</v>
      </c>
      <c r="AI72" s="44">
        <v>0</v>
      </c>
      <c r="AJ72" s="44">
        <v>0</v>
      </c>
      <c r="AK72" s="44">
        <v>0</v>
      </c>
      <c r="AL72" s="44">
        <v>0</v>
      </c>
      <c r="AM72" s="44">
        <v>0</v>
      </c>
      <c r="AN72" s="44">
        <v>0</v>
      </c>
      <c r="AO72" s="44">
        <v>0</v>
      </c>
      <c r="AP72" s="44">
        <v>0</v>
      </c>
      <c r="AQ72" s="44">
        <v>0</v>
      </c>
      <c r="AR72" s="44">
        <v>0</v>
      </c>
      <c r="AS72" s="44">
        <v>0</v>
      </c>
      <c r="AT72" s="44">
        <v>0</v>
      </c>
      <c r="AU72" s="44">
        <v>0</v>
      </c>
      <c r="AV72" s="44">
        <v>0</v>
      </c>
      <c r="AW72" s="44">
        <v>2</v>
      </c>
      <c r="AX72" s="44">
        <v>0</v>
      </c>
      <c r="AY72" s="44">
        <v>0</v>
      </c>
      <c r="AZ72" s="44">
        <v>0</v>
      </c>
      <c r="BA72" s="44">
        <v>0.25</v>
      </c>
      <c r="BB72" s="44">
        <v>0</v>
      </c>
      <c r="BC72" s="44">
        <v>0</v>
      </c>
      <c r="BD72" s="44">
        <v>0</v>
      </c>
      <c r="BE72" s="44">
        <v>0</v>
      </c>
      <c r="BF72" s="44">
        <v>0</v>
      </c>
      <c r="BG72" s="44">
        <v>0</v>
      </c>
      <c r="BH72" s="44">
        <v>0</v>
      </c>
      <c r="BJ72" s="44">
        <v>0</v>
      </c>
      <c r="BL72" s="44">
        <v>0</v>
      </c>
      <c r="BM72" s="44">
        <v>0</v>
      </c>
      <c r="BN72" s="44">
        <v>0.25</v>
      </c>
      <c r="BO72" s="44">
        <v>0</v>
      </c>
      <c r="BP72" s="44">
        <v>16</v>
      </c>
      <c r="BQ72" s="44">
        <v>0</v>
      </c>
      <c r="BR72" s="44">
        <v>0</v>
      </c>
      <c r="BS72" s="44">
        <v>1</v>
      </c>
      <c r="BT72" s="44">
        <v>0.25</v>
      </c>
      <c r="BU72" s="44">
        <v>1</v>
      </c>
      <c r="BV72" s="44">
        <v>0.5</v>
      </c>
      <c r="BW72" s="44">
        <v>0</v>
      </c>
      <c r="BZ72" s="44">
        <v>0</v>
      </c>
      <c r="CB72" s="44">
        <v>0</v>
      </c>
      <c r="CD72" s="44">
        <v>0</v>
      </c>
      <c r="CH72" s="44">
        <v>0</v>
      </c>
      <c r="CJ72" s="44">
        <v>0</v>
      </c>
      <c r="CK72" s="44">
        <v>0</v>
      </c>
      <c r="CL72" s="44">
        <v>0</v>
      </c>
      <c r="CM72" s="44">
        <v>0</v>
      </c>
      <c r="CN72" s="44">
        <v>0</v>
      </c>
      <c r="CO72" s="44">
        <v>0</v>
      </c>
      <c r="CP72" s="44">
        <v>0</v>
      </c>
      <c r="CQ72" s="44">
        <v>0.25</v>
      </c>
      <c r="CR72" s="44">
        <v>0</v>
      </c>
      <c r="CS72" s="44">
        <v>0.25</v>
      </c>
      <c r="CT72" s="44">
        <v>0</v>
      </c>
      <c r="CU72" s="44">
        <v>0</v>
      </c>
      <c r="CV72" s="44">
        <v>55</v>
      </c>
      <c r="CW72" s="44">
        <f t="shared" si="0"/>
        <v>50.75</v>
      </c>
      <c r="CX72" s="87">
        <f t="shared" si="1"/>
        <v>102.75</v>
      </c>
      <c r="CY72" s="91"/>
      <c r="CZ72" s="44">
        <v>1</v>
      </c>
      <c r="DA72" s="44"/>
      <c r="DB72" s="44"/>
    </row>
    <row r="73" spans="1:106" ht="15.75" customHeight="1" x14ac:dyDescent="0.3">
      <c r="A73" s="44" t="s">
        <v>652</v>
      </c>
      <c r="B73" s="44" t="s">
        <v>791</v>
      </c>
      <c r="C73" s="44" t="s">
        <v>770</v>
      </c>
      <c r="D73" s="44">
        <v>2017</v>
      </c>
      <c r="E73" s="45">
        <v>42906</v>
      </c>
      <c r="F73" s="44" t="s">
        <v>137</v>
      </c>
      <c r="G73" s="44" t="s">
        <v>131</v>
      </c>
      <c r="H73" s="37" t="s">
        <v>45</v>
      </c>
      <c r="I73" s="37" t="s">
        <v>45</v>
      </c>
      <c r="J73" s="37" t="s">
        <v>45</v>
      </c>
      <c r="K73" s="37" t="s">
        <v>45</v>
      </c>
      <c r="L73" s="37" t="s">
        <v>45</v>
      </c>
      <c r="M73" s="44">
        <v>0.5</v>
      </c>
      <c r="N73" s="44">
        <v>0.5</v>
      </c>
      <c r="O73" s="44">
        <v>0</v>
      </c>
      <c r="P73" s="44">
        <v>1</v>
      </c>
      <c r="Q73" s="44">
        <v>6</v>
      </c>
      <c r="R73" s="44">
        <v>50</v>
      </c>
      <c r="S73" s="44">
        <v>0</v>
      </c>
      <c r="T73" s="44">
        <v>0</v>
      </c>
      <c r="U73" s="44">
        <v>0.25</v>
      </c>
      <c r="V73" s="44">
        <v>0</v>
      </c>
      <c r="W73" s="44">
        <v>0</v>
      </c>
      <c r="X73" s="44">
        <v>0</v>
      </c>
      <c r="Y73" s="44">
        <v>15</v>
      </c>
      <c r="Z73" s="44">
        <v>0</v>
      </c>
      <c r="AA73" s="44">
        <v>0</v>
      </c>
      <c r="AB73" s="44">
        <v>0</v>
      </c>
      <c r="AC73" s="44">
        <v>6</v>
      </c>
      <c r="AD73" s="44">
        <v>0.25</v>
      </c>
      <c r="AE73" s="44">
        <v>0</v>
      </c>
      <c r="AF73" s="44">
        <v>0.25</v>
      </c>
      <c r="AG73" s="44">
        <v>5</v>
      </c>
      <c r="AH73" s="44">
        <v>0</v>
      </c>
      <c r="AI73" s="44">
        <v>0</v>
      </c>
      <c r="AJ73" s="44">
        <v>0</v>
      </c>
      <c r="AK73" s="44">
        <v>0</v>
      </c>
      <c r="AL73" s="44">
        <v>0</v>
      </c>
      <c r="AM73" s="44">
        <v>0</v>
      </c>
      <c r="AN73" s="44">
        <v>0</v>
      </c>
      <c r="AO73" s="44">
        <v>0</v>
      </c>
      <c r="AP73" s="44">
        <v>0</v>
      </c>
      <c r="AQ73" s="44">
        <v>0</v>
      </c>
      <c r="AR73" s="44">
        <v>0</v>
      </c>
      <c r="AS73" s="44">
        <v>0</v>
      </c>
      <c r="AT73" s="44">
        <v>0</v>
      </c>
      <c r="AU73" s="44">
        <v>0</v>
      </c>
      <c r="AV73" s="44">
        <v>0</v>
      </c>
      <c r="AW73" s="44">
        <v>5</v>
      </c>
      <c r="AX73" s="44">
        <v>0</v>
      </c>
      <c r="AY73" s="44">
        <v>0</v>
      </c>
      <c r="AZ73" s="44">
        <v>0</v>
      </c>
      <c r="BA73" s="44">
        <v>0</v>
      </c>
      <c r="BB73" s="44">
        <v>0</v>
      </c>
      <c r="BC73" s="44">
        <v>0</v>
      </c>
      <c r="BD73" s="44">
        <v>0</v>
      </c>
      <c r="BE73" s="44">
        <v>0</v>
      </c>
      <c r="BF73" s="44">
        <v>0</v>
      </c>
      <c r="BG73" s="44">
        <v>0</v>
      </c>
      <c r="BH73" s="44">
        <v>0</v>
      </c>
      <c r="BJ73" s="44">
        <v>0.25</v>
      </c>
      <c r="BL73" s="44">
        <v>0</v>
      </c>
      <c r="BM73" s="44">
        <v>0</v>
      </c>
      <c r="BN73" s="44">
        <v>4</v>
      </c>
      <c r="BO73" s="44">
        <v>0</v>
      </c>
      <c r="BP73" s="44">
        <v>4</v>
      </c>
      <c r="BQ73" s="44">
        <v>0</v>
      </c>
      <c r="BR73" s="44">
        <v>0</v>
      </c>
      <c r="BS73" s="44">
        <v>0</v>
      </c>
      <c r="BT73" s="44">
        <v>0.25</v>
      </c>
      <c r="BU73" s="44">
        <v>0.5</v>
      </c>
      <c r="BV73" s="44">
        <v>0</v>
      </c>
      <c r="BW73" s="44">
        <v>0</v>
      </c>
      <c r="BZ73" s="44">
        <v>0</v>
      </c>
      <c r="CB73" s="44">
        <v>0</v>
      </c>
      <c r="CD73" s="44">
        <v>0</v>
      </c>
      <c r="CH73" s="44">
        <v>0</v>
      </c>
      <c r="CJ73" s="44">
        <v>0</v>
      </c>
      <c r="CK73" s="44">
        <v>0</v>
      </c>
      <c r="CL73" s="44">
        <v>0.5</v>
      </c>
      <c r="CM73" s="44">
        <v>0</v>
      </c>
      <c r="CN73" s="44">
        <v>0</v>
      </c>
      <c r="CO73" s="44">
        <v>0</v>
      </c>
      <c r="CP73" s="44">
        <v>0</v>
      </c>
      <c r="CQ73" s="44">
        <v>1</v>
      </c>
      <c r="CR73" s="44">
        <v>0</v>
      </c>
      <c r="CS73" s="44">
        <v>0</v>
      </c>
      <c r="CT73" s="44">
        <v>0</v>
      </c>
      <c r="CU73" s="44">
        <v>0</v>
      </c>
      <c r="CV73" s="44">
        <v>40</v>
      </c>
      <c r="CW73" s="44">
        <f t="shared" si="0"/>
        <v>42.25</v>
      </c>
      <c r="CX73" s="87">
        <f t="shared" si="1"/>
        <v>98</v>
      </c>
      <c r="CY73" s="91"/>
      <c r="CZ73" s="44">
        <v>14</v>
      </c>
      <c r="DA73" s="44"/>
      <c r="DB73" s="44"/>
    </row>
    <row r="74" spans="1:106" ht="15.75" customHeight="1" x14ac:dyDescent="0.3">
      <c r="A74" s="44" t="s">
        <v>212</v>
      </c>
      <c r="B74" s="44" t="s">
        <v>793</v>
      </c>
      <c r="C74" s="44" t="s">
        <v>212</v>
      </c>
      <c r="D74" s="44">
        <v>2018</v>
      </c>
      <c r="E74" s="45">
        <v>43269</v>
      </c>
      <c r="F74" s="44" t="s">
        <v>19</v>
      </c>
      <c r="G74" s="44" t="s">
        <v>20</v>
      </c>
      <c r="H74" s="37" t="s">
        <v>21</v>
      </c>
      <c r="I74" s="37" t="s">
        <v>21</v>
      </c>
      <c r="J74" s="37" t="s">
        <v>22</v>
      </c>
      <c r="K74" s="37" t="s">
        <v>21</v>
      </c>
      <c r="L74" s="37" t="s">
        <v>22</v>
      </c>
      <c r="M74" s="44">
        <v>2</v>
      </c>
      <c r="N74" s="44">
        <v>0</v>
      </c>
      <c r="O74" s="44">
        <v>4</v>
      </c>
      <c r="P74" s="44">
        <v>0</v>
      </c>
      <c r="Q74" s="44">
        <v>3</v>
      </c>
      <c r="R74" s="44">
        <v>10</v>
      </c>
      <c r="S74" s="44">
        <v>0</v>
      </c>
      <c r="T74" s="44">
        <v>0</v>
      </c>
      <c r="U74" s="44">
        <v>2</v>
      </c>
      <c r="V74" s="44">
        <v>0.25</v>
      </c>
      <c r="W74" s="44">
        <v>0</v>
      </c>
      <c r="X74" s="44">
        <v>0</v>
      </c>
      <c r="Y74" s="44">
        <v>18</v>
      </c>
      <c r="Z74" s="44">
        <v>0</v>
      </c>
      <c r="AA74" s="44">
        <v>0</v>
      </c>
      <c r="AB74" s="44">
        <v>0</v>
      </c>
      <c r="AC74" s="44">
        <v>25</v>
      </c>
      <c r="AD74" s="44">
        <v>0</v>
      </c>
      <c r="AE74" s="44">
        <v>2</v>
      </c>
      <c r="AF74" s="44">
        <v>0.25</v>
      </c>
      <c r="AG74" s="44">
        <v>0</v>
      </c>
      <c r="AH74" s="44">
        <v>0</v>
      </c>
      <c r="AI74" s="44">
        <v>0</v>
      </c>
      <c r="AJ74" s="44">
        <v>0</v>
      </c>
      <c r="AK74" s="44">
        <v>0</v>
      </c>
      <c r="AL74" s="44">
        <v>0</v>
      </c>
      <c r="AM74" s="44">
        <v>0</v>
      </c>
      <c r="AN74" s="44">
        <v>0</v>
      </c>
      <c r="AO74" s="44">
        <v>0</v>
      </c>
      <c r="AP74" s="44">
        <v>0.25</v>
      </c>
      <c r="AQ74" s="44">
        <v>0</v>
      </c>
      <c r="AR74" s="44">
        <v>0</v>
      </c>
      <c r="AS74" s="44">
        <v>0.25</v>
      </c>
      <c r="AT74" s="44">
        <v>0</v>
      </c>
      <c r="AU74" s="44">
        <v>0</v>
      </c>
      <c r="AV74" s="44">
        <v>0</v>
      </c>
      <c r="AW74" s="44">
        <v>2</v>
      </c>
      <c r="AX74" s="44">
        <v>0</v>
      </c>
      <c r="AY74" s="44">
        <v>0.5</v>
      </c>
      <c r="AZ74" s="44">
        <v>0</v>
      </c>
      <c r="BA74" s="44">
        <v>0</v>
      </c>
      <c r="BB74" s="44">
        <v>0</v>
      </c>
      <c r="BC74" s="44">
        <v>1</v>
      </c>
      <c r="BD74" s="44">
        <v>0</v>
      </c>
      <c r="BE74" s="44">
        <v>0</v>
      </c>
      <c r="BF74" s="44">
        <v>0</v>
      </c>
      <c r="BG74" s="44">
        <v>0</v>
      </c>
      <c r="BH74" s="44">
        <v>0</v>
      </c>
      <c r="BJ74" s="44">
        <v>0</v>
      </c>
      <c r="BL74" s="44">
        <v>0</v>
      </c>
      <c r="BM74" s="44">
        <v>0.25</v>
      </c>
      <c r="BN74" s="44">
        <v>0.5</v>
      </c>
      <c r="BO74" s="44">
        <v>0</v>
      </c>
      <c r="BP74" s="44">
        <v>4</v>
      </c>
      <c r="BQ74" s="44">
        <v>0</v>
      </c>
      <c r="BR74" s="44">
        <v>0</v>
      </c>
      <c r="BS74" s="44">
        <v>0</v>
      </c>
      <c r="BT74" s="44">
        <v>5</v>
      </c>
      <c r="BU74" s="44">
        <v>18</v>
      </c>
      <c r="BV74" s="44">
        <v>0</v>
      </c>
      <c r="BW74" s="44">
        <v>0</v>
      </c>
      <c r="BZ74" s="44">
        <v>0</v>
      </c>
      <c r="CB74" s="44">
        <v>0</v>
      </c>
      <c r="CD74" s="44">
        <v>0</v>
      </c>
      <c r="CH74" s="44">
        <v>0</v>
      </c>
      <c r="CJ74" s="44">
        <v>0</v>
      </c>
      <c r="CK74" s="44">
        <v>0</v>
      </c>
      <c r="CL74" s="44">
        <v>0</v>
      </c>
      <c r="CM74" s="44">
        <v>0</v>
      </c>
      <c r="CN74" s="44">
        <v>0</v>
      </c>
      <c r="CO74" s="44">
        <v>0</v>
      </c>
      <c r="CP74" s="44">
        <v>0</v>
      </c>
      <c r="CQ74" s="44">
        <v>0</v>
      </c>
      <c r="CR74" s="44">
        <v>0</v>
      </c>
      <c r="CS74" s="44">
        <v>0.25</v>
      </c>
      <c r="CT74" s="44">
        <v>0</v>
      </c>
      <c r="CU74" s="44">
        <v>0</v>
      </c>
      <c r="CV74" s="44">
        <v>82</v>
      </c>
      <c r="CW74" s="44">
        <f t="shared" si="0"/>
        <v>79.5</v>
      </c>
      <c r="CX74" s="87">
        <f t="shared" si="1"/>
        <v>101</v>
      </c>
      <c r="CY74" s="91"/>
      <c r="CZ74" s="44">
        <v>3</v>
      </c>
      <c r="DA74" s="44"/>
      <c r="DB74" s="44" t="s">
        <v>1231</v>
      </c>
    </row>
    <row r="75" spans="1:106" ht="15.75" customHeight="1" x14ac:dyDescent="0.3">
      <c r="A75" s="44" t="s">
        <v>212</v>
      </c>
      <c r="B75" s="44" t="s">
        <v>793</v>
      </c>
      <c r="C75" s="44" t="s">
        <v>212</v>
      </c>
      <c r="D75" s="44">
        <v>2018</v>
      </c>
      <c r="E75" s="45">
        <v>43269</v>
      </c>
      <c r="F75" s="44" t="s">
        <v>19</v>
      </c>
      <c r="G75" s="44" t="s">
        <v>25</v>
      </c>
      <c r="H75" s="37" t="s">
        <v>26</v>
      </c>
      <c r="I75" s="37" t="s">
        <v>26</v>
      </c>
      <c r="J75" s="37" t="s">
        <v>27</v>
      </c>
      <c r="K75" s="37" t="s">
        <v>26</v>
      </c>
      <c r="L75" s="37" t="s">
        <v>27</v>
      </c>
      <c r="M75" s="44">
        <v>1</v>
      </c>
      <c r="N75" s="44">
        <v>0</v>
      </c>
      <c r="O75" s="44">
        <v>8</v>
      </c>
      <c r="P75" s="44">
        <v>0</v>
      </c>
      <c r="Q75" s="44">
        <v>15</v>
      </c>
      <c r="R75" s="44">
        <v>10</v>
      </c>
      <c r="S75" s="44">
        <v>0</v>
      </c>
      <c r="T75" s="44">
        <v>0</v>
      </c>
      <c r="U75" s="44">
        <v>0.25</v>
      </c>
      <c r="V75" s="44">
        <v>0.25</v>
      </c>
      <c r="W75" s="44">
        <v>0</v>
      </c>
      <c r="X75" s="44">
        <v>0</v>
      </c>
      <c r="Y75" s="44">
        <v>25</v>
      </c>
      <c r="Z75" s="44">
        <v>0</v>
      </c>
      <c r="AA75" s="44">
        <v>0</v>
      </c>
      <c r="AB75" s="44">
        <v>0</v>
      </c>
      <c r="AC75" s="44">
        <v>20</v>
      </c>
      <c r="AD75" s="44">
        <v>0</v>
      </c>
      <c r="AE75" s="44">
        <v>1</v>
      </c>
      <c r="AF75" s="44">
        <v>0.25</v>
      </c>
      <c r="AG75" s="44">
        <v>0</v>
      </c>
      <c r="AH75" s="44">
        <v>0.25</v>
      </c>
      <c r="AI75" s="44">
        <v>0</v>
      </c>
      <c r="AJ75" s="44">
        <v>0</v>
      </c>
      <c r="AK75" s="44">
        <v>0</v>
      </c>
      <c r="AL75" s="44">
        <v>0</v>
      </c>
      <c r="AM75" s="44">
        <v>0</v>
      </c>
      <c r="AN75" s="44">
        <v>0</v>
      </c>
      <c r="AO75" s="44">
        <v>0</v>
      </c>
      <c r="AP75" s="44">
        <v>0.25</v>
      </c>
      <c r="AQ75" s="44">
        <v>0</v>
      </c>
      <c r="AR75" s="44">
        <v>0</v>
      </c>
      <c r="AS75" s="44">
        <v>0</v>
      </c>
      <c r="AT75" s="44">
        <v>0</v>
      </c>
      <c r="AU75" s="44">
        <v>0</v>
      </c>
      <c r="AV75" s="44">
        <v>0</v>
      </c>
      <c r="AW75" s="44">
        <v>0</v>
      </c>
      <c r="AX75" s="44">
        <v>0</v>
      </c>
      <c r="AY75" s="44">
        <v>0</v>
      </c>
      <c r="AZ75" s="44">
        <v>0</v>
      </c>
      <c r="BA75" s="44">
        <v>0</v>
      </c>
      <c r="BB75" s="44">
        <v>0</v>
      </c>
      <c r="BC75" s="44">
        <v>2</v>
      </c>
      <c r="BD75" s="44">
        <v>0</v>
      </c>
      <c r="BE75" s="44">
        <v>0.25</v>
      </c>
      <c r="BF75" s="44">
        <v>0</v>
      </c>
      <c r="BG75" s="44">
        <v>0</v>
      </c>
      <c r="BH75" s="44">
        <v>0</v>
      </c>
      <c r="BJ75" s="44">
        <v>0</v>
      </c>
      <c r="BL75" s="44">
        <v>0</v>
      </c>
      <c r="BM75" s="44">
        <v>0</v>
      </c>
      <c r="BN75" s="44">
        <v>0</v>
      </c>
      <c r="BO75" s="44">
        <v>0</v>
      </c>
      <c r="BP75" s="44">
        <v>6</v>
      </c>
      <c r="BQ75" s="44">
        <v>0</v>
      </c>
      <c r="BR75" s="44">
        <v>0</v>
      </c>
      <c r="BS75" s="44">
        <v>0</v>
      </c>
      <c r="BT75" s="44">
        <v>0.25</v>
      </c>
      <c r="BU75" s="44">
        <v>7</v>
      </c>
      <c r="BV75" s="44">
        <v>0</v>
      </c>
      <c r="BW75" s="44">
        <v>0</v>
      </c>
      <c r="BZ75" s="44">
        <v>0</v>
      </c>
      <c r="CB75" s="44">
        <v>0</v>
      </c>
      <c r="CD75" s="44">
        <v>0</v>
      </c>
      <c r="CH75" s="44">
        <v>0</v>
      </c>
      <c r="CJ75" s="44">
        <v>0</v>
      </c>
      <c r="CK75" s="44">
        <v>0</v>
      </c>
      <c r="CL75" s="44">
        <v>0</v>
      </c>
      <c r="CM75" s="44">
        <v>0</v>
      </c>
      <c r="CN75" s="44">
        <v>0</v>
      </c>
      <c r="CO75" s="44">
        <v>0</v>
      </c>
      <c r="CP75" s="44">
        <v>0</v>
      </c>
      <c r="CQ75" s="44">
        <v>0</v>
      </c>
      <c r="CR75" s="44">
        <v>0</v>
      </c>
      <c r="CS75" s="44">
        <v>0.25</v>
      </c>
      <c r="CT75" s="44">
        <v>0</v>
      </c>
      <c r="CU75" s="44">
        <v>0</v>
      </c>
      <c r="CV75" s="44">
        <v>65</v>
      </c>
      <c r="CW75" s="44">
        <f t="shared" si="0"/>
        <v>63</v>
      </c>
      <c r="CX75" s="87">
        <f t="shared" si="1"/>
        <v>99</v>
      </c>
      <c r="CY75" s="91"/>
      <c r="CZ75" s="44">
        <v>0</v>
      </c>
      <c r="DA75" s="44"/>
      <c r="DB75" s="44"/>
    </row>
    <row r="76" spans="1:106" ht="15.75" customHeight="1" x14ac:dyDescent="0.3">
      <c r="A76" s="44" t="s">
        <v>212</v>
      </c>
      <c r="B76" s="44" t="s">
        <v>793</v>
      </c>
      <c r="C76" s="44" t="s">
        <v>212</v>
      </c>
      <c r="D76" s="44">
        <v>2018</v>
      </c>
      <c r="E76" s="45">
        <v>43269</v>
      </c>
      <c r="F76" s="44" t="s">
        <v>19</v>
      </c>
      <c r="G76" s="44" t="s">
        <v>30</v>
      </c>
      <c r="H76" s="37" t="s">
        <v>31</v>
      </c>
      <c r="I76" s="37" t="s">
        <v>31</v>
      </c>
      <c r="J76" s="37" t="s">
        <v>31</v>
      </c>
      <c r="K76" s="37" t="s">
        <v>31</v>
      </c>
      <c r="L76" s="37" t="s">
        <v>31</v>
      </c>
      <c r="M76" s="44">
        <v>0</v>
      </c>
      <c r="N76" s="44">
        <v>0</v>
      </c>
      <c r="O76" s="44">
        <v>1</v>
      </c>
      <c r="P76" s="44">
        <v>0</v>
      </c>
      <c r="Q76" s="44">
        <v>6</v>
      </c>
      <c r="R76" s="44">
        <v>1</v>
      </c>
      <c r="S76" s="44">
        <v>0</v>
      </c>
      <c r="T76" s="44">
        <v>0</v>
      </c>
      <c r="U76" s="44">
        <v>0.25</v>
      </c>
      <c r="V76" s="44">
        <v>0.25</v>
      </c>
      <c r="W76" s="44">
        <v>0</v>
      </c>
      <c r="X76" s="44">
        <v>0</v>
      </c>
      <c r="Y76" s="44">
        <v>65</v>
      </c>
      <c r="Z76" s="44">
        <v>0</v>
      </c>
      <c r="AA76" s="44">
        <v>0</v>
      </c>
      <c r="AB76" s="44">
        <v>0</v>
      </c>
      <c r="AC76" s="44">
        <v>3</v>
      </c>
      <c r="AD76" s="44">
        <v>0</v>
      </c>
      <c r="AE76" s="44">
        <v>20</v>
      </c>
      <c r="AF76" s="44">
        <v>0.25</v>
      </c>
      <c r="AG76" s="44">
        <v>0</v>
      </c>
      <c r="AH76" s="44">
        <v>0</v>
      </c>
      <c r="AI76" s="44">
        <v>0</v>
      </c>
      <c r="AJ76" s="44">
        <v>0</v>
      </c>
      <c r="AK76" s="44">
        <v>0</v>
      </c>
      <c r="AL76" s="44">
        <v>0</v>
      </c>
      <c r="AM76" s="44">
        <v>0</v>
      </c>
      <c r="AN76" s="44">
        <v>0</v>
      </c>
      <c r="AO76" s="44">
        <v>0</v>
      </c>
      <c r="AP76" s="44">
        <v>0.5</v>
      </c>
      <c r="AQ76" s="44">
        <v>0</v>
      </c>
      <c r="AR76" s="44">
        <v>0</v>
      </c>
      <c r="AS76" s="44">
        <v>0</v>
      </c>
      <c r="AT76" s="44">
        <v>0</v>
      </c>
      <c r="AU76" s="44">
        <v>0</v>
      </c>
      <c r="AV76" s="44">
        <v>0</v>
      </c>
      <c r="AW76" s="44">
        <v>0</v>
      </c>
      <c r="AX76" s="44">
        <v>0</v>
      </c>
      <c r="AY76" s="44">
        <v>0</v>
      </c>
      <c r="AZ76" s="44">
        <v>0</v>
      </c>
      <c r="BA76" s="44">
        <v>0.25</v>
      </c>
      <c r="BB76" s="44">
        <v>0</v>
      </c>
      <c r="BC76" s="44">
        <v>1</v>
      </c>
      <c r="BD76" s="44">
        <v>0</v>
      </c>
      <c r="BE76" s="44">
        <v>0.25</v>
      </c>
      <c r="BF76" s="44">
        <v>0</v>
      </c>
      <c r="BG76" s="44">
        <v>0</v>
      </c>
      <c r="BH76" s="44">
        <v>0</v>
      </c>
      <c r="BJ76" s="44">
        <v>0</v>
      </c>
      <c r="BL76" s="44">
        <v>0</v>
      </c>
      <c r="BM76" s="44">
        <v>0</v>
      </c>
      <c r="BN76" s="44">
        <v>1</v>
      </c>
      <c r="BO76" s="44">
        <v>0</v>
      </c>
      <c r="BP76" s="44">
        <v>4</v>
      </c>
      <c r="BQ76" s="44">
        <v>0</v>
      </c>
      <c r="BR76" s="44">
        <v>0</v>
      </c>
      <c r="BS76" s="44">
        <v>0</v>
      </c>
      <c r="BT76" s="44">
        <v>0</v>
      </c>
      <c r="BU76" s="44">
        <v>4</v>
      </c>
      <c r="BV76" s="44">
        <v>0</v>
      </c>
      <c r="BW76" s="44">
        <v>0</v>
      </c>
      <c r="BZ76" s="44">
        <v>0</v>
      </c>
      <c r="CB76" s="44">
        <v>0</v>
      </c>
      <c r="CD76" s="44">
        <v>0</v>
      </c>
      <c r="CH76" s="44">
        <v>0</v>
      </c>
      <c r="CJ76" s="44">
        <v>0</v>
      </c>
      <c r="CK76" s="44">
        <v>0</v>
      </c>
      <c r="CL76" s="44">
        <v>0</v>
      </c>
      <c r="CM76" s="44">
        <v>0</v>
      </c>
      <c r="CN76" s="44">
        <v>0</v>
      </c>
      <c r="CO76" s="44">
        <v>0</v>
      </c>
      <c r="CP76" s="44">
        <v>0</v>
      </c>
      <c r="CQ76" s="44">
        <v>0</v>
      </c>
      <c r="CR76" s="44">
        <v>0</v>
      </c>
      <c r="CS76" s="44">
        <v>0.25</v>
      </c>
      <c r="CT76" s="44">
        <v>0</v>
      </c>
      <c r="CU76" s="44">
        <v>0</v>
      </c>
      <c r="CV76" s="44">
        <v>92</v>
      </c>
      <c r="CW76" s="44">
        <f t="shared" si="0"/>
        <v>100</v>
      </c>
      <c r="CX76" s="87">
        <f t="shared" si="1"/>
        <v>100</v>
      </c>
      <c r="CY76" s="91"/>
      <c r="CZ76" s="44">
        <v>6</v>
      </c>
      <c r="DA76" s="44"/>
      <c r="DB76" s="44"/>
    </row>
    <row r="77" spans="1:106" ht="15.75" customHeight="1" x14ac:dyDescent="0.3">
      <c r="A77" s="44" t="s">
        <v>212</v>
      </c>
      <c r="B77" s="44" t="s">
        <v>793</v>
      </c>
      <c r="C77" s="44" t="s">
        <v>212</v>
      </c>
      <c r="D77" s="44">
        <v>2018</v>
      </c>
      <c r="E77" s="45">
        <v>43269</v>
      </c>
      <c r="F77" s="44" t="s">
        <v>19</v>
      </c>
      <c r="G77" s="44" t="s">
        <v>34</v>
      </c>
      <c r="H77" s="37" t="s">
        <v>35</v>
      </c>
      <c r="I77" s="37" t="s">
        <v>31</v>
      </c>
      <c r="J77" s="37" t="s">
        <v>31</v>
      </c>
      <c r="K77" s="37" t="s">
        <v>31</v>
      </c>
      <c r="L77" s="37" t="s">
        <v>31</v>
      </c>
      <c r="M77" s="44">
        <v>2</v>
      </c>
      <c r="N77" s="44">
        <v>0</v>
      </c>
      <c r="O77" s="44">
        <v>4</v>
      </c>
      <c r="P77" s="44">
        <v>0</v>
      </c>
      <c r="Q77" s="44">
        <v>10</v>
      </c>
      <c r="R77" s="44">
        <v>10</v>
      </c>
      <c r="S77" s="44">
        <v>0</v>
      </c>
      <c r="T77" s="44">
        <v>0</v>
      </c>
      <c r="U77" s="44">
        <v>0</v>
      </c>
      <c r="V77" s="44">
        <v>0</v>
      </c>
      <c r="W77" s="44">
        <v>0</v>
      </c>
      <c r="X77" s="44">
        <v>0</v>
      </c>
      <c r="Y77" s="44">
        <v>18</v>
      </c>
      <c r="Z77" s="44">
        <v>0</v>
      </c>
      <c r="AA77" s="44">
        <v>0</v>
      </c>
      <c r="AB77" s="44">
        <v>0</v>
      </c>
      <c r="AC77" s="44">
        <v>33</v>
      </c>
      <c r="AD77" s="44">
        <v>0</v>
      </c>
      <c r="AE77" s="44">
        <v>2</v>
      </c>
      <c r="AF77" s="44">
        <v>0.5</v>
      </c>
      <c r="AG77" s="44">
        <v>0</v>
      </c>
      <c r="AH77" s="44">
        <v>0</v>
      </c>
      <c r="AI77" s="44">
        <v>0</v>
      </c>
      <c r="AJ77" s="44">
        <v>0</v>
      </c>
      <c r="AK77" s="44">
        <v>0</v>
      </c>
      <c r="AL77" s="44">
        <v>0</v>
      </c>
      <c r="AM77" s="44">
        <v>0</v>
      </c>
      <c r="AN77" s="44">
        <v>0</v>
      </c>
      <c r="AO77" s="44">
        <v>0</v>
      </c>
      <c r="AP77" s="44">
        <v>0.25</v>
      </c>
      <c r="AQ77" s="44">
        <v>0</v>
      </c>
      <c r="AR77" s="44">
        <v>0</v>
      </c>
      <c r="AS77" s="44">
        <v>0</v>
      </c>
      <c r="AT77" s="44">
        <v>0</v>
      </c>
      <c r="AU77" s="44">
        <v>0</v>
      </c>
      <c r="AV77" s="44">
        <v>0</v>
      </c>
      <c r="AW77" s="44">
        <v>0</v>
      </c>
      <c r="AX77" s="44">
        <v>0</v>
      </c>
      <c r="AY77" s="44">
        <v>0</v>
      </c>
      <c r="AZ77" s="44">
        <v>0</v>
      </c>
      <c r="BA77" s="44">
        <v>0.25</v>
      </c>
      <c r="BB77" s="44">
        <v>0</v>
      </c>
      <c r="BC77" s="44">
        <v>3</v>
      </c>
      <c r="BD77" s="44">
        <v>0</v>
      </c>
      <c r="BE77" s="44">
        <v>0.25</v>
      </c>
      <c r="BF77" s="44">
        <v>0</v>
      </c>
      <c r="BG77" s="44">
        <v>0</v>
      </c>
      <c r="BH77" s="44">
        <v>0</v>
      </c>
      <c r="BJ77" s="44">
        <v>0</v>
      </c>
      <c r="BL77" s="44">
        <v>0</v>
      </c>
      <c r="BM77" s="44">
        <v>0</v>
      </c>
      <c r="BN77" s="44">
        <v>2</v>
      </c>
      <c r="BO77" s="44">
        <v>0</v>
      </c>
      <c r="BP77" s="44">
        <v>4</v>
      </c>
      <c r="BQ77" s="44">
        <v>0</v>
      </c>
      <c r="BR77" s="44">
        <v>0</v>
      </c>
      <c r="BS77" s="44">
        <v>0</v>
      </c>
      <c r="BT77" s="44">
        <v>0.25</v>
      </c>
      <c r="BU77" s="44">
        <v>9</v>
      </c>
      <c r="BV77" s="44">
        <v>0</v>
      </c>
      <c r="BW77" s="44">
        <v>0</v>
      </c>
      <c r="BZ77" s="44">
        <v>0</v>
      </c>
      <c r="CB77" s="44">
        <v>0</v>
      </c>
      <c r="CD77" s="44">
        <v>0</v>
      </c>
      <c r="CH77" s="44">
        <v>0</v>
      </c>
      <c r="CJ77" s="44">
        <v>0.25</v>
      </c>
      <c r="CK77" s="44">
        <v>0</v>
      </c>
      <c r="CL77" s="44">
        <v>0</v>
      </c>
      <c r="CM77" s="44">
        <v>0</v>
      </c>
      <c r="CN77" s="44">
        <v>0</v>
      </c>
      <c r="CO77" s="44">
        <v>0</v>
      </c>
      <c r="CP77" s="44">
        <v>0</v>
      </c>
      <c r="CQ77" s="44">
        <v>0</v>
      </c>
      <c r="CR77" s="44">
        <v>0</v>
      </c>
      <c r="CS77" s="44">
        <v>4</v>
      </c>
      <c r="CT77" s="44">
        <v>0</v>
      </c>
      <c r="CU77" s="44">
        <v>0</v>
      </c>
      <c r="CV77" s="44">
        <v>78</v>
      </c>
      <c r="CW77" s="44">
        <f t="shared" si="0"/>
        <v>76.75</v>
      </c>
      <c r="CX77" s="87">
        <f t="shared" si="1"/>
        <v>104</v>
      </c>
      <c r="CY77" s="91"/>
      <c r="CZ77" s="44">
        <v>7</v>
      </c>
      <c r="DA77" s="44"/>
      <c r="DB77" s="44"/>
    </row>
    <row r="78" spans="1:106" ht="15.75" customHeight="1" x14ac:dyDescent="0.3">
      <c r="A78" s="44" t="s">
        <v>212</v>
      </c>
      <c r="B78" s="44" t="s">
        <v>793</v>
      </c>
      <c r="C78" s="44" t="s">
        <v>212</v>
      </c>
      <c r="D78" s="44">
        <v>2018</v>
      </c>
      <c r="E78" s="45">
        <v>43269</v>
      </c>
      <c r="F78" s="44" t="s">
        <v>19</v>
      </c>
      <c r="G78" s="44" t="s">
        <v>38</v>
      </c>
      <c r="H78" s="37" t="s">
        <v>21</v>
      </c>
      <c r="I78" s="37" t="s">
        <v>21</v>
      </c>
      <c r="J78" s="37" t="s">
        <v>22</v>
      </c>
      <c r="K78" s="37" t="s">
        <v>21</v>
      </c>
      <c r="L78" s="37" t="s">
        <v>22</v>
      </c>
      <c r="M78" s="44">
        <v>1</v>
      </c>
      <c r="N78" s="44">
        <v>0</v>
      </c>
      <c r="O78" s="44">
        <v>5</v>
      </c>
      <c r="P78" s="44">
        <v>0</v>
      </c>
      <c r="Q78" s="44">
        <v>15</v>
      </c>
      <c r="R78" s="44">
        <v>15</v>
      </c>
      <c r="S78" s="44">
        <v>0</v>
      </c>
      <c r="T78" s="44">
        <v>0</v>
      </c>
      <c r="U78" s="44">
        <v>0</v>
      </c>
      <c r="V78" s="44">
        <v>0.25</v>
      </c>
      <c r="W78" s="44">
        <v>0</v>
      </c>
      <c r="X78" s="44">
        <v>0</v>
      </c>
      <c r="Y78" s="44">
        <v>24</v>
      </c>
      <c r="Z78" s="44">
        <v>0</v>
      </c>
      <c r="AA78" s="44">
        <v>0</v>
      </c>
      <c r="AB78" s="44">
        <v>0</v>
      </c>
      <c r="AC78" s="44">
        <v>22</v>
      </c>
      <c r="AD78" s="44">
        <v>0</v>
      </c>
      <c r="AE78" s="44">
        <v>6</v>
      </c>
      <c r="AF78" s="44">
        <v>0.25</v>
      </c>
      <c r="AG78" s="44">
        <v>0</v>
      </c>
      <c r="AH78" s="44">
        <v>0</v>
      </c>
      <c r="AI78" s="44">
        <v>0</v>
      </c>
      <c r="AJ78" s="44">
        <v>0</v>
      </c>
      <c r="AK78" s="44">
        <v>0</v>
      </c>
      <c r="AL78" s="44">
        <v>0</v>
      </c>
      <c r="AM78" s="44">
        <v>0</v>
      </c>
      <c r="AN78" s="44">
        <v>0</v>
      </c>
      <c r="AO78" s="44">
        <v>0</v>
      </c>
      <c r="AP78" s="44">
        <v>0.5</v>
      </c>
      <c r="AQ78" s="44">
        <v>0</v>
      </c>
      <c r="AR78" s="44">
        <v>0</v>
      </c>
      <c r="AS78" s="44">
        <v>0</v>
      </c>
      <c r="AT78" s="44">
        <v>0</v>
      </c>
      <c r="AU78" s="44">
        <v>0</v>
      </c>
      <c r="AV78" s="44">
        <v>0</v>
      </c>
      <c r="AW78" s="44">
        <v>0</v>
      </c>
      <c r="AX78" s="44">
        <v>0</v>
      </c>
      <c r="AY78" s="44">
        <v>0</v>
      </c>
      <c r="AZ78" s="44">
        <v>0</v>
      </c>
      <c r="BA78" s="44">
        <v>0</v>
      </c>
      <c r="BB78" s="44">
        <v>0</v>
      </c>
      <c r="BC78" s="44">
        <v>1</v>
      </c>
      <c r="BD78" s="44">
        <v>0</v>
      </c>
      <c r="BE78" s="44">
        <v>0.25</v>
      </c>
      <c r="BF78" s="44">
        <v>0</v>
      </c>
      <c r="BG78" s="44">
        <v>0</v>
      </c>
      <c r="BH78" s="44">
        <v>0</v>
      </c>
      <c r="BJ78" s="44">
        <v>0</v>
      </c>
      <c r="BL78" s="44">
        <v>0</v>
      </c>
      <c r="BM78" s="44">
        <v>0</v>
      </c>
      <c r="BN78" s="44">
        <v>0</v>
      </c>
      <c r="BO78" s="44">
        <v>0</v>
      </c>
      <c r="BP78" s="44">
        <v>5</v>
      </c>
      <c r="BQ78" s="44">
        <v>0</v>
      </c>
      <c r="BR78" s="44">
        <v>0</v>
      </c>
      <c r="BS78" s="44">
        <v>0</v>
      </c>
      <c r="BT78" s="44">
        <v>0.25</v>
      </c>
      <c r="BU78" s="44">
        <v>1</v>
      </c>
      <c r="BV78" s="44">
        <v>0</v>
      </c>
      <c r="BW78" s="44">
        <v>0</v>
      </c>
      <c r="BZ78" s="44">
        <v>0</v>
      </c>
      <c r="CB78" s="44">
        <v>0</v>
      </c>
      <c r="CD78" s="44">
        <v>0</v>
      </c>
      <c r="CH78" s="44">
        <v>0</v>
      </c>
      <c r="CJ78" s="44">
        <v>0</v>
      </c>
      <c r="CK78" s="44">
        <v>0</v>
      </c>
      <c r="CL78" s="44">
        <v>0</v>
      </c>
      <c r="CM78" s="44">
        <v>0</v>
      </c>
      <c r="CN78" s="44">
        <v>0.25</v>
      </c>
      <c r="CO78" s="44">
        <v>0</v>
      </c>
      <c r="CP78" s="44">
        <v>0</v>
      </c>
      <c r="CQ78" s="44">
        <v>0</v>
      </c>
      <c r="CR78" s="44">
        <v>0</v>
      </c>
      <c r="CS78" s="44">
        <v>7</v>
      </c>
      <c r="CT78" s="44">
        <v>0</v>
      </c>
      <c r="CU78" s="44">
        <v>0</v>
      </c>
      <c r="CV78" s="44">
        <v>65</v>
      </c>
      <c r="CW78" s="44">
        <f t="shared" si="0"/>
        <v>67.75</v>
      </c>
      <c r="CX78" s="87">
        <f t="shared" si="1"/>
        <v>101</v>
      </c>
      <c r="CY78" s="91"/>
      <c r="CZ78" s="44">
        <v>0</v>
      </c>
      <c r="DA78" s="44"/>
      <c r="DB78" s="44"/>
    </row>
    <row r="79" spans="1:106" ht="15.75" customHeight="1" x14ac:dyDescent="0.3">
      <c r="A79" s="44" t="s">
        <v>212</v>
      </c>
      <c r="B79" s="44" t="s">
        <v>794</v>
      </c>
      <c r="C79" s="44" t="s">
        <v>788</v>
      </c>
      <c r="D79" s="44">
        <v>2018</v>
      </c>
      <c r="E79" s="45">
        <v>43270</v>
      </c>
      <c r="F79" s="44" t="s">
        <v>19</v>
      </c>
      <c r="G79" s="44" t="s">
        <v>41</v>
      </c>
      <c r="H79" s="37" t="s">
        <v>22</v>
      </c>
      <c r="I79" s="37" t="s">
        <v>22</v>
      </c>
      <c r="J79" s="37" t="s">
        <v>21</v>
      </c>
      <c r="K79" s="37" t="s">
        <v>22</v>
      </c>
      <c r="L79" s="37" t="s">
        <v>21</v>
      </c>
      <c r="M79" s="44">
        <v>1</v>
      </c>
      <c r="N79" s="44">
        <v>0.25</v>
      </c>
      <c r="O79" s="44">
        <v>1</v>
      </c>
      <c r="P79" s="44">
        <v>0</v>
      </c>
      <c r="Q79" s="44">
        <v>8</v>
      </c>
      <c r="R79" s="44">
        <v>12</v>
      </c>
      <c r="S79" s="44">
        <v>0</v>
      </c>
      <c r="T79" s="44">
        <v>0</v>
      </c>
      <c r="U79" s="44">
        <v>1</v>
      </c>
      <c r="V79" s="44">
        <v>0.25</v>
      </c>
      <c r="W79" s="44">
        <v>0</v>
      </c>
      <c r="X79" s="44">
        <v>0</v>
      </c>
      <c r="Y79" s="44">
        <v>44</v>
      </c>
      <c r="Z79" s="44">
        <v>0</v>
      </c>
      <c r="AA79" s="44">
        <v>0</v>
      </c>
      <c r="AB79" s="44">
        <v>0</v>
      </c>
      <c r="AC79" s="44">
        <v>9</v>
      </c>
      <c r="AD79" s="44">
        <v>0</v>
      </c>
      <c r="AE79" s="44">
        <v>4</v>
      </c>
      <c r="AF79" s="44">
        <v>0.5</v>
      </c>
      <c r="AG79" s="44">
        <v>0</v>
      </c>
      <c r="AH79" s="44">
        <v>0</v>
      </c>
      <c r="AI79" s="44">
        <v>0</v>
      </c>
      <c r="AJ79" s="44">
        <v>0</v>
      </c>
      <c r="AK79" s="44">
        <v>0</v>
      </c>
      <c r="AL79" s="44">
        <v>0</v>
      </c>
      <c r="AM79" s="44">
        <v>0</v>
      </c>
      <c r="AN79" s="44">
        <v>0</v>
      </c>
      <c r="AO79" s="44">
        <v>0</v>
      </c>
      <c r="AP79" s="44">
        <v>0.25</v>
      </c>
      <c r="AQ79" s="44">
        <v>0</v>
      </c>
      <c r="AR79" s="44">
        <v>0</v>
      </c>
      <c r="AS79" s="44">
        <v>0</v>
      </c>
      <c r="AT79" s="44">
        <v>0</v>
      </c>
      <c r="AU79" s="44">
        <v>0</v>
      </c>
      <c r="AV79" s="44">
        <v>0</v>
      </c>
      <c r="AW79" s="44">
        <v>0</v>
      </c>
      <c r="AX79" s="44">
        <v>0</v>
      </c>
      <c r="AY79" s="44">
        <v>0</v>
      </c>
      <c r="AZ79" s="44">
        <v>0</v>
      </c>
      <c r="BA79" s="44">
        <v>0</v>
      </c>
      <c r="BB79" s="44">
        <v>0</v>
      </c>
      <c r="BC79" s="44">
        <v>0.5</v>
      </c>
      <c r="BD79" s="44">
        <v>0</v>
      </c>
      <c r="BE79" s="44">
        <v>0</v>
      </c>
      <c r="BF79" s="44">
        <v>0</v>
      </c>
      <c r="BG79" s="44">
        <v>0</v>
      </c>
      <c r="BH79" s="44">
        <v>0</v>
      </c>
      <c r="BJ79" s="44">
        <v>0</v>
      </c>
      <c r="BL79" s="44">
        <v>0</v>
      </c>
      <c r="BM79" s="44">
        <v>0</v>
      </c>
      <c r="BN79" s="44">
        <v>0.5</v>
      </c>
      <c r="BO79" s="44">
        <v>0</v>
      </c>
      <c r="BP79" s="44">
        <v>2</v>
      </c>
      <c r="BQ79" s="44">
        <v>0</v>
      </c>
      <c r="BR79" s="44">
        <v>0</v>
      </c>
      <c r="BS79" s="44">
        <v>0</v>
      </c>
      <c r="BT79" s="44">
        <v>1</v>
      </c>
      <c r="BU79" s="44">
        <v>16</v>
      </c>
      <c r="BV79" s="44">
        <v>0</v>
      </c>
      <c r="BW79" s="44">
        <v>0</v>
      </c>
      <c r="BZ79" s="44">
        <v>0</v>
      </c>
      <c r="CB79" s="44">
        <v>0</v>
      </c>
      <c r="CD79" s="44">
        <v>0</v>
      </c>
      <c r="CH79" s="44">
        <v>0</v>
      </c>
      <c r="CJ79" s="44">
        <v>0</v>
      </c>
      <c r="CK79" s="44">
        <v>0</v>
      </c>
      <c r="CL79" s="44">
        <v>0</v>
      </c>
      <c r="CM79" s="44">
        <v>0</v>
      </c>
      <c r="CN79" s="44">
        <v>0</v>
      </c>
      <c r="CO79" s="44">
        <v>0</v>
      </c>
      <c r="CP79" s="44">
        <v>0</v>
      </c>
      <c r="CQ79" s="44">
        <v>0</v>
      </c>
      <c r="CR79" s="44">
        <v>0</v>
      </c>
      <c r="CS79" s="44">
        <v>1</v>
      </c>
      <c r="CT79" s="44">
        <v>0</v>
      </c>
      <c r="CU79" s="44">
        <v>0</v>
      </c>
      <c r="CV79" s="44">
        <v>76</v>
      </c>
      <c r="CW79" s="44">
        <f t="shared" si="0"/>
        <v>80</v>
      </c>
      <c r="CX79" s="87">
        <f t="shared" si="1"/>
        <v>98.25</v>
      </c>
      <c r="CY79" s="91"/>
      <c r="CZ79" s="44">
        <v>0</v>
      </c>
      <c r="DA79" s="44"/>
      <c r="DB79" s="44"/>
    </row>
    <row r="80" spans="1:106" ht="15.75" customHeight="1" x14ac:dyDescent="0.3">
      <c r="A80" s="44" t="s">
        <v>212</v>
      </c>
      <c r="B80" s="44" t="s">
        <v>794</v>
      </c>
      <c r="C80" s="44" t="s">
        <v>788</v>
      </c>
      <c r="D80" s="44">
        <v>2018</v>
      </c>
      <c r="E80" s="45">
        <v>43270</v>
      </c>
      <c r="F80" s="44" t="s">
        <v>19</v>
      </c>
      <c r="G80" s="44" t="s">
        <v>44</v>
      </c>
      <c r="H80" s="37" t="s">
        <v>45</v>
      </c>
      <c r="I80" s="37" t="s">
        <v>45</v>
      </c>
      <c r="J80" s="37" t="s">
        <v>45</v>
      </c>
      <c r="K80" s="37" t="s">
        <v>45</v>
      </c>
      <c r="L80" s="37" t="s">
        <v>45</v>
      </c>
      <c r="M80" s="44">
        <v>1</v>
      </c>
      <c r="N80" s="44">
        <v>0</v>
      </c>
      <c r="O80" s="44">
        <v>3</v>
      </c>
      <c r="P80" s="44">
        <v>0</v>
      </c>
      <c r="Q80" s="44">
        <v>3</v>
      </c>
      <c r="R80" s="44">
        <v>20</v>
      </c>
      <c r="S80" s="44">
        <v>0</v>
      </c>
      <c r="T80" s="44">
        <v>0</v>
      </c>
      <c r="U80" s="44">
        <v>0.5</v>
      </c>
      <c r="V80" s="44">
        <v>0</v>
      </c>
      <c r="W80" s="44">
        <v>0</v>
      </c>
      <c r="X80" s="44">
        <v>0</v>
      </c>
      <c r="Y80" s="44">
        <v>7</v>
      </c>
      <c r="Z80" s="44">
        <v>0</v>
      </c>
      <c r="AA80" s="44">
        <v>0</v>
      </c>
      <c r="AB80" s="44">
        <v>0</v>
      </c>
      <c r="AC80" s="44">
        <v>38</v>
      </c>
      <c r="AD80" s="44">
        <v>0</v>
      </c>
      <c r="AE80" s="44">
        <v>7</v>
      </c>
      <c r="AF80" s="44">
        <v>0</v>
      </c>
      <c r="AG80" s="44">
        <v>0</v>
      </c>
      <c r="AH80" s="44">
        <v>0</v>
      </c>
      <c r="AI80" s="44">
        <v>0</v>
      </c>
      <c r="AJ80" s="44">
        <v>0</v>
      </c>
      <c r="AK80" s="44">
        <v>0</v>
      </c>
      <c r="AL80" s="44">
        <v>0</v>
      </c>
      <c r="AM80" s="44">
        <v>0</v>
      </c>
      <c r="AN80" s="44">
        <v>0</v>
      </c>
      <c r="AO80" s="44">
        <v>0</v>
      </c>
      <c r="AP80" s="44">
        <v>0.5</v>
      </c>
      <c r="AQ80" s="44">
        <v>0</v>
      </c>
      <c r="AR80" s="44">
        <v>0</v>
      </c>
      <c r="AS80" s="44">
        <v>0</v>
      </c>
      <c r="AT80" s="44">
        <v>0</v>
      </c>
      <c r="AU80" s="44">
        <v>0</v>
      </c>
      <c r="AV80" s="44">
        <v>0</v>
      </c>
      <c r="AW80" s="44">
        <v>0</v>
      </c>
      <c r="AX80" s="44">
        <v>0</v>
      </c>
      <c r="AY80" s="44">
        <v>0</v>
      </c>
      <c r="AZ80" s="44">
        <v>0</v>
      </c>
      <c r="BA80" s="44">
        <v>0</v>
      </c>
      <c r="BB80" s="44">
        <v>0</v>
      </c>
      <c r="BC80" s="44">
        <v>6</v>
      </c>
      <c r="BD80" s="44">
        <v>0</v>
      </c>
      <c r="BE80" s="44">
        <v>0.25</v>
      </c>
      <c r="BF80" s="44">
        <v>0</v>
      </c>
      <c r="BG80" s="44">
        <v>0</v>
      </c>
      <c r="BH80" s="44">
        <v>0</v>
      </c>
      <c r="BJ80" s="44">
        <v>0</v>
      </c>
      <c r="BL80" s="44">
        <v>0</v>
      </c>
      <c r="BM80" s="44">
        <v>0</v>
      </c>
      <c r="BN80" s="44">
        <v>0</v>
      </c>
      <c r="BO80" s="44">
        <v>0</v>
      </c>
      <c r="BP80" s="44">
        <v>6</v>
      </c>
      <c r="BQ80" s="44">
        <v>0</v>
      </c>
      <c r="BR80" s="44">
        <v>0</v>
      </c>
      <c r="BS80" s="44">
        <v>0</v>
      </c>
      <c r="BT80" s="44">
        <v>2</v>
      </c>
      <c r="BU80" s="44">
        <v>5</v>
      </c>
      <c r="BV80" s="44">
        <v>0</v>
      </c>
      <c r="BW80" s="44">
        <v>0</v>
      </c>
      <c r="BZ80" s="44">
        <v>0</v>
      </c>
      <c r="CB80" s="44">
        <v>0</v>
      </c>
      <c r="CD80" s="44">
        <v>0</v>
      </c>
      <c r="CH80" s="44">
        <v>0</v>
      </c>
      <c r="CJ80" s="44">
        <v>0</v>
      </c>
      <c r="CK80" s="44">
        <v>0</v>
      </c>
      <c r="CL80" s="44">
        <v>0</v>
      </c>
      <c r="CM80" s="44">
        <v>0</v>
      </c>
      <c r="CN80" s="44">
        <v>0</v>
      </c>
      <c r="CO80" s="44">
        <v>0</v>
      </c>
      <c r="CP80" s="44">
        <v>0</v>
      </c>
      <c r="CQ80" s="44">
        <v>0</v>
      </c>
      <c r="CR80" s="44">
        <v>0</v>
      </c>
      <c r="CS80" s="44">
        <v>1</v>
      </c>
      <c r="CT80" s="44">
        <v>0</v>
      </c>
      <c r="CU80" s="44">
        <v>0</v>
      </c>
      <c r="CV80" s="44">
        <v>72</v>
      </c>
      <c r="CW80" s="44">
        <f t="shared" si="0"/>
        <v>73.25</v>
      </c>
      <c r="CX80" s="87">
        <f t="shared" si="1"/>
        <v>99</v>
      </c>
      <c r="CY80" s="91"/>
      <c r="CZ80" s="44">
        <v>0</v>
      </c>
      <c r="DA80" s="44"/>
      <c r="DB80" s="44"/>
    </row>
    <row r="81" spans="1:106" ht="15.75" customHeight="1" x14ac:dyDescent="0.3">
      <c r="A81" s="44" t="s">
        <v>212</v>
      </c>
      <c r="B81" s="44" t="s">
        <v>794</v>
      </c>
      <c r="C81" s="44" t="s">
        <v>788</v>
      </c>
      <c r="D81" s="44">
        <v>2018</v>
      </c>
      <c r="E81" s="45">
        <v>43270</v>
      </c>
      <c r="F81" s="44" t="s">
        <v>19</v>
      </c>
      <c r="G81" s="44" t="s">
        <v>48</v>
      </c>
      <c r="H81" s="37" t="s">
        <v>27</v>
      </c>
      <c r="I81" s="37" t="s">
        <v>27</v>
      </c>
      <c r="J81" s="37" t="s">
        <v>26</v>
      </c>
      <c r="K81" s="37" t="s">
        <v>27</v>
      </c>
      <c r="L81" s="37" t="s">
        <v>26</v>
      </c>
      <c r="M81" s="44">
        <v>1</v>
      </c>
      <c r="N81" s="44">
        <v>0</v>
      </c>
      <c r="O81" s="44">
        <v>1</v>
      </c>
      <c r="P81" s="44">
        <v>0</v>
      </c>
      <c r="Q81" s="44">
        <v>6</v>
      </c>
      <c r="R81" s="44">
        <v>16</v>
      </c>
      <c r="S81" s="44">
        <v>0</v>
      </c>
      <c r="T81" s="44">
        <v>0</v>
      </c>
      <c r="U81" s="44">
        <v>0.25</v>
      </c>
      <c r="V81" s="44">
        <v>0.25</v>
      </c>
      <c r="W81" s="44">
        <v>0</v>
      </c>
      <c r="X81" s="44">
        <v>0</v>
      </c>
      <c r="Y81" s="44">
        <v>41</v>
      </c>
      <c r="Z81" s="44">
        <v>0</v>
      </c>
      <c r="AA81" s="44">
        <v>0</v>
      </c>
      <c r="AB81" s="44">
        <v>0</v>
      </c>
      <c r="AC81" s="44">
        <v>8</v>
      </c>
      <c r="AD81" s="44">
        <v>0</v>
      </c>
      <c r="AE81" s="44">
        <v>4</v>
      </c>
      <c r="AF81" s="44">
        <v>0.25</v>
      </c>
      <c r="AG81" s="44">
        <v>0</v>
      </c>
      <c r="AH81" s="44">
        <v>0</v>
      </c>
      <c r="AI81" s="44">
        <v>0</v>
      </c>
      <c r="AJ81" s="44">
        <v>0</v>
      </c>
      <c r="AK81" s="44">
        <v>0</v>
      </c>
      <c r="AL81" s="44">
        <v>0</v>
      </c>
      <c r="AM81" s="44">
        <v>0</v>
      </c>
      <c r="AN81" s="44">
        <v>0</v>
      </c>
      <c r="AO81" s="44">
        <v>0</v>
      </c>
      <c r="AP81" s="44">
        <v>0</v>
      </c>
      <c r="AQ81" s="44">
        <v>0</v>
      </c>
      <c r="AR81" s="44">
        <v>0</v>
      </c>
      <c r="AS81" s="44">
        <v>0</v>
      </c>
      <c r="AT81" s="44">
        <v>0</v>
      </c>
      <c r="AU81" s="44">
        <v>0</v>
      </c>
      <c r="AV81" s="44">
        <v>0</v>
      </c>
      <c r="AW81" s="44">
        <v>2</v>
      </c>
      <c r="AX81" s="44">
        <v>0</v>
      </c>
      <c r="AY81" s="44">
        <v>0</v>
      </c>
      <c r="AZ81" s="44">
        <v>0</v>
      </c>
      <c r="BA81" s="44">
        <v>0</v>
      </c>
      <c r="BB81" s="44">
        <v>0</v>
      </c>
      <c r="BC81" s="44">
        <v>1</v>
      </c>
      <c r="BD81" s="44">
        <v>0</v>
      </c>
      <c r="BE81" s="44">
        <v>0</v>
      </c>
      <c r="BF81" s="44">
        <v>0</v>
      </c>
      <c r="BG81" s="44">
        <v>0</v>
      </c>
      <c r="BH81" s="44">
        <v>0</v>
      </c>
      <c r="BJ81" s="44">
        <v>0</v>
      </c>
      <c r="BL81" s="44">
        <v>0</v>
      </c>
      <c r="BM81" s="44">
        <v>0</v>
      </c>
      <c r="BN81" s="44">
        <v>1</v>
      </c>
      <c r="BO81" s="44">
        <v>0</v>
      </c>
      <c r="BP81" s="44">
        <v>7</v>
      </c>
      <c r="BQ81" s="44">
        <v>0</v>
      </c>
      <c r="BR81" s="44">
        <v>0</v>
      </c>
      <c r="BS81" s="44">
        <v>0</v>
      </c>
      <c r="BT81" s="44">
        <v>1</v>
      </c>
      <c r="BU81" s="44">
        <v>14</v>
      </c>
      <c r="BV81" s="44">
        <v>0</v>
      </c>
      <c r="BW81" s="44">
        <v>0</v>
      </c>
      <c r="BZ81" s="44">
        <v>0</v>
      </c>
      <c r="CB81" s="44">
        <v>0</v>
      </c>
      <c r="CD81" s="44">
        <v>0</v>
      </c>
      <c r="CH81" s="44">
        <v>0</v>
      </c>
      <c r="CJ81" s="44">
        <v>0</v>
      </c>
      <c r="CK81" s="44">
        <v>0</v>
      </c>
      <c r="CL81" s="44">
        <v>0</v>
      </c>
      <c r="CM81" s="44">
        <v>0</v>
      </c>
      <c r="CN81" s="44">
        <v>0</v>
      </c>
      <c r="CO81" s="44">
        <v>0</v>
      </c>
      <c r="CP81" s="44">
        <v>0</v>
      </c>
      <c r="CQ81" s="44">
        <v>0</v>
      </c>
      <c r="CR81" s="44">
        <v>0</v>
      </c>
      <c r="CS81" s="44">
        <v>0.25</v>
      </c>
      <c r="CT81" s="44">
        <v>0</v>
      </c>
      <c r="CU81" s="44">
        <v>0</v>
      </c>
      <c r="CV81" s="44">
        <v>76</v>
      </c>
      <c r="CW81" s="44">
        <f t="shared" si="0"/>
        <v>80</v>
      </c>
      <c r="CX81" s="87">
        <f t="shared" si="1"/>
        <v>100</v>
      </c>
      <c r="CY81" s="91"/>
      <c r="CZ81" s="44">
        <v>0</v>
      </c>
      <c r="DA81" s="44"/>
      <c r="DB81" s="44"/>
    </row>
    <row r="82" spans="1:106" ht="15.75" customHeight="1" x14ac:dyDescent="0.3">
      <c r="A82" s="44" t="s">
        <v>212</v>
      </c>
      <c r="B82" s="44" t="s">
        <v>794</v>
      </c>
      <c r="C82" s="44" t="s">
        <v>788</v>
      </c>
      <c r="D82" s="44">
        <v>2018</v>
      </c>
      <c r="E82" s="45">
        <v>43270</v>
      </c>
      <c r="F82" s="44" t="s">
        <v>19</v>
      </c>
      <c r="G82" s="44" t="s">
        <v>52</v>
      </c>
      <c r="H82" s="37" t="s">
        <v>31</v>
      </c>
      <c r="I82" s="37" t="s">
        <v>31</v>
      </c>
      <c r="J82" s="37" t="s">
        <v>31</v>
      </c>
      <c r="K82" s="37" t="s">
        <v>31</v>
      </c>
      <c r="L82" s="37" t="s">
        <v>31</v>
      </c>
      <c r="M82" s="44">
        <v>0.5</v>
      </c>
      <c r="N82" s="44">
        <v>0</v>
      </c>
      <c r="O82" s="44">
        <v>8</v>
      </c>
      <c r="P82" s="44">
        <v>0</v>
      </c>
      <c r="Q82" s="44">
        <v>14</v>
      </c>
      <c r="R82" s="44">
        <v>9</v>
      </c>
      <c r="S82" s="44">
        <v>0</v>
      </c>
      <c r="T82" s="44">
        <v>0</v>
      </c>
      <c r="U82" s="44">
        <v>0.25</v>
      </c>
      <c r="V82" s="44">
        <v>0</v>
      </c>
      <c r="W82" s="44">
        <v>0</v>
      </c>
      <c r="X82" s="44">
        <v>0</v>
      </c>
      <c r="Y82" s="44">
        <v>17</v>
      </c>
      <c r="Z82" s="44">
        <v>0.25</v>
      </c>
      <c r="AA82" s="44">
        <v>0</v>
      </c>
      <c r="AB82" s="44">
        <v>0</v>
      </c>
      <c r="AC82" s="44">
        <v>31</v>
      </c>
      <c r="AD82" s="44">
        <v>0</v>
      </c>
      <c r="AE82" s="44">
        <v>2</v>
      </c>
      <c r="AF82" s="44">
        <v>0.5</v>
      </c>
      <c r="AG82" s="44">
        <v>0</v>
      </c>
      <c r="AH82" s="44">
        <v>0</v>
      </c>
      <c r="AI82" s="44">
        <v>0</v>
      </c>
      <c r="AJ82" s="44">
        <v>0</v>
      </c>
      <c r="AK82" s="44">
        <v>0</v>
      </c>
      <c r="AL82" s="44">
        <v>0</v>
      </c>
      <c r="AM82" s="44">
        <v>0</v>
      </c>
      <c r="AN82" s="44">
        <v>0</v>
      </c>
      <c r="AO82" s="44">
        <v>0</v>
      </c>
      <c r="AP82" s="44">
        <v>0.25</v>
      </c>
      <c r="AQ82" s="44">
        <v>0</v>
      </c>
      <c r="AR82" s="44">
        <v>0</v>
      </c>
      <c r="AS82" s="44">
        <v>0</v>
      </c>
      <c r="AT82" s="44">
        <v>0</v>
      </c>
      <c r="AU82" s="44">
        <v>0</v>
      </c>
      <c r="AV82" s="44">
        <v>0</v>
      </c>
      <c r="AW82" s="44">
        <v>0</v>
      </c>
      <c r="AX82" s="44">
        <v>0</v>
      </c>
      <c r="AY82" s="44">
        <v>0</v>
      </c>
      <c r="AZ82" s="44">
        <v>0</v>
      </c>
      <c r="BA82" s="44">
        <v>0</v>
      </c>
      <c r="BB82" s="44">
        <v>0</v>
      </c>
      <c r="BC82" s="44">
        <v>2</v>
      </c>
      <c r="BD82" s="44">
        <v>0</v>
      </c>
      <c r="BE82" s="44">
        <v>0.25</v>
      </c>
      <c r="BF82" s="44">
        <v>0</v>
      </c>
      <c r="BG82" s="44">
        <v>0</v>
      </c>
      <c r="BH82" s="44">
        <v>0</v>
      </c>
      <c r="BJ82" s="44">
        <v>0</v>
      </c>
      <c r="BL82" s="44">
        <v>0</v>
      </c>
      <c r="BM82" s="44">
        <v>0</v>
      </c>
      <c r="BN82" s="44">
        <v>0.25</v>
      </c>
      <c r="BO82" s="44">
        <v>0</v>
      </c>
      <c r="BP82" s="44">
        <v>2</v>
      </c>
      <c r="BQ82" s="44">
        <v>0</v>
      </c>
      <c r="BR82" s="44">
        <v>0</v>
      </c>
      <c r="BS82" s="44">
        <v>0</v>
      </c>
      <c r="BT82" s="44">
        <v>5</v>
      </c>
      <c r="BU82" s="44">
        <v>8</v>
      </c>
      <c r="BV82" s="44">
        <v>0</v>
      </c>
      <c r="BW82" s="44">
        <v>0</v>
      </c>
      <c r="BZ82" s="44">
        <v>0</v>
      </c>
      <c r="CB82" s="44">
        <v>0</v>
      </c>
      <c r="CD82" s="44">
        <v>0</v>
      </c>
      <c r="CH82" s="44">
        <v>0</v>
      </c>
      <c r="CJ82" s="44">
        <v>0</v>
      </c>
      <c r="CK82" s="44">
        <v>0</v>
      </c>
      <c r="CL82" s="44">
        <v>0</v>
      </c>
      <c r="CM82" s="44">
        <v>0</v>
      </c>
      <c r="CN82" s="44">
        <v>0</v>
      </c>
      <c r="CO82" s="44">
        <v>0</v>
      </c>
      <c r="CP82" s="44">
        <v>0</v>
      </c>
      <c r="CQ82" s="44">
        <v>0</v>
      </c>
      <c r="CR82" s="44">
        <v>0</v>
      </c>
      <c r="CS82" s="44">
        <v>0.5</v>
      </c>
      <c r="CT82" s="44">
        <v>0</v>
      </c>
      <c r="CU82" s="44">
        <v>0</v>
      </c>
      <c r="CV82" s="44">
        <v>68</v>
      </c>
      <c r="CW82" s="44">
        <f t="shared" si="0"/>
        <v>69.25</v>
      </c>
      <c r="CX82" s="87">
        <f t="shared" si="1"/>
        <v>99.5</v>
      </c>
      <c r="CY82" s="91"/>
      <c r="CZ82" s="44">
        <v>0</v>
      </c>
      <c r="DA82" s="44"/>
      <c r="DB82" s="44"/>
    </row>
    <row r="83" spans="1:106" ht="15.75" customHeight="1" x14ac:dyDescent="0.3">
      <c r="A83" s="44" t="s">
        <v>212</v>
      </c>
      <c r="B83" s="44" t="s">
        <v>793</v>
      </c>
      <c r="C83" s="44" t="s">
        <v>212</v>
      </c>
      <c r="D83" s="44">
        <v>2018</v>
      </c>
      <c r="E83" s="45">
        <v>43269</v>
      </c>
      <c r="F83" s="44" t="s">
        <v>19</v>
      </c>
      <c r="G83" s="44" t="s">
        <v>55</v>
      </c>
      <c r="H83" s="37" t="s">
        <v>26</v>
      </c>
      <c r="I83" s="37" t="s">
        <v>26</v>
      </c>
      <c r="J83" s="37" t="s">
        <v>27</v>
      </c>
      <c r="K83" s="37" t="s">
        <v>26</v>
      </c>
      <c r="L83" s="37" t="s">
        <v>27</v>
      </c>
      <c r="M83" s="44">
        <v>2</v>
      </c>
      <c r="N83" s="44">
        <v>1</v>
      </c>
      <c r="O83" s="44">
        <v>2</v>
      </c>
      <c r="P83" s="44">
        <v>0.25</v>
      </c>
      <c r="Q83" s="44">
        <v>12</v>
      </c>
      <c r="R83" s="44">
        <v>18</v>
      </c>
      <c r="S83" s="44">
        <v>0</v>
      </c>
      <c r="T83" s="44">
        <v>0</v>
      </c>
      <c r="U83" s="44">
        <v>0</v>
      </c>
      <c r="V83" s="44">
        <v>0</v>
      </c>
      <c r="W83" s="44">
        <v>0</v>
      </c>
      <c r="X83" s="44">
        <v>0</v>
      </c>
      <c r="Y83" s="44">
        <v>11</v>
      </c>
      <c r="Z83" s="44">
        <v>0</v>
      </c>
      <c r="AA83" s="44">
        <v>0</v>
      </c>
      <c r="AB83" s="44">
        <v>0</v>
      </c>
      <c r="AC83" s="44">
        <v>30</v>
      </c>
      <c r="AD83" s="44">
        <v>0</v>
      </c>
      <c r="AE83" s="44">
        <v>2</v>
      </c>
      <c r="AF83" s="44">
        <v>2</v>
      </c>
      <c r="AG83" s="44">
        <v>0</v>
      </c>
      <c r="AH83" s="44">
        <v>0</v>
      </c>
      <c r="AI83" s="44">
        <v>0</v>
      </c>
      <c r="AJ83" s="44">
        <v>0</v>
      </c>
      <c r="AK83" s="44">
        <v>0</v>
      </c>
      <c r="AL83" s="44">
        <v>0</v>
      </c>
      <c r="AM83" s="44">
        <v>0</v>
      </c>
      <c r="AN83" s="44">
        <v>0</v>
      </c>
      <c r="AO83" s="44">
        <v>0</v>
      </c>
      <c r="AP83" s="44">
        <v>0.5</v>
      </c>
      <c r="AQ83" s="44">
        <v>0</v>
      </c>
      <c r="AR83" s="44">
        <v>0</v>
      </c>
      <c r="AS83" s="44">
        <v>0</v>
      </c>
      <c r="AT83" s="44">
        <v>0</v>
      </c>
      <c r="AU83" s="44">
        <v>0</v>
      </c>
      <c r="AV83" s="44">
        <v>0</v>
      </c>
      <c r="AW83" s="44">
        <v>0</v>
      </c>
      <c r="AX83" s="44">
        <v>0</v>
      </c>
      <c r="AY83" s="44">
        <v>0</v>
      </c>
      <c r="AZ83" s="44">
        <v>0</v>
      </c>
      <c r="BA83" s="44">
        <v>0.25</v>
      </c>
      <c r="BB83" s="44">
        <v>0</v>
      </c>
      <c r="BC83" s="44">
        <v>1</v>
      </c>
      <c r="BD83" s="44">
        <v>0</v>
      </c>
      <c r="BE83" s="44">
        <v>0.25</v>
      </c>
      <c r="BF83" s="44">
        <v>0.25</v>
      </c>
      <c r="BG83" s="44">
        <v>0</v>
      </c>
      <c r="BH83" s="44">
        <v>0</v>
      </c>
      <c r="BJ83" s="44">
        <v>0</v>
      </c>
      <c r="BL83" s="44">
        <v>0</v>
      </c>
      <c r="BM83" s="44">
        <v>0</v>
      </c>
      <c r="BN83" s="44">
        <v>3</v>
      </c>
      <c r="BO83" s="44">
        <v>0</v>
      </c>
      <c r="BP83" s="44">
        <v>4</v>
      </c>
      <c r="BQ83" s="44">
        <v>0</v>
      </c>
      <c r="BR83" s="44">
        <v>0</v>
      </c>
      <c r="BS83" s="44">
        <v>0</v>
      </c>
      <c r="BT83" s="44">
        <v>3</v>
      </c>
      <c r="BU83" s="44">
        <v>6</v>
      </c>
      <c r="BV83" s="44">
        <v>0</v>
      </c>
      <c r="BW83" s="44">
        <v>0</v>
      </c>
      <c r="BZ83" s="44">
        <v>0</v>
      </c>
      <c r="CB83" s="44">
        <v>0</v>
      </c>
      <c r="CD83" s="44">
        <v>0</v>
      </c>
      <c r="CH83" s="44">
        <v>0</v>
      </c>
      <c r="CJ83" s="44">
        <v>0</v>
      </c>
      <c r="CK83" s="44">
        <v>0</v>
      </c>
      <c r="CL83" s="44">
        <v>0.5</v>
      </c>
      <c r="CM83" s="44">
        <v>0</v>
      </c>
      <c r="CN83" s="44">
        <v>0</v>
      </c>
      <c r="CO83" s="44">
        <v>0</v>
      </c>
      <c r="CP83" s="44">
        <v>0</v>
      </c>
      <c r="CQ83" s="44">
        <v>0</v>
      </c>
      <c r="CR83" s="44">
        <v>0</v>
      </c>
      <c r="CS83" s="44">
        <v>3</v>
      </c>
      <c r="CT83" s="44">
        <v>0</v>
      </c>
      <c r="CU83" s="44">
        <v>0</v>
      </c>
      <c r="CV83" s="44">
        <v>67</v>
      </c>
      <c r="CW83" s="44">
        <f t="shared" si="0"/>
        <v>66.75</v>
      </c>
      <c r="CX83" s="87">
        <f t="shared" si="1"/>
        <v>102.25</v>
      </c>
      <c r="CY83" s="91"/>
      <c r="CZ83" s="44">
        <v>10</v>
      </c>
      <c r="DA83" s="44"/>
      <c r="DB83" s="44"/>
    </row>
    <row r="84" spans="1:106" ht="15.75" customHeight="1" x14ac:dyDescent="0.3">
      <c r="A84" s="44" t="s">
        <v>212</v>
      </c>
      <c r="B84" s="44" t="s">
        <v>794</v>
      </c>
      <c r="C84" s="44" t="s">
        <v>788</v>
      </c>
      <c r="D84" s="44">
        <v>2018</v>
      </c>
      <c r="E84" s="45">
        <v>43270</v>
      </c>
      <c r="F84" s="44" t="s">
        <v>19</v>
      </c>
      <c r="G84" s="44" t="s">
        <v>57</v>
      </c>
      <c r="H84" s="37" t="s">
        <v>35</v>
      </c>
      <c r="I84" s="37" t="s">
        <v>31</v>
      </c>
      <c r="J84" s="37" t="s">
        <v>31</v>
      </c>
      <c r="K84" s="37" t="s">
        <v>31</v>
      </c>
      <c r="L84" s="37" t="s">
        <v>31</v>
      </c>
      <c r="M84" s="44">
        <v>2</v>
      </c>
      <c r="N84" s="44">
        <v>0</v>
      </c>
      <c r="O84" s="44">
        <v>1</v>
      </c>
      <c r="P84" s="44">
        <v>0</v>
      </c>
      <c r="Q84" s="44">
        <v>47</v>
      </c>
      <c r="R84" s="44">
        <v>2</v>
      </c>
      <c r="S84" s="44">
        <v>0</v>
      </c>
      <c r="T84" s="44">
        <v>0</v>
      </c>
      <c r="U84" s="44">
        <v>0.5</v>
      </c>
      <c r="V84" s="44">
        <v>0</v>
      </c>
      <c r="W84" s="44">
        <v>0</v>
      </c>
      <c r="X84" s="44">
        <v>0</v>
      </c>
      <c r="Y84" s="44">
        <v>11</v>
      </c>
      <c r="Z84" s="44">
        <v>0</v>
      </c>
      <c r="AA84" s="44">
        <v>0</v>
      </c>
      <c r="AB84" s="44">
        <v>0</v>
      </c>
      <c r="AC84" s="44">
        <v>2</v>
      </c>
      <c r="AD84" s="44">
        <v>0</v>
      </c>
      <c r="AE84" s="44">
        <v>12</v>
      </c>
      <c r="AF84" s="44">
        <v>0.25</v>
      </c>
      <c r="AG84" s="44">
        <v>0</v>
      </c>
      <c r="AH84" s="44">
        <v>0</v>
      </c>
      <c r="AI84" s="44">
        <v>0</v>
      </c>
      <c r="AJ84" s="44">
        <v>0</v>
      </c>
      <c r="AK84" s="44">
        <v>0</v>
      </c>
      <c r="AL84" s="44">
        <v>0</v>
      </c>
      <c r="AM84" s="44">
        <v>0</v>
      </c>
      <c r="AN84" s="44">
        <v>0</v>
      </c>
      <c r="AO84" s="44">
        <v>0</v>
      </c>
      <c r="AP84" s="44">
        <v>1</v>
      </c>
      <c r="AQ84" s="44">
        <v>0</v>
      </c>
      <c r="AR84" s="44">
        <v>0</v>
      </c>
      <c r="AS84" s="44">
        <v>0</v>
      </c>
      <c r="AT84" s="44">
        <v>0</v>
      </c>
      <c r="AU84" s="44">
        <v>0</v>
      </c>
      <c r="AV84" s="44">
        <v>0</v>
      </c>
      <c r="AW84" s="44">
        <v>3</v>
      </c>
      <c r="AX84" s="44">
        <v>0</v>
      </c>
      <c r="AY84" s="44">
        <v>0</v>
      </c>
      <c r="AZ84" s="44">
        <v>0</v>
      </c>
      <c r="BA84" s="44">
        <v>0</v>
      </c>
      <c r="BB84" s="44">
        <v>0</v>
      </c>
      <c r="BC84" s="44">
        <v>0.25</v>
      </c>
      <c r="BD84" s="44">
        <v>0</v>
      </c>
      <c r="BE84" s="44">
        <v>0.25</v>
      </c>
      <c r="BF84" s="44">
        <v>0</v>
      </c>
      <c r="BG84" s="44">
        <v>0</v>
      </c>
      <c r="BH84" s="44">
        <v>0</v>
      </c>
      <c r="BJ84" s="44">
        <v>0</v>
      </c>
      <c r="BL84" s="44">
        <v>0</v>
      </c>
      <c r="BM84" s="44">
        <v>0</v>
      </c>
      <c r="BN84" s="44">
        <v>2</v>
      </c>
      <c r="BO84" s="44">
        <v>0</v>
      </c>
      <c r="BP84" s="44">
        <v>7</v>
      </c>
      <c r="BQ84" s="44">
        <v>0</v>
      </c>
      <c r="BR84" s="44">
        <v>0</v>
      </c>
      <c r="BS84" s="44">
        <v>0</v>
      </c>
      <c r="BT84" s="44">
        <v>0.25</v>
      </c>
      <c r="BU84" s="44">
        <v>8</v>
      </c>
      <c r="BV84" s="44">
        <v>0</v>
      </c>
      <c r="BW84" s="44">
        <v>0</v>
      </c>
      <c r="BZ84" s="44">
        <v>0</v>
      </c>
      <c r="CB84" s="44">
        <v>0</v>
      </c>
      <c r="CD84" s="44">
        <v>0</v>
      </c>
      <c r="CH84" s="44">
        <v>0</v>
      </c>
      <c r="CJ84" s="44">
        <v>0</v>
      </c>
      <c r="CK84" s="44">
        <v>0</v>
      </c>
      <c r="CL84" s="44">
        <v>0</v>
      </c>
      <c r="CM84" s="44">
        <v>0</v>
      </c>
      <c r="CN84" s="44">
        <v>0</v>
      </c>
      <c r="CO84" s="44">
        <v>0</v>
      </c>
      <c r="CP84" s="44">
        <v>0</v>
      </c>
      <c r="CQ84" s="44">
        <v>0</v>
      </c>
      <c r="CR84" s="44">
        <v>0</v>
      </c>
      <c r="CS84" s="44">
        <v>0.5</v>
      </c>
      <c r="CT84" s="44">
        <v>0</v>
      </c>
      <c r="CU84" s="44">
        <v>0</v>
      </c>
      <c r="CV84" s="44">
        <v>46</v>
      </c>
      <c r="CW84" s="44">
        <f t="shared" si="0"/>
        <v>48</v>
      </c>
      <c r="CX84" s="87">
        <f t="shared" si="1"/>
        <v>98</v>
      </c>
      <c r="CY84" s="91"/>
      <c r="CZ84" s="44">
        <v>0</v>
      </c>
      <c r="DA84" s="44"/>
      <c r="DB84" s="44"/>
    </row>
    <row r="85" spans="1:106" ht="15.75" customHeight="1" x14ac:dyDescent="0.3">
      <c r="A85" s="44" t="s">
        <v>212</v>
      </c>
      <c r="B85" s="44" t="s">
        <v>794</v>
      </c>
      <c r="C85" s="44" t="s">
        <v>788</v>
      </c>
      <c r="D85" s="44">
        <v>2018</v>
      </c>
      <c r="E85" s="45">
        <v>43270</v>
      </c>
      <c r="F85" s="44" t="s">
        <v>19</v>
      </c>
      <c r="G85" s="44" t="s">
        <v>61</v>
      </c>
      <c r="H85" s="37" t="s">
        <v>31</v>
      </c>
      <c r="I85" s="37" t="s">
        <v>31</v>
      </c>
      <c r="J85" s="37" t="s">
        <v>31</v>
      </c>
      <c r="K85" s="37" t="s">
        <v>31</v>
      </c>
      <c r="L85" s="37" t="s">
        <v>31</v>
      </c>
      <c r="M85" s="44">
        <v>1</v>
      </c>
      <c r="N85" s="44">
        <v>0</v>
      </c>
      <c r="O85" s="44">
        <v>2</v>
      </c>
      <c r="P85" s="44">
        <v>0</v>
      </c>
      <c r="Q85" s="44">
        <v>47</v>
      </c>
      <c r="R85" s="44">
        <v>4</v>
      </c>
      <c r="S85" s="44">
        <v>0</v>
      </c>
      <c r="T85" s="44">
        <v>0</v>
      </c>
      <c r="U85" s="44">
        <v>0.25</v>
      </c>
      <c r="V85" s="44">
        <v>0</v>
      </c>
      <c r="W85" s="44">
        <v>0</v>
      </c>
      <c r="X85" s="44">
        <v>0</v>
      </c>
      <c r="Y85" s="44">
        <v>8</v>
      </c>
      <c r="Z85" s="44">
        <v>0</v>
      </c>
      <c r="AA85" s="44">
        <v>0</v>
      </c>
      <c r="AB85" s="44">
        <v>0</v>
      </c>
      <c r="AC85" s="44">
        <v>2</v>
      </c>
      <c r="AD85" s="44">
        <v>0</v>
      </c>
      <c r="AE85" s="44">
        <v>16</v>
      </c>
      <c r="AF85" s="44">
        <v>0.25</v>
      </c>
      <c r="AG85" s="44">
        <v>0</v>
      </c>
      <c r="AH85" s="44">
        <v>0.25</v>
      </c>
      <c r="AI85" s="44">
        <v>0</v>
      </c>
      <c r="AJ85" s="44">
        <v>0</v>
      </c>
      <c r="AK85" s="44">
        <v>0</v>
      </c>
      <c r="AL85" s="44">
        <v>0</v>
      </c>
      <c r="AM85" s="44">
        <v>0</v>
      </c>
      <c r="AN85" s="44">
        <v>0</v>
      </c>
      <c r="AO85" s="44">
        <v>0</v>
      </c>
      <c r="AP85" s="44">
        <v>1</v>
      </c>
      <c r="AQ85" s="44">
        <v>0</v>
      </c>
      <c r="AR85" s="44">
        <v>0</v>
      </c>
      <c r="AS85" s="44">
        <v>0</v>
      </c>
      <c r="AT85" s="44">
        <v>0</v>
      </c>
      <c r="AU85" s="44">
        <v>0</v>
      </c>
      <c r="AV85" s="44">
        <v>0</v>
      </c>
      <c r="AW85" s="44">
        <v>5</v>
      </c>
      <c r="AX85" s="44">
        <v>0</v>
      </c>
      <c r="AY85" s="44">
        <v>0</v>
      </c>
      <c r="AZ85" s="44">
        <v>0</v>
      </c>
      <c r="BA85" s="44">
        <v>0</v>
      </c>
      <c r="BB85" s="44">
        <v>0</v>
      </c>
      <c r="BC85" s="44">
        <v>5</v>
      </c>
      <c r="BD85" s="44">
        <v>0</v>
      </c>
      <c r="BE85" s="44">
        <v>0</v>
      </c>
      <c r="BF85" s="44">
        <v>0</v>
      </c>
      <c r="BG85" s="44">
        <v>0</v>
      </c>
      <c r="BH85" s="44">
        <v>0</v>
      </c>
      <c r="BJ85" s="44">
        <v>0</v>
      </c>
      <c r="BL85" s="44">
        <v>0</v>
      </c>
      <c r="BM85" s="44">
        <v>0</v>
      </c>
      <c r="BN85" s="44">
        <v>0.5</v>
      </c>
      <c r="BO85" s="44">
        <v>0</v>
      </c>
      <c r="BP85" s="44">
        <v>6</v>
      </c>
      <c r="BQ85" s="44">
        <v>0</v>
      </c>
      <c r="BR85" s="44">
        <v>0</v>
      </c>
      <c r="BS85" s="44">
        <v>0</v>
      </c>
      <c r="BT85" s="44">
        <v>0.25</v>
      </c>
      <c r="BU85" s="44">
        <v>1</v>
      </c>
      <c r="BV85" s="44">
        <v>0</v>
      </c>
      <c r="BW85" s="44">
        <v>0</v>
      </c>
      <c r="BZ85" s="44">
        <v>0</v>
      </c>
      <c r="CB85" s="44">
        <v>0</v>
      </c>
      <c r="CD85" s="44">
        <v>0</v>
      </c>
      <c r="CH85" s="44">
        <v>0</v>
      </c>
      <c r="CJ85" s="44">
        <v>0</v>
      </c>
      <c r="CK85" s="44">
        <v>0</v>
      </c>
      <c r="CL85" s="44">
        <v>0</v>
      </c>
      <c r="CM85" s="44">
        <v>0</v>
      </c>
      <c r="CN85" s="44">
        <v>0</v>
      </c>
      <c r="CO85" s="44">
        <v>0</v>
      </c>
      <c r="CP85" s="44">
        <v>0</v>
      </c>
      <c r="CQ85" s="44">
        <v>0</v>
      </c>
      <c r="CR85" s="44">
        <v>0</v>
      </c>
      <c r="CS85" s="44">
        <v>1</v>
      </c>
      <c r="CT85" s="44">
        <v>0</v>
      </c>
      <c r="CU85" s="44">
        <v>0</v>
      </c>
      <c r="CV85" s="44">
        <v>42</v>
      </c>
      <c r="CW85" s="44">
        <f t="shared" si="0"/>
        <v>46.5</v>
      </c>
      <c r="CX85" s="87">
        <f t="shared" si="1"/>
        <v>96</v>
      </c>
      <c r="CY85" s="91"/>
      <c r="CZ85" s="44">
        <v>0</v>
      </c>
      <c r="DA85" s="44"/>
      <c r="DB85" s="44"/>
    </row>
    <row r="86" spans="1:106" ht="15.75" customHeight="1" x14ac:dyDescent="0.3">
      <c r="A86" s="44" t="s">
        <v>212</v>
      </c>
      <c r="B86" s="44" t="s">
        <v>794</v>
      </c>
      <c r="C86" s="44" t="s">
        <v>788</v>
      </c>
      <c r="D86" s="44">
        <v>2018</v>
      </c>
      <c r="E86" s="45">
        <v>43270</v>
      </c>
      <c r="F86" s="44" t="s">
        <v>19</v>
      </c>
      <c r="G86" s="44" t="s">
        <v>64</v>
      </c>
      <c r="H86" s="37" t="s">
        <v>22</v>
      </c>
      <c r="I86" s="37" t="s">
        <v>22</v>
      </c>
      <c r="J86" s="37" t="s">
        <v>21</v>
      </c>
      <c r="K86" s="37" t="s">
        <v>22</v>
      </c>
      <c r="L86" s="37" t="s">
        <v>21</v>
      </c>
      <c r="M86" s="44">
        <v>2</v>
      </c>
      <c r="N86" s="44">
        <v>0</v>
      </c>
      <c r="O86" s="44">
        <v>2</v>
      </c>
      <c r="P86" s="44">
        <v>0</v>
      </c>
      <c r="Q86" s="44">
        <v>45</v>
      </c>
      <c r="R86" s="44">
        <v>2</v>
      </c>
      <c r="S86" s="44">
        <v>0</v>
      </c>
      <c r="T86" s="44">
        <v>0</v>
      </c>
      <c r="U86" s="44">
        <v>1</v>
      </c>
      <c r="V86" s="44">
        <v>0</v>
      </c>
      <c r="W86" s="44">
        <v>0</v>
      </c>
      <c r="X86" s="44">
        <v>0</v>
      </c>
      <c r="Y86" s="44">
        <v>16</v>
      </c>
      <c r="Z86" s="44">
        <v>0</v>
      </c>
      <c r="AA86" s="44">
        <v>0</v>
      </c>
      <c r="AB86" s="44">
        <v>0</v>
      </c>
      <c r="AC86" s="44">
        <v>5</v>
      </c>
      <c r="AD86" s="44">
        <v>0.25</v>
      </c>
      <c r="AE86" s="44">
        <v>3</v>
      </c>
      <c r="AF86" s="44">
        <v>2</v>
      </c>
      <c r="AG86" s="44">
        <v>0</v>
      </c>
      <c r="AH86" s="44">
        <v>0</v>
      </c>
      <c r="AI86" s="44">
        <v>0</v>
      </c>
      <c r="AJ86" s="44">
        <v>0</v>
      </c>
      <c r="AK86" s="44">
        <v>0</v>
      </c>
      <c r="AL86" s="44">
        <v>0</v>
      </c>
      <c r="AM86" s="44">
        <v>0</v>
      </c>
      <c r="AN86" s="44">
        <v>0</v>
      </c>
      <c r="AO86" s="44">
        <v>0</v>
      </c>
      <c r="AP86" s="44">
        <v>1</v>
      </c>
      <c r="AQ86" s="44">
        <v>0</v>
      </c>
      <c r="AR86" s="44">
        <v>0</v>
      </c>
      <c r="AS86" s="44">
        <v>0</v>
      </c>
      <c r="AT86" s="44">
        <v>0</v>
      </c>
      <c r="AU86" s="44">
        <v>0</v>
      </c>
      <c r="AV86" s="44">
        <v>0</v>
      </c>
      <c r="AW86" s="44">
        <v>3</v>
      </c>
      <c r="AX86" s="44">
        <v>0</v>
      </c>
      <c r="AY86" s="44">
        <v>0</v>
      </c>
      <c r="AZ86" s="44">
        <v>0</v>
      </c>
      <c r="BA86" s="44">
        <v>0</v>
      </c>
      <c r="BB86" s="44">
        <v>0</v>
      </c>
      <c r="BC86" s="44">
        <v>3</v>
      </c>
      <c r="BD86" s="44">
        <v>0</v>
      </c>
      <c r="BE86" s="44">
        <v>0</v>
      </c>
      <c r="BF86" s="44">
        <v>0</v>
      </c>
      <c r="BG86" s="44">
        <v>0</v>
      </c>
      <c r="BH86" s="44">
        <v>0</v>
      </c>
      <c r="BJ86" s="44">
        <v>0</v>
      </c>
      <c r="BL86" s="44">
        <v>0</v>
      </c>
      <c r="BM86" s="44">
        <v>0</v>
      </c>
      <c r="BN86" s="44">
        <v>0</v>
      </c>
      <c r="BO86" s="44">
        <v>0</v>
      </c>
      <c r="BP86" s="44">
        <v>3</v>
      </c>
      <c r="BQ86" s="44">
        <v>0</v>
      </c>
      <c r="BR86" s="44">
        <v>0</v>
      </c>
      <c r="BS86" s="44">
        <v>0</v>
      </c>
      <c r="BT86" s="44">
        <v>2</v>
      </c>
      <c r="BU86" s="44">
        <v>9</v>
      </c>
      <c r="BV86" s="44">
        <v>0</v>
      </c>
      <c r="BW86" s="44">
        <v>0</v>
      </c>
      <c r="BZ86" s="44">
        <v>0</v>
      </c>
      <c r="CB86" s="44">
        <v>0</v>
      </c>
      <c r="CD86" s="44">
        <v>0</v>
      </c>
      <c r="CH86" s="44">
        <v>0</v>
      </c>
      <c r="CJ86" s="44">
        <v>0</v>
      </c>
      <c r="CK86" s="44">
        <v>0</v>
      </c>
      <c r="CL86" s="44">
        <v>0</v>
      </c>
      <c r="CM86" s="44">
        <v>0</v>
      </c>
      <c r="CN86" s="44">
        <v>0</v>
      </c>
      <c r="CO86" s="44">
        <v>0</v>
      </c>
      <c r="CP86" s="44">
        <v>0</v>
      </c>
      <c r="CQ86" s="44">
        <v>0</v>
      </c>
      <c r="CR86" s="44">
        <v>0</v>
      </c>
      <c r="CS86" s="44">
        <v>0.25</v>
      </c>
      <c r="CT86" s="44">
        <v>0</v>
      </c>
      <c r="CU86" s="44">
        <v>0</v>
      </c>
      <c r="CV86" s="44">
        <v>42</v>
      </c>
      <c r="CW86" s="44">
        <f t="shared" si="0"/>
        <v>48.5</v>
      </c>
      <c r="CX86" s="87">
        <f t="shared" si="1"/>
        <v>93</v>
      </c>
      <c r="CY86" s="91"/>
      <c r="CZ86" s="44">
        <v>0</v>
      </c>
      <c r="DA86" s="44"/>
      <c r="DB86" s="44"/>
    </row>
    <row r="87" spans="1:106" ht="15.75" customHeight="1" x14ac:dyDescent="0.3">
      <c r="A87" s="44" t="s">
        <v>212</v>
      </c>
      <c r="B87" s="44" t="s">
        <v>794</v>
      </c>
      <c r="C87" s="44" t="s">
        <v>788</v>
      </c>
      <c r="D87" s="44">
        <v>2018</v>
      </c>
      <c r="E87" s="45">
        <v>43270</v>
      </c>
      <c r="F87" s="44" t="s">
        <v>19</v>
      </c>
      <c r="G87" s="44" t="s">
        <v>67</v>
      </c>
      <c r="H87" s="37" t="s">
        <v>21</v>
      </c>
      <c r="I87" s="37" t="s">
        <v>21</v>
      </c>
      <c r="J87" s="37" t="s">
        <v>22</v>
      </c>
      <c r="K87" s="37" t="s">
        <v>21</v>
      </c>
      <c r="L87" s="37" t="s">
        <v>22</v>
      </c>
      <c r="M87" s="44">
        <v>1</v>
      </c>
      <c r="N87" s="44">
        <v>0</v>
      </c>
      <c r="O87" s="44">
        <v>6</v>
      </c>
      <c r="P87" s="44">
        <v>0</v>
      </c>
      <c r="Q87" s="44">
        <v>25</v>
      </c>
      <c r="R87" s="44">
        <v>11</v>
      </c>
      <c r="S87" s="44">
        <v>0</v>
      </c>
      <c r="T87" s="44">
        <v>0</v>
      </c>
      <c r="U87" s="44">
        <v>0.25</v>
      </c>
      <c r="V87" s="44">
        <v>0</v>
      </c>
      <c r="W87" s="44">
        <v>0</v>
      </c>
      <c r="X87" s="44">
        <v>0</v>
      </c>
      <c r="Y87" s="44">
        <v>5</v>
      </c>
      <c r="Z87" s="44">
        <v>0</v>
      </c>
      <c r="AA87" s="44">
        <v>0</v>
      </c>
      <c r="AB87" s="44">
        <v>0</v>
      </c>
      <c r="AC87" s="44">
        <v>14</v>
      </c>
      <c r="AD87" s="44">
        <v>0</v>
      </c>
      <c r="AE87" s="44">
        <v>3</v>
      </c>
      <c r="AF87" s="44">
        <v>1</v>
      </c>
      <c r="AG87" s="44">
        <v>0</v>
      </c>
      <c r="AH87" s="44">
        <v>0</v>
      </c>
      <c r="AI87" s="44">
        <v>0</v>
      </c>
      <c r="AJ87" s="44">
        <v>0</v>
      </c>
      <c r="AK87" s="44">
        <v>0</v>
      </c>
      <c r="AL87" s="44">
        <v>0</v>
      </c>
      <c r="AM87" s="44">
        <v>0</v>
      </c>
      <c r="AN87" s="44">
        <v>0</v>
      </c>
      <c r="AO87" s="44">
        <v>0</v>
      </c>
      <c r="AP87" s="44">
        <v>0.25</v>
      </c>
      <c r="AQ87" s="44">
        <v>0</v>
      </c>
      <c r="AR87" s="44">
        <v>0</v>
      </c>
      <c r="AS87" s="44">
        <v>0</v>
      </c>
      <c r="AT87" s="44">
        <v>0</v>
      </c>
      <c r="AU87" s="44">
        <v>0</v>
      </c>
      <c r="AV87" s="44">
        <v>0</v>
      </c>
      <c r="AW87" s="44">
        <v>0</v>
      </c>
      <c r="AX87" s="44">
        <v>0</v>
      </c>
      <c r="AY87" s="44">
        <v>0</v>
      </c>
      <c r="AZ87" s="44">
        <v>0</v>
      </c>
      <c r="BA87" s="44">
        <v>0</v>
      </c>
      <c r="BB87" s="44">
        <v>0</v>
      </c>
      <c r="BC87" s="44">
        <v>3</v>
      </c>
      <c r="BD87" s="44">
        <v>0</v>
      </c>
      <c r="BE87" s="44">
        <v>0.5</v>
      </c>
      <c r="BF87" s="44">
        <v>0</v>
      </c>
      <c r="BG87" s="44">
        <v>0</v>
      </c>
      <c r="BH87" s="44">
        <v>0</v>
      </c>
      <c r="BJ87" s="44">
        <v>0</v>
      </c>
      <c r="BL87" s="44">
        <v>0</v>
      </c>
      <c r="BM87" s="44">
        <v>0</v>
      </c>
      <c r="BN87" s="44">
        <v>4</v>
      </c>
      <c r="BO87" s="44">
        <v>0</v>
      </c>
      <c r="BP87" s="44">
        <v>4</v>
      </c>
      <c r="BQ87" s="44">
        <v>0</v>
      </c>
      <c r="BR87" s="44">
        <v>0</v>
      </c>
      <c r="BS87" s="44">
        <v>0</v>
      </c>
      <c r="BT87" s="44">
        <v>10</v>
      </c>
      <c r="BU87" s="44">
        <v>2</v>
      </c>
      <c r="BV87" s="44">
        <v>0</v>
      </c>
      <c r="BW87" s="44">
        <v>0</v>
      </c>
      <c r="BZ87" s="44">
        <v>0</v>
      </c>
      <c r="CB87" s="44">
        <v>0</v>
      </c>
      <c r="CD87" s="44">
        <v>0</v>
      </c>
      <c r="CH87" s="44">
        <v>0</v>
      </c>
      <c r="CJ87" s="44">
        <v>0</v>
      </c>
      <c r="CK87" s="44">
        <v>0</v>
      </c>
      <c r="CL87" s="44">
        <v>1</v>
      </c>
      <c r="CM87" s="44">
        <v>0</v>
      </c>
      <c r="CN87" s="44">
        <v>0.25</v>
      </c>
      <c r="CO87" s="44">
        <v>0</v>
      </c>
      <c r="CP87" s="44">
        <v>0</v>
      </c>
      <c r="CQ87" s="44">
        <v>0</v>
      </c>
      <c r="CR87" s="44">
        <v>0</v>
      </c>
      <c r="CS87" s="44">
        <v>9</v>
      </c>
      <c r="CT87" s="44">
        <v>0</v>
      </c>
      <c r="CU87" s="44">
        <v>0</v>
      </c>
      <c r="CV87" s="44">
        <v>56</v>
      </c>
      <c r="CW87" s="44">
        <f t="shared" si="0"/>
        <v>57.25</v>
      </c>
      <c r="CX87" s="87">
        <f t="shared" si="1"/>
        <v>99</v>
      </c>
      <c r="CY87" s="91"/>
      <c r="CZ87" s="44">
        <v>0</v>
      </c>
      <c r="DA87" s="44"/>
      <c r="DB87" s="44"/>
    </row>
    <row r="88" spans="1:106" ht="15.75" customHeight="1" x14ac:dyDescent="0.3">
      <c r="A88" s="44" t="s">
        <v>212</v>
      </c>
      <c r="B88" s="44" t="s">
        <v>794</v>
      </c>
      <c r="C88" s="44" t="s">
        <v>788</v>
      </c>
      <c r="D88" s="44">
        <v>2018</v>
      </c>
      <c r="E88" s="45">
        <v>43270</v>
      </c>
      <c r="F88" s="44" t="s">
        <v>19</v>
      </c>
      <c r="G88" s="44" t="s">
        <v>71</v>
      </c>
      <c r="H88" s="37" t="s">
        <v>45</v>
      </c>
      <c r="I88" s="37" t="s">
        <v>45</v>
      </c>
      <c r="J88" s="37" t="s">
        <v>45</v>
      </c>
      <c r="K88" s="37" t="s">
        <v>45</v>
      </c>
      <c r="L88" s="37" t="s">
        <v>45</v>
      </c>
      <c r="M88" s="44">
        <v>4</v>
      </c>
      <c r="N88" s="44">
        <v>0.5</v>
      </c>
      <c r="O88" s="44">
        <v>2</v>
      </c>
      <c r="P88" s="44">
        <v>0</v>
      </c>
      <c r="Q88" s="44">
        <v>6</v>
      </c>
      <c r="R88" s="44">
        <v>18</v>
      </c>
      <c r="S88" s="44">
        <v>0</v>
      </c>
      <c r="T88" s="44">
        <v>0</v>
      </c>
      <c r="U88" s="44">
        <v>0</v>
      </c>
      <c r="V88" s="44">
        <v>0</v>
      </c>
      <c r="W88" s="44">
        <v>0</v>
      </c>
      <c r="X88" s="44">
        <v>0</v>
      </c>
      <c r="Y88" s="44">
        <v>17</v>
      </c>
      <c r="Z88" s="44">
        <v>0</v>
      </c>
      <c r="AA88" s="44">
        <v>0</v>
      </c>
      <c r="AB88" s="44">
        <v>0</v>
      </c>
      <c r="AC88" s="44">
        <v>34</v>
      </c>
      <c r="AD88" s="44">
        <v>0</v>
      </c>
      <c r="AE88" s="44">
        <v>1</v>
      </c>
      <c r="AF88" s="44">
        <v>0</v>
      </c>
      <c r="AG88" s="44">
        <v>0</v>
      </c>
      <c r="AH88" s="44">
        <v>0</v>
      </c>
      <c r="AI88" s="44">
        <v>0</v>
      </c>
      <c r="AJ88" s="44">
        <v>0.25</v>
      </c>
      <c r="AK88" s="44">
        <v>0</v>
      </c>
      <c r="AL88" s="44">
        <v>0</v>
      </c>
      <c r="AM88" s="44">
        <v>0</v>
      </c>
      <c r="AN88" s="44">
        <v>0</v>
      </c>
      <c r="AO88" s="44">
        <v>0</v>
      </c>
      <c r="AP88" s="44">
        <v>0</v>
      </c>
      <c r="AQ88" s="44">
        <v>0</v>
      </c>
      <c r="AR88" s="44">
        <v>0</v>
      </c>
      <c r="AS88" s="44">
        <v>0</v>
      </c>
      <c r="AT88" s="44">
        <v>0</v>
      </c>
      <c r="AU88" s="44">
        <v>0</v>
      </c>
      <c r="AV88" s="44">
        <v>0</v>
      </c>
      <c r="AW88" s="44">
        <v>0</v>
      </c>
      <c r="AX88" s="44">
        <v>0</v>
      </c>
      <c r="AY88" s="44">
        <v>0</v>
      </c>
      <c r="AZ88" s="44">
        <v>0</v>
      </c>
      <c r="BA88" s="44">
        <v>0</v>
      </c>
      <c r="BB88" s="44">
        <v>0</v>
      </c>
      <c r="BC88" s="44">
        <v>4</v>
      </c>
      <c r="BD88" s="44">
        <v>0</v>
      </c>
      <c r="BE88" s="44">
        <v>0</v>
      </c>
      <c r="BF88" s="44">
        <v>0</v>
      </c>
      <c r="BG88" s="44">
        <v>0</v>
      </c>
      <c r="BH88" s="44">
        <v>0</v>
      </c>
      <c r="BJ88" s="44">
        <v>0</v>
      </c>
      <c r="BL88" s="44">
        <v>0</v>
      </c>
      <c r="BM88" s="44">
        <v>0</v>
      </c>
      <c r="BN88" s="44">
        <v>0.25</v>
      </c>
      <c r="BO88" s="44">
        <v>0</v>
      </c>
      <c r="BP88" s="44">
        <v>2</v>
      </c>
      <c r="BQ88" s="44">
        <v>0</v>
      </c>
      <c r="BR88" s="44">
        <v>0</v>
      </c>
      <c r="BS88" s="44">
        <v>0</v>
      </c>
      <c r="BT88" s="44">
        <v>2</v>
      </c>
      <c r="BU88" s="44">
        <v>6</v>
      </c>
      <c r="BV88" s="44">
        <v>0</v>
      </c>
      <c r="BW88" s="44">
        <v>0</v>
      </c>
      <c r="BZ88" s="44">
        <v>0</v>
      </c>
      <c r="CB88" s="44">
        <v>0</v>
      </c>
      <c r="CD88" s="44">
        <v>0</v>
      </c>
      <c r="CH88" s="44">
        <v>0</v>
      </c>
      <c r="CJ88" s="44">
        <v>0</v>
      </c>
      <c r="CK88" s="44">
        <v>0</v>
      </c>
      <c r="CL88" s="44">
        <v>0</v>
      </c>
      <c r="CM88" s="44">
        <v>0</v>
      </c>
      <c r="CN88" s="44">
        <v>0.25</v>
      </c>
      <c r="CO88" s="44">
        <v>0</v>
      </c>
      <c r="CP88" s="44">
        <v>0</v>
      </c>
      <c r="CQ88" s="44">
        <v>0</v>
      </c>
      <c r="CR88" s="44">
        <v>0</v>
      </c>
      <c r="CS88" s="44">
        <v>3</v>
      </c>
      <c r="CT88" s="44">
        <v>0</v>
      </c>
      <c r="CU88" s="44">
        <v>0</v>
      </c>
      <c r="CV88" s="44">
        <v>69</v>
      </c>
      <c r="CW88" s="44">
        <f t="shared" si="0"/>
        <v>69.75</v>
      </c>
      <c r="CX88" s="87">
        <f t="shared" si="1"/>
        <v>99.5</v>
      </c>
      <c r="CY88" s="91"/>
      <c r="CZ88" s="44">
        <v>0</v>
      </c>
      <c r="DA88" s="44"/>
      <c r="DB88" s="44"/>
    </row>
    <row r="89" spans="1:106" ht="15.75" customHeight="1" x14ac:dyDescent="0.3">
      <c r="A89" s="44" t="s">
        <v>212</v>
      </c>
      <c r="B89" s="44" t="s">
        <v>794</v>
      </c>
      <c r="C89" s="44" t="s">
        <v>788</v>
      </c>
      <c r="D89" s="44">
        <v>2018</v>
      </c>
      <c r="E89" s="45">
        <v>43270</v>
      </c>
      <c r="F89" s="44" t="s">
        <v>19</v>
      </c>
      <c r="G89" s="44" t="s">
        <v>74</v>
      </c>
      <c r="H89" s="37" t="s">
        <v>27</v>
      </c>
      <c r="I89" s="37" t="s">
        <v>27</v>
      </c>
      <c r="J89" s="37" t="s">
        <v>26</v>
      </c>
      <c r="K89" s="37" t="s">
        <v>27</v>
      </c>
      <c r="L89" s="37" t="s">
        <v>26</v>
      </c>
      <c r="M89" s="44">
        <v>4</v>
      </c>
      <c r="N89" s="44">
        <v>0.25</v>
      </c>
      <c r="O89" s="44">
        <v>1</v>
      </c>
      <c r="P89" s="44">
        <v>0</v>
      </c>
      <c r="Q89" s="44">
        <v>16</v>
      </c>
      <c r="R89" s="44">
        <v>6</v>
      </c>
      <c r="S89" s="44">
        <v>0</v>
      </c>
      <c r="T89" s="44">
        <v>0</v>
      </c>
      <c r="U89" s="44">
        <v>0</v>
      </c>
      <c r="V89" s="44">
        <v>0</v>
      </c>
      <c r="W89" s="44">
        <v>0</v>
      </c>
      <c r="X89" s="44">
        <v>0</v>
      </c>
      <c r="Y89" s="44">
        <v>17</v>
      </c>
      <c r="Z89" s="44">
        <v>0</v>
      </c>
      <c r="AA89" s="44">
        <v>0</v>
      </c>
      <c r="AB89" s="44">
        <v>0</v>
      </c>
      <c r="AC89" s="44">
        <v>17</v>
      </c>
      <c r="AD89" s="44">
        <v>0.25</v>
      </c>
      <c r="AE89" s="44">
        <v>3</v>
      </c>
      <c r="AF89" s="44">
        <v>0.25</v>
      </c>
      <c r="AG89" s="44">
        <v>0</v>
      </c>
      <c r="AH89" s="44">
        <v>0</v>
      </c>
      <c r="AI89" s="44">
        <v>0</v>
      </c>
      <c r="AJ89" s="44">
        <v>0.25</v>
      </c>
      <c r="AK89" s="44">
        <v>0</v>
      </c>
      <c r="AL89" s="44">
        <v>0</v>
      </c>
      <c r="AM89" s="44">
        <v>0</v>
      </c>
      <c r="AN89" s="44">
        <v>0</v>
      </c>
      <c r="AO89" s="44">
        <v>0</v>
      </c>
      <c r="AP89" s="44">
        <v>0.5</v>
      </c>
      <c r="AQ89" s="44">
        <v>0</v>
      </c>
      <c r="AR89" s="44">
        <v>0</v>
      </c>
      <c r="AS89" s="44">
        <v>0</v>
      </c>
      <c r="AT89" s="44">
        <v>0</v>
      </c>
      <c r="AU89" s="44">
        <v>0</v>
      </c>
      <c r="AV89" s="44">
        <v>0</v>
      </c>
      <c r="AW89" s="44">
        <v>0</v>
      </c>
      <c r="AX89" s="44">
        <v>0</v>
      </c>
      <c r="AY89" s="44">
        <v>0</v>
      </c>
      <c r="AZ89" s="44">
        <v>0</v>
      </c>
      <c r="BA89" s="44">
        <v>0</v>
      </c>
      <c r="BB89" s="44">
        <v>0</v>
      </c>
      <c r="BC89" s="44">
        <v>6</v>
      </c>
      <c r="BD89" s="44">
        <v>0</v>
      </c>
      <c r="BE89" s="44">
        <v>0.25</v>
      </c>
      <c r="BF89" s="44">
        <v>0</v>
      </c>
      <c r="BG89" s="44">
        <v>0</v>
      </c>
      <c r="BH89" s="44">
        <v>0</v>
      </c>
      <c r="BJ89" s="44">
        <v>0</v>
      </c>
      <c r="BL89" s="44">
        <v>0</v>
      </c>
      <c r="BM89" s="44">
        <v>0</v>
      </c>
      <c r="BN89" s="44">
        <v>0</v>
      </c>
      <c r="BO89" s="44">
        <v>0</v>
      </c>
      <c r="BP89" s="44">
        <v>10</v>
      </c>
      <c r="BQ89" s="44">
        <v>0</v>
      </c>
      <c r="BR89" s="44">
        <v>0</v>
      </c>
      <c r="BS89" s="44">
        <v>0</v>
      </c>
      <c r="BT89" s="44">
        <v>5</v>
      </c>
      <c r="BU89" s="44">
        <v>9</v>
      </c>
      <c r="BV89" s="44">
        <v>0</v>
      </c>
      <c r="BW89" s="44">
        <v>0</v>
      </c>
      <c r="BZ89" s="44">
        <v>0</v>
      </c>
      <c r="CB89" s="44">
        <v>0</v>
      </c>
      <c r="CD89" s="44">
        <v>0</v>
      </c>
      <c r="CH89" s="44">
        <v>0</v>
      </c>
      <c r="CJ89" s="44">
        <v>0</v>
      </c>
      <c r="CK89" s="44">
        <v>0</v>
      </c>
      <c r="CL89" s="44">
        <v>0</v>
      </c>
      <c r="CM89" s="44">
        <v>0</v>
      </c>
      <c r="CN89" s="44">
        <v>0</v>
      </c>
      <c r="CO89" s="44">
        <v>0</v>
      </c>
      <c r="CP89" s="44">
        <v>0</v>
      </c>
      <c r="CQ89" s="44">
        <v>0</v>
      </c>
      <c r="CR89" s="44">
        <v>0</v>
      </c>
      <c r="CS89" s="44">
        <v>5</v>
      </c>
      <c r="CT89" s="44">
        <v>0</v>
      </c>
      <c r="CU89" s="44">
        <v>0</v>
      </c>
      <c r="CV89" s="44">
        <v>68</v>
      </c>
      <c r="CW89" s="44">
        <f t="shared" si="0"/>
        <v>73.5</v>
      </c>
      <c r="CX89" s="87">
        <f t="shared" si="1"/>
        <v>95.25</v>
      </c>
      <c r="CY89" s="91"/>
      <c r="CZ89" s="44">
        <v>0</v>
      </c>
      <c r="DA89" s="44"/>
      <c r="DB89" s="44"/>
    </row>
    <row r="90" spans="1:106" ht="15.75" customHeight="1" x14ac:dyDescent="0.3">
      <c r="A90" s="44" t="s">
        <v>212</v>
      </c>
      <c r="B90" s="44" t="s">
        <v>796</v>
      </c>
      <c r="C90" s="44" t="s">
        <v>652</v>
      </c>
      <c r="D90" s="44">
        <v>2018</v>
      </c>
      <c r="E90" s="45">
        <v>43270</v>
      </c>
      <c r="F90" s="44" t="s">
        <v>19</v>
      </c>
      <c r="G90" s="44" t="s">
        <v>77</v>
      </c>
      <c r="H90" s="37" t="s">
        <v>21</v>
      </c>
      <c r="I90" s="37" t="s">
        <v>21</v>
      </c>
      <c r="J90" s="37" t="s">
        <v>22</v>
      </c>
      <c r="K90" s="37" t="s">
        <v>21</v>
      </c>
      <c r="L90" s="37" t="s">
        <v>22</v>
      </c>
      <c r="M90" s="44">
        <v>1</v>
      </c>
      <c r="N90" s="44">
        <v>0.5</v>
      </c>
      <c r="O90" s="44">
        <v>1</v>
      </c>
      <c r="P90" s="44">
        <v>0</v>
      </c>
      <c r="Q90" s="44">
        <v>12</v>
      </c>
      <c r="R90" s="44">
        <v>0.5</v>
      </c>
      <c r="S90" s="44">
        <v>0.5</v>
      </c>
      <c r="T90" s="44">
        <v>0</v>
      </c>
      <c r="U90" s="44">
        <v>0.5</v>
      </c>
      <c r="V90" s="44">
        <v>0.5</v>
      </c>
      <c r="W90" s="44">
        <v>0</v>
      </c>
      <c r="X90" s="44">
        <v>0</v>
      </c>
      <c r="Y90" s="44">
        <v>27</v>
      </c>
      <c r="Z90" s="44">
        <v>0</v>
      </c>
      <c r="AA90" s="44">
        <v>0</v>
      </c>
      <c r="AB90" s="44">
        <v>0</v>
      </c>
      <c r="AC90" s="44">
        <v>8</v>
      </c>
      <c r="AD90" s="44">
        <v>0</v>
      </c>
      <c r="AE90" s="44">
        <v>28</v>
      </c>
      <c r="AF90" s="44">
        <v>0.5</v>
      </c>
      <c r="AG90" s="44">
        <v>0</v>
      </c>
      <c r="AH90" s="44">
        <v>0</v>
      </c>
      <c r="AI90" s="44">
        <v>0</v>
      </c>
      <c r="AJ90" s="44">
        <v>0</v>
      </c>
      <c r="AK90" s="44">
        <v>0</v>
      </c>
      <c r="AL90" s="44">
        <v>0</v>
      </c>
      <c r="AM90" s="44">
        <v>0</v>
      </c>
      <c r="AN90" s="44">
        <v>0</v>
      </c>
      <c r="AO90" s="44">
        <v>0</v>
      </c>
      <c r="AP90" s="44">
        <v>1</v>
      </c>
      <c r="AQ90" s="44">
        <v>0</v>
      </c>
      <c r="AR90" s="44">
        <v>0</v>
      </c>
      <c r="AS90" s="44">
        <v>0</v>
      </c>
      <c r="AT90" s="44">
        <v>0</v>
      </c>
      <c r="AU90" s="44">
        <v>0</v>
      </c>
      <c r="AV90" s="44">
        <v>0</v>
      </c>
      <c r="AW90" s="44">
        <v>0</v>
      </c>
      <c r="AX90" s="44">
        <v>0</v>
      </c>
      <c r="AY90" s="44">
        <v>0</v>
      </c>
      <c r="AZ90" s="44">
        <v>0</v>
      </c>
      <c r="BA90" s="44">
        <v>0.5</v>
      </c>
      <c r="BB90" s="44">
        <v>0</v>
      </c>
      <c r="BC90" s="44">
        <v>4</v>
      </c>
      <c r="BD90" s="44">
        <v>0</v>
      </c>
      <c r="BE90" s="44">
        <v>0.5</v>
      </c>
      <c r="BF90" s="44">
        <v>0</v>
      </c>
      <c r="BG90" s="44">
        <v>0</v>
      </c>
      <c r="BH90" s="44">
        <v>0</v>
      </c>
      <c r="BJ90" s="44">
        <v>0</v>
      </c>
      <c r="BL90" s="44">
        <v>0</v>
      </c>
      <c r="BM90" s="44">
        <v>0</v>
      </c>
      <c r="BN90" s="44">
        <v>2</v>
      </c>
      <c r="BO90" s="44">
        <v>0</v>
      </c>
      <c r="BP90" s="44">
        <v>4</v>
      </c>
      <c r="BQ90" s="44">
        <v>0</v>
      </c>
      <c r="BR90" s="44">
        <v>0</v>
      </c>
      <c r="BS90" s="44">
        <v>0</v>
      </c>
      <c r="BT90" s="44">
        <v>6</v>
      </c>
      <c r="BU90" s="44">
        <v>5</v>
      </c>
      <c r="BV90" s="44">
        <v>0</v>
      </c>
      <c r="BW90" s="44">
        <v>0</v>
      </c>
      <c r="BZ90" s="44">
        <v>0</v>
      </c>
      <c r="CB90" s="44">
        <v>0</v>
      </c>
      <c r="CD90" s="44">
        <v>0</v>
      </c>
      <c r="CH90" s="44">
        <v>0</v>
      </c>
      <c r="CJ90" s="44">
        <v>0</v>
      </c>
      <c r="CK90" s="44">
        <v>0</v>
      </c>
      <c r="CL90" s="44">
        <v>0.5</v>
      </c>
      <c r="CM90" s="44">
        <v>0</v>
      </c>
      <c r="CN90" s="44">
        <v>0</v>
      </c>
      <c r="CO90" s="44">
        <v>0</v>
      </c>
      <c r="CP90" s="44">
        <v>0</v>
      </c>
      <c r="CQ90" s="44">
        <v>0</v>
      </c>
      <c r="CR90" s="44">
        <v>0</v>
      </c>
      <c r="CS90" s="44">
        <v>1</v>
      </c>
      <c r="CT90" s="44">
        <v>0</v>
      </c>
      <c r="CU90" s="44">
        <v>0</v>
      </c>
      <c r="CV90" s="44">
        <v>80</v>
      </c>
      <c r="CW90" s="44">
        <f t="shared" si="0"/>
        <v>89.5</v>
      </c>
      <c r="CX90" s="87">
        <f t="shared" si="1"/>
        <v>95</v>
      </c>
      <c r="CY90" s="91"/>
      <c r="CZ90" s="44">
        <v>7</v>
      </c>
      <c r="DA90" s="44"/>
      <c r="DB90" s="44"/>
    </row>
    <row r="91" spans="1:106" ht="15.75" customHeight="1" x14ac:dyDescent="0.3">
      <c r="A91" s="44" t="s">
        <v>212</v>
      </c>
      <c r="B91" s="44" t="s">
        <v>796</v>
      </c>
      <c r="C91" s="44" t="s">
        <v>652</v>
      </c>
      <c r="D91" s="44">
        <v>2018</v>
      </c>
      <c r="E91" s="45">
        <v>43270</v>
      </c>
      <c r="F91" s="44" t="s">
        <v>19</v>
      </c>
      <c r="G91" s="44" t="s">
        <v>80</v>
      </c>
      <c r="H91" s="37" t="s">
        <v>45</v>
      </c>
      <c r="I91" s="37" t="s">
        <v>45</v>
      </c>
      <c r="J91" s="37" t="s">
        <v>45</v>
      </c>
      <c r="K91" s="37" t="s">
        <v>45</v>
      </c>
      <c r="L91" s="37" t="s">
        <v>45</v>
      </c>
      <c r="M91" s="44">
        <v>2</v>
      </c>
      <c r="N91" s="44">
        <v>0.5</v>
      </c>
      <c r="O91" s="44">
        <v>4</v>
      </c>
      <c r="P91" s="44">
        <v>0</v>
      </c>
      <c r="Q91" s="44">
        <v>9</v>
      </c>
      <c r="R91" s="44">
        <v>8</v>
      </c>
      <c r="S91" s="44">
        <v>0</v>
      </c>
      <c r="T91" s="44">
        <v>0</v>
      </c>
      <c r="U91" s="44">
        <v>0</v>
      </c>
      <c r="V91" s="44">
        <v>0</v>
      </c>
      <c r="W91" s="44">
        <v>0</v>
      </c>
      <c r="X91" s="44">
        <v>0</v>
      </c>
      <c r="Y91" s="44">
        <v>37</v>
      </c>
      <c r="Z91" s="44">
        <v>0</v>
      </c>
      <c r="AA91" s="44">
        <v>0</v>
      </c>
      <c r="AB91" s="44">
        <v>0</v>
      </c>
      <c r="AC91" s="44">
        <v>13</v>
      </c>
      <c r="AD91" s="44">
        <v>0</v>
      </c>
      <c r="AE91" s="44">
        <v>4</v>
      </c>
      <c r="AF91" s="44">
        <v>0.5</v>
      </c>
      <c r="AG91" s="44">
        <v>0</v>
      </c>
      <c r="AH91" s="44">
        <v>0</v>
      </c>
      <c r="AI91" s="44">
        <v>0</v>
      </c>
      <c r="AJ91" s="44">
        <v>0</v>
      </c>
      <c r="AK91" s="44">
        <v>0</v>
      </c>
      <c r="AL91" s="44">
        <v>0</v>
      </c>
      <c r="AM91" s="44">
        <v>0</v>
      </c>
      <c r="AN91" s="44">
        <v>0</v>
      </c>
      <c r="AO91" s="44">
        <v>0</v>
      </c>
      <c r="AP91" s="44">
        <v>0</v>
      </c>
      <c r="AQ91" s="44">
        <v>0</v>
      </c>
      <c r="AR91" s="44">
        <v>0</v>
      </c>
      <c r="AS91" s="44">
        <v>0</v>
      </c>
      <c r="AT91" s="44">
        <v>0</v>
      </c>
      <c r="AU91" s="44">
        <v>0</v>
      </c>
      <c r="AV91" s="44">
        <v>0</v>
      </c>
      <c r="AW91" s="44">
        <v>0</v>
      </c>
      <c r="AX91" s="44">
        <v>0</v>
      </c>
      <c r="AY91" s="44">
        <v>0</v>
      </c>
      <c r="AZ91" s="44">
        <v>0</v>
      </c>
      <c r="BA91" s="44">
        <v>0</v>
      </c>
      <c r="BB91" s="44">
        <v>0</v>
      </c>
      <c r="BC91" s="44">
        <v>6</v>
      </c>
      <c r="BD91" s="44">
        <v>0</v>
      </c>
      <c r="BE91" s="44">
        <v>0.5</v>
      </c>
      <c r="BF91" s="44">
        <v>0</v>
      </c>
      <c r="BG91" s="44">
        <v>0</v>
      </c>
      <c r="BH91" s="44">
        <v>0</v>
      </c>
      <c r="BJ91" s="44">
        <v>0</v>
      </c>
      <c r="BL91" s="44">
        <v>0</v>
      </c>
      <c r="BM91" s="44">
        <v>0</v>
      </c>
      <c r="BN91" s="44">
        <v>1</v>
      </c>
      <c r="BO91" s="44">
        <v>0</v>
      </c>
      <c r="BP91" s="44">
        <v>8</v>
      </c>
      <c r="BQ91" s="44">
        <v>0</v>
      </c>
      <c r="BR91" s="44">
        <v>0</v>
      </c>
      <c r="BS91" s="44">
        <v>0</v>
      </c>
      <c r="BT91" s="44">
        <v>4</v>
      </c>
      <c r="BU91" s="44">
        <v>13</v>
      </c>
      <c r="BV91" s="44">
        <v>0</v>
      </c>
      <c r="BW91" s="44">
        <v>0</v>
      </c>
      <c r="BZ91" s="44">
        <v>0</v>
      </c>
      <c r="CB91" s="44">
        <v>0</v>
      </c>
      <c r="CD91" s="44">
        <v>0</v>
      </c>
      <c r="CH91" s="44">
        <v>0</v>
      </c>
      <c r="CJ91" s="44">
        <v>0</v>
      </c>
      <c r="CK91" s="44">
        <v>0</v>
      </c>
      <c r="CL91" s="44">
        <v>1</v>
      </c>
      <c r="CM91" s="44">
        <v>0</v>
      </c>
      <c r="CN91" s="44">
        <v>0</v>
      </c>
      <c r="CO91" s="44">
        <v>0</v>
      </c>
      <c r="CP91" s="44">
        <v>0</v>
      </c>
      <c r="CQ91" s="44">
        <v>0</v>
      </c>
      <c r="CR91" s="44">
        <v>0</v>
      </c>
      <c r="CS91" s="44">
        <v>2</v>
      </c>
      <c r="CT91" s="44">
        <v>0</v>
      </c>
      <c r="CU91" s="44">
        <v>0</v>
      </c>
      <c r="CV91" s="44">
        <v>75</v>
      </c>
      <c r="CW91" s="44">
        <f t="shared" si="0"/>
        <v>90</v>
      </c>
      <c r="CX91" s="87">
        <f t="shared" si="1"/>
        <v>98.5</v>
      </c>
      <c r="CY91" s="91"/>
      <c r="CZ91" s="44">
        <v>3</v>
      </c>
      <c r="DA91" s="44"/>
      <c r="DB91" s="44"/>
    </row>
    <row r="92" spans="1:106" ht="15.75" customHeight="1" x14ac:dyDescent="0.3">
      <c r="A92" s="44" t="s">
        <v>212</v>
      </c>
      <c r="B92" s="44" t="s">
        <v>794</v>
      </c>
      <c r="C92" s="44" t="s">
        <v>788</v>
      </c>
      <c r="D92" s="44">
        <v>2018</v>
      </c>
      <c r="E92" s="45">
        <v>43270</v>
      </c>
      <c r="F92" s="44" t="s">
        <v>19</v>
      </c>
      <c r="G92" s="44" t="s">
        <v>83</v>
      </c>
      <c r="H92" s="37" t="s">
        <v>35</v>
      </c>
      <c r="I92" s="37" t="s">
        <v>31</v>
      </c>
      <c r="J92" s="37" t="s">
        <v>31</v>
      </c>
      <c r="K92" s="37" t="s">
        <v>31</v>
      </c>
      <c r="L92" s="37" t="s">
        <v>31</v>
      </c>
      <c r="M92" s="44">
        <v>4</v>
      </c>
      <c r="N92" s="44">
        <v>3</v>
      </c>
      <c r="O92" s="44">
        <v>2</v>
      </c>
      <c r="P92" s="44">
        <v>2</v>
      </c>
      <c r="Q92" s="44">
        <v>8</v>
      </c>
      <c r="R92" s="44">
        <v>35</v>
      </c>
      <c r="S92" s="44">
        <v>0</v>
      </c>
      <c r="T92" s="44">
        <v>0</v>
      </c>
      <c r="U92" s="44">
        <v>0</v>
      </c>
      <c r="V92" s="44">
        <v>0</v>
      </c>
      <c r="W92" s="44">
        <v>0</v>
      </c>
      <c r="X92" s="44">
        <v>0</v>
      </c>
      <c r="Y92" s="44">
        <v>17</v>
      </c>
      <c r="Z92" s="44">
        <v>0</v>
      </c>
      <c r="AA92" s="44">
        <v>0</v>
      </c>
      <c r="AB92" s="44">
        <v>0</v>
      </c>
      <c r="AC92" s="44">
        <v>0</v>
      </c>
      <c r="AD92" s="44">
        <v>0</v>
      </c>
      <c r="AE92" s="44">
        <v>0.25</v>
      </c>
      <c r="AF92" s="44">
        <v>0.25</v>
      </c>
      <c r="AG92" s="44">
        <v>0</v>
      </c>
      <c r="AH92" s="44">
        <v>0</v>
      </c>
      <c r="AI92" s="44">
        <v>0</v>
      </c>
      <c r="AJ92" s="44">
        <v>0</v>
      </c>
      <c r="AK92" s="44">
        <v>0</v>
      </c>
      <c r="AL92" s="44">
        <v>0</v>
      </c>
      <c r="AM92" s="44">
        <v>0</v>
      </c>
      <c r="AN92" s="44">
        <v>0</v>
      </c>
      <c r="AO92" s="44">
        <v>0</v>
      </c>
      <c r="AP92" s="44">
        <v>0</v>
      </c>
      <c r="AQ92" s="44">
        <v>0</v>
      </c>
      <c r="AR92" s="44">
        <v>0</v>
      </c>
      <c r="AS92" s="44">
        <v>0</v>
      </c>
      <c r="AT92" s="44">
        <v>0</v>
      </c>
      <c r="AU92" s="44">
        <v>0</v>
      </c>
      <c r="AV92" s="44">
        <v>0</v>
      </c>
      <c r="AW92" s="44">
        <v>0</v>
      </c>
      <c r="AX92" s="44">
        <v>0</v>
      </c>
      <c r="AY92" s="44">
        <v>15</v>
      </c>
      <c r="AZ92" s="44">
        <v>0</v>
      </c>
      <c r="BA92" s="44">
        <v>0</v>
      </c>
      <c r="BB92" s="44">
        <v>0</v>
      </c>
      <c r="BC92" s="44">
        <v>0.5</v>
      </c>
      <c r="BD92" s="44">
        <v>0</v>
      </c>
      <c r="BE92" s="44">
        <v>0.25</v>
      </c>
      <c r="BF92" s="44">
        <v>1</v>
      </c>
      <c r="BG92" s="44">
        <v>0</v>
      </c>
      <c r="BH92" s="44">
        <v>0</v>
      </c>
      <c r="BJ92" s="44">
        <v>0</v>
      </c>
      <c r="BL92" s="44">
        <v>0</v>
      </c>
      <c r="BM92" s="44">
        <v>0</v>
      </c>
      <c r="BN92" s="44">
        <v>0</v>
      </c>
      <c r="BO92" s="44">
        <v>0</v>
      </c>
      <c r="BP92" s="44">
        <v>4</v>
      </c>
      <c r="BQ92" s="44">
        <v>0</v>
      </c>
      <c r="BR92" s="44">
        <v>0</v>
      </c>
      <c r="BS92" s="44">
        <v>0</v>
      </c>
      <c r="BT92" s="44">
        <v>0.5</v>
      </c>
      <c r="BU92" s="44">
        <v>8</v>
      </c>
      <c r="BV92" s="44">
        <v>0</v>
      </c>
      <c r="BW92" s="44">
        <v>0</v>
      </c>
      <c r="BZ92" s="44">
        <v>0</v>
      </c>
      <c r="CB92" s="44">
        <v>0</v>
      </c>
      <c r="CD92" s="44">
        <v>0</v>
      </c>
      <c r="CH92" s="44">
        <v>0</v>
      </c>
      <c r="CJ92" s="44">
        <v>0</v>
      </c>
      <c r="CK92" s="44">
        <v>0</v>
      </c>
      <c r="CL92" s="44">
        <v>0</v>
      </c>
      <c r="CM92" s="44">
        <v>0</v>
      </c>
      <c r="CN92" s="44">
        <v>0</v>
      </c>
      <c r="CO92" s="44">
        <v>0</v>
      </c>
      <c r="CP92" s="44">
        <v>0</v>
      </c>
      <c r="CQ92" s="44">
        <v>0</v>
      </c>
      <c r="CR92" s="44">
        <v>0</v>
      </c>
      <c r="CS92" s="44">
        <v>0.5</v>
      </c>
      <c r="CT92" s="44">
        <v>0</v>
      </c>
      <c r="CU92" s="44">
        <v>0</v>
      </c>
      <c r="CV92" s="44">
        <v>42</v>
      </c>
      <c r="CW92" s="44">
        <f t="shared" si="0"/>
        <v>47.25</v>
      </c>
      <c r="CX92" s="87">
        <f t="shared" si="1"/>
        <v>96</v>
      </c>
      <c r="CY92" s="91"/>
      <c r="CZ92" s="44">
        <v>0</v>
      </c>
      <c r="DA92" s="44"/>
      <c r="DB92" s="44"/>
    </row>
    <row r="93" spans="1:106" ht="15.75" customHeight="1" x14ac:dyDescent="0.3">
      <c r="A93" s="44" t="s">
        <v>212</v>
      </c>
      <c r="B93" s="44" t="s">
        <v>794</v>
      </c>
      <c r="C93" s="44" t="s">
        <v>788</v>
      </c>
      <c r="D93" s="44">
        <v>2018</v>
      </c>
      <c r="E93" s="45">
        <v>43270</v>
      </c>
      <c r="F93" s="44" t="s">
        <v>19</v>
      </c>
      <c r="G93" s="44" t="s">
        <v>86</v>
      </c>
      <c r="H93" s="37" t="s">
        <v>22</v>
      </c>
      <c r="I93" s="37" t="s">
        <v>22</v>
      </c>
      <c r="J93" s="37" t="s">
        <v>21</v>
      </c>
      <c r="K93" s="37" t="s">
        <v>22</v>
      </c>
      <c r="L93" s="37" t="s">
        <v>21</v>
      </c>
      <c r="M93" s="44">
        <v>1</v>
      </c>
      <c r="N93" s="44">
        <v>0.25</v>
      </c>
      <c r="O93" s="44">
        <v>0.25</v>
      </c>
      <c r="P93" s="44">
        <v>0</v>
      </c>
      <c r="Q93" s="44">
        <v>9</v>
      </c>
      <c r="R93" s="44">
        <v>16</v>
      </c>
      <c r="S93" s="44">
        <v>0</v>
      </c>
      <c r="T93" s="44">
        <v>0</v>
      </c>
      <c r="U93" s="44">
        <v>0</v>
      </c>
      <c r="V93" s="44">
        <v>0</v>
      </c>
      <c r="W93" s="44">
        <v>0</v>
      </c>
      <c r="X93" s="44">
        <v>0</v>
      </c>
      <c r="Y93" s="44">
        <v>27</v>
      </c>
      <c r="Z93" s="44">
        <v>0</v>
      </c>
      <c r="AA93" s="44">
        <v>0</v>
      </c>
      <c r="AB93" s="44">
        <v>0</v>
      </c>
      <c r="AC93" s="44">
        <v>18</v>
      </c>
      <c r="AD93" s="44">
        <v>0</v>
      </c>
      <c r="AE93" s="44">
        <v>0.25</v>
      </c>
      <c r="AF93" s="44">
        <v>0.5</v>
      </c>
      <c r="AG93" s="44">
        <v>0</v>
      </c>
      <c r="AH93" s="44">
        <v>0</v>
      </c>
      <c r="AI93" s="44">
        <v>0</v>
      </c>
      <c r="AJ93" s="44">
        <v>0</v>
      </c>
      <c r="AK93" s="44">
        <v>0</v>
      </c>
      <c r="AL93" s="44">
        <v>0</v>
      </c>
      <c r="AM93" s="44">
        <v>0</v>
      </c>
      <c r="AN93" s="44">
        <v>0</v>
      </c>
      <c r="AO93" s="44">
        <v>0</v>
      </c>
      <c r="AP93" s="44">
        <v>0.25</v>
      </c>
      <c r="AQ93" s="44">
        <v>0</v>
      </c>
      <c r="AR93" s="44">
        <v>0</v>
      </c>
      <c r="AS93" s="44">
        <v>0</v>
      </c>
      <c r="AT93" s="44">
        <v>0</v>
      </c>
      <c r="AU93" s="44">
        <v>0</v>
      </c>
      <c r="AV93" s="44">
        <v>0</v>
      </c>
      <c r="AW93" s="44">
        <v>0</v>
      </c>
      <c r="AX93" s="44">
        <v>0</v>
      </c>
      <c r="AY93" s="44">
        <v>0</v>
      </c>
      <c r="AZ93" s="44">
        <v>0</v>
      </c>
      <c r="BA93" s="44">
        <v>0</v>
      </c>
      <c r="BB93" s="44">
        <v>0</v>
      </c>
      <c r="BC93" s="44">
        <v>0.5</v>
      </c>
      <c r="BD93" s="44">
        <v>0</v>
      </c>
      <c r="BE93" s="44">
        <v>0</v>
      </c>
      <c r="BF93" s="44">
        <v>0</v>
      </c>
      <c r="BG93" s="44">
        <v>0</v>
      </c>
      <c r="BH93" s="44">
        <v>0</v>
      </c>
      <c r="BJ93" s="44">
        <v>0</v>
      </c>
      <c r="BL93" s="44">
        <v>0</v>
      </c>
      <c r="BM93" s="44">
        <v>0</v>
      </c>
      <c r="BN93" s="44">
        <v>0.5</v>
      </c>
      <c r="BO93" s="44">
        <v>0</v>
      </c>
      <c r="BP93" s="44">
        <v>12</v>
      </c>
      <c r="BQ93" s="44">
        <v>0</v>
      </c>
      <c r="BR93" s="44">
        <v>0</v>
      </c>
      <c r="BS93" s="44">
        <v>0</v>
      </c>
      <c r="BT93" s="44">
        <v>0.25</v>
      </c>
      <c r="BU93" s="44">
        <v>14</v>
      </c>
      <c r="BV93" s="44">
        <v>0</v>
      </c>
      <c r="BW93" s="44">
        <v>0</v>
      </c>
      <c r="BZ93" s="44">
        <v>0</v>
      </c>
      <c r="CB93" s="44">
        <v>0</v>
      </c>
      <c r="CD93" s="44">
        <v>0</v>
      </c>
      <c r="CH93" s="44">
        <v>0</v>
      </c>
      <c r="CJ93" s="44">
        <v>0</v>
      </c>
      <c r="CK93" s="44">
        <v>0</v>
      </c>
      <c r="CL93" s="44">
        <v>0</v>
      </c>
      <c r="CM93" s="44">
        <v>0</v>
      </c>
      <c r="CN93" s="44">
        <v>0</v>
      </c>
      <c r="CO93" s="44">
        <v>0</v>
      </c>
      <c r="CP93" s="44">
        <v>0</v>
      </c>
      <c r="CQ93" s="44">
        <v>0</v>
      </c>
      <c r="CR93" s="44">
        <v>0</v>
      </c>
      <c r="CS93" s="44">
        <v>0.5</v>
      </c>
      <c r="CT93" s="44">
        <v>0</v>
      </c>
      <c r="CU93" s="44">
        <v>0</v>
      </c>
      <c r="CV93" s="44">
        <v>78</v>
      </c>
      <c r="CW93" s="44">
        <f t="shared" si="0"/>
        <v>73.75</v>
      </c>
      <c r="CX93" s="87">
        <f t="shared" si="1"/>
        <v>104.5</v>
      </c>
      <c r="CY93" s="91"/>
      <c r="CZ93" s="44">
        <v>0</v>
      </c>
      <c r="DA93" s="44"/>
      <c r="DB93" s="44"/>
    </row>
    <row r="94" spans="1:106" ht="15.75" customHeight="1" x14ac:dyDescent="0.3">
      <c r="A94" s="44" t="s">
        <v>212</v>
      </c>
      <c r="B94" s="44" t="s">
        <v>794</v>
      </c>
      <c r="C94" s="44" t="s">
        <v>788</v>
      </c>
      <c r="D94" s="44">
        <v>2018</v>
      </c>
      <c r="E94" s="45">
        <v>43270</v>
      </c>
      <c r="F94" s="44" t="s">
        <v>19</v>
      </c>
      <c r="G94" s="44" t="s">
        <v>89</v>
      </c>
      <c r="H94" s="37" t="s">
        <v>31</v>
      </c>
      <c r="I94" s="37" t="s">
        <v>31</v>
      </c>
      <c r="J94" s="37" t="s">
        <v>31</v>
      </c>
      <c r="K94" s="37" t="s">
        <v>31</v>
      </c>
      <c r="L94" s="37" t="s">
        <v>31</v>
      </c>
      <c r="M94" s="44">
        <v>3</v>
      </c>
      <c r="N94" s="44">
        <v>1</v>
      </c>
      <c r="O94" s="44">
        <v>1</v>
      </c>
      <c r="P94" s="44">
        <v>0</v>
      </c>
      <c r="Q94" s="44">
        <v>7</v>
      </c>
      <c r="R94" s="44">
        <v>26</v>
      </c>
      <c r="S94" s="44">
        <v>0</v>
      </c>
      <c r="T94" s="44">
        <v>0</v>
      </c>
      <c r="U94" s="44">
        <v>0</v>
      </c>
      <c r="V94" s="44">
        <v>0</v>
      </c>
      <c r="W94" s="44">
        <v>0</v>
      </c>
      <c r="X94" s="44">
        <v>0</v>
      </c>
      <c r="Y94" s="44">
        <v>32</v>
      </c>
      <c r="Z94" s="44">
        <v>0</v>
      </c>
      <c r="AA94" s="44">
        <v>0</v>
      </c>
      <c r="AB94" s="44">
        <v>0</v>
      </c>
      <c r="AC94" s="44">
        <v>12</v>
      </c>
      <c r="AD94" s="44">
        <v>0</v>
      </c>
      <c r="AE94" s="44">
        <v>0.25</v>
      </c>
      <c r="AF94" s="44">
        <v>3</v>
      </c>
      <c r="AG94" s="44">
        <v>0</v>
      </c>
      <c r="AH94" s="44">
        <v>0</v>
      </c>
      <c r="AI94" s="44">
        <v>0</v>
      </c>
      <c r="AJ94" s="44">
        <v>0.25</v>
      </c>
      <c r="AK94" s="44">
        <v>0</v>
      </c>
      <c r="AL94" s="44">
        <v>0</v>
      </c>
      <c r="AM94" s="44">
        <v>0</v>
      </c>
      <c r="AN94" s="44">
        <v>0</v>
      </c>
      <c r="AO94" s="44">
        <v>0.25</v>
      </c>
      <c r="AP94" s="44">
        <v>0.25</v>
      </c>
      <c r="AQ94" s="44">
        <v>0</v>
      </c>
      <c r="AR94" s="44">
        <v>0</v>
      </c>
      <c r="AS94" s="44">
        <v>0</v>
      </c>
      <c r="AT94" s="44">
        <v>0</v>
      </c>
      <c r="AU94" s="44">
        <v>0</v>
      </c>
      <c r="AV94" s="44">
        <v>0</v>
      </c>
      <c r="AW94" s="44">
        <v>0</v>
      </c>
      <c r="AX94" s="44">
        <v>0</v>
      </c>
      <c r="AY94" s="44">
        <v>0</v>
      </c>
      <c r="AZ94" s="44">
        <v>0</v>
      </c>
      <c r="BA94" s="44">
        <v>0</v>
      </c>
      <c r="BB94" s="44">
        <v>0</v>
      </c>
      <c r="BC94" s="44">
        <v>1</v>
      </c>
      <c r="BD94" s="44">
        <v>0</v>
      </c>
      <c r="BE94" s="44">
        <v>0.25</v>
      </c>
      <c r="BF94" s="44">
        <v>0</v>
      </c>
      <c r="BG94" s="44">
        <v>0</v>
      </c>
      <c r="BH94" s="44">
        <v>0</v>
      </c>
      <c r="BJ94" s="44">
        <v>0</v>
      </c>
      <c r="BL94" s="44">
        <v>0</v>
      </c>
      <c r="BM94" s="44">
        <v>0</v>
      </c>
      <c r="BN94" s="44">
        <v>0</v>
      </c>
      <c r="BO94" s="44">
        <v>0</v>
      </c>
      <c r="BP94" s="44">
        <v>11</v>
      </c>
      <c r="BQ94" s="44">
        <v>0</v>
      </c>
      <c r="BR94" s="44">
        <v>0</v>
      </c>
      <c r="BS94" s="44">
        <v>0</v>
      </c>
      <c r="BT94" s="44">
        <v>4</v>
      </c>
      <c r="BU94" s="44">
        <v>5</v>
      </c>
      <c r="BV94" s="44">
        <v>0</v>
      </c>
      <c r="BW94" s="44">
        <v>0</v>
      </c>
      <c r="BZ94" s="44">
        <v>0</v>
      </c>
      <c r="CB94" s="44">
        <v>0</v>
      </c>
      <c r="CD94" s="44">
        <v>0</v>
      </c>
      <c r="CH94" s="44">
        <v>0</v>
      </c>
      <c r="CJ94" s="44">
        <v>0</v>
      </c>
      <c r="CK94" s="44">
        <v>0</v>
      </c>
      <c r="CL94" s="44">
        <v>0</v>
      </c>
      <c r="CM94" s="44">
        <v>0</v>
      </c>
      <c r="CN94" s="44">
        <v>0</v>
      </c>
      <c r="CO94" s="44">
        <v>0</v>
      </c>
      <c r="CP94" s="44">
        <v>0</v>
      </c>
      <c r="CQ94" s="44">
        <v>0</v>
      </c>
      <c r="CR94" s="44">
        <v>0</v>
      </c>
      <c r="CS94" s="44">
        <v>0.25</v>
      </c>
      <c r="CT94" s="44">
        <v>0</v>
      </c>
      <c r="CU94" s="44">
        <v>0</v>
      </c>
      <c r="CV94" s="44">
        <v>62</v>
      </c>
      <c r="CW94" s="44">
        <f t="shared" si="0"/>
        <v>69.5</v>
      </c>
      <c r="CX94" s="87">
        <f t="shared" si="1"/>
        <v>100</v>
      </c>
      <c r="CY94" s="91"/>
      <c r="CZ94" s="44">
        <v>0</v>
      </c>
      <c r="DA94" s="44"/>
      <c r="DB94" s="44"/>
    </row>
    <row r="95" spans="1:106" ht="15.75" customHeight="1" x14ac:dyDescent="0.3">
      <c r="A95" s="44" t="s">
        <v>212</v>
      </c>
      <c r="B95" s="44" t="s">
        <v>796</v>
      </c>
      <c r="C95" s="44" t="s">
        <v>652</v>
      </c>
      <c r="D95" s="44">
        <v>2018</v>
      </c>
      <c r="E95" s="45">
        <v>43270</v>
      </c>
      <c r="F95" s="44" t="s">
        <v>19</v>
      </c>
      <c r="G95" s="44" t="s">
        <v>92</v>
      </c>
      <c r="H95" s="37" t="s">
        <v>26</v>
      </c>
      <c r="I95" s="37" t="s">
        <v>26</v>
      </c>
      <c r="J95" s="37" t="s">
        <v>27</v>
      </c>
      <c r="K95" s="37" t="s">
        <v>26</v>
      </c>
      <c r="L95" s="37" t="s">
        <v>27</v>
      </c>
      <c r="M95" s="44">
        <v>1</v>
      </c>
      <c r="N95" s="44">
        <v>0</v>
      </c>
      <c r="O95" s="44">
        <v>1</v>
      </c>
      <c r="P95" s="44">
        <v>0</v>
      </c>
      <c r="Q95" s="44">
        <v>19</v>
      </c>
      <c r="R95" s="44">
        <v>1</v>
      </c>
      <c r="S95" s="44">
        <v>0</v>
      </c>
      <c r="T95" s="44">
        <v>0</v>
      </c>
      <c r="U95" s="44">
        <v>0.5</v>
      </c>
      <c r="V95" s="44">
        <v>0</v>
      </c>
      <c r="W95" s="44">
        <v>0</v>
      </c>
      <c r="X95" s="44">
        <v>0</v>
      </c>
      <c r="Y95" s="44">
        <v>27</v>
      </c>
      <c r="Z95" s="44">
        <v>0</v>
      </c>
      <c r="AA95" s="44">
        <v>0</v>
      </c>
      <c r="AB95" s="44">
        <v>0</v>
      </c>
      <c r="AC95" s="44">
        <v>15</v>
      </c>
      <c r="AD95" s="44">
        <v>0</v>
      </c>
      <c r="AE95" s="44">
        <v>27</v>
      </c>
      <c r="AF95" s="44">
        <v>0.5</v>
      </c>
      <c r="AG95" s="44">
        <v>0</v>
      </c>
      <c r="AH95" s="44">
        <v>0</v>
      </c>
      <c r="AI95" s="44">
        <v>0</v>
      </c>
      <c r="AJ95" s="44">
        <v>0</v>
      </c>
      <c r="AK95" s="44">
        <v>0</v>
      </c>
      <c r="AL95" s="44">
        <v>0</v>
      </c>
      <c r="AM95" s="44">
        <v>0</v>
      </c>
      <c r="AN95" s="44">
        <v>0</v>
      </c>
      <c r="AO95" s="44">
        <v>0</v>
      </c>
      <c r="AP95" s="44">
        <v>0.5</v>
      </c>
      <c r="AQ95" s="44">
        <v>0</v>
      </c>
      <c r="AR95" s="44">
        <v>0</v>
      </c>
      <c r="AS95" s="44">
        <v>0</v>
      </c>
      <c r="AT95" s="44">
        <v>0</v>
      </c>
      <c r="AU95" s="44">
        <v>0</v>
      </c>
      <c r="AV95" s="44">
        <v>0</v>
      </c>
      <c r="AW95" s="44">
        <v>0</v>
      </c>
      <c r="AX95" s="44">
        <v>0</v>
      </c>
      <c r="AY95" s="44">
        <v>0</v>
      </c>
      <c r="AZ95" s="44">
        <v>0</v>
      </c>
      <c r="BA95" s="44">
        <v>0</v>
      </c>
      <c r="BB95" s="44">
        <v>0</v>
      </c>
      <c r="BC95" s="44">
        <v>2</v>
      </c>
      <c r="BD95" s="44">
        <v>0</v>
      </c>
      <c r="BE95" s="44">
        <v>0.5</v>
      </c>
      <c r="BF95" s="44">
        <v>0</v>
      </c>
      <c r="BG95" s="44">
        <v>0</v>
      </c>
      <c r="BH95" s="44">
        <v>0</v>
      </c>
      <c r="BJ95" s="44">
        <v>0</v>
      </c>
      <c r="BL95" s="44">
        <v>0</v>
      </c>
      <c r="BM95" s="44">
        <v>0</v>
      </c>
      <c r="BN95" s="44">
        <v>2</v>
      </c>
      <c r="BO95" s="44">
        <v>0</v>
      </c>
      <c r="BP95" s="44">
        <v>3</v>
      </c>
      <c r="BQ95" s="44">
        <v>0</v>
      </c>
      <c r="BR95" s="44">
        <v>0</v>
      </c>
      <c r="BS95" s="44">
        <v>0</v>
      </c>
      <c r="BT95" s="44">
        <v>0.5</v>
      </c>
      <c r="BU95" s="44">
        <v>2</v>
      </c>
      <c r="BV95" s="44">
        <v>0</v>
      </c>
      <c r="BW95" s="44">
        <v>0</v>
      </c>
      <c r="BZ95" s="44">
        <v>0</v>
      </c>
      <c r="CB95" s="44">
        <v>0</v>
      </c>
      <c r="CD95" s="44">
        <v>0</v>
      </c>
      <c r="CH95" s="44">
        <v>0</v>
      </c>
      <c r="CJ95" s="44">
        <v>0</v>
      </c>
      <c r="CK95" s="44">
        <v>0</v>
      </c>
      <c r="CL95" s="44">
        <v>0</v>
      </c>
      <c r="CM95" s="44">
        <v>0</v>
      </c>
      <c r="CN95" s="44">
        <v>0</v>
      </c>
      <c r="CO95" s="44">
        <v>0</v>
      </c>
      <c r="CP95" s="44">
        <v>0</v>
      </c>
      <c r="CQ95" s="44">
        <v>0</v>
      </c>
      <c r="CR95" s="44">
        <v>0</v>
      </c>
      <c r="CS95" s="44">
        <v>1</v>
      </c>
      <c r="CT95" s="44">
        <v>0</v>
      </c>
      <c r="CU95" s="44">
        <v>0</v>
      </c>
      <c r="CV95" s="44">
        <v>75</v>
      </c>
      <c r="CW95" s="44">
        <f t="shared" si="0"/>
        <v>81.5</v>
      </c>
      <c r="CX95" s="87">
        <f t="shared" si="1"/>
        <v>97</v>
      </c>
      <c r="CY95" s="91"/>
      <c r="CZ95" s="44">
        <v>8</v>
      </c>
      <c r="DA95" s="44"/>
      <c r="DB95" s="44"/>
    </row>
    <row r="96" spans="1:106" ht="15.75" customHeight="1" x14ac:dyDescent="0.3">
      <c r="A96" s="44" t="s">
        <v>212</v>
      </c>
      <c r="B96" s="44" t="s">
        <v>796</v>
      </c>
      <c r="C96" s="44" t="s">
        <v>652</v>
      </c>
      <c r="D96" s="44">
        <v>2018</v>
      </c>
      <c r="E96" s="45">
        <v>43270</v>
      </c>
      <c r="F96" s="44" t="s">
        <v>19</v>
      </c>
      <c r="G96" s="44" t="s">
        <v>95</v>
      </c>
      <c r="H96" s="37" t="s">
        <v>27</v>
      </c>
      <c r="I96" s="37" t="s">
        <v>27</v>
      </c>
      <c r="J96" s="37" t="s">
        <v>26</v>
      </c>
      <c r="K96" s="37" t="s">
        <v>27</v>
      </c>
      <c r="L96" s="37" t="s">
        <v>26</v>
      </c>
      <c r="M96" s="44">
        <v>2</v>
      </c>
      <c r="N96" s="44">
        <v>0.5</v>
      </c>
      <c r="O96" s="44">
        <v>4</v>
      </c>
      <c r="P96" s="44">
        <v>0</v>
      </c>
      <c r="Q96" s="44">
        <v>13</v>
      </c>
      <c r="R96" s="44">
        <v>1</v>
      </c>
      <c r="S96" s="44">
        <v>0</v>
      </c>
      <c r="T96" s="44">
        <v>0</v>
      </c>
      <c r="U96" s="44">
        <v>0</v>
      </c>
      <c r="V96" s="44">
        <v>0.5</v>
      </c>
      <c r="W96" s="44">
        <v>0</v>
      </c>
      <c r="X96" s="44">
        <v>0</v>
      </c>
      <c r="Y96" s="44">
        <v>26</v>
      </c>
      <c r="Z96" s="44">
        <v>0</v>
      </c>
      <c r="AA96" s="44">
        <v>0</v>
      </c>
      <c r="AB96" s="44">
        <v>0</v>
      </c>
      <c r="AC96" s="44">
        <v>10</v>
      </c>
      <c r="AD96" s="44">
        <v>0</v>
      </c>
      <c r="AE96" s="44">
        <v>17</v>
      </c>
      <c r="AF96" s="44">
        <v>0.5</v>
      </c>
      <c r="AG96" s="44">
        <v>0</v>
      </c>
      <c r="AH96" s="44">
        <v>0</v>
      </c>
      <c r="AI96" s="44">
        <v>0</v>
      </c>
      <c r="AJ96" s="44">
        <v>0.5</v>
      </c>
      <c r="AK96" s="44">
        <v>0</v>
      </c>
      <c r="AL96" s="44">
        <v>0</v>
      </c>
      <c r="AM96" s="44">
        <v>0</v>
      </c>
      <c r="AN96" s="44">
        <v>0</v>
      </c>
      <c r="AO96" s="44">
        <v>0</v>
      </c>
      <c r="AP96" s="44">
        <v>2</v>
      </c>
      <c r="AQ96" s="44">
        <v>0</v>
      </c>
      <c r="AR96" s="44">
        <v>0</v>
      </c>
      <c r="AS96" s="44">
        <v>0</v>
      </c>
      <c r="AT96" s="44">
        <v>0</v>
      </c>
      <c r="AU96" s="44">
        <v>0</v>
      </c>
      <c r="AV96" s="44">
        <v>0</v>
      </c>
      <c r="AW96" s="44">
        <v>0</v>
      </c>
      <c r="AX96" s="44">
        <v>0</v>
      </c>
      <c r="AY96" s="44">
        <v>0</v>
      </c>
      <c r="AZ96" s="44">
        <v>0</v>
      </c>
      <c r="BA96" s="44">
        <v>0</v>
      </c>
      <c r="BB96" s="44">
        <v>0</v>
      </c>
      <c r="BC96" s="44">
        <v>7</v>
      </c>
      <c r="BD96" s="44">
        <v>0</v>
      </c>
      <c r="BE96" s="44">
        <v>0.5</v>
      </c>
      <c r="BF96" s="44">
        <v>0</v>
      </c>
      <c r="BG96" s="44">
        <v>0</v>
      </c>
      <c r="BH96" s="44">
        <v>0</v>
      </c>
      <c r="BJ96" s="44">
        <v>0</v>
      </c>
      <c r="BL96" s="44">
        <v>0</v>
      </c>
      <c r="BM96" s="44">
        <v>0</v>
      </c>
      <c r="BN96" s="44">
        <v>3</v>
      </c>
      <c r="BO96" s="44">
        <v>0</v>
      </c>
      <c r="BP96" s="44">
        <v>11</v>
      </c>
      <c r="BQ96" s="44">
        <v>0</v>
      </c>
      <c r="BR96" s="44">
        <v>0</v>
      </c>
      <c r="BS96" s="44">
        <v>0</v>
      </c>
      <c r="BT96" s="44">
        <v>0.5</v>
      </c>
      <c r="BU96" s="44">
        <v>7</v>
      </c>
      <c r="BV96" s="44">
        <v>0</v>
      </c>
      <c r="BW96" s="44">
        <v>0</v>
      </c>
      <c r="BZ96" s="44">
        <v>0</v>
      </c>
      <c r="CB96" s="44">
        <v>0</v>
      </c>
      <c r="CD96" s="44">
        <v>0</v>
      </c>
      <c r="CH96" s="44">
        <v>0</v>
      </c>
      <c r="CJ96" s="44">
        <v>0</v>
      </c>
      <c r="CK96" s="44">
        <v>0</v>
      </c>
      <c r="CL96" s="44">
        <v>0.5</v>
      </c>
      <c r="CM96" s="44">
        <v>0</v>
      </c>
      <c r="CN96" s="44">
        <v>0.5</v>
      </c>
      <c r="CO96" s="44">
        <v>0</v>
      </c>
      <c r="CP96" s="44">
        <v>0</v>
      </c>
      <c r="CQ96" s="44">
        <v>0</v>
      </c>
      <c r="CR96" s="44">
        <v>0</v>
      </c>
      <c r="CS96" s="44">
        <v>2</v>
      </c>
      <c r="CT96" s="44">
        <v>0</v>
      </c>
      <c r="CU96" s="44">
        <v>0</v>
      </c>
      <c r="CV96" s="44">
        <v>75</v>
      </c>
      <c r="CW96" s="44">
        <f t="shared" si="0"/>
        <v>88.5</v>
      </c>
      <c r="CX96" s="87">
        <f t="shared" si="1"/>
        <v>95.5</v>
      </c>
      <c r="CY96" s="91"/>
      <c r="CZ96" s="44">
        <v>17</v>
      </c>
      <c r="DA96" s="44"/>
      <c r="DB96" s="44"/>
    </row>
    <row r="97" spans="1:106" ht="15.75" customHeight="1" x14ac:dyDescent="0.3">
      <c r="A97" s="44" t="s">
        <v>212</v>
      </c>
      <c r="B97" s="44" t="s">
        <v>796</v>
      </c>
      <c r="C97" s="44" t="s">
        <v>652</v>
      </c>
      <c r="D97" s="44">
        <v>2018</v>
      </c>
      <c r="E97" s="45">
        <v>43270</v>
      </c>
      <c r="F97" s="44" t="s">
        <v>19</v>
      </c>
      <c r="G97" s="44" t="s">
        <v>98</v>
      </c>
      <c r="H97" s="37" t="s">
        <v>26</v>
      </c>
      <c r="I97" s="37" t="s">
        <v>26</v>
      </c>
      <c r="J97" s="37" t="s">
        <v>27</v>
      </c>
      <c r="K97" s="37" t="s">
        <v>26</v>
      </c>
      <c r="L97" s="37" t="s">
        <v>27</v>
      </c>
      <c r="M97" s="44">
        <v>1</v>
      </c>
      <c r="N97" s="44">
        <v>0.5</v>
      </c>
      <c r="O97" s="44">
        <v>3</v>
      </c>
      <c r="P97" s="44">
        <v>0</v>
      </c>
      <c r="Q97" s="44">
        <v>8</v>
      </c>
      <c r="R97" s="44">
        <v>15</v>
      </c>
      <c r="S97" s="44">
        <v>0</v>
      </c>
      <c r="T97" s="44">
        <v>0</v>
      </c>
      <c r="U97" s="44">
        <v>0.5</v>
      </c>
      <c r="V97" s="44">
        <v>0</v>
      </c>
      <c r="W97" s="44">
        <v>0</v>
      </c>
      <c r="X97" s="44">
        <v>0</v>
      </c>
      <c r="Y97" s="44">
        <v>30</v>
      </c>
      <c r="Z97" s="44">
        <v>0</v>
      </c>
      <c r="AA97" s="44">
        <v>0</v>
      </c>
      <c r="AB97" s="44">
        <v>0</v>
      </c>
      <c r="AC97" s="44">
        <v>8</v>
      </c>
      <c r="AD97" s="44">
        <v>0</v>
      </c>
      <c r="AE97" s="44">
        <v>5</v>
      </c>
      <c r="AF97" s="44">
        <v>0.5</v>
      </c>
      <c r="AG97" s="44">
        <v>0</v>
      </c>
      <c r="AH97" s="44">
        <v>0</v>
      </c>
      <c r="AI97" s="44">
        <v>0</v>
      </c>
      <c r="AJ97" s="44">
        <v>0.5</v>
      </c>
      <c r="AK97" s="44">
        <v>0</v>
      </c>
      <c r="AL97" s="44">
        <v>0</v>
      </c>
      <c r="AM97" s="44">
        <v>0.5</v>
      </c>
      <c r="AN97" s="44">
        <v>0</v>
      </c>
      <c r="AO97" s="44">
        <v>0</v>
      </c>
      <c r="AP97" s="44">
        <v>1</v>
      </c>
      <c r="AQ97" s="44">
        <v>0</v>
      </c>
      <c r="AR97" s="44">
        <v>0</v>
      </c>
      <c r="AS97" s="44">
        <v>0</v>
      </c>
      <c r="AT97" s="44">
        <v>0</v>
      </c>
      <c r="AU97" s="44">
        <v>0</v>
      </c>
      <c r="AV97" s="44">
        <v>0</v>
      </c>
      <c r="AW97" s="44">
        <v>0</v>
      </c>
      <c r="AX97" s="44">
        <v>0</v>
      </c>
      <c r="AY97" s="44">
        <v>0</v>
      </c>
      <c r="AZ97" s="44">
        <v>0</v>
      </c>
      <c r="BA97" s="44">
        <v>0</v>
      </c>
      <c r="BB97" s="44">
        <v>0</v>
      </c>
      <c r="BC97" s="44">
        <v>4</v>
      </c>
      <c r="BD97" s="44">
        <v>0</v>
      </c>
      <c r="BE97" s="44">
        <v>0</v>
      </c>
      <c r="BF97" s="44">
        <v>0</v>
      </c>
      <c r="BG97" s="44">
        <v>0</v>
      </c>
      <c r="BH97" s="44">
        <v>0</v>
      </c>
      <c r="BJ97" s="44">
        <v>0</v>
      </c>
      <c r="BL97" s="44">
        <v>0</v>
      </c>
      <c r="BM97" s="44">
        <v>0</v>
      </c>
      <c r="BN97" s="44">
        <v>4</v>
      </c>
      <c r="BO97" s="44">
        <v>0</v>
      </c>
      <c r="BP97" s="44">
        <v>5</v>
      </c>
      <c r="BQ97" s="44">
        <v>0</v>
      </c>
      <c r="BR97" s="44">
        <v>0</v>
      </c>
      <c r="BS97" s="44">
        <v>0</v>
      </c>
      <c r="BT97" s="44">
        <v>1</v>
      </c>
      <c r="BU97" s="44">
        <v>9</v>
      </c>
      <c r="BV97" s="44">
        <v>0</v>
      </c>
      <c r="BW97" s="44">
        <v>0</v>
      </c>
      <c r="BZ97" s="44">
        <v>0</v>
      </c>
      <c r="CB97" s="44">
        <v>0</v>
      </c>
      <c r="CD97" s="44">
        <v>0</v>
      </c>
      <c r="CH97" s="44">
        <v>0</v>
      </c>
      <c r="CJ97" s="44">
        <v>0</v>
      </c>
      <c r="CK97" s="44">
        <v>0</v>
      </c>
      <c r="CL97" s="44">
        <v>0.5</v>
      </c>
      <c r="CM97" s="44">
        <v>0</v>
      </c>
      <c r="CN97" s="44">
        <v>0</v>
      </c>
      <c r="CO97" s="44">
        <v>0</v>
      </c>
      <c r="CP97" s="44">
        <v>0</v>
      </c>
      <c r="CQ97" s="44">
        <v>0</v>
      </c>
      <c r="CR97" s="44">
        <v>0</v>
      </c>
      <c r="CS97" s="44">
        <v>3</v>
      </c>
      <c r="CT97" s="44">
        <v>0</v>
      </c>
      <c r="CU97" s="44">
        <v>0</v>
      </c>
      <c r="CV97" s="44">
        <v>65</v>
      </c>
      <c r="CW97" s="44">
        <f t="shared" si="0"/>
        <v>72.5</v>
      </c>
      <c r="CX97" s="87">
        <f t="shared" si="1"/>
        <v>92.5</v>
      </c>
      <c r="CY97" s="91"/>
      <c r="CZ97" s="44">
        <v>16</v>
      </c>
      <c r="DA97" s="44"/>
      <c r="DB97" s="44"/>
    </row>
    <row r="98" spans="1:106" ht="15.75" customHeight="1" x14ac:dyDescent="0.3">
      <c r="A98" s="44" t="s">
        <v>212</v>
      </c>
      <c r="B98" s="44" t="s">
        <v>797</v>
      </c>
      <c r="C98" s="44" t="s">
        <v>798</v>
      </c>
      <c r="D98" s="44">
        <v>2018</v>
      </c>
      <c r="E98" s="45">
        <v>43269</v>
      </c>
      <c r="F98" s="44" t="s">
        <v>19</v>
      </c>
      <c r="G98" s="44" t="s">
        <v>101</v>
      </c>
      <c r="H98" s="37" t="s">
        <v>31</v>
      </c>
      <c r="I98" s="37" t="s">
        <v>31</v>
      </c>
      <c r="J98" s="37" t="s">
        <v>31</v>
      </c>
      <c r="K98" s="37" t="s">
        <v>31</v>
      </c>
      <c r="L98" s="37" t="s">
        <v>31</v>
      </c>
      <c r="M98" s="44">
        <v>0.5</v>
      </c>
      <c r="N98" s="44">
        <v>0.5</v>
      </c>
      <c r="O98" s="44">
        <v>1</v>
      </c>
      <c r="P98" s="44">
        <v>0</v>
      </c>
      <c r="Q98" s="44">
        <v>40</v>
      </c>
      <c r="R98" s="44">
        <v>3</v>
      </c>
      <c r="S98" s="44">
        <v>0</v>
      </c>
      <c r="T98" s="44">
        <v>0</v>
      </c>
      <c r="U98" s="44">
        <v>0</v>
      </c>
      <c r="V98" s="44">
        <v>0</v>
      </c>
      <c r="W98" s="44">
        <v>0</v>
      </c>
      <c r="X98" s="44">
        <v>0</v>
      </c>
      <c r="Y98" s="44">
        <v>25</v>
      </c>
      <c r="Z98" s="44">
        <v>0</v>
      </c>
      <c r="AA98" s="44">
        <v>0</v>
      </c>
      <c r="AB98" s="44">
        <v>0</v>
      </c>
      <c r="AC98" s="44">
        <v>6</v>
      </c>
      <c r="AD98" s="44">
        <v>0</v>
      </c>
      <c r="AE98" s="44">
        <v>3</v>
      </c>
      <c r="AF98" s="44">
        <v>0.5</v>
      </c>
      <c r="AG98" s="44">
        <v>0</v>
      </c>
      <c r="AH98" s="44">
        <v>0</v>
      </c>
      <c r="AI98" s="44">
        <v>0</v>
      </c>
      <c r="AJ98" s="44">
        <v>0</v>
      </c>
      <c r="AK98" s="44">
        <v>0</v>
      </c>
      <c r="AL98" s="44">
        <v>0</v>
      </c>
      <c r="AM98" s="44">
        <v>0</v>
      </c>
      <c r="AN98" s="44">
        <v>0</v>
      </c>
      <c r="AO98" s="44">
        <v>0</v>
      </c>
      <c r="AP98" s="44">
        <v>0.5</v>
      </c>
      <c r="AQ98" s="44">
        <v>0</v>
      </c>
      <c r="AR98" s="44">
        <v>0</v>
      </c>
      <c r="AS98" s="44">
        <v>0</v>
      </c>
      <c r="AT98" s="44">
        <v>0</v>
      </c>
      <c r="AU98" s="44">
        <v>0</v>
      </c>
      <c r="AV98" s="44">
        <v>0</v>
      </c>
      <c r="AW98" s="44">
        <v>7</v>
      </c>
      <c r="AX98" s="44">
        <v>0</v>
      </c>
      <c r="AY98" s="44">
        <v>0</v>
      </c>
      <c r="AZ98" s="44">
        <v>0</v>
      </c>
      <c r="BA98" s="44">
        <v>0.5</v>
      </c>
      <c r="BB98" s="44">
        <v>0</v>
      </c>
      <c r="BC98" s="44">
        <v>1</v>
      </c>
      <c r="BD98" s="44">
        <v>0</v>
      </c>
      <c r="BE98" s="44">
        <v>0.5</v>
      </c>
      <c r="BF98" s="44">
        <v>0</v>
      </c>
      <c r="BG98" s="44">
        <v>0</v>
      </c>
      <c r="BH98" s="44">
        <v>0</v>
      </c>
      <c r="BJ98" s="44">
        <v>0</v>
      </c>
      <c r="BL98" s="44">
        <v>0</v>
      </c>
      <c r="BM98" s="44">
        <v>0</v>
      </c>
      <c r="BN98" s="44">
        <v>4</v>
      </c>
      <c r="BO98" s="44">
        <v>0</v>
      </c>
      <c r="BP98" s="44">
        <v>2</v>
      </c>
      <c r="BQ98" s="44">
        <v>0</v>
      </c>
      <c r="BR98" s="44">
        <v>0</v>
      </c>
      <c r="BS98" s="44">
        <v>0</v>
      </c>
      <c r="BT98" s="44">
        <v>0.5</v>
      </c>
      <c r="BU98" s="44">
        <v>17</v>
      </c>
      <c r="BV98" s="44">
        <v>0</v>
      </c>
      <c r="BW98" s="44">
        <v>0</v>
      </c>
      <c r="BZ98" s="44">
        <v>0</v>
      </c>
      <c r="CB98" s="44">
        <v>0</v>
      </c>
      <c r="CD98" s="44">
        <v>0</v>
      </c>
      <c r="CH98" s="44">
        <v>0</v>
      </c>
      <c r="CJ98" s="44">
        <v>0</v>
      </c>
      <c r="CK98" s="44">
        <v>0</v>
      </c>
      <c r="CL98" s="44">
        <v>0</v>
      </c>
      <c r="CM98" s="44">
        <v>0</v>
      </c>
      <c r="CN98" s="44">
        <v>0</v>
      </c>
      <c r="CO98" s="44">
        <v>0</v>
      </c>
      <c r="CP98" s="44">
        <v>0</v>
      </c>
      <c r="CQ98" s="44">
        <v>4</v>
      </c>
      <c r="CR98" s="44">
        <v>0</v>
      </c>
      <c r="CS98" s="44">
        <v>0.5</v>
      </c>
      <c r="CT98" s="44">
        <v>0</v>
      </c>
      <c r="CU98" s="44">
        <v>0</v>
      </c>
      <c r="CV98" s="44">
        <v>65</v>
      </c>
      <c r="CW98" s="44">
        <f t="shared" si="0"/>
        <v>72</v>
      </c>
      <c r="CX98" s="87">
        <f t="shared" si="1"/>
        <v>110</v>
      </c>
      <c r="CY98" s="91"/>
      <c r="CZ98" s="44">
        <v>14</v>
      </c>
      <c r="DA98" s="44"/>
      <c r="DB98" s="44"/>
    </row>
    <row r="99" spans="1:106" ht="15.75" customHeight="1" x14ac:dyDescent="0.3">
      <c r="A99" s="44" t="s">
        <v>212</v>
      </c>
      <c r="B99" s="44" t="s">
        <v>797</v>
      </c>
      <c r="C99" s="44" t="s">
        <v>798</v>
      </c>
      <c r="D99" s="44">
        <v>2018</v>
      </c>
      <c r="E99" s="45">
        <v>43269</v>
      </c>
      <c r="F99" s="44" t="s">
        <v>19</v>
      </c>
      <c r="G99" s="44" t="s">
        <v>104</v>
      </c>
      <c r="H99" s="37" t="s">
        <v>45</v>
      </c>
      <c r="I99" s="37" t="s">
        <v>45</v>
      </c>
      <c r="J99" s="37" t="s">
        <v>45</v>
      </c>
      <c r="K99" s="37" t="s">
        <v>45</v>
      </c>
      <c r="L99" s="37" t="s">
        <v>45</v>
      </c>
      <c r="M99" s="44">
        <v>2</v>
      </c>
      <c r="N99" s="44">
        <v>0.5</v>
      </c>
      <c r="O99" s="44">
        <v>1</v>
      </c>
      <c r="P99" s="44">
        <v>0</v>
      </c>
      <c r="Q99" s="44">
        <v>39</v>
      </c>
      <c r="R99" s="44">
        <v>2</v>
      </c>
      <c r="S99" s="44">
        <v>0</v>
      </c>
      <c r="T99" s="44">
        <v>0</v>
      </c>
      <c r="U99" s="44">
        <v>0.5</v>
      </c>
      <c r="V99" s="44">
        <v>0.5</v>
      </c>
      <c r="W99" s="44">
        <v>0</v>
      </c>
      <c r="X99" s="44">
        <v>1</v>
      </c>
      <c r="Y99" s="44">
        <v>13</v>
      </c>
      <c r="Z99" s="44">
        <v>0</v>
      </c>
      <c r="AA99" s="44">
        <v>0</v>
      </c>
      <c r="AB99" s="44">
        <v>0</v>
      </c>
      <c r="AC99" s="44">
        <v>7</v>
      </c>
      <c r="AD99" s="44">
        <v>0</v>
      </c>
      <c r="AE99" s="44">
        <v>8</v>
      </c>
      <c r="AF99" s="44">
        <v>0.5</v>
      </c>
      <c r="AG99" s="44">
        <v>0</v>
      </c>
      <c r="AH99" s="44">
        <v>0</v>
      </c>
      <c r="AI99" s="44">
        <v>0</v>
      </c>
      <c r="AJ99" s="44">
        <v>0</v>
      </c>
      <c r="AK99" s="44">
        <v>0</v>
      </c>
      <c r="AL99" s="44">
        <v>0</v>
      </c>
      <c r="AM99" s="44">
        <v>0</v>
      </c>
      <c r="AN99" s="44">
        <v>0</v>
      </c>
      <c r="AO99" s="44">
        <v>0</v>
      </c>
      <c r="AP99" s="44">
        <v>2</v>
      </c>
      <c r="AQ99" s="44">
        <v>0</v>
      </c>
      <c r="AR99" s="44">
        <v>0.5</v>
      </c>
      <c r="AS99" s="44">
        <v>0</v>
      </c>
      <c r="AT99" s="44">
        <v>0.5</v>
      </c>
      <c r="AU99" s="44">
        <v>0</v>
      </c>
      <c r="AV99" s="44">
        <v>0</v>
      </c>
      <c r="AW99" s="44">
        <v>0</v>
      </c>
      <c r="AX99" s="44">
        <v>0</v>
      </c>
      <c r="AY99" s="44">
        <v>0</v>
      </c>
      <c r="AZ99" s="44">
        <v>0</v>
      </c>
      <c r="BA99" s="44">
        <v>0</v>
      </c>
      <c r="BB99" s="44">
        <v>0</v>
      </c>
      <c r="BC99" s="44">
        <v>2</v>
      </c>
      <c r="BD99" s="44">
        <v>0</v>
      </c>
      <c r="BE99" s="44">
        <v>0.5</v>
      </c>
      <c r="BF99" s="44">
        <v>0</v>
      </c>
      <c r="BG99" s="44">
        <v>0</v>
      </c>
      <c r="BH99" s="44">
        <v>0</v>
      </c>
      <c r="BJ99" s="44">
        <v>0</v>
      </c>
      <c r="BL99" s="44">
        <v>0</v>
      </c>
      <c r="BM99" s="44">
        <v>0</v>
      </c>
      <c r="BN99" s="44">
        <v>0</v>
      </c>
      <c r="BO99" s="44">
        <v>0</v>
      </c>
      <c r="BP99" s="44">
        <v>16</v>
      </c>
      <c r="BQ99" s="44">
        <v>0</v>
      </c>
      <c r="BR99" s="44">
        <v>0</v>
      </c>
      <c r="BS99" s="44">
        <v>0</v>
      </c>
      <c r="BT99" s="44">
        <v>0.5</v>
      </c>
      <c r="BU99" s="44">
        <v>4</v>
      </c>
      <c r="BV99" s="44">
        <v>0</v>
      </c>
      <c r="BW99" s="44">
        <v>0</v>
      </c>
      <c r="BZ99" s="44">
        <v>0</v>
      </c>
      <c r="CB99" s="44">
        <v>0</v>
      </c>
      <c r="CD99" s="44">
        <v>0</v>
      </c>
      <c r="CH99" s="44">
        <v>0</v>
      </c>
      <c r="CJ99" s="44">
        <v>0</v>
      </c>
      <c r="CK99" s="44">
        <v>0</v>
      </c>
      <c r="CL99" s="44">
        <v>0</v>
      </c>
      <c r="CM99" s="44">
        <v>0</v>
      </c>
      <c r="CN99" s="44">
        <v>0.5</v>
      </c>
      <c r="CO99" s="44">
        <v>0</v>
      </c>
      <c r="CP99" s="44">
        <v>0</v>
      </c>
      <c r="CQ99" s="44">
        <v>0</v>
      </c>
      <c r="CR99" s="44">
        <v>0</v>
      </c>
      <c r="CS99" s="44">
        <v>2</v>
      </c>
      <c r="CT99" s="44">
        <v>0</v>
      </c>
      <c r="CU99" s="44">
        <v>0</v>
      </c>
      <c r="CV99" s="44">
        <v>45</v>
      </c>
      <c r="CW99" s="44">
        <f t="shared" si="0"/>
        <v>59</v>
      </c>
      <c r="CX99" s="87">
        <f t="shared" si="1"/>
        <v>89.5</v>
      </c>
      <c r="CY99" s="91"/>
      <c r="CZ99" s="44">
        <v>0</v>
      </c>
      <c r="DA99" s="44"/>
      <c r="DB99" s="44" t="s">
        <v>1232</v>
      </c>
    </row>
    <row r="100" spans="1:106" ht="15.75" customHeight="1" x14ac:dyDescent="0.3">
      <c r="A100" s="44" t="s">
        <v>212</v>
      </c>
      <c r="B100" s="44" t="s">
        <v>796</v>
      </c>
      <c r="C100" s="44" t="s">
        <v>652</v>
      </c>
      <c r="D100" s="44">
        <v>2018</v>
      </c>
      <c r="E100" s="45">
        <v>43270</v>
      </c>
      <c r="F100" s="44" t="s">
        <v>19</v>
      </c>
      <c r="G100" s="44" t="s">
        <v>107</v>
      </c>
      <c r="H100" s="37" t="s">
        <v>27</v>
      </c>
      <c r="I100" s="37" t="s">
        <v>27</v>
      </c>
      <c r="J100" s="37" t="s">
        <v>26</v>
      </c>
      <c r="K100" s="37" t="s">
        <v>27</v>
      </c>
      <c r="L100" s="37" t="s">
        <v>26</v>
      </c>
      <c r="M100" s="44">
        <v>3</v>
      </c>
      <c r="N100" s="44">
        <v>0.5</v>
      </c>
      <c r="O100" s="44">
        <v>1</v>
      </c>
      <c r="P100" s="44">
        <v>0</v>
      </c>
      <c r="Q100" s="44">
        <v>30</v>
      </c>
      <c r="R100" s="44">
        <v>4</v>
      </c>
      <c r="S100" s="44">
        <v>0</v>
      </c>
      <c r="T100" s="44">
        <v>0</v>
      </c>
      <c r="U100" s="44">
        <v>0</v>
      </c>
      <c r="V100" s="44">
        <v>0.5</v>
      </c>
      <c r="W100" s="44">
        <v>0</v>
      </c>
      <c r="X100" s="44">
        <v>0</v>
      </c>
      <c r="Y100" s="44">
        <v>29</v>
      </c>
      <c r="Z100" s="44">
        <v>0</v>
      </c>
      <c r="AA100" s="44">
        <v>0</v>
      </c>
      <c r="AB100" s="44">
        <v>0</v>
      </c>
      <c r="AC100" s="44">
        <v>15</v>
      </c>
      <c r="AD100" s="44">
        <v>0</v>
      </c>
      <c r="AE100" s="44">
        <v>4</v>
      </c>
      <c r="AF100" s="44">
        <v>1</v>
      </c>
      <c r="AG100" s="44">
        <v>0</v>
      </c>
      <c r="AH100" s="44">
        <v>0</v>
      </c>
      <c r="AI100" s="44">
        <v>0</v>
      </c>
      <c r="AJ100" s="44">
        <v>0</v>
      </c>
      <c r="AK100" s="44">
        <v>0</v>
      </c>
      <c r="AL100" s="44">
        <v>0</v>
      </c>
      <c r="AM100" s="44">
        <v>0</v>
      </c>
      <c r="AN100" s="44">
        <v>0</v>
      </c>
      <c r="AO100" s="44">
        <v>0</v>
      </c>
      <c r="AP100" s="44">
        <v>0</v>
      </c>
      <c r="AQ100" s="44">
        <v>0</v>
      </c>
      <c r="AR100" s="44">
        <v>0</v>
      </c>
      <c r="AS100" s="44">
        <v>0</v>
      </c>
      <c r="AT100" s="44">
        <v>0</v>
      </c>
      <c r="AU100" s="44">
        <v>0</v>
      </c>
      <c r="AV100" s="44">
        <v>0</v>
      </c>
      <c r="AW100" s="44">
        <v>0</v>
      </c>
      <c r="AX100" s="44">
        <v>0</v>
      </c>
      <c r="AY100" s="44">
        <v>0</v>
      </c>
      <c r="AZ100" s="44">
        <v>0</v>
      </c>
      <c r="BA100" s="44">
        <v>0</v>
      </c>
      <c r="BB100" s="44">
        <v>0</v>
      </c>
      <c r="BC100" s="44">
        <v>1</v>
      </c>
      <c r="BD100" s="44">
        <v>0</v>
      </c>
      <c r="BE100" s="44">
        <v>0.5</v>
      </c>
      <c r="BF100" s="44">
        <v>0</v>
      </c>
      <c r="BG100" s="44">
        <v>0</v>
      </c>
      <c r="BH100" s="44">
        <v>0</v>
      </c>
      <c r="BJ100" s="44">
        <v>0</v>
      </c>
      <c r="BL100" s="44">
        <v>0</v>
      </c>
      <c r="BM100" s="44">
        <v>0</v>
      </c>
      <c r="BN100" s="44">
        <v>6</v>
      </c>
      <c r="BO100" s="44">
        <v>0</v>
      </c>
      <c r="BP100" s="44">
        <v>3</v>
      </c>
      <c r="BQ100" s="44">
        <v>0</v>
      </c>
      <c r="BR100" s="44">
        <v>0</v>
      </c>
      <c r="BS100" s="44">
        <v>0</v>
      </c>
      <c r="BT100" s="44">
        <v>1</v>
      </c>
      <c r="BU100" s="44">
        <v>13</v>
      </c>
      <c r="BV100" s="44">
        <v>0</v>
      </c>
      <c r="BW100" s="44">
        <v>0</v>
      </c>
      <c r="BZ100" s="44">
        <v>0</v>
      </c>
      <c r="CB100" s="44">
        <v>0</v>
      </c>
      <c r="CD100" s="44">
        <v>0</v>
      </c>
      <c r="CH100" s="44">
        <v>0</v>
      </c>
      <c r="CJ100" s="44">
        <v>0</v>
      </c>
      <c r="CK100" s="44">
        <v>0</v>
      </c>
      <c r="CL100" s="44">
        <v>0</v>
      </c>
      <c r="CM100" s="44">
        <v>0</v>
      </c>
      <c r="CN100" s="44">
        <v>0.5</v>
      </c>
      <c r="CO100" s="44">
        <v>0</v>
      </c>
      <c r="CP100" s="44">
        <v>0</v>
      </c>
      <c r="CQ100" s="44">
        <v>0</v>
      </c>
      <c r="CR100" s="44">
        <v>0</v>
      </c>
      <c r="CS100" s="44">
        <v>1</v>
      </c>
      <c r="CT100" s="44">
        <v>0</v>
      </c>
      <c r="CU100" s="44">
        <v>0</v>
      </c>
      <c r="CV100" s="44">
        <v>65</v>
      </c>
      <c r="CW100" s="44">
        <f t="shared" si="0"/>
        <v>75.5</v>
      </c>
      <c r="CX100" s="87">
        <f t="shared" si="1"/>
        <v>103.5</v>
      </c>
      <c r="CY100" s="91"/>
      <c r="CZ100" s="44">
        <v>17</v>
      </c>
      <c r="DA100" s="44"/>
      <c r="DB100" s="44"/>
    </row>
    <row r="101" spans="1:106" ht="15.75" customHeight="1" x14ac:dyDescent="0.3">
      <c r="A101" s="44" t="s">
        <v>212</v>
      </c>
      <c r="B101" s="44" t="s">
        <v>796</v>
      </c>
      <c r="C101" s="44" t="s">
        <v>652</v>
      </c>
      <c r="D101" s="44">
        <v>2018</v>
      </c>
      <c r="E101" s="45">
        <v>43270</v>
      </c>
      <c r="F101" s="44" t="s">
        <v>19</v>
      </c>
      <c r="G101" s="44" t="s">
        <v>110</v>
      </c>
      <c r="H101" s="37" t="s">
        <v>27</v>
      </c>
      <c r="I101" s="37" t="s">
        <v>27</v>
      </c>
      <c r="J101" s="37" t="s">
        <v>26</v>
      </c>
      <c r="K101" s="37" t="s">
        <v>27</v>
      </c>
      <c r="L101" s="37" t="s">
        <v>26</v>
      </c>
      <c r="M101" s="44">
        <v>0.5</v>
      </c>
      <c r="N101" s="44">
        <v>0.5</v>
      </c>
      <c r="O101" s="44">
        <v>2</v>
      </c>
      <c r="P101" s="44">
        <v>0</v>
      </c>
      <c r="Q101" s="44">
        <v>10</v>
      </c>
      <c r="R101" s="44">
        <v>12</v>
      </c>
      <c r="S101" s="44">
        <v>0</v>
      </c>
      <c r="T101" s="44">
        <v>0</v>
      </c>
      <c r="U101" s="44">
        <v>0</v>
      </c>
      <c r="V101" s="44">
        <v>0</v>
      </c>
      <c r="W101" s="44">
        <v>0</v>
      </c>
      <c r="X101" s="44">
        <v>0</v>
      </c>
      <c r="Y101" s="44">
        <v>30</v>
      </c>
      <c r="Z101" s="44">
        <v>0</v>
      </c>
      <c r="AA101" s="44">
        <v>0</v>
      </c>
      <c r="AB101" s="44">
        <v>0</v>
      </c>
      <c r="AC101" s="44">
        <v>8</v>
      </c>
      <c r="AD101" s="44">
        <v>0</v>
      </c>
      <c r="AE101" s="44">
        <v>1</v>
      </c>
      <c r="AF101" s="44">
        <v>2</v>
      </c>
      <c r="AG101" s="44">
        <v>0</v>
      </c>
      <c r="AH101" s="44">
        <v>0</v>
      </c>
      <c r="AI101" s="44">
        <v>0</v>
      </c>
      <c r="AJ101" s="44">
        <v>0.5</v>
      </c>
      <c r="AK101" s="44">
        <v>0</v>
      </c>
      <c r="AL101" s="44">
        <v>0</v>
      </c>
      <c r="AM101" s="44">
        <v>0</v>
      </c>
      <c r="AN101" s="44">
        <v>0</v>
      </c>
      <c r="AO101" s="44">
        <v>0</v>
      </c>
      <c r="AP101" s="44">
        <v>0</v>
      </c>
      <c r="AQ101" s="44">
        <v>0</v>
      </c>
      <c r="AR101" s="44">
        <v>0</v>
      </c>
      <c r="AS101" s="44">
        <v>0</v>
      </c>
      <c r="AT101" s="44">
        <v>0</v>
      </c>
      <c r="AU101" s="44">
        <v>0</v>
      </c>
      <c r="AV101" s="44">
        <v>0</v>
      </c>
      <c r="AW101" s="44">
        <v>0</v>
      </c>
      <c r="AX101" s="44">
        <v>0</v>
      </c>
      <c r="AY101" s="44">
        <v>0</v>
      </c>
      <c r="AZ101" s="44">
        <v>0</v>
      </c>
      <c r="BA101" s="44">
        <v>0</v>
      </c>
      <c r="BB101" s="44">
        <v>0</v>
      </c>
      <c r="BC101" s="44">
        <v>4</v>
      </c>
      <c r="BD101" s="44">
        <v>0</v>
      </c>
      <c r="BE101" s="44">
        <v>0</v>
      </c>
      <c r="BF101" s="44">
        <v>0</v>
      </c>
      <c r="BG101" s="44">
        <v>0</v>
      </c>
      <c r="BH101" s="44">
        <v>0</v>
      </c>
      <c r="BJ101" s="44">
        <v>0</v>
      </c>
      <c r="BL101" s="44">
        <v>0</v>
      </c>
      <c r="BM101" s="44">
        <v>0</v>
      </c>
      <c r="BN101" s="44">
        <v>5</v>
      </c>
      <c r="BO101" s="44">
        <v>0</v>
      </c>
      <c r="BP101" s="44">
        <v>7</v>
      </c>
      <c r="BQ101" s="44">
        <v>0</v>
      </c>
      <c r="BR101" s="44">
        <v>0</v>
      </c>
      <c r="BS101" s="44">
        <v>0</v>
      </c>
      <c r="BT101" s="44">
        <v>0.5</v>
      </c>
      <c r="BU101" s="44">
        <v>18</v>
      </c>
      <c r="BV101" s="44">
        <v>0</v>
      </c>
      <c r="BW101" s="44">
        <v>0</v>
      </c>
      <c r="BZ101" s="44">
        <v>0</v>
      </c>
      <c r="CB101" s="44">
        <v>0</v>
      </c>
      <c r="CD101" s="44">
        <v>0</v>
      </c>
      <c r="CH101" s="44">
        <v>0</v>
      </c>
      <c r="CJ101" s="44">
        <v>0</v>
      </c>
      <c r="CK101" s="44">
        <v>0</v>
      </c>
      <c r="CL101" s="44">
        <v>0</v>
      </c>
      <c r="CM101" s="44">
        <v>0</v>
      </c>
      <c r="CN101" s="44">
        <v>0.5</v>
      </c>
      <c r="CO101" s="44">
        <v>0</v>
      </c>
      <c r="CP101" s="44">
        <v>0</v>
      </c>
      <c r="CQ101" s="44">
        <v>0</v>
      </c>
      <c r="CR101" s="44">
        <v>0</v>
      </c>
      <c r="CS101" s="44">
        <v>0.5</v>
      </c>
      <c r="CT101" s="44">
        <v>0</v>
      </c>
      <c r="CU101" s="44">
        <v>0</v>
      </c>
      <c r="CV101" s="44">
        <v>70</v>
      </c>
      <c r="CW101" s="44">
        <f t="shared" si="0"/>
        <v>77</v>
      </c>
      <c r="CX101" s="87">
        <f t="shared" si="1"/>
        <v>95</v>
      </c>
      <c r="CY101" s="91"/>
      <c r="CZ101" s="44">
        <v>18</v>
      </c>
      <c r="DA101" s="44"/>
      <c r="DB101" s="44"/>
    </row>
    <row r="102" spans="1:106" ht="15.75" customHeight="1" x14ac:dyDescent="0.3">
      <c r="A102" s="44" t="s">
        <v>212</v>
      </c>
      <c r="B102" s="44" t="s">
        <v>796</v>
      </c>
      <c r="C102" s="44" t="s">
        <v>652</v>
      </c>
      <c r="D102" s="44">
        <v>2018</v>
      </c>
      <c r="E102" s="45">
        <v>43270</v>
      </c>
      <c r="F102" s="44" t="s">
        <v>19</v>
      </c>
      <c r="G102" s="44" t="s">
        <v>113</v>
      </c>
      <c r="H102" s="37" t="s">
        <v>21</v>
      </c>
      <c r="I102" s="37" t="s">
        <v>21</v>
      </c>
      <c r="J102" s="37" t="s">
        <v>22</v>
      </c>
      <c r="K102" s="37" t="s">
        <v>21</v>
      </c>
      <c r="L102" s="37" t="s">
        <v>22</v>
      </c>
      <c r="M102" s="44">
        <v>5</v>
      </c>
      <c r="N102" s="44">
        <v>0.5</v>
      </c>
      <c r="O102" s="44">
        <v>3</v>
      </c>
      <c r="P102" s="44">
        <v>0</v>
      </c>
      <c r="Q102" s="44">
        <v>24</v>
      </c>
      <c r="R102" s="44">
        <v>9</v>
      </c>
      <c r="S102" s="44">
        <v>0</v>
      </c>
      <c r="T102" s="44">
        <v>0</v>
      </c>
      <c r="U102" s="44">
        <v>0</v>
      </c>
      <c r="V102" s="44">
        <v>0</v>
      </c>
      <c r="W102" s="44">
        <v>0</v>
      </c>
      <c r="X102" s="44">
        <v>0</v>
      </c>
      <c r="Y102" s="44">
        <v>15</v>
      </c>
      <c r="Z102" s="44">
        <v>0</v>
      </c>
      <c r="AA102" s="44">
        <v>0</v>
      </c>
      <c r="AB102" s="44">
        <v>0</v>
      </c>
      <c r="AC102" s="44">
        <v>10</v>
      </c>
      <c r="AD102" s="44">
        <v>0</v>
      </c>
      <c r="AE102" s="44">
        <v>0.5</v>
      </c>
      <c r="AF102" s="44">
        <v>0.5</v>
      </c>
      <c r="AG102" s="44">
        <v>0</v>
      </c>
      <c r="AH102" s="44">
        <v>0</v>
      </c>
      <c r="AI102" s="44">
        <v>0</v>
      </c>
      <c r="AJ102" s="44">
        <v>0</v>
      </c>
      <c r="AK102" s="44">
        <v>0</v>
      </c>
      <c r="AL102" s="44">
        <v>0</v>
      </c>
      <c r="AM102" s="44">
        <v>0</v>
      </c>
      <c r="AN102" s="44">
        <v>0</v>
      </c>
      <c r="AO102" s="44">
        <v>0</v>
      </c>
      <c r="AP102" s="44">
        <v>0</v>
      </c>
      <c r="AQ102" s="44">
        <v>0</v>
      </c>
      <c r="AR102" s="44">
        <v>0</v>
      </c>
      <c r="AS102" s="44">
        <v>0</v>
      </c>
      <c r="AT102" s="44">
        <v>0</v>
      </c>
      <c r="AU102" s="44">
        <v>0</v>
      </c>
      <c r="AV102" s="44">
        <v>0</v>
      </c>
      <c r="AW102" s="44">
        <v>0</v>
      </c>
      <c r="AX102" s="44">
        <v>0</v>
      </c>
      <c r="AY102" s="44">
        <v>0</v>
      </c>
      <c r="AZ102" s="44">
        <v>0</v>
      </c>
      <c r="BA102" s="44">
        <v>0.5</v>
      </c>
      <c r="BB102" s="44">
        <v>0</v>
      </c>
      <c r="BC102" s="44">
        <v>2</v>
      </c>
      <c r="BD102" s="44">
        <v>0</v>
      </c>
      <c r="BE102" s="44">
        <v>0</v>
      </c>
      <c r="BF102" s="44">
        <v>0</v>
      </c>
      <c r="BG102" s="44">
        <v>0</v>
      </c>
      <c r="BH102" s="44">
        <v>0</v>
      </c>
      <c r="BJ102" s="44">
        <v>0</v>
      </c>
      <c r="BL102" s="44">
        <v>0</v>
      </c>
      <c r="BM102" s="44">
        <v>0</v>
      </c>
      <c r="BN102" s="44">
        <v>20</v>
      </c>
      <c r="BO102" s="44">
        <v>0</v>
      </c>
      <c r="BP102" s="44">
        <v>2</v>
      </c>
      <c r="BQ102" s="44">
        <v>0</v>
      </c>
      <c r="BR102" s="44">
        <v>0</v>
      </c>
      <c r="BS102" s="44">
        <v>0</v>
      </c>
      <c r="BT102" s="44">
        <v>3</v>
      </c>
      <c r="BU102" s="44">
        <v>8</v>
      </c>
      <c r="BV102" s="44">
        <v>0</v>
      </c>
      <c r="BW102" s="44">
        <v>0</v>
      </c>
      <c r="BZ102" s="44">
        <v>0</v>
      </c>
      <c r="CB102" s="44">
        <v>0</v>
      </c>
      <c r="CD102" s="44">
        <v>0</v>
      </c>
      <c r="CH102" s="44">
        <v>0</v>
      </c>
      <c r="CJ102" s="44">
        <v>0</v>
      </c>
      <c r="CK102" s="44">
        <v>0</v>
      </c>
      <c r="CL102" s="44">
        <v>0.5</v>
      </c>
      <c r="CM102" s="44">
        <v>0</v>
      </c>
      <c r="CN102" s="44">
        <v>0</v>
      </c>
      <c r="CO102" s="44">
        <v>0</v>
      </c>
      <c r="CP102" s="44">
        <v>0</v>
      </c>
      <c r="CQ102" s="44">
        <v>0</v>
      </c>
      <c r="CR102" s="44">
        <v>0</v>
      </c>
      <c r="CS102" s="44">
        <v>1</v>
      </c>
      <c r="CT102" s="44">
        <v>0</v>
      </c>
      <c r="CU102" s="44">
        <v>0</v>
      </c>
      <c r="CV102" s="44">
        <v>55</v>
      </c>
      <c r="CW102" s="44">
        <f t="shared" si="0"/>
        <v>63</v>
      </c>
      <c r="CX102" s="87">
        <f t="shared" si="1"/>
        <v>96.5</v>
      </c>
      <c r="CY102" s="91"/>
      <c r="CZ102" s="44">
        <v>69</v>
      </c>
      <c r="DA102" s="44"/>
      <c r="DB102" s="44"/>
    </row>
    <row r="103" spans="1:106" ht="15.75" customHeight="1" x14ac:dyDescent="0.3">
      <c r="A103" s="44" t="s">
        <v>212</v>
      </c>
      <c r="B103" s="44" t="s">
        <v>796</v>
      </c>
      <c r="C103" s="44" t="s">
        <v>652</v>
      </c>
      <c r="D103" s="44">
        <v>2018</v>
      </c>
      <c r="E103" s="45">
        <v>43270</v>
      </c>
      <c r="F103" s="44" t="s">
        <v>19</v>
      </c>
      <c r="G103" s="44" t="s">
        <v>116</v>
      </c>
      <c r="H103" s="37" t="s">
        <v>31</v>
      </c>
      <c r="I103" s="37" t="s">
        <v>31</v>
      </c>
      <c r="J103" s="37" t="s">
        <v>31</v>
      </c>
      <c r="K103" s="37" t="s">
        <v>31</v>
      </c>
      <c r="L103" s="37" t="s">
        <v>31</v>
      </c>
      <c r="M103" s="44">
        <v>1</v>
      </c>
      <c r="N103" s="44">
        <v>1</v>
      </c>
      <c r="O103" s="44">
        <v>2</v>
      </c>
      <c r="P103" s="44">
        <v>0</v>
      </c>
      <c r="Q103" s="44">
        <v>17</v>
      </c>
      <c r="R103" s="44">
        <v>9</v>
      </c>
      <c r="S103" s="44">
        <v>0</v>
      </c>
      <c r="T103" s="44">
        <v>0</v>
      </c>
      <c r="U103" s="44">
        <v>0</v>
      </c>
      <c r="V103" s="44">
        <v>0</v>
      </c>
      <c r="W103" s="44">
        <v>0</v>
      </c>
      <c r="X103" s="44">
        <v>0</v>
      </c>
      <c r="Y103" s="44">
        <v>30</v>
      </c>
      <c r="Z103" s="44">
        <v>0</v>
      </c>
      <c r="AA103" s="44">
        <v>0</v>
      </c>
      <c r="AB103" s="44">
        <v>0</v>
      </c>
      <c r="AC103" s="44">
        <v>5</v>
      </c>
      <c r="AD103" s="44">
        <v>2</v>
      </c>
      <c r="AE103" s="44">
        <v>1</v>
      </c>
      <c r="AF103" s="44">
        <v>0.5</v>
      </c>
      <c r="AG103" s="44">
        <v>0</v>
      </c>
      <c r="AH103" s="44">
        <v>0</v>
      </c>
      <c r="AI103" s="44">
        <v>0</v>
      </c>
      <c r="AJ103" s="44">
        <v>0</v>
      </c>
      <c r="AK103" s="44">
        <v>0</v>
      </c>
      <c r="AL103" s="44">
        <v>0</v>
      </c>
      <c r="AM103" s="44">
        <v>0</v>
      </c>
      <c r="AN103" s="44">
        <v>0</v>
      </c>
      <c r="AO103" s="44">
        <v>0</v>
      </c>
      <c r="AP103" s="44">
        <v>3</v>
      </c>
      <c r="AQ103" s="44">
        <v>0</v>
      </c>
      <c r="AR103" s="44">
        <v>0</v>
      </c>
      <c r="AS103" s="44">
        <v>0</v>
      </c>
      <c r="AT103" s="44">
        <v>0</v>
      </c>
      <c r="AU103" s="44">
        <v>0</v>
      </c>
      <c r="AV103" s="44">
        <v>0</v>
      </c>
      <c r="AW103" s="44">
        <v>0</v>
      </c>
      <c r="AX103" s="44">
        <v>0</v>
      </c>
      <c r="AY103" s="44">
        <v>0</v>
      </c>
      <c r="AZ103" s="44">
        <v>0</v>
      </c>
      <c r="BA103" s="44">
        <v>0</v>
      </c>
      <c r="BB103" s="44">
        <v>0</v>
      </c>
      <c r="BC103" s="44">
        <v>3</v>
      </c>
      <c r="BD103" s="44">
        <v>0</v>
      </c>
      <c r="BE103" s="44">
        <v>0.5</v>
      </c>
      <c r="BF103" s="44">
        <v>0</v>
      </c>
      <c r="BG103" s="44">
        <v>0</v>
      </c>
      <c r="BH103" s="44">
        <v>0</v>
      </c>
      <c r="BJ103" s="44">
        <v>0</v>
      </c>
      <c r="BL103" s="44">
        <v>0</v>
      </c>
      <c r="BM103" s="44">
        <v>0</v>
      </c>
      <c r="BN103" s="44">
        <v>2</v>
      </c>
      <c r="BO103" s="44">
        <v>0</v>
      </c>
      <c r="BP103" s="44">
        <v>11</v>
      </c>
      <c r="BQ103" s="44">
        <v>0</v>
      </c>
      <c r="BR103" s="44">
        <v>0</v>
      </c>
      <c r="BS103" s="44">
        <v>0</v>
      </c>
      <c r="BT103" s="44">
        <v>2</v>
      </c>
      <c r="BU103" s="44">
        <v>10</v>
      </c>
      <c r="BV103" s="44">
        <v>0</v>
      </c>
      <c r="BW103" s="44">
        <v>0</v>
      </c>
      <c r="BZ103" s="44">
        <v>0</v>
      </c>
      <c r="CB103" s="44">
        <v>0</v>
      </c>
      <c r="CD103" s="44">
        <v>0</v>
      </c>
      <c r="CH103" s="44">
        <v>0</v>
      </c>
      <c r="CJ103" s="44">
        <v>0</v>
      </c>
      <c r="CK103" s="44">
        <v>0</v>
      </c>
      <c r="CL103" s="44">
        <v>0</v>
      </c>
      <c r="CM103" s="44">
        <v>0</v>
      </c>
      <c r="CN103" s="44">
        <v>0</v>
      </c>
      <c r="CO103" s="44">
        <v>0</v>
      </c>
      <c r="CP103" s="44">
        <v>0</v>
      </c>
      <c r="CQ103" s="44">
        <v>0</v>
      </c>
      <c r="CR103" s="44">
        <v>0</v>
      </c>
      <c r="CS103" s="44">
        <v>0.5</v>
      </c>
      <c r="CT103" s="44">
        <v>0</v>
      </c>
      <c r="CU103" s="44">
        <v>0</v>
      </c>
      <c r="CV103" s="44">
        <v>73</v>
      </c>
      <c r="CW103" s="44">
        <f t="shared" si="0"/>
        <v>70.5</v>
      </c>
      <c r="CX103" s="87">
        <f t="shared" si="1"/>
        <v>103</v>
      </c>
      <c r="CY103" s="91"/>
      <c r="CZ103" s="44">
        <v>8</v>
      </c>
      <c r="DA103" s="44"/>
      <c r="DB103" s="44"/>
    </row>
    <row r="104" spans="1:106" ht="15.75" customHeight="1" x14ac:dyDescent="0.3">
      <c r="A104" s="44" t="s">
        <v>212</v>
      </c>
      <c r="B104" s="44" t="s">
        <v>796</v>
      </c>
      <c r="C104" s="44" t="s">
        <v>652</v>
      </c>
      <c r="D104" s="44">
        <v>2018</v>
      </c>
      <c r="E104" s="45">
        <v>43270</v>
      </c>
      <c r="F104" s="44" t="s">
        <v>19</v>
      </c>
      <c r="G104" s="44" t="s">
        <v>119</v>
      </c>
      <c r="H104" s="37" t="s">
        <v>35</v>
      </c>
      <c r="I104" s="37" t="s">
        <v>31</v>
      </c>
      <c r="J104" s="37" t="s">
        <v>31</v>
      </c>
      <c r="K104" s="37" t="s">
        <v>31</v>
      </c>
      <c r="L104" s="37" t="s">
        <v>31</v>
      </c>
      <c r="M104" s="44">
        <v>0.5</v>
      </c>
      <c r="N104" s="44">
        <v>0.5</v>
      </c>
      <c r="O104" s="44">
        <v>2</v>
      </c>
      <c r="P104" s="44">
        <v>0</v>
      </c>
      <c r="Q104" s="44">
        <v>10</v>
      </c>
      <c r="R104" s="44">
        <v>16</v>
      </c>
      <c r="S104" s="44">
        <v>0</v>
      </c>
      <c r="T104" s="44">
        <v>0</v>
      </c>
      <c r="U104" s="44">
        <v>0</v>
      </c>
      <c r="V104" s="44">
        <v>0</v>
      </c>
      <c r="W104" s="44">
        <v>0</v>
      </c>
      <c r="X104" s="44">
        <v>0</v>
      </c>
      <c r="Y104" s="44">
        <v>10</v>
      </c>
      <c r="Z104" s="44">
        <v>0</v>
      </c>
      <c r="AA104" s="44">
        <v>0</v>
      </c>
      <c r="AB104" s="44">
        <v>0</v>
      </c>
      <c r="AC104" s="44">
        <v>9</v>
      </c>
      <c r="AD104" s="44">
        <v>0</v>
      </c>
      <c r="AE104" s="44">
        <v>0.5</v>
      </c>
      <c r="AF104" s="44">
        <v>0.5</v>
      </c>
      <c r="AG104" s="44">
        <v>0</v>
      </c>
      <c r="AH104" s="44">
        <v>0</v>
      </c>
      <c r="AI104" s="44">
        <v>0</v>
      </c>
      <c r="AJ104" s="44">
        <v>0.5</v>
      </c>
      <c r="AK104" s="44">
        <v>0</v>
      </c>
      <c r="AL104" s="44">
        <v>0</v>
      </c>
      <c r="AM104" s="44">
        <v>0</v>
      </c>
      <c r="AN104" s="44">
        <v>0</v>
      </c>
      <c r="AO104" s="44">
        <v>0</v>
      </c>
      <c r="AP104" s="44">
        <v>2</v>
      </c>
      <c r="AQ104" s="44">
        <v>0</v>
      </c>
      <c r="AR104" s="44">
        <v>0</v>
      </c>
      <c r="AS104" s="44">
        <v>0</v>
      </c>
      <c r="AT104" s="44">
        <v>0</v>
      </c>
      <c r="AU104" s="44">
        <v>0</v>
      </c>
      <c r="AV104" s="44">
        <v>0</v>
      </c>
      <c r="AW104" s="44">
        <v>0</v>
      </c>
      <c r="AX104" s="44">
        <v>0</v>
      </c>
      <c r="AY104" s="44">
        <v>0</v>
      </c>
      <c r="AZ104" s="44">
        <v>0</v>
      </c>
      <c r="BA104" s="44">
        <v>0.5</v>
      </c>
      <c r="BB104" s="44">
        <v>0</v>
      </c>
      <c r="BC104" s="44">
        <v>2</v>
      </c>
      <c r="BD104" s="44">
        <v>0</v>
      </c>
      <c r="BE104" s="44">
        <v>0.5</v>
      </c>
      <c r="BF104" s="44">
        <v>0</v>
      </c>
      <c r="BG104" s="44">
        <v>0</v>
      </c>
      <c r="BH104" s="44">
        <v>0</v>
      </c>
      <c r="BJ104" s="44">
        <v>0</v>
      </c>
      <c r="BL104" s="44">
        <v>0.5</v>
      </c>
      <c r="BM104" s="44">
        <v>0</v>
      </c>
      <c r="BN104" s="44">
        <v>22</v>
      </c>
      <c r="BO104" s="44">
        <v>0</v>
      </c>
      <c r="BP104" s="44">
        <v>5</v>
      </c>
      <c r="BQ104" s="44">
        <v>0</v>
      </c>
      <c r="BR104" s="44">
        <v>0</v>
      </c>
      <c r="BS104" s="44">
        <v>0</v>
      </c>
      <c r="BT104" s="44">
        <v>7</v>
      </c>
      <c r="BU104" s="44">
        <v>10</v>
      </c>
      <c r="BV104" s="44">
        <v>0</v>
      </c>
      <c r="BW104" s="44">
        <v>0</v>
      </c>
      <c r="BZ104" s="44">
        <v>0</v>
      </c>
      <c r="CB104" s="44">
        <v>0</v>
      </c>
      <c r="CD104" s="44">
        <v>0</v>
      </c>
      <c r="CH104" s="44">
        <v>0</v>
      </c>
      <c r="CJ104" s="44">
        <v>0</v>
      </c>
      <c r="CK104" s="44">
        <v>0</v>
      </c>
      <c r="CL104" s="44">
        <v>0.5</v>
      </c>
      <c r="CM104" s="44">
        <v>0</v>
      </c>
      <c r="CN104" s="44">
        <v>0</v>
      </c>
      <c r="CO104" s="44">
        <v>0</v>
      </c>
      <c r="CP104" s="44">
        <v>0</v>
      </c>
      <c r="CQ104" s="44">
        <v>0</v>
      </c>
      <c r="CR104" s="44">
        <v>0</v>
      </c>
      <c r="CS104" s="44">
        <v>0.5</v>
      </c>
      <c r="CT104" s="44">
        <v>0</v>
      </c>
      <c r="CU104" s="44">
        <v>0</v>
      </c>
      <c r="CV104" s="44">
        <v>70</v>
      </c>
      <c r="CW104" s="44">
        <f t="shared" si="0"/>
        <v>71</v>
      </c>
      <c r="CX104" s="87">
        <f t="shared" si="1"/>
        <v>99</v>
      </c>
      <c r="CY104" s="91"/>
      <c r="CZ104" s="44">
        <v>51</v>
      </c>
      <c r="DA104" s="44"/>
      <c r="DB104" s="44"/>
    </row>
    <row r="105" spans="1:106" ht="15.75" customHeight="1" x14ac:dyDescent="0.3">
      <c r="A105" s="44" t="s">
        <v>212</v>
      </c>
      <c r="B105" s="44" t="s">
        <v>797</v>
      </c>
      <c r="C105" s="44" t="s">
        <v>798</v>
      </c>
      <c r="D105" s="44">
        <v>2018</v>
      </c>
      <c r="E105" s="45">
        <v>43269</v>
      </c>
      <c r="F105" s="44" t="s">
        <v>19</v>
      </c>
      <c r="G105" s="44" t="s">
        <v>122</v>
      </c>
      <c r="H105" s="37" t="s">
        <v>35</v>
      </c>
      <c r="I105" s="37" t="s">
        <v>31</v>
      </c>
      <c r="J105" s="37" t="s">
        <v>31</v>
      </c>
      <c r="K105" s="37" t="s">
        <v>31</v>
      </c>
      <c r="L105" s="37" t="s">
        <v>31</v>
      </c>
      <c r="M105" s="44">
        <v>1</v>
      </c>
      <c r="N105" s="44">
        <v>0.5</v>
      </c>
      <c r="O105" s="44">
        <v>1</v>
      </c>
      <c r="P105" s="44">
        <v>0</v>
      </c>
      <c r="Q105" s="44">
        <v>15</v>
      </c>
      <c r="R105" s="44">
        <v>12</v>
      </c>
      <c r="S105" s="44">
        <v>0</v>
      </c>
      <c r="T105" s="44">
        <v>0</v>
      </c>
      <c r="U105" s="44">
        <v>0</v>
      </c>
      <c r="V105" s="44">
        <v>0.5</v>
      </c>
      <c r="W105" s="44">
        <v>0</v>
      </c>
      <c r="X105" s="44">
        <v>0</v>
      </c>
      <c r="Y105" s="44">
        <v>25</v>
      </c>
      <c r="Z105" s="44">
        <v>0</v>
      </c>
      <c r="AA105" s="44">
        <v>0</v>
      </c>
      <c r="AB105" s="44">
        <v>0</v>
      </c>
      <c r="AC105" s="44">
        <v>8</v>
      </c>
      <c r="AD105" s="44">
        <v>0</v>
      </c>
      <c r="AE105" s="44">
        <v>13</v>
      </c>
      <c r="AF105" s="44">
        <v>0.5</v>
      </c>
      <c r="AG105" s="44">
        <v>0</v>
      </c>
      <c r="AH105" s="44">
        <v>0</v>
      </c>
      <c r="AI105" s="44">
        <v>0</v>
      </c>
      <c r="AJ105" s="44">
        <v>0</v>
      </c>
      <c r="AK105" s="44">
        <v>0</v>
      </c>
      <c r="AL105" s="44">
        <v>0</v>
      </c>
      <c r="AM105" s="44">
        <v>0</v>
      </c>
      <c r="AN105" s="44">
        <v>0</v>
      </c>
      <c r="AO105" s="44">
        <v>0</v>
      </c>
      <c r="AP105" s="44">
        <v>1</v>
      </c>
      <c r="AQ105" s="44">
        <v>0</v>
      </c>
      <c r="AR105" s="44">
        <v>0</v>
      </c>
      <c r="AS105" s="44">
        <v>0</v>
      </c>
      <c r="AT105" s="44">
        <v>0</v>
      </c>
      <c r="AU105" s="44">
        <v>0</v>
      </c>
      <c r="AV105" s="44">
        <v>0</v>
      </c>
      <c r="AW105" s="44">
        <v>1</v>
      </c>
      <c r="AX105" s="44">
        <v>0</v>
      </c>
      <c r="AY105" s="44">
        <v>0</v>
      </c>
      <c r="AZ105" s="44">
        <v>0</v>
      </c>
      <c r="BA105" s="44">
        <v>0.5</v>
      </c>
      <c r="BB105" s="44">
        <v>0</v>
      </c>
      <c r="BC105" s="44">
        <v>6</v>
      </c>
      <c r="BD105" s="44">
        <v>0</v>
      </c>
      <c r="BE105" s="44">
        <v>0</v>
      </c>
      <c r="BF105" s="44">
        <v>0</v>
      </c>
      <c r="BG105" s="44">
        <v>0</v>
      </c>
      <c r="BH105" s="44">
        <v>0</v>
      </c>
      <c r="BJ105" s="44">
        <v>0</v>
      </c>
      <c r="BL105" s="44">
        <v>0</v>
      </c>
      <c r="BM105" s="44">
        <v>0.5</v>
      </c>
      <c r="BN105" s="44">
        <v>3</v>
      </c>
      <c r="BO105" s="44">
        <v>0</v>
      </c>
      <c r="BP105" s="44">
        <v>3</v>
      </c>
      <c r="BQ105" s="44">
        <v>0</v>
      </c>
      <c r="BR105" s="44">
        <v>0</v>
      </c>
      <c r="BS105" s="44">
        <v>0</v>
      </c>
      <c r="BT105" s="44">
        <v>0.5</v>
      </c>
      <c r="BU105" s="44">
        <v>9</v>
      </c>
      <c r="BV105" s="44">
        <v>0</v>
      </c>
      <c r="BW105" s="44">
        <v>0</v>
      </c>
      <c r="BZ105" s="44">
        <v>0</v>
      </c>
      <c r="CB105" s="44">
        <v>0</v>
      </c>
      <c r="CD105" s="44">
        <v>0</v>
      </c>
      <c r="CH105" s="44">
        <v>0</v>
      </c>
      <c r="CJ105" s="44">
        <v>0</v>
      </c>
      <c r="CK105" s="44">
        <v>0</v>
      </c>
      <c r="CL105" s="44">
        <v>0</v>
      </c>
      <c r="CM105" s="44">
        <v>0</v>
      </c>
      <c r="CN105" s="44">
        <v>0</v>
      </c>
      <c r="CO105" s="44">
        <v>0</v>
      </c>
      <c r="CP105" s="44">
        <v>0</v>
      </c>
      <c r="CQ105" s="44">
        <v>0</v>
      </c>
      <c r="CR105" s="44">
        <v>0</v>
      </c>
      <c r="CS105" s="44">
        <v>3</v>
      </c>
      <c r="CT105" s="44">
        <v>0</v>
      </c>
      <c r="CU105" s="44">
        <v>0</v>
      </c>
      <c r="CV105" s="44">
        <v>55</v>
      </c>
      <c r="CW105" s="44">
        <f t="shared" si="0"/>
        <v>74.5</v>
      </c>
      <c r="CX105" s="87">
        <f t="shared" si="1"/>
        <v>84.5</v>
      </c>
      <c r="CY105" s="91"/>
      <c r="CZ105" s="44">
        <v>15</v>
      </c>
      <c r="DA105" s="44"/>
      <c r="DB105" s="44"/>
    </row>
    <row r="106" spans="1:106" ht="15.75" customHeight="1" x14ac:dyDescent="0.3">
      <c r="A106" s="44" t="s">
        <v>212</v>
      </c>
      <c r="B106" s="44" t="s">
        <v>797</v>
      </c>
      <c r="C106" s="44" t="s">
        <v>798</v>
      </c>
      <c r="D106" s="44">
        <v>2018</v>
      </c>
      <c r="E106" s="45">
        <v>43269</v>
      </c>
      <c r="F106" s="44" t="s">
        <v>19</v>
      </c>
      <c r="G106" s="44" t="s">
        <v>125</v>
      </c>
      <c r="H106" s="37" t="s">
        <v>45</v>
      </c>
      <c r="I106" s="37" t="s">
        <v>45</v>
      </c>
      <c r="J106" s="37" t="s">
        <v>45</v>
      </c>
      <c r="K106" s="37" t="s">
        <v>45</v>
      </c>
      <c r="L106" s="37" t="s">
        <v>45</v>
      </c>
      <c r="M106" s="44">
        <v>3</v>
      </c>
      <c r="N106" s="44">
        <v>0</v>
      </c>
      <c r="O106" s="44">
        <v>0.5</v>
      </c>
      <c r="P106" s="44">
        <v>0</v>
      </c>
      <c r="Q106" s="44">
        <v>26</v>
      </c>
      <c r="R106" s="44">
        <v>12</v>
      </c>
      <c r="S106" s="44">
        <v>0</v>
      </c>
      <c r="T106" s="44">
        <v>0</v>
      </c>
      <c r="U106" s="44">
        <v>0.5</v>
      </c>
      <c r="V106" s="44">
        <v>0.5</v>
      </c>
      <c r="W106" s="44">
        <v>0</v>
      </c>
      <c r="X106" s="44">
        <v>0</v>
      </c>
      <c r="Y106" s="44">
        <v>18</v>
      </c>
      <c r="Z106" s="44">
        <v>0</v>
      </c>
      <c r="AA106" s="44">
        <v>0</v>
      </c>
      <c r="AB106" s="44">
        <v>0</v>
      </c>
      <c r="AC106" s="44">
        <v>6</v>
      </c>
      <c r="AD106" s="44">
        <v>0</v>
      </c>
      <c r="AE106" s="44">
        <v>14</v>
      </c>
      <c r="AF106" s="44">
        <v>1</v>
      </c>
      <c r="AG106" s="44">
        <v>0</v>
      </c>
      <c r="AH106" s="44">
        <v>0</v>
      </c>
      <c r="AI106" s="44">
        <v>0</v>
      </c>
      <c r="AJ106" s="44">
        <v>0</v>
      </c>
      <c r="AK106" s="44">
        <v>0</v>
      </c>
      <c r="AL106" s="44">
        <v>0</v>
      </c>
      <c r="AM106" s="44">
        <v>0</v>
      </c>
      <c r="AN106" s="44">
        <v>0</v>
      </c>
      <c r="AO106" s="44">
        <v>0</v>
      </c>
      <c r="AP106" s="44">
        <v>1</v>
      </c>
      <c r="AQ106" s="44">
        <v>0</v>
      </c>
      <c r="AR106" s="44">
        <v>0</v>
      </c>
      <c r="AS106" s="44">
        <v>0</v>
      </c>
      <c r="AT106" s="44">
        <v>0</v>
      </c>
      <c r="AU106" s="44">
        <v>0</v>
      </c>
      <c r="AV106" s="44">
        <v>0</v>
      </c>
      <c r="AW106" s="44">
        <v>0</v>
      </c>
      <c r="AX106" s="44">
        <v>0</v>
      </c>
      <c r="AY106" s="44">
        <v>0</v>
      </c>
      <c r="AZ106" s="44">
        <v>0</v>
      </c>
      <c r="BA106" s="44">
        <v>0.5</v>
      </c>
      <c r="BB106" s="44">
        <v>0</v>
      </c>
      <c r="BC106" s="44">
        <v>1</v>
      </c>
      <c r="BD106" s="44">
        <v>0</v>
      </c>
      <c r="BE106" s="44">
        <v>0.5</v>
      </c>
      <c r="BF106" s="44">
        <v>0</v>
      </c>
      <c r="BG106" s="44">
        <v>0</v>
      </c>
      <c r="BH106" s="44">
        <v>0</v>
      </c>
      <c r="BJ106" s="44">
        <v>0</v>
      </c>
      <c r="BL106" s="44">
        <v>0</v>
      </c>
      <c r="BM106" s="44">
        <v>0</v>
      </c>
      <c r="BN106" s="44">
        <v>4</v>
      </c>
      <c r="BO106" s="44">
        <v>0</v>
      </c>
      <c r="BP106" s="44">
        <v>9</v>
      </c>
      <c r="BQ106" s="44">
        <v>0</v>
      </c>
      <c r="BR106" s="44">
        <v>0</v>
      </c>
      <c r="BS106" s="44">
        <v>0</v>
      </c>
      <c r="BT106" s="44">
        <v>0</v>
      </c>
      <c r="BU106" s="44">
        <v>4</v>
      </c>
      <c r="BV106" s="44">
        <v>0</v>
      </c>
      <c r="BW106" s="44">
        <v>0</v>
      </c>
      <c r="BZ106" s="44">
        <v>0</v>
      </c>
      <c r="CB106" s="44">
        <v>0</v>
      </c>
      <c r="CD106" s="44">
        <v>0</v>
      </c>
      <c r="CH106" s="44">
        <v>0</v>
      </c>
      <c r="CJ106" s="44">
        <v>0</v>
      </c>
      <c r="CK106" s="44">
        <v>0</v>
      </c>
      <c r="CL106" s="44">
        <v>0.5</v>
      </c>
      <c r="CM106" s="44">
        <v>0</v>
      </c>
      <c r="CN106" s="44">
        <v>0.5</v>
      </c>
      <c r="CO106" s="44">
        <v>0</v>
      </c>
      <c r="CP106" s="44">
        <v>0</v>
      </c>
      <c r="CQ106" s="44">
        <v>0</v>
      </c>
      <c r="CR106" s="44">
        <v>0</v>
      </c>
      <c r="CS106" s="44">
        <v>1</v>
      </c>
      <c r="CT106" s="44">
        <v>0</v>
      </c>
      <c r="CU106" s="44">
        <v>0</v>
      </c>
      <c r="CV106" s="44">
        <v>60</v>
      </c>
      <c r="CW106" s="44">
        <f t="shared" si="0"/>
        <v>62</v>
      </c>
      <c r="CX106" s="87">
        <f t="shared" si="1"/>
        <v>101.5</v>
      </c>
      <c r="CY106" s="91"/>
      <c r="CZ106" s="44">
        <v>26</v>
      </c>
      <c r="DA106" s="44"/>
      <c r="DB106" s="44"/>
    </row>
    <row r="107" spans="1:106" ht="15.75" customHeight="1" x14ac:dyDescent="0.3">
      <c r="A107" s="44" t="s">
        <v>212</v>
      </c>
      <c r="B107" s="44" t="s">
        <v>797</v>
      </c>
      <c r="C107" s="44" t="s">
        <v>798</v>
      </c>
      <c r="D107" s="44">
        <v>2018</v>
      </c>
      <c r="E107" s="45">
        <v>43269</v>
      </c>
      <c r="F107" s="44" t="s">
        <v>19</v>
      </c>
      <c r="G107" s="44" t="s">
        <v>128</v>
      </c>
      <c r="H107" s="37" t="s">
        <v>26</v>
      </c>
      <c r="I107" s="37" t="s">
        <v>26</v>
      </c>
      <c r="J107" s="37" t="s">
        <v>27</v>
      </c>
      <c r="K107" s="37" t="s">
        <v>26</v>
      </c>
      <c r="L107" s="37" t="s">
        <v>27</v>
      </c>
      <c r="M107" s="44">
        <v>1</v>
      </c>
      <c r="N107" s="44">
        <v>0.5</v>
      </c>
      <c r="O107" s="44">
        <v>3</v>
      </c>
      <c r="P107" s="44">
        <v>0</v>
      </c>
      <c r="Q107" s="44">
        <v>25</v>
      </c>
      <c r="R107" s="44">
        <v>18</v>
      </c>
      <c r="S107" s="44">
        <v>0</v>
      </c>
      <c r="T107" s="44">
        <v>0</v>
      </c>
      <c r="U107" s="44">
        <v>0</v>
      </c>
      <c r="V107" s="44">
        <v>0</v>
      </c>
      <c r="W107" s="44">
        <v>0</v>
      </c>
      <c r="X107" s="44">
        <v>0</v>
      </c>
      <c r="Y107" s="44">
        <v>25</v>
      </c>
      <c r="Z107" s="44">
        <v>0</v>
      </c>
      <c r="AA107" s="44">
        <v>0</v>
      </c>
      <c r="AB107" s="44">
        <v>0</v>
      </c>
      <c r="AC107" s="44">
        <v>4</v>
      </c>
      <c r="AD107" s="44">
        <v>0</v>
      </c>
      <c r="AE107" s="44">
        <v>8</v>
      </c>
      <c r="AF107" s="44">
        <v>5</v>
      </c>
      <c r="AG107" s="44">
        <v>0</v>
      </c>
      <c r="AH107" s="44">
        <v>0.5</v>
      </c>
      <c r="AI107" s="44">
        <v>0</v>
      </c>
      <c r="AJ107" s="44">
        <v>0</v>
      </c>
      <c r="AK107" s="44">
        <v>0</v>
      </c>
      <c r="AL107" s="44">
        <v>0</v>
      </c>
      <c r="AM107" s="44">
        <v>0</v>
      </c>
      <c r="AN107" s="44">
        <v>0</v>
      </c>
      <c r="AO107" s="44">
        <v>0</v>
      </c>
      <c r="AP107" s="44">
        <v>0.5</v>
      </c>
      <c r="AQ107" s="44">
        <v>0</v>
      </c>
      <c r="AR107" s="44">
        <v>0</v>
      </c>
      <c r="AS107" s="44">
        <v>0</v>
      </c>
      <c r="AT107" s="44">
        <v>0</v>
      </c>
      <c r="AU107" s="44">
        <v>0</v>
      </c>
      <c r="AV107" s="44">
        <v>0</v>
      </c>
      <c r="AW107" s="44">
        <v>0</v>
      </c>
      <c r="AX107" s="44">
        <v>0</v>
      </c>
      <c r="AY107" s="44">
        <v>0</v>
      </c>
      <c r="AZ107" s="44">
        <v>0</v>
      </c>
      <c r="BA107" s="44">
        <v>0</v>
      </c>
      <c r="BB107" s="44">
        <v>0</v>
      </c>
      <c r="BC107" s="44">
        <v>0.5</v>
      </c>
      <c r="BD107" s="44">
        <v>0</v>
      </c>
      <c r="BE107" s="44">
        <v>0.5</v>
      </c>
      <c r="BF107" s="44">
        <v>0</v>
      </c>
      <c r="BG107" s="44">
        <v>0</v>
      </c>
      <c r="BH107" s="44">
        <v>0</v>
      </c>
      <c r="BJ107" s="44">
        <v>0</v>
      </c>
      <c r="BL107" s="44">
        <v>0</v>
      </c>
      <c r="BM107" s="44">
        <v>0</v>
      </c>
      <c r="BN107" s="44">
        <v>4</v>
      </c>
      <c r="BO107" s="44">
        <v>0</v>
      </c>
      <c r="BP107" s="44">
        <v>21</v>
      </c>
      <c r="BQ107" s="44">
        <v>0</v>
      </c>
      <c r="BR107" s="44">
        <v>0</v>
      </c>
      <c r="BS107" s="44">
        <v>0</v>
      </c>
      <c r="BT107" s="44">
        <v>0.5</v>
      </c>
      <c r="BU107" s="44">
        <v>4</v>
      </c>
      <c r="BV107" s="44">
        <v>0</v>
      </c>
      <c r="BW107" s="44">
        <v>0</v>
      </c>
      <c r="BZ107" s="44">
        <v>0</v>
      </c>
      <c r="CB107" s="44">
        <v>0</v>
      </c>
      <c r="CD107" s="44">
        <v>0</v>
      </c>
      <c r="CH107" s="44">
        <v>0</v>
      </c>
      <c r="CJ107" s="44">
        <v>0</v>
      </c>
      <c r="CK107" s="44">
        <v>0</v>
      </c>
      <c r="CL107" s="44">
        <v>0</v>
      </c>
      <c r="CM107" s="44">
        <v>0</v>
      </c>
      <c r="CN107" s="44">
        <v>0.5</v>
      </c>
      <c r="CO107" s="44">
        <v>0</v>
      </c>
      <c r="CP107" s="44">
        <v>0</v>
      </c>
      <c r="CQ107" s="44">
        <v>0</v>
      </c>
      <c r="CR107" s="44">
        <v>0</v>
      </c>
      <c r="CS107" s="44">
        <v>2</v>
      </c>
      <c r="CT107" s="44">
        <v>0</v>
      </c>
      <c r="CU107" s="44">
        <v>0</v>
      </c>
      <c r="CV107" s="44">
        <v>55</v>
      </c>
      <c r="CW107" s="44">
        <f t="shared" si="0"/>
        <v>76</v>
      </c>
      <c r="CX107" s="87">
        <f t="shared" si="1"/>
        <v>102.5</v>
      </c>
      <c r="CY107" s="91"/>
      <c r="CZ107" s="44">
        <v>13</v>
      </c>
      <c r="DA107" s="44"/>
      <c r="DB107" s="44"/>
    </row>
    <row r="108" spans="1:106" ht="15.75" customHeight="1" x14ac:dyDescent="0.3">
      <c r="A108" s="44" t="s">
        <v>212</v>
      </c>
      <c r="B108" s="44" t="s">
        <v>797</v>
      </c>
      <c r="C108" s="44" t="s">
        <v>798</v>
      </c>
      <c r="D108" s="44">
        <v>2018</v>
      </c>
      <c r="E108" s="45">
        <v>43269</v>
      </c>
      <c r="F108" s="44" t="s">
        <v>19</v>
      </c>
      <c r="G108" s="44" t="s">
        <v>131</v>
      </c>
      <c r="H108" s="37" t="s">
        <v>22</v>
      </c>
      <c r="I108" s="37" t="s">
        <v>22</v>
      </c>
      <c r="J108" s="37" t="s">
        <v>21</v>
      </c>
      <c r="K108" s="37" t="s">
        <v>22</v>
      </c>
      <c r="L108" s="37" t="s">
        <v>21</v>
      </c>
      <c r="M108" s="44">
        <v>0.5</v>
      </c>
      <c r="N108" s="44">
        <v>0.5</v>
      </c>
      <c r="O108" s="44">
        <v>1</v>
      </c>
      <c r="P108" s="44">
        <v>0</v>
      </c>
      <c r="Q108" s="44">
        <v>7</v>
      </c>
      <c r="R108" s="44">
        <v>14</v>
      </c>
      <c r="S108" s="44">
        <v>0</v>
      </c>
      <c r="T108" s="44">
        <v>0</v>
      </c>
      <c r="U108" s="44">
        <v>0.5</v>
      </c>
      <c r="V108" s="44">
        <v>0.5</v>
      </c>
      <c r="W108" s="44">
        <v>0</v>
      </c>
      <c r="X108" s="44">
        <v>0</v>
      </c>
      <c r="Y108" s="44">
        <v>19</v>
      </c>
      <c r="Z108" s="44">
        <v>0</v>
      </c>
      <c r="AA108" s="44">
        <v>0</v>
      </c>
      <c r="AB108" s="44">
        <v>0</v>
      </c>
      <c r="AC108" s="44">
        <v>20</v>
      </c>
      <c r="AD108" s="44">
        <v>0</v>
      </c>
      <c r="AE108" s="44">
        <v>2</v>
      </c>
      <c r="AF108" s="44">
        <v>0.5</v>
      </c>
      <c r="AG108" s="44">
        <v>0</v>
      </c>
      <c r="AH108" s="44">
        <v>0</v>
      </c>
      <c r="AI108" s="44">
        <v>0</v>
      </c>
      <c r="AJ108" s="44">
        <v>0</v>
      </c>
      <c r="AK108" s="44">
        <v>0</v>
      </c>
      <c r="AL108" s="44">
        <v>0</v>
      </c>
      <c r="AM108" s="44">
        <v>0</v>
      </c>
      <c r="AN108" s="44">
        <v>0</v>
      </c>
      <c r="AO108" s="44">
        <v>0</v>
      </c>
      <c r="AP108" s="44">
        <v>0.5</v>
      </c>
      <c r="AQ108" s="44">
        <v>0</v>
      </c>
      <c r="AR108" s="44">
        <v>0</v>
      </c>
      <c r="AS108" s="44">
        <v>0</v>
      </c>
      <c r="AT108" s="44">
        <v>0</v>
      </c>
      <c r="AU108" s="44">
        <v>0</v>
      </c>
      <c r="AV108" s="44">
        <v>0</v>
      </c>
      <c r="AW108" s="44">
        <v>0</v>
      </c>
      <c r="AX108" s="44">
        <v>0</v>
      </c>
      <c r="AY108" s="44">
        <v>0</v>
      </c>
      <c r="AZ108" s="44">
        <v>0</v>
      </c>
      <c r="BA108" s="44">
        <v>0</v>
      </c>
      <c r="BB108" s="44">
        <v>0</v>
      </c>
      <c r="BC108" s="44">
        <v>0.5</v>
      </c>
      <c r="BD108" s="44">
        <v>0</v>
      </c>
      <c r="BE108" s="44">
        <v>0</v>
      </c>
      <c r="BF108" s="44">
        <v>0</v>
      </c>
      <c r="BG108" s="44">
        <v>0</v>
      </c>
      <c r="BH108" s="44">
        <v>0</v>
      </c>
      <c r="BJ108" s="44">
        <v>0</v>
      </c>
      <c r="BL108" s="44">
        <v>0</v>
      </c>
      <c r="BM108" s="44">
        <v>0</v>
      </c>
      <c r="BN108" s="44">
        <v>3</v>
      </c>
      <c r="BO108" s="44">
        <v>0</v>
      </c>
      <c r="BP108" s="44">
        <v>9</v>
      </c>
      <c r="BQ108" s="44">
        <v>0</v>
      </c>
      <c r="BR108" s="44">
        <v>0</v>
      </c>
      <c r="BS108" s="44">
        <v>0</v>
      </c>
      <c r="BT108" s="44">
        <v>1</v>
      </c>
      <c r="BU108" s="44">
        <v>13</v>
      </c>
      <c r="BV108" s="44">
        <v>0</v>
      </c>
      <c r="BW108" s="44">
        <v>0</v>
      </c>
      <c r="BZ108" s="44">
        <v>0</v>
      </c>
      <c r="CB108" s="44">
        <v>0</v>
      </c>
      <c r="CD108" s="44">
        <v>0</v>
      </c>
      <c r="CH108" s="44">
        <v>0</v>
      </c>
      <c r="CJ108" s="44">
        <v>0</v>
      </c>
      <c r="CK108" s="44">
        <v>0</v>
      </c>
      <c r="CL108" s="44">
        <v>0</v>
      </c>
      <c r="CM108" s="44">
        <v>0</v>
      </c>
      <c r="CN108" s="44">
        <v>0</v>
      </c>
      <c r="CO108" s="44">
        <v>0</v>
      </c>
      <c r="CP108" s="44">
        <v>0</v>
      </c>
      <c r="CQ108" s="44">
        <v>0</v>
      </c>
      <c r="CR108" s="44">
        <v>0</v>
      </c>
      <c r="CS108" s="44">
        <v>1</v>
      </c>
      <c r="CT108" s="44">
        <v>0</v>
      </c>
      <c r="CU108" s="44">
        <v>0</v>
      </c>
      <c r="CV108" s="44">
        <v>75</v>
      </c>
      <c r="CW108" s="44">
        <f t="shared" si="0"/>
        <v>70.5</v>
      </c>
      <c r="CX108" s="87">
        <f t="shared" si="1"/>
        <v>98</v>
      </c>
      <c r="CY108" s="91"/>
      <c r="CZ108" s="44">
        <v>14</v>
      </c>
      <c r="DA108" s="44"/>
      <c r="DB108" s="44"/>
    </row>
    <row r="109" spans="1:106" ht="15.75" customHeight="1" x14ac:dyDescent="0.3">
      <c r="A109" s="44" t="s">
        <v>212</v>
      </c>
      <c r="B109" s="44" t="s">
        <v>797</v>
      </c>
      <c r="C109" s="44" t="s">
        <v>798</v>
      </c>
      <c r="D109" s="44">
        <v>2018</v>
      </c>
      <c r="E109" s="45">
        <v>43269</v>
      </c>
      <c r="F109" s="44" t="s">
        <v>19</v>
      </c>
      <c r="G109" s="44" t="s">
        <v>134</v>
      </c>
      <c r="H109" s="37" t="s">
        <v>22</v>
      </c>
      <c r="I109" s="37" t="s">
        <v>22</v>
      </c>
      <c r="J109" s="37" t="s">
        <v>21</v>
      </c>
      <c r="K109" s="37" t="s">
        <v>22</v>
      </c>
      <c r="L109" s="37" t="s">
        <v>21</v>
      </c>
      <c r="M109" s="44">
        <v>0.5</v>
      </c>
      <c r="N109" s="44">
        <v>0.5</v>
      </c>
      <c r="O109" s="44">
        <v>0.5</v>
      </c>
      <c r="P109" s="44">
        <v>0</v>
      </c>
      <c r="Q109" s="44">
        <v>24</v>
      </c>
      <c r="R109" s="44">
        <v>20</v>
      </c>
      <c r="S109" s="44">
        <v>0</v>
      </c>
      <c r="T109" s="44">
        <v>0</v>
      </c>
      <c r="U109" s="44">
        <v>0.5</v>
      </c>
      <c r="V109" s="44">
        <v>0</v>
      </c>
      <c r="W109" s="44">
        <v>0</v>
      </c>
      <c r="X109" s="44">
        <v>0</v>
      </c>
      <c r="Y109" s="44">
        <v>8</v>
      </c>
      <c r="Z109" s="44">
        <v>0</v>
      </c>
      <c r="AA109" s="44">
        <v>0</v>
      </c>
      <c r="AB109" s="44">
        <v>0</v>
      </c>
      <c r="AC109" s="44">
        <v>0.5</v>
      </c>
      <c r="AD109" s="44">
        <v>0.5</v>
      </c>
      <c r="AE109" s="44">
        <v>0.5</v>
      </c>
      <c r="AF109" s="44">
        <v>7</v>
      </c>
      <c r="AG109" s="44">
        <v>0</v>
      </c>
      <c r="AH109" s="44">
        <v>0</v>
      </c>
      <c r="AI109" s="44">
        <v>0</v>
      </c>
      <c r="AJ109" s="44">
        <v>0</v>
      </c>
      <c r="AK109" s="44">
        <v>0</v>
      </c>
      <c r="AL109" s="44">
        <v>0</v>
      </c>
      <c r="AM109" s="44">
        <v>0</v>
      </c>
      <c r="AN109" s="44">
        <v>0</v>
      </c>
      <c r="AO109" s="44">
        <v>0</v>
      </c>
      <c r="AP109" s="44">
        <v>0.5</v>
      </c>
      <c r="AQ109" s="44">
        <v>0</v>
      </c>
      <c r="AR109" s="44">
        <v>0</v>
      </c>
      <c r="AS109" s="44">
        <v>0</v>
      </c>
      <c r="AT109" s="44">
        <v>0</v>
      </c>
      <c r="AU109" s="44">
        <v>0</v>
      </c>
      <c r="AV109" s="44">
        <v>0</v>
      </c>
      <c r="AW109" s="44">
        <v>0</v>
      </c>
      <c r="AX109" s="44">
        <v>0</v>
      </c>
      <c r="AY109" s="44">
        <v>0</v>
      </c>
      <c r="AZ109" s="44">
        <v>0</v>
      </c>
      <c r="BA109" s="44">
        <v>0</v>
      </c>
      <c r="BB109" s="44">
        <v>0</v>
      </c>
      <c r="BC109" s="44">
        <v>1</v>
      </c>
      <c r="BD109" s="44">
        <v>0</v>
      </c>
      <c r="BE109" s="44">
        <v>0.5</v>
      </c>
      <c r="BF109" s="44">
        <v>0</v>
      </c>
      <c r="BG109" s="44">
        <v>0</v>
      </c>
      <c r="BH109" s="44">
        <v>0</v>
      </c>
      <c r="BJ109" s="44">
        <v>0</v>
      </c>
      <c r="BL109" s="44">
        <v>0</v>
      </c>
      <c r="BM109" s="44">
        <v>0</v>
      </c>
      <c r="BN109" s="44">
        <v>12</v>
      </c>
      <c r="BO109" s="44">
        <v>0</v>
      </c>
      <c r="BP109" s="44">
        <v>14</v>
      </c>
      <c r="BQ109" s="44">
        <v>0</v>
      </c>
      <c r="BR109" s="44">
        <v>0</v>
      </c>
      <c r="BS109" s="44">
        <v>0</v>
      </c>
      <c r="BT109" s="44">
        <v>3</v>
      </c>
      <c r="BU109" s="44">
        <v>7</v>
      </c>
      <c r="BV109" s="44">
        <v>0</v>
      </c>
      <c r="BW109" s="44">
        <v>0</v>
      </c>
      <c r="BZ109" s="44">
        <v>0</v>
      </c>
      <c r="CB109" s="44">
        <v>0</v>
      </c>
      <c r="CD109" s="44">
        <v>0</v>
      </c>
      <c r="CH109" s="44">
        <v>0</v>
      </c>
      <c r="CJ109" s="44">
        <v>0</v>
      </c>
      <c r="CK109" s="44">
        <v>0</v>
      </c>
      <c r="CL109" s="44">
        <v>0.5</v>
      </c>
      <c r="CM109" s="44">
        <v>0</v>
      </c>
      <c r="CN109" s="44">
        <v>0</v>
      </c>
      <c r="CO109" s="44">
        <v>0</v>
      </c>
      <c r="CP109" s="44">
        <v>0</v>
      </c>
      <c r="CQ109" s="44">
        <v>0</v>
      </c>
      <c r="CR109" s="44">
        <v>0</v>
      </c>
      <c r="CS109" s="44">
        <v>0.5</v>
      </c>
      <c r="CT109" s="44">
        <v>0</v>
      </c>
      <c r="CU109" s="44">
        <v>0</v>
      </c>
      <c r="CV109" s="44">
        <v>55</v>
      </c>
      <c r="CW109" s="44">
        <f t="shared" si="0"/>
        <v>56</v>
      </c>
      <c r="CX109" s="87">
        <f t="shared" si="1"/>
        <v>100.5</v>
      </c>
      <c r="CY109" s="91"/>
      <c r="CZ109" s="44">
        <v>48</v>
      </c>
      <c r="DA109" s="44"/>
      <c r="DB109" s="44"/>
    </row>
    <row r="110" spans="1:106" ht="15.75" customHeight="1" x14ac:dyDescent="0.3">
      <c r="A110" s="44" t="s">
        <v>212</v>
      </c>
      <c r="B110" s="44" t="s">
        <v>800</v>
      </c>
      <c r="C110" s="44" t="s">
        <v>798</v>
      </c>
      <c r="D110" s="44">
        <v>2018</v>
      </c>
      <c r="E110" s="45">
        <v>43271</v>
      </c>
      <c r="F110" s="44" t="s">
        <v>137</v>
      </c>
      <c r="G110" s="44" t="s">
        <v>20</v>
      </c>
      <c r="H110" s="37" t="s">
        <v>45</v>
      </c>
      <c r="I110" s="37" t="s">
        <v>45</v>
      </c>
      <c r="J110" s="37" t="s">
        <v>45</v>
      </c>
      <c r="K110" s="37" t="s">
        <v>45</v>
      </c>
      <c r="L110" s="37" t="s">
        <v>45</v>
      </c>
      <c r="M110" s="44">
        <v>0.5</v>
      </c>
      <c r="N110" s="44">
        <v>0.5</v>
      </c>
      <c r="O110" s="44">
        <v>0.5</v>
      </c>
      <c r="P110" s="44">
        <v>0.5</v>
      </c>
      <c r="Q110" s="44">
        <v>14</v>
      </c>
      <c r="R110" s="44">
        <v>8</v>
      </c>
      <c r="S110" s="44">
        <v>0</v>
      </c>
      <c r="T110" s="44">
        <v>0</v>
      </c>
      <c r="U110" s="44">
        <v>0.5</v>
      </c>
      <c r="V110" s="44">
        <v>0</v>
      </c>
      <c r="W110" s="44">
        <v>0</v>
      </c>
      <c r="X110" s="44">
        <v>0</v>
      </c>
      <c r="Y110" s="44">
        <v>30</v>
      </c>
      <c r="Z110" s="44">
        <v>0</v>
      </c>
      <c r="AA110" s="44">
        <v>0.5</v>
      </c>
      <c r="AB110" s="44">
        <v>0</v>
      </c>
      <c r="AC110" s="44">
        <v>4</v>
      </c>
      <c r="AD110" s="44">
        <v>0.5</v>
      </c>
      <c r="AE110" s="44">
        <v>0</v>
      </c>
      <c r="AF110" s="44">
        <v>0</v>
      </c>
      <c r="AG110" s="44">
        <v>21</v>
      </c>
      <c r="AH110" s="44">
        <v>0.5</v>
      </c>
      <c r="AI110" s="44">
        <v>0</v>
      </c>
      <c r="AJ110" s="44">
        <v>0</v>
      </c>
      <c r="AK110" s="44">
        <v>0</v>
      </c>
      <c r="AL110" s="44">
        <v>0</v>
      </c>
      <c r="AM110" s="44">
        <v>0</v>
      </c>
      <c r="AN110" s="44">
        <v>0</v>
      </c>
      <c r="AO110" s="44">
        <v>0</v>
      </c>
      <c r="AP110" s="44">
        <v>0.5</v>
      </c>
      <c r="AQ110" s="44">
        <v>0</v>
      </c>
      <c r="AR110" s="44">
        <v>0</v>
      </c>
      <c r="AS110" s="44">
        <v>0</v>
      </c>
      <c r="AT110" s="44">
        <v>0</v>
      </c>
      <c r="AU110" s="44">
        <v>0</v>
      </c>
      <c r="AV110" s="44">
        <v>0</v>
      </c>
      <c r="AW110" s="44">
        <v>0.5</v>
      </c>
      <c r="AX110" s="44">
        <v>0</v>
      </c>
      <c r="AY110" s="44">
        <v>0</v>
      </c>
      <c r="AZ110" s="44">
        <v>0</v>
      </c>
      <c r="BA110" s="44">
        <v>1</v>
      </c>
      <c r="BB110" s="44">
        <v>0</v>
      </c>
      <c r="BC110" s="44">
        <v>0</v>
      </c>
      <c r="BD110" s="44">
        <v>0</v>
      </c>
      <c r="BE110" s="44">
        <v>0</v>
      </c>
      <c r="BF110" s="44">
        <v>0</v>
      </c>
      <c r="BG110" s="44">
        <v>0</v>
      </c>
      <c r="BH110" s="44">
        <v>0</v>
      </c>
      <c r="BJ110" s="44">
        <v>0.5</v>
      </c>
      <c r="BL110" s="44">
        <v>0</v>
      </c>
      <c r="BM110" s="44">
        <v>0</v>
      </c>
      <c r="BN110" s="44">
        <v>4</v>
      </c>
      <c r="BO110" s="44">
        <v>0</v>
      </c>
      <c r="BP110" s="44">
        <v>14</v>
      </c>
      <c r="BQ110" s="44">
        <v>0</v>
      </c>
      <c r="BR110" s="44">
        <v>0</v>
      </c>
      <c r="BS110" s="44">
        <v>0</v>
      </c>
      <c r="BT110" s="44">
        <v>0.5</v>
      </c>
      <c r="BU110" s="44">
        <v>3</v>
      </c>
      <c r="BV110" s="44">
        <v>0</v>
      </c>
      <c r="BW110" s="44">
        <v>0</v>
      </c>
      <c r="BZ110" s="44">
        <v>0</v>
      </c>
      <c r="CB110" s="44">
        <v>0</v>
      </c>
      <c r="CD110" s="44">
        <v>0</v>
      </c>
      <c r="CH110" s="44">
        <v>0</v>
      </c>
      <c r="CJ110" s="44">
        <v>0</v>
      </c>
      <c r="CK110" s="44">
        <v>0</v>
      </c>
      <c r="CL110" s="44">
        <v>0.5</v>
      </c>
      <c r="CM110" s="44">
        <v>0</v>
      </c>
      <c r="CN110" s="44">
        <v>0</v>
      </c>
      <c r="CO110" s="44">
        <v>0</v>
      </c>
      <c r="CP110" s="44">
        <v>0</v>
      </c>
      <c r="CQ110" s="44">
        <v>0</v>
      </c>
      <c r="CR110" s="44">
        <v>0</v>
      </c>
      <c r="CS110" s="44">
        <v>0</v>
      </c>
      <c r="CT110" s="44">
        <v>0</v>
      </c>
      <c r="CU110" s="44">
        <v>0</v>
      </c>
      <c r="CV110" s="44">
        <v>75</v>
      </c>
      <c r="CW110" s="44">
        <f t="shared" si="0"/>
        <v>81.5</v>
      </c>
      <c r="CX110" s="87">
        <f t="shared" si="1"/>
        <v>99</v>
      </c>
      <c r="CY110" s="91"/>
      <c r="CZ110" s="44">
        <v>20</v>
      </c>
      <c r="DA110" s="44"/>
      <c r="DB110" s="44"/>
    </row>
    <row r="111" spans="1:106" ht="15.75" customHeight="1" x14ac:dyDescent="0.3">
      <c r="A111" s="44" t="s">
        <v>212</v>
      </c>
      <c r="B111" s="44" t="s">
        <v>800</v>
      </c>
      <c r="C111" s="44" t="s">
        <v>798</v>
      </c>
      <c r="D111" s="44">
        <v>2018</v>
      </c>
      <c r="E111" s="45">
        <v>43271</v>
      </c>
      <c r="F111" s="44" t="s">
        <v>137</v>
      </c>
      <c r="G111" s="44" t="s">
        <v>25</v>
      </c>
      <c r="H111" s="37" t="s">
        <v>35</v>
      </c>
      <c r="I111" s="37" t="s">
        <v>31</v>
      </c>
      <c r="J111" s="37" t="s">
        <v>31</v>
      </c>
      <c r="K111" s="37" t="s">
        <v>31</v>
      </c>
      <c r="L111" s="37" t="s">
        <v>31</v>
      </c>
      <c r="M111" s="44">
        <v>0.5</v>
      </c>
      <c r="N111" s="44">
        <v>0.5</v>
      </c>
      <c r="O111" s="44">
        <v>0.5</v>
      </c>
      <c r="P111" s="44">
        <v>0.5</v>
      </c>
      <c r="Q111" s="44">
        <v>13</v>
      </c>
      <c r="R111" s="44">
        <v>3</v>
      </c>
      <c r="S111" s="44">
        <v>0</v>
      </c>
      <c r="T111" s="44">
        <v>0</v>
      </c>
      <c r="U111" s="44">
        <v>0.5</v>
      </c>
      <c r="V111" s="44">
        <v>0</v>
      </c>
      <c r="W111" s="44">
        <v>0</v>
      </c>
      <c r="X111" s="44">
        <v>0</v>
      </c>
      <c r="Y111" s="44">
        <v>38</v>
      </c>
      <c r="Z111" s="44">
        <v>0</v>
      </c>
      <c r="AA111" s="44">
        <v>0</v>
      </c>
      <c r="AB111" s="44">
        <v>11</v>
      </c>
      <c r="AC111" s="44">
        <v>3</v>
      </c>
      <c r="AD111" s="44">
        <v>0.5</v>
      </c>
      <c r="AE111" s="44">
        <v>0</v>
      </c>
      <c r="AF111" s="44">
        <v>0</v>
      </c>
      <c r="AG111" s="44">
        <v>9</v>
      </c>
      <c r="AH111" s="44">
        <v>0</v>
      </c>
      <c r="AI111" s="44">
        <v>0</v>
      </c>
      <c r="AJ111" s="44">
        <v>0.5</v>
      </c>
      <c r="AK111" s="44">
        <v>0</v>
      </c>
      <c r="AL111" s="44">
        <v>0</v>
      </c>
      <c r="AM111" s="44">
        <v>0</v>
      </c>
      <c r="AN111" s="44">
        <v>0</v>
      </c>
      <c r="AO111" s="44">
        <v>0</v>
      </c>
      <c r="AP111" s="44">
        <v>0.5</v>
      </c>
      <c r="AQ111" s="44">
        <v>0.5</v>
      </c>
      <c r="AR111" s="44">
        <v>0</v>
      </c>
      <c r="AS111" s="44">
        <v>0</v>
      </c>
      <c r="AT111" s="44">
        <v>0</v>
      </c>
      <c r="AU111" s="44">
        <v>0</v>
      </c>
      <c r="AV111" s="44">
        <v>0</v>
      </c>
      <c r="AW111" s="44">
        <v>2</v>
      </c>
      <c r="AX111" s="44">
        <v>0</v>
      </c>
      <c r="AY111" s="44">
        <v>8</v>
      </c>
      <c r="AZ111" s="44">
        <v>0</v>
      </c>
      <c r="BA111" s="44">
        <v>0.5</v>
      </c>
      <c r="BB111" s="44">
        <v>0</v>
      </c>
      <c r="BC111" s="44">
        <v>0</v>
      </c>
      <c r="BD111" s="44">
        <v>0</v>
      </c>
      <c r="BE111" s="44">
        <v>0.5</v>
      </c>
      <c r="BF111" s="44">
        <v>0</v>
      </c>
      <c r="BG111" s="44">
        <v>0</v>
      </c>
      <c r="BH111" s="44">
        <v>0</v>
      </c>
      <c r="BJ111" s="44">
        <v>0</v>
      </c>
      <c r="BL111" s="44">
        <v>0</v>
      </c>
      <c r="BM111" s="44">
        <v>0</v>
      </c>
      <c r="BN111" s="44">
        <v>0.5</v>
      </c>
      <c r="BO111" s="44">
        <v>0</v>
      </c>
      <c r="BP111" s="44">
        <v>4</v>
      </c>
      <c r="BQ111" s="44">
        <v>0</v>
      </c>
      <c r="BR111" s="44">
        <v>0</v>
      </c>
      <c r="BS111" s="44">
        <v>0</v>
      </c>
      <c r="BT111" s="44">
        <v>1</v>
      </c>
      <c r="BU111" s="44">
        <v>7</v>
      </c>
      <c r="BV111" s="44">
        <v>0</v>
      </c>
      <c r="BW111" s="44">
        <v>0</v>
      </c>
      <c r="BZ111" s="44">
        <v>0</v>
      </c>
      <c r="CB111" s="44">
        <v>0</v>
      </c>
      <c r="CD111" s="44">
        <v>0</v>
      </c>
      <c r="CH111" s="44">
        <v>0</v>
      </c>
      <c r="CJ111" s="44">
        <v>0</v>
      </c>
      <c r="CK111" s="44">
        <v>0</v>
      </c>
      <c r="CL111" s="44">
        <v>0.5</v>
      </c>
      <c r="CM111" s="44">
        <v>0</v>
      </c>
      <c r="CN111" s="44">
        <v>0</v>
      </c>
      <c r="CO111" s="44">
        <v>0</v>
      </c>
      <c r="CP111" s="44">
        <v>0</v>
      </c>
      <c r="CQ111" s="44">
        <v>0.5</v>
      </c>
      <c r="CR111" s="44">
        <v>0</v>
      </c>
      <c r="CS111" s="44">
        <v>0</v>
      </c>
      <c r="CT111" s="44">
        <v>0</v>
      </c>
      <c r="CU111" s="44">
        <v>0</v>
      </c>
      <c r="CV111" s="44">
        <v>85</v>
      </c>
      <c r="CW111" s="44">
        <f t="shared" si="0"/>
        <v>88</v>
      </c>
      <c r="CX111" s="87">
        <f t="shared" si="1"/>
        <v>103</v>
      </c>
      <c r="CY111" s="91"/>
      <c r="CZ111" s="44">
        <v>4</v>
      </c>
      <c r="DA111" s="44"/>
      <c r="DB111" s="44" t="s">
        <v>1233</v>
      </c>
    </row>
    <row r="112" spans="1:106" ht="15.75" customHeight="1" x14ac:dyDescent="0.3">
      <c r="A112" s="44" t="s">
        <v>212</v>
      </c>
      <c r="B112" s="44" t="s">
        <v>800</v>
      </c>
      <c r="C112" s="44" t="s">
        <v>798</v>
      </c>
      <c r="D112" s="44">
        <v>2018</v>
      </c>
      <c r="E112" s="45">
        <v>43271</v>
      </c>
      <c r="F112" s="44" t="s">
        <v>137</v>
      </c>
      <c r="G112" s="44" t="s">
        <v>30</v>
      </c>
      <c r="H112" s="37" t="s">
        <v>31</v>
      </c>
      <c r="I112" s="37" t="s">
        <v>31</v>
      </c>
      <c r="J112" s="37" t="s">
        <v>31</v>
      </c>
      <c r="K112" s="37" t="s">
        <v>31</v>
      </c>
      <c r="L112" s="37" t="s">
        <v>31</v>
      </c>
      <c r="M112" s="44">
        <v>0.5</v>
      </c>
      <c r="N112" s="44">
        <v>0.5</v>
      </c>
      <c r="O112" s="44">
        <v>0.5</v>
      </c>
      <c r="P112" s="44">
        <v>0.5</v>
      </c>
      <c r="Q112" s="44">
        <v>30</v>
      </c>
      <c r="R112" s="44">
        <v>2</v>
      </c>
      <c r="S112" s="44">
        <v>0</v>
      </c>
      <c r="T112" s="44">
        <v>0</v>
      </c>
      <c r="U112" s="44">
        <v>1</v>
      </c>
      <c r="V112" s="44">
        <v>0</v>
      </c>
      <c r="W112" s="44">
        <v>0</v>
      </c>
      <c r="X112" s="44">
        <v>0</v>
      </c>
      <c r="Y112" s="44">
        <v>21</v>
      </c>
      <c r="Z112" s="44">
        <v>0</v>
      </c>
      <c r="AA112" s="44">
        <v>0</v>
      </c>
      <c r="AB112" s="44">
        <v>0</v>
      </c>
      <c r="AC112" s="44">
        <v>3</v>
      </c>
      <c r="AD112" s="44">
        <v>2</v>
      </c>
      <c r="AE112" s="44">
        <v>4</v>
      </c>
      <c r="AF112" s="44">
        <v>2</v>
      </c>
      <c r="AG112" s="44">
        <v>0</v>
      </c>
      <c r="AH112" s="44">
        <v>0</v>
      </c>
      <c r="AI112" s="44">
        <v>0</v>
      </c>
      <c r="AJ112" s="44">
        <v>0</v>
      </c>
      <c r="AK112" s="44">
        <v>0</v>
      </c>
      <c r="AL112" s="44">
        <v>0</v>
      </c>
      <c r="AM112" s="44">
        <v>0</v>
      </c>
      <c r="AN112" s="44">
        <v>0</v>
      </c>
      <c r="AO112" s="44">
        <v>0</v>
      </c>
      <c r="AP112" s="44">
        <v>0.5</v>
      </c>
      <c r="AQ112" s="44">
        <v>0</v>
      </c>
      <c r="AR112" s="44">
        <v>0</v>
      </c>
      <c r="AS112" s="44">
        <v>0</v>
      </c>
      <c r="AT112" s="44">
        <v>0</v>
      </c>
      <c r="AU112" s="44">
        <v>0</v>
      </c>
      <c r="AV112" s="44">
        <v>0</v>
      </c>
      <c r="AW112" s="44">
        <v>0</v>
      </c>
      <c r="AX112" s="44">
        <v>0</v>
      </c>
      <c r="AY112" s="44">
        <v>0</v>
      </c>
      <c r="AZ112" s="44">
        <v>0</v>
      </c>
      <c r="BA112" s="44">
        <v>0</v>
      </c>
      <c r="BB112" s="44">
        <v>0</v>
      </c>
      <c r="BC112" s="44">
        <v>0</v>
      </c>
      <c r="BD112" s="44">
        <v>0</v>
      </c>
      <c r="BE112" s="44">
        <v>0.5</v>
      </c>
      <c r="BF112" s="44">
        <v>0</v>
      </c>
      <c r="BG112" s="44">
        <v>0</v>
      </c>
      <c r="BH112" s="44">
        <v>0</v>
      </c>
      <c r="BJ112" s="44">
        <v>0</v>
      </c>
      <c r="BL112" s="44">
        <v>0</v>
      </c>
      <c r="BM112" s="44">
        <v>0</v>
      </c>
      <c r="BN112" s="44">
        <v>18</v>
      </c>
      <c r="BO112" s="44">
        <v>0</v>
      </c>
      <c r="BP112" s="44">
        <v>14</v>
      </c>
      <c r="BQ112" s="44">
        <v>0</v>
      </c>
      <c r="BR112" s="44">
        <v>0</v>
      </c>
      <c r="BS112" s="44">
        <v>0</v>
      </c>
      <c r="BT112" s="44">
        <v>0.5</v>
      </c>
      <c r="BU112" s="44">
        <v>2</v>
      </c>
      <c r="BV112" s="44">
        <v>0</v>
      </c>
      <c r="BW112" s="44">
        <v>0</v>
      </c>
      <c r="BZ112" s="44">
        <v>0</v>
      </c>
      <c r="CB112" s="44">
        <v>0</v>
      </c>
      <c r="CD112" s="44">
        <v>0</v>
      </c>
      <c r="CH112" s="44">
        <v>0</v>
      </c>
      <c r="CJ112" s="44">
        <v>0</v>
      </c>
      <c r="CK112" s="44">
        <v>0</v>
      </c>
      <c r="CL112" s="44">
        <v>0</v>
      </c>
      <c r="CM112" s="44">
        <v>0</v>
      </c>
      <c r="CN112" s="44">
        <v>0</v>
      </c>
      <c r="CO112" s="44">
        <v>0</v>
      </c>
      <c r="CP112" s="44">
        <v>0</v>
      </c>
      <c r="CQ112" s="44">
        <v>0</v>
      </c>
      <c r="CR112" s="44">
        <v>0</v>
      </c>
      <c r="CS112" s="44">
        <v>0</v>
      </c>
      <c r="CT112" s="44">
        <v>0</v>
      </c>
      <c r="CU112" s="44">
        <v>0</v>
      </c>
      <c r="CV112" s="44">
        <v>70</v>
      </c>
      <c r="CW112" s="44">
        <f t="shared" si="0"/>
        <v>68.5</v>
      </c>
      <c r="CX112" s="87">
        <f t="shared" si="1"/>
        <v>104</v>
      </c>
      <c r="CY112" s="91"/>
      <c r="CZ112" s="44">
        <v>40</v>
      </c>
      <c r="DA112" s="44"/>
      <c r="DB112" s="44"/>
    </row>
    <row r="113" spans="1:106" ht="15.75" customHeight="1" x14ac:dyDescent="0.3">
      <c r="A113" s="44" t="s">
        <v>212</v>
      </c>
      <c r="B113" s="44" t="s">
        <v>800</v>
      </c>
      <c r="C113" s="44" t="s">
        <v>798</v>
      </c>
      <c r="D113" s="44">
        <v>2018</v>
      </c>
      <c r="E113" s="45">
        <v>43271</v>
      </c>
      <c r="F113" s="44" t="s">
        <v>137</v>
      </c>
      <c r="G113" s="44" t="s">
        <v>34</v>
      </c>
      <c r="H113" s="37" t="s">
        <v>26</v>
      </c>
      <c r="I113" s="37" t="s">
        <v>26</v>
      </c>
      <c r="J113" s="37" t="s">
        <v>27</v>
      </c>
      <c r="K113" s="37" t="s">
        <v>26</v>
      </c>
      <c r="L113" s="37" t="s">
        <v>27</v>
      </c>
      <c r="M113" s="44">
        <v>0.5</v>
      </c>
      <c r="N113" s="44">
        <v>0.5</v>
      </c>
      <c r="O113" s="44">
        <v>0.5</v>
      </c>
      <c r="P113" s="44">
        <v>0</v>
      </c>
      <c r="Q113" s="44">
        <v>14</v>
      </c>
      <c r="R113" s="44">
        <v>6</v>
      </c>
      <c r="S113" s="44">
        <v>0</v>
      </c>
      <c r="T113" s="44">
        <v>0</v>
      </c>
      <c r="U113" s="44">
        <v>2</v>
      </c>
      <c r="V113" s="44">
        <v>0.5</v>
      </c>
      <c r="W113" s="44">
        <v>0</v>
      </c>
      <c r="X113" s="44">
        <v>0</v>
      </c>
      <c r="Y113" s="44">
        <v>36</v>
      </c>
      <c r="Z113" s="44">
        <v>0</v>
      </c>
      <c r="AA113" s="44">
        <v>0</v>
      </c>
      <c r="AB113" s="44">
        <v>0</v>
      </c>
      <c r="AC113" s="44">
        <v>1</v>
      </c>
      <c r="AD113" s="44">
        <v>0.5</v>
      </c>
      <c r="AE113" s="44">
        <v>1</v>
      </c>
      <c r="AF113" s="44">
        <v>0.5</v>
      </c>
      <c r="AG113" s="44">
        <v>0</v>
      </c>
      <c r="AH113" s="44">
        <v>0.5</v>
      </c>
      <c r="AI113" s="44">
        <v>0</v>
      </c>
      <c r="AJ113" s="44">
        <v>0</v>
      </c>
      <c r="AK113" s="44">
        <v>0</v>
      </c>
      <c r="AL113" s="44">
        <v>0</v>
      </c>
      <c r="AM113" s="44">
        <v>0</v>
      </c>
      <c r="AN113" s="44">
        <v>0</v>
      </c>
      <c r="AO113" s="44">
        <v>0</v>
      </c>
      <c r="AP113" s="44">
        <v>0.5</v>
      </c>
      <c r="AQ113" s="44">
        <v>0</v>
      </c>
      <c r="AR113" s="44">
        <v>0</v>
      </c>
      <c r="AS113" s="44">
        <v>0</v>
      </c>
      <c r="AT113" s="44">
        <v>0</v>
      </c>
      <c r="AU113" s="44">
        <v>0</v>
      </c>
      <c r="AV113" s="44">
        <v>0</v>
      </c>
      <c r="AW113" s="44">
        <v>0.5</v>
      </c>
      <c r="AX113" s="44">
        <v>0</v>
      </c>
      <c r="AY113" s="44">
        <v>0</v>
      </c>
      <c r="AZ113" s="44">
        <v>0</v>
      </c>
      <c r="BA113" s="44">
        <v>0</v>
      </c>
      <c r="BB113" s="44">
        <v>0</v>
      </c>
      <c r="BC113" s="44">
        <v>0</v>
      </c>
      <c r="BD113" s="44">
        <v>0</v>
      </c>
      <c r="BE113" s="44">
        <v>0</v>
      </c>
      <c r="BF113" s="44">
        <v>0</v>
      </c>
      <c r="BG113" s="44">
        <v>0</v>
      </c>
      <c r="BH113" s="44">
        <v>0</v>
      </c>
      <c r="BJ113" s="44">
        <v>0</v>
      </c>
      <c r="BL113" s="44">
        <v>0</v>
      </c>
      <c r="BM113" s="44">
        <v>0</v>
      </c>
      <c r="BN113" s="44">
        <v>23</v>
      </c>
      <c r="BO113" s="44">
        <v>0</v>
      </c>
      <c r="BP113" s="44">
        <v>9</v>
      </c>
      <c r="BQ113" s="44">
        <v>0</v>
      </c>
      <c r="BR113" s="44">
        <v>0</v>
      </c>
      <c r="BS113" s="44">
        <v>0</v>
      </c>
      <c r="BT113" s="44">
        <v>0.5</v>
      </c>
      <c r="BU113" s="44">
        <v>4</v>
      </c>
      <c r="BV113" s="44">
        <v>0</v>
      </c>
      <c r="BW113" s="44">
        <v>0</v>
      </c>
      <c r="BZ113" s="44">
        <v>0</v>
      </c>
      <c r="CB113" s="44">
        <v>0</v>
      </c>
      <c r="CD113" s="44">
        <v>0</v>
      </c>
      <c r="CH113" s="44">
        <v>0</v>
      </c>
      <c r="CJ113" s="44">
        <v>0</v>
      </c>
      <c r="CK113" s="44">
        <v>0</v>
      </c>
      <c r="CL113" s="44">
        <v>0</v>
      </c>
      <c r="CM113" s="44">
        <v>0</v>
      </c>
      <c r="CN113" s="44">
        <v>0</v>
      </c>
      <c r="CO113" s="44">
        <v>0.5</v>
      </c>
      <c r="CP113" s="44">
        <v>0</v>
      </c>
      <c r="CQ113" s="44">
        <v>0.5</v>
      </c>
      <c r="CR113" s="44">
        <v>0</v>
      </c>
      <c r="CS113" s="44">
        <v>0.5</v>
      </c>
      <c r="CT113" s="44">
        <v>0</v>
      </c>
      <c r="CU113" s="44">
        <v>0</v>
      </c>
      <c r="CV113" s="44">
        <v>68</v>
      </c>
      <c r="CW113" s="44">
        <f t="shared" si="0"/>
        <v>81</v>
      </c>
      <c r="CX113" s="87">
        <f t="shared" si="1"/>
        <v>89.5</v>
      </c>
      <c r="CY113" s="91"/>
      <c r="CZ113" s="44">
        <v>26</v>
      </c>
      <c r="DA113" s="44"/>
      <c r="DB113" s="44"/>
    </row>
    <row r="114" spans="1:106" ht="15.75" customHeight="1" x14ac:dyDescent="0.3">
      <c r="A114" s="44" t="s">
        <v>212</v>
      </c>
      <c r="B114" s="44" t="s">
        <v>800</v>
      </c>
      <c r="C114" s="44" t="s">
        <v>798</v>
      </c>
      <c r="D114" s="44">
        <v>2018</v>
      </c>
      <c r="E114" s="45">
        <v>43271</v>
      </c>
      <c r="F114" s="44" t="s">
        <v>137</v>
      </c>
      <c r="G114" s="44" t="s">
        <v>38</v>
      </c>
      <c r="H114" s="37" t="s">
        <v>21</v>
      </c>
      <c r="I114" s="37" t="s">
        <v>21</v>
      </c>
      <c r="J114" s="37" t="s">
        <v>22</v>
      </c>
      <c r="K114" s="37" t="s">
        <v>21</v>
      </c>
      <c r="L114" s="37" t="s">
        <v>22</v>
      </c>
      <c r="M114" s="44">
        <v>0.5</v>
      </c>
      <c r="N114" s="44">
        <v>0.5</v>
      </c>
      <c r="O114" s="44">
        <v>1</v>
      </c>
      <c r="P114" s="44">
        <v>0</v>
      </c>
      <c r="Q114" s="44">
        <v>25</v>
      </c>
      <c r="R114" s="44">
        <v>2</v>
      </c>
      <c r="S114" s="44">
        <v>0</v>
      </c>
      <c r="T114" s="44">
        <v>0</v>
      </c>
      <c r="U114" s="44">
        <v>0.5</v>
      </c>
      <c r="V114" s="44">
        <v>0</v>
      </c>
      <c r="W114" s="44">
        <v>0</v>
      </c>
      <c r="X114" s="44">
        <v>0</v>
      </c>
      <c r="Y114" s="44">
        <v>27</v>
      </c>
      <c r="Z114" s="44">
        <v>0</v>
      </c>
      <c r="AA114" s="44">
        <v>0</v>
      </c>
      <c r="AB114" s="44">
        <v>0</v>
      </c>
      <c r="AC114" s="44">
        <v>4</v>
      </c>
      <c r="AD114" s="44">
        <v>6</v>
      </c>
      <c r="AE114" s="44">
        <v>0.5</v>
      </c>
      <c r="AF114" s="44">
        <v>4</v>
      </c>
      <c r="AG114" s="44">
        <v>0</v>
      </c>
      <c r="AH114" s="44">
        <v>0.5</v>
      </c>
      <c r="AI114" s="44">
        <v>0</v>
      </c>
      <c r="AJ114" s="44">
        <v>0</v>
      </c>
      <c r="AK114" s="44">
        <v>0</v>
      </c>
      <c r="AL114" s="44">
        <v>0</v>
      </c>
      <c r="AM114" s="44">
        <v>0</v>
      </c>
      <c r="AN114" s="44">
        <v>0</v>
      </c>
      <c r="AO114" s="44">
        <v>0</v>
      </c>
      <c r="AP114" s="44">
        <v>0.5</v>
      </c>
      <c r="AQ114" s="44">
        <v>0</v>
      </c>
      <c r="AR114" s="44">
        <v>0</v>
      </c>
      <c r="AS114" s="44">
        <v>0</v>
      </c>
      <c r="AT114" s="44">
        <v>0</v>
      </c>
      <c r="AU114" s="44">
        <v>0</v>
      </c>
      <c r="AV114" s="44">
        <v>0</v>
      </c>
      <c r="AW114" s="44">
        <v>0</v>
      </c>
      <c r="AX114" s="44">
        <v>0</v>
      </c>
      <c r="AY114" s="44">
        <v>0</v>
      </c>
      <c r="AZ114" s="44">
        <v>0</v>
      </c>
      <c r="BA114" s="44">
        <v>0.5</v>
      </c>
      <c r="BB114" s="44">
        <v>0</v>
      </c>
      <c r="BC114" s="44">
        <v>0</v>
      </c>
      <c r="BD114" s="44">
        <v>0</v>
      </c>
      <c r="BE114" s="44">
        <v>0</v>
      </c>
      <c r="BF114" s="44">
        <v>0</v>
      </c>
      <c r="BG114" s="44">
        <v>0</v>
      </c>
      <c r="BH114" s="44">
        <v>0</v>
      </c>
      <c r="BJ114" s="44">
        <v>0</v>
      </c>
      <c r="BL114" s="44">
        <v>0</v>
      </c>
      <c r="BM114" s="44">
        <v>0</v>
      </c>
      <c r="BN114" s="44">
        <v>4</v>
      </c>
      <c r="BO114" s="44">
        <v>0</v>
      </c>
      <c r="BP114" s="44">
        <v>4</v>
      </c>
      <c r="BQ114" s="44">
        <v>0</v>
      </c>
      <c r="BR114" s="44">
        <v>0</v>
      </c>
      <c r="BS114" s="44">
        <v>0</v>
      </c>
      <c r="BT114" s="44">
        <v>0.5</v>
      </c>
      <c r="BU114" s="44">
        <v>6</v>
      </c>
      <c r="BV114" s="44">
        <v>0</v>
      </c>
      <c r="BW114" s="44">
        <v>0</v>
      </c>
      <c r="BZ114" s="44">
        <v>0</v>
      </c>
      <c r="CB114" s="44">
        <v>0</v>
      </c>
      <c r="CD114" s="44">
        <v>0</v>
      </c>
      <c r="CH114" s="44">
        <v>0</v>
      </c>
      <c r="CJ114" s="44">
        <v>0</v>
      </c>
      <c r="CK114" s="44">
        <v>0</v>
      </c>
      <c r="CL114" s="44">
        <v>0.5</v>
      </c>
      <c r="CM114" s="44">
        <v>0</v>
      </c>
      <c r="CN114" s="44">
        <v>0</v>
      </c>
      <c r="CO114" s="44">
        <v>0</v>
      </c>
      <c r="CP114" s="44">
        <v>0</v>
      </c>
      <c r="CQ114" s="44">
        <v>7</v>
      </c>
      <c r="CR114" s="44">
        <v>0</v>
      </c>
      <c r="CS114" s="44">
        <v>0.5</v>
      </c>
      <c r="CT114" s="44">
        <v>0</v>
      </c>
      <c r="CU114" s="44">
        <v>0</v>
      </c>
      <c r="CV114" s="44">
        <v>80</v>
      </c>
      <c r="CW114" s="44">
        <f t="shared" si="0"/>
        <v>66</v>
      </c>
      <c r="CX114" s="87">
        <f t="shared" si="1"/>
        <v>109</v>
      </c>
      <c r="CY114" s="91"/>
      <c r="CZ114" s="44">
        <v>38</v>
      </c>
      <c r="DA114" s="44"/>
      <c r="DB114" s="44"/>
    </row>
    <row r="115" spans="1:106" ht="15.75" customHeight="1" x14ac:dyDescent="0.3">
      <c r="A115" s="44" t="s">
        <v>212</v>
      </c>
      <c r="B115" s="44" t="s">
        <v>800</v>
      </c>
      <c r="C115" s="44" t="s">
        <v>798</v>
      </c>
      <c r="D115" s="44">
        <v>2018</v>
      </c>
      <c r="E115" s="45">
        <v>43271</v>
      </c>
      <c r="F115" s="44" t="s">
        <v>137</v>
      </c>
      <c r="G115" s="44" t="s">
        <v>148</v>
      </c>
      <c r="H115" s="37" t="s">
        <v>31</v>
      </c>
      <c r="I115" s="37" t="s">
        <v>31</v>
      </c>
      <c r="J115" s="37" t="s">
        <v>31</v>
      </c>
      <c r="K115" s="37" t="s">
        <v>31</v>
      </c>
      <c r="L115" s="37" t="s">
        <v>31</v>
      </c>
      <c r="M115" s="44">
        <v>0.5</v>
      </c>
      <c r="N115" s="44">
        <v>1</v>
      </c>
      <c r="O115" s="44">
        <v>0.5</v>
      </c>
      <c r="P115" s="44">
        <v>0.5</v>
      </c>
      <c r="Q115" s="44">
        <v>12</v>
      </c>
      <c r="R115" s="44">
        <v>32</v>
      </c>
      <c r="S115" s="44">
        <v>0</v>
      </c>
      <c r="T115" s="44">
        <v>0</v>
      </c>
      <c r="U115" s="44">
        <v>0.5</v>
      </c>
      <c r="V115" s="44">
        <v>0</v>
      </c>
      <c r="W115" s="44">
        <v>0</v>
      </c>
      <c r="X115" s="44">
        <v>0</v>
      </c>
      <c r="Y115" s="44">
        <v>25</v>
      </c>
      <c r="Z115" s="44">
        <v>0</v>
      </c>
      <c r="AA115" s="44">
        <v>0</v>
      </c>
      <c r="AB115" s="44">
        <v>0</v>
      </c>
      <c r="AC115" s="44">
        <v>4</v>
      </c>
      <c r="AD115" s="44">
        <v>1</v>
      </c>
      <c r="AE115" s="44">
        <v>0</v>
      </c>
      <c r="AF115" s="44">
        <v>1</v>
      </c>
      <c r="AG115" s="44">
        <v>2</v>
      </c>
      <c r="AH115" s="44">
        <v>0</v>
      </c>
      <c r="AI115" s="44">
        <v>0</v>
      </c>
      <c r="AJ115" s="44">
        <v>0</v>
      </c>
      <c r="AK115" s="44">
        <v>0</v>
      </c>
      <c r="AL115" s="44">
        <v>0</v>
      </c>
      <c r="AM115" s="44">
        <v>0</v>
      </c>
      <c r="AN115" s="44">
        <v>0</v>
      </c>
      <c r="AO115" s="44">
        <v>0</v>
      </c>
      <c r="AP115" s="44">
        <v>0</v>
      </c>
      <c r="AQ115" s="44">
        <v>0</v>
      </c>
      <c r="AR115" s="44">
        <v>0</v>
      </c>
      <c r="AS115" s="44">
        <v>0</v>
      </c>
      <c r="AT115" s="44">
        <v>0.5</v>
      </c>
      <c r="AU115" s="44">
        <v>0</v>
      </c>
      <c r="AV115" s="44">
        <v>0</v>
      </c>
      <c r="AW115" s="44">
        <v>2</v>
      </c>
      <c r="AX115" s="44">
        <v>0</v>
      </c>
      <c r="AY115" s="44">
        <v>9</v>
      </c>
      <c r="AZ115" s="44">
        <v>0</v>
      </c>
      <c r="BA115" s="44">
        <v>0</v>
      </c>
      <c r="BB115" s="44">
        <v>0</v>
      </c>
      <c r="BC115" s="44">
        <v>0</v>
      </c>
      <c r="BD115" s="44">
        <v>0</v>
      </c>
      <c r="BE115" s="44">
        <v>0.5</v>
      </c>
      <c r="BF115" s="44">
        <v>0</v>
      </c>
      <c r="BG115" s="44">
        <v>0</v>
      </c>
      <c r="BH115" s="44">
        <v>0</v>
      </c>
      <c r="BJ115" s="44">
        <v>1</v>
      </c>
      <c r="BL115" s="44">
        <v>0</v>
      </c>
      <c r="BM115" s="44">
        <v>0</v>
      </c>
      <c r="BN115" s="44">
        <v>0</v>
      </c>
      <c r="BO115" s="44">
        <v>0</v>
      </c>
      <c r="BP115" s="44">
        <v>4</v>
      </c>
      <c r="BQ115" s="44">
        <v>0</v>
      </c>
      <c r="BR115" s="44">
        <v>1</v>
      </c>
      <c r="BS115" s="44">
        <v>0</v>
      </c>
      <c r="BT115" s="44">
        <v>0.5</v>
      </c>
      <c r="BU115" s="44">
        <v>4</v>
      </c>
      <c r="BV115" s="44">
        <v>0</v>
      </c>
      <c r="BW115" s="44">
        <v>0</v>
      </c>
      <c r="BZ115" s="44">
        <v>0</v>
      </c>
      <c r="CB115" s="44">
        <v>0</v>
      </c>
      <c r="CD115" s="44">
        <v>0</v>
      </c>
      <c r="CH115" s="44">
        <v>0</v>
      </c>
      <c r="CJ115" s="44">
        <v>2</v>
      </c>
      <c r="CK115" s="44">
        <v>0</v>
      </c>
      <c r="CL115" s="44">
        <v>0.5</v>
      </c>
      <c r="CM115" s="44">
        <v>0</v>
      </c>
      <c r="CN115" s="44">
        <v>0</v>
      </c>
      <c r="CO115" s="44">
        <v>0</v>
      </c>
      <c r="CP115" s="44">
        <v>0</v>
      </c>
      <c r="CQ115" s="44">
        <v>0</v>
      </c>
      <c r="CR115" s="44">
        <v>0</v>
      </c>
      <c r="CS115" s="44">
        <v>0.5</v>
      </c>
      <c r="CT115" s="44">
        <v>0</v>
      </c>
      <c r="CU115" s="44">
        <v>0</v>
      </c>
      <c r="CV115" s="44">
        <v>40</v>
      </c>
      <c r="CW115" s="44">
        <f t="shared" si="0"/>
        <v>59</v>
      </c>
      <c r="CX115" s="87">
        <f t="shared" si="1"/>
        <v>86.5</v>
      </c>
      <c r="CY115" s="91"/>
      <c r="CZ115" s="44">
        <v>0</v>
      </c>
      <c r="DA115" s="44"/>
      <c r="DB115" s="44"/>
    </row>
    <row r="116" spans="1:106" ht="15.75" customHeight="1" x14ac:dyDescent="0.3">
      <c r="A116" s="44" t="s">
        <v>212</v>
      </c>
      <c r="B116" s="44" t="s">
        <v>800</v>
      </c>
      <c r="C116" s="44" t="s">
        <v>798</v>
      </c>
      <c r="D116" s="44">
        <v>2018</v>
      </c>
      <c r="E116" s="45">
        <v>43271</v>
      </c>
      <c r="F116" s="44" t="s">
        <v>137</v>
      </c>
      <c r="G116" s="44" t="s">
        <v>41</v>
      </c>
      <c r="H116" s="37" t="s">
        <v>26</v>
      </c>
      <c r="I116" s="37" t="s">
        <v>26</v>
      </c>
      <c r="J116" s="37" t="s">
        <v>27</v>
      </c>
      <c r="K116" s="37" t="s">
        <v>26</v>
      </c>
      <c r="L116" s="37" t="s">
        <v>27</v>
      </c>
      <c r="M116" s="44">
        <v>1</v>
      </c>
      <c r="N116" s="44">
        <v>0.5</v>
      </c>
      <c r="O116" s="44">
        <v>0</v>
      </c>
      <c r="P116" s="44">
        <v>0.5</v>
      </c>
      <c r="Q116" s="44">
        <v>20</v>
      </c>
      <c r="R116" s="44">
        <v>2</v>
      </c>
      <c r="S116" s="44">
        <v>0</v>
      </c>
      <c r="T116" s="44">
        <v>0</v>
      </c>
      <c r="U116" s="44">
        <v>5</v>
      </c>
      <c r="V116" s="44">
        <v>0</v>
      </c>
      <c r="W116" s="44">
        <v>0</v>
      </c>
      <c r="X116" s="44">
        <v>0</v>
      </c>
      <c r="Y116" s="44">
        <v>35</v>
      </c>
      <c r="Z116" s="44">
        <v>0</v>
      </c>
      <c r="AA116" s="44">
        <v>0</v>
      </c>
      <c r="AB116" s="44">
        <v>0</v>
      </c>
      <c r="AC116" s="44">
        <v>4</v>
      </c>
      <c r="AD116" s="44">
        <v>13</v>
      </c>
      <c r="AE116" s="44">
        <v>5</v>
      </c>
      <c r="AF116" s="44">
        <v>0</v>
      </c>
      <c r="AG116" s="44">
        <v>0</v>
      </c>
      <c r="AH116" s="44">
        <v>0</v>
      </c>
      <c r="AI116" s="44">
        <v>0</v>
      </c>
      <c r="AJ116" s="44">
        <v>0</v>
      </c>
      <c r="AK116" s="44">
        <v>0</v>
      </c>
      <c r="AL116" s="44">
        <v>0</v>
      </c>
      <c r="AM116" s="44">
        <v>0</v>
      </c>
      <c r="AN116" s="44">
        <v>0</v>
      </c>
      <c r="AO116" s="44">
        <v>0</v>
      </c>
      <c r="AP116" s="44">
        <v>0.5</v>
      </c>
      <c r="AQ116" s="44">
        <v>0</v>
      </c>
      <c r="AR116" s="44">
        <v>0</v>
      </c>
      <c r="AS116" s="44">
        <v>0</v>
      </c>
      <c r="AT116" s="44">
        <v>0</v>
      </c>
      <c r="AU116" s="44">
        <v>0</v>
      </c>
      <c r="AV116" s="44">
        <v>0</v>
      </c>
      <c r="AW116" s="44">
        <v>1</v>
      </c>
      <c r="AX116" s="44">
        <v>0</v>
      </c>
      <c r="AY116" s="44">
        <v>0</v>
      </c>
      <c r="AZ116" s="44">
        <v>0</v>
      </c>
      <c r="BA116" s="44">
        <v>0</v>
      </c>
      <c r="BB116" s="44">
        <v>0</v>
      </c>
      <c r="BC116" s="44">
        <v>0</v>
      </c>
      <c r="BD116" s="44">
        <v>0</v>
      </c>
      <c r="BE116" s="44">
        <v>0</v>
      </c>
      <c r="BF116" s="44">
        <v>0</v>
      </c>
      <c r="BG116" s="44">
        <v>0</v>
      </c>
      <c r="BH116" s="44">
        <v>0</v>
      </c>
      <c r="BJ116" s="44">
        <v>0</v>
      </c>
      <c r="BL116" s="44">
        <v>0</v>
      </c>
      <c r="BM116" s="44">
        <v>0</v>
      </c>
      <c r="BN116" s="44">
        <v>0</v>
      </c>
      <c r="BO116" s="44">
        <v>0</v>
      </c>
      <c r="BP116" s="44">
        <v>8</v>
      </c>
      <c r="BQ116" s="44">
        <v>0</v>
      </c>
      <c r="BR116" s="44">
        <v>0</v>
      </c>
      <c r="BS116" s="44">
        <v>0</v>
      </c>
      <c r="BT116" s="44">
        <v>0.5</v>
      </c>
      <c r="BU116" s="44">
        <v>4</v>
      </c>
      <c r="BV116" s="44">
        <v>0</v>
      </c>
      <c r="BW116" s="44">
        <v>0</v>
      </c>
      <c r="BZ116" s="44">
        <v>0</v>
      </c>
      <c r="CB116" s="44">
        <v>0</v>
      </c>
      <c r="CD116" s="44">
        <v>0</v>
      </c>
      <c r="CH116" s="44">
        <v>0</v>
      </c>
      <c r="CJ116" s="44">
        <v>0</v>
      </c>
      <c r="CK116" s="44">
        <v>0</v>
      </c>
      <c r="CL116" s="44">
        <v>0</v>
      </c>
      <c r="CM116" s="44">
        <v>0</v>
      </c>
      <c r="CN116" s="44">
        <v>0</v>
      </c>
      <c r="CO116" s="44">
        <v>0</v>
      </c>
      <c r="CP116" s="44">
        <v>0</v>
      </c>
      <c r="CQ116" s="44">
        <v>0</v>
      </c>
      <c r="CR116" s="44">
        <v>0</v>
      </c>
      <c r="CS116" s="44">
        <v>0.5</v>
      </c>
      <c r="CT116" s="44">
        <v>0</v>
      </c>
      <c r="CU116" s="44">
        <v>0</v>
      </c>
      <c r="CV116" s="44">
        <v>80</v>
      </c>
      <c r="CW116" s="44">
        <f t="shared" si="0"/>
        <v>76.5</v>
      </c>
      <c r="CX116" s="87">
        <f t="shared" si="1"/>
        <v>104</v>
      </c>
      <c r="CY116" s="91"/>
      <c r="CZ116" s="44">
        <v>0</v>
      </c>
      <c r="DA116" s="44"/>
      <c r="DB116" s="44"/>
    </row>
    <row r="117" spans="1:106" ht="15.75" customHeight="1" x14ac:dyDescent="0.3">
      <c r="A117" s="44" t="s">
        <v>212</v>
      </c>
      <c r="B117" s="44" t="s">
        <v>800</v>
      </c>
      <c r="C117" s="44" t="s">
        <v>798</v>
      </c>
      <c r="D117" s="44">
        <v>2018</v>
      </c>
      <c r="E117" s="45">
        <v>43271</v>
      </c>
      <c r="F117" s="44" t="s">
        <v>137</v>
      </c>
      <c r="G117" s="44" t="s">
        <v>44</v>
      </c>
      <c r="H117" s="37" t="s">
        <v>21</v>
      </c>
      <c r="I117" s="37" t="s">
        <v>21</v>
      </c>
      <c r="J117" s="37" t="s">
        <v>22</v>
      </c>
      <c r="K117" s="37" t="s">
        <v>21</v>
      </c>
      <c r="L117" s="37" t="s">
        <v>22</v>
      </c>
      <c r="M117" s="44">
        <v>0</v>
      </c>
      <c r="N117" s="44">
        <v>0</v>
      </c>
      <c r="O117" s="44">
        <v>0.5</v>
      </c>
      <c r="P117" s="44">
        <v>0</v>
      </c>
      <c r="Q117" s="44">
        <v>15</v>
      </c>
      <c r="R117" s="44">
        <v>0.5</v>
      </c>
      <c r="S117" s="44">
        <v>0</v>
      </c>
      <c r="T117" s="44">
        <v>0</v>
      </c>
      <c r="U117" s="44">
        <v>4</v>
      </c>
      <c r="V117" s="44">
        <v>0</v>
      </c>
      <c r="W117" s="44">
        <v>0</v>
      </c>
      <c r="X117" s="44">
        <v>0</v>
      </c>
      <c r="Y117" s="44">
        <v>40</v>
      </c>
      <c r="Z117" s="44">
        <v>0</v>
      </c>
      <c r="AA117" s="44">
        <v>0</v>
      </c>
      <c r="AB117" s="44">
        <v>0</v>
      </c>
      <c r="AC117" s="44">
        <v>3</v>
      </c>
      <c r="AD117" s="44">
        <v>9</v>
      </c>
      <c r="AE117" s="44">
        <v>4</v>
      </c>
      <c r="AF117" s="44">
        <v>0</v>
      </c>
      <c r="AG117" s="44">
        <v>0</v>
      </c>
      <c r="AH117" s="44">
        <v>0</v>
      </c>
      <c r="AI117" s="44">
        <v>0</v>
      </c>
      <c r="AJ117" s="44">
        <v>0.5</v>
      </c>
      <c r="AK117" s="44">
        <v>0</v>
      </c>
      <c r="AL117" s="44">
        <v>0</v>
      </c>
      <c r="AM117" s="44">
        <v>0</v>
      </c>
      <c r="AN117" s="44">
        <v>0</v>
      </c>
      <c r="AO117" s="44">
        <v>0</v>
      </c>
      <c r="AP117" s="44">
        <v>6</v>
      </c>
      <c r="AQ117" s="44">
        <v>0</v>
      </c>
      <c r="AR117" s="44">
        <v>0</v>
      </c>
      <c r="AS117" s="44">
        <v>0</v>
      </c>
      <c r="AT117" s="44">
        <v>0</v>
      </c>
      <c r="AU117" s="44">
        <v>0</v>
      </c>
      <c r="AV117" s="44">
        <v>0</v>
      </c>
      <c r="AW117" s="44">
        <v>0</v>
      </c>
      <c r="AX117" s="44">
        <v>0</v>
      </c>
      <c r="AY117" s="44">
        <v>0</v>
      </c>
      <c r="AZ117" s="44">
        <v>0</v>
      </c>
      <c r="BA117" s="44">
        <v>0</v>
      </c>
      <c r="BB117" s="44">
        <v>0</v>
      </c>
      <c r="BC117" s="44">
        <v>0</v>
      </c>
      <c r="BD117" s="44">
        <v>0</v>
      </c>
      <c r="BE117" s="44">
        <v>0</v>
      </c>
      <c r="BF117" s="44">
        <v>0</v>
      </c>
      <c r="BG117" s="44">
        <v>0</v>
      </c>
      <c r="BH117" s="44">
        <v>0</v>
      </c>
      <c r="BJ117" s="44">
        <v>0</v>
      </c>
      <c r="BL117" s="44">
        <v>0</v>
      </c>
      <c r="BM117" s="44">
        <v>0</v>
      </c>
      <c r="BN117" s="44">
        <v>1</v>
      </c>
      <c r="BO117" s="44">
        <v>0</v>
      </c>
      <c r="BP117" s="44">
        <v>18</v>
      </c>
      <c r="BQ117" s="44">
        <v>0</v>
      </c>
      <c r="BR117" s="44">
        <v>0</v>
      </c>
      <c r="BS117" s="44">
        <v>0</v>
      </c>
      <c r="BT117" s="44">
        <v>1</v>
      </c>
      <c r="BU117" s="44">
        <v>7</v>
      </c>
      <c r="BV117" s="44">
        <v>0</v>
      </c>
      <c r="BW117" s="44">
        <v>0</v>
      </c>
      <c r="BZ117" s="44">
        <v>0</v>
      </c>
      <c r="CB117" s="44">
        <v>0</v>
      </c>
      <c r="CD117" s="44">
        <v>0</v>
      </c>
      <c r="CH117" s="44">
        <v>0</v>
      </c>
      <c r="CJ117" s="44">
        <v>0</v>
      </c>
      <c r="CK117" s="44">
        <v>0</v>
      </c>
      <c r="CL117" s="44">
        <v>0</v>
      </c>
      <c r="CM117" s="44">
        <v>0</v>
      </c>
      <c r="CN117" s="44">
        <v>0</v>
      </c>
      <c r="CO117" s="44">
        <v>0</v>
      </c>
      <c r="CP117" s="44">
        <v>0</v>
      </c>
      <c r="CQ117" s="44">
        <v>3</v>
      </c>
      <c r="CR117" s="44">
        <v>0</v>
      </c>
      <c r="CS117" s="44">
        <v>0</v>
      </c>
      <c r="CT117" s="44">
        <v>0</v>
      </c>
      <c r="CU117" s="44">
        <v>0</v>
      </c>
      <c r="CV117" s="44">
        <v>80</v>
      </c>
      <c r="CW117" s="44">
        <f t="shared" si="0"/>
        <v>96.5</v>
      </c>
      <c r="CX117" s="87">
        <f t="shared" si="1"/>
        <v>96</v>
      </c>
      <c r="CY117" s="91"/>
      <c r="CZ117" s="44">
        <v>6</v>
      </c>
      <c r="DA117" s="44"/>
      <c r="DB117" s="44"/>
    </row>
    <row r="118" spans="1:106" ht="15.75" customHeight="1" x14ac:dyDescent="0.3">
      <c r="A118" s="44" t="s">
        <v>212</v>
      </c>
      <c r="B118" s="44" t="s">
        <v>800</v>
      </c>
      <c r="C118" s="44" t="s">
        <v>798</v>
      </c>
      <c r="D118" s="44">
        <v>2018</v>
      </c>
      <c r="E118" s="45">
        <v>43271</v>
      </c>
      <c r="F118" s="44" t="s">
        <v>137</v>
      </c>
      <c r="G118" s="44" t="s">
        <v>48</v>
      </c>
      <c r="H118" s="37" t="s">
        <v>22</v>
      </c>
      <c r="I118" s="37" t="s">
        <v>22</v>
      </c>
      <c r="J118" s="37" t="s">
        <v>21</v>
      </c>
      <c r="K118" s="37" t="s">
        <v>22</v>
      </c>
      <c r="L118" s="37" t="s">
        <v>21</v>
      </c>
      <c r="M118" s="44">
        <v>1</v>
      </c>
      <c r="N118" s="44">
        <v>0.5</v>
      </c>
      <c r="O118" s="44">
        <v>2</v>
      </c>
      <c r="P118" s="44">
        <v>0.5</v>
      </c>
      <c r="Q118" s="44">
        <v>55</v>
      </c>
      <c r="R118" s="44">
        <v>7</v>
      </c>
      <c r="S118" s="44">
        <v>0</v>
      </c>
      <c r="T118" s="44">
        <v>0</v>
      </c>
      <c r="U118" s="44">
        <v>5</v>
      </c>
      <c r="V118" s="44">
        <v>0</v>
      </c>
      <c r="W118" s="44">
        <v>0</v>
      </c>
      <c r="X118" s="44">
        <v>0</v>
      </c>
      <c r="Y118" s="44">
        <v>6</v>
      </c>
      <c r="Z118" s="44">
        <v>0</v>
      </c>
      <c r="AA118" s="44">
        <v>0</v>
      </c>
      <c r="AB118" s="44">
        <v>0</v>
      </c>
      <c r="AC118" s="44">
        <v>6</v>
      </c>
      <c r="AD118" s="44">
        <v>0.5</v>
      </c>
      <c r="AE118" s="44">
        <v>0.5</v>
      </c>
      <c r="AF118" s="44">
        <v>0.5</v>
      </c>
      <c r="AG118" s="44">
        <v>0</v>
      </c>
      <c r="AH118" s="44">
        <v>0</v>
      </c>
      <c r="AI118" s="44">
        <v>0</v>
      </c>
      <c r="AJ118" s="44">
        <v>0</v>
      </c>
      <c r="AK118" s="44">
        <v>0</v>
      </c>
      <c r="AL118" s="44">
        <v>0</v>
      </c>
      <c r="AM118" s="44">
        <v>0</v>
      </c>
      <c r="AN118" s="44">
        <v>0</v>
      </c>
      <c r="AO118" s="44">
        <v>0</v>
      </c>
      <c r="AP118" s="44">
        <v>0</v>
      </c>
      <c r="AQ118" s="44">
        <v>0</v>
      </c>
      <c r="AR118" s="44">
        <v>0</v>
      </c>
      <c r="AS118" s="44">
        <v>0</v>
      </c>
      <c r="AT118" s="44">
        <v>0</v>
      </c>
      <c r="AU118" s="44">
        <v>0</v>
      </c>
      <c r="AV118" s="44">
        <v>0</v>
      </c>
      <c r="AW118" s="44">
        <v>0</v>
      </c>
      <c r="AX118" s="44">
        <v>0</v>
      </c>
      <c r="AY118" s="44">
        <v>4</v>
      </c>
      <c r="AZ118" s="44">
        <v>0</v>
      </c>
      <c r="BA118" s="44">
        <v>0</v>
      </c>
      <c r="BB118" s="44">
        <v>0</v>
      </c>
      <c r="BC118" s="44">
        <v>0</v>
      </c>
      <c r="BD118" s="44">
        <v>0</v>
      </c>
      <c r="BE118" s="44">
        <v>0.5</v>
      </c>
      <c r="BF118" s="44">
        <v>0</v>
      </c>
      <c r="BG118" s="44">
        <v>0</v>
      </c>
      <c r="BH118" s="44">
        <v>0</v>
      </c>
      <c r="BJ118" s="44">
        <v>0</v>
      </c>
      <c r="BL118" s="44">
        <v>0</v>
      </c>
      <c r="BM118" s="44">
        <v>0</v>
      </c>
      <c r="BN118" s="44">
        <v>0</v>
      </c>
      <c r="BO118" s="44">
        <v>0</v>
      </c>
      <c r="BP118" s="44">
        <v>5</v>
      </c>
      <c r="BQ118" s="44">
        <v>0</v>
      </c>
      <c r="BR118" s="44">
        <v>0</v>
      </c>
      <c r="BS118" s="44">
        <v>0</v>
      </c>
      <c r="BT118" s="44">
        <v>4</v>
      </c>
      <c r="BU118" s="44">
        <v>3</v>
      </c>
      <c r="BV118" s="44">
        <v>0</v>
      </c>
      <c r="BW118" s="44">
        <v>0</v>
      </c>
      <c r="BZ118" s="44">
        <v>0</v>
      </c>
      <c r="CB118" s="44">
        <v>0</v>
      </c>
      <c r="CD118" s="44">
        <v>0</v>
      </c>
      <c r="CH118" s="44">
        <v>0</v>
      </c>
      <c r="CJ118" s="44">
        <v>0</v>
      </c>
      <c r="CK118" s="44">
        <v>0</v>
      </c>
      <c r="CL118" s="44">
        <v>0</v>
      </c>
      <c r="CM118" s="44">
        <v>0</v>
      </c>
      <c r="CN118" s="44">
        <v>0</v>
      </c>
      <c r="CO118" s="44">
        <v>0</v>
      </c>
      <c r="CP118" s="44">
        <v>0</v>
      </c>
      <c r="CQ118" s="44">
        <v>0.5</v>
      </c>
      <c r="CR118" s="44">
        <v>0</v>
      </c>
      <c r="CS118" s="44">
        <v>0.5</v>
      </c>
      <c r="CT118" s="44">
        <v>0</v>
      </c>
      <c r="CU118" s="44">
        <v>0</v>
      </c>
      <c r="CV118" s="44">
        <v>23</v>
      </c>
      <c r="CW118" s="44">
        <f t="shared" si="0"/>
        <v>36</v>
      </c>
      <c r="CX118" s="87">
        <f t="shared" si="1"/>
        <v>89</v>
      </c>
      <c r="CY118" s="91"/>
      <c r="CZ118" s="44">
        <v>0</v>
      </c>
      <c r="DA118" s="44"/>
      <c r="DB118" s="44"/>
    </row>
    <row r="119" spans="1:106" ht="15.75" customHeight="1" x14ac:dyDescent="0.3">
      <c r="A119" s="44" t="s">
        <v>212</v>
      </c>
      <c r="B119" s="44" t="s">
        <v>800</v>
      </c>
      <c r="C119" s="44" t="s">
        <v>798</v>
      </c>
      <c r="D119" s="44">
        <v>2018</v>
      </c>
      <c r="E119" s="45">
        <v>43271</v>
      </c>
      <c r="F119" s="44" t="s">
        <v>137</v>
      </c>
      <c r="G119" s="44" t="s">
        <v>52</v>
      </c>
      <c r="H119" s="37" t="s">
        <v>27</v>
      </c>
      <c r="I119" s="37" t="s">
        <v>27</v>
      </c>
      <c r="J119" s="37" t="s">
        <v>26</v>
      </c>
      <c r="K119" s="37" t="s">
        <v>27</v>
      </c>
      <c r="L119" s="37" t="s">
        <v>26</v>
      </c>
      <c r="M119" s="44">
        <v>0.5</v>
      </c>
      <c r="N119" s="44">
        <v>0</v>
      </c>
      <c r="O119" s="44">
        <v>0.5</v>
      </c>
      <c r="P119" s="44">
        <v>0.5</v>
      </c>
      <c r="Q119" s="44">
        <v>30</v>
      </c>
      <c r="R119" s="44">
        <v>2</v>
      </c>
      <c r="S119" s="44">
        <v>0</v>
      </c>
      <c r="T119" s="44">
        <v>0</v>
      </c>
      <c r="U119" s="44">
        <v>2</v>
      </c>
      <c r="V119" s="44">
        <v>0.5</v>
      </c>
      <c r="W119" s="44">
        <v>0</v>
      </c>
      <c r="X119" s="44">
        <v>0</v>
      </c>
      <c r="Y119" s="44">
        <v>18</v>
      </c>
      <c r="Z119" s="44">
        <v>0</v>
      </c>
      <c r="AA119" s="44">
        <v>0</v>
      </c>
      <c r="AB119" s="44">
        <v>0</v>
      </c>
      <c r="AC119" s="44">
        <v>6</v>
      </c>
      <c r="AD119" s="44">
        <v>4</v>
      </c>
      <c r="AE119" s="44">
        <v>0.5</v>
      </c>
      <c r="AF119" s="44">
        <v>0</v>
      </c>
      <c r="AG119" s="44">
        <v>0</v>
      </c>
      <c r="AH119" s="44">
        <v>0</v>
      </c>
      <c r="AI119" s="44">
        <v>0</v>
      </c>
      <c r="AJ119" s="44">
        <v>0</v>
      </c>
      <c r="AK119" s="44">
        <v>0</v>
      </c>
      <c r="AL119" s="44">
        <v>0</v>
      </c>
      <c r="AM119" s="44">
        <v>0</v>
      </c>
      <c r="AN119" s="44">
        <v>0</v>
      </c>
      <c r="AO119" s="44">
        <v>0</v>
      </c>
      <c r="AP119" s="44">
        <v>0</v>
      </c>
      <c r="AQ119" s="44">
        <v>0</v>
      </c>
      <c r="AR119" s="44">
        <v>0</v>
      </c>
      <c r="AS119" s="44">
        <v>0</v>
      </c>
      <c r="AT119" s="44">
        <v>0</v>
      </c>
      <c r="AU119" s="44">
        <v>0</v>
      </c>
      <c r="AV119" s="44">
        <v>0</v>
      </c>
      <c r="AW119" s="44">
        <v>0.5</v>
      </c>
      <c r="AX119" s="44">
        <v>0</v>
      </c>
      <c r="AY119" s="44">
        <v>3</v>
      </c>
      <c r="AZ119" s="44">
        <v>0</v>
      </c>
      <c r="BA119" s="44">
        <v>0</v>
      </c>
      <c r="BB119" s="44">
        <v>0</v>
      </c>
      <c r="BC119" s="44">
        <v>0</v>
      </c>
      <c r="BD119" s="44">
        <v>0</v>
      </c>
      <c r="BE119" s="44">
        <v>0.5</v>
      </c>
      <c r="BF119" s="44">
        <v>0</v>
      </c>
      <c r="BG119" s="44">
        <v>0</v>
      </c>
      <c r="BH119" s="44">
        <v>0</v>
      </c>
      <c r="BJ119" s="44">
        <v>0</v>
      </c>
      <c r="BL119" s="44">
        <v>0</v>
      </c>
      <c r="BM119" s="44">
        <v>0</v>
      </c>
      <c r="BN119" s="44">
        <v>3</v>
      </c>
      <c r="BO119" s="44">
        <v>0</v>
      </c>
      <c r="BP119" s="44">
        <v>16</v>
      </c>
      <c r="BQ119" s="44">
        <v>0</v>
      </c>
      <c r="BR119" s="44">
        <v>0</v>
      </c>
      <c r="BS119" s="44">
        <v>0</v>
      </c>
      <c r="BT119" s="44">
        <v>0.5</v>
      </c>
      <c r="BU119" s="44">
        <v>15</v>
      </c>
      <c r="BV119" s="44">
        <v>0</v>
      </c>
      <c r="BW119" s="44">
        <v>0</v>
      </c>
      <c r="BZ119" s="44">
        <v>0</v>
      </c>
      <c r="CB119" s="44">
        <v>0</v>
      </c>
      <c r="CD119" s="44">
        <v>0</v>
      </c>
      <c r="CH119" s="44">
        <v>0</v>
      </c>
      <c r="CJ119" s="44">
        <v>0</v>
      </c>
      <c r="CK119" s="44">
        <v>0</v>
      </c>
      <c r="CL119" s="44">
        <v>0</v>
      </c>
      <c r="CM119" s="44">
        <v>0</v>
      </c>
      <c r="CN119" s="44">
        <v>0</v>
      </c>
      <c r="CO119" s="44">
        <v>0</v>
      </c>
      <c r="CP119" s="44">
        <v>0</v>
      </c>
      <c r="CQ119" s="44">
        <v>3</v>
      </c>
      <c r="CR119" s="44">
        <v>0</v>
      </c>
      <c r="CS119" s="44">
        <v>0.5</v>
      </c>
      <c r="CT119" s="44">
        <v>0</v>
      </c>
      <c r="CU119" s="44">
        <v>0</v>
      </c>
      <c r="CV119" s="44">
        <v>70</v>
      </c>
      <c r="CW119" s="44">
        <f t="shared" si="0"/>
        <v>73</v>
      </c>
      <c r="CX119" s="87">
        <f t="shared" si="1"/>
        <v>103.5</v>
      </c>
      <c r="CY119" s="91"/>
      <c r="CZ119" s="44">
        <v>17</v>
      </c>
      <c r="DA119" s="44"/>
      <c r="DB119" s="44"/>
    </row>
    <row r="120" spans="1:106" ht="15.75" customHeight="1" x14ac:dyDescent="0.3">
      <c r="A120" s="44" t="s">
        <v>212</v>
      </c>
      <c r="B120" s="44" t="s">
        <v>800</v>
      </c>
      <c r="C120" s="44" t="s">
        <v>798</v>
      </c>
      <c r="D120" s="44">
        <v>2018</v>
      </c>
      <c r="E120" s="45">
        <v>43271</v>
      </c>
      <c r="F120" s="44" t="s">
        <v>137</v>
      </c>
      <c r="G120" s="44" t="s">
        <v>55</v>
      </c>
      <c r="H120" s="37" t="s">
        <v>26</v>
      </c>
      <c r="I120" s="37" t="s">
        <v>26</v>
      </c>
      <c r="J120" s="37" t="s">
        <v>27</v>
      </c>
      <c r="K120" s="37" t="s">
        <v>26</v>
      </c>
      <c r="L120" s="37" t="s">
        <v>27</v>
      </c>
      <c r="M120" s="44">
        <v>0.5</v>
      </c>
      <c r="N120" s="44">
        <v>0.5</v>
      </c>
      <c r="O120" s="44">
        <v>0.5</v>
      </c>
      <c r="P120" s="44">
        <v>0.5</v>
      </c>
      <c r="Q120" s="44">
        <v>30</v>
      </c>
      <c r="R120" s="44">
        <v>6</v>
      </c>
      <c r="S120" s="44">
        <v>0</v>
      </c>
      <c r="T120" s="44">
        <v>0</v>
      </c>
      <c r="U120" s="44">
        <v>1</v>
      </c>
      <c r="V120" s="44">
        <v>0.5</v>
      </c>
      <c r="W120" s="44">
        <v>0</v>
      </c>
      <c r="X120" s="44">
        <v>0</v>
      </c>
      <c r="Y120" s="44">
        <v>40</v>
      </c>
      <c r="Z120" s="44">
        <v>0</v>
      </c>
      <c r="AA120" s="44">
        <v>0</v>
      </c>
      <c r="AB120" s="44">
        <v>0</v>
      </c>
      <c r="AC120" s="44">
        <v>5</v>
      </c>
      <c r="AD120" s="44">
        <v>3</v>
      </c>
      <c r="AE120" s="44">
        <v>0</v>
      </c>
      <c r="AF120" s="44">
        <v>1</v>
      </c>
      <c r="AG120" s="44">
        <v>0</v>
      </c>
      <c r="AH120" s="44">
        <v>0.5</v>
      </c>
      <c r="AI120" s="44">
        <v>0</v>
      </c>
      <c r="AJ120" s="44">
        <v>0.5</v>
      </c>
      <c r="AK120" s="44">
        <v>0</v>
      </c>
      <c r="AL120" s="44">
        <v>0</v>
      </c>
      <c r="AM120" s="44">
        <v>0</v>
      </c>
      <c r="AN120" s="44">
        <v>0</v>
      </c>
      <c r="AO120" s="44">
        <v>0</v>
      </c>
      <c r="AP120" s="44">
        <v>0.5</v>
      </c>
      <c r="AQ120" s="44">
        <v>0</v>
      </c>
      <c r="AR120" s="44">
        <v>0</v>
      </c>
      <c r="AS120" s="44">
        <v>0</v>
      </c>
      <c r="AT120" s="44">
        <v>0</v>
      </c>
      <c r="AU120" s="44">
        <v>0</v>
      </c>
      <c r="AV120" s="44">
        <v>0</v>
      </c>
      <c r="AW120" s="44">
        <v>2</v>
      </c>
      <c r="AX120" s="44">
        <v>0</v>
      </c>
      <c r="AY120" s="44">
        <v>8</v>
      </c>
      <c r="AZ120" s="44">
        <v>0</v>
      </c>
      <c r="BA120" s="44">
        <v>0.5</v>
      </c>
      <c r="BB120" s="44">
        <v>0</v>
      </c>
      <c r="BC120" s="44">
        <v>0</v>
      </c>
      <c r="BD120" s="44">
        <v>0</v>
      </c>
      <c r="BE120" s="44">
        <v>0</v>
      </c>
      <c r="BF120" s="44">
        <v>0</v>
      </c>
      <c r="BG120" s="44">
        <v>0</v>
      </c>
      <c r="BH120" s="44">
        <v>0</v>
      </c>
      <c r="BJ120" s="44">
        <v>0</v>
      </c>
      <c r="BL120" s="44">
        <v>0</v>
      </c>
      <c r="BM120" s="44">
        <v>0</v>
      </c>
      <c r="BN120" s="44">
        <v>0.5</v>
      </c>
      <c r="BO120" s="44">
        <v>0</v>
      </c>
      <c r="BP120" s="44">
        <v>6</v>
      </c>
      <c r="BQ120" s="44">
        <v>0</v>
      </c>
      <c r="BR120" s="44">
        <v>0</v>
      </c>
      <c r="BS120" s="44">
        <v>0</v>
      </c>
      <c r="BT120" s="44">
        <v>0.5</v>
      </c>
      <c r="BU120" s="44">
        <v>3</v>
      </c>
      <c r="BV120" s="44">
        <v>0</v>
      </c>
      <c r="BW120" s="44">
        <v>0</v>
      </c>
      <c r="BZ120" s="44">
        <v>0</v>
      </c>
      <c r="CB120" s="44">
        <v>0</v>
      </c>
      <c r="CD120" s="44">
        <v>0</v>
      </c>
      <c r="CH120" s="44">
        <v>0</v>
      </c>
      <c r="CJ120" s="44">
        <v>0</v>
      </c>
      <c r="CK120" s="44">
        <v>0</v>
      </c>
      <c r="CL120" s="44">
        <v>0.5</v>
      </c>
      <c r="CM120" s="44">
        <v>0</v>
      </c>
      <c r="CN120" s="44">
        <v>0</v>
      </c>
      <c r="CO120" s="44">
        <v>0</v>
      </c>
      <c r="CP120" s="44">
        <v>0</v>
      </c>
      <c r="CQ120" s="44">
        <v>0.5</v>
      </c>
      <c r="CR120" s="44">
        <v>0</v>
      </c>
      <c r="CS120" s="44">
        <v>0</v>
      </c>
      <c r="CT120" s="44">
        <v>0</v>
      </c>
      <c r="CU120" s="44">
        <v>0</v>
      </c>
      <c r="CV120" s="44">
        <v>55</v>
      </c>
      <c r="CW120" s="44">
        <f t="shared" si="0"/>
        <v>73.5</v>
      </c>
      <c r="CX120" s="87">
        <f t="shared" si="1"/>
        <v>93</v>
      </c>
      <c r="CY120" s="91"/>
      <c r="CZ120" s="44">
        <v>4</v>
      </c>
      <c r="DA120" s="44"/>
      <c r="DB120" s="44"/>
    </row>
    <row r="121" spans="1:106" ht="15.75" customHeight="1" x14ac:dyDescent="0.3">
      <c r="A121" s="44" t="s">
        <v>212</v>
      </c>
      <c r="B121" s="44" t="s">
        <v>800</v>
      </c>
      <c r="C121" s="44" t="s">
        <v>798</v>
      </c>
      <c r="D121" s="44">
        <v>2018</v>
      </c>
      <c r="E121" s="45">
        <v>43271</v>
      </c>
      <c r="F121" s="44" t="s">
        <v>137</v>
      </c>
      <c r="G121" s="44" t="s">
        <v>161</v>
      </c>
      <c r="H121" s="37" t="s">
        <v>45</v>
      </c>
      <c r="I121" s="37" t="s">
        <v>45</v>
      </c>
      <c r="J121" s="37" t="s">
        <v>45</v>
      </c>
      <c r="K121" s="37" t="s">
        <v>45</v>
      </c>
      <c r="L121" s="37" t="s">
        <v>45</v>
      </c>
      <c r="M121" s="44">
        <v>0</v>
      </c>
      <c r="N121" s="44">
        <v>0.5</v>
      </c>
      <c r="O121" s="44">
        <v>0.5</v>
      </c>
      <c r="P121" s="44">
        <v>0.5</v>
      </c>
      <c r="Q121" s="44">
        <v>12</v>
      </c>
      <c r="R121" s="44">
        <v>27</v>
      </c>
      <c r="S121" s="44">
        <v>0</v>
      </c>
      <c r="T121" s="44">
        <v>0</v>
      </c>
      <c r="U121" s="44">
        <v>2</v>
      </c>
      <c r="V121" s="44">
        <v>0.5</v>
      </c>
      <c r="W121" s="44">
        <v>0</v>
      </c>
      <c r="X121" s="44">
        <v>0</v>
      </c>
      <c r="Y121" s="44">
        <v>28</v>
      </c>
      <c r="Z121" s="44">
        <v>0</v>
      </c>
      <c r="AA121" s="44">
        <v>0</v>
      </c>
      <c r="AB121" s="44">
        <v>0</v>
      </c>
      <c r="AC121" s="44">
        <v>8</v>
      </c>
      <c r="AD121" s="44">
        <v>1</v>
      </c>
      <c r="AE121" s="44">
        <v>0</v>
      </c>
      <c r="AF121" s="44">
        <v>0</v>
      </c>
      <c r="AG121" s="44">
        <v>4</v>
      </c>
      <c r="AH121" s="44">
        <v>0.5</v>
      </c>
      <c r="AI121" s="44">
        <v>0</v>
      </c>
      <c r="AJ121" s="44">
        <v>0.5</v>
      </c>
      <c r="AK121" s="44">
        <v>0</v>
      </c>
      <c r="AL121" s="44">
        <v>0</v>
      </c>
      <c r="AM121" s="44">
        <v>0</v>
      </c>
      <c r="AN121" s="44">
        <v>0</v>
      </c>
      <c r="AO121" s="44">
        <v>0</v>
      </c>
      <c r="AP121" s="44">
        <v>0</v>
      </c>
      <c r="AQ121" s="44">
        <v>0</v>
      </c>
      <c r="AR121" s="44">
        <v>0</v>
      </c>
      <c r="AS121" s="44">
        <v>0</v>
      </c>
      <c r="AT121" s="44">
        <v>0</v>
      </c>
      <c r="AU121" s="44">
        <v>0</v>
      </c>
      <c r="AV121" s="44">
        <v>0</v>
      </c>
      <c r="AW121" s="44">
        <v>0.5</v>
      </c>
      <c r="AX121" s="44">
        <v>0</v>
      </c>
      <c r="AY121" s="44">
        <v>5</v>
      </c>
      <c r="AZ121" s="44">
        <v>0</v>
      </c>
      <c r="BA121" s="44">
        <v>0.5</v>
      </c>
      <c r="BB121" s="44">
        <v>0</v>
      </c>
      <c r="BC121" s="44">
        <v>0</v>
      </c>
      <c r="BD121" s="44">
        <v>0</v>
      </c>
      <c r="BE121" s="44">
        <v>0</v>
      </c>
      <c r="BF121" s="44">
        <v>0</v>
      </c>
      <c r="BG121" s="44">
        <v>0</v>
      </c>
      <c r="BH121" s="44">
        <v>0</v>
      </c>
      <c r="BJ121" s="44">
        <v>0</v>
      </c>
      <c r="BL121" s="44">
        <v>0</v>
      </c>
      <c r="BM121" s="44">
        <v>0</v>
      </c>
      <c r="BN121" s="44">
        <v>0</v>
      </c>
      <c r="BO121" s="44">
        <v>0</v>
      </c>
      <c r="BP121" s="44">
        <v>4</v>
      </c>
      <c r="BQ121" s="44">
        <v>0</v>
      </c>
      <c r="BR121" s="44">
        <v>0.5</v>
      </c>
      <c r="BS121" s="44">
        <v>0</v>
      </c>
      <c r="BT121" s="44">
        <v>0.5</v>
      </c>
      <c r="BU121" s="44">
        <v>3</v>
      </c>
      <c r="BV121" s="44">
        <v>0</v>
      </c>
      <c r="BW121" s="44">
        <v>0</v>
      </c>
      <c r="BZ121" s="44">
        <v>0</v>
      </c>
      <c r="CB121" s="44">
        <v>0</v>
      </c>
      <c r="CD121" s="44">
        <v>0</v>
      </c>
      <c r="CH121" s="44">
        <v>0</v>
      </c>
      <c r="CJ121" s="44">
        <v>0</v>
      </c>
      <c r="CK121" s="44">
        <v>0</v>
      </c>
      <c r="CL121" s="44">
        <v>0</v>
      </c>
      <c r="CM121" s="44">
        <v>0</v>
      </c>
      <c r="CN121" s="44">
        <v>0</v>
      </c>
      <c r="CO121" s="44">
        <v>0</v>
      </c>
      <c r="CP121" s="44">
        <v>0</v>
      </c>
      <c r="CQ121" s="44">
        <v>3</v>
      </c>
      <c r="CR121" s="44">
        <v>0</v>
      </c>
      <c r="CS121" s="44">
        <v>0.5</v>
      </c>
      <c r="CT121" s="44">
        <v>0</v>
      </c>
      <c r="CU121" s="44">
        <v>0</v>
      </c>
      <c r="CV121" s="44">
        <v>60</v>
      </c>
      <c r="CW121" s="44">
        <f t="shared" si="0"/>
        <v>62</v>
      </c>
      <c r="CX121" s="87">
        <f t="shared" si="1"/>
        <v>100.5</v>
      </c>
      <c r="CY121" s="91"/>
      <c r="CZ121" s="44">
        <v>0</v>
      </c>
      <c r="DA121" s="44"/>
      <c r="DB121" s="44"/>
    </row>
    <row r="122" spans="1:106" ht="15.75" customHeight="1" x14ac:dyDescent="0.3">
      <c r="A122" s="44" t="s">
        <v>212</v>
      </c>
      <c r="B122" s="44" t="s">
        <v>800</v>
      </c>
      <c r="C122" s="44" t="s">
        <v>798</v>
      </c>
      <c r="D122" s="44">
        <v>2018</v>
      </c>
      <c r="E122" s="45">
        <v>43271</v>
      </c>
      <c r="F122" s="44" t="s">
        <v>137</v>
      </c>
      <c r="G122" s="44" t="s">
        <v>57</v>
      </c>
      <c r="H122" s="37" t="s">
        <v>31</v>
      </c>
      <c r="I122" s="37" t="s">
        <v>31</v>
      </c>
      <c r="J122" s="37" t="s">
        <v>31</v>
      </c>
      <c r="K122" s="37" t="s">
        <v>31</v>
      </c>
      <c r="L122" s="37" t="s">
        <v>31</v>
      </c>
      <c r="M122" s="44">
        <v>2</v>
      </c>
      <c r="N122" s="44">
        <v>0.5</v>
      </c>
      <c r="O122" s="44">
        <v>1</v>
      </c>
      <c r="P122" s="44">
        <v>0</v>
      </c>
      <c r="Q122" s="44">
        <v>24</v>
      </c>
      <c r="R122" s="44">
        <v>0.5</v>
      </c>
      <c r="S122" s="44">
        <v>0</v>
      </c>
      <c r="T122" s="44">
        <v>0</v>
      </c>
      <c r="U122" s="44">
        <v>3</v>
      </c>
      <c r="V122" s="44">
        <v>0</v>
      </c>
      <c r="W122" s="44">
        <v>0</v>
      </c>
      <c r="X122" s="44">
        <v>0</v>
      </c>
      <c r="Y122" s="44">
        <v>23</v>
      </c>
      <c r="Z122" s="44">
        <v>0</v>
      </c>
      <c r="AA122" s="44">
        <v>0</v>
      </c>
      <c r="AB122" s="44">
        <v>0</v>
      </c>
      <c r="AC122" s="44">
        <v>1</v>
      </c>
      <c r="AD122" s="44">
        <v>8</v>
      </c>
      <c r="AE122" s="44">
        <v>0.5</v>
      </c>
      <c r="AF122" s="44">
        <v>0.5</v>
      </c>
      <c r="AG122" s="44">
        <v>9</v>
      </c>
      <c r="AH122" s="44">
        <v>0.5</v>
      </c>
      <c r="AI122" s="44">
        <v>0</v>
      </c>
      <c r="AJ122" s="44">
        <v>0.5</v>
      </c>
      <c r="AK122" s="44">
        <v>0</v>
      </c>
      <c r="AL122" s="44">
        <v>0</v>
      </c>
      <c r="AM122" s="44">
        <v>0</v>
      </c>
      <c r="AN122" s="44">
        <v>0</v>
      </c>
      <c r="AO122" s="44">
        <v>0</v>
      </c>
      <c r="AP122" s="44">
        <v>9</v>
      </c>
      <c r="AQ122" s="44">
        <v>0</v>
      </c>
      <c r="AR122" s="44">
        <v>0</v>
      </c>
      <c r="AS122" s="44">
        <v>0</v>
      </c>
      <c r="AT122" s="44">
        <v>0</v>
      </c>
      <c r="AU122" s="44">
        <v>0</v>
      </c>
      <c r="AV122" s="44">
        <v>0</v>
      </c>
      <c r="AW122" s="44">
        <v>4</v>
      </c>
      <c r="AX122" s="44">
        <v>0</v>
      </c>
      <c r="AY122" s="44">
        <v>0</v>
      </c>
      <c r="AZ122" s="44">
        <v>0</v>
      </c>
      <c r="BA122" s="44">
        <v>0.5</v>
      </c>
      <c r="BB122" s="44">
        <v>0</v>
      </c>
      <c r="BC122" s="44">
        <v>0</v>
      </c>
      <c r="BD122" s="44">
        <v>0</v>
      </c>
      <c r="BE122" s="44">
        <v>0</v>
      </c>
      <c r="BF122" s="44">
        <v>0</v>
      </c>
      <c r="BG122" s="44">
        <v>0</v>
      </c>
      <c r="BH122" s="44">
        <v>0</v>
      </c>
      <c r="BJ122" s="44">
        <v>0</v>
      </c>
      <c r="BL122" s="44">
        <v>0</v>
      </c>
      <c r="BM122" s="44">
        <v>0</v>
      </c>
      <c r="BN122" s="44">
        <v>0</v>
      </c>
      <c r="BO122" s="44">
        <v>0</v>
      </c>
      <c r="BP122" s="44">
        <v>12</v>
      </c>
      <c r="BQ122" s="44">
        <v>0</v>
      </c>
      <c r="BR122" s="44">
        <v>0</v>
      </c>
      <c r="BS122" s="44">
        <v>0</v>
      </c>
      <c r="BT122" s="44">
        <v>0.5</v>
      </c>
      <c r="BU122" s="44">
        <v>3</v>
      </c>
      <c r="BV122" s="44">
        <v>0</v>
      </c>
      <c r="BW122" s="44">
        <v>0</v>
      </c>
      <c r="BZ122" s="44">
        <v>0</v>
      </c>
      <c r="CB122" s="44">
        <v>0</v>
      </c>
      <c r="CD122" s="44">
        <v>0</v>
      </c>
      <c r="CH122" s="44">
        <v>0</v>
      </c>
      <c r="CJ122" s="44">
        <v>0</v>
      </c>
      <c r="CK122" s="44">
        <v>0</v>
      </c>
      <c r="CL122" s="44">
        <v>0</v>
      </c>
      <c r="CM122" s="44">
        <v>0</v>
      </c>
      <c r="CN122" s="44">
        <v>0</v>
      </c>
      <c r="CO122" s="44">
        <v>0</v>
      </c>
      <c r="CP122" s="44">
        <v>0</v>
      </c>
      <c r="CQ122" s="44">
        <v>0.5</v>
      </c>
      <c r="CR122" s="44">
        <v>0</v>
      </c>
      <c r="CS122" s="44">
        <v>0.5</v>
      </c>
      <c r="CT122" s="44">
        <v>0</v>
      </c>
      <c r="CU122" s="44">
        <v>0</v>
      </c>
      <c r="CV122" s="44">
        <v>57</v>
      </c>
      <c r="CW122" s="44">
        <f t="shared" si="0"/>
        <v>76</v>
      </c>
      <c r="CX122" s="87">
        <f t="shared" si="1"/>
        <v>85</v>
      </c>
      <c r="CY122" s="91"/>
      <c r="CZ122" s="44">
        <v>0</v>
      </c>
      <c r="DA122" s="44"/>
      <c r="DB122" s="44"/>
    </row>
    <row r="123" spans="1:106" ht="15.75" customHeight="1" x14ac:dyDescent="0.3">
      <c r="A123" s="44" t="s">
        <v>212</v>
      </c>
      <c r="B123" s="44" t="s">
        <v>800</v>
      </c>
      <c r="C123" s="44" t="s">
        <v>800</v>
      </c>
      <c r="D123" s="44">
        <v>2018</v>
      </c>
      <c r="E123" s="45">
        <v>43276</v>
      </c>
      <c r="F123" s="44" t="s">
        <v>137</v>
      </c>
      <c r="G123" s="44" t="s">
        <v>61</v>
      </c>
      <c r="H123" s="37" t="s">
        <v>35</v>
      </c>
      <c r="I123" s="37" t="s">
        <v>31</v>
      </c>
      <c r="J123" s="37" t="s">
        <v>31</v>
      </c>
      <c r="K123" s="37" t="s">
        <v>31</v>
      </c>
      <c r="L123" s="37" t="s">
        <v>31</v>
      </c>
      <c r="M123" s="44">
        <v>2</v>
      </c>
      <c r="N123" s="44">
        <v>0</v>
      </c>
      <c r="O123" s="44">
        <v>0.5</v>
      </c>
      <c r="P123" s="44">
        <v>0</v>
      </c>
      <c r="Q123" s="44">
        <v>8</v>
      </c>
      <c r="R123" s="44">
        <v>11</v>
      </c>
      <c r="S123" s="44">
        <v>0</v>
      </c>
      <c r="T123" s="44">
        <v>0</v>
      </c>
      <c r="U123" s="44">
        <v>1</v>
      </c>
      <c r="V123" s="44">
        <v>0</v>
      </c>
      <c r="W123" s="44">
        <v>0</v>
      </c>
      <c r="X123" s="44">
        <v>0</v>
      </c>
      <c r="Y123" s="44">
        <v>75</v>
      </c>
      <c r="Z123" s="44">
        <v>0</v>
      </c>
      <c r="AA123" s="44">
        <v>0</v>
      </c>
      <c r="AB123" s="44">
        <v>0</v>
      </c>
      <c r="AC123" s="44">
        <v>3</v>
      </c>
      <c r="AD123" s="44">
        <v>0.5</v>
      </c>
      <c r="AE123" s="44">
        <v>0.5</v>
      </c>
      <c r="AF123" s="44">
        <v>0.5</v>
      </c>
      <c r="AG123" s="44">
        <v>0</v>
      </c>
      <c r="AH123" s="44">
        <v>0.25</v>
      </c>
      <c r="AI123" s="44">
        <v>0</v>
      </c>
      <c r="AJ123" s="44">
        <v>0.25</v>
      </c>
      <c r="AK123" s="44">
        <v>0</v>
      </c>
      <c r="AL123" s="44">
        <v>0</v>
      </c>
      <c r="AM123" s="44">
        <v>0</v>
      </c>
      <c r="AN123" s="44">
        <v>0</v>
      </c>
      <c r="AO123" s="44">
        <v>0</v>
      </c>
      <c r="AP123" s="44">
        <v>0.25</v>
      </c>
      <c r="AQ123" s="44">
        <v>0</v>
      </c>
      <c r="AR123" s="44">
        <v>0</v>
      </c>
      <c r="AS123" s="44">
        <v>0</v>
      </c>
      <c r="AT123" s="44">
        <v>0</v>
      </c>
      <c r="AU123" s="44">
        <v>0</v>
      </c>
      <c r="AV123" s="44">
        <v>0</v>
      </c>
      <c r="AW123" s="44">
        <v>1</v>
      </c>
      <c r="AX123" s="44">
        <v>0</v>
      </c>
      <c r="AY123" s="44">
        <v>7</v>
      </c>
      <c r="AZ123" s="44">
        <v>0.25</v>
      </c>
      <c r="BA123" s="44">
        <v>0</v>
      </c>
      <c r="BB123" s="44">
        <v>0</v>
      </c>
      <c r="BC123" s="44">
        <v>0</v>
      </c>
      <c r="BD123" s="44">
        <v>0</v>
      </c>
      <c r="BE123" s="44">
        <v>0</v>
      </c>
      <c r="BF123" s="44">
        <v>0</v>
      </c>
      <c r="BG123" s="44">
        <v>0</v>
      </c>
      <c r="BH123" s="44">
        <v>0</v>
      </c>
      <c r="BJ123" s="44">
        <v>0</v>
      </c>
      <c r="BL123" s="44">
        <v>0</v>
      </c>
      <c r="BM123" s="44">
        <v>0</v>
      </c>
      <c r="BN123" s="44">
        <v>0</v>
      </c>
      <c r="BO123" s="44">
        <v>0</v>
      </c>
      <c r="BP123" s="44">
        <v>8</v>
      </c>
      <c r="BQ123" s="44">
        <v>0</v>
      </c>
      <c r="BR123" s="44">
        <v>0</v>
      </c>
      <c r="BS123" s="44">
        <v>0</v>
      </c>
      <c r="BT123" s="44">
        <v>0.5</v>
      </c>
      <c r="BU123" s="44">
        <v>4</v>
      </c>
      <c r="BV123" s="44">
        <v>0</v>
      </c>
      <c r="BW123" s="44">
        <v>0</v>
      </c>
      <c r="BZ123" s="44">
        <v>0</v>
      </c>
      <c r="CB123" s="44">
        <v>0</v>
      </c>
      <c r="CD123" s="44">
        <v>0</v>
      </c>
      <c r="CH123" s="44">
        <v>0</v>
      </c>
      <c r="CJ123" s="44">
        <v>0</v>
      </c>
      <c r="CK123" s="44">
        <v>0</v>
      </c>
      <c r="CL123" s="44">
        <v>0</v>
      </c>
      <c r="CM123" s="44">
        <v>0</v>
      </c>
      <c r="CN123" s="44">
        <v>0</v>
      </c>
      <c r="CO123" s="44">
        <v>0</v>
      </c>
      <c r="CP123" s="44">
        <v>0</v>
      </c>
      <c r="CQ123" s="44">
        <v>0</v>
      </c>
      <c r="CR123" s="44">
        <v>0</v>
      </c>
      <c r="CS123" s="44">
        <v>0</v>
      </c>
      <c r="CT123" s="44">
        <v>0</v>
      </c>
      <c r="CU123" s="44">
        <v>0</v>
      </c>
      <c r="CV123" s="44">
        <v>85</v>
      </c>
      <c r="CW123" s="44">
        <f t="shared" si="0"/>
        <v>102</v>
      </c>
      <c r="CX123" s="87">
        <f t="shared" si="1"/>
        <v>106.5</v>
      </c>
      <c r="CY123" s="91"/>
      <c r="CZ123" s="44">
        <v>0</v>
      </c>
      <c r="DA123" s="44"/>
      <c r="DB123" s="44"/>
    </row>
    <row r="124" spans="1:106" ht="15.75" customHeight="1" x14ac:dyDescent="0.3">
      <c r="A124" s="44" t="s">
        <v>212</v>
      </c>
      <c r="B124" s="44" t="s">
        <v>800</v>
      </c>
      <c r="C124" s="44" t="s">
        <v>800</v>
      </c>
      <c r="D124" s="44">
        <v>2018</v>
      </c>
      <c r="E124" s="45">
        <v>43276</v>
      </c>
      <c r="F124" s="44" t="s">
        <v>137</v>
      </c>
      <c r="G124" s="44" t="s">
        <v>64</v>
      </c>
      <c r="H124" s="37" t="s">
        <v>26</v>
      </c>
      <c r="I124" s="37" t="s">
        <v>26</v>
      </c>
      <c r="J124" s="37" t="s">
        <v>27</v>
      </c>
      <c r="K124" s="37" t="s">
        <v>26</v>
      </c>
      <c r="L124" s="37" t="s">
        <v>27</v>
      </c>
      <c r="M124" s="44">
        <v>2</v>
      </c>
      <c r="N124" s="44">
        <v>0.25</v>
      </c>
      <c r="O124" s="44">
        <v>0</v>
      </c>
      <c r="P124" s="44">
        <v>0</v>
      </c>
      <c r="Q124" s="44">
        <v>15</v>
      </c>
      <c r="R124" s="44">
        <v>2</v>
      </c>
      <c r="S124" s="44">
        <v>0</v>
      </c>
      <c r="T124" s="44">
        <v>0</v>
      </c>
      <c r="U124" s="44">
        <v>0.5</v>
      </c>
      <c r="V124" s="44">
        <v>0</v>
      </c>
      <c r="W124" s="44">
        <v>0</v>
      </c>
      <c r="X124" s="44">
        <v>0</v>
      </c>
      <c r="Y124" s="44">
        <v>28</v>
      </c>
      <c r="Z124" s="44">
        <v>0</v>
      </c>
      <c r="AA124" s="44">
        <v>0</v>
      </c>
      <c r="AB124" s="44">
        <v>0</v>
      </c>
      <c r="AC124" s="44">
        <v>8</v>
      </c>
      <c r="AD124" s="44">
        <v>1</v>
      </c>
      <c r="AE124" s="44">
        <v>0.5</v>
      </c>
      <c r="AF124" s="44">
        <v>0.25</v>
      </c>
      <c r="AG124" s="44">
        <v>1</v>
      </c>
      <c r="AH124" s="44">
        <v>0.25</v>
      </c>
      <c r="AI124" s="44">
        <v>0</v>
      </c>
      <c r="AJ124" s="44">
        <v>0</v>
      </c>
      <c r="AK124" s="44">
        <v>0</v>
      </c>
      <c r="AL124" s="44">
        <v>0</v>
      </c>
      <c r="AM124" s="44">
        <v>0</v>
      </c>
      <c r="AN124" s="44">
        <v>0</v>
      </c>
      <c r="AO124" s="44">
        <v>0</v>
      </c>
      <c r="AP124" s="44">
        <v>0</v>
      </c>
      <c r="AQ124" s="44">
        <v>0</v>
      </c>
      <c r="AR124" s="44">
        <v>0</v>
      </c>
      <c r="AS124" s="44">
        <v>0</v>
      </c>
      <c r="AT124" s="44">
        <v>0</v>
      </c>
      <c r="AU124" s="44">
        <v>0</v>
      </c>
      <c r="AV124" s="44">
        <v>0</v>
      </c>
      <c r="AW124" s="44">
        <v>4</v>
      </c>
      <c r="AX124" s="44">
        <v>0</v>
      </c>
      <c r="AY124" s="44">
        <v>0.5</v>
      </c>
      <c r="AZ124" s="44">
        <v>0</v>
      </c>
      <c r="BA124" s="44">
        <v>0</v>
      </c>
      <c r="BB124" s="44">
        <v>0</v>
      </c>
      <c r="BC124" s="44">
        <v>0</v>
      </c>
      <c r="BD124" s="44">
        <v>0</v>
      </c>
      <c r="BE124" s="44">
        <v>0</v>
      </c>
      <c r="BF124" s="44">
        <v>0</v>
      </c>
      <c r="BG124" s="44">
        <v>0</v>
      </c>
      <c r="BH124" s="44">
        <v>0</v>
      </c>
      <c r="BJ124" s="44">
        <v>0</v>
      </c>
      <c r="BL124" s="44">
        <v>0</v>
      </c>
      <c r="BM124" s="44">
        <v>0</v>
      </c>
      <c r="BN124" s="44">
        <v>19</v>
      </c>
      <c r="BO124" s="44">
        <v>0</v>
      </c>
      <c r="BP124" s="44">
        <v>11</v>
      </c>
      <c r="BQ124" s="44">
        <v>0</v>
      </c>
      <c r="BR124" s="44">
        <v>0</v>
      </c>
      <c r="BS124" s="44">
        <v>0</v>
      </c>
      <c r="BT124" s="44">
        <v>0.5</v>
      </c>
      <c r="BU124" s="44">
        <v>12</v>
      </c>
      <c r="BV124" s="44">
        <v>0</v>
      </c>
      <c r="BW124" s="44">
        <v>0</v>
      </c>
      <c r="BZ124" s="44">
        <v>0</v>
      </c>
      <c r="CB124" s="44">
        <v>0</v>
      </c>
      <c r="CD124" s="44">
        <v>0</v>
      </c>
      <c r="CH124" s="44">
        <v>0</v>
      </c>
      <c r="CJ124" s="44">
        <v>0</v>
      </c>
      <c r="CK124" s="44">
        <v>0</v>
      </c>
      <c r="CL124" s="44">
        <v>0</v>
      </c>
      <c r="CM124" s="44">
        <v>0</v>
      </c>
      <c r="CN124" s="44">
        <v>0</v>
      </c>
      <c r="CO124" s="44">
        <v>0</v>
      </c>
      <c r="CP124" s="44">
        <v>0</v>
      </c>
      <c r="CQ124" s="44">
        <v>0.5</v>
      </c>
      <c r="CR124" s="44">
        <v>0</v>
      </c>
      <c r="CS124" s="44">
        <v>0.25</v>
      </c>
      <c r="CT124" s="44">
        <v>0</v>
      </c>
      <c r="CU124" s="44">
        <v>0</v>
      </c>
      <c r="CV124" s="44">
        <v>75</v>
      </c>
      <c r="CW124" s="44">
        <f t="shared" si="0"/>
        <v>87.25</v>
      </c>
      <c r="CX124" s="87">
        <f t="shared" si="1"/>
        <v>94.25</v>
      </c>
      <c r="CY124" s="91"/>
      <c r="CZ124" s="44">
        <v>0</v>
      </c>
      <c r="DA124" s="44"/>
      <c r="DB124" s="44"/>
    </row>
    <row r="125" spans="1:106" ht="15.75" customHeight="1" x14ac:dyDescent="0.3">
      <c r="A125" s="44" t="s">
        <v>212</v>
      </c>
      <c r="B125" s="44" t="s">
        <v>782</v>
      </c>
      <c r="C125" s="44" t="s">
        <v>782</v>
      </c>
      <c r="D125" s="44">
        <v>2018</v>
      </c>
      <c r="E125" s="45">
        <v>43271</v>
      </c>
      <c r="F125" s="44" t="s">
        <v>137</v>
      </c>
      <c r="G125" s="44" t="s">
        <v>67</v>
      </c>
      <c r="H125" s="37" t="s">
        <v>35</v>
      </c>
      <c r="I125" s="37" t="s">
        <v>31</v>
      </c>
      <c r="J125" s="37" t="s">
        <v>31</v>
      </c>
      <c r="K125" s="37" t="s">
        <v>31</v>
      </c>
      <c r="L125" s="37" t="s">
        <v>31</v>
      </c>
      <c r="M125" s="44">
        <v>0.25</v>
      </c>
      <c r="N125" s="44">
        <v>0</v>
      </c>
      <c r="O125" s="44">
        <v>1</v>
      </c>
      <c r="P125" s="44">
        <v>0.25</v>
      </c>
      <c r="Q125" s="44">
        <v>35</v>
      </c>
      <c r="R125" s="44">
        <v>7</v>
      </c>
      <c r="S125" s="44">
        <v>0</v>
      </c>
      <c r="T125" s="44">
        <v>0</v>
      </c>
      <c r="U125" s="44">
        <v>3</v>
      </c>
      <c r="V125" s="44">
        <v>0</v>
      </c>
      <c r="W125" s="44">
        <v>0</v>
      </c>
      <c r="X125" s="44">
        <v>0</v>
      </c>
      <c r="Y125" s="44">
        <v>12</v>
      </c>
      <c r="Z125" s="44">
        <v>0</v>
      </c>
      <c r="AA125" s="44">
        <v>0</v>
      </c>
      <c r="AB125" s="44">
        <v>0</v>
      </c>
      <c r="AC125" s="44">
        <v>7</v>
      </c>
      <c r="AD125" s="44">
        <v>7</v>
      </c>
      <c r="AE125" s="44">
        <v>0.25</v>
      </c>
      <c r="AF125" s="44">
        <v>0</v>
      </c>
      <c r="AG125" s="44">
        <v>0</v>
      </c>
      <c r="AH125" s="44">
        <v>0.25</v>
      </c>
      <c r="AI125" s="44">
        <v>0</v>
      </c>
      <c r="AJ125" s="44">
        <v>0</v>
      </c>
      <c r="AK125" s="44">
        <v>0</v>
      </c>
      <c r="AL125" s="44">
        <v>0</v>
      </c>
      <c r="AM125" s="44">
        <v>0</v>
      </c>
      <c r="AN125" s="44">
        <v>0</v>
      </c>
      <c r="AO125" s="44">
        <v>0</v>
      </c>
      <c r="AP125" s="44">
        <v>0</v>
      </c>
      <c r="AQ125" s="44">
        <v>0</v>
      </c>
      <c r="AR125" s="44">
        <v>0</v>
      </c>
      <c r="AS125" s="44">
        <v>0.25</v>
      </c>
      <c r="AT125" s="44">
        <v>0</v>
      </c>
      <c r="AU125" s="44">
        <v>0</v>
      </c>
      <c r="AV125" s="44">
        <v>0</v>
      </c>
      <c r="AW125" s="44">
        <v>0</v>
      </c>
      <c r="AX125" s="44">
        <v>0</v>
      </c>
      <c r="AY125" s="44">
        <v>0.25</v>
      </c>
      <c r="AZ125" s="44">
        <v>0</v>
      </c>
      <c r="BA125" s="44">
        <v>0.25</v>
      </c>
      <c r="BB125" s="44">
        <v>0</v>
      </c>
      <c r="BC125" s="44">
        <v>0</v>
      </c>
      <c r="BD125" s="44">
        <v>0</v>
      </c>
      <c r="BE125" s="44">
        <v>0.25</v>
      </c>
      <c r="BF125" s="44">
        <v>0</v>
      </c>
      <c r="BG125" s="44">
        <v>0</v>
      </c>
      <c r="BH125" s="44">
        <v>0</v>
      </c>
      <c r="BJ125" s="44">
        <v>0</v>
      </c>
      <c r="BL125" s="44">
        <v>0</v>
      </c>
      <c r="BM125" s="44">
        <v>0</v>
      </c>
      <c r="BN125" s="44">
        <v>3</v>
      </c>
      <c r="BO125" s="44">
        <v>0</v>
      </c>
      <c r="BP125" s="44">
        <v>15</v>
      </c>
      <c r="BQ125" s="44">
        <v>0</v>
      </c>
      <c r="BR125" s="44">
        <v>0</v>
      </c>
      <c r="BS125" s="44">
        <v>0</v>
      </c>
      <c r="BT125" s="44">
        <v>0.5</v>
      </c>
      <c r="BU125" s="44">
        <v>5</v>
      </c>
      <c r="BV125" s="44">
        <v>0</v>
      </c>
      <c r="BW125" s="44">
        <v>0</v>
      </c>
      <c r="BZ125" s="44">
        <v>0</v>
      </c>
      <c r="CB125" s="44">
        <v>0</v>
      </c>
      <c r="CD125" s="44">
        <v>0</v>
      </c>
      <c r="CH125" s="44">
        <v>0</v>
      </c>
      <c r="CJ125" s="44">
        <v>0</v>
      </c>
      <c r="CK125" s="44">
        <v>0</v>
      </c>
      <c r="CL125" s="44">
        <v>0</v>
      </c>
      <c r="CM125" s="44">
        <v>1</v>
      </c>
      <c r="CN125" s="44">
        <v>0.25</v>
      </c>
      <c r="CO125" s="44">
        <v>0</v>
      </c>
      <c r="CP125" s="44">
        <v>0</v>
      </c>
      <c r="CQ125" s="44">
        <v>0.25</v>
      </c>
      <c r="CR125" s="44">
        <v>0</v>
      </c>
      <c r="CS125" s="44">
        <v>0.25</v>
      </c>
      <c r="CT125" s="44">
        <v>0</v>
      </c>
      <c r="CU125" s="44">
        <v>0</v>
      </c>
      <c r="CV125" s="44">
        <v>57</v>
      </c>
      <c r="CW125" s="44">
        <f t="shared" si="0"/>
        <v>55.75</v>
      </c>
      <c r="CX125" s="87">
        <f t="shared" si="1"/>
        <v>100.5</v>
      </c>
      <c r="CY125" s="91"/>
      <c r="CZ125" s="44">
        <v>0</v>
      </c>
      <c r="DA125" s="44"/>
      <c r="DB125" s="44"/>
    </row>
    <row r="126" spans="1:106" ht="15.75" customHeight="1" x14ac:dyDescent="0.3">
      <c r="A126" s="44" t="s">
        <v>212</v>
      </c>
      <c r="B126" s="44" t="s">
        <v>782</v>
      </c>
      <c r="C126" s="44" t="s">
        <v>782</v>
      </c>
      <c r="D126" s="44">
        <v>2018</v>
      </c>
      <c r="E126" s="45">
        <v>43271</v>
      </c>
      <c r="F126" s="44" t="s">
        <v>137</v>
      </c>
      <c r="G126" s="44" t="s">
        <v>71</v>
      </c>
      <c r="H126" s="37" t="s">
        <v>21</v>
      </c>
      <c r="I126" s="37" t="s">
        <v>21</v>
      </c>
      <c r="J126" s="37" t="s">
        <v>22</v>
      </c>
      <c r="K126" s="37" t="s">
        <v>21</v>
      </c>
      <c r="L126" s="37" t="s">
        <v>22</v>
      </c>
      <c r="M126" s="44">
        <v>0.5</v>
      </c>
      <c r="N126" s="44">
        <v>0.25</v>
      </c>
      <c r="O126" s="44">
        <v>1</v>
      </c>
      <c r="P126" s="44">
        <v>0.25</v>
      </c>
      <c r="Q126" s="44">
        <v>6</v>
      </c>
      <c r="R126" s="44">
        <v>18</v>
      </c>
      <c r="S126" s="44">
        <v>0</v>
      </c>
      <c r="T126" s="44">
        <v>0</v>
      </c>
      <c r="U126" s="44">
        <v>4</v>
      </c>
      <c r="V126" s="44">
        <v>0.25</v>
      </c>
      <c r="W126" s="44">
        <v>0</v>
      </c>
      <c r="X126" s="44">
        <v>0</v>
      </c>
      <c r="Y126" s="44">
        <v>13</v>
      </c>
      <c r="Z126" s="44">
        <v>0</v>
      </c>
      <c r="AA126" s="44">
        <v>0</v>
      </c>
      <c r="AB126" s="44">
        <v>0</v>
      </c>
      <c r="AC126" s="44">
        <v>18</v>
      </c>
      <c r="AD126" s="44">
        <v>4</v>
      </c>
      <c r="AE126" s="44">
        <v>0</v>
      </c>
      <c r="AF126" s="44">
        <v>0.25</v>
      </c>
      <c r="AG126" s="44">
        <v>0</v>
      </c>
      <c r="AH126" s="44">
        <v>0.25</v>
      </c>
      <c r="AI126" s="44">
        <v>0</v>
      </c>
      <c r="AJ126" s="44">
        <v>0.25</v>
      </c>
      <c r="AK126" s="44">
        <v>0</v>
      </c>
      <c r="AL126" s="44">
        <v>0</v>
      </c>
      <c r="AM126" s="44">
        <v>0</v>
      </c>
      <c r="AN126" s="44">
        <v>0</v>
      </c>
      <c r="AO126" s="44">
        <v>0</v>
      </c>
      <c r="AP126" s="44">
        <v>0</v>
      </c>
      <c r="AQ126" s="44">
        <v>0</v>
      </c>
      <c r="AR126" s="44">
        <v>0</v>
      </c>
      <c r="AS126" s="44">
        <v>0</v>
      </c>
      <c r="AT126" s="44">
        <v>0.25</v>
      </c>
      <c r="AU126" s="44">
        <v>0</v>
      </c>
      <c r="AV126" s="44">
        <v>0</v>
      </c>
      <c r="AW126" s="44">
        <v>0</v>
      </c>
      <c r="AX126" s="44">
        <v>0</v>
      </c>
      <c r="AY126" s="44">
        <v>0</v>
      </c>
      <c r="AZ126" s="44">
        <v>0</v>
      </c>
      <c r="BA126" s="44">
        <v>0.25</v>
      </c>
      <c r="BB126" s="44">
        <v>0</v>
      </c>
      <c r="BC126" s="44">
        <v>0</v>
      </c>
      <c r="BD126" s="44">
        <v>0</v>
      </c>
      <c r="BE126" s="44">
        <v>0</v>
      </c>
      <c r="BF126" s="44">
        <v>0</v>
      </c>
      <c r="BG126" s="44">
        <v>0</v>
      </c>
      <c r="BH126" s="44">
        <v>0</v>
      </c>
      <c r="BJ126" s="44">
        <v>0</v>
      </c>
      <c r="BL126" s="44">
        <v>0</v>
      </c>
      <c r="BM126" s="44">
        <v>0</v>
      </c>
      <c r="BN126" s="44">
        <v>18</v>
      </c>
      <c r="BO126" s="44">
        <v>0</v>
      </c>
      <c r="BP126" s="44">
        <v>8</v>
      </c>
      <c r="BQ126" s="44">
        <v>0</v>
      </c>
      <c r="BR126" s="44">
        <v>0</v>
      </c>
      <c r="BS126" s="44">
        <v>0</v>
      </c>
      <c r="BT126" s="44">
        <v>0.5</v>
      </c>
      <c r="BU126" s="44">
        <v>5</v>
      </c>
      <c r="BV126" s="44">
        <v>0</v>
      </c>
      <c r="BW126" s="44">
        <v>0</v>
      </c>
      <c r="BZ126" s="44">
        <v>0</v>
      </c>
      <c r="CB126" s="44">
        <v>0</v>
      </c>
      <c r="CD126" s="44">
        <v>0</v>
      </c>
      <c r="CH126" s="44">
        <v>0</v>
      </c>
      <c r="CJ126" s="44">
        <v>0</v>
      </c>
      <c r="CK126" s="44">
        <v>0</v>
      </c>
      <c r="CL126" s="44">
        <v>0</v>
      </c>
      <c r="CM126" s="44">
        <v>0</v>
      </c>
      <c r="CN126" s="44">
        <v>0.25</v>
      </c>
      <c r="CO126" s="44">
        <v>0</v>
      </c>
      <c r="CP126" s="44">
        <v>0</v>
      </c>
      <c r="CQ126" s="44">
        <v>4</v>
      </c>
      <c r="CR126" s="44">
        <v>0</v>
      </c>
      <c r="CS126" s="44">
        <v>0.25</v>
      </c>
      <c r="CT126" s="44">
        <v>0</v>
      </c>
      <c r="CU126" s="44">
        <v>0</v>
      </c>
      <c r="CV126" s="44">
        <v>73</v>
      </c>
      <c r="CW126" s="44">
        <f t="shared" si="0"/>
        <v>76.5</v>
      </c>
      <c r="CX126" s="87">
        <f t="shared" si="1"/>
        <v>99</v>
      </c>
      <c r="CY126" s="91"/>
      <c r="CZ126" s="44">
        <v>0</v>
      </c>
      <c r="DA126" s="44"/>
      <c r="DB126" s="44"/>
    </row>
    <row r="127" spans="1:106" ht="15.75" customHeight="1" x14ac:dyDescent="0.3">
      <c r="A127" s="44" t="s">
        <v>212</v>
      </c>
      <c r="B127" s="44" t="s">
        <v>800</v>
      </c>
      <c r="C127" s="44" t="s">
        <v>798</v>
      </c>
      <c r="D127" s="44">
        <v>2018</v>
      </c>
      <c r="E127" s="45">
        <v>43271</v>
      </c>
      <c r="F127" s="44" t="s">
        <v>137</v>
      </c>
      <c r="G127" s="44" t="s">
        <v>77</v>
      </c>
      <c r="H127" s="37" t="s">
        <v>22</v>
      </c>
      <c r="I127" s="37" t="s">
        <v>22</v>
      </c>
      <c r="J127" s="37" t="s">
        <v>21</v>
      </c>
      <c r="K127" s="37" t="s">
        <v>22</v>
      </c>
      <c r="L127" s="37" t="s">
        <v>21</v>
      </c>
      <c r="M127" s="44">
        <v>0.5</v>
      </c>
      <c r="N127" s="44">
        <v>0</v>
      </c>
      <c r="O127" s="44">
        <v>0</v>
      </c>
      <c r="P127" s="44">
        <v>0</v>
      </c>
      <c r="Q127" s="44">
        <v>27</v>
      </c>
      <c r="R127" s="44">
        <v>0</v>
      </c>
      <c r="S127" s="44">
        <v>0</v>
      </c>
      <c r="T127" s="44">
        <v>0</v>
      </c>
      <c r="U127" s="44">
        <v>3</v>
      </c>
      <c r="V127" s="44">
        <v>0</v>
      </c>
      <c r="W127" s="44">
        <v>0</v>
      </c>
      <c r="X127" s="44">
        <v>0</v>
      </c>
      <c r="Y127" s="44">
        <v>2</v>
      </c>
      <c r="Z127" s="44">
        <v>0</v>
      </c>
      <c r="AA127" s="44">
        <v>0</v>
      </c>
      <c r="AB127" s="44">
        <v>0</v>
      </c>
      <c r="AC127" s="44">
        <v>3</v>
      </c>
      <c r="AD127" s="44">
        <v>12</v>
      </c>
      <c r="AE127" s="44">
        <v>0.5</v>
      </c>
      <c r="AF127" s="44">
        <v>1</v>
      </c>
      <c r="AG127" s="44">
        <v>0</v>
      </c>
      <c r="AH127" s="44">
        <v>0.5</v>
      </c>
      <c r="AI127" s="44">
        <v>0</v>
      </c>
      <c r="AJ127" s="44">
        <v>0</v>
      </c>
      <c r="AK127" s="44">
        <v>0</v>
      </c>
      <c r="AL127" s="44">
        <v>0</v>
      </c>
      <c r="AM127" s="44">
        <v>0</v>
      </c>
      <c r="AN127" s="44">
        <v>0</v>
      </c>
      <c r="AO127" s="44">
        <v>0</v>
      </c>
      <c r="AP127" s="44">
        <v>0.5</v>
      </c>
      <c r="AQ127" s="44">
        <v>0</v>
      </c>
      <c r="AR127" s="44">
        <v>0</v>
      </c>
      <c r="AS127" s="44">
        <v>0</v>
      </c>
      <c r="AT127" s="44">
        <v>0</v>
      </c>
      <c r="AU127" s="44">
        <v>0</v>
      </c>
      <c r="AV127" s="44">
        <v>0</v>
      </c>
      <c r="AW127" s="44">
        <v>0</v>
      </c>
      <c r="AX127" s="44">
        <v>0</v>
      </c>
      <c r="AY127" s="44">
        <v>0</v>
      </c>
      <c r="AZ127" s="44">
        <v>0</v>
      </c>
      <c r="BA127" s="44">
        <v>0</v>
      </c>
      <c r="BB127" s="44">
        <v>0</v>
      </c>
      <c r="BC127" s="44">
        <v>0</v>
      </c>
      <c r="BD127" s="44">
        <v>0</v>
      </c>
      <c r="BE127" s="44">
        <v>0.5</v>
      </c>
      <c r="BF127" s="44">
        <v>0</v>
      </c>
      <c r="BG127" s="44">
        <v>0</v>
      </c>
      <c r="BH127" s="44">
        <v>0</v>
      </c>
      <c r="BJ127" s="44">
        <v>0</v>
      </c>
      <c r="BL127" s="44">
        <v>0</v>
      </c>
      <c r="BM127" s="44">
        <v>0</v>
      </c>
      <c r="BN127" s="44">
        <v>22</v>
      </c>
      <c r="BO127" s="44">
        <v>0</v>
      </c>
      <c r="BP127" s="44">
        <v>4</v>
      </c>
      <c r="BQ127" s="44">
        <v>0</v>
      </c>
      <c r="BR127" s="44">
        <v>0</v>
      </c>
      <c r="BS127" s="44">
        <v>0</v>
      </c>
      <c r="BT127" s="44">
        <v>0.5</v>
      </c>
      <c r="BU127" s="44">
        <v>3</v>
      </c>
      <c r="BV127" s="44">
        <v>0</v>
      </c>
      <c r="BW127" s="44">
        <v>0</v>
      </c>
      <c r="BZ127" s="44">
        <v>0</v>
      </c>
      <c r="CB127" s="44">
        <v>0</v>
      </c>
      <c r="CD127" s="44">
        <v>0</v>
      </c>
      <c r="CH127" s="44">
        <v>0</v>
      </c>
      <c r="CJ127" s="44">
        <v>0</v>
      </c>
      <c r="CK127" s="44">
        <v>0</v>
      </c>
      <c r="CL127" s="44">
        <v>0</v>
      </c>
      <c r="CM127" s="44">
        <v>0</v>
      </c>
      <c r="CN127" s="44">
        <v>0</v>
      </c>
      <c r="CO127" s="44">
        <v>0</v>
      </c>
      <c r="CP127" s="44">
        <v>0</v>
      </c>
      <c r="CQ127" s="44">
        <v>0.5</v>
      </c>
      <c r="CR127" s="44">
        <v>0</v>
      </c>
      <c r="CS127" s="44">
        <v>0.5</v>
      </c>
      <c r="CT127" s="44">
        <v>0</v>
      </c>
      <c r="CU127" s="44">
        <v>0</v>
      </c>
      <c r="CV127" s="44">
        <v>70</v>
      </c>
      <c r="CW127" s="44">
        <f t="shared" si="0"/>
        <v>53.5</v>
      </c>
      <c r="CX127" s="87">
        <f t="shared" si="1"/>
        <v>97.5</v>
      </c>
      <c r="CY127" s="91"/>
      <c r="CZ127" s="44">
        <v>40</v>
      </c>
      <c r="DA127" s="44"/>
      <c r="DB127" s="44"/>
    </row>
    <row r="128" spans="1:106" ht="15.75" customHeight="1" x14ac:dyDescent="0.3">
      <c r="A128" s="44" t="s">
        <v>212</v>
      </c>
      <c r="B128" s="44" t="s">
        <v>800</v>
      </c>
      <c r="C128" s="44" t="s">
        <v>798</v>
      </c>
      <c r="D128" s="44">
        <v>2018</v>
      </c>
      <c r="E128" s="45">
        <v>43271</v>
      </c>
      <c r="F128" s="44" t="s">
        <v>137</v>
      </c>
      <c r="G128" s="44" t="s">
        <v>80</v>
      </c>
      <c r="H128" s="37" t="s">
        <v>21</v>
      </c>
      <c r="I128" s="37" t="s">
        <v>21</v>
      </c>
      <c r="J128" s="37" t="s">
        <v>22</v>
      </c>
      <c r="K128" s="37" t="s">
        <v>21</v>
      </c>
      <c r="L128" s="37" t="s">
        <v>22</v>
      </c>
      <c r="M128" s="44">
        <v>0.5</v>
      </c>
      <c r="N128" s="44">
        <v>0</v>
      </c>
      <c r="O128" s="44">
        <v>1</v>
      </c>
      <c r="P128" s="44">
        <v>0.5</v>
      </c>
      <c r="Q128" s="44">
        <v>15</v>
      </c>
      <c r="R128" s="44">
        <v>29</v>
      </c>
      <c r="S128" s="44">
        <v>0</v>
      </c>
      <c r="T128" s="44">
        <v>0</v>
      </c>
      <c r="U128" s="44">
        <v>4</v>
      </c>
      <c r="V128" s="44">
        <v>0.5</v>
      </c>
      <c r="W128" s="44">
        <v>0</v>
      </c>
      <c r="X128" s="44">
        <v>0</v>
      </c>
      <c r="Y128" s="44">
        <v>26</v>
      </c>
      <c r="Z128" s="44">
        <v>0</v>
      </c>
      <c r="AA128" s="44">
        <v>0</v>
      </c>
      <c r="AB128" s="44">
        <v>0</v>
      </c>
      <c r="AC128" s="44">
        <v>2</v>
      </c>
      <c r="AD128" s="44">
        <v>7</v>
      </c>
      <c r="AE128" s="44">
        <v>0.5</v>
      </c>
      <c r="AF128" s="44">
        <v>1</v>
      </c>
      <c r="AG128" s="44">
        <v>0</v>
      </c>
      <c r="AH128" s="44">
        <v>0.5</v>
      </c>
      <c r="AI128" s="44">
        <v>0</v>
      </c>
      <c r="AJ128" s="44">
        <v>0</v>
      </c>
      <c r="AK128" s="44">
        <v>0</v>
      </c>
      <c r="AL128" s="44">
        <v>0</v>
      </c>
      <c r="AM128" s="44">
        <v>0</v>
      </c>
      <c r="AN128" s="44">
        <v>0</v>
      </c>
      <c r="AO128" s="44">
        <v>0</v>
      </c>
      <c r="AP128" s="44">
        <v>0.5</v>
      </c>
      <c r="AQ128" s="44">
        <v>0</v>
      </c>
      <c r="AR128" s="44">
        <v>0</v>
      </c>
      <c r="AS128" s="44">
        <v>0</v>
      </c>
      <c r="AT128" s="44">
        <v>0</v>
      </c>
      <c r="AU128" s="44">
        <v>0</v>
      </c>
      <c r="AV128" s="44">
        <v>0</v>
      </c>
      <c r="AW128" s="44">
        <v>2</v>
      </c>
      <c r="AX128" s="44">
        <v>0</v>
      </c>
      <c r="AY128" s="44">
        <v>0</v>
      </c>
      <c r="AZ128" s="44">
        <v>0</v>
      </c>
      <c r="BA128" s="44">
        <v>0.5</v>
      </c>
      <c r="BB128" s="44">
        <v>0</v>
      </c>
      <c r="BC128" s="44">
        <v>0</v>
      </c>
      <c r="BD128" s="44">
        <v>0</v>
      </c>
      <c r="BE128" s="44">
        <v>0</v>
      </c>
      <c r="BF128" s="44">
        <v>0</v>
      </c>
      <c r="BG128" s="44">
        <v>0</v>
      </c>
      <c r="BH128" s="44">
        <v>0</v>
      </c>
      <c r="BJ128" s="44">
        <v>0</v>
      </c>
      <c r="BL128" s="44">
        <v>0</v>
      </c>
      <c r="BM128" s="44">
        <v>0</v>
      </c>
      <c r="BN128" s="44">
        <v>1</v>
      </c>
      <c r="BO128" s="44">
        <v>0</v>
      </c>
      <c r="BP128" s="44">
        <v>8</v>
      </c>
      <c r="BQ128" s="44">
        <v>0</v>
      </c>
      <c r="BR128" s="44">
        <v>0</v>
      </c>
      <c r="BS128" s="44">
        <v>0</v>
      </c>
      <c r="BT128" s="44">
        <v>0.5</v>
      </c>
      <c r="BU128" s="44">
        <v>2</v>
      </c>
      <c r="BV128" s="44">
        <v>0</v>
      </c>
      <c r="BW128" s="44">
        <v>0</v>
      </c>
      <c r="BZ128" s="44">
        <v>0</v>
      </c>
      <c r="CB128" s="44">
        <v>0</v>
      </c>
      <c r="CD128" s="44">
        <v>0</v>
      </c>
      <c r="CH128" s="44">
        <v>0</v>
      </c>
      <c r="CJ128" s="44">
        <v>0</v>
      </c>
      <c r="CK128" s="44">
        <v>0</v>
      </c>
      <c r="CL128" s="44">
        <v>0</v>
      </c>
      <c r="CM128" s="44">
        <v>0</v>
      </c>
      <c r="CN128" s="44">
        <v>0.5</v>
      </c>
      <c r="CO128" s="44">
        <v>0</v>
      </c>
      <c r="CP128" s="44">
        <v>0</v>
      </c>
      <c r="CQ128" s="44">
        <v>0</v>
      </c>
      <c r="CR128" s="44">
        <v>0</v>
      </c>
      <c r="CS128" s="44">
        <v>0.5</v>
      </c>
      <c r="CT128" s="44">
        <v>0</v>
      </c>
      <c r="CU128" s="44">
        <v>0</v>
      </c>
      <c r="CV128" s="44">
        <v>55</v>
      </c>
      <c r="CW128" s="44">
        <f t="shared" si="0"/>
        <v>57</v>
      </c>
      <c r="CX128" s="87">
        <f t="shared" si="1"/>
        <v>101</v>
      </c>
      <c r="CY128" s="91"/>
      <c r="CZ128" s="44">
        <v>3</v>
      </c>
      <c r="DA128" s="44"/>
      <c r="DB128" s="44"/>
    </row>
    <row r="129" spans="1:106" ht="15.75" customHeight="1" x14ac:dyDescent="0.3">
      <c r="A129" s="44" t="s">
        <v>212</v>
      </c>
      <c r="B129" s="44" t="s">
        <v>800</v>
      </c>
      <c r="C129" s="44" t="s">
        <v>798</v>
      </c>
      <c r="D129" s="44">
        <v>2018</v>
      </c>
      <c r="E129" s="45">
        <v>43271</v>
      </c>
      <c r="F129" s="44" t="s">
        <v>137</v>
      </c>
      <c r="G129" s="44" t="s">
        <v>83</v>
      </c>
      <c r="H129" s="37" t="s">
        <v>27</v>
      </c>
      <c r="I129" s="37" t="s">
        <v>27</v>
      </c>
      <c r="J129" s="37" t="s">
        <v>26</v>
      </c>
      <c r="K129" s="37" t="s">
        <v>27</v>
      </c>
      <c r="L129" s="37" t="s">
        <v>26</v>
      </c>
      <c r="M129" s="44">
        <v>0.5</v>
      </c>
      <c r="N129" s="44">
        <v>1</v>
      </c>
      <c r="O129" s="44">
        <v>0.5</v>
      </c>
      <c r="P129" s="44">
        <v>0.5</v>
      </c>
      <c r="Q129" s="44">
        <v>12</v>
      </c>
      <c r="R129" s="44">
        <v>4</v>
      </c>
      <c r="S129" s="44">
        <v>0</v>
      </c>
      <c r="T129" s="44">
        <v>0</v>
      </c>
      <c r="U129" s="44">
        <v>2</v>
      </c>
      <c r="V129" s="44">
        <v>1</v>
      </c>
      <c r="W129" s="44">
        <v>0</v>
      </c>
      <c r="X129" s="44">
        <v>0</v>
      </c>
      <c r="Y129" s="44">
        <v>27</v>
      </c>
      <c r="Z129" s="44">
        <v>0</v>
      </c>
      <c r="AA129" s="44">
        <v>0</v>
      </c>
      <c r="AB129" s="44">
        <v>0</v>
      </c>
      <c r="AC129" s="44">
        <v>27</v>
      </c>
      <c r="AD129" s="44">
        <v>1</v>
      </c>
      <c r="AE129" s="44">
        <v>0</v>
      </c>
      <c r="AF129" s="44">
        <v>0.5</v>
      </c>
      <c r="AG129" s="44">
        <v>0</v>
      </c>
      <c r="AH129" s="44">
        <v>0.5</v>
      </c>
      <c r="AI129" s="44">
        <v>0</v>
      </c>
      <c r="AJ129" s="44">
        <v>0</v>
      </c>
      <c r="AK129" s="44">
        <v>0</v>
      </c>
      <c r="AL129" s="44">
        <v>0</v>
      </c>
      <c r="AM129" s="44">
        <v>0</v>
      </c>
      <c r="AN129" s="44">
        <v>0</v>
      </c>
      <c r="AO129" s="44">
        <v>0</v>
      </c>
      <c r="AP129" s="44">
        <v>0</v>
      </c>
      <c r="AQ129" s="44">
        <v>0</v>
      </c>
      <c r="AR129" s="44">
        <v>0</v>
      </c>
      <c r="AS129" s="44">
        <v>0</v>
      </c>
      <c r="AT129" s="44">
        <v>0</v>
      </c>
      <c r="AU129" s="44">
        <v>0</v>
      </c>
      <c r="AV129" s="44">
        <v>0</v>
      </c>
      <c r="AW129" s="44">
        <v>0.5</v>
      </c>
      <c r="AX129" s="44">
        <v>0</v>
      </c>
      <c r="AY129" s="44">
        <v>2</v>
      </c>
      <c r="AZ129" s="44">
        <v>0</v>
      </c>
      <c r="BA129" s="44">
        <v>0.5</v>
      </c>
      <c r="BB129" s="44">
        <v>0</v>
      </c>
      <c r="BC129" s="44">
        <v>0</v>
      </c>
      <c r="BD129" s="44">
        <v>0</v>
      </c>
      <c r="BE129" s="44">
        <v>0</v>
      </c>
      <c r="BF129" s="44">
        <v>0</v>
      </c>
      <c r="BG129" s="44">
        <v>0</v>
      </c>
      <c r="BH129" s="44">
        <v>0</v>
      </c>
      <c r="BJ129" s="44">
        <v>0</v>
      </c>
      <c r="BL129" s="44">
        <v>0</v>
      </c>
      <c r="BM129" s="44">
        <v>0</v>
      </c>
      <c r="BN129" s="44">
        <v>11</v>
      </c>
      <c r="BO129" s="44">
        <v>0</v>
      </c>
      <c r="BP129" s="44">
        <v>2</v>
      </c>
      <c r="BQ129" s="44">
        <v>0</v>
      </c>
      <c r="BR129" s="44">
        <v>0</v>
      </c>
      <c r="BS129" s="44">
        <v>0</v>
      </c>
      <c r="BT129" s="44">
        <v>4</v>
      </c>
      <c r="BU129" s="44">
        <v>8</v>
      </c>
      <c r="BV129" s="44">
        <v>0</v>
      </c>
      <c r="BW129" s="44">
        <v>0</v>
      </c>
      <c r="BZ129" s="44">
        <v>0</v>
      </c>
      <c r="CB129" s="44">
        <v>0</v>
      </c>
      <c r="CD129" s="44">
        <v>0</v>
      </c>
      <c r="CH129" s="44">
        <v>0</v>
      </c>
      <c r="CJ129" s="44">
        <v>0</v>
      </c>
      <c r="CK129" s="44">
        <v>0</v>
      </c>
      <c r="CL129" s="44">
        <v>0</v>
      </c>
      <c r="CM129" s="44">
        <v>0</v>
      </c>
      <c r="CN129" s="44">
        <v>0</v>
      </c>
      <c r="CO129" s="44">
        <v>0</v>
      </c>
      <c r="CP129" s="44">
        <v>0</v>
      </c>
      <c r="CQ129" s="44">
        <v>0</v>
      </c>
      <c r="CR129" s="44">
        <v>0</v>
      </c>
      <c r="CS129" s="44">
        <v>0.5</v>
      </c>
      <c r="CT129" s="44">
        <v>0</v>
      </c>
      <c r="CU129" s="44">
        <v>0</v>
      </c>
      <c r="CV129" s="44">
        <v>80</v>
      </c>
      <c r="CW129" s="44">
        <f t="shared" si="0"/>
        <v>87.5</v>
      </c>
      <c r="CX129" s="87">
        <f t="shared" si="1"/>
        <v>98.5</v>
      </c>
      <c r="CY129" s="91"/>
      <c r="CZ129" s="44">
        <v>8</v>
      </c>
      <c r="DA129" s="44"/>
      <c r="DB129" s="44"/>
    </row>
    <row r="130" spans="1:106" ht="15.75" customHeight="1" x14ac:dyDescent="0.3">
      <c r="A130" s="44" t="s">
        <v>212</v>
      </c>
      <c r="B130" s="44" t="s">
        <v>782</v>
      </c>
      <c r="C130" s="44" t="s">
        <v>782</v>
      </c>
      <c r="D130" s="44">
        <v>2018</v>
      </c>
      <c r="E130" s="45">
        <v>43271</v>
      </c>
      <c r="F130" s="44" t="s">
        <v>137</v>
      </c>
      <c r="G130" s="44" t="s">
        <v>86</v>
      </c>
      <c r="H130" s="37" t="s">
        <v>22</v>
      </c>
      <c r="I130" s="37" t="s">
        <v>22</v>
      </c>
      <c r="J130" s="37" t="s">
        <v>21</v>
      </c>
      <c r="K130" s="37" t="s">
        <v>22</v>
      </c>
      <c r="L130" s="37" t="s">
        <v>21</v>
      </c>
      <c r="M130" s="44">
        <v>0.25</v>
      </c>
      <c r="N130" s="44">
        <v>0</v>
      </c>
      <c r="O130" s="44">
        <v>0.5</v>
      </c>
      <c r="P130" s="44">
        <v>0.25</v>
      </c>
      <c r="Q130" s="44">
        <v>28</v>
      </c>
      <c r="R130" s="44">
        <v>6</v>
      </c>
      <c r="S130" s="44">
        <v>0</v>
      </c>
      <c r="T130" s="44">
        <v>0</v>
      </c>
      <c r="U130" s="44">
        <v>3</v>
      </c>
      <c r="V130" s="44">
        <v>0</v>
      </c>
      <c r="W130" s="44">
        <v>0</v>
      </c>
      <c r="X130" s="44">
        <v>0</v>
      </c>
      <c r="Y130" s="44">
        <v>18</v>
      </c>
      <c r="Z130" s="44">
        <v>0</v>
      </c>
      <c r="AA130" s="44">
        <v>0</v>
      </c>
      <c r="AB130" s="44">
        <v>0</v>
      </c>
      <c r="AC130" s="44">
        <v>3</v>
      </c>
      <c r="AD130" s="44">
        <v>6</v>
      </c>
      <c r="AE130" s="44">
        <v>0.25</v>
      </c>
      <c r="AF130" s="44">
        <v>0.25</v>
      </c>
      <c r="AG130" s="44">
        <v>0</v>
      </c>
      <c r="AH130" s="44">
        <v>0.25</v>
      </c>
      <c r="AI130" s="44">
        <v>0</v>
      </c>
      <c r="AJ130" s="44">
        <v>0.25</v>
      </c>
      <c r="AK130" s="44">
        <v>0</v>
      </c>
      <c r="AL130" s="44">
        <v>0</v>
      </c>
      <c r="AM130" s="44">
        <v>0</v>
      </c>
      <c r="AN130" s="44">
        <v>0</v>
      </c>
      <c r="AO130" s="44">
        <v>0</v>
      </c>
      <c r="AP130" s="44">
        <v>0.5</v>
      </c>
      <c r="AQ130" s="44">
        <v>0</v>
      </c>
      <c r="AR130" s="44">
        <v>0</v>
      </c>
      <c r="AS130" s="44">
        <v>0.25</v>
      </c>
      <c r="AT130" s="44">
        <v>0.25</v>
      </c>
      <c r="AU130" s="44">
        <v>0</v>
      </c>
      <c r="AV130" s="44">
        <v>0</v>
      </c>
      <c r="AW130" s="44">
        <v>0</v>
      </c>
      <c r="AX130" s="44">
        <v>0</v>
      </c>
      <c r="AY130" s="44">
        <v>0</v>
      </c>
      <c r="AZ130" s="44">
        <v>0</v>
      </c>
      <c r="BA130" s="44">
        <v>0.25</v>
      </c>
      <c r="BB130" s="44">
        <v>0</v>
      </c>
      <c r="BC130" s="44">
        <v>0</v>
      </c>
      <c r="BD130" s="44">
        <v>0</v>
      </c>
      <c r="BE130" s="44">
        <v>0.25</v>
      </c>
      <c r="BF130" s="44">
        <v>0</v>
      </c>
      <c r="BG130" s="44">
        <v>0</v>
      </c>
      <c r="BH130" s="44">
        <v>0</v>
      </c>
      <c r="BJ130" s="44">
        <v>0</v>
      </c>
      <c r="BL130" s="44">
        <v>0</v>
      </c>
      <c r="BM130" s="44">
        <v>0</v>
      </c>
      <c r="BN130" s="44">
        <v>4</v>
      </c>
      <c r="BO130" s="44">
        <v>0</v>
      </c>
      <c r="BP130" s="44">
        <v>15</v>
      </c>
      <c r="BQ130" s="44">
        <v>0</v>
      </c>
      <c r="BR130" s="44">
        <v>0</v>
      </c>
      <c r="BS130" s="44">
        <v>0</v>
      </c>
      <c r="BT130" s="44">
        <v>0.25</v>
      </c>
      <c r="BU130" s="44">
        <v>10</v>
      </c>
      <c r="BV130" s="44">
        <v>0</v>
      </c>
      <c r="BW130" s="44">
        <v>0</v>
      </c>
      <c r="BZ130" s="44">
        <v>0</v>
      </c>
      <c r="CB130" s="44">
        <v>0</v>
      </c>
      <c r="CD130" s="44">
        <v>0</v>
      </c>
      <c r="CH130" s="44">
        <v>0</v>
      </c>
      <c r="CJ130" s="44">
        <v>0</v>
      </c>
      <c r="CK130" s="44">
        <v>0</v>
      </c>
      <c r="CL130" s="44">
        <v>0</v>
      </c>
      <c r="CM130" s="44">
        <v>0</v>
      </c>
      <c r="CN130" s="44">
        <v>0</v>
      </c>
      <c r="CO130" s="44">
        <v>0</v>
      </c>
      <c r="CP130" s="44">
        <v>0</v>
      </c>
      <c r="CQ130" s="44">
        <v>1</v>
      </c>
      <c r="CR130" s="44">
        <v>0</v>
      </c>
      <c r="CS130" s="44">
        <v>0.25</v>
      </c>
      <c r="CT130" s="44">
        <v>0</v>
      </c>
      <c r="CU130" s="44">
        <v>0</v>
      </c>
      <c r="CV130" s="44">
        <v>65</v>
      </c>
      <c r="CW130" s="44">
        <f t="shared" si="0"/>
        <v>63</v>
      </c>
      <c r="CX130" s="87">
        <f t="shared" si="1"/>
        <v>100</v>
      </c>
      <c r="CY130" s="91"/>
      <c r="CZ130" s="44">
        <v>0</v>
      </c>
      <c r="DA130" s="44"/>
      <c r="DB130" s="44"/>
    </row>
    <row r="131" spans="1:106" ht="15.75" customHeight="1" x14ac:dyDescent="0.3">
      <c r="A131" s="44" t="s">
        <v>212</v>
      </c>
      <c r="B131" s="44" t="s">
        <v>782</v>
      </c>
      <c r="C131" s="44" t="s">
        <v>782</v>
      </c>
      <c r="D131" s="44">
        <v>2018</v>
      </c>
      <c r="E131" s="45">
        <v>43271</v>
      </c>
      <c r="F131" s="44" t="s">
        <v>137</v>
      </c>
      <c r="G131" s="44" t="s">
        <v>89</v>
      </c>
      <c r="H131" s="37" t="s">
        <v>45</v>
      </c>
      <c r="I131" s="37" t="s">
        <v>45</v>
      </c>
      <c r="J131" s="37" t="s">
        <v>45</v>
      </c>
      <c r="K131" s="37" t="s">
        <v>45</v>
      </c>
      <c r="L131" s="37" t="s">
        <v>45</v>
      </c>
      <c r="M131" s="44">
        <v>0.25</v>
      </c>
      <c r="N131" s="44">
        <v>0</v>
      </c>
      <c r="O131" s="44">
        <v>0.25</v>
      </c>
      <c r="P131" s="44">
        <v>0</v>
      </c>
      <c r="Q131" s="44">
        <v>15</v>
      </c>
      <c r="R131" s="44">
        <v>0.25</v>
      </c>
      <c r="S131" s="44">
        <v>0</v>
      </c>
      <c r="T131" s="44">
        <v>0</v>
      </c>
      <c r="U131" s="44">
        <v>3</v>
      </c>
      <c r="V131" s="44">
        <v>0.25</v>
      </c>
      <c r="W131" s="44">
        <v>0</v>
      </c>
      <c r="X131" s="44">
        <v>0</v>
      </c>
      <c r="Y131" s="44">
        <v>19</v>
      </c>
      <c r="Z131" s="44">
        <v>0</v>
      </c>
      <c r="AA131" s="44">
        <v>0</v>
      </c>
      <c r="AB131" s="44">
        <v>0</v>
      </c>
      <c r="AC131" s="44">
        <v>3</v>
      </c>
      <c r="AD131" s="44">
        <v>8</v>
      </c>
      <c r="AE131" s="44">
        <v>0</v>
      </c>
      <c r="AF131" s="44">
        <v>0.25</v>
      </c>
      <c r="AG131" s="44">
        <v>0</v>
      </c>
      <c r="AH131" s="44">
        <v>0.25</v>
      </c>
      <c r="AI131" s="44">
        <v>0</v>
      </c>
      <c r="AJ131" s="44">
        <v>0</v>
      </c>
      <c r="AK131" s="44">
        <v>0.25</v>
      </c>
      <c r="AL131" s="44">
        <v>0</v>
      </c>
      <c r="AM131" s="44">
        <v>0</v>
      </c>
      <c r="AN131" s="44">
        <v>0</v>
      </c>
      <c r="AO131" s="44">
        <v>0</v>
      </c>
      <c r="AP131" s="44">
        <v>0.25</v>
      </c>
      <c r="AQ131" s="44">
        <v>0</v>
      </c>
      <c r="AR131" s="44">
        <v>0</v>
      </c>
      <c r="AS131" s="44">
        <v>0</v>
      </c>
      <c r="AT131" s="44">
        <v>0</v>
      </c>
      <c r="AU131" s="44">
        <v>0</v>
      </c>
      <c r="AV131" s="44">
        <v>0</v>
      </c>
      <c r="AW131" s="44">
        <v>3</v>
      </c>
      <c r="AX131" s="44">
        <v>0</v>
      </c>
      <c r="AY131" s="44">
        <v>0</v>
      </c>
      <c r="AZ131" s="44">
        <v>0</v>
      </c>
      <c r="BA131" s="44">
        <v>0.25</v>
      </c>
      <c r="BB131" s="44">
        <v>0</v>
      </c>
      <c r="BC131" s="44">
        <v>0</v>
      </c>
      <c r="BD131" s="44">
        <v>0</v>
      </c>
      <c r="BE131" s="44">
        <v>0.25</v>
      </c>
      <c r="BF131" s="44">
        <v>0</v>
      </c>
      <c r="BG131" s="44">
        <v>0</v>
      </c>
      <c r="BH131" s="44">
        <v>0</v>
      </c>
      <c r="BJ131" s="44">
        <v>0</v>
      </c>
      <c r="BL131" s="44">
        <v>0</v>
      </c>
      <c r="BM131" s="44">
        <v>0</v>
      </c>
      <c r="BN131" s="44">
        <v>4</v>
      </c>
      <c r="BO131" s="44">
        <v>0</v>
      </c>
      <c r="BP131" s="44">
        <v>27</v>
      </c>
      <c r="BQ131" s="44">
        <v>0</v>
      </c>
      <c r="BR131" s="44">
        <v>0</v>
      </c>
      <c r="BS131" s="44">
        <v>0</v>
      </c>
      <c r="BT131" s="44">
        <v>0.25</v>
      </c>
      <c r="BU131" s="44">
        <v>14</v>
      </c>
      <c r="BV131" s="44">
        <v>0</v>
      </c>
      <c r="BW131" s="44">
        <v>0</v>
      </c>
      <c r="BZ131" s="44">
        <v>1</v>
      </c>
      <c r="CB131" s="44">
        <v>0</v>
      </c>
      <c r="CD131" s="44">
        <v>0</v>
      </c>
      <c r="CH131" s="44">
        <v>0</v>
      </c>
      <c r="CJ131" s="44">
        <v>0</v>
      </c>
      <c r="CK131" s="44">
        <v>0</v>
      </c>
      <c r="CL131" s="44">
        <v>0</v>
      </c>
      <c r="CM131" s="44">
        <v>0</v>
      </c>
      <c r="CN131" s="44">
        <v>0.25</v>
      </c>
      <c r="CO131" s="44">
        <v>0</v>
      </c>
      <c r="CP131" s="44">
        <v>0</v>
      </c>
      <c r="CQ131" s="44">
        <v>2</v>
      </c>
      <c r="CR131" s="44">
        <v>0</v>
      </c>
      <c r="CS131" s="44">
        <v>0.25</v>
      </c>
      <c r="CT131" s="44">
        <v>0</v>
      </c>
      <c r="CU131" s="44">
        <v>0</v>
      </c>
      <c r="CV131" s="44">
        <v>85</v>
      </c>
      <c r="CW131" s="44">
        <f t="shared" si="0"/>
        <v>86.5</v>
      </c>
      <c r="CX131" s="87">
        <f t="shared" si="1"/>
        <v>100.75</v>
      </c>
      <c r="CY131" s="91"/>
      <c r="CZ131" s="44">
        <v>0</v>
      </c>
      <c r="DA131" s="44"/>
      <c r="DB131" s="44"/>
    </row>
    <row r="132" spans="1:106" ht="15.75" customHeight="1" x14ac:dyDescent="0.3">
      <c r="A132" s="44" t="s">
        <v>212</v>
      </c>
      <c r="B132" s="44" t="s">
        <v>782</v>
      </c>
      <c r="C132" s="44" t="s">
        <v>782</v>
      </c>
      <c r="D132" s="44">
        <v>2018</v>
      </c>
      <c r="E132" s="45">
        <v>43271</v>
      </c>
      <c r="F132" s="44" t="s">
        <v>137</v>
      </c>
      <c r="G132" s="44" t="s">
        <v>92</v>
      </c>
      <c r="H132" s="37" t="s">
        <v>35</v>
      </c>
      <c r="I132" s="37" t="s">
        <v>31</v>
      </c>
      <c r="J132" s="37" t="s">
        <v>31</v>
      </c>
      <c r="K132" s="37" t="s">
        <v>31</v>
      </c>
      <c r="L132" s="37" t="s">
        <v>31</v>
      </c>
      <c r="M132" s="44">
        <v>2</v>
      </c>
      <c r="N132" s="44">
        <v>0.25</v>
      </c>
      <c r="O132" s="44">
        <v>4</v>
      </c>
      <c r="P132" s="44">
        <v>0</v>
      </c>
      <c r="Q132" s="44">
        <v>11</v>
      </c>
      <c r="R132" s="44">
        <v>3</v>
      </c>
      <c r="S132" s="44">
        <v>0</v>
      </c>
      <c r="T132" s="44">
        <v>0</v>
      </c>
      <c r="U132" s="44">
        <v>4</v>
      </c>
      <c r="V132" s="44">
        <v>0</v>
      </c>
      <c r="W132" s="44">
        <v>0</v>
      </c>
      <c r="X132" s="44">
        <v>0</v>
      </c>
      <c r="Y132" s="44">
        <v>40</v>
      </c>
      <c r="Z132" s="44">
        <v>0</v>
      </c>
      <c r="AA132" s="44">
        <v>0</v>
      </c>
      <c r="AB132" s="44">
        <v>0</v>
      </c>
      <c r="AC132" s="44">
        <v>4</v>
      </c>
      <c r="AD132" s="44">
        <v>2</v>
      </c>
      <c r="AE132" s="44">
        <v>0.25</v>
      </c>
      <c r="AF132" s="44">
        <v>2</v>
      </c>
      <c r="AG132" s="44">
        <v>0.25</v>
      </c>
      <c r="AH132" s="44">
        <v>0</v>
      </c>
      <c r="AI132" s="44">
        <v>0</v>
      </c>
      <c r="AJ132" s="44">
        <v>0.25</v>
      </c>
      <c r="AK132" s="44">
        <v>0</v>
      </c>
      <c r="AL132" s="44">
        <v>0</v>
      </c>
      <c r="AM132" s="44">
        <v>0</v>
      </c>
      <c r="AN132" s="44">
        <v>0</v>
      </c>
      <c r="AO132" s="44">
        <v>0</v>
      </c>
      <c r="AP132" s="44">
        <v>3</v>
      </c>
      <c r="AQ132" s="44">
        <v>0</v>
      </c>
      <c r="AR132" s="44">
        <v>0</v>
      </c>
      <c r="AS132" s="44">
        <v>0</v>
      </c>
      <c r="AT132" s="44">
        <v>0</v>
      </c>
      <c r="AU132" s="44">
        <v>0</v>
      </c>
      <c r="AV132" s="44">
        <v>0</v>
      </c>
      <c r="AW132" s="44">
        <v>2</v>
      </c>
      <c r="AX132" s="44">
        <v>0</v>
      </c>
      <c r="AY132" s="44">
        <v>0</v>
      </c>
      <c r="AZ132" s="44">
        <v>0</v>
      </c>
      <c r="BA132" s="44">
        <v>1</v>
      </c>
      <c r="BB132" s="44">
        <v>0</v>
      </c>
      <c r="BC132" s="44">
        <v>0</v>
      </c>
      <c r="BD132" s="44">
        <v>0</v>
      </c>
      <c r="BE132" s="44">
        <v>0.25</v>
      </c>
      <c r="BF132" s="44">
        <v>0</v>
      </c>
      <c r="BG132" s="44">
        <v>0.25</v>
      </c>
      <c r="BH132" s="44">
        <v>0</v>
      </c>
      <c r="BJ132" s="44">
        <v>0</v>
      </c>
      <c r="BL132" s="44">
        <v>0</v>
      </c>
      <c r="BM132" s="44">
        <v>0</v>
      </c>
      <c r="BN132" s="44">
        <v>8</v>
      </c>
      <c r="BO132" s="44">
        <v>0</v>
      </c>
      <c r="BP132" s="44">
        <v>10</v>
      </c>
      <c r="BQ132" s="44">
        <v>0</v>
      </c>
      <c r="BR132" s="44">
        <v>0</v>
      </c>
      <c r="BS132" s="44">
        <v>0</v>
      </c>
      <c r="BT132" s="44">
        <v>0.25</v>
      </c>
      <c r="BU132" s="44">
        <v>1</v>
      </c>
      <c r="BV132" s="44">
        <v>0</v>
      </c>
      <c r="BW132" s="44">
        <v>0</v>
      </c>
      <c r="BZ132" s="44">
        <v>0</v>
      </c>
      <c r="CB132" s="44">
        <v>0</v>
      </c>
      <c r="CD132" s="44">
        <v>0</v>
      </c>
      <c r="CH132" s="44">
        <v>0</v>
      </c>
      <c r="CJ132" s="44">
        <v>0</v>
      </c>
      <c r="CK132" s="44">
        <v>0</v>
      </c>
      <c r="CL132" s="44">
        <v>0</v>
      </c>
      <c r="CM132" s="44">
        <v>0</v>
      </c>
      <c r="CN132" s="44">
        <v>0</v>
      </c>
      <c r="CO132" s="44">
        <v>0</v>
      </c>
      <c r="CP132" s="44">
        <v>0</v>
      </c>
      <c r="CQ132" s="44">
        <v>1</v>
      </c>
      <c r="CR132" s="44">
        <v>0</v>
      </c>
      <c r="CS132" s="44">
        <v>0.25</v>
      </c>
      <c r="CT132" s="44">
        <v>0</v>
      </c>
      <c r="CU132" s="44">
        <v>0</v>
      </c>
      <c r="CV132" s="44">
        <v>80</v>
      </c>
      <c r="CW132" s="44">
        <f t="shared" si="0"/>
        <v>79.75</v>
      </c>
      <c r="CX132" s="87">
        <f t="shared" si="1"/>
        <v>100.25</v>
      </c>
      <c r="CY132" s="91"/>
      <c r="CZ132" s="44">
        <v>0</v>
      </c>
      <c r="DA132" s="44"/>
      <c r="DB132" s="44"/>
    </row>
    <row r="133" spans="1:106" ht="15.75" customHeight="1" x14ac:dyDescent="0.3">
      <c r="A133" s="44" t="s">
        <v>212</v>
      </c>
      <c r="B133" s="44" t="s">
        <v>782</v>
      </c>
      <c r="C133" s="44" t="s">
        <v>782</v>
      </c>
      <c r="D133" s="44">
        <v>2018</v>
      </c>
      <c r="E133" s="45">
        <v>43271</v>
      </c>
      <c r="F133" s="44" t="s">
        <v>137</v>
      </c>
      <c r="G133" s="44" t="s">
        <v>95</v>
      </c>
      <c r="H133" s="37" t="s">
        <v>45</v>
      </c>
      <c r="I133" s="37" t="s">
        <v>45</v>
      </c>
      <c r="J133" s="37" t="s">
        <v>45</v>
      </c>
      <c r="K133" s="37" t="s">
        <v>45</v>
      </c>
      <c r="L133" s="37" t="s">
        <v>45</v>
      </c>
      <c r="M133" s="44">
        <v>1</v>
      </c>
      <c r="N133" s="44">
        <v>0</v>
      </c>
      <c r="O133" s="44">
        <v>0</v>
      </c>
      <c r="P133" s="44">
        <v>0</v>
      </c>
      <c r="Q133" s="44">
        <v>17</v>
      </c>
      <c r="R133" s="44">
        <v>2</v>
      </c>
      <c r="S133" s="44">
        <v>0</v>
      </c>
      <c r="T133" s="44">
        <v>0</v>
      </c>
      <c r="U133" s="44">
        <v>2</v>
      </c>
      <c r="V133" s="44">
        <v>0.25</v>
      </c>
      <c r="W133" s="44">
        <v>0</v>
      </c>
      <c r="X133" s="44">
        <v>0</v>
      </c>
      <c r="Y133" s="44">
        <v>26</v>
      </c>
      <c r="Z133" s="44">
        <v>0</v>
      </c>
      <c r="AA133" s="44">
        <v>0</v>
      </c>
      <c r="AB133" s="44">
        <v>0</v>
      </c>
      <c r="AC133" s="44">
        <v>2</v>
      </c>
      <c r="AD133" s="44">
        <v>7</v>
      </c>
      <c r="AE133" s="44">
        <v>0.25</v>
      </c>
      <c r="AF133" s="44">
        <v>0.5</v>
      </c>
      <c r="AG133" s="44">
        <v>0</v>
      </c>
      <c r="AH133" s="44">
        <v>0.25</v>
      </c>
      <c r="AI133" s="44">
        <v>0</v>
      </c>
      <c r="AJ133" s="44">
        <v>0.25</v>
      </c>
      <c r="AK133" s="44">
        <v>0</v>
      </c>
      <c r="AL133" s="44">
        <v>0</v>
      </c>
      <c r="AM133" s="44">
        <v>0</v>
      </c>
      <c r="AN133" s="44">
        <v>0</v>
      </c>
      <c r="AO133" s="44">
        <v>0</v>
      </c>
      <c r="AP133" s="44">
        <v>0.25</v>
      </c>
      <c r="AQ133" s="44">
        <v>0</v>
      </c>
      <c r="AR133" s="44">
        <v>0</v>
      </c>
      <c r="AS133" s="44">
        <v>0.25</v>
      </c>
      <c r="AT133" s="44">
        <v>0</v>
      </c>
      <c r="AU133" s="44">
        <v>0.5</v>
      </c>
      <c r="AV133" s="44">
        <v>0</v>
      </c>
      <c r="AW133" s="44">
        <v>2</v>
      </c>
      <c r="AX133" s="44">
        <v>0</v>
      </c>
      <c r="AY133" s="44">
        <v>0</v>
      </c>
      <c r="AZ133" s="44">
        <v>0</v>
      </c>
      <c r="BA133" s="44">
        <v>0.25</v>
      </c>
      <c r="BB133" s="44">
        <v>0</v>
      </c>
      <c r="BC133" s="44">
        <v>0</v>
      </c>
      <c r="BD133" s="44">
        <v>0</v>
      </c>
      <c r="BE133" s="44">
        <v>0.25</v>
      </c>
      <c r="BF133" s="44">
        <v>0</v>
      </c>
      <c r="BG133" s="44">
        <v>0</v>
      </c>
      <c r="BH133" s="44">
        <v>0</v>
      </c>
      <c r="BJ133" s="44">
        <v>0</v>
      </c>
      <c r="BL133" s="44">
        <v>0</v>
      </c>
      <c r="BM133" s="44">
        <v>0</v>
      </c>
      <c r="BN133" s="44">
        <v>7</v>
      </c>
      <c r="BO133" s="44">
        <v>0</v>
      </c>
      <c r="BP133" s="44">
        <v>10</v>
      </c>
      <c r="BQ133" s="44">
        <v>0</v>
      </c>
      <c r="BR133" s="44">
        <v>0</v>
      </c>
      <c r="BS133" s="44">
        <v>0</v>
      </c>
      <c r="BT133" s="44">
        <v>0.25</v>
      </c>
      <c r="BU133" s="44">
        <v>20</v>
      </c>
      <c r="BV133" s="44">
        <v>0</v>
      </c>
      <c r="BW133" s="44">
        <v>0</v>
      </c>
      <c r="BZ133" s="44">
        <v>0</v>
      </c>
      <c r="CB133" s="44">
        <v>0</v>
      </c>
      <c r="CD133" s="44">
        <v>0</v>
      </c>
      <c r="CH133" s="44">
        <v>0</v>
      </c>
      <c r="CJ133" s="44">
        <v>0</v>
      </c>
      <c r="CK133" s="44">
        <v>0</v>
      </c>
      <c r="CL133" s="44">
        <v>0</v>
      </c>
      <c r="CM133" s="44">
        <v>0</v>
      </c>
      <c r="CN133" s="44">
        <v>0.25</v>
      </c>
      <c r="CO133" s="44">
        <v>0</v>
      </c>
      <c r="CP133" s="44">
        <v>0</v>
      </c>
      <c r="CQ133" s="44">
        <v>3</v>
      </c>
      <c r="CR133" s="44">
        <v>0</v>
      </c>
      <c r="CS133" s="44">
        <v>0.25</v>
      </c>
      <c r="CT133" s="44">
        <v>0</v>
      </c>
      <c r="CU133" s="44">
        <v>0</v>
      </c>
      <c r="CV133" s="44">
        <v>80</v>
      </c>
      <c r="CW133" s="44">
        <f t="shared" si="0"/>
        <v>82.75</v>
      </c>
      <c r="CX133" s="87">
        <f t="shared" si="1"/>
        <v>100</v>
      </c>
      <c r="CY133" s="91"/>
      <c r="CZ133" s="44">
        <v>0</v>
      </c>
      <c r="DA133" s="44"/>
      <c r="DB133" s="44"/>
    </row>
    <row r="134" spans="1:106" ht="15.75" customHeight="1" x14ac:dyDescent="0.3">
      <c r="A134" s="44" t="s">
        <v>212</v>
      </c>
      <c r="B134" s="44" t="s">
        <v>782</v>
      </c>
      <c r="C134" s="44" t="s">
        <v>782</v>
      </c>
      <c r="D134" s="44">
        <v>2018</v>
      </c>
      <c r="E134" s="45">
        <v>43271</v>
      </c>
      <c r="F134" s="44" t="s">
        <v>137</v>
      </c>
      <c r="G134" s="44" t="s">
        <v>98</v>
      </c>
      <c r="H134" s="37" t="s">
        <v>27</v>
      </c>
      <c r="I134" s="37" t="s">
        <v>27</v>
      </c>
      <c r="J134" s="37" t="s">
        <v>26</v>
      </c>
      <c r="K134" s="37" t="s">
        <v>27</v>
      </c>
      <c r="L134" s="37" t="s">
        <v>26</v>
      </c>
      <c r="M134" s="44">
        <v>0.5</v>
      </c>
      <c r="N134" s="44">
        <v>0</v>
      </c>
      <c r="O134" s="44">
        <v>0.5</v>
      </c>
      <c r="P134" s="44">
        <v>0.25</v>
      </c>
      <c r="Q134" s="44">
        <v>15</v>
      </c>
      <c r="R134" s="44">
        <v>2</v>
      </c>
      <c r="S134" s="44">
        <v>0</v>
      </c>
      <c r="T134" s="44">
        <v>0</v>
      </c>
      <c r="U134" s="44">
        <v>6</v>
      </c>
      <c r="V134" s="44">
        <v>0</v>
      </c>
      <c r="W134" s="44">
        <v>0</v>
      </c>
      <c r="X134" s="44">
        <v>0</v>
      </c>
      <c r="Y134" s="44">
        <v>28</v>
      </c>
      <c r="Z134" s="44">
        <v>0</v>
      </c>
      <c r="AA134" s="44">
        <v>0</v>
      </c>
      <c r="AB134" s="44">
        <v>0</v>
      </c>
      <c r="AC134" s="44">
        <v>2</v>
      </c>
      <c r="AD134" s="44">
        <v>8</v>
      </c>
      <c r="AE134" s="44">
        <v>0</v>
      </c>
      <c r="AF134" s="44">
        <v>0.25</v>
      </c>
      <c r="AG134" s="44">
        <v>0</v>
      </c>
      <c r="AH134" s="44">
        <v>0</v>
      </c>
      <c r="AI134" s="44">
        <v>0</v>
      </c>
      <c r="AJ134" s="44">
        <v>0</v>
      </c>
      <c r="AK134" s="44">
        <v>0</v>
      </c>
      <c r="AL134" s="44">
        <v>0</v>
      </c>
      <c r="AM134" s="44">
        <v>0</v>
      </c>
      <c r="AN134" s="44">
        <v>0</v>
      </c>
      <c r="AO134" s="44">
        <v>0</v>
      </c>
      <c r="AP134" s="44">
        <v>1</v>
      </c>
      <c r="AQ134" s="44">
        <v>0</v>
      </c>
      <c r="AR134" s="44">
        <v>0</v>
      </c>
      <c r="AS134" s="44">
        <v>0.25</v>
      </c>
      <c r="AT134" s="44">
        <v>0.25</v>
      </c>
      <c r="AU134" s="44">
        <v>0</v>
      </c>
      <c r="AV134" s="44">
        <v>0</v>
      </c>
      <c r="AW134" s="44">
        <v>1</v>
      </c>
      <c r="AX134" s="44">
        <v>0</v>
      </c>
      <c r="AY134" s="44">
        <v>1</v>
      </c>
      <c r="AZ134" s="44">
        <v>0</v>
      </c>
      <c r="BA134" s="44">
        <v>0.25</v>
      </c>
      <c r="BB134" s="44">
        <v>0</v>
      </c>
      <c r="BC134" s="44">
        <v>0</v>
      </c>
      <c r="BD134" s="44">
        <v>0</v>
      </c>
      <c r="BE134" s="44">
        <v>0.25</v>
      </c>
      <c r="BF134" s="44">
        <v>0</v>
      </c>
      <c r="BG134" s="44">
        <v>0</v>
      </c>
      <c r="BH134" s="44">
        <v>0</v>
      </c>
      <c r="BJ134" s="44">
        <v>0.25</v>
      </c>
      <c r="BL134" s="44">
        <v>0</v>
      </c>
      <c r="BM134" s="44">
        <v>0</v>
      </c>
      <c r="BN134" s="44">
        <v>0.25</v>
      </c>
      <c r="BO134" s="44">
        <v>0</v>
      </c>
      <c r="BP134" s="44">
        <v>12</v>
      </c>
      <c r="BQ134" s="44">
        <v>0</v>
      </c>
      <c r="BR134" s="44">
        <v>0</v>
      </c>
      <c r="BS134" s="44">
        <v>0</v>
      </c>
      <c r="BT134" s="44">
        <v>0.25</v>
      </c>
      <c r="BU134" s="44">
        <v>5</v>
      </c>
      <c r="BV134" s="44">
        <v>0</v>
      </c>
      <c r="BW134" s="44">
        <v>0</v>
      </c>
      <c r="BZ134" s="44">
        <v>17</v>
      </c>
      <c r="CB134" s="44">
        <v>0</v>
      </c>
      <c r="CD134" s="44">
        <v>0</v>
      </c>
      <c r="CH134" s="44">
        <v>0</v>
      </c>
      <c r="CJ134" s="44">
        <v>0</v>
      </c>
      <c r="CK134" s="44">
        <v>0</v>
      </c>
      <c r="CL134" s="44">
        <v>0</v>
      </c>
      <c r="CM134" s="44">
        <v>0</v>
      </c>
      <c r="CN134" s="44">
        <v>0</v>
      </c>
      <c r="CO134" s="44">
        <v>0</v>
      </c>
      <c r="CP134" s="44">
        <v>0</v>
      </c>
      <c r="CQ134" s="44">
        <v>1</v>
      </c>
      <c r="CR134" s="44">
        <v>0</v>
      </c>
      <c r="CS134" s="44">
        <v>0.25</v>
      </c>
      <c r="CT134" s="44">
        <v>0</v>
      </c>
      <c r="CU134" s="44">
        <v>0</v>
      </c>
      <c r="CV134" s="44">
        <v>83</v>
      </c>
      <c r="CW134" s="44">
        <f t="shared" si="0"/>
        <v>84.25</v>
      </c>
      <c r="CX134" s="87">
        <f t="shared" si="1"/>
        <v>101.25</v>
      </c>
      <c r="CY134" s="91"/>
      <c r="CZ134" s="44">
        <v>0</v>
      </c>
      <c r="DA134" s="44"/>
      <c r="DB134" s="44"/>
    </row>
    <row r="135" spans="1:106" ht="15.75" customHeight="1" x14ac:dyDescent="0.3">
      <c r="A135" s="44" t="s">
        <v>212</v>
      </c>
      <c r="B135" s="44" t="s">
        <v>782</v>
      </c>
      <c r="C135" s="44" t="s">
        <v>782</v>
      </c>
      <c r="D135" s="44">
        <v>2018</v>
      </c>
      <c r="E135" s="45">
        <v>43271</v>
      </c>
      <c r="F135" s="44" t="s">
        <v>137</v>
      </c>
      <c r="G135" s="44" t="s">
        <v>190</v>
      </c>
      <c r="H135" s="37" t="s">
        <v>35</v>
      </c>
      <c r="I135" s="37" t="s">
        <v>31</v>
      </c>
      <c r="J135" s="37" t="s">
        <v>31</v>
      </c>
      <c r="K135" s="37" t="s">
        <v>31</v>
      </c>
      <c r="L135" s="37" t="s">
        <v>31</v>
      </c>
      <c r="M135" s="44">
        <v>1</v>
      </c>
      <c r="N135" s="44">
        <v>0.25</v>
      </c>
      <c r="O135" s="44">
        <v>0.25</v>
      </c>
      <c r="P135" s="44">
        <v>0.25</v>
      </c>
      <c r="Q135" s="44">
        <v>27</v>
      </c>
      <c r="R135" s="44">
        <v>7</v>
      </c>
      <c r="S135" s="44">
        <v>0</v>
      </c>
      <c r="T135" s="44">
        <v>0</v>
      </c>
      <c r="U135" s="44">
        <v>4</v>
      </c>
      <c r="V135" s="44">
        <v>0.25</v>
      </c>
      <c r="W135" s="44">
        <v>0</v>
      </c>
      <c r="X135" s="44">
        <v>0</v>
      </c>
      <c r="Y135" s="44">
        <v>5</v>
      </c>
      <c r="Z135" s="44">
        <v>0</v>
      </c>
      <c r="AA135" s="44">
        <v>0</v>
      </c>
      <c r="AB135" s="44">
        <v>0</v>
      </c>
      <c r="AC135" s="44">
        <v>4</v>
      </c>
      <c r="AD135" s="44">
        <v>6</v>
      </c>
      <c r="AE135" s="44">
        <v>0</v>
      </c>
      <c r="AF135" s="44">
        <v>0.25</v>
      </c>
      <c r="AG135" s="44">
        <v>0</v>
      </c>
      <c r="AH135" s="44">
        <v>0.25</v>
      </c>
      <c r="AI135" s="44">
        <v>0</v>
      </c>
      <c r="AJ135" s="44">
        <v>0.25</v>
      </c>
      <c r="AK135" s="44">
        <v>0</v>
      </c>
      <c r="AL135" s="44">
        <v>0</v>
      </c>
      <c r="AM135" s="44">
        <v>0</v>
      </c>
      <c r="AN135" s="44">
        <v>0</v>
      </c>
      <c r="AO135" s="44">
        <v>0</v>
      </c>
      <c r="AP135" s="44">
        <v>0.25</v>
      </c>
      <c r="AQ135" s="44">
        <v>0</v>
      </c>
      <c r="AR135" s="44">
        <v>0</v>
      </c>
      <c r="AS135" s="44">
        <v>0</v>
      </c>
      <c r="AT135" s="44">
        <v>0.25</v>
      </c>
      <c r="AU135" s="44">
        <v>0</v>
      </c>
      <c r="AV135" s="44">
        <v>0</v>
      </c>
      <c r="AW135" s="44">
        <v>0.25</v>
      </c>
      <c r="AX135" s="44">
        <v>0</v>
      </c>
      <c r="AY135" s="44">
        <v>2</v>
      </c>
      <c r="AZ135" s="44">
        <v>0</v>
      </c>
      <c r="BA135" s="44">
        <v>0.25</v>
      </c>
      <c r="BB135" s="44">
        <v>0</v>
      </c>
      <c r="BC135" s="44">
        <v>0.25</v>
      </c>
      <c r="BD135" s="44">
        <v>0</v>
      </c>
      <c r="BE135" s="44">
        <v>0.25</v>
      </c>
      <c r="BF135" s="44">
        <v>0</v>
      </c>
      <c r="BG135" s="44">
        <v>0</v>
      </c>
      <c r="BH135" s="44">
        <v>0</v>
      </c>
      <c r="BJ135" s="44">
        <v>0</v>
      </c>
      <c r="BL135" s="44">
        <v>0</v>
      </c>
      <c r="BM135" s="44">
        <v>0</v>
      </c>
      <c r="BN135" s="44">
        <v>13</v>
      </c>
      <c r="BO135" s="44">
        <v>0</v>
      </c>
      <c r="BP135" s="44">
        <v>15</v>
      </c>
      <c r="BQ135" s="44">
        <v>0</v>
      </c>
      <c r="BR135" s="44">
        <v>0</v>
      </c>
      <c r="BS135" s="44">
        <v>0</v>
      </c>
      <c r="BT135" s="44">
        <v>0.25</v>
      </c>
      <c r="BU135" s="44">
        <v>4</v>
      </c>
      <c r="BV135" s="44">
        <v>0</v>
      </c>
      <c r="BW135" s="44">
        <v>0</v>
      </c>
      <c r="BZ135" s="44">
        <v>10</v>
      </c>
      <c r="CB135" s="44">
        <v>0</v>
      </c>
      <c r="CD135" s="44">
        <v>0</v>
      </c>
      <c r="CH135" s="44">
        <v>0</v>
      </c>
      <c r="CJ135" s="44">
        <v>0</v>
      </c>
      <c r="CK135" s="44">
        <v>0</v>
      </c>
      <c r="CL135" s="44">
        <v>0</v>
      </c>
      <c r="CM135" s="44">
        <v>0</v>
      </c>
      <c r="CN135" s="44">
        <v>0.25</v>
      </c>
      <c r="CO135" s="44">
        <v>0</v>
      </c>
      <c r="CP135" s="44">
        <v>0</v>
      </c>
      <c r="CQ135" s="44">
        <v>0</v>
      </c>
      <c r="CR135" s="44">
        <v>0</v>
      </c>
      <c r="CS135" s="44">
        <v>0.25</v>
      </c>
      <c r="CT135" s="44">
        <v>0</v>
      </c>
      <c r="CU135" s="44">
        <v>0</v>
      </c>
      <c r="CV135" s="44">
        <v>65</v>
      </c>
      <c r="CW135" s="44">
        <f t="shared" si="0"/>
        <v>66.25</v>
      </c>
      <c r="CX135" s="87">
        <f t="shared" si="1"/>
        <v>100.75</v>
      </c>
      <c r="CY135" s="91"/>
      <c r="CZ135" s="44">
        <v>0</v>
      </c>
      <c r="DA135" s="44"/>
      <c r="DB135" s="44"/>
    </row>
    <row r="136" spans="1:106" ht="15.75" customHeight="1" x14ac:dyDescent="0.3">
      <c r="A136" s="44" t="s">
        <v>212</v>
      </c>
      <c r="B136" s="44" t="s">
        <v>801</v>
      </c>
      <c r="C136" s="44" t="s">
        <v>802</v>
      </c>
      <c r="D136" s="44">
        <v>2018</v>
      </c>
      <c r="E136" s="45">
        <v>43271</v>
      </c>
      <c r="F136" s="44" t="s">
        <v>137</v>
      </c>
      <c r="G136" s="44" t="s">
        <v>101</v>
      </c>
      <c r="H136" s="37" t="s">
        <v>22</v>
      </c>
      <c r="I136" s="37" t="s">
        <v>22</v>
      </c>
      <c r="J136" s="37" t="s">
        <v>21</v>
      </c>
      <c r="K136" s="37" t="s">
        <v>22</v>
      </c>
      <c r="L136" s="37" t="s">
        <v>21</v>
      </c>
      <c r="M136" s="44">
        <v>0.5</v>
      </c>
      <c r="N136" s="44">
        <v>2</v>
      </c>
      <c r="O136" s="44">
        <v>0.25</v>
      </c>
      <c r="P136" s="44">
        <v>0.25</v>
      </c>
      <c r="Q136" s="44">
        <v>22</v>
      </c>
      <c r="R136" s="44">
        <v>11</v>
      </c>
      <c r="S136" s="44">
        <v>0</v>
      </c>
      <c r="T136" s="44">
        <v>0</v>
      </c>
      <c r="U136" s="44">
        <v>1</v>
      </c>
      <c r="V136" s="44">
        <v>0</v>
      </c>
      <c r="W136" s="44">
        <v>0</v>
      </c>
      <c r="X136" s="44">
        <v>0</v>
      </c>
      <c r="Y136" s="44">
        <v>22</v>
      </c>
      <c r="Z136" s="44">
        <v>0</v>
      </c>
      <c r="AA136" s="44">
        <v>0</v>
      </c>
      <c r="AB136" s="44">
        <v>0</v>
      </c>
      <c r="AC136" s="44">
        <v>6</v>
      </c>
      <c r="AD136" s="44">
        <v>0.5</v>
      </c>
      <c r="AE136" s="44">
        <v>0.25</v>
      </c>
      <c r="AF136" s="44">
        <v>0.25</v>
      </c>
      <c r="AG136" s="44">
        <v>19</v>
      </c>
      <c r="AH136" s="44">
        <v>0</v>
      </c>
      <c r="AI136" s="44">
        <v>0</v>
      </c>
      <c r="AJ136" s="44">
        <v>0.25</v>
      </c>
      <c r="AK136" s="44">
        <v>0</v>
      </c>
      <c r="AL136" s="44">
        <v>0</v>
      </c>
      <c r="AM136" s="44">
        <v>0.25</v>
      </c>
      <c r="AN136" s="44">
        <v>0</v>
      </c>
      <c r="AO136" s="44">
        <v>0</v>
      </c>
      <c r="AP136" s="44">
        <v>0.5</v>
      </c>
      <c r="AQ136" s="44">
        <v>0</v>
      </c>
      <c r="AR136" s="44">
        <v>0</v>
      </c>
      <c r="AS136" s="44">
        <v>0</v>
      </c>
      <c r="AT136" s="44">
        <v>0</v>
      </c>
      <c r="AU136" s="44">
        <v>0</v>
      </c>
      <c r="AV136" s="44">
        <v>0</v>
      </c>
      <c r="AW136" s="44">
        <v>2</v>
      </c>
      <c r="AX136" s="44">
        <v>0</v>
      </c>
      <c r="AY136" s="44">
        <v>0</v>
      </c>
      <c r="AZ136" s="44">
        <v>0</v>
      </c>
      <c r="BA136" s="44">
        <v>0.25</v>
      </c>
      <c r="BB136" s="44">
        <v>0</v>
      </c>
      <c r="BC136" s="44">
        <v>0</v>
      </c>
      <c r="BD136" s="44">
        <v>0</v>
      </c>
      <c r="BE136" s="44">
        <v>0.25</v>
      </c>
      <c r="BF136" s="44">
        <v>0</v>
      </c>
      <c r="BG136" s="44">
        <v>0</v>
      </c>
      <c r="BH136" s="44">
        <v>0</v>
      </c>
      <c r="BJ136" s="44">
        <v>0.5</v>
      </c>
      <c r="BL136" s="44">
        <v>0</v>
      </c>
      <c r="BM136" s="44">
        <v>0</v>
      </c>
      <c r="BN136" s="44">
        <v>1</v>
      </c>
      <c r="BO136" s="44">
        <v>0</v>
      </c>
      <c r="BP136" s="44">
        <v>4</v>
      </c>
      <c r="BQ136" s="44">
        <v>0</v>
      </c>
      <c r="BR136" s="44">
        <v>3</v>
      </c>
      <c r="BS136" s="44">
        <v>0</v>
      </c>
      <c r="BT136" s="44">
        <v>0.5</v>
      </c>
      <c r="BU136" s="44">
        <v>3</v>
      </c>
      <c r="BV136" s="44">
        <v>0</v>
      </c>
      <c r="BW136" s="44">
        <v>0</v>
      </c>
      <c r="BZ136" s="44">
        <v>0</v>
      </c>
      <c r="CB136" s="44">
        <v>0</v>
      </c>
      <c r="CD136" s="44">
        <v>0</v>
      </c>
      <c r="CH136" s="44">
        <v>0</v>
      </c>
      <c r="CJ136" s="44">
        <v>0</v>
      </c>
      <c r="CK136" s="44">
        <v>0</v>
      </c>
      <c r="CL136" s="44">
        <v>0</v>
      </c>
      <c r="CM136" s="44">
        <v>0</v>
      </c>
      <c r="CN136" s="44">
        <v>0</v>
      </c>
      <c r="CO136" s="44">
        <v>0</v>
      </c>
      <c r="CP136" s="44">
        <v>0</v>
      </c>
      <c r="CQ136" s="44">
        <v>0</v>
      </c>
      <c r="CR136" s="44">
        <v>0</v>
      </c>
      <c r="CS136" s="44">
        <v>0.25</v>
      </c>
      <c r="CT136" s="44">
        <v>0</v>
      </c>
      <c r="CU136" s="44">
        <v>0</v>
      </c>
      <c r="CV136" s="44">
        <v>63</v>
      </c>
      <c r="CW136" s="44">
        <f t="shared" si="0"/>
        <v>64.75</v>
      </c>
      <c r="CX136" s="87">
        <f t="shared" si="1"/>
        <v>99</v>
      </c>
      <c r="CY136" s="91"/>
      <c r="CZ136" s="44">
        <v>0</v>
      </c>
      <c r="DA136" s="44"/>
      <c r="DB136" s="44"/>
    </row>
    <row r="137" spans="1:106" ht="15.75" customHeight="1" x14ac:dyDescent="0.3">
      <c r="A137" s="44" t="s">
        <v>212</v>
      </c>
      <c r="B137" s="44" t="s">
        <v>801</v>
      </c>
      <c r="C137" s="44" t="s">
        <v>802</v>
      </c>
      <c r="D137" s="44">
        <v>2018</v>
      </c>
      <c r="E137" s="45">
        <v>43271</v>
      </c>
      <c r="F137" s="44" t="s">
        <v>137</v>
      </c>
      <c r="G137" s="44" t="s">
        <v>104</v>
      </c>
      <c r="H137" s="37" t="s">
        <v>26</v>
      </c>
      <c r="I137" s="37" t="s">
        <v>26</v>
      </c>
      <c r="J137" s="37" t="s">
        <v>27</v>
      </c>
      <c r="K137" s="37" t="s">
        <v>26</v>
      </c>
      <c r="L137" s="37" t="s">
        <v>27</v>
      </c>
      <c r="M137" s="44">
        <v>4</v>
      </c>
      <c r="N137" s="44">
        <v>0</v>
      </c>
      <c r="O137" s="44">
        <v>1</v>
      </c>
      <c r="P137" s="44">
        <v>0</v>
      </c>
      <c r="Q137" s="44">
        <v>32</v>
      </c>
      <c r="R137" s="44">
        <v>6</v>
      </c>
      <c r="S137" s="44">
        <v>0</v>
      </c>
      <c r="T137" s="44">
        <v>0</v>
      </c>
      <c r="U137" s="44">
        <v>3</v>
      </c>
      <c r="V137" s="44">
        <v>0.25</v>
      </c>
      <c r="W137" s="44">
        <v>0</v>
      </c>
      <c r="X137" s="44">
        <v>0</v>
      </c>
      <c r="Y137" s="44">
        <v>13</v>
      </c>
      <c r="Z137" s="44">
        <v>0</v>
      </c>
      <c r="AA137" s="44">
        <v>0</v>
      </c>
      <c r="AB137" s="44">
        <v>0</v>
      </c>
      <c r="AC137" s="44">
        <v>6</v>
      </c>
      <c r="AD137" s="44">
        <v>4</v>
      </c>
      <c r="AE137" s="44">
        <v>0</v>
      </c>
      <c r="AF137" s="44">
        <v>0.25</v>
      </c>
      <c r="AG137" s="44">
        <v>0.25</v>
      </c>
      <c r="AH137" s="44">
        <v>0.25</v>
      </c>
      <c r="AI137" s="44">
        <v>0</v>
      </c>
      <c r="AJ137" s="44">
        <v>0.25</v>
      </c>
      <c r="AK137" s="44">
        <v>0</v>
      </c>
      <c r="AL137" s="44">
        <v>0</v>
      </c>
      <c r="AM137" s="44">
        <v>0</v>
      </c>
      <c r="AN137" s="44">
        <v>0</v>
      </c>
      <c r="AO137" s="44">
        <v>0</v>
      </c>
      <c r="AP137" s="44">
        <v>0.5</v>
      </c>
      <c r="AQ137" s="44">
        <v>0</v>
      </c>
      <c r="AR137" s="44">
        <v>0</v>
      </c>
      <c r="AS137" s="44">
        <v>0</v>
      </c>
      <c r="AT137" s="44">
        <v>0</v>
      </c>
      <c r="AU137" s="44">
        <v>0</v>
      </c>
      <c r="AV137" s="44">
        <v>0</v>
      </c>
      <c r="AW137" s="44">
        <v>4</v>
      </c>
      <c r="AX137" s="44">
        <v>0</v>
      </c>
      <c r="AY137" s="44">
        <v>0</v>
      </c>
      <c r="AZ137" s="44">
        <v>0</v>
      </c>
      <c r="BA137" s="44">
        <v>0.25</v>
      </c>
      <c r="BB137" s="44">
        <v>0</v>
      </c>
      <c r="BC137" s="44">
        <v>0</v>
      </c>
      <c r="BD137" s="44">
        <v>0</v>
      </c>
      <c r="BE137" s="44">
        <v>0</v>
      </c>
      <c r="BF137" s="44">
        <v>0</v>
      </c>
      <c r="BG137" s="44">
        <v>0</v>
      </c>
      <c r="BH137" s="44">
        <v>0</v>
      </c>
      <c r="BJ137" s="44">
        <v>0</v>
      </c>
      <c r="BL137" s="44">
        <v>0</v>
      </c>
      <c r="BM137" s="44">
        <v>0</v>
      </c>
      <c r="BN137" s="44">
        <v>6</v>
      </c>
      <c r="BO137" s="44">
        <v>0</v>
      </c>
      <c r="BP137" s="44">
        <v>11</v>
      </c>
      <c r="BQ137" s="44">
        <v>0</v>
      </c>
      <c r="BR137" s="44">
        <v>0</v>
      </c>
      <c r="BS137" s="44">
        <v>0</v>
      </c>
      <c r="BT137" s="44">
        <v>0.25</v>
      </c>
      <c r="BU137" s="44">
        <v>6</v>
      </c>
      <c r="BV137" s="44">
        <v>0</v>
      </c>
      <c r="BW137" s="44">
        <v>0</v>
      </c>
      <c r="BZ137" s="44">
        <v>0</v>
      </c>
      <c r="CB137" s="44">
        <v>0</v>
      </c>
      <c r="CD137" s="44">
        <v>0</v>
      </c>
      <c r="CH137" s="44">
        <v>0</v>
      </c>
      <c r="CJ137" s="44">
        <v>0</v>
      </c>
      <c r="CK137" s="44">
        <v>0</v>
      </c>
      <c r="CL137" s="44">
        <v>0</v>
      </c>
      <c r="CM137" s="44">
        <v>0</v>
      </c>
      <c r="CN137" s="44">
        <v>0</v>
      </c>
      <c r="CO137" s="44">
        <v>0</v>
      </c>
      <c r="CP137" s="44">
        <v>0</v>
      </c>
      <c r="CQ137" s="44">
        <v>3</v>
      </c>
      <c r="CR137" s="44">
        <v>0</v>
      </c>
      <c r="CS137" s="44">
        <v>0.25</v>
      </c>
      <c r="CT137" s="44">
        <v>0</v>
      </c>
      <c r="CU137" s="44">
        <v>0</v>
      </c>
      <c r="CV137" s="44">
        <v>58</v>
      </c>
      <c r="CW137" s="44">
        <f t="shared" si="0"/>
        <v>58.5</v>
      </c>
      <c r="CX137" s="87">
        <f t="shared" si="1"/>
        <v>101</v>
      </c>
      <c r="CY137" s="91"/>
      <c r="CZ137" s="44">
        <v>0</v>
      </c>
      <c r="DA137" s="44"/>
      <c r="DB137" s="44"/>
    </row>
    <row r="138" spans="1:106" ht="15.75" customHeight="1" x14ac:dyDescent="0.3">
      <c r="A138" s="44" t="s">
        <v>212</v>
      </c>
      <c r="B138" s="44" t="s">
        <v>801</v>
      </c>
      <c r="C138" s="44" t="s">
        <v>802</v>
      </c>
      <c r="D138" s="44">
        <v>2018</v>
      </c>
      <c r="E138" s="45">
        <v>43271</v>
      </c>
      <c r="F138" s="44" t="s">
        <v>137</v>
      </c>
      <c r="G138" s="44" t="s">
        <v>107</v>
      </c>
      <c r="H138" s="37" t="s">
        <v>27</v>
      </c>
      <c r="I138" s="37" t="s">
        <v>27</v>
      </c>
      <c r="J138" s="37" t="s">
        <v>26</v>
      </c>
      <c r="K138" s="37" t="s">
        <v>27</v>
      </c>
      <c r="L138" s="37" t="s">
        <v>26</v>
      </c>
      <c r="M138" s="44">
        <v>0.25</v>
      </c>
      <c r="N138" s="44">
        <v>0.25</v>
      </c>
      <c r="O138" s="44">
        <v>0.5</v>
      </c>
      <c r="P138" s="44">
        <v>0.5</v>
      </c>
      <c r="Q138" s="44">
        <v>6</v>
      </c>
      <c r="R138" s="44">
        <v>12</v>
      </c>
      <c r="S138" s="44">
        <v>0</v>
      </c>
      <c r="T138" s="44">
        <v>0</v>
      </c>
      <c r="U138" s="44">
        <v>2</v>
      </c>
      <c r="V138" s="44">
        <v>0.25</v>
      </c>
      <c r="W138" s="44">
        <v>0</v>
      </c>
      <c r="X138" s="44">
        <v>0</v>
      </c>
      <c r="Y138" s="44">
        <v>22</v>
      </c>
      <c r="Z138" s="44">
        <v>0</v>
      </c>
      <c r="AA138" s="44">
        <v>0</v>
      </c>
      <c r="AB138" s="44">
        <v>0</v>
      </c>
      <c r="AC138" s="44">
        <v>7</v>
      </c>
      <c r="AD138" s="44">
        <v>4</v>
      </c>
      <c r="AE138" s="44">
        <v>0.25</v>
      </c>
      <c r="AF138" s="44">
        <v>0.25</v>
      </c>
      <c r="AG138" s="44">
        <v>5</v>
      </c>
      <c r="AH138" s="44">
        <v>0.25</v>
      </c>
      <c r="AI138" s="44">
        <v>0</v>
      </c>
      <c r="AJ138" s="44">
        <v>0</v>
      </c>
      <c r="AK138" s="44">
        <v>0</v>
      </c>
      <c r="AL138" s="44">
        <v>0</v>
      </c>
      <c r="AM138" s="44">
        <v>0</v>
      </c>
      <c r="AN138" s="44">
        <v>0</v>
      </c>
      <c r="AO138" s="44">
        <v>0</v>
      </c>
      <c r="AP138" s="44">
        <v>0.25</v>
      </c>
      <c r="AQ138" s="44">
        <v>0</v>
      </c>
      <c r="AR138" s="44">
        <v>0</v>
      </c>
      <c r="AS138" s="44">
        <v>0</v>
      </c>
      <c r="AT138" s="44">
        <v>0</v>
      </c>
      <c r="AU138" s="44">
        <v>0</v>
      </c>
      <c r="AV138" s="44">
        <v>0</v>
      </c>
      <c r="AW138" s="44">
        <v>17</v>
      </c>
      <c r="AX138" s="44">
        <v>0</v>
      </c>
      <c r="AY138" s="44">
        <v>5</v>
      </c>
      <c r="AZ138" s="44">
        <v>0</v>
      </c>
      <c r="BA138" s="44">
        <v>0.5</v>
      </c>
      <c r="BB138" s="44">
        <v>0</v>
      </c>
      <c r="BC138" s="44">
        <v>0</v>
      </c>
      <c r="BD138" s="44">
        <v>0</v>
      </c>
      <c r="BE138" s="44">
        <v>0.25</v>
      </c>
      <c r="BF138" s="44">
        <v>0</v>
      </c>
      <c r="BG138" s="44">
        <v>0</v>
      </c>
      <c r="BH138" s="44">
        <v>0</v>
      </c>
      <c r="BJ138" s="44">
        <v>0.5</v>
      </c>
      <c r="BL138" s="44">
        <v>0</v>
      </c>
      <c r="BM138" s="44">
        <v>0</v>
      </c>
      <c r="BN138" s="44">
        <v>5</v>
      </c>
      <c r="BO138" s="44">
        <v>0</v>
      </c>
      <c r="BP138" s="44">
        <v>4</v>
      </c>
      <c r="BQ138" s="44">
        <v>0</v>
      </c>
      <c r="BR138" s="44">
        <v>0.5</v>
      </c>
      <c r="BS138" s="44">
        <v>2</v>
      </c>
      <c r="BT138" s="44">
        <v>0.25</v>
      </c>
      <c r="BU138" s="44">
        <v>3</v>
      </c>
      <c r="BV138" s="44">
        <v>0</v>
      </c>
      <c r="BW138" s="44">
        <v>0</v>
      </c>
      <c r="BZ138" s="44">
        <v>0</v>
      </c>
      <c r="CB138" s="44">
        <v>0</v>
      </c>
      <c r="CD138" s="44">
        <v>0</v>
      </c>
      <c r="CH138" s="44">
        <v>0</v>
      </c>
      <c r="CJ138" s="44">
        <v>0</v>
      </c>
      <c r="CK138" s="44">
        <v>0</v>
      </c>
      <c r="CL138" s="44">
        <v>0</v>
      </c>
      <c r="CM138" s="44">
        <v>0.5</v>
      </c>
      <c r="CN138" s="44">
        <v>0</v>
      </c>
      <c r="CO138" s="44">
        <v>0</v>
      </c>
      <c r="CP138" s="44">
        <v>0</v>
      </c>
      <c r="CQ138" s="44">
        <v>6</v>
      </c>
      <c r="CR138" s="44">
        <v>0</v>
      </c>
      <c r="CS138" s="44">
        <v>0.25</v>
      </c>
      <c r="CT138" s="44">
        <v>0</v>
      </c>
      <c r="CU138" s="44">
        <v>0</v>
      </c>
      <c r="CV138" s="44">
        <v>78</v>
      </c>
      <c r="CW138" s="44">
        <f t="shared" si="0"/>
        <v>86</v>
      </c>
      <c r="CX138" s="87">
        <f t="shared" si="1"/>
        <v>97.5</v>
      </c>
      <c r="CY138" s="91"/>
      <c r="CZ138" s="44">
        <v>0</v>
      </c>
      <c r="DA138" s="44"/>
      <c r="DB138" s="44"/>
    </row>
    <row r="139" spans="1:106" ht="15.75" customHeight="1" x14ac:dyDescent="0.3">
      <c r="A139" s="44" t="s">
        <v>212</v>
      </c>
      <c r="B139" s="44" t="s">
        <v>801</v>
      </c>
      <c r="C139" s="44" t="s">
        <v>802</v>
      </c>
      <c r="D139" s="44">
        <v>2018</v>
      </c>
      <c r="E139" s="45">
        <v>43271</v>
      </c>
      <c r="F139" s="44" t="s">
        <v>137</v>
      </c>
      <c r="G139" s="44" t="s">
        <v>110</v>
      </c>
      <c r="H139" s="37" t="s">
        <v>31</v>
      </c>
      <c r="I139" s="37" t="s">
        <v>31</v>
      </c>
      <c r="J139" s="37" t="s">
        <v>31</v>
      </c>
      <c r="K139" s="37" t="s">
        <v>31</v>
      </c>
      <c r="L139" s="37" t="s">
        <v>31</v>
      </c>
      <c r="M139" s="44">
        <v>0.25</v>
      </c>
      <c r="N139" s="44">
        <v>0.25</v>
      </c>
      <c r="O139" s="44">
        <v>0.25</v>
      </c>
      <c r="P139" s="44">
        <v>0.25</v>
      </c>
      <c r="Q139" s="44">
        <v>32</v>
      </c>
      <c r="R139" s="44">
        <v>4</v>
      </c>
      <c r="S139" s="44">
        <v>0</v>
      </c>
      <c r="T139" s="44">
        <v>0</v>
      </c>
      <c r="U139" s="44">
        <v>2</v>
      </c>
      <c r="V139" s="44">
        <v>0</v>
      </c>
      <c r="W139" s="44">
        <v>0</v>
      </c>
      <c r="X139" s="44">
        <v>0</v>
      </c>
      <c r="Y139" s="44">
        <v>14</v>
      </c>
      <c r="Z139" s="44">
        <v>0</v>
      </c>
      <c r="AA139" s="44">
        <v>0</v>
      </c>
      <c r="AB139" s="44">
        <v>0</v>
      </c>
      <c r="AC139" s="44">
        <v>12</v>
      </c>
      <c r="AD139" s="44">
        <v>6</v>
      </c>
      <c r="AE139" s="44">
        <v>0.25</v>
      </c>
      <c r="AF139" s="44">
        <v>2</v>
      </c>
      <c r="AG139" s="44">
        <v>0</v>
      </c>
      <c r="AH139" s="44">
        <v>0.25</v>
      </c>
      <c r="AI139" s="44">
        <v>0</v>
      </c>
      <c r="AJ139" s="44">
        <v>0.25</v>
      </c>
      <c r="AK139" s="44">
        <v>0.25</v>
      </c>
      <c r="AL139" s="44">
        <v>0</v>
      </c>
      <c r="AM139" s="44">
        <v>0</v>
      </c>
      <c r="AN139" s="44">
        <v>0</v>
      </c>
      <c r="AO139" s="44">
        <v>0</v>
      </c>
      <c r="AP139" s="44">
        <v>0.25</v>
      </c>
      <c r="AQ139" s="44">
        <v>0</v>
      </c>
      <c r="AR139" s="44">
        <v>0</v>
      </c>
      <c r="AS139" s="44">
        <v>0</v>
      </c>
      <c r="AT139" s="44">
        <v>0</v>
      </c>
      <c r="AU139" s="44">
        <v>0</v>
      </c>
      <c r="AV139" s="44">
        <v>0</v>
      </c>
      <c r="AW139" s="44">
        <v>3</v>
      </c>
      <c r="AX139" s="44">
        <v>0</v>
      </c>
      <c r="AY139" s="44">
        <v>1</v>
      </c>
      <c r="AZ139" s="44">
        <v>0</v>
      </c>
      <c r="BA139" s="44">
        <v>0.25</v>
      </c>
      <c r="BB139" s="44">
        <v>0</v>
      </c>
      <c r="BC139" s="44">
        <v>0.25</v>
      </c>
      <c r="BD139" s="44">
        <v>0</v>
      </c>
      <c r="BE139" s="44">
        <v>0.25</v>
      </c>
      <c r="BF139" s="44">
        <v>0</v>
      </c>
      <c r="BG139" s="44">
        <v>0</v>
      </c>
      <c r="BH139" s="44">
        <v>0</v>
      </c>
      <c r="BJ139" s="44">
        <v>0.25</v>
      </c>
      <c r="BL139" s="44">
        <v>0</v>
      </c>
      <c r="BM139" s="44">
        <v>0</v>
      </c>
      <c r="BN139" s="44">
        <v>2</v>
      </c>
      <c r="BO139" s="44">
        <v>0</v>
      </c>
      <c r="BP139" s="44">
        <v>10</v>
      </c>
      <c r="BQ139" s="44">
        <v>0</v>
      </c>
      <c r="BR139" s="44">
        <v>0</v>
      </c>
      <c r="BS139" s="44">
        <v>0</v>
      </c>
      <c r="BT139" s="44">
        <v>0.25</v>
      </c>
      <c r="BU139" s="44">
        <v>10</v>
      </c>
      <c r="BV139" s="44">
        <v>0</v>
      </c>
      <c r="BW139" s="44">
        <v>0</v>
      </c>
      <c r="BZ139" s="44">
        <v>0</v>
      </c>
      <c r="CB139" s="44">
        <v>0</v>
      </c>
      <c r="CD139" s="44">
        <v>0</v>
      </c>
      <c r="CH139" s="44">
        <v>0</v>
      </c>
      <c r="CJ139" s="44">
        <v>0</v>
      </c>
      <c r="CK139" s="44">
        <v>0</v>
      </c>
      <c r="CL139" s="44">
        <v>0</v>
      </c>
      <c r="CM139" s="44">
        <v>0.25</v>
      </c>
      <c r="CN139" s="44">
        <v>0</v>
      </c>
      <c r="CO139" s="44">
        <v>0</v>
      </c>
      <c r="CP139" s="44">
        <v>0</v>
      </c>
      <c r="CQ139" s="44">
        <v>0</v>
      </c>
      <c r="CR139" s="44">
        <v>0</v>
      </c>
      <c r="CS139" s="44">
        <v>0.25</v>
      </c>
      <c r="CT139" s="44">
        <v>0</v>
      </c>
      <c r="CU139" s="44">
        <v>0</v>
      </c>
      <c r="CV139" s="44">
        <v>62</v>
      </c>
      <c r="CW139" s="44">
        <f t="shared" si="0"/>
        <v>65</v>
      </c>
      <c r="CX139" s="87">
        <f t="shared" si="1"/>
        <v>99</v>
      </c>
      <c r="CY139" s="91"/>
      <c r="CZ139" s="44">
        <v>0</v>
      </c>
      <c r="DA139" s="44"/>
      <c r="DB139" s="44"/>
    </row>
    <row r="140" spans="1:106" ht="15.75" customHeight="1" x14ac:dyDescent="0.3">
      <c r="A140" s="44" t="s">
        <v>212</v>
      </c>
      <c r="B140" s="44" t="s">
        <v>801</v>
      </c>
      <c r="C140" s="44" t="s">
        <v>802</v>
      </c>
      <c r="D140" s="44">
        <v>2018</v>
      </c>
      <c r="E140" s="45">
        <v>43271</v>
      </c>
      <c r="F140" s="44" t="s">
        <v>137</v>
      </c>
      <c r="G140" s="44" t="s">
        <v>113</v>
      </c>
      <c r="H140" s="37" t="s">
        <v>22</v>
      </c>
      <c r="I140" s="37" t="s">
        <v>22</v>
      </c>
      <c r="J140" s="37" t="s">
        <v>21</v>
      </c>
      <c r="K140" s="37" t="s">
        <v>22</v>
      </c>
      <c r="L140" s="37" t="s">
        <v>21</v>
      </c>
      <c r="M140" s="44">
        <v>1</v>
      </c>
      <c r="N140" s="44">
        <v>0.25</v>
      </c>
      <c r="O140" s="44">
        <v>0</v>
      </c>
      <c r="P140" s="44">
        <v>0.25</v>
      </c>
      <c r="Q140" s="44">
        <v>25</v>
      </c>
      <c r="R140" s="44">
        <v>9</v>
      </c>
      <c r="S140" s="44">
        <v>0</v>
      </c>
      <c r="T140" s="44">
        <v>0</v>
      </c>
      <c r="U140" s="44">
        <v>3</v>
      </c>
      <c r="V140" s="44">
        <v>0.25</v>
      </c>
      <c r="W140" s="44">
        <v>0</v>
      </c>
      <c r="X140" s="44">
        <v>0</v>
      </c>
      <c r="Y140" s="44">
        <v>17</v>
      </c>
      <c r="Z140" s="44">
        <v>0</v>
      </c>
      <c r="AA140" s="44">
        <v>0</v>
      </c>
      <c r="AB140" s="44">
        <v>0</v>
      </c>
      <c r="AC140" s="44">
        <v>7</v>
      </c>
      <c r="AD140" s="44">
        <v>8</v>
      </c>
      <c r="AE140" s="44">
        <v>0</v>
      </c>
      <c r="AF140" s="44">
        <v>0.5</v>
      </c>
      <c r="AG140" s="44">
        <v>0</v>
      </c>
      <c r="AH140" s="44">
        <v>0.25</v>
      </c>
      <c r="AI140" s="44">
        <v>0</v>
      </c>
      <c r="AJ140" s="44">
        <v>0</v>
      </c>
      <c r="AK140" s="44">
        <v>0</v>
      </c>
      <c r="AL140" s="44">
        <v>0</v>
      </c>
      <c r="AM140" s="44">
        <v>0</v>
      </c>
      <c r="AN140" s="44">
        <v>0</v>
      </c>
      <c r="AO140" s="44">
        <v>0</v>
      </c>
      <c r="AP140" s="44">
        <v>0.25</v>
      </c>
      <c r="AQ140" s="44">
        <v>0</v>
      </c>
      <c r="AR140" s="44">
        <v>0</v>
      </c>
      <c r="AS140" s="44">
        <v>0</v>
      </c>
      <c r="AT140" s="44">
        <v>0.25</v>
      </c>
      <c r="AU140" s="44">
        <v>0</v>
      </c>
      <c r="AV140" s="44">
        <v>0</v>
      </c>
      <c r="AW140" s="44">
        <v>6</v>
      </c>
      <c r="AX140" s="44">
        <v>0</v>
      </c>
      <c r="AY140" s="44">
        <v>1</v>
      </c>
      <c r="AZ140" s="44">
        <v>0</v>
      </c>
      <c r="BA140" s="44">
        <v>0</v>
      </c>
      <c r="BB140" s="44">
        <v>0</v>
      </c>
      <c r="BC140" s="44">
        <v>0</v>
      </c>
      <c r="BD140" s="44">
        <v>0</v>
      </c>
      <c r="BE140" s="44">
        <v>0.25</v>
      </c>
      <c r="BF140" s="44">
        <v>0</v>
      </c>
      <c r="BG140" s="44">
        <v>0</v>
      </c>
      <c r="BH140" s="44">
        <v>0</v>
      </c>
      <c r="BJ140" s="44">
        <v>0</v>
      </c>
      <c r="BL140" s="44">
        <v>0.5</v>
      </c>
      <c r="BM140" s="44">
        <v>0</v>
      </c>
      <c r="BN140" s="44">
        <v>0</v>
      </c>
      <c r="BO140" s="44">
        <v>0</v>
      </c>
      <c r="BP140" s="44">
        <v>5</v>
      </c>
      <c r="BQ140" s="44">
        <v>0</v>
      </c>
      <c r="BR140" s="44">
        <v>0</v>
      </c>
      <c r="BS140" s="44">
        <v>0</v>
      </c>
      <c r="BT140" s="44">
        <v>0.5</v>
      </c>
      <c r="BU140" s="44">
        <v>12</v>
      </c>
      <c r="BV140" s="44">
        <v>0</v>
      </c>
      <c r="BW140" s="44">
        <v>0</v>
      </c>
      <c r="BZ140" s="44">
        <v>0</v>
      </c>
      <c r="CB140" s="44">
        <v>0</v>
      </c>
      <c r="CD140" s="44">
        <v>0</v>
      </c>
      <c r="CH140" s="44">
        <v>0</v>
      </c>
      <c r="CJ140" s="44">
        <v>0</v>
      </c>
      <c r="CK140" s="44">
        <v>0</v>
      </c>
      <c r="CL140" s="44">
        <v>0</v>
      </c>
      <c r="CM140" s="44">
        <v>0.25</v>
      </c>
      <c r="CN140" s="44">
        <v>0</v>
      </c>
      <c r="CO140" s="44">
        <v>0</v>
      </c>
      <c r="CP140" s="44">
        <v>0</v>
      </c>
      <c r="CQ140" s="44">
        <v>1</v>
      </c>
      <c r="CR140" s="44">
        <v>0</v>
      </c>
      <c r="CS140" s="44">
        <v>0.25</v>
      </c>
      <c r="CT140" s="44">
        <v>0</v>
      </c>
      <c r="CU140" s="44">
        <v>0</v>
      </c>
      <c r="CV140" s="44">
        <v>65</v>
      </c>
      <c r="CW140" s="44">
        <f t="shared" si="0"/>
        <v>63.25</v>
      </c>
      <c r="CX140" s="87">
        <f t="shared" si="1"/>
        <v>100.5</v>
      </c>
      <c r="CY140" s="91"/>
      <c r="CZ140" s="44">
        <v>0</v>
      </c>
      <c r="DA140" s="44"/>
      <c r="DB140" s="44"/>
    </row>
    <row r="141" spans="1:106" ht="15.75" customHeight="1" x14ac:dyDescent="0.3">
      <c r="A141" s="44" t="s">
        <v>212</v>
      </c>
      <c r="B141" s="44" t="s">
        <v>782</v>
      </c>
      <c r="C141" s="44" t="s">
        <v>782</v>
      </c>
      <c r="D141" s="44">
        <v>2018</v>
      </c>
      <c r="E141" s="45">
        <v>43271</v>
      </c>
      <c r="F141" s="44" t="s">
        <v>137</v>
      </c>
      <c r="G141" s="44" t="s">
        <v>116</v>
      </c>
      <c r="H141" s="37" t="s">
        <v>31</v>
      </c>
      <c r="I141" s="37" t="s">
        <v>31</v>
      </c>
      <c r="J141" s="37" t="s">
        <v>31</v>
      </c>
      <c r="K141" s="37" t="s">
        <v>31</v>
      </c>
      <c r="L141" s="37" t="s">
        <v>31</v>
      </c>
      <c r="M141" s="44">
        <v>0</v>
      </c>
      <c r="N141" s="44">
        <v>2</v>
      </c>
      <c r="O141" s="44">
        <v>0</v>
      </c>
      <c r="P141" s="44">
        <v>1</v>
      </c>
      <c r="Q141" s="44">
        <v>5</v>
      </c>
      <c r="R141" s="44">
        <v>35</v>
      </c>
      <c r="S141" s="44">
        <v>0</v>
      </c>
      <c r="T141" s="44">
        <v>0</v>
      </c>
      <c r="U141" s="44">
        <v>0.25</v>
      </c>
      <c r="V141" s="44">
        <v>0</v>
      </c>
      <c r="W141" s="44">
        <v>0</v>
      </c>
      <c r="X141" s="44">
        <v>0</v>
      </c>
      <c r="Y141" s="44">
        <v>24</v>
      </c>
      <c r="Z141" s="44">
        <v>0</v>
      </c>
      <c r="AA141" s="44">
        <v>0</v>
      </c>
      <c r="AB141" s="44">
        <v>0</v>
      </c>
      <c r="AC141" s="44">
        <v>13</v>
      </c>
      <c r="AD141" s="44">
        <v>2</v>
      </c>
      <c r="AE141" s="44">
        <v>0.25</v>
      </c>
      <c r="AF141" s="44">
        <v>0.25</v>
      </c>
      <c r="AG141" s="44">
        <v>0</v>
      </c>
      <c r="AH141" s="44">
        <v>0</v>
      </c>
      <c r="AI141" s="44">
        <v>0</v>
      </c>
      <c r="AJ141" s="44">
        <v>0</v>
      </c>
      <c r="AK141" s="44">
        <v>0</v>
      </c>
      <c r="AL141" s="44">
        <v>0</v>
      </c>
      <c r="AM141" s="44">
        <v>0</v>
      </c>
      <c r="AN141" s="44">
        <v>0</v>
      </c>
      <c r="AO141" s="44">
        <v>0</v>
      </c>
      <c r="AP141" s="44">
        <v>0</v>
      </c>
      <c r="AQ141" s="44">
        <v>0</v>
      </c>
      <c r="AR141" s="44">
        <v>0</v>
      </c>
      <c r="AS141" s="44">
        <v>0</v>
      </c>
      <c r="AT141" s="44">
        <v>0.25</v>
      </c>
      <c r="AU141" s="44">
        <v>0</v>
      </c>
      <c r="AV141" s="44">
        <v>0</v>
      </c>
      <c r="AW141" s="44">
        <v>4</v>
      </c>
      <c r="AX141" s="44">
        <v>0</v>
      </c>
      <c r="AY141" s="44">
        <v>5</v>
      </c>
      <c r="AZ141" s="44">
        <v>0</v>
      </c>
      <c r="BA141" s="44">
        <v>0</v>
      </c>
      <c r="BB141" s="44">
        <v>0</v>
      </c>
      <c r="BC141" s="44">
        <v>0</v>
      </c>
      <c r="BD141" s="44">
        <v>0</v>
      </c>
      <c r="BE141" s="44">
        <v>0</v>
      </c>
      <c r="BF141" s="44">
        <v>0</v>
      </c>
      <c r="BG141" s="44">
        <v>0</v>
      </c>
      <c r="BH141" s="44">
        <v>0</v>
      </c>
      <c r="BJ141" s="44">
        <v>1</v>
      </c>
      <c r="BL141" s="44">
        <v>0</v>
      </c>
      <c r="BM141" s="44">
        <v>0</v>
      </c>
      <c r="BN141" s="44">
        <v>0</v>
      </c>
      <c r="BO141" s="44">
        <v>0</v>
      </c>
      <c r="BP141" s="44">
        <v>3</v>
      </c>
      <c r="BQ141" s="44">
        <v>0</v>
      </c>
      <c r="BR141" s="44">
        <v>0.5</v>
      </c>
      <c r="BS141" s="44">
        <v>0</v>
      </c>
      <c r="BT141" s="44">
        <v>0.25</v>
      </c>
      <c r="BU141" s="44">
        <v>3</v>
      </c>
      <c r="BV141" s="44">
        <v>0</v>
      </c>
      <c r="BW141" s="44">
        <v>0</v>
      </c>
      <c r="BZ141" s="44">
        <v>0</v>
      </c>
      <c r="CB141" s="44">
        <v>0</v>
      </c>
      <c r="CD141" s="44">
        <v>0</v>
      </c>
      <c r="CH141" s="44">
        <v>0</v>
      </c>
      <c r="CJ141" s="44">
        <v>0</v>
      </c>
      <c r="CK141" s="44">
        <v>0</v>
      </c>
      <c r="CL141" s="44">
        <v>0.25</v>
      </c>
      <c r="CM141" s="44">
        <v>0</v>
      </c>
      <c r="CN141" s="44">
        <v>0.25</v>
      </c>
      <c r="CO141" s="44">
        <v>1</v>
      </c>
      <c r="CP141" s="44">
        <v>0</v>
      </c>
      <c r="CQ141" s="44">
        <v>2</v>
      </c>
      <c r="CR141" s="44">
        <v>0</v>
      </c>
      <c r="CS141" s="44">
        <v>0.25</v>
      </c>
      <c r="CT141" s="44">
        <v>0</v>
      </c>
      <c r="CU141" s="44">
        <v>0</v>
      </c>
      <c r="CV141" s="44">
        <v>58</v>
      </c>
      <c r="CW141" s="44">
        <f t="shared" si="0"/>
        <v>60.5</v>
      </c>
      <c r="CX141" s="87">
        <f t="shared" si="1"/>
        <v>101</v>
      </c>
      <c r="CY141" s="91"/>
      <c r="CZ141" s="44">
        <v>0</v>
      </c>
      <c r="DA141" s="44"/>
      <c r="DB141" s="44"/>
    </row>
    <row r="142" spans="1:106" ht="15.75" customHeight="1" x14ac:dyDescent="0.3">
      <c r="A142" s="44" t="s">
        <v>212</v>
      </c>
      <c r="B142" s="44" t="s">
        <v>801</v>
      </c>
      <c r="C142" s="44" t="s">
        <v>802</v>
      </c>
      <c r="D142" s="44">
        <v>2018</v>
      </c>
      <c r="E142" s="45">
        <v>43271</v>
      </c>
      <c r="F142" s="44" t="s">
        <v>137</v>
      </c>
      <c r="G142" s="44" t="s">
        <v>122</v>
      </c>
      <c r="H142" s="37" t="s">
        <v>27</v>
      </c>
      <c r="I142" s="37" t="s">
        <v>27</v>
      </c>
      <c r="J142" s="37" t="s">
        <v>26</v>
      </c>
      <c r="K142" s="37" t="s">
        <v>27</v>
      </c>
      <c r="L142" s="37" t="s">
        <v>26</v>
      </c>
      <c r="M142" s="44">
        <v>0.25</v>
      </c>
      <c r="N142" s="44">
        <v>1</v>
      </c>
      <c r="O142" s="44">
        <v>0.25</v>
      </c>
      <c r="P142" s="44">
        <v>0.25</v>
      </c>
      <c r="Q142" s="44">
        <v>16</v>
      </c>
      <c r="R142" s="44">
        <v>36</v>
      </c>
      <c r="S142" s="44">
        <v>0</v>
      </c>
      <c r="T142" s="44">
        <v>0</v>
      </c>
      <c r="U142" s="44">
        <v>2</v>
      </c>
      <c r="V142" s="44">
        <v>0</v>
      </c>
      <c r="W142" s="44">
        <v>0</v>
      </c>
      <c r="X142" s="44">
        <v>0</v>
      </c>
      <c r="Y142" s="44">
        <v>10</v>
      </c>
      <c r="Z142" s="44">
        <v>0</v>
      </c>
      <c r="AA142" s="44">
        <v>0</v>
      </c>
      <c r="AB142" s="44">
        <v>0</v>
      </c>
      <c r="AC142" s="44">
        <v>4</v>
      </c>
      <c r="AD142" s="44">
        <v>5</v>
      </c>
      <c r="AE142" s="44">
        <v>0.25</v>
      </c>
      <c r="AF142" s="44">
        <v>0.25</v>
      </c>
      <c r="AG142" s="44">
        <v>4</v>
      </c>
      <c r="AH142" s="44">
        <v>0</v>
      </c>
      <c r="AI142" s="44">
        <v>0</v>
      </c>
      <c r="AJ142" s="44">
        <v>0.25</v>
      </c>
      <c r="AK142" s="44">
        <v>0</v>
      </c>
      <c r="AL142" s="44">
        <v>0</v>
      </c>
      <c r="AM142" s="44">
        <v>0</v>
      </c>
      <c r="AN142" s="44">
        <v>0</v>
      </c>
      <c r="AO142" s="44">
        <v>0</v>
      </c>
      <c r="AP142" s="44">
        <v>0.25</v>
      </c>
      <c r="AQ142" s="44">
        <v>0</v>
      </c>
      <c r="AR142" s="44">
        <v>0</v>
      </c>
      <c r="AS142" s="44">
        <v>0</v>
      </c>
      <c r="AT142" s="44">
        <v>0</v>
      </c>
      <c r="AU142" s="44">
        <v>0</v>
      </c>
      <c r="AV142" s="44">
        <v>0</v>
      </c>
      <c r="AW142" s="44">
        <v>12</v>
      </c>
      <c r="AX142" s="44">
        <v>0</v>
      </c>
      <c r="AY142" s="44">
        <v>0</v>
      </c>
      <c r="AZ142" s="44">
        <v>0</v>
      </c>
      <c r="BA142" s="44">
        <v>0.5</v>
      </c>
      <c r="BB142" s="44">
        <v>0</v>
      </c>
      <c r="BC142" s="44">
        <v>0</v>
      </c>
      <c r="BD142" s="44">
        <v>0</v>
      </c>
      <c r="BE142" s="44">
        <v>0</v>
      </c>
      <c r="BF142" s="44">
        <v>0</v>
      </c>
      <c r="BG142" s="44">
        <v>0</v>
      </c>
      <c r="BH142" s="44">
        <v>0</v>
      </c>
      <c r="BJ142" s="44">
        <v>0</v>
      </c>
      <c r="BL142" s="44">
        <v>0</v>
      </c>
      <c r="BM142" s="44">
        <v>0</v>
      </c>
      <c r="BN142" s="44">
        <v>0</v>
      </c>
      <c r="BO142" s="44">
        <v>0</v>
      </c>
      <c r="BP142" s="44">
        <v>5</v>
      </c>
      <c r="BQ142" s="44">
        <v>0</v>
      </c>
      <c r="BR142" s="44">
        <v>0.5</v>
      </c>
      <c r="BS142" s="44">
        <v>0</v>
      </c>
      <c r="BT142" s="44">
        <v>0.25</v>
      </c>
      <c r="BU142" s="44">
        <v>2</v>
      </c>
      <c r="BV142" s="44">
        <v>0</v>
      </c>
      <c r="BW142" s="44">
        <v>0</v>
      </c>
      <c r="BZ142" s="44">
        <v>0</v>
      </c>
      <c r="CB142" s="44">
        <v>0</v>
      </c>
      <c r="CD142" s="44">
        <v>0</v>
      </c>
      <c r="CH142" s="44">
        <v>0</v>
      </c>
      <c r="CJ142" s="44">
        <v>0</v>
      </c>
      <c r="CK142" s="44">
        <v>0</v>
      </c>
      <c r="CL142" s="44">
        <v>0</v>
      </c>
      <c r="CM142" s="44">
        <v>0.5</v>
      </c>
      <c r="CN142" s="44">
        <v>0</v>
      </c>
      <c r="CO142" s="44">
        <v>0</v>
      </c>
      <c r="CP142" s="44">
        <v>0</v>
      </c>
      <c r="CQ142" s="44">
        <v>0.25</v>
      </c>
      <c r="CR142" s="44">
        <v>0</v>
      </c>
      <c r="CS142" s="44">
        <v>0</v>
      </c>
      <c r="CT142" s="44">
        <v>0</v>
      </c>
      <c r="CU142" s="44">
        <v>0</v>
      </c>
      <c r="CV142" s="44">
        <v>48</v>
      </c>
      <c r="CW142" s="44">
        <f t="shared" si="0"/>
        <v>47</v>
      </c>
      <c r="CX142" s="87">
        <f t="shared" si="1"/>
        <v>101.75</v>
      </c>
      <c r="CY142" s="91"/>
      <c r="CZ142" s="44">
        <v>0</v>
      </c>
      <c r="DA142" s="44"/>
      <c r="DB142" s="44"/>
    </row>
    <row r="143" spans="1:106" ht="15.75" customHeight="1" x14ac:dyDescent="0.3">
      <c r="A143" s="44" t="s">
        <v>212</v>
      </c>
      <c r="B143" s="44" t="s">
        <v>803</v>
      </c>
      <c r="C143" s="44" t="s">
        <v>804</v>
      </c>
      <c r="D143" s="44">
        <v>2018</v>
      </c>
      <c r="E143" s="45">
        <v>43271</v>
      </c>
      <c r="F143" s="44" t="s">
        <v>137</v>
      </c>
      <c r="G143" s="44" t="s">
        <v>125</v>
      </c>
      <c r="H143" s="37" t="s">
        <v>31</v>
      </c>
      <c r="I143" s="37" t="s">
        <v>31</v>
      </c>
      <c r="J143" s="37" t="s">
        <v>31</v>
      </c>
      <c r="K143" s="37" t="s">
        <v>31</v>
      </c>
      <c r="L143" s="37" t="s">
        <v>31</v>
      </c>
      <c r="M143" s="44">
        <v>0.25</v>
      </c>
      <c r="N143" s="44">
        <v>0.5</v>
      </c>
      <c r="O143" s="44">
        <v>0.25</v>
      </c>
      <c r="P143" s="44">
        <v>0.5</v>
      </c>
      <c r="Q143" s="44">
        <v>6</v>
      </c>
      <c r="R143" s="44">
        <v>26</v>
      </c>
      <c r="S143" s="44">
        <v>0</v>
      </c>
      <c r="T143" s="44">
        <v>0</v>
      </c>
      <c r="U143" s="44">
        <v>0.5</v>
      </c>
      <c r="V143" s="44">
        <v>0</v>
      </c>
      <c r="W143" s="44">
        <v>0</v>
      </c>
      <c r="X143" s="44">
        <v>0</v>
      </c>
      <c r="Y143" s="44">
        <v>27</v>
      </c>
      <c r="Z143" s="44">
        <v>0</v>
      </c>
      <c r="AA143" s="44">
        <v>0</v>
      </c>
      <c r="AB143" s="44">
        <v>0</v>
      </c>
      <c r="AC143" s="44">
        <v>13</v>
      </c>
      <c r="AD143" s="44">
        <v>1</v>
      </c>
      <c r="AE143" s="44">
        <v>0.25</v>
      </c>
      <c r="AF143" s="44">
        <v>0.5</v>
      </c>
      <c r="AG143" s="44">
        <v>0</v>
      </c>
      <c r="AH143" s="44">
        <v>0</v>
      </c>
      <c r="AI143" s="44">
        <v>0</v>
      </c>
      <c r="AJ143" s="44">
        <v>0</v>
      </c>
      <c r="AK143" s="44">
        <v>0</v>
      </c>
      <c r="AL143" s="44">
        <v>0</v>
      </c>
      <c r="AM143" s="44">
        <v>0</v>
      </c>
      <c r="AN143" s="44">
        <v>0</v>
      </c>
      <c r="AO143" s="44">
        <v>0</v>
      </c>
      <c r="AP143" s="44">
        <v>0.25</v>
      </c>
      <c r="AQ143" s="44">
        <v>0</v>
      </c>
      <c r="AR143" s="44">
        <v>0</v>
      </c>
      <c r="AS143" s="44">
        <v>0</v>
      </c>
      <c r="AT143" s="44">
        <v>0</v>
      </c>
      <c r="AU143" s="44">
        <v>0</v>
      </c>
      <c r="AV143" s="44">
        <v>0</v>
      </c>
      <c r="AW143" s="44">
        <v>2</v>
      </c>
      <c r="AX143" s="44">
        <v>0</v>
      </c>
      <c r="AY143" s="44">
        <v>0</v>
      </c>
      <c r="AZ143" s="44">
        <v>0</v>
      </c>
      <c r="BA143" s="44">
        <v>0.5</v>
      </c>
      <c r="BB143" s="44">
        <v>0</v>
      </c>
      <c r="BC143" s="44">
        <v>0</v>
      </c>
      <c r="BD143" s="44">
        <v>0</v>
      </c>
      <c r="BE143" s="44">
        <v>0</v>
      </c>
      <c r="BF143" s="44">
        <v>0</v>
      </c>
      <c r="BG143" s="44">
        <v>0</v>
      </c>
      <c r="BH143" s="44">
        <v>0</v>
      </c>
      <c r="BJ143" s="44">
        <v>0</v>
      </c>
      <c r="BL143" s="44">
        <v>0</v>
      </c>
      <c r="BM143" s="44">
        <v>0</v>
      </c>
      <c r="BN143" s="44">
        <v>8</v>
      </c>
      <c r="BO143" s="44">
        <v>0</v>
      </c>
      <c r="BP143" s="44">
        <v>2</v>
      </c>
      <c r="BQ143" s="44">
        <v>0</v>
      </c>
      <c r="BR143" s="44">
        <v>0.25</v>
      </c>
      <c r="BS143" s="44">
        <v>0</v>
      </c>
      <c r="BT143" s="44">
        <v>0.25</v>
      </c>
      <c r="BU143" s="44">
        <v>12</v>
      </c>
      <c r="BV143" s="44">
        <v>0</v>
      </c>
      <c r="BW143" s="44">
        <v>0</v>
      </c>
      <c r="BZ143" s="44">
        <v>0</v>
      </c>
      <c r="CB143" s="44">
        <v>0</v>
      </c>
      <c r="CD143" s="44">
        <v>0</v>
      </c>
      <c r="CH143" s="44">
        <v>0</v>
      </c>
      <c r="CJ143" s="44">
        <v>0</v>
      </c>
      <c r="CK143" s="44">
        <v>0</v>
      </c>
      <c r="CL143" s="44">
        <v>0</v>
      </c>
      <c r="CM143" s="44">
        <v>0</v>
      </c>
      <c r="CN143" s="44">
        <v>0.25</v>
      </c>
      <c r="CO143" s="44">
        <v>0.25</v>
      </c>
      <c r="CP143" s="44">
        <v>0</v>
      </c>
      <c r="CQ143" s="44">
        <v>0</v>
      </c>
      <c r="CR143" s="44">
        <v>0</v>
      </c>
      <c r="CS143" s="44">
        <v>0.25</v>
      </c>
      <c r="CT143" s="44">
        <v>0</v>
      </c>
      <c r="CU143" s="44">
        <v>0</v>
      </c>
      <c r="CV143" s="44">
        <v>70</v>
      </c>
      <c r="CW143" s="44">
        <f t="shared" si="0"/>
        <v>68.25</v>
      </c>
      <c r="CX143" s="87">
        <f t="shared" si="1"/>
        <v>103.5</v>
      </c>
      <c r="CY143" s="91"/>
      <c r="CZ143" s="44">
        <v>0</v>
      </c>
      <c r="DA143" s="44"/>
      <c r="DB143" s="44"/>
    </row>
    <row r="144" spans="1:106" ht="15.75" customHeight="1" x14ac:dyDescent="0.3">
      <c r="A144" s="44" t="s">
        <v>212</v>
      </c>
      <c r="B144" s="44" t="s">
        <v>803</v>
      </c>
      <c r="C144" s="44" t="s">
        <v>804</v>
      </c>
      <c r="D144" s="44">
        <v>2018</v>
      </c>
      <c r="E144" s="45">
        <v>43271</v>
      </c>
      <c r="F144" s="44" t="s">
        <v>137</v>
      </c>
      <c r="G144" s="44" t="s">
        <v>128</v>
      </c>
      <c r="H144" s="37" t="s">
        <v>21</v>
      </c>
      <c r="I144" s="37" t="s">
        <v>21</v>
      </c>
      <c r="J144" s="37" t="s">
        <v>22</v>
      </c>
      <c r="K144" s="37" t="s">
        <v>21</v>
      </c>
      <c r="L144" s="37" t="s">
        <v>22</v>
      </c>
      <c r="M144" s="44">
        <v>0.25</v>
      </c>
      <c r="N144" s="44">
        <v>0.25</v>
      </c>
      <c r="O144" s="44">
        <v>0.25</v>
      </c>
      <c r="P144" s="44">
        <v>0.25</v>
      </c>
      <c r="Q144" s="44">
        <v>20</v>
      </c>
      <c r="R144" s="44">
        <v>12</v>
      </c>
      <c r="S144" s="44">
        <v>0</v>
      </c>
      <c r="T144" s="44">
        <v>0.5</v>
      </c>
      <c r="U144" s="44">
        <v>4</v>
      </c>
      <c r="V144" s="44">
        <v>0</v>
      </c>
      <c r="W144" s="44">
        <v>0</v>
      </c>
      <c r="X144" s="44">
        <v>0</v>
      </c>
      <c r="Y144" s="44">
        <v>20</v>
      </c>
      <c r="Z144" s="44">
        <v>0</v>
      </c>
      <c r="AA144" s="44">
        <v>0</v>
      </c>
      <c r="AB144" s="44">
        <v>0</v>
      </c>
      <c r="AC144" s="44">
        <v>9</v>
      </c>
      <c r="AD144" s="44">
        <v>3</v>
      </c>
      <c r="AE144" s="44">
        <v>0.25</v>
      </c>
      <c r="AF144" s="44">
        <v>1</v>
      </c>
      <c r="AG144" s="44">
        <v>0</v>
      </c>
      <c r="AH144" s="44">
        <v>0.25</v>
      </c>
      <c r="AI144" s="44">
        <v>0.25</v>
      </c>
      <c r="AJ144" s="44">
        <v>0.25</v>
      </c>
      <c r="AK144" s="44">
        <v>0</v>
      </c>
      <c r="AL144" s="44">
        <v>0</v>
      </c>
      <c r="AM144" s="44">
        <v>0</v>
      </c>
      <c r="AN144" s="44">
        <v>0</v>
      </c>
      <c r="AO144" s="44">
        <v>0</v>
      </c>
      <c r="AP144" s="44">
        <v>0.5</v>
      </c>
      <c r="AQ144" s="44">
        <v>0</v>
      </c>
      <c r="AR144" s="44">
        <v>0</v>
      </c>
      <c r="AS144" s="44">
        <v>0.25</v>
      </c>
      <c r="AT144" s="44">
        <v>0.25</v>
      </c>
      <c r="AU144" s="44">
        <v>0</v>
      </c>
      <c r="AV144" s="44">
        <v>0</v>
      </c>
      <c r="AW144" s="44">
        <v>1</v>
      </c>
      <c r="AX144" s="44">
        <v>0</v>
      </c>
      <c r="AY144" s="44">
        <v>0</v>
      </c>
      <c r="AZ144" s="44">
        <v>0</v>
      </c>
      <c r="BA144" s="44">
        <v>0.25</v>
      </c>
      <c r="BB144" s="44">
        <v>0</v>
      </c>
      <c r="BC144" s="44">
        <v>0</v>
      </c>
      <c r="BD144" s="44">
        <v>0</v>
      </c>
      <c r="BE144" s="44">
        <v>0.25</v>
      </c>
      <c r="BF144" s="44">
        <v>0</v>
      </c>
      <c r="BG144" s="44">
        <v>0</v>
      </c>
      <c r="BH144" s="44">
        <v>0</v>
      </c>
      <c r="BJ144" s="44">
        <v>0</v>
      </c>
      <c r="BL144" s="44">
        <v>0</v>
      </c>
      <c r="BM144" s="44">
        <v>0</v>
      </c>
      <c r="BN144" s="44">
        <v>0.25</v>
      </c>
      <c r="BO144" s="44">
        <v>0</v>
      </c>
      <c r="BP144" s="44">
        <v>12</v>
      </c>
      <c r="BQ144" s="44">
        <v>0</v>
      </c>
      <c r="BR144" s="44">
        <v>0</v>
      </c>
      <c r="BS144" s="44">
        <v>1</v>
      </c>
      <c r="BT144" s="44">
        <v>1</v>
      </c>
      <c r="BU144" s="44">
        <v>9</v>
      </c>
      <c r="BV144" s="44">
        <v>0</v>
      </c>
      <c r="BW144" s="44">
        <v>0</v>
      </c>
      <c r="BZ144" s="44">
        <v>0</v>
      </c>
      <c r="CB144" s="44">
        <v>0</v>
      </c>
      <c r="CD144" s="44">
        <v>0</v>
      </c>
      <c r="CH144" s="44">
        <v>0</v>
      </c>
      <c r="CJ144" s="44">
        <v>0</v>
      </c>
      <c r="CK144" s="44">
        <v>0.25</v>
      </c>
      <c r="CL144" s="44">
        <v>0</v>
      </c>
      <c r="CM144" s="44">
        <v>0</v>
      </c>
      <c r="CN144" s="44">
        <v>0</v>
      </c>
      <c r="CO144" s="44">
        <v>0</v>
      </c>
      <c r="CP144" s="44">
        <v>0</v>
      </c>
      <c r="CQ144" s="44">
        <v>1</v>
      </c>
      <c r="CR144" s="44">
        <v>1</v>
      </c>
      <c r="CS144" s="44">
        <v>0.5</v>
      </c>
      <c r="CT144" s="44">
        <v>0</v>
      </c>
      <c r="CU144" s="44">
        <v>0</v>
      </c>
      <c r="CV144" s="44">
        <v>68</v>
      </c>
      <c r="CW144" s="44">
        <f t="shared" si="0"/>
        <v>67</v>
      </c>
      <c r="CX144" s="87">
        <f t="shared" si="1"/>
        <v>101</v>
      </c>
      <c r="CY144" s="91"/>
      <c r="CZ144" s="44">
        <v>0</v>
      </c>
      <c r="DA144" s="44"/>
      <c r="DB144" s="44"/>
    </row>
    <row r="145" spans="1:106" ht="15.75" customHeight="1" x14ac:dyDescent="0.3">
      <c r="A145" s="44" t="s">
        <v>212</v>
      </c>
      <c r="B145" s="44" t="s">
        <v>803</v>
      </c>
      <c r="C145" s="44" t="s">
        <v>804</v>
      </c>
      <c r="D145" s="44">
        <v>2018</v>
      </c>
      <c r="E145" s="45">
        <v>43271</v>
      </c>
      <c r="F145" s="44" t="s">
        <v>137</v>
      </c>
      <c r="G145" s="44" t="s">
        <v>131</v>
      </c>
      <c r="H145" s="37" t="s">
        <v>45</v>
      </c>
      <c r="I145" s="37" t="s">
        <v>45</v>
      </c>
      <c r="J145" s="37" t="s">
        <v>45</v>
      </c>
      <c r="K145" s="37" t="s">
        <v>45</v>
      </c>
      <c r="L145" s="37" t="s">
        <v>45</v>
      </c>
      <c r="M145" s="44">
        <v>0</v>
      </c>
      <c r="N145" s="44">
        <v>1</v>
      </c>
      <c r="O145" s="44">
        <v>0.5</v>
      </c>
      <c r="P145" s="44">
        <v>0.25</v>
      </c>
      <c r="Q145" s="44">
        <v>3</v>
      </c>
      <c r="R145" s="44">
        <v>45</v>
      </c>
      <c r="S145" s="44">
        <v>0</v>
      </c>
      <c r="T145" s="44">
        <v>0</v>
      </c>
      <c r="U145" s="44">
        <v>2</v>
      </c>
      <c r="V145" s="44">
        <v>0</v>
      </c>
      <c r="W145" s="44">
        <v>0</v>
      </c>
      <c r="X145" s="44">
        <v>0</v>
      </c>
      <c r="Y145" s="44">
        <v>22</v>
      </c>
      <c r="Z145" s="44">
        <v>0</v>
      </c>
      <c r="AA145" s="44">
        <v>0</v>
      </c>
      <c r="AB145" s="44">
        <v>0</v>
      </c>
      <c r="AC145" s="44">
        <v>6</v>
      </c>
      <c r="AD145" s="44">
        <v>1</v>
      </c>
      <c r="AE145" s="44">
        <v>0</v>
      </c>
      <c r="AF145" s="44">
        <v>1</v>
      </c>
      <c r="AG145" s="44">
        <v>6</v>
      </c>
      <c r="AH145" s="44">
        <v>0</v>
      </c>
      <c r="AI145" s="44">
        <v>0</v>
      </c>
      <c r="AJ145" s="44">
        <v>0.25</v>
      </c>
      <c r="AK145" s="44">
        <v>0</v>
      </c>
      <c r="AL145" s="44">
        <v>0</v>
      </c>
      <c r="AM145" s="44">
        <v>0</v>
      </c>
      <c r="AN145" s="44">
        <v>0</v>
      </c>
      <c r="AO145" s="44">
        <v>0</v>
      </c>
      <c r="AP145" s="44">
        <v>0</v>
      </c>
      <c r="AQ145" s="44">
        <v>0</v>
      </c>
      <c r="AR145" s="44">
        <v>0</v>
      </c>
      <c r="AS145" s="44">
        <v>0</v>
      </c>
      <c r="AT145" s="44">
        <v>0.25</v>
      </c>
      <c r="AU145" s="44">
        <v>0</v>
      </c>
      <c r="AV145" s="44">
        <v>0</v>
      </c>
      <c r="AW145" s="44">
        <v>4</v>
      </c>
      <c r="AX145" s="44">
        <v>0</v>
      </c>
      <c r="AY145" s="44">
        <v>0</v>
      </c>
      <c r="AZ145" s="44">
        <v>0</v>
      </c>
      <c r="BA145" s="44">
        <v>0.25</v>
      </c>
      <c r="BB145" s="44">
        <v>0</v>
      </c>
      <c r="BC145" s="44">
        <v>0</v>
      </c>
      <c r="BD145" s="44">
        <v>0</v>
      </c>
      <c r="BE145" s="44">
        <v>0.25</v>
      </c>
      <c r="BF145" s="44">
        <v>0</v>
      </c>
      <c r="BG145" s="44">
        <v>0</v>
      </c>
      <c r="BH145" s="44">
        <v>0</v>
      </c>
      <c r="BJ145" s="44">
        <v>0.25</v>
      </c>
      <c r="BL145" s="44">
        <v>0</v>
      </c>
      <c r="BM145" s="44">
        <v>0</v>
      </c>
      <c r="BN145" s="44">
        <v>2</v>
      </c>
      <c r="BO145" s="44">
        <v>0</v>
      </c>
      <c r="BP145" s="44">
        <v>6</v>
      </c>
      <c r="BQ145" s="44">
        <v>0</v>
      </c>
      <c r="BR145" s="44">
        <v>0</v>
      </c>
      <c r="BS145" s="44">
        <v>0</v>
      </c>
      <c r="BT145" s="44">
        <v>1</v>
      </c>
      <c r="BU145" s="44">
        <v>3</v>
      </c>
      <c r="BV145" s="44">
        <v>0</v>
      </c>
      <c r="BW145" s="44">
        <v>0</v>
      </c>
      <c r="BZ145" s="44">
        <v>0.25</v>
      </c>
      <c r="CB145" s="44">
        <v>0</v>
      </c>
      <c r="CD145" s="44">
        <v>0</v>
      </c>
      <c r="CH145" s="44">
        <v>0</v>
      </c>
      <c r="CJ145" s="44">
        <v>0</v>
      </c>
      <c r="CK145" s="44">
        <v>0</v>
      </c>
      <c r="CL145" s="44">
        <v>1</v>
      </c>
      <c r="CM145" s="44">
        <v>0</v>
      </c>
      <c r="CN145" s="44">
        <v>0</v>
      </c>
      <c r="CO145" s="44">
        <v>0</v>
      </c>
      <c r="CP145" s="44">
        <v>0</v>
      </c>
      <c r="CQ145" s="44">
        <v>0.5</v>
      </c>
      <c r="CR145" s="44">
        <v>0</v>
      </c>
      <c r="CS145" s="44">
        <v>0.5</v>
      </c>
      <c r="CT145" s="44">
        <v>0</v>
      </c>
      <c r="CU145" s="44">
        <v>0</v>
      </c>
      <c r="CV145" s="44">
        <v>51</v>
      </c>
      <c r="CW145" s="44">
        <f t="shared" si="0"/>
        <v>57.5</v>
      </c>
      <c r="CX145" s="87">
        <f t="shared" si="1"/>
        <v>100.75</v>
      </c>
      <c r="CY145" s="91"/>
      <c r="CZ145" s="44">
        <v>0</v>
      </c>
      <c r="DA145" s="44"/>
      <c r="DB145" s="44"/>
    </row>
    <row r="146" spans="1:106" ht="15.75" customHeight="1" x14ac:dyDescent="0.3">
      <c r="A146" s="44" t="s">
        <v>212</v>
      </c>
      <c r="B146" s="44" t="s">
        <v>782</v>
      </c>
      <c r="C146" s="44" t="s">
        <v>805</v>
      </c>
      <c r="D146" s="44">
        <v>2019</v>
      </c>
      <c r="E146" s="45">
        <v>43636</v>
      </c>
      <c r="F146" s="44" t="s">
        <v>19</v>
      </c>
      <c r="G146" s="44" t="s">
        <v>20</v>
      </c>
      <c r="H146" s="37" t="s">
        <v>21</v>
      </c>
      <c r="I146" s="37" t="s">
        <v>21</v>
      </c>
      <c r="J146" s="37" t="s">
        <v>22</v>
      </c>
      <c r="K146" s="37" t="s">
        <v>21</v>
      </c>
      <c r="L146" s="37" t="s">
        <v>22</v>
      </c>
      <c r="M146" s="44">
        <v>0.25</v>
      </c>
      <c r="N146" s="44">
        <v>0</v>
      </c>
      <c r="O146" s="44">
        <v>1</v>
      </c>
      <c r="P146" s="44">
        <v>0</v>
      </c>
      <c r="Q146" s="44">
        <v>5</v>
      </c>
      <c r="R146" s="44">
        <v>2</v>
      </c>
      <c r="S146" s="44">
        <v>0</v>
      </c>
      <c r="T146" s="44">
        <v>0</v>
      </c>
      <c r="U146" s="44">
        <v>4</v>
      </c>
      <c r="V146" s="44">
        <v>0.25</v>
      </c>
      <c r="W146" s="44">
        <v>0</v>
      </c>
      <c r="X146" s="44">
        <v>0</v>
      </c>
      <c r="Y146" s="44">
        <v>14</v>
      </c>
      <c r="Z146" s="44">
        <v>0</v>
      </c>
      <c r="AA146" s="44">
        <v>0</v>
      </c>
      <c r="AB146" s="44">
        <v>0</v>
      </c>
      <c r="AC146" s="44">
        <v>35</v>
      </c>
      <c r="AD146" s="44">
        <v>0</v>
      </c>
      <c r="AE146" s="44">
        <v>10</v>
      </c>
      <c r="AF146" s="44">
        <v>0.25</v>
      </c>
      <c r="AG146" s="44">
        <v>0</v>
      </c>
      <c r="AH146" s="44">
        <v>0</v>
      </c>
      <c r="AI146" s="44">
        <v>0</v>
      </c>
      <c r="AJ146" s="44">
        <v>0</v>
      </c>
      <c r="AK146" s="44">
        <v>0</v>
      </c>
      <c r="AL146" s="44">
        <v>0</v>
      </c>
      <c r="AM146" s="44">
        <v>0</v>
      </c>
      <c r="AN146" s="44">
        <v>0</v>
      </c>
      <c r="AO146" s="44">
        <v>0</v>
      </c>
      <c r="AP146" s="44">
        <v>0</v>
      </c>
      <c r="AQ146" s="44">
        <v>0</v>
      </c>
      <c r="AR146" s="44">
        <v>0</v>
      </c>
      <c r="AS146" s="44">
        <v>0</v>
      </c>
      <c r="AT146" s="44">
        <v>0</v>
      </c>
      <c r="AU146" s="44">
        <v>0</v>
      </c>
      <c r="AV146" s="44">
        <v>0</v>
      </c>
      <c r="AW146" s="44">
        <v>9</v>
      </c>
      <c r="AX146" s="44">
        <v>0</v>
      </c>
      <c r="AY146" s="44">
        <v>1</v>
      </c>
      <c r="AZ146" s="44">
        <v>0</v>
      </c>
      <c r="BA146" s="44">
        <v>0</v>
      </c>
      <c r="BB146" s="44">
        <v>0</v>
      </c>
      <c r="BC146" s="44">
        <v>0.25</v>
      </c>
      <c r="BD146" s="44">
        <v>0</v>
      </c>
      <c r="BE146" s="44">
        <v>0.25</v>
      </c>
      <c r="BF146" s="44">
        <v>0</v>
      </c>
      <c r="BG146" s="44">
        <v>0</v>
      </c>
      <c r="BH146" s="44">
        <v>0</v>
      </c>
      <c r="BJ146" s="44">
        <v>0</v>
      </c>
      <c r="BL146" s="44">
        <v>0</v>
      </c>
      <c r="BM146" s="44">
        <v>0</v>
      </c>
      <c r="BN146" s="44">
        <v>1</v>
      </c>
      <c r="BO146" s="44">
        <v>0</v>
      </c>
      <c r="BP146" s="44">
        <v>6</v>
      </c>
      <c r="BQ146" s="44">
        <v>0</v>
      </c>
      <c r="BR146" s="44">
        <v>0</v>
      </c>
      <c r="BS146" s="44">
        <v>0</v>
      </c>
      <c r="BT146" s="44">
        <v>7</v>
      </c>
      <c r="BU146" s="44">
        <v>6</v>
      </c>
      <c r="BV146" s="44">
        <v>0</v>
      </c>
      <c r="BW146" s="44">
        <v>0</v>
      </c>
      <c r="BZ146" s="44">
        <v>0</v>
      </c>
      <c r="CB146" s="44">
        <v>0</v>
      </c>
      <c r="CD146" s="44">
        <v>0</v>
      </c>
      <c r="CH146" s="44">
        <v>0.5</v>
      </c>
      <c r="CJ146" s="44">
        <v>0</v>
      </c>
      <c r="CK146" s="44">
        <v>0</v>
      </c>
      <c r="CL146" s="44">
        <v>0</v>
      </c>
      <c r="CM146" s="44">
        <v>0</v>
      </c>
      <c r="CN146" s="44">
        <v>0.25</v>
      </c>
      <c r="CO146" s="44">
        <v>0</v>
      </c>
      <c r="CP146" s="44">
        <v>0</v>
      </c>
      <c r="CQ146" s="44">
        <v>0</v>
      </c>
      <c r="CR146" s="44">
        <v>0</v>
      </c>
      <c r="CS146" s="44">
        <v>1</v>
      </c>
      <c r="CT146" s="44">
        <v>0</v>
      </c>
      <c r="CU146" s="44">
        <v>0</v>
      </c>
      <c r="CV146" s="44">
        <v>90</v>
      </c>
      <c r="CW146" s="44">
        <f t="shared" si="0"/>
        <v>95.75</v>
      </c>
      <c r="CX146" s="87">
        <f t="shared" si="1"/>
        <v>98.25</v>
      </c>
      <c r="CY146" s="91"/>
      <c r="CZ146" s="44">
        <v>7</v>
      </c>
      <c r="DA146" s="44"/>
      <c r="DB146" s="44" t="s">
        <v>1234</v>
      </c>
    </row>
    <row r="147" spans="1:106" ht="15.75" customHeight="1" x14ac:dyDescent="0.3">
      <c r="A147" s="44" t="s">
        <v>212</v>
      </c>
      <c r="B147" s="44" t="s">
        <v>782</v>
      </c>
      <c r="C147" s="44" t="s">
        <v>805</v>
      </c>
      <c r="D147" s="44">
        <v>2019</v>
      </c>
      <c r="E147" s="45">
        <v>43636</v>
      </c>
      <c r="F147" s="44" t="s">
        <v>19</v>
      </c>
      <c r="G147" s="44" t="s">
        <v>25</v>
      </c>
      <c r="H147" s="37" t="s">
        <v>26</v>
      </c>
      <c r="I147" s="37" t="s">
        <v>26</v>
      </c>
      <c r="J147" s="37" t="s">
        <v>27</v>
      </c>
      <c r="K147" s="37" t="s">
        <v>26</v>
      </c>
      <c r="L147" s="37" t="s">
        <v>27</v>
      </c>
      <c r="M147" s="44">
        <v>1</v>
      </c>
      <c r="N147" s="44">
        <v>0</v>
      </c>
      <c r="O147" s="44">
        <v>9</v>
      </c>
      <c r="P147" s="44">
        <v>0</v>
      </c>
      <c r="Q147" s="44">
        <v>10</v>
      </c>
      <c r="R147" s="44">
        <v>11</v>
      </c>
      <c r="S147" s="44">
        <v>0</v>
      </c>
      <c r="T147" s="44">
        <v>0</v>
      </c>
      <c r="U147" s="44">
        <v>0.25</v>
      </c>
      <c r="V147" s="44">
        <v>0.25</v>
      </c>
      <c r="W147" s="44">
        <v>0</v>
      </c>
      <c r="X147" s="44">
        <v>0</v>
      </c>
      <c r="Y147" s="44">
        <v>25</v>
      </c>
      <c r="Z147" s="44">
        <v>0</v>
      </c>
      <c r="AA147" s="44">
        <v>0</v>
      </c>
      <c r="AB147" s="44">
        <v>0</v>
      </c>
      <c r="AC147" s="44">
        <v>21</v>
      </c>
      <c r="AD147" s="44">
        <v>0</v>
      </c>
      <c r="AE147" s="44">
        <v>12</v>
      </c>
      <c r="AF147" s="44">
        <v>0.25</v>
      </c>
      <c r="AG147" s="44">
        <v>0</v>
      </c>
      <c r="AH147" s="44">
        <v>0.25</v>
      </c>
      <c r="AI147" s="44">
        <v>0</v>
      </c>
      <c r="AJ147" s="44">
        <v>0</v>
      </c>
      <c r="AK147" s="44">
        <v>0</v>
      </c>
      <c r="AL147" s="44">
        <v>0</v>
      </c>
      <c r="AM147" s="44">
        <v>0</v>
      </c>
      <c r="AN147" s="44">
        <v>0</v>
      </c>
      <c r="AO147" s="44">
        <v>0</v>
      </c>
      <c r="AP147" s="44">
        <v>0.25</v>
      </c>
      <c r="AQ147" s="44">
        <v>0</v>
      </c>
      <c r="AR147" s="44">
        <v>0</v>
      </c>
      <c r="AS147" s="44">
        <v>0</v>
      </c>
      <c r="AT147" s="44">
        <v>0</v>
      </c>
      <c r="AU147" s="44">
        <v>0</v>
      </c>
      <c r="AV147" s="44">
        <v>0</v>
      </c>
      <c r="AW147" s="44">
        <v>0</v>
      </c>
      <c r="AX147" s="44">
        <v>0</v>
      </c>
      <c r="AY147" s="44">
        <v>0</v>
      </c>
      <c r="AZ147" s="44">
        <v>0</v>
      </c>
      <c r="BA147" s="44">
        <v>0</v>
      </c>
      <c r="BB147" s="44">
        <v>0</v>
      </c>
      <c r="BC147" s="44">
        <v>1</v>
      </c>
      <c r="BD147" s="44">
        <v>0</v>
      </c>
      <c r="BE147" s="44">
        <v>0.25</v>
      </c>
      <c r="BF147" s="44">
        <v>0</v>
      </c>
      <c r="BG147" s="44">
        <v>0</v>
      </c>
      <c r="BH147" s="44">
        <v>0</v>
      </c>
      <c r="BJ147" s="44">
        <v>0</v>
      </c>
      <c r="BL147" s="44">
        <v>0</v>
      </c>
      <c r="BM147" s="44">
        <v>0</v>
      </c>
      <c r="BN147" s="44">
        <v>0</v>
      </c>
      <c r="BO147" s="44">
        <v>0</v>
      </c>
      <c r="BP147" s="44">
        <v>7</v>
      </c>
      <c r="BQ147" s="44">
        <v>0</v>
      </c>
      <c r="BR147" s="44">
        <v>0</v>
      </c>
      <c r="BS147" s="44">
        <v>0</v>
      </c>
      <c r="BT147" s="44">
        <v>0.5</v>
      </c>
      <c r="BU147" s="44">
        <v>2</v>
      </c>
      <c r="BV147" s="44">
        <v>0</v>
      </c>
      <c r="BW147" s="44">
        <v>0</v>
      </c>
      <c r="BZ147" s="44">
        <v>0</v>
      </c>
      <c r="CB147" s="44">
        <v>0</v>
      </c>
      <c r="CD147" s="44">
        <v>0</v>
      </c>
      <c r="CH147" s="44">
        <v>0</v>
      </c>
      <c r="CJ147" s="44">
        <v>0</v>
      </c>
      <c r="CK147" s="44">
        <v>0</v>
      </c>
      <c r="CL147" s="44">
        <v>0</v>
      </c>
      <c r="CM147" s="44">
        <v>0</v>
      </c>
      <c r="CN147" s="44">
        <v>0.25</v>
      </c>
      <c r="CO147" s="44">
        <v>0</v>
      </c>
      <c r="CP147" s="44">
        <v>0</v>
      </c>
      <c r="CQ147" s="44">
        <v>0</v>
      </c>
      <c r="CR147" s="44">
        <v>0</v>
      </c>
      <c r="CS147" s="44">
        <v>0.25</v>
      </c>
      <c r="CT147" s="44">
        <v>0</v>
      </c>
      <c r="CU147" s="44">
        <v>0</v>
      </c>
      <c r="CV147" s="44">
        <v>70</v>
      </c>
      <c r="CW147" s="44">
        <f t="shared" si="0"/>
        <v>70.5</v>
      </c>
      <c r="CX147" s="87">
        <f t="shared" si="1"/>
        <v>101</v>
      </c>
      <c r="CY147" s="91"/>
      <c r="CZ147" s="44">
        <v>0</v>
      </c>
      <c r="DA147" s="44"/>
      <c r="DB147" s="44"/>
    </row>
    <row r="148" spans="1:106" ht="15.75" customHeight="1" x14ac:dyDescent="0.3">
      <c r="A148" s="44" t="s">
        <v>212</v>
      </c>
      <c r="B148" s="44" t="s">
        <v>782</v>
      </c>
      <c r="C148" s="44" t="s">
        <v>805</v>
      </c>
      <c r="D148" s="44">
        <v>2019</v>
      </c>
      <c r="E148" s="45">
        <v>43636</v>
      </c>
      <c r="F148" s="44" t="s">
        <v>19</v>
      </c>
      <c r="G148" s="44" t="s">
        <v>30</v>
      </c>
      <c r="H148" s="37" t="s">
        <v>31</v>
      </c>
      <c r="I148" s="37" t="s">
        <v>31</v>
      </c>
      <c r="J148" s="37" t="s">
        <v>31</v>
      </c>
      <c r="K148" s="37" t="s">
        <v>31</v>
      </c>
      <c r="L148" s="37" t="s">
        <v>31</v>
      </c>
      <c r="M148" s="44">
        <v>0</v>
      </c>
      <c r="N148" s="44">
        <v>0</v>
      </c>
      <c r="O148" s="44">
        <v>0.25</v>
      </c>
      <c r="P148" s="44">
        <v>0</v>
      </c>
      <c r="Q148" s="44">
        <v>4</v>
      </c>
      <c r="R148" s="44">
        <v>0.25</v>
      </c>
      <c r="S148" s="44">
        <v>0</v>
      </c>
      <c r="T148" s="44">
        <v>0</v>
      </c>
      <c r="U148" s="44">
        <v>0.25</v>
      </c>
      <c r="V148" s="44">
        <v>0.25</v>
      </c>
      <c r="W148" s="44">
        <v>0</v>
      </c>
      <c r="X148" s="44">
        <v>0</v>
      </c>
      <c r="Y148" s="44">
        <v>55</v>
      </c>
      <c r="Z148" s="44">
        <v>0</v>
      </c>
      <c r="AA148" s="44">
        <v>0</v>
      </c>
      <c r="AB148" s="44">
        <v>0</v>
      </c>
      <c r="AC148" s="44">
        <v>3</v>
      </c>
      <c r="AD148" s="44">
        <v>0</v>
      </c>
      <c r="AE148" s="44">
        <v>50</v>
      </c>
      <c r="AF148" s="44">
        <v>0</v>
      </c>
      <c r="AG148" s="44">
        <v>0</v>
      </c>
      <c r="AH148" s="44">
        <v>0</v>
      </c>
      <c r="AI148" s="44">
        <v>0</v>
      </c>
      <c r="AJ148" s="44">
        <v>0</v>
      </c>
      <c r="AK148" s="44">
        <v>0</v>
      </c>
      <c r="AL148" s="44">
        <v>0</v>
      </c>
      <c r="AM148" s="44">
        <v>0</v>
      </c>
      <c r="AN148" s="44">
        <v>0</v>
      </c>
      <c r="AO148" s="44">
        <v>0</v>
      </c>
      <c r="AP148" s="44">
        <v>0</v>
      </c>
      <c r="AQ148" s="44">
        <v>0</v>
      </c>
      <c r="AR148" s="44">
        <v>0</v>
      </c>
      <c r="AS148" s="44">
        <v>0</v>
      </c>
      <c r="AT148" s="44">
        <v>0</v>
      </c>
      <c r="AU148" s="44">
        <v>0</v>
      </c>
      <c r="AV148" s="44">
        <v>0</v>
      </c>
      <c r="AW148" s="44">
        <v>0</v>
      </c>
      <c r="AX148" s="44">
        <v>0</v>
      </c>
      <c r="AY148" s="44">
        <v>0.25</v>
      </c>
      <c r="AZ148" s="44">
        <v>0</v>
      </c>
      <c r="BA148" s="44">
        <v>0</v>
      </c>
      <c r="BB148" s="44">
        <v>0</v>
      </c>
      <c r="BC148" s="44">
        <v>0.25</v>
      </c>
      <c r="BD148" s="44">
        <v>0</v>
      </c>
      <c r="BE148" s="44">
        <v>0.25</v>
      </c>
      <c r="BF148" s="44">
        <v>0</v>
      </c>
      <c r="BG148" s="44">
        <v>0</v>
      </c>
      <c r="BH148" s="44">
        <v>0</v>
      </c>
      <c r="BJ148" s="44">
        <v>0</v>
      </c>
      <c r="BL148" s="44">
        <v>0</v>
      </c>
      <c r="BM148" s="44">
        <v>0</v>
      </c>
      <c r="BN148" s="44">
        <v>2</v>
      </c>
      <c r="BO148" s="44">
        <v>0</v>
      </c>
      <c r="BP148" s="44">
        <v>6</v>
      </c>
      <c r="BQ148" s="44">
        <v>0</v>
      </c>
      <c r="BR148" s="44">
        <v>0</v>
      </c>
      <c r="BS148" s="44">
        <v>0</v>
      </c>
      <c r="BT148" s="44">
        <v>0.25</v>
      </c>
      <c r="BU148" s="44">
        <v>0</v>
      </c>
      <c r="BV148" s="44">
        <v>0</v>
      </c>
      <c r="BW148" s="44">
        <v>0</v>
      </c>
      <c r="BZ148" s="44">
        <v>0</v>
      </c>
      <c r="CB148" s="44">
        <v>0</v>
      </c>
      <c r="CD148" s="44">
        <v>0</v>
      </c>
      <c r="CH148" s="44">
        <v>0</v>
      </c>
      <c r="CJ148" s="44">
        <v>0</v>
      </c>
      <c r="CK148" s="44">
        <v>0</v>
      </c>
      <c r="CL148" s="44">
        <v>0</v>
      </c>
      <c r="CM148" s="44">
        <v>0</v>
      </c>
      <c r="CN148" s="44">
        <v>0</v>
      </c>
      <c r="CO148" s="44">
        <v>0</v>
      </c>
      <c r="CP148" s="44">
        <v>0</v>
      </c>
      <c r="CQ148" s="44">
        <v>0</v>
      </c>
      <c r="CR148" s="44">
        <v>0</v>
      </c>
      <c r="CS148" s="44">
        <v>0.25</v>
      </c>
      <c r="CT148" s="44">
        <v>0</v>
      </c>
      <c r="CU148" s="44">
        <v>0</v>
      </c>
      <c r="CV148" s="44">
        <v>95</v>
      </c>
      <c r="CW148" s="44">
        <f t="shared" si="0"/>
        <v>117.75</v>
      </c>
      <c r="CX148" s="87">
        <f t="shared" si="1"/>
        <v>99.5</v>
      </c>
      <c r="CY148" s="91"/>
      <c r="CZ148" s="44">
        <v>7</v>
      </c>
      <c r="DA148" s="44"/>
      <c r="DB148" s="44" t="s">
        <v>1235</v>
      </c>
    </row>
    <row r="149" spans="1:106" ht="15.75" customHeight="1" x14ac:dyDescent="0.3">
      <c r="A149" s="44" t="s">
        <v>212</v>
      </c>
      <c r="B149" s="44" t="s">
        <v>782</v>
      </c>
      <c r="C149" s="44" t="s">
        <v>805</v>
      </c>
      <c r="D149" s="44">
        <v>2019</v>
      </c>
      <c r="E149" s="45">
        <v>43636</v>
      </c>
      <c r="F149" s="44" t="s">
        <v>19</v>
      </c>
      <c r="G149" s="44" t="s">
        <v>34</v>
      </c>
      <c r="H149" s="37" t="s">
        <v>35</v>
      </c>
      <c r="I149" s="37" t="s">
        <v>31</v>
      </c>
      <c r="J149" s="37" t="s">
        <v>31</v>
      </c>
      <c r="K149" s="37" t="s">
        <v>31</v>
      </c>
      <c r="L149" s="37" t="s">
        <v>31</v>
      </c>
      <c r="M149" s="44">
        <v>0</v>
      </c>
      <c r="N149" s="44">
        <v>0</v>
      </c>
      <c r="O149" s="44">
        <v>5</v>
      </c>
      <c r="P149" s="44">
        <v>0</v>
      </c>
      <c r="Q149" s="44">
        <v>25</v>
      </c>
      <c r="R149" s="44">
        <v>5</v>
      </c>
      <c r="S149" s="44">
        <v>0</v>
      </c>
      <c r="T149" s="44">
        <v>0</v>
      </c>
      <c r="U149" s="44">
        <v>0.25</v>
      </c>
      <c r="V149" s="44">
        <v>0</v>
      </c>
      <c r="W149" s="44">
        <v>0</v>
      </c>
      <c r="X149" s="44">
        <v>0</v>
      </c>
      <c r="Y149" s="44">
        <v>22</v>
      </c>
      <c r="Z149" s="44">
        <v>0</v>
      </c>
      <c r="AA149" s="44">
        <v>0</v>
      </c>
      <c r="AB149" s="44">
        <v>0</v>
      </c>
      <c r="AC149" s="44">
        <v>27</v>
      </c>
      <c r="AD149" s="44">
        <v>0</v>
      </c>
      <c r="AE149" s="44">
        <v>5</v>
      </c>
      <c r="AF149" s="44">
        <v>0.25</v>
      </c>
      <c r="AG149" s="44">
        <v>0</v>
      </c>
      <c r="AH149" s="44">
        <v>0</v>
      </c>
      <c r="AI149" s="44">
        <v>0</v>
      </c>
      <c r="AJ149" s="44">
        <v>0</v>
      </c>
      <c r="AK149" s="44">
        <v>0</v>
      </c>
      <c r="AL149" s="44">
        <v>0</v>
      </c>
      <c r="AM149" s="44">
        <v>0</v>
      </c>
      <c r="AN149" s="44">
        <v>0</v>
      </c>
      <c r="AO149" s="44">
        <v>0</v>
      </c>
      <c r="AP149" s="44">
        <v>0</v>
      </c>
      <c r="AQ149" s="44">
        <v>0</v>
      </c>
      <c r="AR149" s="44">
        <v>0</v>
      </c>
      <c r="AS149" s="44">
        <v>0</v>
      </c>
      <c r="AT149" s="44">
        <v>0</v>
      </c>
      <c r="AU149" s="44">
        <v>0</v>
      </c>
      <c r="AV149" s="44">
        <v>0</v>
      </c>
      <c r="AW149" s="44">
        <v>0</v>
      </c>
      <c r="AX149" s="44">
        <v>0</v>
      </c>
      <c r="AY149" s="44">
        <v>0</v>
      </c>
      <c r="AZ149" s="44">
        <v>0</v>
      </c>
      <c r="BA149" s="44">
        <v>0</v>
      </c>
      <c r="BB149" s="44">
        <v>0</v>
      </c>
      <c r="BC149" s="44">
        <v>0.25</v>
      </c>
      <c r="BD149" s="44">
        <v>0</v>
      </c>
      <c r="BE149" s="44">
        <v>0.5</v>
      </c>
      <c r="BF149" s="44">
        <v>0</v>
      </c>
      <c r="BG149" s="44">
        <v>0</v>
      </c>
      <c r="BH149" s="44">
        <v>0</v>
      </c>
      <c r="BJ149" s="44">
        <v>0</v>
      </c>
      <c r="BL149" s="44">
        <v>0</v>
      </c>
      <c r="BM149" s="44">
        <v>0</v>
      </c>
      <c r="BN149" s="44">
        <v>1</v>
      </c>
      <c r="BO149" s="44">
        <v>0</v>
      </c>
      <c r="BP149" s="44">
        <v>4</v>
      </c>
      <c r="BQ149" s="44">
        <v>0</v>
      </c>
      <c r="BR149" s="44">
        <v>0</v>
      </c>
      <c r="BS149" s="44">
        <v>0</v>
      </c>
      <c r="BT149" s="44">
        <v>0.25</v>
      </c>
      <c r="BU149" s="44">
        <v>2</v>
      </c>
      <c r="BV149" s="44">
        <v>0</v>
      </c>
      <c r="BW149" s="44">
        <v>0</v>
      </c>
      <c r="BZ149" s="44">
        <v>0</v>
      </c>
      <c r="CB149" s="44">
        <v>0</v>
      </c>
      <c r="CD149" s="44">
        <v>0</v>
      </c>
      <c r="CH149" s="44">
        <v>0</v>
      </c>
      <c r="CJ149" s="44">
        <v>0</v>
      </c>
      <c r="CK149" s="44">
        <v>0</v>
      </c>
      <c r="CL149" s="44">
        <v>0</v>
      </c>
      <c r="CM149" s="44">
        <v>0</v>
      </c>
      <c r="CN149" s="44">
        <v>0</v>
      </c>
      <c r="CO149" s="44">
        <v>0</v>
      </c>
      <c r="CP149" s="44">
        <v>0</v>
      </c>
      <c r="CQ149" s="44">
        <v>0</v>
      </c>
      <c r="CR149" s="44">
        <v>0</v>
      </c>
      <c r="CS149" s="44">
        <v>5</v>
      </c>
      <c r="CT149" s="44">
        <v>0</v>
      </c>
      <c r="CU149" s="44">
        <v>0</v>
      </c>
      <c r="CV149" s="44">
        <v>65</v>
      </c>
      <c r="CW149" s="44">
        <f t="shared" si="0"/>
        <v>67.5</v>
      </c>
      <c r="CX149" s="87">
        <f t="shared" si="1"/>
        <v>100</v>
      </c>
      <c r="CY149" s="91"/>
      <c r="CZ149" s="44">
        <v>5</v>
      </c>
      <c r="DA149" s="44"/>
      <c r="DB149" s="44"/>
    </row>
    <row r="150" spans="1:106" ht="15.75" customHeight="1" x14ac:dyDescent="0.3">
      <c r="A150" s="44" t="s">
        <v>212</v>
      </c>
      <c r="B150" s="44" t="s">
        <v>782</v>
      </c>
      <c r="C150" s="44" t="s">
        <v>805</v>
      </c>
      <c r="D150" s="44">
        <v>2019</v>
      </c>
      <c r="E150" s="45">
        <v>43636</v>
      </c>
      <c r="F150" s="44" t="s">
        <v>19</v>
      </c>
      <c r="G150" s="44" t="s">
        <v>38</v>
      </c>
      <c r="H150" s="37" t="s">
        <v>21</v>
      </c>
      <c r="I150" s="37" t="s">
        <v>21</v>
      </c>
      <c r="J150" s="37" t="s">
        <v>22</v>
      </c>
      <c r="K150" s="37" t="s">
        <v>21</v>
      </c>
      <c r="L150" s="37" t="s">
        <v>22</v>
      </c>
      <c r="M150" s="44">
        <v>0</v>
      </c>
      <c r="N150" s="44">
        <v>0</v>
      </c>
      <c r="O150" s="44">
        <v>2</v>
      </c>
      <c r="P150" s="44">
        <v>0</v>
      </c>
      <c r="Q150" s="44">
        <v>7</v>
      </c>
      <c r="R150" s="44">
        <v>1</v>
      </c>
      <c r="S150" s="44">
        <v>0</v>
      </c>
      <c r="T150" s="44">
        <v>0</v>
      </c>
      <c r="U150" s="44">
        <v>0.25</v>
      </c>
      <c r="V150" s="44">
        <v>0</v>
      </c>
      <c r="W150" s="44">
        <v>0</v>
      </c>
      <c r="X150" s="44">
        <v>0</v>
      </c>
      <c r="Y150" s="44">
        <v>25</v>
      </c>
      <c r="Z150" s="44">
        <v>0</v>
      </c>
      <c r="AA150" s="44">
        <v>0</v>
      </c>
      <c r="AB150" s="44">
        <v>0</v>
      </c>
      <c r="AC150" s="44">
        <v>12</v>
      </c>
      <c r="AD150" s="44">
        <v>0</v>
      </c>
      <c r="AE150" s="44">
        <v>40</v>
      </c>
      <c r="AF150" s="44">
        <v>0</v>
      </c>
      <c r="AG150" s="44">
        <v>0</v>
      </c>
      <c r="AH150" s="44">
        <v>0</v>
      </c>
      <c r="AI150" s="44">
        <v>0</v>
      </c>
      <c r="AJ150" s="44">
        <v>0</v>
      </c>
      <c r="AK150" s="44">
        <v>0</v>
      </c>
      <c r="AL150" s="44">
        <v>0</v>
      </c>
      <c r="AM150" s="44">
        <v>0</v>
      </c>
      <c r="AN150" s="44">
        <v>0</v>
      </c>
      <c r="AO150" s="44">
        <v>0</v>
      </c>
      <c r="AP150" s="44">
        <v>0</v>
      </c>
      <c r="AQ150" s="44">
        <v>0</v>
      </c>
      <c r="AR150" s="44">
        <v>0</v>
      </c>
      <c r="AS150" s="44">
        <v>0.25</v>
      </c>
      <c r="AT150" s="44">
        <v>0</v>
      </c>
      <c r="AU150" s="44">
        <v>0</v>
      </c>
      <c r="AV150" s="44">
        <v>0</v>
      </c>
      <c r="AW150" s="44">
        <v>0</v>
      </c>
      <c r="AX150" s="44">
        <v>0</v>
      </c>
      <c r="AY150" s="44">
        <v>0</v>
      </c>
      <c r="AZ150" s="44">
        <v>0</v>
      </c>
      <c r="BA150" s="44">
        <v>0</v>
      </c>
      <c r="BB150" s="44">
        <v>0</v>
      </c>
      <c r="BC150" s="44">
        <v>0.25</v>
      </c>
      <c r="BD150" s="44">
        <v>0</v>
      </c>
      <c r="BE150" s="44">
        <v>1</v>
      </c>
      <c r="BF150" s="44">
        <v>0</v>
      </c>
      <c r="BG150" s="44">
        <v>0</v>
      </c>
      <c r="BH150" s="44">
        <v>0</v>
      </c>
      <c r="BJ150" s="44">
        <v>0</v>
      </c>
      <c r="BL150" s="44">
        <v>0</v>
      </c>
      <c r="BM150" s="44">
        <v>0</v>
      </c>
      <c r="BN150" s="44">
        <v>0</v>
      </c>
      <c r="BO150" s="44">
        <v>0</v>
      </c>
      <c r="BP150" s="44">
        <v>6</v>
      </c>
      <c r="BQ150" s="44">
        <v>0</v>
      </c>
      <c r="BR150" s="44">
        <v>0</v>
      </c>
      <c r="BS150" s="44">
        <v>0</v>
      </c>
      <c r="BT150" s="44">
        <v>0.25</v>
      </c>
      <c r="BU150" s="44">
        <v>0.25</v>
      </c>
      <c r="BV150" s="44">
        <v>0</v>
      </c>
      <c r="BW150" s="44">
        <v>0</v>
      </c>
      <c r="BZ150" s="44">
        <v>0</v>
      </c>
      <c r="CB150" s="44">
        <v>0</v>
      </c>
      <c r="CD150" s="44">
        <v>0</v>
      </c>
      <c r="CH150" s="44">
        <v>2</v>
      </c>
      <c r="CJ150" s="44">
        <v>0</v>
      </c>
      <c r="CK150" s="44">
        <v>0</v>
      </c>
      <c r="CL150" s="44">
        <v>0</v>
      </c>
      <c r="CM150" s="44">
        <v>0</v>
      </c>
      <c r="CN150" s="44">
        <v>0.25</v>
      </c>
      <c r="CO150" s="44">
        <v>0</v>
      </c>
      <c r="CP150" s="44">
        <v>0</v>
      </c>
      <c r="CQ150" s="44">
        <v>0</v>
      </c>
      <c r="CR150" s="44">
        <v>0</v>
      </c>
      <c r="CS150" s="44">
        <v>8</v>
      </c>
      <c r="CT150" s="44">
        <v>0</v>
      </c>
      <c r="CU150" s="44">
        <v>0</v>
      </c>
      <c r="CV150" s="44">
        <v>90</v>
      </c>
      <c r="CW150" s="44">
        <f t="shared" si="0"/>
        <v>95.5</v>
      </c>
      <c r="CX150" s="87">
        <f t="shared" si="1"/>
        <v>100</v>
      </c>
      <c r="CY150" s="91"/>
      <c r="CZ150" s="44">
        <v>0</v>
      </c>
      <c r="DA150" s="44"/>
      <c r="DB150" s="44" t="s">
        <v>1234</v>
      </c>
    </row>
    <row r="151" spans="1:106" ht="15.75" customHeight="1" x14ac:dyDescent="0.3">
      <c r="A151" s="44" t="s">
        <v>212</v>
      </c>
      <c r="B151" s="44" t="s">
        <v>782</v>
      </c>
      <c r="C151" s="44" t="s">
        <v>805</v>
      </c>
      <c r="D151" s="44">
        <v>2019</v>
      </c>
      <c r="E151" s="45">
        <v>43636</v>
      </c>
      <c r="F151" s="44" t="s">
        <v>19</v>
      </c>
      <c r="G151" s="44" t="s">
        <v>41</v>
      </c>
      <c r="H151" s="37" t="s">
        <v>22</v>
      </c>
      <c r="I151" s="37" t="s">
        <v>22</v>
      </c>
      <c r="J151" s="37" t="s">
        <v>21</v>
      </c>
      <c r="K151" s="37" t="s">
        <v>22</v>
      </c>
      <c r="L151" s="37" t="s">
        <v>21</v>
      </c>
      <c r="M151" s="44">
        <v>0</v>
      </c>
      <c r="N151" s="44">
        <v>0.5</v>
      </c>
      <c r="O151" s="44">
        <v>1</v>
      </c>
      <c r="P151" s="44">
        <v>0</v>
      </c>
      <c r="Q151" s="44">
        <v>10</v>
      </c>
      <c r="R151" s="44">
        <v>3</v>
      </c>
      <c r="S151" s="44">
        <v>0</v>
      </c>
      <c r="T151" s="44">
        <v>0</v>
      </c>
      <c r="U151" s="44">
        <v>2</v>
      </c>
      <c r="V151" s="44">
        <v>0.5</v>
      </c>
      <c r="W151" s="44">
        <v>0</v>
      </c>
      <c r="X151" s="44">
        <v>0</v>
      </c>
      <c r="Y151" s="44">
        <v>35</v>
      </c>
      <c r="Z151" s="44">
        <v>0</v>
      </c>
      <c r="AA151" s="44">
        <v>0</v>
      </c>
      <c r="AB151" s="44">
        <v>0</v>
      </c>
      <c r="AC151" s="44">
        <v>9</v>
      </c>
      <c r="AD151" s="44">
        <v>0</v>
      </c>
      <c r="AE151" s="44">
        <v>38</v>
      </c>
      <c r="AF151" s="44">
        <v>0.25</v>
      </c>
      <c r="AG151" s="44">
        <v>0</v>
      </c>
      <c r="AH151" s="44">
        <v>0</v>
      </c>
      <c r="AI151" s="44">
        <v>0</v>
      </c>
      <c r="AJ151" s="44">
        <v>0</v>
      </c>
      <c r="AK151" s="44">
        <v>0.25</v>
      </c>
      <c r="AL151" s="44">
        <v>0</v>
      </c>
      <c r="AM151" s="44">
        <v>0</v>
      </c>
      <c r="AN151" s="44">
        <v>0</v>
      </c>
      <c r="AO151" s="44">
        <v>0</v>
      </c>
      <c r="AP151" s="44">
        <v>0.25</v>
      </c>
      <c r="AQ151" s="44">
        <v>0</v>
      </c>
      <c r="AR151" s="44">
        <v>0</v>
      </c>
      <c r="AS151" s="44">
        <v>0</v>
      </c>
      <c r="AT151" s="44">
        <v>0</v>
      </c>
      <c r="AU151" s="44">
        <v>0</v>
      </c>
      <c r="AV151" s="44">
        <v>0</v>
      </c>
      <c r="AW151" s="44">
        <v>0</v>
      </c>
      <c r="AX151" s="44">
        <v>0</v>
      </c>
      <c r="AY151" s="44">
        <v>0</v>
      </c>
      <c r="AZ151" s="44">
        <v>0</v>
      </c>
      <c r="BA151" s="44">
        <v>0</v>
      </c>
      <c r="BB151" s="44">
        <v>0</v>
      </c>
      <c r="BC151" s="44">
        <v>0.25</v>
      </c>
      <c r="BD151" s="44">
        <v>0</v>
      </c>
      <c r="BE151" s="44">
        <v>0.25</v>
      </c>
      <c r="BF151" s="44">
        <v>0</v>
      </c>
      <c r="BG151" s="44">
        <v>0</v>
      </c>
      <c r="BH151" s="44">
        <v>0</v>
      </c>
      <c r="BJ151" s="44">
        <v>0</v>
      </c>
      <c r="BL151" s="44">
        <v>0</v>
      </c>
      <c r="BM151" s="44">
        <v>0</v>
      </c>
      <c r="BN151" s="44">
        <v>1</v>
      </c>
      <c r="BO151" s="44">
        <v>0</v>
      </c>
      <c r="BP151" s="44">
        <v>4</v>
      </c>
      <c r="BQ151" s="44">
        <v>0</v>
      </c>
      <c r="BR151" s="44">
        <v>0</v>
      </c>
      <c r="BS151" s="44">
        <v>0</v>
      </c>
      <c r="BT151" s="44">
        <v>5</v>
      </c>
      <c r="BU151" s="44">
        <v>0.5</v>
      </c>
      <c r="BV151" s="44">
        <v>0</v>
      </c>
      <c r="BW151" s="44">
        <v>0</v>
      </c>
      <c r="BZ151" s="44">
        <v>0</v>
      </c>
      <c r="CB151" s="44">
        <v>0</v>
      </c>
      <c r="CD151" s="44">
        <v>0</v>
      </c>
      <c r="CH151" s="44">
        <v>0</v>
      </c>
      <c r="CJ151" s="44">
        <v>0</v>
      </c>
      <c r="CK151" s="44">
        <v>0</v>
      </c>
      <c r="CL151" s="44">
        <v>0</v>
      </c>
      <c r="CM151" s="44">
        <v>0</v>
      </c>
      <c r="CN151" s="44">
        <v>0</v>
      </c>
      <c r="CO151" s="44">
        <v>0</v>
      </c>
      <c r="CP151" s="44">
        <v>0</v>
      </c>
      <c r="CQ151" s="44">
        <v>0</v>
      </c>
      <c r="CR151" s="44">
        <v>0</v>
      </c>
      <c r="CS151" s="44">
        <v>0.25</v>
      </c>
      <c r="CT151" s="44">
        <v>0</v>
      </c>
      <c r="CU151" s="44">
        <v>0</v>
      </c>
      <c r="CV151" s="44">
        <v>85</v>
      </c>
      <c r="CW151" s="44">
        <f t="shared" si="0"/>
        <v>96.5</v>
      </c>
      <c r="CX151" s="87">
        <f t="shared" si="1"/>
        <v>99.5</v>
      </c>
      <c r="CY151" s="91"/>
      <c r="CZ151" s="44">
        <v>7</v>
      </c>
      <c r="DA151" s="44"/>
      <c r="DB151" s="44" t="s">
        <v>896</v>
      </c>
    </row>
    <row r="152" spans="1:106" ht="15.75" customHeight="1" x14ac:dyDescent="0.3">
      <c r="A152" s="44" t="s">
        <v>212</v>
      </c>
      <c r="B152" s="44" t="s">
        <v>782</v>
      </c>
      <c r="C152" s="44" t="s">
        <v>805</v>
      </c>
      <c r="D152" s="44">
        <v>2019</v>
      </c>
      <c r="E152" s="45">
        <v>43636</v>
      </c>
      <c r="F152" s="44" t="s">
        <v>19</v>
      </c>
      <c r="G152" s="44" t="s">
        <v>44</v>
      </c>
      <c r="H152" s="37" t="s">
        <v>45</v>
      </c>
      <c r="I152" s="37" t="s">
        <v>45</v>
      </c>
      <c r="J152" s="37" t="s">
        <v>45</v>
      </c>
      <c r="K152" s="37" t="s">
        <v>45</v>
      </c>
      <c r="L152" s="37" t="s">
        <v>45</v>
      </c>
      <c r="M152" s="44">
        <v>0</v>
      </c>
      <c r="N152" s="44">
        <v>0</v>
      </c>
      <c r="O152" s="44">
        <v>0.5</v>
      </c>
      <c r="P152" s="44">
        <v>0</v>
      </c>
      <c r="Q152" s="44">
        <v>8</v>
      </c>
      <c r="R152" s="44">
        <v>6</v>
      </c>
      <c r="S152" s="44">
        <v>0</v>
      </c>
      <c r="T152" s="44">
        <v>0</v>
      </c>
      <c r="U152" s="44">
        <v>1</v>
      </c>
      <c r="V152" s="44">
        <v>0.25</v>
      </c>
      <c r="W152" s="44">
        <v>0</v>
      </c>
      <c r="X152" s="44">
        <v>0</v>
      </c>
      <c r="Y152" s="44">
        <v>9</v>
      </c>
      <c r="Z152" s="44">
        <v>0</v>
      </c>
      <c r="AA152" s="44">
        <v>0</v>
      </c>
      <c r="AB152" s="44">
        <v>0</v>
      </c>
      <c r="AC152" s="44">
        <v>55</v>
      </c>
      <c r="AD152" s="44">
        <v>0</v>
      </c>
      <c r="AE152" s="44">
        <v>18</v>
      </c>
      <c r="AF152" s="44">
        <v>0.25</v>
      </c>
      <c r="AG152" s="44">
        <v>0</v>
      </c>
      <c r="AH152" s="44">
        <v>0</v>
      </c>
      <c r="AI152" s="44">
        <v>0</v>
      </c>
      <c r="AJ152" s="44">
        <v>0</v>
      </c>
      <c r="AK152" s="44">
        <v>0</v>
      </c>
      <c r="AL152" s="44">
        <v>0</v>
      </c>
      <c r="AM152" s="44">
        <v>0</v>
      </c>
      <c r="AN152" s="44">
        <v>0</v>
      </c>
      <c r="AO152" s="44">
        <v>0</v>
      </c>
      <c r="AP152" s="44">
        <v>0</v>
      </c>
      <c r="AQ152" s="44">
        <v>0</v>
      </c>
      <c r="AR152" s="44">
        <v>0</v>
      </c>
      <c r="AS152" s="44">
        <v>0</v>
      </c>
      <c r="AT152" s="44">
        <v>0</v>
      </c>
      <c r="AU152" s="44">
        <v>0</v>
      </c>
      <c r="AV152" s="44">
        <v>0</v>
      </c>
      <c r="AW152" s="44">
        <v>0.5</v>
      </c>
      <c r="AX152" s="44">
        <v>0</v>
      </c>
      <c r="AY152" s="44">
        <v>0</v>
      </c>
      <c r="AZ152" s="44">
        <v>0</v>
      </c>
      <c r="BA152" s="44">
        <v>0</v>
      </c>
      <c r="BB152" s="44">
        <v>0</v>
      </c>
      <c r="BC152" s="44">
        <v>0.5</v>
      </c>
      <c r="BD152" s="44">
        <v>0</v>
      </c>
      <c r="BE152" s="44">
        <v>1</v>
      </c>
      <c r="BF152" s="44">
        <v>0</v>
      </c>
      <c r="BG152" s="44">
        <v>0</v>
      </c>
      <c r="BH152" s="44">
        <v>0</v>
      </c>
      <c r="BJ152" s="44">
        <v>0</v>
      </c>
      <c r="BL152" s="44">
        <v>0</v>
      </c>
      <c r="BM152" s="44">
        <v>0</v>
      </c>
      <c r="BN152" s="44">
        <v>0</v>
      </c>
      <c r="BO152" s="44">
        <v>0</v>
      </c>
      <c r="BP152" s="44">
        <v>6</v>
      </c>
      <c r="BQ152" s="44">
        <v>0</v>
      </c>
      <c r="BR152" s="44">
        <v>0</v>
      </c>
      <c r="BS152" s="44">
        <v>0</v>
      </c>
      <c r="BT152" s="44">
        <v>0.25</v>
      </c>
      <c r="BU152" s="44">
        <v>0.25</v>
      </c>
      <c r="BV152" s="44">
        <v>0</v>
      </c>
      <c r="BW152" s="44">
        <v>0</v>
      </c>
      <c r="BZ152" s="44">
        <v>0</v>
      </c>
      <c r="CB152" s="44">
        <v>0</v>
      </c>
      <c r="CD152" s="44">
        <v>0</v>
      </c>
      <c r="CH152" s="44">
        <v>0</v>
      </c>
      <c r="CJ152" s="44">
        <v>0</v>
      </c>
      <c r="CK152" s="44">
        <v>0</v>
      </c>
      <c r="CL152" s="44">
        <v>0</v>
      </c>
      <c r="CM152" s="44">
        <v>0</v>
      </c>
      <c r="CN152" s="44">
        <v>0.25</v>
      </c>
      <c r="CO152" s="44">
        <v>0</v>
      </c>
      <c r="CP152" s="44">
        <v>0</v>
      </c>
      <c r="CQ152" s="44">
        <v>0</v>
      </c>
      <c r="CR152" s="44">
        <v>0</v>
      </c>
      <c r="CS152" s="44">
        <v>0.5</v>
      </c>
      <c r="CT152" s="44">
        <v>0</v>
      </c>
      <c r="CU152" s="44">
        <v>0</v>
      </c>
      <c r="CV152" s="44">
        <v>86</v>
      </c>
      <c r="CW152" s="44">
        <f t="shared" si="0"/>
        <v>92.75</v>
      </c>
      <c r="CX152" s="87">
        <f t="shared" si="1"/>
        <v>100.5</v>
      </c>
      <c r="CY152" s="91"/>
      <c r="CZ152" s="44">
        <v>0</v>
      </c>
      <c r="DA152" s="44"/>
      <c r="DB152" s="44"/>
    </row>
    <row r="153" spans="1:106" ht="15.75" customHeight="1" x14ac:dyDescent="0.3">
      <c r="A153" s="44" t="s">
        <v>212</v>
      </c>
      <c r="B153" s="44" t="s">
        <v>782</v>
      </c>
      <c r="C153" s="44" t="s">
        <v>805</v>
      </c>
      <c r="D153" s="44">
        <v>2019</v>
      </c>
      <c r="E153" s="45">
        <v>43636</v>
      </c>
      <c r="F153" s="44" t="s">
        <v>19</v>
      </c>
      <c r="G153" s="44" t="s">
        <v>48</v>
      </c>
      <c r="H153" s="37" t="s">
        <v>27</v>
      </c>
      <c r="I153" s="37" t="s">
        <v>27</v>
      </c>
      <c r="J153" s="37" t="s">
        <v>26</v>
      </c>
      <c r="K153" s="37" t="s">
        <v>27</v>
      </c>
      <c r="L153" s="37" t="s">
        <v>26</v>
      </c>
      <c r="M153" s="44">
        <v>0</v>
      </c>
      <c r="N153" s="44">
        <v>0</v>
      </c>
      <c r="O153" s="44">
        <v>0.5</v>
      </c>
      <c r="P153" s="44">
        <v>0</v>
      </c>
      <c r="Q153" s="44">
        <v>8</v>
      </c>
      <c r="R153" s="44">
        <v>2</v>
      </c>
      <c r="S153" s="44">
        <v>0</v>
      </c>
      <c r="T153" s="44">
        <v>0</v>
      </c>
      <c r="U153" s="44">
        <v>0.25</v>
      </c>
      <c r="V153" s="44">
        <v>0.25</v>
      </c>
      <c r="W153" s="44">
        <v>0</v>
      </c>
      <c r="X153" s="44">
        <v>0</v>
      </c>
      <c r="Y153" s="44">
        <v>50</v>
      </c>
      <c r="Z153" s="44">
        <v>0</v>
      </c>
      <c r="AA153" s="44">
        <v>0</v>
      </c>
      <c r="AB153" s="44">
        <v>0</v>
      </c>
      <c r="AC153" s="44">
        <v>11</v>
      </c>
      <c r="AD153" s="44">
        <v>0</v>
      </c>
      <c r="AE153" s="44">
        <v>16</v>
      </c>
      <c r="AF153" s="44">
        <v>0.5</v>
      </c>
      <c r="AG153" s="44">
        <v>0</v>
      </c>
      <c r="AH153" s="44">
        <v>0</v>
      </c>
      <c r="AI153" s="44">
        <v>0</v>
      </c>
      <c r="AJ153" s="44">
        <v>0</v>
      </c>
      <c r="AK153" s="44">
        <v>0</v>
      </c>
      <c r="AL153" s="44">
        <v>0</v>
      </c>
      <c r="AM153" s="44">
        <v>0</v>
      </c>
      <c r="AN153" s="44">
        <v>0</v>
      </c>
      <c r="AO153" s="44">
        <v>0</v>
      </c>
      <c r="AP153" s="44">
        <v>0</v>
      </c>
      <c r="AQ153" s="44">
        <v>0</v>
      </c>
      <c r="AR153" s="44">
        <v>0</v>
      </c>
      <c r="AS153" s="44">
        <v>0</v>
      </c>
      <c r="AT153" s="44">
        <v>0</v>
      </c>
      <c r="AU153" s="44">
        <v>0</v>
      </c>
      <c r="AV153" s="44">
        <v>0</v>
      </c>
      <c r="AW153" s="44">
        <v>1</v>
      </c>
      <c r="AX153" s="44">
        <v>0</v>
      </c>
      <c r="AY153" s="44">
        <v>0</v>
      </c>
      <c r="AZ153" s="44">
        <v>0</v>
      </c>
      <c r="BA153" s="44">
        <v>0</v>
      </c>
      <c r="BB153" s="44">
        <v>0</v>
      </c>
      <c r="BC153" s="44">
        <v>0.25</v>
      </c>
      <c r="BD153" s="44">
        <v>0</v>
      </c>
      <c r="BE153" s="44">
        <v>0.25</v>
      </c>
      <c r="BF153" s="44">
        <v>0</v>
      </c>
      <c r="BG153" s="44">
        <v>0</v>
      </c>
      <c r="BH153" s="44">
        <v>0</v>
      </c>
      <c r="BJ153" s="44">
        <v>0</v>
      </c>
      <c r="BL153" s="44">
        <v>0</v>
      </c>
      <c r="BM153" s="44">
        <v>0</v>
      </c>
      <c r="BN153" s="44">
        <v>1</v>
      </c>
      <c r="BO153" s="44">
        <v>0</v>
      </c>
      <c r="BP153" s="44">
        <v>3</v>
      </c>
      <c r="BQ153" s="44">
        <v>0</v>
      </c>
      <c r="BR153" s="44">
        <v>0</v>
      </c>
      <c r="BS153" s="44">
        <v>0</v>
      </c>
      <c r="BT153" s="44">
        <v>2</v>
      </c>
      <c r="BU153" s="44">
        <v>2</v>
      </c>
      <c r="BV153" s="44">
        <v>0</v>
      </c>
      <c r="BW153" s="44">
        <v>0</v>
      </c>
      <c r="BZ153" s="44">
        <v>0</v>
      </c>
      <c r="CB153" s="44">
        <v>0</v>
      </c>
      <c r="CD153" s="44">
        <v>0</v>
      </c>
      <c r="CH153" s="44">
        <v>0</v>
      </c>
      <c r="CJ153" s="44">
        <v>0</v>
      </c>
      <c r="CK153" s="44">
        <v>0</v>
      </c>
      <c r="CL153" s="44">
        <v>0</v>
      </c>
      <c r="CM153" s="44">
        <v>0</v>
      </c>
      <c r="CN153" s="44">
        <v>0</v>
      </c>
      <c r="CO153" s="44">
        <v>0</v>
      </c>
      <c r="CP153" s="44">
        <v>0</v>
      </c>
      <c r="CQ153" s="44">
        <v>0</v>
      </c>
      <c r="CR153" s="44">
        <v>0</v>
      </c>
      <c r="CS153" s="44">
        <v>2</v>
      </c>
      <c r="CT153" s="44">
        <v>0</v>
      </c>
      <c r="CU153" s="44">
        <v>0</v>
      </c>
      <c r="CV153" s="44">
        <v>90</v>
      </c>
      <c r="CW153" s="44">
        <f t="shared" si="0"/>
        <v>89.5</v>
      </c>
      <c r="CX153" s="87">
        <f t="shared" si="1"/>
        <v>100.5</v>
      </c>
      <c r="CY153" s="91"/>
      <c r="CZ153" s="44">
        <v>5</v>
      </c>
      <c r="DA153" s="44"/>
      <c r="DB153" s="44"/>
    </row>
    <row r="154" spans="1:106" ht="15.75" customHeight="1" x14ac:dyDescent="0.3">
      <c r="A154" s="44" t="s">
        <v>212</v>
      </c>
      <c r="B154" s="44" t="s">
        <v>782</v>
      </c>
      <c r="C154" s="44" t="s">
        <v>805</v>
      </c>
      <c r="D154" s="44">
        <v>2019</v>
      </c>
      <c r="E154" s="45">
        <v>43636</v>
      </c>
      <c r="F154" s="44" t="s">
        <v>19</v>
      </c>
      <c r="G154" s="44" t="s">
        <v>52</v>
      </c>
      <c r="H154" s="37" t="s">
        <v>31</v>
      </c>
      <c r="I154" s="37" t="s">
        <v>31</v>
      </c>
      <c r="J154" s="37" t="s">
        <v>31</v>
      </c>
      <c r="K154" s="37" t="s">
        <v>31</v>
      </c>
      <c r="L154" s="37" t="s">
        <v>31</v>
      </c>
      <c r="M154" s="44">
        <v>0</v>
      </c>
      <c r="N154" s="44">
        <v>0</v>
      </c>
      <c r="O154" s="44">
        <v>5</v>
      </c>
      <c r="P154" s="44">
        <v>0</v>
      </c>
      <c r="Q154" s="44">
        <v>10</v>
      </c>
      <c r="R154" s="44">
        <v>4</v>
      </c>
      <c r="S154" s="44">
        <v>0</v>
      </c>
      <c r="T154" s="44">
        <v>0</v>
      </c>
      <c r="U154" s="44">
        <v>0.25</v>
      </c>
      <c r="V154" s="44">
        <v>0</v>
      </c>
      <c r="W154" s="44">
        <v>0</v>
      </c>
      <c r="X154" s="44">
        <v>0</v>
      </c>
      <c r="Y154" s="44">
        <v>12</v>
      </c>
      <c r="Z154" s="44">
        <v>0</v>
      </c>
      <c r="AA154" s="44">
        <v>0</v>
      </c>
      <c r="AB154" s="44">
        <v>0</v>
      </c>
      <c r="AC154" s="44">
        <v>45</v>
      </c>
      <c r="AD154" s="44">
        <v>0</v>
      </c>
      <c r="AE154" s="44">
        <v>8</v>
      </c>
      <c r="AF154" s="44">
        <v>0.5</v>
      </c>
      <c r="AG154" s="44">
        <v>0</v>
      </c>
      <c r="AH154" s="44">
        <v>0</v>
      </c>
      <c r="AI154" s="44">
        <v>0</v>
      </c>
      <c r="AJ154" s="44">
        <v>0</v>
      </c>
      <c r="AK154" s="44">
        <v>0</v>
      </c>
      <c r="AL154" s="44">
        <v>0</v>
      </c>
      <c r="AM154" s="44">
        <v>0</v>
      </c>
      <c r="AN154" s="44">
        <v>0</v>
      </c>
      <c r="AO154" s="44">
        <v>0</v>
      </c>
      <c r="AP154" s="44">
        <v>0</v>
      </c>
      <c r="AQ154" s="44">
        <v>0</v>
      </c>
      <c r="AR154" s="44">
        <v>0</v>
      </c>
      <c r="AS154" s="44">
        <v>0</v>
      </c>
      <c r="AT154" s="44">
        <v>0</v>
      </c>
      <c r="AU154" s="44">
        <v>0</v>
      </c>
      <c r="AV154" s="44">
        <v>0</v>
      </c>
      <c r="AW154" s="44">
        <v>0</v>
      </c>
      <c r="AX154" s="44">
        <v>0</v>
      </c>
      <c r="AY154" s="44">
        <v>0</v>
      </c>
      <c r="AZ154" s="44">
        <v>0</v>
      </c>
      <c r="BA154" s="44">
        <v>0</v>
      </c>
      <c r="BB154" s="44">
        <v>0</v>
      </c>
      <c r="BC154" s="44">
        <v>0.25</v>
      </c>
      <c r="BD154" s="44">
        <v>0</v>
      </c>
      <c r="BE154" s="44">
        <v>0.5</v>
      </c>
      <c r="BF154" s="44">
        <v>0</v>
      </c>
      <c r="BG154" s="44">
        <v>0</v>
      </c>
      <c r="BH154" s="44">
        <v>0</v>
      </c>
      <c r="BJ154" s="44">
        <v>0</v>
      </c>
      <c r="BL154" s="44">
        <v>0</v>
      </c>
      <c r="BM154" s="44">
        <v>0</v>
      </c>
      <c r="BN154" s="44">
        <v>0.5</v>
      </c>
      <c r="BO154" s="44">
        <v>0</v>
      </c>
      <c r="BP154" s="44">
        <v>6</v>
      </c>
      <c r="BQ154" s="44">
        <v>0</v>
      </c>
      <c r="BR154" s="44">
        <v>0</v>
      </c>
      <c r="BS154" s="44">
        <v>0</v>
      </c>
      <c r="BT154" s="44">
        <v>3</v>
      </c>
      <c r="BU154" s="44">
        <v>2</v>
      </c>
      <c r="BV154" s="44">
        <v>0</v>
      </c>
      <c r="BW154" s="44">
        <v>0</v>
      </c>
      <c r="BZ154" s="44">
        <v>0</v>
      </c>
      <c r="CB154" s="44">
        <v>0</v>
      </c>
      <c r="CD154" s="44">
        <v>0</v>
      </c>
      <c r="CH154" s="44">
        <v>0</v>
      </c>
      <c r="CJ154" s="44">
        <v>0</v>
      </c>
      <c r="CK154" s="44">
        <v>0</v>
      </c>
      <c r="CL154" s="44">
        <v>0</v>
      </c>
      <c r="CM154" s="44">
        <v>0</v>
      </c>
      <c r="CN154" s="44">
        <v>0</v>
      </c>
      <c r="CO154" s="44">
        <v>0</v>
      </c>
      <c r="CP154" s="44">
        <v>0</v>
      </c>
      <c r="CQ154" s="44">
        <v>0</v>
      </c>
      <c r="CR154" s="44">
        <v>0</v>
      </c>
      <c r="CS154" s="44">
        <v>5</v>
      </c>
      <c r="CT154" s="44">
        <v>0</v>
      </c>
      <c r="CU154" s="44">
        <v>0</v>
      </c>
      <c r="CV154" s="44">
        <v>80</v>
      </c>
      <c r="CW154" s="44">
        <f t="shared" si="0"/>
        <v>83</v>
      </c>
      <c r="CX154" s="87">
        <f t="shared" si="1"/>
        <v>99</v>
      </c>
      <c r="CY154" s="91"/>
      <c r="CZ154" s="44">
        <v>3</v>
      </c>
      <c r="DA154" s="44"/>
      <c r="DB154" s="44" t="s">
        <v>896</v>
      </c>
    </row>
    <row r="155" spans="1:106" ht="15.75" customHeight="1" x14ac:dyDescent="0.3">
      <c r="A155" s="44" t="s">
        <v>212</v>
      </c>
      <c r="B155" s="44" t="s">
        <v>782</v>
      </c>
      <c r="C155" s="44" t="s">
        <v>805</v>
      </c>
      <c r="D155" s="44">
        <v>2019</v>
      </c>
      <c r="E155" s="45">
        <v>43636</v>
      </c>
      <c r="F155" s="44" t="s">
        <v>19</v>
      </c>
      <c r="G155" s="44" t="s">
        <v>55</v>
      </c>
      <c r="H155" s="37" t="s">
        <v>26</v>
      </c>
      <c r="I155" s="37" t="s">
        <v>26</v>
      </c>
      <c r="J155" s="37" t="s">
        <v>27</v>
      </c>
      <c r="K155" s="37" t="s">
        <v>26</v>
      </c>
      <c r="L155" s="37" t="s">
        <v>27</v>
      </c>
      <c r="M155" s="44">
        <v>1</v>
      </c>
      <c r="N155" s="44">
        <v>1</v>
      </c>
      <c r="O155" s="44">
        <v>3</v>
      </c>
      <c r="P155" s="44">
        <v>0</v>
      </c>
      <c r="Q155" s="44">
        <v>15</v>
      </c>
      <c r="R155" s="44">
        <v>9</v>
      </c>
      <c r="S155" s="44">
        <v>0</v>
      </c>
      <c r="T155" s="44">
        <v>0</v>
      </c>
      <c r="U155" s="44">
        <v>0</v>
      </c>
      <c r="V155" s="44">
        <v>0.25</v>
      </c>
      <c r="W155" s="44">
        <v>0</v>
      </c>
      <c r="X155" s="44">
        <v>0</v>
      </c>
      <c r="Y155" s="44">
        <v>13</v>
      </c>
      <c r="Z155" s="44">
        <v>0</v>
      </c>
      <c r="AA155" s="44">
        <v>0</v>
      </c>
      <c r="AB155" s="44">
        <v>0</v>
      </c>
      <c r="AC155" s="44">
        <v>35</v>
      </c>
      <c r="AD155" s="44">
        <v>0</v>
      </c>
      <c r="AE155" s="44">
        <v>5</v>
      </c>
      <c r="AF155" s="44">
        <v>0.25</v>
      </c>
      <c r="AG155" s="44">
        <v>0.25</v>
      </c>
      <c r="AH155" s="44">
        <v>0</v>
      </c>
      <c r="AI155" s="44">
        <v>0</v>
      </c>
      <c r="AJ155" s="44">
        <v>0</v>
      </c>
      <c r="AK155" s="44">
        <v>0.25</v>
      </c>
      <c r="AL155" s="44">
        <v>0</v>
      </c>
      <c r="AM155" s="44">
        <v>0.25</v>
      </c>
      <c r="AN155" s="44">
        <v>0</v>
      </c>
      <c r="AO155" s="44">
        <v>0</v>
      </c>
      <c r="AP155" s="44">
        <v>0</v>
      </c>
      <c r="AQ155" s="44">
        <v>0</v>
      </c>
      <c r="AR155" s="44">
        <v>0</v>
      </c>
      <c r="AS155" s="44">
        <v>0</v>
      </c>
      <c r="AT155" s="44">
        <v>0</v>
      </c>
      <c r="AU155" s="44">
        <v>0</v>
      </c>
      <c r="AV155" s="44">
        <v>0</v>
      </c>
      <c r="AW155" s="44">
        <v>0</v>
      </c>
      <c r="AX155" s="44">
        <v>0</v>
      </c>
      <c r="AY155" s="44">
        <v>0</v>
      </c>
      <c r="AZ155" s="44">
        <v>0</v>
      </c>
      <c r="BA155" s="44">
        <v>0</v>
      </c>
      <c r="BB155" s="44">
        <v>0</v>
      </c>
      <c r="BC155" s="44">
        <v>1</v>
      </c>
      <c r="BD155" s="44">
        <v>0</v>
      </c>
      <c r="BE155" s="44">
        <v>0.25</v>
      </c>
      <c r="BF155" s="44">
        <v>0.5</v>
      </c>
      <c r="BG155" s="44">
        <v>0</v>
      </c>
      <c r="BH155" s="44">
        <v>0</v>
      </c>
      <c r="BJ155" s="44">
        <v>0</v>
      </c>
      <c r="BL155" s="44">
        <v>0</v>
      </c>
      <c r="BM155" s="44">
        <v>0</v>
      </c>
      <c r="BN155" s="44">
        <v>3</v>
      </c>
      <c r="BO155" s="44">
        <v>0</v>
      </c>
      <c r="BP155" s="44">
        <v>6</v>
      </c>
      <c r="BQ155" s="44">
        <v>0</v>
      </c>
      <c r="BR155" s="44">
        <v>0</v>
      </c>
      <c r="BS155" s="44">
        <v>0</v>
      </c>
      <c r="BT155" s="44">
        <v>1</v>
      </c>
      <c r="BU155" s="44">
        <v>2</v>
      </c>
      <c r="BV155" s="44">
        <v>0</v>
      </c>
      <c r="BW155" s="44">
        <v>0</v>
      </c>
      <c r="BZ155" s="44">
        <v>0</v>
      </c>
      <c r="CB155" s="44">
        <v>0</v>
      </c>
      <c r="CD155" s="44">
        <v>0</v>
      </c>
      <c r="CH155" s="44">
        <v>1</v>
      </c>
      <c r="CJ155" s="44">
        <v>0</v>
      </c>
      <c r="CK155" s="44">
        <v>0</v>
      </c>
      <c r="CL155" s="44">
        <v>0.25</v>
      </c>
      <c r="CM155" s="44">
        <v>0</v>
      </c>
      <c r="CN155" s="44">
        <v>0</v>
      </c>
      <c r="CO155" s="44">
        <v>0</v>
      </c>
      <c r="CP155" s="44">
        <v>0</v>
      </c>
      <c r="CQ155" s="44">
        <v>0</v>
      </c>
      <c r="CR155" s="44">
        <v>0</v>
      </c>
      <c r="CS155" s="44">
        <v>4</v>
      </c>
      <c r="CT155" s="44">
        <v>0</v>
      </c>
      <c r="CU155" s="44">
        <v>0</v>
      </c>
      <c r="CV155" s="44">
        <v>72</v>
      </c>
      <c r="CW155" s="44">
        <f t="shared" si="0"/>
        <v>73.25</v>
      </c>
      <c r="CX155" s="87">
        <f t="shared" si="1"/>
        <v>101</v>
      </c>
      <c r="CY155" s="91"/>
      <c r="CZ155" s="44">
        <v>12</v>
      </c>
      <c r="DA155" s="44"/>
      <c r="DB155" s="44"/>
    </row>
    <row r="156" spans="1:106" ht="15.75" customHeight="1" x14ac:dyDescent="0.3">
      <c r="A156" s="44" t="s">
        <v>212</v>
      </c>
      <c r="B156" s="44" t="s">
        <v>782</v>
      </c>
      <c r="C156" s="44" t="s">
        <v>805</v>
      </c>
      <c r="D156" s="44">
        <v>2019</v>
      </c>
      <c r="E156" s="45">
        <v>43636</v>
      </c>
      <c r="F156" s="44" t="s">
        <v>19</v>
      </c>
      <c r="G156" s="44" t="s">
        <v>57</v>
      </c>
      <c r="H156" s="37" t="s">
        <v>35</v>
      </c>
      <c r="I156" s="37" t="s">
        <v>31</v>
      </c>
      <c r="J156" s="37" t="s">
        <v>31</v>
      </c>
      <c r="K156" s="37" t="s">
        <v>31</v>
      </c>
      <c r="L156" s="37" t="s">
        <v>31</v>
      </c>
      <c r="M156" s="44">
        <v>0</v>
      </c>
      <c r="N156" s="44">
        <v>0</v>
      </c>
      <c r="O156" s="44">
        <v>0</v>
      </c>
      <c r="P156" s="44">
        <v>0</v>
      </c>
      <c r="Q156" s="44">
        <v>4</v>
      </c>
      <c r="R156" s="44">
        <v>0.25</v>
      </c>
      <c r="S156" s="44">
        <v>0</v>
      </c>
      <c r="T156" s="44">
        <v>0</v>
      </c>
      <c r="U156" s="44">
        <v>0.25</v>
      </c>
      <c r="V156" s="44">
        <v>0.25</v>
      </c>
      <c r="W156" s="44">
        <v>0</v>
      </c>
      <c r="X156" s="44">
        <v>0</v>
      </c>
      <c r="Y156" s="44">
        <v>20</v>
      </c>
      <c r="Z156" s="44">
        <v>0</v>
      </c>
      <c r="AA156" s="44">
        <v>0</v>
      </c>
      <c r="AB156" s="44">
        <v>0</v>
      </c>
      <c r="AC156" s="44">
        <v>2</v>
      </c>
      <c r="AD156" s="44">
        <v>0</v>
      </c>
      <c r="AE156" s="44">
        <v>70</v>
      </c>
      <c r="AF156" s="44">
        <v>2</v>
      </c>
      <c r="AG156" s="44">
        <v>0</v>
      </c>
      <c r="AH156" s="44">
        <v>0</v>
      </c>
      <c r="AI156" s="44">
        <v>0</v>
      </c>
      <c r="AJ156" s="44">
        <v>0</v>
      </c>
      <c r="AK156" s="44">
        <v>0</v>
      </c>
      <c r="AL156" s="44">
        <v>0</v>
      </c>
      <c r="AM156" s="44">
        <v>0</v>
      </c>
      <c r="AN156" s="44">
        <v>0</v>
      </c>
      <c r="AO156" s="44">
        <v>0</v>
      </c>
      <c r="AP156" s="44">
        <v>0</v>
      </c>
      <c r="AQ156" s="44">
        <v>0</v>
      </c>
      <c r="AR156" s="44">
        <v>0</v>
      </c>
      <c r="AS156" s="44">
        <v>0.25</v>
      </c>
      <c r="AT156" s="44">
        <v>0</v>
      </c>
      <c r="AU156" s="44">
        <v>0</v>
      </c>
      <c r="AV156" s="44">
        <v>0</v>
      </c>
      <c r="AW156" s="44">
        <v>3</v>
      </c>
      <c r="AX156" s="44">
        <v>0</v>
      </c>
      <c r="AY156" s="44">
        <v>0</v>
      </c>
      <c r="AZ156" s="44">
        <v>0</v>
      </c>
      <c r="BA156" s="44">
        <v>0</v>
      </c>
      <c r="BB156" s="44">
        <v>0</v>
      </c>
      <c r="BC156" s="44">
        <v>0.25</v>
      </c>
      <c r="BD156" s="44">
        <v>0</v>
      </c>
      <c r="BE156" s="44">
        <v>0.25</v>
      </c>
      <c r="BF156" s="44">
        <v>0</v>
      </c>
      <c r="BG156" s="44">
        <v>0</v>
      </c>
      <c r="BH156" s="44">
        <v>0</v>
      </c>
      <c r="BJ156" s="44">
        <v>0</v>
      </c>
      <c r="BL156" s="44">
        <v>0</v>
      </c>
      <c r="BM156" s="44">
        <v>0</v>
      </c>
      <c r="BN156" s="44">
        <v>4</v>
      </c>
      <c r="BO156" s="44">
        <v>0</v>
      </c>
      <c r="BP156" s="44">
        <v>10</v>
      </c>
      <c r="BQ156" s="44">
        <v>0</v>
      </c>
      <c r="BR156" s="44">
        <v>0</v>
      </c>
      <c r="BS156" s="44">
        <v>0</v>
      </c>
      <c r="BT156" s="44">
        <v>0.25</v>
      </c>
      <c r="BU156" s="44">
        <v>1</v>
      </c>
      <c r="BV156" s="44">
        <v>0</v>
      </c>
      <c r="BW156" s="44">
        <v>0</v>
      </c>
      <c r="BZ156" s="44">
        <v>0</v>
      </c>
      <c r="CB156" s="44">
        <v>0</v>
      </c>
      <c r="CD156" s="44">
        <v>0</v>
      </c>
      <c r="CH156" s="44">
        <v>0</v>
      </c>
      <c r="CJ156" s="44">
        <v>0</v>
      </c>
      <c r="CK156" s="44">
        <v>0</v>
      </c>
      <c r="CL156" s="44">
        <v>0</v>
      </c>
      <c r="CM156" s="44">
        <v>0</v>
      </c>
      <c r="CN156" s="44">
        <v>0</v>
      </c>
      <c r="CO156" s="44">
        <v>0</v>
      </c>
      <c r="CP156" s="44">
        <v>0</v>
      </c>
      <c r="CQ156" s="44">
        <v>0</v>
      </c>
      <c r="CR156" s="44">
        <v>0</v>
      </c>
      <c r="CS156" s="44">
        <v>0.25</v>
      </c>
      <c r="CT156" s="44">
        <v>0</v>
      </c>
      <c r="CU156" s="44">
        <v>0</v>
      </c>
      <c r="CV156" s="44">
        <v>96</v>
      </c>
      <c r="CW156" s="44">
        <f t="shared" si="0"/>
        <v>113.75</v>
      </c>
      <c r="CX156" s="87">
        <f t="shared" si="1"/>
        <v>100.25</v>
      </c>
      <c r="CY156" s="91"/>
      <c r="CZ156" s="44">
        <v>19</v>
      </c>
      <c r="DA156" s="44"/>
      <c r="DB156" s="44"/>
    </row>
    <row r="157" spans="1:106" ht="15.75" customHeight="1" x14ac:dyDescent="0.3">
      <c r="A157" s="44" t="s">
        <v>212</v>
      </c>
      <c r="B157" s="44" t="s">
        <v>782</v>
      </c>
      <c r="C157" s="44" t="s">
        <v>805</v>
      </c>
      <c r="D157" s="44">
        <v>2019</v>
      </c>
      <c r="E157" s="45">
        <v>43636</v>
      </c>
      <c r="F157" s="44" t="s">
        <v>19</v>
      </c>
      <c r="G157" s="44" t="s">
        <v>61</v>
      </c>
      <c r="H157" s="37" t="s">
        <v>31</v>
      </c>
      <c r="I157" s="37" t="s">
        <v>31</v>
      </c>
      <c r="J157" s="37" t="s">
        <v>31</v>
      </c>
      <c r="K157" s="37" t="s">
        <v>31</v>
      </c>
      <c r="L157" s="37" t="s">
        <v>31</v>
      </c>
      <c r="M157" s="44">
        <v>0</v>
      </c>
      <c r="N157" s="44">
        <v>0</v>
      </c>
      <c r="O157" s="44">
        <v>0.25</v>
      </c>
      <c r="P157" s="44">
        <v>0</v>
      </c>
      <c r="Q157" s="44">
        <v>6</v>
      </c>
      <c r="R157" s="44">
        <v>1</v>
      </c>
      <c r="S157" s="44">
        <v>0</v>
      </c>
      <c r="T157" s="44">
        <v>0</v>
      </c>
      <c r="U157" s="44">
        <v>0.25</v>
      </c>
      <c r="V157" s="44">
        <v>0.25</v>
      </c>
      <c r="W157" s="44">
        <v>0</v>
      </c>
      <c r="X157" s="44">
        <v>0</v>
      </c>
      <c r="Y157" s="44">
        <v>6</v>
      </c>
      <c r="Z157" s="44">
        <v>0</v>
      </c>
      <c r="AA157" s="44">
        <v>0</v>
      </c>
      <c r="AB157" s="44">
        <v>0</v>
      </c>
      <c r="AC157" s="44">
        <v>3</v>
      </c>
      <c r="AD157" s="44">
        <v>0</v>
      </c>
      <c r="AE157" s="44">
        <v>65</v>
      </c>
      <c r="AF157" s="44">
        <v>0.25</v>
      </c>
      <c r="AG157" s="44">
        <v>0</v>
      </c>
      <c r="AH157" s="44">
        <v>0</v>
      </c>
      <c r="AI157" s="44">
        <v>0</v>
      </c>
      <c r="AJ157" s="44">
        <v>0</v>
      </c>
      <c r="AK157" s="44">
        <v>0</v>
      </c>
      <c r="AL157" s="44">
        <v>0</v>
      </c>
      <c r="AM157" s="44">
        <v>0</v>
      </c>
      <c r="AN157" s="44">
        <v>0</v>
      </c>
      <c r="AO157" s="44">
        <v>0</v>
      </c>
      <c r="AP157" s="44">
        <v>0</v>
      </c>
      <c r="AQ157" s="44">
        <v>0</v>
      </c>
      <c r="AR157" s="44">
        <v>0</v>
      </c>
      <c r="AS157" s="44">
        <v>0</v>
      </c>
      <c r="AT157" s="44">
        <v>0</v>
      </c>
      <c r="AU157" s="44">
        <v>0</v>
      </c>
      <c r="AV157" s="44">
        <v>0</v>
      </c>
      <c r="AW157" s="44">
        <v>3</v>
      </c>
      <c r="AX157" s="44">
        <v>0</v>
      </c>
      <c r="AY157" s="44">
        <v>0</v>
      </c>
      <c r="AZ157" s="44">
        <v>0</v>
      </c>
      <c r="BA157" s="44">
        <v>0</v>
      </c>
      <c r="BB157" s="44">
        <v>0</v>
      </c>
      <c r="BC157" s="44">
        <v>0.25</v>
      </c>
      <c r="BD157" s="44">
        <v>0</v>
      </c>
      <c r="BE157" s="44">
        <v>0.5</v>
      </c>
      <c r="BF157" s="44">
        <v>0</v>
      </c>
      <c r="BG157" s="44">
        <v>0</v>
      </c>
      <c r="BH157" s="44">
        <v>0</v>
      </c>
      <c r="BJ157" s="44">
        <v>0</v>
      </c>
      <c r="BL157" s="44">
        <v>0</v>
      </c>
      <c r="BM157" s="44">
        <v>0</v>
      </c>
      <c r="BN157" s="44">
        <v>1</v>
      </c>
      <c r="BO157" s="44">
        <v>0</v>
      </c>
      <c r="BP157" s="44">
        <v>15</v>
      </c>
      <c r="BQ157" s="44">
        <v>0</v>
      </c>
      <c r="BR157" s="44">
        <v>0</v>
      </c>
      <c r="BS157" s="44">
        <v>0</v>
      </c>
      <c r="BT157" s="44">
        <v>0.25</v>
      </c>
      <c r="BU157" s="44">
        <v>0.25</v>
      </c>
      <c r="BV157" s="44">
        <v>0</v>
      </c>
      <c r="BW157" s="44">
        <v>0</v>
      </c>
      <c r="BZ157" s="44">
        <v>0</v>
      </c>
      <c r="CB157" s="44">
        <v>0</v>
      </c>
      <c r="CD157" s="44">
        <v>0</v>
      </c>
      <c r="CH157" s="44">
        <v>0</v>
      </c>
      <c r="CJ157" s="44">
        <v>0</v>
      </c>
      <c r="CK157" s="44">
        <v>0</v>
      </c>
      <c r="CL157" s="44">
        <v>0</v>
      </c>
      <c r="CM157" s="44">
        <v>0</v>
      </c>
      <c r="CN157" s="44">
        <v>0</v>
      </c>
      <c r="CO157" s="44">
        <v>0</v>
      </c>
      <c r="CP157" s="44">
        <v>0</v>
      </c>
      <c r="CQ157" s="44">
        <v>0</v>
      </c>
      <c r="CR157" s="44">
        <v>0</v>
      </c>
      <c r="CS157" s="44">
        <v>0.5</v>
      </c>
      <c r="CT157" s="44">
        <v>0</v>
      </c>
      <c r="CU157" s="44">
        <v>0</v>
      </c>
      <c r="CV157" s="44">
        <v>93</v>
      </c>
      <c r="CW157" s="44">
        <f t="shared" si="0"/>
        <v>95.5</v>
      </c>
      <c r="CX157" s="87">
        <f t="shared" si="1"/>
        <v>100.25</v>
      </c>
      <c r="CY157" s="91"/>
      <c r="CZ157" s="44">
        <v>4</v>
      </c>
      <c r="DA157" s="44"/>
      <c r="DB157" s="44"/>
    </row>
    <row r="158" spans="1:106" ht="15.75" customHeight="1" x14ac:dyDescent="0.3">
      <c r="A158" s="44" t="s">
        <v>212</v>
      </c>
      <c r="B158" s="44" t="s">
        <v>782</v>
      </c>
      <c r="C158" s="44" t="s">
        <v>805</v>
      </c>
      <c r="D158" s="44">
        <v>2019</v>
      </c>
      <c r="E158" s="45">
        <v>43636</v>
      </c>
      <c r="F158" s="44" t="s">
        <v>19</v>
      </c>
      <c r="G158" s="44" t="s">
        <v>64</v>
      </c>
      <c r="H158" s="37" t="s">
        <v>22</v>
      </c>
      <c r="I158" s="37" t="s">
        <v>22</v>
      </c>
      <c r="J158" s="37" t="s">
        <v>21</v>
      </c>
      <c r="K158" s="37" t="s">
        <v>22</v>
      </c>
      <c r="L158" s="37" t="s">
        <v>21</v>
      </c>
      <c r="M158" s="44">
        <v>0.25</v>
      </c>
      <c r="N158" s="44">
        <v>0</v>
      </c>
      <c r="O158" s="44">
        <v>10</v>
      </c>
      <c r="P158" s="44">
        <v>0</v>
      </c>
      <c r="Q158" s="44">
        <v>10</v>
      </c>
      <c r="R158" s="44">
        <v>3</v>
      </c>
      <c r="S158" s="44">
        <v>0</v>
      </c>
      <c r="T158" s="44">
        <v>0</v>
      </c>
      <c r="U158" s="44">
        <v>1</v>
      </c>
      <c r="V158" s="44">
        <v>0</v>
      </c>
      <c r="W158" s="44">
        <v>0</v>
      </c>
      <c r="X158" s="44">
        <v>0</v>
      </c>
      <c r="Y158" s="44">
        <v>17</v>
      </c>
      <c r="Z158" s="44">
        <v>0</v>
      </c>
      <c r="AA158" s="44">
        <v>0</v>
      </c>
      <c r="AB158" s="44">
        <v>0</v>
      </c>
      <c r="AC158" s="44">
        <v>5</v>
      </c>
      <c r="AD158" s="44">
        <v>0</v>
      </c>
      <c r="AE158" s="44">
        <v>40</v>
      </c>
      <c r="AF158" s="44">
        <v>0.25</v>
      </c>
      <c r="AG158" s="44">
        <v>0</v>
      </c>
      <c r="AH158" s="44">
        <v>0</v>
      </c>
      <c r="AI158" s="44">
        <v>0</v>
      </c>
      <c r="AJ158" s="44">
        <v>0</v>
      </c>
      <c r="AK158" s="44">
        <v>0</v>
      </c>
      <c r="AL158" s="44">
        <v>0</v>
      </c>
      <c r="AM158" s="44">
        <v>0</v>
      </c>
      <c r="AN158" s="44">
        <v>0</v>
      </c>
      <c r="AO158" s="44">
        <v>0</v>
      </c>
      <c r="AP158" s="44">
        <v>0.25</v>
      </c>
      <c r="AQ158" s="44">
        <v>0</v>
      </c>
      <c r="AR158" s="44">
        <v>0</v>
      </c>
      <c r="AS158" s="44">
        <v>0</v>
      </c>
      <c r="AT158" s="44">
        <v>0</v>
      </c>
      <c r="AU158" s="44">
        <v>0</v>
      </c>
      <c r="AV158" s="44">
        <v>0</v>
      </c>
      <c r="AW158" s="44">
        <v>3</v>
      </c>
      <c r="AX158" s="44">
        <v>0</v>
      </c>
      <c r="AY158" s="44">
        <v>0</v>
      </c>
      <c r="AZ158" s="44">
        <v>0</v>
      </c>
      <c r="BA158" s="44">
        <v>0</v>
      </c>
      <c r="BB158" s="44">
        <v>0</v>
      </c>
      <c r="BC158" s="44">
        <v>1</v>
      </c>
      <c r="BD158" s="44">
        <v>0</v>
      </c>
      <c r="BE158" s="44">
        <v>0.25</v>
      </c>
      <c r="BF158" s="44">
        <v>0</v>
      </c>
      <c r="BG158" s="44">
        <v>0</v>
      </c>
      <c r="BH158" s="44">
        <v>0</v>
      </c>
      <c r="BJ158" s="44">
        <v>0</v>
      </c>
      <c r="BL158" s="44">
        <v>0</v>
      </c>
      <c r="BM158" s="44">
        <v>0</v>
      </c>
      <c r="BN158" s="44">
        <v>0</v>
      </c>
      <c r="BO158" s="44">
        <v>0</v>
      </c>
      <c r="BP158" s="44">
        <v>8</v>
      </c>
      <c r="BQ158" s="44">
        <v>0</v>
      </c>
      <c r="BR158" s="44">
        <v>0</v>
      </c>
      <c r="BS158" s="44">
        <v>0</v>
      </c>
      <c r="BT158" s="44">
        <v>0.5</v>
      </c>
      <c r="BU158" s="44">
        <v>1</v>
      </c>
      <c r="BV158" s="44">
        <v>0</v>
      </c>
      <c r="BW158" s="44">
        <v>0</v>
      </c>
      <c r="BZ158" s="44">
        <v>0</v>
      </c>
      <c r="CB158" s="44">
        <v>0</v>
      </c>
      <c r="CD158" s="44">
        <v>0</v>
      </c>
      <c r="CH158" s="44">
        <v>0</v>
      </c>
      <c r="CJ158" s="44">
        <v>0</v>
      </c>
      <c r="CK158" s="44">
        <v>0</v>
      </c>
      <c r="CL158" s="44">
        <v>0</v>
      </c>
      <c r="CM158" s="44">
        <v>0</v>
      </c>
      <c r="CN158" s="44">
        <v>0</v>
      </c>
      <c r="CO158" s="44">
        <v>0</v>
      </c>
      <c r="CP158" s="44">
        <v>0</v>
      </c>
      <c r="CQ158" s="44">
        <v>0</v>
      </c>
      <c r="CR158" s="44">
        <v>0</v>
      </c>
      <c r="CS158" s="44">
        <v>2</v>
      </c>
      <c r="CT158" s="44">
        <v>0</v>
      </c>
      <c r="CU158" s="44">
        <v>0</v>
      </c>
      <c r="CV158" s="44">
        <v>75</v>
      </c>
      <c r="CW158" s="44">
        <f t="shared" si="0"/>
        <v>79.25</v>
      </c>
      <c r="CX158" s="87">
        <f t="shared" si="1"/>
        <v>98.25</v>
      </c>
      <c r="CY158" s="91"/>
      <c r="CZ158" s="44">
        <v>0</v>
      </c>
      <c r="DA158" s="44"/>
      <c r="DB158" s="44" t="s">
        <v>1236</v>
      </c>
    </row>
    <row r="159" spans="1:106" ht="15.75" customHeight="1" x14ac:dyDescent="0.3">
      <c r="A159" s="44" t="s">
        <v>212</v>
      </c>
      <c r="B159" s="44" t="s">
        <v>782</v>
      </c>
      <c r="C159" s="44" t="s">
        <v>805</v>
      </c>
      <c r="D159" s="44">
        <v>2019</v>
      </c>
      <c r="E159" s="45">
        <v>43636</v>
      </c>
      <c r="F159" s="44" t="s">
        <v>19</v>
      </c>
      <c r="G159" s="44" t="s">
        <v>67</v>
      </c>
      <c r="H159" s="37" t="s">
        <v>21</v>
      </c>
      <c r="I159" s="37" t="s">
        <v>21</v>
      </c>
      <c r="J159" s="37" t="s">
        <v>22</v>
      </c>
      <c r="K159" s="37" t="s">
        <v>21</v>
      </c>
      <c r="L159" s="37" t="s">
        <v>22</v>
      </c>
      <c r="M159" s="44">
        <v>0</v>
      </c>
      <c r="N159" s="44">
        <v>0</v>
      </c>
      <c r="O159" s="44">
        <v>2</v>
      </c>
      <c r="P159" s="44">
        <v>0</v>
      </c>
      <c r="Q159" s="44">
        <v>12</v>
      </c>
      <c r="R159" s="44">
        <v>4</v>
      </c>
      <c r="S159" s="44">
        <v>0</v>
      </c>
      <c r="T159" s="44">
        <v>0</v>
      </c>
      <c r="U159" s="44">
        <v>0.25</v>
      </c>
      <c r="V159" s="44">
        <v>0</v>
      </c>
      <c r="W159" s="44">
        <v>0</v>
      </c>
      <c r="X159" s="44">
        <v>0</v>
      </c>
      <c r="Y159" s="44">
        <v>3</v>
      </c>
      <c r="Z159" s="44">
        <v>0</v>
      </c>
      <c r="AA159" s="44">
        <v>0</v>
      </c>
      <c r="AB159" s="44">
        <v>0</v>
      </c>
      <c r="AC159" s="44">
        <v>23</v>
      </c>
      <c r="AD159" s="44">
        <v>0</v>
      </c>
      <c r="AE159" s="44">
        <v>6</v>
      </c>
      <c r="AF159" s="44">
        <v>0.5</v>
      </c>
      <c r="AG159" s="44">
        <v>0</v>
      </c>
      <c r="AH159" s="44">
        <v>0</v>
      </c>
      <c r="AI159" s="44">
        <v>0</v>
      </c>
      <c r="AJ159" s="44">
        <v>0</v>
      </c>
      <c r="AK159" s="44">
        <v>0</v>
      </c>
      <c r="AL159" s="44">
        <v>0</v>
      </c>
      <c r="AM159" s="44">
        <v>0</v>
      </c>
      <c r="AN159" s="44">
        <v>0</v>
      </c>
      <c r="AO159" s="44">
        <v>0</v>
      </c>
      <c r="AP159" s="44">
        <v>0</v>
      </c>
      <c r="AQ159" s="44">
        <v>0</v>
      </c>
      <c r="AR159" s="44">
        <v>0</v>
      </c>
      <c r="AS159" s="44">
        <v>0</v>
      </c>
      <c r="AT159" s="44">
        <v>0</v>
      </c>
      <c r="AU159" s="44">
        <v>0</v>
      </c>
      <c r="AV159" s="44">
        <v>0</v>
      </c>
      <c r="AW159" s="44">
        <v>0</v>
      </c>
      <c r="AX159" s="44">
        <v>0</v>
      </c>
      <c r="AY159" s="44">
        <v>0</v>
      </c>
      <c r="AZ159" s="44">
        <v>0</v>
      </c>
      <c r="BA159" s="44">
        <v>0</v>
      </c>
      <c r="BB159" s="44">
        <v>0</v>
      </c>
      <c r="BC159" s="44">
        <v>0.25</v>
      </c>
      <c r="BD159" s="44">
        <v>0</v>
      </c>
      <c r="BE159" s="44">
        <v>1</v>
      </c>
      <c r="BF159" s="44">
        <v>0</v>
      </c>
      <c r="BG159" s="44">
        <v>0</v>
      </c>
      <c r="BH159" s="44">
        <v>0</v>
      </c>
      <c r="BJ159" s="44">
        <v>0</v>
      </c>
      <c r="BL159" s="44">
        <v>0</v>
      </c>
      <c r="BM159" s="44">
        <v>0</v>
      </c>
      <c r="BN159" s="44">
        <v>5</v>
      </c>
      <c r="BO159" s="44">
        <v>0</v>
      </c>
      <c r="BP159" s="44">
        <v>7</v>
      </c>
      <c r="BQ159" s="44">
        <v>0</v>
      </c>
      <c r="BR159" s="44">
        <v>0</v>
      </c>
      <c r="BS159" s="44">
        <v>0</v>
      </c>
      <c r="BT159" s="44">
        <v>7</v>
      </c>
      <c r="BU159" s="44">
        <v>0</v>
      </c>
      <c r="BV159" s="44">
        <v>0</v>
      </c>
      <c r="BW159" s="44">
        <v>0</v>
      </c>
      <c r="BZ159" s="44">
        <v>0</v>
      </c>
      <c r="CB159" s="44">
        <v>0</v>
      </c>
      <c r="CD159" s="44">
        <v>0</v>
      </c>
      <c r="CH159" s="44">
        <v>1</v>
      </c>
      <c r="CJ159" s="44">
        <v>0</v>
      </c>
      <c r="CK159" s="44">
        <v>0</v>
      </c>
      <c r="CL159" s="44">
        <v>2</v>
      </c>
      <c r="CM159" s="44">
        <v>0</v>
      </c>
      <c r="CN159" s="44">
        <v>0.25</v>
      </c>
      <c r="CO159" s="44">
        <v>0</v>
      </c>
      <c r="CP159" s="44">
        <v>0</v>
      </c>
      <c r="CQ159" s="44">
        <v>0</v>
      </c>
      <c r="CR159" s="44">
        <v>0</v>
      </c>
      <c r="CS159" s="44">
        <v>30</v>
      </c>
      <c r="CT159" s="44">
        <v>0</v>
      </c>
      <c r="CU159" s="44">
        <v>0</v>
      </c>
      <c r="CV159" s="44">
        <v>83</v>
      </c>
      <c r="CW159" s="44">
        <f t="shared" si="0"/>
        <v>86.25</v>
      </c>
      <c r="CX159" s="87">
        <f t="shared" si="1"/>
        <v>101</v>
      </c>
      <c r="CY159" s="91"/>
      <c r="CZ159" s="44">
        <v>21</v>
      </c>
      <c r="DA159" s="44"/>
      <c r="DB159" s="44"/>
    </row>
    <row r="160" spans="1:106" ht="15.75" customHeight="1" x14ac:dyDescent="0.3">
      <c r="A160" s="44" t="s">
        <v>212</v>
      </c>
      <c r="B160" s="44" t="s">
        <v>782</v>
      </c>
      <c r="C160" s="44" t="s">
        <v>805</v>
      </c>
      <c r="D160" s="44">
        <v>2019</v>
      </c>
      <c r="E160" s="45">
        <v>43636</v>
      </c>
      <c r="F160" s="44" t="s">
        <v>19</v>
      </c>
      <c r="G160" s="44" t="s">
        <v>71</v>
      </c>
      <c r="H160" s="37" t="s">
        <v>45</v>
      </c>
      <c r="I160" s="37" t="s">
        <v>45</v>
      </c>
      <c r="J160" s="37" t="s">
        <v>45</v>
      </c>
      <c r="K160" s="37" t="s">
        <v>45</v>
      </c>
      <c r="L160" s="37" t="s">
        <v>45</v>
      </c>
      <c r="M160" s="44">
        <v>0</v>
      </c>
      <c r="N160" s="44">
        <v>0</v>
      </c>
      <c r="O160" s="44">
        <v>0</v>
      </c>
      <c r="P160" s="44">
        <v>0</v>
      </c>
      <c r="Q160" s="44">
        <v>5</v>
      </c>
      <c r="R160" s="44">
        <v>6</v>
      </c>
      <c r="S160" s="44">
        <v>0</v>
      </c>
      <c r="T160" s="44">
        <v>0</v>
      </c>
      <c r="U160" s="44">
        <v>0</v>
      </c>
      <c r="V160" s="44">
        <v>1</v>
      </c>
      <c r="W160" s="44">
        <v>0</v>
      </c>
      <c r="X160" s="44">
        <v>0</v>
      </c>
      <c r="Y160" s="44">
        <v>12</v>
      </c>
      <c r="Z160" s="44">
        <v>0</v>
      </c>
      <c r="AA160" s="44">
        <v>0</v>
      </c>
      <c r="AB160" s="44">
        <v>0</v>
      </c>
      <c r="AC160" s="44">
        <v>70</v>
      </c>
      <c r="AD160" s="44">
        <v>0</v>
      </c>
      <c r="AE160" s="44">
        <v>6</v>
      </c>
      <c r="AF160" s="44">
        <v>0</v>
      </c>
      <c r="AG160" s="44">
        <v>0</v>
      </c>
      <c r="AH160" s="44">
        <v>0</v>
      </c>
      <c r="AI160" s="44">
        <v>0</v>
      </c>
      <c r="AJ160" s="44">
        <v>0</v>
      </c>
      <c r="AK160" s="44">
        <v>0</v>
      </c>
      <c r="AL160" s="44">
        <v>0</v>
      </c>
      <c r="AM160" s="44">
        <v>0</v>
      </c>
      <c r="AN160" s="44">
        <v>0</v>
      </c>
      <c r="AO160" s="44">
        <v>0</v>
      </c>
      <c r="AP160" s="44">
        <v>0</v>
      </c>
      <c r="AQ160" s="44">
        <v>0</v>
      </c>
      <c r="AR160" s="44">
        <v>0</v>
      </c>
      <c r="AS160" s="44">
        <v>0</v>
      </c>
      <c r="AT160" s="44">
        <v>0</v>
      </c>
      <c r="AU160" s="44">
        <v>0</v>
      </c>
      <c r="AV160" s="44">
        <v>0</v>
      </c>
      <c r="AW160" s="44">
        <v>0</v>
      </c>
      <c r="AX160" s="44">
        <v>0</v>
      </c>
      <c r="AY160" s="44">
        <v>0</v>
      </c>
      <c r="AZ160" s="44">
        <v>0</v>
      </c>
      <c r="BA160" s="44">
        <v>0</v>
      </c>
      <c r="BB160" s="44">
        <v>0</v>
      </c>
      <c r="BC160" s="44">
        <v>0.25</v>
      </c>
      <c r="BD160" s="44">
        <v>0</v>
      </c>
      <c r="BE160" s="44">
        <v>0.25</v>
      </c>
      <c r="BF160" s="44">
        <v>0</v>
      </c>
      <c r="BG160" s="44">
        <v>0</v>
      </c>
      <c r="BH160" s="44">
        <v>0</v>
      </c>
      <c r="BJ160" s="44">
        <v>0</v>
      </c>
      <c r="BL160" s="44">
        <v>0.25</v>
      </c>
      <c r="BM160" s="44">
        <v>0</v>
      </c>
      <c r="BN160" s="44">
        <v>0.25</v>
      </c>
      <c r="BO160" s="44">
        <v>0.25</v>
      </c>
      <c r="BP160" s="44">
        <v>2</v>
      </c>
      <c r="BQ160" s="44">
        <v>0</v>
      </c>
      <c r="BR160" s="44">
        <v>0</v>
      </c>
      <c r="BS160" s="44">
        <v>0</v>
      </c>
      <c r="BT160" s="44">
        <v>0.25</v>
      </c>
      <c r="BU160" s="44">
        <v>1</v>
      </c>
      <c r="BV160" s="44">
        <v>0</v>
      </c>
      <c r="BW160" s="44">
        <v>0</v>
      </c>
      <c r="BZ160" s="44">
        <v>0</v>
      </c>
      <c r="CB160" s="44">
        <v>0</v>
      </c>
      <c r="CD160" s="44">
        <v>0</v>
      </c>
      <c r="CH160" s="44">
        <v>0</v>
      </c>
      <c r="CJ160" s="44">
        <v>0</v>
      </c>
      <c r="CK160" s="44">
        <v>0</v>
      </c>
      <c r="CL160" s="44">
        <v>0</v>
      </c>
      <c r="CM160" s="44">
        <v>0</v>
      </c>
      <c r="CN160" s="44">
        <v>0</v>
      </c>
      <c r="CO160" s="44">
        <v>0</v>
      </c>
      <c r="CP160" s="44">
        <v>0</v>
      </c>
      <c r="CQ160" s="44">
        <v>0</v>
      </c>
      <c r="CR160" s="44">
        <v>0</v>
      </c>
      <c r="CS160" s="44">
        <v>3</v>
      </c>
      <c r="CT160" s="44">
        <v>0</v>
      </c>
      <c r="CU160" s="44">
        <v>0</v>
      </c>
      <c r="CV160" s="44">
        <v>88</v>
      </c>
      <c r="CW160" s="44">
        <f t="shared" si="0"/>
        <v>96.5</v>
      </c>
      <c r="CX160" s="87">
        <f t="shared" si="1"/>
        <v>99</v>
      </c>
      <c r="CY160" s="91"/>
      <c r="CZ160" s="44">
        <v>2</v>
      </c>
      <c r="DA160" s="44"/>
      <c r="DB160" s="44" t="s">
        <v>1237</v>
      </c>
    </row>
    <row r="161" spans="1:106" ht="15.75" customHeight="1" x14ac:dyDescent="0.3">
      <c r="A161" s="44" t="s">
        <v>212</v>
      </c>
      <c r="B161" s="44" t="s">
        <v>782</v>
      </c>
      <c r="C161" s="44" t="s">
        <v>805</v>
      </c>
      <c r="D161" s="44">
        <v>2019</v>
      </c>
      <c r="E161" s="45">
        <v>43636</v>
      </c>
      <c r="F161" s="44" t="s">
        <v>19</v>
      </c>
      <c r="G161" s="44" t="s">
        <v>74</v>
      </c>
      <c r="H161" s="37" t="s">
        <v>27</v>
      </c>
      <c r="I161" s="37" t="s">
        <v>27</v>
      </c>
      <c r="J161" s="37" t="s">
        <v>26</v>
      </c>
      <c r="K161" s="37" t="s">
        <v>27</v>
      </c>
      <c r="L161" s="37" t="s">
        <v>26</v>
      </c>
      <c r="M161" s="44">
        <v>0</v>
      </c>
      <c r="N161" s="44">
        <v>0.25</v>
      </c>
      <c r="O161" s="44">
        <v>0</v>
      </c>
      <c r="P161" s="44">
        <v>0</v>
      </c>
      <c r="Q161" s="44">
        <v>7</v>
      </c>
      <c r="R161" s="44">
        <v>6</v>
      </c>
      <c r="S161" s="44">
        <v>0</v>
      </c>
      <c r="T161" s="44">
        <v>0</v>
      </c>
      <c r="U161" s="44">
        <v>0.25</v>
      </c>
      <c r="V161" s="44">
        <v>0.5</v>
      </c>
      <c r="W161" s="44">
        <v>0</v>
      </c>
      <c r="X161" s="44">
        <v>0</v>
      </c>
      <c r="Y161" s="44">
        <v>19</v>
      </c>
      <c r="Z161" s="44">
        <v>0</v>
      </c>
      <c r="AA161" s="44">
        <v>0</v>
      </c>
      <c r="AB161" s="44">
        <v>0</v>
      </c>
      <c r="AC161" s="44">
        <v>26</v>
      </c>
      <c r="AD161" s="44">
        <v>0.25</v>
      </c>
      <c r="AE161" s="44">
        <v>6</v>
      </c>
      <c r="AF161" s="44">
        <v>0.25</v>
      </c>
      <c r="AG161" s="44">
        <v>0</v>
      </c>
      <c r="AH161" s="44">
        <v>0</v>
      </c>
      <c r="AI161" s="44">
        <v>0</v>
      </c>
      <c r="AJ161" s="44">
        <v>0</v>
      </c>
      <c r="AK161" s="44">
        <v>0</v>
      </c>
      <c r="AL161" s="44">
        <v>0</v>
      </c>
      <c r="AM161" s="44">
        <v>0</v>
      </c>
      <c r="AN161" s="44">
        <v>0</v>
      </c>
      <c r="AO161" s="44">
        <v>0</v>
      </c>
      <c r="AP161" s="44">
        <v>0</v>
      </c>
      <c r="AQ161" s="44">
        <v>0</v>
      </c>
      <c r="AR161" s="44">
        <v>0</v>
      </c>
      <c r="AS161" s="44">
        <v>0</v>
      </c>
      <c r="AT161" s="44">
        <v>0</v>
      </c>
      <c r="AU161" s="44">
        <v>0</v>
      </c>
      <c r="AV161" s="44">
        <v>0</v>
      </c>
      <c r="AW161" s="44">
        <v>0</v>
      </c>
      <c r="AX161" s="44">
        <v>0</v>
      </c>
      <c r="AY161" s="44">
        <v>0</v>
      </c>
      <c r="AZ161" s="44">
        <v>0</v>
      </c>
      <c r="BA161" s="44">
        <v>0</v>
      </c>
      <c r="BB161" s="44">
        <v>0</v>
      </c>
      <c r="BC161" s="44">
        <v>0.25</v>
      </c>
      <c r="BD161" s="44">
        <v>0</v>
      </c>
      <c r="BE161" s="44">
        <v>2</v>
      </c>
      <c r="BF161" s="44">
        <v>0</v>
      </c>
      <c r="BG161" s="44">
        <v>0</v>
      </c>
      <c r="BH161" s="44">
        <v>0.25</v>
      </c>
      <c r="BJ161" s="44">
        <v>0</v>
      </c>
      <c r="BL161" s="44">
        <v>0</v>
      </c>
      <c r="BM161" s="44">
        <v>0</v>
      </c>
      <c r="BN161" s="44">
        <v>0.25</v>
      </c>
      <c r="BO161" s="44">
        <v>0</v>
      </c>
      <c r="BP161" s="44">
        <v>12</v>
      </c>
      <c r="BQ161" s="44">
        <v>0</v>
      </c>
      <c r="BR161" s="44">
        <v>0</v>
      </c>
      <c r="BS161" s="44">
        <v>0</v>
      </c>
      <c r="BT161" s="44">
        <v>1</v>
      </c>
      <c r="BU161" s="44">
        <v>3</v>
      </c>
      <c r="BV161" s="44">
        <v>0</v>
      </c>
      <c r="BW161" s="44">
        <v>0</v>
      </c>
      <c r="BZ161" s="44">
        <v>0</v>
      </c>
      <c r="CB161" s="44">
        <v>0</v>
      </c>
      <c r="CD161" s="44">
        <v>0</v>
      </c>
      <c r="CH161" s="44">
        <v>0</v>
      </c>
      <c r="CJ161" s="44">
        <v>0</v>
      </c>
      <c r="CK161" s="44">
        <v>0</v>
      </c>
      <c r="CL161" s="44">
        <v>0</v>
      </c>
      <c r="CM161" s="44">
        <v>0</v>
      </c>
      <c r="CN161" s="44">
        <v>0</v>
      </c>
      <c r="CO161" s="44">
        <v>0</v>
      </c>
      <c r="CP161" s="44">
        <v>0</v>
      </c>
      <c r="CQ161" s="44">
        <v>0</v>
      </c>
      <c r="CR161" s="44">
        <v>0</v>
      </c>
      <c r="CS161" s="44">
        <v>16</v>
      </c>
      <c r="CT161" s="44">
        <v>0</v>
      </c>
      <c r="CU161" s="44">
        <v>0</v>
      </c>
      <c r="CV161" s="44">
        <v>87</v>
      </c>
      <c r="CW161" s="44">
        <f t="shared" si="0"/>
        <v>87</v>
      </c>
      <c r="CX161" s="87">
        <f t="shared" si="1"/>
        <v>100.25</v>
      </c>
      <c r="CY161" s="91"/>
      <c r="CZ161" s="44">
        <v>1</v>
      </c>
      <c r="DA161" s="44"/>
      <c r="DB161" s="44" t="s">
        <v>896</v>
      </c>
    </row>
    <row r="162" spans="1:106" ht="15.75" customHeight="1" x14ac:dyDescent="0.3">
      <c r="A162" s="44" t="s">
        <v>212</v>
      </c>
      <c r="B162" s="44" t="s">
        <v>782</v>
      </c>
      <c r="C162" s="44" t="s">
        <v>805</v>
      </c>
      <c r="D162" s="44">
        <v>2019</v>
      </c>
      <c r="E162" s="45">
        <v>43635</v>
      </c>
      <c r="F162" s="44" t="s">
        <v>19</v>
      </c>
      <c r="G162" s="44" t="s">
        <v>77</v>
      </c>
      <c r="H162" s="37" t="s">
        <v>21</v>
      </c>
      <c r="I162" s="37" t="s">
        <v>21</v>
      </c>
      <c r="J162" s="37" t="s">
        <v>22</v>
      </c>
      <c r="K162" s="37" t="s">
        <v>21</v>
      </c>
      <c r="L162" s="37" t="s">
        <v>22</v>
      </c>
      <c r="M162" s="44">
        <v>0</v>
      </c>
      <c r="N162" s="44">
        <v>0</v>
      </c>
      <c r="O162" s="44">
        <v>4</v>
      </c>
      <c r="P162" s="44">
        <v>0</v>
      </c>
      <c r="Q162" s="44">
        <v>5</v>
      </c>
      <c r="R162" s="44">
        <v>3</v>
      </c>
      <c r="S162" s="44">
        <v>0.25</v>
      </c>
      <c r="T162" s="44">
        <v>0</v>
      </c>
      <c r="U162" s="44">
        <v>0.25</v>
      </c>
      <c r="V162" s="44">
        <v>0.25</v>
      </c>
      <c r="W162" s="44">
        <v>0</v>
      </c>
      <c r="X162" s="44">
        <v>0</v>
      </c>
      <c r="Y162" s="44">
        <v>23</v>
      </c>
      <c r="Z162" s="44">
        <v>0</v>
      </c>
      <c r="AA162" s="44">
        <v>0</v>
      </c>
      <c r="AB162" s="44">
        <v>0</v>
      </c>
      <c r="AC162" s="44">
        <v>6</v>
      </c>
      <c r="AD162" s="44">
        <v>0</v>
      </c>
      <c r="AE162" s="44">
        <v>55</v>
      </c>
      <c r="AF162" s="44">
        <v>0.25</v>
      </c>
      <c r="AG162" s="44">
        <v>0</v>
      </c>
      <c r="AH162" s="44">
        <v>0</v>
      </c>
      <c r="AI162" s="44">
        <v>0</v>
      </c>
      <c r="AJ162" s="44">
        <v>0</v>
      </c>
      <c r="AK162" s="44">
        <v>0</v>
      </c>
      <c r="AL162" s="44">
        <v>0</v>
      </c>
      <c r="AM162" s="44">
        <v>0</v>
      </c>
      <c r="AN162" s="44">
        <v>0</v>
      </c>
      <c r="AO162" s="44">
        <v>0</v>
      </c>
      <c r="AP162" s="44">
        <v>0</v>
      </c>
      <c r="AQ162" s="44">
        <v>0</v>
      </c>
      <c r="AR162" s="44">
        <v>0</v>
      </c>
      <c r="AS162" s="44">
        <v>0</v>
      </c>
      <c r="AT162" s="44">
        <v>0</v>
      </c>
      <c r="AU162" s="44">
        <v>0</v>
      </c>
      <c r="AV162" s="44">
        <v>0</v>
      </c>
      <c r="AW162" s="44">
        <v>0</v>
      </c>
      <c r="AX162" s="44">
        <v>0</v>
      </c>
      <c r="AY162" s="44">
        <v>0</v>
      </c>
      <c r="AZ162" s="44">
        <v>0</v>
      </c>
      <c r="BA162" s="44">
        <v>0</v>
      </c>
      <c r="BB162" s="44">
        <v>0</v>
      </c>
      <c r="BC162" s="44">
        <v>0.25</v>
      </c>
      <c r="BD162" s="44">
        <v>0</v>
      </c>
      <c r="BE162" s="44">
        <v>0.25</v>
      </c>
      <c r="BF162" s="44">
        <v>0</v>
      </c>
      <c r="BG162" s="44">
        <v>0</v>
      </c>
      <c r="BH162" s="44">
        <v>0</v>
      </c>
      <c r="BJ162" s="44">
        <v>0</v>
      </c>
      <c r="BL162" s="44">
        <v>0</v>
      </c>
      <c r="BM162" s="44">
        <v>0</v>
      </c>
      <c r="BN162" s="44">
        <v>1</v>
      </c>
      <c r="BO162" s="44">
        <v>0</v>
      </c>
      <c r="BP162" s="44">
        <v>11</v>
      </c>
      <c r="BQ162" s="44">
        <v>0</v>
      </c>
      <c r="BR162" s="44">
        <v>0</v>
      </c>
      <c r="BS162" s="44">
        <v>0</v>
      </c>
      <c r="BT162" s="44">
        <v>4</v>
      </c>
      <c r="BU162" s="44">
        <v>0.5</v>
      </c>
      <c r="BV162" s="44">
        <v>0</v>
      </c>
      <c r="BW162" s="44">
        <v>0</v>
      </c>
      <c r="BZ162" s="44">
        <v>0</v>
      </c>
      <c r="CB162" s="44">
        <v>0</v>
      </c>
      <c r="CD162" s="44">
        <v>0</v>
      </c>
      <c r="CH162" s="44">
        <v>2</v>
      </c>
      <c r="CJ162" s="44">
        <v>0</v>
      </c>
      <c r="CK162" s="44">
        <v>0</v>
      </c>
      <c r="CL162" s="44">
        <v>0.5</v>
      </c>
      <c r="CM162" s="44">
        <v>0</v>
      </c>
      <c r="CN162" s="44">
        <v>0</v>
      </c>
      <c r="CO162" s="44">
        <v>0.25</v>
      </c>
      <c r="CP162" s="44">
        <v>0</v>
      </c>
      <c r="CQ162" s="44">
        <v>0</v>
      </c>
      <c r="CR162" s="44">
        <v>0</v>
      </c>
      <c r="CS162" s="44">
        <v>5</v>
      </c>
      <c r="CT162" s="44">
        <v>0</v>
      </c>
      <c r="CU162" s="44">
        <v>0</v>
      </c>
      <c r="CV162" s="44">
        <v>88</v>
      </c>
      <c r="CW162" s="44">
        <f t="shared" si="0"/>
        <v>109.75</v>
      </c>
      <c r="CX162" s="87">
        <f t="shared" si="1"/>
        <v>100</v>
      </c>
      <c r="CY162" s="91"/>
      <c r="CZ162" s="44">
        <v>5</v>
      </c>
      <c r="DA162" s="44"/>
      <c r="DB162" s="44" t="s">
        <v>896</v>
      </c>
    </row>
    <row r="163" spans="1:106" ht="15.75" customHeight="1" x14ac:dyDescent="0.3">
      <c r="A163" s="44" t="s">
        <v>212</v>
      </c>
      <c r="B163" s="44" t="s">
        <v>782</v>
      </c>
      <c r="C163" s="44" t="s">
        <v>805</v>
      </c>
      <c r="D163" s="44">
        <v>2019</v>
      </c>
      <c r="E163" s="45">
        <v>43635</v>
      </c>
      <c r="F163" s="44" t="s">
        <v>19</v>
      </c>
      <c r="G163" s="44" t="s">
        <v>80</v>
      </c>
      <c r="H163" s="37" t="s">
        <v>45</v>
      </c>
      <c r="I163" s="37" t="s">
        <v>45</v>
      </c>
      <c r="J163" s="37" t="s">
        <v>45</v>
      </c>
      <c r="K163" s="37" t="s">
        <v>45</v>
      </c>
      <c r="L163" s="37" t="s">
        <v>45</v>
      </c>
      <c r="M163" s="44">
        <v>1</v>
      </c>
      <c r="N163" s="44">
        <v>0</v>
      </c>
      <c r="O163" s="44">
        <v>2</v>
      </c>
      <c r="P163" s="44">
        <v>0</v>
      </c>
      <c r="Q163" s="44">
        <v>10</v>
      </c>
      <c r="R163" s="44">
        <v>5</v>
      </c>
      <c r="S163" s="44">
        <v>0</v>
      </c>
      <c r="T163" s="44">
        <v>0</v>
      </c>
      <c r="U163" s="44">
        <v>0</v>
      </c>
      <c r="V163" s="44">
        <v>0.25</v>
      </c>
      <c r="W163" s="44">
        <v>0</v>
      </c>
      <c r="X163" s="44">
        <v>0</v>
      </c>
      <c r="Y163" s="44">
        <v>35</v>
      </c>
      <c r="Z163" s="44">
        <v>0</v>
      </c>
      <c r="AA163" s="44">
        <v>0</v>
      </c>
      <c r="AB163" s="44">
        <v>0</v>
      </c>
      <c r="AC163" s="44">
        <v>15</v>
      </c>
      <c r="AD163" s="44">
        <v>0</v>
      </c>
      <c r="AE163" s="44">
        <v>8</v>
      </c>
      <c r="AF163" s="44">
        <v>0.25</v>
      </c>
      <c r="AG163" s="44">
        <v>0</v>
      </c>
      <c r="AH163" s="44">
        <v>0</v>
      </c>
      <c r="AI163" s="44">
        <v>0</v>
      </c>
      <c r="AJ163" s="44">
        <v>0</v>
      </c>
      <c r="AK163" s="44">
        <v>0</v>
      </c>
      <c r="AL163" s="44">
        <v>0</v>
      </c>
      <c r="AM163" s="44">
        <v>0</v>
      </c>
      <c r="AN163" s="44">
        <v>0</v>
      </c>
      <c r="AO163" s="44">
        <v>0</v>
      </c>
      <c r="AP163" s="44">
        <v>0</v>
      </c>
      <c r="AQ163" s="44">
        <v>0</v>
      </c>
      <c r="AR163" s="44">
        <v>0</v>
      </c>
      <c r="AS163" s="44">
        <v>0</v>
      </c>
      <c r="AT163" s="44">
        <v>0</v>
      </c>
      <c r="AU163" s="44">
        <v>0</v>
      </c>
      <c r="AV163" s="44">
        <v>0</v>
      </c>
      <c r="AW163" s="44">
        <v>0</v>
      </c>
      <c r="AX163" s="44">
        <v>0</v>
      </c>
      <c r="AY163" s="44">
        <v>0</v>
      </c>
      <c r="AZ163" s="44">
        <v>0</v>
      </c>
      <c r="BA163" s="44">
        <v>0</v>
      </c>
      <c r="BB163" s="44">
        <v>0</v>
      </c>
      <c r="BC163" s="44">
        <v>3</v>
      </c>
      <c r="BD163" s="44">
        <v>0</v>
      </c>
      <c r="BE163" s="44">
        <v>0.25</v>
      </c>
      <c r="BF163" s="44">
        <v>0</v>
      </c>
      <c r="BG163" s="44">
        <v>0</v>
      </c>
      <c r="BH163" s="44">
        <v>0</v>
      </c>
      <c r="BJ163" s="44">
        <v>0</v>
      </c>
      <c r="BL163" s="44">
        <v>0</v>
      </c>
      <c r="BM163" s="44">
        <v>0</v>
      </c>
      <c r="BN163" s="44">
        <v>1</v>
      </c>
      <c r="BO163" s="44">
        <v>0</v>
      </c>
      <c r="BP163" s="44">
        <v>12</v>
      </c>
      <c r="BQ163" s="44">
        <v>0</v>
      </c>
      <c r="BR163" s="44">
        <v>0</v>
      </c>
      <c r="BS163" s="44">
        <v>0</v>
      </c>
      <c r="BT163" s="44">
        <v>6</v>
      </c>
      <c r="BU163" s="44">
        <v>5</v>
      </c>
      <c r="BV163" s="44">
        <v>0</v>
      </c>
      <c r="BW163" s="44">
        <v>0</v>
      </c>
      <c r="BZ163" s="44">
        <v>0</v>
      </c>
      <c r="CB163" s="44">
        <v>0</v>
      </c>
      <c r="CD163" s="44">
        <v>0</v>
      </c>
      <c r="CH163" s="44">
        <v>1</v>
      </c>
      <c r="CJ163" s="44">
        <v>0</v>
      </c>
      <c r="CK163" s="44">
        <v>0</v>
      </c>
      <c r="CL163" s="44">
        <v>0.5</v>
      </c>
      <c r="CM163" s="44">
        <v>0</v>
      </c>
      <c r="CN163" s="44">
        <v>0</v>
      </c>
      <c r="CO163" s="44">
        <v>0</v>
      </c>
      <c r="CP163" s="44">
        <v>0</v>
      </c>
      <c r="CQ163" s="44">
        <v>0</v>
      </c>
      <c r="CR163" s="44">
        <v>0</v>
      </c>
      <c r="CS163" s="44">
        <v>3</v>
      </c>
      <c r="CT163" s="44">
        <v>0</v>
      </c>
      <c r="CU163" s="44">
        <v>0</v>
      </c>
      <c r="CV163" s="44">
        <v>80</v>
      </c>
      <c r="CW163" s="44">
        <f t="shared" si="0"/>
        <v>90.25</v>
      </c>
      <c r="CX163" s="87">
        <f t="shared" si="1"/>
        <v>98</v>
      </c>
      <c r="CY163" s="91"/>
      <c r="CZ163" s="44">
        <v>3</v>
      </c>
      <c r="DA163" s="44"/>
      <c r="DB163" s="44"/>
    </row>
    <row r="164" spans="1:106" ht="15.75" customHeight="1" x14ac:dyDescent="0.3">
      <c r="A164" s="44" t="s">
        <v>212</v>
      </c>
      <c r="B164" s="44" t="s">
        <v>782</v>
      </c>
      <c r="C164" s="44" t="s">
        <v>805</v>
      </c>
      <c r="D164" s="44">
        <v>2019</v>
      </c>
      <c r="E164" s="45">
        <v>43635</v>
      </c>
      <c r="F164" s="44" t="s">
        <v>19</v>
      </c>
      <c r="G164" s="44" t="s">
        <v>83</v>
      </c>
      <c r="H164" s="37" t="s">
        <v>35</v>
      </c>
      <c r="I164" s="37" t="s">
        <v>31</v>
      </c>
      <c r="J164" s="37" t="s">
        <v>31</v>
      </c>
      <c r="K164" s="37" t="s">
        <v>31</v>
      </c>
      <c r="L164" s="37" t="s">
        <v>31</v>
      </c>
      <c r="M164" s="44">
        <v>1</v>
      </c>
      <c r="N164" s="44">
        <v>10</v>
      </c>
      <c r="O164" s="44">
        <v>3</v>
      </c>
      <c r="P164" s="44">
        <v>1</v>
      </c>
      <c r="Q164" s="44">
        <v>12</v>
      </c>
      <c r="R164" s="44">
        <v>30</v>
      </c>
      <c r="S164" s="44">
        <v>0</v>
      </c>
      <c r="T164" s="44">
        <v>0</v>
      </c>
      <c r="U164" s="44">
        <v>0</v>
      </c>
      <c r="V164" s="44">
        <v>0.25</v>
      </c>
      <c r="W164" s="44">
        <v>0</v>
      </c>
      <c r="X164" s="44">
        <v>0</v>
      </c>
      <c r="Y164" s="44">
        <v>23</v>
      </c>
      <c r="Z164" s="44">
        <v>0</v>
      </c>
      <c r="AA164" s="44">
        <v>0</v>
      </c>
      <c r="AB164" s="44">
        <v>0</v>
      </c>
      <c r="AC164" s="44">
        <v>0</v>
      </c>
      <c r="AD164" s="44">
        <v>0</v>
      </c>
      <c r="AE164" s="44">
        <v>1</v>
      </c>
      <c r="AF164" s="44">
        <v>0.5</v>
      </c>
      <c r="AG164" s="44">
        <v>0</v>
      </c>
      <c r="AH164" s="44">
        <v>0</v>
      </c>
      <c r="AI164" s="44">
        <v>0</v>
      </c>
      <c r="AJ164" s="44">
        <v>0</v>
      </c>
      <c r="AK164" s="44">
        <v>0</v>
      </c>
      <c r="AL164" s="44">
        <v>0</v>
      </c>
      <c r="AM164" s="44">
        <v>0</v>
      </c>
      <c r="AN164" s="44">
        <v>0</v>
      </c>
      <c r="AO164" s="44">
        <v>0</v>
      </c>
      <c r="AP164" s="44">
        <v>0.25</v>
      </c>
      <c r="AQ164" s="44">
        <v>0</v>
      </c>
      <c r="AR164" s="44">
        <v>0</v>
      </c>
      <c r="AS164" s="44">
        <v>0</v>
      </c>
      <c r="AT164" s="44">
        <v>0</v>
      </c>
      <c r="AU164" s="44">
        <v>0</v>
      </c>
      <c r="AV164" s="44">
        <v>0</v>
      </c>
      <c r="AW164" s="44">
        <v>0</v>
      </c>
      <c r="AX164" s="44">
        <v>0</v>
      </c>
      <c r="AY164" s="44">
        <v>23</v>
      </c>
      <c r="AZ164" s="44">
        <v>0</v>
      </c>
      <c r="BA164" s="44">
        <v>0</v>
      </c>
      <c r="BB164" s="44">
        <v>0</v>
      </c>
      <c r="BC164" s="44">
        <v>0.25</v>
      </c>
      <c r="BD164" s="44">
        <v>0</v>
      </c>
      <c r="BE164" s="44">
        <v>0.25</v>
      </c>
      <c r="BF164" s="44">
        <v>0</v>
      </c>
      <c r="BG164" s="44">
        <v>0</v>
      </c>
      <c r="BH164" s="44">
        <v>0</v>
      </c>
      <c r="BJ164" s="44">
        <v>0.5</v>
      </c>
      <c r="BL164" s="44">
        <v>0</v>
      </c>
      <c r="BM164" s="44">
        <v>0</v>
      </c>
      <c r="BN164" s="44">
        <v>0.25</v>
      </c>
      <c r="BO164" s="44">
        <v>0</v>
      </c>
      <c r="BP164" s="44">
        <v>8</v>
      </c>
      <c r="BQ164" s="44">
        <v>0</v>
      </c>
      <c r="BR164" s="44">
        <v>0</v>
      </c>
      <c r="BS164" s="44">
        <v>0</v>
      </c>
      <c r="BT164" s="44">
        <v>5</v>
      </c>
      <c r="BU164" s="44">
        <v>1</v>
      </c>
      <c r="BV164" s="44">
        <v>0</v>
      </c>
      <c r="BW164" s="44">
        <v>0</v>
      </c>
      <c r="BZ164" s="44">
        <v>0</v>
      </c>
      <c r="CB164" s="44">
        <v>0</v>
      </c>
      <c r="CD164" s="44">
        <v>0</v>
      </c>
      <c r="CH164" s="44">
        <v>0</v>
      </c>
      <c r="CJ164" s="44">
        <v>0</v>
      </c>
      <c r="CK164" s="44">
        <v>0</v>
      </c>
      <c r="CL164" s="44">
        <v>0</v>
      </c>
      <c r="CM164" s="44">
        <v>0</v>
      </c>
      <c r="CN164" s="44">
        <v>0</v>
      </c>
      <c r="CO164" s="44">
        <v>0</v>
      </c>
      <c r="CP164" s="44">
        <v>0</v>
      </c>
      <c r="CQ164" s="44">
        <v>0</v>
      </c>
      <c r="CR164" s="44">
        <v>0</v>
      </c>
      <c r="CS164" s="44">
        <v>0.5</v>
      </c>
      <c r="CT164" s="44">
        <v>0</v>
      </c>
      <c r="CU164" s="44">
        <v>0</v>
      </c>
      <c r="CV164" s="44">
        <v>55</v>
      </c>
      <c r="CW164" s="44">
        <f t="shared" si="0"/>
        <v>63.75</v>
      </c>
      <c r="CX164" s="87">
        <f t="shared" si="1"/>
        <v>112</v>
      </c>
      <c r="CY164" s="91"/>
      <c r="CZ164" s="44">
        <v>-1</v>
      </c>
      <c r="DA164" s="44"/>
      <c r="DB164" s="44" t="s">
        <v>3579</v>
      </c>
    </row>
    <row r="165" spans="1:106" ht="15.75" customHeight="1" x14ac:dyDescent="0.3">
      <c r="A165" s="44" t="s">
        <v>212</v>
      </c>
      <c r="B165" s="44" t="s">
        <v>782</v>
      </c>
      <c r="C165" s="44" t="s">
        <v>805</v>
      </c>
      <c r="D165" s="44">
        <v>2019</v>
      </c>
      <c r="E165" s="45">
        <v>43636</v>
      </c>
      <c r="F165" s="44" t="s">
        <v>19</v>
      </c>
      <c r="G165" s="44" t="s">
        <v>86</v>
      </c>
      <c r="H165" s="37" t="s">
        <v>22</v>
      </c>
      <c r="I165" s="37" t="s">
        <v>22</v>
      </c>
      <c r="J165" s="37" t="s">
        <v>21</v>
      </c>
      <c r="K165" s="37" t="s">
        <v>22</v>
      </c>
      <c r="L165" s="37" t="s">
        <v>21</v>
      </c>
      <c r="M165" s="44">
        <v>0.5</v>
      </c>
      <c r="N165" s="44">
        <v>2</v>
      </c>
      <c r="O165" s="44">
        <v>1</v>
      </c>
      <c r="P165" s="44">
        <v>0</v>
      </c>
      <c r="Q165" s="44">
        <v>20</v>
      </c>
      <c r="R165" s="44">
        <v>16</v>
      </c>
      <c r="S165" s="44">
        <v>0</v>
      </c>
      <c r="T165" s="44">
        <v>0</v>
      </c>
      <c r="U165" s="44">
        <v>0</v>
      </c>
      <c r="V165" s="44">
        <v>0.5</v>
      </c>
      <c r="W165" s="44">
        <v>0</v>
      </c>
      <c r="X165" s="44">
        <v>0</v>
      </c>
      <c r="Y165" s="44">
        <v>30</v>
      </c>
      <c r="Z165" s="44">
        <v>0</v>
      </c>
      <c r="AA165" s="44">
        <v>0</v>
      </c>
      <c r="AB165" s="44">
        <v>0</v>
      </c>
      <c r="AC165" s="44">
        <v>20</v>
      </c>
      <c r="AD165" s="44">
        <v>0</v>
      </c>
      <c r="AE165" s="44">
        <v>1</v>
      </c>
      <c r="AF165" s="44">
        <v>1</v>
      </c>
      <c r="AG165" s="44">
        <v>0</v>
      </c>
      <c r="AH165" s="44">
        <v>0</v>
      </c>
      <c r="AI165" s="44">
        <v>0</v>
      </c>
      <c r="AJ165" s="44">
        <v>0</v>
      </c>
      <c r="AK165" s="44">
        <v>0</v>
      </c>
      <c r="AL165" s="44">
        <v>0</v>
      </c>
      <c r="AM165" s="44">
        <v>0</v>
      </c>
      <c r="AN165" s="44">
        <v>0</v>
      </c>
      <c r="AO165" s="44">
        <v>0</v>
      </c>
      <c r="AP165" s="44">
        <v>0.5</v>
      </c>
      <c r="AQ165" s="44">
        <v>0</v>
      </c>
      <c r="AR165" s="44">
        <v>0</v>
      </c>
      <c r="AS165" s="44">
        <v>0</v>
      </c>
      <c r="AT165" s="44">
        <v>0</v>
      </c>
      <c r="AU165" s="44">
        <v>0</v>
      </c>
      <c r="AV165" s="44">
        <v>0</v>
      </c>
      <c r="AW165" s="44">
        <v>0</v>
      </c>
      <c r="AX165" s="44">
        <v>0</v>
      </c>
      <c r="AY165" s="44">
        <v>0</v>
      </c>
      <c r="AZ165" s="44">
        <v>0</v>
      </c>
      <c r="BA165" s="44">
        <v>0</v>
      </c>
      <c r="BB165" s="44">
        <v>0</v>
      </c>
      <c r="BC165" s="44">
        <v>1</v>
      </c>
      <c r="BD165" s="44">
        <v>0</v>
      </c>
      <c r="BE165" s="44">
        <v>0.5</v>
      </c>
      <c r="BF165" s="44">
        <v>0</v>
      </c>
      <c r="BG165" s="44">
        <v>0</v>
      </c>
      <c r="BH165" s="44">
        <v>0</v>
      </c>
      <c r="BJ165" s="44">
        <v>0</v>
      </c>
      <c r="BL165" s="44">
        <v>0</v>
      </c>
      <c r="BM165" s="44">
        <v>0</v>
      </c>
      <c r="BN165" s="44">
        <v>0.5</v>
      </c>
      <c r="BO165" s="44">
        <v>0</v>
      </c>
      <c r="BP165" s="44">
        <v>6</v>
      </c>
      <c r="BQ165" s="44">
        <v>0</v>
      </c>
      <c r="BR165" s="44">
        <v>0</v>
      </c>
      <c r="BS165" s="44">
        <v>0</v>
      </c>
      <c r="BT165" s="44">
        <v>0.25</v>
      </c>
      <c r="BU165" s="44">
        <v>3</v>
      </c>
      <c r="BV165" s="44">
        <v>0</v>
      </c>
      <c r="BW165" s="44">
        <v>0</v>
      </c>
      <c r="BZ165" s="44">
        <v>0</v>
      </c>
      <c r="CB165" s="44">
        <v>0</v>
      </c>
      <c r="CD165" s="44">
        <v>0</v>
      </c>
      <c r="CH165" s="44">
        <v>0</v>
      </c>
      <c r="CJ165" s="44">
        <v>0</v>
      </c>
      <c r="CK165" s="44">
        <v>0</v>
      </c>
      <c r="CL165" s="44">
        <v>0</v>
      </c>
      <c r="CM165" s="44">
        <v>0</v>
      </c>
      <c r="CN165" s="44">
        <v>0</v>
      </c>
      <c r="CO165" s="44">
        <v>0</v>
      </c>
      <c r="CP165" s="44">
        <v>0</v>
      </c>
      <c r="CQ165" s="44">
        <v>0</v>
      </c>
      <c r="CR165" s="44">
        <v>0</v>
      </c>
      <c r="CS165" s="44">
        <v>1</v>
      </c>
      <c r="CT165" s="44">
        <v>0</v>
      </c>
      <c r="CU165" s="44">
        <v>0</v>
      </c>
      <c r="CV165" s="44">
        <v>58</v>
      </c>
      <c r="CW165" s="44">
        <f t="shared" si="0"/>
        <v>65.25</v>
      </c>
      <c r="CX165" s="87">
        <f t="shared" si="1"/>
        <v>97.5</v>
      </c>
      <c r="CY165" s="91"/>
      <c r="CZ165" s="44">
        <v>5</v>
      </c>
      <c r="DA165" s="44"/>
      <c r="DB165" s="44" t="s">
        <v>896</v>
      </c>
    </row>
    <row r="166" spans="1:106" ht="15.75" customHeight="1" x14ac:dyDescent="0.3">
      <c r="A166" s="44" t="s">
        <v>212</v>
      </c>
      <c r="B166" s="44" t="s">
        <v>782</v>
      </c>
      <c r="C166" s="44" t="s">
        <v>805</v>
      </c>
      <c r="D166" s="44">
        <v>2019</v>
      </c>
      <c r="E166" s="45">
        <v>43636</v>
      </c>
      <c r="F166" s="44" t="s">
        <v>19</v>
      </c>
      <c r="G166" s="44" t="s">
        <v>89</v>
      </c>
      <c r="H166" s="37" t="s">
        <v>31</v>
      </c>
      <c r="I166" s="37" t="s">
        <v>31</v>
      </c>
      <c r="J166" s="37" t="s">
        <v>31</v>
      </c>
      <c r="K166" s="37" t="s">
        <v>31</v>
      </c>
      <c r="L166" s="37" t="s">
        <v>31</v>
      </c>
      <c r="M166" s="44">
        <v>0.25</v>
      </c>
      <c r="N166" s="44">
        <v>1</v>
      </c>
      <c r="O166" s="44">
        <v>0</v>
      </c>
      <c r="P166" s="44">
        <v>0</v>
      </c>
      <c r="Q166" s="44">
        <v>6</v>
      </c>
      <c r="R166" s="44">
        <v>16</v>
      </c>
      <c r="S166" s="44">
        <v>0</v>
      </c>
      <c r="T166" s="44">
        <v>0</v>
      </c>
      <c r="U166" s="44">
        <v>0</v>
      </c>
      <c r="V166" s="44">
        <v>0</v>
      </c>
      <c r="W166" s="44">
        <v>0</v>
      </c>
      <c r="X166" s="44">
        <v>0</v>
      </c>
      <c r="Y166" s="44">
        <v>32</v>
      </c>
      <c r="Z166" s="44">
        <v>0</v>
      </c>
      <c r="AA166" s="44">
        <v>0</v>
      </c>
      <c r="AB166" s="44">
        <v>0</v>
      </c>
      <c r="AC166" s="44">
        <v>14</v>
      </c>
      <c r="AD166" s="44">
        <v>0</v>
      </c>
      <c r="AE166" s="44">
        <v>0.5</v>
      </c>
      <c r="AF166" s="44">
        <v>0.5</v>
      </c>
      <c r="AG166" s="44">
        <v>0</v>
      </c>
      <c r="AH166" s="44">
        <v>0</v>
      </c>
      <c r="AI166" s="44">
        <v>0</v>
      </c>
      <c r="AJ166" s="44">
        <v>0</v>
      </c>
      <c r="AK166" s="44">
        <v>0</v>
      </c>
      <c r="AL166" s="44">
        <v>0</v>
      </c>
      <c r="AM166" s="44">
        <v>0.25</v>
      </c>
      <c r="AN166" s="44">
        <v>0</v>
      </c>
      <c r="AO166" s="44">
        <v>0</v>
      </c>
      <c r="AP166" s="44">
        <v>0.25</v>
      </c>
      <c r="AQ166" s="44">
        <v>0</v>
      </c>
      <c r="AR166" s="44">
        <v>0</v>
      </c>
      <c r="AS166" s="44">
        <v>0.25</v>
      </c>
      <c r="AT166" s="44">
        <v>0</v>
      </c>
      <c r="AU166" s="44">
        <v>0</v>
      </c>
      <c r="AV166" s="44">
        <v>0</v>
      </c>
      <c r="AW166" s="44">
        <v>0</v>
      </c>
      <c r="AX166" s="44">
        <v>0</v>
      </c>
      <c r="AY166" s="44">
        <v>0</v>
      </c>
      <c r="AZ166" s="44">
        <v>0</v>
      </c>
      <c r="BA166" s="44">
        <v>0</v>
      </c>
      <c r="BB166" s="44">
        <v>0</v>
      </c>
      <c r="BC166" s="44">
        <v>5</v>
      </c>
      <c r="BD166" s="44">
        <v>0</v>
      </c>
      <c r="BE166" s="44">
        <v>0.5</v>
      </c>
      <c r="BF166" s="44">
        <v>0</v>
      </c>
      <c r="BG166" s="44">
        <v>0</v>
      </c>
      <c r="BH166" s="44">
        <v>0</v>
      </c>
      <c r="BJ166" s="44">
        <v>0</v>
      </c>
      <c r="BL166" s="44">
        <v>0</v>
      </c>
      <c r="BM166" s="44">
        <v>0</v>
      </c>
      <c r="BN166" s="44">
        <v>0</v>
      </c>
      <c r="BO166" s="44">
        <v>0</v>
      </c>
      <c r="BP166" s="44">
        <v>19</v>
      </c>
      <c r="BQ166" s="44">
        <v>0</v>
      </c>
      <c r="BR166" s="44">
        <v>0</v>
      </c>
      <c r="BS166" s="44">
        <v>0</v>
      </c>
      <c r="BT166" s="44">
        <v>0.25</v>
      </c>
      <c r="BU166" s="44">
        <v>3</v>
      </c>
      <c r="BV166" s="44">
        <v>0</v>
      </c>
      <c r="BW166" s="44">
        <v>0</v>
      </c>
      <c r="BZ166" s="44">
        <v>0</v>
      </c>
      <c r="CB166" s="44">
        <v>0</v>
      </c>
      <c r="CD166" s="44">
        <v>0</v>
      </c>
      <c r="CH166" s="44">
        <v>0</v>
      </c>
      <c r="CJ166" s="44">
        <v>0</v>
      </c>
      <c r="CK166" s="44">
        <v>0</v>
      </c>
      <c r="CL166" s="44">
        <v>0</v>
      </c>
      <c r="CM166" s="44">
        <v>0</v>
      </c>
      <c r="CN166" s="44">
        <v>0</v>
      </c>
      <c r="CO166" s="44">
        <v>0</v>
      </c>
      <c r="CP166" s="44">
        <v>0</v>
      </c>
      <c r="CQ166" s="44">
        <v>0</v>
      </c>
      <c r="CR166" s="44">
        <v>0</v>
      </c>
      <c r="CS166" s="44">
        <v>3</v>
      </c>
      <c r="CT166" s="44">
        <v>0</v>
      </c>
      <c r="CU166" s="44">
        <v>0</v>
      </c>
      <c r="CV166" s="44">
        <v>75</v>
      </c>
      <c r="CW166" s="44">
        <f t="shared" si="0"/>
        <v>78.5</v>
      </c>
      <c r="CX166" s="87">
        <f t="shared" si="1"/>
        <v>98.25</v>
      </c>
      <c r="CY166" s="91"/>
      <c r="CZ166" s="44">
        <v>0</v>
      </c>
      <c r="DA166" s="44"/>
      <c r="DB166" s="44"/>
    </row>
    <row r="167" spans="1:106" ht="15.75" customHeight="1" x14ac:dyDescent="0.3">
      <c r="A167" s="44" t="s">
        <v>212</v>
      </c>
      <c r="B167" s="44" t="s">
        <v>782</v>
      </c>
      <c r="C167" s="44" t="s">
        <v>805</v>
      </c>
      <c r="D167" s="44">
        <v>2019</v>
      </c>
      <c r="E167" s="45">
        <v>43635</v>
      </c>
      <c r="F167" s="44" t="s">
        <v>19</v>
      </c>
      <c r="G167" s="44" t="s">
        <v>92</v>
      </c>
      <c r="H167" s="37" t="s">
        <v>26</v>
      </c>
      <c r="I167" s="37" t="s">
        <v>26</v>
      </c>
      <c r="J167" s="37" t="s">
        <v>27</v>
      </c>
      <c r="K167" s="37" t="s">
        <v>26</v>
      </c>
      <c r="L167" s="37" t="s">
        <v>27</v>
      </c>
      <c r="M167" s="44">
        <v>0.25</v>
      </c>
      <c r="N167" s="44">
        <v>0</v>
      </c>
      <c r="O167" s="44">
        <v>3</v>
      </c>
      <c r="P167" s="44">
        <v>0</v>
      </c>
      <c r="Q167" s="44">
        <v>15</v>
      </c>
      <c r="R167" s="44">
        <v>1</v>
      </c>
      <c r="S167" s="44">
        <v>0</v>
      </c>
      <c r="T167" s="44">
        <v>0</v>
      </c>
      <c r="U167" s="44">
        <v>0.25</v>
      </c>
      <c r="V167" s="44">
        <v>0.25</v>
      </c>
      <c r="W167" s="44">
        <v>0</v>
      </c>
      <c r="X167" s="44">
        <v>0</v>
      </c>
      <c r="Y167" s="44">
        <v>28</v>
      </c>
      <c r="Z167" s="44">
        <v>0</v>
      </c>
      <c r="AA167" s="44">
        <v>0</v>
      </c>
      <c r="AB167" s="44">
        <v>0</v>
      </c>
      <c r="AC167" s="44">
        <v>10</v>
      </c>
      <c r="AD167" s="44">
        <v>0</v>
      </c>
      <c r="AE167" s="44">
        <v>50</v>
      </c>
      <c r="AF167" s="44">
        <v>0</v>
      </c>
      <c r="AG167" s="44">
        <v>0</v>
      </c>
      <c r="AH167" s="44">
        <v>0</v>
      </c>
      <c r="AI167" s="44">
        <v>0</v>
      </c>
      <c r="AJ167" s="44">
        <v>0</v>
      </c>
      <c r="AK167" s="44">
        <v>0</v>
      </c>
      <c r="AL167" s="44">
        <v>0</v>
      </c>
      <c r="AM167" s="44">
        <v>0</v>
      </c>
      <c r="AN167" s="44">
        <v>0</v>
      </c>
      <c r="AO167" s="44">
        <v>0</v>
      </c>
      <c r="AP167" s="44">
        <v>0</v>
      </c>
      <c r="AQ167" s="44">
        <v>0</v>
      </c>
      <c r="AR167" s="44">
        <v>0</v>
      </c>
      <c r="AS167" s="44">
        <v>0</v>
      </c>
      <c r="AT167" s="44">
        <v>0</v>
      </c>
      <c r="AU167" s="44">
        <v>0</v>
      </c>
      <c r="AV167" s="44">
        <v>0</v>
      </c>
      <c r="AW167" s="44">
        <v>0</v>
      </c>
      <c r="AX167" s="44">
        <v>0</v>
      </c>
      <c r="AY167" s="44">
        <v>0</v>
      </c>
      <c r="AZ167" s="44">
        <v>0</v>
      </c>
      <c r="BA167" s="44">
        <v>0</v>
      </c>
      <c r="BB167" s="44">
        <v>0</v>
      </c>
      <c r="BC167" s="44">
        <v>0.25</v>
      </c>
      <c r="BD167" s="44">
        <v>0</v>
      </c>
      <c r="BE167" s="44">
        <v>0.25</v>
      </c>
      <c r="BF167" s="44">
        <v>0</v>
      </c>
      <c r="BG167" s="44">
        <v>0</v>
      </c>
      <c r="BH167" s="44">
        <v>0</v>
      </c>
      <c r="BJ167" s="44">
        <v>0</v>
      </c>
      <c r="BL167" s="44">
        <v>0</v>
      </c>
      <c r="BM167" s="44">
        <v>0</v>
      </c>
      <c r="BN167" s="44">
        <v>1</v>
      </c>
      <c r="BO167" s="44">
        <v>0</v>
      </c>
      <c r="BP167" s="44">
        <v>4</v>
      </c>
      <c r="BQ167" s="44">
        <v>0</v>
      </c>
      <c r="BR167" s="44">
        <v>0</v>
      </c>
      <c r="BS167" s="44">
        <v>0</v>
      </c>
      <c r="BT167" s="44">
        <v>0.25</v>
      </c>
      <c r="BU167" s="44">
        <v>0</v>
      </c>
      <c r="BV167" s="44">
        <v>0</v>
      </c>
      <c r="BW167" s="44">
        <v>0</v>
      </c>
      <c r="BZ167" s="44">
        <v>0</v>
      </c>
      <c r="CB167" s="44">
        <v>0</v>
      </c>
      <c r="CD167" s="44">
        <v>0</v>
      </c>
      <c r="CH167" s="44">
        <v>0</v>
      </c>
      <c r="CJ167" s="44">
        <v>0</v>
      </c>
      <c r="CK167" s="44">
        <v>0</v>
      </c>
      <c r="CL167" s="44">
        <v>0</v>
      </c>
      <c r="CM167" s="44">
        <v>0</v>
      </c>
      <c r="CN167" s="44">
        <v>0</v>
      </c>
      <c r="CO167" s="44">
        <v>0</v>
      </c>
      <c r="CP167" s="44">
        <v>0</v>
      </c>
      <c r="CQ167" s="44">
        <v>0</v>
      </c>
      <c r="CR167" s="44">
        <v>0</v>
      </c>
      <c r="CS167" s="44">
        <v>0.25</v>
      </c>
      <c r="CT167" s="44">
        <v>0</v>
      </c>
      <c r="CU167" s="44">
        <v>0</v>
      </c>
      <c r="CV167" s="44">
        <v>80</v>
      </c>
      <c r="CW167" s="44">
        <f t="shared" si="0"/>
        <v>94.5</v>
      </c>
      <c r="CX167" s="87">
        <f t="shared" si="1"/>
        <v>99.25</v>
      </c>
      <c r="CY167" s="91"/>
      <c r="CZ167" s="44">
        <v>5</v>
      </c>
      <c r="DA167" s="44"/>
      <c r="DB167" s="44" t="s">
        <v>1235</v>
      </c>
    </row>
    <row r="168" spans="1:106" ht="15.75" customHeight="1" x14ac:dyDescent="0.3">
      <c r="A168" s="44" t="s">
        <v>212</v>
      </c>
      <c r="B168" s="44" t="s">
        <v>782</v>
      </c>
      <c r="C168" s="44" t="s">
        <v>805</v>
      </c>
      <c r="D168" s="44">
        <v>2019</v>
      </c>
      <c r="E168" s="45">
        <v>43635</v>
      </c>
      <c r="F168" s="44" t="s">
        <v>19</v>
      </c>
      <c r="G168" s="44" t="s">
        <v>95</v>
      </c>
      <c r="H168" s="37" t="s">
        <v>27</v>
      </c>
      <c r="I168" s="37" t="s">
        <v>27</v>
      </c>
      <c r="J168" s="37" t="s">
        <v>26</v>
      </c>
      <c r="K168" s="37" t="s">
        <v>27</v>
      </c>
      <c r="L168" s="37" t="s">
        <v>26</v>
      </c>
      <c r="M168" s="44">
        <v>0</v>
      </c>
      <c r="N168" s="44">
        <v>0</v>
      </c>
      <c r="O168" s="44">
        <v>2</v>
      </c>
      <c r="P168" s="44">
        <v>6</v>
      </c>
      <c r="Q168" s="44">
        <v>5</v>
      </c>
      <c r="R168" s="44">
        <v>1</v>
      </c>
      <c r="S168" s="44">
        <v>0</v>
      </c>
      <c r="T168" s="44">
        <v>0</v>
      </c>
      <c r="U168" s="44">
        <v>0.25</v>
      </c>
      <c r="V168" s="44">
        <v>0.25</v>
      </c>
      <c r="W168" s="44">
        <v>0</v>
      </c>
      <c r="X168" s="44">
        <v>0</v>
      </c>
      <c r="Y168" s="44">
        <v>15</v>
      </c>
      <c r="Z168" s="44">
        <v>0</v>
      </c>
      <c r="AA168" s="44">
        <v>0</v>
      </c>
      <c r="AB168" s="44">
        <v>0</v>
      </c>
      <c r="AC168" s="44">
        <v>7</v>
      </c>
      <c r="AD168" s="44">
        <v>0</v>
      </c>
      <c r="AE168" s="44">
        <v>55</v>
      </c>
      <c r="AF168" s="44">
        <v>0.25</v>
      </c>
      <c r="AG168" s="44">
        <v>0</v>
      </c>
      <c r="AH168" s="44">
        <v>0</v>
      </c>
      <c r="AI168" s="44">
        <v>0</v>
      </c>
      <c r="AJ168" s="44">
        <v>0</v>
      </c>
      <c r="AK168" s="44">
        <v>0</v>
      </c>
      <c r="AL168" s="44">
        <v>0</v>
      </c>
      <c r="AM168" s="44">
        <v>0</v>
      </c>
      <c r="AN168" s="44">
        <v>0</v>
      </c>
      <c r="AO168" s="44">
        <v>0</v>
      </c>
      <c r="AP168" s="44">
        <v>0</v>
      </c>
      <c r="AQ168" s="44">
        <v>0</v>
      </c>
      <c r="AR168" s="44">
        <v>0</v>
      </c>
      <c r="AS168" s="44">
        <v>0</v>
      </c>
      <c r="AT168" s="44">
        <v>0</v>
      </c>
      <c r="AU168" s="44">
        <v>0</v>
      </c>
      <c r="AV168" s="44">
        <v>0</v>
      </c>
      <c r="AW168" s="44">
        <v>0</v>
      </c>
      <c r="AX168" s="44">
        <v>0</v>
      </c>
      <c r="AY168" s="44">
        <v>0</v>
      </c>
      <c r="AZ168" s="44">
        <v>0</v>
      </c>
      <c r="BA168" s="44">
        <v>0</v>
      </c>
      <c r="BB168" s="44">
        <v>0</v>
      </c>
      <c r="BC168" s="44">
        <v>0.25</v>
      </c>
      <c r="BD168" s="44">
        <v>0</v>
      </c>
      <c r="BE168" s="44">
        <v>0.25</v>
      </c>
      <c r="BF168" s="44">
        <v>0</v>
      </c>
      <c r="BG168" s="44">
        <v>0</v>
      </c>
      <c r="BH168" s="44">
        <v>0</v>
      </c>
      <c r="BJ168" s="44">
        <v>0</v>
      </c>
      <c r="BL168" s="44">
        <v>0</v>
      </c>
      <c r="BM168" s="44">
        <v>0</v>
      </c>
      <c r="BN168" s="44">
        <v>4</v>
      </c>
      <c r="BO168" s="44">
        <v>0</v>
      </c>
      <c r="BP168" s="44">
        <v>8</v>
      </c>
      <c r="BQ168" s="44">
        <v>0</v>
      </c>
      <c r="BR168" s="44">
        <v>0</v>
      </c>
      <c r="BS168" s="44">
        <v>0</v>
      </c>
      <c r="BT168" s="44">
        <v>0.25</v>
      </c>
      <c r="BU168" s="44">
        <v>2</v>
      </c>
      <c r="BV168" s="44">
        <v>0</v>
      </c>
      <c r="BW168" s="44">
        <v>0</v>
      </c>
      <c r="BZ168" s="44">
        <v>0</v>
      </c>
      <c r="CB168" s="44">
        <v>0</v>
      </c>
      <c r="CD168" s="44">
        <v>0</v>
      </c>
      <c r="CH168" s="44">
        <v>0</v>
      </c>
      <c r="CJ168" s="44">
        <v>0</v>
      </c>
      <c r="CK168" s="44">
        <v>0</v>
      </c>
      <c r="CL168" s="44">
        <v>1</v>
      </c>
      <c r="CM168" s="44">
        <v>0</v>
      </c>
      <c r="CN168" s="44">
        <v>0</v>
      </c>
      <c r="CO168" s="44">
        <v>0</v>
      </c>
      <c r="CP168" s="44">
        <v>0</v>
      </c>
      <c r="CQ168" s="44">
        <v>0</v>
      </c>
      <c r="CR168" s="44">
        <v>0</v>
      </c>
      <c r="CS168" s="44">
        <v>2</v>
      </c>
      <c r="CT168" s="44">
        <v>0</v>
      </c>
      <c r="CU168" s="44">
        <v>0</v>
      </c>
      <c r="CV168" s="44">
        <v>82</v>
      </c>
      <c r="CW168" s="44">
        <f t="shared" si="0"/>
        <v>95.5</v>
      </c>
      <c r="CX168" s="87">
        <f t="shared" si="1"/>
        <v>96</v>
      </c>
      <c r="CY168" s="91"/>
      <c r="CZ168" s="44">
        <v>16</v>
      </c>
      <c r="DA168" s="44"/>
      <c r="DB168" s="44" t="s">
        <v>896</v>
      </c>
    </row>
    <row r="169" spans="1:106" ht="15.75" customHeight="1" x14ac:dyDescent="0.3">
      <c r="A169" s="44" t="s">
        <v>212</v>
      </c>
      <c r="B169" s="44" t="s">
        <v>782</v>
      </c>
      <c r="C169" s="44" t="s">
        <v>805</v>
      </c>
      <c r="D169" s="44">
        <v>2019</v>
      </c>
      <c r="E169" s="45">
        <v>43635</v>
      </c>
      <c r="F169" s="44" t="s">
        <v>19</v>
      </c>
      <c r="G169" s="44" t="s">
        <v>98</v>
      </c>
      <c r="H169" s="37" t="s">
        <v>26</v>
      </c>
      <c r="I169" s="37" t="s">
        <v>26</v>
      </c>
      <c r="J169" s="37" t="s">
        <v>27</v>
      </c>
      <c r="K169" s="37" t="s">
        <v>26</v>
      </c>
      <c r="L169" s="37" t="s">
        <v>27</v>
      </c>
      <c r="M169" s="44">
        <v>3</v>
      </c>
      <c r="N169" s="44">
        <v>0</v>
      </c>
      <c r="O169" s="44">
        <v>5</v>
      </c>
      <c r="P169" s="44">
        <v>0</v>
      </c>
      <c r="Q169" s="44">
        <v>20</v>
      </c>
      <c r="R169" s="44">
        <v>8</v>
      </c>
      <c r="S169" s="44">
        <v>0</v>
      </c>
      <c r="T169" s="44">
        <v>0</v>
      </c>
      <c r="U169" s="44">
        <v>0.25</v>
      </c>
      <c r="V169" s="44">
        <v>0.25</v>
      </c>
      <c r="W169" s="44">
        <v>0</v>
      </c>
      <c r="X169" s="44">
        <v>0</v>
      </c>
      <c r="Y169" s="44">
        <v>20</v>
      </c>
      <c r="Z169" s="44">
        <v>0</v>
      </c>
      <c r="AA169" s="44">
        <v>0</v>
      </c>
      <c r="AB169" s="44">
        <v>0</v>
      </c>
      <c r="AC169" s="44">
        <v>8</v>
      </c>
      <c r="AD169" s="44">
        <v>0</v>
      </c>
      <c r="AE169" s="44">
        <v>20</v>
      </c>
      <c r="AF169" s="44">
        <v>0.25</v>
      </c>
      <c r="AG169" s="44">
        <v>0</v>
      </c>
      <c r="AH169" s="44">
        <v>0</v>
      </c>
      <c r="AI169" s="44">
        <v>0</v>
      </c>
      <c r="AJ169" s="44">
        <v>0</v>
      </c>
      <c r="AK169" s="44">
        <v>0</v>
      </c>
      <c r="AL169" s="44">
        <v>0</v>
      </c>
      <c r="AM169" s="44">
        <v>0.25</v>
      </c>
      <c r="AN169" s="44">
        <v>0</v>
      </c>
      <c r="AO169" s="44">
        <v>0</v>
      </c>
      <c r="AP169" s="44">
        <v>0.25</v>
      </c>
      <c r="AQ169" s="44">
        <v>0</v>
      </c>
      <c r="AR169" s="44">
        <v>0</v>
      </c>
      <c r="AS169" s="44">
        <v>0</v>
      </c>
      <c r="AT169" s="44">
        <v>0.25</v>
      </c>
      <c r="AU169" s="44">
        <v>0</v>
      </c>
      <c r="AV169" s="44">
        <v>0</v>
      </c>
      <c r="AW169" s="44">
        <v>0</v>
      </c>
      <c r="AX169" s="44">
        <v>0</v>
      </c>
      <c r="AY169" s="44">
        <v>0</v>
      </c>
      <c r="AZ169" s="44">
        <v>0</v>
      </c>
      <c r="BA169" s="44">
        <v>0</v>
      </c>
      <c r="BB169" s="44">
        <v>0</v>
      </c>
      <c r="BC169" s="44">
        <v>1</v>
      </c>
      <c r="BD169" s="44">
        <v>0</v>
      </c>
      <c r="BE169" s="44">
        <v>0.5</v>
      </c>
      <c r="BF169" s="44">
        <v>0</v>
      </c>
      <c r="BG169" s="44">
        <v>0</v>
      </c>
      <c r="BH169" s="44">
        <v>0</v>
      </c>
      <c r="BJ169" s="44">
        <v>0</v>
      </c>
      <c r="BL169" s="44">
        <v>0</v>
      </c>
      <c r="BM169" s="44">
        <v>0</v>
      </c>
      <c r="BN169" s="44">
        <v>3</v>
      </c>
      <c r="BO169" s="44">
        <v>0</v>
      </c>
      <c r="BP169" s="44">
        <v>6</v>
      </c>
      <c r="BQ169" s="44">
        <v>0</v>
      </c>
      <c r="BR169" s="44">
        <v>0</v>
      </c>
      <c r="BS169" s="44">
        <v>0</v>
      </c>
      <c r="BT169" s="44">
        <v>0.5</v>
      </c>
      <c r="BU169" s="44">
        <v>2</v>
      </c>
      <c r="BV169" s="44">
        <v>0</v>
      </c>
      <c r="BW169" s="44">
        <v>0</v>
      </c>
      <c r="BZ169" s="44">
        <v>0</v>
      </c>
      <c r="CB169" s="44">
        <v>0</v>
      </c>
      <c r="CD169" s="44">
        <v>0</v>
      </c>
      <c r="CH169" s="44">
        <v>0</v>
      </c>
      <c r="CJ169" s="44">
        <v>0</v>
      </c>
      <c r="CK169" s="44">
        <v>0</v>
      </c>
      <c r="CL169" s="44">
        <v>0.25</v>
      </c>
      <c r="CM169" s="44">
        <v>0</v>
      </c>
      <c r="CN169" s="44">
        <v>0</v>
      </c>
      <c r="CO169" s="44">
        <v>0</v>
      </c>
      <c r="CP169" s="44">
        <v>0</v>
      </c>
      <c r="CQ169" s="44">
        <v>0</v>
      </c>
      <c r="CR169" s="44">
        <v>0</v>
      </c>
      <c r="CS169" s="44">
        <v>4</v>
      </c>
      <c r="CT169" s="44">
        <v>0</v>
      </c>
      <c r="CU169" s="44">
        <v>0</v>
      </c>
      <c r="CV169" s="44">
        <v>65</v>
      </c>
      <c r="CW169" s="44">
        <f t="shared" si="0"/>
        <v>66.75</v>
      </c>
      <c r="CX169" s="87">
        <f t="shared" si="1"/>
        <v>101</v>
      </c>
      <c r="CY169" s="91"/>
      <c r="CZ169" s="44">
        <v>11</v>
      </c>
      <c r="DA169" s="44"/>
      <c r="DB169" s="44"/>
    </row>
    <row r="170" spans="1:106" ht="15.75" customHeight="1" x14ac:dyDescent="0.3">
      <c r="A170" s="44" t="s">
        <v>212</v>
      </c>
      <c r="B170" s="44" t="s">
        <v>782</v>
      </c>
      <c r="C170" s="44" t="s">
        <v>805</v>
      </c>
      <c r="D170" s="44">
        <v>2019</v>
      </c>
      <c r="E170" s="45">
        <v>43635</v>
      </c>
      <c r="F170" s="44" t="s">
        <v>19</v>
      </c>
      <c r="G170" s="44" t="s">
        <v>101</v>
      </c>
      <c r="H170" s="37" t="s">
        <v>31</v>
      </c>
      <c r="I170" s="37" t="s">
        <v>31</v>
      </c>
      <c r="J170" s="37" t="s">
        <v>31</v>
      </c>
      <c r="K170" s="37" t="s">
        <v>31</v>
      </c>
      <c r="L170" s="37" t="s">
        <v>31</v>
      </c>
      <c r="M170" s="44">
        <v>0.5</v>
      </c>
      <c r="N170" s="44">
        <v>0</v>
      </c>
      <c r="O170" s="44">
        <v>0.25</v>
      </c>
      <c r="P170" s="44">
        <v>0.25</v>
      </c>
      <c r="Q170" s="44">
        <v>17</v>
      </c>
      <c r="R170" s="44">
        <v>5</v>
      </c>
      <c r="S170" s="44">
        <v>0</v>
      </c>
      <c r="T170" s="44">
        <v>0</v>
      </c>
      <c r="U170" s="44">
        <v>0.25</v>
      </c>
      <c r="V170" s="44">
        <v>0</v>
      </c>
      <c r="W170" s="44">
        <v>0</v>
      </c>
      <c r="X170" s="44">
        <v>0</v>
      </c>
      <c r="Y170" s="44">
        <v>32</v>
      </c>
      <c r="Z170" s="44">
        <v>0</v>
      </c>
      <c r="AA170" s="44">
        <v>0</v>
      </c>
      <c r="AB170" s="44">
        <v>0</v>
      </c>
      <c r="AC170" s="44">
        <v>2</v>
      </c>
      <c r="AD170" s="44">
        <v>0</v>
      </c>
      <c r="AE170" s="44">
        <v>13</v>
      </c>
      <c r="AF170" s="44">
        <v>0.25</v>
      </c>
      <c r="AG170" s="44">
        <v>0</v>
      </c>
      <c r="AH170" s="44">
        <v>0</v>
      </c>
      <c r="AI170" s="44">
        <v>0</v>
      </c>
      <c r="AJ170" s="44">
        <v>0.25</v>
      </c>
      <c r="AK170" s="44">
        <v>0</v>
      </c>
      <c r="AL170" s="44">
        <v>0</v>
      </c>
      <c r="AM170" s="44">
        <v>0</v>
      </c>
      <c r="AN170" s="44">
        <v>0</v>
      </c>
      <c r="AO170" s="44">
        <v>0</v>
      </c>
      <c r="AP170" s="44">
        <v>0</v>
      </c>
      <c r="AQ170" s="44">
        <v>0</v>
      </c>
      <c r="AR170" s="44">
        <v>0</v>
      </c>
      <c r="AS170" s="44">
        <v>0</v>
      </c>
      <c r="AT170" s="44">
        <v>0</v>
      </c>
      <c r="AU170" s="44">
        <v>0</v>
      </c>
      <c r="AV170" s="44">
        <v>0</v>
      </c>
      <c r="AW170" s="44">
        <v>7</v>
      </c>
      <c r="AX170" s="44">
        <v>0</v>
      </c>
      <c r="AY170" s="44">
        <v>0</v>
      </c>
      <c r="AZ170" s="44">
        <v>0</v>
      </c>
      <c r="BA170" s="44">
        <v>0</v>
      </c>
      <c r="BB170" s="44">
        <v>0</v>
      </c>
      <c r="BC170" s="44">
        <v>0.25</v>
      </c>
      <c r="BD170" s="44">
        <v>0</v>
      </c>
      <c r="BE170" s="44">
        <v>0.5</v>
      </c>
      <c r="BF170" s="44">
        <v>0</v>
      </c>
      <c r="BG170" s="44">
        <v>0</v>
      </c>
      <c r="BH170" s="44">
        <v>0</v>
      </c>
      <c r="BJ170" s="44">
        <v>0</v>
      </c>
      <c r="BL170" s="44">
        <v>0</v>
      </c>
      <c r="BM170" s="44">
        <v>0</v>
      </c>
      <c r="BN170" s="44">
        <v>3</v>
      </c>
      <c r="BO170" s="44">
        <v>0</v>
      </c>
      <c r="BP170" s="44">
        <v>2</v>
      </c>
      <c r="BQ170" s="44">
        <v>0</v>
      </c>
      <c r="BR170" s="44">
        <v>0</v>
      </c>
      <c r="BS170" s="44">
        <v>0</v>
      </c>
      <c r="BT170" s="44">
        <v>0.25</v>
      </c>
      <c r="BU170" s="44">
        <v>4</v>
      </c>
      <c r="BV170" s="44">
        <v>0</v>
      </c>
      <c r="BW170" s="44">
        <v>0</v>
      </c>
      <c r="BZ170" s="44">
        <v>0</v>
      </c>
      <c r="CB170" s="44">
        <v>0</v>
      </c>
      <c r="CD170" s="44">
        <v>0</v>
      </c>
      <c r="CH170" s="44">
        <v>0</v>
      </c>
      <c r="CJ170" s="44">
        <v>0</v>
      </c>
      <c r="CK170" s="44">
        <v>0</v>
      </c>
      <c r="CL170" s="44">
        <v>0</v>
      </c>
      <c r="CM170" s="44">
        <v>0</v>
      </c>
      <c r="CN170" s="44">
        <v>0</v>
      </c>
      <c r="CO170" s="44">
        <v>0</v>
      </c>
      <c r="CP170" s="44">
        <v>0</v>
      </c>
      <c r="CQ170" s="44">
        <v>5</v>
      </c>
      <c r="CR170" s="44">
        <v>0</v>
      </c>
      <c r="CS170" s="44">
        <v>3</v>
      </c>
      <c r="CT170" s="44">
        <v>0</v>
      </c>
      <c r="CU170" s="44">
        <v>0</v>
      </c>
      <c r="CV170" s="44">
        <v>75</v>
      </c>
      <c r="CW170" s="44">
        <f t="shared" si="0"/>
        <v>72.75</v>
      </c>
      <c r="CX170" s="87">
        <f t="shared" si="1"/>
        <v>98</v>
      </c>
      <c r="CY170" s="91"/>
      <c r="CZ170" s="44">
        <v>10</v>
      </c>
      <c r="DA170" s="44"/>
      <c r="DB170" s="44"/>
    </row>
    <row r="171" spans="1:106" ht="15.75" customHeight="1" x14ac:dyDescent="0.3">
      <c r="A171" s="44" t="s">
        <v>212</v>
      </c>
      <c r="B171" s="44" t="s">
        <v>782</v>
      </c>
      <c r="C171" s="44" t="s">
        <v>805</v>
      </c>
      <c r="D171" s="44">
        <v>2019</v>
      </c>
      <c r="E171" s="45">
        <v>43635</v>
      </c>
      <c r="F171" s="44" t="s">
        <v>19</v>
      </c>
      <c r="G171" s="44" t="s">
        <v>104</v>
      </c>
      <c r="H171" s="37" t="s">
        <v>45</v>
      </c>
      <c r="I171" s="37" t="s">
        <v>45</v>
      </c>
      <c r="J171" s="37" t="s">
        <v>45</v>
      </c>
      <c r="K171" s="37" t="s">
        <v>45</v>
      </c>
      <c r="L171" s="37" t="s">
        <v>45</v>
      </c>
      <c r="M171" s="44">
        <v>0</v>
      </c>
      <c r="N171" s="44">
        <v>0</v>
      </c>
      <c r="O171" s="44">
        <v>2</v>
      </c>
      <c r="P171" s="44">
        <v>0</v>
      </c>
      <c r="Q171" s="44">
        <v>20</v>
      </c>
      <c r="R171" s="44">
        <v>5</v>
      </c>
      <c r="S171" s="44">
        <v>0</v>
      </c>
      <c r="T171" s="44">
        <v>0</v>
      </c>
      <c r="U171" s="44">
        <v>0.5</v>
      </c>
      <c r="V171" s="44">
        <v>0</v>
      </c>
      <c r="W171" s="44">
        <v>0</v>
      </c>
      <c r="X171" s="44">
        <v>0</v>
      </c>
      <c r="Y171" s="44">
        <v>12</v>
      </c>
      <c r="Z171" s="44">
        <v>0</v>
      </c>
      <c r="AA171" s="44">
        <v>0</v>
      </c>
      <c r="AB171" s="44">
        <v>0</v>
      </c>
      <c r="AC171" s="44">
        <v>11</v>
      </c>
      <c r="AD171" s="44">
        <v>0.25</v>
      </c>
      <c r="AE171" s="44">
        <v>27</v>
      </c>
      <c r="AF171" s="44">
        <v>0.25</v>
      </c>
      <c r="AG171" s="44">
        <v>0</v>
      </c>
      <c r="AH171" s="44">
        <v>0</v>
      </c>
      <c r="AI171" s="44">
        <v>0</v>
      </c>
      <c r="AJ171" s="44">
        <v>0</v>
      </c>
      <c r="AK171" s="44">
        <v>0</v>
      </c>
      <c r="AL171" s="44">
        <v>0</v>
      </c>
      <c r="AM171" s="44">
        <v>0</v>
      </c>
      <c r="AN171" s="44">
        <v>0</v>
      </c>
      <c r="AO171" s="44">
        <v>0</v>
      </c>
      <c r="AP171" s="44">
        <v>0</v>
      </c>
      <c r="AQ171" s="44">
        <v>0</v>
      </c>
      <c r="AR171" s="44">
        <v>0</v>
      </c>
      <c r="AS171" s="44">
        <v>0</v>
      </c>
      <c r="AT171" s="44">
        <v>0.25</v>
      </c>
      <c r="AU171" s="44">
        <v>0</v>
      </c>
      <c r="AV171" s="44">
        <v>0</v>
      </c>
      <c r="AW171" s="44">
        <v>0</v>
      </c>
      <c r="AX171" s="44">
        <v>0</v>
      </c>
      <c r="AY171" s="44">
        <v>0</v>
      </c>
      <c r="AZ171" s="44">
        <v>0</v>
      </c>
      <c r="BA171" s="44">
        <v>0</v>
      </c>
      <c r="BB171" s="44">
        <v>0</v>
      </c>
      <c r="BC171" s="44">
        <v>0.25</v>
      </c>
      <c r="BD171" s="44">
        <v>0</v>
      </c>
      <c r="BE171" s="44">
        <v>0.5</v>
      </c>
      <c r="BF171" s="44">
        <v>0</v>
      </c>
      <c r="BG171" s="44">
        <v>0</v>
      </c>
      <c r="BH171" s="44">
        <v>0</v>
      </c>
      <c r="BJ171" s="44">
        <v>0</v>
      </c>
      <c r="BL171" s="44">
        <v>0</v>
      </c>
      <c r="BM171" s="44">
        <v>0</v>
      </c>
      <c r="BN171" s="44">
        <v>0</v>
      </c>
      <c r="BO171" s="44">
        <v>0</v>
      </c>
      <c r="BP171" s="44">
        <v>11</v>
      </c>
      <c r="BQ171" s="44">
        <v>0</v>
      </c>
      <c r="BR171" s="44">
        <v>0</v>
      </c>
      <c r="BS171" s="44">
        <v>0</v>
      </c>
      <c r="BT171" s="44">
        <v>0.5</v>
      </c>
      <c r="BU171" s="44">
        <v>0.5</v>
      </c>
      <c r="BV171" s="44">
        <v>0</v>
      </c>
      <c r="BW171" s="44">
        <v>0</v>
      </c>
      <c r="BZ171" s="44">
        <v>0</v>
      </c>
      <c r="CB171" s="44">
        <v>0</v>
      </c>
      <c r="CD171" s="44">
        <v>0</v>
      </c>
      <c r="CH171" s="44">
        <v>0</v>
      </c>
      <c r="CJ171" s="44">
        <v>0</v>
      </c>
      <c r="CK171" s="44">
        <v>0</v>
      </c>
      <c r="CL171" s="44">
        <v>0</v>
      </c>
      <c r="CM171" s="44">
        <v>0</v>
      </c>
      <c r="CN171" s="44">
        <v>0.5</v>
      </c>
      <c r="CO171" s="44">
        <v>0</v>
      </c>
      <c r="CP171" s="44">
        <v>0</v>
      </c>
      <c r="CQ171" s="44">
        <v>0</v>
      </c>
      <c r="CR171" s="44">
        <v>0</v>
      </c>
      <c r="CS171" s="44">
        <v>5</v>
      </c>
      <c r="CT171" s="44">
        <v>0</v>
      </c>
      <c r="CU171" s="44">
        <v>0</v>
      </c>
      <c r="CV171" s="44">
        <v>70</v>
      </c>
      <c r="CW171" s="44">
        <f t="shared" si="0"/>
        <v>69.5</v>
      </c>
      <c r="CX171" s="87">
        <f t="shared" si="1"/>
        <v>97</v>
      </c>
      <c r="CY171" s="91"/>
      <c r="CZ171" s="44">
        <v>0</v>
      </c>
      <c r="DA171" s="44"/>
      <c r="DB171" s="44"/>
    </row>
    <row r="172" spans="1:106" ht="15.75" customHeight="1" x14ac:dyDescent="0.3">
      <c r="A172" s="44" t="s">
        <v>212</v>
      </c>
      <c r="B172" s="44" t="s">
        <v>782</v>
      </c>
      <c r="C172" s="44" t="s">
        <v>805</v>
      </c>
      <c r="D172" s="44">
        <v>2019</v>
      </c>
      <c r="E172" s="45">
        <v>43635</v>
      </c>
      <c r="F172" s="44" t="s">
        <v>19</v>
      </c>
      <c r="G172" s="44" t="s">
        <v>107</v>
      </c>
      <c r="H172" s="37" t="s">
        <v>27</v>
      </c>
      <c r="I172" s="37" t="s">
        <v>27</v>
      </c>
      <c r="J172" s="37" t="s">
        <v>26</v>
      </c>
      <c r="K172" s="37" t="s">
        <v>27</v>
      </c>
      <c r="L172" s="37" t="s">
        <v>26</v>
      </c>
      <c r="M172" s="44">
        <v>0.5</v>
      </c>
      <c r="N172" s="44">
        <v>0</v>
      </c>
      <c r="O172" s="44">
        <v>0</v>
      </c>
      <c r="P172" s="44">
        <v>0</v>
      </c>
      <c r="Q172" s="44">
        <v>10</v>
      </c>
      <c r="R172" s="44">
        <v>5</v>
      </c>
      <c r="S172" s="44">
        <v>0</v>
      </c>
      <c r="T172" s="44">
        <v>0</v>
      </c>
      <c r="U172" s="44">
        <v>0.25</v>
      </c>
      <c r="V172" s="44">
        <v>0.25</v>
      </c>
      <c r="W172" s="44">
        <v>0</v>
      </c>
      <c r="X172" s="44">
        <v>0</v>
      </c>
      <c r="Y172" s="44">
        <v>25</v>
      </c>
      <c r="Z172" s="44">
        <v>0</v>
      </c>
      <c r="AA172" s="44">
        <v>0</v>
      </c>
      <c r="AB172" s="44">
        <v>0</v>
      </c>
      <c r="AC172" s="44">
        <v>15</v>
      </c>
      <c r="AD172" s="44">
        <v>0</v>
      </c>
      <c r="AE172" s="44">
        <v>25</v>
      </c>
      <c r="AF172" s="44">
        <v>0.25</v>
      </c>
      <c r="AG172" s="44">
        <v>0</v>
      </c>
      <c r="AH172" s="44">
        <v>0</v>
      </c>
      <c r="AI172" s="44">
        <v>0</v>
      </c>
      <c r="AJ172" s="44">
        <v>0</v>
      </c>
      <c r="AK172" s="44">
        <v>0</v>
      </c>
      <c r="AL172" s="44">
        <v>0</v>
      </c>
      <c r="AM172" s="44">
        <v>0</v>
      </c>
      <c r="AN172" s="44">
        <v>0</v>
      </c>
      <c r="AO172" s="44">
        <v>0</v>
      </c>
      <c r="AP172" s="44">
        <v>0</v>
      </c>
      <c r="AQ172" s="44">
        <v>0</v>
      </c>
      <c r="AR172" s="44">
        <v>0</v>
      </c>
      <c r="AS172" s="44">
        <v>0</v>
      </c>
      <c r="AT172" s="44">
        <v>0</v>
      </c>
      <c r="AU172" s="44">
        <v>0</v>
      </c>
      <c r="AV172" s="44">
        <v>0</v>
      </c>
      <c r="AW172" s="44">
        <v>0</v>
      </c>
      <c r="AX172" s="44">
        <v>0</v>
      </c>
      <c r="AY172" s="44">
        <v>0</v>
      </c>
      <c r="AZ172" s="44">
        <v>0</v>
      </c>
      <c r="BA172" s="44">
        <v>0</v>
      </c>
      <c r="BB172" s="44">
        <v>0</v>
      </c>
      <c r="BC172" s="44">
        <v>0.25</v>
      </c>
      <c r="BD172" s="44">
        <v>0</v>
      </c>
      <c r="BE172" s="44">
        <v>0.5</v>
      </c>
      <c r="BF172" s="44">
        <v>0</v>
      </c>
      <c r="BG172" s="44">
        <v>0</v>
      </c>
      <c r="BH172" s="44">
        <v>0</v>
      </c>
      <c r="BJ172" s="44">
        <v>0</v>
      </c>
      <c r="BL172" s="44">
        <v>0</v>
      </c>
      <c r="BM172" s="44">
        <v>0</v>
      </c>
      <c r="BN172" s="44">
        <v>4</v>
      </c>
      <c r="BO172" s="44">
        <v>0</v>
      </c>
      <c r="BP172" s="44">
        <v>4</v>
      </c>
      <c r="BQ172" s="44">
        <v>0</v>
      </c>
      <c r="BR172" s="44">
        <v>0</v>
      </c>
      <c r="BS172" s="44">
        <v>0</v>
      </c>
      <c r="BT172" s="44">
        <v>0.5</v>
      </c>
      <c r="BU172" s="44">
        <v>5</v>
      </c>
      <c r="BV172" s="44">
        <v>0</v>
      </c>
      <c r="BW172" s="44">
        <v>0</v>
      </c>
      <c r="BZ172" s="44">
        <v>0</v>
      </c>
      <c r="CB172" s="44">
        <v>0</v>
      </c>
      <c r="CD172" s="44">
        <v>0</v>
      </c>
      <c r="CH172" s="44">
        <v>0</v>
      </c>
      <c r="CJ172" s="44">
        <v>0</v>
      </c>
      <c r="CK172" s="44">
        <v>0</v>
      </c>
      <c r="CL172" s="44">
        <v>0</v>
      </c>
      <c r="CM172" s="44">
        <v>0</v>
      </c>
      <c r="CN172" s="44">
        <v>0.25</v>
      </c>
      <c r="CO172" s="44">
        <v>0</v>
      </c>
      <c r="CP172" s="44">
        <v>0</v>
      </c>
      <c r="CQ172" s="44">
        <v>0</v>
      </c>
      <c r="CR172" s="44">
        <v>0</v>
      </c>
      <c r="CS172" s="44">
        <v>8</v>
      </c>
      <c r="CT172" s="44">
        <v>0</v>
      </c>
      <c r="CU172" s="44">
        <v>0</v>
      </c>
      <c r="CV172" s="44">
        <v>85</v>
      </c>
      <c r="CW172" s="44">
        <f t="shared" si="0"/>
        <v>88.25</v>
      </c>
      <c r="CX172" s="87">
        <f t="shared" si="1"/>
        <v>100.5</v>
      </c>
      <c r="CY172" s="91"/>
      <c r="CZ172" s="44">
        <v>17</v>
      </c>
      <c r="DA172" s="44"/>
      <c r="DB172" s="44" t="s">
        <v>896</v>
      </c>
    </row>
    <row r="173" spans="1:106" ht="15.75" customHeight="1" x14ac:dyDescent="0.3">
      <c r="A173" s="44" t="s">
        <v>212</v>
      </c>
      <c r="B173" s="44" t="s">
        <v>782</v>
      </c>
      <c r="C173" s="44" t="s">
        <v>805</v>
      </c>
      <c r="D173" s="44">
        <v>2019</v>
      </c>
      <c r="E173" s="45">
        <v>43635</v>
      </c>
      <c r="F173" s="44" t="s">
        <v>19</v>
      </c>
      <c r="G173" s="44" t="s">
        <v>110</v>
      </c>
      <c r="H173" s="37" t="s">
        <v>27</v>
      </c>
      <c r="I173" s="37" t="s">
        <v>27</v>
      </c>
      <c r="J173" s="37" t="s">
        <v>26</v>
      </c>
      <c r="K173" s="37" t="s">
        <v>27</v>
      </c>
      <c r="L173" s="37" t="s">
        <v>26</v>
      </c>
      <c r="M173" s="44">
        <v>0.25</v>
      </c>
      <c r="N173" s="44">
        <v>1</v>
      </c>
      <c r="O173" s="44">
        <v>2</v>
      </c>
      <c r="P173" s="44">
        <v>0.5</v>
      </c>
      <c r="Q173" s="44">
        <v>10</v>
      </c>
      <c r="R173" s="44">
        <v>25</v>
      </c>
      <c r="S173" s="44">
        <v>0</v>
      </c>
      <c r="T173" s="44">
        <v>0</v>
      </c>
      <c r="U173" s="44">
        <v>0</v>
      </c>
      <c r="V173" s="44">
        <v>0.25</v>
      </c>
      <c r="W173" s="44">
        <v>0</v>
      </c>
      <c r="X173" s="44">
        <v>0</v>
      </c>
      <c r="Y173" s="44">
        <v>23</v>
      </c>
      <c r="Z173" s="44">
        <v>0</v>
      </c>
      <c r="AA173" s="44">
        <v>0</v>
      </c>
      <c r="AB173" s="44">
        <v>0</v>
      </c>
      <c r="AC173" s="44">
        <v>7</v>
      </c>
      <c r="AD173" s="44">
        <v>0</v>
      </c>
      <c r="AE173" s="44">
        <v>10</v>
      </c>
      <c r="AF173" s="44">
        <v>0</v>
      </c>
      <c r="AG173" s="44">
        <v>0</v>
      </c>
      <c r="AH173" s="44">
        <v>0</v>
      </c>
      <c r="AI173" s="44">
        <v>0</v>
      </c>
      <c r="AJ173" s="44">
        <v>0</v>
      </c>
      <c r="AK173" s="44">
        <v>0</v>
      </c>
      <c r="AL173" s="44">
        <v>0</v>
      </c>
      <c r="AM173" s="44">
        <v>0</v>
      </c>
      <c r="AN173" s="44">
        <v>0</v>
      </c>
      <c r="AO173" s="44">
        <v>0</v>
      </c>
      <c r="AP173" s="44">
        <v>0</v>
      </c>
      <c r="AQ173" s="44">
        <v>0</v>
      </c>
      <c r="AR173" s="44">
        <v>0</v>
      </c>
      <c r="AS173" s="44">
        <v>0</v>
      </c>
      <c r="AT173" s="44">
        <v>0</v>
      </c>
      <c r="AU173" s="44">
        <v>0</v>
      </c>
      <c r="AV173" s="44">
        <v>0</v>
      </c>
      <c r="AW173" s="44">
        <v>0</v>
      </c>
      <c r="AX173" s="44">
        <v>0</v>
      </c>
      <c r="AY173" s="44">
        <v>0</v>
      </c>
      <c r="AZ173" s="44">
        <v>0</v>
      </c>
      <c r="BA173" s="44">
        <v>0</v>
      </c>
      <c r="BB173" s="44">
        <v>0</v>
      </c>
      <c r="BC173" s="44">
        <v>1</v>
      </c>
      <c r="BD173" s="44">
        <v>0</v>
      </c>
      <c r="BE173" s="44">
        <v>0.25</v>
      </c>
      <c r="BF173" s="44">
        <v>0</v>
      </c>
      <c r="BG173" s="44">
        <v>0</v>
      </c>
      <c r="BH173" s="44">
        <v>0</v>
      </c>
      <c r="BJ173" s="44">
        <v>0</v>
      </c>
      <c r="BL173" s="44">
        <v>0</v>
      </c>
      <c r="BM173" s="44">
        <v>0</v>
      </c>
      <c r="BN173" s="44">
        <v>4</v>
      </c>
      <c r="BO173" s="44">
        <v>0</v>
      </c>
      <c r="BP173" s="44">
        <v>9</v>
      </c>
      <c r="BQ173" s="44">
        <v>0</v>
      </c>
      <c r="BR173" s="44">
        <v>0</v>
      </c>
      <c r="BS173" s="44">
        <v>0</v>
      </c>
      <c r="BT173" s="44">
        <v>2</v>
      </c>
      <c r="BU173" s="44">
        <v>4</v>
      </c>
      <c r="BV173" s="44">
        <v>0</v>
      </c>
      <c r="BW173" s="44">
        <v>0</v>
      </c>
      <c r="BZ173" s="44">
        <v>0</v>
      </c>
      <c r="CB173" s="44">
        <v>0</v>
      </c>
      <c r="CD173" s="44">
        <v>0</v>
      </c>
      <c r="CH173" s="44">
        <v>3</v>
      </c>
      <c r="CJ173" s="44">
        <v>0</v>
      </c>
      <c r="CK173" s="44">
        <v>0</v>
      </c>
      <c r="CL173" s="44">
        <v>0</v>
      </c>
      <c r="CM173" s="44">
        <v>0</v>
      </c>
      <c r="CN173" s="44">
        <v>0.5</v>
      </c>
      <c r="CO173" s="44">
        <v>0</v>
      </c>
      <c r="CP173" s="44">
        <v>0</v>
      </c>
      <c r="CQ173" s="44">
        <v>0</v>
      </c>
      <c r="CR173" s="44">
        <v>0</v>
      </c>
      <c r="CS173" s="44">
        <v>6</v>
      </c>
      <c r="CT173" s="44">
        <v>0</v>
      </c>
      <c r="CU173" s="44">
        <v>0</v>
      </c>
      <c r="CV173" s="44">
        <v>63</v>
      </c>
      <c r="CW173" s="44">
        <f t="shared" si="0"/>
        <v>70</v>
      </c>
      <c r="CX173" s="87">
        <f t="shared" si="1"/>
        <v>101.75</v>
      </c>
      <c r="CY173" s="91"/>
      <c r="CZ173" s="44">
        <v>24</v>
      </c>
      <c r="DA173" s="44"/>
      <c r="DB173" s="44" t="s">
        <v>896</v>
      </c>
    </row>
    <row r="174" spans="1:106" ht="15.75" customHeight="1" x14ac:dyDescent="0.3">
      <c r="A174" s="44" t="s">
        <v>212</v>
      </c>
      <c r="B174" s="44" t="s">
        <v>782</v>
      </c>
      <c r="C174" s="44" t="s">
        <v>805</v>
      </c>
      <c r="D174" s="44">
        <v>2019</v>
      </c>
      <c r="E174" s="45">
        <v>43635</v>
      </c>
      <c r="F174" s="44" t="s">
        <v>19</v>
      </c>
      <c r="G174" s="44" t="s">
        <v>113</v>
      </c>
      <c r="H174" s="37" t="s">
        <v>21</v>
      </c>
      <c r="I174" s="37" t="s">
        <v>21</v>
      </c>
      <c r="J174" s="37" t="s">
        <v>22</v>
      </c>
      <c r="K174" s="37" t="s">
        <v>21</v>
      </c>
      <c r="L174" s="37" t="s">
        <v>22</v>
      </c>
      <c r="M174" s="44">
        <v>0.25</v>
      </c>
      <c r="N174" s="44">
        <v>0.5</v>
      </c>
      <c r="O174" s="44">
        <v>7</v>
      </c>
      <c r="P174" s="44">
        <v>0.25</v>
      </c>
      <c r="Q174" s="44">
        <v>15</v>
      </c>
      <c r="R174" s="44">
        <v>9</v>
      </c>
      <c r="S174" s="44">
        <v>0</v>
      </c>
      <c r="T174" s="44">
        <v>0</v>
      </c>
      <c r="U174" s="44">
        <v>0</v>
      </c>
      <c r="V174" s="44">
        <v>0</v>
      </c>
      <c r="W174" s="44">
        <v>0</v>
      </c>
      <c r="X174" s="44">
        <v>0</v>
      </c>
      <c r="Y174" s="44">
        <v>13</v>
      </c>
      <c r="Z174" s="44">
        <v>0</v>
      </c>
      <c r="AA174" s="44">
        <v>0</v>
      </c>
      <c r="AB174" s="44">
        <v>0</v>
      </c>
      <c r="AC174" s="44">
        <v>10</v>
      </c>
      <c r="AD174" s="44">
        <v>0.25</v>
      </c>
      <c r="AE174" s="44">
        <v>1</v>
      </c>
      <c r="AF174" s="44">
        <v>0</v>
      </c>
      <c r="AG174" s="44">
        <v>0</v>
      </c>
      <c r="AH174" s="44">
        <v>0</v>
      </c>
      <c r="AI174" s="44">
        <v>0</v>
      </c>
      <c r="AJ174" s="44">
        <v>0</v>
      </c>
      <c r="AK174" s="44">
        <v>0</v>
      </c>
      <c r="AL174" s="44">
        <v>0</v>
      </c>
      <c r="AM174" s="44">
        <v>0</v>
      </c>
      <c r="AN174" s="44">
        <v>0</v>
      </c>
      <c r="AO174" s="44">
        <v>0</v>
      </c>
      <c r="AP174" s="44">
        <v>0</v>
      </c>
      <c r="AQ174" s="44">
        <v>0</v>
      </c>
      <c r="AR174" s="44">
        <v>0</v>
      </c>
      <c r="AS174" s="44">
        <v>0</v>
      </c>
      <c r="AT174" s="44">
        <v>0</v>
      </c>
      <c r="AU174" s="44">
        <v>0</v>
      </c>
      <c r="AV174" s="44">
        <v>0</v>
      </c>
      <c r="AW174" s="44">
        <v>0</v>
      </c>
      <c r="AX174" s="44">
        <v>0</v>
      </c>
      <c r="AY174" s="44">
        <v>0</v>
      </c>
      <c r="AZ174" s="44">
        <v>0</v>
      </c>
      <c r="BA174" s="44">
        <v>0</v>
      </c>
      <c r="BB174" s="44">
        <v>0</v>
      </c>
      <c r="BC174" s="44">
        <v>0.25</v>
      </c>
      <c r="BD174" s="44">
        <v>0</v>
      </c>
      <c r="BE174" s="44">
        <v>0.5</v>
      </c>
      <c r="BF174" s="44">
        <v>0</v>
      </c>
      <c r="BG174" s="44">
        <v>0</v>
      </c>
      <c r="BH174" s="44">
        <v>0</v>
      </c>
      <c r="BJ174" s="44">
        <v>0</v>
      </c>
      <c r="BL174" s="44">
        <v>0</v>
      </c>
      <c r="BM174" s="44">
        <v>0</v>
      </c>
      <c r="BN174" s="44">
        <v>18</v>
      </c>
      <c r="BO174" s="44">
        <v>0</v>
      </c>
      <c r="BP174" s="44">
        <v>11</v>
      </c>
      <c r="BQ174" s="44">
        <v>0</v>
      </c>
      <c r="BR174" s="44">
        <v>0</v>
      </c>
      <c r="BS174" s="44">
        <v>0</v>
      </c>
      <c r="BT174" s="44">
        <v>0.5</v>
      </c>
      <c r="BU174" s="44">
        <v>3</v>
      </c>
      <c r="BV174" s="44">
        <v>0</v>
      </c>
      <c r="BW174" s="44">
        <v>0</v>
      </c>
      <c r="BZ174" s="44">
        <v>0</v>
      </c>
      <c r="CB174" s="44">
        <v>0</v>
      </c>
      <c r="CD174" s="44">
        <v>0</v>
      </c>
      <c r="CH174" s="44">
        <v>1</v>
      </c>
      <c r="CJ174" s="44">
        <v>0</v>
      </c>
      <c r="CK174" s="44">
        <v>0</v>
      </c>
      <c r="CL174" s="44">
        <v>0.25</v>
      </c>
      <c r="CM174" s="44">
        <v>0</v>
      </c>
      <c r="CN174" s="44">
        <v>0</v>
      </c>
      <c r="CO174" s="44">
        <v>0</v>
      </c>
      <c r="CP174" s="44">
        <v>0</v>
      </c>
      <c r="CQ174" s="44">
        <v>0</v>
      </c>
      <c r="CR174" s="44">
        <v>0</v>
      </c>
      <c r="CS174" s="44">
        <v>10</v>
      </c>
      <c r="CT174" s="44">
        <v>0</v>
      </c>
      <c r="CU174" s="44">
        <v>0</v>
      </c>
      <c r="CV174" s="44">
        <v>66</v>
      </c>
      <c r="CW174" s="44">
        <f t="shared" si="0"/>
        <v>68.75</v>
      </c>
      <c r="CX174" s="87">
        <f t="shared" si="1"/>
        <v>98</v>
      </c>
      <c r="CY174" s="91"/>
      <c r="CZ174" s="44">
        <v>78</v>
      </c>
      <c r="DA174" s="44"/>
      <c r="DB174" s="44"/>
    </row>
    <row r="175" spans="1:106" ht="15.75" customHeight="1" x14ac:dyDescent="0.3">
      <c r="A175" s="44" t="s">
        <v>212</v>
      </c>
      <c r="B175" s="44" t="s">
        <v>782</v>
      </c>
      <c r="C175" s="44" t="s">
        <v>805</v>
      </c>
      <c r="D175" s="44">
        <v>2019</v>
      </c>
      <c r="E175" s="45">
        <v>43635</v>
      </c>
      <c r="F175" s="44" t="s">
        <v>19</v>
      </c>
      <c r="G175" s="44" t="s">
        <v>116</v>
      </c>
      <c r="H175" s="37" t="s">
        <v>31</v>
      </c>
      <c r="I175" s="37" t="s">
        <v>31</v>
      </c>
      <c r="J175" s="37" t="s">
        <v>31</v>
      </c>
      <c r="K175" s="37" t="s">
        <v>31</v>
      </c>
      <c r="L175" s="37" t="s">
        <v>31</v>
      </c>
      <c r="M175" s="44">
        <v>0.25</v>
      </c>
      <c r="N175" s="44">
        <v>4</v>
      </c>
      <c r="O175" s="44">
        <v>2</v>
      </c>
      <c r="P175" s="44">
        <v>0.5</v>
      </c>
      <c r="Q175" s="44">
        <v>13</v>
      </c>
      <c r="R175" s="44">
        <v>16</v>
      </c>
      <c r="S175" s="44">
        <v>0</v>
      </c>
      <c r="T175" s="44">
        <v>0</v>
      </c>
      <c r="U175" s="44">
        <v>0</v>
      </c>
      <c r="V175" s="44">
        <v>0</v>
      </c>
      <c r="W175" s="44">
        <v>0</v>
      </c>
      <c r="X175" s="44">
        <v>0</v>
      </c>
      <c r="Y175" s="44">
        <v>22</v>
      </c>
      <c r="Z175" s="44">
        <v>0</v>
      </c>
      <c r="AA175" s="44">
        <v>0</v>
      </c>
      <c r="AB175" s="44">
        <v>0</v>
      </c>
      <c r="AC175" s="44">
        <v>10</v>
      </c>
      <c r="AD175" s="44">
        <v>9</v>
      </c>
      <c r="AE175" s="44">
        <v>3</v>
      </c>
      <c r="AF175" s="44">
        <v>1</v>
      </c>
      <c r="AG175" s="44">
        <v>0</v>
      </c>
      <c r="AH175" s="44">
        <v>0</v>
      </c>
      <c r="AI175" s="44">
        <v>0</v>
      </c>
      <c r="AJ175" s="44">
        <v>0</v>
      </c>
      <c r="AK175" s="44">
        <v>0</v>
      </c>
      <c r="AL175" s="44">
        <v>0</v>
      </c>
      <c r="AM175" s="44">
        <v>0</v>
      </c>
      <c r="AN175" s="44">
        <v>0</v>
      </c>
      <c r="AO175" s="44">
        <v>0</v>
      </c>
      <c r="AP175" s="44">
        <v>0.25</v>
      </c>
      <c r="AQ175" s="44">
        <v>0</v>
      </c>
      <c r="AR175" s="44">
        <v>0</v>
      </c>
      <c r="AS175" s="44">
        <v>0</v>
      </c>
      <c r="AT175" s="44">
        <v>0</v>
      </c>
      <c r="AU175" s="44">
        <v>0</v>
      </c>
      <c r="AV175" s="44">
        <v>0</v>
      </c>
      <c r="AW175" s="44">
        <v>0</v>
      </c>
      <c r="AX175" s="44">
        <v>0</v>
      </c>
      <c r="AY175" s="44">
        <v>0</v>
      </c>
      <c r="AZ175" s="44">
        <v>0</v>
      </c>
      <c r="BA175" s="44">
        <v>0</v>
      </c>
      <c r="BB175" s="44">
        <v>0</v>
      </c>
      <c r="BC175" s="44">
        <v>1</v>
      </c>
      <c r="BD175" s="44">
        <v>0</v>
      </c>
      <c r="BE175" s="44">
        <v>0.25</v>
      </c>
      <c r="BF175" s="44">
        <v>0</v>
      </c>
      <c r="BG175" s="44">
        <v>0</v>
      </c>
      <c r="BH175" s="44">
        <v>0</v>
      </c>
      <c r="BJ175" s="44">
        <v>0</v>
      </c>
      <c r="BL175" s="44">
        <v>0</v>
      </c>
      <c r="BM175" s="44">
        <v>0</v>
      </c>
      <c r="BN175" s="44">
        <v>2</v>
      </c>
      <c r="BO175" s="44">
        <v>0</v>
      </c>
      <c r="BP175" s="44">
        <v>12</v>
      </c>
      <c r="BQ175" s="44">
        <v>0</v>
      </c>
      <c r="BR175" s="44">
        <v>0</v>
      </c>
      <c r="BS175" s="44">
        <v>0</v>
      </c>
      <c r="BT175" s="44">
        <v>2</v>
      </c>
      <c r="BU175" s="44">
        <v>6</v>
      </c>
      <c r="BV175" s="44">
        <v>0</v>
      </c>
      <c r="BW175" s="44">
        <v>0</v>
      </c>
      <c r="BZ175" s="44">
        <v>0</v>
      </c>
      <c r="CB175" s="44">
        <v>0</v>
      </c>
      <c r="CD175" s="44">
        <v>0</v>
      </c>
      <c r="CH175" s="44">
        <v>0</v>
      </c>
      <c r="CJ175" s="44">
        <v>0</v>
      </c>
      <c r="CK175" s="44">
        <v>0</v>
      </c>
      <c r="CL175" s="44">
        <v>0</v>
      </c>
      <c r="CM175" s="44">
        <v>0</v>
      </c>
      <c r="CN175" s="44">
        <v>0</v>
      </c>
      <c r="CO175" s="44">
        <v>0</v>
      </c>
      <c r="CP175" s="44">
        <v>0</v>
      </c>
      <c r="CQ175" s="44">
        <v>0</v>
      </c>
      <c r="CR175" s="44">
        <v>0</v>
      </c>
      <c r="CS175" s="44">
        <v>2</v>
      </c>
      <c r="CT175" s="44">
        <v>0</v>
      </c>
      <c r="CU175" s="44">
        <v>0</v>
      </c>
      <c r="CV175" s="44">
        <v>65</v>
      </c>
      <c r="CW175" s="44">
        <f t="shared" si="0"/>
        <v>70.5</v>
      </c>
      <c r="CX175" s="87">
        <f t="shared" si="1"/>
        <v>100.75</v>
      </c>
      <c r="CY175" s="91"/>
      <c r="CZ175" s="44">
        <v>7</v>
      </c>
      <c r="DA175" s="44"/>
      <c r="DB175" s="44" t="s">
        <v>896</v>
      </c>
    </row>
    <row r="176" spans="1:106" ht="15.75" customHeight="1" x14ac:dyDescent="0.3">
      <c r="A176" s="44" t="s">
        <v>212</v>
      </c>
      <c r="B176" s="44" t="s">
        <v>782</v>
      </c>
      <c r="C176" s="44" t="s">
        <v>805</v>
      </c>
      <c r="D176" s="44">
        <v>2019</v>
      </c>
      <c r="E176" s="45">
        <v>43635</v>
      </c>
      <c r="F176" s="44" t="s">
        <v>19</v>
      </c>
      <c r="G176" s="44" t="s">
        <v>119</v>
      </c>
      <c r="H176" s="37" t="s">
        <v>35</v>
      </c>
      <c r="I176" s="37" t="s">
        <v>31</v>
      </c>
      <c r="J176" s="37" t="s">
        <v>31</v>
      </c>
      <c r="K176" s="37" t="s">
        <v>31</v>
      </c>
      <c r="L176" s="37" t="s">
        <v>31</v>
      </c>
      <c r="M176" s="44">
        <v>1</v>
      </c>
      <c r="N176" s="44">
        <v>5</v>
      </c>
      <c r="O176" s="44">
        <v>0</v>
      </c>
      <c r="P176" s="44">
        <v>0</v>
      </c>
      <c r="Q176" s="44">
        <v>23</v>
      </c>
      <c r="R176" s="44">
        <v>19</v>
      </c>
      <c r="S176" s="44">
        <v>0</v>
      </c>
      <c r="T176" s="44">
        <v>0</v>
      </c>
      <c r="U176" s="44">
        <v>0.25</v>
      </c>
      <c r="V176" s="44">
        <v>0.5</v>
      </c>
      <c r="W176" s="44">
        <v>0</v>
      </c>
      <c r="X176" s="44">
        <v>0</v>
      </c>
      <c r="Y176" s="44">
        <v>7</v>
      </c>
      <c r="Z176" s="44">
        <v>0</v>
      </c>
      <c r="AA176" s="44">
        <v>0</v>
      </c>
      <c r="AB176" s="44">
        <v>0</v>
      </c>
      <c r="AC176" s="44">
        <v>22</v>
      </c>
      <c r="AD176" s="44">
        <v>0</v>
      </c>
      <c r="AE176" s="44">
        <v>2</v>
      </c>
      <c r="AF176" s="44">
        <v>0</v>
      </c>
      <c r="AG176" s="44">
        <v>0</v>
      </c>
      <c r="AH176" s="44">
        <v>0</v>
      </c>
      <c r="AI176" s="44">
        <v>0</v>
      </c>
      <c r="AJ176" s="44">
        <v>0</v>
      </c>
      <c r="AK176" s="44">
        <v>0</v>
      </c>
      <c r="AL176" s="44">
        <v>0</v>
      </c>
      <c r="AM176" s="44">
        <v>0</v>
      </c>
      <c r="AN176" s="44">
        <v>0</v>
      </c>
      <c r="AO176" s="44">
        <v>0</v>
      </c>
      <c r="AP176" s="44">
        <v>0.5</v>
      </c>
      <c r="AQ176" s="44">
        <v>0</v>
      </c>
      <c r="AR176" s="44">
        <v>0</v>
      </c>
      <c r="AS176" s="44">
        <v>0</v>
      </c>
      <c r="AT176" s="44">
        <v>0</v>
      </c>
      <c r="AU176" s="44">
        <v>0</v>
      </c>
      <c r="AV176" s="44">
        <v>0</v>
      </c>
      <c r="AW176" s="44">
        <v>0</v>
      </c>
      <c r="AX176" s="44">
        <v>0</v>
      </c>
      <c r="AY176" s="44">
        <v>0</v>
      </c>
      <c r="AZ176" s="44">
        <v>0</v>
      </c>
      <c r="BA176" s="44">
        <v>0</v>
      </c>
      <c r="BB176" s="44">
        <v>0</v>
      </c>
      <c r="BC176" s="44">
        <v>0.5</v>
      </c>
      <c r="BD176" s="44">
        <v>0</v>
      </c>
      <c r="BE176" s="44">
        <v>0.5</v>
      </c>
      <c r="BF176" s="44">
        <v>0</v>
      </c>
      <c r="BG176" s="44">
        <v>0</v>
      </c>
      <c r="BH176" s="44">
        <v>0</v>
      </c>
      <c r="BJ176" s="44">
        <v>0</v>
      </c>
      <c r="BL176" s="44">
        <v>1</v>
      </c>
      <c r="BM176" s="44">
        <v>0</v>
      </c>
      <c r="BN176" s="44">
        <v>10</v>
      </c>
      <c r="BO176" s="44">
        <v>0</v>
      </c>
      <c r="BP176" s="44">
        <v>9</v>
      </c>
      <c r="BQ176" s="44">
        <v>0</v>
      </c>
      <c r="BR176" s="44">
        <v>0</v>
      </c>
      <c r="BS176" s="44">
        <v>0</v>
      </c>
      <c r="BT176" s="44">
        <v>2</v>
      </c>
      <c r="BU176" s="44">
        <v>7</v>
      </c>
      <c r="BV176" s="44">
        <v>0</v>
      </c>
      <c r="BW176" s="44">
        <v>0</v>
      </c>
      <c r="BZ176" s="44">
        <v>0</v>
      </c>
      <c r="CB176" s="44">
        <v>0</v>
      </c>
      <c r="CD176" s="44">
        <v>0</v>
      </c>
      <c r="CH176" s="44">
        <v>0</v>
      </c>
      <c r="CJ176" s="44">
        <v>0</v>
      </c>
      <c r="CK176" s="44">
        <v>0</v>
      </c>
      <c r="CL176" s="44">
        <v>0.5</v>
      </c>
      <c r="CM176" s="44">
        <v>0</v>
      </c>
      <c r="CN176" s="44">
        <v>0</v>
      </c>
      <c r="CO176" s="44">
        <v>0.25</v>
      </c>
      <c r="CP176" s="44">
        <v>0</v>
      </c>
      <c r="CQ176" s="44">
        <v>0</v>
      </c>
      <c r="CR176" s="44">
        <v>0</v>
      </c>
      <c r="CS176" s="44">
        <v>1</v>
      </c>
      <c r="CT176" s="44">
        <v>0</v>
      </c>
      <c r="CU176" s="44">
        <v>0</v>
      </c>
      <c r="CV176" s="44">
        <v>60</v>
      </c>
      <c r="CW176" s="44">
        <f t="shared" si="0"/>
        <v>64</v>
      </c>
      <c r="CX176" s="87">
        <f t="shared" si="1"/>
        <v>108</v>
      </c>
      <c r="CY176" s="91"/>
      <c r="CZ176" s="44">
        <v>45</v>
      </c>
      <c r="DA176" s="44"/>
      <c r="DB176" s="44"/>
    </row>
    <row r="177" spans="1:106" ht="15.75" customHeight="1" x14ac:dyDescent="0.3">
      <c r="A177" s="44" t="s">
        <v>212</v>
      </c>
      <c r="B177" s="44" t="s">
        <v>782</v>
      </c>
      <c r="C177" s="44" t="s">
        <v>805</v>
      </c>
      <c r="D177" s="44">
        <v>2019</v>
      </c>
      <c r="E177" s="45">
        <v>43635</v>
      </c>
      <c r="F177" s="44" t="s">
        <v>19</v>
      </c>
      <c r="G177" s="44" t="s">
        <v>122</v>
      </c>
      <c r="H177" s="37" t="s">
        <v>35</v>
      </c>
      <c r="I177" s="37" t="s">
        <v>31</v>
      </c>
      <c r="J177" s="37" t="s">
        <v>31</v>
      </c>
      <c r="K177" s="37" t="s">
        <v>31</v>
      </c>
      <c r="L177" s="37" t="s">
        <v>31</v>
      </c>
      <c r="M177" s="44">
        <v>0.5</v>
      </c>
      <c r="N177" s="44">
        <v>1</v>
      </c>
      <c r="O177" s="44">
        <v>2</v>
      </c>
      <c r="P177" s="44">
        <v>0</v>
      </c>
      <c r="Q177" s="44">
        <v>18</v>
      </c>
      <c r="R177" s="44">
        <v>11</v>
      </c>
      <c r="S177" s="44">
        <v>0</v>
      </c>
      <c r="T177" s="44">
        <v>0</v>
      </c>
      <c r="U177" s="44">
        <v>0.5</v>
      </c>
      <c r="V177" s="44">
        <v>0.25</v>
      </c>
      <c r="W177" s="44">
        <v>0</v>
      </c>
      <c r="X177" s="44">
        <v>0</v>
      </c>
      <c r="Y177" s="44">
        <v>26</v>
      </c>
      <c r="Z177" s="44">
        <v>0</v>
      </c>
      <c r="AA177" s="44">
        <v>0</v>
      </c>
      <c r="AB177" s="44">
        <v>0</v>
      </c>
      <c r="AC177" s="44">
        <v>4</v>
      </c>
      <c r="AD177" s="44">
        <v>0</v>
      </c>
      <c r="AE177" s="44">
        <v>23</v>
      </c>
      <c r="AF177" s="44">
        <v>0.25</v>
      </c>
      <c r="AG177" s="44">
        <v>0</v>
      </c>
      <c r="AH177" s="44">
        <v>0</v>
      </c>
      <c r="AI177" s="44">
        <v>0</v>
      </c>
      <c r="AJ177" s="44">
        <v>0</v>
      </c>
      <c r="AK177" s="44">
        <v>0</v>
      </c>
      <c r="AL177" s="44">
        <v>0</v>
      </c>
      <c r="AM177" s="44">
        <v>0</v>
      </c>
      <c r="AN177" s="44">
        <v>0</v>
      </c>
      <c r="AO177" s="44">
        <v>0</v>
      </c>
      <c r="AP177" s="44">
        <v>0</v>
      </c>
      <c r="AQ177" s="44">
        <v>0</v>
      </c>
      <c r="AR177" s="44">
        <v>0</v>
      </c>
      <c r="AS177" s="44">
        <v>0</v>
      </c>
      <c r="AT177" s="44">
        <v>0</v>
      </c>
      <c r="AU177" s="44">
        <v>0</v>
      </c>
      <c r="AV177" s="44">
        <v>0</v>
      </c>
      <c r="AW177" s="44">
        <v>5</v>
      </c>
      <c r="AX177" s="44">
        <v>0</v>
      </c>
      <c r="AY177" s="44">
        <v>0</v>
      </c>
      <c r="AZ177" s="44">
        <v>0</v>
      </c>
      <c r="BA177" s="44">
        <v>0</v>
      </c>
      <c r="BB177" s="44">
        <v>0</v>
      </c>
      <c r="BC177" s="44">
        <v>0.25</v>
      </c>
      <c r="BD177" s="44">
        <v>0</v>
      </c>
      <c r="BE177" s="44">
        <v>0.5</v>
      </c>
      <c r="BF177" s="44">
        <v>0</v>
      </c>
      <c r="BG177" s="44">
        <v>0</v>
      </c>
      <c r="BH177" s="44">
        <v>0</v>
      </c>
      <c r="BJ177" s="44">
        <v>0</v>
      </c>
      <c r="BL177" s="44">
        <v>0</v>
      </c>
      <c r="BM177" s="44">
        <v>0</v>
      </c>
      <c r="BN177" s="44">
        <v>3</v>
      </c>
      <c r="BO177" s="44">
        <v>0</v>
      </c>
      <c r="BP177" s="44">
        <v>2</v>
      </c>
      <c r="BQ177" s="44">
        <v>0</v>
      </c>
      <c r="BR177" s="44">
        <v>0</v>
      </c>
      <c r="BS177" s="44">
        <v>0</v>
      </c>
      <c r="BT177" s="44">
        <v>0.25</v>
      </c>
      <c r="BU177" s="44">
        <v>0.5</v>
      </c>
      <c r="BV177" s="44">
        <v>0</v>
      </c>
      <c r="BW177" s="44">
        <v>0</v>
      </c>
      <c r="BZ177" s="44">
        <v>0</v>
      </c>
      <c r="CB177" s="44">
        <v>0</v>
      </c>
      <c r="CD177" s="44">
        <v>0</v>
      </c>
      <c r="CH177" s="44">
        <v>0</v>
      </c>
      <c r="CJ177" s="44">
        <v>0</v>
      </c>
      <c r="CK177" s="44">
        <v>0</v>
      </c>
      <c r="CL177" s="44">
        <v>0</v>
      </c>
      <c r="CM177" s="44">
        <v>0</v>
      </c>
      <c r="CN177" s="44">
        <v>0</v>
      </c>
      <c r="CO177" s="44">
        <v>0</v>
      </c>
      <c r="CP177" s="44">
        <v>0</v>
      </c>
      <c r="CQ177" s="44">
        <v>0</v>
      </c>
      <c r="CR177" s="44">
        <v>0</v>
      </c>
      <c r="CS177" s="44">
        <v>3</v>
      </c>
      <c r="CT177" s="44">
        <v>0</v>
      </c>
      <c r="CU177" s="44">
        <v>0</v>
      </c>
      <c r="CV177" s="44">
        <v>68</v>
      </c>
      <c r="CW177" s="44">
        <f t="shared" si="0"/>
        <v>68.5</v>
      </c>
      <c r="CX177" s="87">
        <f t="shared" si="1"/>
        <v>100.5</v>
      </c>
      <c r="CY177" s="91"/>
      <c r="CZ177" s="44">
        <v>9</v>
      </c>
      <c r="DA177" s="44"/>
      <c r="DB177" s="44"/>
    </row>
    <row r="178" spans="1:106" ht="15.75" customHeight="1" x14ac:dyDescent="0.3">
      <c r="A178" s="44" t="s">
        <v>212</v>
      </c>
      <c r="B178" s="44" t="s">
        <v>782</v>
      </c>
      <c r="C178" s="44" t="s">
        <v>805</v>
      </c>
      <c r="D178" s="44">
        <v>2019</v>
      </c>
      <c r="E178" s="45">
        <v>43635</v>
      </c>
      <c r="F178" s="44" t="s">
        <v>19</v>
      </c>
      <c r="G178" s="44" t="s">
        <v>125</v>
      </c>
      <c r="H178" s="37" t="s">
        <v>45</v>
      </c>
      <c r="I178" s="37" t="s">
        <v>45</v>
      </c>
      <c r="J178" s="37" t="s">
        <v>45</v>
      </c>
      <c r="K178" s="37" t="s">
        <v>45</v>
      </c>
      <c r="L178" s="37" t="s">
        <v>45</v>
      </c>
      <c r="M178" s="44">
        <v>1</v>
      </c>
      <c r="N178" s="44">
        <v>0</v>
      </c>
      <c r="O178" s="44">
        <v>0</v>
      </c>
      <c r="P178" s="44">
        <v>0</v>
      </c>
      <c r="Q178" s="44">
        <v>12</v>
      </c>
      <c r="R178" s="44">
        <v>2</v>
      </c>
      <c r="S178" s="44">
        <v>0</v>
      </c>
      <c r="T178" s="44">
        <v>0</v>
      </c>
      <c r="U178" s="44">
        <v>0.25</v>
      </c>
      <c r="V178" s="44">
        <v>0.25</v>
      </c>
      <c r="W178" s="44">
        <v>0</v>
      </c>
      <c r="X178" s="44">
        <v>0</v>
      </c>
      <c r="Y178" s="44">
        <v>17</v>
      </c>
      <c r="Z178" s="44">
        <v>0</v>
      </c>
      <c r="AA178" s="44">
        <v>0</v>
      </c>
      <c r="AB178" s="44">
        <v>0</v>
      </c>
      <c r="AC178" s="44">
        <v>3</v>
      </c>
      <c r="AD178" s="44">
        <v>0</v>
      </c>
      <c r="AE178" s="44">
        <v>50</v>
      </c>
      <c r="AF178" s="44">
        <v>3</v>
      </c>
      <c r="AG178" s="44">
        <v>0</v>
      </c>
      <c r="AH178" s="44">
        <v>0</v>
      </c>
      <c r="AI178" s="44">
        <v>0</v>
      </c>
      <c r="AJ178" s="44">
        <v>0</v>
      </c>
      <c r="AK178" s="44">
        <v>0</v>
      </c>
      <c r="AL178" s="44">
        <v>0</v>
      </c>
      <c r="AM178" s="44">
        <v>0</v>
      </c>
      <c r="AN178" s="44">
        <v>0</v>
      </c>
      <c r="AO178" s="44">
        <v>0</v>
      </c>
      <c r="AP178" s="44">
        <v>0.25</v>
      </c>
      <c r="AQ178" s="44">
        <v>0</v>
      </c>
      <c r="AR178" s="44">
        <v>0</v>
      </c>
      <c r="AS178" s="44">
        <v>0</v>
      </c>
      <c r="AT178" s="44">
        <v>0</v>
      </c>
      <c r="AU178" s="44">
        <v>0</v>
      </c>
      <c r="AV178" s="44">
        <v>0</v>
      </c>
      <c r="AW178" s="44">
        <v>0</v>
      </c>
      <c r="AX178" s="44">
        <v>0</v>
      </c>
      <c r="AY178" s="44">
        <v>0</v>
      </c>
      <c r="AZ178" s="44">
        <v>0</v>
      </c>
      <c r="BA178" s="44">
        <v>0</v>
      </c>
      <c r="BB178" s="44">
        <v>0</v>
      </c>
      <c r="BC178" s="44">
        <v>0.25</v>
      </c>
      <c r="BD178" s="44">
        <v>0</v>
      </c>
      <c r="BE178" s="44">
        <v>0.25</v>
      </c>
      <c r="BF178" s="44">
        <v>0</v>
      </c>
      <c r="BG178" s="44">
        <v>0</v>
      </c>
      <c r="BH178" s="44">
        <v>0</v>
      </c>
      <c r="BJ178" s="44">
        <v>0</v>
      </c>
      <c r="BL178" s="44">
        <v>0</v>
      </c>
      <c r="BM178" s="44">
        <v>0</v>
      </c>
      <c r="BN178" s="44">
        <v>3</v>
      </c>
      <c r="BO178" s="44">
        <v>0</v>
      </c>
      <c r="BP178" s="44">
        <v>4</v>
      </c>
      <c r="BQ178" s="44">
        <v>0</v>
      </c>
      <c r="BR178" s="44">
        <v>0</v>
      </c>
      <c r="BS178" s="44">
        <v>0</v>
      </c>
      <c r="BT178" s="44">
        <v>0.25</v>
      </c>
      <c r="BU178" s="44">
        <v>0</v>
      </c>
      <c r="BV178" s="44">
        <v>0</v>
      </c>
      <c r="BW178" s="44">
        <v>0</v>
      </c>
      <c r="BZ178" s="44">
        <v>0</v>
      </c>
      <c r="CB178" s="44">
        <v>0</v>
      </c>
      <c r="CD178" s="44">
        <v>0</v>
      </c>
      <c r="CH178" s="44">
        <v>2</v>
      </c>
      <c r="CJ178" s="44">
        <v>0</v>
      </c>
      <c r="CK178" s="44">
        <v>0</v>
      </c>
      <c r="CL178" s="44">
        <v>0.25</v>
      </c>
      <c r="CM178" s="44">
        <v>0</v>
      </c>
      <c r="CN178" s="44">
        <v>0.25</v>
      </c>
      <c r="CO178" s="44">
        <v>0</v>
      </c>
      <c r="CP178" s="44">
        <v>0</v>
      </c>
      <c r="CQ178" s="44">
        <v>0</v>
      </c>
      <c r="CR178" s="44">
        <v>0</v>
      </c>
      <c r="CS178" s="44">
        <v>4</v>
      </c>
      <c r="CT178" s="44">
        <v>0</v>
      </c>
      <c r="CU178" s="44">
        <v>0</v>
      </c>
      <c r="CV178" s="44">
        <v>85</v>
      </c>
      <c r="CW178" s="44">
        <f t="shared" si="0"/>
        <v>88</v>
      </c>
      <c r="CX178" s="87">
        <f t="shared" si="1"/>
        <v>100</v>
      </c>
      <c r="CY178" s="91"/>
      <c r="CZ178" s="44">
        <v>13</v>
      </c>
      <c r="DA178" s="44"/>
      <c r="DB178" s="44" t="s">
        <v>896</v>
      </c>
    </row>
    <row r="179" spans="1:106" ht="15.75" customHeight="1" x14ac:dyDescent="0.3">
      <c r="A179" s="44" t="s">
        <v>212</v>
      </c>
      <c r="B179" s="44" t="s">
        <v>782</v>
      </c>
      <c r="C179" s="44" t="s">
        <v>805</v>
      </c>
      <c r="D179" s="44">
        <v>2019</v>
      </c>
      <c r="E179" s="45">
        <v>43635</v>
      </c>
      <c r="F179" s="44" t="s">
        <v>19</v>
      </c>
      <c r="G179" s="44" t="s">
        <v>128</v>
      </c>
      <c r="H179" s="37" t="s">
        <v>26</v>
      </c>
      <c r="I179" s="37" t="s">
        <v>26</v>
      </c>
      <c r="J179" s="37" t="s">
        <v>27</v>
      </c>
      <c r="K179" s="37" t="s">
        <v>26</v>
      </c>
      <c r="L179" s="37" t="s">
        <v>27</v>
      </c>
      <c r="M179" s="44">
        <v>0.25</v>
      </c>
      <c r="N179" s="44">
        <v>0</v>
      </c>
      <c r="O179" s="44">
        <v>2</v>
      </c>
      <c r="P179" s="44">
        <v>0</v>
      </c>
      <c r="Q179" s="44">
        <v>18</v>
      </c>
      <c r="R179" s="44">
        <v>2</v>
      </c>
      <c r="S179" s="44">
        <v>0</v>
      </c>
      <c r="T179" s="44">
        <v>0</v>
      </c>
      <c r="U179" s="44">
        <v>0.25</v>
      </c>
      <c r="V179" s="44">
        <v>0</v>
      </c>
      <c r="W179" s="44">
        <v>0</v>
      </c>
      <c r="X179" s="44">
        <v>0</v>
      </c>
      <c r="Y179" s="44">
        <v>23</v>
      </c>
      <c r="Z179" s="44">
        <v>0</v>
      </c>
      <c r="AA179" s="44">
        <v>0</v>
      </c>
      <c r="AB179" s="44">
        <v>0</v>
      </c>
      <c r="AC179" s="44">
        <v>1</v>
      </c>
      <c r="AD179" s="44">
        <v>0</v>
      </c>
      <c r="AE179" s="44">
        <v>40</v>
      </c>
      <c r="AF179" s="44">
        <v>0.5</v>
      </c>
      <c r="AG179" s="44">
        <v>0</v>
      </c>
      <c r="AH179" s="44">
        <v>0.25</v>
      </c>
      <c r="AI179" s="44">
        <v>0</v>
      </c>
      <c r="AJ179" s="44">
        <v>0</v>
      </c>
      <c r="AK179" s="44">
        <v>0</v>
      </c>
      <c r="AL179" s="44">
        <v>0</v>
      </c>
      <c r="AM179" s="44">
        <v>0</v>
      </c>
      <c r="AN179" s="44">
        <v>0</v>
      </c>
      <c r="AO179" s="44">
        <v>0</v>
      </c>
      <c r="AP179" s="44">
        <v>0</v>
      </c>
      <c r="AQ179" s="44">
        <v>0</v>
      </c>
      <c r="AR179" s="44">
        <v>0</v>
      </c>
      <c r="AS179" s="44">
        <v>0</v>
      </c>
      <c r="AT179" s="44">
        <v>0</v>
      </c>
      <c r="AU179" s="44">
        <v>0</v>
      </c>
      <c r="AV179" s="44">
        <v>0</v>
      </c>
      <c r="AW179" s="44">
        <v>0</v>
      </c>
      <c r="AX179" s="44">
        <v>0</v>
      </c>
      <c r="AY179" s="44">
        <v>0</v>
      </c>
      <c r="AZ179" s="44">
        <v>0</v>
      </c>
      <c r="BA179" s="44">
        <v>0</v>
      </c>
      <c r="BB179" s="44">
        <v>0</v>
      </c>
      <c r="BC179" s="44">
        <v>0.25</v>
      </c>
      <c r="BD179" s="44">
        <v>0</v>
      </c>
      <c r="BE179" s="44">
        <v>0.25</v>
      </c>
      <c r="BF179" s="44">
        <v>0</v>
      </c>
      <c r="BG179" s="44">
        <v>0</v>
      </c>
      <c r="BH179" s="44">
        <v>0</v>
      </c>
      <c r="BJ179" s="44">
        <v>0</v>
      </c>
      <c r="BL179" s="44">
        <v>0</v>
      </c>
      <c r="BM179" s="44">
        <v>0</v>
      </c>
      <c r="BN179" s="44">
        <v>3</v>
      </c>
      <c r="BO179" s="44">
        <v>0</v>
      </c>
      <c r="BP179" s="44">
        <v>5</v>
      </c>
      <c r="BQ179" s="44">
        <v>0</v>
      </c>
      <c r="BR179" s="44">
        <v>0</v>
      </c>
      <c r="BS179" s="44">
        <v>0</v>
      </c>
      <c r="BT179" s="44">
        <v>0.25</v>
      </c>
      <c r="BU179" s="44">
        <v>0.5</v>
      </c>
      <c r="BV179" s="44">
        <v>0</v>
      </c>
      <c r="BW179" s="44">
        <v>0</v>
      </c>
      <c r="BZ179" s="44">
        <v>0</v>
      </c>
      <c r="CB179" s="44">
        <v>0</v>
      </c>
      <c r="CD179" s="44">
        <v>0</v>
      </c>
      <c r="CH179" s="44">
        <v>0</v>
      </c>
      <c r="CJ179" s="44">
        <v>0</v>
      </c>
      <c r="CK179" s="44">
        <v>0</v>
      </c>
      <c r="CL179" s="44">
        <v>0</v>
      </c>
      <c r="CM179" s="44">
        <v>0</v>
      </c>
      <c r="CN179" s="44">
        <v>0.5</v>
      </c>
      <c r="CO179" s="44">
        <v>0</v>
      </c>
      <c r="CP179" s="44">
        <v>0</v>
      </c>
      <c r="CQ179" s="44">
        <v>0</v>
      </c>
      <c r="CR179" s="44">
        <v>0</v>
      </c>
      <c r="CS179" s="44">
        <v>3</v>
      </c>
      <c r="CT179" s="44">
        <v>0</v>
      </c>
      <c r="CU179" s="44">
        <v>0</v>
      </c>
      <c r="CV179" s="44">
        <v>78</v>
      </c>
      <c r="CW179" s="44">
        <f t="shared" si="0"/>
        <v>77.75</v>
      </c>
      <c r="CX179" s="87">
        <f t="shared" si="1"/>
        <v>100.25</v>
      </c>
      <c r="CY179" s="91"/>
      <c r="CZ179" s="44">
        <v>8</v>
      </c>
      <c r="DA179" s="44"/>
      <c r="DB179" s="44"/>
    </row>
    <row r="180" spans="1:106" ht="15.75" customHeight="1" x14ac:dyDescent="0.3">
      <c r="A180" s="44" t="s">
        <v>212</v>
      </c>
      <c r="B180" s="44" t="s">
        <v>782</v>
      </c>
      <c r="C180" s="44" t="s">
        <v>805</v>
      </c>
      <c r="D180" s="44">
        <v>2019</v>
      </c>
      <c r="E180" s="45">
        <v>43635</v>
      </c>
      <c r="F180" s="44" t="s">
        <v>19</v>
      </c>
      <c r="G180" s="44" t="s">
        <v>131</v>
      </c>
      <c r="H180" s="37" t="s">
        <v>22</v>
      </c>
      <c r="I180" s="37" t="s">
        <v>22</v>
      </c>
      <c r="J180" s="37" t="s">
        <v>21</v>
      </c>
      <c r="K180" s="37" t="s">
        <v>22</v>
      </c>
      <c r="L180" s="37" t="s">
        <v>21</v>
      </c>
      <c r="M180" s="44">
        <v>0.25</v>
      </c>
      <c r="N180" s="44">
        <v>1</v>
      </c>
      <c r="O180" s="44">
        <v>0.25</v>
      </c>
      <c r="P180" s="44">
        <v>0.25</v>
      </c>
      <c r="Q180" s="44">
        <v>18</v>
      </c>
      <c r="R180" s="44">
        <v>15</v>
      </c>
      <c r="S180" s="44">
        <v>0</v>
      </c>
      <c r="T180" s="44">
        <v>0</v>
      </c>
      <c r="U180" s="44">
        <v>0</v>
      </c>
      <c r="V180" s="44">
        <v>0.25</v>
      </c>
      <c r="W180" s="44">
        <v>0</v>
      </c>
      <c r="X180" s="44">
        <v>0</v>
      </c>
      <c r="Y180" s="44">
        <v>32</v>
      </c>
      <c r="Z180" s="44">
        <v>0</v>
      </c>
      <c r="AA180" s="44">
        <v>0</v>
      </c>
      <c r="AB180" s="44">
        <v>0</v>
      </c>
      <c r="AC180" s="44">
        <v>12</v>
      </c>
      <c r="AD180" s="44">
        <v>0</v>
      </c>
      <c r="AE180" s="44">
        <v>5</v>
      </c>
      <c r="AF180" s="44">
        <v>0.25</v>
      </c>
      <c r="AG180" s="44">
        <v>0</v>
      </c>
      <c r="AH180" s="44">
        <v>0</v>
      </c>
      <c r="AI180" s="44">
        <v>0</v>
      </c>
      <c r="AJ180" s="44">
        <v>0</v>
      </c>
      <c r="AK180" s="44">
        <v>0</v>
      </c>
      <c r="AL180" s="44">
        <v>0</v>
      </c>
      <c r="AM180" s="44">
        <v>0</v>
      </c>
      <c r="AN180" s="44">
        <v>0</v>
      </c>
      <c r="AO180" s="44">
        <v>0</v>
      </c>
      <c r="AP180" s="44">
        <v>0</v>
      </c>
      <c r="AQ180" s="44">
        <v>0</v>
      </c>
      <c r="AR180" s="44">
        <v>0</v>
      </c>
      <c r="AS180" s="44">
        <v>0</v>
      </c>
      <c r="AT180" s="44">
        <v>0</v>
      </c>
      <c r="AU180" s="44">
        <v>0</v>
      </c>
      <c r="AV180" s="44">
        <v>0</v>
      </c>
      <c r="AW180" s="44">
        <v>0</v>
      </c>
      <c r="AX180" s="44">
        <v>0</v>
      </c>
      <c r="AY180" s="44">
        <v>0</v>
      </c>
      <c r="AZ180" s="44">
        <v>0</v>
      </c>
      <c r="BA180" s="44">
        <v>0</v>
      </c>
      <c r="BB180" s="44">
        <v>0</v>
      </c>
      <c r="BC180" s="44">
        <v>0.5</v>
      </c>
      <c r="BD180" s="44">
        <v>0</v>
      </c>
      <c r="BE180" s="44">
        <v>0.5</v>
      </c>
      <c r="BF180" s="44">
        <v>0</v>
      </c>
      <c r="BG180" s="44">
        <v>0</v>
      </c>
      <c r="BH180" s="44">
        <v>0</v>
      </c>
      <c r="BJ180" s="44">
        <v>0</v>
      </c>
      <c r="BL180" s="44">
        <v>0</v>
      </c>
      <c r="BM180" s="44">
        <v>0</v>
      </c>
      <c r="BN180" s="44">
        <v>2</v>
      </c>
      <c r="BO180" s="44">
        <v>0</v>
      </c>
      <c r="BP180" s="44">
        <v>6</v>
      </c>
      <c r="BQ180" s="44">
        <v>0</v>
      </c>
      <c r="BR180" s="44">
        <v>0</v>
      </c>
      <c r="BS180" s="44">
        <v>0</v>
      </c>
      <c r="BT180" s="44">
        <v>0.5</v>
      </c>
      <c r="BU180" s="44">
        <v>4</v>
      </c>
      <c r="BV180" s="44">
        <v>0</v>
      </c>
      <c r="BW180" s="44">
        <v>0</v>
      </c>
      <c r="BZ180" s="44">
        <v>0</v>
      </c>
      <c r="CB180" s="44">
        <v>0</v>
      </c>
      <c r="CD180" s="44">
        <v>0</v>
      </c>
      <c r="CH180" s="44">
        <v>0</v>
      </c>
      <c r="CJ180" s="44">
        <v>0</v>
      </c>
      <c r="CK180" s="44">
        <v>0</v>
      </c>
      <c r="CL180" s="44">
        <v>0</v>
      </c>
      <c r="CM180" s="44">
        <v>0</v>
      </c>
      <c r="CN180" s="44">
        <v>0.25</v>
      </c>
      <c r="CO180" s="44">
        <v>0</v>
      </c>
      <c r="CP180" s="44">
        <v>0</v>
      </c>
      <c r="CQ180" s="44">
        <v>0</v>
      </c>
      <c r="CR180" s="44">
        <v>0</v>
      </c>
      <c r="CS180" s="44">
        <v>2</v>
      </c>
      <c r="CT180" s="44">
        <v>0</v>
      </c>
      <c r="CU180" s="44">
        <v>0</v>
      </c>
      <c r="CV180" s="44">
        <v>62</v>
      </c>
      <c r="CW180" s="44">
        <f t="shared" si="0"/>
        <v>65.25</v>
      </c>
      <c r="CX180" s="87">
        <f t="shared" si="1"/>
        <v>96.75</v>
      </c>
      <c r="CY180" s="91"/>
      <c r="CZ180" s="44">
        <v>5</v>
      </c>
      <c r="DA180" s="44"/>
      <c r="DB180" s="44"/>
    </row>
    <row r="181" spans="1:106" ht="15.75" customHeight="1" x14ac:dyDescent="0.3">
      <c r="A181" s="44" t="s">
        <v>212</v>
      </c>
      <c r="B181" s="44" t="s">
        <v>782</v>
      </c>
      <c r="C181" s="44" t="s">
        <v>805</v>
      </c>
      <c r="D181" s="44">
        <v>2019</v>
      </c>
      <c r="E181" s="45">
        <v>43635</v>
      </c>
      <c r="F181" s="44" t="s">
        <v>19</v>
      </c>
      <c r="G181" s="44" t="s">
        <v>134</v>
      </c>
      <c r="H181" s="37" t="s">
        <v>22</v>
      </c>
      <c r="I181" s="37" t="s">
        <v>22</v>
      </c>
      <c r="J181" s="37" t="s">
        <v>21</v>
      </c>
      <c r="K181" s="37" t="s">
        <v>22</v>
      </c>
      <c r="L181" s="37" t="s">
        <v>21</v>
      </c>
      <c r="M181" s="44">
        <v>0.5</v>
      </c>
      <c r="N181" s="44">
        <v>3</v>
      </c>
      <c r="O181" s="44">
        <v>0.25</v>
      </c>
      <c r="P181" s="44">
        <v>0.25</v>
      </c>
      <c r="Q181" s="44">
        <v>20</v>
      </c>
      <c r="R181" s="44">
        <v>23</v>
      </c>
      <c r="S181" s="44">
        <v>0</v>
      </c>
      <c r="T181" s="44">
        <v>0</v>
      </c>
      <c r="U181" s="44">
        <v>0.25</v>
      </c>
      <c r="V181" s="44">
        <v>0</v>
      </c>
      <c r="W181" s="44">
        <v>0</v>
      </c>
      <c r="X181" s="44">
        <v>0</v>
      </c>
      <c r="Y181" s="44">
        <v>10</v>
      </c>
      <c r="Z181" s="44">
        <v>0</v>
      </c>
      <c r="AA181" s="44">
        <v>0</v>
      </c>
      <c r="AB181" s="44">
        <v>0</v>
      </c>
      <c r="AC181" s="44">
        <v>3</v>
      </c>
      <c r="AD181" s="44">
        <v>4</v>
      </c>
      <c r="AE181" s="44">
        <v>1</v>
      </c>
      <c r="AF181" s="44">
        <v>3</v>
      </c>
      <c r="AG181" s="44">
        <v>0</v>
      </c>
      <c r="AH181" s="44">
        <v>0</v>
      </c>
      <c r="AI181" s="44">
        <v>0</v>
      </c>
      <c r="AJ181" s="44">
        <v>0</v>
      </c>
      <c r="AK181" s="44">
        <v>0</v>
      </c>
      <c r="AL181" s="44">
        <v>0</v>
      </c>
      <c r="AM181" s="44">
        <v>0</v>
      </c>
      <c r="AN181" s="44">
        <v>0</v>
      </c>
      <c r="AO181" s="44">
        <v>0</v>
      </c>
      <c r="AP181" s="44">
        <v>0.5</v>
      </c>
      <c r="AQ181" s="44">
        <v>0</v>
      </c>
      <c r="AR181" s="44">
        <v>0</v>
      </c>
      <c r="AS181" s="44">
        <v>0</v>
      </c>
      <c r="AT181" s="44">
        <v>0</v>
      </c>
      <c r="AU181" s="44">
        <v>0</v>
      </c>
      <c r="AV181" s="44">
        <v>0</v>
      </c>
      <c r="AW181" s="44">
        <v>0</v>
      </c>
      <c r="AX181" s="44">
        <v>0</v>
      </c>
      <c r="AY181" s="44">
        <v>0</v>
      </c>
      <c r="AZ181" s="44">
        <v>0</v>
      </c>
      <c r="BA181" s="44">
        <v>0</v>
      </c>
      <c r="BB181" s="44">
        <v>0</v>
      </c>
      <c r="BC181" s="44">
        <v>0.5</v>
      </c>
      <c r="BD181" s="44">
        <v>0</v>
      </c>
      <c r="BE181" s="44">
        <v>0.25</v>
      </c>
      <c r="BF181" s="44">
        <v>0</v>
      </c>
      <c r="BG181" s="44">
        <v>0</v>
      </c>
      <c r="BH181" s="44">
        <v>0</v>
      </c>
      <c r="BJ181" s="44">
        <v>0</v>
      </c>
      <c r="BL181" s="44">
        <v>0</v>
      </c>
      <c r="BM181" s="44">
        <v>0</v>
      </c>
      <c r="BN181" s="44">
        <v>5</v>
      </c>
      <c r="BO181" s="44">
        <v>0</v>
      </c>
      <c r="BP181" s="44">
        <v>14</v>
      </c>
      <c r="BQ181" s="44">
        <v>0</v>
      </c>
      <c r="BR181" s="44">
        <v>0</v>
      </c>
      <c r="BS181" s="44">
        <v>0</v>
      </c>
      <c r="BT181" s="44">
        <v>2</v>
      </c>
      <c r="BU181" s="44">
        <v>4</v>
      </c>
      <c r="BV181" s="44">
        <v>0</v>
      </c>
      <c r="BW181" s="44">
        <v>0</v>
      </c>
      <c r="BZ181" s="44">
        <v>0</v>
      </c>
      <c r="CB181" s="44">
        <v>0</v>
      </c>
      <c r="CD181" s="44">
        <v>0</v>
      </c>
      <c r="CH181" s="44">
        <v>0</v>
      </c>
      <c r="CJ181" s="44">
        <v>0.25</v>
      </c>
      <c r="CK181" s="44">
        <v>0</v>
      </c>
      <c r="CL181" s="44">
        <v>0.5</v>
      </c>
      <c r="CM181" s="44">
        <v>0</v>
      </c>
      <c r="CN181" s="44">
        <v>0</v>
      </c>
      <c r="CO181" s="44">
        <v>0</v>
      </c>
      <c r="CP181" s="44">
        <v>0</v>
      </c>
      <c r="CQ181" s="44">
        <v>0</v>
      </c>
      <c r="CR181" s="44">
        <v>0</v>
      </c>
      <c r="CS181" s="44">
        <v>0.5</v>
      </c>
      <c r="CT181" s="44">
        <v>0</v>
      </c>
      <c r="CU181" s="44">
        <v>0</v>
      </c>
      <c r="CV181" s="44">
        <v>50</v>
      </c>
      <c r="CW181" s="44">
        <f t="shared" si="0"/>
        <v>48.75</v>
      </c>
      <c r="CX181" s="87">
        <f t="shared" si="1"/>
        <v>97</v>
      </c>
      <c r="CY181" s="91"/>
      <c r="CZ181" s="44">
        <v>27</v>
      </c>
      <c r="DA181" s="44"/>
      <c r="DB181" s="44"/>
    </row>
    <row r="182" spans="1:106" ht="15.75" customHeight="1" x14ac:dyDescent="0.3">
      <c r="A182" s="44" t="s">
        <v>212</v>
      </c>
      <c r="B182" s="44" t="s">
        <v>782</v>
      </c>
      <c r="C182" s="44" t="s">
        <v>805</v>
      </c>
      <c r="D182" s="44">
        <v>2019</v>
      </c>
      <c r="E182" s="45">
        <v>43635</v>
      </c>
      <c r="F182" s="44" t="s">
        <v>137</v>
      </c>
      <c r="G182" s="44" t="s">
        <v>20</v>
      </c>
      <c r="H182" s="37" t="s">
        <v>45</v>
      </c>
      <c r="I182" s="37" t="s">
        <v>45</v>
      </c>
      <c r="J182" s="37" t="s">
        <v>45</v>
      </c>
      <c r="K182" s="37" t="s">
        <v>45</v>
      </c>
      <c r="L182" s="37" t="s">
        <v>45</v>
      </c>
      <c r="M182" s="44">
        <v>0.5</v>
      </c>
      <c r="N182" s="44">
        <v>4</v>
      </c>
      <c r="O182" s="44">
        <v>0</v>
      </c>
      <c r="P182" s="44">
        <v>2</v>
      </c>
      <c r="Q182" s="44">
        <v>20</v>
      </c>
      <c r="R182" s="44">
        <v>18</v>
      </c>
      <c r="S182" s="44">
        <v>0</v>
      </c>
      <c r="T182" s="44">
        <v>0</v>
      </c>
      <c r="U182" s="44">
        <v>0.5</v>
      </c>
      <c r="V182" s="44">
        <v>0.25</v>
      </c>
      <c r="W182" s="44">
        <v>0</v>
      </c>
      <c r="X182" s="44">
        <v>0</v>
      </c>
      <c r="Y182" s="44">
        <v>25</v>
      </c>
      <c r="Z182" s="44">
        <v>0</v>
      </c>
      <c r="AA182" s="44">
        <v>0</v>
      </c>
      <c r="AB182" s="44">
        <v>0</v>
      </c>
      <c r="AC182" s="44">
        <v>5</v>
      </c>
      <c r="AD182" s="44">
        <v>0.25</v>
      </c>
      <c r="AE182" s="44">
        <v>0</v>
      </c>
      <c r="AF182" s="44">
        <v>0.5</v>
      </c>
      <c r="AG182" s="44">
        <v>15</v>
      </c>
      <c r="AH182" s="44">
        <v>0.25</v>
      </c>
      <c r="AI182" s="44">
        <v>0</v>
      </c>
      <c r="AJ182" s="44">
        <v>0</v>
      </c>
      <c r="AK182" s="44">
        <v>0</v>
      </c>
      <c r="AL182" s="44">
        <v>0</v>
      </c>
      <c r="AM182" s="44">
        <v>0</v>
      </c>
      <c r="AN182" s="44">
        <v>0</v>
      </c>
      <c r="AO182" s="44">
        <v>0</v>
      </c>
      <c r="AP182" s="44">
        <v>0.25</v>
      </c>
      <c r="AQ182" s="44">
        <v>0</v>
      </c>
      <c r="AR182" s="44">
        <v>0</v>
      </c>
      <c r="AS182" s="44">
        <v>0</v>
      </c>
      <c r="AT182" s="44">
        <v>0</v>
      </c>
      <c r="AU182" s="44">
        <v>0</v>
      </c>
      <c r="AV182" s="44">
        <v>0</v>
      </c>
      <c r="AW182" s="44">
        <v>1</v>
      </c>
      <c r="AX182" s="44">
        <v>0</v>
      </c>
      <c r="AY182" s="44">
        <v>0</v>
      </c>
      <c r="AZ182" s="44">
        <v>0</v>
      </c>
      <c r="BA182" s="44">
        <v>0</v>
      </c>
      <c r="BB182" s="44">
        <v>0</v>
      </c>
      <c r="BC182" s="44">
        <v>0.25</v>
      </c>
      <c r="BD182" s="44">
        <v>0</v>
      </c>
      <c r="BE182" s="44">
        <v>0.25</v>
      </c>
      <c r="BF182" s="44">
        <v>0</v>
      </c>
      <c r="BG182" s="44">
        <v>0</v>
      </c>
      <c r="BH182" s="44">
        <v>0</v>
      </c>
      <c r="BJ182" s="44">
        <v>0.5</v>
      </c>
      <c r="BL182" s="44">
        <v>0</v>
      </c>
      <c r="BM182" s="44">
        <v>0</v>
      </c>
      <c r="BN182" s="44">
        <v>4</v>
      </c>
      <c r="BO182" s="44">
        <v>0</v>
      </c>
      <c r="BP182" s="44">
        <v>6</v>
      </c>
      <c r="BQ182" s="44">
        <v>0</v>
      </c>
      <c r="BR182" s="44">
        <v>0</v>
      </c>
      <c r="BS182" s="44">
        <v>0</v>
      </c>
      <c r="BT182" s="44">
        <v>0.25</v>
      </c>
      <c r="BU182" s="44">
        <v>1</v>
      </c>
      <c r="BV182" s="44">
        <v>0</v>
      </c>
      <c r="BW182" s="44">
        <v>0</v>
      </c>
      <c r="BZ182" s="44">
        <v>0</v>
      </c>
      <c r="CB182" s="44">
        <v>0</v>
      </c>
      <c r="CD182" s="44">
        <v>0</v>
      </c>
      <c r="CH182" s="44">
        <v>0</v>
      </c>
      <c r="CJ182" s="44">
        <v>0</v>
      </c>
      <c r="CK182" s="44">
        <v>0</v>
      </c>
      <c r="CL182" s="44">
        <v>0.25</v>
      </c>
      <c r="CM182" s="44">
        <v>0</v>
      </c>
      <c r="CN182" s="44">
        <v>0</v>
      </c>
      <c r="CO182" s="44">
        <v>0</v>
      </c>
      <c r="CP182" s="44">
        <v>0</v>
      </c>
      <c r="CQ182" s="44">
        <v>0</v>
      </c>
      <c r="CR182" s="44">
        <v>0</v>
      </c>
      <c r="CS182" s="44">
        <v>0.25</v>
      </c>
      <c r="CT182" s="44">
        <v>0</v>
      </c>
      <c r="CU182" s="44">
        <v>0</v>
      </c>
      <c r="CV182" s="44">
        <v>58</v>
      </c>
      <c r="CW182" s="44">
        <f t="shared" si="0"/>
        <v>60.75</v>
      </c>
      <c r="CX182" s="87">
        <f t="shared" si="1"/>
        <v>102.5</v>
      </c>
      <c r="CY182" s="91"/>
      <c r="CZ182" s="44">
        <v>18</v>
      </c>
      <c r="DA182" s="44"/>
      <c r="DB182" s="44" t="s">
        <v>900</v>
      </c>
    </row>
    <row r="183" spans="1:106" ht="15.75" customHeight="1" x14ac:dyDescent="0.3">
      <c r="A183" s="44" t="s">
        <v>212</v>
      </c>
      <c r="B183" s="44" t="s">
        <v>782</v>
      </c>
      <c r="C183" s="44" t="s">
        <v>805</v>
      </c>
      <c r="D183" s="44">
        <v>2019</v>
      </c>
      <c r="E183" s="45">
        <v>43635</v>
      </c>
      <c r="F183" s="44" t="s">
        <v>137</v>
      </c>
      <c r="G183" s="44" t="s">
        <v>25</v>
      </c>
      <c r="H183" s="37" t="s">
        <v>35</v>
      </c>
      <c r="I183" s="37" t="s">
        <v>31</v>
      </c>
      <c r="J183" s="37" t="s">
        <v>31</v>
      </c>
      <c r="K183" s="37" t="s">
        <v>31</v>
      </c>
      <c r="L183" s="37" t="s">
        <v>31</v>
      </c>
      <c r="M183" s="44">
        <v>0.25</v>
      </c>
      <c r="N183" s="44">
        <v>0</v>
      </c>
      <c r="O183" s="44">
        <v>0.25</v>
      </c>
      <c r="P183" s="44">
        <v>0.25</v>
      </c>
      <c r="Q183" s="44">
        <v>8</v>
      </c>
      <c r="R183" s="44">
        <v>3</v>
      </c>
      <c r="S183" s="44">
        <v>0</v>
      </c>
      <c r="T183" s="44">
        <v>0</v>
      </c>
      <c r="U183" s="44">
        <v>0.5</v>
      </c>
      <c r="V183" s="44">
        <v>0</v>
      </c>
      <c r="W183" s="44">
        <v>0</v>
      </c>
      <c r="X183" s="44">
        <v>0</v>
      </c>
      <c r="Y183" s="44">
        <v>40</v>
      </c>
      <c r="Z183" s="44">
        <v>0</v>
      </c>
      <c r="AA183" s="44">
        <v>0</v>
      </c>
      <c r="AB183" s="44">
        <v>0</v>
      </c>
      <c r="AC183" s="44">
        <v>5</v>
      </c>
      <c r="AD183" s="44">
        <v>8</v>
      </c>
      <c r="AE183" s="44">
        <v>0.25</v>
      </c>
      <c r="AF183" s="44">
        <v>0</v>
      </c>
      <c r="AG183" s="44">
        <v>20</v>
      </c>
      <c r="AH183" s="44">
        <v>0.25</v>
      </c>
      <c r="AI183" s="44">
        <v>0</v>
      </c>
      <c r="AJ183" s="44">
        <v>0</v>
      </c>
      <c r="AK183" s="44">
        <v>0</v>
      </c>
      <c r="AL183" s="44">
        <v>0</v>
      </c>
      <c r="AM183" s="44">
        <v>0</v>
      </c>
      <c r="AN183" s="44">
        <v>0</v>
      </c>
      <c r="AO183" s="44">
        <v>0</v>
      </c>
      <c r="AP183" s="44">
        <v>0</v>
      </c>
      <c r="AQ183" s="44">
        <v>0</v>
      </c>
      <c r="AR183" s="44">
        <v>0</v>
      </c>
      <c r="AS183" s="44">
        <v>0.25</v>
      </c>
      <c r="AT183" s="44">
        <v>0</v>
      </c>
      <c r="AU183" s="44">
        <v>0</v>
      </c>
      <c r="AV183" s="44">
        <v>0</v>
      </c>
      <c r="AW183" s="44">
        <v>3</v>
      </c>
      <c r="AX183" s="44">
        <v>0</v>
      </c>
      <c r="AY183" s="44">
        <v>6</v>
      </c>
      <c r="AZ183" s="44">
        <v>0</v>
      </c>
      <c r="BA183" s="44">
        <v>0.25</v>
      </c>
      <c r="BB183" s="44">
        <v>0</v>
      </c>
      <c r="BC183" s="44">
        <v>0</v>
      </c>
      <c r="BD183" s="44">
        <v>0</v>
      </c>
      <c r="BE183" s="44">
        <v>0.25</v>
      </c>
      <c r="BF183" s="44">
        <v>0</v>
      </c>
      <c r="BG183" s="44">
        <v>0</v>
      </c>
      <c r="BH183" s="44">
        <v>0</v>
      </c>
      <c r="BJ183" s="44">
        <v>0</v>
      </c>
      <c r="BL183" s="44">
        <v>0</v>
      </c>
      <c r="BM183" s="44">
        <v>0</v>
      </c>
      <c r="BN183" s="44">
        <v>0.5</v>
      </c>
      <c r="BO183" s="44">
        <v>0</v>
      </c>
      <c r="BP183" s="44">
        <v>2</v>
      </c>
      <c r="BQ183" s="44">
        <v>0</v>
      </c>
      <c r="BR183" s="44">
        <v>0</v>
      </c>
      <c r="BS183" s="44">
        <v>0</v>
      </c>
      <c r="BT183" s="44">
        <v>0.25</v>
      </c>
      <c r="BU183" s="44">
        <v>3</v>
      </c>
      <c r="BV183" s="44">
        <v>0</v>
      </c>
      <c r="BW183" s="44">
        <v>0</v>
      </c>
      <c r="BZ183" s="44">
        <v>0</v>
      </c>
      <c r="CB183" s="44">
        <v>0</v>
      </c>
      <c r="CD183" s="44">
        <v>0</v>
      </c>
      <c r="CH183" s="44">
        <v>0</v>
      </c>
      <c r="CJ183" s="44">
        <v>0</v>
      </c>
      <c r="CK183" s="44">
        <v>0</v>
      </c>
      <c r="CL183" s="44">
        <v>0</v>
      </c>
      <c r="CM183" s="44">
        <v>0</v>
      </c>
      <c r="CN183" s="44">
        <v>0</v>
      </c>
      <c r="CO183" s="44">
        <v>0</v>
      </c>
      <c r="CP183" s="44">
        <v>0</v>
      </c>
      <c r="CQ183" s="44">
        <v>6</v>
      </c>
      <c r="CR183" s="44">
        <v>0</v>
      </c>
      <c r="CS183" s="44">
        <v>0.25</v>
      </c>
      <c r="CT183" s="44">
        <v>0</v>
      </c>
      <c r="CU183" s="44">
        <v>0</v>
      </c>
      <c r="CV183" s="44">
        <v>86</v>
      </c>
      <c r="CW183" s="44">
        <f t="shared" si="0"/>
        <v>95.75</v>
      </c>
      <c r="CX183" s="87">
        <f t="shared" si="1"/>
        <v>97.75</v>
      </c>
      <c r="CY183" s="91"/>
      <c r="CZ183" s="44">
        <v>1</v>
      </c>
      <c r="DA183" s="44"/>
      <c r="DB183" s="44"/>
    </row>
    <row r="184" spans="1:106" ht="15.75" customHeight="1" x14ac:dyDescent="0.3">
      <c r="A184" s="44" t="s">
        <v>212</v>
      </c>
      <c r="B184" s="44" t="s">
        <v>782</v>
      </c>
      <c r="C184" s="44" t="s">
        <v>805</v>
      </c>
      <c r="D184" s="44">
        <v>2019</v>
      </c>
      <c r="E184" s="45">
        <v>43635</v>
      </c>
      <c r="F184" s="44" t="s">
        <v>137</v>
      </c>
      <c r="G184" s="44" t="s">
        <v>30</v>
      </c>
      <c r="H184" s="37" t="s">
        <v>31</v>
      </c>
      <c r="I184" s="37" t="s">
        <v>31</v>
      </c>
      <c r="J184" s="37" t="s">
        <v>31</v>
      </c>
      <c r="K184" s="37" t="s">
        <v>31</v>
      </c>
      <c r="L184" s="37" t="s">
        <v>31</v>
      </c>
      <c r="M184" s="44">
        <v>0.25</v>
      </c>
      <c r="N184" s="44">
        <v>0</v>
      </c>
      <c r="O184" s="44">
        <v>0</v>
      </c>
      <c r="P184" s="44">
        <v>0.25</v>
      </c>
      <c r="Q184" s="44">
        <v>30</v>
      </c>
      <c r="R184" s="44">
        <v>2</v>
      </c>
      <c r="S184" s="44">
        <v>0</v>
      </c>
      <c r="T184" s="44">
        <v>0</v>
      </c>
      <c r="U184" s="44">
        <v>0.25</v>
      </c>
      <c r="V184" s="44">
        <v>0.25</v>
      </c>
      <c r="W184" s="44">
        <v>0</v>
      </c>
      <c r="X184" s="44">
        <v>0</v>
      </c>
      <c r="Y184" s="44">
        <v>9</v>
      </c>
      <c r="Z184" s="44">
        <v>0</v>
      </c>
      <c r="AA184" s="44">
        <v>0</v>
      </c>
      <c r="AB184" s="44">
        <v>0</v>
      </c>
      <c r="AC184" s="44">
        <v>1</v>
      </c>
      <c r="AD184" s="44">
        <v>15</v>
      </c>
      <c r="AE184" s="44">
        <v>15</v>
      </c>
      <c r="AF184" s="44">
        <v>0.25</v>
      </c>
      <c r="AG184" s="44">
        <v>0</v>
      </c>
      <c r="AH184" s="44">
        <v>0</v>
      </c>
      <c r="AI184" s="44">
        <v>0</v>
      </c>
      <c r="AJ184" s="44">
        <v>0</v>
      </c>
      <c r="AK184" s="44">
        <v>0</v>
      </c>
      <c r="AL184" s="44">
        <v>0.25</v>
      </c>
      <c r="AM184" s="44">
        <v>0</v>
      </c>
      <c r="AN184" s="44">
        <v>0</v>
      </c>
      <c r="AO184" s="44">
        <v>0</v>
      </c>
      <c r="AP184" s="44">
        <v>0.25</v>
      </c>
      <c r="AQ184" s="44">
        <v>0</v>
      </c>
      <c r="AR184" s="44">
        <v>0</v>
      </c>
      <c r="AS184" s="44">
        <v>0.25</v>
      </c>
      <c r="AT184" s="44">
        <v>0.25</v>
      </c>
      <c r="AU184" s="44">
        <v>0</v>
      </c>
      <c r="AV184" s="44">
        <v>0</v>
      </c>
      <c r="AW184" s="44">
        <v>0</v>
      </c>
      <c r="AX184" s="44">
        <v>0</v>
      </c>
      <c r="AY184" s="44">
        <v>0</v>
      </c>
      <c r="AZ184" s="44">
        <v>0</v>
      </c>
      <c r="BA184" s="44">
        <v>0.25</v>
      </c>
      <c r="BB184" s="44">
        <v>0</v>
      </c>
      <c r="BC184" s="44">
        <v>0</v>
      </c>
      <c r="BD184" s="44">
        <v>0</v>
      </c>
      <c r="BE184" s="44">
        <v>0.25</v>
      </c>
      <c r="BF184" s="44">
        <v>0</v>
      </c>
      <c r="BG184" s="44">
        <v>0</v>
      </c>
      <c r="BH184" s="44">
        <v>0</v>
      </c>
      <c r="BJ184" s="44">
        <v>0</v>
      </c>
      <c r="BL184" s="44">
        <v>0</v>
      </c>
      <c r="BM184" s="44">
        <v>0</v>
      </c>
      <c r="BN184" s="44">
        <v>14</v>
      </c>
      <c r="BO184" s="44">
        <v>0</v>
      </c>
      <c r="BP184" s="44">
        <v>8</v>
      </c>
      <c r="BQ184" s="44">
        <v>0</v>
      </c>
      <c r="BR184" s="44">
        <v>0</v>
      </c>
      <c r="BS184" s="44">
        <v>0</v>
      </c>
      <c r="BT184" s="44">
        <v>0.25</v>
      </c>
      <c r="BU184" s="44">
        <v>0</v>
      </c>
      <c r="BV184" s="44">
        <v>0</v>
      </c>
      <c r="BW184" s="44">
        <v>0</v>
      </c>
      <c r="BZ184" s="44">
        <v>0</v>
      </c>
      <c r="CB184" s="44">
        <v>0</v>
      </c>
      <c r="CD184" s="44">
        <v>0</v>
      </c>
      <c r="CH184" s="44">
        <v>0</v>
      </c>
      <c r="CJ184" s="44">
        <v>0</v>
      </c>
      <c r="CK184" s="44">
        <v>0</v>
      </c>
      <c r="CL184" s="44">
        <v>0</v>
      </c>
      <c r="CM184" s="44">
        <v>0</v>
      </c>
      <c r="CN184" s="44">
        <v>0.25</v>
      </c>
      <c r="CO184" s="44">
        <v>0</v>
      </c>
      <c r="CP184" s="44">
        <v>0</v>
      </c>
      <c r="CQ184" s="44">
        <v>1</v>
      </c>
      <c r="CR184" s="44">
        <v>0</v>
      </c>
      <c r="CS184" s="44">
        <v>0.25</v>
      </c>
      <c r="CT184" s="44">
        <v>0</v>
      </c>
      <c r="CU184" s="44">
        <v>0</v>
      </c>
      <c r="CV184" s="44">
        <v>68</v>
      </c>
      <c r="CW184" s="44">
        <f t="shared" si="0"/>
        <v>66</v>
      </c>
      <c r="CX184" s="87">
        <f t="shared" si="1"/>
        <v>100.5</v>
      </c>
      <c r="CY184" s="91"/>
      <c r="CZ184" s="44">
        <v>52</v>
      </c>
      <c r="DA184" s="44"/>
      <c r="DB184" s="44"/>
    </row>
    <row r="185" spans="1:106" ht="15.75" customHeight="1" x14ac:dyDescent="0.3">
      <c r="A185" s="44" t="s">
        <v>212</v>
      </c>
      <c r="B185" s="44" t="s">
        <v>782</v>
      </c>
      <c r="C185" s="44" t="s">
        <v>805</v>
      </c>
      <c r="D185" s="44">
        <v>2019</v>
      </c>
      <c r="E185" s="45">
        <v>43635</v>
      </c>
      <c r="F185" s="44" t="s">
        <v>137</v>
      </c>
      <c r="G185" s="44" t="s">
        <v>34</v>
      </c>
      <c r="H185" s="37" t="s">
        <v>26</v>
      </c>
      <c r="I185" s="37" t="s">
        <v>26</v>
      </c>
      <c r="J185" s="37" t="s">
        <v>27</v>
      </c>
      <c r="K185" s="37" t="s">
        <v>26</v>
      </c>
      <c r="L185" s="37" t="s">
        <v>27</v>
      </c>
      <c r="M185" s="44">
        <v>1</v>
      </c>
      <c r="N185" s="44">
        <v>0</v>
      </c>
      <c r="O185" s="44">
        <v>3</v>
      </c>
      <c r="P185" s="44">
        <v>0.25</v>
      </c>
      <c r="Q185" s="44">
        <v>12</v>
      </c>
      <c r="R185" s="44">
        <v>15</v>
      </c>
      <c r="S185" s="44">
        <v>0</v>
      </c>
      <c r="T185" s="44">
        <v>0</v>
      </c>
      <c r="U185" s="44">
        <v>0.5</v>
      </c>
      <c r="V185" s="44">
        <v>0.25</v>
      </c>
      <c r="W185" s="44">
        <v>0</v>
      </c>
      <c r="X185" s="44">
        <v>0</v>
      </c>
      <c r="Y185" s="44">
        <v>33</v>
      </c>
      <c r="Z185" s="44">
        <v>0</v>
      </c>
      <c r="AA185" s="44">
        <v>0</v>
      </c>
      <c r="AB185" s="44">
        <v>0</v>
      </c>
      <c r="AC185" s="44">
        <v>4</v>
      </c>
      <c r="AD185" s="44">
        <v>0.25</v>
      </c>
      <c r="AE185" s="44">
        <v>1</v>
      </c>
      <c r="AF185" s="44">
        <v>2</v>
      </c>
      <c r="AG185" s="44">
        <v>0.5</v>
      </c>
      <c r="AH185" s="44">
        <v>0.5</v>
      </c>
      <c r="AI185" s="44">
        <v>0</v>
      </c>
      <c r="AJ185" s="44">
        <v>0</v>
      </c>
      <c r="AK185" s="44">
        <v>0</v>
      </c>
      <c r="AL185" s="44">
        <v>0</v>
      </c>
      <c r="AM185" s="44">
        <v>0</v>
      </c>
      <c r="AN185" s="44">
        <v>0</v>
      </c>
      <c r="AO185" s="44">
        <v>0</v>
      </c>
      <c r="AP185" s="44">
        <v>0</v>
      </c>
      <c r="AQ185" s="44">
        <v>0</v>
      </c>
      <c r="AR185" s="44">
        <v>0</v>
      </c>
      <c r="AS185" s="44">
        <v>0</v>
      </c>
      <c r="AT185" s="44">
        <v>0.25</v>
      </c>
      <c r="AU185" s="44">
        <v>0</v>
      </c>
      <c r="AV185" s="44">
        <v>0</v>
      </c>
      <c r="AW185" s="44">
        <v>0</v>
      </c>
      <c r="AX185" s="44">
        <v>0</v>
      </c>
      <c r="AY185" s="44">
        <v>0</v>
      </c>
      <c r="AZ185" s="44">
        <v>0</v>
      </c>
      <c r="BA185" s="44">
        <v>0.25</v>
      </c>
      <c r="BB185" s="44">
        <v>0</v>
      </c>
      <c r="BC185" s="44">
        <v>0</v>
      </c>
      <c r="BD185" s="44">
        <v>0</v>
      </c>
      <c r="BE185" s="44">
        <v>0.25</v>
      </c>
      <c r="BF185" s="44">
        <v>0</v>
      </c>
      <c r="BG185" s="44">
        <v>0</v>
      </c>
      <c r="BH185" s="44">
        <v>0</v>
      </c>
      <c r="BJ185" s="44">
        <v>0</v>
      </c>
      <c r="BL185" s="44">
        <v>0</v>
      </c>
      <c r="BM185" s="44">
        <v>0</v>
      </c>
      <c r="BN185" s="44">
        <v>9</v>
      </c>
      <c r="BO185" s="44">
        <v>0</v>
      </c>
      <c r="BP185" s="44">
        <v>6</v>
      </c>
      <c r="BQ185" s="44">
        <v>0</v>
      </c>
      <c r="BR185" s="44">
        <v>0</v>
      </c>
      <c r="BS185" s="44">
        <v>0</v>
      </c>
      <c r="BT185" s="44">
        <v>0.25</v>
      </c>
      <c r="BU185" s="44">
        <v>0.25</v>
      </c>
      <c r="BV185" s="44">
        <v>0</v>
      </c>
      <c r="BW185" s="44">
        <v>0</v>
      </c>
      <c r="BZ185" s="44">
        <v>0</v>
      </c>
      <c r="CB185" s="44">
        <v>0</v>
      </c>
      <c r="CD185" s="44">
        <v>0</v>
      </c>
      <c r="CH185" s="44">
        <v>0</v>
      </c>
      <c r="CJ185" s="44">
        <v>1</v>
      </c>
      <c r="CK185" s="44">
        <v>0</v>
      </c>
      <c r="CL185" s="44">
        <v>0</v>
      </c>
      <c r="CM185" s="44">
        <v>0</v>
      </c>
      <c r="CN185" s="44">
        <v>0</v>
      </c>
      <c r="CO185" s="44">
        <v>0</v>
      </c>
      <c r="CP185" s="44">
        <v>0</v>
      </c>
      <c r="CQ185" s="44">
        <v>5</v>
      </c>
      <c r="CR185" s="44">
        <v>0</v>
      </c>
      <c r="CS185" s="44">
        <v>0.25</v>
      </c>
      <c r="CT185" s="44">
        <v>0</v>
      </c>
      <c r="CU185" s="44">
        <v>0</v>
      </c>
      <c r="CV185" s="44">
        <v>65</v>
      </c>
      <c r="CW185" s="44">
        <f t="shared" si="0"/>
        <v>64.5</v>
      </c>
      <c r="CX185" s="87">
        <f t="shared" si="1"/>
        <v>96.25</v>
      </c>
      <c r="CY185" s="91"/>
      <c r="CZ185" s="44">
        <v>45</v>
      </c>
      <c r="DA185" s="44"/>
      <c r="DB185" s="44" t="s">
        <v>896</v>
      </c>
    </row>
    <row r="186" spans="1:106" ht="15.75" customHeight="1" x14ac:dyDescent="0.3">
      <c r="A186" s="44" t="s">
        <v>212</v>
      </c>
      <c r="B186" s="44" t="s">
        <v>782</v>
      </c>
      <c r="C186" s="44" t="s">
        <v>805</v>
      </c>
      <c r="D186" s="44">
        <v>2019</v>
      </c>
      <c r="E186" s="45">
        <v>43635</v>
      </c>
      <c r="F186" s="44" t="s">
        <v>137</v>
      </c>
      <c r="G186" s="44" t="s">
        <v>38</v>
      </c>
      <c r="H186" s="37" t="s">
        <v>21</v>
      </c>
      <c r="I186" s="37" t="s">
        <v>21</v>
      </c>
      <c r="J186" s="37" t="s">
        <v>22</v>
      </c>
      <c r="K186" s="37" t="s">
        <v>21</v>
      </c>
      <c r="L186" s="37" t="s">
        <v>22</v>
      </c>
      <c r="M186" s="44">
        <v>0</v>
      </c>
      <c r="N186" s="44">
        <v>0</v>
      </c>
      <c r="O186" s="44">
        <v>2</v>
      </c>
      <c r="P186" s="44">
        <v>0</v>
      </c>
      <c r="Q186" s="44">
        <v>18</v>
      </c>
      <c r="R186" s="44">
        <v>4</v>
      </c>
      <c r="S186" s="44">
        <v>0</v>
      </c>
      <c r="T186" s="44">
        <v>0</v>
      </c>
      <c r="U186" s="44">
        <v>1</v>
      </c>
      <c r="V186" s="44">
        <v>0</v>
      </c>
      <c r="W186" s="44">
        <v>0</v>
      </c>
      <c r="X186" s="44">
        <v>0</v>
      </c>
      <c r="Y186" s="44">
        <v>28</v>
      </c>
      <c r="Z186" s="44">
        <v>0</v>
      </c>
      <c r="AA186" s="44">
        <v>0</v>
      </c>
      <c r="AB186" s="44">
        <v>0</v>
      </c>
      <c r="AC186" s="44">
        <v>4</v>
      </c>
      <c r="AD186" s="44">
        <v>33</v>
      </c>
      <c r="AE186" s="44">
        <v>0.25</v>
      </c>
      <c r="AF186" s="44">
        <v>0.5</v>
      </c>
      <c r="AG186" s="44">
        <v>0</v>
      </c>
      <c r="AH186" s="44">
        <v>0</v>
      </c>
      <c r="AI186" s="44">
        <v>0</v>
      </c>
      <c r="AJ186" s="44">
        <v>0</v>
      </c>
      <c r="AK186" s="44">
        <v>0</v>
      </c>
      <c r="AL186" s="44">
        <v>0</v>
      </c>
      <c r="AM186" s="44">
        <v>0</v>
      </c>
      <c r="AN186" s="44">
        <v>0</v>
      </c>
      <c r="AO186" s="44">
        <v>0</v>
      </c>
      <c r="AP186" s="44">
        <v>0</v>
      </c>
      <c r="AQ186" s="44">
        <v>0</v>
      </c>
      <c r="AR186" s="44">
        <v>0</v>
      </c>
      <c r="AS186" s="44">
        <v>0.25</v>
      </c>
      <c r="AT186" s="44">
        <v>0.25</v>
      </c>
      <c r="AU186" s="44">
        <v>0</v>
      </c>
      <c r="AV186" s="44">
        <v>0</v>
      </c>
      <c r="AW186" s="44">
        <v>0</v>
      </c>
      <c r="AX186" s="44">
        <v>0</v>
      </c>
      <c r="AY186" s="44">
        <v>0</v>
      </c>
      <c r="AZ186" s="44">
        <v>0</v>
      </c>
      <c r="BA186" s="44">
        <v>0</v>
      </c>
      <c r="BB186" s="44">
        <v>0</v>
      </c>
      <c r="BC186" s="44">
        <v>0</v>
      </c>
      <c r="BD186" s="44">
        <v>0</v>
      </c>
      <c r="BE186" s="44">
        <v>0.25</v>
      </c>
      <c r="BF186" s="44">
        <v>0.25</v>
      </c>
      <c r="BG186" s="44">
        <v>0</v>
      </c>
      <c r="BH186" s="44">
        <v>0</v>
      </c>
      <c r="BJ186" s="44">
        <v>0</v>
      </c>
      <c r="BL186" s="44">
        <v>0</v>
      </c>
      <c r="BM186" s="44">
        <v>0</v>
      </c>
      <c r="BN186" s="44">
        <v>7</v>
      </c>
      <c r="BO186" s="44">
        <v>0</v>
      </c>
      <c r="BP186" s="44">
        <v>2</v>
      </c>
      <c r="BQ186" s="44">
        <v>0</v>
      </c>
      <c r="BR186" s="44">
        <v>0</v>
      </c>
      <c r="BS186" s="44">
        <v>0</v>
      </c>
      <c r="BT186" s="44">
        <v>0</v>
      </c>
      <c r="BU186" s="44">
        <v>1</v>
      </c>
      <c r="BV186" s="44">
        <v>0</v>
      </c>
      <c r="BW186" s="44">
        <v>0</v>
      </c>
      <c r="BZ186" s="44">
        <v>0</v>
      </c>
      <c r="CB186" s="44">
        <v>0</v>
      </c>
      <c r="CD186" s="44">
        <v>0</v>
      </c>
      <c r="CH186" s="44">
        <v>0</v>
      </c>
      <c r="CJ186" s="44">
        <v>0</v>
      </c>
      <c r="CK186" s="44">
        <v>0</v>
      </c>
      <c r="CL186" s="44">
        <v>0.25</v>
      </c>
      <c r="CM186" s="44">
        <v>0</v>
      </c>
      <c r="CN186" s="44">
        <v>0</v>
      </c>
      <c r="CO186" s="44">
        <v>0</v>
      </c>
      <c r="CP186" s="44">
        <v>0</v>
      </c>
      <c r="CQ186" s="44">
        <v>4</v>
      </c>
      <c r="CR186" s="44">
        <v>0</v>
      </c>
      <c r="CS186" s="44">
        <v>0.5</v>
      </c>
      <c r="CT186" s="44">
        <v>0</v>
      </c>
      <c r="CU186" s="44">
        <v>0</v>
      </c>
      <c r="CV186" s="44">
        <v>75</v>
      </c>
      <c r="CW186" s="44">
        <f t="shared" si="0"/>
        <v>82.5</v>
      </c>
      <c r="CX186" s="87">
        <f t="shared" si="1"/>
        <v>99</v>
      </c>
      <c r="CY186" s="91"/>
      <c r="CZ186" s="44">
        <v>26</v>
      </c>
      <c r="DA186" s="44"/>
      <c r="DB186" s="44" t="s">
        <v>896</v>
      </c>
    </row>
    <row r="187" spans="1:106" ht="15.75" customHeight="1" x14ac:dyDescent="0.3">
      <c r="A187" s="44" t="s">
        <v>212</v>
      </c>
      <c r="B187" s="44" t="s">
        <v>782</v>
      </c>
      <c r="C187" s="44" t="s">
        <v>805</v>
      </c>
      <c r="D187" s="44">
        <v>2019</v>
      </c>
      <c r="E187" s="45">
        <v>43635</v>
      </c>
      <c r="F187" s="44" t="s">
        <v>137</v>
      </c>
      <c r="G187" s="44" t="s">
        <v>148</v>
      </c>
      <c r="H187" s="37" t="s">
        <v>31</v>
      </c>
      <c r="I187" s="37" t="s">
        <v>31</v>
      </c>
      <c r="J187" s="37" t="s">
        <v>31</v>
      </c>
      <c r="K187" s="37" t="s">
        <v>31</v>
      </c>
      <c r="L187" s="37" t="s">
        <v>31</v>
      </c>
      <c r="M187" s="44">
        <v>0.5</v>
      </c>
      <c r="N187" s="44">
        <v>3</v>
      </c>
      <c r="O187" s="44">
        <v>1</v>
      </c>
      <c r="P187" s="44">
        <v>2</v>
      </c>
      <c r="Q187" s="44">
        <v>5</v>
      </c>
      <c r="R187" s="44">
        <v>40</v>
      </c>
      <c r="S187" s="44">
        <v>0</v>
      </c>
      <c r="T187" s="44">
        <v>0</v>
      </c>
      <c r="U187" s="44">
        <v>0.25</v>
      </c>
      <c r="V187" s="44">
        <v>0.25</v>
      </c>
      <c r="W187" s="44">
        <v>0</v>
      </c>
      <c r="X187" s="44">
        <v>0</v>
      </c>
      <c r="Y187" s="44">
        <v>16</v>
      </c>
      <c r="Z187" s="44">
        <v>0</v>
      </c>
      <c r="AA187" s="44">
        <v>0</v>
      </c>
      <c r="AB187" s="44">
        <v>0</v>
      </c>
      <c r="AC187" s="44">
        <v>10</v>
      </c>
      <c r="AD187" s="44">
        <v>3</v>
      </c>
      <c r="AE187" s="44">
        <v>0.25</v>
      </c>
      <c r="AF187" s="44">
        <v>0.5</v>
      </c>
      <c r="AG187" s="44">
        <v>3</v>
      </c>
      <c r="AH187" s="44">
        <v>0.25</v>
      </c>
      <c r="AI187" s="44">
        <v>0</v>
      </c>
      <c r="AJ187" s="44">
        <v>0</v>
      </c>
      <c r="AK187" s="44">
        <v>0</v>
      </c>
      <c r="AL187" s="44">
        <v>0</v>
      </c>
      <c r="AM187" s="44">
        <v>0</v>
      </c>
      <c r="AN187" s="44">
        <v>0</v>
      </c>
      <c r="AO187" s="44">
        <v>0</v>
      </c>
      <c r="AP187" s="44">
        <v>0</v>
      </c>
      <c r="AQ187" s="44">
        <v>0</v>
      </c>
      <c r="AR187" s="44">
        <v>0</v>
      </c>
      <c r="AS187" s="44">
        <v>0</v>
      </c>
      <c r="AT187" s="44">
        <v>0.25</v>
      </c>
      <c r="AU187" s="44">
        <v>0</v>
      </c>
      <c r="AV187" s="44">
        <v>0</v>
      </c>
      <c r="AW187" s="44">
        <v>3</v>
      </c>
      <c r="AX187" s="44">
        <v>0</v>
      </c>
      <c r="AY187" s="44">
        <v>0</v>
      </c>
      <c r="AZ187" s="44">
        <v>0</v>
      </c>
      <c r="BA187" s="44">
        <v>0</v>
      </c>
      <c r="BB187" s="44">
        <v>0</v>
      </c>
      <c r="BC187" s="44">
        <v>0</v>
      </c>
      <c r="BD187" s="44">
        <v>0</v>
      </c>
      <c r="BE187" s="44">
        <v>0.25</v>
      </c>
      <c r="BF187" s="44">
        <v>1</v>
      </c>
      <c r="BG187" s="44">
        <v>0</v>
      </c>
      <c r="BH187" s="44">
        <v>0</v>
      </c>
      <c r="BJ187" s="44">
        <v>0.5</v>
      </c>
      <c r="BL187" s="44">
        <v>0</v>
      </c>
      <c r="BM187" s="44">
        <v>0</v>
      </c>
      <c r="BN187" s="44">
        <v>0</v>
      </c>
      <c r="BO187" s="44">
        <v>0</v>
      </c>
      <c r="BP187" s="44">
        <v>3</v>
      </c>
      <c r="BQ187" s="44">
        <v>0</v>
      </c>
      <c r="BR187" s="44">
        <v>2</v>
      </c>
      <c r="BS187" s="44">
        <v>0</v>
      </c>
      <c r="BT187" s="44">
        <v>0.5</v>
      </c>
      <c r="BU187" s="44">
        <v>2</v>
      </c>
      <c r="BV187" s="44">
        <v>0</v>
      </c>
      <c r="BW187" s="44">
        <v>0</v>
      </c>
      <c r="BZ187" s="44">
        <v>0</v>
      </c>
      <c r="CB187" s="44">
        <v>0</v>
      </c>
      <c r="CD187" s="44">
        <v>0</v>
      </c>
      <c r="CH187" s="44">
        <v>1</v>
      </c>
      <c r="CJ187" s="44">
        <v>2</v>
      </c>
      <c r="CK187" s="44">
        <v>0</v>
      </c>
      <c r="CL187" s="44">
        <v>0.25</v>
      </c>
      <c r="CM187" s="44">
        <v>0</v>
      </c>
      <c r="CN187" s="44">
        <v>0</v>
      </c>
      <c r="CO187" s="44">
        <v>0</v>
      </c>
      <c r="CP187" s="44">
        <v>0</v>
      </c>
      <c r="CQ187" s="44">
        <v>1</v>
      </c>
      <c r="CR187" s="44">
        <v>0</v>
      </c>
      <c r="CS187" s="44">
        <v>0.5</v>
      </c>
      <c r="CT187" s="44">
        <v>0</v>
      </c>
      <c r="CU187" s="44">
        <v>0</v>
      </c>
      <c r="CV187" s="44">
        <v>48</v>
      </c>
      <c r="CW187" s="44">
        <f t="shared" si="0"/>
        <v>50.75</v>
      </c>
      <c r="CX187" s="87">
        <f t="shared" si="1"/>
        <v>99.5</v>
      </c>
      <c r="CY187" s="91"/>
      <c r="CZ187" s="44">
        <v>0</v>
      </c>
      <c r="DA187" s="44"/>
      <c r="DB187" s="44" t="s">
        <v>896</v>
      </c>
    </row>
    <row r="188" spans="1:106" ht="15.75" customHeight="1" x14ac:dyDescent="0.3">
      <c r="A188" s="44" t="s">
        <v>212</v>
      </c>
      <c r="B188" s="44" t="s">
        <v>782</v>
      </c>
      <c r="C188" s="44" t="s">
        <v>805</v>
      </c>
      <c r="D188" s="44">
        <v>2019</v>
      </c>
      <c r="E188" s="45">
        <v>43635</v>
      </c>
      <c r="F188" s="44" t="s">
        <v>137</v>
      </c>
      <c r="G188" s="44" t="s">
        <v>41</v>
      </c>
      <c r="H188" s="37" t="s">
        <v>26</v>
      </c>
      <c r="I188" s="37" t="s">
        <v>26</v>
      </c>
      <c r="J188" s="37" t="s">
        <v>27</v>
      </c>
      <c r="K188" s="37" t="s">
        <v>26</v>
      </c>
      <c r="L188" s="37" t="s">
        <v>27</v>
      </c>
      <c r="M188" s="44">
        <v>0</v>
      </c>
      <c r="N188" s="44">
        <v>0</v>
      </c>
      <c r="O188" s="44">
        <v>0</v>
      </c>
      <c r="P188" s="44">
        <v>0.25</v>
      </c>
      <c r="Q188" s="44">
        <v>7</v>
      </c>
      <c r="R188" s="44">
        <v>4</v>
      </c>
      <c r="S188" s="44">
        <v>0</v>
      </c>
      <c r="T188" s="44">
        <v>0</v>
      </c>
      <c r="U188" s="44">
        <v>0.25</v>
      </c>
      <c r="V188" s="44">
        <v>0</v>
      </c>
      <c r="W188" s="44">
        <v>0</v>
      </c>
      <c r="X188" s="44">
        <v>0</v>
      </c>
      <c r="Y188" s="44">
        <v>28</v>
      </c>
      <c r="Z188" s="44">
        <v>0</v>
      </c>
      <c r="AA188" s="44">
        <v>0</v>
      </c>
      <c r="AB188" s="44">
        <v>0</v>
      </c>
      <c r="AC188" s="44">
        <v>1</v>
      </c>
      <c r="AD188" s="44">
        <v>32</v>
      </c>
      <c r="AE188" s="44">
        <v>22</v>
      </c>
      <c r="AF188" s="44">
        <v>0.25</v>
      </c>
      <c r="AG188" s="44">
        <v>0</v>
      </c>
      <c r="AH188" s="44">
        <v>0</v>
      </c>
      <c r="AI188" s="44">
        <v>0</v>
      </c>
      <c r="AJ188" s="44">
        <v>0</v>
      </c>
      <c r="AK188" s="44">
        <v>0</v>
      </c>
      <c r="AL188" s="44">
        <v>0</v>
      </c>
      <c r="AM188" s="44">
        <v>0</v>
      </c>
      <c r="AN188" s="44">
        <v>0</v>
      </c>
      <c r="AO188" s="44">
        <v>0</v>
      </c>
      <c r="AP188" s="44">
        <v>0</v>
      </c>
      <c r="AQ188" s="44">
        <v>0</v>
      </c>
      <c r="AR188" s="44">
        <v>0</v>
      </c>
      <c r="AS188" s="44">
        <v>0</v>
      </c>
      <c r="AT188" s="44">
        <v>0</v>
      </c>
      <c r="AU188" s="44">
        <v>0</v>
      </c>
      <c r="AV188" s="44">
        <v>0</v>
      </c>
      <c r="AW188" s="44">
        <v>2</v>
      </c>
      <c r="AX188" s="44">
        <v>0</v>
      </c>
      <c r="AY188" s="44">
        <v>0</v>
      </c>
      <c r="AZ188" s="44">
        <v>0</v>
      </c>
      <c r="BA188" s="44">
        <v>0</v>
      </c>
      <c r="BB188" s="44">
        <v>0</v>
      </c>
      <c r="BC188" s="44">
        <v>0</v>
      </c>
      <c r="BD188" s="44">
        <v>0</v>
      </c>
      <c r="BE188" s="44">
        <v>0.25</v>
      </c>
      <c r="BF188" s="44">
        <v>0</v>
      </c>
      <c r="BG188" s="44">
        <v>0</v>
      </c>
      <c r="BH188" s="44">
        <v>0</v>
      </c>
      <c r="BJ188" s="44">
        <v>0.5</v>
      </c>
      <c r="BL188" s="44">
        <v>0</v>
      </c>
      <c r="BM188" s="44">
        <v>0</v>
      </c>
      <c r="BN188" s="44">
        <v>0</v>
      </c>
      <c r="BO188" s="44">
        <v>0</v>
      </c>
      <c r="BP188" s="44">
        <v>5</v>
      </c>
      <c r="BQ188" s="44">
        <v>0</v>
      </c>
      <c r="BR188" s="44">
        <v>0</v>
      </c>
      <c r="BS188" s="44">
        <v>0</v>
      </c>
      <c r="BT188" s="44">
        <v>0</v>
      </c>
      <c r="BU188" s="44">
        <v>0</v>
      </c>
      <c r="BV188" s="44">
        <v>0</v>
      </c>
      <c r="BW188" s="44">
        <v>0</v>
      </c>
      <c r="BZ188" s="44">
        <v>0</v>
      </c>
      <c r="CB188" s="44">
        <v>0</v>
      </c>
      <c r="CD188" s="44">
        <v>0</v>
      </c>
      <c r="CH188" s="44">
        <v>0</v>
      </c>
      <c r="CJ188" s="44">
        <v>0</v>
      </c>
      <c r="CK188" s="44">
        <v>0</v>
      </c>
      <c r="CL188" s="44">
        <v>0</v>
      </c>
      <c r="CM188" s="44">
        <v>0</v>
      </c>
      <c r="CN188" s="44">
        <v>0</v>
      </c>
      <c r="CO188" s="44">
        <v>0</v>
      </c>
      <c r="CP188" s="44">
        <v>0</v>
      </c>
      <c r="CQ188" s="44">
        <v>0.5</v>
      </c>
      <c r="CR188" s="44">
        <v>0</v>
      </c>
      <c r="CS188" s="44">
        <v>0.25</v>
      </c>
      <c r="CT188" s="44">
        <v>0</v>
      </c>
      <c r="CU188" s="44">
        <v>0</v>
      </c>
      <c r="CV188" s="44">
        <v>88</v>
      </c>
      <c r="CW188" s="44">
        <f t="shared" si="0"/>
        <v>92</v>
      </c>
      <c r="CX188" s="87">
        <f t="shared" si="1"/>
        <v>99.25</v>
      </c>
      <c r="CY188" s="91"/>
      <c r="CZ188" s="44">
        <v>0</v>
      </c>
      <c r="DA188" s="44"/>
      <c r="DB188" s="44"/>
    </row>
    <row r="189" spans="1:106" ht="15.75" customHeight="1" x14ac:dyDescent="0.3">
      <c r="A189" s="44" t="s">
        <v>212</v>
      </c>
      <c r="B189" s="44" t="s">
        <v>782</v>
      </c>
      <c r="C189" s="44" t="s">
        <v>805</v>
      </c>
      <c r="D189" s="44">
        <v>2019</v>
      </c>
      <c r="E189" s="45">
        <v>43635</v>
      </c>
      <c r="F189" s="44" t="s">
        <v>137</v>
      </c>
      <c r="G189" s="44" t="s">
        <v>44</v>
      </c>
      <c r="H189" s="37" t="s">
        <v>21</v>
      </c>
      <c r="I189" s="37" t="s">
        <v>21</v>
      </c>
      <c r="J189" s="37" t="s">
        <v>22</v>
      </c>
      <c r="K189" s="37" t="s">
        <v>21</v>
      </c>
      <c r="L189" s="37" t="s">
        <v>22</v>
      </c>
      <c r="M189" s="44">
        <v>0</v>
      </c>
      <c r="N189" s="44">
        <v>0</v>
      </c>
      <c r="O189" s="44">
        <v>0</v>
      </c>
      <c r="P189" s="44">
        <v>0.25</v>
      </c>
      <c r="Q189" s="44">
        <v>4</v>
      </c>
      <c r="R189" s="44">
        <v>1</v>
      </c>
      <c r="S189" s="44">
        <v>0</v>
      </c>
      <c r="T189" s="44">
        <v>0</v>
      </c>
      <c r="U189" s="44">
        <v>0.25</v>
      </c>
      <c r="V189" s="44">
        <v>0</v>
      </c>
      <c r="W189" s="44">
        <v>0</v>
      </c>
      <c r="X189" s="44">
        <v>0</v>
      </c>
      <c r="Y189" s="44">
        <v>35</v>
      </c>
      <c r="Z189" s="44">
        <v>0</v>
      </c>
      <c r="AA189" s="44">
        <v>0</v>
      </c>
      <c r="AB189" s="44">
        <v>0</v>
      </c>
      <c r="AC189" s="44">
        <v>3</v>
      </c>
      <c r="AD189" s="44">
        <v>60</v>
      </c>
      <c r="AE189" s="44">
        <v>2</v>
      </c>
      <c r="AF189" s="44">
        <v>0.25</v>
      </c>
      <c r="AG189" s="44">
        <v>0</v>
      </c>
      <c r="AH189" s="44">
        <v>0</v>
      </c>
      <c r="AI189" s="44">
        <v>0</v>
      </c>
      <c r="AJ189" s="44">
        <v>0</v>
      </c>
      <c r="AK189" s="44">
        <v>0</v>
      </c>
      <c r="AL189" s="44">
        <v>0</v>
      </c>
      <c r="AM189" s="44">
        <v>0</v>
      </c>
      <c r="AN189" s="44">
        <v>0</v>
      </c>
      <c r="AO189" s="44">
        <v>0</v>
      </c>
      <c r="AP189" s="44">
        <v>0</v>
      </c>
      <c r="AQ189" s="44">
        <v>0</v>
      </c>
      <c r="AR189" s="44">
        <v>0</v>
      </c>
      <c r="AS189" s="44">
        <v>0</v>
      </c>
      <c r="AT189" s="44">
        <v>0.25</v>
      </c>
      <c r="AU189" s="44">
        <v>0</v>
      </c>
      <c r="AV189" s="44">
        <v>0</v>
      </c>
      <c r="AW189" s="44">
        <v>0.25</v>
      </c>
      <c r="AX189" s="44">
        <v>0</v>
      </c>
      <c r="AY189" s="44">
        <v>0</v>
      </c>
      <c r="AZ189" s="44">
        <v>0</v>
      </c>
      <c r="BA189" s="44">
        <v>0</v>
      </c>
      <c r="BB189" s="44">
        <v>0</v>
      </c>
      <c r="BC189" s="44">
        <v>0</v>
      </c>
      <c r="BD189" s="44">
        <v>0</v>
      </c>
      <c r="BE189" s="44">
        <v>0.25</v>
      </c>
      <c r="BF189" s="44">
        <v>0</v>
      </c>
      <c r="BG189" s="44">
        <v>0</v>
      </c>
      <c r="BH189" s="44">
        <v>0</v>
      </c>
      <c r="BJ189" s="44">
        <v>0</v>
      </c>
      <c r="BL189" s="44">
        <v>0</v>
      </c>
      <c r="BM189" s="44">
        <v>0</v>
      </c>
      <c r="BN189" s="44">
        <v>0.25</v>
      </c>
      <c r="BO189" s="44">
        <v>0</v>
      </c>
      <c r="BP189" s="44">
        <v>4</v>
      </c>
      <c r="BQ189" s="44">
        <v>0</v>
      </c>
      <c r="BR189" s="44">
        <v>0</v>
      </c>
      <c r="BS189" s="44">
        <v>0</v>
      </c>
      <c r="BT189" s="44">
        <v>0.25</v>
      </c>
      <c r="BU189" s="44">
        <v>3</v>
      </c>
      <c r="BV189" s="44">
        <v>0</v>
      </c>
      <c r="BW189" s="44">
        <v>0</v>
      </c>
      <c r="BZ189" s="44">
        <v>0</v>
      </c>
      <c r="CB189" s="44">
        <v>2</v>
      </c>
      <c r="CD189" s="44">
        <v>0</v>
      </c>
      <c r="CH189" s="44">
        <v>2</v>
      </c>
      <c r="CJ189" s="44">
        <v>0</v>
      </c>
      <c r="CK189" s="44">
        <v>0</v>
      </c>
      <c r="CL189" s="44">
        <v>0</v>
      </c>
      <c r="CM189" s="44">
        <v>0</v>
      </c>
      <c r="CN189" s="44">
        <v>0</v>
      </c>
      <c r="CO189" s="44">
        <v>0</v>
      </c>
      <c r="CP189" s="44">
        <v>0</v>
      </c>
      <c r="CQ189" s="44">
        <v>3</v>
      </c>
      <c r="CR189" s="44">
        <v>0</v>
      </c>
      <c r="CS189" s="44">
        <v>0.25</v>
      </c>
      <c r="CT189" s="44">
        <v>0</v>
      </c>
      <c r="CU189" s="44">
        <v>0</v>
      </c>
      <c r="CV189" s="44">
        <v>96</v>
      </c>
      <c r="CW189" s="44">
        <f t="shared" si="0"/>
        <v>116</v>
      </c>
      <c r="CX189" s="87">
        <f t="shared" si="1"/>
        <v>101.25</v>
      </c>
      <c r="CY189" s="91"/>
      <c r="CZ189" s="44">
        <v>2</v>
      </c>
      <c r="DA189" s="44"/>
      <c r="DB189" s="44" t="s">
        <v>896</v>
      </c>
    </row>
    <row r="190" spans="1:106" ht="15.75" customHeight="1" x14ac:dyDescent="0.3">
      <c r="A190" s="44" t="s">
        <v>212</v>
      </c>
      <c r="B190" s="44" t="s">
        <v>782</v>
      </c>
      <c r="C190" s="44" t="s">
        <v>805</v>
      </c>
      <c r="D190" s="44">
        <v>2019</v>
      </c>
      <c r="E190" s="45">
        <v>43635</v>
      </c>
      <c r="F190" s="44" t="s">
        <v>137</v>
      </c>
      <c r="G190" s="44" t="s">
        <v>48</v>
      </c>
      <c r="H190" s="37" t="s">
        <v>22</v>
      </c>
      <c r="I190" s="37" t="s">
        <v>22</v>
      </c>
      <c r="J190" s="37" t="s">
        <v>21</v>
      </c>
      <c r="K190" s="37" t="s">
        <v>22</v>
      </c>
      <c r="L190" s="37" t="s">
        <v>21</v>
      </c>
      <c r="M190" s="44">
        <v>0.5</v>
      </c>
      <c r="N190" s="44">
        <v>0.25</v>
      </c>
      <c r="O190" s="44">
        <v>3</v>
      </c>
      <c r="P190" s="44">
        <v>0.5</v>
      </c>
      <c r="Q190" s="44">
        <v>30</v>
      </c>
      <c r="R190" s="44">
        <v>15</v>
      </c>
      <c r="S190" s="44">
        <v>0</v>
      </c>
      <c r="T190" s="44">
        <v>0</v>
      </c>
      <c r="U190" s="44">
        <v>5</v>
      </c>
      <c r="V190" s="44">
        <v>1</v>
      </c>
      <c r="W190" s="44">
        <v>0</v>
      </c>
      <c r="X190" s="44">
        <v>0</v>
      </c>
      <c r="Y190" s="44">
        <v>10</v>
      </c>
      <c r="Z190" s="44">
        <v>0</v>
      </c>
      <c r="AA190" s="44">
        <v>0</v>
      </c>
      <c r="AB190" s="44">
        <v>0</v>
      </c>
      <c r="AC190" s="44">
        <v>8</v>
      </c>
      <c r="AD190" s="44">
        <v>2</v>
      </c>
      <c r="AE190" s="44">
        <v>1</v>
      </c>
      <c r="AF190" s="44">
        <v>2</v>
      </c>
      <c r="AG190" s="44">
        <v>2</v>
      </c>
      <c r="AH190" s="44">
        <v>0.25</v>
      </c>
      <c r="AI190" s="44">
        <v>0</v>
      </c>
      <c r="AJ190" s="44">
        <v>0</v>
      </c>
      <c r="AK190" s="44">
        <v>0</v>
      </c>
      <c r="AL190" s="44">
        <v>0.25</v>
      </c>
      <c r="AM190" s="44">
        <v>0</v>
      </c>
      <c r="AN190" s="44">
        <v>0</v>
      </c>
      <c r="AO190" s="44">
        <v>0</v>
      </c>
      <c r="AP190" s="44">
        <v>0</v>
      </c>
      <c r="AQ190" s="44">
        <v>0</v>
      </c>
      <c r="AR190" s="44">
        <v>0</v>
      </c>
      <c r="AS190" s="44">
        <v>0.25</v>
      </c>
      <c r="AT190" s="44">
        <v>0</v>
      </c>
      <c r="AU190" s="44">
        <v>0</v>
      </c>
      <c r="AV190" s="44">
        <v>0</v>
      </c>
      <c r="AW190" s="44">
        <v>0</v>
      </c>
      <c r="AX190" s="44">
        <v>0</v>
      </c>
      <c r="AY190" s="44">
        <v>0</v>
      </c>
      <c r="AZ190" s="44">
        <v>0</v>
      </c>
      <c r="BA190" s="44">
        <v>0.25</v>
      </c>
      <c r="BB190" s="44">
        <v>0</v>
      </c>
      <c r="BC190" s="44">
        <v>0</v>
      </c>
      <c r="BD190" s="44">
        <v>0</v>
      </c>
      <c r="BE190" s="44">
        <v>0.25</v>
      </c>
      <c r="BF190" s="44">
        <v>0</v>
      </c>
      <c r="BG190" s="44">
        <v>0</v>
      </c>
      <c r="BH190" s="44">
        <v>0</v>
      </c>
      <c r="BJ190" s="44">
        <v>1</v>
      </c>
      <c r="BL190" s="44">
        <v>0</v>
      </c>
      <c r="BM190" s="44">
        <v>0</v>
      </c>
      <c r="BN190" s="44">
        <v>0.25</v>
      </c>
      <c r="BO190" s="44">
        <v>0</v>
      </c>
      <c r="BP190" s="44">
        <v>8</v>
      </c>
      <c r="BQ190" s="44">
        <v>0</v>
      </c>
      <c r="BR190" s="44">
        <v>0</v>
      </c>
      <c r="BS190" s="44">
        <v>0</v>
      </c>
      <c r="BT190" s="44">
        <v>5</v>
      </c>
      <c r="BU190" s="44">
        <v>2</v>
      </c>
      <c r="BV190" s="44">
        <v>0</v>
      </c>
      <c r="BW190" s="44">
        <v>0</v>
      </c>
      <c r="BZ190" s="44">
        <v>0</v>
      </c>
      <c r="CB190" s="44">
        <v>0</v>
      </c>
      <c r="CD190" s="44">
        <v>0</v>
      </c>
      <c r="CH190" s="44">
        <v>0</v>
      </c>
      <c r="CJ190" s="44">
        <v>0</v>
      </c>
      <c r="CK190" s="44">
        <v>0</v>
      </c>
      <c r="CL190" s="44">
        <v>0</v>
      </c>
      <c r="CM190" s="44">
        <v>0</v>
      </c>
      <c r="CN190" s="44">
        <v>0.25</v>
      </c>
      <c r="CO190" s="44">
        <v>0</v>
      </c>
      <c r="CP190" s="44">
        <v>0</v>
      </c>
      <c r="CQ190" s="44">
        <v>1</v>
      </c>
      <c r="CR190" s="44">
        <v>0</v>
      </c>
      <c r="CS190" s="44">
        <v>2</v>
      </c>
      <c r="CT190" s="44">
        <v>0</v>
      </c>
      <c r="CU190" s="44">
        <v>0</v>
      </c>
      <c r="CV190" s="44">
        <v>52</v>
      </c>
      <c r="CW190" s="44">
        <f t="shared" si="0"/>
        <v>51.75</v>
      </c>
      <c r="CX190" s="87">
        <f t="shared" si="1"/>
        <v>101.25</v>
      </c>
      <c r="CY190" s="91"/>
      <c r="CZ190" s="44">
        <v>1</v>
      </c>
      <c r="DA190" s="44"/>
      <c r="DB190" s="44"/>
    </row>
    <row r="191" spans="1:106" ht="15.75" customHeight="1" x14ac:dyDescent="0.3">
      <c r="A191" s="44" t="s">
        <v>212</v>
      </c>
      <c r="B191" s="44" t="s">
        <v>782</v>
      </c>
      <c r="C191" s="44" t="s">
        <v>805</v>
      </c>
      <c r="D191" s="44">
        <v>2019</v>
      </c>
      <c r="E191" s="45">
        <v>43635</v>
      </c>
      <c r="F191" s="44" t="s">
        <v>137</v>
      </c>
      <c r="G191" s="44" t="s">
        <v>52</v>
      </c>
      <c r="H191" s="37" t="s">
        <v>27</v>
      </c>
      <c r="I191" s="37" t="s">
        <v>27</v>
      </c>
      <c r="J191" s="37" t="s">
        <v>26</v>
      </c>
      <c r="K191" s="37" t="s">
        <v>27</v>
      </c>
      <c r="L191" s="37" t="s">
        <v>26</v>
      </c>
      <c r="M191" s="44">
        <v>0.25</v>
      </c>
      <c r="N191" s="44">
        <v>0</v>
      </c>
      <c r="O191" s="44">
        <v>1</v>
      </c>
      <c r="P191" s="44">
        <v>0</v>
      </c>
      <c r="Q191" s="44">
        <v>12</v>
      </c>
      <c r="R191" s="44">
        <v>2</v>
      </c>
      <c r="S191" s="44">
        <v>0</v>
      </c>
      <c r="T191" s="44">
        <v>0</v>
      </c>
      <c r="U191" s="44">
        <v>0.25</v>
      </c>
      <c r="V191" s="44">
        <v>0.5</v>
      </c>
      <c r="W191" s="44">
        <v>0</v>
      </c>
      <c r="X191" s="44">
        <v>0</v>
      </c>
      <c r="Y191" s="44">
        <v>7</v>
      </c>
      <c r="Z191" s="44">
        <v>0</v>
      </c>
      <c r="AA191" s="44">
        <v>0</v>
      </c>
      <c r="AB191" s="44">
        <v>0</v>
      </c>
      <c r="AC191" s="44">
        <v>2</v>
      </c>
      <c r="AD191" s="44">
        <v>50</v>
      </c>
      <c r="AE191" s="44">
        <v>0</v>
      </c>
      <c r="AF191" s="44">
        <v>0</v>
      </c>
      <c r="AG191" s="44">
        <v>0</v>
      </c>
      <c r="AH191" s="44">
        <v>0</v>
      </c>
      <c r="AI191" s="44">
        <v>0</v>
      </c>
      <c r="AJ191" s="44">
        <v>0</v>
      </c>
      <c r="AK191" s="44">
        <v>0</v>
      </c>
      <c r="AL191" s="44">
        <v>0</v>
      </c>
      <c r="AM191" s="44">
        <v>0</v>
      </c>
      <c r="AN191" s="44">
        <v>0</v>
      </c>
      <c r="AO191" s="44">
        <v>0</v>
      </c>
      <c r="AP191" s="44">
        <v>0</v>
      </c>
      <c r="AQ191" s="44">
        <v>0</v>
      </c>
      <c r="AR191" s="44">
        <v>0</v>
      </c>
      <c r="AS191" s="44">
        <v>0.25</v>
      </c>
      <c r="AT191" s="44">
        <v>0</v>
      </c>
      <c r="AU191" s="44">
        <v>0</v>
      </c>
      <c r="AV191" s="44">
        <v>0</v>
      </c>
      <c r="AW191" s="44">
        <v>0.25</v>
      </c>
      <c r="AX191" s="44">
        <v>0</v>
      </c>
      <c r="AY191" s="44">
        <v>1</v>
      </c>
      <c r="AZ191" s="44">
        <v>0</v>
      </c>
      <c r="BA191" s="44">
        <v>0</v>
      </c>
      <c r="BB191" s="44">
        <v>0</v>
      </c>
      <c r="BC191" s="44">
        <v>0</v>
      </c>
      <c r="BD191" s="44">
        <v>0</v>
      </c>
      <c r="BE191" s="44">
        <v>0.25</v>
      </c>
      <c r="BF191" s="44">
        <v>0</v>
      </c>
      <c r="BG191" s="44">
        <v>0</v>
      </c>
      <c r="BH191" s="44">
        <v>0</v>
      </c>
      <c r="BJ191" s="44">
        <v>0</v>
      </c>
      <c r="BL191" s="44">
        <v>0</v>
      </c>
      <c r="BM191" s="44">
        <v>0</v>
      </c>
      <c r="BN191" s="44">
        <v>1</v>
      </c>
      <c r="BO191" s="44">
        <v>0</v>
      </c>
      <c r="BP191" s="44">
        <v>10</v>
      </c>
      <c r="BQ191" s="44">
        <v>0</v>
      </c>
      <c r="BR191" s="44">
        <v>0</v>
      </c>
      <c r="BS191" s="44">
        <v>0</v>
      </c>
      <c r="BT191" s="44">
        <v>0.25</v>
      </c>
      <c r="BU191" s="44">
        <v>3</v>
      </c>
      <c r="BV191" s="44">
        <v>0</v>
      </c>
      <c r="BW191" s="44">
        <v>0</v>
      </c>
      <c r="BZ191" s="44">
        <v>3</v>
      </c>
      <c r="CB191" s="44">
        <v>0</v>
      </c>
      <c r="CD191" s="44">
        <v>0</v>
      </c>
      <c r="CH191" s="44">
        <v>0</v>
      </c>
      <c r="CJ191" s="44">
        <v>0</v>
      </c>
      <c r="CK191" s="44">
        <v>0</v>
      </c>
      <c r="CL191" s="44">
        <v>0</v>
      </c>
      <c r="CM191" s="44">
        <v>0</v>
      </c>
      <c r="CN191" s="44">
        <v>0</v>
      </c>
      <c r="CO191" s="44">
        <v>0</v>
      </c>
      <c r="CP191" s="44">
        <v>0</v>
      </c>
      <c r="CQ191" s="44">
        <v>11</v>
      </c>
      <c r="CR191" s="44">
        <v>0</v>
      </c>
      <c r="CS191" s="44">
        <v>0.25</v>
      </c>
      <c r="CT191" s="44">
        <v>0</v>
      </c>
      <c r="CU191" s="44">
        <v>0</v>
      </c>
      <c r="CV191" s="44">
        <v>82</v>
      </c>
      <c r="CW191" s="44">
        <f t="shared" si="0"/>
        <v>90</v>
      </c>
      <c r="CX191" s="87">
        <f t="shared" si="1"/>
        <v>97.25</v>
      </c>
      <c r="CY191" s="91"/>
      <c r="CZ191" s="44">
        <v>5</v>
      </c>
      <c r="DA191" s="44"/>
      <c r="DB191" s="44" t="s">
        <v>896</v>
      </c>
    </row>
    <row r="192" spans="1:106" ht="15.75" customHeight="1" x14ac:dyDescent="0.3">
      <c r="A192" s="44" t="s">
        <v>212</v>
      </c>
      <c r="B192" s="44" t="s">
        <v>782</v>
      </c>
      <c r="C192" s="44" t="s">
        <v>805</v>
      </c>
      <c r="D192" s="44">
        <v>2019</v>
      </c>
      <c r="E192" s="45">
        <v>43635</v>
      </c>
      <c r="F192" s="44" t="s">
        <v>137</v>
      </c>
      <c r="G192" s="44" t="s">
        <v>55</v>
      </c>
      <c r="H192" s="37" t="s">
        <v>26</v>
      </c>
      <c r="I192" s="37" t="s">
        <v>26</v>
      </c>
      <c r="J192" s="37" t="s">
        <v>27</v>
      </c>
      <c r="K192" s="37" t="s">
        <v>26</v>
      </c>
      <c r="L192" s="37" t="s">
        <v>27</v>
      </c>
      <c r="M192" s="44">
        <v>0.25</v>
      </c>
      <c r="N192" s="44">
        <v>2</v>
      </c>
      <c r="O192" s="44">
        <v>0.25</v>
      </c>
      <c r="P192" s="44">
        <v>0.5</v>
      </c>
      <c r="Q192" s="44">
        <v>20</v>
      </c>
      <c r="R192" s="44">
        <v>8</v>
      </c>
      <c r="S192" s="44">
        <v>0</v>
      </c>
      <c r="T192" s="44">
        <v>0</v>
      </c>
      <c r="U192" s="44">
        <v>2</v>
      </c>
      <c r="V192" s="44">
        <v>0.5</v>
      </c>
      <c r="W192" s="44">
        <v>0.25</v>
      </c>
      <c r="X192" s="44">
        <v>0</v>
      </c>
      <c r="Y192" s="44">
        <v>38</v>
      </c>
      <c r="Z192" s="44">
        <v>0</v>
      </c>
      <c r="AA192" s="44">
        <v>0</v>
      </c>
      <c r="AB192" s="44">
        <v>0</v>
      </c>
      <c r="AC192" s="44">
        <v>7</v>
      </c>
      <c r="AD192" s="44">
        <v>13</v>
      </c>
      <c r="AE192" s="44">
        <v>0</v>
      </c>
      <c r="AF192" s="44">
        <v>0.25</v>
      </c>
      <c r="AG192" s="44">
        <v>0</v>
      </c>
      <c r="AH192" s="44">
        <v>0.25</v>
      </c>
      <c r="AI192" s="44">
        <v>0</v>
      </c>
      <c r="AJ192" s="44">
        <v>0</v>
      </c>
      <c r="AK192" s="44">
        <v>0</v>
      </c>
      <c r="AL192" s="44">
        <v>0</v>
      </c>
      <c r="AM192" s="44">
        <v>0</v>
      </c>
      <c r="AN192" s="44">
        <v>0</v>
      </c>
      <c r="AO192" s="44">
        <v>0</v>
      </c>
      <c r="AP192" s="44">
        <v>0.25</v>
      </c>
      <c r="AQ192" s="44">
        <v>0</v>
      </c>
      <c r="AR192" s="44">
        <v>0</v>
      </c>
      <c r="AS192" s="44">
        <v>0.25</v>
      </c>
      <c r="AT192" s="44">
        <v>0</v>
      </c>
      <c r="AU192" s="44">
        <v>0</v>
      </c>
      <c r="AV192" s="44">
        <v>0</v>
      </c>
      <c r="AW192" s="44">
        <v>1</v>
      </c>
      <c r="AX192" s="44">
        <v>0</v>
      </c>
      <c r="AY192" s="44">
        <v>1</v>
      </c>
      <c r="AZ192" s="44">
        <v>0</v>
      </c>
      <c r="BA192" s="44">
        <v>0.25</v>
      </c>
      <c r="BB192" s="44">
        <v>0</v>
      </c>
      <c r="BC192" s="44">
        <v>0</v>
      </c>
      <c r="BD192" s="44">
        <v>0</v>
      </c>
      <c r="BE192" s="44">
        <v>0.25</v>
      </c>
      <c r="BF192" s="44">
        <v>0.25</v>
      </c>
      <c r="BG192" s="44">
        <v>0</v>
      </c>
      <c r="BH192" s="44">
        <v>0</v>
      </c>
      <c r="BJ192" s="44">
        <v>0.25</v>
      </c>
      <c r="BL192" s="44">
        <v>0</v>
      </c>
      <c r="BM192" s="44">
        <v>0</v>
      </c>
      <c r="BN192" s="44">
        <v>0</v>
      </c>
      <c r="BO192" s="44">
        <v>0</v>
      </c>
      <c r="BP192" s="44">
        <v>5</v>
      </c>
      <c r="BQ192" s="44">
        <v>0</v>
      </c>
      <c r="BR192" s="44">
        <v>0</v>
      </c>
      <c r="BS192" s="44">
        <v>0</v>
      </c>
      <c r="BT192" s="44">
        <v>0.25</v>
      </c>
      <c r="BU192" s="44">
        <v>2</v>
      </c>
      <c r="BV192" s="44">
        <v>0</v>
      </c>
      <c r="BW192" s="44">
        <v>0</v>
      </c>
      <c r="BZ192" s="44">
        <v>0</v>
      </c>
      <c r="CB192" s="44">
        <v>0</v>
      </c>
      <c r="CD192" s="44">
        <v>0</v>
      </c>
      <c r="CH192" s="44">
        <v>0</v>
      </c>
      <c r="CJ192" s="44">
        <v>0</v>
      </c>
      <c r="CK192" s="44">
        <v>0</v>
      </c>
      <c r="CL192" s="44">
        <v>0.5</v>
      </c>
      <c r="CM192" s="44">
        <v>0</v>
      </c>
      <c r="CN192" s="44">
        <v>0</v>
      </c>
      <c r="CO192" s="44">
        <v>0</v>
      </c>
      <c r="CP192" s="44">
        <v>0</v>
      </c>
      <c r="CQ192" s="44">
        <v>1</v>
      </c>
      <c r="CR192" s="44">
        <v>0</v>
      </c>
      <c r="CS192" s="44">
        <v>0.25</v>
      </c>
      <c r="CT192" s="44">
        <v>0</v>
      </c>
      <c r="CU192" s="44">
        <v>0</v>
      </c>
      <c r="CV192" s="44">
        <v>70</v>
      </c>
      <c r="CW192" s="44">
        <f t="shared" si="0"/>
        <v>73.75</v>
      </c>
      <c r="CX192" s="87">
        <f t="shared" si="1"/>
        <v>101</v>
      </c>
      <c r="CY192" s="91"/>
      <c r="CZ192" s="44">
        <v>0</v>
      </c>
      <c r="DA192" s="44"/>
      <c r="DB192" s="44"/>
    </row>
    <row r="193" spans="1:106" ht="15.75" customHeight="1" x14ac:dyDescent="0.3">
      <c r="A193" s="44" t="s">
        <v>212</v>
      </c>
      <c r="B193" s="44" t="s">
        <v>782</v>
      </c>
      <c r="C193" s="44" t="s">
        <v>805</v>
      </c>
      <c r="D193" s="44">
        <v>2019</v>
      </c>
      <c r="E193" s="45">
        <v>43635</v>
      </c>
      <c r="F193" s="44" t="s">
        <v>137</v>
      </c>
      <c r="G193" s="44" t="s">
        <v>161</v>
      </c>
      <c r="H193" s="37" t="s">
        <v>45</v>
      </c>
      <c r="I193" s="37" t="s">
        <v>45</v>
      </c>
      <c r="J193" s="37" t="s">
        <v>45</v>
      </c>
      <c r="K193" s="37" t="s">
        <v>45</v>
      </c>
      <c r="L193" s="37" t="s">
        <v>45</v>
      </c>
      <c r="M193" s="44">
        <v>0</v>
      </c>
      <c r="N193" s="44">
        <v>3</v>
      </c>
      <c r="O193" s="44">
        <v>0.5</v>
      </c>
      <c r="P193" s="44">
        <v>0.5</v>
      </c>
      <c r="Q193" s="44">
        <v>8</v>
      </c>
      <c r="R193" s="44">
        <v>15</v>
      </c>
      <c r="S193" s="44">
        <v>0</v>
      </c>
      <c r="T193" s="44">
        <v>0</v>
      </c>
      <c r="U193" s="44">
        <v>0.5</v>
      </c>
      <c r="V193" s="44">
        <v>0.25</v>
      </c>
      <c r="W193" s="44">
        <v>0</v>
      </c>
      <c r="X193" s="44">
        <v>0</v>
      </c>
      <c r="Y193" s="44">
        <v>27</v>
      </c>
      <c r="Z193" s="44">
        <v>0</v>
      </c>
      <c r="AA193" s="44">
        <v>0</v>
      </c>
      <c r="AB193" s="44">
        <v>0</v>
      </c>
      <c r="AC193" s="44">
        <v>18</v>
      </c>
      <c r="AD193" s="44">
        <v>2</v>
      </c>
      <c r="AE193" s="44">
        <v>0</v>
      </c>
      <c r="AF193" s="44">
        <v>0.25</v>
      </c>
      <c r="AG193" s="44">
        <v>3</v>
      </c>
      <c r="AH193" s="44">
        <v>0.25</v>
      </c>
      <c r="AI193" s="44">
        <v>0</v>
      </c>
      <c r="AJ193" s="44">
        <v>0</v>
      </c>
      <c r="AK193" s="44">
        <v>0</v>
      </c>
      <c r="AL193" s="44">
        <v>0</v>
      </c>
      <c r="AM193" s="44">
        <v>0</v>
      </c>
      <c r="AN193" s="44">
        <v>0</v>
      </c>
      <c r="AO193" s="44">
        <v>0</v>
      </c>
      <c r="AP193" s="44">
        <v>0</v>
      </c>
      <c r="AQ193" s="44">
        <v>0</v>
      </c>
      <c r="AR193" s="44">
        <v>0</v>
      </c>
      <c r="AS193" s="44">
        <v>0</v>
      </c>
      <c r="AT193" s="44">
        <v>0</v>
      </c>
      <c r="AU193" s="44">
        <v>0</v>
      </c>
      <c r="AV193" s="44">
        <v>0</v>
      </c>
      <c r="AW193" s="44">
        <v>2</v>
      </c>
      <c r="AX193" s="44">
        <v>0</v>
      </c>
      <c r="AY193" s="44">
        <v>3</v>
      </c>
      <c r="AZ193" s="44">
        <v>0</v>
      </c>
      <c r="BA193" s="44">
        <v>0</v>
      </c>
      <c r="BB193" s="44">
        <v>0</v>
      </c>
      <c r="BC193" s="44">
        <v>0</v>
      </c>
      <c r="BD193" s="44">
        <v>0</v>
      </c>
      <c r="BE193" s="44">
        <v>0.25</v>
      </c>
      <c r="BF193" s="44">
        <v>0.25</v>
      </c>
      <c r="BG193" s="44">
        <v>0</v>
      </c>
      <c r="BH193" s="44">
        <v>0</v>
      </c>
      <c r="BJ193" s="44">
        <v>0.5</v>
      </c>
      <c r="BL193" s="44">
        <v>0</v>
      </c>
      <c r="BM193" s="44">
        <v>0</v>
      </c>
      <c r="BN193" s="44">
        <v>0</v>
      </c>
      <c r="BO193" s="44">
        <v>0</v>
      </c>
      <c r="BP193" s="44">
        <v>2</v>
      </c>
      <c r="BQ193" s="44">
        <v>0</v>
      </c>
      <c r="BR193" s="44">
        <v>0.5</v>
      </c>
      <c r="BS193" s="44">
        <v>0</v>
      </c>
      <c r="BT193" s="44">
        <v>0.25</v>
      </c>
      <c r="BU193" s="44">
        <v>3</v>
      </c>
      <c r="BV193" s="44">
        <v>0</v>
      </c>
      <c r="BW193" s="44">
        <v>0</v>
      </c>
      <c r="BZ193" s="44">
        <v>0</v>
      </c>
      <c r="CB193" s="44">
        <v>0</v>
      </c>
      <c r="CD193" s="44">
        <v>0</v>
      </c>
      <c r="CH193" s="44">
        <v>0</v>
      </c>
      <c r="CJ193" s="44">
        <v>0.25</v>
      </c>
      <c r="CK193" s="44">
        <v>0</v>
      </c>
      <c r="CL193" s="44">
        <v>0.25</v>
      </c>
      <c r="CM193" s="44">
        <v>0</v>
      </c>
      <c r="CN193" s="44">
        <v>0.25</v>
      </c>
      <c r="CO193" s="44">
        <v>0</v>
      </c>
      <c r="CP193" s="44">
        <v>0</v>
      </c>
      <c r="CQ193" s="44">
        <v>8</v>
      </c>
      <c r="CR193" s="44">
        <v>0</v>
      </c>
      <c r="CS193" s="44">
        <v>0.25</v>
      </c>
      <c r="CT193" s="44">
        <v>0</v>
      </c>
      <c r="CU193" s="44">
        <v>0</v>
      </c>
      <c r="CV193" s="44">
        <v>72</v>
      </c>
      <c r="CW193" s="44">
        <f t="shared" si="0"/>
        <v>72</v>
      </c>
      <c r="CX193" s="87">
        <f t="shared" si="1"/>
        <v>99</v>
      </c>
      <c r="CY193" s="91"/>
      <c r="CZ193" s="44">
        <v>0</v>
      </c>
      <c r="DA193" s="44"/>
      <c r="DB193" s="44" t="s">
        <v>896</v>
      </c>
    </row>
    <row r="194" spans="1:106" ht="15.75" customHeight="1" x14ac:dyDescent="0.3">
      <c r="A194" s="44" t="s">
        <v>212</v>
      </c>
      <c r="B194" s="44" t="s">
        <v>782</v>
      </c>
      <c r="C194" s="44" t="s">
        <v>805</v>
      </c>
      <c r="D194" s="44">
        <v>2019</v>
      </c>
      <c r="E194" s="45">
        <v>43635</v>
      </c>
      <c r="F194" s="44" t="s">
        <v>137</v>
      </c>
      <c r="G194" s="44" t="s">
        <v>57</v>
      </c>
      <c r="H194" s="37" t="s">
        <v>31</v>
      </c>
      <c r="I194" s="37" t="s">
        <v>31</v>
      </c>
      <c r="J194" s="37" t="s">
        <v>31</v>
      </c>
      <c r="K194" s="37" t="s">
        <v>31</v>
      </c>
      <c r="L194" s="37" t="s">
        <v>31</v>
      </c>
      <c r="M194" s="44">
        <v>0.25</v>
      </c>
      <c r="N194" s="44">
        <v>2</v>
      </c>
      <c r="O194" s="44">
        <v>0.25</v>
      </c>
      <c r="P194" s="44">
        <v>0.25</v>
      </c>
      <c r="Q194" s="44">
        <v>14</v>
      </c>
      <c r="R194" s="44">
        <v>5</v>
      </c>
      <c r="S194" s="44">
        <v>0</v>
      </c>
      <c r="T194" s="44">
        <v>0</v>
      </c>
      <c r="U194" s="44">
        <v>1</v>
      </c>
      <c r="V194" s="44">
        <v>0</v>
      </c>
      <c r="W194" s="44">
        <v>0</v>
      </c>
      <c r="X194" s="44">
        <v>0</v>
      </c>
      <c r="Y194" s="44">
        <v>27</v>
      </c>
      <c r="Z194" s="44">
        <v>0</v>
      </c>
      <c r="AA194" s="44">
        <v>0</v>
      </c>
      <c r="AB194" s="44">
        <v>0</v>
      </c>
      <c r="AC194" s="44">
        <v>0</v>
      </c>
      <c r="AD194" s="44">
        <v>22</v>
      </c>
      <c r="AE194" s="44">
        <v>1</v>
      </c>
      <c r="AF194" s="44">
        <v>0</v>
      </c>
      <c r="AG194" s="44">
        <v>14</v>
      </c>
      <c r="AH194" s="44">
        <v>0.25</v>
      </c>
      <c r="AI194" s="44">
        <v>0</v>
      </c>
      <c r="AJ194" s="44">
        <v>0</v>
      </c>
      <c r="AK194" s="44">
        <v>0</v>
      </c>
      <c r="AL194" s="44">
        <v>0</v>
      </c>
      <c r="AM194" s="44">
        <v>0</v>
      </c>
      <c r="AN194" s="44">
        <v>0</v>
      </c>
      <c r="AO194" s="44">
        <v>0</v>
      </c>
      <c r="AP194" s="44">
        <v>0.25</v>
      </c>
      <c r="AQ194" s="44">
        <v>0</v>
      </c>
      <c r="AR194" s="44">
        <v>0</v>
      </c>
      <c r="AS194" s="44">
        <v>0.25</v>
      </c>
      <c r="AT194" s="44">
        <v>0</v>
      </c>
      <c r="AU194" s="44">
        <v>0</v>
      </c>
      <c r="AV194" s="44">
        <v>0</v>
      </c>
      <c r="AW194" s="44">
        <v>4</v>
      </c>
      <c r="AX194" s="44">
        <v>0</v>
      </c>
      <c r="AY194" s="44">
        <v>0</v>
      </c>
      <c r="AZ194" s="44">
        <v>0</v>
      </c>
      <c r="BA194" s="44">
        <v>0</v>
      </c>
      <c r="BB194" s="44">
        <v>0</v>
      </c>
      <c r="BC194" s="44">
        <v>0.25</v>
      </c>
      <c r="BD194" s="44">
        <v>0</v>
      </c>
      <c r="BE194" s="44">
        <v>0.25</v>
      </c>
      <c r="BF194" s="44">
        <v>0</v>
      </c>
      <c r="BG194" s="44">
        <v>0</v>
      </c>
      <c r="BH194" s="44">
        <v>0</v>
      </c>
      <c r="BJ194" s="44">
        <v>0</v>
      </c>
      <c r="BL194" s="44">
        <v>0</v>
      </c>
      <c r="BM194" s="44">
        <v>0</v>
      </c>
      <c r="BN194" s="44">
        <v>0</v>
      </c>
      <c r="BO194" s="44">
        <v>0</v>
      </c>
      <c r="BP194" s="44">
        <v>8</v>
      </c>
      <c r="BQ194" s="44">
        <v>0</v>
      </c>
      <c r="BR194" s="44">
        <v>0</v>
      </c>
      <c r="BS194" s="44">
        <v>0</v>
      </c>
      <c r="BT194" s="44">
        <v>0.25</v>
      </c>
      <c r="BU194" s="44">
        <v>1</v>
      </c>
      <c r="BV194" s="44">
        <v>0</v>
      </c>
      <c r="BW194" s="44">
        <v>0</v>
      </c>
      <c r="BZ194" s="44">
        <v>0</v>
      </c>
      <c r="CB194" s="44">
        <v>0</v>
      </c>
      <c r="CD194" s="44">
        <v>0</v>
      </c>
      <c r="CH194" s="44">
        <v>0</v>
      </c>
      <c r="CJ194" s="44">
        <v>0</v>
      </c>
      <c r="CK194" s="44">
        <v>0</v>
      </c>
      <c r="CL194" s="44">
        <v>0</v>
      </c>
      <c r="CM194" s="44">
        <v>0</v>
      </c>
      <c r="CN194" s="44">
        <v>0</v>
      </c>
      <c r="CO194" s="44">
        <v>0</v>
      </c>
      <c r="CP194" s="44">
        <v>0</v>
      </c>
      <c r="CQ194" s="44">
        <v>0.25</v>
      </c>
      <c r="CR194" s="44">
        <v>0</v>
      </c>
      <c r="CS194" s="44">
        <v>0.25</v>
      </c>
      <c r="CT194" s="44">
        <v>0</v>
      </c>
      <c r="CU194" s="44">
        <v>0</v>
      </c>
      <c r="CV194" s="44">
        <v>77</v>
      </c>
      <c r="CW194" s="44">
        <f t="shared" si="0"/>
        <v>80</v>
      </c>
      <c r="CX194" s="87">
        <f t="shared" si="1"/>
        <v>98.75</v>
      </c>
      <c r="CY194" s="91"/>
      <c r="CZ194" s="44">
        <v>0</v>
      </c>
      <c r="DA194" s="44"/>
      <c r="DB194" s="44"/>
    </row>
    <row r="195" spans="1:106" ht="15.75" customHeight="1" x14ac:dyDescent="0.3">
      <c r="A195" s="44" t="s">
        <v>212</v>
      </c>
      <c r="B195" s="44" t="s">
        <v>782</v>
      </c>
      <c r="C195" s="44" t="s">
        <v>805</v>
      </c>
      <c r="D195" s="44">
        <v>2019</v>
      </c>
      <c r="E195" s="45">
        <v>43635</v>
      </c>
      <c r="F195" s="44" t="s">
        <v>137</v>
      </c>
      <c r="G195" s="44" t="s">
        <v>61</v>
      </c>
      <c r="H195" s="37" t="s">
        <v>35</v>
      </c>
      <c r="I195" s="37" t="s">
        <v>31</v>
      </c>
      <c r="J195" s="37" t="s">
        <v>31</v>
      </c>
      <c r="K195" s="37" t="s">
        <v>31</v>
      </c>
      <c r="L195" s="37" t="s">
        <v>31</v>
      </c>
      <c r="M195" s="44">
        <v>0</v>
      </c>
      <c r="N195" s="44">
        <v>0.5</v>
      </c>
      <c r="O195" s="44">
        <v>0.25</v>
      </c>
      <c r="P195" s="44">
        <v>0.25</v>
      </c>
      <c r="Q195" s="44">
        <v>12</v>
      </c>
      <c r="R195" s="44">
        <v>6</v>
      </c>
      <c r="S195" s="44">
        <v>0</v>
      </c>
      <c r="T195" s="44">
        <v>0</v>
      </c>
      <c r="U195" s="44">
        <v>2</v>
      </c>
      <c r="V195" s="44">
        <v>0.25</v>
      </c>
      <c r="W195" s="44">
        <v>0</v>
      </c>
      <c r="X195" s="44">
        <v>0</v>
      </c>
      <c r="Y195" s="44">
        <v>55</v>
      </c>
      <c r="Z195" s="44">
        <v>0</v>
      </c>
      <c r="AA195" s="44">
        <v>0</v>
      </c>
      <c r="AB195" s="44">
        <v>0</v>
      </c>
      <c r="AC195" s="44">
        <v>0.5</v>
      </c>
      <c r="AD195" s="44">
        <v>6</v>
      </c>
      <c r="AE195" s="44">
        <v>1</v>
      </c>
      <c r="AF195" s="44">
        <v>0.25</v>
      </c>
      <c r="AG195" s="44">
        <v>0.5</v>
      </c>
      <c r="AH195" s="44">
        <v>0.25</v>
      </c>
      <c r="AI195" s="44">
        <v>0</v>
      </c>
      <c r="AJ195" s="44">
        <v>0</v>
      </c>
      <c r="AK195" s="44">
        <v>0</v>
      </c>
      <c r="AL195" s="44">
        <v>0</v>
      </c>
      <c r="AM195" s="44">
        <v>0</v>
      </c>
      <c r="AN195" s="44">
        <v>0</v>
      </c>
      <c r="AO195" s="44">
        <v>0</v>
      </c>
      <c r="AP195" s="44">
        <v>0.25</v>
      </c>
      <c r="AQ195" s="44">
        <v>0</v>
      </c>
      <c r="AR195" s="44">
        <v>0</v>
      </c>
      <c r="AS195" s="44">
        <v>0.25</v>
      </c>
      <c r="AT195" s="44">
        <v>0</v>
      </c>
      <c r="AU195" s="44">
        <v>0</v>
      </c>
      <c r="AV195" s="44">
        <v>0</v>
      </c>
      <c r="AW195" s="44">
        <v>4</v>
      </c>
      <c r="AX195" s="44">
        <v>0</v>
      </c>
      <c r="AY195" s="44">
        <v>0.5</v>
      </c>
      <c r="AZ195" s="44">
        <v>1</v>
      </c>
      <c r="BA195" s="44">
        <v>0.25</v>
      </c>
      <c r="BB195" s="44">
        <v>0</v>
      </c>
      <c r="BC195" s="44">
        <v>0</v>
      </c>
      <c r="BD195" s="44">
        <v>0</v>
      </c>
      <c r="BE195" s="44">
        <v>0.25</v>
      </c>
      <c r="BF195" s="44">
        <v>0</v>
      </c>
      <c r="BG195" s="44">
        <v>0</v>
      </c>
      <c r="BH195" s="44">
        <v>0</v>
      </c>
      <c r="BJ195" s="44">
        <v>0</v>
      </c>
      <c r="BL195" s="44">
        <v>0</v>
      </c>
      <c r="BM195" s="44">
        <v>0</v>
      </c>
      <c r="BN195" s="44">
        <v>0.5</v>
      </c>
      <c r="BO195" s="44">
        <v>0</v>
      </c>
      <c r="BP195" s="44">
        <v>9</v>
      </c>
      <c r="BQ195" s="44">
        <v>0</v>
      </c>
      <c r="BR195" s="44">
        <v>0</v>
      </c>
      <c r="BS195" s="44">
        <v>0</v>
      </c>
      <c r="BT195" s="44">
        <v>0.25</v>
      </c>
      <c r="BU195" s="44">
        <v>4</v>
      </c>
      <c r="BV195" s="44">
        <v>0</v>
      </c>
      <c r="BW195" s="44">
        <v>0</v>
      </c>
      <c r="BZ195" s="44">
        <v>0</v>
      </c>
      <c r="CB195" s="44">
        <v>0</v>
      </c>
      <c r="CD195" s="44">
        <v>0</v>
      </c>
      <c r="CH195" s="44">
        <v>0</v>
      </c>
      <c r="CJ195" s="44">
        <v>0</v>
      </c>
      <c r="CK195" s="44">
        <v>0</v>
      </c>
      <c r="CL195" s="44">
        <v>0</v>
      </c>
      <c r="CM195" s="44">
        <v>0</v>
      </c>
      <c r="CN195" s="44">
        <v>0</v>
      </c>
      <c r="CO195" s="44">
        <v>0</v>
      </c>
      <c r="CP195" s="44">
        <v>0</v>
      </c>
      <c r="CQ195" s="44">
        <v>0.25</v>
      </c>
      <c r="CR195" s="44">
        <v>0</v>
      </c>
      <c r="CS195" s="44">
        <v>0.25</v>
      </c>
      <c r="CT195" s="44">
        <v>0</v>
      </c>
      <c r="CU195" s="44">
        <v>0</v>
      </c>
      <c r="CV195" s="44">
        <v>80</v>
      </c>
      <c r="CW195" s="44">
        <f t="shared" si="0"/>
        <v>86.5</v>
      </c>
      <c r="CX195" s="87">
        <f t="shared" si="1"/>
        <v>99</v>
      </c>
      <c r="CY195" s="91"/>
      <c r="CZ195" s="44">
        <v>2</v>
      </c>
      <c r="DA195" s="44"/>
      <c r="DB195" s="44" t="s">
        <v>896</v>
      </c>
    </row>
    <row r="196" spans="1:106" ht="15.75" customHeight="1" x14ac:dyDescent="0.3">
      <c r="A196" s="44" t="s">
        <v>212</v>
      </c>
      <c r="B196" s="44" t="s">
        <v>782</v>
      </c>
      <c r="C196" s="44" t="s">
        <v>805</v>
      </c>
      <c r="D196" s="44">
        <v>2019</v>
      </c>
      <c r="E196" s="45">
        <v>43635</v>
      </c>
      <c r="F196" s="44" t="s">
        <v>137</v>
      </c>
      <c r="G196" s="44" t="s">
        <v>64</v>
      </c>
      <c r="H196" s="37" t="s">
        <v>26</v>
      </c>
      <c r="I196" s="37" t="s">
        <v>26</v>
      </c>
      <c r="J196" s="37" t="s">
        <v>27</v>
      </c>
      <c r="K196" s="37" t="s">
        <v>26</v>
      </c>
      <c r="L196" s="37" t="s">
        <v>27</v>
      </c>
      <c r="M196" s="44">
        <v>3</v>
      </c>
      <c r="N196" s="44">
        <v>0.25</v>
      </c>
      <c r="O196" s="44">
        <v>0.5</v>
      </c>
      <c r="P196" s="44">
        <v>0</v>
      </c>
      <c r="Q196" s="44">
        <v>18</v>
      </c>
      <c r="R196" s="44">
        <v>7</v>
      </c>
      <c r="S196" s="44">
        <v>0</v>
      </c>
      <c r="T196" s="44">
        <v>0</v>
      </c>
      <c r="U196" s="44">
        <v>1</v>
      </c>
      <c r="V196" s="44">
        <v>1</v>
      </c>
      <c r="W196" s="44">
        <v>0</v>
      </c>
      <c r="X196" s="44">
        <v>0</v>
      </c>
      <c r="Y196" s="44">
        <v>25</v>
      </c>
      <c r="Z196" s="44">
        <v>0</v>
      </c>
      <c r="AA196" s="44">
        <v>0</v>
      </c>
      <c r="AB196" s="44">
        <v>0</v>
      </c>
      <c r="AC196" s="44">
        <v>14</v>
      </c>
      <c r="AD196" s="44">
        <v>5</v>
      </c>
      <c r="AE196" s="44">
        <v>0</v>
      </c>
      <c r="AF196" s="44">
        <v>0.25</v>
      </c>
      <c r="AG196" s="44">
        <v>3</v>
      </c>
      <c r="AH196" s="44">
        <v>0.25</v>
      </c>
      <c r="AI196" s="44">
        <v>0</v>
      </c>
      <c r="AJ196" s="44">
        <v>0</v>
      </c>
      <c r="AK196" s="44">
        <v>0</v>
      </c>
      <c r="AL196" s="44">
        <v>0</v>
      </c>
      <c r="AM196" s="44">
        <v>0</v>
      </c>
      <c r="AN196" s="44">
        <v>0</v>
      </c>
      <c r="AO196" s="44">
        <v>0</v>
      </c>
      <c r="AP196" s="44">
        <v>0.25</v>
      </c>
      <c r="AQ196" s="44">
        <v>0</v>
      </c>
      <c r="AR196" s="44">
        <v>0</v>
      </c>
      <c r="AS196" s="44">
        <v>0.25</v>
      </c>
      <c r="AT196" s="44">
        <v>0</v>
      </c>
      <c r="AU196" s="44">
        <v>0</v>
      </c>
      <c r="AV196" s="44">
        <v>0</v>
      </c>
      <c r="AW196" s="44">
        <v>3</v>
      </c>
      <c r="AX196" s="44">
        <v>0</v>
      </c>
      <c r="AY196" s="44">
        <v>0</v>
      </c>
      <c r="AZ196" s="44">
        <v>0</v>
      </c>
      <c r="BA196" s="44">
        <v>0.25</v>
      </c>
      <c r="BB196" s="44">
        <v>0</v>
      </c>
      <c r="BC196" s="44">
        <v>0</v>
      </c>
      <c r="BD196" s="44">
        <v>0</v>
      </c>
      <c r="BE196" s="44">
        <v>0.25</v>
      </c>
      <c r="BF196" s="44">
        <v>0</v>
      </c>
      <c r="BG196" s="44">
        <v>0</v>
      </c>
      <c r="BH196" s="44">
        <v>0</v>
      </c>
      <c r="BJ196" s="44">
        <v>0</v>
      </c>
      <c r="BL196" s="44">
        <v>0</v>
      </c>
      <c r="BM196" s="44">
        <v>0</v>
      </c>
      <c r="BN196" s="44">
        <v>12</v>
      </c>
      <c r="BO196" s="44">
        <v>0</v>
      </c>
      <c r="BP196" s="44">
        <v>8</v>
      </c>
      <c r="BQ196" s="44">
        <v>0</v>
      </c>
      <c r="BR196" s="44">
        <v>0</v>
      </c>
      <c r="BS196" s="44">
        <v>0</v>
      </c>
      <c r="BT196" s="44">
        <v>0.25</v>
      </c>
      <c r="BU196" s="44">
        <v>4</v>
      </c>
      <c r="BV196" s="44">
        <v>0</v>
      </c>
      <c r="BW196" s="44">
        <v>0</v>
      </c>
      <c r="BZ196" s="44">
        <v>0</v>
      </c>
      <c r="CB196" s="44">
        <v>0</v>
      </c>
      <c r="CD196" s="44">
        <v>0</v>
      </c>
      <c r="CH196" s="44">
        <v>0</v>
      </c>
      <c r="CJ196" s="44">
        <v>0</v>
      </c>
      <c r="CK196" s="44">
        <v>0</v>
      </c>
      <c r="CL196" s="44">
        <v>0</v>
      </c>
      <c r="CM196" s="44">
        <v>0</v>
      </c>
      <c r="CN196" s="44">
        <v>0</v>
      </c>
      <c r="CO196" s="44">
        <v>0</v>
      </c>
      <c r="CP196" s="44">
        <v>0</v>
      </c>
      <c r="CQ196" s="44">
        <v>0.5</v>
      </c>
      <c r="CR196" s="44">
        <v>0</v>
      </c>
      <c r="CS196" s="44">
        <v>0.25</v>
      </c>
      <c r="CT196" s="44">
        <v>0</v>
      </c>
      <c r="CU196" s="44">
        <v>0</v>
      </c>
      <c r="CV196" s="44">
        <v>73</v>
      </c>
      <c r="CW196" s="44">
        <f t="shared" si="0"/>
        <v>78.5</v>
      </c>
      <c r="CX196" s="87">
        <f t="shared" si="1"/>
        <v>101.75</v>
      </c>
      <c r="CY196" s="91"/>
      <c r="CZ196" s="44">
        <v>39</v>
      </c>
      <c r="DA196" s="44"/>
      <c r="DB196" s="44" t="s">
        <v>902</v>
      </c>
    </row>
    <row r="197" spans="1:106" ht="15.75" customHeight="1" x14ac:dyDescent="0.3">
      <c r="A197" s="44" t="s">
        <v>212</v>
      </c>
      <c r="B197" s="44" t="s">
        <v>782</v>
      </c>
      <c r="C197" s="44" t="s">
        <v>805</v>
      </c>
      <c r="D197" s="44">
        <v>2019</v>
      </c>
      <c r="E197" s="45">
        <v>43635</v>
      </c>
      <c r="F197" s="44" t="s">
        <v>137</v>
      </c>
      <c r="G197" s="44" t="s">
        <v>67</v>
      </c>
      <c r="H197" s="37" t="s">
        <v>35</v>
      </c>
      <c r="I197" s="37" t="s">
        <v>31</v>
      </c>
      <c r="J197" s="37" t="s">
        <v>31</v>
      </c>
      <c r="K197" s="37" t="s">
        <v>31</v>
      </c>
      <c r="L197" s="37" t="s">
        <v>31</v>
      </c>
      <c r="M197" s="44">
        <v>0</v>
      </c>
      <c r="N197" s="44">
        <v>0.25</v>
      </c>
      <c r="O197" s="44">
        <v>0.25</v>
      </c>
      <c r="P197" s="44">
        <v>0</v>
      </c>
      <c r="Q197" s="44">
        <v>20</v>
      </c>
      <c r="R197" s="44">
        <v>7</v>
      </c>
      <c r="S197" s="44">
        <v>0</v>
      </c>
      <c r="T197" s="44">
        <v>0</v>
      </c>
      <c r="U197" s="44">
        <v>1</v>
      </c>
      <c r="V197" s="44">
        <v>0.25</v>
      </c>
      <c r="W197" s="44">
        <v>0</v>
      </c>
      <c r="X197" s="44">
        <v>0</v>
      </c>
      <c r="Y197" s="44">
        <v>8</v>
      </c>
      <c r="Z197" s="44">
        <v>0</v>
      </c>
      <c r="AA197" s="44">
        <v>0</v>
      </c>
      <c r="AB197" s="44">
        <v>0</v>
      </c>
      <c r="AC197" s="44">
        <v>11</v>
      </c>
      <c r="AD197" s="44">
        <v>30</v>
      </c>
      <c r="AE197" s="44">
        <v>0</v>
      </c>
      <c r="AF197" s="44">
        <v>0.25</v>
      </c>
      <c r="AG197" s="44">
        <v>0</v>
      </c>
      <c r="AH197" s="44">
        <v>0.25</v>
      </c>
      <c r="AI197" s="44">
        <v>0</v>
      </c>
      <c r="AJ197" s="44">
        <v>0</v>
      </c>
      <c r="AK197" s="44">
        <v>0</v>
      </c>
      <c r="AL197" s="44">
        <v>0</v>
      </c>
      <c r="AM197" s="44">
        <v>0</v>
      </c>
      <c r="AN197" s="44">
        <v>0</v>
      </c>
      <c r="AO197" s="44">
        <v>0</v>
      </c>
      <c r="AP197" s="44">
        <v>0</v>
      </c>
      <c r="AQ197" s="44">
        <v>0</v>
      </c>
      <c r="AR197" s="44">
        <v>0</v>
      </c>
      <c r="AS197" s="44">
        <v>0.25</v>
      </c>
      <c r="AT197" s="44">
        <v>0</v>
      </c>
      <c r="AU197" s="44">
        <v>0</v>
      </c>
      <c r="AV197" s="44">
        <v>0</v>
      </c>
      <c r="AW197" s="44">
        <v>0.5</v>
      </c>
      <c r="AX197" s="44">
        <v>0</v>
      </c>
      <c r="AY197" s="44">
        <v>0</v>
      </c>
      <c r="AZ197" s="44">
        <v>0</v>
      </c>
      <c r="BA197" s="44">
        <v>0</v>
      </c>
      <c r="BB197" s="44">
        <v>0</v>
      </c>
      <c r="BC197" s="44">
        <v>0</v>
      </c>
      <c r="BD197" s="44">
        <v>0</v>
      </c>
      <c r="BE197" s="44">
        <v>0.25</v>
      </c>
      <c r="BF197" s="44">
        <v>0</v>
      </c>
      <c r="BG197" s="44">
        <v>0</v>
      </c>
      <c r="BH197" s="44">
        <v>0</v>
      </c>
      <c r="BJ197" s="44">
        <v>0</v>
      </c>
      <c r="BL197" s="44">
        <v>0</v>
      </c>
      <c r="BM197" s="44">
        <v>0</v>
      </c>
      <c r="BN197" s="44">
        <v>2</v>
      </c>
      <c r="BO197" s="44">
        <v>0</v>
      </c>
      <c r="BP197" s="44">
        <v>5</v>
      </c>
      <c r="BQ197" s="44">
        <v>0</v>
      </c>
      <c r="BR197" s="44">
        <v>0</v>
      </c>
      <c r="BS197" s="44">
        <v>0</v>
      </c>
      <c r="BT197" s="44">
        <v>0.25</v>
      </c>
      <c r="BU197" s="44">
        <v>5</v>
      </c>
      <c r="BV197" s="44">
        <v>0</v>
      </c>
      <c r="BW197" s="44">
        <v>0</v>
      </c>
      <c r="BZ197" s="44">
        <v>0</v>
      </c>
      <c r="CB197" s="44">
        <v>0</v>
      </c>
      <c r="CD197" s="44">
        <v>0</v>
      </c>
      <c r="CH197" s="44">
        <v>3</v>
      </c>
      <c r="CJ197" s="44">
        <v>0</v>
      </c>
      <c r="CK197" s="44">
        <v>0</v>
      </c>
      <c r="CL197" s="44">
        <v>0</v>
      </c>
      <c r="CM197" s="44">
        <v>0</v>
      </c>
      <c r="CN197" s="44">
        <v>0.5</v>
      </c>
      <c r="CO197" s="44">
        <v>0.25</v>
      </c>
      <c r="CP197" s="44">
        <v>0</v>
      </c>
      <c r="CQ197" s="44">
        <v>2</v>
      </c>
      <c r="CR197" s="44">
        <v>0</v>
      </c>
      <c r="CS197" s="44">
        <v>0.25</v>
      </c>
      <c r="CT197" s="44">
        <v>0</v>
      </c>
      <c r="CU197" s="44">
        <v>0</v>
      </c>
      <c r="CV197" s="44">
        <v>70</v>
      </c>
      <c r="CW197" s="44">
        <f t="shared" si="0"/>
        <v>70</v>
      </c>
      <c r="CX197" s="87">
        <f t="shared" si="1"/>
        <v>97.5</v>
      </c>
      <c r="CY197" s="91"/>
      <c r="CZ197" s="44">
        <v>6</v>
      </c>
      <c r="DA197" s="44"/>
      <c r="DB197" s="44"/>
    </row>
    <row r="198" spans="1:106" ht="15.75" customHeight="1" x14ac:dyDescent="0.3">
      <c r="A198" s="44" t="s">
        <v>212</v>
      </c>
      <c r="B198" s="44" t="s">
        <v>782</v>
      </c>
      <c r="C198" s="44" t="s">
        <v>805</v>
      </c>
      <c r="D198" s="44">
        <v>2019</v>
      </c>
      <c r="E198" s="45">
        <v>43635</v>
      </c>
      <c r="F198" s="44" t="s">
        <v>137</v>
      </c>
      <c r="G198" s="44" t="s">
        <v>71</v>
      </c>
      <c r="H198" s="37" t="s">
        <v>21</v>
      </c>
      <c r="I198" s="37" t="s">
        <v>21</v>
      </c>
      <c r="J198" s="37" t="s">
        <v>22</v>
      </c>
      <c r="K198" s="37" t="s">
        <v>21</v>
      </c>
      <c r="L198" s="37" t="s">
        <v>22</v>
      </c>
      <c r="M198" s="44">
        <v>0</v>
      </c>
      <c r="N198" s="44">
        <v>1</v>
      </c>
      <c r="O198" s="44">
        <v>3</v>
      </c>
      <c r="P198" s="44">
        <v>0</v>
      </c>
      <c r="Q198" s="44">
        <v>12</v>
      </c>
      <c r="R198" s="44">
        <v>9</v>
      </c>
      <c r="S198" s="44">
        <v>0</v>
      </c>
      <c r="T198" s="44">
        <v>0</v>
      </c>
      <c r="U198" s="44">
        <v>2</v>
      </c>
      <c r="V198" s="44">
        <v>0.25</v>
      </c>
      <c r="W198" s="44">
        <v>0</v>
      </c>
      <c r="X198" s="44">
        <v>0</v>
      </c>
      <c r="Y198" s="44">
        <v>12</v>
      </c>
      <c r="Z198" s="44">
        <v>0</v>
      </c>
      <c r="AA198" s="44">
        <v>0</v>
      </c>
      <c r="AB198" s="44">
        <v>0</v>
      </c>
      <c r="AC198" s="44">
        <v>13</v>
      </c>
      <c r="AD198" s="44">
        <v>12</v>
      </c>
      <c r="AE198" s="44">
        <v>0</v>
      </c>
      <c r="AF198" s="44">
        <v>0</v>
      </c>
      <c r="AG198" s="44">
        <v>0</v>
      </c>
      <c r="AH198" s="44">
        <v>0</v>
      </c>
      <c r="AI198" s="44">
        <v>0</v>
      </c>
      <c r="AJ198" s="44">
        <v>0</v>
      </c>
      <c r="AK198" s="44">
        <v>0</v>
      </c>
      <c r="AL198" s="44">
        <v>0</v>
      </c>
      <c r="AM198" s="44">
        <v>0</v>
      </c>
      <c r="AN198" s="44">
        <v>0</v>
      </c>
      <c r="AO198" s="44">
        <v>0</v>
      </c>
      <c r="AP198" s="44">
        <v>0</v>
      </c>
      <c r="AQ198" s="44">
        <v>0</v>
      </c>
      <c r="AR198" s="44">
        <v>0</v>
      </c>
      <c r="AS198" s="44">
        <v>0</v>
      </c>
      <c r="AT198" s="44">
        <v>0.25</v>
      </c>
      <c r="AU198" s="44">
        <v>0</v>
      </c>
      <c r="AV198" s="44">
        <v>0</v>
      </c>
      <c r="AW198" s="44">
        <v>0.25</v>
      </c>
      <c r="AX198" s="44">
        <v>0</v>
      </c>
      <c r="AY198" s="44">
        <v>0</v>
      </c>
      <c r="AZ198" s="44">
        <v>0</v>
      </c>
      <c r="BA198" s="44">
        <v>0</v>
      </c>
      <c r="BB198" s="44">
        <v>0</v>
      </c>
      <c r="BC198" s="44">
        <v>0</v>
      </c>
      <c r="BD198" s="44">
        <v>0</v>
      </c>
      <c r="BE198" s="44">
        <v>0.25</v>
      </c>
      <c r="BF198" s="44">
        <v>0</v>
      </c>
      <c r="BG198" s="44">
        <v>0</v>
      </c>
      <c r="BH198" s="44">
        <v>0</v>
      </c>
      <c r="BJ198" s="44">
        <v>0.25</v>
      </c>
      <c r="BL198" s="44">
        <v>0</v>
      </c>
      <c r="BM198" s="44">
        <v>0</v>
      </c>
      <c r="BN198" s="44">
        <v>6</v>
      </c>
      <c r="BO198" s="44">
        <v>0</v>
      </c>
      <c r="BP198" s="44">
        <v>22</v>
      </c>
      <c r="BQ198" s="44">
        <v>0</v>
      </c>
      <c r="BR198" s="44">
        <v>0</v>
      </c>
      <c r="BS198" s="44">
        <v>0</v>
      </c>
      <c r="BT198" s="44">
        <v>0.5</v>
      </c>
      <c r="BU198" s="44">
        <v>6</v>
      </c>
      <c r="BV198" s="44">
        <v>0</v>
      </c>
      <c r="BW198" s="44">
        <v>0</v>
      </c>
      <c r="BZ198" s="44">
        <v>0</v>
      </c>
      <c r="CB198" s="44">
        <v>0</v>
      </c>
      <c r="CD198" s="44">
        <v>0</v>
      </c>
      <c r="CH198" s="44">
        <v>0</v>
      </c>
      <c r="CJ198" s="44">
        <v>0</v>
      </c>
      <c r="CK198" s="44">
        <v>0</v>
      </c>
      <c r="CL198" s="44">
        <v>0</v>
      </c>
      <c r="CM198" s="44">
        <v>0</v>
      </c>
      <c r="CN198" s="44">
        <v>0</v>
      </c>
      <c r="CO198" s="44">
        <v>0</v>
      </c>
      <c r="CP198" s="44">
        <v>0</v>
      </c>
      <c r="CQ198" s="44">
        <v>7</v>
      </c>
      <c r="CR198" s="44">
        <v>0</v>
      </c>
      <c r="CS198" s="44">
        <v>1</v>
      </c>
      <c r="CT198" s="44">
        <v>0</v>
      </c>
      <c r="CU198" s="44">
        <v>0</v>
      </c>
      <c r="CV198" s="44">
        <v>75</v>
      </c>
      <c r="CW198" s="44">
        <f t="shared" si="0"/>
        <v>82.75</v>
      </c>
      <c r="CX198" s="87">
        <f t="shared" si="1"/>
        <v>100</v>
      </c>
      <c r="CY198" s="91"/>
      <c r="CZ198" s="44">
        <v>0</v>
      </c>
      <c r="DA198" s="44"/>
      <c r="DB198" s="44" t="s">
        <v>896</v>
      </c>
    </row>
    <row r="199" spans="1:106" ht="15.75" customHeight="1" x14ac:dyDescent="0.3">
      <c r="A199" s="44" t="s">
        <v>212</v>
      </c>
      <c r="B199" s="44" t="s">
        <v>782</v>
      </c>
      <c r="C199" s="44" t="s">
        <v>805</v>
      </c>
      <c r="D199" s="44">
        <v>2019</v>
      </c>
      <c r="E199" s="45">
        <v>43634</v>
      </c>
      <c r="F199" s="44" t="s">
        <v>137</v>
      </c>
      <c r="G199" s="44" t="s">
        <v>77</v>
      </c>
      <c r="H199" s="37" t="s">
        <v>22</v>
      </c>
      <c r="I199" s="37" t="s">
        <v>22</v>
      </c>
      <c r="J199" s="37" t="s">
        <v>21</v>
      </c>
      <c r="K199" s="37" t="s">
        <v>22</v>
      </c>
      <c r="L199" s="37" t="s">
        <v>21</v>
      </c>
      <c r="M199" s="44">
        <v>0.25</v>
      </c>
      <c r="N199" s="44">
        <v>0</v>
      </c>
      <c r="O199" s="44">
        <v>0</v>
      </c>
      <c r="P199" s="44">
        <v>0</v>
      </c>
      <c r="Q199" s="44">
        <v>25</v>
      </c>
      <c r="R199" s="44">
        <v>3</v>
      </c>
      <c r="S199" s="44">
        <v>0</v>
      </c>
      <c r="T199" s="44">
        <v>0</v>
      </c>
      <c r="U199" s="44">
        <v>0.5</v>
      </c>
      <c r="V199" s="44">
        <v>1</v>
      </c>
      <c r="W199" s="44">
        <v>0</v>
      </c>
      <c r="X199" s="44">
        <v>0</v>
      </c>
      <c r="Y199" s="44">
        <v>23</v>
      </c>
      <c r="Z199" s="44">
        <v>0</v>
      </c>
      <c r="AA199" s="44">
        <v>0</v>
      </c>
      <c r="AB199" s="44">
        <v>0</v>
      </c>
      <c r="AC199" s="44">
        <v>3</v>
      </c>
      <c r="AD199" s="44">
        <v>20</v>
      </c>
      <c r="AE199" s="44">
        <v>0.5</v>
      </c>
      <c r="AF199" s="44">
        <v>0.5</v>
      </c>
      <c r="AG199" s="44">
        <v>0</v>
      </c>
      <c r="AH199" s="44">
        <v>0.5</v>
      </c>
      <c r="AI199" s="44">
        <v>0</v>
      </c>
      <c r="AJ199" s="44">
        <v>0</v>
      </c>
      <c r="AK199" s="44">
        <v>0</v>
      </c>
      <c r="AL199" s="44">
        <v>0</v>
      </c>
      <c r="AM199" s="44">
        <v>0</v>
      </c>
      <c r="AN199" s="44">
        <v>0</v>
      </c>
      <c r="AO199" s="44">
        <v>0</v>
      </c>
      <c r="AP199" s="44">
        <v>0.25</v>
      </c>
      <c r="AQ199" s="44">
        <v>0</v>
      </c>
      <c r="AR199" s="44">
        <v>0</v>
      </c>
      <c r="AS199" s="44">
        <v>0.25</v>
      </c>
      <c r="AT199" s="44">
        <v>0.25</v>
      </c>
      <c r="AU199" s="44">
        <v>0</v>
      </c>
      <c r="AV199" s="44">
        <v>0</v>
      </c>
      <c r="AW199" s="44">
        <v>0</v>
      </c>
      <c r="AX199" s="44">
        <v>0</v>
      </c>
      <c r="AY199" s="44">
        <v>0</v>
      </c>
      <c r="AZ199" s="44">
        <v>0</v>
      </c>
      <c r="BA199" s="44">
        <v>0</v>
      </c>
      <c r="BB199" s="44">
        <v>0.5</v>
      </c>
      <c r="BC199" s="44">
        <v>0</v>
      </c>
      <c r="BD199" s="44">
        <v>0</v>
      </c>
      <c r="BE199" s="44">
        <v>0.25</v>
      </c>
      <c r="BF199" s="44">
        <v>0</v>
      </c>
      <c r="BG199" s="44">
        <v>0</v>
      </c>
      <c r="BH199" s="44">
        <v>0</v>
      </c>
      <c r="BJ199" s="44">
        <v>0</v>
      </c>
      <c r="BL199" s="44">
        <v>0</v>
      </c>
      <c r="BM199" s="44">
        <v>0</v>
      </c>
      <c r="BN199" s="44">
        <v>14</v>
      </c>
      <c r="BO199" s="44">
        <v>0</v>
      </c>
      <c r="BP199" s="44">
        <v>4</v>
      </c>
      <c r="BQ199" s="44">
        <v>0</v>
      </c>
      <c r="BR199" s="44">
        <v>0</v>
      </c>
      <c r="BS199" s="44">
        <v>0</v>
      </c>
      <c r="BT199" s="44">
        <v>0.25</v>
      </c>
      <c r="BU199" s="44">
        <v>0.5</v>
      </c>
      <c r="BV199" s="44">
        <v>0</v>
      </c>
      <c r="BW199" s="44">
        <v>0</v>
      </c>
      <c r="BZ199" s="44">
        <v>0</v>
      </c>
      <c r="CB199" s="44">
        <v>0.25</v>
      </c>
      <c r="CD199" s="44">
        <v>0</v>
      </c>
      <c r="CH199" s="44">
        <v>0</v>
      </c>
      <c r="CJ199" s="44">
        <v>0</v>
      </c>
      <c r="CK199" s="44">
        <v>0</v>
      </c>
      <c r="CL199" s="44">
        <v>0</v>
      </c>
      <c r="CM199" s="44">
        <v>0</v>
      </c>
      <c r="CN199" s="44">
        <v>0</v>
      </c>
      <c r="CO199" s="44">
        <v>0</v>
      </c>
      <c r="CP199" s="44">
        <v>0</v>
      </c>
      <c r="CQ199" s="44">
        <v>1</v>
      </c>
      <c r="CR199" s="44">
        <v>0</v>
      </c>
      <c r="CS199" s="44">
        <v>0.25</v>
      </c>
      <c r="CT199" s="44">
        <v>0</v>
      </c>
      <c r="CU199" s="44">
        <v>0</v>
      </c>
      <c r="CV199" s="44">
        <v>68</v>
      </c>
      <c r="CW199" s="44">
        <f t="shared" si="0"/>
        <v>70.75</v>
      </c>
      <c r="CX199" s="87">
        <f t="shared" si="1"/>
        <v>96.25</v>
      </c>
      <c r="CY199" s="91"/>
      <c r="CZ199" s="44">
        <v>56</v>
      </c>
      <c r="DA199" s="44"/>
      <c r="DB199" s="44"/>
    </row>
    <row r="200" spans="1:106" ht="15.75" customHeight="1" x14ac:dyDescent="0.3">
      <c r="A200" s="44" t="s">
        <v>212</v>
      </c>
      <c r="B200" s="44" t="s">
        <v>782</v>
      </c>
      <c r="C200" s="44" t="s">
        <v>805</v>
      </c>
      <c r="D200" s="44">
        <v>2019</v>
      </c>
      <c r="E200" s="45">
        <v>43634</v>
      </c>
      <c r="F200" s="44" t="s">
        <v>137</v>
      </c>
      <c r="G200" s="44" t="s">
        <v>80</v>
      </c>
      <c r="H200" s="37" t="s">
        <v>21</v>
      </c>
      <c r="I200" s="37" t="s">
        <v>21</v>
      </c>
      <c r="J200" s="37" t="s">
        <v>22</v>
      </c>
      <c r="K200" s="37" t="s">
        <v>21</v>
      </c>
      <c r="L200" s="37" t="s">
        <v>22</v>
      </c>
      <c r="M200" s="44">
        <v>1</v>
      </c>
      <c r="N200" s="44">
        <v>0</v>
      </c>
      <c r="O200" s="44">
        <v>0.5</v>
      </c>
      <c r="P200" s="44">
        <v>0.25</v>
      </c>
      <c r="Q200" s="44">
        <v>17</v>
      </c>
      <c r="R200" s="44">
        <v>14</v>
      </c>
      <c r="S200" s="44">
        <v>0</v>
      </c>
      <c r="T200" s="44">
        <v>0</v>
      </c>
      <c r="U200" s="44">
        <v>0.5</v>
      </c>
      <c r="V200" s="44">
        <v>0.25</v>
      </c>
      <c r="W200" s="44">
        <v>0</v>
      </c>
      <c r="X200" s="44">
        <v>0</v>
      </c>
      <c r="Y200" s="44">
        <v>13</v>
      </c>
      <c r="Z200" s="44">
        <v>0</v>
      </c>
      <c r="AA200" s="44">
        <v>0</v>
      </c>
      <c r="AB200" s="44">
        <v>0</v>
      </c>
      <c r="AC200" s="44">
        <v>0</v>
      </c>
      <c r="AD200" s="44">
        <v>20</v>
      </c>
      <c r="AE200" s="44">
        <v>0.5</v>
      </c>
      <c r="AF200" s="44">
        <v>1</v>
      </c>
      <c r="AG200" s="44">
        <v>0</v>
      </c>
      <c r="AH200" s="44">
        <v>0.5</v>
      </c>
      <c r="AI200" s="44">
        <v>0</v>
      </c>
      <c r="AJ200" s="44">
        <v>0</v>
      </c>
      <c r="AK200" s="44">
        <v>0</v>
      </c>
      <c r="AL200" s="44">
        <v>0</v>
      </c>
      <c r="AM200" s="44">
        <v>0</v>
      </c>
      <c r="AN200" s="44">
        <v>0</v>
      </c>
      <c r="AO200" s="44">
        <v>0</v>
      </c>
      <c r="AP200" s="44">
        <v>0</v>
      </c>
      <c r="AQ200" s="44">
        <v>0</v>
      </c>
      <c r="AR200" s="44">
        <v>0</v>
      </c>
      <c r="AS200" s="44">
        <v>0.25</v>
      </c>
      <c r="AT200" s="44">
        <v>0.25</v>
      </c>
      <c r="AU200" s="44">
        <v>0</v>
      </c>
      <c r="AV200" s="44">
        <v>0</v>
      </c>
      <c r="AW200" s="44">
        <v>4</v>
      </c>
      <c r="AX200" s="44">
        <v>0</v>
      </c>
      <c r="AY200" s="44">
        <v>0</v>
      </c>
      <c r="AZ200" s="44">
        <v>0</v>
      </c>
      <c r="BA200" s="44">
        <v>0</v>
      </c>
      <c r="BB200" s="44">
        <v>0</v>
      </c>
      <c r="BC200" s="44">
        <v>0</v>
      </c>
      <c r="BD200" s="44">
        <v>0</v>
      </c>
      <c r="BE200" s="44">
        <v>0.25</v>
      </c>
      <c r="BF200" s="44">
        <v>0</v>
      </c>
      <c r="BG200" s="44">
        <v>0</v>
      </c>
      <c r="BH200" s="44">
        <v>0</v>
      </c>
      <c r="BJ200" s="44">
        <v>0</v>
      </c>
      <c r="BL200" s="44">
        <v>0</v>
      </c>
      <c r="BM200" s="44">
        <v>0</v>
      </c>
      <c r="BN200" s="44">
        <v>2</v>
      </c>
      <c r="BO200" s="44">
        <v>0</v>
      </c>
      <c r="BP200" s="44">
        <v>15</v>
      </c>
      <c r="BQ200" s="44">
        <v>0</v>
      </c>
      <c r="BR200" s="44">
        <v>0</v>
      </c>
      <c r="BS200" s="44">
        <v>0</v>
      </c>
      <c r="BT200" s="44">
        <v>0.25</v>
      </c>
      <c r="BU200" s="44">
        <v>5</v>
      </c>
      <c r="BV200" s="44">
        <v>0</v>
      </c>
      <c r="BW200" s="44">
        <v>0</v>
      </c>
      <c r="BZ200" s="44">
        <v>0</v>
      </c>
      <c r="CB200" s="44">
        <v>0</v>
      </c>
      <c r="CD200" s="44">
        <v>0</v>
      </c>
      <c r="CH200" s="44">
        <v>2</v>
      </c>
      <c r="CJ200" s="44">
        <v>0</v>
      </c>
      <c r="CK200" s="44">
        <v>0</v>
      </c>
      <c r="CL200" s="44">
        <v>0</v>
      </c>
      <c r="CM200" s="44">
        <v>0</v>
      </c>
      <c r="CN200" s="44">
        <v>0</v>
      </c>
      <c r="CO200" s="44">
        <v>0.5</v>
      </c>
      <c r="CP200" s="44">
        <v>0</v>
      </c>
      <c r="CQ200" s="44">
        <v>0</v>
      </c>
      <c r="CR200" s="44">
        <v>0</v>
      </c>
      <c r="CS200" s="44">
        <v>0.5</v>
      </c>
      <c r="CT200" s="44">
        <v>0</v>
      </c>
      <c r="CU200" s="44">
        <v>0</v>
      </c>
      <c r="CV200" s="44">
        <v>68</v>
      </c>
      <c r="CW200" s="44">
        <f t="shared" si="0"/>
        <v>65.75</v>
      </c>
      <c r="CX200" s="87">
        <f t="shared" si="1"/>
        <v>100.75</v>
      </c>
      <c r="CY200" s="91"/>
      <c r="CZ200" s="44">
        <v>5</v>
      </c>
      <c r="DA200" s="44"/>
      <c r="DB200" s="44"/>
    </row>
    <row r="201" spans="1:106" ht="15.75" customHeight="1" x14ac:dyDescent="0.3">
      <c r="A201" s="44" t="s">
        <v>212</v>
      </c>
      <c r="B201" s="44" t="s">
        <v>782</v>
      </c>
      <c r="C201" s="44" t="s">
        <v>805</v>
      </c>
      <c r="D201" s="44">
        <v>2019</v>
      </c>
      <c r="E201" s="45">
        <v>43634</v>
      </c>
      <c r="F201" s="44" t="s">
        <v>137</v>
      </c>
      <c r="G201" s="44" t="s">
        <v>83</v>
      </c>
      <c r="H201" s="37" t="s">
        <v>27</v>
      </c>
      <c r="I201" s="37" t="s">
        <v>27</v>
      </c>
      <c r="J201" s="37" t="s">
        <v>26</v>
      </c>
      <c r="K201" s="37" t="s">
        <v>27</v>
      </c>
      <c r="L201" s="37" t="s">
        <v>26</v>
      </c>
      <c r="M201" s="44">
        <v>0.25</v>
      </c>
      <c r="N201" s="44">
        <v>2</v>
      </c>
      <c r="O201" s="44">
        <v>0.25</v>
      </c>
      <c r="P201" s="44">
        <v>0.25</v>
      </c>
      <c r="Q201" s="44">
        <v>4</v>
      </c>
      <c r="R201" s="44">
        <v>20</v>
      </c>
      <c r="S201" s="44">
        <v>0</v>
      </c>
      <c r="T201" s="44">
        <v>0</v>
      </c>
      <c r="U201" s="44">
        <v>0.25</v>
      </c>
      <c r="V201" s="44">
        <v>0.5</v>
      </c>
      <c r="W201" s="44">
        <v>0</v>
      </c>
      <c r="X201" s="44">
        <v>0</v>
      </c>
      <c r="Y201" s="44">
        <v>12</v>
      </c>
      <c r="Z201" s="44">
        <v>0</v>
      </c>
      <c r="AA201" s="44">
        <v>0</v>
      </c>
      <c r="AB201" s="44">
        <v>0</v>
      </c>
      <c r="AC201" s="44">
        <v>30</v>
      </c>
      <c r="AD201" s="44">
        <v>8</v>
      </c>
      <c r="AE201" s="44">
        <v>0.25</v>
      </c>
      <c r="AF201" s="44">
        <v>0.25</v>
      </c>
      <c r="AG201" s="44">
        <v>1</v>
      </c>
      <c r="AH201" s="44">
        <v>0.25</v>
      </c>
      <c r="AI201" s="44">
        <v>0</v>
      </c>
      <c r="AJ201" s="44">
        <v>0</v>
      </c>
      <c r="AK201" s="44">
        <v>0</v>
      </c>
      <c r="AL201" s="44">
        <v>0</v>
      </c>
      <c r="AM201" s="44">
        <v>0</v>
      </c>
      <c r="AN201" s="44">
        <v>0</v>
      </c>
      <c r="AO201" s="44">
        <v>0</v>
      </c>
      <c r="AP201" s="44">
        <v>0</v>
      </c>
      <c r="AQ201" s="44">
        <v>0</v>
      </c>
      <c r="AR201" s="44">
        <v>0</v>
      </c>
      <c r="AS201" s="44">
        <v>0</v>
      </c>
      <c r="AT201" s="44">
        <v>0</v>
      </c>
      <c r="AU201" s="44">
        <v>0</v>
      </c>
      <c r="AV201" s="44">
        <v>0</v>
      </c>
      <c r="AW201" s="44">
        <v>0</v>
      </c>
      <c r="AX201" s="44">
        <v>0</v>
      </c>
      <c r="AY201" s="44">
        <v>1</v>
      </c>
      <c r="AZ201" s="44">
        <v>0</v>
      </c>
      <c r="BA201" s="44">
        <v>0</v>
      </c>
      <c r="BB201" s="44">
        <v>0</v>
      </c>
      <c r="BC201" s="44">
        <v>0</v>
      </c>
      <c r="BD201" s="44">
        <v>0.25</v>
      </c>
      <c r="BE201" s="44">
        <v>0.25</v>
      </c>
      <c r="BF201" s="44">
        <v>0</v>
      </c>
      <c r="BG201" s="44">
        <v>0</v>
      </c>
      <c r="BH201" s="44">
        <v>0</v>
      </c>
      <c r="BJ201" s="44">
        <v>0.25</v>
      </c>
      <c r="BL201" s="44">
        <v>0.25</v>
      </c>
      <c r="BM201" s="44">
        <v>0</v>
      </c>
      <c r="BN201" s="44">
        <v>10</v>
      </c>
      <c r="BO201" s="44">
        <v>0</v>
      </c>
      <c r="BP201" s="44">
        <v>6</v>
      </c>
      <c r="BQ201" s="44">
        <v>0</v>
      </c>
      <c r="BR201" s="44">
        <v>0</v>
      </c>
      <c r="BS201" s="44">
        <v>0</v>
      </c>
      <c r="BT201" s="44">
        <v>0.5</v>
      </c>
      <c r="BU201" s="44">
        <v>5</v>
      </c>
      <c r="BV201" s="44">
        <v>0</v>
      </c>
      <c r="BW201" s="44">
        <v>0</v>
      </c>
      <c r="BZ201" s="44">
        <v>0</v>
      </c>
      <c r="CB201" s="44">
        <v>0</v>
      </c>
      <c r="CD201" s="44">
        <v>0</v>
      </c>
      <c r="CH201" s="44">
        <v>2</v>
      </c>
      <c r="CJ201" s="44">
        <v>0</v>
      </c>
      <c r="CK201" s="44">
        <v>0</v>
      </c>
      <c r="CL201" s="44">
        <v>0</v>
      </c>
      <c r="CM201" s="44">
        <v>0</v>
      </c>
      <c r="CN201" s="44">
        <v>0.25</v>
      </c>
      <c r="CO201" s="44">
        <v>0.25</v>
      </c>
      <c r="CP201" s="44">
        <v>0</v>
      </c>
      <c r="CQ201" s="44">
        <v>0</v>
      </c>
      <c r="CR201" s="44">
        <v>0</v>
      </c>
      <c r="CS201" s="44">
        <v>2</v>
      </c>
      <c r="CT201" s="44">
        <v>0</v>
      </c>
      <c r="CU201" s="44">
        <v>0</v>
      </c>
      <c r="CV201" s="44">
        <v>75</v>
      </c>
      <c r="CW201" s="44">
        <f t="shared" si="0"/>
        <v>80.5</v>
      </c>
      <c r="CX201" s="87">
        <f t="shared" si="1"/>
        <v>101.75</v>
      </c>
      <c r="CY201" s="91"/>
      <c r="CZ201" s="44">
        <v>32</v>
      </c>
      <c r="DA201" s="44"/>
      <c r="DB201" s="44" t="s">
        <v>1238</v>
      </c>
    </row>
    <row r="202" spans="1:106" ht="15.75" customHeight="1" x14ac:dyDescent="0.3">
      <c r="A202" s="44" t="s">
        <v>212</v>
      </c>
      <c r="B202" s="44" t="s">
        <v>782</v>
      </c>
      <c r="C202" s="44" t="s">
        <v>805</v>
      </c>
      <c r="D202" s="44">
        <v>2019</v>
      </c>
      <c r="E202" s="45">
        <v>43635</v>
      </c>
      <c r="F202" s="44" t="s">
        <v>137</v>
      </c>
      <c r="G202" s="44" t="s">
        <v>86</v>
      </c>
      <c r="H202" s="37" t="s">
        <v>22</v>
      </c>
      <c r="I202" s="37" t="s">
        <v>22</v>
      </c>
      <c r="J202" s="37" t="s">
        <v>21</v>
      </c>
      <c r="K202" s="37" t="s">
        <v>22</v>
      </c>
      <c r="L202" s="37" t="s">
        <v>21</v>
      </c>
      <c r="M202" s="44">
        <v>2</v>
      </c>
      <c r="N202" s="44">
        <v>0</v>
      </c>
      <c r="O202" s="44">
        <v>0.25</v>
      </c>
      <c r="P202" s="44">
        <v>0</v>
      </c>
      <c r="Q202" s="44">
        <v>23</v>
      </c>
      <c r="R202" s="44">
        <v>4</v>
      </c>
      <c r="S202" s="44">
        <v>0</v>
      </c>
      <c r="T202" s="44">
        <v>0</v>
      </c>
      <c r="U202" s="44">
        <v>1</v>
      </c>
      <c r="V202" s="44">
        <v>0</v>
      </c>
      <c r="W202" s="44">
        <v>0</v>
      </c>
      <c r="X202" s="44">
        <v>0</v>
      </c>
      <c r="Y202" s="44">
        <v>22</v>
      </c>
      <c r="Z202" s="44">
        <v>0</v>
      </c>
      <c r="AA202" s="44">
        <v>0</v>
      </c>
      <c r="AB202" s="44">
        <v>0</v>
      </c>
      <c r="AC202" s="44">
        <v>4</v>
      </c>
      <c r="AD202" s="44">
        <v>25</v>
      </c>
      <c r="AE202" s="44">
        <v>0</v>
      </c>
      <c r="AF202" s="44">
        <v>0.25</v>
      </c>
      <c r="AG202" s="44">
        <v>0</v>
      </c>
      <c r="AH202" s="44">
        <v>1</v>
      </c>
      <c r="AI202" s="44">
        <v>0</v>
      </c>
      <c r="AJ202" s="44">
        <v>0</v>
      </c>
      <c r="AK202" s="44">
        <v>0</v>
      </c>
      <c r="AL202" s="44">
        <v>0</v>
      </c>
      <c r="AM202" s="44">
        <v>0</v>
      </c>
      <c r="AN202" s="44">
        <v>0</v>
      </c>
      <c r="AO202" s="44">
        <v>0</v>
      </c>
      <c r="AP202" s="44">
        <v>0.25</v>
      </c>
      <c r="AQ202" s="44">
        <v>0</v>
      </c>
      <c r="AR202" s="44">
        <v>0</v>
      </c>
      <c r="AS202" s="44">
        <v>0.25</v>
      </c>
      <c r="AT202" s="44">
        <v>0</v>
      </c>
      <c r="AU202" s="44">
        <v>0</v>
      </c>
      <c r="AV202" s="44">
        <v>0</v>
      </c>
      <c r="AW202" s="44">
        <v>0</v>
      </c>
      <c r="AX202" s="44">
        <v>0</v>
      </c>
      <c r="AY202" s="44">
        <v>0</v>
      </c>
      <c r="AZ202" s="44">
        <v>0</v>
      </c>
      <c r="BA202" s="44">
        <v>0</v>
      </c>
      <c r="BB202" s="44">
        <v>0</v>
      </c>
      <c r="BC202" s="44">
        <v>0</v>
      </c>
      <c r="BD202" s="44">
        <v>0</v>
      </c>
      <c r="BE202" s="44">
        <v>0.25</v>
      </c>
      <c r="BF202" s="44">
        <v>0</v>
      </c>
      <c r="BG202" s="44">
        <v>0</v>
      </c>
      <c r="BH202" s="44">
        <v>0</v>
      </c>
      <c r="BJ202" s="44">
        <v>0</v>
      </c>
      <c r="BL202" s="44">
        <v>0</v>
      </c>
      <c r="BM202" s="44">
        <v>0</v>
      </c>
      <c r="BN202" s="44">
        <v>3</v>
      </c>
      <c r="BO202" s="44">
        <v>0</v>
      </c>
      <c r="BP202" s="44">
        <v>5</v>
      </c>
      <c r="BQ202" s="44">
        <v>0</v>
      </c>
      <c r="BR202" s="44">
        <v>0</v>
      </c>
      <c r="BS202" s="44">
        <v>0</v>
      </c>
      <c r="BT202" s="44">
        <v>0</v>
      </c>
      <c r="BU202" s="44">
        <v>7</v>
      </c>
      <c r="BV202" s="44">
        <v>0</v>
      </c>
      <c r="BW202" s="44">
        <v>0</v>
      </c>
      <c r="BZ202" s="44">
        <v>0</v>
      </c>
      <c r="CB202" s="44">
        <v>0</v>
      </c>
      <c r="CD202" s="44">
        <v>0</v>
      </c>
      <c r="CH202" s="44">
        <v>0</v>
      </c>
      <c r="CJ202" s="44">
        <v>0</v>
      </c>
      <c r="CK202" s="44">
        <v>0</v>
      </c>
      <c r="CL202" s="44">
        <v>0</v>
      </c>
      <c r="CM202" s="44">
        <v>0</v>
      </c>
      <c r="CN202" s="44">
        <v>0</v>
      </c>
      <c r="CO202" s="44">
        <v>0</v>
      </c>
      <c r="CP202" s="44">
        <v>0</v>
      </c>
      <c r="CQ202" s="44">
        <v>4</v>
      </c>
      <c r="CR202" s="44">
        <v>0</v>
      </c>
      <c r="CS202" s="44">
        <v>0</v>
      </c>
      <c r="CT202" s="44">
        <v>0</v>
      </c>
      <c r="CU202" s="44">
        <v>0</v>
      </c>
      <c r="CV202" s="44">
        <v>70</v>
      </c>
      <c r="CW202" s="44">
        <f t="shared" si="0"/>
        <v>73</v>
      </c>
      <c r="CX202" s="87">
        <f t="shared" si="1"/>
        <v>99.25</v>
      </c>
      <c r="CY202" s="91"/>
      <c r="CZ202" s="44">
        <v>10</v>
      </c>
      <c r="DA202" s="44"/>
      <c r="DB202" s="44"/>
    </row>
    <row r="203" spans="1:106" ht="15.75" customHeight="1" x14ac:dyDescent="0.3">
      <c r="A203" s="44" t="s">
        <v>212</v>
      </c>
      <c r="B203" s="44" t="s">
        <v>782</v>
      </c>
      <c r="C203" s="44" t="s">
        <v>805</v>
      </c>
      <c r="D203" s="44">
        <v>2019</v>
      </c>
      <c r="E203" s="45">
        <v>43635</v>
      </c>
      <c r="F203" s="44" t="s">
        <v>137</v>
      </c>
      <c r="G203" s="44" t="s">
        <v>89</v>
      </c>
      <c r="H203" s="37" t="s">
        <v>45</v>
      </c>
      <c r="I203" s="37" t="s">
        <v>45</v>
      </c>
      <c r="J203" s="37" t="s">
        <v>45</v>
      </c>
      <c r="K203" s="37" t="s">
        <v>45</v>
      </c>
      <c r="L203" s="37" t="s">
        <v>45</v>
      </c>
      <c r="M203" s="44">
        <v>0</v>
      </c>
      <c r="N203" s="44">
        <v>0</v>
      </c>
      <c r="O203" s="44">
        <v>0</v>
      </c>
      <c r="P203" s="44">
        <v>0</v>
      </c>
      <c r="Q203" s="44">
        <v>20</v>
      </c>
      <c r="R203" s="44">
        <v>4</v>
      </c>
      <c r="S203" s="44">
        <v>0</v>
      </c>
      <c r="T203" s="44">
        <v>0</v>
      </c>
      <c r="U203" s="44">
        <v>0.5</v>
      </c>
      <c r="V203" s="44">
        <v>0.25</v>
      </c>
      <c r="W203" s="44">
        <v>0</v>
      </c>
      <c r="X203" s="44">
        <v>0</v>
      </c>
      <c r="Y203" s="44">
        <v>12</v>
      </c>
      <c r="Z203" s="44">
        <v>0</v>
      </c>
      <c r="AA203" s="44">
        <v>0</v>
      </c>
      <c r="AB203" s="44">
        <v>0</v>
      </c>
      <c r="AC203" s="44">
        <v>1</v>
      </c>
      <c r="AD203" s="44">
        <v>45</v>
      </c>
      <c r="AE203" s="44">
        <v>0</v>
      </c>
      <c r="AF203" s="44">
        <v>0.25</v>
      </c>
      <c r="AG203" s="44">
        <v>0</v>
      </c>
      <c r="AH203" s="44">
        <v>0</v>
      </c>
      <c r="AI203" s="44">
        <v>0</v>
      </c>
      <c r="AJ203" s="44">
        <v>0</v>
      </c>
      <c r="AK203" s="44">
        <v>0</v>
      </c>
      <c r="AL203" s="44">
        <v>0</v>
      </c>
      <c r="AM203" s="44">
        <v>0</v>
      </c>
      <c r="AN203" s="44">
        <v>0</v>
      </c>
      <c r="AO203" s="44">
        <v>0</v>
      </c>
      <c r="AP203" s="44">
        <v>0</v>
      </c>
      <c r="AQ203" s="44">
        <v>0</v>
      </c>
      <c r="AR203" s="44">
        <v>0</v>
      </c>
      <c r="AS203" s="44">
        <v>0</v>
      </c>
      <c r="AT203" s="44">
        <v>0</v>
      </c>
      <c r="AU203" s="44">
        <v>0</v>
      </c>
      <c r="AV203" s="44">
        <v>0</v>
      </c>
      <c r="AW203" s="44">
        <v>1</v>
      </c>
      <c r="AX203" s="44">
        <v>0</v>
      </c>
      <c r="AY203" s="44">
        <v>0</v>
      </c>
      <c r="AZ203" s="44">
        <v>0</v>
      </c>
      <c r="BA203" s="44">
        <v>0</v>
      </c>
      <c r="BB203" s="44">
        <v>0</v>
      </c>
      <c r="BC203" s="44">
        <v>0</v>
      </c>
      <c r="BD203" s="44">
        <v>0</v>
      </c>
      <c r="BE203" s="44">
        <v>0.25</v>
      </c>
      <c r="BF203" s="44">
        <v>0</v>
      </c>
      <c r="BG203" s="44">
        <v>0</v>
      </c>
      <c r="BH203" s="44">
        <v>0</v>
      </c>
      <c r="BJ203" s="44">
        <v>0</v>
      </c>
      <c r="BL203" s="44">
        <v>0</v>
      </c>
      <c r="BM203" s="44">
        <v>0</v>
      </c>
      <c r="BN203" s="44">
        <v>0.5</v>
      </c>
      <c r="BO203" s="44">
        <v>0</v>
      </c>
      <c r="BP203" s="44">
        <v>4</v>
      </c>
      <c r="BQ203" s="44">
        <v>0</v>
      </c>
      <c r="BR203" s="44">
        <v>0</v>
      </c>
      <c r="BS203" s="44">
        <v>0</v>
      </c>
      <c r="BT203" s="44">
        <v>0.25</v>
      </c>
      <c r="BU203" s="44">
        <v>6</v>
      </c>
      <c r="BV203" s="44">
        <v>0</v>
      </c>
      <c r="BW203" s="44">
        <v>0</v>
      </c>
      <c r="BZ203" s="44">
        <v>0</v>
      </c>
      <c r="CB203" s="44">
        <v>0</v>
      </c>
      <c r="CD203" s="44">
        <v>0</v>
      </c>
      <c r="CH203" s="44">
        <v>0</v>
      </c>
      <c r="CJ203" s="44">
        <v>0</v>
      </c>
      <c r="CK203" s="44">
        <v>0</v>
      </c>
      <c r="CL203" s="44">
        <v>0</v>
      </c>
      <c r="CM203" s="44">
        <v>0</v>
      </c>
      <c r="CN203" s="44">
        <v>0</v>
      </c>
      <c r="CO203" s="44">
        <v>0</v>
      </c>
      <c r="CP203" s="44">
        <v>0</v>
      </c>
      <c r="CQ203" s="44">
        <v>6</v>
      </c>
      <c r="CR203" s="44">
        <v>0</v>
      </c>
      <c r="CS203" s="44">
        <v>0</v>
      </c>
      <c r="CT203" s="44">
        <v>0</v>
      </c>
      <c r="CU203" s="44">
        <v>0</v>
      </c>
      <c r="CV203" s="44">
        <v>75</v>
      </c>
      <c r="CW203" s="44">
        <f t="shared" si="0"/>
        <v>77</v>
      </c>
      <c r="CX203" s="87">
        <f t="shared" si="1"/>
        <v>99</v>
      </c>
      <c r="CY203" s="91"/>
      <c r="CZ203" s="44">
        <v>3</v>
      </c>
      <c r="DA203" s="44"/>
      <c r="DB203" s="44"/>
    </row>
    <row r="204" spans="1:106" ht="15.75" customHeight="1" x14ac:dyDescent="0.3">
      <c r="A204" s="44" t="s">
        <v>212</v>
      </c>
      <c r="B204" s="44" t="s">
        <v>782</v>
      </c>
      <c r="C204" s="44" t="s">
        <v>805</v>
      </c>
      <c r="D204" s="44">
        <v>2019</v>
      </c>
      <c r="E204" s="45">
        <v>43635</v>
      </c>
      <c r="F204" s="44" t="s">
        <v>137</v>
      </c>
      <c r="G204" s="44" t="s">
        <v>92</v>
      </c>
      <c r="H204" s="37" t="s">
        <v>35</v>
      </c>
      <c r="I204" s="37" t="s">
        <v>31</v>
      </c>
      <c r="J204" s="37" t="s">
        <v>31</v>
      </c>
      <c r="K204" s="37" t="s">
        <v>31</v>
      </c>
      <c r="L204" s="37" t="s">
        <v>31</v>
      </c>
      <c r="M204" s="44">
        <v>1</v>
      </c>
      <c r="N204" s="44">
        <v>1</v>
      </c>
      <c r="O204" s="44">
        <v>0.5</v>
      </c>
      <c r="P204" s="44">
        <v>0</v>
      </c>
      <c r="Q204" s="44">
        <v>20</v>
      </c>
      <c r="R204" s="44">
        <v>12</v>
      </c>
      <c r="S204" s="44">
        <v>0</v>
      </c>
      <c r="T204" s="44">
        <v>0</v>
      </c>
      <c r="U204" s="44">
        <v>2</v>
      </c>
      <c r="V204" s="44">
        <v>0</v>
      </c>
      <c r="W204" s="44">
        <v>0</v>
      </c>
      <c r="X204" s="44">
        <v>0</v>
      </c>
      <c r="Y204" s="44">
        <v>28</v>
      </c>
      <c r="Z204" s="44">
        <v>0</v>
      </c>
      <c r="AA204" s="44">
        <v>0</v>
      </c>
      <c r="AB204" s="44">
        <v>0</v>
      </c>
      <c r="AC204" s="44">
        <v>12</v>
      </c>
      <c r="AD204" s="44">
        <v>10</v>
      </c>
      <c r="AE204" s="44">
        <v>0.5</v>
      </c>
      <c r="AF204" s="44">
        <v>0.5</v>
      </c>
      <c r="AG204" s="44">
        <v>1</v>
      </c>
      <c r="AH204" s="44">
        <v>0.25</v>
      </c>
      <c r="AI204" s="44">
        <v>0</v>
      </c>
      <c r="AJ204" s="44">
        <v>0</v>
      </c>
      <c r="AK204" s="44">
        <v>0</v>
      </c>
      <c r="AL204" s="44">
        <v>0</v>
      </c>
      <c r="AM204" s="44">
        <v>0</v>
      </c>
      <c r="AN204" s="44">
        <v>0</v>
      </c>
      <c r="AO204" s="44">
        <v>0</v>
      </c>
      <c r="AP204" s="44">
        <v>0.5</v>
      </c>
      <c r="AQ204" s="44">
        <v>0</v>
      </c>
      <c r="AR204" s="44">
        <v>0</v>
      </c>
      <c r="AS204" s="44">
        <v>0.25</v>
      </c>
      <c r="AT204" s="44">
        <v>0</v>
      </c>
      <c r="AU204" s="44">
        <v>0</v>
      </c>
      <c r="AV204" s="44">
        <v>0</v>
      </c>
      <c r="AW204" s="44">
        <v>2</v>
      </c>
      <c r="AX204" s="44">
        <v>0</v>
      </c>
      <c r="AY204" s="44">
        <v>0</v>
      </c>
      <c r="AZ204" s="44">
        <v>0</v>
      </c>
      <c r="BA204" s="44">
        <v>0</v>
      </c>
      <c r="BB204" s="44">
        <v>0</v>
      </c>
      <c r="BC204" s="44">
        <v>0</v>
      </c>
      <c r="BD204" s="44">
        <v>0</v>
      </c>
      <c r="BE204" s="44">
        <v>0.25</v>
      </c>
      <c r="BF204" s="44">
        <v>0</v>
      </c>
      <c r="BG204" s="44">
        <v>0</v>
      </c>
      <c r="BH204" s="44">
        <v>0</v>
      </c>
      <c r="BJ204" s="44">
        <v>0</v>
      </c>
      <c r="BL204" s="44">
        <v>0</v>
      </c>
      <c r="BM204" s="44">
        <v>0</v>
      </c>
      <c r="BN204" s="44">
        <v>4</v>
      </c>
      <c r="BO204" s="44">
        <v>0</v>
      </c>
      <c r="BP204" s="44">
        <v>6</v>
      </c>
      <c r="BQ204" s="44">
        <v>0</v>
      </c>
      <c r="BR204" s="44">
        <v>0</v>
      </c>
      <c r="BS204" s="44">
        <v>0</v>
      </c>
      <c r="BT204" s="44">
        <v>0.25</v>
      </c>
      <c r="BU204" s="44">
        <v>2</v>
      </c>
      <c r="BV204" s="44">
        <v>0</v>
      </c>
      <c r="BW204" s="44">
        <v>0</v>
      </c>
      <c r="BZ204" s="44">
        <v>0</v>
      </c>
      <c r="CB204" s="44">
        <v>0</v>
      </c>
      <c r="CD204" s="44">
        <v>0</v>
      </c>
      <c r="CH204" s="44">
        <v>0</v>
      </c>
      <c r="CJ204" s="44">
        <v>0</v>
      </c>
      <c r="CK204" s="44">
        <v>0</v>
      </c>
      <c r="CL204" s="44">
        <v>0</v>
      </c>
      <c r="CM204" s="44">
        <v>0</v>
      </c>
      <c r="CN204" s="44">
        <v>0</v>
      </c>
      <c r="CO204" s="44">
        <v>0</v>
      </c>
      <c r="CP204" s="44">
        <v>0</v>
      </c>
      <c r="CQ204" s="44">
        <v>1</v>
      </c>
      <c r="CR204" s="44">
        <v>0</v>
      </c>
      <c r="CS204" s="44">
        <v>0.25</v>
      </c>
      <c r="CT204" s="44">
        <v>0</v>
      </c>
      <c r="CU204" s="44">
        <v>0</v>
      </c>
      <c r="CV204" s="44">
        <v>64</v>
      </c>
      <c r="CW204" s="44">
        <f t="shared" si="0"/>
        <v>70.75</v>
      </c>
      <c r="CX204" s="87">
        <f t="shared" si="1"/>
        <v>98.5</v>
      </c>
      <c r="CY204" s="91"/>
      <c r="CZ204" s="44">
        <v>15</v>
      </c>
      <c r="DA204" s="44"/>
      <c r="DB204" s="44"/>
    </row>
    <row r="205" spans="1:106" ht="15.75" customHeight="1" x14ac:dyDescent="0.3">
      <c r="A205" s="44" t="s">
        <v>212</v>
      </c>
      <c r="B205" s="44" t="s">
        <v>782</v>
      </c>
      <c r="C205" s="44" t="s">
        <v>805</v>
      </c>
      <c r="D205" s="44">
        <v>2019</v>
      </c>
      <c r="E205" s="45">
        <v>43634</v>
      </c>
      <c r="F205" s="44" t="s">
        <v>137</v>
      </c>
      <c r="G205" s="44" t="s">
        <v>95</v>
      </c>
      <c r="H205" s="37" t="s">
        <v>45</v>
      </c>
      <c r="I205" s="37" t="s">
        <v>45</v>
      </c>
      <c r="J205" s="37" t="s">
        <v>45</v>
      </c>
      <c r="K205" s="37" t="s">
        <v>45</v>
      </c>
      <c r="L205" s="37" t="s">
        <v>45</v>
      </c>
      <c r="M205" s="44">
        <v>0.5</v>
      </c>
      <c r="N205" s="44">
        <v>0.25</v>
      </c>
      <c r="O205" s="44">
        <v>0.25</v>
      </c>
      <c r="P205" s="44">
        <v>0.25</v>
      </c>
      <c r="Q205" s="44">
        <v>25</v>
      </c>
      <c r="R205" s="44">
        <v>2</v>
      </c>
      <c r="S205" s="44">
        <v>0</v>
      </c>
      <c r="T205" s="44">
        <v>0</v>
      </c>
      <c r="U205" s="44">
        <v>0.25</v>
      </c>
      <c r="V205" s="44">
        <v>0.25</v>
      </c>
      <c r="W205" s="44">
        <v>0</v>
      </c>
      <c r="X205" s="44">
        <v>0</v>
      </c>
      <c r="Y205" s="44">
        <v>15</v>
      </c>
      <c r="Z205" s="44">
        <v>0</v>
      </c>
      <c r="AA205" s="44">
        <v>0</v>
      </c>
      <c r="AB205" s="44">
        <v>0</v>
      </c>
      <c r="AC205" s="44">
        <v>0.5</v>
      </c>
      <c r="AD205" s="44">
        <v>22</v>
      </c>
      <c r="AE205" s="44">
        <v>0</v>
      </c>
      <c r="AF205" s="44">
        <v>0.25</v>
      </c>
      <c r="AG205" s="44">
        <v>0</v>
      </c>
      <c r="AH205" s="44">
        <v>0.25</v>
      </c>
      <c r="AI205" s="44">
        <v>0</v>
      </c>
      <c r="AJ205" s="44">
        <v>0</v>
      </c>
      <c r="AK205" s="44">
        <v>0.25</v>
      </c>
      <c r="AL205" s="44">
        <v>0</v>
      </c>
      <c r="AM205" s="44">
        <v>0</v>
      </c>
      <c r="AN205" s="44">
        <v>0</v>
      </c>
      <c r="AO205" s="44">
        <v>0</v>
      </c>
      <c r="AP205" s="44">
        <v>0.25</v>
      </c>
      <c r="AQ205" s="44">
        <v>0</v>
      </c>
      <c r="AR205" s="44">
        <v>0</v>
      </c>
      <c r="AS205" s="44">
        <v>0.25</v>
      </c>
      <c r="AT205" s="44">
        <v>0</v>
      </c>
      <c r="AU205" s="44">
        <v>1</v>
      </c>
      <c r="AV205" s="44">
        <v>0</v>
      </c>
      <c r="AW205" s="44">
        <v>2</v>
      </c>
      <c r="AX205" s="44">
        <v>0</v>
      </c>
      <c r="AY205" s="44">
        <v>0</v>
      </c>
      <c r="AZ205" s="44">
        <v>0</v>
      </c>
      <c r="BA205" s="44">
        <v>0</v>
      </c>
      <c r="BB205" s="44">
        <v>0</v>
      </c>
      <c r="BC205" s="44">
        <v>0</v>
      </c>
      <c r="BD205" s="44">
        <v>0</v>
      </c>
      <c r="BE205" s="44">
        <v>0.25</v>
      </c>
      <c r="BF205" s="44">
        <v>0</v>
      </c>
      <c r="BG205" s="44">
        <v>0</v>
      </c>
      <c r="BH205" s="44">
        <v>0</v>
      </c>
      <c r="BJ205" s="44">
        <v>0</v>
      </c>
      <c r="BL205" s="44">
        <v>0</v>
      </c>
      <c r="BM205" s="44">
        <v>0</v>
      </c>
      <c r="BN205" s="44">
        <v>10</v>
      </c>
      <c r="BO205" s="44">
        <v>0</v>
      </c>
      <c r="BP205" s="44">
        <v>6</v>
      </c>
      <c r="BQ205" s="44">
        <v>0</v>
      </c>
      <c r="BR205" s="44">
        <v>0</v>
      </c>
      <c r="BS205" s="44">
        <v>0</v>
      </c>
      <c r="BT205" s="44">
        <v>0.25</v>
      </c>
      <c r="BU205" s="44">
        <v>6</v>
      </c>
      <c r="BV205" s="44">
        <v>0</v>
      </c>
      <c r="BW205" s="44">
        <v>0</v>
      </c>
      <c r="BZ205" s="44">
        <v>0</v>
      </c>
      <c r="CB205" s="44">
        <v>0</v>
      </c>
      <c r="CD205" s="44">
        <v>0</v>
      </c>
      <c r="CH205" s="44">
        <v>2</v>
      </c>
      <c r="CJ205" s="44">
        <v>0</v>
      </c>
      <c r="CK205" s="44">
        <v>0</v>
      </c>
      <c r="CL205" s="44">
        <v>0</v>
      </c>
      <c r="CM205" s="44">
        <v>0</v>
      </c>
      <c r="CN205" s="44">
        <v>0.5</v>
      </c>
      <c r="CO205" s="44">
        <v>0</v>
      </c>
      <c r="CP205" s="44">
        <v>0</v>
      </c>
      <c r="CQ205" s="44">
        <v>4</v>
      </c>
      <c r="CR205" s="44">
        <v>0</v>
      </c>
      <c r="CS205" s="44">
        <v>0</v>
      </c>
      <c r="CT205" s="44">
        <v>0</v>
      </c>
      <c r="CU205" s="44">
        <v>0</v>
      </c>
      <c r="CV205" s="44">
        <v>72</v>
      </c>
      <c r="CW205" s="44">
        <f t="shared" si="0"/>
        <v>71.25</v>
      </c>
      <c r="CX205" s="87">
        <f t="shared" si="1"/>
        <v>100.25</v>
      </c>
      <c r="CY205" s="91"/>
      <c r="CZ205" s="44">
        <v>41</v>
      </c>
      <c r="DA205" s="44"/>
      <c r="DB205" s="44"/>
    </row>
    <row r="206" spans="1:106" ht="15.75" customHeight="1" x14ac:dyDescent="0.3">
      <c r="A206" s="44" t="s">
        <v>212</v>
      </c>
      <c r="B206" s="44" t="s">
        <v>782</v>
      </c>
      <c r="C206" s="44" t="s">
        <v>805</v>
      </c>
      <c r="D206" s="44">
        <v>2019</v>
      </c>
      <c r="E206" s="45">
        <v>43634</v>
      </c>
      <c r="F206" s="44" t="s">
        <v>137</v>
      </c>
      <c r="G206" s="44" t="s">
        <v>98</v>
      </c>
      <c r="H206" s="37" t="s">
        <v>27</v>
      </c>
      <c r="I206" s="37" t="s">
        <v>27</v>
      </c>
      <c r="J206" s="37" t="s">
        <v>26</v>
      </c>
      <c r="K206" s="37" t="s">
        <v>27</v>
      </c>
      <c r="L206" s="37" t="s">
        <v>26</v>
      </c>
      <c r="M206" s="44">
        <v>0.25</v>
      </c>
      <c r="N206" s="44">
        <v>1</v>
      </c>
      <c r="O206" s="44">
        <v>0</v>
      </c>
      <c r="P206" s="44">
        <v>0.25</v>
      </c>
      <c r="Q206" s="44">
        <v>15</v>
      </c>
      <c r="R206" s="44">
        <v>2</v>
      </c>
      <c r="S206" s="44">
        <v>0</v>
      </c>
      <c r="T206" s="44">
        <v>0</v>
      </c>
      <c r="U206" s="44">
        <v>2</v>
      </c>
      <c r="V206" s="44">
        <v>0.5</v>
      </c>
      <c r="W206" s="44">
        <v>0</v>
      </c>
      <c r="X206" s="44">
        <v>0</v>
      </c>
      <c r="Y206" s="44">
        <v>0.25</v>
      </c>
      <c r="Z206" s="44">
        <v>0</v>
      </c>
      <c r="AA206" s="44">
        <v>0</v>
      </c>
      <c r="AB206" s="44">
        <v>0</v>
      </c>
      <c r="AC206" s="44">
        <v>0.5</v>
      </c>
      <c r="AD206" s="44">
        <v>2</v>
      </c>
      <c r="AE206" s="44">
        <v>35</v>
      </c>
      <c r="AF206" s="44">
        <v>15</v>
      </c>
      <c r="AG206" s="44">
        <v>0.25</v>
      </c>
      <c r="AH206" s="44">
        <v>0.25</v>
      </c>
      <c r="AI206" s="44">
        <v>0</v>
      </c>
      <c r="AJ206" s="44">
        <v>0</v>
      </c>
      <c r="AK206" s="44">
        <v>0</v>
      </c>
      <c r="AL206" s="44">
        <v>0</v>
      </c>
      <c r="AM206" s="44">
        <v>0</v>
      </c>
      <c r="AN206" s="44">
        <v>0</v>
      </c>
      <c r="AO206" s="44">
        <v>0</v>
      </c>
      <c r="AP206" s="44">
        <v>0.25</v>
      </c>
      <c r="AQ206" s="44">
        <v>0</v>
      </c>
      <c r="AR206" s="44">
        <v>0</v>
      </c>
      <c r="AS206" s="44">
        <v>0.25</v>
      </c>
      <c r="AT206" s="44">
        <v>0</v>
      </c>
      <c r="AU206" s="44">
        <v>0</v>
      </c>
      <c r="AV206" s="44">
        <v>0</v>
      </c>
      <c r="AW206" s="44">
        <v>12</v>
      </c>
      <c r="AX206" s="44">
        <v>0</v>
      </c>
      <c r="AY206" s="44">
        <v>2</v>
      </c>
      <c r="AZ206" s="44">
        <v>0</v>
      </c>
      <c r="BA206" s="44">
        <v>0</v>
      </c>
      <c r="BB206" s="44">
        <v>0</v>
      </c>
      <c r="BC206" s="44">
        <v>0</v>
      </c>
      <c r="BD206" s="44">
        <v>0</v>
      </c>
      <c r="BE206" s="44">
        <v>0.25</v>
      </c>
      <c r="BF206" s="44">
        <v>0</v>
      </c>
      <c r="BG206" s="44">
        <v>0</v>
      </c>
      <c r="BH206" s="44">
        <v>0</v>
      </c>
      <c r="BJ206" s="44">
        <v>0.5</v>
      </c>
      <c r="BL206" s="44">
        <v>0</v>
      </c>
      <c r="BM206" s="44">
        <v>0</v>
      </c>
      <c r="BN206" s="44">
        <v>0</v>
      </c>
      <c r="BO206" s="44">
        <v>0</v>
      </c>
      <c r="BP206" s="44">
        <v>5</v>
      </c>
      <c r="BQ206" s="44">
        <v>0</v>
      </c>
      <c r="BR206" s="44">
        <v>0</v>
      </c>
      <c r="BS206" s="44">
        <v>0</v>
      </c>
      <c r="BT206" s="44">
        <v>0.25</v>
      </c>
      <c r="BU206" s="44">
        <v>0.25</v>
      </c>
      <c r="BV206" s="44">
        <v>0</v>
      </c>
      <c r="BW206" s="44">
        <v>0</v>
      </c>
      <c r="BZ206" s="44">
        <v>5</v>
      </c>
      <c r="CB206" s="44">
        <v>0.25</v>
      </c>
      <c r="CD206" s="44">
        <v>0.25</v>
      </c>
      <c r="CH206" s="44">
        <v>0.5</v>
      </c>
      <c r="CJ206" s="44">
        <v>0</v>
      </c>
      <c r="CK206" s="44">
        <v>0</v>
      </c>
      <c r="CL206" s="44">
        <v>0</v>
      </c>
      <c r="CM206" s="44">
        <v>0</v>
      </c>
      <c r="CN206" s="44">
        <v>0.5</v>
      </c>
      <c r="CO206" s="44">
        <v>0</v>
      </c>
      <c r="CP206" s="44">
        <v>0</v>
      </c>
      <c r="CQ206" s="44">
        <v>3</v>
      </c>
      <c r="CR206" s="44">
        <v>0</v>
      </c>
      <c r="CS206" s="44">
        <v>0</v>
      </c>
      <c r="CT206" s="44">
        <v>0</v>
      </c>
      <c r="CU206" s="44">
        <v>0</v>
      </c>
      <c r="CV206" s="44">
        <v>82</v>
      </c>
      <c r="CW206" s="44">
        <f t="shared" si="0"/>
        <v>86</v>
      </c>
      <c r="CX206" s="87">
        <f t="shared" si="1"/>
        <v>100.5</v>
      </c>
      <c r="CY206" s="91"/>
      <c r="CZ206" s="44">
        <v>0</v>
      </c>
      <c r="DA206" s="44"/>
      <c r="DB206" s="44"/>
    </row>
    <row r="207" spans="1:106" ht="15.75" customHeight="1" x14ac:dyDescent="0.3">
      <c r="A207" s="44" t="s">
        <v>212</v>
      </c>
      <c r="B207" s="44" t="s">
        <v>782</v>
      </c>
      <c r="C207" s="44" t="s">
        <v>805</v>
      </c>
      <c r="D207" s="44">
        <v>2019</v>
      </c>
      <c r="E207" s="45">
        <v>43634</v>
      </c>
      <c r="F207" s="44" t="s">
        <v>137</v>
      </c>
      <c r="G207" s="44" t="s">
        <v>190</v>
      </c>
      <c r="H207" s="37" t="s">
        <v>35</v>
      </c>
      <c r="I207" s="37" t="s">
        <v>31</v>
      </c>
      <c r="J207" s="37" t="s">
        <v>31</v>
      </c>
      <c r="K207" s="37" t="s">
        <v>31</v>
      </c>
      <c r="L207" s="37" t="s">
        <v>31</v>
      </c>
      <c r="M207" s="44">
        <v>0.5</v>
      </c>
      <c r="N207" s="44">
        <v>0.5</v>
      </c>
      <c r="O207" s="44">
        <v>0</v>
      </c>
      <c r="P207" s="44">
        <v>0.25</v>
      </c>
      <c r="Q207" s="44">
        <v>22</v>
      </c>
      <c r="R207" s="44">
        <v>4</v>
      </c>
      <c r="S207" s="44">
        <v>0</v>
      </c>
      <c r="T207" s="44">
        <v>0</v>
      </c>
      <c r="U207" s="44">
        <v>0.5</v>
      </c>
      <c r="V207" s="44">
        <v>0.5</v>
      </c>
      <c r="W207" s="44">
        <v>0</v>
      </c>
      <c r="X207" s="44">
        <v>0</v>
      </c>
      <c r="Y207" s="44">
        <v>5</v>
      </c>
      <c r="Z207" s="44">
        <v>0</v>
      </c>
      <c r="AA207" s="44">
        <v>0</v>
      </c>
      <c r="AB207" s="44">
        <v>0</v>
      </c>
      <c r="AC207" s="44">
        <v>2</v>
      </c>
      <c r="AD207" s="44">
        <v>25</v>
      </c>
      <c r="AE207" s="44">
        <v>0</v>
      </c>
      <c r="AF207" s="44">
        <v>0.25</v>
      </c>
      <c r="AG207" s="44">
        <v>0</v>
      </c>
      <c r="AH207" s="44">
        <v>0</v>
      </c>
      <c r="AI207" s="44">
        <v>0</v>
      </c>
      <c r="AJ207" s="44">
        <v>0</v>
      </c>
      <c r="AK207" s="44">
        <v>0</v>
      </c>
      <c r="AL207" s="44">
        <v>0</v>
      </c>
      <c r="AM207" s="44">
        <v>0</v>
      </c>
      <c r="AN207" s="44">
        <v>0</v>
      </c>
      <c r="AO207" s="44">
        <v>0</v>
      </c>
      <c r="AP207" s="44">
        <v>0</v>
      </c>
      <c r="AQ207" s="44">
        <v>0</v>
      </c>
      <c r="AR207" s="44">
        <v>0</v>
      </c>
      <c r="AS207" s="44">
        <v>0</v>
      </c>
      <c r="AT207" s="44">
        <v>0.25</v>
      </c>
      <c r="AU207" s="44">
        <v>0</v>
      </c>
      <c r="AV207" s="44">
        <v>0</v>
      </c>
      <c r="AW207" s="44">
        <v>0.5</v>
      </c>
      <c r="AX207" s="44">
        <v>0</v>
      </c>
      <c r="AY207" s="44">
        <v>4</v>
      </c>
      <c r="AZ207" s="44">
        <v>0</v>
      </c>
      <c r="BA207" s="44">
        <v>0</v>
      </c>
      <c r="BB207" s="44">
        <v>0</v>
      </c>
      <c r="BC207" s="44">
        <v>0</v>
      </c>
      <c r="BD207" s="44">
        <v>0</v>
      </c>
      <c r="BE207" s="44">
        <v>0.25</v>
      </c>
      <c r="BF207" s="44">
        <v>0</v>
      </c>
      <c r="BG207" s="44">
        <v>0</v>
      </c>
      <c r="BH207" s="44">
        <v>0</v>
      </c>
      <c r="BJ207" s="44">
        <v>0</v>
      </c>
      <c r="BL207" s="44">
        <v>0</v>
      </c>
      <c r="BM207" s="44">
        <v>0</v>
      </c>
      <c r="BN207" s="44">
        <v>12</v>
      </c>
      <c r="BO207" s="44">
        <v>0</v>
      </c>
      <c r="BP207" s="44">
        <v>10</v>
      </c>
      <c r="BQ207" s="44">
        <v>0</v>
      </c>
      <c r="BR207" s="44">
        <v>0</v>
      </c>
      <c r="BS207" s="44">
        <v>0</v>
      </c>
      <c r="BT207" s="44">
        <v>0.25</v>
      </c>
      <c r="BU207" s="44">
        <v>3</v>
      </c>
      <c r="BV207" s="44">
        <v>0</v>
      </c>
      <c r="BW207" s="44">
        <v>0</v>
      </c>
      <c r="BZ207" s="44">
        <v>5</v>
      </c>
      <c r="CB207" s="44">
        <v>0</v>
      </c>
      <c r="CD207" s="44">
        <v>0</v>
      </c>
      <c r="CH207" s="44">
        <v>2</v>
      </c>
      <c r="CJ207" s="44">
        <v>0</v>
      </c>
      <c r="CK207" s="44">
        <v>0</v>
      </c>
      <c r="CL207" s="44">
        <v>0</v>
      </c>
      <c r="CM207" s="44">
        <v>0</v>
      </c>
      <c r="CN207" s="44">
        <v>0.5</v>
      </c>
      <c r="CO207" s="44">
        <v>0</v>
      </c>
      <c r="CP207" s="44">
        <v>0</v>
      </c>
      <c r="CQ207" s="44">
        <v>0</v>
      </c>
      <c r="CR207" s="44">
        <v>0</v>
      </c>
      <c r="CS207" s="44">
        <v>0.25</v>
      </c>
      <c r="CT207" s="44">
        <v>0</v>
      </c>
      <c r="CU207" s="44">
        <v>0</v>
      </c>
      <c r="CV207" s="44">
        <v>72</v>
      </c>
      <c r="CW207" s="44">
        <f t="shared" si="0"/>
        <v>71.25</v>
      </c>
      <c r="CX207" s="87">
        <f t="shared" si="1"/>
        <v>99.25</v>
      </c>
      <c r="CY207" s="91"/>
      <c r="CZ207" s="44">
        <v>49</v>
      </c>
      <c r="DA207" s="44"/>
      <c r="DB207" s="44"/>
    </row>
    <row r="208" spans="1:106" ht="15.75" customHeight="1" x14ac:dyDescent="0.3">
      <c r="A208" s="44" t="s">
        <v>212</v>
      </c>
      <c r="B208" s="44" t="s">
        <v>782</v>
      </c>
      <c r="C208" s="44" t="s">
        <v>805</v>
      </c>
      <c r="D208" s="44">
        <v>2019</v>
      </c>
      <c r="E208" s="45">
        <v>43634</v>
      </c>
      <c r="F208" s="44" t="s">
        <v>137</v>
      </c>
      <c r="G208" s="44" t="s">
        <v>101</v>
      </c>
      <c r="H208" s="37" t="s">
        <v>22</v>
      </c>
      <c r="I208" s="37" t="s">
        <v>22</v>
      </c>
      <c r="J208" s="37" t="s">
        <v>21</v>
      </c>
      <c r="K208" s="37" t="s">
        <v>22</v>
      </c>
      <c r="L208" s="37" t="s">
        <v>21</v>
      </c>
      <c r="M208" s="44">
        <v>0.25</v>
      </c>
      <c r="N208" s="44">
        <v>13</v>
      </c>
      <c r="O208" s="44">
        <v>3</v>
      </c>
      <c r="P208" s="44">
        <v>0.25</v>
      </c>
      <c r="Q208" s="44">
        <v>4</v>
      </c>
      <c r="R208" s="44">
        <v>12</v>
      </c>
      <c r="S208" s="44">
        <v>0</v>
      </c>
      <c r="T208" s="44">
        <v>0</v>
      </c>
      <c r="U208" s="44">
        <v>2</v>
      </c>
      <c r="V208" s="44">
        <v>0.25</v>
      </c>
      <c r="W208" s="44">
        <v>0</v>
      </c>
      <c r="X208" s="44">
        <v>0</v>
      </c>
      <c r="Y208" s="44">
        <v>25</v>
      </c>
      <c r="Z208" s="44">
        <v>0</v>
      </c>
      <c r="AA208" s="44">
        <v>0</v>
      </c>
      <c r="AB208" s="44">
        <v>0</v>
      </c>
      <c r="AC208" s="44">
        <v>13</v>
      </c>
      <c r="AD208" s="44">
        <v>3</v>
      </c>
      <c r="AE208" s="44">
        <v>5</v>
      </c>
      <c r="AF208" s="44">
        <v>0.25</v>
      </c>
      <c r="AG208" s="44">
        <v>17</v>
      </c>
      <c r="AH208" s="44">
        <v>0</v>
      </c>
      <c r="AI208" s="44">
        <v>0</v>
      </c>
      <c r="AJ208" s="44">
        <v>0</v>
      </c>
      <c r="AK208" s="44">
        <v>0</v>
      </c>
      <c r="AL208" s="44">
        <v>0</v>
      </c>
      <c r="AM208" s="44">
        <v>0.5</v>
      </c>
      <c r="AN208" s="44">
        <v>0</v>
      </c>
      <c r="AO208" s="44">
        <v>0</v>
      </c>
      <c r="AP208" s="44">
        <v>0.25</v>
      </c>
      <c r="AQ208" s="44">
        <v>0</v>
      </c>
      <c r="AR208" s="44">
        <v>0</v>
      </c>
      <c r="AS208" s="44">
        <v>0.25</v>
      </c>
      <c r="AT208" s="44">
        <v>0</v>
      </c>
      <c r="AU208" s="44">
        <v>0</v>
      </c>
      <c r="AV208" s="44">
        <v>0</v>
      </c>
      <c r="AW208" s="44">
        <v>4</v>
      </c>
      <c r="AX208" s="44">
        <v>0</v>
      </c>
      <c r="AY208" s="44">
        <v>0</v>
      </c>
      <c r="AZ208" s="44">
        <v>0</v>
      </c>
      <c r="BA208" s="44">
        <v>0</v>
      </c>
      <c r="BB208" s="44">
        <v>0</v>
      </c>
      <c r="BC208" s="44">
        <v>0</v>
      </c>
      <c r="BD208" s="44">
        <v>0</v>
      </c>
      <c r="BE208" s="44">
        <v>0.25</v>
      </c>
      <c r="BF208" s="44">
        <v>0</v>
      </c>
      <c r="BG208" s="44">
        <v>0</v>
      </c>
      <c r="BH208" s="44">
        <v>0</v>
      </c>
      <c r="BJ208" s="44">
        <v>0.5</v>
      </c>
      <c r="BL208" s="44">
        <v>0</v>
      </c>
      <c r="BM208" s="44">
        <v>0</v>
      </c>
      <c r="BN208" s="44">
        <v>1</v>
      </c>
      <c r="BO208" s="44">
        <v>0</v>
      </c>
      <c r="BP208" s="44">
        <v>5</v>
      </c>
      <c r="BQ208" s="44">
        <v>0</v>
      </c>
      <c r="BR208" s="44">
        <v>3</v>
      </c>
      <c r="BS208" s="44">
        <v>0</v>
      </c>
      <c r="BT208" s="44">
        <v>0.25</v>
      </c>
      <c r="BU208" s="44">
        <v>2</v>
      </c>
      <c r="BV208" s="44">
        <v>0</v>
      </c>
      <c r="BW208" s="44">
        <v>0</v>
      </c>
      <c r="BZ208" s="44">
        <v>0</v>
      </c>
      <c r="CB208" s="44">
        <v>0</v>
      </c>
      <c r="CD208" s="44">
        <v>0</v>
      </c>
      <c r="CH208" s="44">
        <v>0</v>
      </c>
      <c r="CJ208" s="44">
        <v>0</v>
      </c>
      <c r="CK208" s="44">
        <v>0</v>
      </c>
      <c r="CL208" s="44">
        <v>0</v>
      </c>
      <c r="CM208" s="44">
        <v>0</v>
      </c>
      <c r="CN208" s="44">
        <v>0</v>
      </c>
      <c r="CO208" s="44">
        <v>0</v>
      </c>
      <c r="CP208" s="44">
        <v>0</v>
      </c>
      <c r="CQ208" s="44">
        <v>0</v>
      </c>
      <c r="CR208" s="44">
        <v>0</v>
      </c>
      <c r="CS208" s="44">
        <v>0.25</v>
      </c>
      <c r="CT208" s="44">
        <v>0</v>
      </c>
      <c r="CU208" s="44">
        <v>0</v>
      </c>
      <c r="CV208" s="44">
        <v>70</v>
      </c>
      <c r="CW208" s="44">
        <f t="shared" si="0"/>
        <v>82.75</v>
      </c>
      <c r="CX208" s="87">
        <f t="shared" si="1"/>
        <v>102.5</v>
      </c>
      <c r="CY208" s="91"/>
      <c r="CZ208" s="44">
        <v>9</v>
      </c>
      <c r="DA208" s="44"/>
      <c r="DB208" s="44" t="s">
        <v>896</v>
      </c>
    </row>
    <row r="209" spans="1:106" ht="15.75" customHeight="1" x14ac:dyDescent="0.3">
      <c r="A209" s="44" t="s">
        <v>212</v>
      </c>
      <c r="B209" s="44" t="s">
        <v>782</v>
      </c>
      <c r="C209" s="44" t="s">
        <v>805</v>
      </c>
      <c r="D209" s="44">
        <v>2019</v>
      </c>
      <c r="E209" s="45">
        <v>43634</v>
      </c>
      <c r="F209" s="44" t="s">
        <v>137</v>
      </c>
      <c r="G209" s="44" t="s">
        <v>104</v>
      </c>
      <c r="H209" s="37" t="s">
        <v>26</v>
      </c>
      <c r="I209" s="37" t="s">
        <v>26</v>
      </c>
      <c r="J209" s="37" t="s">
        <v>27</v>
      </c>
      <c r="K209" s="37" t="s">
        <v>26</v>
      </c>
      <c r="L209" s="37" t="s">
        <v>27</v>
      </c>
      <c r="M209" s="44">
        <v>1</v>
      </c>
      <c r="N209" s="44">
        <v>0</v>
      </c>
      <c r="O209" s="44">
        <v>0.5</v>
      </c>
      <c r="P209" s="44">
        <v>0</v>
      </c>
      <c r="Q209" s="44">
        <v>12</v>
      </c>
      <c r="R209" s="44">
        <v>5</v>
      </c>
      <c r="S209" s="44">
        <v>0</v>
      </c>
      <c r="T209" s="44">
        <v>0</v>
      </c>
      <c r="U209" s="44">
        <v>1</v>
      </c>
      <c r="V209" s="44">
        <v>0.5</v>
      </c>
      <c r="W209" s="44">
        <v>0</v>
      </c>
      <c r="X209" s="44">
        <v>0</v>
      </c>
      <c r="Y209" s="44">
        <v>13</v>
      </c>
      <c r="Z209" s="44">
        <v>0</v>
      </c>
      <c r="AA209" s="44">
        <v>0</v>
      </c>
      <c r="AB209" s="44">
        <v>0</v>
      </c>
      <c r="AC209" s="44">
        <v>12</v>
      </c>
      <c r="AD209" s="44">
        <v>23</v>
      </c>
      <c r="AE209" s="44">
        <v>0</v>
      </c>
      <c r="AF209" s="44">
        <v>0.5</v>
      </c>
      <c r="AG209" s="44">
        <v>0</v>
      </c>
      <c r="AH209" s="44">
        <v>0.25</v>
      </c>
      <c r="AI209" s="44">
        <v>0</v>
      </c>
      <c r="AJ209" s="44">
        <v>0</v>
      </c>
      <c r="AK209" s="44">
        <v>0</v>
      </c>
      <c r="AL209" s="44">
        <v>0</v>
      </c>
      <c r="AM209" s="44">
        <v>0</v>
      </c>
      <c r="AN209" s="44">
        <v>0</v>
      </c>
      <c r="AO209" s="44">
        <v>0</v>
      </c>
      <c r="AP209" s="44">
        <v>0.25</v>
      </c>
      <c r="AQ209" s="44">
        <v>0</v>
      </c>
      <c r="AR209" s="44">
        <v>0</v>
      </c>
      <c r="AS209" s="44">
        <v>0.25</v>
      </c>
      <c r="AT209" s="44">
        <v>0</v>
      </c>
      <c r="AU209" s="44">
        <v>0</v>
      </c>
      <c r="AV209" s="44">
        <v>0</v>
      </c>
      <c r="AW209" s="44">
        <v>3</v>
      </c>
      <c r="AX209" s="44">
        <v>0</v>
      </c>
      <c r="AY209" s="44">
        <v>0</v>
      </c>
      <c r="AZ209" s="44">
        <v>0</v>
      </c>
      <c r="BA209" s="44">
        <v>0</v>
      </c>
      <c r="BB209" s="44">
        <v>0</v>
      </c>
      <c r="BC209" s="44">
        <v>0</v>
      </c>
      <c r="BD209" s="44">
        <v>0</v>
      </c>
      <c r="BE209" s="44">
        <v>0.25</v>
      </c>
      <c r="BF209" s="44">
        <v>0</v>
      </c>
      <c r="BG209" s="44">
        <v>0</v>
      </c>
      <c r="BH209" s="44">
        <v>0</v>
      </c>
      <c r="BJ209" s="44">
        <v>0.25</v>
      </c>
      <c r="BL209" s="44">
        <v>0</v>
      </c>
      <c r="BM209" s="44">
        <v>0</v>
      </c>
      <c r="BN209" s="44">
        <v>8</v>
      </c>
      <c r="BO209" s="44">
        <v>0</v>
      </c>
      <c r="BP209" s="44">
        <v>10</v>
      </c>
      <c r="BQ209" s="44">
        <v>0</v>
      </c>
      <c r="BR209" s="44">
        <v>0</v>
      </c>
      <c r="BS209" s="44">
        <v>0</v>
      </c>
      <c r="BT209" s="44">
        <v>0.25</v>
      </c>
      <c r="BU209" s="44">
        <v>1</v>
      </c>
      <c r="BV209" s="44">
        <v>0</v>
      </c>
      <c r="BW209" s="44">
        <v>0</v>
      </c>
      <c r="BZ209" s="44">
        <v>1</v>
      </c>
      <c r="CB209" s="44">
        <v>0</v>
      </c>
      <c r="CD209" s="44">
        <v>0</v>
      </c>
      <c r="CH209" s="44">
        <v>0</v>
      </c>
      <c r="CJ209" s="44">
        <v>0</v>
      </c>
      <c r="CK209" s="44">
        <v>0</v>
      </c>
      <c r="CL209" s="44">
        <v>0</v>
      </c>
      <c r="CM209" s="44">
        <v>0</v>
      </c>
      <c r="CN209" s="44">
        <v>0</v>
      </c>
      <c r="CO209" s="44">
        <v>0</v>
      </c>
      <c r="CP209" s="44">
        <v>0</v>
      </c>
      <c r="CQ209" s="44">
        <v>0.5</v>
      </c>
      <c r="CR209" s="44">
        <v>0</v>
      </c>
      <c r="CS209" s="44">
        <v>0.25</v>
      </c>
      <c r="CT209" s="44">
        <v>0</v>
      </c>
      <c r="CU209" s="44">
        <v>0</v>
      </c>
      <c r="CV209" s="44">
        <v>80</v>
      </c>
      <c r="CW209" s="44">
        <f t="shared" si="0"/>
        <v>75.25</v>
      </c>
      <c r="CX209" s="87">
        <f t="shared" si="1"/>
        <v>98.5</v>
      </c>
      <c r="CY209" s="91"/>
      <c r="CZ209" s="44">
        <v>43</v>
      </c>
      <c r="DA209" s="44"/>
      <c r="DB209" s="44"/>
    </row>
    <row r="210" spans="1:106" ht="15.75" customHeight="1" x14ac:dyDescent="0.3">
      <c r="A210" s="44" t="s">
        <v>212</v>
      </c>
      <c r="B210" s="44" t="s">
        <v>782</v>
      </c>
      <c r="C210" s="44" t="s">
        <v>805</v>
      </c>
      <c r="D210" s="44">
        <v>2019</v>
      </c>
      <c r="E210" s="45">
        <v>43634</v>
      </c>
      <c r="F210" s="44" t="s">
        <v>137</v>
      </c>
      <c r="G210" s="44" t="s">
        <v>107</v>
      </c>
      <c r="H210" s="37" t="s">
        <v>27</v>
      </c>
      <c r="I210" s="37" t="s">
        <v>27</v>
      </c>
      <c r="J210" s="37" t="s">
        <v>26</v>
      </c>
      <c r="K210" s="37" t="s">
        <v>27</v>
      </c>
      <c r="L210" s="37" t="s">
        <v>26</v>
      </c>
      <c r="M210" s="44">
        <v>0</v>
      </c>
      <c r="N210" s="44">
        <v>2</v>
      </c>
      <c r="O210" s="44">
        <v>1</v>
      </c>
      <c r="P210" s="44">
        <v>0.5</v>
      </c>
      <c r="Q210" s="44">
        <v>7</v>
      </c>
      <c r="R210" s="44">
        <v>9</v>
      </c>
      <c r="S210" s="44">
        <v>0</v>
      </c>
      <c r="T210" s="44">
        <v>0</v>
      </c>
      <c r="U210" s="44">
        <v>0.25</v>
      </c>
      <c r="V210" s="44">
        <v>0.25</v>
      </c>
      <c r="W210" s="44">
        <v>0</v>
      </c>
      <c r="X210" s="44">
        <v>0</v>
      </c>
      <c r="Y210" s="44">
        <v>19</v>
      </c>
      <c r="Z210" s="44">
        <v>0</v>
      </c>
      <c r="AA210" s="44">
        <v>0</v>
      </c>
      <c r="AB210" s="44">
        <v>0</v>
      </c>
      <c r="AC210" s="44">
        <v>7</v>
      </c>
      <c r="AD210" s="44">
        <v>8</v>
      </c>
      <c r="AE210" s="44">
        <v>0.25</v>
      </c>
      <c r="AF210" s="44">
        <v>0.25</v>
      </c>
      <c r="AG210" s="44">
        <v>6</v>
      </c>
      <c r="AH210" s="44">
        <v>0.25</v>
      </c>
      <c r="AI210" s="44">
        <v>0</v>
      </c>
      <c r="AJ210" s="44">
        <v>0</v>
      </c>
      <c r="AK210" s="44">
        <v>0</v>
      </c>
      <c r="AL210" s="44">
        <v>0</v>
      </c>
      <c r="AM210" s="44">
        <v>0</v>
      </c>
      <c r="AN210" s="44">
        <v>0</v>
      </c>
      <c r="AO210" s="44">
        <v>0</v>
      </c>
      <c r="AP210" s="44">
        <v>0</v>
      </c>
      <c r="AQ210" s="44">
        <v>0</v>
      </c>
      <c r="AR210" s="44">
        <v>0</v>
      </c>
      <c r="AS210" s="44">
        <v>0</v>
      </c>
      <c r="AT210" s="44">
        <v>0</v>
      </c>
      <c r="AU210" s="44">
        <v>0</v>
      </c>
      <c r="AV210" s="44">
        <v>0</v>
      </c>
      <c r="AW210" s="44">
        <v>6</v>
      </c>
      <c r="AX210" s="44">
        <v>0</v>
      </c>
      <c r="AY210" s="44">
        <v>2</v>
      </c>
      <c r="AZ210" s="44">
        <v>0</v>
      </c>
      <c r="BA210" s="44">
        <v>0</v>
      </c>
      <c r="BB210" s="44">
        <v>0</v>
      </c>
      <c r="BC210" s="44">
        <v>0</v>
      </c>
      <c r="BD210" s="44">
        <v>0</v>
      </c>
      <c r="BE210" s="44">
        <v>0.25</v>
      </c>
      <c r="BF210" s="44">
        <v>0</v>
      </c>
      <c r="BG210" s="44">
        <v>0</v>
      </c>
      <c r="BH210" s="44">
        <v>0</v>
      </c>
      <c r="BJ210" s="44">
        <v>2</v>
      </c>
      <c r="BL210" s="44">
        <v>0</v>
      </c>
      <c r="BM210" s="44">
        <v>0</v>
      </c>
      <c r="BN210" s="44">
        <v>8</v>
      </c>
      <c r="BO210" s="44">
        <v>0</v>
      </c>
      <c r="BP210" s="44">
        <v>4</v>
      </c>
      <c r="BQ210" s="44">
        <v>0</v>
      </c>
      <c r="BR210" s="44">
        <v>1</v>
      </c>
      <c r="BS210" s="44">
        <v>2</v>
      </c>
      <c r="BT210" s="44">
        <v>0.25</v>
      </c>
      <c r="BU210" s="44">
        <v>1</v>
      </c>
      <c r="BV210" s="44">
        <v>0</v>
      </c>
      <c r="BW210" s="44">
        <v>0</v>
      </c>
      <c r="BZ210" s="44">
        <v>0</v>
      </c>
      <c r="CB210" s="44">
        <v>0</v>
      </c>
      <c r="CD210" s="44">
        <v>0</v>
      </c>
      <c r="CH210" s="44">
        <v>0</v>
      </c>
      <c r="CJ210" s="44">
        <v>0</v>
      </c>
      <c r="CK210" s="44">
        <v>0</v>
      </c>
      <c r="CL210" s="44">
        <v>0</v>
      </c>
      <c r="CM210" s="44">
        <v>0</v>
      </c>
      <c r="CN210" s="44">
        <v>0</v>
      </c>
      <c r="CO210" s="44">
        <v>0</v>
      </c>
      <c r="CP210" s="44">
        <v>0</v>
      </c>
      <c r="CQ210" s="44">
        <v>12</v>
      </c>
      <c r="CR210" s="44">
        <v>0</v>
      </c>
      <c r="CS210" s="44">
        <v>0.25</v>
      </c>
      <c r="CT210" s="44">
        <v>0</v>
      </c>
      <c r="CU210" s="44">
        <v>0</v>
      </c>
      <c r="CV210" s="44">
        <v>80</v>
      </c>
      <c r="CW210" s="44">
        <f t="shared" si="0"/>
        <v>80</v>
      </c>
      <c r="CX210" s="87">
        <f t="shared" si="1"/>
        <v>99.5</v>
      </c>
      <c r="CY210" s="91"/>
      <c r="CZ210" s="44">
        <v>34</v>
      </c>
      <c r="DA210" s="44"/>
      <c r="DB210" s="44"/>
    </row>
    <row r="211" spans="1:106" ht="15.75" customHeight="1" x14ac:dyDescent="0.3">
      <c r="A211" s="44" t="s">
        <v>212</v>
      </c>
      <c r="B211" s="44" t="s">
        <v>782</v>
      </c>
      <c r="C211" s="44" t="s">
        <v>805</v>
      </c>
      <c r="D211" s="44">
        <v>2019</v>
      </c>
      <c r="E211" s="45">
        <v>43634</v>
      </c>
      <c r="F211" s="44" t="s">
        <v>137</v>
      </c>
      <c r="G211" s="44" t="s">
        <v>110</v>
      </c>
      <c r="H211" s="37" t="s">
        <v>31</v>
      </c>
      <c r="I211" s="37" t="s">
        <v>31</v>
      </c>
      <c r="J211" s="37" t="s">
        <v>31</v>
      </c>
      <c r="K211" s="37" t="s">
        <v>31</v>
      </c>
      <c r="L211" s="37" t="s">
        <v>31</v>
      </c>
      <c r="M211" s="44">
        <v>0.5</v>
      </c>
      <c r="N211" s="44">
        <v>1</v>
      </c>
      <c r="O211" s="44">
        <v>2</v>
      </c>
      <c r="P211" s="44">
        <v>0.25</v>
      </c>
      <c r="Q211" s="44">
        <v>16</v>
      </c>
      <c r="R211" s="44">
        <v>5</v>
      </c>
      <c r="S211" s="44">
        <v>0</v>
      </c>
      <c r="T211" s="44">
        <v>0</v>
      </c>
      <c r="U211" s="44">
        <v>0.25</v>
      </c>
      <c r="V211" s="44">
        <v>0.25</v>
      </c>
      <c r="W211" s="44">
        <v>0</v>
      </c>
      <c r="X211" s="44">
        <v>0</v>
      </c>
      <c r="Y211" s="44">
        <v>12</v>
      </c>
      <c r="Z211" s="44">
        <v>0</v>
      </c>
      <c r="AA211" s="44">
        <v>0</v>
      </c>
      <c r="AB211" s="44">
        <v>0</v>
      </c>
      <c r="AC211" s="44">
        <v>18</v>
      </c>
      <c r="AD211" s="44">
        <v>21</v>
      </c>
      <c r="AE211" s="44">
        <v>0.25</v>
      </c>
      <c r="AF211" s="44">
        <v>0.5</v>
      </c>
      <c r="AG211" s="44">
        <v>2</v>
      </c>
      <c r="AH211" s="44">
        <v>0.25</v>
      </c>
      <c r="AI211" s="44">
        <v>0</v>
      </c>
      <c r="AJ211" s="44">
        <v>0</v>
      </c>
      <c r="AK211" s="44">
        <v>0</v>
      </c>
      <c r="AL211" s="44">
        <v>0</v>
      </c>
      <c r="AM211" s="44">
        <v>0</v>
      </c>
      <c r="AN211" s="44">
        <v>0</v>
      </c>
      <c r="AO211" s="44">
        <v>0</v>
      </c>
      <c r="AP211" s="44">
        <v>0.25</v>
      </c>
      <c r="AQ211" s="44">
        <v>0</v>
      </c>
      <c r="AR211" s="44">
        <v>0</v>
      </c>
      <c r="AS211" s="44">
        <v>0.25</v>
      </c>
      <c r="AT211" s="44">
        <v>0</v>
      </c>
      <c r="AU211" s="44">
        <v>0</v>
      </c>
      <c r="AV211" s="44">
        <v>0</v>
      </c>
      <c r="AW211" s="44">
        <v>3</v>
      </c>
      <c r="AX211" s="44">
        <v>0</v>
      </c>
      <c r="AY211" s="44">
        <v>0.5</v>
      </c>
      <c r="AZ211" s="44">
        <v>0</v>
      </c>
      <c r="BA211" s="44">
        <v>0</v>
      </c>
      <c r="BB211" s="44">
        <v>0</v>
      </c>
      <c r="BC211" s="44">
        <v>0</v>
      </c>
      <c r="BD211" s="44">
        <v>0</v>
      </c>
      <c r="BE211" s="44">
        <v>0.25</v>
      </c>
      <c r="BF211" s="44">
        <v>0</v>
      </c>
      <c r="BG211" s="44">
        <v>0</v>
      </c>
      <c r="BH211" s="44">
        <v>0</v>
      </c>
      <c r="BJ211" s="44">
        <v>0</v>
      </c>
      <c r="BL211" s="44">
        <v>0</v>
      </c>
      <c r="BM211" s="44">
        <v>0</v>
      </c>
      <c r="BN211" s="44">
        <v>2</v>
      </c>
      <c r="BO211" s="44">
        <v>0</v>
      </c>
      <c r="BP211" s="44">
        <v>6</v>
      </c>
      <c r="BQ211" s="44">
        <v>0</v>
      </c>
      <c r="BR211" s="44">
        <v>0</v>
      </c>
      <c r="BS211" s="44">
        <v>0</v>
      </c>
      <c r="BT211" s="44">
        <v>0.25</v>
      </c>
      <c r="BU211" s="44">
        <v>5</v>
      </c>
      <c r="BV211" s="44">
        <v>0</v>
      </c>
      <c r="BW211" s="44">
        <v>0</v>
      </c>
      <c r="BZ211" s="44">
        <v>0</v>
      </c>
      <c r="CB211" s="44">
        <v>0</v>
      </c>
      <c r="CD211" s="44">
        <v>0</v>
      </c>
      <c r="CH211" s="44">
        <v>4</v>
      </c>
      <c r="CJ211" s="44">
        <v>0</v>
      </c>
      <c r="CK211" s="44">
        <v>0</v>
      </c>
      <c r="CL211" s="44">
        <v>0</v>
      </c>
      <c r="CM211" s="44">
        <v>0</v>
      </c>
      <c r="CN211" s="44">
        <v>0</v>
      </c>
      <c r="CO211" s="44">
        <v>0</v>
      </c>
      <c r="CP211" s="44">
        <v>0</v>
      </c>
      <c r="CQ211" s="44">
        <v>0</v>
      </c>
      <c r="CR211" s="44">
        <v>0</v>
      </c>
      <c r="CS211" s="44">
        <v>0.5</v>
      </c>
      <c r="CT211" s="44">
        <v>0</v>
      </c>
      <c r="CU211" s="44">
        <v>0</v>
      </c>
      <c r="CV211" s="44">
        <v>75</v>
      </c>
      <c r="CW211" s="44">
        <f t="shared" si="0"/>
        <v>76.5</v>
      </c>
      <c r="CX211" s="87">
        <f t="shared" si="1"/>
        <v>99.75</v>
      </c>
      <c r="CY211" s="91"/>
      <c r="CZ211" s="44">
        <v>6</v>
      </c>
      <c r="DA211" s="44"/>
      <c r="DB211" s="44"/>
    </row>
    <row r="212" spans="1:106" ht="15.75" customHeight="1" x14ac:dyDescent="0.3">
      <c r="A212" s="44" t="s">
        <v>212</v>
      </c>
      <c r="B212" s="44" t="s">
        <v>782</v>
      </c>
      <c r="C212" s="44" t="s">
        <v>805</v>
      </c>
      <c r="D212" s="44">
        <v>2019</v>
      </c>
      <c r="E212" s="45">
        <v>43634</v>
      </c>
      <c r="F212" s="44" t="s">
        <v>137</v>
      </c>
      <c r="G212" s="44" t="s">
        <v>113</v>
      </c>
      <c r="H212" s="37" t="s">
        <v>22</v>
      </c>
      <c r="I212" s="37" t="s">
        <v>22</v>
      </c>
      <c r="J212" s="37" t="s">
        <v>21</v>
      </c>
      <c r="K212" s="37" t="s">
        <v>22</v>
      </c>
      <c r="L212" s="37" t="s">
        <v>21</v>
      </c>
      <c r="M212" s="44">
        <v>1</v>
      </c>
      <c r="N212" s="44">
        <v>0.5</v>
      </c>
      <c r="O212" s="44">
        <v>1</v>
      </c>
      <c r="P212" s="44">
        <v>0</v>
      </c>
      <c r="Q212" s="44">
        <v>30</v>
      </c>
      <c r="R212" s="44">
        <v>4</v>
      </c>
      <c r="S212" s="44">
        <v>0</v>
      </c>
      <c r="T212" s="44">
        <v>0</v>
      </c>
      <c r="U212" s="44">
        <v>2</v>
      </c>
      <c r="V212" s="44">
        <v>0.5</v>
      </c>
      <c r="W212" s="44">
        <v>0</v>
      </c>
      <c r="X212" s="44">
        <v>0</v>
      </c>
      <c r="Y212" s="44">
        <v>12</v>
      </c>
      <c r="Z212" s="44">
        <v>0</v>
      </c>
      <c r="AA212" s="44">
        <v>0</v>
      </c>
      <c r="AB212" s="44">
        <v>0</v>
      </c>
      <c r="AC212" s="44">
        <v>6</v>
      </c>
      <c r="AD212" s="44">
        <v>20</v>
      </c>
      <c r="AE212" s="44">
        <v>0</v>
      </c>
      <c r="AF212" s="44">
        <v>0.25</v>
      </c>
      <c r="AG212" s="44">
        <v>0</v>
      </c>
      <c r="AH212" s="44">
        <v>0.25</v>
      </c>
      <c r="AI212" s="44">
        <v>0</v>
      </c>
      <c r="AJ212" s="44">
        <v>0</v>
      </c>
      <c r="AK212" s="44">
        <v>0</v>
      </c>
      <c r="AL212" s="44">
        <v>0</v>
      </c>
      <c r="AM212" s="44">
        <v>0</v>
      </c>
      <c r="AN212" s="44">
        <v>0</v>
      </c>
      <c r="AO212" s="44">
        <v>0</v>
      </c>
      <c r="AP212" s="44">
        <v>0.25</v>
      </c>
      <c r="AQ212" s="44">
        <v>0</v>
      </c>
      <c r="AR212" s="44">
        <v>0</v>
      </c>
      <c r="AS212" s="44">
        <v>0</v>
      </c>
      <c r="AT212" s="44">
        <v>0.25</v>
      </c>
      <c r="AU212" s="44">
        <v>0</v>
      </c>
      <c r="AV212" s="44">
        <v>0</v>
      </c>
      <c r="AW212" s="44">
        <v>4</v>
      </c>
      <c r="AX212" s="44">
        <v>0</v>
      </c>
      <c r="AY212" s="44">
        <v>0</v>
      </c>
      <c r="AZ212" s="44">
        <v>0</v>
      </c>
      <c r="BA212" s="44">
        <v>0</v>
      </c>
      <c r="BB212" s="44">
        <v>0</v>
      </c>
      <c r="BC212" s="44">
        <v>0</v>
      </c>
      <c r="BD212" s="44">
        <v>0</v>
      </c>
      <c r="BE212" s="44">
        <v>0.25</v>
      </c>
      <c r="BF212" s="44">
        <v>0</v>
      </c>
      <c r="BG212" s="44">
        <v>0</v>
      </c>
      <c r="BH212" s="44">
        <v>0</v>
      </c>
      <c r="BJ212" s="44">
        <v>0</v>
      </c>
      <c r="BL212" s="44">
        <v>0</v>
      </c>
      <c r="BM212" s="44">
        <v>0</v>
      </c>
      <c r="BN212" s="44">
        <v>0</v>
      </c>
      <c r="BO212" s="44">
        <v>0</v>
      </c>
      <c r="BP212" s="44">
        <v>15</v>
      </c>
      <c r="BQ212" s="44">
        <v>0</v>
      </c>
      <c r="BR212" s="44">
        <v>0</v>
      </c>
      <c r="BS212" s="44">
        <v>0</v>
      </c>
      <c r="BT212" s="44">
        <v>0.25</v>
      </c>
      <c r="BU212" s="44">
        <v>1</v>
      </c>
      <c r="BV212" s="44">
        <v>0</v>
      </c>
      <c r="BW212" s="44">
        <v>0</v>
      </c>
      <c r="BZ212" s="44">
        <v>3</v>
      </c>
      <c r="CB212" s="44">
        <v>0</v>
      </c>
      <c r="CD212" s="44">
        <v>0</v>
      </c>
      <c r="CH212" s="44">
        <v>0</v>
      </c>
      <c r="CJ212" s="44">
        <v>1</v>
      </c>
      <c r="CK212" s="44">
        <v>0</v>
      </c>
      <c r="CL212" s="44">
        <v>0</v>
      </c>
      <c r="CM212" s="44">
        <v>0</v>
      </c>
      <c r="CN212" s="44">
        <v>0</v>
      </c>
      <c r="CO212" s="44">
        <v>0</v>
      </c>
      <c r="CP212" s="44">
        <v>0</v>
      </c>
      <c r="CQ212" s="44">
        <v>2</v>
      </c>
      <c r="CR212" s="44">
        <v>0</v>
      </c>
      <c r="CS212" s="44">
        <v>0.25</v>
      </c>
      <c r="CT212" s="44">
        <v>0</v>
      </c>
      <c r="CU212" s="44">
        <v>0</v>
      </c>
      <c r="CV212" s="44">
        <v>66</v>
      </c>
      <c r="CW212" s="44">
        <f t="shared" si="0"/>
        <v>68.25</v>
      </c>
      <c r="CX212" s="87">
        <f t="shared" si="1"/>
        <v>102.5</v>
      </c>
      <c r="CY212" s="91"/>
      <c r="CZ212" s="44">
        <v>0</v>
      </c>
      <c r="DA212" s="44"/>
      <c r="DB212" s="44"/>
    </row>
    <row r="213" spans="1:106" ht="15.75" customHeight="1" x14ac:dyDescent="0.3">
      <c r="A213" s="44" t="s">
        <v>212</v>
      </c>
      <c r="B213" s="44" t="s">
        <v>782</v>
      </c>
      <c r="C213" s="44" t="s">
        <v>805</v>
      </c>
      <c r="D213" s="44">
        <v>2019</v>
      </c>
      <c r="E213" s="45">
        <v>43634</v>
      </c>
      <c r="F213" s="44" t="s">
        <v>137</v>
      </c>
      <c r="G213" s="44" t="s">
        <v>116</v>
      </c>
      <c r="H213" s="37" t="s">
        <v>31</v>
      </c>
      <c r="I213" s="37" t="s">
        <v>31</v>
      </c>
      <c r="J213" s="37" t="s">
        <v>31</v>
      </c>
      <c r="K213" s="37" t="s">
        <v>31</v>
      </c>
      <c r="L213" s="37" t="s">
        <v>31</v>
      </c>
      <c r="M213" s="44">
        <v>0.25</v>
      </c>
      <c r="N213" s="44">
        <v>5</v>
      </c>
      <c r="O213" s="44">
        <v>0</v>
      </c>
      <c r="P213" s="44">
        <v>3</v>
      </c>
      <c r="Q213" s="44">
        <v>8</v>
      </c>
      <c r="R213" s="44">
        <v>19</v>
      </c>
      <c r="S213" s="44">
        <v>0</v>
      </c>
      <c r="T213" s="44">
        <v>0</v>
      </c>
      <c r="U213" s="44">
        <v>1</v>
      </c>
      <c r="V213" s="44">
        <v>0.25</v>
      </c>
      <c r="W213" s="44">
        <v>0</v>
      </c>
      <c r="X213" s="44">
        <v>0</v>
      </c>
      <c r="Y213" s="44">
        <v>25</v>
      </c>
      <c r="Z213" s="44">
        <v>0</v>
      </c>
      <c r="AA213" s="44">
        <v>0</v>
      </c>
      <c r="AB213" s="44">
        <v>0</v>
      </c>
      <c r="AC213" s="44">
        <v>16</v>
      </c>
      <c r="AD213" s="44">
        <v>2</v>
      </c>
      <c r="AE213" s="44">
        <v>0</v>
      </c>
      <c r="AF213" s="44">
        <v>1</v>
      </c>
      <c r="AG213" s="44">
        <v>0</v>
      </c>
      <c r="AH213" s="44">
        <v>0.25</v>
      </c>
      <c r="AI213" s="44">
        <v>0</v>
      </c>
      <c r="AJ213" s="44">
        <v>0</v>
      </c>
      <c r="AK213" s="44">
        <v>0</v>
      </c>
      <c r="AL213" s="44">
        <v>0</v>
      </c>
      <c r="AM213" s="44">
        <v>0</v>
      </c>
      <c r="AN213" s="44">
        <v>0</v>
      </c>
      <c r="AO213" s="44">
        <v>0</v>
      </c>
      <c r="AP213" s="44">
        <v>0</v>
      </c>
      <c r="AQ213" s="44">
        <v>0</v>
      </c>
      <c r="AR213" s="44">
        <v>0</v>
      </c>
      <c r="AS213" s="44">
        <v>0</v>
      </c>
      <c r="AT213" s="44">
        <v>0</v>
      </c>
      <c r="AU213" s="44">
        <v>0</v>
      </c>
      <c r="AV213" s="44">
        <v>0</v>
      </c>
      <c r="AW213" s="44">
        <v>5</v>
      </c>
      <c r="AX213" s="44">
        <v>0</v>
      </c>
      <c r="AY213" s="44">
        <v>1</v>
      </c>
      <c r="AZ213" s="44">
        <v>0</v>
      </c>
      <c r="BA213" s="44">
        <v>0.25</v>
      </c>
      <c r="BB213" s="44">
        <v>0</v>
      </c>
      <c r="BC213" s="44">
        <v>0</v>
      </c>
      <c r="BD213" s="44">
        <v>0</v>
      </c>
      <c r="BE213" s="44">
        <v>0.25</v>
      </c>
      <c r="BF213" s="44">
        <v>0</v>
      </c>
      <c r="BG213" s="44">
        <v>0</v>
      </c>
      <c r="BH213" s="44">
        <v>0</v>
      </c>
      <c r="BJ213" s="44">
        <v>2</v>
      </c>
      <c r="BL213" s="44">
        <v>0</v>
      </c>
      <c r="BM213" s="44">
        <v>0</v>
      </c>
      <c r="BN213" s="44">
        <v>0</v>
      </c>
      <c r="BO213" s="44">
        <v>0</v>
      </c>
      <c r="BP213" s="44">
        <v>5</v>
      </c>
      <c r="BQ213" s="44">
        <v>0</v>
      </c>
      <c r="BR213" s="44">
        <v>2</v>
      </c>
      <c r="BS213" s="44">
        <v>0</v>
      </c>
      <c r="BT213" s="44">
        <v>0.25</v>
      </c>
      <c r="BU213" s="44">
        <v>3</v>
      </c>
      <c r="BV213" s="44">
        <v>0</v>
      </c>
      <c r="BW213" s="44">
        <v>0</v>
      </c>
      <c r="BZ213" s="44">
        <v>0</v>
      </c>
      <c r="CB213" s="44">
        <v>0</v>
      </c>
      <c r="CD213" s="44">
        <v>0</v>
      </c>
      <c r="CH213" s="44">
        <v>3</v>
      </c>
      <c r="CJ213" s="44">
        <v>0</v>
      </c>
      <c r="CK213" s="44">
        <v>0</v>
      </c>
      <c r="CL213" s="44">
        <v>0.5</v>
      </c>
      <c r="CM213" s="44">
        <v>0</v>
      </c>
      <c r="CN213" s="44">
        <v>0</v>
      </c>
      <c r="CO213" s="44">
        <v>0</v>
      </c>
      <c r="CP213" s="44">
        <v>0</v>
      </c>
      <c r="CQ213" s="44">
        <v>4</v>
      </c>
      <c r="CR213" s="44">
        <v>0</v>
      </c>
      <c r="CS213" s="44">
        <v>0.25</v>
      </c>
      <c r="CT213" s="44">
        <v>0</v>
      </c>
      <c r="CU213" s="44">
        <v>0</v>
      </c>
      <c r="CV213" s="44">
        <v>62</v>
      </c>
      <c r="CW213" s="44">
        <f t="shared" si="0"/>
        <v>72</v>
      </c>
      <c r="CX213" s="87">
        <f t="shared" si="1"/>
        <v>97.25</v>
      </c>
      <c r="CY213" s="91"/>
      <c r="CZ213" s="44">
        <v>0</v>
      </c>
      <c r="DA213" s="44"/>
      <c r="DB213" s="44" t="s">
        <v>896</v>
      </c>
    </row>
    <row r="214" spans="1:106" ht="15.75" customHeight="1" x14ac:dyDescent="0.3">
      <c r="A214" s="44" t="s">
        <v>212</v>
      </c>
      <c r="B214" s="44" t="s">
        <v>782</v>
      </c>
      <c r="C214" s="44" t="s">
        <v>805</v>
      </c>
      <c r="D214" s="44">
        <v>2019</v>
      </c>
      <c r="E214" s="45">
        <v>43634</v>
      </c>
      <c r="F214" s="44" t="s">
        <v>137</v>
      </c>
      <c r="G214" s="44" t="s">
        <v>122</v>
      </c>
      <c r="H214" s="37" t="s">
        <v>27</v>
      </c>
      <c r="I214" s="37" t="s">
        <v>27</v>
      </c>
      <c r="J214" s="37" t="s">
        <v>26</v>
      </c>
      <c r="K214" s="37" t="s">
        <v>27</v>
      </c>
      <c r="L214" s="37" t="s">
        <v>26</v>
      </c>
      <c r="M214" s="44">
        <v>0</v>
      </c>
      <c r="N214" s="44">
        <v>10</v>
      </c>
      <c r="O214" s="44">
        <v>0.25</v>
      </c>
      <c r="P214" s="44">
        <v>0.25</v>
      </c>
      <c r="Q214" s="44">
        <v>8</v>
      </c>
      <c r="R214" s="44">
        <v>15</v>
      </c>
      <c r="S214" s="44">
        <v>0</v>
      </c>
      <c r="T214" s="44">
        <v>0</v>
      </c>
      <c r="U214" s="44">
        <v>2</v>
      </c>
      <c r="V214" s="44">
        <v>0.25</v>
      </c>
      <c r="W214" s="44">
        <v>0</v>
      </c>
      <c r="X214" s="44">
        <v>0</v>
      </c>
      <c r="Y214" s="44">
        <v>7</v>
      </c>
      <c r="Z214" s="44">
        <v>0</v>
      </c>
      <c r="AA214" s="44">
        <v>0</v>
      </c>
      <c r="AB214" s="44">
        <v>0</v>
      </c>
      <c r="AC214" s="44">
        <v>7</v>
      </c>
      <c r="AD214" s="44">
        <v>15</v>
      </c>
      <c r="AE214" s="44">
        <v>0.25</v>
      </c>
      <c r="AF214" s="44">
        <v>0.25</v>
      </c>
      <c r="AG214" s="44">
        <v>6</v>
      </c>
      <c r="AH214" s="44">
        <v>0.25</v>
      </c>
      <c r="AI214" s="44">
        <v>0</v>
      </c>
      <c r="AJ214" s="44">
        <v>0</v>
      </c>
      <c r="AK214" s="44">
        <v>0</v>
      </c>
      <c r="AL214" s="44">
        <v>0</v>
      </c>
      <c r="AM214" s="44">
        <v>0</v>
      </c>
      <c r="AN214" s="44">
        <v>0</v>
      </c>
      <c r="AO214" s="44">
        <v>0</v>
      </c>
      <c r="AP214" s="44">
        <v>0</v>
      </c>
      <c r="AQ214" s="44">
        <v>0</v>
      </c>
      <c r="AR214" s="44">
        <v>0</v>
      </c>
      <c r="AS214" s="44">
        <v>0</v>
      </c>
      <c r="AT214" s="44">
        <v>0</v>
      </c>
      <c r="AU214" s="44">
        <v>0</v>
      </c>
      <c r="AV214" s="44">
        <v>0</v>
      </c>
      <c r="AW214" s="44">
        <v>15</v>
      </c>
      <c r="AX214" s="44">
        <v>0</v>
      </c>
      <c r="AY214" s="44">
        <v>0</v>
      </c>
      <c r="AZ214" s="44">
        <v>0</v>
      </c>
      <c r="BA214" s="44">
        <v>0.25</v>
      </c>
      <c r="BB214" s="44">
        <v>0</v>
      </c>
      <c r="BC214" s="44">
        <v>0</v>
      </c>
      <c r="BD214" s="44">
        <v>0</v>
      </c>
      <c r="BE214" s="44">
        <v>0.25</v>
      </c>
      <c r="BF214" s="44">
        <v>0</v>
      </c>
      <c r="BG214" s="44">
        <v>0</v>
      </c>
      <c r="BH214" s="44">
        <v>0</v>
      </c>
      <c r="BJ214" s="44">
        <v>0</v>
      </c>
      <c r="BL214" s="44">
        <v>0</v>
      </c>
      <c r="BM214" s="44">
        <v>0</v>
      </c>
      <c r="BN214" s="44">
        <v>0</v>
      </c>
      <c r="BO214" s="44">
        <v>0</v>
      </c>
      <c r="BP214" s="44">
        <v>10</v>
      </c>
      <c r="BQ214" s="44">
        <v>0</v>
      </c>
      <c r="BR214" s="44">
        <v>0.5</v>
      </c>
      <c r="BS214" s="44">
        <v>0</v>
      </c>
      <c r="BT214" s="44">
        <v>0.25</v>
      </c>
      <c r="BU214" s="44">
        <v>2</v>
      </c>
      <c r="BV214" s="44">
        <v>0</v>
      </c>
      <c r="BW214" s="44">
        <v>0</v>
      </c>
      <c r="BZ214" s="44">
        <v>0</v>
      </c>
      <c r="CB214" s="44">
        <v>0</v>
      </c>
      <c r="CD214" s="44">
        <v>0</v>
      </c>
      <c r="CH214" s="44">
        <v>1</v>
      </c>
      <c r="CJ214" s="44">
        <v>0</v>
      </c>
      <c r="CK214" s="44">
        <v>0</v>
      </c>
      <c r="CL214" s="44">
        <v>0</v>
      </c>
      <c r="CM214" s="44">
        <v>0.5</v>
      </c>
      <c r="CN214" s="44">
        <v>0</v>
      </c>
      <c r="CO214" s="44">
        <v>0</v>
      </c>
      <c r="CP214" s="44">
        <v>0</v>
      </c>
      <c r="CQ214" s="44">
        <v>1</v>
      </c>
      <c r="CR214" s="44">
        <v>0</v>
      </c>
      <c r="CS214" s="44">
        <v>0</v>
      </c>
      <c r="CT214" s="44">
        <v>0</v>
      </c>
      <c r="CU214" s="44">
        <v>0</v>
      </c>
      <c r="CV214" s="44">
        <v>70</v>
      </c>
      <c r="CW214" s="44">
        <f t="shared" si="0"/>
        <v>68.75</v>
      </c>
      <c r="CX214" s="87">
        <f t="shared" si="1"/>
        <v>103.5</v>
      </c>
      <c r="CY214" s="91"/>
      <c r="CZ214" s="44">
        <v>0</v>
      </c>
      <c r="DA214" s="44"/>
      <c r="DB214" s="44"/>
    </row>
    <row r="215" spans="1:106" ht="15.75" customHeight="1" x14ac:dyDescent="0.3">
      <c r="A215" s="44" t="s">
        <v>212</v>
      </c>
      <c r="B215" s="44" t="s">
        <v>782</v>
      </c>
      <c r="C215" s="44" t="s">
        <v>805</v>
      </c>
      <c r="D215" s="44">
        <v>2019</v>
      </c>
      <c r="E215" s="45">
        <v>43634</v>
      </c>
      <c r="F215" s="44" t="s">
        <v>137</v>
      </c>
      <c r="G215" s="44" t="s">
        <v>125</v>
      </c>
      <c r="H215" s="37" t="s">
        <v>31</v>
      </c>
      <c r="I215" s="37" t="s">
        <v>31</v>
      </c>
      <c r="J215" s="37" t="s">
        <v>31</v>
      </c>
      <c r="K215" s="37" t="s">
        <v>31</v>
      </c>
      <c r="L215" s="37" t="s">
        <v>31</v>
      </c>
      <c r="M215" s="44">
        <v>0</v>
      </c>
      <c r="N215" s="44">
        <v>3</v>
      </c>
      <c r="O215" s="44">
        <v>0</v>
      </c>
      <c r="P215" s="44">
        <v>1</v>
      </c>
      <c r="Q215" s="44">
        <v>6</v>
      </c>
      <c r="R215" s="44">
        <v>21</v>
      </c>
      <c r="S215" s="44">
        <v>0</v>
      </c>
      <c r="T215" s="44">
        <v>0</v>
      </c>
      <c r="U215" s="44">
        <v>0.5</v>
      </c>
      <c r="V215" s="44">
        <v>0</v>
      </c>
      <c r="W215" s="44">
        <v>0</v>
      </c>
      <c r="X215" s="44">
        <v>0</v>
      </c>
      <c r="Y215" s="44">
        <v>28</v>
      </c>
      <c r="Z215" s="44">
        <v>0</v>
      </c>
      <c r="AA215" s="44">
        <v>0</v>
      </c>
      <c r="AB215" s="44">
        <v>0</v>
      </c>
      <c r="AC215" s="44">
        <v>14</v>
      </c>
      <c r="AD215" s="44">
        <v>2</v>
      </c>
      <c r="AE215" s="44">
        <v>0.25</v>
      </c>
      <c r="AF215" s="44">
        <v>0.5</v>
      </c>
      <c r="AG215" s="44">
        <v>0</v>
      </c>
      <c r="AH215" s="44">
        <v>0.25</v>
      </c>
      <c r="AI215" s="44">
        <v>0</v>
      </c>
      <c r="AJ215" s="44">
        <v>0</v>
      </c>
      <c r="AK215" s="44">
        <v>0</v>
      </c>
      <c r="AL215" s="44">
        <v>0</v>
      </c>
      <c r="AM215" s="44">
        <v>0</v>
      </c>
      <c r="AN215" s="44">
        <v>0</v>
      </c>
      <c r="AO215" s="44">
        <v>0</v>
      </c>
      <c r="AP215" s="44">
        <v>0</v>
      </c>
      <c r="AQ215" s="44">
        <v>0</v>
      </c>
      <c r="AR215" s="44">
        <v>0</v>
      </c>
      <c r="AS215" s="44">
        <v>0</v>
      </c>
      <c r="AT215" s="44">
        <v>0</v>
      </c>
      <c r="AU215" s="44">
        <v>0</v>
      </c>
      <c r="AV215" s="44">
        <v>0</v>
      </c>
      <c r="AW215" s="44">
        <v>4</v>
      </c>
      <c r="AX215" s="44">
        <v>0</v>
      </c>
      <c r="AY215" s="44">
        <v>0</v>
      </c>
      <c r="AZ215" s="44">
        <v>0</v>
      </c>
      <c r="BA215" s="44">
        <v>0</v>
      </c>
      <c r="BB215" s="44">
        <v>0</v>
      </c>
      <c r="BC215" s="44">
        <v>0</v>
      </c>
      <c r="BD215" s="44">
        <v>0</v>
      </c>
      <c r="BE215" s="44">
        <v>0.25</v>
      </c>
      <c r="BF215" s="44">
        <v>0</v>
      </c>
      <c r="BG215" s="44">
        <v>0</v>
      </c>
      <c r="BH215" s="44">
        <v>0</v>
      </c>
      <c r="BJ215" s="44">
        <v>0</v>
      </c>
      <c r="BL215" s="44">
        <v>0</v>
      </c>
      <c r="BM215" s="44">
        <v>0</v>
      </c>
      <c r="BN215" s="44">
        <v>9</v>
      </c>
      <c r="BO215" s="44">
        <v>0</v>
      </c>
      <c r="BP215" s="44">
        <v>4</v>
      </c>
      <c r="BQ215" s="44">
        <v>0</v>
      </c>
      <c r="BR215" s="44">
        <v>0</v>
      </c>
      <c r="BS215" s="44">
        <v>0</v>
      </c>
      <c r="BT215" s="44">
        <v>0.25</v>
      </c>
      <c r="BU215" s="44">
        <v>3</v>
      </c>
      <c r="BV215" s="44">
        <v>0</v>
      </c>
      <c r="BW215" s="44">
        <v>0</v>
      </c>
      <c r="BZ215" s="44">
        <v>0</v>
      </c>
      <c r="CB215" s="44">
        <v>0</v>
      </c>
      <c r="CD215" s="44">
        <v>0</v>
      </c>
      <c r="CH215" s="44">
        <v>0</v>
      </c>
      <c r="CJ215" s="44">
        <v>0</v>
      </c>
      <c r="CK215" s="44">
        <v>0</v>
      </c>
      <c r="CL215" s="44">
        <v>0</v>
      </c>
      <c r="CM215" s="44">
        <v>0</v>
      </c>
      <c r="CN215" s="44">
        <v>0</v>
      </c>
      <c r="CO215" s="44">
        <v>0</v>
      </c>
      <c r="CP215" s="44">
        <v>0</v>
      </c>
      <c r="CQ215" s="44">
        <v>0.5</v>
      </c>
      <c r="CR215" s="44">
        <v>0</v>
      </c>
      <c r="CS215" s="44">
        <v>0.25</v>
      </c>
      <c r="CT215" s="44">
        <v>0</v>
      </c>
      <c r="CU215" s="44">
        <v>0</v>
      </c>
      <c r="CV215" s="44">
        <v>70</v>
      </c>
      <c r="CW215" s="44">
        <f t="shared" si="0"/>
        <v>66.75</v>
      </c>
      <c r="CX215" s="87">
        <f t="shared" si="1"/>
        <v>101</v>
      </c>
      <c r="CY215" s="91"/>
      <c r="CZ215" s="44">
        <v>38</v>
      </c>
      <c r="DA215" s="44"/>
      <c r="DB215" s="44" t="s">
        <v>904</v>
      </c>
    </row>
    <row r="216" spans="1:106" ht="15.75" customHeight="1" x14ac:dyDescent="0.3">
      <c r="A216" s="44" t="s">
        <v>212</v>
      </c>
      <c r="B216" s="44" t="s">
        <v>782</v>
      </c>
      <c r="C216" s="44" t="s">
        <v>805</v>
      </c>
      <c r="D216" s="44">
        <v>2019</v>
      </c>
      <c r="E216" s="45">
        <v>43634</v>
      </c>
      <c r="F216" s="44" t="s">
        <v>137</v>
      </c>
      <c r="G216" s="44" t="s">
        <v>128</v>
      </c>
      <c r="H216" s="37" t="s">
        <v>21</v>
      </c>
      <c r="I216" s="37" t="s">
        <v>21</v>
      </c>
      <c r="J216" s="37" t="s">
        <v>22</v>
      </c>
      <c r="K216" s="37" t="s">
        <v>21</v>
      </c>
      <c r="L216" s="37" t="s">
        <v>22</v>
      </c>
      <c r="M216" s="44">
        <v>0.25</v>
      </c>
      <c r="N216" s="44">
        <v>2</v>
      </c>
      <c r="O216" s="44">
        <v>0</v>
      </c>
      <c r="P216" s="44">
        <v>0.25</v>
      </c>
      <c r="Q216" s="44">
        <v>10</v>
      </c>
      <c r="R216" s="44">
        <v>5</v>
      </c>
      <c r="S216" s="44">
        <v>0</v>
      </c>
      <c r="T216" s="44">
        <v>1</v>
      </c>
      <c r="U216" s="44">
        <v>0.5</v>
      </c>
      <c r="V216" s="44">
        <v>0.25</v>
      </c>
      <c r="W216" s="44">
        <v>0</v>
      </c>
      <c r="X216" s="44">
        <v>0</v>
      </c>
      <c r="Y216" s="44">
        <v>20</v>
      </c>
      <c r="Z216" s="44">
        <v>0</v>
      </c>
      <c r="AA216" s="44">
        <v>0</v>
      </c>
      <c r="AB216" s="44">
        <v>0</v>
      </c>
      <c r="AC216" s="44">
        <v>13</v>
      </c>
      <c r="AD216" s="44">
        <v>23</v>
      </c>
      <c r="AE216" s="44">
        <v>0</v>
      </c>
      <c r="AF216" s="44">
        <v>0.25</v>
      </c>
      <c r="AG216" s="44">
        <v>0</v>
      </c>
      <c r="AH216" s="44">
        <v>0.25</v>
      </c>
      <c r="AI216" s="44">
        <v>0</v>
      </c>
      <c r="AJ216" s="44">
        <v>0</v>
      </c>
      <c r="AK216" s="44">
        <v>0</v>
      </c>
      <c r="AL216" s="44">
        <v>0</v>
      </c>
      <c r="AM216" s="44">
        <v>0</v>
      </c>
      <c r="AN216" s="44">
        <v>0</v>
      </c>
      <c r="AO216" s="44">
        <v>0</v>
      </c>
      <c r="AP216" s="44">
        <v>0</v>
      </c>
      <c r="AQ216" s="44">
        <v>0</v>
      </c>
      <c r="AR216" s="44">
        <v>0</v>
      </c>
      <c r="AS216" s="44">
        <v>0.25</v>
      </c>
      <c r="AT216" s="44">
        <v>0.25</v>
      </c>
      <c r="AU216" s="44">
        <v>0</v>
      </c>
      <c r="AV216" s="44">
        <v>0.25</v>
      </c>
      <c r="AW216" s="44">
        <v>0</v>
      </c>
      <c r="AX216" s="44">
        <v>0</v>
      </c>
      <c r="AY216" s="44">
        <v>0</v>
      </c>
      <c r="AZ216" s="44">
        <v>0</v>
      </c>
      <c r="BA216" s="44">
        <v>0.25</v>
      </c>
      <c r="BB216" s="44">
        <v>0</v>
      </c>
      <c r="BC216" s="44">
        <v>0</v>
      </c>
      <c r="BD216" s="44">
        <v>0</v>
      </c>
      <c r="BE216" s="44">
        <v>0.25</v>
      </c>
      <c r="BF216" s="44">
        <v>0</v>
      </c>
      <c r="BG216" s="44">
        <v>0</v>
      </c>
      <c r="BH216" s="44">
        <v>0</v>
      </c>
      <c r="BJ216" s="44">
        <v>0.25</v>
      </c>
      <c r="BL216" s="44">
        <v>0</v>
      </c>
      <c r="BM216" s="44">
        <v>0</v>
      </c>
      <c r="BN216" s="44">
        <v>0.25</v>
      </c>
      <c r="BO216" s="44">
        <v>0</v>
      </c>
      <c r="BP216" s="44">
        <v>9</v>
      </c>
      <c r="BQ216" s="44">
        <v>0</v>
      </c>
      <c r="BR216" s="44">
        <v>0</v>
      </c>
      <c r="BS216" s="44">
        <v>0.5</v>
      </c>
      <c r="BT216" s="44">
        <v>0.25</v>
      </c>
      <c r="BU216" s="44">
        <v>2</v>
      </c>
      <c r="BV216" s="44">
        <v>0</v>
      </c>
      <c r="BW216" s="44">
        <v>0</v>
      </c>
      <c r="BZ216" s="44">
        <v>0</v>
      </c>
      <c r="CB216" s="44">
        <v>0</v>
      </c>
      <c r="CD216" s="44">
        <v>0</v>
      </c>
      <c r="CH216" s="44">
        <v>8</v>
      </c>
      <c r="CJ216" s="44">
        <v>0</v>
      </c>
      <c r="CK216" s="44">
        <v>0</v>
      </c>
      <c r="CL216" s="44">
        <v>0</v>
      </c>
      <c r="CM216" s="44">
        <v>0</v>
      </c>
      <c r="CN216" s="44">
        <v>0</v>
      </c>
      <c r="CO216" s="44">
        <v>0.25</v>
      </c>
      <c r="CP216" s="44">
        <v>0</v>
      </c>
      <c r="CQ216" s="44">
        <v>0.5</v>
      </c>
      <c r="CR216" s="44">
        <v>0</v>
      </c>
      <c r="CS216" s="44">
        <v>0.25</v>
      </c>
      <c r="CT216" s="44">
        <v>0</v>
      </c>
      <c r="CU216" s="44">
        <v>0</v>
      </c>
      <c r="CV216" s="44">
        <v>82</v>
      </c>
      <c r="CW216" s="44">
        <f t="shared" si="0"/>
        <v>80.75</v>
      </c>
      <c r="CX216" s="87">
        <f t="shared" si="1"/>
        <v>99.5</v>
      </c>
      <c r="CY216" s="91"/>
      <c r="CZ216" s="44">
        <v>0</v>
      </c>
      <c r="DA216" s="44"/>
      <c r="DB216" s="44"/>
    </row>
    <row r="217" spans="1:106" ht="15.75" customHeight="1" x14ac:dyDescent="0.3">
      <c r="A217" s="44" t="s">
        <v>212</v>
      </c>
      <c r="B217" s="44" t="s">
        <v>782</v>
      </c>
      <c r="C217" s="44" t="s">
        <v>805</v>
      </c>
      <c r="D217" s="44">
        <v>2019</v>
      </c>
      <c r="E217" s="45">
        <v>43634</v>
      </c>
      <c r="F217" s="44" t="s">
        <v>137</v>
      </c>
      <c r="G217" s="44" t="s">
        <v>131</v>
      </c>
      <c r="H217" s="37" t="s">
        <v>45</v>
      </c>
      <c r="I217" s="37" t="s">
        <v>45</v>
      </c>
      <c r="J217" s="37" t="s">
        <v>45</v>
      </c>
      <c r="K217" s="37" t="s">
        <v>45</v>
      </c>
      <c r="L217" s="37" t="s">
        <v>45</v>
      </c>
      <c r="M217" s="44">
        <v>0.25</v>
      </c>
      <c r="N217" s="44">
        <v>10</v>
      </c>
      <c r="O217" s="44">
        <v>0.5</v>
      </c>
      <c r="P217" s="44">
        <v>1</v>
      </c>
      <c r="Q217" s="44">
        <v>4</v>
      </c>
      <c r="R217" s="44">
        <v>25</v>
      </c>
      <c r="S217" s="44">
        <v>0</v>
      </c>
      <c r="T217" s="44">
        <v>0</v>
      </c>
      <c r="U217" s="44">
        <v>1</v>
      </c>
      <c r="V217" s="44">
        <v>0.5</v>
      </c>
      <c r="W217" s="44">
        <v>0</v>
      </c>
      <c r="X217" s="44">
        <v>0</v>
      </c>
      <c r="Y217" s="44">
        <v>22</v>
      </c>
      <c r="Z217" s="44">
        <v>0</v>
      </c>
      <c r="AA217" s="44">
        <v>0</v>
      </c>
      <c r="AB217" s="44">
        <v>0</v>
      </c>
      <c r="AC217" s="44">
        <v>5</v>
      </c>
      <c r="AD217" s="44">
        <v>2</v>
      </c>
      <c r="AE217" s="44">
        <v>0</v>
      </c>
      <c r="AF217" s="44">
        <v>0.5</v>
      </c>
      <c r="AG217" s="44">
        <v>8</v>
      </c>
      <c r="AH217" s="44">
        <v>0</v>
      </c>
      <c r="AI217" s="44">
        <v>0</v>
      </c>
      <c r="AJ217" s="44">
        <v>0</v>
      </c>
      <c r="AK217" s="44">
        <v>0</v>
      </c>
      <c r="AL217" s="44">
        <v>0</v>
      </c>
      <c r="AM217" s="44">
        <v>0</v>
      </c>
      <c r="AN217" s="44">
        <v>0</v>
      </c>
      <c r="AO217" s="44">
        <v>0</v>
      </c>
      <c r="AP217" s="44">
        <v>0.25</v>
      </c>
      <c r="AQ217" s="44">
        <v>0</v>
      </c>
      <c r="AR217" s="44">
        <v>0</v>
      </c>
      <c r="AS217" s="44">
        <v>0</v>
      </c>
      <c r="AT217" s="44">
        <v>0.25</v>
      </c>
      <c r="AU217" s="44">
        <v>0</v>
      </c>
      <c r="AV217" s="44">
        <v>0.25</v>
      </c>
      <c r="AW217" s="44">
        <v>4</v>
      </c>
      <c r="AX217" s="44">
        <v>0</v>
      </c>
      <c r="AY217" s="44">
        <v>1</v>
      </c>
      <c r="AZ217" s="44">
        <v>0</v>
      </c>
      <c r="BA217" s="44">
        <v>0</v>
      </c>
      <c r="BB217" s="44">
        <v>0</v>
      </c>
      <c r="BC217" s="44">
        <v>0</v>
      </c>
      <c r="BD217" s="44">
        <v>0</v>
      </c>
      <c r="BE217" s="44">
        <v>0.25</v>
      </c>
      <c r="BF217" s="44">
        <v>0</v>
      </c>
      <c r="BG217" s="44">
        <v>0</v>
      </c>
      <c r="BH217" s="44">
        <v>0</v>
      </c>
      <c r="BJ217" s="44">
        <v>0.5</v>
      </c>
      <c r="BL217" s="44">
        <v>0</v>
      </c>
      <c r="BM217" s="44">
        <v>0</v>
      </c>
      <c r="BN217" s="44">
        <v>4</v>
      </c>
      <c r="BO217" s="44">
        <v>0</v>
      </c>
      <c r="BP217" s="44">
        <v>8</v>
      </c>
      <c r="BQ217" s="44">
        <v>0.25</v>
      </c>
      <c r="BR217" s="44">
        <v>0.25</v>
      </c>
      <c r="BS217" s="44">
        <v>0</v>
      </c>
      <c r="BT217" s="44">
        <v>0.25</v>
      </c>
      <c r="BU217" s="44">
        <v>2</v>
      </c>
      <c r="BV217" s="44">
        <v>0</v>
      </c>
      <c r="BW217" s="44">
        <v>0</v>
      </c>
      <c r="BZ217" s="44">
        <v>0</v>
      </c>
      <c r="CB217" s="44">
        <v>0</v>
      </c>
      <c r="CD217" s="44">
        <v>0</v>
      </c>
      <c r="CH217" s="44">
        <v>0</v>
      </c>
      <c r="CJ217" s="44">
        <v>0</v>
      </c>
      <c r="CK217" s="44">
        <v>0</v>
      </c>
      <c r="CL217" s="44">
        <v>0.5</v>
      </c>
      <c r="CM217" s="44">
        <v>0</v>
      </c>
      <c r="CN217" s="44">
        <v>0</v>
      </c>
      <c r="CO217" s="44">
        <v>0</v>
      </c>
      <c r="CP217" s="44">
        <v>0</v>
      </c>
      <c r="CQ217" s="44">
        <v>2</v>
      </c>
      <c r="CR217" s="44">
        <v>0</v>
      </c>
      <c r="CS217" s="44">
        <v>0.25</v>
      </c>
      <c r="CT217" s="44">
        <v>0</v>
      </c>
      <c r="CU217" s="44">
        <v>0</v>
      </c>
      <c r="CV217" s="44">
        <v>55</v>
      </c>
      <c r="CW217" s="44">
        <f t="shared" si="0"/>
        <v>63</v>
      </c>
      <c r="CX217" s="87">
        <f t="shared" si="1"/>
        <v>95.75</v>
      </c>
      <c r="CY217" s="91"/>
      <c r="CZ217" s="44">
        <v>0</v>
      </c>
      <c r="DA217" s="44"/>
      <c r="DB217" s="44" t="s">
        <v>1239</v>
      </c>
    </row>
    <row r="218" spans="1:106" s="57" customFormat="1" ht="15.75" customHeight="1" x14ac:dyDescent="0.3">
      <c r="A218" s="62" t="s">
        <v>212</v>
      </c>
      <c r="B218" s="62" t="s">
        <v>782</v>
      </c>
      <c r="C218" s="62" t="s">
        <v>782</v>
      </c>
      <c r="D218" s="62">
        <v>2020</v>
      </c>
      <c r="E218" s="85">
        <v>44005</v>
      </c>
      <c r="F218" s="62" t="s">
        <v>19</v>
      </c>
      <c r="G218" s="62" t="s">
        <v>20</v>
      </c>
      <c r="H218" s="63" t="s">
        <v>21</v>
      </c>
      <c r="I218" s="63" t="s">
        <v>21</v>
      </c>
      <c r="J218" s="63" t="s">
        <v>22</v>
      </c>
      <c r="K218" s="63" t="s">
        <v>21</v>
      </c>
      <c r="L218" s="63" t="s">
        <v>22</v>
      </c>
      <c r="M218" s="62">
        <v>0</v>
      </c>
      <c r="N218" s="62">
        <v>0</v>
      </c>
      <c r="O218" s="62">
        <v>0</v>
      </c>
      <c r="P218" s="62">
        <v>0</v>
      </c>
      <c r="Q218" s="62">
        <v>12</v>
      </c>
      <c r="R218" s="62">
        <v>5</v>
      </c>
      <c r="S218" s="62">
        <v>0</v>
      </c>
      <c r="T218" s="62">
        <v>0</v>
      </c>
      <c r="U218" s="62">
        <v>0.25</v>
      </c>
      <c r="V218" s="62">
        <v>0</v>
      </c>
      <c r="W218" s="62">
        <v>0</v>
      </c>
      <c r="X218" s="62">
        <v>0</v>
      </c>
      <c r="Y218" s="62">
        <v>7</v>
      </c>
      <c r="Z218" s="62">
        <v>0</v>
      </c>
      <c r="AA218" s="62">
        <v>0</v>
      </c>
      <c r="AB218" s="62">
        <v>0</v>
      </c>
      <c r="AC218" s="62">
        <v>14</v>
      </c>
      <c r="AD218" s="62">
        <v>0</v>
      </c>
      <c r="AE218" s="62">
        <v>50</v>
      </c>
      <c r="AF218" s="62">
        <v>0.5</v>
      </c>
      <c r="AG218" s="62">
        <v>0</v>
      </c>
      <c r="AH218" s="62">
        <v>0</v>
      </c>
      <c r="AI218" s="62">
        <v>0</v>
      </c>
      <c r="AJ218" s="62">
        <v>0</v>
      </c>
      <c r="AK218" s="62">
        <v>0</v>
      </c>
      <c r="AL218" s="62">
        <v>0</v>
      </c>
      <c r="AM218" s="62">
        <v>0</v>
      </c>
      <c r="AN218" s="62">
        <v>0</v>
      </c>
      <c r="AO218" s="62">
        <v>0</v>
      </c>
      <c r="AP218" s="62">
        <v>0</v>
      </c>
      <c r="AQ218" s="62">
        <v>0</v>
      </c>
      <c r="AR218" s="62">
        <v>0</v>
      </c>
      <c r="AS218" s="62">
        <v>0</v>
      </c>
      <c r="AT218" s="62">
        <v>0</v>
      </c>
      <c r="AU218" s="62">
        <v>0</v>
      </c>
      <c r="AV218" s="62">
        <v>0</v>
      </c>
      <c r="AW218" s="62">
        <v>3</v>
      </c>
      <c r="AX218" s="62">
        <v>0</v>
      </c>
      <c r="AY218" s="62">
        <v>0</v>
      </c>
      <c r="AZ218" s="62">
        <v>0</v>
      </c>
      <c r="BA218" s="62">
        <v>0</v>
      </c>
      <c r="BB218" s="62">
        <v>0</v>
      </c>
      <c r="BC218" s="62">
        <v>0</v>
      </c>
      <c r="BD218" s="62">
        <v>0</v>
      </c>
      <c r="BE218" s="62">
        <v>0.25</v>
      </c>
      <c r="BF218" s="62">
        <v>0</v>
      </c>
      <c r="BG218" s="62">
        <v>0</v>
      </c>
      <c r="BH218" s="62">
        <v>0</v>
      </c>
      <c r="BI218" s="62">
        <v>0</v>
      </c>
      <c r="BJ218" s="62">
        <v>0</v>
      </c>
      <c r="BK218" s="62">
        <v>0</v>
      </c>
      <c r="BL218" s="62">
        <v>0</v>
      </c>
      <c r="BM218" s="62">
        <v>0</v>
      </c>
      <c r="BN218" s="62">
        <v>1</v>
      </c>
      <c r="BO218" s="62">
        <v>0</v>
      </c>
      <c r="BP218" s="62">
        <v>3</v>
      </c>
      <c r="BQ218" s="62">
        <v>0</v>
      </c>
      <c r="BR218" s="62">
        <v>0</v>
      </c>
      <c r="BS218" s="62">
        <v>0</v>
      </c>
      <c r="BT218" s="62">
        <v>0.25</v>
      </c>
      <c r="BU218" s="62">
        <v>0.25</v>
      </c>
      <c r="BV218" s="62">
        <v>0</v>
      </c>
      <c r="BW218" s="62">
        <v>0</v>
      </c>
      <c r="BX218" s="62">
        <v>0</v>
      </c>
      <c r="BY218" s="62">
        <v>0</v>
      </c>
      <c r="BZ218" s="62">
        <v>0</v>
      </c>
      <c r="CA218" s="62">
        <v>3</v>
      </c>
      <c r="CB218" s="62">
        <v>0</v>
      </c>
      <c r="CC218" s="62">
        <v>1</v>
      </c>
      <c r="CD218" s="62">
        <v>0</v>
      </c>
      <c r="CE218" s="62">
        <v>0</v>
      </c>
      <c r="CF218" s="62">
        <v>0</v>
      </c>
      <c r="CG218" s="62">
        <v>0</v>
      </c>
      <c r="CH218" s="62">
        <v>5</v>
      </c>
      <c r="CI218" s="62">
        <v>0</v>
      </c>
      <c r="CJ218" s="62">
        <v>0</v>
      </c>
      <c r="CK218" s="62">
        <v>0</v>
      </c>
      <c r="CL218" s="62">
        <v>0</v>
      </c>
      <c r="CM218" s="62">
        <v>0</v>
      </c>
      <c r="CN218" s="62">
        <v>0</v>
      </c>
      <c r="CO218" s="62">
        <v>0</v>
      </c>
      <c r="CP218" s="62">
        <v>0</v>
      </c>
      <c r="CQ218" s="62">
        <v>0</v>
      </c>
      <c r="CR218" s="62">
        <v>0</v>
      </c>
      <c r="CS218" s="62">
        <v>0</v>
      </c>
      <c r="CT218" s="62">
        <v>0</v>
      </c>
      <c r="CU218" s="62">
        <v>0</v>
      </c>
      <c r="CV218" s="62">
        <v>83</v>
      </c>
      <c r="CW218" s="62">
        <f t="shared" si="0"/>
        <v>88.5</v>
      </c>
      <c r="CX218" s="68">
        <f t="shared" si="1"/>
        <v>100</v>
      </c>
      <c r="CY218" s="92">
        <f>CW218+M218+N218+O218+P218+Q218+R218</f>
        <v>105.5</v>
      </c>
      <c r="CZ218" s="62">
        <v>3</v>
      </c>
      <c r="DA218" s="62"/>
      <c r="DB218" s="62" t="s">
        <v>896</v>
      </c>
    </row>
    <row r="219" spans="1:106" s="57" customFormat="1" ht="15.75" customHeight="1" x14ac:dyDescent="0.3">
      <c r="A219" s="62" t="s">
        <v>212</v>
      </c>
      <c r="B219" s="62" t="s">
        <v>782</v>
      </c>
      <c r="C219" s="62" t="s">
        <v>782</v>
      </c>
      <c r="D219" s="62">
        <v>2020</v>
      </c>
      <c r="E219" s="85">
        <v>44005</v>
      </c>
      <c r="F219" s="62" t="s">
        <v>19</v>
      </c>
      <c r="G219" s="62" t="s">
        <v>25</v>
      </c>
      <c r="H219" s="63" t="s">
        <v>26</v>
      </c>
      <c r="I219" s="63" t="s">
        <v>26</v>
      </c>
      <c r="J219" s="63" t="s">
        <v>27</v>
      </c>
      <c r="K219" s="63" t="s">
        <v>26</v>
      </c>
      <c r="L219" s="63" t="s">
        <v>27</v>
      </c>
      <c r="M219" s="62">
        <v>2</v>
      </c>
      <c r="N219" s="62">
        <v>0</v>
      </c>
      <c r="O219" s="62">
        <v>1</v>
      </c>
      <c r="P219" s="62">
        <v>0</v>
      </c>
      <c r="Q219" s="62">
        <v>25</v>
      </c>
      <c r="R219" s="62">
        <v>3</v>
      </c>
      <c r="S219" s="62">
        <v>0</v>
      </c>
      <c r="T219" s="62">
        <v>0</v>
      </c>
      <c r="U219" s="62">
        <v>0.25</v>
      </c>
      <c r="V219" s="62">
        <v>0</v>
      </c>
      <c r="W219" s="62">
        <v>0</v>
      </c>
      <c r="X219" s="62">
        <v>0</v>
      </c>
      <c r="Y219" s="62">
        <v>14</v>
      </c>
      <c r="Z219" s="62">
        <v>0</v>
      </c>
      <c r="AA219" s="62">
        <v>0</v>
      </c>
      <c r="AB219" s="62">
        <v>0</v>
      </c>
      <c r="AC219" s="62">
        <v>20</v>
      </c>
      <c r="AD219" s="62">
        <v>0.25</v>
      </c>
      <c r="AE219" s="62">
        <v>18</v>
      </c>
      <c r="AF219" s="62">
        <v>0.5</v>
      </c>
      <c r="AG219" s="62">
        <v>0</v>
      </c>
      <c r="AH219" s="62">
        <v>0</v>
      </c>
      <c r="AI219" s="62">
        <v>0</v>
      </c>
      <c r="AJ219" s="62">
        <v>0</v>
      </c>
      <c r="AK219" s="62">
        <v>0</v>
      </c>
      <c r="AL219" s="62">
        <v>0</v>
      </c>
      <c r="AM219" s="62">
        <v>0</v>
      </c>
      <c r="AN219" s="62">
        <v>0</v>
      </c>
      <c r="AO219" s="62">
        <v>0</v>
      </c>
      <c r="AP219" s="62">
        <v>0</v>
      </c>
      <c r="AQ219" s="62">
        <v>0</v>
      </c>
      <c r="AR219" s="62">
        <v>0</v>
      </c>
      <c r="AS219" s="62">
        <v>0</v>
      </c>
      <c r="AT219" s="62">
        <v>0</v>
      </c>
      <c r="AU219" s="62">
        <v>0</v>
      </c>
      <c r="AV219" s="62">
        <v>0</v>
      </c>
      <c r="AW219" s="62">
        <v>0</v>
      </c>
      <c r="AX219" s="62">
        <v>0</v>
      </c>
      <c r="AY219" s="62">
        <v>0</v>
      </c>
      <c r="AZ219" s="62">
        <v>0</v>
      </c>
      <c r="BA219" s="62">
        <v>0</v>
      </c>
      <c r="BB219" s="62">
        <v>0</v>
      </c>
      <c r="BC219" s="62">
        <v>0</v>
      </c>
      <c r="BD219" s="62">
        <v>0</v>
      </c>
      <c r="BE219" s="62">
        <v>2</v>
      </c>
      <c r="BF219" s="62">
        <v>0</v>
      </c>
      <c r="BG219" s="62">
        <v>0</v>
      </c>
      <c r="BH219" s="62">
        <v>0</v>
      </c>
      <c r="BI219" s="62">
        <v>0</v>
      </c>
      <c r="BJ219" s="62">
        <v>0</v>
      </c>
      <c r="BK219" s="62">
        <v>0</v>
      </c>
      <c r="BL219" s="62">
        <v>0</v>
      </c>
      <c r="BM219" s="62">
        <v>0</v>
      </c>
      <c r="BN219" s="62">
        <v>0</v>
      </c>
      <c r="BO219" s="62">
        <v>0</v>
      </c>
      <c r="BP219" s="62">
        <v>10</v>
      </c>
      <c r="BQ219" s="62">
        <v>0</v>
      </c>
      <c r="BR219" s="62">
        <v>0</v>
      </c>
      <c r="BS219" s="62">
        <v>0</v>
      </c>
      <c r="BT219" s="62">
        <v>0</v>
      </c>
      <c r="BU219" s="62">
        <v>1</v>
      </c>
      <c r="BV219" s="62">
        <v>0</v>
      </c>
      <c r="BW219" s="62">
        <v>0</v>
      </c>
      <c r="BX219" s="62">
        <v>0</v>
      </c>
      <c r="BY219" s="62">
        <v>0</v>
      </c>
      <c r="BZ219" s="62">
        <v>0</v>
      </c>
      <c r="CA219" s="62">
        <v>1</v>
      </c>
      <c r="CB219" s="62">
        <v>0</v>
      </c>
      <c r="CC219" s="62">
        <v>0</v>
      </c>
      <c r="CD219" s="62">
        <v>0</v>
      </c>
      <c r="CE219" s="62">
        <v>0</v>
      </c>
      <c r="CF219" s="62">
        <v>0</v>
      </c>
      <c r="CG219" s="62">
        <v>0</v>
      </c>
      <c r="CH219" s="62">
        <v>3</v>
      </c>
      <c r="CI219" s="62">
        <v>0</v>
      </c>
      <c r="CJ219" s="62">
        <v>0</v>
      </c>
      <c r="CK219" s="62">
        <v>0</v>
      </c>
      <c r="CL219" s="62">
        <v>0</v>
      </c>
      <c r="CM219" s="62">
        <v>0</v>
      </c>
      <c r="CN219" s="62">
        <v>0</v>
      </c>
      <c r="CO219" s="62">
        <v>0</v>
      </c>
      <c r="CP219" s="62">
        <v>0</v>
      </c>
      <c r="CQ219" s="62">
        <v>0</v>
      </c>
      <c r="CR219" s="62">
        <v>0</v>
      </c>
      <c r="CS219" s="62">
        <v>0.5</v>
      </c>
      <c r="CT219" s="62">
        <v>0</v>
      </c>
      <c r="CU219" s="62">
        <v>0</v>
      </c>
      <c r="CV219" s="62">
        <v>70</v>
      </c>
      <c r="CW219" s="62">
        <f t="shared" si="0"/>
        <v>70.5</v>
      </c>
      <c r="CX219" s="68">
        <f t="shared" si="1"/>
        <v>101</v>
      </c>
      <c r="CY219" s="92">
        <f t="shared" ref="CY219:CY282" si="2">CW219+M219+N219+O219+P219+Q219+R219</f>
        <v>101.5</v>
      </c>
      <c r="CZ219" s="62">
        <v>0</v>
      </c>
      <c r="DA219" s="62"/>
      <c r="DB219" s="62"/>
    </row>
    <row r="220" spans="1:106" s="57" customFormat="1" ht="15.75" customHeight="1" x14ac:dyDescent="0.3">
      <c r="A220" s="62" t="s">
        <v>212</v>
      </c>
      <c r="B220" s="62" t="s">
        <v>782</v>
      </c>
      <c r="C220" s="62" t="s">
        <v>782</v>
      </c>
      <c r="D220" s="62">
        <v>2020</v>
      </c>
      <c r="E220" s="85">
        <v>44005</v>
      </c>
      <c r="F220" s="62" t="s">
        <v>19</v>
      </c>
      <c r="G220" s="62" t="s">
        <v>30</v>
      </c>
      <c r="H220" s="63" t="s">
        <v>31</v>
      </c>
      <c r="I220" s="63" t="s">
        <v>31</v>
      </c>
      <c r="J220" s="63" t="s">
        <v>31</v>
      </c>
      <c r="K220" s="63" t="s">
        <v>31</v>
      </c>
      <c r="L220" s="63" t="s">
        <v>31</v>
      </c>
      <c r="M220" s="62">
        <v>0.25</v>
      </c>
      <c r="N220" s="62">
        <v>0</v>
      </c>
      <c r="O220" s="62">
        <v>0.25</v>
      </c>
      <c r="P220" s="62">
        <v>0</v>
      </c>
      <c r="Q220" s="62">
        <v>37</v>
      </c>
      <c r="R220" s="62">
        <v>1</v>
      </c>
      <c r="S220" s="62">
        <v>0</v>
      </c>
      <c r="T220" s="62">
        <v>0</v>
      </c>
      <c r="U220" s="62">
        <v>0.25</v>
      </c>
      <c r="V220" s="62">
        <v>0</v>
      </c>
      <c r="W220" s="62">
        <v>0</v>
      </c>
      <c r="X220" s="62">
        <v>0</v>
      </c>
      <c r="Y220" s="62">
        <v>38</v>
      </c>
      <c r="Z220" s="62">
        <v>0</v>
      </c>
      <c r="AA220" s="62">
        <v>0</v>
      </c>
      <c r="AB220" s="62">
        <v>0</v>
      </c>
      <c r="AC220" s="62">
        <v>2</v>
      </c>
      <c r="AD220" s="62">
        <v>0</v>
      </c>
      <c r="AE220" s="62">
        <v>8</v>
      </c>
      <c r="AF220" s="62">
        <v>0.5</v>
      </c>
      <c r="AG220" s="62">
        <v>0</v>
      </c>
      <c r="AH220" s="62">
        <v>0</v>
      </c>
      <c r="AI220" s="62">
        <v>0</v>
      </c>
      <c r="AJ220" s="62">
        <v>0</v>
      </c>
      <c r="AK220" s="62">
        <v>0</v>
      </c>
      <c r="AL220" s="62">
        <v>0</v>
      </c>
      <c r="AM220" s="62">
        <v>0</v>
      </c>
      <c r="AN220" s="62">
        <v>0</v>
      </c>
      <c r="AO220" s="62">
        <v>0</v>
      </c>
      <c r="AP220" s="62">
        <v>0</v>
      </c>
      <c r="AQ220" s="62">
        <v>0</v>
      </c>
      <c r="AR220" s="62">
        <v>0</v>
      </c>
      <c r="AS220" s="62">
        <v>0</v>
      </c>
      <c r="AT220" s="62">
        <v>0</v>
      </c>
      <c r="AU220" s="62">
        <v>0</v>
      </c>
      <c r="AV220" s="62">
        <v>0</v>
      </c>
      <c r="AW220" s="62">
        <v>0</v>
      </c>
      <c r="AX220" s="62">
        <v>0</v>
      </c>
      <c r="AY220" s="62">
        <v>0</v>
      </c>
      <c r="AZ220" s="62">
        <v>0</v>
      </c>
      <c r="BA220" s="62">
        <v>0</v>
      </c>
      <c r="BB220" s="62">
        <v>0</v>
      </c>
      <c r="BC220" s="62">
        <v>0</v>
      </c>
      <c r="BD220" s="62">
        <v>0</v>
      </c>
      <c r="BE220" s="62">
        <v>0.25</v>
      </c>
      <c r="BF220" s="62">
        <v>0</v>
      </c>
      <c r="BG220" s="62">
        <v>0</v>
      </c>
      <c r="BH220" s="62">
        <v>0</v>
      </c>
      <c r="BI220" s="62">
        <v>0</v>
      </c>
      <c r="BJ220" s="62">
        <v>0</v>
      </c>
      <c r="BK220" s="62">
        <v>0</v>
      </c>
      <c r="BL220" s="62">
        <v>0</v>
      </c>
      <c r="BM220" s="62">
        <v>0</v>
      </c>
      <c r="BN220" s="62">
        <v>1</v>
      </c>
      <c r="BO220" s="62">
        <v>0</v>
      </c>
      <c r="BP220" s="62">
        <v>3</v>
      </c>
      <c r="BQ220" s="62">
        <v>0</v>
      </c>
      <c r="BR220" s="62">
        <v>0</v>
      </c>
      <c r="BS220" s="62">
        <v>0</v>
      </c>
      <c r="BT220" s="62">
        <v>0</v>
      </c>
      <c r="BU220" s="62">
        <v>0</v>
      </c>
      <c r="BV220" s="62">
        <v>0</v>
      </c>
      <c r="BW220" s="62">
        <v>0</v>
      </c>
      <c r="BX220" s="62">
        <v>0</v>
      </c>
      <c r="BY220" s="62">
        <v>0</v>
      </c>
      <c r="BZ220" s="62">
        <v>0</v>
      </c>
      <c r="CA220" s="62">
        <v>2</v>
      </c>
      <c r="CB220" s="62">
        <v>0</v>
      </c>
      <c r="CC220" s="62">
        <v>10</v>
      </c>
      <c r="CD220" s="62">
        <v>0</v>
      </c>
      <c r="CE220" s="62">
        <v>0</v>
      </c>
      <c r="CF220" s="62">
        <v>0</v>
      </c>
      <c r="CG220" s="62">
        <v>0</v>
      </c>
      <c r="CH220" s="62">
        <v>3</v>
      </c>
      <c r="CI220" s="62">
        <v>0</v>
      </c>
      <c r="CJ220" s="62">
        <v>0</v>
      </c>
      <c r="CK220" s="62">
        <v>0</v>
      </c>
      <c r="CL220" s="62">
        <v>0</v>
      </c>
      <c r="CM220" s="62">
        <v>0</v>
      </c>
      <c r="CN220" s="62">
        <v>0</v>
      </c>
      <c r="CO220" s="62">
        <v>0</v>
      </c>
      <c r="CP220" s="62">
        <v>0</v>
      </c>
      <c r="CQ220" s="62">
        <v>0</v>
      </c>
      <c r="CR220" s="62">
        <v>0</v>
      </c>
      <c r="CS220" s="62">
        <v>0</v>
      </c>
      <c r="CT220" s="62">
        <v>0</v>
      </c>
      <c r="CU220" s="62">
        <v>0</v>
      </c>
      <c r="CV220" s="62">
        <v>62</v>
      </c>
      <c r="CW220" s="62">
        <f t="shared" si="0"/>
        <v>68</v>
      </c>
      <c r="CX220" s="68">
        <f t="shared" si="1"/>
        <v>100.5</v>
      </c>
      <c r="CY220" s="92">
        <f t="shared" si="2"/>
        <v>106.5</v>
      </c>
      <c r="CZ220" s="62">
        <v>6</v>
      </c>
      <c r="DA220" s="62"/>
      <c r="DB220" s="62"/>
    </row>
    <row r="221" spans="1:106" s="57" customFormat="1" ht="15.75" customHeight="1" x14ac:dyDescent="0.3">
      <c r="A221" s="62" t="s">
        <v>212</v>
      </c>
      <c r="B221" s="62" t="s">
        <v>782</v>
      </c>
      <c r="C221" s="62" t="s">
        <v>782</v>
      </c>
      <c r="D221" s="62">
        <v>2020</v>
      </c>
      <c r="E221" s="85">
        <v>44005</v>
      </c>
      <c r="F221" s="62" t="s">
        <v>19</v>
      </c>
      <c r="G221" s="62" t="s">
        <v>34</v>
      </c>
      <c r="H221" s="63" t="s">
        <v>35</v>
      </c>
      <c r="I221" s="63" t="s">
        <v>31</v>
      </c>
      <c r="J221" s="63" t="s">
        <v>31</v>
      </c>
      <c r="K221" s="63" t="s">
        <v>31</v>
      </c>
      <c r="L221" s="63" t="s">
        <v>31</v>
      </c>
      <c r="M221" s="62">
        <v>0</v>
      </c>
      <c r="N221" s="62">
        <v>0</v>
      </c>
      <c r="O221" s="62">
        <v>0.5</v>
      </c>
      <c r="P221" s="62">
        <v>0</v>
      </c>
      <c r="Q221" s="62">
        <v>30</v>
      </c>
      <c r="R221" s="62">
        <v>3</v>
      </c>
      <c r="S221" s="62">
        <v>0</v>
      </c>
      <c r="T221" s="62">
        <v>0</v>
      </c>
      <c r="U221" s="62">
        <v>0</v>
      </c>
      <c r="V221" s="62">
        <v>0</v>
      </c>
      <c r="W221" s="62">
        <v>0</v>
      </c>
      <c r="X221" s="62">
        <v>0</v>
      </c>
      <c r="Y221" s="62">
        <v>8</v>
      </c>
      <c r="Z221" s="62">
        <v>0</v>
      </c>
      <c r="AA221" s="62">
        <v>0</v>
      </c>
      <c r="AB221" s="62">
        <v>0</v>
      </c>
      <c r="AC221" s="62">
        <v>25</v>
      </c>
      <c r="AD221" s="62">
        <v>0</v>
      </c>
      <c r="AE221" s="62">
        <v>9</v>
      </c>
      <c r="AF221" s="62">
        <v>4</v>
      </c>
      <c r="AG221" s="62">
        <v>0</v>
      </c>
      <c r="AH221" s="62">
        <v>0</v>
      </c>
      <c r="AI221" s="62">
        <v>0</v>
      </c>
      <c r="AJ221" s="62">
        <v>0</v>
      </c>
      <c r="AK221" s="62">
        <v>0</v>
      </c>
      <c r="AL221" s="62">
        <v>0</v>
      </c>
      <c r="AM221" s="62">
        <v>0</v>
      </c>
      <c r="AN221" s="62">
        <v>0</v>
      </c>
      <c r="AO221" s="62">
        <v>0</v>
      </c>
      <c r="AP221" s="62">
        <v>0</v>
      </c>
      <c r="AQ221" s="62">
        <v>0</v>
      </c>
      <c r="AR221" s="62">
        <v>0</v>
      </c>
      <c r="AS221" s="62">
        <v>0</v>
      </c>
      <c r="AT221" s="62">
        <v>0</v>
      </c>
      <c r="AU221" s="62">
        <v>0</v>
      </c>
      <c r="AV221" s="62">
        <v>0</v>
      </c>
      <c r="AW221" s="62">
        <v>0</v>
      </c>
      <c r="AX221" s="62">
        <v>0</v>
      </c>
      <c r="AY221" s="62">
        <v>0.5</v>
      </c>
      <c r="AZ221" s="62">
        <v>0</v>
      </c>
      <c r="BA221" s="62">
        <v>0</v>
      </c>
      <c r="BB221" s="62">
        <v>0</v>
      </c>
      <c r="BC221" s="62">
        <v>0</v>
      </c>
      <c r="BD221" s="62">
        <v>0</v>
      </c>
      <c r="BE221" s="62">
        <v>0.25</v>
      </c>
      <c r="BF221" s="62">
        <v>0</v>
      </c>
      <c r="BG221" s="62">
        <v>0</v>
      </c>
      <c r="BH221" s="62">
        <v>0</v>
      </c>
      <c r="BI221" s="62">
        <v>0</v>
      </c>
      <c r="BJ221" s="62">
        <v>0</v>
      </c>
      <c r="BK221" s="62">
        <v>0</v>
      </c>
      <c r="BL221" s="62">
        <v>0</v>
      </c>
      <c r="BM221" s="62">
        <v>0</v>
      </c>
      <c r="BN221" s="62">
        <v>1</v>
      </c>
      <c r="BO221" s="62">
        <v>0</v>
      </c>
      <c r="BP221" s="62">
        <v>3</v>
      </c>
      <c r="BQ221" s="62">
        <v>0</v>
      </c>
      <c r="BR221" s="62">
        <v>0</v>
      </c>
      <c r="BS221" s="62">
        <v>0</v>
      </c>
      <c r="BT221" s="62">
        <v>0</v>
      </c>
      <c r="BU221" s="62">
        <v>2</v>
      </c>
      <c r="BV221" s="62">
        <v>0</v>
      </c>
      <c r="BW221" s="62">
        <v>0</v>
      </c>
      <c r="BX221" s="62">
        <v>0</v>
      </c>
      <c r="BY221" s="62">
        <v>0</v>
      </c>
      <c r="BZ221" s="62">
        <v>4</v>
      </c>
      <c r="CA221" s="62">
        <v>0</v>
      </c>
      <c r="CB221" s="62">
        <v>0</v>
      </c>
      <c r="CC221" s="62">
        <v>0.25</v>
      </c>
      <c r="CD221" s="62">
        <v>0</v>
      </c>
      <c r="CE221" s="62">
        <v>0</v>
      </c>
      <c r="CF221" s="62">
        <v>0.25</v>
      </c>
      <c r="CG221" s="62">
        <v>0</v>
      </c>
      <c r="CH221" s="62">
        <v>7</v>
      </c>
      <c r="CI221" s="62">
        <v>0</v>
      </c>
      <c r="CJ221" s="62">
        <v>0</v>
      </c>
      <c r="CK221" s="62">
        <v>0</v>
      </c>
      <c r="CL221" s="62">
        <v>0</v>
      </c>
      <c r="CM221" s="62">
        <v>0</v>
      </c>
      <c r="CN221" s="62">
        <v>0</v>
      </c>
      <c r="CO221" s="62">
        <v>0</v>
      </c>
      <c r="CP221" s="62">
        <v>0</v>
      </c>
      <c r="CQ221" s="62">
        <v>0</v>
      </c>
      <c r="CR221" s="62">
        <v>0</v>
      </c>
      <c r="CS221" s="62">
        <v>4</v>
      </c>
      <c r="CT221" s="62">
        <v>0</v>
      </c>
      <c r="CU221" s="62">
        <v>0</v>
      </c>
      <c r="CV221" s="62">
        <v>68</v>
      </c>
      <c r="CW221" s="62">
        <f t="shared" si="0"/>
        <v>68.25</v>
      </c>
      <c r="CX221" s="68">
        <f t="shared" si="1"/>
        <v>101.5</v>
      </c>
      <c r="CY221" s="92">
        <f t="shared" si="2"/>
        <v>101.75</v>
      </c>
      <c r="CZ221" s="62">
        <v>7</v>
      </c>
      <c r="DA221" s="62"/>
      <c r="DB221" s="62"/>
    </row>
    <row r="222" spans="1:106" s="57" customFormat="1" ht="15.75" customHeight="1" x14ac:dyDescent="0.3">
      <c r="A222" s="62" t="s">
        <v>212</v>
      </c>
      <c r="B222" s="62" t="s">
        <v>782</v>
      </c>
      <c r="C222" s="62" t="s">
        <v>782</v>
      </c>
      <c r="D222" s="62">
        <v>2020</v>
      </c>
      <c r="E222" s="85">
        <v>44005</v>
      </c>
      <c r="F222" s="62" t="s">
        <v>19</v>
      </c>
      <c r="G222" s="62" t="s">
        <v>38</v>
      </c>
      <c r="H222" s="63" t="s">
        <v>21</v>
      </c>
      <c r="I222" s="63" t="s">
        <v>21</v>
      </c>
      <c r="J222" s="63" t="s">
        <v>22</v>
      </c>
      <c r="K222" s="63" t="s">
        <v>21</v>
      </c>
      <c r="L222" s="63" t="s">
        <v>22</v>
      </c>
      <c r="M222" s="62">
        <v>1</v>
      </c>
      <c r="N222" s="62">
        <v>0</v>
      </c>
      <c r="O222" s="62">
        <v>1</v>
      </c>
      <c r="P222" s="62">
        <v>0</v>
      </c>
      <c r="Q222" s="62">
        <v>35</v>
      </c>
      <c r="R222" s="62">
        <v>3</v>
      </c>
      <c r="S222" s="62">
        <v>0</v>
      </c>
      <c r="T222" s="62">
        <v>0</v>
      </c>
      <c r="U222" s="62">
        <v>0</v>
      </c>
      <c r="V222" s="62">
        <v>0</v>
      </c>
      <c r="W222" s="62">
        <v>0</v>
      </c>
      <c r="X222" s="62">
        <v>0</v>
      </c>
      <c r="Y222" s="62">
        <v>16</v>
      </c>
      <c r="Z222" s="62">
        <v>0</v>
      </c>
      <c r="AA222" s="62">
        <v>0</v>
      </c>
      <c r="AB222" s="62">
        <v>0</v>
      </c>
      <c r="AC222" s="62">
        <v>18</v>
      </c>
      <c r="AD222" s="62">
        <v>0</v>
      </c>
      <c r="AE222" s="62">
        <v>8</v>
      </c>
      <c r="AF222" s="62">
        <v>1</v>
      </c>
      <c r="AG222" s="62">
        <v>0</v>
      </c>
      <c r="AH222" s="62">
        <v>0</v>
      </c>
      <c r="AI222" s="62">
        <v>0</v>
      </c>
      <c r="AJ222" s="62">
        <v>0</v>
      </c>
      <c r="AK222" s="62">
        <v>0</v>
      </c>
      <c r="AL222" s="62">
        <v>0</v>
      </c>
      <c r="AM222" s="62">
        <v>0</v>
      </c>
      <c r="AN222" s="62">
        <v>0</v>
      </c>
      <c r="AO222" s="62">
        <v>0</v>
      </c>
      <c r="AP222" s="62">
        <v>0</v>
      </c>
      <c r="AQ222" s="62">
        <v>0</v>
      </c>
      <c r="AR222" s="62">
        <v>0</v>
      </c>
      <c r="AS222" s="62">
        <v>0</v>
      </c>
      <c r="AT222" s="62">
        <v>0</v>
      </c>
      <c r="AU222" s="62">
        <v>0</v>
      </c>
      <c r="AV222" s="62">
        <v>0</v>
      </c>
      <c r="AW222" s="62">
        <v>0</v>
      </c>
      <c r="AX222" s="62">
        <v>0</v>
      </c>
      <c r="AY222" s="62">
        <v>0</v>
      </c>
      <c r="AZ222" s="62">
        <v>0</v>
      </c>
      <c r="BA222" s="62">
        <v>0</v>
      </c>
      <c r="BB222" s="62">
        <v>0</v>
      </c>
      <c r="BC222" s="62">
        <v>0</v>
      </c>
      <c r="BD222" s="62">
        <v>0</v>
      </c>
      <c r="BE222" s="62">
        <v>0.25</v>
      </c>
      <c r="BF222" s="62">
        <v>0</v>
      </c>
      <c r="BG222" s="62">
        <v>0</v>
      </c>
      <c r="BH222" s="62">
        <v>0</v>
      </c>
      <c r="BI222" s="62">
        <v>0</v>
      </c>
      <c r="BJ222" s="62">
        <v>0</v>
      </c>
      <c r="BK222" s="62">
        <v>0</v>
      </c>
      <c r="BL222" s="62">
        <v>0</v>
      </c>
      <c r="BM222" s="62">
        <v>0</v>
      </c>
      <c r="BN222" s="62">
        <v>0</v>
      </c>
      <c r="BO222" s="62">
        <v>0</v>
      </c>
      <c r="BP222" s="62">
        <v>4</v>
      </c>
      <c r="BQ222" s="62">
        <v>0</v>
      </c>
      <c r="BR222" s="62">
        <v>0</v>
      </c>
      <c r="BS222" s="62">
        <v>0</v>
      </c>
      <c r="BT222" s="62">
        <v>0</v>
      </c>
      <c r="BU222" s="62">
        <v>0</v>
      </c>
      <c r="BV222" s="62">
        <v>0</v>
      </c>
      <c r="BW222" s="62">
        <v>0</v>
      </c>
      <c r="BX222" s="62">
        <v>0</v>
      </c>
      <c r="BY222" s="62">
        <v>0</v>
      </c>
      <c r="BZ222" s="62">
        <v>0</v>
      </c>
      <c r="CA222" s="62">
        <v>0</v>
      </c>
      <c r="CB222" s="62">
        <v>0</v>
      </c>
      <c r="CC222" s="62">
        <v>4</v>
      </c>
      <c r="CD222" s="62">
        <v>0</v>
      </c>
      <c r="CE222" s="62">
        <v>0</v>
      </c>
      <c r="CF222" s="62">
        <v>2</v>
      </c>
      <c r="CG222" s="62">
        <v>0</v>
      </c>
      <c r="CH222" s="62">
        <v>6</v>
      </c>
      <c r="CI222" s="62">
        <v>0</v>
      </c>
      <c r="CJ222" s="62">
        <v>0</v>
      </c>
      <c r="CK222" s="62">
        <v>0</v>
      </c>
      <c r="CL222" s="62">
        <v>0</v>
      </c>
      <c r="CM222" s="62">
        <v>0</v>
      </c>
      <c r="CN222" s="62">
        <v>0</v>
      </c>
      <c r="CO222" s="62">
        <v>0</v>
      </c>
      <c r="CP222" s="62">
        <v>0</v>
      </c>
      <c r="CQ222" s="62">
        <v>0</v>
      </c>
      <c r="CR222" s="62">
        <v>0</v>
      </c>
      <c r="CS222" s="62">
        <v>0</v>
      </c>
      <c r="CT222" s="62">
        <v>0</v>
      </c>
      <c r="CU222" s="62">
        <v>0</v>
      </c>
      <c r="CV222" s="62">
        <v>60</v>
      </c>
      <c r="CW222" s="62">
        <f t="shared" si="0"/>
        <v>59.25</v>
      </c>
      <c r="CX222" s="68">
        <f t="shared" si="1"/>
        <v>100</v>
      </c>
      <c r="CY222" s="92">
        <f t="shared" si="2"/>
        <v>99.25</v>
      </c>
      <c r="CZ222" s="62">
        <v>0</v>
      </c>
      <c r="DA222" s="62"/>
      <c r="DB222" s="62"/>
    </row>
    <row r="223" spans="1:106" s="57" customFormat="1" ht="15.75" customHeight="1" x14ac:dyDescent="0.3">
      <c r="A223" s="62" t="s">
        <v>212</v>
      </c>
      <c r="B223" s="62" t="s">
        <v>782</v>
      </c>
      <c r="C223" s="62" t="s">
        <v>782</v>
      </c>
      <c r="D223" s="62">
        <v>2020</v>
      </c>
      <c r="E223" s="85">
        <v>44005</v>
      </c>
      <c r="F223" s="62" t="s">
        <v>19</v>
      </c>
      <c r="G223" s="62" t="s">
        <v>41</v>
      </c>
      <c r="H223" s="63" t="s">
        <v>22</v>
      </c>
      <c r="I223" s="63" t="s">
        <v>22</v>
      </c>
      <c r="J223" s="63" t="s">
        <v>21</v>
      </c>
      <c r="K223" s="63" t="s">
        <v>22</v>
      </c>
      <c r="L223" s="63" t="s">
        <v>21</v>
      </c>
      <c r="M223" s="62">
        <v>0.25</v>
      </c>
      <c r="N223" s="62">
        <v>0</v>
      </c>
      <c r="O223" s="62">
        <v>0.25</v>
      </c>
      <c r="P223" s="62">
        <v>0</v>
      </c>
      <c r="Q223" s="62">
        <v>17</v>
      </c>
      <c r="R223" s="62">
        <v>3</v>
      </c>
      <c r="S223" s="62">
        <v>0</v>
      </c>
      <c r="T223" s="62">
        <v>0</v>
      </c>
      <c r="U223" s="62">
        <v>0.25</v>
      </c>
      <c r="V223" s="62">
        <v>0</v>
      </c>
      <c r="W223" s="62">
        <v>0</v>
      </c>
      <c r="X223" s="62">
        <v>0</v>
      </c>
      <c r="Y223" s="62">
        <v>26</v>
      </c>
      <c r="Z223" s="62">
        <v>0</v>
      </c>
      <c r="AA223" s="62">
        <v>0</v>
      </c>
      <c r="AB223" s="62">
        <v>0</v>
      </c>
      <c r="AC223" s="62">
        <v>7</v>
      </c>
      <c r="AD223" s="62">
        <v>0</v>
      </c>
      <c r="AE223" s="62">
        <v>30</v>
      </c>
      <c r="AF223" s="62">
        <v>1</v>
      </c>
      <c r="AG223" s="62">
        <v>0</v>
      </c>
      <c r="AH223" s="62">
        <v>0</v>
      </c>
      <c r="AI223" s="62">
        <v>0</v>
      </c>
      <c r="AJ223" s="62">
        <v>0</v>
      </c>
      <c r="AK223" s="62">
        <v>0</v>
      </c>
      <c r="AL223" s="62">
        <v>0</v>
      </c>
      <c r="AM223" s="62">
        <v>0</v>
      </c>
      <c r="AN223" s="62">
        <v>0</v>
      </c>
      <c r="AO223" s="62">
        <v>0</v>
      </c>
      <c r="AP223" s="62">
        <v>0</v>
      </c>
      <c r="AQ223" s="62">
        <v>0</v>
      </c>
      <c r="AR223" s="62">
        <v>0</v>
      </c>
      <c r="AS223" s="62">
        <v>0</v>
      </c>
      <c r="AT223" s="62">
        <v>0</v>
      </c>
      <c r="AU223" s="62">
        <v>0</v>
      </c>
      <c r="AV223" s="62">
        <v>0</v>
      </c>
      <c r="AW223" s="62">
        <v>0</v>
      </c>
      <c r="AX223" s="62">
        <v>0</v>
      </c>
      <c r="AY223" s="62">
        <v>0</v>
      </c>
      <c r="AZ223" s="62">
        <v>0</v>
      </c>
      <c r="BA223" s="62">
        <v>0</v>
      </c>
      <c r="BB223" s="62">
        <v>0</v>
      </c>
      <c r="BC223" s="62">
        <v>0</v>
      </c>
      <c r="BD223" s="62">
        <v>0</v>
      </c>
      <c r="BE223" s="62">
        <v>0.25</v>
      </c>
      <c r="BF223" s="62">
        <v>0</v>
      </c>
      <c r="BG223" s="62">
        <v>0</v>
      </c>
      <c r="BH223" s="62">
        <v>0</v>
      </c>
      <c r="BI223" s="62">
        <v>0</v>
      </c>
      <c r="BJ223" s="62">
        <v>0</v>
      </c>
      <c r="BK223" s="62">
        <v>0</v>
      </c>
      <c r="BL223" s="62">
        <v>0</v>
      </c>
      <c r="BM223" s="62">
        <v>0</v>
      </c>
      <c r="BN223" s="62">
        <v>1</v>
      </c>
      <c r="BO223" s="62">
        <v>0</v>
      </c>
      <c r="BP223" s="62">
        <v>3</v>
      </c>
      <c r="BQ223" s="62">
        <v>0</v>
      </c>
      <c r="BR223" s="62">
        <v>0</v>
      </c>
      <c r="BS223" s="62">
        <v>0</v>
      </c>
      <c r="BT223" s="62">
        <v>0</v>
      </c>
      <c r="BU223" s="62">
        <v>1</v>
      </c>
      <c r="BV223" s="62">
        <v>0</v>
      </c>
      <c r="BW223" s="62">
        <v>0</v>
      </c>
      <c r="BX223" s="62">
        <v>0</v>
      </c>
      <c r="BY223" s="62">
        <v>0</v>
      </c>
      <c r="BZ223" s="62">
        <v>0</v>
      </c>
      <c r="CA223" s="62">
        <v>5</v>
      </c>
      <c r="CB223" s="62">
        <v>0</v>
      </c>
      <c r="CC223" s="62">
        <v>7</v>
      </c>
      <c r="CD223" s="62">
        <v>0</v>
      </c>
      <c r="CE223" s="62">
        <v>0</v>
      </c>
      <c r="CF223" s="62">
        <v>0.5</v>
      </c>
      <c r="CG223" s="62">
        <v>0</v>
      </c>
      <c r="CH223" s="62">
        <v>3</v>
      </c>
      <c r="CI223" s="62">
        <v>0</v>
      </c>
      <c r="CJ223" s="62">
        <v>0</v>
      </c>
      <c r="CK223" s="62">
        <v>0</v>
      </c>
      <c r="CL223" s="62">
        <v>0</v>
      </c>
      <c r="CM223" s="62">
        <v>0</v>
      </c>
      <c r="CN223" s="62">
        <v>0</v>
      </c>
      <c r="CO223" s="62">
        <v>0</v>
      </c>
      <c r="CP223" s="62">
        <v>0</v>
      </c>
      <c r="CQ223" s="62">
        <v>0</v>
      </c>
      <c r="CR223" s="62">
        <v>0</v>
      </c>
      <c r="CS223" s="62">
        <v>0</v>
      </c>
      <c r="CT223" s="62">
        <v>0</v>
      </c>
      <c r="CU223" s="62">
        <v>0</v>
      </c>
      <c r="CV223" s="62">
        <v>80</v>
      </c>
      <c r="CW223" s="62">
        <f t="shared" si="0"/>
        <v>85</v>
      </c>
      <c r="CX223" s="68">
        <f t="shared" si="1"/>
        <v>100.5</v>
      </c>
      <c r="CY223" s="92">
        <f t="shared" si="2"/>
        <v>105.5</v>
      </c>
      <c r="CZ223" s="62">
        <v>5</v>
      </c>
      <c r="DA223" s="62"/>
      <c r="DB223" s="62"/>
    </row>
    <row r="224" spans="1:106" s="57" customFormat="1" ht="15.75" customHeight="1" x14ac:dyDescent="0.3">
      <c r="A224" s="62" t="s">
        <v>212</v>
      </c>
      <c r="B224" s="62" t="s">
        <v>782</v>
      </c>
      <c r="C224" s="62" t="s">
        <v>782</v>
      </c>
      <c r="D224" s="62">
        <v>2020</v>
      </c>
      <c r="E224" s="85">
        <v>44005</v>
      </c>
      <c r="F224" s="62" t="s">
        <v>19</v>
      </c>
      <c r="G224" s="62" t="s">
        <v>44</v>
      </c>
      <c r="H224" s="63" t="s">
        <v>45</v>
      </c>
      <c r="I224" s="63" t="s">
        <v>45</v>
      </c>
      <c r="J224" s="63" t="s">
        <v>45</v>
      </c>
      <c r="K224" s="63" t="s">
        <v>45</v>
      </c>
      <c r="L224" s="63" t="s">
        <v>45</v>
      </c>
      <c r="M224" s="62">
        <v>0</v>
      </c>
      <c r="N224" s="62">
        <v>0</v>
      </c>
      <c r="O224" s="62">
        <v>0.25</v>
      </c>
      <c r="P224" s="62">
        <v>0</v>
      </c>
      <c r="Q224" s="62">
        <v>10</v>
      </c>
      <c r="R224" s="62">
        <v>2</v>
      </c>
      <c r="S224" s="62">
        <v>0</v>
      </c>
      <c r="T224" s="62">
        <v>0</v>
      </c>
      <c r="U224" s="62">
        <v>0.25</v>
      </c>
      <c r="V224" s="62">
        <v>0</v>
      </c>
      <c r="W224" s="62">
        <v>0</v>
      </c>
      <c r="X224" s="62">
        <v>0</v>
      </c>
      <c r="Y224" s="62">
        <v>6</v>
      </c>
      <c r="Z224" s="62">
        <v>0</v>
      </c>
      <c r="AA224" s="62">
        <v>0</v>
      </c>
      <c r="AB224" s="62">
        <v>0</v>
      </c>
      <c r="AC224" s="62">
        <v>65</v>
      </c>
      <c r="AD224" s="62">
        <v>0</v>
      </c>
      <c r="AE224" s="62">
        <v>18</v>
      </c>
      <c r="AF224" s="62">
        <v>0.25</v>
      </c>
      <c r="AG224" s="62">
        <v>0</v>
      </c>
      <c r="AH224" s="62">
        <v>0</v>
      </c>
      <c r="AI224" s="62">
        <v>0</v>
      </c>
      <c r="AJ224" s="62">
        <v>0</v>
      </c>
      <c r="AK224" s="62">
        <v>0</v>
      </c>
      <c r="AL224" s="62">
        <v>0</v>
      </c>
      <c r="AM224" s="62">
        <v>0</v>
      </c>
      <c r="AN224" s="62">
        <v>0</v>
      </c>
      <c r="AO224" s="62">
        <v>0</v>
      </c>
      <c r="AP224" s="62">
        <v>0</v>
      </c>
      <c r="AQ224" s="62">
        <v>0</v>
      </c>
      <c r="AR224" s="62">
        <v>0</v>
      </c>
      <c r="AS224" s="62">
        <v>0</v>
      </c>
      <c r="AT224" s="62">
        <v>0</v>
      </c>
      <c r="AU224" s="62">
        <v>0</v>
      </c>
      <c r="AV224" s="62">
        <v>0</v>
      </c>
      <c r="AW224" s="62">
        <v>0</v>
      </c>
      <c r="AX224" s="62">
        <v>0</v>
      </c>
      <c r="AY224" s="62">
        <v>0</v>
      </c>
      <c r="AZ224" s="62">
        <v>0</v>
      </c>
      <c r="BA224" s="62">
        <v>0</v>
      </c>
      <c r="BB224" s="62">
        <v>0</v>
      </c>
      <c r="BC224" s="62">
        <v>0</v>
      </c>
      <c r="BD224" s="62">
        <v>0</v>
      </c>
      <c r="BE224" s="62">
        <v>0.25</v>
      </c>
      <c r="BF224" s="62">
        <v>0</v>
      </c>
      <c r="BG224" s="62">
        <v>0</v>
      </c>
      <c r="BH224" s="62">
        <v>0</v>
      </c>
      <c r="BI224" s="62">
        <v>0</v>
      </c>
      <c r="BJ224" s="62">
        <v>0</v>
      </c>
      <c r="BK224" s="62">
        <v>0</v>
      </c>
      <c r="BL224" s="62">
        <v>0</v>
      </c>
      <c r="BM224" s="62">
        <v>0</v>
      </c>
      <c r="BN224" s="62">
        <v>0</v>
      </c>
      <c r="BO224" s="62">
        <v>0</v>
      </c>
      <c r="BP224" s="62">
        <v>3</v>
      </c>
      <c r="BQ224" s="62">
        <v>0</v>
      </c>
      <c r="BR224" s="62">
        <v>0</v>
      </c>
      <c r="BS224" s="62">
        <v>0</v>
      </c>
      <c r="BT224" s="62">
        <v>0</v>
      </c>
      <c r="BU224" s="62">
        <v>0</v>
      </c>
      <c r="BV224" s="62">
        <v>0</v>
      </c>
      <c r="BW224" s="62">
        <v>0</v>
      </c>
      <c r="BX224" s="62">
        <v>0</v>
      </c>
      <c r="BY224" s="62">
        <v>0</v>
      </c>
      <c r="BZ224" s="62">
        <v>0</v>
      </c>
      <c r="CA224" s="62">
        <v>0</v>
      </c>
      <c r="CB224" s="62">
        <v>0</v>
      </c>
      <c r="CC224" s="62">
        <v>0</v>
      </c>
      <c r="CD224" s="62">
        <v>0</v>
      </c>
      <c r="CE224" s="62">
        <v>0</v>
      </c>
      <c r="CF224" s="62">
        <v>0</v>
      </c>
      <c r="CG224" s="62">
        <v>0</v>
      </c>
      <c r="CH224" s="62">
        <v>3</v>
      </c>
      <c r="CI224" s="62">
        <v>0</v>
      </c>
      <c r="CJ224" s="62">
        <v>0</v>
      </c>
      <c r="CK224" s="62">
        <v>0</v>
      </c>
      <c r="CL224" s="62">
        <v>0</v>
      </c>
      <c r="CM224" s="62">
        <v>0</v>
      </c>
      <c r="CN224" s="62">
        <v>0</v>
      </c>
      <c r="CO224" s="62">
        <v>0</v>
      </c>
      <c r="CP224" s="62">
        <v>0</v>
      </c>
      <c r="CQ224" s="62">
        <v>0</v>
      </c>
      <c r="CR224" s="62">
        <v>0</v>
      </c>
      <c r="CS224" s="62">
        <v>0.25</v>
      </c>
      <c r="CT224" s="62">
        <v>0</v>
      </c>
      <c r="CU224" s="62">
        <v>0</v>
      </c>
      <c r="CV224" s="62">
        <v>88</v>
      </c>
      <c r="CW224" s="62">
        <f t="shared" si="0"/>
        <v>96</v>
      </c>
      <c r="CX224" s="68">
        <f t="shared" si="1"/>
        <v>100.25</v>
      </c>
      <c r="CY224" s="92">
        <f t="shared" si="2"/>
        <v>108.25</v>
      </c>
      <c r="CZ224" s="62">
        <v>0</v>
      </c>
      <c r="DA224" s="62"/>
      <c r="DB224" s="62" t="s">
        <v>1240</v>
      </c>
    </row>
    <row r="225" spans="1:106" s="57" customFormat="1" ht="15.75" customHeight="1" x14ac:dyDescent="0.3">
      <c r="A225" s="62" t="s">
        <v>212</v>
      </c>
      <c r="B225" s="62" t="s">
        <v>782</v>
      </c>
      <c r="C225" s="62" t="s">
        <v>782</v>
      </c>
      <c r="D225" s="62">
        <v>2020</v>
      </c>
      <c r="E225" s="85">
        <v>44005</v>
      </c>
      <c r="F225" s="62" t="s">
        <v>19</v>
      </c>
      <c r="G225" s="62" t="s">
        <v>48</v>
      </c>
      <c r="H225" s="63" t="s">
        <v>27</v>
      </c>
      <c r="I225" s="63" t="s">
        <v>27</v>
      </c>
      <c r="J225" s="63" t="s">
        <v>26</v>
      </c>
      <c r="K225" s="63" t="s">
        <v>27</v>
      </c>
      <c r="L225" s="63" t="s">
        <v>26</v>
      </c>
      <c r="M225" s="62">
        <v>0.5</v>
      </c>
      <c r="N225" s="62">
        <v>0</v>
      </c>
      <c r="O225" s="62">
        <v>0.5</v>
      </c>
      <c r="P225" s="62">
        <v>0</v>
      </c>
      <c r="Q225" s="62">
        <v>22</v>
      </c>
      <c r="R225" s="62">
        <v>2</v>
      </c>
      <c r="S225" s="62">
        <v>0</v>
      </c>
      <c r="T225" s="62">
        <v>0</v>
      </c>
      <c r="U225" s="62">
        <v>0</v>
      </c>
      <c r="V225" s="62">
        <v>0</v>
      </c>
      <c r="W225" s="62">
        <v>0</v>
      </c>
      <c r="X225" s="62">
        <v>0</v>
      </c>
      <c r="Y225" s="62">
        <v>33</v>
      </c>
      <c r="Z225" s="62">
        <v>0</v>
      </c>
      <c r="AA225" s="62">
        <v>0</v>
      </c>
      <c r="AB225" s="62">
        <v>0</v>
      </c>
      <c r="AC225" s="62">
        <v>17</v>
      </c>
      <c r="AD225" s="62">
        <v>0</v>
      </c>
      <c r="AE225" s="62">
        <v>18</v>
      </c>
      <c r="AF225" s="62">
        <v>0.25</v>
      </c>
      <c r="AG225" s="62">
        <v>0</v>
      </c>
      <c r="AH225" s="62">
        <v>0</v>
      </c>
      <c r="AI225" s="62">
        <v>0</v>
      </c>
      <c r="AJ225" s="62">
        <v>0</v>
      </c>
      <c r="AK225" s="62">
        <v>0</v>
      </c>
      <c r="AL225" s="62">
        <v>0</v>
      </c>
      <c r="AM225" s="62">
        <v>0</v>
      </c>
      <c r="AN225" s="62">
        <v>0</v>
      </c>
      <c r="AO225" s="62">
        <v>0</v>
      </c>
      <c r="AP225" s="62">
        <v>0</v>
      </c>
      <c r="AQ225" s="62">
        <v>0</v>
      </c>
      <c r="AR225" s="62">
        <v>0</v>
      </c>
      <c r="AS225" s="62">
        <v>0</v>
      </c>
      <c r="AT225" s="62">
        <v>0</v>
      </c>
      <c r="AU225" s="62">
        <v>0</v>
      </c>
      <c r="AV225" s="62">
        <v>0</v>
      </c>
      <c r="AW225" s="62">
        <v>2</v>
      </c>
      <c r="AX225" s="62">
        <v>0</v>
      </c>
      <c r="AY225" s="62">
        <v>0</v>
      </c>
      <c r="AZ225" s="62">
        <v>0</v>
      </c>
      <c r="BA225" s="62">
        <v>0</v>
      </c>
      <c r="BB225" s="62">
        <v>0</v>
      </c>
      <c r="BC225" s="62">
        <v>0</v>
      </c>
      <c r="BD225" s="62">
        <v>0</v>
      </c>
      <c r="BE225" s="62">
        <v>0</v>
      </c>
      <c r="BF225" s="62">
        <v>0</v>
      </c>
      <c r="BG225" s="62">
        <v>0</v>
      </c>
      <c r="BH225" s="62">
        <v>0</v>
      </c>
      <c r="BI225" s="62">
        <v>0</v>
      </c>
      <c r="BJ225" s="62">
        <v>0</v>
      </c>
      <c r="BK225" s="62">
        <v>0</v>
      </c>
      <c r="BL225" s="62">
        <v>0</v>
      </c>
      <c r="BM225" s="62">
        <v>0</v>
      </c>
      <c r="BN225" s="62">
        <v>0.5</v>
      </c>
      <c r="BO225" s="62">
        <v>0</v>
      </c>
      <c r="BP225" s="62">
        <v>2</v>
      </c>
      <c r="BQ225" s="62">
        <v>0</v>
      </c>
      <c r="BR225" s="62">
        <v>0</v>
      </c>
      <c r="BS225" s="62">
        <v>0</v>
      </c>
      <c r="BT225" s="62">
        <v>0</v>
      </c>
      <c r="BU225" s="62">
        <v>0.25</v>
      </c>
      <c r="BV225" s="62">
        <v>0</v>
      </c>
      <c r="BW225" s="62">
        <v>0</v>
      </c>
      <c r="BX225" s="62">
        <v>0</v>
      </c>
      <c r="BY225" s="62">
        <v>0</v>
      </c>
      <c r="BZ225" s="62">
        <v>0</v>
      </c>
      <c r="CA225" s="62">
        <v>2</v>
      </c>
      <c r="CB225" s="62">
        <v>0</v>
      </c>
      <c r="CC225" s="62">
        <v>2</v>
      </c>
      <c r="CD225" s="62">
        <v>0</v>
      </c>
      <c r="CE225" s="62">
        <v>0</v>
      </c>
      <c r="CF225" s="62">
        <v>0.25</v>
      </c>
      <c r="CG225" s="62">
        <v>0</v>
      </c>
      <c r="CH225" s="62">
        <v>6</v>
      </c>
      <c r="CI225" s="62">
        <v>0</v>
      </c>
      <c r="CJ225" s="62">
        <v>0</v>
      </c>
      <c r="CK225" s="62">
        <v>0</v>
      </c>
      <c r="CL225" s="62">
        <v>0</v>
      </c>
      <c r="CM225" s="62">
        <v>0</v>
      </c>
      <c r="CN225" s="62">
        <v>0</v>
      </c>
      <c r="CO225" s="62">
        <v>0</v>
      </c>
      <c r="CP225" s="62">
        <v>0</v>
      </c>
      <c r="CQ225" s="62">
        <v>0</v>
      </c>
      <c r="CR225" s="62">
        <v>0</v>
      </c>
      <c r="CS225" s="62">
        <v>0.25</v>
      </c>
      <c r="CT225" s="62">
        <v>0</v>
      </c>
      <c r="CU225" s="62">
        <v>0</v>
      </c>
      <c r="CV225" s="62">
        <v>75</v>
      </c>
      <c r="CW225" s="62">
        <f t="shared" si="0"/>
        <v>83.5</v>
      </c>
      <c r="CX225" s="68">
        <f t="shared" si="1"/>
        <v>100</v>
      </c>
      <c r="CY225" s="92">
        <f t="shared" si="2"/>
        <v>108.5</v>
      </c>
      <c r="CZ225" s="62">
        <v>3</v>
      </c>
      <c r="DA225" s="62"/>
      <c r="DB225" s="62" t="s">
        <v>896</v>
      </c>
    </row>
    <row r="226" spans="1:106" s="57" customFormat="1" ht="15.75" customHeight="1" x14ac:dyDescent="0.3">
      <c r="A226" s="62" t="s">
        <v>212</v>
      </c>
      <c r="B226" s="62" t="s">
        <v>782</v>
      </c>
      <c r="C226" s="62" t="s">
        <v>782</v>
      </c>
      <c r="D226" s="62">
        <v>2020</v>
      </c>
      <c r="E226" s="85">
        <v>44005</v>
      </c>
      <c r="F226" s="62" t="s">
        <v>19</v>
      </c>
      <c r="G226" s="62" t="s">
        <v>52</v>
      </c>
      <c r="H226" s="63" t="s">
        <v>31</v>
      </c>
      <c r="I226" s="63" t="s">
        <v>31</v>
      </c>
      <c r="J226" s="63" t="s">
        <v>31</v>
      </c>
      <c r="K226" s="63" t="s">
        <v>31</v>
      </c>
      <c r="L226" s="63" t="s">
        <v>31</v>
      </c>
      <c r="M226" s="62">
        <v>0</v>
      </c>
      <c r="N226" s="62">
        <v>0</v>
      </c>
      <c r="O226" s="62">
        <v>2</v>
      </c>
      <c r="P226" s="62">
        <v>0</v>
      </c>
      <c r="Q226" s="62">
        <v>20</v>
      </c>
      <c r="R226" s="62">
        <v>2</v>
      </c>
      <c r="S226" s="62">
        <v>0</v>
      </c>
      <c r="T226" s="62">
        <v>0</v>
      </c>
      <c r="U226" s="62">
        <v>0</v>
      </c>
      <c r="V226" s="62">
        <v>0</v>
      </c>
      <c r="W226" s="62">
        <v>0</v>
      </c>
      <c r="X226" s="62">
        <v>0</v>
      </c>
      <c r="Y226" s="62">
        <v>9</v>
      </c>
      <c r="Z226" s="62">
        <v>0</v>
      </c>
      <c r="AA226" s="62">
        <v>0</v>
      </c>
      <c r="AB226" s="62">
        <v>0</v>
      </c>
      <c r="AC226" s="62">
        <v>42</v>
      </c>
      <c r="AD226" s="62">
        <v>0</v>
      </c>
      <c r="AE226" s="62">
        <v>9</v>
      </c>
      <c r="AF226" s="62">
        <v>3</v>
      </c>
      <c r="AG226" s="62">
        <v>0</v>
      </c>
      <c r="AH226" s="62">
        <v>0</v>
      </c>
      <c r="AI226" s="62">
        <v>0</v>
      </c>
      <c r="AJ226" s="62">
        <v>0</v>
      </c>
      <c r="AK226" s="62">
        <v>0</v>
      </c>
      <c r="AL226" s="62">
        <v>0</v>
      </c>
      <c r="AM226" s="62">
        <v>0</v>
      </c>
      <c r="AN226" s="62">
        <v>0</v>
      </c>
      <c r="AO226" s="62">
        <v>0</v>
      </c>
      <c r="AP226" s="62">
        <v>0</v>
      </c>
      <c r="AQ226" s="62">
        <v>0</v>
      </c>
      <c r="AR226" s="62">
        <v>0</v>
      </c>
      <c r="AS226" s="62">
        <v>0</v>
      </c>
      <c r="AT226" s="62">
        <v>0</v>
      </c>
      <c r="AU226" s="62">
        <v>0</v>
      </c>
      <c r="AV226" s="62">
        <v>0</v>
      </c>
      <c r="AW226" s="62">
        <v>0</v>
      </c>
      <c r="AX226" s="62">
        <v>0</v>
      </c>
      <c r="AY226" s="62">
        <v>0</v>
      </c>
      <c r="AZ226" s="62">
        <v>0</v>
      </c>
      <c r="BA226" s="62">
        <v>0</v>
      </c>
      <c r="BB226" s="62">
        <v>0</v>
      </c>
      <c r="BC226" s="62">
        <v>0</v>
      </c>
      <c r="BD226" s="62">
        <v>0</v>
      </c>
      <c r="BE226" s="62">
        <v>0.25</v>
      </c>
      <c r="BF226" s="62">
        <v>0</v>
      </c>
      <c r="BG226" s="62">
        <v>0</v>
      </c>
      <c r="BH226" s="62">
        <v>0</v>
      </c>
      <c r="BI226" s="62">
        <v>0</v>
      </c>
      <c r="BJ226" s="62">
        <v>0</v>
      </c>
      <c r="BK226" s="62">
        <v>0</v>
      </c>
      <c r="BL226" s="62">
        <v>0</v>
      </c>
      <c r="BM226" s="62">
        <v>0</v>
      </c>
      <c r="BN226" s="62">
        <v>0.25</v>
      </c>
      <c r="BO226" s="62">
        <v>0</v>
      </c>
      <c r="BP226" s="62">
        <v>5</v>
      </c>
      <c r="BQ226" s="62">
        <v>0</v>
      </c>
      <c r="BR226" s="62">
        <v>0</v>
      </c>
      <c r="BS226" s="62">
        <v>0</v>
      </c>
      <c r="BT226" s="62">
        <v>0</v>
      </c>
      <c r="BU226" s="62">
        <v>0.25</v>
      </c>
      <c r="BV226" s="62">
        <v>0</v>
      </c>
      <c r="BW226" s="62">
        <v>0</v>
      </c>
      <c r="BX226" s="62">
        <v>0</v>
      </c>
      <c r="BY226" s="62">
        <v>0</v>
      </c>
      <c r="BZ226" s="62">
        <v>0</v>
      </c>
      <c r="CA226" s="62">
        <v>3</v>
      </c>
      <c r="CB226" s="62">
        <v>0</v>
      </c>
      <c r="CC226" s="62">
        <v>1</v>
      </c>
      <c r="CD226" s="62">
        <v>0</v>
      </c>
      <c r="CE226" s="62">
        <v>0</v>
      </c>
      <c r="CF226" s="62">
        <v>0.25</v>
      </c>
      <c r="CG226" s="62">
        <v>0</v>
      </c>
      <c r="CH226" s="62">
        <v>6</v>
      </c>
      <c r="CI226" s="62">
        <v>0</v>
      </c>
      <c r="CJ226" s="62">
        <v>0</v>
      </c>
      <c r="CK226" s="62">
        <v>0</v>
      </c>
      <c r="CL226" s="62">
        <v>0</v>
      </c>
      <c r="CM226" s="62">
        <v>0</v>
      </c>
      <c r="CN226" s="62">
        <v>0</v>
      </c>
      <c r="CO226" s="62">
        <v>0.25</v>
      </c>
      <c r="CP226" s="62">
        <v>0</v>
      </c>
      <c r="CQ226" s="62">
        <v>0</v>
      </c>
      <c r="CR226" s="62">
        <v>0</v>
      </c>
      <c r="CS226" s="62">
        <v>1</v>
      </c>
      <c r="CT226" s="62">
        <v>0</v>
      </c>
      <c r="CU226" s="62">
        <v>0</v>
      </c>
      <c r="CV226" s="62">
        <v>75</v>
      </c>
      <c r="CW226" s="62">
        <f t="shared" si="0"/>
        <v>80.25</v>
      </c>
      <c r="CX226" s="68">
        <f t="shared" si="1"/>
        <v>99</v>
      </c>
      <c r="CY226" s="92">
        <f t="shared" si="2"/>
        <v>104.25</v>
      </c>
      <c r="CZ226" s="62">
        <v>4</v>
      </c>
      <c r="DA226" s="62"/>
      <c r="DB226" s="62"/>
    </row>
    <row r="227" spans="1:106" s="57" customFormat="1" ht="15.75" customHeight="1" x14ac:dyDescent="0.3">
      <c r="A227" s="62" t="s">
        <v>212</v>
      </c>
      <c r="B227" s="62" t="s">
        <v>782</v>
      </c>
      <c r="C227" s="62" t="s">
        <v>782</v>
      </c>
      <c r="D227" s="62">
        <v>2020</v>
      </c>
      <c r="E227" s="85">
        <v>44005</v>
      </c>
      <c r="F227" s="62" t="s">
        <v>19</v>
      </c>
      <c r="G227" s="62" t="s">
        <v>55</v>
      </c>
      <c r="H227" s="63" t="s">
        <v>26</v>
      </c>
      <c r="I227" s="63" t="s">
        <v>26</v>
      </c>
      <c r="J227" s="63" t="s">
        <v>27</v>
      </c>
      <c r="K227" s="63" t="s">
        <v>26</v>
      </c>
      <c r="L227" s="63" t="s">
        <v>27</v>
      </c>
      <c r="M227" s="62">
        <v>0.5</v>
      </c>
      <c r="N227" s="62">
        <v>1</v>
      </c>
      <c r="O227" s="62">
        <v>0</v>
      </c>
      <c r="P227" s="62">
        <v>0</v>
      </c>
      <c r="Q227" s="62">
        <v>20</v>
      </c>
      <c r="R227" s="62">
        <v>7</v>
      </c>
      <c r="S227" s="62">
        <v>0</v>
      </c>
      <c r="T227" s="62">
        <v>0</v>
      </c>
      <c r="U227" s="62">
        <v>0</v>
      </c>
      <c r="V227" s="62">
        <v>0</v>
      </c>
      <c r="W227" s="62">
        <v>0</v>
      </c>
      <c r="X227" s="62">
        <v>0</v>
      </c>
      <c r="Y227" s="62">
        <v>13</v>
      </c>
      <c r="Z227" s="62">
        <v>0</v>
      </c>
      <c r="AA227" s="62">
        <v>0</v>
      </c>
      <c r="AB227" s="62">
        <v>0</v>
      </c>
      <c r="AC227" s="62">
        <v>30</v>
      </c>
      <c r="AD227" s="62">
        <v>0</v>
      </c>
      <c r="AE227" s="62">
        <v>10</v>
      </c>
      <c r="AF227" s="62">
        <v>1</v>
      </c>
      <c r="AG227" s="62">
        <v>0</v>
      </c>
      <c r="AH227" s="62">
        <v>0</v>
      </c>
      <c r="AI227" s="62">
        <v>0</v>
      </c>
      <c r="AJ227" s="62">
        <v>0</v>
      </c>
      <c r="AK227" s="62">
        <v>0</v>
      </c>
      <c r="AL227" s="62">
        <v>0</v>
      </c>
      <c r="AM227" s="62">
        <v>0.25</v>
      </c>
      <c r="AN227" s="62">
        <v>0</v>
      </c>
      <c r="AO227" s="62">
        <v>0</v>
      </c>
      <c r="AP227" s="62">
        <v>0</v>
      </c>
      <c r="AQ227" s="62">
        <v>0</v>
      </c>
      <c r="AR227" s="62">
        <v>0</v>
      </c>
      <c r="AS227" s="62">
        <v>0</v>
      </c>
      <c r="AT227" s="62">
        <v>0</v>
      </c>
      <c r="AU227" s="62">
        <v>0</v>
      </c>
      <c r="AV227" s="62">
        <v>0</v>
      </c>
      <c r="AW227" s="62">
        <v>0</v>
      </c>
      <c r="AX227" s="62">
        <v>0</v>
      </c>
      <c r="AY227" s="62">
        <v>0</v>
      </c>
      <c r="AZ227" s="62">
        <v>0</v>
      </c>
      <c r="BA227" s="62">
        <v>0</v>
      </c>
      <c r="BB227" s="62">
        <v>0</v>
      </c>
      <c r="BC227" s="62">
        <v>0</v>
      </c>
      <c r="BD227" s="62">
        <v>0</v>
      </c>
      <c r="BE227" s="62">
        <v>0.25</v>
      </c>
      <c r="BF227" s="62">
        <v>0</v>
      </c>
      <c r="BG227" s="62">
        <v>0</v>
      </c>
      <c r="BH227" s="62">
        <v>0</v>
      </c>
      <c r="BI227" s="62">
        <v>0</v>
      </c>
      <c r="BJ227" s="62">
        <v>0</v>
      </c>
      <c r="BK227" s="62">
        <v>0</v>
      </c>
      <c r="BL227" s="62">
        <v>0</v>
      </c>
      <c r="BM227" s="62">
        <v>0</v>
      </c>
      <c r="BN227" s="62">
        <v>2</v>
      </c>
      <c r="BO227" s="62">
        <v>0</v>
      </c>
      <c r="BP227" s="62">
        <v>5</v>
      </c>
      <c r="BQ227" s="62">
        <v>0</v>
      </c>
      <c r="BR227" s="62">
        <v>0</v>
      </c>
      <c r="BS227" s="62">
        <v>0</v>
      </c>
      <c r="BT227" s="62">
        <v>0</v>
      </c>
      <c r="BU227" s="62">
        <v>2</v>
      </c>
      <c r="BV227" s="62">
        <v>0</v>
      </c>
      <c r="BW227" s="62">
        <v>0</v>
      </c>
      <c r="BX227" s="62">
        <v>0</v>
      </c>
      <c r="BY227" s="62">
        <v>0</v>
      </c>
      <c r="BZ227" s="62">
        <v>0</v>
      </c>
      <c r="CA227" s="62">
        <v>0</v>
      </c>
      <c r="CB227" s="62">
        <v>0</v>
      </c>
      <c r="CC227" s="62">
        <v>0</v>
      </c>
      <c r="CD227" s="62">
        <v>0</v>
      </c>
      <c r="CE227" s="62">
        <v>0</v>
      </c>
      <c r="CF227" s="62">
        <v>0.25</v>
      </c>
      <c r="CG227" s="62">
        <v>2</v>
      </c>
      <c r="CH227" s="62">
        <v>7</v>
      </c>
      <c r="CI227" s="62">
        <v>0</v>
      </c>
      <c r="CJ227" s="62">
        <v>0</v>
      </c>
      <c r="CK227" s="62">
        <v>0</v>
      </c>
      <c r="CL227" s="62">
        <v>0.25</v>
      </c>
      <c r="CM227" s="62">
        <v>0</v>
      </c>
      <c r="CN227" s="62">
        <v>0</v>
      </c>
      <c r="CO227" s="62">
        <v>0</v>
      </c>
      <c r="CP227" s="62">
        <v>0</v>
      </c>
      <c r="CQ227" s="62">
        <v>0</v>
      </c>
      <c r="CR227" s="62">
        <v>0</v>
      </c>
      <c r="CS227" s="62">
        <v>1</v>
      </c>
      <c r="CT227" s="62">
        <v>0</v>
      </c>
      <c r="CU227" s="62">
        <v>0</v>
      </c>
      <c r="CV227" s="62">
        <v>70</v>
      </c>
      <c r="CW227" s="62">
        <f t="shared" si="0"/>
        <v>74</v>
      </c>
      <c r="CX227" s="68">
        <f t="shared" si="1"/>
        <v>98.5</v>
      </c>
      <c r="CY227" s="92">
        <f t="shared" si="2"/>
        <v>102.5</v>
      </c>
      <c r="CZ227" s="62">
        <v>7</v>
      </c>
      <c r="DA227" s="62"/>
      <c r="DB227" s="62"/>
    </row>
    <row r="228" spans="1:106" s="57" customFormat="1" ht="15.75" customHeight="1" x14ac:dyDescent="0.3">
      <c r="A228" s="62" t="s">
        <v>212</v>
      </c>
      <c r="B228" s="62" t="s">
        <v>782</v>
      </c>
      <c r="C228" s="62" t="s">
        <v>782</v>
      </c>
      <c r="D228" s="62">
        <v>2020</v>
      </c>
      <c r="E228" s="85">
        <v>44005</v>
      </c>
      <c r="F228" s="62" t="s">
        <v>19</v>
      </c>
      <c r="G228" s="62" t="s">
        <v>57</v>
      </c>
      <c r="H228" s="63" t="s">
        <v>35</v>
      </c>
      <c r="I228" s="63" t="s">
        <v>31</v>
      </c>
      <c r="J228" s="63" t="s">
        <v>31</v>
      </c>
      <c r="K228" s="63" t="s">
        <v>31</v>
      </c>
      <c r="L228" s="63" t="s">
        <v>31</v>
      </c>
      <c r="M228" s="62">
        <v>0.25</v>
      </c>
      <c r="N228" s="62">
        <v>0</v>
      </c>
      <c r="O228" s="62">
        <v>0</v>
      </c>
      <c r="P228" s="62">
        <v>0</v>
      </c>
      <c r="Q228" s="62">
        <v>45</v>
      </c>
      <c r="R228" s="62">
        <v>3</v>
      </c>
      <c r="S228" s="62">
        <v>0</v>
      </c>
      <c r="T228" s="62">
        <v>0</v>
      </c>
      <c r="U228" s="62">
        <v>0.25</v>
      </c>
      <c r="V228" s="62">
        <v>0</v>
      </c>
      <c r="W228" s="62">
        <v>0</v>
      </c>
      <c r="X228" s="62">
        <v>0</v>
      </c>
      <c r="Y228" s="62">
        <v>6</v>
      </c>
      <c r="Z228" s="62">
        <v>0</v>
      </c>
      <c r="AA228" s="62">
        <v>0</v>
      </c>
      <c r="AB228" s="62">
        <v>0</v>
      </c>
      <c r="AC228" s="62">
        <v>2</v>
      </c>
      <c r="AD228" s="62">
        <v>0</v>
      </c>
      <c r="AE228" s="62">
        <v>28</v>
      </c>
      <c r="AF228" s="62">
        <v>0.25</v>
      </c>
      <c r="AG228" s="62">
        <v>0</v>
      </c>
      <c r="AH228" s="62">
        <v>0</v>
      </c>
      <c r="AI228" s="62">
        <v>0</v>
      </c>
      <c r="AJ228" s="62">
        <v>0</v>
      </c>
      <c r="AK228" s="62">
        <v>0</v>
      </c>
      <c r="AL228" s="62">
        <v>0</v>
      </c>
      <c r="AM228" s="62">
        <v>0</v>
      </c>
      <c r="AN228" s="62">
        <v>0</v>
      </c>
      <c r="AO228" s="62">
        <v>0</v>
      </c>
      <c r="AP228" s="62">
        <v>0</v>
      </c>
      <c r="AQ228" s="62">
        <v>0</v>
      </c>
      <c r="AR228" s="62">
        <v>0</v>
      </c>
      <c r="AS228" s="62">
        <v>0</v>
      </c>
      <c r="AT228" s="62">
        <v>0</v>
      </c>
      <c r="AU228" s="62">
        <v>0</v>
      </c>
      <c r="AV228" s="62">
        <v>0</v>
      </c>
      <c r="AW228" s="62">
        <v>3</v>
      </c>
      <c r="AX228" s="62">
        <v>0</v>
      </c>
      <c r="AY228" s="62">
        <v>0</v>
      </c>
      <c r="AZ228" s="62">
        <v>0</v>
      </c>
      <c r="BA228" s="62">
        <v>0</v>
      </c>
      <c r="BB228" s="62">
        <v>0</v>
      </c>
      <c r="BC228" s="62">
        <v>0</v>
      </c>
      <c r="BD228" s="62">
        <v>0</v>
      </c>
      <c r="BE228" s="62">
        <v>0</v>
      </c>
      <c r="BF228" s="62">
        <v>0</v>
      </c>
      <c r="BG228" s="62">
        <v>0</v>
      </c>
      <c r="BH228" s="62">
        <v>0</v>
      </c>
      <c r="BI228" s="62">
        <v>0</v>
      </c>
      <c r="BJ228" s="62">
        <v>0</v>
      </c>
      <c r="BK228" s="62">
        <v>0</v>
      </c>
      <c r="BL228" s="62">
        <v>0</v>
      </c>
      <c r="BM228" s="62">
        <v>0</v>
      </c>
      <c r="BN228" s="62">
        <v>3</v>
      </c>
      <c r="BO228" s="62">
        <v>0</v>
      </c>
      <c r="BP228" s="62">
        <v>2</v>
      </c>
      <c r="BQ228" s="62">
        <v>0</v>
      </c>
      <c r="BR228" s="62">
        <v>0</v>
      </c>
      <c r="BS228" s="62">
        <v>0</v>
      </c>
      <c r="BT228" s="62">
        <v>0</v>
      </c>
      <c r="BU228" s="62">
        <v>0.25</v>
      </c>
      <c r="BV228" s="62">
        <v>0</v>
      </c>
      <c r="BW228" s="62">
        <v>0</v>
      </c>
      <c r="BX228" s="62">
        <v>0</v>
      </c>
      <c r="BY228" s="62">
        <v>0</v>
      </c>
      <c r="BZ228" s="62">
        <v>0</v>
      </c>
      <c r="CA228" s="62">
        <v>5</v>
      </c>
      <c r="CB228" s="62">
        <v>0</v>
      </c>
      <c r="CC228" s="62">
        <v>0</v>
      </c>
      <c r="CD228" s="62">
        <v>0</v>
      </c>
      <c r="CE228" s="62">
        <v>0</v>
      </c>
      <c r="CF228" s="62">
        <v>0</v>
      </c>
      <c r="CG228" s="62">
        <v>0</v>
      </c>
      <c r="CH228" s="62">
        <v>2</v>
      </c>
      <c r="CI228" s="62">
        <v>0</v>
      </c>
      <c r="CJ228" s="62">
        <v>0</v>
      </c>
      <c r="CK228" s="62">
        <v>0</v>
      </c>
      <c r="CL228" s="62">
        <v>0</v>
      </c>
      <c r="CM228" s="62">
        <v>0</v>
      </c>
      <c r="CN228" s="62">
        <v>0</v>
      </c>
      <c r="CO228" s="62">
        <v>0</v>
      </c>
      <c r="CP228" s="62">
        <v>0</v>
      </c>
      <c r="CQ228" s="62">
        <v>0</v>
      </c>
      <c r="CR228" s="62">
        <v>0</v>
      </c>
      <c r="CS228" s="62">
        <v>0</v>
      </c>
      <c r="CT228" s="62">
        <v>0</v>
      </c>
      <c r="CU228" s="62">
        <v>0</v>
      </c>
      <c r="CV228" s="62">
        <v>53</v>
      </c>
      <c r="CW228" s="62">
        <f t="shared" si="0"/>
        <v>51.75</v>
      </c>
      <c r="CX228" s="68">
        <f t="shared" si="1"/>
        <v>101.25</v>
      </c>
      <c r="CY228" s="92">
        <f t="shared" si="2"/>
        <v>100</v>
      </c>
      <c r="CZ228" s="62">
        <v>23</v>
      </c>
      <c r="DA228" s="62"/>
      <c r="DB228" s="62"/>
    </row>
    <row r="229" spans="1:106" s="57" customFormat="1" ht="15.75" customHeight="1" x14ac:dyDescent="0.3">
      <c r="A229" s="62" t="s">
        <v>212</v>
      </c>
      <c r="B229" s="62" t="s">
        <v>782</v>
      </c>
      <c r="C229" s="62" t="s">
        <v>782</v>
      </c>
      <c r="D229" s="62">
        <v>2020</v>
      </c>
      <c r="E229" s="85">
        <v>44005</v>
      </c>
      <c r="F229" s="62" t="s">
        <v>19</v>
      </c>
      <c r="G229" s="62" t="s">
        <v>61</v>
      </c>
      <c r="H229" s="63" t="s">
        <v>31</v>
      </c>
      <c r="I229" s="63" t="s">
        <v>31</v>
      </c>
      <c r="J229" s="63" t="s">
        <v>31</v>
      </c>
      <c r="K229" s="63" t="s">
        <v>31</v>
      </c>
      <c r="L229" s="63" t="s">
        <v>31</v>
      </c>
      <c r="M229" s="62">
        <v>0</v>
      </c>
      <c r="N229" s="62">
        <v>0</v>
      </c>
      <c r="O229" s="62">
        <v>0</v>
      </c>
      <c r="P229" s="62">
        <v>0</v>
      </c>
      <c r="Q229" s="62">
        <v>40</v>
      </c>
      <c r="R229" s="62">
        <v>6</v>
      </c>
      <c r="S229" s="62">
        <v>0</v>
      </c>
      <c r="T229" s="62">
        <v>0</v>
      </c>
      <c r="U229" s="62">
        <v>0.25</v>
      </c>
      <c r="V229" s="62">
        <v>0</v>
      </c>
      <c r="W229" s="62">
        <v>0</v>
      </c>
      <c r="X229" s="62">
        <v>0</v>
      </c>
      <c r="Y229" s="62">
        <v>3</v>
      </c>
      <c r="Z229" s="62">
        <v>0</v>
      </c>
      <c r="AA229" s="62">
        <v>0</v>
      </c>
      <c r="AB229" s="62">
        <v>0</v>
      </c>
      <c r="AC229" s="62">
        <v>4</v>
      </c>
      <c r="AD229" s="62">
        <v>0</v>
      </c>
      <c r="AE229" s="62">
        <v>20</v>
      </c>
      <c r="AF229" s="62">
        <v>0.25</v>
      </c>
      <c r="AG229" s="62">
        <v>0</v>
      </c>
      <c r="AH229" s="62">
        <v>0</v>
      </c>
      <c r="AI229" s="62">
        <v>0</v>
      </c>
      <c r="AJ229" s="62">
        <v>0</v>
      </c>
      <c r="AK229" s="62">
        <v>0</v>
      </c>
      <c r="AL229" s="62">
        <v>0</v>
      </c>
      <c r="AM229" s="62">
        <v>0</v>
      </c>
      <c r="AN229" s="62">
        <v>0</v>
      </c>
      <c r="AO229" s="62">
        <v>0</v>
      </c>
      <c r="AP229" s="62">
        <v>0</v>
      </c>
      <c r="AQ229" s="62">
        <v>0</v>
      </c>
      <c r="AR229" s="62">
        <v>0</v>
      </c>
      <c r="AS229" s="62">
        <v>0</v>
      </c>
      <c r="AT229" s="62">
        <v>0</v>
      </c>
      <c r="AU229" s="62">
        <v>0</v>
      </c>
      <c r="AV229" s="62">
        <v>0</v>
      </c>
      <c r="AW229" s="62">
        <v>3</v>
      </c>
      <c r="AX229" s="62">
        <v>0</v>
      </c>
      <c r="AY229" s="62">
        <v>0</v>
      </c>
      <c r="AZ229" s="62">
        <v>0</v>
      </c>
      <c r="BA229" s="62">
        <v>0</v>
      </c>
      <c r="BB229" s="62">
        <v>0</v>
      </c>
      <c r="BC229" s="62">
        <v>0</v>
      </c>
      <c r="BD229" s="62">
        <v>0</v>
      </c>
      <c r="BE229" s="62">
        <v>0.25</v>
      </c>
      <c r="BF229" s="62">
        <v>0</v>
      </c>
      <c r="BG229" s="62">
        <v>0</v>
      </c>
      <c r="BH229" s="62">
        <v>0</v>
      </c>
      <c r="BI229" s="62">
        <v>0</v>
      </c>
      <c r="BJ229" s="62">
        <v>0</v>
      </c>
      <c r="BK229" s="62">
        <v>0</v>
      </c>
      <c r="BL229" s="62">
        <v>0</v>
      </c>
      <c r="BM229" s="62">
        <v>0</v>
      </c>
      <c r="BN229" s="62">
        <v>1</v>
      </c>
      <c r="BO229" s="62">
        <v>0</v>
      </c>
      <c r="BP229" s="62">
        <v>3</v>
      </c>
      <c r="BQ229" s="62">
        <v>0</v>
      </c>
      <c r="BR229" s="62">
        <v>0</v>
      </c>
      <c r="BS229" s="62">
        <v>0</v>
      </c>
      <c r="BT229" s="62">
        <v>0</v>
      </c>
      <c r="BU229" s="62">
        <v>0</v>
      </c>
      <c r="BV229" s="62">
        <v>0</v>
      </c>
      <c r="BW229" s="62">
        <v>0</v>
      </c>
      <c r="BX229" s="62">
        <v>0</v>
      </c>
      <c r="BY229" s="62">
        <v>0</v>
      </c>
      <c r="BZ229" s="62">
        <v>0</v>
      </c>
      <c r="CA229" s="62">
        <v>5</v>
      </c>
      <c r="CB229" s="62">
        <v>0</v>
      </c>
      <c r="CC229" s="62">
        <v>0</v>
      </c>
      <c r="CD229" s="62">
        <v>0</v>
      </c>
      <c r="CE229" s="62">
        <v>0</v>
      </c>
      <c r="CF229" s="62">
        <v>0.25</v>
      </c>
      <c r="CG229" s="62">
        <v>0</v>
      </c>
      <c r="CH229" s="62">
        <v>16</v>
      </c>
      <c r="CI229" s="62">
        <v>0</v>
      </c>
      <c r="CJ229" s="62">
        <v>0</v>
      </c>
      <c r="CK229" s="62">
        <v>0</v>
      </c>
      <c r="CL229" s="62">
        <v>0</v>
      </c>
      <c r="CM229" s="62">
        <v>0</v>
      </c>
      <c r="CN229" s="62">
        <v>0</v>
      </c>
      <c r="CO229" s="62">
        <v>0.25</v>
      </c>
      <c r="CP229" s="62">
        <v>0</v>
      </c>
      <c r="CQ229" s="62">
        <v>0</v>
      </c>
      <c r="CR229" s="62">
        <v>0</v>
      </c>
      <c r="CS229" s="62">
        <v>0.5</v>
      </c>
      <c r="CT229" s="62">
        <v>0</v>
      </c>
      <c r="CU229" s="62">
        <v>0</v>
      </c>
      <c r="CV229" s="62">
        <v>55</v>
      </c>
      <c r="CW229" s="62">
        <f t="shared" si="0"/>
        <v>56.75</v>
      </c>
      <c r="CX229" s="68">
        <f t="shared" si="1"/>
        <v>101</v>
      </c>
      <c r="CY229" s="92">
        <f t="shared" si="2"/>
        <v>102.75</v>
      </c>
      <c r="CZ229" s="62">
        <v>4</v>
      </c>
      <c r="DA229" s="62"/>
      <c r="DB229" s="62"/>
    </row>
    <row r="230" spans="1:106" s="57" customFormat="1" ht="15.75" customHeight="1" x14ac:dyDescent="0.3">
      <c r="A230" s="62" t="s">
        <v>212</v>
      </c>
      <c r="B230" s="62" t="s">
        <v>782</v>
      </c>
      <c r="C230" s="62" t="s">
        <v>782</v>
      </c>
      <c r="D230" s="62">
        <v>2020</v>
      </c>
      <c r="E230" s="85">
        <v>44005</v>
      </c>
      <c r="F230" s="62" t="s">
        <v>19</v>
      </c>
      <c r="G230" s="62" t="s">
        <v>64</v>
      </c>
      <c r="H230" s="63" t="s">
        <v>22</v>
      </c>
      <c r="I230" s="63" t="s">
        <v>22</v>
      </c>
      <c r="J230" s="63" t="s">
        <v>21</v>
      </c>
      <c r="K230" s="63" t="s">
        <v>22</v>
      </c>
      <c r="L230" s="63" t="s">
        <v>21</v>
      </c>
      <c r="M230" s="62">
        <v>0</v>
      </c>
      <c r="N230" s="62">
        <v>0</v>
      </c>
      <c r="O230" s="62">
        <v>0.5</v>
      </c>
      <c r="P230" s="62">
        <v>0</v>
      </c>
      <c r="Q230" s="62">
        <v>20</v>
      </c>
      <c r="R230" s="62">
        <v>3</v>
      </c>
      <c r="S230" s="62">
        <v>0</v>
      </c>
      <c r="T230" s="62">
        <v>0</v>
      </c>
      <c r="U230" s="62">
        <v>0.25</v>
      </c>
      <c r="V230" s="62">
        <v>0</v>
      </c>
      <c r="W230" s="62">
        <v>0</v>
      </c>
      <c r="X230" s="62">
        <v>0</v>
      </c>
      <c r="Y230" s="62">
        <v>6</v>
      </c>
      <c r="Z230" s="62">
        <v>0</v>
      </c>
      <c r="AA230" s="62">
        <v>0</v>
      </c>
      <c r="AB230" s="62">
        <v>0</v>
      </c>
      <c r="AC230" s="62">
        <v>5</v>
      </c>
      <c r="AD230" s="62">
        <v>0</v>
      </c>
      <c r="AE230" s="62">
        <v>20</v>
      </c>
      <c r="AF230" s="62">
        <v>0.25</v>
      </c>
      <c r="AG230" s="62">
        <v>0</v>
      </c>
      <c r="AH230" s="62">
        <v>0</v>
      </c>
      <c r="AI230" s="62">
        <v>0</v>
      </c>
      <c r="AJ230" s="62">
        <v>0</v>
      </c>
      <c r="AK230" s="62">
        <v>0</v>
      </c>
      <c r="AL230" s="62">
        <v>0</v>
      </c>
      <c r="AM230" s="62">
        <v>0</v>
      </c>
      <c r="AN230" s="62">
        <v>0</v>
      </c>
      <c r="AO230" s="62">
        <v>0</v>
      </c>
      <c r="AP230" s="62">
        <v>0</v>
      </c>
      <c r="AQ230" s="62">
        <v>0</v>
      </c>
      <c r="AR230" s="62">
        <v>0</v>
      </c>
      <c r="AS230" s="62">
        <v>0</v>
      </c>
      <c r="AT230" s="62">
        <v>0</v>
      </c>
      <c r="AU230" s="62">
        <v>0</v>
      </c>
      <c r="AV230" s="62">
        <v>0</v>
      </c>
      <c r="AW230" s="62">
        <v>4</v>
      </c>
      <c r="AX230" s="62">
        <v>0</v>
      </c>
      <c r="AY230" s="62">
        <v>0</v>
      </c>
      <c r="AZ230" s="62">
        <v>0</v>
      </c>
      <c r="BA230" s="62">
        <v>0</v>
      </c>
      <c r="BB230" s="62">
        <v>0</v>
      </c>
      <c r="BC230" s="62">
        <v>0</v>
      </c>
      <c r="BD230" s="62">
        <v>0</v>
      </c>
      <c r="BE230" s="62">
        <v>0.5</v>
      </c>
      <c r="BF230" s="62">
        <v>0</v>
      </c>
      <c r="BG230" s="62">
        <v>0</v>
      </c>
      <c r="BH230" s="62">
        <v>0</v>
      </c>
      <c r="BI230" s="62">
        <v>0</v>
      </c>
      <c r="BJ230" s="62">
        <v>0</v>
      </c>
      <c r="BK230" s="62">
        <v>0</v>
      </c>
      <c r="BL230" s="62">
        <v>0</v>
      </c>
      <c r="BM230" s="62">
        <v>0</v>
      </c>
      <c r="BN230" s="62">
        <v>0.25</v>
      </c>
      <c r="BO230" s="62">
        <v>0</v>
      </c>
      <c r="BP230" s="62">
        <v>18</v>
      </c>
      <c r="BQ230" s="62">
        <v>0</v>
      </c>
      <c r="BR230" s="62">
        <v>0</v>
      </c>
      <c r="BS230" s="62">
        <v>0</v>
      </c>
      <c r="BT230" s="62">
        <v>0</v>
      </c>
      <c r="BU230" s="62">
        <v>0.5</v>
      </c>
      <c r="BV230" s="62">
        <v>0</v>
      </c>
      <c r="BW230" s="62">
        <v>0</v>
      </c>
      <c r="BX230" s="62">
        <v>0</v>
      </c>
      <c r="BY230" s="62">
        <v>0</v>
      </c>
      <c r="BZ230" s="62">
        <v>2</v>
      </c>
      <c r="CA230" s="62">
        <v>7</v>
      </c>
      <c r="CB230" s="62">
        <v>0</v>
      </c>
      <c r="CC230" s="62">
        <v>3</v>
      </c>
      <c r="CD230" s="62">
        <v>0</v>
      </c>
      <c r="CE230" s="62">
        <v>0</v>
      </c>
      <c r="CF230" s="62">
        <v>0.5</v>
      </c>
      <c r="CG230" s="62">
        <v>0</v>
      </c>
      <c r="CH230" s="62">
        <v>10</v>
      </c>
      <c r="CI230" s="62">
        <v>0</v>
      </c>
      <c r="CJ230" s="62">
        <v>0</v>
      </c>
      <c r="CK230" s="62">
        <v>0</v>
      </c>
      <c r="CL230" s="62">
        <v>0</v>
      </c>
      <c r="CM230" s="62">
        <v>0</v>
      </c>
      <c r="CN230" s="62">
        <v>0</v>
      </c>
      <c r="CO230" s="62">
        <v>0</v>
      </c>
      <c r="CP230" s="62">
        <v>0</v>
      </c>
      <c r="CQ230" s="62">
        <v>0</v>
      </c>
      <c r="CR230" s="62">
        <v>0</v>
      </c>
      <c r="CS230" s="62">
        <v>2</v>
      </c>
      <c r="CT230" s="62">
        <v>0</v>
      </c>
      <c r="CU230" s="62">
        <v>0</v>
      </c>
      <c r="CV230" s="62">
        <v>78</v>
      </c>
      <c r="CW230" s="62">
        <f t="shared" si="0"/>
        <v>79.25</v>
      </c>
      <c r="CX230" s="68">
        <f t="shared" si="1"/>
        <v>101.5</v>
      </c>
      <c r="CY230" s="92">
        <f t="shared" si="2"/>
        <v>102.75</v>
      </c>
      <c r="CZ230" s="62">
        <v>0</v>
      </c>
      <c r="DA230" s="62"/>
      <c r="DB230" s="62" t="s">
        <v>1241</v>
      </c>
    </row>
    <row r="231" spans="1:106" s="57" customFormat="1" ht="15.75" customHeight="1" x14ac:dyDescent="0.3">
      <c r="A231" s="62" t="s">
        <v>212</v>
      </c>
      <c r="B231" s="62" t="s">
        <v>782</v>
      </c>
      <c r="C231" s="62" t="s">
        <v>782</v>
      </c>
      <c r="D231" s="62">
        <v>2020</v>
      </c>
      <c r="E231" s="85">
        <v>44005</v>
      </c>
      <c r="F231" s="62" t="s">
        <v>19</v>
      </c>
      <c r="G231" s="62" t="s">
        <v>67</v>
      </c>
      <c r="H231" s="63" t="s">
        <v>21</v>
      </c>
      <c r="I231" s="63" t="s">
        <v>21</v>
      </c>
      <c r="J231" s="63" t="s">
        <v>22</v>
      </c>
      <c r="K231" s="63" t="s">
        <v>21</v>
      </c>
      <c r="L231" s="63" t="s">
        <v>22</v>
      </c>
      <c r="M231" s="62">
        <v>1</v>
      </c>
      <c r="N231" s="62">
        <v>0</v>
      </c>
      <c r="O231" s="62">
        <v>0.25</v>
      </c>
      <c r="P231" s="62">
        <v>0</v>
      </c>
      <c r="Q231" s="62">
        <v>20</v>
      </c>
      <c r="R231" s="62">
        <v>4</v>
      </c>
      <c r="S231" s="62">
        <v>0</v>
      </c>
      <c r="T231" s="62">
        <v>0</v>
      </c>
      <c r="U231" s="62">
        <v>0</v>
      </c>
      <c r="V231" s="62">
        <v>0</v>
      </c>
      <c r="W231" s="62">
        <v>0</v>
      </c>
      <c r="X231" s="62">
        <v>0</v>
      </c>
      <c r="Y231" s="62">
        <v>3</v>
      </c>
      <c r="Z231" s="62">
        <v>0</v>
      </c>
      <c r="AA231" s="62">
        <v>0</v>
      </c>
      <c r="AB231" s="62">
        <v>0</v>
      </c>
      <c r="AC231" s="62">
        <v>50</v>
      </c>
      <c r="AD231" s="62">
        <v>0</v>
      </c>
      <c r="AE231" s="62">
        <v>5</v>
      </c>
      <c r="AF231" s="62">
        <v>4</v>
      </c>
      <c r="AG231" s="62">
        <v>0</v>
      </c>
      <c r="AH231" s="62">
        <v>0</v>
      </c>
      <c r="AI231" s="62">
        <v>0</v>
      </c>
      <c r="AJ231" s="62">
        <v>0</v>
      </c>
      <c r="AK231" s="62">
        <v>0</v>
      </c>
      <c r="AL231" s="62">
        <v>0</v>
      </c>
      <c r="AM231" s="62">
        <v>0</v>
      </c>
      <c r="AN231" s="62">
        <v>0</v>
      </c>
      <c r="AO231" s="62">
        <v>0</v>
      </c>
      <c r="AP231" s="62">
        <v>0</v>
      </c>
      <c r="AQ231" s="62">
        <v>0</v>
      </c>
      <c r="AR231" s="62">
        <v>0</v>
      </c>
      <c r="AS231" s="62">
        <v>0</v>
      </c>
      <c r="AT231" s="62">
        <v>0</v>
      </c>
      <c r="AU231" s="62">
        <v>0</v>
      </c>
      <c r="AV231" s="62">
        <v>0</v>
      </c>
      <c r="AW231" s="62">
        <v>0</v>
      </c>
      <c r="AX231" s="62">
        <v>0</v>
      </c>
      <c r="AY231" s="62">
        <v>0</v>
      </c>
      <c r="AZ231" s="62">
        <v>0</v>
      </c>
      <c r="BA231" s="62">
        <v>0</v>
      </c>
      <c r="BB231" s="62">
        <v>0</v>
      </c>
      <c r="BC231" s="62">
        <v>0</v>
      </c>
      <c r="BD231" s="62">
        <v>0</v>
      </c>
      <c r="BE231" s="62">
        <v>0</v>
      </c>
      <c r="BF231" s="62">
        <v>0</v>
      </c>
      <c r="BG231" s="62">
        <v>0</v>
      </c>
      <c r="BH231" s="62">
        <v>0</v>
      </c>
      <c r="BI231" s="62">
        <v>0</v>
      </c>
      <c r="BJ231" s="62">
        <v>0</v>
      </c>
      <c r="BK231" s="62">
        <v>0</v>
      </c>
      <c r="BL231" s="62">
        <v>0</v>
      </c>
      <c r="BM231" s="62">
        <v>0</v>
      </c>
      <c r="BN231" s="62">
        <v>3</v>
      </c>
      <c r="BO231" s="62">
        <v>0</v>
      </c>
      <c r="BP231" s="62">
        <v>3</v>
      </c>
      <c r="BQ231" s="62">
        <v>0</v>
      </c>
      <c r="BR231" s="62">
        <v>0</v>
      </c>
      <c r="BS231" s="62">
        <v>0</v>
      </c>
      <c r="BT231" s="62">
        <v>0</v>
      </c>
      <c r="BU231" s="62">
        <v>0</v>
      </c>
      <c r="BV231" s="62">
        <v>0</v>
      </c>
      <c r="BW231" s="62">
        <v>0</v>
      </c>
      <c r="BX231" s="62">
        <v>0</v>
      </c>
      <c r="BY231" s="62">
        <v>0</v>
      </c>
      <c r="BZ231" s="62">
        <v>0</v>
      </c>
      <c r="CA231" s="62">
        <v>0</v>
      </c>
      <c r="CB231" s="62">
        <v>0</v>
      </c>
      <c r="CC231" s="62">
        <v>0</v>
      </c>
      <c r="CD231" s="62">
        <v>0</v>
      </c>
      <c r="CE231" s="62">
        <v>0</v>
      </c>
      <c r="CF231" s="62">
        <v>1</v>
      </c>
      <c r="CG231" s="62">
        <v>0</v>
      </c>
      <c r="CH231" s="62">
        <v>6</v>
      </c>
      <c r="CI231" s="62">
        <v>0</v>
      </c>
      <c r="CJ231" s="62">
        <v>0</v>
      </c>
      <c r="CK231" s="62">
        <v>0</v>
      </c>
      <c r="CL231" s="62">
        <v>0.5</v>
      </c>
      <c r="CM231" s="62">
        <v>0</v>
      </c>
      <c r="CN231" s="62">
        <v>0</v>
      </c>
      <c r="CO231" s="62">
        <v>0</v>
      </c>
      <c r="CP231" s="62">
        <v>0</v>
      </c>
      <c r="CQ231" s="62">
        <v>0</v>
      </c>
      <c r="CR231" s="62">
        <v>0</v>
      </c>
      <c r="CS231" s="62">
        <v>0.5</v>
      </c>
      <c r="CT231" s="62">
        <v>0</v>
      </c>
      <c r="CU231" s="62">
        <v>0</v>
      </c>
      <c r="CV231" s="62">
        <v>75</v>
      </c>
      <c r="CW231" s="62">
        <f t="shared" si="0"/>
        <v>76</v>
      </c>
      <c r="CX231" s="68">
        <f t="shared" si="1"/>
        <v>100.25</v>
      </c>
      <c r="CY231" s="92">
        <f t="shared" si="2"/>
        <v>101.25</v>
      </c>
      <c r="CZ231" s="62">
        <v>15</v>
      </c>
      <c r="DA231" s="62"/>
      <c r="DB231" s="62"/>
    </row>
    <row r="232" spans="1:106" s="57" customFormat="1" ht="15.75" customHeight="1" x14ac:dyDescent="0.3">
      <c r="A232" s="62" t="s">
        <v>212</v>
      </c>
      <c r="B232" s="62" t="s">
        <v>782</v>
      </c>
      <c r="C232" s="62" t="s">
        <v>782</v>
      </c>
      <c r="D232" s="62">
        <v>2020</v>
      </c>
      <c r="E232" s="85">
        <v>44005</v>
      </c>
      <c r="F232" s="62" t="s">
        <v>19</v>
      </c>
      <c r="G232" s="62" t="s">
        <v>71</v>
      </c>
      <c r="H232" s="63" t="s">
        <v>45</v>
      </c>
      <c r="I232" s="63" t="s">
        <v>45</v>
      </c>
      <c r="J232" s="63" t="s">
        <v>45</v>
      </c>
      <c r="K232" s="63" t="s">
        <v>45</v>
      </c>
      <c r="L232" s="63" t="s">
        <v>45</v>
      </c>
      <c r="M232" s="62">
        <v>0.25</v>
      </c>
      <c r="N232" s="62">
        <v>0</v>
      </c>
      <c r="O232" s="62">
        <v>0.25</v>
      </c>
      <c r="P232" s="62">
        <v>0</v>
      </c>
      <c r="Q232" s="62">
        <v>9</v>
      </c>
      <c r="R232" s="62">
        <v>4</v>
      </c>
      <c r="S232" s="62">
        <v>0</v>
      </c>
      <c r="T232" s="62">
        <v>0</v>
      </c>
      <c r="U232" s="62">
        <v>0</v>
      </c>
      <c r="V232" s="62">
        <v>0</v>
      </c>
      <c r="W232" s="62">
        <v>0</v>
      </c>
      <c r="X232" s="62">
        <v>0</v>
      </c>
      <c r="Y232" s="62">
        <v>12</v>
      </c>
      <c r="Z232" s="62">
        <v>0</v>
      </c>
      <c r="AA232" s="62">
        <v>0</v>
      </c>
      <c r="AB232" s="62">
        <v>0</v>
      </c>
      <c r="AC232" s="62">
        <v>55</v>
      </c>
      <c r="AD232" s="62">
        <v>0</v>
      </c>
      <c r="AE232" s="62">
        <v>15</v>
      </c>
      <c r="AF232" s="62">
        <v>0</v>
      </c>
      <c r="AG232" s="62">
        <v>0</v>
      </c>
      <c r="AH232" s="62">
        <v>0</v>
      </c>
      <c r="AI232" s="62">
        <v>0</v>
      </c>
      <c r="AJ232" s="62">
        <v>0</v>
      </c>
      <c r="AK232" s="62">
        <v>0</v>
      </c>
      <c r="AL232" s="62">
        <v>0</v>
      </c>
      <c r="AM232" s="62">
        <v>0</v>
      </c>
      <c r="AN232" s="62">
        <v>0</v>
      </c>
      <c r="AO232" s="62">
        <v>0</v>
      </c>
      <c r="AP232" s="62">
        <v>0</v>
      </c>
      <c r="AQ232" s="62">
        <v>0</v>
      </c>
      <c r="AR232" s="62">
        <v>0</v>
      </c>
      <c r="AS232" s="62">
        <v>0</v>
      </c>
      <c r="AT232" s="62">
        <v>0</v>
      </c>
      <c r="AU232" s="62">
        <v>0</v>
      </c>
      <c r="AV232" s="62">
        <v>0</v>
      </c>
      <c r="AW232" s="62">
        <v>0</v>
      </c>
      <c r="AX232" s="62">
        <v>0</v>
      </c>
      <c r="AY232" s="62">
        <v>0</v>
      </c>
      <c r="AZ232" s="62">
        <v>0</v>
      </c>
      <c r="BA232" s="62">
        <v>0</v>
      </c>
      <c r="BB232" s="62">
        <v>0</v>
      </c>
      <c r="BC232" s="62">
        <v>0</v>
      </c>
      <c r="BD232" s="62">
        <v>0</v>
      </c>
      <c r="BE232" s="62">
        <v>0.25</v>
      </c>
      <c r="BF232" s="62">
        <v>0</v>
      </c>
      <c r="BG232" s="62">
        <v>0</v>
      </c>
      <c r="BH232" s="62">
        <v>0</v>
      </c>
      <c r="BI232" s="62">
        <v>0</v>
      </c>
      <c r="BJ232" s="62">
        <v>0</v>
      </c>
      <c r="BK232" s="62">
        <v>0</v>
      </c>
      <c r="BL232" s="62">
        <v>0</v>
      </c>
      <c r="BM232" s="62">
        <v>0</v>
      </c>
      <c r="BN232" s="62">
        <v>0</v>
      </c>
      <c r="BO232" s="62">
        <v>0</v>
      </c>
      <c r="BP232" s="62">
        <v>2</v>
      </c>
      <c r="BQ232" s="62">
        <v>0</v>
      </c>
      <c r="BR232" s="62">
        <v>0</v>
      </c>
      <c r="BS232" s="62">
        <v>0</v>
      </c>
      <c r="BT232" s="62">
        <v>0</v>
      </c>
      <c r="BU232" s="62">
        <v>0</v>
      </c>
      <c r="BV232" s="62">
        <v>0</v>
      </c>
      <c r="BW232" s="62">
        <v>0</v>
      </c>
      <c r="BX232" s="62">
        <v>0</v>
      </c>
      <c r="BY232" s="62">
        <v>0</v>
      </c>
      <c r="BZ232" s="62">
        <v>0</v>
      </c>
      <c r="CA232" s="62">
        <v>0</v>
      </c>
      <c r="CB232" s="62">
        <v>0</v>
      </c>
      <c r="CC232" s="62">
        <v>0</v>
      </c>
      <c r="CD232" s="62">
        <v>0</v>
      </c>
      <c r="CE232" s="62">
        <v>0</v>
      </c>
      <c r="CF232" s="62">
        <v>0.25</v>
      </c>
      <c r="CG232" s="62">
        <v>0</v>
      </c>
      <c r="CH232" s="62">
        <v>4</v>
      </c>
      <c r="CI232" s="62">
        <v>0</v>
      </c>
      <c r="CJ232" s="62">
        <v>0</v>
      </c>
      <c r="CK232" s="62">
        <v>0</v>
      </c>
      <c r="CL232" s="62">
        <v>0</v>
      </c>
      <c r="CM232" s="62">
        <v>0</v>
      </c>
      <c r="CN232" s="62">
        <v>0</v>
      </c>
      <c r="CO232" s="62">
        <v>0</v>
      </c>
      <c r="CP232" s="62">
        <v>0</v>
      </c>
      <c r="CQ232" s="62">
        <v>0</v>
      </c>
      <c r="CR232" s="62">
        <v>0</v>
      </c>
      <c r="CS232" s="62">
        <v>0</v>
      </c>
      <c r="CT232" s="62">
        <v>0</v>
      </c>
      <c r="CU232" s="62">
        <v>0</v>
      </c>
      <c r="CV232" s="62">
        <v>85</v>
      </c>
      <c r="CW232" s="62">
        <f t="shared" si="0"/>
        <v>88.5</v>
      </c>
      <c r="CX232" s="68">
        <f t="shared" si="1"/>
        <v>98.5</v>
      </c>
      <c r="CY232" s="92">
        <f t="shared" si="2"/>
        <v>102</v>
      </c>
      <c r="CZ232" s="62">
        <v>0</v>
      </c>
      <c r="DA232" s="62"/>
      <c r="DB232" s="62" t="s">
        <v>896</v>
      </c>
    </row>
    <row r="233" spans="1:106" s="57" customFormat="1" ht="15.75" customHeight="1" x14ac:dyDescent="0.3">
      <c r="A233" s="62" t="s">
        <v>212</v>
      </c>
      <c r="B233" s="62" t="s">
        <v>782</v>
      </c>
      <c r="C233" s="62" t="s">
        <v>782</v>
      </c>
      <c r="D233" s="62">
        <v>2020</v>
      </c>
      <c r="E233" s="85">
        <v>44005</v>
      </c>
      <c r="F233" s="62" t="s">
        <v>19</v>
      </c>
      <c r="G233" s="62" t="s">
        <v>74</v>
      </c>
      <c r="H233" s="63" t="s">
        <v>27</v>
      </c>
      <c r="I233" s="63" t="s">
        <v>27</v>
      </c>
      <c r="J233" s="63" t="s">
        <v>26</v>
      </c>
      <c r="K233" s="63" t="s">
        <v>27</v>
      </c>
      <c r="L233" s="63" t="s">
        <v>26</v>
      </c>
      <c r="M233" s="62">
        <v>0</v>
      </c>
      <c r="N233" s="62">
        <v>0</v>
      </c>
      <c r="O233" s="62">
        <v>0</v>
      </c>
      <c r="P233" s="62">
        <v>0</v>
      </c>
      <c r="Q233" s="62">
        <v>25</v>
      </c>
      <c r="R233" s="62">
        <v>4</v>
      </c>
      <c r="S233" s="62">
        <v>0</v>
      </c>
      <c r="T233" s="62">
        <v>0</v>
      </c>
      <c r="U233" s="62">
        <v>0</v>
      </c>
      <c r="V233" s="62">
        <v>0</v>
      </c>
      <c r="W233" s="62">
        <v>0</v>
      </c>
      <c r="X233" s="62">
        <v>0</v>
      </c>
      <c r="Y233" s="62">
        <v>18</v>
      </c>
      <c r="Z233" s="62">
        <v>0</v>
      </c>
      <c r="AA233" s="62">
        <v>0</v>
      </c>
      <c r="AB233" s="62">
        <v>0</v>
      </c>
      <c r="AC233" s="62">
        <v>28</v>
      </c>
      <c r="AD233" s="62">
        <v>0.5</v>
      </c>
      <c r="AE233" s="62">
        <v>17.5</v>
      </c>
      <c r="AF233" s="62">
        <v>0.25</v>
      </c>
      <c r="AG233" s="62">
        <v>0</v>
      </c>
      <c r="AH233" s="62">
        <v>0</v>
      </c>
      <c r="AI233" s="62">
        <v>0</v>
      </c>
      <c r="AJ233" s="62">
        <v>0</v>
      </c>
      <c r="AK233" s="62">
        <v>0</v>
      </c>
      <c r="AL233" s="62">
        <v>0</v>
      </c>
      <c r="AM233" s="62">
        <v>0</v>
      </c>
      <c r="AN233" s="62">
        <v>0</v>
      </c>
      <c r="AO233" s="62">
        <v>0</v>
      </c>
      <c r="AP233" s="62">
        <v>0</v>
      </c>
      <c r="AQ233" s="62">
        <v>0</v>
      </c>
      <c r="AR233" s="62">
        <v>0</v>
      </c>
      <c r="AS233" s="62">
        <v>0</v>
      </c>
      <c r="AT233" s="62">
        <v>0</v>
      </c>
      <c r="AU233" s="62">
        <v>0</v>
      </c>
      <c r="AV233" s="62">
        <v>0</v>
      </c>
      <c r="AW233" s="62">
        <v>0</v>
      </c>
      <c r="AX233" s="62">
        <v>0</v>
      </c>
      <c r="AY233" s="62">
        <v>0</v>
      </c>
      <c r="AZ233" s="62">
        <v>0</v>
      </c>
      <c r="BA233" s="62">
        <v>0</v>
      </c>
      <c r="BB233" s="62">
        <v>0</v>
      </c>
      <c r="BC233" s="62">
        <v>0</v>
      </c>
      <c r="BD233" s="62">
        <v>0</v>
      </c>
      <c r="BE233" s="62">
        <v>0.25</v>
      </c>
      <c r="BF233" s="62">
        <v>0</v>
      </c>
      <c r="BG233" s="62">
        <v>0</v>
      </c>
      <c r="BH233" s="62">
        <v>0</v>
      </c>
      <c r="BI233" s="62">
        <v>0</v>
      </c>
      <c r="BJ233" s="62">
        <v>0</v>
      </c>
      <c r="BK233" s="62">
        <v>0</v>
      </c>
      <c r="BL233" s="62">
        <v>0</v>
      </c>
      <c r="BM233" s="62">
        <v>0</v>
      </c>
      <c r="BN233" s="62">
        <v>0.5</v>
      </c>
      <c r="BO233" s="62">
        <v>0</v>
      </c>
      <c r="BP233" s="62">
        <v>3</v>
      </c>
      <c r="BQ233" s="62">
        <v>0</v>
      </c>
      <c r="BR233" s="62">
        <v>0</v>
      </c>
      <c r="BS233" s="62">
        <v>0</v>
      </c>
      <c r="BT233" s="62">
        <v>0</v>
      </c>
      <c r="BU233" s="62">
        <v>0</v>
      </c>
      <c r="BV233" s="62">
        <v>0</v>
      </c>
      <c r="BW233" s="62">
        <v>0</v>
      </c>
      <c r="BX233" s="62">
        <v>0</v>
      </c>
      <c r="BY233" s="62">
        <v>0</v>
      </c>
      <c r="BZ233" s="62">
        <v>0</v>
      </c>
      <c r="CA233" s="62">
        <v>1</v>
      </c>
      <c r="CB233" s="62">
        <v>0</v>
      </c>
      <c r="CC233" s="62">
        <v>0.25</v>
      </c>
      <c r="CD233" s="62">
        <v>0</v>
      </c>
      <c r="CE233" s="62">
        <v>0</v>
      </c>
      <c r="CF233" s="62">
        <v>0.25</v>
      </c>
      <c r="CG233" s="62">
        <v>0</v>
      </c>
      <c r="CH233" s="62">
        <v>7</v>
      </c>
      <c r="CI233" s="62">
        <v>0</v>
      </c>
      <c r="CJ233" s="62">
        <v>0</v>
      </c>
      <c r="CK233" s="62">
        <v>0</v>
      </c>
      <c r="CL233" s="62">
        <v>0</v>
      </c>
      <c r="CM233" s="62">
        <v>0</v>
      </c>
      <c r="CN233" s="62">
        <v>0</v>
      </c>
      <c r="CO233" s="62">
        <v>0</v>
      </c>
      <c r="CP233" s="62">
        <v>0</v>
      </c>
      <c r="CQ233" s="62">
        <v>0</v>
      </c>
      <c r="CR233" s="62">
        <v>0</v>
      </c>
      <c r="CS233" s="62">
        <v>0.25</v>
      </c>
      <c r="CT233" s="62">
        <v>0</v>
      </c>
      <c r="CU233" s="62">
        <v>0</v>
      </c>
      <c r="CV233" s="62">
        <v>70</v>
      </c>
      <c r="CW233" s="62">
        <f t="shared" si="0"/>
        <v>76.75</v>
      </c>
      <c r="CX233" s="68">
        <f t="shared" si="1"/>
        <v>99</v>
      </c>
      <c r="CY233" s="92">
        <f t="shared" si="2"/>
        <v>105.75</v>
      </c>
      <c r="CZ233" s="62">
        <v>1</v>
      </c>
      <c r="DA233" s="62"/>
      <c r="DB233" s="62" t="s">
        <v>896</v>
      </c>
    </row>
    <row r="234" spans="1:106" s="57" customFormat="1" ht="15.75" customHeight="1" x14ac:dyDescent="0.3">
      <c r="A234" s="62" t="s">
        <v>212</v>
      </c>
      <c r="B234" s="62" t="s">
        <v>782</v>
      </c>
      <c r="C234" s="62" t="s">
        <v>782</v>
      </c>
      <c r="D234" s="62">
        <v>2020</v>
      </c>
      <c r="E234" s="85">
        <v>44005</v>
      </c>
      <c r="F234" s="62" t="s">
        <v>19</v>
      </c>
      <c r="G234" s="62" t="s">
        <v>77</v>
      </c>
      <c r="H234" s="63" t="s">
        <v>21</v>
      </c>
      <c r="I234" s="63" t="s">
        <v>21</v>
      </c>
      <c r="J234" s="63" t="s">
        <v>22</v>
      </c>
      <c r="K234" s="63" t="s">
        <v>21</v>
      </c>
      <c r="L234" s="63" t="s">
        <v>22</v>
      </c>
      <c r="M234" s="62">
        <v>0</v>
      </c>
      <c r="N234" s="62">
        <v>0</v>
      </c>
      <c r="O234" s="62">
        <v>0.5</v>
      </c>
      <c r="P234" s="62">
        <v>0</v>
      </c>
      <c r="Q234" s="62">
        <v>48</v>
      </c>
      <c r="R234" s="62">
        <v>1</v>
      </c>
      <c r="S234" s="62">
        <v>0</v>
      </c>
      <c r="T234" s="62">
        <v>0</v>
      </c>
      <c r="U234" s="62">
        <v>0</v>
      </c>
      <c r="V234" s="62">
        <v>0</v>
      </c>
      <c r="W234" s="62">
        <v>0</v>
      </c>
      <c r="X234" s="62">
        <v>0</v>
      </c>
      <c r="Y234" s="62">
        <v>16</v>
      </c>
      <c r="Z234" s="62">
        <v>0</v>
      </c>
      <c r="AA234" s="62">
        <v>0</v>
      </c>
      <c r="AB234" s="62">
        <v>0</v>
      </c>
      <c r="AC234" s="62">
        <v>5</v>
      </c>
      <c r="AD234" s="62">
        <v>0</v>
      </c>
      <c r="AE234" s="62">
        <v>20</v>
      </c>
      <c r="AF234" s="62">
        <v>0.25</v>
      </c>
      <c r="AG234" s="62">
        <v>0</v>
      </c>
      <c r="AH234" s="62">
        <v>0</v>
      </c>
      <c r="AI234" s="62">
        <v>0</v>
      </c>
      <c r="AJ234" s="62">
        <v>0</v>
      </c>
      <c r="AK234" s="62">
        <v>0</v>
      </c>
      <c r="AL234" s="62">
        <v>0</v>
      </c>
      <c r="AM234" s="62">
        <v>0</v>
      </c>
      <c r="AN234" s="62">
        <v>0</v>
      </c>
      <c r="AO234" s="62">
        <v>0</v>
      </c>
      <c r="AP234" s="62">
        <v>0</v>
      </c>
      <c r="AQ234" s="62">
        <v>0</v>
      </c>
      <c r="AR234" s="62">
        <v>0</v>
      </c>
      <c r="AS234" s="62">
        <v>0</v>
      </c>
      <c r="AT234" s="62">
        <v>0</v>
      </c>
      <c r="AU234" s="62">
        <v>0</v>
      </c>
      <c r="AV234" s="62">
        <v>0</v>
      </c>
      <c r="AW234" s="62">
        <v>0</v>
      </c>
      <c r="AX234" s="62">
        <v>0</v>
      </c>
      <c r="AY234" s="62">
        <v>0</v>
      </c>
      <c r="AZ234" s="62">
        <v>0</v>
      </c>
      <c r="BA234" s="62">
        <v>0</v>
      </c>
      <c r="BB234" s="62">
        <v>0</v>
      </c>
      <c r="BC234" s="62">
        <v>0</v>
      </c>
      <c r="BD234" s="62">
        <v>0</v>
      </c>
      <c r="BE234" s="62">
        <v>0.25</v>
      </c>
      <c r="BF234" s="62">
        <v>0</v>
      </c>
      <c r="BG234" s="62">
        <v>0</v>
      </c>
      <c r="BH234" s="62">
        <v>0</v>
      </c>
      <c r="BI234" s="62">
        <v>0</v>
      </c>
      <c r="BJ234" s="62">
        <v>0</v>
      </c>
      <c r="BK234" s="62">
        <v>0</v>
      </c>
      <c r="BL234" s="62">
        <v>0</v>
      </c>
      <c r="BM234" s="62">
        <v>0</v>
      </c>
      <c r="BN234" s="62">
        <v>1</v>
      </c>
      <c r="BO234" s="62">
        <v>0</v>
      </c>
      <c r="BP234" s="62">
        <v>3</v>
      </c>
      <c r="BQ234" s="62">
        <v>0</v>
      </c>
      <c r="BR234" s="62">
        <v>0</v>
      </c>
      <c r="BS234" s="62">
        <v>0</v>
      </c>
      <c r="BT234" s="62">
        <v>0.25</v>
      </c>
      <c r="BU234" s="62">
        <v>0</v>
      </c>
      <c r="BV234" s="62">
        <v>0</v>
      </c>
      <c r="BW234" s="62">
        <v>0</v>
      </c>
      <c r="BX234" s="62">
        <v>0</v>
      </c>
      <c r="BY234" s="62">
        <v>0</v>
      </c>
      <c r="BZ234" s="62">
        <v>0</v>
      </c>
      <c r="CA234" s="62">
        <v>0</v>
      </c>
      <c r="CB234" s="62">
        <v>0</v>
      </c>
      <c r="CC234" s="62">
        <v>2</v>
      </c>
      <c r="CD234" s="62">
        <v>0</v>
      </c>
      <c r="CE234" s="62">
        <v>0</v>
      </c>
      <c r="CF234" s="62">
        <v>0.25</v>
      </c>
      <c r="CG234" s="62">
        <v>0</v>
      </c>
      <c r="CH234" s="62">
        <v>7</v>
      </c>
      <c r="CI234" s="62">
        <v>0</v>
      </c>
      <c r="CJ234" s="62">
        <v>0</v>
      </c>
      <c r="CK234" s="62">
        <v>0</v>
      </c>
      <c r="CL234" s="62">
        <v>0.25</v>
      </c>
      <c r="CM234" s="62">
        <v>0</v>
      </c>
      <c r="CN234" s="62">
        <v>0</v>
      </c>
      <c r="CO234" s="62">
        <v>0</v>
      </c>
      <c r="CP234" s="62">
        <v>0</v>
      </c>
      <c r="CQ234" s="62">
        <v>0</v>
      </c>
      <c r="CR234" s="62">
        <v>0</v>
      </c>
      <c r="CS234" s="62">
        <v>0.25</v>
      </c>
      <c r="CT234" s="62">
        <v>0</v>
      </c>
      <c r="CU234" s="62">
        <v>0</v>
      </c>
      <c r="CV234" s="62">
        <v>50</v>
      </c>
      <c r="CW234" s="62">
        <f t="shared" si="0"/>
        <v>55.5</v>
      </c>
      <c r="CX234" s="68">
        <f t="shared" si="1"/>
        <v>99.5</v>
      </c>
      <c r="CY234" s="92">
        <f t="shared" si="2"/>
        <v>105</v>
      </c>
      <c r="CZ234" s="62">
        <v>7</v>
      </c>
      <c r="DA234" s="62"/>
      <c r="DB234" s="62"/>
    </row>
    <row r="235" spans="1:106" s="57" customFormat="1" ht="15.75" customHeight="1" x14ac:dyDescent="0.3">
      <c r="A235" s="62" t="s">
        <v>212</v>
      </c>
      <c r="B235" s="62" t="s">
        <v>782</v>
      </c>
      <c r="C235" s="62" t="s">
        <v>782</v>
      </c>
      <c r="D235" s="62">
        <v>2020</v>
      </c>
      <c r="E235" s="85">
        <v>44005</v>
      </c>
      <c r="F235" s="62" t="s">
        <v>19</v>
      </c>
      <c r="G235" s="62" t="s">
        <v>80</v>
      </c>
      <c r="H235" s="63" t="s">
        <v>45</v>
      </c>
      <c r="I235" s="63" t="s">
        <v>45</v>
      </c>
      <c r="J235" s="63" t="s">
        <v>45</v>
      </c>
      <c r="K235" s="63" t="s">
        <v>45</v>
      </c>
      <c r="L235" s="63" t="s">
        <v>45</v>
      </c>
      <c r="M235" s="62">
        <v>0.5</v>
      </c>
      <c r="N235" s="62">
        <v>0</v>
      </c>
      <c r="O235" s="62">
        <v>0</v>
      </c>
      <c r="P235" s="62">
        <v>0</v>
      </c>
      <c r="Q235" s="62">
        <v>28</v>
      </c>
      <c r="R235" s="62">
        <v>6</v>
      </c>
      <c r="S235" s="62">
        <v>0</v>
      </c>
      <c r="T235" s="62">
        <v>0</v>
      </c>
      <c r="U235" s="62">
        <v>0</v>
      </c>
      <c r="V235" s="62">
        <v>0</v>
      </c>
      <c r="W235" s="62">
        <v>0</v>
      </c>
      <c r="X235" s="62">
        <v>0</v>
      </c>
      <c r="Y235" s="62">
        <v>25</v>
      </c>
      <c r="Z235" s="62">
        <v>0</v>
      </c>
      <c r="AA235" s="62">
        <v>0</v>
      </c>
      <c r="AB235" s="62">
        <v>0</v>
      </c>
      <c r="AC235" s="62">
        <v>18</v>
      </c>
      <c r="AD235" s="62">
        <v>0</v>
      </c>
      <c r="AE235" s="62">
        <v>4</v>
      </c>
      <c r="AF235" s="62">
        <v>1</v>
      </c>
      <c r="AG235" s="62">
        <v>0</v>
      </c>
      <c r="AH235" s="62">
        <v>0</v>
      </c>
      <c r="AI235" s="62">
        <v>0</v>
      </c>
      <c r="AJ235" s="62">
        <v>0</v>
      </c>
      <c r="AK235" s="62">
        <v>0</v>
      </c>
      <c r="AL235" s="62">
        <v>0</v>
      </c>
      <c r="AM235" s="62">
        <v>0</v>
      </c>
      <c r="AN235" s="62">
        <v>0</v>
      </c>
      <c r="AO235" s="62">
        <v>0</v>
      </c>
      <c r="AP235" s="62">
        <v>0</v>
      </c>
      <c r="AQ235" s="62">
        <v>0</v>
      </c>
      <c r="AR235" s="62">
        <v>0</v>
      </c>
      <c r="AS235" s="62">
        <v>0</v>
      </c>
      <c r="AT235" s="62">
        <v>0</v>
      </c>
      <c r="AU235" s="62">
        <v>0</v>
      </c>
      <c r="AV235" s="62">
        <v>0</v>
      </c>
      <c r="AW235" s="62">
        <v>0</v>
      </c>
      <c r="AX235" s="62">
        <v>0</v>
      </c>
      <c r="AY235" s="62">
        <v>0</v>
      </c>
      <c r="AZ235" s="62">
        <v>0</v>
      </c>
      <c r="BA235" s="62">
        <v>0</v>
      </c>
      <c r="BB235" s="62">
        <v>0</v>
      </c>
      <c r="BC235" s="62">
        <v>0</v>
      </c>
      <c r="BD235" s="62">
        <v>0</v>
      </c>
      <c r="BE235" s="62">
        <v>0.25</v>
      </c>
      <c r="BF235" s="62">
        <v>0</v>
      </c>
      <c r="BG235" s="62">
        <v>0</v>
      </c>
      <c r="BH235" s="62">
        <v>0</v>
      </c>
      <c r="BI235" s="62">
        <v>0</v>
      </c>
      <c r="BJ235" s="62">
        <v>0</v>
      </c>
      <c r="BK235" s="62">
        <v>0</v>
      </c>
      <c r="BL235" s="62">
        <v>0</v>
      </c>
      <c r="BM235" s="62">
        <v>0</v>
      </c>
      <c r="BN235" s="62">
        <v>1</v>
      </c>
      <c r="BO235" s="62">
        <v>0</v>
      </c>
      <c r="BP235" s="62">
        <v>3</v>
      </c>
      <c r="BQ235" s="62">
        <v>0</v>
      </c>
      <c r="BR235" s="62">
        <v>0</v>
      </c>
      <c r="BS235" s="62">
        <v>0</v>
      </c>
      <c r="BT235" s="62">
        <v>0.25</v>
      </c>
      <c r="BU235" s="62">
        <v>0.5</v>
      </c>
      <c r="BV235" s="62">
        <v>0</v>
      </c>
      <c r="BW235" s="62">
        <v>0</v>
      </c>
      <c r="BX235" s="62">
        <v>0</v>
      </c>
      <c r="BY235" s="62">
        <v>0</v>
      </c>
      <c r="BZ235" s="62">
        <v>0</v>
      </c>
      <c r="CA235" s="62">
        <v>1</v>
      </c>
      <c r="CB235" s="62">
        <v>0</v>
      </c>
      <c r="CC235" s="62">
        <v>0</v>
      </c>
      <c r="CD235" s="62">
        <v>0</v>
      </c>
      <c r="CE235" s="62">
        <v>0</v>
      </c>
      <c r="CF235" s="62">
        <v>0</v>
      </c>
      <c r="CG235" s="62">
        <v>0.5</v>
      </c>
      <c r="CH235" s="62">
        <v>13</v>
      </c>
      <c r="CI235" s="62">
        <v>0</v>
      </c>
      <c r="CJ235" s="62">
        <v>0</v>
      </c>
      <c r="CK235" s="62">
        <v>0</v>
      </c>
      <c r="CL235" s="62">
        <v>0.25</v>
      </c>
      <c r="CM235" s="62">
        <v>0</v>
      </c>
      <c r="CN235" s="62">
        <v>0</v>
      </c>
      <c r="CO235" s="62">
        <v>0</v>
      </c>
      <c r="CP235" s="62">
        <v>0</v>
      </c>
      <c r="CQ235" s="62">
        <v>0</v>
      </c>
      <c r="CR235" s="62">
        <v>0</v>
      </c>
      <c r="CS235" s="62">
        <v>1</v>
      </c>
      <c r="CT235" s="62">
        <v>0</v>
      </c>
      <c r="CU235" s="62">
        <v>0</v>
      </c>
      <c r="CV235" s="62">
        <v>65</v>
      </c>
      <c r="CW235" s="62">
        <f t="shared" si="0"/>
        <v>68.75</v>
      </c>
      <c r="CX235" s="68">
        <f t="shared" si="1"/>
        <v>99.5</v>
      </c>
      <c r="CY235" s="92">
        <f t="shared" si="2"/>
        <v>103.25</v>
      </c>
      <c r="CZ235" s="62">
        <v>7</v>
      </c>
      <c r="DA235" s="62"/>
      <c r="DB235" s="62"/>
    </row>
    <row r="236" spans="1:106" s="57" customFormat="1" ht="15.75" customHeight="1" x14ac:dyDescent="0.3">
      <c r="A236" s="62" t="s">
        <v>212</v>
      </c>
      <c r="B236" s="62" t="s">
        <v>782</v>
      </c>
      <c r="C236" s="62" t="s">
        <v>782</v>
      </c>
      <c r="D236" s="62">
        <v>2020</v>
      </c>
      <c r="E236" s="85">
        <v>44005</v>
      </c>
      <c r="F236" s="62" t="s">
        <v>19</v>
      </c>
      <c r="G236" s="62" t="s">
        <v>83</v>
      </c>
      <c r="H236" s="63" t="s">
        <v>35</v>
      </c>
      <c r="I236" s="63" t="s">
        <v>31</v>
      </c>
      <c r="J236" s="63" t="s">
        <v>31</v>
      </c>
      <c r="K236" s="63" t="s">
        <v>31</v>
      </c>
      <c r="L236" s="63" t="s">
        <v>31</v>
      </c>
      <c r="M236" s="62">
        <v>1</v>
      </c>
      <c r="N236" s="62">
        <v>5</v>
      </c>
      <c r="O236" s="62">
        <v>2</v>
      </c>
      <c r="P236" s="62">
        <v>0.5</v>
      </c>
      <c r="Q236" s="62">
        <v>35</v>
      </c>
      <c r="R236" s="62">
        <v>17</v>
      </c>
      <c r="S236" s="62">
        <v>0</v>
      </c>
      <c r="T236" s="62">
        <v>0</v>
      </c>
      <c r="U236" s="62">
        <v>0</v>
      </c>
      <c r="V236" s="62">
        <v>0</v>
      </c>
      <c r="W236" s="62">
        <v>0</v>
      </c>
      <c r="X236" s="62">
        <v>0</v>
      </c>
      <c r="Y236" s="62">
        <v>13</v>
      </c>
      <c r="Z236" s="62">
        <v>0</v>
      </c>
      <c r="AA236" s="62">
        <v>0</v>
      </c>
      <c r="AB236" s="62">
        <v>0</v>
      </c>
      <c r="AC236" s="62">
        <v>3</v>
      </c>
      <c r="AD236" s="62">
        <v>0</v>
      </c>
      <c r="AE236" s="62">
        <v>0.25</v>
      </c>
      <c r="AF236" s="62">
        <v>1</v>
      </c>
      <c r="AG236" s="62">
        <v>0</v>
      </c>
      <c r="AH236" s="62">
        <v>0</v>
      </c>
      <c r="AI236" s="62">
        <v>0</v>
      </c>
      <c r="AJ236" s="62">
        <v>0</v>
      </c>
      <c r="AK236" s="62">
        <v>0</v>
      </c>
      <c r="AL236" s="62">
        <v>0</v>
      </c>
      <c r="AM236" s="62">
        <v>0</v>
      </c>
      <c r="AN236" s="62">
        <v>0</v>
      </c>
      <c r="AO236" s="62">
        <v>0</v>
      </c>
      <c r="AP236" s="62">
        <v>0</v>
      </c>
      <c r="AQ236" s="62">
        <v>0</v>
      </c>
      <c r="AR236" s="62">
        <v>0</v>
      </c>
      <c r="AS236" s="62">
        <v>0</v>
      </c>
      <c r="AT236" s="62">
        <v>0</v>
      </c>
      <c r="AU236" s="62">
        <v>0</v>
      </c>
      <c r="AV236" s="62">
        <v>0</v>
      </c>
      <c r="AW236" s="62">
        <v>0</v>
      </c>
      <c r="AX236" s="62">
        <v>0</v>
      </c>
      <c r="AY236" s="62">
        <v>10</v>
      </c>
      <c r="AZ236" s="62">
        <v>0</v>
      </c>
      <c r="BA236" s="62">
        <v>0</v>
      </c>
      <c r="BB236" s="62">
        <v>0</v>
      </c>
      <c r="BC236" s="62">
        <v>0</v>
      </c>
      <c r="BD236" s="62">
        <v>0</v>
      </c>
      <c r="BE236" s="62">
        <v>0</v>
      </c>
      <c r="BF236" s="62">
        <v>0</v>
      </c>
      <c r="BG236" s="62">
        <v>0</v>
      </c>
      <c r="BH236" s="62">
        <v>0</v>
      </c>
      <c r="BI236" s="62">
        <v>0</v>
      </c>
      <c r="BJ236" s="62">
        <v>0</v>
      </c>
      <c r="BK236" s="62">
        <v>0</v>
      </c>
      <c r="BL236" s="62">
        <v>0</v>
      </c>
      <c r="BM236" s="62">
        <v>0</v>
      </c>
      <c r="BN236" s="62">
        <v>0</v>
      </c>
      <c r="BO236" s="62">
        <v>0</v>
      </c>
      <c r="BP236" s="62">
        <v>2</v>
      </c>
      <c r="BQ236" s="62">
        <v>0</v>
      </c>
      <c r="BR236" s="62">
        <v>0</v>
      </c>
      <c r="BS236" s="62">
        <v>0</v>
      </c>
      <c r="BT236" s="62">
        <v>0</v>
      </c>
      <c r="BU236" s="62">
        <v>0</v>
      </c>
      <c r="BV236" s="62">
        <v>0</v>
      </c>
      <c r="BW236" s="62">
        <v>0</v>
      </c>
      <c r="BX236" s="62">
        <v>0</v>
      </c>
      <c r="BY236" s="62">
        <v>0</v>
      </c>
      <c r="BZ236" s="62">
        <v>0</v>
      </c>
      <c r="CA236" s="62">
        <v>2</v>
      </c>
      <c r="CB236" s="62">
        <v>0</v>
      </c>
      <c r="CC236" s="62">
        <v>0</v>
      </c>
      <c r="CD236" s="62">
        <v>0</v>
      </c>
      <c r="CE236" s="62">
        <v>0</v>
      </c>
      <c r="CF236" s="62">
        <v>0</v>
      </c>
      <c r="CG236" s="62">
        <v>0</v>
      </c>
      <c r="CH236" s="62">
        <v>8</v>
      </c>
      <c r="CI236" s="62">
        <v>0</v>
      </c>
      <c r="CJ236" s="62">
        <v>0</v>
      </c>
      <c r="CK236" s="62">
        <v>0</v>
      </c>
      <c r="CL236" s="62">
        <v>0</v>
      </c>
      <c r="CM236" s="62">
        <v>0</v>
      </c>
      <c r="CN236" s="62">
        <v>0</v>
      </c>
      <c r="CO236" s="62">
        <v>0</v>
      </c>
      <c r="CP236" s="62">
        <v>0</v>
      </c>
      <c r="CQ236" s="62">
        <v>0</v>
      </c>
      <c r="CR236" s="62">
        <v>0</v>
      </c>
      <c r="CS236" s="62">
        <v>0.25</v>
      </c>
      <c r="CT236" s="62">
        <v>0</v>
      </c>
      <c r="CU236" s="62">
        <v>0</v>
      </c>
      <c r="CV236" s="62">
        <v>40</v>
      </c>
      <c r="CW236" s="62">
        <f t="shared" si="0"/>
        <v>39.5</v>
      </c>
      <c r="CX236" s="68">
        <f t="shared" si="1"/>
        <v>100.5</v>
      </c>
      <c r="CY236" s="92">
        <f t="shared" si="2"/>
        <v>100</v>
      </c>
      <c r="CZ236" s="62">
        <v>0</v>
      </c>
      <c r="DA236" s="62"/>
      <c r="DB236" s="62" t="s">
        <v>1242</v>
      </c>
    </row>
    <row r="237" spans="1:106" s="57" customFormat="1" ht="15.75" customHeight="1" x14ac:dyDescent="0.3">
      <c r="A237" s="62" t="s">
        <v>212</v>
      </c>
      <c r="B237" s="62" t="s">
        <v>782</v>
      </c>
      <c r="C237" s="62" t="s">
        <v>782</v>
      </c>
      <c r="D237" s="62">
        <v>2020</v>
      </c>
      <c r="E237" s="85">
        <v>44005</v>
      </c>
      <c r="F237" s="62" t="s">
        <v>19</v>
      </c>
      <c r="G237" s="62" t="s">
        <v>86</v>
      </c>
      <c r="H237" s="63" t="s">
        <v>22</v>
      </c>
      <c r="I237" s="63" t="s">
        <v>22</v>
      </c>
      <c r="J237" s="63" t="s">
        <v>21</v>
      </c>
      <c r="K237" s="63" t="s">
        <v>22</v>
      </c>
      <c r="L237" s="63" t="s">
        <v>21</v>
      </c>
      <c r="M237" s="62">
        <v>0.25</v>
      </c>
      <c r="N237" s="62">
        <v>0.25</v>
      </c>
      <c r="O237" s="62">
        <v>2</v>
      </c>
      <c r="P237" s="62">
        <v>0</v>
      </c>
      <c r="Q237" s="62">
        <v>12</v>
      </c>
      <c r="R237" s="62">
        <v>10</v>
      </c>
      <c r="S237" s="62">
        <v>0</v>
      </c>
      <c r="T237" s="62">
        <v>0</v>
      </c>
      <c r="U237" s="62">
        <v>0</v>
      </c>
      <c r="V237" s="62">
        <v>0</v>
      </c>
      <c r="W237" s="62">
        <v>0</v>
      </c>
      <c r="X237" s="62">
        <v>0</v>
      </c>
      <c r="Y237" s="62">
        <v>15</v>
      </c>
      <c r="Z237" s="62">
        <v>0</v>
      </c>
      <c r="AA237" s="62">
        <v>0</v>
      </c>
      <c r="AB237" s="62">
        <v>0</v>
      </c>
      <c r="AC237" s="62">
        <v>30</v>
      </c>
      <c r="AD237" s="62">
        <v>0</v>
      </c>
      <c r="AE237" s="62">
        <v>2</v>
      </c>
      <c r="AF237" s="62">
        <v>2</v>
      </c>
      <c r="AG237" s="62">
        <v>0</v>
      </c>
      <c r="AH237" s="62">
        <v>0</v>
      </c>
      <c r="AI237" s="62">
        <v>0</v>
      </c>
      <c r="AJ237" s="62">
        <v>0</v>
      </c>
      <c r="AK237" s="62">
        <v>0</v>
      </c>
      <c r="AL237" s="62">
        <v>0</v>
      </c>
      <c r="AM237" s="62">
        <v>0</v>
      </c>
      <c r="AN237" s="62">
        <v>0</v>
      </c>
      <c r="AO237" s="62">
        <v>0</v>
      </c>
      <c r="AP237" s="62">
        <v>0</v>
      </c>
      <c r="AQ237" s="62">
        <v>0</v>
      </c>
      <c r="AR237" s="62">
        <v>0</v>
      </c>
      <c r="AS237" s="62">
        <v>0</v>
      </c>
      <c r="AT237" s="62">
        <v>0</v>
      </c>
      <c r="AU237" s="62">
        <v>0</v>
      </c>
      <c r="AV237" s="62">
        <v>0</v>
      </c>
      <c r="AW237" s="62">
        <v>0</v>
      </c>
      <c r="AX237" s="62">
        <v>0</v>
      </c>
      <c r="AY237" s="62">
        <v>0</v>
      </c>
      <c r="AZ237" s="62">
        <v>0</v>
      </c>
      <c r="BA237" s="62">
        <v>0</v>
      </c>
      <c r="BB237" s="62">
        <v>0</v>
      </c>
      <c r="BC237" s="62">
        <v>0.25</v>
      </c>
      <c r="BD237" s="62">
        <v>0</v>
      </c>
      <c r="BE237" s="62">
        <v>0.25</v>
      </c>
      <c r="BF237" s="62">
        <v>0</v>
      </c>
      <c r="BG237" s="62">
        <v>0</v>
      </c>
      <c r="BH237" s="62">
        <v>0</v>
      </c>
      <c r="BI237" s="62">
        <v>0</v>
      </c>
      <c r="BJ237" s="62">
        <v>0</v>
      </c>
      <c r="BK237" s="62">
        <v>0</v>
      </c>
      <c r="BL237" s="62">
        <v>0</v>
      </c>
      <c r="BM237" s="62">
        <v>0</v>
      </c>
      <c r="BN237" s="62">
        <v>0.5</v>
      </c>
      <c r="BO237" s="62">
        <v>0</v>
      </c>
      <c r="BP237" s="62">
        <v>4</v>
      </c>
      <c r="BQ237" s="62">
        <v>0</v>
      </c>
      <c r="BR237" s="62">
        <v>0</v>
      </c>
      <c r="BS237" s="62">
        <v>0</v>
      </c>
      <c r="BT237" s="62">
        <v>0</v>
      </c>
      <c r="BU237" s="62">
        <v>4</v>
      </c>
      <c r="BV237" s="62">
        <v>0</v>
      </c>
      <c r="BW237" s="62">
        <v>0</v>
      </c>
      <c r="BX237" s="62">
        <v>0</v>
      </c>
      <c r="BY237" s="62">
        <v>0</v>
      </c>
      <c r="BZ237" s="62">
        <v>0</v>
      </c>
      <c r="CA237" s="62">
        <v>4</v>
      </c>
      <c r="CB237" s="62">
        <v>0</v>
      </c>
      <c r="CC237" s="62">
        <v>0</v>
      </c>
      <c r="CD237" s="62">
        <v>0</v>
      </c>
      <c r="CE237" s="62">
        <v>0</v>
      </c>
      <c r="CF237" s="62">
        <v>0.25</v>
      </c>
      <c r="CG237" s="62">
        <v>0</v>
      </c>
      <c r="CH237" s="62">
        <v>13</v>
      </c>
      <c r="CI237" s="62">
        <v>0</v>
      </c>
      <c r="CJ237" s="62">
        <v>0</v>
      </c>
      <c r="CK237" s="62">
        <v>0</v>
      </c>
      <c r="CL237" s="62">
        <v>0</v>
      </c>
      <c r="CM237" s="62">
        <v>0</v>
      </c>
      <c r="CN237" s="62">
        <v>0</v>
      </c>
      <c r="CO237" s="62">
        <v>0</v>
      </c>
      <c r="CP237" s="62">
        <v>0</v>
      </c>
      <c r="CQ237" s="62">
        <v>0</v>
      </c>
      <c r="CR237" s="62">
        <v>0</v>
      </c>
      <c r="CS237" s="62">
        <v>2</v>
      </c>
      <c r="CT237" s="62">
        <v>0</v>
      </c>
      <c r="CU237" s="62">
        <v>0</v>
      </c>
      <c r="CV237" s="62">
        <v>75</v>
      </c>
      <c r="CW237" s="62">
        <f t="shared" si="0"/>
        <v>77.25</v>
      </c>
      <c r="CX237" s="68">
        <f t="shared" si="1"/>
        <v>99.5</v>
      </c>
      <c r="CY237" s="92">
        <f t="shared" si="2"/>
        <v>101.75</v>
      </c>
      <c r="CZ237" s="62">
        <v>3</v>
      </c>
      <c r="DA237" s="62"/>
      <c r="DB237" s="62"/>
    </row>
    <row r="238" spans="1:106" s="57" customFormat="1" ht="15.75" customHeight="1" x14ac:dyDescent="0.3">
      <c r="A238" s="62" t="s">
        <v>212</v>
      </c>
      <c r="B238" s="62" t="s">
        <v>782</v>
      </c>
      <c r="C238" s="62" t="s">
        <v>782</v>
      </c>
      <c r="D238" s="62">
        <v>2020</v>
      </c>
      <c r="E238" s="85">
        <v>44005</v>
      </c>
      <c r="F238" s="62" t="s">
        <v>19</v>
      </c>
      <c r="G238" s="62" t="s">
        <v>89</v>
      </c>
      <c r="H238" s="63" t="s">
        <v>31</v>
      </c>
      <c r="I238" s="63" t="s">
        <v>31</v>
      </c>
      <c r="J238" s="63" t="s">
        <v>31</v>
      </c>
      <c r="K238" s="63" t="s">
        <v>31</v>
      </c>
      <c r="L238" s="63" t="s">
        <v>31</v>
      </c>
      <c r="M238" s="62">
        <v>0.25</v>
      </c>
      <c r="N238" s="62">
        <v>2</v>
      </c>
      <c r="O238" s="62">
        <v>0</v>
      </c>
      <c r="P238" s="62">
        <v>0</v>
      </c>
      <c r="Q238" s="62">
        <v>10</v>
      </c>
      <c r="R238" s="62">
        <v>12</v>
      </c>
      <c r="S238" s="62">
        <v>0</v>
      </c>
      <c r="T238" s="62">
        <v>0</v>
      </c>
      <c r="U238" s="62">
        <v>0.25</v>
      </c>
      <c r="V238" s="62">
        <v>0</v>
      </c>
      <c r="W238" s="62">
        <v>0</v>
      </c>
      <c r="X238" s="62">
        <v>0</v>
      </c>
      <c r="Y238" s="62">
        <v>26</v>
      </c>
      <c r="Z238" s="62">
        <v>0</v>
      </c>
      <c r="AA238" s="62">
        <v>0</v>
      </c>
      <c r="AB238" s="62">
        <v>0</v>
      </c>
      <c r="AC238" s="62">
        <v>21</v>
      </c>
      <c r="AD238" s="62">
        <v>0</v>
      </c>
      <c r="AE238" s="62">
        <v>0.25</v>
      </c>
      <c r="AF238" s="62">
        <v>1</v>
      </c>
      <c r="AG238" s="62">
        <v>0</v>
      </c>
      <c r="AH238" s="62">
        <v>0</v>
      </c>
      <c r="AI238" s="62">
        <v>0</v>
      </c>
      <c r="AJ238" s="62">
        <v>0</v>
      </c>
      <c r="AK238" s="62">
        <v>0</v>
      </c>
      <c r="AL238" s="62">
        <v>0</v>
      </c>
      <c r="AM238" s="62">
        <v>0</v>
      </c>
      <c r="AN238" s="62">
        <v>0</v>
      </c>
      <c r="AO238" s="62">
        <v>0</v>
      </c>
      <c r="AP238" s="62">
        <v>0</v>
      </c>
      <c r="AQ238" s="62">
        <v>0</v>
      </c>
      <c r="AR238" s="62">
        <v>0</v>
      </c>
      <c r="AS238" s="62">
        <v>0</v>
      </c>
      <c r="AT238" s="62">
        <v>0</v>
      </c>
      <c r="AU238" s="62">
        <v>0</v>
      </c>
      <c r="AV238" s="62">
        <v>0</v>
      </c>
      <c r="AW238" s="62">
        <v>0</v>
      </c>
      <c r="AX238" s="62">
        <v>0</v>
      </c>
      <c r="AY238" s="62">
        <v>0</v>
      </c>
      <c r="AZ238" s="62">
        <v>0</v>
      </c>
      <c r="BA238" s="62">
        <v>0</v>
      </c>
      <c r="BB238" s="62">
        <v>0</v>
      </c>
      <c r="BC238" s="62">
        <v>0</v>
      </c>
      <c r="BD238" s="62">
        <v>0</v>
      </c>
      <c r="BE238" s="62">
        <v>0.25</v>
      </c>
      <c r="BF238" s="62">
        <v>0</v>
      </c>
      <c r="BG238" s="62">
        <v>0</v>
      </c>
      <c r="BH238" s="62">
        <v>0</v>
      </c>
      <c r="BI238" s="62">
        <v>0</v>
      </c>
      <c r="BJ238" s="62">
        <v>0</v>
      </c>
      <c r="BK238" s="62">
        <v>0</v>
      </c>
      <c r="BL238" s="62">
        <v>0</v>
      </c>
      <c r="BM238" s="62">
        <v>0</v>
      </c>
      <c r="BN238" s="62">
        <v>0.25</v>
      </c>
      <c r="BO238" s="62">
        <v>0</v>
      </c>
      <c r="BP238" s="62">
        <v>3</v>
      </c>
      <c r="BQ238" s="62">
        <v>0</v>
      </c>
      <c r="BR238" s="62">
        <v>0</v>
      </c>
      <c r="BS238" s="62">
        <v>0</v>
      </c>
      <c r="BT238" s="62">
        <v>0.25</v>
      </c>
      <c r="BU238" s="62">
        <v>2</v>
      </c>
      <c r="BV238" s="62">
        <v>0</v>
      </c>
      <c r="BW238" s="62">
        <v>0</v>
      </c>
      <c r="BX238" s="62">
        <v>0</v>
      </c>
      <c r="BY238" s="62">
        <v>0</v>
      </c>
      <c r="BZ238" s="62">
        <v>0</v>
      </c>
      <c r="CA238" s="62">
        <v>0</v>
      </c>
      <c r="CB238" s="62">
        <v>0</v>
      </c>
      <c r="CC238" s="62">
        <v>0</v>
      </c>
      <c r="CD238" s="62">
        <v>0</v>
      </c>
      <c r="CE238" s="62">
        <v>0</v>
      </c>
      <c r="CF238" s="62">
        <v>0.25</v>
      </c>
      <c r="CG238" s="62">
        <v>0</v>
      </c>
      <c r="CH238" s="62">
        <v>25</v>
      </c>
      <c r="CI238" s="62">
        <v>0</v>
      </c>
      <c r="CJ238" s="62">
        <v>0</v>
      </c>
      <c r="CK238" s="62">
        <v>0</v>
      </c>
      <c r="CL238" s="62">
        <v>0</v>
      </c>
      <c r="CM238" s="62">
        <v>0</v>
      </c>
      <c r="CN238" s="62">
        <v>0</v>
      </c>
      <c r="CO238" s="62">
        <v>0</v>
      </c>
      <c r="CP238" s="62">
        <v>0</v>
      </c>
      <c r="CQ238" s="62">
        <v>0</v>
      </c>
      <c r="CR238" s="62">
        <v>0</v>
      </c>
      <c r="CS238" s="62">
        <v>2</v>
      </c>
      <c r="CT238" s="62">
        <v>0</v>
      </c>
      <c r="CU238" s="62">
        <v>0</v>
      </c>
      <c r="CV238" s="62">
        <v>75</v>
      </c>
      <c r="CW238" s="62">
        <f t="shared" si="0"/>
        <v>81.5</v>
      </c>
      <c r="CX238" s="68">
        <f t="shared" si="1"/>
        <v>99.25</v>
      </c>
      <c r="CY238" s="92">
        <f t="shared" si="2"/>
        <v>105.75</v>
      </c>
      <c r="CZ238" s="62">
        <v>0</v>
      </c>
      <c r="DA238" s="62"/>
      <c r="DB238" s="62" t="s">
        <v>1243</v>
      </c>
    </row>
    <row r="239" spans="1:106" s="57" customFormat="1" ht="15.75" customHeight="1" x14ac:dyDescent="0.3">
      <c r="A239" s="62" t="s">
        <v>212</v>
      </c>
      <c r="B239" s="62" t="s">
        <v>782</v>
      </c>
      <c r="C239" s="62" t="s">
        <v>782</v>
      </c>
      <c r="D239" s="62">
        <v>2020</v>
      </c>
      <c r="E239" s="85">
        <v>44005</v>
      </c>
      <c r="F239" s="62" t="s">
        <v>19</v>
      </c>
      <c r="G239" s="62" t="s">
        <v>92</v>
      </c>
      <c r="H239" s="63" t="s">
        <v>26</v>
      </c>
      <c r="I239" s="63" t="s">
        <v>26</v>
      </c>
      <c r="J239" s="63" t="s">
        <v>27</v>
      </c>
      <c r="K239" s="63" t="s">
        <v>26</v>
      </c>
      <c r="L239" s="63" t="s">
        <v>27</v>
      </c>
      <c r="M239" s="62">
        <v>0</v>
      </c>
      <c r="N239" s="62">
        <v>0</v>
      </c>
      <c r="O239" s="62">
        <v>0.25</v>
      </c>
      <c r="P239" s="62">
        <v>0</v>
      </c>
      <c r="Q239" s="62">
        <v>15</v>
      </c>
      <c r="R239" s="62">
        <v>0.5</v>
      </c>
      <c r="S239" s="62">
        <v>0</v>
      </c>
      <c r="T239" s="62">
        <v>0</v>
      </c>
      <c r="U239" s="62">
        <v>0.25</v>
      </c>
      <c r="V239" s="62">
        <v>0</v>
      </c>
      <c r="W239" s="62">
        <v>0</v>
      </c>
      <c r="X239" s="62">
        <v>0.25</v>
      </c>
      <c r="Y239" s="62">
        <v>23</v>
      </c>
      <c r="Z239" s="62">
        <v>0</v>
      </c>
      <c r="AA239" s="62">
        <v>0</v>
      </c>
      <c r="AB239" s="62">
        <v>0</v>
      </c>
      <c r="AC239" s="62">
        <v>18</v>
      </c>
      <c r="AD239" s="62">
        <v>0</v>
      </c>
      <c r="AE239" s="62">
        <v>35</v>
      </c>
      <c r="AF239" s="62">
        <v>0</v>
      </c>
      <c r="AG239" s="62">
        <v>0</v>
      </c>
      <c r="AH239" s="62">
        <v>0</v>
      </c>
      <c r="AI239" s="62">
        <v>0</v>
      </c>
      <c r="AJ239" s="62">
        <v>0</v>
      </c>
      <c r="AK239" s="62">
        <v>0</v>
      </c>
      <c r="AL239" s="62">
        <v>0</v>
      </c>
      <c r="AM239" s="62">
        <v>0</v>
      </c>
      <c r="AN239" s="62">
        <v>0</v>
      </c>
      <c r="AO239" s="62">
        <v>0</v>
      </c>
      <c r="AP239" s="62">
        <v>0</v>
      </c>
      <c r="AQ239" s="62">
        <v>0</v>
      </c>
      <c r="AR239" s="62">
        <v>0</v>
      </c>
      <c r="AS239" s="62">
        <v>0</v>
      </c>
      <c r="AT239" s="62">
        <v>0</v>
      </c>
      <c r="AU239" s="62">
        <v>0</v>
      </c>
      <c r="AV239" s="62">
        <v>0</v>
      </c>
      <c r="AW239" s="62">
        <v>0</v>
      </c>
      <c r="AX239" s="62">
        <v>0</v>
      </c>
      <c r="AY239" s="62">
        <v>0</v>
      </c>
      <c r="AZ239" s="62">
        <v>0</v>
      </c>
      <c r="BA239" s="62">
        <v>0</v>
      </c>
      <c r="BB239" s="62">
        <v>0</v>
      </c>
      <c r="BC239" s="62">
        <v>0</v>
      </c>
      <c r="BD239" s="62">
        <v>0</v>
      </c>
      <c r="BE239" s="62">
        <v>4</v>
      </c>
      <c r="BF239" s="62">
        <v>0</v>
      </c>
      <c r="BG239" s="62">
        <v>0</v>
      </c>
      <c r="BH239" s="62">
        <v>0</v>
      </c>
      <c r="BI239" s="62">
        <v>0</v>
      </c>
      <c r="BJ239" s="62">
        <v>0</v>
      </c>
      <c r="BK239" s="62">
        <v>0</v>
      </c>
      <c r="BL239" s="62">
        <v>0</v>
      </c>
      <c r="BM239" s="62">
        <v>0</v>
      </c>
      <c r="BN239" s="62">
        <v>0</v>
      </c>
      <c r="BO239" s="62">
        <v>0</v>
      </c>
      <c r="BP239" s="62">
        <v>5</v>
      </c>
      <c r="BQ239" s="62">
        <v>0</v>
      </c>
      <c r="BR239" s="62">
        <v>0</v>
      </c>
      <c r="BS239" s="62">
        <v>0</v>
      </c>
      <c r="BT239" s="62">
        <v>0</v>
      </c>
      <c r="BU239" s="62">
        <v>0</v>
      </c>
      <c r="BV239" s="62">
        <v>0</v>
      </c>
      <c r="BW239" s="62">
        <v>0</v>
      </c>
      <c r="BX239" s="62">
        <v>0</v>
      </c>
      <c r="BY239" s="62">
        <v>0</v>
      </c>
      <c r="BZ239" s="62">
        <v>0</v>
      </c>
      <c r="CA239" s="62">
        <v>0</v>
      </c>
      <c r="CB239" s="62">
        <v>0</v>
      </c>
      <c r="CC239" s="62">
        <v>1</v>
      </c>
      <c r="CD239" s="62">
        <v>0</v>
      </c>
      <c r="CE239" s="62">
        <v>0</v>
      </c>
      <c r="CF239" s="62">
        <v>0</v>
      </c>
      <c r="CG239" s="62">
        <v>0</v>
      </c>
      <c r="CH239" s="62">
        <v>2</v>
      </c>
      <c r="CI239" s="62">
        <v>0</v>
      </c>
      <c r="CJ239" s="62">
        <v>0</v>
      </c>
      <c r="CK239" s="62">
        <v>0</v>
      </c>
      <c r="CL239" s="62">
        <v>0</v>
      </c>
      <c r="CM239" s="62">
        <v>0</v>
      </c>
      <c r="CN239" s="62">
        <v>0</v>
      </c>
      <c r="CO239" s="62">
        <v>0</v>
      </c>
      <c r="CP239" s="62">
        <v>0</v>
      </c>
      <c r="CQ239" s="62">
        <v>0</v>
      </c>
      <c r="CR239" s="62">
        <v>0</v>
      </c>
      <c r="CS239" s="62">
        <v>0.25</v>
      </c>
      <c r="CT239" s="62">
        <v>0</v>
      </c>
      <c r="CU239" s="62">
        <v>0</v>
      </c>
      <c r="CV239" s="62">
        <v>85</v>
      </c>
      <c r="CW239" s="62">
        <f t="shared" si="0"/>
        <v>88.75</v>
      </c>
      <c r="CX239" s="68">
        <f t="shared" si="1"/>
        <v>100.75</v>
      </c>
      <c r="CY239" s="92">
        <f t="shared" si="2"/>
        <v>104.5</v>
      </c>
      <c r="CZ239" s="62">
        <v>0</v>
      </c>
      <c r="DA239" s="62"/>
      <c r="DB239" s="62"/>
    </row>
    <row r="240" spans="1:106" s="57" customFormat="1" ht="15.75" customHeight="1" x14ac:dyDescent="0.3">
      <c r="A240" s="62" t="s">
        <v>212</v>
      </c>
      <c r="B240" s="62" t="s">
        <v>782</v>
      </c>
      <c r="C240" s="62" t="s">
        <v>782</v>
      </c>
      <c r="D240" s="62">
        <v>2020</v>
      </c>
      <c r="E240" s="85">
        <v>44005</v>
      </c>
      <c r="F240" s="62" t="s">
        <v>19</v>
      </c>
      <c r="G240" s="62" t="s">
        <v>95</v>
      </c>
      <c r="H240" s="63" t="s">
        <v>27</v>
      </c>
      <c r="I240" s="63" t="s">
        <v>27</v>
      </c>
      <c r="J240" s="63" t="s">
        <v>26</v>
      </c>
      <c r="K240" s="63" t="s">
        <v>27</v>
      </c>
      <c r="L240" s="63" t="s">
        <v>26</v>
      </c>
      <c r="M240" s="62">
        <v>1</v>
      </c>
      <c r="N240" s="62">
        <v>0</v>
      </c>
      <c r="O240" s="62">
        <v>0</v>
      </c>
      <c r="P240" s="62">
        <v>0</v>
      </c>
      <c r="Q240" s="62">
        <v>40</v>
      </c>
      <c r="R240" s="62">
        <v>2</v>
      </c>
      <c r="S240" s="62">
        <v>0</v>
      </c>
      <c r="T240" s="62">
        <v>0</v>
      </c>
      <c r="U240" s="62">
        <v>0</v>
      </c>
      <c r="V240" s="62">
        <v>0</v>
      </c>
      <c r="W240" s="62">
        <v>0</v>
      </c>
      <c r="X240" s="62">
        <v>0</v>
      </c>
      <c r="Y240" s="62">
        <v>12</v>
      </c>
      <c r="Z240" s="62">
        <v>0</v>
      </c>
      <c r="AA240" s="62">
        <v>0</v>
      </c>
      <c r="AB240" s="62">
        <v>0</v>
      </c>
      <c r="AC240" s="62">
        <v>9</v>
      </c>
      <c r="AD240" s="62">
        <v>0</v>
      </c>
      <c r="AE240" s="62">
        <v>13</v>
      </c>
      <c r="AF240" s="62">
        <v>0.25</v>
      </c>
      <c r="AG240" s="62">
        <v>0</v>
      </c>
      <c r="AH240" s="62">
        <v>0</v>
      </c>
      <c r="AI240" s="62">
        <v>0</v>
      </c>
      <c r="AJ240" s="62">
        <v>0</v>
      </c>
      <c r="AK240" s="62">
        <v>0</v>
      </c>
      <c r="AL240" s="62">
        <v>0</v>
      </c>
      <c r="AM240" s="62">
        <v>0</v>
      </c>
      <c r="AN240" s="62">
        <v>0</v>
      </c>
      <c r="AO240" s="62">
        <v>0</v>
      </c>
      <c r="AP240" s="62">
        <v>0</v>
      </c>
      <c r="AQ240" s="62">
        <v>0</v>
      </c>
      <c r="AR240" s="62">
        <v>0</v>
      </c>
      <c r="AS240" s="62">
        <v>0</v>
      </c>
      <c r="AT240" s="62">
        <v>0</v>
      </c>
      <c r="AU240" s="62">
        <v>0</v>
      </c>
      <c r="AV240" s="62">
        <v>0</v>
      </c>
      <c r="AW240" s="62">
        <v>0</v>
      </c>
      <c r="AX240" s="62">
        <v>0</v>
      </c>
      <c r="AY240" s="62">
        <v>0</v>
      </c>
      <c r="AZ240" s="62">
        <v>0</v>
      </c>
      <c r="BA240" s="62">
        <v>0</v>
      </c>
      <c r="BB240" s="62">
        <v>0</v>
      </c>
      <c r="BC240" s="62">
        <v>0</v>
      </c>
      <c r="BD240" s="62">
        <v>0</v>
      </c>
      <c r="BE240" s="62">
        <v>0.25</v>
      </c>
      <c r="BF240" s="62">
        <v>0</v>
      </c>
      <c r="BG240" s="62">
        <v>0</v>
      </c>
      <c r="BH240" s="62">
        <v>0</v>
      </c>
      <c r="BI240" s="62">
        <v>0</v>
      </c>
      <c r="BJ240" s="62">
        <v>0</v>
      </c>
      <c r="BK240" s="62">
        <v>0</v>
      </c>
      <c r="BL240" s="62">
        <v>0</v>
      </c>
      <c r="BM240" s="62">
        <v>0</v>
      </c>
      <c r="BN240" s="62">
        <v>1</v>
      </c>
      <c r="BO240" s="62">
        <v>0</v>
      </c>
      <c r="BP240" s="62">
        <v>4</v>
      </c>
      <c r="BQ240" s="62">
        <v>0</v>
      </c>
      <c r="BR240" s="62">
        <v>0</v>
      </c>
      <c r="BS240" s="62">
        <v>0</v>
      </c>
      <c r="BT240" s="62">
        <v>0</v>
      </c>
      <c r="BU240" s="62">
        <v>0</v>
      </c>
      <c r="BV240" s="62">
        <v>0</v>
      </c>
      <c r="BW240" s="62">
        <v>0</v>
      </c>
      <c r="BX240" s="62">
        <v>0</v>
      </c>
      <c r="BY240" s="62">
        <v>0</v>
      </c>
      <c r="BZ240" s="62">
        <v>0</v>
      </c>
      <c r="CA240" s="62">
        <v>3</v>
      </c>
      <c r="CB240" s="62">
        <v>0</v>
      </c>
      <c r="CC240" s="62">
        <v>0</v>
      </c>
      <c r="CD240" s="62">
        <v>0</v>
      </c>
      <c r="CE240" s="62">
        <v>0</v>
      </c>
      <c r="CF240" s="62">
        <v>0</v>
      </c>
      <c r="CG240" s="62">
        <v>2</v>
      </c>
      <c r="CH240" s="62">
        <v>10</v>
      </c>
      <c r="CI240" s="62">
        <v>0</v>
      </c>
      <c r="CJ240" s="62">
        <v>0</v>
      </c>
      <c r="CK240" s="62">
        <v>0</v>
      </c>
      <c r="CL240" s="62">
        <v>0.5</v>
      </c>
      <c r="CM240" s="62">
        <v>0</v>
      </c>
      <c r="CN240" s="62">
        <v>0</v>
      </c>
      <c r="CO240" s="62">
        <v>0</v>
      </c>
      <c r="CP240" s="62">
        <v>0</v>
      </c>
      <c r="CQ240" s="62">
        <v>0</v>
      </c>
      <c r="CR240" s="62">
        <v>0</v>
      </c>
      <c r="CS240" s="62">
        <v>0</v>
      </c>
      <c r="CT240" s="62">
        <v>0</v>
      </c>
      <c r="CU240" s="62">
        <v>0</v>
      </c>
      <c r="CV240" s="62">
        <v>55</v>
      </c>
      <c r="CW240" s="62">
        <f t="shared" si="0"/>
        <v>55</v>
      </c>
      <c r="CX240" s="68">
        <f t="shared" si="1"/>
        <v>98</v>
      </c>
      <c r="CY240" s="92">
        <f t="shared" si="2"/>
        <v>98</v>
      </c>
      <c r="CZ240" s="62">
        <v>15</v>
      </c>
      <c r="DA240" s="62"/>
      <c r="DB240" s="62"/>
    </row>
    <row r="241" spans="1:106" s="57" customFormat="1" ht="15.75" customHeight="1" x14ac:dyDescent="0.3">
      <c r="A241" s="62" t="s">
        <v>212</v>
      </c>
      <c r="B241" s="62" t="s">
        <v>782</v>
      </c>
      <c r="C241" s="62" t="s">
        <v>782</v>
      </c>
      <c r="D241" s="62">
        <v>2020</v>
      </c>
      <c r="E241" s="85">
        <v>44005</v>
      </c>
      <c r="F241" s="62" t="s">
        <v>19</v>
      </c>
      <c r="G241" s="62" t="s">
        <v>98</v>
      </c>
      <c r="H241" s="63" t="s">
        <v>26</v>
      </c>
      <c r="I241" s="63" t="s">
        <v>26</v>
      </c>
      <c r="J241" s="63" t="s">
        <v>27</v>
      </c>
      <c r="K241" s="63" t="s">
        <v>26</v>
      </c>
      <c r="L241" s="63" t="s">
        <v>27</v>
      </c>
      <c r="M241" s="62">
        <v>0.25</v>
      </c>
      <c r="N241" s="62">
        <v>0</v>
      </c>
      <c r="O241" s="62">
        <v>0.25</v>
      </c>
      <c r="P241" s="62">
        <v>0</v>
      </c>
      <c r="Q241" s="62">
        <v>16</v>
      </c>
      <c r="R241" s="62">
        <v>5</v>
      </c>
      <c r="S241" s="62">
        <v>0</v>
      </c>
      <c r="T241" s="62">
        <v>0</v>
      </c>
      <c r="U241" s="62">
        <v>0.25</v>
      </c>
      <c r="V241" s="62">
        <v>0</v>
      </c>
      <c r="W241" s="62">
        <v>0</v>
      </c>
      <c r="X241" s="62">
        <v>0</v>
      </c>
      <c r="Y241" s="62">
        <v>12</v>
      </c>
      <c r="Z241" s="62">
        <v>0</v>
      </c>
      <c r="AA241" s="62">
        <v>0</v>
      </c>
      <c r="AB241" s="62">
        <v>0</v>
      </c>
      <c r="AC241" s="62">
        <v>20</v>
      </c>
      <c r="AD241" s="62">
        <v>0</v>
      </c>
      <c r="AE241" s="62">
        <v>30</v>
      </c>
      <c r="AF241" s="62">
        <v>0.25</v>
      </c>
      <c r="AG241" s="62">
        <v>0</v>
      </c>
      <c r="AH241" s="62">
        <v>0</v>
      </c>
      <c r="AI241" s="62">
        <v>0</v>
      </c>
      <c r="AJ241" s="62">
        <v>0</v>
      </c>
      <c r="AK241" s="62">
        <v>0</v>
      </c>
      <c r="AL241" s="62">
        <v>0</v>
      </c>
      <c r="AM241" s="62">
        <v>0</v>
      </c>
      <c r="AN241" s="62">
        <v>0</v>
      </c>
      <c r="AO241" s="62">
        <v>0</v>
      </c>
      <c r="AP241" s="62">
        <v>0</v>
      </c>
      <c r="AQ241" s="62">
        <v>0</v>
      </c>
      <c r="AR241" s="62">
        <v>0</v>
      </c>
      <c r="AS241" s="62">
        <v>0</v>
      </c>
      <c r="AT241" s="62">
        <v>0</v>
      </c>
      <c r="AU241" s="62">
        <v>0</v>
      </c>
      <c r="AV241" s="62">
        <v>0</v>
      </c>
      <c r="AW241" s="62">
        <v>0</v>
      </c>
      <c r="AX241" s="62">
        <v>0</v>
      </c>
      <c r="AY241" s="62">
        <v>0</v>
      </c>
      <c r="AZ241" s="62">
        <v>0</v>
      </c>
      <c r="BA241" s="62">
        <v>0</v>
      </c>
      <c r="BB241" s="62">
        <v>0</v>
      </c>
      <c r="BC241" s="62">
        <v>0</v>
      </c>
      <c r="BD241" s="62">
        <v>0</v>
      </c>
      <c r="BE241" s="62">
        <v>0.5</v>
      </c>
      <c r="BF241" s="62">
        <v>0</v>
      </c>
      <c r="BG241" s="62">
        <v>0</v>
      </c>
      <c r="BH241" s="62">
        <v>0</v>
      </c>
      <c r="BI241" s="62">
        <v>0</v>
      </c>
      <c r="BJ241" s="62">
        <v>0</v>
      </c>
      <c r="BK241" s="62">
        <v>0</v>
      </c>
      <c r="BL241" s="62">
        <v>0</v>
      </c>
      <c r="BM241" s="62">
        <v>0</v>
      </c>
      <c r="BN241" s="62">
        <v>0</v>
      </c>
      <c r="BO241" s="62">
        <v>0</v>
      </c>
      <c r="BP241" s="62">
        <v>5</v>
      </c>
      <c r="BQ241" s="62">
        <v>0</v>
      </c>
      <c r="BR241" s="62">
        <v>0</v>
      </c>
      <c r="BS241" s="62">
        <v>0</v>
      </c>
      <c r="BT241" s="62">
        <v>0</v>
      </c>
      <c r="BU241" s="62">
        <v>2</v>
      </c>
      <c r="BV241" s="62">
        <v>0</v>
      </c>
      <c r="BW241" s="62">
        <v>0</v>
      </c>
      <c r="BX241" s="62">
        <v>0</v>
      </c>
      <c r="BY241" s="62">
        <v>0</v>
      </c>
      <c r="BZ241" s="62">
        <v>0</v>
      </c>
      <c r="CA241" s="62">
        <v>1</v>
      </c>
      <c r="CB241" s="62">
        <v>0</v>
      </c>
      <c r="CC241" s="62">
        <v>2</v>
      </c>
      <c r="CD241" s="62">
        <v>0</v>
      </c>
      <c r="CE241" s="62">
        <v>0</v>
      </c>
      <c r="CF241" s="62">
        <v>0.25</v>
      </c>
      <c r="CG241" s="62">
        <v>0</v>
      </c>
      <c r="CH241" s="62">
        <v>7</v>
      </c>
      <c r="CI241" s="62">
        <v>0</v>
      </c>
      <c r="CJ241" s="62">
        <v>0</v>
      </c>
      <c r="CK241" s="62">
        <v>0</v>
      </c>
      <c r="CL241" s="62">
        <v>0</v>
      </c>
      <c r="CM241" s="62">
        <v>0</v>
      </c>
      <c r="CN241" s="62">
        <v>0</v>
      </c>
      <c r="CO241" s="62">
        <v>2</v>
      </c>
      <c r="CP241" s="62">
        <v>0</v>
      </c>
      <c r="CQ241" s="62">
        <v>0</v>
      </c>
      <c r="CR241" s="62">
        <v>0</v>
      </c>
      <c r="CS241" s="62">
        <v>0.25</v>
      </c>
      <c r="CT241" s="62">
        <v>0</v>
      </c>
      <c r="CU241" s="62">
        <v>0</v>
      </c>
      <c r="CV241" s="62">
        <v>78</v>
      </c>
      <c r="CW241" s="62">
        <f t="shared" si="0"/>
        <v>82.5</v>
      </c>
      <c r="CX241" s="68">
        <f t="shared" si="1"/>
        <v>99.5</v>
      </c>
      <c r="CY241" s="92">
        <f t="shared" si="2"/>
        <v>104</v>
      </c>
      <c r="CZ241" s="62">
        <v>0</v>
      </c>
      <c r="DA241" s="62"/>
      <c r="DB241" s="62"/>
    </row>
    <row r="242" spans="1:106" s="57" customFormat="1" ht="15.75" customHeight="1" x14ac:dyDescent="0.3">
      <c r="A242" s="62" t="s">
        <v>212</v>
      </c>
      <c r="B242" s="62" t="s">
        <v>782</v>
      </c>
      <c r="C242" s="62" t="s">
        <v>782</v>
      </c>
      <c r="D242" s="62">
        <v>2020</v>
      </c>
      <c r="E242" s="85">
        <v>44005</v>
      </c>
      <c r="F242" s="62" t="s">
        <v>19</v>
      </c>
      <c r="G242" s="62" t="s">
        <v>101</v>
      </c>
      <c r="H242" s="63" t="s">
        <v>31</v>
      </c>
      <c r="I242" s="63" t="s">
        <v>31</v>
      </c>
      <c r="J242" s="63" t="s">
        <v>31</v>
      </c>
      <c r="K242" s="63" t="s">
        <v>31</v>
      </c>
      <c r="L242" s="63" t="s">
        <v>31</v>
      </c>
      <c r="M242" s="62">
        <v>0.25</v>
      </c>
      <c r="N242" s="62">
        <v>0.5</v>
      </c>
      <c r="O242" s="62">
        <v>0.5</v>
      </c>
      <c r="P242" s="62">
        <v>0</v>
      </c>
      <c r="Q242" s="62">
        <v>30</v>
      </c>
      <c r="R242" s="62">
        <v>2</v>
      </c>
      <c r="S242" s="62">
        <v>0</v>
      </c>
      <c r="T242" s="62">
        <v>0</v>
      </c>
      <c r="U242" s="62">
        <v>0.25</v>
      </c>
      <c r="V242" s="62">
        <v>0</v>
      </c>
      <c r="W242" s="62">
        <v>0</v>
      </c>
      <c r="X242" s="62">
        <v>0</v>
      </c>
      <c r="Y242" s="62">
        <v>12</v>
      </c>
      <c r="Z242" s="62">
        <v>0</v>
      </c>
      <c r="AA242" s="62">
        <v>0</v>
      </c>
      <c r="AB242" s="62">
        <v>0</v>
      </c>
      <c r="AC242" s="62">
        <v>1</v>
      </c>
      <c r="AD242" s="62">
        <v>0</v>
      </c>
      <c r="AE242" s="62">
        <v>18</v>
      </c>
      <c r="AF242" s="62">
        <v>0.25</v>
      </c>
      <c r="AG242" s="62">
        <v>0</v>
      </c>
      <c r="AH242" s="62">
        <v>0</v>
      </c>
      <c r="AI242" s="62">
        <v>0</v>
      </c>
      <c r="AJ242" s="62">
        <v>0</v>
      </c>
      <c r="AK242" s="62">
        <v>0</v>
      </c>
      <c r="AL242" s="62">
        <v>0</v>
      </c>
      <c r="AM242" s="62">
        <v>0</v>
      </c>
      <c r="AN242" s="62">
        <v>0</v>
      </c>
      <c r="AO242" s="62">
        <v>0</v>
      </c>
      <c r="AP242" s="62">
        <v>0</v>
      </c>
      <c r="AQ242" s="62">
        <v>0</v>
      </c>
      <c r="AR242" s="62">
        <v>0</v>
      </c>
      <c r="AS242" s="62">
        <v>0</v>
      </c>
      <c r="AT242" s="62">
        <v>0</v>
      </c>
      <c r="AU242" s="62">
        <v>0</v>
      </c>
      <c r="AV242" s="62">
        <v>0</v>
      </c>
      <c r="AW242" s="62">
        <v>15</v>
      </c>
      <c r="AX242" s="62">
        <v>0</v>
      </c>
      <c r="AY242" s="62">
        <v>0</v>
      </c>
      <c r="AZ242" s="62">
        <v>0</v>
      </c>
      <c r="BA242" s="62">
        <v>0</v>
      </c>
      <c r="BB242" s="62">
        <v>0</v>
      </c>
      <c r="BC242" s="62">
        <v>0</v>
      </c>
      <c r="BD242" s="62">
        <v>0</v>
      </c>
      <c r="BE242" s="62">
        <v>0</v>
      </c>
      <c r="BF242" s="62">
        <v>0</v>
      </c>
      <c r="BG242" s="62">
        <v>0</v>
      </c>
      <c r="BH242" s="62">
        <v>0</v>
      </c>
      <c r="BI242" s="62">
        <v>0</v>
      </c>
      <c r="BJ242" s="62">
        <v>0</v>
      </c>
      <c r="BK242" s="62">
        <v>0</v>
      </c>
      <c r="BL242" s="62">
        <v>0</v>
      </c>
      <c r="BM242" s="62">
        <v>0</v>
      </c>
      <c r="BN242" s="62">
        <v>3</v>
      </c>
      <c r="BO242" s="62">
        <v>0</v>
      </c>
      <c r="BP242" s="62">
        <v>2</v>
      </c>
      <c r="BQ242" s="62">
        <v>0</v>
      </c>
      <c r="BR242" s="62">
        <v>0</v>
      </c>
      <c r="BS242" s="62">
        <v>0</v>
      </c>
      <c r="BT242" s="62">
        <v>0</v>
      </c>
      <c r="BU242" s="62">
        <v>3</v>
      </c>
      <c r="BV242" s="62">
        <v>0</v>
      </c>
      <c r="BW242" s="62">
        <v>0</v>
      </c>
      <c r="BX242" s="62">
        <v>0</v>
      </c>
      <c r="BY242" s="62">
        <v>0</v>
      </c>
      <c r="BZ242" s="62">
        <v>0</v>
      </c>
      <c r="CA242" s="62">
        <v>2</v>
      </c>
      <c r="CB242" s="62">
        <v>0</v>
      </c>
      <c r="CC242" s="62">
        <v>0.5</v>
      </c>
      <c r="CD242" s="62">
        <v>0</v>
      </c>
      <c r="CE242" s="62">
        <v>0</v>
      </c>
      <c r="CF242" s="62">
        <v>0</v>
      </c>
      <c r="CG242" s="62">
        <v>1</v>
      </c>
      <c r="CH242" s="62">
        <v>3</v>
      </c>
      <c r="CI242" s="62">
        <v>0</v>
      </c>
      <c r="CJ242" s="62">
        <v>0</v>
      </c>
      <c r="CK242" s="62">
        <v>0</v>
      </c>
      <c r="CL242" s="62">
        <v>0</v>
      </c>
      <c r="CM242" s="62">
        <v>0</v>
      </c>
      <c r="CN242" s="62">
        <v>0</v>
      </c>
      <c r="CO242" s="62">
        <v>0</v>
      </c>
      <c r="CP242" s="62">
        <v>0</v>
      </c>
      <c r="CQ242" s="62">
        <v>2</v>
      </c>
      <c r="CR242" s="62">
        <v>0</v>
      </c>
      <c r="CS242" s="62">
        <v>1</v>
      </c>
      <c r="CT242" s="62">
        <v>0</v>
      </c>
      <c r="CU242" s="62">
        <v>0</v>
      </c>
      <c r="CV242" s="62">
        <v>65</v>
      </c>
      <c r="CW242" s="62">
        <f t="shared" si="0"/>
        <v>64</v>
      </c>
      <c r="CX242" s="68">
        <f t="shared" si="1"/>
        <v>98.25</v>
      </c>
      <c r="CY242" s="92">
        <f t="shared" si="2"/>
        <v>97.25</v>
      </c>
      <c r="CZ242" s="62">
        <v>11</v>
      </c>
      <c r="DA242" s="62"/>
      <c r="DB242" s="62"/>
    </row>
    <row r="243" spans="1:106" s="57" customFormat="1" ht="15.75" customHeight="1" x14ac:dyDescent="0.3">
      <c r="A243" s="62" t="s">
        <v>212</v>
      </c>
      <c r="B243" s="62" t="s">
        <v>782</v>
      </c>
      <c r="C243" s="62" t="s">
        <v>782</v>
      </c>
      <c r="D243" s="62">
        <v>2020</v>
      </c>
      <c r="E243" s="85">
        <v>44005</v>
      </c>
      <c r="F243" s="62" t="s">
        <v>19</v>
      </c>
      <c r="G243" s="62" t="s">
        <v>104</v>
      </c>
      <c r="H243" s="63" t="s">
        <v>45</v>
      </c>
      <c r="I243" s="63" t="s">
        <v>45</v>
      </c>
      <c r="J243" s="63" t="s">
        <v>45</v>
      </c>
      <c r="K243" s="63" t="s">
        <v>45</v>
      </c>
      <c r="L243" s="63" t="s">
        <v>45</v>
      </c>
      <c r="M243" s="62">
        <v>0</v>
      </c>
      <c r="N243" s="62">
        <v>0</v>
      </c>
      <c r="O243" s="62">
        <v>0.5</v>
      </c>
      <c r="P243" s="62">
        <v>0</v>
      </c>
      <c r="Q243" s="62">
        <v>22</v>
      </c>
      <c r="R243" s="62">
        <v>3</v>
      </c>
      <c r="S243" s="62">
        <v>0</v>
      </c>
      <c r="T243" s="62">
        <v>0</v>
      </c>
      <c r="U243" s="62">
        <v>0.5</v>
      </c>
      <c r="V243" s="62">
        <v>0</v>
      </c>
      <c r="W243" s="62">
        <v>0</v>
      </c>
      <c r="X243" s="62">
        <v>1</v>
      </c>
      <c r="Y243" s="62">
        <v>6</v>
      </c>
      <c r="Z243" s="62">
        <v>0</v>
      </c>
      <c r="AA243" s="62">
        <v>0</v>
      </c>
      <c r="AB243" s="62">
        <v>0</v>
      </c>
      <c r="AC243" s="62">
        <v>13</v>
      </c>
      <c r="AD243" s="62">
        <v>0.25</v>
      </c>
      <c r="AE243" s="62">
        <v>30</v>
      </c>
      <c r="AF243" s="62">
        <v>0.25</v>
      </c>
      <c r="AG243" s="62">
        <v>0</v>
      </c>
      <c r="AH243" s="62">
        <v>0</v>
      </c>
      <c r="AI243" s="62">
        <v>0</v>
      </c>
      <c r="AJ243" s="62">
        <v>0</v>
      </c>
      <c r="AK243" s="62">
        <v>0</v>
      </c>
      <c r="AL243" s="62">
        <v>0</v>
      </c>
      <c r="AM243" s="62">
        <v>0</v>
      </c>
      <c r="AN243" s="62">
        <v>0</v>
      </c>
      <c r="AO243" s="62">
        <v>0</v>
      </c>
      <c r="AP243" s="62">
        <v>0</v>
      </c>
      <c r="AQ243" s="62">
        <v>0</v>
      </c>
      <c r="AR243" s="62">
        <v>0</v>
      </c>
      <c r="AS243" s="62">
        <v>0</v>
      </c>
      <c r="AT243" s="62">
        <v>0</v>
      </c>
      <c r="AU243" s="62">
        <v>0</v>
      </c>
      <c r="AV243" s="62">
        <v>0</v>
      </c>
      <c r="AW243" s="62">
        <v>0</v>
      </c>
      <c r="AX243" s="62">
        <v>0</v>
      </c>
      <c r="AY243" s="62">
        <v>0</v>
      </c>
      <c r="AZ243" s="62">
        <v>0</v>
      </c>
      <c r="BA243" s="62">
        <v>0</v>
      </c>
      <c r="BB243" s="62">
        <v>0</v>
      </c>
      <c r="BC243" s="62">
        <v>0</v>
      </c>
      <c r="BD243" s="62">
        <v>0</v>
      </c>
      <c r="BE243" s="62">
        <v>0.5</v>
      </c>
      <c r="BF243" s="62">
        <v>0</v>
      </c>
      <c r="BG243" s="62">
        <v>0</v>
      </c>
      <c r="BH243" s="62">
        <v>0</v>
      </c>
      <c r="BI243" s="62">
        <v>0</v>
      </c>
      <c r="BJ243" s="62">
        <v>0</v>
      </c>
      <c r="BK243" s="62">
        <v>0</v>
      </c>
      <c r="BL243" s="62">
        <v>0</v>
      </c>
      <c r="BM243" s="62">
        <v>0</v>
      </c>
      <c r="BN243" s="62">
        <v>0</v>
      </c>
      <c r="BO243" s="62">
        <v>0</v>
      </c>
      <c r="BP243" s="62">
        <v>5</v>
      </c>
      <c r="BQ243" s="62">
        <v>0</v>
      </c>
      <c r="BR243" s="62">
        <v>0</v>
      </c>
      <c r="BS243" s="62">
        <v>0</v>
      </c>
      <c r="BT243" s="62">
        <v>0</v>
      </c>
      <c r="BU243" s="62">
        <v>0</v>
      </c>
      <c r="BV243" s="62">
        <v>0</v>
      </c>
      <c r="BW243" s="62">
        <v>0</v>
      </c>
      <c r="BX243" s="62">
        <v>0</v>
      </c>
      <c r="BY243" s="62">
        <v>2</v>
      </c>
      <c r="BZ243" s="62">
        <v>0</v>
      </c>
      <c r="CA243" s="62">
        <v>4</v>
      </c>
      <c r="CB243" s="62">
        <v>0</v>
      </c>
      <c r="CC243" s="62">
        <v>0</v>
      </c>
      <c r="CD243" s="62">
        <v>0</v>
      </c>
      <c r="CE243" s="62">
        <v>0</v>
      </c>
      <c r="CF243" s="62">
        <v>0</v>
      </c>
      <c r="CG243" s="62">
        <v>0</v>
      </c>
      <c r="CH243" s="62">
        <v>7</v>
      </c>
      <c r="CI243" s="62">
        <v>0</v>
      </c>
      <c r="CJ243" s="62">
        <v>0</v>
      </c>
      <c r="CK243" s="62">
        <v>0</v>
      </c>
      <c r="CL243" s="62">
        <v>0</v>
      </c>
      <c r="CM243" s="62">
        <v>0</v>
      </c>
      <c r="CN243" s="62">
        <v>0</v>
      </c>
      <c r="CO243" s="62">
        <v>0.5</v>
      </c>
      <c r="CP243" s="62">
        <v>0</v>
      </c>
      <c r="CQ243" s="62">
        <v>0</v>
      </c>
      <c r="CR243" s="62">
        <v>0</v>
      </c>
      <c r="CS243" s="62">
        <v>2</v>
      </c>
      <c r="CT243" s="62">
        <v>0</v>
      </c>
      <c r="CU243" s="62">
        <v>0</v>
      </c>
      <c r="CV243" s="62">
        <v>75</v>
      </c>
      <c r="CW243" s="62">
        <f t="shared" si="0"/>
        <v>72</v>
      </c>
      <c r="CX243" s="68">
        <f t="shared" si="1"/>
        <v>100.5</v>
      </c>
      <c r="CY243" s="92">
        <f t="shared" si="2"/>
        <v>97.5</v>
      </c>
      <c r="CZ243" s="62">
        <v>0</v>
      </c>
      <c r="DA243" s="62"/>
      <c r="DB243" s="62"/>
    </row>
    <row r="244" spans="1:106" s="57" customFormat="1" ht="15.75" customHeight="1" x14ac:dyDescent="0.3">
      <c r="A244" s="62" t="s">
        <v>212</v>
      </c>
      <c r="B244" s="62" t="s">
        <v>782</v>
      </c>
      <c r="C244" s="62" t="s">
        <v>782</v>
      </c>
      <c r="D244" s="62">
        <v>2020</v>
      </c>
      <c r="E244" s="85">
        <v>44006</v>
      </c>
      <c r="F244" s="62" t="s">
        <v>19</v>
      </c>
      <c r="G244" s="62" t="s">
        <v>107</v>
      </c>
      <c r="H244" s="63" t="s">
        <v>27</v>
      </c>
      <c r="I244" s="63" t="s">
        <v>27</v>
      </c>
      <c r="J244" s="63" t="s">
        <v>26</v>
      </c>
      <c r="K244" s="63" t="s">
        <v>27</v>
      </c>
      <c r="L244" s="63" t="s">
        <v>26</v>
      </c>
      <c r="M244" s="62">
        <v>0</v>
      </c>
      <c r="N244" s="62">
        <v>0</v>
      </c>
      <c r="O244" s="62">
        <v>0</v>
      </c>
      <c r="P244" s="62">
        <v>0</v>
      </c>
      <c r="Q244" s="62">
        <v>16</v>
      </c>
      <c r="R244" s="62">
        <v>2</v>
      </c>
      <c r="S244" s="62">
        <v>0</v>
      </c>
      <c r="T244" s="62">
        <v>0</v>
      </c>
      <c r="U244" s="62">
        <v>0</v>
      </c>
      <c r="V244" s="62">
        <v>0</v>
      </c>
      <c r="W244" s="62">
        <v>0</v>
      </c>
      <c r="X244" s="62">
        <v>0</v>
      </c>
      <c r="Y244" s="62">
        <v>24</v>
      </c>
      <c r="Z244" s="62">
        <v>0</v>
      </c>
      <c r="AA244" s="62">
        <v>0</v>
      </c>
      <c r="AB244" s="62">
        <v>0</v>
      </c>
      <c r="AC244" s="62">
        <v>30</v>
      </c>
      <c r="AD244" s="62">
        <v>0</v>
      </c>
      <c r="AE244" s="62">
        <v>13</v>
      </c>
      <c r="AF244" s="62">
        <v>0.5</v>
      </c>
      <c r="AG244" s="62">
        <v>0</v>
      </c>
      <c r="AH244" s="62">
        <v>0</v>
      </c>
      <c r="AI244" s="62">
        <v>0</v>
      </c>
      <c r="AJ244" s="62">
        <v>0</v>
      </c>
      <c r="AK244" s="62">
        <v>0</v>
      </c>
      <c r="AL244" s="62">
        <v>0</v>
      </c>
      <c r="AM244" s="62">
        <v>0</v>
      </c>
      <c r="AN244" s="62">
        <v>0</v>
      </c>
      <c r="AO244" s="62">
        <v>0</v>
      </c>
      <c r="AP244" s="62">
        <v>0</v>
      </c>
      <c r="AQ244" s="62">
        <v>0</v>
      </c>
      <c r="AR244" s="62">
        <v>0</v>
      </c>
      <c r="AS244" s="62">
        <v>0</v>
      </c>
      <c r="AT244" s="62">
        <v>0</v>
      </c>
      <c r="AU244" s="62">
        <v>0</v>
      </c>
      <c r="AV244" s="62">
        <v>0</v>
      </c>
      <c r="AW244" s="62">
        <v>0</v>
      </c>
      <c r="AX244" s="62">
        <v>0</v>
      </c>
      <c r="AY244" s="62">
        <v>0</v>
      </c>
      <c r="AZ244" s="62">
        <v>0</v>
      </c>
      <c r="BA244" s="62">
        <v>0</v>
      </c>
      <c r="BB244" s="62">
        <v>0</v>
      </c>
      <c r="BC244" s="62">
        <v>0</v>
      </c>
      <c r="BD244" s="62">
        <v>0</v>
      </c>
      <c r="BE244" s="62">
        <v>0.25</v>
      </c>
      <c r="BF244" s="62">
        <v>0</v>
      </c>
      <c r="BG244" s="62">
        <v>0</v>
      </c>
      <c r="BH244" s="62">
        <v>0</v>
      </c>
      <c r="BI244" s="62">
        <v>0</v>
      </c>
      <c r="BJ244" s="62">
        <v>0</v>
      </c>
      <c r="BK244" s="62">
        <v>0</v>
      </c>
      <c r="BL244" s="62">
        <v>0.25</v>
      </c>
      <c r="BM244" s="62">
        <v>0</v>
      </c>
      <c r="BN244" s="62">
        <v>1</v>
      </c>
      <c r="BO244" s="62">
        <v>0</v>
      </c>
      <c r="BP244" s="62">
        <v>4</v>
      </c>
      <c r="BQ244" s="62">
        <v>0</v>
      </c>
      <c r="BR244" s="62">
        <v>0</v>
      </c>
      <c r="BS244" s="62">
        <v>0</v>
      </c>
      <c r="BT244" s="62">
        <v>0</v>
      </c>
      <c r="BU244" s="62">
        <v>0.5</v>
      </c>
      <c r="BV244" s="62">
        <v>0</v>
      </c>
      <c r="BW244" s="62">
        <v>0</v>
      </c>
      <c r="BX244" s="62">
        <v>0</v>
      </c>
      <c r="BY244" s="62">
        <v>0</v>
      </c>
      <c r="BZ244" s="62">
        <v>0</v>
      </c>
      <c r="CA244" s="62">
        <v>0</v>
      </c>
      <c r="CB244" s="62">
        <v>0</v>
      </c>
      <c r="CC244" s="62">
        <v>2</v>
      </c>
      <c r="CD244" s="62">
        <v>0</v>
      </c>
      <c r="CE244" s="62">
        <v>0</v>
      </c>
      <c r="CF244" s="62">
        <v>0</v>
      </c>
      <c r="CG244" s="62">
        <v>0</v>
      </c>
      <c r="CH244" s="62">
        <v>7</v>
      </c>
      <c r="CI244" s="62">
        <v>0</v>
      </c>
      <c r="CJ244" s="62">
        <v>0</v>
      </c>
      <c r="CK244" s="62">
        <v>0</v>
      </c>
      <c r="CL244" s="62">
        <v>0</v>
      </c>
      <c r="CM244" s="62">
        <v>0</v>
      </c>
      <c r="CN244" s="62">
        <v>0</v>
      </c>
      <c r="CO244" s="62">
        <v>0</v>
      </c>
      <c r="CP244" s="62">
        <v>0</v>
      </c>
      <c r="CQ244" s="62">
        <v>0</v>
      </c>
      <c r="CR244" s="62">
        <v>0</v>
      </c>
      <c r="CS244" s="62">
        <v>0.25</v>
      </c>
      <c r="CT244" s="62">
        <v>0</v>
      </c>
      <c r="CU244" s="62">
        <v>0</v>
      </c>
      <c r="CV244" s="62">
        <v>82</v>
      </c>
      <c r="CW244" s="62">
        <f t="shared" si="0"/>
        <v>82.75</v>
      </c>
      <c r="CX244" s="68">
        <f t="shared" si="1"/>
        <v>100</v>
      </c>
      <c r="CY244" s="92">
        <f t="shared" si="2"/>
        <v>100.75</v>
      </c>
      <c r="CZ244" s="62">
        <v>8</v>
      </c>
      <c r="DA244" s="62"/>
      <c r="DB244" s="62"/>
    </row>
    <row r="245" spans="1:106" s="57" customFormat="1" ht="15.75" customHeight="1" x14ac:dyDescent="0.3">
      <c r="A245" s="62" t="s">
        <v>212</v>
      </c>
      <c r="B245" s="62" t="s">
        <v>782</v>
      </c>
      <c r="C245" s="62" t="s">
        <v>782</v>
      </c>
      <c r="D245" s="62">
        <v>2020</v>
      </c>
      <c r="E245" s="85">
        <v>44006</v>
      </c>
      <c r="F245" s="62" t="s">
        <v>19</v>
      </c>
      <c r="G245" s="62" t="s">
        <v>110</v>
      </c>
      <c r="H245" s="63" t="s">
        <v>27</v>
      </c>
      <c r="I245" s="63" t="s">
        <v>27</v>
      </c>
      <c r="J245" s="63" t="s">
        <v>26</v>
      </c>
      <c r="K245" s="63" t="s">
        <v>27</v>
      </c>
      <c r="L245" s="63" t="s">
        <v>26</v>
      </c>
      <c r="M245" s="62">
        <v>1</v>
      </c>
      <c r="N245" s="62">
        <v>1</v>
      </c>
      <c r="O245" s="62">
        <v>0.5</v>
      </c>
      <c r="P245" s="62">
        <v>0</v>
      </c>
      <c r="Q245" s="62">
        <v>20</v>
      </c>
      <c r="R245" s="62">
        <v>12</v>
      </c>
      <c r="S245" s="62">
        <v>0</v>
      </c>
      <c r="T245" s="62">
        <v>0</v>
      </c>
      <c r="U245" s="62">
        <v>0</v>
      </c>
      <c r="V245" s="62">
        <v>0</v>
      </c>
      <c r="W245" s="62">
        <v>0</v>
      </c>
      <c r="X245" s="62">
        <v>0</v>
      </c>
      <c r="Y245" s="62">
        <v>25</v>
      </c>
      <c r="Z245" s="62">
        <v>0</v>
      </c>
      <c r="AA245" s="62">
        <v>0</v>
      </c>
      <c r="AB245" s="62">
        <v>0</v>
      </c>
      <c r="AC245" s="62">
        <v>11</v>
      </c>
      <c r="AD245" s="62">
        <v>0</v>
      </c>
      <c r="AE245" s="62">
        <v>2</v>
      </c>
      <c r="AF245" s="62">
        <v>0.25</v>
      </c>
      <c r="AG245" s="62">
        <v>0</v>
      </c>
      <c r="AH245" s="62">
        <v>0</v>
      </c>
      <c r="AI245" s="62">
        <v>0</v>
      </c>
      <c r="AJ245" s="62">
        <v>0</v>
      </c>
      <c r="AK245" s="62">
        <v>0</v>
      </c>
      <c r="AL245" s="62">
        <v>0</v>
      </c>
      <c r="AM245" s="62">
        <v>0</v>
      </c>
      <c r="AN245" s="62">
        <v>0</v>
      </c>
      <c r="AO245" s="62">
        <v>0</v>
      </c>
      <c r="AP245" s="62">
        <v>0</v>
      </c>
      <c r="AQ245" s="62">
        <v>0</v>
      </c>
      <c r="AR245" s="62">
        <v>0</v>
      </c>
      <c r="AS245" s="62">
        <v>0</v>
      </c>
      <c r="AT245" s="62">
        <v>0</v>
      </c>
      <c r="AU245" s="62">
        <v>0</v>
      </c>
      <c r="AV245" s="62">
        <v>0</v>
      </c>
      <c r="AW245" s="62">
        <v>1</v>
      </c>
      <c r="AX245" s="62">
        <v>0</v>
      </c>
      <c r="AY245" s="62">
        <v>0</v>
      </c>
      <c r="AZ245" s="62">
        <v>0</v>
      </c>
      <c r="BA245" s="62">
        <v>0</v>
      </c>
      <c r="BB245" s="62">
        <v>0</v>
      </c>
      <c r="BC245" s="62">
        <v>0</v>
      </c>
      <c r="BD245" s="62">
        <v>0</v>
      </c>
      <c r="BE245" s="62">
        <v>0.25</v>
      </c>
      <c r="BF245" s="62">
        <v>0</v>
      </c>
      <c r="BG245" s="62">
        <v>0</v>
      </c>
      <c r="BH245" s="62">
        <v>0</v>
      </c>
      <c r="BI245" s="62">
        <v>0</v>
      </c>
      <c r="BJ245" s="62">
        <v>0</v>
      </c>
      <c r="BK245" s="62">
        <v>0</v>
      </c>
      <c r="BL245" s="62">
        <v>0.25</v>
      </c>
      <c r="BM245" s="62">
        <v>0</v>
      </c>
      <c r="BN245" s="62">
        <v>4</v>
      </c>
      <c r="BO245" s="62">
        <v>0</v>
      </c>
      <c r="BP245" s="62">
        <v>4</v>
      </c>
      <c r="BQ245" s="62">
        <v>0</v>
      </c>
      <c r="BR245" s="62">
        <v>0</v>
      </c>
      <c r="BS245" s="62">
        <v>0</v>
      </c>
      <c r="BT245" s="62">
        <v>0</v>
      </c>
      <c r="BU245" s="62">
        <v>1</v>
      </c>
      <c r="BV245" s="62">
        <v>0</v>
      </c>
      <c r="BW245" s="62">
        <v>0</v>
      </c>
      <c r="BX245" s="62">
        <v>0</v>
      </c>
      <c r="BY245" s="62">
        <v>0</v>
      </c>
      <c r="BZ245" s="62">
        <v>0</v>
      </c>
      <c r="CA245" s="62">
        <v>0</v>
      </c>
      <c r="CB245" s="62">
        <v>0</v>
      </c>
      <c r="CC245" s="62">
        <v>1</v>
      </c>
      <c r="CD245" s="62">
        <v>0</v>
      </c>
      <c r="CE245" s="62">
        <v>0</v>
      </c>
      <c r="CF245" s="62">
        <v>0.25</v>
      </c>
      <c r="CG245" s="62">
        <v>0.5</v>
      </c>
      <c r="CH245" s="62">
        <v>11</v>
      </c>
      <c r="CI245" s="62">
        <v>0</v>
      </c>
      <c r="CJ245" s="62">
        <v>0</v>
      </c>
      <c r="CK245" s="62">
        <v>0</v>
      </c>
      <c r="CL245" s="62">
        <v>0</v>
      </c>
      <c r="CM245" s="62">
        <v>0</v>
      </c>
      <c r="CN245" s="62">
        <v>0</v>
      </c>
      <c r="CO245" s="62">
        <v>0</v>
      </c>
      <c r="CP245" s="62">
        <v>0</v>
      </c>
      <c r="CQ245" s="62">
        <v>0</v>
      </c>
      <c r="CR245" s="62">
        <v>0</v>
      </c>
      <c r="CS245" s="62">
        <v>2</v>
      </c>
      <c r="CT245" s="62">
        <v>0</v>
      </c>
      <c r="CU245" s="62">
        <v>0</v>
      </c>
      <c r="CV245" s="62">
        <v>65</v>
      </c>
      <c r="CW245" s="62">
        <f t="shared" si="0"/>
        <v>63.5</v>
      </c>
      <c r="CX245" s="68">
        <f t="shared" si="1"/>
        <v>99.5</v>
      </c>
      <c r="CY245" s="92">
        <f t="shared" si="2"/>
        <v>98</v>
      </c>
      <c r="CZ245" s="62">
        <v>22</v>
      </c>
      <c r="DA245" s="62"/>
      <c r="DB245" s="62"/>
    </row>
    <row r="246" spans="1:106" s="57" customFormat="1" ht="15.75" customHeight="1" x14ac:dyDescent="0.3">
      <c r="A246" s="62" t="s">
        <v>212</v>
      </c>
      <c r="B246" s="62" t="s">
        <v>782</v>
      </c>
      <c r="C246" s="62" t="s">
        <v>782</v>
      </c>
      <c r="D246" s="62">
        <v>2020</v>
      </c>
      <c r="E246" s="85">
        <v>44006</v>
      </c>
      <c r="F246" s="62" t="s">
        <v>19</v>
      </c>
      <c r="G246" s="62" t="s">
        <v>113</v>
      </c>
      <c r="H246" s="63" t="s">
        <v>21</v>
      </c>
      <c r="I246" s="63" t="s">
        <v>21</v>
      </c>
      <c r="J246" s="63" t="s">
        <v>22</v>
      </c>
      <c r="K246" s="63" t="s">
        <v>21</v>
      </c>
      <c r="L246" s="63" t="s">
        <v>22</v>
      </c>
      <c r="M246" s="62">
        <v>0</v>
      </c>
      <c r="N246" s="62">
        <v>0.5</v>
      </c>
      <c r="O246" s="62">
        <v>1</v>
      </c>
      <c r="P246" s="62">
        <v>0</v>
      </c>
      <c r="Q246" s="62">
        <v>30</v>
      </c>
      <c r="R246" s="62">
        <v>5</v>
      </c>
      <c r="S246" s="62">
        <v>0</v>
      </c>
      <c r="T246" s="62">
        <v>0</v>
      </c>
      <c r="U246" s="62">
        <v>0</v>
      </c>
      <c r="V246" s="62">
        <v>0</v>
      </c>
      <c r="W246" s="62">
        <v>0</v>
      </c>
      <c r="X246" s="62">
        <v>0</v>
      </c>
      <c r="Y246" s="62">
        <v>5</v>
      </c>
      <c r="Z246" s="62">
        <v>0</v>
      </c>
      <c r="AA246" s="62">
        <v>0</v>
      </c>
      <c r="AB246" s="62">
        <v>0</v>
      </c>
      <c r="AC246" s="62">
        <v>33</v>
      </c>
      <c r="AD246" s="62">
        <v>0</v>
      </c>
      <c r="AE246" s="62">
        <v>1</v>
      </c>
      <c r="AF246" s="62">
        <v>0.25</v>
      </c>
      <c r="AG246" s="62">
        <v>0</v>
      </c>
      <c r="AH246" s="62">
        <v>0</v>
      </c>
      <c r="AI246" s="62">
        <v>0</v>
      </c>
      <c r="AJ246" s="62">
        <v>0</v>
      </c>
      <c r="AK246" s="62">
        <v>0</v>
      </c>
      <c r="AL246" s="62">
        <v>0</v>
      </c>
      <c r="AM246" s="62">
        <v>0</v>
      </c>
      <c r="AN246" s="62">
        <v>0</v>
      </c>
      <c r="AO246" s="62">
        <v>0</v>
      </c>
      <c r="AP246" s="62">
        <v>0</v>
      </c>
      <c r="AQ246" s="62">
        <v>0</v>
      </c>
      <c r="AR246" s="62">
        <v>0</v>
      </c>
      <c r="AS246" s="62">
        <v>0</v>
      </c>
      <c r="AT246" s="62">
        <v>0</v>
      </c>
      <c r="AU246" s="62">
        <v>0</v>
      </c>
      <c r="AV246" s="62">
        <v>0</v>
      </c>
      <c r="AW246" s="62">
        <v>0.5</v>
      </c>
      <c r="AX246" s="62">
        <v>0</v>
      </c>
      <c r="AY246" s="62">
        <v>0</v>
      </c>
      <c r="AZ246" s="62">
        <v>0</v>
      </c>
      <c r="BA246" s="62">
        <v>0</v>
      </c>
      <c r="BB246" s="62">
        <v>0</v>
      </c>
      <c r="BC246" s="62">
        <v>0</v>
      </c>
      <c r="BD246" s="62">
        <v>0</v>
      </c>
      <c r="BE246" s="62">
        <v>0</v>
      </c>
      <c r="BF246" s="62">
        <v>0</v>
      </c>
      <c r="BG246" s="62">
        <v>0</v>
      </c>
      <c r="BH246" s="62">
        <v>0</v>
      </c>
      <c r="BI246" s="62">
        <v>0</v>
      </c>
      <c r="BJ246" s="62">
        <v>0</v>
      </c>
      <c r="BK246" s="62">
        <v>0</v>
      </c>
      <c r="BL246" s="62">
        <v>0</v>
      </c>
      <c r="BM246" s="62">
        <v>0</v>
      </c>
      <c r="BN246" s="62">
        <v>11</v>
      </c>
      <c r="BO246" s="62">
        <v>0</v>
      </c>
      <c r="BP246" s="62">
        <v>1</v>
      </c>
      <c r="BQ246" s="62">
        <v>0</v>
      </c>
      <c r="BR246" s="62">
        <v>0</v>
      </c>
      <c r="BS246" s="62">
        <v>0</v>
      </c>
      <c r="BT246" s="62">
        <v>0</v>
      </c>
      <c r="BU246" s="62">
        <v>0</v>
      </c>
      <c r="BV246" s="62">
        <v>0</v>
      </c>
      <c r="BW246" s="62">
        <v>0</v>
      </c>
      <c r="BX246" s="62">
        <v>0</v>
      </c>
      <c r="BY246" s="62">
        <v>0</v>
      </c>
      <c r="BZ246" s="62">
        <v>0</v>
      </c>
      <c r="CA246" s="62">
        <v>0</v>
      </c>
      <c r="CB246" s="62">
        <v>0</v>
      </c>
      <c r="CC246" s="62">
        <v>2</v>
      </c>
      <c r="CD246" s="62">
        <v>0</v>
      </c>
      <c r="CE246" s="62">
        <v>0</v>
      </c>
      <c r="CF246" s="62">
        <v>0.25</v>
      </c>
      <c r="CG246" s="62">
        <v>2</v>
      </c>
      <c r="CH246" s="62">
        <v>9</v>
      </c>
      <c r="CI246" s="62">
        <v>0</v>
      </c>
      <c r="CJ246" s="62">
        <v>0</v>
      </c>
      <c r="CK246" s="62">
        <v>0</v>
      </c>
      <c r="CL246" s="62">
        <v>0.25</v>
      </c>
      <c r="CM246" s="62">
        <v>0</v>
      </c>
      <c r="CN246" s="62">
        <v>0</v>
      </c>
      <c r="CO246" s="62">
        <v>0</v>
      </c>
      <c r="CP246" s="62">
        <v>0</v>
      </c>
      <c r="CQ246" s="62">
        <v>0</v>
      </c>
      <c r="CR246" s="62">
        <v>0</v>
      </c>
      <c r="CS246" s="62">
        <v>0.5</v>
      </c>
      <c r="CT246" s="62">
        <v>0</v>
      </c>
      <c r="CU246" s="62">
        <v>0</v>
      </c>
      <c r="CV246" s="62">
        <v>65</v>
      </c>
      <c r="CW246" s="62">
        <f t="shared" si="0"/>
        <v>65.75</v>
      </c>
      <c r="CX246" s="68">
        <f t="shared" si="1"/>
        <v>101.5</v>
      </c>
      <c r="CY246" s="92">
        <f>CW246+M246+N246+O246+P246+Q246+R246</f>
        <v>102.25</v>
      </c>
      <c r="CZ246" s="62">
        <v>48</v>
      </c>
      <c r="DA246" s="62"/>
      <c r="DB246" s="62"/>
    </row>
    <row r="247" spans="1:106" s="57" customFormat="1" ht="15.75" customHeight="1" x14ac:dyDescent="0.3">
      <c r="A247" s="62" t="s">
        <v>212</v>
      </c>
      <c r="B247" s="62" t="s">
        <v>782</v>
      </c>
      <c r="C247" s="62" t="s">
        <v>782</v>
      </c>
      <c r="D247" s="62">
        <v>2020</v>
      </c>
      <c r="E247" s="85">
        <v>44006</v>
      </c>
      <c r="F247" s="62" t="s">
        <v>19</v>
      </c>
      <c r="G247" s="62" t="s">
        <v>116</v>
      </c>
      <c r="H247" s="63" t="s">
        <v>31</v>
      </c>
      <c r="I247" s="63" t="s">
        <v>31</v>
      </c>
      <c r="J247" s="63" t="s">
        <v>31</v>
      </c>
      <c r="K247" s="63" t="s">
        <v>31</v>
      </c>
      <c r="L247" s="63" t="s">
        <v>31</v>
      </c>
      <c r="M247" s="62">
        <v>0.25</v>
      </c>
      <c r="N247" s="62">
        <v>1</v>
      </c>
      <c r="O247" s="62">
        <v>0</v>
      </c>
      <c r="P247" s="62">
        <v>0.25</v>
      </c>
      <c r="Q247" s="62">
        <v>35</v>
      </c>
      <c r="R247" s="62">
        <v>7</v>
      </c>
      <c r="S247" s="62">
        <v>0</v>
      </c>
      <c r="T247" s="62">
        <v>0</v>
      </c>
      <c r="U247" s="62">
        <v>0</v>
      </c>
      <c r="V247" s="62">
        <v>0</v>
      </c>
      <c r="W247" s="62">
        <v>0</v>
      </c>
      <c r="X247" s="62">
        <v>0</v>
      </c>
      <c r="Y247" s="62">
        <v>13</v>
      </c>
      <c r="Z247" s="62">
        <v>0</v>
      </c>
      <c r="AA247" s="62">
        <v>0</v>
      </c>
      <c r="AB247" s="62">
        <v>0</v>
      </c>
      <c r="AC247" s="62">
        <v>14</v>
      </c>
      <c r="AD247" s="62">
        <v>1</v>
      </c>
      <c r="AE247" s="62">
        <v>3</v>
      </c>
      <c r="AF247" s="62">
        <v>1</v>
      </c>
      <c r="AG247" s="62">
        <v>0</v>
      </c>
      <c r="AH247" s="62">
        <v>0</v>
      </c>
      <c r="AI247" s="62">
        <v>0</v>
      </c>
      <c r="AJ247" s="62">
        <v>0</v>
      </c>
      <c r="AK247" s="62">
        <v>0</v>
      </c>
      <c r="AL247" s="62">
        <v>0</v>
      </c>
      <c r="AM247" s="62">
        <v>0</v>
      </c>
      <c r="AN247" s="62">
        <v>0</v>
      </c>
      <c r="AO247" s="62">
        <v>0</v>
      </c>
      <c r="AP247" s="62">
        <v>0</v>
      </c>
      <c r="AQ247" s="62">
        <v>0</v>
      </c>
      <c r="AR247" s="62">
        <v>0</v>
      </c>
      <c r="AS247" s="62">
        <v>0</v>
      </c>
      <c r="AT247" s="62">
        <v>0</v>
      </c>
      <c r="AU247" s="62">
        <v>0</v>
      </c>
      <c r="AV247" s="62">
        <v>0</v>
      </c>
      <c r="AW247" s="62">
        <v>0</v>
      </c>
      <c r="AX247" s="62">
        <v>0</v>
      </c>
      <c r="AY247" s="62">
        <v>0</v>
      </c>
      <c r="AZ247" s="62">
        <v>0</v>
      </c>
      <c r="BA247" s="62">
        <v>0</v>
      </c>
      <c r="BB247" s="62">
        <v>0</v>
      </c>
      <c r="BC247" s="62">
        <v>0</v>
      </c>
      <c r="BD247" s="62">
        <v>0</v>
      </c>
      <c r="BE247" s="62">
        <v>0.25</v>
      </c>
      <c r="BF247" s="62">
        <v>0</v>
      </c>
      <c r="BG247" s="62">
        <v>0</v>
      </c>
      <c r="BH247" s="62">
        <v>0</v>
      </c>
      <c r="BI247" s="62">
        <v>0</v>
      </c>
      <c r="BJ247" s="62">
        <v>0</v>
      </c>
      <c r="BK247" s="62">
        <v>0</v>
      </c>
      <c r="BL247" s="62">
        <v>0</v>
      </c>
      <c r="BM247" s="62">
        <v>0</v>
      </c>
      <c r="BN247" s="62">
        <v>1</v>
      </c>
      <c r="BO247" s="62">
        <v>0</v>
      </c>
      <c r="BP247" s="62">
        <v>2</v>
      </c>
      <c r="BQ247" s="62">
        <v>0</v>
      </c>
      <c r="BR247" s="62">
        <v>0</v>
      </c>
      <c r="BS247" s="62">
        <v>0</v>
      </c>
      <c r="BT247" s="62">
        <v>0</v>
      </c>
      <c r="BU247" s="62">
        <v>2</v>
      </c>
      <c r="BV247" s="62">
        <v>0</v>
      </c>
      <c r="BW247" s="62">
        <v>0</v>
      </c>
      <c r="BX247" s="62">
        <v>0</v>
      </c>
      <c r="BY247" s="62">
        <v>0</v>
      </c>
      <c r="BZ247" s="62">
        <v>0</v>
      </c>
      <c r="CA247" s="62">
        <v>2</v>
      </c>
      <c r="CB247" s="62">
        <v>0.25</v>
      </c>
      <c r="CC247" s="62">
        <v>0</v>
      </c>
      <c r="CD247" s="62">
        <v>0</v>
      </c>
      <c r="CE247" s="62">
        <v>0</v>
      </c>
      <c r="CF247" s="62">
        <v>0.5</v>
      </c>
      <c r="CG247" s="62">
        <v>0</v>
      </c>
      <c r="CH247" s="62">
        <v>12</v>
      </c>
      <c r="CI247" s="62">
        <v>0</v>
      </c>
      <c r="CJ247" s="62">
        <v>0</v>
      </c>
      <c r="CK247" s="62">
        <v>0</v>
      </c>
      <c r="CL247" s="62">
        <v>0.25</v>
      </c>
      <c r="CM247" s="62">
        <v>0</v>
      </c>
      <c r="CN247" s="62">
        <v>0</v>
      </c>
      <c r="CO247" s="62">
        <v>0</v>
      </c>
      <c r="CP247" s="62">
        <v>0</v>
      </c>
      <c r="CQ247" s="62">
        <v>0</v>
      </c>
      <c r="CR247" s="62">
        <v>0</v>
      </c>
      <c r="CS247" s="62">
        <v>3</v>
      </c>
      <c r="CT247" s="62">
        <v>0</v>
      </c>
      <c r="CU247" s="62">
        <v>0</v>
      </c>
      <c r="CV247" s="62">
        <v>55</v>
      </c>
      <c r="CW247" s="62">
        <f t="shared" si="0"/>
        <v>55.25</v>
      </c>
      <c r="CX247" s="68">
        <f t="shared" si="1"/>
        <v>98.5</v>
      </c>
      <c r="CY247" s="92">
        <f t="shared" si="2"/>
        <v>98.75</v>
      </c>
      <c r="CZ247" s="62">
        <v>4</v>
      </c>
      <c r="DA247" s="62"/>
      <c r="DB247" s="62"/>
    </row>
    <row r="248" spans="1:106" s="57" customFormat="1" ht="15.75" customHeight="1" x14ac:dyDescent="0.3">
      <c r="A248" s="62" t="s">
        <v>212</v>
      </c>
      <c r="B248" s="62" t="s">
        <v>782</v>
      </c>
      <c r="C248" s="62" t="s">
        <v>782</v>
      </c>
      <c r="D248" s="62">
        <v>2020</v>
      </c>
      <c r="E248" s="85">
        <v>44006</v>
      </c>
      <c r="F248" s="62" t="s">
        <v>19</v>
      </c>
      <c r="G248" s="62" t="s">
        <v>119</v>
      </c>
      <c r="H248" s="63" t="s">
        <v>35</v>
      </c>
      <c r="I248" s="63" t="s">
        <v>31</v>
      </c>
      <c r="J248" s="63" t="s">
        <v>31</v>
      </c>
      <c r="K248" s="63" t="s">
        <v>31</v>
      </c>
      <c r="L248" s="63" t="s">
        <v>31</v>
      </c>
      <c r="M248" s="62">
        <v>0.25</v>
      </c>
      <c r="N248" s="62">
        <v>2</v>
      </c>
      <c r="O248" s="62">
        <v>0</v>
      </c>
      <c r="P248" s="62">
        <v>0.25</v>
      </c>
      <c r="Q248" s="62">
        <v>32</v>
      </c>
      <c r="R248" s="62">
        <v>10</v>
      </c>
      <c r="S248" s="62">
        <v>0</v>
      </c>
      <c r="T248" s="62">
        <v>0</v>
      </c>
      <c r="U248" s="62">
        <v>0.25</v>
      </c>
      <c r="V248" s="62">
        <v>0</v>
      </c>
      <c r="W248" s="62">
        <v>0</v>
      </c>
      <c r="X248" s="62">
        <v>0</v>
      </c>
      <c r="Y248" s="62">
        <v>5</v>
      </c>
      <c r="Z248" s="62">
        <v>0</v>
      </c>
      <c r="AA248" s="62">
        <v>0</v>
      </c>
      <c r="AB248" s="62">
        <v>0</v>
      </c>
      <c r="AC248" s="62">
        <v>21</v>
      </c>
      <c r="AD248" s="62">
        <v>0</v>
      </c>
      <c r="AE248" s="62">
        <v>0.25</v>
      </c>
      <c r="AF248" s="62">
        <v>0.25</v>
      </c>
      <c r="AG248" s="62">
        <v>0</v>
      </c>
      <c r="AH248" s="62">
        <v>0</v>
      </c>
      <c r="AI248" s="62">
        <v>0</v>
      </c>
      <c r="AJ248" s="62">
        <v>0</v>
      </c>
      <c r="AK248" s="62">
        <v>0</v>
      </c>
      <c r="AL248" s="62">
        <v>0</v>
      </c>
      <c r="AM248" s="62">
        <v>0</v>
      </c>
      <c r="AN248" s="62">
        <v>0</v>
      </c>
      <c r="AO248" s="62">
        <v>0</v>
      </c>
      <c r="AP248" s="62">
        <v>0</v>
      </c>
      <c r="AQ248" s="62">
        <v>0</v>
      </c>
      <c r="AR248" s="62">
        <v>0</v>
      </c>
      <c r="AS248" s="62">
        <v>0</v>
      </c>
      <c r="AT248" s="62">
        <v>0</v>
      </c>
      <c r="AU248" s="62">
        <v>0</v>
      </c>
      <c r="AV248" s="62">
        <v>0</v>
      </c>
      <c r="AW248" s="62">
        <v>0</v>
      </c>
      <c r="AX248" s="62">
        <v>0</v>
      </c>
      <c r="AY248" s="62">
        <v>0</v>
      </c>
      <c r="AZ248" s="62">
        <v>0</v>
      </c>
      <c r="BA248" s="62">
        <v>0</v>
      </c>
      <c r="BB248" s="62">
        <v>0</v>
      </c>
      <c r="BC248" s="62">
        <v>0</v>
      </c>
      <c r="BD248" s="62">
        <v>0</v>
      </c>
      <c r="BE248" s="62">
        <v>0.25</v>
      </c>
      <c r="BF248" s="62">
        <v>0</v>
      </c>
      <c r="BG248" s="62">
        <v>0</v>
      </c>
      <c r="BH248" s="62">
        <v>0</v>
      </c>
      <c r="BI248" s="62">
        <v>0</v>
      </c>
      <c r="BJ248" s="62">
        <v>0</v>
      </c>
      <c r="BK248" s="62">
        <v>0</v>
      </c>
      <c r="BL248" s="62">
        <v>1</v>
      </c>
      <c r="BM248" s="62">
        <v>0</v>
      </c>
      <c r="BN248" s="62">
        <v>8</v>
      </c>
      <c r="BO248" s="62">
        <v>0</v>
      </c>
      <c r="BP248" s="62">
        <v>1</v>
      </c>
      <c r="BQ248" s="62">
        <v>0</v>
      </c>
      <c r="BR248" s="62">
        <v>0</v>
      </c>
      <c r="BS248" s="62">
        <v>0</v>
      </c>
      <c r="BT248" s="62">
        <v>0.25</v>
      </c>
      <c r="BU248" s="62">
        <v>4</v>
      </c>
      <c r="BV248" s="62">
        <v>0</v>
      </c>
      <c r="BW248" s="62">
        <v>0</v>
      </c>
      <c r="BX248" s="62">
        <v>0</v>
      </c>
      <c r="BY248" s="62">
        <v>0</v>
      </c>
      <c r="BZ248" s="62">
        <v>0</v>
      </c>
      <c r="CA248" s="62">
        <v>1</v>
      </c>
      <c r="CB248" s="62">
        <v>0</v>
      </c>
      <c r="CC248" s="62">
        <v>0</v>
      </c>
      <c r="CD248" s="62">
        <v>0</v>
      </c>
      <c r="CE248" s="62">
        <v>0</v>
      </c>
      <c r="CF248" s="62">
        <v>0.25</v>
      </c>
      <c r="CG248" s="62">
        <v>2</v>
      </c>
      <c r="CH248" s="62">
        <v>10</v>
      </c>
      <c r="CI248" s="62">
        <v>0</v>
      </c>
      <c r="CJ248" s="62">
        <v>0</v>
      </c>
      <c r="CK248" s="62">
        <v>0</v>
      </c>
      <c r="CL248" s="62">
        <v>0</v>
      </c>
      <c r="CM248" s="62">
        <v>0</v>
      </c>
      <c r="CN248" s="62">
        <v>0</v>
      </c>
      <c r="CO248" s="62">
        <v>0</v>
      </c>
      <c r="CP248" s="62">
        <v>0</v>
      </c>
      <c r="CQ248" s="62">
        <v>0</v>
      </c>
      <c r="CR248" s="62">
        <v>0</v>
      </c>
      <c r="CS248" s="62">
        <v>4</v>
      </c>
      <c r="CT248" s="62">
        <v>0</v>
      </c>
      <c r="CU248" s="62">
        <v>0</v>
      </c>
      <c r="CV248" s="62">
        <v>55</v>
      </c>
      <c r="CW248" s="62">
        <f t="shared" si="0"/>
        <v>58.5</v>
      </c>
      <c r="CX248" s="68">
        <f t="shared" si="1"/>
        <v>99.5</v>
      </c>
      <c r="CY248" s="92">
        <f t="shared" si="2"/>
        <v>103</v>
      </c>
      <c r="CZ248" s="62">
        <v>31</v>
      </c>
      <c r="DA248" s="62"/>
      <c r="DB248" s="62"/>
    </row>
    <row r="249" spans="1:106" s="57" customFormat="1" ht="15.75" customHeight="1" x14ac:dyDescent="0.3">
      <c r="A249" s="62" t="s">
        <v>212</v>
      </c>
      <c r="B249" s="62" t="s">
        <v>782</v>
      </c>
      <c r="C249" s="62" t="s">
        <v>782</v>
      </c>
      <c r="D249" s="62">
        <v>2020</v>
      </c>
      <c r="E249" s="85">
        <v>44006</v>
      </c>
      <c r="F249" s="62" t="s">
        <v>19</v>
      </c>
      <c r="G249" s="62" t="s">
        <v>122</v>
      </c>
      <c r="H249" s="63" t="s">
        <v>35</v>
      </c>
      <c r="I249" s="63" t="s">
        <v>31</v>
      </c>
      <c r="J249" s="63" t="s">
        <v>31</v>
      </c>
      <c r="K249" s="63" t="s">
        <v>31</v>
      </c>
      <c r="L249" s="63" t="s">
        <v>31</v>
      </c>
      <c r="M249" s="62">
        <v>0</v>
      </c>
      <c r="N249" s="62">
        <v>1</v>
      </c>
      <c r="O249" s="62">
        <v>0.5</v>
      </c>
      <c r="P249" s="62">
        <v>0</v>
      </c>
      <c r="Q249" s="62">
        <v>30</v>
      </c>
      <c r="R249" s="62">
        <v>10</v>
      </c>
      <c r="S249" s="62">
        <v>0</v>
      </c>
      <c r="T249" s="62">
        <v>0</v>
      </c>
      <c r="U249" s="62">
        <v>0.25</v>
      </c>
      <c r="V249" s="62">
        <v>0</v>
      </c>
      <c r="W249" s="62">
        <v>0</v>
      </c>
      <c r="X249" s="62">
        <v>0</v>
      </c>
      <c r="Y249" s="62">
        <v>25</v>
      </c>
      <c r="Z249" s="62">
        <v>0</v>
      </c>
      <c r="AA249" s="62">
        <v>0</v>
      </c>
      <c r="AB249" s="62">
        <v>0</v>
      </c>
      <c r="AC249" s="62">
        <v>10</v>
      </c>
      <c r="AD249" s="62">
        <v>0</v>
      </c>
      <c r="AE249" s="62">
        <v>15</v>
      </c>
      <c r="AF249" s="62">
        <v>0.5</v>
      </c>
      <c r="AG249" s="62">
        <v>0</v>
      </c>
      <c r="AH249" s="62">
        <v>0</v>
      </c>
      <c r="AI249" s="62">
        <v>0</v>
      </c>
      <c r="AJ249" s="62">
        <v>0</v>
      </c>
      <c r="AK249" s="62">
        <v>0</v>
      </c>
      <c r="AL249" s="62">
        <v>0</v>
      </c>
      <c r="AM249" s="62">
        <v>0</v>
      </c>
      <c r="AN249" s="62">
        <v>0</v>
      </c>
      <c r="AO249" s="62">
        <v>0</v>
      </c>
      <c r="AP249" s="62">
        <v>0</v>
      </c>
      <c r="AQ249" s="62">
        <v>0</v>
      </c>
      <c r="AR249" s="62">
        <v>0</v>
      </c>
      <c r="AS249" s="62">
        <v>0</v>
      </c>
      <c r="AT249" s="62">
        <v>0</v>
      </c>
      <c r="AU249" s="62">
        <v>0</v>
      </c>
      <c r="AV249" s="62">
        <v>0</v>
      </c>
      <c r="AW249" s="62">
        <v>4</v>
      </c>
      <c r="AX249" s="62">
        <v>0</v>
      </c>
      <c r="AY249" s="62">
        <v>0</v>
      </c>
      <c r="AZ249" s="62">
        <v>0</v>
      </c>
      <c r="BA249" s="62">
        <v>0</v>
      </c>
      <c r="BB249" s="62">
        <v>0</v>
      </c>
      <c r="BC249" s="62">
        <v>0</v>
      </c>
      <c r="BD249" s="62">
        <v>0</v>
      </c>
      <c r="BE249" s="62">
        <v>0.25</v>
      </c>
      <c r="BF249" s="62">
        <v>0</v>
      </c>
      <c r="BG249" s="62">
        <v>0</v>
      </c>
      <c r="BH249" s="62">
        <v>0</v>
      </c>
      <c r="BI249" s="62">
        <v>0</v>
      </c>
      <c r="BJ249" s="62">
        <v>0</v>
      </c>
      <c r="BK249" s="62">
        <v>0</v>
      </c>
      <c r="BL249" s="62">
        <v>0</v>
      </c>
      <c r="BM249" s="62">
        <v>0</v>
      </c>
      <c r="BN249" s="62">
        <v>2</v>
      </c>
      <c r="BO249" s="62">
        <v>0</v>
      </c>
      <c r="BP249" s="62">
        <v>1</v>
      </c>
      <c r="BQ249" s="62">
        <v>0</v>
      </c>
      <c r="BR249" s="62">
        <v>0</v>
      </c>
      <c r="BS249" s="62">
        <v>0</v>
      </c>
      <c r="BT249" s="62">
        <v>0</v>
      </c>
      <c r="BU249" s="62">
        <v>0.25</v>
      </c>
      <c r="BV249" s="62">
        <v>0</v>
      </c>
      <c r="BW249" s="62">
        <v>0</v>
      </c>
      <c r="BX249" s="62">
        <v>0</v>
      </c>
      <c r="BY249" s="62">
        <v>0</v>
      </c>
      <c r="BZ249" s="62">
        <v>0</v>
      </c>
      <c r="CA249" s="62">
        <v>0</v>
      </c>
      <c r="CB249" s="62">
        <v>0</v>
      </c>
      <c r="CC249" s="62">
        <v>0</v>
      </c>
      <c r="CD249" s="62">
        <v>0</v>
      </c>
      <c r="CE249" s="62">
        <v>0</v>
      </c>
      <c r="CF249" s="62">
        <v>0.25</v>
      </c>
      <c r="CG249" s="62">
        <v>0</v>
      </c>
      <c r="CH249" s="62">
        <v>3</v>
      </c>
      <c r="CI249" s="62">
        <v>0</v>
      </c>
      <c r="CJ249" s="62">
        <v>0</v>
      </c>
      <c r="CK249" s="62">
        <v>0</v>
      </c>
      <c r="CL249" s="62">
        <v>0</v>
      </c>
      <c r="CM249" s="62">
        <v>0</v>
      </c>
      <c r="CN249" s="62">
        <v>0</v>
      </c>
      <c r="CO249" s="62">
        <v>0</v>
      </c>
      <c r="CP249" s="62">
        <v>0</v>
      </c>
      <c r="CQ249" s="62">
        <v>0</v>
      </c>
      <c r="CR249" s="62">
        <v>0</v>
      </c>
      <c r="CS249" s="62">
        <v>2</v>
      </c>
      <c r="CT249" s="62">
        <v>0</v>
      </c>
      <c r="CU249" s="62">
        <v>0</v>
      </c>
      <c r="CV249" s="62">
        <v>60</v>
      </c>
      <c r="CW249" s="62">
        <f t="shared" si="0"/>
        <v>63.5</v>
      </c>
      <c r="CX249" s="68">
        <f t="shared" si="1"/>
        <v>101.5</v>
      </c>
      <c r="CY249" s="92">
        <f t="shared" si="2"/>
        <v>105</v>
      </c>
      <c r="CZ249" s="62">
        <v>10</v>
      </c>
      <c r="DA249" s="62"/>
      <c r="DB249" s="62"/>
    </row>
    <row r="250" spans="1:106" s="57" customFormat="1" ht="15.75" customHeight="1" x14ac:dyDescent="0.3">
      <c r="A250" s="62" t="s">
        <v>212</v>
      </c>
      <c r="B250" s="62" t="s">
        <v>782</v>
      </c>
      <c r="C250" s="62" t="s">
        <v>782</v>
      </c>
      <c r="D250" s="62">
        <v>2020</v>
      </c>
      <c r="E250" s="85">
        <v>44006</v>
      </c>
      <c r="F250" s="62" t="s">
        <v>19</v>
      </c>
      <c r="G250" s="62" t="s">
        <v>125</v>
      </c>
      <c r="H250" s="63" t="s">
        <v>45</v>
      </c>
      <c r="I250" s="63" t="s">
        <v>45</v>
      </c>
      <c r="J250" s="63" t="s">
        <v>45</v>
      </c>
      <c r="K250" s="63" t="s">
        <v>45</v>
      </c>
      <c r="L250" s="63" t="s">
        <v>45</v>
      </c>
      <c r="M250" s="62">
        <v>0.25</v>
      </c>
      <c r="N250" s="62">
        <v>0</v>
      </c>
      <c r="O250" s="62">
        <v>0</v>
      </c>
      <c r="P250" s="62">
        <v>0</v>
      </c>
      <c r="Q250" s="62">
        <v>45</v>
      </c>
      <c r="R250" s="62">
        <v>1</v>
      </c>
      <c r="S250" s="62">
        <v>0</v>
      </c>
      <c r="T250" s="62">
        <v>0</v>
      </c>
      <c r="U250" s="62">
        <v>0.25</v>
      </c>
      <c r="V250" s="62">
        <v>0</v>
      </c>
      <c r="W250" s="62">
        <v>0</v>
      </c>
      <c r="X250" s="62">
        <v>0</v>
      </c>
      <c r="Y250" s="62">
        <v>14</v>
      </c>
      <c r="Z250" s="62">
        <v>0</v>
      </c>
      <c r="AA250" s="62">
        <v>0</v>
      </c>
      <c r="AB250" s="62">
        <v>0</v>
      </c>
      <c r="AC250" s="62">
        <v>9</v>
      </c>
      <c r="AD250" s="62">
        <v>0</v>
      </c>
      <c r="AE250" s="62">
        <v>17</v>
      </c>
      <c r="AF250" s="62">
        <v>0.5</v>
      </c>
      <c r="AG250" s="62">
        <v>0</v>
      </c>
      <c r="AH250" s="62">
        <v>0</v>
      </c>
      <c r="AI250" s="62">
        <v>0</v>
      </c>
      <c r="AJ250" s="62">
        <v>0</v>
      </c>
      <c r="AK250" s="62">
        <v>0</v>
      </c>
      <c r="AL250" s="62">
        <v>0</v>
      </c>
      <c r="AM250" s="62">
        <v>0</v>
      </c>
      <c r="AN250" s="62">
        <v>0</v>
      </c>
      <c r="AO250" s="62">
        <v>0</v>
      </c>
      <c r="AP250" s="62">
        <v>0</v>
      </c>
      <c r="AQ250" s="62">
        <v>0</v>
      </c>
      <c r="AR250" s="62">
        <v>0</v>
      </c>
      <c r="AS250" s="62">
        <v>0</v>
      </c>
      <c r="AT250" s="62">
        <v>0</v>
      </c>
      <c r="AU250" s="62">
        <v>0</v>
      </c>
      <c r="AV250" s="62">
        <v>0</v>
      </c>
      <c r="AW250" s="62">
        <v>0</v>
      </c>
      <c r="AX250" s="62">
        <v>0</v>
      </c>
      <c r="AY250" s="62">
        <v>0</v>
      </c>
      <c r="AZ250" s="62">
        <v>0</v>
      </c>
      <c r="BA250" s="62">
        <v>0</v>
      </c>
      <c r="BB250" s="62">
        <v>0</v>
      </c>
      <c r="BC250" s="62">
        <v>0</v>
      </c>
      <c r="BD250" s="62">
        <v>0</v>
      </c>
      <c r="BE250" s="62">
        <v>0.25</v>
      </c>
      <c r="BF250" s="62">
        <v>0</v>
      </c>
      <c r="BG250" s="62">
        <v>0</v>
      </c>
      <c r="BH250" s="62">
        <v>0</v>
      </c>
      <c r="BI250" s="62">
        <v>0</v>
      </c>
      <c r="BJ250" s="62">
        <v>0</v>
      </c>
      <c r="BK250" s="62">
        <v>0</v>
      </c>
      <c r="BL250" s="62">
        <v>0</v>
      </c>
      <c r="BM250" s="62">
        <v>0</v>
      </c>
      <c r="BN250" s="62">
        <v>2</v>
      </c>
      <c r="BO250" s="62">
        <v>0</v>
      </c>
      <c r="BP250" s="62">
        <v>2</v>
      </c>
      <c r="BQ250" s="62">
        <v>0</v>
      </c>
      <c r="BR250" s="62">
        <v>0</v>
      </c>
      <c r="BS250" s="62">
        <v>0</v>
      </c>
      <c r="BT250" s="62">
        <v>0</v>
      </c>
      <c r="BU250" s="62">
        <v>0</v>
      </c>
      <c r="BV250" s="62">
        <v>0</v>
      </c>
      <c r="BW250" s="62">
        <v>0</v>
      </c>
      <c r="BX250" s="62">
        <v>0</v>
      </c>
      <c r="BY250" s="62">
        <v>0</v>
      </c>
      <c r="BZ250" s="62">
        <v>0</v>
      </c>
      <c r="CA250" s="62">
        <v>2</v>
      </c>
      <c r="CB250" s="62">
        <v>0</v>
      </c>
      <c r="CC250" s="62">
        <v>3</v>
      </c>
      <c r="CD250" s="62">
        <v>0</v>
      </c>
      <c r="CE250" s="62">
        <v>0</v>
      </c>
      <c r="CF250" s="62">
        <v>0</v>
      </c>
      <c r="CG250" s="62">
        <v>1</v>
      </c>
      <c r="CH250" s="62">
        <v>4</v>
      </c>
      <c r="CI250" s="62">
        <v>0</v>
      </c>
      <c r="CJ250" s="62">
        <v>0</v>
      </c>
      <c r="CK250" s="62">
        <v>0</v>
      </c>
      <c r="CL250" s="62">
        <v>0</v>
      </c>
      <c r="CM250" s="62">
        <v>0</v>
      </c>
      <c r="CN250" s="62">
        <v>0</v>
      </c>
      <c r="CO250" s="62">
        <v>0</v>
      </c>
      <c r="CP250" s="62">
        <v>0</v>
      </c>
      <c r="CQ250" s="62">
        <v>0</v>
      </c>
      <c r="CR250" s="62">
        <v>0</v>
      </c>
      <c r="CS250" s="62">
        <v>1</v>
      </c>
      <c r="CT250" s="62">
        <v>0</v>
      </c>
      <c r="CU250" s="62">
        <v>0</v>
      </c>
      <c r="CV250" s="62">
        <v>55</v>
      </c>
      <c r="CW250" s="62">
        <f t="shared" si="0"/>
        <v>56</v>
      </c>
      <c r="CX250" s="68">
        <f t="shared" si="1"/>
        <v>101.25</v>
      </c>
      <c r="CY250" s="92">
        <f t="shared" si="2"/>
        <v>102.25</v>
      </c>
      <c r="CZ250" s="62">
        <v>10</v>
      </c>
      <c r="DA250" s="62"/>
      <c r="DB250" s="62"/>
    </row>
    <row r="251" spans="1:106" s="57" customFormat="1" ht="15.75" customHeight="1" x14ac:dyDescent="0.3">
      <c r="A251" s="62" t="s">
        <v>212</v>
      </c>
      <c r="B251" s="62" t="s">
        <v>782</v>
      </c>
      <c r="C251" s="62" t="s">
        <v>782</v>
      </c>
      <c r="D251" s="62">
        <v>2020</v>
      </c>
      <c r="E251" s="85">
        <v>44006</v>
      </c>
      <c r="F251" s="62" t="s">
        <v>19</v>
      </c>
      <c r="G251" s="62" t="s">
        <v>128</v>
      </c>
      <c r="H251" s="63" t="s">
        <v>26</v>
      </c>
      <c r="I251" s="63" t="s">
        <v>26</v>
      </c>
      <c r="J251" s="63" t="s">
        <v>27</v>
      </c>
      <c r="K251" s="63" t="s">
        <v>26</v>
      </c>
      <c r="L251" s="63" t="s">
        <v>27</v>
      </c>
      <c r="M251" s="62">
        <v>0</v>
      </c>
      <c r="N251" s="62">
        <v>0</v>
      </c>
      <c r="O251" s="62">
        <v>1</v>
      </c>
      <c r="P251" s="62">
        <v>0</v>
      </c>
      <c r="Q251" s="62">
        <v>30</v>
      </c>
      <c r="R251" s="62">
        <v>3</v>
      </c>
      <c r="S251" s="62">
        <v>0</v>
      </c>
      <c r="T251" s="62">
        <v>0</v>
      </c>
      <c r="U251" s="62">
        <v>0.25</v>
      </c>
      <c r="V251" s="62">
        <v>0</v>
      </c>
      <c r="W251" s="62">
        <v>0</v>
      </c>
      <c r="X251" s="62">
        <v>0</v>
      </c>
      <c r="Y251" s="62">
        <v>16</v>
      </c>
      <c r="Z251" s="62">
        <v>0</v>
      </c>
      <c r="AA251" s="62">
        <v>0</v>
      </c>
      <c r="AB251" s="62">
        <v>0</v>
      </c>
      <c r="AC251" s="62">
        <v>4</v>
      </c>
      <c r="AD251" s="62">
        <v>0</v>
      </c>
      <c r="AE251" s="62">
        <v>18</v>
      </c>
      <c r="AF251" s="62">
        <v>0.5</v>
      </c>
      <c r="AG251" s="62">
        <v>0</v>
      </c>
      <c r="AH251" s="62">
        <v>0</v>
      </c>
      <c r="AI251" s="62">
        <v>0</v>
      </c>
      <c r="AJ251" s="62">
        <v>0</v>
      </c>
      <c r="AK251" s="62">
        <v>0</v>
      </c>
      <c r="AL251" s="62">
        <v>0</v>
      </c>
      <c r="AM251" s="62">
        <v>0</v>
      </c>
      <c r="AN251" s="62">
        <v>0</v>
      </c>
      <c r="AO251" s="62">
        <v>0</v>
      </c>
      <c r="AP251" s="62">
        <v>0</v>
      </c>
      <c r="AQ251" s="62">
        <v>0</v>
      </c>
      <c r="AR251" s="62">
        <v>0</v>
      </c>
      <c r="AS251" s="62">
        <v>0</v>
      </c>
      <c r="AT251" s="62">
        <v>0</v>
      </c>
      <c r="AU251" s="62">
        <v>0</v>
      </c>
      <c r="AV251" s="62">
        <v>0</v>
      </c>
      <c r="AW251" s="62">
        <v>0</v>
      </c>
      <c r="AX251" s="62">
        <v>0</v>
      </c>
      <c r="AY251" s="62">
        <v>0</v>
      </c>
      <c r="AZ251" s="62">
        <v>0</v>
      </c>
      <c r="BA251" s="62">
        <v>0</v>
      </c>
      <c r="BB251" s="62">
        <v>0</v>
      </c>
      <c r="BC251" s="62">
        <v>0</v>
      </c>
      <c r="BD251" s="62">
        <v>0</v>
      </c>
      <c r="BE251" s="62">
        <v>1</v>
      </c>
      <c r="BF251" s="62">
        <v>0</v>
      </c>
      <c r="BG251" s="62">
        <v>0</v>
      </c>
      <c r="BH251" s="62">
        <v>0</v>
      </c>
      <c r="BI251" s="62">
        <v>0</v>
      </c>
      <c r="BJ251" s="62">
        <v>0</v>
      </c>
      <c r="BK251" s="62">
        <v>0</v>
      </c>
      <c r="BL251" s="62">
        <v>0</v>
      </c>
      <c r="BM251" s="62">
        <v>0</v>
      </c>
      <c r="BN251" s="62">
        <v>2</v>
      </c>
      <c r="BO251" s="62">
        <v>0</v>
      </c>
      <c r="BP251" s="62">
        <v>8</v>
      </c>
      <c r="BQ251" s="62">
        <v>0</v>
      </c>
      <c r="BR251" s="62">
        <v>0</v>
      </c>
      <c r="BS251" s="62">
        <v>0</v>
      </c>
      <c r="BT251" s="62">
        <v>0</v>
      </c>
      <c r="BU251" s="62">
        <v>0.25</v>
      </c>
      <c r="BV251" s="62">
        <v>0</v>
      </c>
      <c r="BW251" s="62">
        <v>0</v>
      </c>
      <c r="BX251" s="62">
        <v>0</v>
      </c>
      <c r="BY251" s="62">
        <v>0</v>
      </c>
      <c r="BZ251" s="62">
        <v>0</v>
      </c>
      <c r="CA251" s="62">
        <v>1</v>
      </c>
      <c r="CB251" s="62">
        <v>0</v>
      </c>
      <c r="CC251" s="62">
        <v>0</v>
      </c>
      <c r="CD251" s="62">
        <v>0</v>
      </c>
      <c r="CE251" s="62">
        <v>0</v>
      </c>
      <c r="CF251" s="62">
        <v>0</v>
      </c>
      <c r="CG251" s="62">
        <v>0</v>
      </c>
      <c r="CH251" s="62">
        <v>10</v>
      </c>
      <c r="CI251" s="62">
        <v>0</v>
      </c>
      <c r="CJ251" s="62">
        <v>0</v>
      </c>
      <c r="CK251" s="62">
        <v>0</v>
      </c>
      <c r="CL251" s="62">
        <v>0</v>
      </c>
      <c r="CM251" s="62">
        <v>0</v>
      </c>
      <c r="CN251" s="62">
        <v>0</v>
      </c>
      <c r="CO251" s="62">
        <v>0</v>
      </c>
      <c r="CP251" s="62">
        <v>0</v>
      </c>
      <c r="CQ251" s="62">
        <v>0</v>
      </c>
      <c r="CR251" s="62">
        <v>0</v>
      </c>
      <c r="CS251" s="62">
        <v>0.25</v>
      </c>
      <c r="CT251" s="62">
        <v>0</v>
      </c>
      <c r="CU251" s="62">
        <v>0</v>
      </c>
      <c r="CV251" s="62">
        <v>65</v>
      </c>
      <c r="CW251" s="62">
        <f t="shared" si="0"/>
        <v>61.25</v>
      </c>
      <c r="CX251" s="68">
        <f t="shared" si="1"/>
        <v>99</v>
      </c>
      <c r="CY251" s="92">
        <f t="shared" si="2"/>
        <v>95.25</v>
      </c>
      <c r="CZ251" s="62">
        <v>7</v>
      </c>
      <c r="DA251" s="62"/>
      <c r="DB251" s="62"/>
    </row>
    <row r="252" spans="1:106" s="57" customFormat="1" ht="15.75" customHeight="1" x14ac:dyDescent="0.3">
      <c r="A252" s="62" t="s">
        <v>212</v>
      </c>
      <c r="B252" s="62" t="s">
        <v>782</v>
      </c>
      <c r="C252" s="62" t="s">
        <v>782</v>
      </c>
      <c r="D252" s="62">
        <v>2020</v>
      </c>
      <c r="E252" s="85">
        <v>44006</v>
      </c>
      <c r="F252" s="62" t="s">
        <v>19</v>
      </c>
      <c r="G252" s="62" t="s">
        <v>131</v>
      </c>
      <c r="H252" s="63" t="s">
        <v>22</v>
      </c>
      <c r="I252" s="63" t="s">
        <v>22</v>
      </c>
      <c r="J252" s="63" t="s">
        <v>21</v>
      </c>
      <c r="K252" s="63" t="s">
        <v>22</v>
      </c>
      <c r="L252" s="63" t="s">
        <v>21</v>
      </c>
      <c r="M252" s="62">
        <v>0.25</v>
      </c>
      <c r="N252" s="62">
        <v>0.25</v>
      </c>
      <c r="O252" s="62">
        <v>0</v>
      </c>
      <c r="P252" s="62">
        <v>0</v>
      </c>
      <c r="Q252" s="62">
        <v>35</v>
      </c>
      <c r="R252" s="62">
        <v>5</v>
      </c>
      <c r="S252" s="62">
        <v>0</v>
      </c>
      <c r="T252" s="62">
        <v>0</v>
      </c>
      <c r="U252" s="62">
        <v>0</v>
      </c>
      <c r="V252" s="62">
        <v>0</v>
      </c>
      <c r="W252" s="62">
        <v>0</v>
      </c>
      <c r="X252" s="62">
        <v>0</v>
      </c>
      <c r="Y252" s="62">
        <v>29</v>
      </c>
      <c r="Z252" s="62">
        <v>0</v>
      </c>
      <c r="AA252" s="62">
        <v>0</v>
      </c>
      <c r="AB252" s="62">
        <v>0</v>
      </c>
      <c r="AC252" s="62">
        <v>11</v>
      </c>
      <c r="AD252" s="62">
        <v>0</v>
      </c>
      <c r="AE252" s="62">
        <v>3</v>
      </c>
      <c r="AF252" s="62">
        <v>0.25</v>
      </c>
      <c r="AG252" s="62">
        <v>0</v>
      </c>
      <c r="AH252" s="62">
        <v>0</v>
      </c>
      <c r="AI252" s="62">
        <v>0</v>
      </c>
      <c r="AJ252" s="62">
        <v>0</v>
      </c>
      <c r="AK252" s="62">
        <v>0</v>
      </c>
      <c r="AL252" s="62">
        <v>0</v>
      </c>
      <c r="AM252" s="62">
        <v>0</v>
      </c>
      <c r="AN252" s="62">
        <v>0</v>
      </c>
      <c r="AO252" s="62">
        <v>0</v>
      </c>
      <c r="AP252" s="62">
        <v>0</v>
      </c>
      <c r="AQ252" s="62">
        <v>0</v>
      </c>
      <c r="AR252" s="62">
        <v>0</v>
      </c>
      <c r="AS252" s="62">
        <v>0</v>
      </c>
      <c r="AT252" s="62">
        <v>0</v>
      </c>
      <c r="AU252" s="62">
        <v>0</v>
      </c>
      <c r="AV252" s="62">
        <v>0</v>
      </c>
      <c r="AW252" s="62">
        <v>0</v>
      </c>
      <c r="AX252" s="62">
        <v>0</v>
      </c>
      <c r="AY252" s="62">
        <v>0</v>
      </c>
      <c r="AZ252" s="62">
        <v>0</v>
      </c>
      <c r="BA252" s="62">
        <v>0</v>
      </c>
      <c r="BB252" s="62">
        <v>0</v>
      </c>
      <c r="BC252" s="62">
        <v>0</v>
      </c>
      <c r="BD252" s="62">
        <v>0</v>
      </c>
      <c r="BE252" s="62">
        <v>0.25</v>
      </c>
      <c r="BF252" s="62">
        <v>0</v>
      </c>
      <c r="BG252" s="62">
        <v>0</v>
      </c>
      <c r="BH252" s="62">
        <v>0</v>
      </c>
      <c r="BI252" s="62">
        <v>0</v>
      </c>
      <c r="BJ252" s="62">
        <v>0</v>
      </c>
      <c r="BK252" s="62">
        <v>0</v>
      </c>
      <c r="BL252" s="62">
        <v>0</v>
      </c>
      <c r="BM252" s="62">
        <v>0</v>
      </c>
      <c r="BN252" s="62">
        <v>1</v>
      </c>
      <c r="BO252" s="62">
        <v>0</v>
      </c>
      <c r="BP252" s="62">
        <v>2</v>
      </c>
      <c r="BQ252" s="62">
        <v>0</v>
      </c>
      <c r="BR252" s="62">
        <v>0</v>
      </c>
      <c r="BS252" s="62">
        <v>0</v>
      </c>
      <c r="BT252" s="62">
        <v>0</v>
      </c>
      <c r="BU252" s="62">
        <v>3</v>
      </c>
      <c r="BV252" s="62">
        <v>0</v>
      </c>
      <c r="BW252" s="62">
        <v>0</v>
      </c>
      <c r="BX252" s="62">
        <v>0</v>
      </c>
      <c r="BY252" s="62">
        <v>0</v>
      </c>
      <c r="BZ252" s="62">
        <v>0</v>
      </c>
      <c r="CA252" s="62">
        <v>2</v>
      </c>
      <c r="CB252" s="62">
        <v>0</v>
      </c>
      <c r="CC252" s="62">
        <v>0</v>
      </c>
      <c r="CD252" s="62">
        <v>0</v>
      </c>
      <c r="CE252" s="62">
        <v>0</v>
      </c>
      <c r="CF252" s="62">
        <v>0.5</v>
      </c>
      <c r="CG252" s="62">
        <v>0</v>
      </c>
      <c r="CH252" s="62">
        <v>10</v>
      </c>
      <c r="CI252" s="62">
        <v>0</v>
      </c>
      <c r="CJ252" s="62">
        <v>0</v>
      </c>
      <c r="CK252" s="62">
        <v>0</v>
      </c>
      <c r="CL252" s="62">
        <v>0</v>
      </c>
      <c r="CM252" s="62">
        <v>0</v>
      </c>
      <c r="CN252" s="62">
        <v>0</v>
      </c>
      <c r="CO252" s="62">
        <v>0</v>
      </c>
      <c r="CP252" s="62">
        <v>0</v>
      </c>
      <c r="CQ252" s="62">
        <v>0</v>
      </c>
      <c r="CR252" s="62">
        <v>0</v>
      </c>
      <c r="CS252" s="62">
        <v>3</v>
      </c>
      <c r="CT252" s="62">
        <v>0</v>
      </c>
      <c r="CU252" s="62">
        <v>0</v>
      </c>
      <c r="CV252" s="62">
        <v>60</v>
      </c>
      <c r="CW252" s="62">
        <f t="shared" si="0"/>
        <v>65</v>
      </c>
      <c r="CX252" s="68">
        <f t="shared" si="1"/>
        <v>100.5</v>
      </c>
      <c r="CY252" s="92">
        <f t="shared" si="2"/>
        <v>105.5</v>
      </c>
      <c r="CZ252" s="62">
        <v>5</v>
      </c>
      <c r="DA252" s="62"/>
      <c r="DB252" s="62"/>
    </row>
    <row r="253" spans="1:106" s="57" customFormat="1" ht="15.75" customHeight="1" x14ac:dyDescent="0.3">
      <c r="A253" s="62" t="s">
        <v>212</v>
      </c>
      <c r="B253" s="62" t="s">
        <v>782</v>
      </c>
      <c r="C253" s="62" t="s">
        <v>782</v>
      </c>
      <c r="D253" s="62">
        <v>2020</v>
      </c>
      <c r="E253" s="85">
        <v>44006</v>
      </c>
      <c r="F253" s="62" t="s">
        <v>19</v>
      </c>
      <c r="G253" s="62" t="s">
        <v>134</v>
      </c>
      <c r="H253" s="63" t="s">
        <v>22</v>
      </c>
      <c r="I253" s="63" t="s">
        <v>22</v>
      </c>
      <c r="J253" s="63" t="s">
        <v>21</v>
      </c>
      <c r="K253" s="63" t="s">
        <v>22</v>
      </c>
      <c r="L253" s="63" t="s">
        <v>21</v>
      </c>
      <c r="M253" s="62">
        <v>0</v>
      </c>
      <c r="N253" s="62">
        <v>0.5</v>
      </c>
      <c r="O253" s="62">
        <v>0</v>
      </c>
      <c r="P253" s="62">
        <v>0</v>
      </c>
      <c r="Q253" s="62">
        <v>45</v>
      </c>
      <c r="R253" s="62">
        <v>4</v>
      </c>
      <c r="S253" s="62">
        <v>0</v>
      </c>
      <c r="T253" s="62">
        <v>0</v>
      </c>
      <c r="U253" s="62">
        <v>0.25</v>
      </c>
      <c r="V253" s="62">
        <v>0</v>
      </c>
      <c r="W253" s="62">
        <v>0</v>
      </c>
      <c r="X253" s="62">
        <v>0</v>
      </c>
      <c r="Y253" s="62">
        <v>6</v>
      </c>
      <c r="Z253" s="62">
        <v>0</v>
      </c>
      <c r="AA253" s="62">
        <v>0</v>
      </c>
      <c r="AB253" s="62">
        <v>0</v>
      </c>
      <c r="AC253" s="62">
        <v>5</v>
      </c>
      <c r="AD253" s="62">
        <v>0.5</v>
      </c>
      <c r="AE253" s="62">
        <v>1</v>
      </c>
      <c r="AF253" s="62">
        <v>2</v>
      </c>
      <c r="AG253" s="62">
        <v>0</v>
      </c>
      <c r="AH253" s="62">
        <v>0</v>
      </c>
      <c r="AI253" s="62">
        <v>0</v>
      </c>
      <c r="AJ253" s="62">
        <v>0</v>
      </c>
      <c r="AK253" s="62">
        <v>0</v>
      </c>
      <c r="AL253" s="62">
        <v>0</v>
      </c>
      <c r="AM253" s="62">
        <v>0</v>
      </c>
      <c r="AN253" s="62">
        <v>0</v>
      </c>
      <c r="AO253" s="62">
        <v>0</v>
      </c>
      <c r="AP253" s="62">
        <v>0</v>
      </c>
      <c r="AQ253" s="62">
        <v>0</v>
      </c>
      <c r="AR253" s="62">
        <v>0</v>
      </c>
      <c r="AS253" s="62">
        <v>0</v>
      </c>
      <c r="AT253" s="62">
        <v>0</v>
      </c>
      <c r="AU253" s="62">
        <v>0</v>
      </c>
      <c r="AV253" s="62">
        <v>0</v>
      </c>
      <c r="AW253" s="62">
        <v>0</v>
      </c>
      <c r="AX253" s="62">
        <v>0</v>
      </c>
      <c r="AY253" s="62">
        <v>0</v>
      </c>
      <c r="AZ253" s="62">
        <v>0</v>
      </c>
      <c r="BA253" s="62">
        <v>0</v>
      </c>
      <c r="BB253" s="62">
        <v>0</v>
      </c>
      <c r="BC253" s="62">
        <v>0</v>
      </c>
      <c r="BD253" s="62">
        <v>0</v>
      </c>
      <c r="BE253" s="62">
        <v>1</v>
      </c>
      <c r="BF253" s="62">
        <v>0</v>
      </c>
      <c r="BG253" s="62">
        <v>0</v>
      </c>
      <c r="BH253" s="62">
        <v>0</v>
      </c>
      <c r="BI253" s="62">
        <v>0</v>
      </c>
      <c r="BJ253" s="62">
        <v>0</v>
      </c>
      <c r="BK253" s="62">
        <v>0</v>
      </c>
      <c r="BL253" s="62">
        <v>0</v>
      </c>
      <c r="BM253" s="62">
        <v>0</v>
      </c>
      <c r="BN253" s="62">
        <v>3</v>
      </c>
      <c r="BO253" s="62">
        <v>0</v>
      </c>
      <c r="BP253" s="62">
        <v>4</v>
      </c>
      <c r="BQ253" s="62">
        <v>0</v>
      </c>
      <c r="BR253" s="62">
        <v>0</v>
      </c>
      <c r="BS253" s="62">
        <v>0</v>
      </c>
      <c r="BT253" s="62">
        <v>0.25</v>
      </c>
      <c r="BU253" s="62">
        <v>5</v>
      </c>
      <c r="BV253" s="62">
        <v>0</v>
      </c>
      <c r="BW253" s="62">
        <v>0</v>
      </c>
      <c r="BX253" s="62">
        <v>0</v>
      </c>
      <c r="BY253" s="62">
        <v>0</v>
      </c>
      <c r="BZ253" s="62">
        <v>0</v>
      </c>
      <c r="CA253" s="62">
        <v>0</v>
      </c>
      <c r="CB253" s="62">
        <v>0.25</v>
      </c>
      <c r="CC253" s="62">
        <v>0</v>
      </c>
      <c r="CD253" s="62">
        <v>0</v>
      </c>
      <c r="CE253" s="62">
        <v>0</v>
      </c>
      <c r="CF253" s="62">
        <v>0</v>
      </c>
      <c r="CG253" s="62">
        <v>1</v>
      </c>
      <c r="CH253" s="62">
        <v>18</v>
      </c>
      <c r="CI253" s="62">
        <v>0</v>
      </c>
      <c r="CJ253" s="62">
        <v>0</v>
      </c>
      <c r="CK253" s="62">
        <v>0</v>
      </c>
      <c r="CL253" s="62">
        <v>0</v>
      </c>
      <c r="CM253" s="62">
        <v>0</v>
      </c>
      <c r="CN253" s="62">
        <v>0</v>
      </c>
      <c r="CO253" s="62">
        <v>0</v>
      </c>
      <c r="CP253" s="62">
        <v>0</v>
      </c>
      <c r="CQ253" s="62">
        <v>0</v>
      </c>
      <c r="CR253" s="62">
        <v>0</v>
      </c>
      <c r="CS253" s="62">
        <v>0.5</v>
      </c>
      <c r="CT253" s="62">
        <v>0</v>
      </c>
      <c r="CU253" s="62">
        <v>0</v>
      </c>
      <c r="CV253" s="62">
        <v>50</v>
      </c>
      <c r="CW253" s="62">
        <f t="shared" si="0"/>
        <v>47.75</v>
      </c>
      <c r="CX253" s="68">
        <f t="shared" si="1"/>
        <v>99.5</v>
      </c>
      <c r="CY253" s="92">
        <f t="shared" si="2"/>
        <v>97.25</v>
      </c>
      <c r="CZ253" s="62">
        <v>22</v>
      </c>
      <c r="DA253" s="62"/>
      <c r="DB253" s="62"/>
    </row>
    <row r="254" spans="1:106" s="57" customFormat="1" ht="15.75" customHeight="1" x14ac:dyDescent="0.3">
      <c r="A254" s="62" t="s">
        <v>212</v>
      </c>
      <c r="B254" s="62" t="s">
        <v>782</v>
      </c>
      <c r="C254" s="62" t="s">
        <v>782</v>
      </c>
      <c r="D254" s="62">
        <v>2020</v>
      </c>
      <c r="E254" s="85">
        <v>44007</v>
      </c>
      <c r="F254" s="62" t="s">
        <v>137</v>
      </c>
      <c r="G254" s="62" t="s">
        <v>20</v>
      </c>
      <c r="H254" s="63" t="s">
        <v>45</v>
      </c>
      <c r="I254" s="63" t="s">
        <v>45</v>
      </c>
      <c r="J254" s="63" t="s">
        <v>45</v>
      </c>
      <c r="K254" s="63" t="s">
        <v>45</v>
      </c>
      <c r="L254" s="63" t="s">
        <v>45</v>
      </c>
      <c r="M254" s="62">
        <v>0</v>
      </c>
      <c r="N254" s="62">
        <v>2</v>
      </c>
      <c r="O254" s="62">
        <v>0.25</v>
      </c>
      <c r="P254" s="62">
        <v>0.25</v>
      </c>
      <c r="Q254" s="62">
        <v>30</v>
      </c>
      <c r="R254" s="62">
        <v>18</v>
      </c>
      <c r="S254" s="62">
        <v>0</v>
      </c>
      <c r="T254" s="62">
        <v>0</v>
      </c>
      <c r="U254" s="62">
        <v>0.25</v>
      </c>
      <c r="V254" s="62">
        <v>0</v>
      </c>
      <c r="W254" s="62">
        <v>0</v>
      </c>
      <c r="X254" s="62">
        <v>0</v>
      </c>
      <c r="Y254" s="62">
        <v>12</v>
      </c>
      <c r="Z254" s="62">
        <v>0</v>
      </c>
      <c r="AA254" s="62">
        <v>0</v>
      </c>
      <c r="AB254" s="62">
        <v>0</v>
      </c>
      <c r="AC254" s="62">
        <v>3</v>
      </c>
      <c r="AD254" s="62">
        <v>0.25</v>
      </c>
      <c r="AE254" s="62">
        <v>0</v>
      </c>
      <c r="AF254" s="62">
        <v>0.25</v>
      </c>
      <c r="AG254" s="62">
        <v>16</v>
      </c>
      <c r="AH254" s="62">
        <v>0</v>
      </c>
      <c r="AI254" s="62">
        <v>0</v>
      </c>
      <c r="AJ254" s="62">
        <v>0</v>
      </c>
      <c r="AK254" s="62">
        <v>0</v>
      </c>
      <c r="AL254" s="62">
        <v>0</v>
      </c>
      <c r="AM254" s="62">
        <v>0</v>
      </c>
      <c r="AN254" s="62">
        <v>0</v>
      </c>
      <c r="AO254" s="62">
        <v>0</v>
      </c>
      <c r="AP254" s="62">
        <v>0</v>
      </c>
      <c r="AQ254" s="62">
        <v>0</v>
      </c>
      <c r="AR254" s="62">
        <v>0</v>
      </c>
      <c r="AS254" s="62">
        <v>0</v>
      </c>
      <c r="AT254" s="62">
        <v>0</v>
      </c>
      <c r="AU254" s="62">
        <v>0</v>
      </c>
      <c r="AV254" s="62">
        <v>0</v>
      </c>
      <c r="AW254" s="62">
        <v>3</v>
      </c>
      <c r="AX254" s="62">
        <v>0</v>
      </c>
      <c r="AY254" s="62">
        <v>0</v>
      </c>
      <c r="AZ254" s="62">
        <v>0</v>
      </c>
      <c r="BA254" s="62">
        <v>0</v>
      </c>
      <c r="BB254" s="62">
        <v>0</v>
      </c>
      <c r="BC254" s="62">
        <v>0</v>
      </c>
      <c r="BD254" s="62">
        <v>0</v>
      </c>
      <c r="BE254" s="62">
        <v>0</v>
      </c>
      <c r="BF254" s="62">
        <v>0</v>
      </c>
      <c r="BG254" s="62">
        <v>0</v>
      </c>
      <c r="BH254" s="62">
        <v>0</v>
      </c>
      <c r="BI254" s="62">
        <v>0</v>
      </c>
      <c r="BJ254" s="62">
        <v>0</v>
      </c>
      <c r="BK254" s="62">
        <v>0</v>
      </c>
      <c r="BL254" s="62">
        <v>0</v>
      </c>
      <c r="BM254" s="62">
        <v>0</v>
      </c>
      <c r="BN254" s="62">
        <v>1</v>
      </c>
      <c r="BO254" s="62">
        <v>0</v>
      </c>
      <c r="BP254" s="62">
        <v>1</v>
      </c>
      <c r="BQ254" s="62">
        <v>0</v>
      </c>
      <c r="BR254" s="62">
        <v>0</v>
      </c>
      <c r="BS254" s="62">
        <v>0</v>
      </c>
      <c r="BT254" s="62">
        <v>0</v>
      </c>
      <c r="BU254" s="62">
        <v>0.25</v>
      </c>
      <c r="BV254" s="62">
        <v>0</v>
      </c>
      <c r="BW254" s="62">
        <v>0</v>
      </c>
      <c r="BX254" s="62">
        <v>0</v>
      </c>
      <c r="BY254" s="62">
        <v>0</v>
      </c>
      <c r="BZ254" s="62">
        <v>0</v>
      </c>
      <c r="CA254" s="62">
        <v>5</v>
      </c>
      <c r="CB254" s="62">
        <v>0</v>
      </c>
      <c r="CC254" s="62">
        <v>0</v>
      </c>
      <c r="CD254" s="62">
        <v>0</v>
      </c>
      <c r="CE254" s="62">
        <v>0</v>
      </c>
      <c r="CF254" s="62">
        <v>0</v>
      </c>
      <c r="CG254" s="62">
        <v>1</v>
      </c>
      <c r="CH254" s="62">
        <v>5</v>
      </c>
      <c r="CI254" s="62">
        <v>0</v>
      </c>
      <c r="CJ254" s="62">
        <v>0</v>
      </c>
      <c r="CK254" s="62">
        <v>0</v>
      </c>
      <c r="CL254" s="62">
        <v>0.25</v>
      </c>
      <c r="CM254" s="62">
        <v>0</v>
      </c>
      <c r="CN254" s="62">
        <v>0</v>
      </c>
      <c r="CO254" s="62">
        <v>0</v>
      </c>
      <c r="CP254" s="62">
        <v>0</v>
      </c>
      <c r="CQ254" s="62">
        <v>0</v>
      </c>
      <c r="CR254" s="62">
        <v>0</v>
      </c>
      <c r="CS254" s="62">
        <v>0</v>
      </c>
      <c r="CT254" s="62">
        <v>0</v>
      </c>
      <c r="CU254" s="62">
        <v>0</v>
      </c>
      <c r="CV254" s="62">
        <v>50</v>
      </c>
      <c r="CW254" s="62">
        <f t="shared" si="0"/>
        <v>48.25</v>
      </c>
      <c r="CX254" s="68">
        <f t="shared" si="1"/>
        <v>100.5</v>
      </c>
      <c r="CY254" s="92">
        <f t="shared" si="2"/>
        <v>98.75</v>
      </c>
      <c r="CZ254" s="62">
        <v>9</v>
      </c>
      <c r="DA254" s="62"/>
      <c r="DB254" s="62"/>
    </row>
    <row r="255" spans="1:106" s="57" customFormat="1" ht="15.75" customHeight="1" x14ac:dyDescent="0.3">
      <c r="A255" s="62" t="s">
        <v>212</v>
      </c>
      <c r="B255" s="62" t="s">
        <v>782</v>
      </c>
      <c r="C255" s="62" t="s">
        <v>782</v>
      </c>
      <c r="D255" s="62">
        <v>2020</v>
      </c>
      <c r="E255" s="85">
        <v>44007</v>
      </c>
      <c r="F255" s="62" t="s">
        <v>137</v>
      </c>
      <c r="G255" s="62" t="s">
        <v>25</v>
      </c>
      <c r="H255" s="63" t="s">
        <v>35</v>
      </c>
      <c r="I255" s="63" t="s">
        <v>31</v>
      </c>
      <c r="J255" s="63" t="s">
        <v>31</v>
      </c>
      <c r="K255" s="63" t="s">
        <v>31</v>
      </c>
      <c r="L255" s="63" t="s">
        <v>31</v>
      </c>
      <c r="M255" s="62">
        <v>1</v>
      </c>
      <c r="N255" s="62">
        <v>0.25</v>
      </c>
      <c r="O255" s="62">
        <v>0</v>
      </c>
      <c r="P255" s="62">
        <v>0</v>
      </c>
      <c r="Q255" s="62">
        <v>30</v>
      </c>
      <c r="R255" s="62">
        <v>3</v>
      </c>
      <c r="S255" s="62">
        <v>0</v>
      </c>
      <c r="T255" s="62">
        <v>0</v>
      </c>
      <c r="U255" s="62">
        <v>0.25</v>
      </c>
      <c r="V255" s="62">
        <v>0</v>
      </c>
      <c r="W255" s="62">
        <v>0</v>
      </c>
      <c r="X255" s="62">
        <v>0</v>
      </c>
      <c r="Y255" s="62">
        <v>31</v>
      </c>
      <c r="Z255" s="62">
        <v>0</v>
      </c>
      <c r="AA255" s="62">
        <v>0</v>
      </c>
      <c r="AB255" s="62">
        <v>0</v>
      </c>
      <c r="AC255" s="62">
        <v>5</v>
      </c>
      <c r="AD255" s="62">
        <v>2</v>
      </c>
      <c r="AE255" s="62">
        <v>0</v>
      </c>
      <c r="AF255" s="62">
        <v>0.25</v>
      </c>
      <c r="AG255" s="62">
        <v>14</v>
      </c>
      <c r="AH255" s="62">
        <v>0</v>
      </c>
      <c r="AI255" s="62">
        <v>0</v>
      </c>
      <c r="AJ255" s="62">
        <v>0</v>
      </c>
      <c r="AK255" s="62">
        <v>0</v>
      </c>
      <c r="AL255" s="62">
        <v>0</v>
      </c>
      <c r="AM255" s="62">
        <v>0</v>
      </c>
      <c r="AN255" s="62">
        <v>0</v>
      </c>
      <c r="AO255" s="62">
        <v>0</v>
      </c>
      <c r="AP255" s="62">
        <v>0</v>
      </c>
      <c r="AQ255" s="62">
        <v>0</v>
      </c>
      <c r="AR255" s="62">
        <v>0</v>
      </c>
      <c r="AS255" s="62">
        <v>0</v>
      </c>
      <c r="AT255" s="62">
        <v>0</v>
      </c>
      <c r="AU255" s="62">
        <v>0</v>
      </c>
      <c r="AV255" s="62">
        <v>0</v>
      </c>
      <c r="AW255" s="62">
        <v>4</v>
      </c>
      <c r="AX255" s="62">
        <v>0</v>
      </c>
      <c r="AY255" s="62">
        <v>1</v>
      </c>
      <c r="AZ255" s="62">
        <v>0</v>
      </c>
      <c r="BA255" s="62">
        <v>0</v>
      </c>
      <c r="BB255" s="62">
        <v>0</v>
      </c>
      <c r="BC255" s="62">
        <v>0</v>
      </c>
      <c r="BD255" s="62">
        <v>0</v>
      </c>
      <c r="BE255" s="62">
        <v>0</v>
      </c>
      <c r="BF255" s="62">
        <v>0</v>
      </c>
      <c r="BG255" s="62">
        <v>0</v>
      </c>
      <c r="BH255" s="62">
        <v>0</v>
      </c>
      <c r="BI255" s="62">
        <v>0</v>
      </c>
      <c r="BJ255" s="62">
        <v>0</v>
      </c>
      <c r="BK255" s="62">
        <v>0</v>
      </c>
      <c r="BL255" s="62">
        <v>0</v>
      </c>
      <c r="BM255" s="62">
        <v>0</v>
      </c>
      <c r="BN255" s="62">
        <v>0</v>
      </c>
      <c r="BO255" s="62">
        <v>0</v>
      </c>
      <c r="BP255" s="62">
        <v>0.5</v>
      </c>
      <c r="BQ255" s="62">
        <v>0</v>
      </c>
      <c r="BR255" s="62">
        <v>0</v>
      </c>
      <c r="BS255" s="62">
        <v>0</v>
      </c>
      <c r="BT255" s="62">
        <v>0</v>
      </c>
      <c r="BU255" s="62">
        <v>0.25</v>
      </c>
      <c r="BV255" s="62">
        <v>0</v>
      </c>
      <c r="BW255" s="62">
        <v>0</v>
      </c>
      <c r="BX255" s="62">
        <v>0</v>
      </c>
      <c r="BY255" s="62">
        <v>0</v>
      </c>
      <c r="BZ255" s="62">
        <v>0</v>
      </c>
      <c r="CA255" s="62">
        <v>0</v>
      </c>
      <c r="CB255" s="62">
        <v>0</v>
      </c>
      <c r="CC255" s="62">
        <v>0</v>
      </c>
      <c r="CD255" s="62">
        <v>0</v>
      </c>
      <c r="CE255" s="62">
        <v>0</v>
      </c>
      <c r="CF255" s="62">
        <v>0</v>
      </c>
      <c r="CG255" s="62">
        <v>0</v>
      </c>
      <c r="CH255" s="62">
        <v>3</v>
      </c>
      <c r="CI255" s="62">
        <v>0</v>
      </c>
      <c r="CJ255" s="62">
        <v>0</v>
      </c>
      <c r="CK255" s="62">
        <v>0</v>
      </c>
      <c r="CL255" s="62">
        <v>0.25</v>
      </c>
      <c r="CM255" s="62">
        <v>0</v>
      </c>
      <c r="CN255" s="62">
        <v>0</v>
      </c>
      <c r="CO255" s="62">
        <v>0</v>
      </c>
      <c r="CP255" s="62">
        <v>0</v>
      </c>
      <c r="CQ255" s="62">
        <v>0.25</v>
      </c>
      <c r="CR255" s="62">
        <v>0</v>
      </c>
      <c r="CS255" s="62">
        <v>0</v>
      </c>
      <c r="CT255" s="62">
        <v>0</v>
      </c>
      <c r="CU255" s="62">
        <v>0</v>
      </c>
      <c r="CV255" s="62">
        <v>65</v>
      </c>
      <c r="CW255" s="62">
        <f t="shared" si="0"/>
        <v>61.75</v>
      </c>
      <c r="CX255" s="68">
        <f t="shared" si="1"/>
        <v>99.25</v>
      </c>
      <c r="CY255" s="92">
        <f t="shared" si="2"/>
        <v>96</v>
      </c>
      <c r="CZ255" s="62">
        <v>0</v>
      </c>
      <c r="DA255" s="62"/>
      <c r="DB255" s="62"/>
    </row>
    <row r="256" spans="1:106" s="57" customFormat="1" ht="15.75" customHeight="1" x14ac:dyDescent="0.3">
      <c r="A256" s="62" t="s">
        <v>212</v>
      </c>
      <c r="B256" s="62" t="s">
        <v>782</v>
      </c>
      <c r="C256" s="62" t="s">
        <v>782</v>
      </c>
      <c r="D256" s="62">
        <v>2020</v>
      </c>
      <c r="E256" s="85">
        <v>44007</v>
      </c>
      <c r="F256" s="62" t="s">
        <v>137</v>
      </c>
      <c r="G256" s="62" t="s">
        <v>30</v>
      </c>
      <c r="H256" s="63" t="s">
        <v>31</v>
      </c>
      <c r="I256" s="63" t="s">
        <v>31</v>
      </c>
      <c r="J256" s="63" t="s">
        <v>31</v>
      </c>
      <c r="K256" s="63" t="s">
        <v>31</v>
      </c>
      <c r="L256" s="63" t="s">
        <v>31</v>
      </c>
      <c r="M256" s="62">
        <v>0.5</v>
      </c>
      <c r="N256" s="62">
        <v>0</v>
      </c>
      <c r="O256" s="62">
        <v>0.25</v>
      </c>
      <c r="P256" s="62">
        <v>0</v>
      </c>
      <c r="Q256" s="62">
        <v>60</v>
      </c>
      <c r="R256" s="62">
        <v>1</v>
      </c>
      <c r="S256" s="62">
        <v>0</v>
      </c>
      <c r="T256" s="62">
        <v>0</v>
      </c>
      <c r="U256" s="62">
        <v>0.5</v>
      </c>
      <c r="V256" s="62">
        <v>0</v>
      </c>
      <c r="W256" s="62">
        <v>0</v>
      </c>
      <c r="X256" s="62">
        <v>0</v>
      </c>
      <c r="Y256" s="62">
        <v>8</v>
      </c>
      <c r="Z256" s="62">
        <v>0</v>
      </c>
      <c r="AA256" s="62">
        <v>0</v>
      </c>
      <c r="AB256" s="62">
        <v>0</v>
      </c>
      <c r="AC256" s="62">
        <v>3</v>
      </c>
      <c r="AD256" s="62">
        <v>1</v>
      </c>
      <c r="AE256" s="62">
        <v>6</v>
      </c>
      <c r="AF256" s="62">
        <v>0</v>
      </c>
      <c r="AG256" s="62">
        <v>0</v>
      </c>
      <c r="AH256" s="62">
        <v>0</v>
      </c>
      <c r="AI256" s="62">
        <v>0</v>
      </c>
      <c r="AJ256" s="62">
        <v>0</v>
      </c>
      <c r="AK256" s="62">
        <v>0</v>
      </c>
      <c r="AL256" s="62">
        <v>0</v>
      </c>
      <c r="AM256" s="62">
        <v>0</v>
      </c>
      <c r="AN256" s="62">
        <v>0</v>
      </c>
      <c r="AO256" s="62">
        <v>0</v>
      </c>
      <c r="AP256" s="62">
        <v>0</v>
      </c>
      <c r="AQ256" s="62">
        <v>0</v>
      </c>
      <c r="AR256" s="62">
        <v>0</v>
      </c>
      <c r="AS256" s="62">
        <v>0.25</v>
      </c>
      <c r="AT256" s="62">
        <v>0</v>
      </c>
      <c r="AU256" s="62">
        <v>0</v>
      </c>
      <c r="AV256" s="62">
        <v>0</v>
      </c>
      <c r="AW256" s="62">
        <v>0</v>
      </c>
      <c r="AX256" s="62">
        <v>0</v>
      </c>
      <c r="AY256" s="62">
        <v>0</v>
      </c>
      <c r="AZ256" s="62">
        <v>0</v>
      </c>
      <c r="BA256" s="62">
        <v>0</v>
      </c>
      <c r="BB256" s="62">
        <v>0</v>
      </c>
      <c r="BC256" s="62">
        <v>0</v>
      </c>
      <c r="BD256" s="62">
        <v>0</v>
      </c>
      <c r="BE256" s="62">
        <v>0</v>
      </c>
      <c r="BF256" s="62">
        <v>0</v>
      </c>
      <c r="BG256" s="62">
        <v>0</v>
      </c>
      <c r="BH256" s="62">
        <v>0</v>
      </c>
      <c r="BI256" s="62">
        <v>0</v>
      </c>
      <c r="BJ256" s="62">
        <v>0</v>
      </c>
      <c r="BK256" s="62">
        <v>0</v>
      </c>
      <c r="BL256" s="62">
        <v>0</v>
      </c>
      <c r="BM256" s="62">
        <v>0</v>
      </c>
      <c r="BN256" s="62">
        <v>6</v>
      </c>
      <c r="BO256" s="62">
        <v>0</v>
      </c>
      <c r="BP256" s="62">
        <v>4</v>
      </c>
      <c r="BQ256" s="62">
        <v>0</v>
      </c>
      <c r="BR256" s="62">
        <v>0</v>
      </c>
      <c r="BS256" s="62">
        <v>0</v>
      </c>
      <c r="BT256" s="62">
        <v>0</v>
      </c>
      <c r="BU256" s="62">
        <v>0.5</v>
      </c>
      <c r="BV256" s="62">
        <v>0</v>
      </c>
      <c r="BW256" s="62">
        <v>0</v>
      </c>
      <c r="BX256" s="62">
        <v>0</v>
      </c>
      <c r="BY256" s="62">
        <v>0</v>
      </c>
      <c r="BZ256" s="62">
        <v>0</v>
      </c>
      <c r="CA256" s="62">
        <v>0</v>
      </c>
      <c r="CB256" s="62">
        <v>0.25</v>
      </c>
      <c r="CC256" s="62">
        <v>0</v>
      </c>
      <c r="CD256" s="62">
        <v>0</v>
      </c>
      <c r="CE256" s="62">
        <v>0</v>
      </c>
      <c r="CF256" s="62">
        <v>0</v>
      </c>
      <c r="CG256" s="62">
        <v>4</v>
      </c>
      <c r="CH256" s="62">
        <v>5</v>
      </c>
      <c r="CI256" s="62">
        <v>0</v>
      </c>
      <c r="CJ256" s="62">
        <v>0</v>
      </c>
      <c r="CK256" s="62">
        <v>0</v>
      </c>
      <c r="CL256" s="62">
        <v>0</v>
      </c>
      <c r="CM256" s="62">
        <v>0</v>
      </c>
      <c r="CN256" s="62">
        <v>0</v>
      </c>
      <c r="CO256" s="62">
        <v>0.25</v>
      </c>
      <c r="CP256" s="62">
        <v>0</v>
      </c>
      <c r="CQ256" s="62">
        <v>0.5</v>
      </c>
      <c r="CR256" s="62">
        <v>0</v>
      </c>
      <c r="CS256" s="62">
        <v>0</v>
      </c>
      <c r="CT256" s="62">
        <v>0</v>
      </c>
      <c r="CU256" s="62">
        <v>0</v>
      </c>
      <c r="CV256" s="62">
        <v>40</v>
      </c>
      <c r="CW256" s="62">
        <f t="shared" si="0"/>
        <v>39.25</v>
      </c>
      <c r="CX256" s="68">
        <f t="shared" si="1"/>
        <v>101.75</v>
      </c>
      <c r="CY256" s="92">
        <f t="shared" si="2"/>
        <v>101</v>
      </c>
      <c r="CZ256" s="62">
        <v>35</v>
      </c>
      <c r="DA256" s="62"/>
      <c r="DB256" s="62" t="s">
        <v>1244</v>
      </c>
    </row>
    <row r="257" spans="1:106" s="57" customFormat="1" ht="15.75" customHeight="1" x14ac:dyDescent="0.3">
      <c r="A257" s="62" t="s">
        <v>212</v>
      </c>
      <c r="B257" s="62" t="s">
        <v>782</v>
      </c>
      <c r="C257" s="62" t="s">
        <v>782</v>
      </c>
      <c r="D257" s="62">
        <v>2020</v>
      </c>
      <c r="E257" s="85">
        <v>44007</v>
      </c>
      <c r="F257" s="62" t="s">
        <v>137</v>
      </c>
      <c r="G257" s="62" t="s">
        <v>34</v>
      </c>
      <c r="H257" s="63" t="s">
        <v>26</v>
      </c>
      <c r="I257" s="63" t="s">
        <v>26</v>
      </c>
      <c r="J257" s="63" t="s">
        <v>27</v>
      </c>
      <c r="K257" s="63" t="s">
        <v>26</v>
      </c>
      <c r="L257" s="63" t="s">
        <v>27</v>
      </c>
      <c r="M257" s="62">
        <v>0.25</v>
      </c>
      <c r="N257" s="62">
        <v>0</v>
      </c>
      <c r="O257" s="62">
        <v>0.25</v>
      </c>
      <c r="P257" s="62">
        <v>0</v>
      </c>
      <c r="Q257" s="62">
        <v>28</v>
      </c>
      <c r="R257" s="62">
        <v>6</v>
      </c>
      <c r="S257" s="62">
        <v>0</v>
      </c>
      <c r="T257" s="62">
        <v>0</v>
      </c>
      <c r="U257" s="62">
        <v>0.25</v>
      </c>
      <c r="V257" s="62">
        <v>0</v>
      </c>
      <c r="W257" s="62">
        <v>0</v>
      </c>
      <c r="X257" s="62">
        <v>0</v>
      </c>
      <c r="Y257" s="62">
        <v>38</v>
      </c>
      <c r="Z257" s="62">
        <v>0</v>
      </c>
      <c r="AA257" s="62">
        <v>0</v>
      </c>
      <c r="AB257" s="62">
        <v>0</v>
      </c>
      <c r="AC257" s="62">
        <v>4</v>
      </c>
      <c r="AD257" s="62">
        <v>2</v>
      </c>
      <c r="AE257" s="62">
        <v>2</v>
      </c>
      <c r="AF257" s="62">
        <v>0.25</v>
      </c>
      <c r="AG257" s="62">
        <v>0</v>
      </c>
      <c r="AH257" s="62">
        <v>0</v>
      </c>
      <c r="AI257" s="62">
        <v>0</v>
      </c>
      <c r="AJ257" s="62">
        <v>0</v>
      </c>
      <c r="AK257" s="62">
        <v>0</v>
      </c>
      <c r="AL257" s="62">
        <v>0</v>
      </c>
      <c r="AM257" s="62">
        <v>0</v>
      </c>
      <c r="AN257" s="62">
        <v>0</v>
      </c>
      <c r="AO257" s="62">
        <v>0</v>
      </c>
      <c r="AP257" s="62">
        <v>0</v>
      </c>
      <c r="AQ257" s="62">
        <v>0</v>
      </c>
      <c r="AR257" s="62">
        <v>0</v>
      </c>
      <c r="AS257" s="62">
        <v>0</v>
      </c>
      <c r="AT257" s="62">
        <v>0</v>
      </c>
      <c r="AU257" s="62">
        <v>0</v>
      </c>
      <c r="AV257" s="62">
        <v>0</v>
      </c>
      <c r="AW257" s="62">
        <v>1</v>
      </c>
      <c r="AX257" s="62">
        <v>0</v>
      </c>
      <c r="AY257" s="62">
        <v>0</v>
      </c>
      <c r="AZ257" s="62">
        <v>0</v>
      </c>
      <c r="BA257" s="62">
        <v>0</v>
      </c>
      <c r="BB257" s="62">
        <v>0</v>
      </c>
      <c r="BC257" s="62">
        <v>0</v>
      </c>
      <c r="BD257" s="62">
        <v>0</v>
      </c>
      <c r="BE257" s="62">
        <v>0.25</v>
      </c>
      <c r="BF257" s="62">
        <v>0</v>
      </c>
      <c r="BG257" s="62">
        <v>0</v>
      </c>
      <c r="BH257" s="62">
        <v>0</v>
      </c>
      <c r="BI257" s="62">
        <v>0</v>
      </c>
      <c r="BJ257" s="62">
        <v>0</v>
      </c>
      <c r="BK257" s="62">
        <v>0</v>
      </c>
      <c r="BL257" s="62">
        <v>0</v>
      </c>
      <c r="BM257" s="62">
        <v>0</v>
      </c>
      <c r="BN257" s="62">
        <v>7</v>
      </c>
      <c r="BO257" s="62">
        <v>0</v>
      </c>
      <c r="BP257" s="62">
        <v>4</v>
      </c>
      <c r="BQ257" s="62">
        <v>0</v>
      </c>
      <c r="BR257" s="62">
        <v>0</v>
      </c>
      <c r="BS257" s="62">
        <v>0</v>
      </c>
      <c r="BT257" s="62">
        <v>0</v>
      </c>
      <c r="BU257" s="62">
        <v>2</v>
      </c>
      <c r="BV257" s="62">
        <v>0</v>
      </c>
      <c r="BW257" s="62">
        <v>0</v>
      </c>
      <c r="BX257" s="62">
        <v>0</v>
      </c>
      <c r="BY257" s="62">
        <v>0</v>
      </c>
      <c r="BZ257" s="62">
        <v>0</v>
      </c>
      <c r="CA257" s="62">
        <v>0</v>
      </c>
      <c r="CB257" s="62">
        <v>0.5</v>
      </c>
      <c r="CC257" s="62">
        <v>0</v>
      </c>
      <c r="CD257" s="62">
        <v>0</v>
      </c>
      <c r="CE257" s="62">
        <v>0</v>
      </c>
      <c r="CF257" s="62">
        <v>0</v>
      </c>
      <c r="CG257" s="62">
        <v>1</v>
      </c>
      <c r="CH257" s="62">
        <v>4</v>
      </c>
      <c r="CI257" s="62">
        <v>0</v>
      </c>
      <c r="CJ257" s="62">
        <v>0.5</v>
      </c>
      <c r="CK257" s="62">
        <v>0</v>
      </c>
      <c r="CL257" s="62">
        <v>0</v>
      </c>
      <c r="CM257" s="62">
        <v>0</v>
      </c>
      <c r="CN257" s="62">
        <v>0</v>
      </c>
      <c r="CO257" s="62">
        <v>0</v>
      </c>
      <c r="CP257" s="62">
        <v>0</v>
      </c>
      <c r="CQ257" s="62">
        <v>2</v>
      </c>
      <c r="CR257" s="62">
        <v>0</v>
      </c>
      <c r="CS257" s="62">
        <v>0.25</v>
      </c>
      <c r="CT257" s="62">
        <v>0</v>
      </c>
      <c r="CU257" s="62">
        <v>0</v>
      </c>
      <c r="CV257" s="62">
        <v>65</v>
      </c>
      <c r="CW257" s="62">
        <f t="shared" si="0"/>
        <v>69</v>
      </c>
      <c r="CX257" s="68">
        <f t="shared" si="1"/>
        <v>99.5</v>
      </c>
      <c r="CY257" s="92">
        <f t="shared" si="2"/>
        <v>103.5</v>
      </c>
      <c r="CZ257" s="62">
        <v>33</v>
      </c>
      <c r="DA257" s="62"/>
      <c r="DB257" s="62"/>
    </row>
    <row r="258" spans="1:106" s="57" customFormat="1" ht="15.75" customHeight="1" x14ac:dyDescent="0.3">
      <c r="A258" s="62" t="s">
        <v>212</v>
      </c>
      <c r="B258" s="62" t="s">
        <v>782</v>
      </c>
      <c r="C258" s="62" t="s">
        <v>782</v>
      </c>
      <c r="D258" s="62">
        <v>2020</v>
      </c>
      <c r="E258" s="85">
        <v>44007</v>
      </c>
      <c r="F258" s="62" t="s">
        <v>137</v>
      </c>
      <c r="G258" s="62" t="s">
        <v>38</v>
      </c>
      <c r="H258" s="63" t="s">
        <v>21</v>
      </c>
      <c r="I258" s="63" t="s">
        <v>21</v>
      </c>
      <c r="J258" s="63" t="s">
        <v>22</v>
      </c>
      <c r="K258" s="63" t="s">
        <v>21</v>
      </c>
      <c r="L258" s="63" t="s">
        <v>22</v>
      </c>
      <c r="M258" s="62">
        <v>0.25</v>
      </c>
      <c r="N258" s="62">
        <v>0</v>
      </c>
      <c r="O258" s="62">
        <v>0</v>
      </c>
      <c r="P258" s="62">
        <v>0</v>
      </c>
      <c r="Q258" s="62">
        <v>55</v>
      </c>
      <c r="R258" s="62">
        <v>1</v>
      </c>
      <c r="S258" s="62">
        <v>0</v>
      </c>
      <c r="T258" s="62">
        <v>0</v>
      </c>
      <c r="U258" s="62">
        <v>0.25</v>
      </c>
      <c r="V258" s="62">
        <v>0</v>
      </c>
      <c r="W258" s="62">
        <v>0</v>
      </c>
      <c r="X258" s="62">
        <v>0</v>
      </c>
      <c r="Y258" s="62">
        <v>24</v>
      </c>
      <c r="Z258" s="62">
        <v>0</v>
      </c>
      <c r="AA258" s="62">
        <v>0</v>
      </c>
      <c r="AB258" s="62">
        <v>0</v>
      </c>
      <c r="AC258" s="62">
        <v>6</v>
      </c>
      <c r="AD258" s="62">
        <v>2</v>
      </c>
      <c r="AE258" s="62">
        <v>0.25</v>
      </c>
      <c r="AF258" s="62">
        <v>1</v>
      </c>
      <c r="AG258" s="62">
        <v>0</v>
      </c>
      <c r="AH258" s="62">
        <v>0</v>
      </c>
      <c r="AI258" s="62">
        <v>0</v>
      </c>
      <c r="AJ258" s="62">
        <v>0</v>
      </c>
      <c r="AK258" s="62">
        <v>0</v>
      </c>
      <c r="AL258" s="62">
        <v>0</v>
      </c>
      <c r="AM258" s="62">
        <v>0</v>
      </c>
      <c r="AN258" s="62">
        <v>0</v>
      </c>
      <c r="AO258" s="62">
        <v>0</v>
      </c>
      <c r="AP258" s="62">
        <v>0</v>
      </c>
      <c r="AQ258" s="62">
        <v>0</v>
      </c>
      <c r="AR258" s="62">
        <v>0</v>
      </c>
      <c r="AS258" s="62">
        <v>0</v>
      </c>
      <c r="AT258" s="62">
        <v>0</v>
      </c>
      <c r="AU258" s="62">
        <v>0</v>
      </c>
      <c r="AV258" s="62">
        <v>0</v>
      </c>
      <c r="AW258" s="62">
        <v>0</v>
      </c>
      <c r="AX258" s="62">
        <v>0</v>
      </c>
      <c r="AY258" s="62">
        <v>0</v>
      </c>
      <c r="AZ258" s="62">
        <v>0</v>
      </c>
      <c r="BA258" s="62">
        <v>0</v>
      </c>
      <c r="BB258" s="62">
        <v>0</v>
      </c>
      <c r="BC258" s="62">
        <v>0</v>
      </c>
      <c r="BD258" s="62">
        <v>0</v>
      </c>
      <c r="BE258" s="62">
        <v>0</v>
      </c>
      <c r="BF258" s="62">
        <v>0</v>
      </c>
      <c r="BG258" s="62">
        <v>0</v>
      </c>
      <c r="BH258" s="62">
        <v>0</v>
      </c>
      <c r="BI258" s="62">
        <v>0</v>
      </c>
      <c r="BJ258" s="62">
        <v>0</v>
      </c>
      <c r="BK258" s="62">
        <v>0</v>
      </c>
      <c r="BL258" s="62">
        <v>0</v>
      </c>
      <c r="BM258" s="62">
        <v>0</v>
      </c>
      <c r="BN258" s="62">
        <v>2</v>
      </c>
      <c r="BO258" s="62">
        <v>0</v>
      </c>
      <c r="BP258" s="62">
        <v>2</v>
      </c>
      <c r="BQ258" s="62">
        <v>0</v>
      </c>
      <c r="BR258" s="62">
        <v>0</v>
      </c>
      <c r="BS258" s="62">
        <v>0</v>
      </c>
      <c r="BT258" s="62">
        <v>0</v>
      </c>
      <c r="BU258" s="62">
        <v>0</v>
      </c>
      <c r="BV258" s="62">
        <v>0</v>
      </c>
      <c r="BW258" s="62">
        <v>0</v>
      </c>
      <c r="BX258" s="62">
        <v>0</v>
      </c>
      <c r="BY258" s="62">
        <v>0</v>
      </c>
      <c r="BZ258" s="62">
        <v>1</v>
      </c>
      <c r="CA258" s="62">
        <v>1</v>
      </c>
      <c r="CB258" s="62">
        <v>4</v>
      </c>
      <c r="CC258" s="62">
        <v>0</v>
      </c>
      <c r="CD258" s="62">
        <v>0</v>
      </c>
      <c r="CE258" s="62">
        <v>0</v>
      </c>
      <c r="CF258" s="62">
        <v>0</v>
      </c>
      <c r="CG258" s="62">
        <v>0.5</v>
      </c>
      <c r="CH258" s="62">
        <v>2</v>
      </c>
      <c r="CI258" s="62">
        <v>0</v>
      </c>
      <c r="CJ258" s="62">
        <v>0</v>
      </c>
      <c r="CK258" s="62">
        <v>0</v>
      </c>
      <c r="CL258" s="62">
        <v>0.25</v>
      </c>
      <c r="CM258" s="62">
        <v>0</v>
      </c>
      <c r="CN258" s="62">
        <v>0</v>
      </c>
      <c r="CO258" s="62">
        <v>0</v>
      </c>
      <c r="CP258" s="62">
        <v>0</v>
      </c>
      <c r="CQ258" s="62">
        <v>3</v>
      </c>
      <c r="CR258" s="62">
        <v>0</v>
      </c>
      <c r="CS258" s="62">
        <v>0.25</v>
      </c>
      <c r="CT258" s="62">
        <v>0</v>
      </c>
      <c r="CU258" s="62">
        <v>0</v>
      </c>
      <c r="CV258" s="62">
        <v>45</v>
      </c>
      <c r="CW258" s="62">
        <f t="shared" si="0"/>
        <v>49.5</v>
      </c>
      <c r="CX258" s="68">
        <f t="shared" si="1"/>
        <v>101.25</v>
      </c>
      <c r="CY258" s="92">
        <f t="shared" si="2"/>
        <v>105.75</v>
      </c>
      <c r="CZ258" s="62">
        <v>11</v>
      </c>
      <c r="DA258" s="62"/>
      <c r="DB258" s="62"/>
    </row>
    <row r="259" spans="1:106" s="57" customFormat="1" ht="15.75" customHeight="1" x14ac:dyDescent="0.3">
      <c r="A259" s="62" t="s">
        <v>212</v>
      </c>
      <c r="B259" s="62" t="s">
        <v>782</v>
      </c>
      <c r="C259" s="62" t="s">
        <v>782</v>
      </c>
      <c r="D259" s="62">
        <v>2020</v>
      </c>
      <c r="E259" s="85">
        <v>44007</v>
      </c>
      <c r="F259" s="62" t="s">
        <v>137</v>
      </c>
      <c r="G259" s="62" t="s">
        <v>148</v>
      </c>
      <c r="H259" s="63" t="s">
        <v>31</v>
      </c>
      <c r="I259" s="63" t="s">
        <v>31</v>
      </c>
      <c r="J259" s="63" t="s">
        <v>31</v>
      </c>
      <c r="K259" s="63" t="s">
        <v>31</v>
      </c>
      <c r="L259" s="63" t="s">
        <v>31</v>
      </c>
      <c r="M259" s="62">
        <v>0</v>
      </c>
      <c r="N259" s="62">
        <v>1</v>
      </c>
      <c r="O259" s="62">
        <v>2</v>
      </c>
      <c r="P259" s="62">
        <v>0.5</v>
      </c>
      <c r="Q259" s="62">
        <v>22</v>
      </c>
      <c r="R259" s="62">
        <v>35</v>
      </c>
      <c r="S259" s="62">
        <v>0</v>
      </c>
      <c r="T259" s="62">
        <v>0</v>
      </c>
      <c r="U259" s="62">
        <v>0.25</v>
      </c>
      <c r="V259" s="62">
        <v>0</v>
      </c>
      <c r="W259" s="62">
        <v>0.25</v>
      </c>
      <c r="X259" s="62">
        <v>0</v>
      </c>
      <c r="Y259" s="62">
        <v>12</v>
      </c>
      <c r="Z259" s="62">
        <v>0</v>
      </c>
      <c r="AA259" s="62">
        <v>0</v>
      </c>
      <c r="AB259" s="62">
        <v>0</v>
      </c>
      <c r="AC259" s="62">
        <v>10</v>
      </c>
      <c r="AD259" s="62">
        <v>1</v>
      </c>
      <c r="AE259" s="62">
        <v>0</v>
      </c>
      <c r="AF259" s="62">
        <v>0.5</v>
      </c>
      <c r="AG259" s="62">
        <v>3</v>
      </c>
      <c r="AH259" s="62">
        <v>0</v>
      </c>
      <c r="AI259" s="62">
        <v>0</v>
      </c>
      <c r="AJ259" s="62">
        <v>0</v>
      </c>
      <c r="AK259" s="62">
        <v>0</v>
      </c>
      <c r="AL259" s="62">
        <v>0</v>
      </c>
      <c r="AM259" s="62">
        <v>0</v>
      </c>
      <c r="AN259" s="62">
        <v>0</v>
      </c>
      <c r="AO259" s="62">
        <v>0</v>
      </c>
      <c r="AP259" s="62">
        <v>0</v>
      </c>
      <c r="AQ259" s="62">
        <v>0</v>
      </c>
      <c r="AR259" s="62">
        <v>0</v>
      </c>
      <c r="AS259" s="62">
        <v>0</v>
      </c>
      <c r="AT259" s="62">
        <v>0</v>
      </c>
      <c r="AU259" s="62">
        <v>0</v>
      </c>
      <c r="AV259" s="62">
        <v>0</v>
      </c>
      <c r="AW259" s="62">
        <v>2</v>
      </c>
      <c r="AX259" s="62">
        <v>0</v>
      </c>
      <c r="AY259" s="62">
        <v>1</v>
      </c>
      <c r="AZ259" s="62">
        <v>0</v>
      </c>
      <c r="BA259" s="62">
        <v>0</v>
      </c>
      <c r="BB259" s="62">
        <v>0</v>
      </c>
      <c r="BC259" s="62">
        <v>0</v>
      </c>
      <c r="BD259" s="62">
        <v>0</v>
      </c>
      <c r="BE259" s="62">
        <v>0</v>
      </c>
      <c r="BF259" s="62">
        <v>0</v>
      </c>
      <c r="BG259" s="62">
        <v>0</v>
      </c>
      <c r="BH259" s="62">
        <v>0</v>
      </c>
      <c r="BI259" s="62">
        <v>0</v>
      </c>
      <c r="BJ259" s="62">
        <v>0.5</v>
      </c>
      <c r="BK259" s="62">
        <v>0</v>
      </c>
      <c r="BL259" s="62">
        <v>0</v>
      </c>
      <c r="BM259" s="62">
        <v>0</v>
      </c>
      <c r="BN259" s="62">
        <v>0</v>
      </c>
      <c r="BO259" s="62">
        <v>0</v>
      </c>
      <c r="BP259" s="62">
        <v>1</v>
      </c>
      <c r="BQ259" s="62">
        <v>0</v>
      </c>
      <c r="BR259" s="62">
        <v>2</v>
      </c>
      <c r="BS259" s="62">
        <v>0</v>
      </c>
      <c r="BT259" s="62">
        <v>0.25</v>
      </c>
      <c r="BU259" s="62">
        <v>0.25</v>
      </c>
      <c r="BV259" s="62">
        <v>0</v>
      </c>
      <c r="BW259" s="62">
        <v>0</v>
      </c>
      <c r="BX259" s="62">
        <v>0</v>
      </c>
      <c r="BY259" s="62">
        <v>0</v>
      </c>
      <c r="BZ259" s="62">
        <v>0</v>
      </c>
      <c r="CA259" s="62">
        <v>1</v>
      </c>
      <c r="CB259" s="62">
        <v>0.25</v>
      </c>
      <c r="CC259" s="62">
        <v>0</v>
      </c>
      <c r="CD259" s="62">
        <v>0</v>
      </c>
      <c r="CE259" s="62">
        <v>0</v>
      </c>
      <c r="CF259" s="62">
        <v>0</v>
      </c>
      <c r="CG259" s="62">
        <v>0</v>
      </c>
      <c r="CH259" s="62">
        <v>2</v>
      </c>
      <c r="CI259" s="62">
        <v>0</v>
      </c>
      <c r="CJ259" s="62">
        <v>0</v>
      </c>
      <c r="CK259" s="62">
        <v>0</v>
      </c>
      <c r="CL259" s="62">
        <v>0.25</v>
      </c>
      <c r="CM259" s="62">
        <v>0</v>
      </c>
      <c r="CN259" s="62">
        <v>0</v>
      </c>
      <c r="CO259" s="62">
        <v>0</v>
      </c>
      <c r="CP259" s="62">
        <v>0</v>
      </c>
      <c r="CQ259" s="62">
        <v>1</v>
      </c>
      <c r="CR259" s="62">
        <v>0</v>
      </c>
      <c r="CS259" s="62">
        <v>0.25</v>
      </c>
      <c r="CT259" s="62">
        <v>0</v>
      </c>
      <c r="CU259" s="62">
        <v>0</v>
      </c>
      <c r="CV259" s="62">
        <v>40</v>
      </c>
      <c r="CW259" s="62">
        <f t="shared" si="0"/>
        <v>38.75</v>
      </c>
      <c r="CX259" s="68">
        <f t="shared" si="1"/>
        <v>100.5</v>
      </c>
      <c r="CY259" s="92">
        <f t="shared" si="2"/>
        <v>99.25</v>
      </c>
      <c r="CZ259" s="62">
        <v>0</v>
      </c>
      <c r="DA259" s="62"/>
      <c r="DB259" s="62" t="s">
        <v>1245</v>
      </c>
    </row>
    <row r="260" spans="1:106" s="57" customFormat="1" ht="15.75" customHeight="1" x14ac:dyDescent="0.3">
      <c r="A260" s="62" t="s">
        <v>212</v>
      </c>
      <c r="B260" s="62" t="s">
        <v>782</v>
      </c>
      <c r="C260" s="62" t="s">
        <v>782</v>
      </c>
      <c r="D260" s="62">
        <v>2020</v>
      </c>
      <c r="E260" s="85">
        <v>44007</v>
      </c>
      <c r="F260" s="62" t="s">
        <v>137</v>
      </c>
      <c r="G260" s="62" t="s">
        <v>41</v>
      </c>
      <c r="H260" s="63" t="s">
        <v>26</v>
      </c>
      <c r="I260" s="63" t="s">
        <v>26</v>
      </c>
      <c r="J260" s="63" t="s">
        <v>27</v>
      </c>
      <c r="K260" s="63" t="s">
        <v>26</v>
      </c>
      <c r="L260" s="63" t="s">
        <v>27</v>
      </c>
      <c r="M260" s="62">
        <v>0</v>
      </c>
      <c r="N260" s="62">
        <v>0</v>
      </c>
      <c r="O260" s="62">
        <v>0</v>
      </c>
      <c r="P260" s="62">
        <v>0</v>
      </c>
      <c r="Q260" s="62">
        <v>40</v>
      </c>
      <c r="R260" s="62">
        <v>5</v>
      </c>
      <c r="S260" s="62">
        <v>0</v>
      </c>
      <c r="T260" s="62">
        <v>0</v>
      </c>
      <c r="U260" s="62">
        <v>0.25</v>
      </c>
      <c r="V260" s="62">
        <v>0</v>
      </c>
      <c r="W260" s="62">
        <v>0</v>
      </c>
      <c r="X260" s="62">
        <v>0</v>
      </c>
      <c r="Y260" s="62">
        <v>28</v>
      </c>
      <c r="Z260" s="62">
        <v>0</v>
      </c>
      <c r="AA260" s="62">
        <v>0</v>
      </c>
      <c r="AB260" s="62">
        <v>0</v>
      </c>
      <c r="AC260" s="62">
        <v>6</v>
      </c>
      <c r="AD260" s="62">
        <v>8</v>
      </c>
      <c r="AE260" s="62">
        <v>0.25</v>
      </c>
      <c r="AF260" s="62">
        <v>0.25</v>
      </c>
      <c r="AG260" s="62">
        <v>0</v>
      </c>
      <c r="AH260" s="62">
        <v>0</v>
      </c>
      <c r="AI260" s="62">
        <v>0</v>
      </c>
      <c r="AJ260" s="62">
        <v>0</v>
      </c>
      <c r="AK260" s="62">
        <v>0</v>
      </c>
      <c r="AL260" s="62">
        <v>0</v>
      </c>
      <c r="AM260" s="62">
        <v>0</v>
      </c>
      <c r="AN260" s="62">
        <v>0</v>
      </c>
      <c r="AO260" s="62">
        <v>0</v>
      </c>
      <c r="AP260" s="62">
        <v>0</v>
      </c>
      <c r="AQ260" s="62">
        <v>0</v>
      </c>
      <c r="AR260" s="62">
        <v>0</v>
      </c>
      <c r="AS260" s="62">
        <v>0</v>
      </c>
      <c r="AT260" s="62">
        <v>0</v>
      </c>
      <c r="AU260" s="62">
        <v>0</v>
      </c>
      <c r="AV260" s="62">
        <v>0</v>
      </c>
      <c r="AW260" s="62">
        <v>3</v>
      </c>
      <c r="AX260" s="62">
        <v>0</v>
      </c>
      <c r="AY260" s="62">
        <v>0</v>
      </c>
      <c r="AZ260" s="62">
        <v>0</v>
      </c>
      <c r="BA260" s="62">
        <v>0</v>
      </c>
      <c r="BB260" s="62">
        <v>0</v>
      </c>
      <c r="BC260" s="62">
        <v>0</v>
      </c>
      <c r="BD260" s="62">
        <v>0</v>
      </c>
      <c r="BE260" s="62">
        <v>0</v>
      </c>
      <c r="BF260" s="62">
        <v>0</v>
      </c>
      <c r="BG260" s="62">
        <v>0</v>
      </c>
      <c r="BH260" s="62">
        <v>0</v>
      </c>
      <c r="BI260" s="62">
        <v>0</v>
      </c>
      <c r="BJ260" s="62">
        <v>0</v>
      </c>
      <c r="BK260" s="62">
        <v>0</v>
      </c>
      <c r="BL260" s="62">
        <v>0</v>
      </c>
      <c r="BM260" s="62">
        <v>0</v>
      </c>
      <c r="BN260" s="62">
        <v>0</v>
      </c>
      <c r="BO260" s="62">
        <v>0</v>
      </c>
      <c r="BP260" s="62">
        <v>8</v>
      </c>
      <c r="BQ260" s="62">
        <v>0</v>
      </c>
      <c r="BR260" s="62">
        <v>0</v>
      </c>
      <c r="BS260" s="62">
        <v>0</v>
      </c>
      <c r="BT260" s="62">
        <v>0.25</v>
      </c>
      <c r="BU260" s="62">
        <v>0.25</v>
      </c>
      <c r="BV260" s="62">
        <v>0</v>
      </c>
      <c r="BW260" s="62">
        <v>0</v>
      </c>
      <c r="BX260" s="62">
        <v>0</v>
      </c>
      <c r="BY260" s="62">
        <v>0</v>
      </c>
      <c r="BZ260" s="62">
        <v>0</v>
      </c>
      <c r="CA260" s="62">
        <v>0.5</v>
      </c>
      <c r="CB260" s="62">
        <v>2</v>
      </c>
      <c r="CC260" s="62">
        <v>0</v>
      </c>
      <c r="CD260" s="62">
        <v>0</v>
      </c>
      <c r="CE260" s="62">
        <v>0</v>
      </c>
      <c r="CF260" s="62">
        <v>0</v>
      </c>
      <c r="CG260" s="62">
        <v>0</v>
      </c>
      <c r="CH260" s="62">
        <v>5</v>
      </c>
      <c r="CI260" s="62">
        <v>0</v>
      </c>
      <c r="CJ260" s="62">
        <v>0</v>
      </c>
      <c r="CK260" s="62">
        <v>0</v>
      </c>
      <c r="CL260" s="62">
        <v>0</v>
      </c>
      <c r="CM260" s="62">
        <v>0</v>
      </c>
      <c r="CN260" s="62">
        <v>0</v>
      </c>
      <c r="CO260" s="62">
        <v>0</v>
      </c>
      <c r="CP260" s="62">
        <v>0</v>
      </c>
      <c r="CQ260" s="62">
        <v>0</v>
      </c>
      <c r="CR260" s="62">
        <v>0</v>
      </c>
      <c r="CS260" s="62">
        <v>0.25</v>
      </c>
      <c r="CT260" s="62">
        <v>0</v>
      </c>
      <c r="CU260" s="62">
        <v>0</v>
      </c>
      <c r="CV260" s="62">
        <v>55</v>
      </c>
      <c r="CW260" s="62">
        <f t="shared" si="0"/>
        <v>62</v>
      </c>
      <c r="CX260" s="68">
        <f t="shared" si="1"/>
        <v>100</v>
      </c>
      <c r="CY260" s="92">
        <f t="shared" si="2"/>
        <v>107</v>
      </c>
      <c r="CZ260" s="62">
        <v>0</v>
      </c>
      <c r="DA260" s="62"/>
      <c r="DB260" s="62"/>
    </row>
    <row r="261" spans="1:106" s="57" customFormat="1" ht="15.75" customHeight="1" x14ac:dyDescent="0.3">
      <c r="A261" s="62" t="s">
        <v>212</v>
      </c>
      <c r="B261" s="62" t="s">
        <v>782</v>
      </c>
      <c r="C261" s="62" t="s">
        <v>782</v>
      </c>
      <c r="D261" s="62">
        <v>2020</v>
      </c>
      <c r="E261" s="85">
        <v>44007</v>
      </c>
      <c r="F261" s="62" t="s">
        <v>137</v>
      </c>
      <c r="G261" s="62" t="s">
        <v>44</v>
      </c>
      <c r="H261" s="63" t="s">
        <v>21</v>
      </c>
      <c r="I261" s="63" t="s">
        <v>21</v>
      </c>
      <c r="J261" s="63" t="s">
        <v>22</v>
      </c>
      <c r="K261" s="63" t="s">
        <v>21</v>
      </c>
      <c r="L261" s="63" t="s">
        <v>22</v>
      </c>
      <c r="M261" s="62">
        <v>0.25</v>
      </c>
      <c r="N261" s="62">
        <v>0</v>
      </c>
      <c r="O261" s="62">
        <v>0</v>
      </c>
      <c r="P261" s="62">
        <v>0</v>
      </c>
      <c r="Q261" s="62">
        <v>38</v>
      </c>
      <c r="R261" s="62">
        <v>6</v>
      </c>
      <c r="S261" s="62">
        <v>0</v>
      </c>
      <c r="T261" s="62">
        <v>0</v>
      </c>
      <c r="U261" s="62">
        <v>0</v>
      </c>
      <c r="V261" s="62">
        <v>0</v>
      </c>
      <c r="W261" s="62">
        <v>0</v>
      </c>
      <c r="X261" s="62">
        <v>0</v>
      </c>
      <c r="Y261" s="62">
        <v>25</v>
      </c>
      <c r="Z261" s="62">
        <v>0</v>
      </c>
      <c r="AA261" s="62">
        <v>0</v>
      </c>
      <c r="AB261" s="62">
        <v>0</v>
      </c>
      <c r="AC261" s="62">
        <v>2</v>
      </c>
      <c r="AD261" s="62">
        <v>3</v>
      </c>
      <c r="AE261" s="62">
        <v>0</v>
      </c>
      <c r="AF261" s="62">
        <v>0.25</v>
      </c>
      <c r="AG261" s="62">
        <v>0</v>
      </c>
      <c r="AH261" s="62">
        <v>0</v>
      </c>
      <c r="AI261" s="62">
        <v>0</v>
      </c>
      <c r="AJ261" s="62">
        <v>0</v>
      </c>
      <c r="AK261" s="62">
        <v>0</v>
      </c>
      <c r="AL261" s="62">
        <v>0</v>
      </c>
      <c r="AM261" s="62">
        <v>0</v>
      </c>
      <c r="AN261" s="62">
        <v>0</v>
      </c>
      <c r="AO261" s="62">
        <v>0</v>
      </c>
      <c r="AP261" s="62">
        <v>2</v>
      </c>
      <c r="AQ261" s="62">
        <v>0</v>
      </c>
      <c r="AR261" s="62">
        <v>0</v>
      </c>
      <c r="AS261" s="62">
        <v>0</v>
      </c>
      <c r="AT261" s="62">
        <v>0</v>
      </c>
      <c r="AU261" s="62">
        <v>0</v>
      </c>
      <c r="AV261" s="62">
        <v>0</v>
      </c>
      <c r="AW261" s="62">
        <v>0.5</v>
      </c>
      <c r="AX261" s="62">
        <v>0</v>
      </c>
      <c r="AY261" s="62">
        <v>0</v>
      </c>
      <c r="AZ261" s="62">
        <v>0</v>
      </c>
      <c r="BA261" s="62">
        <v>0</v>
      </c>
      <c r="BB261" s="62">
        <v>0</v>
      </c>
      <c r="BC261" s="62">
        <v>0</v>
      </c>
      <c r="BD261" s="62">
        <v>0</v>
      </c>
      <c r="BE261" s="62">
        <v>0</v>
      </c>
      <c r="BF261" s="62">
        <v>0</v>
      </c>
      <c r="BG261" s="62">
        <v>0</v>
      </c>
      <c r="BH261" s="62">
        <v>0</v>
      </c>
      <c r="BI261" s="62">
        <v>0</v>
      </c>
      <c r="BJ261" s="62">
        <v>1</v>
      </c>
      <c r="BK261" s="62">
        <v>0</v>
      </c>
      <c r="BL261" s="62">
        <v>0</v>
      </c>
      <c r="BM261" s="62">
        <v>0</v>
      </c>
      <c r="BN261" s="62">
        <v>1</v>
      </c>
      <c r="BO261" s="62">
        <v>0</v>
      </c>
      <c r="BP261" s="62">
        <v>2</v>
      </c>
      <c r="BQ261" s="62">
        <v>0</v>
      </c>
      <c r="BR261" s="62">
        <v>0</v>
      </c>
      <c r="BS261" s="62">
        <v>0</v>
      </c>
      <c r="BT261" s="62">
        <v>0</v>
      </c>
      <c r="BU261" s="62">
        <v>0</v>
      </c>
      <c r="BV261" s="62">
        <v>0</v>
      </c>
      <c r="BW261" s="62">
        <v>0</v>
      </c>
      <c r="BX261" s="62">
        <v>0</v>
      </c>
      <c r="BY261" s="62">
        <v>0</v>
      </c>
      <c r="BZ261" s="62">
        <v>0</v>
      </c>
      <c r="CA261" s="62">
        <v>10</v>
      </c>
      <c r="CB261" s="62">
        <v>5</v>
      </c>
      <c r="CC261" s="62">
        <v>0</v>
      </c>
      <c r="CD261" s="62">
        <v>0</v>
      </c>
      <c r="CE261" s="62">
        <v>0</v>
      </c>
      <c r="CF261" s="62">
        <v>0</v>
      </c>
      <c r="CG261" s="62">
        <v>0</v>
      </c>
      <c r="CH261" s="62">
        <v>4</v>
      </c>
      <c r="CI261" s="62">
        <v>0</v>
      </c>
      <c r="CJ261" s="62">
        <v>0</v>
      </c>
      <c r="CK261" s="62">
        <v>0</v>
      </c>
      <c r="CL261" s="62">
        <v>0</v>
      </c>
      <c r="CM261" s="62">
        <v>0</v>
      </c>
      <c r="CN261" s="62">
        <v>0</v>
      </c>
      <c r="CO261" s="62">
        <v>0</v>
      </c>
      <c r="CP261" s="62">
        <v>0</v>
      </c>
      <c r="CQ261" s="62">
        <v>0</v>
      </c>
      <c r="CR261" s="62">
        <v>0</v>
      </c>
      <c r="CS261" s="62">
        <v>0</v>
      </c>
      <c r="CT261" s="62">
        <v>0</v>
      </c>
      <c r="CU261" s="62">
        <v>0</v>
      </c>
      <c r="CV261" s="62">
        <v>55</v>
      </c>
      <c r="CW261" s="62">
        <f t="shared" si="0"/>
        <v>55.75</v>
      </c>
      <c r="CX261" s="68">
        <f t="shared" si="1"/>
        <v>99.25</v>
      </c>
      <c r="CY261" s="92">
        <f t="shared" si="2"/>
        <v>100</v>
      </c>
      <c r="CZ261" s="62">
        <v>3</v>
      </c>
      <c r="DA261" s="62"/>
      <c r="DB261" s="62"/>
    </row>
    <row r="262" spans="1:106" s="57" customFormat="1" ht="15.75" customHeight="1" x14ac:dyDescent="0.3">
      <c r="A262" s="62" t="s">
        <v>212</v>
      </c>
      <c r="B262" s="62" t="s">
        <v>782</v>
      </c>
      <c r="C262" s="62" t="s">
        <v>782</v>
      </c>
      <c r="D262" s="62">
        <v>2020</v>
      </c>
      <c r="E262" s="85">
        <v>44007</v>
      </c>
      <c r="F262" s="62" t="s">
        <v>137</v>
      </c>
      <c r="G262" s="62" t="s">
        <v>48</v>
      </c>
      <c r="H262" s="63" t="s">
        <v>22</v>
      </c>
      <c r="I262" s="63" t="s">
        <v>22</v>
      </c>
      <c r="J262" s="63" t="s">
        <v>21</v>
      </c>
      <c r="K262" s="63" t="s">
        <v>22</v>
      </c>
      <c r="L262" s="63" t="s">
        <v>21</v>
      </c>
      <c r="M262" s="62">
        <v>0.25</v>
      </c>
      <c r="N262" s="62">
        <v>0.5</v>
      </c>
      <c r="O262" s="62">
        <v>1</v>
      </c>
      <c r="P262" s="62">
        <v>0.25</v>
      </c>
      <c r="Q262" s="62">
        <v>35</v>
      </c>
      <c r="R262" s="62">
        <v>10</v>
      </c>
      <c r="S262" s="62">
        <v>0</v>
      </c>
      <c r="T262" s="62">
        <v>0</v>
      </c>
      <c r="U262" s="62">
        <v>0.5</v>
      </c>
      <c r="V262" s="62">
        <v>0</v>
      </c>
      <c r="W262" s="62">
        <v>0</v>
      </c>
      <c r="X262" s="62">
        <v>0</v>
      </c>
      <c r="Y262" s="62">
        <v>5</v>
      </c>
      <c r="Z262" s="62">
        <v>0</v>
      </c>
      <c r="AA262" s="62">
        <v>0</v>
      </c>
      <c r="AB262" s="62">
        <v>0</v>
      </c>
      <c r="AC262" s="62">
        <v>23</v>
      </c>
      <c r="AD262" s="62">
        <v>0.5</v>
      </c>
      <c r="AE262" s="62">
        <v>0</v>
      </c>
      <c r="AF262" s="62">
        <v>0.25</v>
      </c>
      <c r="AG262" s="62">
        <v>0</v>
      </c>
      <c r="AH262" s="62">
        <v>0</v>
      </c>
      <c r="AI262" s="62">
        <v>0</v>
      </c>
      <c r="AJ262" s="62">
        <v>0</v>
      </c>
      <c r="AK262" s="62">
        <v>0</v>
      </c>
      <c r="AL262" s="62">
        <v>0</v>
      </c>
      <c r="AM262" s="62">
        <v>0</v>
      </c>
      <c r="AN262" s="62">
        <v>0</v>
      </c>
      <c r="AO262" s="62">
        <v>0</v>
      </c>
      <c r="AP262" s="62">
        <v>0</v>
      </c>
      <c r="AQ262" s="62">
        <v>0</v>
      </c>
      <c r="AR262" s="62">
        <v>0</v>
      </c>
      <c r="AS262" s="62">
        <v>0</v>
      </c>
      <c r="AT262" s="62">
        <v>0</v>
      </c>
      <c r="AU262" s="62">
        <v>0</v>
      </c>
      <c r="AV262" s="62">
        <v>0</v>
      </c>
      <c r="AW262" s="62">
        <v>0</v>
      </c>
      <c r="AX262" s="62">
        <v>0</v>
      </c>
      <c r="AY262" s="62">
        <v>1</v>
      </c>
      <c r="AZ262" s="62">
        <v>0</v>
      </c>
      <c r="BA262" s="62">
        <v>0</v>
      </c>
      <c r="BB262" s="62">
        <v>0</v>
      </c>
      <c r="BC262" s="62">
        <v>0</v>
      </c>
      <c r="BD262" s="62">
        <v>0</v>
      </c>
      <c r="BE262" s="62">
        <v>0</v>
      </c>
      <c r="BF262" s="62">
        <v>0</v>
      </c>
      <c r="BG262" s="62">
        <v>0</v>
      </c>
      <c r="BH262" s="62">
        <v>0</v>
      </c>
      <c r="BI262" s="62">
        <v>0</v>
      </c>
      <c r="BJ262" s="62">
        <v>0</v>
      </c>
      <c r="BK262" s="62">
        <v>0</v>
      </c>
      <c r="BL262" s="62">
        <v>0</v>
      </c>
      <c r="BM262" s="62">
        <v>0</v>
      </c>
      <c r="BN262" s="62">
        <v>0</v>
      </c>
      <c r="BO262" s="62">
        <v>0</v>
      </c>
      <c r="BP262" s="62">
        <v>3</v>
      </c>
      <c r="BQ262" s="62">
        <v>0</v>
      </c>
      <c r="BR262" s="62">
        <v>0</v>
      </c>
      <c r="BS262" s="62">
        <v>0</v>
      </c>
      <c r="BT262" s="62">
        <v>0</v>
      </c>
      <c r="BU262" s="62">
        <v>1</v>
      </c>
      <c r="BV262" s="62">
        <v>0</v>
      </c>
      <c r="BW262" s="62">
        <v>0</v>
      </c>
      <c r="BX262" s="62">
        <v>0</v>
      </c>
      <c r="BY262" s="62">
        <v>0</v>
      </c>
      <c r="BZ262" s="62">
        <v>0</v>
      </c>
      <c r="CA262" s="62">
        <v>1</v>
      </c>
      <c r="CB262" s="62">
        <v>0.5</v>
      </c>
      <c r="CC262" s="62">
        <v>0</v>
      </c>
      <c r="CD262" s="62">
        <v>0</v>
      </c>
      <c r="CE262" s="62">
        <v>0</v>
      </c>
      <c r="CF262" s="62">
        <v>0</v>
      </c>
      <c r="CG262" s="62">
        <v>0</v>
      </c>
      <c r="CH262" s="62">
        <v>8</v>
      </c>
      <c r="CI262" s="62">
        <v>0</v>
      </c>
      <c r="CJ262" s="62">
        <v>0</v>
      </c>
      <c r="CK262" s="62">
        <v>0</v>
      </c>
      <c r="CL262" s="62">
        <v>0</v>
      </c>
      <c r="CM262" s="62">
        <v>0</v>
      </c>
      <c r="CN262" s="62">
        <v>0</v>
      </c>
      <c r="CO262" s="62">
        <v>0</v>
      </c>
      <c r="CP262" s="62">
        <v>0</v>
      </c>
      <c r="CQ262" s="62">
        <v>2</v>
      </c>
      <c r="CR262" s="62">
        <v>0</v>
      </c>
      <c r="CS262" s="62">
        <v>5</v>
      </c>
      <c r="CT262" s="62">
        <v>0</v>
      </c>
      <c r="CU262" s="62">
        <v>0</v>
      </c>
      <c r="CV262" s="62">
        <v>55</v>
      </c>
      <c r="CW262" s="62">
        <f t="shared" si="0"/>
        <v>50.75</v>
      </c>
      <c r="CX262" s="68">
        <f t="shared" si="1"/>
        <v>102</v>
      </c>
      <c r="CY262" s="92">
        <f t="shared" si="2"/>
        <v>97.75</v>
      </c>
      <c r="CZ262" s="62">
        <v>0</v>
      </c>
      <c r="DA262" s="62"/>
      <c r="DB262" s="62"/>
    </row>
    <row r="263" spans="1:106" s="57" customFormat="1" ht="15.75" customHeight="1" x14ac:dyDescent="0.3">
      <c r="A263" s="62" t="s">
        <v>212</v>
      </c>
      <c r="B263" s="62" t="s">
        <v>782</v>
      </c>
      <c r="C263" s="62" t="s">
        <v>782</v>
      </c>
      <c r="D263" s="62">
        <v>2020</v>
      </c>
      <c r="E263" s="85">
        <v>44007</v>
      </c>
      <c r="F263" s="62" t="s">
        <v>137</v>
      </c>
      <c r="G263" s="62" t="s">
        <v>52</v>
      </c>
      <c r="H263" s="63" t="s">
        <v>27</v>
      </c>
      <c r="I263" s="63" t="s">
        <v>27</v>
      </c>
      <c r="J263" s="63" t="s">
        <v>26</v>
      </c>
      <c r="K263" s="63" t="s">
        <v>27</v>
      </c>
      <c r="L263" s="63" t="s">
        <v>26</v>
      </c>
      <c r="M263" s="62">
        <v>1</v>
      </c>
      <c r="N263" s="62">
        <v>0</v>
      </c>
      <c r="O263" s="62">
        <v>0.25</v>
      </c>
      <c r="P263" s="62">
        <v>0</v>
      </c>
      <c r="Q263" s="62">
        <v>43</v>
      </c>
      <c r="R263" s="62">
        <v>1</v>
      </c>
      <c r="S263" s="62">
        <v>0</v>
      </c>
      <c r="T263" s="62">
        <v>0</v>
      </c>
      <c r="U263" s="62">
        <v>0.25</v>
      </c>
      <c r="V263" s="62">
        <v>0</v>
      </c>
      <c r="W263" s="62">
        <v>0</v>
      </c>
      <c r="X263" s="62">
        <v>0</v>
      </c>
      <c r="Y263" s="62">
        <v>10</v>
      </c>
      <c r="Z263" s="62">
        <v>0</v>
      </c>
      <c r="AA263" s="62">
        <v>0</v>
      </c>
      <c r="AB263" s="62">
        <v>0</v>
      </c>
      <c r="AC263" s="62">
        <v>7</v>
      </c>
      <c r="AD263" s="62">
        <v>15</v>
      </c>
      <c r="AE263" s="62">
        <v>0</v>
      </c>
      <c r="AF263" s="62">
        <v>0</v>
      </c>
      <c r="AG263" s="62">
        <v>0</v>
      </c>
      <c r="AH263" s="62">
        <v>0</v>
      </c>
      <c r="AI263" s="62">
        <v>0</v>
      </c>
      <c r="AJ263" s="62">
        <v>0</v>
      </c>
      <c r="AK263" s="62">
        <v>0</v>
      </c>
      <c r="AL263" s="62">
        <v>0</v>
      </c>
      <c r="AM263" s="62">
        <v>0</v>
      </c>
      <c r="AN263" s="62">
        <v>0</v>
      </c>
      <c r="AO263" s="62">
        <v>0</v>
      </c>
      <c r="AP263" s="62">
        <v>0</v>
      </c>
      <c r="AQ263" s="62">
        <v>0</v>
      </c>
      <c r="AR263" s="62">
        <v>0</v>
      </c>
      <c r="AS263" s="62">
        <v>0</v>
      </c>
      <c r="AT263" s="62">
        <v>0</v>
      </c>
      <c r="AU263" s="62">
        <v>0</v>
      </c>
      <c r="AV263" s="62">
        <v>0</v>
      </c>
      <c r="AW263" s="62">
        <v>0</v>
      </c>
      <c r="AX263" s="62">
        <v>0</v>
      </c>
      <c r="AY263" s="62">
        <v>0</v>
      </c>
      <c r="AZ263" s="62">
        <v>0</v>
      </c>
      <c r="BA263" s="62">
        <v>0</v>
      </c>
      <c r="BB263" s="62">
        <v>0</v>
      </c>
      <c r="BC263" s="62">
        <v>0</v>
      </c>
      <c r="BD263" s="62">
        <v>0</v>
      </c>
      <c r="BE263" s="62">
        <v>0</v>
      </c>
      <c r="BF263" s="62">
        <v>0</v>
      </c>
      <c r="BG263" s="62">
        <v>0</v>
      </c>
      <c r="BH263" s="62">
        <v>0</v>
      </c>
      <c r="BI263" s="62">
        <v>0</v>
      </c>
      <c r="BJ263" s="62">
        <v>0</v>
      </c>
      <c r="BK263" s="62">
        <v>0</v>
      </c>
      <c r="BL263" s="62">
        <v>0</v>
      </c>
      <c r="BM263" s="62">
        <v>0</v>
      </c>
      <c r="BN263" s="62">
        <v>0</v>
      </c>
      <c r="BO263" s="62">
        <v>0</v>
      </c>
      <c r="BP263" s="62">
        <v>5</v>
      </c>
      <c r="BQ263" s="62">
        <v>0</v>
      </c>
      <c r="BR263" s="62">
        <v>0</v>
      </c>
      <c r="BS263" s="62">
        <v>0</v>
      </c>
      <c r="BT263" s="62">
        <v>0</v>
      </c>
      <c r="BU263" s="62">
        <v>0.25</v>
      </c>
      <c r="BV263" s="62">
        <v>0</v>
      </c>
      <c r="BW263" s="62">
        <v>0</v>
      </c>
      <c r="BX263" s="62">
        <v>0</v>
      </c>
      <c r="BY263" s="62">
        <v>0</v>
      </c>
      <c r="BZ263" s="62">
        <v>2</v>
      </c>
      <c r="CA263" s="62">
        <v>1</v>
      </c>
      <c r="CB263" s="62">
        <v>4</v>
      </c>
      <c r="CC263" s="62">
        <v>0</v>
      </c>
      <c r="CD263" s="62">
        <v>0</v>
      </c>
      <c r="CE263" s="62">
        <v>0</v>
      </c>
      <c r="CF263" s="62">
        <v>0</v>
      </c>
      <c r="CG263" s="62">
        <v>1</v>
      </c>
      <c r="CH263" s="62">
        <v>7</v>
      </c>
      <c r="CI263" s="62">
        <v>0</v>
      </c>
      <c r="CJ263" s="62">
        <v>0</v>
      </c>
      <c r="CK263" s="62">
        <v>0</v>
      </c>
      <c r="CL263" s="62">
        <v>0</v>
      </c>
      <c r="CM263" s="62">
        <v>0</v>
      </c>
      <c r="CN263" s="62">
        <v>0</v>
      </c>
      <c r="CO263" s="62">
        <v>0</v>
      </c>
      <c r="CP263" s="62">
        <v>0</v>
      </c>
      <c r="CQ263" s="62">
        <v>3</v>
      </c>
      <c r="CR263" s="62">
        <v>0</v>
      </c>
      <c r="CS263" s="62">
        <v>0</v>
      </c>
      <c r="CT263" s="62">
        <v>0</v>
      </c>
      <c r="CU263" s="62">
        <v>0</v>
      </c>
      <c r="CV263" s="62">
        <v>55</v>
      </c>
      <c r="CW263" s="62">
        <f t="shared" si="0"/>
        <v>55.5</v>
      </c>
      <c r="CX263" s="68">
        <f t="shared" si="1"/>
        <v>100.25</v>
      </c>
      <c r="CY263" s="92">
        <f t="shared" si="2"/>
        <v>100.75</v>
      </c>
      <c r="CZ263" s="62">
        <v>0</v>
      </c>
      <c r="DA263" s="62"/>
      <c r="DB263" s="62"/>
    </row>
    <row r="264" spans="1:106" s="57" customFormat="1" ht="15.75" customHeight="1" x14ac:dyDescent="0.3">
      <c r="A264" s="62" t="s">
        <v>212</v>
      </c>
      <c r="B264" s="62" t="s">
        <v>782</v>
      </c>
      <c r="C264" s="62" t="s">
        <v>782</v>
      </c>
      <c r="D264" s="62">
        <v>2020</v>
      </c>
      <c r="E264" s="85">
        <v>44007</v>
      </c>
      <c r="F264" s="62" t="s">
        <v>137</v>
      </c>
      <c r="G264" s="62" t="s">
        <v>55</v>
      </c>
      <c r="H264" s="63" t="s">
        <v>26</v>
      </c>
      <c r="I264" s="63" t="s">
        <v>26</v>
      </c>
      <c r="J264" s="63" t="s">
        <v>27</v>
      </c>
      <c r="K264" s="63" t="s">
        <v>26</v>
      </c>
      <c r="L264" s="63" t="s">
        <v>27</v>
      </c>
      <c r="M264" s="62">
        <v>1</v>
      </c>
      <c r="N264" s="62">
        <v>0.5</v>
      </c>
      <c r="O264" s="62">
        <v>0.5</v>
      </c>
      <c r="P264" s="62">
        <v>0</v>
      </c>
      <c r="Q264" s="62">
        <v>26</v>
      </c>
      <c r="R264" s="62">
        <v>7</v>
      </c>
      <c r="S264" s="62">
        <v>0</v>
      </c>
      <c r="T264" s="62">
        <v>0</v>
      </c>
      <c r="U264" s="62">
        <v>0.25</v>
      </c>
      <c r="V264" s="62">
        <v>0</v>
      </c>
      <c r="W264" s="62">
        <v>0.25</v>
      </c>
      <c r="X264" s="62">
        <v>0</v>
      </c>
      <c r="Y264" s="62">
        <v>16</v>
      </c>
      <c r="Z264" s="62">
        <v>0</v>
      </c>
      <c r="AA264" s="62">
        <v>0</v>
      </c>
      <c r="AB264" s="62">
        <v>0</v>
      </c>
      <c r="AC264" s="62">
        <v>13</v>
      </c>
      <c r="AD264" s="62">
        <v>15</v>
      </c>
      <c r="AE264" s="62">
        <v>0</v>
      </c>
      <c r="AF264" s="62">
        <v>0.25</v>
      </c>
      <c r="AG264" s="62">
        <v>0</v>
      </c>
      <c r="AH264" s="62">
        <v>0</v>
      </c>
      <c r="AI264" s="62">
        <v>0</v>
      </c>
      <c r="AJ264" s="62">
        <v>0</v>
      </c>
      <c r="AK264" s="62">
        <v>0</v>
      </c>
      <c r="AL264" s="62">
        <v>0</v>
      </c>
      <c r="AM264" s="62">
        <v>0</v>
      </c>
      <c r="AN264" s="62">
        <v>0</v>
      </c>
      <c r="AO264" s="62">
        <v>0</v>
      </c>
      <c r="AP264" s="62">
        <v>0</v>
      </c>
      <c r="AQ264" s="62">
        <v>0</v>
      </c>
      <c r="AR264" s="62">
        <v>0</v>
      </c>
      <c r="AS264" s="62">
        <v>0</v>
      </c>
      <c r="AT264" s="62">
        <v>0</v>
      </c>
      <c r="AU264" s="62">
        <v>0</v>
      </c>
      <c r="AV264" s="62">
        <v>0</v>
      </c>
      <c r="AW264" s="62">
        <v>2</v>
      </c>
      <c r="AX264" s="62">
        <v>0</v>
      </c>
      <c r="AY264" s="62">
        <v>0</v>
      </c>
      <c r="AZ264" s="62">
        <v>0</v>
      </c>
      <c r="BA264" s="62">
        <v>0</v>
      </c>
      <c r="BB264" s="62">
        <v>0</v>
      </c>
      <c r="BC264" s="62">
        <v>0</v>
      </c>
      <c r="BD264" s="62">
        <v>0</v>
      </c>
      <c r="BE264" s="62">
        <v>0.25</v>
      </c>
      <c r="BF264" s="62">
        <v>0</v>
      </c>
      <c r="BG264" s="62">
        <v>0</v>
      </c>
      <c r="BH264" s="62">
        <v>0</v>
      </c>
      <c r="BI264" s="62">
        <v>0</v>
      </c>
      <c r="BJ264" s="62">
        <v>0</v>
      </c>
      <c r="BK264" s="62">
        <v>0</v>
      </c>
      <c r="BL264" s="62">
        <v>0</v>
      </c>
      <c r="BM264" s="62">
        <v>0</v>
      </c>
      <c r="BN264" s="62">
        <v>0.25</v>
      </c>
      <c r="BO264" s="62">
        <v>0</v>
      </c>
      <c r="BP264" s="62">
        <v>2</v>
      </c>
      <c r="BQ264" s="62">
        <v>0</v>
      </c>
      <c r="BR264" s="62">
        <v>0</v>
      </c>
      <c r="BS264" s="62">
        <v>0</v>
      </c>
      <c r="BT264" s="62">
        <v>0</v>
      </c>
      <c r="BU264" s="62">
        <v>4</v>
      </c>
      <c r="BV264" s="62">
        <v>0</v>
      </c>
      <c r="BW264" s="62">
        <v>0</v>
      </c>
      <c r="BX264" s="62">
        <v>0</v>
      </c>
      <c r="BY264" s="62">
        <v>0</v>
      </c>
      <c r="BZ264" s="62">
        <v>0</v>
      </c>
      <c r="CA264" s="62">
        <v>2</v>
      </c>
      <c r="CB264" s="62">
        <v>1</v>
      </c>
      <c r="CC264" s="62">
        <v>0</v>
      </c>
      <c r="CD264" s="62">
        <v>0</v>
      </c>
      <c r="CE264" s="62">
        <v>0</v>
      </c>
      <c r="CF264" s="62">
        <v>0</v>
      </c>
      <c r="CG264" s="62">
        <v>0</v>
      </c>
      <c r="CH264" s="62">
        <v>4</v>
      </c>
      <c r="CI264" s="62">
        <v>0</v>
      </c>
      <c r="CJ264" s="62">
        <v>0</v>
      </c>
      <c r="CK264" s="62">
        <v>0</v>
      </c>
      <c r="CL264" s="62">
        <v>0.25</v>
      </c>
      <c r="CM264" s="62">
        <v>0</v>
      </c>
      <c r="CN264" s="62">
        <v>0</v>
      </c>
      <c r="CO264" s="62">
        <v>0</v>
      </c>
      <c r="CP264" s="62">
        <v>0</v>
      </c>
      <c r="CQ264" s="62">
        <v>2</v>
      </c>
      <c r="CR264" s="62">
        <v>0</v>
      </c>
      <c r="CS264" s="62">
        <v>0.25</v>
      </c>
      <c r="CT264" s="62">
        <v>0</v>
      </c>
      <c r="CU264" s="62">
        <v>0</v>
      </c>
      <c r="CV264" s="62">
        <v>65</v>
      </c>
      <c r="CW264" s="62">
        <f t="shared" si="0"/>
        <v>62.75</v>
      </c>
      <c r="CX264" s="68">
        <f t="shared" si="1"/>
        <v>100</v>
      </c>
      <c r="CY264" s="92">
        <f t="shared" si="2"/>
        <v>97.75</v>
      </c>
      <c r="CZ264" s="62">
        <v>1</v>
      </c>
      <c r="DA264" s="62"/>
      <c r="DB264" s="62"/>
    </row>
    <row r="265" spans="1:106" s="57" customFormat="1" ht="15.75" customHeight="1" x14ac:dyDescent="0.3">
      <c r="A265" s="62" t="s">
        <v>212</v>
      </c>
      <c r="B265" s="62" t="s">
        <v>782</v>
      </c>
      <c r="C265" s="62" t="s">
        <v>782</v>
      </c>
      <c r="D265" s="62">
        <v>2020</v>
      </c>
      <c r="E265" s="85">
        <v>44007</v>
      </c>
      <c r="F265" s="62" t="s">
        <v>137</v>
      </c>
      <c r="G265" s="62" t="s">
        <v>161</v>
      </c>
      <c r="H265" s="63" t="s">
        <v>45</v>
      </c>
      <c r="I265" s="63" t="s">
        <v>45</v>
      </c>
      <c r="J265" s="63" t="s">
        <v>45</v>
      </c>
      <c r="K265" s="63" t="s">
        <v>45</v>
      </c>
      <c r="L265" s="63" t="s">
        <v>45</v>
      </c>
      <c r="M265" s="62">
        <v>0</v>
      </c>
      <c r="N265" s="62">
        <v>1</v>
      </c>
      <c r="O265" s="62">
        <v>0.5</v>
      </c>
      <c r="P265" s="62">
        <v>0.25</v>
      </c>
      <c r="Q265" s="62">
        <v>20</v>
      </c>
      <c r="R265" s="62">
        <v>18</v>
      </c>
      <c r="S265" s="62">
        <v>0</v>
      </c>
      <c r="T265" s="62">
        <v>0</v>
      </c>
      <c r="U265" s="62">
        <v>0.25</v>
      </c>
      <c r="V265" s="62">
        <v>0</v>
      </c>
      <c r="W265" s="62">
        <v>0</v>
      </c>
      <c r="X265" s="62">
        <v>0</v>
      </c>
      <c r="Y265" s="62">
        <v>15</v>
      </c>
      <c r="Z265" s="62">
        <v>0</v>
      </c>
      <c r="AA265" s="62">
        <v>0</v>
      </c>
      <c r="AB265" s="62">
        <v>0</v>
      </c>
      <c r="AC265" s="62">
        <v>19</v>
      </c>
      <c r="AD265" s="62">
        <v>1</v>
      </c>
      <c r="AE265" s="62">
        <v>0</v>
      </c>
      <c r="AF265" s="62">
        <v>0.25</v>
      </c>
      <c r="AG265" s="62">
        <v>6</v>
      </c>
      <c r="AH265" s="62">
        <v>0</v>
      </c>
      <c r="AI265" s="62">
        <v>0</v>
      </c>
      <c r="AJ265" s="62">
        <v>0</v>
      </c>
      <c r="AK265" s="62">
        <v>0</v>
      </c>
      <c r="AL265" s="62">
        <v>0</v>
      </c>
      <c r="AM265" s="62">
        <v>0</v>
      </c>
      <c r="AN265" s="62">
        <v>0</v>
      </c>
      <c r="AO265" s="62">
        <v>0</v>
      </c>
      <c r="AP265" s="62">
        <v>0</v>
      </c>
      <c r="AQ265" s="62">
        <v>0</v>
      </c>
      <c r="AR265" s="62">
        <v>0</v>
      </c>
      <c r="AS265" s="62">
        <v>0</v>
      </c>
      <c r="AT265" s="62">
        <v>0</v>
      </c>
      <c r="AU265" s="62">
        <v>0</v>
      </c>
      <c r="AV265" s="62">
        <v>0</v>
      </c>
      <c r="AW265" s="62">
        <v>2</v>
      </c>
      <c r="AX265" s="62">
        <v>0</v>
      </c>
      <c r="AY265" s="62">
        <v>0</v>
      </c>
      <c r="AZ265" s="62">
        <v>0</v>
      </c>
      <c r="BA265" s="62">
        <v>0</v>
      </c>
      <c r="BB265" s="62">
        <v>0</v>
      </c>
      <c r="BC265" s="62">
        <v>0</v>
      </c>
      <c r="BD265" s="62">
        <v>0</v>
      </c>
      <c r="BE265" s="62">
        <v>0</v>
      </c>
      <c r="BF265" s="62">
        <v>0</v>
      </c>
      <c r="BG265" s="62">
        <v>0</v>
      </c>
      <c r="BH265" s="62">
        <v>0</v>
      </c>
      <c r="BI265" s="62">
        <v>0</v>
      </c>
      <c r="BJ265" s="62">
        <v>0</v>
      </c>
      <c r="BK265" s="62">
        <v>0</v>
      </c>
      <c r="BL265" s="62">
        <v>0</v>
      </c>
      <c r="BM265" s="62">
        <v>0</v>
      </c>
      <c r="BN265" s="62">
        <v>0</v>
      </c>
      <c r="BO265" s="62">
        <v>0</v>
      </c>
      <c r="BP265" s="62">
        <v>3</v>
      </c>
      <c r="BQ265" s="62">
        <v>0</v>
      </c>
      <c r="BR265" s="62">
        <v>1</v>
      </c>
      <c r="BS265" s="62">
        <v>0</v>
      </c>
      <c r="BT265" s="62">
        <v>0</v>
      </c>
      <c r="BU265" s="62">
        <v>1</v>
      </c>
      <c r="BV265" s="62">
        <v>0</v>
      </c>
      <c r="BW265" s="62">
        <v>0</v>
      </c>
      <c r="BX265" s="62">
        <v>0</v>
      </c>
      <c r="BY265" s="62">
        <v>0</v>
      </c>
      <c r="BZ265" s="62">
        <v>0</v>
      </c>
      <c r="CA265" s="62">
        <v>2</v>
      </c>
      <c r="CB265" s="62">
        <v>0.25</v>
      </c>
      <c r="CC265" s="62">
        <v>0</v>
      </c>
      <c r="CD265" s="62">
        <v>0</v>
      </c>
      <c r="CE265" s="62">
        <v>0</v>
      </c>
      <c r="CF265" s="62">
        <v>0</v>
      </c>
      <c r="CG265" s="62">
        <v>0</v>
      </c>
      <c r="CH265" s="62">
        <v>2</v>
      </c>
      <c r="CI265" s="62">
        <v>0</v>
      </c>
      <c r="CJ265" s="62">
        <v>0</v>
      </c>
      <c r="CK265" s="62">
        <v>0</v>
      </c>
      <c r="CL265" s="62">
        <v>0</v>
      </c>
      <c r="CM265" s="62">
        <v>0</v>
      </c>
      <c r="CN265" s="62">
        <v>0</v>
      </c>
      <c r="CO265" s="62">
        <v>0</v>
      </c>
      <c r="CP265" s="62">
        <v>0</v>
      </c>
      <c r="CQ265" s="62">
        <v>6</v>
      </c>
      <c r="CR265" s="62">
        <v>0</v>
      </c>
      <c r="CS265" s="62">
        <v>0.25</v>
      </c>
      <c r="CT265" s="62">
        <v>0</v>
      </c>
      <c r="CU265" s="62">
        <v>0</v>
      </c>
      <c r="CV265" s="62">
        <v>60</v>
      </c>
      <c r="CW265" s="62">
        <f t="shared" si="0"/>
        <v>59</v>
      </c>
      <c r="CX265" s="68">
        <f t="shared" si="1"/>
        <v>99.75</v>
      </c>
      <c r="CY265" s="92">
        <f t="shared" si="2"/>
        <v>98.75</v>
      </c>
      <c r="CZ265" s="62">
        <v>0</v>
      </c>
      <c r="DA265" s="62"/>
      <c r="DB265" s="62"/>
    </row>
    <row r="266" spans="1:106" s="57" customFormat="1" ht="15.75" customHeight="1" x14ac:dyDescent="0.3">
      <c r="A266" s="62" t="s">
        <v>212</v>
      </c>
      <c r="B266" s="62" t="s">
        <v>782</v>
      </c>
      <c r="C266" s="62" t="s">
        <v>782</v>
      </c>
      <c r="D266" s="62">
        <v>2020</v>
      </c>
      <c r="E266" s="85">
        <v>44007</v>
      </c>
      <c r="F266" s="62" t="s">
        <v>137</v>
      </c>
      <c r="G266" s="62" t="s">
        <v>57</v>
      </c>
      <c r="H266" s="63" t="s">
        <v>31</v>
      </c>
      <c r="I266" s="63" t="s">
        <v>31</v>
      </c>
      <c r="J266" s="63" t="s">
        <v>31</v>
      </c>
      <c r="K266" s="63" t="s">
        <v>31</v>
      </c>
      <c r="L266" s="63" t="s">
        <v>31</v>
      </c>
      <c r="M266" s="62">
        <v>0</v>
      </c>
      <c r="N266" s="62">
        <v>0.5</v>
      </c>
      <c r="O266" s="62">
        <v>0.25</v>
      </c>
      <c r="P266" s="62">
        <v>0.25</v>
      </c>
      <c r="Q266" s="62">
        <v>55</v>
      </c>
      <c r="R266" s="62">
        <v>5</v>
      </c>
      <c r="S266" s="62">
        <v>0</v>
      </c>
      <c r="T266" s="62">
        <v>0</v>
      </c>
      <c r="U266" s="62">
        <v>0.25</v>
      </c>
      <c r="V266" s="62">
        <v>0</v>
      </c>
      <c r="W266" s="62">
        <v>0</v>
      </c>
      <c r="X266" s="62">
        <v>0</v>
      </c>
      <c r="Y266" s="62">
        <v>4</v>
      </c>
      <c r="Z266" s="62">
        <v>0</v>
      </c>
      <c r="AA266" s="62">
        <v>0</v>
      </c>
      <c r="AB266" s="62">
        <v>0</v>
      </c>
      <c r="AC266" s="62">
        <v>0.25</v>
      </c>
      <c r="AD266" s="62">
        <v>1</v>
      </c>
      <c r="AE266" s="62">
        <v>1</v>
      </c>
      <c r="AF266" s="62">
        <v>0.25</v>
      </c>
      <c r="AG266" s="62">
        <v>11</v>
      </c>
      <c r="AH266" s="62">
        <v>0</v>
      </c>
      <c r="AI266" s="62">
        <v>0</v>
      </c>
      <c r="AJ266" s="62">
        <v>0</v>
      </c>
      <c r="AK266" s="62">
        <v>0</v>
      </c>
      <c r="AL266" s="62">
        <v>0</v>
      </c>
      <c r="AM266" s="62">
        <v>0</v>
      </c>
      <c r="AN266" s="62">
        <v>0</v>
      </c>
      <c r="AO266" s="62">
        <v>0</v>
      </c>
      <c r="AP266" s="62">
        <v>0</v>
      </c>
      <c r="AQ266" s="62">
        <v>0</v>
      </c>
      <c r="AR266" s="62">
        <v>0</v>
      </c>
      <c r="AS266" s="62">
        <v>0</v>
      </c>
      <c r="AT266" s="62">
        <v>0</v>
      </c>
      <c r="AU266" s="62">
        <v>0</v>
      </c>
      <c r="AV266" s="62">
        <v>0</v>
      </c>
      <c r="AW266" s="62">
        <v>4</v>
      </c>
      <c r="AX266" s="62">
        <v>0</v>
      </c>
      <c r="AY266" s="62">
        <v>0</v>
      </c>
      <c r="AZ266" s="62">
        <v>0</v>
      </c>
      <c r="BA266" s="62">
        <v>0</v>
      </c>
      <c r="BB266" s="62">
        <v>0</v>
      </c>
      <c r="BC266" s="62">
        <v>0</v>
      </c>
      <c r="BD266" s="62">
        <v>0</v>
      </c>
      <c r="BE266" s="62">
        <v>0</v>
      </c>
      <c r="BF266" s="62">
        <v>0</v>
      </c>
      <c r="BG266" s="62">
        <v>0</v>
      </c>
      <c r="BH266" s="62">
        <v>0</v>
      </c>
      <c r="BI266" s="62">
        <v>0</v>
      </c>
      <c r="BJ266" s="62">
        <v>0</v>
      </c>
      <c r="BK266" s="62">
        <v>0</v>
      </c>
      <c r="BL266" s="62">
        <v>0</v>
      </c>
      <c r="BM266" s="62">
        <v>0</v>
      </c>
      <c r="BN266" s="62">
        <v>0</v>
      </c>
      <c r="BO266" s="62">
        <v>0</v>
      </c>
      <c r="BP266" s="62">
        <v>0.5</v>
      </c>
      <c r="BQ266" s="62">
        <v>0</v>
      </c>
      <c r="BR266" s="62">
        <v>0</v>
      </c>
      <c r="BS266" s="62">
        <v>0</v>
      </c>
      <c r="BT266" s="62">
        <v>0</v>
      </c>
      <c r="BU266" s="62">
        <v>0.5</v>
      </c>
      <c r="BV266" s="62">
        <v>0</v>
      </c>
      <c r="BW266" s="62">
        <v>0</v>
      </c>
      <c r="BX266" s="62">
        <v>0</v>
      </c>
      <c r="BY266" s="62">
        <v>0</v>
      </c>
      <c r="BZ266" s="62">
        <v>0</v>
      </c>
      <c r="CA266" s="62">
        <v>9</v>
      </c>
      <c r="CB266" s="62">
        <v>2</v>
      </c>
      <c r="CC266" s="62">
        <v>0</v>
      </c>
      <c r="CD266" s="62">
        <v>0</v>
      </c>
      <c r="CE266" s="62">
        <v>0</v>
      </c>
      <c r="CF266" s="62">
        <v>0</v>
      </c>
      <c r="CG266" s="62">
        <v>0</v>
      </c>
      <c r="CH266" s="62">
        <v>5</v>
      </c>
      <c r="CI266" s="62">
        <v>0</v>
      </c>
      <c r="CJ266" s="62">
        <v>0</v>
      </c>
      <c r="CK266" s="62">
        <v>0</v>
      </c>
      <c r="CL266" s="62">
        <v>0</v>
      </c>
      <c r="CM266" s="62">
        <v>0</v>
      </c>
      <c r="CN266" s="62">
        <v>0</v>
      </c>
      <c r="CO266" s="62">
        <v>0</v>
      </c>
      <c r="CP266" s="62">
        <v>0</v>
      </c>
      <c r="CQ266" s="62">
        <v>0.25</v>
      </c>
      <c r="CR266" s="62">
        <v>0</v>
      </c>
      <c r="CS266" s="62">
        <v>0</v>
      </c>
      <c r="CT266" s="62">
        <v>0</v>
      </c>
      <c r="CU266" s="62">
        <v>0</v>
      </c>
      <c r="CV266" s="62">
        <v>40</v>
      </c>
      <c r="CW266" s="62">
        <f t="shared" si="0"/>
        <v>39</v>
      </c>
      <c r="CX266" s="68">
        <f t="shared" si="1"/>
        <v>101</v>
      </c>
      <c r="CY266" s="92">
        <f t="shared" si="2"/>
        <v>100</v>
      </c>
      <c r="CZ266" s="62">
        <v>0</v>
      </c>
      <c r="DA266" s="62"/>
      <c r="DB266" s="62"/>
    </row>
    <row r="267" spans="1:106" s="57" customFormat="1" ht="15.75" customHeight="1" x14ac:dyDescent="0.3">
      <c r="A267" s="62" t="s">
        <v>212</v>
      </c>
      <c r="B267" s="62" t="s">
        <v>782</v>
      </c>
      <c r="C267" s="62" t="s">
        <v>782</v>
      </c>
      <c r="D267" s="62">
        <v>2020</v>
      </c>
      <c r="E267" s="85">
        <v>44007</v>
      </c>
      <c r="F267" s="62" t="s">
        <v>137</v>
      </c>
      <c r="G267" s="62" t="s">
        <v>61</v>
      </c>
      <c r="H267" s="63" t="s">
        <v>35</v>
      </c>
      <c r="I267" s="63" t="s">
        <v>31</v>
      </c>
      <c r="J267" s="63" t="s">
        <v>31</v>
      </c>
      <c r="K267" s="63" t="s">
        <v>31</v>
      </c>
      <c r="L267" s="63" t="s">
        <v>31</v>
      </c>
      <c r="M267" s="62">
        <v>0.25</v>
      </c>
      <c r="N267" s="62">
        <v>0.25</v>
      </c>
      <c r="O267" s="62">
        <v>0</v>
      </c>
      <c r="P267" s="62">
        <v>0.5</v>
      </c>
      <c r="Q267" s="62">
        <v>27</v>
      </c>
      <c r="R267" s="62">
        <v>9</v>
      </c>
      <c r="S267" s="62">
        <v>0</v>
      </c>
      <c r="T267" s="62">
        <v>0</v>
      </c>
      <c r="U267" s="62">
        <v>0.25</v>
      </c>
      <c r="V267" s="62">
        <v>0</v>
      </c>
      <c r="W267" s="62">
        <v>0</v>
      </c>
      <c r="X267" s="62">
        <v>0</v>
      </c>
      <c r="Y267" s="62">
        <v>40</v>
      </c>
      <c r="Z267" s="62">
        <v>0</v>
      </c>
      <c r="AA267" s="62">
        <v>0</v>
      </c>
      <c r="AB267" s="62">
        <v>0</v>
      </c>
      <c r="AC267" s="62">
        <v>2</v>
      </c>
      <c r="AD267" s="62">
        <v>2</v>
      </c>
      <c r="AE267" s="62">
        <v>0.25</v>
      </c>
      <c r="AF267" s="62">
        <v>0.25</v>
      </c>
      <c r="AG267" s="62">
        <v>0</v>
      </c>
      <c r="AH267" s="62">
        <v>0</v>
      </c>
      <c r="AI267" s="62">
        <v>0</v>
      </c>
      <c r="AJ267" s="62">
        <v>0</v>
      </c>
      <c r="AK267" s="62">
        <v>0</v>
      </c>
      <c r="AL267" s="62">
        <v>0</v>
      </c>
      <c r="AM267" s="62">
        <v>0</v>
      </c>
      <c r="AN267" s="62">
        <v>0</v>
      </c>
      <c r="AO267" s="62">
        <v>0</v>
      </c>
      <c r="AP267" s="62">
        <v>0</v>
      </c>
      <c r="AQ267" s="62">
        <v>0</v>
      </c>
      <c r="AR267" s="62">
        <v>0</v>
      </c>
      <c r="AS267" s="62">
        <v>0</v>
      </c>
      <c r="AT267" s="62">
        <v>0</v>
      </c>
      <c r="AU267" s="62">
        <v>0</v>
      </c>
      <c r="AV267" s="62">
        <v>0</v>
      </c>
      <c r="AW267" s="62">
        <v>4</v>
      </c>
      <c r="AX267" s="62">
        <v>0</v>
      </c>
      <c r="AY267" s="62">
        <v>0</v>
      </c>
      <c r="AZ267" s="62">
        <v>1</v>
      </c>
      <c r="BA267" s="62">
        <v>0</v>
      </c>
      <c r="BB267" s="62">
        <v>0</v>
      </c>
      <c r="BC267" s="62">
        <v>0</v>
      </c>
      <c r="BD267" s="62">
        <v>0</v>
      </c>
      <c r="BE267" s="62">
        <v>0</v>
      </c>
      <c r="BF267" s="62">
        <v>0</v>
      </c>
      <c r="BG267" s="62">
        <v>0</v>
      </c>
      <c r="BH267" s="62">
        <v>0</v>
      </c>
      <c r="BI267" s="62">
        <v>0</v>
      </c>
      <c r="BJ267" s="62">
        <v>0</v>
      </c>
      <c r="BK267" s="62">
        <v>0</v>
      </c>
      <c r="BL267" s="62">
        <v>0</v>
      </c>
      <c r="BM267" s="62">
        <v>0</v>
      </c>
      <c r="BN267" s="62">
        <v>0.5</v>
      </c>
      <c r="BO267" s="62">
        <v>0</v>
      </c>
      <c r="BP267" s="62">
        <v>1</v>
      </c>
      <c r="BQ267" s="62">
        <v>0</v>
      </c>
      <c r="BR267" s="62">
        <v>0</v>
      </c>
      <c r="BS267" s="62">
        <v>0</v>
      </c>
      <c r="BT267" s="62">
        <v>0</v>
      </c>
      <c r="BU267" s="62">
        <v>1</v>
      </c>
      <c r="BV267" s="62">
        <v>0</v>
      </c>
      <c r="BW267" s="62">
        <v>0</v>
      </c>
      <c r="BX267" s="62">
        <v>0</v>
      </c>
      <c r="BY267" s="62">
        <v>0</v>
      </c>
      <c r="BZ267" s="62">
        <v>0</v>
      </c>
      <c r="CA267" s="62">
        <v>0</v>
      </c>
      <c r="CB267" s="62">
        <v>0</v>
      </c>
      <c r="CC267" s="62">
        <v>0</v>
      </c>
      <c r="CD267" s="62">
        <v>0</v>
      </c>
      <c r="CE267" s="62">
        <v>0</v>
      </c>
      <c r="CF267" s="62">
        <v>0</v>
      </c>
      <c r="CG267" s="62">
        <v>0</v>
      </c>
      <c r="CH267" s="62">
        <v>7</v>
      </c>
      <c r="CI267" s="62">
        <v>0</v>
      </c>
      <c r="CJ267" s="62">
        <v>0</v>
      </c>
      <c r="CK267" s="62">
        <v>0</v>
      </c>
      <c r="CL267" s="62">
        <v>0</v>
      </c>
      <c r="CM267" s="62">
        <v>0</v>
      </c>
      <c r="CN267" s="62">
        <v>0</v>
      </c>
      <c r="CO267" s="62">
        <v>0</v>
      </c>
      <c r="CP267" s="62">
        <v>0</v>
      </c>
      <c r="CQ267" s="62">
        <v>0.5</v>
      </c>
      <c r="CR267" s="62">
        <v>0</v>
      </c>
      <c r="CS267" s="62">
        <v>0.25</v>
      </c>
      <c r="CT267" s="62">
        <v>0</v>
      </c>
      <c r="CU267" s="62">
        <v>0</v>
      </c>
      <c r="CV267" s="62">
        <v>63</v>
      </c>
      <c r="CW267" s="62">
        <f t="shared" si="0"/>
        <v>60</v>
      </c>
      <c r="CX267" s="68">
        <f t="shared" si="1"/>
        <v>100</v>
      </c>
      <c r="CY267" s="92">
        <f t="shared" si="2"/>
        <v>97</v>
      </c>
      <c r="CZ267" s="62">
        <v>2</v>
      </c>
      <c r="DA267" s="62"/>
      <c r="DB267" s="62"/>
    </row>
    <row r="268" spans="1:106" s="57" customFormat="1" ht="15.75" customHeight="1" x14ac:dyDescent="0.3">
      <c r="A268" s="62" t="s">
        <v>212</v>
      </c>
      <c r="B268" s="62" t="s">
        <v>782</v>
      </c>
      <c r="C268" s="62" t="s">
        <v>782</v>
      </c>
      <c r="D268" s="62">
        <v>2020</v>
      </c>
      <c r="E268" s="85">
        <v>44007</v>
      </c>
      <c r="F268" s="62" t="s">
        <v>137</v>
      </c>
      <c r="G268" s="62" t="s">
        <v>64</v>
      </c>
      <c r="H268" s="63" t="s">
        <v>26</v>
      </c>
      <c r="I268" s="63" t="s">
        <v>26</v>
      </c>
      <c r="J268" s="63" t="s">
        <v>27</v>
      </c>
      <c r="K268" s="63" t="s">
        <v>26</v>
      </c>
      <c r="L268" s="63" t="s">
        <v>27</v>
      </c>
      <c r="M268" s="62">
        <v>1</v>
      </c>
      <c r="N268" s="62">
        <v>0.25</v>
      </c>
      <c r="O268" s="62">
        <v>0</v>
      </c>
      <c r="P268" s="62">
        <v>0.25</v>
      </c>
      <c r="Q268" s="62">
        <v>30</v>
      </c>
      <c r="R268" s="62">
        <v>5</v>
      </c>
      <c r="S268" s="62">
        <v>0</v>
      </c>
      <c r="T268" s="62">
        <v>0</v>
      </c>
      <c r="U268" s="62">
        <v>0.25</v>
      </c>
      <c r="V268" s="62">
        <v>0</v>
      </c>
      <c r="W268" s="62">
        <v>0</v>
      </c>
      <c r="X268" s="62">
        <v>0</v>
      </c>
      <c r="Y268" s="62">
        <v>18</v>
      </c>
      <c r="Z268" s="62">
        <v>0</v>
      </c>
      <c r="AA268" s="62">
        <v>0</v>
      </c>
      <c r="AB268" s="62">
        <v>0</v>
      </c>
      <c r="AC268" s="62">
        <v>16</v>
      </c>
      <c r="AD268" s="62">
        <v>6</v>
      </c>
      <c r="AE268" s="62">
        <v>0</v>
      </c>
      <c r="AF268" s="62">
        <v>0</v>
      </c>
      <c r="AG268" s="62">
        <v>2</v>
      </c>
      <c r="AH268" s="62">
        <v>0</v>
      </c>
      <c r="AI268" s="62">
        <v>0</v>
      </c>
      <c r="AJ268" s="62">
        <v>0</v>
      </c>
      <c r="AK268" s="62">
        <v>0</v>
      </c>
      <c r="AL268" s="62">
        <v>0</v>
      </c>
      <c r="AM268" s="62">
        <v>0</v>
      </c>
      <c r="AN268" s="62">
        <v>0</v>
      </c>
      <c r="AO268" s="62">
        <v>0</v>
      </c>
      <c r="AP268" s="62">
        <v>0</v>
      </c>
      <c r="AQ268" s="62">
        <v>0</v>
      </c>
      <c r="AR268" s="62">
        <v>0</v>
      </c>
      <c r="AS268" s="62">
        <v>0</v>
      </c>
      <c r="AT268" s="62">
        <v>0</v>
      </c>
      <c r="AU268" s="62">
        <v>0</v>
      </c>
      <c r="AV268" s="62">
        <v>0</v>
      </c>
      <c r="AW268" s="62">
        <v>3</v>
      </c>
      <c r="AX268" s="62">
        <v>0</v>
      </c>
      <c r="AY268" s="62">
        <v>0</v>
      </c>
      <c r="AZ268" s="62">
        <v>0</v>
      </c>
      <c r="BA268" s="62">
        <v>0</v>
      </c>
      <c r="BB268" s="62">
        <v>0</v>
      </c>
      <c r="BC268" s="62">
        <v>0</v>
      </c>
      <c r="BD268" s="62">
        <v>0</v>
      </c>
      <c r="BE268" s="62">
        <v>0.25</v>
      </c>
      <c r="BF268" s="62">
        <v>0</v>
      </c>
      <c r="BG268" s="62">
        <v>0</v>
      </c>
      <c r="BH268" s="62">
        <v>0</v>
      </c>
      <c r="BI268" s="62">
        <v>0</v>
      </c>
      <c r="BJ268" s="62">
        <v>0</v>
      </c>
      <c r="BK268" s="62">
        <v>0</v>
      </c>
      <c r="BL268" s="62">
        <v>0</v>
      </c>
      <c r="BM268" s="62">
        <v>0</v>
      </c>
      <c r="BN268" s="62">
        <v>3</v>
      </c>
      <c r="BO268" s="62">
        <v>0</v>
      </c>
      <c r="BP268" s="62">
        <v>4</v>
      </c>
      <c r="BQ268" s="62">
        <v>0</v>
      </c>
      <c r="BR268" s="62">
        <v>0</v>
      </c>
      <c r="BS268" s="62">
        <v>0</v>
      </c>
      <c r="BT268" s="62">
        <v>0</v>
      </c>
      <c r="BU268" s="62">
        <v>4</v>
      </c>
      <c r="BV268" s="62">
        <v>0</v>
      </c>
      <c r="BW268" s="62">
        <v>0</v>
      </c>
      <c r="BX268" s="62">
        <v>0</v>
      </c>
      <c r="BY268" s="62">
        <v>0</v>
      </c>
      <c r="BZ268" s="62">
        <v>0</v>
      </c>
      <c r="CA268" s="62">
        <v>0</v>
      </c>
      <c r="CB268" s="62">
        <v>0</v>
      </c>
      <c r="CC268" s="62">
        <v>0</v>
      </c>
      <c r="CD268" s="62">
        <v>0</v>
      </c>
      <c r="CE268" s="62">
        <v>0</v>
      </c>
      <c r="CF268" s="62">
        <v>0</v>
      </c>
      <c r="CG268" s="62">
        <v>2</v>
      </c>
      <c r="CH268" s="62">
        <v>4</v>
      </c>
      <c r="CI268" s="62">
        <v>0</v>
      </c>
      <c r="CJ268" s="62">
        <v>0</v>
      </c>
      <c r="CK268" s="62">
        <v>0</v>
      </c>
      <c r="CL268" s="62">
        <v>0</v>
      </c>
      <c r="CM268" s="62">
        <v>0</v>
      </c>
      <c r="CN268" s="62">
        <v>0</v>
      </c>
      <c r="CO268" s="62">
        <v>0</v>
      </c>
      <c r="CP268" s="62">
        <v>0</v>
      </c>
      <c r="CQ268" s="62">
        <v>1</v>
      </c>
      <c r="CR268" s="62">
        <v>0</v>
      </c>
      <c r="CS268" s="62">
        <v>0.25</v>
      </c>
      <c r="CT268" s="62">
        <v>0</v>
      </c>
      <c r="CU268" s="62">
        <v>0</v>
      </c>
      <c r="CV268" s="62">
        <v>65</v>
      </c>
      <c r="CW268" s="62">
        <f t="shared" si="0"/>
        <v>63.75</v>
      </c>
      <c r="CX268" s="68">
        <f t="shared" si="1"/>
        <v>101.5</v>
      </c>
      <c r="CY268" s="92">
        <f t="shared" si="2"/>
        <v>100.25</v>
      </c>
      <c r="CZ268" s="62">
        <v>20</v>
      </c>
      <c r="DA268" s="62"/>
      <c r="DB268" s="62"/>
    </row>
    <row r="269" spans="1:106" s="57" customFormat="1" ht="15.75" customHeight="1" x14ac:dyDescent="0.3">
      <c r="A269" s="62" t="s">
        <v>212</v>
      </c>
      <c r="B269" s="62" t="s">
        <v>782</v>
      </c>
      <c r="C269" s="62" t="s">
        <v>782</v>
      </c>
      <c r="D269" s="62">
        <v>2020</v>
      </c>
      <c r="E269" s="85">
        <v>44007</v>
      </c>
      <c r="F269" s="62" t="s">
        <v>137</v>
      </c>
      <c r="G269" s="62" t="s">
        <v>67</v>
      </c>
      <c r="H269" s="63" t="s">
        <v>35</v>
      </c>
      <c r="I269" s="63" t="s">
        <v>31</v>
      </c>
      <c r="J269" s="63" t="s">
        <v>31</v>
      </c>
      <c r="K269" s="63" t="s">
        <v>31</v>
      </c>
      <c r="L269" s="63" t="s">
        <v>31</v>
      </c>
      <c r="M269" s="62">
        <v>0.25</v>
      </c>
      <c r="N269" s="62">
        <v>0.25</v>
      </c>
      <c r="O269" s="62">
        <v>0.25</v>
      </c>
      <c r="P269" s="62">
        <v>0.25</v>
      </c>
      <c r="Q269" s="62">
        <v>45</v>
      </c>
      <c r="R269" s="62">
        <v>6</v>
      </c>
      <c r="S269" s="62">
        <v>0</v>
      </c>
      <c r="T269" s="62">
        <v>0</v>
      </c>
      <c r="U269" s="62">
        <v>0.25</v>
      </c>
      <c r="V269" s="62">
        <v>0</v>
      </c>
      <c r="W269" s="62">
        <v>0</v>
      </c>
      <c r="X269" s="62">
        <v>0</v>
      </c>
      <c r="Y269" s="62">
        <v>5</v>
      </c>
      <c r="Z269" s="62">
        <v>0</v>
      </c>
      <c r="AA269" s="62">
        <v>0</v>
      </c>
      <c r="AB269" s="62">
        <v>0</v>
      </c>
      <c r="AC269" s="62">
        <v>26</v>
      </c>
      <c r="AD269" s="62">
        <v>6</v>
      </c>
      <c r="AE269" s="62">
        <v>0</v>
      </c>
      <c r="AF269" s="62">
        <v>0.5</v>
      </c>
      <c r="AG269" s="62">
        <v>0</v>
      </c>
      <c r="AH269" s="62">
        <v>0</v>
      </c>
      <c r="AI269" s="62">
        <v>0</v>
      </c>
      <c r="AJ269" s="62">
        <v>0</v>
      </c>
      <c r="AK269" s="62">
        <v>0</v>
      </c>
      <c r="AL269" s="62">
        <v>0</v>
      </c>
      <c r="AM269" s="62">
        <v>0</v>
      </c>
      <c r="AN269" s="62">
        <v>0</v>
      </c>
      <c r="AO269" s="62">
        <v>0</v>
      </c>
      <c r="AP269" s="62">
        <v>0</v>
      </c>
      <c r="AQ269" s="62">
        <v>0</v>
      </c>
      <c r="AR269" s="62">
        <v>0</v>
      </c>
      <c r="AS269" s="62">
        <v>0</v>
      </c>
      <c r="AT269" s="62">
        <v>0</v>
      </c>
      <c r="AU269" s="62">
        <v>0</v>
      </c>
      <c r="AV269" s="62">
        <v>0</v>
      </c>
      <c r="AW269" s="62">
        <v>0</v>
      </c>
      <c r="AX269" s="62">
        <v>0</v>
      </c>
      <c r="AY269" s="62">
        <v>0.25</v>
      </c>
      <c r="AZ269" s="62">
        <v>0</v>
      </c>
      <c r="BA269" s="62">
        <v>0</v>
      </c>
      <c r="BB269" s="62">
        <v>0</v>
      </c>
      <c r="BC269" s="62">
        <v>0</v>
      </c>
      <c r="BD269" s="62">
        <v>0</v>
      </c>
      <c r="BE269" s="62">
        <v>0.25</v>
      </c>
      <c r="BF269" s="62">
        <v>0</v>
      </c>
      <c r="BG269" s="62">
        <v>0</v>
      </c>
      <c r="BH269" s="62">
        <v>0</v>
      </c>
      <c r="BI269" s="62">
        <v>0</v>
      </c>
      <c r="BJ269" s="62">
        <v>0</v>
      </c>
      <c r="BK269" s="62">
        <v>0</v>
      </c>
      <c r="BL269" s="62">
        <v>0</v>
      </c>
      <c r="BM269" s="62">
        <v>0</v>
      </c>
      <c r="BN269" s="62">
        <v>1</v>
      </c>
      <c r="BO269" s="62">
        <v>0</v>
      </c>
      <c r="BP269" s="62">
        <v>3</v>
      </c>
      <c r="BQ269" s="62">
        <v>0</v>
      </c>
      <c r="BR269" s="62">
        <v>0</v>
      </c>
      <c r="BS269" s="62">
        <v>0</v>
      </c>
      <c r="BT269" s="62">
        <v>0</v>
      </c>
      <c r="BU269" s="62">
        <v>0.25</v>
      </c>
      <c r="BV269" s="62">
        <v>0</v>
      </c>
      <c r="BW269" s="62">
        <v>0</v>
      </c>
      <c r="BX269" s="62">
        <v>0</v>
      </c>
      <c r="BY269" s="62">
        <v>0</v>
      </c>
      <c r="BZ269" s="62">
        <v>0</v>
      </c>
      <c r="CA269" s="62">
        <v>0</v>
      </c>
      <c r="CB269" s="62">
        <v>1</v>
      </c>
      <c r="CC269" s="62">
        <v>0</v>
      </c>
      <c r="CD269" s="62">
        <v>0</v>
      </c>
      <c r="CE269" s="62">
        <v>0</v>
      </c>
      <c r="CF269" s="62">
        <v>0</v>
      </c>
      <c r="CG269" s="62">
        <v>0.5</v>
      </c>
      <c r="CH269" s="62">
        <v>3</v>
      </c>
      <c r="CI269" s="62">
        <v>0</v>
      </c>
      <c r="CJ269" s="62">
        <v>0</v>
      </c>
      <c r="CK269" s="62">
        <v>0</v>
      </c>
      <c r="CL269" s="62">
        <v>0</v>
      </c>
      <c r="CM269" s="62">
        <v>0</v>
      </c>
      <c r="CN269" s="62">
        <v>0</v>
      </c>
      <c r="CO269" s="62">
        <v>0</v>
      </c>
      <c r="CP269" s="62">
        <v>0</v>
      </c>
      <c r="CQ269" s="62">
        <v>0.5</v>
      </c>
      <c r="CR269" s="62">
        <v>0</v>
      </c>
      <c r="CS269" s="62">
        <v>0.25</v>
      </c>
      <c r="CT269" s="62">
        <v>0</v>
      </c>
      <c r="CU269" s="62">
        <v>0</v>
      </c>
      <c r="CV269" s="62">
        <v>48</v>
      </c>
      <c r="CW269" s="62">
        <f t="shared" si="0"/>
        <v>47.75</v>
      </c>
      <c r="CX269" s="68">
        <f t="shared" si="1"/>
        <v>100</v>
      </c>
      <c r="CY269" s="92">
        <f t="shared" si="2"/>
        <v>99.75</v>
      </c>
      <c r="CZ269" s="62">
        <v>3</v>
      </c>
      <c r="DA269" s="62"/>
      <c r="DB269" s="62"/>
    </row>
    <row r="270" spans="1:106" s="57" customFormat="1" ht="15.75" customHeight="1" x14ac:dyDescent="0.3">
      <c r="A270" s="62" t="s">
        <v>212</v>
      </c>
      <c r="B270" s="62" t="s">
        <v>782</v>
      </c>
      <c r="C270" s="62" t="s">
        <v>782</v>
      </c>
      <c r="D270" s="62">
        <v>2020</v>
      </c>
      <c r="E270" s="85">
        <v>44007</v>
      </c>
      <c r="F270" s="62" t="s">
        <v>137</v>
      </c>
      <c r="G270" s="62" t="s">
        <v>71</v>
      </c>
      <c r="H270" s="63" t="s">
        <v>21</v>
      </c>
      <c r="I270" s="63" t="s">
        <v>21</v>
      </c>
      <c r="J270" s="63" t="s">
        <v>22</v>
      </c>
      <c r="K270" s="63" t="s">
        <v>21</v>
      </c>
      <c r="L270" s="63" t="s">
        <v>22</v>
      </c>
      <c r="M270" s="62">
        <v>0</v>
      </c>
      <c r="N270" s="62">
        <v>0.5</v>
      </c>
      <c r="O270" s="62">
        <v>0</v>
      </c>
      <c r="P270" s="62">
        <v>0.25</v>
      </c>
      <c r="Q270" s="62">
        <v>48</v>
      </c>
      <c r="R270" s="62">
        <v>8</v>
      </c>
      <c r="S270" s="62">
        <v>0</v>
      </c>
      <c r="T270" s="62">
        <v>0</v>
      </c>
      <c r="U270" s="62">
        <v>0.25</v>
      </c>
      <c r="V270" s="62">
        <v>0</v>
      </c>
      <c r="W270" s="62">
        <v>0</v>
      </c>
      <c r="X270" s="62">
        <v>0</v>
      </c>
      <c r="Y270" s="62">
        <v>11</v>
      </c>
      <c r="Z270" s="62">
        <v>0</v>
      </c>
      <c r="AA270" s="62">
        <v>0</v>
      </c>
      <c r="AB270" s="62">
        <v>0</v>
      </c>
      <c r="AC270" s="62">
        <v>13</v>
      </c>
      <c r="AD270" s="62">
        <v>0.25</v>
      </c>
      <c r="AE270" s="62">
        <v>0</v>
      </c>
      <c r="AF270" s="62">
        <v>0</v>
      </c>
      <c r="AG270" s="62">
        <v>0</v>
      </c>
      <c r="AH270" s="62">
        <v>0</v>
      </c>
      <c r="AI270" s="62">
        <v>0</v>
      </c>
      <c r="AJ270" s="62">
        <v>0</v>
      </c>
      <c r="AK270" s="62">
        <v>0</v>
      </c>
      <c r="AL270" s="62">
        <v>0</v>
      </c>
      <c r="AM270" s="62">
        <v>0</v>
      </c>
      <c r="AN270" s="62">
        <v>0</v>
      </c>
      <c r="AO270" s="62">
        <v>0</v>
      </c>
      <c r="AP270" s="62">
        <v>0</v>
      </c>
      <c r="AQ270" s="62">
        <v>0</v>
      </c>
      <c r="AR270" s="62">
        <v>0</v>
      </c>
      <c r="AS270" s="62">
        <v>0</v>
      </c>
      <c r="AT270" s="62">
        <v>0</v>
      </c>
      <c r="AU270" s="62">
        <v>0</v>
      </c>
      <c r="AV270" s="62">
        <v>0</v>
      </c>
      <c r="AW270" s="62">
        <v>0.5</v>
      </c>
      <c r="AX270" s="62">
        <v>0</v>
      </c>
      <c r="AY270" s="62">
        <v>0.25</v>
      </c>
      <c r="AZ270" s="62">
        <v>0</v>
      </c>
      <c r="BA270" s="62">
        <v>0</v>
      </c>
      <c r="BB270" s="62">
        <v>0</v>
      </c>
      <c r="BC270" s="62">
        <v>0</v>
      </c>
      <c r="BD270" s="62">
        <v>0</v>
      </c>
      <c r="BE270" s="62">
        <v>0</v>
      </c>
      <c r="BF270" s="62">
        <v>0</v>
      </c>
      <c r="BG270" s="62">
        <v>0</v>
      </c>
      <c r="BH270" s="62">
        <v>0</v>
      </c>
      <c r="BI270" s="62">
        <v>0</v>
      </c>
      <c r="BJ270" s="62">
        <v>0</v>
      </c>
      <c r="BK270" s="62">
        <v>0</v>
      </c>
      <c r="BL270" s="62">
        <v>0</v>
      </c>
      <c r="BM270" s="62">
        <v>0</v>
      </c>
      <c r="BN270" s="62">
        <v>3</v>
      </c>
      <c r="BO270" s="62">
        <v>0</v>
      </c>
      <c r="BP270" s="62">
        <v>2</v>
      </c>
      <c r="BQ270" s="62">
        <v>0</v>
      </c>
      <c r="BR270" s="62">
        <v>0</v>
      </c>
      <c r="BS270" s="62">
        <v>0</v>
      </c>
      <c r="BT270" s="62">
        <v>0.25</v>
      </c>
      <c r="BU270" s="62">
        <v>0.25</v>
      </c>
      <c r="BV270" s="62">
        <v>0</v>
      </c>
      <c r="BW270" s="62">
        <v>0</v>
      </c>
      <c r="BX270" s="62">
        <v>0</v>
      </c>
      <c r="BY270" s="62">
        <v>0</v>
      </c>
      <c r="BZ270" s="62">
        <v>0</v>
      </c>
      <c r="CA270" s="62">
        <v>0</v>
      </c>
      <c r="CB270" s="62">
        <v>1</v>
      </c>
      <c r="CC270" s="62">
        <v>0</v>
      </c>
      <c r="CD270" s="62">
        <v>0</v>
      </c>
      <c r="CE270" s="62">
        <v>0</v>
      </c>
      <c r="CF270" s="62">
        <v>0</v>
      </c>
      <c r="CG270" s="62">
        <v>2</v>
      </c>
      <c r="CH270" s="62">
        <v>6</v>
      </c>
      <c r="CI270" s="62">
        <v>0</v>
      </c>
      <c r="CJ270" s="62">
        <v>0</v>
      </c>
      <c r="CK270" s="62">
        <v>0</v>
      </c>
      <c r="CL270" s="62">
        <v>0</v>
      </c>
      <c r="CM270" s="62">
        <v>0</v>
      </c>
      <c r="CN270" s="62">
        <v>0</v>
      </c>
      <c r="CO270" s="62">
        <v>0</v>
      </c>
      <c r="CP270" s="62">
        <v>0</v>
      </c>
      <c r="CQ270" s="62">
        <v>5</v>
      </c>
      <c r="CR270" s="62">
        <v>0</v>
      </c>
      <c r="CS270" s="62">
        <v>0.25</v>
      </c>
      <c r="CT270" s="62">
        <v>0</v>
      </c>
      <c r="CU270" s="62">
        <v>0</v>
      </c>
      <c r="CV270" s="62">
        <v>43</v>
      </c>
      <c r="CW270" s="62">
        <f t="shared" si="0"/>
        <v>45</v>
      </c>
      <c r="CX270" s="68">
        <f t="shared" si="1"/>
        <v>99.75</v>
      </c>
      <c r="CY270" s="92">
        <f t="shared" si="2"/>
        <v>101.75</v>
      </c>
      <c r="CZ270" s="62">
        <v>21</v>
      </c>
      <c r="DA270" s="62"/>
      <c r="DB270" s="62"/>
    </row>
    <row r="271" spans="1:106" s="57" customFormat="1" ht="15.75" customHeight="1" x14ac:dyDescent="0.3">
      <c r="A271" s="62" t="s">
        <v>212</v>
      </c>
      <c r="B271" s="62" t="s">
        <v>782</v>
      </c>
      <c r="C271" s="62" t="s">
        <v>782</v>
      </c>
      <c r="D271" s="62">
        <v>2020</v>
      </c>
      <c r="E271" s="85">
        <v>44007</v>
      </c>
      <c r="F271" s="62" t="s">
        <v>137</v>
      </c>
      <c r="G271" s="62" t="s">
        <v>77</v>
      </c>
      <c r="H271" s="63" t="s">
        <v>22</v>
      </c>
      <c r="I271" s="63" t="s">
        <v>22</v>
      </c>
      <c r="J271" s="63" t="s">
        <v>21</v>
      </c>
      <c r="K271" s="63" t="s">
        <v>22</v>
      </c>
      <c r="L271" s="63" t="s">
        <v>21</v>
      </c>
      <c r="M271" s="62">
        <v>0</v>
      </c>
      <c r="N271" s="62">
        <v>0</v>
      </c>
      <c r="O271" s="62">
        <v>0</v>
      </c>
      <c r="P271" s="62">
        <v>0</v>
      </c>
      <c r="Q271" s="62">
        <v>35</v>
      </c>
      <c r="R271" s="62">
        <v>3</v>
      </c>
      <c r="S271" s="62">
        <v>0</v>
      </c>
      <c r="T271" s="62">
        <v>0</v>
      </c>
      <c r="U271" s="62">
        <v>0.25</v>
      </c>
      <c r="V271" s="62">
        <v>0</v>
      </c>
      <c r="W271" s="62">
        <v>0</v>
      </c>
      <c r="X271" s="62">
        <v>0</v>
      </c>
      <c r="Y271" s="62">
        <v>15</v>
      </c>
      <c r="Z271" s="62">
        <v>0</v>
      </c>
      <c r="AA271" s="62">
        <v>0</v>
      </c>
      <c r="AB271" s="62">
        <v>0</v>
      </c>
      <c r="AC271" s="62">
        <v>16</v>
      </c>
      <c r="AD271" s="62">
        <v>18</v>
      </c>
      <c r="AE271" s="62">
        <v>0.25</v>
      </c>
      <c r="AF271" s="62">
        <v>0.25</v>
      </c>
      <c r="AG271" s="62">
        <v>0</v>
      </c>
      <c r="AH271" s="62">
        <v>0.25</v>
      </c>
      <c r="AI271" s="62">
        <v>0</v>
      </c>
      <c r="AJ271" s="62">
        <v>0</v>
      </c>
      <c r="AK271" s="62">
        <v>0</v>
      </c>
      <c r="AL271" s="62">
        <v>0</v>
      </c>
      <c r="AM271" s="62">
        <v>0</v>
      </c>
      <c r="AN271" s="62">
        <v>0</v>
      </c>
      <c r="AO271" s="62">
        <v>0</v>
      </c>
      <c r="AP271" s="62">
        <v>0.25</v>
      </c>
      <c r="AQ271" s="62">
        <v>0</v>
      </c>
      <c r="AR271" s="62">
        <v>0</v>
      </c>
      <c r="AS271" s="62">
        <v>0</v>
      </c>
      <c r="AT271" s="62">
        <v>0</v>
      </c>
      <c r="AU271" s="62">
        <v>0</v>
      </c>
      <c r="AV271" s="62">
        <v>0</v>
      </c>
      <c r="AW271" s="62">
        <v>0</v>
      </c>
      <c r="AX271" s="62">
        <v>0</v>
      </c>
      <c r="AY271" s="62">
        <v>0</v>
      </c>
      <c r="AZ271" s="62">
        <v>0</v>
      </c>
      <c r="BA271" s="62">
        <v>0</v>
      </c>
      <c r="BB271" s="62">
        <v>0</v>
      </c>
      <c r="BC271" s="62">
        <v>0</v>
      </c>
      <c r="BD271" s="62">
        <v>0</v>
      </c>
      <c r="BE271" s="62">
        <v>0</v>
      </c>
      <c r="BF271" s="62">
        <v>0</v>
      </c>
      <c r="BG271" s="62">
        <v>0</v>
      </c>
      <c r="BH271" s="62">
        <v>0</v>
      </c>
      <c r="BI271" s="62">
        <v>0</v>
      </c>
      <c r="BJ271" s="62">
        <v>0</v>
      </c>
      <c r="BK271" s="62">
        <v>0</v>
      </c>
      <c r="BL271" s="62">
        <v>0</v>
      </c>
      <c r="BM271" s="62">
        <v>0</v>
      </c>
      <c r="BN271" s="62">
        <v>5</v>
      </c>
      <c r="BO271" s="62">
        <v>0</v>
      </c>
      <c r="BP271" s="62">
        <v>3</v>
      </c>
      <c r="BQ271" s="62">
        <v>0</v>
      </c>
      <c r="BR271" s="62">
        <v>0</v>
      </c>
      <c r="BS271" s="62">
        <v>0</v>
      </c>
      <c r="BT271" s="62">
        <v>0</v>
      </c>
      <c r="BU271" s="62">
        <v>0.25</v>
      </c>
      <c r="BV271" s="62">
        <v>0</v>
      </c>
      <c r="BW271" s="62">
        <v>0</v>
      </c>
      <c r="BX271" s="62">
        <v>0</v>
      </c>
      <c r="BY271" s="62">
        <v>0</v>
      </c>
      <c r="BZ271" s="62">
        <v>0</v>
      </c>
      <c r="CA271" s="62">
        <v>0</v>
      </c>
      <c r="CB271" s="62">
        <v>0.25</v>
      </c>
      <c r="CC271" s="62">
        <v>0</v>
      </c>
      <c r="CD271" s="62">
        <v>0</v>
      </c>
      <c r="CE271" s="62">
        <v>0</v>
      </c>
      <c r="CF271" s="62">
        <v>0</v>
      </c>
      <c r="CG271" s="62">
        <v>2</v>
      </c>
      <c r="CH271" s="62">
        <v>3</v>
      </c>
      <c r="CI271" s="62">
        <v>0</v>
      </c>
      <c r="CJ271" s="62">
        <v>0</v>
      </c>
      <c r="CK271" s="62">
        <v>0</v>
      </c>
      <c r="CL271" s="62">
        <v>0</v>
      </c>
      <c r="CM271" s="62">
        <v>0</v>
      </c>
      <c r="CN271" s="62">
        <v>0</v>
      </c>
      <c r="CO271" s="62">
        <v>0</v>
      </c>
      <c r="CP271" s="62">
        <v>0</v>
      </c>
      <c r="CQ271" s="62">
        <v>0.5</v>
      </c>
      <c r="CR271" s="62">
        <v>0</v>
      </c>
      <c r="CS271" s="62">
        <v>0.25</v>
      </c>
      <c r="CT271" s="62">
        <v>0</v>
      </c>
      <c r="CU271" s="62">
        <v>0</v>
      </c>
      <c r="CV271" s="62">
        <v>60</v>
      </c>
      <c r="CW271" s="62">
        <f t="shared" si="0"/>
        <v>64.5</v>
      </c>
      <c r="CX271" s="68">
        <f t="shared" si="1"/>
        <v>98</v>
      </c>
      <c r="CY271" s="92">
        <f t="shared" si="2"/>
        <v>102.5</v>
      </c>
      <c r="CZ271" s="62">
        <v>33</v>
      </c>
      <c r="DA271" s="62"/>
      <c r="DB271" s="62"/>
    </row>
    <row r="272" spans="1:106" s="57" customFormat="1" ht="15.75" customHeight="1" x14ac:dyDescent="0.3">
      <c r="A272" s="62" t="s">
        <v>212</v>
      </c>
      <c r="B272" s="62" t="s">
        <v>782</v>
      </c>
      <c r="C272" s="62" t="s">
        <v>782</v>
      </c>
      <c r="D272" s="62">
        <v>2020</v>
      </c>
      <c r="E272" s="85">
        <v>44007</v>
      </c>
      <c r="F272" s="62" t="s">
        <v>137</v>
      </c>
      <c r="G272" s="62" t="s">
        <v>80</v>
      </c>
      <c r="H272" s="63" t="s">
        <v>21</v>
      </c>
      <c r="I272" s="63" t="s">
        <v>21</v>
      </c>
      <c r="J272" s="63" t="s">
        <v>22</v>
      </c>
      <c r="K272" s="63" t="s">
        <v>21</v>
      </c>
      <c r="L272" s="63" t="s">
        <v>22</v>
      </c>
      <c r="M272" s="62">
        <v>2</v>
      </c>
      <c r="N272" s="62">
        <v>0</v>
      </c>
      <c r="O272" s="62">
        <v>0.5</v>
      </c>
      <c r="P272" s="62">
        <v>0.25</v>
      </c>
      <c r="Q272" s="62">
        <v>45</v>
      </c>
      <c r="R272" s="62">
        <v>12</v>
      </c>
      <c r="S272" s="62">
        <v>0</v>
      </c>
      <c r="T272" s="62">
        <v>0</v>
      </c>
      <c r="U272" s="62">
        <v>0.25</v>
      </c>
      <c r="V272" s="62">
        <v>0</v>
      </c>
      <c r="W272" s="62">
        <v>0</v>
      </c>
      <c r="X272" s="62">
        <v>0</v>
      </c>
      <c r="Y272" s="62">
        <v>10</v>
      </c>
      <c r="Z272" s="62">
        <v>0</v>
      </c>
      <c r="AA272" s="62">
        <v>0</v>
      </c>
      <c r="AB272" s="62">
        <v>0</v>
      </c>
      <c r="AC272" s="62">
        <v>2</v>
      </c>
      <c r="AD272" s="62">
        <v>1</v>
      </c>
      <c r="AE272" s="62">
        <v>0.25</v>
      </c>
      <c r="AF272" s="62">
        <v>0.25</v>
      </c>
      <c r="AG272" s="62">
        <v>0</v>
      </c>
      <c r="AH272" s="62">
        <v>0</v>
      </c>
      <c r="AI272" s="62">
        <v>0</v>
      </c>
      <c r="AJ272" s="62">
        <v>0</v>
      </c>
      <c r="AK272" s="62">
        <v>0</v>
      </c>
      <c r="AL272" s="62">
        <v>0</v>
      </c>
      <c r="AM272" s="62">
        <v>0</v>
      </c>
      <c r="AN272" s="62">
        <v>0</v>
      </c>
      <c r="AO272" s="62">
        <v>0</v>
      </c>
      <c r="AP272" s="62">
        <v>0</v>
      </c>
      <c r="AQ272" s="62">
        <v>0</v>
      </c>
      <c r="AR272" s="62">
        <v>0</v>
      </c>
      <c r="AS272" s="62">
        <v>0</v>
      </c>
      <c r="AT272" s="62">
        <v>0</v>
      </c>
      <c r="AU272" s="62">
        <v>0</v>
      </c>
      <c r="AV272" s="62">
        <v>0</v>
      </c>
      <c r="AW272" s="62">
        <v>3</v>
      </c>
      <c r="AX272" s="62">
        <v>0</v>
      </c>
      <c r="AY272" s="62">
        <v>0</v>
      </c>
      <c r="AZ272" s="62">
        <v>0</v>
      </c>
      <c r="BA272" s="62">
        <v>0</v>
      </c>
      <c r="BB272" s="62">
        <v>0</v>
      </c>
      <c r="BC272" s="62">
        <v>0</v>
      </c>
      <c r="BD272" s="62">
        <v>0</v>
      </c>
      <c r="BE272" s="62">
        <v>0</v>
      </c>
      <c r="BF272" s="62">
        <v>0</v>
      </c>
      <c r="BG272" s="62">
        <v>0</v>
      </c>
      <c r="BH272" s="62">
        <v>0</v>
      </c>
      <c r="BI272" s="62">
        <v>0</v>
      </c>
      <c r="BJ272" s="62">
        <v>0</v>
      </c>
      <c r="BK272" s="62">
        <v>0</v>
      </c>
      <c r="BL272" s="62">
        <v>0</v>
      </c>
      <c r="BM272" s="62">
        <v>0</v>
      </c>
      <c r="BN272" s="62">
        <v>2</v>
      </c>
      <c r="BO272" s="62">
        <v>0</v>
      </c>
      <c r="BP272" s="62">
        <v>4</v>
      </c>
      <c r="BQ272" s="62">
        <v>0</v>
      </c>
      <c r="BR272" s="62">
        <v>0</v>
      </c>
      <c r="BS272" s="62">
        <v>0</v>
      </c>
      <c r="BT272" s="62">
        <v>0</v>
      </c>
      <c r="BU272" s="62">
        <v>0</v>
      </c>
      <c r="BV272" s="62">
        <v>0</v>
      </c>
      <c r="BW272" s="62">
        <v>0</v>
      </c>
      <c r="BX272" s="62">
        <v>0</v>
      </c>
      <c r="BY272" s="62">
        <v>0</v>
      </c>
      <c r="BZ272" s="62">
        <v>0</v>
      </c>
      <c r="CA272" s="62">
        <v>0</v>
      </c>
      <c r="CB272" s="62">
        <v>2</v>
      </c>
      <c r="CC272" s="62">
        <v>0</v>
      </c>
      <c r="CD272" s="62">
        <v>0</v>
      </c>
      <c r="CE272" s="62">
        <v>0</v>
      </c>
      <c r="CF272" s="62">
        <v>0</v>
      </c>
      <c r="CG272" s="62">
        <v>0</v>
      </c>
      <c r="CH272" s="62">
        <v>14</v>
      </c>
      <c r="CI272" s="62">
        <v>0</v>
      </c>
      <c r="CJ272" s="62">
        <v>0</v>
      </c>
      <c r="CK272" s="62">
        <v>0</v>
      </c>
      <c r="CL272" s="62">
        <v>0</v>
      </c>
      <c r="CM272" s="62">
        <v>0</v>
      </c>
      <c r="CN272" s="62">
        <v>0</v>
      </c>
      <c r="CO272" s="62">
        <v>0</v>
      </c>
      <c r="CP272" s="62">
        <v>0</v>
      </c>
      <c r="CQ272" s="62">
        <v>0</v>
      </c>
      <c r="CR272" s="62">
        <v>0</v>
      </c>
      <c r="CS272" s="62">
        <v>0</v>
      </c>
      <c r="CT272" s="62">
        <v>0</v>
      </c>
      <c r="CU272" s="62">
        <v>0</v>
      </c>
      <c r="CV272" s="62">
        <v>40</v>
      </c>
      <c r="CW272" s="62">
        <f t="shared" si="0"/>
        <v>38.75</v>
      </c>
      <c r="CX272" s="68">
        <f t="shared" si="1"/>
        <v>99.75</v>
      </c>
      <c r="CY272" s="92">
        <f t="shared" si="2"/>
        <v>98.5</v>
      </c>
      <c r="CZ272" s="62">
        <v>6</v>
      </c>
      <c r="DA272" s="62"/>
      <c r="DB272" s="62"/>
    </row>
    <row r="273" spans="1:106" s="57" customFormat="1" ht="15.75" customHeight="1" x14ac:dyDescent="0.3">
      <c r="A273" s="62" t="s">
        <v>212</v>
      </c>
      <c r="B273" s="62" t="s">
        <v>782</v>
      </c>
      <c r="C273" s="62" t="s">
        <v>782</v>
      </c>
      <c r="D273" s="62">
        <v>2020</v>
      </c>
      <c r="E273" s="85">
        <v>44007</v>
      </c>
      <c r="F273" s="62" t="s">
        <v>137</v>
      </c>
      <c r="G273" s="62" t="s">
        <v>83</v>
      </c>
      <c r="H273" s="63" t="s">
        <v>27</v>
      </c>
      <c r="I273" s="63" t="s">
        <v>27</v>
      </c>
      <c r="J273" s="63" t="s">
        <v>26</v>
      </c>
      <c r="K273" s="63" t="s">
        <v>27</v>
      </c>
      <c r="L273" s="63" t="s">
        <v>26</v>
      </c>
      <c r="M273" s="62">
        <v>0.5</v>
      </c>
      <c r="N273" s="62">
        <v>0.5</v>
      </c>
      <c r="O273" s="62">
        <v>0</v>
      </c>
      <c r="P273" s="62">
        <v>0.25</v>
      </c>
      <c r="Q273" s="62">
        <v>10</v>
      </c>
      <c r="R273" s="62">
        <v>7</v>
      </c>
      <c r="S273" s="62">
        <v>0</v>
      </c>
      <c r="T273" s="62">
        <v>0</v>
      </c>
      <c r="U273" s="62">
        <v>0.25</v>
      </c>
      <c r="V273" s="62">
        <v>0</v>
      </c>
      <c r="W273" s="62">
        <v>0</v>
      </c>
      <c r="X273" s="62">
        <v>0</v>
      </c>
      <c r="Y273" s="62">
        <v>7</v>
      </c>
      <c r="Z273" s="62">
        <v>0</v>
      </c>
      <c r="AA273" s="62">
        <v>0</v>
      </c>
      <c r="AB273" s="62">
        <v>0</v>
      </c>
      <c r="AC273" s="62">
        <v>55</v>
      </c>
      <c r="AD273" s="62">
        <v>4</v>
      </c>
      <c r="AE273" s="62">
        <v>0</v>
      </c>
      <c r="AF273" s="62">
        <v>0.25</v>
      </c>
      <c r="AG273" s="62">
        <v>0</v>
      </c>
      <c r="AH273" s="62">
        <v>0</v>
      </c>
      <c r="AI273" s="62">
        <v>0</v>
      </c>
      <c r="AJ273" s="62">
        <v>0</v>
      </c>
      <c r="AK273" s="62">
        <v>0</v>
      </c>
      <c r="AL273" s="62">
        <v>0</v>
      </c>
      <c r="AM273" s="62">
        <v>0</v>
      </c>
      <c r="AN273" s="62">
        <v>0</v>
      </c>
      <c r="AO273" s="62">
        <v>0</v>
      </c>
      <c r="AP273" s="62">
        <v>0</v>
      </c>
      <c r="AQ273" s="62">
        <v>0</v>
      </c>
      <c r="AR273" s="62">
        <v>0</v>
      </c>
      <c r="AS273" s="62">
        <v>0</v>
      </c>
      <c r="AT273" s="62">
        <v>0</v>
      </c>
      <c r="AU273" s="62">
        <v>0</v>
      </c>
      <c r="AV273" s="62">
        <v>0</v>
      </c>
      <c r="AW273" s="62">
        <v>0.25</v>
      </c>
      <c r="AX273" s="62">
        <v>0</v>
      </c>
      <c r="AY273" s="62">
        <v>0.5</v>
      </c>
      <c r="AZ273" s="62">
        <v>0</v>
      </c>
      <c r="BA273" s="62">
        <v>0</v>
      </c>
      <c r="BB273" s="62">
        <v>0</v>
      </c>
      <c r="BC273" s="62">
        <v>0</v>
      </c>
      <c r="BD273" s="62">
        <v>0</v>
      </c>
      <c r="BE273" s="62">
        <v>0</v>
      </c>
      <c r="BF273" s="62">
        <v>0</v>
      </c>
      <c r="BG273" s="62">
        <v>0</v>
      </c>
      <c r="BH273" s="62">
        <v>0</v>
      </c>
      <c r="BI273" s="62">
        <v>0</v>
      </c>
      <c r="BJ273" s="62">
        <v>0</v>
      </c>
      <c r="BK273" s="62">
        <v>0</v>
      </c>
      <c r="BL273" s="62">
        <v>0</v>
      </c>
      <c r="BM273" s="62">
        <v>0</v>
      </c>
      <c r="BN273" s="62">
        <v>4</v>
      </c>
      <c r="BO273" s="62">
        <v>0</v>
      </c>
      <c r="BP273" s="62">
        <v>3</v>
      </c>
      <c r="BQ273" s="62">
        <v>0</v>
      </c>
      <c r="BR273" s="62">
        <v>0</v>
      </c>
      <c r="BS273" s="62">
        <v>0</v>
      </c>
      <c r="BT273" s="62">
        <v>0.25</v>
      </c>
      <c r="BU273" s="62">
        <v>1</v>
      </c>
      <c r="BV273" s="62">
        <v>0</v>
      </c>
      <c r="BW273" s="62">
        <v>0</v>
      </c>
      <c r="BX273" s="62">
        <v>0</v>
      </c>
      <c r="BY273" s="62">
        <v>0</v>
      </c>
      <c r="BZ273" s="62">
        <v>0</v>
      </c>
      <c r="CA273" s="62">
        <v>2</v>
      </c>
      <c r="CB273" s="62">
        <v>0.5</v>
      </c>
      <c r="CC273" s="62">
        <v>0</v>
      </c>
      <c r="CD273" s="62">
        <v>0</v>
      </c>
      <c r="CE273" s="62">
        <v>0</v>
      </c>
      <c r="CF273" s="62">
        <v>0</v>
      </c>
      <c r="CG273" s="62">
        <v>0</v>
      </c>
      <c r="CH273" s="62">
        <v>2</v>
      </c>
      <c r="CI273" s="62">
        <v>0</v>
      </c>
      <c r="CJ273" s="62">
        <v>0</v>
      </c>
      <c r="CK273" s="62">
        <v>0</v>
      </c>
      <c r="CL273" s="62">
        <v>0</v>
      </c>
      <c r="CM273" s="62">
        <v>0</v>
      </c>
      <c r="CN273" s="62">
        <v>0</v>
      </c>
      <c r="CO273" s="62">
        <v>0</v>
      </c>
      <c r="CP273" s="62">
        <v>0</v>
      </c>
      <c r="CQ273" s="62">
        <v>0</v>
      </c>
      <c r="CR273" s="62">
        <v>0</v>
      </c>
      <c r="CS273" s="62">
        <v>0.25</v>
      </c>
      <c r="CT273" s="62">
        <v>0</v>
      </c>
      <c r="CU273" s="62">
        <v>0</v>
      </c>
      <c r="CV273" s="62">
        <v>80</v>
      </c>
      <c r="CW273" s="62">
        <f t="shared" si="0"/>
        <v>80.25</v>
      </c>
      <c r="CX273" s="68">
        <f t="shared" si="1"/>
        <v>98.25</v>
      </c>
      <c r="CY273" s="92">
        <f t="shared" si="2"/>
        <v>98.5</v>
      </c>
      <c r="CZ273" s="62">
        <v>17</v>
      </c>
      <c r="DA273" s="62"/>
      <c r="DB273" s="62"/>
    </row>
    <row r="274" spans="1:106" s="57" customFormat="1" ht="15.75" customHeight="1" x14ac:dyDescent="0.3">
      <c r="A274" s="62" t="s">
        <v>212</v>
      </c>
      <c r="B274" s="62" t="s">
        <v>782</v>
      </c>
      <c r="C274" s="62" t="s">
        <v>782</v>
      </c>
      <c r="D274" s="62">
        <v>2020</v>
      </c>
      <c r="E274" s="85">
        <v>44007</v>
      </c>
      <c r="F274" s="62" t="s">
        <v>137</v>
      </c>
      <c r="G274" s="62" t="s">
        <v>86</v>
      </c>
      <c r="H274" s="63" t="s">
        <v>22</v>
      </c>
      <c r="I274" s="63" t="s">
        <v>22</v>
      </c>
      <c r="J274" s="63" t="s">
        <v>21</v>
      </c>
      <c r="K274" s="63" t="s">
        <v>22</v>
      </c>
      <c r="L274" s="63" t="s">
        <v>21</v>
      </c>
      <c r="M274" s="62">
        <v>0</v>
      </c>
      <c r="N274" s="62">
        <v>0</v>
      </c>
      <c r="O274" s="62">
        <v>0</v>
      </c>
      <c r="P274" s="62">
        <v>0</v>
      </c>
      <c r="Q274" s="62">
        <v>55</v>
      </c>
      <c r="R274" s="62">
        <v>4</v>
      </c>
      <c r="S274" s="62">
        <v>0</v>
      </c>
      <c r="T274" s="62">
        <v>0</v>
      </c>
      <c r="U274" s="62">
        <v>0.25</v>
      </c>
      <c r="V274" s="62">
        <v>0</v>
      </c>
      <c r="W274" s="62">
        <v>0</v>
      </c>
      <c r="X274" s="62">
        <v>0</v>
      </c>
      <c r="Y274" s="62">
        <v>8</v>
      </c>
      <c r="Z274" s="62">
        <v>0</v>
      </c>
      <c r="AA274" s="62">
        <v>0</v>
      </c>
      <c r="AB274" s="62">
        <v>0</v>
      </c>
      <c r="AC274" s="62">
        <v>4</v>
      </c>
      <c r="AD274" s="62">
        <v>10</v>
      </c>
      <c r="AE274" s="62">
        <v>0</v>
      </c>
      <c r="AF274" s="62">
        <v>0</v>
      </c>
      <c r="AG274" s="62">
        <v>0.25</v>
      </c>
      <c r="AH274" s="62">
        <v>0</v>
      </c>
      <c r="AI274" s="62">
        <v>0</v>
      </c>
      <c r="AJ274" s="62">
        <v>0</v>
      </c>
      <c r="AK274" s="62">
        <v>0</v>
      </c>
      <c r="AL274" s="62">
        <v>0</v>
      </c>
      <c r="AM274" s="62">
        <v>0</v>
      </c>
      <c r="AN274" s="62">
        <v>0</v>
      </c>
      <c r="AO274" s="62">
        <v>0</v>
      </c>
      <c r="AP274" s="62">
        <v>0</v>
      </c>
      <c r="AQ274" s="62">
        <v>0</v>
      </c>
      <c r="AR274" s="62">
        <v>0</v>
      </c>
      <c r="AS274" s="62">
        <v>0</v>
      </c>
      <c r="AT274" s="62">
        <v>0</v>
      </c>
      <c r="AU274" s="62">
        <v>0</v>
      </c>
      <c r="AV274" s="62">
        <v>0</v>
      </c>
      <c r="AW274" s="62">
        <v>0</v>
      </c>
      <c r="AX274" s="62">
        <v>0</v>
      </c>
      <c r="AY274" s="62">
        <v>0</v>
      </c>
      <c r="AZ274" s="62">
        <v>0</v>
      </c>
      <c r="BA274" s="62">
        <v>0</v>
      </c>
      <c r="BB274" s="62">
        <v>0</v>
      </c>
      <c r="BC274" s="62">
        <v>0</v>
      </c>
      <c r="BD274" s="62">
        <v>0</v>
      </c>
      <c r="BE274" s="62">
        <v>0.25</v>
      </c>
      <c r="BF274" s="62">
        <v>0</v>
      </c>
      <c r="BG274" s="62">
        <v>0</v>
      </c>
      <c r="BH274" s="62">
        <v>0</v>
      </c>
      <c r="BI274" s="62">
        <v>0</v>
      </c>
      <c r="BJ274" s="62">
        <v>0</v>
      </c>
      <c r="BK274" s="62">
        <v>0</v>
      </c>
      <c r="BL274" s="62">
        <v>0</v>
      </c>
      <c r="BM274" s="62">
        <v>0</v>
      </c>
      <c r="BN274" s="62">
        <v>1</v>
      </c>
      <c r="BO274" s="62">
        <v>0</v>
      </c>
      <c r="BP274" s="62">
        <v>5</v>
      </c>
      <c r="BQ274" s="62">
        <v>0</v>
      </c>
      <c r="BR274" s="62">
        <v>0</v>
      </c>
      <c r="BS274" s="62">
        <v>0</v>
      </c>
      <c r="BT274" s="62">
        <v>0</v>
      </c>
      <c r="BU274" s="62">
        <v>2</v>
      </c>
      <c r="BV274" s="62">
        <v>0</v>
      </c>
      <c r="BW274" s="62">
        <v>0</v>
      </c>
      <c r="BX274" s="62">
        <v>0</v>
      </c>
      <c r="BY274" s="62">
        <v>0</v>
      </c>
      <c r="BZ274" s="62">
        <v>0</v>
      </c>
      <c r="CA274" s="62">
        <v>4</v>
      </c>
      <c r="CB274" s="62">
        <v>0</v>
      </c>
      <c r="CC274" s="62">
        <v>0</v>
      </c>
      <c r="CD274" s="62">
        <v>0</v>
      </c>
      <c r="CE274" s="62">
        <v>0</v>
      </c>
      <c r="CF274" s="62">
        <v>0</v>
      </c>
      <c r="CG274" s="62">
        <v>0.5</v>
      </c>
      <c r="CH274" s="62">
        <v>6</v>
      </c>
      <c r="CI274" s="62">
        <v>0</v>
      </c>
      <c r="CJ274" s="62">
        <v>0</v>
      </c>
      <c r="CK274" s="62">
        <v>0</v>
      </c>
      <c r="CL274" s="62">
        <v>0</v>
      </c>
      <c r="CM274" s="62">
        <v>0</v>
      </c>
      <c r="CN274" s="62">
        <v>0</v>
      </c>
      <c r="CO274" s="62">
        <v>0</v>
      </c>
      <c r="CP274" s="62">
        <v>0</v>
      </c>
      <c r="CQ274" s="62">
        <v>2</v>
      </c>
      <c r="CR274" s="62">
        <v>0</v>
      </c>
      <c r="CS274" s="62">
        <v>0.25</v>
      </c>
      <c r="CT274" s="62">
        <v>0</v>
      </c>
      <c r="CU274" s="62">
        <v>0</v>
      </c>
      <c r="CV274" s="62">
        <v>40</v>
      </c>
      <c r="CW274" s="62">
        <f t="shared" si="0"/>
        <v>43.5</v>
      </c>
      <c r="CX274" s="68">
        <f t="shared" si="1"/>
        <v>99</v>
      </c>
      <c r="CY274" s="92">
        <f t="shared" si="2"/>
        <v>102.5</v>
      </c>
      <c r="CZ274" s="62">
        <v>3</v>
      </c>
      <c r="DA274" s="62"/>
      <c r="DB274" s="62"/>
    </row>
    <row r="275" spans="1:106" s="57" customFormat="1" ht="15.75" customHeight="1" x14ac:dyDescent="0.3">
      <c r="A275" s="62" t="s">
        <v>212</v>
      </c>
      <c r="B275" s="62" t="s">
        <v>782</v>
      </c>
      <c r="C275" s="62" t="s">
        <v>782</v>
      </c>
      <c r="D275" s="62">
        <v>2020</v>
      </c>
      <c r="E275" s="85">
        <v>44007</v>
      </c>
      <c r="F275" s="62" t="s">
        <v>137</v>
      </c>
      <c r="G275" s="62" t="s">
        <v>89</v>
      </c>
      <c r="H275" s="63" t="s">
        <v>45</v>
      </c>
      <c r="I275" s="63" t="s">
        <v>45</v>
      </c>
      <c r="J275" s="63" t="s">
        <v>45</v>
      </c>
      <c r="K275" s="63" t="s">
        <v>45</v>
      </c>
      <c r="L275" s="63" t="s">
        <v>45</v>
      </c>
      <c r="M275" s="62">
        <v>0</v>
      </c>
      <c r="N275" s="62">
        <v>0</v>
      </c>
      <c r="O275" s="62">
        <v>0</v>
      </c>
      <c r="P275" s="62">
        <v>0</v>
      </c>
      <c r="Q275" s="62">
        <v>60</v>
      </c>
      <c r="R275" s="62">
        <v>2</v>
      </c>
      <c r="S275" s="62">
        <v>0</v>
      </c>
      <c r="T275" s="62">
        <v>0</v>
      </c>
      <c r="U275" s="62">
        <v>0.25</v>
      </c>
      <c r="V275" s="62">
        <v>0</v>
      </c>
      <c r="W275" s="62">
        <v>0</v>
      </c>
      <c r="X275" s="62">
        <v>0</v>
      </c>
      <c r="Y275" s="62">
        <v>12</v>
      </c>
      <c r="Z275" s="62">
        <v>0</v>
      </c>
      <c r="AA275" s="62">
        <v>0</v>
      </c>
      <c r="AB275" s="62">
        <v>0</v>
      </c>
      <c r="AC275" s="62">
        <v>4</v>
      </c>
      <c r="AD275" s="62">
        <v>6</v>
      </c>
      <c r="AE275" s="62">
        <v>0</v>
      </c>
      <c r="AF275" s="62">
        <v>0</v>
      </c>
      <c r="AG275" s="62">
        <v>0</v>
      </c>
      <c r="AH275" s="62">
        <v>0</v>
      </c>
      <c r="AI275" s="62">
        <v>0</v>
      </c>
      <c r="AJ275" s="62">
        <v>0</v>
      </c>
      <c r="AK275" s="62">
        <v>0</v>
      </c>
      <c r="AL275" s="62">
        <v>0</v>
      </c>
      <c r="AM275" s="62">
        <v>0</v>
      </c>
      <c r="AN275" s="62">
        <v>0</v>
      </c>
      <c r="AO275" s="62">
        <v>0</v>
      </c>
      <c r="AP275" s="62">
        <v>0</v>
      </c>
      <c r="AQ275" s="62">
        <v>0</v>
      </c>
      <c r="AR275" s="62">
        <v>0</v>
      </c>
      <c r="AS275" s="62">
        <v>0</v>
      </c>
      <c r="AT275" s="62">
        <v>0</v>
      </c>
      <c r="AU275" s="62">
        <v>0</v>
      </c>
      <c r="AV275" s="62">
        <v>0</v>
      </c>
      <c r="AW275" s="62">
        <v>2</v>
      </c>
      <c r="AX275" s="62">
        <v>0</v>
      </c>
      <c r="AY275" s="62">
        <v>0</v>
      </c>
      <c r="AZ275" s="62">
        <v>0</v>
      </c>
      <c r="BA275" s="62">
        <v>0</v>
      </c>
      <c r="BB275" s="62">
        <v>0</v>
      </c>
      <c r="BC275" s="62">
        <v>0</v>
      </c>
      <c r="BD275" s="62">
        <v>0</v>
      </c>
      <c r="BE275" s="62">
        <v>0</v>
      </c>
      <c r="BF275" s="62">
        <v>0</v>
      </c>
      <c r="BG275" s="62">
        <v>0</v>
      </c>
      <c r="BH275" s="62">
        <v>0</v>
      </c>
      <c r="BI275" s="62">
        <v>0</v>
      </c>
      <c r="BJ275" s="62">
        <v>0</v>
      </c>
      <c r="BK275" s="62">
        <v>0</v>
      </c>
      <c r="BL275" s="62">
        <v>0</v>
      </c>
      <c r="BM275" s="62">
        <v>0</v>
      </c>
      <c r="BN275" s="62">
        <v>0</v>
      </c>
      <c r="BO275" s="62">
        <v>0</v>
      </c>
      <c r="BP275" s="62">
        <v>5</v>
      </c>
      <c r="BQ275" s="62">
        <v>0</v>
      </c>
      <c r="BR275" s="62">
        <v>0</v>
      </c>
      <c r="BS275" s="62">
        <v>0</v>
      </c>
      <c r="BT275" s="62">
        <v>0</v>
      </c>
      <c r="BU275" s="62">
        <v>0.5</v>
      </c>
      <c r="BV275" s="62">
        <v>0</v>
      </c>
      <c r="BW275" s="62">
        <v>0</v>
      </c>
      <c r="BX275" s="62">
        <v>0</v>
      </c>
      <c r="BY275" s="62">
        <v>0</v>
      </c>
      <c r="BZ275" s="62">
        <v>1</v>
      </c>
      <c r="CA275" s="62">
        <v>1</v>
      </c>
      <c r="CB275" s="62">
        <v>0.5</v>
      </c>
      <c r="CC275" s="62">
        <v>0</v>
      </c>
      <c r="CD275" s="62">
        <v>0</v>
      </c>
      <c r="CE275" s="62">
        <v>0</v>
      </c>
      <c r="CF275" s="62">
        <v>0</v>
      </c>
      <c r="CG275" s="62">
        <v>0</v>
      </c>
      <c r="CH275" s="62">
        <v>3</v>
      </c>
      <c r="CI275" s="62">
        <v>0</v>
      </c>
      <c r="CJ275" s="62">
        <v>0</v>
      </c>
      <c r="CK275" s="62">
        <v>0</v>
      </c>
      <c r="CL275" s="62">
        <v>0</v>
      </c>
      <c r="CM275" s="62">
        <v>0</v>
      </c>
      <c r="CN275" s="62">
        <v>0</v>
      </c>
      <c r="CO275" s="62">
        <v>0</v>
      </c>
      <c r="CP275" s="62">
        <v>0</v>
      </c>
      <c r="CQ275" s="62">
        <v>2</v>
      </c>
      <c r="CR275" s="62">
        <v>0</v>
      </c>
      <c r="CS275" s="62">
        <v>0</v>
      </c>
      <c r="CT275" s="62">
        <v>0</v>
      </c>
      <c r="CU275" s="62">
        <v>0</v>
      </c>
      <c r="CV275" s="62">
        <v>38</v>
      </c>
      <c r="CW275" s="62">
        <f t="shared" si="0"/>
        <v>37.25</v>
      </c>
      <c r="CX275" s="68">
        <f t="shared" si="1"/>
        <v>100</v>
      </c>
      <c r="CY275" s="92">
        <f t="shared" si="2"/>
        <v>99.25</v>
      </c>
      <c r="CZ275" s="62">
        <v>0</v>
      </c>
      <c r="DA275" s="62"/>
      <c r="DB275" s="62"/>
    </row>
    <row r="276" spans="1:106" s="57" customFormat="1" ht="15.75" customHeight="1" x14ac:dyDescent="0.3">
      <c r="A276" s="62" t="s">
        <v>212</v>
      </c>
      <c r="B276" s="62" t="s">
        <v>782</v>
      </c>
      <c r="C276" s="62" t="s">
        <v>782</v>
      </c>
      <c r="D276" s="62">
        <v>2020</v>
      </c>
      <c r="E276" s="85">
        <v>44007</v>
      </c>
      <c r="F276" s="62" t="s">
        <v>137</v>
      </c>
      <c r="G276" s="62" t="s">
        <v>92</v>
      </c>
      <c r="H276" s="63" t="s">
        <v>35</v>
      </c>
      <c r="I276" s="63" t="s">
        <v>31</v>
      </c>
      <c r="J276" s="63" t="s">
        <v>31</v>
      </c>
      <c r="K276" s="63" t="s">
        <v>31</v>
      </c>
      <c r="L276" s="63" t="s">
        <v>31</v>
      </c>
      <c r="M276" s="62">
        <v>1</v>
      </c>
      <c r="N276" s="62">
        <v>1</v>
      </c>
      <c r="O276" s="62">
        <v>0</v>
      </c>
      <c r="P276" s="62">
        <v>0</v>
      </c>
      <c r="Q276" s="62">
        <v>35</v>
      </c>
      <c r="R276" s="62">
        <v>8</v>
      </c>
      <c r="S276" s="62">
        <v>0</v>
      </c>
      <c r="T276" s="62">
        <v>0</v>
      </c>
      <c r="U276" s="62">
        <v>0.25</v>
      </c>
      <c r="V276" s="62">
        <v>0</v>
      </c>
      <c r="W276" s="62">
        <v>0</v>
      </c>
      <c r="X276" s="62">
        <v>0</v>
      </c>
      <c r="Y276" s="62">
        <v>40</v>
      </c>
      <c r="Z276" s="62">
        <v>0</v>
      </c>
      <c r="AA276" s="62">
        <v>0</v>
      </c>
      <c r="AB276" s="62">
        <v>0</v>
      </c>
      <c r="AC276" s="62">
        <v>5</v>
      </c>
      <c r="AD276" s="62">
        <v>1</v>
      </c>
      <c r="AE276" s="62">
        <v>0</v>
      </c>
      <c r="AF276" s="62">
        <v>1</v>
      </c>
      <c r="AG276" s="62">
        <v>0</v>
      </c>
      <c r="AH276" s="62">
        <v>0</v>
      </c>
      <c r="AI276" s="62">
        <v>0</v>
      </c>
      <c r="AJ276" s="62">
        <v>0</v>
      </c>
      <c r="AK276" s="62">
        <v>0</v>
      </c>
      <c r="AL276" s="62">
        <v>0</v>
      </c>
      <c r="AM276" s="62">
        <v>0</v>
      </c>
      <c r="AN276" s="62">
        <v>0</v>
      </c>
      <c r="AO276" s="62">
        <v>0</v>
      </c>
      <c r="AP276" s="62">
        <v>0</v>
      </c>
      <c r="AQ276" s="62">
        <v>0</v>
      </c>
      <c r="AR276" s="62">
        <v>0</v>
      </c>
      <c r="AS276" s="62">
        <v>0</v>
      </c>
      <c r="AT276" s="62">
        <v>0</v>
      </c>
      <c r="AU276" s="62">
        <v>0</v>
      </c>
      <c r="AV276" s="62">
        <v>0</v>
      </c>
      <c r="AW276" s="62">
        <v>2</v>
      </c>
      <c r="AX276" s="62">
        <v>0</v>
      </c>
      <c r="AY276" s="62">
        <v>0</v>
      </c>
      <c r="AZ276" s="62">
        <v>0</v>
      </c>
      <c r="BA276" s="62">
        <v>0</v>
      </c>
      <c r="BB276" s="62">
        <v>0</v>
      </c>
      <c r="BC276" s="62">
        <v>0</v>
      </c>
      <c r="BD276" s="62">
        <v>0</v>
      </c>
      <c r="BE276" s="62">
        <v>0.25</v>
      </c>
      <c r="BF276" s="62">
        <v>0</v>
      </c>
      <c r="BG276" s="62">
        <v>0</v>
      </c>
      <c r="BH276" s="62">
        <v>0</v>
      </c>
      <c r="BI276" s="62">
        <v>0</v>
      </c>
      <c r="BJ276" s="62">
        <v>0</v>
      </c>
      <c r="BK276" s="62">
        <v>0</v>
      </c>
      <c r="BL276" s="62">
        <v>0</v>
      </c>
      <c r="BM276" s="62">
        <v>0</v>
      </c>
      <c r="BN276" s="62">
        <v>1</v>
      </c>
      <c r="BO276" s="62">
        <v>0</v>
      </c>
      <c r="BP276" s="62">
        <v>0.5</v>
      </c>
      <c r="BQ276" s="62">
        <v>0</v>
      </c>
      <c r="BR276" s="62">
        <v>0</v>
      </c>
      <c r="BS276" s="62">
        <v>0</v>
      </c>
      <c r="BT276" s="62">
        <v>0</v>
      </c>
      <c r="BU276" s="62">
        <v>0.25</v>
      </c>
      <c r="BV276" s="62">
        <v>0</v>
      </c>
      <c r="BW276" s="62">
        <v>0</v>
      </c>
      <c r="BX276" s="62">
        <v>0</v>
      </c>
      <c r="BY276" s="62">
        <v>0</v>
      </c>
      <c r="BZ276" s="62">
        <v>0</v>
      </c>
      <c r="CA276" s="62">
        <v>0.5</v>
      </c>
      <c r="CB276" s="62">
        <v>0.5</v>
      </c>
      <c r="CC276" s="62">
        <v>0</v>
      </c>
      <c r="CD276" s="62">
        <v>0</v>
      </c>
      <c r="CE276" s="62">
        <v>0</v>
      </c>
      <c r="CF276" s="62">
        <v>0</v>
      </c>
      <c r="CG276" s="62">
        <v>2</v>
      </c>
      <c r="CH276" s="62">
        <v>4</v>
      </c>
      <c r="CI276" s="62">
        <v>0</v>
      </c>
      <c r="CJ276" s="62">
        <v>0</v>
      </c>
      <c r="CK276" s="62">
        <v>0</v>
      </c>
      <c r="CL276" s="62">
        <v>0</v>
      </c>
      <c r="CM276" s="62">
        <v>0</v>
      </c>
      <c r="CN276" s="62">
        <v>0</v>
      </c>
      <c r="CO276" s="62">
        <v>0</v>
      </c>
      <c r="CP276" s="62">
        <v>0</v>
      </c>
      <c r="CQ276" s="62">
        <v>2</v>
      </c>
      <c r="CR276" s="62">
        <v>0</v>
      </c>
      <c r="CS276" s="62">
        <v>0.25</v>
      </c>
      <c r="CT276" s="62">
        <v>0</v>
      </c>
      <c r="CU276" s="62">
        <v>0</v>
      </c>
      <c r="CV276" s="62">
        <v>55</v>
      </c>
      <c r="CW276" s="62">
        <f t="shared" si="0"/>
        <v>60.5</v>
      </c>
      <c r="CX276" s="68">
        <f t="shared" si="1"/>
        <v>100</v>
      </c>
      <c r="CY276" s="92">
        <f t="shared" si="2"/>
        <v>105.5</v>
      </c>
      <c r="CZ276" s="62">
        <v>4</v>
      </c>
      <c r="DA276" s="62"/>
      <c r="DB276" s="62"/>
    </row>
    <row r="277" spans="1:106" s="57" customFormat="1" ht="15.75" customHeight="1" x14ac:dyDescent="0.3">
      <c r="A277" s="62" t="s">
        <v>212</v>
      </c>
      <c r="B277" s="62" t="s">
        <v>782</v>
      </c>
      <c r="C277" s="62" t="s">
        <v>782</v>
      </c>
      <c r="D277" s="62">
        <v>2020</v>
      </c>
      <c r="E277" s="85">
        <v>44007</v>
      </c>
      <c r="F277" s="62" t="s">
        <v>137</v>
      </c>
      <c r="G277" s="62" t="s">
        <v>95</v>
      </c>
      <c r="H277" s="63" t="s">
        <v>45</v>
      </c>
      <c r="I277" s="63" t="s">
        <v>45</v>
      </c>
      <c r="J277" s="63" t="s">
        <v>45</v>
      </c>
      <c r="K277" s="63" t="s">
        <v>45</v>
      </c>
      <c r="L277" s="63" t="s">
        <v>45</v>
      </c>
      <c r="M277" s="62">
        <v>0</v>
      </c>
      <c r="N277" s="62">
        <v>0</v>
      </c>
      <c r="O277" s="62">
        <v>0</v>
      </c>
      <c r="P277" s="62">
        <v>0</v>
      </c>
      <c r="Q277" s="62">
        <v>50</v>
      </c>
      <c r="R277" s="62">
        <v>3</v>
      </c>
      <c r="S277" s="62">
        <v>0</v>
      </c>
      <c r="T277" s="62">
        <v>0</v>
      </c>
      <c r="U277" s="62">
        <v>0.25</v>
      </c>
      <c r="V277" s="62">
        <v>0</v>
      </c>
      <c r="W277" s="62">
        <v>0</v>
      </c>
      <c r="X277" s="62">
        <v>0</v>
      </c>
      <c r="Y277" s="62">
        <v>3</v>
      </c>
      <c r="Z277" s="62">
        <v>0</v>
      </c>
      <c r="AA277" s="62">
        <v>0</v>
      </c>
      <c r="AB277" s="62">
        <v>0</v>
      </c>
      <c r="AC277" s="62">
        <v>3</v>
      </c>
      <c r="AD277" s="62">
        <v>10</v>
      </c>
      <c r="AE277" s="62">
        <v>0</v>
      </c>
      <c r="AF277" s="62">
        <v>0.25</v>
      </c>
      <c r="AG277" s="62">
        <v>0</v>
      </c>
      <c r="AH277" s="62">
        <v>0</v>
      </c>
      <c r="AI277" s="62">
        <v>0</v>
      </c>
      <c r="AJ277" s="62">
        <v>0</v>
      </c>
      <c r="AK277" s="62">
        <v>0</v>
      </c>
      <c r="AL277" s="62">
        <v>0</v>
      </c>
      <c r="AM277" s="62">
        <v>0</v>
      </c>
      <c r="AN277" s="62">
        <v>0</v>
      </c>
      <c r="AO277" s="62">
        <v>0</v>
      </c>
      <c r="AP277" s="62">
        <v>0</v>
      </c>
      <c r="AQ277" s="62">
        <v>0</v>
      </c>
      <c r="AR277" s="62">
        <v>0</v>
      </c>
      <c r="AS277" s="62">
        <v>0</v>
      </c>
      <c r="AT277" s="62">
        <v>0</v>
      </c>
      <c r="AU277" s="62">
        <v>0</v>
      </c>
      <c r="AV277" s="62">
        <v>0</v>
      </c>
      <c r="AW277" s="62">
        <v>4</v>
      </c>
      <c r="AX277" s="62">
        <v>0</v>
      </c>
      <c r="AY277" s="62">
        <v>0</v>
      </c>
      <c r="AZ277" s="62">
        <v>0</v>
      </c>
      <c r="BA277" s="62">
        <v>0</v>
      </c>
      <c r="BB277" s="62">
        <v>0</v>
      </c>
      <c r="BC277" s="62">
        <v>0</v>
      </c>
      <c r="BD277" s="62">
        <v>0</v>
      </c>
      <c r="BE277" s="62">
        <v>0</v>
      </c>
      <c r="BF277" s="62">
        <v>0</v>
      </c>
      <c r="BG277" s="62">
        <v>0</v>
      </c>
      <c r="BH277" s="62">
        <v>0</v>
      </c>
      <c r="BI277" s="62">
        <v>0</v>
      </c>
      <c r="BJ277" s="62">
        <v>0</v>
      </c>
      <c r="BK277" s="62">
        <v>0</v>
      </c>
      <c r="BL277" s="62">
        <v>0</v>
      </c>
      <c r="BM277" s="62">
        <v>0</v>
      </c>
      <c r="BN277" s="62">
        <v>5</v>
      </c>
      <c r="BO277" s="62">
        <v>0</v>
      </c>
      <c r="BP277" s="62">
        <v>2</v>
      </c>
      <c r="BQ277" s="62">
        <v>0</v>
      </c>
      <c r="BR277" s="62">
        <v>0</v>
      </c>
      <c r="BS277" s="62">
        <v>0</v>
      </c>
      <c r="BT277" s="62">
        <v>0</v>
      </c>
      <c r="BU277" s="62">
        <v>1</v>
      </c>
      <c r="BV277" s="62">
        <v>0</v>
      </c>
      <c r="BW277" s="62">
        <v>0</v>
      </c>
      <c r="BX277" s="62">
        <v>0</v>
      </c>
      <c r="BY277" s="62">
        <v>0</v>
      </c>
      <c r="BZ277" s="62">
        <v>0</v>
      </c>
      <c r="CA277" s="62">
        <v>9</v>
      </c>
      <c r="CB277" s="62">
        <v>0</v>
      </c>
      <c r="CC277" s="62">
        <v>0</v>
      </c>
      <c r="CD277" s="62">
        <v>0</v>
      </c>
      <c r="CE277" s="62">
        <v>0</v>
      </c>
      <c r="CF277" s="62">
        <v>0</v>
      </c>
      <c r="CG277" s="62">
        <v>0</v>
      </c>
      <c r="CH277" s="62">
        <v>5</v>
      </c>
      <c r="CI277" s="62">
        <v>0</v>
      </c>
      <c r="CJ277" s="62">
        <v>0</v>
      </c>
      <c r="CK277" s="62">
        <v>0</v>
      </c>
      <c r="CL277" s="62">
        <v>0</v>
      </c>
      <c r="CM277" s="62">
        <v>0</v>
      </c>
      <c r="CN277" s="62">
        <v>0</v>
      </c>
      <c r="CO277" s="62">
        <v>0.5</v>
      </c>
      <c r="CP277" s="62">
        <v>0</v>
      </c>
      <c r="CQ277" s="62">
        <v>2</v>
      </c>
      <c r="CR277" s="62">
        <v>0</v>
      </c>
      <c r="CS277" s="62">
        <v>0.25</v>
      </c>
      <c r="CT277" s="62">
        <v>0</v>
      </c>
      <c r="CU277" s="62">
        <v>0</v>
      </c>
      <c r="CV277" s="62">
        <v>48</v>
      </c>
      <c r="CW277" s="62">
        <f t="shared" si="0"/>
        <v>45.25</v>
      </c>
      <c r="CX277" s="68">
        <f t="shared" si="1"/>
        <v>101</v>
      </c>
      <c r="CY277" s="92">
        <f t="shared" si="2"/>
        <v>98.25</v>
      </c>
      <c r="CZ277" s="62">
        <v>29</v>
      </c>
      <c r="DA277" s="62"/>
      <c r="DB277" s="62"/>
    </row>
    <row r="278" spans="1:106" s="57" customFormat="1" ht="15.75" customHeight="1" x14ac:dyDescent="0.3">
      <c r="A278" s="62" t="s">
        <v>212</v>
      </c>
      <c r="B278" s="62" t="s">
        <v>782</v>
      </c>
      <c r="C278" s="62" t="s">
        <v>782</v>
      </c>
      <c r="D278" s="62">
        <v>2020</v>
      </c>
      <c r="E278" s="85">
        <v>44007</v>
      </c>
      <c r="F278" s="62" t="s">
        <v>137</v>
      </c>
      <c r="G278" s="62" t="s">
        <v>98</v>
      </c>
      <c r="H278" s="63" t="s">
        <v>27</v>
      </c>
      <c r="I278" s="63" t="s">
        <v>27</v>
      </c>
      <c r="J278" s="63" t="s">
        <v>26</v>
      </c>
      <c r="K278" s="63" t="s">
        <v>27</v>
      </c>
      <c r="L278" s="63" t="s">
        <v>26</v>
      </c>
      <c r="M278" s="62">
        <v>0</v>
      </c>
      <c r="N278" s="62">
        <v>0.25</v>
      </c>
      <c r="O278" s="62">
        <v>0</v>
      </c>
      <c r="P278" s="62">
        <v>0.25</v>
      </c>
      <c r="Q278" s="62">
        <v>50</v>
      </c>
      <c r="R278" s="62">
        <v>6</v>
      </c>
      <c r="S278" s="62">
        <v>0</v>
      </c>
      <c r="T278" s="62">
        <v>0</v>
      </c>
      <c r="U278" s="62">
        <v>0.25</v>
      </c>
      <c r="V278" s="62">
        <v>0</v>
      </c>
      <c r="W278" s="62">
        <v>0</v>
      </c>
      <c r="X278" s="62">
        <v>0</v>
      </c>
      <c r="Y278" s="62">
        <v>12</v>
      </c>
      <c r="Z278" s="62">
        <v>0</v>
      </c>
      <c r="AA278" s="62">
        <v>0</v>
      </c>
      <c r="AB278" s="62">
        <v>0</v>
      </c>
      <c r="AC278" s="62">
        <v>5</v>
      </c>
      <c r="AD278" s="62">
        <v>2</v>
      </c>
      <c r="AE278" s="62">
        <v>0</v>
      </c>
      <c r="AF278" s="62">
        <v>0.25</v>
      </c>
      <c r="AG278" s="62">
        <v>0</v>
      </c>
      <c r="AH278" s="62">
        <v>0</v>
      </c>
      <c r="AI278" s="62">
        <v>0</v>
      </c>
      <c r="AJ278" s="62">
        <v>0</v>
      </c>
      <c r="AK278" s="62">
        <v>0</v>
      </c>
      <c r="AL278" s="62">
        <v>0</v>
      </c>
      <c r="AM278" s="62">
        <v>0</v>
      </c>
      <c r="AN278" s="62">
        <v>0</v>
      </c>
      <c r="AO278" s="62">
        <v>0</v>
      </c>
      <c r="AP278" s="62">
        <v>0</v>
      </c>
      <c r="AQ278" s="62">
        <v>0</v>
      </c>
      <c r="AR278" s="62">
        <v>0</v>
      </c>
      <c r="AS278" s="62">
        <v>0</v>
      </c>
      <c r="AT278" s="62">
        <v>0</v>
      </c>
      <c r="AU278" s="62">
        <v>0</v>
      </c>
      <c r="AV278" s="62">
        <v>0</v>
      </c>
      <c r="AW278" s="62">
        <v>1</v>
      </c>
      <c r="AX278" s="62">
        <v>0</v>
      </c>
      <c r="AY278" s="62">
        <v>0</v>
      </c>
      <c r="AZ278" s="62">
        <v>0</v>
      </c>
      <c r="BA278" s="62">
        <v>0</v>
      </c>
      <c r="BB278" s="62">
        <v>0</v>
      </c>
      <c r="BC278" s="62">
        <v>0</v>
      </c>
      <c r="BD278" s="62">
        <v>0</v>
      </c>
      <c r="BE278" s="62">
        <v>0</v>
      </c>
      <c r="BF278" s="62">
        <v>0</v>
      </c>
      <c r="BG278" s="62">
        <v>0</v>
      </c>
      <c r="BH278" s="62">
        <v>0</v>
      </c>
      <c r="BI278" s="62">
        <v>0</v>
      </c>
      <c r="BJ278" s="62">
        <v>0</v>
      </c>
      <c r="BK278" s="62">
        <v>0</v>
      </c>
      <c r="BL278" s="62">
        <v>0</v>
      </c>
      <c r="BM278" s="62">
        <v>0</v>
      </c>
      <c r="BN278" s="62">
        <v>0</v>
      </c>
      <c r="BO278" s="62">
        <v>0</v>
      </c>
      <c r="BP278" s="62">
        <v>3</v>
      </c>
      <c r="BQ278" s="62">
        <v>0</v>
      </c>
      <c r="BR278" s="62">
        <v>0</v>
      </c>
      <c r="BS278" s="62">
        <v>0</v>
      </c>
      <c r="BT278" s="62">
        <v>0</v>
      </c>
      <c r="BU278" s="62">
        <v>0</v>
      </c>
      <c r="BV278" s="62">
        <v>0</v>
      </c>
      <c r="BW278" s="62">
        <v>0</v>
      </c>
      <c r="BX278" s="62">
        <v>0</v>
      </c>
      <c r="BY278" s="62">
        <v>0</v>
      </c>
      <c r="BZ278" s="62">
        <v>6</v>
      </c>
      <c r="CA278" s="62">
        <v>3</v>
      </c>
      <c r="CB278" s="62">
        <v>3</v>
      </c>
      <c r="CC278" s="62">
        <v>0</v>
      </c>
      <c r="CD278" s="62">
        <v>0</v>
      </c>
      <c r="CE278" s="62">
        <v>0</v>
      </c>
      <c r="CF278" s="62">
        <v>0</v>
      </c>
      <c r="CG278" s="62">
        <v>0</v>
      </c>
      <c r="CH278" s="62">
        <v>6</v>
      </c>
      <c r="CI278" s="62">
        <v>0</v>
      </c>
      <c r="CJ278" s="62">
        <v>0</v>
      </c>
      <c r="CK278" s="62">
        <v>0</v>
      </c>
      <c r="CL278" s="62">
        <v>0</v>
      </c>
      <c r="CM278" s="62">
        <v>0</v>
      </c>
      <c r="CN278" s="62">
        <v>0</v>
      </c>
      <c r="CO278" s="62">
        <v>0</v>
      </c>
      <c r="CP278" s="62">
        <v>0</v>
      </c>
      <c r="CQ278" s="62">
        <v>0.25</v>
      </c>
      <c r="CR278" s="62">
        <v>0</v>
      </c>
      <c r="CS278" s="62">
        <v>0.25</v>
      </c>
      <c r="CT278" s="62">
        <v>0</v>
      </c>
      <c r="CU278" s="62">
        <v>0</v>
      </c>
      <c r="CV278" s="62">
        <v>45</v>
      </c>
      <c r="CW278" s="62">
        <f t="shared" si="0"/>
        <v>42</v>
      </c>
      <c r="CX278" s="68">
        <f t="shared" si="1"/>
        <v>101.5</v>
      </c>
      <c r="CY278" s="92">
        <f t="shared" si="2"/>
        <v>98.5</v>
      </c>
      <c r="CZ278" s="62">
        <v>0</v>
      </c>
      <c r="DA278" s="62"/>
      <c r="DB278" s="62"/>
    </row>
    <row r="279" spans="1:106" s="57" customFormat="1" ht="15.75" customHeight="1" x14ac:dyDescent="0.3">
      <c r="A279" s="62" t="s">
        <v>212</v>
      </c>
      <c r="B279" s="62" t="s">
        <v>782</v>
      </c>
      <c r="C279" s="62" t="s">
        <v>782</v>
      </c>
      <c r="D279" s="62">
        <v>2020</v>
      </c>
      <c r="E279" s="85">
        <v>44007</v>
      </c>
      <c r="F279" s="62" t="s">
        <v>137</v>
      </c>
      <c r="G279" s="62" t="s">
        <v>190</v>
      </c>
      <c r="H279" s="63" t="s">
        <v>35</v>
      </c>
      <c r="I279" s="63" t="s">
        <v>31</v>
      </c>
      <c r="J279" s="63" t="s">
        <v>31</v>
      </c>
      <c r="K279" s="63" t="s">
        <v>31</v>
      </c>
      <c r="L279" s="63" t="s">
        <v>31</v>
      </c>
      <c r="M279" s="62">
        <v>0.25</v>
      </c>
      <c r="N279" s="62">
        <v>0.5</v>
      </c>
      <c r="O279" s="62">
        <v>0</v>
      </c>
      <c r="P279" s="62">
        <v>0.25</v>
      </c>
      <c r="Q279" s="62">
        <v>55</v>
      </c>
      <c r="R279" s="62">
        <v>3</v>
      </c>
      <c r="S279" s="62">
        <v>0</v>
      </c>
      <c r="T279" s="62">
        <v>0</v>
      </c>
      <c r="U279" s="62">
        <v>0.25</v>
      </c>
      <c r="V279" s="62">
        <v>0</v>
      </c>
      <c r="W279" s="62">
        <v>0</v>
      </c>
      <c r="X279" s="62">
        <v>0</v>
      </c>
      <c r="Y279" s="62">
        <v>4</v>
      </c>
      <c r="Z279" s="62">
        <v>0</v>
      </c>
      <c r="AA279" s="62">
        <v>0</v>
      </c>
      <c r="AB279" s="62">
        <v>0</v>
      </c>
      <c r="AC279" s="62">
        <v>0</v>
      </c>
      <c r="AD279" s="62">
        <v>7</v>
      </c>
      <c r="AE279" s="62">
        <v>0</v>
      </c>
      <c r="AF279" s="62">
        <v>0.25</v>
      </c>
      <c r="AG279" s="62">
        <v>0</v>
      </c>
      <c r="AH279" s="62">
        <v>0</v>
      </c>
      <c r="AI279" s="62">
        <v>0</v>
      </c>
      <c r="AJ279" s="62">
        <v>0</v>
      </c>
      <c r="AK279" s="62">
        <v>0</v>
      </c>
      <c r="AL279" s="62">
        <v>0</v>
      </c>
      <c r="AM279" s="62">
        <v>0</v>
      </c>
      <c r="AN279" s="62">
        <v>0</v>
      </c>
      <c r="AO279" s="62">
        <v>0</v>
      </c>
      <c r="AP279" s="62">
        <v>0</v>
      </c>
      <c r="AQ279" s="62">
        <v>0</v>
      </c>
      <c r="AR279" s="62">
        <v>0</v>
      </c>
      <c r="AS279" s="62">
        <v>0</v>
      </c>
      <c r="AT279" s="62">
        <v>0</v>
      </c>
      <c r="AU279" s="62">
        <v>0</v>
      </c>
      <c r="AV279" s="62">
        <v>0</v>
      </c>
      <c r="AW279" s="62">
        <v>2</v>
      </c>
      <c r="AX279" s="62">
        <v>0</v>
      </c>
      <c r="AY279" s="62">
        <v>2</v>
      </c>
      <c r="AZ279" s="62">
        <v>0</v>
      </c>
      <c r="BA279" s="62">
        <v>0</v>
      </c>
      <c r="BB279" s="62">
        <v>0</v>
      </c>
      <c r="BC279" s="62">
        <v>0</v>
      </c>
      <c r="BD279" s="62">
        <v>0</v>
      </c>
      <c r="BE279" s="62">
        <v>0</v>
      </c>
      <c r="BF279" s="62">
        <v>0</v>
      </c>
      <c r="BG279" s="62">
        <v>0</v>
      </c>
      <c r="BH279" s="62">
        <v>0</v>
      </c>
      <c r="BI279" s="62">
        <v>0</v>
      </c>
      <c r="BJ279" s="62">
        <v>0</v>
      </c>
      <c r="BK279" s="62">
        <v>0</v>
      </c>
      <c r="BL279" s="62">
        <v>0</v>
      </c>
      <c r="BM279" s="62">
        <v>0</v>
      </c>
      <c r="BN279" s="62">
        <v>5</v>
      </c>
      <c r="BO279" s="62">
        <v>0</v>
      </c>
      <c r="BP279" s="62">
        <v>2</v>
      </c>
      <c r="BQ279" s="62">
        <v>0</v>
      </c>
      <c r="BR279" s="62">
        <v>0</v>
      </c>
      <c r="BS279" s="62">
        <v>0</v>
      </c>
      <c r="BT279" s="62">
        <v>0</v>
      </c>
      <c r="BU279" s="62">
        <v>1</v>
      </c>
      <c r="BV279" s="62">
        <v>0</v>
      </c>
      <c r="BW279" s="62">
        <v>0</v>
      </c>
      <c r="BX279" s="62">
        <v>0</v>
      </c>
      <c r="BY279" s="62">
        <v>0</v>
      </c>
      <c r="BZ279" s="62">
        <v>5</v>
      </c>
      <c r="CA279" s="62">
        <v>1</v>
      </c>
      <c r="CB279" s="62">
        <v>0</v>
      </c>
      <c r="CC279" s="62">
        <v>0</v>
      </c>
      <c r="CD279" s="62">
        <v>0</v>
      </c>
      <c r="CE279" s="62">
        <v>0</v>
      </c>
      <c r="CF279" s="62">
        <v>0</v>
      </c>
      <c r="CG279" s="62">
        <v>1</v>
      </c>
      <c r="CH279" s="62">
        <v>5</v>
      </c>
      <c r="CI279" s="62">
        <v>0</v>
      </c>
      <c r="CJ279" s="62">
        <v>0</v>
      </c>
      <c r="CK279" s="62">
        <v>0</v>
      </c>
      <c r="CL279" s="62">
        <v>0</v>
      </c>
      <c r="CM279" s="62">
        <v>0</v>
      </c>
      <c r="CN279" s="62">
        <v>0</v>
      </c>
      <c r="CO279" s="62">
        <v>0</v>
      </c>
      <c r="CP279" s="62">
        <v>0</v>
      </c>
      <c r="CQ279" s="62">
        <v>4</v>
      </c>
      <c r="CR279" s="62">
        <v>0</v>
      </c>
      <c r="CS279" s="62">
        <v>0.5</v>
      </c>
      <c r="CT279" s="62">
        <v>0</v>
      </c>
      <c r="CU279" s="62">
        <v>0</v>
      </c>
      <c r="CV279" s="62">
        <v>40</v>
      </c>
      <c r="CW279" s="62">
        <f t="shared" si="0"/>
        <v>40</v>
      </c>
      <c r="CX279" s="68">
        <f t="shared" si="1"/>
        <v>99</v>
      </c>
      <c r="CY279" s="92">
        <f t="shared" si="2"/>
        <v>99</v>
      </c>
      <c r="CZ279" s="62">
        <v>31</v>
      </c>
      <c r="DA279" s="62"/>
      <c r="DB279" s="62"/>
    </row>
    <row r="280" spans="1:106" s="57" customFormat="1" ht="15.75" customHeight="1" x14ac:dyDescent="0.3">
      <c r="A280" s="62" t="s">
        <v>212</v>
      </c>
      <c r="B280" s="62" t="s">
        <v>782</v>
      </c>
      <c r="C280" s="62" t="s">
        <v>782</v>
      </c>
      <c r="D280" s="62">
        <v>2020</v>
      </c>
      <c r="E280" s="85">
        <v>44011</v>
      </c>
      <c r="F280" s="62" t="s">
        <v>137</v>
      </c>
      <c r="G280" s="62" t="s">
        <v>101</v>
      </c>
      <c r="H280" s="63" t="s">
        <v>22</v>
      </c>
      <c r="I280" s="63" t="s">
        <v>22</v>
      </c>
      <c r="J280" s="63" t="s">
        <v>21</v>
      </c>
      <c r="K280" s="63" t="s">
        <v>22</v>
      </c>
      <c r="L280" s="63" t="s">
        <v>21</v>
      </c>
      <c r="M280" s="62">
        <v>0.25</v>
      </c>
      <c r="N280" s="62">
        <v>2</v>
      </c>
      <c r="O280" s="62">
        <v>2</v>
      </c>
      <c r="P280" s="62">
        <v>0.25</v>
      </c>
      <c r="Q280" s="62">
        <v>8</v>
      </c>
      <c r="R280" s="62">
        <v>18</v>
      </c>
      <c r="S280" s="62">
        <v>0</v>
      </c>
      <c r="T280" s="62">
        <v>0</v>
      </c>
      <c r="U280" s="62">
        <v>0.25</v>
      </c>
      <c r="V280" s="62">
        <v>0</v>
      </c>
      <c r="W280" s="62">
        <v>0</v>
      </c>
      <c r="X280" s="62">
        <v>0</v>
      </c>
      <c r="Y280" s="62">
        <v>16</v>
      </c>
      <c r="Z280" s="62">
        <v>0</v>
      </c>
      <c r="AA280" s="62">
        <v>0</v>
      </c>
      <c r="AB280" s="62">
        <v>0</v>
      </c>
      <c r="AC280" s="62">
        <v>19</v>
      </c>
      <c r="AD280" s="62">
        <v>1</v>
      </c>
      <c r="AE280" s="62">
        <v>0</v>
      </c>
      <c r="AF280" s="62">
        <v>0.25</v>
      </c>
      <c r="AG280" s="62">
        <v>18</v>
      </c>
      <c r="AH280" s="62">
        <v>0</v>
      </c>
      <c r="AI280" s="62">
        <v>0</v>
      </c>
      <c r="AJ280" s="62">
        <v>0</v>
      </c>
      <c r="AK280" s="62">
        <v>0</v>
      </c>
      <c r="AL280" s="62">
        <v>0</v>
      </c>
      <c r="AM280" s="62">
        <v>0.5</v>
      </c>
      <c r="AN280" s="62">
        <v>0</v>
      </c>
      <c r="AO280" s="62">
        <v>0</v>
      </c>
      <c r="AP280" s="62">
        <v>0</v>
      </c>
      <c r="AQ280" s="62">
        <v>0</v>
      </c>
      <c r="AR280" s="62">
        <v>0</v>
      </c>
      <c r="AS280" s="62">
        <v>0</v>
      </c>
      <c r="AT280" s="62">
        <v>0</v>
      </c>
      <c r="AU280" s="62">
        <v>0</v>
      </c>
      <c r="AV280" s="62">
        <v>0</v>
      </c>
      <c r="AW280" s="62">
        <v>4</v>
      </c>
      <c r="AX280" s="62">
        <v>0</v>
      </c>
      <c r="AY280" s="62">
        <v>0</v>
      </c>
      <c r="AZ280" s="62">
        <v>0</v>
      </c>
      <c r="BA280" s="62">
        <v>0</v>
      </c>
      <c r="BB280" s="62">
        <v>0</v>
      </c>
      <c r="BC280" s="62">
        <v>0</v>
      </c>
      <c r="BD280" s="62">
        <v>0</v>
      </c>
      <c r="BE280" s="62">
        <v>0</v>
      </c>
      <c r="BF280" s="62">
        <v>0</v>
      </c>
      <c r="BG280" s="62">
        <v>0</v>
      </c>
      <c r="BH280" s="62">
        <v>0</v>
      </c>
      <c r="BI280" s="62">
        <v>0</v>
      </c>
      <c r="BJ280" s="62">
        <v>1</v>
      </c>
      <c r="BK280" s="62">
        <v>0</v>
      </c>
      <c r="BL280" s="62">
        <v>0</v>
      </c>
      <c r="BM280" s="62">
        <v>0</v>
      </c>
      <c r="BN280" s="62">
        <v>0.5</v>
      </c>
      <c r="BO280" s="62">
        <v>0</v>
      </c>
      <c r="BP280" s="62">
        <v>2</v>
      </c>
      <c r="BQ280" s="62">
        <v>0</v>
      </c>
      <c r="BR280" s="62">
        <v>2</v>
      </c>
      <c r="BS280" s="62">
        <v>0</v>
      </c>
      <c r="BT280" s="62">
        <v>0</v>
      </c>
      <c r="BU280" s="62">
        <v>2</v>
      </c>
      <c r="BV280" s="62">
        <v>0</v>
      </c>
      <c r="BW280" s="62">
        <v>0</v>
      </c>
      <c r="BX280" s="62">
        <v>0</v>
      </c>
      <c r="BY280" s="62">
        <v>0</v>
      </c>
      <c r="BZ280" s="62">
        <v>0</v>
      </c>
      <c r="CA280" s="62">
        <v>0</v>
      </c>
      <c r="CB280" s="62">
        <v>0.5</v>
      </c>
      <c r="CC280" s="62">
        <v>0</v>
      </c>
      <c r="CD280" s="62">
        <v>0</v>
      </c>
      <c r="CE280" s="62">
        <v>0</v>
      </c>
      <c r="CF280" s="62">
        <v>0</v>
      </c>
      <c r="CG280" s="62">
        <v>0</v>
      </c>
      <c r="CH280" s="62">
        <v>5</v>
      </c>
      <c r="CI280" s="62">
        <v>0</v>
      </c>
      <c r="CJ280" s="62">
        <v>0</v>
      </c>
      <c r="CK280" s="62">
        <v>0</v>
      </c>
      <c r="CL280" s="62">
        <v>0</v>
      </c>
      <c r="CM280" s="62">
        <v>0</v>
      </c>
      <c r="CN280" s="62">
        <v>0</v>
      </c>
      <c r="CO280" s="62">
        <v>0</v>
      </c>
      <c r="CP280" s="62">
        <v>0</v>
      </c>
      <c r="CQ280" s="62">
        <v>0</v>
      </c>
      <c r="CR280" s="62">
        <v>0</v>
      </c>
      <c r="CS280" s="62">
        <v>0.25</v>
      </c>
      <c r="CT280" s="62">
        <v>0</v>
      </c>
      <c r="CU280" s="62">
        <v>0</v>
      </c>
      <c r="CV280" s="62">
        <v>70</v>
      </c>
      <c r="CW280" s="62">
        <f t="shared" si="0"/>
        <v>72.25</v>
      </c>
      <c r="CX280" s="68">
        <f t="shared" si="1"/>
        <v>100.5</v>
      </c>
      <c r="CY280" s="92">
        <f t="shared" si="2"/>
        <v>102.75</v>
      </c>
      <c r="CZ280" s="62">
        <v>3</v>
      </c>
      <c r="DA280" s="62"/>
      <c r="DB280" s="62"/>
    </row>
    <row r="281" spans="1:106" s="57" customFormat="1" ht="15.75" customHeight="1" x14ac:dyDescent="0.3">
      <c r="A281" s="62" t="s">
        <v>212</v>
      </c>
      <c r="B281" s="62" t="s">
        <v>782</v>
      </c>
      <c r="C281" s="62" t="s">
        <v>782</v>
      </c>
      <c r="D281" s="62">
        <v>2020</v>
      </c>
      <c r="E281" s="85">
        <v>44011</v>
      </c>
      <c r="F281" s="62" t="s">
        <v>137</v>
      </c>
      <c r="G281" s="62" t="s">
        <v>104</v>
      </c>
      <c r="H281" s="63" t="s">
        <v>26</v>
      </c>
      <c r="I281" s="63" t="s">
        <v>26</v>
      </c>
      <c r="J281" s="63" t="s">
        <v>27</v>
      </c>
      <c r="K281" s="63" t="s">
        <v>26</v>
      </c>
      <c r="L281" s="63" t="s">
        <v>27</v>
      </c>
      <c r="M281" s="62">
        <v>0.25</v>
      </c>
      <c r="N281" s="62">
        <v>0.5</v>
      </c>
      <c r="O281" s="62">
        <v>0</v>
      </c>
      <c r="P281" s="62">
        <v>0</v>
      </c>
      <c r="Q281" s="62">
        <v>15</v>
      </c>
      <c r="R281" s="62">
        <v>9</v>
      </c>
      <c r="S281" s="62">
        <v>0</v>
      </c>
      <c r="T281" s="62">
        <v>0</v>
      </c>
      <c r="U281" s="62">
        <v>0.25</v>
      </c>
      <c r="V281" s="62">
        <v>0</v>
      </c>
      <c r="W281" s="62">
        <v>0</v>
      </c>
      <c r="X281" s="62">
        <v>0</v>
      </c>
      <c r="Y281" s="62">
        <v>10</v>
      </c>
      <c r="Z281" s="62">
        <v>0</v>
      </c>
      <c r="AA281" s="62">
        <v>0</v>
      </c>
      <c r="AB281" s="62">
        <v>0</v>
      </c>
      <c r="AC281" s="62">
        <v>20</v>
      </c>
      <c r="AD281" s="62">
        <v>13</v>
      </c>
      <c r="AE281" s="62">
        <v>0</v>
      </c>
      <c r="AF281" s="62">
        <v>0</v>
      </c>
      <c r="AG281" s="62">
        <v>0</v>
      </c>
      <c r="AH281" s="62">
        <v>0</v>
      </c>
      <c r="AI281" s="62">
        <v>0</v>
      </c>
      <c r="AJ281" s="62">
        <v>0</v>
      </c>
      <c r="AK281" s="62">
        <v>0</v>
      </c>
      <c r="AL281" s="62">
        <v>0</v>
      </c>
      <c r="AM281" s="62">
        <v>0</v>
      </c>
      <c r="AN281" s="62">
        <v>0</v>
      </c>
      <c r="AO281" s="62">
        <v>0</v>
      </c>
      <c r="AP281" s="62">
        <v>0</v>
      </c>
      <c r="AQ281" s="62">
        <v>0</v>
      </c>
      <c r="AR281" s="62">
        <v>0</v>
      </c>
      <c r="AS281" s="62">
        <v>0</v>
      </c>
      <c r="AT281" s="62">
        <v>0</v>
      </c>
      <c r="AU281" s="62">
        <v>0</v>
      </c>
      <c r="AV281" s="62">
        <v>0</v>
      </c>
      <c r="AW281" s="62">
        <v>7</v>
      </c>
      <c r="AX281" s="62">
        <v>0</v>
      </c>
      <c r="AY281" s="62">
        <v>0</v>
      </c>
      <c r="AZ281" s="62">
        <v>0</v>
      </c>
      <c r="BA281" s="62">
        <v>0</v>
      </c>
      <c r="BB281" s="62">
        <v>0</v>
      </c>
      <c r="BC281" s="62">
        <v>0</v>
      </c>
      <c r="BD281" s="62">
        <v>0</v>
      </c>
      <c r="BE281" s="62">
        <v>0.25</v>
      </c>
      <c r="BF281" s="62">
        <v>0</v>
      </c>
      <c r="BG281" s="62">
        <v>0</v>
      </c>
      <c r="BH281" s="62">
        <v>0</v>
      </c>
      <c r="BI281" s="62">
        <v>0</v>
      </c>
      <c r="BJ281" s="62">
        <v>0</v>
      </c>
      <c r="BK281" s="62">
        <v>0</v>
      </c>
      <c r="BL281" s="62">
        <v>0</v>
      </c>
      <c r="BM281" s="62">
        <v>0</v>
      </c>
      <c r="BN281" s="62">
        <v>5</v>
      </c>
      <c r="BO281" s="62">
        <v>0</v>
      </c>
      <c r="BP281" s="62">
        <v>5</v>
      </c>
      <c r="BQ281" s="62">
        <v>0</v>
      </c>
      <c r="BR281" s="62">
        <v>0</v>
      </c>
      <c r="BS281" s="62">
        <v>0</v>
      </c>
      <c r="BT281" s="62">
        <v>0</v>
      </c>
      <c r="BU281" s="62">
        <v>1</v>
      </c>
      <c r="BV281" s="62">
        <v>0</v>
      </c>
      <c r="BW281" s="62">
        <v>0</v>
      </c>
      <c r="BX281" s="62">
        <v>0</v>
      </c>
      <c r="BY281" s="62">
        <v>0</v>
      </c>
      <c r="BZ281" s="62">
        <v>0.5</v>
      </c>
      <c r="CA281" s="62">
        <v>2</v>
      </c>
      <c r="CB281" s="62">
        <v>0.5</v>
      </c>
      <c r="CC281" s="62">
        <v>0</v>
      </c>
      <c r="CD281" s="62">
        <v>0</v>
      </c>
      <c r="CE281" s="62">
        <v>0</v>
      </c>
      <c r="CF281" s="62">
        <v>0</v>
      </c>
      <c r="CG281" s="62">
        <v>1</v>
      </c>
      <c r="CH281" s="62">
        <v>5</v>
      </c>
      <c r="CI281" s="62">
        <v>0</v>
      </c>
      <c r="CJ281" s="62">
        <v>0</v>
      </c>
      <c r="CK281" s="62">
        <v>0</v>
      </c>
      <c r="CL281" s="62">
        <v>0</v>
      </c>
      <c r="CM281" s="62">
        <v>0</v>
      </c>
      <c r="CN281" s="62">
        <v>0</v>
      </c>
      <c r="CO281" s="62">
        <v>0</v>
      </c>
      <c r="CP281" s="62">
        <v>0</v>
      </c>
      <c r="CQ281" s="62">
        <v>4</v>
      </c>
      <c r="CR281" s="62">
        <v>0</v>
      </c>
      <c r="CS281" s="62">
        <v>0.25</v>
      </c>
      <c r="CT281" s="62">
        <v>0</v>
      </c>
      <c r="CU281" s="62">
        <v>0</v>
      </c>
      <c r="CV281" s="62">
        <v>75</v>
      </c>
      <c r="CW281" s="62">
        <f t="shared" si="0"/>
        <v>74.75</v>
      </c>
      <c r="CX281" s="68">
        <f t="shared" si="1"/>
        <v>99.75</v>
      </c>
      <c r="CY281" s="92">
        <f t="shared" si="2"/>
        <v>99.5</v>
      </c>
      <c r="CZ281" s="62">
        <v>17</v>
      </c>
      <c r="DA281" s="62"/>
      <c r="DB281" s="62"/>
    </row>
    <row r="282" spans="1:106" s="57" customFormat="1" ht="15.75" customHeight="1" x14ac:dyDescent="0.3">
      <c r="A282" s="62" t="s">
        <v>212</v>
      </c>
      <c r="B282" s="62" t="s">
        <v>782</v>
      </c>
      <c r="C282" s="62" t="s">
        <v>782</v>
      </c>
      <c r="D282" s="62">
        <v>2020</v>
      </c>
      <c r="E282" s="85">
        <v>44011</v>
      </c>
      <c r="F282" s="62" t="s">
        <v>137</v>
      </c>
      <c r="G282" s="62" t="s">
        <v>107</v>
      </c>
      <c r="H282" s="63" t="s">
        <v>27</v>
      </c>
      <c r="I282" s="63" t="s">
        <v>27</v>
      </c>
      <c r="J282" s="63" t="s">
        <v>26</v>
      </c>
      <c r="K282" s="63" t="s">
        <v>27</v>
      </c>
      <c r="L282" s="63" t="s">
        <v>26</v>
      </c>
      <c r="M282" s="62">
        <v>0</v>
      </c>
      <c r="N282" s="62">
        <v>0.5</v>
      </c>
      <c r="O282" s="62">
        <v>1</v>
      </c>
      <c r="P282" s="62">
        <v>0.5</v>
      </c>
      <c r="Q282" s="62">
        <v>14</v>
      </c>
      <c r="R282" s="62">
        <v>7</v>
      </c>
      <c r="S282" s="62">
        <v>0</v>
      </c>
      <c r="T282" s="62">
        <v>0</v>
      </c>
      <c r="U282" s="62">
        <v>0.25</v>
      </c>
      <c r="V282" s="62">
        <v>0</v>
      </c>
      <c r="W282" s="62">
        <v>0</v>
      </c>
      <c r="X282" s="62">
        <v>0</v>
      </c>
      <c r="Y282" s="62">
        <v>24</v>
      </c>
      <c r="Z282" s="62">
        <v>0</v>
      </c>
      <c r="AA282" s="62">
        <v>0</v>
      </c>
      <c r="AB282" s="62">
        <v>0</v>
      </c>
      <c r="AC282" s="62">
        <v>16</v>
      </c>
      <c r="AD282" s="62">
        <v>1</v>
      </c>
      <c r="AE282" s="62">
        <v>0</v>
      </c>
      <c r="AF282" s="62">
        <v>0.25</v>
      </c>
      <c r="AG282" s="62">
        <v>6</v>
      </c>
      <c r="AH282" s="62">
        <v>0</v>
      </c>
      <c r="AI282" s="62">
        <v>0</v>
      </c>
      <c r="AJ282" s="62">
        <v>0</v>
      </c>
      <c r="AK282" s="62">
        <v>0</v>
      </c>
      <c r="AL282" s="62">
        <v>0</v>
      </c>
      <c r="AM282" s="62">
        <v>0</v>
      </c>
      <c r="AN282" s="62">
        <v>0</v>
      </c>
      <c r="AO282" s="62">
        <v>0</v>
      </c>
      <c r="AP282" s="62">
        <v>0</v>
      </c>
      <c r="AQ282" s="62">
        <v>0</v>
      </c>
      <c r="AR282" s="62">
        <v>0</v>
      </c>
      <c r="AS282" s="62">
        <v>0</v>
      </c>
      <c r="AT282" s="62">
        <v>0</v>
      </c>
      <c r="AU282" s="62">
        <v>0</v>
      </c>
      <c r="AV282" s="62">
        <v>0</v>
      </c>
      <c r="AW282" s="62">
        <v>7</v>
      </c>
      <c r="AX282" s="62">
        <v>0</v>
      </c>
      <c r="AY282" s="62">
        <v>1</v>
      </c>
      <c r="AZ282" s="62">
        <v>0</v>
      </c>
      <c r="BA282" s="62">
        <v>0</v>
      </c>
      <c r="BB282" s="62">
        <v>0</v>
      </c>
      <c r="BC282" s="62">
        <v>0</v>
      </c>
      <c r="BD282" s="62">
        <v>0</v>
      </c>
      <c r="BE282" s="62">
        <v>0</v>
      </c>
      <c r="BF282" s="62">
        <v>0</v>
      </c>
      <c r="BG282" s="62">
        <v>0</v>
      </c>
      <c r="BH282" s="62">
        <v>0</v>
      </c>
      <c r="BI282" s="62">
        <v>0</v>
      </c>
      <c r="BJ282" s="62">
        <v>0.5</v>
      </c>
      <c r="BK282" s="62">
        <v>0</v>
      </c>
      <c r="BL282" s="62">
        <v>0</v>
      </c>
      <c r="BM282" s="62">
        <v>0</v>
      </c>
      <c r="BN282" s="62">
        <v>5</v>
      </c>
      <c r="BO282" s="62">
        <v>0</v>
      </c>
      <c r="BP282" s="62">
        <v>3</v>
      </c>
      <c r="BQ282" s="62">
        <v>0</v>
      </c>
      <c r="BR282" s="62">
        <v>2</v>
      </c>
      <c r="BS282" s="62">
        <v>0.5</v>
      </c>
      <c r="BT282" s="62">
        <v>0</v>
      </c>
      <c r="BU282" s="62">
        <v>0</v>
      </c>
      <c r="BV282" s="62">
        <v>0</v>
      </c>
      <c r="BW282" s="62">
        <v>0</v>
      </c>
      <c r="BX282" s="62">
        <v>0</v>
      </c>
      <c r="BY282" s="62">
        <v>0</v>
      </c>
      <c r="BZ282" s="62">
        <v>0</v>
      </c>
      <c r="CA282" s="62">
        <v>0</v>
      </c>
      <c r="CB282" s="62">
        <v>2</v>
      </c>
      <c r="CC282" s="62">
        <v>0</v>
      </c>
      <c r="CD282" s="62">
        <v>0</v>
      </c>
      <c r="CE282" s="62">
        <v>0</v>
      </c>
      <c r="CF282" s="62">
        <v>0</v>
      </c>
      <c r="CG282" s="62">
        <v>1</v>
      </c>
      <c r="CH282" s="62">
        <v>2</v>
      </c>
      <c r="CI282" s="62">
        <v>0</v>
      </c>
      <c r="CJ282" s="62">
        <v>0</v>
      </c>
      <c r="CK282" s="62">
        <v>0</v>
      </c>
      <c r="CL282" s="62">
        <v>0</v>
      </c>
      <c r="CM282" s="62">
        <v>0</v>
      </c>
      <c r="CN282" s="62">
        <v>0</v>
      </c>
      <c r="CO282" s="62">
        <v>0</v>
      </c>
      <c r="CP282" s="62">
        <v>0</v>
      </c>
      <c r="CQ282" s="62">
        <v>5</v>
      </c>
      <c r="CR282" s="62">
        <v>0</v>
      </c>
      <c r="CS282" s="62">
        <v>0</v>
      </c>
      <c r="CT282" s="62">
        <v>0</v>
      </c>
      <c r="CU282" s="62">
        <v>0</v>
      </c>
      <c r="CV282" s="62">
        <v>75</v>
      </c>
      <c r="CW282" s="62">
        <f t="shared" si="0"/>
        <v>76.5</v>
      </c>
      <c r="CX282" s="68">
        <f t="shared" si="1"/>
        <v>98</v>
      </c>
      <c r="CY282" s="92">
        <f t="shared" si="2"/>
        <v>99.5</v>
      </c>
      <c r="CZ282" s="62">
        <v>30</v>
      </c>
      <c r="DA282" s="62"/>
      <c r="DB282" s="62"/>
    </row>
    <row r="283" spans="1:106" s="57" customFormat="1" ht="15.75" customHeight="1" x14ac:dyDescent="0.3">
      <c r="A283" s="62" t="s">
        <v>212</v>
      </c>
      <c r="B283" s="62" t="s">
        <v>782</v>
      </c>
      <c r="C283" s="62" t="s">
        <v>782</v>
      </c>
      <c r="D283" s="62">
        <v>2020</v>
      </c>
      <c r="E283" s="85">
        <v>44011</v>
      </c>
      <c r="F283" s="62" t="s">
        <v>137</v>
      </c>
      <c r="G283" s="62" t="s">
        <v>110</v>
      </c>
      <c r="H283" s="63" t="s">
        <v>31</v>
      </c>
      <c r="I283" s="63" t="s">
        <v>31</v>
      </c>
      <c r="J283" s="63" t="s">
        <v>31</v>
      </c>
      <c r="K283" s="63" t="s">
        <v>31</v>
      </c>
      <c r="L283" s="63" t="s">
        <v>31</v>
      </c>
      <c r="M283" s="62">
        <v>0</v>
      </c>
      <c r="N283" s="62">
        <v>1</v>
      </c>
      <c r="O283" s="62">
        <v>0.5</v>
      </c>
      <c r="P283" s="62">
        <v>0.5</v>
      </c>
      <c r="Q283" s="62">
        <v>30</v>
      </c>
      <c r="R283" s="62">
        <v>7</v>
      </c>
      <c r="S283" s="62">
        <v>0</v>
      </c>
      <c r="T283" s="62">
        <v>0</v>
      </c>
      <c r="U283" s="62">
        <v>0.25</v>
      </c>
      <c r="V283" s="62">
        <v>0</v>
      </c>
      <c r="W283" s="62">
        <v>0</v>
      </c>
      <c r="X283" s="62">
        <v>0</v>
      </c>
      <c r="Y283" s="62">
        <v>8</v>
      </c>
      <c r="Z283" s="62">
        <v>0</v>
      </c>
      <c r="AA283" s="62">
        <v>0</v>
      </c>
      <c r="AB283" s="62">
        <v>0</v>
      </c>
      <c r="AC283" s="62">
        <v>22</v>
      </c>
      <c r="AD283" s="62">
        <v>2</v>
      </c>
      <c r="AE283" s="62">
        <v>0</v>
      </c>
      <c r="AF283" s="62">
        <v>1</v>
      </c>
      <c r="AG283" s="62">
        <v>0</v>
      </c>
      <c r="AH283" s="62">
        <v>0</v>
      </c>
      <c r="AI283" s="62">
        <v>0</v>
      </c>
      <c r="AJ283" s="62">
        <v>0</v>
      </c>
      <c r="AK283" s="62">
        <v>0</v>
      </c>
      <c r="AL283" s="62">
        <v>0</v>
      </c>
      <c r="AM283" s="62">
        <v>0</v>
      </c>
      <c r="AN283" s="62">
        <v>0</v>
      </c>
      <c r="AO283" s="62">
        <v>0</v>
      </c>
      <c r="AP283" s="62">
        <v>0</v>
      </c>
      <c r="AQ283" s="62">
        <v>0</v>
      </c>
      <c r="AR283" s="62">
        <v>0</v>
      </c>
      <c r="AS283" s="62">
        <v>0</v>
      </c>
      <c r="AT283" s="62">
        <v>0</v>
      </c>
      <c r="AU283" s="62">
        <v>0</v>
      </c>
      <c r="AV283" s="62">
        <v>0</v>
      </c>
      <c r="AW283" s="62">
        <v>6</v>
      </c>
      <c r="AX283" s="62">
        <v>0</v>
      </c>
      <c r="AY283" s="62">
        <v>0.5</v>
      </c>
      <c r="AZ283" s="62">
        <v>0</v>
      </c>
      <c r="BA283" s="62">
        <v>0</v>
      </c>
      <c r="BB283" s="62">
        <v>0</v>
      </c>
      <c r="BC283" s="62">
        <v>0</v>
      </c>
      <c r="BD283" s="62">
        <v>0</v>
      </c>
      <c r="BE283" s="62">
        <v>0</v>
      </c>
      <c r="BF283" s="62">
        <v>0</v>
      </c>
      <c r="BG283" s="62">
        <v>0</v>
      </c>
      <c r="BH283" s="62">
        <v>0</v>
      </c>
      <c r="BI283" s="62">
        <v>0</v>
      </c>
      <c r="BJ283" s="62">
        <v>0</v>
      </c>
      <c r="BK283" s="62">
        <v>0</v>
      </c>
      <c r="BL283" s="62">
        <v>0</v>
      </c>
      <c r="BM283" s="62">
        <v>0</v>
      </c>
      <c r="BN283" s="62">
        <v>2</v>
      </c>
      <c r="BO283" s="62">
        <v>0</v>
      </c>
      <c r="BP283" s="62">
        <v>2</v>
      </c>
      <c r="BQ283" s="62">
        <v>0</v>
      </c>
      <c r="BR283" s="62">
        <v>0</v>
      </c>
      <c r="BS283" s="62">
        <v>0</v>
      </c>
      <c r="BT283" s="62">
        <v>0.25</v>
      </c>
      <c r="BU283" s="62">
        <v>1</v>
      </c>
      <c r="BV283" s="62">
        <v>0</v>
      </c>
      <c r="BW283" s="62">
        <v>0</v>
      </c>
      <c r="BX283" s="62">
        <v>0</v>
      </c>
      <c r="BY283" s="62">
        <v>0</v>
      </c>
      <c r="BZ283" s="62">
        <v>0.5</v>
      </c>
      <c r="CA283" s="62">
        <v>2</v>
      </c>
      <c r="CB283" s="62">
        <v>2</v>
      </c>
      <c r="CC283" s="62">
        <v>0</v>
      </c>
      <c r="CD283" s="62">
        <v>0</v>
      </c>
      <c r="CE283" s="62">
        <v>0</v>
      </c>
      <c r="CF283" s="62">
        <v>0</v>
      </c>
      <c r="CG283" s="62">
        <v>0.5</v>
      </c>
      <c r="CH283" s="62">
        <v>6</v>
      </c>
      <c r="CI283" s="62">
        <v>0</v>
      </c>
      <c r="CJ283" s="62">
        <v>0</v>
      </c>
      <c r="CK283" s="62">
        <v>0</v>
      </c>
      <c r="CL283" s="62">
        <v>0</v>
      </c>
      <c r="CM283" s="62">
        <v>0</v>
      </c>
      <c r="CN283" s="62">
        <v>0</v>
      </c>
      <c r="CO283" s="62">
        <v>0</v>
      </c>
      <c r="CP283" s="62">
        <v>0</v>
      </c>
      <c r="CQ283" s="62">
        <v>0.5</v>
      </c>
      <c r="CR283" s="62">
        <v>0</v>
      </c>
      <c r="CS283" s="62">
        <v>0.25</v>
      </c>
      <c r="CT283" s="62">
        <v>0</v>
      </c>
      <c r="CU283" s="62">
        <v>0</v>
      </c>
      <c r="CV283" s="62">
        <v>60</v>
      </c>
      <c r="CW283" s="62">
        <f t="shared" si="0"/>
        <v>56.75</v>
      </c>
      <c r="CX283" s="68">
        <f t="shared" si="1"/>
        <v>99</v>
      </c>
      <c r="CY283" s="92">
        <f t="shared" ref="CY283:CY346" si="3">CW283+M283+N283+O283+P283+Q283+R283</f>
        <v>95.75</v>
      </c>
      <c r="CZ283" s="62">
        <v>7</v>
      </c>
      <c r="DA283" s="62"/>
      <c r="DB283" s="62"/>
    </row>
    <row r="284" spans="1:106" s="57" customFormat="1" ht="15.75" customHeight="1" x14ac:dyDescent="0.3">
      <c r="A284" s="62" t="s">
        <v>212</v>
      </c>
      <c r="B284" s="62" t="s">
        <v>782</v>
      </c>
      <c r="C284" s="62" t="s">
        <v>782</v>
      </c>
      <c r="D284" s="62">
        <v>2020</v>
      </c>
      <c r="E284" s="85">
        <v>44011</v>
      </c>
      <c r="F284" s="62" t="s">
        <v>137</v>
      </c>
      <c r="G284" s="62" t="s">
        <v>113</v>
      </c>
      <c r="H284" s="63" t="s">
        <v>22</v>
      </c>
      <c r="I284" s="63" t="s">
        <v>22</v>
      </c>
      <c r="J284" s="63" t="s">
        <v>21</v>
      </c>
      <c r="K284" s="63" t="s">
        <v>22</v>
      </c>
      <c r="L284" s="63" t="s">
        <v>21</v>
      </c>
      <c r="M284" s="62">
        <v>1</v>
      </c>
      <c r="N284" s="62">
        <v>0.25</v>
      </c>
      <c r="O284" s="62">
        <v>0</v>
      </c>
      <c r="P284" s="62">
        <v>0.25</v>
      </c>
      <c r="Q284" s="62">
        <v>35</v>
      </c>
      <c r="R284" s="62">
        <v>7</v>
      </c>
      <c r="S284" s="62">
        <v>0</v>
      </c>
      <c r="T284" s="62">
        <v>0</v>
      </c>
      <c r="U284" s="62">
        <v>0.25</v>
      </c>
      <c r="V284" s="62">
        <v>0</v>
      </c>
      <c r="W284" s="62">
        <v>0</v>
      </c>
      <c r="X284" s="62">
        <v>0</v>
      </c>
      <c r="Y284" s="62">
        <v>6</v>
      </c>
      <c r="Z284" s="62">
        <v>0</v>
      </c>
      <c r="AA284" s="62">
        <v>0</v>
      </c>
      <c r="AB284" s="62">
        <v>0</v>
      </c>
      <c r="AC284" s="62">
        <v>6</v>
      </c>
      <c r="AD284" s="62">
        <v>8</v>
      </c>
      <c r="AE284" s="62">
        <v>0</v>
      </c>
      <c r="AF284" s="62">
        <v>0.25</v>
      </c>
      <c r="AG284" s="62">
        <v>0</v>
      </c>
      <c r="AH284" s="62">
        <v>0</v>
      </c>
      <c r="AI284" s="62">
        <v>0</v>
      </c>
      <c r="AJ284" s="62">
        <v>0</v>
      </c>
      <c r="AK284" s="62">
        <v>0</v>
      </c>
      <c r="AL284" s="62">
        <v>0</v>
      </c>
      <c r="AM284" s="62">
        <v>0</v>
      </c>
      <c r="AN284" s="62">
        <v>0</v>
      </c>
      <c r="AO284" s="62">
        <v>0</v>
      </c>
      <c r="AP284" s="62">
        <v>0</v>
      </c>
      <c r="AQ284" s="62">
        <v>0</v>
      </c>
      <c r="AR284" s="62">
        <v>0</v>
      </c>
      <c r="AS284" s="62">
        <v>0</v>
      </c>
      <c r="AT284" s="62">
        <v>0</v>
      </c>
      <c r="AU284" s="62">
        <v>0</v>
      </c>
      <c r="AV284" s="62">
        <v>0</v>
      </c>
      <c r="AW284" s="62">
        <v>5</v>
      </c>
      <c r="AX284" s="62">
        <v>0</v>
      </c>
      <c r="AY284" s="62">
        <v>0</v>
      </c>
      <c r="AZ284" s="62">
        <v>0</v>
      </c>
      <c r="BA284" s="62">
        <v>0</v>
      </c>
      <c r="BB284" s="62">
        <v>0</v>
      </c>
      <c r="BC284" s="62">
        <v>0</v>
      </c>
      <c r="BD284" s="62">
        <v>0</v>
      </c>
      <c r="BE284" s="62">
        <v>0.25</v>
      </c>
      <c r="BF284" s="62">
        <v>0</v>
      </c>
      <c r="BG284" s="62">
        <v>0</v>
      </c>
      <c r="BH284" s="62">
        <v>0</v>
      </c>
      <c r="BI284" s="62">
        <v>0</v>
      </c>
      <c r="BJ284" s="62">
        <v>0</v>
      </c>
      <c r="BK284" s="62">
        <v>0</v>
      </c>
      <c r="BL284" s="62">
        <v>0</v>
      </c>
      <c r="BM284" s="62">
        <v>0</v>
      </c>
      <c r="BN284" s="62">
        <v>0</v>
      </c>
      <c r="BO284" s="62">
        <v>0</v>
      </c>
      <c r="BP284" s="62">
        <v>5</v>
      </c>
      <c r="BQ284" s="62">
        <v>0</v>
      </c>
      <c r="BR284" s="62">
        <v>0</v>
      </c>
      <c r="BS284" s="62">
        <v>0</v>
      </c>
      <c r="BT284" s="62">
        <v>0</v>
      </c>
      <c r="BU284" s="62">
        <v>0.25</v>
      </c>
      <c r="BV284" s="62">
        <v>0</v>
      </c>
      <c r="BW284" s="62">
        <v>0</v>
      </c>
      <c r="BX284" s="62">
        <v>0</v>
      </c>
      <c r="BY284" s="62">
        <v>0</v>
      </c>
      <c r="BZ284" s="62">
        <v>2</v>
      </c>
      <c r="CA284" s="62">
        <v>5</v>
      </c>
      <c r="CB284" s="62">
        <v>0.5</v>
      </c>
      <c r="CC284" s="62">
        <v>0</v>
      </c>
      <c r="CD284" s="62">
        <v>0</v>
      </c>
      <c r="CE284" s="62">
        <v>0</v>
      </c>
      <c r="CF284" s="62">
        <v>0</v>
      </c>
      <c r="CG284" s="62">
        <v>0</v>
      </c>
      <c r="CH284" s="62">
        <v>12</v>
      </c>
      <c r="CI284" s="62">
        <v>0</v>
      </c>
      <c r="CJ284" s="62">
        <v>1</v>
      </c>
      <c r="CK284" s="62">
        <v>0</v>
      </c>
      <c r="CL284" s="62">
        <v>0</v>
      </c>
      <c r="CM284" s="62">
        <v>0</v>
      </c>
      <c r="CN284" s="62">
        <v>0</v>
      </c>
      <c r="CO284" s="62">
        <v>0</v>
      </c>
      <c r="CP284" s="62">
        <v>0</v>
      </c>
      <c r="CQ284" s="62">
        <v>5</v>
      </c>
      <c r="CR284" s="62">
        <v>0</v>
      </c>
      <c r="CS284" s="62">
        <v>0.25</v>
      </c>
      <c r="CT284" s="62">
        <v>0</v>
      </c>
      <c r="CU284" s="62">
        <v>0</v>
      </c>
      <c r="CV284" s="62">
        <v>55</v>
      </c>
      <c r="CW284" s="62">
        <f t="shared" si="0"/>
        <v>56.75</v>
      </c>
      <c r="CX284" s="68">
        <f t="shared" si="1"/>
        <v>98.5</v>
      </c>
      <c r="CY284" s="92">
        <f t="shared" si="3"/>
        <v>100.25</v>
      </c>
      <c r="CZ284" s="62">
        <v>0</v>
      </c>
      <c r="DA284" s="62"/>
      <c r="DB284" s="62"/>
    </row>
    <row r="285" spans="1:106" s="57" customFormat="1" ht="15.75" customHeight="1" x14ac:dyDescent="0.3">
      <c r="A285" s="62" t="s">
        <v>212</v>
      </c>
      <c r="B285" s="62" t="s">
        <v>782</v>
      </c>
      <c r="C285" s="62" t="s">
        <v>782</v>
      </c>
      <c r="D285" s="62">
        <v>2020</v>
      </c>
      <c r="E285" s="85">
        <v>44011</v>
      </c>
      <c r="F285" s="62" t="s">
        <v>137</v>
      </c>
      <c r="G285" s="62" t="s">
        <v>116</v>
      </c>
      <c r="H285" s="63" t="s">
        <v>31</v>
      </c>
      <c r="I285" s="63" t="s">
        <v>31</v>
      </c>
      <c r="J285" s="63" t="s">
        <v>31</v>
      </c>
      <c r="K285" s="63" t="s">
        <v>31</v>
      </c>
      <c r="L285" s="63" t="s">
        <v>31</v>
      </c>
      <c r="M285" s="62">
        <v>2</v>
      </c>
      <c r="N285" s="62">
        <v>2</v>
      </c>
      <c r="O285" s="62">
        <v>0</v>
      </c>
      <c r="P285" s="62">
        <v>3</v>
      </c>
      <c r="Q285" s="62">
        <v>15</v>
      </c>
      <c r="R285" s="62">
        <v>25</v>
      </c>
      <c r="S285" s="62">
        <v>0</v>
      </c>
      <c r="T285" s="62">
        <v>0</v>
      </c>
      <c r="U285" s="62">
        <v>0.25</v>
      </c>
      <c r="V285" s="62">
        <v>0</v>
      </c>
      <c r="W285" s="62">
        <v>0</v>
      </c>
      <c r="X285" s="62">
        <v>0</v>
      </c>
      <c r="Y285" s="62">
        <v>18</v>
      </c>
      <c r="Z285" s="62">
        <v>0</v>
      </c>
      <c r="AA285" s="62">
        <v>0</v>
      </c>
      <c r="AB285" s="62">
        <v>0</v>
      </c>
      <c r="AC285" s="62">
        <v>15</v>
      </c>
      <c r="AD285" s="62">
        <v>1</v>
      </c>
      <c r="AE285" s="62">
        <v>0</v>
      </c>
      <c r="AF285" s="62">
        <v>0.25</v>
      </c>
      <c r="AG285" s="62">
        <v>0</v>
      </c>
      <c r="AH285" s="62">
        <v>0</v>
      </c>
      <c r="AI285" s="62">
        <v>0</v>
      </c>
      <c r="AJ285" s="62">
        <v>0</v>
      </c>
      <c r="AK285" s="62">
        <v>0</v>
      </c>
      <c r="AL285" s="62">
        <v>0</v>
      </c>
      <c r="AM285" s="62">
        <v>0</v>
      </c>
      <c r="AN285" s="62">
        <v>0</v>
      </c>
      <c r="AO285" s="62">
        <v>0</v>
      </c>
      <c r="AP285" s="62">
        <v>0</v>
      </c>
      <c r="AQ285" s="62">
        <v>0</v>
      </c>
      <c r="AR285" s="62">
        <v>0</v>
      </c>
      <c r="AS285" s="62">
        <v>0</v>
      </c>
      <c r="AT285" s="62">
        <v>0</v>
      </c>
      <c r="AU285" s="62">
        <v>0</v>
      </c>
      <c r="AV285" s="62">
        <v>0</v>
      </c>
      <c r="AW285" s="62">
        <v>6</v>
      </c>
      <c r="AX285" s="62">
        <v>0</v>
      </c>
      <c r="AY285" s="62">
        <v>0.5</v>
      </c>
      <c r="AZ285" s="62">
        <v>0</v>
      </c>
      <c r="BA285" s="62">
        <v>0</v>
      </c>
      <c r="BB285" s="62">
        <v>0</v>
      </c>
      <c r="BC285" s="62">
        <v>0</v>
      </c>
      <c r="BD285" s="62">
        <v>0</v>
      </c>
      <c r="BE285" s="62">
        <v>0</v>
      </c>
      <c r="BF285" s="62">
        <v>0</v>
      </c>
      <c r="BG285" s="62">
        <v>0</v>
      </c>
      <c r="BH285" s="62">
        <v>0</v>
      </c>
      <c r="BI285" s="62">
        <v>0</v>
      </c>
      <c r="BJ285" s="62">
        <v>0.25</v>
      </c>
      <c r="BK285" s="62">
        <v>0</v>
      </c>
      <c r="BL285" s="62">
        <v>0</v>
      </c>
      <c r="BM285" s="62">
        <v>0</v>
      </c>
      <c r="BN285" s="62">
        <v>0</v>
      </c>
      <c r="BO285" s="62">
        <v>0</v>
      </c>
      <c r="BP285" s="62">
        <v>2</v>
      </c>
      <c r="BQ285" s="62">
        <v>0</v>
      </c>
      <c r="BR285" s="62">
        <v>2</v>
      </c>
      <c r="BS285" s="62">
        <v>0</v>
      </c>
      <c r="BT285" s="62">
        <v>0</v>
      </c>
      <c r="BU285" s="62">
        <v>2</v>
      </c>
      <c r="BV285" s="62">
        <v>0</v>
      </c>
      <c r="BW285" s="62">
        <v>0</v>
      </c>
      <c r="BX285" s="62">
        <v>0</v>
      </c>
      <c r="BY285" s="62">
        <v>0</v>
      </c>
      <c r="BZ285" s="62">
        <v>0</v>
      </c>
      <c r="CA285" s="62">
        <v>0</v>
      </c>
      <c r="CB285" s="62">
        <v>0.5</v>
      </c>
      <c r="CC285" s="62">
        <v>0</v>
      </c>
      <c r="CD285" s="62">
        <v>0</v>
      </c>
      <c r="CE285" s="62">
        <v>0</v>
      </c>
      <c r="CF285" s="62">
        <v>0</v>
      </c>
      <c r="CG285" s="62">
        <v>0</v>
      </c>
      <c r="CH285" s="62">
        <v>4</v>
      </c>
      <c r="CI285" s="62">
        <v>0</v>
      </c>
      <c r="CJ285" s="62">
        <v>0</v>
      </c>
      <c r="CK285" s="62">
        <v>0</v>
      </c>
      <c r="CL285" s="62">
        <v>0.5</v>
      </c>
      <c r="CM285" s="62">
        <v>0</v>
      </c>
      <c r="CN285" s="62">
        <v>0</v>
      </c>
      <c r="CO285" s="62">
        <v>0</v>
      </c>
      <c r="CP285" s="62">
        <v>0</v>
      </c>
      <c r="CQ285" s="62">
        <v>3</v>
      </c>
      <c r="CR285" s="62">
        <v>0</v>
      </c>
      <c r="CS285" s="62">
        <v>0.25</v>
      </c>
      <c r="CT285" s="62">
        <v>0</v>
      </c>
      <c r="CU285" s="62">
        <v>0</v>
      </c>
      <c r="CV285" s="62">
        <v>53</v>
      </c>
      <c r="CW285" s="62">
        <f t="shared" si="0"/>
        <v>55.5</v>
      </c>
      <c r="CX285" s="68">
        <f t="shared" si="1"/>
        <v>100</v>
      </c>
      <c r="CY285" s="92">
        <f t="shared" si="3"/>
        <v>102.5</v>
      </c>
      <c r="CZ285" s="62">
        <v>0</v>
      </c>
      <c r="DA285" s="62"/>
      <c r="DB285" s="62"/>
    </row>
    <row r="286" spans="1:106" s="57" customFormat="1" ht="15.75" customHeight="1" x14ac:dyDescent="0.3">
      <c r="A286" s="62" t="s">
        <v>212</v>
      </c>
      <c r="B286" s="62" t="s">
        <v>782</v>
      </c>
      <c r="C286" s="62" t="s">
        <v>782</v>
      </c>
      <c r="D286" s="62">
        <v>2020</v>
      </c>
      <c r="E286" s="85">
        <v>44011</v>
      </c>
      <c r="F286" s="62" t="s">
        <v>137</v>
      </c>
      <c r="G286" s="62" t="s">
        <v>122</v>
      </c>
      <c r="H286" s="63" t="s">
        <v>27</v>
      </c>
      <c r="I286" s="63" t="s">
        <v>27</v>
      </c>
      <c r="J286" s="63" t="s">
        <v>26</v>
      </c>
      <c r="K286" s="63" t="s">
        <v>27</v>
      </c>
      <c r="L286" s="63" t="s">
        <v>26</v>
      </c>
      <c r="M286" s="62">
        <v>0</v>
      </c>
      <c r="N286" s="62">
        <v>1</v>
      </c>
      <c r="O286" s="62">
        <v>0.25</v>
      </c>
      <c r="P286" s="62">
        <v>0.25</v>
      </c>
      <c r="Q286" s="62">
        <v>30</v>
      </c>
      <c r="R286" s="62">
        <v>18</v>
      </c>
      <c r="S286" s="62">
        <v>0</v>
      </c>
      <c r="T286" s="62">
        <v>0</v>
      </c>
      <c r="U286" s="62">
        <v>0.25</v>
      </c>
      <c r="V286" s="62">
        <v>0</v>
      </c>
      <c r="W286" s="62">
        <v>0</v>
      </c>
      <c r="X286" s="62">
        <v>0</v>
      </c>
      <c r="Y286" s="62">
        <v>6</v>
      </c>
      <c r="Z286" s="62">
        <v>0</v>
      </c>
      <c r="AA286" s="62">
        <v>0</v>
      </c>
      <c r="AB286" s="62">
        <v>0</v>
      </c>
      <c r="AC286" s="62">
        <v>6</v>
      </c>
      <c r="AD286" s="62">
        <v>2</v>
      </c>
      <c r="AE286" s="62">
        <v>0</v>
      </c>
      <c r="AF286" s="62">
        <v>0.25</v>
      </c>
      <c r="AG286" s="62">
        <v>6</v>
      </c>
      <c r="AH286" s="62">
        <v>0</v>
      </c>
      <c r="AI286" s="62">
        <v>0</v>
      </c>
      <c r="AJ286" s="62">
        <v>0</v>
      </c>
      <c r="AK286" s="62">
        <v>0</v>
      </c>
      <c r="AL286" s="62">
        <v>0</v>
      </c>
      <c r="AM286" s="62">
        <v>0</v>
      </c>
      <c r="AN286" s="62">
        <v>0</v>
      </c>
      <c r="AO286" s="62">
        <v>0</v>
      </c>
      <c r="AP286" s="62">
        <v>0</v>
      </c>
      <c r="AQ286" s="62">
        <v>0</v>
      </c>
      <c r="AR286" s="62">
        <v>0</v>
      </c>
      <c r="AS286" s="62">
        <v>0</v>
      </c>
      <c r="AT286" s="62">
        <v>0</v>
      </c>
      <c r="AU286" s="62">
        <v>0</v>
      </c>
      <c r="AV286" s="62">
        <v>0</v>
      </c>
      <c r="AW286" s="62">
        <v>9</v>
      </c>
      <c r="AX286" s="62">
        <v>0</v>
      </c>
      <c r="AY286" s="62">
        <v>0</v>
      </c>
      <c r="AZ286" s="62">
        <v>0</v>
      </c>
      <c r="BA286" s="62">
        <v>0</v>
      </c>
      <c r="BB286" s="62">
        <v>0</v>
      </c>
      <c r="BC286" s="62">
        <v>0</v>
      </c>
      <c r="BD286" s="62">
        <v>0</v>
      </c>
      <c r="BE286" s="62">
        <v>0</v>
      </c>
      <c r="BF286" s="62">
        <v>0</v>
      </c>
      <c r="BG286" s="62">
        <v>0</v>
      </c>
      <c r="BH286" s="62">
        <v>0</v>
      </c>
      <c r="BI286" s="62">
        <v>0</v>
      </c>
      <c r="BJ286" s="62">
        <v>0</v>
      </c>
      <c r="BK286" s="62">
        <v>0</v>
      </c>
      <c r="BL286" s="62">
        <v>0</v>
      </c>
      <c r="BM286" s="62">
        <v>0</v>
      </c>
      <c r="BN286" s="62">
        <v>0</v>
      </c>
      <c r="BO286" s="62">
        <v>0</v>
      </c>
      <c r="BP286" s="62">
        <v>4</v>
      </c>
      <c r="BQ286" s="62">
        <v>0</v>
      </c>
      <c r="BR286" s="62">
        <v>0</v>
      </c>
      <c r="BS286" s="62">
        <v>0</v>
      </c>
      <c r="BT286" s="62">
        <v>0</v>
      </c>
      <c r="BU286" s="62">
        <v>0</v>
      </c>
      <c r="BV286" s="62">
        <v>0</v>
      </c>
      <c r="BW286" s="62">
        <v>0</v>
      </c>
      <c r="BX286" s="62">
        <v>0</v>
      </c>
      <c r="BY286" s="62">
        <v>0</v>
      </c>
      <c r="BZ286" s="62">
        <v>0</v>
      </c>
      <c r="CA286" s="62">
        <v>1</v>
      </c>
      <c r="CB286" s="62">
        <v>4</v>
      </c>
      <c r="CC286" s="62">
        <v>0</v>
      </c>
      <c r="CD286" s="62">
        <v>0</v>
      </c>
      <c r="CE286" s="62">
        <v>0</v>
      </c>
      <c r="CF286" s="62">
        <v>0</v>
      </c>
      <c r="CG286" s="62">
        <v>0</v>
      </c>
      <c r="CH286" s="62">
        <v>7</v>
      </c>
      <c r="CI286" s="62">
        <v>0</v>
      </c>
      <c r="CJ286" s="62">
        <v>0</v>
      </c>
      <c r="CK286" s="62">
        <v>0</v>
      </c>
      <c r="CL286" s="62">
        <v>0</v>
      </c>
      <c r="CM286" s="62">
        <v>0</v>
      </c>
      <c r="CN286" s="62">
        <v>0</v>
      </c>
      <c r="CO286" s="62">
        <v>0</v>
      </c>
      <c r="CP286" s="62">
        <v>0</v>
      </c>
      <c r="CQ286" s="62">
        <v>3</v>
      </c>
      <c r="CR286" s="62">
        <v>0</v>
      </c>
      <c r="CS286" s="62">
        <v>0</v>
      </c>
      <c r="CT286" s="62">
        <v>0</v>
      </c>
      <c r="CU286" s="62">
        <v>0</v>
      </c>
      <c r="CV286" s="62">
        <v>50</v>
      </c>
      <c r="CW286" s="62">
        <f t="shared" si="0"/>
        <v>48.5</v>
      </c>
      <c r="CX286" s="68">
        <f t="shared" si="1"/>
        <v>99.5</v>
      </c>
      <c r="CY286" s="92">
        <f t="shared" si="3"/>
        <v>98</v>
      </c>
      <c r="CZ286" s="62">
        <v>0</v>
      </c>
      <c r="DA286" s="62"/>
      <c r="DB286" s="62"/>
    </row>
    <row r="287" spans="1:106" s="57" customFormat="1" ht="15.75" customHeight="1" x14ac:dyDescent="0.3">
      <c r="A287" s="62" t="s">
        <v>212</v>
      </c>
      <c r="B287" s="62" t="s">
        <v>782</v>
      </c>
      <c r="C287" s="62" t="s">
        <v>782</v>
      </c>
      <c r="D287" s="62">
        <v>2020</v>
      </c>
      <c r="E287" s="85">
        <v>44011</v>
      </c>
      <c r="F287" s="62" t="s">
        <v>137</v>
      </c>
      <c r="G287" s="62" t="s">
        <v>125</v>
      </c>
      <c r="H287" s="63" t="s">
        <v>31</v>
      </c>
      <c r="I287" s="63" t="s">
        <v>31</v>
      </c>
      <c r="J287" s="63" t="s">
        <v>31</v>
      </c>
      <c r="K287" s="63" t="s">
        <v>31</v>
      </c>
      <c r="L287" s="63" t="s">
        <v>31</v>
      </c>
      <c r="M287" s="62">
        <v>0</v>
      </c>
      <c r="N287" s="62">
        <v>1</v>
      </c>
      <c r="O287" s="62">
        <v>0</v>
      </c>
      <c r="P287" s="62">
        <v>1</v>
      </c>
      <c r="Q287" s="62">
        <v>10</v>
      </c>
      <c r="R287" s="62">
        <v>22</v>
      </c>
      <c r="S287" s="62">
        <v>0</v>
      </c>
      <c r="T287" s="62">
        <v>0</v>
      </c>
      <c r="U287" s="62">
        <v>0.25</v>
      </c>
      <c r="V287" s="62">
        <v>0</v>
      </c>
      <c r="W287" s="62">
        <v>0</v>
      </c>
      <c r="X287" s="62">
        <v>0</v>
      </c>
      <c r="Y287" s="62">
        <v>25</v>
      </c>
      <c r="Z287" s="62">
        <v>0</v>
      </c>
      <c r="AA287" s="62">
        <v>0</v>
      </c>
      <c r="AB287" s="62">
        <v>0</v>
      </c>
      <c r="AC287" s="62">
        <v>17</v>
      </c>
      <c r="AD287" s="62">
        <v>2</v>
      </c>
      <c r="AE287" s="62">
        <v>0.25</v>
      </c>
      <c r="AF287" s="62">
        <v>0.25</v>
      </c>
      <c r="AG287" s="62">
        <v>0</v>
      </c>
      <c r="AH287" s="62">
        <v>0</v>
      </c>
      <c r="AI287" s="62">
        <v>0</v>
      </c>
      <c r="AJ287" s="62">
        <v>0</v>
      </c>
      <c r="AK287" s="62">
        <v>0</v>
      </c>
      <c r="AL287" s="62">
        <v>0</v>
      </c>
      <c r="AM287" s="62">
        <v>0</v>
      </c>
      <c r="AN287" s="62">
        <v>0</v>
      </c>
      <c r="AO287" s="62">
        <v>0</v>
      </c>
      <c r="AP287" s="62">
        <v>0</v>
      </c>
      <c r="AQ287" s="62">
        <v>0</v>
      </c>
      <c r="AR287" s="62">
        <v>0</v>
      </c>
      <c r="AS287" s="62">
        <v>0</v>
      </c>
      <c r="AT287" s="62">
        <v>0</v>
      </c>
      <c r="AU287" s="62">
        <v>0</v>
      </c>
      <c r="AV287" s="62">
        <v>0</v>
      </c>
      <c r="AW287" s="62">
        <v>7</v>
      </c>
      <c r="AX287" s="62">
        <v>0</v>
      </c>
      <c r="AY287" s="62">
        <v>0</v>
      </c>
      <c r="AZ287" s="62">
        <v>0</v>
      </c>
      <c r="BA287" s="62">
        <v>0</v>
      </c>
      <c r="BB287" s="62">
        <v>0</v>
      </c>
      <c r="BC287" s="62">
        <v>0</v>
      </c>
      <c r="BD287" s="62">
        <v>0</v>
      </c>
      <c r="BE287" s="62">
        <v>0</v>
      </c>
      <c r="BF287" s="62">
        <v>0</v>
      </c>
      <c r="BG287" s="62">
        <v>0</v>
      </c>
      <c r="BH287" s="62">
        <v>0</v>
      </c>
      <c r="BI287" s="62">
        <v>0</v>
      </c>
      <c r="BJ287" s="62">
        <v>0</v>
      </c>
      <c r="BK287" s="62">
        <v>0</v>
      </c>
      <c r="BL287" s="62">
        <v>0</v>
      </c>
      <c r="BM287" s="62">
        <v>0</v>
      </c>
      <c r="BN287" s="62">
        <v>3</v>
      </c>
      <c r="BO287" s="62">
        <v>0</v>
      </c>
      <c r="BP287" s="62">
        <v>4</v>
      </c>
      <c r="BQ287" s="62">
        <v>0</v>
      </c>
      <c r="BR287" s="62">
        <v>0</v>
      </c>
      <c r="BS287" s="62">
        <v>0</v>
      </c>
      <c r="BT287" s="62">
        <v>0</v>
      </c>
      <c r="BU287" s="62">
        <v>4</v>
      </c>
      <c r="BV287" s="62">
        <v>0</v>
      </c>
      <c r="BW287" s="62">
        <v>0</v>
      </c>
      <c r="BX287" s="62">
        <v>0</v>
      </c>
      <c r="BY287" s="62">
        <v>0</v>
      </c>
      <c r="BZ287" s="62">
        <v>0</v>
      </c>
      <c r="CA287" s="62">
        <v>0</v>
      </c>
      <c r="CB287" s="62">
        <v>0.25</v>
      </c>
      <c r="CC287" s="62">
        <v>0</v>
      </c>
      <c r="CD287" s="62">
        <v>0</v>
      </c>
      <c r="CE287" s="62">
        <v>0</v>
      </c>
      <c r="CF287" s="62">
        <v>0</v>
      </c>
      <c r="CG287" s="62">
        <v>3</v>
      </c>
      <c r="CH287" s="62">
        <v>2</v>
      </c>
      <c r="CI287" s="62">
        <v>0</v>
      </c>
      <c r="CJ287" s="62">
        <v>0</v>
      </c>
      <c r="CK287" s="62">
        <v>0</v>
      </c>
      <c r="CL287" s="62">
        <v>0</v>
      </c>
      <c r="CM287" s="62">
        <v>0</v>
      </c>
      <c r="CN287" s="62">
        <v>0</v>
      </c>
      <c r="CO287" s="62">
        <v>0.5</v>
      </c>
      <c r="CP287" s="62">
        <v>0</v>
      </c>
      <c r="CQ287" s="62">
        <v>0.5</v>
      </c>
      <c r="CR287" s="62">
        <v>0</v>
      </c>
      <c r="CS287" s="62">
        <v>0.25</v>
      </c>
      <c r="CT287" s="62">
        <v>0</v>
      </c>
      <c r="CU287" s="62">
        <v>0</v>
      </c>
      <c r="CV287" s="62">
        <v>65</v>
      </c>
      <c r="CW287" s="62">
        <f t="shared" si="0"/>
        <v>69.25</v>
      </c>
      <c r="CX287" s="68">
        <f t="shared" si="1"/>
        <v>99</v>
      </c>
      <c r="CY287" s="92">
        <f t="shared" si="3"/>
        <v>103.25</v>
      </c>
      <c r="CZ287" s="62">
        <v>19</v>
      </c>
      <c r="DA287" s="62"/>
      <c r="DB287" s="62"/>
    </row>
    <row r="288" spans="1:106" s="57" customFormat="1" ht="15.75" customHeight="1" x14ac:dyDescent="0.3">
      <c r="A288" s="62" t="s">
        <v>212</v>
      </c>
      <c r="B288" s="62" t="s">
        <v>782</v>
      </c>
      <c r="C288" s="62" t="s">
        <v>782</v>
      </c>
      <c r="D288" s="62">
        <v>2020</v>
      </c>
      <c r="E288" s="85">
        <v>44011</v>
      </c>
      <c r="F288" s="62" t="s">
        <v>137</v>
      </c>
      <c r="G288" s="62" t="s">
        <v>128</v>
      </c>
      <c r="H288" s="63" t="s">
        <v>21</v>
      </c>
      <c r="I288" s="63" t="s">
        <v>21</v>
      </c>
      <c r="J288" s="63" t="s">
        <v>22</v>
      </c>
      <c r="K288" s="63" t="s">
        <v>21</v>
      </c>
      <c r="L288" s="63" t="s">
        <v>22</v>
      </c>
      <c r="M288" s="62">
        <v>0.25</v>
      </c>
      <c r="N288" s="62">
        <v>0.25</v>
      </c>
      <c r="O288" s="62">
        <v>0</v>
      </c>
      <c r="P288" s="62">
        <v>0.25</v>
      </c>
      <c r="Q288" s="62">
        <v>35</v>
      </c>
      <c r="R288" s="62">
        <v>9</v>
      </c>
      <c r="S288" s="62">
        <v>0</v>
      </c>
      <c r="T288" s="62">
        <v>2</v>
      </c>
      <c r="U288" s="62">
        <v>0.25</v>
      </c>
      <c r="V288" s="62">
        <v>0</v>
      </c>
      <c r="W288" s="62">
        <v>0</v>
      </c>
      <c r="X288" s="62">
        <v>0</v>
      </c>
      <c r="Y288" s="62">
        <v>9</v>
      </c>
      <c r="Z288" s="62">
        <v>0</v>
      </c>
      <c r="AA288" s="62">
        <v>0</v>
      </c>
      <c r="AB288" s="62">
        <v>0</v>
      </c>
      <c r="AC288" s="62">
        <v>21</v>
      </c>
      <c r="AD288" s="62">
        <v>3</v>
      </c>
      <c r="AE288" s="62">
        <v>0</v>
      </c>
      <c r="AF288" s="62">
        <v>0.5</v>
      </c>
      <c r="AG288" s="62">
        <v>0</v>
      </c>
      <c r="AH288" s="62">
        <v>0</v>
      </c>
      <c r="AI288" s="62">
        <v>0</v>
      </c>
      <c r="AJ288" s="62">
        <v>0</v>
      </c>
      <c r="AK288" s="62">
        <v>0</v>
      </c>
      <c r="AL288" s="62">
        <v>0</v>
      </c>
      <c r="AM288" s="62">
        <v>0</v>
      </c>
      <c r="AN288" s="62">
        <v>0</v>
      </c>
      <c r="AO288" s="62">
        <v>0</v>
      </c>
      <c r="AP288" s="62">
        <v>0</v>
      </c>
      <c r="AQ288" s="62">
        <v>0</v>
      </c>
      <c r="AR288" s="62">
        <v>0</v>
      </c>
      <c r="AS288" s="62">
        <v>0</v>
      </c>
      <c r="AT288" s="62">
        <v>0</v>
      </c>
      <c r="AU288" s="62">
        <v>0</v>
      </c>
      <c r="AV288" s="62">
        <v>0</v>
      </c>
      <c r="AW288" s="62">
        <v>2</v>
      </c>
      <c r="AX288" s="62">
        <v>0</v>
      </c>
      <c r="AY288" s="62">
        <v>0</v>
      </c>
      <c r="AZ288" s="62">
        <v>0</v>
      </c>
      <c r="BA288" s="62">
        <v>0</v>
      </c>
      <c r="BB288" s="62">
        <v>0</v>
      </c>
      <c r="BC288" s="62">
        <v>0</v>
      </c>
      <c r="BD288" s="62">
        <v>0</v>
      </c>
      <c r="BE288" s="62">
        <v>0</v>
      </c>
      <c r="BF288" s="62">
        <v>0</v>
      </c>
      <c r="BG288" s="62">
        <v>0</v>
      </c>
      <c r="BH288" s="62">
        <v>0</v>
      </c>
      <c r="BI288" s="62">
        <v>0</v>
      </c>
      <c r="BJ288" s="62">
        <v>0</v>
      </c>
      <c r="BK288" s="62">
        <v>0</v>
      </c>
      <c r="BL288" s="62">
        <v>0</v>
      </c>
      <c r="BM288" s="62">
        <v>0</v>
      </c>
      <c r="BN288" s="62">
        <v>0.25</v>
      </c>
      <c r="BO288" s="62">
        <v>0</v>
      </c>
      <c r="BP288" s="62">
        <v>6</v>
      </c>
      <c r="BQ288" s="62">
        <v>0</v>
      </c>
      <c r="BR288" s="62">
        <v>0</v>
      </c>
      <c r="BS288" s="62">
        <v>0.5</v>
      </c>
      <c r="BT288" s="62">
        <v>0</v>
      </c>
      <c r="BU288" s="62">
        <v>0</v>
      </c>
      <c r="BV288" s="62">
        <v>0</v>
      </c>
      <c r="BW288" s="62">
        <v>0</v>
      </c>
      <c r="BX288" s="62">
        <v>0</v>
      </c>
      <c r="BY288" s="62">
        <v>0</v>
      </c>
      <c r="BZ288" s="62">
        <v>1</v>
      </c>
      <c r="CA288" s="62">
        <v>3</v>
      </c>
      <c r="CB288" s="62">
        <v>0.5</v>
      </c>
      <c r="CC288" s="62">
        <v>0</v>
      </c>
      <c r="CD288" s="62">
        <v>0</v>
      </c>
      <c r="CE288" s="62">
        <v>0</v>
      </c>
      <c r="CF288" s="62">
        <v>0</v>
      </c>
      <c r="CG288" s="62">
        <v>0</v>
      </c>
      <c r="CH288" s="62">
        <v>6</v>
      </c>
      <c r="CI288" s="62">
        <v>0</v>
      </c>
      <c r="CJ288" s="62">
        <v>0</v>
      </c>
      <c r="CK288" s="62">
        <v>0</v>
      </c>
      <c r="CL288" s="62">
        <v>0</v>
      </c>
      <c r="CM288" s="62">
        <v>0</v>
      </c>
      <c r="CN288" s="62">
        <v>0</v>
      </c>
      <c r="CO288" s="62">
        <v>0</v>
      </c>
      <c r="CP288" s="62">
        <v>0</v>
      </c>
      <c r="CQ288" s="62">
        <v>0</v>
      </c>
      <c r="CR288" s="62">
        <v>0</v>
      </c>
      <c r="CS288" s="62">
        <v>0.25</v>
      </c>
      <c r="CT288" s="62">
        <v>0</v>
      </c>
      <c r="CU288" s="62">
        <v>0</v>
      </c>
      <c r="CV288" s="62">
        <v>55</v>
      </c>
      <c r="CW288" s="62">
        <f t="shared" si="0"/>
        <v>55.25</v>
      </c>
      <c r="CX288" s="68">
        <f t="shared" si="1"/>
        <v>99.75</v>
      </c>
      <c r="CY288" s="92">
        <f t="shared" si="3"/>
        <v>100</v>
      </c>
      <c r="CZ288" s="62">
        <v>1</v>
      </c>
      <c r="DA288" s="62"/>
      <c r="DB288" s="62"/>
    </row>
    <row r="289" spans="1:106" s="57" customFormat="1" ht="15.75" customHeight="1" x14ac:dyDescent="0.3">
      <c r="A289" s="62" t="s">
        <v>212</v>
      </c>
      <c r="B289" s="62" t="s">
        <v>782</v>
      </c>
      <c r="C289" s="62" t="s">
        <v>782</v>
      </c>
      <c r="D289" s="62">
        <v>2020</v>
      </c>
      <c r="E289" s="85">
        <v>44011</v>
      </c>
      <c r="F289" s="62" t="s">
        <v>137</v>
      </c>
      <c r="G289" s="62" t="s">
        <v>131</v>
      </c>
      <c r="H289" s="63" t="s">
        <v>45</v>
      </c>
      <c r="I289" s="63" t="s">
        <v>45</v>
      </c>
      <c r="J289" s="63" t="s">
        <v>45</v>
      </c>
      <c r="K289" s="63" t="s">
        <v>45</v>
      </c>
      <c r="L289" s="63" t="s">
        <v>45</v>
      </c>
      <c r="M289" s="62">
        <v>0.25</v>
      </c>
      <c r="N289" s="62">
        <v>4</v>
      </c>
      <c r="O289" s="62">
        <v>1</v>
      </c>
      <c r="P289" s="62">
        <v>1</v>
      </c>
      <c r="Q289" s="62">
        <v>10</v>
      </c>
      <c r="R289" s="62">
        <v>35</v>
      </c>
      <c r="S289" s="62">
        <v>0</v>
      </c>
      <c r="T289" s="62">
        <v>0</v>
      </c>
      <c r="U289" s="62">
        <v>0.25</v>
      </c>
      <c r="V289" s="62">
        <v>0</v>
      </c>
      <c r="W289" s="62">
        <v>0</v>
      </c>
      <c r="X289" s="62">
        <v>0</v>
      </c>
      <c r="Y289" s="62">
        <v>24</v>
      </c>
      <c r="Z289" s="62">
        <v>0</v>
      </c>
      <c r="AA289" s="62">
        <v>0</v>
      </c>
      <c r="AB289" s="62">
        <v>0</v>
      </c>
      <c r="AC289" s="62">
        <v>4</v>
      </c>
      <c r="AD289" s="62">
        <v>1</v>
      </c>
      <c r="AE289" s="62">
        <v>0</v>
      </c>
      <c r="AF289" s="62">
        <v>0.25</v>
      </c>
      <c r="AG289" s="62">
        <v>4</v>
      </c>
      <c r="AH289" s="62">
        <v>0</v>
      </c>
      <c r="AI289" s="62">
        <v>0</v>
      </c>
      <c r="AJ289" s="62">
        <v>0</v>
      </c>
      <c r="AK289" s="62">
        <v>0</v>
      </c>
      <c r="AL289" s="62">
        <v>0</v>
      </c>
      <c r="AM289" s="62">
        <v>0</v>
      </c>
      <c r="AN289" s="62">
        <v>0</v>
      </c>
      <c r="AO289" s="62">
        <v>0</v>
      </c>
      <c r="AP289" s="62">
        <v>0</v>
      </c>
      <c r="AQ289" s="62">
        <v>0</v>
      </c>
      <c r="AR289" s="62">
        <v>0</v>
      </c>
      <c r="AS289" s="62">
        <v>0</v>
      </c>
      <c r="AT289" s="62">
        <v>0</v>
      </c>
      <c r="AU289" s="62">
        <v>0</v>
      </c>
      <c r="AV289" s="62">
        <v>0</v>
      </c>
      <c r="AW289" s="62">
        <v>8</v>
      </c>
      <c r="AX289" s="62">
        <v>0</v>
      </c>
      <c r="AY289" s="62">
        <v>1</v>
      </c>
      <c r="AZ289" s="62">
        <v>0</v>
      </c>
      <c r="BA289" s="62">
        <v>0</v>
      </c>
      <c r="BB289" s="62">
        <v>0</v>
      </c>
      <c r="BC289" s="62">
        <v>0</v>
      </c>
      <c r="BD289" s="62">
        <v>0</v>
      </c>
      <c r="BE289" s="62">
        <v>0</v>
      </c>
      <c r="BF289" s="62">
        <v>0</v>
      </c>
      <c r="BG289" s="62">
        <v>0</v>
      </c>
      <c r="BH289" s="62">
        <v>0</v>
      </c>
      <c r="BI289" s="62">
        <v>0</v>
      </c>
      <c r="BJ289" s="62">
        <v>0</v>
      </c>
      <c r="BK289" s="62">
        <v>0</v>
      </c>
      <c r="BL289" s="62">
        <v>0</v>
      </c>
      <c r="BM289" s="62">
        <v>0</v>
      </c>
      <c r="BN289" s="62">
        <v>3</v>
      </c>
      <c r="BO289" s="62">
        <v>0</v>
      </c>
      <c r="BP289" s="62">
        <v>1</v>
      </c>
      <c r="BQ289" s="62">
        <v>0</v>
      </c>
      <c r="BR289" s="62">
        <v>0.25</v>
      </c>
      <c r="BS289" s="62">
        <v>0</v>
      </c>
      <c r="BT289" s="62">
        <v>0.25</v>
      </c>
      <c r="BU289" s="62">
        <v>2</v>
      </c>
      <c r="BV289" s="62">
        <v>0</v>
      </c>
      <c r="BW289" s="62">
        <v>0</v>
      </c>
      <c r="BX289" s="62">
        <v>0</v>
      </c>
      <c r="BY289" s="62">
        <v>0</v>
      </c>
      <c r="BZ289" s="62">
        <v>0</v>
      </c>
      <c r="CA289" s="62">
        <v>0</v>
      </c>
      <c r="CB289" s="62">
        <v>0.25</v>
      </c>
      <c r="CC289" s="62">
        <v>0</v>
      </c>
      <c r="CD289" s="62">
        <v>0</v>
      </c>
      <c r="CE289" s="62">
        <v>0</v>
      </c>
      <c r="CF289" s="62">
        <v>0</v>
      </c>
      <c r="CG289" s="62">
        <v>0</v>
      </c>
      <c r="CH289" s="62">
        <v>2</v>
      </c>
      <c r="CI289" s="62">
        <v>0</v>
      </c>
      <c r="CJ289" s="62">
        <v>0</v>
      </c>
      <c r="CK289" s="62">
        <v>0</v>
      </c>
      <c r="CL289" s="62">
        <v>0.25</v>
      </c>
      <c r="CM289" s="62">
        <v>0</v>
      </c>
      <c r="CN289" s="62">
        <v>0</v>
      </c>
      <c r="CO289" s="62">
        <v>0</v>
      </c>
      <c r="CP289" s="62">
        <v>0</v>
      </c>
      <c r="CQ289" s="62">
        <v>3</v>
      </c>
      <c r="CR289" s="62">
        <v>0</v>
      </c>
      <c r="CS289" s="62">
        <v>0.25</v>
      </c>
      <c r="CT289" s="62">
        <v>0</v>
      </c>
      <c r="CU289" s="62">
        <v>0</v>
      </c>
      <c r="CV289" s="62">
        <v>50</v>
      </c>
      <c r="CW289" s="62">
        <f t="shared" si="0"/>
        <v>54.75</v>
      </c>
      <c r="CX289" s="68">
        <f t="shared" si="1"/>
        <v>101.25</v>
      </c>
      <c r="CY289" s="92">
        <f t="shared" si="3"/>
        <v>106</v>
      </c>
      <c r="CZ289" s="62">
        <v>22</v>
      </c>
      <c r="DA289" s="62"/>
      <c r="DB289" s="62"/>
    </row>
    <row r="290" spans="1:106" s="57" customFormat="1" ht="15.75" customHeight="1" x14ac:dyDescent="0.3">
      <c r="A290" s="57" t="s">
        <v>1811</v>
      </c>
      <c r="B290" s="57" t="s">
        <v>1842</v>
      </c>
      <c r="C290" s="57" t="s">
        <v>1814</v>
      </c>
      <c r="D290" s="57">
        <v>2021</v>
      </c>
      <c r="E290" s="85">
        <v>44364</v>
      </c>
      <c r="F290" s="62" t="s">
        <v>19</v>
      </c>
      <c r="G290" s="62" t="s">
        <v>20</v>
      </c>
      <c r="H290" s="63" t="s">
        <v>21</v>
      </c>
      <c r="I290" s="63" t="s">
        <v>21</v>
      </c>
      <c r="J290" s="63" t="s">
        <v>22</v>
      </c>
      <c r="K290" s="63" t="s">
        <v>21</v>
      </c>
      <c r="L290" s="63" t="s">
        <v>22</v>
      </c>
      <c r="M290" s="62">
        <v>0</v>
      </c>
      <c r="N290" s="62">
        <v>0</v>
      </c>
      <c r="O290" s="62">
        <v>0.25</v>
      </c>
      <c r="P290" s="62">
        <v>0</v>
      </c>
      <c r="Q290" s="62">
        <v>23</v>
      </c>
      <c r="R290" s="62">
        <v>3</v>
      </c>
      <c r="S290" s="62">
        <v>0</v>
      </c>
      <c r="T290" s="62">
        <v>0</v>
      </c>
      <c r="U290" s="62">
        <v>0</v>
      </c>
      <c r="V290" s="62">
        <v>0</v>
      </c>
      <c r="W290" s="62">
        <v>0</v>
      </c>
      <c r="X290" s="62">
        <v>0</v>
      </c>
      <c r="Y290" s="62">
        <v>20</v>
      </c>
      <c r="Z290" s="62">
        <v>0</v>
      </c>
      <c r="AA290" s="62">
        <v>0</v>
      </c>
      <c r="AB290" s="62">
        <v>0</v>
      </c>
      <c r="AC290" s="62">
        <v>3</v>
      </c>
      <c r="AD290" s="62">
        <v>0</v>
      </c>
      <c r="AE290" s="62">
        <v>40</v>
      </c>
      <c r="AF290" s="62">
        <v>0.25</v>
      </c>
      <c r="AG290" s="62">
        <v>0</v>
      </c>
      <c r="AH290" s="62">
        <v>0</v>
      </c>
      <c r="AI290" s="62">
        <v>0</v>
      </c>
      <c r="AJ290" s="62">
        <v>0</v>
      </c>
      <c r="AK290" s="62">
        <v>0</v>
      </c>
      <c r="AL290" s="62">
        <v>0</v>
      </c>
      <c r="AM290" s="62">
        <v>0</v>
      </c>
      <c r="AN290" s="62">
        <v>0</v>
      </c>
      <c r="AO290" s="62">
        <v>0</v>
      </c>
      <c r="AP290" s="62">
        <v>0</v>
      </c>
      <c r="AQ290" s="62">
        <v>0</v>
      </c>
      <c r="AR290" s="62">
        <v>0</v>
      </c>
      <c r="AS290" s="62">
        <v>0</v>
      </c>
      <c r="AT290" s="62">
        <v>0</v>
      </c>
      <c r="AU290" s="62">
        <v>0</v>
      </c>
      <c r="AV290" s="62">
        <v>0</v>
      </c>
      <c r="AW290" s="62">
        <v>3</v>
      </c>
      <c r="AX290" s="62">
        <v>0</v>
      </c>
      <c r="AY290" s="62">
        <v>0</v>
      </c>
      <c r="AZ290" s="62">
        <v>0</v>
      </c>
      <c r="BA290" s="62">
        <v>0</v>
      </c>
      <c r="BB290" s="62">
        <v>0</v>
      </c>
      <c r="BC290" s="62">
        <v>0.25</v>
      </c>
      <c r="BD290" s="62">
        <v>0</v>
      </c>
      <c r="BE290" s="62">
        <v>0.25</v>
      </c>
      <c r="BF290" s="62">
        <v>0</v>
      </c>
      <c r="BG290" s="62">
        <v>0</v>
      </c>
      <c r="BH290" s="62">
        <v>0</v>
      </c>
      <c r="BI290" s="62">
        <v>0</v>
      </c>
      <c r="BJ290" s="62">
        <v>0</v>
      </c>
      <c r="BK290" s="62">
        <v>0</v>
      </c>
      <c r="BL290" s="62">
        <v>0</v>
      </c>
      <c r="BM290" s="62">
        <v>0</v>
      </c>
      <c r="BN290" s="62">
        <v>0</v>
      </c>
      <c r="BO290" s="62">
        <v>0</v>
      </c>
      <c r="BP290" s="62">
        <v>7</v>
      </c>
      <c r="BQ290" s="62">
        <v>0</v>
      </c>
      <c r="BR290" s="62">
        <v>0</v>
      </c>
      <c r="BS290" s="62">
        <v>0</v>
      </c>
      <c r="BT290" s="62">
        <v>0.25</v>
      </c>
      <c r="BU290" s="62">
        <v>3</v>
      </c>
      <c r="BV290" s="62">
        <v>0</v>
      </c>
      <c r="BW290" s="62">
        <v>0</v>
      </c>
      <c r="BX290" s="62">
        <v>3</v>
      </c>
      <c r="BY290" s="62">
        <v>0</v>
      </c>
      <c r="BZ290" s="62">
        <v>0</v>
      </c>
      <c r="CA290" s="62">
        <v>0</v>
      </c>
      <c r="CB290" s="62">
        <v>0</v>
      </c>
      <c r="CC290" s="62">
        <v>0</v>
      </c>
      <c r="CD290" s="62">
        <v>0</v>
      </c>
      <c r="CE290" s="62">
        <v>0</v>
      </c>
      <c r="CF290" s="62">
        <v>0</v>
      </c>
      <c r="CG290" s="62">
        <v>0</v>
      </c>
      <c r="CH290" s="62">
        <v>0</v>
      </c>
      <c r="CI290" s="62">
        <v>0</v>
      </c>
      <c r="CJ290" s="62">
        <v>0</v>
      </c>
      <c r="CK290" s="62">
        <v>0</v>
      </c>
      <c r="CL290" s="62">
        <v>0</v>
      </c>
      <c r="CM290" s="62">
        <v>0</v>
      </c>
      <c r="CN290" s="62">
        <v>0</v>
      </c>
      <c r="CO290" s="62">
        <v>0</v>
      </c>
      <c r="CP290" s="62">
        <v>0</v>
      </c>
      <c r="CQ290" s="62">
        <v>0</v>
      </c>
      <c r="CR290" s="62">
        <v>0</v>
      </c>
      <c r="CS290" s="62">
        <v>0</v>
      </c>
      <c r="CT290" s="62">
        <v>0</v>
      </c>
      <c r="CU290" s="62">
        <v>0</v>
      </c>
      <c r="CV290" s="62">
        <v>75</v>
      </c>
      <c r="CW290" s="62">
        <f t="shared" si="0"/>
        <v>80</v>
      </c>
      <c r="CX290" s="68">
        <f t="shared" si="1"/>
        <v>101.25</v>
      </c>
      <c r="CY290" s="92">
        <f t="shared" si="3"/>
        <v>106.25</v>
      </c>
      <c r="CZ290" s="62">
        <v>0</v>
      </c>
      <c r="DA290" s="62"/>
      <c r="DB290" s="62"/>
    </row>
    <row r="291" spans="1:106" s="57" customFormat="1" ht="15.75" customHeight="1" x14ac:dyDescent="0.3">
      <c r="A291" s="57" t="s">
        <v>1811</v>
      </c>
      <c r="B291" s="57" t="s">
        <v>1842</v>
      </c>
      <c r="C291" s="57" t="s">
        <v>1814</v>
      </c>
      <c r="D291" s="57">
        <v>2021</v>
      </c>
      <c r="E291" s="85">
        <v>44364</v>
      </c>
      <c r="F291" s="62" t="s">
        <v>19</v>
      </c>
      <c r="G291" s="62" t="s">
        <v>25</v>
      </c>
      <c r="H291" s="63" t="s">
        <v>26</v>
      </c>
      <c r="I291" s="63" t="s">
        <v>26</v>
      </c>
      <c r="J291" s="63" t="s">
        <v>27</v>
      </c>
      <c r="K291" s="63" t="s">
        <v>26</v>
      </c>
      <c r="L291" s="63" t="s">
        <v>27</v>
      </c>
      <c r="M291" s="62">
        <v>0.25</v>
      </c>
      <c r="N291" s="62">
        <v>0</v>
      </c>
      <c r="O291" s="62">
        <v>6</v>
      </c>
      <c r="P291" s="62">
        <v>0</v>
      </c>
      <c r="Q291" s="62">
        <v>24</v>
      </c>
      <c r="R291" s="62">
        <v>3</v>
      </c>
      <c r="S291" s="62">
        <v>0</v>
      </c>
      <c r="T291" s="62">
        <v>0</v>
      </c>
      <c r="U291" s="62">
        <v>0</v>
      </c>
      <c r="V291" s="62">
        <v>0</v>
      </c>
      <c r="W291" s="62">
        <v>0</v>
      </c>
      <c r="X291" s="62">
        <v>0</v>
      </c>
      <c r="Y291" s="62">
        <v>27</v>
      </c>
      <c r="Z291" s="62">
        <v>0</v>
      </c>
      <c r="AA291" s="62">
        <v>0</v>
      </c>
      <c r="AB291" s="62">
        <v>0</v>
      </c>
      <c r="AC291" s="62">
        <v>6</v>
      </c>
      <c r="AD291" s="62">
        <v>0</v>
      </c>
      <c r="AE291" s="62">
        <v>10</v>
      </c>
      <c r="AF291" s="62">
        <v>0.25</v>
      </c>
      <c r="AG291" s="62">
        <v>0</v>
      </c>
      <c r="AH291" s="62">
        <v>0</v>
      </c>
      <c r="AI291" s="62">
        <v>0</v>
      </c>
      <c r="AJ291" s="62">
        <v>0</v>
      </c>
      <c r="AK291" s="62">
        <v>0</v>
      </c>
      <c r="AL291" s="62">
        <v>0</v>
      </c>
      <c r="AM291" s="62">
        <v>0</v>
      </c>
      <c r="AN291" s="62">
        <v>0</v>
      </c>
      <c r="AO291" s="62">
        <v>0</v>
      </c>
      <c r="AP291" s="62">
        <v>0</v>
      </c>
      <c r="AQ291" s="62">
        <v>0</v>
      </c>
      <c r="AR291" s="62">
        <v>0</v>
      </c>
      <c r="AS291" s="62">
        <v>0</v>
      </c>
      <c r="AT291" s="62">
        <v>0</v>
      </c>
      <c r="AU291" s="62">
        <v>0</v>
      </c>
      <c r="AV291" s="62">
        <v>0</v>
      </c>
      <c r="AW291" s="62">
        <v>0</v>
      </c>
      <c r="AX291" s="62">
        <v>0</v>
      </c>
      <c r="AY291" s="62">
        <v>0</v>
      </c>
      <c r="AZ291" s="62">
        <v>0</v>
      </c>
      <c r="BA291" s="62">
        <v>0</v>
      </c>
      <c r="BB291" s="62">
        <v>0</v>
      </c>
      <c r="BC291" s="62">
        <v>0.25</v>
      </c>
      <c r="BD291" s="62">
        <v>0</v>
      </c>
      <c r="BE291" s="62">
        <v>0.25</v>
      </c>
      <c r="BF291" s="62">
        <v>0</v>
      </c>
      <c r="BG291" s="62">
        <v>0</v>
      </c>
      <c r="BH291" s="62">
        <v>0</v>
      </c>
      <c r="BI291" s="62">
        <v>0</v>
      </c>
      <c r="BJ291" s="62">
        <v>0</v>
      </c>
      <c r="BK291" s="62">
        <v>0</v>
      </c>
      <c r="BL291" s="62">
        <v>0</v>
      </c>
      <c r="BM291" s="62">
        <v>0</v>
      </c>
      <c r="BN291" s="62">
        <v>0</v>
      </c>
      <c r="BO291" s="62">
        <v>0</v>
      </c>
      <c r="BP291" s="62">
        <v>18</v>
      </c>
      <c r="BQ291" s="62">
        <v>0</v>
      </c>
      <c r="BR291" s="62">
        <v>0</v>
      </c>
      <c r="BS291" s="62">
        <v>0</v>
      </c>
      <c r="BT291" s="62">
        <v>0.25</v>
      </c>
      <c r="BU291" s="62">
        <v>4</v>
      </c>
      <c r="BV291" s="62">
        <v>0</v>
      </c>
      <c r="BW291" s="62">
        <v>0</v>
      </c>
      <c r="BX291" s="62">
        <v>2</v>
      </c>
      <c r="BY291" s="62">
        <v>0</v>
      </c>
      <c r="BZ291" s="62">
        <v>0</v>
      </c>
      <c r="CA291" s="62">
        <v>0</v>
      </c>
      <c r="CB291" s="62">
        <v>0</v>
      </c>
      <c r="CC291" s="62">
        <v>0</v>
      </c>
      <c r="CD291" s="62">
        <v>0</v>
      </c>
      <c r="CE291" s="62">
        <v>0</v>
      </c>
      <c r="CF291" s="62">
        <v>0</v>
      </c>
      <c r="CG291" s="62">
        <v>0</v>
      </c>
      <c r="CH291" s="62">
        <v>0</v>
      </c>
      <c r="CI291" s="62">
        <v>0</v>
      </c>
      <c r="CJ291" s="62">
        <v>0</v>
      </c>
      <c r="CK291" s="62">
        <v>0</v>
      </c>
      <c r="CL291" s="62">
        <v>0</v>
      </c>
      <c r="CM291" s="62">
        <v>0</v>
      </c>
      <c r="CN291" s="62">
        <v>0</v>
      </c>
      <c r="CO291" s="62">
        <v>0</v>
      </c>
      <c r="CP291" s="62">
        <v>0</v>
      </c>
      <c r="CQ291" s="62">
        <v>0</v>
      </c>
      <c r="CR291" s="62">
        <v>0</v>
      </c>
      <c r="CS291" s="62">
        <v>1</v>
      </c>
      <c r="CT291" s="62">
        <v>0</v>
      </c>
      <c r="CU291" s="62">
        <v>0</v>
      </c>
      <c r="CV291" s="62">
        <v>69</v>
      </c>
      <c r="CW291" s="62">
        <f t="shared" si="0"/>
        <v>69</v>
      </c>
      <c r="CX291" s="68">
        <f t="shared" si="1"/>
        <v>102.25</v>
      </c>
      <c r="CY291" s="92">
        <f t="shared" si="3"/>
        <v>102.25</v>
      </c>
      <c r="CZ291" s="62">
        <v>0</v>
      </c>
      <c r="DA291" s="62"/>
      <c r="DB291" s="62"/>
    </row>
    <row r="292" spans="1:106" s="57" customFormat="1" ht="15.75" customHeight="1" x14ac:dyDescent="0.3">
      <c r="A292" s="57" t="s">
        <v>1811</v>
      </c>
      <c r="B292" s="57" t="s">
        <v>1817</v>
      </c>
      <c r="C292" s="57" t="s">
        <v>1814</v>
      </c>
      <c r="D292" s="57">
        <v>2021</v>
      </c>
      <c r="E292" s="85">
        <v>44364</v>
      </c>
      <c r="F292" s="62" t="s">
        <v>19</v>
      </c>
      <c r="G292" s="62" t="s">
        <v>30</v>
      </c>
      <c r="H292" s="63" t="s">
        <v>31</v>
      </c>
      <c r="I292" s="63" t="s">
        <v>31</v>
      </c>
      <c r="J292" s="63" t="s">
        <v>31</v>
      </c>
      <c r="K292" s="63" t="s">
        <v>31</v>
      </c>
      <c r="L292" s="63" t="s">
        <v>31</v>
      </c>
      <c r="M292" s="62">
        <v>0.25</v>
      </c>
      <c r="N292" s="62">
        <v>0</v>
      </c>
      <c r="O292" s="62">
        <v>0.25</v>
      </c>
      <c r="P292" s="62">
        <v>0.25</v>
      </c>
      <c r="Q292" s="62">
        <v>23</v>
      </c>
      <c r="R292" s="62">
        <v>1</v>
      </c>
      <c r="S292" s="62">
        <v>0</v>
      </c>
      <c r="T292" s="62">
        <v>0</v>
      </c>
      <c r="U292" s="62">
        <v>0</v>
      </c>
      <c r="V292" s="62">
        <v>0</v>
      </c>
      <c r="W292" s="62">
        <v>0</v>
      </c>
      <c r="X292" s="62">
        <v>0</v>
      </c>
      <c r="Y292" s="62">
        <v>55</v>
      </c>
      <c r="Z292" s="62">
        <v>0</v>
      </c>
      <c r="AA292" s="62">
        <v>0</v>
      </c>
      <c r="AB292" s="62">
        <v>0</v>
      </c>
      <c r="AC292" s="62">
        <v>1</v>
      </c>
      <c r="AD292" s="62">
        <v>0</v>
      </c>
      <c r="AE292" s="62">
        <v>10</v>
      </c>
      <c r="AF292" s="62">
        <v>0.25</v>
      </c>
      <c r="AG292" s="62">
        <v>0</v>
      </c>
      <c r="AH292" s="62">
        <v>0</v>
      </c>
      <c r="AI292" s="62">
        <v>0</v>
      </c>
      <c r="AJ292" s="62">
        <v>0</v>
      </c>
      <c r="AK292" s="62">
        <v>0</v>
      </c>
      <c r="AL292" s="62">
        <v>0</v>
      </c>
      <c r="AM292" s="62">
        <v>0</v>
      </c>
      <c r="AN292" s="62">
        <v>0</v>
      </c>
      <c r="AO292" s="62">
        <v>0</v>
      </c>
      <c r="AP292" s="62">
        <v>0</v>
      </c>
      <c r="AQ292" s="62">
        <v>0</v>
      </c>
      <c r="AR292" s="62">
        <v>0</v>
      </c>
      <c r="AS292" s="62">
        <v>0</v>
      </c>
      <c r="AT292" s="62">
        <v>0</v>
      </c>
      <c r="AU292" s="62">
        <v>0</v>
      </c>
      <c r="AV292" s="62">
        <v>0</v>
      </c>
      <c r="AW292" s="62">
        <v>0</v>
      </c>
      <c r="AX292" s="62">
        <v>0</v>
      </c>
      <c r="AY292" s="62">
        <v>0</v>
      </c>
      <c r="AZ292" s="62">
        <v>0</v>
      </c>
      <c r="BA292" s="62">
        <v>0</v>
      </c>
      <c r="BB292" s="62">
        <v>0</v>
      </c>
      <c r="BC292" s="62">
        <v>0</v>
      </c>
      <c r="BD292" s="62">
        <v>0</v>
      </c>
      <c r="BE292" s="62">
        <v>0</v>
      </c>
      <c r="BF292" s="62">
        <v>0</v>
      </c>
      <c r="BG292" s="62">
        <v>0</v>
      </c>
      <c r="BH292" s="62">
        <v>0</v>
      </c>
      <c r="BI292" s="62">
        <v>0</v>
      </c>
      <c r="BJ292" s="62">
        <v>0</v>
      </c>
      <c r="BK292" s="62">
        <v>0</v>
      </c>
      <c r="BL292" s="62">
        <v>0</v>
      </c>
      <c r="BM292" s="62">
        <v>0</v>
      </c>
      <c r="BN292" s="62">
        <v>0</v>
      </c>
      <c r="BO292" s="62">
        <v>0</v>
      </c>
      <c r="BP292" s="62">
        <v>6</v>
      </c>
      <c r="BQ292" s="62">
        <v>0</v>
      </c>
      <c r="BR292" s="62">
        <v>0</v>
      </c>
      <c r="BS292" s="62">
        <v>0</v>
      </c>
      <c r="BT292" s="62">
        <v>0</v>
      </c>
      <c r="BU292" s="62">
        <v>2</v>
      </c>
      <c r="BV292" s="62">
        <v>0</v>
      </c>
      <c r="BW292" s="62">
        <v>0</v>
      </c>
      <c r="BX292" s="62">
        <v>0</v>
      </c>
      <c r="BY292" s="62">
        <v>0</v>
      </c>
      <c r="BZ292" s="62">
        <v>0</v>
      </c>
      <c r="CA292" s="62">
        <v>0</v>
      </c>
      <c r="CB292" s="62">
        <v>0</v>
      </c>
      <c r="CC292" s="62">
        <v>0</v>
      </c>
      <c r="CD292" s="62">
        <v>0</v>
      </c>
      <c r="CE292" s="62">
        <v>0</v>
      </c>
      <c r="CF292" s="62">
        <v>0</v>
      </c>
      <c r="CG292" s="62">
        <v>0</v>
      </c>
      <c r="CH292" s="62">
        <v>0</v>
      </c>
      <c r="CI292" s="62">
        <v>0</v>
      </c>
      <c r="CJ292" s="62">
        <v>0</v>
      </c>
      <c r="CK292" s="62">
        <v>0</v>
      </c>
      <c r="CL292" s="62">
        <v>0</v>
      </c>
      <c r="CM292" s="62">
        <v>0</v>
      </c>
      <c r="CN292" s="62">
        <v>0</v>
      </c>
      <c r="CO292" s="62">
        <v>0</v>
      </c>
      <c r="CP292" s="62">
        <v>0</v>
      </c>
      <c r="CQ292" s="62">
        <v>0</v>
      </c>
      <c r="CR292" s="62">
        <v>0</v>
      </c>
      <c r="CS292" s="62">
        <v>0</v>
      </c>
      <c r="CT292" s="62">
        <v>0</v>
      </c>
      <c r="CU292" s="62">
        <v>0</v>
      </c>
      <c r="CV292" s="62">
        <v>77</v>
      </c>
      <c r="CW292" s="62">
        <f t="shared" ref="CW292:CW323" si="4">SUM(S292:CS292)</f>
        <v>74.25</v>
      </c>
      <c r="CX292" s="68">
        <f t="shared" ref="CX292:CX355" si="5">SUM(CV292+M292+N292+O292+P292+Q292+R292)</f>
        <v>101.75</v>
      </c>
      <c r="CY292" s="92">
        <f t="shared" si="3"/>
        <v>99</v>
      </c>
      <c r="CZ292" s="62">
        <v>0</v>
      </c>
      <c r="DA292" s="62"/>
      <c r="DB292" s="62" t="s">
        <v>1843</v>
      </c>
    </row>
    <row r="293" spans="1:106" s="57" customFormat="1" ht="15.75" customHeight="1" x14ac:dyDescent="0.3">
      <c r="A293" s="57" t="s">
        <v>1811</v>
      </c>
      <c r="B293" s="57" t="s">
        <v>1817</v>
      </c>
      <c r="C293" s="57" t="s">
        <v>1814</v>
      </c>
      <c r="D293" s="57">
        <v>2021</v>
      </c>
      <c r="E293" s="85">
        <v>44364</v>
      </c>
      <c r="F293" s="62" t="s">
        <v>19</v>
      </c>
      <c r="G293" s="62" t="s">
        <v>34</v>
      </c>
      <c r="H293" s="63" t="s">
        <v>35</v>
      </c>
      <c r="I293" s="63" t="s">
        <v>31</v>
      </c>
      <c r="J293" s="63" t="s">
        <v>31</v>
      </c>
      <c r="K293" s="63" t="s">
        <v>31</v>
      </c>
      <c r="L293" s="63" t="s">
        <v>31</v>
      </c>
      <c r="M293" s="62">
        <v>0.25</v>
      </c>
      <c r="N293" s="62">
        <v>0</v>
      </c>
      <c r="O293" s="62">
        <v>7</v>
      </c>
      <c r="P293" s="62">
        <v>0</v>
      </c>
      <c r="Q293" s="62">
        <v>35</v>
      </c>
      <c r="R293" s="62">
        <v>3</v>
      </c>
      <c r="S293" s="62">
        <v>0</v>
      </c>
      <c r="T293" s="62">
        <v>0</v>
      </c>
      <c r="U293" s="62">
        <v>0</v>
      </c>
      <c r="V293" s="62">
        <v>0</v>
      </c>
      <c r="W293" s="62">
        <v>0</v>
      </c>
      <c r="X293" s="62">
        <v>0</v>
      </c>
      <c r="Y293" s="62">
        <v>18</v>
      </c>
      <c r="Z293" s="62">
        <v>0</v>
      </c>
      <c r="AA293" s="62">
        <v>0</v>
      </c>
      <c r="AB293" s="62">
        <v>0</v>
      </c>
      <c r="AC293" s="62">
        <v>5</v>
      </c>
      <c r="AD293" s="62">
        <v>0</v>
      </c>
      <c r="AE293" s="62">
        <v>11</v>
      </c>
      <c r="AF293" s="62">
        <v>1</v>
      </c>
      <c r="AG293" s="62">
        <v>0</v>
      </c>
      <c r="AH293" s="62">
        <v>0</v>
      </c>
      <c r="AI293" s="62">
        <v>0</v>
      </c>
      <c r="AJ293" s="62">
        <v>0</v>
      </c>
      <c r="AK293" s="62">
        <v>0</v>
      </c>
      <c r="AL293" s="62">
        <v>0</v>
      </c>
      <c r="AM293" s="62">
        <v>0</v>
      </c>
      <c r="AN293" s="62">
        <v>0</v>
      </c>
      <c r="AO293" s="62">
        <v>0</v>
      </c>
      <c r="AP293" s="62">
        <v>0</v>
      </c>
      <c r="AQ293" s="62">
        <v>0</v>
      </c>
      <c r="AR293" s="62">
        <v>0</v>
      </c>
      <c r="AS293" s="62">
        <v>0</v>
      </c>
      <c r="AT293" s="62">
        <v>0</v>
      </c>
      <c r="AU293" s="62">
        <v>0</v>
      </c>
      <c r="AV293" s="62">
        <v>0</v>
      </c>
      <c r="AW293" s="62">
        <v>0</v>
      </c>
      <c r="AX293" s="62">
        <v>0</v>
      </c>
      <c r="AY293" s="62">
        <v>0</v>
      </c>
      <c r="AZ293" s="62">
        <v>0</v>
      </c>
      <c r="BA293" s="62">
        <v>0</v>
      </c>
      <c r="BB293" s="62">
        <v>0</v>
      </c>
      <c r="BC293" s="62">
        <v>0.25</v>
      </c>
      <c r="BD293" s="62">
        <v>0</v>
      </c>
      <c r="BE293" s="62">
        <v>0.25</v>
      </c>
      <c r="BF293" s="62">
        <v>0</v>
      </c>
      <c r="BG293" s="62">
        <v>0</v>
      </c>
      <c r="BH293" s="62">
        <v>0</v>
      </c>
      <c r="BI293" s="62">
        <v>0</v>
      </c>
      <c r="BJ293" s="62">
        <v>0</v>
      </c>
      <c r="BK293" s="62">
        <v>0</v>
      </c>
      <c r="BL293" s="62">
        <v>0</v>
      </c>
      <c r="BM293" s="62">
        <v>0</v>
      </c>
      <c r="BN293" s="62">
        <v>1</v>
      </c>
      <c r="BO293" s="62">
        <v>0</v>
      </c>
      <c r="BP293" s="62">
        <v>8</v>
      </c>
      <c r="BQ293" s="62">
        <v>0</v>
      </c>
      <c r="BR293" s="62">
        <v>0</v>
      </c>
      <c r="BS293" s="62">
        <v>0</v>
      </c>
      <c r="BT293" s="62">
        <v>0.25</v>
      </c>
      <c r="BU293" s="62">
        <v>3</v>
      </c>
      <c r="BV293" s="62">
        <v>0</v>
      </c>
      <c r="BW293" s="62">
        <v>0</v>
      </c>
      <c r="BX293" s="62">
        <v>2</v>
      </c>
      <c r="BY293" s="62">
        <v>0</v>
      </c>
      <c r="BZ293" s="62">
        <v>0</v>
      </c>
      <c r="CA293" s="62">
        <v>0</v>
      </c>
      <c r="CB293" s="62">
        <v>0</v>
      </c>
      <c r="CC293" s="62">
        <v>0</v>
      </c>
      <c r="CD293" s="62">
        <v>0</v>
      </c>
      <c r="CE293" s="62">
        <v>0</v>
      </c>
      <c r="CF293" s="62">
        <v>0</v>
      </c>
      <c r="CG293" s="62">
        <v>1</v>
      </c>
      <c r="CH293" s="62">
        <v>0</v>
      </c>
      <c r="CI293" s="62">
        <v>0</v>
      </c>
      <c r="CJ293" s="62">
        <v>0</v>
      </c>
      <c r="CK293" s="62">
        <v>0</v>
      </c>
      <c r="CL293" s="62">
        <v>0</v>
      </c>
      <c r="CM293" s="62">
        <v>0</v>
      </c>
      <c r="CN293" s="62">
        <v>0</v>
      </c>
      <c r="CO293" s="62">
        <v>0</v>
      </c>
      <c r="CP293" s="62">
        <v>0</v>
      </c>
      <c r="CQ293" s="62">
        <v>0</v>
      </c>
      <c r="CR293" s="62">
        <v>0</v>
      </c>
      <c r="CS293" s="62">
        <v>0.5</v>
      </c>
      <c r="CT293" s="62">
        <v>0</v>
      </c>
      <c r="CU293" s="62">
        <v>0</v>
      </c>
      <c r="CV293" s="62">
        <v>50</v>
      </c>
      <c r="CW293" s="62">
        <f t="shared" si="4"/>
        <v>51.25</v>
      </c>
      <c r="CX293" s="68">
        <f t="shared" si="5"/>
        <v>95.25</v>
      </c>
      <c r="CY293" s="92">
        <f t="shared" si="3"/>
        <v>96.5</v>
      </c>
      <c r="CZ293" s="62">
        <v>5</v>
      </c>
      <c r="DA293" s="62"/>
      <c r="DB293" s="62"/>
    </row>
    <row r="294" spans="1:106" s="57" customFormat="1" ht="15.75" customHeight="1" x14ac:dyDescent="0.3">
      <c r="A294" s="57" t="s">
        <v>1811</v>
      </c>
      <c r="B294" s="57" t="s">
        <v>1817</v>
      </c>
      <c r="C294" s="57" t="s">
        <v>1814</v>
      </c>
      <c r="D294" s="57">
        <v>2021</v>
      </c>
      <c r="E294" s="85">
        <v>44364</v>
      </c>
      <c r="F294" s="62" t="s">
        <v>19</v>
      </c>
      <c r="G294" s="62" t="s">
        <v>38</v>
      </c>
      <c r="H294" s="63" t="s">
        <v>21</v>
      </c>
      <c r="I294" s="63" t="s">
        <v>21</v>
      </c>
      <c r="J294" s="63" t="s">
        <v>22</v>
      </c>
      <c r="K294" s="63" t="s">
        <v>21</v>
      </c>
      <c r="L294" s="63" t="s">
        <v>22</v>
      </c>
      <c r="M294" s="62">
        <v>0</v>
      </c>
      <c r="N294" s="62">
        <v>0</v>
      </c>
      <c r="O294" s="62">
        <v>3</v>
      </c>
      <c r="P294" s="62">
        <v>0</v>
      </c>
      <c r="Q294" s="62">
        <v>25</v>
      </c>
      <c r="R294" s="62">
        <v>3</v>
      </c>
      <c r="S294" s="62">
        <v>0</v>
      </c>
      <c r="T294" s="62">
        <v>0</v>
      </c>
      <c r="U294" s="62">
        <v>0</v>
      </c>
      <c r="V294" s="62">
        <v>0</v>
      </c>
      <c r="W294" s="62">
        <v>0</v>
      </c>
      <c r="X294" s="62">
        <v>0</v>
      </c>
      <c r="Y294" s="62">
        <v>25</v>
      </c>
      <c r="Z294" s="62">
        <v>0</v>
      </c>
      <c r="AA294" s="62">
        <v>0</v>
      </c>
      <c r="AB294" s="62">
        <v>0</v>
      </c>
      <c r="AC294" s="62">
        <v>13</v>
      </c>
      <c r="AD294" s="62">
        <v>0</v>
      </c>
      <c r="AE294" s="62">
        <v>23</v>
      </c>
      <c r="AF294" s="62">
        <v>0</v>
      </c>
      <c r="AG294" s="62">
        <v>0</v>
      </c>
      <c r="AH294" s="62">
        <v>0</v>
      </c>
      <c r="AI294" s="62">
        <v>0</v>
      </c>
      <c r="AJ294" s="62">
        <v>0</v>
      </c>
      <c r="AK294" s="62">
        <v>0</v>
      </c>
      <c r="AL294" s="62">
        <v>0</v>
      </c>
      <c r="AM294" s="62">
        <v>0</v>
      </c>
      <c r="AN294" s="62">
        <v>0</v>
      </c>
      <c r="AO294" s="62">
        <v>0</v>
      </c>
      <c r="AP294" s="62">
        <v>0</v>
      </c>
      <c r="AQ294" s="62">
        <v>0</v>
      </c>
      <c r="AR294" s="62">
        <v>0</v>
      </c>
      <c r="AS294" s="62">
        <v>0</v>
      </c>
      <c r="AT294" s="62">
        <v>0</v>
      </c>
      <c r="AU294" s="62">
        <v>0</v>
      </c>
      <c r="AV294" s="62">
        <v>0</v>
      </c>
      <c r="AW294" s="62">
        <v>0</v>
      </c>
      <c r="AX294" s="62">
        <v>0</v>
      </c>
      <c r="AY294" s="62">
        <v>0</v>
      </c>
      <c r="AZ294" s="62">
        <v>0</v>
      </c>
      <c r="BA294" s="62">
        <v>0</v>
      </c>
      <c r="BB294" s="62">
        <v>0</v>
      </c>
      <c r="BC294" s="62">
        <v>0.25</v>
      </c>
      <c r="BD294" s="62">
        <v>0</v>
      </c>
      <c r="BE294" s="62">
        <v>0.25</v>
      </c>
      <c r="BF294" s="62">
        <v>0</v>
      </c>
      <c r="BG294" s="62">
        <v>0</v>
      </c>
      <c r="BH294" s="62">
        <v>0</v>
      </c>
      <c r="BI294" s="62">
        <v>0</v>
      </c>
      <c r="BJ294" s="62">
        <v>0</v>
      </c>
      <c r="BK294" s="62">
        <v>0</v>
      </c>
      <c r="BL294" s="62">
        <v>0</v>
      </c>
      <c r="BM294" s="62">
        <v>0</v>
      </c>
      <c r="BN294" s="62">
        <v>0</v>
      </c>
      <c r="BO294" s="62">
        <v>0</v>
      </c>
      <c r="BP294" s="62">
        <v>6</v>
      </c>
      <c r="BQ294" s="62">
        <v>0</v>
      </c>
      <c r="BR294" s="62">
        <v>0</v>
      </c>
      <c r="BS294" s="62">
        <v>0</v>
      </c>
      <c r="BT294" s="62">
        <v>0.25</v>
      </c>
      <c r="BU294" s="62">
        <v>4</v>
      </c>
      <c r="BV294" s="62">
        <v>0</v>
      </c>
      <c r="BW294" s="62">
        <v>0</v>
      </c>
      <c r="BX294" s="62">
        <v>2</v>
      </c>
      <c r="BY294" s="62">
        <v>0</v>
      </c>
      <c r="BZ294" s="62">
        <v>0</v>
      </c>
      <c r="CA294" s="62">
        <v>0</v>
      </c>
      <c r="CB294" s="62">
        <v>0</v>
      </c>
      <c r="CC294" s="62">
        <v>0</v>
      </c>
      <c r="CD294" s="62">
        <v>0</v>
      </c>
      <c r="CE294" s="62">
        <v>0</v>
      </c>
      <c r="CF294" s="62">
        <v>0</v>
      </c>
      <c r="CG294" s="62">
        <v>0</v>
      </c>
      <c r="CH294" s="62">
        <v>0</v>
      </c>
      <c r="CI294" s="62">
        <v>0</v>
      </c>
      <c r="CJ294" s="62">
        <v>0</v>
      </c>
      <c r="CK294" s="62">
        <v>0</v>
      </c>
      <c r="CL294" s="62">
        <v>0</v>
      </c>
      <c r="CM294" s="62">
        <v>0</v>
      </c>
      <c r="CN294" s="62">
        <v>0</v>
      </c>
      <c r="CO294" s="62">
        <v>0</v>
      </c>
      <c r="CP294" s="62">
        <v>0</v>
      </c>
      <c r="CQ294" s="62">
        <v>0</v>
      </c>
      <c r="CR294" s="62">
        <v>0</v>
      </c>
      <c r="CS294" s="62">
        <v>0.25</v>
      </c>
      <c r="CT294" s="62">
        <v>0</v>
      </c>
      <c r="CU294" s="62">
        <v>0</v>
      </c>
      <c r="CV294" s="62">
        <v>70</v>
      </c>
      <c r="CW294" s="62">
        <f t="shared" si="4"/>
        <v>74</v>
      </c>
      <c r="CX294" s="68">
        <f t="shared" si="5"/>
        <v>101</v>
      </c>
      <c r="CY294" s="92">
        <f t="shared" si="3"/>
        <v>105</v>
      </c>
      <c r="CZ294" s="62">
        <v>0</v>
      </c>
      <c r="DA294" s="62"/>
      <c r="DB294" s="62"/>
    </row>
    <row r="295" spans="1:106" s="57" customFormat="1" ht="15.75" customHeight="1" x14ac:dyDescent="0.3">
      <c r="A295" s="57" t="s">
        <v>1811</v>
      </c>
      <c r="B295" s="57" t="s">
        <v>1842</v>
      </c>
      <c r="C295" s="57" t="s">
        <v>1814</v>
      </c>
      <c r="D295" s="57">
        <v>2021</v>
      </c>
      <c r="E295" s="85">
        <v>44364</v>
      </c>
      <c r="F295" s="62" t="s">
        <v>19</v>
      </c>
      <c r="G295" s="62" t="s">
        <v>41</v>
      </c>
      <c r="H295" s="63" t="s">
        <v>22</v>
      </c>
      <c r="I295" s="63" t="s">
        <v>22</v>
      </c>
      <c r="J295" s="63" t="s">
        <v>21</v>
      </c>
      <c r="K295" s="63" t="s">
        <v>22</v>
      </c>
      <c r="L295" s="63" t="s">
        <v>21</v>
      </c>
      <c r="M295" s="62">
        <v>0.25</v>
      </c>
      <c r="N295" s="62">
        <v>0.25</v>
      </c>
      <c r="O295" s="62">
        <v>5</v>
      </c>
      <c r="P295" s="62">
        <v>0.25</v>
      </c>
      <c r="Q295" s="62">
        <v>25</v>
      </c>
      <c r="R295" s="62">
        <v>1</v>
      </c>
      <c r="S295" s="62">
        <v>0</v>
      </c>
      <c r="T295" s="62">
        <v>0</v>
      </c>
      <c r="U295" s="62">
        <v>0.25</v>
      </c>
      <c r="V295" s="62">
        <v>0.25</v>
      </c>
      <c r="W295" s="62">
        <v>0</v>
      </c>
      <c r="X295" s="62">
        <v>0</v>
      </c>
      <c r="Y295" s="62">
        <v>45</v>
      </c>
      <c r="Z295" s="62">
        <v>0</v>
      </c>
      <c r="AA295" s="62">
        <v>0</v>
      </c>
      <c r="AB295" s="62">
        <v>0</v>
      </c>
      <c r="AC295" s="62">
        <v>6</v>
      </c>
      <c r="AD295" s="62">
        <v>0</v>
      </c>
      <c r="AE295" s="62">
        <v>11</v>
      </c>
      <c r="AF295" s="62">
        <v>0.25</v>
      </c>
      <c r="AG295" s="62">
        <v>0</v>
      </c>
      <c r="AH295" s="62">
        <v>0</v>
      </c>
      <c r="AI295" s="62">
        <v>0</v>
      </c>
      <c r="AJ295" s="62">
        <v>0.25</v>
      </c>
      <c r="AK295" s="62">
        <v>0</v>
      </c>
      <c r="AL295" s="62">
        <v>0</v>
      </c>
      <c r="AM295" s="62">
        <v>0</v>
      </c>
      <c r="AN295" s="62">
        <v>0</v>
      </c>
      <c r="AO295" s="62">
        <v>0</v>
      </c>
      <c r="AP295" s="62">
        <v>0</v>
      </c>
      <c r="AQ295" s="62">
        <v>0</v>
      </c>
      <c r="AR295" s="62">
        <v>0</v>
      </c>
      <c r="AS295" s="62">
        <v>0</v>
      </c>
      <c r="AT295" s="62">
        <v>0</v>
      </c>
      <c r="AU295" s="62">
        <v>0</v>
      </c>
      <c r="AV295" s="62">
        <v>0</v>
      </c>
      <c r="AW295" s="62">
        <v>0</v>
      </c>
      <c r="AX295" s="62">
        <v>0</v>
      </c>
      <c r="AY295" s="62">
        <v>0</v>
      </c>
      <c r="AZ295" s="62">
        <v>0</v>
      </c>
      <c r="BA295" s="62">
        <v>0</v>
      </c>
      <c r="BB295" s="62">
        <v>0</v>
      </c>
      <c r="BC295" s="62">
        <v>0.25</v>
      </c>
      <c r="BD295" s="62">
        <v>0</v>
      </c>
      <c r="BE295" s="62">
        <v>0.25</v>
      </c>
      <c r="BF295" s="62">
        <v>0</v>
      </c>
      <c r="BG295" s="62">
        <v>0</v>
      </c>
      <c r="BH295" s="62">
        <v>0</v>
      </c>
      <c r="BI295" s="62">
        <v>0</v>
      </c>
      <c r="BJ295" s="62">
        <v>0</v>
      </c>
      <c r="BK295" s="62">
        <v>0</v>
      </c>
      <c r="BL295" s="62">
        <v>0</v>
      </c>
      <c r="BM295" s="62">
        <v>0</v>
      </c>
      <c r="BN295" s="62">
        <v>2</v>
      </c>
      <c r="BO295" s="62">
        <v>0</v>
      </c>
      <c r="BP295" s="62">
        <v>7</v>
      </c>
      <c r="BQ295" s="62">
        <v>0</v>
      </c>
      <c r="BR295" s="62">
        <v>0</v>
      </c>
      <c r="BS295" s="62">
        <v>0</v>
      </c>
      <c r="BT295" s="62">
        <v>0.25</v>
      </c>
      <c r="BU295" s="62">
        <v>4</v>
      </c>
      <c r="BV295" s="62">
        <v>0</v>
      </c>
      <c r="BW295" s="62">
        <v>0</v>
      </c>
      <c r="BX295" s="62">
        <v>0</v>
      </c>
      <c r="BY295" s="62">
        <v>0</v>
      </c>
      <c r="BZ295" s="62">
        <v>0</v>
      </c>
      <c r="CA295" s="62">
        <v>0</v>
      </c>
      <c r="CB295" s="62">
        <v>0</v>
      </c>
      <c r="CC295" s="62">
        <v>0</v>
      </c>
      <c r="CD295" s="62">
        <v>0</v>
      </c>
      <c r="CE295" s="62">
        <v>0</v>
      </c>
      <c r="CF295" s="62">
        <v>0</v>
      </c>
      <c r="CG295" s="62">
        <v>0</v>
      </c>
      <c r="CH295" s="62">
        <v>0</v>
      </c>
      <c r="CI295" s="62">
        <v>0</v>
      </c>
      <c r="CJ295" s="62">
        <v>0</v>
      </c>
      <c r="CK295" s="62">
        <v>0</v>
      </c>
      <c r="CL295" s="62">
        <v>0</v>
      </c>
      <c r="CM295" s="62">
        <v>0</v>
      </c>
      <c r="CN295" s="62">
        <v>0</v>
      </c>
      <c r="CO295" s="62">
        <v>0</v>
      </c>
      <c r="CP295" s="62">
        <v>0</v>
      </c>
      <c r="CQ295" s="62">
        <v>0</v>
      </c>
      <c r="CR295" s="62">
        <v>0</v>
      </c>
      <c r="CS295" s="62">
        <v>0.25</v>
      </c>
      <c r="CT295" s="62">
        <v>0</v>
      </c>
      <c r="CU295" s="62">
        <v>0</v>
      </c>
      <c r="CV295" s="62">
        <v>70</v>
      </c>
      <c r="CW295" s="62">
        <f t="shared" si="4"/>
        <v>77</v>
      </c>
      <c r="CX295" s="68">
        <f t="shared" si="5"/>
        <v>101.75</v>
      </c>
      <c r="CY295" s="92">
        <f t="shared" si="3"/>
        <v>108.75</v>
      </c>
      <c r="CZ295" s="62">
        <v>10</v>
      </c>
      <c r="DA295" s="62"/>
      <c r="DB295" s="62"/>
    </row>
    <row r="296" spans="1:106" s="57" customFormat="1" ht="15.75" customHeight="1" x14ac:dyDescent="0.3">
      <c r="A296" s="57" t="s">
        <v>1811</v>
      </c>
      <c r="B296" s="57" t="s">
        <v>1824</v>
      </c>
      <c r="C296" s="57" t="s">
        <v>1814</v>
      </c>
      <c r="D296" s="57">
        <v>2021</v>
      </c>
      <c r="E296" s="85">
        <v>44364</v>
      </c>
      <c r="F296" s="62" t="s">
        <v>19</v>
      </c>
      <c r="G296" s="62" t="s">
        <v>44</v>
      </c>
      <c r="H296" s="63" t="s">
        <v>45</v>
      </c>
      <c r="I296" s="63" t="s">
        <v>45</v>
      </c>
      <c r="J296" s="63" t="s">
        <v>45</v>
      </c>
      <c r="K296" s="63" t="s">
        <v>45</v>
      </c>
      <c r="L296" s="63" t="s">
        <v>45</v>
      </c>
      <c r="M296" s="62">
        <v>0</v>
      </c>
      <c r="N296" s="62">
        <v>0.25</v>
      </c>
      <c r="O296" s="62">
        <v>1</v>
      </c>
      <c r="P296" s="62">
        <v>0.25</v>
      </c>
      <c r="Q296" s="62">
        <v>26</v>
      </c>
      <c r="R296" s="62">
        <v>2</v>
      </c>
      <c r="S296" s="62">
        <v>0</v>
      </c>
      <c r="T296" s="62">
        <v>0</v>
      </c>
      <c r="U296" s="62">
        <v>0.25</v>
      </c>
      <c r="V296" s="62">
        <v>0</v>
      </c>
      <c r="W296" s="62">
        <v>0</v>
      </c>
      <c r="X296" s="62">
        <v>0</v>
      </c>
      <c r="Y296" s="62">
        <v>10</v>
      </c>
      <c r="Z296" s="62">
        <v>0</v>
      </c>
      <c r="AA296" s="62">
        <v>0</v>
      </c>
      <c r="AB296" s="62">
        <v>0</v>
      </c>
      <c r="AC296" s="62">
        <v>12</v>
      </c>
      <c r="AD296" s="62">
        <v>0</v>
      </c>
      <c r="AE296" s="62">
        <v>30</v>
      </c>
      <c r="AF296" s="62">
        <v>0.25</v>
      </c>
      <c r="AG296" s="62">
        <v>0</v>
      </c>
      <c r="AH296" s="62">
        <v>0</v>
      </c>
      <c r="AI296" s="62">
        <v>0</v>
      </c>
      <c r="AJ296" s="62">
        <v>0.25</v>
      </c>
      <c r="AK296" s="62">
        <v>0</v>
      </c>
      <c r="AL296" s="62">
        <v>0</v>
      </c>
      <c r="AM296" s="62">
        <v>0</v>
      </c>
      <c r="AN296" s="62">
        <v>0</v>
      </c>
      <c r="AO296" s="62">
        <v>0</v>
      </c>
      <c r="AP296" s="62">
        <v>0</v>
      </c>
      <c r="AQ296" s="62">
        <v>0</v>
      </c>
      <c r="AR296" s="62">
        <v>0</v>
      </c>
      <c r="AS296" s="62">
        <v>0</v>
      </c>
      <c r="AT296" s="62">
        <v>0</v>
      </c>
      <c r="AU296" s="62">
        <v>0</v>
      </c>
      <c r="AV296" s="62">
        <v>0</v>
      </c>
      <c r="AW296" s="62">
        <v>0</v>
      </c>
      <c r="AX296" s="62">
        <v>0</v>
      </c>
      <c r="AY296" s="62">
        <v>0</v>
      </c>
      <c r="AZ296" s="62">
        <v>0</v>
      </c>
      <c r="BA296" s="62">
        <v>0</v>
      </c>
      <c r="BB296" s="62">
        <v>0</v>
      </c>
      <c r="BC296" s="62">
        <v>0.25</v>
      </c>
      <c r="BD296" s="62">
        <v>0</v>
      </c>
      <c r="BE296" s="62">
        <v>0</v>
      </c>
      <c r="BF296" s="62">
        <v>0</v>
      </c>
      <c r="BG296" s="62">
        <v>0</v>
      </c>
      <c r="BH296" s="62">
        <v>0</v>
      </c>
      <c r="BI296" s="62">
        <v>0</v>
      </c>
      <c r="BJ296" s="62">
        <v>0</v>
      </c>
      <c r="BK296" s="62">
        <v>0</v>
      </c>
      <c r="BL296" s="62">
        <v>0</v>
      </c>
      <c r="BM296" s="62">
        <v>0</v>
      </c>
      <c r="BN296" s="62">
        <v>0</v>
      </c>
      <c r="BO296" s="62">
        <v>0</v>
      </c>
      <c r="BP296" s="62">
        <v>6</v>
      </c>
      <c r="BQ296" s="62">
        <v>0</v>
      </c>
      <c r="BR296" s="62">
        <v>0</v>
      </c>
      <c r="BS296" s="62">
        <v>0</v>
      </c>
      <c r="BT296" s="62">
        <v>0.25</v>
      </c>
      <c r="BU296" s="62">
        <v>2</v>
      </c>
      <c r="BV296" s="62">
        <v>0</v>
      </c>
      <c r="BW296" s="62">
        <v>0</v>
      </c>
      <c r="BX296" s="62">
        <v>3</v>
      </c>
      <c r="BY296" s="62">
        <v>0</v>
      </c>
      <c r="BZ296" s="62">
        <v>0</v>
      </c>
      <c r="CA296" s="62">
        <v>0</v>
      </c>
      <c r="CB296" s="62">
        <v>0</v>
      </c>
      <c r="CC296" s="62">
        <v>0</v>
      </c>
      <c r="CD296" s="62">
        <v>0</v>
      </c>
      <c r="CE296" s="62">
        <v>0</v>
      </c>
      <c r="CF296" s="62">
        <v>0</v>
      </c>
      <c r="CG296" s="62">
        <v>0</v>
      </c>
      <c r="CH296" s="62">
        <v>0</v>
      </c>
      <c r="CI296" s="62">
        <v>0</v>
      </c>
      <c r="CJ296" s="62">
        <v>0</v>
      </c>
      <c r="CK296" s="62">
        <v>0</v>
      </c>
      <c r="CL296" s="62">
        <v>0</v>
      </c>
      <c r="CM296" s="62">
        <v>0</v>
      </c>
      <c r="CN296" s="62">
        <v>0</v>
      </c>
      <c r="CO296" s="62">
        <v>0</v>
      </c>
      <c r="CP296" s="62">
        <v>0</v>
      </c>
      <c r="CQ296" s="62">
        <v>0</v>
      </c>
      <c r="CR296" s="62">
        <v>0</v>
      </c>
      <c r="CS296" s="62">
        <v>0.25</v>
      </c>
      <c r="CT296" s="62">
        <v>0</v>
      </c>
      <c r="CU296" s="62">
        <v>0</v>
      </c>
      <c r="CV296" s="62">
        <v>69</v>
      </c>
      <c r="CW296" s="62">
        <f t="shared" si="4"/>
        <v>64.5</v>
      </c>
      <c r="CX296" s="68">
        <f t="shared" si="5"/>
        <v>98.5</v>
      </c>
      <c r="CY296" s="92">
        <f t="shared" si="3"/>
        <v>94</v>
      </c>
      <c r="CZ296" s="62">
        <v>0</v>
      </c>
      <c r="DA296" s="62"/>
      <c r="DB296" s="62"/>
    </row>
    <row r="297" spans="1:106" s="57" customFormat="1" ht="15.75" customHeight="1" x14ac:dyDescent="0.3">
      <c r="A297" s="57" t="s">
        <v>1811</v>
      </c>
      <c r="B297" s="57" t="s">
        <v>1824</v>
      </c>
      <c r="C297" s="57" t="s">
        <v>1814</v>
      </c>
      <c r="D297" s="57">
        <v>2021</v>
      </c>
      <c r="E297" s="85">
        <v>44364</v>
      </c>
      <c r="F297" s="62" t="s">
        <v>19</v>
      </c>
      <c r="G297" s="62" t="s">
        <v>48</v>
      </c>
      <c r="H297" s="63" t="s">
        <v>27</v>
      </c>
      <c r="I297" s="63" t="s">
        <v>27</v>
      </c>
      <c r="J297" s="63" t="s">
        <v>26</v>
      </c>
      <c r="K297" s="63" t="s">
        <v>27</v>
      </c>
      <c r="L297" s="63" t="s">
        <v>26</v>
      </c>
      <c r="M297" s="62">
        <v>0.25</v>
      </c>
      <c r="N297" s="62">
        <v>0.25</v>
      </c>
      <c r="O297" s="62">
        <v>3</v>
      </c>
      <c r="P297" s="62">
        <v>0</v>
      </c>
      <c r="Q297" s="62">
        <v>12</v>
      </c>
      <c r="R297" s="62">
        <v>3</v>
      </c>
      <c r="S297" s="62">
        <v>0</v>
      </c>
      <c r="T297" s="62">
        <v>0</v>
      </c>
      <c r="U297" s="62">
        <v>0.25</v>
      </c>
      <c r="V297" s="62">
        <v>0.25</v>
      </c>
      <c r="W297" s="62">
        <v>0</v>
      </c>
      <c r="X297" s="62">
        <v>0</v>
      </c>
      <c r="Y297" s="62">
        <v>45</v>
      </c>
      <c r="Z297" s="62">
        <v>0</v>
      </c>
      <c r="AA297" s="62">
        <v>0</v>
      </c>
      <c r="AB297" s="62">
        <v>0</v>
      </c>
      <c r="AC297" s="62">
        <v>10</v>
      </c>
      <c r="AD297" s="62">
        <v>0</v>
      </c>
      <c r="AE297" s="62">
        <v>16</v>
      </c>
      <c r="AF297" s="62">
        <v>0.25</v>
      </c>
      <c r="AG297" s="62">
        <v>0</v>
      </c>
      <c r="AH297" s="62">
        <v>0</v>
      </c>
      <c r="AI297" s="62">
        <v>0</v>
      </c>
      <c r="AJ297" s="62">
        <v>0.25</v>
      </c>
      <c r="AK297" s="62">
        <v>0</v>
      </c>
      <c r="AL297" s="62">
        <v>0</v>
      </c>
      <c r="AM297" s="62">
        <v>0</v>
      </c>
      <c r="AN297" s="62">
        <v>0</v>
      </c>
      <c r="AO297" s="62">
        <v>0</v>
      </c>
      <c r="AP297" s="62">
        <v>0</v>
      </c>
      <c r="AQ297" s="62">
        <v>0</v>
      </c>
      <c r="AR297" s="62">
        <v>0</v>
      </c>
      <c r="AS297" s="62">
        <v>0</v>
      </c>
      <c r="AT297" s="62">
        <v>0</v>
      </c>
      <c r="AU297" s="62">
        <v>0</v>
      </c>
      <c r="AV297" s="62">
        <v>0</v>
      </c>
      <c r="AW297" s="62">
        <v>0</v>
      </c>
      <c r="AX297" s="62">
        <v>0</v>
      </c>
      <c r="AY297" s="62">
        <v>0</v>
      </c>
      <c r="AZ297" s="62">
        <v>0</v>
      </c>
      <c r="BA297" s="62">
        <v>0</v>
      </c>
      <c r="BB297" s="62">
        <v>0</v>
      </c>
      <c r="BC297" s="62">
        <v>0.25</v>
      </c>
      <c r="BD297" s="62">
        <v>0</v>
      </c>
      <c r="BE297" s="62">
        <v>0</v>
      </c>
      <c r="BF297" s="62">
        <v>0</v>
      </c>
      <c r="BG297" s="62">
        <v>0</v>
      </c>
      <c r="BH297" s="62">
        <v>0</v>
      </c>
      <c r="BI297" s="62">
        <v>0</v>
      </c>
      <c r="BJ297" s="62">
        <v>0</v>
      </c>
      <c r="BK297" s="62">
        <v>0</v>
      </c>
      <c r="BL297" s="62">
        <v>0</v>
      </c>
      <c r="BM297" s="62">
        <v>0</v>
      </c>
      <c r="BN297" s="62">
        <v>0.25</v>
      </c>
      <c r="BO297" s="62">
        <v>0</v>
      </c>
      <c r="BP297" s="62">
        <v>8</v>
      </c>
      <c r="BQ297" s="62">
        <v>0</v>
      </c>
      <c r="BR297" s="62">
        <v>0</v>
      </c>
      <c r="BS297" s="62">
        <v>0</v>
      </c>
      <c r="BT297" s="62">
        <v>0.25</v>
      </c>
      <c r="BU297" s="62">
        <v>5</v>
      </c>
      <c r="BV297" s="62">
        <v>0</v>
      </c>
      <c r="BW297" s="62">
        <v>0</v>
      </c>
      <c r="BX297" s="62">
        <v>2</v>
      </c>
      <c r="BY297" s="62">
        <v>0</v>
      </c>
      <c r="BZ297" s="62">
        <v>0</v>
      </c>
      <c r="CA297" s="62">
        <v>0</v>
      </c>
      <c r="CB297" s="62">
        <v>0</v>
      </c>
      <c r="CC297" s="62">
        <v>0</v>
      </c>
      <c r="CD297" s="62">
        <v>0</v>
      </c>
      <c r="CE297" s="62">
        <v>0</v>
      </c>
      <c r="CF297" s="62">
        <v>0</v>
      </c>
      <c r="CG297" s="62">
        <v>0</v>
      </c>
      <c r="CH297" s="62">
        <v>0</v>
      </c>
      <c r="CI297" s="62">
        <v>0</v>
      </c>
      <c r="CJ297" s="62">
        <v>0</v>
      </c>
      <c r="CK297" s="62">
        <v>0</v>
      </c>
      <c r="CL297" s="62">
        <v>0</v>
      </c>
      <c r="CM297" s="62">
        <v>0</v>
      </c>
      <c r="CN297" s="62">
        <v>0</v>
      </c>
      <c r="CO297" s="62">
        <v>0</v>
      </c>
      <c r="CP297" s="62">
        <v>0</v>
      </c>
      <c r="CQ297" s="62">
        <v>0</v>
      </c>
      <c r="CR297" s="62">
        <v>0</v>
      </c>
      <c r="CS297" s="62">
        <v>0.25</v>
      </c>
      <c r="CT297" s="62">
        <v>0</v>
      </c>
      <c r="CU297" s="62">
        <v>0</v>
      </c>
      <c r="CV297" s="62">
        <v>80</v>
      </c>
      <c r="CW297" s="62">
        <f t="shared" si="4"/>
        <v>88</v>
      </c>
      <c r="CX297" s="68">
        <f t="shared" si="5"/>
        <v>98.5</v>
      </c>
      <c r="CY297" s="92">
        <f t="shared" si="3"/>
        <v>106.5</v>
      </c>
      <c r="CZ297" s="62">
        <v>1</v>
      </c>
      <c r="DA297" s="62"/>
      <c r="DB297" s="62"/>
    </row>
    <row r="298" spans="1:106" s="57" customFormat="1" ht="15.75" customHeight="1" x14ac:dyDescent="0.3">
      <c r="A298" s="57" t="s">
        <v>1811</v>
      </c>
      <c r="B298" s="57" t="s">
        <v>1824</v>
      </c>
      <c r="C298" s="57" t="s">
        <v>1814</v>
      </c>
      <c r="D298" s="57">
        <v>2021</v>
      </c>
      <c r="E298" s="85">
        <v>44364</v>
      </c>
      <c r="F298" s="62" t="s">
        <v>19</v>
      </c>
      <c r="G298" s="62" t="s">
        <v>52</v>
      </c>
      <c r="H298" s="63" t="s">
        <v>31</v>
      </c>
      <c r="I298" s="63" t="s">
        <v>31</v>
      </c>
      <c r="J298" s="63" t="s">
        <v>31</v>
      </c>
      <c r="K298" s="63" t="s">
        <v>31</v>
      </c>
      <c r="L298" s="63" t="s">
        <v>31</v>
      </c>
      <c r="M298" s="62">
        <v>0.25</v>
      </c>
      <c r="N298" s="62">
        <v>0</v>
      </c>
      <c r="O298" s="62">
        <v>2</v>
      </c>
      <c r="P298" s="62">
        <v>0</v>
      </c>
      <c r="Q298" s="62">
        <v>32</v>
      </c>
      <c r="R298" s="62">
        <v>0.5</v>
      </c>
      <c r="S298" s="62">
        <v>0</v>
      </c>
      <c r="T298" s="62">
        <v>0</v>
      </c>
      <c r="U298" s="62">
        <v>0.25</v>
      </c>
      <c r="V298" s="62">
        <v>0</v>
      </c>
      <c r="W298" s="62">
        <v>0</v>
      </c>
      <c r="X298" s="62">
        <v>0</v>
      </c>
      <c r="Y298" s="62">
        <v>19</v>
      </c>
      <c r="Z298" s="62">
        <v>0</v>
      </c>
      <c r="AA298" s="62">
        <v>0</v>
      </c>
      <c r="AB298" s="62">
        <v>0</v>
      </c>
      <c r="AC298" s="62">
        <v>1</v>
      </c>
      <c r="AD298" s="62">
        <v>0</v>
      </c>
      <c r="AE298" s="62">
        <v>18</v>
      </c>
      <c r="AF298" s="62">
        <v>0.25</v>
      </c>
      <c r="AG298" s="62">
        <v>0</v>
      </c>
      <c r="AH298" s="62">
        <v>0</v>
      </c>
      <c r="AI298" s="62">
        <v>0</v>
      </c>
      <c r="AJ298" s="62">
        <v>0.25</v>
      </c>
      <c r="AK298" s="62">
        <v>0</v>
      </c>
      <c r="AL298" s="62">
        <v>0</v>
      </c>
      <c r="AM298" s="62">
        <v>0</v>
      </c>
      <c r="AN298" s="62">
        <v>0</v>
      </c>
      <c r="AO298" s="62">
        <v>0</v>
      </c>
      <c r="AP298" s="62">
        <v>0</v>
      </c>
      <c r="AQ298" s="62">
        <v>0</v>
      </c>
      <c r="AR298" s="62">
        <v>0</v>
      </c>
      <c r="AS298" s="62">
        <v>0</v>
      </c>
      <c r="AT298" s="62">
        <v>0</v>
      </c>
      <c r="AU298" s="62">
        <v>0</v>
      </c>
      <c r="AV298" s="62">
        <v>0</v>
      </c>
      <c r="AW298" s="62">
        <v>0</v>
      </c>
      <c r="AX298" s="62">
        <v>0</v>
      </c>
      <c r="AY298" s="62">
        <v>0</v>
      </c>
      <c r="AZ298" s="62">
        <v>0</v>
      </c>
      <c r="BA298" s="62">
        <v>0</v>
      </c>
      <c r="BB298" s="62">
        <v>0</v>
      </c>
      <c r="BC298" s="62">
        <v>0</v>
      </c>
      <c r="BD298" s="62">
        <v>0</v>
      </c>
      <c r="BE298" s="62">
        <v>0.25</v>
      </c>
      <c r="BF298" s="62">
        <v>0</v>
      </c>
      <c r="BG298" s="62">
        <v>0</v>
      </c>
      <c r="BH298" s="62">
        <v>0</v>
      </c>
      <c r="BI298" s="62">
        <v>0</v>
      </c>
      <c r="BJ298" s="62">
        <v>0</v>
      </c>
      <c r="BK298" s="62">
        <v>0</v>
      </c>
      <c r="BL298" s="62">
        <v>0</v>
      </c>
      <c r="BM298" s="62">
        <v>0</v>
      </c>
      <c r="BN298" s="62">
        <v>0</v>
      </c>
      <c r="BO298" s="62">
        <v>0</v>
      </c>
      <c r="BP298" s="62">
        <v>10</v>
      </c>
      <c r="BQ298" s="62">
        <v>0</v>
      </c>
      <c r="BR298" s="62">
        <v>0</v>
      </c>
      <c r="BS298" s="62">
        <v>0</v>
      </c>
      <c r="BT298" s="62">
        <v>0.25</v>
      </c>
      <c r="BU298" s="62">
        <v>9</v>
      </c>
      <c r="BV298" s="62">
        <v>0</v>
      </c>
      <c r="BW298" s="62">
        <v>0</v>
      </c>
      <c r="BX298" s="62">
        <v>2</v>
      </c>
      <c r="BY298" s="62">
        <v>0</v>
      </c>
      <c r="BZ298" s="62">
        <v>0</v>
      </c>
      <c r="CA298" s="62">
        <v>0</v>
      </c>
      <c r="CB298" s="62">
        <v>0</v>
      </c>
      <c r="CC298" s="62">
        <v>0</v>
      </c>
      <c r="CD298" s="62">
        <v>0</v>
      </c>
      <c r="CE298" s="62">
        <v>0</v>
      </c>
      <c r="CF298" s="62">
        <v>0</v>
      </c>
      <c r="CG298" s="62">
        <v>0</v>
      </c>
      <c r="CH298" s="62">
        <v>0</v>
      </c>
      <c r="CI298" s="62">
        <v>0.5</v>
      </c>
      <c r="CJ298" s="62">
        <v>0</v>
      </c>
      <c r="CK298" s="62">
        <v>0</v>
      </c>
      <c r="CL298" s="62">
        <v>0</v>
      </c>
      <c r="CM298" s="62">
        <v>0</v>
      </c>
      <c r="CN298" s="62">
        <v>0</v>
      </c>
      <c r="CO298" s="62">
        <v>0</v>
      </c>
      <c r="CP298" s="62">
        <v>0</v>
      </c>
      <c r="CQ298" s="62">
        <v>0</v>
      </c>
      <c r="CR298" s="62">
        <v>0</v>
      </c>
      <c r="CS298" s="62">
        <v>0.25</v>
      </c>
      <c r="CT298" s="62">
        <v>0</v>
      </c>
      <c r="CU298" s="62">
        <v>0</v>
      </c>
      <c r="CV298" s="62">
        <v>61</v>
      </c>
      <c r="CW298" s="62">
        <f t="shared" si="4"/>
        <v>61</v>
      </c>
      <c r="CX298" s="68">
        <f t="shared" si="5"/>
        <v>95.75</v>
      </c>
      <c r="CY298" s="92">
        <f t="shared" si="3"/>
        <v>95.75</v>
      </c>
      <c r="CZ298" s="62">
        <v>0</v>
      </c>
      <c r="DA298" s="62"/>
      <c r="DB298" s="62"/>
    </row>
    <row r="299" spans="1:106" s="57" customFormat="1" ht="15.75" customHeight="1" x14ac:dyDescent="0.3">
      <c r="A299" s="57" t="s">
        <v>1811</v>
      </c>
      <c r="B299" s="57" t="s">
        <v>1825</v>
      </c>
      <c r="C299" s="57" t="s">
        <v>1812</v>
      </c>
      <c r="D299" s="57">
        <v>2021</v>
      </c>
      <c r="E299" s="85">
        <v>44364</v>
      </c>
      <c r="F299" s="62" t="s">
        <v>19</v>
      </c>
      <c r="G299" s="62" t="s">
        <v>55</v>
      </c>
      <c r="H299" s="63" t="s">
        <v>26</v>
      </c>
      <c r="I299" s="63" t="s">
        <v>26</v>
      </c>
      <c r="J299" s="63" t="s">
        <v>27</v>
      </c>
      <c r="K299" s="63" t="s">
        <v>26</v>
      </c>
      <c r="L299" s="63" t="s">
        <v>27</v>
      </c>
      <c r="M299" s="62">
        <v>0.25</v>
      </c>
      <c r="N299" s="62">
        <v>1</v>
      </c>
      <c r="O299" s="62">
        <v>3</v>
      </c>
      <c r="P299" s="62">
        <v>0.25</v>
      </c>
      <c r="Q299" s="62">
        <v>33</v>
      </c>
      <c r="R299" s="62">
        <v>6</v>
      </c>
      <c r="S299" s="62">
        <v>0</v>
      </c>
      <c r="T299" s="62">
        <v>0</v>
      </c>
      <c r="U299" s="62">
        <v>0</v>
      </c>
      <c r="V299" s="62">
        <v>0.25</v>
      </c>
      <c r="W299" s="62">
        <v>0</v>
      </c>
      <c r="X299" s="62">
        <v>0</v>
      </c>
      <c r="Y299" s="62">
        <v>20</v>
      </c>
      <c r="Z299" s="62">
        <v>0</v>
      </c>
      <c r="AA299" s="62">
        <v>0</v>
      </c>
      <c r="AB299" s="62">
        <v>0</v>
      </c>
      <c r="AC299" s="62">
        <v>2</v>
      </c>
      <c r="AD299" s="62">
        <v>0</v>
      </c>
      <c r="AE299" s="62">
        <v>9</v>
      </c>
      <c r="AF299" s="62">
        <v>0</v>
      </c>
      <c r="AG299" s="62">
        <v>0</v>
      </c>
      <c r="AH299" s="62">
        <v>0</v>
      </c>
      <c r="AI299" s="62">
        <v>0</v>
      </c>
      <c r="AJ299" s="62">
        <v>0.25</v>
      </c>
      <c r="AK299" s="62">
        <v>0</v>
      </c>
      <c r="AL299" s="62">
        <v>0</v>
      </c>
      <c r="AM299" s="62">
        <v>0.25</v>
      </c>
      <c r="AN299" s="62">
        <v>0</v>
      </c>
      <c r="AO299" s="62">
        <v>0</v>
      </c>
      <c r="AP299" s="62">
        <v>0</v>
      </c>
      <c r="AQ299" s="62">
        <v>0</v>
      </c>
      <c r="AR299" s="62">
        <v>0</v>
      </c>
      <c r="AS299" s="62">
        <v>0</v>
      </c>
      <c r="AT299" s="62">
        <v>0</v>
      </c>
      <c r="AU299" s="62">
        <v>0</v>
      </c>
      <c r="AV299" s="62">
        <v>0</v>
      </c>
      <c r="AW299" s="62">
        <v>0</v>
      </c>
      <c r="AX299" s="62">
        <v>0</v>
      </c>
      <c r="AY299" s="62">
        <v>0</v>
      </c>
      <c r="AZ299" s="62">
        <v>0</v>
      </c>
      <c r="BA299" s="62">
        <v>0.25</v>
      </c>
      <c r="BB299" s="62">
        <v>0</v>
      </c>
      <c r="BC299" s="62">
        <v>0.25</v>
      </c>
      <c r="BD299" s="62">
        <v>0</v>
      </c>
      <c r="BE299" s="62">
        <v>0.25</v>
      </c>
      <c r="BF299" s="62">
        <v>0</v>
      </c>
      <c r="BG299" s="62">
        <v>0</v>
      </c>
      <c r="BH299" s="62">
        <v>0</v>
      </c>
      <c r="BI299" s="62">
        <v>0</v>
      </c>
      <c r="BJ299" s="62">
        <v>0.25</v>
      </c>
      <c r="BK299" s="62">
        <v>0</v>
      </c>
      <c r="BL299" s="62">
        <v>0</v>
      </c>
      <c r="BM299" s="62">
        <v>0</v>
      </c>
      <c r="BN299" s="62">
        <v>3</v>
      </c>
      <c r="BO299" s="62">
        <v>0</v>
      </c>
      <c r="BP299" s="62">
        <v>12</v>
      </c>
      <c r="BQ299" s="62">
        <v>0</v>
      </c>
      <c r="BR299" s="62">
        <v>0</v>
      </c>
      <c r="BS299" s="62">
        <v>0</v>
      </c>
      <c r="BT299" s="62">
        <v>0.25</v>
      </c>
      <c r="BU299" s="62">
        <v>5</v>
      </c>
      <c r="BV299" s="62">
        <v>0</v>
      </c>
      <c r="BW299" s="62">
        <v>0</v>
      </c>
      <c r="BX299" s="62">
        <v>3</v>
      </c>
      <c r="BY299" s="62">
        <v>0</v>
      </c>
      <c r="BZ299" s="62">
        <v>0</v>
      </c>
      <c r="CA299" s="62">
        <v>0</v>
      </c>
      <c r="CB299" s="62">
        <v>0</v>
      </c>
      <c r="CC299" s="62">
        <v>0</v>
      </c>
      <c r="CD299" s="62">
        <v>0</v>
      </c>
      <c r="CE299" s="62">
        <v>0</v>
      </c>
      <c r="CF299" s="62">
        <v>0</v>
      </c>
      <c r="CG299" s="62">
        <v>0.25</v>
      </c>
      <c r="CH299" s="62">
        <v>0</v>
      </c>
      <c r="CI299" s="62">
        <v>0</v>
      </c>
      <c r="CJ299" s="62">
        <v>0</v>
      </c>
      <c r="CK299" s="62">
        <v>0</v>
      </c>
      <c r="CL299" s="62">
        <v>0.25</v>
      </c>
      <c r="CM299" s="62">
        <v>0</v>
      </c>
      <c r="CN299" s="62">
        <v>0</v>
      </c>
      <c r="CO299" s="62">
        <v>0</v>
      </c>
      <c r="CP299" s="62">
        <v>0</v>
      </c>
      <c r="CQ299" s="62">
        <v>0</v>
      </c>
      <c r="CR299" s="62">
        <v>0</v>
      </c>
      <c r="CS299" s="62">
        <v>0.25</v>
      </c>
      <c r="CT299" s="62">
        <v>0</v>
      </c>
      <c r="CU299" s="62">
        <v>0</v>
      </c>
      <c r="CV299" s="62">
        <v>60</v>
      </c>
      <c r="CW299" s="62">
        <f t="shared" si="4"/>
        <v>56.75</v>
      </c>
      <c r="CX299" s="68">
        <f t="shared" si="5"/>
        <v>103.5</v>
      </c>
      <c r="CY299" s="92">
        <f t="shared" si="3"/>
        <v>100.25</v>
      </c>
      <c r="CZ299" s="62">
        <v>16</v>
      </c>
      <c r="DA299" s="62"/>
      <c r="DB299" s="62"/>
    </row>
    <row r="300" spans="1:106" s="57" customFormat="1" ht="15.75" customHeight="1" x14ac:dyDescent="0.3">
      <c r="A300" s="57" t="s">
        <v>1811</v>
      </c>
      <c r="B300" s="57" t="s">
        <v>1825</v>
      </c>
      <c r="C300" s="57" t="s">
        <v>1820</v>
      </c>
      <c r="D300" s="57">
        <v>2021</v>
      </c>
      <c r="E300" s="85">
        <v>44364</v>
      </c>
      <c r="F300" s="62" t="s">
        <v>19</v>
      </c>
      <c r="G300" s="62" t="s">
        <v>57</v>
      </c>
      <c r="H300" s="63" t="s">
        <v>35</v>
      </c>
      <c r="I300" s="63" t="s">
        <v>31</v>
      </c>
      <c r="J300" s="63" t="s">
        <v>31</v>
      </c>
      <c r="K300" s="63" t="s">
        <v>31</v>
      </c>
      <c r="L300" s="63" t="s">
        <v>31</v>
      </c>
      <c r="M300" s="62">
        <v>0.25</v>
      </c>
      <c r="N300" s="62">
        <v>0.25</v>
      </c>
      <c r="O300" s="62">
        <v>0.25</v>
      </c>
      <c r="P300" s="62">
        <v>0</v>
      </c>
      <c r="Q300" s="62">
        <v>20</v>
      </c>
      <c r="R300" s="62">
        <v>3</v>
      </c>
      <c r="S300" s="62">
        <v>0</v>
      </c>
      <c r="T300" s="62">
        <v>0</v>
      </c>
      <c r="U300" s="62">
        <v>0</v>
      </c>
      <c r="V300" s="62">
        <v>0</v>
      </c>
      <c r="W300" s="62">
        <v>0</v>
      </c>
      <c r="X300" s="62">
        <v>0</v>
      </c>
      <c r="Y300" s="62">
        <v>12</v>
      </c>
      <c r="Z300" s="62">
        <v>0</v>
      </c>
      <c r="AA300" s="62">
        <v>0</v>
      </c>
      <c r="AB300" s="62">
        <v>0</v>
      </c>
      <c r="AC300" s="62">
        <v>1</v>
      </c>
      <c r="AD300" s="62">
        <v>0</v>
      </c>
      <c r="AE300" s="62">
        <v>40</v>
      </c>
      <c r="AF300" s="62">
        <v>0.25</v>
      </c>
      <c r="AG300" s="62">
        <v>0</v>
      </c>
      <c r="AH300" s="62">
        <v>0</v>
      </c>
      <c r="AI300" s="62">
        <v>0</v>
      </c>
      <c r="AJ300" s="62">
        <v>0</v>
      </c>
      <c r="AK300" s="62">
        <v>0</v>
      </c>
      <c r="AL300" s="62">
        <v>0</v>
      </c>
      <c r="AM300" s="62">
        <v>0</v>
      </c>
      <c r="AN300" s="62">
        <v>0</v>
      </c>
      <c r="AO300" s="62">
        <v>0</v>
      </c>
      <c r="AP300" s="62">
        <v>0</v>
      </c>
      <c r="AQ300" s="62">
        <v>0</v>
      </c>
      <c r="AR300" s="62">
        <v>0</v>
      </c>
      <c r="AS300" s="62">
        <v>0</v>
      </c>
      <c r="AT300" s="62">
        <v>0</v>
      </c>
      <c r="AU300" s="62">
        <v>0</v>
      </c>
      <c r="AV300" s="62">
        <v>0</v>
      </c>
      <c r="AW300" s="62">
        <v>6</v>
      </c>
      <c r="AX300" s="62">
        <v>0</v>
      </c>
      <c r="AY300" s="62">
        <v>0</v>
      </c>
      <c r="AZ300" s="62">
        <v>0</v>
      </c>
      <c r="BA300" s="62">
        <v>0</v>
      </c>
      <c r="BB300" s="62">
        <v>0</v>
      </c>
      <c r="BC300" s="62">
        <v>0</v>
      </c>
      <c r="BD300" s="62">
        <v>0</v>
      </c>
      <c r="BE300" s="62">
        <v>0.25</v>
      </c>
      <c r="BF300" s="62">
        <v>0</v>
      </c>
      <c r="BG300" s="62">
        <v>0</v>
      </c>
      <c r="BH300" s="62">
        <v>0</v>
      </c>
      <c r="BI300" s="62">
        <v>0</v>
      </c>
      <c r="BJ300" s="62">
        <v>0</v>
      </c>
      <c r="BK300" s="62">
        <v>0</v>
      </c>
      <c r="BL300" s="62">
        <v>0</v>
      </c>
      <c r="BM300" s="62">
        <v>0</v>
      </c>
      <c r="BN300" s="62">
        <v>2</v>
      </c>
      <c r="BO300" s="62">
        <v>0</v>
      </c>
      <c r="BP300" s="62">
        <v>10</v>
      </c>
      <c r="BQ300" s="62">
        <v>0</v>
      </c>
      <c r="BR300" s="62">
        <v>0</v>
      </c>
      <c r="BS300" s="62">
        <v>0</v>
      </c>
      <c r="BT300" s="62">
        <v>0</v>
      </c>
      <c r="BU300" s="62">
        <v>3</v>
      </c>
      <c r="BV300" s="62">
        <v>0</v>
      </c>
      <c r="BW300" s="62">
        <v>0</v>
      </c>
      <c r="BX300" s="62">
        <v>0</v>
      </c>
      <c r="BY300" s="62">
        <v>0</v>
      </c>
      <c r="BZ300" s="62">
        <v>0</v>
      </c>
      <c r="CA300" s="62">
        <v>0</v>
      </c>
      <c r="CB300" s="62">
        <v>0</v>
      </c>
      <c r="CC300" s="62">
        <v>0</v>
      </c>
      <c r="CD300" s="62">
        <v>0</v>
      </c>
      <c r="CE300" s="62">
        <v>0</v>
      </c>
      <c r="CF300" s="62">
        <v>0</v>
      </c>
      <c r="CG300" s="62">
        <v>0</v>
      </c>
      <c r="CH300" s="62">
        <v>0</v>
      </c>
      <c r="CI300" s="62">
        <v>0</v>
      </c>
      <c r="CJ300" s="62">
        <v>0</v>
      </c>
      <c r="CK300" s="62">
        <v>0</v>
      </c>
      <c r="CL300" s="62">
        <v>0</v>
      </c>
      <c r="CM300" s="62">
        <v>0</v>
      </c>
      <c r="CN300" s="62">
        <v>0</v>
      </c>
      <c r="CO300" s="62">
        <v>0</v>
      </c>
      <c r="CP300" s="62">
        <v>0</v>
      </c>
      <c r="CQ300" s="62">
        <v>0</v>
      </c>
      <c r="CR300" s="62">
        <v>0</v>
      </c>
      <c r="CS300" s="62">
        <v>0.25</v>
      </c>
      <c r="CT300" s="62">
        <v>0</v>
      </c>
      <c r="CU300" s="62">
        <v>0</v>
      </c>
      <c r="CV300" s="62">
        <v>75</v>
      </c>
      <c r="CW300" s="62">
        <f t="shared" si="4"/>
        <v>74.75</v>
      </c>
      <c r="CX300" s="68">
        <f t="shared" si="5"/>
        <v>98.75</v>
      </c>
      <c r="CY300" s="92">
        <f t="shared" si="3"/>
        <v>98.5</v>
      </c>
      <c r="CZ300" s="62">
        <v>9</v>
      </c>
      <c r="DA300" s="62"/>
      <c r="DB300" s="62"/>
    </row>
    <row r="301" spans="1:106" s="57" customFormat="1" ht="15.75" customHeight="1" x14ac:dyDescent="0.3">
      <c r="A301" s="57" t="s">
        <v>1811</v>
      </c>
      <c r="B301" s="57" t="s">
        <v>1825</v>
      </c>
      <c r="C301" s="57" t="s">
        <v>1820</v>
      </c>
      <c r="D301" s="57">
        <v>2021</v>
      </c>
      <c r="E301" s="85">
        <v>44364</v>
      </c>
      <c r="F301" s="62" t="s">
        <v>19</v>
      </c>
      <c r="G301" s="62" t="s">
        <v>61</v>
      </c>
      <c r="H301" s="63" t="s">
        <v>31</v>
      </c>
      <c r="I301" s="63" t="s">
        <v>31</v>
      </c>
      <c r="J301" s="63" t="s">
        <v>31</v>
      </c>
      <c r="K301" s="63" t="s">
        <v>31</v>
      </c>
      <c r="L301" s="63" t="s">
        <v>31</v>
      </c>
      <c r="M301" s="62">
        <v>0</v>
      </c>
      <c r="N301" s="62">
        <v>0</v>
      </c>
      <c r="O301" s="62">
        <v>3</v>
      </c>
      <c r="P301" s="62">
        <v>0</v>
      </c>
      <c r="Q301" s="62">
        <v>35</v>
      </c>
      <c r="R301" s="62">
        <v>1</v>
      </c>
      <c r="S301" s="62">
        <v>0</v>
      </c>
      <c r="T301" s="62">
        <v>0</v>
      </c>
      <c r="U301" s="62">
        <v>0</v>
      </c>
      <c r="V301" s="62">
        <v>0</v>
      </c>
      <c r="W301" s="62">
        <v>0</v>
      </c>
      <c r="X301" s="62">
        <v>0</v>
      </c>
      <c r="Y301" s="62">
        <v>0</v>
      </c>
      <c r="Z301" s="62">
        <v>0</v>
      </c>
      <c r="AA301" s="62">
        <v>0</v>
      </c>
      <c r="AB301" s="62">
        <v>0</v>
      </c>
      <c r="AC301" s="62">
        <v>3</v>
      </c>
      <c r="AD301" s="62">
        <v>0</v>
      </c>
      <c r="AE301" s="62">
        <v>35</v>
      </c>
      <c r="AF301" s="62">
        <v>0.25</v>
      </c>
      <c r="AG301" s="62">
        <v>0</v>
      </c>
      <c r="AH301" s="62">
        <v>0</v>
      </c>
      <c r="AI301" s="62">
        <v>0</v>
      </c>
      <c r="AJ301" s="62">
        <v>0</v>
      </c>
      <c r="AK301" s="62">
        <v>0</v>
      </c>
      <c r="AL301" s="62">
        <v>0</v>
      </c>
      <c r="AM301" s="62">
        <v>0</v>
      </c>
      <c r="AN301" s="62">
        <v>0</v>
      </c>
      <c r="AO301" s="62">
        <v>0</v>
      </c>
      <c r="AP301" s="62">
        <v>0</v>
      </c>
      <c r="AQ301" s="62">
        <v>0</v>
      </c>
      <c r="AR301" s="62">
        <v>0</v>
      </c>
      <c r="AS301" s="62">
        <v>0</v>
      </c>
      <c r="AT301" s="62">
        <v>0</v>
      </c>
      <c r="AU301" s="62">
        <v>0</v>
      </c>
      <c r="AV301" s="62">
        <v>0</v>
      </c>
      <c r="AW301" s="62">
        <v>4</v>
      </c>
      <c r="AX301" s="62">
        <v>0</v>
      </c>
      <c r="AY301" s="62">
        <v>0</v>
      </c>
      <c r="AZ301" s="62">
        <v>0</v>
      </c>
      <c r="BA301" s="62">
        <v>0</v>
      </c>
      <c r="BB301" s="62">
        <v>0</v>
      </c>
      <c r="BC301" s="62">
        <v>0.25</v>
      </c>
      <c r="BD301" s="62">
        <v>0</v>
      </c>
      <c r="BE301" s="62">
        <v>0</v>
      </c>
      <c r="BF301" s="62">
        <v>0</v>
      </c>
      <c r="BG301" s="62">
        <v>0</v>
      </c>
      <c r="BH301" s="62">
        <v>0</v>
      </c>
      <c r="BI301" s="62">
        <v>0</v>
      </c>
      <c r="BJ301" s="62">
        <v>0</v>
      </c>
      <c r="BK301" s="62">
        <v>0</v>
      </c>
      <c r="BL301" s="62">
        <v>0</v>
      </c>
      <c r="BM301" s="62">
        <v>0</v>
      </c>
      <c r="BN301" s="62">
        <v>0.5</v>
      </c>
      <c r="BO301" s="62">
        <v>0</v>
      </c>
      <c r="BP301" s="62">
        <v>6</v>
      </c>
      <c r="BQ301" s="62">
        <v>0</v>
      </c>
      <c r="BR301" s="62">
        <v>0</v>
      </c>
      <c r="BS301" s="62">
        <v>0</v>
      </c>
      <c r="BT301" s="62">
        <v>0</v>
      </c>
      <c r="BU301" s="62">
        <v>3</v>
      </c>
      <c r="BV301" s="62">
        <v>0</v>
      </c>
      <c r="BW301" s="62">
        <v>0</v>
      </c>
      <c r="BX301" s="62">
        <v>0</v>
      </c>
      <c r="BY301" s="62">
        <v>0</v>
      </c>
      <c r="BZ301" s="62">
        <v>20</v>
      </c>
      <c r="CA301" s="62">
        <v>0</v>
      </c>
      <c r="CB301" s="62">
        <v>0</v>
      </c>
      <c r="CC301" s="62">
        <v>0</v>
      </c>
      <c r="CD301" s="62">
        <v>0</v>
      </c>
      <c r="CE301" s="62">
        <v>0</v>
      </c>
      <c r="CF301" s="62">
        <v>0</v>
      </c>
      <c r="CG301" s="62">
        <v>0</v>
      </c>
      <c r="CH301" s="62">
        <v>0</v>
      </c>
      <c r="CI301" s="62">
        <v>0</v>
      </c>
      <c r="CJ301" s="62">
        <v>0</v>
      </c>
      <c r="CK301" s="62">
        <v>0</v>
      </c>
      <c r="CL301" s="62">
        <v>0</v>
      </c>
      <c r="CM301" s="62">
        <v>0</v>
      </c>
      <c r="CN301" s="62">
        <v>0</v>
      </c>
      <c r="CO301" s="62">
        <v>0</v>
      </c>
      <c r="CP301" s="62">
        <v>0</v>
      </c>
      <c r="CQ301" s="62">
        <v>0</v>
      </c>
      <c r="CR301" s="62">
        <v>0</v>
      </c>
      <c r="CS301" s="62">
        <v>0.25</v>
      </c>
      <c r="CT301" s="62">
        <v>0</v>
      </c>
      <c r="CU301" s="62">
        <v>0</v>
      </c>
      <c r="CV301" s="62">
        <v>65</v>
      </c>
      <c r="CW301" s="62">
        <f t="shared" si="4"/>
        <v>72.25</v>
      </c>
      <c r="CX301" s="68">
        <f t="shared" si="5"/>
        <v>104</v>
      </c>
      <c r="CY301" s="92">
        <f t="shared" si="3"/>
        <v>111.25</v>
      </c>
      <c r="CZ301" s="62">
        <v>3</v>
      </c>
      <c r="DA301" s="62"/>
      <c r="DB301" s="62"/>
    </row>
    <row r="302" spans="1:106" s="57" customFormat="1" ht="15.75" customHeight="1" x14ac:dyDescent="0.3">
      <c r="A302" s="57" t="s">
        <v>1811</v>
      </c>
      <c r="B302" s="57" t="s">
        <v>1825</v>
      </c>
      <c r="C302" s="57" t="s">
        <v>1820</v>
      </c>
      <c r="D302" s="57">
        <v>2021</v>
      </c>
      <c r="E302" s="85">
        <v>44364</v>
      </c>
      <c r="F302" s="62" t="s">
        <v>19</v>
      </c>
      <c r="G302" s="62" t="s">
        <v>64</v>
      </c>
      <c r="H302" s="63" t="s">
        <v>22</v>
      </c>
      <c r="I302" s="63" t="s">
        <v>22</v>
      </c>
      <c r="J302" s="63" t="s">
        <v>21</v>
      </c>
      <c r="K302" s="63" t="s">
        <v>22</v>
      </c>
      <c r="L302" s="63" t="s">
        <v>21</v>
      </c>
      <c r="M302" s="62">
        <v>0.25</v>
      </c>
      <c r="N302" s="62">
        <v>0.25</v>
      </c>
      <c r="O302" s="62">
        <v>8</v>
      </c>
      <c r="P302" s="62">
        <v>0</v>
      </c>
      <c r="Q302" s="62">
        <v>18</v>
      </c>
      <c r="R302" s="62">
        <v>2</v>
      </c>
      <c r="S302" s="62">
        <v>0</v>
      </c>
      <c r="T302" s="62">
        <v>0</v>
      </c>
      <c r="U302" s="62">
        <v>0.25</v>
      </c>
      <c r="V302" s="62">
        <v>0</v>
      </c>
      <c r="W302" s="62">
        <v>0</v>
      </c>
      <c r="X302" s="62">
        <v>0</v>
      </c>
      <c r="Y302" s="62">
        <v>0</v>
      </c>
      <c r="Z302" s="62">
        <v>0</v>
      </c>
      <c r="AA302" s="62">
        <v>0</v>
      </c>
      <c r="AB302" s="62">
        <v>0</v>
      </c>
      <c r="AC302" s="62">
        <v>2</v>
      </c>
      <c r="AD302" s="62">
        <v>0</v>
      </c>
      <c r="AE302" s="62">
        <v>15</v>
      </c>
      <c r="AF302" s="62">
        <v>0.5</v>
      </c>
      <c r="AG302" s="62">
        <v>0</v>
      </c>
      <c r="AH302" s="62">
        <v>0</v>
      </c>
      <c r="AI302" s="62">
        <v>0</v>
      </c>
      <c r="AJ302" s="62">
        <v>0</v>
      </c>
      <c r="AK302" s="62">
        <v>0</v>
      </c>
      <c r="AL302" s="62">
        <v>0</v>
      </c>
      <c r="AM302" s="62">
        <v>0</v>
      </c>
      <c r="AN302" s="62">
        <v>0</v>
      </c>
      <c r="AO302" s="62">
        <v>0</v>
      </c>
      <c r="AP302" s="62">
        <v>0</v>
      </c>
      <c r="AQ302" s="62">
        <v>0</v>
      </c>
      <c r="AR302" s="62">
        <v>0</v>
      </c>
      <c r="AS302" s="62">
        <v>0</v>
      </c>
      <c r="AT302" s="62">
        <v>0</v>
      </c>
      <c r="AU302" s="62">
        <v>0</v>
      </c>
      <c r="AV302" s="62">
        <v>0</v>
      </c>
      <c r="AW302" s="62">
        <v>0</v>
      </c>
      <c r="AX302" s="62">
        <v>0</v>
      </c>
      <c r="AY302" s="62">
        <v>0</v>
      </c>
      <c r="AZ302" s="62">
        <v>0</v>
      </c>
      <c r="BA302" s="62">
        <v>0</v>
      </c>
      <c r="BB302" s="62">
        <v>0</v>
      </c>
      <c r="BC302" s="62">
        <v>0.25</v>
      </c>
      <c r="BD302" s="62">
        <v>0</v>
      </c>
      <c r="BE302" s="62">
        <v>0.25</v>
      </c>
      <c r="BF302" s="62">
        <v>0</v>
      </c>
      <c r="BG302" s="62">
        <v>0</v>
      </c>
      <c r="BH302" s="62">
        <v>0</v>
      </c>
      <c r="BI302" s="62">
        <v>0</v>
      </c>
      <c r="BJ302" s="62">
        <v>0</v>
      </c>
      <c r="BK302" s="62">
        <v>0</v>
      </c>
      <c r="BL302" s="62">
        <v>0</v>
      </c>
      <c r="BM302" s="62">
        <v>0</v>
      </c>
      <c r="BN302" s="62">
        <v>0</v>
      </c>
      <c r="BO302" s="62">
        <v>0</v>
      </c>
      <c r="BP302" s="62">
        <v>18</v>
      </c>
      <c r="BQ302" s="62">
        <v>0</v>
      </c>
      <c r="BR302" s="62">
        <v>0</v>
      </c>
      <c r="BS302" s="62">
        <v>0</v>
      </c>
      <c r="BT302" s="62">
        <v>0</v>
      </c>
      <c r="BU302" s="62">
        <v>8</v>
      </c>
      <c r="BV302" s="62">
        <v>0</v>
      </c>
      <c r="BW302" s="62">
        <v>0</v>
      </c>
      <c r="BX302" s="62">
        <v>1</v>
      </c>
      <c r="BY302" s="62">
        <v>0</v>
      </c>
      <c r="BZ302" s="62">
        <v>20</v>
      </c>
      <c r="CA302" s="62">
        <v>0</v>
      </c>
      <c r="CB302" s="62">
        <v>0</v>
      </c>
      <c r="CC302" s="62">
        <v>0</v>
      </c>
      <c r="CD302" s="62">
        <v>0</v>
      </c>
      <c r="CE302" s="62">
        <v>0</v>
      </c>
      <c r="CF302" s="62">
        <v>0</v>
      </c>
      <c r="CG302" s="62">
        <v>0</v>
      </c>
      <c r="CH302" s="62">
        <v>0</v>
      </c>
      <c r="CI302" s="62">
        <v>0</v>
      </c>
      <c r="CJ302" s="62">
        <v>0</v>
      </c>
      <c r="CK302" s="62">
        <v>0</v>
      </c>
      <c r="CL302" s="62">
        <v>0</v>
      </c>
      <c r="CM302" s="62">
        <v>0</v>
      </c>
      <c r="CN302" s="62">
        <v>0</v>
      </c>
      <c r="CO302" s="62">
        <v>0</v>
      </c>
      <c r="CP302" s="62">
        <v>0</v>
      </c>
      <c r="CQ302" s="62">
        <v>0</v>
      </c>
      <c r="CR302" s="62">
        <v>0</v>
      </c>
      <c r="CS302" s="62">
        <v>0.25</v>
      </c>
      <c r="CT302" s="62">
        <v>0</v>
      </c>
      <c r="CU302" s="62">
        <v>0</v>
      </c>
      <c r="CV302" s="62">
        <v>69</v>
      </c>
      <c r="CW302" s="62">
        <f t="shared" si="4"/>
        <v>65.5</v>
      </c>
      <c r="CX302" s="68">
        <f t="shared" si="5"/>
        <v>97.5</v>
      </c>
      <c r="CY302" s="92">
        <f t="shared" si="3"/>
        <v>94</v>
      </c>
      <c r="CZ302" s="62">
        <v>0</v>
      </c>
      <c r="DA302" s="62"/>
      <c r="DB302" s="62"/>
    </row>
    <row r="303" spans="1:106" s="57" customFormat="1" ht="15.75" customHeight="1" x14ac:dyDescent="0.3">
      <c r="A303" s="57" t="s">
        <v>1811</v>
      </c>
      <c r="B303" s="57" t="s">
        <v>1825</v>
      </c>
      <c r="C303" s="57" t="s">
        <v>1820</v>
      </c>
      <c r="D303" s="57">
        <v>2021</v>
      </c>
      <c r="E303" s="85">
        <v>44364</v>
      </c>
      <c r="F303" s="62" t="s">
        <v>19</v>
      </c>
      <c r="G303" s="62" t="s">
        <v>67</v>
      </c>
      <c r="H303" s="63" t="s">
        <v>21</v>
      </c>
      <c r="I303" s="63" t="s">
        <v>21</v>
      </c>
      <c r="J303" s="63" t="s">
        <v>22</v>
      </c>
      <c r="K303" s="63" t="s">
        <v>21</v>
      </c>
      <c r="L303" s="63" t="s">
        <v>22</v>
      </c>
      <c r="M303" s="62">
        <v>0.25</v>
      </c>
      <c r="N303" s="62">
        <v>0.25</v>
      </c>
      <c r="O303" s="62">
        <v>5</v>
      </c>
      <c r="P303" s="62">
        <v>0</v>
      </c>
      <c r="Q303" s="62">
        <v>35</v>
      </c>
      <c r="R303" s="62">
        <v>1</v>
      </c>
      <c r="S303" s="62">
        <v>0</v>
      </c>
      <c r="T303" s="62">
        <v>0</v>
      </c>
      <c r="U303" s="62">
        <v>0.25</v>
      </c>
      <c r="V303" s="62">
        <v>0</v>
      </c>
      <c r="W303" s="62">
        <v>0</v>
      </c>
      <c r="X303" s="62">
        <v>0</v>
      </c>
      <c r="Y303" s="62">
        <v>6</v>
      </c>
      <c r="Z303" s="62">
        <v>0</v>
      </c>
      <c r="AA303" s="62">
        <v>0</v>
      </c>
      <c r="AB303" s="62">
        <v>0</v>
      </c>
      <c r="AC303" s="62">
        <v>3</v>
      </c>
      <c r="AD303" s="62">
        <v>0</v>
      </c>
      <c r="AE303" s="62">
        <v>20</v>
      </c>
      <c r="AF303" s="62">
        <v>2</v>
      </c>
      <c r="AG303" s="62">
        <v>0</v>
      </c>
      <c r="AH303" s="62">
        <v>0</v>
      </c>
      <c r="AI303" s="62">
        <v>0</v>
      </c>
      <c r="AJ303" s="62">
        <v>0.25</v>
      </c>
      <c r="AK303" s="62">
        <v>0</v>
      </c>
      <c r="AL303" s="62">
        <v>0</v>
      </c>
      <c r="AM303" s="62">
        <v>0</v>
      </c>
      <c r="AN303" s="62">
        <v>0</v>
      </c>
      <c r="AO303" s="62">
        <v>0</v>
      </c>
      <c r="AP303" s="62">
        <v>0</v>
      </c>
      <c r="AQ303" s="62">
        <v>0</v>
      </c>
      <c r="AR303" s="62">
        <v>0</v>
      </c>
      <c r="AS303" s="62">
        <v>0</v>
      </c>
      <c r="AT303" s="62">
        <v>0</v>
      </c>
      <c r="AU303" s="62">
        <v>0</v>
      </c>
      <c r="AV303" s="62">
        <v>0</v>
      </c>
      <c r="AW303" s="62">
        <v>0</v>
      </c>
      <c r="AX303" s="62">
        <v>0</v>
      </c>
      <c r="AY303" s="62">
        <v>0</v>
      </c>
      <c r="AZ303" s="62">
        <v>0</v>
      </c>
      <c r="BA303" s="62">
        <v>0</v>
      </c>
      <c r="BB303" s="62">
        <v>0</v>
      </c>
      <c r="BC303" s="62">
        <v>0.25</v>
      </c>
      <c r="BD303" s="62">
        <v>0</v>
      </c>
      <c r="BE303" s="62">
        <v>0.25</v>
      </c>
      <c r="BF303" s="62">
        <v>0</v>
      </c>
      <c r="BG303" s="62">
        <v>0</v>
      </c>
      <c r="BH303" s="62">
        <v>0</v>
      </c>
      <c r="BI303" s="62">
        <v>0</v>
      </c>
      <c r="BJ303" s="62">
        <v>0</v>
      </c>
      <c r="BK303" s="62">
        <v>0</v>
      </c>
      <c r="BL303" s="62">
        <v>0</v>
      </c>
      <c r="BM303" s="62">
        <v>0</v>
      </c>
      <c r="BN303" s="62">
        <v>2</v>
      </c>
      <c r="BO303" s="62">
        <v>0</v>
      </c>
      <c r="BP303" s="62">
        <v>9</v>
      </c>
      <c r="BQ303" s="62">
        <v>0</v>
      </c>
      <c r="BR303" s="62">
        <v>0</v>
      </c>
      <c r="BS303" s="62">
        <v>0</v>
      </c>
      <c r="BT303" s="62">
        <v>0.25</v>
      </c>
      <c r="BU303" s="62">
        <v>6</v>
      </c>
      <c r="BV303" s="62">
        <v>0</v>
      </c>
      <c r="BW303" s="62">
        <v>0</v>
      </c>
      <c r="BX303" s="62">
        <v>2</v>
      </c>
      <c r="BY303" s="62">
        <v>0</v>
      </c>
      <c r="BZ303" s="62">
        <v>0</v>
      </c>
      <c r="CA303" s="62">
        <v>0</v>
      </c>
      <c r="CB303" s="62">
        <v>0</v>
      </c>
      <c r="CC303" s="62">
        <v>0</v>
      </c>
      <c r="CD303" s="62">
        <v>0</v>
      </c>
      <c r="CE303" s="62">
        <v>0</v>
      </c>
      <c r="CF303" s="62">
        <v>0</v>
      </c>
      <c r="CG303" s="62">
        <v>0</v>
      </c>
      <c r="CH303" s="62">
        <v>0</v>
      </c>
      <c r="CI303" s="62">
        <v>0</v>
      </c>
      <c r="CJ303" s="62">
        <v>0</v>
      </c>
      <c r="CK303" s="62">
        <v>0</v>
      </c>
      <c r="CL303" s="62">
        <v>1</v>
      </c>
      <c r="CM303" s="62">
        <v>0</v>
      </c>
      <c r="CN303" s="62">
        <v>0</v>
      </c>
      <c r="CO303" s="62">
        <v>0</v>
      </c>
      <c r="CP303" s="62">
        <v>0</v>
      </c>
      <c r="CQ303" s="62">
        <v>0</v>
      </c>
      <c r="CR303" s="62">
        <v>0</v>
      </c>
      <c r="CS303" s="62">
        <v>4</v>
      </c>
      <c r="CT303" s="62">
        <v>0</v>
      </c>
      <c r="CU303" s="62">
        <v>0</v>
      </c>
      <c r="CV303" s="62">
        <v>55</v>
      </c>
      <c r="CW303" s="62">
        <f t="shared" si="4"/>
        <v>56.25</v>
      </c>
      <c r="CX303" s="68">
        <f t="shared" si="5"/>
        <v>96.5</v>
      </c>
      <c r="CY303" s="92">
        <f t="shared" si="3"/>
        <v>97.75</v>
      </c>
      <c r="CZ303" s="62">
        <v>6</v>
      </c>
      <c r="DA303" s="62"/>
      <c r="DB303" s="62"/>
    </row>
    <row r="304" spans="1:106" s="57" customFormat="1" ht="15.75" customHeight="1" x14ac:dyDescent="0.3">
      <c r="A304" s="57" t="s">
        <v>1811</v>
      </c>
      <c r="B304" s="57" t="s">
        <v>1825</v>
      </c>
      <c r="C304" s="57" t="s">
        <v>1812</v>
      </c>
      <c r="D304" s="57">
        <v>2021</v>
      </c>
      <c r="E304" s="85">
        <v>44364</v>
      </c>
      <c r="F304" s="62" t="s">
        <v>19</v>
      </c>
      <c r="G304" s="62" t="s">
        <v>71</v>
      </c>
      <c r="H304" s="63" t="s">
        <v>45</v>
      </c>
      <c r="I304" s="63" t="s">
        <v>45</v>
      </c>
      <c r="J304" s="63" t="s">
        <v>45</v>
      </c>
      <c r="K304" s="63" t="s">
        <v>45</v>
      </c>
      <c r="L304" s="63" t="s">
        <v>45</v>
      </c>
      <c r="M304" s="62">
        <v>0.25</v>
      </c>
      <c r="N304" s="62">
        <v>0.25</v>
      </c>
      <c r="O304" s="62">
        <v>1</v>
      </c>
      <c r="P304" s="62">
        <v>0.25</v>
      </c>
      <c r="Q304" s="62">
        <v>33</v>
      </c>
      <c r="R304" s="62">
        <v>2</v>
      </c>
      <c r="S304" s="62">
        <v>0</v>
      </c>
      <c r="T304" s="62">
        <v>0</v>
      </c>
      <c r="U304" s="62">
        <v>0</v>
      </c>
      <c r="V304" s="62">
        <v>0</v>
      </c>
      <c r="W304" s="62">
        <v>0</v>
      </c>
      <c r="X304" s="62">
        <v>0</v>
      </c>
      <c r="Y304" s="62">
        <v>28</v>
      </c>
      <c r="Z304" s="62">
        <v>0</v>
      </c>
      <c r="AA304" s="62">
        <v>0</v>
      </c>
      <c r="AB304" s="62">
        <v>0</v>
      </c>
      <c r="AC304" s="62">
        <v>12</v>
      </c>
      <c r="AD304" s="62">
        <v>0</v>
      </c>
      <c r="AE304" s="62">
        <v>4</v>
      </c>
      <c r="AF304" s="62">
        <v>0.25</v>
      </c>
      <c r="AG304" s="62">
        <v>0</v>
      </c>
      <c r="AH304" s="62">
        <v>0</v>
      </c>
      <c r="AI304" s="62">
        <v>0</v>
      </c>
      <c r="AJ304" s="62">
        <v>0</v>
      </c>
      <c r="AK304" s="62">
        <v>0</v>
      </c>
      <c r="AL304" s="62">
        <v>0</v>
      </c>
      <c r="AM304" s="62">
        <v>0.25</v>
      </c>
      <c r="AN304" s="62">
        <v>0</v>
      </c>
      <c r="AO304" s="62">
        <v>0</v>
      </c>
      <c r="AP304" s="62">
        <v>0.25</v>
      </c>
      <c r="AQ304" s="62">
        <v>0</v>
      </c>
      <c r="AR304" s="62">
        <v>0</v>
      </c>
      <c r="AS304" s="62">
        <v>0</v>
      </c>
      <c r="AT304" s="62">
        <v>0</v>
      </c>
      <c r="AU304" s="62">
        <v>0</v>
      </c>
      <c r="AV304" s="62">
        <v>0</v>
      </c>
      <c r="AW304" s="62">
        <v>0</v>
      </c>
      <c r="AX304" s="62">
        <v>0</v>
      </c>
      <c r="AY304" s="62">
        <v>0</v>
      </c>
      <c r="AZ304" s="62">
        <v>0</v>
      </c>
      <c r="BA304" s="62">
        <v>0</v>
      </c>
      <c r="BB304" s="62">
        <v>0</v>
      </c>
      <c r="BC304" s="62">
        <v>0</v>
      </c>
      <c r="BD304" s="62">
        <v>0</v>
      </c>
      <c r="BE304" s="62">
        <v>0</v>
      </c>
      <c r="BF304" s="62">
        <v>0</v>
      </c>
      <c r="BG304" s="62">
        <v>0</v>
      </c>
      <c r="BH304" s="62">
        <v>0</v>
      </c>
      <c r="BI304" s="62">
        <v>0</v>
      </c>
      <c r="BJ304" s="62">
        <v>0</v>
      </c>
      <c r="BK304" s="62">
        <v>0</v>
      </c>
      <c r="BL304" s="62">
        <v>0</v>
      </c>
      <c r="BM304" s="62">
        <v>0</v>
      </c>
      <c r="BN304" s="62">
        <v>0</v>
      </c>
      <c r="BO304" s="62">
        <v>0</v>
      </c>
      <c r="BP304" s="62">
        <v>6</v>
      </c>
      <c r="BQ304" s="62">
        <v>0</v>
      </c>
      <c r="BR304" s="62">
        <v>0</v>
      </c>
      <c r="BS304" s="62">
        <v>0</v>
      </c>
      <c r="BT304" s="62">
        <v>0.25</v>
      </c>
      <c r="BU304" s="62">
        <v>0.25</v>
      </c>
      <c r="BV304" s="62">
        <v>0</v>
      </c>
      <c r="BW304" s="62">
        <v>0</v>
      </c>
      <c r="BX304" s="62">
        <v>5</v>
      </c>
      <c r="BY304" s="62">
        <v>0</v>
      </c>
      <c r="BZ304" s="62">
        <v>0</v>
      </c>
      <c r="CA304" s="62">
        <v>0</v>
      </c>
      <c r="CB304" s="62">
        <v>0</v>
      </c>
      <c r="CC304" s="62">
        <v>0</v>
      </c>
      <c r="CD304" s="62">
        <v>0</v>
      </c>
      <c r="CE304" s="62">
        <v>0.25</v>
      </c>
      <c r="CF304" s="62">
        <v>0</v>
      </c>
      <c r="CG304" s="62">
        <v>0</v>
      </c>
      <c r="CH304" s="62">
        <v>0</v>
      </c>
      <c r="CI304" s="62">
        <v>0</v>
      </c>
      <c r="CJ304" s="62">
        <v>0</v>
      </c>
      <c r="CK304" s="62">
        <v>0</v>
      </c>
      <c r="CL304" s="62">
        <v>0</v>
      </c>
      <c r="CM304" s="62">
        <v>0</v>
      </c>
      <c r="CN304" s="62">
        <v>0</v>
      </c>
      <c r="CO304" s="62">
        <v>0</v>
      </c>
      <c r="CP304" s="62">
        <v>0</v>
      </c>
      <c r="CQ304" s="62">
        <v>0</v>
      </c>
      <c r="CR304" s="62">
        <v>0</v>
      </c>
      <c r="CS304" s="62">
        <v>0.25</v>
      </c>
      <c r="CT304" s="62">
        <v>0</v>
      </c>
      <c r="CU304" s="62">
        <v>0</v>
      </c>
      <c r="CV304" s="62">
        <v>61</v>
      </c>
      <c r="CW304" s="62">
        <f t="shared" si="4"/>
        <v>56.75</v>
      </c>
      <c r="CX304" s="68">
        <f t="shared" si="5"/>
        <v>97.75</v>
      </c>
      <c r="CY304" s="92">
        <f t="shared" si="3"/>
        <v>93.5</v>
      </c>
      <c r="CZ304" s="62">
        <v>0</v>
      </c>
      <c r="DA304" s="62"/>
      <c r="DB304" s="62"/>
    </row>
    <row r="305" spans="1:106" s="57" customFormat="1" ht="15.75" customHeight="1" x14ac:dyDescent="0.3">
      <c r="A305" s="57" t="s">
        <v>1811</v>
      </c>
      <c r="B305" s="57" t="s">
        <v>1825</v>
      </c>
      <c r="C305" s="57" t="s">
        <v>1812</v>
      </c>
      <c r="D305" s="57">
        <v>2021</v>
      </c>
      <c r="E305" s="85">
        <v>44364</v>
      </c>
      <c r="F305" s="62" t="s">
        <v>19</v>
      </c>
      <c r="G305" s="62" t="s">
        <v>74</v>
      </c>
      <c r="H305" s="63" t="s">
        <v>27</v>
      </c>
      <c r="I305" s="63" t="s">
        <v>27</v>
      </c>
      <c r="J305" s="63" t="s">
        <v>26</v>
      </c>
      <c r="K305" s="63" t="s">
        <v>27</v>
      </c>
      <c r="L305" s="63" t="s">
        <v>26</v>
      </c>
      <c r="M305" s="62">
        <v>0.25</v>
      </c>
      <c r="N305" s="62">
        <v>0.25</v>
      </c>
      <c r="O305" s="62">
        <v>1</v>
      </c>
      <c r="P305" s="62">
        <v>0</v>
      </c>
      <c r="Q305" s="62">
        <v>4</v>
      </c>
      <c r="R305" s="62">
        <v>0.25</v>
      </c>
      <c r="S305" s="62">
        <v>0</v>
      </c>
      <c r="T305" s="62">
        <v>0</v>
      </c>
      <c r="U305" s="62">
        <v>0.25</v>
      </c>
      <c r="V305" s="62">
        <v>0.25</v>
      </c>
      <c r="W305" s="62">
        <v>0</v>
      </c>
      <c r="X305" s="62">
        <v>0</v>
      </c>
      <c r="Y305" s="62">
        <v>28</v>
      </c>
      <c r="Z305" s="62">
        <v>0</v>
      </c>
      <c r="AA305" s="62">
        <v>0</v>
      </c>
      <c r="AB305" s="62">
        <v>0</v>
      </c>
      <c r="AC305" s="62">
        <v>11</v>
      </c>
      <c r="AD305" s="62">
        <v>5</v>
      </c>
      <c r="AE305" s="62">
        <v>55</v>
      </c>
      <c r="AF305" s="62">
        <v>1</v>
      </c>
      <c r="AG305" s="62">
        <v>0</v>
      </c>
      <c r="AH305" s="62">
        <v>0</v>
      </c>
      <c r="AI305" s="62">
        <v>0</v>
      </c>
      <c r="AJ305" s="62">
        <v>0.25</v>
      </c>
      <c r="AK305" s="62">
        <v>0</v>
      </c>
      <c r="AL305" s="62">
        <v>0</v>
      </c>
      <c r="AM305" s="62">
        <v>0</v>
      </c>
      <c r="AN305" s="62">
        <v>0</v>
      </c>
      <c r="AO305" s="62">
        <v>0</v>
      </c>
      <c r="AP305" s="62">
        <v>0</v>
      </c>
      <c r="AQ305" s="62">
        <v>0</v>
      </c>
      <c r="AR305" s="62">
        <v>0</v>
      </c>
      <c r="AS305" s="62">
        <v>0</v>
      </c>
      <c r="AT305" s="62">
        <v>0</v>
      </c>
      <c r="AU305" s="62">
        <v>0</v>
      </c>
      <c r="AV305" s="62">
        <v>0</v>
      </c>
      <c r="AW305" s="62">
        <v>0</v>
      </c>
      <c r="AX305" s="62">
        <v>0</v>
      </c>
      <c r="AY305" s="62">
        <v>0</v>
      </c>
      <c r="AZ305" s="62">
        <v>0</v>
      </c>
      <c r="BA305" s="62">
        <v>0</v>
      </c>
      <c r="BB305" s="62">
        <v>0</v>
      </c>
      <c r="BC305" s="62">
        <v>0.25</v>
      </c>
      <c r="BD305" s="62">
        <v>0</v>
      </c>
      <c r="BE305" s="62">
        <v>0</v>
      </c>
      <c r="BF305" s="62">
        <v>0</v>
      </c>
      <c r="BG305" s="62">
        <v>0</v>
      </c>
      <c r="BH305" s="62">
        <v>0</v>
      </c>
      <c r="BI305" s="62">
        <v>0</v>
      </c>
      <c r="BJ305" s="62">
        <v>0</v>
      </c>
      <c r="BK305" s="62">
        <v>0</v>
      </c>
      <c r="BL305" s="62">
        <v>0</v>
      </c>
      <c r="BM305" s="62">
        <v>0</v>
      </c>
      <c r="BN305" s="62">
        <v>0</v>
      </c>
      <c r="BO305" s="62">
        <v>0</v>
      </c>
      <c r="BP305" s="62">
        <v>8</v>
      </c>
      <c r="BQ305" s="62">
        <v>0</v>
      </c>
      <c r="BR305" s="62">
        <v>0</v>
      </c>
      <c r="BS305" s="62">
        <v>0</v>
      </c>
      <c r="BT305" s="62">
        <v>0.25</v>
      </c>
      <c r="BU305" s="62">
        <v>8</v>
      </c>
      <c r="BV305" s="62">
        <v>0</v>
      </c>
      <c r="BW305" s="62">
        <v>0</v>
      </c>
      <c r="BX305" s="62">
        <v>0</v>
      </c>
      <c r="BY305" s="62">
        <v>0</v>
      </c>
      <c r="BZ305" s="62">
        <v>0</v>
      </c>
      <c r="CA305" s="62">
        <v>0</v>
      </c>
      <c r="CB305" s="62">
        <v>0</v>
      </c>
      <c r="CC305" s="62">
        <v>0</v>
      </c>
      <c r="CD305" s="62">
        <v>0</v>
      </c>
      <c r="CE305" s="62">
        <v>0</v>
      </c>
      <c r="CF305" s="62">
        <v>0</v>
      </c>
      <c r="CG305" s="62">
        <v>0</v>
      </c>
      <c r="CH305" s="62">
        <v>0</v>
      </c>
      <c r="CI305" s="62">
        <v>0</v>
      </c>
      <c r="CJ305" s="62">
        <v>0</v>
      </c>
      <c r="CK305" s="62">
        <v>0</v>
      </c>
      <c r="CL305" s="62">
        <v>0</v>
      </c>
      <c r="CM305" s="62">
        <v>0</v>
      </c>
      <c r="CN305" s="62">
        <v>0</v>
      </c>
      <c r="CO305" s="62">
        <v>0</v>
      </c>
      <c r="CP305" s="62">
        <v>0</v>
      </c>
      <c r="CQ305" s="62">
        <v>0</v>
      </c>
      <c r="CR305" s="62">
        <v>0</v>
      </c>
      <c r="CS305" s="62">
        <v>2</v>
      </c>
      <c r="CT305" s="62">
        <v>0</v>
      </c>
      <c r="CU305" s="62">
        <v>0</v>
      </c>
      <c r="CV305" s="62">
        <v>95</v>
      </c>
      <c r="CW305" s="62">
        <f t="shared" si="4"/>
        <v>119.25</v>
      </c>
      <c r="CX305" s="68">
        <f t="shared" si="5"/>
        <v>100.75</v>
      </c>
      <c r="CY305" s="92">
        <f t="shared" si="3"/>
        <v>125</v>
      </c>
      <c r="CZ305" s="62">
        <v>0</v>
      </c>
      <c r="DA305" s="62"/>
      <c r="DB305" s="62"/>
    </row>
    <row r="306" spans="1:106" s="57" customFormat="1" ht="15.75" customHeight="1" x14ac:dyDescent="0.3">
      <c r="A306" s="57" t="s">
        <v>1811</v>
      </c>
      <c r="B306" s="57" t="s">
        <v>1825</v>
      </c>
      <c r="C306" s="57" t="s">
        <v>1820</v>
      </c>
      <c r="D306" s="57">
        <v>2021</v>
      </c>
      <c r="E306" s="85">
        <v>44364</v>
      </c>
      <c r="F306" s="62" t="s">
        <v>19</v>
      </c>
      <c r="G306" s="62" t="s">
        <v>77</v>
      </c>
      <c r="H306" s="63" t="s">
        <v>21</v>
      </c>
      <c r="I306" s="63" t="s">
        <v>21</v>
      </c>
      <c r="J306" s="63" t="s">
        <v>22</v>
      </c>
      <c r="K306" s="63" t="s">
        <v>21</v>
      </c>
      <c r="L306" s="63" t="s">
        <v>22</v>
      </c>
      <c r="M306" s="62">
        <v>0.25</v>
      </c>
      <c r="N306" s="62">
        <v>0</v>
      </c>
      <c r="O306" s="62">
        <v>1</v>
      </c>
      <c r="P306" s="62">
        <v>0</v>
      </c>
      <c r="Q306" s="62">
        <v>25</v>
      </c>
      <c r="R306" s="62">
        <v>1</v>
      </c>
      <c r="S306" s="62">
        <v>0</v>
      </c>
      <c r="T306" s="62">
        <v>0</v>
      </c>
      <c r="U306" s="62">
        <v>0.25</v>
      </c>
      <c r="V306" s="62">
        <v>0</v>
      </c>
      <c r="W306" s="62">
        <v>0</v>
      </c>
      <c r="X306" s="62">
        <v>0</v>
      </c>
      <c r="Y306" s="62">
        <v>25</v>
      </c>
      <c r="Z306" s="62">
        <v>0</v>
      </c>
      <c r="AA306" s="62">
        <v>0</v>
      </c>
      <c r="AB306" s="62">
        <v>0</v>
      </c>
      <c r="AC306" s="62">
        <v>1</v>
      </c>
      <c r="AD306" s="62">
        <v>0</v>
      </c>
      <c r="AE306" s="62">
        <v>40</v>
      </c>
      <c r="AF306" s="62">
        <v>0</v>
      </c>
      <c r="AG306" s="62">
        <v>0</v>
      </c>
      <c r="AH306" s="62">
        <v>0</v>
      </c>
      <c r="AI306" s="62">
        <v>0</v>
      </c>
      <c r="AJ306" s="62">
        <v>0.25</v>
      </c>
      <c r="AK306" s="62">
        <v>0</v>
      </c>
      <c r="AL306" s="62">
        <v>0</v>
      </c>
      <c r="AM306" s="62">
        <v>0</v>
      </c>
      <c r="AN306" s="62">
        <v>0</v>
      </c>
      <c r="AO306" s="62">
        <v>0</v>
      </c>
      <c r="AP306" s="62">
        <v>0</v>
      </c>
      <c r="AQ306" s="62">
        <v>0</v>
      </c>
      <c r="AR306" s="62">
        <v>0</v>
      </c>
      <c r="AS306" s="62">
        <v>0</v>
      </c>
      <c r="AT306" s="62">
        <v>0</v>
      </c>
      <c r="AU306" s="62">
        <v>0</v>
      </c>
      <c r="AV306" s="62">
        <v>0</v>
      </c>
      <c r="AW306" s="62">
        <v>0</v>
      </c>
      <c r="AX306" s="62">
        <v>0</v>
      </c>
      <c r="AY306" s="62">
        <v>0</v>
      </c>
      <c r="AZ306" s="62">
        <v>0</v>
      </c>
      <c r="BA306" s="62">
        <v>0</v>
      </c>
      <c r="BB306" s="62">
        <v>0</v>
      </c>
      <c r="BC306" s="62">
        <v>0</v>
      </c>
      <c r="BD306" s="62">
        <v>0</v>
      </c>
      <c r="BE306" s="62">
        <v>0</v>
      </c>
      <c r="BF306" s="62">
        <v>0</v>
      </c>
      <c r="BG306" s="62">
        <v>0</v>
      </c>
      <c r="BH306" s="62">
        <v>0</v>
      </c>
      <c r="BI306" s="62">
        <v>0</v>
      </c>
      <c r="BJ306" s="62">
        <v>0</v>
      </c>
      <c r="BK306" s="62">
        <v>0</v>
      </c>
      <c r="BL306" s="62">
        <v>0</v>
      </c>
      <c r="BM306" s="62">
        <v>0</v>
      </c>
      <c r="BN306" s="62">
        <v>0.5</v>
      </c>
      <c r="BO306" s="62">
        <v>0</v>
      </c>
      <c r="BP306" s="62">
        <v>8</v>
      </c>
      <c r="BQ306" s="62">
        <v>0</v>
      </c>
      <c r="BR306" s="62">
        <v>0</v>
      </c>
      <c r="BS306" s="62">
        <v>0</v>
      </c>
      <c r="BT306" s="62">
        <v>0.25</v>
      </c>
      <c r="BU306" s="62">
        <v>5</v>
      </c>
      <c r="BV306" s="62">
        <v>0</v>
      </c>
      <c r="BW306" s="62">
        <v>0</v>
      </c>
      <c r="BX306" s="62">
        <v>1</v>
      </c>
      <c r="BY306" s="62">
        <v>0</v>
      </c>
      <c r="BZ306" s="62">
        <v>0</v>
      </c>
      <c r="CA306" s="62">
        <v>0</v>
      </c>
      <c r="CB306" s="62">
        <v>0</v>
      </c>
      <c r="CC306" s="62">
        <v>0</v>
      </c>
      <c r="CD306" s="62">
        <v>0</v>
      </c>
      <c r="CE306" s="62">
        <v>0</v>
      </c>
      <c r="CF306" s="62">
        <v>0</v>
      </c>
      <c r="CG306" s="62">
        <v>0</v>
      </c>
      <c r="CH306" s="62">
        <v>0</v>
      </c>
      <c r="CI306" s="62">
        <v>0</v>
      </c>
      <c r="CJ306" s="62">
        <v>0</v>
      </c>
      <c r="CK306" s="62">
        <v>0</v>
      </c>
      <c r="CL306" s="62">
        <v>0</v>
      </c>
      <c r="CM306" s="62">
        <v>0</v>
      </c>
      <c r="CN306" s="62">
        <v>0</v>
      </c>
      <c r="CO306" s="62">
        <v>0</v>
      </c>
      <c r="CP306" s="62">
        <v>0</v>
      </c>
      <c r="CQ306" s="62">
        <v>0</v>
      </c>
      <c r="CR306" s="62">
        <v>0</v>
      </c>
      <c r="CS306" s="62">
        <v>0.25</v>
      </c>
      <c r="CT306" s="62">
        <v>0</v>
      </c>
      <c r="CU306" s="62">
        <v>0</v>
      </c>
      <c r="CV306" s="62">
        <v>75</v>
      </c>
      <c r="CW306" s="62">
        <f t="shared" si="4"/>
        <v>81.5</v>
      </c>
      <c r="CX306" s="68">
        <f t="shared" si="5"/>
        <v>102.25</v>
      </c>
      <c r="CY306" s="92">
        <f t="shared" si="3"/>
        <v>108.75</v>
      </c>
      <c r="CZ306" s="62">
        <v>6</v>
      </c>
      <c r="DA306" s="62"/>
      <c r="DB306" s="62" t="s">
        <v>1854</v>
      </c>
    </row>
    <row r="307" spans="1:106" s="57" customFormat="1" ht="15.75" customHeight="1" x14ac:dyDescent="0.3">
      <c r="A307" s="57" t="s">
        <v>1811</v>
      </c>
      <c r="B307" s="57" t="s">
        <v>1825</v>
      </c>
      <c r="C307" s="57" t="s">
        <v>1820</v>
      </c>
      <c r="D307" s="57">
        <v>2021</v>
      </c>
      <c r="E307" s="85">
        <v>44364</v>
      </c>
      <c r="F307" s="62" t="s">
        <v>19</v>
      </c>
      <c r="G307" s="62" t="s">
        <v>80</v>
      </c>
      <c r="H307" s="63" t="s">
        <v>45</v>
      </c>
      <c r="I307" s="63" t="s">
        <v>45</v>
      </c>
      <c r="J307" s="63" t="s">
        <v>45</v>
      </c>
      <c r="K307" s="63" t="s">
        <v>45</v>
      </c>
      <c r="L307" s="63" t="s">
        <v>45</v>
      </c>
      <c r="M307" s="62">
        <v>0.25</v>
      </c>
      <c r="N307" s="62">
        <v>0.25</v>
      </c>
      <c r="O307" s="62">
        <v>2</v>
      </c>
      <c r="P307" s="62">
        <v>0.25</v>
      </c>
      <c r="Q307" s="62">
        <v>20</v>
      </c>
      <c r="R307" s="62">
        <v>5</v>
      </c>
      <c r="S307" s="62">
        <v>0</v>
      </c>
      <c r="T307" s="62">
        <v>0</v>
      </c>
      <c r="U307" s="62">
        <v>0</v>
      </c>
      <c r="V307" s="62">
        <v>0</v>
      </c>
      <c r="W307" s="62">
        <v>0</v>
      </c>
      <c r="X307" s="62">
        <v>0</v>
      </c>
      <c r="Y307" s="62">
        <v>38</v>
      </c>
      <c r="Z307" s="62">
        <v>0</v>
      </c>
      <c r="AA307" s="62">
        <v>0</v>
      </c>
      <c r="AB307" s="62">
        <v>0</v>
      </c>
      <c r="AC307" s="62">
        <v>11</v>
      </c>
      <c r="AD307" s="62">
        <v>0</v>
      </c>
      <c r="AE307" s="62">
        <v>9</v>
      </c>
      <c r="AF307" s="62">
        <v>0.25</v>
      </c>
      <c r="AG307" s="62">
        <v>0</v>
      </c>
      <c r="AH307" s="62">
        <v>0</v>
      </c>
      <c r="AI307" s="62">
        <v>0</v>
      </c>
      <c r="AJ307" s="62">
        <v>0</v>
      </c>
      <c r="AK307" s="62">
        <v>0</v>
      </c>
      <c r="AL307" s="62">
        <v>0</v>
      </c>
      <c r="AM307" s="62">
        <v>0</v>
      </c>
      <c r="AN307" s="62">
        <v>0</v>
      </c>
      <c r="AO307" s="62">
        <v>0</v>
      </c>
      <c r="AP307" s="62">
        <v>0</v>
      </c>
      <c r="AQ307" s="62">
        <v>0</v>
      </c>
      <c r="AR307" s="62">
        <v>0</v>
      </c>
      <c r="AS307" s="62">
        <v>0</v>
      </c>
      <c r="AT307" s="62">
        <v>0</v>
      </c>
      <c r="AU307" s="62">
        <v>0</v>
      </c>
      <c r="AV307" s="62">
        <v>0</v>
      </c>
      <c r="AW307" s="62">
        <v>0</v>
      </c>
      <c r="AX307" s="62">
        <v>0</v>
      </c>
      <c r="AY307" s="62">
        <v>0</v>
      </c>
      <c r="AZ307" s="62">
        <v>0</v>
      </c>
      <c r="BA307" s="62">
        <v>0</v>
      </c>
      <c r="BB307" s="62">
        <v>0</v>
      </c>
      <c r="BC307" s="62">
        <v>0.25</v>
      </c>
      <c r="BD307" s="62">
        <v>0</v>
      </c>
      <c r="BE307" s="62">
        <v>0</v>
      </c>
      <c r="BF307" s="62">
        <v>0</v>
      </c>
      <c r="BG307" s="62">
        <v>0</v>
      </c>
      <c r="BH307" s="62">
        <v>0</v>
      </c>
      <c r="BI307" s="62">
        <v>0</v>
      </c>
      <c r="BJ307" s="62">
        <v>0</v>
      </c>
      <c r="BK307" s="62">
        <v>0</v>
      </c>
      <c r="BL307" s="62">
        <v>0</v>
      </c>
      <c r="BM307" s="62">
        <v>0</v>
      </c>
      <c r="BN307" s="62">
        <v>0.25</v>
      </c>
      <c r="BO307" s="62">
        <v>0</v>
      </c>
      <c r="BP307" s="62">
        <v>11</v>
      </c>
      <c r="BQ307" s="62">
        <v>0</v>
      </c>
      <c r="BR307" s="62">
        <v>0</v>
      </c>
      <c r="BS307" s="62">
        <v>0</v>
      </c>
      <c r="BT307" s="62">
        <v>0.25</v>
      </c>
      <c r="BU307" s="62">
        <v>7</v>
      </c>
      <c r="BV307" s="62">
        <v>0</v>
      </c>
      <c r="BW307" s="62">
        <v>0</v>
      </c>
      <c r="BX307" s="62">
        <v>0</v>
      </c>
      <c r="BY307" s="62">
        <v>0</v>
      </c>
      <c r="BZ307" s="62">
        <v>0</v>
      </c>
      <c r="CA307" s="62">
        <v>0</v>
      </c>
      <c r="CB307" s="62">
        <v>0</v>
      </c>
      <c r="CC307" s="62">
        <v>0</v>
      </c>
      <c r="CD307" s="62">
        <v>0</v>
      </c>
      <c r="CE307" s="62">
        <v>0</v>
      </c>
      <c r="CF307" s="62">
        <v>0</v>
      </c>
      <c r="CG307" s="62">
        <v>0</v>
      </c>
      <c r="CH307" s="62">
        <v>0</v>
      </c>
      <c r="CI307" s="62">
        <v>0</v>
      </c>
      <c r="CJ307" s="62">
        <v>0</v>
      </c>
      <c r="CK307" s="62">
        <v>0</v>
      </c>
      <c r="CL307" s="62">
        <v>0.25</v>
      </c>
      <c r="CM307" s="62">
        <v>0</v>
      </c>
      <c r="CN307" s="62">
        <v>0</v>
      </c>
      <c r="CO307" s="62">
        <v>0</v>
      </c>
      <c r="CP307" s="62">
        <v>0</v>
      </c>
      <c r="CQ307" s="62">
        <v>0</v>
      </c>
      <c r="CR307" s="62">
        <v>0</v>
      </c>
      <c r="CS307" s="62">
        <v>0.25</v>
      </c>
      <c r="CT307" s="62">
        <v>0</v>
      </c>
      <c r="CU307" s="62">
        <v>0</v>
      </c>
      <c r="CV307" s="62">
        <v>69</v>
      </c>
      <c r="CW307" s="62">
        <f t="shared" si="4"/>
        <v>77.5</v>
      </c>
      <c r="CX307" s="68">
        <f t="shared" si="5"/>
        <v>96.75</v>
      </c>
      <c r="CY307" s="92">
        <f t="shared" si="3"/>
        <v>105.25</v>
      </c>
      <c r="CZ307" s="62">
        <v>1</v>
      </c>
      <c r="DA307" s="62"/>
      <c r="DB307" s="62"/>
    </row>
    <row r="308" spans="1:106" s="57" customFormat="1" ht="15.75" customHeight="1" x14ac:dyDescent="0.3">
      <c r="A308" s="57" t="s">
        <v>1811</v>
      </c>
      <c r="B308" s="57" t="s">
        <v>1825</v>
      </c>
      <c r="C308" s="57" t="s">
        <v>1820</v>
      </c>
      <c r="D308" s="57">
        <v>2021</v>
      </c>
      <c r="E308" s="85">
        <v>44364</v>
      </c>
      <c r="F308" s="62" t="s">
        <v>19</v>
      </c>
      <c r="G308" s="62" t="s">
        <v>83</v>
      </c>
      <c r="H308" s="63" t="s">
        <v>35</v>
      </c>
      <c r="I308" s="63" t="s">
        <v>31</v>
      </c>
      <c r="J308" s="63" t="s">
        <v>31</v>
      </c>
      <c r="K308" s="63" t="s">
        <v>31</v>
      </c>
      <c r="L308" s="63" t="s">
        <v>31</v>
      </c>
      <c r="M308" s="62">
        <v>1</v>
      </c>
      <c r="N308" s="62">
        <v>1</v>
      </c>
      <c r="O308" s="62">
        <v>5</v>
      </c>
      <c r="P308" s="62">
        <v>0.5</v>
      </c>
      <c r="Q308" s="62">
        <v>28</v>
      </c>
      <c r="R308" s="62">
        <v>12</v>
      </c>
      <c r="S308" s="62">
        <v>0</v>
      </c>
      <c r="T308" s="62">
        <v>0</v>
      </c>
      <c r="U308" s="62">
        <v>0</v>
      </c>
      <c r="V308" s="62">
        <v>0</v>
      </c>
      <c r="W308" s="62">
        <v>0</v>
      </c>
      <c r="X308" s="62">
        <v>0</v>
      </c>
      <c r="Y308" s="62">
        <v>23</v>
      </c>
      <c r="Z308" s="62">
        <v>0</v>
      </c>
      <c r="AA308" s="62">
        <v>0</v>
      </c>
      <c r="AB308" s="62">
        <v>0</v>
      </c>
      <c r="AC308" s="62">
        <v>3</v>
      </c>
      <c r="AD308" s="62">
        <v>0</v>
      </c>
      <c r="AE308" s="62">
        <v>0.25</v>
      </c>
      <c r="AF308" s="62">
        <v>1</v>
      </c>
      <c r="AG308" s="62">
        <v>0</v>
      </c>
      <c r="AH308" s="62">
        <v>0</v>
      </c>
      <c r="AI308" s="62">
        <v>0</v>
      </c>
      <c r="AJ308" s="62">
        <v>0</v>
      </c>
      <c r="AK308" s="62">
        <v>0</v>
      </c>
      <c r="AL308" s="62">
        <v>0</v>
      </c>
      <c r="AM308" s="62">
        <v>0</v>
      </c>
      <c r="AN308" s="62">
        <v>0</v>
      </c>
      <c r="AO308" s="62">
        <v>0</v>
      </c>
      <c r="AP308" s="62">
        <v>0</v>
      </c>
      <c r="AQ308" s="62">
        <v>0</v>
      </c>
      <c r="AR308" s="62">
        <v>0</v>
      </c>
      <c r="AS308" s="62">
        <v>0</v>
      </c>
      <c r="AT308" s="62">
        <v>0</v>
      </c>
      <c r="AU308" s="62">
        <v>0</v>
      </c>
      <c r="AV308" s="62">
        <v>0</v>
      </c>
      <c r="AW308" s="62">
        <v>0</v>
      </c>
      <c r="AX308" s="62">
        <v>0</v>
      </c>
      <c r="AY308" s="62">
        <v>1</v>
      </c>
      <c r="AZ308" s="62">
        <v>0</v>
      </c>
      <c r="BA308" s="62">
        <v>0</v>
      </c>
      <c r="BB308" s="62">
        <v>0</v>
      </c>
      <c r="BC308" s="62">
        <v>0.25</v>
      </c>
      <c r="BD308" s="62">
        <v>0</v>
      </c>
      <c r="BE308" s="62">
        <v>0</v>
      </c>
      <c r="BF308" s="62">
        <v>0</v>
      </c>
      <c r="BG308" s="62">
        <v>0</v>
      </c>
      <c r="BH308" s="62">
        <v>0</v>
      </c>
      <c r="BI308" s="62">
        <v>0</v>
      </c>
      <c r="BJ308" s="62">
        <v>0</v>
      </c>
      <c r="BK308" s="62">
        <v>0</v>
      </c>
      <c r="BL308" s="62">
        <v>0</v>
      </c>
      <c r="BM308" s="62">
        <v>0</v>
      </c>
      <c r="BN308" s="62">
        <v>0.25</v>
      </c>
      <c r="BO308" s="62">
        <v>0</v>
      </c>
      <c r="BP308" s="62">
        <v>18</v>
      </c>
      <c r="BQ308" s="62">
        <v>0</v>
      </c>
      <c r="BR308" s="62">
        <v>0</v>
      </c>
      <c r="BS308" s="62">
        <v>0</v>
      </c>
      <c r="BT308" s="62">
        <v>0.25</v>
      </c>
      <c r="BU308" s="62">
        <v>3</v>
      </c>
      <c r="BV308" s="62">
        <v>0</v>
      </c>
      <c r="BW308" s="62">
        <v>0</v>
      </c>
      <c r="BX308" s="62">
        <v>2</v>
      </c>
      <c r="BY308" s="62">
        <v>0</v>
      </c>
      <c r="BZ308" s="62">
        <v>0</v>
      </c>
      <c r="CA308" s="62">
        <v>0</v>
      </c>
      <c r="CB308" s="62">
        <v>0</v>
      </c>
      <c r="CC308" s="62">
        <v>0</v>
      </c>
      <c r="CD308" s="62">
        <v>0</v>
      </c>
      <c r="CE308" s="62">
        <v>0</v>
      </c>
      <c r="CF308" s="62">
        <v>0</v>
      </c>
      <c r="CG308" s="62">
        <v>0</v>
      </c>
      <c r="CH308" s="62">
        <v>0</v>
      </c>
      <c r="CI308" s="62">
        <v>0</v>
      </c>
      <c r="CJ308" s="62">
        <v>0</v>
      </c>
      <c r="CK308" s="62">
        <v>0</v>
      </c>
      <c r="CL308" s="62">
        <v>0</v>
      </c>
      <c r="CM308" s="62">
        <v>0</v>
      </c>
      <c r="CN308" s="62">
        <v>0</v>
      </c>
      <c r="CO308" s="62">
        <v>0</v>
      </c>
      <c r="CP308" s="62">
        <v>0</v>
      </c>
      <c r="CQ308" s="62">
        <v>0</v>
      </c>
      <c r="CR308" s="62">
        <v>0</v>
      </c>
      <c r="CS308" s="62">
        <v>0.25</v>
      </c>
      <c r="CT308" s="62">
        <v>0</v>
      </c>
      <c r="CU308" s="62">
        <v>0</v>
      </c>
      <c r="CV308" s="62">
        <v>55</v>
      </c>
      <c r="CW308" s="62">
        <f t="shared" si="4"/>
        <v>52.25</v>
      </c>
      <c r="CX308" s="68">
        <f t="shared" si="5"/>
        <v>102.5</v>
      </c>
      <c r="CY308" s="92">
        <f t="shared" si="3"/>
        <v>99.75</v>
      </c>
      <c r="CZ308" s="62">
        <v>2</v>
      </c>
      <c r="DA308" s="62"/>
      <c r="DB308" s="62"/>
    </row>
    <row r="309" spans="1:106" s="57" customFormat="1" ht="15.75" customHeight="1" x14ac:dyDescent="0.3">
      <c r="A309" s="57" t="s">
        <v>1811</v>
      </c>
      <c r="B309" s="57" t="s">
        <v>1825</v>
      </c>
      <c r="C309" s="57" t="s">
        <v>1820</v>
      </c>
      <c r="D309" s="57">
        <v>2021</v>
      </c>
      <c r="E309" s="85">
        <v>44364</v>
      </c>
      <c r="F309" s="62" t="s">
        <v>19</v>
      </c>
      <c r="G309" s="62" t="s">
        <v>86</v>
      </c>
      <c r="H309" s="63" t="s">
        <v>22</v>
      </c>
      <c r="I309" s="63" t="s">
        <v>22</v>
      </c>
      <c r="J309" s="63" t="s">
        <v>21</v>
      </c>
      <c r="K309" s="63" t="s">
        <v>22</v>
      </c>
      <c r="L309" s="63" t="s">
        <v>21</v>
      </c>
      <c r="M309" s="62">
        <v>0.25</v>
      </c>
      <c r="N309" s="62">
        <v>0.25</v>
      </c>
      <c r="O309" s="62">
        <v>5</v>
      </c>
      <c r="P309" s="62">
        <v>0.25</v>
      </c>
      <c r="Q309" s="62">
        <v>25</v>
      </c>
      <c r="R309" s="62">
        <v>6</v>
      </c>
      <c r="S309" s="62">
        <v>0</v>
      </c>
      <c r="T309" s="62">
        <v>0</v>
      </c>
      <c r="U309" s="62">
        <v>0</v>
      </c>
      <c r="V309" s="62">
        <v>0</v>
      </c>
      <c r="W309" s="62">
        <v>0</v>
      </c>
      <c r="X309" s="62">
        <v>0</v>
      </c>
      <c r="Y309" s="62">
        <v>30</v>
      </c>
      <c r="Z309" s="62">
        <v>0</v>
      </c>
      <c r="AA309" s="62">
        <v>0</v>
      </c>
      <c r="AB309" s="62">
        <v>0</v>
      </c>
      <c r="AC309" s="62">
        <v>7</v>
      </c>
      <c r="AD309" s="62">
        <v>0</v>
      </c>
      <c r="AE309" s="62">
        <v>1</v>
      </c>
      <c r="AF309" s="62">
        <v>0.25</v>
      </c>
      <c r="AG309" s="62">
        <v>0</v>
      </c>
      <c r="AH309" s="62">
        <v>0</v>
      </c>
      <c r="AI309" s="62">
        <v>0</v>
      </c>
      <c r="AJ309" s="62">
        <v>0.25</v>
      </c>
      <c r="AK309" s="62">
        <v>0</v>
      </c>
      <c r="AL309" s="62">
        <v>0</v>
      </c>
      <c r="AM309" s="62">
        <v>0</v>
      </c>
      <c r="AN309" s="62">
        <v>0</v>
      </c>
      <c r="AO309" s="62">
        <v>0</v>
      </c>
      <c r="AP309" s="62">
        <v>0</v>
      </c>
      <c r="AQ309" s="62">
        <v>0</v>
      </c>
      <c r="AR309" s="62">
        <v>0</v>
      </c>
      <c r="AS309" s="62">
        <v>0</v>
      </c>
      <c r="AT309" s="62">
        <v>0</v>
      </c>
      <c r="AU309" s="62">
        <v>0</v>
      </c>
      <c r="AV309" s="62">
        <v>0</v>
      </c>
      <c r="AW309" s="62">
        <v>0</v>
      </c>
      <c r="AX309" s="62">
        <v>0</v>
      </c>
      <c r="AY309" s="62">
        <v>0</v>
      </c>
      <c r="AZ309" s="62">
        <v>0</v>
      </c>
      <c r="BA309" s="62">
        <v>0</v>
      </c>
      <c r="BB309" s="62">
        <v>0</v>
      </c>
      <c r="BC309" s="62">
        <v>0.25</v>
      </c>
      <c r="BD309" s="62">
        <v>0</v>
      </c>
      <c r="BE309" s="62">
        <v>0.25</v>
      </c>
      <c r="BF309" s="62">
        <v>0</v>
      </c>
      <c r="BG309" s="62">
        <v>0</v>
      </c>
      <c r="BH309" s="62">
        <v>0</v>
      </c>
      <c r="BI309" s="62">
        <v>0</v>
      </c>
      <c r="BJ309" s="62">
        <v>0</v>
      </c>
      <c r="BK309" s="62">
        <v>0</v>
      </c>
      <c r="BL309" s="62">
        <v>0</v>
      </c>
      <c r="BM309" s="62">
        <v>0</v>
      </c>
      <c r="BN309" s="62">
        <v>0</v>
      </c>
      <c r="BO309" s="62">
        <v>0</v>
      </c>
      <c r="BP309" s="62">
        <v>12</v>
      </c>
      <c r="BQ309" s="62">
        <v>0</v>
      </c>
      <c r="BR309" s="62">
        <v>0</v>
      </c>
      <c r="BS309" s="62">
        <v>0</v>
      </c>
      <c r="BT309" s="62">
        <v>0.25</v>
      </c>
      <c r="BU309" s="62">
        <v>8</v>
      </c>
      <c r="BV309" s="62">
        <v>0</v>
      </c>
      <c r="BW309" s="62">
        <v>0</v>
      </c>
      <c r="BX309" s="62">
        <v>2</v>
      </c>
      <c r="BY309" s="62">
        <v>0</v>
      </c>
      <c r="BZ309" s="62">
        <v>0</v>
      </c>
      <c r="CA309" s="62">
        <v>0</v>
      </c>
      <c r="CB309" s="62">
        <v>0</v>
      </c>
      <c r="CC309" s="62">
        <v>0</v>
      </c>
      <c r="CD309" s="62">
        <v>0</v>
      </c>
      <c r="CE309" s="62">
        <v>0</v>
      </c>
      <c r="CF309" s="62">
        <v>0</v>
      </c>
      <c r="CG309" s="62">
        <v>0</v>
      </c>
      <c r="CH309" s="62">
        <v>0</v>
      </c>
      <c r="CI309" s="62">
        <v>0</v>
      </c>
      <c r="CJ309" s="62">
        <v>0</v>
      </c>
      <c r="CK309" s="62">
        <v>0</v>
      </c>
      <c r="CL309" s="62">
        <v>0</v>
      </c>
      <c r="CM309" s="62">
        <v>0</v>
      </c>
      <c r="CN309" s="62">
        <v>0</v>
      </c>
      <c r="CO309" s="62">
        <v>0</v>
      </c>
      <c r="CP309" s="62">
        <v>0</v>
      </c>
      <c r="CQ309" s="62">
        <v>0</v>
      </c>
      <c r="CR309" s="62">
        <v>0</v>
      </c>
      <c r="CS309" s="62">
        <v>1</v>
      </c>
      <c r="CT309" s="62">
        <v>0</v>
      </c>
      <c r="CU309" s="62">
        <v>0</v>
      </c>
      <c r="CV309" s="62">
        <v>65</v>
      </c>
      <c r="CW309" s="62">
        <f t="shared" si="4"/>
        <v>62.25</v>
      </c>
      <c r="CX309" s="68">
        <f t="shared" si="5"/>
        <v>101.75</v>
      </c>
      <c r="CY309" s="92">
        <f t="shared" si="3"/>
        <v>99</v>
      </c>
      <c r="CZ309" s="62">
        <v>0</v>
      </c>
      <c r="DA309" s="62"/>
      <c r="DB309" s="62"/>
    </row>
    <row r="310" spans="1:106" s="57" customFormat="1" ht="15.75" customHeight="1" x14ac:dyDescent="0.3">
      <c r="A310" s="57" t="s">
        <v>1811</v>
      </c>
      <c r="B310" s="57" t="s">
        <v>1825</v>
      </c>
      <c r="C310" s="57" t="s">
        <v>1820</v>
      </c>
      <c r="D310" s="57">
        <v>2021</v>
      </c>
      <c r="E310" s="85">
        <v>44364</v>
      </c>
      <c r="F310" s="62" t="s">
        <v>19</v>
      </c>
      <c r="G310" s="62" t="s">
        <v>89</v>
      </c>
      <c r="H310" s="63" t="s">
        <v>31</v>
      </c>
      <c r="I310" s="63" t="s">
        <v>31</v>
      </c>
      <c r="J310" s="63" t="s">
        <v>31</v>
      </c>
      <c r="K310" s="63" t="s">
        <v>31</v>
      </c>
      <c r="L310" s="63" t="s">
        <v>31</v>
      </c>
      <c r="M310" s="62">
        <v>0.25</v>
      </c>
      <c r="N310" s="62">
        <v>1</v>
      </c>
      <c r="O310" s="62">
        <v>0.25</v>
      </c>
      <c r="P310" s="62">
        <v>0.25</v>
      </c>
      <c r="Q310" s="62">
        <v>29</v>
      </c>
      <c r="R310" s="62">
        <v>9</v>
      </c>
      <c r="S310" s="62">
        <v>0</v>
      </c>
      <c r="T310" s="62">
        <v>0</v>
      </c>
      <c r="U310" s="62">
        <v>0</v>
      </c>
      <c r="V310" s="62">
        <v>0</v>
      </c>
      <c r="W310" s="62">
        <v>0</v>
      </c>
      <c r="X310" s="62">
        <v>0</v>
      </c>
      <c r="Y310" s="62">
        <v>32</v>
      </c>
      <c r="Z310" s="62">
        <v>0</v>
      </c>
      <c r="AA310" s="62">
        <v>0</v>
      </c>
      <c r="AB310" s="62">
        <v>0</v>
      </c>
      <c r="AC310" s="62">
        <v>5</v>
      </c>
      <c r="AD310" s="62">
        <v>0</v>
      </c>
      <c r="AE310" s="62">
        <v>0</v>
      </c>
      <c r="AF310" s="62">
        <v>1</v>
      </c>
      <c r="AG310" s="62">
        <v>0</v>
      </c>
      <c r="AH310" s="62">
        <v>0</v>
      </c>
      <c r="AI310" s="62">
        <v>0</v>
      </c>
      <c r="AJ310" s="62">
        <v>0</v>
      </c>
      <c r="AK310" s="62">
        <v>0</v>
      </c>
      <c r="AL310" s="62">
        <v>0</v>
      </c>
      <c r="AM310" s="62">
        <v>1</v>
      </c>
      <c r="AN310" s="62">
        <v>0</v>
      </c>
      <c r="AO310" s="62">
        <v>0</v>
      </c>
      <c r="AP310" s="62">
        <v>0</v>
      </c>
      <c r="AQ310" s="62">
        <v>0</v>
      </c>
      <c r="AR310" s="62">
        <v>0</v>
      </c>
      <c r="AS310" s="62">
        <v>0</v>
      </c>
      <c r="AT310" s="62">
        <v>0</v>
      </c>
      <c r="AU310" s="62">
        <v>0</v>
      </c>
      <c r="AV310" s="62">
        <v>0</v>
      </c>
      <c r="AW310" s="62">
        <v>0</v>
      </c>
      <c r="AX310" s="62">
        <v>0</v>
      </c>
      <c r="AY310" s="62">
        <v>0</v>
      </c>
      <c r="AZ310" s="62">
        <v>0</v>
      </c>
      <c r="BA310" s="62">
        <v>0</v>
      </c>
      <c r="BB310" s="62">
        <v>0</v>
      </c>
      <c r="BC310" s="62">
        <v>0.25</v>
      </c>
      <c r="BD310" s="62">
        <v>0</v>
      </c>
      <c r="BE310" s="62">
        <v>0</v>
      </c>
      <c r="BF310" s="62">
        <v>0</v>
      </c>
      <c r="BG310" s="62">
        <v>0</v>
      </c>
      <c r="BH310" s="62">
        <v>0</v>
      </c>
      <c r="BI310" s="62">
        <v>0</v>
      </c>
      <c r="BJ310" s="62">
        <v>0</v>
      </c>
      <c r="BK310" s="62">
        <v>0</v>
      </c>
      <c r="BL310" s="62">
        <v>0</v>
      </c>
      <c r="BM310" s="62">
        <v>0</v>
      </c>
      <c r="BN310" s="62">
        <v>0</v>
      </c>
      <c r="BO310" s="62">
        <v>0</v>
      </c>
      <c r="BP310" s="62">
        <v>15</v>
      </c>
      <c r="BQ310" s="62">
        <v>0</v>
      </c>
      <c r="BR310" s="62">
        <v>0</v>
      </c>
      <c r="BS310" s="62">
        <v>0</v>
      </c>
      <c r="BT310" s="62">
        <v>0</v>
      </c>
      <c r="BU310" s="62">
        <v>6</v>
      </c>
      <c r="BV310" s="62">
        <v>0</v>
      </c>
      <c r="BW310" s="62">
        <v>0</v>
      </c>
      <c r="BX310" s="62">
        <v>1</v>
      </c>
      <c r="BY310" s="62">
        <v>0</v>
      </c>
      <c r="BZ310" s="62">
        <v>0</v>
      </c>
      <c r="CA310" s="62">
        <v>0</v>
      </c>
      <c r="CB310" s="62">
        <v>0</v>
      </c>
      <c r="CC310" s="62">
        <v>0</v>
      </c>
      <c r="CD310" s="62">
        <v>0</v>
      </c>
      <c r="CE310" s="62">
        <v>0</v>
      </c>
      <c r="CF310" s="62">
        <v>0</v>
      </c>
      <c r="CG310" s="62">
        <v>0</v>
      </c>
      <c r="CH310" s="62">
        <v>0</v>
      </c>
      <c r="CI310" s="62">
        <v>0</v>
      </c>
      <c r="CJ310" s="62">
        <v>0</v>
      </c>
      <c r="CK310" s="62">
        <v>0</v>
      </c>
      <c r="CL310" s="62">
        <v>0</v>
      </c>
      <c r="CM310" s="62">
        <v>0</v>
      </c>
      <c r="CN310" s="62">
        <v>0</v>
      </c>
      <c r="CO310" s="62">
        <v>0</v>
      </c>
      <c r="CP310" s="62">
        <v>0</v>
      </c>
      <c r="CQ310" s="62">
        <v>0</v>
      </c>
      <c r="CR310" s="62">
        <v>0</v>
      </c>
      <c r="CS310" s="62">
        <v>0.25</v>
      </c>
      <c r="CT310" s="62">
        <v>0</v>
      </c>
      <c r="CU310" s="62">
        <v>0</v>
      </c>
      <c r="CV310" s="62">
        <v>60</v>
      </c>
      <c r="CW310" s="62">
        <f t="shared" si="4"/>
        <v>61.5</v>
      </c>
      <c r="CX310" s="68">
        <f t="shared" si="5"/>
        <v>99.75</v>
      </c>
      <c r="CY310" s="92">
        <f t="shared" si="3"/>
        <v>101.25</v>
      </c>
      <c r="CZ310" s="62">
        <v>0</v>
      </c>
      <c r="DA310" s="62"/>
      <c r="DB310" s="62"/>
    </row>
    <row r="311" spans="1:106" s="57" customFormat="1" ht="15.75" customHeight="1" x14ac:dyDescent="0.3">
      <c r="A311" s="57" t="s">
        <v>1811</v>
      </c>
      <c r="B311" s="57" t="s">
        <v>1825</v>
      </c>
      <c r="C311" s="57" t="s">
        <v>1820</v>
      </c>
      <c r="D311" s="57">
        <v>2021</v>
      </c>
      <c r="E311" s="85">
        <v>44364</v>
      </c>
      <c r="F311" s="62" t="s">
        <v>19</v>
      </c>
      <c r="G311" s="62" t="s">
        <v>92</v>
      </c>
      <c r="H311" s="63" t="s">
        <v>26</v>
      </c>
      <c r="I311" s="63" t="s">
        <v>26</v>
      </c>
      <c r="J311" s="63" t="s">
        <v>27</v>
      </c>
      <c r="K311" s="63" t="s">
        <v>26</v>
      </c>
      <c r="L311" s="63" t="s">
        <v>27</v>
      </c>
      <c r="M311" s="62">
        <v>0.25</v>
      </c>
      <c r="N311" s="62">
        <v>0</v>
      </c>
      <c r="O311" s="62">
        <v>0.25</v>
      </c>
      <c r="P311" s="62">
        <v>0</v>
      </c>
      <c r="Q311" s="62">
        <v>19</v>
      </c>
      <c r="R311" s="62">
        <v>0.25</v>
      </c>
      <c r="S311" s="62">
        <v>0</v>
      </c>
      <c r="T311" s="62">
        <v>0</v>
      </c>
      <c r="U311" s="62">
        <v>0.25</v>
      </c>
      <c r="V311" s="62">
        <v>0</v>
      </c>
      <c r="W311" s="62">
        <v>0</v>
      </c>
      <c r="X311" s="62">
        <v>0</v>
      </c>
      <c r="Y311" s="62">
        <v>40</v>
      </c>
      <c r="Z311" s="62">
        <v>0</v>
      </c>
      <c r="AA311" s="62">
        <v>0</v>
      </c>
      <c r="AB311" s="62">
        <v>0</v>
      </c>
      <c r="AC311" s="62">
        <v>8</v>
      </c>
      <c r="AD311" s="62">
        <v>0</v>
      </c>
      <c r="AE311" s="62">
        <v>15</v>
      </c>
      <c r="AF311" s="62">
        <v>0.25</v>
      </c>
      <c r="AG311" s="62">
        <v>0</v>
      </c>
      <c r="AH311" s="62">
        <v>0</v>
      </c>
      <c r="AI311" s="62">
        <v>0</v>
      </c>
      <c r="AJ311" s="62">
        <v>0.25</v>
      </c>
      <c r="AK311" s="62">
        <v>0</v>
      </c>
      <c r="AL311" s="62">
        <v>0</v>
      </c>
      <c r="AM311" s="62">
        <v>0</v>
      </c>
      <c r="AN311" s="62">
        <v>0</v>
      </c>
      <c r="AO311" s="62">
        <v>0</v>
      </c>
      <c r="AP311" s="62">
        <v>0</v>
      </c>
      <c r="AQ311" s="62">
        <v>0</v>
      </c>
      <c r="AR311" s="62">
        <v>0</v>
      </c>
      <c r="AS311" s="62">
        <v>0</v>
      </c>
      <c r="AT311" s="62">
        <v>0</v>
      </c>
      <c r="AU311" s="62">
        <v>0</v>
      </c>
      <c r="AV311" s="62">
        <v>0</v>
      </c>
      <c r="AW311" s="62">
        <v>0</v>
      </c>
      <c r="AX311" s="62">
        <v>0</v>
      </c>
      <c r="AY311" s="62">
        <v>0</v>
      </c>
      <c r="AZ311" s="62">
        <v>0</v>
      </c>
      <c r="BA311" s="62">
        <v>0</v>
      </c>
      <c r="BB311" s="62">
        <v>0</v>
      </c>
      <c r="BC311" s="62">
        <v>0</v>
      </c>
      <c r="BD311" s="62">
        <v>0</v>
      </c>
      <c r="BE311" s="62">
        <v>0.25</v>
      </c>
      <c r="BF311" s="62">
        <v>0</v>
      </c>
      <c r="BG311" s="62">
        <v>0</v>
      </c>
      <c r="BH311" s="62">
        <v>0</v>
      </c>
      <c r="BI311" s="62">
        <v>0</v>
      </c>
      <c r="BJ311" s="62">
        <v>0</v>
      </c>
      <c r="BK311" s="62">
        <v>0</v>
      </c>
      <c r="BL311" s="62">
        <v>0</v>
      </c>
      <c r="BM311" s="62">
        <v>0</v>
      </c>
      <c r="BN311" s="62">
        <v>0</v>
      </c>
      <c r="BO311" s="62">
        <v>0</v>
      </c>
      <c r="BP311" s="62">
        <v>10</v>
      </c>
      <c r="BQ311" s="62">
        <v>0</v>
      </c>
      <c r="BR311" s="62">
        <v>0</v>
      </c>
      <c r="BS311" s="62">
        <v>0</v>
      </c>
      <c r="BT311" s="62">
        <v>0</v>
      </c>
      <c r="BU311" s="62">
        <v>0.25</v>
      </c>
      <c r="BV311" s="62">
        <v>0</v>
      </c>
      <c r="BW311" s="62">
        <v>0</v>
      </c>
      <c r="BX311" s="62">
        <v>1</v>
      </c>
      <c r="BY311" s="62">
        <v>0</v>
      </c>
      <c r="BZ311" s="62">
        <v>0</v>
      </c>
      <c r="CA311" s="62">
        <v>0</v>
      </c>
      <c r="CB311" s="62">
        <v>0</v>
      </c>
      <c r="CC311" s="62">
        <v>0</v>
      </c>
      <c r="CD311" s="62">
        <v>0</v>
      </c>
      <c r="CE311" s="62">
        <v>0</v>
      </c>
      <c r="CF311" s="62">
        <v>0.25</v>
      </c>
      <c r="CG311" s="62">
        <v>0</v>
      </c>
      <c r="CH311" s="62">
        <v>0</v>
      </c>
      <c r="CI311" s="62">
        <v>0</v>
      </c>
      <c r="CJ311" s="62">
        <v>0</v>
      </c>
      <c r="CK311" s="62">
        <v>0</v>
      </c>
      <c r="CL311" s="62">
        <v>0</v>
      </c>
      <c r="CM311" s="62">
        <v>0</v>
      </c>
      <c r="CN311" s="62">
        <v>0</v>
      </c>
      <c r="CO311" s="62">
        <v>1</v>
      </c>
      <c r="CP311" s="62">
        <v>0</v>
      </c>
      <c r="CQ311" s="62">
        <v>0</v>
      </c>
      <c r="CR311" s="62">
        <v>0</v>
      </c>
      <c r="CS311" s="62">
        <v>0.25</v>
      </c>
      <c r="CT311" s="62">
        <v>0</v>
      </c>
      <c r="CU311" s="62">
        <v>0</v>
      </c>
      <c r="CV311" s="62">
        <v>80</v>
      </c>
      <c r="CW311" s="62">
        <f t="shared" si="4"/>
        <v>76.75</v>
      </c>
      <c r="CX311" s="68">
        <f t="shared" si="5"/>
        <v>99.75</v>
      </c>
      <c r="CY311" s="92">
        <f t="shared" si="3"/>
        <v>96.5</v>
      </c>
      <c r="CZ311" s="62">
        <v>0</v>
      </c>
      <c r="DA311" s="62"/>
      <c r="DB311" s="62"/>
    </row>
    <row r="312" spans="1:106" s="57" customFormat="1" ht="15.75" customHeight="1" x14ac:dyDescent="0.3">
      <c r="A312" s="57" t="s">
        <v>1811</v>
      </c>
      <c r="B312" s="57" t="s">
        <v>1825</v>
      </c>
      <c r="C312" s="57" t="s">
        <v>1820</v>
      </c>
      <c r="D312" s="57">
        <v>2021</v>
      </c>
      <c r="E312" s="85">
        <v>44364</v>
      </c>
      <c r="F312" s="62" t="s">
        <v>19</v>
      </c>
      <c r="G312" s="62" t="s">
        <v>95</v>
      </c>
      <c r="H312" s="63" t="s">
        <v>27</v>
      </c>
      <c r="I312" s="63" t="s">
        <v>27</v>
      </c>
      <c r="J312" s="63" t="s">
        <v>26</v>
      </c>
      <c r="K312" s="63" t="s">
        <v>27</v>
      </c>
      <c r="L312" s="63" t="s">
        <v>26</v>
      </c>
      <c r="M312" s="62">
        <v>0.25</v>
      </c>
      <c r="N312" s="62">
        <v>0</v>
      </c>
      <c r="O312" s="62">
        <v>0</v>
      </c>
      <c r="P312" s="62">
        <v>0</v>
      </c>
      <c r="Q312" s="62">
        <v>19</v>
      </c>
      <c r="R312" s="62">
        <v>0.25</v>
      </c>
      <c r="S312" s="62">
        <v>0</v>
      </c>
      <c r="T312" s="62">
        <v>0</v>
      </c>
      <c r="U312" s="62">
        <v>0</v>
      </c>
      <c r="V312" s="62">
        <v>0</v>
      </c>
      <c r="W312" s="62">
        <v>0</v>
      </c>
      <c r="X312" s="62">
        <v>0</v>
      </c>
      <c r="Y312" s="62">
        <v>18</v>
      </c>
      <c r="Z312" s="62">
        <v>0</v>
      </c>
      <c r="AA312" s="62">
        <v>0</v>
      </c>
      <c r="AB312" s="62">
        <v>0</v>
      </c>
      <c r="AC312" s="62">
        <v>4</v>
      </c>
      <c r="AD312" s="62">
        <v>0</v>
      </c>
      <c r="AE312" s="62">
        <v>40</v>
      </c>
      <c r="AF312" s="62">
        <v>0.25</v>
      </c>
      <c r="AG312" s="62">
        <v>0</v>
      </c>
      <c r="AH312" s="62">
        <v>0</v>
      </c>
      <c r="AI312" s="62">
        <v>0</v>
      </c>
      <c r="AJ312" s="62">
        <v>0</v>
      </c>
      <c r="AK312" s="62">
        <v>0</v>
      </c>
      <c r="AL312" s="62">
        <v>0</v>
      </c>
      <c r="AM312" s="62">
        <v>0</v>
      </c>
      <c r="AN312" s="62">
        <v>0</v>
      </c>
      <c r="AO312" s="62">
        <v>0</v>
      </c>
      <c r="AP312" s="62">
        <v>0</v>
      </c>
      <c r="AQ312" s="62">
        <v>0</v>
      </c>
      <c r="AR312" s="62">
        <v>0</v>
      </c>
      <c r="AS312" s="62">
        <v>0</v>
      </c>
      <c r="AT312" s="62">
        <v>0</v>
      </c>
      <c r="AU312" s="62">
        <v>0</v>
      </c>
      <c r="AV312" s="62">
        <v>0</v>
      </c>
      <c r="AW312" s="62">
        <v>0</v>
      </c>
      <c r="AX312" s="62">
        <v>0</v>
      </c>
      <c r="AY312" s="62">
        <v>0</v>
      </c>
      <c r="AZ312" s="62">
        <v>0</v>
      </c>
      <c r="BA312" s="62">
        <v>0</v>
      </c>
      <c r="BB312" s="62">
        <v>0</v>
      </c>
      <c r="BC312" s="62">
        <v>0</v>
      </c>
      <c r="BD312" s="62">
        <v>0</v>
      </c>
      <c r="BE312" s="62">
        <v>0</v>
      </c>
      <c r="BF312" s="62">
        <v>0</v>
      </c>
      <c r="BG312" s="62">
        <v>0</v>
      </c>
      <c r="BH312" s="62">
        <v>0</v>
      </c>
      <c r="BI312" s="62">
        <v>0</v>
      </c>
      <c r="BJ312" s="62">
        <v>0</v>
      </c>
      <c r="BK312" s="62">
        <v>3</v>
      </c>
      <c r="BL312" s="62">
        <v>0</v>
      </c>
      <c r="BM312" s="62">
        <v>0</v>
      </c>
      <c r="BN312" s="62">
        <v>0.5</v>
      </c>
      <c r="BO312" s="62">
        <v>0</v>
      </c>
      <c r="BP312" s="62">
        <v>12</v>
      </c>
      <c r="BQ312" s="62">
        <v>0</v>
      </c>
      <c r="BR312" s="62">
        <v>0</v>
      </c>
      <c r="BS312" s="62">
        <v>0</v>
      </c>
      <c r="BT312" s="62">
        <v>0.25</v>
      </c>
      <c r="BU312" s="62">
        <v>1</v>
      </c>
      <c r="BV312" s="62">
        <v>0</v>
      </c>
      <c r="BW312" s="62">
        <v>0</v>
      </c>
      <c r="BX312" s="62">
        <v>0</v>
      </c>
      <c r="BY312" s="62">
        <v>0</v>
      </c>
      <c r="BZ312" s="62">
        <v>0</v>
      </c>
      <c r="CA312" s="62">
        <v>0</v>
      </c>
      <c r="CB312" s="62">
        <v>0</v>
      </c>
      <c r="CC312" s="62">
        <v>0</v>
      </c>
      <c r="CD312" s="62">
        <v>0</v>
      </c>
      <c r="CE312" s="62">
        <v>0</v>
      </c>
      <c r="CF312" s="62">
        <v>0</v>
      </c>
      <c r="CG312" s="62">
        <v>0.5</v>
      </c>
      <c r="CH312" s="62">
        <v>0</v>
      </c>
      <c r="CI312" s="62">
        <v>0</v>
      </c>
      <c r="CJ312" s="62">
        <v>0</v>
      </c>
      <c r="CK312" s="62">
        <v>0</v>
      </c>
      <c r="CL312" s="62">
        <v>0.25</v>
      </c>
      <c r="CM312" s="62">
        <v>0</v>
      </c>
      <c r="CN312" s="62">
        <v>0</v>
      </c>
      <c r="CO312" s="62">
        <v>0</v>
      </c>
      <c r="CP312" s="62">
        <v>0</v>
      </c>
      <c r="CQ312" s="62">
        <v>0</v>
      </c>
      <c r="CR312" s="62">
        <v>0</v>
      </c>
      <c r="CS312" s="62">
        <v>0.25</v>
      </c>
      <c r="CT312" s="62">
        <v>0</v>
      </c>
      <c r="CU312" s="62">
        <v>0</v>
      </c>
      <c r="CV312" s="62">
        <v>80</v>
      </c>
      <c r="CW312" s="62">
        <f t="shared" si="4"/>
        <v>80</v>
      </c>
      <c r="CX312" s="68">
        <f t="shared" si="5"/>
        <v>99.5</v>
      </c>
      <c r="CY312" s="92">
        <f t="shared" si="3"/>
        <v>99.5</v>
      </c>
      <c r="CZ312" s="62">
        <v>2</v>
      </c>
      <c r="DA312" s="62"/>
      <c r="DB312" s="62"/>
    </row>
    <row r="313" spans="1:106" s="57" customFormat="1" ht="15.75" customHeight="1" x14ac:dyDescent="0.3">
      <c r="A313" s="57" t="s">
        <v>1811</v>
      </c>
      <c r="B313" s="57" t="s">
        <v>1825</v>
      </c>
      <c r="C313" s="57" t="s">
        <v>1820</v>
      </c>
      <c r="D313" s="57">
        <v>2021</v>
      </c>
      <c r="E313" s="85">
        <v>44364</v>
      </c>
      <c r="F313" s="62" t="s">
        <v>19</v>
      </c>
      <c r="G313" s="62" t="s">
        <v>98</v>
      </c>
      <c r="H313" s="63" t="s">
        <v>26</v>
      </c>
      <c r="I313" s="63" t="s">
        <v>26</v>
      </c>
      <c r="J313" s="63" t="s">
        <v>27</v>
      </c>
      <c r="K313" s="63" t="s">
        <v>26</v>
      </c>
      <c r="L313" s="63" t="s">
        <v>27</v>
      </c>
      <c r="M313" s="62">
        <v>0.5</v>
      </c>
      <c r="N313" s="62">
        <v>0</v>
      </c>
      <c r="O313" s="62">
        <v>1</v>
      </c>
      <c r="P313" s="62">
        <v>0</v>
      </c>
      <c r="Q313" s="62">
        <v>20</v>
      </c>
      <c r="R313" s="62">
        <v>2</v>
      </c>
      <c r="S313" s="62">
        <v>0</v>
      </c>
      <c r="T313" s="62">
        <v>0</v>
      </c>
      <c r="U313" s="62">
        <v>0</v>
      </c>
      <c r="V313" s="62">
        <v>0</v>
      </c>
      <c r="W313" s="62">
        <v>0</v>
      </c>
      <c r="X313" s="62">
        <v>0</v>
      </c>
      <c r="Y313" s="62">
        <v>25</v>
      </c>
      <c r="Z313" s="62">
        <v>0</v>
      </c>
      <c r="AA313" s="62">
        <v>0</v>
      </c>
      <c r="AB313" s="62">
        <v>0</v>
      </c>
      <c r="AC313" s="62">
        <v>5</v>
      </c>
      <c r="AD313" s="62">
        <v>0</v>
      </c>
      <c r="AE313" s="62">
        <v>22</v>
      </c>
      <c r="AF313" s="62">
        <v>0.25</v>
      </c>
      <c r="AG313" s="62">
        <v>0</v>
      </c>
      <c r="AH313" s="62">
        <v>0</v>
      </c>
      <c r="AI313" s="62">
        <v>0</v>
      </c>
      <c r="AJ313" s="62">
        <v>0</v>
      </c>
      <c r="AK313" s="62">
        <v>0</v>
      </c>
      <c r="AL313" s="62">
        <v>0</v>
      </c>
      <c r="AM313" s="62">
        <v>0.5</v>
      </c>
      <c r="AN313" s="62">
        <v>0</v>
      </c>
      <c r="AO313" s="62">
        <v>0</v>
      </c>
      <c r="AP313" s="62">
        <v>0</v>
      </c>
      <c r="AQ313" s="62">
        <v>0</v>
      </c>
      <c r="AR313" s="62">
        <v>0</v>
      </c>
      <c r="AS313" s="62">
        <v>0</v>
      </c>
      <c r="AT313" s="62">
        <v>0</v>
      </c>
      <c r="AU313" s="62">
        <v>0</v>
      </c>
      <c r="AV313" s="62">
        <v>0</v>
      </c>
      <c r="AW313" s="62">
        <v>0</v>
      </c>
      <c r="AX313" s="62">
        <v>0</v>
      </c>
      <c r="AY313" s="62">
        <v>0</v>
      </c>
      <c r="AZ313" s="62">
        <v>0</v>
      </c>
      <c r="BA313" s="62">
        <v>0</v>
      </c>
      <c r="BB313" s="62">
        <v>0</v>
      </c>
      <c r="BC313" s="62">
        <v>0.25</v>
      </c>
      <c r="BD313" s="62">
        <v>0</v>
      </c>
      <c r="BE313" s="62">
        <v>0.25</v>
      </c>
      <c r="BF313" s="62">
        <v>0</v>
      </c>
      <c r="BG313" s="62">
        <v>0</v>
      </c>
      <c r="BH313" s="62">
        <v>0</v>
      </c>
      <c r="BI313" s="62">
        <v>0</v>
      </c>
      <c r="BJ313" s="62">
        <v>0</v>
      </c>
      <c r="BK313" s="62">
        <v>0</v>
      </c>
      <c r="BL313" s="62">
        <v>0</v>
      </c>
      <c r="BM313" s="62">
        <v>0</v>
      </c>
      <c r="BN313" s="62">
        <v>0</v>
      </c>
      <c r="BO313" s="62">
        <v>0</v>
      </c>
      <c r="BP313" s="62">
        <v>10</v>
      </c>
      <c r="BQ313" s="62">
        <v>0</v>
      </c>
      <c r="BR313" s="62">
        <v>0</v>
      </c>
      <c r="BS313" s="62">
        <v>0</v>
      </c>
      <c r="BT313" s="62">
        <v>0</v>
      </c>
      <c r="BU313" s="62">
        <v>4</v>
      </c>
      <c r="BV313" s="62">
        <v>0</v>
      </c>
      <c r="BW313" s="62">
        <v>0</v>
      </c>
      <c r="BX313" s="62">
        <v>0</v>
      </c>
      <c r="BY313" s="62">
        <v>0</v>
      </c>
      <c r="BZ313" s="62">
        <v>0</v>
      </c>
      <c r="CA313" s="62">
        <v>0</v>
      </c>
      <c r="CB313" s="62">
        <v>0</v>
      </c>
      <c r="CC313" s="62">
        <v>0</v>
      </c>
      <c r="CD313" s="62">
        <v>0</v>
      </c>
      <c r="CE313" s="62">
        <v>0</v>
      </c>
      <c r="CF313" s="62">
        <v>0</v>
      </c>
      <c r="CG313" s="62">
        <v>1</v>
      </c>
      <c r="CH313" s="62">
        <v>0</v>
      </c>
      <c r="CI313" s="62">
        <v>0</v>
      </c>
      <c r="CJ313" s="62">
        <v>0</v>
      </c>
      <c r="CK313" s="62">
        <v>0</v>
      </c>
      <c r="CL313" s="62">
        <v>0.25</v>
      </c>
      <c r="CM313" s="62">
        <v>0</v>
      </c>
      <c r="CN313" s="62">
        <v>0</v>
      </c>
      <c r="CO313" s="62">
        <v>0.5</v>
      </c>
      <c r="CP313" s="62">
        <v>0</v>
      </c>
      <c r="CQ313" s="62">
        <v>0</v>
      </c>
      <c r="CR313" s="62">
        <v>0</v>
      </c>
      <c r="CS313" s="62">
        <v>0.25</v>
      </c>
      <c r="CT313" s="62">
        <v>0</v>
      </c>
      <c r="CU313" s="62">
        <v>0</v>
      </c>
      <c r="CV313" s="62">
        <v>72</v>
      </c>
      <c r="CW313" s="62">
        <f t="shared" si="4"/>
        <v>69.25</v>
      </c>
      <c r="CX313" s="68">
        <f t="shared" si="5"/>
        <v>95.5</v>
      </c>
      <c r="CY313" s="92">
        <f t="shared" si="3"/>
        <v>92.75</v>
      </c>
      <c r="CZ313" s="62">
        <v>0</v>
      </c>
      <c r="DA313" s="62"/>
      <c r="DB313" s="62"/>
    </row>
    <row r="314" spans="1:106" s="57" customFormat="1" ht="15.75" customHeight="1" x14ac:dyDescent="0.3">
      <c r="A314" s="57" t="s">
        <v>1811</v>
      </c>
      <c r="B314" s="57" t="s">
        <v>1824</v>
      </c>
      <c r="C314" s="57" t="s">
        <v>1814</v>
      </c>
      <c r="D314" s="57">
        <v>2021</v>
      </c>
      <c r="E314" s="85">
        <v>44363</v>
      </c>
      <c r="F314" s="62" t="s">
        <v>19</v>
      </c>
      <c r="G314" s="62" t="s">
        <v>101</v>
      </c>
      <c r="H314" s="63" t="s">
        <v>31</v>
      </c>
      <c r="I314" s="63" t="s">
        <v>31</v>
      </c>
      <c r="J314" s="63" t="s">
        <v>31</v>
      </c>
      <c r="K314" s="63" t="s">
        <v>31</v>
      </c>
      <c r="L314" s="63" t="s">
        <v>31</v>
      </c>
      <c r="M314" s="62">
        <v>0.5</v>
      </c>
      <c r="N314" s="62">
        <v>0.25</v>
      </c>
      <c r="O314" s="62">
        <v>4</v>
      </c>
      <c r="P314" s="62">
        <v>0</v>
      </c>
      <c r="Q314" s="62">
        <v>35</v>
      </c>
      <c r="R314" s="62">
        <v>3</v>
      </c>
      <c r="S314" s="62">
        <v>0</v>
      </c>
      <c r="T314" s="62">
        <v>0</v>
      </c>
      <c r="U314" s="62">
        <v>0</v>
      </c>
      <c r="V314" s="62">
        <v>0</v>
      </c>
      <c r="W314" s="62">
        <v>0</v>
      </c>
      <c r="X314" s="62">
        <v>0</v>
      </c>
      <c r="Y314" s="62">
        <v>30</v>
      </c>
      <c r="Z314" s="62">
        <v>0</v>
      </c>
      <c r="AA314" s="62">
        <v>0</v>
      </c>
      <c r="AB314" s="62">
        <v>0</v>
      </c>
      <c r="AC314" s="62">
        <v>0.25</v>
      </c>
      <c r="AD314" s="62">
        <v>0</v>
      </c>
      <c r="AE314" s="62">
        <v>12</v>
      </c>
      <c r="AF314" s="62">
        <v>3</v>
      </c>
      <c r="AG314" s="62">
        <v>0</v>
      </c>
      <c r="AH314" s="62">
        <v>0</v>
      </c>
      <c r="AI314" s="62">
        <v>0</v>
      </c>
      <c r="AJ314" s="62">
        <v>0</v>
      </c>
      <c r="AK314" s="62">
        <v>0</v>
      </c>
      <c r="AL314" s="62">
        <v>0</v>
      </c>
      <c r="AM314" s="62">
        <v>0</v>
      </c>
      <c r="AN314" s="62">
        <v>0</v>
      </c>
      <c r="AO314" s="62">
        <v>0</v>
      </c>
      <c r="AP314" s="62">
        <v>0</v>
      </c>
      <c r="AQ314" s="62">
        <v>0</v>
      </c>
      <c r="AR314" s="62">
        <v>0</v>
      </c>
      <c r="AS314" s="62">
        <v>0</v>
      </c>
      <c r="AT314" s="62">
        <v>0</v>
      </c>
      <c r="AU314" s="62">
        <v>0</v>
      </c>
      <c r="AV314" s="62">
        <v>0</v>
      </c>
      <c r="AW314" s="62">
        <v>9</v>
      </c>
      <c r="AX314" s="62">
        <v>0</v>
      </c>
      <c r="AY314" s="62">
        <v>0</v>
      </c>
      <c r="AZ314" s="62">
        <v>0</v>
      </c>
      <c r="BA314" s="62">
        <v>0</v>
      </c>
      <c r="BB314" s="62">
        <v>0</v>
      </c>
      <c r="BC314" s="62">
        <v>0</v>
      </c>
      <c r="BD314" s="62">
        <v>0</v>
      </c>
      <c r="BE314" s="62">
        <v>0</v>
      </c>
      <c r="BF314" s="62">
        <v>0</v>
      </c>
      <c r="BG314" s="62">
        <v>0</v>
      </c>
      <c r="BH314" s="62">
        <v>0</v>
      </c>
      <c r="BI314" s="62">
        <v>0</v>
      </c>
      <c r="BJ314" s="62">
        <v>0</v>
      </c>
      <c r="BK314" s="62">
        <v>0</v>
      </c>
      <c r="BL314" s="62">
        <v>0</v>
      </c>
      <c r="BM314" s="62">
        <v>0</v>
      </c>
      <c r="BN314" s="62">
        <v>2</v>
      </c>
      <c r="BO314" s="62">
        <v>0</v>
      </c>
      <c r="BP314" s="62">
        <v>3</v>
      </c>
      <c r="BQ314" s="62">
        <v>0</v>
      </c>
      <c r="BR314" s="62">
        <v>0</v>
      </c>
      <c r="BS314" s="62">
        <v>0</v>
      </c>
      <c r="BT314" s="62">
        <v>0</v>
      </c>
      <c r="BU314" s="62">
        <v>4</v>
      </c>
      <c r="BV314" s="62">
        <v>0</v>
      </c>
      <c r="BW314" s="62">
        <v>0</v>
      </c>
      <c r="BX314" s="62">
        <v>0</v>
      </c>
      <c r="BY314" s="62">
        <v>0</v>
      </c>
      <c r="BZ314" s="62">
        <v>0</v>
      </c>
      <c r="CA314" s="62">
        <v>0</v>
      </c>
      <c r="CB314" s="62">
        <v>0</v>
      </c>
      <c r="CC314" s="62">
        <v>0</v>
      </c>
      <c r="CD314" s="62">
        <v>0</v>
      </c>
      <c r="CE314" s="62">
        <v>0</v>
      </c>
      <c r="CF314" s="62">
        <v>0</v>
      </c>
      <c r="CG314" s="62">
        <v>2</v>
      </c>
      <c r="CH314" s="62">
        <v>0</v>
      </c>
      <c r="CI314" s="62">
        <v>0</v>
      </c>
      <c r="CJ314" s="62">
        <v>0</v>
      </c>
      <c r="CK314" s="62">
        <v>0</v>
      </c>
      <c r="CL314" s="62">
        <v>0</v>
      </c>
      <c r="CM314" s="62">
        <v>0</v>
      </c>
      <c r="CN314" s="62">
        <v>0</v>
      </c>
      <c r="CO314" s="62">
        <v>0</v>
      </c>
      <c r="CP314" s="62">
        <v>0</v>
      </c>
      <c r="CQ314" s="62">
        <v>0.25</v>
      </c>
      <c r="CR314" s="62">
        <v>0</v>
      </c>
      <c r="CS314" s="62">
        <v>0.25</v>
      </c>
      <c r="CT314" s="62">
        <v>0</v>
      </c>
      <c r="CU314" s="62">
        <v>0</v>
      </c>
      <c r="CV314" s="62">
        <v>61</v>
      </c>
      <c r="CW314" s="62">
        <f t="shared" si="4"/>
        <v>65.75</v>
      </c>
      <c r="CX314" s="68">
        <f t="shared" si="5"/>
        <v>103.75</v>
      </c>
      <c r="CY314" s="92">
        <f t="shared" si="3"/>
        <v>108.5</v>
      </c>
      <c r="CZ314" s="62">
        <v>10</v>
      </c>
      <c r="DA314" s="62"/>
      <c r="DB314" s="62" t="s">
        <v>1864</v>
      </c>
    </row>
    <row r="315" spans="1:106" s="57" customFormat="1" ht="15" customHeight="1" x14ac:dyDescent="0.3">
      <c r="A315" s="57" t="s">
        <v>1811</v>
      </c>
      <c r="B315" s="57" t="s">
        <v>1824</v>
      </c>
      <c r="C315" s="57" t="s">
        <v>1814</v>
      </c>
      <c r="D315" s="57">
        <v>2021</v>
      </c>
      <c r="E315" s="85">
        <v>44363</v>
      </c>
      <c r="F315" s="62" t="s">
        <v>19</v>
      </c>
      <c r="G315" s="62" t="s">
        <v>104</v>
      </c>
      <c r="H315" s="63" t="s">
        <v>45</v>
      </c>
      <c r="I315" s="63" t="s">
        <v>45</v>
      </c>
      <c r="J315" s="63" t="s">
        <v>45</v>
      </c>
      <c r="K315" s="63" t="s">
        <v>45</v>
      </c>
      <c r="L315" s="63" t="s">
        <v>45</v>
      </c>
      <c r="M315" s="62">
        <v>0.25</v>
      </c>
      <c r="N315" s="62">
        <v>0.25</v>
      </c>
      <c r="O315" s="62">
        <v>3</v>
      </c>
      <c r="P315" s="62">
        <v>0</v>
      </c>
      <c r="Q315" s="62">
        <v>20</v>
      </c>
      <c r="R315" s="62">
        <v>1</v>
      </c>
      <c r="S315" s="62">
        <v>0</v>
      </c>
      <c r="T315" s="62">
        <v>0</v>
      </c>
      <c r="U315" s="62">
        <v>0.25</v>
      </c>
      <c r="V315" s="62">
        <v>0</v>
      </c>
      <c r="W315" s="62">
        <v>0</v>
      </c>
      <c r="X315" s="62">
        <v>0</v>
      </c>
      <c r="Y315" s="62">
        <v>20</v>
      </c>
      <c r="Z315" s="62">
        <v>0</v>
      </c>
      <c r="AA315" s="62">
        <v>0</v>
      </c>
      <c r="AB315" s="62">
        <v>0</v>
      </c>
      <c r="AC315" s="62">
        <v>7</v>
      </c>
      <c r="AD315" s="62">
        <v>0.25</v>
      </c>
      <c r="AE315" s="62">
        <v>40</v>
      </c>
      <c r="AF315" s="62">
        <v>0</v>
      </c>
      <c r="AG315" s="62">
        <v>0</v>
      </c>
      <c r="AH315" s="62">
        <v>0</v>
      </c>
      <c r="AI315" s="62">
        <v>0</v>
      </c>
      <c r="AJ315" s="62">
        <v>0.25</v>
      </c>
      <c r="AK315" s="62">
        <v>0</v>
      </c>
      <c r="AL315" s="62">
        <v>0</v>
      </c>
      <c r="AM315" s="62">
        <v>0</v>
      </c>
      <c r="AN315" s="62">
        <v>0</v>
      </c>
      <c r="AO315" s="62">
        <v>0</v>
      </c>
      <c r="AP315" s="62">
        <v>0</v>
      </c>
      <c r="AQ315" s="62">
        <v>0</v>
      </c>
      <c r="AR315" s="62">
        <v>0</v>
      </c>
      <c r="AS315" s="62">
        <v>0</v>
      </c>
      <c r="AT315" s="62">
        <v>0.25</v>
      </c>
      <c r="AU315" s="62">
        <v>0</v>
      </c>
      <c r="AV315" s="62">
        <v>0</v>
      </c>
      <c r="AW315" s="62">
        <v>0</v>
      </c>
      <c r="AX315" s="62">
        <v>0</v>
      </c>
      <c r="AY315" s="62">
        <v>0</v>
      </c>
      <c r="AZ315" s="62">
        <v>0</v>
      </c>
      <c r="BA315" s="62">
        <v>0</v>
      </c>
      <c r="BB315" s="62">
        <v>0</v>
      </c>
      <c r="BC315" s="62">
        <v>0.25</v>
      </c>
      <c r="BD315" s="62">
        <v>0</v>
      </c>
      <c r="BE315" s="62">
        <v>0.25</v>
      </c>
      <c r="BF315" s="62">
        <v>0</v>
      </c>
      <c r="BG315" s="62">
        <v>0</v>
      </c>
      <c r="BH315" s="62">
        <v>0</v>
      </c>
      <c r="BI315" s="62">
        <v>0</v>
      </c>
      <c r="BJ315" s="62">
        <v>0</v>
      </c>
      <c r="BK315" s="62">
        <v>0</v>
      </c>
      <c r="BL315" s="62">
        <v>0</v>
      </c>
      <c r="BM315" s="62">
        <v>0</v>
      </c>
      <c r="BN315" s="62">
        <v>0</v>
      </c>
      <c r="BO315" s="62">
        <v>0</v>
      </c>
      <c r="BP315" s="62">
        <v>9</v>
      </c>
      <c r="BQ315" s="62">
        <v>0</v>
      </c>
      <c r="BR315" s="62">
        <v>0</v>
      </c>
      <c r="BS315" s="62">
        <v>0</v>
      </c>
      <c r="BT315" s="62">
        <v>0</v>
      </c>
      <c r="BU315" s="62">
        <v>3</v>
      </c>
      <c r="BV315" s="62">
        <v>0</v>
      </c>
      <c r="BW315" s="62">
        <v>0</v>
      </c>
      <c r="BX315" s="62">
        <v>0</v>
      </c>
      <c r="BY315" s="62">
        <v>0</v>
      </c>
      <c r="BZ315" s="62">
        <v>0</v>
      </c>
      <c r="CA315" s="62">
        <v>0</v>
      </c>
      <c r="CB315" s="62">
        <v>0</v>
      </c>
      <c r="CC315" s="62">
        <v>0</v>
      </c>
      <c r="CD315" s="62">
        <v>0</v>
      </c>
      <c r="CE315" s="62">
        <v>0</v>
      </c>
      <c r="CF315" s="62">
        <v>0</v>
      </c>
      <c r="CG315" s="62">
        <v>0</v>
      </c>
      <c r="CH315" s="62">
        <v>0</v>
      </c>
      <c r="CI315" s="62">
        <v>0</v>
      </c>
      <c r="CJ315" s="62">
        <v>0</v>
      </c>
      <c r="CK315" s="62">
        <v>0</v>
      </c>
      <c r="CL315" s="62">
        <v>0</v>
      </c>
      <c r="CM315" s="62">
        <v>0</v>
      </c>
      <c r="CN315" s="62">
        <v>0</v>
      </c>
      <c r="CO315" s="62">
        <v>0</v>
      </c>
      <c r="CP315" s="62">
        <v>0</v>
      </c>
      <c r="CQ315" s="62">
        <v>0</v>
      </c>
      <c r="CR315" s="62">
        <v>0</v>
      </c>
      <c r="CS315" s="62">
        <v>0.25</v>
      </c>
      <c r="CT315" s="62">
        <v>0</v>
      </c>
      <c r="CU315" s="62">
        <v>0</v>
      </c>
      <c r="CV315" s="62">
        <v>75</v>
      </c>
      <c r="CW315" s="62">
        <f t="shared" si="4"/>
        <v>80.75</v>
      </c>
      <c r="CX315" s="88">
        <f t="shared" si="5"/>
        <v>99.5</v>
      </c>
      <c r="CY315" s="92">
        <f t="shared" si="3"/>
        <v>105.25</v>
      </c>
      <c r="CZ315" s="62">
        <v>0</v>
      </c>
    </row>
    <row r="316" spans="1:106" s="57" customFormat="1" ht="15" customHeight="1" x14ac:dyDescent="0.3">
      <c r="A316" s="57" t="s">
        <v>1811</v>
      </c>
      <c r="B316" s="57" t="s">
        <v>1824</v>
      </c>
      <c r="C316" s="57" t="s">
        <v>1814</v>
      </c>
      <c r="D316" s="57">
        <v>2021</v>
      </c>
      <c r="E316" s="85">
        <v>44363</v>
      </c>
      <c r="F316" s="62" t="s">
        <v>19</v>
      </c>
      <c r="G316" s="62" t="s">
        <v>107</v>
      </c>
      <c r="H316" s="63" t="s">
        <v>27</v>
      </c>
      <c r="I316" s="63" t="s">
        <v>27</v>
      </c>
      <c r="J316" s="63" t="s">
        <v>26</v>
      </c>
      <c r="K316" s="63" t="s">
        <v>27</v>
      </c>
      <c r="L316" s="63" t="s">
        <v>26</v>
      </c>
      <c r="M316" s="62">
        <v>0.25</v>
      </c>
      <c r="N316" s="62">
        <v>0.25</v>
      </c>
      <c r="O316" s="62">
        <v>1.5</v>
      </c>
      <c r="P316" s="62">
        <v>0</v>
      </c>
      <c r="Q316" s="62">
        <v>17</v>
      </c>
      <c r="R316" s="62">
        <v>1</v>
      </c>
      <c r="S316" s="62">
        <v>0</v>
      </c>
      <c r="T316" s="62">
        <v>0</v>
      </c>
      <c r="U316" s="62">
        <v>0</v>
      </c>
      <c r="V316" s="62">
        <v>0</v>
      </c>
      <c r="W316" s="62">
        <v>0</v>
      </c>
      <c r="X316" s="62">
        <v>0</v>
      </c>
      <c r="Y316" s="62">
        <v>35</v>
      </c>
      <c r="Z316" s="62">
        <v>0</v>
      </c>
      <c r="AA316" s="62">
        <v>0</v>
      </c>
      <c r="AB316" s="62">
        <v>0</v>
      </c>
      <c r="AC316" s="62">
        <v>2</v>
      </c>
      <c r="AD316" s="62">
        <v>0</v>
      </c>
      <c r="AE316" s="62">
        <v>25</v>
      </c>
      <c r="AF316" s="62">
        <v>0.5</v>
      </c>
      <c r="AG316" s="62">
        <v>0</v>
      </c>
      <c r="AH316" s="62">
        <v>0</v>
      </c>
      <c r="AI316" s="62">
        <v>0</v>
      </c>
      <c r="AJ316" s="62">
        <v>0</v>
      </c>
      <c r="AK316" s="62">
        <v>0</v>
      </c>
      <c r="AL316" s="62">
        <v>0</v>
      </c>
      <c r="AM316" s="62">
        <v>0</v>
      </c>
      <c r="AN316" s="62">
        <v>0</v>
      </c>
      <c r="AO316" s="62">
        <v>0</v>
      </c>
      <c r="AP316" s="62">
        <v>0</v>
      </c>
      <c r="AQ316" s="62">
        <v>0</v>
      </c>
      <c r="AR316" s="62">
        <v>0</v>
      </c>
      <c r="AS316" s="62">
        <v>0</v>
      </c>
      <c r="AT316" s="62">
        <v>0</v>
      </c>
      <c r="AU316" s="62">
        <v>0</v>
      </c>
      <c r="AV316" s="62">
        <v>0</v>
      </c>
      <c r="AW316" s="62">
        <v>0</v>
      </c>
      <c r="AX316" s="62">
        <v>0</v>
      </c>
      <c r="AY316" s="62">
        <v>0</v>
      </c>
      <c r="AZ316" s="62">
        <v>0</v>
      </c>
      <c r="BA316" s="62">
        <v>0</v>
      </c>
      <c r="BB316" s="62">
        <v>0</v>
      </c>
      <c r="BC316" s="62">
        <v>0.25</v>
      </c>
      <c r="BD316" s="62">
        <v>0</v>
      </c>
      <c r="BE316" s="62">
        <v>0</v>
      </c>
      <c r="BF316" s="62">
        <v>0</v>
      </c>
      <c r="BG316" s="62">
        <v>0</v>
      </c>
      <c r="BH316" s="62">
        <v>0</v>
      </c>
      <c r="BI316" s="62">
        <v>0</v>
      </c>
      <c r="BJ316" s="62">
        <v>0</v>
      </c>
      <c r="BK316" s="62">
        <v>0</v>
      </c>
      <c r="BL316" s="62">
        <v>0</v>
      </c>
      <c r="BM316" s="62">
        <v>0</v>
      </c>
      <c r="BN316" s="62">
        <v>0.5</v>
      </c>
      <c r="BO316" s="62">
        <v>0</v>
      </c>
      <c r="BP316" s="62">
        <v>10</v>
      </c>
      <c r="BQ316" s="62">
        <v>0</v>
      </c>
      <c r="BR316" s="62">
        <v>0</v>
      </c>
      <c r="BS316" s="62">
        <v>0</v>
      </c>
      <c r="BT316" s="62">
        <v>0.25</v>
      </c>
      <c r="BU316" s="62">
        <v>5</v>
      </c>
      <c r="BV316" s="62">
        <v>0</v>
      </c>
      <c r="BW316" s="62">
        <v>0</v>
      </c>
      <c r="BX316" s="62">
        <v>0</v>
      </c>
      <c r="BY316" s="62">
        <v>0</v>
      </c>
      <c r="BZ316" s="62">
        <v>0</v>
      </c>
      <c r="CA316" s="62">
        <v>0</v>
      </c>
      <c r="CB316" s="62">
        <v>0</v>
      </c>
      <c r="CC316" s="62">
        <v>0</v>
      </c>
      <c r="CD316" s="62">
        <v>0</v>
      </c>
      <c r="CE316" s="62">
        <v>0</v>
      </c>
      <c r="CF316" s="62">
        <v>0</v>
      </c>
      <c r="CG316" s="62">
        <v>0.5</v>
      </c>
      <c r="CH316" s="62">
        <v>0</v>
      </c>
      <c r="CI316" s="62">
        <v>0</v>
      </c>
      <c r="CJ316" s="62">
        <v>0</v>
      </c>
      <c r="CK316" s="62">
        <v>0</v>
      </c>
      <c r="CL316" s="62">
        <v>0</v>
      </c>
      <c r="CM316" s="62">
        <v>0</v>
      </c>
      <c r="CN316" s="62">
        <v>0</v>
      </c>
      <c r="CO316" s="62">
        <v>0</v>
      </c>
      <c r="CP316" s="62">
        <v>0</v>
      </c>
      <c r="CQ316" s="62">
        <v>0</v>
      </c>
      <c r="CR316" s="62">
        <v>0</v>
      </c>
      <c r="CS316" s="62">
        <v>0.25</v>
      </c>
      <c r="CT316" s="62">
        <v>0</v>
      </c>
      <c r="CU316" s="62">
        <v>0</v>
      </c>
      <c r="CV316" s="62">
        <v>80</v>
      </c>
      <c r="CW316" s="62">
        <f t="shared" si="4"/>
        <v>79.25</v>
      </c>
      <c r="CX316" s="88">
        <f t="shared" si="5"/>
        <v>100</v>
      </c>
      <c r="CY316" s="92">
        <f t="shared" si="3"/>
        <v>99.25</v>
      </c>
      <c r="CZ316" s="62">
        <v>2</v>
      </c>
    </row>
    <row r="317" spans="1:106" s="57" customFormat="1" ht="15" customHeight="1" x14ac:dyDescent="0.3">
      <c r="A317" s="57" t="s">
        <v>1811</v>
      </c>
      <c r="B317" s="57" t="s">
        <v>1824</v>
      </c>
      <c r="C317" s="57" t="s">
        <v>1814</v>
      </c>
      <c r="D317" s="57">
        <v>2021</v>
      </c>
      <c r="E317" s="85">
        <v>44363</v>
      </c>
      <c r="F317" s="62" t="s">
        <v>19</v>
      </c>
      <c r="G317" s="62" t="s">
        <v>110</v>
      </c>
      <c r="H317" s="63" t="s">
        <v>27</v>
      </c>
      <c r="I317" s="63" t="s">
        <v>27</v>
      </c>
      <c r="J317" s="63" t="s">
        <v>26</v>
      </c>
      <c r="K317" s="63" t="s">
        <v>27</v>
      </c>
      <c r="L317" s="63" t="s">
        <v>26</v>
      </c>
      <c r="M317" s="62">
        <v>0.25</v>
      </c>
      <c r="N317" s="62">
        <v>0.5</v>
      </c>
      <c r="O317" s="62">
        <v>1</v>
      </c>
      <c r="P317" s="62">
        <v>0.25</v>
      </c>
      <c r="Q317" s="62">
        <v>25</v>
      </c>
      <c r="R317" s="62">
        <v>6</v>
      </c>
      <c r="S317" s="62">
        <v>0</v>
      </c>
      <c r="T317" s="62">
        <v>0</v>
      </c>
      <c r="U317" s="62">
        <v>0</v>
      </c>
      <c r="V317" s="62">
        <v>0</v>
      </c>
      <c r="W317" s="62">
        <v>0</v>
      </c>
      <c r="X317" s="62">
        <v>0</v>
      </c>
      <c r="Y317" s="62">
        <v>35</v>
      </c>
      <c r="Z317" s="62">
        <v>0</v>
      </c>
      <c r="AA317" s="62">
        <v>0</v>
      </c>
      <c r="AB317" s="62">
        <v>0</v>
      </c>
      <c r="AC317" s="62">
        <v>2</v>
      </c>
      <c r="AD317" s="62">
        <v>0</v>
      </c>
      <c r="AE317" s="62">
        <v>10</v>
      </c>
      <c r="AF317" s="62">
        <v>0</v>
      </c>
      <c r="AG317" s="62">
        <v>0</v>
      </c>
      <c r="AH317" s="62">
        <v>0</v>
      </c>
      <c r="AI317" s="62">
        <v>0</v>
      </c>
      <c r="AJ317" s="62">
        <v>0.25</v>
      </c>
      <c r="AK317" s="62">
        <v>0</v>
      </c>
      <c r="AL317" s="62">
        <v>0</v>
      </c>
      <c r="AM317" s="62">
        <v>0</v>
      </c>
      <c r="AN317" s="62">
        <v>0</v>
      </c>
      <c r="AO317" s="62">
        <v>0</v>
      </c>
      <c r="AP317" s="62">
        <v>0</v>
      </c>
      <c r="AQ317" s="62">
        <v>0</v>
      </c>
      <c r="AR317" s="62">
        <v>0</v>
      </c>
      <c r="AS317" s="62">
        <v>0</v>
      </c>
      <c r="AT317" s="62">
        <v>0</v>
      </c>
      <c r="AU317" s="62">
        <v>0</v>
      </c>
      <c r="AV317" s="62">
        <v>0</v>
      </c>
      <c r="AW317" s="62">
        <v>0</v>
      </c>
      <c r="AX317" s="62">
        <v>0</v>
      </c>
      <c r="AY317" s="62">
        <v>0</v>
      </c>
      <c r="AZ317" s="62">
        <v>0</v>
      </c>
      <c r="BA317" s="62">
        <v>0</v>
      </c>
      <c r="BB317" s="62">
        <v>0</v>
      </c>
      <c r="BC317" s="62">
        <v>0.25</v>
      </c>
      <c r="BD317" s="62">
        <v>0</v>
      </c>
      <c r="BE317" s="62">
        <v>0.25</v>
      </c>
      <c r="BF317" s="62">
        <v>0</v>
      </c>
      <c r="BG317" s="62">
        <v>0</v>
      </c>
      <c r="BH317" s="62">
        <v>0</v>
      </c>
      <c r="BI317" s="62">
        <v>0</v>
      </c>
      <c r="BJ317" s="62">
        <v>0</v>
      </c>
      <c r="BK317" s="62">
        <v>0</v>
      </c>
      <c r="BL317" s="62">
        <v>0</v>
      </c>
      <c r="BM317" s="62">
        <v>0</v>
      </c>
      <c r="BN317" s="62">
        <v>2</v>
      </c>
      <c r="BO317" s="62">
        <v>0</v>
      </c>
      <c r="BP317" s="62">
        <v>12</v>
      </c>
      <c r="BQ317" s="62">
        <v>0</v>
      </c>
      <c r="BR317" s="62">
        <v>0</v>
      </c>
      <c r="BS317" s="62">
        <v>0</v>
      </c>
      <c r="BT317" s="62">
        <v>0.25</v>
      </c>
      <c r="BU317" s="62">
        <v>6</v>
      </c>
      <c r="BV317" s="62">
        <v>0</v>
      </c>
      <c r="BW317" s="62">
        <v>0</v>
      </c>
      <c r="BX317" s="62">
        <v>0</v>
      </c>
      <c r="BY317" s="62">
        <v>0</v>
      </c>
      <c r="BZ317" s="62">
        <v>0</v>
      </c>
      <c r="CA317" s="62">
        <v>0</v>
      </c>
      <c r="CB317" s="62">
        <v>0</v>
      </c>
      <c r="CC317" s="62">
        <v>0</v>
      </c>
      <c r="CD317" s="62">
        <v>0</v>
      </c>
      <c r="CE317" s="62">
        <v>0</v>
      </c>
      <c r="CF317" s="62">
        <v>0</v>
      </c>
      <c r="CG317" s="62">
        <v>0.25</v>
      </c>
      <c r="CH317" s="62">
        <v>0</v>
      </c>
      <c r="CI317" s="62">
        <v>0</v>
      </c>
      <c r="CJ317" s="62">
        <v>0</v>
      </c>
      <c r="CK317" s="62">
        <v>0</v>
      </c>
      <c r="CL317" s="62">
        <v>0</v>
      </c>
      <c r="CM317" s="62">
        <v>0</v>
      </c>
      <c r="CN317" s="62">
        <v>0</v>
      </c>
      <c r="CO317" s="62">
        <v>0</v>
      </c>
      <c r="CP317" s="62">
        <v>0</v>
      </c>
      <c r="CQ317" s="62">
        <v>0</v>
      </c>
      <c r="CR317" s="62">
        <v>0</v>
      </c>
      <c r="CS317" s="62">
        <v>2</v>
      </c>
      <c r="CT317" s="62">
        <v>0</v>
      </c>
      <c r="CU317" s="62">
        <v>0</v>
      </c>
      <c r="CV317" s="62">
        <v>65</v>
      </c>
      <c r="CW317" s="62">
        <f t="shared" si="4"/>
        <v>70.25</v>
      </c>
      <c r="CX317" s="88">
        <f t="shared" si="5"/>
        <v>98</v>
      </c>
      <c r="CY317" s="92">
        <f t="shared" si="3"/>
        <v>103.25</v>
      </c>
      <c r="CZ317" s="62">
        <v>11</v>
      </c>
    </row>
    <row r="318" spans="1:106" s="57" customFormat="1" ht="15" customHeight="1" x14ac:dyDescent="0.3">
      <c r="A318" s="57" t="s">
        <v>1811</v>
      </c>
      <c r="B318" s="57" t="s">
        <v>1817</v>
      </c>
      <c r="C318" s="57" t="s">
        <v>1814</v>
      </c>
      <c r="D318" s="57">
        <v>2021</v>
      </c>
      <c r="E318" s="85">
        <v>44363</v>
      </c>
      <c r="F318" s="62" t="s">
        <v>19</v>
      </c>
      <c r="G318" s="62" t="s">
        <v>113</v>
      </c>
      <c r="H318" s="63" t="s">
        <v>21</v>
      </c>
      <c r="I318" s="63" t="s">
        <v>21</v>
      </c>
      <c r="J318" s="63" t="s">
        <v>22</v>
      </c>
      <c r="K318" s="63" t="s">
        <v>21</v>
      </c>
      <c r="L318" s="63" t="s">
        <v>22</v>
      </c>
      <c r="M318" s="62">
        <v>0.25</v>
      </c>
      <c r="N318" s="62">
        <v>0.25</v>
      </c>
      <c r="O318" s="62">
        <v>5</v>
      </c>
      <c r="P318" s="62">
        <v>0</v>
      </c>
      <c r="Q318" s="62">
        <v>30</v>
      </c>
      <c r="R318" s="62">
        <v>1</v>
      </c>
      <c r="S318" s="62">
        <v>0</v>
      </c>
      <c r="T318" s="62">
        <v>0</v>
      </c>
      <c r="U318" s="62">
        <v>0</v>
      </c>
      <c r="V318" s="62">
        <v>0</v>
      </c>
      <c r="W318" s="62">
        <v>0</v>
      </c>
      <c r="X318" s="62">
        <v>0</v>
      </c>
      <c r="Y318" s="62">
        <v>16</v>
      </c>
      <c r="Z318" s="62">
        <v>0</v>
      </c>
      <c r="AA318" s="62">
        <v>0</v>
      </c>
      <c r="AB318" s="62">
        <v>0</v>
      </c>
      <c r="AC318" s="62">
        <v>7</v>
      </c>
      <c r="AD318" s="62">
        <v>0.25</v>
      </c>
      <c r="AE318" s="62">
        <v>12</v>
      </c>
      <c r="AF318" s="62">
        <v>0.25</v>
      </c>
      <c r="AG318" s="62">
        <v>0</v>
      </c>
      <c r="AH318" s="62">
        <v>0</v>
      </c>
      <c r="AI318" s="62">
        <v>0</v>
      </c>
      <c r="AJ318" s="62">
        <v>0.25</v>
      </c>
      <c r="AK318" s="62">
        <v>0</v>
      </c>
      <c r="AL318" s="62">
        <v>0</v>
      </c>
      <c r="AM318" s="62">
        <v>0</v>
      </c>
      <c r="AN318" s="62">
        <v>0</v>
      </c>
      <c r="AO318" s="62">
        <v>0</v>
      </c>
      <c r="AP318" s="62">
        <v>0</v>
      </c>
      <c r="AQ318" s="62">
        <v>0</v>
      </c>
      <c r="AR318" s="62">
        <v>0</v>
      </c>
      <c r="AS318" s="62">
        <v>0</v>
      </c>
      <c r="AT318" s="62">
        <v>0</v>
      </c>
      <c r="AU318" s="62">
        <v>0</v>
      </c>
      <c r="AV318" s="62">
        <v>0</v>
      </c>
      <c r="AW318" s="62">
        <v>0</v>
      </c>
      <c r="AX318" s="62">
        <v>0</v>
      </c>
      <c r="AY318" s="62">
        <v>0</v>
      </c>
      <c r="AZ318" s="62">
        <v>0</v>
      </c>
      <c r="BA318" s="62">
        <v>0</v>
      </c>
      <c r="BB318" s="62">
        <v>0</v>
      </c>
      <c r="BC318" s="62">
        <v>0</v>
      </c>
      <c r="BD318" s="62">
        <v>0</v>
      </c>
      <c r="BE318" s="62">
        <v>2</v>
      </c>
      <c r="BF318" s="62">
        <v>0</v>
      </c>
      <c r="BG318" s="62">
        <v>0</v>
      </c>
      <c r="BH318" s="62">
        <v>0</v>
      </c>
      <c r="BI318" s="62">
        <v>0</v>
      </c>
      <c r="BJ318" s="62">
        <v>0</v>
      </c>
      <c r="BK318" s="62">
        <v>0</v>
      </c>
      <c r="BL318" s="62">
        <v>0</v>
      </c>
      <c r="BM318" s="62">
        <v>0</v>
      </c>
      <c r="BN318" s="62">
        <v>6</v>
      </c>
      <c r="BO318" s="62">
        <v>0</v>
      </c>
      <c r="BP318" s="62">
        <v>6</v>
      </c>
      <c r="BQ318" s="62">
        <v>0</v>
      </c>
      <c r="BR318" s="62">
        <v>0</v>
      </c>
      <c r="BS318" s="62">
        <v>0</v>
      </c>
      <c r="BT318" s="62">
        <v>0.25</v>
      </c>
      <c r="BU318" s="62">
        <v>5</v>
      </c>
      <c r="BV318" s="62">
        <v>0</v>
      </c>
      <c r="BW318" s="62">
        <v>0</v>
      </c>
      <c r="BX318" s="62">
        <v>0</v>
      </c>
      <c r="BY318" s="62">
        <v>0</v>
      </c>
      <c r="BZ318" s="62">
        <v>0</v>
      </c>
      <c r="CA318" s="62">
        <v>0</v>
      </c>
      <c r="CB318" s="62">
        <v>0</v>
      </c>
      <c r="CC318" s="62">
        <v>0</v>
      </c>
      <c r="CD318" s="62">
        <v>0</v>
      </c>
      <c r="CE318" s="62">
        <v>0</v>
      </c>
      <c r="CF318" s="62">
        <v>0</v>
      </c>
      <c r="CG318" s="62">
        <v>0</v>
      </c>
      <c r="CH318" s="62">
        <v>0</v>
      </c>
      <c r="CI318" s="62">
        <v>0</v>
      </c>
      <c r="CJ318" s="62">
        <v>0</v>
      </c>
      <c r="CK318" s="62">
        <v>0</v>
      </c>
      <c r="CL318" s="62">
        <v>0</v>
      </c>
      <c r="CM318" s="62">
        <v>0</v>
      </c>
      <c r="CN318" s="62">
        <v>0</v>
      </c>
      <c r="CO318" s="62">
        <v>0</v>
      </c>
      <c r="CP318" s="62">
        <v>0</v>
      </c>
      <c r="CQ318" s="62">
        <v>0</v>
      </c>
      <c r="CR318" s="62">
        <v>0</v>
      </c>
      <c r="CS318" s="62">
        <v>10</v>
      </c>
      <c r="CT318" s="62">
        <v>0</v>
      </c>
      <c r="CU318" s="62">
        <v>0</v>
      </c>
      <c r="CV318" s="62">
        <v>65</v>
      </c>
      <c r="CW318" s="62">
        <f t="shared" si="4"/>
        <v>65</v>
      </c>
      <c r="CX318" s="88">
        <f t="shared" si="5"/>
        <v>101.5</v>
      </c>
      <c r="CY318" s="92">
        <f t="shared" si="3"/>
        <v>101.5</v>
      </c>
      <c r="CZ318" s="62">
        <v>31</v>
      </c>
    </row>
    <row r="319" spans="1:106" s="57" customFormat="1" ht="15" customHeight="1" x14ac:dyDescent="0.3">
      <c r="A319" s="57" t="s">
        <v>1811</v>
      </c>
      <c r="B319" s="57" t="s">
        <v>1817</v>
      </c>
      <c r="C319" s="57" t="s">
        <v>1814</v>
      </c>
      <c r="D319" s="57">
        <v>2021</v>
      </c>
      <c r="E319" s="85">
        <v>44363</v>
      </c>
      <c r="F319" s="62" t="s">
        <v>19</v>
      </c>
      <c r="G319" s="62" t="s">
        <v>116</v>
      </c>
      <c r="H319" s="63" t="s">
        <v>31</v>
      </c>
      <c r="I319" s="63" t="s">
        <v>31</v>
      </c>
      <c r="J319" s="63" t="s">
        <v>31</v>
      </c>
      <c r="K319" s="63" t="s">
        <v>31</v>
      </c>
      <c r="L319" s="63" t="s">
        <v>31</v>
      </c>
      <c r="M319" s="62">
        <v>0.25</v>
      </c>
      <c r="N319" s="62">
        <v>0.5</v>
      </c>
      <c r="O319" s="62">
        <v>1</v>
      </c>
      <c r="P319" s="62">
        <v>0.25</v>
      </c>
      <c r="Q319" s="62">
        <v>33</v>
      </c>
      <c r="R319" s="62">
        <v>7</v>
      </c>
      <c r="S319" s="62">
        <v>0</v>
      </c>
      <c r="T319" s="62">
        <v>0</v>
      </c>
      <c r="U319" s="62">
        <v>0</v>
      </c>
      <c r="V319" s="62">
        <v>0</v>
      </c>
      <c r="W319" s="62">
        <v>0</v>
      </c>
      <c r="X319" s="62">
        <v>0</v>
      </c>
      <c r="Y319" s="62">
        <v>20</v>
      </c>
      <c r="Z319" s="62">
        <v>0</v>
      </c>
      <c r="AA319" s="62">
        <v>0</v>
      </c>
      <c r="AB319" s="62">
        <v>0</v>
      </c>
      <c r="AC319" s="62">
        <v>12</v>
      </c>
      <c r="AD319" s="62">
        <v>3</v>
      </c>
      <c r="AE319" s="62">
        <v>1</v>
      </c>
      <c r="AF319" s="62">
        <v>1.5</v>
      </c>
      <c r="AG319" s="62">
        <v>0</v>
      </c>
      <c r="AH319" s="62">
        <v>0</v>
      </c>
      <c r="AI319" s="62">
        <v>0</v>
      </c>
      <c r="AJ319" s="62">
        <v>0</v>
      </c>
      <c r="AK319" s="62">
        <v>0</v>
      </c>
      <c r="AL319" s="62">
        <v>0</v>
      </c>
      <c r="AM319" s="62">
        <v>0</v>
      </c>
      <c r="AN319" s="62">
        <v>0</v>
      </c>
      <c r="AO319" s="62">
        <v>0</v>
      </c>
      <c r="AP319" s="62">
        <v>0</v>
      </c>
      <c r="AQ319" s="62">
        <v>0</v>
      </c>
      <c r="AR319" s="62">
        <v>0</v>
      </c>
      <c r="AS319" s="62">
        <v>0</v>
      </c>
      <c r="AT319" s="62">
        <v>0</v>
      </c>
      <c r="AU319" s="62">
        <v>0</v>
      </c>
      <c r="AV319" s="62">
        <v>0</v>
      </c>
      <c r="AW319" s="62">
        <v>0</v>
      </c>
      <c r="AX319" s="62">
        <v>0</v>
      </c>
      <c r="AY319" s="62">
        <v>0</v>
      </c>
      <c r="AZ319" s="62">
        <v>0</v>
      </c>
      <c r="BA319" s="62">
        <v>0</v>
      </c>
      <c r="BB319" s="62">
        <v>0</v>
      </c>
      <c r="BC319" s="62">
        <v>0.25</v>
      </c>
      <c r="BD319" s="62">
        <v>0</v>
      </c>
      <c r="BE319" s="62">
        <v>0</v>
      </c>
      <c r="BF319" s="62">
        <v>0</v>
      </c>
      <c r="BG319" s="62">
        <v>0</v>
      </c>
      <c r="BH319" s="62">
        <v>0</v>
      </c>
      <c r="BI319" s="62">
        <v>0</v>
      </c>
      <c r="BJ319" s="62">
        <v>0</v>
      </c>
      <c r="BK319" s="62">
        <v>0</v>
      </c>
      <c r="BL319" s="62">
        <v>0</v>
      </c>
      <c r="BM319" s="62">
        <v>0</v>
      </c>
      <c r="BN319" s="62">
        <v>1</v>
      </c>
      <c r="BO319" s="62">
        <v>0</v>
      </c>
      <c r="BP319" s="62">
        <v>12</v>
      </c>
      <c r="BQ319" s="62">
        <v>0</v>
      </c>
      <c r="BR319" s="62">
        <v>0</v>
      </c>
      <c r="BS319" s="62">
        <v>0</v>
      </c>
      <c r="BT319" s="62">
        <v>0</v>
      </c>
      <c r="BU319" s="62">
        <v>2</v>
      </c>
      <c r="BV319" s="62">
        <v>0</v>
      </c>
      <c r="BW319" s="62">
        <v>0</v>
      </c>
      <c r="BX319" s="62">
        <v>0</v>
      </c>
      <c r="BY319" s="62">
        <v>0</v>
      </c>
      <c r="BZ319" s="62">
        <v>0</v>
      </c>
      <c r="CA319" s="62">
        <v>0</v>
      </c>
      <c r="CB319" s="62">
        <v>0</v>
      </c>
      <c r="CC319" s="62">
        <v>0</v>
      </c>
      <c r="CD319" s="62">
        <v>0</v>
      </c>
      <c r="CE319" s="62">
        <v>0</v>
      </c>
      <c r="CF319" s="62">
        <v>0</v>
      </c>
      <c r="CG319" s="62">
        <v>0</v>
      </c>
      <c r="CH319" s="62">
        <v>0</v>
      </c>
      <c r="CI319" s="62">
        <v>0</v>
      </c>
      <c r="CJ319" s="62">
        <v>0</v>
      </c>
      <c r="CK319" s="62">
        <v>0</v>
      </c>
      <c r="CL319" s="62">
        <v>0.25</v>
      </c>
      <c r="CM319" s="62">
        <v>0</v>
      </c>
      <c r="CN319" s="62">
        <v>0</v>
      </c>
      <c r="CO319" s="62">
        <v>0</v>
      </c>
      <c r="CP319" s="62">
        <v>0</v>
      </c>
      <c r="CQ319" s="62">
        <v>0</v>
      </c>
      <c r="CR319" s="62">
        <v>0</v>
      </c>
      <c r="CS319" s="62">
        <v>0.25</v>
      </c>
      <c r="CT319" s="62">
        <v>0</v>
      </c>
      <c r="CU319" s="62">
        <v>0</v>
      </c>
      <c r="CV319" s="62">
        <v>55</v>
      </c>
      <c r="CW319" s="62">
        <f t="shared" si="4"/>
        <v>53.25</v>
      </c>
      <c r="CX319" s="88">
        <f t="shared" si="5"/>
        <v>97</v>
      </c>
      <c r="CY319" s="92">
        <f t="shared" si="3"/>
        <v>95.25</v>
      </c>
      <c r="CZ319" s="62">
        <v>5</v>
      </c>
    </row>
    <row r="320" spans="1:106" s="57" customFormat="1" ht="15" customHeight="1" x14ac:dyDescent="0.3">
      <c r="A320" s="57" t="s">
        <v>1811</v>
      </c>
      <c r="B320" s="57" t="s">
        <v>1817</v>
      </c>
      <c r="C320" s="57" t="s">
        <v>1814</v>
      </c>
      <c r="D320" s="57">
        <v>2021</v>
      </c>
      <c r="E320" s="85">
        <v>44363</v>
      </c>
      <c r="F320" s="62" t="s">
        <v>19</v>
      </c>
      <c r="G320" s="62" t="s">
        <v>119</v>
      </c>
      <c r="H320" s="63" t="s">
        <v>35</v>
      </c>
      <c r="I320" s="63" t="s">
        <v>31</v>
      </c>
      <c r="J320" s="63" t="s">
        <v>31</v>
      </c>
      <c r="K320" s="63" t="s">
        <v>31</v>
      </c>
      <c r="L320" s="63" t="s">
        <v>31</v>
      </c>
      <c r="M320" s="62">
        <v>0.25</v>
      </c>
      <c r="N320" s="62">
        <v>1</v>
      </c>
      <c r="O320" s="62">
        <v>0.25</v>
      </c>
      <c r="P320" s="62">
        <v>0.25</v>
      </c>
      <c r="Q320" s="62">
        <v>47</v>
      </c>
      <c r="R320" s="62">
        <v>8</v>
      </c>
      <c r="S320" s="62">
        <v>0</v>
      </c>
      <c r="T320" s="62">
        <v>0</v>
      </c>
      <c r="U320" s="62">
        <v>0</v>
      </c>
      <c r="V320" s="62">
        <v>0</v>
      </c>
      <c r="W320" s="62">
        <v>0</v>
      </c>
      <c r="X320" s="62">
        <v>0</v>
      </c>
      <c r="Y320" s="62">
        <v>12</v>
      </c>
      <c r="Z320" s="62">
        <v>0</v>
      </c>
      <c r="AA320" s="62">
        <v>0</v>
      </c>
      <c r="AB320" s="62">
        <v>0</v>
      </c>
      <c r="AC320" s="62">
        <v>6</v>
      </c>
      <c r="AD320" s="62">
        <v>0</v>
      </c>
      <c r="AE320" s="62">
        <v>0.25</v>
      </c>
      <c r="AF320" s="62">
        <v>0.25</v>
      </c>
      <c r="AG320" s="62">
        <v>0</v>
      </c>
      <c r="AH320" s="62">
        <v>0</v>
      </c>
      <c r="AI320" s="62">
        <v>0</v>
      </c>
      <c r="AJ320" s="62">
        <v>0</v>
      </c>
      <c r="AK320" s="62">
        <v>0</v>
      </c>
      <c r="AL320" s="62">
        <v>0</v>
      </c>
      <c r="AM320" s="62">
        <v>0</v>
      </c>
      <c r="AN320" s="62">
        <v>0</v>
      </c>
      <c r="AO320" s="62">
        <v>0</v>
      </c>
      <c r="AP320" s="62">
        <v>0</v>
      </c>
      <c r="AQ320" s="62">
        <v>0</v>
      </c>
      <c r="AR320" s="62">
        <v>0</v>
      </c>
      <c r="AS320" s="62">
        <v>0</v>
      </c>
      <c r="AT320" s="62">
        <v>0</v>
      </c>
      <c r="AU320" s="62">
        <v>0</v>
      </c>
      <c r="AV320" s="62">
        <v>0</v>
      </c>
      <c r="AW320" s="62">
        <v>0</v>
      </c>
      <c r="AX320" s="62">
        <v>0</v>
      </c>
      <c r="AY320" s="62">
        <v>0</v>
      </c>
      <c r="AZ320" s="62">
        <v>0</v>
      </c>
      <c r="BA320" s="62">
        <v>0</v>
      </c>
      <c r="BB320" s="62">
        <v>0</v>
      </c>
      <c r="BC320" s="62">
        <v>0</v>
      </c>
      <c r="BD320" s="62">
        <v>0</v>
      </c>
      <c r="BE320" s="62">
        <v>0</v>
      </c>
      <c r="BF320" s="62">
        <v>0</v>
      </c>
      <c r="BG320" s="62">
        <v>0</v>
      </c>
      <c r="BH320" s="62">
        <v>0</v>
      </c>
      <c r="BI320" s="62">
        <v>0</v>
      </c>
      <c r="BJ320" s="62">
        <v>0</v>
      </c>
      <c r="BK320" s="62">
        <v>0</v>
      </c>
      <c r="BL320" s="62">
        <v>0.5</v>
      </c>
      <c r="BM320" s="62">
        <v>0</v>
      </c>
      <c r="BN320" s="62">
        <v>5</v>
      </c>
      <c r="BO320" s="62">
        <v>0</v>
      </c>
      <c r="BP320" s="62">
        <v>10</v>
      </c>
      <c r="BQ320" s="62">
        <v>0</v>
      </c>
      <c r="BR320" s="62">
        <v>0</v>
      </c>
      <c r="BS320" s="62">
        <v>0</v>
      </c>
      <c r="BT320" s="62">
        <v>0</v>
      </c>
      <c r="BU320" s="62">
        <v>4</v>
      </c>
      <c r="BV320" s="62">
        <v>0</v>
      </c>
      <c r="BW320" s="62">
        <v>0</v>
      </c>
      <c r="BX320" s="62">
        <v>1</v>
      </c>
      <c r="BY320" s="62">
        <v>0</v>
      </c>
      <c r="BZ320" s="62">
        <v>0</v>
      </c>
      <c r="CA320" s="62">
        <v>0</v>
      </c>
      <c r="CB320" s="62">
        <v>0</v>
      </c>
      <c r="CC320" s="62">
        <v>0</v>
      </c>
      <c r="CD320" s="62">
        <v>0</v>
      </c>
      <c r="CE320" s="62">
        <v>0</v>
      </c>
      <c r="CF320" s="62">
        <v>0</v>
      </c>
      <c r="CG320" s="62">
        <v>1</v>
      </c>
      <c r="CH320" s="62">
        <v>0</v>
      </c>
      <c r="CI320" s="62">
        <v>0</v>
      </c>
      <c r="CJ320" s="62">
        <v>0</v>
      </c>
      <c r="CK320" s="62">
        <v>0</v>
      </c>
      <c r="CL320" s="62">
        <v>0.25</v>
      </c>
      <c r="CM320" s="62">
        <v>0</v>
      </c>
      <c r="CN320" s="62">
        <v>0</v>
      </c>
      <c r="CO320" s="62">
        <v>0</v>
      </c>
      <c r="CP320" s="62">
        <v>0</v>
      </c>
      <c r="CQ320" s="62">
        <v>0</v>
      </c>
      <c r="CR320" s="62">
        <v>0</v>
      </c>
      <c r="CS320" s="62">
        <v>0.25</v>
      </c>
      <c r="CT320" s="62">
        <v>0</v>
      </c>
      <c r="CU320" s="62">
        <v>0</v>
      </c>
      <c r="CV320" s="62">
        <v>42</v>
      </c>
      <c r="CW320" s="62">
        <f t="shared" si="4"/>
        <v>40.5</v>
      </c>
      <c r="CX320" s="88">
        <f t="shared" si="5"/>
        <v>98.75</v>
      </c>
      <c r="CY320" s="92">
        <f t="shared" si="3"/>
        <v>97.25</v>
      </c>
      <c r="CZ320" s="62">
        <v>23</v>
      </c>
      <c r="DB320" s="57" t="s">
        <v>1865</v>
      </c>
    </row>
    <row r="321" spans="1:106" s="57" customFormat="1" ht="15" customHeight="1" x14ac:dyDescent="0.3">
      <c r="A321" s="57" t="s">
        <v>1811</v>
      </c>
      <c r="B321" s="57" t="s">
        <v>1824</v>
      </c>
      <c r="C321" s="57" t="s">
        <v>1814</v>
      </c>
      <c r="D321" s="57">
        <v>2021</v>
      </c>
      <c r="E321" s="85">
        <v>44363</v>
      </c>
      <c r="F321" s="62" t="s">
        <v>19</v>
      </c>
      <c r="G321" s="62" t="s">
        <v>122</v>
      </c>
      <c r="H321" s="63" t="s">
        <v>35</v>
      </c>
      <c r="I321" s="63" t="s">
        <v>31</v>
      </c>
      <c r="J321" s="63" t="s">
        <v>31</v>
      </c>
      <c r="K321" s="63" t="s">
        <v>31</v>
      </c>
      <c r="L321" s="63" t="s">
        <v>31</v>
      </c>
      <c r="M321" s="62">
        <v>0.25</v>
      </c>
      <c r="N321" s="62">
        <v>0.25</v>
      </c>
      <c r="O321" s="62">
        <v>4</v>
      </c>
      <c r="P321" s="62">
        <v>0.25</v>
      </c>
      <c r="Q321" s="62">
        <v>39</v>
      </c>
      <c r="R321" s="62">
        <v>5</v>
      </c>
      <c r="S321" s="62">
        <v>0</v>
      </c>
      <c r="T321" s="62">
        <v>0</v>
      </c>
      <c r="U321" s="62">
        <v>0.25</v>
      </c>
      <c r="V321" s="62">
        <v>0</v>
      </c>
      <c r="W321" s="62">
        <v>0</v>
      </c>
      <c r="X321" s="62">
        <v>0</v>
      </c>
      <c r="Y321" s="62">
        <v>28</v>
      </c>
      <c r="Z321" s="62">
        <v>0</v>
      </c>
      <c r="AA321" s="62">
        <v>0</v>
      </c>
      <c r="AB321" s="62">
        <v>0</v>
      </c>
      <c r="AC321" s="62">
        <v>4</v>
      </c>
      <c r="AD321" s="62">
        <v>0</v>
      </c>
      <c r="AE321" s="62">
        <v>4</v>
      </c>
      <c r="AF321" s="62">
        <v>1</v>
      </c>
      <c r="AG321" s="62">
        <v>0</v>
      </c>
      <c r="AH321" s="62">
        <v>0</v>
      </c>
      <c r="AI321" s="62">
        <v>0</v>
      </c>
      <c r="AJ321" s="62">
        <v>0</v>
      </c>
      <c r="AK321" s="62">
        <v>0</v>
      </c>
      <c r="AL321" s="62">
        <v>0</v>
      </c>
      <c r="AM321" s="62">
        <v>0</v>
      </c>
      <c r="AN321" s="62">
        <v>0</v>
      </c>
      <c r="AO321" s="62">
        <v>0</v>
      </c>
      <c r="AP321" s="62">
        <v>0</v>
      </c>
      <c r="AQ321" s="62">
        <v>0</v>
      </c>
      <c r="AR321" s="62">
        <v>0</v>
      </c>
      <c r="AS321" s="62">
        <v>0</v>
      </c>
      <c r="AT321" s="62">
        <v>0</v>
      </c>
      <c r="AU321" s="62">
        <v>0</v>
      </c>
      <c r="AV321" s="62">
        <v>0</v>
      </c>
      <c r="AW321" s="62">
        <v>4</v>
      </c>
      <c r="AX321" s="62">
        <v>0</v>
      </c>
      <c r="AY321" s="62">
        <v>0</v>
      </c>
      <c r="AZ321" s="62">
        <v>0</v>
      </c>
      <c r="BA321" s="62">
        <v>0</v>
      </c>
      <c r="BB321" s="62">
        <v>0</v>
      </c>
      <c r="BC321" s="62">
        <v>0</v>
      </c>
      <c r="BD321" s="62">
        <v>0</v>
      </c>
      <c r="BE321" s="62">
        <v>0</v>
      </c>
      <c r="BF321" s="62">
        <v>0</v>
      </c>
      <c r="BG321" s="62">
        <v>0</v>
      </c>
      <c r="BH321" s="62">
        <v>0</v>
      </c>
      <c r="BI321" s="62">
        <v>0</v>
      </c>
      <c r="BJ321" s="62">
        <v>0</v>
      </c>
      <c r="BK321" s="62">
        <v>0</v>
      </c>
      <c r="BL321" s="62">
        <v>0</v>
      </c>
      <c r="BM321" s="62">
        <v>0</v>
      </c>
      <c r="BN321" s="62">
        <v>4</v>
      </c>
      <c r="BO321" s="62">
        <v>0</v>
      </c>
      <c r="BP321" s="62">
        <v>2</v>
      </c>
      <c r="BQ321" s="62">
        <v>0</v>
      </c>
      <c r="BR321" s="62">
        <v>0</v>
      </c>
      <c r="BS321" s="62">
        <v>0</v>
      </c>
      <c r="BT321" s="62">
        <v>0</v>
      </c>
      <c r="BU321" s="62">
        <v>1.5</v>
      </c>
      <c r="BV321" s="62">
        <v>0</v>
      </c>
      <c r="BW321" s="62">
        <v>0</v>
      </c>
      <c r="BX321" s="62">
        <v>0</v>
      </c>
      <c r="BY321" s="62">
        <v>0</v>
      </c>
      <c r="BZ321" s="62">
        <v>0</v>
      </c>
      <c r="CA321" s="62">
        <v>0</v>
      </c>
      <c r="CB321" s="62">
        <v>0</v>
      </c>
      <c r="CC321" s="62">
        <v>0</v>
      </c>
      <c r="CD321" s="62">
        <v>0</v>
      </c>
      <c r="CE321" s="62">
        <v>0</v>
      </c>
      <c r="CF321" s="62">
        <v>0</v>
      </c>
      <c r="CG321" s="62">
        <v>0</v>
      </c>
      <c r="CH321" s="62">
        <v>0</v>
      </c>
      <c r="CI321" s="62">
        <v>0</v>
      </c>
      <c r="CJ321" s="62">
        <v>0</v>
      </c>
      <c r="CK321" s="62">
        <v>0</v>
      </c>
      <c r="CL321" s="62">
        <v>0</v>
      </c>
      <c r="CM321" s="62">
        <v>0</v>
      </c>
      <c r="CN321" s="62">
        <v>0</v>
      </c>
      <c r="CO321" s="62">
        <v>0</v>
      </c>
      <c r="CP321" s="62">
        <v>0</v>
      </c>
      <c r="CQ321" s="62">
        <v>0</v>
      </c>
      <c r="CR321" s="62">
        <v>0</v>
      </c>
      <c r="CS321" s="62">
        <v>0.25</v>
      </c>
      <c r="CT321" s="62">
        <v>0</v>
      </c>
      <c r="CU321" s="62">
        <v>0</v>
      </c>
      <c r="CV321" s="62">
        <v>50</v>
      </c>
      <c r="CW321" s="62">
        <f t="shared" si="4"/>
        <v>49</v>
      </c>
      <c r="CX321" s="88">
        <f t="shared" si="5"/>
        <v>98.75</v>
      </c>
      <c r="CY321" s="92">
        <f t="shared" si="3"/>
        <v>97.75</v>
      </c>
      <c r="CZ321" s="62">
        <v>11</v>
      </c>
      <c r="DB321" s="57" t="s">
        <v>1866</v>
      </c>
    </row>
    <row r="322" spans="1:106" s="57" customFormat="1" ht="15" customHeight="1" x14ac:dyDescent="0.3">
      <c r="A322" s="57" t="s">
        <v>1811</v>
      </c>
      <c r="B322" s="57" t="s">
        <v>1824</v>
      </c>
      <c r="C322" s="57" t="s">
        <v>1814</v>
      </c>
      <c r="D322" s="57">
        <v>2021</v>
      </c>
      <c r="E322" s="85">
        <v>44363</v>
      </c>
      <c r="F322" s="62" t="s">
        <v>19</v>
      </c>
      <c r="G322" s="62" t="s">
        <v>125</v>
      </c>
      <c r="H322" s="63" t="s">
        <v>45</v>
      </c>
      <c r="I322" s="63" t="s">
        <v>45</v>
      </c>
      <c r="J322" s="63" t="s">
        <v>45</v>
      </c>
      <c r="K322" s="63" t="s">
        <v>45</v>
      </c>
      <c r="L322" s="63" t="s">
        <v>45</v>
      </c>
      <c r="M322" s="62">
        <v>1</v>
      </c>
      <c r="N322" s="62">
        <v>0</v>
      </c>
      <c r="O322" s="62">
        <v>0.25</v>
      </c>
      <c r="P322" s="62">
        <v>0</v>
      </c>
      <c r="Q322" s="62">
        <v>32</v>
      </c>
      <c r="R322" s="62">
        <v>0.25</v>
      </c>
      <c r="S322" s="62">
        <v>0</v>
      </c>
      <c r="T322" s="62">
        <v>0</v>
      </c>
      <c r="U322" s="62">
        <v>0</v>
      </c>
      <c r="V322" s="62">
        <v>0</v>
      </c>
      <c r="W322" s="62">
        <v>0</v>
      </c>
      <c r="X322" s="62">
        <v>0</v>
      </c>
      <c r="Y322" s="62">
        <v>25</v>
      </c>
      <c r="Z322" s="62">
        <v>0</v>
      </c>
      <c r="AA322" s="62">
        <v>0</v>
      </c>
      <c r="AB322" s="62">
        <v>0</v>
      </c>
      <c r="AC322" s="62">
        <v>4</v>
      </c>
      <c r="AD322" s="62">
        <v>0</v>
      </c>
      <c r="AE322" s="62">
        <v>30</v>
      </c>
      <c r="AF322" s="62">
        <v>3</v>
      </c>
      <c r="AG322" s="62">
        <v>0</v>
      </c>
      <c r="AH322" s="62">
        <v>0</v>
      </c>
      <c r="AI322" s="62">
        <v>0</v>
      </c>
      <c r="AJ322" s="62">
        <v>0</v>
      </c>
      <c r="AK322" s="62">
        <v>0</v>
      </c>
      <c r="AL322" s="62">
        <v>0</v>
      </c>
      <c r="AM322" s="62">
        <v>0</v>
      </c>
      <c r="AN322" s="62">
        <v>0</v>
      </c>
      <c r="AO322" s="62">
        <v>0</v>
      </c>
      <c r="AP322" s="62">
        <v>0</v>
      </c>
      <c r="AQ322" s="62">
        <v>0</v>
      </c>
      <c r="AR322" s="62">
        <v>0</v>
      </c>
      <c r="AS322" s="62">
        <v>0</v>
      </c>
      <c r="AT322" s="62">
        <v>0</v>
      </c>
      <c r="AU322" s="62">
        <v>0</v>
      </c>
      <c r="AV322" s="62">
        <v>0</v>
      </c>
      <c r="AW322" s="62">
        <v>0</v>
      </c>
      <c r="AX322" s="62">
        <v>0</v>
      </c>
      <c r="AY322" s="62">
        <v>0</v>
      </c>
      <c r="AZ322" s="62">
        <v>0</v>
      </c>
      <c r="BA322" s="62">
        <v>0</v>
      </c>
      <c r="BB322" s="62">
        <v>0</v>
      </c>
      <c r="BC322" s="62">
        <v>0</v>
      </c>
      <c r="BD322" s="62">
        <v>0</v>
      </c>
      <c r="BE322" s="62">
        <v>0</v>
      </c>
      <c r="BF322" s="62">
        <v>0</v>
      </c>
      <c r="BG322" s="62">
        <v>0</v>
      </c>
      <c r="BH322" s="62">
        <v>0</v>
      </c>
      <c r="BI322" s="62">
        <v>0</v>
      </c>
      <c r="BJ322" s="62">
        <v>0</v>
      </c>
      <c r="BK322" s="62">
        <v>0</v>
      </c>
      <c r="BL322" s="62">
        <v>0</v>
      </c>
      <c r="BM322" s="62">
        <v>0</v>
      </c>
      <c r="BN322" s="62">
        <v>2</v>
      </c>
      <c r="BO322" s="62">
        <v>0</v>
      </c>
      <c r="BP322" s="62">
        <v>4</v>
      </c>
      <c r="BQ322" s="62">
        <v>0</v>
      </c>
      <c r="BR322" s="62">
        <v>0</v>
      </c>
      <c r="BS322" s="62">
        <v>0</v>
      </c>
      <c r="BT322" s="62">
        <v>0</v>
      </c>
      <c r="BU322" s="62">
        <v>0.25</v>
      </c>
      <c r="BV322" s="62">
        <v>0</v>
      </c>
      <c r="BW322" s="62">
        <v>0</v>
      </c>
      <c r="BX322" s="62">
        <v>0</v>
      </c>
      <c r="BY322" s="62">
        <v>0</v>
      </c>
      <c r="BZ322" s="62">
        <v>0</v>
      </c>
      <c r="CA322" s="62">
        <v>0</v>
      </c>
      <c r="CB322" s="62">
        <v>0</v>
      </c>
      <c r="CC322" s="62">
        <v>0</v>
      </c>
      <c r="CD322" s="62">
        <v>0</v>
      </c>
      <c r="CE322" s="62">
        <v>0</v>
      </c>
      <c r="CF322" s="62">
        <v>0</v>
      </c>
      <c r="CG322" s="62">
        <v>0.25</v>
      </c>
      <c r="CH322" s="62">
        <v>0</v>
      </c>
      <c r="CI322" s="62">
        <v>0</v>
      </c>
      <c r="CJ322" s="62">
        <v>0</v>
      </c>
      <c r="CK322" s="62">
        <v>0</v>
      </c>
      <c r="CL322" s="62">
        <v>0.25</v>
      </c>
      <c r="CM322" s="62">
        <v>0</v>
      </c>
      <c r="CN322" s="62">
        <v>0</v>
      </c>
      <c r="CO322" s="62">
        <v>0</v>
      </c>
      <c r="CP322" s="62">
        <v>0</v>
      </c>
      <c r="CQ322" s="62">
        <v>0</v>
      </c>
      <c r="CR322" s="62">
        <v>0</v>
      </c>
      <c r="CS322" s="62">
        <v>0.25</v>
      </c>
      <c r="CT322" s="62">
        <v>0</v>
      </c>
      <c r="CU322" s="62">
        <v>0</v>
      </c>
      <c r="CV322" s="62">
        <v>66</v>
      </c>
      <c r="CW322" s="62">
        <f t="shared" si="4"/>
        <v>69</v>
      </c>
      <c r="CX322" s="88">
        <f t="shared" si="5"/>
        <v>99.5</v>
      </c>
      <c r="CY322" s="92">
        <f t="shared" si="3"/>
        <v>102.5</v>
      </c>
      <c r="CZ322" s="62">
        <v>11</v>
      </c>
    </row>
    <row r="323" spans="1:106" s="57" customFormat="1" ht="15" customHeight="1" x14ac:dyDescent="0.3">
      <c r="A323" s="57" t="s">
        <v>1811</v>
      </c>
      <c r="B323" s="57" t="s">
        <v>1817</v>
      </c>
      <c r="C323" s="57" t="s">
        <v>1814</v>
      </c>
      <c r="D323" s="57">
        <v>2021</v>
      </c>
      <c r="E323" s="85">
        <v>44363</v>
      </c>
      <c r="F323" s="62" t="s">
        <v>19</v>
      </c>
      <c r="G323" s="62" t="s">
        <v>128</v>
      </c>
      <c r="H323" s="63" t="s">
        <v>26</v>
      </c>
      <c r="I323" s="63" t="s">
        <v>26</v>
      </c>
      <c r="J323" s="63" t="s">
        <v>27</v>
      </c>
      <c r="K323" s="63" t="s">
        <v>26</v>
      </c>
      <c r="L323" s="63" t="s">
        <v>27</v>
      </c>
      <c r="M323" s="62">
        <v>0</v>
      </c>
      <c r="N323" s="62">
        <v>0</v>
      </c>
      <c r="O323" s="62">
        <v>0.5</v>
      </c>
      <c r="P323" s="62">
        <v>0.25</v>
      </c>
      <c r="Q323" s="62">
        <v>33</v>
      </c>
      <c r="R323" s="62">
        <v>0.25</v>
      </c>
      <c r="S323" s="62">
        <v>0</v>
      </c>
      <c r="T323" s="62">
        <v>0</v>
      </c>
      <c r="U323" s="62">
        <v>0</v>
      </c>
      <c r="V323" s="62">
        <v>0</v>
      </c>
      <c r="W323" s="62">
        <v>0</v>
      </c>
      <c r="X323" s="62">
        <v>0</v>
      </c>
      <c r="Y323" s="62">
        <v>28</v>
      </c>
      <c r="Z323" s="62">
        <v>0</v>
      </c>
      <c r="AA323" s="62">
        <v>0</v>
      </c>
      <c r="AB323" s="62">
        <v>0</v>
      </c>
      <c r="AC323" s="62">
        <v>0.25</v>
      </c>
      <c r="AD323" s="62">
        <v>0</v>
      </c>
      <c r="AE323" s="62">
        <v>16</v>
      </c>
      <c r="AF323" s="62">
        <v>1.5</v>
      </c>
      <c r="AG323" s="62">
        <v>0</v>
      </c>
      <c r="AH323" s="62">
        <v>0</v>
      </c>
      <c r="AI323" s="62">
        <v>0</v>
      </c>
      <c r="AJ323" s="62">
        <v>0</v>
      </c>
      <c r="AK323" s="62">
        <v>0</v>
      </c>
      <c r="AL323" s="62">
        <v>0</v>
      </c>
      <c r="AM323" s="62">
        <v>0</v>
      </c>
      <c r="AN323" s="62">
        <v>0</v>
      </c>
      <c r="AO323" s="62">
        <v>0</v>
      </c>
      <c r="AP323" s="62">
        <v>0</v>
      </c>
      <c r="AQ323" s="62">
        <v>0</v>
      </c>
      <c r="AR323" s="62">
        <v>0</v>
      </c>
      <c r="AS323" s="62">
        <v>0</v>
      </c>
      <c r="AT323" s="62">
        <v>0</v>
      </c>
      <c r="AU323" s="62">
        <v>0</v>
      </c>
      <c r="AV323" s="62">
        <v>0</v>
      </c>
      <c r="AW323" s="62">
        <v>0</v>
      </c>
      <c r="AX323" s="62">
        <v>0</v>
      </c>
      <c r="AY323" s="62">
        <v>0</v>
      </c>
      <c r="AZ323" s="62">
        <v>0</v>
      </c>
      <c r="BA323" s="62">
        <v>0</v>
      </c>
      <c r="BB323" s="62">
        <v>0</v>
      </c>
      <c r="BC323" s="62">
        <v>0</v>
      </c>
      <c r="BD323" s="62">
        <v>0</v>
      </c>
      <c r="BE323" s="62">
        <v>0.25</v>
      </c>
      <c r="BF323" s="62">
        <v>0</v>
      </c>
      <c r="BG323" s="62">
        <v>0</v>
      </c>
      <c r="BH323" s="62">
        <v>0</v>
      </c>
      <c r="BI323" s="62">
        <v>0</v>
      </c>
      <c r="BJ323" s="62">
        <v>0</v>
      </c>
      <c r="BK323" s="62">
        <v>0</v>
      </c>
      <c r="BL323" s="62">
        <v>0</v>
      </c>
      <c r="BM323" s="62">
        <v>0</v>
      </c>
      <c r="BN323" s="62">
        <v>0</v>
      </c>
      <c r="BO323" s="62">
        <v>0</v>
      </c>
      <c r="BP323" s="62">
        <v>12</v>
      </c>
      <c r="BQ323" s="62">
        <v>0</v>
      </c>
      <c r="BR323" s="62">
        <v>0</v>
      </c>
      <c r="BS323" s="62">
        <v>0</v>
      </c>
      <c r="BT323" s="62">
        <v>0</v>
      </c>
      <c r="BU323" s="62">
        <v>3</v>
      </c>
      <c r="BV323" s="62">
        <v>0</v>
      </c>
      <c r="BW323" s="62">
        <v>0</v>
      </c>
      <c r="BX323" s="62">
        <v>0</v>
      </c>
      <c r="BY323" s="62">
        <v>0</v>
      </c>
      <c r="BZ323" s="62">
        <v>0</v>
      </c>
      <c r="CA323" s="62">
        <v>0</v>
      </c>
      <c r="CB323" s="62">
        <v>0</v>
      </c>
      <c r="CC323" s="62">
        <v>0</v>
      </c>
      <c r="CD323" s="62">
        <v>0</v>
      </c>
      <c r="CE323" s="62">
        <v>0</v>
      </c>
      <c r="CF323" s="62">
        <v>0</v>
      </c>
      <c r="CG323" s="62">
        <v>2</v>
      </c>
      <c r="CH323" s="62">
        <v>0</v>
      </c>
      <c r="CI323" s="62">
        <v>0</v>
      </c>
      <c r="CJ323" s="62">
        <v>0</v>
      </c>
      <c r="CK323" s="62">
        <v>0</v>
      </c>
      <c r="CL323" s="62">
        <v>0</v>
      </c>
      <c r="CM323" s="62">
        <v>0</v>
      </c>
      <c r="CN323" s="62">
        <v>0</v>
      </c>
      <c r="CO323" s="62">
        <v>0</v>
      </c>
      <c r="CP323" s="62">
        <v>0</v>
      </c>
      <c r="CQ323" s="62">
        <v>0</v>
      </c>
      <c r="CR323" s="62">
        <v>0</v>
      </c>
      <c r="CS323" s="62">
        <v>0.25</v>
      </c>
      <c r="CT323" s="62">
        <v>0</v>
      </c>
      <c r="CU323" s="62">
        <v>0</v>
      </c>
      <c r="CV323" s="62">
        <v>65</v>
      </c>
      <c r="CW323" s="62">
        <f t="shared" si="4"/>
        <v>63.25</v>
      </c>
      <c r="CX323" s="88">
        <f t="shared" si="5"/>
        <v>99</v>
      </c>
      <c r="CY323" s="92">
        <f t="shared" si="3"/>
        <v>97.25</v>
      </c>
      <c r="CZ323" s="62">
        <v>0</v>
      </c>
    </row>
    <row r="324" spans="1:106" s="57" customFormat="1" ht="15" customHeight="1" x14ac:dyDescent="0.3">
      <c r="A324" s="57" t="s">
        <v>1811</v>
      </c>
      <c r="B324" s="57" t="s">
        <v>1817</v>
      </c>
      <c r="C324" s="57" t="s">
        <v>1814</v>
      </c>
      <c r="D324" s="57">
        <v>2021</v>
      </c>
      <c r="E324" s="85">
        <v>44363</v>
      </c>
      <c r="F324" s="62" t="s">
        <v>19</v>
      </c>
      <c r="G324" s="62" t="s">
        <v>131</v>
      </c>
      <c r="H324" s="63" t="s">
        <v>22</v>
      </c>
      <c r="I324" s="63" t="s">
        <v>22</v>
      </c>
      <c r="J324" s="63" t="s">
        <v>21</v>
      </c>
      <c r="K324" s="63" t="s">
        <v>22</v>
      </c>
      <c r="L324" s="63" t="s">
        <v>21</v>
      </c>
      <c r="M324" s="62">
        <v>1</v>
      </c>
      <c r="N324" s="62">
        <v>0.25</v>
      </c>
      <c r="O324" s="62">
        <v>4</v>
      </c>
      <c r="P324" s="62">
        <v>0.5</v>
      </c>
      <c r="Q324" s="62">
        <v>36</v>
      </c>
      <c r="R324" s="62">
        <v>4</v>
      </c>
      <c r="S324" s="62">
        <v>0</v>
      </c>
      <c r="T324" s="62">
        <v>0</v>
      </c>
      <c r="U324" s="62">
        <v>0</v>
      </c>
      <c r="V324" s="62">
        <v>0</v>
      </c>
      <c r="W324" s="62">
        <v>0</v>
      </c>
      <c r="X324" s="62">
        <v>0</v>
      </c>
      <c r="Y324" s="62">
        <v>36</v>
      </c>
      <c r="Z324" s="62">
        <v>0</v>
      </c>
      <c r="AA324" s="62">
        <v>0</v>
      </c>
      <c r="AB324" s="62">
        <v>0</v>
      </c>
      <c r="AC324" s="62">
        <v>3</v>
      </c>
      <c r="AD324" s="62">
        <v>0</v>
      </c>
      <c r="AE324" s="62">
        <v>3</v>
      </c>
      <c r="AF324" s="62">
        <v>0.25</v>
      </c>
      <c r="AG324" s="62">
        <v>0</v>
      </c>
      <c r="AH324" s="62">
        <v>0</v>
      </c>
      <c r="AI324" s="62">
        <v>0</v>
      </c>
      <c r="AJ324" s="62">
        <v>0.25</v>
      </c>
      <c r="AK324" s="62">
        <v>0</v>
      </c>
      <c r="AL324" s="62">
        <v>0</v>
      </c>
      <c r="AM324" s="62">
        <v>0</v>
      </c>
      <c r="AN324" s="62">
        <v>0</v>
      </c>
      <c r="AO324" s="62">
        <v>0</v>
      </c>
      <c r="AP324" s="62">
        <v>0</v>
      </c>
      <c r="AQ324" s="62">
        <v>0</v>
      </c>
      <c r="AR324" s="62">
        <v>0</v>
      </c>
      <c r="AS324" s="62">
        <v>0</v>
      </c>
      <c r="AT324" s="62">
        <v>0</v>
      </c>
      <c r="AU324" s="62">
        <v>0</v>
      </c>
      <c r="AV324" s="62">
        <v>0</v>
      </c>
      <c r="AW324" s="62">
        <v>0</v>
      </c>
      <c r="AX324" s="62">
        <v>0</v>
      </c>
      <c r="AY324" s="62">
        <v>0</v>
      </c>
      <c r="AZ324" s="62">
        <v>0</v>
      </c>
      <c r="BA324" s="62">
        <v>0</v>
      </c>
      <c r="BB324" s="62">
        <v>0</v>
      </c>
      <c r="BC324" s="62">
        <v>0.25</v>
      </c>
      <c r="BD324" s="62">
        <v>0</v>
      </c>
      <c r="BE324" s="62">
        <v>0.25</v>
      </c>
      <c r="BF324" s="62">
        <v>0</v>
      </c>
      <c r="BG324" s="62">
        <v>0</v>
      </c>
      <c r="BH324" s="62">
        <v>0</v>
      </c>
      <c r="BI324" s="62">
        <v>0</v>
      </c>
      <c r="BJ324" s="62">
        <v>0</v>
      </c>
      <c r="BK324" s="62">
        <v>0</v>
      </c>
      <c r="BL324" s="62">
        <v>0</v>
      </c>
      <c r="BM324" s="62">
        <v>0</v>
      </c>
      <c r="BN324" s="62">
        <v>1</v>
      </c>
      <c r="BO324" s="62">
        <v>0</v>
      </c>
      <c r="BP324" s="62">
        <v>6</v>
      </c>
      <c r="BQ324" s="62">
        <v>0</v>
      </c>
      <c r="BR324" s="62">
        <v>0</v>
      </c>
      <c r="BS324" s="62">
        <v>0</v>
      </c>
      <c r="BT324" s="62">
        <v>0</v>
      </c>
      <c r="BU324" s="62">
        <v>3</v>
      </c>
      <c r="BV324" s="62">
        <v>0</v>
      </c>
      <c r="BW324" s="62">
        <v>0</v>
      </c>
      <c r="BX324" s="62">
        <v>0</v>
      </c>
      <c r="BY324" s="62">
        <v>0</v>
      </c>
      <c r="BZ324" s="62">
        <v>0</v>
      </c>
      <c r="CA324" s="62">
        <v>0</v>
      </c>
      <c r="CB324" s="62">
        <v>0</v>
      </c>
      <c r="CC324" s="62">
        <v>0</v>
      </c>
      <c r="CD324" s="62">
        <v>0</v>
      </c>
      <c r="CE324" s="62">
        <v>0</v>
      </c>
      <c r="CF324" s="62">
        <v>0</v>
      </c>
      <c r="CG324" s="62">
        <v>1</v>
      </c>
      <c r="CH324" s="62">
        <v>0</v>
      </c>
      <c r="CI324" s="62">
        <v>0</v>
      </c>
      <c r="CJ324" s="62">
        <v>0</v>
      </c>
      <c r="CK324" s="62">
        <v>0</v>
      </c>
      <c r="CL324" s="62">
        <v>0</v>
      </c>
      <c r="CM324" s="62">
        <v>0</v>
      </c>
      <c r="CN324" s="62">
        <v>0</v>
      </c>
      <c r="CO324" s="62">
        <v>0</v>
      </c>
      <c r="CP324" s="62">
        <v>0</v>
      </c>
      <c r="CQ324" s="62">
        <v>0</v>
      </c>
      <c r="CR324" s="62">
        <v>0</v>
      </c>
      <c r="CS324" s="62">
        <v>0.5</v>
      </c>
      <c r="CT324" s="62">
        <v>0</v>
      </c>
      <c r="CU324" s="62">
        <v>0</v>
      </c>
      <c r="CV324" s="62">
        <v>54</v>
      </c>
      <c r="CW324" s="62">
        <f t="shared" ref="CW324:CW346" si="6">SUM(S324:CS324)</f>
        <v>54.5</v>
      </c>
      <c r="CX324" s="88">
        <f t="shared" si="5"/>
        <v>99.75</v>
      </c>
      <c r="CY324" s="92">
        <f t="shared" si="3"/>
        <v>100.25</v>
      </c>
      <c r="CZ324" s="62">
        <v>3</v>
      </c>
    </row>
    <row r="325" spans="1:106" s="57" customFormat="1" ht="15" customHeight="1" x14ac:dyDescent="0.3">
      <c r="A325" s="57" t="s">
        <v>1811</v>
      </c>
      <c r="B325" s="57" t="s">
        <v>1817</v>
      </c>
      <c r="C325" s="57" t="s">
        <v>1814</v>
      </c>
      <c r="D325" s="57">
        <v>2021</v>
      </c>
      <c r="E325" s="85">
        <v>44363</v>
      </c>
      <c r="F325" s="62" t="s">
        <v>19</v>
      </c>
      <c r="G325" s="62" t="s">
        <v>134</v>
      </c>
      <c r="H325" s="63" t="s">
        <v>22</v>
      </c>
      <c r="I325" s="63" t="s">
        <v>22</v>
      </c>
      <c r="J325" s="63" t="s">
        <v>21</v>
      </c>
      <c r="K325" s="63" t="s">
        <v>22</v>
      </c>
      <c r="L325" s="63" t="s">
        <v>21</v>
      </c>
      <c r="M325" s="62">
        <v>0.25</v>
      </c>
      <c r="N325" s="62">
        <v>0.5</v>
      </c>
      <c r="O325" s="62">
        <v>1.5</v>
      </c>
      <c r="P325" s="62">
        <v>0.25</v>
      </c>
      <c r="Q325" s="62">
        <v>50</v>
      </c>
      <c r="R325" s="62">
        <v>6</v>
      </c>
      <c r="S325" s="62">
        <v>0</v>
      </c>
      <c r="T325" s="62">
        <v>0</v>
      </c>
      <c r="U325" s="62">
        <v>0.25</v>
      </c>
      <c r="V325" s="62">
        <v>0</v>
      </c>
      <c r="W325" s="62">
        <v>0</v>
      </c>
      <c r="X325" s="62">
        <v>0</v>
      </c>
      <c r="Y325" s="62">
        <v>12</v>
      </c>
      <c r="Z325" s="62">
        <v>0</v>
      </c>
      <c r="AA325" s="62">
        <v>0</v>
      </c>
      <c r="AB325" s="62">
        <v>0</v>
      </c>
      <c r="AC325" s="62">
        <v>3</v>
      </c>
      <c r="AD325" s="62">
        <v>2</v>
      </c>
      <c r="AE325" s="62">
        <v>1</v>
      </c>
      <c r="AF325" s="62">
        <v>3</v>
      </c>
      <c r="AG325" s="62">
        <v>0</v>
      </c>
      <c r="AH325" s="62">
        <v>0</v>
      </c>
      <c r="AI325" s="62">
        <v>0</v>
      </c>
      <c r="AJ325" s="62">
        <v>0</v>
      </c>
      <c r="AK325" s="62">
        <v>0</v>
      </c>
      <c r="AL325" s="62">
        <v>0</v>
      </c>
      <c r="AM325" s="62">
        <v>0</v>
      </c>
      <c r="AN325" s="62">
        <v>0</v>
      </c>
      <c r="AO325" s="62">
        <v>0</v>
      </c>
      <c r="AP325" s="62">
        <v>0</v>
      </c>
      <c r="AQ325" s="62">
        <v>0</v>
      </c>
      <c r="AR325" s="62">
        <v>0</v>
      </c>
      <c r="AS325" s="62">
        <v>0</v>
      </c>
      <c r="AT325" s="62">
        <v>0</v>
      </c>
      <c r="AU325" s="62">
        <v>0</v>
      </c>
      <c r="AV325" s="62">
        <v>0</v>
      </c>
      <c r="AW325" s="62">
        <v>0</v>
      </c>
      <c r="AX325" s="62">
        <v>0</v>
      </c>
      <c r="AY325" s="62">
        <v>0</v>
      </c>
      <c r="AZ325" s="62">
        <v>0</v>
      </c>
      <c r="BA325" s="62">
        <v>0</v>
      </c>
      <c r="BB325" s="62">
        <v>0</v>
      </c>
      <c r="BC325" s="62">
        <v>0.25</v>
      </c>
      <c r="BD325" s="62">
        <v>0</v>
      </c>
      <c r="BE325" s="62">
        <v>0.25</v>
      </c>
      <c r="BF325" s="62">
        <v>0</v>
      </c>
      <c r="BG325" s="62">
        <v>0</v>
      </c>
      <c r="BH325" s="62">
        <v>0</v>
      </c>
      <c r="BI325" s="62">
        <v>0</v>
      </c>
      <c r="BJ325" s="62">
        <v>0</v>
      </c>
      <c r="BK325" s="62">
        <v>0</v>
      </c>
      <c r="BL325" s="62">
        <v>0</v>
      </c>
      <c r="BM325" s="62">
        <v>0</v>
      </c>
      <c r="BN325" s="62">
        <v>2</v>
      </c>
      <c r="BO325" s="62">
        <v>0</v>
      </c>
      <c r="BP325" s="62">
        <v>6</v>
      </c>
      <c r="BQ325" s="62">
        <v>0</v>
      </c>
      <c r="BR325" s="62">
        <v>0</v>
      </c>
      <c r="BS325" s="62">
        <v>0</v>
      </c>
      <c r="BT325" s="62">
        <v>0.25</v>
      </c>
      <c r="BU325" s="62">
        <v>2</v>
      </c>
      <c r="BV325" s="62">
        <v>0</v>
      </c>
      <c r="BW325" s="62">
        <v>0</v>
      </c>
      <c r="BX325" s="62">
        <v>0</v>
      </c>
      <c r="BY325" s="62">
        <v>0</v>
      </c>
      <c r="BZ325" s="62">
        <v>0</v>
      </c>
      <c r="CA325" s="62">
        <v>0</v>
      </c>
      <c r="CB325" s="62">
        <v>0</v>
      </c>
      <c r="CC325" s="62">
        <v>0</v>
      </c>
      <c r="CD325" s="62">
        <v>0</v>
      </c>
      <c r="CE325" s="62">
        <v>0</v>
      </c>
      <c r="CF325" s="62">
        <v>0</v>
      </c>
      <c r="CG325" s="62">
        <v>3</v>
      </c>
      <c r="CH325" s="62">
        <v>0</v>
      </c>
      <c r="CI325" s="62">
        <v>0</v>
      </c>
      <c r="CJ325" s="62">
        <v>0</v>
      </c>
      <c r="CK325" s="62">
        <v>0</v>
      </c>
      <c r="CL325" s="62">
        <v>0.25</v>
      </c>
      <c r="CM325" s="62">
        <v>0</v>
      </c>
      <c r="CN325" s="62">
        <v>0</v>
      </c>
      <c r="CO325" s="62">
        <v>0</v>
      </c>
      <c r="CP325" s="62">
        <v>0</v>
      </c>
      <c r="CQ325" s="62">
        <v>0</v>
      </c>
      <c r="CR325" s="62">
        <v>0</v>
      </c>
      <c r="CS325" s="62">
        <v>0.25</v>
      </c>
      <c r="CT325" s="62">
        <v>0</v>
      </c>
      <c r="CU325" s="62">
        <v>0</v>
      </c>
      <c r="CV325" s="62">
        <v>40</v>
      </c>
      <c r="CW325" s="62">
        <f t="shared" si="6"/>
        <v>35.5</v>
      </c>
      <c r="CX325" s="88">
        <f t="shared" si="5"/>
        <v>98.5</v>
      </c>
      <c r="CY325" s="92">
        <f t="shared" si="3"/>
        <v>94</v>
      </c>
      <c r="CZ325" s="62">
        <v>12</v>
      </c>
    </row>
    <row r="326" spans="1:106" s="57" customFormat="1" ht="15" customHeight="1" x14ac:dyDescent="0.3">
      <c r="A326" s="57" t="s">
        <v>1811</v>
      </c>
      <c r="B326" s="57" t="s">
        <v>1840</v>
      </c>
      <c r="C326" s="57" t="s">
        <v>1836</v>
      </c>
      <c r="D326" s="57">
        <v>2021</v>
      </c>
      <c r="E326" s="85">
        <v>44368</v>
      </c>
      <c r="F326" s="62" t="s">
        <v>137</v>
      </c>
      <c r="G326" s="62" t="s">
        <v>20</v>
      </c>
      <c r="H326" s="63" t="s">
        <v>45</v>
      </c>
      <c r="I326" s="63" t="s">
        <v>45</v>
      </c>
      <c r="J326" s="63" t="s">
        <v>45</v>
      </c>
      <c r="K326" s="63" t="s">
        <v>45</v>
      </c>
      <c r="L326" s="63" t="s">
        <v>45</v>
      </c>
      <c r="M326" s="62">
        <v>0</v>
      </c>
      <c r="N326" s="62">
        <v>1</v>
      </c>
      <c r="O326" s="62">
        <v>0.25</v>
      </c>
      <c r="P326" s="62">
        <v>0.5</v>
      </c>
      <c r="Q326" s="62">
        <v>30</v>
      </c>
      <c r="R326" s="62">
        <v>9</v>
      </c>
      <c r="S326" s="62">
        <v>0</v>
      </c>
      <c r="T326" s="62">
        <v>0</v>
      </c>
      <c r="U326" s="62">
        <v>0.25</v>
      </c>
      <c r="V326" s="62">
        <v>0.25</v>
      </c>
      <c r="W326" s="62">
        <v>0</v>
      </c>
      <c r="X326" s="62">
        <v>0</v>
      </c>
      <c r="Y326" s="62">
        <v>20</v>
      </c>
      <c r="Z326" s="62">
        <v>0</v>
      </c>
      <c r="AA326" s="62">
        <v>0</v>
      </c>
      <c r="AB326" s="62">
        <v>0</v>
      </c>
      <c r="AC326" s="62">
        <v>2</v>
      </c>
      <c r="AD326" s="62">
        <v>0</v>
      </c>
      <c r="AE326" s="62">
        <v>0.25</v>
      </c>
      <c r="AF326" s="62">
        <v>0</v>
      </c>
      <c r="AG326" s="62">
        <v>17</v>
      </c>
      <c r="AH326" s="62">
        <v>0</v>
      </c>
      <c r="AI326" s="62">
        <v>0</v>
      </c>
      <c r="AJ326" s="62">
        <v>0.25</v>
      </c>
      <c r="AK326" s="62">
        <v>0</v>
      </c>
      <c r="AL326" s="62">
        <v>0</v>
      </c>
      <c r="AM326" s="62">
        <v>0</v>
      </c>
      <c r="AN326" s="62">
        <v>0</v>
      </c>
      <c r="AO326" s="62">
        <v>0</v>
      </c>
      <c r="AP326" s="62">
        <v>0</v>
      </c>
      <c r="AQ326" s="62">
        <v>0</v>
      </c>
      <c r="AR326" s="62">
        <v>0</v>
      </c>
      <c r="AS326" s="62">
        <v>0</v>
      </c>
      <c r="AT326" s="62">
        <v>0</v>
      </c>
      <c r="AU326" s="62">
        <v>0</v>
      </c>
      <c r="AV326" s="62">
        <v>0</v>
      </c>
      <c r="AW326" s="62">
        <v>1</v>
      </c>
      <c r="AX326" s="62">
        <v>0</v>
      </c>
      <c r="AY326" s="62">
        <v>0</v>
      </c>
      <c r="AZ326" s="62">
        <v>0</v>
      </c>
      <c r="BA326" s="62">
        <v>0.25</v>
      </c>
      <c r="BB326" s="62">
        <v>0</v>
      </c>
      <c r="BC326" s="62">
        <v>0</v>
      </c>
      <c r="BD326" s="62">
        <v>0</v>
      </c>
      <c r="BE326" s="62">
        <v>0</v>
      </c>
      <c r="BF326" s="62">
        <v>0</v>
      </c>
      <c r="BG326" s="62">
        <v>0</v>
      </c>
      <c r="BH326" s="62">
        <v>0</v>
      </c>
      <c r="BI326" s="62">
        <v>0</v>
      </c>
      <c r="BJ326" s="62">
        <v>0.25</v>
      </c>
      <c r="BK326" s="62">
        <v>0</v>
      </c>
      <c r="BL326" s="62">
        <v>0</v>
      </c>
      <c r="BM326" s="62">
        <v>0</v>
      </c>
      <c r="BN326" s="62">
        <v>1</v>
      </c>
      <c r="BO326" s="62">
        <v>0</v>
      </c>
      <c r="BP326" s="62">
        <v>4</v>
      </c>
      <c r="BQ326" s="62">
        <v>0</v>
      </c>
      <c r="BR326" s="62">
        <v>0</v>
      </c>
      <c r="BS326" s="62">
        <v>0</v>
      </c>
      <c r="BT326" s="62">
        <v>0.25</v>
      </c>
      <c r="BU326" s="62">
        <v>0.25</v>
      </c>
      <c r="BV326" s="62">
        <v>0</v>
      </c>
      <c r="BW326" s="62">
        <v>0</v>
      </c>
      <c r="BX326" s="62">
        <v>1</v>
      </c>
      <c r="BY326" s="62">
        <v>0</v>
      </c>
      <c r="BZ326" s="62">
        <v>0</v>
      </c>
      <c r="CA326" s="62">
        <v>8</v>
      </c>
      <c r="CB326" s="62">
        <v>0</v>
      </c>
      <c r="CC326" s="62">
        <v>0</v>
      </c>
      <c r="CD326" s="62">
        <v>0</v>
      </c>
      <c r="CE326" s="62">
        <v>0</v>
      </c>
      <c r="CF326" s="62">
        <v>0</v>
      </c>
      <c r="CG326" s="62">
        <v>1</v>
      </c>
      <c r="CH326" s="62">
        <v>0</v>
      </c>
      <c r="CI326" s="62">
        <v>0</v>
      </c>
      <c r="CJ326" s="62">
        <v>0</v>
      </c>
      <c r="CK326" s="62">
        <v>0</v>
      </c>
      <c r="CL326" s="62">
        <v>0.25</v>
      </c>
      <c r="CM326" s="62">
        <v>0</v>
      </c>
      <c r="CN326" s="62">
        <v>0</v>
      </c>
      <c r="CO326" s="62">
        <v>0</v>
      </c>
      <c r="CP326" s="62">
        <v>0</v>
      </c>
      <c r="CQ326" s="62">
        <v>0</v>
      </c>
      <c r="CR326" s="62">
        <v>0</v>
      </c>
      <c r="CS326" s="62">
        <v>0</v>
      </c>
      <c r="CT326" s="62">
        <v>0</v>
      </c>
      <c r="CU326" s="62">
        <v>0</v>
      </c>
      <c r="CV326" s="62">
        <v>55</v>
      </c>
      <c r="CW326" s="62">
        <f t="shared" si="6"/>
        <v>57.25</v>
      </c>
      <c r="CX326" s="88">
        <f t="shared" si="5"/>
        <v>95.75</v>
      </c>
      <c r="CY326" s="92">
        <f t="shared" si="3"/>
        <v>98</v>
      </c>
      <c r="CZ326" s="62">
        <v>4</v>
      </c>
      <c r="DB326" s="57" t="s">
        <v>1847</v>
      </c>
    </row>
    <row r="327" spans="1:106" s="57" customFormat="1" ht="15" customHeight="1" x14ac:dyDescent="0.3">
      <c r="A327" s="57" t="s">
        <v>1811</v>
      </c>
      <c r="B327" s="57" t="s">
        <v>1840</v>
      </c>
      <c r="C327" s="57" t="s">
        <v>1836</v>
      </c>
      <c r="D327" s="57">
        <v>2021</v>
      </c>
      <c r="E327" s="85">
        <v>44368</v>
      </c>
      <c r="F327" s="62" t="s">
        <v>137</v>
      </c>
      <c r="G327" s="62" t="s">
        <v>25</v>
      </c>
      <c r="H327" s="63" t="s">
        <v>35</v>
      </c>
      <c r="I327" s="63" t="s">
        <v>31</v>
      </c>
      <c r="J327" s="63" t="s">
        <v>31</v>
      </c>
      <c r="K327" s="63" t="s">
        <v>31</v>
      </c>
      <c r="L327" s="63" t="s">
        <v>31</v>
      </c>
      <c r="M327" s="62">
        <v>0.5</v>
      </c>
      <c r="N327" s="62">
        <v>0.25</v>
      </c>
      <c r="O327" s="62">
        <v>0.25</v>
      </c>
      <c r="P327" s="62">
        <v>0.25</v>
      </c>
      <c r="Q327" s="62">
        <v>13</v>
      </c>
      <c r="R327" s="62">
        <v>0.25</v>
      </c>
      <c r="S327" s="62">
        <v>0</v>
      </c>
      <c r="T327" s="62">
        <v>0</v>
      </c>
      <c r="U327" s="62">
        <v>2</v>
      </c>
      <c r="V327" s="62">
        <v>0</v>
      </c>
      <c r="W327" s="62">
        <v>0</v>
      </c>
      <c r="X327" s="62">
        <v>0</v>
      </c>
      <c r="Y327" s="62">
        <v>40</v>
      </c>
      <c r="Z327" s="62">
        <v>0</v>
      </c>
      <c r="AA327" s="62">
        <v>0</v>
      </c>
      <c r="AB327" s="62">
        <v>0</v>
      </c>
      <c r="AC327" s="62">
        <v>2</v>
      </c>
      <c r="AD327" s="62">
        <v>6</v>
      </c>
      <c r="AE327" s="62">
        <v>0.25</v>
      </c>
      <c r="AF327" s="62">
        <v>0.25</v>
      </c>
      <c r="AG327" s="62">
        <v>20</v>
      </c>
      <c r="AH327" s="62">
        <v>0.25</v>
      </c>
      <c r="AI327" s="62">
        <v>0</v>
      </c>
      <c r="AJ327" s="62">
        <v>0</v>
      </c>
      <c r="AK327" s="62">
        <v>0</v>
      </c>
      <c r="AL327" s="62">
        <v>0</v>
      </c>
      <c r="AM327" s="62">
        <v>0</v>
      </c>
      <c r="AN327" s="62">
        <v>0</v>
      </c>
      <c r="AO327" s="62">
        <v>0</v>
      </c>
      <c r="AP327" s="62">
        <v>0.25</v>
      </c>
      <c r="AQ327" s="62">
        <v>0</v>
      </c>
      <c r="AR327" s="62">
        <v>0</v>
      </c>
      <c r="AS327" s="62">
        <v>0</v>
      </c>
      <c r="AT327" s="62">
        <v>0</v>
      </c>
      <c r="AU327" s="62">
        <v>0</v>
      </c>
      <c r="AV327" s="62">
        <v>0</v>
      </c>
      <c r="AW327" s="62">
        <v>3</v>
      </c>
      <c r="AX327" s="62">
        <v>0</v>
      </c>
      <c r="AY327" s="62">
        <v>0</v>
      </c>
      <c r="AZ327" s="62">
        <v>0</v>
      </c>
      <c r="BA327" s="62">
        <v>0.25</v>
      </c>
      <c r="BB327" s="62">
        <v>0</v>
      </c>
      <c r="BC327" s="62">
        <v>0</v>
      </c>
      <c r="BD327" s="62">
        <v>0</v>
      </c>
      <c r="BE327" s="62">
        <v>0</v>
      </c>
      <c r="BF327" s="62">
        <v>0</v>
      </c>
      <c r="BG327" s="62">
        <v>0</v>
      </c>
      <c r="BH327" s="62">
        <v>0</v>
      </c>
      <c r="BI327" s="62">
        <v>0</v>
      </c>
      <c r="BJ327" s="62">
        <v>0</v>
      </c>
      <c r="BK327" s="62">
        <v>0</v>
      </c>
      <c r="BL327" s="62">
        <v>0</v>
      </c>
      <c r="BM327" s="62">
        <v>0</v>
      </c>
      <c r="BN327" s="62">
        <v>0</v>
      </c>
      <c r="BO327" s="62">
        <v>0</v>
      </c>
      <c r="BP327" s="62">
        <v>9</v>
      </c>
      <c r="BQ327" s="62">
        <v>0</v>
      </c>
      <c r="BR327" s="62">
        <v>0</v>
      </c>
      <c r="BS327" s="62">
        <v>0</v>
      </c>
      <c r="BT327" s="62">
        <v>0</v>
      </c>
      <c r="BU327" s="62">
        <v>2</v>
      </c>
      <c r="BV327" s="62">
        <v>0</v>
      </c>
      <c r="BW327" s="62">
        <v>0</v>
      </c>
      <c r="BX327" s="62">
        <v>4</v>
      </c>
      <c r="BY327" s="62">
        <v>0</v>
      </c>
      <c r="BZ327" s="62">
        <v>0</v>
      </c>
      <c r="CA327" s="62">
        <v>0</v>
      </c>
      <c r="CB327" s="62">
        <v>0</v>
      </c>
      <c r="CC327" s="62">
        <v>0</v>
      </c>
      <c r="CD327" s="62">
        <v>0</v>
      </c>
      <c r="CE327" s="62">
        <v>0</v>
      </c>
      <c r="CF327" s="62">
        <v>0</v>
      </c>
      <c r="CG327" s="62">
        <v>0</v>
      </c>
      <c r="CH327" s="62">
        <v>0</v>
      </c>
      <c r="CI327" s="62">
        <v>0</v>
      </c>
      <c r="CJ327" s="62">
        <v>0</v>
      </c>
      <c r="CK327" s="62">
        <v>0</v>
      </c>
      <c r="CL327" s="62">
        <v>0.25</v>
      </c>
      <c r="CM327" s="62">
        <v>0</v>
      </c>
      <c r="CN327" s="62">
        <v>0</v>
      </c>
      <c r="CO327" s="62">
        <v>0</v>
      </c>
      <c r="CP327" s="62">
        <v>0</v>
      </c>
      <c r="CQ327" s="62">
        <v>0.25</v>
      </c>
      <c r="CR327" s="62">
        <v>0</v>
      </c>
      <c r="CS327" s="62">
        <v>0</v>
      </c>
      <c r="CT327" s="62">
        <v>0</v>
      </c>
      <c r="CU327" s="62">
        <v>0</v>
      </c>
      <c r="CV327" s="62">
        <v>80</v>
      </c>
      <c r="CW327" s="62">
        <f t="shared" si="6"/>
        <v>89.75</v>
      </c>
      <c r="CX327" s="88">
        <f t="shared" si="5"/>
        <v>94.5</v>
      </c>
      <c r="CY327" s="92">
        <f t="shared" si="3"/>
        <v>104.25</v>
      </c>
      <c r="CZ327" s="62">
        <v>0</v>
      </c>
      <c r="DB327" s="57" t="s">
        <v>1855</v>
      </c>
    </row>
    <row r="328" spans="1:106" s="57" customFormat="1" ht="15" customHeight="1" x14ac:dyDescent="0.3">
      <c r="A328" s="57" t="s">
        <v>1811</v>
      </c>
      <c r="B328" s="57" t="s">
        <v>1840</v>
      </c>
      <c r="C328" s="57" t="s">
        <v>1836</v>
      </c>
      <c r="D328" s="57">
        <v>2021</v>
      </c>
      <c r="E328" s="85">
        <v>44368</v>
      </c>
      <c r="F328" s="62" t="s">
        <v>137</v>
      </c>
      <c r="G328" s="62" t="s">
        <v>30</v>
      </c>
      <c r="H328" s="63" t="s">
        <v>31</v>
      </c>
      <c r="I328" s="63" t="s">
        <v>31</v>
      </c>
      <c r="J328" s="63" t="s">
        <v>31</v>
      </c>
      <c r="K328" s="63" t="s">
        <v>31</v>
      </c>
      <c r="L328" s="63" t="s">
        <v>31</v>
      </c>
      <c r="M328" s="62">
        <v>0.25</v>
      </c>
      <c r="N328" s="62">
        <v>0.25</v>
      </c>
      <c r="O328" s="62">
        <v>0.25</v>
      </c>
      <c r="P328" s="62">
        <v>0.25</v>
      </c>
      <c r="Q328" s="62">
        <v>45</v>
      </c>
      <c r="R328" s="62">
        <v>2</v>
      </c>
      <c r="S328" s="62">
        <v>0</v>
      </c>
      <c r="T328" s="62">
        <v>0</v>
      </c>
      <c r="U328" s="62">
        <v>0.5</v>
      </c>
      <c r="V328" s="62">
        <v>0</v>
      </c>
      <c r="W328" s="62">
        <v>0</v>
      </c>
      <c r="X328" s="62">
        <v>0</v>
      </c>
      <c r="Y328" s="62">
        <v>20</v>
      </c>
      <c r="Z328" s="62">
        <v>0</v>
      </c>
      <c r="AA328" s="62">
        <v>0</v>
      </c>
      <c r="AB328" s="62">
        <v>0</v>
      </c>
      <c r="AC328" s="62">
        <v>1</v>
      </c>
      <c r="AD328" s="62">
        <v>2</v>
      </c>
      <c r="AE328" s="62">
        <v>9</v>
      </c>
      <c r="AF328" s="62">
        <v>0.25</v>
      </c>
      <c r="AG328" s="62">
        <v>0</v>
      </c>
      <c r="AH328" s="62">
        <v>0</v>
      </c>
      <c r="AI328" s="62">
        <v>0</v>
      </c>
      <c r="AJ328" s="62">
        <v>0.25</v>
      </c>
      <c r="AK328" s="62">
        <v>0</v>
      </c>
      <c r="AL328" s="62">
        <v>0</v>
      </c>
      <c r="AM328" s="62">
        <v>0</v>
      </c>
      <c r="AN328" s="62">
        <v>0</v>
      </c>
      <c r="AO328" s="62">
        <v>0</v>
      </c>
      <c r="AP328" s="62">
        <v>0.25</v>
      </c>
      <c r="AQ328" s="62">
        <v>0</v>
      </c>
      <c r="AR328" s="62">
        <v>0</v>
      </c>
      <c r="AS328" s="62">
        <v>0</v>
      </c>
      <c r="AT328" s="62">
        <v>0</v>
      </c>
      <c r="AU328" s="62">
        <v>0</v>
      </c>
      <c r="AV328" s="62">
        <v>0</v>
      </c>
      <c r="AW328" s="62">
        <v>0</v>
      </c>
      <c r="AX328" s="62">
        <v>0</v>
      </c>
      <c r="AY328" s="62">
        <v>0</v>
      </c>
      <c r="AZ328" s="62">
        <v>0</v>
      </c>
      <c r="BA328" s="62">
        <v>0.25</v>
      </c>
      <c r="BB328" s="62">
        <v>0</v>
      </c>
      <c r="BC328" s="62">
        <v>0</v>
      </c>
      <c r="BD328" s="62">
        <v>0</v>
      </c>
      <c r="BE328" s="62">
        <v>0</v>
      </c>
      <c r="BF328" s="62">
        <v>0</v>
      </c>
      <c r="BG328" s="62">
        <v>0</v>
      </c>
      <c r="BH328" s="62">
        <v>0</v>
      </c>
      <c r="BI328" s="62">
        <v>0</v>
      </c>
      <c r="BJ328" s="62">
        <v>0</v>
      </c>
      <c r="BK328" s="62">
        <v>0</v>
      </c>
      <c r="BL328" s="62">
        <v>0</v>
      </c>
      <c r="BM328" s="62">
        <v>0</v>
      </c>
      <c r="BN328" s="62">
        <v>4</v>
      </c>
      <c r="BO328" s="62">
        <v>0</v>
      </c>
      <c r="BP328" s="62">
        <v>3</v>
      </c>
      <c r="BQ328" s="62">
        <v>0</v>
      </c>
      <c r="BR328" s="62">
        <v>0</v>
      </c>
      <c r="BS328" s="62">
        <v>0</v>
      </c>
      <c r="BT328" s="62">
        <v>0</v>
      </c>
      <c r="BU328" s="62">
        <v>0.25</v>
      </c>
      <c r="BV328" s="62">
        <v>0</v>
      </c>
      <c r="BW328" s="62">
        <v>0</v>
      </c>
      <c r="BX328" s="62">
        <v>1</v>
      </c>
      <c r="BY328" s="62">
        <v>0</v>
      </c>
      <c r="BZ328" s="62">
        <v>0</v>
      </c>
      <c r="CA328" s="62">
        <v>0</v>
      </c>
      <c r="CB328" s="62">
        <v>0</v>
      </c>
      <c r="CC328" s="62">
        <v>0</v>
      </c>
      <c r="CD328" s="62">
        <v>0</v>
      </c>
      <c r="CE328" s="62">
        <v>0</v>
      </c>
      <c r="CF328" s="62">
        <v>0</v>
      </c>
      <c r="CG328" s="62">
        <v>2</v>
      </c>
      <c r="CH328" s="62">
        <v>0</v>
      </c>
      <c r="CI328" s="62">
        <v>0</v>
      </c>
      <c r="CJ328" s="62">
        <v>0</v>
      </c>
      <c r="CK328" s="62">
        <v>0</v>
      </c>
      <c r="CL328" s="62">
        <v>0</v>
      </c>
      <c r="CM328" s="62">
        <v>0</v>
      </c>
      <c r="CN328" s="62">
        <v>0</v>
      </c>
      <c r="CO328" s="62">
        <v>0</v>
      </c>
      <c r="CP328" s="62">
        <v>0</v>
      </c>
      <c r="CQ328" s="62">
        <v>0</v>
      </c>
      <c r="CR328" s="62">
        <v>0</v>
      </c>
      <c r="CS328" s="62">
        <v>0</v>
      </c>
      <c r="CT328" s="62">
        <v>0</v>
      </c>
      <c r="CU328" s="62">
        <v>0</v>
      </c>
      <c r="CV328" s="62">
        <v>49</v>
      </c>
      <c r="CW328" s="62">
        <f t="shared" si="6"/>
        <v>43.75</v>
      </c>
      <c r="CX328" s="88">
        <f t="shared" si="5"/>
        <v>97</v>
      </c>
      <c r="CY328" s="92">
        <f t="shared" si="3"/>
        <v>91.75</v>
      </c>
      <c r="CZ328" s="62">
        <v>25</v>
      </c>
    </row>
    <row r="329" spans="1:106" s="57" customFormat="1" ht="15" customHeight="1" x14ac:dyDescent="0.3">
      <c r="A329" s="57" t="s">
        <v>1811</v>
      </c>
      <c r="B329" s="57" t="s">
        <v>1840</v>
      </c>
      <c r="C329" s="57" t="s">
        <v>1825</v>
      </c>
      <c r="D329" s="57">
        <v>2021</v>
      </c>
      <c r="E329" s="85">
        <v>44368</v>
      </c>
      <c r="F329" s="62" t="s">
        <v>137</v>
      </c>
      <c r="G329" s="62" t="s">
        <v>34</v>
      </c>
      <c r="H329" s="63" t="s">
        <v>26</v>
      </c>
      <c r="I329" s="63" t="s">
        <v>26</v>
      </c>
      <c r="J329" s="63" t="s">
        <v>27</v>
      </c>
      <c r="K329" s="63" t="s">
        <v>26</v>
      </c>
      <c r="L329" s="63" t="s">
        <v>27</v>
      </c>
      <c r="M329" s="62">
        <v>0.25</v>
      </c>
      <c r="N329" s="62">
        <v>0</v>
      </c>
      <c r="O329" s="62">
        <v>1</v>
      </c>
      <c r="P329" s="62">
        <v>0.25</v>
      </c>
      <c r="Q329" s="62">
        <v>26</v>
      </c>
      <c r="R329" s="62">
        <v>5</v>
      </c>
      <c r="S329" s="62">
        <v>0</v>
      </c>
      <c r="T329" s="62">
        <v>0</v>
      </c>
      <c r="U329" s="62">
        <v>0</v>
      </c>
      <c r="V329" s="62">
        <v>1</v>
      </c>
      <c r="W329" s="62">
        <v>0</v>
      </c>
      <c r="X329" s="62">
        <v>0</v>
      </c>
      <c r="Y329" s="62">
        <v>50</v>
      </c>
      <c r="Z329" s="62">
        <v>0</v>
      </c>
      <c r="AA329" s="62">
        <v>0</v>
      </c>
      <c r="AB329" s="62">
        <v>0</v>
      </c>
      <c r="AC329" s="62">
        <v>3</v>
      </c>
      <c r="AD329" s="62">
        <v>0.25</v>
      </c>
      <c r="AE329" s="62">
        <v>3</v>
      </c>
      <c r="AF329" s="62">
        <v>0.25</v>
      </c>
      <c r="AG329" s="62">
        <v>0</v>
      </c>
      <c r="AH329" s="62">
        <v>0.25</v>
      </c>
      <c r="AI329" s="62">
        <v>0</v>
      </c>
      <c r="AJ329" s="62">
        <v>0.25</v>
      </c>
      <c r="AK329" s="62">
        <v>0</v>
      </c>
      <c r="AL329" s="62">
        <v>0</v>
      </c>
      <c r="AM329" s="62">
        <v>0</v>
      </c>
      <c r="AN329" s="62">
        <v>0</v>
      </c>
      <c r="AO329" s="62">
        <v>0</v>
      </c>
      <c r="AP329" s="62">
        <v>0</v>
      </c>
      <c r="AQ329" s="62">
        <v>0</v>
      </c>
      <c r="AR329" s="62">
        <v>0</v>
      </c>
      <c r="AS329" s="62">
        <v>0</v>
      </c>
      <c r="AT329" s="62">
        <v>0</v>
      </c>
      <c r="AU329" s="62">
        <v>0</v>
      </c>
      <c r="AV329" s="62">
        <v>0</v>
      </c>
      <c r="AW329" s="62">
        <v>0</v>
      </c>
      <c r="AX329" s="62">
        <v>0</v>
      </c>
      <c r="AY329" s="62">
        <v>0</v>
      </c>
      <c r="AZ329" s="62">
        <v>0</v>
      </c>
      <c r="BA329" s="62">
        <v>0.25</v>
      </c>
      <c r="BB329" s="62">
        <v>0</v>
      </c>
      <c r="BC329" s="62">
        <v>0</v>
      </c>
      <c r="BD329" s="62">
        <v>0</v>
      </c>
      <c r="BE329" s="62">
        <v>0.25</v>
      </c>
      <c r="BF329" s="62">
        <v>0</v>
      </c>
      <c r="BG329" s="62">
        <v>0</v>
      </c>
      <c r="BH329" s="62">
        <v>0</v>
      </c>
      <c r="BI329" s="62">
        <v>0</v>
      </c>
      <c r="BJ329" s="62">
        <v>0</v>
      </c>
      <c r="BK329" s="62">
        <v>0</v>
      </c>
      <c r="BL329" s="62">
        <v>0.5</v>
      </c>
      <c r="BM329" s="62">
        <v>0</v>
      </c>
      <c r="BN329" s="62">
        <v>2</v>
      </c>
      <c r="BO329" s="62">
        <v>0</v>
      </c>
      <c r="BP329" s="62">
        <v>6</v>
      </c>
      <c r="BQ329" s="62">
        <v>0</v>
      </c>
      <c r="BR329" s="62">
        <v>0</v>
      </c>
      <c r="BS329" s="62">
        <v>0</v>
      </c>
      <c r="BT329" s="62">
        <v>0.25</v>
      </c>
      <c r="BU329" s="62">
        <v>1</v>
      </c>
      <c r="BV329" s="62">
        <v>0</v>
      </c>
      <c r="BW329" s="62">
        <v>0</v>
      </c>
      <c r="BX329" s="62">
        <v>1</v>
      </c>
      <c r="BY329" s="62">
        <v>0</v>
      </c>
      <c r="BZ329" s="62">
        <v>0</v>
      </c>
      <c r="CA329" s="62">
        <v>0</v>
      </c>
      <c r="CB329" s="62">
        <v>0</v>
      </c>
      <c r="CC329" s="62">
        <v>0</v>
      </c>
      <c r="CD329" s="62">
        <v>0</v>
      </c>
      <c r="CE329" s="62">
        <v>0</v>
      </c>
      <c r="CF329" s="62">
        <v>0</v>
      </c>
      <c r="CG329" s="62">
        <v>3</v>
      </c>
      <c r="CH329" s="62">
        <v>0</v>
      </c>
      <c r="CI329" s="62">
        <v>0</v>
      </c>
      <c r="CJ329" s="62">
        <v>0</v>
      </c>
      <c r="CK329" s="62">
        <v>0</v>
      </c>
      <c r="CL329" s="62">
        <v>0</v>
      </c>
      <c r="CM329" s="62">
        <v>0</v>
      </c>
      <c r="CN329" s="62">
        <v>0</v>
      </c>
      <c r="CO329" s="62">
        <v>0</v>
      </c>
      <c r="CP329" s="62">
        <v>0</v>
      </c>
      <c r="CQ329" s="62">
        <v>1.5</v>
      </c>
      <c r="CR329" s="62">
        <v>0</v>
      </c>
      <c r="CS329" s="62">
        <v>0.25</v>
      </c>
      <c r="CT329" s="62">
        <v>0</v>
      </c>
      <c r="CU329" s="62">
        <v>0</v>
      </c>
      <c r="CV329" s="62">
        <v>78</v>
      </c>
      <c r="CW329" s="62">
        <f t="shared" si="6"/>
        <v>74</v>
      </c>
      <c r="CX329" s="88">
        <f t="shared" si="5"/>
        <v>110.5</v>
      </c>
      <c r="CY329" s="92">
        <f t="shared" si="3"/>
        <v>106.5</v>
      </c>
      <c r="CZ329" s="62">
        <v>15</v>
      </c>
      <c r="DB329" s="57" t="s">
        <v>1855</v>
      </c>
    </row>
    <row r="330" spans="1:106" s="57" customFormat="1" ht="15" customHeight="1" x14ac:dyDescent="0.3">
      <c r="A330" s="57" t="s">
        <v>1811</v>
      </c>
      <c r="B330" s="57" t="s">
        <v>1840</v>
      </c>
      <c r="C330" s="57" t="s">
        <v>1825</v>
      </c>
      <c r="D330" s="57">
        <v>2021</v>
      </c>
      <c r="E330" s="85">
        <v>44368</v>
      </c>
      <c r="F330" s="62" t="s">
        <v>137</v>
      </c>
      <c r="G330" s="62" t="s">
        <v>38</v>
      </c>
      <c r="H330" s="63" t="s">
        <v>21</v>
      </c>
      <c r="I330" s="63" t="s">
        <v>21</v>
      </c>
      <c r="J330" s="63" t="s">
        <v>22</v>
      </c>
      <c r="K330" s="63" t="s">
        <v>21</v>
      </c>
      <c r="L330" s="63" t="s">
        <v>22</v>
      </c>
      <c r="M330" s="62">
        <v>0</v>
      </c>
      <c r="N330" s="62">
        <v>0</v>
      </c>
      <c r="O330" s="62">
        <v>0.25</v>
      </c>
      <c r="P330" s="62">
        <v>0.25</v>
      </c>
      <c r="Q330" s="62">
        <v>33</v>
      </c>
      <c r="R330" s="62">
        <v>3</v>
      </c>
      <c r="S330" s="62">
        <v>0</v>
      </c>
      <c r="T330" s="62">
        <v>0</v>
      </c>
      <c r="U330" s="62">
        <v>2</v>
      </c>
      <c r="V330" s="62">
        <v>0</v>
      </c>
      <c r="W330" s="62">
        <v>0</v>
      </c>
      <c r="X330" s="62">
        <v>0</v>
      </c>
      <c r="Y330" s="62">
        <v>32</v>
      </c>
      <c r="Z330" s="62">
        <v>0</v>
      </c>
      <c r="AA330" s="62">
        <v>0</v>
      </c>
      <c r="AB330" s="62">
        <v>0</v>
      </c>
      <c r="AC330" s="62">
        <v>2</v>
      </c>
      <c r="AD330" s="62">
        <v>12</v>
      </c>
      <c r="AE330" s="62">
        <v>8</v>
      </c>
      <c r="AF330" s="62">
        <v>0.25</v>
      </c>
      <c r="AG330" s="62">
        <v>0</v>
      </c>
      <c r="AH330" s="62">
        <v>0</v>
      </c>
      <c r="AI330" s="62">
        <v>0</v>
      </c>
      <c r="AJ330" s="62">
        <v>0.25</v>
      </c>
      <c r="AK330" s="62">
        <v>0</v>
      </c>
      <c r="AL330" s="62">
        <v>0</v>
      </c>
      <c r="AM330" s="62">
        <v>0</v>
      </c>
      <c r="AN330" s="62">
        <v>0</v>
      </c>
      <c r="AO330" s="62">
        <v>0</v>
      </c>
      <c r="AP330" s="62">
        <v>0</v>
      </c>
      <c r="AQ330" s="62">
        <v>0</v>
      </c>
      <c r="AR330" s="62">
        <v>0</v>
      </c>
      <c r="AS330" s="62">
        <v>0</v>
      </c>
      <c r="AT330" s="62">
        <v>0</v>
      </c>
      <c r="AU330" s="62">
        <v>0</v>
      </c>
      <c r="AV330" s="62">
        <v>0</v>
      </c>
      <c r="AW330" s="62">
        <v>0</v>
      </c>
      <c r="AX330" s="62">
        <v>0</v>
      </c>
      <c r="AY330" s="62">
        <v>0</v>
      </c>
      <c r="AZ330" s="62">
        <v>0</v>
      </c>
      <c r="BA330" s="62">
        <v>0.25</v>
      </c>
      <c r="BB330" s="62">
        <v>0</v>
      </c>
      <c r="BC330" s="62">
        <v>0</v>
      </c>
      <c r="BD330" s="62">
        <v>0</v>
      </c>
      <c r="BE330" s="62">
        <v>0</v>
      </c>
      <c r="BF330" s="62">
        <v>0</v>
      </c>
      <c r="BG330" s="62">
        <v>0</v>
      </c>
      <c r="BH330" s="62">
        <v>0</v>
      </c>
      <c r="BI330" s="62">
        <v>0</v>
      </c>
      <c r="BJ330" s="62">
        <v>0</v>
      </c>
      <c r="BK330" s="62">
        <v>0</v>
      </c>
      <c r="BL330" s="62">
        <v>0</v>
      </c>
      <c r="BM330" s="62">
        <v>0</v>
      </c>
      <c r="BN330" s="62">
        <v>0.5</v>
      </c>
      <c r="BO330" s="62">
        <v>0</v>
      </c>
      <c r="BP330" s="62">
        <v>0.5</v>
      </c>
      <c r="BQ330" s="62">
        <v>0</v>
      </c>
      <c r="BR330" s="62">
        <v>0</v>
      </c>
      <c r="BS330" s="62">
        <v>0</v>
      </c>
      <c r="BT330" s="62">
        <v>0</v>
      </c>
      <c r="BU330" s="62">
        <v>0</v>
      </c>
      <c r="BV330" s="62">
        <v>0</v>
      </c>
      <c r="BW330" s="62">
        <v>0</v>
      </c>
      <c r="BX330" s="62">
        <v>1</v>
      </c>
      <c r="BY330" s="62">
        <v>0</v>
      </c>
      <c r="BZ330" s="62">
        <v>0</v>
      </c>
      <c r="CA330" s="62">
        <v>0</v>
      </c>
      <c r="CB330" s="62">
        <v>0</v>
      </c>
      <c r="CC330" s="62">
        <v>0</v>
      </c>
      <c r="CD330" s="62">
        <v>0</v>
      </c>
      <c r="CE330" s="62">
        <v>0</v>
      </c>
      <c r="CF330" s="62">
        <v>0</v>
      </c>
      <c r="CG330" s="62">
        <v>0.5</v>
      </c>
      <c r="CH330" s="62">
        <v>0</v>
      </c>
      <c r="CI330" s="62">
        <v>0</v>
      </c>
      <c r="CJ330" s="62">
        <v>0</v>
      </c>
      <c r="CK330" s="62">
        <v>0</v>
      </c>
      <c r="CL330" s="62">
        <v>0.25</v>
      </c>
      <c r="CM330" s="62">
        <v>0</v>
      </c>
      <c r="CN330" s="62">
        <v>0</v>
      </c>
      <c r="CO330" s="62">
        <v>0</v>
      </c>
      <c r="CP330" s="62">
        <v>0</v>
      </c>
      <c r="CQ330" s="62">
        <v>3</v>
      </c>
      <c r="CR330" s="62">
        <v>0</v>
      </c>
      <c r="CS330" s="62">
        <v>0.25</v>
      </c>
      <c r="CT330" s="62">
        <v>0</v>
      </c>
      <c r="CU330" s="62">
        <v>0</v>
      </c>
      <c r="CV330" s="62">
        <v>65</v>
      </c>
      <c r="CW330" s="62">
        <f t="shared" si="6"/>
        <v>62.75</v>
      </c>
      <c r="CX330" s="88">
        <f t="shared" si="5"/>
        <v>101.5</v>
      </c>
      <c r="CY330" s="92">
        <f t="shared" si="3"/>
        <v>99.25</v>
      </c>
      <c r="CZ330" s="62">
        <v>4</v>
      </c>
    </row>
    <row r="331" spans="1:106" s="57" customFormat="1" ht="15" customHeight="1" x14ac:dyDescent="0.3">
      <c r="A331" s="57" t="s">
        <v>1811</v>
      </c>
      <c r="B331" s="57" t="s">
        <v>1840</v>
      </c>
      <c r="C331" s="57" t="s">
        <v>1825</v>
      </c>
      <c r="D331" s="57">
        <v>2021</v>
      </c>
      <c r="E331" s="85">
        <v>44368</v>
      </c>
      <c r="F331" s="62" t="s">
        <v>137</v>
      </c>
      <c r="G331" s="62" t="s">
        <v>148</v>
      </c>
      <c r="H331" s="63" t="s">
        <v>31</v>
      </c>
      <c r="I331" s="63" t="s">
        <v>31</v>
      </c>
      <c r="J331" s="63" t="s">
        <v>31</v>
      </c>
      <c r="K331" s="63" t="s">
        <v>31</v>
      </c>
      <c r="L331" s="63" t="s">
        <v>31</v>
      </c>
      <c r="M331" s="62">
        <v>0</v>
      </c>
      <c r="N331" s="62">
        <v>1</v>
      </c>
      <c r="O331" s="62">
        <v>3</v>
      </c>
      <c r="P331" s="62">
        <v>0.25</v>
      </c>
      <c r="Q331" s="62">
        <v>15</v>
      </c>
      <c r="R331" s="62">
        <v>40</v>
      </c>
      <c r="S331" s="62">
        <v>0</v>
      </c>
      <c r="T331" s="62">
        <v>0</v>
      </c>
      <c r="U331" s="62">
        <v>0.25</v>
      </c>
      <c r="V331" s="62">
        <v>0.25</v>
      </c>
      <c r="W331" s="62">
        <v>0</v>
      </c>
      <c r="X331" s="62">
        <v>0</v>
      </c>
      <c r="Y331" s="62">
        <v>18</v>
      </c>
      <c r="Z331" s="62">
        <v>0</v>
      </c>
      <c r="AA331" s="62">
        <v>0</v>
      </c>
      <c r="AB331" s="62">
        <v>0</v>
      </c>
      <c r="AC331" s="62">
        <v>6</v>
      </c>
      <c r="AD331" s="62">
        <v>0.25</v>
      </c>
      <c r="AE331" s="62">
        <v>0</v>
      </c>
      <c r="AF331" s="62">
        <v>0.25</v>
      </c>
      <c r="AG331" s="62">
        <v>7</v>
      </c>
      <c r="AH331" s="62">
        <v>0</v>
      </c>
      <c r="AI331" s="62">
        <v>0</v>
      </c>
      <c r="AJ331" s="62">
        <v>0.25</v>
      </c>
      <c r="AK331" s="62">
        <v>0</v>
      </c>
      <c r="AL331" s="62">
        <v>0</v>
      </c>
      <c r="AM331" s="62">
        <v>0</v>
      </c>
      <c r="AN331" s="62">
        <v>0</v>
      </c>
      <c r="AO331" s="62">
        <v>0</v>
      </c>
      <c r="AP331" s="62">
        <v>0</v>
      </c>
      <c r="AQ331" s="62">
        <v>0</v>
      </c>
      <c r="AR331" s="62">
        <v>0</v>
      </c>
      <c r="AS331" s="62">
        <v>0</v>
      </c>
      <c r="AT331" s="62">
        <v>0</v>
      </c>
      <c r="AU331" s="62">
        <v>0</v>
      </c>
      <c r="AV331" s="62">
        <v>0</v>
      </c>
      <c r="AW331" s="62">
        <v>3</v>
      </c>
      <c r="AX331" s="62">
        <v>0</v>
      </c>
      <c r="AY331" s="62">
        <v>0</v>
      </c>
      <c r="AZ331" s="62">
        <v>0</v>
      </c>
      <c r="BA331" s="62">
        <v>0</v>
      </c>
      <c r="BB331" s="62">
        <v>0</v>
      </c>
      <c r="BC331" s="62">
        <v>0</v>
      </c>
      <c r="BD331" s="62">
        <v>0</v>
      </c>
      <c r="BE331" s="62">
        <v>0</v>
      </c>
      <c r="BF331" s="62">
        <v>0</v>
      </c>
      <c r="BG331" s="62">
        <v>0</v>
      </c>
      <c r="BH331" s="62">
        <v>0</v>
      </c>
      <c r="BI331" s="62">
        <v>0</v>
      </c>
      <c r="BJ331" s="62">
        <v>0.25</v>
      </c>
      <c r="BK331" s="62">
        <v>0</v>
      </c>
      <c r="BL331" s="62">
        <v>0</v>
      </c>
      <c r="BM331" s="62">
        <v>0</v>
      </c>
      <c r="BN331" s="62">
        <v>0</v>
      </c>
      <c r="BO331" s="62">
        <v>0</v>
      </c>
      <c r="BP331" s="62">
        <v>5</v>
      </c>
      <c r="BQ331" s="62">
        <v>0</v>
      </c>
      <c r="BR331" s="62">
        <v>1.5</v>
      </c>
      <c r="BS331" s="62">
        <v>0</v>
      </c>
      <c r="BT331" s="62">
        <v>0.25</v>
      </c>
      <c r="BU331" s="62">
        <v>0</v>
      </c>
      <c r="BV331" s="62">
        <v>0</v>
      </c>
      <c r="BW331" s="62">
        <v>0</v>
      </c>
      <c r="BX331" s="62">
        <v>1</v>
      </c>
      <c r="BY331" s="62">
        <v>0</v>
      </c>
      <c r="BZ331" s="62">
        <v>0</v>
      </c>
      <c r="CA331" s="62">
        <v>0</v>
      </c>
      <c r="CB331" s="62">
        <v>0</v>
      </c>
      <c r="CC331" s="62">
        <v>0</v>
      </c>
      <c r="CD331" s="62">
        <v>0</v>
      </c>
      <c r="CE331" s="62">
        <v>0</v>
      </c>
      <c r="CF331" s="62">
        <v>0</v>
      </c>
      <c r="CG331" s="62">
        <v>0</v>
      </c>
      <c r="CH331" s="62">
        <v>0</v>
      </c>
      <c r="CI331" s="62">
        <v>0</v>
      </c>
      <c r="CJ331" s="62">
        <v>0</v>
      </c>
      <c r="CK331" s="62">
        <v>0</v>
      </c>
      <c r="CL331" s="62">
        <v>0.25</v>
      </c>
      <c r="CM331" s="62">
        <v>0</v>
      </c>
      <c r="CN331" s="62">
        <v>0.25</v>
      </c>
      <c r="CO331" s="62">
        <v>0</v>
      </c>
      <c r="CP331" s="62">
        <v>0</v>
      </c>
      <c r="CQ331" s="62">
        <v>1</v>
      </c>
      <c r="CR331" s="62">
        <v>0</v>
      </c>
      <c r="CS331" s="62">
        <v>0</v>
      </c>
      <c r="CT331" s="62">
        <v>0</v>
      </c>
      <c r="CU331" s="62">
        <v>0</v>
      </c>
      <c r="CV331" s="62">
        <v>43</v>
      </c>
      <c r="CW331" s="62">
        <f t="shared" si="6"/>
        <v>44.75</v>
      </c>
      <c r="CX331" s="88">
        <f t="shared" si="5"/>
        <v>102.25</v>
      </c>
      <c r="CY331" s="92">
        <f t="shared" si="3"/>
        <v>104</v>
      </c>
      <c r="CZ331" s="62">
        <v>0</v>
      </c>
    </row>
    <row r="332" spans="1:106" s="57" customFormat="1" ht="15" customHeight="1" x14ac:dyDescent="0.3">
      <c r="A332" s="57" t="s">
        <v>1811</v>
      </c>
      <c r="B332" s="57" t="s">
        <v>1833</v>
      </c>
      <c r="C332" s="57" t="s">
        <v>1812</v>
      </c>
      <c r="D332" s="57">
        <v>2021</v>
      </c>
      <c r="E332" s="85">
        <v>44368</v>
      </c>
      <c r="F332" s="62" t="s">
        <v>137</v>
      </c>
      <c r="G332" s="62" t="s">
        <v>41</v>
      </c>
      <c r="H332" s="63" t="s">
        <v>26</v>
      </c>
      <c r="I332" s="63" t="s">
        <v>26</v>
      </c>
      <c r="J332" s="63" t="s">
        <v>27</v>
      </c>
      <c r="K332" s="63" t="s">
        <v>26</v>
      </c>
      <c r="L332" s="63" t="s">
        <v>27</v>
      </c>
      <c r="M332" s="62">
        <v>0</v>
      </c>
      <c r="N332" s="62">
        <v>0.25</v>
      </c>
      <c r="O332" s="62">
        <v>0</v>
      </c>
      <c r="P332" s="62">
        <v>0</v>
      </c>
      <c r="Q332" s="62">
        <v>23</v>
      </c>
      <c r="R332" s="62">
        <v>1</v>
      </c>
      <c r="S332" s="62">
        <v>0</v>
      </c>
      <c r="T332" s="62">
        <v>0</v>
      </c>
      <c r="U332" s="62">
        <v>0.25</v>
      </c>
      <c r="V332" s="62">
        <v>0</v>
      </c>
      <c r="W332" s="62">
        <v>0</v>
      </c>
      <c r="X332" s="62">
        <v>0</v>
      </c>
      <c r="Y332" s="62">
        <v>45</v>
      </c>
      <c r="Z332" s="62">
        <v>0</v>
      </c>
      <c r="AA332" s="62">
        <v>0</v>
      </c>
      <c r="AB332" s="62">
        <v>0</v>
      </c>
      <c r="AC332" s="62">
        <v>4</v>
      </c>
      <c r="AD332" s="62">
        <v>8</v>
      </c>
      <c r="AE332" s="62">
        <v>5</v>
      </c>
      <c r="AF332" s="62">
        <v>0.5</v>
      </c>
      <c r="AG332" s="62">
        <v>0</v>
      </c>
      <c r="AH332" s="62">
        <v>0</v>
      </c>
      <c r="AI332" s="62">
        <v>0</v>
      </c>
      <c r="AJ332" s="62">
        <v>0.25</v>
      </c>
      <c r="AK332" s="62">
        <v>0</v>
      </c>
      <c r="AL332" s="62">
        <v>0</v>
      </c>
      <c r="AM332" s="62">
        <v>0</v>
      </c>
      <c r="AN332" s="62">
        <v>0</v>
      </c>
      <c r="AO332" s="62">
        <v>0</v>
      </c>
      <c r="AP332" s="62">
        <v>0.25</v>
      </c>
      <c r="AQ332" s="62">
        <v>0</v>
      </c>
      <c r="AR332" s="62">
        <v>0</v>
      </c>
      <c r="AS332" s="62">
        <v>0</v>
      </c>
      <c r="AT332" s="62">
        <v>0</v>
      </c>
      <c r="AU332" s="62">
        <v>0</v>
      </c>
      <c r="AV332" s="62">
        <v>0</v>
      </c>
      <c r="AW332" s="62">
        <v>3</v>
      </c>
      <c r="AX332" s="62">
        <v>0</v>
      </c>
      <c r="AY332" s="62">
        <v>0</v>
      </c>
      <c r="AZ332" s="62">
        <v>0</v>
      </c>
      <c r="BA332" s="62">
        <v>0.5</v>
      </c>
      <c r="BB332" s="62">
        <v>0</v>
      </c>
      <c r="BC332" s="62">
        <v>0</v>
      </c>
      <c r="BD332" s="62">
        <v>0</v>
      </c>
      <c r="BE332" s="62">
        <v>0</v>
      </c>
      <c r="BF332" s="62">
        <v>0</v>
      </c>
      <c r="BG332" s="62">
        <v>0</v>
      </c>
      <c r="BH332" s="62">
        <v>0</v>
      </c>
      <c r="BI332" s="62">
        <v>0</v>
      </c>
      <c r="BJ332" s="62">
        <v>0</v>
      </c>
      <c r="BK332" s="62">
        <v>0</v>
      </c>
      <c r="BL332" s="62">
        <v>0</v>
      </c>
      <c r="BM332" s="62">
        <v>0</v>
      </c>
      <c r="BN332" s="62">
        <v>0</v>
      </c>
      <c r="BO332" s="62">
        <v>0</v>
      </c>
      <c r="BP332" s="62">
        <v>10</v>
      </c>
      <c r="BQ332" s="62">
        <v>0</v>
      </c>
      <c r="BR332" s="62">
        <v>0</v>
      </c>
      <c r="BS332" s="62">
        <v>0</v>
      </c>
      <c r="BT332" s="62">
        <v>0.25</v>
      </c>
      <c r="BU332" s="62">
        <v>0</v>
      </c>
      <c r="BV332" s="62">
        <v>0</v>
      </c>
      <c r="BW332" s="62">
        <v>0</v>
      </c>
      <c r="BX332" s="62">
        <v>0</v>
      </c>
      <c r="BY332" s="62">
        <v>0</v>
      </c>
      <c r="BZ332" s="62">
        <v>0</v>
      </c>
      <c r="CA332" s="62">
        <v>0</v>
      </c>
      <c r="CB332" s="62">
        <v>0</v>
      </c>
      <c r="CC332" s="62">
        <v>0</v>
      </c>
      <c r="CD332" s="62">
        <v>0</v>
      </c>
      <c r="CE332" s="62">
        <v>0</v>
      </c>
      <c r="CF332" s="62">
        <v>0</v>
      </c>
      <c r="CG332" s="62">
        <v>0</v>
      </c>
      <c r="CH332" s="62">
        <v>0</v>
      </c>
      <c r="CI332" s="62">
        <v>0</v>
      </c>
      <c r="CJ332" s="62">
        <v>0</v>
      </c>
      <c r="CK332" s="62">
        <v>0</v>
      </c>
      <c r="CL332" s="62">
        <v>0</v>
      </c>
      <c r="CM332" s="62">
        <v>0</v>
      </c>
      <c r="CN332" s="62">
        <v>0</v>
      </c>
      <c r="CO332" s="62">
        <v>0</v>
      </c>
      <c r="CP332" s="62">
        <v>0</v>
      </c>
      <c r="CQ332" s="62">
        <v>0</v>
      </c>
      <c r="CR332" s="62">
        <v>0</v>
      </c>
      <c r="CS332" s="62">
        <v>0</v>
      </c>
      <c r="CT332" s="62">
        <v>0</v>
      </c>
      <c r="CU332" s="62">
        <v>0</v>
      </c>
      <c r="CV332" s="62">
        <v>75</v>
      </c>
      <c r="CW332" s="62">
        <f t="shared" si="6"/>
        <v>77</v>
      </c>
      <c r="CX332" s="88">
        <f t="shared" si="5"/>
        <v>99.25</v>
      </c>
      <c r="CY332" s="92">
        <f t="shared" si="3"/>
        <v>101.25</v>
      </c>
      <c r="CZ332" s="62">
        <v>0</v>
      </c>
    </row>
    <row r="333" spans="1:106" s="57" customFormat="1" ht="15" customHeight="1" x14ac:dyDescent="0.3">
      <c r="A333" s="57" t="s">
        <v>1811</v>
      </c>
      <c r="B333" s="57" t="s">
        <v>1833</v>
      </c>
      <c r="C333" s="57" t="s">
        <v>1812</v>
      </c>
      <c r="D333" s="57">
        <v>2021</v>
      </c>
      <c r="E333" s="85">
        <v>44368</v>
      </c>
      <c r="F333" s="62" t="s">
        <v>137</v>
      </c>
      <c r="G333" s="62" t="s">
        <v>44</v>
      </c>
      <c r="H333" s="63" t="s">
        <v>21</v>
      </c>
      <c r="I333" s="63" t="s">
        <v>21</v>
      </c>
      <c r="J333" s="63" t="s">
        <v>22</v>
      </c>
      <c r="K333" s="63" t="s">
        <v>21</v>
      </c>
      <c r="L333" s="63" t="s">
        <v>22</v>
      </c>
      <c r="M333" s="62">
        <v>0</v>
      </c>
      <c r="N333" s="62">
        <v>0</v>
      </c>
      <c r="O333" s="62">
        <v>0</v>
      </c>
      <c r="P333" s="62">
        <v>0.25</v>
      </c>
      <c r="Q333" s="62">
        <v>25</v>
      </c>
      <c r="R333" s="62">
        <v>0.25</v>
      </c>
      <c r="S333" s="62">
        <v>0</v>
      </c>
      <c r="T333" s="62">
        <v>0</v>
      </c>
      <c r="U333" s="62">
        <v>2</v>
      </c>
      <c r="V333" s="62">
        <v>0</v>
      </c>
      <c r="W333" s="62">
        <v>0</v>
      </c>
      <c r="X333" s="62">
        <v>0</v>
      </c>
      <c r="Y333" s="62">
        <v>35</v>
      </c>
      <c r="Z333" s="62">
        <v>0</v>
      </c>
      <c r="AA333" s="62">
        <v>0</v>
      </c>
      <c r="AB333" s="62">
        <v>0</v>
      </c>
      <c r="AC333" s="62">
        <v>5</v>
      </c>
      <c r="AD333" s="62">
        <v>20</v>
      </c>
      <c r="AE333" s="62">
        <v>3</v>
      </c>
      <c r="AF333" s="62">
        <v>0</v>
      </c>
      <c r="AG333" s="62">
        <v>0</v>
      </c>
      <c r="AH333" s="62">
        <v>0</v>
      </c>
      <c r="AI333" s="62">
        <v>0</v>
      </c>
      <c r="AJ333" s="62">
        <v>0.25</v>
      </c>
      <c r="AK333" s="62">
        <v>0</v>
      </c>
      <c r="AL333" s="62">
        <v>0</v>
      </c>
      <c r="AM333" s="62">
        <v>0</v>
      </c>
      <c r="AN333" s="62">
        <v>0</v>
      </c>
      <c r="AO333" s="62">
        <v>0</v>
      </c>
      <c r="AP333" s="62">
        <v>0.25</v>
      </c>
      <c r="AQ333" s="62">
        <v>0</v>
      </c>
      <c r="AR333" s="62">
        <v>0</v>
      </c>
      <c r="AS333" s="62">
        <v>0</v>
      </c>
      <c r="AT333" s="62">
        <v>0</v>
      </c>
      <c r="AU333" s="62">
        <v>0</v>
      </c>
      <c r="AV333" s="62">
        <v>0</v>
      </c>
      <c r="AW333" s="62">
        <v>0</v>
      </c>
      <c r="AX333" s="62">
        <v>0</v>
      </c>
      <c r="AY333" s="62">
        <v>0</v>
      </c>
      <c r="AZ333" s="62">
        <v>0</v>
      </c>
      <c r="BA333" s="62">
        <v>1</v>
      </c>
      <c r="BB333" s="62">
        <v>0</v>
      </c>
      <c r="BC333" s="62">
        <v>0</v>
      </c>
      <c r="BD333" s="62">
        <v>0</v>
      </c>
      <c r="BE333" s="62">
        <v>0</v>
      </c>
      <c r="BF333" s="62">
        <v>0</v>
      </c>
      <c r="BG333" s="62">
        <v>0</v>
      </c>
      <c r="BH333" s="62">
        <v>0</v>
      </c>
      <c r="BI333" s="62">
        <v>0</v>
      </c>
      <c r="BJ333" s="62">
        <v>0</v>
      </c>
      <c r="BK333" s="62">
        <v>0</v>
      </c>
      <c r="BL333" s="62">
        <v>0</v>
      </c>
      <c r="BM333" s="62">
        <v>0</v>
      </c>
      <c r="BN333" s="62">
        <v>0</v>
      </c>
      <c r="BO333" s="62">
        <v>0</v>
      </c>
      <c r="BP333" s="62">
        <v>4</v>
      </c>
      <c r="BQ333" s="62">
        <v>0</v>
      </c>
      <c r="BR333" s="62">
        <v>0</v>
      </c>
      <c r="BS333" s="62">
        <v>0</v>
      </c>
      <c r="BT333" s="62">
        <v>0.25</v>
      </c>
      <c r="BU333" s="62">
        <v>2</v>
      </c>
      <c r="BV333" s="62">
        <v>0</v>
      </c>
      <c r="BW333" s="62">
        <v>0</v>
      </c>
      <c r="BX333" s="62">
        <v>0.25</v>
      </c>
      <c r="BY333" s="62">
        <v>0</v>
      </c>
      <c r="BZ333" s="62">
        <v>0</v>
      </c>
      <c r="CA333" s="62">
        <v>0</v>
      </c>
      <c r="CB333" s="62">
        <v>0</v>
      </c>
      <c r="CC333" s="62">
        <v>0</v>
      </c>
      <c r="CD333" s="62">
        <v>0</v>
      </c>
      <c r="CE333" s="62">
        <v>0</v>
      </c>
      <c r="CF333" s="62">
        <v>0</v>
      </c>
      <c r="CG333" s="62">
        <v>0</v>
      </c>
      <c r="CH333" s="62">
        <v>0</v>
      </c>
      <c r="CI333" s="62">
        <v>0</v>
      </c>
      <c r="CJ333" s="62">
        <v>0</v>
      </c>
      <c r="CK333" s="62">
        <v>0</v>
      </c>
      <c r="CL333" s="62">
        <v>0</v>
      </c>
      <c r="CM333" s="62">
        <v>0</v>
      </c>
      <c r="CN333" s="62">
        <v>0</v>
      </c>
      <c r="CO333" s="62">
        <v>0</v>
      </c>
      <c r="CP333" s="62">
        <v>0</v>
      </c>
      <c r="CQ333" s="62">
        <v>0.25</v>
      </c>
      <c r="CR333" s="62">
        <v>0</v>
      </c>
      <c r="CS333" s="62">
        <v>0</v>
      </c>
      <c r="CT333" s="62">
        <v>0</v>
      </c>
      <c r="CU333" s="62">
        <v>0</v>
      </c>
      <c r="CV333" s="62">
        <v>75</v>
      </c>
      <c r="CW333" s="62">
        <f t="shared" si="6"/>
        <v>73.25</v>
      </c>
      <c r="CX333" s="88">
        <f t="shared" si="5"/>
        <v>100.5</v>
      </c>
      <c r="CY333" s="92">
        <f t="shared" si="3"/>
        <v>98.75</v>
      </c>
      <c r="CZ333" s="62">
        <v>0</v>
      </c>
    </row>
    <row r="334" spans="1:106" s="57" customFormat="1" ht="15" customHeight="1" x14ac:dyDescent="0.3">
      <c r="A334" s="57" t="s">
        <v>1811</v>
      </c>
      <c r="B334" s="57" t="s">
        <v>1833</v>
      </c>
      <c r="C334" s="57" t="s">
        <v>1812</v>
      </c>
      <c r="D334" s="57">
        <v>2021</v>
      </c>
      <c r="E334" s="85">
        <v>44368</v>
      </c>
      <c r="F334" s="62" t="s">
        <v>137</v>
      </c>
      <c r="G334" s="62" t="s">
        <v>48</v>
      </c>
      <c r="H334" s="63" t="s">
        <v>22</v>
      </c>
      <c r="I334" s="63" t="s">
        <v>22</v>
      </c>
      <c r="J334" s="63" t="s">
        <v>21</v>
      </c>
      <c r="K334" s="63" t="s">
        <v>22</v>
      </c>
      <c r="L334" s="63" t="s">
        <v>21</v>
      </c>
      <c r="M334" s="62">
        <v>0.25</v>
      </c>
      <c r="N334" s="62">
        <v>0.25</v>
      </c>
      <c r="O334" s="62">
        <v>0.25</v>
      </c>
      <c r="P334" s="62">
        <v>0.25</v>
      </c>
      <c r="Q334" s="62">
        <v>48</v>
      </c>
      <c r="R334" s="62">
        <v>10</v>
      </c>
      <c r="S334" s="62">
        <v>0</v>
      </c>
      <c r="T334" s="62">
        <v>0</v>
      </c>
      <c r="U334" s="62">
        <v>17</v>
      </c>
      <c r="V334" s="62">
        <v>0.25</v>
      </c>
      <c r="W334" s="62">
        <v>0</v>
      </c>
      <c r="X334" s="62">
        <v>0</v>
      </c>
      <c r="Y334" s="62">
        <v>13</v>
      </c>
      <c r="Z334" s="62">
        <v>0</v>
      </c>
      <c r="AA334" s="62">
        <v>0</v>
      </c>
      <c r="AB334" s="62">
        <v>0</v>
      </c>
      <c r="AC334" s="62">
        <v>2</v>
      </c>
      <c r="AD334" s="62">
        <v>3</v>
      </c>
      <c r="AE334" s="62">
        <v>0.25</v>
      </c>
      <c r="AF334" s="62">
        <v>0.25</v>
      </c>
      <c r="AG334" s="62">
        <v>0</v>
      </c>
      <c r="AH334" s="62">
        <v>0</v>
      </c>
      <c r="AI334" s="62">
        <v>0</v>
      </c>
      <c r="AJ334" s="62">
        <v>0.25</v>
      </c>
      <c r="AK334" s="62">
        <v>0</v>
      </c>
      <c r="AL334" s="62">
        <v>0</v>
      </c>
      <c r="AM334" s="62">
        <v>0</v>
      </c>
      <c r="AN334" s="62">
        <v>0</v>
      </c>
      <c r="AO334" s="62">
        <v>0</v>
      </c>
      <c r="AP334" s="62">
        <v>0.25</v>
      </c>
      <c r="AQ334" s="62">
        <v>0</v>
      </c>
      <c r="AR334" s="62">
        <v>0</v>
      </c>
      <c r="AS334" s="62">
        <v>0</v>
      </c>
      <c r="AT334" s="62">
        <v>0</v>
      </c>
      <c r="AU334" s="62">
        <v>0</v>
      </c>
      <c r="AV334" s="62">
        <v>0</v>
      </c>
      <c r="AW334" s="62">
        <v>0</v>
      </c>
      <c r="AX334" s="62">
        <v>0</v>
      </c>
      <c r="AY334" s="62">
        <v>0</v>
      </c>
      <c r="AZ334" s="62">
        <v>0</v>
      </c>
      <c r="BA334" s="62">
        <v>1.5</v>
      </c>
      <c r="BB334" s="62">
        <v>0</v>
      </c>
      <c r="BC334" s="62">
        <v>0</v>
      </c>
      <c r="BD334" s="62">
        <v>0</v>
      </c>
      <c r="BE334" s="62">
        <v>0.5</v>
      </c>
      <c r="BF334" s="62">
        <v>0</v>
      </c>
      <c r="BG334" s="62">
        <v>0</v>
      </c>
      <c r="BH334" s="62">
        <v>0</v>
      </c>
      <c r="BI334" s="62">
        <v>0</v>
      </c>
      <c r="BJ334" s="62">
        <v>0</v>
      </c>
      <c r="BK334" s="62">
        <v>0</v>
      </c>
      <c r="BL334" s="62">
        <v>0</v>
      </c>
      <c r="BM334" s="62">
        <v>0</v>
      </c>
      <c r="BN334" s="62">
        <v>0</v>
      </c>
      <c r="BO334" s="62">
        <v>0</v>
      </c>
      <c r="BP334" s="62">
        <v>1</v>
      </c>
      <c r="BQ334" s="62">
        <v>0</v>
      </c>
      <c r="BR334" s="62">
        <v>0</v>
      </c>
      <c r="BS334" s="62">
        <v>0</v>
      </c>
      <c r="BT334" s="62">
        <v>0.25</v>
      </c>
      <c r="BU334" s="62">
        <v>1</v>
      </c>
      <c r="BV334" s="62">
        <v>0</v>
      </c>
      <c r="BW334" s="62">
        <v>0</v>
      </c>
      <c r="BX334" s="62">
        <v>0.5</v>
      </c>
      <c r="BY334" s="62">
        <v>0</v>
      </c>
      <c r="BZ334" s="62">
        <v>0</v>
      </c>
      <c r="CA334" s="62">
        <v>0</v>
      </c>
      <c r="CB334" s="62">
        <v>0</v>
      </c>
      <c r="CC334" s="62">
        <v>0</v>
      </c>
      <c r="CD334" s="62">
        <v>0</v>
      </c>
      <c r="CE334" s="62">
        <v>0</v>
      </c>
      <c r="CF334" s="62">
        <v>0</v>
      </c>
      <c r="CG334" s="62">
        <v>0</v>
      </c>
      <c r="CH334" s="62">
        <v>0</v>
      </c>
      <c r="CI334" s="62">
        <v>0</v>
      </c>
      <c r="CJ334" s="62">
        <v>0</v>
      </c>
      <c r="CK334" s="62">
        <v>0</v>
      </c>
      <c r="CL334" s="62">
        <v>0</v>
      </c>
      <c r="CM334" s="62">
        <v>0</v>
      </c>
      <c r="CN334" s="62">
        <v>0</v>
      </c>
      <c r="CO334" s="62">
        <v>0</v>
      </c>
      <c r="CP334" s="62">
        <v>0</v>
      </c>
      <c r="CQ334" s="62">
        <v>0</v>
      </c>
      <c r="CR334" s="62">
        <v>0</v>
      </c>
      <c r="CS334" s="62">
        <v>3</v>
      </c>
      <c r="CT334" s="62">
        <v>0</v>
      </c>
      <c r="CU334" s="62">
        <v>0</v>
      </c>
      <c r="CV334" s="62">
        <v>40</v>
      </c>
      <c r="CW334" s="62">
        <f t="shared" si="6"/>
        <v>44</v>
      </c>
      <c r="CX334" s="88">
        <f t="shared" si="5"/>
        <v>99</v>
      </c>
      <c r="CY334" s="92">
        <f t="shared" si="3"/>
        <v>103</v>
      </c>
      <c r="CZ334" s="62">
        <v>0</v>
      </c>
    </row>
    <row r="335" spans="1:106" s="57" customFormat="1" ht="15" customHeight="1" x14ac:dyDescent="0.3">
      <c r="A335" s="57" t="s">
        <v>1811</v>
      </c>
      <c r="B335" s="57" t="s">
        <v>1837</v>
      </c>
      <c r="C335" s="57" t="s">
        <v>1816</v>
      </c>
      <c r="D335" s="57">
        <v>2021</v>
      </c>
      <c r="E335" s="85">
        <v>44368</v>
      </c>
      <c r="F335" s="62" t="s">
        <v>137</v>
      </c>
      <c r="G335" s="62" t="s">
        <v>52</v>
      </c>
      <c r="H335" s="63" t="s">
        <v>27</v>
      </c>
      <c r="I335" s="63" t="s">
        <v>27</v>
      </c>
      <c r="J335" s="63" t="s">
        <v>26</v>
      </c>
      <c r="K335" s="63" t="s">
        <v>27</v>
      </c>
      <c r="L335" s="63" t="s">
        <v>26</v>
      </c>
      <c r="M335" s="62">
        <v>0.25</v>
      </c>
      <c r="N335" s="62">
        <v>0</v>
      </c>
      <c r="O335" s="62">
        <v>0.5</v>
      </c>
      <c r="P335" s="62">
        <v>0.25</v>
      </c>
      <c r="Q335" s="62">
        <v>30</v>
      </c>
      <c r="R335" s="62">
        <v>1</v>
      </c>
      <c r="S335" s="62">
        <v>0</v>
      </c>
      <c r="T335" s="62">
        <v>0</v>
      </c>
      <c r="U335" s="62">
        <v>0.5</v>
      </c>
      <c r="V335" s="62">
        <v>0.25</v>
      </c>
      <c r="W335" s="62">
        <v>0</v>
      </c>
      <c r="X335" s="62">
        <v>0</v>
      </c>
      <c r="Y335" s="62">
        <v>15</v>
      </c>
      <c r="Z335" s="62">
        <v>0</v>
      </c>
      <c r="AA335" s="62">
        <v>0</v>
      </c>
      <c r="AB335" s="62">
        <v>0</v>
      </c>
      <c r="AC335" s="62">
        <v>2</v>
      </c>
      <c r="AD335" s="62">
        <v>35</v>
      </c>
      <c r="AE335" s="62">
        <v>0.25</v>
      </c>
      <c r="AF335" s="62">
        <v>0</v>
      </c>
      <c r="AG335" s="62">
        <v>0</v>
      </c>
      <c r="AH335" s="62">
        <v>0</v>
      </c>
      <c r="AI335" s="62">
        <v>0</v>
      </c>
      <c r="AJ335" s="62">
        <v>0</v>
      </c>
      <c r="AK335" s="62">
        <v>0</v>
      </c>
      <c r="AL335" s="62">
        <v>0</v>
      </c>
      <c r="AM335" s="62">
        <v>0</v>
      </c>
      <c r="AN335" s="62">
        <v>0</v>
      </c>
      <c r="AO335" s="62">
        <v>0</v>
      </c>
      <c r="AP335" s="62">
        <v>0</v>
      </c>
      <c r="AQ335" s="62">
        <v>0</v>
      </c>
      <c r="AR335" s="62">
        <v>0</v>
      </c>
      <c r="AS335" s="62">
        <v>0</v>
      </c>
      <c r="AT335" s="62">
        <v>0</v>
      </c>
      <c r="AU335" s="62">
        <v>0.25</v>
      </c>
      <c r="AV335" s="62">
        <v>0</v>
      </c>
      <c r="AW335" s="62">
        <v>1</v>
      </c>
      <c r="AX335" s="62">
        <v>0</v>
      </c>
      <c r="AY335" s="62">
        <v>0</v>
      </c>
      <c r="AZ335" s="62">
        <v>0</v>
      </c>
      <c r="BA335" s="62">
        <v>0.25</v>
      </c>
      <c r="BB335" s="62">
        <v>0</v>
      </c>
      <c r="BC335" s="62">
        <v>0</v>
      </c>
      <c r="BD335" s="62">
        <v>0</v>
      </c>
      <c r="BE335" s="62">
        <v>0</v>
      </c>
      <c r="BF335" s="62">
        <v>0</v>
      </c>
      <c r="BG335" s="62">
        <v>0</v>
      </c>
      <c r="BH335" s="62">
        <v>0</v>
      </c>
      <c r="BI335" s="62">
        <v>0</v>
      </c>
      <c r="BJ335" s="62">
        <v>0</v>
      </c>
      <c r="BK335" s="62">
        <v>0</v>
      </c>
      <c r="BL335" s="62">
        <v>0</v>
      </c>
      <c r="BM335" s="62">
        <v>0</v>
      </c>
      <c r="BN335" s="62">
        <v>0</v>
      </c>
      <c r="BO335" s="62">
        <v>0</v>
      </c>
      <c r="BP335" s="62">
        <v>8</v>
      </c>
      <c r="BQ335" s="62">
        <v>0</v>
      </c>
      <c r="BR335" s="62">
        <v>0</v>
      </c>
      <c r="BS335" s="62">
        <v>0</v>
      </c>
      <c r="BT335" s="62">
        <v>0</v>
      </c>
      <c r="BU335" s="62">
        <v>2</v>
      </c>
      <c r="BV335" s="62">
        <v>0</v>
      </c>
      <c r="BW335" s="62">
        <v>0</v>
      </c>
      <c r="BX335" s="62">
        <v>1</v>
      </c>
      <c r="BY335" s="62">
        <v>0</v>
      </c>
      <c r="BZ335" s="62">
        <v>0</v>
      </c>
      <c r="CA335" s="62">
        <v>0</v>
      </c>
      <c r="CB335" s="62">
        <v>0</v>
      </c>
      <c r="CC335" s="62">
        <v>0</v>
      </c>
      <c r="CD335" s="62">
        <v>0</v>
      </c>
      <c r="CE335" s="62">
        <v>0</v>
      </c>
      <c r="CF335" s="62">
        <v>0</v>
      </c>
      <c r="CG335" s="62">
        <v>0</v>
      </c>
      <c r="CH335" s="62">
        <v>0</v>
      </c>
      <c r="CI335" s="62">
        <v>0</v>
      </c>
      <c r="CJ335" s="62">
        <v>0</v>
      </c>
      <c r="CK335" s="62">
        <v>0</v>
      </c>
      <c r="CL335" s="62">
        <v>0</v>
      </c>
      <c r="CM335" s="62">
        <v>0</v>
      </c>
      <c r="CN335" s="62">
        <v>0</v>
      </c>
      <c r="CO335" s="62">
        <v>0</v>
      </c>
      <c r="CP335" s="62">
        <v>0</v>
      </c>
      <c r="CQ335" s="62">
        <v>0.5</v>
      </c>
      <c r="CR335" s="62">
        <v>0</v>
      </c>
      <c r="CS335" s="62">
        <v>0</v>
      </c>
      <c r="CT335" s="62">
        <v>0</v>
      </c>
      <c r="CU335" s="62">
        <v>0</v>
      </c>
      <c r="CV335" s="62">
        <v>68</v>
      </c>
      <c r="CW335" s="62">
        <f t="shared" si="6"/>
        <v>66</v>
      </c>
      <c r="CX335" s="88">
        <f t="shared" si="5"/>
        <v>100</v>
      </c>
      <c r="CY335" s="92">
        <f t="shared" si="3"/>
        <v>98</v>
      </c>
      <c r="CZ335" s="62">
        <v>0</v>
      </c>
      <c r="DB335" s="57" t="s">
        <v>1848</v>
      </c>
    </row>
    <row r="336" spans="1:106" s="57" customFormat="1" ht="15" customHeight="1" x14ac:dyDescent="0.3">
      <c r="A336" s="57" t="s">
        <v>1811</v>
      </c>
      <c r="B336" s="57" t="s">
        <v>1837</v>
      </c>
      <c r="C336" s="57" t="s">
        <v>1816</v>
      </c>
      <c r="D336" s="57">
        <v>2021</v>
      </c>
      <c r="E336" s="85">
        <v>44368</v>
      </c>
      <c r="F336" s="62" t="s">
        <v>137</v>
      </c>
      <c r="G336" s="62" t="s">
        <v>55</v>
      </c>
      <c r="H336" s="63" t="s">
        <v>26</v>
      </c>
      <c r="I336" s="63" t="s">
        <v>26</v>
      </c>
      <c r="J336" s="63" t="s">
        <v>27</v>
      </c>
      <c r="K336" s="63" t="s">
        <v>26</v>
      </c>
      <c r="L336" s="63" t="s">
        <v>27</v>
      </c>
      <c r="M336" s="62">
        <v>0.25</v>
      </c>
      <c r="N336" s="62">
        <v>0.25</v>
      </c>
      <c r="O336" s="62">
        <v>3</v>
      </c>
      <c r="P336" s="62">
        <v>0.25</v>
      </c>
      <c r="Q336" s="62">
        <v>26</v>
      </c>
      <c r="R336" s="62">
        <v>4</v>
      </c>
      <c r="S336" s="62">
        <v>0</v>
      </c>
      <c r="T336" s="62">
        <v>0</v>
      </c>
      <c r="U336" s="62">
        <v>0.5</v>
      </c>
      <c r="V336" s="62">
        <v>0.25</v>
      </c>
      <c r="W336" s="62">
        <v>0</v>
      </c>
      <c r="X336" s="62">
        <v>0</v>
      </c>
      <c r="Y336" s="62">
        <v>39</v>
      </c>
      <c r="Z336" s="62">
        <v>0</v>
      </c>
      <c r="AA336" s="62">
        <v>0</v>
      </c>
      <c r="AB336" s="62">
        <v>0</v>
      </c>
      <c r="AC336" s="62">
        <v>4</v>
      </c>
      <c r="AD336" s="62">
        <v>4.5</v>
      </c>
      <c r="AE336" s="62">
        <v>0</v>
      </c>
      <c r="AF336" s="62">
        <v>0</v>
      </c>
      <c r="AG336" s="62">
        <v>0</v>
      </c>
      <c r="AH336" s="62">
        <v>0.25</v>
      </c>
      <c r="AI336" s="62">
        <v>0</v>
      </c>
      <c r="AJ336" s="62">
        <v>0.25</v>
      </c>
      <c r="AK336" s="62">
        <v>0</v>
      </c>
      <c r="AL336" s="62">
        <v>0</v>
      </c>
      <c r="AM336" s="62">
        <v>0</v>
      </c>
      <c r="AN336" s="62">
        <v>0</v>
      </c>
      <c r="AO336" s="62">
        <v>0</v>
      </c>
      <c r="AP336" s="62">
        <v>0.25</v>
      </c>
      <c r="AQ336" s="62">
        <v>0</v>
      </c>
      <c r="AR336" s="62">
        <v>0</v>
      </c>
      <c r="AS336" s="62">
        <v>0</v>
      </c>
      <c r="AT336" s="62">
        <v>0.25</v>
      </c>
      <c r="AU336" s="62">
        <v>0</v>
      </c>
      <c r="AV336" s="62">
        <v>0</v>
      </c>
      <c r="AW336" s="62">
        <v>1</v>
      </c>
      <c r="AX336" s="62">
        <v>0</v>
      </c>
      <c r="AY336" s="62">
        <v>0</v>
      </c>
      <c r="AZ336" s="62">
        <v>0</v>
      </c>
      <c r="BA336" s="62">
        <v>0.25</v>
      </c>
      <c r="BB336" s="62">
        <v>0</v>
      </c>
      <c r="BC336" s="62">
        <v>0</v>
      </c>
      <c r="BD336" s="62">
        <v>0</v>
      </c>
      <c r="BE336" s="62">
        <v>0</v>
      </c>
      <c r="BF336" s="62">
        <v>0</v>
      </c>
      <c r="BG336" s="62">
        <v>0</v>
      </c>
      <c r="BH336" s="62">
        <v>0</v>
      </c>
      <c r="BI336" s="62">
        <v>0</v>
      </c>
      <c r="BJ336" s="62">
        <v>0</v>
      </c>
      <c r="BK336" s="62">
        <v>0</v>
      </c>
      <c r="BL336" s="62">
        <v>0</v>
      </c>
      <c r="BM336" s="62">
        <v>0</v>
      </c>
      <c r="BN336" s="62">
        <v>0.25</v>
      </c>
      <c r="BO336" s="62">
        <v>0</v>
      </c>
      <c r="BP336" s="62">
        <v>3</v>
      </c>
      <c r="BQ336" s="62">
        <v>0</v>
      </c>
      <c r="BR336" s="62">
        <v>0</v>
      </c>
      <c r="BS336" s="62">
        <v>0</v>
      </c>
      <c r="BT336" s="62">
        <v>0.25</v>
      </c>
      <c r="BU336" s="62">
        <v>2</v>
      </c>
      <c r="BV336" s="62">
        <v>0</v>
      </c>
      <c r="BW336" s="62">
        <v>0</v>
      </c>
      <c r="BX336" s="62">
        <v>2</v>
      </c>
      <c r="BY336" s="62">
        <v>0</v>
      </c>
      <c r="BZ336" s="62">
        <v>0</v>
      </c>
      <c r="CA336" s="62">
        <v>0</v>
      </c>
      <c r="CB336" s="62">
        <v>0</v>
      </c>
      <c r="CC336" s="62">
        <v>0</v>
      </c>
      <c r="CD336" s="62">
        <v>0</v>
      </c>
      <c r="CE336" s="62">
        <v>0</v>
      </c>
      <c r="CF336" s="62">
        <v>0</v>
      </c>
      <c r="CG336" s="62">
        <v>0</v>
      </c>
      <c r="CH336" s="62">
        <v>0</v>
      </c>
      <c r="CI336" s="62">
        <v>0</v>
      </c>
      <c r="CJ336" s="62">
        <v>0</v>
      </c>
      <c r="CK336" s="62">
        <v>0</v>
      </c>
      <c r="CL336" s="62">
        <v>0.25</v>
      </c>
      <c r="CM336" s="62">
        <v>0</v>
      </c>
      <c r="CN336" s="62">
        <v>0</v>
      </c>
      <c r="CO336" s="62">
        <v>0</v>
      </c>
      <c r="CP336" s="62">
        <v>0</v>
      </c>
      <c r="CQ336" s="62">
        <v>0.5</v>
      </c>
      <c r="CR336" s="62">
        <v>0</v>
      </c>
      <c r="CS336" s="62">
        <v>0.25</v>
      </c>
      <c r="CT336" s="62">
        <v>0</v>
      </c>
      <c r="CU336" s="62">
        <v>0</v>
      </c>
      <c r="CV336" s="62">
        <v>62</v>
      </c>
      <c r="CW336" s="62">
        <f t="shared" si="6"/>
        <v>59</v>
      </c>
      <c r="CX336" s="88">
        <f t="shared" si="5"/>
        <v>95.75</v>
      </c>
      <c r="CY336" s="92">
        <f t="shared" si="3"/>
        <v>92.75</v>
      </c>
      <c r="CZ336" s="62">
        <v>0</v>
      </c>
    </row>
    <row r="337" spans="1:106" s="57" customFormat="1" ht="15" customHeight="1" x14ac:dyDescent="0.3">
      <c r="A337" s="57" t="s">
        <v>1811</v>
      </c>
      <c r="B337" s="57" t="s">
        <v>1837</v>
      </c>
      <c r="C337" s="57" t="s">
        <v>1816</v>
      </c>
      <c r="D337" s="57">
        <v>2021</v>
      </c>
      <c r="E337" s="85">
        <v>44368</v>
      </c>
      <c r="F337" s="62" t="s">
        <v>137</v>
      </c>
      <c r="G337" s="62" t="s">
        <v>161</v>
      </c>
      <c r="H337" s="63" t="s">
        <v>45</v>
      </c>
      <c r="I337" s="63" t="s">
        <v>45</v>
      </c>
      <c r="J337" s="63" t="s">
        <v>45</v>
      </c>
      <c r="K337" s="63" t="s">
        <v>45</v>
      </c>
      <c r="L337" s="63" t="s">
        <v>45</v>
      </c>
      <c r="M337" s="62">
        <v>0.25</v>
      </c>
      <c r="N337" s="62">
        <v>0.25</v>
      </c>
      <c r="O337" s="62">
        <v>1</v>
      </c>
      <c r="P337" s="62">
        <v>0.5</v>
      </c>
      <c r="Q337" s="62">
        <v>21</v>
      </c>
      <c r="R337" s="62">
        <v>12</v>
      </c>
      <c r="S337" s="62">
        <v>0</v>
      </c>
      <c r="T337" s="62">
        <v>0</v>
      </c>
      <c r="U337" s="62">
        <v>0.25</v>
      </c>
      <c r="V337" s="62">
        <v>0.25</v>
      </c>
      <c r="W337" s="62">
        <v>0</v>
      </c>
      <c r="X337" s="62">
        <v>0</v>
      </c>
      <c r="Y337" s="62">
        <v>25</v>
      </c>
      <c r="Z337" s="62">
        <v>0</v>
      </c>
      <c r="AA337" s="62">
        <v>0</v>
      </c>
      <c r="AB337" s="62">
        <v>0</v>
      </c>
      <c r="AC337" s="62">
        <v>8</v>
      </c>
      <c r="AD337" s="62">
        <v>0.5</v>
      </c>
      <c r="AE337" s="62">
        <v>0</v>
      </c>
      <c r="AF337" s="62">
        <v>0.25</v>
      </c>
      <c r="AG337" s="62">
        <v>15</v>
      </c>
      <c r="AH337" s="62">
        <v>0.25</v>
      </c>
      <c r="AI337" s="62">
        <v>0</v>
      </c>
      <c r="AJ337" s="62">
        <v>0.25</v>
      </c>
      <c r="AK337" s="62">
        <v>0</v>
      </c>
      <c r="AL337" s="62">
        <v>0</v>
      </c>
      <c r="AM337" s="62">
        <v>0</v>
      </c>
      <c r="AN337" s="62">
        <v>0</v>
      </c>
      <c r="AO337" s="62">
        <v>0</v>
      </c>
      <c r="AP337" s="62">
        <v>0</v>
      </c>
      <c r="AQ337" s="62">
        <v>0</v>
      </c>
      <c r="AR337" s="62">
        <v>0</v>
      </c>
      <c r="AS337" s="62">
        <v>0</v>
      </c>
      <c r="AT337" s="62">
        <v>0</v>
      </c>
      <c r="AU337" s="62">
        <v>0</v>
      </c>
      <c r="AV337" s="62">
        <v>0</v>
      </c>
      <c r="AW337" s="62">
        <v>3</v>
      </c>
      <c r="AX337" s="62">
        <v>0</v>
      </c>
      <c r="AY337" s="62">
        <v>0</v>
      </c>
      <c r="AZ337" s="62">
        <v>0</v>
      </c>
      <c r="BA337" s="62">
        <v>0.25</v>
      </c>
      <c r="BB337" s="62">
        <v>0</v>
      </c>
      <c r="BC337" s="62">
        <v>0</v>
      </c>
      <c r="BD337" s="62">
        <v>0</v>
      </c>
      <c r="BE337" s="62">
        <v>0</v>
      </c>
      <c r="BF337" s="62">
        <v>0</v>
      </c>
      <c r="BG337" s="62">
        <v>0</v>
      </c>
      <c r="BH337" s="62">
        <v>0</v>
      </c>
      <c r="BI337" s="62">
        <v>0</v>
      </c>
      <c r="BJ337" s="62">
        <v>0</v>
      </c>
      <c r="BK337" s="62">
        <v>0</v>
      </c>
      <c r="BL337" s="62">
        <v>0</v>
      </c>
      <c r="BM337" s="62">
        <v>0</v>
      </c>
      <c r="BN337" s="62">
        <v>0</v>
      </c>
      <c r="BO337" s="62">
        <v>0</v>
      </c>
      <c r="BP337" s="62">
        <v>3</v>
      </c>
      <c r="BQ337" s="62">
        <v>0</v>
      </c>
      <c r="BR337" s="62">
        <v>0</v>
      </c>
      <c r="BS337" s="62">
        <v>0</v>
      </c>
      <c r="BT337" s="62">
        <v>0.25</v>
      </c>
      <c r="BU337" s="62">
        <v>3</v>
      </c>
      <c r="BV337" s="62">
        <v>0</v>
      </c>
      <c r="BW337" s="62">
        <v>0</v>
      </c>
      <c r="BX337" s="62">
        <v>2</v>
      </c>
      <c r="BY337" s="62">
        <v>0</v>
      </c>
      <c r="BZ337" s="62">
        <v>1</v>
      </c>
      <c r="CA337" s="62">
        <v>0</v>
      </c>
      <c r="CB337" s="62">
        <v>0</v>
      </c>
      <c r="CC337" s="62">
        <v>0</v>
      </c>
      <c r="CD337" s="62">
        <v>0</v>
      </c>
      <c r="CE337" s="62">
        <v>0</v>
      </c>
      <c r="CF337" s="62">
        <v>0</v>
      </c>
      <c r="CG337" s="62">
        <v>0</v>
      </c>
      <c r="CH337" s="62">
        <v>0</v>
      </c>
      <c r="CI337" s="62">
        <v>0</v>
      </c>
      <c r="CJ337" s="62">
        <v>0</v>
      </c>
      <c r="CK337" s="62">
        <v>0</v>
      </c>
      <c r="CL337" s="62">
        <v>0</v>
      </c>
      <c r="CM337" s="62">
        <v>0</v>
      </c>
      <c r="CN337" s="62">
        <v>0</v>
      </c>
      <c r="CO337" s="62">
        <v>0</v>
      </c>
      <c r="CP337" s="62">
        <v>0</v>
      </c>
      <c r="CQ337" s="62">
        <v>3</v>
      </c>
      <c r="CR337" s="62">
        <v>0</v>
      </c>
      <c r="CS337" s="62">
        <v>0</v>
      </c>
      <c r="CT337" s="62">
        <v>0</v>
      </c>
      <c r="CU337" s="62">
        <v>0</v>
      </c>
      <c r="CV337" s="62">
        <v>65</v>
      </c>
      <c r="CW337" s="62">
        <f t="shared" si="6"/>
        <v>65.25</v>
      </c>
      <c r="CX337" s="88">
        <f t="shared" si="5"/>
        <v>100</v>
      </c>
      <c r="CY337" s="92">
        <f t="shared" si="3"/>
        <v>100.25</v>
      </c>
      <c r="CZ337" s="62">
        <v>0</v>
      </c>
    </row>
    <row r="338" spans="1:106" s="57" customFormat="1" ht="15" customHeight="1" x14ac:dyDescent="0.3">
      <c r="A338" s="57" t="s">
        <v>1811</v>
      </c>
      <c r="B338" s="57" t="s">
        <v>1833</v>
      </c>
      <c r="C338" s="57" t="s">
        <v>1812</v>
      </c>
      <c r="D338" s="57">
        <v>2021</v>
      </c>
      <c r="E338" s="85">
        <v>44368</v>
      </c>
      <c r="F338" s="62" t="s">
        <v>137</v>
      </c>
      <c r="G338" s="62" t="s">
        <v>57</v>
      </c>
      <c r="H338" s="63" t="s">
        <v>31</v>
      </c>
      <c r="I338" s="63" t="s">
        <v>31</v>
      </c>
      <c r="J338" s="63" t="s">
        <v>31</v>
      </c>
      <c r="K338" s="63" t="s">
        <v>31</v>
      </c>
      <c r="L338" s="63" t="s">
        <v>31</v>
      </c>
      <c r="M338" s="62">
        <v>0.25</v>
      </c>
      <c r="N338" s="62">
        <v>0.25</v>
      </c>
      <c r="O338" s="62">
        <v>0.25</v>
      </c>
      <c r="P338" s="62">
        <v>0.25</v>
      </c>
      <c r="Q338" s="62">
        <v>33</v>
      </c>
      <c r="R338" s="62">
        <v>4</v>
      </c>
      <c r="S338" s="62">
        <v>0</v>
      </c>
      <c r="T338" s="62">
        <v>0</v>
      </c>
      <c r="U338" s="62">
        <v>0</v>
      </c>
      <c r="V338" s="62">
        <v>0</v>
      </c>
      <c r="W338" s="62">
        <v>0</v>
      </c>
      <c r="X338" s="62">
        <v>0</v>
      </c>
      <c r="Y338" s="62">
        <v>31</v>
      </c>
      <c r="Z338" s="62">
        <v>0</v>
      </c>
      <c r="AA338" s="62">
        <v>0</v>
      </c>
      <c r="AB338" s="62">
        <v>0</v>
      </c>
      <c r="AC338" s="62">
        <v>0</v>
      </c>
      <c r="AD338" s="62">
        <v>9</v>
      </c>
      <c r="AE338" s="62">
        <v>1</v>
      </c>
      <c r="AF338" s="62">
        <v>0.25</v>
      </c>
      <c r="AG338" s="62">
        <v>15</v>
      </c>
      <c r="AH338" s="62">
        <v>0</v>
      </c>
      <c r="AI338" s="62">
        <v>0</v>
      </c>
      <c r="AJ338" s="62">
        <v>0.25</v>
      </c>
      <c r="AK338" s="62">
        <v>0</v>
      </c>
      <c r="AL338" s="62">
        <v>0</v>
      </c>
      <c r="AM338" s="62">
        <v>0</v>
      </c>
      <c r="AN338" s="62">
        <v>0</v>
      </c>
      <c r="AO338" s="62">
        <v>0</v>
      </c>
      <c r="AP338" s="62">
        <v>0</v>
      </c>
      <c r="AQ338" s="62">
        <v>0</v>
      </c>
      <c r="AR338" s="62">
        <v>0</v>
      </c>
      <c r="AS338" s="62">
        <v>0</v>
      </c>
      <c r="AT338" s="62">
        <v>0</v>
      </c>
      <c r="AU338" s="62">
        <v>0</v>
      </c>
      <c r="AV338" s="62">
        <v>0</v>
      </c>
      <c r="AW338" s="62">
        <v>4</v>
      </c>
      <c r="AX338" s="62">
        <v>0</v>
      </c>
      <c r="AY338" s="62">
        <v>0</v>
      </c>
      <c r="AZ338" s="62">
        <v>0</v>
      </c>
      <c r="BA338" s="62">
        <v>0.25</v>
      </c>
      <c r="BB338" s="62">
        <v>0</v>
      </c>
      <c r="BC338" s="62">
        <v>0</v>
      </c>
      <c r="BD338" s="62">
        <v>0</v>
      </c>
      <c r="BE338" s="62">
        <v>0</v>
      </c>
      <c r="BF338" s="62">
        <v>0</v>
      </c>
      <c r="BG338" s="62">
        <v>0</v>
      </c>
      <c r="BH338" s="62">
        <v>0</v>
      </c>
      <c r="BI338" s="62">
        <v>0</v>
      </c>
      <c r="BJ338" s="62">
        <v>0</v>
      </c>
      <c r="BK338" s="62">
        <v>0</v>
      </c>
      <c r="BL338" s="62">
        <v>0</v>
      </c>
      <c r="BM338" s="62">
        <v>0</v>
      </c>
      <c r="BN338" s="62">
        <v>0</v>
      </c>
      <c r="BO338" s="62">
        <v>0</v>
      </c>
      <c r="BP338" s="62">
        <v>3</v>
      </c>
      <c r="BQ338" s="62">
        <v>0</v>
      </c>
      <c r="BR338" s="62">
        <v>0</v>
      </c>
      <c r="BS338" s="62">
        <v>0</v>
      </c>
      <c r="BT338" s="62">
        <v>0</v>
      </c>
      <c r="BU338" s="62">
        <v>1</v>
      </c>
      <c r="BV338" s="62">
        <v>0</v>
      </c>
      <c r="BW338" s="62">
        <v>0</v>
      </c>
      <c r="BX338" s="62">
        <v>0</v>
      </c>
      <c r="BY338" s="62">
        <v>0</v>
      </c>
      <c r="BZ338" s="62">
        <v>0</v>
      </c>
      <c r="CA338" s="62">
        <v>0</v>
      </c>
      <c r="CB338" s="62">
        <v>0</v>
      </c>
      <c r="CC338" s="62">
        <v>0</v>
      </c>
      <c r="CD338" s="62">
        <v>0</v>
      </c>
      <c r="CE338" s="62">
        <v>0</v>
      </c>
      <c r="CF338" s="62">
        <v>0</v>
      </c>
      <c r="CG338" s="62">
        <v>0</v>
      </c>
      <c r="CH338" s="62">
        <v>0</v>
      </c>
      <c r="CI338" s="62">
        <v>0</v>
      </c>
      <c r="CJ338" s="62">
        <v>0</v>
      </c>
      <c r="CK338" s="62">
        <v>0</v>
      </c>
      <c r="CL338" s="62">
        <v>0</v>
      </c>
      <c r="CM338" s="62">
        <v>0</v>
      </c>
      <c r="CN338" s="62">
        <v>0</v>
      </c>
      <c r="CO338" s="62">
        <v>0</v>
      </c>
      <c r="CP338" s="62">
        <v>0</v>
      </c>
      <c r="CQ338" s="62">
        <v>0</v>
      </c>
      <c r="CR338" s="62">
        <v>0</v>
      </c>
      <c r="CS338" s="62">
        <v>0</v>
      </c>
      <c r="CT338" s="62">
        <v>0</v>
      </c>
      <c r="CU338" s="62">
        <v>0</v>
      </c>
      <c r="CV338" s="62">
        <v>65</v>
      </c>
      <c r="CW338" s="62">
        <f t="shared" si="6"/>
        <v>64.75</v>
      </c>
      <c r="CX338" s="88">
        <f t="shared" si="5"/>
        <v>103</v>
      </c>
      <c r="CY338" s="92">
        <f t="shared" si="3"/>
        <v>102.75</v>
      </c>
      <c r="CZ338" s="62">
        <v>0</v>
      </c>
    </row>
    <row r="339" spans="1:106" s="57" customFormat="1" ht="15" customHeight="1" x14ac:dyDescent="0.3">
      <c r="A339" s="57" t="s">
        <v>1811</v>
      </c>
      <c r="B339" s="57" t="s">
        <v>1833</v>
      </c>
      <c r="C339" s="57" t="s">
        <v>1812</v>
      </c>
      <c r="D339" s="57">
        <v>2021</v>
      </c>
      <c r="E339" s="85">
        <v>44368</v>
      </c>
      <c r="F339" s="62" t="s">
        <v>137</v>
      </c>
      <c r="G339" s="62" t="s">
        <v>61</v>
      </c>
      <c r="H339" s="63" t="s">
        <v>35</v>
      </c>
      <c r="I339" s="63" t="s">
        <v>31</v>
      </c>
      <c r="J339" s="63" t="s">
        <v>31</v>
      </c>
      <c r="K339" s="63" t="s">
        <v>31</v>
      </c>
      <c r="L339" s="63" t="s">
        <v>31</v>
      </c>
      <c r="M339" s="62">
        <v>0.25</v>
      </c>
      <c r="N339" s="62">
        <v>0.25</v>
      </c>
      <c r="O339" s="62">
        <v>0</v>
      </c>
      <c r="P339" s="62">
        <v>0.25</v>
      </c>
      <c r="Q339" s="62">
        <v>23</v>
      </c>
      <c r="R339" s="62">
        <v>2</v>
      </c>
      <c r="S339" s="62">
        <v>0</v>
      </c>
      <c r="T339" s="62">
        <v>0</v>
      </c>
      <c r="U339" s="62">
        <v>2</v>
      </c>
      <c r="V339" s="62">
        <v>0.25</v>
      </c>
      <c r="W339" s="62">
        <v>0</v>
      </c>
      <c r="X339" s="62">
        <v>0</v>
      </c>
      <c r="Y339" s="62">
        <v>55</v>
      </c>
      <c r="Z339" s="62">
        <v>0</v>
      </c>
      <c r="AA339" s="62">
        <v>0</v>
      </c>
      <c r="AB339" s="62">
        <v>0</v>
      </c>
      <c r="AC339" s="62">
        <v>2</v>
      </c>
      <c r="AD339" s="62">
        <v>6</v>
      </c>
      <c r="AE339" s="62">
        <v>0.25</v>
      </c>
      <c r="AF339" s="62">
        <v>0</v>
      </c>
      <c r="AG339" s="62">
        <v>0</v>
      </c>
      <c r="AH339" s="62">
        <v>0.25</v>
      </c>
      <c r="AI339" s="62">
        <v>0</v>
      </c>
      <c r="AJ339" s="62">
        <v>0</v>
      </c>
      <c r="AK339" s="62">
        <v>0</v>
      </c>
      <c r="AL339" s="62">
        <v>0</v>
      </c>
      <c r="AM339" s="62">
        <v>0</v>
      </c>
      <c r="AN339" s="62">
        <v>0</v>
      </c>
      <c r="AO339" s="62">
        <v>0</v>
      </c>
      <c r="AP339" s="62">
        <v>0</v>
      </c>
      <c r="AQ339" s="62">
        <v>0</v>
      </c>
      <c r="AR339" s="62">
        <v>0</v>
      </c>
      <c r="AS339" s="62">
        <v>0</v>
      </c>
      <c r="AT339" s="62">
        <v>0</v>
      </c>
      <c r="AU339" s="62">
        <v>0</v>
      </c>
      <c r="AV339" s="62">
        <v>0</v>
      </c>
      <c r="AW339" s="62">
        <v>3</v>
      </c>
      <c r="AX339" s="62">
        <v>0</v>
      </c>
      <c r="AY339" s="62">
        <v>0</v>
      </c>
      <c r="AZ339" s="62">
        <v>0.5</v>
      </c>
      <c r="BA339" s="62">
        <v>0.25</v>
      </c>
      <c r="BB339" s="62">
        <v>0</v>
      </c>
      <c r="BC339" s="62">
        <v>0</v>
      </c>
      <c r="BD339" s="62">
        <v>0</v>
      </c>
      <c r="BE339" s="62">
        <v>0</v>
      </c>
      <c r="BF339" s="62">
        <v>0</v>
      </c>
      <c r="BG339" s="62">
        <v>0</v>
      </c>
      <c r="BH339" s="62">
        <v>0</v>
      </c>
      <c r="BI339" s="62">
        <v>0</v>
      </c>
      <c r="BJ339" s="62">
        <v>0</v>
      </c>
      <c r="BK339" s="62">
        <v>0</v>
      </c>
      <c r="BL339" s="62">
        <v>0</v>
      </c>
      <c r="BM339" s="62">
        <v>0</v>
      </c>
      <c r="BN339" s="62">
        <v>0.5</v>
      </c>
      <c r="BO339" s="62">
        <v>0</v>
      </c>
      <c r="BP339" s="62">
        <v>2</v>
      </c>
      <c r="BQ339" s="62">
        <v>0</v>
      </c>
      <c r="BR339" s="62">
        <v>0</v>
      </c>
      <c r="BS339" s="62">
        <v>0</v>
      </c>
      <c r="BT339" s="62">
        <v>0.25</v>
      </c>
      <c r="BU339" s="62">
        <v>7</v>
      </c>
      <c r="BV339" s="62">
        <v>0</v>
      </c>
      <c r="BW339" s="62">
        <v>0</v>
      </c>
      <c r="BX339" s="62">
        <v>0.25</v>
      </c>
      <c r="BY339" s="62">
        <v>0</v>
      </c>
      <c r="BZ339" s="62">
        <v>0</v>
      </c>
      <c r="CA339" s="62">
        <v>0</v>
      </c>
      <c r="CB339" s="62">
        <v>0</v>
      </c>
      <c r="CC339" s="62">
        <v>0</v>
      </c>
      <c r="CD339" s="62">
        <v>0</v>
      </c>
      <c r="CE339" s="62">
        <v>0</v>
      </c>
      <c r="CF339" s="62">
        <v>0</v>
      </c>
      <c r="CG339" s="62">
        <v>0</v>
      </c>
      <c r="CH339" s="62">
        <v>0</v>
      </c>
      <c r="CI339" s="62">
        <v>0</v>
      </c>
      <c r="CJ339" s="62">
        <v>0</v>
      </c>
      <c r="CK339" s="62">
        <v>0</v>
      </c>
      <c r="CL339" s="62">
        <v>0.25</v>
      </c>
      <c r="CM339" s="62">
        <v>0</v>
      </c>
      <c r="CN339" s="62">
        <v>0</v>
      </c>
      <c r="CO339" s="62">
        <v>0</v>
      </c>
      <c r="CP339" s="62">
        <v>0</v>
      </c>
      <c r="CQ339" s="62">
        <v>0.25</v>
      </c>
      <c r="CR339" s="62">
        <v>0</v>
      </c>
      <c r="CS339" s="62">
        <v>0</v>
      </c>
      <c r="CT339" s="62">
        <v>0</v>
      </c>
      <c r="CU339" s="62">
        <v>0</v>
      </c>
      <c r="CV339" s="62">
        <v>75</v>
      </c>
      <c r="CW339" s="62">
        <f t="shared" si="6"/>
        <v>80</v>
      </c>
      <c r="CX339" s="88">
        <f t="shared" si="5"/>
        <v>100.75</v>
      </c>
      <c r="CY339" s="92">
        <f t="shared" si="3"/>
        <v>105.75</v>
      </c>
      <c r="CZ339" s="62">
        <v>3</v>
      </c>
    </row>
    <row r="340" spans="1:106" s="57" customFormat="1" ht="15" customHeight="1" x14ac:dyDescent="0.3">
      <c r="A340" s="57" t="s">
        <v>1811</v>
      </c>
      <c r="B340" s="57" t="s">
        <v>1824</v>
      </c>
      <c r="C340" s="57" t="s">
        <v>1814</v>
      </c>
      <c r="D340" s="57">
        <v>2021</v>
      </c>
      <c r="E340" s="85">
        <v>44368</v>
      </c>
      <c r="F340" s="62" t="s">
        <v>137</v>
      </c>
      <c r="G340" s="62" t="s">
        <v>64</v>
      </c>
      <c r="H340" s="63" t="s">
        <v>26</v>
      </c>
      <c r="I340" s="63" t="s">
        <v>26</v>
      </c>
      <c r="J340" s="63" t="s">
        <v>27</v>
      </c>
      <c r="K340" s="63" t="s">
        <v>26</v>
      </c>
      <c r="L340" s="63" t="s">
        <v>27</v>
      </c>
      <c r="M340" s="62">
        <v>0.25</v>
      </c>
      <c r="N340" s="62">
        <v>0</v>
      </c>
      <c r="O340" s="62">
        <v>1</v>
      </c>
      <c r="P340" s="62">
        <v>0.25</v>
      </c>
      <c r="Q340" s="62">
        <v>24</v>
      </c>
      <c r="R340" s="62">
        <v>2.5</v>
      </c>
      <c r="S340" s="62">
        <v>0</v>
      </c>
      <c r="T340" s="62">
        <v>0</v>
      </c>
      <c r="U340" s="62">
        <v>0.25</v>
      </c>
      <c r="V340" s="62">
        <v>0.5</v>
      </c>
      <c r="W340" s="62">
        <v>0</v>
      </c>
      <c r="X340" s="62">
        <v>0</v>
      </c>
      <c r="Y340" s="62">
        <v>28</v>
      </c>
      <c r="Z340" s="62">
        <v>0</v>
      </c>
      <c r="AA340" s="62">
        <v>0</v>
      </c>
      <c r="AB340" s="62">
        <v>0</v>
      </c>
      <c r="AC340" s="62">
        <v>7</v>
      </c>
      <c r="AD340" s="62">
        <v>0.25</v>
      </c>
      <c r="AE340" s="62">
        <v>0</v>
      </c>
      <c r="AF340" s="62">
        <v>0.25</v>
      </c>
      <c r="AG340" s="62">
        <v>4</v>
      </c>
      <c r="AH340" s="62">
        <v>0.25</v>
      </c>
      <c r="AI340" s="62">
        <v>0</v>
      </c>
      <c r="AJ340" s="62">
        <v>0.25</v>
      </c>
      <c r="AK340" s="62">
        <v>0</v>
      </c>
      <c r="AL340" s="62">
        <v>0</v>
      </c>
      <c r="AM340" s="62">
        <v>0</v>
      </c>
      <c r="AN340" s="62">
        <v>0</v>
      </c>
      <c r="AO340" s="62">
        <v>0</v>
      </c>
      <c r="AP340" s="62">
        <v>0.25</v>
      </c>
      <c r="AQ340" s="62">
        <v>0</v>
      </c>
      <c r="AR340" s="62">
        <v>0</v>
      </c>
      <c r="AS340" s="62">
        <v>0</v>
      </c>
      <c r="AT340" s="62">
        <v>0</v>
      </c>
      <c r="AU340" s="62">
        <v>0</v>
      </c>
      <c r="AV340" s="62">
        <v>0</v>
      </c>
      <c r="AW340" s="62">
        <v>2</v>
      </c>
      <c r="AX340" s="62">
        <v>0</v>
      </c>
      <c r="AY340" s="62">
        <v>0</v>
      </c>
      <c r="AZ340" s="62">
        <v>0</v>
      </c>
      <c r="BA340" s="62">
        <v>0.5</v>
      </c>
      <c r="BB340" s="62">
        <v>0</v>
      </c>
      <c r="BC340" s="62">
        <v>0</v>
      </c>
      <c r="BD340" s="62">
        <v>0</v>
      </c>
      <c r="BE340" s="62">
        <v>0.25</v>
      </c>
      <c r="BF340" s="62">
        <v>0</v>
      </c>
      <c r="BG340" s="62">
        <v>0</v>
      </c>
      <c r="BH340" s="62">
        <v>0</v>
      </c>
      <c r="BI340" s="62">
        <v>0</v>
      </c>
      <c r="BJ340" s="62">
        <v>0</v>
      </c>
      <c r="BK340" s="62">
        <v>0</v>
      </c>
      <c r="BL340" s="62">
        <v>0</v>
      </c>
      <c r="BM340" s="62">
        <v>0</v>
      </c>
      <c r="BN340" s="62">
        <v>2</v>
      </c>
      <c r="BO340" s="62">
        <v>0</v>
      </c>
      <c r="BP340" s="62">
        <v>11</v>
      </c>
      <c r="BQ340" s="62">
        <v>0</v>
      </c>
      <c r="BR340" s="62">
        <v>0</v>
      </c>
      <c r="BS340" s="62">
        <v>0</v>
      </c>
      <c r="BT340" s="62">
        <v>0.25</v>
      </c>
      <c r="BU340" s="62">
        <v>6</v>
      </c>
      <c r="BV340" s="62">
        <v>0</v>
      </c>
      <c r="BW340" s="62">
        <v>0</v>
      </c>
      <c r="BX340" s="62">
        <v>1</v>
      </c>
      <c r="BY340" s="62">
        <v>0</v>
      </c>
      <c r="BZ340" s="62">
        <v>0</v>
      </c>
      <c r="CA340" s="62">
        <v>0</v>
      </c>
      <c r="CB340" s="62">
        <v>0</v>
      </c>
      <c r="CC340" s="62">
        <v>0</v>
      </c>
      <c r="CD340" s="62">
        <v>0</v>
      </c>
      <c r="CE340" s="62">
        <v>0</v>
      </c>
      <c r="CF340" s="62">
        <v>0</v>
      </c>
      <c r="CG340" s="62">
        <v>4</v>
      </c>
      <c r="CH340" s="62">
        <v>0</v>
      </c>
      <c r="CI340" s="62">
        <v>0</v>
      </c>
      <c r="CJ340" s="62">
        <v>0</v>
      </c>
      <c r="CK340" s="62">
        <v>0</v>
      </c>
      <c r="CL340" s="62">
        <v>0</v>
      </c>
      <c r="CM340" s="62">
        <v>0</v>
      </c>
      <c r="CN340" s="62">
        <v>0</v>
      </c>
      <c r="CO340" s="62">
        <v>0</v>
      </c>
      <c r="CP340" s="62">
        <v>0</v>
      </c>
      <c r="CQ340" s="62">
        <v>1</v>
      </c>
      <c r="CR340" s="62">
        <v>0</v>
      </c>
      <c r="CS340" s="62">
        <v>0.25</v>
      </c>
      <c r="CT340" s="62">
        <v>0</v>
      </c>
      <c r="CU340" s="62">
        <v>0</v>
      </c>
      <c r="CV340" s="62">
        <v>70</v>
      </c>
      <c r="CW340" s="62">
        <f t="shared" si="6"/>
        <v>69.25</v>
      </c>
      <c r="CX340" s="88">
        <f t="shared" si="5"/>
        <v>98</v>
      </c>
      <c r="CY340" s="92">
        <f t="shared" si="3"/>
        <v>97.25</v>
      </c>
      <c r="CZ340" s="62">
        <v>11</v>
      </c>
    </row>
    <row r="341" spans="1:106" s="57" customFormat="1" ht="15" customHeight="1" x14ac:dyDescent="0.3">
      <c r="A341" s="57" t="s">
        <v>1811</v>
      </c>
      <c r="B341" s="57" t="s">
        <v>1824</v>
      </c>
      <c r="C341" s="57" t="s">
        <v>1814</v>
      </c>
      <c r="D341" s="57">
        <v>2021</v>
      </c>
      <c r="E341" s="85">
        <v>44368</v>
      </c>
      <c r="F341" s="62" t="s">
        <v>137</v>
      </c>
      <c r="G341" s="62" t="s">
        <v>67</v>
      </c>
      <c r="H341" s="63" t="s">
        <v>35</v>
      </c>
      <c r="I341" s="63" t="s">
        <v>31</v>
      </c>
      <c r="J341" s="63" t="s">
        <v>31</v>
      </c>
      <c r="K341" s="63" t="s">
        <v>31</v>
      </c>
      <c r="L341" s="63" t="s">
        <v>31</v>
      </c>
      <c r="M341" s="62">
        <v>0.25</v>
      </c>
      <c r="N341" s="62">
        <v>0.25</v>
      </c>
      <c r="O341" s="62">
        <v>2</v>
      </c>
      <c r="P341" s="62">
        <v>0.25</v>
      </c>
      <c r="Q341" s="62">
        <v>28</v>
      </c>
      <c r="R341" s="62">
        <v>3</v>
      </c>
      <c r="S341" s="62">
        <v>0</v>
      </c>
      <c r="T341" s="62">
        <v>0</v>
      </c>
      <c r="U341" s="62">
        <v>0.5</v>
      </c>
      <c r="V341" s="62">
        <v>0.25</v>
      </c>
      <c r="W341" s="62">
        <v>0</v>
      </c>
      <c r="X341" s="62">
        <v>0</v>
      </c>
      <c r="Y341" s="62">
        <v>17</v>
      </c>
      <c r="Z341" s="62">
        <v>0</v>
      </c>
      <c r="AA341" s="62">
        <v>0</v>
      </c>
      <c r="AB341" s="62">
        <v>0</v>
      </c>
      <c r="AC341" s="62">
        <v>12</v>
      </c>
      <c r="AD341" s="62">
        <v>13</v>
      </c>
      <c r="AE341" s="62">
        <v>0</v>
      </c>
      <c r="AF341" s="62">
        <v>0.25</v>
      </c>
      <c r="AG341" s="62">
        <v>0</v>
      </c>
      <c r="AH341" s="62">
        <v>0</v>
      </c>
      <c r="AI341" s="62">
        <v>0</v>
      </c>
      <c r="AJ341" s="62">
        <v>0</v>
      </c>
      <c r="AK341" s="62">
        <v>0</v>
      </c>
      <c r="AL341" s="62">
        <v>0</v>
      </c>
      <c r="AM341" s="62">
        <v>0</v>
      </c>
      <c r="AN341" s="62">
        <v>0</v>
      </c>
      <c r="AO341" s="62">
        <v>0</v>
      </c>
      <c r="AP341" s="62">
        <v>0.25</v>
      </c>
      <c r="AQ341" s="62">
        <v>0</v>
      </c>
      <c r="AR341" s="62">
        <v>0</v>
      </c>
      <c r="AS341" s="62">
        <v>0</v>
      </c>
      <c r="AT341" s="62">
        <v>0</v>
      </c>
      <c r="AU341" s="62">
        <v>0</v>
      </c>
      <c r="AV341" s="62">
        <v>0</v>
      </c>
      <c r="AW341" s="62">
        <v>0</v>
      </c>
      <c r="AX341" s="62">
        <v>0</v>
      </c>
      <c r="AY341" s="62">
        <v>2</v>
      </c>
      <c r="AZ341" s="62">
        <v>0</v>
      </c>
      <c r="BA341" s="62">
        <v>0.25</v>
      </c>
      <c r="BB341" s="62">
        <v>0</v>
      </c>
      <c r="BC341" s="62">
        <v>0</v>
      </c>
      <c r="BD341" s="62">
        <v>0</v>
      </c>
      <c r="BE341" s="62">
        <v>0.25</v>
      </c>
      <c r="BF341" s="62">
        <v>0</v>
      </c>
      <c r="BG341" s="62">
        <v>0</v>
      </c>
      <c r="BH341" s="62">
        <v>0</v>
      </c>
      <c r="BI341" s="62">
        <v>0</v>
      </c>
      <c r="BJ341" s="62">
        <v>0</v>
      </c>
      <c r="BK341" s="62">
        <v>0</v>
      </c>
      <c r="BL341" s="62">
        <v>0</v>
      </c>
      <c r="BM341" s="62">
        <v>0</v>
      </c>
      <c r="BN341" s="62">
        <v>0</v>
      </c>
      <c r="BO341" s="62">
        <v>0</v>
      </c>
      <c r="BP341" s="62">
        <v>12</v>
      </c>
      <c r="BQ341" s="62">
        <v>0</v>
      </c>
      <c r="BR341" s="62">
        <v>0</v>
      </c>
      <c r="BS341" s="62">
        <v>0</v>
      </c>
      <c r="BT341" s="62">
        <v>0.25</v>
      </c>
      <c r="BU341" s="62">
        <v>4</v>
      </c>
      <c r="BV341" s="62">
        <v>0</v>
      </c>
      <c r="BW341" s="62">
        <v>0</v>
      </c>
      <c r="BX341" s="62">
        <v>2</v>
      </c>
      <c r="BY341" s="62">
        <v>0</v>
      </c>
      <c r="BZ341" s="62">
        <v>0</v>
      </c>
      <c r="CA341" s="62">
        <v>0</v>
      </c>
      <c r="CB341" s="62">
        <v>0</v>
      </c>
      <c r="CC341" s="62">
        <v>0</v>
      </c>
      <c r="CD341" s="62">
        <v>0</v>
      </c>
      <c r="CE341" s="62">
        <v>0</v>
      </c>
      <c r="CF341" s="62">
        <v>0</v>
      </c>
      <c r="CG341" s="62">
        <v>0</v>
      </c>
      <c r="CH341" s="62">
        <v>0</v>
      </c>
      <c r="CI341" s="62">
        <v>0</v>
      </c>
      <c r="CJ341" s="62">
        <v>0</v>
      </c>
      <c r="CK341" s="62">
        <v>0</v>
      </c>
      <c r="CL341" s="62">
        <v>0</v>
      </c>
      <c r="CM341" s="62">
        <v>0</v>
      </c>
      <c r="CN341" s="62">
        <v>0.25</v>
      </c>
      <c r="CO341" s="62">
        <v>0</v>
      </c>
      <c r="CP341" s="62">
        <v>0</v>
      </c>
      <c r="CQ341" s="62">
        <v>1</v>
      </c>
      <c r="CR341" s="62">
        <v>0</v>
      </c>
      <c r="CS341" s="62">
        <v>0.25</v>
      </c>
      <c r="CT341" s="62">
        <v>0</v>
      </c>
      <c r="CU341" s="62">
        <v>0</v>
      </c>
      <c r="CV341" s="62">
        <v>66</v>
      </c>
      <c r="CW341" s="62">
        <f t="shared" si="6"/>
        <v>65.5</v>
      </c>
      <c r="CX341" s="88">
        <f t="shared" si="5"/>
        <v>99.75</v>
      </c>
      <c r="CY341" s="92">
        <f t="shared" si="3"/>
        <v>99.25</v>
      </c>
      <c r="CZ341" s="62">
        <v>0</v>
      </c>
    </row>
    <row r="342" spans="1:106" s="57" customFormat="1" ht="15" customHeight="1" x14ac:dyDescent="0.3">
      <c r="A342" s="57" t="s">
        <v>1811</v>
      </c>
      <c r="B342" s="57" t="s">
        <v>1824</v>
      </c>
      <c r="C342" s="57" t="s">
        <v>1814</v>
      </c>
      <c r="D342" s="57">
        <v>2021</v>
      </c>
      <c r="E342" s="85">
        <v>44368</v>
      </c>
      <c r="F342" s="62" t="s">
        <v>137</v>
      </c>
      <c r="G342" s="62" t="s">
        <v>71</v>
      </c>
      <c r="H342" s="63" t="s">
        <v>21</v>
      </c>
      <c r="I342" s="63" t="s">
        <v>21</v>
      </c>
      <c r="J342" s="63" t="s">
        <v>22</v>
      </c>
      <c r="K342" s="63" t="s">
        <v>21</v>
      </c>
      <c r="L342" s="63" t="s">
        <v>22</v>
      </c>
      <c r="M342" s="62">
        <v>0</v>
      </c>
      <c r="N342" s="62">
        <v>0.25</v>
      </c>
      <c r="O342" s="62">
        <v>2</v>
      </c>
      <c r="P342" s="62">
        <v>0.25</v>
      </c>
      <c r="Q342" s="62">
        <v>31</v>
      </c>
      <c r="R342" s="62">
        <v>2</v>
      </c>
      <c r="S342" s="62">
        <v>0</v>
      </c>
      <c r="T342" s="62">
        <v>0</v>
      </c>
      <c r="U342" s="62">
        <v>2</v>
      </c>
      <c r="V342" s="62">
        <v>0</v>
      </c>
      <c r="W342" s="62">
        <v>0</v>
      </c>
      <c r="X342" s="62">
        <v>0</v>
      </c>
      <c r="Y342" s="62">
        <v>23</v>
      </c>
      <c r="Z342" s="62">
        <v>0</v>
      </c>
      <c r="AA342" s="62">
        <v>0</v>
      </c>
      <c r="AB342" s="62">
        <v>0</v>
      </c>
      <c r="AC342" s="62">
        <v>7</v>
      </c>
      <c r="AD342" s="62">
        <v>1.5</v>
      </c>
      <c r="AE342" s="62">
        <v>0</v>
      </c>
      <c r="AF342" s="62">
        <v>0</v>
      </c>
      <c r="AG342" s="62">
        <v>0</v>
      </c>
      <c r="AH342" s="62">
        <v>0</v>
      </c>
      <c r="AI342" s="62">
        <v>0</v>
      </c>
      <c r="AJ342" s="62">
        <v>0</v>
      </c>
      <c r="AK342" s="62">
        <v>0</v>
      </c>
      <c r="AL342" s="62">
        <v>0</v>
      </c>
      <c r="AM342" s="62">
        <v>0</v>
      </c>
      <c r="AN342" s="62">
        <v>0</v>
      </c>
      <c r="AO342" s="62">
        <v>0</v>
      </c>
      <c r="AP342" s="62">
        <v>0</v>
      </c>
      <c r="AQ342" s="62">
        <v>0</v>
      </c>
      <c r="AR342" s="62">
        <v>0</v>
      </c>
      <c r="AS342" s="62">
        <v>0</v>
      </c>
      <c r="AT342" s="62">
        <v>0</v>
      </c>
      <c r="AU342" s="62">
        <v>0</v>
      </c>
      <c r="AV342" s="62">
        <v>0</v>
      </c>
      <c r="AW342" s="62">
        <v>1</v>
      </c>
      <c r="AX342" s="62">
        <v>0</v>
      </c>
      <c r="AY342" s="62">
        <v>0.25</v>
      </c>
      <c r="AZ342" s="62">
        <v>0</v>
      </c>
      <c r="BA342" s="62">
        <v>0.25</v>
      </c>
      <c r="BB342" s="62">
        <v>0</v>
      </c>
      <c r="BC342" s="62">
        <v>0</v>
      </c>
      <c r="BD342" s="62">
        <v>0</v>
      </c>
      <c r="BE342" s="62">
        <v>0</v>
      </c>
      <c r="BF342" s="62">
        <v>0</v>
      </c>
      <c r="BG342" s="62">
        <v>0</v>
      </c>
      <c r="BH342" s="62">
        <v>0</v>
      </c>
      <c r="BI342" s="62">
        <v>0</v>
      </c>
      <c r="BJ342" s="62">
        <v>0</v>
      </c>
      <c r="BK342" s="62">
        <v>0</v>
      </c>
      <c r="BL342" s="62">
        <v>0</v>
      </c>
      <c r="BM342" s="62">
        <v>0</v>
      </c>
      <c r="BN342" s="62">
        <v>1</v>
      </c>
      <c r="BO342" s="62">
        <v>0</v>
      </c>
      <c r="BP342" s="62">
        <v>14</v>
      </c>
      <c r="BQ342" s="62">
        <v>0</v>
      </c>
      <c r="BR342" s="62">
        <v>0</v>
      </c>
      <c r="BS342" s="62">
        <v>0</v>
      </c>
      <c r="BT342" s="62">
        <v>0.25</v>
      </c>
      <c r="BU342" s="62">
        <v>4</v>
      </c>
      <c r="BV342" s="62">
        <v>0</v>
      </c>
      <c r="BW342" s="62">
        <v>0</v>
      </c>
      <c r="BX342" s="62">
        <v>3</v>
      </c>
      <c r="BY342" s="62">
        <v>0</v>
      </c>
      <c r="BZ342" s="62">
        <v>0</v>
      </c>
      <c r="CA342" s="62">
        <v>0</v>
      </c>
      <c r="CB342" s="62">
        <v>0</v>
      </c>
      <c r="CC342" s="62">
        <v>0</v>
      </c>
      <c r="CD342" s="62">
        <v>0</v>
      </c>
      <c r="CE342" s="62">
        <v>0</v>
      </c>
      <c r="CF342" s="62">
        <v>0</v>
      </c>
      <c r="CG342" s="62">
        <v>2</v>
      </c>
      <c r="CH342" s="62">
        <v>0</v>
      </c>
      <c r="CI342" s="62">
        <v>0</v>
      </c>
      <c r="CJ342" s="62">
        <v>0</v>
      </c>
      <c r="CK342" s="62">
        <v>0</v>
      </c>
      <c r="CL342" s="62">
        <v>0</v>
      </c>
      <c r="CM342" s="62">
        <v>0</v>
      </c>
      <c r="CN342" s="62">
        <v>0</v>
      </c>
      <c r="CO342" s="62">
        <v>0</v>
      </c>
      <c r="CP342" s="62">
        <v>0</v>
      </c>
      <c r="CQ342" s="62">
        <v>1</v>
      </c>
      <c r="CR342" s="62">
        <v>0</v>
      </c>
      <c r="CS342" s="62">
        <v>0</v>
      </c>
      <c r="CT342" s="62">
        <v>0</v>
      </c>
      <c r="CU342" s="62">
        <v>0</v>
      </c>
      <c r="CV342" s="62">
        <v>62</v>
      </c>
      <c r="CW342" s="62">
        <f t="shared" si="6"/>
        <v>60.25</v>
      </c>
      <c r="CX342" s="88">
        <f t="shared" si="5"/>
        <v>97.5</v>
      </c>
      <c r="CY342" s="92">
        <f t="shared" si="3"/>
        <v>95.75</v>
      </c>
      <c r="CZ342" s="62">
        <v>7</v>
      </c>
    </row>
    <row r="343" spans="1:106" s="57" customFormat="1" ht="15" customHeight="1" x14ac:dyDescent="0.3">
      <c r="A343" s="57" t="s">
        <v>1811</v>
      </c>
      <c r="B343" s="57" t="s">
        <v>1833</v>
      </c>
      <c r="C343" s="57" t="s">
        <v>1812</v>
      </c>
      <c r="D343" s="57">
        <v>2021</v>
      </c>
      <c r="E343" s="85">
        <v>44368</v>
      </c>
      <c r="F343" s="62" t="s">
        <v>137</v>
      </c>
      <c r="G343" s="62" t="s">
        <v>77</v>
      </c>
      <c r="H343" s="63" t="s">
        <v>22</v>
      </c>
      <c r="I343" s="63" t="s">
        <v>22</v>
      </c>
      <c r="J343" s="63" t="s">
        <v>21</v>
      </c>
      <c r="K343" s="63" t="s">
        <v>22</v>
      </c>
      <c r="L343" s="63" t="s">
        <v>21</v>
      </c>
      <c r="M343" s="62">
        <v>0.25</v>
      </c>
      <c r="N343" s="62">
        <v>0.25</v>
      </c>
      <c r="O343" s="62">
        <v>0</v>
      </c>
      <c r="P343" s="62">
        <v>0</v>
      </c>
      <c r="Q343" s="62">
        <v>45</v>
      </c>
      <c r="R343" s="62">
        <v>1</v>
      </c>
      <c r="S343" s="62">
        <v>0</v>
      </c>
      <c r="T343" s="62">
        <v>0</v>
      </c>
      <c r="U343" s="62">
        <v>1</v>
      </c>
      <c r="V343" s="62">
        <v>0.25</v>
      </c>
      <c r="W343" s="62">
        <v>0</v>
      </c>
      <c r="X343" s="62">
        <v>0</v>
      </c>
      <c r="Y343" s="62">
        <v>35</v>
      </c>
      <c r="Z343" s="62">
        <v>0</v>
      </c>
      <c r="AA343" s="62">
        <v>0</v>
      </c>
      <c r="AB343" s="62">
        <v>0</v>
      </c>
      <c r="AC343" s="62">
        <v>2</v>
      </c>
      <c r="AD343" s="62">
        <v>5</v>
      </c>
      <c r="AE343" s="62">
        <v>1</v>
      </c>
      <c r="AF343" s="62">
        <v>0.25</v>
      </c>
      <c r="AG343" s="62">
        <v>0</v>
      </c>
      <c r="AH343" s="62">
        <v>0.25</v>
      </c>
      <c r="AI343" s="62">
        <v>0</v>
      </c>
      <c r="AJ343" s="62">
        <v>0.25</v>
      </c>
      <c r="AK343" s="62">
        <v>0</v>
      </c>
      <c r="AL343" s="62">
        <v>0</v>
      </c>
      <c r="AM343" s="62">
        <v>0</v>
      </c>
      <c r="AN343" s="62">
        <v>0</v>
      </c>
      <c r="AO343" s="62">
        <v>0</v>
      </c>
      <c r="AP343" s="62">
        <v>0.25</v>
      </c>
      <c r="AQ343" s="62">
        <v>0</v>
      </c>
      <c r="AR343" s="62">
        <v>0</v>
      </c>
      <c r="AS343" s="62">
        <v>0</v>
      </c>
      <c r="AT343" s="62">
        <v>0</v>
      </c>
      <c r="AU343" s="62">
        <v>0</v>
      </c>
      <c r="AV343" s="62">
        <v>0</v>
      </c>
      <c r="AW343" s="62">
        <v>0</v>
      </c>
      <c r="AX343" s="62">
        <v>0</v>
      </c>
      <c r="AY343" s="62">
        <v>0</v>
      </c>
      <c r="AZ343" s="62">
        <v>0</v>
      </c>
      <c r="BA343" s="62">
        <v>0.25</v>
      </c>
      <c r="BB343" s="62">
        <v>0</v>
      </c>
      <c r="BC343" s="62">
        <v>0</v>
      </c>
      <c r="BD343" s="62">
        <v>0</v>
      </c>
      <c r="BE343" s="62">
        <v>0.25</v>
      </c>
      <c r="BF343" s="62">
        <v>0</v>
      </c>
      <c r="BG343" s="62">
        <v>0</v>
      </c>
      <c r="BH343" s="62">
        <v>0</v>
      </c>
      <c r="BI343" s="62">
        <v>0</v>
      </c>
      <c r="BJ343" s="62">
        <v>0</v>
      </c>
      <c r="BK343" s="62">
        <v>0</v>
      </c>
      <c r="BL343" s="62">
        <v>0</v>
      </c>
      <c r="BM343" s="62">
        <v>0</v>
      </c>
      <c r="BN343" s="62">
        <v>1</v>
      </c>
      <c r="BO343" s="62">
        <v>0</v>
      </c>
      <c r="BP343" s="62">
        <v>3</v>
      </c>
      <c r="BQ343" s="62">
        <v>0</v>
      </c>
      <c r="BR343" s="62">
        <v>0</v>
      </c>
      <c r="BS343" s="62">
        <v>0</v>
      </c>
      <c r="BT343" s="62">
        <v>0.25</v>
      </c>
      <c r="BU343" s="62">
        <v>0</v>
      </c>
      <c r="BV343" s="62">
        <v>0</v>
      </c>
      <c r="BW343" s="62">
        <v>0</v>
      </c>
      <c r="BX343" s="62">
        <v>0</v>
      </c>
      <c r="BY343" s="62">
        <v>0</v>
      </c>
      <c r="BZ343" s="62">
        <v>0</v>
      </c>
      <c r="CA343" s="62">
        <v>0</v>
      </c>
      <c r="CB343" s="62">
        <v>0</v>
      </c>
      <c r="CC343" s="62">
        <v>0</v>
      </c>
      <c r="CD343" s="62">
        <v>0</v>
      </c>
      <c r="CE343" s="62">
        <v>0</v>
      </c>
      <c r="CF343" s="62">
        <v>0</v>
      </c>
      <c r="CG343" s="62">
        <v>2.5</v>
      </c>
      <c r="CH343" s="62">
        <v>0</v>
      </c>
      <c r="CI343" s="62">
        <v>0</v>
      </c>
      <c r="CJ343" s="62">
        <v>0</v>
      </c>
      <c r="CK343" s="62">
        <v>0</v>
      </c>
      <c r="CL343" s="62">
        <v>0</v>
      </c>
      <c r="CM343" s="62">
        <v>0</v>
      </c>
      <c r="CN343" s="62">
        <v>0</v>
      </c>
      <c r="CO343" s="62">
        <v>0</v>
      </c>
      <c r="CP343" s="62">
        <v>0</v>
      </c>
      <c r="CQ343" s="62">
        <v>2</v>
      </c>
      <c r="CR343" s="62">
        <v>0</v>
      </c>
      <c r="CS343" s="62">
        <v>0.5</v>
      </c>
      <c r="CT343" s="62">
        <v>0</v>
      </c>
      <c r="CU343" s="62">
        <v>0</v>
      </c>
      <c r="CV343" s="62">
        <v>53</v>
      </c>
      <c r="CW343" s="62">
        <f t="shared" si="6"/>
        <v>55</v>
      </c>
      <c r="CX343" s="88">
        <f t="shared" si="5"/>
        <v>99.5</v>
      </c>
      <c r="CY343" s="92">
        <f t="shared" si="3"/>
        <v>101.5</v>
      </c>
      <c r="CZ343" s="62">
        <v>8</v>
      </c>
      <c r="DB343" s="57" t="s">
        <v>1856</v>
      </c>
    </row>
    <row r="344" spans="1:106" s="57" customFormat="1" ht="15" customHeight="1" x14ac:dyDescent="0.3">
      <c r="A344" s="57" t="s">
        <v>1811</v>
      </c>
      <c r="B344" s="57" t="s">
        <v>1820</v>
      </c>
      <c r="C344" s="57" t="s">
        <v>1820</v>
      </c>
      <c r="D344" s="57">
        <v>2021</v>
      </c>
      <c r="E344" s="85">
        <v>44368</v>
      </c>
      <c r="F344" s="62" t="s">
        <v>137</v>
      </c>
      <c r="G344" s="62" t="s">
        <v>80</v>
      </c>
      <c r="H344" s="63" t="s">
        <v>21</v>
      </c>
      <c r="I344" s="63" t="s">
        <v>21</v>
      </c>
      <c r="J344" s="63" t="s">
        <v>22</v>
      </c>
      <c r="K344" s="63" t="s">
        <v>21</v>
      </c>
      <c r="L344" s="63" t="s">
        <v>22</v>
      </c>
      <c r="M344" s="62">
        <v>2</v>
      </c>
      <c r="N344" s="62">
        <v>0</v>
      </c>
      <c r="O344" s="62">
        <v>0</v>
      </c>
      <c r="P344" s="62">
        <v>0.25</v>
      </c>
      <c r="Q344" s="62">
        <v>33</v>
      </c>
      <c r="R344" s="62">
        <v>5</v>
      </c>
      <c r="S344" s="62">
        <v>0</v>
      </c>
      <c r="T344" s="62">
        <v>0</v>
      </c>
      <c r="U344" s="62">
        <v>2</v>
      </c>
      <c r="V344" s="62">
        <v>0</v>
      </c>
      <c r="W344" s="62">
        <v>0</v>
      </c>
      <c r="X344" s="62">
        <v>0</v>
      </c>
      <c r="Y344" s="62">
        <v>20</v>
      </c>
      <c r="Z344" s="62">
        <v>0</v>
      </c>
      <c r="AA344" s="62">
        <v>0</v>
      </c>
      <c r="AB344" s="62">
        <v>0</v>
      </c>
      <c r="AC344" s="62">
        <v>0</v>
      </c>
      <c r="AD344" s="62">
        <v>20</v>
      </c>
      <c r="AE344" s="62">
        <v>1</v>
      </c>
      <c r="AF344" s="62">
        <v>0.25</v>
      </c>
      <c r="AG344" s="62">
        <v>0</v>
      </c>
      <c r="AH344" s="62">
        <v>0.25</v>
      </c>
      <c r="AI344" s="62">
        <v>0</v>
      </c>
      <c r="AJ344" s="62">
        <v>0</v>
      </c>
      <c r="AK344" s="62">
        <v>0</v>
      </c>
      <c r="AL344" s="62">
        <v>0</v>
      </c>
      <c r="AM344" s="62">
        <v>0</v>
      </c>
      <c r="AN344" s="62">
        <v>0</v>
      </c>
      <c r="AO344" s="62">
        <v>0</v>
      </c>
      <c r="AP344" s="62">
        <v>0</v>
      </c>
      <c r="AQ344" s="62">
        <v>0</v>
      </c>
      <c r="AR344" s="62">
        <v>0</v>
      </c>
      <c r="AS344" s="62">
        <v>0</v>
      </c>
      <c r="AT344" s="62">
        <v>0</v>
      </c>
      <c r="AU344" s="62">
        <v>0</v>
      </c>
      <c r="AV344" s="62">
        <v>0</v>
      </c>
      <c r="AW344" s="62">
        <v>4</v>
      </c>
      <c r="AX344" s="62">
        <v>0</v>
      </c>
      <c r="AY344" s="62">
        <v>0</v>
      </c>
      <c r="AZ344" s="62">
        <v>0</v>
      </c>
      <c r="BA344" s="62">
        <v>0</v>
      </c>
      <c r="BB344" s="62">
        <v>0</v>
      </c>
      <c r="BC344" s="62">
        <v>0</v>
      </c>
      <c r="BD344" s="62">
        <v>0</v>
      </c>
      <c r="BE344" s="62">
        <v>0</v>
      </c>
      <c r="BF344" s="62">
        <v>0</v>
      </c>
      <c r="BG344" s="62">
        <v>0</v>
      </c>
      <c r="BH344" s="62">
        <v>0</v>
      </c>
      <c r="BI344" s="62">
        <v>0</v>
      </c>
      <c r="BJ344" s="62">
        <v>0</v>
      </c>
      <c r="BK344" s="62">
        <v>0</v>
      </c>
      <c r="BL344" s="62">
        <v>0</v>
      </c>
      <c r="BM344" s="62">
        <v>0</v>
      </c>
      <c r="BN344" s="62">
        <v>0.5</v>
      </c>
      <c r="BO344" s="62">
        <v>0</v>
      </c>
      <c r="BP344" s="62">
        <v>8</v>
      </c>
      <c r="BQ344" s="62">
        <v>0</v>
      </c>
      <c r="BR344" s="62">
        <v>0</v>
      </c>
      <c r="BS344" s="62">
        <v>0</v>
      </c>
      <c r="BT344" s="62">
        <v>0</v>
      </c>
      <c r="BU344" s="62">
        <v>5</v>
      </c>
      <c r="BV344" s="62">
        <v>0</v>
      </c>
      <c r="BW344" s="62">
        <v>0</v>
      </c>
      <c r="BX344" s="62">
        <v>0</v>
      </c>
      <c r="BY344" s="62">
        <v>0</v>
      </c>
      <c r="BZ344" s="62">
        <v>0</v>
      </c>
      <c r="CA344" s="62">
        <v>0</v>
      </c>
      <c r="CB344" s="62">
        <v>0</v>
      </c>
      <c r="CC344" s="62">
        <v>0</v>
      </c>
      <c r="CD344" s="62">
        <v>0</v>
      </c>
      <c r="CE344" s="62">
        <v>0</v>
      </c>
      <c r="CF344" s="62">
        <v>0</v>
      </c>
      <c r="CG344" s="62">
        <v>0</v>
      </c>
      <c r="CH344" s="62">
        <v>0</v>
      </c>
      <c r="CI344" s="62">
        <v>0</v>
      </c>
      <c r="CJ344" s="62">
        <v>0</v>
      </c>
      <c r="CK344" s="62">
        <v>0</v>
      </c>
      <c r="CL344" s="62">
        <v>0</v>
      </c>
      <c r="CM344" s="62">
        <v>0</v>
      </c>
      <c r="CN344" s="62">
        <v>0</v>
      </c>
      <c r="CO344" s="62">
        <v>0</v>
      </c>
      <c r="CP344" s="62">
        <v>0</v>
      </c>
      <c r="CQ344" s="62">
        <v>0</v>
      </c>
      <c r="CR344" s="62">
        <v>0</v>
      </c>
      <c r="CS344" s="62">
        <v>0.25</v>
      </c>
      <c r="CT344" s="62">
        <v>0</v>
      </c>
      <c r="CU344" s="62">
        <v>0</v>
      </c>
      <c r="CV344" s="62">
        <v>60</v>
      </c>
      <c r="CW344" s="62">
        <f t="shared" si="6"/>
        <v>61.25</v>
      </c>
      <c r="CX344" s="88">
        <f t="shared" si="5"/>
        <v>100.25</v>
      </c>
      <c r="CY344" s="92">
        <f t="shared" si="3"/>
        <v>101.5</v>
      </c>
      <c r="CZ344" s="62">
        <v>2</v>
      </c>
    </row>
    <row r="345" spans="1:106" s="57" customFormat="1" ht="15" customHeight="1" x14ac:dyDescent="0.3">
      <c r="A345" s="57" t="s">
        <v>1811</v>
      </c>
      <c r="B345" s="57" t="s">
        <v>1820</v>
      </c>
      <c r="C345" s="57" t="s">
        <v>1820</v>
      </c>
      <c r="D345" s="57">
        <v>2021</v>
      </c>
      <c r="E345" s="85">
        <v>44368</v>
      </c>
      <c r="F345" s="62" t="s">
        <v>137</v>
      </c>
      <c r="G345" s="62" t="s">
        <v>83</v>
      </c>
      <c r="H345" s="63" t="s">
        <v>27</v>
      </c>
      <c r="I345" s="63" t="s">
        <v>27</v>
      </c>
      <c r="J345" s="63" t="s">
        <v>26</v>
      </c>
      <c r="K345" s="63" t="s">
        <v>27</v>
      </c>
      <c r="L345" s="63" t="s">
        <v>26</v>
      </c>
      <c r="M345" s="62">
        <v>0.5</v>
      </c>
      <c r="N345" s="62">
        <v>0.25</v>
      </c>
      <c r="O345" s="62">
        <v>0</v>
      </c>
      <c r="P345" s="62">
        <v>0.25</v>
      </c>
      <c r="Q345" s="62">
        <v>25</v>
      </c>
      <c r="R345" s="62">
        <v>3</v>
      </c>
      <c r="S345" s="62">
        <v>0</v>
      </c>
      <c r="T345" s="62">
        <v>0</v>
      </c>
      <c r="U345" s="62">
        <v>0</v>
      </c>
      <c r="V345" s="62">
        <v>0.5</v>
      </c>
      <c r="W345" s="62">
        <v>0</v>
      </c>
      <c r="X345" s="62">
        <v>0</v>
      </c>
      <c r="Y345" s="62">
        <v>18</v>
      </c>
      <c r="Z345" s="62">
        <v>0</v>
      </c>
      <c r="AA345" s="62">
        <v>0</v>
      </c>
      <c r="AB345" s="62">
        <v>0</v>
      </c>
      <c r="AC345" s="62">
        <v>25</v>
      </c>
      <c r="AD345" s="62">
        <v>8</v>
      </c>
      <c r="AE345" s="62">
        <v>1</v>
      </c>
      <c r="AF345" s="62">
        <v>0.25</v>
      </c>
      <c r="AG345" s="62">
        <v>0</v>
      </c>
      <c r="AH345" s="62">
        <v>0</v>
      </c>
      <c r="AI345" s="62">
        <v>0</v>
      </c>
      <c r="AJ345" s="62">
        <v>0</v>
      </c>
      <c r="AK345" s="62">
        <v>0</v>
      </c>
      <c r="AL345" s="62">
        <v>0</v>
      </c>
      <c r="AM345" s="62">
        <v>0</v>
      </c>
      <c r="AN345" s="62">
        <v>0</v>
      </c>
      <c r="AO345" s="62">
        <v>0</v>
      </c>
      <c r="AP345" s="62">
        <v>0</v>
      </c>
      <c r="AQ345" s="62">
        <v>0</v>
      </c>
      <c r="AR345" s="62">
        <v>0</v>
      </c>
      <c r="AS345" s="62">
        <v>0</v>
      </c>
      <c r="AT345" s="62">
        <v>0</v>
      </c>
      <c r="AU345" s="62">
        <v>0</v>
      </c>
      <c r="AV345" s="62">
        <v>0</v>
      </c>
      <c r="AW345" s="62">
        <v>0</v>
      </c>
      <c r="AX345" s="62">
        <v>0</v>
      </c>
      <c r="AY345" s="62">
        <v>3</v>
      </c>
      <c r="AZ345" s="62">
        <v>0</v>
      </c>
      <c r="BA345" s="62">
        <v>0.25</v>
      </c>
      <c r="BB345" s="62">
        <v>0</v>
      </c>
      <c r="BC345" s="62">
        <v>0</v>
      </c>
      <c r="BD345" s="62">
        <v>0</v>
      </c>
      <c r="BE345" s="62">
        <v>0.25</v>
      </c>
      <c r="BF345" s="62">
        <v>0</v>
      </c>
      <c r="BG345" s="62">
        <v>0</v>
      </c>
      <c r="BH345" s="62">
        <v>0</v>
      </c>
      <c r="BI345" s="62">
        <v>0</v>
      </c>
      <c r="BJ345" s="62">
        <v>0.25</v>
      </c>
      <c r="BK345" s="62">
        <v>0</v>
      </c>
      <c r="BL345" s="62">
        <v>0</v>
      </c>
      <c r="BM345" s="62">
        <v>0</v>
      </c>
      <c r="BN345" s="62">
        <v>0.5</v>
      </c>
      <c r="BO345" s="62">
        <v>0</v>
      </c>
      <c r="BP345" s="62">
        <v>6</v>
      </c>
      <c r="BQ345" s="62">
        <v>0</v>
      </c>
      <c r="BR345" s="62">
        <v>0</v>
      </c>
      <c r="BS345" s="62">
        <v>0</v>
      </c>
      <c r="BT345" s="62">
        <v>0.25</v>
      </c>
      <c r="BU345" s="62">
        <v>8</v>
      </c>
      <c r="BV345" s="62">
        <v>0</v>
      </c>
      <c r="BW345" s="62">
        <v>0</v>
      </c>
      <c r="BX345" s="62">
        <v>0</v>
      </c>
      <c r="BY345" s="62">
        <v>0</v>
      </c>
      <c r="BZ345" s="62">
        <v>0</v>
      </c>
      <c r="CA345" s="62">
        <v>0</v>
      </c>
      <c r="CB345" s="62">
        <v>0</v>
      </c>
      <c r="CC345" s="62">
        <v>0</v>
      </c>
      <c r="CD345" s="62">
        <v>0</v>
      </c>
      <c r="CE345" s="62">
        <v>0</v>
      </c>
      <c r="CF345" s="62">
        <v>0</v>
      </c>
      <c r="CG345" s="62">
        <v>0.5</v>
      </c>
      <c r="CH345" s="62">
        <v>0</v>
      </c>
      <c r="CI345" s="62">
        <v>0</v>
      </c>
      <c r="CJ345" s="62">
        <v>0</v>
      </c>
      <c r="CK345" s="62">
        <v>0</v>
      </c>
      <c r="CL345" s="62">
        <v>0</v>
      </c>
      <c r="CM345" s="62">
        <v>0</v>
      </c>
      <c r="CN345" s="62">
        <v>0</v>
      </c>
      <c r="CO345" s="62">
        <v>0</v>
      </c>
      <c r="CP345" s="62">
        <v>0</v>
      </c>
      <c r="CQ345" s="62">
        <v>0.5</v>
      </c>
      <c r="CR345" s="62">
        <v>0</v>
      </c>
      <c r="CS345" s="62">
        <v>0.25</v>
      </c>
      <c r="CT345" s="62">
        <v>0</v>
      </c>
      <c r="CU345" s="62">
        <v>0</v>
      </c>
      <c r="CV345" s="62">
        <v>73</v>
      </c>
      <c r="CW345" s="62">
        <f t="shared" si="6"/>
        <v>72.5</v>
      </c>
      <c r="CX345" s="88">
        <f t="shared" si="5"/>
        <v>102</v>
      </c>
      <c r="CY345" s="92">
        <f t="shared" si="3"/>
        <v>101.5</v>
      </c>
      <c r="CZ345" s="62">
        <v>6</v>
      </c>
    </row>
    <row r="346" spans="1:106" s="57" customFormat="1" ht="15" customHeight="1" x14ac:dyDescent="0.3">
      <c r="A346" s="57" t="s">
        <v>1811</v>
      </c>
      <c r="B346" s="57" t="s">
        <v>1820</v>
      </c>
      <c r="C346" s="57" t="s">
        <v>1820</v>
      </c>
      <c r="D346" s="57">
        <v>2021</v>
      </c>
      <c r="E346" s="85">
        <v>44368</v>
      </c>
      <c r="F346" s="62" t="s">
        <v>137</v>
      </c>
      <c r="G346" s="62" t="s">
        <v>86</v>
      </c>
      <c r="H346" s="63" t="s">
        <v>22</v>
      </c>
      <c r="I346" s="63" t="s">
        <v>22</v>
      </c>
      <c r="J346" s="63" t="s">
        <v>21</v>
      </c>
      <c r="K346" s="63" t="s">
        <v>22</v>
      </c>
      <c r="L346" s="63" t="s">
        <v>21</v>
      </c>
      <c r="M346" s="62">
        <v>0.25</v>
      </c>
      <c r="N346" s="62">
        <v>0</v>
      </c>
      <c r="O346" s="62">
        <v>0</v>
      </c>
      <c r="P346" s="62">
        <v>0</v>
      </c>
      <c r="Q346" s="62">
        <v>38</v>
      </c>
      <c r="R346" s="62">
        <v>0.25</v>
      </c>
      <c r="S346" s="62">
        <v>0</v>
      </c>
      <c r="T346" s="62">
        <v>0</v>
      </c>
      <c r="U346" s="62">
        <v>0.5</v>
      </c>
      <c r="V346" s="62">
        <v>0.25</v>
      </c>
      <c r="W346" s="62">
        <v>0</v>
      </c>
      <c r="X346" s="62">
        <v>0</v>
      </c>
      <c r="Y346" s="62">
        <v>14</v>
      </c>
      <c r="Z346" s="62">
        <v>0</v>
      </c>
      <c r="AA346" s="62">
        <v>0</v>
      </c>
      <c r="AB346" s="62">
        <v>0</v>
      </c>
      <c r="AC346" s="62">
        <v>2</v>
      </c>
      <c r="AD346" s="62">
        <v>2</v>
      </c>
      <c r="AE346" s="62">
        <v>0</v>
      </c>
      <c r="AF346" s="62">
        <v>0</v>
      </c>
      <c r="AG346" s="62">
        <v>0</v>
      </c>
      <c r="AH346" s="62">
        <v>0.5</v>
      </c>
      <c r="AI346" s="62">
        <v>0</v>
      </c>
      <c r="AJ346" s="62">
        <v>0.25</v>
      </c>
      <c r="AK346" s="62">
        <v>0</v>
      </c>
      <c r="AL346" s="62">
        <v>0</v>
      </c>
      <c r="AM346" s="62">
        <v>0</v>
      </c>
      <c r="AN346" s="62">
        <v>0</v>
      </c>
      <c r="AO346" s="62">
        <v>0</v>
      </c>
      <c r="AP346" s="62">
        <v>0.25</v>
      </c>
      <c r="AQ346" s="62">
        <v>0</v>
      </c>
      <c r="AR346" s="62">
        <v>0</v>
      </c>
      <c r="AS346" s="62">
        <v>0</v>
      </c>
      <c r="AT346" s="62">
        <v>0</v>
      </c>
      <c r="AU346" s="62">
        <v>0</v>
      </c>
      <c r="AV346" s="62">
        <v>0</v>
      </c>
      <c r="AW346" s="62">
        <v>0</v>
      </c>
      <c r="AX346" s="62">
        <v>0</v>
      </c>
      <c r="AY346" s="62">
        <v>0</v>
      </c>
      <c r="AZ346" s="62">
        <v>0</v>
      </c>
      <c r="BA346" s="62">
        <v>3</v>
      </c>
      <c r="BB346" s="62">
        <v>0</v>
      </c>
      <c r="BC346" s="62">
        <v>0</v>
      </c>
      <c r="BD346" s="62">
        <v>0</v>
      </c>
      <c r="BE346" s="62">
        <v>0.5</v>
      </c>
      <c r="BF346" s="62">
        <v>0</v>
      </c>
      <c r="BG346" s="62">
        <v>0</v>
      </c>
      <c r="BH346" s="62">
        <v>0</v>
      </c>
      <c r="BI346" s="62">
        <v>0</v>
      </c>
      <c r="BJ346" s="62">
        <v>0</v>
      </c>
      <c r="BK346" s="62">
        <v>0</v>
      </c>
      <c r="BL346" s="62">
        <v>0</v>
      </c>
      <c r="BM346" s="62">
        <v>0</v>
      </c>
      <c r="BN346" s="62">
        <v>0.5</v>
      </c>
      <c r="BO346" s="62">
        <v>0</v>
      </c>
      <c r="BP346" s="62">
        <v>13</v>
      </c>
      <c r="BQ346" s="62">
        <v>0</v>
      </c>
      <c r="BR346" s="62">
        <v>0</v>
      </c>
      <c r="BS346" s="62">
        <v>0</v>
      </c>
      <c r="BT346" s="62">
        <v>0</v>
      </c>
      <c r="BU346" s="62">
        <v>20</v>
      </c>
      <c r="BV346" s="62">
        <v>0</v>
      </c>
      <c r="BW346" s="62">
        <v>0</v>
      </c>
      <c r="BX346" s="62">
        <v>0</v>
      </c>
      <c r="BY346" s="62">
        <v>0</v>
      </c>
      <c r="BZ346" s="62">
        <v>0</v>
      </c>
      <c r="CA346" s="62">
        <v>0</v>
      </c>
      <c r="CB346" s="62">
        <v>0</v>
      </c>
      <c r="CC346" s="62">
        <v>0</v>
      </c>
      <c r="CD346" s="62">
        <v>0</v>
      </c>
      <c r="CE346" s="62">
        <v>0</v>
      </c>
      <c r="CF346" s="62">
        <v>0</v>
      </c>
      <c r="CG346" s="62">
        <v>0</v>
      </c>
      <c r="CH346" s="62">
        <v>0</v>
      </c>
      <c r="CI346" s="62">
        <v>0</v>
      </c>
      <c r="CJ346" s="62">
        <v>0</v>
      </c>
      <c r="CK346" s="62">
        <v>0</v>
      </c>
      <c r="CL346" s="62">
        <v>0</v>
      </c>
      <c r="CM346" s="62">
        <v>0</v>
      </c>
      <c r="CN346" s="62">
        <v>0</v>
      </c>
      <c r="CO346" s="62">
        <v>0</v>
      </c>
      <c r="CP346" s="62">
        <v>0</v>
      </c>
      <c r="CQ346" s="62">
        <v>1</v>
      </c>
      <c r="CR346" s="62">
        <v>0</v>
      </c>
      <c r="CS346" s="62">
        <v>0</v>
      </c>
      <c r="CT346" s="62">
        <v>0</v>
      </c>
      <c r="CU346" s="62">
        <v>0</v>
      </c>
      <c r="CV346" s="62">
        <v>62</v>
      </c>
      <c r="CW346" s="62">
        <f t="shared" si="6"/>
        <v>57.75</v>
      </c>
      <c r="CX346" s="88">
        <f t="shared" si="5"/>
        <v>100.5</v>
      </c>
      <c r="CY346" s="92">
        <f t="shared" si="3"/>
        <v>96.25</v>
      </c>
      <c r="CZ346" s="62">
        <v>2</v>
      </c>
    </row>
    <row r="347" spans="1:106" s="57" customFormat="1" ht="15" customHeight="1" x14ac:dyDescent="0.3">
      <c r="A347" s="57" t="s">
        <v>1811</v>
      </c>
      <c r="B347" s="57" t="s">
        <v>1814</v>
      </c>
      <c r="C347" s="57" t="s">
        <v>1814</v>
      </c>
      <c r="D347" s="57">
        <v>2021</v>
      </c>
      <c r="E347" s="85">
        <v>44368</v>
      </c>
      <c r="F347" s="62" t="s">
        <v>137</v>
      </c>
      <c r="G347" s="62" t="s">
        <v>89</v>
      </c>
      <c r="H347" s="63" t="s">
        <v>45</v>
      </c>
      <c r="I347" s="63" t="s">
        <v>45</v>
      </c>
      <c r="J347" s="63" t="s">
        <v>45</v>
      </c>
      <c r="K347" s="63" t="s">
        <v>45</v>
      </c>
      <c r="L347" s="63" t="s">
        <v>45</v>
      </c>
      <c r="M347" s="62">
        <v>0.25</v>
      </c>
      <c r="N347" s="62">
        <v>0</v>
      </c>
      <c r="O347" s="62">
        <v>0.25</v>
      </c>
      <c r="P347" s="62">
        <v>0.25</v>
      </c>
      <c r="Q347" s="62">
        <v>35</v>
      </c>
      <c r="R347" s="62">
        <v>0.5</v>
      </c>
      <c r="S347" s="62">
        <v>0</v>
      </c>
      <c r="T347" s="62">
        <v>0</v>
      </c>
      <c r="U347" s="62">
        <v>0.5</v>
      </c>
      <c r="V347" s="62">
        <v>0</v>
      </c>
      <c r="W347" s="62">
        <v>0</v>
      </c>
      <c r="X347" s="62">
        <v>0</v>
      </c>
      <c r="Y347" s="62">
        <v>24</v>
      </c>
      <c r="Z347" s="62">
        <v>0</v>
      </c>
      <c r="AA347" s="62">
        <v>0</v>
      </c>
      <c r="AB347" s="62">
        <v>0</v>
      </c>
      <c r="AC347" s="62">
        <v>2</v>
      </c>
      <c r="AD347" s="62">
        <v>7</v>
      </c>
      <c r="AE347" s="62">
        <v>0</v>
      </c>
      <c r="AF347" s="62">
        <v>0</v>
      </c>
      <c r="AG347" s="62">
        <v>0</v>
      </c>
      <c r="AH347" s="62">
        <v>0</v>
      </c>
      <c r="AI347" s="62">
        <v>0</v>
      </c>
      <c r="AJ347" s="62">
        <v>0</v>
      </c>
      <c r="AK347" s="62">
        <v>0</v>
      </c>
      <c r="AL347" s="62">
        <v>0</v>
      </c>
      <c r="AM347" s="62">
        <v>0</v>
      </c>
      <c r="AN347" s="62">
        <v>0</v>
      </c>
      <c r="AO347" s="62">
        <v>0</v>
      </c>
      <c r="AP347" s="62">
        <v>0</v>
      </c>
      <c r="AQ347" s="62">
        <v>0</v>
      </c>
      <c r="AR347" s="62">
        <v>0</v>
      </c>
      <c r="AS347" s="62">
        <v>0</v>
      </c>
      <c r="AT347" s="62">
        <v>0</v>
      </c>
      <c r="AU347" s="62">
        <v>0</v>
      </c>
      <c r="AV347" s="62">
        <v>0</v>
      </c>
      <c r="AW347" s="62">
        <v>4</v>
      </c>
      <c r="AX347" s="62">
        <v>0</v>
      </c>
      <c r="AY347" s="62">
        <v>0</v>
      </c>
      <c r="AZ347" s="62">
        <v>0</v>
      </c>
      <c r="BA347" s="62">
        <v>0.25</v>
      </c>
      <c r="BB347" s="62">
        <v>0</v>
      </c>
      <c r="BC347" s="62">
        <v>0</v>
      </c>
      <c r="BD347" s="62">
        <v>0</v>
      </c>
      <c r="BE347" s="62">
        <v>0</v>
      </c>
      <c r="BF347" s="62">
        <v>0</v>
      </c>
      <c r="BG347" s="62">
        <v>0</v>
      </c>
      <c r="BH347" s="62">
        <v>0</v>
      </c>
      <c r="BI347" s="62">
        <v>0</v>
      </c>
      <c r="BJ347" s="62">
        <v>0</v>
      </c>
      <c r="BK347" s="62">
        <v>0</v>
      </c>
      <c r="BL347" s="62">
        <v>0</v>
      </c>
      <c r="BM347" s="62">
        <v>0</v>
      </c>
      <c r="BN347" s="62">
        <v>0</v>
      </c>
      <c r="BO347" s="62">
        <v>0</v>
      </c>
      <c r="BP347" s="62">
        <v>12</v>
      </c>
      <c r="BQ347" s="62">
        <v>0</v>
      </c>
      <c r="BR347" s="62">
        <v>0</v>
      </c>
      <c r="BS347" s="62">
        <v>0</v>
      </c>
      <c r="BT347" s="62">
        <v>0</v>
      </c>
      <c r="BU347" s="62">
        <v>5</v>
      </c>
      <c r="BV347" s="62">
        <v>0</v>
      </c>
      <c r="BW347" s="62">
        <v>0</v>
      </c>
      <c r="BX347" s="62">
        <v>0</v>
      </c>
      <c r="BY347" s="62">
        <v>0</v>
      </c>
      <c r="BZ347" s="62">
        <v>4</v>
      </c>
      <c r="CA347" s="62">
        <v>0</v>
      </c>
      <c r="CB347" s="62">
        <v>0</v>
      </c>
      <c r="CC347" s="62">
        <v>0</v>
      </c>
      <c r="CD347" s="62">
        <v>0</v>
      </c>
      <c r="CE347" s="62">
        <v>0</v>
      </c>
      <c r="CF347" s="62">
        <v>0</v>
      </c>
      <c r="CG347" s="62">
        <v>0</v>
      </c>
      <c r="CH347" s="62">
        <v>0</v>
      </c>
      <c r="CI347" s="62">
        <v>0</v>
      </c>
      <c r="CJ347" s="62">
        <v>0</v>
      </c>
      <c r="CK347" s="62">
        <v>0</v>
      </c>
      <c r="CL347" s="62">
        <v>0</v>
      </c>
      <c r="CM347" s="62">
        <v>0</v>
      </c>
      <c r="CN347" s="62">
        <v>0</v>
      </c>
      <c r="CO347" s="62">
        <v>0</v>
      </c>
      <c r="CP347" s="62">
        <v>0</v>
      </c>
      <c r="CQ347" s="62">
        <v>1.5</v>
      </c>
      <c r="CR347" s="62">
        <v>0</v>
      </c>
      <c r="CS347" s="62">
        <v>0</v>
      </c>
      <c r="CT347" s="62">
        <v>0</v>
      </c>
      <c r="CU347" s="62">
        <v>0.5</v>
      </c>
      <c r="CV347" s="62">
        <v>60</v>
      </c>
      <c r="CW347" s="62">
        <f>SUM(S347:CU347)</f>
        <v>60.75</v>
      </c>
      <c r="CX347" s="88">
        <f t="shared" si="5"/>
        <v>96.25</v>
      </c>
      <c r="CY347" s="92">
        <f t="shared" ref="CY347:CY361" si="7">CW347+M347+N347+O347+P347+Q347+R347</f>
        <v>97</v>
      </c>
      <c r="CZ347" s="62">
        <v>0</v>
      </c>
      <c r="DB347" s="57" t="s">
        <v>1849</v>
      </c>
    </row>
    <row r="348" spans="1:106" s="57" customFormat="1" ht="15" customHeight="1" x14ac:dyDescent="0.3">
      <c r="A348" s="57" t="s">
        <v>1811</v>
      </c>
      <c r="B348" s="57" t="s">
        <v>1837</v>
      </c>
      <c r="C348" s="57" t="s">
        <v>1816</v>
      </c>
      <c r="D348" s="57">
        <v>2021</v>
      </c>
      <c r="E348" s="85">
        <v>44364</v>
      </c>
      <c r="F348" s="62" t="s">
        <v>137</v>
      </c>
      <c r="G348" s="62" t="s">
        <v>92</v>
      </c>
      <c r="H348" s="63" t="s">
        <v>35</v>
      </c>
      <c r="I348" s="63" t="s">
        <v>31</v>
      </c>
      <c r="J348" s="63" t="s">
        <v>31</v>
      </c>
      <c r="K348" s="63" t="s">
        <v>31</v>
      </c>
      <c r="L348" s="63" t="s">
        <v>31</v>
      </c>
      <c r="M348" s="62">
        <v>1</v>
      </c>
      <c r="N348" s="62">
        <v>0.5</v>
      </c>
      <c r="O348" s="62">
        <v>2</v>
      </c>
      <c r="P348" s="62">
        <v>0.25</v>
      </c>
      <c r="Q348" s="62">
        <v>25</v>
      </c>
      <c r="R348" s="62">
        <v>4</v>
      </c>
      <c r="S348" s="62">
        <v>0</v>
      </c>
      <c r="T348" s="62">
        <v>0</v>
      </c>
      <c r="U348" s="62">
        <v>1</v>
      </c>
      <c r="V348" s="62">
        <v>0.25</v>
      </c>
      <c r="W348" s="62">
        <v>0</v>
      </c>
      <c r="X348" s="62">
        <v>0</v>
      </c>
      <c r="Y348" s="62">
        <v>45</v>
      </c>
      <c r="Z348" s="62">
        <v>0</v>
      </c>
      <c r="AA348" s="62">
        <v>0</v>
      </c>
      <c r="AB348" s="62">
        <v>0</v>
      </c>
      <c r="AC348" s="62">
        <v>1</v>
      </c>
      <c r="AD348" s="62">
        <v>6</v>
      </c>
      <c r="AE348" s="62">
        <v>2</v>
      </c>
      <c r="AF348" s="62">
        <v>1</v>
      </c>
      <c r="AG348" s="62">
        <v>0.25</v>
      </c>
      <c r="AH348" s="62">
        <v>0</v>
      </c>
      <c r="AI348" s="62">
        <v>0</v>
      </c>
      <c r="AJ348" s="62">
        <v>0.25</v>
      </c>
      <c r="AK348" s="62">
        <v>0</v>
      </c>
      <c r="AL348" s="62">
        <v>0</v>
      </c>
      <c r="AM348" s="62">
        <v>0</v>
      </c>
      <c r="AN348" s="62">
        <v>0</v>
      </c>
      <c r="AO348" s="62">
        <v>0</v>
      </c>
      <c r="AP348" s="62">
        <v>0</v>
      </c>
      <c r="AQ348" s="62">
        <v>0</v>
      </c>
      <c r="AR348" s="62">
        <v>0</v>
      </c>
      <c r="AS348" s="62">
        <v>0</v>
      </c>
      <c r="AT348" s="62">
        <v>0</v>
      </c>
      <c r="AU348" s="62">
        <v>0</v>
      </c>
      <c r="AV348" s="62">
        <v>0</v>
      </c>
      <c r="AW348" s="62">
        <v>0</v>
      </c>
      <c r="AX348" s="62">
        <v>0</v>
      </c>
      <c r="AY348" s="62">
        <v>0</v>
      </c>
      <c r="AZ348" s="62">
        <v>0</v>
      </c>
      <c r="BA348" s="62">
        <v>0.25</v>
      </c>
      <c r="BB348" s="62">
        <v>0</v>
      </c>
      <c r="BC348" s="62">
        <v>0</v>
      </c>
      <c r="BD348" s="62">
        <v>0</v>
      </c>
      <c r="BE348" s="62">
        <v>0</v>
      </c>
      <c r="BF348" s="62">
        <v>0</v>
      </c>
      <c r="BG348" s="62">
        <v>0</v>
      </c>
      <c r="BH348" s="62">
        <v>0</v>
      </c>
      <c r="BI348" s="62">
        <v>0</v>
      </c>
      <c r="BJ348" s="62">
        <v>0</v>
      </c>
      <c r="BK348" s="62">
        <v>0</v>
      </c>
      <c r="BL348" s="62">
        <v>0</v>
      </c>
      <c r="BM348" s="62">
        <v>0</v>
      </c>
      <c r="BN348" s="62">
        <v>1</v>
      </c>
      <c r="BO348" s="62">
        <v>0</v>
      </c>
      <c r="BP348" s="62">
        <v>3</v>
      </c>
      <c r="BQ348" s="62">
        <v>0</v>
      </c>
      <c r="BR348" s="62">
        <v>0</v>
      </c>
      <c r="BS348" s="62">
        <v>0</v>
      </c>
      <c r="BT348" s="62">
        <v>0</v>
      </c>
      <c r="BU348" s="62">
        <v>2</v>
      </c>
      <c r="BV348" s="62">
        <v>0</v>
      </c>
      <c r="BW348" s="62">
        <v>0</v>
      </c>
      <c r="BX348" s="62">
        <v>1</v>
      </c>
      <c r="BY348" s="62">
        <v>0</v>
      </c>
      <c r="BZ348" s="62">
        <v>0</v>
      </c>
      <c r="CA348" s="62">
        <v>0</v>
      </c>
      <c r="CB348" s="62">
        <v>0</v>
      </c>
      <c r="CC348" s="62">
        <v>0</v>
      </c>
      <c r="CD348" s="62">
        <v>0</v>
      </c>
      <c r="CE348" s="62">
        <v>0</v>
      </c>
      <c r="CF348" s="62">
        <v>0</v>
      </c>
      <c r="CG348" s="62">
        <v>1</v>
      </c>
      <c r="CH348" s="62">
        <v>0</v>
      </c>
      <c r="CI348" s="62">
        <v>0</v>
      </c>
      <c r="CJ348" s="62">
        <v>0</v>
      </c>
      <c r="CK348" s="62">
        <v>0</v>
      </c>
      <c r="CL348" s="62">
        <v>0</v>
      </c>
      <c r="CM348" s="62">
        <v>0</v>
      </c>
      <c r="CN348" s="62">
        <v>0</v>
      </c>
      <c r="CO348" s="62">
        <v>0</v>
      </c>
      <c r="CP348" s="62">
        <v>0</v>
      </c>
      <c r="CQ348" s="62">
        <v>0.25</v>
      </c>
      <c r="CR348" s="62">
        <v>0</v>
      </c>
      <c r="CS348" s="62">
        <v>0.25</v>
      </c>
      <c r="CT348" s="62">
        <v>0</v>
      </c>
      <c r="CU348" s="62">
        <v>0</v>
      </c>
      <c r="CV348" s="62">
        <v>69</v>
      </c>
      <c r="CW348" s="62">
        <f t="shared" ref="CW348:CW361" si="8">SUM(S348:CU348)</f>
        <v>65.5</v>
      </c>
      <c r="CX348" s="88">
        <f t="shared" si="5"/>
        <v>101.75</v>
      </c>
      <c r="CY348" s="92">
        <f t="shared" si="7"/>
        <v>98.25</v>
      </c>
      <c r="CZ348" s="62">
        <v>4</v>
      </c>
    </row>
    <row r="349" spans="1:106" s="57" customFormat="1" ht="15" customHeight="1" x14ac:dyDescent="0.3">
      <c r="A349" s="57" t="s">
        <v>1811</v>
      </c>
      <c r="B349" s="57" t="s">
        <v>1837</v>
      </c>
      <c r="C349" s="57" t="s">
        <v>1816</v>
      </c>
      <c r="D349" s="57">
        <v>2021</v>
      </c>
      <c r="E349" s="85">
        <v>44364</v>
      </c>
      <c r="F349" s="62" t="s">
        <v>137</v>
      </c>
      <c r="G349" s="62" t="s">
        <v>95</v>
      </c>
      <c r="H349" s="63" t="s">
        <v>45</v>
      </c>
      <c r="I349" s="63" t="s">
        <v>45</v>
      </c>
      <c r="J349" s="63" t="s">
        <v>45</v>
      </c>
      <c r="K349" s="63" t="s">
        <v>45</v>
      </c>
      <c r="L349" s="63" t="s">
        <v>45</v>
      </c>
      <c r="M349" s="62">
        <v>0.25</v>
      </c>
      <c r="N349" s="62">
        <v>0</v>
      </c>
      <c r="O349" s="62">
        <v>0</v>
      </c>
      <c r="P349" s="62">
        <v>0.25</v>
      </c>
      <c r="Q349" s="62">
        <v>45</v>
      </c>
      <c r="R349" s="62">
        <v>0.25</v>
      </c>
      <c r="S349" s="62">
        <v>0</v>
      </c>
      <c r="T349" s="62">
        <v>0</v>
      </c>
      <c r="U349" s="62">
        <v>2</v>
      </c>
      <c r="V349" s="62">
        <v>0.25</v>
      </c>
      <c r="W349" s="62">
        <v>0</v>
      </c>
      <c r="X349" s="62">
        <v>0</v>
      </c>
      <c r="Y349" s="62">
        <v>20</v>
      </c>
      <c r="Z349" s="62">
        <v>0</v>
      </c>
      <c r="AA349" s="62">
        <v>0</v>
      </c>
      <c r="AB349" s="62">
        <v>0</v>
      </c>
      <c r="AC349" s="62">
        <v>0.5</v>
      </c>
      <c r="AD349" s="62">
        <v>10</v>
      </c>
      <c r="AE349" s="62">
        <v>0</v>
      </c>
      <c r="AF349" s="62">
        <v>0.25</v>
      </c>
      <c r="AG349" s="62">
        <v>0</v>
      </c>
      <c r="AH349" s="62">
        <v>0</v>
      </c>
      <c r="AI349" s="62">
        <v>0</v>
      </c>
      <c r="AJ349" s="62">
        <v>0.25</v>
      </c>
      <c r="AK349" s="62">
        <v>0</v>
      </c>
      <c r="AL349" s="62">
        <v>0</v>
      </c>
      <c r="AM349" s="62">
        <v>0</v>
      </c>
      <c r="AN349" s="62">
        <v>0</v>
      </c>
      <c r="AO349" s="62">
        <v>0</v>
      </c>
      <c r="AP349" s="62">
        <v>0.25</v>
      </c>
      <c r="AQ349" s="62">
        <v>0</v>
      </c>
      <c r="AR349" s="62">
        <v>0</v>
      </c>
      <c r="AS349" s="62">
        <v>0</v>
      </c>
      <c r="AT349" s="62">
        <v>0</v>
      </c>
      <c r="AU349" s="62">
        <v>0.25</v>
      </c>
      <c r="AV349" s="62">
        <v>0</v>
      </c>
      <c r="AW349" s="62">
        <v>6</v>
      </c>
      <c r="AX349" s="62">
        <v>0</v>
      </c>
      <c r="AY349" s="62">
        <v>0</v>
      </c>
      <c r="AZ349" s="62">
        <v>0</v>
      </c>
      <c r="BA349" s="62">
        <v>0.25</v>
      </c>
      <c r="BB349" s="62">
        <v>0</v>
      </c>
      <c r="BC349" s="62">
        <v>0</v>
      </c>
      <c r="BD349" s="62">
        <v>0</v>
      </c>
      <c r="BE349" s="62">
        <v>0.25</v>
      </c>
      <c r="BF349" s="62">
        <v>0</v>
      </c>
      <c r="BG349" s="62">
        <v>0</v>
      </c>
      <c r="BH349" s="62">
        <v>0</v>
      </c>
      <c r="BI349" s="62">
        <v>0</v>
      </c>
      <c r="BJ349" s="62">
        <v>0</v>
      </c>
      <c r="BK349" s="62">
        <v>0</v>
      </c>
      <c r="BL349" s="62">
        <v>0</v>
      </c>
      <c r="BM349" s="62">
        <v>0</v>
      </c>
      <c r="BN349" s="62">
        <v>3</v>
      </c>
      <c r="BO349" s="62">
        <v>0</v>
      </c>
      <c r="BP349" s="62">
        <v>6</v>
      </c>
      <c r="BQ349" s="62">
        <v>0</v>
      </c>
      <c r="BR349" s="62">
        <v>0</v>
      </c>
      <c r="BS349" s="62">
        <v>0</v>
      </c>
      <c r="BT349" s="62">
        <v>0</v>
      </c>
      <c r="BU349" s="62">
        <v>3</v>
      </c>
      <c r="BV349" s="62">
        <v>0</v>
      </c>
      <c r="BW349" s="62">
        <v>0</v>
      </c>
      <c r="BX349" s="62">
        <v>0</v>
      </c>
      <c r="BY349" s="62">
        <v>0</v>
      </c>
      <c r="BZ349" s="62">
        <v>0</v>
      </c>
      <c r="CA349" s="62">
        <v>0</v>
      </c>
      <c r="CB349" s="62">
        <v>0</v>
      </c>
      <c r="CC349" s="62">
        <v>0</v>
      </c>
      <c r="CD349" s="62">
        <v>0</v>
      </c>
      <c r="CE349" s="62">
        <v>0</v>
      </c>
      <c r="CF349" s="62">
        <v>0</v>
      </c>
      <c r="CG349" s="62">
        <v>2</v>
      </c>
      <c r="CH349" s="62">
        <v>0</v>
      </c>
      <c r="CI349" s="62">
        <v>0</v>
      </c>
      <c r="CJ349" s="62">
        <v>0</v>
      </c>
      <c r="CK349" s="62">
        <v>0</v>
      </c>
      <c r="CL349" s="62">
        <v>0</v>
      </c>
      <c r="CM349" s="62">
        <v>0</v>
      </c>
      <c r="CN349" s="62">
        <v>0</v>
      </c>
      <c r="CO349" s="62">
        <v>0</v>
      </c>
      <c r="CP349" s="62">
        <v>0</v>
      </c>
      <c r="CQ349" s="62">
        <v>0.25</v>
      </c>
      <c r="CR349" s="62">
        <v>0</v>
      </c>
      <c r="CS349" s="62">
        <v>0</v>
      </c>
      <c r="CT349" s="62">
        <v>0</v>
      </c>
      <c r="CU349" s="62">
        <v>0</v>
      </c>
      <c r="CV349" s="62">
        <v>55</v>
      </c>
      <c r="CW349" s="62">
        <f t="shared" si="8"/>
        <v>54.5</v>
      </c>
      <c r="CX349" s="88">
        <f t="shared" si="5"/>
        <v>100.75</v>
      </c>
      <c r="CY349" s="92">
        <f t="shared" si="7"/>
        <v>100.25</v>
      </c>
      <c r="CZ349" s="62">
        <v>19</v>
      </c>
    </row>
    <row r="350" spans="1:106" s="57" customFormat="1" ht="15" customHeight="1" x14ac:dyDescent="0.3">
      <c r="A350" s="57" t="s">
        <v>1811</v>
      </c>
      <c r="B350" s="57" t="s">
        <v>1814</v>
      </c>
      <c r="C350" s="57" t="s">
        <v>1814</v>
      </c>
      <c r="D350" s="57">
        <v>2021</v>
      </c>
      <c r="E350" s="85">
        <v>44368</v>
      </c>
      <c r="F350" s="62" t="s">
        <v>137</v>
      </c>
      <c r="G350" s="62" t="s">
        <v>98</v>
      </c>
      <c r="H350" s="63" t="s">
        <v>27</v>
      </c>
      <c r="I350" s="63" t="s">
        <v>27</v>
      </c>
      <c r="J350" s="63" t="s">
        <v>26</v>
      </c>
      <c r="K350" s="63" t="s">
        <v>27</v>
      </c>
      <c r="L350" s="63" t="s">
        <v>26</v>
      </c>
      <c r="M350" s="62">
        <v>0</v>
      </c>
      <c r="N350" s="62">
        <v>0.25</v>
      </c>
      <c r="O350" s="62">
        <v>0</v>
      </c>
      <c r="P350" s="62">
        <v>0.25</v>
      </c>
      <c r="Q350" s="62">
        <v>20</v>
      </c>
      <c r="R350" s="62">
        <v>2</v>
      </c>
      <c r="S350" s="62">
        <v>0</v>
      </c>
      <c r="T350" s="62">
        <v>0</v>
      </c>
      <c r="U350" s="62">
        <v>2</v>
      </c>
      <c r="V350" s="62">
        <v>0</v>
      </c>
      <c r="W350" s="62">
        <v>0</v>
      </c>
      <c r="X350" s="62">
        <v>0</v>
      </c>
      <c r="Y350" s="62">
        <v>28</v>
      </c>
      <c r="Z350" s="62">
        <v>0</v>
      </c>
      <c r="AA350" s="62">
        <v>0</v>
      </c>
      <c r="AB350" s="62">
        <v>0</v>
      </c>
      <c r="AC350" s="62">
        <v>0.25</v>
      </c>
      <c r="AD350" s="62">
        <v>25</v>
      </c>
      <c r="AE350" s="62">
        <v>0</v>
      </c>
      <c r="AF350" s="62">
        <v>0.5</v>
      </c>
      <c r="AG350" s="62">
        <v>0</v>
      </c>
      <c r="AH350" s="62">
        <v>0</v>
      </c>
      <c r="AI350" s="62">
        <v>0</v>
      </c>
      <c r="AJ350" s="62">
        <v>0</v>
      </c>
      <c r="AK350" s="62">
        <v>0</v>
      </c>
      <c r="AL350" s="62">
        <v>0</v>
      </c>
      <c r="AM350" s="62">
        <v>0</v>
      </c>
      <c r="AN350" s="62">
        <v>0</v>
      </c>
      <c r="AO350" s="62">
        <v>0</v>
      </c>
      <c r="AP350" s="62">
        <v>0.25</v>
      </c>
      <c r="AQ350" s="62">
        <v>0</v>
      </c>
      <c r="AR350" s="62">
        <v>0</v>
      </c>
      <c r="AS350" s="62">
        <v>0</v>
      </c>
      <c r="AT350" s="62">
        <v>0</v>
      </c>
      <c r="AU350" s="62">
        <v>0</v>
      </c>
      <c r="AV350" s="62">
        <v>0</v>
      </c>
      <c r="AW350" s="62">
        <v>0.25</v>
      </c>
      <c r="AX350" s="62">
        <v>0</v>
      </c>
      <c r="AY350" s="62">
        <v>0</v>
      </c>
      <c r="AZ350" s="62">
        <v>0</v>
      </c>
      <c r="BA350" s="62">
        <v>0.25</v>
      </c>
      <c r="BB350" s="62">
        <v>0</v>
      </c>
      <c r="BC350" s="62">
        <v>0</v>
      </c>
      <c r="BD350" s="62">
        <v>0</v>
      </c>
      <c r="BE350" s="62">
        <v>0.5</v>
      </c>
      <c r="BF350" s="62">
        <v>0</v>
      </c>
      <c r="BG350" s="62">
        <v>0</v>
      </c>
      <c r="BH350" s="62">
        <v>0</v>
      </c>
      <c r="BI350" s="62">
        <v>0</v>
      </c>
      <c r="BJ350" s="62">
        <v>0.25</v>
      </c>
      <c r="BK350" s="62">
        <v>0</v>
      </c>
      <c r="BL350" s="62">
        <v>0</v>
      </c>
      <c r="BM350" s="62">
        <v>0</v>
      </c>
      <c r="BN350" s="62">
        <v>0</v>
      </c>
      <c r="BO350" s="62">
        <v>0</v>
      </c>
      <c r="BP350" s="62">
        <v>12</v>
      </c>
      <c r="BQ350" s="62">
        <v>0</v>
      </c>
      <c r="BR350" s="62">
        <v>0</v>
      </c>
      <c r="BS350" s="62">
        <v>0</v>
      </c>
      <c r="BT350" s="62">
        <v>0.25</v>
      </c>
      <c r="BU350" s="62">
        <v>2</v>
      </c>
      <c r="BV350" s="62">
        <v>0</v>
      </c>
      <c r="BW350" s="62">
        <v>0</v>
      </c>
      <c r="BX350" s="62">
        <v>0</v>
      </c>
      <c r="BY350" s="62">
        <v>0</v>
      </c>
      <c r="BZ350" s="62">
        <v>15</v>
      </c>
      <c r="CA350" s="62">
        <v>0</v>
      </c>
      <c r="CB350" s="62">
        <v>0</v>
      </c>
      <c r="CC350" s="62">
        <v>0</v>
      </c>
      <c r="CD350" s="62">
        <v>0</v>
      </c>
      <c r="CE350" s="62">
        <v>0</v>
      </c>
      <c r="CF350" s="62">
        <v>0</v>
      </c>
      <c r="CG350" s="62">
        <v>0</v>
      </c>
      <c r="CH350" s="62">
        <v>0</v>
      </c>
      <c r="CI350" s="62">
        <v>0</v>
      </c>
      <c r="CJ350" s="62">
        <v>0</v>
      </c>
      <c r="CK350" s="62">
        <v>0</v>
      </c>
      <c r="CL350" s="62">
        <v>0</v>
      </c>
      <c r="CM350" s="62">
        <v>0</v>
      </c>
      <c r="CN350" s="62">
        <v>0</v>
      </c>
      <c r="CO350" s="62">
        <v>0</v>
      </c>
      <c r="CP350" s="62">
        <v>0</v>
      </c>
      <c r="CQ350" s="62">
        <v>0.5</v>
      </c>
      <c r="CR350" s="62">
        <v>0</v>
      </c>
      <c r="CS350" s="62">
        <v>1</v>
      </c>
      <c r="CT350" s="62">
        <v>0</v>
      </c>
      <c r="CU350" s="62">
        <v>0</v>
      </c>
      <c r="CV350" s="62">
        <v>55</v>
      </c>
      <c r="CW350" s="62">
        <f t="shared" si="8"/>
        <v>88</v>
      </c>
      <c r="CX350" s="88">
        <f t="shared" si="5"/>
        <v>77.5</v>
      </c>
      <c r="CY350" s="92">
        <f t="shared" si="7"/>
        <v>110.5</v>
      </c>
      <c r="CZ350" s="62">
        <v>0</v>
      </c>
      <c r="DB350" s="57" t="s">
        <v>1855</v>
      </c>
    </row>
    <row r="351" spans="1:106" s="57" customFormat="1" ht="15" customHeight="1" x14ac:dyDescent="0.3">
      <c r="A351" s="57" t="s">
        <v>1811</v>
      </c>
      <c r="B351" s="57" t="s">
        <v>1814</v>
      </c>
      <c r="C351" s="57" t="s">
        <v>1814</v>
      </c>
      <c r="D351" s="57">
        <v>2021</v>
      </c>
      <c r="E351" s="85">
        <v>44368</v>
      </c>
      <c r="F351" s="62" t="s">
        <v>137</v>
      </c>
      <c r="G351" s="62" t="s">
        <v>190</v>
      </c>
      <c r="H351" s="63" t="s">
        <v>35</v>
      </c>
      <c r="I351" s="63" t="s">
        <v>31</v>
      </c>
      <c r="J351" s="63" t="s">
        <v>31</v>
      </c>
      <c r="K351" s="63" t="s">
        <v>31</v>
      </c>
      <c r="L351" s="63" t="s">
        <v>31</v>
      </c>
      <c r="M351" s="62">
        <v>0.25</v>
      </c>
      <c r="N351" s="62">
        <v>0.25</v>
      </c>
      <c r="O351" s="62">
        <v>1</v>
      </c>
      <c r="P351" s="62">
        <v>0.25</v>
      </c>
      <c r="Q351" s="62">
        <v>40</v>
      </c>
      <c r="R351" s="62">
        <v>6</v>
      </c>
      <c r="S351" s="62">
        <v>0</v>
      </c>
      <c r="T351" s="62">
        <v>0</v>
      </c>
      <c r="U351" s="62">
        <v>2</v>
      </c>
      <c r="V351" s="62">
        <v>0</v>
      </c>
      <c r="W351" s="62">
        <v>0</v>
      </c>
      <c r="X351" s="62">
        <v>0</v>
      </c>
      <c r="Y351" s="62">
        <v>5</v>
      </c>
      <c r="Z351" s="62">
        <v>0</v>
      </c>
      <c r="AA351" s="62">
        <v>0</v>
      </c>
      <c r="AB351" s="62">
        <v>0</v>
      </c>
      <c r="AC351" s="62">
        <v>2</v>
      </c>
      <c r="AD351" s="62">
        <v>17</v>
      </c>
      <c r="AE351" s="62">
        <v>0</v>
      </c>
      <c r="AF351" s="62">
        <v>0</v>
      </c>
      <c r="AG351" s="62">
        <v>0</v>
      </c>
      <c r="AH351" s="62">
        <v>0</v>
      </c>
      <c r="AI351" s="62">
        <v>0</v>
      </c>
      <c r="AJ351" s="62">
        <v>0.25</v>
      </c>
      <c r="AK351" s="62">
        <v>0</v>
      </c>
      <c r="AL351" s="62">
        <v>0</v>
      </c>
      <c r="AM351" s="62">
        <v>0</v>
      </c>
      <c r="AN351" s="62">
        <v>0</v>
      </c>
      <c r="AO351" s="62">
        <v>0</v>
      </c>
      <c r="AP351" s="62">
        <v>0</v>
      </c>
      <c r="AQ351" s="62">
        <v>0</v>
      </c>
      <c r="AR351" s="62">
        <v>0</v>
      </c>
      <c r="AS351" s="62">
        <v>0</v>
      </c>
      <c r="AT351" s="62">
        <v>0.25</v>
      </c>
      <c r="AU351" s="62">
        <v>0</v>
      </c>
      <c r="AV351" s="62">
        <v>0</v>
      </c>
      <c r="AW351" s="62">
        <v>6</v>
      </c>
      <c r="AX351" s="62">
        <v>0</v>
      </c>
      <c r="AY351" s="62">
        <v>0</v>
      </c>
      <c r="AZ351" s="62">
        <v>0</v>
      </c>
      <c r="BA351" s="62">
        <v>0</v>
      </c>
      <c r="BB351" s="62">
        <v>0</v>
      </c>
      <c r="BC351" s="62">
        <v>0</v>
      </c>
      <c r="BD351" s="62">
        <v>0</v>
      </c>
      <c r="BE351" s="62">
        <v>0</v>
      </c>
      <c r="BF351" s="62">
        <v>0</v>
      </c>
      <c r="BG351" s="62">
        <v>0</v>
      </c>
      <c r="BH351" s="62">
        <v>0</v>
      </c>
      <c r="BI351" s="62">
        <v>0</v>
      </c>
      <c r="BJ351" s="62">
        <v>0</v>
      </c>
      <c r="BK351" s="62">
        <v>0</v>
      </c>
      <c r="BL351" s="62">
        <v>0</v>
      </c>
      <c r="BM351" s="62">
        <v>0</v>
      </c>
      <c r="BN351" s="62">
        <v>7</v>
      </c>
      <c r="BO351" s="62">
        <v>0</v>
      </c>
      <c r="BP351" s="62">
        <v>3</v>
      </c>
      <c r="BQ351" s="62">
        <v>0</v>
      </c>
      <c r="BR351" s="62">
        <v>0</v>
      </c>
      <c r="BS351" s="62">
        <v>0</v>
      </c>
      <c r="BT351" s="62">
        <v>0.25</v>
      </c>
      <c r="BU351" s="62">
        <v>3</v>
      </c>
      <c r="BV351" s="62">
        <v>0</v>
      </c>
      <c r="BW351" s="62">
        <v>0</v>
      </c>
      <c r="BX351" s="62">
        <v>0</v>
      </c>
      <c r="BY351" s="62">
        <v>0</v>
      </c>
      <c r="BZ351" s="62">
        <v>3</v>
      </c>
      <c r="CA351" s="62">
        <v>0</v>
      </c>
      <c r="CB351" s="62">
        <v>0</v>
      </c>
      <c r="CC351" s="62">
        <v>0</v>
      </c>
      <c r="CD351" s="62">
        <v>0</v>
      </c>
      <c r="CE351" s="62">
        <v>0</v>
      </c>
      <c r="CF351" s="62">
        <v>0</v>
      </c>
      <c r="CG351" s="62">
        <v>1</v>
      </c>
      <c r="CH351" s="62">
        <v>0</v>
      </c>
      <c r="CI351" s="62">
        <v>0</v>
      </c>
      <c r="CJ351" s="62">
        <v>0</v>
      </c>
      <c r="CK351" s="62">
        <v>0</v>
      </c>
      <c r="CL351" s="62">
        <v>0</v>
      </c>
      <c r="CM351" s="62">
        <v>0</v>
      </c>
      <c r="CN351" s="62">
        <v>0.5</v>
      </c>
      <c r="CO351" s="62">
        <v>0</v>
      </c>
      <c r="CP351" s="62">
        <v>0</v>
      </c>
      <c r="CQ351" s="62">
        <v>0.5</v>
      </c>
      <c r="CR351" s="62">
        <v>0</v>
      </c>
      <c r="CS351" s="62">
        <v>0</v>
      </c>
      <c r="CT351" s="62">
        <v>0</v>
      </c>
      <c r="CU351" s="62">
        <v>0</v>
      </c>
      <c r="CV351" s="62">
        <v>80</v>
      </c>
      <c r="CW351" s="62">
        <f t="shared" si="8"/>
        <v>50.75</v>
      </c>
      <c r="CX351" s="88">
        <f t="shared" si="5"/>
        <v>127.75</v>
      </c>
      <c r="CY351" s="92">
        <f t="shared" si="7"/>
        <v>98.5</v>
      </c>
      <c r="CZ351" s="62">
        <v>27</v>
      </c>
      <c r="DB351" s="57" t="s">
        <v>1855</v>
      </c>
    </row>
    <row r="352" spans="1:106" s="57" customFormat="1" ht="15" customHeight="1" x14ac:dyDescent="0.3">
      <c r="A352" s="57" t="s">
        <v>1811</v>
      </c>
      <c r="B352" s="57" t="s">
        <v>1837</v>
      </c>
      <c r="C352" s="57" t="s">
        <v>1816</v>
      </c>
      <c r="D352" s="57">
        <v>2021</v>
      </c>
      <c r="E352" s="85">
        <v>44364</v>
      </c>
      <c r="F352" s="62" t="s">
        <v>137</v>
      </c>
      <c r="G352" s="62" t="s">
        <v>101</v>
      </c>
      <c r="H352" s="63" t="s">
        <v>22</v>
      </c>
      <c r="I352" s="63" t="s">
        <v>22</v>
      </c>
      <c r="J352" s="63" t="s">
        <v>21</v>
      </c>
      <c r="K352" s="63" t="s">
        <v>22</v>
      </c>
      <c r="L352" s="63" t="s">
        <v>21</v>
      </c>
      <c r="M352" s="62">
        <v>0.25</v>
      </c>
      <c r="N352" s="62">
        <v>2</v>
      </c>
      <c r="O352" s="62">
        <v>7</v>
      </c>
      <c r="P352" s="62">
        <v>0.25</v>
      </c>
      <c r="Q352" s="62">
        <v>23</v>
      </c>
      <c r="R352" s="62">
        <v>18</v>
      </c>
      <c r="S352" s="62">
        <v>0</v>
      </c>
      <c r="T352" s="62">
        <v>0</v>
      </c>
      <c r="U352" s="62">
        <v>0.25</v>
      </c>
      <c r="V352" s="62">
        <v>0.25</v>
      </c>
      <c r="W352" s="62">
        <v>0</v>
      </c>
      <c r="X352" s="62">
        <v>0</v>
      </c>
      <c r="Y352" s="62">
        <v>22</v>
      </c>
      <c r="Z352" s="62">
        <v>0</v>
      </c>
      <c r="AA352" s="62">
        <v>0</v>
      </c>
      <c r="AB352" s="62">
        <v>0</v>
      </c>
      <c r="AC352" s="62">
        <v>3</v>
      </c>
      <c r="AD352" s="62">
        <v>0.25</v>
      </c>
      <c r="AE352" s="62">
        <v>0</v>
      </c>
      <c r="AF352" s="62">
        <v>0</v>
      </c>
      <c r="AG352" s="62">
        <v>19.5</v>
      </c>
      <c r="AH352" s="62">
        <v>0</v>
      </c>
      <c r="AI352" s="62">
        <v>0</v>
      </c>
      <c r="AJ352" s="62">
        <v>0.25</v>
      </c>
      <c r="AK352" s="62">
        <v>0</v>
      </c>
      <c r="AL352" s="62">
        <v>0</v>
      </c>
      <c r="AM352" s="62">
        <v>0.5</v>
      </c>
      <c r="AN352" s="62">
        <v>0</v>
      </c>
      <c r="AO352" s="62">
        <v>0</v>
      </c>
      <c r="AP352" s="62">
        <v>0</v>
      </c>
      <c r="AQ352" s="62">
        <v>0</v>
      </c>
      <c r="AR352" s="62">
        <v>0</v>
      </c>
      <c r="AS352" s="62">
        <v>0</v>
      </c>
      <c r="AT352" s="62">
        <v>0</v>
      </c>
      <c r="AU352" s="62">
        <v>0</v>
      </c>
      <c r="AV352" s="62">
        <v>0</v>
      </c>
      <c r="AW352" s="62">
        <v>0</v>
      </c>
      <c r="AX352" s="62">
        <v>0</v>
      </c>
      <c r="AY352" s="62">
        <v>0</v>
      </c>
      <c r="AZ352" s="62">
        <v>0</v>
      </c>
      <c r="BA352" s="62">
        <v>0.25</v>
      </c>
      <c r="BB352" s="62">
        <v>0</v>
      </c>
      <c r="BC352" s="62">
        <v>0</v>
      </c>
      <c r="BD352" s="62">
        <v>0</v>
      </c>
      <c r="BE352" s="62">
        <v>0</v>
      </c>
      <c r="BF352" s="62">
        <v>0</v>
      </c>
      <c r="BG352" s="62">
        <v>0</v>
      </c>
      <c r="BH352" s="62">
        <v>0</v>
      </c>
      <c r="BI352" s="62">
        <v>0</v>
      </c>
      <c r="BJ352" s="62">
        <v>0.25</v>
      </c>
      <c r="BK352" s="62">
        <v>0</v>
      </c>
      <c r="BL352" s="62">
        <v>0</v>
      </c>
      <c r="BM352" s="62">
        <v>0</v>
      </c>
      <c r="BN352" s="62">
        <v>0</v>
      </c>
      <c r="BO352" s="62">
        <v>0</v>
      </c>
      <c r="BP352" s="62">
        <v>4</v>
      </c>
      <c r="BQ352" s="62">
        <v>0</v>
      </c>
      <c r="BR352" s="62">
        <v>1</v>
      </c>
      <c r="BS352" s="62">
        <v>0</v>
      </c>
      <c r="BT352" s="62">
        <v>0.25</v>
      </c>
      <c r="BU352" s="62">
        <v>0.5</v>
      </c>
      <c r="BV352" s="62">
        <v>0</v>
      </c>
      <c r="BW352" s="62">
        <v>0</v>
      </c>
      <c r="BX352" s="62">
        <v>7</v>
      </c>
      <c r="BY352" s="62">
        <v>0</v>
      </c>
      <c r="BZ352" s="62">
        <v>0</v>
      </c>
      <c r="CA352" s="62">
        <v>0</v>
      </c>
      <c r="CB352" s="62">
        <v>0</v>
      </c>
      <c r="CC352" s="62">
        <v>0</v>
      </c>
      <c r="CD352" s="62">
        <v>0</v>
      </c>
      <c r="CE352" s="62">
        <v>0</v>
      </c>
      <c r="CF352" s="62">
        <v>0</v>
      </c>
      <c r="CG352" s="62">
        <v>0</v>
      </c>
      <c r="CH352" s="62">
        <v>0</v>
      </c>
      <c r="CI352" s="62">
        <v>0</v>
      </c>
      <c r="CJ352" s="62">
        <v>0</v>
      </c>
      <c r="CK352" s="62">
        <v>0</v>
      </c>
      <c r="CL352" s="62">
        <v>0.25</v>
      </c>
      <c r="CM352" s="62">
        <v>0</v>
      </c>
      <c r="CN352" s="62">
        <v>0</v>
      </c>
      <c r="CO352" s="62">
        <v>0</v>
      </c>
      <c r="CP352" s="62">
        <v>0</v>
      </c>
      <c r="CQ352" s="62">
        <v>0</v>
      </c>
      <c r="CR352" s="62">
        <v>0</v>
      </c>
      <c r="CS352" s="62">
        <v>0.25</v>
      </c>
      <c r="CT352" s="62">
        <v>0</v>
      </c>
      <c r="CU352" s="62">
        <v>0</v>
      </c>
      <c r="CV352" s="62">
        <v>50</v>
      </c>
      <c r="CW352" s="62">
        <f t="shared" si="8"/>
        <v>59.75</v>
      </c>
      <c r="CX352" s="88">
        <f t="shared" si="5"/>
        <v>100.5</v>
      </c>
      <c r="CY352" s="92">
        <f t="shared" si="7"/>
        <v>110.25</v>
      </c>
      <c r="CZ352" s="62">
        <v>0</v>
      </c>
    </row>
    <row r="353" spans="1:106" s="57" customFormat="1" ht="15" customHeight="1" x14ac:dyDescent="0.3">
      <c r="A353" s="57" t="s">
        <v>1811</v>
      </c>
      <c r="B353" s="57" t="s">
        <v>1837</v>
      </c>
      <c r="C353" s="57" t="s">
        <v>1816</v>
      </c>
      <c r="D353" s="57">
        <v>2021</v>
      </c>
      <c r="E353" s="85">
        <v>44364</v>
      </c>
      <c r="F353" s="62" t="s">
        <v>137</v>
      </c>
      <c r="G353" s="62" t="s">
        <v>104</v>
      </c>
      <c r="H353" s="63" t="s">
        <v>26</v>
      </c>
      <c r="I353" s="63" t="s">
        <v>26</v>
      </c>
      <c r="J353" s="63" t="s">
        <v>27</v>
      </c>
      <c r="K353" s="63" t="s">
        <v>26</v>
      </c>
      <c r="L353" s="63" t="s">
        <v>27</v>
      </c>
      <c r="M353" s="62">
        <v>0.5</v>
      </c>
      <c r="N353" s="62">
        <v>0.25</v>
      </c>
      <c r="O353" s="62">
        <v>0</v>
      </c>
      <c r="P353" s="62">
        <v>0</v>
      </c>
      <c r="Q353" s="62">
        <v>40</v>
      </c>
      <c r="R353" s="62">
        <v>4</v>
      </c>
      <c r="S353" s="62">
        <v>0</v>
      </c>
      <c r="T353" s="62">
        <v>0</v>
      </c>
      <c r="U353" s="62">
        <v>0.5</v>
      </c>
      <c r="V353" s="62">
        <v>0.25</v>
      </c>
      <c r="W353" s="62">
        <v>0</v>
      </c>
      <c r="X353" s="62">
        <v>0</v>
      </c>
      <c r="Y353" s="62">
        <v>15</v>
      </c>
      <c r="Z353" s="62">
        <v>0</v>
      </c>
      <c r="AA353" s="62">
        <v>0</v>
      </c>
      <c r="AB353" s="62">
        <v>0</v>
      </c>
      <c r="AC353" s="62">
        <v>10</v>
      </c>
      <c r="AD353" s="62">
        <v>3</v>
      </c>
      <c r="AE353" s="62">
        <v>0</v>
      </c>
      <c r="AF353" s="62">
        <v>0.25</v>
      </c>
      <c r="AG353" s="62">
        <v>0</v>
      </c>
      <c r="AH353" s="62">
        <v>0</v>
      </c>
      <c r="AI353" s="62">
        <v>0</v>
      </c>
      <c r="AJ353" s="62">
        <v>0.25</v>
      </c>
      <c r="AK353" s="62">
        <v>0</v>
      </c>
      <c r="AL353" s="62">
        <v>0</v>
      </c>
      <c r="AM353" s="62">
        <v>0</v>
      </c>
      <c r="AN353" s="62">
        <v>0</v>
      </c>
      <c r="AO353" s="62">
        <v>0</v>
      </c>
      <c r="AP353" s="62">
        <v>0.25</v>
      </c>
      <c r="AQ353" s="62">
        <v>0</v>
      </c>
      <c r="AR353" s="62">
        <v>0</v>
      </c>
      <c r="AS353" s="62">
        <v>0</v>
      </c>
      <c r="AT353" s="62">
        <v>0</v>
      </c>
      <c r="AU353" s="62">
        <v>0</v>
      </c>
      <c r="AV353" s="62">
        <v>0</v>
      </c>
      <c r="AW353" s="62">
        <v>6</v>
      </c>
      <c r="AX353" s="62">
        <v>0</v>
      </c>
      <c r="AY353" s="62">
        <v>0</v>
      </c>
      <c r="AZ353" s="62">
        <v>0</v>
      </c>
      <c r="BA353" s="62">
        <v>0.25</v>
      </c>
      <c r="BB353" s="62">
        <v>0</v>
      </c>
      <c r="BC353" s="62">
        <v>0</v>
      </c>
      <c r="BD353" s="62">
        <v>0</v>
      </c>
      <c r="BE353" s="62">
        <v>0</v>
      </c>
      <c r="BF353" s="62">
        <v>0</v>
      </c>
      <c r="BG353" s="62">
        <v>0</v>
      </c>
      <c r="BH353" s="62">
        <v>0</v>
      </c>
      <c r="BI353" s="62">
        <v>0</v>
      </c>
      <c r="BJ353" s="62">
        <v>0</v>
      </c>
      <c r="BK353" s="62">
        <v>0</v>
      </c>
      <c r="BL353" s="62">
        <v>0</v>
      </c>
      <c r="BM353" s="62">
        <v>0</v>
      </c>
      <c r="BN353" s="62">
        <v>1</v>
      </c>
      <c r="BO353" s="62">
        <v>0</v>
      </c>
      <c r="BP353" s="62">
        <v>5</v>
      </c>
      <c r="BQ353" s="62">
        <v>0</v>
      </c>
      <c r="BR353" s="62">
        <v>0</v>
      </c>
      <c r="BS353" s="62">
        <v>0</v>
      </c>
      <c r="BT353" s="62">
        <v>0.25</v>
      </c>
      <c r="BU353" s="62">
        <v>2</v>
      </c>
      <c r="BV353" s="62">
        <v>0</v>
      </c>
      <c r="BW353" s="62">
        <v>0</v>
      </c>
      <c r="BX353" s="62">
        <v>3</v>
      </c>
      <c r="BY353" s="62">
        <v>0</v>
      </c>
      <c r="BZ353" s="62">
        <v>0</v>
      </c>
      <c r="CA353" s="62">
        <v>0</v>
      </c>
      <c r="CB353" s="62">
        <v>0</v>
      </c>
      <c r="CC353" s="62">
        <v>0</v>
      </c>
      <c r="CD353" s="62">
        <v>0</v>
      </c>
      <c r="CE353" s="62">
        <v>0</v>
      </c>
      <c r="CF353" s="62">
        <v>0</v>
      </c>
      <c r="CG353" s="62">
        <v>1</v>
      </c>
      <c r="CH353" s="62">
        <v>0</v>
      </c>
      <c r="CI353" s="62">
        <v>0</v>
      </c>
      <c r="CJ353" s="62">
        <v>0</v>
      </c>
      <c r="CK353" s="62">
        <v>0</v>
      </c>
      <c r="CL353" s="62">
        <v>0</v>
      </c>
      <c r="CM353" s="62">
        <v>0</v>
      </c>
      <c r="CN353" s="62">
        <v>0</v>
      </c>
      <c r="CO353" s="62">
        <v>0</v>
      </c>
      <c r="CP353" s="62">
        <v>0</v>
      </c>
      <c r="CQ353" s="62">
        <v>4</v>
      </c>
      <c r="CR353" s="62">
        <v>0</v>
      </c>
      <c r="CS353" s="62">
        <v>0.25</v>
      </c>
      <c r="CT353" s="62">
        <v>0.25</v>
      </c>
      <c r="CU353" s="62">
        <v>0</v>
      </c>
      <c r="CV353" s="62">
        <v>54</v>
      </c>
      <c r="CW353" s="62">
        <f t="shared" si="8"/>
        <v>52.5</v>
      </c>
      <c r="CX353" s="88">
        <f t="shared" si="5"/>
        <v>98.75</v>
      </c>
      <c r="CY353" s="92">
        <f t="shared" si="7"/>
        <v>97.25</v>
      </c>
      <c r="CZ353" s="62">
        <v>7</v>
      </c>
      <c r="DB353" s="57" t="s">
        <v>1851</v>
      </c>
    </row>
    <row r="354" spans="1:106" s="57" customFormat="1" ht="15" customHeight="1" x14ac:dyDescent="0.3">
      <c r="A354" s="57" t="s">
        <v>1811</v>
      </c>
      <c r="B354" s="57" t="s">
        <v>1837</v>
      </c>
      <c r="C354" s="57" t="s">
        <v>1816</v>
      </c>
      <c r="D354" s="57">
        <v>2021</v>
      </c>
      <c r="E354" s="85">
        <v>44364</v>
      </c>
      <c r="F354" s="62" t="s">
        <v>137</v>
      </c>
      <c r="G354" s="62" t="s">
        <v>107</v>
      </c>
      <c r="H354" s="63" t="s">
        <v>27</v>
      </c>
      <c r="I354" s="63" t="s">
        <v>27</v>
      </c>
      <c r="J354" s="63" t="s">
        <v>26</v>
      </c>
      <c r="K354" s="63" t="s">
        <v>27</v>
      </c>
      <c r="L354" s="63" t="s">
        <v>26</v>
      </c>
      <c r="M354" s="62">
        <v>0</v>
      </c>
      <c r="N354" s="62">
        <v>0.25</v>
      </c>
      <c r="O354" s="62">
        <v>4</v>
      </c>
      <c r="P354" s="62">
        <v>0.5</v>
      </c>
      <c r="Q354" s="62">
        <v>7</v>
      </c>
      <c r="R354" s="62">
        <v>4</v>
      </c>
      <c r="S354" s="62">
        <v>0</v>
      </c>
      <c r="T354" s="62">
        <v>0</v>
      </c>
      <c r="U354" s="62">
        <v>2</v>
      </c>
      <c r="V354" s="62">
        <v>0.25</v>
      </c>
      <c r="W354" s="62">
        <v>0</v>
      </c>
      <c r="X354" s="62">
        <v>0</v>
      </c>
      <c r="Y354" s="62">
        <v>35</v>
      </c>
      <c r="Z354" s="62">
        <v>0</v>
      </c>
      <c r="AA354" s="62">
        <v>0</v>
      </c>
      <c r="AB354" s="62">
        <v>0</v>
      </c>
      <c r="AC354" s="62">
        <v>2</v>
      </c>
      <c r="AD354" s="62">
        <v>20</v>
      </c>
      <c r="AE354" s="62">
        <v>0</v>
      </c>
      <c r="AF354" s="62">
        <v>0.25</v>
      </c>
      <c r="AG354" s="62">
        <v>7</v>
      </c>
      <c r="AH354" s="62">
        <v>0</v>
      </c>
      <c r="AI354" s="62">
        <v>0</v>
      </c>
      <c r="AJ354" s="62">
        <v>0.25</v>
      </c>
      <c r="AK354" s="62">
        <v>0</v>
      </c>
      <c r="AL354" s="62">
        <v>0</v>
      </c>
      <c r="AM354" s="62">
        <v>0</v>
      </c>
      <c r="AN354" s="62">
        <v>0</v>
      </c>
      <c r="AO354" s="62">
        <v>0</v>
      </c>
      <c r="AP354" s="62">
        <v>0.25</v>
      </c>
      <c r="AQ354" s="62">
        <v>0</v>
      </c>
      <c r="AR354" s="62">
        <v>0</v>
      </c>
      <c r="AS354" s="62">
        <v>0</v>
      </c>
      <c r="AT354" s="62">
        <v>0</v>
      </c>
      <c r="AU354" s="62">
        <v>0</v>
      </c>
      <c r="AV354" s="62">
        <v>0</v>
      </c>
      <c r="AW354" s="62">
        <v>15</v>
      </c>
      <c r="AX354" s="62">
        <v>0</v>
      </c>
      <c r="AY354" s="62">
        <v>6</v>
      </c>
      <c r="AZ354" s="62">
        <v>0</v>
      </c>
      <c r="BA354" s="62">
        <v>0.25</v>
      </c>
      <c r="BB354" s="62">
        <v>0</v>
      </c>
      <c r="BC354" s="62">
        <v>0</v>
      </c>
      <c r="BD354" s="62">
        <v>0</v>
      </c>
      <c r="BE354" s="62">
        <v>0.25</v>
      </c>
      <c r="BF354" s="62">
        <v>0</v>
      </c>
      <c r="BG354" s="62">
        <v>0</v>
      </c>
      <c r="BH354" s="62">
        <v>0</v>
      </c>
      <c r="BI354" s="62">
        <v>0.25</v>
      </c>
      <c r="BJ354" s="62">
        <v>1</v>
      </c>
      <c r="BK354" s="62">
        <v>0</v>
      </c>
      <c r="BL354" s="62">
        <v>0</v>
      </c>
      <c r="BM354" s="62">
        <v>0</v>
      </c>
      <c r="BN354" s="62">
        <v>1</v>
      </c>
      <c r="BO354" s="62">
        <v>0</v>
      </c>
      <c r="BP354" s="62">
        <v>8</v>
      </c>
      <c r="BQ354" s="62">
        <v>0</v>
      </c>
      <c r="BR354" s="62">
        <v>0.25</v>
      </c>
      <c r="BS354" s="62">
        <v>0</v>
      </c>
      <c r="BT354" s="62">
        <v>0.25</v>
      </c>
      <c r="BU354" s="62">
        <v>6</v>
      </c>
      <c r="BV354" s="62">
        <v>0</v>
      </c>
      <c r="BW354" s="62">
        <v>0</v>
      </c>
      <c r="BX354" s="62">
        <v>1</v>
      </c>
      <c r="BY354" s="62">
        <v>0</v>
      </c>
      <c r="BZ354" s="62">
        <v>0</v>
      </c>
      <c r="CA354" s="62">
        <v>0</v>
      </c>
      <c r="CB354" s="62">
        <v>0</v>
      </c>
      <c r="CC354" s="62">
        <v>0</v>
      </c>
      <c r="CD354" s="62">
        <v>0</v>
      </c>
      <c r="CE354" s="62">
        <v>0</v>
      </c>
      <c r="CF354" s="62">
        <v>0</v>
      </c>
      <c r="CG354" s="62">
        <v>2</v>
      </c>
      <c r="CH354" s="62">
        <v>0</v>
      </c>
      <c r="CI354" s="62">
        <v>0</v>
      </c>
      <c r="CJ354" s="62">
        <v>0</v>
      </c>
      <c r="CK354" s="62">
        <v>0</v>
      </c>
      <c r="CL354" s="62">
        <v>1</v>
      </c>
      <c r="CM354" s="62">
        <v>0</v>
      </c>
      <c r="CN354" s="62">
        <v>0</v>
      </c>
      <c r="CO354" s="62">
        <v>0</v>
      </c>
      <c r="CP354" s="62">
        <v>0</v>
      </c>
      <c r="CQ354" s="62">
        <v>2</v>
      </c>
      <c r="CR354" s="62">
        <v>0</v>
      </c>
      <c r="CS354" s="62">
        <v>0.25</v>
      </c>
      <c r="CT354" s="62">
        <v>0</v>
      </c>
      <c r="CU354" s="62">
        <v>0</v>
      </c>
      <c r="CV354" s="62">
        <v>90</v>
      </c>
      <c r="CW354" s="62">
        <f t="shared" si="8"/>
        <v>111.5</v>
      </c>
      <c r="CX354" s="88">
        <f t="shared" si="5"/>
        <v>105.75</v>
      </c>
      <c r="CY354" s="92">
        <f t="shared" si="7"/>
        <v>127.25</v>
      </c>
      <c r="CZ354" s="62">
        <v>6</v>
      </c>
      <c r="DB354" s="57" t="s">
        <v>1855</v>
      </c>
    </row>
    <row r="355" spans="1:106" s="57" customFormat="1" ht="15" customHeight="1" x14ac:dyDescent="0.3">
      <c r="A355" s="57" t="s">
        <v>1811</v>
      </c>
      <c r="B355" s="57" t="s">
        <v>1837</v>
      </c>
      <c r="C355" s="57" t="s">
        <v>1816</v>
      </c>
      <c r="D355" s="57">
        <v>2021</v>
      </c>
      <c r="E355" s="85">
        <v>44364</v>
      </c>
      <c r="F355" s="62" t="s">
        <v>137</v>
      </c>
      <c r="G355" s="62" t="s">
        <v>110</v>
      </c>
      <c r="H355" s="63" t="s">
        <v>31</v>
      </c>
      <c r="I355" s="63" t="s">
        <v>31</v>
      </c>
      <c r="J355" s="63" t="s">
        <v>31</v>
      </c>
      <c r="K355" s="63" t="s">
        <v>31</v>
      </c>
      <c r="L355" s="63" t="s">
        <v>31</v>
      </c>
      <c r="M355" s="62">
        <v>0.25</v>
      </c>
      <c r="N355" s="62">
        <v>0.25</v>
      </c>
      <c r="O355" s="62">
        <v>0.25</v>
      </c>
      <c r="P355" s="62">
        <v>0.25</v>
      </c>
      <c r="Q355" s="62">
        <v>35</v>
      </c>
      <c r="R355" s="62">
        <v>8</v>
      </c>
      <c r="S355" s="62">
        <v>0</v>
      </c>
      <c r="T355" s="62">
        <v>0</v>
      </c>
      <c r="U355" s="62">
        <v>0.5</v>
      </c>
      <c r="V355" s="62">
        <v>0.25</v>
      </c>
      <c r="W355" s="62">
        <v>0</v>
      </c>
      <c r="X355" s="62">
        <v>0</v>
      </c>
      <c r="Y355" s="62">
        <v>25</v>
      </c>
      <c r="Z355" s="62">
        <v>0</v>
      </c>
      <c r="AA355" s="62">
        <v>0</v>
      </c>
      <c r="AB355" s="62">
        <v>0</v>
      </c>
      <c r="AC355" s="62">
        <v>14</v>
      </c>
      <c r="AD355" s="62">
        <v>1</v>
      </c>
      <c r="AE355" s="62">
        <v>0</v>
      </c>
      <c r="AF355" s="62">
        <v>0.5</v>
      </c>
      <c r="AG355" s="62">
        <v>0</v>
      </c>
      <c r="AH355" s="62">
        <v>0</v>
      </c>
      <c r="AI355" s="62">
        <v>0</v>
      </c>
      <c r="AJ355" s="62">
        <v>0</v>
      </c>
      <c r="AK355" s="62">
        <v>0</v>
      </c>
      <c r="AL355" s="62">
        <v>0</v>
      </c>
      <c r="AM355" s="62">
        <v>0</v>
      </c>
      <c r="AN355" s="62">
        <v>0</v>
      </c>
      <c r="AO355" s="62">
        <v>0</v>
      </c>
      <c r="AP355" s="62">
        <v>0</v>
      </c>
      <c r="AQ355" s="62">
        <v>0</v>
      </c>
      <c r="AR355" s="62">
        <v>0</v>
      </c>
      <c r="AS355" s="62">
        <v>0</v>
      </c>
      <c r="AT355" s="62">
        <v>0</v>
      </c>
      <c r="AU355" s="62">
        <v>0</v>
      </c>
      <c r="AV355" s="62">
        <v>0</v>
      </c>
      <c r="AW355" s="62">
        <v>2</v>
      </c>
      <c r="AX355" s="62">
        <v>0</v>
      </c>
      <c r="AY355" s="62">
        <v>2</v>
      </c>
      <c r="AZ355" s="62">
        <v>0</v>
      </c>
      <c r="BA355" s="62">
        <v>0.25</v>
      </c>
      <c r="BB355" s="62">
        <v>0</v>
      </c>
      <c r="BC355" s="62">
        <v>0</v>
      </c>
      <c r="BD355" s="62">
        <v>0</v>
      </c>
      <c r="BE355" s="62">
        <v>0</v>
      </c>
      <c r="BF355" s="62">
        <v>0</v>
      </c>
      <c r="BG355" s="62">
        <v>0</v>
      </c>
      <c r="BH355" s="62">
        <v>0</v>
      </c>
      <c r="BI355" s="62">
        <v>0</v>
      </c>
      <c r="BJ355" s="62">
        <v>0</v>
      </c>
      <c r="BK355" s="62">
        <v>0</v>
      </c>
      <c r="BL355" s="62">
        <v>0</v>
      </c>
      <c r="BM355" s="62">
        <v>0</v>
      </c>
      <c r="BN355" s="62">
        <v>1</v>
      </c>
      <c r="BO355" s="62">
        <v>0</v>
      </c>
      <c r="BP355" s="62">
        <v>4</v>
      </c>
      <c r="BQ355" s="62">
        <v>0</v>
      </c>
      <c r="BR355" s="62">
        <v>0</v>
      </c>
      <c r="BS355" s="62">
        <v>0</v>
      </c>
      <c r="BT355" s="62">
        <v>0.25</v>
      </c>
      <c r="BU355" s="62">
        <v>3</v>
      </c>
      <c r="BV355" s="62">
        <v>0</v>
      </c>
      <c r="BW355" s="62">
        <v>0</v>
      </c>
      <c r="BX355" s="62">
        <v>1</v>
      </c>
      <c r="BY355" s="62">
        <v>0</v>
      </c>
      <c r="BZ355" s="62">
        <v>0</v>
      </c>
      <c r="CA355" s="62">
        <v>0</v>
      </c>
      <c r="CB355" s="62">
        <v>0</v>
      </c>
      <c r="CC355" s="62">
        <v>0</v>
      </c>
      <c r="CD355" s="62">
        <v>0</v>
      </c>
      <c r="CE355" s="62">
        <v>0</v>
      </c>
      <c r="CF355" s="62">
        <v>0</v>
      </c>
      <c r="CG355" s="62">
        <v>1</v>
      </c>
      <c r="CH355" s="62">
        <v>0</v>
      </c>
      <c r="CI355" s="62">
        <v>0</v>
      </c>
      <c r="CJ355" s="62">
        <v>0</v>
      </c>
      <c r="CK355" s="62">
        <v>0</v>
      </c>
      <c r="CL355" s="62">
        <v>0</v>
      </c>
      <c r="CM355" s="62">
        <v>0</v>
      </c>
      <c r="CN355" s="62">
        <v>0</v>
      </c>
      <c r="CO355" s="62">
        <v>0</v>
      </c>
      <c r="CP355" s="62">
        <v>0</v>
      </c>
      <c r="CQ355" s="62">
        <v>0</v>
      </c>
      <c r="CR355" s="62">
        <v>0</v>
      </c>
      <c r="CS355" s="62">
        <v>0.25</v>
      </c>
      <c r="CT355" s="62">
        <v>0</v>
      </c>
      <c r="CU355" s="62">
        <v>0</v>
      </c>
      <c r="CV355" s="62">
        <v>55</v>
      </c>
      <c r="CW355" s="62">
        <f t="shared" si="8"/>
        <v>56</v>
      </c>
      <c r="CX355" s="88">
        <f t="shared" si="5"/>
        <v>99</v>
      </c>
      <c r="CY355" s="92">
        <f t="shared" si="7"/>
        <v>100</v>
      </c>
      <c r="CZ355" s="62">
        <v>4</v>
      </c>
    </row>
    <row r="356" spans="1:106" s="57" customFormat="1" ht="15" customHeight="1" x14ac:dyDescent="0.3">
      <c r="A356" s="57" t="s">
        <v>1811</v>
      </c>
      <c r="B356" s="57" t="s">
        <v>1822</v>
      </c>
      <c r="C356" s="57" t="s">
        <v>1812</v>
      </c>
      <c r="D356" s="57">
        <v>2021</v>
      </c>
      <c r="E356" s="85">
        <v>44364</v>
      </c>
      <c r="F356" s="62" t="s">
        <v>137</v>
      </c>
      <c r="G356" s="62" t="s">
        <v>113</v>
      </c>
      <c r="H356" s="63" t="s">
        <v>22</v>
      </c>
      <c r="I356" s="63" t="s">
        <v>22</v>
      </c>
      <c r="J356" s="63" t="s">
        <v>21</v>
      </c>
      <c r="K356" s="63" t="s">
        <v>22</v>
      </c>
      <c r="L356" s="63" t="s">
        <v>21</v>
      </c>
      <c r="M356" s="62">
        <v>0.25</v>
      </c>
      <c r="N356" s="62">
        <v>0.25</v>
      </c>
      <c r="O356" s="62">
        <v>0.5</v>
      </c>
      <c r="P356" s="62">
        <v>0.25</v>
      </c>
      <c r="Q356" s="62">
        <v>40</v>
      </c>
      <c r="R356" s="62">
        <v>6</v>
      </c>
      <c r="S356" s="62">
        <v>0</v>
      </c>
      <c r="T356" s="62">
        <v>0</v>
      </c>
      <c r="U356" s="62">
        <v>2</v>
      </c>
      <c r="V356" s="62">
        <v>0.25</v>
      </c>
      <c r="W356" s="62">
        <v>0</v>
      </c>
      <c r="X356" s="62">
        <v>0</v>
      </c>
      <c r="Y356" s="62">
        <v>0</v>
      </c>
      <c r="Z356" s="62">
        <v>0</v>
      </c>
      <c r="AA356" s="62">
        <v>0</v>
      </c>
      <c r="AB356" s="62">
        <v>0</v>
      </c>
      <c r="AC356" s="62">
        <v>8</v>
      </c>
      <c r="AD356" s="62">
        <v>4</v>
      </c>
      <c r="AE356" s="62">
        <v>0</v>
      </c>
      <c r="AF356" s="62">
        <v>0.25</v>
      </c>
      <c r="AG356" s="62">
        <v>0</v>
      </c>
      <c r="AH356" s="62">
        <v>0</v>
      </c>
      <c r="AI356" s="62">
        <v>0</v>
      </c>
      <c r="AJ356" s="62">
        <v>0.25</v>
      </c>
      <c r="AK356" s="62">
        <v>0</v>
      </c>
      <c r="AL356" s="62">
        <v>0</v>
      </c>
      <c r="AM356" s="62">
        <v>0</v>
      </c>
      <c r="AN356" s="62">
        <v>0</v>
      </c>
      <c r="AO356" s="62">
        <v>0</v>
      </c>
      <c r="AP356" s="62">
        <v>0</v>
      </c>
      <c r="AQ356" s="62">
        <v>0</v>
      </c>
      <c r="AR356" s="62">
        <v>0</v>
      </c>
      <c r="AS356" s="62">
        <v>0</v>
      </c>
      <c r="AT356" s="62">
        <v>0</v>
      </c>
      <c r="AU356" s="62">
        <v>0</v>
      </c>
      <c r="AV356" s="62">
        <v>0</v>
      </c>
      <c r="AW356" s="62">
        <v>4</v>
      </c>
      <c r="AX356" s="62">
        <v>0</v>
      </c>
      <c r="AY356" s="62">
        <v>0</v>
      </c>
      <c r="AZ356" s="62">
        <v>0</v>
      </c>
      <c r="BA356" s="62">
        <v>0</v>
      </c>
      <c r="BB356" s="62">
        <v>0</v>
      </c>
      <c r="BC356" s="62">
        <v>0</v>
      </c>
      <c r="BD356" s="62">
        <v>0</v>
      </c>
      <c r="BE356" s="62">
        <v>0.25</v>
      </c>
      <c r="BF356" s="62">
        <v>0</v>
      </c>
      <c r="BG356" s="62">
        <v>0</v>
      </c>
      <c r="BH356" s="62">
        <v>0</v>
      </c>
      <c r="BI356" s="62">
        <v>0</v>
      </c>
      <c r="BJ356" s="62">
        <v>0</v>
      </c>
      <c r="BK356" s="62">
        <v>0</v>
      </c>
      <c r="BL356" s="62">
        <v>0</v>
      </c>
      <c r="BM356" s="62">
        <v>0</v>
      </c>
      <c r="BN356" s="62">
        <v>0</v>
      </c>
      <c r="BO356" s="62">
        <v>0</v>
      </c>
      <c r="BP356" s="62">
        <v>11</v>
      </c>
      <c r="BQ356" s="62">
        <v>0</v>
      </c>
      <c r="BR356" s="62">
        <v>0</v>
      </c>
      <c r="BS356" s="62">
        <v>0</v>
      </c>
      <c r="BT356" s="62">
        <v>0.25</v>
      </c>
      <c r="BU356" s="62">
        <v>1.5</v>
      </c>
      <c r="BV356" s="62">
        <v>0</v>
      </c>
      <c r="BW356" s="62">
        <v>0</v>
      </c>
      <c r="BX356" s="62">
        <v>2</v>
      </c>
      <c r="BY356" s="62">
        <v>0</v>
      </c>
      <c r="BZ356" s="62">
        <v>14</v>
      </c>
      <c r="CA356" s="62">
        <v>0</v>
      </c>
      <c r="CB356" s="62">
        <v>0</v>
      </c>
      <c r="CC356" s="62">
        <v>0</v>
      </c>
      <c r="CD356" s="62">
        <v>0</v>
      </c>
      <c r="CE356" s="62">
        <v>0</v>
      </c>
      <c r="CF356" s="62">
        <v>0</v>
      </c>
      <c r="CG356" s="62">
        <v>0</v>
      </c>
      <c r="CH356" s="62">
        <v>0</v>
      </c>
      <c r="CI356" s="62">
        <v>0</v>
      </c>
      <c r="CJ356" s="62">
        <v>0</v>
      </c>
      <c r="CK356" s="62">
        <v>0</v>
      </c>
      <c r="CL356" s="62">
        <v>0</v>
      </c>
      <c r="CM356" s="62">
        <v>0.25</v>
      </c>
      <c r="CN356" s="62">
        <v>0</v>
      </c>
      <c r="CO356" s="62">
        <v>2</v>
      </c>
      <c r="CP356" s="62">
        <v>0</v>
      </c>
      <c r="CQ356" s="62">
        <v>2</v>
      </c>
      <c r="CR356" s="62">
        <v>0</v>
      </c>
      <c r="CS356" s="62">
        <v>0</v>
      </c>
      <c r="CT356" s="62">
        <v>0</v>
      </c>
      <c r="CU356" s="62">
        <v>0</v>
      </c>
      <c r="CV356" s="62">
        <v>55</v>
      </c>
      <c r="CW356" s="62">
        <f t="shared" si="8"/>
        <v>52</v>
      </c>
      <c r="CX356" s="88">
        <f t="shared" ref="CX356:CX361" si="9">SUM(CV356+M356+N356+O356+P356+Q356+R356)</f>
        <v>102.25</v>
      </c>
      <c r="CY356" s="92">
        <f t="shared" si="7"/>
        <v>99.25</v>
      </c>
      <c r="CZ356" s="62">
        <v>0</v>
      </c>
    </row>
    <row r="357" spans="1:106" s="57" customFormat="1" ht="15" customHeight="1" x14ac:dyDescent="0.3">
      <c r="A357" s="57" t="s">
        <v>1811</v>
      </c>
      <c r="B357" s="57" t="s">
        <v>1822</v>
      </c>
      <c r="C357" s="57" t="s">
        <v>1812</v>
      </c>
      <c r="D357" s="57">
        <v>2021</v>
      </c>
      <c r="E357" s="85">
        <v>44364</v>
      </c>
      <c r="F357" s="62" t="s">
        <v>137</v>
      </c>
      <c r="G357" s="62" t="s">
        <v>116</v>
      </c>
      <c r="H357" s="63" t="s">
        <v>31</v>
      </c>
      <c r="I357" s="63" t="s">
        <v>31</v>
      </c>
      <c r="J357" s="63" t="s">
        <v>31</v>
      </c>
      <c r="K357" s="63" t="s">
        <v>31</v>
      </c>
      <c r="L357" s="63" t="s">
        <v>31</v>
      </c>
      <c r="M357" s="62">
        <v>1</v>
      </c>
      <c r="N357" s="62">
        <v>1</v>
      </c>
      <c r="O357" s="62">
        <v>0</v>
      </c>
      <c r="P357" s="62">
        <v>3</v>
      </c>
      <c r="Q357" s="62">
        <v>19</v>
      </c>
      <c r="R357" s="62">
        <v>15</v>
      </c>
      <c r="S357" s="62">
        <v>0</v>
      </c>
      <c r="T357" s="62">
        <v>0</v>
      </c>
      <c r="U357" s="62">
        <v>0.25</v>
      </c>
      <c r="V357" s="62">
        <v>0.25</v>
      </c>
      <c r="W357" s="62">
        <v>0</v>
      </c>
      <c r="X357" s="62">
        <v>0</v>
      </c>
      <c r="Y357" s="62">
        <v>30</v>
      </c>
      <c r="Z357" s="62">
        <v>0</v>
      </c>
      <c r="AA357" s="62">
        <v>0</v>
      </c>
      <c r="AB357" s="62">
        <v>0</v>
      </c>
      <c r="AC357" s="62">
        <v>18</v>
      </c>
      <c r="AD357" s="62">
        <v>0.25</v>
      </c>
      <c r="AE357" s="62">
        <v>0</v>
      </c>
      <c r="AF357" s="62">
        <v>0.5</v>
      </c>
      <c r="AG357" s="62">
        <v>0</v>
      </c>
      <c r="AH357" s="62">
        <v>0</v>
      </c>
      <c r="AI357" s="62">
        <v>0</v>
      </c>
      <c r="AJ357" s="62">
        <v>0</v>
      </c>
      <c r="AK357" s="62">
        <v>0</v>
      </c>
      <c r="AL357" s="62">
        <v>0</v>
      </c>
      <c r="AM357" s="62">
        <v>0</v>
      </c>
      <c r="AN357" s="62">
        <v>0</v>
      </c>
      <c r="AO357" s="62">
        <v>0</v>
      </c>
      <c r="AP357" s="62">
        <v>0</v>
      </c>
      <c r="AQ357" s="62">
        <v>0</v>
      </c>
      <c r="AR357" s="62">
        <v>0</v>
      </c>
      <c r="AS357" s="62">
        <v>0</v>
      </c>
      <c r="AT357" s="62">
        <v>0</v>
      </c>
      <c r="AU357" s="62">
        <v>0</v>
      </c>
      <c r="AV357" s="62">
        <v>0</v>
      </c>
      <c r="AW357" s="62">
        <v>4</v>
      </c>
      <c r="AX357" s="62">
        <v>0</v>
      </c>
      <c r="AY357" s="62">
        <v>0</v>
      </c>
      <c r="AZ357" s="62">
        <v>0</v>
      </c>
      <c r="BA357" s="62">
        <v>0</v>
      </c>
      <c r="BB357" s="62">
        <v>0</v>
      </c>
      <c r="BC357" s="62">
        <v>0</v>
      </c>
      <c r="BD357" s="62">
        <v>0</v>
      </c>
      <c r="BE357" s="62">
        <v>0</v>
      </c>
      <c r="BF357" s="62">
        <v>0</v>
      </c>
      <c r="BG357" s="62">
        <v>0</v>
      </c>
      <c r="BH357" s="62">
        <v>0</v>
      </c>
      <c r="BI357" s="62">
        <v>0</v>
      </c>
      <c r="BJ357" s="62">
        <v>0.25</v>
      </c>
      <c r="BK357" s="62">
        <v>0</v>
      </c>
      <c r="BL357" s="62">
        <v>0</v>
      </c>
      <c r="BM357" s="62">
        <v>0</v>
      </c>
      <c r="BN357" s="62">
        <v>0</v>
      </c>
      <c r="BO357" s="62">
        <v>0</v>
      </c>
      <c r="BP357" s="62">
        <v>3</v>
      </c>
      <c r="BQ357" s="62">
        <v>0</v>
      </c>
      <c r="BR357" s="62">
        <v>0.5</v>
      </c>
      <c r="BS357" s="62">
        <v>0</v>
      </c>
      <c r="BT357" s="62">
        <v>0.25</v>
      </c>
      <c r="BU357" s="62">
        <v>2</v>
      </c>
      <c r="BV357" s="62">
        <v>0</v>
      </c>
      <c r="BW357" s="62">
        <v>0</v>
      </c>
      <c r="BX357" s="62">
        <v>4</v>
      </c>
      <c r="BY357" s="62">
        <v>0</v>
      </c>
      <c r="BZ357" s="62">
        <v>0</v>
      </c>
      <c r="CA357" s="62">
        <v>0</v>
      </c>
      <c r="CB357" s="62">
        <v>0</v>
      </c>
      <c r="CC357" s="62">
        <v>0</v>
      </c>
      <c r="CD357" s="62">
        <v>0</v>
      </c>
      <c r="CE357" s="62">
        <v>0</v>
      </c>
      <c r="CF357" s="62">
        <v>0</v>
      </c>
      <c r="CG357" s="62">
        <v>0</v>
      </c>
      <c r="CH357" s="62">
        <v>0</v>
      </c>
      <c r="CI357" s="62">
        <v>0</v>
      </c>
      <c r="CJ357" s="62">
        <v>0</v>
      </c>
      <c r="CK357" s="62">
        <v>0</v>
      </c>
      <c r="CL357" s="62">
        <v>0.25</v>
      </c>
      <c r="CM357" s="62">
        <v>0</v>
      </c>
      <c r="CN357" s="62">
        <v>0</v>
      </c>
      <c r="CO357" s="62">
        <v>0</v>
      </c>
      <c r="CP357" s="62">
        <v>0</v>
      </c>
      <c r="CQ357" s="62">
        <v>1</v>
      </c>
      <c r="CR357" s="62">
        <v>0</v>
      </c>
      <c r="CS357" s="62">
        <v>0</v>
      </c>
      <c r="CT357" s="62">
        <v>0</v>
      </c>
      <c r="CU357" s="62">
        <v>0</v>
      </c>
      <c r="CV357" s="62">
        <v>60</v>
      </c>
      <c r="CW357" s="62">
        <f t="shared" si="8"/>
        <v>64.5</v>
      </c>
      <c r="CX357" s="88">
        <f t="shared" si="9"/>
        <v>99</v>
      </c>
      <c r="CY357" s="92">
        <f t="shared" si="7"/>
        <v>103.5</v>
      </c>
      <c r="CZ357" s="62">
        <v>0</v>
      </c>
    </row>
    <row r="358" spans="1:106" s="57" customFormat="1" ht="15" customHeight="1" x14ac:dyDescent="0.3">
      <c r="A358" s="57" t="s">
        <v>1811</v>
      </c>
      <c r="B358" s="57" t="s">
        <v>1824</v>
      </c>
      <c r="C358" s="57" t="s">
        <v>1814</v>
      </c>
      <c r="D358" s="57">
        <v>2021</v>
      </c>
      <c r="E358" s="85">
        <v>44364</v>
      </c>
      <c r="F358" s="62" t="s">
        <v>137</v>
      </c>
      <c r="G358" s="62" t="s">
        <v>122</v>
      </c>
      <c r="H358" s="63" t="s">
        <v>27</v>
      </c>
      <c r="I358" s="63" t="s">
        <v>27</v>
      </c>
      <c r="J358" s="63" t="s">
        <v>26</v>
      </c>
      <c r="K358" s="63" t="s">
        <v>27</v>
      </c>
      <c r="L358" s="63" t="s">
        <v>26</v>
      </c>
      <c r="M358" s="62">
        <v>0</v>
      </c>
      <c r="N358" s="62">
        <v>0.25</v>
      </c>
      <c r="O358" s="62">
        <v>2</v>
      </c>
      <c r="P358" s="62">
        <v>0.25</v>
      </c>
      <c r="Q358" s="62">
        <v>30</v>
      </c>
      <c r="R358" s="62">
        <v>1</v>
      </c>
      <c r="S358" s="62">
        <v>0</v>
      </c>
      <c r="T358" s="62">
        <v>0</v>
      </c>
      <c r="U358" s="62">
        <v>0.25</v>
      </c>
      <c r="V358" s="62">
        <v>0</v>
      </c>
      <c r="W358" s="62">
        <v>0</v>
      </c>
      <c r="X358" s="62">
        <v>0</v>
      </c>
      <c r="Y358" s="62">
        <v>12</v>
      </c>
      <c r="Z358" s="62">
        <v>0</v>
      </c>
      <c r="AA358" s="62">
        <v>0</v>
      </c>
      <c r="AB358" s="62">
        <v>0</v>
      </c>
      <c r="AC358" s="62">
        <v>4</v>
      </c>
      <c r="AD358" s="62">
        <v>21</v>
      </c>
      <c r="AE358" s="62">
        <v>0</v>
      </c>
      <c r="AF358" s="62">
        <v>0</v>
      </c>
      <c r="AG358" s="62">
        <v>8</v>
      </c>
      <c r="AH358" s="62">
        <v>0</v>
      </c>
      <c r="AI358" s="62">
        <v>0</v>
      </c>
      <c r="AJ358" s="62">
        <v>0</v>
      </c>
      <c r="AK358" s="62">
        <v>0</v>
      </c>
      <c r="AL358" s="62">
        <v>0</v>
      </c>
      <c r="AM358" s="62">
        <v>0</v>
      </c>
      <c r="AN358" s="62">
        <v>0</v>
      </c>
      <c r="AO358" s="62">
        <v>0</v>
      </c>
      <c r="AP358" s="62">
        <v>0</v>
      </c>
      <c r="AQ358" s="62">
        <v>0</v>
      </c>
      <c r="AR358" s="62">
        <v>0</v>
      </c>
      <c r="AS358" s="62">
        <v>0</v>
      </c>
      <c r="AT358" s="62">
        <v>0</v>
      </c>
      <c r="AU358" s="62">
        <v>0</v>
      </c>
      <c r="AV358" s="62">
        <v>0</v>
      </c>
      <c r="AW358" s="62">
        <v>7</v>
      </c>
      <c r="AX358" s="62">
        <v>0</v>
      </c>
      <c r="AY358" s="62">
        <v>0</v>
      </c>
      <c r="AZ358" s="62">
        <v>0</v>
      </c>
      <c r="BA358" s="62">
        <v>0.25</v>
      </c>
      <c r="BB358" s="62">
        <v>0</v>
      </c>
      <c r="BC358" s="62">
        <v>0</v>
      </c>
      <c r="BD358" s="62">
        <v>0</v>
      </c>
      <c r="BE358" s="62">
        <v>0</v>
      </c>
      <c r="BF358" s="62">
        <v>0</v>
      </c>
      <c r="BG358" s="62">
        <v>0</v>
      </c>
      <c r="BH358" s="62">
        <v>0</v>
      </c>
      <c r="BI358" s="62">
        <v>0</v>
      </c>
      <c r="BJ358" s="62">
        <v>0</v>
      </c>
      <c r="BK358" s="62">
        <v>0</v>
      </c>
      <c r="BL358" s="62">
        <v>0</v>
      </c>
      <c r="BM358" s="62">
        <v>0</v>
      </c>
      <c r="BN358" s="62">
        <v>0</v>
      </c>
      <c r="BO358" s="62">
        <v>0</v>
      </c>
      <c r="BP358" s="62">
        <v>5</v>
      </c>
      <c r="BQ358" s="62">
        <v>0</v>
      </c>
      <c r="BR358" s="62">
        <v>0.25</v>
      </c>
      <c r="BS358" s="62">
        <v>0</v>
      </c>
      <c r="BT358" s="62">
        <v>0.25</v>
      </c>
      <c r="BU358" s="62">
        <v>4</v>
      </c>
      <c r="BV358" s="62">
        <v>0</v>
      </c>
      <c r="BW358" s="62">
        <v>0</v>
      </c>
      <c r="BX358" s="62">
        <v>0</v>
      </c>
      <c r="BY358" s="62">
        <v>0</v>
      </c>
      <c r="BZ358" s="62">
        <v>0</v>
      </c>
      <c r="CA358" s="62">
        <v>0</v>
      </c>
      <c r="CB358" s="62">
        <v>0</v>
      </c>
      <c r="CC358" s="62">
        <v>0</v>
      </c>
      <c r="CD358" s="62">
        <v>0</v>
      </c>
      <c r="CE358" s="62">
        <v>0</v>
      </c>
      <c r="CF358" s="62">
        <v>0</v>
      </c>
      <c r="CG358" s="62">
        <v>0</v>
      </c>
      <c r="CH358" s="62">
        <v>0</v>
      </c>
      <c r="CI358" s="62">
        <v>0</v>
      </c>
      <c r="CJ358" s="62">
        <v>0</v>
      </c>
      <c r="CK358" s="62">
        <v>0</v>
      </c>
      <c r="CL358" s="62">
        <v>0</v>
      </c>
      <c r="CM358" s="62">
        <v>0</v>
      </c>
      <c r="CN358" s="62">
        <v>0</v>
      </c>
      <c r="CO358" s="62">
        <v>0</v>
      </c>
      <c r="CP358" s="62">
        <v>0</v>
      </c>
      <c r="CQ358" s="62">
        <v>1</v>
      </c>
      <c r="CR358" s="62">
        <v>0</v>
      </c>
      <c r="CS358" s="62">
        <v>0</v>
      </c>
      <c r="CT358" s="62">
        <v>0</v>
      </c>
      <c r="CU358" s="62">
        <v>0</v>
      </c>
      <c r="CV358" s="62">
        <v>63</v>
      </c>
      <c r="CW358" s="62">
        <f t="shared" si="8"/>
        <v>63</v>
      </c>
      <c r="CX358" s="88">
        <f t="shared" si="9"/>
        <v>96.5</v>
      </c>
      <c r="CY358" s="92">
        <f t="shared" si="7"/>
        <v>96.5</v>
      </c>
      <c r="CZ358" s="62">
        <v>0</v>
      </c>
      <c r="DB358" s="57" t="s">
        <v>1852</v>
      </c>
    </row>
    <row r="359" spans="1:106" s="57" customFormat="1" ht="15" customHeight="1" x14ac:dyDescent="0.3">
      <c r="A359" s="57" t="s">
        <v>1811</v>
      </c>
      <c r="B359" s="57" t="s">
        <v>1824</v>
      </c>
      <c r="C359" s="57" t="s">
        <v>1814</v>
      </c>
      <c r="D359" s="57">
        <v>2021</v>
      </c>
      <c r="E359" s="85">
        <v>44364</v>
      </c>
      <c r="F359" s="62" t="s">
        <v>137</v>
      </c>
      <c r="G359" s="62" t="s">
        <v>125</v>
      </c>
      <c r="H359" s="63" t="s">
        <v>31</v>
      </c>
      <c r="I359" s="63" t="s">
        <v>31</v>
      </c>
      <c r="J359" s="63" t="s">
        <v>31</v>
      </c>
      <c r="K359" s="63" t="s">
        <v>31</v>
      </c>
      <c r="L359" s="63" t="s">
        <v>31</v>
      </c>
      <c r="M359" s="62">
        <v>0</v>
      </c>
      <c r="N359" s="62">
        <v>0.25</v>
      </c>
      <c r="O359" s="62">
        <v>0</v>
      </c>
      <c r="P359" s="62">
        <v>0.5</v>
      </c>
      <c r="Q359" s="62">
        <v>15</v>
      </c>
      <c r="R359" s="62">
        <v>15</v>
      </c>
      <c r="S359" s="62">
        <v>0</v>
      </c>
      <c r="T359" s="62">
        <v>0</v>
      </c>
      <c r="U359" s="62">
        <v>0.5</v>
      </c>
      <c r="V359" s="62">
        <v>0</v>
      </c>
      <c r="W359" s="62">
        <v>0</v>
      </c>
      <c r="X359" s="62">
        <v>0</v>
      </c>
      <c r="Y359" s="62">
        <v>38</v>
      </c>
      <c r="Z359" s="62">
        <v>0</v>
      </c>
      <c r="AA359" s="62">
        <v>0</v>
      </c>
      <c r="AB359" s="62">
        <v>0</v>
      </c>
      <c r="AC359" s="62">
        <v>7</v>
      </c>
      <c r="AD359" s="62">
        <v>0.5</v>
      </c>
      <c r="AE359" s="62">
        <v>0</v>
      </c>
      <c r="AF359" s="62">
        <v>0</v>
      </c>
      <c r="AG359" s="62">
        <v>0</v>
      </c>
      <c r="AH359" s="62">
        <v>0.25</v>
      </c>
      <c r="AI359" s="62">
        <v>0</v>
      </c>
      <c r="AJ359" s="62">
        <v>0</v>
      </c>
      <c r="AK359" s="62">
        <v>0</v>
      </c>
      <c r="AL359" s="62">
        <v>0</v>
      </c>
      <c r="AM359" s="62">
        <v>0</v>
      </c>
      <c r="AN359" s="62">
        <v>0</v>
      </c>
      <c r="AO359" s="62">
        <v>0</v>
      </c>
      <c r="AP359" s="62">
        <v>0</v>
      </c>
      <c r="AQ359" s="62">
        <v>0</v>
      </c>
      <c r="AR359" s="62">
        <v>0</v>
      </c>
      <c r="AS359" s="62">
        <v>0</v>
      </c>
      <c r="AT359" s="62">
        <v>0</v>
      </c>
      <c r="AU359" s="62">
        <v>0</v>
      </c>
      <c r="AV359" s="62">
        <v>0</v>
      </c>
      <c r="AW359" s="62">
        <v>6</v>
      </c>
      <c r="AX359" s="62">
        <v>0</v>
      </c>
      <c r="AY359" s="62">
        <v>0</v>
      </c>
      <c r="AZ359" s="62">
        <v>0</v>
      </c>
      <c r="BA359" s="62">
        <v>0.25</v>
      </c>
      <c r="BB359" s="62">
        <v>0</v>
      </c>
      <c r="BC359" s="62">
        <v>0</v>
      </c>
      <c r="BD359" s="62">
        <v>0</v>
      </c>
      <c r="BE359" s="62">
        <v>0</v>
      </c>
      <c r="BF359" s="62">
        <v>0</v>
      </c>
      <c r="BG359" s="62">
        <v>0</v>
      </c>
      <c r="BH359" s="62">
        <v>0</v>
      </c>
      <c r="BI359" s="62">
        <v>0</v>
      </c>
      <c r="BJ359" s="62">
        <v>0.25</v>
      </c>
      <c r="BK359" s="62">
        <v>0</v>
      </c>
      <c r="BL359" s="62">
        <v>0</v>
      </c>
      <c r="BM359" s="62">
        <v>0</v>
      </c>
      <c r="BN359" s="62">
        <v>1.5</v>
      </c>
      <c r="BO359" s="62">
        <v>0</v>
      </c>
      <c r="BP359" s="62">
        <v>8</v>
      </c>
      <c r="BQ359" s="62">
        <v>0</v>
      </c>
      <c r="BR359" s="62">
        <v>0</v>
      </c>
      <c r="BS359" s="62">
        <v>0</v>
      </c>
      <c r="BT359" s="62">
        <v>0</v>
      </c>
      <c r="BU359" s="62">
        <v>4</v>
      </c>
      <c r="BV359" s="62">
        <v>0</v>
      </c>
      <c r="BW359" s="62">
        <v>0</v>
      </c>
      <c r="BX359" s="62">
        <v>3</v>
      </c>
      <c r="BY359" s="62">
        <v>0</v>
      </c>
      <c r="BZ359" s="62">
        <v>0</v>
      </c>
      <c r="CA359" s="62">
        <v>0</v>
      </c>
      <c r="CB359" s="62">
        <v>0</v>
      </c>
      <c r="CC359" s="62">
        <v>0</v>
      </c>
      <c r="CD359" s="62">
        <v>0</v>
      </c>
      <c r="CE359" s="62">
        <v>0</v>
      </c>
      <c r="CF359" s="62">
        <v>0</v>
      </c>
      <c r="CG359" s="62">
        <v>2</v>
      </c>
      <c r="CH359" s="62">
        <v>0</v>
      </c>
      <c r="CI359" s="62">
        <v>0</v>
      </c>
      <c r="CJ359" s="62">
        <v>0</v>
      </c>
      <c r="CK359" s="62">
        <v>0</v>
      </c>
      <c r="CL359" s="62">
        <v>0</v>
      </c>
      <c r="CM359" s="62">
        <v>0</v>
      </c>
      <c r="CN359" s="62">
        <v>0</v>
      </c>
      <c r="CO359" s="62">
        <v>0</v>
      </c>
      <c r="CP359" s="62">
        <v>0</v>
      </c>
      <c r="CQ359" s="62">
        <v>0</v>
      </c>
      <c r="CR359" s="62">
        <v>0</v>
      </c>
      <c r="CS359" s="62">
        <v>0</v>
      </c>
      <c r="CT359" s="62">
        <v>0</v>
      </c>
      <c r="CU359" s="62">
        <v>0</v>
      </c>
      <c r="CV359" s="62">
        <v>65</v>
      </c>
      <c r="CW359" s="62">
        <f t="shared" si="8"/>
        <v>71.25</v>
      </c>
      <c r="CX359" s="88">
        <f t="shared" si="9"/>
        <v>95.75</v>
      </c>
      <c r="CY359" s="92">
        <f t="shared" si="7"/>
        <v>102</v>
      </c>
      <c r="CZ359" s="62">
        <v>9</v>
      </c>
      <c r="DB359" s="57" t="s">
        <v>1853</v>
      </c>
    </row>
    <row r="360" spans="1:106" s="57" customFormat="1" ht="15" customHeight="1" x14ac:dyDescent="0.3">
      <c r="A360" s="57" t="s">
        <v>1811</v>
      </c>
      <c r="B360" s="57" t="s">
        <v>1824</v>
      </c>
      <c r="C360" s="57" t="s">
        <v>1814</v>
      </c>
      <c r="D360" s="57">
        <v>2021</v>
      </c>
      <c r="E360" s="85">
        <v>44364</v>
      </c>
      <c r="F360" s="62" t="s">
        <v>137</v>
      </c>
      <c r="G360" s="62" t="s">
        <v>128</v>
      </c>
      <c r="H360" s="63" t="s">
        <v>21</v>
      </c>
      <c r="I360" s="63" t="s">
        <v>21</v>
      </c>
      <c r="J360" s="63" t="s">
        <v>22</v>
      </c>
      <c r="K360" s="63" t="s">
        <v>21</v>
      </c>
      <c r="L360" s="63" t="s">
        <v>22</v>
      </c>
      <c r="M360" s="62">
        <v>0.25</v>
      </c>
      <c r="N360" s="62">
        <v>0.25</v>
      </c>
      <c r="O360" s="62">
        <v>0</v>
      </c>
      <c r="P360" s="62">
        <v>0.25</v>
      </c>
      <c r="Q360" s="62">
        <v>25</v>
      </c>
      <c r="R360" s="62">
        <v>4</v>
      </c>
      <c r="S360" s="62">
        <v>0</v>
      </c>
      <c r="T360" s="62">
        <v>2</v>
      </c>
      <c r="U360" s="62">
        <v>5</v>
      </c>
      <c r="V360" s="62">
        <v>0.25</v>
      </c>
      <c r="W360" s="62">
        <v>0</v>
      </c>
      <c r="X360" s="62">
        <v>0</v>
      </c>
      <c r="Y360" s="62">
        <v>0</v>
      </c>
      <c r="Z360" s="62">
        <v>0</v>
      </c>
      <c r="AA360" s="62">
        <v>0</v>
      </c>
      <c r="AB360" s="62">
        <v>0</v>
      </c>
      <c r="AC360" s="62">
        <v>10</v>
      </c>
      <c r="AD360" s="62">
        <v>18</v>
      </c>
      <c r="AE360" s="62">
        <v>0</v>
      </c>
      <c r="AF360" s="62">
        <v>0.5</v>
      </c>
      <c r="AG360" s="62">
        <v>0</v>
      </c>
      <c r="AH360" s="62">
        <v>0</v>
      </c>
      <c r="AI360" s="62">
        <v>0</v>
      </c>
      <c r="AJ360" s="62">
        <v>0.5</v>
      </c>
      <c r="AK360" s="62">
        <v>0</v>
      </c>
      <c r="AL360" s="62">
        <v>0</v>
      </c>
      <c r="AM360" s="62">
        <v>0</v>
      </c>
      <c r="AN360" s="62">
        <v>0</v>
      </c>
      <c r="AO360" s="62">
        <v>0</v>
      </c>
      <c r="AP360" s="62">
        <v>0.25</v>
      </c>
      <c r="AQ360" s="62">
        <v>0</v>
      </c>
      <c r="AR360" s="62">
        <v>0</v>
      </c>
      <c r="AS360" s="62">
        <v>0</v>
      </c>
      <c r="AT360" s="62">
        <v>0.25</v>
      </c>
      <c r="AU360" s="62">
        <v>0</v>
      </c>
      <c r="AV360" s="62">
        <v>0</v>
      </c>
      <c r="AW360" s="62">
        <v>0</v>
      </c>
      <c r="AX360" s="62">
        <v>0</v>
      </c>
      <c r="AY360" s="62">
        <v>0</v>
      </c>
      <c r="AZ360" s="62">
        <v>0</v>
      </c>
      <c r="BA360" s="62">
        <v>0.25</v>
      </c>
      <c r="BB360" s="62">
        <v>0</v>
      </c>
      <c r="BC360" s="62">
        <v>0</v>
      </c>
      <c r="BD360" s="62">
        <v>0</v>
      </c>
      <c r="BE360" s="62">
        <v>0</v>
      </c>
      <c r="BF360" s="62">
        <v>0</v>
      </c>
      <c r="BG360" s="62">
        <v>0</v>
      </c>
      <c r="BH360" s="62">
        <v>0</v>
      </c>
      <c r="BI360" s="62">
        <v>0.5</v>
      </c>
      <c r="BJ360" s="62">
        <v>0</v>
      </c>
      <c r="BK360" s="62">
        <v>0</v>
      </c>
      <c r="BL360" s="62">
        <v>0</v>
      </c>
      <c r="BM360" s="62">
        <v>0</v>
      </c>
      <c r="BN360" s="62">
        <v>0.25</v>
      </c>
      <c r="BO360" s="62">
        <v>0</v>
      </c>
      <c r="BP360" s="62">
        <v>9</v>
      </c>
      <c r="BQ360" s="62">
        <v>0</v>
      </c>
      <c r="BR360" s="62">
        <v>0</v>
      </c>
      <c r="BS360" s="62">
        <v>0</v>
      </c>
      <c r="BT360" s="62">
        <v>0</v>
      </c>
      <c r="BU360" s="62">
        <v>3</v>
      </c>
      <c r="BV360" s="62">
        <v>0</v>
      </c>
      <c r="BW360" s="62">
        <v>0</v>
      </c>
      <c r="BX360" s="62">
        <v>4</v>
      </c>
      <c r="BY360" s="62">
        <v>0</v>
      </c>
      <c r="BZ360" s="62">
        <v>14</v>
      </c>
      <c r="CA360" s="62">
        <v>0</v>
      </c>
      <c r="CB360" s="62">
        <v>0</v>
      </c>
      <c r="CC360" s="62">
        <v>0</v>
      </c>
      <c r="CD360" s="62">
        <v>0</v>
      </c>
      <c r="CE360" s="62">
        <v>0</v>
      </c>
      <c r="CF360" s="62">
        <v>0</v>
      </c>
      <c r="CG360" s="62">
        <v>0</v>
      </c>
      <c r="CH360" s="62">
        <v>0</v>
      </c>
      <c r="CI360" s="62">
        <v>0</v>
      </c>
      <c r="CJ360" s="62">
        <v>0</v>
      </c>
      <c r="CK360" s="62">
        <v>0</v>
      </c>
      <c r="CL360" s="62">
        <v>0</v>
      </c>
      <c r="CM360" s="62">
        <v>0</v>
      </c>
      <c r="CN360" s="62">
        <v>0</v>
      </c>
      <c r="CO360" s="62">
        <v>0</v>
      </c>
      <c r="CP360" s="62">
        <v>0</v>
      </c>
      <c r="CQ360" s="62">
        <v>0.25</v>
      </c>
      <c r="CR360" s="62">
        <v>0</v>
      </c>
      <c r="CS360" s="62">
        <v>0</v>
      </c>
      <c r="CT360" s="62">
        <v>0</v>
      </c>
      <c r="CU360" s="62">
        <v>0</v>
      </c>
      <c r="CV360" s="62">
        <v>70</v>
      </c>
      <c r="CW360" s="62">
        <f t="shared" si="8"/>
        <v>68</v>
      </c>
      <c r="CX360" s="88">
        <f t="shared" si="9"/>
        <v>99.75</v>
      </c>
      <c r="CY360" s="92">
        <f t="shared" si="7"/>
        <v>97.75</v>
      </c>
      <c r="CZ360" s="62">
        <v>1</v>
      </c>
    </row>
    <row r="361" spans="1:106" s="57" customFormat="1" ht="15" customHeight="1" x14ac:dyDescent="0.3">
      <c r="A361" s="57" t="s">
        <v>1811</v>
      </c>
      <c r="B361" s="57" t="s">
        <v>1822</v>
      </c>
      <c r="C361" s="57" t="s">
        <v>1812</v>
      </c>
      <c r="D361" s="57">
        <v>2021</v>
      </c>
      <c r="E361" s="85">
        <v>44364</v>
      </c>
      <c r="F361" s="62" t="s">
        <v>137</v>
      </c>
      <c r="G361" s="62" t="s">
        <v>131</v>
      </c>
      <c r="H361" s="63" t="s">
        <v>45</v>
      </c>
      <c r="I361" s="63" t="s">
        <v>45</v>
      </c>
      <c r="J361" s="63" t="s">
        <v>45</v>
      </c>
      <c r="K361" s="63" t="s">
        <v>45</v>
      </c>
      <c r="L361" s="63" t="s">
        <v>45</v>
      </c>
      <c r="M361" s="62">
        <v>0.25</v>
      </c>
      <c r="N361" s="62">
        <v>1</v>
      </c>
      <c r="O361" s="62">
        <v>5</v>
      </c>
      <c r="P361" s="62">
        <v>1</v>
      </c>
      <c r="Q361" s="62">
        <v>15</v>
      </c>
      <c r="R361" s="62">
        <v>22</v>
      </c>
      <c r="S361" s="62">
        <v>0</v>
      </c>
      <c r="T361" s="62">
        <v>0</v>
      </c>
      <c r="U361" s="62">
        <v>1</v>
      </c>
      <c r="V361" s="62">
        <v>0.5</v>
      </c>
      <c r="W361" s="62">
        <v>0</v>
      </c>
      <c r="X361" s="62">
        <v>0</v>
      </c>
      <c r="Y361" s="62">
        <v>28</v>
      </c>
      <c r="Z361" s="62">
        <v>0.25</v>
      </c>
      <c r="AA361" s="62">
        <v>0</v>
      </c>
      <c r="AB361" s="62">
        <v>0</v>
      </c>
      <c r="AC361" s="62">
        <v>3</v>
      </c>
      <c r="AD361" s="62">
        <v>2.25</v>
      </c>
      <c r="AE361" s="62">
        <v>0</v>
      </c>
      <c r="AF361" s="62">
        <v>0</v>
      </c>
      <c r="AG361" s="62">
        <v>7</v>
      </c>
      <c r="AH361" s="62">
        <v>0</v>
      </c>
      <c r="AI361" s="62">
        <v>0</v>
      </c>
      <c r="AJ361" s="62">
        <v>0</v>
      </c>
      <c r="AK361" s="62">
        <v>0</v>
      </c>
      <c r="AL361" s="62">
        <v>0</v>
      </c>
      <c r="AM361" s="62">
        <v>0</v>
      </c>
      <c r="AN361" s="62">
        <v>0</v>
      </c>
      <c r="AO361" s="62">
        <v>0</v>
      </c>
      <c r="AP361" s="62">
        <v>0</v>
      </c>
      <c r="AQ361" s="62">
        <v>0</v>
      </c>
      <c r="AR361" s="62">
        <v>0</v>
      </c>
      <c r="AS361" s="62">
        <v>0</v>
      </c>
      <c r="AT361" s="62">
        <v>0</v>
      </c>
      <c r="AU361" s="62">
        <v>0</v>
      </c>
      <c r="AV361" s="62">
        <v>0</v>
      </c>
      <c r="AW361" s="62">
        <v>5</v>
      </c>
      <c r="AX361" s="62">
        <v>0</v>
      </c>
      <c r="AY361" s="62">
        <v>0.25</v>
      </c>
      <c r="AZ361" s="62">
        <v>0</v>
      </c>
      <c r="BA361" s="62">
        <v>0</v>
      </c>
      <c r="BB361" s="62">
        <v>0</v>
      </c>
      <c r="BC361" s="62">
        <v>0</v>
      </c>
      <c r="BD361" s="62">
        <v>0</v>
      </c>
      <c r="BE361" s="62">
        <v>0</v>
      </c>
      <c r="BF361" s="62">
        <v>0</v>
      </c>
      <c r="BG361" s="62">
        <v>0</v>
      </c>
      <c r="BH361" s="62">
        <v>0</v>
      </c>
      <c r="BI361" s="62">
        <v>0</v>
      </c>
      <c r="BJ361" s="62">
        <v>0.25</v>
      </c>
      <c r="BK361" s="62">
        <v>0</v>
      </c>
      <c r="BL361" s="62">
        <v>0</v>
      </c>
      <c r="BM361" s="62">
        <v>0</v>
      </c>
      <c r="BN361" s="62">
        <v>3</v>
      </c>
      <c r="BO361" s="62">
        <v>0</v>
      </c>
      <c r="BP361" s="62">
        <v>5</v>
      </c>
      <c r="BQ361" s="62">
        <v>0</v>
      </c>
      <c r="BR361" s="62">
        <v>0.25</v>
      </c>
      <c r="BS361" s="62">
        <v>0</v>
      </c>
      <c r="BT361" s="62">
        <v>0.25</v>
      </c>
      <c r="BU361" s="62">
        <v>3</v>
      </c>
      <c r="BV361" s="62">
        <v>0</v>
      </c>
      <c r="BW361" s="62">
        <v>0</v>
      </c>
      <c r="BX361" s="62">
        <v>0</v>
      </c>
      <c r="BY361" s="62">
        <v>0</v>
      </c>
      <c r="BZ361" s="62">
        <v>0</v>
      </c>
      <c r="CA361" s="62">
        <v>0</v>
      </c>
      <c r="CB361" s="62">
        <v>0</v>
      </c>
      <c r="CC361" s="62">
        <v>0</v>
      </c>
      <c r="CD361" s="62">
        <v>0</v>
      </c>
      <c r="CE361" s="62">
        <v>0</v>
      </c>
      <c r="CF361" s="62">
        <v>0</v>
      </c>
      <c r="CG361" s="62">
        <v>2</v>
      </c>
      <c r="CH361" s="62">
        <v>0</v>
      </c>
      <c r="CI361" s="62">
        <v>0</v>
      </c>
      <c r="CJ361" s="62">
        <v>0</v>
      </c>
      <c r="CK361" s="62">
        <v>0</v>
      </c>
      <c r="CL361" s="62">
        <v>0.25</v>
      </c>
      <c r="CM361" s="62">
        <v>0</v>
      </c>
      <c r="CN361" s="62">
        <v>0</v>
      </c>
      <c r="CO361" s="62">
        <v>0</v>
      </c>
      <c r="CP361" s="62">
        <v>0</v>
      </c>
      <c r="CQ361" s="62">
        <v>2</v>
      </c>
      <c r="CR361" s="62">
        <v>0</v>
      </c>
      <c r="CS361" s="62">
        <v>0.25</v>
      </c>
      <c r="CT361" s="62">
        <v>0</v>
      </c>
      <c r="CU361" s="62">
        <v>0</v>
      </c>
      <c r="CV361" s="62">
        <v>55</v>
      </c>
      <c r="CW361" s="62">
        <f t="shared" si="8"/>
        <v>63.5</v>
      </c>
      <c r="CX361" s="88">
        <f t="shared" si="9"/>
        <v>99.25</v>
      </c>
      <c r="CY361" s="92">
        <f t="shared" si="7"/>
        <v>107.75</v>
      </c>
      <c r="CZ361" s="62">
        <v>20</v>
      </c>
    </row>
  </sheetData>
  <pageMargins left="0.7" right="0.7" top="0.75" bottom="0.75" header="0" footer="0"/>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5" tint="-0.249977111117893"/>
  </sheetPr>
  <dimension ref="A1:DB361"/>
  <sheetViews>
    <sheetView workbookViewId="0">
      <pane xSplit="7" ySplit="1" topLeftCell="M254" activePane="bottomRight" state="frozen"/>
      <selection pane="topRight" activeCell="H1" sqref="H1"/>
      <selection pane="bottomLeft" activeCell="A2" sqref="A2"/>
      <selection pane="bottomRight" activeCell="X269" sqref="X269"/>
    </sheetView>
  </sheetViews>
  <sheetFormatPr defaultColWidth="12.59765625" defaultRowHeight="15" customHeight="1" x14ac:dyDescent="0.3"/>
  <cols>
    <col min="1" max="1" width="3.69921875" style="34" customWidth="1"/>
    <col min="2" max="2" width="8.09765625" style="34" customWidth="1"/>
    <col min="3" max="4" width="4.59765625" style="34" customWidth="1"/>
    <col min="5" max="5" width="9.09765625" style="34" customWidth="1"/>
    <col min="6" max="6" width="5.69921875" style="34" customWidth="1"/>
    <col min="7" max="7" width="2.8984375" style="34" customWidth="1"/>
    <col min="8" max="8" width="2.69921875" style="34" customWidth="1"/>
    <col min="9" max="9" width="2.3984375" style="34" customWidth="1"/>
    <col min="10" max="10" width="1.59765625" style="34" customWidth="1"/>
    <col min="11" max="11" width="7.8984375" style="34" customWidth="1"/>
    <col min="12" max="12" width="7.3984375" style="34" customWidth="1"/>
    <col min="13" max="40" width="8" style="34" customWidth="1"/>
    <col min="41" max="42" width="8" style="80" customWidth="1"/>
    <col min="43" max="87" width="8" style="34" customWidth="1"/>
    <col min="88" max="88" width="7.69921875" style="34" customWidth="1"/>
    <col min="89" max="89" width="7.8984375" style="34" customWidth="1"/>
    <col min="90" max="90" width="7.5" style="34" customWidth="1"/>
    <col min="91" max="92" width="7.3984375" style="34" customWidth="1"/>
    <col min="93" max="93" width="8.19921875" style="34" customWidth="1"/>
    <col min="94" max="94" width="7.59765625" style="34" customWidth="1"/>
    <col min="95" max="95" width="2.59765625" style="34" customWidth="1"/>
    <col min="96" max="97" width="2.69921875" style="34" customWidth="1"/>
    <col min="98" max="98" width="3.09765625" style="34" customWidth="1"/>
    <col min="99" max="99" width="2.5" style="34" customWidth="1"/>
    <col min="100" max="100" width="2.09765625" style="34" customWidth="1"/>
    <col min="101" max="101" width="2.59765625" style="34" customWidth="1"/>
    <col min="102" max="102" width="3.59765625" style="34" customWidth="1"/>
    <col min="103" max="103" width="8" style="34" customWidth="1"/>
    <col min="104" max="104" width="24.3984375" style="34" customWidth="1"/>
    <col min="105" max="105" width="14.09765625" style="34" customWidth="1"/>
    <col min="106" max="16384" width="12.59765625" style="34"/>
  </cols>
  <sheetData>
    <row r="1" spans="1:106" ht="37.5" customHeight="1" x14ac:dyDescent="0.3">
      <c r="A1" s="67" t="s">
        <v>820</v>
      </c>
      <c r="B1" s="67" t="s">
        <v>1</v>
      </c>
      <c r="C1" s="67" t="s">
        <v>821</v>
      </c>
      <c r="D1" s="67" t="s">
        <v>2</v>
      </c>
      <c r="E1" s="67" t="s">
        <v>3</v>
      </c>
      <c r="F1" s="67" t="s">
        <v>4</v>
      </c>
      <c r="G1" s="67" t="s">
        <v>751</v>
      </c>
      <c r="H1" s="65" t="s">
        <v>8</v>
      </c>
      <c r="I1" s="65" t="s">
        <v>9</v>
      </c>
      <c r="J1" s="65" t="s">
        <v>10</v>
      </c>
      <c r="K1" s="65" t="s">
        <v>11</v>
      </c>
      <c r="L1" s="42" t="s">
        <v>2095</v>
      </c>
      <c r="M1" s="70" t="s">
        <v>829</v>
      </c>
      <c r="N1" s="70" t="s">
        <v>760</v>
      </c>
      <c r="O1" s="70" t="s">
        <v>767</v>
      </c>
      <c r="P1" s="70" t="s">
        <v>830</v>
      </c>
      <c r="Q1" s="70" t="s">
        <v>831</v>
      </c>
      <c r="R1" s="70" t="s">
        <v>832</v>
      </c>
      <c r="S1" s="70" t="s">
        <v>833</v>
      </c>
      <c r="T1" s="70" t="s">
        <v>834</v>
      </c>
      <c r="U1" s="70" t="s">
        <v>828</v>
      </c>
      <c r="V1" s="71" t="s">
        <v>835</v>
      </c>
      <c r="W1" s="70" t="s">
        <v>762</v>
      </c>
      <c r="X1" s="70" t="s">
        <v>786</v>
      </c>
      <c r="Y1" s="70" t="s">
        <v>779</v>
      </c>
      <c r="Z1" s="70" t="s">
        <v>836</v>
      </c>
      <c r="AA1" s="70" t="s">
        <v>818</v>
      </c>
      <c r="AB1" s="70" t="s">
        <v>799</v>
      </c>
      <c r="AC1" s="70" t="s">
        <v>837</v>
      </c>
      <c r="AD1" s="70" t="s">
        <v>838</v>
      </c>
      <c r="AE1" s="70" t="s">
        <v>839</v>
      </c>
      <c r="AF1" s="70" t="s">
        <v>840</v>
      </c>
      <c r="AG1" s="70" t="s">
        <v>841</v>
      </c>
      <c r="AH1" s="70" t="s">
        <v>842</v>
      </c>
      <c r="AI1" s="70" t="s">
        <v>843</v>
      </c>
      <c r="AJ1" s="70" t="s">
        <v>795</v>
      </c>
      <c r="AK1" s="70" t="s">
        <v>844</v>
      </c>
      <c r="AL1" s="71" t="s">
        <v>845</v>
      </c>
      <c r="AM1" s="70" t="s">
        <v>846</v>
      </c>
      <c r="AN1" s="70" t="s">
        <v>847</v>
      </c>
      <c r="AO1" s="72" t="s">
        <v>848</v>
      </c>
      <c r="AP1" s="72" t="s">
        <v>848</v>
      </c>
      <c r="AQ1" s="70" t="s">
        <v>849</v>
      </c>
      <c r="AR1" s="70" t="s">
        <v>778</v>
      </c>
      <c r="AS1" s="70" t="s">
        <v>850</v>
      </c>
      <c r="AT1" s="70" t="s">
        <v>851</v>
      </c>
      <c r="AU1" s="70" t="s">
        <v>852</v>
      </c>
      <c r="AV1" s="70" t="s">
        <v>780</v>
      </c>
      <c r="AW1" s="70" t="s">
        <v>853</v>
      </c>
      <c r="AX1" s="70" t="s">
        <v>763</v>
      </c>
      <c r="AY1" s="70" t="s">
        <v>854</v>
      </c>
      <c r="AZ1" s="70" t="s">
        <v>806</v>
      </c>
      <c r="BA1" s="70" t="s">
        <v>855</v>
      </c>
      <c r="BB1" s="70" t="s">
        <v>856</v>
      </c>
      <c r="BC1" s="70" t="s">
        <v>857</v>
      </c>
      <c r="BD1" s="70" t="s">
        <v>1850</v>
      </c>
      <c r="BE1" s="70" t="s">
        <v>784</v>
      </c>
      <c r="BF1" s="70" t="s">
        <v>1846</v>
      </c>
      <c r="BG1" s="70" t="s">
        <v>858</v>
      </c>
      <c r="BH1" s="70" t="s">
        <v>859</v>
      </c>
      <c r="BI1" s="70" t="s">
        <v>764</v>
      </c>
      <c r="BJ1" s="70" t="s">
        <v>1246</v>
      </c>
      <c r="BK1" s="70" t="s">
        <v>860</v>
      </c>
      <c r="BL1" s="70" t="s">
        <v>759</v>
      </c>
      <c r="BM1" s="70" t="s">
        <v>861</v>
      </c>
      <c r="BN1" s="70" t="s">
        <v>862</v>
      </c>
      <c r="BO1" s="70" t="s">
        <v>810</v>
      </c>
      <c r="BP1" s="70" t="s">
        <v>768</v>
      </c>
      <c r="BQ1" s="70" t="s">
        <v>766</v>
      </c>
      <c r="BR1" s="70" t="s">
        <v>863</v>
      </c>
      <c r="BS1" s="70" t="s">
        <v>864</v>
      </c>
      <c r="BT1" s="70" t="s">
        <v>866</v>
      </c>
      <c r="BU1" s="70" t="s">
        <v>871</v>
      </c>
      <c r="BV1" s="70" t="s">
        <v>1844</v>
      </c>
      <c r="BW1" s="70" t="s">
        <v>872</v>
      </c>
      <c r="BX1" s="70" t="s">
        <v>1845</v>
      </c>
      <c r="BY1" s="70" t="s">
        <v>874</v>
      </c>
      <c r="BZ1" s="70" t="s">
        <v>875</v>
      </c>
      <c r="CA1" s="70" t="s">
        <v>775</v>
      </c>
      <c r="CB1" s="70" t="s">
        <v>876</v>
      </c>
      <c r="CC1" s="70" t="s">
        <v>877</v>
      </c>
      <c r="CD1" s="70" t="s">
        <v>878</v>
      </c>
      <c r="CE1" s="70" t="s">
        <v>879</v>
      </c>
      <c r="CF1" s="70" t="s">
        <v>828</v>
      </c>
      <c r="CG1" s="70" t="s">
        <v>777</v>
      </c>
      <c r="CH1" s="70" t="s">
        <v>880</v>
      </c>
      <c r="CI1" s="70" t="s">
        <v>769</v>
      </c>
      <c r="CJ1" s="73" t="s">
        <v>1247</v>
      </c>
      <c r="CK1" s="73" t="s">
        <v>1248</v>
      </c>
      <c r="CL1" s="73" t="s">
        <v>1249</v>
      </c>
      <c r="CM1" s="73" t="s">
        <v>1250</v>
      </c>
      <c r="CN1" s="73" t="s">
        <v>1251</v>
      </c>
      <c r="CO1" s="73" t="s">
        <v>1252</v>
      </c>
      <c r="CP1" s="73" t="s">
        <v>1253</v>
      </c>
      <c r="CQ1" s="74" t="s">
        <v>1254</v>
      </c>
      <c r="CR1" s="74" t="s">
        <v>3494</v>
      </c>
      <c r="CS1" s="74" t="s">
        <v>1255</v>
      </c>
      <c r="CT1" s="74" t="s">
        <v>1256</v>
      </c>
      <c r="CU1" s="74" t="s">
        <v>1257</v>
      </c>
      <c r="CV1" s="74" t="s">
        <v>1258</v>
      </c>
      <c r="CW1" s="74" t="s">
        <v>1259</v>
      </c>
      <c r="CX1" s="74" t="s">
        <v>1260</v>
      </c>
      <c r="CY1" s="67" t="s">
        <v>883</v>
      </c>
      <c r="CZ1" s="67" t="s">
        <v>16</v>
      </c>
      <c r="DA1" s="40"/>
      <c r="DB1" s="60"/>
    </row>
    <row r="2" spans="1:106" ht="14.4" x14ac:dyDescent="0.3">
      <c r="A2" s="44" t="s">
        <v>652</v>
      </c>
      <c r="B2" s="44" t="s">
        <v>758</v>
      </c>
      <c r="C2" s="44" t="s">
        <v>758</v>
      </c>
      <c r="D2" s="44">
        <v>2017</v>
      </c>
      <c r="E2" s="45">
        <v>42908</v>
      </c>
      <c r="F2" s="44" t="s">
        <v>19</v>
      </c>
      <c r="G2" s="44" t="s">
        <v>20</v>
      </c>
      <c r="H2" s="37" t="s">
        <v>21</v>
      </c>
      <c r="I2" s="37" t="s">
        <v>21</v>
      </c>
      <c r="J2" s="37" t="s">
        <v>22</v>
      </c>
      <c r="K2" s="37" t="s">
        <v>21</v>
      </c>
      <c r="L2" s="37" t="s">
        <v>22</v>
      </c>
      <c r="M2" s="44">
        <v>0</v>
      </c>
      <c r="N2" s="44">
        <f t="shared" ref="N2:N294" si="0">IF(CQ2&gt;CJ2, CQ2*10, CJ2)</f>
        <v>41</v>
      </c>
      <c r="O2" s="44">
        <v>4</v>
      </c>
      <c r="P2" s="44">
        <v>0</v>
      </c>
      <c r="Q2" s="44">
        <v>0</v>
      </c>
      <c r="R2" s="44">
        <v>1</v>
      </c>
      <c r="S2" s="44">
        <v>0</v>
      </c>
      <c r="T2" s="44">
        <v>0</v>
      </c>
      <c r="U2" s="44">
        <v>0</v>
      </c>
      <c r="V2" s="44">
        <v>0</v>
      </c>
      <c r="W2" s="44">
        <v>0</v>
      </c>
      <c r="X2" s="44">
        <f t="shared" ref="X2:Y2" si="1">IF(CS2&gt;CK2, CS2*10, CK2)</f>
        <v>0</v>
      </c>
      <c r="Y2" s="44">
        <f t="shared" si="1"/>
        <v>10</v>
      </c>
      <c r="Z2" s="44">
        <v>27</v>
      </c>
      <c r="AA2" s="44">
        <v>0</v>
      </c>
      <c r="AB2" s="44">
        <v>0</v>
      </c>
      <c r="AC2" s="44">
        <v>0</v>
      </c>
      <c r="AD2" s="44">
        <v>0</v>
      </c>
      <c r="AE2" s="44">
        <v>0</v>
      </c>
      <c r="AF2" s="44">
        <v>0</v>
      </c>
      <c r="AG2" s="44">
        <v>0</v>
      </c>
      <c r="AH2" s="44">
        <v>0</v>
      </c>
      <c r="AI2" s="44">
        <v>0</v>
      </c>
      <c r="AJ2" s="44">
        <v>1</v>
      </c>
      <c r="AK2" s="44">
        <v>0</v>
      </c>
      <c r="AL2" s="44">
        <v>0</v>
      </c>
      <c r="AM2" s="44">
        <v>0</v>
      </c>
      <c r="AN2" s="44">
        <v>0</v>
      </c>
      <c r="AO2" s="75">
        <v>0</v>
      </c>
      <c r="AP2" s="75">
        <v>0</v>
      </c>
      <c r="AQ2" s="44">
        <v>0</v>
      </c>
      <c r="AR2" s="44">
        <v>5</v>
      </c>
      <c r="AS2" s="44">
        <v>0</v>
      </c>
      <c r="AT2" s="44">
        <v>1</v>
      </c>
      <c r="AU2" s="44">
        <v>0</v>
      </c>
      <c r="AV2" s="44">
        <v>0</v>
      </c>
      <c r="AW2" s="44">
        <v>0</v>
      </c>
      <c r="AX2" s="44">
        <f t="shared" ref="AX2:AX290" si="2">IF(CX2&gt;CM2, CX2*10, CM2)</f>
        <v>12</v>
      </c>
      <c r="AY2" s="44">
        <v>0</v>
      </c>
      <c r="AZ2" s="44">
        <v>0</v>
      </c>
      <c r="BA2" s="44">
        <v>0</v>
      </c>
      <c r="BB2" s="44">
        <v>0</v>
      </c>
      <c r="BC2" s="44">
        <v>0</v>
      </c>
      <c r="BD2" s="44"/>
      <c r="BE2" s="44">
        <v>0</v>
      </c>
      <c r="BF2" s="44"/>
      <c r="BG2" s="44">
        <v>0</v>
      </c>
      <c r="BH2" s="44">
        <v>0</v>
      </c>
      <c r="BI2" s="44">
        <v>0</v>
      </c>
      <c r="BJ2" s="44">
        <v>0</v>
      </c>
      <c r="BK2" s="44">
        <v>0</v>
      </c>
      <c r="BL2" s="44">
        <f t="shared" ref="BL2:BL290" si="3">IF(CU2&gt;CN2, CU2*10, CN2)</f>
        <v>75</v>
      </c>
      <c r="BM2" s="44">
        <v>0</v>
      </c>
      <c r="BN2" s="44">
        <v>0</v>
      </c>
      <c r="BO2" s="44">
        <v>0</v>
      </c>
      <c r="BP2" s="44">
        <f t="shared" ref="BP2:BP290" si="4">IF(CV2&gt;CO2, CV2*10, CO2)</f>
        <v>310</v>
      </c>
      <c r="BQ2" s="44">
        <v>48</v>
      </c>
      <c r="BR2" s="44">
        <v>0</v>
      </c>
      <c r="BS2" s="44">
        <v>0</v>
      </c>
      <c r="BT2" s="44">
        <v>0</v>
      </c>
      <c r="BU2" s="44"/>
      <c r="BV2" s="44"/>
      <c r="BW2" s="44"/>
      <c r="BX2" s="44"/>
      <c r="BY2" s="44">
        <v>0</v>
      </c>
      <c r="BZ2" s="44">
        <v>0</v>
      </c>
      <c r="CA2" s="44">
        <v>0</v>
      </c>
      <c r="CB2" s="44">
        <v>0</v>
      </c>
      <c r="CC2" s="44">
        <v>0</v>
      </c>
      <c r="CD2" s="44">
        <v>0</v>
      </c>
      <c r="CE2" s="44">
        <v>0</v>
      </c>
      <c r="CF2" s="44">
        <v>0</v>
      </c>
      <c r="CG2" s="44">
        <v>0</v>
      </c>
      <c r="CH2" s="44">
        <v>0</v>
      </c>
      <c r="CI2" s="44">
        <f t="shared" ref="CI2:CI290" si="5">IF(CW2&gt;CP2, CW2*10, CP2)</f>
        <v>15</v>
      </c>
      <c r="CJ2" s="44">
        <v>41</v>
      </c>
      <c r="CK2" s="44">
        <v>0</v>
      </c>
      <c r="CL2" s="44">
        <v>10</v>
      </c>
      <c r="CM2" s="44">
        <v>12</v>
      </c>
      <c r="CN2" s="44">
        <v>75</v>
      </c>
      <c r="CO2" s="44">
        <v>0</v>
      </c>
      <c r="CP2" s="44">
        <v>15</v>
      </c>
      <c r="CQ2" s="44"/>
      <c r="CR2" s="44"/>
      <c r="CS2" s="44"/>
      <c r="CT2" s="44"/>
      <c r="CU2" s="44"/>
      <c r="CV2" s="44">
        <v>31</v>
      </c>
      <c r="CW2" s="44"/>
      <c r="CX2" s="44"/>
      <c r="CY2" s="44">
        <v>0</v>
      </c>
      <c r="CZ2" s="44" t="s">
        <v>1261</v>
      </c>
      <c r="DA2" s="44"/>
    </row>
    <row r="3" spans="1:106" ht="14.4" x14ac:dyDescent="0.3">
      <c r="A3" s="44" t="s">
        <v>652</v>
      </c>
      <c r="B3" s="44" t="s">
        <v>758</v>
      </c>
      <c r="C3" s="44" t="s">
        <v>758</v>
      </c>
      <c r="D3" s="44">
        <v>2017</v>
      </c>
      <c r="E3" s="45">
        <v>42908</v>
      </c>
      <c r="F3" s="44" t="s">
        <v>19</v>
      </c>
      <c r="G3" s="44" t="s">
        <v>25</v>
      </c>
      <c r="H3" s="37" t="s">
        <v>26</v>
      </c>
      <c r="I3" s="37" t="s">
        <v>26</v>
      </c>
      <c r="J3" s="37" t="s">
        <v>27</v>
      </c>
      <c r="K3" s="37" t="s">
        <v>26</v>
      </c>
      <c r="L3" s="37" t="s">
        <v>27</v>
      </c>
      <c r="M3" s="44">
        <v>0</v>
      </c>
      <c r="N3" s="44">
        <f t="shared" si="0"/>
        <v>0</v>
      </c>
      <c r="O3" s="44">
        <v>2</v>
      </c>
      <c r="P3" s="44">
        <v>0</v>
      </c>
      <c r="Q3" s="44">
        <v>0</v>
      </c>
      <c r="R3" s="44">
        <v>1</v>
      </c>
      <c r="S3" s="44">
        <v>0</v>
      </c>
      <c r="T3" s="44">
        <v>0</v>
      </c>
      <c r="U3" s="44">
        <v>0</v>
      </c>
      <c r="V3" s="44">
        <v>0</v>
      </c>
      <c r="W3" s="44">
        <v>0</v>
      </c>
      <c r="X3" s="44">
        <f t="shared" ref="X3:Y3" si="6">IF(CS3&gt;CK3, CS3*10, CK3)</f>
        <v>0</v>
      </c>
      <c r="Y3" s="44">
        <f t="shared" si="6"/>
        <v>12</v>
      </c>
      <c r="Z3" s="44">
        <v>27</v>
      </c>
      <c r="AA3" s="44">
        <v>0</v>
      </c>
      <c r="AB3" s="44">
        <v>0</v>
      </c>
      <c r="AC3" s="44">
        <v>0</v>
      </c>
      <c r="AD3" s="44">
        <v>0</v>
      </c>
      <c r="AE3" s="44">
        <v>0</v>
      </c>
      <c r="AF3" s="44">
        <v>0</v>
      </c>
      <c r="AG3" s="44">
        <v>0</v>
      </c>
      <c r="AH3" s="44">
        <v>0</v>
      </c>
      <c r="AI3" s="44">
        <v>0</v>
      </c>
      <c r="AJ3" s="44">
        <v>0</v>
      </c>
      <c r="AK3" s="44">
        <v>0</v>
      </c>
      <c r="AL3" s="44">
        <v>0</v>
      </c>
      <c r="AM3" s="44">
        <v>0</v>
      </c>
      <c r="AN3" s="44">
        <v>0</v>
      </c>
      <c r="AO3" s="75">
        <v>0</v>
      </c>
      <c r="AP3" s="75">
        <v>0</v>
      </c>
      <c r="AQ3" s="44">
        <v>0</v>
      </c>
      <c r="AR3" s="44">
        <v>0</v>
      </c>
      <c r="AS3" s="44">
        <v>0</v>
      </c>
      <c r="AT3" s="44">
        <v>0</v>
      </c>
      <c r="AU3" s="44">
        <v>0</v>
      </c>
      <c r="AV3" s="44">
        <v>0</v>
      </c>
      <c r="AW3" s="44">
        <v>0</v>
      </c>
      <c r="AX3" s="44">
        <f t="shared" si="2"/>
        <v>12</v>
      </c>
      <c r="AY3" s="44">
        <v>0</v>
      </c>
      <c r="AZ3" s="44">
        <v>0</v>
      </c>
      <c r="BA3" s="44">
        <v>0</v>
      </c>
      <c r="BB3" s="44">
        <v>0</v>
      </c>
      <c r="BC3" s="44">
        <v>0</v>
      </c>
      <c r="BD3" s="44"/>
      <c r="BE3" s="44">
        <v>0</v>
      </c>
      <c r="BF3" s="44"/>
      <c r="BG3" s="44">
        <v>0</v>
      </c>
      <c r="BH3" s="44">
        <v>0</v>
      </c>
      <c r="BI3" s="44">
        <v>0</v>
      </c>
      <c r="BJ3" s="44">
        <v>0</v>
      </c>
      <c r="BK3" s="44">
        <v>0</v>
      </c>
      <c r="BL3" s="44">
        <f t="shared" si="3"/>
        <v>340</v>
      </c>
      <c r="BM3" s="44">
        <v>0</v>
      </c>
      <c r="BN3" s="44">
        <v>0</v>
      </c>
      <c r="BO3" s="44">
        <v>0</v>
      </c>
      <c r="BP3" s="44">
        <f t="shared" si="4"/>
        <v>10</v>
      </c>
      <c r="BQ3" s="44">
        <v>18</v>
      </c>
      <c r="BR3" s="44">
        <v>0</v>
      </c>
      <c r="BS3" s="44">
        <v>0</v>
      </c>
      <c r="BT3" s="44">
        <v>0</v>
      </c>
      <c r="BU3" s="44"/>
      <c r="BV3" s="44"/>
      <c r="BW3" s="44"/>
      <c r="BX3" s="44"/>
      <c r="BY3" s="44">
        <v>0</v>
      </c>
      <c r="BZ3" s="44">
        <v>0</v>
      </c>
      <c r="CA3" s="44">
        <v>0</v>
      </c>
      <c r="CB3" s="44">
        <v>0</v>
      </c>
      <c r="CC3" s="44">
        <v>0</v>
      </c>
      <c r="CD3" s="44">
        <v>0</v>
      </c>
      <c r="CE3" s="44">
        <v>0</v>
      </c>
      <c r="CF3" s="44">
        <v>0</v>
      </c>
      <c r="CG3" s="44">
        <v>0</v>
      </c>
      <c r="CH3" s="44">
        <v>0</v>
      </c>
      <c r="CI3" s="44">
        <f t="shared" si="5"/>
        <v>23</v>
      </c>
      <c r="CJ3" s="44">
        <v>0</v>
      </c>
      <c r="CK3" s="44">
        <v>0</v>
      </c>
      <c r="CL3" s="44">
        <v>12</v>
      </c>
      <c r="CM3" s="44">
        <v>12</v>
      </c>
      <c r="CN3" s="44">
        <v>0</v>
      </c>
      <c r="CO3" s="44">
        <v>10</v>
      </c>
      <c r="CP3" s="44">
        <v>23</v>
      </c>
      <c r="CQ3" s="44"/>
      <c r="CR3" s="44"/>
      <c r="CS3" s="44"/>
      <c r="CT3" s="44"/>
      <c r="CU3" s="44">
        <v>34</v>
      </c>
      <c r="CV3" s="44"/>
      <c r="CW3" s="44"/>
      <c r="CX3" s="44"/>
      <c r="CY3" s="44">
        <v>0</v>
      </c>
      <c r="CZ3" s="44" t="s">
        <v>1262</v>
      </c>
      <c r="DA3" s="44"/>
    </row>
    <row r="4" spans="1:106" ht="14.4" x14ac:dyDescent="0.3">
      <c r="A4" s="44" t="s">
        <v>652</v>
      </c>
      <c r="B4" s="44" t="s">
        <v>758</v>
      </c>
      <c r="C4" s="44" t="s">
        <v>758</v>
      </c>
      <c r="D4" s="44">
        <v>2017</v>
      </c>
      <c r="E4" s="45">
        <v>42908</v>
      </c>
      <c r="F4" s="44" t="s">
        <v>19</v>
      </c>
      <c r="G4" s="44" t="s">
        <v>30</v>
      </c>
      <c r="H4" s="37" t="s">
        <v>31</v>
      </c>
      <c r="I4" s="37" t="s">
        <v>31</v>
      </c>
      <c r="J4" s="37" t="s">
        <v>31</v>
      </c>
      <c r="K4" s="37" t="s">
        <v>31</v>
      </c>
      <c r="L4" s="37" t="s">
        <v>31</v>
      </c>
      <c r="M4" s="44">
        <v>0</v>
      </c>
      <c r="N4" s="44">
        <f t="shared" si="0"/>
        <v>0</v>
      </c>
      <c r="O4" s="44">
        <v>0</v>
      </c>
      <c r="P4" s="44">
        <v>0</v>
      </c>
      <c r="Q4" s="44">
        <v>0</v>
      </c>
      <c r="R4" s="44">
        <v>1</v>
      </c>
      <c r="S4" s="44">
        <v>0</v>
      </c>
      <c r="T4" s="44">
        <v>0</v>
      </c>
      <c r="U4" s="44">
        <v>0</v>
      </c>
      <c r="V4" s="44">
        <v>0</v>
      </c>
      <c r="W4" s="44">
        <v>0</v>
      </c>
      <c r="X4" s="44">
        <f t="shared" ref="X4:Y4" si="7">IF(CS4&gt;CK4, CS4*10, CK4)</f>
        <v>0</v>
      </c>
      <c r="Y4" s="44">
        <f t="shared" si="7"/>
        <v>106</v>
      </c>
      <c r="Z4" s="44">
        <v>41</v>
      </c>
      <c r="AA4" s="44">
        <v>0</v>
      </c>
      <c r="AB4" s="44">
        <v>0</v>
      </c>
      <c r="AC4" s="44">
        <v>0</v>
      </c>
      <c r="AD4" s="44">
        <v>0</v>
      </c>
      <c r="AE4" s="44">
        <v>0</v>
      </c>
      <c r="AF4" s="44">
        <v>0</v>
      </c>
      <c r="AG4" s="44">
        <v>0</v>
      </c>
      <c r="AH4" s="44">
        <v>0</v>
      </c>
      <c r="AI4" s="44">
        <v>0</v>
      </c>
      <c r="AJ4" s="44">
        <v>1</v>
      </c>
      <c r="AK4" s="44">
        <v>0</v>
      </c>
      <c r="AL4" s="44">
        <v>0</v>
      </c>
      <c r="AM4" s="44">
        <v>0</v>
      </c>
      <c r="AN4" s="44">
        <v>0</v>
      </c>
      <c r="AO4" s="75">
        <v>0</v>
      </c>
      <c r="AP4" s="75">
        <v>0</v>
      </c>
      <c r="AQ4" s="44">
        <v>0</v>
      </c>
      <c r="AR4" s="44">
        <v>0</v>
      </c>
      <c r="AS4" s="44">
        <v>0</v>
      </c>
      <c r="AT4" s="44">
        <v>2</v>
      </c>
      <c r="AU4" s="44">
        <v>0</v>
      </c>
      <c r="AV4" s="44">
        <v>0</v>
      </c>
      <c r="AW4" s="44">
        <v>0</v>
      </c>
      <c r="AX4" s="44">
        <f t="shared" si="2"/>
        <v>1</v>
      </c>
      <c r="AY4" s="44">
        <v>0</v>
      </c>
      <c r="AZ4" s="44">
        <v>0</v>
      </c>
      <c r="BA4" s="44">
        <v>0</v>
      </c>
      <c r="BB4" s="44">
        <v>0</v>
      </c>
      <c r="BC4" s="44">
        <v>0</v>
      </c>
      <c r="BD4" s="44"/>
      <c r="BE4" s="44">
        <v>0</v>
      </c>
      <c r="BF4" s="44"/>
      <c r="BG4" s="44">
        <v>0</v>
      </c>
      <c r="BH4" s="44">
        <v>0</v>
      </c>
      <c r="BI4" s="44">
        <v>2</v>
      </c>
      <c r="BJ4" s="44">
        <v>0</v>
      </c>
      <c r="BK4" s="44">
        <v>0</v>
      </c>
      <c r="BL4" s="44">
        <f t="shared" si="3"/>
        <v>350</v>
      </c>
      <c r="BM4" s="44">
        <v>0</v>
      </c>
      <c r="BN4" s="44">
        <v>0</v>
      </c>
      <c r="BO4" s="44">
        <v>0</v>
      </c>
      <c r="BP4" s="44">
        <f t="shared" si="4"/>
        <v>0</v>
      </c>
      <c r="BQ4" s="44">
        <v>7</v>
      </c>
      <c r="BR4" s="44">
        <v>0</v>
      </c>
      <c r="BS4" s="44">
        <v>0</v>
      </c>
      <c r="BT4" s="44">
        <v>0</v>
      </c>
      <c r="BU4" s="44"/>
      <c r="BV4" s="44"/>
      <c r="BW4" s="44"/>
      <c r="BX4" s="44"/>
      <c r="BY4" s="44">
        <v>0</v>
      </c>
      <c r="BZ4" s="44">
        <v>0</v>
      </c>
      <c r="CA4" s="44">
        <v>0</v>
      </c>
      <c r="CB4" s="44">
        <v>0</v>
      </c>
      <c r="CC4" s="44">
        <v>0</v>
      </c>
      <c r="CD4" s="44">
        <v>0</v>
      </c>
      <c r="CE4" s="44">
        <v>0</v>
      </c>
      <c r="CF4" s="44">
        <v>0</v>
      </c>
      <c r="CG4" s="44">
        <v>0</v>
      </c>
      <c r="CH4" s="44">
        <v>0</v>
      </c>
      <c r="CI4" s="44">
        <f t="shared" si="5"/>
        <v>4</v>
      </c>
      <c r="CJ4" s="44">
        <v>0</v>
      </c>
      <c r="CK4" s="44">
        <v>0</v>
      </c>
      <c r="CL4" s="44">
        <v>106</v>
      </c>
      <c r="CM4" s="44">
        <v>1</v>
      </c>
      <c r="CN4" s="44">
        <v>0</v>
      </c>
      <c r="CO4" s="44">
        <v>0</v>
      </c>
      <c r="CP4" s="44">
        <v>4</v>
      </c>
      <c r="CQ4" s="44"/>
      <c r="CR4" s="44"/>
      <c r="CS4" s="44"/>
      <c r="CT4" s="44"/>
      <c r="CU4" s="44">
        <v>35</v>
      </c>
      <c r="CV4" s="44"/>
      <c r="CW4" s="44"/>
      <c r="CX4" s="44"/>
      <c r="CY4" s="44">
        <v>0</v>
      </c>
      <c r="CZ4" s="44" t="s">
        <v>1263</v>
      </c>
      <c r="DA4" s="44"/>
    </row>
    <row r="5" spans="1:106" ht="14.4" x14ac:dyDescent="0.3">
      <c r="A5" s="44" t="s">
        <v>652</v>
      </c>
      <c r="B5" s="44" t="s">
        <v>758</v>
      </c>
      <c r="C5" s="44" t="s">
        <v>758</v>
      </c>
      <c r="D5" s="44">
        <v>2017</v>
      </c>
      <c r="E5" s="45">
        <v>42908</v>
      </c>
      <c r="F5" s="44" t="s">
        <v>19</v>
      </c>
      <c r="G5" s="44" t="s">
        <v>34</v>
      </c>
      <c r="H5" s="37" t="s">
        <v>35</v>
      </c>
      <c r="I5" s="37" t="s">
        <v>31</v>
      </c>
      <c r="J5" s="37" t="s">
        <v>31</v>
      </c>
      <c r="K5" s="37" t="s">
        <v>31</v>
      </c>
      <c r="L5" s="37" t="s">
        <v>31</v>
      </c>
      <c r="M5" s="44">
        <v>0</v>
      </c>
      <c r="N5" s="44">
        <f t="shared" si="0"/>
        <v>0</v>
      </c>
      <c r="O5" s="44">
        <v>0</v>
      </c>
      <c r="P5" s="44">
        <v>0</v>
      </c>
      <c r="Q5" s="44">
        <v>0</v>
      </c>
      <c r="R5" s="44">
        <v>2</v>
      </c>
      <c r="S5" s="44">
        <v>0</v>
      </c>
      <c r="T5" s="44">
        <v>0</v>
      </c>
      <c r="U5" s="44">
        <v>0</v>
      </c>
      <c r="V5" s="44">
        <v>0</v>
      </c>
      <c r="W5" s="44">
        <v>0</v>
      </c>
      <c r="X5" s="44">
        <f t="shared" ref="X5:Y5" si="8">IF(CS5&gt;CK5, CS5*10, CK5)</f>
        <v>0</v>
      </c>
      <c r="Y5" s="44">
        <f t="shared" si="8"/>
        <v>6</v>
      </c>
      <c r="Z5" s="44">
        <v>54</v>
      </c>
      <c r="AA5" s="44">
        <v>0</v>
      </c>
      <c r="AB5" s="44">
        <v>0</v>
      </c>
      <c r="AC5" s="44">
        <v>0</v>
      </c>
      <c r="AD5" s="44">
        <v>0</v>
      </c>
      <c r="AE5" s="44">
        <v>0</v>
      </c>
      <c r="AF5" s="44">
        <v>0</v>
      </c>
      <c r="AG5" s="44">
        <v>0</v>
      </c>
      <c r="AH5" s="44">
        <v>0</v>
      </c>
      <c r="AI5" s="44">
        <v>0</v>
      </c>
      <c r="AJ5" s="44">
        <v>0</v>
      </c>
      <c r="AK5" s="44">
        <v>0</v>
      </c>
      <c r="AL5" s="44">
        <v>0</v>
      </c>
      <c r="AM5" s="44">
        <v>0</v>
      </c>
      <c r="AN5" s="44">
        <v>0</v>
      </c>
      <c r="AO5" s="75">
        <v>0</v>
      </c>
      <c r="AP5" s="75">
        <v>0</v>
      </c>
      <c r="AQ5" s="44">
        <v>0</v>
      </c>
      <c r="AR5" s="44">
        <v>0</v>
      </c>
      <c r="AS5" s="44">
        <v>0</v>
      </c>
      <c r="AT5" s="44">
        <v>0</v>
      </c>
      <c r="AU5" s="44">
        <v>0</v>
      </c>
      <c r="AV5" s="44">
        <v>0</v>
      </c>
      <c r="AW5" s="44">
        <v>0</v>
      </c>
      <c r="AX5" s="44">
        <f t="shared" si="2"/>
        <v>6</v>
      </c>
      <c r="AY5" s="44">
        <v>0</v>
      </c>
      <c r="AZ5" s="44">
        <v>0</v>
      </c>
      <c r="BA5" s="44">
        <v>0</v>
      </c>
      <c r="BB5" s="44">
        <v>0</v>
      </c>
      <c r="BC5" s="44">
        <v>0</v>
      </c>
      <c r="BD5" s="44"/>
      <c r="BE5" s="44">
        <v>0</v>
      </c>
      <c r="BF5" s="44"/>
      <c r="BG5" s="44">
        <v>0</v>
      </c>
      <c r="BH5" s="44">
        <v>0</v>
      </c>
      <c r="BI5" s="44">
        <v>3</v>
      </c>
      <c r="BJ5" s="44">
        <v>0</v>
      </c>
      <c r="BK5" s="44">
        <v>0</v>
      </c>
      <c r="BL5" s="44">
        <f t="shared" si="3"/>
        <v>230</v>
      </c>
      <c r="BM5" s="44">
        <v>0</v>
      </c>
      <c r="BN5" s="44">
        <v>0</v>
      </c>
      <c r="BO5" s="44">
        <v>0</v>
      </c>
      <c r="BP5" s="44">
        <f t="shared" si="4"/>
        <v>1</v>
      </c>
      <c r="BQ5" s="44">
        <v>21</v>
      </c>
      <c r="BR5" s="44">
        <v>0</v>
      </c>
      <c r="BS5" s="44">
        <v>0</v>
      </c>
      <c r="BT5" s="44">
        <v>0</v>
      </c>
      <c r="BU5" s="44"/>
      <c r="BV5" s="44"/>
      <c r="BW5" s="44"/>
      <c r="BX5" s="44"/>
      <c r="BY5" s="44">
        <v>0</v>
      </c>
      <c r="BZ5" s="44">
        <v>0</v>
      </c>
      <c r="CA5" s="44">
        <v>0</v>
      </c>
      <c r="CB5" s="44">
        <v>0</v>
      </c>
      <c r="CC5" s="44">
        <v>0</v>
      </c>
      <c r="CD5" s="44">
        <v>0</v>
      </c>
      <c r="CE5" s="44">
        <v>0</v>
      </c>
      <c r="CF5" s="44">
        <v>0</v>
      </c>
      <c r="CG5" s="44">
        <v>0</v>
      </c>
      <c r="CH5" s="44">
        <v>0</v>
      </c>
      <c r="CI5" s="44">
        <f t="shared" si="5"/>
        <v>31</v>
      </c>
      <c r="CJ5" s="44">
        <v>0</v>
      </c>
      <c r="CK5" s="44">
        <v>0</v>
      </c>
      <c r="CL5" s="44">
        <v>6</v>
      </c>
      <c r="CM5" s="44">
        <v>6</v>
      </c>
      <c r="CN5" s="44">
        <v>0</v>
      </c>
      <c r="CO5" s="44">
        <v>1</v>
      </c>
      <c r="CP5" s="44">
        <v>31</v>
      </c>
      <c r="CQ5" s="44"/>
      <c r="CR5" s="44"/>
      <c r="CS5" s="44"/>
      <c r="CT5" s="44"/>
      <c r="CU5" s="44">
        <v>23</v>
      </c>
      <c r="CV5" s="44"/>
      <c r="CW5" s="44"/>
      <c r="CX5" s="44"/>
      <c r="CY5" s="44">
        <v>0</v>
      </c>
      <c r="CZ5" s="44" t="s">
        <v>1264</v>
      </c>
      <c r="DA5" s="44"/>
    </row>
    <row r="6" spans="1:106" ht="14.4" x14ac:dyDescent="0.3">
      <c r="A6" s="44" t="s">
        <v>652</v>
      </c>
      <c r="B6" s="44" t="s">
        <v>758</v>
      </c>
      <c r="C6" s="44" t="s">
        <v>758</v>
      </c>
      <c r="D6" s="44">
        <v>2017</v>
      </c>
      <c r="E6" s="45">
        <v>42908</v>
      </c>
      <c r="F6" s="44" t="s">
        <v>19</v>
      </c>
      <c r="G6" s="44" t="s">
        <v>38</v>
      </c>
      <c r="H6" s="37" t="s">
        <v>21</v>
      </c>
      <c r="I6" s="37" t="s">
        <v>21</v>
      </c>
      <c r="J6" s="37" t="s">
        <v>22</v>
      </c>
      <c r="K6" s="37" t="s">
        <v>21</v>
      </c>
      <c r="L6" s="37" t="s">
        <v>22</v>
      </c>
      <c r="M6" s="44">
        <v>0</v>
      </c>
      <c r="N6" s="44">
        <f t="shared" si="0"/>
        <v>0</v>
      </c>
      <c r="O6" s="44">
        <v>0</v>
      </c>
      <c r="P6" s="44">
        <v>0</v>
      </c>
      <c r="Q6" s="44">
        <v>0</v>
      </c>
      <c r="R6" s="44">
        <v>1</v>
      </c>
      <c r="S6" s="44">
        <v>0</v>
      </c>
      <c r="T6" s="44">
        <v>0</v>
      </c>
      <c r="U6" s="44">
        <v>0</v>
      </c>
      <c r="V6" s="44">
        <v>0</v>
      </c>
      <c r="W6" s="44">
        <v>0</v>
      </c>
      <c r="X6" s="44">
        <f t="shared" ref="X6:Y6" si="9">IF(CS6&gt;CK6, CS6*10, CK6)</f>
        <v>0</v>
      </c>
      <c r="Y6" s="44">
        <f t="shared" si="9"/>
        <v>34</v>
      </c>
      <c r="Z6" s="44">
        <v>1</v>
      </c>
      <c r="AA6" s="44">
        <v>0</v>
      </c>
      <c r="AB6" s="44">
        <v>0</v>
      </c>
      <c r="AC6" s="44">
        <v>0</v>
      </c>
      <c r="AD6" s="44">
        <v>1</v>
      </c>
      <c r="AE6" s="44">
        <v>0</v>
      </c>
      <c r="AF6" s="44">
        <v>0</v>
      </c>
      <c r="AG6" s="44">
        <v>0</v>
      </c>
      <c r="AH6" s="44">
        <v>0</v>
      </c>
      <c r="AI6" s="44">
        <v>0</v>
      </c>
      <c r="AJ6" s="44">
        <v>0</v>
      </c>
      <c r="AK6" s="44">
        <v>0</v>
      </c>
      <c r="AL6" s="44">
        <v>0</v>
      </c>
      <c r="AM6" s="44">
        <v>0</v>
      </c>
      <c r="AN6" s="44">
        <v>0</v>
      </c>
      <c r="AO6" s="75">
        <v>0</v>
      </c>
      <c r="AP6" s="75">
        <v>0</v>
      </c>
      <c r="AQ6" s="44">
        <v>0</v>
      </c>
      <c r="AR6" s="44">
        <v>0</v>
      </c>
      <c r="AS6" s="44">
        <v>0</v>
      </c>
      <c r="AT6" s="44">
        <v>0</v>
      </c>
      <c r="AU6" s="44">
        <v>0</v>
      </c>
      <c r="AV6" s="44">
        <v>0</v>
      </c>
      <c r="AW6" s="44">
        <v>0</v>
      </c>
      <c r="AX6" s="44">
        <f t="shared" si="2"/>
        <v>4</v>
      </c>
      <c r="AY6" s="44">
        <v>0</v>
      </c>
      <c r="AZ6" s="44">
        <v>0</v>
      </c>
      <c r="BA6" s="44">
        <v>0</v>
      </c>
      <c r="BB6" s="44">
        <v>0</v>
      </c>
      <c r="BC6" s="44">
        <v>0</v>
      </c>
      <c r="BD6" s="44"/>
      <c r="BE6" s="44">
        <v>0</v>
      </c>
      <c r="BF6" s="44"/>
      <c r="BG6" s="44">
        <v>0</v>
      </c>
      <c r="BH6" s="44">
        <v>0</v>
      </c>
      <c r="BI6" s="44">
        <v>0</v>
      </c>
      <c r="BJ6" s="44">
        <v>0</v>
      </c>
      <c r="BK6" s="44">
        <v>0</v>
      </c>
      <c r="BL6" s="44">
        <f t="shared" si="3"/>
        <v>470</v>
      </c>
      <c r="BM6" s="44">
        <v>0</v>
      </c>
      <c r="BN6" s="44">
        <v>0</v>
      </c>
      <c r="BO6" s="44">
        <v>0</v>
      </c>
      <c r="BP6" s="44">
        <f t="shared" si="4"/>
        <v>0</v>
      </c>
      <c r="BQ6" s="44">
        <v>6</v>
      </c>
      <c r="BR6" s="44">
        <v>0</v>
      </c>
      <c r="BS6" s="44">
        <v>0</v>
      </c>
      <c r="BT6" s="44">
        <v>0</v>
      </c>
      <c r="BU6" s="44"/>
      <c r="BV6" s="44"/>
      <c r="BW6" s="44"/>
      <c r="BX6" s="44"/>
      <c r="BY6" s="44">
        <v>0</v>
      </c>
      <c r="BZ6" s="44">
        <v>0</v>
      </c>
      <c r="CA6" s="44">
        <v>0</v>
      </c>
      <c r="CB6" s="44">
        <v>0</v>
      </c>
      <c r="CC6" s="44">
        <v>0</v>
      </c>
      <c r="CD6" s="44">
        <v>0</v>
      </c>
      <c r="CE6" s="44">
        <v>0</v>
      </c>
      <c r="CF6" s="44">
        <v>0</v>
      </c>
      <c r="CG6" s="44">
        <v>0</v>
      </c>
      <c r="CH6" s="44">
        <v>0</v>
      </c>
      <c r="CI6" s="44">
        <f t="shared" si="5"/>
        <v>173</v>
      </c>
      <c r="CJ6" s="44">
        <v>0</v>
      </c>
      <c r="CK6" s="44">
        <v>0</v>
      </c>
      <c r="CL6" s="44">
        <v>34</v>
      </c>
      <c r="CM6" s="44">
        <v>4</v>
      </c>
      <c r="CN6" s="44">
        <v>0</v>
      </c>
      <c r="CO6" s="44">
        <v>0</v>
      </c>
      <c r="CP6" s="44">
        <v>173</v>
      </c>
      <c r="CQ6" s="44"/>
      <c r="CR6" s="44"/>
      <c r="CS6" s="44"/>
      <c r="CT6" s="44"/>
      <c r="CU6" s="44">
        <v>47</v>
      </c>
      <c r="CV6" s="44"/>
      <c r="CW6" s="44"/>
      <c r="CX6" s="44"/>
      <c r="CY6" s="44">
        <v>0</v>
      </c>
      <c r="CZ6" s="44"/>
      <c r="DA6" s="44"/>
    </row>
    <row r="7" spans="1:106" ht="14.4" x14ac:dyDescent="0.3">
      <c r="A7" s="44" t="s">
        <v>652</v>
      </c>
      <c r="B7" s="44" t="s">
        <v>765</v>
      </c>
      <c r="C7" s="44" t="s">
        <v>765</v>
      </c>
      <c r="D7" s="44">
        <v>2017</v>
      </c>
      <c r="E7" s="45">
        <v>42908</v>
      </c>
      <c r="F7" s="44" t="s">
        <v>19</v>
      </c>
      <c r="G7" s="44" t="s">
        <v>41</v>
      </c>
      <c r="H7" s="37" t="s">
        <v>22</v>
      </c>
      <c r="I7" s="37" t="s">
        <v>22</v>
      </c>
      <c r="J7" s="37" t="s">
        <v>21</v>
      </c>
      <c r="K7" s="37" t="s">
        <v>22</v>
      </c>
      <c r="L7" s="37" t="s">
        <v>21</v>
      </c>
      <c r="M7" s="44">
        <v>0</v>
      </c>
      <c r="N7" s="44">
        <f t="shared" si="0"/>
        <v>3</v>
      </c>
      <c r="O7" s="44">
        <v>6</v>
      </c>
      <c r="P7" s="44">
        <v>0</v>
      </c>
      <c r="Q7" s="44">
        <v>0</v>
      </c>
      <c r="R7" s="44">
        <v>1</v>
      </c>
      <c r="S7" s="44">
        <v>0</v>
      </c>
      <c r="T7" s="44">
        <v>0</v>
      </c>
      <c r="U7" s="44">
        <v>0</v>
      </c>
      <c r="V7" s="44">
        <v>0</v>
      </c>
      <c r="W7" s="44">
        <v>0</v>
      </c>
      <c r="X7" s="44">
        <f t="shared" ref="X7:Y7" si="10">IF(CS7&gt;CK7, CS7*10, CK7)</f>
        <v>0</v>
      </c>
      <c r="Y7" s="44">
        <f t="shared" si="10"/>
        <v>42</v>
      </c>
      <c r="Z7" s="44">
        <v>22</v>
      </c>
      <c r="AA7" s="44">
        <v>0</v>
      </c>
      <c r="AB7" s="44">
        <v>0</v>
      </c>
      <c r="AC7" s="44">
        <v>0</v>
      </c>
      <c r="AD7" s="44">
        <v>0</v>
      </c>
      <c r="AE7" s="44">
        <v>0</v>
      </c>
      <c r="AF7" s="44">
        <v>0</v>
      </c>
      <c r="AG7" s="44">
        <v>0</v>
      </c>
      <c r="AH7" s="44">
        <v>0</v>
      </c>
      <c r="AI7" s="44">
        <v>0</v>
      </c>
      <c r="AJ7" s="44">
        <v>0</v>
      </c>
      <c r="AK7" s="44">
        <v>0</v>
      </c>
      <c r="AL7" s="44">
        <v>0</v>
      </c>
      <c r="AM7" s="44">
        <v>0</v>
      </c>
      <c r="AN7" s="44">
        <v>0</v>
      </c>
      <c r="AO7" s="75">
        <v>0</v>
      </c>
      <c r="AP7" s="75">
        <v>0</v>
      </c>
      <c r="AQ7" s="44">
        <v>0</v>
      </c>
      <c r="AR7" s="44">
        <v>0</v>
      </c>
      <c r="AS7" s="44">
        <v>0</v>
      </c>
      <c r="AT7" s="44">
        <v>0</v>
      </c>
      <c r="AU7" s="44">
        <v>0</v>
      </c>
      <c r="AV7" s="44">
        <v>0</v>
      </c>
      <c r="AW7" s="44">
        <v>0</v>
      </c>
      <c r="AX7" s="44">
        <f t="shared" si="2"/>
        <v>8</v>
      </c>
      <c r="AY7" s="44">
        <v>0</v>
      </c>
      <c r="AZ7" s="44">
        <v>0</v>
      </c>
      <c r="BA7" s="44">
        <v>0</v>
      </c>
      <c r="BB7" s="44">
        <v>0</v>
      </c>
      <c r="BC7" s="44">
        <v>0</v>
      </c>
      <c r="BD7" s="44"/>
      <c r="BE7" s="44">
        <v>0</v>
      </c>
      <c r="BF7" s="44"/>
      <c r="BG7" s="44">
        <v>0</v>
      </c>
      <c r="BH7" s="44">
        <v>0</v>
      </c>
      <c r="BI7" s="44">
        <v>0</v>
      </c>
      <c r="BJ7" s="44">
        <v>0</v>
      </c>
      <c r="BK7" s="44">
        <v>0</v>
      </c>
      <c r="BL7" s="44">
        <f t="shared" si="3"/>
        <v>86</v>
      </c>
      <c r="BM7" s="44">
        <v>0</v>
      </c>
      <c r="BN7" s="44">
        <v>0</v>
      </c>
      <c r="BO7" s="44">
        <v>0</v>
      </c>
      <c r="BP7" s="44">
        <f t="shared" si="4"/>
        <v>53</v>
      </c>
      <c r="BQ7" s="44">
        <v>28</v>
      </c>
      <c r="BR7" s="44">
        <v>0</v>
      </c>
      <c r="BS7" s="44">
        <v>0</v>
      </c>
      <c r="BT7" s="44">
        <v>0</v>
      </c>
      <c r="BU7" s="44"/>
      <c r="BV7" s="44"/>
      <c r="BW7" s="44"/>
      <c r="BX7" s="44"/>
      <c r="BY7" s="44">
        <v>0</v>
      </c>
      <c r="BZ7" s="44">
        <v>0</v>
      </c>
      <c r="CA7" s="44">
        <v>0</v>
      </c>
      <c r="CB7" s="44">
        <v>0</v>
      </c>
      <c r="CC7" s="44">
        <v>0</v>
      </c>
      <c r="CD7" s="44">
        <v>0</v>
      </c>
      <c r="CE7" s="44">
        <v>0</v>
      </c>
      <c r="CF7" s="44">
        <v>0</v>
      </c>
      <c r="CG7" s="44">
        <v>0</v>
      </c>
      <c r="CH7" s="44">
        <v>0</v>
      </c>
      <c r="CI7" s="44">
        <f t="shared" si="5"/>
        <v>7</v>
      </c>
      <c r="CJ7" s="44">
        <v>3</v>
      </c>
      <c r="CK7" s="44">
        <v>0</v>
      </c>
      <c r="CL7" s="44">
        <v>42</v>
      </c>
      <c r="CM7" s="44">
        <v>8</v>
      </c>
      <c r="CN7" s="44">
        <v>86</v>
      </c>
      <c r="CO7" s="44">
        <v>53</v>
      </c>
      <c r="CP7" s="44">
        <v>7</v>
      </c>
      <c r="CQ7" s="44"/>
      <c r="CR7" s="44"/>
      <c r="CS7" s="44"/>
      <c r="CT7" s="44"/>
      <c r="CU7" s="44"/>
      <c r="CV7" s="44"/>
      <c r="CW7" s="44"/>
      <c r="CX7" s="44"/>
      <c r="CY7" s="44">
        <v>0</v>
      </c>
      <c r="CZ7" s="44" t="s">
        <v>1265</v>
      </c>
      <c r="DA7" s="44"/>
    </row>
    <row r="8" spans="1:106" ht="14.4" x14ac:dyDescent="0.3">
      <c r="A8" s="44" t="s">
        <v>652</v>
      </c>
      <c r="B8" s="44" t="s">
        <v>758</v>
      </c>
      <c r="C8" s="44" t="s">
        <v>758</v>
      </c>
      <c r="D8" s="44">
        <v>2017</v>
      </c>
      <c r="E8" s="45">
        <v>42908</v>
      </c>
      <c r="F8" s="44" t="s">
        <v>19</v>
      </c>
      <c r="G8" s="44" t="s">
        <v>44</v>
      </c>
      <c r="H8" s="37" t="s">
        <v>45</v>
      </c>
      <c r="I8" s="37" t="s">
        <v>45</v>
      </c>
      <c r="J8" s="37" t="s">
        <v>45</v>
      </c>
      <c r="K8" s="37" t="s">
        <v>45</v>
      </c>
      <c r="L8" s="37" t="s">
        <v>45</v>
      </c>
      <c r="M8" s="44">
        <v>0</v>
      </c>
      <c r="N8" s="44">
        <f t="shared" si="0"/>
        <v>1</v>
      </c>
      <c r="O8" s="44">
        <v>0</v>
      </c>
      <c r="P8" s="44">
        <v>0</v>
      </c>
      <c r="Q8" s="44">
        <v>0</v>
      </c>
      <c r="R8" s="44">
        <v>2</v>
      </c>
      <c r="S8" s="44">
        <v>0</v>
      </c>
      <c r="T8" s="44">
        <v>0</v>
      </c>
      <c r="U8" s="44">
        <v>0</v>
      </c>
      <c r="V8" s="44">
        <v>0</v>
      </c>
      <c r="W8" s="44">
        <v>0</v>
      </c>
      <c r="X8" s="44">
        <f t="shared" ref="X8:Y8" si="11">IF(CS8&gt;CK8, CS8*10, CK8)</f>
        <v>0</v>
      </c>
      <c r="Y8" s="44">
        <f t="shared" si="11"/>
        <v>45</v>
      </c>
      <c r="Z8" s="44">
        <v>1</v>
      </c>
      <c r="AA8" s="44">
        <v>0</v>
      </c>
      <c r="AB8" s="44">
        <v>0</v>
      </c>
      <c r="AC8" s="44">
        <v>0</v>
      </c>
      <c r="AD8" s="44">
        <v>0</v>
      </c>
      <c r="AE8" s="44">
        <v>0</v>
      </c>
      <c r="AF8" s="44">
        <v>0</v>
      </c>
      <c r="AG8" s="44">
        <v>0</v>
      </c>
      <c r="AH8" s="44">
        <v>0</v>
      </c>
      <c r="AI8" s="44">
        <v>0</v>
      </c>
      <c r="AJ8" s="44">
        <v>0</v>
      </c>
      <c r="AK8" s="44">
        <v>0</v>
      </c>
      <c r="AL8" s="44">
        <v>0</v>
      </c>
      <c r="AM8" s="44">
        <v>0</v>
      </c>
      <c r="AN8" s="44">
        <v>0</v>
      </c>
      <c r="AO8" s="75">
        <v>0</v>
      </c>
      <c r="AP8" s="75">
        <v>0</v>
      </c>
      <c r="AQ8" s="44">
        <v>0</v>
      </c>
      <c r="AR8" s="44">
        <v>0</v>
      </c>
      <c r="AS8" s="44">
        <v>0</v>
      </c>
      <c r="AT8" s="44">
        <v>0</v>
      </c>
      <c r="AU8" s="44">
        <v>0</v>
      </c>
      <c r="AV8" s="44">
        <v>0</v>
      </c>
      <c r="AW8" s="44">
        <v>0</v>
      </c>
      <c r="AX8" s="44">
        <f t="shared" si="2"/>
        <v>42</v>
      </c>
      <c r="AY8" s="44">
        <v>0</v>
      </c>
      <c r="AZ8" s="44">
        <v>0</v>
      </c>
      <c r="BA8" s="44">
        <v>0</v>
      </c>
      <c r="BB8" s="44">
        <v>0</v>
      </c>
      <c r="BC8" s="44">
        <v>0</v>
      </c>
      <c r="BD8" s="44"/>
      <c r="BE8" s="44">
        <v>0</v>
      </c>
      <c r="BF8" s="44"/>
      <c r="BG8" s="44">
        <v>0</v>
      </c>
      <c r="BH8" s="44">
        <v>0</v>
      </c>
      <c r="BI8" s="44">
        <v>7</v>
      </c>
      <c r="BJ8" s="44">
        <v>0</v>
      </c>
      <c r="BK8" s="44">
        <v>0</v>
      </c>
      <c r="BL8" s="44">
        <f t="shared" si="3"/>
        <v>290</v>
      </c>
      <c r="BM8" s="44">
        <v>0</v>
      </c>
      <c r="BN8" s="44">
        <v>0</v>
      </c>
      <c r="BO8" s="44">
        <v>0</v>
      </c>
      <c r="BP8" s="44">
        <f t="shared" si="4"/>
        <v>76</v>
      </c>
      <c r="BQ8" s="44">
        <v>12</v>
      </c>
      <c r="BR8" s="44">
        <v>0</v>
      </c>
      <c r="BS8" s="44">
        <v>0</v>
      </c>
      <c r="BT8" s="44">
        <v>0</v>
      </c>
      <c r="BU8" s="44"/>
      <c r="BV8" s="44"/>
      <c r="BW8" s="44"/>
      <c r="BX8" s="44"/>
      <c r="BY8" s="44">
        <v>0</v>
      </c>
      <c r="BZ8" s="44">
        <v>0</v>
      </c>
      <c r="CA8" s="44">
        <v>0</v>
      </c>
      <c r="CB8" s="44">
        <v>0</v>
      </c>
      <c r="CC8" s="44">
        <v>0</v>
      </c>
      <c r="CD8" s="44">
        <v>0</v>
      </c>
      <c r="CE8" s="44">
        <v>0</v>
      </c>
      <c r="CF8" s="44">
        <v>0</v>
      </c>
      <c r="CG8" s="44">
        <v>0</v>
      </c>
      <c r="CH8" s="44">
        <v>0</v>
      </c>
      <c r="CI8" s="44">
        <f t="shared" si="5"/>
        <v>156</v>
      </c>
      <c r="CJ8" s="44">
        <v>1</v>
      </c>
      <c r="CK8" s="44">
        <v>0</v>
      </c>
      <c r="CL8" s="44">
        <v>45</v>
      </c>
      <c r="CM8" s="44">
        <v>42</v>
      </c>
      <c r="CN8" s="44">
        <v>0</v>
      </c>
      <c r="CO8" s="44">
        <v>76</v>
      </c>
      <c r="CP8" s="44">
        <v>156</v>
      </c>
      <c r="CQ8" s="44"/>
      <c r="CR8" s="44"/>
      <c r="CS8" s="44"/>
      <c r="CT8" s="44"/>
      <c r="CU8" s="44">
        <v>29</v>
      </c>
      <c r="CV8" s="44"/>
      <c r="CW8" s="44"/>
      <c r="CX8" s="44"/>
      <c r="CY8" s="44">
        <v>0</v>
      </c>
      <c r="CZ8" s="44"/>
      <c r="DA8" s="44"/>
    </row>
    <row r="9" spans="1:106" ht="14.4" x14ac:dyDescent="0.3">
      <c r="A9" s="44" t="s">
        <v>652</v>
      </c>
      <c r="B9" s="44" t="s">
        <v>758</v>
      </c>
      <c r="C9" s="44" t="s">
        <v>758</v>
      </c>
      <c r="D9" s="44">
        <v>2017</v>
      </c>
      <c r="E9" s="45">
        <v>42908</v>
      </c>
      <c r="F9" s="44" t="s">
        <v>19</v>
      </c>
      <c r="G9" s="44" t="s">
        <v>48</v>
      </c>
      <c r="H9" s="37" t="s">
        <v>27</v>
      </c>
      <c r="I9" s="37" t="s">
        <v>27</v>
      </c>
      <c r="J9" s="37" t="s">
        <v>26</v>
      </c>
      <c r="K9" s="37" t="s">
        <v>27</v>
      </c>
      <c r="L9" s="37" t="s">
        <v>26</v>
      </c>
      <c r="M9" s="44">
        <v>0</v>
      </c>
      <c r="N9" s="44">
        <f t="shared" si="0"/>
        <v>1</v>
      </c>
      <c r="O9" s="44">
        <v>4</v>
      </c>
      <c r="P9" s="44">
        <v>0</v>
      </c>
      <c r="Q9" s="44">
        <v>0</v>
      </c>
      <c r="R9" s="44">
        <v>1</v>
      </c>
      <c r="S9" s="44">
        <v>0</v>
      </c>
      <c r="T9" s="44">
        <v>0</v>
      </c>
      <c r="U9" s="44">
        <v>0</v>
      </c>
      <c r="V9" s="44">
        <v>0</v>
      </c>
      <c r="W9" s="44">
        <v>0</v>
      </c>
      <c r="X9" s="44">
        <f t="shared" ref="X9:Y9" si="12">IF(CS9&gt;CK9, CS9*10, CK9)</f>
        <v>0</v>
      </c>
      <c r="Y9" s="44">
        <f t="shared" si="12"/>
        <v>8</v>
      </c>
      <c r="Z9" s="44">
        <v>19</v>
      </c>
      <c r="AA9" s="44">
        <v>0</v>
      </c>
      <c r="AB9" s="44">
        <v>0</v>
      </c>
      <c r="AC9" s="44">
        <v>0</v>
      </c>
      <c r="AD9" s="44">
        <v>0</v>
      </c>
      <c r="AE9" s="44">
        <v>0</v>
      </c>
      <c r="AF9" s="44">
        <v>0</v>
      </c>
      <c r="AG9" s="44">
        <v>0</v>
      </c>
      <c r="AH9" s="44">
        <v>0</v>
      </c>
      <c r="AI9" s="44">
        <v>0</v>
      </c>
      <c r="AJ9" s="44">
        <v>0</v>
      </c>
      <c r="AK9" s="44">
        <v>0</v>
      </c>
      <c r="AL9" s="44">
        <v>0</v>
      </c>
      <c r="AM9" s="44">
        <v>0</v>
      </c>
      <c r="AN9" s="44">
        <v>0</v>
      </c>
      <c r="AO9" s="75">
        <v>0</v>
      </c>
      <c r="AP9" s="75">
        <v>0</v>
      </c>
      <c r="AQ9" s="44">
        <v>0</v>
      </c>
      <c r="AR9" s="44">
        <v>1</v>
      </c>
      <c r="AS9" s="44">
        <v>0</v>
      </c>
      <c r="AT9" s="44">
        <v>0</v>
      </c>
      <c r="AU9" s="44">
        <v>0</v>
      </c>
      <c r="AV9" s="44">
        <v>0</v>
      </c>
      <c r="AW9" s="44">
        <v>0</v>
      </c>
      <c r="AX9" s="44">
        <f t="shared" si="2"/>
        <v>9</v>
      </c>
      <c r="AY9" s="44">
        <v>0</v>
      </c>
      <c r="AZ9" s="44">
        <v>0</v>
      </c>
      <c r="BA9" s="44">
        <v>0</v>
      </c>
      <c r="BB9" s="44">
        <v>0</v>
      </c>
      <c r="BC9" s="44">
        <v>0</v>
      </c>
      <c r="BD9" s="44"/>
      <c r="BE9" s="44">
        <v>0</v>
      </c>
      <c r="BF9" s="44"/>
      <c r="BG9" s="44">
        <v>0</v>
      </c>
      <c r="BH9" s="44">
        <v>0</v>
      </c>
      <c r="BI9" s="44">
        <v>5</v>
      </c>
      <c r="BJ9" s="44">
        <v>0</v>
      </c>
      <c r="BK9" s="44">
        <v>0</v>
      </c>
      <c r="BL9" s="44">
        <f t="shared" si="3"/>
        <v>109</v>
      </c>
      <c r="BM9" s="44">
        <v>0</v>
      </c>
      <c r="BN9" s="44">
        <v>0</v>
      </c>
      <c r="BO9" s="44">
        <v>0</v>
      </c>
      <c r="BP9" s="44">
        <f t="shared" si="4"/>
        <v>22</v>
      </c>
      <c r="BQ9" s="44">
        <v>20</v>
      </c>
      <c r="BR9" s="44">
        <v>0</v>
      </c>
      <c r="BS9" s="44">
        <v>0</v>
      </c>
      <c r="BT9" s="44">
        <v>0</v>
      </c>
      <c r="BU9" s="44"/>
      <c r="BV9" s="44"/>
      <c r="BW9" s="44"/>
      <c r="BX9" s="44"/>
      <c r="BY9" s="44">
        <v>0</v>
      </c>
      <c r="BZ9" s="44">
        <v>0</v>
      </c>
      <c r="CA9" s="44">
        <v>0</v>
      </c>
      <c r="CB9" s="44">
        <v>0</v>
      </c>
      <c r="CC9" s="44">
        <v>0</v>
      </c>
      <c r="CD9" s="44">
        <v>0</v>
      </c>
      <c r="CE9" s="44">
        <v>0</v>
      </c>
      <c r="CF9" s="44">
        <v>0</v>
      </c>
      <c r="CG9" s="44">
        <v>0</v>
      </c>
      <c r="CH9" s="44">
        <v>0</v>
      </c>
      <c r="CI9" s="44">
        <f t="shared" si="5"/>
        <v>19</v>
      </c>
      <c r="CJ9" s="44">
        <v>1</v>
      </c>
      <c r="CK9" s="44">
        <v>0</v>
      </c>
      <c r="CL9" s="44">
        <v>8</v>
      </c>
      <c r="CM9" s="44">
        <v>9</v>
      </c>
      <c r="CN9" s="44">
        <v>109</v>
      </c>
      <c r="CO9" s="44">
        <v>22</v>
      </c>
      <c r="CP9" s="44">
        <v>19</v>
      </c>
      <c r="CQ9" s="44"/>
      <c r="CR9" s="44"/>
      <c r="CS9" s="44"/>
      <c r="CT9" s="44"/>
      <c r="CU9" s="44"/>
      <c r="CV9" s="44"/>
      <c r="CW9" s="44"/>
      <c r="CX9" s="44"/>
      <c r="CY9" s="44">
        <v>0</v>
      </c>
      <c r="CZ9" s="44"/>
      <c r="DA9" s="44"/>
    </row>
    <row r="10" spans="1:106" ht="14.4" x14ac:dyDescent="0.3">
      <c r="A10" s="44" t="s">
        <v>652</v>
      </c>
      <c r="B10" s="44" t="s">
        <v>758</v>
      </c>
      <c r="C10" s="44" t="s">
        <v>758</v>
      </c>
      <c r="D10" s="44">
        <v>2017</v>
      </c>
      <c r="E10" s="45">
        <v>42908</v>
      </c>
      <c r="F10" s="44" t="s">
        <v>19</v>
      </c>
      <c r="G10" s="44" t="s">
        <v>52</v>
      </c>
      <c r="H10" s="37" t="s">
        <v>31</v>
      </c>
      <c r="I10" s="37" t="s">
        <v>31</v>
      </c>
      <c r="J10" s="37" t="s">
        <v>31</v>
      </c>
      <c r="K10" s="37" t="s">
        <v>31</v>
      </c>
      <c r="L10" s="37" t="s">
        <v>31</v>
      </c>
      <c r="M10" s="44">
        <v>0</v>
      </c>
      <c r="N10" s="44">
        <f t="shared" si="0"/>
        <v>0</v>
      </c>
      <c r="O10" s="44">
        <v>0</v>
      </c>
      <c r="P10" s="44">
        <v>0</v>
      </c>
      <c r="Q10" s="44">
        <v>0</v>
      </c>
      <c r="R10" s="44">
        <v>2</v>
      </c>
      <c r="S10" s="44">
        <v>0</v>
      </c>
      <c r="T10" s="44">
        <v>0</v>
      </c>
      <c r="U10" s="44">
        <v>0</v>
      </c>
      <c r="V10" s="44">
        <v>0</v>
      </c>
      <c r="W10" s="44">
        <v>0</v>
      </c>
      <c r="X10" s="44">
        <f t="shared" ref="X10:Y10" si="13">IF(CS10&gt;CK10, CS10*10, CK10)</f>
        <v>0</v>
      </c>
      <c r="Y10" s="44">
        <f t="shared" si="13"/>
        <v>63</v>
      </c>
      <c r="Z10" s="44">
        <v>96</v>
      </c>
      <c r="AA10" s="44">
        <v>0</v>
      </c>
      <c r="AB10" s="44">
        <v>0</v>
      </c>
      <c r="AC10" s="44">
        <v>0</v>
      </c>
      <c r="AD10" s="44">
        <v>1</v>
      </c>
      <c r="AE10" s="44">
        <v>0</v>
      </c>
      <c r="AF10" s="44">
        <v>0</v>
      </c>
      <c r="AG10" s="44">
        <v>0</v>
      </c>
      <c r="AH10" s="44">
        <v>0</v>
      </c>
      <c r="AI10" s="44">
        <v>0</v>
      </c>
      <c r="AJ10" s="44">
        <v>0</v>
      </c>
      <c r="AK10" s="44">
        <v>0</v>
      </c>
      <c r="AL10" s="44">
        <v>0</v>
      </c>
      <c r="AM10" s="44">
        <v>0</v>
      </c>
      <c r="AN10" s="44">
        <v>0</v>
      </c>
      <c r="AO10" s="75">
        <v>0</v>
      </c>
      <c r="AP10" s="75">
        <v>0</v>
      </c>
      <c r="AQ10" s="44">
        <v>0</v>
      </c>
      <c r="AR10" s="44">
        <v>0</v>
      </c>
      <c r="AS10" s="44">
        <v>0</v>
      </c>
      <c r="AT10" s="44">
        <v>0</v>
      </c>
      <c r="AU10" s="44">
        <v>0</v>
      </c>
      <c r="AV10" s="44">
        <v>0</v>
      </c>
      <c r="AW10" s="44">
        <v>0</v>
      </c>
      <c r="AX10" s="44">
        <f t="shared" si="2"/>
        <v>12</v>
      </c>
      <c r="AY10" s="44">
        <v>0</v>
      </c>
      <c r="AZ10" s="44">
        <v>1</v>
      </c>
      <c r="BA10" s="44">
        <v>0</v>
      </c>
      <c r="BB10" s="44">
        <v>0</v>
      </c>
      <c r="BC10" s="44">
        <v>0</v>
      </c>
      <c r="BD10" s="44"/>
      <c r="BE10" s="44">
        <v>0</v>
      </c>
      <c r="BF10" s="44"/>
      <c r="BG10" s="44">
        <v>0</v>
      </c>
      <c r="BH10" s="44">
        <v>0</v>
      </c>
      <c r="BI10" s="44">
        <v>1</v>
      </c>
      <c r="BJ10" s="44">
        <v>0</v>
      </c>
      <c r="BK10" s="44">
        <v>0</v>
      </c>
      <c r="BL10" s="44">
        <f t="shared" si="3"/>
        <v>133</v>
      </c>
      <c r="BM10" s="44">
        <v>0</v>
      </c>
      <c r="BN10" s="44">
        <v>0</v>
      </c>
      <c r="BO10" s="44">
        <v>0</v>
      </c>
      <c r="BP10" s="44">
        <f t="shared" si="4"/>
        <v>65</v>
      </c>
      <c r="BQ10" s="44">
        <v>12</v>
      </c>
      <c r="BR10" s="44">
        <v>0</v>
      </c>
      <c r="BS10" s="44">
        <v>0</v>
      </c>
      <c r="BT10" s="44">
        <v>0</v>
      </c>
      <c r="BU10" s="44"/>
      <c r="BV10" s="44"/>
      <c r="BW10" s="44"/>
      <c r="BX10" s="44"/>
      <c r="BY10" s="44">
        <v>0</v>
      </c>
      <c r="BZ10" s="44">
        <v>0</v>
      </c>
      <c r="CA10" s="44">
        <v>0</v>
      </c>
      <c r="CB10" s="44">
        <v>0</v>
      </c>
      <c r="CC10" s="44">
        <v>0</v>
      </c>
      <c r="CD10" s="44">
        <v>0</v>
      </c>
      <c r="CE10" s="44">
        <v>0</v>
      </c>
      <c r="CF10" s="44">
        <v>0</v>
      </c>
      <c r="CG10" s="44">
        <v>0</v>
      </c>
      <c r="CH10" s="44">
        <v>0</v>
      </c>
      <c r="CI10" s="44">
        <f t="shared" si="5"/>
        <v>50</v>
      </c>
      <c r="CJ10" s="44">
        <v>0</v>
      </c>
      <c r="CK10" s="44">
        <v>0</v>
      </c>
      <c r="CL10" s="44">
        <v>63</v>
      </c>
      <c r="CM10" s="44">
        <v>12</v>
      </c>
      <c r="CN10" s="44">
        <v>133</v>
      </c>
      <c r="CO10" s="44">
        <v>65</v>
      </c>
      <c r="CP10" s="44">
        <v>50</v>
      </c>
      <c r="CQ10" s="44"/>
      <c r="CR10" s="44"/>
      <c r="CS10" s="44"/>
      <c r="CT10" s="44"/>
      <c r="CU10" s="44"/>
      <c r="CV10" s="44"/>
      <c r="CW10" s="44"/>
      <c r="CX10" s="44"/>
      <c r="CY10" s="44">
        <v>0</v>
      </c>
      <c r="CZ10" s="44"/>
      <c r="DA10" s="44"/>
    </row>
    <row r="11" spans="1:106" ht="14.4" x14ac:dyDescent="0.3">
      <c r="A11" s="44" t="s">
        <v>652</v>
      </c>
      <c r="B11" s="44" t="s">
        <v>758</v>
      </c>
      <c r="C11" s="44" t="s">
        <v>758</v>
      </c>
      <c r="D11" s="44">
        <v>2017</v>
      </c>
      <c r="E11" s="45">
        <v>42908</v>
      </c>
      <c r="F11" s="44" t="s">
        <v>19</v>
      </c>
      <c r="G11" s="44" t="s">
        <v>55</v>
      </c>
      <c r="H11" s="37" t="s">
        <v>26</v>
      </c>
      <c r="I11" s="37" t="s">
        <v>26</v>
      </c>
      <c r="J11" s="37" t="s">
        <v>27</v>
      </c>
      <c r="K11" s="37" t="s">
        <v>26</v>
      </c>
      <c r="L11" s="37" t="s">
        <v>27</v>
      </c>
      <c r="M11" s="44">
        <v>0</v>
      </c>
      <c r="N11" s="44">
        <f t="shared" si="0"/>
        <v>0</v>
      </c>
      <c r="O11" s="44">
        <v>0</v>
      </c>
      <c r="P11" s="44">
        <v>0</v>
      </c>
      <c r="Q11" s="44">
        <v>0</v>
      </c>
      <c r="R11" s="44">
        <v>1</v>
      </c>
      <c r="S11" s="44">
        <v>0</v>
      </c>
      <c r="T11" s="44">
        <v>0</v>
      </c>
      <c r="U11" s="44">
        <v>0</v>
      </c>
      <c r="V11" s="44">
        <v>0</v>
      </c>
      <c r="W11" s="44">
        <v>0</v>
      </c>
      <c r="X11" s="44">
        <f t="shared" ref="X11:Y11" si="14">IF(CS11&gt;CK11, CS11*10, CK11)</f>
        <v>0</v>
      </c>
      <c r="Y11" s="44">
        <f t="shared" si="14"/>
        <v>10</v>
      </c>
      <c r="Z11" s="44">
        <v>201</v>
      </c>
      <c r="AA11" s="44">
        <v>0</v>
      </c>
      <c r="AB11" s="44">
        <v>0</v>
      </c>
      <c r="AC11" s="44">
        <v>0</v>
      </c>
      <c r="AD11" s="44">
        <v>0</v>
      </c>
      <c r="AE11" s="44">
        <v>0</v>
      </c>
      <c r="AF11" s="44">
        <v>0</v>
      </c>
      <c r="AG11" s="44">
        <v>0</v>
      </c>
      <c r="AH11" s="44">
        <v>0</v>
      </c>
      <c r="AI11" s="44">
        <v>0</v>
      </c>
      <c r="AJ11" s="44">
        <v>0</v>
      </c>
      <c r="AK11" s="44">
        <v>0</v>
      </c>
      <c r="AL11" s="44">
        <v>0</v>
      </c>
      <c r="AM11" s="44">
        <v>0</v>
      </c>
      <c r="AN11" s="44">
        <v>0</v>
      </c>
      <c r="AO11" s="75">
        <v>0</v>
      </c>
      <c r="AP11" s="75">
        <v>0</v>
      </c>
      <c r="AQ11" s="44">
        <v>0</v>
      </c>
      <c r="AR11" s="44">
        <v>0</v>
      </c>
      <c r="AS11" s="44">
        <v>0</v>
      </c>
      <c r="AT11" s="44">
        <v>0</v>
      </c>
      <c r="AU11" s="44">
        <v>0</v>
      </c>
      <c r="AV11" s="44">
        <v>0</v>
      </c>
      <c r="AW11" s="44">
        <v>0</v>
      </c>
      <c r="AX11" s="44">
        <f t="shared" si="2"/>
        <v>15</v>
      </c>
      <c r="AY11" s="44">
        <v>0</v>
      </c>
      <c r="AZ11" s="44">
        <v>0</v>
      </c>
      <c r="BA11" s="44">
        <v>0</v>
      </c>
      <c r="BB11" s="44">
        <v>0</v>
      </c>
      <c r="BC11" s="44">
        <v>0</v>
      </c>
      <c r="BD11" s="44"/>
      <c r="BE11" s="44">
        <v>0</v>
      </c>
      <c r="BF11" s="44"/>
      <c r="BG11" s="44">
        <v>0</v>
      </c>
      <c r="BH11" s="44">
        <v>0</v>
      </c>
      <c r="BI11" s="44">
        <v>2</v>
      </c>
      <c r="BJ11" s="44">
        <v>0</v>
      </c>
      <c r="BK11" s="44">
        <v>0</v>
      </c>
      <c r="BL11" s="44">
        <f t="shared" si="3"/>
        <v>90</v>
      </c>
      <c r="BM11" s="44">
        <v>0</v>
      </c>
      <c r="BN11" s="44">
        <v>0</v>
      </c>
      <c r="BO11" s="44">
        <v>0</v>
      </c>
      <c r="BP11" s="44">
        <f t="shared" si="4"/>
        <v>52</v>
      </c>
      <c r="BQ11" s="44">
        <v>23</v>
      </c>
      <c r="BR11" s="44">
        <v>0</v>
      </c>
      <c r="BS11" s="44">
        <v>0</v>
      </c>
      <c r="BT11" s="44">
        <v>0</v>
      </c>
      <c r="BU11" s="44"/>
      <c r="BV11" s="44"/>
      <c r="BW11" s="44"/>
      <c r="BX11" s="44"/>
      <c r="BY11" s="44">
        <v>0</v>
      </c>
      <c r="BZ11" s="44">
        <v>0</v>
      </c>
      <c r="CA11" s="44">
        <v>3</v>
      </c>
      <c r="CB11" s="44">
        <v>0</v>
      </c>
      <c r="CC11" s="44">
        <v>0</v>
      </c>
      <c r="CD11" s="44">
        <v>0</v>
      </c>
      <c r="CE11" s="44">
        <v>0</v>
      </c>
      <c r="CF11" s="44">
        <v>0</v>
      </c>
      <c r="CG11" s="44">
        <v>0</v>
      </c>
      <c r="CH11" s="44">
        <v>0</v>
      </c>
      <c r="CI11" s="44">
        <f t="shared" si="5"/>
        <v>138</v>
      </c>
      <c r="CJ11" s="44">
        <v>0</v>
      </c>
      <c r="CK11" s="44">
        <v>0</v>
      </c>
      <c r="CL11" s="44">
        <v>10</v>
      </c>
      <c r="CM11" s="44">
        <v>15</v>
      </c>
      <c r="CN11" s="44">
        <v>0</v>
      </c>
      <c r="CO11" s="44">
        <v>52</v>
      </c>
      <c r="CP11" s="44">
        <v>138</v>
      </c>
      <c r="CQ11" s="44"/>
      <c r="CR11" s="44"/>
      <c r="CS11" s="44"/>
      <c r="CT11" s="44"/>
      <c r="CU11" s="44">
        <v>9</v>
      </c>
      <c r="CV11" s="44"/>
      <c r="CW11" s="44"/>
      <c r="CX11" s="44"/>
      <c r="CY11" s="44">
        <v>0</v>
      </c>
      <c r="CZ11" s="44"/>
      <c r="DA11" s="44"/>
    </row>
    <row r="12" spans="1:106" ht="14.4" x14ac:dyDescent="0.3">
      <c r="A12" s="44" t="s">
        <v>652</v>
      </c>
      <c r="B12" s="44" t="s">
        <v>765</v>
      </c>
      <c r="C12" s="44" t="s">
        <v>765</v>
      </c>
      <c r="D12" s="44">
        <v>2017</v>
      </c>
      <c r="E12" s="45">
        <v>42908</v>
      </c>
      <c r="F12" s="44" t="s">
        <v>19</v>
      </c>
      <c r="G12" s="44" t="s">
        <v>57</v>
      </c>
      <c r="H12" s="37" t="s">
        <v>35</v>
      </c>
      <c r="I12" s="37" t="s">
        <v>31</v>
      </c>
      <c r="J12" s="37" t="s">
        <v>31</v>
      </c>
      <c r="K12" s="37" t="s">
        <v>31</v>
      </c>
      <c r="L12" s="37" t="s">
        <v>31</v>
      </c>
      <c r="M12" s="44">
        <v>0</v>
      </c>
      <c r="N12" s="44">
        <f t="shared" si="0"/>
        <v>0</v>
      </c>
      <c r="O12" s="44">
        <v>0</v>
      </c>
      <c r="P12" s="44">
        <v>0</v>
      </c>
      <c r="Q12" s="44">
        <v>0</v>
      </c>
      <c r="R12" s="44">
        <v>1</v>
      </c>
      <c r="S12" s="44">
        <v>0</v>
      </c>
      <c r="T12" s="44">
        <v>0</v>
      </c>
      <c r="U12" s="44">
        <v>0</v>
      </c>
      <c r="V12" s="44">
        <v>0</v>
      </c>
      <c r="W12" s="44">
        <v>0</v>
      </c>
      <c r="X12" s="44">
        <f t="shared" ref="X12:Y12" si="15">IF(CS12&gt;CK12, CS12*10, CK12)</f>
        <v>0</v>
      </c>
      <c r="Y12" s="44">
        <f t="shared" si="15"/>
        <v>90</v>
      </c>
      <c r="Z12" s="44">
        <v>22</v>
      </c>
      <c r="AA12" s="44">
        <v>0</v>
      </c>
      <c r="AB12" s="44">
        <v>0</v>
      </c>
      <c r="AC12" s="44">
        <v>0</v>
      </c>
      <c r="AD12" s="44">
        <v>0</v>
      </c>
      <c r="AE12" s="44">
        <v>0</v>
      </c>
      <c r="AF12" s="44">
        <v>0</v>
      </c>
      <c r="AG12" s="44">
        <v>0</v>
      </c>
      <c r="AH12" s="44">
        <v>0</v>
      </c>
      <c r="AI12" s="44">
        <v>0</v>
      </c>
      <c r="AJ12" s="44">
        <v>0</v>
      </c>
      <c r="AK12" s="44">
        <v>0</v>
      </c>
      <c r="AL12" s="44">
        <v>0</v>
      </c>
      <c r="AM12" s="44">
        <v>0</v>
      </c>
      <c r="AN12" s="44">
        <v>0</v>
      </c>
      <c r="AO12" s="75">
        <v>0</v>
      </c>
      <c r="AP12" s="75">
        <v>0</v>
      </c>
      <c r="AQ12" s="44">
        <v>0</v>
      </c>
      <c r="AR12" s="44">
        <v>3</v>
      </c>
      <c r="AS12" s="44">
        <v>0</v>
      </c>
      <c r="AT12" s="44">
        <v>0</v>
      </c>
      <c r="AU12" s="44">
        <v>0</v>
      </c>
      <c r="AV12" s="44">
        <v>0</v>
      </c>
      <c r="AW12" s="44">
        <v>0</v>
      </c>
      <c r="AX12" s="44">
        <f t="shared" si="2"/>
        <v>0</v>
      </c>
      <c r="AY12" s="44">
        <v>0</v>
      </c>
      <c r="AZ12" s="44">
        <v>0</v>
      </c>
      <c r="BA12" s="44">
        <v>0</v>
      </c>
      <c r="BB12" s="44">
        <v>0</v>
      </c>
      <c r="BC12" s="44">
        <v>0</v>
      </c>
      <c r="BD12" s="44"/>
      <c r="BE12" s="44">
        <v>0</v>
      </c>
      <c r="BF12" s="44"/>
      <c r="BG12" s="44">
        <v>0</v>
      </c>
      <c r="BH12" s="44">
        <v>0</v>
      </c>
      <c r="BI12" s="44">
        <v>2</v>
      </c>
      <c r="BJ12" s="44">
        <v>0</v>
      </c>
      <c r="BK12" s="44">
        <v>0</v>
      </c>
      <c r="BL12" s="44">
        <f t="shared" si="3"/>
        <v>560</v>
      </c>
      <c r="BM12" s="44">
        <v>0</v>
      </c>
      <c r="BN12" s="44">
        <v>0</v>
      </c>
      <c r="BO12" s="44">
        <v>0</v>
      </c>
      <c r="BP12" s="44">
        <f t="shared" si="4"/>
        <v>3</v>
      </c>
      <c r="BQ12" s="44">
        <v>9</v>
      </c>
      <c r="BR12" s="44">
        <v>0</v>
      </c>
      <c r="BS12" s="44">
        <v>0</v>
      </c>
      <c r="BT12" s="44">
        <v>0</v>
      </c>
      <c r="BU12" s="44"/>
      <c r="BV12" s="44"/>
      <c r="BW12" s="44"/>
      <c r="BX12" s="44"/>
      <c r="BY12" s="44">
        <v>0</v>
      </c>
      <c r="BZ12" s="44">
        <v>0</v>
      </c>
      <c r="CA12" s="44">
        <v>0</v>
      </c>
      <c r="CB12" s="44">
        <v>0</v>
      </c>
      <c r="CC12" s="44">
        <v>0</v>
      </c>
      <c r="CD12" s="44">
        <v>0</v>
      </c>
      <c r="CE12" s="44">
        <v>0</v>
      </c>
      <c r="CF12" s="44">
        <v>0</v>
      </c>
      <c r="CG12" s="44">
        <v>0</v>
      </c>
      <c r="CH12" s="44">
        <v>0</v>
      </c>
      <c r="CI12" s="44">
        <f t="shared" si="5"/>
        <v>10</v>
      </c>
      <c r="CJ12" s="44">
        <v>0</v>
      </c>
      <c r="CK12" s="44">
        <v>0</v>
      </c>
      <c r="CL12" s="44">
        <v>90</v>
      </c>
      <c r="CM12" s="44">
        <v>0</v>
      </c>
      <c r="CN12" s="44">
        <v>0</v>
      </c>
      <c r="CO12" s="44">
        <v>3</v>
      </c>
      <c r="CP12" s="44">
        <v>10</v>
      </c>
      <c r="CQ12" s="44"/>
      <c r="CR12" s="44"/>
      <c r="CS12" s="44"/>
      <c r="CT12" s="44"/>
      <c r="CU12" s="44">
        <v>56</v>
      </c>
      <c r="CV12" s="44"/>
      <c r="CW12" s="44"/>
      <c r="CX12" s="44"/>
      <c r="CY12" s="44">
        <v>0</v>
      </c>
      <c r="CZ12" s="44"/>
      <c r="DA12" s="44"/>
    </row>
    <row r="13" spans="1:106" ht="14.4" x14ac:dyDescent="0.3">
      <c r="A13" s="44" t="s">
        <v>652</v>
      </c>
      <c r="B13" s="44" t="s">
        <v>765</v>
      </c>
      <c r="C13" s="44" t="s">
        <v>765</v>
      </c>
      <c r="D13" s="44">
        <v>2017</v>
      </c>
      <c r="E13" s="45">
        <v>42908</v>
      </c>
      <c r="F13" s="44" t="s">
        <v>19</v>
      </c>
      <c r="G13" s="44" t="s">
        <v>61</v>
      </c>
      <c r="H13" s="37" t="s">
        <v>31</v>
      </c>
      <c r="I13" s="37" t="s">
        <v>31</v>
      </c>
      <c r="J13" s="37" t="s">
        <v>31</v>
      </c>
      <c r="K13" s="37" t="s">
        <v>31</v>
      </c>
      <c r="L13" s="37" t="s">
        <v>31</v>
      </c>
      <c r="M13" s="44">
        <v>0</v>
      </c>
      <c r="N13" s="44">
        <f t="shared" si="0"/>
        <v>0</v>
      </c>
      <c r="O13" s="44">
        <v>0</v>
      </c>
      <c r="P13" s="44">
        <v>0</v>
      </c>
      <c r="Q13" s="44">
        <v>0</v>
      </c>
      <c r="R13" s="44">
        <v>1</v>
      </c>
      <c r="S13" s="44">
        <v>0</v>
      </c>
      <c r="T13" s="44">
        <v>0</v>
      </c>
      <c r="U13" s="44">
        <v>0</v>
      </c>
      <c r="V13" s="44">
        <v>0</v>
      </c>
      <c r="W13" s="44">
        <v>0</v>
      </c>
      <c r="X13" s="44">
        <f t="shared" ref="X13:Y13" si="16">IF(CS13&gt;CK13, CS13*10, CK13)</f>
        <v>0</v>
      </c>
      <c r="Y13" s="44">
        <f t="shared" si="16"/>
        <v>75</v>
      </c>
      <c r="Z13" s="44">
        <v>6</v>
      </c>
      <c r="AA13" s="44">
        <v>0</v>
      </c>
      <c r="AB13" s="44">
        <v>0</v>
      </c>
      <c r="AC13" s="44">
        <v>0</v>
      </c>
      <c r="AD13" s="44">
        <v>0</v>
      </c>
      <c r="AE13" s="44">
        <v>0</v>
      </c>
      <c r="AF13" s="44">
        <v>0</v>
      </c>
      <c r="AG13" s="44">
        <v>0</v>
      </c>
      <c r="AH13" s="44">
        <v>0</v>
      </c>
      <c r="AI13" s="44">
        <v>0</v>
      </c>
      <c r="AJ13" s="44">
        <v>8</v>
      </c>
      <c r="AK13" s="44">
        <v>0</v>
      </c>
      <c r="AL13" s="44">
        <v>0</v>
      </c>
      <c r="AM13" s="44">
        <v>0</v>
      </c>
      <c r="AN13" s="44">
        <v>0</v>
      </c>
      <c r="AO13" s="75">
        <v>0</v>
      </c>
      <c r="AP13" s="75">
        <v>0</v>
      </c>
      <c r="AQ13" s="44">
        <v>0</v>
      </c>
      <c r="AR13" s="44">
        <v>4</v>
      </c>
      <c r="AS13" s="44">
        <v>0</v>
      </c>
      <c r="AT13" s="44">
        <v>0</v>
      </c>
      <c r="AU13" s="44">
        <v>0</v>
      </c>
      <c r="AV13" s="44">
        <v>0</v>
      </c>
      <c r="AW13" s="44">
        <v>0</v>
      </c>
      <c r="AX13" s="44">
        <f t="shared" si="2"/>
        <v>20</v>
      </c>
      <c r="AY13" s="44">
        <v>0</v>
      </c>
      <c r="AZ13" s="44">
        <v>0</v>
      </c>
      <c r="BA13" s="44">
        <v>0</v>
      </c>
      <c r="BB13" s="44">
        <v>0</v>
      </c>
      <c r="BC13" s="44">
        <v>0</v>
      </c>
      <c r="BD13" s="44"/>
      <c r="BE13" s="44">
        <v>0</v>
      </c>
      <c r="BF13" s="44"/>
      <c r="BG13" s="44">
        <v>0</v>
      </c>
      <c r="BH13" s="44">
        <v>0</v>
      </c>
      <c r="BI13" s="44">
        <v>0</v>
      </c>
      <c r="BJ13" s="44">
        <v>0</v>
      </c>
      <c r="BK13" s="44">
        <v>0</v>
      </c>
      <c r="BL13" s="44">
        <f t="shared" si="3"/>
        <v>290</v>
      </c>
      <c r="BM13" s="44">
        <v>0</v>
      </c>
      <c r="BN13" s="44">
        <v>0</v>
      </c>
      <c r="BO13" s="44">
        <v>0</v>
      </c>
      <c r="BP13" s="44">
        <f t="shared" si="4"/>
        <v>7</v>
      </c>
      <c r="BQ13" s="44">
        <v>3</v>
      </c>
      <c r="BR13" s="44">
        <v>0</v>
      </c>
      <c r="BS13" s="44">
        <v>0</v>
      </c>
      <c r="BT13" s="44">
        <v>0</v>
      </c>
      <c r="BU13" s="44"/>
      <c r="BV13" s="44"/>
      <c r="BW13" s="44"/>
      <c r="BX13" s="44"/>
      <c r="BY13" s="44">
        <v>0</v>
      </c>
      <c r="BZ13" s="44">
        <v>0</v>
      </c>
      <c r="CA13" s="44">
        <v>0</v>
      </c>
      <c r="CB13" s="44">
        <v>0</v>
      </c>
      <c r="CC13" s="44">
        <v>0</v>
      </c>
      <c r="CD13" s="44">
        <v>0</v>
      </c>
      <c r="CE13" s="44">
        <v>0</v>
      </c>
      <c r="CF13" s="44">
        <v>0</v>
      </c>
      <c r="CG13" s="44">
        <v>0</v>
      </c>
      <c r="CH13" s="44">
        <v>0</v>
      </c>
      <c r="CI13" s="44">
        <f t="shared" si="5"/>
        <v>136</v>
      </c>
      <c r="CJ13" s="44">
        <v>0</v>
      </c>
      <c r="CK13" s="44">
        <v>0</v>
      </c>
      <c r="CL13" s="44">
        <v>75</v>
      </c>
      <c r="CM13" s="44">
        <v>20</v>
      </c>
      <c r="CN13" s="44">
        <v>0</v>
      </c>
      <c r="CO13" s="44">
        <v>7</v>
      </c>
      <c r="CP13" s="44">
        <v>136</v>
      </c>
      <c r="CQ13" s="44"/>
      <c r="CR13" s="44"/>
      <c r="CS13" s="44"/>
      <c r="CT13" s="44"/>
      <c r="CU13" s="44">
        <v>29</v>
      </c>
      <c r="CV13" s="44"/>
      <c r="CW13" s="44"/>
      <c r="CX13" s="44"/>
      <c r="CY13" s="44">
        <v>0</v>
      </c>
      <c r="CZ13" s="44" t="s">
        <v>1266</v>
      </c>
      <c r="DA13" s="44"/>
    </row>
    <row r="14" spans="1:106" ht="14.4" x14ac:dyDescent="0.3">
      <c r="A14" s="44" t="s">
        <v>652</v>
      </c>
      <c r="B14" s="44" t="s">
        <v>765</v>
      </c>
      <c r="C14" s="44" t="s">
        <v>765</v>
      </c>
      <c r="D14" s="44">
        <v>2017</v>
      </c>
      <c r="E14" s="45">
        <v>42908</v>
      </c>
      <c r="F14" s="44" t="s">
        <v>19</v>
      </c>
      <c r="G14" s="44" t="s">
        <v>64</v>
      </c>
      <c r="H14" s="37" t="s">
        <v>22</v>
      </c>
      <c r="I14" s="37" t="s">
        <v>22</v>
      </c>
      <c r="J14" s="37" t="s">
        <v>21</v>
      </c>
      <c r="K14" s="37" t="s">
        <v>22</v>
      </c>
      <c r="L14" s="37" t="s">
        <v>21</v>
      </c>
      <c r="M14" s="44">
        <v>0</v>
      </c>
      <c r="N14" s="44">
        <f t="shared" si="0"/>
        <v>0</v>
      </c>
      <c r="O14" s="44">
        <v>0</v>
      </c>
      <c r="P14" s="44">
        <v>0</v>
      </c>
      <c r="Q14" s="44">
        <v>0</v>
      </c>
      <c r="R14" s="44">
        <v>1</v>
      </c>
      <c r="S14" s="44">
        <v>0</v>
      </c>
      <c r="T14" s="44">
        <v>0</v>
      </c>
      <c r="U14" s="44">
        <v>0</v>
      </c>
      <c r="V14" s="44">
        <v>0</v>
      </c>
      <c r="W14" s="44">
        <v>0</v>
      </c>
      <c r="X14" s="44">
        <f t="shared" ref="X14:Y14" si="17">IF(CS14&gt;CK14, CS14*10, CK14)</f>
        <v>0</v>
      </c>
      <c r="Y14" s="44">
        <f t="shared" si="17"/>
        <v>23</v>
      </c>
      <c r="Z14" s="44">
        <v>176</v>
      </c>
      <c r="AA14" s="44">
        <v>0</v>
      </c>
      <c r="AB14" s="44">
        <v>0</v>
      </c>
      <c r="AC14" s="44">
        <v>0</v>
      </c>
      <c r="AD14" s="44">
        <v>1</v>
      </c>
      <c r="AE14" s="44">
        <v>0</v>
      </c>
      <c r="AF14" s="44">
        <v>0</v>
      </c>
      <c r="AG14" s="44">
        <v>0</v>
      </c>
      <c r="AH14" s="44">
        <v>0</v>
      </c>
      <c r="AI14" s="44">
        <v>0</v>
      </c>
      <c r="AJ14" s="44">
        <v>0</v>
      </c>
      <c r="AK14" s="44">
        <v>0</v>
      </c>
      <c r="AL14" s="44">
        <v>0</v>
      </c>
      <c r="AM14" s="44">
        <v>0</v>
      </c>
      <c r="AN14" s="44">
        <v>0</v>
      </c>
      <c r="AO14" s="75">
        <v>0</v>
      </c>
      <c r="AP14" s="75">
        <v>0</v>
      </c>
      <c r="AQ14" s="44">
        <v>0</v>
      </c>
      <c r="AR14" s="44">
        <v>10</v>
      </c>
      <c r="AS14" s="44">
        <v>0</v>
      </c>
      <c r="AT14" s="44">
        <v>0</v>
      </c>
      <c r="AU14" s="44">
        <v>0</v>
      </c>
      <c r="AV14" s="44">
        <v>0</v>
      </c>
      <c r="AW14" s="44">
        <v>0</v>
      </c>
      <c r="AX14" s="44">
        <f t="shared" si="2"/>
        <v>12</v>
      </c>
      <c r="AY14" s="44">
        <v>0</v>
      </c>
      <c r="AZ14" s="44">
        <v>0</v>
      </c>
      <c r="BA14" s="44">
        <v>0</v>
      </c>
      <c r="BB14" s="44">
        <v>0</v>
      </c>
      <c r="BC14" s="44">
        <v>0</v>
      </c>
      <c r="BD14" s="44"/>
      <c r="BE14" s="44">
        <v>0</v>
      </c>
      <c r="BF14" s="44"/>
      <c r="BG14" s="44">
        <v>0</v>
      </c>
      <c r="BH14" s="44">
        <v>0</v>
      </c>
      <c r="BI14" s="44">
        <v>0</v>
      </c>
      <c r="BJ14" s="44">
        <v>0</v>
      </c>
      <c r="BK14" s="44">
        <v>0</v>
      </c>
      <c r="BL14" s="44">
        <f t="shared" si="3"/>
        <v>240</v>
      </c>
      <c r="BM14" s="44">
        <v>0</v>
      </c>
      <c r="BN14" s="44">
        <v>0</v>
      </c>
      <c r="BO14" s="44">
        <v>0</v>
      </c>
      <c r="BP14" s="44">
        <f t="shared" si="4"/>
        <v>176</v>
      </c>
      <c r="BQ14" s="44">
        <v>16</v>
      </c>
      <c r="BR14" s="44">
        <v>0</v>
      </c>
      <c r="BS14" s="44">
        <v>0</v>
      </c>
      <c r="BT14" s="44">
        <v>0</v>
      </c>
      <c r="BU14" s="44"/>
      <c r="BV14" s="44"/>
      <c r="BW14" s="44"/>
      <c r="BX14" s="44"/>
      <c r="BY14" s="44">
        <v>0</v>
      </c>
      <c r="BZ14" s="44">
        <v>0</v>
      </c>
      <c r="CA14" s="44">
        <v>0</v>
      </c>
      <c r="CB14" s="44">
        <v>0</v>
      </c>
      <c r="CC14" s="44">
        <v>0</v>
      </c>
      <c r="CD14" s="44">
        <v>0</v>
      </c>
      <c r="CE14" s="44">
        <v>0</v>
      </c>
      <c r="CF14" s="44">
        <v>0</v>
      </c>
      <c r="CG14" s="44">
        <v>0</v>
      </c>
      <c r="CH14" s="44">
        <v>0</v>
      </c>
      <c r="CI14" s="44">
        <f t="shared" si="5"/>
        <v>85</v>
      </c>
      <c r="CJ14" s="44">
        <v>0</v>
      </c>
      <c r="CK14" s="44">
        <v>0</v>
      </c>
      <c r="CL14" s="44">
        <v>23</v>
      </c>
      <c r="CM14" s="44">
        <v>12</v>
      </c>
      <c r="CN14" s="44">
        <v>0</v>
      </c>
      <c r="CO14" s="44">
        <v>176</v>
      </c>
      <c r="CP14" s="44">
        <v>85</v>
      </c>
      <c r="CQ14" s="44"/>
      <c r="CR14" s="44"/>
      <c r="CS14" s="44"/>
      <c r="CT14" s="44"/>
      <c r="CU14" s="44">
        <v>24</v>
      </c>
      <c r="CV14" s="44"/>
      <c r="CW14" s="44"/>
      <c r="CX14" s="44"/>
      <c r="CY14" s="44">
        <v>0</v>
      </c>
      <c r="CZ14" s="44" t="s">
        <v>1220</v>
      </c>
      <c r="DA14" s="44"/>
    </row>
    <row r="15" spans="1:106" ht="14.4" x14ac:dyDescent="0.3">
      <c r="A15" s="44" t="s">
        <v>652</v>
      </c>
      <c r="B15" s="44" t="s">
        <v>765</v>
      </c>
      <c r="C15" s="44" t="s">
        <v>765</v>
      </c>
      <c r="D15" s="44">
        <v>2017</v>
      </c>
      <c r="E15" s="45">
        <v>42908</v>
      </c>
      <c r="F15" s="44" t="s">
        <v>19</v>
      </c>
      <c r="G15" s="44" t="s">
        <v>67</v>
      </c>
      <c r="H15" s="37" t="s">
        <v>21</v>
      </c>
      <c r="I15" s="37" t="s">
        <v>21</v>
      </c>
      <c r="J15" s="37" t="s">
        <v>22</v>
      </c>
      <c r="K15" s="37" t="s">
        <v>21</v>
      </c>
      <c r="L15" s="37" t="s">
        <v>22</v>
      </c>
      <c r="M15" s="44">
        <v>0</v>
      </c>
      <c r="N15" s="44">
        <f t="shared" si="0"/>
        <v>0</v>
      </c>
      <c r="O15" s="44">
        <v>0</v>
      </c>
      <c r="P15" s="44">
        <v>0</v>
      </c>
      <c r="Q15" s="44">
        <v>0</v>
      </c>
      <c r="R15" s="44">
        <v>1</v>
      </c>
      <c r="S15" s="44">
        <v>0</v>
      </c>
      <c r="T15" s="44">
        <v>0</v>
      </c>
      <c r="U15" s="44">
        <v>0</v>
      </c>
      <c r="V15" s="44">
        <v>0</v>
      </c>
      <c r="W15" s="44">
        <v>0</v>
      </c>
      <c r="X15" s="44">
        <f t="shared" ref="X15:Y15" si="18">IF(CS15&gt;CK15, CS15*10, CK15)</f>
        <v>0</v>
      </c>
      <c r="Y15" s="44">
        <f t="shared" si="18"/>
        <v>5</v>
      </c>
      <c r="Z15" s="44">
        <v>87</v>
      </c>
      <c r="AA15" s="44">
        <v>0</v>
      </c>
      <c r="AB15" s="44">
        <v>0</v>
      </c>
      <c r="AC15" s="44">
        <v>0</v>
      </c>
      <c r="AD15" s="44">
        <v>0</v>
      </c>
      <c r="AE15" s="44">
        <v>0</v>
      </c>
      <c r="AF15" s="44">
        <v>0</v>
      </c>
      <c r="AG15" s="44">
        <v>0</v>
      </c>
      <c r="AH15" s="44">
        <v>0</v>
      </c>
      <c r="AI15" s="44">
        <v>0</v>
      </c>
      <c r="AJ15" s="44">
        <v>0</v>
      </c>
      <c r="AK15" s="44">
        <v>0</v>
      </c>
      <c r="AL15" s="44">
        <v>0</v>
      </c>
      <c r="AM15" s="44">
        <v>0</v>
      </c>
      <c r="AN15" s="44">
        <v>0</v>
      </c>
      <c r="AO15" s="75">
        <v>0</v>
      </c>
      <c r="AP15" s="75">
        <v>0</v>
      </c>
      <c r="AQ15" s="44">
        <v>0</v>
      </c>
      <c r="AR15" s="44">
        <v>0</v>
      </c>
      <c r="AS15" s="44">
        <v>0</v>
      </c>
      <c r="AT15" s="44">
        <v>0</v>
      </c>
      <c r="AU15" s="44">
        <v>0</v>
      </c>
      <c r="AV15" s="44">
        <v>0</v>
      </c>
      <c r="AW15" s="44">
        <v>0</v>
      </c>
      <c r="AX15" s="44">
        <f t="shared" si="2"/>
        <v>4</v>
      </c>
      <c r="AY15" s="44">
        <v>0</v>
      </c>
      <c r="AZ15" s="44">
        <v>1</v>
      </c>
      <c r="BA15" s="44">
        <v>0</v>
      </c>
      <c r="BB15" s="44">
        <v>0</v>
      </c>
      <c r="BC15" s="44">
        <v>0</v>
      </c>
      <c r="BD15" s="44"/>
      <c r="BE15" s="44">
        <v>0</v>
      </c>
      <c r="BF15" s="44"/>
      <c r="BG15" s="44">
        <v>0</v>
      </c>
      <c r="BH15" s="44">
        <v>0</v>
      </c>
      <c r="BI15" s="44">
        <v>2</v>
      </c>
      <c r="BJ15" s="44">
        <v>0</v>
      </c>
      <c r="BK15" s="44">
        <v>0</v>
      </c>
      <c r="BL15" s="44">
        <f t="shared" si="3"/>
        <v>100</v>
      </c>
      <c r="BM15" s="44">
        <v>0</v>
      </c>
      <c r="BN15" s="44">
        <v>0</v>
      </c>
      <c r="BO15" s="44">
        <v>0</v>
      </c>
      <c r="BP15" s="44">
        <f t="shared" si="4"/>
        <v>330</v>
      </c>
      <c r="BQ15" s="44">
        <v>3</v>
      </c>
      <c r="BR15" s="44">
        <v>0</v>
      </c>
      <c r="BS15" s="44">
        <v>0</v>
      </c>
      <c r="BT15" s="44">
        <v>0</v>
      </c>
      <c r="BU15" s="44"/>
      <c r="BV15" s="44"/>
      <c r="BW15" s="44"/>
      <c r="BX15" s="44"/>
      <c r="BY15" s="44">
        <v>0</v>
      </c>
      <c r="BZ15" s="44">
        <v>0</v>
      </c>
      <c r="CA15" s="44">
        <v>3</v>
      </c>
      <c r="CB15" s="44">
        <v>0</v>
      </c>
      <c r="CC15" s="44">
        <v>0</v>
      </c>
      <c r="CD15" s="44">
        <v>0</v>
      </c>
      <c r="CE15" s="44">
        <v>0</v>
      </c>
      <c r="CF15" s="44">
        <v>0</v>
      </c>
      <c r="CG15" s="44">
        <v>0</v>
      </c>
      <c r="CH15" s="44">
        <v>0</v>
      </c>
      <c r="CI15" s="44">
        <f t="shared" si="5"/>
        <v>35</v>
      </c>
      <c r="CJ15" s="44">
        <v>0</v>
      </c>
      <c r="CK15" s="44">
        <v>0</v>
      </c>
      <c r="CL15" s="44">
        <v>5</v>
      </c>
      <c r="CM15" s="44">
        <v>4</v>
      </c>
      <c r="CN15" s="44">
        <v>0</v>
      </c>
      <c r="CO15" s="44">
        <v>0</v>
      </c>
      <c r="CP15" s="44">
        <v>35</v>
      </c>
      <c r="CQ15" s="44"/>
      <c r="CR15" s="44"/>
      <c r="CS15" s="44"/>
      <c r="CT15" s="44"/>
      <c r="CU15" s="44">
        <v>10</v>
      </c>
      <c r="CV15" s="44">
        <v>33</v>
      </c>
      <c r="CW15" s="44"/>
      <c r="CX15" s="44"/>
      <c r="CY15" s="44">
        <v>0</v>
      </c>
      <c r="CZ15" s="44" t="s">
        <v>1267</v>
      </c>
      <c r="DA15" s="44"/>
    </row>
    <row r="16" spans="1:106" ht="14.4" x14ac:dyDescent="0.3">
      <c r="A16" s="44" t="s">
        <v>652</v>
      </c>
      <c r="B16" s="44" t="s">
        <v>765</v>
      </c>
      <c r="C16" s="44" t="s">
        <v>765</v>
      </c>
      <c r="D16" s="44">
        <v>2017</v>
      </c>
      <c r="E16" s="45">
        <v>42908</v>
      </c>
      <c r="F16" s="44" t="s">
        <v>19</v>
      </c>
      <c r="G16" s="44" t="s">
        <v>71</v>
      </c>
      <c r="H16" s="37" t="s">
        <v>45</v>
      </c>
      <c r="I16" s="37" t="s">
        <v>45</v>
      </c>
      <c r="J16" s="37" t="s">
        <v>45</v>
      </c>
      <c r="K16" s="37" t="s">
        <v>45</v>
      </c>
      <c r="L16" s="37" t="s">
        <v>45</v>
      </c>
      <c r="M16" s="44">
        <v>0</v>
      </c>
      <c r="N16" s="44">
        <f t="shared" si="0"/>
        <v>0</v>
      </c>
      <c r="O16" s="44">
        <v>0</v>
      </c>
      <c r="P16" s="44">
        <v>0</v>
      </c>
      <c r="Q16" s="44">
        <v>0</v>
      </c>
      <c r="R16" s="44">
        <v>1</v>
      </c>
      <c r="S16" s="44">
        <v>0</v>
      </c>
      <c r="T16" s="44">
        <v>0</v>
      </c>
      <c r="U16" s="44">
        <v>0</v>
      </c>
      <c r="V16" s="44">
        <v>0</v>
      </c>
      <c r="W16" s="44">
        <v>0</v>
      </c>
      <c r="X16" s="44">
        <f t="shared" ref="X16:Y16" si="19">IF(CS16&gt;CK16, CS16*10, CK16)</f>
        <v>0</v>
      </c>
      <c r="Y16" s="44">
        <f t="shared" si="19"/>
        <v>2</v>
      </c>
      <c r="Z16" s="44">
        <v>5</v>
      </c>
      <c r="AA16" s="44">
        <v>0</v>
      </c>
      <c r="AB16" s="44">
        <v>0</v>
      </c>
      <c r="AC16" s="44">
        <v>0</v>
      </c>
      <c r="AD16" s="44">
        <v>0</v>
      </c>
      <c r="AE16" s="44">
        <v>0</v>
      </c>
      <c r="AF16" s="44">
        <v>0</v>
      </c>
      <c r="AG16" s="44">
        <v>0</v>
      </c>
      <c r="AH16" s="44">
        <v>0</v>
      </c>
      <c r="AI16" s="44">
        <v>0</v>
      </c>
      <c r="AJ16" s="44">
        <v>0</v>
      </c>
      <c r="AK16" s="44">
        <v>0</v>
      </c>
      <c r="AL16" s="44">
        <v>0</v>
      </c>
      <c r="AM16" s="44">
        <v>0</v>
      </c>
      <c r="AN16" s="44">
        <v>0</v>
      </c>
      <c r="AO16" s="75">
        <v>0</v>
      </c>
      <c r="AP16" s="75">
        <v>0</v>
      </c>
      <c r="AQ16" s="44">
        <v>0</v>
      </c>
      <c r="AR16" s="44">
        <v>0</v>
      </c>
      <c r="AS16" s="44">
        <v>0</v>
      </c>
      <c r="AT16" s="44">
        <v>0</v>
      </c>
      <c r="AU16" s="44">
        <v>0</v>
      </c>
      <c r="AV16" s="44">
        <v>0</v>
      </c>
      <c r="AW16" s="44">
        <v>0</v>
      </c>
      <c r="AX16" s="44">
        <f t="shared" si="2"/>
        <v>2</v>
      </c>
      <c r="AY16" s="44">
        <v>0</v>
      </c>
      <c r="AZ16" s="44">
        <v>0</v>
      </c>
      <c r="BA16" s="44">
        <v>0</v>
      </c>
      <c r="BB16" s="44">
        <v>0</v>
      </c>
      <c r="BC16" s="44">
        <v>0</v>
      </c>
      <c r="BD16" s="44"/>
      <c r="BE16" s="44">
        <v>0</v>
      </c>
      <c r="BF16" s="44"/>
      <c r="BG16" s="44">
        <v>0</v>
      </c>
      <c r="BH16" s="44">
        <v>0</v>
      </c>
      <c r="BI16" s="44">
        <v>1</v>
      </c>
      <c r="BJ16" s="44">
        <v>0</v>
      </c>
      <c r="BK16" s="44">
        <v>0</v>
      </c>
      <c r="BL16" s="44">
        <f t="shared" si="3"/>
        <v>270</v>
      </c>
      <c r="BM16" s="44">
        <v>0</v>
      </c>
      <c r="BN16" s="44">
        <v>0</v>
      </c>
      <c r="BO16" s="44">
        <v>0</v>
      </c>
      <c r="BP16" s="44">
        <f t="shared" si="4"/>
        <v>35</v>
      </c>
      <c r="BQ16" s="44">
        <v>10</v>
      </c>
      <c r="BR16" s="44">
        <v>0</v>
      </c>
      <c r="BS16" s="44">
        <v>0</v>
      </c>
      <c r="BT16" s="44">
        <v>0</v>
      </c>
      <c r="BU16" s="44"/>
      <c r="BV16" s="44"/>
      <c r="BW16" s="44"/>
      <c r="BX16" s="44"/>
      <c r="BY16" s="44">
        <v>0</v>
      </c>
      <c r="BZ16" s="44">
        <v>0</v>
      </c>
      <c r="CA16" s="44">
        <v>0</v>
      </c>
      <c r="CB16" s="44">
        <v>0</v>
      </c>
      <c r="CC16" s="44">
        <v>0</v>
      </c>
      <c r="CD16" s="44">
        <v>0</v>
      </c>
      <c r="CE16" s="44">
        <v>0</v>
      </c>
      <c r="CF16" s="44">
        <v>0</v>
      </c>
      <c r="CG16" s="44">
        <v>0</v>
      </c>
      <c r="CH16" s="44">
        <v>0</v>
      </c>
      <c r="CI16" s="44">
        <f t="shared" si="5"/>
        <v>2</v>
      </c>
      <c r="CJ16" s="44">
        <v>0</v>
      </c>
      <c r="CK16" s="44">
        <v>0</v>
      </c>
      <c r="CL16" s="44">
        <v>2</v>
      </c>
      <c r="CM16" s="44">
        <v>2</v>
      </c>
      <c r="CN16" s="44">
        <v>0</v>
      </c>
      <c r="CO16" s="44">
        <v>35</v>
      </c>
      <c r="CP16" s="44">
        <v>2</v>
      </c>
      <c r="CQ16" s="44"/>
      <c r="CR16" s="44"/>
      <c r="CS16" s="44"/>
      <c r="CT16" s="44"/>
      <c r="CU16" s="44">
        <v>27</v>
      </c>
      <c r="CV16" s="44"/>
      <c r="CW16" s="44"/>
      <c r="CX16" s="44"/>
      <c r="CY16" s="44">
        <v>0</v>
      </c>
      <c r="CZ16" s="44"/>
      <c r="DA16" s="44"/>
    </row>
    <row r="17" spans="1:105" ht="14.4" x14ac:dyDescent="0.3">
      <c r="A17" s="44" t="s">
        <v>652</v>
      </c>
      <c r="B17" s="44" t="s">
        <v>765</v>
      </c>
      <c r="C17" s="44" t="s">
        <v>765</v>
      </c>
      <c r="D17" s="44">
        <v>2017</v>
      </c>
      <c r="E17" s="45">
        <v>42908</v>
      </c>
      <c r="F17" s="44" t="s">
        <v>19</v>
      </c>
      <c r="G17" s="44" t="s">
        <v>74</v>
      </c>
      <c r="H17" s="37" t="s">
        <v>27</v>
      </c>
      <c r="I17" s="37" t="s">
        <v>27</v>
      </c>
      <c r="J17" s="37" t="s">
        <v>26</v>
      </c>
      <c r="K17" s="37" t="s">
        <v>27</v>
      </c>
      <c r="L17" s="37" t="s">
        <v>26</v>
      </c>
      <c r="M17" s="44">
        <v>0</v>
      </c>
      <c r="N17" s="44">
        <f t="shared" si="0"/>
        <v>0</v>
      </c>
      <c r="O17" s="44">
        <v>0</v>
      </c>
      <c r="P17" s="44">
        <v>0</v>
      </c>
      <c r="Q17" s="44">
        <v>0</v>
      </c>
      <c r="R17" s="44">
        <v>1</v>
      </c>
      <c r="S17" s="44">
        <v>0</v>
      </c>
      <c r="T17" s="44">
        <v>0</v>
      </c>
      <c r="U17" s="44">
        <v>0</v>
      </c>
      <c r="V17" s="44">
        <v>0</v>
      </c>
      <c r="W17" s="44">
        <v>0</v>
      </c>
      <c r="X17" s="44">
        <f t="shared" ref="X17:Y17" si="20">IF(CS17&gt;CK17, CS17*10, CK17)</f>
        <v>1</v>
      </c>
      <c r="Y17" s="44">
        <f t="shared" si="20"/>
        <v>9</v>
      </c>
      <c r="Z17" s="44">
        <v>1</v>
      </c>
      <c r="AA17" s="44">
        <v>0</v>
      </c>
      <c r="AB17" s="44">
        <v>0</v>
      </c>
      <c r="AC17" s="44">
        <v>0</v>
      </c>
      <c r="AD17" s="44">
        <v>0</v>
      </c>
      <c r="AE17" s="44">
        <v>0</v>
      </c>
      <c r="AF17" s="44">
        <v>0</v>
      </c>
      <c r="AG17" s="44">
        <v>0</v>
      </c>
      <c r="AH17" s="44">
        <v>0</v>
      </c>
      <c r="AI17" s="44">
        <v>0</v>
      </c>
      <c r="AJ17" s="44">
        <v>0</v>
      </c>
      <c r="AK17" s="44">
        <v>0</v>
      </c>
      <c r="AL17" s="44">
        <v>0</v>
      </c>
      <c r="AM17" s="44">
        <v>0</v>
      </c>
      <c r="AN17" s="44">
        <v>0</v>
      </c>
      <c r="AO17" s="75">
        <v>0</v>
      </c>
      <c r="AP17" s="75">
        <v>0</v>
      </c>
      <c r="AQ17" s="44">
        <v>0</v>
      </c>
      <c r="AR17" s="44">
        <v>0</v>
      </c>
      <c r="AS17" s="44">
        <v>0</v>
      </c>
      <c r="AT17" s="44">
        <v>0</v>
      </c>
      <c r="AU17" s="44">
        <v>0</v>
      </c>
      <c r="AV17" s="44">
        <v>0</v>
      </c>
      <c r="AW17" s="44">
        <v>0</v>
      </c>
      <c r="AX17" s="44">
        <f t="shared" si="2"/>
        <v>5</v>
      </c>
      <c r="AY17" s="44">
        <v>0</v>
      </c>
      <c r="AZ17" s="44">
        <v>0</v>
      </c>
      <c r="BA17" s="44">
        <v>0</v>
      </c>
      <c r="BB17" s="44">
        <v>0</v>
      </c>
      <c r="BC17" s="44">
        <v>0</v>
      </c>
      <c r="BD17" s="44"/>
      <c r="BE17" s="44">
        <v>0</v>
      </c>
      <c r="BF17" s="44"/>
      <c r="BG17" s="44">
        <v>0</v>
      </c>
      <c r="BH17" s="44">
        <v>0</v>
      </c>
      <c r="BI17" s="44">
        <v>0</v>
      </c>
      <c r="BJ17" s="44">
        <v>0</v>
      </c>
      <c r="BK17" s="44">
        <v>0</v>
      </c>
      <c r="BL17" s="44">
        <f t="shared" si="3"/>
        <v>310</v>
      </c>
      <c r="BM17" s="44">
        <v>0</v>
      </c>
      <c r="BN17" s="44">
        <v>0</v>
      </c>
      <c r="BO17" s="44">
        <v>0</v>
      </c>
      <c r="BP17" s="44">
        <f t="shared" si="4"/>
        <v>87</v>
      </c>
      <c r="BQ17" s="44">
        <v>15</v>
      </c>
      <c r="BR17" s="44">
        <v>0</v>
      </c>
      <c r="BS17" s="44">
        <v>0</v>
      </c>
      <c r="BT17" s="44">
        <v>0</v>
      </c>
      <c r="BU17" s="44"/>
      <c r="BV17" s="44"/>
      <c r="BW17" s="44"/>
      <c r="BX17" s="44"/>
      <c r="BY17" s="44">
        <v>0</v>
      </c>
      <c r="BZ17" s="44">
        <v>0</v>
      </c>
      <c r="CA17" s="44">
        <v>0</v>
      </c>
      <c r="CB17" s="44">
        <v>0</v>
      </c>
      <c r="CC17" s="44">
        <v>0</v>
      </c>
      <c r="CD17" s="44">
        <v>0</v>
      </c>
      <c r="CE17" s="44">
        <v>0</v>
      </c>
      <c r="CF17" s="44">
        <v>0</v>
      </c>
      <c r="CG17" s="44">
        <v>0</v>
      </c>
      <c r="CH17" s="44">
        <v>0</v>
      </c>
      <c r="CI17" s="44">
        <f t="shared" si="5"/>
        <v>10</v>
      </c>
      <c r="CJ17" s="44">
        <v>0</v>
      </c>
      <c r="CK17" s="44">
        <v>1</v>
      </c>
      <c r="CL17" s="44">
        <v>9</v>
      </c>
      <c r="CM17" s="44">
        <v>5</v>
      </c>
      <c r="CN17" s="44">
        <v>0</v>
      </c>
      <c r="CO17" s="44">
        <v>87</v>
      </c>
      <c r="CP17" s="44">
        <v>10</v>
      </c>
      <c r="CQ17" s="44"/>
      <c r="CR17" s="44"/>
      <c r="CS17" s="44"/>
      <c r="CT17" s="44"/>
      <c r="CU17" s="44">
        <v>31</v>
      </c>
      <c r="CV17" s="44"/>
      <c r="CW17" s="44"/>
      <c r="CX17" s="44"/>
      <c r="CY17" s="44">
        <v>0</v>
      </c>
      <c r="CZ17" s="44" t="s">
        <v>1268</v>
      </c>
      <c r="DA17" s="44"/>
    </row>
    <row r="18" spans="1:105" ht="14.4" x14ac:dyDescent="0.3">
      <c r="A18" s="44" t="s">
        <v>652</v>
      </c>
      <c r="B18" s="44" t="s">
        <v>770</v>
      </c>
      <c r="C18" s="44" t="s">
        <v>770</v>
      </c>
      <c r="D18" s="44">
        <v>2017</v>
      </c>
      <c r="E18" s="45">
        <v>42908</v>
      </c>
      <c r="F18" s="44" t="s">
        <v>19</v>
      </c>
      <c r="G18" s="44" t="s">
        <v>77</v>
      </c>
      <c r="H18" s="37" t="s">
        <v>21</v>
      </c>
      <c r="I18" s="37" t="s">
        <v>21</v>
      </c>
      <c r="J18" s="37" t="s">
        <v>22</v>
      </c>
      <c r="K18" s="37" t="s">
        <v>21</v>
      </c>
      <c r="L18" s="37" t="s">
        <v>22</v>
      </c>
      <c r="M18" s="44">
        <v>0</v>
      </c>
      <c r="N18" s="44">
        <f t="shared" si="0"/>
        <v>0</v>
      </c>
      <c r="O18" s="44">
        <v>1</v>
      </c>
      <c r="P18" s="44">
        <v>0</v>
      </c>
      <c r="Q18" s="44">
        <v>0</v>
      </c>
      <c r="R18" s="44">
        <v>1</v>
      </c>
      <c r="S18" s="44">
        <v>0</v>
      </c>
      <c r="T18" s="44">
        <v>0</v>
      </c>
      <c r="U18" s="44">
        <v>0</v>
      </c>
      <c r="V18" s="44">
        <v>0</v>
      </c>
      <c r="W18" s="44">
        <v>0</v>
      </c>
      <c r="X18" s="44">
        <f t="shared" ref="X18:Y18" si="21">IF(CS18&gt;CK18, CS18*10, CK18)</f>
        <v>0</v>
      </c>
      <c r="Y18" s="44">
        <f t="shared" si="21"/>
        <v>83</v>
      </c>
      <c r="Z18" s="44">
        <v>36</v>
      </c>
      <c r="AA18" s="44">
        <v>0</v>
      </c>
      <c r="AB18" s="44">
        <v>0</v>
      </c>
      <c r="AC18" s="44">
        <v>0</v>
      </c>
      <c r="AD18" s="44">
        <v>0</v>
      </c>
      <c r="AE18" s="44">
        <v>0</v>
      </c>
      <c r="AF18" s="44">
        <v>0</v>
      </c>
      <c r="AG18" s="44">
        <v>0</v>
      </c>
      <c r="AH18" s="44">
        <v>1</v>
      </c>
      <c r="AI18" s="44">
        <v>0</v>
      </c>
      <c r="AJ18" s="44">
        <v>0</v>
      </c>
      <c r="AK18" s="44">
        <v>0</v>
      </c>
      <c r="AL18" s="44">
        <v>0</v>
      </c>
      <c r="AM18" s="44">
        <v>0</v>
      </c>
      <c r="AN18" s="44">
        <v>0</v>
      </c>
      <c r="AO18" s="75">
        <v>0</v>
      </c>
      <c r="AP18" s="75">
        <v>0</v>
      </c>
      <c r="AQ18" s="44">
        <v>0</v>
      </c>
      <c r="AR18" s="44">
        <v>0</v>
      </c>
      <c r="AS18" s="44">
        <v>0</v>
      </c>
      <c r="AT18" s="44">
        <v>0</v>
      </c>
      <c r="AU18" s="44">
        <v>0</v>
      </c>
      <c r="AV18" s="44">
        <v>0</v>
      </c>
      <c r="AW18" s="44">
        <v>0</v>
      </c>
      <c r="AX18" s="44">
        <f t="shared" si="2"/>
        <v>13</v>
      </c>
      <c r="AY18" s="44">
        <v>0</v>
      </c>
      <c r="AZ18" s="44">
        <v>0</v>
      </c>
      <c r="BA18" s="44">
        <v>0</v>
      </c>
      <c r="BB18" s="44">
        <v>0</v>
      </c>
      <c r="BC18" s="44">
        <v>0</v>
      </c>
      <c r="BD18" s="44"/>
      <c r="BE18" s="44">
        <v>0</v>
      </c>
      <c r="BF18" s="44"/>
      <c r="BG18" s="44">
        <v>0</v>
      </c>
      <c r="BH18" s="44">
        <v>0</v>
      </c>
      <c r="BI18" s="44">
        <v>3</v>
      </c>
      <c r="BJ18" s="44">
        <v>0</v>
      </c>
      <c r="BK18" s="44">
        <v>0</v>
      </c>
      <c r="BL18" s="44">
        <f t="shared" si="3"/>
        <v>520</v>
      </c>
      <c r="BM18" s="44">
        <v>0</v>
      </c>
      <c r="BN18" s="44">
        <v>0</v>
      </c>
      <c r="BO18" s="44">
        <v>0</v>
      </c>
      <c r="BP18" s="44">
        <f t="shared" si="4"/>
        <v>18</v>
      </c>
      <c r="BQ18" s="44">
        <v>3</v>
      </c>
      <c r="BR18" s="44">
        <v>0</v>
      </c>
      <c r="BS18" s="44">
        <v>0</v>
      </c>
      <c r="BT18" s="44">
        <v>0</v>
      </c>
      <c r="BU18" s="44"/>
      <c r="BV18" s="44"/>
      <c r="BW18" s="44"/>
      <c r="BX18" s="44"/>
      <c r="BY18" s="44">
        <v>0</v>
      </c>
      <c r="BZ18" s="44">
        <v>0</v>
      </c>
      <c r="CA18" s="44">
        <v>1</v>
      </c>
      <c r="CB18" s="44">
        <v>2</v>
      </c>
      <c r="CC18" s="44">
        <v>0</v>
      </c>
      <c r="CD18" s="44">
        <v>0</v>
      </c>
      <c r="CE18" s="44">
        <v>0</v>
      </c>
      <c r="CF18" s="44">
        <v>0</v>
      </c>
      <c r="CG18" s="44">
        <v>0</v>
      </c>
      <c r="CH18" s="44">
        <v>0</v>
      </c>
      <c r="CI18" s="44">
        <f t="shared" si="5"/>
        <v>218</v>
      </c>
      <c r="CJ18" s="44">
        <v>0</v>
      </c>
      <c r="CK18" s="44">
        <v>0</v>
      </c>
      <c r="CL18" s="44">
        <v>83</v>
      </c>
      <c r="CM18" s="44">
        <v>13</v>
      </c>
      <c r="CN18" s="44">
        <v>0</v>
      </c>
      <c r="CO18" s="44">
        <v>18</v>
      </c>
      <c r="CP18" s="44">
        <v>218</v>
      </c>
      <c r="CQ18" s="44"/>
      <c r="CR18" s="44"/>
      <c r="CS18" s="44"/>
      <c r="CT18" s="44"/>
      <c r="CU18" s="44">
        <v>52</v>
      </c>
      <c r="CV18" s="44"/>
      <c r="CW18" s="44"/>
      <c r="CX18" s="44"/>
      <c r="CY18" s="44">
        <v>0</v>
      </c>
      <c r="CZ18" s="44"/>
      <c r="DA18" s="44"/>
    </row>
    <row r="19" spans="1:105" ht="14.4" x14ac:dyDescent="0.3">
      <c r="A19" s="44" t="s">
        <v>652</v>
      </c>
      <c r="B19" s="44" t="s">
        <v>770</v>
      </c>
      <c r="C19" s="44" t="s">
        <v>770</v>
      </c>
      <c r="D19" s="44">
        <v>2017</v>
      </c>
      <c r="E19" s="45">
        <v>42908</v>
      </c>
      <c r="F19" s="44" t="s">
        <v>19</v>
      </c>
      <c r="G19" s="44" t="s">
        <v>80</v>
      </c>
      <c r="H19" s="37" t="s">
        <v>45</v>
      </c>
      <c r="I19" s="37" t="s">
        <v>45</v>
      </c>
      <c r="J19" s="37" t="s">
        <v>45</v>
      </c>
      <c r="K19" s="37" t="s">
        <v>45</v>
      </c>
      <c r="L19" s="37" t="s">
        <v>45</v>
      </c>
      <c r="M19" s="44">
        <v>0</v>
      </c>
      <c r="N19" s="44">
        <f t="shared" si="0"/>
        <v>0</v>
      </c>
      <c r="O19" s="44">
        <v>0</v>
      </c>
      <c r="P19" s="44">
        <v>0</v>
      </c>
      <c r="Q19" s="44">
        <v>0</v>
      </c>
      <c r="R19" s="44">
        <v>2</v>
      </c>
      <c r="S19" s="44">
        <v>0</v>
      </c>
      <c r="T19" s="44">
        <v>0</v>
      </c>
      <c r="U19" s="44">
        <v>0</v>
      </c>
      <c r="V19" s="44">
        <v>0</v>
      </c>
      <c r="W19" s="44">
        <v>0</v>
      </c>
      <c r="X19" s="44">
        <f t="shared" ref="X19:Y19" si="22">IF(CS19&gt;CK19, CS19*10, CK19)</f>
        <v>0</v>
      </c>
      <c r="Y19" s="44">
        <f t="shared" si="22"/>
        <v>5</v>
      </c>
      <c r="Z19" s="44">
        <v>25</v>
      </c>
      <c r="AA19" s="44">
        <v>0</v>
      </c>
      <c r="AB19" s="44">
        <v>0</v>
      </c>
      <c r="AC19" s="44">
        <v>0</v>
      </c>
      <c r="AD19" s="44">
        <v>0</v>
      </c>
      <c r="AE19" s="44">
        <v>0</v>
      </c>
      <c r="AF19" s="44">
        <v>0</v>
      </c>
      <c r="AG19" s="44">
        <v>0</v>
      </c>
      <c r="AH19" s="44">
        <v>0</v>
      </c>
      <c r="AI19" s="44">
        <v>0</v>
      </c>
      <c r="AJ19" s="44">
        <v>0</v>
      </c>
      <c r="AK19" s="44">
        <v>0</v>
      </c>
      <c r="AL19" s="44">
        <v>0</v>
      </c>
      <c r="AM19" s="44">
        <v>0</v>
      </c>
      <c r="AN19" s="44">
        <v>0</v>
      </c>
      <c r="AO19" s="75">
        <v>0</v>
      </c>
      <c r="AP19" s="75">
        <v>0</v>
      </c>
      <c r="AQ19" s="44">
        <v>0</v>
      </c>
      <c r="AR19" s="44">
        <v>0</v>
      </c>
      <c r="AS19" s="44">
        <v>0</v>
      </c>
      <c r="AT19" s="44">
        <v>0</v>
      </c>
      <c r="AU19" s="44">
        <v>0</v>
      </c>
      <c r="AV19" s="44">
        <v>0</v>
      </c>
      <c r="AW19" s="44">
        <v>0</v>
      </c>
      <c r="AX19" s="44">
        <f t="shared" si="2"/>
        <v>2</v>
      </c>
      <c r="AY19" s="44">
        <v>0</v>
      </c>
      <c r="AZ19" s="44">
        <v>0</v>
      </c>
      <c r="BA19" s="44">
        <v>0</v>
      </c>
      <c r="BB19" s="44">
        <v>0</v>
      </c>
      <c r="BC19" s="44">
        <v>0</v>
      </c>
      <c r="BD19" s="44"/>
      <c r="BE19" s="44">
        <v>0</v>
      </c>
      <c r="BF19" s="44"/>
      <c r="BG19" s="44">
        <v>0</v>
      </c>
      <c r="BH19" s="44">
        <v>0</v>
      </c>
      <c r="BI19" s="44">
        <v>1</v>
      </c>
      <c r="BJ19" s="44">
        <v>0</v>
      </c>
      <c r="BK19" s="44">
        <v>0</v>
      </c>
      <c r="BL19" s="44">
        <f t="shared" si="3"/>
        <v>189</v>
      </c>
      <c r="BM19" s="44">
        <v>0</v>
      </c>
      <c r="BN19" s="44">
        <v>0</v>
      </c>
      <c r="BO19" s="44">
        <v>0</v>
      </c>
      <c r="BP19" s="44">
        <f t="shared" si="4"/>
        <v>69</v>
      </c>
      <c r="BQ19" s="44">
        <v>36</v>
      </c>
      <c r="BR19" s="44">
        <v>0</v>
      </c>
      <c r="BS19" s="44">
        <v>0</v>
      </c>
      <c r="BT19" s="44">
        <v>0</v>
      </c>
      <c r="BU19" s="44"/>
      <c r="BV19" s="44"/>
      <c r="BW19" s="44"/>
      <c r="BX19" s="44"/>
      <c r="BY19" s="44">
        <v>0</v>
      </c>
      <c r="BZ19" s="44">
        <v>0</v>
      </c>
      <c r="CA19" s="44">
        <v>2</v>
      </c>
      <c r="CB19" s="44">
        <v>0</v>
      </c>
      <c r="CC19" s="44">
        <v>0</v>
      </c>
      <c r="CD19" s="44">
        <v>0</v>
      </c>
      <c r="CE19" s="44">
        <v>0</v>
      </c>
      <c r="CF19" s="44">
        <v>0</v>
      </c>
      <c r="CG19" s="44">
        <v>0</v>
      </c>
      <c r="CH19" s="44">
        <v>0</v>
      </c>
      <c r="CI19" s="44">
        <f t="shared" si="5"/>
        <v>11</v>
      </c>
      <c r="CJ19" s="44">
        <v>0</v>
      </c>
      <c r="CK19" s="44">
        <v>0</v>
      </c>
      <c r="CL19" s="44">
        <v>5</v>
      </c>
      <c r="CM19" s="44">
        <v>2</v>
      </c>
      <c r="CN19" s="44">
        <v>189</v>
      </c>
      <c r="CO19" s="44">
        <v>69</v>
      </c>
      <c r="CP19" s="44">
        <v>11</v>
      </c>
      <c r="CQ19" s="44"/>
      <c r="CR19" s="44"/>
      <c r="CS19" s="44"/>
      <c r="CT19" s="44"/>
      <c r="CU19" s="44"/>
      <c r="CV19" s="44"/>
      <c r="CW19" s="44"/>
      <c r="CX19" s="44"/>
      <c r="CY19" s="44">
        <v>0</v>
      </c>
      <c r="CZ19" s="44"/>
      <c r="DA19" s="44"/>
    </row>
    <row r="20" spans="1:105" ht="14.4" x14ac:dyDescent="0.3">
      <c r="A20" s="44" t="s">
        <v>652</v>
      </c>
      <c r="B20" s="44" t="s">
        <v>770</v>
      </c>
      <c r="C20" s="44" t="s">
        <v>770</v>
      </c>
      <c r="D20" s="44">
        <v>2017</v>
      </c>
      <c r="E20" s="45">
        <v>42908</v>
      </c>
      <c r="F20" s="44" t="s">
        <v>19</v>
      </c>
      <c r="G20" s="44" t="s">
        <v>83</v>
      </c>
      <c r="H20" s="37" t="s">
        <v>35</v>
      </c>
      <c r="I20" s="37" t="s">
        <v>31</v>
      </c>
      <c r="J20" s="37" t="s">
        <v>31</v>
      </c>
      <c r="K20" s="37" t="s">
        <v>31</v>
      </c>
      <c r="L20" s="37" t="s">
        <v>31</v>
      </c>
      <c r="M20" s="44">
        <v>0</v>
      </c>
      <c r="N20" s="44">
        <f t="shared" si="0"/>
        <v>0</v>
      </c>
      <c r="O20" s="44">
        <v>0</v>
      </c>
      <c r="P20" s="44">
        <v>0</v>
      </c>
      <c r="Q20" s="44">
        <v>0</v>
      </c>
      <c r="R20" s="44">
        <v>2</v>
      </c>
      <c r="S20" s="44">
        <v>0</v>
      </c>
      <c r="T20" s="44">
        <v>0</v>
      </c>
      <c r="U20" s="44">
        <v>0</v>
      </c>
      <c r="V20" s="44">
        <v>0</v>
      </c>
      <c r="W20" s="44">
        <v>0</v>
      </c>
      <c r="X20" s="44">
        <f t="shared" ref="X20:Y20" si="23">IF(CS20&gt;CK20, CS20*10, CK20)</f>
        <v>1</v>
      </c>
      <c r="Y20" s="44">
        <f t="shared" si="23"/>
        <v>0</v>
      </c>
      <c r="Z20" s="44">
        <v>0</v>
      </c>
      <c r="AA20" s="44">
        <v>0</v>
      </c>
      <c r="AB20" s="44">
        <v>0</v>
      </c>
      <c r="AC20" s="44">
        <v>0</v>
      </c>
      <c r="AD20" s="44">
        <v>0</v>
      </c>
      <c r="AE20" s="44">
        <v>0</v>
      </c>
      <c r="AF20" s="44">
        <v>0</v>
      </c>
      <c r="AG20" s="44">
        <v>0</v>
      </c>
      <c r="AH20" s="44">
        <v>0</v>
      </c>
      <c r="AI20" s="44">
        <v>0</v>
      </c>
      <c r="AJ20" s="44">
        <v>0</v>
      </c>
      <c r="AK20" s="44">
        <v>0</v>
      </c>
      <c r="AL20" s="44">
        <v>0</v>
      </c>
      <c r="AM20" s="44">
        <v>0</v>
      </c>
      <c r="AN20" s="44">
        <v>0</v>
      </c>
      <c r="AO20" s="75">
        <v>0</v>
      </c>
      <c r="AP20" s="75">
        <v>0</v>
      </c>
      <c r="AQ20" s="44">
        <v>0</v>
      </c>
      <c r="AR20" s="44">
        <v>0</v>
      </c>
      <c r="AS20" s="44">
        <v>0</v>
      </c>
      <c r="AT20" s="44">
        <v>36</v>
      </c>
      <c r="AU20" s="44">
        <v>0</v>
      </c>
      <c r="AV20" s="44">
        <v>0</v>
      </c>
      <c r="AW20" s="44">
        <v>0</v>
      </c>
      <c r="AX20" s="44">
        <f t="shared" si="2"/>
        <v>9</v>
      </c>
      <c r="AY20" s="44">
        <v>0</v>
      </c>
      <c r="AZ20" s="44">
        <v>0</v>
      </c>
      <c r="BA20" s="44">
        <v>0</v>
      </c>
      <c r="BB20" s="44">
        <v>0</v>
      </c>
      <c r="BC20" s="44">
        <v>0</v>
      </c>
      <c r="BD20" s="44"/>
      <c r="BE20" s="44">
        <v>2</v>
      </c>
      <c r="BF20" s="44"/>
      <c r="BG20" s="44">
        <v>0</v>
      </c>
      <c r="BH20" s="44">
        <v>0</v>
      </c>
      <c r="BI20" s="44">
        <v>2</v>
      </c>
      <c r="BJ20" s="44">
        <v>0</v>
      </c>
      <c r="BK20" s="44">
        <v>0</v>
      </c>
      <c r="BL20" s="44">
        <f t="shared" si="3"/>
        <v>290</v>
      </c>
      <c r="BM20" s="44">
        <v>0</v>
      </c>
      <c r="BN20" s="44">
        <v>0</v>
      </c>
      <c r="BO20" s="44">
        <v>0</v>
      </c>
      <c r="BP20" s="44">
        <f t="shared" si="4"/>
        <v>68</v>
      </c>
      <c r="BQ20" s="44">
        <v>41</v>
      </c>
      <c r="BR20" s="44">
        <v>0</v>
      </c>
      <c r="BS20" s="44">
        <v>0</v>
      </c>
      <c r="BT20" s="44">
        <v>0</v>
      </c>
      <c r="BU20" s="44"/>
      <c r="BV20" s="44"/>
      <c r="BW20" s="44"/>
      <c r="BX20" s="44"/>
      <c r="BY20" s="44">
        <v>0</v>
      </c>
      <c r="BZ20" s="44">
        <v>0</v>
      </c>
      <c r="CA20" s="44">
        <v>0</v>
      </c>
      <c r="CB20" s="44">
        <v>0</v>
      </c>
      <c r="CC20" s="44">
        <v>0</v>
      </c>
      <c r="CD20" s="44">
        <v>0</v>
      </c>
      <c r="CE20" s="44">
        <v>0</v>
      </c>
      <c r="CF20" s="44">
        <v>0</v>
      </c>
      <c r="CG20" s="44">
        <v>0</v>
      </c>
      <c r="CH20" s="44">
        <v>0</v>
      </c>
      <c r="CI20" s="44">
        <f t="shared" si="5"/>
        <v>34</v>
      </c>
      <c r="CJ20" s="44">
        <v>0</v>
      </c>
      <c r="CK20" s="44">
        <v>1</v>
      </c>
      <c r="CL20" s="44">
        <v>0</v>
      </c>
      <c r="CM20" s="44">
        <v>9</v>
      </c>
      <c r="CN20" s="44">
        <v>0</v>
      </c>
      <c r="CO20" s="44">
        <v>68</v>
      </c>
      <c r="CP20" s="44">
        <v>34</v>
      </c>
      <c r="CQ20" s="44"/>
      <c r="CR20" s="44"/>
      <c r="CS20" s="44"/>
      <c r="CT20" s="44"/>
      <c r="CU20" s="44">
        <v>29</v>
      </c>
      <c r="CV20" s="44"/>
      <c r="CW20" s="44"/>
      <c r="CX20" s="44"/>
      <c r="CY20" s="44">
        <v>0</v>
      </c>
      <c r="CZ20" s="44"/>
      <c r="DA20" s="44"/>
    </row>
    <row r="21" spans="1:105" ht="15.75" customHeight="1" x14ac:dyDescent="0.3">
      <c r="A21" s="44" t="s">
        <v>652</v>
      </c>
      <c r="B21" s="44" t="s">
        <v>765</v>
      </c>
      <c r="C21" s="44" t="s">
        <v>765</v>
      </c>
      <c r="D21" s="44">
        <v>2017</v>
      </c>
      <c r="E21" s="45">
        <v>42908</v>
      </c>
      <c r="F21" s="44" t="s">
        <v>19</v>
      </c>
      <c r="G21" s="44" t="s">
        <v>86</v>
      </c>
      <c r="H21" s="37" t="s">
        <v>22</v>
      </c>
      <c r="I21" s="37" t="s">
        <v>22</v>
      </c>
      <c r="J21" s="37" t="s">
        <v>21</v>
      </c>
      <c r="K21" s="37" t="s">
        <v>22</v>
      </c>
      <c r="L21" s="37" t="s">
        <v>21</v>
      </c>
      <c r="M21" s="44">
        <v>0</v>
      </c>
      <c r="N21" s="44">
        <f t="shared" si="0"/>
        <v>0</v>
      </c>
      <c r="O21" s="44">
        <v>0</v>
      </c>
      <c r="P21" s="44">
        <v>0</v>
      </c>
      <c r="Q21" s="44">
        <v>0</v>
      </c>
      <c r="R21" s="44">
        <v>1</v>
      </c>
      <c r="S21" s="44">
        <v>0</v>
      </c>
      <c r="T21" s="44">
        <v>0</v>
      </c>
      <c r="U21" s="44">
        <v>0</v>
      </c>
      <c r="V21" s="44">
        <v>0</v>
      </c>
      <c r="W21" s="44">
        <v>0</v>
      </c>
      <c r="X21" s="44">
        <f t="shared" ref="X21:Y21" si="24">IF(CS21&gt;CK21, CS21*10, CK21)</f>
        <v>0</v>
      </c>
      <c r="Y21" s="44">
        <f t="shared" si="24"/>
        <v>3</v>
      </c>
      <c r="Z21" s="44">
        <v>67</v>
      </c>
      <c r="AA21" s="44">
        <v>0</v>
      </c>
      <c r="AB21" s="44">
        <v>0</v>
      </c>
      <c r="AC21" s="44">
        <v>0</v>
      </c>
      <c r="AD21" s="44">
        <v>0</v>
      </c>
      <c r="AE21" s="44">
        <v>0</v>
      </c>
      <c r="AF21" s="44">
        <v>0</v>
      </c>
      <c r="AG21" s="44">
        <v>0</v>
      </c>
      <c r="AH21" s="44">
        <v>0</v>
      </c>
      <c r="AI21" s="44">
        <v>0</v>
      </c>
      <c r="AJ21" s="44">
        <v>0</v>
      </c>
      <c r="AK21" s="44">
        <v>0</v>
      </c>
      <c r="AL21" s="44">
        <v>0</v>
      </c>
      <c r="AM21" s="44">
        <v>0</v>
      </c>
      <c r="AN21" s="44">
        <v>0</v>
      </c>
      <c r="AO21" s="75">
        <v>0</v>
      </c>
      <c r="AP21" s="75">
        <v>0</v>
      </c>
      <c r="AQ21" s="44">
        <v>0</v>
      </c>
      <c r="AR21" s="44">
        <v>0</v>
      </c>
      <c r="AS21" s="44">
        <v>0</v>
      </c>
      <c r="AT21" s="44">
        <v>0</v>
      </c>
      <c r="AU21" s="44">
        <v>0</v>
      </c>
      <c r="AV21" s="44">
        <v>0</v>
      </c>
      <c r="AW21" s="44">
        <v>0</v>
      </c>
      <c r="AX21" s="44">
        <f t="shared" si="2"/>
        <v>0</v>
      </c>
      <c r="AY21" s="44">
        <v>0</v>
      </c>
      <c r="AZ21" s="44">
        <v>0</v>
      </c>
      <c r="BA21" s="44">
        <v>0</v>
      </c>
      <c r="BB21" s="44">
        <v>0</v>
      </c>
      <c r="BC21" s="44">
        <v>0</v>
      </c>
      <c r="BD21" s="44"/>
      <c r="BE21" s="44">
        <v>0</v>
      </c>
      <c r="BF21" s="44"/>
      <c r="BG21" s="44">
        <v>0</v>
      </c>
      <c r="BH21" s="44">
        <v>0</v>
      </c>
      <c r="BI21" s="44">
        <v>3</v>
      </c>
      <c r="BJ21" s="44">
        <v>0</v>
      </c>
      <c r="BK21" s="44">
        <v>0</v>
      </c>
      <c r="BL21" s="44">
        <f t="shared" si="3"/>
        <v>360</v>
      </c>
      <c r="BM21" s="44">
        <v>0</v>
      </c>
      <c r="BN21" s="44">
        <v>0</v>
      </c>
      <c r="BO21" s="44">
        <v>0</v>
      </c>
      <c r="BP21" s="44">
        <f t="shared" si="4"/>
        <v>2</v>
      </c>
      <c r="BQ21" s="44">
        <v>33</v>
      </c>
      <c r="BR21" s="44">
        <v>0</v>
      </c>
      <c r="BS21" s="44">
        <v>0</v>
      </c>
      <c r="BT21" s="44">
        <v>0</v>
      </c>
      <c r="BU21" s="44"/>
      <c r="BV21" s="44"/>
      <c r="BW21" s="44"/>
      <c r="BX21" s="44"/>
      <c r="BY21" s="44">
        <v>0</v>
      </c>
      <c r="BZ21" s="44">
        <v>0</v>
      </c>
      <c r="CA21" s="44">
        <v>0</v>
      </c>
      <c r="CB21" s="44">
        <v>0</v>
      </c>
      <c r="CC21" s="44">
        <v>0</v>
      </c>
      <c r="CD21" s="44">
        <v>0</v>
      </c>
      <c r="CE21" s="44">
        <v>0</v>
      </c>
      <c r="CF21" s="44">
        <v>0</v>
      </c>
      <c r="CG21" s="44">
        <v>0</v>
      </c>
      <c r="CH21" s="44">
        <v>0</v>
      </c>
      <c r="CI21" s="44">
        <f t="shared" si="5"/>
        <v>0</v>
      </c>
      <c r="CJ21" s="44">
        <v>0</v>
      </c>
      <c r="CK21" s="44">
        <v>0</v>
      </c>
      <c r="CL21" s="44">
        <v>3</v>
      </c>
      <c r="CM21" s="44">
        <v>0</v>
      </c>
      <c r="CN21" s="44">
        <v>0</v>
      </c>
      <c r="CO21" s="44">
        <v>2</v>
      </c>
      <c r="CP21" s="44">
        <v>0</v>
      </c>
      <c r="CQ21" s="44"/>
      <c r="CR21" s="44"/>
      <c r="CS21" s="44"/>
      <c r="CT21" s="44"/>
      <c r="CU21" s="44">
        <v>36</v>
      </c>
      <c r="CV21" s="44"/>
      <c r="CW21" s="44"/>
      <c r="CX21" s="44"/>
      <c r="CY21" s="44">
        <v>0</v>
      </c>
      <c r="CZ21" s="44"/>
      <c r="DA21" s="44"/>
    </row>
    <row r="22" spans="1:105" ht="15.75" customHeight="1" x14ac:dyDescent="0.3">
      <c r="A22" s="44" t="s">
        <v>652</v>
      </c>
      <c r="B22" s="44" t="s">
        <v>765</v>
      </c>
      <c r="C22" s="44" t="s">
        <v>765</v>
      </c>
      <c r="D22" s="44">
        <v>2017</v>
      </c>
      <c r="E22" s="45">
        <v>42908</v>
      </c>
      <c r="F22" s="44" t="s">
        <v>19</v>
      </c>
      <c r="G22" s="44" t="s">
        <v>89</v>
      </c>
      <c r="H22" s="37" t="s">
        <v>31</v>
      </c>
      <c r="I22" s="37" t="s">
        <v>31</v>
      </c>
      <c r="J22" s="37" t="s">
        <v>31</v>
      </c>
      <c r="K22" s="37" t="s">
        <v>31</v>
      </c>
      <c r="L22" s="37" t="s">
        <v>31</v>
      </c>
      <c r="M22" s="44">
        <v>0</v>
      </c>
      <c r="N22" s="44">
        <f t="shared" si="0"/>
        <v>0</v>
      </c>
      <c r="O22" s="44">
        <v>0</v>
      </c>
      <c r="P22" s="44">
        <v>0</v>
      </c>
      <c r="Q22" s="44">
        <v>0</v>
      </c>
      <c r="R22" s="44">
        <v>3</v>
      </c>
      <c r="S22" s="44">
        <v>0</v>
      </c>
      <c r="T22" s="44">
        <v>0</v>
      </c>
      <c r="U22" s="44">
        <v>0</v>
      </c>
      <c r="V22" s="44">
        <v>0</v>
      </c>
      <c r="W22" s="44">
        <v>0</v>
      </c>
      <c r="X22" s="44">
        <f t="shared" ref="X22:Y22" si="25">IF(CS22&gt;CK22, CS22*10, CK22)</f>
        <v>0</v>
      </c>
      <c r="Y22" s="44">
        <f t="shared" si="25"/>
        <v>0</v>
      </c>
      <c r="Z22" s="44">
        <v>71</v>
      </c>
      <c r="AA22" s="44">
        <v>0</v>
      </c>
      <c r="AB22" s="44">
        <v>0</v>
      </c>
      <c r="AC22" s="44">
        <v>0</v>
      </c>
      <c r="AD22" s="44">
        <v>0</v>
      </c>
      <c r="AE22" s="44">
        <v>0</v>
      </c>
      <c r="AF22" s="44">
        <v>0</v>
      </c>
      <c r="AG22" s="44">
        <v>3</v>
      </c>
      <c r="AH22" s="44">
        <v>0</v>
      </c>
      <c r="AI22" s="44">
        <v>0</v>
      </c>
      <c r="AJ22" s="44">
        <v>0</v>
      </c>
      <c r="AK22" s="44">
        <v>0</v>
      </c>
      <c r="AL22" s="44">
        <v>0</v>
      </c>
      <c r="AM22" s="44">
        <v>0</v>
      </c>
      <c r="AN22" s="44">
        <v>0</v>
      </c>
      <c r="AO22" s="75">
        <v>0</v>
      </c>
      <c r="AP22" s="75">
        <v>0</v>
      </c>
      <c r="AQ22" s="44">
        <v>0</v>
      </c>
      <c r="AR22" s="44">
        <v>0</v>
      </c>
      <c r="AS22" s="44">
        <v>0</v>
      </c>
      <c r="AT22" s="44">
        <v>0</v>
      </c>
      <c r="AU22" s="44">
        <v>0</v>
      </c>
      <c r="AV22" s="44">
        <v>0</v>
      </c>
      <c r="AW22" s="44">
        <v>0</v>
      </c>
      <c r="AX22" s="44">
        <f t="shared" si="2"/>
        <v>2</v>
      </c>
      <c r="AY22" s="44">
        <v>0</v>
      </c>
      <c r="AZ22" s="44">
        <v>0</v>
      </c>
      <c r="BA22" s="44">
        <v>0</v>
      </c>
      <c r="BB22" s="44">
        <v>0</v>
      </c>
      <c r="BC22" s="44">
        <v>0</v>
      </c>
      <c r="BD22" s="44"/>
      <c r="BE22" s="44">
        <v>0</v>
      </c>
      <c r="BF22" s="44"/>
      <c r="BG22" s="44">
        <v>0</v>
      </c>
      <c r="BH22" s="44">
        <v>0</v>
      </c>
      <c r="BI22" s="44">
        <v>0</v>
      </c>
      <c r="BJ22" s="44">
        <v>0</v>
      </c>
      <c r="BK22" s="44">
        <v>0</v>
      </c>
      <c r="BL22" s="44">
        <f t="shared" si="3"/>
        <v>610</v>
      </c>
      <c r="BM22" s="44">
        <v>0</v>
      </c>
      <c r="BN22" s="44">
        <v>0</v>
      </c>
      <c r="BO22" s="44">
        <v>0</v>
      </c>
      <c r="BP22" s="44">
        <f t="shared" si="4"/>
        <v>59</v>
      </c>
      <c r="BQ22" s="44">
        <v>8</v>
      </c>
      <c r="BR22" s="44">
        <v>0</v>
      </c>
      <c r="BS22" s="44">
        <v>0</v>
      </c>
      <c r="BT22" s="44">
        <v>0</v>
      </c>
      <c r="BU22" s="44"/>
      <c r="BV22" s="44"/>
      <c r="BW22" s="44"/>
      <c r="BX22" s="44"/>
      <c r="BY22" s="44">
        <v>0</v>
      </c>
      <c r="BZ22" s="44">
        <v>0</v>
      </c>
      <c r="CA22" s="44">
        <v>0</v>
      </c>
      <c r="CB22" s="44">
        <v>0</v>
      </c>
      <c r="CC22" s="44">
        <v>0</v>
      </c>
      <c r="CD22" s="44">
        <v>0</v>
      </c>
      <c r="CE22" s="44">
        <v>0</v>
      </c>
      <c r="CF22" s="44">
        <v>0</v>
      </c>
      <c r="CG22" s="44">
        <v>0</v>
      </c>
      <c r="CH22" s="44">
        <v>0</v>
      </c>
      <c r="CI22" s="44">
        <f t="shared" si="5"/>
        <v>2</v>
      </c>
      <c r="CJ22" s="44">
        <v>0</v>
      </c>
      <c r="CK22" s="44">
        <v>0</v>
      </c>
      <c r="CL22" s="44">
        <v>0</v>
      </c>
      <c r="CM22" s="44">
        <v>2</v>
      </c>
      <c r="CN22" s="44">
        <v>0</v>
      </c>
      <c r="CO22" s="44">
        <v>59</v>
      </c>
      <c r="CP22" s="44">
        <v>2</v>
      </c>
      <c r="CQ22" s="44"/>
      <c r="CR22" s="44"/>
      <c r="CS22" s="44"/>
      <c r="CT22" s="44"/>
      <c r="CU22" s="44">
        <v>61</v>
      </c>
      <c r="CV22" s="44"/>
      <c r="CW22" s="44"/>
      <c r="CX22" s="44"/>
      <c r="CY22" s="44">
        <v>0</v>
      </c>
      <c r="CZ22" s="44"/>
      <c r="DA22" s="44"/>
    </row>
    <row r="23" spans="1:105" ht="15.75" customHeight="1" x14ac:dyDescent="0.3">
      <c r="A23" s="44" t="s">
        <v>652</v>
      </c>
      <c r="B23" s="44" t="s">
        <v>771</v>
      </c>
      <c r="C23" s="44" t="s">
        <v>772</v>
      </c>
      <c r="D23" s="44">
        <v>2017</v>
      </c>
      <c r="E23" s="44" t="s">
        <v>773</v>
      </c>
      <c r="F23" s="44" t="s">
        <v>19</v>
      </c>
      <c r="G23" s="44" t="s">
        <v>92</v>
      </c>
      <c r="H23" s="37" t="s">
        <v>26</v>
      </c>
      <c r="I23" s="37" t="s">
        <v>26</v>
      </c>
      <c r="J23" s="37" t="s">
        <v>27</v>
      </c>
      <c r="K23" s="37" t="s">
        <v>26</v>
      </c>
      <c r="L23" s="37" t="s">
        <v>27</v>
      </c>
      <c r="M23" s="44">
        <v>0</v>
      </c>
      <c r="N23" s="44">
        <f t="shared" si="0"/>
        <v>0</v>
      </c>
      <c r="O23" s="44">
        <v>0</v>
      </c>
      <c r="P23" s="44">
        <v>0</v>
      </c>
      <c r="Q23" s="44">
        <v>0</v>
      </c>
      <c r="R23" s="44">
        <v>1</v>
      </c>
      <c r="S23" s="44">
        <v>0</v>
      </c>
      <c r="T23" s="44">
        <v>0</v>
      </c>
      <c r="U23" s="44">
        <v>0</v>
      </c>
      <c r="V23" s="44">
        <v>0</v>
      </c>
      <c r="W23" s="44">
        <v>0</v>
      </c>
      <c r="X23" s="44">
        <f t="shared" ref="X23:Y23" si="26">IF(CS23&gt;CK23, CS23*10, CK23)</f>
        <v>0</v>
      </c>
      <c r="Y23" s="44">
        <f t="shared" si="26"/>
        <v>102</v>
      </c>
      <c r="Z23" s="44">
        <v>2</v>
      </c>
      <c r="AA23" s="44">
        <v>0</v>
      </c>
      <c r="AB23" s="44">
        <v>0</v>
      </c>
      <c r="AC23" s="44">
        <v>0</v>
      </c>
      <c r="AD23" s="44">
        <v>3</v>
      </c>
      <c r="AE23" s="44">
        <v>0</v>
      </c>
      <c r="AF23" s="44">
        <v>0</v>
      </c>
      <c r="AG23" s="44">
        <v>0</v>
      </c>
      <c r="AH23" s="44">
        <v>0</v>
      </c>
      <c r="AI23" s="44">
        <v>0</v>
      </c>
      <c r="AJ23" s="44">
        <v>0</v>
      </c>
      <c r="AK23" s="44">
        <v>0</v>
      </c>
      <c r="AL23" s="44">
        <v>0</v>
      </c>
      <c r="AM23" s="44">
        <v>0</v>
      </c>
      <c r="AN23" s="44">
        <v>0</v>
      </c>
      <c r="AO23" s="75">
        <v>0</v>
      </c>
      <c r="AP23" s="75">
        <v>0</v>
      </c>
      <c r="AQ23" s="44">
        <v>0</v>
      </c>
      <c r="AR23" s="44">
        <v>0</v>
      </c>
      <c r="AS23" s="44">
        <v>0</v>
      </c>
      <c r="AT23" s="44">
        <v>0</v>
      </c>
      <c r="AU23" s="44">
        <v>0</v>
      </c>
      <c r="AV23" s="44">
        <v>0</v>
      </c>
      <c r="AW23" s="44">
        <v>0</v>
      </c>
      <c r="AX23" s="44">
        <f t="shared" si="2"/>
        <v>4</v>
      </c>
      <c r="AY23" s="44">
        <v>0</v>
      </c>
      <c r="AZ23" s="44">
        <v>0</v>
      </c>
      <c r="BA23" s="44">
        <v>0</v>
      </c>
      <c r="BB23" s="44">
        <v>0</v>
      </c>
      <c r="BC23" s="44">
        <v>0</v>
      </c>
      <c r="BD23" s="44"/>
      <c r="BE23" s="44">
        <v>0</v>
      </c>
      <c r="BF23" s="44"/>
      <c r="BG23" s="44">
        <v>0</v>
      </c>
      <c r="BH23" s="44">
        <v>0</v>
      </c>
      <c r="BI23" s="44">
        <v>0</v>
      </c>
      <c r="BJ23" s="44">
        <v>0</v>
      </c>
      <c r="BK23" s="44">
        <v>0</v>
      </c>
      <c r="BL23" s="44">
        <f t="shared" si="3"/>
        <v>210</v>
      </c>
      <c r="BM23" s="44">
        <v>0</v>
      </c>
      <c r="BN23" s="44">
        <v>0</v>
      </c>
      <c r="BO23" s="44">
        <v>0</v>
      </c>
      <c r="BP23" s="44">
        <f t="shared" si="4"/>
        <v>9</v>
      </c>
      <c r="BQ23" s="44">
        <v>2</v>
      </c>
      <c r="BR23" s="44">
        <v>0</v>
      </c>
      <c r="BS23" s="44">
        <v>0</v>
      </c>
      <c r="BT23" s="44">
        <v>0</v>
      </c>
      <c r="BU23" s="44"/>
      <c r="BV23" s="44"/>
      <c r="BW23" s="44"/>
      <c r="BX23" s="44"/>
      <c r="BY23" s="44">
        <v>0</v>
      </c>
      <c r="BZ23" s="44">
        <v>0</v>
      </c>
      <c r="CA23" s="44">
        <v>0</v>
      </c>
      <c r="CB23" s="44">
        <v>0</v>
      </c>
      <c r="CC23" s="44">
        <v>0</v>
      </c>
      <c r="CD23" s="44">
        <v>0</v>
      </c>
      <c r="CE23" s="44">
        <v>0</v>
      </c>
      <c r="CF23" s="44">
        <v>0</v>
      </c>
      <c r="CG23" s="44">
        <v>0</v>
      </c>
      <c r="CH23" s="44">
        <v>0</v>
      </c>
      <c r="CI23" s="44">
        <f t="shared" si="5"/>
        <v>135</v>
      </c>
      <c r="CJ23" s="44">
        <v>0</v>
      </c>
      <c r="CK23" s="44">
        <v>0</v>
      </c>
      <c r="CL23" s="44">
        <v>102</v>
      </c>
      <c r="CM23" s="44">
        <v>4</v>
      </c>
      <c r="CN23" s="44">
        <v>0</v>
      </c>
      <c r="CO23" s="44">
        <v>9</v>
      </c>
      <c r="CP23" s="44">
        <v>135</v>
      </c>
      <c r="CQ23" s="44"/>
      <c r="CR23" s="44"/>
      <c r="CS23" s="44"/>
      <c r="CT23" s="44"/>
      <c r="CU23" s="44">
        <v>21</v>
      </c>
      <c r="CV23" s="44"/>
      <c r="CW23" s="44"/>
      <c r="CX23" s="44"/>
      <c r="CY23" s="44">
        <v>0</v>
      </c>
      <c r="CZ23" s="44" t="s">
        <v>1269</v>
      </c>
      <c r="DA23" s="44"/>
    </row>
    <row r="24" spans="1:105" ht="15.75" customHeight="1" x14ac:dyDescent="0.3">
      <c r="A24" s="44" t="s">
        <v>652</v>
      </c>
      <c r="B24" s="44" t="s">
        <v>771</v>
      </c>
      <c r="C24" s="44" t="s">
        <v>772</v>
      </c>
      <c r="D24" s="44">
        <v>2017</v>
      </c>
      <c r="E24" s="44" t="s">
        <v>774</v>
      </c>
      <c r="F24" s="44" t="s">
        <v>19</v>
      </c>
      <c r="G24" s="44" t="s">
        <v>95</v>
      </c>
      <c r="H24" s="37" t="s">
        <v>27</v>
      </c>
      <c r="I24" s="37" t="s">
        <v>27</v>
      </c>
      <c r="J24" s="37" t="s">
        <v>26</v>
      </c>
      <c r="K24" s="37" t="s">
        <v>27</v>
      </c>
      <c r="L24" s="37" t="s">
        <v>26</v>
      </c>
      <c r="M24" s="44">
        <v>0</v>
      </c>
      <c r="N24" s="44">
        <f t="shared" si="0"/>
        <v>0</v>
      </c>
      <c r="O24" s="44">
        <v>0</v>
      </c>
      <c r="P24" s="44">
        <v>0</v>
      </c>
      <c r="Q24" s="44">
        <v>0</v>
      </c>
      <c r="R24" s="44">
        <v>1</v>
      </c>
      <c r="S24" s="44">
        <v>0</v>
      </c>
      <c r="T24" s="44">
        <v>0</v>
      </c>
      <c r="U24" s="44">
        <v>0</v>
      </c>
      <c r="V24" s="44">
        <v>0</v>
      </c>
      <c r="W24" s="44">
        <v>0</v>
      </c>
      <c r="X24" s="44">
        <f t="shared" ref="X24:Y24" si="27">IF(CS24&gt;CK24, CS24*10, CK24)</f>
        <v>0</v>
      </c>
      <c r="Y24" s="44">
        <f t="shared" si="27"/>
        <v>30</v>
      </c>
      <c r="Z24" s="44">
        <v>305</v>
      </c>
      <c r="AA24" s="44">
        <v>0</v>
      </c>
      <c r="AB24" s="44">
        <v>0</v>
      </c>
      <c r="AC24" s="44">
        <v>0</v>
      </c>
      <c r="AD24" s="44">
        <v>0</v>
      </c>
      <c r="AE24" s="44">
        <v>0</v>
      </c>
      <c r="AF24" s="44">
        <v>0</v>
      </c>
      <c r="AG24" s="44">
        <v>0</v>
      </c>
      <c r="AH24" s="44">
        <v>0</v>
      </c>
      <c r="AI24" s="44">
        <v>0</v>
      </c>
      <c r="AJ24" s="44">
        <v>0</v>
      </c>
      <c r="AK24" s="44">
        <v>0</v>
      </c>
      <c r="AL24" s="44">
        <v>0</v>
      </c>
      <c r="AM24" s="44">
        <v>0</v>
      </c>
      <c r="AN24" s="44">
        <v>0</v>
      </c>
      <c r="AO24" s="75">
        <v>0</v>
      </c>
      <c r="AP24" s="75">
        <v>0</v>
      </c>
      <c r="AQ24" s="44">
        <v>0</v>
      </c>
      <c r="AR24" s="44">
        <v>0</v>
      </c>
      <c r="AS24" s="44">
        <v>0</v>
      </c>
      <c r="AT24" s="44">
        <v>0</v>
      </c>
      <c r="AU24" s="44">
        <v>0</v>
      </c>
      <c r="AV24" s="44">
        <v>0</v>
      </c>
      <c r="AW24" s="44">
        <v>0</v>
      </c>
      <c r="AX24" s="44">
        <f t="shared" si="2"/>
        <v>5</v>
      </c>
      <c r="AY24" s="44">
        <v>0</v>
      </c>
      <c r="AZ24" s="44">
        <v>0</v>
      </c>
      <c r="BA24" s="44">
        <v>0</v>
      </c>
      <c r="BB24" s="44">
        <v>0</v>
      </c>
      <c r="BC24" s="44">
        <v>0</v>
      </c>
      <c r="BD24" s="44"/>
      <c r="BE24" s="44">
        <v>0</v>
      </c>
      <c r="BF24" s="44"/>
      <c r="BG24" s="44">
        <v>0</v>
      </c>
      <c r="BH24" s="44">
        <v>0</v>
      </c>
      <c r="BI24" s="44">
        <v>3</v>
      </c>
      <c r="BJ24" s="44">
        <v>0</v>
      </c>
      <c r="BK24" s="44">
        <v>0</v>
      </c>
      <c r="BL24" s="44">
        <f t="shared" si="3"/>
        <v>190</v>
      </c>
      <c r="BM24" s="44">
        <v>0</v>
      </c>
      <c r="BN24" s="44">
        <v>0</v>
      </c>
      <c r="BO24" s="44">
        <v>0</v>
      </c>
      <c r="BP24" s="44">
        <f t="shared" si="4"/>
        <v>3</v>
      </c>
      <c r="BQ24" s="44">
        <v>4</v>
      </c>
      <c r="BR24" s="44">
        <v>0</v>
      </c>
      <c r="BS24" s="44">
        <v>0</v>
      </c>
      <c r="BT24" s="44">
        <v>0</v>
      </c>
      <c r="BU24" s="44"/>
      <c r="BV24" s="44"/>
      <c r="BW24" s="44"/>
      <c r="BX24" s="44"/>
      <c r="BY24" s="44">
        <v>0</v>
      </c>
      <c r="BZ24" s="44">
        <v>0</v>
      </c>
      <c r="CA24" s="44">
        <v>3</v>
      </c>
      <c r="CB24" s="44">
        <v>0</v>
      </c>
      <c r="CC24" s="44">
        <v>0</v>
      </c>
      <c r="CD24" s="44">
        <v>0</v>
      </c>
      <c r="CE24" s="44">
        <v>0</v>
      </c>
      <c r="CF24" s="44">
        <v>0</v>
      </c>
      <c r="CG24" s="44">
        <v>0</v>
      </c>
      <c r="CH24" s="44">
        <v>0</v>
      </c>
      <c r="CI24" s="44">
        <f t="shared" si="5"/>
        <v>13</v>
      </c>
      <c r="CJ24" s="44">
        <v>0</v>
      </c>
      <c r="CK24" s="44">
        <v>0</v>
      </c>
      <c r="CL24" s="44">
        <v>30</v>
      </c>
      <c r="CM24" s="44">
        <v>5</v>
      </c>
      <c r="CN24" s="44">
        <v>0</v>
      </c>
      <c r="CO24" s="44">
        <v>3</v>
      </c>
      <c r="CP24" s="44">
        <v>13</v>
      </c>
      <c r="CQ24" s="44"/>
      <c r="CR24" s="44"/>
      <c r="CS24" s="44"/>
      <c r="CT24" s="44"/>
      <c r="CU24" s="44">
        <v>19</v>
      </c>
      <c r="CV24" s="44"/>
      <c r="CW24" s="44"/>
      <c r="CX24" s="44"/>
      <c r="CY24" s="44">
        <v>0</v>
      </c>
      <c r="CZ24" s="44"/>
      <c r="DA24" s="44"/>
    </row>
    <row r="25" spans="1:105" ht="15.75" customHeight="1" x14ac:dyDescent="0.3">
      <c r="A25" s="44" t="s">
        <v>652</v>
      </c>
      <c r="B25" s="44" t="s">
        <v>771</v>
      </c>
      <c r="C25" s="44" t="s">
        <v>772</v>
      </c>
      <c r="D25" s="44">
        <v>2017</v>
      </c>
      <c r="E25" s="44" t="s">
        <v>776</v>
      </c>
      <c r="F25" s="44" t="s">
        <v>19</v>
      </c>
      <c r="G25" s="44" t="s">
        <v>98</v>
      </c>
      <c r="H25" s="37" t="s">
        <v>26</v>
      </c>
      <c r="I25" s="37" t="s">
        <v>26</v>
      </c>
      <c r="J25" s="37" t="s">
        <v>27</v>
      </c>
      <c r="K25" s="37" t="s">
        <v>26</v>
      </c>
      <c r="L25" s="37" t="s">
        <v>27</v>
      </c>
      <c r="M25" s="44">
        <v>0</v>
      </c>
      <c r="N25" s="44">
        <f t="shared" si="0"/>
        <v>0</v>
      </c>
      <c r="O25" s="44">
        <v>0</v>
      </c>
      <c r="P25" s="44">
        <v>0</v>
      </c>
      <c r="Q25" s="44">
        <v>0</v>
      </c>
      <c r="R25" s="44">
        <v>1</v>
      </c>
      <c r="S25" s="44">
        <v>0</v>
      </c>
      <c r="T25" s="44">
        <v>0</v>
      </c>
      <c r="U25" s="44">
        <v>0</v>
      </c>
      <c r="V25" s="44">
        <v>0</v>
      </c>
      <c r="W25" s="44">
        <v>0</v>
      </c>
      <c r="X25" s="44">
        <f t="shared" ref="X25:Y25" si="28">IF(CS25&gt;CK25, CS25*10, CK25)</f>
        <v>0</v>
      </c>
      <c r="Y25" s="44">
        <f t="shared" si="28"/>
        <v>12</v>
      </c>
      <c r="Z25" s="44">
        <v>9</v>
      </c>
      <c r="AA25" s="44">
        <v>0</v>
      </c>
      <c r="AB25" s="44">
        <v>0</v>
      </c>
      <c r="AC25" s="44">
        <v>0</v>
      </c>
      <c r="AD25" s="44">
        <v>1</v>
      </c>
      <c r="AE25" s="44">
        <v>0</v>
      </c>
      <c r="AF25" s="44">
        <v>0</v>
      </c>
      <c r="AG25" s="44">
        <v>0</v>
      </c>
      <c r="AH25" s="44">
        <v>0</v>
      </c>
      <c r="AI25" s="44">
        <v>0</v>
      </c>
      <c r="AJ25" s="44">
        <v>0</v>
      </c>
      <c r="AK25" s="44">
        <v>0</v>
      </c>
      <c r="AL25" s="44">
        <v>0</v>
      </c>
      <c r="AM25" s="44">
        <v>0</v>
      </c>
      <c r="AN25" s="44">
        <v>0</v>
      </c>
      <c r="AO25" s="75">
        <v>0</v>
      </c>
      <c r="AP25" s="75">
        <v>0</v>
      </c>
      <c r="AQ25" s="44">
        <v>0</v>
      </c>
      <c r="AR25" s="44">
        <v>0</v>
      </c>
      <c r="AS25" s="44">
        <v>0</v>
      </c>
      <c r="AT25" s="44">
        <v>0</v>
      </c>
      <c r="AU25" s="44">
        <v>0</v>
      </c>
      <c r="AV25" s="44">
        <v>0</v>
      </c>
      <c r="AW25" s="44">
        <v>0</v>
      </c>
      <c r="AX25" s="44">
        <f t="shared" si="2"/>
        <v>1</v>
      </c>
      <c r="AY25" s="44">
        <v>0</v>
      </c>
      <c r="AZ25" s="44">
        <v>0</v>
      </c>
      <c r="BA25" s="44">
        <v>0</v>
      </c>
      <c r="BB25" s="44">
        <v>0</v>
      </c>
      <c r="BC25" s="44">
        <v>0</v>
      </c>
      <c r="BD25" s="44"/>
      <c r="BE25" s="44">
        <v>0</v>
      </c>
      <c r="BF25" s="44"/>
      <c r="BG25" s="44">
        <v>0</v>
      </c>
      <c r="BH25" s="44">
        <v>0</v>
      </c>
      <c r="BI25" s="44">
        <v>2</v>
      </c>
      <c r="BJ25" s="44">
        <v>0</v>
      </c>
      <c r="BK25" s="44">
        <v>0</v>
      </c>
      <c r="BL25" s="44">
        <f t="shared" si="3"/>
        <v>240</v>
      </c>
      <c r="BM25" s="44">
        <v>0</v>
      </c>
      <c r="BN25" s="44">
        <v>0</v>
      </c>
      <c r="BO25" s="44">
        <v>0</v>
      </c>
      <c r="BP25" s="44">
        <f t="shared" si="4"/>
        <v>2</v>
      </c>
      <c r="BQ25" s="44">
        <v>15</v>
      </c>
      <c r="BR25" s="44">
        <v>0</v>
      </c>
      <c r="BS25" s="44">
        <v>0</v>
      </c>
      <c r="BT25" s="44">
        <v>0</v>
      </c>
      <c r="BU25" s="44"/>
      <c r="BV25" s="44"/>
      <c r="BW25" s="44"/>
      <c r="BX25" s="44"/>
      <c r="BY25" s="44">
        <v>0</v>
      </c>
      <c r="BZ25" s="44">
        <v>0</v>
      </c>
      <c r="CA25" s="44">
        <v>2</v>
      </c>
      <c r="CB25" s="44">
        <v>0</v>
      </c>
      <c r="CC25" s="44">
        <v>0</v>
      </c>
      <c r="CD25" s="44">
        <v>0</v>
      </c>
      <c r="CE25" s="44">
        <v>0</v>
      </c>
      <c r="CF25" s="44">
        <v>0</v>
      </c>
      <c r="CG25" s="44">
        <v>0</v>
      </c>
      <c r="CH25" s="44">
        <v>0</v>
      </c>
      <c r="CI25" s="44">
        <f t="shared" si="5"/>
        <v>4</v>
      </c>
      <c r="CJ25" s="44">
        <v>0</v>
      </c>
      <c r="CK25" s="44">
        <v>0</v>
      </c>
      <c r="CL25" s="44">
        <v>12</v>
      </c>
      <c r="CM25" s="44">
        <v>1</v>
      </c>
      <c r="CN25" s="44">
        <v>0</v>
      </c>
      <c r="CO25" s="44">
        <v>2</v>
      </c>
      <c r="CP25" s="44">
        <v>4</v>
      </c>
      <c r="CQ25" s="44"/>
      <c r="CR25" s="44"/>
      <c r="CS25" s="44"/>
      <c r="CT25" s="44"/>
      <c r="CU25" s="44">
        <v>24</v>
      </c>
      <c r="CV25" s="44"/>
      <c r="CW25" s="44"/>
      <c r="CX25" s="44"/>
      <c r="CY25" s="44">
        <v>0</v>
      </c>
      <c r="CZ25" s="44"/>
      <c r="DA25" s="44"/>
    </row>
    <row r="26" spans="1:105" ht="15.75" customHeight="1" x14ac:dyDescent="0.3">
      <c r="A26" s="44" t="s">
        <v>652</v>
      </c>
      <c r="B26" s="44" t="s">
        <v>772</v>
      </c>
      <c r="C26" s="44" t="s">
        <v>772</v>
      </c>
      <c r="D26" s="44">
        <v>2017</v>
      </c>
      <c r="E26" s="45">
        <v>42908</v>
      </c>
      <c r="F26" s="44" t="s">
        <v>19</v>
      </c>
      <c r="G26" s="44" t="s">
        <v>101</v>
      </c>
      <c r="H26" s="37" t="s">
        <v>31</v>
      </c>
      <c r="I26" s="37" t="s">
        <v>31</v>
      </c>
      <c r="J26" s="37" t="s">
        <v>31</v>
      </c>
      <c r="K26" s="37" t="s">
        <v>31</v>
      </c>
      <c r="L26" s="37" t="s">
        <v>31</v>
      </c>
      <c r="M26" s="44">
        <v>0</v>
      </c>
      <c r="N26" s="44">
        <f t="shared" si="0"/>
        <v>1</v>
      </c>
      <c r="O26" s="44">
        <v>1</v>
      </c>
      <c r="P26" s="44">
        <v>0</v>
      </c>
      <c r="Q26" s="44">
        <v>0</v>
      </c>
      <c r="R26" s="44">
        <v>1</v>
      </c>
      <c r="S26" s="44">
        <v>0</v>
      </c>
      <c r="T26" s="44">
        <v>0</v>
      </c>
      <c r="U26" s="44">
        <v>0</v>
      </c>
      <c r="V26" s="44">
        <v>0</v>
      </c>
      <c r="W26" s="44">
        <v>0</v>
      </c>
      <c r="X26" s="44">
        <f t="shared" ref="X26:Y26" si="29">IF(CS26&gt;CK26, CS26*10, CK26)</f>
        <v>0</v>
      </c>
      <c r="Y26" s="44">
        <f t="shared" si="29"/>
        <v>21</v>
      </c>
      <c r="Z26" s="44">
        <v>190</v>
      </c>
      <c r="AA26" s="44">
        <v>0</v>
      </c>
      <c r="AB26" s="44">
        <v>0</v>
      </c>
      <c r="AC26" s="44">
        <v>0</v>
      </c>
      <c r="AD26" s="44">
        <v>0</v>
      </c>
      <c r="AE26" s="44">
        <v>0</v>
      </c>
      <c r="AF26" s="44">
        <v>0</v>
      </c>
      <c r="AG26" s="44">
        <v>0</v>
      </c>
      <c r="AH26" s="44">
        <v>0</v>
      </c>
      <c r="AI26" s="44">
        <v>0</v>
      </c>
      <c r="AJ26" s="44">
        <v>0</v>
      </c>
      <c r="AK26" s="44">
        <v>0</v>
      </c>
      <c r="AL26" s="44">
        <v>0</v>
      </c>
      <c r="AM26" s="44">
        <v>0</v>
      </c>
      <c r="AN26" s="44">
        <v>0</v>
      </c>
      <c r="AO26" s="75">
        <v>0</v>
      </c>
      <c r="AP26" s="75">
        <v>0</v>
      </c>
      <c r="AQ26" s="44">
        <v>0</v>
      </c>
      <c r="AR26" s="44">
        <v>16</v>
      </c>
      <c r="AS26" s="44">
        <v>0</v>
      </c>
      <c r="AT26" s="44">
        <v>0</v>
      </c>
      <c r="AU26" s="44">
        <v>0</v>
      </c>
      <c r="AV26" s="44">
        <v>0</v>
      </c>
      <c r="AW26" s="44">
        <v>0</v>
      </c>
      <c r="AX26" s="44">
        <f t="shared" si="2"/>
        <v>4</v>
      </c>
      <c r="AY26" s="44">
        <v>0</v>
      </c>
      <c r="AZ26" s="44">
        <v>0</v>
      </c>
      <c r="BA26" s="44">
        <v>0</v>
      </c>
      <c r="BB26" s="44">
        <v>0</v>
      </c>
      <c r="BC26" s="44">
        <v>0</v>
      </c>
      <c r="BD26" s="44"/>
      <c r="BE26" s="44">
        <v>0</v>
      </c>
      <c r="BF26" s="44"/>
      <c r="BG26" s="44">
        <v>0</v>
      </c>
      <c r="BH26" s="44">
        <v>0</v>
      </c>
      <c r="BI26" s="44">
        <v>4</v>
      </c>
      <c r="BJ26" s="44">
        <v>0</v>
      </c>
      <c r="BK26" s="44">
        <v>0</v>
      </c>
      <c r="BL26" s="44">
        <f t="shared" si="3"/>
        <v>120</v>
      </c>
      <c r="BM26" s="44">
        <v>0</v>
      </c>
      <c r="BN26" s="44">
        <v>0</v>
      </c>
      <c r="BO26" s="44">
        <v>0</v>
      </c>
      <c r="BP26" s="44">
        <f t="shared" si="4"/>
        <v>5</v>
      </c>
      <c r="BQ26" s="44">
        <v>33</v>
      </c>
      <c r="BR26" s="44">
        <v>0</v>
      </c>
      <c r="BS26" s="44">
        <v>0</v>
      </c>
      <c r="BT26" s="44">
        <v>0</v>
      </c>
      <c r="BU26" s="44"/>
      <c r="BV26" s="44"/>
      <c r="BW26" s="44"/>
      <c r="BX26" s="44"/>
      <c r="BY26" s="44">
        <v>0</v>
      </c>
      <c r="BZ26" s="44">
        <v>0</v>
      </c>
      <c r="CA26" s="44">
        <v>0</v>
      </c>
      <c r="CB26" s="44">
        <v>0</v>
      </c>
      <c r="CC26" s="44">
        <v>0</v>
      </c>
      <c r="CD26" s="44">
        <v>0</v>
      </c>
      <c r="CE26" s="44">
        <v>0</v>
      </c>
      <c r="CF26" s="44">
        <v>0</v>
      </c>
      <c r="CG26" s="44">
        <v>6</v>
      </c>
      <c r="CH26" s="44">
        <v>0</v>
      </c>
      <c r="CI26" s="44">
        <f t="shared" si="5"/>
        <v>8</v>
      </c>
      <c r="CJ26" s="44">
        <v>1</v>
      </c>
      <c r="CK26" s="44">
        <v>0</v>
      </c>
      <c r="CL26" s="44">
        <v>21</v>
      </c>
      <c r="CM26" s="44">
        <v>4</v>
      </c>
      <c r="CN26" s="44">
        <v>0</v>
      </c>
      <c r="CO26" s="44">
        <v>5</v>
      </c>
      <c r="CP26" s="44">
        <v>8</v>
      </c>
      <c r="CQ26" s="44"/>
      <c r="CR26" s="44"/>
      <c r="CS26" s="44"/>
      <c r="CT26" s="44"/>
      <c r="CU26" s="44">
        <v>12</v>
      </c>
      <c r="CV26" s="44"/>
      <c r="CW26" s="44"/>
      <c r="CX26" s="44"/>
      <c r="CY26" s="44">
        <v>0</v>
      </c>
      <c r="CZ26" s="44"/>
      <c r="DA26" s="44"/>
    </row>
    <row r="27" spans="1:105" ht="15.75" customHeight="1" x14ac:dyDescent="0.3">
      <c r="A27" s="44" t="s">
        <v>652</v>
      </c>
      <c r="B27" s="44" t="s">
        <v>772</v>
      </c>
      <c r="C27" s="44" t="s">
        <v>17</v>
      </c>
      <c r="D27" s="44">
        <v>2017</v>
      </c>
      <c r="E27" s="45">
        <v>42908</v>
      </c>
      <c r="F27" s="44" t="s">
        <v>19</v>
      </c>
      <c r="G27" s="44" t="s">
        <v>104</v>
      </c>
      <c r="H27" s="37" t="s">
        <v>45</v>
      </c>
      <c r="I27" s="37" t="s">
        <v>45</v>
      </c>
      <c r="J27" s="37" t="s">
        <v>45</v>
      </c>
      <c r="K27" s="37" t="s">
        <v>45</v>
      </c>
      <c r="L27" s="37" t="s">
        <v>45</v>
      </c>
      <c r="M27" s="44">
        <v>0</v>
      </c>
      <c r="N27" s="44">
        <f t="shared" si="0"/>
        <v>1</v>
      </c>
      <c r="O27" s="44">
        <v>0</v>
      </c>
      <c r="P27" s="44">
        <v>0</v>
      </c>
      <c r="Q27" s="44">
        <v>1</v>
      </c>
      <c r="R27" s="44">
        <v>1</v>
      </c>
      <c r="S27" s="44">
        <v>0</v>
      </c>
      <c r="T27" s="44">
        <v>0</v>
      </c>
      <c r="U27" s="44">
        <v>0</v>
      </c>
      <c r="V27" s="44">
        <v>0</v>
      </c>
      <c r="W27" s="44">
        <v>0</v>
      </c>
      <c r="X27" s="44">
        <f t="shared" ref="X27:Y27" si="30">IF(CS27&gt;CK27, CS27*10, CK27)</f>
        <v>0</v>
      </c>
      <c r="Y27" s="44">
        <f t="shared" si="30"/>
        <v>29</v>
      </c>
      <c r="Z27" s="44">
        <v>60</v>
      </c>
      <c r="AA27" s="44">
        <v>0</v>
      </c>
      <c r="AB27" s="44">
        <v>0</v>
      </c>
      <c r="AC27" s="44">
        <v>0</v>
      </c>
      <c r="AD27" s="44">
        <v>2</v>
      </c>
      <c r="AE27" s="44">
        <v>0</v>
      </c>
      <c r="AF27" s="44">
        <v>0</v>
      </c>
      <c r="AG27" s="44">
        <v>0</v>
      </c>
      <c r="AH27" s="44">
        <v>0</v>
      </c>
      <c r="AI27" s="44">
        <v>0</v>
      </c>
      <c r="AJ27" s="44">
        <v>2</v>
      </c>
      <c r="AK27" s="44">
        <v>0</v>
      </c>
      <c r="AL27" s="44">
        <v>0</v>
      </c>
      <c r="AM27" s="44">
        <v>0</v>
      </c>
      <c r="AN27" s="44">
        <v>1</v>
      </c>
      <c r="AO27" s="75">
        <v>0</v>
      </c>
      <c r="AP27" s="75">
        <v>0</v>
      </c>
      <c r="AQ27" s="44">
        <v>0</v>
      </c>
      <c r="AR27" s="44">
        <v>0</v>
      </c>
      <c r="AS27" s="44">
        <v>0</v>
      </c>
      <c r="AT27" s="44">
        <v>0</v>
      </c>
      <c r="AU27" s="44">
        <v>0</v>
      </c>
      <c r="AV27" s="44">
        <v>0</v>
      </c>
      <c r="AW27" s="44">
        <v>0</v>
      </c>
      <c r="AX27" s="44">
        <f t="shared" si="2"/>
        <v>8</v>
      </c>
      <c r="AY27" s="44">
        <v>0</v>
      </c>
      <c r="AZ27" s="44">
        <v>1</v>
      </c>
      <c r="BA27" s="44">
        <v>0</v>
      </c>
      <c r="BB27" s="44">
        <v>0</v>
      </c>
      <c r="BC27" s="44">
        <v>0</v>
      </c>
      <c r="BD27" s="44"/>
      <c r="BE27" s="44">
        <v>0</v>
      </c>
      <c r="BF27" s="44"/>
      <c r="BG27" s="44">
        <v>0</v>
      </c>
      <c r="BH27" s="44">
        <v>0</v>
      </c>
      <c r="BI27" s="44">
        <v>0</v>
      </c>
      <c r="BJ27" s="44">
        <v>0</v>
      </c>
      <c r="BK27" s="44">
        <v>0</v>
      </c>
      <c r="BL27" s="44">
        <f t="shared" si="3"/>
        <v>460</v>
      </c>
      <c r="BM27" s="44">
        <v>0</v>
      </c>
      <c r="BN27" s="44">
        <v>0</v>
      </c>
      <c r="BO27" s="44">
        <v>0</v>
      </c>
      <c r="BP27" s="44">
        <f t="shared" si="4"/>
        <v>56</v>
      </c>
      <c r="BQ27" s="44">
        <v>11</v>
      </c>
      <c r="BR27" s="44">
        <v>0</v>
      </c>
      <c r="BS27" s="44">
        <v>0</v>
      </c>
      <c r="BT27" s="44">
        <v>1</v>
      </c>
      <c r="BU27" s="44"/>
      <c r="BV27" s="44"/>
      <c r="BW27" s="44"/>
      <c r="BX27" s="44"/>
      <c r="BY27" s="44">
        <v>0</v>
      </c>
      <c r="BZ27" s="44">
        <v>0</v>
      </c>
      <c r="CA27" s="44">
        <v>0</v>
      </c>
      <c r="CB27" s="44">
        <v>0</v>
      </c>
      <c r="CC27" s="44">
        <v>0</v>
      </c>
      <c r="CD27" s="44">
        <v>0</v>
      </c>
      <c r="CE27" s="44">
        <v>0</v>
      </c>
      <c r="CF27" s="44">
        <v>0</v>
      </c>
      <c r="CG27" s="44">
        <v>0</v>
      </c>
      <c r="CH27" s="44">
        <v>0</v>
      </c>
      <c r="CI27" s="44">
        <f t="shared" si="5"/>
        <v>41</v>
      </c>
      <c r="CJ27" s="44">
        <v>1</v>
      </c>
      <c r="CK27" s="44">
        <v>0</v>
      </c>
      <c r="CL27" s="44">
        <v>29</v>
      </c>
      <c r="CM27" s="44">
        <v>8</v>
      </c>
      <c r="CN27" s="44">
        <v>0</v>
      </c>
      <c r="CO27" s="44">
        <v>56</v>
      </c>
      <c r="CP27" s="44">
        <v>41</v>
      </c>
      <c r="CQ27" s="44"/>
      <c r="CR27" s="44"/>
      <c r="CS27" s="44"/>
      <c r="CT27" s="44"/>
      <c r="CU27" s="44">
        <v>46</v>
      </c>
      <c r="CV27" s="44"/>
      <c r="CW27" s="44"/>
      <c r="CX27" s="44"/>
      <c r="CY27" s="44">
        <v>0</v>
      </c>
      <c r="CZ27" s="44"/>
      <c r="DA27" s="44"/>
    </row>
    <row r="28" spans="1:105" ht="15.75" customHeight="1" x14ac:dyDescent="0.3">
      <c r="A28" s="44" t="s">
        <v>652</v>
      </c>
      <c r="B28" s="44" t="s">
        <v>772</v>
      </c>
      <c r="C28" s="44" t="s">
        <v>17</v>
      </c>
      <c r="D28" s="44">
        <v>2017</v>
      </c>
      <c r="E28" s="45">
        <v>42908</v>
      </c>
      <c r="F28" s="44" t="s">
        <v>19</v>
      </c>
      <c r="G28" s="44" t="s">
        <v>107</v>
      </c>
      <c r="H28" s="37" t="s">
        <v>27</v>
      </c>
      <c r="I28" s="37" t="s">
        <v>27</v>
      </c>
      <c r="J28" s="37" t="s">
        <v>26</v>
      </c>
      <c r="K28" s="37" t="s">
        <v>27</v>
      </c>
      <c r="L28" s="37" t="s">
        <v>26</v>
      </c>
      <c r="M28" s="44">
        <v>0</v>
      </c>
      <c r="N28" s="44">
        <f t="shared" si="0"/>
        <v>0</v>
      </c>
      <c r="O28" s="44">
        <v>0</v>
      </c>
      <c r="P28" s="44">
        <v>0</v>
      </c>
      <c r="Q28" s="44">
        <v>0</v>
      </c>
      <c r="R28" s="44">
        <v>1</v>
      </c>
      <c r="S28" s="44">
        <v>0</v>
      </c>
      <c r="T28" s="44">
        <v>0</v>
      </c>
      <c r="U28" s="44">
        <v>0</v>
      </c>
      <c r="V28" s="44">
        <v>0</v>
      </c>
      <c r="W28" s="44">
        <v>0</v>
      </c>
      <c r="X28" s="44">
        <f t="shared" ref="X28:Y28" si="31">IF(CS28&gt;CK28, CS28*10, CK28)</f>
        <v>0</v>
      </c>
      <c r="Y28" s="44">
        <f t="shared" si="31"/>
        <v>21</v>
      </c>
      <c r="Z28" s="44">
        <v>53</v>
      </c>
      <c r="AA28" s="44">
        <v>0</v>
      </c>
      <c r="AB28" s="44">
        <v>0</v>
      </c>
      <c r="AC28" s="44">
        <v>0</v>
      </c>
      <c r="AD28" s="44">
        <v>0</v>
      </c>
      <c r="AE28" s="44">
        <v>0</v>
      </c>
      <c r="AF28" s="44">
        <v>0</v>
      </c>
      <c r="AG28" s="44">
        <v>0</v>
      </c>
      <c r="AH28" s="44">
        <v>0</v>
      </c>
      <c r="AI28" s="44">
        <v>0</v>
      </c>
      <c r="AJ28" s="44">
        <v>0</v>
      </c>
      <c r="AK28" s="44">
        <v>0</v>
      </c>
      <c r="AL28" s="44">
        <v>0</v>
      </c>
      <c r="AM28" s="44">
        <v>0</v>
      </c>
      <c r="AN28" s="44">
        <v>0</v>
      </c>
      <c r="AO28" s="75">
        <v>0</v>
      </c>
      <c r="AP28" s="75">
        <v>0</v>
      </c>
      <c r="AQ28" s="44">
        <v>0</v>
      </c>
      <c r="AR28" s="44">
        <v>0</v>
      </c>
      <c r="AS28" s="44">
        <v>0</v>
      </c>
      <c r="AT28" s="44">
        <v>0</v>
      </c>
      <c r="AU28" s="44">
        <v>0</v>
      </c>
      <c r="AV28" s="44">
        <v>0</v>
      </c>
      <c r="AW28" s="44">
        <v>0</v>
      </c>
      <c r="AX28" s="44">
        <f t="shared" si="2"/>
        <v>1</v>
      </c>
      <c r="AY28" s="44">
        <v>0</v>
      </c>
      <c r="AZ28" s="44">
        <v>0</v>
      </c>
      <c r="BA28" s="44">
        <v>0</v>
      </c>
      <c r="BB28" s="44">
        <v>0</v>
      </c>
      <c r="BC28" s="44">
        <v>0</v>
      </c>
      <c r="BD28" s="44"/>
      <c r="BE28" s="44">
        <v>0</v>
      </c>
      <c r="BF28" s="44"/>
      <c r="BG28" s="44">
        <v>0</v>
      </c>
      <c r="BH28" s="44">
        <v>0</v>
      </c>
      <c r="BI28" s="44">
        <v>4</v>
      </c>
      <c r="BJ28" s="44">
        <v>0</v>
      </c>
      <c r="BK28" s="44">
        <v>0</v>
      </c>
      <c r="BL28" s="44">
        <f t="shared" si="3"/>
        <v>144</v>
      </c>
      <c r="BM28" s="44">
        <v>0</v>
      </c>
      <c r="BN28" s="44">
        <v>0</v>
      </c>
      <c r="BO28" s="44">
        <v>0</v>
      </c>
      <c r="BP28" s="44">
        <f t="shared" si="4"/>
        <v>7</v>
      </c>
      <c r="BQ28" s="44">
        <v>38</v>
      </c>
      <c r="BR28" s="44">
        <v>0</v>
      </c>
      <c r="BS28" s="44">
        <v>0</v>
      </c>
      <c r="BT28" s="44">
        <v>0</v>
      </c>
      <c r="BU28" s="44"/>
      <c r="BV28" s="44"/>
      <c r="BW28" s="44"/>
      <c r="BX28" s="44"/>
      <c r="BY28" s="44">
        <v>0</v>
      </c>
      <c r="BZ28" s="44">
        <v>0</v>
      </c>
      <c r="CA28" s="44">
        <v>0</v>
      </c>
      <c r="CB28" s="44">
        <v>0</v>
      </c>
      <c r="CC28" s="44">
        <v>0</v>
      </c>
      <c r="CD28" s="44">
        <v>0</v>
      </c>
      <c r="CE28" s="44">
        <v>0</v>
      </c>
      <c r="CF28" s="44">
        <v>0</v>
      </c>
      <c r="CG28" s="44">
        <v>0</v>
      </c>
      <c r="CH28" s="44">
        <v>0</v>
      </c>
      <c r="CI28" s="44">
        <f t="shared" si="5"/>
        <v>0</v>
      </c>
      <c r="CJ28" s="44">
        <v>0</v>
      </c>
      <c r="CK28" s="44">
        <v>0</v>
      </c>
      <c r="CL28" s="44">
        <v>21</v>
      </c>
      <c r="CM28" s="44">
        <v>1</v>
      </c>
      <c r="CN28" s="44">
        <v>144</v>
      </c>
      <c r="CO28" s="44">
        <v>7</v>
      </c>
      <c r="CP28" s="44">
        <v>0</v>
      </c>
      <c r="CQ28" s="44"/>
      <c r="CR28" s="44"/>
      <c r="CS28" s="44"/>
      <c r="CT28" s="44"/>
      <c r="CU28" s="44"/>
      <c r="CV28" s="44"/>
      <c r="CW28" s="44"/>
      <c r="CX28" s="44"/>
      <c r="CY28" s="44">
        <v>0</v>
      </c>
      <c r="CZ28" s="44"/>
      <c r="DA28" s="44"/>
    </row>
    <row r="29" spans="1:105" ht="15.75" customHeight="1" x14ac:dyDescent="0.3">
      <c r="A29" s="44" t="s">
        <v>652</v>
      </c>
      <c r="B29" s="44" t="s">
        <v>772</v>
      </c>
      <c r="C29" s="44" t="s">
        <v>17</v>
      </c>
      <c r="D29" s="44">
        <v>2017</v>
      </c>
      <c r="E29" s="45">
        <v>42908</v>
      </c>
      <c r="F29" s="44" t="s">
        <v>19</v>
      </c>
      <c r="G29" s="44" t="s">
        <v>110</v>
      </c>
      <c r="H29" s="37" t="s">
        <v>27</v>
      </c>
      <c r="I29" s="37" t="s">
        <v>27</v>
      </c>
      <c r="J29" s="37" t="s">
        <v>26</v>
      </c>
      <c r="K29" s="37" t="s">
        <v>27</v>
      </c>
      <c r="L29" s="37" t="s">
        <v>26</v>
      </c>
      <c r="M29" s="44">
        <v>0</v>
      </c>
      <c r="N29" s="44">
        <f t="shared" si="0"/>
        <v>0</v>
      </c>
      <c r="O29" s="44">
        <v>0</v>
      </c>
      <c r="P29" s="44">
        <v>0</v>
      </c>
      <c r="Q29" s="44">
        <v>0</v>
      </c>
      <c r="R29" s="44">
        <v>1</v>
      </c>
      <c r="S29" s="44">
        <v>0</v>
      </c>
      <c r="T29" s="44">
        <v>0</v>
      </c>
      <c r="U29" s="44">
        <v>0</v>
      </c>
      <c r="V29" s="44">
        <v>0</v>
      </c>
      <c r="W29" s="44">
        <v>0</v>
      </c>
      <c r="X29" s="44">
        <f t="shared" ref="X29:Y29" si="32">IF(CS29&gt;CK29, CS29*10, CK29)</f>
        <v>0</v>
      </c>
      <c r="Y29" s="44">
        <f t="shared" si="32"/>
        <v>3</v>
      </c>
      <c r="Z29" s="44">
        <v>11</v>
      </c>
      <c r="AA29" s="44">
        <v>0</v>
      </c>
      <c r="AB29" s="44">
        <v>0</v>
      </c>
      <c r="AC29" s="44">
        <v>0</v>
      </c>
      <c r="AD29" s="44">
        <v>0</v>
      </c>
      <c r="AE29" s="44">
        <v>0</v>
      </c>
      <c r="AF29" s="44">
        <v>0</v>
      </c>
      <c r="AG29" s="44">
        <v>0</v>
      </c>
      <c r="AH29" s="44">
        <v>0</v>
      </c>
      <c r="AI29" s="44">
        <v>0</v>
      </c>
      <c r="AJ29" s="44">
        <v>0</v>
      </c>
      <c r="AK29" s="44">
        <v>0</v>
      </c>
      <c r="AL29" s="44">
        <v>0</v>
      </c>
      <c r="AM29" s="44">
        <v>0</v>
      </c>
      <c r="AN29" s="44">
        <v>0</v>
      </c>
      <c r="AO29" s="75">
        <v>0</v>
      </c>
      <c r="AP29" s="75">
        <v>0</v>
      </c>
      <c r="AQ29" s="44">
        <v>0</v>
      </c>
      <c r="AR29" s="44">
        <v>0</v>
      </c>
      <c r="AS29" s="44">
        <v>0</v>
      </c>
      <c r="AT29" s="44">
        <v>0</v>
      </c>
      <c r="AU29" s="44">
        <v>0</v>
      </c>
      <c r="AV29" s="44">
        <v>0</v>
      </c>
      <c r="AW29" s="44">
        <v>0</v>
      </c>
      <c r="AX29" s="44">
        <f t="shared" si="2"/>
        <v>2</v>
      </c>
      <c r="AY29" s="44">
        <v>0</v>
      </c>
      <c r="AZ29" s="44">
        <v>0</v>
      </c>
      <c r="BA29" s="44">
        <v>0</v>
      </c>
      <c r="BB29" s="44">
        <v>0</v>
      </c>
      <c r="BC29" s="44">
        <v>0</v>
      </c>
      <c r="BD29" s="44"/>
      <c r="BE29" s="44">
        <v>0</v>
      </c>
      <c r="BF29" s="44"/>
      <c r="BG29" s="44">
        <v>0</v>
      </c>
      <c r="BH29" s="44">
        <v>0</v>
      </c>
      <c r="BI29" s="44">
        <v>6</v>
      </c>
      <c r="BJ29" s="44">
        <v>0</v>
      </c>
      <c r="BK29" s="44">
        <v>0</v>
      </c>
      <c r="BL29" s="44">
        <f t="shared" si="3"/>
        <v>230</v>
      </c>
      <c r="BM29" s="44">
        <v>0</v>
      </c>
      <c r="BN29" s="44">
        <v>0</v>
      </c>
      <c r="BO29" s="44">
        <v>0</v>
      </c>
      <c r="BP29" s="44">
        <f t="shared" si="4"/>
        <v>16</v>
      </c>
      <c r="BQ29" s="44">
        <v>47</v>
      </c>
      <c r="BR29" s="44">
        <v>0</v>
      </c>
      <c r="BS29" s="44">
        <v>0</v>
      </c>
      <c r="BT29" s="44">
        <v>0</v>
      </c>
      <c r="BU29" s="44"/>
      <c r="BV29" s="44"/>
      <c r="BW29" s="44"/>
      <c r="BX29" s="44"/>
      <c r="BY29" s="44">
        <v>0</v>
      </c>
      <c r="BZ29" s="44">
        <v>0</v>
      </c>
      <c r="CA29" s="44">
        <v>0</v>
      </c>
      <c r="CB29" s="44">
        <v>0</v>
      </c>
      <c r="CC29" s="44">
        <v>0</v>
      </c>
      <c r="CD29" s="44">
        <v>0</v>
      </c>
      <c r="CE29" s="44">
        <v>2</v>
      </c>
      <c r="CF29" s="44">
        <v>0</v>
      </c>
      <c r="CG29" s="44">
        <v>0</v>
      </c>
      <c r="CH29" s="44">
        <v>0</v>
      </c>
      <c r="CI29" s="44">
        <f t="shared" si="5"/>
        <v>0</v>
      </c>
      <c r="CJ29" s="44">
        <v>0</v>
      </c>
      <c r="CK29" s="44">
        <v>0</v>
      </c>
      <c r="CL29" s="44">
        <v>3</v>
      </c>
      <c r="CM29" s="44">
        <v>2</v>
      </c>
      <c r="CN29" s="44">
        <v>0</v>
      </c>
      <c r="CO29" s="44">
        <v>16</v>
      </c>
      <c r="CP29" s="44">
        <v>0</v>
      </c>
      <c r="CQ29" s="44"/>
      <c r="CR29" s="44"/>
      <c r="CS29" s="44"/>
      <c r="CT29" s="44"/>
      <c r="CU29" s="44">
        <v>23</v>
      </c>
      <c r="CV29" s="44"/>
      <c r="CW29" s="44"/>
      <c r="CX29" s="44"/>
      <c r="CY29" s="44">
        <v>0</v>
      </c>
      <c r="CZ29" s="44" t="s">
        <v>1270</v>
      </c>
      <c r="DA29" s="44"/>
    </row>
    <row r="30" spans="1:105" ht="15.75" customHeight="1" x14ac:dyDescent="0.3">
      <c r="A30" s="44" t="s">
        <v>652</v>
      </c>
      <c r="B30" s="44" t="s">
        <v>772</v>
      </c>
      <c r="C30" s="44" t="s">
        <v>17</v>
      </c>
      <c r="D30" s="44">
        <v>2017</v>
      </c>
      <c r="E30" s="45">
        <v>42908</v>
      </c>
      <c r="F30" s="44" t="s">
        <v>19</v>
      </c>
      <c r="G30" s="44" t="s">
        <v>113</v>
      </c>
      <c r="H30" s="37" t="s">
        <v>21</v>
      </c>
      <c r="I30" s="37" t="s">
        <v>21</v>
      </c>
      <c r="J30" s="37" t="s">
        <v>22</v>
      </c>
      <c r="K30" s="37" t="s">
        <v>21</v>
      </c>
      <c r="L30" s="37" t="s">
        <v>22</v>
      </c>
      <c r="M30" s="44">
        <v>0</v>
      </c>
      <c r="N30" s="44">
        <f t="shared" si="0"/>
        <v>0</v>
      </c>
      <c r="O30" s="44">
        <v>0</v>
      </c>
      <c r="P30" s="44">
        <v>0</v>
      </c>
      <c r="Q30" s="44">
        <v>0</v>
      </c>
      <c r="R30" s="44">
        <v>1</v>
      </c>
      <c r="S30" s="44">
        <v>0</v>
      </c>
      <c r="T30" s="44">
        <v>0</v>
      </c>
      <c r="U30" s="44">
        <v>0</v>
      </c>
      <c r="V30" s="44">
        <v>0</v>
      </c>
      <c r="W30" s="44">
        <v>0</v>
      </c>
      <c r="X30" s="44">
        <f t="shared" ref="X30:Y30" si="33">IF(CS30&gt;CK30, CS30*10, CK30)</f>
        <v>0</v>
      </c>
      <c r="Y30" s="44">
        <f t="shared" si="33"/>
        <v>24</v>
      </c>
      <c r="Z30" s="44">
        <v>11</v>
      </c>
      <c r="AA30" s="44">
        <v>0</v>
      </c>
      <c r="AB30" s="44">
        <v>0</v>
      </c>
      <c r="AC30" s="44">
        <v>0</v>
      </c>
      <c r="AD30" s="44">
        <v>0</v>
      </c>
      <c r="AE30" s="44">
        <v>0</v>
      </c>
      <c r="AF30" s="44">
        <v>0</v>
      </c>
      <c r="AG30" s="44">
        <v>0</v>
      </c>
      <c r="AH30" s="44">
        <v>0</v>
      </c>
      <c r="AI30" s="44">
        <v>0</v>
      </c>
      <c r="AJ30" s="44">
        <v>0</v>
      </c>
      <c r="AK30" s="44">
        <v>0</v>
      </c>
      <c r="AL30" s="44">
        <v>0</v>
      </c>
      <c r="AM30" s="44">
        <v>0</v>
      </c>
      <c r="AN30" s="44">
        <v>0</v>
      </c>
      <c r="AO30" s="75">
        <v>0</v>
      </c>
      <c r="AP30" s="75">
        <v>0</v>
      </c>
      <c r="AQ30" s="44">
        <v>0</v>
      </c>
      <c r="AR30" s="44">
        <v>0</v>
      </c>
      <c r="AS30" s="44">
        <v>0</v>
      </c>
      <c r="AT30" s="44">
        <v>0</v>
      </c>
      <c r="AU30" s="44">
        <v>0</v>
      </c>
      <c r="AV30" s="44">
        <v>0</v>
      </c>
      <c r="AW30" s="44">
        <v>0</v>
      </c>
      <c r="AX30" s="44">
        <f t="shared" si="2"/>
        <v>3</v>
      </c>
      <c r="AY30" s="44">
        <v>0</v>
      </c>
      <c r="AZ30" s="44">
        <v>0</v>
      </c>
      <c r="BA30" s="44">
        <v>0</v>
      </c>
      <c r="BB30" s="44">
        <v>0</v>
      </c>
      <c r="BC30" s="44">
        <v>0</v>
      </c>
      <c r="BD30" s="44"/>
      <c r="BE30" s="44">
        <v>0</v>
      </c>
      <c r="BF30" s="44"/>
      <c r="BG30" s="44">
        <v>0</v>
      </c>
      <c r="BH30" s="44">
        <v>0</v>
      </c>
      <c r="BI30" s="44">
        <v>13</v>
      </c>
      <c r="BJ30" s="44">
        <v>0</v>
      </c>
      <c r="BK30" s="44">
        <v>0</v>
      </c>
      <c r="BL30" s="44">
        <f t="shared" si="3"/>
        <v>170</v>
      </c>
      <c r="BM30" s="44">
        <v>0</v>
      </c>
      <c r="BN30" s="44">
        <v>0</v>
      </c>
      <c r="BO30" s="44">
        <v>0</v>
      </c>
      <c r="BP30" s="44">
        <f t="shared" si="4"/>
        <v>79</v>
      </c>
      <c r="BQ30" s="44">
        <v>20</v>
      </c>
      <c r="BR30" s="44">
        <v>0</v>
      </c>
      <c r="BS30" s="44">
        <v>0</v>
      </c>
      <c r="BT30" s="44">
        <v>0</v>
      </c>
      <c r="BU30" s="44"/>
      <c r="BV30" s="44"/>
      <c r="BW30" s="44"/>
      <c r="BX30" s="44"/>
      <c r="BY30" s="44">
        <v>0</v>
      </c>
      <c r="BZ30" s="44">
        <v>0</v>
      </c>
      <c r="CA30" s="44">
        <v>0</v>
      </c>
      <c r="CB30" s="44">
        <v>0</v>
      </c>
      <c r="CC30" s="44">
        <v>0</v>
      </c>
      <c r="CD30" s="44">
        <v>0</v>
      </c>
      <c r="CE30" s="44">
        <v>0</v>
      </c>
      <c r="CF30" s="44">
        <v>0</v>
      </c>
      <c r="CG30" s="44">
        <v>0</v>
      </c>
      <c r="CH30" s="44">
        <v>0</v>
      </c>
      <c r="CI30" s="44">
        <f t="shared" si="5"/>
        <v>20</v>
      </c>
      <c r="CJ30" s="44">
        <v>0</v>
      </c>
      <c r="CK30" s="44">
        <v>0</v>
      </c>
      <c r="CL30" s="44">
        <v>24</v>
      </c>
      <c r="CM30" s="44">
        <v>3</v>
      </c>
      <c r="CN30" s="44">
        <v>0</v>
      </c>
      <c r="CO30" s="44">
        <v>79</v>
      </c>
      <c r="CP30" s="44">
        <v>20</v>
      </c>
      <c r="CQ30" s="44"/>
      <c r="CR30" s="44"/>
      <c r="CS30" s="44"/>
      <c r="CT30" s="44"/>
      <c r="CU30" s="44">
        <v>17</v>
      </c>
      <c r="CV30" s="44"/>
      <c r="CW30" s="44"/>
      <c r="CX30" s="44"/>
      <c r="CY30" s="44">
        <v>0</v>
      </c>
      <c r="CZ30" s="44"/>
      <c r="DA30" s="44"/>
    </row>
    <row r="31" spans="1:105" ht="15.75" customHeight="1" x14ac:dyDescent="0.3">
      <c r="A31" s="44" t="s">
        <v>652</v>
      </c>
      <c r="B31" s="44" t="s">
        <v>772</v>
      </c>
      <c r="C31" s="44" t="s">
        <v>17</v>
      </c>
      <c r="D31" s="44">
        <v>2017</v>
      </c>
      <c r="E31" s="45">
        <v>42908</v>
      </c>
      <c r="F31" s="44" t="s">
        <v>19</v>
      </c>
      <c r="G31" s="44" t="s">
        <v>116</v>
      </c>
      <c r="H31" s="37" t="s">
        <v>31</v>
      </c>
      <c r="I31" s="37" t="s">
        <v>31</v>
      </c>
      <c r="J31" s="37" t="s">
        <v>31</v>
      </c>
      <c r="K31" s="37" t="s">
        <v>31</v>
      </c>
      <c r="L31" s="37" t="s">
        <v>31</v>
      </c>
      <c r="M31" s="44">
        <v>0</v>
      </c>
      <c r="N31" s="44">
        <f t="shared" si="0"/>
        <v>0</v>
      </c>
      <c r="O31" s="44">
        <v>0</v>
      </c>
      <c r="P31" s="44">
        <v>0</v>
      </c>
      <c r="Q31" s="44">
        <v>0</v>
      </c>
      <c r="R31" s="44">
        <v>1</v>
      </c>
      <c r="S31" s="44">
        <v>0</v>
      </c>
      <c r="T31" s="44">
        <v>0</v>
      </c>
      <c r="U31" s="44">
        <v>0</v>
      </c>
      <c r="V31" s="44">
        <v>0</v>
      </c>
      <c r="W31" s="44">
        <v>0</v>
      </c>
      <c r="X31" s="44">
        <f t="shared" ref="X31:Y31" si="34">IF(CS31&gt;CK31, CS31*10, CK31)</f>
        <v>14</v>
      </c>
      <c r="Y31" s="44">
        <f t="shared" si="34"/>
        <v>8</v>
      </c>
      <c r="Z31" s="44">
        <v>70</v>
      </c>
      <c r="AA31" s="44">
        <v>0</v>
      </c>
      <c r="AB31" s="44">
        <v>0</v>
      </c>
      <c r="AC31" s="44">
        <v>0</v>
      </c>
      <c r="AD31" s="44">
        <v>0</v>
      </c>
      <c r="AE31" s="44">
        <v>0</v>
      </c>
      <c r="AF31" s="44">
        <v>0</v>
      </c>
      <c r="AG31" s="44">
        <v>0</v>
      </c>
      <c r="AH31" s="44">
        <v>0</v>
      </c>
      <c r="AI31" s="44">
        <v>0</v>
      </c>
      <c r="AJ31" s="44">
        <v>0</v>
      </c>
      <c r="AK31" s="44">
        <v>0</v>
      </c>
      <c r="AL31" s="44">
        <v>0</v>
      </c>
      <c r="AM31" s="44">
        <v>0</v>
      </c>
      <c r="AN31" s="44">
        <v>0</v>
      </c>
      <c r="AO31" s="75">
        <v>0</v>
      </c>
      <c r="AP31" s="75">
        <v>0</v>
      </c>
      <c r="AQ31" s="44">
        <v>0</v>
      </c>
      <c r="AR31" s="44">
        <v>0</v>
      </c>
      <c r="AS31" s="44">
        <v>0</v>
      </c>
      <c r="AT31" s="44">
        <v>0</v>
      </c>
      <c r="AU31" s="44">
        <v>0</v>
      </c>
      <c r="AV31" s="44">
        <v>0</v>
      </c>
      <c r="AW31" s="44">
        <v>0</v>
      </c>
      <c r="AX31" s="44">
        <f t="shared" si="2"/>
        <v>3</v>
      </c>
      <c r="AY31" s="44">
        <v>0</v>
      </c>
      <c r="AZ31" s="44">
        <v>0</v>
      </c>
      <c r="BA31" s="44">
        <v>0</v>
      </c>
      <c r="BB31" s="44">
        <v>0</v>
      </c>
      <c r="BC31" s="44">
        <v>0</v>
      </c>
      <c r="BD31" s="44"/>
      <c r="BE31" s="44">
        <v>1</v>
      </c>
      <c r="BF31" s="44"/>
      <c r="BG31" s="44">
        <v>0</v>
      </c>
      <c r="BH31" s="44">
        <v>0</v>
      </c>
      <c r="BI31" s="44">
        <v>1</v>
      </c>
      <c r="BJ31" s="44">
        <v>0</v>
      </c>
      <c r="BK31" s="44">
        <v>0</v>
      </c>
      <c r="BL31" s="44">
        <f t="shared" si="3"/>
        <v>570</v>
      </c>
      <c r="BM31" s="44">
        <v>0</v>
      </c>
      <c r="BN31" s="44">
        <v>0</v>
      </c>
      <c r="BO31" s="44">
        <v>0</v>
      </c>
      <c r="BP31" s="44">
        <f t="shared" si="4"/>
        <v>45</v>
      </c>
      <c r="BQ31" s="44">
        <v>32</v>
      </c>
      <c r="BR31" s="44">
        <v>0</v>
      </c>
      <c r="BS31" s="44">
        <v>0</v>
      </c>
      <c r="BT31" s="44">
        <v>0</v>
      </c>
      <c r="BU31" s="44"/>
      <c r="BV31" s="44"/>
      <c r="BW31" s="44"/>
      <c r="BX31" s="44"/>
      <c r="BY31" s="44">
        <v>0</v>
      </c>
      <c r="BZ31" s="44">
        <v>0</v>
      </c>
      <c r="CA31" s="44">
        <v>0</v>
      </c>
      <c r="CB31" s="44">
        <v>0</v>
      </c>
      <c r="CC31" s="44">
        <v>0</v>
      </c>
      <c r="CD31" s="44">
        <v>0</v>
      </c>
      <c r="CE31" s="44">
        <v>4</v>
      </c>
      <c r="CF31" s="44">
        <v>0</v>
      </c>
      <c r="CG31" s="44">
        <v>0</v>
      </c>
      <c r="CH31" s="44">
        <v>0</v>
      </c>
      <c r="CI31" s="44">
        <f t="shared" si="5"/>
        <v>1</v>
      </c>
      <c r="CJ31" s="44">
        <v>0</v>
      </c>
      <c r="CK31" s="44">
        <v>14</v>
      </c>
      <c r="CL31" s="44">
        <v>8</v>
      </c>
      <c r="CM31" s="44">
        <v>3</v>
      </c>
      <c r="CN31" s="44">
        <v>0</v>
      </c>
      <c r="CO31" s="44">
        <v>45</v>
      </c>
      <c r="CP31" s="44">
        <v>1</v>
      </c>
      <c r="CQ31" s="44"/>
      <c r="CR31" s="44"/>
      <c r="CS31" s="44"/>
      <c r="CT31" s="44"/>
      <c r="CU31" s="44">
        <v>57</v>
      </c>
      <c r="CV31" s="44"/>
      <c r="CW31" s="44"/>
      <c r="CX31" s="44"/>
      <c r="CY31" s="44">
        <v>0</v>
      </c>
      <c r="CZ31" s="44" t="s">
        <v>1271</v>
      </c>
      <c r="DA31" s="44"/>
    </row>
    <row r="32" spans="1:105" ht="15.75" customHeight="1" x14ac:dyDescent="0.3">
      <c r="A32" s="44" t="s">
        <v>652</v>
      </c>
      <c r="B32" s="44" t="s">
        <v>772</v>
      </c>
      <c r="C32" s="44" t="s">
        <v>17</v>
      </c>
      <c r="D32" s="44">
        <v>2017</v>
      </c>
      <c r="E32" s="45">
        <v>42908</v>
      </c>
      <c r="F32" s="44" t="s">
        <v>19</v>
      </c>
      <c r="G32" s="44" t="s">
        <v>119</v>
      </c>
      <c r="H32" s="37" t="s">
        <v>35</v>
      </c>
      <c r="I32" s="37" t="s">
        <v>31</v>
      </c>
      <c r="J32" s="37" t="s">
        <v>31</v>
      </c>
      <c r="K32" s="37" t="s">
        <v>31</v>
      </c>
      <c r="L32" s="37" t="s">
        <v>31</v>
      </c>
      <c r="M32" s="44">
        <v>0</v>
      </c>
      <c r="N32" s="44">
        <f t="shared" si="0"/>
        <v>0</v>
      </c>
      <c r="O32" s="44">
        <v>0</v>
      </c>
      <c r="P32" s="44">
        <v>0</v>
      </c>
      <c r="Q32" s="44">
        <v>0</v>
      </c>
      <c r="R32" s="44">
        <v>1</v>
      </c>
      <c r="S32" s="44">
        <v>0</v>
      </c>
      <c r="T32" s="44">
        <v>0</v>
      </c>
      <c r="U32" s="44">
        <v>0</v>
      </c>
      <c r="V32" s="44">
        <v>0</v>
      </c>
      <c r="W32" s="44">
        <v>0</v>
      </c>
      <c r="X32" s="44">
        <f t="shared" ref="X32:Y32" si="35">IF(CS32&gt;CK32, CS32*10, CK32)</f>
        <v>0</v>
      </c>
      <c r="Y32" s="44">
        <f t="shared" si="35"/>
        <v>0</v>
      </c>
      <c r="Z32" s="44">
        <v>15</v>
      </c>
      <c r="AA32" s="44">
        <v>0</v>
      </c>
      <c r="AB32" s="44">
        <v>0</v>
      </c>
      <c r="AC32" s="44">
        <v>0</v>
      </c>
      <c r="AD32" s="44">
        <v>0</v>
      </c>
      <c r="AE32" s="44">
        <v>0</v>
      </c>
      <c r="AF32" s="44">
        <v>0</v>
      </c>
      <c r="AG32" s="44">
        <v>0</v>
      </c>
      <c r="AH32" s="44">
        <v>0</v>
      </c>
      <c r="AI32" s="44">
        <v>0</v>
      </c>
      <c r="AJ32" s="44">
        <v>0</v>
      </c>
      <c r="AK32" s="44">
        <v>0</v>
      </c>
      <c r="AL32" s="44">
        <v>0</v>
      </c>
      <c r="AM32" s="44">
        <v>0</v>
      </c>
      <c r="AN32" s="44">
        <v>0</v>
      </c>
      <c r="AO32" s="75">
        <v>0</v>
      </c>
      <c r="AP32" s="75">
        <v>0</v>
      </c>
      <c r="AQ32" s="44">
        <v>0</v>
      </c>
      <c r="AR32" s="44">
        <v>0</v>
      </c>
      <c r="AS32" s="44">
        <v>0</v>
      </c>
      <c r="AT32" s="44">
        <v>0</v>
      </c>
      <c r="AU32" s="44">
        <v>0</v>
      </c>
      <c r="AV32" s="44">
        <v>0</v>
      </c>
      <c r="AW32" s="44">
        <v>0</v>
      </c>
      <c r="AX32" s="44">
        <f t="shared" si="2"/>
        <v>0</v>
      </c>
      <c r="AY32" s="44">
        <v>0</v>
      </c>
      <c r="AZ32" s="44">
        <v>0</v>
      </c>
      <c r="BA32" s="44">
        <v>0</v>
      </c>
      <c r="BB32" s="44">
        <v>0</v>
      </c>
      <c r="BC32" s="44">
        <v>0</v>
      </c>
      <c r="BD32" s="44"/>
      <c r="BE32" s="44">
        <v>0</v>
      </c>
      <c r="BF32" s="44"/>
      <c r="BG32" s="44">
        <v>3</v>
      </c>
      <c r="BH32" s="44">
        <v>0</v>
      </c>
      <c r="BI32" s="44">
        <v>7</v>
      </c>
      <c r="BJ32" s="44">
        <v>0</v>
      </c>
      <c r="BK32" s="44">
        <v>0</v>
      </c>
      <c r="BL32" s="44">
        <f t="shared" si="3"/>
        <v>210</v>
      </c>
      <c r="BM32" s="44">
        <v>0</v>
      </c>
      <c r="BN32" s="44">
        <v>0</v>
      </c>
      <c r="BO32" s="44">
        <v>0</v>
      </c>
      <c r="BP32" s="44">
        <f t="shared" si="4"/>
        <v>261</v>
      </c>
      <c r="BQ32" s="44">
        <v>29</v>
      </c>
      <c r="BR32" s="44">
        <v>0</v>
      </c>
      <c r="BS32" s="44">
        <v>0</v>
      </c>
      <c r="BT32" s="44">
        <v>0</v>
      </c>
      <c r="BU32" s="44"/>
      <c r="BV32" s="44"/>
      <c r="BW32" s="44"/>
      <c r="BX32" s="44"/>
      <c r="BY32" s="44">
        <v>0</v>
      </c>
      <c r="BZ32" s="44">
        <v>0</v>
      </c>
      <c r="CA32" s="44">
        <v>2</v>
      </c>
      <c r="CB32" s="44">
        <v>0</v>
      </c>
      <c r="CC32" s="44">
        <v>0</v>
      </c>
      <c r="CD32" s="44">
        <v>0</v>
      </c>
      <c r="CE32" s="44">
        <v>0</v>
      </c>
      <c r="CF32" s="44">
        <v>0</v>
      </c>
      <c r="CG32" s="44">
        <v>0</v>
      </c>
      <c r="CH32" s="44">
        <v>0</v>
      </c>
      <c r="CI32" s="44">
        <f t="shared" si="5"/>
        <v>1</v>
      </c>
      <c r="CJ32" s="44">
        <v>0</v>
      </c>
      <c r="CK32" s="44">
        <v>0</v>
      </c>
      <c r="CL32" s="44">
        <v>0</v>
      </c>
      <c r="CM32" s="44">
        <v>0</v>
      </c>
      <c r="CN32" s="44">
        <v>0</v>
      </c>
      <c r="CO32" s="44">
        <v>261</v>
      </c>
      <c r="CP32" s="44">
        <v>1</v>
      </c>
      <c r="CQ32" s="44"/>
      <c r="CR32" s="44"/>
      <c r="CS32" s="44"/>
      <c r="CT32" s="44"/>
      <c r="CU32" s="44">
        <v>21</v>
      </c>
      <c r="CV32" s="44"/>
      <c r="CW32" s="44"/>
      <c r="CX32" s="44"/>
      <c r="CY32" s="44">
        <v>0</v>
      </c>
      <c r="CZ32" s="44"/>
      <c r="DA32" s="44"/>
    </row>
    <row r="33" spans="1:105" ht="15.75" customHeight="1" x14ac:dyDescent="0.3">
      <c r="A33" s="44" t="s">
        <v>652</v>
      </c>
      <c r="B33" s="44" t="s">
        <v>772</v>
      </c>
      <c r="C33" s="44" t="s">
        <v>772</v>
      </c>
      <c r="D33" s="44">
        <v>2017</v>
      </c>
      <c r="E33" s="45">
        <v>42908</v>
      </c>
      <c r="F33" s="44" t="s">
        <v>19</v>
      </c>
      <c r="G33" s="44" t="s">
        <v>122</v>
      </c>
      <c r="H33" s="37" t="s">
        <v>35</v>
      </c>
      <c r="I33" s="37" t="s">
        <v>31</v>
      </c>
      <c r="J33" s="37" t="s">
        <v>31</v>
      </c>
      <c r="K33" s="37" t="s">
        <v>31</v>
      </c>
      <c r="L33" s="37" t="s">
        <v>31</v>
      </c>
      <c r="M33" s="44">
        <v>0</v>
      </c>
      <c r="N33" s="44">
        <f t="shared" si="0"/>
        <v>1</v>
      </c>
      <c r="O33" s="44">
        <v>1</v>
      </c>
      <c r="P33" s="44">
        <v>0</v>
      </c>
      <c r="Q33" s="44">
        <v>0</v>
      </c>
      <c r="R33" s="44">
        <v>1</v>
      </c>
      <c r="S33" s="44">
        <v>0</v>
      </c>
      <c r="T33" s="44">
        <v>0</v>
      </c>
      <c r="U33" s="44">
        <v>0</v>
      </c>
      <c r="V33" s="44">
        <v>0</v>
      </c>
      <c r="W33" s="44">
        <v>0</v>
      </c>
      <c r="X33" s="44">
        <f t="shared" ref="X33:Y33" si="36">IF(CS33&gt;CK33, CS33*10, CK33)</f>
        <v>0</v>
      </c>
      <c r="Y33" s="44">
        <f t="shared" si="36"/>
        <v>24</v>
      </c>
      <c r="Z33" s="44">
        <v>56</v>
      </c>
      <c r="AA33" s="44">
        <v>0</v>
      </c>
      <c r="AB33" s="44">
        <v>0</v>
      </c>
      <c r="AC33" s="44">
        <v>0</v>
      </c>
      <c r="AD33" s="44">
        <v>0</v>
      </c>
      <c r="AE33" s="44">
        <v>0</v>
      </c>
      <c r="AF33" s="44">
        <v>0</v>
      </c>
      <c r="AG33" s="44">
        <v>0</v>
      </c>
      <c r="AH33" s="44">
        <v>0</v>
      </c>
      <c r="AI33" s="44">
        <v>0</v>
      </c>
      <c r="AJ33" s="44">
        <v>1</v>
      </c>
      <c r="AK33" s="44">
        <v>0</v>
      </c>
      <c r="AL33" s="44">
        <v>0</v>
      </c>
      <c r="AM33" s="44">
        <v>0</v>
      </c>
      <c r="AN33" s="44">
        <v>0</v>
      </c>
      <c r="AO33" s="75">
        <v>0</v>
      </c>
      <c r="AP33" s="75">
        <v>0</v>
      </c>
      <c r="AQ33" s="44">
        <v>0</v>
      </c>
      <c r="AR33" s="44">
        <v>6</v>
      </c>
      <c r="AS33" s="44">
        <v>0</v>
      </c>
      <c r="AT33" s="44">
        <v>0</v>
      </c>
      <c r="AU33" s="44">
        <v>0</v>
      </c>
      <c r="AV33" s="44">
        <v>0</v>
      </c>
      <c r="AW33" s="44">
        <v>0</v>
      </c>
      <c r="AX33" s="44">
        <f t="shared" si="2"/>
        <v>10</v>
      </c>
      <c r="AY33" s="44">
        <v>0</v>
      </c>
      <c r="AZ33" s="44">
        <v>0</v>
      </c>
      <c r="BA33" s="44">
        <v>0</v>
      </c>
      <c r="BB33" s="44">
        <v>0</v>
      </c>
      <c r="BC33" s="44">
        <v>0</v>
      </c>
      <c r="BD33" s="44"/>
      <c r="BE33" s="44">
        <v>0</v>
      </c>
      <c r="BF33" s="44"/>
      <c r="BG33" s="44">
        <v>0</v>
      </c>
      <c r="BH33" s="44">
        <v>0</v>
      </c>
      <c r="BI33" s="44">
        <v>5</v>
      </c>
      <c r="BJ33" s="44">
        <v>0</v>
      </c>
      <c r="BK33" s="44">
        <v>0</v>
      </c>
      <c r="BL33" s="44">
        <f t="shared" si="3"/>
        <v>390</v>
      </c>
      <c r="BM33" s="44">
        <v>0</v>
      </c>
      <c r="BN33" s="44">
        <v>0</v>
      </c>
      <c r="BO33" s="44">
        <v>0</v>
      </c>
      <c r="BP33" s="44">
        <f t="shared" si="4"/>
        <v>4</v>
      </c>
      <c r="BQ33" s="44">
        <v>36</v>
      </c>
      <c r="BR33" s="44">
        <v>0</v>
      </c>
      <c r="BS33" s="44">
        <v>0</v>
      </c>
      <c r="BT33" s="44">
        <v>0</v>
      </c>
      <c r="BU33" s="44"/>
      <c r="BV33" s="44"/>
      <c r="BW33" s="44"/>
      <c r="BX33" s="44"/>
      <c r="BY33" s="44">
        <v>0</v>
      </c>
      <c r="BZ33" s="44">
        <v>0</v>
      </c>
      <c r="CA33" s="44">
        <v>0</v>
      </c>
      <c r="CB33" s="44">
        <v>0</v>
      </c>
      <c r="CC33" s="44">
        <v>0</v>
      </c>
      <c r="CD33" s="44">
        <v>0</v>
      </c>
      <c r="CE33" s="44">
        <v>0</v>
      </c>
      <c r="CF33" s="44">
        <v>0</v>
      </c>
      <c r="CG33" s="44">
        <v>0</v>
      </c>
      <c r="CH33" s="44">
        <v>0</v>
      </c>
      <c r="CI33" s="44">
        <f t="shared" si="5"/>
        <v>38</v>
      </c>
      <c r="CJ33" s="44">
        <v>1</v>
      </c>
      <c r="CK33" s="44">
        <v>0</v>
      </c>
      <c r="CL33" s="44">
        <v>24</v>
      </c>
      <c r="CM33" s="44">
        <v>10</v>
      </c>
      <c r="CN33" s="44">
        <v>0</v>
      </c>
      <c r="CO33" s="44">
        <v>4</v>
      </c>
      <c r="CP33" s="44">
        <v>38</v>
      </c>
      <c r="CQ33" s="44"/>
      <c r="CR33" s="44"/>
      <c r="CS33" s="44"/>
      <c r="CT33" s="44"/>
      <c r="CU33" s="44">
        <v>39</v>
      </c>
      <c r="CV33" s="44"/>
      <c r="CW33" s="44"/>
      <c r="CX33" s="44"/>
      <c r="CY33" s="44">
        <v>0</v>
      </c>
      <c r="CZ33" s="44"/>
      <c r="DA33" s="44"/>
    </row>
    <row r="34" spans="1:105" ht="15.75" customHeight="1" x14ac:dyDescent="0.3">
      <c r="A34" s="44" t="s">
        <v>652</v>
      </c>
      <c r="B34" s="44" t="s">
        <v>772</v>
      </c>
      <c r="C34" s="44" t="s">
        <v>772</v>
      </c>
      <c r="D34" s="44">
        <v>2017</v>
      </c>
      <c r="E34" s="45">
        <v>42908</v>
      </c>
      <c r="F34" s="44" t="s">
        <v>19</v>
      </c>
      <c r="G34" s="44" t="s">
        <v>125</v>
      </c>
      <c r="H34" s="37" t="s">
        <v>45</v>
      </c>
      <c r="I34" s="37" t="s">
        <v>45</v>
      </c>
      <c r="J34" s="37" t="s">
        <v>45</v>
      </c>
      <c r="K34" s="37" t="s">
        <v>45</v>
      </c>
      <c r="L34" s="37" t="s">
        <v>45</v>
      </c>
      <c r="M34" s="44">
        <v>0</v>
      </c>
      <c r="N34" s="44">
        <f t="shared" si="0"/>
        <v>0</v>
      </c>
      <c r="O34" s="44">
        <v>1</v>
      </c>
      <c r="P34" s="44">
        <v>0</v>
      </c>
      <c r="Q34" s="44">
        <v>0</v>
      </c>
      <c r="R34" s="44">
        <v>1</v>
      </c>
      <c r="S34" s="44">
        <v>0</v>
      </c>
      <c r="T34" s="44">
        <v>0</v>
      </c>
      <c r="U34" s="44">
        <v>0</v>
      </c>
      <c r="V34" s="44">
        <v>0</v>
      </c>
      <c r="W34" s="44">
        <v>0</v>
      </c>
      <c r="X34" s="44">
        <f t="shared" ref="X34:Y34" si="37">IF(CS34&gt;CK34, CS34*10, CK34)</f>
        <v>0</v>
      </c>
      <c r="Y34" s="44">
        <f t="shared" si="37"/>
        <v>78</v>
      </c>
      <c r="Z34" s="44">
        <v>100</v>
      </c>
      <c r="AA34" s="44">
        <v>0</v>
      </c>
      <c r="AB34" s="44">
        <v>0</v>
      </c>
      <c r="AC34" s="44">
        <v>0</v>
      </c>
      <c r="AD34" s="44">
        <v>0</v>
      </c>
      <c r="AE34" s="44">
        <v>0</v>
      </c>
      <c r="AF34" s="44">
        <v>0</v>
      </c>
      <c r="AG34" s="44">
        <v>0</v>
      </c>
      <c r="AH34" s="44">
        <v>0</v>
      </c>
      <c r="AI34" s="44">
        <v>0</v>
      </c>
      <c r="AJ34" s="44">
        <v>0</v>
      </c>
      <c r="AK34" s="44">
        <v>0</v>
      </c>
      <c r="AL34" s="44">
        <v>0</v>
      </c>
      <c r="AM34" s="44">
        <v>0</v>
      </c>
      <c r="AN34" s="44">
        <v>0</v>
      </c>
      <c r="AO34" s="75">
        <v>0</v>
      </c>
      <c r="AP34" s="75">
        <v>0</v>
      </c>
      <c r="AQ34" s="44">
        <v>0</v>
      </c>
      <c r="AR34" s="44">
        <v>0</v>
      </c>
      <c r="AS34" s="44">
        <v>0</v>
      </c>
      <c r="AT34" s="44">
        <v>0</v>
      </c>
      <c r="AU34" s="44">
        <v>0</v>
      </c>
      <c r="AV34" s="44">
        <v>2</v>
      </c>
      <c r="AW34" s="44">
        <v>0</v>
      </c>
      <c r="AX34" s="44">
        <f t="shared" si="2"/>
        <v>1</v>
      </c>
      <c r="AY34" s="44">
        <v>0</v>
      </c>
      <c r="AZ34" s="44">
        <v>0</v>
      </c>
      <c r="BA34" s="44">
        <v>0</v>
      </c>
      <c r="BB34" s="44">
        <v>0</v>
      </c>
      <c r="BC34" s="44">
        <v>0</v>
      </c>
      <c r="BD34" s="44"/>
      <c r="BE34" s="44">
        <v>0</v>
      </c>
      <c r="BF34" s="44"/>
      <c r="BG34" s="44">
        <v>0</v>
      </c>
      <c r="BH34" s="44">
        <v>0</v>
      </c>
      <c r="BI34" s="44">
        <v>7</v>
      </c>
      <c r="BJ34" s="44">
        <v>0</v>
      </c>
      <c r="BK34" s="44">
        <v>0</v>
      </c>
      <c r="BL34" s="44">
        <f t="shared" si="3"/>
        <v>500</v>
      </c>
      <c r="BM34" s="44">
        <v>0</v>
      </c>
      <c r="BN34" s="44">
        <v>0</v>
      </c>
      <c r="BO34" s="44">
        <v>0</v>
      </c>
      <c r="BP34" s="44">
        <f t="shared" si="4"/>
        <v>0</v>
      </c>
      <c r="BQ34" s="44">
        <v>2</v>
      </c>
      <c r="BR34" s="44">
        <v>0</v>
      </c>
      <c r="BS34" s="44">
        <v>0</v>
      </c>
      <c r="BT34" s="44">
        <v>0</v>
      </c>
      <c r="BU34" s="44"/>
      <c r="BV34" s="44"/>
      <c r="BW34" s="44"/>
      <c r="BX34" s="44"/>
      <c r="BY34" s="44">
        <v>0</v>
      </c>
      <c r="BZ34" s="44">
        <v>0</v>
      </c>
      <c r="CA34" s="44">
        <v>0</v>
      </c>
      <c r="CB34" s="44">
        <v>0</v>
      </c>
      <c r="CC34" s="44">
        <v>0</v>
      </c>
      <c r="CD34" s="44">
        <v>0</v>
      </c>
      <c r="CE34" s="44">
        <v>0</v>
      </c>
      <c r="CF34" s="44">
        <v>0</v>
      </c>
      <c r="CG34" s="44">
        <v>0</v>
      </c>
      <c r="CH34" s="44">
        <v>0</v>
      </c>
      <c r="CI34" s="44">
        <f t="shared" si="5"/>
        <v>4</v>
      </c>
      <c r="CJ34" s="44">
        <v>0</v>
      </c>
      <c r="CK34" s="44">
        <v>0</v>
      </c>
      <c r="CL34" s="44">
        <v>78</v>
      </c>
      <c r="CM34" s="44">
        <v>1</v>
      </c>
      <c r="CN34" s="44">
        <v>0</v>
      </c>
      <c r="CO34" s="44">
        <v>0</v>
      </c>
      <c r="CP34" s="44">
        <v>4</v>
      </c>
      <c r="CQ34" s="44"/>
      <c r="CR34" s="44"/>
      <c r="CS34" s="44"/>
      <c r="CT34" s="44"/>
      <c r="CU34" s="44">
        <v>50</v>
      </c>
      <c r="CV34" s="44"/>
      <c r="CW34" s="44"/>
      <c r="CX34" s="44"/>
      <c r="CY34" s="44">
        <v>0</v>
      </c>
      <c r="CZ34" s="44"/>
      <c r="DA34" s="44"/>
    </row>
    <row r="35" spans="1:105" ht="15.75" customHeight="1" x14ac:dyDescent="0.3">
      <c r="A35" s="44" t="s">
        <v>652</v>
      </c>
      <c r="B35" s="44" t="s">
        <v>772</v>
      </c>
      <c r="C35" s="44" t="s">
        <v>772</v>
      </c>
      <c r="D35" s="44">
        <v>2017</v>
      </c>
      <c r="E35" s="45">
        <v>42908</v>
      </c>
      <c r="F35" s="44" t="s">
        <v>19</v>
      </c>
      <c r="G35" s="44" t="s">
        <v>128</v>
      </c>
      <c r="H35" s="37" t="s">
        <v>26</v>
      </c>
      <c r="I35" s="37" t="s">
        <v>26</v>
      </c>
      <c r="J35" s="37" t="s">
        <v>27</v>
      </c>
      <c r="K35" s="37" t="s">
        <v>26</v>
      </c>
      <c r="L35" s="37" t="s">
        <v>27</v>
      </c>
      <c r="M35" s="44">
        <v>0</v>
      </c>
      <c r="N35" s="44">
        <f t="shared" si="0"/>
        <v>0</v>
      </c>
      <c r="O35" s="44">
        <v>0</v>
      </c>
      <c r="P35" s="44">
        <v>0</v>
      </c>
      <c r="Q35" s="44">
        <v>0</v>
      </c>
      <c r="R35" s="44">
        <v>2</v>
      </c>
      <c r="S35" s="44">
        <v>0</v>
      </c>
      <c r="T35" s="44">
        <v>0</v>
      </c>
      <c r="U35" s="44">
        <v>0</v>
      </c>
      <c r="V35" s="44">
        <v>0</v>
      </c>
      <c r="W35" s="44">
        <v>0</v>
      </c>
      <c r="X35" s="44">
        <f t="shared" ref="X35:Y35" si="38">IF(CS35&gt;CK35, CS35*10, CK35)</f>
        <v>0</v>
      </c>
      <c r="Y35" s="44">
        <f t="shared" si="38"/>
        <v>32</v>
      </c>
      <c r="Z35" s="44">
        <v>107</v>
      </c>
      <c r="AA35" s="44">
        <v>0</v>
      </c>
      <c r="AB35" s="44">
        <v>0</v>
      </c>
      <c r="AC35" s="44">
        <v>0</v>
      </c>
      <c r="AD35" s="44">
        <v>0</v>
      </c>
      <c r="AE35" s="44">
        <v>0</v>
      </c>
      <c r="AF35" s="44">
        <v>0</v>
      </c>
      <c r="AG35" s="44">
        <v>0</v>
      </c>
      <c r="AH35" s="44">
        <v>0</v>
      </c>
      <c r="AI35" s="44">
        <v>0</v>
      </c>
      <c r="AJ35" s="44">
        <v>0</v>
      </c>
      <c r="AK35" s="44">
        <v>0</v>
      </c>
      <c r="AL35" s="44">
        <v>0</v>
      </c>
      <c r="AM35" s="44">
        <v>0</v>
      </c>
      <c r="AN35" s="44">
        <v>0</v>
      </c>
      <c r="AO35" s="75">
        <v>0</v>
      </c>
      <c r="AP35" s="75">
        <v>0</v>
      </c>
      <c r="AQ35" s="44">
        <v>0</v>
      </c>
      <c r="AR35" s="44">
        <v>0</v>
      </c>
      <c r="AS35" s="44">
        <v>0</v>
      </c>
      <c r="AT35" s="44">
        <v>0</v>
      </c>
      <c r="AU35" s="44">
        <v>0</v>
      </c>
      <c r="AV35" s="44">
        <v>0</v>
      </c>
      <c r="AW35" s="44">
        <v>0</v>
      </c>
      <c r="AX35" s="44">
        <f t="shared" si="2"/>
        <v>0</v>
      </c>
      <c r="AY35" s="44">
        <v>0</v>
      </c>
      <c r="AZ35" s="44">
        <v>0</v>
      </c>
      <c r="BA35" s="44">
        <v>0</v>
      </c>
      <c r="BB35" s="44">
        <v>0</v>
      </c>
      <c r="BC35" s="44">
        <v>0</v>
      </c>
      <c r="BD35" s="44"/>
      <c r="BE35" s="44">
        <v>0</v>
      </c>
      <c r="BF35" s="44"/>
      <c r="BG35" s="44">
        <v>0</v>
      </c>
      <c r="BH35" s="44">
        <v>0</v>
      </c>
      <c r="BI35" s="44">
        <v>7</v>
      </c>
      <c r="BJ35" s="44">
        <v>0</v>
      </c>
      <c r="BK35" s="44">
        <v>0</v>
      </c>
      <c r="BL35" s="44">
        <f t="shared" si="3"/>
        <v>220</v>
      </c>
      <c r="BM35" s="44">
        <v>0</v>
      </c>
      <c r="BN35" s="44">
        <v>0</v>
      </c>
      <c r="BO35" s="44">
        <v>0</v>
      </c>
      <c r="BP35" s="44">
        <f t="shared" si="4"/>
        <v>1</v>
      </c>
      <c r="BQ35" s="44">
        <v>4</v>
      </c>
      <c r="BR35" s="44">
        <v>0</v>
      </c>
      <c r="BS35" s="44">
        <v>0</v>
      </c>
      <c r="BT35" s="44">
        <v>0</v>
      </c>
      <c r="BU35" s="44"/>
      <c r="BV35" s="44"/>
      <c r="BW35" s="44"/>
      <c r="BX35" s="44"/>
      <c r="BY35" s="44">
        <v>0</v>
      </c>
      <c r="BZ35" s="44">
        <v>0</v>
      </c>
      <c r="CA35" s="44">
        <v>0</v>
      </c>
      <c r="CB35" s="44">
        <v>0</v>
      </c>
      <c r="CC35" s="44">
        <v>0</v>
      </c>
      <c r="CD35" s="44">
        <v>0</v>
      </c>
      <c r="CE35" s="44">
        <v>0</v>
      </c>
      <c r="CF35" s="44">
        <v>0</v>
      </c>
      <c r="CG35" s="44">
        <v>0</v>
      </c>
      <c r="CH35" s="44">
        <v>0</v>
      </c>
      <c r="CI35" s="44">
        <f t="shared" si="5"/>
        <v>2</v>
      </c>
      <c r="CJ35" s="44">
        <v>0</v>
      </c>
      <c r="CK35" s="44">
        <v>0</v>
      </c>
      <c r="CL35" s="44">
        <v>32</v>
      </c>
      <c r="CM35" s="44">
        <v>0</v>
      </c>
      <c r="CN35" s="44">
        <v>0</v>
      </c>
      <c r="CO35" s="44">
        <v>1</v>
      </c>
      <c r="CP35" s="44">
        <v>2</v>
      </c>
      <c r="CQ35" s="44"/>
      <c r="CR35" s="44"/>
      <c r="CS35" s="44"/>
      <c r="CT35" s="44"/>
      <c r="CU35" s="44">
        <v>22</v>
      </c>
      <c r="CV35" s="44"/>
      <c r="CW35" s="44"/>
      <c r="CX35" s="44"/>
      <c r="CY35" s="44">
        <v>0</v>
      </c>
      <c r="CZ35" s="44"/>
      <c r="DA35" s="44"/>
    </row>
    <row r="36" spans="1:105" ht="15.75" customHeight="1" x14ac:dyDescent="0.3">
      <c r="A36" s="44" t="s">
        <v>652</v>
      </c>
      <c r="B36" s="44" t="s">
        <v>772</v>
      </c>
      <c r="C36" s="44" t="s">
        <v>772</v>
      </c>
      <c r="D36" s="44">
        <v>2017</v>
      </c>
      <c r="E36" s="45">
        <v>42908</v>
      </c>
      <c r="F36" s="44" t="s">
        <v>19</v>
      </c>
      <c r="G36" s="44" t="s">
        <v>131</v>
      </c>
      <c r="H36" s="37" t="s">
        <v>22</v>
      </c>
      <c r="I36" s="37" t="s">
        <v>22</v>
      </c>
      <c r="J36" s="37" t="s">
        <v>21</v>
      </c>
      <c r="K36" s="37" t="s">
        <v>22</v>
      </c>
      <c r="L36" s="37" t="s">
        <v>21</v>
      </c>
      <c r="M36" s="44">
        <v>0</v>
      </c>
      <c r="N36" s="44">
        <f t="shared" si="0"/>
        <v>0</v>
      </c>
      <c r="O36" s="44">
        <v>0</v>
      </c>
      <c r="P36" s="44">
        <v>0</v>
      </c>
      <c r="Q36" s="44">
        <v>0</v>
      </c>
      <c r="R36" s="44">
        <v>1</v>
      </c>
      <c r="S36" s="44">
        <v>0</v>
      </c>
      <c r="T36" s="44">
        <v>0</v>
      </c>
      <c r="U36" s="44">
        <v>0</v>
      </c>
      <c r="V36" s="44">
        <v>0</v>
      </c>
      <c r="W36" s="44">
        <v>0</v>
      </c>
      <c r="X36" s="44">
        <f t="shared" ref="X36:Y36" si="39">IF(CS36&gt;CK36, CS36*10, CK36)</f>
        <v>0</v>
      </c>
      <c r="Y36" s="44">
        <f t="shared" si="39"/>
        <v>9</v>
      </c>
      <c r="Z36" s="44">
        <v>5</v>
      </c>
      <c r="AA36" s="44">
        <v>0</v>
      </c>
      <c r="AB36" s="44">
        <v>0</v>
      </c>
      <c r="AC36" s="44">
        <v>0</v>
      </c>
      <c r="AD36" s="44">
        <v>0</v>
      </c>
      <c r="AE36" s="44">
        <v>0</v>
      </c>
      <c r="AF36" s="44">
        <v>0</v>
      </c>
      <c r="AG36" s="44">
        <v>0</v>
      </c>
      <c r="AH36" s="44">
        <v>0</v>
      </c>
      <c r="AI36" s="44">
        <v>0</v>
      </c>
      <c r="AJ36" s="44">
        <v>0</v>
      </c>
      <c r="AK36" s="44">
        <v>0</v>
      </c>
      <c r="AL36" s="44">
        <v>0</v>
      </c>
      <c r="AM36" s="44">
        <v>0</v>
      </c>
      <c r="AN36" s="44">
        <v>0</v>
      </c>
      <c r="AO36" s="75">
        <v>0</v>
      </c>
      <c r="AP36" s="75">
        <v>0</v>
      </c>
      <c r="AQ36" s="44">
        <v>0</v>
      </c>
      <c r="AR36" s="44">
        <v>0</v>
      </c>
      <c r="AS36" s="44">
        <v>0</v>
      </c>
      <c r="AT36" s="44">
        <v>0</v>
      </c>
      <c r="AU36" s="44">
        <v>0</v>
      </c>
      <c r="AV36" s="44">
        <v>0</v>
      </c>
      <c r="AW36" s="44">
        <v>0</v>
      </c>
      <c r="AX36" s="44">
        <f t="shared" si="2"/>
        <v>1</v>
      </c>
      <c r="AY36" s="44">
        <v>0</v>
      </c>
      <c r="AZ36" s="44">
        <v>0</v>
      </c>
      <c r="BA36" s="44">
        <v>0</v>
      </c>
      <c r="BB36" s="44">
        <v>0</v>
      </c>
      <c r="BC36" s="44">
        <v>0</v>
      </c>
      <c r="BD36" s="44"/>
      <c r="BE36" s="44">
        <v>0</v>
      </c>
      <c r="BF36" s="44"/>
      <c r="BG36" s="44">
        <v>0</v>
      </c>
      <c r="BH36" s="44">
        <v>0</v>
      </c>
      <c r="BI36" s="44">
        <v>2</v>
      </c>
      <c r="BJ36" s="44">
        <v>0</v>
      </c>
      <c r="BK36" s="44">
        <v>0</v>
      </c>
      <c r="BL36" s="44">
        <f t="shared" si="3"/>
        <v>370</v>
      </c>
      <c r="BM36" s="44">
        <v>0</v>
      </c>
      <c r="BN36" s="44">
        <v>0</v>
      </c>
      <c r="BO36" s="44">
        <v>0</v>
      </c>
      <c r="BP36" s="44">
        <f t="shared" si="4"/>
        <v>2</v>
      </c>
      <c r="BQ36" s="44">
        <v>27</v>
      </c>
      <c r="BR36" s="44">
        <v>0</v>
      </c>
      <c r="BS36" s="44">
        <v>0</v>
      </c>
      <c r="BT36" s="44">
        <v>0</v>
      </c>
      <c r="BU36" s="44"/>
      <c r="BV36" s="44"/>
      <c r="BW36" s="44"/>
      <c r="BX36" s="44"/>
      <c r="BY36" s="44">
        <v>0</v>
      </c>
      <c r="BZ36" s="44">
        <v>0</v>
      </c>
      <c r="CA36" s="44">
        <v>0</v>
      </c>
      <c r="CB36" s="44">
        <v>0</v>
      </c>
      <c r="CC36" s="44">
        <v>0</v>
      </c>
      <c r="CD36" s="44">
        <v>0</v>
      </c>
      <c r="CE36" s="44">
        <v>0</v>
      </c>
      <c r="CF36" s="44">
        <v>0</v>
      </c>
      <c r="CG36" s="44">
        <v>0</v>
      </c>
      <c r="CH36" s="44">
        <v>0</v>
      </c>
      <c r="CI36" s="44">
        <f t="shared" si="5"/>
        <v>12</v>
      </c>
      <c r="CJ36" s="44">
        <v>0</v>
      </c>
      <c r="CK36" s="44">
        <v>0</v>
      </c>
      <c r="CL36" s="44">
        <v>9</v>
      </c>
      <c r="CM36" s="44">
        <v>1</v>
      </c>
      <c r="CN36" s="44">
        <v>0</v>
      </c>
      <c r="CO36" s="44">
        <v>2</v>
      </c>
      <c r="CP36" s="44">
        <v>12</v>
      </c>
      <c r="CQ36" s="44"/>
      <c r="CR36" s="44"/>
      <c r="CS36" s="44"/>
      <c r="CT36" s="44"/>
      <c r="CU36" s="44">
        <v>37</v>
      </c>
      <c r="CV36" s="44"/>
      <c r="CW36" s="44"/>
      <c r="CX36" s="44"/>
      <c r="CY36" s="44">
        <v>0</v>
      </c>
      <c r="CZ36" s="44"/>
      <c r="DA36" s="44"/>
    </row>
    <row r="37" spans="1:105" ht="15.75" customHeight="1" x14ac:dyDescent="0.3">
      <c r="A37" s="44" t="s">
        <v>652</v>
      </c>
      <c r="B37" s="44" t="s">
        <v>772</v>
      </c>
      <c r="C37" s="44" t="s">
        <v>772</v>
      </c>
      <c r="D37" s="44">
        <v>2017</v>
      </c>
      <c r="E37" s="45">
        <v>42908</v>
      </c>
      <c r="F37" s="44" t="s">
        <v>19</v>
      </c>
      <c r="G37" s="44" t="s">
        <v>134</v>
      </c>
      <c r="H37" s="37" t="s">
        <v>22</v>
      </c>
      <c r="I37" s="37" t="s">
        <v>22</v>
      </c>
      <c r="J37" s="37" t="s">
        <v>21</v>
      </c>
      <c r="K37" s="37" t="s">
        <v>22</v>
      </c>
      <c r="L37" s="37" t="s">
        <v>21</v>
      </c>
      <c r="M37" s="44">
        <v>0</v>
      </c>
      <c r="N37" s="44">
        <f t="shared" si="0"/>
        <v>2</v>
      </c>
      <c r="O37" s="44">
        <v>0</v>
      </c>
      <c r="P37" s="44">
        <v>0</v>
      </c>
      <c r="Q37" s="44">
        <v>0</v>
      </c>
      <c r="R37" s="44">
        <v>1</v>
      </c>
      <c r="S37" s="44">
        <v>0</v>
      </c>
      <c r="T37" s="44">
        <v>0</v>
      </c>
      <c r="U37" s="44">
        <v>0</v>
      </c>
      <c r="V37" s="44">
        <v>0</v>
      </c>
      <c r="W37" s="44">
        <v>0</v>
      </c>
      <c r="X37" s="44">
        <f t="shared" ref="X37:Y37" si="40">IF(CS37&gt;CK37, CS37*10, CK37)</f>
        <v>2</v>
      </c>
      <c r="Y37" s="44">
        <f t="shared" si="40"/>
        <v>3</v>
      </c>
      <c r="Z37" s="44">
        <v>181</v>
      </c>
      <c r="AA37" s="44">
        <v>0</v>
      </c>
      <c r="AB37" s="44">
        <v>0</v>
      </c>
      <c r="AC37" s="44">
        <v>0</v>
      </c>
      <c r="AD37" s="44">
        <v>0</v>
      </c>
      <c r="AE37" s="44">
        <v>0</v>
      </c>
      <c r="AF37" s="44">
        <v>0</v>
      </c>
      <c r="AG37" s="44">
        <v>0</v>
      </c>
      <c r="AH37" s="44">
        <v>0</v>
      </c>
      <c r="AI37" s="44">
        <v>0</v>
      </c>
      <c r="AJ37" s="44">
        <v>0</v>
      </c>
      <c r="AK37" s="44">
        <v>0</v>
      </c>
      <c r="AL37" s="44">
        <v>0</v>
      </c>
      <c r="AM37" s="44">
        <v>0</v>
      </c>
      <c r="AN37" s="44">
        <v>0</v>
      </c>
      <c r="AO37" s="75">
        <v>0</v>
      </c>
      <c r="AP37" s="75">
        <v>0</v>
      </c>
      <c r="AQ37" s="44">
        <v>0</v>
      </c>
      <c r="AR37" s="44">
        <v>0</v>
      </c>
      <c r="AS37" s="44">
        <v>0</v>
      </c>
      <c r="AT37" s="44">
        <v>0</v>
      </c>
      <c r="AU37" s="44">
        <v>0</v>
      </c>
      <c r="AV37" s="44">
        <v>1</v>
      </c>
      <c r="AW37" s="44">
        <v>0</v>
      </c>
      <c r="AX37" s="44">
        <f t="shared" si="2"/>
        <v>0</v>
      </c>
      <c r="AY37" s="44">
        <v>0</v>
      </c>
      <c r="AZ37" s="44">
        <v>0</v>
      </c>
      <c r="BA37" s="44">
        <v>0</v>
      </c>
      <c r="BB37" s="44">
        <v>0</v>
      </c>
      <c r="BC37" s="44">
        <v>0</v>
      </c>
      <c r="BD37" s="44"/>
      <c r="BE37" s="44">
        <v>0</v>
      </c>
      <c r="BF37" s="44"/>
      <c r="BG37" s="44">
        <v>0</v>
      </c>
      <c r="BH37" s="44">
        <v>0</v>
      </c>
      <c r="BI37" s="44">
        <v>16</v>
      </c>
      <c r="BJ37" s="44">
        <v>0</v>
      </c>
      <c r="BK37" s="44">
        <v>0</v>
      </c>
      <c r="BL37" s="44">
        <f t="shared" si="3"/>
        <v>490</v>
      </c>
      <c r="BM37" s="44">
        <v>0</v>
      </c>
      <c r="BN37" s="44">
        <v>0</v>
      </c>
      <c r="BO37" s="44">
        <v>0</v>
      </c>
      <c r="BP37" s="44">
        <f t="shared" si="4"/>
        <v>51</v>
      </c>
      <c r="BQ37" s="44">
        <v>22</v>
      </c>
      <c r="BR37" s="44">
        <v>0</v>
      </c>
      <c r="BS37" s="44">
        <v>0</v>
      </c>
      <c r="BT37" s="44">
        <v>0</v>
      </c>
      <c r="BU37" s="44"/>
      <c r="BV37" s="44"/>
      <c r="BW37" s="44"/>
      <c r="BX37" s="44"/>
      <c r="BY37" s="44">
        <v>0</v>
      </c>
      <c r="BZ37" s="44">
        <v>0</v>
      </c>
      <c r="CA37" s="44">
        <v>6</v>
      </c>
      <c r="CB37" s="44">
        <v>0</v>
      </c>
      <c r="CC37" s="44">
        <v>0</v>
      </c>
      <c r="CD37" s="44">
        <v>0</v>
      </c>
      <c r="CE37" s="44">
        <v>0</v>
      </c>
      <c r="CF37" s="44">
        <v>0</v>
      </c>
      <c r="CG37" s="44">
        <v>0</v>
      </c>
      <c r="CH37" s="44">
        <v>0</v>
      </c>
      <c r="CI37" s="44">
        <f t="shared" si="5"/>
        <v>2</v>
      </c>
      <c r="CJ37" s="44">
        <v>2</v>
      </c>
      <c r="CK37" s="44">
        <v>2</v>
      </c>
      <c r="CL37" s="44">
        <v>3</v>
      </c>
      <c r="CM37" s="44">
        <v>0</v>
      </c>
      <c r="CN37" s="44">
        <v>0</v>
      </c>
      <c r="CO37" s="44">
        <v>51</v>
      </c>
      <c r="CP37" s="44">
        <v>2</v>
      </c>
      <c r="CQ37" s="44"/>
      <c r="CR37" s="44"/>
      <c r="CS37" s="44"/>
      <c r="CT37" s="44"/>
      <c r="CU37" s="44">
        <v>49</v>
      </c>
      <c r="CV37" s="44"/>
      <c r="CW37" s="44"/>
      <c r="CX37" s="44"/>
      <c r="CY37" s="44">
        <v>0</v>
      </c>
      <c r="CZ37" s="44"/>
      <c r="DA37" s="44"/>
    </row>
    <row r="38" spans="1:105" ht="15.75" customHeight="1" x14ac:dyDescent="0.3">
      <c r="A38" s="44" t="s">
        <v>652</v>
      </c>
      <c r="B38" s="44" t="s">
        <v>781</v>
      </c>
      <c r="C38" s="44" t="s">
        <v>782</v>
      </c>
      <c r="D38" s="44">
        <v>2017</v>
      </c>
      <c r="E38" s="45">
        <v>42906</v>
      </c>
      <c r="F38" s="44" t="s">
        <v>137</v>
      </c>
      <c r="G38" s="44" t="s">
        <v>20</v>
      </c>
      <c r="H38" s="37" t="s">
        <v>45</v>
      </c>
      <c r="I38" s="37" t="s">
        <v>45</v>
      </c>
      <c r="J38" s="37" t="s">
        <v>45</v>
      </c>
      <c r="K38" s="37" t="s">
        <v>45</v>
      </c>
      <c r="L38" s="37" t="s">
        <v>45</v>
      </c>
      <c r="M38" s="44">
        <v>0</v>
      </c>
      <c r="N38" s="44">
        <f t="shared" si="0"/>
        <v>7</v>
      </c>
      <c r="O38" s="44">
        <v>0</v>
      </c>
      <c r="P38" s="44">
        <v>0</v>
      </c>
      <c r="Q38" s="44">
        <v>0</v>
      </c>
      <c r="R38" s="44">
        <v>1</v>
      </c>
      <c r="S38" s="44">
        <v>0</v>
      </c>
      <c r="T38" s="44">
        <v>0</v>
      </c>
      <c r="U38" s="44">
        <v>0</v>
      </c>
      <c r="V38" s="44">
        <v>0</v>
      </c>
      <c r="W38" s="44">
        <v>0</v>
      </c>
      <c r="X38" s="44">
        <f t="shared" ref="X38:Y38" si="41">IF(CS38&gt;CK38, CS38*10, CK38)</f>
        <v>4</v>
      </c>
      <c r="Y38" s="44">
        <f t="shared" si="41"/>
        <v>0</v>
      </c>
      <c r="Z38" s="44">
        <v>44</v>
      </c>
      <c r="AA38" s="44">
        <v>0</v>
      </c>
      <c r="AB38" s="44">
        <v>0</v>
      </c>
      <c r="AC38" s="44">
        <v>0</v>
      </c>
      <c r="AD38" s="44">
        <v>0</v>
      </c>
      <c r="AE38" s="44">
        <v>0</v>
      </c>
      <c r="AF38" s="44">
        <v>0</v>
      </c>
      <c r="AG38" s="44">
        <v>0</v>
      </c>
      <c r="AH38" s="44">
        <v>0</v>
      </c>
      <c r="AI38" s="44">
        <v>0</v>
      </c>
      <c r="AJ38" s="44">
        <v>0</v>
      </c>
      <c r="AK38" s="44">
        <v>0</v>
      </c>
      <c r="AL38" s="44">
        <v>0</v>
      </c>
      <c r="AM38" s="44">
        <v>0</v>
      </c>
      <c r="AN38" s="44">
        <v>0</v>
      </c>
      <c r="AO38" s="75">
        <v>0</v>
      </c>
      <c r="AP38" s="75">
        <v>0</v>
      </c>
      <c r="AQ38" s="44">
        <v>0</v>
      </c>
      <c r="AR38" s="44">
        <v>10</v>
      </c>
      <c r="AS38" s="44">
        <v>0</v>
      </c>
      <c r="AT38" s="44">
        <v>0</v>
      </c>
      <c r="AU38" s="44">
        <v>0</v>
      </c>
      <c r="AV38" s="44">
        <v>0</v>
      </c>
      <c r="AW38" s="44">
        <v>0</v>
      </c>
      <c r="AX38" s="44">
        <f t="shared" si="2"/>
        <v>0</v>
      </c>
      <c r="AY38" s="44">
        <v>0</v>
      </c>
      <c r="AZ38" s="44">
        <v>0</v>
      </c>
      <c r="BA38" s="44">
        <v>0</v>
      </c>
      <c r="BB38" s="44">
        <v>0</v>
      </c>
      <c r="BC38" s="44">
        <v>0</v>
      </c>
      <c r="BD38" s="44"/>
      <c r="BE38" s="44">
        <v>1</v>
      </c>
      <c r="BF38" s="44"/>
      <c r="BG38" s="44">
        <v>0</v>
      </c>
      <c r="BH38" s="44">
        <v>0</v>
      </c>
      <c r="BI38" s="44">
        <v>5</v>
      </c>
      <c r="BJ38" s="44">
        <v>0</v>
      </c>
      <c r="BK38" s="44">
        <v>0</v>
      </c>
      <c r="BL38" s="44">
        <f t="shared" si="3"/>
        <v>120</v>
      </c>
      <c r="BM38" s="44">
        <v>0</v>
      </c>
      <c r="BN38" s="44">
        <v>0</v>
      </c>
      <c r="BO38" s="44">
        <v>0</v>
      </c>
      <c r="BP38" s="44">
        <f t="shared" si="4"/>
        <v>6</v>
      </c>
      <c r="BQ38" s="44">
        <v>2</v>
      </c>
      <c r="BR38" s="44">
        <v>0</v>
      </c>
      <c r="BS38" s="44">
        <v>0</v>
      </c>
      <c r="BT38" s="44">
        <v>0</v>
      </c>
      <c r="BU38" s="44"/>
      <c r="BV38" s="44"/>
      <c r="BW38" s="44"/>
      <c r="BX38" s="44"/>
      <c r="BY38" s="44">
        <v>0</v>
      </c>
      <c r="BZ38" s="44">
        <v>0</v>
      </c>
      <c r="CA38" s="44">
        <v>2</v>
      </c>
      <c r="CB38" s="44">
        <v>0</v>
      </c>
      <c r="CC38" s="44">
        <v>0</v>
      </c>
      <c r="CD38" s="44">
        <v>0</v>
      </c>
      <c r="CE38" s="44">
        <v>0</v>
      </c>
      <c r="CF38" s="44">
        <v>0</v>
      </c>
      <c r="CG38" s="44">
        <v>0</v>
      </c>
      <c r="CH38" s="44">
        <v>0</v>
      </c>
      <c r="CI38" s="44">
        <f t="shared" si="5"/>
        <v>0</v>
      </c>
      <c r="CJ38" s="44">
        <v>7</v>
      </c>
      <c r="CK38" s="44">
        <v>4</v>
      </c>
      <c r="CL38" s="44">
        <v>0</v>
      </c>
      <c r="CM38" s="44">
        <v>0</v>
      </c>
      <c r="CN38" s="44">
        <v>0</v>
      </c>
      <c r="CO38" s="44">
        <v>6</v>
      </c>
      <c r="CP38" s="44">
        <v>0</v>
      </c>
      <c r="CQ38" s="44"/>
      <c r="CR38" s="44"/>
      <c r="CS38" s="44"/>
      <c r="CT38" s="44"/>
      <c r="CU38" s="44">
        <v>12</v>
      </c>
      <c r="CV38" s="44"/>
      <c r="CW38" s="44"/>
      <c r="CX38" s="44"/>
      <c r="CY38" s="44">
        <v>0</v>
      </c>
      <c r="CZ38" s="44"/>
      <c r="DA38" s="44"/>
    </row>
    <row r="39" spans="1:105" ht="15.75" customHeight="1" x14ac:dyDescent="0.3">
      <c r="A39" s="44" t="s">
        <v>652</v>
      </c>
      <c r="B39" s="44" t="s">
        <v>781</v>
      </c>
      <c r="C39" s="44" t="s">
        <v>782</v>
      </c>
      <c r="D39" s="44">
        <v>2017</v>
      </c>
      <c r="E39" s="45">
        <v>42906</v>
      </c>
      <c r="F39" s="44" t="s">
        <v>137</v>
      </c>
      <c r="G39" s="44" t="s">
        <v>25</v>
      </c>
      <c r="H39" s="37" t="s">
        <v>35</v>
      </c>
      <c r="I39" s="37" t="s">
        <v>31</v>
      </c>
      <c r="J39" s="37" t="s">
        <v>31</v>
      </c>
      <c r="K39" s="37" t="s">
        <v>31</v>
      </c>
      <c r="L39" s="37" t="s">
        <v>31</v>
      </c>
      <c r="M39" s="44">
        <v>0</v>
      </c>
      <c r="N39" s="44">
        <f t="shared" si="0"/>
        <v>2</v>
      </c>
      <c r="O39" s="44">
        <v>0</v>
      </c>
      <c r="P39" s="44">
        <v>0</v>
      </c>
      <c r="Q39" s="44">
        <v>0</v>
      </c>
      <c r="R39" s="44">
        <v>5</v>
      </c>
      <c r="S39" s="44">
        <v>0</v>
      </c>
      <c r="T39" s="44">
        <v>0</v>
      </c>
      <c r="U39" s="44">
        <v>0</v>
      </c>
      <c r="V39" s="44">
        <v>0</v>
      </c>
      <c r="W39" s="44">
        <v>0</v>
      </c>
      <c r="X39" s="44">
        <f t="shared" ref="X39:Y39" si="42">IF(CS39&gt;CK39, CS39*10, CK39)</f>
        <v>6</v>
      </c>
      <c r="Y39" s="44">
        <f t="shared" si="42"/>
        <v>0</v>
      </c>
      <c r="Z39" s="44">
        <v>43</v>
      </c>
      <c r="AA39" s="44">
        <v>0</v>
      </c>
      <c r="AB39" s="44">
        <v>0</v>
      </c>
      <c r="AC39" s="44">
        <v>0</v>
      </c>
      <c r="AD39" s="44">
        <v>0</v>
      </c>
      <c r="AE39" s="44">
        <v>0</v>
      </c>
      <c r="AF39" s="44">
        <v>0</v>
      </c>
      <c r="AG39" s="44">
        <v>0</v>
      </c>
      <c r="AH39" s="44">
        <v>0</v>
      </c>
      <c r="AI39" s="44">
        <v>0</v>
      </c>
      <c r="AJ39" s="44">
        <v>0</v>
      </c>
      <c r="AK39" s="44">
        <v>0</v>
      </c>
      <c r="AL39" s="44">
        <v>0</v>
      </c>
      <c r="AM39" s="44">
        <v>0</v>
      </c>
      <c r="AN39" s="44">
        <v>0</v>
      </c>
      <c r="AO39" s="75">
        <v>0</v>
      </c>
      <c r="AP39" s="75">
        <v>0</v>
      </c>
      <c r="AQ39" s="44">
        <v>0</v>
      </c>
      <c r="AR39" s="44">
        <v>8</v>
      </c>
      <c r="AS39" s="44">
        <v>0</v>
      </c>
      <c r="AT39" s="44">
        <v>4</v>
      </c>
      <c r="AU39" s="44">
        <v>0</v>
      </c>
      <c r="AV39" s="44">
        <v>1</v>
      </c>
      <c r="AW39" s="44">
        <v>0</v>
      </c>
      <c r="AX39" s="44">
        <f t="shared" si="2"/>
        <v>0</v>
      </c>
      <c r="AY39" s="44">
        <v>0</v>
      </c>
      <c r="AZ39" s="44">
        <v>0</v>
      </c>
      <c r="BA39" s="44">
        <v>0</v>
      </c>
      <c r="BB39" s="44">
        <v>0</v>
      </c>
      <c r="BC39" s="44">
        <v>0</v>
      </c>
      <c r="BD39" s="44"/>
      <c r="BE39" s="44">
        <v>0</v>
      </c>
      <c r="BF39" s="44"/>
      <c r="BG39" s="44">
        <v>0</v>
      </c>
      <c r="BH39" s="44">
        <v>0</v>
      </c>
      <c r="BI39" s="44">
        <v>1</v>
      </c>
      <c r="BJ39" s="44">
        <v>0</v>
      </c>
      <c r="BK39" s="44">
        <v>0</v>
      </c>
      <c r="BL39" s="44">
        <f t="shared" si="3"/>
        <v>240</v>
      </c>
      <c r="BM39" s="44">
        <v>0</v>
      </c>
      <c r="BN39" s="44">
        <v>0</v>
      </c>
      <c r="BO39" s="44">
        <v>0</v>
      </c>
      <c r="BP39" s="44">
        <f t="shared" si="4"/>
        <v>3</v>
      </c>
      <c r="BQ39" s="44">
        <v>36</v>
      </c>
      <c r="BR39" s="44">
        <v>0</v>
      </c>
      <c r="BS39" s="44">
        <v>0</v>
      </c>
      <c r="BT39" s="44">
        <v>0</v>
      </c>
      <c r="BU39" s="44"/>
      <c r="BV39" s="44"/>
      <c r="BW39" s="44"/>
      <c r="BX39" s="44"/>
      <c r="BY39" s="44">
        <v>0</v>
      </c>
      <c r="BZ39" s="44">
        <v>0</v>
      </c>
      <c r="CA39" s="44">
        <v>3</v>
      </c>
      <c r="CB39" s="44">
        <v>0</v>
      </c>
      <c r="CC39" s="44">
        <v>0</v>
      </c>
      <c r="CD39" s="44">
        <v>0</v>
      </c>
      <c r="CE39" s="44">
        <v>0</v>
      </c>
      <c r="CF39" s="44">
        <v>0</v>
      </c>
      <c r="CG39" s="44">
        <v>7</v>
      </c>
      <c r="CH39" s="44">
        <v>0</v>
      </c>
      <c r="CI39" s="44">
        <f t="shared" si="5"/>
        <v>0</v>
      </c>
      <c r="CJ39" s="44">
        <v>2</v>
      </c>
      <c r="CK39" s="44">
        <v>6</v>
      </c>
      <c r="CL39" s="44">
        <v>0</v>
      </c>
      <c r="CM39" s="44">
        <v>0</v>
      </c>
      <c r="CN39" s="44">
        <v>0</v>
      </c>
      <c r="CO39" s="44">
        <v>3</v>
      </c>
      <c r="CP39" s="44">
        <v>0</v>
      </c>
      <c r="CQ39" s="44"/>
      <c r="CR39" s="44"/>
      <c r="CS39" s="44"/>
      <c r="CT39" s="44"/>
      <c r="CU39" s="44">
        <v>24</v>
      </c>
      <c r="CV39" s="44"/>
      <c r="CW39" s="44"/>
      <c r="CX39" s="44"/>
      <c r="CY39" s="44">
        <v>0</v>
      </c>
      <c r="CZ39" s="44"/>
      <c r="DA39" s="44"/>
    </row>
    <row r="40" spans="1:105" ht="15.75" customHeight="1" x14ac:dyDescent="0.3">
      <c r="A40" s="44" t="s">
        <v>652</v>
      </c>
      <c r="B40" s="44" t="s">
        <v>781</v>
      </c>
      <c r="C40" s="44" t="s">
        <v>782</v>
      </c>
      <c r="D40" s="44">
        <v>2017</v>
      </c>
      <c r="E40" s="45">
        <v>42906</v>
      </c>
      <c r="F40" s="44" t="s">
        <v>137</v>
      </c>
      <c r="G40" s="44" t="s">
        <v>30</v>
      </c>
      <c r="H40" s="37" t="s">
        <v>31</v>
      </c>
      <c r="I40" s="37" t="s">
        <v>31</v>
      </c>
      <c r="J40" s="37" t="s">
        <v>31</v>
      </c>
      <c r="K40" s="37" t="s">
        <v>31</v>
      </c>
      <c r="L40" s="37" t="s">
        <v>31</v>
      </c>
      <c r="M40" s="44">
        <v>0</v>
      </c>
      <c r="N40" s="44">
        <f t="shared" si="0"/>
        <v>36</v>
      </c>
      <c r="O40" s="44">
        <v>0</v>
      </c>
      <c r="P40" s="44">
        <v>0</v>
      </c>
      <c r="Q40" s="44">
        <v>0</v>
      </c>
      <c r="R40" s="44">
        <v>2</v>
      </c>
      <c r="S40" s="44">
        <v>0</v>
      </c>
      <c r="T40" s="44">
        <v>0</v>
      </c>
      <c r="U40" s="44">
        <v>0</v>
      </c>
      <c r="V40" s="44">
        <v>0</v>
      </c>
      <c r="W40" s="44">
        <v>0</v>
      </c>
      <c r="X40" s="44">
        <f t="shared" ref="X40:Y40" si="43">IF(CS40&gt;CK40, CS40*10, CK40)</f>
        <v>42</v>
      </c>
      <c r="Y40" s="44">
        <f t="shared" si="43"/>
        <v>83</v>
      </c>
      <c r="Z40" s="44">
        <v>52</v>
      </c>
      <c r="AA40" s="44">
        <v>0</v>
      </c>
      <c r="AB40" s="44">
        <v>0</v>
      </c>
      <c r="AC40" s="44">
        <v>0</v>
      </c>
      <c r="AD40" s="44">
        <v>0</v>
      </c>
      <c r="AE40" s="44">
        <v>0</v>
      </c>
      <c r="AF40" s="44">
        <v>0</v>
      </c>
      <c r="AG40" s="44">
        <v>0</v>
      </c>
      <c r="AH40" s="44">
        <v>0</v>
      </c>
      <c r="AI40" s="44">
        <v>0</v>
      </c>
      <c r="AJ40" s="44">
        <v>0</v>
      </c>
      <c r="AK40" s="44">
        <v>0</v>
      </c>
      <c r="AL40" s="44">
        <v>0</v>
      </c>
      <c r="AM40" s="44">
        <v>0</v>
      </c>
      <c r="AN40" s="44">
        <v>1</v>
      </c>
      <c r="AO40" s="75">
        <v>0</v>
      </c>
      <c r="AP40" s="75">
        <v>0</v>
      </c>
      <c r="AQ40" s="44">
        <v>0</v>
      </c>
      <c r="AR40" s="44">
        <v>0</v>
      </c>
      <c r="AS40" s="44">
        <v>0</v>
      </c>
      <c r="AT40" s="44">
        <v>0</v>
      </c>
      <c r="AU40" s="44">
        <v>0</v>
      </c>
      <c r="AV40" s="44">
        <v>2</v>
      </c>
      <c r="AW40" s="44">
        <v>0</v>
      </c>
      <c r="AX40" s="44">
        <f t="shared" si="2"/>
        <v>0</v>
      </c>
      <c r="AY40" s="44">
        <v>0</v>
      </c>
      <c r="AZ40" s="44">
        <v>0</v>
      </c>
      <c r="BA40" s="44">
        <v>0</v>
      </c>
      <c r="BB40" s="44">
        <v>0</v>
      </c>
      <c r="BC40" s="44">
        <v>0</v>
      </c>
      <c r="BD40" s="44"/>
      <c r="BE40" s="44">
        <v>0</v>
      </c>
      <c r="BF40" s="44"/>
      <c r="BG40" s="44">
        <v>0</v>
      </c>
      <c r="BH40" s="44">
        <v>0</v>
      </c>
      <c r="BI40" s="44">
        <v>23</v>
      </c>
      <c r="BJ40" s="44">
        <v>0</v>
      </c>
      <c r="BK40" s="44">
        <v>0</v>
      </c>
      <c r="BL40" s="44">
        <f t="shared" si="3"/>
        <v>180</v>
      </c>
      <c r="BM40" s="44">
        <v>0</v>
      </c>
      <c r="BN40" s="44">
        <v>0</v>
      </c>
      <c r="BO40" s="44">
        <v>0</v>
      </c>
      <c r="BP40" s="44">
        <f t="shared" si="4"/>
        <v>16</v>
      </c>
      <c r="BQ40" s="44">
        <v>6</v>
      </c>
      <c r="BR40" s="44">
        <v>0</v>
      </c>
      <c r="BS40" s="44">
        <v>0</v>
      </c>
      <c r="BT40" s="44">
        <v>0</v>
      </c>
      <c r="BU40" s="44"/>
      <c r="BV40" s="44"/>
      <c r="BW40" s="44"/>
      <c r="BX40" s="44"/>
      <c r="BY40" s="44">
        <v>0</v>
      </c>
      <c r="BZ40" s="44">
        <v>0</v>
      </c>
      <c r="CA40" s="44">
        <v>0</v>
      </c>
      <c r="CB40" s="44">
        <v>0</v>
      </c>
      <c r="CC40" s="44">
        <v>0</v>
      </c>
      <c r="CD40" s="44">
        <v>0</v>
      </c>
      <c r="CE40" s="44">
        <v>0</v>
      </c>
      <c r="CF40" s="44">
        <v>0</v>
      </c>
      <c r="CG40" s="44">
        <v>0</v>
      </c>
      <c r="CH40" s="44">
        <v>0</v>
      </c>
      <c r="CI40" s="44">
        <f t="shared" si="5"/>
        <v>2</v>
      </c>
      <c r="CJ40" s="44">
        <v>36</v>
      </c>
      <c r="CK40" s="44">
        <v>42</v>
      </c>
      <c r="CL40" s="44">
        <v>83</v>
      </c>
      <c r="CM40" s="44">
        <v>0</v>
      </c>
      <c r="CN40" s="44">
        <v>0</v>
      </c>
      <c r="CO40" s="44">
        <v>16</v>
      </c>
      <c r="CP40" s="44">
        <v>2</v>
      </c>
      <c r="CQ40" s="44"/>
      <c r="CR40" s="44"/>
      <c r="CS40" s="44"/>
      <c r="CT40" s="44"/>
      <c r="CU40" s="44">
        <v>18</v>
      </c>
      <c r="CV40" s="44"/>
      <c r="CW40" s="44"/>
      <c r="CX40" s="44"/>
      <c r="CY40" s="44">
        <v>0</v>
      </c>
      <c r="CZ40" s="44"/>
      <c r="DA40" s="44"/>
    </row>
    <row r="41" spans="1:105" ht="15.75" customHeight="1" x14ac:dyDescent="0.3">
      <c r="A41" s="44" t="s">
        <v>652</v>
      </c>
      <c r="B41" s="44" t="s">
        <v>781</v>
      </c>
      <c r="C41" s="44" t="s">
        <v>783</v>
      </c>
      <c r="D41" s="44">
        <v>2017</v>
      </c>
      <c r="E41" s="45">
        <v>42906</v>
      </c>
      <c r="F41" s="44" t="s">
        <v>137</v>
      </c>
      <c r="G41" s="44" t="s">
        <v>34</v>
      </c>
      <c r="H41" s="37" t="s">
        <v>26</v>
      </c>
      <c r="I41" s="37" t="s">
        <v>26</v>
      </c>
      <c r="J41" s="37" t="s">
        <v>27</v>
      </c>
      <c r="K41" s="37" t="s">
        <v>26</v>
      </c>
      <c r="L41" s="37" t="s">
        <v>27</v>
      </c>
      <c r="M41" s="44">
        <v>0</v>
      </c>
      <c r="N41" s="44">
        <f t="shared" si="0"/>
        <v>46</v>
      </c>
      <c r="O41" s="44">
        <v>1</v>
      </c>
      <c r="P41" s="44">
        <v>0</v>
      </c>
      <c r="Q41" s="44">
        <v>0</v>
      </c>
      <c r="R41" s="44">
        <v>7</v>
      </c>
      <c r="S41" s="44">
        <v>0</v>
      </c>
      <c r="T41" s="44">
        <v>0</v>
      </c>
      <c r="U41" s="44">
        <v>0</v>
      </c>
      <c r="V41" s="44">
        <v>0</v>
      </c>
      <c r="W41" s="44">
        <v>0</v>
      </c>
      <c r="X41" s="44">
        <f t="shared" ref="X41:Y41" si="44">IF(CS41&gt;CK41, CS41*10, CK41)</f>
        <v>2</v>
      </c>
      <c r="Y41" s="44">
        <f t="shared" si="44"/>
        <v>11</v>
      </c>
      <c r="Z41" s="44">
        <v>68</v>
      </c>
      <c r="AA41" s="44">
        <v>0</v>
      </c>
      <c r="AB41" s="44">
        <v>0</v>
      </c>
      <c r="AC41" s="44">
        <v>0</v>
      </c>
      <c r="AD41" s="44">
        <v>0</v>
      </c>
      <c r="AE41" s="44">
        <v>0</v>
      </c>
      <c r="AF41" s="44">
        <v>0</v>
      </c>
      <c r="AG41" s="44">
        <v>0</v>
      </c>
      <c r="AH41" s="44">
        <v>0</v>
      </c>
      <c r="AI41" s="44">
        <v>0</v>
      </c>
      <c r="AJ41" s="44">
        <v>0</v>
      </c>
      <c r="AK41" s="44">
        <v>0</v>
      </c>
      <c r="AL41" s="44">
        <v>0</v>
      </c>
      <c r="AM41" s="44">
        <v>0</v>
      </c>
      <c r="AN41" s="44">
        <v>0</v>
      </c>
      <c r="AO41" s="75">
        <v>0</v>
      </c>
      <c r="AP41" s="75">
        <v>0</v>
      </c>
      <c r="AQ41" s="44">
        <v>0</v>
      </c>
      <c r="AR41" s="44">
        <v>2</v>
      </c>
      <c r="AS41" s="44">
        <v>0</v>
      </c>
      <c r="AT41" s="44">
        <v>0</v>
      </c>
      <c r="AU41" s="44">
        <v>0</v>
      </c>
      <c r="AV41" s="44">
        <v>6</v>
      </c>
      <c r="AW41" s="44">
        <v>0</v>
      </c>
      <c r="AX41" s="44">
        <f t="shared" si="2"/>
        <v>0</v>
      </c>
      <c r="AY41" s="44">
        <v>0</v>
      </c>
      <c r="AZ41" s="44">
        <v>0</v>
      </c>
      <c r="BA41" s="44">
        <v>0</v>
      </c>
      <c r="BB41" s="44">
        <v>0</v>
      </c>
      <c r="BC41" s="44">
        <v>0</v>
      </c>
      <c r="BD41" s="44"/>
      <c r="BE41" s="44">
        <v>0</v>
      </c>
      <c r="BF41" s="44"/>
      <c r="BG41" s="44">
        <v>0</v>
      </c>
      <c r="BH41" s="44">
        <v>0</v>
      </c>
      <c r="BI41" s="44">
        <v>19</v>
      </c>
      <c r="BJ41" s="44">
        <v>0</v>
      </c>
      <c r="BK41" s="44">
        <v>0</v>
      </c>
      <c r="BL41" s="44">
        <f t="shared" si="3"/>
        <v>180</v>
      </c>
      <c r="BM41" s="44">
        <v>0</v>
      </c>
      <c r="BN41" s="44">
        <v>0</v>
      </c>
      <c r="BO41" s="44">
        <v>0</v>
      </c>
      <c r="BP41" s="44">
        <f t="shared" si="4"/>
        <v>14</v>
      </c>
      <c r="BQ41" s="44">
        <v>13</v>
      </c>
      <c r="BR41" s="44">
        <v>0</v>
      </c>
      <c r="BS41" s="44">
        <v>0</v>
      </c>
      <c r="BT41" s="44">
        <v>0</v>
      </c>
      <c r="BU41" s="44"/>
      <c r="BV41" s="44"/>
      <c r="BW41" s="44"/>
      <c r="BX41" s="44"/>
      <c r="BY41" s="44">
        <v>0</v>
      </c>
      <c r="BZ41" s="44">
        <v>0</v>
      </c>
      <c r="CA41" s="44">
        <v>0</v>
      </c>
      <c r="CB41" s="44">
        <v>0</v>
      </c>
      <c r="CC41" s="44">
        <v>0</v>
      </c>
      <c r="CD41" s="44">
        <v>1</v>
      </c>
      <c r="CE41" s="44">
        <v>0</v>
      </c>
      <c r="CF41" s="44">
        <v>0</v>
      </c>
      <c r="CG41" s="44">
        <v>12</v>
      </c>
      <c r="CH41" s="44">
        <v>0</v>
      </c>
      <c r="CI41" s="44">
        <f t="shared" si="5"/>
        <v>0</v>
      </c>
      <c r="CJ41" s="44">
        <v>46</v>
      </c>
      <c r="CK41" s="44">
        <v>2</v>
      </c>
      <c r="CL41" s="44">
        <v>11</v>
      </c>
      <c r="CM41" s="44">
        <v>0</v>
      </c>
      <c r="CN41" s="44">
        <v>0</v>
      </c>
      <c r="CO41" s="44">
        <v>14</v>
      </c>
      <c r="CP41" s="44">
        <v>0</v>
      </c>
      <c r="CQ41" s="44"/>
      <c r="CR41" s="44"/>
      <c r="CS41" s="44"/>
      <c r="CT41" s="44"/>
      <c r="CU41" s="44">
        <v>18</v>
      </c>
      <c r="CV41" s="44"/>
      <c r="CW41" s="44"/>
      <c r="CX41" s="44"/>
      <c r="CY41" s="44">
        <v>0</v>
      </c>
      <c r="CZ41" s="44"/>
      <c r="DA41" s="44"/>
    </row>
    <row r="42" spans="1:105" ht="15.75" customHeight="1" x14ac:dyDescent="0.3">
      <c r="A42" s="44" t="s">
        <v>652</v>
      </c>
      <c r="B42" s="44" t="s">
        <v>781</v>
      </c>
      <c r="C42" s="44" t="s">
        <v>783</v>
      </c>
      <c r="D42" s="44">
        <v>2017</v>
      </c>
      <c r="E42" s="45">
        <v>42906</v>
      </c>
      <c r="F42" s="44" t="s">
        <v>137</v>
      </c>
      <c r="G42" s="44" t="s">
        <v>38</v>
      </c>
      <c r="H42" s="37" t="s">
        <v>21</v>
      </c>
      <c r="I42" s="37" t="s">
        <v>21</v>
      </c>
      <c r="J42" s="37" t="s">
        <v>22</v>
      </c>
      <c r="K42" s="37" t="s">
        <v>21</v>
      </c>
      <c r="L42" s="37" t="s">
        <v>22</v>
      </c>
      <c r="M42" s="44">
        <v>0</v>
      </c>
      <c r="N42" s="44">
        <f t="shared" si="0"/>
        <v>54</v>
      </c>
      <c r="O42" s="44">
        <v>0</v>
      </c>
      <c r="P42" s="44">
        <v>0</v>
      </c>
      <c r="Q42" s="44">
        <v>0</v>
      </c>
      <c r="R42" s="44">
        <v>3</v>
      </c>
      <c r="S42" s="44">
        <v>0</v>
      </c>
      <c r="T42" s="44">
        <v>0</v>
      </c>
      <c r="U42" s="44">
        <v>0</v>
      </c>
      <c r="V42" s="44">
        <v>0</v>
      </c>
      <c r="W42" s="44">
        <v>0</v>
      </c>
      <c r="X42" s="44">
        <f t="shared" ref="X42:Y42" si="45">IF(CS42&gt;CK42, CS42*10, CK42)</f>
        <v>35</v>
      </c>
      <c r="Y42" s="44">
        <f t="shared" si="45"/>
        <v>0</v>
      </c>
      <c r="Z42" s="44">
        <v>222</v>
      </c>
      <c r="AA42" s="44">
        <v>0</v>
      </c>
      <c r="AB42" s="44">
        <v>0</v>
      </c>
      <c r="AC42" s="44">
        <v>0</v>
      </c>
      <c r="AD42" s="44">
        <v>0</v>
      </c>
      <c r="AE42" s="44">
        <v>0</v>
      </c>
      <c r="AF42" s="44">
        <v>0</v>
      </c>
      <c r="AG42" s="44">
        <v>0</v>
      </c>
      <c r="AH42" s="44">
        <v>0</v>
      </c>
      <c r="AI42" s="44">
        <v>0</v>
      </c>
      <c r="AJ42" s="44">
        <v>0</v>
      </c>
      <c r="AK42" s="44">
        <v>0</v>
      </c>
      <c r="AL42" s="44">
        <v>0</v>
      </c>
      <c r="AM42" s="44">
        <v>0</v>
      </c>
      <c r="AN42" s="44">
        <v>0</v>
      </c>
      <c r="AO42" s="75">
        <v>0</v>
      </c>
      <c r="AP42" s="75">
        <v>0</v>
      </c>
      <c r="AQ42" s="44">
        <v>0</v>
      </c>
      <c r="AR42" s="44">
        <v>0</v>
      </c>
      <c r="AS42" s="44">
        <v>0</v>
      </c>
      <c r="AT42" s="44">
        <v>0</v>
      </c>
      <c r="AU42" s="44">
        <v>0</v>
      </c>
      <c r="AV42" s="44">
        <v>0</v>
      </c>
      <c r="AW42" s="44">
        <v>0</v>
      </c>
      <c r="AX42" s="44">
        <f t="shared" si="2"/>
        <v>1</v>
      </c>
      <c r="AY42" s="44">
        <v>0</v>
      </c>
      <c r="AZ42" s="44">
        <v>0</v>
      </c>
      <c r="BA42" s="44">
        <v>0</v>
      </c>
      <c r="BB42" s="44">
        <v>0</v>
      </c>
      <c r="BC42" s="44">
        <v>0</v>
      </c>
      <c r="BD42" s="44"/>
      <c r="BE42" s="44">
        <v>0</v>
      </c>
      <c r="BF42" s="44"/>
      <c r="BG42" s="44">
        <v>0</v>
      </c>
      <c r="BH42" s="44">
        <v>0</v>
      </c>
      <c r="BI42" s="44">
        <v>9</v>
      </c>
      <c r="BJ42" s="44">
        <v>0</v>
      </c>
      <c r="BK42" s="44">
        <v>0</v>
      </c>
      <c r="BL42" s="44">
        <f t="shared" si="3"/>
        <v>200</v>
      </c>
      <c r="BM42" s="44">
        <v>0</v>
      </c>
      <c r="BN42" s="44">
        <v>0</v>
      </c>
      <c r="BO42" s="44">
        <v>0</v>
      </c>
      <c r="BP42" s="44">
        <f t="shared" si="4"/>
        <v>33</v>
      </c>
      <c r="BQ42" s="44">
        <v>27</v>
      </c>
      <c r="BR42" s="44">
        <v>0</v>
      </c>
      <c r="BS42" s="44">
        <v>0</v>
      </c>
      <c r="BT42" s="44">
        <v>0</v>
      </c>
      <c r="BU42" s="44"/>
      <c r="BV42" s="44"/>
      <c r="BW42" s="44"/>
      <c r="BX42" s="44"/>
      <c r="BY42" s="44">
        <v>0</v>
      </c>
      <c r="BZ42" s="44">
        <v>0</v>
      </c>
      <c r="CA42" s="44">
        <v>1</v>
      </c>
      <c r="CB42" s="44">
        <v>0</v>
      </c>
      <c r="CC42" s="44">
        <v>0</v>
      </c>
      <c r="CD42" s="44">
        <v>0</v>
      </c>
      <c r="CE42" s="44">
        <v>0</v>
      </c>
      <c r="CF42" s="44">
        <v>0</v>
      </c>
      <c r="CG42" s="44">
        <v>9</v>
      </c>
      <c r="CH42" s="44">
        <v>0</v>
      </c>
      <c r="CI42" s="44">
        <f t="shared" si="5"/>
        <v>3</v>
      </c>
      <c r="CJ42" s="44">
        <v>54</v>
      </c>
      <c r="CK42" s="44">
        <v>35</v>
      </c>
      <c r="CL42" s="44">
        <v>0</v>
      </c>
      <c r="CM42" s="44">
        <v>1</v>
      </c>
      <c r="CN42" s="44">
        <v>0</v>
      </c>
      <c r="CO42" s="44">
        <v>33</v>
      </c>
      <c r="CP42" s="44">
        <v>3</v>
      </c>
      <c r="CQ42" s="44"/>
      <c r="CR42" s="44"/>
      <c r="CS42" s="44"/>
      <c r="CT42" s="44"/>
      <c r="CU42" s="44">
        <v>20</v>
      </c>
      <c r="CV42" s="44"/>
      <c r="CW42" s="44"/>
      <c r="CX42" s="44"/>
      <c r="CY42" s="44">
        <v>0</v>
      </c>
      <c r="CZ42" s="44"/>
      <c r="DA42" s="44"/>
    </row>
    <row r="43" spans="1:105" ht="15.75" customHeight="1" x14ac:dyDescent="0.3">
      <c r="A43" s="44" t="s">
        <v>652</v>
      </c>
      <c r="B43" s="44" t="s">
        <v>781</v>
      </c>
      <c r="C43" s="44" t="s">
        <v>783</v>
      </c>
      <c r="D43" s="44">
        <v>2017</v>
      </c>
      <c r="E43" s="45">
        <v>42906</v>
      </c>
      <c r="F43" s="44" t="s">
        <v>137</v>
      </c>
      <c r="G43" s="44" t="s">
        <v>148</v>
      </c>
      <c r="H43" s="37" t="s">
        <v>31</v>
      </c>
      <c r="I43" s="37" t="s">
        <v>31</v>
      </c>
      <c r="J43" s="37" t="s">
        <v>31</v>
      </c>
      <c r="K43" s="37" t="s">
        <v>31</v>
      </c>
      <c r="L43" s="37" t="s">
        <v>31</v>
      </c>
      <c r="M43" s="44">
        <v>0</v>
      </c>
      <c r="N43" s="44">
        <f t="shared" si="0"/>
        <v>41</v>
      </c>
      <c r="O43" s="44">
        <v>0</v>
      </c>
      <c r="P43" s="44">
        <v>0</v>
      </c>
      <c r="Q43" s="44">
        <v>0</v>
      </c>
      <c r="R43" s="44">
        <v>2</v>
      </c>
      <c r="S43" s="44">
        <v>0</v>
      </c>
      <c r="T43" s="44">
        <v>0</v>
      </c>
      <c r="U43" s="44">
        <v>0</v>
      </c>
      <c r="V43" s="44">
        <v>0</v>
      </c>
      <c r="W43" s="44">
        <v>0</v>
      </c>
      <c r="X43" s="44">
        <f t="shared" ref="X43:Y43" si="46">IF(CS43&gt;CK43, CS43*10, CK43)</f>
        <v>13</v>
      </c>
      <c r="Y43" s="44">
        <f t="shared" si="46"/>
        <v>1</v>
      </c>
      <c r="Z43" s="44">
        <v>36</v>
      </c>
      <c r="AA43" s="44">
        <v>0</v>
      </c>
      <c r="AB43" s="44">
        <v>0</v>
      </c>
      <c r="AC43" s="44">
        <v>0</v>
      </c>
      <c r="AD43" s="44">
        <v>0</v>
      </c>
      <c r="AE43" s="44">
        <v>0</v>
      </c>
      <c r="AF43" s="44">
        <v>0</v>
      </c>
      <c r="AG43" s="44">
        <v>0</v>
      </c>
      <c r="AH43" s="44">
        <v>0</v>
      </c>
      <c r="AI43" s="44">
        <v>0</v>
      </c>
      <c r="AJ43" s="44">
        <v>0</v>
      </c>
      <c r="AK43" s="44">
        <v>0</v>
      </c>
      <c r="AL43" s="44">
        <v>0</v>
      </c>
      <c r="AM43" s="44">
        <v>0</v>
      </c>
      <c r="AN43" s="44">
        <v>0</v>
      </c>
      <c r="AO43" s="75">
        <v>0</v>
      </c>
      <c r="AP43" s="75">
        <v>0</v>
      </c>
      <c r="AQ43" s="44">
        <v>0</v>
      </c>
      <c r="AR43" s="44">
        <v>8</v>
      </c>
      <c r="AS43" s="44">
        <v>0</v>
      </c>
      <c r="AT43" s="44">
        <v>3</v>
      </c>
      <c r="AU43" s="44">
        <v>0</v>
      </c>
      <c r="AV43" s="44">
        <v>0</v>
      </c>
      <c r="AW43" s="44">
        <v>0</v>
      </c>
      <c r="AX43" s="44">
        <f t="shared" si="2"/>
        <v>0</v>
      </c>
      <c r="AY43" s="44">
        <v>0</v>
      </c>
      <c r="AZ43" s="44">
        <v>0</v>
      </c>
      <c r="BA43" s="44">
        <v>0</v>
      </c>
      <c r="BB43" s="44">
        <v>0</v>
      </c>
      <c r="BC43" s="44">
        <v>0</v>
      </c>
      <c r="BD43" s="44"/>
      <c r="BE43" s="44">
        <v>3</v>
      </c>
      <c r="BF43" s="44"/>
      <c r="BG43" s="44">
        <v>0</v>
      </c>
      <c r="BH43" s="44">
        <v>0</v>
      </c>
      <c r="BI43" s="44">
        <v>0</v>
      </c>
      <c r="BJ43" s="44">
        <v>0</v>
      </c>
      <c r="BK43" s="44">
        <v>0</v>
      </c>
      <c r="BL43" s="44">
        <f t="shared" si="3"/>
        <v>180</v>
      </c>
      <c r="BM43" s="44">
        <v>0</v>
      </c>
      <c r="BN43" s="44">
        <v>7</v>
      </c>
      <c r="BO43" s="44">
        <v>0</v>
      </c>
      <c r="BP43" s="44">
        <f t="shared" si="4"/>
        <v>30</v>
      </c>
      <c r="BQ43" s="44">
        <v>10</v>
      </c>
      <c r="BR43" s="44">
        <v>0</v>
      </c>
      <c r="BS43" s="44">
        <v>0</v>
      </c>
      <c r="BT43" s="44">
        <v>0</v>
      </c>
      <c r="BU43" s="44"/>
      <c r="BV43" s="44"/>
      <c r="BW43" s="44"/>
      <c r="BX43" s="44"/>
      <c r="BY43" s="44">
        <v>0</v>
      </c>
      <c r="BZ43" s="44">
        <v>0</v>
      </c>
      <c r="CA43" s="44">
        <v>2</v>
      </c>
      <c r="CB43" s="44">
        <v>0</v>
      </c>
      <c r="CC43" s="44">
        <v>0</v>
      </c>
      <c r="CD43" s="44">
        <v>0</v>
      </c>
      <c r="CE43" s="44">
        <v>0</v>
      </c>
      <c r="CF43" s="44">
        <v>0</v>
      </c>
      <c r="CG43" s="44">
        <v>0</v>
      </c>
      <c r="CH43" s="44">
        <v>0</v>
      </c>
      <c r="CI43" s="44">
        <f t="shared" si="5"/>
        <v>10</v>
      </c>
      <c r="CJ43" s="44">
        <v>41</v>
      </c>
      <c r="CK43" s="44">
        <v>13</v>
      </c>
      <c r="CL43" s="44">
        <v>1</v>
      </c>
      <c r="CM43" s="44">
        <v>0</v>
      </c>
      <c r="CN43" s="44">
        <v>0</v>
      </c>
      <c r="CO43" s="44">
        <v>30</v>
      </c>
      <c r="CP43" s="44">
        <v>10</v>
      </c>
      <c r="CQ43" s="44"/>
      <c r="CR43" s="44"/>
      <c r="CS43" s="44"/>
      <c r="CT43" s="44"/>
      <c r="CU43" s="44">
        <v>18</v>
      </c>
      <c r="CV43" s="44"/>
      <c r="CW43" s="44"/>
      <c r="CX43" s="44"/>
      <c r="CY43" s="44">
        <v>0</v>
      </c>
      <c r="CZ43" s="44"/>
      <c r="DA43" s="44"/>
    </row>
    <row r="44" spans="1:105" ht="15.75" customHeight="1" x14ac:dyDescent="0.3">
      <c r="A44" s="44" t="s">
        <v>652</v>
      </c>
      <c r="B44" s="44" t="s">
        <v>785</v>
      </c>
      <c r="C44" s="44" t="s">
        <v>17</v>
      </c>
      <c r="D44" s="44">
        <v>2017</v>
      </c>
      <c r="E44" s="45">
        <v>42906</v>
      </c>
      <c r="F44" s="44" t="s">
        <v>137</v>
      </c>
      <c r="G44" s="44" t="s">
        <v>41</v>
      </c>
      <c r="H44" s="37" t="s">
        <v>26</v>
      </c>
      <c r="I44" s="37" t="s">
        <v>26</v>
      </c>
      <c r="J44" s="37" t="s">
        <v>27</v>
      </c>
      <c r="K44" s="37" t="s">
        <v>26</v>
      </c>
      <c r="L44" s="37" t="s">
        <v>27</v>
      </c>
      <c r="M44" s="44">
        <v>0</v>
      </c>
      <c r="N44" s="44">
        <f t="shared" si="0"/>
        <v>215</v>
      </c>
      <c r="O44" s="44">
        <v>0</v>
      </c>
      <c r="P44" s="44">
        <v>0</v>
      </c>
      <c r="Q44" s="44">
        <v>0</v>
      </c>
      <c r="R44" s="44">
        <v>3</v>
      </c>
      <c r="S44" s="44">
        <v>0</v>
      </c>
      <c r="T44" s="44">
        <v>0</v>
      </c>
      <c r="U44" s="44">
        <v>0</v>
      </c>
      <c r="V44" s="44">
        <v>0</v>
      </c>
      <c r="W44" s="44">
        <v>0</v>
      </c>
      <c r="X44" s="44">
        <f t="shared" ref="X44:Y44" si="47">IF(CS44&gt;CK44, CS44*10, CK44)</f>
        <v>78</v>
      </c>
      <c r="Y44" s="44">
        <f t="shared" si="47"/>
        <v>66</v>
      </c>
      <c r="Z44" s="44">
        <v>13</v>
      </c>
      <c r="AA44" s="44">
        <v>0</v>
      </c>
      <c r="AB44" s="44">
        <v>1</v>
      </c>
      <c r="AC44" s="44">
        <v>0</v>
      </c>
      <c r="AD44" s="44">
        <v>1</v>
      </c>
      <c r="AE44" s="44">
        <v>0</v>
      </c>
      <c r="AF44" s="44">
        <v>0</v>
      </c>
      <c r="AG44" s="44">
        <v>0</v>
      </c>
      <c r="AH44" s="44">
        <v>0</v>
      </c>
      <c r="AI44" s="44">
        <v>0</v>
      </c>
      <c r="AJ44" s="44">
        <v>0</v>
      </c>
      <c r="AK44" s="44">
        <v>0</v>
      </c>
      <c r="AL44" s="44">
        <v>0</v>
      </c>
      <c r="AM44" s="44">
        <v>0</v>
      </c>
      <c r="AN44" s="44">
        <v>0</v>
      </c>
      <c r="AO44" s="75">
        <v>0</v>
      </c>
      <c r="AP44" s="75">
        <v>0</v>
      </c>
      <c r="AQ44" s="44">
        <v>0</v>
      </c>
      <c r="AR44" s="44">
        <v>7</v>
      </c>
      <c r="AS44" s="44">
        <v>0</v>
      </c>
      <c r="AT44" s="44">
        <v>0</v>
      </c>
      <c r="AU44" s="44">
        <v>0</v>
      </c>
      <c r="AV44" s="44">
        <v>9</v>
      </c>
      <c r="AW44" s="44">
        <v>0</v>
      </c>
      <c r="AX44" s="44">
        <f t="shared" si="2"/>
        <v>0</v>
      </c>
      <c r="AY44" s="44">
        <v>0</v>
      </c>
      <c r="AZ44" s="44">
        <v>0</v>
      </c>
      <c r="BA44" s="44">
        <v>0</v>
      </c>
      <c r="BB44" s="44">
        <v>0</v>
      </c>
      <c r="BC44" s="44">
        <v>0</v>
      </c>
      <c r="BD44" s="44"/>
      <c r="BE44" s="44">
        <v>0</v>
      </c>
      <c r="BF44" s="44"/>
      <c r="BG44" s="44">
        <v>0</v>
      </c>
      <c r="BH44" s="44">
        <v>0</v>
      </c>
      <c r="BI44" s="44">
        <v>0</v>
      </c>
      <c r="BJ44" s="44">
        <v>0</v>
      </c>
      <c r="BK44" s="44">
        <v>0</v>
      </c>
      <c r="BL44" s="44">
        <f t="shared" si="3"/>
        <v>310</v>
      </c>
      <c r="BM44" s="44">
        <v>0</v>
      </c>
      <c r="BN44" s="44">
        <v>0</v>
      </c>
      <c r="BO44" s="44">
        <v>0</v>
      </c>
      <c r="BP44" s="44">
        <f t="shared" si="4"/>
        <v>10</v>
      </c>
      <c r="BQ44" s="44">
        <v>8</v>
      </c>
      <c r="BR44" s="44">
        <v>0</v>
      </c>
      <c r="BS44" s="44">
        <v>0</v>
      </c>
      <c r="BT44" s="44">
        <v>0</v>
      </c>
      <c r="BU44" s="44"/>
      <c r="BV44" s="44"/>
      <c r="BW44" s="44"/>
      <c r="BX44" s="44"/>
      <c r="BY44" s="44">
        <v>0</v>
      </c>
      <c r="BZ44" s="44">
        <v>0</v>
      </c>
      <c r="CA44" s="44">
        <v>0</v>
      </c>
      <c r="CB44" s="44">
        <v>0</v>
      </c>
      <c r="CC44" s="44">
        <v>0</v>
      </c>
      <c r="CD44" s="44">
        <v>0</v>
      </c>
      <c r="CE44" s="44">
        <v>0</v>
      </c>
      <c r="CF44" s="44">
        <v>0</v>
      </c>
      <c r="CG44" s="44">
        <v>1</v>
      </c>
      <c r="CH44" s="44">
        <v>0</v>
      </c>
      <c r="CI44" s="44">
        <f t="shared" si="5"/>
        <v>4</v>
      </c>
      <c r="CJ44" s="44">
        <v>215</v>
      </c>
      <c r="CK44" s="44">
        <v>78</v>
      </c>
      <c r="CL44" s="44">
        <v>66</v>
      </c>
      <c r="CM44" s="44">
        <v>0</v>
      </c>
      <c r="CN44" s="44">
        <v>0</v>
      </c>
      <c r="CO44" s="44">
        <v>10</v>
      </c>
      <c r="CP44" s="44">
        <v>4</v>
      </c>
      <c r="CQ44" s="44"/>
      <c r="CR44" s="44"/>
      <c r="CS44" s="44"/>
      <c r="CT44" s="44"/>
      <c r="CU44" s="44">
        <v>31</v>
      </c>
      <c r="CV44" s="44"/>
      <c r="CW44" s="44"/>
      <c r="CX44" s="44"/>
      <c r="CY44" s="44">
        <v>0</v>
      </c>
      <c r="CZ44" s="44"/>
      <c r="DA44" s="44"/>
    </row>
    <row r="45" spans="1:105" ht="15.75" customHeight="1" x14ac:dyDescent="0.3">
      <c r="A45" s="44" t="s">
        <v>652</v>
      </c>
      <c r="B45" s="44" t="s">
        <v>785</v>
      </c>
      <c r="C45" s="44" t="s">
        <v>17</v>
      </c>
      <c r="D45" s="44">
        <v>2017</v>
      </c>
      <c r="E45" s="45">
        <v>42906</v>
      </c>
      <c r="F45" s="44" t="s">
        <v>137</v>
      </c>
      <c r="G45" s="44" t="s">
        <v>44</v>
      </c>
      <c r="H45" s="37" t="s">
        <v>21</v>
      </c>
      <c r="I45" s="37" t="s">
        <v>21</v>
      </c>
      <c r="J45" s="37" t="s">
        <v>22</v>
      </c>
      <c r="K45" s="37" t="s">
        <v>21</v>
      </c>
      <c r="L45" s="37" t="s">
        <v>22</v>
      </c>
      <c r="M45" s="44">
        <v>0</v>
      </c>
      <c r="N45" s="44">
        <f t="shared" si="0"/>
        <v>30</v>
      </c>
      <c r="O45" s="44">
        <v>3</v>
      </c>
      <c r="P45" s="44">
        <v>0</v>
      </c>
      <c r="Q45" s="44">
        <v>0</v>
      </c>
      <c r="R45" s="44">
        <v>1</v>
      </c>
      <c r="S45" s="44">
        <v>0</v>
      </c>
      <c r="T45" s="44">
        <v>0</v>
      </c>
      <c r="U45" s="44">
        <v>0</v>
      </c>
      <c r="V45" s="44">
        <v>0</v>
      </c>
      <c r="W45" s="44">
        <v>0</v>
      </c>
      <c r="X45" s="44">
        <f t="shared" ref="X45:Y45" si="48">IF(CS45&gt;CK45, CS45*10, CK45)</f>
        <v>22</v>
      </c>
      <c r="Y45" s="44">
        <f t="shared" si="48"/>
        <v>23</v>
      </c>
      <c r="Z45" s="44">
        <v>72</v>
      </c>
      <c r="AA45" s="44">
        <v>0</v>
      </c>
      <c r="AB45" s="44">
        <v>0</v>
      </c>
      <c r="AC45" s="44">
        <v>0</v>
      </c>
      <c r="AD45" s="44">
        <v>2</v>
      </c>
      <c r="AE45" s="44">
        <v>0</v>
      </c>
      <c r="AF45" s="44">
        <v>0</v>
      </c>
      <c r="AG45" s="44">
        <v>0</v>
      </c>
      <c r="AH45" s="44">
        <v>0</v>
      </c>
      <c r="AI45" s="44">
        <v>0</v>
      </c>
      <c r="AJ45" s="44">
        <v>2</v>
      </c>
      <c r="AK45" s="44">
        <v>0</v>
      </c>
      <c r="AL45" s="44">
        <v>0</v>
      </c>
      <c r="AM45" s="44">
        <v>1</v>
      </c>
      <c r="AN45" s="44">
        <v>0</v>
      </c>
      <c r="AO45" s="75">
        <v>0</v>
      </c>
      <c r="AP45" s="75">
        <v>0</v>
      </c>
      <c r="AQ45" s="44">
        <v>0</v>
      </c>
      <c r="AR45" s="44">
        <v>4</v>
      </c>
      <c r="AS45" s="44">
        <v>0</v>
      </c>
      <c r="AT45" s="44">
        <v>0</v>
      </c>
      <c r="AU45" s="44">
        <v>0</v>
      </c>
      <c r="AV45" s="44">
        <v>6</v>
      </c>
      <c r="AW45" s="44">
        <v>0</v>
      </c>
      <c r="AX45" s="44">
        <f t="shared" si="2"/>
        <v>0</v>
      </c>
      <c r="AY45" s="44">
        <v>0</v>
      </c>
      <c r="AZ45" s="44">
        <v>0</v>
      </c>
      <c r="BA45" s="44">
        <v>0</v>
      </c>
      <c r="BB45" s="44">
        <v>0</v>
      </c>
      <c r="BC45" s="44">
        <v>0</v>
      </c>
      <c r="BD45" s="44"/>
      <c r="BE45" s="44">
        <v>0</v>
      </c>
      <c r="BF45" s="44"/>
      <c r="BG45" s="44">
        <v>0</v>
      </c>
      <c r="BH45" s="44">
        <v>0</v>
      </c>
      <c r="BI45" s="44">
        <v>1</v>
      </c>
      <c r="BJ45" s="44">
        <v>0</v>
      </c>
      <c r="BK45" s="44">
        <v>0</v>
      </c>
      <c r="BL45" s="44">
        <f t="shared" si="3"/>
        <v>180</v>
      </c>
      <c r="BM45" s="44">
        <v>0</v>
      </c>
      <c r="BN45" s="44">
        <v>0</v>
      </c>
      <c r="BO45" s="44">
        <v>0</v>
      </c>
      <c r="BP45" s="44">
        <f t="shared" si="4"/>
        <v>28</v>
      </c>
      <c r="BQ45" s="44">
        <v>11</v>
      </c>
      <c r="BR45" s="44">
        <v>0</v>
      </c>
      <c r="BS45" s="44">
        <v>0</v>
      </c>
      <c r="BT45" s="44">
        <v>0</v>
      </c>
      <c r="BU45" s="44"/>
      <c r="BV45" s="44"/>
      <c r="BW45" s="44"/>
      <c r="BX45" s="44"/>
      <c r="BY45" s="44">
        <v>0</v>
      </c>
      <c r="BZ45" s="44">
        <v>0</v>
      </c>
      <c r="CA45" s="44">
        <v>0</v>
      </c>
      <c r="CB45" s="44">
        <v>0</v>
      </c>
      <c r="CC45" s="44">
        <v>0</v>
      </c>
      <c r="CD45" s="44">
        <v>0</v>
      </c>
      <c r="CE45" s="44">
        <v>0</v>
      </c>
      <c r="CF45" s="44">
        <v>0</v>
      </c>
      <c r="CG45" s="44">
        <v>3</v>
      </c>
      <c r="CH45" s="44">
        <v>0</v>
      </c>
      <c r="CI45" s="44">
        <f t="shared" si="5"/>
        <v>5</v>
      </c>
      <c r="CJ45" s="44">
        <v>30</v>
      </c>
      <c r="CK45" s="44">
        <v>22</v>
      </c>
      <c r="CL45" s="44">
        <v>23</v>
      </c>
      <c r="CM45" s="44">
        <v>0</v>
      </c>
      <c r="CN45" s="44">
        <v>0</v>
      </c>
      <c r="CO45" s="44">
        <v>28</v>
      </c>
      <c r="CP45" s="44">
        <v>5</v>
      </c>
      <c r="CQ45" s="44"/>
      <c r="CR45" s="44"/>
      <c r="CS45" s="44"/>
      <c r="CT45" s="44"/>
      <c r="CU45" s="44">
        <v>18</v>
      </c>
      <c r="CV45" s="44"/>
      <c r="CW45" s="44"/>
      <c r="CX45" s="44"/>
      <c r="CY45" s="44">
        <v>0</v>
      </c>
      <c r="CZ45" s="44" t="s">
        <v>1272</v>
      </c>
      <c r="DA45" s="44"/>
    </row>
    <row r="46" spans="1:105" ht="15.75" customHeight="1" x14ac:dyDescent="0.3">
      <c r="A46" s="44" t="s">
        <v>652</v>
      </c>
      <c r="B46" s="44" t="s">
        <v>785</v>
      </c>
      <c r="C46" s="44" t="s">
        <v>17</v>
      </c>
      <c r="D46" s="44">
        <v>2017</v>
      </c>
      <c r="E46" s="45">
        <v>42906</v>
      </c>
      <c r="F46" s="44" t="s">
        <v>137</v>
      </c>
      <c r="G46" s="44" t="s">
        <v>48</v>
      </c>
      <c r="H46" s="37" t="s">
        <v>22</v>
      </c>
      <c r="I46" s="37" t="s">
        <v>22</v>
      </c>
      <c r="J46" s="37" t="s">
        <v>21</v>
      </c>
      <c r="K46" s="37" t="s">
        <v>22</v>
      </c>
      <c r="L46" s="37" t="s">
        <v>21</v>
      </c>
      <c r="M46" s="44">
        <v>0</v>
      </c>
      <c r="N46" s="44">
        <f t="shared" si="0"/>
        <v>304</v>
      </c>
      <c r="O46" s="44">
        <v>0</v>
      </c>
      <c r="P46" s="44">
        <v>0</v>
      </c>
      <c r="Q46" s="44">
        <v>0</v>
      </c>
      <c r="R46" s="44">
        <v>1</v>
      </c>
      <c r="S46" s="44">
        <v>0</v>
      </c>
      <c r="T46" s="44">
        <v>0</v>
      </c>
      <c r="U46" s="44">
        <v>0</v>
      </c>
      <c r="V46" s="44">
        <v>0</v>
      </c>
      <c r="W46" s="44">
        <v>0</v>
      </c>
      <c r="X46" s="44">
        <f t="shared" ref="X46:Y46" si="49">IF(CS46&gt;CK46, CS46*10, CK46)</f>
        <v>17</v>
      </c>
      <c r="Y46" s="44">
        <f t="shared" si="49"/>
        <v>2</v>
      </c>
      <c r="Z46" s="44">
        <v>108</v>
      </c>
      <c r="AA46" s="44">
        <v>0</v>
      </c>
      <c r="AB46" s="44">
        <v>0</v>
      </c>
      <c r="AC46" s="44">
        <v>0</v>
      </c>
      <c r="AD46" s="44">
        <v>0</v>
      </c>
      <c r="AE46" s="44">
        <v>0</v>
      </c>
      <c r="AF46" s="44">
        <v>0</v>
      </c>
      <c r="AG46" s="44">
        <v>0</v>
      </c>
      <c r="AH46" s="44">
        <v>0</v>
      </c>
      <c r="AI46" s="44">
        <v>0</v>
      </c>
      <c r="AJ46" s="44">
        <v>0</v>
      </c>
      <c r="AK46" s="44">
        <v>0</v>
      </c>
      <c r="AL46" s="44">
        <v>0</v>
      </c>
      <c r="AM46" s="44">
        <v>0</v>
      </c>
      <c r="AN46" s="44">
        <v>0</v>
      </c>
      <c r="AO46" s="75">
        <v>0</v>
      </c>
      <c r="AP46" s="75">
        <v>0</v>
      </c>
      <c r="AQ46" s="44">
        <v>0</v>
      </c>
      <c r="AR46" s="44">
        <v>0</v>
      </c>
      <c r="AS46" s="44">
        <v>0</v>
      </c>
      <c r="AT46" s="44">
        <v>2</v>
      </c>
      <c r="AU46" s="44">
        <v>0</v>
      </c>
      <c r="AV46" s="44">
        <v>2</v>
      </c>
      <c r="AW46" s="44">
        <v>0</v>
      </c>
      <c r="AX46" s="44">
        <f t="shared" si="2"/>
        <v>0</v>
      </c>
      <c r="AY46" s="44">
        <v>0</v>
      </c>
      <c r="AZ46" s="44">
        <v>0</v>
      </c>
      <c r="BA46" s="44">
        <v>0</v>
      </c>
      <c r="BB46" s="44">
        <v>0</v>
      </c>
      <c r="BC46" s="44">
        <v>0</v>
      </c>
      <c r="BD46" s="44"/>
      <c r="BE46" s="44">
        <v>0</v>
      </c>
      <c r="BF46" s="44"/>
      <c r="BG46" s="44">
        <v>0</v>
      </c>
      <c r="BH46" s="44">
        <v>0</v>
      </c>
      <c r="BI46" s="44">
        <v>0</v>
      </c>
      <c r="BJ46" s="44">
        <v>0</v>
      </c>
      <c r="BK46" s="44">
        <v>0</v>
      </c>
      <c r="BL46" s="44">
        <f t="shared" si="3"/>
        <v>240</v>
      </c>
      <c r="BM46" s="44">
        <v>0</v>
      </c>
      <c r="BN46" s="44">
        <v>0</v>
      </c>
      <c r="BO46" s="44">
        <v>0</v>
      </c>
      <c r="BP46" s="44">
        <f t="shared" si="4"/>
        <v>212</v>
      </c>
      <c r="BQ46" s="44">
        <v>21</v>
      </c>
      <c r="BR46" s="44">
        <v>0</v>
      </c>
      <c r="BS46" s="44">
        <v>0</v>
      </c>
      <c r="BT46" s="44">
        <v>0</v>
      </c>
      <c r="BU46" s="44"/>
      <c r="BV46" s="44"/>
      <c r="BW46" s="44"/>
      <c r="BX46" s="44"/>
      <c r="BY46" s="44">
        <v>0</v>
      </c>
      <c r="BZ46" s="44">
        <v>0</v>
      </c>
      <c r="CA46" s="44">
        <v>0</v>
      </c>
      <c r="CB46" s="44">
        <v>0</v>
      </c>
      <c r="CC46" s="44">
        <v>0</v>
      </c>
      <c r="CD46" s="44">
        <v>0</v>
      </c>
      <c r="CE46" s="44">
        <v>0</v>
      </c>
      <c r="CF46" s="44">
        <v>0</v>
      </c>
      <c r="CG46" s="44">
        <v>3</v>
      </c>
      <c r="CH46" s="44">
        <v>0</v>
      </c>
      <c r="CI46" s="44">
        <f t="shared" si="5"/>
        <v>31</v>
      </c>
      <c r="CJ46" s="44">
        <v>304</v>
      </c>
      <c r="CK46" s="44">
        <v>17</v>
      </c>
      <c r="CL46" s="44">
        <v>2</v>
      </c>
      <c r="CM46" s="44">
        <v>0</v>
      </c>
      <c r="CN46" s="44">
        <v>0</v>
      </c>
      <c r="CO46" s="44">
        <v>212</v>
      </c>
      <c r="CP46" s="44">
        <v>31</v>
      </c>
      <c r="CQ46" s="44"/>
      <c r="CR46" s="44"/>
      <c r="CS46" s="44"/>
      <c r="CT46" s="44"/>
      <c r="CU46" s="44">
        <v>24</v>
      </c>
      <c r="CV46" s="44"/>
      <c r="CW46" s="44"/>
      <c r="CX46" s="44"/>
      <c r="CY46" s="44">
        <v>0</v>
      </c>
      <c r="CZ46" s="44" t="s">
        <v>1273</v>
      </c>
      <c r="DA46" s="44"/>
    </row>
    <row r="47" spans="1:105" ht="15.75" customHeight="1" x14ac:dyDescent="0.3">
      <c r="A47" s="44" t="s">
        <v>652</v>
      </c>
      <c r="B47" s="44" t="s">
        <v>785</v>
      </c>
      <c r="C47" s="44" t="s">
        <v>785</v>
      </c>
      <c r="D47" s="44">
        <v>2017</v>
      </c>
      <c r="E47" s="45">
        <v>42906</v>
      </c>
      <c r="F47" s="44" t="s">
        <v>137</v>
      </c>
      <c r="G47" s="44" t="s">
        <v>52</v>
      </c>
      <c r="H47" s="37" t="s">
        <v>27</v>
      </c>
      <c r="I47" s="37" t="s">
        <v>27</v>
      </c>
      <c r="J47" s="37" t="s">
        <v>26</v>
      </c>
      <c r="K47" s="37" t="s">
        <v>27</v>
      </c>
      <c r="L47" s="37" t="s">
        <v>26</v>
      </c>
      <c r="M47" s="44">
        <v>0</v>
      </c>
      <c r="N47" s="44">
        <f t="shared" si="0"/>
        <v>50</v>
      </c>
      <c r="O47" s="44">
        <v>0</v>
      </c>
      <c r="P47" s="44">
        <v>0</v>
      </c>
      <c r="Q47" s="44">
        <v>0</v>
      </c>
      <c r="R47" s="44">
        <v>1</v>
      </c>
      <c r="S47" s="44">
        <v>0</v>
      </c>
      <c r="T47" s="44">
        <v>0</v>
      </c>
      <c r="U47" s="44">
        <v>0</v>
      </c>
      <c r="V47" s="44">
        <v>0</v>
      </c>
      <c r="W47" s="44">
        <v>0</v>
      </c>
      <c r="X47" s="44">
        <f t="shared" ref="X47:Y47" si="50">IF(CS47&gt;CK47, CS47*10, CK47)</f>
        <v>78</v>
      </c>
      <c r="Y47" s="44">
        <f t="shared" si="50"/>
        <v>0</v>
      </c>
      <c r="Z47" s="44">
        <v>17</v>
      </c>
      <c r="AA47" s="44">
        <v>0</v>
      </c>
      <c r="AB47" s="44">
        <v>0</v>
      </c>
      <c r="AC47" s="44">
        <v>0</v>
      </c>
      <c r="AD47" s="44">
        <v>0</v>
      </c>
      <c r="AE47" s="44">
        <v>0</v>
      </c>
      <c r="AF47" s="44">
        <v>0</v>
      </c>
      <c r="AG47" s="44">
        <v>0</v>
      </c>
      <c r="AH47" s="44">
        <v>0</v>
      </c>
      <c r="AI47" s="44">
        <v>0</v>
      </c>
      <c r="AJ47" s="44">
        <v>0</v>
      </c>
      <c r="AK47" s="44">
        <v>0</v>
      </c>
      <c r="AL47" s="44">
        <v>0</v>
      </c>
      <c r="AM47" s="44">
        <v>3</v>
      </c>
      <c r="AN47" s="44">
        <v>0</v>
      </c>
      <c r="AO47" s="75">
        <v>0</v>
      </c>
      <c r="AP47" s="75">
        <v>0</v>
      </c>
      <c r="AQ47" s="44">
        <v>0</v>
      </c>
      <c r="AR47" s="44">
        <v>1</v>
      </c>
      <c r="AS47" s="44">
        <v>0</v>
      </c>
      <c r="AT47" s="44">
        <v>1</v>
      </c>
      <c r="AU47" s="44">
        <v>0</v>
      </c>
      <c r="AV47" s="44">
        <v>1</v>
      </c>
      <c r="AW47" s="44">
        <v>0</v>
      </c>
      <c r="AX47" s="44">
        <f t="shared" si="2"/>
        <v>0</v>
      </c>
      <c r="AY47" s="44">
        <v>0</v>
      </c>
      <c r="AZ47" s="44">
        <v>0</v>
      </c>
      <c r="BA47" s="44">
        <v>0</v>
      </c>
      <c r="BB47" s="44">
        <v>0</v>
      </c>
      <c r="BC47" s="44">
        <v>0</v>
      </c>
      <c r="BD47" s="44"/>
      <c r="BE47" s="44">
        <v>0</v>
      </c>
      <c r="BF47" s="44"/>
      <c r="BG47" s="44">
        <v>0</v>
      </c>
      <c r="BH47" s="44">
        <v>0</v>
      </c>
      <c r="BI47" s="44">
        <v>10</v>
      </c>
      <c r="BJ47" s="44">
        <v>0</v>
      </c>
      <c r="BK47" s="44">
        <v>0</v>
      </c>
      <c r="BL47" s="44">
        <f t="shared" si="3"/>
        <v>350</v>
      </c>
      <c r="BM47" s="44">
        <v>0</v>
      </c>
      <c r="BN47" s="44">
        <v>0</v>
      </c>
      <c r="BO47" s="44">
        <v>0</v>
      </c>
      <c r="BP47" s="44">
        <f t="shared" si="4"/>
        <v>11</v>
      </c>
      <c r="BQ47" s="44">
        <v>37</v>
      </c>
      <c r="BR47" s="44">
        <v>0</v>
      </c>
      <c r="BS47" s="44">
        <v>0</v>
      </c>
      <c r="BT47" s="44">
        <v>0</v>
      </c>
      <c r="BU47" s="44"/>
      <c r="BV47" s="44"/>
      <c r="BW47" s="44"/>
      <c r="BX47" s="44"/>
      <c r="BY47" s="44">
        <v>0</v>
      </c>
      <c r="BZ47" s="44">
        <v>0</v>
      </c>
      <c r="CA47" s="44">
        <v>0</v>
      </c>
      <c r="CB47" s="44">
        <v>0</v>
      </c>
      <c r="CC47" s="44">
        <v>0</v>
      </c>
      <c r="CD47" s="44">
        <v>0</v>
      </c>
      <c r="CE47" s="44">
        <v>0</v>
      </c>
      <c r="CF47" s="44">
        <v>0</v>
      </c>
      <c r="CG47" s="44">
        <v>13</v>
      </c>
      <c r="CH47" s="44">
        <v>0</v>
      </c>
      <c r="CI47" s="44">
        <f t="shared" si="5"/>
        <v>4</v>
      </c>
      <c r="CJ47" s="44">
        <v>50</v>
      </c>
      <c r="CK47" s="44">
        <v>78</v>
      </c>
      <c r="CL47" s="44">
        <v>0</v>
      </c>
      <c r="CM47" s="44">
        <v>0</v>
      </c>
      <c r="CN47" s="44">
        <v>0</v>
      </c>
      <c r="CO47" s="44">
        <v>11</v>
      </c>
      <c r="CP47" s="44">
        <v>4</v>
      </c>
      <c r="CQ47" s="44"/>
      <c r="CR47" s="44"/>
      <c r="CS47" s="44"/>
      <c r="CT47" s="44"/>
      <c r="CU47" s="44">
        <v>35</v>
      </c>
      <c r="CV47" s="44"/>
      <c r="CW47" s="44"/>
      <c r="CX47" s="44"/>
      <c r="CY47" s="44">
        <v>0</v>
      </c>
      <c r="CZ47" s="44" t="s">
        <v>1274</v>
      </c>
      <c r="DA47" s="44"/>
    </row>
    <row r="48" spans="1:105" ht="15.75" customHeight="1" x14ac:dyDescent="0.3">
      <c r="A48" s="44" t="s">
        <v>652</v>
      </c>
      <c r="B48" s="44" t="s">
        <v>785</v>
      </c>
      <c r="C48" s="44" t="s">
        <v>785</v>
      </c>
      <c r="D48" s="44">
        <v>2017</v>
      </c>
      <c r="E48" s="45">
        <v>42906</v>
      </c>
      <c r="F48" s="44" t="s">
        <v>137</v>
      </c>
      <c r="G48" s="44" t="s">
        <v>55</v>
      </c>
      <c r="H48" s="37" t="s">
        <v>26</v>
      </c>
      <c r="I48" s="37" t="s">
        <v>26</v>
      </c>
      <c r="J48" s="37" t="s">
        <v>27</v>
      </c>
      <c r="K48" s="37" t="s">
        <v>26</v>
      </c>
      <c r="L48" s="37" t="s">
        <v>27</v>
      </c>
      <c r="M48" s="44">
        <v>0</v>
      </c>
      <c r="N48" s="44">
        <f t="shared" si="0"/>
        <v>53</v>
      </c>
      <c r="O48" s="44">
        <v>1</v>
      </c>
      <c r="P48" s="44">
        <v>0</v>
      </c>
      <c r="Q48" s="44">
        <v>0</v>
      </c>
      <c r="R48" s="44">
        <v>6</v>
      </c>
      <c r="S48" s="44">
        <v>0</v>
      </c>
      <c r="T48" s="44">
        <v>0</v>
      </c>
      <c r="U48" s="44">
        <v>0</v>
      </c>
      <c r="V48" s="44">
        <v>0</v>
      </c>
      <c r="W48" s="44">
        <v>0</v>
      </c>
      <c r="X48" s="44">
        <f t="shared" ref="X48:Y48" si="51">IF(CS48&gt;CK48, CS48*10, CK48)</f>
        <v>50</v>
      </c>
      <c r="Y48" s="44">
        <f t="shared" si="51"/>
        <v>0</v>
      </c>
      <c r="Z48" s="44">
        <v>21</v>
      </c>
      <c r="AA48" s="44">
        <v>0</v>
      </c>
      <c r="AB48" s="44">
        <v>0</v>
      </c>
      <c r="AC48" s="44">
        <v>0</v>
      </c>
      <c r="AD48" s="44">
        <v>0</v>
      </c>
      <c r="AE48" s="44">
        <v>0</v>
      </c>
      <c r="AF48" s="44">
        <v>0</v>
      </c>
      <c r="AG48" s="44">
        <v>0</v>
      </c>
      <c r="AH48" s="44">
        <v>0</v>
      </c>
      <c r="AI48" s="44">
        <v>0</v>
      </c>
      <c r="AJ48" s="44">
        <v>0</v>
      </c>
      <c r="AK48" s="44">
        <v>0</v>
      </c>
      <c r="AL48" s="44">
        <v>0</v>
      </c>
      <c r="AM48" s="44">
        <v>0</v>
      </c>
      <c r="AN48" s="44">
        <v>0</v>
      </c>
      <c r="AO48" s="75">
        <v>0</v>
      </c>
      <c r="AP48" s="75">
        <v>0</v>
      </c>
      <c r="AQ48" s="44">
        <v>0</v>
      </c>
      <c r="AR48" s="44">
        <v>2</v>
      </c>
      <c r="AS48" s="44">
        <v>0</v>
      </c>
      <c r="AT48" s="44">
        <v>1</v>
      </c>
      <c r="AU48" s="44">
        <v>0</v>
      </c>
      <c r="AV48" s="44">
        <v>2</v>
      </c>
      <c r="AW48" s="44">
        <v>0</v>
      </c>
      <c r="AX48" s="44">
        <f t="shared" si="2"/>
        <v>1</v>
      </c>
      <c r="AY48" s="44">
        <v>0</v>
      </c>
      <c r="AZ48" s="44">
        <v>0</v>
      </c>
      <c r="BA48" s="44">
        <v>0</v>
      </c>
      <c r="BB48" s="44">
        <v>0</v>
      </c>
      <c r="BC48" s="44">
        <v>0</v>
      </c>
      <c r="BD48" s="44"/>
      <c r="BE48" s="44">
        <v>0</v>
      </c>
      <c r="BF48" s="44"/>
      <c r="BG48" s="44">
        <v>0</v>
      </c>
      <c r="BH48" s="44">
        <v>0</v>
      </c>
      <c r="BI48" s="44">
        <v>1</v>
      </c>
      <c r="BJ48" s="44">
        <v>0</v>
      </c>
      <c r="BK48" s="44">
        <v>0</v>
      </c>
      <c r="BL48" s="44">
        <f t="shared" si="3"/>
        <v>350</v>
      </c>
      <c r="BM48" s="44">
        <v>0</v>
      </c>
      <c r="BN48" s="44">
        <v>0</v>
      </c>
      <c r="BO48" s="44">
        <v>0</v>
      </c>
      <c r="BP48" s="44">
        <f t="shared" si="4"/>
        <v>59</v>
      </c>
      <c r="BQ48" s="44">
        <v>18</v>
      </c>
      <c r="BR48" s="44">
        <v>0</v>
      </c>
      <c r="BS48" s="44">
        <v>0</v>
      </c>
      <c r="BT48" s="44">
        <v>2</v>
      </c>
      <c r="BU48" s="44"/>
      <c r="BV48" s="44"/>
      <c r="BW48" s="44"/>
      <c r="BX48" s="44"/>
      <c r="BY48" s="44">
        <v>0</v>
      </c>
      <c r="BZ48" s="44">
        <v>0</v>
      </c>
      <c r="CA48" s="44">
        <v>6</v>
      </c>
      <c r="CB48" s="44">
        <v>0</v>
      </c>
      <c r="CC48" s="44">
        <v>0</v>
      </c>
      <c r="CD48" s="44">
        <v>0</v>
      </c>
      <c r="CE48" s="44">
        <v>0</v>
      </c>
      <c r="CF48" s="44">
        <v>0</v>
      </c>
      <c r="CG48" s="44">
        <v>2</v>
      </c>
      <c r="CH48" s="44">
        <v>0</v>
      </c>
      <c r="CI48" s="44">
        <f t="shared" si="5"/>
        <v>0</v>
      </c>
      <c r="CJ48" s="44">
        <v>53</v>
      </c>
      <c r="CK48" s="44">
        <v>50</v>
      </c>
      <c r="CL48" s="44">
        <v>0</v>
      </c>
      <c r="CM48" s="44">
        <v>1</v>
      </c>
      <c r="CN48" s="44">
        <v>0</v>
      </c>
      <c r="CO48" s="44">
        <v>59</v>
      </c>
      <c r="CP48" s="44">
        <v>0</v>
      </c>
      <c r="CQ48" s="44"/>
      <c r="CR48" s="44"/>
      <c r="CS48" s="44"/>
      <c r="CT48" s="44"/>
      <c r="CU48" s="44">
        <v>35</v>
      </c>
      <c r="CV48" s="44"/>
      <c r="CW48" s="44"/>
      <c r="CX48" s="44"/>
      <c r="CY48" s="44">
        <v>0</v>
      </c>
      <c r="CZ48" s="44"/>
      <c r="DA48" s="44"/>
    </row>
    <row r="49" spans="1:105" ht="15.75" customHeight="1" x14ac:dyDescent="0.3">
      <c r="A49" s="44" t="s">
        <v>652</v>
      </c>
      <c r="B49" s="44" t="s">
        <v>785</v>
      </c>
      <c r="C49" s="44" t="s">
        <v>785</v>
      </c>
      <c r="D49" s="44">
        <v>2017</v>
      </c>
      <c r="E49" s="45">
        <v>42906</v>
      </c>
      <c r="F49" s="44" t="s">
        <v>137</v>
      </c>
      <c r="G49" s="44" t="s">
        <v>161</v>
      </c>
      <c r="H49" s="37" t="s">
        <v>45</v>
      </c>
      <c r="I49" s="37" t="s">
        <v>45</v>
      </c>
      <c r="J49" s="37" t="s">
        <v>45</v>
      </c>
      <c r="K49" s="37" t="s">
        <v>45</v>
      </c>
      <c r="L49" s="37" t="s">
        <v>45</v>
      </c>
      <c r="M49" s="44">
        <v>0</v>
      </c>
      <c r="N49" s="44">
        <f t="shared" si="0"/>
        <v>18</v>
      </c>
      <c r="O49" s="44">
        <v>0</v>
      </c>
      <c r="P49" s="44">
        <v>0</v>
      </c>
      <c r="Q49" s="44">
        <v>0</v>
      </c>
      <c r="R49" s="44">
        <v>2</v>
      </c>
      <c r="S49" s="44">
        <v>0</v>
      </c>
      <c r="T49" s="44">
        <v>0</v>
      </c>
      <c r="U49" s="44">
        <v>0</v>
      </c>
      <c r="V49" s="44">
        <v>0</v>
      </c>
      <c r="W49" s="44">
        <v>0</v>
      </c>
      <c r="X49" s="44">
        <f t="shared" ref="X49:Y49" si="52">IF(CS49&gt;CK49, CS49*10, CK49)</f>
        <v>24</v>
      </c>
      <c r="Y49" s="44">
        <f t="shared" si="52"/>
        <v>0</v>
      </c>
      <c r="Z49" s="44">
        <v>19</v>
      </c>
      <c r="AA49" s="44">
        <v>0</v>
      </c>
      <c r="AB49" s="44">
        <v>0</v>
      </c>
      <c r="AC49" s="44">
        <v>0</v>
      </c>
      <c r="AD49" s="44">
        <v>0</v>
      </c>
      <c r="AE49" s="44">
        <v>0</v>
      </c>
      <c r="AF49" s="44">
        <v>0</v>
      </c>
      <c r="AG49" s="44">
        <v>0</v>
      </c>
      <c r="AH49" s="44">
        <v>0</v>
      </c>
      <c r="AI49" s="44">
        <v>0</v>
      </c>
      <c r="AJ49" s="44">
        <v>0</v>
      </c>
      <c r="AK49" s="44">
        <v>0</v>
      </c>
      <c r="AL49" s="44">
        <v>0</v>
      </c>
      <c r="AM49" s="44">
        <v>0</v>
      </c>
      <c r="AN49" s="44">
        <v>0</v>
      </c>
      <c r="AO49" s="75">
        <v>0</v>
      </c>
      <c r="AP49" s="75">
        <v>0</v>
      </c>
      <c r="AQ49" s="44">
        <v>0</v>
      </c>
      <c r="AR49" s="44">
        <v>3</v>
      </c>
      <c r="AS49" s="44">
        <v>0</v>
      </c>
      <c r="AT49" s="44">
        <v>3</v>
      </c>
      <c r="AU49" s="44">
        <v>0</v>
      </c>
      <c r="AV49" s="44">
        <v>2</v>
      </c>
      <c r="AW49" s="44">
        <v>0</v>
      </c>
      <c r="AX49" s="44">
        <f t="shared" si="2"/>
        <v>0</v>
      </c>
      <c r="AY49" s="44">
        <v>0</v>
      </c>
      <c r="AZ49" s="44">
        <v>0</v>
      </c>
      <c r="BA49" s="44">
        <v>0</v>
      </c>
      <c r="BB49" s="44">
        <v>0</v>
      </c>
      <c r="BC49" s="44">
        <v>0</v>
      </c>
      <c r="BD49" s="44"/>
      <c r="BE49" s="44">
        <v>2</v>
      </c>
      <c r="BF49" s="44"/>
      <c r="BG49" s="44">
        <v>0</v>
      </c>
      <c r="BH49" s="44">
        <v>0</v>
      </c>
      <c r="BI49" s="44">
        <v>0</v>
      </c>
      <c r="BJ49" s="44">
        <v>0</v>
      </c>
      <c r="BK49" s="44">
        <v>0</v>
      </c>
      <c r="BL49" s="44">
        <f t="shared" si="3"/>
        <v>90</v>
      </c>
      <c r="BM49" s="44">
        <v>0</v>
      </c>
      <c r="BN49" s="44">
        <v>7</v>
      </c>
      <c r="BO49" s="44">
        <v>0</v>
      </c>
      <c r="BP49" s="44">
        <f t="shared" si="4"/>
        <v>23</v>
      </c>
      <c r="BQ49" s="44">
        <v>10</v>
      </c>
      <c r="BR49" s="44">
        <v>0</v>
      </c>
      <c r="BS49" s="44">
        <v>0</v>
      </c>
      <c r="BT49" s="44">
        <v>0</v>
      </c>
      <c r="BU49" s="44"/>
      <c r="BV49" s="44"/>
      <c r="BW49" s="44"/>
      <c r="BX49" s="44"/>
      <c r="BY49" s="44">
        <v>0</v>
      </c>
      <c r="BZ49" s="44">
        <v>0</v>
      </c>
      <c r="CA49" s="44">
        <v>2</v>
      </c>
      <c r="CB49" s="44">
        <v>0</v>
      </c>
      <c r="CC49" s="44">
        <v>0</v>
      </c>
      <c r="CD49" s="44">
        <v>0</v>
      </c>
      <c r="CE49" s="44">
        <v>0</v>
      </c>
      <c r="CF49" s="44">
        <v>0</v>
      </c>
      <c r="CG49" s="44">
        <v>9</v>
      </c>
      <c r="CH49" s="44">
        <v>0</v>
      </c>
      <c r="CI49" s="44">
        <f t="shared" si="5"/>
        <v>0</v>
      </c>
      <c r="CJ49" s="44">
        <v>18</v>
      </c>
      <c r="CK49" s="44">
        <v>24</v>
      </c>
      <c r="CL49" s="44">
        <v>0</v>
      </c>
      <c r="CM49" s="44">
        <v>0</v>
      </c>
      <c r="CN49" s="44">
        <v>0</v>
      </c>
      <c r="CO49" s="44">
        <v>23</v>
      </c>
      <c r="CP49" s="44">
        <v>0</v>
      </c>
      <c r="CQ49" s="44"/>
      <c r="CR49" s="44"/>
      <c r="CS49" s="44"/>
      <c r="CT49" s="44"/>
      <c r="CU49" s="44">
        <v>9</v>
      </c>
      <c r="CV49" s="44"/>
      <c r="CW49" s="44"/>
      <c r="CX49" s="44"/>
      <c r="CY49" s="44">
        <v>0</v>
      </c>
      <c r="CZ49" s="44" t="s">
        <v>1275</v>
      </c>
      <c r="DA49" s="44"/>
    </row>
    <row r="50" spans="1:105" ht="15.75" customHeight="1" x14ac:dyDescent="0.3">
      <c r="A50" s="44" t="s">
        <v>652</v>
      </c>
      <c r="B50" s="44" t="s">
        <v>787</v>
      </c>
      <c r="C50" s="44" t="s">
        <v>787</v>
      </c>
      <c r="D50" s="44">
        <v>2017</v>
      </c>
      <c r="E50" s="45">
        <v>42906</v>
      </c>
      <c r="F50" s="44" t="s">
        <v>137</v>
      </c>
      <c r="G50" s="44" t="s">
        <v>57</v>
      </c>
      <c r="H50" s="37" t="s">
        <v>31</v>
      </c>
      <c r="I50" s="37" t="s">
        <v>31</v>
      </c>
      <c r="J50" s="37" t="s">
        <v>31</v>
      </c>
      <c r="K50" s="37" t="s">
        <v>31</v>
      </c>
      <c r="L50" s="37" t="s">
        <v>31</v>
      </c>
      <c r="M50" s="44">
        <v>0</v>
      </c>
      <c r="N50" s="44">
        <f t="shared" si="0"/>
        <v>15</v>
      </c>
      <c r="O50" s="44">
        <v>0</v>
      </c>
      <c r="P50" s="44">
        <v>0</v>
      </c>
      <c r="Q50" s="44">
        <v>0</v>
      </c>
      <c r="R50" s="44">
        <v>1</v>
      </c>
      <c r="S50" s="44">
        <v>0</v>
      </c>
      <c r="T50" s="44">
        <v>0</v>
      </c>
      <c r="U50" s="44">
        <v>0</v>
      </c>
      <c r="V50" s="44">
        <v>0</v>
      </c>
      <c r="W50" s="44">
        <v>0</v>
      </c>
      <c r="X50" s="44">
        <f t="shared" ref="X50:Y50" si="53">IF(CS50&gt;CK50, CS50*10, CK50)</f>
        <v>51</v>
      </c>
      <c r="Y50" s="44">
        <f t="shared" si="53"/>
        <v>0</v>
      </c>
      <c r="Z50" s="44">
        <v>27</v>
      </c>
      <c r="AA50" s="44">
        <v>0</v>
      </c>
      <c r="AB50" s="44">
        <v>0</v>
      </c>
      <c r="AC50" s="44">
        <v>0</v>
      </c>
      <c r="AD50" s="44">
        <v>3</v>
      </c>
      <c r="AE50" s="44">
        <v>0</v>
      </c>
      <c r="AF50" s="44">
        <v>0</v>
      </c>
      <c r="AG50" s="44">
        <v>0</v>
      </c>
      <c r="AH50" s="44">
        <v>0</v>
      </c>
      <c r="AI50" s="44">
        <v>0</v>
      </c>
      <c r="AJ50" s="44">
        <v>0</v>
      </c>
      <c r="AK50" s="44">
        <v>0</v>
      </c>
      <c r="AL50" s="44">
        <v>0</v>
      </c>
      <c r="AM50" s="44">
        <v>0</v>
      </c>
      <c r="AN50" s="44">
        <v>0</v>
      </c>
      <c r="AO50" s="75">
        <v>0</v>
      </c>
      <c r="AP50" s="75">
        <v>0</v>
      </c>
      <c r="AQ50" s="44">
        <v>0</v>
      </c>
      <c r="AR50" s="44">
        <v>14</v>
      </c>
      <c r="AS50" s="44">
        <v>0</v>
      </c>
      <c r="AT50" s="44">
        <v>0</v>
      </c>
      <c r="AU50" s="44">
        <v>0</v>
      </c>
      <c r="AV50" s="44">
        <v>1</v>
      </c>
      <c r="AW50" s="44">
        <v>0</v>
      </c>
      <c r="AX50" s="44">
        <f t="shared" si="2"/>
        <v>0</v>
      </c>
      <c r="AY50" s="44">
        <v>0</v>
      </c>
      <c r="AZ50" s="44">
        <v>0</v>
      </c>
      <c r="BA50" s="44">
        <v>0</v>
      </c>
      <c r="BB50" s="44">
        <v>0</v>
      </c>
      <c r="BC50" s="44">
        <v>0</v>
      </c>
      <c r="BD50" s="44"/>
      <c r="BE50" s="44">
        <v>0</v>
      </c>
      <c r="BF50" s="44"/>
      <c r="BG50" s="44">
        <v>0</v>
      </c>
      <c r="BH50" s="44">
        <v>0</v>
      </c>
      <c r="BI50" s="44">
        <v>0</v>
      </c>
      <c r="BJ50" s="44">
        <v>0</v>
      </c>
      <c r="BK50" s="44">
        <v>0</v>
      </c>
      <c r="BL50" s="44">
        <f t="shared" si="3"/>
        <v>540</v>
      </c>
      <c r="BM50" s="44">
        <v>0</v>
      </c>
      <c r="BN50" s="44">
        <v>0</v>
      </c>
      <c r="BO50" s="44">
        <v>0</v>
      </c>
      <c r="BP50" s="44">
        <f t="shared" si="4"/>
        <v>2</v>
      </c>
      <c r="BQ50" s="44">
        <v>9</v>
      </c>
      <c r="BR50" s="44">
        <v>0</v>
      </c>
      <c r="BS50" s="44">
        <v>0</v>
      </c>
      <c r="BT50" s="44">
        <v>0</v>
      </c>
      <c r="BU50" s="44"/>
      <c r="BV50" s="44"/>
      <c r="BW50" s="44"/>
      <c r="BX50" s="44"/>
      <c r="BY50" s="44">
        <v>0</v>
      </c>
      <c r="BZ50" s="44">
        <v>0</v>
      </c>
      <c r="CA50" s="44">
        <v>0</v>
      </c>
      <c r="CB50" s="44">
        <v>0</v>
      </c>
      <c r="CC50" s="44">
        <v>0</v>
      </c>
      <c r="CD50" s="44">
        <v>0</v>
      </c>
      <c r="CE50" s="44">
        <v>0</v>
      </c>
      <c r="CF50" s="44">
        <v>0</v>
      </c>
      <c r="CG50" s="44">
        <v>0</v>
      </c>
      <c r="CH50" s="44">
        <v>0</v>
      </c>
      <c r="CI50" s="44">
        <f t="shared" si="5"/>
        <v>0</v>
      </c>
      <c r="CJ50" s="44">
        <v>15</v>
      </c>
      <c r="CK50" s="44">
        <v>51</v>
      </c>
      <c r="CL50" s="44">
        <v>0</v>
      </c>
      <c r="CM50" s="44">
        <v>0</v>
      </c>
      <c r="CN50" s="44">
        <v>0</v>
      </c>
      <c r="CO50" s="44">
        <v>2</v>
      </c>
      <c r="CP50" s="44">
        <v>0</v>
      </c>
      <c r="CQ50" s="44"/>
      <c r="CR50" s="44"/>
      <c r="CS50" s="44"/>
      <c r="CT50" s="44"/>
      <c r="CU50" s="44">
        <v>54</v>
      </c>
      <c r="CV50" s="44"/>
      <c r="CW50" s="44"/>
      <c r="CX50" s="44"/>
      <c r="CY50" s="44">
        <v>0</v>
      </c>
      <c r="CZ50" s="44"/>
      <c r="DA50" s="44"/>
    </row>
    <row r="51" spans="1:105" ht="15.75" customHeight="1" x14ac:dyDescent="0.3">
      <c r="A51" s="44" t="s">
        <v>652</v>
      </c>
      <c r="B51" s="44" t="s">
        <v>787</v>
      </c>
      <c r="C51" s="44" t="s">
        <v>787</v>
      </c>
      <c r="D51" s="44">
        <v>2017</v>
      </c>
      <c r="E51" s="45">
        <v>42906</v>
      </c>
      <c r="F51" s="44" t="s">
        <v>137</v>
      </c>
      <c r="G51" s="44" t="s">
        <v>61</v>
      </c>
      <c r="H51" s="37" t="s">
        <v>35</v>
      </c>
      <c r="I51" s="37" t="s">
        <v>31</v>
      </c>
      <c r="J51" s="37" t="s">
        <v>31</v>
      </c>
      <c r="K51" s="37" t="s">
        <v>31</v>
      </c>
      <c r="L51" s="37" t="s">
        <v>31</v>
      </c>
      <c r="M51" s="44">
        <v>0</v>
      </c>
      <c r="N51" s="44">
        <f t="shared" si="0"/>
        <v>23</v>
      </c>
      <c r="O51" s="44">
        <v>0</v>
      </c>
      <c r="P51" s="44">
        <v>0</v>
      </c>
      <c r="Q51" s="44">
        <v>0</v>
      </c>
      <c r="R51" s="44">
        <v>3</v>
      </c>
      <c r="S51" s="44">
        <v>0</v>
      </c>
      <c r="T51" s="44">
        <v>0</v>
      </c>
      <c r="U51" s="44">
        <v>0</v>
      </c>
      <c r="V51" s="44">
        <v>0</v>
      </c>
      <c r="W51" s="44">
        <v>0</v>
      </c>
      <c r="X51" s="44">
        <f t="shared" ref="X51:Y51" si="54">IF(CS51&gt;CK51, CS51*10, CK51)</f>
        <v>20</v>
      </c>
      <c r="Y51" s="44">
        <f t="shared" si="54"/>
        <v>1</v>
      </c>
      <c r="Z51" s="44">
        <v>24</v>
      </c>
      <c r="AA51" s="44">
        <v>0</v>
      </c>
      <c r="AB51" s="44">
        <v>0</v>
      </c>
      <c r="AC51" s="44">
        <v>0</v>
      </c>
      <c r="AD51" s="44">
        <v>4</v>
      </c>
      <c r="AE51" s="44">
        <v>0</v>
      </c>
      <c r="AF51" s="44">
        <v>0</v>
      </c>
      <c r="AG51" s="44">
        <v>0</v>
      </c>
      <c r="AH51" s="44">
        <v>0</v>
      </c>
      <c r="AI51" s="44">
        <v>0</v>
      </c>
      <c r="AJ51" s="44">
        <v>0</v>
      </c>
      <c r="AK51" s="44">
        <v>0</v>
      </c>
      <c r="AL51" s="44">
        <v>0</v>
      </c>
      <c r="AM51" s="44">
        <v>0</v>
      </c>
      <c r="AN51" s="44">
        <v>1</v>
      </c>
      <c r="AO51" s="75">
        <v>0</v>
      </c>
      <c r="AP51" s="75">
        <v>0</v>
      </c>
      <c r="AQ51" s="44">
        <v>0</v>
      </c>
      <c r="AR51" s="44">
        <v>9</v>
      </c>
      <c r="AS51" s="44">
        <v>0</v>
      </c>
      <c r="AT51" s="44">
        <v>0</v>
      </c>
      <c r="AU51" s="44">
        <v>2</v>
      </c>
      <c r="AV51" s="44">
        <v>6</v>
      </c>
      <c r="AW51" s="44">
        <v>0</v>
      </c>
      <c r="AX51" s="44">
        <f t="shared" si="2"/>
        <v>0</v>
      </c>
      <c r="AY51" s="44">
        <v>0</v>
      </c>
      <c r="AZ51" s="44">
        <v>0</v>
      </c>
      <c r="BA51" s="44">
        <v>0</v>
      </c>
      <c r="BB51" s="44">
        <v>0</v>
      </c>
      <c r="BC51" s="44">
        <v>0</v>
      </c>
      <c r="BD51" s="44"/>
      <c r="BE51" s="44">
        <v>0</v>
      </c>
      <c r="BF51" s="44"/>
      <c r="BG51" s="44">
        <v>0</v>
      </c>
      <c r="BH51" s="44">
        <v>0</v>
      </c>
      <c r="BI51" s="44">
        <v>0</v>
      </c>
      <c r="BJ51" s="44">
        <v>0</v>
      </c>
      <c r="BK51" s="44">
        <v>0</v>
      </c>
      <c r="BL51" s="44">
        <f t="shared" si="3"/>
        <v>430</v>
      </c>
      <c r="BM51" s="44">
        <v>0</v>
      </c>
      <c r="BN51" s="44">
        <v>0</v>
      </c>
      <c r="BO51" s="44">
        <v>0</v>
      </c>
      <c r="BP51" s="44">
        <f t="shared" si="4"/>
        <v>8</v>
      </c>
      <c r="BQ51" s="44">
        <v>19</v>
      </c>
      <c r="BR51" s="44">
        <v>0</v>
      </c>
      <c r="BS51" s="44">
        <v>0</v>
      </c>
      <c r="BT51" s="44">
        <v>0</v>
      </c>
      <c r="BU51" s="44"/>
      <c r="BV51" s="44"/>
      <c r="BW51" s="44"/>
      <c r="BX51" s="44"/>
      <c r="BY51" s="44">
        <v>0</v>
      </c>
      <c r="BZ51" s="44">
        <v>0</v>
      </c>
      <c r="CA51" s="44">
        <v>0</v>
      </c>
      <c r="CB51" s="44">
        <v>0</v>
      </c>
      <c r="CC51" s="44">
        <v>0</v>
      </c>
      <c r="CD51" s="44">
        <v>0</v>
      </c>
      <c r="CE51" s="44">
        <v>0</v>
      </c>
      <c r="CF51" s="44">
        <v>0</v>
      </c>
      <c r="CG51" s="44">
        <v>2</v>
      </c>
      <c r="CH51" s="44">
        <v>0</v>
      </c>
      <c r="CI51" s="44">
        <f t="shared" si="5"/>
        <v>0</v>
      </c>
      <c r="CJ51" s="44">
        <v>23</v>
      </c>
      <c r="CK51" s="44">
        <v>20</v>
      </c>
      <c r="CL51" s="44">
        <v>1</v>
      </c>
      <c r="CM51" s="44">
        <v>0</v>
      </c>
      <c r="CN51" s="44">
        <v>0</v>
      </c>
      <c r="CO51" s="44">
        <v>8</v>
      </c>
      <c r="CP51" s="44">
        <v>0</v>
      </c>
      <c r="CQ51" s="44"/>
      <c r="CR51" s="44"/>
      <c r="CS51" s="44"/>
      <c r="CT51" s="44"/>
      <c r="CU51" s="44">
        <v>43</v>
      </c>
      <c r="CV51" s="44"/>
      <c r="CW51" s="44"/>
      <c r="CX51" s="44"/>
      <c r="CY51" s="44">
        <v>0</v>
      </c>
      <c r="CZ51" s="44"/>
      <c r="DA51" s="44"/>
    </row>
    <row r="52" spans="1:105" ht="15.75" customHeight="1" x14ac:dyDescent="0.3">
      <c r="A52" s="44" t="s">
        <v>652</v>
      </c>
      <c r="B52" s="44" t="s">
        <v>787</v>
      </c>
      <c r="C52" s="44" t="s">
        <v>787</v>
      </c>
      <c r="D52" s="44">
        <v>2017</v>
      </c>
      <c r="E52" s="45">
        <v>42906</v>
      </c>
      <c r="F52" s="44" t="s">
        <v>137</v>
      </c>
      <c r="G52" s="44" t="s">
        <v>64</v>
      </c>
      <c r="H52" s="37" t="s">
        <v>26</v>
      </c>
      <c r="I52" s="37" t="s">
        <v>26</v>
      </c>
      <c r="J52" s="37" t="s">
        <v>27</v>
      </c>
      <c r="K52" s="37" t="s">
        <v>26</v>
      </c>
      <c r="L52" s="37" t="s">
        <v>27</v>
      </c>
      <c r="M52" s="44">
        <v>0</v>
      </c>
      <c r="N52" s="44">
        <f t="shared" si="0"/>
        <v>9</v>
      </c>
      <c r="O52" s="44">
        <v>0</v>
      </c>
      <c r="P52" s="44">
        <v>0</v>
      </c>
      <c r="Q52" s="44">
        <v>0</v>
      </c>
      <c r="R52" s="44">
        <v>14</v>
      </c>
      <c r="S52" s="44">
        <v>0</v>
      </c>
      <c r="T52" s="44">
        <v>0</v>
      </c>
      <c r="U52" s="44">
        <v>0</v>
      </c>
      <c r="V52" s="44">
        <v>0</v>
      </c>
      <c r="W52" s="44">
        <v>0</v>
      </c>
      <c r="X52" s="44">
        <f t="shared" ref="X52:Y52" si="55">IF(CS52&gt;CK52, CS52*10, CK52)</f>
        <v>23</v>
      </c>
      <c r="Y52" s="44">
        <f t="shared" si="55"/>
        <v>0</v>
      </c>
      <c r="Z52" s="44">
        <v>26</v>
      </c>
      <c r="AA52" s="44">
        <v>0</v>
      </c>
      <c r="AB52" s="44">
        <v>0</v>
      </c>
      <c r="AC52" s="44">
        <v>0</v>
      </c>
      <c r="AD52" s="44">
        <v>0</v>
      </c>
      <c r="AE52" s="44">
        <v>0</v>
      </c>
      <c r="AF52" s="44">
        <v>0</v>
      </c>
      <c r="AG52" s="44">
        <v>0</v>
      </c>
      <c r="AH52" s="44">
        <v>0</v>
      </c>
      <c r="AI52" s="44">
        <v>0</v>
      </c>
      <c r="AJ52" s="44">
        <v>0</v>
      </c>
      <c r="AK52" s="44">
        <v>0</v>
      </c>
      <c r="AL52" s="44">
        <v>0</v>
      </c>
      <c r="AM52" s="44">
        <v>0</v>
      </c>
      <c r="AN52" s="44">
        <v>0</v>
      </c>
      <c r="AO52" s="75">
        <v>0</v>
      </c>
      <c r="AP52" s="75">
        <v>0</v>
      </c>
      <c r="AQ52" s="44">
        <v>0</v>
      </c>
      <c r="AR52" s="44">
        <v>4</v>
      </c>
      <c r="AS52" s="44">
        <v>0</v>
      </c>
      <c r="AT52" s="44">
        <v>0</v>
      </c>
      <c r="AU52" s="44">
        <v>0</v>
      </c>
      <c r="AV52" s="44">
        <v>0</v>
      </c>
      <c r="AW52" s="44">
        <v>0</v>
      </c>
      <c r="AX52" s="44">
        <f t="shared" si="2"/>
        <v>0</v>
      </c>
      <c r="AY52" s="44">
        <v>0</v>
      </c>
      <c r="AZ52" s="44">
        <v>0</v>
      </c>
      <c r="BA52" s="44">
        <v>0</v>
      </c>
      <c r="BB52" s="44">
        <v>0</v>
      </c>
      <c r="BC52" s="44">
        <v>0</v>
      </c>
      <c r="BD52" s="44"/>
      <c r="BE52" s="44">
        <v>0</v>
      </c>
      <c r="BF52" s="44"/>
      <c r="BG52" s="44">
        <v>0</v>
      </c>
      <c r="BH52" s="44">
        <v>0</v>
      </c>
      <c r="BI52" s="44">
        <v>4</v>
      </c>
      <c r="BJ52" s="44">
        <v>0</v>
      </c>
      <c r="BK52" s="44">
        <v>0</v>
      </c>
      <c r="BL52" s="44">
        <f t="shared" si="3"/>
        <v>160</v>
      </c>
      <c r="BM52" s="44">
        <v>0</v>
      </c>
      <c r="BN52" s="44">
        <v>0</v>
      </c>
      <c r="BO52" s="44">
        <v>0</v>
      </c>
      <c r="BP52" s="44">
        <f t="shared" si="4"/>
        <v>21</v>
      </c>
      <c r="BQ52" s="44">
        <v>24</v>
      </c>
      <c r="BR52" s="44">
        <v>0</v>
      </c>
      <c r="BS52" s="44">
        <v>0</v>
      </c>
      <c r="BT52" s="44">
        <v>0</v>
      </c>
      <c r="BU52" s="44"/>
      <c r="BV52" s="44"/>
      <c r="BW52" s="44"/>
      <c r="BX52" s="44"/>
      <c r="BY52" s="44">
        <v>0</v>
      </c>
      <c r="BZ52" s="44">
        <v>0</v>
      </c>
      <c r="CA52" s="44">
        <v>0</v>
      </c>
      <c r="CB52" s="44">
        <v>0</v>
      </c>
      <c r="CC52" s="44">
        <v>0</v>
      </c>
      <c r="CD52" s="44">
        <v>0</v>
      </c>
      <c r="CE52" s="44">
        <v>0</v>
      </c>
      <c r="CF52" s="44">
        <v>0</v>
      </c>
      <c r="CG52" s="44">
        <v>1</v>
      </c>
      <c r="CH52" s="44">
        <v>0</v>
      </c>
      <c r="CI52" s="44">
        <f t="shared" si="5"/>
        <v>2</v>
      </c>
      <c r="CJ52" s="44">
        <v>9</v>
      </c>
      <c r="CK52" s="44">
        <v>23</v>
      </c>
      <c r="CL52" s="44">
        <v>0</v>
      </c>
      <c r="CM52" s="44">
        <v>0</v>
      </c>
      <c r="CN52" s="44">
        <v>0</v>
      </c>
      <c r="CO52" s="44">
        <v>21</v>
      </c>
      <c r="CP52" s="44">
        <v>2</v>
      </c>
      <c r="CQ52" s="44"/>
      <c r="CR52" s="44"/>
      <c r="CS52" s="44"/>
      <c r="CT52" s="44"/>
      <c r="CU52" s="44">
        <v>16</v>
      </c>
      <c r="CV52" s="44"/>
      <c r="CW52" s="44"/>
      <c r="CX52" s="44"/>
      <c r="CY52" s="44">
        <v>0</v>
      </c>
      <c r="CZ52" s="44"/>
      <c r="DA52" s="44"/>
    </row>
    <row r="53" spans="1:105" ht="15.75" customHeight="1" x14ac:dyDescent="0.3">
      <c r="A53" s="44" t="s">
        <v>652</v>
      </c>
      <c r="B53" s="44" t="s">
        <v>787</v>
      </c>
      <c r="C53" s="44" t="s">
        <v>787</v>
      </c>
      <c r="D53" s="44">
        <v>2017</v>
      </c>
      <c r="E53" s="45">
        <v>42906</v>
      </c>
      <c r="F53" s="44" t="s">
        <v>137</v>
      </c>
      <c r="G53" s="44" t="s">
        <v>67</v>
      </c>
      <c r="H53" s="37" t="s">
        <v>35</v>
      </c>
      <c r="I53" s="37" t="s">
        <v>31</v>
      </c>
      <c r="J53" s="37" t="s">
        <v>31</v>
      </c>
      <c r="K53" s="37" t="s">
        <v>31</v>
      </c>
      <c r="L53" s="37" t="s">
        <v>31</v>
      </c>
      <c r="M53" s="44">
        <v>0</v>
      </c>
      <c r="N53" s="44">
        <f t="shared" si="0"/>
        <v>162</v>
      </c>
      <c r="O53" s="44">
        <v>1</v>
      </c>
      <c r="P53" s="44">
        <v>0</v>
      </c>
      <c r="Q53" s="44">
        <v>0</v>
      </c>
      <c r="R53" s="44">
        <v>4</v>
      </c>
      <c r="S53" s="44">
        <v>0</v>
      </c>
      <c r="T53" s="44">
        <v>0</v>
      </c>
      <c r="U53" s="44">
        <v>0</v>
      </c>
      <c r="V53" s="44">
        <v>0</v>
      </c>
      <c r="W53" s="44">
        <v>0</v>
      </c>
      <c r="X53" s="44">
        <f t="shared" ref="X53:Y53" si="56">IF(CS53&gt;CK53, CS53*10, CK53)</f>
        <v>52</v>
      </c>
      <c r="Y53" s="44">
        <f t="shared" si="56"/>
        <v>2</v>
      </c>
      <c r="Z53" s="44">
        <v>58</v>
      </c>
      <c r="AA53" s="44">
        <v>0</v>
      </c>
      <c r="AB53" s="44">
        <v>0</v>
      </c>
      <c r="AC53" s="44">
        <v>0</v>
      </c>
      <c r="AD53" s="44">
        <v>0</v>
      </c>
      <c r="AE53" s="44">
        <v>0</v>
      </c>
      <c r="AF53" s="44">
        <v>0</v>
      </c>
      <c r="AG53" s="44">
        <v>0</v>
      </c>
      <c r="AH53" s="44">
        <v>0</v>
      </c>
      <c r="AI53" s="44">
        <v>0</v>
      </c>
      <c r="AJ53" s="44">
        <v>0</v>
      </c>
      <c r="AK53" s="44">
        <v>0</v>
      </c>
      <c r="AL53" s="44">
        <v>0</v>
      </c>
      <c r="AM53" s="44">
        <v>0</v>
      </c>
      <c r="AN53" s="44">
        <v>0</v>
      </c>
      <c r="AO53" s="75">
        <v>0</v>
      </c>
      <c r="AP53" s="75">
        <v>0</v>
      </c>
      <c r="AQ53" s="44">
        <v>0</v>
      </c>
      <c r="AR53" s="44">
        <v>1</v>
      </c>
      <c r="AS53" s="44">
        <v>0</v>
      </c>
      <c r="AT53" s="44">
        <v>1</v>
      </c>
      <c r="AU53" s="44">
        <v>0</v>
      </c>
      <c r="AV53" s="44">
        <v>4</v>
      </c>
      <c r="AW53" s="44">
        <v>0</v>
      </c>
      <c r="AX53" s="44">
        <f t="shared" si="2"/>
        <v>0</v>
      </c>
      <c r="AY53" s="44">
        <v>0</v>
      </c>
      <c r="AZ53" s="44">
        <v>0</v>
      </c>
      <c r="BA53" s="44">
        <v>0</v>
      </c>
      <c r="BB53" s="44">
        <v>0</v>
      </c>
      <c r="BC53" s="44">
        <v>0</v>
      </c>
      <c r="BD53" s="44"/>
      <c r="BE53" s="44">
        <v>0</v>
      </c>
      <c r="BF53" s="44"/>
      <c r="BG53" s="44">
        <v>0</v>
      </c>
      <c r="BH53" s="44">
        <v>0</v>
      </c>
      <c r="BI53" s="44">
        <v>4</v>
      </c>
      <c r="BJ53" s="44">
        <v>0</v>
      </c>
      <c r="BK53" s="44">
        <v>0</v>
      </c>
      <c r="BL53" s="44">
        <f t="shared" si="3"/>
        <v>420</v>
      </c>
      <c r="BM53" s="44">
        <v>0</v>
      </c>
      <c r="BN53" s="44">
        <v>0</v>
      </c>
      <c r="BO53" s="44">
        <v>0</v>
      </c>
      <c r="BP53" s="44">
        <f t="shared" si="4"/>
        <v>121</v>
      </c>
      <c r="BQ53" s="44">
        <v>22</v>
      </c>
      <c r="BR53" s="44">
        <v>0</v>
      </c>
      <c r="BS53" s="44">
        <v>0</v>
      </c>
      <c r="BT53" s="44">
        <v>0</v>
      </c>
      <c r="BU53" s="44"/>
      <c r="BV53" s="44"/>
      <c r="BW53" s="44"/>
      <c r="BX53" s="44"/>
      <c r="BY53" s="44">
        <v>0</v>
      </c>
      <c r="BZ53" s="44">
        <v>0</v>
      </c>
      <c r="CA53" s="44">
        <v>0</v>
      </c>
      <c r="CB53" s="44">
        <v>0</v>
      </c>
      <c r="CC53" s="44">
        <v>0</v>
      </c>
      <c r="CD53" s="44">
        <v>0</v>
      </c>
      <c r="CE53" s="44">
        <v>0</v>
      </c>
      <c r="CF53" s="44">
        <v>0</v>
      </c>
      <c r="CG53" s="44">
        <v>2</v>
      </c>
      <c r="CH53" s="44">
        <v>0</v>
      </c>
      <c r="CI53" s="44">
        <f t="shared" si="5"/>
        <v>3</v>
      </c>
      <c r="CJ53" s="44">
        <v>162</v>
      </c>
      <c r="CK53" s="44">
        <v>52</v>
      </c>
      <c r="CL53" s="44">
        <v>2</v>
      </c>
      <c r="CM53" s="44">
        <v>0</v>
      </c>
      <c r="CN53" s="44">
        <v>0</v>
      </c>
      <c r="CO53" s="44">
        <v>121</v>
      </c>
      <c r="CP53" s="44">
        <v>3</v>
      </c>
      <c r="CQ53" s="44"/>
      <c r="CR53" s="44"/>
      <c r="CS53" s="44"/>
      <c r="CT53" s="44"/>
      <c r="CU53" s="44">
        <v>42</v>
      </c>
      <c r="CV53" s="44"/>
      <c r="CW53" s="44"/>
      <c r="CX53" s="44"/>
      <c r="CY53" s="44">
        <v>0</v>
      </c>
      <c r="CZ53" s="44"/>
      <c r="DA53" s="44"/>
    </row>
    <row r="54" spans="1:105" ht="15.75" customHeight="1" x14ac:dyDescent="0.3">
      <c r="A54" s="44" t="s">
        <v>652</v>
      </c>
      <c r="B54" s="44" t="s">
        <v>787</v>
      </c>
      <c r="C54" s="44" t="s">
        <v>787</v>
      </c>
      <c r="D54" s="44">
        <v>2017</v>
      </c>
      <c r="E54" s="45">
        <v>42906</v>
      </c>
      <c r="F54" s="44" t="s">
        <v>137</v>
      </c>
      <c r="G54" s="44" t="s">
        <v>71</v>
      </c>
      <c r="H54" s="37" t="s">
        <v>21</v>
      </c>
      <c r="I54" s="37" t="s">
        <v>21</v>
      </c>
      <c r="J54" s="37" t="s">
        <v>22</v>
      </c>
      <c r="K54" s="37" t="s">
        <v>21</v>
      </c>
      <c r="L54" s="37" t="s">
        <v>22</v>
      </c>
      <c r="M54" s="44">
        <v>0</v>
      </c>
      <c r="N54" s="44">
        <f t="shared" si="0"/>
        <v>110</v>
      </c>
      <c r="O54" s="44">
        <v>2</v>
      </c>
      <c r="P54" s="44">
        <v>0</v>
      </c>
      <c r="Q54" s="44">
        <v>0</v>
      </c>
      <c r="R54" s="44">
        <v>2</v>
      </c>
      <c r="S54" s="44">
        <v>0</v>
      </c>
      <c r="T54" s="44">
        <v>0</v>
      </c>
      <c r="U54" s="44">
        <v>0</v>
      </c>
      <c r="V54" s="44">
        <v>0</v>
      </c>
      <c r="W54" s="44">
        <v>0</v>
      </c>
      <c r="X54" s="44">
        <f t="shared" ref="X54:Y54" si="57">IF(CS54&gt;CK54, CS54*10, CK54)</f>
        <v>70</v>
      </c>
      <c r="Y54" s="44">
        <f t="shared" si="57"/>
        <v>0</v>
      </c>
      <c r="Z54" s="44">
        <v>0</v>
      </c>
      <c r="AA54" s="44">
        <v>0</v>
      </c>
      <c r="AB54" s="44">
        <v>0</v>
      </c>
      <c r="AC54" s="44">
        <v>0</v>
      </c>
      <c r="AD54" s="44">
        <v>0</v>
      </c>
      <c r="AE54" s="44">
        <v>0</v>
      </c>
      <c r="AF54" s="44">
        <v>0</v>
      </c>
      <c r="AG54" s="44">
        <v>0</v>
      </c>
      <c r="AH54" s="44">
        <v>0</v>
      </c>
      <c r="AI54" s="44">
        <v>0</v>
      </c>
      <c r="AJ54" s="44">
        <v>0</v>
      </c>
      <c r="AK54" s="44">
        <v>0</v>
      </c>
      <c r="AL54" s="44">
        <v>0</v>
      </c>
      <c r="AM54" s="44">
        <v>0</v>
      </c>
      <c r="AN54" s="44">
        <v>0</v>
      </c>
      <c r="AO54" s="75">
        <v>0</v>
      </c>
      <c r="AP54" s="75">
        <v>0</v>
      </c>
      <c r="AQ54" s="44">
        <v>0</v>
      </c>
      <c r="AR54" s="44">
        <v>1</v>
      </c>
      <c r="AS54" s="44">
        <v>0</v>
      </c>
      <c r="AT54" s="44">
        <v>0</v>
      </c>
      <c r="AU54" s="44">
        <v>0</v>
      </c>
      <c r="AV54" s="44">
        <v>0</v>
      </c>
      <c r="AW54" s="44">
        <v>0</v>
      </c>
      <c r="AX54" s="44">
        <f t="shared" si="2"/>
        <v>0</v>
      </c>
      <c r="AY54" s="44">
        <v>0</v>
      </c>
      <c r="AZ54" s="44">
        <v>0</v>
      </c>
      <c r="BA54" s="44">
        <v>0</v>
      </c>
      <c r="BB54" s="44">
        <v>0</v>
      </c>
      <c r="BC54" s="44">
        <v>0</v>
      </c>
      <c r="BD54" s="44"/>
      <c r="BE54" s="44">
        <v>1</v>
      </c>
      <c r="BF54" s="44"/>
      <c r="BG54" s="44">
        <v>0</v>
      </c>
      <c r="BH54" s="44">
        <v>0</v>
      </c>
      <c r="BI54" s="44">
        <v>12</v>
      </c>
      <c r="BJ54" s="44">
        <v>0</v>
      </c>
      <c r="BK54" s="44">
        <v>0</v>
      </c>
      <c r="BL54" s="44">
        <f t="shared" si="3"/>
        <v>270</v>
      </c>
      <c r="BM54" s="44">
        <v>0</v>
      </c>
      <c r="BN54" s="44">
        <v>0</v>
      </c>
      <c r="BO54" s="44">
        <v>0</v>
      </c>
      <c r="BP54" s="44">
        <f t="shared" si="4"/>
        <v>83</v>
      </c>
      <c r="BQ54" s="44">
        <v>13</v>
      </c>
      <c r="BR54" s="44">
        <v>0</v>
      </c>
      <c r="BS54" s="44">
        <v>0</v>
      </c>
      <c r="BT54" s="44">
        <v>0</v>
      </c>
      <c r="BU54" s="44"/>
      <c r="BV54" s="44"/>
      <c r="BW54" s="44"/>
      <c r="BX54" s="44"/>
      <c r="BY54" s="44">
        <v>0</v>
      </c>
      <c r="BZ54" s="44">
        <v>0</v>
      </c>
      <c r="CA54" s="44">
        <v>0</v>
      </c>
      <c r="CB54" s="44">
        <v>0</v>
      </c>
      <c r="CC54" s="44">
        <v>0</v>
      </c>
      <c r="CD54" s="44">
        <v>0</v>
      </c>
      <c r="CE54" s="44">
        <v>0</v>
      </c>
      <c r="CF54" s="44">
        <v>0</v>
      </c>
      <c r="CG54" s="44">
        <v>7</v>
      </c>
      <c r="CH54" s="44">
        <v>0</v>
      </c>
      <c r="CI54" s="44">
        <f t="shared" si="5"/>
        <v>6</v>
      </c>
      <c r="CJ54" s="44">
        <v>110</v>
      </c>
      <c r="CK54" s="44">
        <v>70</v>
      </c>
      <c r="CL54" s="44">
        <v>0</v>
      </c>
      <c r="CM54" s="44">
        <v>0</v>
      </c>
      <c r="CN54" s="44">
        <v>0</v>
      </c>
      <c r="CO54" s="44">
        <v>83</v>
      </c>
      <c r="CP54" s="44">
        <v>6</v>
      </c>
      <c r="CQ54" s="44"/>
      <c r="CR54" s="44"/>
      <c r="CS54" s="44"/>
      <c r="CT54" s="44"/>
      <c r="CU54" s="44">
        <v>27</v>
      </c>
      <c r="CV54" s="44"/>
      <c r="CW54" s="44"/>
      <c r="CX54" s="44"/>
      <c r="CY54" s="44">
        <v>0</v>
      </c>
      <c r="CZ54" s="44"/>
      <c r="DA54" s="44"/>
    </row>
    <row r="55" spans="1:105" ht="15.75" customHeight="1" x14ac:dyDescent="0.3">
      <c r="A55" s="44" t="s">
        <v>652</v>
      </c>
      <c r="B55" s="44" t="s">
        <v>787</v>
      </c>
      <c r="C55" s="44" t="s">
        <v>787</v>
      </c>
      <c r="D55" s="44">
        <v>2017</v>
      </c>
      <c r="E55" s="45">
        <v>42906</v>
      </c>
      <c r="F55" s="44" t="s">
        <v>137</v>
      </c>
      <c r="G55" s="44" t="s">
        <v>77</v>
      </c>
      <c r="H55" s="37" t="s">
        <v>22</v>
      </c>
      <c r="I55" s="37" t="s">
        <v>22</v>
      </c>
      <c r="J55" s="37" t="s">
        <v>21</v>
      </c>
      <c r="K55" s="37" t="s">
        <v>22</v>
      </c>
      <c r="L55" s="37" t="s">
        <v>21</v>
      </c>
      <c r="M55" s="44">
        <v>0</v>
      </c>
      <c r="N55" s="44">
        <f t="shared" si="0"/>
        <v>11</v>
      </c>
      <c r="O55" s="44">
        <v>0</v>
      </c>
      <c r="P55" s="44">
        <v>0</v>
      </c>
      <c r="Q55" s="44">
        <v>0</v>
      </c>
      <c r="R55" s="44">
        <v>7</v>
      </c>
      <c r="S55" s="44">
        <v>0</v>
      </c>
      <c r="T55" s="44">
        <v>0</v>
      </c>
      <c r="U55" s="44">
        <v>0</v>
      </c>
      <c r="V55" s="44">
        <v>0</v>
      </c>
      <c r="W55" s="44">
        <v>0</v>
      </c>
      <c r="X55" s="44">
        <f t="shared" ref="X55:Y55" si="58">IF(CS55&gt;CK55, CS55*10, CK55)</f>
        <v>480</v>
      </c>
      <c r="Y55" s="44">
        <f t="shared" si="58"/>
        <v>0</v>
      </c>
      <c r="Z55" s="44">
        <v>54</v>
      </c>
      <c r="AA55" s="44">
        <v>0</v>
      </c>
      <c r="AB55" s="44">
        <v>0</v>
      </c>
      <c r="AC55" s="44">
        <v>0</v>
      </c>
      <c r="AD55" s="44">
        <v>1</v>
      </c>
      <c r="AE55" s="44">
        <v>0</v>
      </c>
      <c r="AF55" s="44">
        <v>0</v>
      </c>
      <c r="AG55" s="44">
        <v>0</v>
      </c>
      <c r="AH55" s="44">
        <v>0</v>
      </c>
      <c r="AI55" s="44">
        <v>0</v>
      </c>
      <c r="AJ55" s="44">
        <v>1</v>
      </c>
      <c r="AK55" s="44">
        <v>0</v>
      </c>
      <c r="AL55" s="44">
        <v>0</v>
      </c>
      <c r="AM55" s="44">
        <v>0</v>
      </c>
      <c r="AN55" s="44">
        <v>0</v>
      </c>
      <c r="AO55" s="75">
        <v>0</v>
      </c>
      <c r="AP55" s="75">
        <v>0</v>
      </c>
      <c r="AQ55" s="44">
        <v>0</v>
      </c>
      <c r="AR55" s="44">
        <v>1</v>
      </c>
      <c r="AS55" s="44">
        <v>0</v>
      </c>
      <c r="AT55" s="44">
        <v>0</v>
      </c>
      <c r="AU55" s="44">
        <v>0</v>
      </c>
      <c r="AV55" s="44">
        <v>1</v>
      </c>
      <c r="AW55" s="44">
        <v>0</v>
      </c>
      <c r="AX55" s="44">
        <f t="shared" si="2"/>
        <v>0</v>
      </c>
      <c r="AY55" s="44">
        <v>0</v>
      </c>
      <c r="AZ55" s="44">
        <v>0</v>
      </c>
      <c r="BA55" s="44">
        <v>0</v>
      </c>
      <c r="BB55" s="44">
        <v>0</v>
      </c>
      <c r="BC55" s="44">
        <v>0</v>
      </c>
      <c r="BD55" s="44"/>
      <c r="BE55" s="44">
        <v>0</v>
      </c>
      <c r="BF55" s="44"/>
      <c r="BG55" s="44">
        <v>0</v>
      </c>
      <c r="BH55" s="44">
        <v>0</v>
      </c>
      <c r="BI55" s="44">
        <v>25</v>
      </c>
      <c r="BJ55" s="44">
        <v>0</v>
      </c>
      <c r="BK55" s="44">
        <v>0</v>
      </c>
      <c r="BL55" s="44">
        <f t="shared" si="3"/>
        <v>210</v>
      </c>
      <c r="BM55" s="44">
        <v>0</v>
      </c>
      <c r="BN55" s="44">
        <v>0</v>
      </c>
      <c r="BO55" s="44">
        <v>0</v>
      </c>
      <c r="BP55" s="44">
        <f t="shared" si="4"/>
        <v>18</v>
      </c>
      <c r="BQ55" s="44">
        <v>3</v>
      </c>
      <c r="BR55" s="44">
        <v>0</v>
      </c>
      <c r="BS55" s="44">
        <v>0</v>
      </c>
      <c r="BT55" s="44">
        <v>0</v>
      </c>
      <c r="BU55" s="44"/>
      <c r="BV55" s="44"/>
      <c r="BW55" s="44"/>
      <c r="BX55" s="44"/>
      <c r="BY55" s="44">
        <v>0</v>
      </c>
      <c r="BZ55" s="44">
        <v>0</v>
      </c>
      <c r="CA55" s="44">
        <v>0</v>
      </c>
      <c r="CB55" s="44">
        <v>0</v>
      </c>
      <c r="CC55" s="44">
        <v>0</v>
      </c>
      <c r="CD55" s="44">
        <v>0</v>
      </c>
      <c r="CE55" s="44">
        <v>0</v>
      </c>
      <c r="CF55" s="44">
        <v>0</v>
      </c>
      <c r="CG55" s="44">
        <v>2</v>
      </c>
      <c r="CH55" s="44">
        <v>0</v>
      </c>
      <c r="CI55" s="44">
        <f t="shared" si="5"/>
        <v>4</v>
      </c>
      <c r="CJ55" s="44">
        <v>11</v>
      </c>
      <c r="CK55" s="44">
        <v>0</v>
      </c>
      <c r="CL55" s="44">
        <v>0</v>
      </c>
      <c r="CM55" s="44">
        <v>0</v>
      </c>
      <c r="CN55" s="44">
        <v>0</v>
      </c>
      <c r="CO55" s="44">
        <v>18</v>
      </c>
      <c r="CP55" s="44">
        <v>4</v>
      </c>
      <c r="CQ55" s="44"/>
      <c r="CR55" s="44"/>
      <c r="CS55" s="44">
        <v>48</v>
      </c>
      <c r="CT55" s="44"/>
      <c r="CU55" s="44">
        <v>21</v>
      </c>
      <c r="CV55" s="44"/>
      <c r="CW55" s="44"/>
      <c r="CX55" s="44"/>
      <c r="CY55" s="44">
        <v>0</v>
      </c>
      <c r="CZ55" s="44"/>
      <c r="DA55" s="44"/>
    </row>
    <row r="56" spans="1:105" ht="15.75" customHeight="1" x14ac:dyDescent="0.3">
      <c r="A56" s="44" t="s">
        <v>652</v>
      </c>
      <c r="B56" s="44" t="s">
        <v>788</v>
      </c>
      <c r="C56" s="44" t="s">
        <v>782</v>
      </c>
      <c r="D56" s="44">
        <v>2017</v>
      </c>
      <c r="E56" s="45">
        <v>42906</v>
      </c>
      <c r="F56" s="44" t="s">
        <v>137</v>
      </c>
      <c r="G56" s="44" t="s">
        <v>80</v>
      </c>
      <c r="H56" s="37" t="s">
        <v>21</v>
      </c>
      <c r="I56" s="37" t="s">
        <v>21</v>
      </c>
      <c r="J56" s="37" t="s">
        <v>22</v>
      </c>
      <c r="K56" s="37" t="s">
        <v>21</v>
      </c>
      <c r="L56" s="37" t="s">
        <v>22</v>
      </c>
      <c r="M56" s="44">
        <v>0</v>
      </c>
      <c r="N56" s="44">
        <f t="shared" si="0"/>
        <v>151</v>
      </c>
      <c r="O56" s="44">
        <v>0</v>
      </c>
      <c r="P56" s="44">
        <v>0</v>
      </c>
      <c r="Q56" s="44">
        <v>0</v>
      </c>
      <c r="R56" s="44">
        <v>2</v>
      </c>
      <c r="S56" s="44">
        <v>0</v>
      </c>
      <c r="T56" s="44">
        <v>0</v>
      </c>
      <c r="U56" s="44">
        <v>0</v>
      </c>
      <c r="V56" s="44">
        <v>0</v>
      </c>
      <c r="W56" s="44">
        <v>0</v>
      </c>
      <c r="X56" s="44">
        <f t="shared" ref="X56:Y56" si="59">IF(CS56&gt;CK56, CS56*10, CK56)</f>
        <v>43</v>
      </c>
      <c r="Y56" s="44">
        <f t="shared" si="59"/>
        <v>0</v>
      </c>
      <c r="Z56" s="44">
        <v>51</v>
      </c>
      <c r="AA56" s="44">
        <v>0</v>
      </c>
      <c r="AB56" s="44">
        <v>0</v>
      </c>
      <c r="AC56" s="44">
        <v>0</v>
      </c>
      <c r="AD56" s="44">
        <v>0</v>
      </c>
      <c r="AE56" s="44">
        <v>0</v>
      </c>
      <c r="AF56" s="44">
        <v>0</v>
      </c>
      <c r="AG56" s="44">
        <v>0</v>
      </c>
      <c r="AH56" s="44">
        <v>0</v>
      </c>
      <c r="AI56" s="44">
        <v>0</v>
      </c>
      <c r="AJ56" s="44">
        <v>0</v>
      </c>
      <c r="AK56" s="44">
        <v>0</v>
      </c>
      <c r="AL56" s="44">
        <v>0</v>
      </c>
      <c r="AM56" s="44">
        <v>0</v>
      </c>
      <c r="AN56" s="44">
        <v>0</v>
      </c>
      <c r="AO56" s="75">
        <v>0</v>
      </c>
      <c r="AP56" s="75">
        <v>0</v>
      </c>
      <c r="AQ56" s="44">
        <v>0</v>
      </c>
      <c r="AR56" s="44">
        <v>5</v>
      </c>
      <c r="AS56" s="44">
        <v>0</v>
      </c>
      <c r="AT56" s="44">
        <v>0</v>
      </c>
      <c r="AU56" s="44">
        <v>0</v>
      </c>
      <c r="AV56" s="44">
        <v>2</v>
      </c>
      <c r="AW56" s="44">
        <v>0</v>
      </c>
      <c r="AX56" s="44">
        <f t="shared" si="2"/>
        <v>0</v>
      </c>
      <c r="AY56" s="44">
        <v>0</v>
      </c>
      <c r="AZ56" s="44">
        <v>0</v>
      </c>
      <c r="BA56" s="44">
        <v>0</v>
      </c>
      <c r="BB56" s="44">
        <v>0</v>
      </c>
      <c r="BC56" s="44">
        <v>0</v>
      </c>
      <c r="BD56" s="44"/>
      <c r="BE56" s="44">
        <v>0</v>
      </c>
      <c r="BF56" s="44"/>
      <c r="BG56" s="44">
        <v>0</v>
      </c>
      <c r="BH56" s="44">
        <v>0</v>
      </c>
      <c r="BI56" s="44">
        <v>0</v>
      </c>
      <c r="BJ56" s="44">
        <v>0</v>
      </c>
      <c r="BK56" s="44">
        <v>0</v>
      </c>
      <c r="BL56" s="44">
        <f t="shared" si="3"/>
        <v>430</v>
      </c>
      <c r="BM56" s="44">
        <v>0</v>
      </c>
      <c r="BN56" s="44">
        <v>0</v>
      </c>
      <c r="BO56" s="44">
        <v>0</v>
      </c>
      <c r="BP56" s="44">
        <f t="shared" si="4"/>
        <v>21</v>
      </c>
      <c r="BQ56" s="44">
        <v>2</v>
      </c>
      <c r="BR56" s="44">
        <v>0</v>
      </c>
      <c r="BS56" s="44">
        <v>0</v>
      </c>
      <c r="BT56" s="44">
        <v>0</v>
      </c>
      <c r="BU56" s="44"/>
      <c r="BV56" s="44"/>
      <c r="BW56" s="44"/>
      <c r="BX56" s="44"/>
      <c r="BY56" s="44">
        <v>0</v>
      </c>
      <c r="BZ56" s="44">
        <v>0</v>
      </c>
      <c r="CA56" s="44">
        <v>0</v>
      </c>
      <c r="CB56" s="44">
        <v>0</v>
      </c>
      <c r="CC56" s="44">
        <v>0</v>
      </c>
      <c r="CD56" s="44">
        <v>0</v>
      </c>
      <c r="CE56" s="44">
        <v>0</v>
      </c>
      <c r="CF56" s="44">
        <v>0</v>
      </c>
      <c r="CG56" s="44">
        <v>0</v>
      </c>
      <c r="CH56" s="44">
        <v>0</v>
      </c>
      <c r="CI56" s="44">
        <f t="shared" si="5"/>
        <v>0</v>
      </c>
      <c r="CJ56" s="44">
        <v>151</v>
      </c>
      <c r="CK56" s="44">
        <v>43</v>
      </c>
      <c r="CL56" s="44">
        <v>0</v>
      </c>
      <c r="CM56" s="44">
        <v>0</v>
      </c>
      <c r="CN56" s="44">
        <v>0</v>
      </c>
      <c r="CO56" s="44">
        <v>21</v>
      </c>
      <c r="CP56" s="44">
        <v>0</v>
      </c>
      <c r="CQ56" s="44"/>
      <c r="CR56" s="44"/>
      <c r="CS56" s="44"/>
      <c r="CT56" s="44"/>
      <c r="CU56" s="44">
        <v>43</v>
      </c>
      <c r="CV56" s="44"/>
      <c r="CW56" s="44"/>
      <c r="CX56" s="44"/>
      <c r="CY56" s="44">
        <v>0</v>
      </c>
      <c r="CZ56" s="44" t="s">
        <v>1275</v>
      </c>
      <c r="DA56" s="44"/>
    </row>
    <row r="57" spans="1:105" ht="15.75" customHeight="1" x14ac:dyDescent="0.3">
      <c r="A57" s="44" t="s">
        <v>652</v>
      </c>
      <c r="B57" s="44" t="s">
        <v>788</v>
      </c>
      <c r="C57" s="44" t="s">
        <v>782</v>
      </c>
      <c r="D57" s="44">
        <v>2017</v>
      </c>
      <c r="E57" s="45">
        <v>42906</v>
      </c>
      <c r="F57" s="44" t="s">
        <v>137</v>
      </c>
      <c r="G57" s="44" t="s">
        <v>83</v>
      </c>
      <c r="H57" s="37" t="s">
        <v>27</v>
      </c>
      <c r="I57" s="37" t="s">
        <v>27</v>
      </c>
      <c r="J57" s="37" t="s">
        <v>26</v>
      </c>
      <c r="K57" s="37" t="s">
        <v>27</v>
      </c>
      <c r="L57" s="37" t="s">
        <v>26</v>
      </c>
      <c r="M57" s="44">
        <v>0</v>
      </c>
      <c r="N57" s="44">
        <f t="shared" si="0"/>
        <v>15</v>
      </c>
      <c r="O57" s="44">
        <v>0</v>
      </c>
      <c r="P57" s="44">
        <v>0</v>
      </c>
      <c r="Q57" s="44">
        <v>0</v>
      </c>
      <c r="R57" s="44">
        <v>5</v>
      </c>
      <c r="S57" s="44">
        <v>0</v>
      </c>
      <c r="T57" s="44">
        <v>0</v>
      </c>
      <c r="U57" s="44">
        <v>0</v>
      </c>
      <c r="V57" s="44">
        <v>0</v>
      </c>
      <c r="W57" s="44">
        <v>0</v>
      </c>
      <c r="X57" s="44">
        <f t="shared" ref="X57:Y57" si="60">IF(CS57&gt;CK57, CS57*10, CK57)</f>
        <v>43</v>
      </c>
      <c r="Y57" s="44">
        <f t="shared" si="60"/>
        <v>0</v>
      </c>
      <c r="Z57" s="44">
        <v>34</v>
      </c>
      <c r="AA57" s="44">
        <v>0</v>
      </c>
      <c r="AB57" s="44">
        <v>0</v>
      </c>
      <c r="AC57" s="44">
        <v>0</v>
      </c>
      <c r="AD57" s="44">
        <v>3</v>
      </c>
      <c r="AE57" s="44">
        <v>0</v>
      </c>
      <c r="AF57" s="44">
        <v>0</v>
      </c>
      <c r="AG57" s="44">
        <v>0</v>
      </c>
      <c r="AH57" s="44">
        <v>0</v>
      </c>
      <c r="AI57" s="44">
        <v>0</v>
      </c>
      <c r="AJ57" s="44">
        <v>0</v>
      </c>
      <c r="AK57" s="44">
        <v>0</v>
      </c>
      <c r="AL57" s="44">
        <v>0</v>
      </c>
      <c r="AM57" s="44">
        <v>0</v>
      </c>
      <c r="AN57" s="44">
        <v>0</v>
      </c>
      <c r="AO57" s="75">
        <v>0</v>
      </c>
      <c r="AP57" s="75">
        <v>0</v>
      </c>
      <c r="AQ57" s="44">
        <v>0</v>
      </c>
      <c r="AR57" s="44">
        <v>0</v>
      </c>
      <c r="AS57" s="44">
        <v>0</v>
      </c>
      <c r="AT57" s="44">
        <v>1</v>
      </c>
      <c r="AU57" s="44">
        <v>0</v>
      </c>
      <c r="AV57" s="44">
        <v>0</v>
      </c>
      <c r="AW57" s="44">
        <v>0</v>
      </c>
      <c r="AX57" s="44">
        <f t="shared" si="2"/>
        <v>0</v>
      </c>
      <c r="AY57" s="44">
        <v>0</v>
      </c>
      <c r="AZ57" s="44">
        <v>0</v>
      </c>
      <c r="BA57" s="44">
        <v>0</v>
      </c>
      <c r="BB57" s="44">
        <v>0</v>
      </c>
      <c r="BC57" s="44">
        <v>0</v>
      </c>
      <c r="BD57" s="44"/>
      <c r="BE57" s="44">
        <v>0</v>
      </c>
      <c r="BF57" s="44"/>
      <c r="BG57" s="44">
        <v>0</v>
      </c>
      <c r="BH57" s="44">
        <v>0</v>
      </c>
      <c r="BI57" s="44">
        <v>3</v>
      </c>
      <c r="BJ57" s="44">
        <v>0</v>
      </c>
      <c r="BK57" s="44">
        <v>0</v>
      </c>
      <c r="BL57" s="44">
        <f t="shared" si="3"/>
        <v>73</v>
      </c>
      <c r="BM57" s="44">
        <v>0</v>
      </c>
      <c r="BN57" s="44">
        <v>0</v>
      </c>
      <c r="BO57" s="44">
        <v>0</v>
      </c>
      <c r="BP57" s="44">
        <f t="shared" si="4"/>
        <v>81</v>
      </c>
      <c r="BQ57" s="44">
        <v>32</v>
      </c>
      <c r="BR57" s="44">
        <v>0</v>
      </c>
      <c r="BS57" s="44">
        <v>0</v>
      </c>
      <c r="BT57" s="44">
        <v>0</v>
      </c>
      <c r="BU57" s="44"/>
      <c r="BV57" s="44"/>
      <c r="BW57" s="44"/>
      <c r="BX57" s="44"/>
      <c r="BY57" s="44">
        <v>0</v>
      </c>
      <c r="BZ57" s="44">
        <v>0</v>
      </c>
      <c r="CA57" s="44">
        <v>0</v>
      </c>
      <c r="CB57" s="44">
        <v>0</v>
      </c>
      <c r="CC57" s="44">
        <v>0</v>
      </c>
      <c r="CD57" s="44">
        <v>0</v>
      </c>
      <c r="CE57" s="44">
        <v>0</v>
      </c>
      <c r="CF57" s="44">
        <v>0</v>
      </c>
      <c r="CG57" s="44">
        <v>0</v>
      </c>
      <c r="CH57" s="44">
        <v>0</v>
      </c>
      <c r="CI57" s="44">
        <f t="shared" si="5"/>
        <v>8</v>
      </c>
      <c r="CJ57" s="44">
        <v>15</v>
      </c>
      <c r="CK57" s="44">
        <v>43</v>
      </c>
      <c r="CL57" s="44">
        <v>0</v>
      </c>
      <c r="CM57" s="44">
        <v>0</v>
      </c>
      <c r="CN57" s="44">
        <v>73</v>
      </c>
      <c r="CO57" s="44">
        <v>81</v>
      </c>
      <c r="CP57" s="44">
        <v>8</v>
      </c>
      <c r="CQ57" s="44"/>
      <c r="CR57" s="44"/>
      <c r="CS57" s="44"/>
      <c r="CT57" s="44"/>
      <c r="CU57" s="44"/>
      <c r="CV57" s="44"/>
      <c r="CW57" s="44"/>
      <c r="CX57" s="44"/>
      <c r="CY57" s="44">
        <v>0</v>
      </c>
      <c r="CZ57" s="44"/>
      <c r="DA57" s="44"/>
    </row>
    <row r="58" spans="1:105" ht="15.75" customHeight="1" x14ac:dyDescent="0.3">
      <c r="A58" s="44" t="s">
        <v>652</v>
      </c>
      <c r="B58" s="44" t="s">
        <v>788</v>
      </c>
      <c r="C58" s="44" t="s">
        <v>782</v>
      </c>
      <c r="D58" s="44">
        <v>2017</v>
      </c>
      <c r="E58" s="45">
        <v>42906</v>
      </c>
      <c r="F58" s="44" t="s">
        <v>137</v>
      </c>
      <c r="G58" s="44" t="s">
        <v>86</v>
      </c>
      <c r="H58" s="37" t="s">
        <v>22</v>
      </c>
      <c r="I58" s="37" t="s">
        <v>22</v>
      </c>
      <c r="J58" s="37" t="s">
        <v>21</v>
      </c>
      <c r="K58" s="37" t="s">
        <v>22</v>
      </c>
      <c r="L58" s="37" t="s">
        <v>21</v>
      </c>
      <c r="M58" s="44">
        <v>0</v>
      </c>
      <c r="N58" s="44">
        <f t="shared" si="0"/>
        <v>27</v>
      </c>
      <c r="O58" s="44">
        <v>0</v>
      </c>
      <c r="P58" s="44">
        <v>0</v>
      </c>
      <c r="Q58" s="44">
        <v>0</v>
      </c>
      <c r="R58" s="44">
        <v>1</v>
      </c>
      <c r="S58" s="44">
        <v>0</v>
      </c>
      <c r="T58" s="44">
        <v>0</v>
      </c>
      <c r="U58" s="44">
        <v>0</v>
      </c>
      <c r="V58" s="44">
        <v>0</v>
      </c>
      <c r="W58" s="44">
        <v>0</v>
      </c>
      <c r="X58" s="44">
        <f t="shared" ref="X58:Y58" si="61">IF(CS58&gt;CK58, CS58*10, CK58)</f>
        <v>114</v>
      </c>
      <c r="Y58" s="44">
        <f t="shared" si="61"/>
        <v>0</v>
      </c>
      <c r="Z58" s="44">
        <v>56</v>
      </c>
      <c r="AA58" s="44">
        <v>0</v>
      </c>
      <c r="AB58" s="44">
        <v>0</v>
      </c>
      <c r="AC58" s="44">
        <v>0</v>
      </c>
      <c r="AD58" s="44">
        <v>0</v>
      </c>
      <c r="AE58" s="44">
        <v>0</v>
      </c>
      <c r="AF58" s="44">
        <v>0</v>
      </c>
      <c r="AG58" s="44">
        <v>0</v>
      </c>
      <c r="AH58" s="44">
        <v>0</v>
      </c>
      <c r="AI58" s="44">
        <v>0</v>
      </c>
      <c r="AJ58" s="44">
        <v>1</v>
      </c>
      <c r="AK58" s="44">
        <v>0</v>
      </c>
      <c r="AL58" s="44">
        <v>0</v>
      </c>
      <c r="AM58" s="44">
        <v>0</v>
      </c>
      <c r="AN58" s="44">
        <v>0</v>
      </c>
      <c r="AO58" s="75">
        <v>0</v>
      </c>
      <c r="AP58" s="75">
        <v>0</v>
      </c>
      <c r="AQ58" s="44">
        <v>0</v>
      </c>
      <c r="AR58" s="44">
        <v>1</v>
      </c>
      <c r="AS58" s="44">
        <v>0</v>
      </c>
      <c r="AT58" s="44">
        <v>0</v>
      </c>
      <c r="AU58" s="44">
        <v>0</v>
      </c>
      <c r="AV58" s="44">
        <v>2</v>
      </c>
      <c r="AW58" s="44">
        <v>0</v>
      </c>
      <c r="AX58" s="44">
        <f t="shared" si="2"/>
        <v>0</v>
      </c>
      <c r="AY58" s="44">
        <v>0</v>
      </c>
      <c r="AZ58" s="44">
        <v>0</v>
      </c>
      <c r="BA58" s="44">
        <v>0</v>
      </c>
      <c r="BB58" s="44">
        <v>0</v>
      </c>
      <c r="BC58" s="44">
        <v>0</v>
      </c>
      <c r="BD58" s="44"/>
      <c r="BE58" s="44">
        <v>0</v>
      </c>
      <c r="BF58" s="44"/>
      <c r="BG58" s="44">
        <v>0</v>
      </c>
      <c r="BH58" s="44">
        <v>0</v>
      </c>
      <c r="BI58" s="44">
        <v>3</v>
      </c>
      <c r="BJ58" s="44">
        <v>0</v>
      </c>
      <c r="BK58" s="44">
        <v>0</v>
      </c>
      <c r="BL58" s="44">
        <f t="shared" si="3"/>
        <v>390</v>
      </c>
      <c r="BM58" s="44">
        <v>0</v>
      </c>
      <c r="BN58" s="44">
        <v>0</v>
      </c>
      <c r="BO58" s="44">
        <v>0</v>
      </c>
      <c r="BP58" s="44">
        <f t="shared" si="4"/>
        <v>21</v>
      </c>
      <c r="BQ58" s="44">
        <v>16</v>
      </c>
      <c r="BR58" s="44">
        <v>0</v>
      </c>
      <c r="BS58" s="44">
        <v>0</v>
      </c>
      <c r="BT58" s="44">
        <v>0</v>
      </c>
      <c r="BU58" s="44"/>
      <c r="BV58" s="44"/>
      <c r="BW58" s="44"/>
      <c r="BX58" s="44"/>
      <c r="BY58" s="44">
        <v>0</v>
      </c>
      <c r="BZ58" s="44">
        <v>0</v>
      </c>
      <c r="CA58" s="44">
        <v>0</v>
      </c>
      <c r="CB58" s="44">
        <v>0</v>
      </c>
      <c r="CC58" s="44">
        <v>0</v>
      </c>
      <c r="CD58" s="44">
        <v>0</v>
      </c>
      <c r="CE58" s="44">
        <v>0</v>
      </c>
      <c r="CF58" s="44">
        <v>0</v>
      </c>
      <c r="CG58" s="44">
        <v>8</v>
      </c>
      <c r="CH58" s="44">
        <v>0</v>
      </c>
      <c r="CI58" s="44">
        <f t="shared" si="5"/>
        <v>0</v>
      </c>
      <c r="CJ58" s="44">
        <v>27</v>
      </c>
      <c r="CK58" s="44">
        <v>114</v>
      </c>
      <c r="CL58" s="44">
        <v>0</v>
      </c>
      <c r="CM58" s="44">
        <v>0</v>
      </c>
      <c r="CN58" s="44">
        <v>0</v>
      </c>
      <c r="CO58" s="44">
        <v>21</v>
      </c>
      <c r="CP58" s="44">
        <v>0</v>
      </c>
      <c r="CQ58" s="44"/>
      <c r="CR58" s="44"/>
      <c r="CS58" s="44"/>
      <c r="CT58" s="44"/>
      <c r="CU58" s="44">
        <v>39</v>
      </c>
      <c r="CV58" s="44"/>
      <c r="CW58" s="44"/>
      <c r="CX58" s="44"/>
      <c r="CY58" s="44">
        <v>0</v>
      </c>
      <c r="CZ58" s="44"/>
      <c r="DA58" s="44"/>
    </row>
    <row r="59" spans="1:105" ht="13.5" customHeight="1" x14ac:dyDescent="0.3">
      <c r="A59" s="44" t="s">
        <v>652</v>
      </c>
      <c r="B59" s="44" t="s">
        <v>787</v>
      </c>
      <c r="C59" s="44" t="s">
        <v>787</v>
      </c>
      <c r="D59" s="44">
        <v>2017</v>
      </c>
      <c r="E59" s="45">
        <v>42906</v>
      </c>
      <c r="F59" s="44" t="s">
        <v>137</v>
      </c>
      <c r="G59" s="44" t="s">
        <v>89</v>
      </c>
      <c r="H59" s="37" t="s">
        <v>45</v>
      </c>
      <c r="I59" s="37" t="s">
        <v>45</v>
      </c>
      <c r="J59" s="37" t="s">
        <v>45</v>
      </c>
      <c r="K59" s="37" t="s">
        <v>45</v>
      </c>
      <c r="L59" s="37" t="s">
        <v>45</v>
      </c>
      <c r="M59" s="44">
        <v>0</v>
      </c>
      <c r="N59" s="44">
        <f t="shared" si="0"/>
        <v>19</v>
      </c>
      <c r="O59" s="44">
        <v>0</v>
      </c>
      <c r="P59" s="44">
        <v>0</v>
      </c>
      <c r="Q59" s="44">
        <v>0</v>
      </c>
      <c r="R59" s="44">
        <v>1</v>
      </c>
      <c r="S59" s="44">
        <v>0</v>
      </c>
      <c r="T59" s="44">
        <v>0</v>
      </c>
      <c r="U59" s="44">
        <v>0</v>
      </c>
      <c r="V59" s="44">
        <v>0</v>
      </c>
      <c r="W59" s="44">
        <v>0</v>
      </c>
      <c r="X59" s="44">
        <v>65</v>
      </c>
      <c r="Y59" s="44">
        <f>IF(CT59&gt;CL59, CT59*10, CL59)</f>
        <v>0</v>
      </c>
      <c r="Z59" s="44">
        <v>25</v>
      </c>
      <c r="AA59" s="44">
        <v>0</v>
      </c>
      <c r="AB59" s="44">
        <v>0</v>
      </c>
      <c r="AC59" s="44">
        <v>0</v>
      </c>
      <c r="AD59" s="44">
        <v>0</v>
      </c>
      <c r="AE59" s="44">
        <v>0</v>
      </c>
      <c r="AF59" s="44">
        <v>0</v>
      </c>
      <c r="AG59" s="44">
        <v>0</v>
      </c>
      <c r="AH59" s="44">
        <v>0</v>
      </c>
      <c r="AI59" s="44">
        <v>0</v>
      </c>
      <c r="AJ59" s="44">
        <v>0</v>
      </c>
      <c r="AK59" s="44">
        <v>0</v>
      </c>
      <c r="AL59" s="44">
        <v>0</v>
      </c>
      <c r="AM59" s="44">
        <v>0</v>
      </c>
      <c r="AN59" s="44">
        <v>0</v>
      </c>
      <c r="AO59" s="75">
        <v>0</v>
      </c>
      <c r="AP59" s="75">
        <v>0</v>
      </c>
      <c r="AQ59" s="44">
        <v>0</v>
      </c>
      <c r="AR59" s="44">
        <v>4</v>
      </c>
      <c r="AS59" s="44">
        <v>0</v>
      </c>
      <c r="AT59" s="44">
        <v>0</v>
      </c>
      <c r="AU59" s="44">
        <v>0</v>
      </c>
      <c r="AV59" s="44">
        <v>0</v>
      </c>
      <c r="AW59" s="44">
        <v>0</v>
      </c>
      <c r="AX59" s="44">
        <f t="shared" si="2"/>
        <v>0</v>
      </c>
      <c r="AY59" s="44">
        <v>0</v>
      </c>
      <c r="AZ59" s="44">
        <v>0</v>
      </c>
      <c r="BA59" s="44">
        <v>0</v>
      </c>
      <c r="BB59" s="44">
        <v>0</v>
      </c>
      <c r="BC59" s="44">
        <v>0</v>
      </c>
      <c r="BD59" s="44"/>
      <c r="BE59" s="44">
        <v>0</v>
      </c>
      <c r="BF59" s="44"/>
      <c r="BG59" s="44">
        <v>0</v>
      </c>
      <c r="BH59" s="44">
        <v>0</v>
      </c>
      <c r="BI59" s="44">
        <v>7</v>
      </c>
      <c r="BJ59" s="44">
        <v>0</v>
      </c>
      <c r="BK59" s="44">
        <v>0</v>
      </c>
      <c r="BL59" s="44">
        <f t="shared" si="3"/>
        <v>300</v>
      </c>
      <c r="BM59" s="44">
        <v>0</v>
      </c>
      <c r="BN59" s="44">
        <v>0</v>
      </c>
      <c r="BO59" s="44">
        <v>0</v>
      </c>
      <c r="BP59" s="44">
        <f t="shared" si="4"/>
        <v>8</v>
      </c>
      <c r="BQ59" s="44">
        <v>22</v>
      </c>
      <c r="BR59" s="44">
        <v>0</v>
      </c>
      <c r="BS59" s="44">
        <v>0</v>
      </c>
      <c r="BT59" s="44">
        <v>1</v>
      </c>
      <c r="BU59" s="44"/>
      <c r="BV59" s="44"/>
      <c r="BW59" s="44"/>
      <c r="BX59" s="44"/>
      <c r="BY59" s="44">
        <v>0</v>
      </c>
      <c r="BZ59" s="44">
        <v>0</v>
      </c>
      <c r="CA59" s="44">
        <v>0</v>
      </c>
      <c r="CB59" s="44">
        <v>0</v>
      </c>
      <c r="CC59" s="44">
        <v>0</v>
      </c>
      <c r="CD59" s="44">
        <v>0</v>
      </c>
      <c r="CE59" s="44">
        <v>0</v>
      </c>
      <c r="CF59" s="44">
        <v>0</v>
      </c>
      <c r="CG59" s="44">
        <v>6</v>
      </c>
      <c r="CH59" s="44">
        <v>0</v>
      </c>
      <c r="CI59" s="44">
        <f t="shared" si="5"/>
        <v>0</v>
      </c>
      <c r="CJ59" s="44">
        <v>19</v>
      </c>
      <c r="CK59" s="44">
        <v>0</v>
      </c>
      <c r="CL59" s="44">
        <v>0</v>
      </c>
      <c r="CM59" s="44">
        <v>0</v>
      </c>
      <c r="CN59" s="44">
        <v>0</v>
      </c>
      <c r="CO59" s="44">
        <v>8</v>
      </c>
      <c r="CP59" s="44">
        <v>0</v>
      </c>
      <c r="CQ59" s="44"/>
      <c r="CR59" s="44">
        <v>65</v>
      </c>
      <c r="CS59" s="44"/>
      <c r="CT59" s="44"/>
      <c r="CU59" s="44">
        <v>30</v>
      </c>
      <c r="CV59" s="44"/>
      <c r="CW59" s="44"/>
      <c r="CX59" s="44"/>
      <c r="CY59" s="44">
        <v>0</v>
      </c>
      <c r="CZ59" s="44" t="s">
        <v>3495</v>
      </c>
      <c r="DA59" s="44"/>
    </row>
    <row r="60" spans="1:105" ht="15.75" customHeight="1" x14ac:dyDescent="0.3">
      <c r="A60" s="44" t="s">
        <v>652</v>
      </c>
      <c r="B60" s="44" t="s">
        <v>789</v>
      </c>
      <c r="C60" s="44" t="s">
        <v>789</v>
      </c>
      <c r="D60" s="44">
        <v>2017</v>
      </c>
      <c r="E60" s="45">
        <v>42906</v>
      </c>
      <c r="F60" s="44" t="s">
        <v>137</v>
      </c>
      <c r="G60" s="44" t="s">
        <v>92</v>
      </c>
      <c r="H60" s="37" t="s">
        <v>35</v>
      </c>
      <c r="I60" s="37" t="s">
        <v>31</v>
      </c>
      <c r="J60" s="37" t="s">
        <v>31</v>
      </c>
      <c r="K60" s="37" t="s">
        <v>31</v>
      </c>
      <c r="L60" s="37" t="s">
        <v>31</v>
      </c>
      <c r="M60" s="44">
        <v>0</v>
      </c>
      <c r="N60" s="44">
        <f t="shared" si="0"/>
        <v>11</v>
      </c>
      <c r="O60" s="44">
        <v>0</v>
      </c>
      <c r="P60" s="44">
        <v>0</v>
      </c>
      <c r="Q60" s="44">
        <v>0</v>
      </c>
      <c r="R60" s="44">
        <v>1</v>
      </c>
      <c r="S60" s="44">
        <v>0</v>
      </c>
      <c r="T60" s="44">
        <v>0</v>
      </c>
      <c r="U60" s="44">
        <v>0</v>
      </c>
      <c r="V60" s="44">
        <v>0</v>
      </c>
      <c r="W60" s="44">
        <v>0</v>
      </c>
      <c r="X60" s="44">
        <f t="shared" ref="X60:Y60" si="62">IF(CS60&gt;CK60, CS60*10, CK60)</f>
        <v>11</v>
      </c>
      <c r="Y60" s="44">
        <f t="shared" si="62"/>
        <v>0</v>
      </c>
      <c r="Z60" s="44">
        <v>112</v>
      </c>
      <c r="AA60" s="44">
        <v>0</v>
      </c>
      <c r="AB60" s="44">
        <v>0</v>
      </c>
      <c r="AC60" s="44">
        <v>0</v>
      </c>
      <c r="AD60" s="44">
        <v>2</v>
      </c>
      <c r="AE60" s="44">
        <v>0</v>
      </c>
      <c r="AF60" s="44">
        <v>0</v>
      </c>
      <c r="AG60" s="44">
        <v>0</v>
      </c>
      <c r="AH60" s="44">
        <v>0</v>
      </c>
      <c r="AI60" s="44">
        <v>0</v>
      </c>
      <c r="AJ60" s="44">
        <v>0</v>
      </c>
      <c r="AK60" s="44">
        <v>0</v>
      </c>
      <c r="AL60" s="44">
        <v>0</v>
      </c>
      <c r="AM60" s="44">
        <v>0</v>
      </c>
      <c r="AN60" s="44">
        <v>0</v>
      </c>
      <c r="AO60" s="75">
        <v>0</v>
      </c>
      <c r="AP60" s="75">
        <v>0</v>
      </c>
      <c r="AQ60" s="44">
        <v>0</v>
      </c>
      <c r="AR60" s="44">
        <v>5</v>
      </c>
      <c r="AS60" s="44">
        <v>0</v>
      </c>
      <c r="AT60" s="44">
        <v>0</v>
      </c>
      <c r="AU60" s="44">
        <v>0</v>
      </c>
      <c r="AV60" s="44">
        <v>0</v>
      </c>
      <c r="AW60" s="44">
        <v>0</v>
      </c>
      <c r="AX60" s="44">
        <f t="shared" si="2"/>
        <v>0</v>
      </c>
      <c r="AY60" s="44">
        <v>0</v>
      </c>
      <c r="AZ60" s="44">
        <v>0</v>
      </c>
      <c r="BA60" s="44">
        <v>0</v>
      </c>
      <c r="BB60" s="44">
        <v>0</v>
      </c>
      <c r="BC60" s="44">
        <v>0</v>
      </c>
      <c r="BD60" s="44"/>
      <c r="BE60" s="44">
        <v>0</v>
      </c>
      <c r="BF60" s="44"/>
      <c r="BG60" s="44">
        <v>0</v>
      </c>
      <c r="BH60" s="44">
        <v>0</v>
      </c>
      <c r="BI60" s="44">
        <v>7</v>
      </c>
      <c r="BJ60" s="44">
        <v>0</v>
      </c>
      <c r="BK60" s="44">
        <v>0</v>
      </c>
      <c r="BL60" s="44">
        <f t="shared" si="3"/>
        <v>260</v>
      </c>
      <c r="BM60" s="44">
        <v>0</v>
      </c>
      <c r="BN60" s="44">
        <v>0</v>
      </c>
      <c r="BO60" s="44">
        <v>0</v>
      </c>
      <c r="BP60" s="44">
        <f t="shared" si="4"/>
        <v>3</v>
      </c>
      <c r="BQ60" s="44">
        <v>3</v>
      </c>
      <c r="BR60" s="44">
        <v>0</v>
      </c>
      <c r="BS60" s="44">
        <v>3</v>
      </c>
      <c r="BT60" s="44">
        <v>0</v>
      </c>
      <c r="BU60" s="44"/>
      <c r="BV60" s="44"/>
      <c r="BW60" s="44"/>
      <c r="BX60" s="44"/>
      <c r="BY60" s="44">
        <v>0</v>
      </c>
      <c r="BZ60" s="44">
        <v>0</v>
      </c>
      <c r="CA60" s="44">
        <v>0</v>
      </c>
      <c r="CB60" s="44">
        <v>0</v>
      </c>
      <c r="CC60" s="44">
        <v>0</v>
      </c>
      <c r="CD60" s="44">
        <v>0</v>
      </c>
      <c r="CE60" s="44">
        <v>0</v>
      </c>
      <c r="CF60" s="44">
        <v>0</v>
      </c>
      <c r="CG60" s="44">
        <v>4</v>
      </c>
      <c r="CH60" s="44">
        <v>0</v>
      </c>
      <c r="CI60" s="44">
        <f t="shared" si="5"/>
        <v>0</v>
      </c>
      <c r="CJ60" s="44">
        <v>11</v>
      </c>
      <c r="CK60" s="44">
        <v>11</v>
      </c>
      <c r="CL60" s="44">
        <v>0</v>
      </c>
      <c r="CM60" s="44">
        <v>0</v>
      </c>
      <c r="CN60" s="44">
        <v>0</v>
      </c>
      <c r="CO60" s="44">
        <v>3</v>
      </c>
      <c r="CP60" s="44">
        <v>0</v>
      </c>
      <c r="CQ60" s="44"/>
      <c r="CR60" s="44"/>
      <c r="CS60" s="44"/>
      <c r="CT60" s="44"/>
      <c r="CU60" s="44">
        <v>26</v>
      </c>
      <c r="CV60" s="44"/>
      <c r="CW60" s="44"/>
      <c r="CX60" s="44"/>
      <c r="CY60" s="44">
        <v>0</v>
      </c>
      <c r="CZ60" s="44"/>
      <c r="DA60" s="44"/>
    </row>
    <row r="61" spans="1:105" ht="15.75" customHeight="1" x14ac:dyDescent="0.3">
      <c r="A61" s="44" t="s">
        <v>652</v>
      </c>
      <c r="B61" s="44" t="s">
        <v>785</v>
      </c>
      <c r="C61" s="44" t="s">
        <v>785</v>
      </c>
      <c r="D61" s="44">
        <v>2017</v>
      </c>
      <c r="E61" s="45">
        <v>42906</v>
      </c>
      <c r="F61" s="44" t="s">
        <v>137</v>
      </c>
      <c r="G61" s="44" t="s">
        <v>95</v>
      </c>
      <c r="H61" s="37" t="s">
        <v>45</v>
      </c>
      <c r="I61" s="37" t="s">
        <v>45</v>
      </c>
      <c r="J61" s="37" t="s">
        <v>45</v>
      </c>
      <c r="K61" s="37" t="s">
        <v>45</v>
      </c>
      <c r="L61" s="37" t="s">
        <v>45</v>
      </c>
      <c r="M61" s="44">
        <v>0</v>
      </c>
      <c r="N61" s="44">
        <f t="shared" si="0"/>
        <v>19</v>
      </c>
      <c r="O61" s="44">
        <v>0</v>
      </c>
      <c r="P61" s="44">
        <v>0</v>
      </c>
      <c r="Q61" s="44">
        <v>0</v>
      </c>
      <c r="R61" s="44">
        <v>1</v>
      </c>
      <c r="S61" s="44">
        <v>0</v>
      </c>
      <c r="T61" s="44">
        <v>0</v>
      </c>
      <c r="U61" s="44">
        <v>0</v>
      </c>
      <c r="V61" s="44">
        <v>0</v>
      </c>
      <c r="W61" s="44">
        <v>0</v>
      </c>
      <c r="X61" s="44">
        <f t="shared" ref="X61:Y61" si="63">IF(CS61&gt;CK61, CS61*10, CK61)</f>
        <v>143</v>
      </c>
      <c r="Y61" s="44">
        <f t="shared" si="63"/>
        <v>0</v>
      </c>
      <c r="Z61" s="44">
        <v>91</v>
      </c>
      <c r="AA61" s="44">
        <v>0</v>
      </c>
      <c r="AB61" s="44">
        <v>1</v>
      </c>
      <c r="AC61" s="44">
        <v>0</v>
      </c>
      <c r="AD61" s="44">
        <v>1</v>
      </c>
      <c r="AE61" s="44">
        <v>0</v>
      </c>
      <c r="AF61" s="44">
        <v>0</v>
      </c>
      <c r="AG61" s="44">
        <v>0</v>
      </c>
      <c r="AH61" s="44">
        <v>0</v>
      </c>
      <c r="AI61" s="44">
        <v>0</v>
      </c>
      <c r="AJ61" s="44">
        <v>0</v>
      </c>
      <c r="AK61" s="44">
        <v>0</v>
      </c>
      <c r="AL61" s="44">
        <v>0</v>
      </c>
      <c r="AM61" s="44">
        <v>0</v>
      </c>
      <c r="AN61" s="44">
        <v>0</v>
      </c>
      <c r="AO61" s="75">
        <v>0</v>
      </c>
      <c r="AP61" s="75">
        <v>2</v>
      </c>
      <c r="AQ61" s="44">
        <v>0</v>
      </c>
      <c r="AR61" s="44">
        <v>3</v>
      </c>
      <c r="AS61" s="44">
        <v>0</v>
      </c>
      <c r="AT61" s="44">
        <v>0</v>
      </c>
      <c r="AU61" s="44">
        <v>0</v>
      </c>
      <c r="AV61" s="44">
        <v>3</v>
      </c>
      <c r="AW61" s="44">
        <v>0</v>
      </c>
      <c r="AX61" s="44">
        <f t="shared" si="2"/>
        <v>0</v>
      </c>
      <c r="AY61" s="44">
        <v>0</v>
      </c>
      <c r="AZ61" s="44">
        <v>0</v>
      </c>
      <c r="BA61" s="44">
        <v>0</v>
      </c>
      <c r="BB61" s="44">
        <v>0</v>
      </c>
      <c r="BC61" s="44">
        <v>0</v>
      </c>
      <c r="BD61" s="44"/>
      <c r="BE61" s="44">
        <v>0</v>
      </c>
      <c r="BF61" s="44"/>
      <c r="BG61" s="44">
        <v>0</v>
      </c>
      <c r="BH61" s="44">
        <v>0</v>
      </c>
      <c r="BI61" s="44">
        <v>12</v>
      </c>
      <c r="BJ61" s="44">
        <v>0</v>
      </c>
      <c r="BK61" s="44">
        <v>0</v>
      </c>
      <c r="BL61" s="44">
        <f t="shared" si="3"/>
        <v>330</v>
      </c>
      <c r="BM61" s="44">
        <v>0</v>
      </c>
      <c r="BN61" s="44">
        <v>0</v>
      </c>
      <c r="BO61" s="44">
        <v>0</v>
      </c>
      <c r="BP61" s="44">
        <f t="shared" si="4"/>
        <v>10</v>
      </c>
      <c r="BQ61" s="44">
        <v>23</v>
      </c>
      <c r="BR61" s="44">
        <v>0</v>
      </c>
      <c r="BS61" s="44">
        <v>0</v>
      </c>
      <c r="BT61" s="44">
        <v>0</v>
      </c>
      <c r="BU61" s="44"/>
      <c r="BV61" s="44"/>
      <c r="BW61" s="44"/>
      <c r="BX61" s="44"/>
      <c r="BY61" s="44">
        <v>0</v>
      </c>
      <c r="BZ61" s="44">
        <v>0</v>
      </c>
      <c r="CA61" s="44">
        <v>0</v>
      </c>
      <c r="CB61" s="44">
        <v>0</v>
      </c>
      <c r="CC61" s="44">
        <v>0</v>
      </c>
      <c r="CD61" s="44">
        <v>0</v>
      </c>
      <c r="CE61" s="44">
        <v>0</v>
      </c>
      <c r="CF61" s="44">
        <v>0</v>
      </c>
      <c r="CG61" s="44">
        <v>2</v>
      </c>
      <c r="CH61" s="44">
        <v>0</v>
      </c>
      <c r="CI61" s="44">
        <f t="shared" si="5"/>
        <v>1</v>
      </c>
      <c r="CJ61" s="44">
        <v>19</v>
      </c>
      <c r="CK61" s="44">
        <v>143</v>
      </c>
      <c r="CL61" s="44">
        <v>0</v>
      </c>
      <c r="CM61" s="44">
        <v>0</v>
      </c>
      <c r="CN61" s="44">
        <v>0</v>
      </c>
      <c r="CO61" s="44">
        <v>10</v>
      </c>
      <c r="CP61" s="44">
        <v>1</v>
      </c>
      <c r="CQ61" s="44"/>
      <c r="CR61" s="44"/>
      <c r="CS61" s="44"/>
      <c r="CT61" s="44"/>
      <c r="CU61" s="44">
        <v>33</v>
      </c>
      <c r="CV61" s="44"/>
      <c r="CW61" s="44"/>
      <c r="CX61" s="44"/>
      <c r="CY61" s="44">
        <v>0</v>
      </c>
      <c r="CZ61" s="44" t="s">
        <v>1276</v>
      </c>
      <c r="DA61" s="44"/>
    </row>
    <row r="62" spans="1:105" ht="15.75" customHeight="1" x14ac:dyDescent="0.3">
      <c r="A62" s="44" t="s">
        <v>652</v>
      </c>
      <c r="B62" s="44" t="s">
        <v>785</v>
      </c>
      <c r="C62" s="44" t="s">
        <v>785</v>
      </c>
      <c r="D62" s="44">
        <v>2017</v>
      </c>
      <c r="E62" s="45">
        <v>42906</v>
      </c>
      <c r="F62" s="44" t="s">
        <v>137</v>
      </c>
      <c r="G62" s="44" t="s">
        <v>98</v>
      </c>
      <c r="H62" s="37" t="s">
        <v>27</v>
      </c>
      <c r="I62" s="37" t="s">
        <v>27</v>
      </c>
      <c r="J62" s="37" t="s">
        <v>26</v>
      </c>
      <c r="K62" s="37" t="s">
        <v>27</v>
      </c>
      <c r="L62" s="37" t="s">
        <v>26</v>
      </c>
      <c r="M62" s="44">
        <v>0</v>
      </c>
      <c r="N62" s="44">
        <f t="shared" si="0"/>
        <v>168</v>
      </c>
      <c r="O62" s="44">
        <v>0</v>
      </c>
      <c r="P62" s="44">
        <v>0</v>
      </c>
      <c r="Q62" s="44">
        <v>1</v>
      </c>
      <c r="R62" s="44">
        <v>2</v>
      </c>
      <c r="S62" s="44">
        <v>0</v>
      </c>
      <c r="T62" s="44">
        <v>0</v>
      </c>
      <c r="U62" s="44">
        <v>0</v>
      </c>
      <c r="V62" s="44">
        <v>0</v>
      </c>
      <c r="W62" s="44">
        <v>0</v>
      </c>
      <c r="X62" s="44">
        <f t="shared" ref="X62:Y62" si="64">IF(CS62&gt;CK62, CS62*10, CK62)</f>
        <v>260</v>
      </c>
      <c r="Y62" s="44">
        <f t="shared" si="64"/>
        <v>0</v>
      </c>
      <c r="Z62" s="44">
        <v>44</v>
      </c>
      <c r="AA62" s="44">
        <v>0</v>
      </c>
      <c r="AB62" s="44">
        <v>0</v>
      </c>
      <c r="AC62" s="44">
        <v>0</v>
      </c>
      <c r="AD62" s="44">
        <v>0</v>
      </c>
      <c r="AE62" s="44">
        <v>0</v>
      </c>
      <c r="AF62" s="44">
        <v>0</v>
      </c>
      <c r="AG62" s="44">
        <v>0</v>
      </c>
      <c r="AH62" s="44">
        <v>0</v>
      </c>
      <c r="AI62" s="44">
        <v>0</v>
      </c>
      <c r="AJ62" s="44">
        <v>0</v>
      </c>
      <c r="AK62" s="44">
        <v>0</v>
      </c>
      <c r="AL62" s="44">
        <v>0</v>
      </c>
      <c r="AM62" s="44">
        <v>0</v>
      </c>
      <c r="AN62" s="44">
        <v>0</v>
      </c>
      <c r="AO62" s="75">
        <v>0</v>
      </c>
      <c r="AP62" s="75">
        <v>0</v>
      </c>
      <c r="AQ62" s="44">
        <v>0</v>
      </c>
      <c r="AR62" s="44">
        <v>3</v>
      </c>
      <c r="AS62" s="44">
        <v>0</v>
      </c>
      <c r="AT62" s="44">
        <v>1</v>
      </c>
      <c r="AU62" s="44">
        <v>0</v>
      </c>
      <c r="AV62" s="44">
        <v>6</v>
      </c>
      <c r="AW62" s="44">
        <v>0</v>
      </c>
      <c r="AX62" s="44">
        <f t="shared" si="2"/>
        <v>0</v>
      </c>
      <c r="AY62" s="44">
        <v>0</v>
      </c>
      <c r="AZ62" s="44">
        <v>0</v>
      </c>
      <c r="BA62" s="44">
        <v>0</v>
      </c>
      <c r="BB62" s="44">
        <v>0</v>
      </c>
      <c r="BC62" s="44">
        <v>0</v>
      </c>
      <c r="BD62" s="44"/>
      <c r="BE62" s="44">
        <v>1</v>
      </c>
      <c r="BF62" s="44"/>
      <c r="BG62" s="44">
        <v>0</v>
      </c>
      <c r="BH62" s="44">
        <v>0</v>
      </c>
      <c r="BI62" s="44">
        <v>0</v>
      </c>
      <c r="BJ62" s="44">
        <v>0</v>
      </c>
      <c r="BK62" s="44">
        <v>0</v>
      </c>
      <c r="BL62" s="44">
        <f t="shared" si="3"/>
        <v>270</v>
      </c>
      <c r="BM62" s="44">
        <v>0</v>
      </c>
      <c r="BN62" s="44">
        <v>0</v>
      </c>
      <c r="BO62" s="44">
        <v>0</v>
      </c>
      <c r="BP62" s="44">
        <f t="shared" si="4"/>
        <v>31</v>
      </c>
      <c r="BQ62" s="44">
        <v>17</v>
      </c>
      <c r="BR62" s="44">
        <v>0</v>
      </c>
      <c r="BS62" s="44">
        <v>0</v>
      </c>
      <c r="BT62" s="44">
        <v>2</v>
      </c>
      <c r="BU62" s="44"/>
      <c r="BV62" s="44"/>
      <c r="BW62" s="44"/>
      <c r="BX62" s="44"/>
      <c r="BY62" s="44">
        <v>0</v>
      </c>
      <c r="BZ62" s="44">
        <v>0</v>
      </c>
      <c r="CA62" s="44">
        <v>0</v>
      </c>
      <c r="CB62" s="44">
        <v>0</v>
      </c>
      <c r="CC62" s="44">
        <v>0</v>
      </c>
      <c r="CD62" s="44">
        <v>0</v>
      </c>
      <c r="CE62" s="44">
        <v>0</v>
      </c>
      <c r="CF62" s="44">
        <v>0</v>
      </c>
      <c r="CG62" s="44">
        <v>3</v>
      </c>
      <c r="CH62" s="44">
        <v>0</v>
      </c>
      <c r="CI62" s="44">
        <f t="shared" si="5"/>
        <v>1</v>
      </c>
      <c r="CJ62" s="44">
        <v>168</v>
      </c>
      <c r="CK62" s="44">
        <v>0</v>
      </c>
      <c r="CL62" s="44">
        <v>0</v>
      </c>
      <c r="CM62" s="44">
        <v>0</v>
      </c>
      <c r="CN62" s="44">
        <v>0</v>
      </c>
      <c r="CO62" s="44">
        <v>31</v>
      </c>
      <c r="CP62" s="44">
        <v>1</v>
      </c>
      <c r="CQ62" s="44"/>
      <c r="CR62" s="44"/>
      <c r="CS62" s="44">
        <v>26</v>
      </c>
      <c r="CT62" s="44"/>
      <c r="CU62" s="44">
        <v>27</v>
      </c>
      <c r="CV62" s="44"/>
      <c r="CW62" s="44"/>
      <c r="CX62" s="44"/>
      <c r="CY62" s="44">
        <v>0</v>
      </c>
      <c r="CZ62" s="44"/>
      <c r="DA62" s="44"/>
    </row>
    <row r="63" spans="1:105" ht="15.75" customHeight="1" x14ac:dyDescent="0.3">
      <c r="A63" s="44" t="s">
        <v>652</v>
      </c>
      <c r="B63" s="44" t="s">
        <v>785</v>
      </c>
      <c r="C63" s="44" t="s">
        <v>785</v>
      </c>
      <c r="D63" s="44">
        <v>2017</v>
      </c>
      <c r="E63" s="45">
        <v>42906</v>
      </c>
      <c r="F63" s="44" t="s">
        <v>137</v>
      </c>
      <c r="G63" s="44" t="s">
        <v>190</v>
      </c>
      <c r="H63" s="37" t="s">
        <v>35</v>
      </c>
      <c r="I63" s="37" t="s">
        <v>31</v>
      </c>
      <c r="J63" s="37" t="s">
        <v>31</v>
      </c>
      <c r="K63" s="37" t="s">
        <v>31</v>
      </c>
      <c r="L63" s="37" t="s">
        <v>31</v>
      </c>
      <c r="M63" s="44">
        <v>0</v>
      </c>
      <c r="N63" s="44">
        <f t="shared" si="0"/>
        <v>81</v>
      </c>
      <c r="O63" s="44">
        <v>1</v>
      </c>
      <c r="P63" s="44">
        <v>0</v>
      </c>
      <c r="Q63" s="44">
        <v>0</v>
      </c>
      <c r="R63" s="44">
        <v>1</v>
      </c>
      <c r="S63" s="44">
        <v>0</v>
      </c>
      <c r="T63" s="44">
        <v>0</v>
      </c>
      <c r="U63" s="44">
        <v>0</v>
      </c>
      <c r="V63" s="44">
        <v>0</v>
      </c>
      <c r="W63" s="44">
        <v>0</v>
      </c>
      <c r="X63" s="44">
        <f t="shared" ref="X63:Y63" si="65">IF(CS63&gt;CK63, CS63*10, CK63)</f>
        <v>106</v>
      </c>
      <c r="Y63" s="44">
        <f t="shared" si="65"/>
        <v>0</v>
      </c>
      <c r="Z63" s="44">
        <v>5</v>
      </c>
      <c r="AA63" s="44">
        <v>0</v>
      </c>
      <c r="AB63" s="44">
        <v>0</v>
      </c>
      <c r="AC63" s="44">
        <v>0</v>
      </c>
      <c r="AD63" s="44">
        <v>0</v>
      </c>
      <c r="AE63" s="44">
        <v>0</v>
      </c>
      <c r="AF63" s="44">
        <v>0</v>
      </c>
      <c r="AG63" s="44">
        <v>0</v>
      </c>
      <c r="AH63" s="44">
        <v>0</v>
      </c>
      <c r="AI63" s="44">
        <v>0</v>
      </c>
      <c r="AJ63" s="44">
        <v>1</v>
      </c>
      <c r="AK63" s="44">
        <v>0</v>
      </c>
      <c r="AL63" s="44">
        <v>0</v>
      </c>
      <c r="AM63" s="44">
        <v>0</v>
      </c>
      <c r="AN63" s="44">
        <v>0</v>
      </c>
      <c r="AO63" s="75">
        <v>0</v>
      </c>
      <c r="AP63" s="75">
        <v>0</v>
      </c>
      <c r="AQ63" s="44">
        <v>0</v>
      </c>
      <c r="AR63" s="44">
        <v>1</v>
      </c>
      <c r="AS63" s="44">
        <v>0</v>
      </c>
      <c r="AT63" s="44">
        <v>2</v>
      </c>
      <c r="AU63" s="44">
        <v>0</v>
      </c>
      <c r="AV63" s="44">
        <v>1</v>
      </c>
      <c r="AW63" s="44">
        <v>0</v>
      </c>
      <c r="AX63" s="44">
        <f t="shared" si="2"/>
        <v>0</v>
      </c>
      <c r="AY63" s="44">
        <v>0</v>
      </c>
      <c r="AZ63" s="44">
        <v>0</v>
      </c>
      <c r="BA63" s="44">
        <v>0</v>
      </c>
      <c r="BB63" s="44">
        <v>0</v>
      </c>
      <c r="BC63" s="44">
        <v>0</v>
      </c>
      <c r="BD63" s="44"/>
      <c r="BE63" s="44">
        <v>0</v>
      </c>
      <c r="BF63" s="44"/>
      <c r="BG63" s="44">
        <v>0</v>
      </c>
      <c r="BH63" s="44">
        <v>0</v>
      </c>
      <c r="BI63" s="44">
        <v>5</v>
      </c>
      <c r="BJ63" s="44">
        <v>0</v>
      </c>
      <c r="BK63" s="44">
        <v>0</v>
      </c>
      <c r="BL63" s="44">
        <f t="shared" si="3"/>
        <v>430</v>
      </c>
      <c r="BM63" s="44">
        <v>0</v>
      </c>
      <c r="BN63" s="44">
        <v>0</v>
      </c>
      <c r="BO63" s="44">
        <v>0</v>
      </c>
      <c r="BP63" s="44">
        <f t="shared" si="4"/>
        <v>96</v>
      </c>
      <c r="BQ63" s="44">
        <v>13</v>
      </c>
      <c r="BR63" s="44">
        <v>0</v>
      </c>
      <c r="BS63" s="44">
        <v>0</v>
      </c>
      <c r="BT63" s="44">
        <v>2</v>
      </c>
      <c r="BU63" s="44"/>
      <c r="BV63" s="44"/>
      <c r="BW63" s="44"/>
      <c r="BX63" s="44"/>
      <c r="BY63" s="44">
        <v>0</v>
      </c>
      <c r="BZ63" s="44">
        <v>0</v>
      </c>
      <c r="CA63" s="44">
        <v>0</v>
      </c>
      <c r="CB63" s="44">
        <v>0</v>
      </c>
      <c r="CC63" s="44">
        <v>0</v>
      </c>
      <c r="CD63" s="44">
        <v>0</v>
      </c>
      <c r="CE63" s="44">
        <v>0</v>
      </c>
      <c r="CF63" s="44">
        <v>0</v>
      </c>
      <c r="CG63" s="44">
        <v>0</v>
      </c>
      <c r="CH63" s="44">
        <v>0</v>
      </c>
      <c r="CI63" s="44">
        <f t="shared" si="5"/>
        <v>2</v>
      </c>
      <c r="CJ63" s="44">
        <v>81</v>
      </c>
      <c r="CK63" s="44">
        <v>106</v>
      </c>
      <c r="CL63" s="44">
        <v>0</v>
      </c>
      <c r="CM63" s="44">
        <v>0</v>
      </c>
      <c r="CN63" s="44">
        <v>0</v>
      </c>
      <c r="CO63" s="44">
        <v>96</v>
      </c>
      <c r="CP63" s="44">
        <v>2</v>
      </c>
      <c r="CQ63" s="44"/>
      <c r="CR63" s="44"/>
      <c r="CS63" s="44"/>
      <c r="CT63" s="44"/>
      <c r="CU63" s="44">
        <v>43</v>
      </c>
      <c r="CV63" s="44"/>
      <c r="CW63" s="44"/>
      <c r="CX63" s="44"/>
      <c r="CY63" s="44">
        <v>0</v>
      </c>
      <c r="CZ63" s="44"/>
      <c r="DA63" s="44"/>
    </row>
    <row r="64" spans="1:105" ht="15.75" customHeight="1" x14ac:dyDescent="0.3">
      <c r="A64" s="44" t="s">
        <v>652</v>
      </c>
      <c r="B64" s="44" t="s">
        <v>791</v>
      </c>
      <c r="C64" s="44" t="s">
        <v>770</v>
      </c>
      <c r="D64" s="44">
        <v>2017</v>
      </c>
      <c r="E64" s="45">
        <v>42906</v>
      </c>
      <c r="F64" s="44" t="s">
        <v>137</v>
      </c>
      <c r="G64" s="44" t="s">
        <v>101</v>
      </c>
      <c r="H64" s="37" t="s">
        <v>22</v>
      </c>
      <c r="I64" s="37" t="s">
        <v>22</v>
      </c>
      <c r="J64" s="37" t="s">
        <v>21</v>
      </c>
      <c r="K64" s="37" t="s">
        <v>22</v>
      </c>
      <c r="L64" s="37" t="s">
        <v>21</v>
      </c>
      <c r="M64" s="44">
        <v>0</v>
      </c>
      <c r="N64" s="44">
        <f t="shared" si="0"/>
        <v>4</v>
      </c>
      <c r="O64" s="44">
        <v>0</v>
      </c>
      <c r="P64" s="44">
        <v>0</v>
      </c>
      <c r="Q64" s="44">
        <v>0</v>
      </c>
      <c r="R64" s="44">
        <v>1</v>
      </c>
      <c r="S64" s="44">
        <v>0</v>
      </c>
      <c r="T64" s="44">
        <v>0</v>
      </c>
      <c r="U64" s="44">
        <v>0</v>
      </c>
      <c r="V64" s="44">
        <v>0</v>
      </c>
      <c r="W64" s="44">
        <v>0</v>
      </c>
      <c r="X64" s="44">
        <f t="shared" ref="X64:Y64" si="66">IF(CS64&gt;CK64, CS64*10, CK64)</f>
        <v>7</v>
      </c>
      <c r="Y64" s="44">
        <f t="shared" si="66"/>
        <v>0</v>
      </c>
      <c r="Z64" s="44">
        <v>17</v>
      </c>
      <c r="AA64" s="44">
        <v>0</v>
      </c>
      <c r="AB64" s="44">
        <v>0</v>
      </c>
      <c r="AC64" s="44">
        <v>0</v>
      </c>
      <c r="AD64" s="44">
        <v>1</v>
      </c>
      <c r="AE64" s="44">
        <v>0</v>
      </c>
      <c r="AF64" s="44">
        <v>0</v>
      </c>
      <c r="AG64" s="44">
        <v>1</v>
      </c>
      <c r="AH64" s="44">
        <v>0</v>
      </c>
      <c r="AI64" s="44">
        <v>0</v>
      </c>
      <c r="AJ64" s="44">
        <v>0</v>
      </c>
      <c r="AK64" s="44">
        <v>0</v>
      </c>
      <c r="AL64" s="44">
        <v>0</v>
      </c>
      <c r="AM64" s="44">
        <v>0</v>
      </c>
      <c r="AN64" s="44">
        <v>0</v>
      </c>
      <c r="AO64" s="75">
        <v>0</v>
      </c>
      <c r="AP64" s="75">
        <v>0</v>
      </c>
      <c r="AQ64" s="44">
        <v>0</v>
      </c>
      <c r="AR64" s="44">
        <v>5</v>
      </c>
      <c r="AS64" s="44">
        <v>0</v>
      </c>
      <c r="AT64" s="44">
        <v>0</v>
      </c>
      <c r="AU64" s="44">
        <v>0</v>
      </c>
      <c r="AV64" s="44">
        <v>1</v>
      </c>
      <c r="AW64" s="44">
        <v>0</v>
      </c>
      <c r="AX64" s="44">
        <f t="shared" si="2"/>
        <v>0</v>
      </c>
      <c r="AY64" s="44">
        <v>0</v>
      </c>
      <c r="AZ64" s="44">
        <v>0</v>
      </c>
      <c r="BA64" s="44">
        <v>0</v>
      </c>
      <c r="BB64" s="44">
        <v>0</v>
      </c>
      <c r="BC64" s="44">
        <v>0</v>
      </c>
      <c r="BD64" s="44"/>
      <c r="BE64" s="44">
        <v>1</v>
      </c>
      <c r="BF64" s="44"/>
      <c r="BG64" s="44">
        <v>0</v>
      </c>
      <c r="BH64" s="44">
        <v>0</v>
      </c>
      <c r="BI64" s="44">
        <v>1</v>
      </c>
      <c r="BJ64" s="44">
        <v>0</v>
      </c>
      <c r="BK64" s="44">
        <v>0</v>
      </c>
      <c r="BL64" s="44">
        <f t="shared" si="3"/>
        <v>90</v>
      </c>
      <c r="BM64" s="44">
        <v>0</v>
      </c>
      <c r="BN64" s="44">
        <v>5</v>
      </c>
      <c r="BO64" s="44">
        <v>0</v>
      </c>
      <c r="BP64" s="44">
        <f t="shared" si="4"/>
        <v>8</v>
      </c>
      <c r="BQ64" s="44">
        <v>2</v>
      </c>
      <c r="BR64" s="44">
        <v>0</v>
      </c>
      <c r="BS64" s="44">
        <v>0</v>
      </c>
      <c r="BT64" s="44">
        <v>0</v>
      </c>
      <c r="BU64" s="44"/>
      <c r="BV64" s="44"/>
      <c r="BW64" s="44"/>
      <c r="BX64" s="44"/>
      <c r="BY64" s="44">
        <v>0</v>
      </c>
      <c r="BZ64" s="44">
        <v>0</v>
      </c>
      <c r="CA64" s="44">
        <v>0</v>
      </c>
      <c r="CB64" s="44">
        <v>0</v>
      </c>
      <c r="CC64" s="44">
        <v>0</v>
      </c>
      <c r="CD64" s="44">
        <v>0</v>
      </c>
      <c r="CE64" s="44">
        <v>0</v>
      </c>
      <c r="CF64" s="44">
        <v>0</v>
      </c>
      <c r="CG64" s="44">
        <v>0</v>
      </c>
      <c r="CH64" s="44">
        <v>0</v>
      </c>
      <c r="CI64" s="44">
        <f t="shared" si="5"/>
        <v>0</v>
      </c>
      <c r="CJ64" s="44">
        <v>4</v>
      </c>
      <c r="CK64" s="44">
        <v>7</v>
      </c>
      <c r="CL64" s="44">
        <v>0</v>
      </c>
      <c r="CM64" s="44">
        <v>0</v>
      </c>
      <c r="CN64" s="44">
        <v>0</v>
      </c>
      <c r="CO64" s="44">
        <v>8</v>
      </c>
      <c r="CP64" s="44">
        <v>0</v>
      </c>
      <c r="CQ64" s="44"/>
      <c r="CR64" s="44"/>
      <c r="CS64" s="44"/>
      <c r="CT64" s="44"/>
      <c r="CU64" s="44">
        <v>9</v>
      </c>
      <c r="CV64" s="44"/>
      <c r="CW64" s="44"/>
      <c r="CX64" s="44"/>
      <c r="CY64" s="44">
        <v>0</v>
      </c>
      <c r="CZ64" s="44" t="s">
        <v>1277</v>
      </c>
      <c r="DA64" s="44"/>
    </row>
    <row r="65" spans="1:105" ht="15.75" customHeight="1" x14ac:dyDescent="0.3">
      <c r="A65" s="44" t="s">
        <v>652</v>
      </c>
      <c r="B65" s="44" t="s">
        <v>787</v>
      </c>
      <c r="C65" s="44" t="s">
        <v>787</v>
      </c>
      <c r="D65" s="44">
        <v>2017</v>
      </c>
      <c r="E65" s="45">
        <v>42906</v>
      </c>
      <c r="F65" s="44" t="s">
        <v>137</v>
      </c>
      <c r="G65" s="44" t="s">
        <v>104</v>
      </c>
      <c r="H65" s="37" t="s">
        <v>26</v>
      </c>
      <c r="I65" s="37" t="s">
        <v>26</v>
      </c>
      <c r="J65" s="37" t="s">
        <v>27</v>
      </c>
      <c r="K65" s="37" t="s">
        <v>26</v>
      </c>
      <c r="L65" s="37" t="s">
        <v>27</v>
      </c>
      <c r="M65" s="44">
        <v>0</v>
      </c>
      <c r="N65" s="44">
        <f t="shared" si="0"/>
        <v>11</v>
      </c>
      <c r="O65" s="44">
        <v>0</v>
      </c>
      <c r="P65" s="44">
        <v>0</v>
      </c>
      <c r="Q65" s="44">
        <v>0</v>
      </c>
      <c r="R65" s="44">
        <v>4</v>
      </c>
      <c r="S65" s="44">
        <v>0</v>
      </c>
      <c r="T65" s="44">
        <v>0</v>
      </c>
      <c r="U65" s="44">
        <v>0</v>
      </c>
      <c r="V65" s="44">
        <v>0</v>
      </c>
      <c r="W65" s="44">
        <v>0</v>
      </c>
      <c r="X65" s="44">
        <f t="shared" ref="X65:Y65" si="67">IF(CS65&gt;CK65, CS65*10, CK65)</f>
        <v>62</v>
      </c>
      <c r="Y65" s="44">
        <f t="shared" si="67"/>
        <v>0</v>
      </c>
      <c r="Z65" s="44">
        <v>2</v>
      </c>
      <c r="AA65" s="44">
        <v>0</v>
      </c>
      <c r="AB65" s="44">
        <v>0</v>
      </c>
      <c r="AC65" s="44">
        <v>0</v>
      </c>
      <c r="AD65" s="44">
        <v>0</v>
      </c>
      <c r="AE65" s="44">
        <v>0</v>
      </c>
      <c r="AF65" s="44">
        <v>0</v>
      </c>
      <c r="AG65" s="44">
        <v>0</v>
      </c>
      <c r="AH65" s="44">
        <v>0</v>
      </c>
      <c r="AI65" s="44">
        <v>0</v>
      </c>
      <c r="AJ65" s="44">
        <v>0</v>
      </c>
      <c r="AK65" s="44">
        <v>0</v>
      </c>
      <c r="AL65" s="44">
        <v>0</v>
      </c>
      <c r="AM65" s="44">
        <v>0</v>
      </c>
      <c r="AN65" s="44">
        <v>0</v>
      </c>
      <c r="AO65" s="75">
        <v>0</v>
      </c>
      <c r="AP65" s="75">
        <v>0</v>
      </c>
      <c r="AQ65" s="44">
        <v>0</v>
      </c>
      <c r="AR65" s="44">
        <v>10</v>
      </c>
      <c r="AS65" s="44">
        <v>0</v>
      </c>
      <c r="AT65" s="44">
        <v>0</v>
      </c>
      <c r="AU65" s="44">
        <v>0</v>
      </c>
      <c r="AV65" s="44">
        <v>0</v>
      </c>
      <c r="AW65" s="44">
        <v>0</v>
      </c>
      <c r="AX65" s="44">
        <f t="shared" si="2"/>
        <v>0</v>
      </c>
      <c r="AY65" s="44">
        <v>0</v>
      </c>
      <c r="AZ65" s="44">
        <v>0</v>
      </c>
      <c r="BA65" s="44">
        <v>0</v>
      </c>
      <c r="BB65" s="44">
        <v>0</v>
      </c>
      <c r="BC65" s="44">
        <v>0</v>
      </c>
      <c r="BD65" s="44"/>
      <c r="BE65" s="44">
        <v>0</v>
      </c>
      <c r="BF65" s="44"/>
      <c r="BG65" s="44">
        <v>0</v>
      </c>
      <c r="BH65" s="44">
        <v>0</v>
      </c>
      <c r="BI65" s="44">
        <v>9</v>
      </c>
      <c r="BJ65" s="44">
        <v>0</v>
      </c>
      <c r="BK65" s="44">
        <v>0</v>
      </c>
      <c r="BL65" s="44">
        <f t="shared" si="3"/>
        <v>330</v>
      </c>
      <c r="BM65" s="44">
        <v>0</v>
      </c>
      <c r="BN65" s="44">
        <v>0</v>
      </c>
      <c r="BO65" s="44">
        <v>0</v>
      </c>
      <c r="BP65" s="44">
        <f t="shared" si="4"/>
        <v>20</v>
      </c>
      <c r="BQ65" s="44">
        <v>13</v>
      </c>
      <c r="BR65" s="44">
        <v>0</v>
      </c>
      <c r="BS65" s="44">
        <v>0</v>
      </c>
      <c r="BT65" s="44">
        <v>0</v>
      </c>
      <c r="BU65" s="44"/>
      <c r="BV65" s="44"/>
      <c r="BW65" s="44"/>
      <c r="BX65" s="44"/>
      <c r="BY65" s="44">
        <v>0</v>
      </c>
      <c r="BZ65" s="44">
        <v>0</v>
      </c>
      <c r="CA65" s="44">
        <v>0</v>
      </c>
      <c r="CB65" s="44">
        <v>0</v>
      </c>
      <c r="CC65" s="44">
        <v>0</v>
      </c>
      <c r="CD65" s="44">
        <v>0</v>
      </c>
      <c r="CE65" s="44">
        <v>0</v>
      </c>
      <c r="CF65" s="44">
        <v>0</v>
      </c>
      <c r="CG65" s="44">
        <v>2</v>
      </c>
      <c r="CH65" s="44">
        <v>0</v>
      </c>
      <c r="CI65" s="44">
        <f t="shared" si="5"/>
        <v>0</v>
      </c>
      <c r="CJ65" s="44">
        <v>11</v>
      </c>
      <c r="CK65" s="44">
        <v>62</v>
      </c>
      <c r="CL65" s="44">
        <v>0</v>
      </c>
      <c r="CM65" s="44">
        <v>0</v>
      </c>
      <c r="CN65" s="44">
        <v>0</v>
      </c>
      <c r="CO65" s="44">
        <v>20</v>
      </c>
      <c r="CP65" s="44">
        <v>0</v>
      </c>
      <c r="CQ65" s="44"/>
      <c r="CR65" s="44"/>
      <c r="CS65" s="44"/>
      <c r="CT65" s="44"/>
      <c r="CU65" s="44">
        <v>33</v>
      </c>
      <c r="CV65" s="44"/>
      <c r="CW65" s="44"/>
      <c r="CX65" s="44"/>
      <c r="CY65" s="44">
        <v>0</v>
      </c>
      <c r="CZ65" s="44"/>
      <c r="DA65" s="44"/>
    </row>
    <row r="66" spans="1:105" ht="15.75" customHeight="1" x14ac:dyDescent="0.3">
      <c r="A66" s="44" t="s">
        <v>652</v>
      </c>
      <c r="B66" s="44" t="s">
        <v>787</v>
      </c>
      <c r="C66" s="44" t="s">
        <v>787</v>
      </c>
      <c r="D66" s="44">
        <v>2017</v>
      </c>
      <c r="E66" s="45">
        <v>42906</v>
      </c>
      <c r="F66" s="44" t="s">
        <v>137</v>
      </c>
      <c r="G66" s="44" t="s">
        <v>107</v>
      </c>
      <c r="H66" s="37" t="s">
        <v>27</v>
      </c>
      <c r="I66" s="37" t="s">
        <v>27</v>
      </c>
      <c r="J66" s="37" t="s">
        <v>26</v>
      </c>
      <c r="K66" s="37" t="s">
        <v>27</v>
      </c>
      <c r="L66" s="37" t="s">
        <v>26</v>
      </c>
      <c r="M66" s="44">
        <v>0</v>
      </c>
      <c r="N66" s="44">
        <f t="shared" si="0"/>
        <v>0</v>
      </c>
      <c r="O66" s="44">
        <v>0</v>
      </c>
      <c r="P66" s="44">
        <v>0</v>
      </c>
      <c r="Q66" s="44">
        <v>0</v>
      </c>
      <c r="R66" s="44">
        <v>10</v>
      </c>
      <c r="S66" s="44">
        <v>0</v>
      </c>
      <c r="T66" s="44">
        <v>0</v>
      </c>
      <c r="U66" s="44">
        <v>0</v>
      </c>
      <c r="V66" s="44">
        <v>0</v>
      </c>
      <c r="W66" s="44">
        <v>0</v>
      </c>
      <c r="X66" s="44">
        <f t="shared" ref="X66:Y66" si="68">IF(CS66&gt;CK66, CS66*10, CK66)</f>
        <v>86</v>
      </c>
      <c r="Y66" s="44">
        <f t="shared" si="68"/>
        <v>0</v>
      </c>
      <c r="Z66" s="44">
        <v>9</v>
      </c>
      <c r="AA66" s="44">
        <v>0</v>
      </c>
      <c r="AB66" s="44">
        <v>0</v>
      </c>
      <c r="AC66" s="44">
        <v>0</v>
      </c>
      <c r="AD66" s="44">
        <v>0</v>
      </c>
      <c r="AE66" s="44">
        <v>0</v>
      </c>
      <c r="AF66" s="44">
        <v>0</v>
      </c>
      <c r="AG66" s="44">
        <v>0</v>
      </c>
      <c r="AH66" s="44">
        <v>0</v>
      </c>
      <c r="AI66" s="44">
        <v>0</v>
      </c>
      <c r="AJ66" s="44">
        <v>0</v>
      </c>
      <c r="AK66" s="44">
        <v>0</v>
      </c>
      <c r="AL66" s="44">
        <v>0</v>
      </c>
      <c r="AM66" s="44">
        <v>0</v>
      </c>
      <c r="AN66" s="44">
        <v>0</v>
      </c>
      <c r="AO66" s="75">
        <v>0</v>
      </c>
      <c r="AP66" s="75">
        <v>0</v>
      </c>
      <c r="AQ66" s="44">
        <v>0</v>
      </c>
      <c r="AR66" s="44">
        <v>11</v>
      </c>
      <c r="AS66" s="44">
        <v>0</v>
      </c>
      <c r="AT66" s="44">
        <v>1</v>
      </c>
      <c r="AU66" s="44">
        <v>0</v>
      </c>
      <c r="AV66" s="44">
        <v>4</v>
      </c>
      <c r="AW66" s="44">
        <v>0</v>
      </c>
      <c r="AX66" s="44">
        <f t="shared" si="2"/>
        <v>0</v>
      </c>
      <c r="AY66" s="44">
        <v>0</v>
      </c>
      <c r="AZ66" s="44">
        <v>0</v>
      </c>
      <c r="BA66" s="44">
        <v>0</v>
      </c>
      <c r="BB66" s="44">
        <v>0</v>
      </c>
      <c r="BC66" s="44">
        <v>0</v>
      </c>
      <c r="BD66" s="44"/>
      <c r="BE66" s="44">
        <v>3</v>
      </c>
      <c r="BF66" s="44"/>
      <c r="BG66" s="44">
        <v>0</v>
      </c>
      <c r="BH66" s="44">
        <v>0</v>
      </c>
      <c r="BI66" s="44">
        <v>19</v>
      </c>
      <c r="BJ66" s="44">
        <v>0</v>
      </c>
      <c r="BK66" s="44">
        <v>0</v>
      </c>
      <c r="BL66" s="44">
        <f t="shared" si="3"/>
        <v>220</v>
      </c>
      <c r="BM66" s="44">
        <v>0</v>
      </c>
      <c r="BN66" s="44">
        <v>3</v>
      </c>
      <c r="BO66" s="44">
        <v>6</v>
      </c>
      <c r="BP66" s="44">
        <f t="shared" si="4"/>
        <v>17</v>
      </c>
      <c r="BQ66" s="44">
        <v>7</v>
      </c>
      <c r="BR66" s="44">
        <v>0</v>
      </c>
      <c r="BS66" s="44">
        <v>0</v>
      </c>
      <c r="BT66" s="44">
        <v>0</v>
      </c>
      <c r="BU66" s="44"/>
      <c r="BV66" s="44"/>
      <c r="BW66" s="44"/>
      <c r="BX66" s="44"/>
      <c r="BY66" s="44">
        <v>0</v>
      </c>
      <c r="BZ66" s="44">
        <v>0</v>
      </c>
      <c r="CA66" s="44">
        <v>0</v>
      </c>
      <c r="CB66" s="44">
        <v>0</v>
      </c>
      <c r="CC66" s="44">
        <v>0</v>
      </c>
      <c r="CD66" s="44">
        <v>0</v>
      </c>
      <c r="CE66" s="44">
        <v>0</v>
      </c>
      <c r="CF66" s="44">
        <v>0</v>
      </c>
      <c r="CG66" s="44">
        <v>7</v>
      </c>
      <c r="CH66" s="44">
        <v>0</v>
      </c>
      <c r="CI66" s="44">
        <f t="shared" si="5"/>
        <v>0</v>
      </c>
      <c r="CJ66" s="44">
        <v>0</v>
      </c>
      <c r="CK66" s="44">
        <v>86</v>
      </c>
      <c r="CL66" s="44">
        <v>0</v>
      </c>
      <c r="CM66" s="44">
        <v>0</v>
      </c>
      <c r="CN66" s="44">
        <v>0</v>
      </c>
      <c r="CO66" s="44">
        <v>17</v>
      </c>
      <c r="CP66" s="44">
        <v>0</v>
      </c>
      <c r="CQ66" s="44"/>
      <c r="CR66" s="44"/>
      <c r="CS66" s="44"/>
      <c r="CT66" s="44"/>
      <c r="CU66" s="44">
        <v>22</v>
      </c>
      <c r="CV66" s="44"/>
      <c r="CW66" s="44"/>
      <c r="CX66" s="44"/>
      <c r="CY66" s="44">
        <v>0</v>
      </c>
      <c r="CZ66" s="44"/>
      <c r="DA66" s="44"/>
    </row>
    <row r="67" spans="1:105" ht="15.75" customHeight="1" x14ac:dyDescent="0.3">
      <c r="A67" s="44" t="s">
        <v>652</v>
      </c>
      <c r="B67" s="44" t="s">
        <v>787</v>
      </c>
      <c r="C67" s="44" t="s">
        <v>787</v>
      </c>
      <c r="D67" s="44">
        <v>2017</v>
      </c>
      <c r="E67" s="45">
        <v>42906</v>
      </c>
      <c r="F67" s="44" t="s">
        <v>137</v>
      </c>
      <c r="G67" s="44" t="s">
        <v>110</v>
      </c>
      <c r="H67" s="37" t="s">
        <v>31</v>
      </c>
      <c r="I67" s="37" t="s">
        <v>31</v>
      </c>
      <c r="J67" s="37" t="s">
        <v>31</v>
      </c>
      <c r="K67" s="37" t="s">
        <v>31</v>
      </c>
      <c r="L67" s="37" t="s">
        <v>31</v>
      </c>
      <c r="M67" s="44">
        <v>0</v>
      </c>
      <c r="N67" s="44">
        <f t="shared" si="0"/>
        <v>28</v>
      </c>
      <c r="O67" s="44">
        <v>0</v>
      </c>
      <c r="P67" s="44">
        <v>0</v>
      </c>
      <c r="Q67" s="44">
        <v>0</v>
      </c>
      <c r="R67" s="44">
        <v>1</v>
      </c>
      <c r="S67" s="44">
        <v>0</v>
      </c>
      <c r="T67" s="44">
        <v>0</v>
      </c>
      <c r="U67" s="44">
        <v>0</v>
      </c>
      <c r="V67" s="44">
        <v>0</v>
      </c>
      <c r="W67" s="44">
        <v>0</v>
      </c>
      <c r="X67" s="44">
        <f t="shared" ref="X67:Y67" si="69">IF(CS67&gt;CK67, CS67*10, CK67)</f>
        <v>81</v>
      </c>
      <c r="Y67" s="44">
        <f t="shared" si="69"/>
        <v>0</v>
      </c>
      <c r="Z67" s="44">
        <v>52</v>
      </c>
      <c r="AA67" s="44">
        <v>0</v>
      </c>
      <c r="AB67" s="44">
        <v>0</v>
      </c>
      <c r="AC67" s="44">
        <v>0</v>
      </c>
      <c r="AD67" s="44">
        <v>1</v>
      </c>
      <c r="AE67" s="44">
        <v>0</v>
      </c>
      <c r="AF67" s="44">
        <v>0</v>
      </c>
      <c r="AG67" s="44">
        <v>0</v>
      </c>
      <c r="AH67" s="44">
        <v>0</v>
      </c>
      <c r="AI67" s="44">
        <v>0</v>
      </c>
      <c r="AJ67" s="44">
        <v>0</v>
      </c>
      <c r="AK67" s="44">
        <v>0</v>
      </c>
      <c r="AL67" s="44">
        <v>0</v>
      </c>
      <c r="AM67" s="44">
        <v>0</v>
      </c>
      <c r="AN67" s="44">
        <v>0</v>
      </c>
      <c r="AO67" s="75">
        <v>0</v>
      </c>
      <c r="AP67" s="75">
        <v>0</v>
      </c>
      <c r="AQ67" s="44">
        <v>0</v>
      </c>
      <c r="AR67" s="44">
        <v>5</v>
      </c>
      <c r="AS67" s="44">
        <v>0</v>
      </c>
      <c r="AT67" s="44">
        <v>0</v>
      </c>
      <c r="AU67" s="44">
        <v>0</v>
      </c>
      <c r="AV67" s="44">
        <v>4</v>
      </c>
      <c r="AW67" s="44">
        <v>0</v>
      </c>
      <c r="AX67" s="44">
        <f t="shared" si="2"/>
        <v>1</v>
      </c>
      <c r="AY67" s="44">
        <v>0</v>
      </c>
      <c r="AZ67" s="44">
        <v>0</v>
      </c>
      <c r="BA67" s="44">
        <v>0</v>
      </c>
      <c r="BB67" s="44">
        <v>0</v>
      </c>
      <c r="BC67" s="44">
        <v>0</v>
      </c>
      <c r="BD67" s="44"/>
      <c r="BE67" s="44">
        <v>0</v>
      </c>
      <c r="BF67" s="44"/>
      <c r="BG67" s="44">
        <v>0</v>
      </c>
      <c r="BH67" s="44">
        <v>0</v>
      </c>
      <c r="BI67" s="44">
        <v>0</v>
      </c>
      <c r="BJ67" s="44">
        <v>0</v>
      </c>
      <c r="BK67" s="44">
        <v>0</v>
      </c>
      <c r="BL67" s="44">
        <f t="shared" si="3"/>
        <v>320</v>
      </c>
      <c r="BM67" s="44">
        <v>0</v>
      </c>
      <c r="BN67" s="44">
        <v>0</v>
      </c>
      <c r="BO67" s="44">
        <v>0</v>
      </c>
      <c r="BP67" s="44">
        <f t="shared" si="4"/>
        <v>9</v>
      </c>
      <c r="BQ67" s="44">
        <v>18</v>
      </c>
      <c r="BR67" s="44">
        <v>0</v>
      </c>
      <c r="BS67" s="44">
        <v>0</v>
      </c>
      <c r="BT67" s="44">
        <v>0</v>
      </c>
      <c r="BU67" s="44"/>
      <c r="BV67" s="44"/>
      <c r="BW67" s="44"/>
      <c r="BX67" s="44"/>
      <c r="BY67" s="44">
        <v>0</v>
      </c>
      <c r="BZ67" s="44">
        <v>0</v>
      </c>
      <c r="CA67" s="44">
        <v>0</v>
      </c>
      <c r="CB67" s="44">
        <v>0</v>
      </c>
      <c r="CC67" s="44">
        <v>0</v>
      </c>
      <c r="CD67" s="44">
        <v>0</v>
      </c>
      <c r="CE67" s="44">
        <v>0</v>
      </c>
      <c r="CF67" s="44">
        <v>0</v>
      </c>
      <c r="CG67" s="44">
        <v>0</v>
      </c>
      <c r="CH67" s="44">
        <v>0</v>
      </c>
      <c r="CI67" s="44">
        <f t="shared" si="5"/>
        <v>0</v>
      </c>
      <c r="CJ67" s="44">
        <v>28</v>
      </c>
      <c r="CK67" s="44">
        <v>81</v>
      </c>
      <c r="CL67" s="44">
        <v>0</v>
      </c>
      <c r="CM67" s="44">
        <v>1</v>
      </c>
      <c r="CN67" s="44">
        <v>0</v>
      </c>
      <c r="CO67" s="44">
        <v>9</v>
      </c>
      <c r="CP67" s="44">
        <v>0</v>
      </c>
      <c r="CQ67" s="44"/>
      <c r="CR67" s="44"/>
      <c r="CS67" s="44"/>
      <c r="CT67" s="44"/>
      <c r="CU67" s="44">
        <v>32</v>
      </c>
      <c r="CV67" s="44"/>
      <c r="CW67" s="44"/>
      <c r="CX67" s="44"/>
      <c r="CY67" s="44">
        <v>0</v>
      </c>
      <c r="CZ67" s="44" t="s">
        <v>1278</v>
      </c>
      <c r="DA67" s="44"/>
    </row>
    <row r="68" spans="1:105" ht="15.75" customHeight="1" x14ac:dyDescent="0.3">
      <c r="A68" s="44" t="s">
        <v>652</v>
      </c>
      <c r="B68" s="44" t="s">
        <v>787</v>
      </c>
      <c r="C68" s="44" t="s">
        <v>787</v>
      </c>
      <c r="D68" s="44">
        <v>2017</v>
      </c>
      <c r="E68" s="45">
        <v>42906</v>
      </c>
      <c r="F68" s="44" t="s">
        <v>137</v>
      </c>
      <c r="G68" s="44" t="s">
        <v>113</v>
      </c>
      <c r="H68" s="37" t="s">
        <v>22</v>
      </c>
      <c r="I68" s="37" t="s">
        <v>22</v>
      </c>
      <c r="J68" s="37" t="s">
        <v>21</v>
      </c>
      <c r="K68" s="37" t="s">
        <v>22</v>
      </c>
      <c r="L68" s="37" t="s">
        <v>21</v>
      </c>
      <c r="M68" s="44">
        <v>0</v>
      </c>
      <c r="N68" s="44">
        <f t="shared" si="0"/>
        <v>105</v>
      </c>
      <c r="O68" s="44">
        <v>0</v>
      </c>
      <c r="P68" s="44">
        <v>0</v>
      </c>
      <c r="Q68" s="44">
        <v>0</v>
      </c>
      <c r="R68" s="44">
        <v>1</v>
      </c>
      <c r="S68" s="44">
        <v>0</v>
      </c>
      <c r="T68" s="44">
        <v>0</v>
      </c>
      <c r="U68" s="44">
        <v>0</v>
      </c>
      <c r="V68" s="44">
        <v>0</v>
      </c>
      <c r="W68" s="44">
        <v>0</v>
      </c>
      <c r="X68" s="44">
        <f t="shared" ref="X68:Y68" si="70">IF(CS68&gt;CK68, CS68*10, CK68)</f>
        <v>155</v>
      </c>
      <c r="Y68" s="44">
        <f t="shared" si="70"/>
        <v>0</v>
      </c>
      <c r="Z68" s="44">
        <v>0</v>
      </c>
      <c r="AA68" s="44">
        <v>0</v>
      </c>
      <c r="AB68" s="44">
        <v>0</v>
      </c>
      <c r="AC68" s="44">
        <v>0</v>
      </c>
      <c r="AD68" s="44">
        <v>0</v>
      </c>
      <c r="AE68" s="44">
        <v>0</v>
      </c>
      <c r="AF68" s="44">
        <v>0</v>
      </c>
      <c r="AG68" s="44">
        <v>0</v>
      </c>
      <c r="AH68" s="44">
        <v>0</v>
      </c>
      <c r="AI68" s="44">
        <v>0</v>
      </c>
      <c r="AJ68" s="44">
        <v>0</v>
      </c>
      <c r="AK68" s="44">
        <v>0</v>
      </c>
      <c r="AL68" s="44">
        <v>0</v>
      </c>
      <c r="AM68" s="44">
        <v>0</v>
      </c>
      <c r="AN68" s="44">
        <v>0</v>
      </c>
      <c r="AO68" s="75">
        <v>0</v>
      </c>
      <c r="AP68" s="75">
        <v>0</v>
      </c>
      <c r="AQ68" s="44">
        <v>0</v>
      </c>
      <c r="AR68" s="44">
        <v>11</v>
      </c>
      <c r="AS68" s="44">
        <v>0</v>
      </c>
      <c r="AT68" s="44">
        <v>1</v>
      </c>
      <c r="AU68" s="44">
        <v>0</v>
      </c>
      <c r="AV68" s="44">
        <v>0</v>
      </c>
      <c r="AW68" s="44">
        <v>0</v>
      </c>
      <c r="AX68" s="44">
        <f t="shared" si="2"/>
        <v>0</v>
      </c>
      <c r="AY68" s="44">
        <v>3</v>
      </c>
      <c r="AZ68" s="44">
        <v>0</v>
      </c>
      <c r="BA68" s="44">
        <v>0</v>
      </c>
      <c r="BB68" s="44">
        <v>0</v>
      </c>
      <c r="BC68" s="44">
        <v>0</v>
      </c>
      <c r="BD68" s="44"/>
      <c r="BE68" s="44">
        <v>0</v>
      </c>
      <c r="BF68" s="44"/>
      <c r="BG68" s="44">
        <v>0</v>
      </c>
      <c r="BH68" s="44">
        <v>0</v>
      </c>
      <c r="BI68" s="44">
        <v>0</v>
      </c>
      <c r="BJ68" s="44">
        <v>0</v>
      </c>
      <c r="BK68" s="44">
        <v>0</v>
      </c>
      <c r="BL68" s="44">
        <f t="shared" si="3"/>
        <v>430</v>
      </c>
      <c r="BM68" s="44">
        <v>0</v>
      </c>
      <c r="BN68" s="44">
        <v>0</v>
      </c>
      <c r="BO68" s="44">
        <v>0</v>
      </c>
      <c r="BP68" s="44">
        <f t="shared" si="4"/>
        <v>140</v>
      </c>
      <c r="BQ68" s="44">
        <v>17</v>
      </c>
      <c r="BR68" s="44">
        <v>0</v>
      </c>
      <c r="BS68" s="44">
        <v>0</v>
      </c>
      <c r="BT68" s="44">
        <v>0</v>
      </c>
      <c r="BU68" s="44"/>
      <c r="BV68" s="44"/>
      <c r="BW68" s="44"/>
      <c r="BX68" s="44"/>
      <c r="BY68" s="44">
        <v>0</v>
      </c>
      <c r="BZ68" s="44">
        <v>0</v>
      </c>
      <c r="CA68" s="44">
        <v>0</v>
      </c>
      <c r="CB68" s="44">
        <v>1</v>
      </c>
      <c r="CC68" s="44">
        <v>0</v>
      </c>
      <c r="CD68" s="44">
        <v>0</v>
      </c>
      <c r="CE68" s="44">
        <v>0</v>
      </c>
      <c r="CF68" s="44">
        <v>0</v>
      </c>
      <c r="CG68" s="44">
        <v>2</v>
      </c>
      <c r="CH68" s="44">
        <v>0</v>
      </c>
      <c r="CI68" s="44">
        <f t="shared" si="5"/>
        <v>0</v>
      </c>
      <c r="CJ68" s="44">
        <v>105</v>
      </c>
      <c r="CK68" s="44">
        <v>155</v>
      </c>
      <c r="CL68" s="44">
        <v>0</v>
      </c>
      <c r="CM68" s="44">
        <v>0</v>
      </c>
      <c r="CN68" s="44">
        <v>0</v>
      </c>
      <c r="CO68" s="44">
        <v>140</v>
      </c>
      <c r="CP68" s="44">
        <v>0</v>
      </c>
      <c r="CQ68" s="44"/>
      <c r="CR68" s="44"/>
      <c r="CS68" s="44"/>
      <c r="CT68" s="44"/>
      <c r="CU68" s="44">
        <v>43</v>
      </c>
      <c r="CV68" s="44"/>
      <c r="CW68" s="44"/>
      <c r="CX68" s="44"/>
      <c r="CY68" s="44">
        <v>0</v>
      </c>
      <c r="CZ68" s="44"/>
      <c r="DA68" s="44"/>
    </row>
    <row r="69" spans="1:105" ht="15.75" customHeight="1" x14ac:dyDescent="0.3">
      <c r="A69" s="44" t="s">
        <v>652</v>
      </c>
      <c r="B69" s="44" t="s">
        <v>787</v>
      </c>
      <c r="C69" s="44" t="s">
        <v>787</v>
      </c>
      <c r="D69" s="44">
        <v>2017</v>
      </c>
      <c r="E69" s="45">
        <v>42906</v>
      </c>
      <c r="F69" s="44" t="s">
        <v>137</v>
      </c>
      <c r="G69" s="44" t="s">
        <v>116</v>
      </c>
      <c r="H69" s="37" t="s">
        <v>31</v>
      </c>
      <c r="I69" s="37" t="s">
        <v>31</v>
      </c>
      <c r="J69" s="37" t="s">
        <v>31</v>
      </c>
      <c r="K69" s="37" t="s">
        <v>31</v>
      </c>
      <c r="L69" s="37" t="s">
        <v>31</v>
      </c>
      <c r="M69" s="44">
        <v>0</v>
      </c>
      <c r="N69" s="44">
        <f t="shared" si="0"/>
        <v>142</v>
      </c>
      <c r="O69" s="44">
        <v>0</v>
      </c>
      <c r="P69" s="44">
        <v>0</v>
      </c>
      <c r="Q69" s="44">
        <v>0</v>
      </c>
      <c r="R69" s="44">
        <v>3</v>
      </c>
      <c r="S69" s="44">
        <v>0</v>
      </c>
      <c r="T69" s="44">
        <v>0</v>
      </c>
      <c r="U69" s="44">
        <v>0</v>
      </c>
      <c r="V69" s="44">
        <v>0</v>
      </c>
      <c r="W69" s="44">
        <v>0</v>
      </c>
      <c r="X69" s="44">
        <f t="shared" ref="X69:Y69" si="71">IF(CS69&gt;CK69, CS69*10, CK69)</f>
        <v>61</v>
      </c>
      <c r="Y69" s="44">
        <f t="shared" si="71"/>
        <v>0</v>
      </c>
      <c r="Z69" s="44">
        <v>15</v>
      </c>
      <c r="AA69" s="44">
        <v>0</v>
      </c>
      <c r="AB69" s="44">
        <v>0</v>
      </c>
      <c r="AC69" s="44">
        <v>0</v>
      </c>
      <c r="AD69" s="44">
        <v>0</v>
      </c>
      <c r="AE69" s="44">
        <v>0</v>
      </c>
      <c r="AF69" s="44">
        <v>0</v>
      </c>
      <c r="AG69" s="44">
        <v>0</v>
      </c>
      <c r="AH69" s="44">
        <v>0</v>
      </c>
      <c r="AI69" s="44">
        <v>0</v>
      </c>
      <c r="AJ69" s="44">
        <v>0</v>
      </c>
      <c r="AK69" s="44">
        <v>0</v>
      </c>
      <c r="AL69" s="44">
        <v>0</v>
      </c>
      <c r="AM69" s="44">
        <v>0</v>
      </c>
      <c r="AN69" s="44">
        <v>0</v>
      </c>
      <c r="AO69" s="75">
        <v>0</v>
      </c>
      <c r="AP69" s="75">
        <v>0</v>
      </c>
      <c r="AQ69" s="44">
        <v>0</v>
      </c>
      <c r="AR69" s="44">
        <v>7</v>
      </c>
      <c r="AS69" s="44">
        <v>0</v>
      </c>
      <c r="AT69" s="44">
        <v>5</v>
      </c>
      <c r="AU69" s="44">
        <v>0</v>
      </c>
      <c r="AV69" s="44">
        <v>1</v>
      </c>
      <c r="AW69" s="44">
        <v>0</v>
      </c>
      <c r="AX69" s="44">
        <f t="shared" si="2"/>
        <v>0</v>
      </c>
      <c r="AY69" s="44">
        <v>0</v>
      </c>
      <c r="AZ69" s="44">
        <v>0</v>
      </c>
      <c r="BA69" s="44">
        <v>0</v>
      </c>
      <c r="BB69" s="44">
        <v>0</v>
      </c>
      <c r="BC69" s="44">
        <v>0</v>
      </c>
      <c r="BD69" s="44"/>
      <c r="BE69" s="44">
        <v>4</v>
      </c>
      <c r="BF69" s="44"/>
      <c r="BG69" s="44">
        <v>0</v>
      </c>
      <c r="BH69" s="44">
        <v>0</v>
      </c>
      <c r="BI69" s="44">
        <v>0</v>
      </c>
      <c r="BJ69" s="44">
        <v>0</v>
      </c>
      <c r="BK69" s="44">
        <v>0</v>
      </c>
      <c r="BL69" s="44">
        <f t="shared" si="3"/>
        <v>240</v>
      </c>
      <c r="BM69" s="44">
        <v>0</v>
      </c>
      <c r="BN69" s="44">
        <v>4</v>
      </c>
      <c r="BO69" s="44">
        <v>0</v>
      </c>
      <c r="BP69" s="44">
        <f t="shared" si="4"/>
        <v>18</v>
      </c>
      <c r="BQ69" s="44">
        <v>5</v>
      </c>
      <c r="BR69" s="44">
        <v>0</v>
      </c>
      <c r="BS69" s="44">
        <v>0</v>
      </c>
      <c r="BT69" s="44">
        <v>0</v>
      </c>
      <c r="BU69" s="44"/>
      <c r="BV69" s="44"/>
      <c r="BW69" s="44"/>
      <c r="BX69" s="44"/>
      <c r="BY69" s="44">
        <v>0</v>
      </c>
      <c r="BZ69" s="44">
        <v>0</v>
      </c>
      <c r="CA69" s="44">
        <v>1</v>
      </c>
      <c r="CB69" s="44">
        <v>0</v>
      </c>
      <c r="CC69" s="44">
        <v>0</v>
      </c>
      <c r="CD69" s="44">
        <v>0</v>
      </c>
      <c r="CE69" s="44">
        <v>0</v>
      </c>
      <c r="CF69" s="44">
        <v>0</v>
      </c>
      <c r="CG69" s="44">
        <v>6</v>
      </c>
      <c r="CH69" s="44">
        <v>0</v>
      </c>
      <c r="CI69" s="44">
        <f t="shared" si="5"/>
        <v>0</v>
      </c>
      <c r="CJ69" s="44">
        <v>142</v>
      </c>
      <c r="CK69" s="44">
        <v>61</v>
      </c>
      <c r="CL69" s="44">
        <v>0</v>
      </c>
      <c r="CM69" s="44">
        <v>0</v>
      </c>
      <c r="CN69" s="44">
        <v>0</v>
      </c>
      <c r="CO69" s="44">
        <v>18</v>
      </c>
      <c r="CP69" s="44">
        <v>0</v>
      </c>
      <c r="CQ69" s="44"/>
      <c r="CR69" s="44"/>
      <c r="CS69" s="44"/>
      <c r="CT69" s="44"/>
      <c r="CU69" s="44">
        <v>24</v>
      </c>
      <c r="CV69" s="44"/>
      <c r="CW69" s="44"/>
      <c r="CX69" s="44"/>
      <c r="CY69" s="44">
        <v>0</v>
      </c>
      <c r="CZ69" s="44"/>
      <c r="DA69" s="44"/>
    </row>
    <row r="70" spans="1:105" ht="15.75" customHeight="1" x14ac:dyDescent="0.3">
      <c r="A70" s="44" t="s">
        <v>652</v>
      </c>
      <c r="B70" s="44" t="s">
        <v>789</v>
      </c>
      <c r="C70" s="44" t="s">
        <v>789</v>
      </c>
      <c r="D70" s="44">
        <v>2017</v>
      </c>
      <c r="E70" s="45">
        <v>42906</v>
      </c>
      <c r="F70" s="44" t="s">
        <v>137</v>
      </c>
      <c r="G70" s="44" t="s">
        <v>122</v>
      </c>
      <c r="H70" s="37" t="s">
        <v>27</v>
      </c>
      <c r="I70" s="37" t="s">
        <v>27</v>
      </c>
      <c r="J70" s="37" t="s">
        <v>26</v>
      </c>
      <c r="K70" s="37" t="s">
        <v>27</v>
      </c>
      <c r="L70" s="37" t="s">
        <v>26</v>
      </c>
      <c r="M70" s="44">
        <v>0</v>
      </c>
      <c r="N70" s="44">
        <f t="shared" si="0"/>
        <v>13</v>
      </c>
      <c r="O70" s="44">
        <v>0</v>
      </c>
      <c r="P70" s="44">
        <v>0</v>
      </c>
      <c r="Q70" s="44">
        <v>0</v>
      </c>
      <c r="R70" s="44">
        <v>1</v>
      </c>
      <c r="S70" s="44">
        <v>0</v>
      </c>
      <c r="T70" s="44">
        <v>0</v>
      </c>
      <c r="U70" s="44">
        <v>0</v>
      </c>
      <c r="V70" s="44">
        <v>0</v>
      </c>
      <c r="W70" s="44">
        <v>0</v>
      </c>
      <c r="X70" s="44">
        <f t="shared" ref="X70:Y70" si="72">IF(CS70&gt;CK70, CS70*10, CK70)</f>
        <v>17</v>
      </c>
      <c r="Y70" s="44">
        <f t="shared" si="72"/>
        <v>0</v>
      </c>
      <c r="Z70" s="44">
        <v>3</v>
      </c>
      <c r="AA70" s="44">
        <v>0</v>
      </c>
      <c r="AB70" s="44">
        <v>0</v>
      </c>
      <c r="AC70" s="44">
        <v>0</v>
      </c>
      <c r="AD70" s="44">
        <v>0</v>
      </c>
      <c r="AE70" s="44">
        <v>0</v>
      </c>
      <c r="AF70" s="44">
        <v>0</v>
      </c>
      <c r="AG70" s="44">
        <v>0</v>
      </c>
      <c r="AH70" s="44">
        <v>0</v>
      </c>
      <c r="AI70" s="44">
        <v>0</v>
      </c>
      <c r="AJ70" s="44">
        <v>0</v>
      </c>
      <c r="AK70" s="44">
        <v>0</v>
      </c>
      <c r="AL70" s="44">
        <v>0</v>
      </c>
      <c r="AM70" s="44">
        <v>0</v>
      </c>
      <c r="AN70" s="44">
        <v>0</v>
      </c>
      <c r="AO70" s="75">
        <v>0</v>
      </c>
      <c r="AP70" s="75">
        <v>0</v>
      </c>
      <c r="AQ70" s="44">
        <v>0</v>
      </c>
      <c r="AR70" s="44">
        <v>12</v>
      </c>
      <c r="AS70" s="44">
        <v>0</v>
      </c>
      <c r="AT70" s="44">
        <v>0</v>
      </c>
      <c r="AU70" s="44">
        <v>0</v>
      </c>
      <c r="AV70" s="44">
        <v>21</v>
      </c>
      <c r="AW70" s="44">
        <v>0</v>
      </c>
      <c r="AX70" s="44">
        <f t="shared" si="2"/>
        <v>0</v>
      </c>
      <c r="AY70" s="44">
        <v>0</v>
      </c>
      <c r="AZ70" s="44">
        <v>0</v>
      </c>
      <c r="BA70" s="44">
        <v>0</v>
      </c>
      <c r="BB70" s="44">
        <v>0</v>
      </c>
      <c r="BC70" s="44">
        <v>0</v>
      </c>
      <c r="BD70" s="44"/>
      <c r="BE70" s="44">
        <v>0</v>
      </c>
      <c r="BF70" s="44"/>
      <c r="BG70" s="44">
        <v>0</v>
      </c>
      <c r="BH70" s="44">
        <v>0</v>
      </c>
      <c r="BI70" s="44">
        <v>0</v>
      </c>
      <c r="BJ70" s="44">
        <v>0</v>
      </c>
      <c r="BK70" s="44">
        <v>0</v>
      </c>
      <c r="BL70" s="44">
        <f t="shared" si="3"/>
        <v>340</v>
      </c>
      <c r="BM70" s="44">
        <v>0</v>
      </c>
      <c r="BN70" s="44">
        <v>2</v>
      </c>
      <c r="BO70" s="44">
        <v>0</v>
      </c>
      <c r="BP70" s="44">
        <f t="shared" si="4"/>
        <v>11</v>
      </c>
      <c r="BQ70" s="44">
        <v>5</v>
      </c>
      <c r="BR70" s="44">
        <v>0</v>
      </c>
      <c r="BS70" s="44">
        <v>0</v>
      </c>
      <c r="BT70" s="44">
        <v>0</v>
      </c>
      <c r="BU70" s="44"/>
      <c r="BV70" s="44"/>
      <c r="BW70" s="44"/>
      <c r="BX70" s="44"/>
      <c r="BY70" s="44">
        <v>0</v>
      </c>
      <c r="BZ70" s="44">
        <v>0</v>
      </c>
      <c r="CA70" s="44">
        <v>0</v>
      </c>
      <c r="CB70" s="44">
        <v>0</v>
      </c>
      <c r="CC70" s="44">
        <v>0</v>
      </c>
      <c r="CD70" s="44">
        <v>0</v>
      </c>
      <c r="CE70" s="44">
        <v>0</v>
      </c>
      <c r="CF70" s="44">
        <v>0</v>
      </c>
      <c r="CG70" s="44">
        <v>1</v>
      </c>
      <c r="CH70" s="44">
        <v>0</v>
      </c>
      <c r="CI70" s="44">
        <f t="shared" si="5"/>
        <v>0</v>
      </c>
      <c r="CJ70" s="44">
        <v>13</v>
      </c>
      <c r="CK70" s="44">
        <v>17</v>
      </c>
      <c r="CL70" s="44">
        <v>0</v>
      </c>
      <c r="CM70" s="44">
        <v>0</v>
      </c>
      <c r="CN70" s="44">
        <v>0</v>
      </c>
      <c r="CO70" s="44">
        <v>11</v>
      </c>
      <c r="CP70" s="44">
        <v>0</v>
      </c>
      <c r="CQ70" s="44"/>
      <c r="CR70" s="44"/>
      <c r="CS70" s="44"/>
      <c r="CT70" s="44"/>
      <c r="CU70" s="44">
        <v>34</v>
      </c>
      <c r="CV70" s="44"/>
      <c r="CW70" s="44"/>
      <c r="CX70" s="44"/>
      <c r="CY70" s="44">
        <v>0</v>
      </c>
      <c r="CZ70" s="44"/>
      <c r="DA70" s="44"/>
    </row>
    <row r="71" spans="1:105" ht="15.75" customHeight="1" x14ac:dyDescent="0.3">
      <c r="A71" s="44" t="s">
        <v>652</v>
      </c>
      <c r="B71" s="44" t="s">
        <v>789</v>
      </c>
      <c r="C71" s="44" t="s">
        <v>789</v>
      </c>
      <c r="D71" s="44">
        <v>2017</v>
      </c>
      <c r="E71" s="45">
        <v>42906</v>
      </c>
      <c r="F71" s="44" t="s">
        <v>137</v>
      </c>
      <c r="G71" s="44" t="s">
        <v>125</v>
      </c>
      <c r="H71" s="37" t="s">
        <v>31</v>
      </c>
      <c r="I71" s="37" t="s">
        <v>31</v>
      </c>
      <c r="J71" s="37" t="s">
        <v>31</v>
      </c>
      <c r="K71" s="37" t="s">
        <v>31</v>
      </c>
      <c r="L71" s="37" t="s">
        <v>31</v>
      </c>
      <c r="M71" s="44">
        <v>0</v>
      </c>
      <c r="N71" s="44">
        <f t="shared" si="0"/>
        <v>0</v>
      </c>
      <c r="O71" s="44">
        <v>0</v>
      </c>
      <c r="P71" s="44">
        <v>0</v>
      </c>
      <c r="Q71" s="44">
        <v>0</v>
      </c>
      <c r="R71" s="44">
        <v>1</v>
      </c>
      <c r="S71" s="44">
        <v>0</v>
      </c>
      <c r="T71" s="44">
        <v>1</v>
      </c>
      <c r="U71" s="44">
        <v>0</v>
      </c>
      <c r="V71" s="44">
        <v>0</v>
      </c>
      <c r="W71" s="44">
        <v>0</v>
      </c>
      <c r="X71" s="44">
        <f t="shared" ref="X71:Y71" si="73">IF(CS71&gt;CK71, CS71*10, CK71)</f>
        <v>17</v>
      </c>
      <c r="Y71" s="44">
        <f t="shared" si="73"/>
        <v>0</v>
      </c>
      <c r="Z71" s="44">
        <v>8</v>
      </c>
      <c r="AA71" s="44">
        <v>0</v>
      </c>
      <c r="AB71" s="44">
        <v>0</v>
      </c>
      <c r="AC71" s="44">
        <v>0</v>
      </c>
      <c r="AD71" s="44">
        <v>0</v>
      </c>
      <c r="AE71" s="44">
        <v>0</v>
      </c>
      <c r="AF71" s="44">
        <v>0</v>
      </c>
      <c r="AG71" s="44">
        <v>0</v>
      </c>
      <c r="AH71" s="44">
        <v>0</v>
      </c>
      <c r="AI71" s="44">
        <v>0</v>
      </c>
      <c r="AJ71" s="44">
        <v>0</v>
      </c>
      <c r="AK71" s="44">
        <v>0</v>
      </c>
      <c r="AL71" s="44">
        <v>0</v>
      </c>
      <c r="AM71" s="44">
        <v>0</v>
      </c>
      <c r="AN71" s="44">
        <v>0</v>
      </c>
      <c r="AO71" s="75">
        <v>0</v>
      </c>
      <c r="AP71" s="75">
        <v>0</v>
      </c>
      <c r="AQ71" s="44">
        <v>0</v>
      </c>
      <c r="AR71" s="44">
        <v>12</v>
      </c>
      <c r="AS71" s="44">
        <v>0</v>
      </c>
      <c r="AT71" s="44">
        <v>0</v>
      </c>
      <c r="AU71" s="44">
        <v>0</v>
      </c>
      <c r="AV71" s="44">
        <v>1</v>
      </c>
      <c r="AW71" s="44">
        <v>0</v>
      </c>
      <c r="AX71" s="44">
        <f t="shared" si="2"/>
        <v>0</v>
      </c>
      <c r="AY71" s="44">
        <v>0</v>
      </c>
      <c r="AZ71" s="44">
        <v>0</v>
      </c>
      <c r="BA71" s="44">
        <v>0</v>
      </c>
      <c r="BB71" s="44">
        <v>0</v>
      </c>
      <c r="BC71" s="44">
        <v>0</v>
      </c>
      <c r="BD71" s="44"/>
      <c r="BE71" s="44">
        <v>0</v>
      </c>
      <c r="BF71" s="44"/>
      <c r="BG71" s="44">
        <v>0</v>
      </c>
      <c r="BH71" s="44">
        <v>0</v>
      </c>
      <c r="BI71" s="44">
        <v>8</v>
      </c>
      <c r="BJ71" s="44">
        <v>0</v>
      </c>
      <c r="BK71" s="44">
        <v>0</v>
      </c>
      <c r="BL71" s="44">
        <f t="shared" si="3"/>
        <v>130</v>
      </c>
      <c r="BM71" s="44">
        <v>0</v>
      </c>
      <c r="BN71" s="44">
        <v>0</v>
      </c>
      <c r="BO71" s="44">
        <v>0</v>
      </c>
      <c r="BP71" s="44">
        <f t="shared" si="4"/>
        <v>5</v>
      </c>
      <c r="BQ71" s="44">
        <v>7</v>
      </c>
      <c r="BR71" s="44">
        <v>0</v>
      </c>
      <c r="BS71" s="44">
        <v>0</v>
      </c>
      <c r="BT71" s="44">
        <v>0</v>
      </c>
      <c r="BU71" s="44"/>
      <c r="BV71" s="44"/>
      <c r="BW71" s="44"/>
      <c r="BX71" s="44"/>
      <c r="BY71" s="44">
        <v>0</v>
      </c>
      <c r="BZ71" s="44">
        <v>0</v>
      </c>
      <c r="CA71" s="44">
        <v>0</v>
      </c>
      <c r="CB71" s="44">
        <v>0</v>
      </c>
      <c r="CC71" s="44">
        <v>0</v>
      </c>
      <c r="CD71" s="44">
        <v>0</v>
      </c>
      <c r="CE71" s="44">
        <v>0</v>
      </c>
      <c r="CF71" s="44">
        <v>0</v>
      </c>
      <c r="CG71" s="44">
        <v>0</v>
      </c>
      <c r="CH71" s="44">
        <v>0</v>
      </c>
      <c r="CI71" s="44">
        <f t="shared" si="5"/>
        <v>0</v>
      </c>
      <c r="CJ71" s="44">
        <v>0</v>
      </c>
      <c r="CK71" s="44">
        <v>17</v>
      </c>
      <c r="CL71" s="44">
        <v>0</v>
      </c>
      <c r="CM71" s="44">
        <v>0</v>
      </c>
      <c r="CN71" s="44">
        <v>0</v>
      </c>
      <c r="CO71" s="44">
        <v>5</v>
      </c>
      <c r="CP71" s="44">
        <v>0</v>
      </c>
      <c r="CQ71" s="44"/>
      <c r="CR71" s="44"/>
      <c r="CS71" s="44"/>
      <c r="CT71" s="44"/>
      <c r="CU71" s="44">
        <v>13</v>
      </c>
      <c r="CV71" s="44"/>
      <c r="CW71" s="44"/>
      <c r="CX71" s="44"/>
      <c r="CY71" s="44">
        <v>0</v>
      </c>
      <c r="CZ71" s="44"/>
      <c r="DA71" s="44"/>
    </row>
    <row r="72" spans="1:105" ht="15.75" customHeight="1" x14ac:dyDescent="0.3">
      <c r="A72" s="44" t="s">
        <v>652</v>
      </c>
      <c r="B72" s="44" t="s">
        <v>791</v>
      </c>
      <c r="C72" s="44" t="s">
        <v>770</v>
      </c>
      <c r="D72" s="44">
        <v>2017</v>
      </c>
      <c r="E72" s="45">
        <v>42906</v>
      </c>
      <c r="F72" s="44" t="s">
        <v>137</v>
      </c>
      <c r="G72" s="44" t="s">
        <v>128</v>
      </c>
      <c r="H72" s="37" t="s">
        <v>21</v>
      </c>
      <c r="I72" s="37" t="s">
        <v>21</v>
      </c>
      <c r="J72" s="37" t="s">
        <v>22</v>
      </c>
      <c r="K72" s="37" t="s">
        <v>21</v>
      </c>
      <c r="L72" s="37" t="s">
        <v>22</v>
      </c>
      <c r="M72" s="44">
        <v>0</v>
      </c>
      <c r="N72" s="44">
        <f t="shared" si="0"/>
        <v>94</v>
      </c>
      <c r="O72" s="44">
        <v>0</v>
      </c>
      <c r="P72" s="44">
        <v>0</v>
      </c>
      <c r="Q72" s="44">
        <v>0</v>
      </c>
      <c r="R72" s="44">
        <v>1</v>
      </c>
      <c r="S72" s="44">
        <v>0</v>
      </c>
      <c r="T72" s="44">
        <v>0</v>
      </c>
      <c r="U72" s="44">
        <v>0</v>
      </c>
      <c r="V72" s="44">
        <v>0</v>
      </c>
      <c r="W72" s="44">
        <v>0</v>
      </c>
      <c r="X72" s="44">
        <f t="shared" ref="X72:Y72" si="74">IF(CS72&gt;CK72, CS72*10, CK72)</f>
        <v>44</v>
      </c>
      <c r="Y72" s="44">
        <f t="shared" si="74"/>
        <v>1</v>
      </c>
      <c r="Z72" s="44">
        <v>24</v>
      </c>
      <c r="AA72" s="44">
        <v>0</v>
      </c>
      <c r="AB72" s="44">
        <v>0</v>
      </c>
      <c r="AC72" s="44">
        <v>0</v>
      </c>
      <c r="AD72" s="44">
        <v>0</v>
      </c>
      <c r="AE72" s="44">
        <v>0</v>
      </c>
      <c r="AF72" s="44">
        <v>0</v>
      </c>
      <c r="AG72" s="44">
        <v>0</v>
      </c>
      <c r="AH72" s="44">
        <v>0</v>
      </c>
      <c r="AI72" s="44">
        <v>0</v>
      </c>
      <c r="AJ72" s="44">
        <v>0</v>
      </c>
      <c r="AK72" s="44">
        <v>0</v>
      </c>
      <c r="AL72" s="44">
        <v>0</v>
      </c>
      <c r="AM72" s="44">
        <v>0</v>
      </c>
      <c r="AN72" s="44">
        <v>0</v>
      </c>
      <c r="AO72" s="75">
        <v>0</v>
      </c>
      <c r="AP72" s="75">
        <v>0</v>
      </c>
      <c r="AQ72" s="44">
        <v>0</v>
      </c>
      <c r="AR72" s="44">
        <v>2</v>
      </c>
      <c r="AS72" s="44">
        <v>0</v>
      </c>
      <c r="AT72" s="44">
        <v>0</v>
      </c>
      <c r="AU72" s="44">
        <v>0</v>
      </c>
      <c r="AV72" s="44">
        <v>2</v>
      </c>
      <c r="AW72" s="44">
        <v>0</v>
      </c>
      <c r="AX72" s="44">
        <f t="shared" si="2"/>
        <v>0</v>
      </c>
      <c r="AY72" s="44">
        <v>0</v>
      </c>
      <c r="AZ72" s="44">
        <v>0</v>
      </c>
      <c r="BA72" s="44">
        <v>0</v>
      </c>
      <c r="BB72" s="44">
        <v>0</v>
      </c>
      <c r="BC72" s="44">
        <v>0</v>
      </c>
      <c r="BD72" s="44"/>
      <c r="BE72" s="44">
        <v>0</v>
      </c>
      <c r="BF72" s="44"/>
      <c r="BG72" s="44">
        <v>0</v>
      </c>
      <c r="BH72" s="44">
        <v>0</v>
      </c>
      <c r="BI72" s="44">
        <v>1</v>
      </c>
      <c r="BJ72" s="44">
        <v>0</v>
      </c>
      <c r="BK72" s="44">
        <v>0</v>
      </c>
      <c r="BL72" s="44">
        <f t="shared" si="3"/>
        <v>270</v>
      </c>
      <c r="BM72" s="44">
        <v>0</v>
      </c>
      <c r="BN72" s="44">
        <v>0</v>
      </c>
      <c r="BO72" s="44">
        <v>4</v>
      </c>
      <c r="BP72" s="44">
        <f t="shared" si="4"/>
        <v>23</v>
      </c>
      <c r="BQ72" s="44">
        <v>14</v>
      </c>
      <c r="BR72" s="44">
        <v>1</v>
      </c>
      <c r="BS72" s="44">
        <v>0</v>
      </c>
      <c r="BT72" s="44">
        <v>0</v>
      </c>
      <c r="BU72" s="44"/>
      <c r="BV72" s="44"/>
      <c r="BW72" s="44"/>
      <c r="BX72" s="44"/>
      <c r="BY72" s="44">
        <v>0</v>
      </c>
      <c r="BZ72" s="44">
        <v>0</v>
      </c>
      <c r="CA72" s="44">
        <v>0</v>
      </c>
      <c r="CB72" s="44">
        <v>0</v>
      </c>
      <c r="CC72" s="44">
        <v>0</v>
      </c>
      <c r="CD72" s="44">
        <v>0</v>
      </c>
      <c r="CE72" s="44">
        <v>0</v>
      </c>
      <c r="CF72" s="44">
        <v>0</v>
      </c>
      <c r="CG72" s="44">
        <v>3</v>
      </c>
      <c r="CH72" s="44">
        <v>0</v>
      </c>
      <c r="CI72" s="44">
        <f t="shared" si="5"/>
        <v>1</v>
      </c>
      <c r="CJ72" s="44">
        <v>94</v>
      </c>
      <c r="CK72" s="44">
        <v>44</v>
      </c>
      <c r="CL72" s="44">
        <v>1</v>
      </c>
      <c r="CM72" s="44">
        <v>0</v>
      </c>
      <c r="CN72" s="44">
        <v>0</v>
      </c>
      <c r="CO72" s="44">
        <v>23</v>
      </c>
      <c r="CP72" s="44">
        <v>1</v>
      </c>
      <c r="CQ72" s="44"/>
      <c r="CR72" s="44"/>
      <c r="CS72" s="44"/>
      <c r="CT72" s="44"/>
      <c r="CU72" s="44">
        <v>27</v>
      </c>
      <c r="CV72" s="44"/>
      <c r="CW72" s="44"/>
      <c r="CX72" s="44"/>
      <c r="CY72" s="44">
        <v>0</v>
      </c>
      <c r="CZ72" s="44"/>
      <c r="DA72" s="44"/>
    </row>
    <row r="73" spans="1:105" ht="15.75" customHeight="1" x14ac:dyDescent="0.3">
      <c r="A73" s="44" t="s">
        <v>652</v>
      </c>
      <c r="B73" s="44" t="s">
        <v>791</v>
      </c>
      <c r="C73" s="44" t="s">
        <v>770</v>
      </c>
      <c r="D73" s="44">
        <v>2017</v>
      </c>
      <c r="E73" s="45">
        <v>42906</v>
      </c>
      <c r="F73" s="44" t="s">
        <v>137</v>
      </c>
      <c r="G73" s="44" t="s">
        <v>131</v>
      </c>
      <c r="H73" s="37" t="s">
        <v>45</v>
      </c>
      <c r="I73" s="37" t="s">
        <v>45</v>
      </c>
      <c r="J73" s="37" t="s">
        <v>45</v>
      </c>
      <c r="K73" s="37" t="s">
        <v>45</v>
      </c>
      <c r="L73" s="37" t="s">
        <v>45</v>
      </c>
      <c r="M73" s="44">
        <v>0</v>
      </c>
      <c r="N73" s="44">
        <f t="shared" si="0"/>
        <v>18</v>
      </c>
      <c r="O73" s="44">
        <v>0</v>
      </c>
      <c r="P73" s="44">
        <v>0</v>
      </c>
      <c r="Q73" s="44">
        <v>0</v>
      </c>
      <c r="R73" s="44">
        <v>3</v>
      </c>
      <c r="S73" s="44">
        <v>0</v>
      </c>
      <c r="T73" s="44">
        <v>0</v>
      </c>
      <c r="U73" s="44">
        <v>0</v>
      </c>
      <c r="V73" s="44">
        <v>0</v>
      </c>
      <c r="W73" s="44">
        <v>0</v>
      </c>
      <c r="X73" s="44">
        <f t="shared" ref="X73:Y73" si="75">IF(CS73&gt;CK73, CS73*10, CK73)</f>
        <v>12</v>
      </c>
      <c r="Y73" s="44">
        <f t="shared" si="75"/>
        <v>0</v>
      </c>
      <c r="Z73" s="44">
        <v>12</v>
      </c>
      <c r="AA73" s="44">
        <v>0</v>
      </c>
      <c r="AB73" s="44">
        <v>0</v>
      </c>
      <c r="AC73" s="44">
        <v>0</v>
      </c>
      <c r="AD73" s="44">
        <v>0</v>
      </c>
      <c r="AE73" s="44">
        <v>0</v>
      </c>
      <c r="AF73" s="44">
        <v>0</v>
      </c>
      <c r="AG73" s="44">
        <v>0</v>
      </c>
      <c r="AH73" s="44">
        <v>0</v>
      </c>
      <c r="AI73" s="44">
        <v>0</v>
      </c>
      <c r="AJ73" s="44">
        <v>0</v>
      </c>
      <c r="AK73" s="44">
        <v>0</v>
      </c>
      <c r="AL73" s="44">
        <v>0</v>
      </c>
      <c r="AM73" s="44">
        <v>0</v>
      </c>
      <c r="AN73" s="44">
        <v>0</v>
      </c>
      <c r="AO73" s="75">
        <v>0</v>
      </c>
      <c r="AP73" s="75">
        <v>0</v>
      </c>
      <c r="AQ73" s="44">
        <v>0</v>
      </c>
      <c r="AR73" s="44">
        <v>10</v>
      </c>
      <c r="AS73" s="44">
        <v>0</v>
      </c>
      <c r="AT73" s="44">
        <v>0</v>
      </c>
      <c r="AU73" s="44">
        <v>0</v>
      </c>
      <c r="AV73" s="44">
        <v>0</v>
      </c>
      <c r="AW73" s="44">
        <v>0</v>
      </c>
      <c r="AX73" s="44">
        <f t="shared" si="2"/>
        <v>0</v>
      </c>
      <c r="AY73" s="44">
        <v>0</v>
      </c>
      <c r="AZ73" s="44">
        <v>0</v>
      </c>
      <c r="BA73" s="44">
        <v>0</v>
      </c>
      <c r="BB73" s="44">
        <v>0</v>
      </c>
      <c r="BC73" s="44">
        <v>0</v>
      </c>
      <c r="BD73" s="44"/>
      <c r="BE73" s="44">
        <v>2</v>
      </c>
      <c r="BF73" s="44"/>
      <c r="BG73" s="44">
        <v>0</v>
      </c>
      <c r="BH73" s="44">
        <v>0</v>
      </c>
      <c r="BI73" s="44">
        <v>2</v>
      </c>
      <c r="BJ73" s="44">
        <v>0</v>
      </c>
      <c r="BK73" s="44">
        <v>0</v>
      </c>
      <c r="BL73" s="44">
        <f t="shared" si="3"/>
        <v>240</v>
      </c>
      <c r="BM73" s="44">
        <v>0</v>
      </c>
      <c r="BN73" s="44">
        <v>0</v>
      </c>
      <c r="BO73" s="44">
        <v>0</v>
      </c>
      <c r="BP73" s="44">
        <f t="shared" si="4"/>
        <v>9</v>
      </c>
      <c r="BQ73" s="44">
        <v>4</v>
      </c>
      <c r="BR73" s="44">
        <v>0</v>
      </c>
      <c r="BS73" s="44">
        <v>0</v>
      </c>
      <c r="BT73" s="44">
        <v>0</v>
      </c>
      <c r="BU73" s="44"/>
      <c r="BV73" s="44"/>
      <c r="BW73" s="44"/>
      <c r="BX73" s="44"/>
      <c r="BY73" s="44">
        <v>0</v>
      </c>
      <c r="BZ73" s="44">
        <v>0</v>
      </c>
      <c r="CA73" s="44">
        <v>5</v>
      </c>
      <c r="CB73" s="44">
        <v>0</v>
      </c>
      <c r="CC73" s="44">
        <v>0</v>
      </c>
      <c r="CD73" s="44">
        <v>0</v>
      </c>
      <c r="CE73" s="44">
        <v>0</v>
      </c>
      <c r="CF73" s="44">
        <v>0</v>
      </c>
      <c r="CG73" s="44">
        <v>2</v>
      </c>
      <c r="CH73" s="44">
        <v>0</v>
      </c>
      <c r="CI73" s="44">
        <f t="shared" si="5"/>
        <v>0</v>
      </c>
      <c r="CJ73" s="44">
        <v>18</v>
      </c>
      <c r="CK73" s="44">
        <v>12</v>
      </c>
      <c r="CL73" s="44">
        <v>0</v>
      </c>
      <c r="CM73" s="44">
        <v>0</v>
      </c>
      <c r="CN73" s="44">
        <v>0</v>
      </c>
      <c r="CO73" s="44">
        <v>9</v>
      </c>
      <c r="CP73" s="44">
        <v>0</v>
      </c>
      <c r="CQ73" s="44"/>
      <c r="CR73" s="44"/>
      <c r="CS73" s="44"/>
      <c r="CT73" s="44"/>
      <c r="CU73" s="44">
        <v>24</v>
      </c>
      <c r="CV73" s="44"/>
      <c r="CW73" s="44"/>
      <c r="CX73" s="44"/>
      <c r="CY73" s="44">
        <v>0</v>
      </c>
      <c r="CZ73" s="44"/>
      <c r="DA73" s="44"/>
    </row>
    <row r="74" spans="1:105" ht="15.75" customHeight="1" x14ac:dyDescent="0.3">
      <c r="A74" s="44" t="s">
        <v>212</v>
      </c>
      <c r="B74" s="44" t="s">
        <v>793</v>
      </c>
      <c r="C74" s="44" t="s">
        <v>212</v>
      </c>
      <c r="D74" s="44">
        <v>2018</v>
      </c>
      <c r="E74" s="45">
        <v>43269</v>
      </c>
      <c r="F74" s="44" t="s">
        <v>19</v>
      </c>
      <c r="G74" s="44" t="s">
        <v>20</v>
      </c>
      <c r="H74" s="37" t="s">
        <v>21</v>
      </c>
      <c r="I74" s="37" t="s">
        <v>21</v>
      </c>
      <c r="J74" s="37" t="s">
        <v>22</v>
      </c>
      <c r="K74" s="37" t="s">
        <v>21</v>
      </c>
      <c r="L74" s="37" t="s">
        <v>22</v>
      </c>
      <c r="M74" s="44">
        <v>0</v>
      </c>
      <c r="N74" s="44">
        <f t="shared" si="0"/>
        <v>1320</v>
      </c>
      <c r="O74" s="44">
        <v>1</v>
      </c>
      <c r="P74" s="44">
        <v>0</v>
      </c>
      <c r="Q74" s="44">
        <v>0</v>
      </c>
      <c r="R74" s="44">
        <v>1</v>
      </c>
      <c r="S74" s="44">
        <v>0</v>
      </c>
      <c r="T74" s="44">
        <v>0</v>
      </c>
      <c r="U74" s="44">
        <v>0</v>
      </c>
      <c r="V74" s="44">
        <v>0</v>
      </c>
      <c r="W74" s="44">
        <v>0</v>
      </c>
      <c r="X74" s="44">
        <f t="shared" ref="X74:Y74" si="76">IF(CS74&gt;CK74, CS74*10, CK74)</f>
        <v>0</v>
      </c>
      <c r="Y74" s="44">
        <f t="shared" si="76"/>
        <v>69</v>
      </c>
      <c r="Z74" s="44">
        <v>15</v>
      </c>
      <c r="AA74" s="44">
        <v>0</v>
      </c>
      <c r="AB74" s="44">
        <v>0</v>
      </c>
      <c r="AC74" s="44">
        <v>0</v>
      </c>
      <c r="AD74" s="44">
        <v>0</v>
      </c>
      <c r="AE74" s="44">
        <v>0</v>
      </c>
      <c r="AF74" s="44">
        <v>0</v>
      </c>
      <c r="AG74" s="44">
        <v>0</v>
      </c>
      <c r="AH74" s="44">
        <v>0</v>
      </c>
      <c r="AI74" s="44">
        <v>0</v>
      </c>
      <c r="AJ74" s="44">
        <v>5</v>
      </c>
      <c r="AK74" s="44">
        <v>0</v>
      </c>
      <c r="AL74" s="44">
        <v>0</v>
      </c>
      <c r="AM74" s="44">
        <v>1</v>
      </c>
      <c r="AN74" s="44">
        <v>0</v>
      </c>
      <c r="AO74" s="75">
        <v>0</v>
      </c>
      <c r="AP74" s="75">
        <v>0</v>
      </c>
      <c r="AQ74" s="44">
        <v>0</v>
      </c>
      <c r="AR74" s="44">
        <v>3</v>
      </c>
      <c r="AS74" s="44">
        <v>0</v>
      </c>
      <c r="AT74" s="44">
        <v>1</v>
      </c>
      <c r="AU74" s="44">
        <v>0</v>
      </c>
      <c r="AV74" s="44">
        <v>0</v>
      </c>
      <c r="AW74" s="44">
        <v>0</v>
      </c>
      <c r="AX74" s="44">
        <f t="shared" si="2"/>
        <v>57</v>
      </c>
      <c r="AY74" s="44">
        <v>0</v>
      </c>
      <c r="AZ74" s="44">
        <v>0</v>
      </c>
      <c r="BA74" s="44">
        <v>0</v>
      </c>
      <c r="BB74" s="44">
        <v>0</v>
      </c>
      <c r="BC74" s="44">
        <v>0</v>
      </c>
      <c r="BD74" s="44"/>
      <c r="BE74" s="44">
        <v>0</v>
      </c>
      <c r="BF74" s="44"/>
      <c r="BG74" s="44">
        <v>0</v>
      </c>
      <c r="BH74" s="44">
        <v>3</v>
      </c>
      <c r="BI74" s="44">
        <v>1</v>
      </c>
      <c r="BJ74" s="44">
        <v>0</v>
      </c>
      <c r="BK74" s="44">
        <v>0</v>
      </c>
      <c r="BL74" s="44">
        <f t="shared" si="3"/>
        <v>148</v>
      </c>
      <c r="BM74" s="44">
        <v>0</v>
      </c>
      <c r="BN74" s="44">
        <v>0</v>
      </c>
      <c r="BO74" s="44">
        <v>0</v>
      </c>
      <c r="BP74" s="44">
        <f t="shared" si="4"/>
        <v>870</v>
      </c>
      <c r="BQ74" s="44">
        <v>52</v>
      </c>
      <c r="BR74" s="44">
        <v>0</v>
      </c>
      <c r="BS74" s="44">
        <v>0</v>
      </c>
      <c r="BT74" s="44">
        <v>0</v>
      </c>
      <c r="BU74" s="44"/>
      <c r="BV74" s="44"/>
      <c r="BW74" s="44"/>
      <c r="BX74" s="44"/>
      <c r="BY74" s="44">
        <v>0</v>
      </c>
      <c r="BZ74" s="44">
        <v>0</v>
      </c>
      <c r="CA74" s="44">
        <v>0</v>
      </c>
      <c r="CB74" s="44">
        <v>0</v>
      </c>
      <c r="CC74" s="44">
        <v>0</v>
      </c>
      <c r="CD74" s="44">
        <v>0</v>
      </c>
      <c r="CE74" s="44">
        <v>0</v>
      </c>
      <c r="CF74" s="44">
        <v>0</v>
      </c>
      <c r="CG74" s="44">
        <v>0</v>
      </c>
      <c r="CH74" s="44">
        <v>0</v>
      </c>
      <c r="CI74" s="44">
        <f t="shared" si="5"/>
        <v>31</v>
      </c>
      <c r="CJ74" s="44">
        <v>0</v>
      </c>
      <c r="CK74" s="44">
        <v>0</v>
      </c>
      <c r="CL74" s="44">
        <v>69</v>
      </c>
      <c r="CM74" s="44">
        <v>57</v>
      </c>
      <c r="CN74" s="44">
        <v>148</v>
      </c>
      <c r="CO74" s="44">
        <v>0</v>
      </c>
      <c r="CP74" s="44">
        <v>31</v>
      </c>
      <c r="CQ74" s="44">
        <v>132</v>
      </c>
      <c r="CR74" s="44"/>
      <c r="CS74" s="44"/>
      <c r="CT74" s="44"/>
      <c r="CU74" s="44"/>
      <c r="CV74" s="44">
        <v>87</v>
      </c>
      <c r="CW74" s="44"/>
      <c r="CX74" s="44"/>
      <c r="CY74" s="44">
        <v>0</v>
      </c>
      <c r="CZ74" s="44" t="s">
        <v>1279</v>
      </c>
      <c r="DA74" s="44"/>
    </row>
    <row r="75" spans="1:105" ht="15.75" customHeight="1" x14ac:dyDescent="0.3">
      <c r="A75" s="44" t="s">
        <v>212</v>
      </c>
      <c r="B75" s="44" t="s">
        <v>793</v>
      </c>
      <c r="C75" s="44" t="s">
        <v>212</v>
      </c>
      <c r="D75" s="44">
        <v>2018</v>
      </c>
      <c r="E75" s="45">
        <v>43269</v>
      </c>
      <c r="F75" s="44" t="s">
        <v>19</v>
      </c>
      <c r="G75" s="44" t="s">
        <v>25</v>
      </c>
      <c r="H75" s="37" t="s">
        <v>26</v>
      </c>
      <c r="I75" s="37" t="s">
        <v>26</v>
      </c>
      <c r="J75" s="37" t="s">
        <v>27</v>
      </c>
      <c r="K75" s="37" t="s">
        <v>26</v>
      </c>
      <c r="L75" s="37" t="s">
        <v>27</v>
      </c>
      <c r="M75" s="44">
        <v>0</v>
      </c>
      <c r="N75" s="44">
        <f t="shared" si="0"/>
        <v>10</v>
      </c>
      <c r="O75" s="44">
        <v>2</v>
      </c>
      <c r="P75" s="44">
        <v>0</v>
      </c>
      <c r="Q75" s="44">
        <v>0</v>
      </c>
      <c r="R75" s="44">
        <v>2</v>
      </c>
      <c r="S75" s="44">
        <v>0</v>
      </c>
      <c r="T75" s="44">
        <v>0</v>
      </c>
      <c r="U75" s="44">
        <v>0</v>
      </c>
      <c r="V75" s="44">
        <v>0</v>
      </c>
      <c r="W75" s="44">
        <v>0</v>
      </c>
      <c r="X75" s="44">
        <f t="shared" ref="X75:Y75" si="77">IF(CS75&gt;CK75, CS75*10, CK75)</f>
        <v>0</v>
      </c>
      <c r="Y75" s="44">
        <f t="shared" si="77"/>
        <v>42</v>
      </c>
      <c r="Z75" s="44">
        <v>27</v>
      </c>
      <c r="AA75" s="44">
        <v>0</v>
      </c>
      <c r="AB75" s="44">
        <v>1</v>
      </c>
      <c r="AC75" s="44">
        <v>0</v>
      </c>
      <c r="AD75" s="44">
        <v>0</v>
      </c>
      <c r="AE75" s="44">
        <v>0</v>
      </c>
      <c r="AF75" s="44">
        <v>0</v>
      </c>
      <c r="AG75" s="44">
        <v>0</v>
      </c>
      <c r="AH75" s="44">
        <v>0</v>
      </c>
      <c r="AI75" s="44">
        <v>0</v>
      </c>
      <c r="AJ75" s="44">
        <v>2</v>
      </c>
      <c r="AK75" s="44">
        <v>0</v>
      </c>
      <c r="AL75" s="44">
        <v>0</v>
      </c>
      <c r="AM75" s="44">
        <v>0</v>
      </c>
      <c r="AN75" s="44">
        <v>0</v>
      </c>
      <c r="AO75" s="75">
        <v>0</v>
      </c>
      <c r="AP75" s="75">
        <v>0</v>
      </c>
      <c r="AQ75" s="44">
        <v>0</v>
      </c>
      <c r="AR75" s="44">
        <v>0</v>
      </c>
      <c r="AS75" s="44">
        <v>0</v>
      </c>
      <c r="AT75" s="44">
        <v>0</v>
      </c>
      <c r="AU75" s="44">
        <v>0</v>
      </c>
      <c r="AV75" s="44">
        <v>0</v>
      </c>
      <c r="AW75" s="44">
        <v>0</v>
      </c>
      <c r="AX75" s="44">
        <f t="shared" si="2"/>
        <v>82</v>
      </c>
      <c r="AY75" s="44">
        <v>0</v>
      </c>
      <c r="AZ75" s="44">
        <v>2</v>
      </c>
      <c r="BA75" s="44">
        <v>0</v>
      </c>
      <c r="BB75" s="44">
        <v>0</v>
      </c>
      <c r="BC75" s="44">
        <v>0</v>
      </c>
      <c r="BD75" s="44"/>
      <c r="BE75" s="44">
        <v>0</v>
      </c>
      <c r="BF75" s="44"/>
      <c r="BG75" s="44">
        <v>0</v>
      </c>
      <c r="BH75" s="44">
        <v>0</v>
      </c>
      <c r="BI75" s="44">
        <v>0</v>
      </c>
      <c r="BJ75" s="44">
        <v>0</v>
      </c>
      <c r="BK75" s="44">
        <v>0</v>
      </c>
      <c r="BL75" s="44">
        <f t="shared" si="3"/>
        <v>330</v>
      </c>
      <c r="BM75" s="44">
        <v>0</v>
      </c>
      <c r="BN75" s="44">
        <v>0</v>
      </c>
      <c r="BO75" s="44">
        <v>0</v>
      </c>
      <c r="BP75" s="44">
        <f t="shared" si="4"/>
        <v>40</v>
      </c>
      <c r="BQ75" s="44">
        <v>17</v>
      </c>
      <c r="BR75" s="44">
        <v>0</v>
      </c>
      <c r="BS75" s="44">
        <v>0</v>
      </c>
      <c r="BT75" s="44">
        <v>0</v>
      </c>
      <c r="BU75" s="44"/>
      <c r="BV75" s="44"/>
      <c r="BW75" s="44"/>
      <c r="BX75" s="44"/>
      <c r="BY75" s="44">
        <v>0</v>
      </c>
      <c r="BZ75" s="44">
        <v>0</v>
      </c>
      <c r="CA75" s="44">
        <v>0</v>
      </c>
      <c r="CB75" s="44">
        <v>0</v>
      </c>
      <c r="CC75" s="44">
        <v>0</v>
      </c>
      <c r="CD75" s="44">
        <v>0</v>
      </c>
      <c r="CE75" s="44">
        <v>0</v>
      </c>
      <c r="CF75" s="44">
        <v>0</v>
      </c>
      <c r="CG75" s="44">
        <v>0</v>
      </c>
      <c r="CH75" s="44">
        <v>0</v>
      </c>
      <c r="CI75" s="44">
        <f t="shared" si="5"/>
        <v>132</v>
      </c>
      <c r="CJ75" s="44">
        <v>10</v>
      </c>
      <c r="CK75" s="44">
        <v>0</v>
      </c>
      <c r="CL75" s="44">
        <v>42</v>
      </c>
      <c r="CM75" s="44">
        <v>82</v>
      </c>
      <c r="CN75" s="44">
        <v>0</v>
      </c>
      <c r="CO75" s="44">
        <v>40</v>
      </c>
      <c r="CP75" s="44">
        <v>132</v>
      </c>
      <c r="CQ75" s="44"/>
      <c r="CR75" s="44"/>
      <c r="CS75" s="44"/>
      <c r="CT75" s="44"/>
      <c r="CU75" s="44">
        <v>33</v>
      </c>
      <c r="CV75" s="44"/>
      <c r="CW75" s="44"/>
      <c r="CX75" s="44"/>
      <c r="CY75" s="44">
        <v>0</v>
      </c>
      <c r="CZ75" s="44" t="s">
        <v>1280</v>
      </c>
      <c r="DA75" s="44"/>
    </row>
    <row r="76" spans="1:105" ht="15.75" customHeight="1" x14ac:dyDescent="0.3">
      <c r="A76" s="44" t="s">
        <v>212</v>
      </c>
      <c r="B76" s="44" t="s">
        <v>793</v>
      </c>
      <c r="C76" s="44" t="s">
        <v>212</v>
      </c>
      <c r="D76" s="44">
        <v>2018</v>
      </c>
      <c r="E76" s="45">
        <v>43269</v>
      </c>
      <c r="F76" s="44" t="s">
        <v>19</v>
      </c>
      <c r="G76" s="44" t="s">
        <v>30</v>
      </c>
      <c r="H76" s="37" t="s">
        <v>31</v>
      </c>
      <c r="I76" s="37" t="s">
        <v>31</v>
      </c>
      <c r="J76" s="37" t="s">
        <v>31</v>
      </c>
      <c r="K76" s="37" t="s">
        <v>31</v>
      </c>
      <c r="L76" s="37" t="s">
        <v>31</v>
      </c>
      <c r="M76" s="44">
        <v>0</v>
      </c>
      <c r="N76" s="44">
        <f t="shared" si="0"/>
        <v>12</v>
      </c>
      <c r="O76" s="44">
        <v>1</v>
      </c>
      <c r="P76" s="44">
        <v>0</v>
      </c>
      <c r="Q76" s="44">
        <v>0</v>
      </c>
      <c r="R76" s="44">
        <v>0</v>
      </c>
      <c r="S76" s="44">
        <v>0</v>
      </c>
      <c r="T76" s="44">
        <v>0</v>
      </c>
      <c r="U76" s="44">
        <v>0</v>
      </c>
      <c r="V76" s="44">
        <v>0</v>
      </c>
      <c r="W76" s="44">
        <v>0</v>
      </c>
      <c r="X76" s="44">
        <f t="shared" ref="X76:Y76" si="78">IF(CS76&gt;CK76, CS76*10, CK76)</f>
        <v>0</v>
      </c>
      <c r="Y76" s="44">
        <f t="shared" si="78"/>
        <v>1074</v>
      </c>
      <c r="Z76" s="44">
        <v>21</v>
      </c>
      <c r="AA76" s="44">
        <v>0</v>
      </c>
      <c r="AB76" s="44">
        <v>0</v>
      </c>
      <c r="AC76" s="44">
        <v>0</v>
      </c>
      <c r="AD76" s="44">
        <v>0</v>
      </c>
      <c r="AE76" s="44">
        <v>0</v>
      </c>
      <c r="AF76" s="44">
        <v>0</v>
      </c>
      <c r="AG76" s="44">
        <v>0</v>
      </c>
      <c r="AH76" s="44">
        <v>0</v>
      </c>
      <c r="AI76" s="44">
        <v>0</v>
      </c>
      <c r="AJ76" s="44">
        <v>6</v>
      </c>
      <c r="AK76" s="44">
        <v>0</v>
      </c>
      <c r="AL76" s="44">
        <v>0</v>
      </c>
      <c r="AM76" s="44">
        <v>0</v>
      </c>
      <c r="AN76" s="44">
        <v>0</v>
      </c>
      <c r="AO76" s="75">
        <v>0</v>
      </c>
      <c r="AP76" s="75">
        <v>0</v>
      </c>
      <c r="AQ76" s="44">
        <v>0</v>
      </c>
      <c r="AR76" s="44">
        <v>0</v>
      </c>
      <c r="AS76" s="44">
        <v>0</v>
      </c>
      <c r="AT76" s="44">
        <v>0</v>
      </c>
      <c r="AU76" s="44">
        <v>0</v>
      </c>
      <c r="AV76" s="44">
        <v>2</v>
      </c>
      <c r="AW76" s="44">
        <v>0</v>
      </c>
      <c r="AX76" s="44">
        <f t="shared" si="2"/>
        <v>17</v>
      </c>
      <c r="AY76" s="44">
        <v>0</v>
      </c>
      <c r="AZ76" s="44">
        <v>3</v>
      </c>
      <c r="BA76" s="44">
        <v>0</v>
      </c>
      <c r="BB76" s="44">
        <v>0</v>
      </c>
      <c r="BC76" s="44">
        <v>0</v>
      </c>
      <c r="BD76" s="44"/>
      <c r="BE76" s="44">
        <v>0</v>
      </c>
      <c r="BF76" s="44"/>
      <c r="BG76" s="44">
        <v>0</v>
      </c>
      <c r="BH76" s="44">
        <v>0</v>
      </c>
      <c r="BI76" s="44">
        <v>2</v>
      </c>
      <c r="BJ76" s="44">
        <v>0</v>
      </c>
      <c r="BK76" s="44">
        <v>0</v>
      </c>
      <c r="BL76" s="44">
        <f t="shared" si="3"/>
        <v>520</v>
      </c>
      <c r="BM76" s="44">
        <v>0</v>
      </c>
      <c r="BN76" s="44">
        <v>0</v>
      </c>
      <c r="BO76" s="44">
        <v>0</v>
      </c>
      <c r="BP76" s="44">
        <f t="shared" si="4"/>
        <v>0</v>
      </c>
      <c r="BQ76" s="44">
        <v>12</v>
      </c>
      <c r="BR76" s="44">
        <v>0</v>
      </c>
      <c r="BS76" s="44">
        <v>0</v>
      </c>
      <c r="BT76" s="44">
        <v>0</v>
      </c>
      <c r="BU76" s="44"/>
      <c r="BV76" s="44"/>
      <c r="BW76" s="44"/>
      <c r="BX76" s="44"/>
      <c r="BY76" s="44">
        <v>0</v>
      </c>
      <c r="BZ76" s="44">
        <v>0</v>
      </c>
      <c r="CA76" s="44">
        <v>0</v>
      </c>
      <c r="CB76" s="44">
        <v>0</v>
      </c>
      <c r="CC76" s="44">
        <v>0</v>
      </c>
      <c r="CD76" s="44">
        <v>0</v>
      </c>
      <c r="CE76" s="44">
        <v>0</v>
      </c>
      <c r="CF76" s="44">
        <v>0</v>
      </c>
      <c r="CG76" s="44">
        <v>0</v>
      </c>
      <c r="CH76" s="44">
        <v>0</v>
      </c>
      <c r="CI76" s="44">
        <f t="shared" si="5"/>
        <v>53</v>
      </c>
      <c r="CJ76" s="44">
        <v>12</v>
      </c>
      <c r="CK76" s="44">
        <v>0</v>
      </c>
      <c r="CL76" s="44">
        <v>1074</v>
      </c>
      <c r="CM76" s="44">
        <v>17</v>
      </c>
      <c r="CN76" s="44">
        <v>0</v>
      </c>
      <c r="CO76" s="44">
        <v>0</v>
      </c>
      <c r="CP76" s="44">
        <v>53</v>
      </c>
      <c r="CQ76" s="44"/>
      <c r="CR76" s="44"/>
      <c r="CS76" s="44"/>
      <c r="CT76" s="44"/>
      <c r="CU76" s="44">
        <v>52</v>
      </c>
      <c r="CV76" s="44"/>
      <c r="CW76" s="44"/>
      <c r="CX76" s="44"/>
      <c r="CY76" s="44">
        <v>0</v>
      </c>
      <c r="CZ76" s="44" t="s">
        <v>1280</v>
      </c>
      <c r="DA76" s="44"/>
    </row>
    <row r="77" spans="1:105" ht="15.75" customHeight="1" x14ac:dyDescent="0.3">
      <c r="A77" s="44" t="s">
        <v>212</v>
      </c>
      <c r="B77" s="44" t="s">
        <v>793</v>
      </c>
      <c r="C77" s="44" t="s">
        <v>212</v>
      </c>
      <c r="D77" s="44">
        <v>2018</v>
      </c>
      <c r="E77" s="45">
        <v>43269</v>
      </c>
      <c r="F77" s="44" t="s">
        <v>19</v>
      </c>
      <c r="G77" s="44" t="s">
        <v>34</v>
      </c>
      <c r="H77" s="37" t="s">
        <v>35</v>
      </c>
      <c r="I77" s="37" t="s">
        <v>31</v>
      </c>
      <c r="J77" s="37" t="s">
        <v>31</v>
      </c>
      <c r="K77" s="37" t="s">
        <v>31</v>
      </c>
      <c r="L77" s="37" t="s">
        <v>31</v>
      </c>
      <c r="M77" s="44">
        <v>0</v>
      </c>
      <c r="N77" s="44">
        <f t="shared" si="0"/>
        <v>0</v>
      </c>
      <c r="O77" s="44">
        <v>0</v>
      </c>
      <c r="P77" s="44">
        <v>0</v>
      </c>
      <c r="Q77" s="44">
        <v>0</v>
      </c>
      <c r="R77" s="44">
        <v>2</v>
      </c>
      <c r="S77" s="44">
        <v>0</v>
      </c>
      <c r="T77" s="44">
        <v>0</v>
      </c>
      <c r="U77" s="44">
        <v>0</v>
      </c>
      <c r="V77" s="44">
        <v>0</v>
      </c>
      <c r="W77" s="44">
        <v>0</v>
      </c>
      <c r="X77" s="44">
        <f t="shared" ref="X77:Y77" si="79">IF(CS77&gt;CK77, CS77*10, CK77)</f>
        <v>0</v>
      </c>
      <c r="Y77" s="44">
        <f t="shared" si="79"/>
        <v>63</v>
      </c>
      <c r="Z77" s="44">
        <v>54</v>
      </c>
      <c r="AA77" s="44">
        <v>0</v>
      </c>
      <c r="AB77" s="44">
        <v>0</v>
      </c>
      <c r="AC77" s="44">
        <v>0</v>
      </c>
      <c r="AD77" s="44">
        <v>0</v>
      </c>
      <c r="AE77" s="44">
        <v>0</v>
      </c>
      <c r="AF77" s="44">
        <v>0</v>
      </c>
      <c r="AG77" s="44">
        <v>0</v>
      </c>
      <c r="AH77" s="44">
        <v>0</v>
      </c>
      <c r="AI77" s="44">
        <v>0</v>
      </c>
      <c r="AJ77" s="44">
        <v>2</v>
      </c>
      <c r="AK77" s="44">
        <v>0</v>
      </c>
      <c r="AL77" s="44">
        <v>0</v>
      </c>
      <c r="AM77" s="44">
        <v>0</v>
      </c>
      <c r="AN77" s="44">
        <v>0</v>
      </c>
      <c r="AO77" s="75">
        <v>0</v>
      </c>
      <c r="AP77" s="75">
        <v>0</v>
      </c>
      <c r="AQ77" s="44">
        <v>0</v>
      </c>
      <c r="AR77" s="44">
        <v>0</v>
      </c>
      <c r="AS77" s="44">
        <v>0</v>
      </c>
      <c r="AT77" s="44">
        <v>0</v>
      </c>
      <c r="AU77" s="44">
        <v>0</v>
      </c>
      <c r="AV77" s="44">
        <v>1</v>
      </c>
      <c r="AW77" s="44">
        <v>0</v>
      </c>
      <c r="AX77" s="44">
        <f t="shared" si="2"/>
        <v>25</v>
      </c>
      <c r="AY77" s="44">
        <v>0</v>
      </c>
      <c r="AZ77" s="44">
        <v>2</v>
      </c>
      <c r="BA77" s="44">
        <v>0</v>
      </c>
      <c r="BB77" s="44">
        <v>0</v>
      </c>
      <c r="BC77" s="44">
        <v>0</v>
      </c>
      <c r="BD77" s="44"/>
      <c r="BE77" s="44">
        <v>0</v>
      </c>
      <c r="BF77" s="44"/>
      <c r="BG77" s="44">
        <v>0</v>
      </c>
      <c r="BH77" s="44">
        <v>0</v>
      </c>
      <c r="BI77" s="44">
        <v>1</v>
      </c>
      <c r="BJ77" s="44">
        <v>0</v>
      </c>
      <c r="BK77" s="44">
        <v>0</v>
      </c>
      <c r="BL77" s="44">
        <f t="shared" si="3"/>
        <v>110</v>
      </c>
      <c r="BM77" s="44">
        <v>0</v>
      </c>
      <c r="BN77" s="44">
        <v>0</v>
      </c>
      <c r="BO77" s="44">
        <v>0</v>
      </c>
      <c r="BP77" s="44">
        <f t="shared" si="4"/>
        <v>18</v>
      </c>
      <c r="BQ77" s="44">
        <v>27</v>
      </c>
      <c r="BR77" s="44">
        <v>0</v>
      </c>
      <c r="BS77" s="44">
        <v>0</v>
      </c>
      <c r="BT77" s="44">
        <v>0</v>
      </c>
      <c r="BU77" s="44"/>
      <c r="BV77" s="44"/>
      <c r="BW77" s="44"/>
      <c r="BX77" s="44"/>
      <c r="BY77" s="44">
        <v>1</v>
      </c>
      <c r="BZ77" s="44">
        <v>0</v>
      </c>
      <c r="CA77" s="44">
        <v>0</v>
      </c>
      <c r="CB77" s="44">
        <v>0</v>
      </c>
      <c r="CC77" s="44">
        <v>0</v>
      </c>
      <c r="CD77" s="44">
        <v>0</v>
      </c>
      <c r="CE77" s="44">
        <v>0</v>
      </c>
      <c r="CF77" s="44">
        <v>0</v>
      </c>
      <c r="CG77" s="44">
        <v>0</v>
      </c>
      <c r="CH77" s="44">
        <v>0</v>
      </c>
      <c r="CI77" s="44">
        <f t="shared" si="5"/>
        <v>221</v>
      </c>
      <c r="CJ77" s="44">
        <v>0</v>
      </c>
      <c r="CK77" s="44">
        <v>0</v>
      </c>
      <c r="CL77" s="44">
        <v>63</v>
      </c>
      <c r="CM77" s="44">
        <v>25</v>
      </c>
      <c r="CN77" s="44">
        <v>0</v>
      </c>
      <c r="CO77" s="44">
        <v>18</v>
      </c>
      <c r="CP77" s="44">
        <v>221</v>
      </c>
      <c r="CQ77" s="44"/>
      <c r="CR77" s="44"/>
      <c r="CS77" s="44"/>
      <c r="CT77" s="44"/>
      <c r="CU77" s="44">
        <v>11</v>
      </c>
      <c r="CV77" s="44"/>
      <c r="CW77" s="44"/>
      <c r="CX77" s="44"/>
      <c r="CY77" s="44">
        <v>0</v>
      </c>
      <c r="CZ77" s="44" t="s">
        <v>1280</v>
      </c>
      <c r="DA77" s="44"/>
    </row>
    <row r="78" spans="1:105" ht="15.75" customHeight="1" x14ac:dyDescent="0.3">
      <c r="A78" s="44" t="s">
        <v>212</v>
      </c>
      <c r="B78" s="44" t="s">
        <v>793</v>
      </c>
      <c r="C78" s="44" t="s">
        <v>212</v>
      </c>
      <c r="D78" s="44">
        <v>2018</v>
      </c>
      <c r="E78" s="45">
        <v>43269</v>
      </c>
      <c r="F78" s="44" t="s">
        <v>19</v>
      </c>
      <c r="G78" s="44" t="s">
        <v>38</v>
      </c>
      <c r="H78" s="37" t="s">
        <v>21</v>
      </c>
      <c r="I78" s="37" t="s">
        <v>21</v>
      </c>
      <c r="J78" s="37" t="s">
        <v>22</v>
      </c>
      <c r="K78" s="37" t="s">
        <v>21</v>
      </c>
      <c r="L78" s="37" t="s">
        <v>22</v>
      </c>
      <c r="M78" s="44">
        <v>0</v>
      </c>
      <c r="N78" s="44">
        <f t="shared" si="0"/>
        <v>0</v>
      </c>
      <c r="O78" s="44">
        <v>1</v>
      </c>
      <c r="P78" s="44">
        <v>0</v>
      </c>
      <c r="Q78" s="44">
        <v>0</v>
      </c>
      <c r="R78" s="44">
        <v>1</v>
      </c>
      <c r="S78" s="44">
        <v>0</v>
      </c>
      <c r="T78" s="44">
        <v>0</v>
      </c>
      <c r="U78" s="44">
        <v>0</v>
      </c>
      <c r="V78" s="44">
        <v>0</v>
      </c>
      <c r="W78" s="44">
        <v>0</v>
      </c>
      <c r="X78" s="44">
        <f t="shared" ref="X78:Y78" si="80">IF(CS78&gt;CK78, CS78*10, CK78)</f>
        <v>0</v>
      </c>
      <c r="Y78" s="44">
        <f t="shared" si="80"/>
        <v>225</v>
      </c>
      <c r="Z78" s="44">
        <v>1</v>
      </c>
      <c r="AA78" s="44">
        <v>0</v>
      </c>
      <c r="AB78" s="44">
        <v>0</v>
      </c>
      <c r="AC78" s="44">
        <v>0</v>
      </c>
      <c r="AD78" s="44">
        <v>0</v>
      </c>
      <c r="AE78" s="44">
        <v>0</v>
      </c>
      <c r="AF78" s="44">
        <v>0</v>
      </c>
      <c r="AG78" s="44">
        <v>0</v>
      </c>
      <c r="AH78" s="44">
        <v>0</v>
      </c>
      <c r="AI78" s="44">
        <v>0</v>
      </c>
      <c r="AJ78" s="44">
        <v>5</v>
      </c>
      <c r="AK78" s="44">
        <v>0</v>
      </c>
      <c r="AL78" s="44">
        <v>0</v>
      </c>
      <c r="AM78" s="44">
        <v>0</v>
      </c>
      <c r="AN78" s="44">
        <v>0</v>
      </c>
      <c r="AO78" s="75">
        <v>0</v>
      </c>
      <c r="AP78" s="75">
        <v>0</v>
      </c>
      <c r="AQ78" s="44">
        <v>0</v>
      </c>
      <c r="AR78" s="44">
        <v>0</v>
      </c>
      <c r="AS78" s="44">
        <v>0</v>
      </c>
      <c r="AT78" s="44">
        <v>0</v>
      </c>
      <c r="AU78" s="44">
        <v>0</v>
      </c>
      <c r="AV78" s="44">
        <v>0</v>
      </c>
      <c r="AW78" s="44">
        <v>0</v>
      </c>
      <c r="AX78" s="44">
        <f t="shared" si="2"/>
        <v>12</v>
      </c>
      <c r="AY78" s="44">
        <v>0</v>
      </c>
      <c r="AZ78" s="44">
        <v>4</v>
      </c>
      <c r="BA78" s="44">
        <v>0</v>
      </c>
      <c r="BB78" s="44">
        <v>0</v>
      </c>
      <c r="BC78" s="44">
        <v>0</v>
      </c>
      <c r="BD78" s="44"/>
      <c r="BE78" s="44">
        <v>0</v>
      </c>
      <c r="BF78" s="44"/>
      <c r="BG78" s="44">
        <v>0</v>
      </c>
      <c r="BH78" s="44">
        <v>0</v>
      </c>
      <c r="BI78" s="44">
        <v>0</v>
      </c>
      <c r="BJ78" s="44">
        <v>0</v>
      </c>
      <c r="BK78" s="44">
        <v>0</v>
      </c>
      <c r="BL78" s="44">
        <f t="shared" si="3"/>
        <v>460</v>
      </c>
      <c r="BM78" s="44">
        <v>0</v>
      </c>
      <c r="BN78" s="44">
        <v>0</v>
      </c>
      <c r="BO78" s="44">
        <v>0</v>
      </c>
      <c r="BP78" s="44">
        <f t="shared" si="4"/>
        <v>2</v>
      </c>
      <c r="BQ78" s="44">
        <v>10</v>
      </c>
      <c r="BR78" s="44">
        <v>0</v>
      </c>
      <c r="BS78" s="44">
        <v>0</v>
      </c>
      <c r="BT78" s="44">
        <v>0</v>
      </c>
      <c r="BU78" s="44"/>
      <c r="BV78" s="44"/>
      <c r="BW78" s="44"/>
      <c r="BX78" s="44"/>
      <c r="BY78" s="44">
        <v>0</v>
      </c>
      <c r="BZ78" s="44">
        <v>0</v>
      </c>
      <c r="CA78" s="44">
        <v>0</v>
      </c>
      <c r="CB78" s="44">
        <v>0</v>
      </c>
      <c r="CC78" s="44">
        <v>1</v>
      </c>
      <c r="CD78" s="44">
        <v>0</v>
      </c>
      <c r="CE78" s="44">
        <v>0</v>
      </c>
      <c r="CF78" s="44">
        <v>0</v>
      </c>
      <c r="CG78" s="44">
        <v>0</v>
      </c>
      <c r="CH78" s="44">
        <v>0</v>
      </c>
      <c r="CI78" s="44">
        <f t="shared" si="5"/>
        <v>323</v>
      </c>
      <c r="CJ78" s="44">
        <v>0</v>
      </c>
      <c r="CK78" s="44">
        <v>0</v>
      </c>
      <c r="CL78" s="44">
        <v>225</v>
      </c>
      <c r="CM78" s="44">
        <v>12</v>
      </c>
      <c r="CN78" s="44">
        <v>0</v>
      </c>
      <c r="CO78" s="44">
        <v>2</v>
      </c>
      <c r="CP78" s="44">
        <v>323</v>
      </c>
      <c r="CQ78" s="44"/>
      <c r="CR78" s="44"/>
      <c r="CS78" s="44"/>
      <c r="CT78" s="44"/>
      <c r="CU78" s="44">
        <v>46</v>
      </c>
      <c r="CV78" s="44"/>
      <c r="CW78" s="44"/>
      <c r="CX78" s="44"/>
      <c r="CY78" s="44">
        <v>0</v>
      </c>
      <c r="CZ78" s="44" t="s">
        <v>1280</v>
      </c>
      <c r="DA78" s="44"/>
    </row>
    <row r="79" spans="1:105" ht="15.75" customHeight="1" x14ac:dyDescent="0.3">
      <c r="A79" s="44" t="s">
        <v>212</v>
      </c>
      <c r="B79" s="44" t="s">
        <v>794</v>
      </c>
      <c r="C79" s="44" t="s">
        <v>788</v>
      </c>
      <c r="D79" s="44">
        <v>2018</v>
      </c>
      <c r="E79" s="45">
        <v>43270</v>
      </c>
      <c r="F79" s="44" t="s">
        <v>19</v>
      </c>
      <c r="G79" s="44" t="s">
        <v>41</v>
      </c>
      <c r="H79" s="37" t="s">
        <v>22</v>
      </c>
      <c r="I79" s="37" t="s">
        <v>22</v>
      </c>
      <c r="J79" s="37" t="s">
        <v>21</v>
      </c>
      <c r="K79" s="37" t="s">
        <v>22</v>
      </c>
      <c r="L79" s="37" t="s">
        <v>21</v>
      </c>
      <c r="M79" s="44">
        <v>0</v>
      </c>
      <c r="N79" s="44">
        <f t="shared" si="0"/>
        <v>60</v>
      </c>
      <c r="O79" s="44">
        <v>2</v>
      </c>
      <c r="P79" s="44">
        <v>0</v>
      </c>
      <c r="Q79" s="44">
        <v>0</v>
      </c>
      <c r="R79" s="44">
        <v>1</v>
      </c>
      <c r="S79" s="44">
        <v>0</v>
      </c>
      <c r="T79" s="44">
        <v>0</v>
      </c>
      <c r="U79" s="44">
        <v>0</v>
      </c>
      <c r="V79" s="44">
        <v>0</v>
      </c>
      <c r="W79" s="44">
        <v>0</v>
      </c>
      <c r="X79" s="44">
        <f t="shared" ref="X79:Y79" si="81">IF(CS79&gt;CK79, CS79*10, CK79)</f>
        <v>0</v>
      </c>
      <c r="Y79" s="44">
        <f t="shared" si="81"/>
        <v>120</v>
      </c>
      <c r="Z79" s="44">
        <v>9</v>
      </c>
      <c r="AA79" s="44">
        <v>0</v>
      </c>
      <c r="AB79" s="44">
        <v>0</v>
      </c>
      <c r="AC79" s="44">
        <v>0</v>
      </c>
      <c r="AD79" s="44">
        <v>0</v>
      </c>
      <c r="AE79" s="44">
        <v>0</v>
      </c>
      <c r="AF79" s="44">
        <v>0</v>
      </c>
      <c r="AG79" s="44">
        <v>0</v>
      </c>
      <c r="AH79" s="44">
        <v>0</v>
      </c>
      <c r="AI79" s="44">
        <v>0</v>
      </c>
      <c r="AJ79" s="44">
        <v>5</v>
      </c>
      <c r="AK79" s="44">
        <v>0</v>
      </c>
      <c r="AL79" s="44">
        <v>0</v>
      </c>
      <c r="AM79" s="44">
        <v>0</v>
      </c>
      <c r="AN79" s="44">
        <v>0</v>
      </c>
      <c r="AO79" s="75">
        <v>0</v>
      </c>
      <c r="AP79" s="75">
        <v>0</v>
      </c>
      <c r="AQ79" s="44">
        <v>0</v>
      </c>
      <c r="AR79" s="44">
        <v>0</v>
      </c>
      <c r="AS79" s="44">
        <v>0</v>
      </c>
      <c r="AT79" s="44">
        <v>0</v>
      </c>
      <c r="AU79" s="44">
        <v>0</v>
      </c>
      <c r="AV79" s="44">
        <v>0</v>
      </c>
      <c r="AW79" s="44">
        <v>0</v>
      </c>
      <c r="AX79" s="44">
        <f t="shared" si="2"/>
        <v>18</v>
      </c>
      <c r="AY79" s="44">
        <v>0</v>
      </c>
      <c r="AZ79" s="44">
        <v>0</v>
      </c>
      <c r="BA79" s="44">
        <v>0</v>
      </c>
      <c r="BB79" s="44">
        <v>0</v>
      </c>
      <c r="BC79" s="44">
        <v>0</v>
      </c>
      <c r="BD79" s="44"/>
      <c r="BE79" s="44">
        <v>0</v>
      </c>
      <c r="BF79" s="44"/>
      <c r="BG79" s="44">
        <v>0</v>
      </c>
      <c r="BH79" s="44">
        <v>0</v>
      </c>
      <c r="BI79" s="44">
        <v>0</v>
      </c>
      <c r="BJ79" s="44">
        <v>0</v>
      </c>
      <c r="BK79" s="44">
        <v>0</v>
      </c>
      <c r="BL79" s="44">
        <f t="shared" si="3"/>
        <v>67</v>
      </c>
      <c r="BM79" s="44">
        <v>0</v>
      </c>
      <c r="BN79" s="44">
        <v>0</v>
      </c>
      <c r="BO79" s="44">
        <v>0</v>
      </c>
      <c r="BP79" s="44">
        <f t="shared" si="4"/>
        <v>131</v>
      </c>
      <c r="BQ79" s="44">
        <v>25</v>
      </c>
      <c r="BR79" s="44">
        <v>0</v>
      </c>
      <c r="BS79" s="44">
        <v>0</v>
      </c>
      <c r="BT79" s="44">
        <v>0</v>
      </c>
      <c r="BU79" s="44"/>
      <c r="BV79" s="44"/>
      <c r="BW79" s="44"/>
      <c r="BX79" s="44"/>
      <c r="BY79" s="44">
        <v>0</v>
      </c>
      <c r="BZ79" s="44">
        <v>0</v>
      </c>
      <c r="CA79" s="44">
        <v>0</v>
      </c>
      <c r="CB79" s="44">
        <v>0</v>
      </c>
      <c r="CC79" s="44">
        <v>0</v>
      </c>
      <c r="CD79" s="44">
        <v>0</v>
      </c>
      <c r="CE79" s="44">
        <v>0</v>
      </c>
      <c r="CF79" s="44">
        <v>0</v>
      </c>
      <c r="CG79" s="44">
        <v>0</v>
      </c>
      <c r="CH79" s="44">
        <v>0</v>
      </c>
      <c r="CI79" s="44">
        <f t="shared" si="5"/>
        <v>12</v>
      </c>
      <c r="CJ79" s="44">
        <v>60</v>
      </c>
      <c r="CK79" s="44">
        <v>0</v>
      </c>
      <c r="CL79" s="44">
        <v>0</v>
      </c>
      <c r="CM79" s="44">
        <v>18</v>
      </c>
      <c r="CN79" s="44">
        <v>67</v>
      </c>
      <c r="CO79" s="44">
        <v>131</v>
      </c>
      <c r="CP79" s="44">
        <v>12</v>
      </c>
      <c r="CQ79" s="44"/>
      <c r="CR79" s="44"/>
      <c r="CS79" s="44"/>
      <c r="CT79" s="44">
        <v>12</v>
      </c>
      <c r="CU79" s="44"/>
      <c r="CV79" s="44"/>
      <c r="CW79" s="44"/>
      <c r="CX79" s="44"/>
      <c r="CY79" s="44">
        <v>0</v>
      </c>
      <c r="CZ79" s="44" t="s">
        <v>1281</v>
      </c>
      <c r="DA79" s="44"/>
    </row>
    <row r="80" spans="1:105" ht="15.75" customHeight="1" x14ac:dyDescent="0.3">
      <c r="A80" s="44" t="s">
        <v>212</v>
      </c>
      <c r="B80" s="44" t="s">
        <v>794</v>
      </c>
      <c r="C80" s="44" t="s">
        <v>788</v>
      </c>
      <c r="D80" s="44">
        <v>2018</v>
      </c>
      <c r="E80" s="45">
        <v>43270</v>
      </c>
      <c r="F80" s="44" t="s">
        <v>19</v>
      </c>
      <c r="G80" s="44" t="s">
        <v>44</v>
      </c>
      <c r="H80" s="37" t="s">
        <v>45</v>
      </c>
      <c r="I80" s="37" t="s">
        <v>45</v>
      </c>
      <c r="J80" s="37" t="s">
        <v>45</v>
      </c>
      <c r="K80" s="37" t="s">
        <v>45</v>
      </c>
      <c r="L80" s="37" t="s">
        <v>45</v>
      </c>
      <c r="M80" s="44">
        <v>0</v>
      </c>
      <c r="N80" s="44">
        <f t="shared" si="0"/>
        <v>41</v>
      </c>
      <c r="O80" s="44">
        <v>0</v>
      </c>
      <c r="P80" s="44">
        <v>0</v>
      </c>
      <c r="Q80" s="44">
        <v>0</v>
      </c>
      <c r="R80" s="44">
        <v>0</v>
      </c>
      <c r="S80" s="44">
        <v>0</v>
      </c>
      <c r="T80" s="44">
        <v>0</v>
      </c>
      <c r="U80" s="44">
        <v>0</v>
      </c>
      <c r="V80" s="44">
        <v>0</v>
      </c>
      <c r="W80" s="44">
        <v>0</v>
      </c>
      <c r="X80" s="44">
        <f t="shared" ref="X80:Y80" si="82">IF(CS80&gt;CK80, CS80*10, CK80)</f>
        <v>0</v>
      </c>
      <c r="Y80" s="44">
        <f t="shared" si="82"/>
        <v>250</v>
      </c>
      <c r="Z80" s="44">
        <v>0</v>
      </c>
      <c r="AA80" s="44">
        <v>0</v>
      </c>
      <c r="AB80" s="44">
        <v>0</v>
      </c>
      <c r="AC80" s="44">
        <v>0</v>
      </c>
      <c r="AD80" s="44">
        <v>0</v>
      </c>
      <c r="AE80" s="44">
        <v>0</v>
      </c>
      <c r="AF80" s="44">
        <v>0</v>
      </c>
      <c r="AG80" s="44">
        <v>0</v>
      </c>
      <c r="AH80" s="44">
        <v>0</v>
      </c>
      <c r="AI80" s="44">
        <v>0</v>
      </c>
      <c r="AJ80" s="44">
        <v>6</v>
      </c>
      <c r="AK80" s="44">
        <v>0</v>
      </c>
      <c r="AL80" s="44">
        <v>0</v>
      </c>
      <c r="AM80" s="44">
        <v>0</v>
      </c>
      <c r="AN80" s="44">
        <v>0</v>
      </c>
      <c r="AO80" s="75">
        <v>0</v>
      </c>
      <c r="AP80" s="75">
        <v>0</v>
      </c>
      <c r="AQ80" s="44">
        <v>0</v>
      </c>
      <c r="AR80" s="44">
        <v>0</v>
      </c>
      <c r="AS80" s="44">
        <v>0</v>
      </c>
      <c r="AT80" s="44">
        <v>0</v>
      </c>
      <c r="AU80" s="44">
        <v>0</v>
      </c>
      <c r="AV80" s="44">
        <v>0</v>
      </c>
      <c r="AW80" s="44">
        <v>0</v>
      </c>
      <c r="AX80" s="44">
        <f t="shared" si="2"/>
        <v>178</v>
      </c>
      <c r="AY80" s="44">
        <v>0</v>
      </c>
      <c r="AZ80" s="44">
        <v>2</v>
      </c>
      <c r="BA80" s="44">
        <v>0</v>
      </c>
      <c r="BB80" s="44">
        <v>0</v>
      </c>
      <c r="BC80" s="44">
        <v>0</v>
      </c>
      <c r="BD80" s="44"/>
      <c r="BE80" s="44">
        <v>0</v>
      </c>
      <c r="BF80" s="44"/>
      <c r="BG80" s="44">
        <v>0</v>
      </c>
      <c r="BH80" s="44">
        <v>0</v>
      </c>
      <c r="BI80" s="44">
        <v>0</v>
      </c>
      <c r="BJ80" s="44">
        <v>0</v>
      </c>
      <c r="BK80" s="44">
        <v>0</v>
      </c>
      <c r="BL80" s="44">
        <f t="shared" si="3"/>
        <v>300</v>
      </c>
      <c r="BM80" s="44">
        <v>0</v>
      </c>
      <c r="BN80" s="44">
        <v>0</v>
      </c>
      <c r="BO80" s="44">
        <v>0</v>
      </c>
      <c r="BP80" s="44">
        <f t="shared" si="4"/>
        <v>830</v>
      </c>
      <c r="BQ80" s="44">
        <v>11</v>
      </c>
      <c r="BR80" s="44">
        <v>0</v>
      </c>
      <c r="BS80" s="44">
        <v>0</v>
      </c>
      <c r="BT80" s="44">
        <v>0</v>
      </c>
      <c r="BU80" s="44"/>
      <c r="BV80" s="44"/>
      <c r="BW80" s="44"/>
      <c r="BX80" s="44"/>
      <c r="BY80" s="44">
        <v>0</v>
      </c>
      <c r="BZ80" s="44">
        <v>0</v>
      </c>
      <c r="CA80" s="44">
        <v>0</v>
      </c>
      <c r="CB80" s="44">
        <v>0</v>
      </c>
      <c r="CC80" s="44">
        <v>0</v>
      </c>
      <c r="CD80" s="44">
        <v>0</v>
      </c>
      <c r="CE80" s="44">
        <v>0</v>
      </c>
      <c r="CF80" s="44">
        <v>0</v>
      </c>
      <c r="CG80" s="44">
        <v>0</v>
      </c>
      <c r="CH80" s="44">
        <v>0</v>
      </c>
      <c r="CI80" s="44">
        <f t="shared" si="5"/>
        <v>340</v>
      </c>
      <c r="CJ80" s="44">
        <v>41</v>
      </c>
      <c r="CK80" s="44">
        <v>0</v>
      </c>
      <c r="CL80" s="44">
        <v>0</v>
      </c>
      <c r="CM80" s="44">
        <v>178</v>
      </c>
      <c r="CN80" s="44">
        <v>0</v>
      </c>
      <c r="CO80" s="44">
        <v>0</v>
      </c>
      <c r="CP80" s="44">
        <v>0</v>
      </c>
      <c r="CQ80" s="37"/>
      <c r="CR80" s="37"/>
      <c r="CS80" s="37"/>
      <c r="CT80" s="44">
        <v>25</v>
      </c>
      <c r="CU80" s="44">
        <v>30</v>
      </c>
      <c r="CV80" s="44">
        <v>83</v>
      </c>
      <c r="CW80" s="44">
        <v>34</v>
      </c>
      <c r="CX80" s="44"/>
      <c r="CY80" s="44">
        <v>0</v>
      </c>
      <c r="CZ80" s="44" t="s">
        <v>1282</v>
      </c>
      <c r="DA80" s="44"/>
    </row>
    <row r="81" spans="1:105" ht="15.75" customHeight="1" x14ac:dyDescent="0.3">
      <c r="A81" s="44" t="s">
        <v>212</v>
      </c>
      <c r="B81" s="44" t="s">
        <v>794</v>
      </c>
      <c r="C81" s="44" t="s">
        <v>788</v>
      </c>
      <c r="D81" s="44">
        <v>2018</v>
      </c>
      <c r="E81" s="45">
        <v>43270</v>
      </c>
      <c r="F81" s="44" t="s">
        <v>19</v>
      </c>
      <c r="G81" s="44" t="s">
        <v>48</v>
      </c>
      <c r="H81" s="37" t="s">
        <v>27</v>
      </c>
      <c r="I81" s="37" t="s">
        <v>27</v>
      </c>
      <c r="J81" s="37" t="s">
        <v>26</v>
      </c>
      <c r="K81" s="37" t="s">
        <v>27</v>
      </c>
      <c r="L81" s="37" t="s">
        <v>26</v>
      </c>
      <c r="M81" s="44">
        <v>0</v>
      </c>
      <c r="N81" s="44">
        <f t="shared" si="0"/>
        <v>15</v>
      </c>
      <c r="O81" s="44">
        <v>1</v>
      </c>
      <c r="P81" s="44">
        <v>0</v>
      </c>
      <c r="Q81" s="44">
        <v>0</v>
      </c>
      <c r="R81" s="44">
        <v>1</v>
      </c>
      <c r="S81" s="44">
        <v>0</v>
      </c>
      <c r="T81" s="44">
        <v>0</v>
      </c>
      <c r="U81" s="44">
        <v>0</v>
      </c>
      <c r="V81" s="44">
        <v>0</v>
      </c>
      <c r="W81" s="44">
        <v>0</v>
      </c>
      <c r="X81" s="44">
        <f t="shared" ref="X81:Y81" si="83">IF(CS81&gt;CK81, CS81*10, CK81)</f>
        <v>0</v>
      </c>
      <c r="Y81" s="44">
        <f t="shared" si="83"/>
        <v>101</v>
      </c>
      <c r="Z81" s="44">
        <v>7</v>
      </c>
      <c r="AA81" s="44">
        <v>0</v>
      </c>
      <c r="AB81" s="44">
        <v>0</v>
      </c>
      <c r="AC81" s="44">
        <v>0</v>
      </c>
      <c r="AD81" s="44">
        <v>0</v>
      </c>
      <c r="AE81" s="44">
        <v>0</v>
      </c>
      <c r="AF81" s="44">
        <v>0</v>
      </c>
      <c r="AG81" s="44">
        <v>0</v>
      </c>
      <c r="AH81" s="44">
        <v>0</v>
      </c>
      <c r="AI81" s="44">
        <v>0</v>
      </c>
      <c r="AJ81" s="44">
        <v>0</v>
      </c>
      <c r="AK81" s="44">
        <v>0</v>
      </c>
      <c r="AL81" s="44">
        <v>0</v>
      </c>
      <c r="AM81" s="44">
        <v>0</v>
      </c>
      <c r="AN81" s="44">
        <v>0</v>
      </c>
      <c r="AO81" s="75">
        <v>0</v>
      </c>
      <c r="AP81" s="75">
        <v>0</v>
      </c>
      <c r="AQ81" s="44">
        <v>0</v>
      </c>
      <c r="AR81" s="44">
        <v>0</v>
      </c>
      <c r="AS81" s="44">
        <v>0</v>
      </c>
      <c r="AT81" s="44">
        <v>0</v>
      </c>
      <c r="AU81" s="44">
        <v>0</v>
      </c>
      <c r="AV81" s="44">
        <v>0</v>
      </c>
      <c r="AW81" s="44">
        <v>0</v>
      </c>
      <c r="AX81" s="44">
        <f t="shared" si="2"/>
        <v>42</v>
      </c>
      <c r="AY81" s="44">
        <v>0</v>
      </c>
      <c r="AZ81" s="44">
        <v>0</v>
      </c>
      <c r="BA81" s="44">
        <v>0</v>
      </c>
      <c r="BB81" s="44">
        <v>0</v>
      </c>
      <c r="BC81" s="44">
        <v>0</v>
      </c>
      <c r="BD81" s="44"/>
      <c r="BE81" s="44">
        <v>0</v>
      </c>
      <c r="BF81" s="44"/>
      <c r="BG81" s="44">
        <v>0</v>
      </c>
      <c r="BH81" s="44">
        <v>0</v>
      </c>
      <c r="BI81" s="44">
        <v>2</v>
      </c>
      <c r="BJ81" s="44">
        <v>0</v>
      </c>
      <c r="BK81" s="44">
        <v>0</v>
      </c>
      <c r="BL81" s="44">
        <f t="shared" si="3"/>
        <v>105</v>
      </c>
      <c r="BM81" s="44">
        <v>0</v>
      </c>
      <c r="BN81" s="44">
        <v>0</v>
      </c>
      <c r="BO81" s="44">
        <v>0</v>
      </c>
      <c r="BP81" s="44">
        <f t="shared" si="4"/>
        <v>179</v>
      </c>
      <c r="BQ81" s="44">
        <v>31</v>
      </c>
      <c r="BR81" s="44">
        <v>0</v>
      </c>
      <c r="BS81" s="44">
        <v>0</v>
      </c>
      <c r="BT81" s="44">
        <v>0</v>
      </c>
      <c r="BU81" s="44"/>
      <c r="BV81" s="44"/>
      <c r="BW81" s="44"/>
      <c r="BX81" s="44"/>
      <c r="BY81" s="44">
        <v>0</v>
      </c>
      <c r="BZ81" s="44">
        <v>0</v>
      </c>
      <c r="CA81" s="44">
        <v>0</v>
      </c>
      <c r="CB81" s="44">
        <v>0</v>
      </c>
      <c r="CC81" s="44">
        <v>0</v>
      </c>
      <c r="CD81" s="44">
        <v>0</v>
      </c>
      <c r="CE81" s="44">
        <v>0</v>
      </c>
      <c r="CF81" s="44">
        <v>0</v>
      </c>
      <c r="CG81" s="44">
        <v>0</v>
      </c>
      <c r="CH81" s="44">
        <v>0</v>
      </c>
      <c r="CI81" s="44">
        <f t="shared" si="5"/>
        <v>64</v>
      </c>
      <c r="CJ81" s="44">
        <v>15</v>
      </c>
      <c r="CK81" s="44">
        <v>0</v>
      </c>
      <c r="CL81" s="44">
        <v>101</v>
      </c>
      <c r="CM81" s="44">
        <v>42</v>
      </c>
      <c r="CN81" s="44">
        <v>105</v>
      </c>
      <c r="CO81" s="44">
        <v>179</v>
      </c>
      <c r="CP81" s="44">
        <v>64</v>
      </c>
      <c r="CQ81" s="37"/>
      <c r="CR81" s="37"/>
      <c r="CS81" s="37"/>
      <c r="CT81" s="37"/>
      <c r="CU81" s="37"/>
      <c r="CV81" s="37"/>
      <c r="CW81" s="37"/>
      <c r="CX81" s="37"/>
      <c r="CY81" s="44">
        <v>5</v>
      </c>
      <c r="CZ81" s="44" t="s">
        <v>1283</v>
      </c>
      <c r="DA81" s="44"/>
    </row>
    <row r="82" spans="1:105" ht="15.75" customHeight="1" x14ac:dyDescent="0.3">
      <c r="A82" s="44" t="s">
        <v>212</v>
      </c>
      <c r="B82" s="44" t="s">
        <v>794</v>
      </c>
      <c r="C82" s="44" t="s">
        <v>788</v>
      </c>
      <c r="D82" s="44">
        <v>2018</v>
      </c>
      <c r="E82" s="45">
        <v>43270</v>
      </c>
      <c r="F82" s="44" t="s">
        <v>19</v>
      </c>
      <c r="G82" s="44" t="s">
        <v>52</v>
      </c>
      <c r="H82" s="37" t="s">
        <v>31</v>
      </c>
      <c r="I82" s="37" t="s">
        <v>31</v>
      </c>
      <c r="J82" s="37" t="s">
        <v>31</v>
      </c>
      <c r="K82" s="37" t="s">
        <v>31</v>
      </c>
      <c r="L82" s="37" t="s">
        <v>31</v>
      </c>
      <c r="M82" s="44">
        <v>0</v>
      </c>
      <c r="N82" s="44">
        <f t="shared" si="0"/>
        <v>1</v>
      </c>
      <c r="O82" s="44">
        <v>0</v>
      </c>
      <c r="P82" s="44">
        <v>0</v>
      </c>
      <c r="Q82" s="44">
        <v>0</v>
      </c>
      <c r="R82" s="44">
        <v>1</v>
      </c>
      <c r="S82" s="44">
        <v>1</v>
      </c>
      <c r="T82" s="44">
        <v>0</v>
      </c>
      <c r="U82" s="44">
        <v>0</v>
      </c>
      <c r="V82" s="44">
        <v>0</v>
      </c>
      <c r="W82" s="44">
        <v>0</v>
      </c>
      <c r="X82" s="44">
        <f t="shared" ref="X82:Y82" si="84">IF(CS82&gt;CK82, CS82*10, CK82)</f>
        <v>0</v>
      </c>
      <c r="Y82" s="44">
        <f t="shared" si="84"/>
        <v>114</v>
      </c>
      <c r="Z82" s="44">
        <v>77</v>
      </c>
      <c r="AA82" s="44">
        <v>0</v>
      </c>
      <c r="AB82" s="44">
        <v>0</v>
      </c>
      <c r="AC82" s="44">
        <v>0</v>
      </c>
      <c r="AD82" s="44">
        <v>0</v>
      </c>
      <c r="AE82" s="44">
        <v>0</v>
      </c>
      <c r="AF82" s="44">
        <v>0</v>
      </c>
      <c r="AG82" s="44">
        <v>0</v>
      </c>
      <c r="AH82" s="44">
        <v>0</v>
      </c>
      <c r="AI82" s="44">
        <v>0</v>
      </c>
      <c r="AJ82" s="44">
        <v>5</v>
      </c>
      <c r="AK82" s="44">
        <v>0</v>
      </c>
      <c r="AL82" s="44">
        <v>0</v>
      </c>
      <c r="AM82" s="44">
        <v>0</v>
      </c>
      <c r="AN82" s="44">
        <v>0</v>
      </c>
      <c r="AO82" s="75">
        <v>0</v>
      </c>
      <c r="AP82" s="75">
        <v>0</v>
      </c>
      <c r="AQ82" s="44">
        <v>0</v>
      </c>
      <c r="AR82" s="44">
        <v>0</v>
      </c>
      <c r="AS82" s="44">
        <v>0</v>
      </c>
      <c r="AT82" s="44">
        <v>0</v>
      </c>
      <c r="AU82" s="44">
        <v>0</v>
      </c>
      <c r="AV82" s="44">
        <v>0</v>
      </c>
      <c r="AW82" s="44">
        <v>0</v>
      </c>
      <c r="AX82" s="44">
        <f t="shared" si="2"/>
        <v>31</v>
      </c>
      <c r="AY82" s="44">
        <v>0</v>
      </c>
      <c r="AZ82" s="44">
        <v>4</v>
      </c>
      <c r="BA82" s="44">
        <v>0</v>
      </c>
      <c r="BB82" s="44">
        <v>0</v>
      </c>
      <c r="BC82" s="44">
        <v>0</v>
      </c>
      <c r="BD82" s="44"/>
      <c r="BE82" s="44">
        <v>0</v>
      </c>
      <c r="BF82" s="44"/>
      <c r="BG82" s="44">
        <v>0</v>
      </c>
      <c r="BH82" s="44">
        <v>0</v>
      </c>
      <c r="BI82" s="44">
        <v>1</v>
      </c>
      <c r="BJ82" s="44">
        <v>0</v>
      </c>
      <c r="BK82" s="44">
        <v>0</v>
      </c>
      <c r="BL82" s="44">
        <f t="shared" si="3"/>
        <v>92</v>
      </c>
      <c r="BM82" s="44">
        <v>0</v>
      </c>
      <c r="BN82" s="44">
        <v>0</v>
      </c>
      <c r="BO82" s="44">
        <v>0</v>
      </c>
      <c r="BP82" s="44">
        <f t="shared" si="4"/>
        <v>670</v>
      </c>
      <c r="BQ82" s="44">
        <v>17</v>
      </c>
      <c r="BR82" s="44">
        <v>0</v>
      </c>
      <c r="BS82" s="44">
        <v>0</v>
      </c>
      <c r="BT82" s="44">
        <v>0</v>
      </c>
      <c r="BU82" s="44"/>
      <c r="BV82" s="44"/>
      <c r="BW82" s="44"/>
      <c r="BX82" s="44"/>
      <c r="BY82" s="44">
        <v>0</v>
      </c>
      <c r="BZ82" s="44">
        <v>0</v>
      </c>
      <c r="CA82" s="44">
        <v>0</v>
      </c>
      <c r="CB82" s="44">
        <v>0</v>
      </c>
      <c r="CC82" s="44">
        <v>0</v>
      </c>
      <c r="CD82" s="44">
        <v>0</v>
      </c>
      <c r="CE82" s="44">
        <v>0</v>
      </c>
      <c r="CF82" s="44">
        <v>0</v>
      </c>
      <c r="CG82" s="44">
        <v>0</v>
      </c>
      <c r="CH82" s="44">
        <v>0</v>
      </c>
      <c r="CI82" s="44">
        <f t="shared" si="5"/>
        <v>390</v>
      </c>
      <c r="CJ82" s="44">
        <v>1</v>
      </c>
      <c r="CK82" s="44">
        <v>0</v>
      </c>
      <c r="CL82" s="44">
        <v>114</v>
      </c>
      <c r="CM82" s="44">
        <v>31</v>
      </c>
      <c r="CN82" s="44">
        <v>92</v>
      </c>
      <c r="CO82" s="44">
        <v>0</v>
      </c>
      <c r="CP82" s="44">
        <v>0</v>
      </c>
      <c r="CQ82" s="37"/>
      <c r="CR82" s="37"/>
      <c r="CS82" s="37"/>
      <c r="CT82" s="37"/>
      <c r="CU82" s="37"/>
      <c r="CV82" s="44">
        <v>67</v>
      </c>
      <c r="CW82" s="44">
        <v>39</v>
      </c>
      <c r="CX82" s="44"/>
      <c r="CY82" s="44">
        <v>2</v>
      </c>
      <c r="CZ82" s="44" t="s">
        <v>1284</v>
      </c>
      <c r="DA82" s="44"/>
    </row>
    <row r="83" spans="1:105" ht="15.75" customHeight="1" x14ac:dyDescent="0.3">
      <c r="A83" s="44" t="s">
        <v>212</v>
      </c>
      <c r="B83" s="44" t="s">
        <v>793</v>
      </c>
      <c r="C83" s="44" t="s">
        <v>212</v>
      </c>
      <c r="D83" s="44">
        <v>2018</v>
      </c>
      <c r="E83" s="45">
        <v>43269</v>
      </c>
      <c r="F83" s="44" t="s">
        <v>19</v>
      </c>
      <c r="G83" s="44" t="s">
        <v>55</v>
      </c>
      <c r="H83" s="37" t="s">
        <v>26</v>
      </c>
      <c r="I83" s="37" t="s">
        <v>26</v>
      </c>
      <c r="J83" s="37" t="s">
        <v>27</v>
      </c>
      <c r="K83" s="37" t="s">
        <v>26</v>
      </c>
      <c r="L83" s="37" t="s">
        <v>27</v>
      </c>
      <c r="M83" s="44">
        <v>0</v>
      </c>
      <c r="N83" s="44">
        <f t="shared" si="0"/>
        <v>0</v>
      </c>
      <c r="O83" s="44">
        <v>0</v>
      </c>
      <c r="P83" s="44">
        <v>0</v>
      </c>
      <c r="Q83" s="44">
        <v>0</v>
      </c>
      <c r="R83" s="44">
        <v>1</v>
      </c>
      <c r="S83" s="44">
        <v>0</v>
      </c>
      <c r="T83" s="44">
        <v>0</v>
      </c>
      <c r="U83" s="44">
        <v>0</v>
      </c>
      <c r="V83" s="44">
        <v>0</v>
      </c>
      <c r="W83" s="44">
        <v>0</v>
      </c>
      <c r="X83" s="44">
        <f t="shared" ref="X83:Y83" si="85">IF(CS83&gt;CK83, CS83*10, CK83)</f>
        <v>0</v>
      </c>
      <c r="Y83" s="44">
        <f t="shared" si="85"/>
        <v>59</v>
      </c>
      <c r="Z83" s="44">
        <v>41</v>
      </c>
      <c r="AA83" s="44">
        <v>0</v>
      </c>
      <c r="AB83" s="44">
        <v>0</v>
      </c>
      <c r="AC83" s="44">
        <v>0</v>
      </c>
      <c r="AD83" s="44">
        <v>0</v>
      </c>
      <c r="AE83" s="44">
        <v>0</v>
      </c>
      <c r="AF83" s="44">
        <v>0</v>
      </c>
      <c r="AG83" s="44">
        <v>0</v>
      </c>
      <c r="AH83" s="44">
        <v>0</v>
      </c>
      <c r="AI83" s="44">
        <v>0</v>
      </c>
      <c r="AJ83" s="44">
        <v>14</v>
      </c>
      <c r="AK83" s="44">
        <v>0</v>
      </c>
      <c r="AL83" s="44">
        <v>0</v>
      </c>
      <c r="AM83" s="44">
        <v>0</v>
      </c>
      <c r="AN83" s="44">
        <v>0</v>
      </c>
      <c r="AO83" s="75">
        <v>0</v>
      </c>
      <c r="AP83" s="75">
        <v>0</v>
      </c>
      <c r="AQ83" s="44">
        <v>0</v>
      </c>
      <c r="AR83" s="44">
        <v>0</v>
      </c>
      <c r="AS83" s="44">
        <v>0</v>
      </c>
      <c r="AT83" s="44">
        <v>0</v>
      </c>
      <c r="AU83" s="44">
        <v>0</v>
      </c>
      <c r="AV83" s="44">
        <v>1</v>
      </c>
      <c r="AW83" s="44">
        <v>0</v>
      </c>
      <c r="AX83" s="44">
        <f t="shared" si="2"/>
        <v>70</v>
      </c>
      <c r="AY83" s="44">
        <v>0</v>
      </c>
      <c r="AZ83" s="44">
        <v>1</v>
      </c>
      <c r="BA83" s="44">
        <v>1</v>
      </c>
      <c r="BB83" s="44">
        <v>0</v>
      </c>
      <c r="BC83" s="44">
        <v>0</v>
      </c>
      <c r="BD83" s="44"/>
      <c r="BE83" s="44">
        <v>0</v>
      </c>
      <c r="BF83" s="44"/>
      <c r="BG83" s="44">
        <v>0</v>
      </c>
      <c r="BH83" s="44">
        <v>0</v>
      </c>
      <c r="BI83" s="44">
        <v>2</v>
      </c>
      <c r="BJ83" s="44">
        <v>0</v>
      </c>
      <c r="BK83" s="44">
        <v>0</v>
      </c>
      <c r="BL83" s="44">
        <f t="shared" si="3"/>
        <v>180</v>
      </c>
      <c r="BM83" s="44">
        <v>0</v>
      </c>
      <c r="BN83" s="44">
        <v>0</v>
      </c>
      <c r="BO83" s="44">
        <v>0</v>
      </c>
      <c r="BP83" s="44">
        <f t="shared" si="4"/>
        <v>373</v>
      </c>
      <c r="BQ83" s="44">
        <v>23</v>
      </c>
      <c r="BR83" s="44">
        <v>0</v>
      </c>
      <c r="BS83" s="44">
        <v>0</v>
      </c>
      <c r="BT83" s="44">
        <v>0</v>
      </c>
      <c r="BU83" s="44"/>
      <c r="BV83" s="44"/>
      <c r="BW83" s="44"/>
      <c r="BX83" s="44"/>
      <c r="BY83" s="44">
        <v>0</v>
      </c>
      <c r="BZ83" s="44">
        <v>0</v>
      </c>
      <c r="CA83" s="44">
        <v>3</v>
      </c>
      <c r="CB83" s="44">
        <v>0</v>
      </c>
      <c r="CC83" s="44">
        <v>0</v>
      </c>
      <c r="CD83" s="44">
        <v>0</v>
      </c>
      <c r="CE83" s="44">
        <v>0</v>
      </c>
      <c r="CF83" s="44">
        <v>0</v>
      </c>
      <c r="CG83" s="44">
        <v>0</v>
      </c>
      <c r="CH83" s="44">
        <v>0</v>
      </c>
      <c r="CI83" s="44">
        <f t="shared" si="5"/>
        <v>220</v>
      </c>
      <c r="CJ83" s="44">
        <v>0</v>
      </c>
      <c r="CK83" s="44">
        <v>0</v>
      </c>
      <c r="CL83" s="44">
        <v>59</v>
      </c>
      <c r="CM83" s="44">
        <v>70</v>
      </c>
      <c r="CN83" s="44">
        <v>0</v>
      </c>
      <c r="CO83" s="44">
        <v>373</v>
      </c>
      <c r="CP83" s="44">
        <v>220</v>
      </c>
      <c r="CQ83" s="37"/>
      <c r="CR83" s="37"/>
      <c r="CS83" s="37"/>
      <c r="CT83" s="37"/>
      <c r="CU83" s="44">
        <v>18</v>
      </c>
      <c r="CV83" s="37"/>
      <c r="CW83" s="37"/>
      <c r="CX83" s="37"/>
      <c r="CY83" s="44">
        <v>0</v>
      </c>
      <c r="CZ83" s="44" t="s">
        <v>1280</v>
      </c>
      <c r="DA83" s="44"/>
    </row>
    <row r="84" spans="1:105" ht="15.75" customHeight="1" x14ac:dyDescent="0.3">
      <c r="A84" s="44" t="s">
        <v>212</v>
      </c>
      <c r="B84" s="44" t="s">
        <v>794</v>
      </c>
      <c r="C84" s="44" t="s">
        <v>788</v>
      </c>
      <c r="D84" s="44">
        <v>2018</v>
      </c>
      <c r="E84" s="45">
        <v>43270</v>
      </c>
      <c r="F84" s="44" t="s">
        <v>19</v>
      </c>
      <c r="G84" s="44" t="s">
        <v>57</v>
      </c>
      <c r="H84" s="37" t="s">
        <v>35</v>
      </c>
      <c r="I84" s="37" t="s">
        <v>31</v>
      </c>
      <c r="J84" s="37" t="s">
        <v>31</v>
      </c>
      <c r="K84" s="37" t="s">
        <v>31</v>
      </c>
      <c r="L84" s="37" t="s">
        <v>31</v>
      </c>
      <c r="M84" s="44">
        <v>0</v>
      </c>
      <c r="N84" s="44">
        <f t="shared" si="0"/>
        <v>4</v>
      </c>
      <c r="O84" s="44">
        <v>0</v>
      </c>
      <c r="P84" s="44">
        <v>0</v>
      </c>
      <c r="Q84" s="44">
        <v>0</v>
      </c>
      <c r="R84" s="44">
        <v>2</v>
      </c>
      <c r="S84" s="44">
        <v>0</v>
      </c>
      <c r="T84" s="44">
        <v>0</v>
      </c>
      <c r="U84" s="44">
        <v>0</v>
      </c>
      <c r="V84" s="44">
        <v>0</v>
      </c>
      <c r="W84" s="44">
        <v>0</v>
      </c>
      <c r="X84" s="44">
        <f t="shared" ref="X84:Y84" si="86">IF(CS84&gt;CK84, CS84*10, CK84)</f>
        <v>0</v>
      </c>
      <c r="Y84" s="44">
        <f t="shared" si="86"/>
        <v>300</v>
      </c>
      <c r="Z84" s="44">
        <v>9</v>
      </c>
      <c r="AA84" s="44">
        <v>0</v>
      </c>
      <c r="AB84" s="44">
        <v>0</v>
      </c>
      <c r="AC84" s="44">
        <v>0</v>
      </c>
      <c r="AD84" s="44">
        <v>0</v>
      </c>
      <c r="AE84" s="44">
        <v>0</v>
      </c>
      <c r="AF84" s="44">
        <v>0</v>
      </c>
      <c r="AG84" s="44">
        <v>0</v>
      </c>
      <c r="AH84" s="44">
        <v>0</v>
      </c>
      <c r="AI84" s="44">
        <v>0</v>
      </c>
      <c r="AJ84" s="44">
        <v>5</v>
      </c>
      <c r="AK84" s="44">
        <v>0</v>
      </c>
      <c r="AL84" s="44">
        <v>0</v>
      </c>
      <c r="AM84" s="44">
        <v>0</v>
      </c>
      <c r="AN84" s="44">
        <v>0</v>
      </c>
      <c r="AO84" s="75">
        <v>0</v>
      </c>
      <c r="AP84" s="75">
        <v>0</v>
      </c>
      <c r="AQ84" s="44">
        <v>0</v>
      </c>
      <c r="AR84" s="44">
        <v>3</v>
      </c>
      <c r="AS84" s="44">
        <v>0</v>
      </c>
      <c r="AT84" s="44">
        <v>0</v>
      </c>
      <c r="AU84" s="44">
        <v>0</v>
      </c>
      <c r="AV84" s="44">
        <v>0</v>
      </c>
      <c r="AW84" s="44">
        <v>0</v>
      </c>
      <c r="AX84" s="44">
        <f t="shared" si="2"/>
        <v>1</v>
      </c>
      <c r="AY84" s="44">
        <v>0</v>
      </c>
      <c r="AZ84" s="44">
        <v>2</v>
      </c>
      <c r="BA84" s="44">
        <v>0</v>
      </c>
      <c r="BB84" s="44">
        <v>0</v>
      </c>
      <c r="BC84" s="44">
        <v>0</v>
      </c>
      <c r="BD84" s="44"/>
      <c r="BE84" s="44">
        <v>0</v>
      </c>
      <c r="BF84" s="44"/>
      <c r="BG84" s="44">
        <v>0</v>
      </c>
      <c r="BH84" s="44">
        <v>0</v>
      </c>
      <c r="BI84" s="44">
        <v>2</v>
      </c>
      <c r="BJ84" s="44">
        <v>0</v>
      </c>
      <c r="BK84" s="44">
        <v>0</v>
      </c>
      <c r="BL84" s="44">
        <f t="shared" si="3"/>
        <v>380</v>
      </c>
      <c r="BM84" s="44">
        <v>0</v>
      </c>
      <c r="BN84" s="44">
        <v>0</v>
      </c>
      <c r="BO84" s="44">
        <v>0</v>
      </c>
      <c r="BP84" s="44">
        <f t="shared" si="4"/>
        <v>12</v>
      </c>
      <c r="BQ84" s="44">
        <v>13</v>
      </c>
      <c r="BR84" s="44">
        <v>0</v>
      </c>
      <c r="BS84" s="44">
        <v>0</v>
      </c>
      <c r="BT84" s="44">
        <v>0</v>
      </c>
      <c r="BU84" s="44"/>
      <c r="BV84" s="44"/>
      <c r="BW84" s="44"/>
      <c r="BX84" s="44"/>
      <c r="BY84" s="44">
        <v>0</v>
      </c>
      <c r="BZ84" s="44">
        <v>0</v>
      </c>
      <c r="CA84" s="44">
        <v>0</v>
      </c>
      <c r="CB84" s="44">
        <v>0</v>
      </c>
      <c r="CC84" s="44">
        <v>0</v>
      </c>
      <c r="CD84" s="44">
        <v>0</v>
      </c>
      <c r="CE84" s="44">
        <v>0</v>
      </c>
      <c r="CF84" s="44">
        <v>0</v>
      </c>
      <c r="CG84" s="44">
        <v>0</v>
      </c>
      <c r="CH84" s="44">
        <v>0</v>
      </c>
      <c r="CI84" s="44">
        <f t="shared" si="5"/>
        <v>23</v>
      </c>
      <c r="CJ84" s="44">
        <v>4</v>
      </c>
      <c r="CK84" s="44">
        <v>0</v>
      </c>
      <c r="CL84" s="44">
        <v>0</v>
      </c>
      <c r="CM84" s="44">
        <v>1</v>
      </c>
      <c r="CN84" s="44">
        <v>0</v>
      </c>
      <c r="CO84" s="44">
        <v>12</v>
      </c>
      <c r="CP84" s="44">
        <v>23</v>
      </c>
      <c r="CQ84" s="37"/>
      <c r="CR84" s="37"/>
      <c r="CS84" s="37"/>
      <c r="CT84" s="44">
        <v>30</v>
      </c>
      <c r="CU84" s="44">
        <v>38</v>
      </c>
      <c r="CV84" s="37"/>
      <c r="CW84" s="37"/>
      <c r="CX84" s="37"/>
      <c r="CY84" s="44">
        <v>15</v>
      </c>
      <c r="CZ84" s="44" t="s">
        <v>1285</v>
      </c>
      <c r="DA84" s="44"/>
    </row>
    <row r="85" spans="1:105" ht="15.75" customHeight="1" x14ac:dyDescent="0.3">
      <c r="A85" s="44" t="s">
        <v>212</v>
      </c>
      <c r="B85" s="44" t="s">
        <v>794</v>
      </c>
      <c r="C85" s="44" t="s">
        <v>788</v>
      </c>
      <c r="D85" s="44">
        <v>2018</v>
      </c>
      <c r="E85" s="45">
        <v>43270</v>
      </c>
      <c r="F85" s="44" t="s">
        <v>19</v>
      </c>
      <c r="G85" s="44" t="s">
        <v>61</v>
      </c>
      <c r="H85" s="37" t="s">
        <v>31</v>
      </c>
      <c r="I85" s="37" t="s">
        <v>31</v>
      </c>
      <c r="J85" s="37" t="s">
        <v>31</v>
      </c>
      <c r="K85" s="37" t="s">
        <v>31</v>
      </c>
      <c r="L85" s="37" t="s">
        <v>31</v>
      </c>
      <c r="M85" s="44">
        <v>0</v>
      </c>
      <c r="N85" s="44">
        <f t="shared" si="0"/>
        <v>2</v>
      </c>
      <c r="O85" s="44">
        <v>2</v>
      </c>
      <c r="P85" s="44">
        <v>0</v>
      </c>
      <c r="Q85" s="44">
        <v>0</v>
      </c>
      <c r="R85" s="44">
        <v>1</v>
      </c>
      <c r="S85" s="44">
        <v>0</v>
      </c>
      <c r="T85" s="44">
        <v>0</v>
      </c>
      <c r="U85" s="44">
        <v>0</v>
      </c>
      <c r="V85" s="44">
        <v>0</v>
      </c>
      <c r="W85" s="44">
        <v>0</v>
      </c>
      <c r="X85" s="44">
        <f t="shared" ref="X85:Y85" si="87">IF(CS85&gt;CK85, CS85*10, CK85)</f>
        <v>0</v>
      </c>
      <c r="Y85" s="44">
        <f t="shared" si="87"/>
        <v>410</v>
      </c>
      <c r="Z85" s="44">
        <v>4</v>
      </c>
      <c r="AA85" s="44">
        <v>0</v>
      </c>
      <c r="AB85" s="44">
        <v>0</v>
      </c>
      <c r="AC85" s="44">
        <v>0</v>
      </c>
      <c r="AD85" s="44">
        <v>0</v>
      </c>
      <c r="AE85" s="44">
        <v>0</v>
      </c>
      <c r="AF85" s="44">
        <v>0</v>
      </c>
      <c r="AG85" s="44">
        <v>0</v>
      </c>
      <c r="AH85" s="44">
        <v>0</v>
      </c>
      <c r="AI85" s="44">
        <v>0</v>
      </c>
      <c r="AJ85" s="44">
        <v>10</v>
      </c>
      <c r="AK85" s="44">
        <v>0</v>
      </c>
      <c r="AL85" s="44">
        <v>0</v>
      </c>
      <c r="AM85" s="44">
        <v>0</v>
      </c>
      <c r="AN85" s="44">
        <v>0</v>
      </c>
      <c r="AO85" s="75">
        <v>0</v>
      </c>
      <c r="AP85" s="75">
        <v>0</v>
      </c>
      <c r="AQ85" s="44">
        <v>0</v>
      </c>
      <c r="AR85" s="44">
        <v>3</v>
      </c>
      <c r="AS85" s="44">
        <v>0</v>
      </c>
      <c r="AT85" s="44">
        <v>0</v>
      </c>
      <c r="AU85" s="44">
        <v>0</v>
      </c>
      <c r="AV85" s="44">
        <v>0</v>
      </c>
      <c r="AW85" s="44">
        <v>0</v>
      </c>
      <c r="AX85" s="44">
        <f t="shared" si="2"/>
        <v>230</v>
      </c>
      <c r="AY85" s="44">
        <v>0</v>
      </c>
      <c r="AZ85" s="44">
        <v>0</v>
      </c>
      <c r="BA85" s="44">
        <v>0</v>
      </c>
      <c r="BB85" s="44">
        <v>0</v>
      </c>
      <c r="BC85" s="44">
        <v>0</v>
      </c>
      <c r="BD85" s="44"/>
      <c r="BE85" s="44">
        <v>0</v>
      </c>
      <c r="BF85" s="44"/>
      <c r="BG85" s="44">
        <v>0</v>
      </c>
      <c r="BH85" s="44">
        <v>0</v>
      </c>
      <c r="BI85" s="44">
        <v>1</v>
      </c>
      <c r="BJ85" s="44">
        <v>0</v>
      </c>
      <c r="BK85" s="44">
        <v>0</v>
      </c>
      <c r="BL85" s="44">
        <f t="shared" si="3"/>
        <v>210</v>
      </c>
      <c r="BM85" s="44">
        <v>0</v>
      </c>
      <c r="BN85" s="44">
        <v>0</v>
      </c>
      <c r="BO85" s="44">
        <v>0</v>
      </c>
      <c r="BP85" s="44">
        <f t="shared" si="4"/>
        <v>16</v>
      </c>
      <c r="BQ85" s="44">
        <v>0</v>
      </c>
      <c r="BR85" s="44">
        <v>0</v>
      </c>
      <c r="BS85" s="44">
        <v>0</v>
      </c>
      <c r="BT85" s="44">
        <v>0</v>
      </c>
      <c r="BU85" s="44"/>
      <c r="BV85" s="44"/>
      <c r="BW85" s="44"/>
      <c r="BX85" s="44"/>
      <c r="BY85" s="44">
        <v>0</v>
      </c>
      <c r="BZ85" s="44">
        <v>0</v>
      </c>
      <c r="CA85" s="44">
        <v>0</v>
      </c>
      <c r="CB85" s="44">
        <v>0</v>
      </c>
      <c r="CC85" s="44">
        <v>0</v>
      </c>
      <c r="CD85" s="44">
        <v>0</v>
      </c>
      <c r="CE85" s="44">
        <v>0</v>
      </c>
      <c r="CF85" s="44">
        <v>0</v>
      </c>
      <c r="CG85" s="44">
        <v>0</v>
      </c>
      <c r="CH85" s="44">
        <v>0</v>
      </c>
      <c r="CI85" s="44">
        <f t="shared" si="5"/>
        <v>68</v>
      </c>
      <c r="CJ85" s="44">
        <v>2</v>
      </c>
      <c r="CK85" s="44">
        <v>0</v>
      </c>
      <c r="CL85" s="44">
        <v>0</v>
      </c>
      <c r="CM85" s="44">
        <v>0</v>
      </c>
      <c r="CN85" s="44">
        <v>0</v>
      </c>
      <c r="CO85" s="44">
        <v>16</v>
      </c>
      <c r="CP85" s="44">
        <v>68</v>
      </c>
      <c r="CQ85" s="37"/>
      <c r="CR85" s="37"/>
      <c r="CS85" s="37"/>
      <c r="CT85" s="44">
        <v>41</v>
      </c>
      <c r="CU85" s="44">
        <v>21</v>
      </c>
      <c r="CV85" s="37"/>
      <c r="CW85" s="37"/>
      <c r="CX85" s="44">
        <v>23</v>
      </c>
      <c r="CY85" s="44">
        <v>2</v>
      </c>
      <c r="CZ85" s="44" t="s">
        <v>1286</v>
      </c>
      <c r="DA85" s="44"/>
    </row>
    <row r="86" spans="1:105" ht="15.75" customHeight="1" x14ac:dyDescent="0.3">
      <c r="A86" s="44" t="s">
        <v>212</v>
      </c>
      <c r="B86" s="44" t="s">
        <v>794</v>
      </c>
      <c r="C86" s="44" t="s">
        <v>788</v>
      </c>
      <c r="D86" s="44">
        <v>2018</v>
      </c>
      <c r="E86" s="45">
        <v>43270</v>
      </c>
      <c r="F86" s="44" t="s">
        <v>19</v>
      </c>
      <c r="G86" s="44" t="s">
        <v>64</v>
      </c>
      <c r="H86" s="37" t="s">
        <v>22</v>
      </c>
      <c r="I86" s="37" t="s">
        <v>22</v>
      </c>
      <c r="J86" s="37" t="s">
        <v>21</v>
      </c>
      <c r="K86" s="37" t="s">
        <v>22</v>
      </c>
      <c r="L86" s="37" t="s">
        <v>21</v>
      </c>
      <c r="M86" s="44">
        <v>0</v>
      </c>
      <c r="N86" s="44">
        <f t="shared" si="0"/>
        <v>47</v>
      </c>
      <c r="O86" s="44">
        <v>0</v>
      </c>
      <c r="P86" s="44">
        <v>0</v>
      </c>
      <c r="Q86" s="44">
        <v>0</v>
      </c>
      <c r="R86" s="44">
        <v>1</v>
      </c>
      <c r="S86" s="44">
        <v>0</v>
      </c>
      <c r="T86" s="44">
        <v>0</v>
      </c>
      <c r="U86" s="44">
        <v>0</v>
      </c>
      <c r="V86" s="44">
        <v>0</v>
      </c>
      <c r="W86" s="44">
        <v>0</v>
      </c>
      <c r="X86" s="44">
        <f t="shared" ref="X86:Y86" si="88">IF(CS86&gt;CK86, CS86*10, CK86)</f>
        <v>1</v>
      </c>
      <c r="Y86" s="44">
        <f t="shared" si="88"/>
        <v>100</v>
      </c>
      <c r="Z86" s="44">
        <v>97</v>
      </c>
      <c r="AA86" s="44">
        <v>0</v>
      </c>
      <c r="AB86" s="44">
        <v>0</v>
      </c>
      <c r="AC86" s="44">
        <v>0</v>
      </c>
      <c r="AD86" s="44">
        <v>0</v>
      </c>
      <c r="AE86" s="44">
        <v>0</v>
      </c>
      <c r="AF86" s="44">
        <v>0</v>
      </c>
      <c r="AG86" s="44">
        <v>0</v>
      </c>
      <c r="AH86" s="44">
        <v>0</v>
      </c>
      <c r="AI86" s="44">
        <v>0</v>
      </c>
      <c r="AJ86" s="44">
        <v>7</v>
      </c>
      <c r="AK86" s="44">
        <v>0</v>
      </c>
      <c r="AL86" s="44">
        <v>0</v>
      </c>
      <c r="AM86" s="44">
        <v>0</v>
      </c>
      <c r="AN86" s="44">
        <v>0</v>
      </c>
      <c r="AO86" s="75">
        <v>0</v>
      </c>
      <c r="AP86" s="75">
        <v>0</v>
      </c>
      <c r="AQ86" s="44">
        <v>0</v>
      </c>
      <c r="AR86" s="44">
        <v>6</v>
      </c>
      <c r="AS86" s="44">
        <v>0</v>
      </c>
      <c r="AT86" s="44">
        <v>0</v>
      </c>
      <c r="AU86" s="44">
        <v>0</v>
      </c>
      <c r="AV86" s="44">
        <v>0</v>
      </c>
      <c r="AW86" s="44">
        <v>0</v>
      </c>
      <c r="AX86" s="44">
        <f t="shared" si="2"/>
        <v>70</v>
      </c>
      <c r="AY86" s="44">
        <v>0</v>
      </c>
      <c r="AZ86" s="44">
        <v>0</v>
      </c>
      <c r="BA86" s="44">
        <v>0</v>
      </c>
      <c r="BB86" s="44">
        <v>0</v>
      </c>
      <c r="BC86" s="44">
        <v>0</v>
      </c>
      <c r="BD86" s="44"/>
      <c r="BE86" s="44">
        <v>0</v>
      </c>
      <c r="BF86" s="44"/>
      <c r="BG86" s="44">
        <v>0</v>
      </c>
      <c r="BH86" s="44">
        <v>0</v>
      </c>
      <c r="BI86" s="44">
        <v>0</v>
      </c>
      <c r="BJ86" s="44">
        <v>0</v>
      </c>
      <c r="BK86" s="44">
        <v>0</v>
      </c>
      <c r="BL86" s="44">
        <f t="shared" si="3"/>
        <v>160</v>
      </c>
      <c r="BM86" s="44">
        <v>0</v>
      </c>
      <c r="BN86" s="44">
        <v>0</v>
      </c>
      <c r="BO86" s="44">
        <v>0</v>
      </c>
      <c r="BP86" s="44">
        <f t="shared" si="4"/>
        <v>273</v>
      </c>
      <c r="BQ86" s="44">
        <v>12</v>
      </c>
      <c r="BR86" s="44">
        <v>0</v>
      </c>
      <c r="BS86" s="44">
        <v>0</v>
      </c>
      <c r="BT86" s="44">
        <v>0</v>
      </c>
      <c r="BU86" s="44"/>
      <c r="BV86" s="44"/>
      <c r="BW86" s="44"/>
      <c r="BX86" s="44"/>
      <c r="BY86" s="44">
        <v>0</v>
      </c>
      <c r="BZ86" s="44">
        <v>0</v>
      </c>
      <c r="CA86" s="44">
        <v>0</v>
      </c>
      <c r="CB86" s="44">
        <v>0</v>
      </c>
      <c r="CC86" s="44">
        <v>0</v>
      </c>
      <c r="CD86" s="44">
        <v>0</v>
      </c>
      <c r="CE86" s="44">
        <v>0</v>
      </c>
      <c r="CF86" s="44">
        <v>0</v>
      </c>
      <c r="CG86" s="44">
        <v>0</v>
      </c>
      <c r="CH86" s="44">
        <v>0</v>
      </c>
      <c r="CI86" s="44">
        <f t="shared" si="5"/>
        <v>85</v>
      </c>
      <c r="CJ86" s="44">
        <v>47</v>
      </c>
      <c r="CK86" s="44">
        <v>1</v>
      </c>
      <c r="CL86" s="44">
        <v>100</v>
      </c>
      <c r="CM86" s="44">
        <v>70</v>
      </c>
      <c r="CN86" s="44">
        <v>0</v>
      </c>
      <c r="CO86" s="44">
        <v>273</v>
      </c>
      <c r="CP86" s="44">
        <v>85</v>
      </c>
      <c r="CQ86" s="37"/>
      <c r="CR86" s="37"/>
      <c r="CS86" s="37"/>
      <c r="CT86" s="37"/>
      <c r="CU86" s="44">
        <v>16</v>
      </c>
      <c r="CV86" s="37"/>
      <c r="CW86" s="37"/>
      <c r="CX86" s="37"/>
      <c r="CY86" s="44">
        <v>0</v>
      </c>
      <c r="CZ86" s="44" t="s">
        <v>1287</v>
      </c>
      <c r="DA86" s="44"/>
    </row>
    <row r="87" spans="1:105" ht="15.75" customHeight="1" x14ac:dyDescent="0.3">
      <c r="A87" s="44" t="s">
        <v>212</v>
      </c>
      <c r="B87" s="44" t="s">
        <v>794</v>
      </c>
      <c r="C87" s="44" t="s">
        <v>788</v>
      </c>
      <c r="D87" s="44">
        <v>2018</v>
      </c>
      <c r="E87" s="45">
        <v>43270</v>
      </c>
      <c r="F87" s="44" t="s">
        <v>19</v>
      </c>
      <c r="G87" s="44" t="s">
        <v>67</v>
      </c>
      <c r="H87" s="37" t="s">
        <v>21</v>
      </c>
      <c r="I87" s="37" t="s">
        <v>21</v>
      </c>
      <c r="J87" s="37" t="s">
        <v>22</v>
      </c>
      <c r="K87" s="37" t="s">
        <v>21</v>
      </c>
      <c r="L87" s="37" t="s">
        <v>22</v>
      </c>
      <c r="M87" s="44">
        <v>0</v>
      </c>
      <c r="N87" s="44">
        <f t="shared" si="0"/>
        <v>1</v>
      </c>
      <c r="O87" s="44">
        <v>0</v>
      </c>
      <c r="P87" s="44">
        <v>0</v>
      </c>
      <c r="Q87" s="44">
        <v>0</v>
      </c>
      <c r="R87" s="44">
        <v>1</v>
      </c>
      <c r="S87" s="44">
        <v>0</v>
      </c>
      <c r="T87" s="44">
        <v>0</v>
      </c>
      <c r="U87" s="44">
        <v>0</v>
      </c>
      <c r="V87" s="44">
        <v>0</v>
      </c>
      <c r="W87" s="44">
        <v>0</v>
      </c>
      <c r="X87" s="44">
        <f t="shared" ref="X87:Y87" si="89">IF(CS87&gt;CK87, CS87*10, CK87)</f>
        <v>0</v>
      </c>
      <c r="Y87" s="44">
        <f t="shared" si="89"/>
        <v>84</v>
      </c>
      <c r="Z87" s="44">
        <v>16</v>
      </c>
      <c r="AA87" s="44">
        <v>0</v>
      </c>
      <c r="AB87" s="44">
        <v>0</v>
      </c>
      <c r="AC87" s="44">
        <v>0</v>
      </c>
      <c r="AD87" s="44">
        <v>0</v>
      </c>
      <c r="AE87" s="44">
        <v>0</v>
      </c>
      <c r="AF87" s="44">
        <v>0</v>
      </c>
      <c r="AG87" s="44">
        <v>0</v>
      </c>
      <c r="AH87" s="44">
        <v>0</v>
      </c>
      <c r="AI87" s="44">
        <v>0</v>
      </c>
      <c r="AJ87" s="44">
        <v>1</v>
      </c>
      <c r="AK87" s="44">
        <v>0</v>
      </c>
      <c r="AL87" s="44">
        <v>0</v>
      </c>
      <c r="AM87" s="44">
        <v>0</v>
      </c>
      <c r="AN87" s="44">
        <v>0</v>
      </c>
      <c r="AO87" s="75">
        <v>0</v>
      </c>
      <c r="AP87" s="75">
        <v>0</v>
      </c>
      <c r="AQ87" s="44">
        <v>0</v>
      </c>
      <c r="AR87" s="44">
        <v>0</v>
      </c>
      <c r="AS87" s="44">
        <v>0</v>
      </c>
      <c r="AT87" s="44">
        <v>0</v>
      </c>
      <c r="AU87" s="44">
        <v>0</v>
      </c>
      <c r="AV87" s="44">
        <v>0</v>
      </c>
      <c r="AW87" s="44">
        <v>0</v>
      </c>
      <c r="AX87" s="44">
        <f t="shared" si="2"/>
        <v>35</v>
      </c>
      <c r="AY87" s="44">
        <v>0</v>
      </c>
      <c r="AZ87" s="44">
        <v>12</v>
      </c>
      <c r="BA87" s="44">
        <v>0</v>
      </c>
      <c r="BB87" s="44">
        <v>0</v>
      </c>
      <c r="BC87" s="44">
        <v>0</v>
      </c>
      <c r="BD87" s="44"/>
      <c r="BE87" s="44">
        <v>0</v>
      </c>
      <c r="BF87" s="44"/>
      <c r="BG87" s="44">
        <v>0</v>
      </c>
      <c r="BH87" s="44">
        <v>0</v>
      </c>
      <c r="BI87" s="44">
        <v>2</v>
      </c>
      <c r="BJ87" s="44">
        <v>0</v>
      </c>
      <c r="BK87" s="44">
        <v>0</v>
      </c>
      <c r="BL87" s="44">
        <f t="shared" si="3"/>
        <v>100</v>
      </c>
      <c r="BM87" s="44">
        <v>0</v>
      </c>
      <c r="BN87" s="44">
        <v>0</v>
      </c>
      <c r="BO87" s="44">
        <v>0</v>
      </c>
      <c r="BP87" s="44">
        <f t="shared" si="4"/>
        <v>1060</v>
      </c>
      <c r="BQ87" s="44">
        <v>3</v>
      </c>
      <c r="BR87" s="44">
        <v>0</v>
      </c>
      <c r="BS87" s="44">
        <v>0</v>
      </c>
      <c r="BT87" s="44">
        <v>0</v>
      </c>
      <c r="BU87" s="44"/>
      <c r="BV87" s="44"/>
      <c r="BW87" s="44"/>
      <c r="BX87" s="44"/>
      <c r="BY87" s="44">
        <v>0</v>
      </c>
      <c r="BZ87" s="44">
        <v>0</v>
      </c>
      <c r="CA87" s="44">
        <v>3</v>
      </c>
      <c r="CB87" s="44">
        <v>0</v>
      </c>
      <c r="CC87" s="44">
        <v>1</v>
      </c>
      <c r="CD87" s="44">
        <v>0</v>
      </c>
      <c r="CE87" s="44">
        <v>0</v>
      </c>
      <c r="CF87" s="44">
        <v>0</v>
      </c>
      <c r="CG87" s="44">
        <v>0</v>
      </c>
      <c r="CH87" s="44">
        <v>0</v>
      </c>
      <c r="CI87" s="44">
        <f t="shared" si="5"/>
        <v>360</v>
      </c>
      <c r="CJ87" s="44">
        <v>1</v>
      </c>
      <c r="CK87" s="44">
        <v>0</v>
      </c>
      <c r="CL87" s="44">
        <v>84</v>
      </c>
      <c r="CM87" s="44">
        <v>35</v>
      </c>
      <c r="CN87" s="44">
        <v>0</v>
      </c>
      <c r="CO87" s="44">
        <v>0</v>
      </c>
      <c r="CP87" s="44">
        <v>0</v>
      </c>
      <c r="CQ87" s="37"/>
      <c r="CR87" s="37"/>
      <c r="CS87" s="37"/>
      <c r="CT87" s="37"/>
      <c r="CU87" s="44">
        <v>10</v>
      </c>
      <c r="CV87" s="44">
        <v>106</v>
      </c>
      <c r="CW87" s="44">
        <v>36</v>
      </c>
      <c r="CX87" s="37"/>
      <c r="CY87" s="44">
        <v>15</v>
      </c>
      <c r="CZ87" s="44" t="s">
        <v>1288</v>
      </c>
      <c r="DA87" s="44"/>
    </row>
    <row r="88" spans="1:105" ht="15.75" customHeight="1" x14ac:dyDescent="0.3">
      <c r="A88" s="44" t="s">
        <v>212</v>
      </c>
      <c r="B88" s="44" t="s">
        <v>794</v>
      </c>
      <c r="C88" s="44" t="s">
        <v>788</v>
      </c>
      <c r="D88" s="44">
        <v>2018</v>
      </c>
      <c r="E88" s="45">
        <v>43270</v>
      </c>
      <c r="F88" s="44" t="s">
        <v>19</v>
      </c>
      <c r="G88" s="44" t="s">
        <v>71</v>
      </c>
      <c r="H88" s="37" t="s">
        <v>45</v>
      </c>
      <c r="I88" s="37" t="s">
        <v>45</v>
      </c>
      <c r="J88" s="37" t="s">
        <v>45</v>
      </c>
      <c r="K88" s="37" t="s">
        <v>45</v>
      </c>
      <c r="L88" s="37" t="s">
        <v>45</v>
      </c>
      <c r="M88" s="44">
        <v>0</v>
      </c>
      <c r="N88" s="44">
        <f t="shared" si="0"/>
        <v>0</v>
      </c>
      <c r="O88" s="44">
        <v>0</v>
      </c>
      <c r="P88" s="44">
        <v>0</v>
      </c>
      <c r="Q88" s="44">
        <v>0</v>
      </c>
      <c r="R88" s="44">
        <v>1</v>
      </c>
      <c r="S88" s="44">
        <v>0</v>
      </c>
      <c r="T88" s="44">
        <v>0</v>
      </c>
      <c r="U88" s="44">
        <v>0</v>
      </c>
      <c r="V88" s="44">
        <v>0</v>
      </c>
      <c r="W88" s="44">
        <v>0</v>
      </c>
      <c r="X88" s="44">
        <f t="shared" ref="X88:Y88" si="90">IF(CS88&gt;CK88, CS88*10, CK88)</f>
        <v>0</v>
      </c>
      <c r="Y88" s="44">
        <f t="shared" si="90"/>
        <v>36</v>
      </c>
      <c r="Z88" s="44">
        <v>0</v>
      </c>
      <c r="AA88" s="44">
        <v>0</v>
      </c>
      <c r="AB88" s="44">
        <v>0</v>
      </c>
      <c r="AC88" s="44">
        <v>0</v>
      </c>
      <c r="AD88" s="44">
        <v>1</v>
      </c>
      <c r="AE88" s="44">
        <v>0</v>
      </c>
      <c r="AF88" s="44">
        <v>0</v>
      </c>
      <c r="AG88" s="44">
        <v>0</v>
      </c>
      <c r="AH88" s="44">
        <v>0</v>
      </c>
      <c r="AI88" s="44">
        <v>0</v>
      </c>
      <c r="AJ88" s="44">
        <v>0</v>
      </c>
      <c r="AK88" s="44">
        <v>0</v>
      </c>
      <c r="AL88" s="44">
        <v>0</v>
      </c>
      <c r="AM88" s="44">
        <v>0</v>
      </c>
      <c r="AN88" s="44">
        <v>0</v>
      </c>
      <c r="AO88" s="75">
        <v>0</v>
      </c>
      <c r="AP88" s="75">
        <v>0</v>
      </c>
      <c r="AQ88" s="44">
        <v>0</v>
      </c>
      <c r="AR88" s="44">
        <v>0</v>
      </c>
      <c r="AS88" s="44">
        <v>0</v>
      </c>
      <c r="AT88" s="44">
        <v>0</v>
      </c>
      <c r="AU88" s="44">
        <v>0</v>
      </c>
      <c r="AV88" s="44">
        <v>0</v>
      </c>
      <c r="AW88" s="44">
        <v>0</v>
      </c>
      <c r="AX88" s="44">
        <f t="shared" si="2"/>
        <v>44</v>
      </c>
      <c r="AY88" s="44">
        <v>0</v>
      </c>
      <c r="AZ88" s="44">
        <v>0</v>
      </c>
      <c r="BA88" s="44">
        <v>0</v>
      </c>
      <c r="BB88" s="44">
        <v>0</v>
      </c>
      <c r="BC88" s="44">
        <v>0</v>
      </c>
      <c r="BD88" s="44"/>
      <c r="BE88" s="44">
        <v>0</v>
      </c>
      <c r="BF88" s="44"/>
      <c r="BG88" s="44">
        <v>0</v>
      </c>
      <c r="BH88" s="44">
        <v>0</v>
      </c>
      <c r="BI88" s="44">
        <v>1</v>
      </c>
      <c r="BJ88" s="44">
        <v>0</v>
      </c>
      <c r="BK88" s="44">
        <v>0</v>
      </c>
      <c r="BL88" s="44">
        <f t="shared" si="3"/>
        <v>100</v>
      </c>
      <c r="BM88" s="44">
        <v>0</v>
      </c>
      <c r="BN88" s="44">
        <v>0</v>
      </c>
      <c r="BO88" s="44">
        <v>0</v>
      </c>
      <c r="BP88" s="44">
        <f t="shared" si="4"/>
        <v>130</v>
      </c>
      <c r="BQ88" s="44">
        <v>14</v>
      </c>
      <c r="BR88" s="44">
        <v>0</v>
      </c>
      <c r="BS88" s="44">
        <v>0</v>
      </c>
      <c r="BT88" s="44">
        <v>0</v>
      </c>
      <c r="BU88" s="44"/>
      <c r="BV88" s="44"/>
      <c r="BW88" s="44"/>
      <c r="BX88" s="44"/>
      <c r="BY88" s="44">
        <v>0</v>
      </c>
      <c r="BZ88" s="44">
        <v>0</v>
      </c>
      <c r="CA88" s="44">
        <v>0</v>
      </c>
      <c r="CB88" s="44">
        <v>0</v>
      </c>
      <c r="CC88" s="44">
        <v>1</v>
      </c>
      <c r="CD88" s="44">
        <v>0</v>
      </c>
      <c r="CE88" s="44">
        <v>0</v>
      </c>
      <c r="CF88" s="44">
        <v>0</v>
      </c>
      <c r="CG88" s="44">
        <v>0</v>
      </c>
      <c r="CH88" s="44">
        <v>0</v>
      </c>
      <c r="CI88" s="44">
        <f t="shared" si="5"/>
        <v>104</v>
      </c>
      <c r="CJ88" s="44">
        <v>0</v>
      </c>
      <c r="CK88" s="44">
        <v>0</v>
      </c>
      <c r="CL88" s="44">
        <v>36</v>
      </c>
      <c r="CM88" s="44">
        <v>44</v>
      </c>
      <c r="CN88" s="44">
        <v>0</v>
      </c>
      <c r="CO88" s="44">
        <v>130</v>
      </c>
      <c r="CP88" s="44">
        <v>104</v>
      </c>
      <c r="CQ88" s="37"/>
      <c r="CR88" s="37"/>
      <c r="CS88" s="37"/>
      <c r="CT88" s="37"/>
      <c r="CU88" s="44">
        <v>10</v>
      </c>
      <c r="CV88" s="37"/>
      <c r="CW88" s="37"/>
      <c r="CX88" s="37"/>
      <c r="CY88" s="44">
        <v>1</v>
      </c>
      <c r="CZ88" s="44" t="s">
        <v>1287</v>
      </c>
      <c r="DA88" s="44"/>
    </row>
    <row r="89" spans="1:105" ht="15.75" customHeight="1" x14ac:dyDescent="0.3">
      <c r="A89" s="44" t="s">
        <v>212</v>
      </c>
      <c r="B89" s="44" t="s">
        <v>794</v>
      </c>
      <c r="C89" s="44" t="s">
        <v>788</v>
      </c>
      <c r="D89" s="44">
        <v>2018</v>
      </c>
      <c r="E89" s="45">
        <v>43270</v>
      </c>
      <c r="F89" s="44" t="s">
        <v>19</v>
      </c>
      <c r="G89" s="44" t="s">
        <v>74</v>
      </c>
      <c r="H89" s="37" t="s">
        <v>27</v>
      </c>
      <c r="I89" s="37" t="s">
        <v>27</v>
      </c>
      <c r="J89" s="37" t="s">
        <v>26</v>
      </c>
      <c r="K89" s="37" t="s">
        <v>27</v>
      </c>
      <c r="L89" s="37" t="s">
        <v>26</v>
      </c>
      <c r="M89" s="44">
        <v>0</v>
      </c>
      <c r="N89" s="44">
        <f t="shared" si="0"/>
        <v>0</v>
      </c>
      <c r="O89" s="44">
        <v>0</v>
      </c>
      <c r="P89" s="44">
        <v>0</v>
      </c>
      <c r="Q89" s="44">
        <v>0</v>
      </c>
      <c r="R89" s="44">
        <v>1</v>
      </c>
      <c r="S89" s="44">
        <v>0</v>
      </c>
      <c r="T89" s="44">
        <v>0</v>
      </c>
      <c r="U89" s="44">
        <v>0</v>
      </c>
      <c r="V89" s="44">
        <v>0</v>
      </c>
      <c r="W89" s="44">
        <v>0</v>
      </c>
      <c r="X89" s="44">
        <f t="shared" ref="X89:Y89" si="91">IF(CS89&gt;CK89, CS89*10, CK89)</f>
        <v>2</v>
      </c>
      <c r="Y89" s="44">
        <f t="shared" si="91"/>
        <v>39</v>
      </c>
      <c r="Z89" s="44">
        <v>2</v>
      </c>
      <c r="AA89" s="44">
        <v>0</v>
      </c>
      <c r="AB89" s="44">
        <v>0</v>
      </c>
      <c r="AC89" s="44">
        <v>0</v>
      </c>
      <c r="AD89" s="44">
        <v>1</v>
      </c>
      <c r="AE89" s="44">
        <v>0</v>
      </c>
      <c r="AF89" s="44">
        <v>0</v>
      </c>
      <c r="AG89" s="44">
        <v>0</v>
      </c>
      <c r="AH89" s="44">
        <v>0</v>
      </c>
      <c r="AI89" s="44">
        <v>0</v>
      </c>
      <c r="AJ89" s="44">
        <v>1</v>
      </c>
      <c r="AK89" s="44">
        <v>0</v>
      </c>
      <c r="AL89" s="44">
        <v>0</v>
      </c>
      <c r="AM89" s="44">
        <v>0</v>
      </c>
      <c r="AN89" s="44">
        <v>0</v>
      </c>
      <c r="AO89" s="75">
        <v>0</v>
      </c>
      <c r="AP89" s="75">
        <v>0</v>
      </c>
      <c r="AQ89" s="44">
        <v>0</v>
      </c>
      <c r="AR89" s="44">
        <v>0</v>
      </c>
      <c r="AS89" s="44">
        <v>0</v>
      </c>
      <c r="AT89" s="44">
        <v>0</v>
      </c>
      <c r="AU89" s="44">
        <v>0</v>
      </c>
      <c r="AV89" s="44">
        <v>0</v>
      </c>
      <c r="AW89" s="44">
        <v>0</v>
      </c>
      <c r="AX89" s="44">
        <f t="shared" si="2"/>
        <v>44</v>
      </c>
      <c r="AY89" s="44">
        <v>0</v>
      </c>
      <c r="AZ89" s="44">
        <v>2</v>
      </c>
      <c r="BA89" s="44">
        <v>0</v>
      </c>
      <c r="BB89" s="44">
        <v>0</v>
      </c>
      <c r="BC89" s="44">
        <v>0</v>
      </c>
      <c r="BD89" s="44"/>
      <c r="BE89" s="44">
        <v>0</v>
      </c>
      <c r="BF89" s="44"/>
      <c r="BG89" s="44">
        <v>0</v>
      </c>
      <c r="BH89" s="44">
        <v>0</v>
      </c>
      <c r="BI89" s="44">
        <v>0</v>
      </c>
      <c r="BJ89" s="44">
        <v>0</v>
      </c>
      <c r="BK89" s="44">
        <v>0</v>
      </c>
      <c r="BL89" s="44">
        <f t="shared" si="3"/>
        <v>330</v>
      </c>
      <c r="BM89" s="44">
        <v>0</v>
      </c>
      <c r="BN89" s="44">
        <v>0</v>
      </c>
      <c r="BO89" s="44">
        <v>0</v>
      </c>
      <c r="BP89" s="44">
        <f t="shared" si="4"/>
        <v>520</v>
      </c>
      <c r="BQ89" s="44">
        <v>14</v>
      </c>
      <c r="BR89" s="44">
        <v>0</v>
      </c>
      <c r="BS89" s="44">
        <v>0</v>
      </c>
      <c r="BT89" s="44">
        <v>0</v>
      </c>
      <c r="BU89" s="44"/>
      <c r="BV89" s="44"/>
      <c r="BW89" s="44"/>
      <c r="BX89" s="44"/>
      <c r="BY89" s="44">
        <v>0</v>
      </c>
      <c r="BZ89" s="44">
        <v>0</v>
      </c>
      <c r="CA89" s="44">
        <v>0</v>
      </c>
      <c r="CB89" s="44">
        <v>0</v>
      </c>
      <c r="CC89" s="44">
        <v>0</v>
      </c>
      <c r="CD89" s="44">
        <v>0</v>
      </c>
      <c r="CE89" s="44">
        <v>0</v>
      </c>
      <c r="CF89" s="44">
        <v>0</v>
      </c>
      <c r="CG89" s="44">
        <v>0</v>
      </c>
      <c r="CH89" s="44">
        <v>0</v>
      </c>
      <c r="CI89" s="44">
        <f t="shared" si="5"/>
        <v>280</v>
      </c>
      <c r="CJ89" s="44">
        <v>0</v>
      </c>
      <c r="CK89" s="44">
        <v>2</v>
      </c>
      <c r="CL89" s="44">
        <v>39</v>
      </c>
      <c r="CM89" s="44">
        <v>44</v>
      </c>
      <c r="CN89" s="44">
        <v>0</v>
      </c>
      <c r="CO89" s="44">
        <v>0</v>
      </c>
      <c r="CP89" s="44">
        <v>0</v>
      </c>
      <c r="CQ89" s="37"/>
      <c r="CR89" s="37"/>
      <c r="CS89" s="37"/>
      <c r="CT89" s="37"/>
      <c r="CU89" s="44">
        <v>33</v>
      </c>
      <c r="CV89" s="44">
        <v>52</v>
      </c>
      <c r="CW89" s="44">
        <v>28</v>
      </c>
      <c r="CX89" s="37"/>
      <c r="CY89" s="44">
        <v>0</v>
      </c>
      <c r="CZ89" s="44" t="s">
        <v>1289</v>
      </c>
      <c r="DA89" s="44"/>
    </row>
    <row r="90" spans="1:105" ht="15.75" customHeight="1" x14ac:dyDescent="0.3">
      <c r="A90" s="44" t="s">
        <v>212</v>
      </c>
      <c r="B90" s="44" t="s">
        <v>796</v>
      </c>
      <c r="C90" s="44" t="s">
        <v>652</v>
      </c>
      <c r="D90" s="44">
        <v>2018</v>
      </c>
      <c r="E90" s="45">
        <v>43270</v>
      </c>
      <c r="F90" s="44" t="s">
        <v>19</v>
      </c>
      <c r="G90" s="44" t="s">
        <v>77</v>
      </c>
      <c r="H90" s="37" t="s">
        <v>21</v>
      </c>
      <c r="I90" s="37" t="s">
        <v>21</v>
      </c>
      <c r="J90" s="37" t="s">
        <v>22</v>
      </c>
      <c r="K90" s="37" t="s">
        <v>21</v>
      </c>
      <c r="L90" s="37" t="s">
        <v>22</v>
      </c>
      <c r="M90" s="44">
        <v>0</v>
      </c>
      <c r="N90" s="44">
        <f t="shared" si="0"/>
        <v>7</v>
      </c>
      <c r="O90" s="44">
        <v>2</v>
      </c>
      <c r="P90" s="44">
        <v>0</v>
      </c>
      <c r="Q90" s="44">
        <v>0</v>
      </c>
      <c r="R90" s="44">
        <v>1</v>
      </c>
      <c r="S90" s="44">
        <v>0</v>
      </c>
      <c r="T90" s="44">
        <v>0</v>
      </c>
      <c r="U90" s="44">
        <v>0</v>
      </c>
      <c r="V90" s="44">
        <v>0</v>
      </c>
      <c r="W90" s="44">
        <v>0</v>
      </c>
      <c r="X90" s="44">
        <f t="shared" ref="X90:Y90" si="92">IF(CS90&gt;CK90, CS90*10, CK90)</f>
        <v>0</v>
      </c>
      <c r="Y90" s="44">
        <f t="shared" si="92"/>
        <v>840</v>
      </c>
      <c r="Z90" s="44">
        <v>30</v>
      </c>
      <c r="AA90" s="44">
        <v>0</v>
      </c>
      <c r="AB90" s="44">
        <v>0</v>
      </c>
      <c r="AC90" s="44">
        <v>0</v>
      </c>
      <c r="AD90" s="44">
        <v>0</v>
      </c>
      <c r="AE90" s="44">
        <v>0</v>
      </c>
      <c r="AF90" s="44">
        <v>0</v>
      </c>
      <c r="AG90" s="44">
        <v>0</v>
      </c>
      <c r="AH90" s="44">
        <v>0</v>
      </c>
      <c r="AI90" s="44">
        <v>0</v>
      </c>
      <c r="AJ90" s="44">
        <v>3</v>
      </c>
      <c r="AK90" s="44">
        <v>0</v>
      </c>
      <c r="AL90" s="44">
        <v>0</v>
      </c>
      <c r="AM90" s="44">
        <v>0</v>
      </c>
      <c r="AN90" s="44">
        <v>0</v>
      </c>
      <c r="AO90" s="75">
        <v>0</v>
      </c>
      <c r="AP90" s="75">
        <v>0</v>
      </c>
      <c r="AQ90" s="44">
        <v>0</v>
      </c>
      <c r="AR90" s="44">
        <v>0</v>
      </c>
      <c r="AS90" s="44">
        <v>0</v>
      </c>
      <c r="AT90" s="44">
        <v>0</v>
      </c>
      <c r="AU90" s="44">
        <v>0</v>
      </c>
      <c r="AV90" s="44">
        <v>1</v>
      </c>
      <c r="AW90" s="44">
        <v>0</v>
      </c>
      <c r="AX90" s="44">
        <f t="shared" si="2"/>
        <v>61</v>
      </c>
      <c r="AY90" s="44">
        <v>0</v>
      </c>
      <c r="AZ90" s="44">
        <v>4</v>
      </c>
      <c r="BA90" s="44">
        <v>0</v>
      </c>
      <c r="BB90" s="44">
        <v>0</v>
      </c>
      <c r="BC90" s="44">
        <v>0</v>
      </c>
      <c r="BD90" s="44"/>
      <c r="BE90" s="44">
        <v>0</v>
      </c>
      <c r="BF90" s="44"/>
      <c r="BG90" s="44">
        <v>0</v>
      </c>
      <c r="BH90" s="44">
        <v>0</v>
      </c>
      <c r="BI90" s="44">
        <v>2</v>
      </c>
      <c r="BJ90" s="44">
        <v>0</v>
      </c>
      <c r="BK90" s="44">
        <v>0</v>
      </c>
      <c r="BL90" s="44">
        <f t="shared" si="3"/>
        <v>820</v>
      </c>
      <c r="BM90" s="44">
        <v>0</v>
      </c>
      <c r="BN90" s="44">
        <v>0</v>
      </c>
      <c r="BO90" s="44">
        <v>0</v>
      </c>
      <c r="BP90" s="44">
        <f t="shared" si="4"/>
        <v>425</v>
      </c>
      <c r="BQ90" s="44">
        <v>8</v>
      </c>
      <c r="BR90" s="44">
        <v>0</v>
      </c>
      <c r="BS90" s="44">
        <v>0</v>
      </c>
      <c r="BT90" s="44">
        <v>0</v>
      </c>
      <c r="BU90" s="44"/>
      <c r="BV90" s="44"/>
      <c r="BW90" s="44"/>
      <c r="BX90" s="44"/>
      <c r="BY90" s="44">
        <v>0</v>
      </c>
      <c r="BZ90" s="44">
        <v>0</v>
      </c>
      <c r="CA90" s="44">
        <v>1</v>
      </c>
      <c r="CB90" s="44">
        <v>0</v>
      </c>
      <c r="CC90" s="44">
        <v>0</v>
      </c>
      <c r="CD90" s="44">
        <v>0</v>
      </c>
      <c r="CE90" s="44">
        <v>0</v>
      </c>
      <c r="CF90" s="44">
        <v>1</v>
      </c>
      <c r="CG90" s="44">
        <v>0</v>
      </c>
      <c r="CH90" s="44">
        <v>0</v>
      </c>
      <c r="CI90" s="44">
        <f t="shared" si="5"/>
        <v>347</v>
      </c>
      <c r="CJ90" s="44">
        <v>7</v>
      </c>
      <c r="CK90" s="44">
        <v>0</v>
      </c>
      <c r="CL90" s="44">
        <v>0</v>
      </c>
      <c r="CM90" s="44">
        <v>61</v>
      </c>
      <c r="CN90" s="44">
        <v>0</v>
      </c>
      <c r="CO90" s="44">
        <v>425</v>
      </c>
      <c r="CP90" s="44">
        <v>347</v>
      </c>
      <c r="CQ90" s="37"/>
      <c r="CR90" s="37"/>
      <c r="CS90" s="37"/>
      <c r="CT90" s="44">
        <v>84</v>
      </c>
      <c r="CU90" s="44">
        <v>82</v>
      </c>
      <c r="CV90" s="37"/>
      <c r="CW90" s="37"/>
      <c r="CX90" s="37"/>
      <c r="CY90" s="44">
        <v>0</v>
      </c>
      <c r="CZ90" s="44" t="s">
        <v>1290</v>
      </c>
      <c r="DA90" s="44"/>
    </row>
    <row r="91" spans="1:105" ht="15.75" customHeight="1" x14ac:dyDescent="0.3">
      <c r="A91" s="44" t="s">
        <v>212</v>
      </c>
      <c r="B91" s="44" t="s">
        <v>796</v>
      </c>
      <c r="C91" s="44" t="s">
        <v>652</v>
      </c>
      <c r="D91" s="44">
        <v>2018</v>
      </c>
      <c r="E91" s="45">
        <v>43270</v>
      </c>
      <c r="F91" s="44" t="s">
        <v>19</v>
      </c>
      <c r="G91" s="44" t="s">
        <v>80</v>
      </c>
      <c r="H91" s="37" t="s">
        <v>45</v>
      </c>
      <c r="I91" s="37" t="s">
        <v>45</v>
      </c>
      <c r="J91" s="37" t="s">
        <v>45</v>
      </c>
      <c r="K91" s="37" t="s">
        <v>45</v>
      </c>
      <c r="L91" s="37" t="s">
        <v>45</v>
      </c>
      <c r="M91" s="44">
        <v>0</v>
      </c>
      <c r="N91" s="44">
        <f t="shared" si="0"/>
        <v>0</v>
      </c>
      <c r="O91" s="44">
        <v>0</v>
      </c>
      <c r="P91" s="44">
        <v>0</v>
      </c>
      <c r="Q91" s="44">
        <v>0</v>
      </c>
      <c r="R91" s="44">
        <v>1</v>
      </c>
      <c r="S91" s="44">
        <v>1</v>
      </c>
      <c r="T91" s="44">
        <v>0</v>
      </c>
      <c r="U91" s="44">
        <v>0</v>
      </c>
      <c r="V91" s="44">
        <v>0</v>
      </c>
      <c r="W91" s="44">
        <v>0</v>
      </c>
      <c r="X91" s="44">
        <f t="shared" ref="X91:Y91" si="93">IF(CS91&gt;CK91, CS91*10, CK91)</f>
        <v>0</v>
      </c>
      <c r="Y91" s="44">
        <f t="shared" si="93"/>
        <v>51</v>
      </c>
      <c r="Z91" s="44">
        <v>23</v>
      </c>
      <c r="AA91" s="44">
        <v>0</v>
      </c>
      <c r="AB91" s="44">
        <v>0</v>
      </c>
      <c r="AC91" s="44">
        <v>0</v>
      </c>
      <c r="AD91" s="44">
        <v>0</v>
      </c>
      <c r="AE91" s="44">
        <v>0</v>
      </c>
      <c r="AF91" s="44">
        <v>0</v>
      </c>
      <c r="AG91" s="44">
        <v>0</v>
      </c>
      <c r="AH91" s="44">
        <v>0</v>
      </c>
      <c r="AI91" s="44">
        <v>0</v>
      </c>
      <c r="AJ91" s="44">
        <v>0</v>
      </c>
      <c r="AK91" s="44">
        <v>0</v>
      </c>
      <c r="AL91" s="44">
        <v>0</v>
      </c>
      <c r="AM91" s="44">
        <v>0</v>
      </c>
      <c r="AN91" s="44">
        <v>0</v>
      </c>
      <c r="AO91" s="75">
        <v>0</v>
      </c>
      <c r="AP91" s="75">
        <v>0</v>
      </c>
      <c r="AQ91" s="44">
        <v>0</v>
      </c>
      <c r="AR91" s="44">
        <v>0</v>
      </c>
      <c r="AS91" s="44">
        <v>0</v>
      </c>
      <c r="AT91" s="44">
        <v>0</v>
      </c>
      <c r="AU91" s="44">
        <v>0</v>
      </c>
      <c r="AV91" s="44">
        <v>0</v>
      </c>
      <c r="AW91" s="44">
        <v>0</v>
      </c>
      <c r="AX91" s="44">
        <f t="shared" si="2"/>
        <v>42</v>
      </c>
      <c r="AY91" s="44">
        <v>0</v>
      </c>
      <c r="AZ91" s="44">
        <v>2</v>
      </c>
      <c r="BA91" s="44">
        <v>0</v>
      </c>
      <c r="BB91" s="44">
        <v>0</v>
      </c>
      <c r="BC91" s="44">
        <v>0</v>
      </c>
      <c r="BD91" s="44"/>
      <c r="BE91" s="44">
        <v>0</v>
      </c>
      <c r="BF91" s="44"/>
      <c r="BG91" s="44">
        <v>0</v>
      </c>
      <c r="BH91" s="44">
        <v>0</v>
      </c>
      <c r="BI91" s="44">
        <v>1</v>
      </c>
      <c r="BJ91" s="44">
        <v>0</v>
      </c>
      <c r="BK91" s="44">
        <v>0</v>
      </c>
      <c r="BL91" s="44">
        <f t="shared" si="3"/>
        <v>278</v>
      </c>
      <c r="BM91" s="44">
        <v>0</v>
      </c>
      <c r="BN91" s="44">
        <v>0</v>
      </c>
      <c r="BO91" s="44">
        <v>0</v>
      </c>
      <c r="BP91" s="44">
        <f t="shared" si="4"/>
        <v>271</v>
      </c>
      <c r="BQ91" s="44">
        <v>21</v>
      </c>
      <c r="BR91" s="44">
        <v>0</v>
      </c>
      <c r="BS91" s="44">
        <v>0</v>
      </c>
      <c r="BT91" s="44">
        <v>0</v>
      </c>
      <c r="BU91" s="44"/>
      <c r="BV91" s="44"/>
      <c r="BW91" s="44"/>
      <c r="BX91" s="44"/>
      <c r="BY91" s="44">
        <v>0</v>
      </c>
      <c r="BZ91" s="44">
        <v>0</v>
      </c>
      <c r="CA91" s="44">
        <v>2</v>
      </c>
      <c r="CB91" s="44">
        <v>0</v>
      </c>
      <c r="CC91" s="44">
        <v>0</v>
      </c>
      <c r="CD91" s="44">
        <v>0</v>
      </c>
      <c r="CE91" s="44">
        <v>0</v>
      </c>
      <c r="CF91" s="44">
        <v>0</v>
      </c>
      <c r="CG91" s="44">
        <v>0</v>
      </c>
      <c r="CH91" s="44">
        <v>0</v>
      </c>
      <c r="CI91" s="44">
        <f t="shared" si="5"/>
        <v>71</v>
      </c>
      <c r="CJ91" s="44">
        <v>0</v>
      </c>
      <c r="CK91" s="44">
        <v>0</v>
      </c>
      <c r="CL91" s="44">
        <v>51</v>
      </c>
      <c r="CM91" s="44">
        <v>42</v>
      </c>
      <c r="CN91" s="44">
        <v>278</v>
      </c>
      <c r="CO91" s="44">
        <v>271</v>
      </c>
      <c r="CP91" s="44">
        <v>71</v>
      </c>
      <c r="CQ91" s="37"/>
      <c r="CR91" s="37"/>
      <c r="CS91" s="37"/>
      <c r="CT91" s="37"/>
      <c r="CU91" s="37"/>
      <c r="CV91" s="37"/>
      <c r="CW91" s="37"/>
      <c r="CX91" s="37"/>
      <c r="CY91" s="44">
        <v>0</v>
      </c>
      <c r="CZ91" s="44" t="s">
        <v>1291</v>
      </c>
      <c r="DA91" s="44"/>
    </row>
    <row r="92" spans="1:105" ht="15.75" customHeight="1" x14ac:dyDescent="0.3">
      <c r="A92" s="44" t="s">
        <v>212</v>
      </c>
      <c r="B92" s="44" t="s">
        <v>794</v>
      </c>
      <c r="C92" s="44" t="s">
        <v>788</v>
      </c>
      <c r="D92" s="44">
        <v>2018</v>
      </c>
      <c r="E92" s="45">
        <v>43270</v>
      </c>
      <c r="F92" s="44" t="s">
        <v>19</v>
      </c>
      <c r="G92" s="44" t="s">
        <v>83</v>
      </c>
      <c r="H92" s="37" t="s">
        <v>35</v>
      </c>
      <c r="I92" s="37" t="s">
        <v>31</v>
      </c>
      <c r="J92" s="37" t="s">
        <v>31</v>
      </c>
      <c r="K92" s="37" t="s">
        <v>31</v>
      </c>
      <c r="L92" s="37" t="s">
        <v>31</v>
      </c>
      <c r="M92" s="44">
        <v>0</v>
      </c>
      <c r="N92" s="44">
        <f t="shared" si="0"/>
        <v>0</v>
      </c>
      <c r="O92" s="44">
        <v>0</v>
      </c>
      <c r="P92" s="44">
        <v>0</v>
      </c>
      <c r="Q92" s="44">
        <v>0</v>
      </c>
      <c r="R92" s="44">
        <v>1</v>
      </c>
      <c r="S92" s="44">
        <v>0</v>
      </c>
      <c r="T92" s="44">
        <v>0</v>
      </c>
      <c r="U92" s="44">
        <v>0</v>
      </c>
      <c r="V92" s="44">
        <v>0</v>
      </c>
      <c r="W92" s="44">
        <v>0</v>
      </c>
      <c r="X92" s="44">
        <f t="shared" ref="X92:Y92" si="94">IF(CS92&gt;CK92, CS92*10, CK92)</f>
        <v>0</v>
      </c>
      <c r="Y92" s="44">
        <f t="shared" si="94"/>
        <v>5</v>
      </c>
      <c r="Z92" s="44">
        <v>5</v>
      </c>
      <c r="AA92" s="44">
        <v>0</v>
      </c>
      <c r="AB92" s="44">
        <v>0</v>
      </c>
      <c r="AC92" s="44">
        <v>0</v>
      </c>
      <c r="AD92" s="44">
        <v>0</v>
      </c>
      <c r="AE92" s="44">
        <v>0</v>
      </c>
      <c r="AF92" s="44">
        <v>0</v>
      </c>
      <c r="AG92" s="44">
        <v>0</v>
      </c>
      <c r="AH92" s="44">
        <v>0</v>
      </c>
      <c r="AI92" s="44">
        <v>0</v>
      </c>
      <c r="AJ92" s="44">
        <v>0</v>
      </c>
      <c r="AK92" s="44">
        <v>0</v>
      </c>
      <c r="AL92" s="44">
        <v>0</v>
      </c>
      <c r="AM92" s="44">
        <v>0</v>
      </c>
      <c r="AN92" s="44">
        <v>0</v>
      </c>
      <c r="AO92" s="75">
        <v>0</v>
      </c>
      <c r="AP92" s="75">
        <v>0</v>
      </c>
      <c r="AQ92" s="44">
        <v>0</v>
      </c>
      <c r="AR92" s="44">
        <v>0</v>
      </c>
      <c r="AS92" s="44">
        <v>0</v>
      </c>
      <c r="AT92" s="44">
        <v>36</v>
      </c>
      <c r="AU92" s="44">
        <v>0</v>
      </c>
      <c r="AV92" s="44">
        <v>0</v>
      </c>
      <c r="AW92" s="44">
        <v>0</v>
      </c>
      <c r="AX92" s="44">
        <f t="shared" si="2"/>
        <v>14</v>
      </c>
      <c r="AY92" s="44">
        <v>0</v>
      </c>
      <c r="AZ92" s="44">
        <v>9</v>
      </c>
      <c r="BA92" s="44">
        <v>3</v>
      </c>
      <c r="BB92" s="44">
        <v>0</v>
      </c>
      <c r="BC92" s="44">
        <v>0</v>
      </c>
      <c r="BD92" s="44"/>
      <c r="BE92" s="44">
        <v>0</v>
      </c>
      <c r="BF92" s="44"/>
      <c r="BG92" s="44">
        <v>0</v>
      </c>
      <c r="BH92" s="44">
        <v>0</v>
      </c>
      <c r="BI92" s="44">
        <v>0</v>
      </c>
      <c r="BJ92" s="44">
        <v>0</v>
      </c>
      <c r="BK92" s="44">
        <v>0</v>
      </c>
      <c r="BL92" s="44">
        <f t="shared" si="3"/>
        <v>110</v>
      </c>
      <c r="BM92" s="44">
        <v>0</v>
      </c>
      <c r="BN92" s="44">
        <v>0</v>
      </c>
      <c r="BO92" s="44">
        <v>0</v>
      </c>
      <c r="BP92" s="44">
        <f t="shared" si="4"/>
        <v>189</v>
      </c>
      <c r="BQ92" s="44">
        <v>11</v>
      </c>
      <c r="BR92" s="44">
        <v>0</v>
      </c>
      <c r="BS92" s="44">
        <v>0</v>
      </c>
      <c r="BT92" s="44">
        <v>0</v>
      </c>
      <c r="BU92" s="44"/>
      <c r="BV92" s="44"/>
      <c r="BW92" s="44"/>
      <c r="BX92" s="44"/>
      <c r="BY92" s="44">
        <v>0</v>
      </c>
      <c r="BZ92" s="44">
        <v>0</v>
      </c>
      <c r="CA92" s="44">
        <v>0</v>
      </c>
      <c r="CB92" s="44">
        <v>0</v>
      </c>
      <c r="CC92" s="44">
        <v>0</v>
      </c>
      <c r="CD92" s="44">
        <v>0</v>
      </c>
      <c r="CE92" s="44">
        <v>0</v>
      </c>
      <c r="CF92" s="44">
        <v>0</v>
      </c>
      <c r="CG92" s="44">
        <v>0</v>
      </c>
      <c r="CH92" s="44">
        <v>0</v>
      </c>
      <c r="CI92" s="44">
        <f t="shared" si="5"/>
        <v>19</v>
      </c>
      <c r="CJ92" s="44">
        <v>0</v>
      </c>
      <c r="CK92" s="44">
        <v>0</v>
      </c>
      <c r="CL92" s="44">
        <v>5</v>
      </c>
      <c r="CM92" s="44">
        <v>14</v>
      </c>
      <c r="CN92" s="44">
        <v>0</v>
      </c>
      <c r="CO92" s="44">
        <v>189</v>
      </c>
      <c r="CP92" s="44">
        <v>19</v>
      </c>
      <c r="CQ92" s="37"/>
      <c r="CR92" s="37"/>
      <c r="CS92" s="37"/>
      <c r="CT92" s="37"/>
      <c r="CU92" s="44">
        <v>11</v>
      </c>
      <c r="CV92" s="37"/>
      <c r="CW92" s="37"/>
      <c r="CX92" s="37"/>
      <c r="CY92" s="44">
        <v>0</v>
      </c>
      <c r="CZ92" s="44" t="s">
        <v>1287</v>
      </c>
      <c r="DA92" s="44"/>
    </row>
    <row r="93" spans="1:105" ht="15.75" customHeight="1" x14ac:dyDescent="0.3">
      <c r="A93" s="44" t="s">
        <v>212</v>
      </c>
      <c r="B93" s="44" t="s">
        <v>794</v>
      </c>
      <c r="C93" s="44" t="s">
        <v>788</v>
      </c>
      <c r="D93" s="44">
        <v>2018</v>
      </c>
      <c r="E93" s="45">
        <v>43270</v>
      </c>
      <c r="F93" s="44" t="s">
        <v>19</v>
      </c>
      <c r="G93" s="44" t="s">
        <v>86</v>
      </c>
      <c r="H93" s="37" t="s">
        <v>22</v>
      </c>
      <c r="I93" s="37" t="s">
        <v>22</v>
      </c>
      <c r="J93" s="37" t="s">
        <v>21</v>
      </c>
      <c r="K93" s="37" t="s">
        <v>22</v>
      </c>
      <c r="L93" s="37" t="s">
        <v>21</v>
      </c>
      <c r="M93" s="44">
        <v>0</v>
      </c>
      <c r="N93" s="44">
        <f t="shared" si="0"/>
        <v>0</v>
      </c>
      <c r="O93" s="44">
        <v>0</v>
      </c>
      <c r="P93" s="44">
        <v>0</v>
      </c>
      <c r="Q93" s="44">
        <v>0</v>
      </c>
      <c r="R93" s="44">
        <v>1</v>
      </c>
      <c r="S93" s="44">
        <v>0</v>
      </c>
      <c r="T93" s="44">
        <v>0</v>
      </c>
      <c r="U93" s="44">
        <v>0</v>
      </c>
      <c r="V93" s="44">
        <v>0</v>
      </c>
      <c r="W93" s="44">
        <v>0</v>
      </c>
      <c r="X93" s="44">
        <f t="shared" ref="X93:Y93" si="95">IF(CS93&gt;CK93, CS93*10, CK93)</f>
        <v>0</v>
      </c>
      <c r="Y93" s="44">
        <f t="shared" si="95"/>
        <v>2</v>
      </c>
      <c r="Z93" s="44">
        <v>10</v>
      </c>
      <c r="AA93" s="44">
        <v>0</v>
      </c>
      <c r="AB93" s="44">
        <v>0</v>
      </c>
      <c r="AC93" s="44">
        <v>0</v>
      </c>
      <c r="AD93" s="44">
        <v>0</v>
      </c>
      <c r="AE93" s="44">
        <v>0</v>
      </c>
      <c r="AF93" s="44">
        <v>0</v>
      </c>
      <c r="AG93" s="44">
        <v>0</v>
      </c>
      <c r="AH93" s="44">
        <v>0</v>
      </c>
      <c r="AI93" s="44">
        <v>0</v>
      </c>
      <c r="AJ93" s="44">
        <v>3</v>
      </c>
      <c r="AK93" s="44">
        <v>0</v>
      </c>
      <c r="AL93" s="44">
        <v>0</v>
      </c>
      <c r="AM93" s="44">
        <v>0</v>
      </c>
      <c r="AN93" s="44">
        <v>0</v>
      </c>
      <c r="AO93" s="75">
        <v>0</v>
      </c>
      <c r="AP93" s="75">
        <v>0</v>
      </c>
      <c r="AQ93" s="44">
        <v>0</v>
      </c>
      <c r="AR93" s="44">
        <v>0</v>
      </c>
      <c r="AS93" s="44">
        <v>0</v>
      </c>
      <c r="AT93" s="44">
        <v>0</v>
      </c>
      <c r="AU93" s="44">
        <v>0</v>
      </c>
      <c r="AV93" s="44">
        <v>0</v>
      </c>
      <c r="AW93" s="44">
        <v>0</v>
      </c>
      <c r="AX93" s="44">
        <f t="shared" si="2"/>
        <v>8</v>
      </c>
      <c r="AY93" s="44">
        <v>0</v>
      </c>
      <c r="AZ93" s="44">
        <v>0</v>
      </c>
      <c r="BA93" s="44">
        <v>0</v>
      </c>
      <c r="BB93" s="44">
        <v>0</v>
      </c>
      <c r="BC93" s="44">
        <v>0</v>
      </c>
      <c r="BD93" s="44"/>
      <c r="BE93" s="44">
        <v>0</v>
      </c>
      <c r="BF93" s="44"/>
      <c r="BG93" s="44">
        <v>0</v>
      </c>
      <c r="BH93" s="44">
        <v>0</v>
      </c>
      <c r="BI93" s="44">
        <v>0</v>
      </c>
      <c r="BJ93" s="44">
        <v>0</v>
      </c>
      <c r="BK93" s="44">
        <v>0</v>
      </c>
      <c r="BL93" s="44">
        <f t="shared" si="3"/>
        <v>170</v>
      </c>
      <c r="BM93" s="44">
        <v>0</v>
      </c>
      <c r="BN93" s="44">
        <v>0</v>
      </c>
      <c r="BO93" s="44">
        <v>0</v>
      </c>
      <c r="BP93" s="44">
        <f t="shared" si="4"/>
        <v>18</v>
      </c>
      <c r="BQ93" s="44">
        <v>16</v>
      </c>
      <c r="BR93" s="44">
        <v>0</v>
      </c>
      <c r="BS93" s="44">
        <v>0</v>
      </c>
      <c r="BT93" s="44">
        <v>0</v>
      </c>
      <c r="BU93" s="44"/>
      <c r="BV93" s="44"/>
      <c r="BW93" s="44"/>
      <c r="BX93" s="44"/>
      <c r="BY93" s="44">
        <v>0</v>
      </c>
      <c r="BZ93" s="44">
        <v>0</v>
      </c>
      <c r="CA93" s="44">
        <v>0</v>
      </c>
      <c r="CB93" s="44">
        <v>0</v>
      </c>
      <c r="CC93" s="44">
        <v>0</v>
      </c>
      <c r="CD93" s="44">
        <v>0</v>
      </c>
      <c r="CE93" s="44">
        <v>0</v>
      </c>
      <c r="CF93" s="44">
        <v>0</v>
      </c>
      <c r="CG93" s="44">
        <v>0</v>
      </c>
      <c r="CH93" s="44">
        <v>0</v>
      </c>
      <c r="CI93" s="44">
        <f t="shared" si="5"/>
        <v>27</v>
      </c>
      <c r="CJ93" s="44">
        <v>0</v>
      </c>
      <c r="CK93" s="44">
        <v>0</v>
      </c>
      <c r="CL93" s="44">
        <v>2</v>
      </c>
      <c r="CM93" s="44">
        <v>8</v>
      </c>
      <c r="CN93" s="44">
        <v>0</v>
      </c>
      <c r="CO93" s="44">
        <v>18</v>
      </c>
      <c r="CP93" s="44">
        <v>27</v>
      </c>
      <c r="CQ93" s="37"/>
      <c r="CR93" s="37"/>
      <c r="CS93" s="37"/>
      <c r="CT93" s="37"/>
      <c r="CU93" s="44">
        <v>17</v>
      </c>
      <c r="CV93" s="37"/>
      <c r="CW93" s="37"/>
      <c r="CX93" s="37"/>
      <c r="CY93" s="44">
        <v>0</v>
      </c>
      <c r="CZ93" s="44" t="s">
        <v>1287</v>
      </c>
      <c r="DA93" s="44"/>
    </row>
    <row r="94" spans="1:105" ht="15.75" customHeight="1" x14ac:dyDescent="0.3">
      <c r="A94" s="44" t="s">
        <v>212</v>
      </c>
      <c r="B94" s="44" t="s">
        <v>794</v>
      </c>
      <c r="C94" s="44" t="s">
        <v>788</v>
      </c>
      <c r="D94" s="44">
        <v>2018</v>
      </c>
      <c r="E94" s="45">
        <v>43270</v>
      </c>
      <c r="F94" s="44" t="s">
        <v>19</v>
      </c>
      <c r="G94" s="44" t="s">
        <v>89</v>
      </c>
      <c r="H94" s="37" t="s">
        <v>31</v>
      </c>
      <c r="I94" s="37" t="s">
        <v>31</v>
      </c>
      <c r="J94" s="37" t="s">
        <v>31</v>
      </c>
      <c r="K94" s="37" t="s">
        <v>31</v>
      </c>
      <c r="L94" s="37" t="s">
        <v>31</v>
      </c>
      <c r="M94" s="44">
        <v>0</v>
      </c>
      <c r="N94" s="44">
        <f t="shared" si="0"/>
        <v>0</v>
      </c>
      <c r="O94" s="44">
        <v>0</v>
      </c>
      <c r="P94" s="44">
        <v>0</v>
      </c>
      <c r="Q94" s="44">
        <v>0</v>
      </c>
      <c r="R94" s="44">
        <v>1</v>
      </c>
      <c r="S94" s="44">
        <v>0</v>
      </c>
      <c r="T94" s="44">
        <v>0</v>
      </c>
      <c r="U94" s="44">
        <v>0</v>
      </c>
      <c r="V94" s="44">
        <v>0</v>
      </c>
      <c r="W94" s="44">
        <v>0</v>
      </c>
      <c r="X94" s="44">
        <f t="shared" ref="X94:Y94" si="96">IF(CS94&gt;CK94, CS94*10, CK94)</f>
        <v>0</v>
      </c>
      <c r="Y94" s="44">
        <f t="shared" si="96"/>
        <v>2</v>
      </c>
      <c r="Z94" s="44">
        <v>24</v>
      </c>
      <c r="AA94" s="44">
        <v>0</v>
      </c>
      <c r="AB94" s="44">
        <v>0</v>
      </c>
      <c r="AC94" s="44">
        <v>0</v>
      </c>
      <c r="AD94" s="44">
        <v>1</v>
      </c>
      <c r="AE94" s="44">
        <v>0</v>
      </c>
      <c r="AF94" s="44">
        <v>0</v>
      </c>
      <c r="AG94" s="44">
        <v>0</v>
      </c>
      <c r="AH94" s="44">
        <v>0</v>
      </c>
      <c r="AI94" s="44">
        <v>1</v>
      </c>
      <c r="AJ94" s="44">
        <v>1</v>
      </c>
      <c r="AK94" s="44">
        <v>0</v>
      </c>
      <c r="AL94" s="44">
        <v>0</v>
      </c>
      <c r="AM94" s="44">
        <v>0</v>
      </c>
      <c r="AN94" s="44">
        <v>0</v>
      </c>
      <c r="AO94" s="75">
        <v>0</v>
      </c>
      <c r="AP94" s="75">
        <v>0</v>
      </c>
      <c r="AQ94" s="44">
        <v>0</v>
      </c>
      <c r="AR94" s="44">
        <v>0</v>
      </c>
      <c r="AS94" s="44">
        <v>0</v>
      </c>
      <c r="AT94" s="44">
        <v>0</v>
      </c>
      <c r="AU94" s="44">
        <v>0</v>
      </c>
      <c r="AV94" s="44">
        <v>0</v>
      </c>
      <c r="AW94" s="44">
        <v>0</v>
      </c>
      <c r="AX94" s="44">
        <f t="shared" si="2"/>
        <v>6</v>
      </c>
      <c r="AY94" s="44">
        <v>0</v>
      </c>
      <c r="AZ94" s="44">
        <v>3</v>
      </c>
      <c r="BA94" s="44">
        <v>0</v>
      </c>
      <c r="BB94" s="44">
        <v>0</v>
      </c>
      <c r="BC94" s="44">
        <v>0</v>
      </c>
      <c r="BD94" s="44"/>
      <c r="BE94" s="44">
        <v>0</v>
      </c>
      <c r="BF94" s="44"/>
      <c r="BG94" s="44">
        <v>0</v>
      </c>
      <c r="BH94" s="44">
        <v>0</v>
      </c>
      <c r="BI94" s="44">
        <v>0</v>
      </c>
      <c r="BJ94" s="44">
        <v>0</v>
      </c>
      <c r="BK94" s="44">
        <v>0</v>
      </c>
      <c r="BL94" s="44">
        <f t="shared" si="3"/>
        <v>370</v>
      </c>
      <c r="BM94" s="44">
        <v>0</v>
      </c>
      <c r="BN94" s="44">
        <v>0</v>
      </c>
      <c r="BO94" s="44">
        <v>0</v>
      </c>
      <c r="BP94" s="44">
        <f t="shared" si="4"/>
        <v>131</v>
      </c>
      <c r="BQ94" s="44">
        <v>9</v>
      </c>
      <c r="BR94" s="44">
        <v>0</v>
      </c>
      <c r="BS94" s="44">
        <v>0</v>
      </c>
      <c r="BT94" s="44">
        <v>0</v>
      </c>
      <c r="BU94" s="44"/>
      <c r="BV94" s="44"/>
      <c r="BW94" s="44"/>
      <c r="BX94" s="44"/>
      <c r="BY94" s="44">
        <v>0</v>
      </c>
      <c r="BZ94" s="44">
        <v>0</v>
      </c>
      <c r="CA94" s="44">
        <v>0</v>
      </c>
      <c r="CB94" s="44">
        <v>0</v>
      </c>
      <c r="CC94" s="44">
        <v>0</v>
      </c>
      <c r="CD94" s="44">
        <v>0</v>
      </c>
      <c r="CE94" s="44">
        <v>0</v>
      </c>
      <c r="CF94" s="44">
        <v>0</v>
      </c>
      <c r="CG94" s="44">
        <v>0</v>
      </c>
      <c r="CH94" s="44">
        <v>0</v>
      </c>
      <c r="CI94" s="44">
        <f t="shared" si="5"/>
        <v>18</v>
      </c>
      <c r="CJ94" s="44">
        <v>0</v>
      </c>
      <c r="CK94" s="44">
        <v>0</v>
      </c>
      <c r="CL94" s="44">
        <v>2</v>
      </c>
      <c r="CM94" s="44">
        <v>6</v>
      </c>
      <c r="CN94" s="44">
        <v>0</v>
      </c>
      <c r="CO94" s="44">
        <v>131</v>
      </c>
      <c r="CP94" s="44">
        <v>18</v>
      </c>
      <c r="CQ94" s="37"/>
      <c r="CR94" s="37"/>
      <c r="CS94" s="37"/>
      <c r="CT94" s="37"/>
      <c r="CU94" s="44">
        <v>37</v>
      </c>
      <c r="CV94" s="37"/>
      <c r="CW94" s="37"/>
      <c r="CX94" s="37"/>
      <c r="CY94" s="44">
        <v>0</v>
      </c>
      <c r="CZ94" s="44" t="s">
        <v>1287</v>
      </c>
      <c r="DA94" s="44"/>
    </row>
    <row r="95" spans="1:105" ht="15.75" customHeight="1" x14ac:dyDescent="0.3">
      <c r="A95" s="44" t="s">
        <v>212</v>
      </c>
      <c r="B95" s="44" t="s">
        <v>796</v>
      </c>
      <c r="C95" s="44" t="s">
        <v>652</v>
      </c>
      <c r="D95" s="44">
        <v>2018</v>
      </c>
      <c r="E95" s="45">
        <v>43270</v>
      </c>
      <c r="F95" s="44" t="s">
        <v>19</v>
      </c>
      <c r="G95" s="44" t="s">
        <v>92</v>
      </c>
      <c r="H95" s="37" t="s">
        <v>26</v>
      </c>
      <c r="I95" s="37" t="s">
        <v>26</v>
      </c>
      <c r="J95" s="37" t="s">
        <v>27</v>
      </c>
      <c r="K95" s="37" t="s">
        <v>26</v>
      </c>
      <c r="L95" s="37" t="s">
        <v>27</v>
      </c>
      <c r="M95" s="44">
        <v>0</v>
      </c>
      <c r="N95" s="44">
        <f t="shared" si="0"/>
        <v>27</v>
      </c>
      <c r="O95" s="44">
        <v>0</v>
      </c>
      <c r="P95" s="44">
        <v>0</v>
      </c>
      <c r="Q95" s="44">
        <v>0</v>
      </c>
      <c r="R95" s="44">
        <v>1</v>
      </c>
      <c r="S95" s="44">
        <v>0</v>
      </c>
      <c r="T95" s="44">
        <v>0</v>
      </c>
      <c r="U95" s="44">
        <v>0</v>
      </c>
      <c r="V95" s="44">
        <v>0</v>
      </c>
      <c r="W95" s="44">
        <v>0</v>
      </c>
      <c r="X95" s="44">
        <f t="shared" ref="X95:Y95" si="97">IF(CS95&gt;CK95, CS95*10, CK95)</f>
        <v>0</v>
      </c>
      <c r="Y95" s="44">
        <f t="shared" si="97"/>
        <v>950</v>
      </c>
      <c r="Z95" s="44">
        <v>2</v>
      </c>
      <c r="AA95" s="44">
        <v>0</v>
      </c>
      <c r="AB95" s="44">
        <v>0</v>
      </c>
      <c r="AC95" s="44">
        <v>0</v>
      </c>
      <c r="AD95" s="44">
        <v>0</v>
      </c>
      <c r="AE95" s="44">
        <v>0</v>
      </c>
      <c r="AF95" s="44">
        <v>0</v>
      </c>
      <c r="AG95" s="44">
        <v>0</v>
      </c>
      <c r="AH95" s="44">
        <v>0</v>
      </c>
      <c r="AI95" s="44">
        <v>0</v>
      </c>
      <c r="AJ95" s="44">
        <v>4</v>
      </c>
      <c r="AK95" s="44">
        <v>0</v>
      </c>
      <c r="AL95" s="44">
        <v>0</v>
      </c>
      <c r="AM95" s="44">
        <v>0</v>
      </c>
      <c r="AN95" s="44">
        <v>0</v>
      </c>
      <c r="AO95" s="75">
        <v>0</v>
      </c>
      <c r="AP95" s="75">
        <v>0</v>
      </c>
      <c r="AQ95" s="44">
        <v>0</v>
      </c>
      <c r="AR95" s="44">
        <v>0</v>
      </c>
      <c r="AS95" s="44">
        <v>0</v>
      </c>
      <c r="AT95" s="44">
        <v>0</v>
      </c>
      <c r="AU95" s="44">
        <v>0</v>
      </c>
      <c r="AV95" s="44">
        <v>0</v>
      </c>
      <c r="AW95" s="44">
        <v>0</v>
      </c>
      <c r="AX95" s="44">
        <f t="shared" si="2"/>
        <v>51</v>
      </c>
      <c r="AY95" s="44">
        <v>0</v>
      </c>
      <c r="AZ95" s="44">
        <v>15</v>
      </c>
      <c r="BA95" s="44">
        <v>0</v>
      </c>
      <c r="BB95" s="44">
        <v>0</v>
      </c>
      <c r="BC95" s="44">
        <v>0</v>
      </c>
      <c r="BD95" s="44"/>
      <c r="BE95" s="44">
        <v>0</v>
      </c>
      <c r="BF95" s="44"/>
      <c r="BG95" s="44">
        <v>0</v>
      </c>
      <c r="BH95" s="44">
        <v>0</v>
      </c>
      <c r="BI95" s="44">
        <v>1</v>
      </c>
      <c r="BJ95" s="44">
        <v>0</v>
      </c>
      <c r="BK95" s="44">
        <v>0</v>
      </c>
      <c r="BL95" s="44">
        <f t="shared" si="3"/>
        <v>140</v>
      </c>
      <c r="BM95" s="44">
        <v>0</v>
      </c>
      <c r="BN95" s="44">
        <v>0</v>
      </c>
      <c r="BO95" s="44">
        <v>0</v>
      </c>
      <c r="BP95" s="44">
        <f t="shared" si="4"/>
        <v>113</v>
      </c>
      <c r="BQ95" s="44">
        <v>3</v>
      </c>
      <c r="BR95" s="44">
        <v>0</v>
      </c>
      <c r="BS95" s="44">
        <v>0</v>
      </c>
      <c r="BT95" s="44">
        <v>0</v>
      </c>
      <c r="BU95" s="44"/>
      <c r="BV95" s="44"/>
      <c r="BW95" s="44"/>
      <c r="BX95" s="44"/>
      <c r="BY95" s="44">
        <v>0</v>
      </c>
      <c r="BZ95" s="44">
        <v>0</v>
      </c>
      <c r="CA95" s="44">
        <v>0</v>
      </c>
      <c r="CB95" s="44">
        <v>0</v>
      </c>
      <c r="CC95" s="44">
        <v>0</v>
      </c>
      <c r="CD95" s="44">
        <v>0</v>
      </c>
      <c r="CE95" s="44">
        <v>0</v>
      </c>
      <c r="CF95" s="44">
        <v>0</v>
      </c>
      <c r="CG95" s="44">
        <v>0</v>
      </c>
      <c r="CH95" s="44">
        <v>0</v>
      </c>
      <c r="CI95" s="44">
        <f t="shared" si="5"/>
        <v>145</v>
      </c>
      <c r="CJ95" s="44">
        <v>27</v>
      </c>
      <c r="CK95" s="44">
        <v>0</v>
      </c>
      <c r="CL95" s="44">
        <v>0</v>
      </c>
      <c r="CM95" s="44">
        <v>51</v>
      </c>
      <c r="CN95" s="44">
        <v>0</v>
      </c>
      <c r="CO95" s="44">
        <v>113</v>
      </c>
      <c r="CP95" s="44">
        <v>145</v>
      </c>
      <c r="CQ95" s="37"/>
      <c r="CR95" s="37"/>
      <c r="CS95" s="37"/>
      <c r="CT95" s="44">
        <v>95</v>
      </c>
      <c r="CU95" s="44">
        <v>14</v>
      </c>
      <c r="CV95" s="37"/>
      <c r="CW95" s="37"/>
      <c r="CX95" s="37"/>
      <c r="CY95" s="44">
        <v>0</v>
      </c>
      <c r="CZ95" s="44" t="s">
        <v>1292</v>
      </c>
      <c r="DA95" s="44"/>
    </row>
    <row r="96" spans="1:105" ht="15.75" customHeight="1" x14ac:dyDescent="0.3">
      <c r="A96" s="44" t="s">
        <v>212</v>
      </c>
      <c r="B96" s="44" t="s">
        <v>796</v>
      </c>
      <c r="C96" s="44" t="s">
        <v>652</v>
      </c>
      <c r="D96" s="44">
        <v>2018</v>
      </c>
      <c r="E96" s="45">
        <v>43270</v>
      </c>
      <c r="F96" s="44" t="s">
        <v>19</v>
      </c>
      <c r="G96" s="44" t="s">
        <v>95</v>
      </c>
      <c r="H96" s="37" t="s">
        <v>27</v>
      </c>
      <c r="I96" s="37" t="s">
        <v>27</v>
      </c>
      <c r="J96" s="37" t="s">
        <v>26</v>
      </c>
      <c r="K96" s="37" t="s">
        <v>27</v>
      </c>
      <c r="L96" s="37" t="s">
        <v>26</v>
      </c>
      <c r="M96" s="44">
        <v>0</v>
      </c>
      <c r="N96" s="44">
        <f t="shared" si="0"/>
        <v>0</v>
      </c>
      <c r="O96" s="44">
        <v>4</v>
      </c>
      <c r="P96" s="44">
        <v>0</v>
      </c>
      <c r="Q96" s="44">
        <v>0</v>
      </c>
      <c r="R96" s="44">
        <v>1</v>
      </c>
      <c r="S96" s="44">
        <v>0</v>
      </c>
      <c r="T96" s="44">
        <v>0</v>
      </c>
      <c r="U96" s="44">
        <v>0</v>
      </c>
      <c r="V96" s="44">
        <v>0</v>
      </c>
      <c r="W96" s="44">
        <v>0</v>
      </c>
      <c r="X96" s="44">
        <f t="shared" ref="X96:Y96" si="98">IF(CS96&gt;CK96, CS96*10, CK96)</f>
        <v>0</v>
      </c>
      <c r="Y96" s="44">
        <f t="shared" si="98"/>
        <v>280</v>
      </c>
      <c r="Z96" s="44">
        <v>61</v>
      </c>
      <c r="AA96" s="44">
        <v>0</v>
      </c>
      <c r="AB96" s="44">
        <v>0</v>
      </c>
      <c r="AC96" s="44">
        <v>0</v>
      </c>
      <c r="AD96" s="44">
        <v>1</v>
      </c>
      <c r="AE96" s="44">
        <v>0</v>
      </c>
      <c r="AF96" s="44">
        <v>0</v>
      </c>
      <c r="AG96" s="44">
        <v>0</v>
      </c>
      <c r="AH96" s="44">
        <v>0</v>
      </c>
      <c r="AI96" s="44">
        <v>0</v>
      </c>
      <c r="AJ96" s="44">
        <v>8</v>
      </c>
      <c r="AK96" s="44">
        <v>0</v>
      </c>
      <c r="AL96" s="44">
        <v>0</v>
      </c>
      <c r="AM96" s="44">
        <v>0</v>
      </c>
      <c r="AN96" s="44">
        <v>0</v>
      </c>
      <c r="AO96" s="75">
        <v>0</v>
      </c>
      <c r="AP96" s="75">
        <v>0</v>
      </c>
      <c r="AQ96" s="44">
        <v>0</v>
      </c>
      <c r="AR96" s="44">
        <v>0</v>
      </c>
      <c r="AS96" s="44">
        <v>0</v>
      </c>
      <c r="AT96" s="44">
        <v>0</v>
      </c>
      <c r="AU96" s="44">
        <v>0</v>
      </c>
      <c r="AV96" s="44">
        <v>0</v>
      </c>
      <c r="AW96" s="44">
        <v>0</v>
      </c>
      <c r="AX96" s="44">
        <f t="shared" si="2"/>
        <v>60</v>
      </c>
      <c r="AY96" s="44">
        <v>0</v>
      </c>
      <c r="AZ96" s="44">
        <v>4</v>
      </c>
      <c r="BA96" s="44">
        <v>0</v>
      </c>
      <c r="BB96" s="44">
        <v>0</v>
      </c>
      <c r="BC96" s="44">
        <v>0</v>
      </c>
      <c r="BD96" s="44"/>
      <c r="BE96" s="44">
        <v>0</v>
      </c>
      <c r="BF96" s="44"/>
      <c r="BG96" s="44">
        <v>0</v>
      </c>
      <c r="BH96" s="44">
        <v>0</v>
      </c>
      <c r="BI96" s="44">
        <v>3</v>
      </c>
      <c r="BJ96" s="44">
        <v>0</v>
      </c>
      <c r="BK96" s="44">
        <v>0</v>
      </c>
      <c r="BL96" s="44">
        <f t="shared" si="3"/>
        <v>110</v>
      </c>
      <c r="BM96" s="44">
        <v>0</v>
      </c>
      <c r="BN96" s="44">
        <v>0</v>
      </c>
      <c r="BO96" s="44">
        <v>0</v>
      </c>
      <c r="BP96" s="44">
        <f t="shared" si="4"/>
        <v>47</v>
      </c>
      <c r="BQ96" s="44">
        <v>3</v>
      </c>
      <c r="BR96" s="44">
        <v>0</v>
      </c>
      <c r="BS96" s="44">
        <v>0</v>
      </c>
      <c r="BT96" s="44">
        <v>0</v>
      </c>
      <c r="BU96" s="44"/>
      <c r="BV96" s="44"/>
      <c r="BW96" s="44"/>
      <c r="BX96" s="44"/>
      <c r="BY96" s="44">
        <v>0</v>
      </c>
      <c r="BZ96" s="44">
        <v>0</v>
      </c>
      <c r="CA96" s="44">
        <v>4</v>
      </c>
      <c r="CB96" s="44">
        <v>0</v>
      </c>
      <c r="CC96" s="44">
        <v>1</v>
      </c>
      <c r="CD96" s="44">
        <v>0</v>
      </c>
      <c r="CE96" s="44">
        <v>0</v>
      </c>
      <c r="CF96" s="44">
        <v>0</v>
      </c>
      <c r="CG96" s="44">
        <v>0</v>
      </c>
      <c r="CH96" s="44">
        <v>0</v>
      </c>
      <c r="CI96" s="44">
        <f t="shared" si="5"/>
        <v>138</v>
      </c>
      <c r="CJ96" s="44">
        <v>0</v>
      </c>
      <c r="CK96" s="44">
        <v>0</v>
      </c>
      <c r="CL96" s="44">
        <v>0</v>
      </c>
      <c r="CM96" s="44">
        <v>60</v>
      </c>
      <c r="CN96" s="44">
        <v>0</v>
      </c>
      <c r="CO96" s="44">
        <v>47</v>
      </c>
      <c r="CP96" s="44">
        <v>138</v>
      </c>
      <c r="CQ96" s="37"/>
      <c r="CR96" s="37"/>
      <c r="CS96" s="37"/>
      <c r="CT96" s="44">
        <v>28</v>
      </c>
      <c r="CU96" s="44">
        <v>11</v>
      </c>
      <c r="CV96" s="37"/>
      <c r="CW96" s="37"/>
      <c r="CX96" s="37"/>
      <c r="CY96" s="44">
        <v>0</v>
      </c>
      <c r="CZ96" s="44" t="s">
        <v>1292</v>
      </c>
      <c r="DA96" s="44"/>
    </row>
    <row r="97" spans="1:105" ht="15.75" customHeight="1" x14ac:dyDescent="0.3">
      <c r="A97" s="44" t="s">
        <v>212</v>
      </c>
      <c r="B97" s="44" t="s">
        <v>796</v>
      </c>
      <c r="C97" s="44" t="s">
        <v>652</v>
      </c>
      <c r="D97" s="44">
        <v>2018</v>
      </c>
      <c r="E97" s="45">
        <v>43270</v>
      </c>
      <c r="F97" s="44" t="s">
        <v>19</v>
      </c>
      <c r="G97" s="44" t="s">
        <v>98</v>
      </c>
      <c r="H97" s="37" t="s">
        <v>26</v>
      </c>
      <c r="I97" s="37" t="s">
        <v>26</v>
      </c>
      <c r="J97" s="37" t="s">
        <v>27</v>
      </c>
      <c r="K97" s="37" t="s">
        <v>26</v>
      </c>
      <c r="L97" s="37" t="s">
        <v>27</v>
      </c>
      <c r="M97" s="44">
        <v>0</v>
      </c>
      <c r="N97" s="44">
        <f t="shared" si="0"/>
        <v>1</v>
      </c>
      <c r="O97" s="44">
        <v>0</v>
      </c>
      <c r="P97" s="44">
        <v>0</v>
      </c>
      <c r="Q97" s="44">
        <v>0</v>
      </c>
      <c r="R97" s="44">
        <v>1</v>
      </c>
      <c r="S97" s="44">
        <v>0</v>
      </c>
      <c r="T97" s="44">
        <v>0</v>
      </c>
      <c r="U97" s="44">
        <v>0</v>
      </c>
      <c r="V97" s="44">
        <v>0</v>
      </c>
      <c r="W97" s="44">
        <v>0</v>
      </c>
      <c r="X97" s="44">
        <f t="shared" ref="X97:Y97" si="99">IF(CS97&gt;CK97, CS97*10, CK97)</f>
        <v>0</v>
      </c>
      <c r="Y97" s="44">
        <f t="shared" si="99"/>
        <v>73</v>
      </c>
      <c r="Z97" s="44">
        <v>3</v>
      </c>
      <c r="AA97" s="44">
        <v>0</v>
      </c>
      <c r="AB97" s="44">
        <v>0</v>
      </c>
      <c r="AC97" s="44">
        <v>0</v>
      </c>
      <c r="AD97" s="44">
        <v>1</v>
      </c>
      <c r="AE97" s="44">
        <v>0</v>
      </c>
      <c r="AF97" s="44">
        <v>0</v>
      </c>
      <c r="AG97" s="44">
        <v>1</v>
      </c>
      <c r="AH97" s="44">
        <v>0</v>
      </c>
      <c r="AI97" s="44">
        <v>0</v>
      </c>
      <c r="AJ97" s="44">
        <v>0</v>
      </c>
      <c r="AK97" s="44">
        <v>0</v>
      </c>
      <c r="AL97" s="44">
        <v>0</v>
      </c>
      <c r="AM97" s="44">
        <v>0</v>
      </c>
      <c r="AN97" s="44">
        <v>0</v>
      </c>
      <c r="AO97" s="75">
        <v>0</v>
      </c>
      <c r="AP97" s="75">
        <v>0</v>
      </c>
      <c r="AQ97" s="44">
        <v>0</v>
      </c>
      <c r="AR97" s="44">
        <v>0</v>
      </c>
      <c r="AS97" s="44">
        <v>0</v>
      </c>
      <c r="AT97" s="44">
        <v>0</v>
      </c>
      <c r="AU97" s="44">
        <v>0</v>
      </c>
      <c r="AV97" s="44">
        <v>0</v>
      </c>
      <c r="AW97" s="44">
        <v>0</v>
      </c>
      <c r="AX97" s="44">
        <f t="shared" si="2"/>
        <v>41</v>
      </c>
      <c r="AY97" s="44">
        <v>0</v>
      </c>
      <c r="AZ97" s="44">
        <v>0</v>
      </c>
      <c r="BA97" s="44">
        <v>0</v>
      </c>
      <c r="BB97" s="44">
        <v>0</v>
      </c>
      <c r="BC97" s="44">
        <v>0</v>
      </c>
      <c r="BD97" s="44"/>
      <c r="BE97" s="44">
        <v>0</v>
      </c>
      <c r="BF97" s="44"/>
      <c r="BG97" s="44">
        <v>0</v>
      </c>
      <c r="BH97" s="44">
        <v>0</v>
      </c>
      <c r="BI97" s="44">
        <v>3</v>
      </c>
      <c r="BJ97" s="44">
        <v>0</v>
      </c>
      <c r="BK97" s="44">
        <v>0</v>
      </c>
      <c r="BL97" s="44">
        <f t="shared" si="3"/>
        <v>220</v>
      </c>
      <c r="BM97" s="44">
        <v>0</v>
      </c>
      <c r="BN97" s="44">
        <v>0</v>
      </c>
      <c r="BO97" s="44">
        <v>0</v>
      </c>
      <c r="BP97" s="44">
        <f t="shared" si="4"/>
        <v>16</v>
      </c>
      <c r="BQ97" s="44">
        <v>14</v>
      </c>
      <c r="BR97" s="44">
        <v>0</v>
      </c>
      <c r="BS97" s="44">
        <v>0</v>
      </c>
      <c r="BT97" s="44">
        <v>0</v>
      </c>
      <c r="BU97" s="44"/>
      <c r="BV97" s="44"/>
      <c r="BW97" s="44"/>
      <c r="BX97" s="44"/>
      <c r="BY97" s="44">
        <v>0</v>
      </c>
      <c r="BZ97" s="44">
        <v>0</v>
      </c>
      <c r="CA97" s="44">
        <v>2</v>
      </c>
      <c r="CB97" s="44">
        <v>0</v>
      </c>
      <c r="CC97" s="44">
        <v>0</v>
      </c>
      <c r="CD97" s="44">
        <v>0</v>
      </c>
      <c r="CE97" s="44">
        <v>0</v>
      </c>
      <c r="CF97" s="44">
        <v>0</v>
      </c>
      <c r="CG97" s="44">
        <v>0</v>
      </c>
      <c r="CH97" s="44">
        <v>0</v>
      </c>
      <c r="CI97" s="44">
        <f t="shared" si="5"/>
        <v>83</v>
      </c>
      <c r="CJ97" s="44">
        <v>1</v>
      </c>
      <c r="CK97" s="44">
        <v>0</v>
      </c>
      <c r="CL97" s="44">
        <v>73</v>
      </c>
      <c r="CM97" s="44">
        <v>41</v>
      </c>
      <c r="CN97" s="44">
        <v>0</v>
      </c>
      <c r="CO97" s="44">
        <v>16</v>
      </c>
      <c r="CP97" s="44">
        <v>83</v>
      </c>
      <c r="CQ97" s="37"/>
      <c r="CR97" s="37"/>
      <c r="CS97" s="37"/>
      <c r="CT97" s="37"/>
      <c r="CU97" s="44">
        <v>22</v>
      </c>
      <c r="CV97" s="37"/>
      <c r="CW97" s="37"/>
      <c r="CX97" s="37"/>
      <c r="CY97" s="44">
        <v>0</v>
      </c>
      <c r="CZ97" s="44" t="s">
        <v>1280</v>
      </c>
      <c r="DA97" s="44"/>
    </row>
    <row r="98" spans="1:105" ht="15.75" customHeight="1" x14ac:dyDescent="0.3">
      <c r="A98" s="44" t="s">
        <v>212</v>
      </c>
      <c r="B98" s="44" t="s">
        <v>797</v>
      </c>
      <c r="C98" s="44" t="s">
        <v>798</v>
      </c>
      <c r="D98" s="44">
        <v>2018</v>
      </c>
      <c r="E98" s="45">
        <v>43269</v>
      </c>
      <c r="F98" s="44" t="s">
        <v>19</v>
      </c>
      <c r="G98" s="44" t="s">
        <v>101</v>
      </c>
      <c r="H98" s="37" t="s">
        <v>31</v>
      </c>
      <c r="I98" s="37" t="s">
        <v>31</v>
      </c>
      <c r="J98" s="37" t="s">
        <v>31</v>
      </c>
      <c r="K98" s="37" t="s">
        <v>31</v>
      </c>
      <c r="L98" s="37" t="s">
        <v>31</v>
      </c>
      <c r="M98" s="44">
        <v>0</v>
      </c>
      <c r="N98" s="44">
        <f t="shared" si="0"/>
        <v>0</v>
      </c>
      <c r="O98" s="44">
        <v>0</v>
      </c>
      <c r="P98" s="44">
        <v>0</v>
      </c>
      <c r="Q98" s="44">
        <v>0</v>
      </c>
      <c r="R98" s="44">
        <v>1</v>
      </c>
      <c r="S98" s="44">
        <v>0</v>
      </c>
      <c r="T98" s="44">
        <v>0</v>
      </c>
      <c r="U98" s="44">
        <v>0</v>
      </c>
      <c r="V98" s="44">
        <v>0</v>
      </c>
      <c r="W98" s="44">
        <v>0</v>
      </c>
      <c r="X98" s="44">
        <f t="shared" ref="X98:Y98" si="100">IF(CS98&gt;CK98, CS98*10, CK98)</f>
        <v>0</v>
      </c>
      <c r="Y98" s="44">
        <f t="shared" si="100"/>
        <v>90</v>
      </c>
      <c r="Z98" s="44">
        <v>114</v>
      </c>
      <c r="AA98" s="44">
        <v>0</v>
      </c>
      <c r="AB98" s="44">
        <v>0</v>
      </c>
      <c r="AC98" s="44">
        <v>0</v>
      </c>
      <c r="AD98" s="44">
        <v>0</v>
      </c>
      <c r="AE98" s="44">
        <v>0</v>
      </c>
      <c r="AF98" s="44">
        <v>0</v>
      </c>
      <c r="AG98" s="44">
        <v>0</v>
      </c>
      <c r="AH98" s="44">
        <v>0</v>
      </c>
      <c r="AI98" s="44">
        <v>0</v>
      </c>
      <c r="AJ98" s="44">
        <v>5</v>
      </c>
      <c r="AK98" s="44">
        <v>0</v>
      </c>
      <c r="AL98" s="44">
        <v>0</v>
      </c>
      <c r="AM98" s="44">
        <v>0</v>
      </c>
      <c r="AN98" s="44">
        <v>0</v>
      </c>
      <c r="AO98" s="75">
        <v>0</v>
      </c>
      <c r="AP98" s="75">
        <v>0</v>
      </c>
      <c r="AQ98" s="44">
        <v>0</v>
      </c>
      <c r="AR98" s="44">
        <v>12</v>
      </c>
      <c r="AS98" s="44">
        <v>0</v>
      </c>
      <c r="AT98" s="44">
        <v>0</v>
      </c>
      <c r="AU98" s="44">
        <v>0</v>
      </c>
      <c r="AV98" s="44">
        <v>1</v>
      </c>
      <c r="AW98" s="44">
        <v>0</v>
      </c>
      <c r="AX98" s="44">
        <f t="shared" si="2"/>
        <v>55</v>
      </c>
      <c r="AY98" s="44">
        <v>0</v>
      </c>
      <c r="AZ98" s="44">
        <v>3</v>
      </c>
      <c r="BA98" s="44">
        <v>0</v>
      </c>
      <c r="BB98" s="44">
        <v>0</v>
      </c>
      <c r="BC98" s="44">
        <v>0</v>
      </c>
      <c r="BD98" s="44"/>
      <c r="BE98" s="44">
        <v>0</v>
      </c>
      <c r="BF98" s="44"/>
      <c r="BG98" s="44">
        <v>0</v>
      </c>
      <c r="BH98" s="44">
        <v>0</v>
      </c>
      <c r="BI98" s="44">
        <v>2</v>
      </c>
      <c r="BJ98" s="44">
        <v>0</v>
      </c>
      <c r="BK98" s="44">
        <v>0</v>
      </c>
      <c r="BL98" s="44">
        <f t="shared" si="3"/>
        <v>100</v>
      </c>
      <c r="BM98" s="44">
        <v>0</v>
      </c>
      <c r="BN98" s="44">
        <v>0</v>
      </c>
      <c r="BO98" s="44">
        <v>0</v>
      </c>
      <c r="BP98" s="44">
        <f t="shared" si="4"/>
        <v>80</v>
      </c>
      <c r="BQ98" s="44">
        <v>30</v>
      </c>
      <c r="BR98" s="44">
        <v>0</v>
      </c>
      <c r="BS98" s="44">
        <v>0</v>
      </c>
      <c r="BT98" s="44">
        <v>0</v>
      </c>
      <c r="BU98" s="44"/>
      <c r="BV98" s="44"/>
      <c r="BW98" s="44"/>
      <c r="BX98" s="44"/>
      <c r="BY98" s="44">
        <v>0</v>
      </c>
      <c r="BZ98" s="44">
        <v>0</v>
      </c>
      <c r="CA98" s="44">
        <v>0</v>
      </c>
      <c r="CB98" s="44">
        <v>0</v>
      </c>
      <c r="CC98" s="44">
        <v>0</v>
      </c>
      <c r="CD98" s="44">
        <v>0</v>
      </c>
      <c r="CE98" s="44">
        <v>0</v>
      </c>
      <c r="CF98" s="44">
        <v>0</v>
      </c>
      <c r="CG98" s="44">
        <v>10</v>
      </c>
      <c r="CH98" s="44">
        <v>0</v>
      </c>
      <c r="CI98" s="44">
        <f t="shared" si="5"/>
        <v>109</v>
      </c>
      <c r="CJ98" s="44">
        <v>0</v>
      </c>
      <c r="CK98" s="44">
        <v>0</v>
      </c>
      <c r="CL98" s="44">
        <v>90</v>
      </c>
      <c r="CM98" s="44">
        <v>55</v>
      </c>
      <c r="CN98" s="44">
        <v>0</v>
      </c>
      <c r="CO98" s="44">
        <v>80</v>
      </c>
      <c r="CP98" s="44">
        <v>109</v>
      </c>
      <c r="CQ98" s="37"/>
      <c r="CR98" s="37"/>
      <c r="CS98" s="37"/>
      <c r="CT98" s="37"/>
      <c r="CU98" s="44">
        <v>10</v>
      </c>
      <c r="CV98" s="37"/>
      <c r="CW98" s="37"/>
      <c r="CX98" s="37"/>
      <c r="CY98" s="44">
        <v>0</v>
      </c>
      <c r="CZ98" s="44" t="s">
        <v>1280</v>
      </c>
      <c r="DA98" s="44"/>
    </row>
    <row r="99" spans="1:105" ht="15.75" customHeight="1" x14ac:dyDescent="0.3">
      <c r="A99" s="44" t="s">
        <v>212</v>
      </c>
      <c r="B99" s="44" t="s">
        <v>797</v>
      </c>
      <c r="C99" s="44" t="s">
        <v>798</v>
      </c>
      <c r="D99" s="44">
        <v>2018</v>
      </c>
      <c r="E99" s="45">
        <v>43269</v>
      </c>
      <c r="F99" s="44" t="s">
        <v>19</v>
      </c>
      <c r="G99" s="44" t="s">
        <v>104</v>
      </c>
      <c r="H99" s="37" t="s">
        <v>45</v>
      </c>
      <c r="I99" s="37" t="s">
        <v>45</v>
      </c>
      <c r="J99" s="37" t="s">
        <v>45</v>
      </c>
      <c r="K99" s="37" t="s">
        <v>45</v>
      </c>
      <c r="L99" s="37" t="s">
        <v>45</v>
      </c>
      <c r="M99" s="44">
        <v>0</v>
      </c>
      <c r="N99" s="44">
        <f t="shared" si="0"/>
        <v>42</v>
      </c>
      <c r="O99" s="44">
        <v>1</v>
      </c>
      <c r="P99" s="44">
        <v>0</v>
      </c>
      <c r="Q99" s="44">
        <v>1</v>
      </c>
      <c r="R99" s="44">
        <v>1</v>
      </c>
      <c r="S99" s="44">
        <v>0</v>
      </c>
      <c r="T99" s="44">
        <v>0</v>
      </c>
      <c r="U99" s="44">
        <v>0</v>
      </c>
      <c r="V99" s="44">
        <v>0</v>
      </c>
      <c r="W99" s="44">
        <v>0</v>
      </c>
      <c r="X99" s="44">
        <f t="shared" ref="X99:Y99" si="101">IF(CS99&gt;CK99, CS99*10, CK99)</f>
        <v>0</v>
      </c>
      <c r="Y99" s="44">
        <f t="shared" si="101"/>
        <v>248</v>
      </c>
      <c r="Z99" s="44">
        <v>26</v>
      </c>
      <c r="AA99" s="44">
        <v>0</v>
      </c>
      <c r="AB99" s="44">
        <v>0</v>
      </c>
      <c r="AC99" s="44">
        <v>0</v>
      </c>
      <c r="AD99" s="44">
        <v>0</v>
      </c>
      <c r="AE99" s="44">
        <v>0</v>
      </c>
      <c r="AF99" s="44">
        <v>0</v>
      </c>
      <c r="AG99" s="44">
        <v>0</v>
      </c>
      <c r="AH99" s="44">
        <v>0</v>
      </c>
      <c r="AI99" s="44">
        <v>0</v>
      </c>
      <c r="AJ99" s="44">
        <v>24</v>
      </c>
      <c r="AK99" s="44">
        <v>0</v>
      </c>
      <c r="AL99" s="44">
        <v>2</v>
      </c>
      <c r="AM99" s="44">
        <v>0</v>
      </c>
      <c r="AN99" s="44">
        <v>7</v>
      </c>
      <c r="AO99" s="75">
        <v>0</v>
      </c>
      <c r="AP99" s="75">
        <v>0</v>
      </c>
      <c r="AQ99" s="44">
        <v>0</v>
      </c>
      <c r="AR99" s="44">
        <v>0</v>
      </c>
      <c r="AS99" s="44">
        <v>0</v>
      </c>
      <c r="AT99" s="44">
        <v>0</v>
      </c>
      <c r="AU99" s="44">
        <v>0</v>
      </c>
      <c r="AV99" s="44">
        <v>0</v>
      </c>
      <c r="AW99" s="44">
        <v>0</v>
      </c>
      <c r="AX99" s="44">
        <f t="shared" si="2"/>
        <v>116</v>
      </c>
      <c r="AY99" s="44">
        <v>0</v>
      </c>
      <c r="AZ99" s="44">
        <v>5</v>
      </c>
      <c r="BA99" s="44">
        <v>0</v>
      </c>
      <c r="BB99" s="44">
        <v>0</v>
      </c>
      <c r="BC99" s="44">
        <v>0</v>
      </c>
      <c r="BD99" s="44"/>
      <c r="BE99" s="44">
        <v>0</v>
      </c>
      <c r="BF99" s="44"/>
      <c r="BG99" s="44">
        <v>0</v>
      </c>
      <c r="BH99" s="44">
        <v>0</v>
      </c>
      <c r="BI99" s="44">
        <v>0</v>
      </c>
      <c r="BJ99" s="44">
        <v>0</v>
      </c>
      <c r="BK99" s="44">
        <v>0</v>
      </c>
      <c r="BL99" s="44">
        <f t="shared" si="3"/>
        <v>390</v>
      </c>
      <c r="BM99" s="44">
        <v>0</v>
      </c>
      <c r="BN99" s="44">
        <v>0</v>
      </c>
      <c r="BO99" s="44">
        <v>0</v>
      </c>
      <c r="BP99" s="44">
        <f t="shared" si="4"/>
        <v>241</v>
      </c>
      <c r="BQ99" s="44">
        <v>16</v>
      </c>
      <c r="BR99" s="44">
        <v>0</v>
      </c>
      <c r="BS99" s="44">
        <v>0</v>
      </c>
      <c r="BT99" s="44">
        <v>0</v>
      </c>
      <c r="BU99" s="44"/>
      <c r="BV99" s="44"/>
      <c r="BW99" s="44"/>
      <c r="BX99" s="44"/>
      <c r="BY99" s="44">
        <v>0</v>
      </c>
      <c r="BZ99" s="44">
        <v>0</v>
      </c>
      <c r="CA99" s="44">
        <v>0</v>
      </c>
      <c r="CB99" s="44">
        <v>0</v>
      </c>
      <c r="CC99" s="44">
        <v>2</v>
      </c>
      <c r="CD99" s="44">
        <v>0</v>
      </c>
      <c r="CE99" s="44">
        <v>0</v>
      </c>
      <c r="CF99" s="44">
        <v>0</v>
      </c>
      <c r="CG99" s="44">
        <v>0</v>
      </c>
      <c r="CH99" s="44">
        <v>0</v>
      </c>
      <c r="CI99" s="44">
        <f t="shared" si="5"/>
        <v>421</v>
      </c>
      <c r="CJ99" s="44">
        <v>42</v>
      </c>
      <c r="CK99" s="44">
        <v>0</v>
      </c>
      <c r="CL99" s="44">
        <v>248</v>
      </c>
      <c r="CM99" s="44">
        <v>116</v>
      </c>
      <c r="CN99" s="44">
        <v>0</v>
      </c>
      <c r="CO99" s="44">
        <v>241</v>
      </c>
      <c r="CP99" s="44">
        <v>421</v>
      </c>
      <c r="CQ99" s="37"/>
      <c r="CR99" s="37"/>
      <c r="CS99" s="37"/>
      <c r="CT99" s="37"/>
      <c r="CU99" s="44">
        <v>39</v>
      </c>
      <c r="CV99" s="37"/>
      <c r="CW99" s="37"/>
      <c r="CX99" s="37"/>
      <c r="CY99" s="44">
        <v>0</v>
      </c>
      <c r="CZ99" s="44" t="s">
        <v>1293</v>
      </c>
      <c r="DA99" s="44"/>
    </row>
    <row r="100" spans="1:105" ht="15.75" customHeight="1" x14ac:dyDescent="0.3">
      <c r="A100" s="44" t="s">
        <v>212</v>
      </c>
      <c r="B100" s="44" t="s">
        <v>796</v>
      </c>
      <c r="C100" s="44" t="s">
        <v>652</v>
      </c>
      <c r="D100" s="44">
        <v>2018</v>
      </c>
      <c r="E100" s="45">
        <v>43270</v>
      </c>
      <c r="F100" s="44" t="s">
        <v>19</v>
      </c>
      <c r="G100" s="44" t="s">
        <v>107</v>
      </c>
      <c r="H100" s="37" t="s">
        <v>27</v>
      </c>
      <c r="I100" s="37" t="s">
        <v>27</v>
      </c>
      <c r="J100" s="37" t="s">
        <v>26</v>
      </c>
      <c r="K100" s="37" t="s">
        <v>27</v>
      </c>
      <c r="L100" s="37" t="s">
        <v>26</v>
      </c>
      <c r="M100" s="44">
        <v>0</v>
      </c>
      <c r="N100" s="44">
        <f t="shared" si="0"/>
        <v>0</v>
      </c>
      <c r="O100" s="44">
        <v>1</v>
      </c>
      <c r="P100" s="44">
        <v>0</v>
      </c>
      <c r="Q100" s="44">
        <v>0</v>
      </c>
      <c r="R100" s="44">
        <v>1</v>
      </c>
      <c r="S100" s="44">
        <v>0</v>
      </c>
      <c r="T100" s="44">
        <v>0</v>
      </c>
      <c r="U100" s="44">
        <v>0</v>
      </c>
      <c r="V100" s="44">
        <v>0</v>
      </c>
      <c r="W100" s="44">
        <v>0</v>
      </c>
      <c r="X100" s="44">
        <f t="shared" ref="X100:Y100" si="102">IF(CS100&gt;CK100, CS100*10, CK100)</f>
        <v>0</v>
      </c>
      <c r="Y100" s="44">
        <f t="shared" si="102"/>
        <v>109</v>
      </c>
      <c r="Z100" s="44">
        <v>65</v>
      </c>
      <c r="AA100" s="44">
        <v>0</v>
      </c>
      <c r="AB100" s="44">
        <v>0</v>
      </c>
      <c r="AC100" s="44">
        <v>0</v>
      </c>
      <c r="AD100" s="44">
        <v>0</v>
      </c>
      <c r="AE100" s="44">
        <v>0</v>
      </c>
      <c r="AF100" s="44">
        <v>0</v>
      </c>
      <c r="AG100" s="44">
        <v>0</v>
      </c>
      <c r="AH100" s="44">
        <v>0</v>
      </c>
      <c r="AI100" s="44">
        <v>0</v>
      </c>
      <c r="AJ100" s="44">
        <v>0</v>
      </c>
      <c r="AK100" s="44">
        <v>0</v>
      </c>
      <c r="AL100" s="44">
        <v>0</v>
      </c>
      <c r="AM100" s="44">
        <v>0</v>
      </c>
      <c r="AN100" s="44">
        <v>0</v>
      </c>
      <c r="AO100" s="75">
        <v>0</v>
      </c>
      <c r="AP100" s="75">
        <v>0</v>
      </c>
      <c r="AQ100" s="44">
        <v>0</v>
      </c>
      <c r="AR100" s="44">
        <v>0</v>
      </c>
      <c r="AS100" s="44">
        <v>0</v>
      </c>
      <c r="AT100" s="44">
        <v>0</v>
      </c>
      <c r="AU100" s="44">
        <v>0</v>
      </c>
      <c r="AV100" s="44">
        <v>0</v>
      </c>
      <c r="AW100" s="44">
        <v>0</v>
      </c>
      <c r="AX100" s="44">
        <f t="shared" si="2"/>
        <v>13</v>
      </c>
      <c r="AY100" s="44">
        <v>0</v>
      </c>
      <c r="AZ100" s="44">
        <v>2</v>
      </c>
      <c r="BA100" s="44">
        <v>0</v>
      </c>
      <c r="BB100" s="44">
        <v>0</v>
      </c>
      <c r="BC100" s="44">
        <v>0</v>
      </c>
      <c r="BD100" s="44"/>
      <c r="BE100" s="44">
        <v>0</v>
      </c>
      <c r="BF100" s="44"/>
      <c r="BG100" s="44">
        <v>0</v>
      </c>
      <c r="BH100" s="44">
        <v>0</v>
      </c>
      <c r="BI100" s="44">
        <v>5</v>
      </c>
      <c r="BJ100" s="44">
        <v>0</v>
      </c>
      <c r="BK100" s="44">
        <v>0</v>
      </c>
      <c r="BL100" s="44">
        <f t="shared" si="3"/>
        <v>198</v>
      </c>
      <c r="BM100" s="44">
        <v>0</v>
      </c>
      <c r="BN100" s="44">
        <v>0</v>
      </c>
      <c r="BO100" s="44">
        <v>0</v>
      </c>
      <c r="BP100" s="44">
        <f t="shared" si="4"/>
        <v>55</v>
      </c>
      <c r="BQ100" s="44">
        <v>45</v>
      </c>
      <c r="BR100" s="44">
        <v>0</v>
      </c>
      <c r="BS100" s="44">
        <v>0</v>
      </c>
      <c r="BT100" s="44">
        <v>0</v>
      </c>
      <c r="BU100" s="44"/>
      <c r="BV100" s="44"/>
      <c r="BW100" s="44"/>
      <c r="BX100" s="44"/>
      <c r="BY100" s="44">
        <v>0</v>
      </c>
      <c r="BZ100" s="44">
        <v>0</v>
      </c>
      <c r="CA100" s="44">
        <v>0</v>
      </c>
      <c r="CB100" s="44">
        <v>0</v>
      </c>
      <c r="CC100" s="44">
        <v>1</v>
      </c>
      <c r="CD100" s="44">
        <v>0</v>
      </c>
      <c r="CE100" s="44">
        <v>0</v>
      </c>
      <c r="CF100" s="44">
        <v>0</v>
      </c>
      <c r="CG100" s="44">
        <v>0</v>
      </c>
      <c r="CH100" s="44">
        <v>0</v>
      </c>
      <c r="CI100" s="44">
        <f t="shared" si="5"/>
        <v>141</v>
      </c>
      <c r="CJ100" s="44">
        <v>0</v>
      </c>
      <c r="CK100" s="44">
        <v>0</v>
      </c>
      <c r="CL100" s="44">
        <v>109</v>
      </c>
      <c r="CM100" s="44">
        <v>13</v>
      </c>
      <c r="CN100" s="44">
        <v>198</v>
      </c>
      <c r="CO100" s="44">
        <v>55</v>
      </c>
      <c r="CP100" s="44">
        <v>141</v>
      </c>
      <c r="CQ100" s="37"/>
      <c r="CR100" s="37"/>
      <c r="CS100" s="37"/>
      <c r="CT100" s="37"/>
      <c r="CU100" s="37"/>
      <c r="CV100" s="37"/>
      <c r="CW100" s="37"/>
      <c r="CX100" s="37"/>
      <c r="CY100" s="44">
        <v>0</v>
      </c>
      <c r="CZ100" s="44" t="s">
        <v>1291</v>
      </c>
      <c r="DA100" s="44"/>
    </row>
    <row r="101" spans="1:105" ht="15.75" customHeight="1" x14ac:dyDescent="0.3">
      <c r="A101" s="44" t="s">
        <v>212</v>
      </c>
      <c r="B101" s="44" t="s">
        <v>796</v>
      </c>
      <c r="C101" s="44" t="s">
        <v>652</v>
      </c>
      <c r="D101" s="44">
        <v>2018</v>
      </c>
      <c r="E101" s="45">
        <v>43270</v>
      </c>
      <c r="F101" s="44" t="s">
        <v>19</v>
      </c>
      <c r="G101" s="44" t="s">
        <v>110</v>
      </c>
      <c r="H101" s="37" t="s">
        <v>27</v>
      </c>
      <c r="I101" s="37" t="s">
        <v>27</v>
      </c>
      <c r="J101" s="37" t="s">
        <v>26</v>
      </c>
      <c r="K101" s="37" t="s">
        <v>27</v>
      </c>
      <c r="L101" s="37" t="s">
        <v>26</v>
      </c>
      <c r="M101" s="44">
        <v>0</v>
      </c>
      <c r="N101" s="44">
        <f t="shared" si="0"/>
        <v>0</v>
      </c>
      <c r="O101" s="44">
        <v>0</v>
      </c>
      <c r="P101" s="44">
        <v>0</v>
      </c>
      <c r="Q101" s="44">
        <v>0</v>
      </c>
      <c r="R101" s="44">
        <v>2</v>
      </c>
      <c r="S101" s="44">
        <v>1</v>
      </c>
      <c r="T101" s="44">
        <v>0</v>
      </c>
      <c r="U101" s="44">
        <v>0</v>
      </c>
      <c r="V101" s="44">
        <v>0</v>
      </c>
      <c r="W101" s="44">
        <v>0</v>
      </c>
      <c r="X101" s="44">
        <f t="shared" ref="X101:Y101" si="103">IF(CS101&gt;CK101, CS101*10, CK101)</f>
        <v>0</v>
      </c>
      <c r="Y101" s="44">
        <f t="shared" si="103"/>
        <v>44</v>
      </c>
      <c r="Z101" s="44">
        <v>10</v>
      </c>
      <c r="AA101" s="44">
        <v>0</v>
      </c>
      <c r="AB101" s="44">
        <v>0</v>
      </c>
      <c r="AC101" s="44">
        <v>0</v>
      </c>
      <c r="AD101" s="44">
        <v>3</v>
      </c>
      <c r="AE101" s="44">
        <v>0</v>
      </c>
      <c r="AF101" s="44">
        <v>0</v>
      </c>
      <c r="AG101" s="44">
        <v>0</v>
      </c>
      <c r="AH101" s="44">
        <v>0</v>
      </c>
      <c r="AI101" s="44">
        <v>0</v>
      </c>
      <c r="AJ101" s="44">
        <v>0</v>
      </c>
      <c r="AK101" s="44">
        <v>0</v>
      </c>
      <c r="AL101" s="44">
        <v>0</v>
      </c>
      <c r="AM101" s="44">
        <v>0</v>
      </c>
      <c r="AN101" s="44">
        <v>0</v>
      </c>
      <c r="AO101" s="75">
        <v>0</v>
      </c>
      <c r="AP101" s="75">
        <v>0</v>
      </c>
      <c r="AQ101" s="44">
        <v>0</v>
      </c>
      <c r="AR101" s="44">
        <v>0</v>
      </c>
      <c r="AS101" s="44">
        <v>0</v>
      </c>
      <c r="AT101" s="44">
        <v>0</v>
      </c>
      <c r="AU101" s="44">
        <v>0</v>
      </c>
      <c r="AV101" s="44">
        <v>0</v>
      </c>
      <c r="AW101" s="44">
        <v>0</v>
      </c>
      <c r="AX101" s="44">
        <f t="shared" si="2"/>
        <v>38</v>
      </c>
      <c r="AY101" s="44">
        <v>0</v>
      </c>
      <c r="AZ101" s="44">
        <v>0</v>
      </c>
      <c r="BA101" s="44">
        <v>0</v>
      </c>
      <c r="BB101" s="44">
        <v>0</v>
      </c>
      <c r="BC101" s="44">
        <v>0</v>
      </c>
      <c r="BD101" s="44"/>
      <c r="BE101" s="44">
        <v>0</v>
      </c>
      <c r="BF101" s="44"/>
      <c r="BG101" s="44">
        <v>0</v>
      </c>
      <c r="BH101" s="44">
        <v>0</v>
      </c>
      <c r="BI101" s="44">
        <v>1</v>
      </c>
      <c r="BJ101" s="44">
        <v>0</v>
      </c>
      <c r="BK101" s="44">
        <v>0</v>
      </c>
      <c r="BL101" s="44">
        <f t="shared" si="3"/>
        <v>210</v>
      </c>
      <c r="BM101" s="44">
        <v>0</v>
      </c>
      <c r="BN101" s="44">
        <v>0</v>
      </c>
      <c r="BO101" s="44">
        <v>0</v>
      </c>
      <c r="BP101" s="44">
        <f t="shared" si="4"/>
        <v>122</v>
      </c>
      <c r="BQ101" s="44">
        <v>35</v>
      </c>
      <c r="BR101" s="44">
        <v>0</v>
      </c>
      <c r="BS101" s="44">
        <v>0</v>
      </c>
      <c r="BT101" s="44">
        <v>0</v>
      </c>
      <c r="BU101" s="44"/>
      <c r="BV101" s="44"/>
      <c r="BW101" s="44"/>
      <c r="BX101" s="44"/>
      <c r="BY101" s="44">
        <v>0</v>
      </c>
      <c r="BZ101" s="44">
        <v>0</v>
      </c>
      <c r="CA101" s="44">
        <v>0</v>
      </c>
      <c r="CB101" s="44">
        <v>0</v>
      </c>
      <c r="CC101" s="44">
        <v>1</v>
      </c>
      <c r="CD101" s="44">
        <v>0</v>
      </c>
      <c r="CE101" s="44">
        <v>0</v>
      </c>
      <c r="CF101" s="44">
        <v>0</v>
      </c>
      <c r="CG101" s="44">
        <v>0</v>
      </c>
      <c r="CH101" s="44">
        <v>0</v>
      </c>
      <c r="CI101" s="44">
        <f t="shared" si="5"/>
        <v>56</v>
      </c>
      <c r="CJ101" s="44">
        <v>0</v>
      </c>
      <c r="CK101" s="44">
        <v>0</v>
      </c>
      <c r="CL101" s="44">
        <v>44</v>
      </c>
      <c r="CM101" s="44">
        <v>38</v>
      </c>
      <c r="CN101" s="44">
        <v>0</v>
      </c>
      <c r="CO101" s="44">
        <v>122</v>
      </c>
      <c r="CP101" s="44">
        <v>56</v>
      </c>
      <c r="CQ101" s="37"/>
      <c r="CR101" s="37"/>
      <c r="CS101" s="37"/>
      <c r="CT101" s="37"/>
      <c r="CU101" s="44">
        <v>21</v>
      </c>
      <c r="CV101" s="37"/>
      <c r="CW101" s="37"/>
      <c r="CX101" s="37"/>
      <c r="CY101" s="44">
        <v>0</v>
      </c>
      <c r="CZ101" s="44" t="s">
        <v>1294</v>
      </c>
      <c r="DA101" s="44"/>
    </row>
    <row r="102" spans="1:105" ht="15.75" customHeight="1" x14ac:dyDescent="0.3">
      <c r="A102" s="44" t="s">
        <v>212</v>
      </c>
      <c r="B102" s="44" t="s">
        <v>796</v>
      </c>
      <c r="C102" s="44" t="s">
        <v>652</v>
      </c>
      <c r="D102" s="44">
        <v>2018</v>
      </c>
      <c r="E102" s="45">
        <v>43270</v>
      </c>
      <c r="F102" s="44" t="s">
        <v>19</v>
      </c>
      <c r="G102" s="44" t="s">
        <v>113</v>
      </c>
      <c r="H102" s="37" t="s">
        <v>21</v>
      </c>
      <c r="I102" s="37" t="s">
        <v>21</v>
      </c>
      <c r="J102" s="37" t="s">
        <v>22</v>
      </c>
      <c r="K102" s="37" t="s">
        <v>21</v>
      </c>
      <c r="L102" s="37" t="s">
        <v>22</v>
      </c>
      <c r="M102" s="44">
        <v>0</v>
      </c>
      <c r="N102" s="44">
        <f t="shared" si="0"/>
        <v>0</v>
      </c>
      <c r="O102" s="44">
        <v>0</v>
      </c>
      <c r="P102" s="44">
        <v>0</v>
      </c>
      <c r="Q102" s="44">
        <v>0</v>
      </c>
      <c r="R102" s="44">
        <v>1</v>
      </c>
      <c r="S102" s="44">
        <v>0</v>
      </c>
      <c r="T102" s="44">
        <v>0</v>
      </c>
      <c r="U102" s="44">
        <v>0</v>
      </c>
      <c r="V102" s="44">
        <v>0</v>
      </c>
      <c r="W102" s="44">
        <v>0</v>
      </c>
      <c r="X102" s="44">
        <f t="shared" ref="X102:Y102" si="104">IF(CS102&gt;CK102, CS102*10, CK102)</f>
        <v>0</v>
      </c>
      <c r="Y102" s="44">
        <f t="shared" si="104"/>
        <v>9</v>
      </c>
      <c r="Z102" s="44">
        <v>6</v>
      </c>
      <c r="AA102" s="44">
        <v>0</v>
      </c>
      <c r="AB102" s="44">
        <v>0</v>
      </c>
      <c r="AC102" s="44">
        <v>0</v>
      </c>
      <c r="AD102" s="44">
        <v>0</v>
      </c>
      <c r="AE102" s="44">
        <v>0</v>
      </c>
      <c r="AF102" s="44">
        <v>0</v>
      </c>
      <c r="AG102" s="44">
        <v>0</v>
      </c>
      <c r="AH102" s="44">
        <v>0</v>
      </c>
      <c r="AI102" s="44">
        <v>0</v>
      </c>
      <c r="AJ102" s="44">
        <v>0</v>
      </c>
      <c r="AK102" s="44">
        <v>0</v>
      </c>
      <c r="AL102" s="44">
        <v>0</v>
      </c>
      <c r="AM102" s="44">
        <v>0</v>
      </c>
      <c r="AN102" s="44">
        <v>0</v>
      </c>
      <c r="AO102" s="75">
        <v>0</v>
      </c>
      <c r="AP102" s="75">
        <v>0</v>
      </c>
      <c r="AQ102" s="44">
        <v>0</v>
      </c>
      <c r="AR102" s="44">
        <v>0</v>
      </c>
      <c r="AS102" s="44">
        <v>0</v>
      </c>
      <c r="AT102" s="44">
        <v>0</v>
      </c>
      <c r="AU102" s="44">
        <v>0</v>
      </c>
      <c r="AV102" s="44">
        <v>2</v>
      </c>
      <c r="AW102" s="44">
        <v>0</v>
      </c>
      <c r="AX102" s="44">
        <f t="shared" si="2"/>
        <v>33</v>
      </c>
      <c r="AY102" s="44">
        <v>0</v>
      </c>
      <c r="AZ102" s="44">
        <v>0</v>
      </c>
      <c r="BA102" s="44">
        <v>0</v>
      </c>
      <c r="BB102" s="44">
        <v>0</v>
      </c>
      <c r="BC102" s="44">
        <v>0</v>
      </c>
      <c r="BD102" s="44"/>
      <c r="BE102" s="44">
        <v>0</v>
      </c>
      <c r="BF102" s="44"/>
      <c r="BG102" s="44">
        <v>0</v>
      </c>
      <c r="BH102" s="44">
        <v>0</v>
      </c>
      <c r="BI102" s="44">
        <v>8</v>
      </c>
      <c r="BJ102" s="44">
        <v>0</v>
      </c>
      <c r="BK102" s="44">
        <v>0</v>
      </c>
      <c r="BL102" s="44">
        <f t="shared" si="3"/>
        <v>220</v>
      </c>
      <c r="BM102" s="44">
        <v>0</v>
      </c>
      <c r="BN102" s="44">
        <v>0</v>
      </c>
      <c r="BO102" s="44">
        <v>0</v>
      </c>
      <c r="BP102" s="44">
        <f t="shared" si="4"/>
        <v>265</v>
      </c>
      <c r="BQ102" s="44">
        <v>28</v>
      </c>
      <c r="BR102" s="44">
        <v>0</v>
      </c>
      <c r="BS102" s="44">
        <v>0</v>
      </c>
      <c r="BT102" s="44">
        <v>0</v>
      </c>
      <c r="BU102" s="44"/>
      <c r="BV102" s="44"/>
      <c r="BW102" s="44"/>
      <c r="BX102" s="44"/>
      <c r="BY102" s="44">
        <v>0</v>
      </c>
      <c r="BZ102" s="44">
        <v>0</v>
      </c>
      <c r="CA102" s="44">
        <v>1</v>
      </c>
      <c r="CB102" s="44">
        <v>0</v>
      </c>
      <c r="CC102" s="44">
        <v>0</v>
      </c>
      <c r="CD102" s="44">
        <v>0</v>
      </c>
      <c r="CE102" s="44">
        <v>0</v>
      </c>
      <c r="CF102" s="44">
        <v>0</v>
      </c>
      <c r="CG102" s="44">
        <v>0</v>
      </c>
      <c r="CH102" s="44">
        <v>0</v>
      </c>
      <c r="CI102" s="44">
        <f t="shared" si="5"/>
        <v>138</v>
      </c>
      <c r="CJ102" s="44">
        <v>0</v>
      </c>
      <c r="CK102" s="44">
        <v>0</v>
      </c>
      <c r="CL102" s="44">
        <v>9</v>
      </c>
      <c r="CM102" s="44">
        <v>33</v>
      </c>
      <c r="CN102" s="44">
        <v>0</v>
      </c>
      <c r="CO102" s="44">
        <v>265</v>
      </c>
      <c r="CP102" s="44">
        <v>138</v>
      </c>
      <c r="CQ102" s="37"/>
      <c r="CR102" s="37"/>
      <c r="CS102" s="37"/>
      <c r="CT102" s="37"/>
      <c r="CU102" s="44">
        <v>22</v>
      </c>
      <c r="CV102" s="37"/>
      <c r="CW102" s="37"/>
      <c r="CX102" s="37"/>
      <c r="CY102" s="44">
        <v>0</v>
      </c>
      <c r="CZ102" s="44" t="s">
        <v>1280</v>
      </c>
      <c r="DA102" s="44"/>
    </row>
    <row r="103" spans="1:105" ht="15.75" customHeight="1" x14ac:dyDescent="0.3">
      <c r="A103" s="44" t="s">
        <v>212</v>
      </c>
      <c r="B103" s="44" t="s">
        <v>796</v>
      </c>
      <c r="C103" s="44" t="s">
        <v>652</v>
      </c>
      <c r="D103" s="44">
        <v>2018</v>
      </c>
      <c r="E103" s="45">
        <v>43270</v>
      </c>
      <c r="F103" s="44" t="s">
        <v>19</v>
      </c>
      <c r="G103" s="44" t="s">
        <v>116</v>
      </c>
      <c r="H103" s="37" t="s">
        <v>31</v>
      </c>
      <c r="I103" s="37" t="s">
        <v>31</v>
      </c>
      <c r="J103" s="37" t="s">
        <v>31</v>
      </c>
      <c r="K103" s="37" t="s">
        <v>31</v>
      </c>
      <c r="L103" s="37" t="s">
        <v>31</v>
      </c>
      <c r="M103" s="44">
        <v>0</v>
      </c>
      <c r="N103" s="44">
        <f t="shared" si="0"/>
        <v>0</v>
      </c>
      <c r="O103" s="44">
        <v>0</v>
      </c>
      <c r="P103" s="44">
        <v>0</v>
      </c>
      <c r="Q103" s="44">
        <v>0</v>
      </c>
      <c r="R103" s="44">
        <v>1</v>
      </c>
      <c r="S103" s="44">
        <v>0</v>
      </c>
      <c r="T103" s="44">
        <v>0</v>
      </c>
      <c r="U103" s="44">
        <v>0</v>
      </c>
      <c r="V103" s="44">
        <v>0</v>
      </c>
      <c r="W103" s="44">
        <v>0</v>
      </c>
      <c r="X103" s="44">
        <f t="shared" ref="X103:Y103" si="105">IF(CS103&gt;CK103, CS103*10, CK103)</f>
        <v>36</v>
      </c>
      <c r="Y103" s="44">
        <f t="shared" si="105"/>
        <v>31</v>
      </c>
      <c r="Z103" s="44">
        <v>60</v>
      </c>
      <c r="AA103" s="44">
        <v>0</v>
      </c>
      <c r="AB103" s="44">
        <v>0</v>
      </c>
      <c r="AC103" s="44">
        <v>0</v>
      </c>
      <c r="AD103" s="44">
        <v>0</v>
      </c>
      <c r="AE103" s="44">
        <v>0</v>
      </c>
      <c r="AF103" s="44">
        <v>0</v>
      </c>
      <c r="AG103" s="44">
        <v>0</v>
      </c>
      <c r="AH103" s="44">
        <v>0</v>
      </c>
      <c r="AI103" s="44">
        <v>0</v>
      </c>
      <c r="AJ103" s="44">
        <v>14</v>
      </c>
      <c r="AK103" s="44">
        <v>0</v>
      </c>
      <c r="AL103" s="44">
        <v>0</v>
      </c>
      <c r="AM103" s="44">
        <v>0</v>
      </c>
      <c r="AN103" s="44">
        <v>0</v>
      </c>
      <c r="AO103" s="75">
        <v>0</v>
      </c>
      <c r="AP103" s="75">
        <v>0</v>
      </c>
      <c r="AQ103" s="44">
        <v>0</v>
      </c>
      <c r="AR103" s="44">
        <v>0</v>
      </c>
      <c r="AS103" s="44">
        <v>0</v>
      </c>
      <c r="AT103" s="44">
        <v>0</v>
      </c>
      <c r="AU103" s="44">
        <v>0</v>
      </c>
      <c r="AV103" s="44">
        <v>0</v>
      </c>
      <c r="AW103" s="44">
        <v>0</v>
      </c>
      <c r="AX103" s="44">
        <f t="shared" si="2"/>
        <v>17</v>
      </c>
      <c r="AY103" s="44">
        <v>0</v>
      </c>
      <c r="AZ103" s="44">
        <v>3</v>
      </c>
      <c r="BA103" s="44">
        <v>0</v>
      </c>
      <c r="BB103" s="44">
        <v>0</v>
      </c>
      <c r="BC103" s="44">
        <v>0</v>
      </c>
      <c r="BD103" s="44"/>
      <c r="BE103" s="44">
        <v>0</v>
      </c>
      <c r="BF103" s="44"/>
      <c r="BG103" s="44">
        <v>0</v>
      </c>
      <c r="BH103" s="44">
        <v>0</v>
      </c>
      <c r="BI103" s="44">
        <v>3</v>
      </c>
      <c r="BJ103" s="44">
        <v>0</v>
      </c>
      <c r="BK103" s="44">
        <v>0</v>
      </c>
      <c r="BL103" s="44">
        <f t="shared" si="3"/>
        <v>630</v>
      </c>
      <c r="BM103" s="44">
        <v>0</v>
      </c>
      <c r="BN103" s="44">
        <v>0</v>
      </c>
      <c r="BO103" s="44">
        <v>0</v>
      </c>
      <c r="BP103" s="44">
        <f t="shared" si="4"/>
        <v>194</v>
      </c>
      <c r="BQ103" s="44">
        <v>32</v>
      </c>
      <c r="BR103" s="44">
        <v>0</v>
      </c>
      <c r="BS103" s="44">
        <v>0</v>
      </c>
      <c r="BT103" s="44">
        <v>0</v>
      </c>
      <c r="BU103" s="44"/>
      <c r="BV103" s="44"/>
      <c r="BW103" s="44"/>
      <c r="BX103" s="44"/>
      <c r="BY103" s="44">
        <v>0</v>
      </c>
      <c r="BZ103" s="44">
        <v>0</v>
      </c>
      <c r="CA103" s="44">
        <v>0</v>
      </c>
      <c r="CB103" s="44">
        <v>0</v>
      </c>
      <c r="CC103" s="44">
        <v>0</v>
      </c>
      <c r="CD103" s="44">
        <v>0</v>
      </c>
      <c r="CE103" s="44">
        <v>0</v>
      </c>
      <c r="CF103" s="44">
        <v>0</v>
      </c>
      <c r="CG103" s="44">
        <v>0</v>
      </c>
      <c r="CH103" s="44">
        <v>0</v>
      </c>
      <c r="CI103" s="44">
        <f t="shared" si="5"/>
        <v>48</v>
      </c>
      <c r="CJ103" s="44">
        <v>0</v>
      </c>
      <c r="CK103" s="44">
        <v>36</v>
      </c>
      <c r="CL103" s="44">
        <v>31</v>
      </c>
      <c r="CM103" s="44">
        <v>17</v>
      </c>
      <c r="CN103" s="44">
        <v>0</v>
      </c>
      <c r="CO103" s="44">
        <v>194</v>
      </c>
      <c r="CP103" s="44">
        <v>48</v>
      </c>
      <c r="CQ103" s="37"/>
      <c r="CR103" s="37"/>
      <c r="CS103" s="37"/>
      <c r="CT103" s="37"/>
      <c r="CU103" s="44">
        <v>63</v>
      </c>
      <c r="CV103" s="37"/>
      <c r="CW103" s="37"/>
      <c r="CX103" s="37"/>
      <c r="CY103" s="44">
        <v>0</v>
      </c>
      <c r="CZ103" s="44" t="s">
        <v>1295</v>
      </c>
      <c r="DA103" s="44"/>
    </row>
    <row r="104" spans="1:105" ht="15.75" customHeight="1" x14ac:dyDescent="0.3">
      <c r="A104" s="44" t="s">
        <v>212</v>
      </c>
      <c r="B104" s="44" t="s">
        <v>796</v>
      </c>
      <c r="C104" s="44" t="s">
        <v>652</v>
      </c>
      <c r="D104" s="44">
        <v>2018</v>
      </c>
      <c r="E104" s="45">
        <v>43270</v>
      </c>
      <c r="F104" s="44" t="s">
        <v>19</v>
      </c>
      <c r="G104" s="44" t="s">
        <v>119</v>
      </c>
      <c r="H104" s="37" t="s">
        <v>35</v>
      </c>
      <c r="I104" s="37" t="s">
        <v>31</v>
      </c>
      <c r="J104" s="37" t="s">
        <v>31</v>
      </c>
      <c r="K104" s="37" t="s">
        <v>31</v>
      </c>
      <c r="L104" s="37" t="s">
        <v>31</v>
      </c>
      <c r="M104" s="44">
        <v>0</v>
      </c>
      <c r="N104" s="44">
        <f t="shared" si="0"/>
        <v>0</v>
      </c>
      <c r="O104" s="44">
        <v>0</v>
      </c>
      <c r="P104" s="44">
        <v>0</v>
      </c>
      <c r="Q104" s="44">
        <v>0</v>
      </c>
      <c r="R104" s="44">
        <v>1</v>
      </c>
      <c r="S104" s="44">
        <v>0</v>
      </c>
      <c r="T104" s="44">
        <v>0</v>
      </c>
      <c r="U104" s="44">
        <v>0</v>
      </c>
      <c r="V104" s="44">
        <v>0</v>
      </c>
      <c r="W104" s="44">
        <v>0</v>
      </c>
      <c r="X104" s="44">
        <f t="shared" ref="X104:Y104" si="106">IF(CS104&gt;CK104, CS104*10, CK104)</f>
        <v>0</v>
      </c>
      <c r="Y104" s="44">
        <f t="shared" si="106"/>
        <v>6</v>
      </c>
      <c r="Z104" s="44">
        <v>17</v>
      </c>
      <c r="AA104" s="44">
        <v>0</v>
      </c>
      <c r="AB104" s="44">
        <v>0</v>
      </c>
      <c r="AC104" s="44">
        <v>0</v>
      </c>
      <c r="AD104" s="44">
        <v>1</v>
      </c>
      <c r="AE104" s="44">
        <v>0</v>
      </c>
      <c r="AF104" s="44">
        <v>0</v>
      </c>
      <c r="AG104" s="44">
        <v>0</v>
      </c>
      <c r="AH104" s="44">
        <v>0</v>
      </c>
      <c r="AI104" s="44">
        <v>0</v>
      </c>
      <c r="AJ104" s="44">
        <v>2</v>
      </c>
      <c r="AK104" s="44">
        <v>0</v>
      </c>
      <c r="AL104" s="44">
        <v>0</v>
      </c>
      <c r="AM104" s="44">
        <v>0</v>
      </c>
      <c r="AN104" s="44">
        <v>0</v>
      </c>
      <c r="AO104" s="75">
        <v>0</v>
      </c>
      <c r="AP104" s="75">
        <v>0</v>
      </c>
      <c r="AQ104" s="44">
        <v>0</v>
      </c>
      <c r="AR104" s="44">
        <v>0</v>
      </c>
      <c r="AS104" s="44">
        <v>0</v>
      </c>
      <c r="AT104" s="44">
        <v>0</v>
      </c>
      <c r="AU104" s="44">
        <v>0</v>
      </c>
      <c r="AV104" s="44">
        <v>2</v>
      </c>
      <c r="AW104" s="44">
        <v>0</v>
      </c>
      <c r="AX104" s="44">
        <f t="shared" si="2"/>
        <v>3</v>
      </c>
      <c r="AY104" s="44">
        <v>0</v>
      </c>
      <c r="AZ104" s="44">
        <v>1</v>
      </c>
      <c r="BA104" s="44">
        <v>0</v>
      </c>
      <c r="BB104" s="44">
        <v>0</v>
      </c>
      <c r="BC104" s="44">
        <v>0</v>
      </c>
      <c r="BD104" s="44"/>
      <c r="BE104" s="44">
        <v>0</v>
      </c>
      <c r="BF104" s="44"/>
      <c r="BG104" s="44">
        <v>1</v>
      </c>
      <c r="BH104" s="44">
        <v>0</v>
      </c>
      <c r="BI104" s="44">
        <v>8</v>
      </c>
      <c r="BJ104" s="44">
        <v>0</v>
      </c>
      <c r="BK104" s="44">
        <v>0</v>
      </c>
      <c r="BL104" s="44">
        <f t="shared" si="3"/>
        <v>200</v>
      </c>
      <c r="BM104" s="44">
        <v>0</v>
      </c>
      <c r="BN104" s="44">
        <v>0</v>
      </c>
      <c r="BO104" s="44">
        <v>0</v>
      </c>
      <c r="BP104" s="44">
        <f t="shared" si="4"/>
        <v>611</v>
      </c>
      <c r="BQ104" s="44">
        <v>25</v>
      </c>
      <c r="BR104" s="44">
        <v>0</v>
      </c>
      <c r="BS104" s="44">
        <v>0</v>
      </c>
      <c r="BT104" s="44">
        <v>0</v>
      </c>
      <c r="BU104" s="44"/>
      <c r="BV104" s="44"/>
      <c r="BW104" s="44"/>
      <c r="BX104" s="44"/>
      <c r="BY104" s="44">
        <v>0</v>
      </c>
      <c r="BZ104" s="44">
        <v>0</v>
      </c>
      <c r="CA104" s="44">
        <v>3</v>
      </c>
      <c r="CB104" s="44">
        <v>0</v>
      </c>
      <c r="CC104" s="44">
        <v>0</v>
      </c>
      <c r="CD104" s="44">
        <v>0</v>
      </c>
      <c r="CE104" s="44">
        <v>0</v>
      </c>
      <c r="CF104" s="44">
        <v>0</v>
      </c>
      <c r="CG104" s="44">
        <v>0</v>
      </c>
      <c r="CH104" s="44">
        <v>0</v>
      </c>
      <c r="CI104" s="44">
        <f t="shared" si="5"/>
        <v>54</v>
      </c>
      <c r="CJ104" s="44">
        <v>0</v>
      </c>
      <c r="CK104" s="44">
        <v>0</v>
      </c>
      <c r="CL104" s="44">
        <v>6</v>
      </c>
      <c r="CM104" s="44">
        <v>3</v>
      </c>
      <c r="CN104" s="44">
        <v>0</v>
      </c>
      <c r="CO104" s="44">
        <v>611</v>
      </c>
      <c r="CP104" s="44">
        <v>54</v>
      </c>
      <c r="CQ104" s="37"/>
      <c r="CR104" s="37"/>
      <c r="CS104" s="37"/>
      <c r="CT104" s="37"/>
      <c r="CU104" s="44">
        <v>20</v>
      </c>
      <c r="CV104" s="37"/>
      <c r="CW104" s="37"/>
      <c r="CX104" s="37"/>
      <c r="CY104" s="44">
        <v>0</v>
      </c>
      <c r="CZ104" s="44" t="s">
        <v>1280</v>
      </c>
      <c r="DA104" s="44"/>
    </row>
    <row r="105" spans="1:105" ht="15.75" customHeight="1" x14ac:dyDescent="0.3">
      <c r="A105" s="44" t="s">
        <v>212</v>
      </c>
      <c r="B105" s="44" t="s">
        <v>797</v>
      </c>
      <c r="C105" s="44" t="s">
        <v>798</v>
      </c>
      <c r="D105" s="44">
        <v>2018</v>
      </c>
      <c r="E105" s="45">
        <v>43269</v>
      </c>
      <c r="F105" s="44" t="s">
        <v>19</v>
      </c>
      <c r="G105" s="44" t="s">
        <v>122</v>
      </c>
      <c r="H105" s="37" t="s">
        <v>35</v>
      </c>
      <c r="I105" s="37" t="s">
        <v>31</v>
      </c>
      <c r="J105" s="37" t="s">
        <v>31</v>
      </c>
      <c r="K105" s="37" t="s">
        <v>31</v>
      </c>
      <c r="L105" s="37" t="s">
        <v>31</v>
      </c>
      <c r="M105" s="44">
        <v>0</v>
      </c>
      <c r="N105" s="44">
        <f t="shared" si="0"/>
        <v>9</v>
      </c>
      <c r="O105" s="44">
        <v>3</v>
      </c>
      <c r="P105" s="44">
        <v>0</v>
      </c>
      <c r="Q105" s="44">
        <v>0</v>
      </c>
      <c r="R105" s="44">
        <v>1</v>
      </c>
      <c r="S105" s="44">
        <v>0</v>
      </c>
      <c r="T105" s="44">
        <v>0</v>
      </c>
      <c r="U105" s="44">
        <v>0</v>
      </c>
      <c r="V105" s="44">
        <v>0</v>
      </c>
      <c r="W105" s="44">
        <v>0</v>
      </c>
      <c r="X105" s="44">
        <f t="shared" ref="X105:Y105" si="107">IF(CS105&gt;CK105, CS105*10, CK105)</f>
        <v>0</v>
      </c>
      <c r="Y105" s="44">
        <f t="shared" si="107"/>
        <v>197</v>
      </c>
      <c r="Z105" s="44">
        <v>83</v>
      </c>
      <c r="AA105" s="44">
        <v>0</v>
      </c>
      <c r="AB105" s="44">
        <v>0</v>
      </c>
      <c r="AC105" s="44">
        <v>0</v>
      </c>
      <c r="AD105" s="44">
        <v>0</v>
      </c>
      <c r="AE105" s="44">
        <v>0</v>
      </c>
      <c r="AF105" s="44">
        <v>0</v>
      </c>
      <c r="AG105" s="44">
        <v>0</v>
      </c>
      <c r="AH105" s="44">
        <v>0</v>
      </c>
      <c r="AI105" s="44">
        <v>0</v>
      </c>
      <c r="AJ105" s="44">
        <v>6</v>
      </c>
      <c r="AK105" s="44">
        <v>0</v>
      </c>
      <c r="AL105" s="44">
        <v>0</v>
      </c>
      <c r="AM105" s="44">
        <v>0</v>
      </c>
      <c r="AN105" s="44">
        <v>0</v>
      </c>
      <c r="AO105" s="75">
        <v>0</v>
      </c>
      <c r="AP105" s="75">
        <v>0</v>
      </c>
      <c r="AQ105" s="44">
        <v>0</v>
      </c>
      <c r="AR105" s="44">
        <v>5</v>
      </c>
      <c r="AS105" s="44">
        <v>0</v>
      </c>
      <c r="AT105" s="44">
        <v>0</v>
      </c>
      <c r="AU105" s="44">
        <v>0</v>
      </c>
      <c r="AV105" s="44">
        <v>1</v>
      </c>
      <c r="AW105" s="44">
        <v>0</v>
      </c>
      <c r="AX105" s="44">
        <f t="shared" si="2"/>
        <v>122</v>
      </c>
      <c r="AY105" s="44">
        <v>0</v>
      </c>
      <c r="AZ105" s="44">
        <v>1</v>
      </c>
      <c r="BA105" s="44">
        <v>0</v>
      </c>
      <c r="BB105" s="44">
        <v>0</v>
      </c>
      <c r="BC105" s="44">
        <v>0</v>
      </c>
      <c r="BD105" s="44"/>
      <c r="BE105" s="44">
        <v>0</v>
      </c>
      <c r="BF105" s="44"/>
      <c r="BG105" s="44">
        <v>0</v>
      </c>
      <c r="BH105" s="44">
        <v>1</v>
      </c>
      <c r="BI105" s="44">
        <v>3</v>
      </c>
      <c r="BJ105" s="44">
        <v>0</v>
      </c>
      <c r="BK105" s="44">
        <v>0</v>
      </c>
      <c r="BL105" s="44">
        <f t="shared" si="3"/>
        <v>30</v>
      </c>
      <c r="BM105" s="44">
        <v>0</v>
      </c>
      <c r="BN105" s="44">
        <v>0</v>
      </c>
      <c r="BO105" s="44">
        <v>0</v>
      </c>
      <c r="BP105" s="44">
        <f t="shared" si="4"/>
        <v>27</v>
      </c>
      <c r="BQ105" s="44">
        <v>11</v>
      </c>
      <c r="BR105" s="44">
        <v>0</v>
      </c>
      <c r="BS105" s="44">
        <v>0</v>
      </c>
      <c r="BT105" s="44">
        <v>0</v>
      </c>
      <c r="BU105" s="44"/>
      <c r="BV105" s="44"/>
      <c r="BW105" s="44"/>
      <c r="BX105" s="44"/>
      <c r="BY105" s="44">
        <v>0</v>
      </c>
      <c r="BZ105" s="44">
        <v>0</v>
      </c>
      <c r="CA105" s="44">
        <v>0</v>
      </c>
      <c r="CB105" s="44">
        <v>0</v>
      </c>
      <c r="CC105" s="44">
        <v>0</v>
      </c>
      <c r="CD105" s="44">
        <v>0</v>
      </c>
      <c r="CE105" s="44">
        <v>0</v>
      </c>
      <c r="CF105" s="44">
        <v>0</v>
      </c>
      <c r="CG105" s="44">
        <v>0</v>
      </c>
      <c r="CH105" s="44">
        <v>0</v>
      </c>
      <c r="CI105" s="44">
        <f t="shared" si="5"/>
        <v>289</v>
      </c>
      <c r="CJ105" s="44">
        <v>9</v>
      </c>
      <c r="CK105" s="44">
        <v>0</v>
      </c>
      <c r="CL105" s="44">
        <v>197</v>
      </c>
      <c r="CM105" s="44">
        <v>122</v>
      </c>
      <c r="CN105" s="44">
        <v>0</v>
      </c>
      <c r="CO105" s="44">
        <v>27</v>
      </c>
      <c r="CP105" s="44">
        <v>289</v>
      </c>
      <c r="CQ105" s="37"/>
      <c r="CR105" s="37"/>
      <c r="CS105" s="37"/>
      <c r="CT105" s="37"/>
      <c r="CU105" s="44">
        <v>3</v>
      </c>
      <c r="CV105" s="37"/>
      <c r="CW105" s="37"/>
      <c r="CX105" s="37"/>
      <c r="CY105" s="44">
        <v>0</v>
      </c>
      <c r="CZ105" s="44" t="s">
        <v>1280</v>
      </c>
      <c r="DA105" s="44"/>
    </row>
    <row r="106" spans="1:105" ht="15.75" customHeight="1" x14ac:dyDescent="0.3">
      <c r="A106" s="44" t="s">
        <v>212</v>
      </c>
      <c r="B106" s="44" t="s">
        <v>797</v>
      </c>
      <c r="C106" s="44" t="s">
        <v>798</v>
      </c>
      <c r="D106" s="44">
        <v>2018</v>
      </c>
      <c r="E106" s="45">
        <v>43269</v>
      </c>
      <c r="F106" s="44" t="s">
        <v>19</v>
      </c>
      <c r="G106" s="44" t="s">
        <v>125</v>
      </c>
      <c r="H106" s="37" t="s">
        <v>45</v>
      </c>
      <c r="I106" s="37" t="s">
        <v>45</v>
      </c>
      <c r="J106" s="37" t="s">
        <v>45</v>
      </c>
      <c r="K106" s="37" t="s">
        <v>45</v>
      </c>
      <c r="L106" s="37" t="s">
        <v>45</v>
      </c>
      <c r="M106" s="44">
        <v>0</v>
      </c>
      <c r="N106" s="44">
        <f t="shared" si="0"/>
        <v>0</v>
      </c>
      <c r="O106" s="44">
        <v>2</v>
      </c>
      <c r="P106" s="44">
        <v>0</v>
      </c>
      <c r="Q106" s="44">
        <v>0</v>
      </c>
      <c r="R106" s="44">
        <v>1</v>
      </c>
      <c r="S106" s="44">
        <v>0</v>
      </c>
      <c r="T106" s="44">
        <v>0</v>
      </c>
      <c r="U106" s="44">
        <v>0</v>
      </c>
      <c r="V106" s="44">
        <v>0</v>
      </c>
      <c r="W106" s="44">
        <v>0</v>
      </c>
      <c r="X106" s="44">
        <f t="shared" ref="X106:Y106" si="108">IF(CS106&gt;CK106, CS106*10, CK106)</f>
        <v>0</v>
      </c>
      <c r="Y106" s="44">
        <f t="shared" si="108"/>
        <v>630</v>
      </c>
      <c r="Z106" s="44">
        <v>207</v>
      </c>
      <c r="AA106" s="44">
        <v>0</v>
      </c>
      <c r="AB106" s="44">
        <v>0</v>
      </c>
      <c r="AC106" s="44">
        <v>0</v>
      </c>
      <c r="AD106" s="44">
        <v>0</v>
      </c>
      <c r="AE106" s="44">
        <v>0</v>
      </c>
      <c r="AF106" s="44">
        <v>0</v>
      </c>
      <c r="AG106" s="44">
        <v>0</v>
      </c>
      <c r="AH106" s="44">
        <v>0</v>
      </c>
      <c r="AI106" s="44">
        <v>0</v>
      </c>
      <c r="AJ106" s="44">
        <v>16</v>
      </c>
      <c r="AK106" s="44">
        <v>0</v>
      </c>
      <c r="AL106" s="44">
        <v>0</v>
      </c>
      <c r="AM106" s="44">
        <v>0</v>
      </c>
      <c r="AN106" s="44">
        <v>0</v>
      </c>
      <c r="AO106" s="75">
        <v>0</v>
      </c>
      <c r="AP106" s="75">
        <v>0</v>
      </c>
      <c r="AQ106" s="44">
        <v>0</v>
      </c>
      <c r="AR106" s="44">
        <v>0</v>
      </c>
      <c r="AS106" s="44">
        <v>0</v>
      </c>
      <c r="AT106" s="44">
        <v>0</v>
      </c>
      <c r="AU106" s="44">
        <v>0</v>
      </c>
      <c r="AV106" s="44">
        <v>8</v>
      </c>
      <c r="AW106" s="44">
        <v>0</v>
      </c>
      <c r="AX106" s="44">
        <f t="shared" si="2"/>
        <v>15</v>
      </c>
      <c r="AY106" s="44">
        <v>0</v>
      </c>
      <c r="AZ106" s="44">
        <v>2</v>
      </c>
      <c r="BA106" s="44">
        <v>0</v>
      </c>
      <c r="BB106" s="44">
        <v>0</v>
      </c>
      <c r="BC106" s="44">
        <v>0</v>
      </c>
      <c r="BD106" s="44"/>
      <c r="BE106" s="44">
        <v>0</v>
      </c>
      <c r="BF106" s="44"/>
      <c r="BG106" s="44">
        <v>0</v>
      </c>
      <c r="BH106" s="44">
        <v>0</v>
      </c>
      <c r="BI106" s="44">
        <v>4</v>
      </c>
      <c r="BJ106" s="44">
        <v>0</v>
      </c>
      <c r="BK106" s="44">
        <v>0</v>
      </c>
      <c r="BL106" s="44">
        <f t="shared" si="3"/>
        <v>530</v>
      </c>
      <c r="BM106" s="44">
        <v>0</v>
      </c>
      <c r="BN106" s="44">
        <v>0</v>
      </c>
      <c r="BO106" s="44">
        <v>0</v>
      </c>
      <c r="BP106" s="44">
        <f t="shared" si="4"/>
        <v>0</v>
      </c>
      <c r="BQ106" s="44">
        <v>5</v>
      </c>
      <c r="BR106" s="44">
        <v>0</v>
      </c>
      <c r="BS106" s="44">
        <v>0</v>
      </c>
      <c r="BT106" s="44">
        <v>0</v>
      </c>
      <c r="BU106" s="44"/>
      <c r="BV106" s="44"/>
      <c r="BW106" s="44"/>
      <c r="BX106" s="44"/>
      <c r="BY106" s="44">
        <v>0</v>
      </c>
      <c r="BZ106" s="44">
        <v>0</v>
      </c>
      <c r="CA106" s="44">
        <v>1</v>
      </c>
      <c r="CB106" s="44">
        <v>0</v>
      </c>
      <c r="CC106" s="44">
        <v>1</v>
      </c>
      <c r="CD106" s="44">
        <v>0</v>
      </c>
      <c r="CE106" s="44">
        <v>0</v>
      </c>
      <c r="CF106" s="44">
        <v>0</v>
      </c>
      <c r="CG106" s="44">
        <v>0</v>
      </c>
      <c r="CH106" s="44">
        <v>0</v>
      </c>
      <c r="CI106" s="44">
        <f t="shared" si="5"/>
        <v>248</v>
      </c>
      <c r="CJ106" s="44">
        <v>0</v>
      </c>
      <c r="CK106" s="44">
        <v>0</v>
      </c>
      <c r="CL106" s="44">
        <v>0</v>
      </c>
      <c r="CM106" s="44">
        <v>15</v>
      </c>
      <c r="CN106" s="44">
        <v>0</v>
      </c>
      <c r="CO106" s="44">
        <v>0</v>
      </c>
      <c r="CP106" s="44">
        <v>248</v>
      </c>
      <c r="CQ106" s="37"/>
      <c r="CR106" s="37"/>
      <c r="CS106" s="37"/>
      <c r="CT106" s="44">
        <v>63</v>
      </c>
      <c r="CU106" s="44">
        <v>53</v>
      </c>
      <c r="CV106" s="37"/>
      <c r="CW106" s="37"/>
      <c r="CX106" s="37"/>
      <c r="CY106" s="44">
        <v>0</v>
      </c>
      <c r="CZ106" s="44" t="s">
        <v>1296</v>
      </c>
      <c r="DA106" s="44"/>
    </row>
    <row r="107" spans="1:105" ht="15.75" customHeight="1" x14ac:dyDescent="0.3">
      <c r="A107" s="44" t="s">
        <v>212</v>
      </c>
      <c r="B107" s="44" t="s">
        <v>797</v>
      </c>
      <c r="C107" s="44" t="s">
        <v>798</v>
      </c>
      <c r="D107" s="44">
        <v>2018</v>
      </c>
      <c r="E107" s="45">
        <v>43269</v>
      </c>
      <c r="F107" s="44" t="s">
        <v>19</v>
      </c>
      <c r="G107" s="44" t="s">
        <v>128</v>
      </c>
      <c r="H107" s="37" t="s">
        <v>26</v>
      </c>
      <c r="I107" s="37" t="s">
        <v>26</v>
      </c>
      <c r="J107" s="37" t="s">
        <v>27</v>
      </c>
      <c r="K107" s="37" t="s">
        <v>26</v>
      </c>
      <c r="L107" s="37" t="s">
        <v>27</v>
      </c>
      <c r="M107" s="44">
        <v>0</v>
      </c>
      <c r="N107" s="44">
        <f t="shared" si="0"/>
        <v>0</v>
      </c>
      <c r="O107" s="44">
        <v>1</v>
      </c>
      <c r="P107" s="44">
        <v>0</v>
      </c>
      <c r="Q107" s="44">
        <v>0</v>
      </c>
      <c r="R107" s="44">
        <v>1</v>
      </c>
      <c r="S107" s="44">
        <v>0</v>
      </c>
      <c r="T107" s="44">
        <v>0</v>
      </c>
      <c r="U107" s="44">
        <v>0</v>
      </c>
      <c r="V107" s="44">
        <v>0</v>
      </c>
      <c r="W107" s="44">
        <v>0</v>
      </c>
      <c r="X107" s="44">
        <f t="shared" ref="X107:Y107" si="109">IF(CS107&gt;CK107, CS107*10, CK107)</f>
        <v>0</v>
      </c>
      <c r="Y107" s="44">
        <f t="shared" si="109"/>
        <v>270</v>
      </c>
      <c r="Z107" s="44">
        <v>157</v>
      </c>
      <c r="AA107" s="44">
        <v>0</v>
      </c>
      <c r="AB107" s="44">
        <v>1</v>
      </c>
      <c r="AC107" s="44">
        <v>0</v>
      </c>
      <c r="AD107" s="44">
        <v>0</v>
      </c>
      <c r="AE107" s="44">
        <v>0</v>
      </c>
      <c r="AF107" s="44">
        <v>0</v>
      </c>
      <c r="AG107" s="44">
        <v>0</v>
      </c>
      <c r="AH107" s="44">
        <v>0</v>
      </c>
      <c r="AI107" s="44">
        <v>0</v>
      </c>
      <c r="AJ107" s="44">
        <v>6</v>
      </c>
      <c r="AK107" s="44">
        <v>0</v>
      </c>
      <c r="AL107" s="44">
        <v>0</v>
      </c>
      <c r="AM107" s="44">
        <v>0</v>
      </c>
      <c r="AN107" s="44">
        <v>0</v>
      </c>
      <c r="AO107" s="75">
        <v>0</v>
      </c>
      <c r="AP107" s="75">
        <v>0</v>
      </c>
      <c r="AQ107" s="44">
        <v>0</v>
      </c>
      <c r="AR107" s="44">
        <v>0</v>
      </c>
      <c r="AS107" s="44">
        <v>0</v>
      </c>
      <c r="AT107" s="44">
        <v>0</v>
      </c>
      <c r="AU107" s="44">
        <v>0</v>
      </c>
      <c r="AV107" s="44">
        <v>0</v>
      </c>
      <c r="AW107" s="44">
        <v>0</v>
      </c>
      <c r="AX107" s="44">
        <f t="shared" si="2"/>
        <v>3</v>
      </c>
      <c r="AY107" s="44">
        <v>0</v>
      </c>
      <c r="AZ107" s="44">
        <v>4</v>
      </c>
      <c r="BA107" s="44">
        <v>0</v>
      </c>
      <c r="BB107" s="44">
        <v>0</v>
      </c>
      <c r="BC107" s="44">
        <v>0</v>
      </c>
      <c r="BD107" s="44"/>
      <c r="BE107" s="44">
        <v>0</v>
      </c>
      <c r="BF107" s="44"/>
      <c r="BG107" s="44">
        <v>0</v>
      </c>
      <c r="BH107" s="44">
        <v>0</v>
      </c>
      <c r="BI107" s="44">
        <v>3</v>
      </c>
      <c r="BJ107" s="44">
        <v>0</v>
      </c>
      <c r="BK107" s="44">
        <v>0</v>
      </c>
      <c r="BL107" s="44">
        <f t="shared" si="3"/>
        <v>270</v>
      </c>
      <c r="BM107" s="44">
        <v>0</v>
      </c>
      <c r="BN107" s="44">
        <v>0</v>
      </c>
      <c r="BO107" s="44">
        <v>0</v>
      </c>
      <c r="BP107" s="44">
        <f t="shared" si="4"/>
        <v>10</v>
      </c>
      <c r="BQ107" s="44">
        <v>3</v>
      </c>
      <c r="BR107" s="44">
        <v>0</v>
      </c>
      <c r="BS107" s="44">
        <v>0</v>
      </c>
      <c r="BT107" s="44">
        <v>0</v>
      </c>
      <c r="BU107" s="44"/>
      <c r="BV107" s="44"/>
      <c r="BW107" s="44"/>
      <c r="BX107" s="44"/>
      <c r="BY107" s="44">
        <v>0</v>
      </c>
      <c r="BZ107" s="44">
        <v>0</v>
      </c>
      <c r="CA107" s="44">
        <v>0</v>
      </c>
      <c r="CB107" s="44">
        <v>0</v>
      </c>
      <c r="CC107" s="44">
        <v>1</v>
      </c>
      <c r="CD107" s="44">
        <v>0</v>
      </c>
      <c r="CE107" s="44">
        <v>0</v>
      </c>
      <c r="CF107" s="44">
        <v>0</v>
      </c>
      <c r="CG107" s="44">
        <v>0</v>
      </c>
      <c r="CH107" s="44">
        <v>0</v>
      </c>
      <c r="CI107" s="44">
        <f t="shared" si="5"/>
        <v>127</v>
      </c>
      <c r="CJ107" s="44">
        <v>0</v>
      </c>
      <c r="CK107" s="44">
        <v>0</v>
      </c>
      <c r="CL107" s="44">
        <v>270</v>
      </c>
      <c r="CM107" s="44">
        <v>3</v>
      </c>
      <c r="CN107" s="44">
        <v>0</v>
      </c>
      <c r="CO107" s="44">
        <v>10</v>
      </c>
      <c r="CP107" s="44">
        <v>127</v>
      </c>
      <c r="CQ107" s="37"/>
      <c r="CR107" s="37"/>
      <c r="CS107" s="37"/>
      <c r="CT107" s="37"/>
      <c r="CU107" s="44">
        <v>27</v>
      </c>
      <c r="CV107" s="37"/>
      <c r="CW107" s="37"/>
      <c r="CX107" s="37"/>
      <c r="CY107" s="44">
        <v>0</v>
      </c>
      <c r="CZ107" s="44" t="s">
        <v>1297</v>
      </c>
      <c r="DA107" s="44"/>
    </row>
    <row r="108" spans="1:105" ht="15.75" customHeight="1" x14ac:dyDescent="0.3">
      <c r="A108" s="44" t="s">
        <v>212</v>
      </c>
      <c r="B108" s="44" t="s">
        <v>797</v>
      </c>
      <c r="C108" s="44" t="s">
        <v>798</v>
      </c>
      <c r="D108" s="44">
        <v>2018</v>
      </c>
      <c r="E108" s="45">
        <v>43269</v>
      </c>
      <c r="F108" s="44" t="s">
        <v>19</v>
      </c>
      <c r="G108" s="44" t="s">
        <v>131</v>
      </c>
      <c r="H108" s="37" t="s">
        <v>22</v>
      </c>
      <c r="I108" s="37" t="s">
        <v>22</v>
      </c>
      <c r="J108" s="37" t="s">
        <v>21</v>
      </c>
      <c r="K108" s="37" t="s">
        <v>22</v>
      </c>
      <c r="L108" s="37" t="s">
        <v>21</v>
      </c>
      <c r="M108" s="44">
        <v>0</v>
      </c>
      <c r="N108" s="44">
        <f t="shared" si="0"/>
        <v>0</v>
      </c>
      <c r="O108" s="44">
        <v>1</v>
      </c>
      <c r="P108" s="44">
        <v>0</v>
      </c>
      <c r="Q108" s="44">
        <v>0</v>
      </c>
      <c r="R108" s="44">
        <v>1</v>
      </c>
      <c r="S108" s="44">
        <v>0</v>
      </c>
      <c r="T108" s="44">
        <v>0</v>
      </c>
      <c r="U108" s="44">
        <v>0</v>
      </c>
      <c r="V108" s="44">
        <v>0</v>
      </c>
      <c r="W108" s="44">
        <v>0</v>
      </c>
      <c r="X108" s="44">
        <f t="shared" ref="X108:Y108" si="110">IF(CS108&gt;CK108, CS108*10, CK108)</f>
        <v>0</v>
      </c>
      <c r="Y108" s="44">
        <f t="shared" si="110"/>
        <v>33</v>
      </c>
      <c r="Z108" s="44">
        <v>30</v>
      </c>
      <c r="AA108" s="44">
        <v>0</v>
      </c>
      <c r="AB108" s="44">
        <v>0</v>
      </c>
      <c r="AC108" s="44">
        <v>0</v>
      </c>
      <c r="AD108" s="44">
        <v>0</v>
      </c>
      <c r="AE108" s="44">
        <v>0</v>
      </c>
      <c r="AF108" s="44">
        <v>0</v>
      </c>
      <c r="AG108" s="44">
        <v>0</v>
      </c>
      <c r="AH108" s="44">
        <v>0</v>
      </c>
      <c r="AI108" s="44">
        <v>0</v>
      </c>
      <c r="AJ108" s="44">
        <v>3</v>
      </c>
      <c r="AK108" s="44">
        <v>0</v>
      </c>
      <c r="AL108" s="44">
        <v>0</v>
      </c>
      <c r="AM108" s="44">
        <v>0</v>
      </c>
      <c r="AN108" s="44">
        <v>0</v>
      </c>
      <c r="AO108" s="75">
        <v>0</v>
      </c>
      <c r="AP108" s="75">
        <v>0</v>
      </c>
      <c r="AQ108" s="44">
        <v>0</v>
      </c>
      <c r="AR108" s="44">
        <v>0</v>
      </c>
      <c r="AS108" s="44">
        <v>0</v>
      </c>
      <c r="AT108" s="44">
        <v>0</v>
      </c>
      <c r="AU108" s="44">
        <v>0</v>
      </c>
      <c r="AV108" s="44">
        <v>0</v>
      </c>
      <c r="AW108" s="44">
        <v>0</v>
      </c>
      <c r="AX108" s="44">
        <f t="shared" si="2"/>
        <v>12</v>
      </c>
      <c r="AY108" s="44">
        <v>0</v>
      </c>
      <c r="AZ108" s="44">
        <v>1</v>
      </c>
      <c r="BA108" s="44">
        <v>0</v>
      </c>
      <c r="BB108" s="44">
        <v>0</v>
      </c>
      <c r="BC108" s="44">
        <v>0</v>
      </c>
      <c r="BD108" s="44"/>
      <c r="BE108" s="44">
        <v>0</v>
      </c>
      <c r="BF108" s="44"/>
      <c r="BG108" s="44">
        <v>0</v>
      </c>
      <c r="BH108" s="44">
        <v>0</v>
      </c>
      <c r="BI108" s="44">
        <v>1</v>
      </c>
      <c r="BJ108" s="44">
        <v>0</v>
      </c>
      <c r="BK108" s="44">
        <v>0</v>
      </c>
      <c r="BL108" s="44">
        <f t="shared" si="3"/>
        <v>160</v>
      </c>
      <c r="BM108" s="44">
        <v>0</v>
      </c>
      <c r="BN108" s="44">
        <v>0</v>
      </c>
      <c r="BO108" s="44">
        <v>0</v>
      </c>
      <c r="BP108" s="44">
        <f t="shared" si="4"/>
        <v>23</v>
      </c>
      <c r="BQ108" s="44">
        <v>29</v>
      </c>
      <c r="BR108" s="44">
        <v>0</v>
      </c>
      <c r="BS108" s="44">
        <v>0</v>
      </c>
      <c r="BT108" s="44">
        <v>0</v>
      </c>
      <c r="BU108" s="44"/>
      <c r="BV108" s="44"/>
      <c r="BW108" s="44"/>
      <c r="BX108" s="44"/>
      <c r="BY108" s="44">
        <v>0</v>
      </c>
      <c r="BZ108" s="44">
        <v>0</v>
      </c>
      <c r="CA108" s="44">
        <v>0</v>
      </c>
      <c r="CB108" s="44">
        <v>0</v>
      </c>
      <c r="CC108" s="44">
        <v>0</v>
      </c>
      <c r="CD108" s="44">
        <v>0</v>
      </c>
      <c r="CE108" s="44">
        <v>0</v>
      </c>
      <c r="CF108" s="44">
        <v>0</v>
      </c>
      <c r="CG108" s="44">
        <v>0</v>
      </c>
      <c r="CH108" s="44">
        <v>0</v>
      </c>
      <c r="CI108" s="44">
        <f t="shared" si="5"/>
        <v>50</v>
      </c>
      <c r="CJ108" s="44">
        <v>0</v>
      </c>
      <c r="CK108" s="44">
        <v>0</v>
      </c>
      <c r="CL108" s="44">
        <v>33</v>
      </c>
      <c r="CM108" s="44">
        <v>12</v>
      </c>
      <c r="CN108" s="44">
        <v>0</v>
      </c>
      <c r="CO108" s="44">
        <v>23</v>
      </c>
      <c r="CP108" s="44">
        <v>50</v>
      </c>
      <c r="CQ108" s="37"/>
      <c r="CR108" s="37"/>
      <c r="CS108" s="37"/>
      <c r="CT108" s="37"/>
      <c r="CU108" s="44">
        <v>16</v>
      </c>
      <c r="CV108" s="37"/>
      <c r="CW108" s="37"/>
      <c r="CX108" s="37"/>
      <c r="CY108" s="44">
        <v>0</v>
      </c>
      <c r="CZ108" s="44" t="s">
        <v>1280</v>
      </c>
      <c r="DA108" s="44"/>
    </row>
    <row r="109" spans="1:105" ht="15.75" customHeight="1" x14ac:dyDescent="0.3">
      <c r="A109" s="44" t="s">
        <v>212</v>
      </c>
      <c r="B109" s="44" t="s">
        <v>797</v>
      </c>
      <c r="C109" s="44" t="s">
        <v>798</v>
      </c>
      <c r="D109" s="44">
        <v>2018</v>
      </c>
      <c r="E109" s="45">
        <v>43269</v>
      </c>
      <c r="F109" s="44" t="s">
        <v>19</v>
      </c>
      <c r="G109" s="44" t="s">
        <v>134</v>
      </c>
      <c r="H109" s="37" t="s">
        <v>22</v>
      </c>
      <c r="I109" s="37" t="s">
        <v>22</v>
      </c>
      <c r="J109" s="37" t="s">
        <v>21</v>
      </c>
      <c r="K109" s="37" t="s">
        <v>22</v>
      </c>
      <c r="L109" s="37" t="s">
        <v>21</v>
      </c>
      <c r="M109" s="44">
        <v>0</v>
      </c>
      <c r="N109" s="44">
        <f t="shared" si="0"/>
        <v>4</v>
      </c>
      <c r="O109" s="44">
        <v>0</v>
      </c>
      <c r="P109" s="44">
        <v>0</v>
      </c>
      <c r="Q109" s="44">
        <v>0</v>
      </c>
      <c r="R109" s="44">
        <v>1</v>
      </c>
      <c r="S109" s="44">
        <v>0</v>
      </c>
      <c r="T109" s="44">
        <v>0</v>
      </c>
      <c r="U109" s="44">
        <v>0</v>
      </c>
      <c r="V109" s="44">
        <v>0</v>
      </c>
      <c r="W109" s="44">
        <v>0</v>
      </c>
      <c r="X109" s="44">
        <f t="shared" ref="X109:Y109" si="111">IF(CS109&gt;CK109, CS109*10, CK109)</f>
        <v>10</v>
      </c>
      <c r="Y109" s="44">
        <f t="shared" si="111"/>
        <v>17</v>
      </c>
      <c r="Z109" s="44">
        <v>239</v>
      </c>
      <c r="AA109" s="44">
        <v>0</v>
      </c>
      <c r="AB109" s="44">
        <v>0</v>
      </c>
      <c r="AC109" s="44">
        <v>0</v>
      </c>
      <c r="AD109" s="44">
        <v>0</v>
      </c>
      <c r="AE109" s="44">
        <v>0</v>
      </c>
      <c r="AF109" s="44">
        <v>0</v>
      </c>
      <c r="AG109" s="44">
        <v>0</v>
      </c>
      <c r="AH109" s="44">
        <v>0</v>
      </c>
      <c r="AI109" s="44">
        <v>0</v>
      </c>
      <c r="AJ109" s="44">
        <v>6</v>
      </c>
      <c r="AK109" s="44">
        <v>0</v>
      </c>
      <c r="AL109" s="44">
        <v>0</v>
      </c>
      <c r="AM109" s="44">
        <v>0</v>
      </c>
      <c r="AN109" s="44">
        <v>0</v>
      </c>
      <c r="AO109" s="75">
        <v>0</v>
      </c>
      <c r="AP109" s="75">
        <v>0</v>
      </c>
      <c r="AQ109" s="44">
        <v>0</v>
      </c>
      <c r="AR109" s="44">
        <v>0</v>
      </c>
      <c r="AS109" s="44">
        <v>0</v>
      </c>
      <c r="AT109" s="44">
        <v>0</v>
      </c>
      <c r="AU109" s="44">
        <v>0</v>
      </c>
      <c r="AV109" s="44">
        <v>1</v>
      </c>
      <c r="AW109" s="44">
        <v>0</v>
      </c>
      <c r="AX109" s="44">
        <f t="shared" si="2"/>
        <v>28</v>
      </c>
      <c r="AY109" s="44">
        <v>0</v>
      </c>
      <c r="AZ109" s="44">
        <v>1</v>
      </c>
      <c r="BA109" s="44">
        <v>0</v>
      </c>
      <c r="BB109" s="44">
        <v>0</v>
      </c>
      <c r="BC109" s="44">
        <v>0</v>
      </c>
      <c r="BD109" s="44"/>
      <c r="BE109" s="44">
        <v>0</v>
      </c>
      <c r="BF109" s="44"/>
      <c r="BG109" s="44">
        <v>0</v>
      </c>
      <c r="BH109" s="44">
        <v>0</v>
      </c>
      <c r="BI109" s="44">
        <v>7</v>
      </c>
      <c r="BJ109" s="44">
        <v>0</v>
      </c>
      <c r="BK109" s="44">
        <v>0</v>
      </c>
      <c r="BL109" s="44">
        <f t="shared" si="3"/>
        <v>650</v>
      </c>
      <c r="BM109" s="44">
        <v>0</v>
      </c>
      <c r="BN109" s="44">
        <v>0</v>
      </c>
      <c r="BO109" s="44">
        <v>0</v>
      </c>
      <c r="BP109" s="44">
        <f t="shared" si="4"/>
        <v>504</v>
      </c>
      <c r="BQ109" s="44">
        <v>24</v>
      </c>
      <c r="BR109" s="44">
        <v>0</v>
      </c>
      <c r="BS109" s="44">
        <v>0</v>
      </c>
      <c r="BT109" s="44">
        <v>0</v>
      </c>
      <c r="BU109" s="44"/>
      <c r="BV109" s="44"/>
      <c r="BW109" s="44"/>
      <c r="BX109" s="44"/>
      <c r="BY109" s="44">
        <v>0</v>
      </c>
      <c r="BZ109" s="44">
        <v>0</v>
      </c>
      <c r="CA109" s="44">
        <v>6</v>
      </c>
      <c r="CB109" s="44">
        <v>0</v>
      </c>
      <c r="CC109" s="44">
        <v>0</v>
      </c>
      <c r="CD109" s="44">
        <v>0</v>
      </c>
      <c r="CE109" s="44">
        <v>0</v>
      </c>
      <c r="CF109" s="44">
        <v>0</v>
      </c>
      <c r="CG109" s="44">
        <v>0</v>
      </c>
      <c r="CH109" s="44">
        <v>0</v>
      </c>
      <c r="CI109" s="44">
        <f t="shared" si="5"/>
        <v>52</v>
      </c>
      <c r="CJ109" s="44">
        <v>4</v>
      </c>
      <c r="CK109" s="44">
        <v>10</v>
      </c>
      <c r="CL109" s="44">
        <v>17</v>
      </c>
      <c r="CM109" s="44">
        <v>28</v>
      </c>
      <c r="CN109" s="44">
        <v>0</v>
      </c>
      <c r="CO109" s="44">
        <v>504</v>
      </c>
      <c r="CP109" s="44">
        <v>52</v>
      </c>
      <c r="CQ109" s="37"/>
      <c r="CR109" s="37"/>
      <c r="CS109" s="37"/>
      <c r="CT109" s="37"/>
      <c r="CU109" s="44">
        <v>65</v>
      </c>
      <c r="CV109" s="37"/>
      <c r="CW109" s="37"/>
      <c r="CX109" s="37"/>
      <c r="CY109" s="44">
        <v>0</v>
      </c>
      <c r="CZ109" s="44" t="s">
        <v>1280</v>
      </c>
      <c r="DA109" s="44"/>
    </row>
    <row r="110" spans="1:105" ht="15.75" customHeight="1" x14ac:dyDescent="0.3">
      <c r="A110" s="44" t="s">
        <v>212</v>
      </c>
      <c r="B110" s="44" t="s">
        <v>800</v>
      </c>
      <c r="C110" s="44" t="s">
        <v>798</v>
      </c>
      <c r="D110" s="44">
        <v>2018</v>
      </c>
      <c r="E110" s="45">
        <v>43271</v>
      </c>
      <c r="F110" s="44" t="s">
        <v>137</v>
      </c>
      <c r="G110" s="44" t="s">
        <v>20</v>
      </c>
      <c r="H110" s="37" t="s">
        <v>45</v>
      </c>
      <c r="I110" s="37" t="s">
        <v>45</v>
      </c>
      <c r="J110" s="37" t="s">
        <v>45</v>
      </c>
      <c r="K110" s="37" t="s">
        <v>45</v>
      </c>
      <c r="L110" s="37" t="s">
        <v>45</v>
      </c>
      <c r="M110" s="44">
        <v>0</v>
      </c>
      <c r="N110" s="44">
        <f t="shared" si="0"/>
        <v>34</v>
      </c>
      <c r="O110" s="44">
        <v>0</v>
      </c>
      <c r="P110" s="44">
        <v>0</v>
      </c>
      <c r="Q110" s="44">
        <v>0</v>
      </c>
      <c r="R110" s="44">
        <v>3</v>
      </c>
      <c r="S110" s="44">
        <v>0</v>
      </c>
      <c r="T110" s="44">
        <v>1</v>
      </c>
      <c r="U110" s="44">
        <v>0</v>
      </c>
      <c r="V110" s="44">
        <v>0</v>
      </c>
      <c r="W110" s="44">
        <v>0</v>
      </c>
      <c r="X110" s="44">
        <f t="shared" ref="X110:Y110" si="112">IF(CS110&gt;CK110, CS110*10, CK110)</f>
        <v>2</v>
      </c>
      <c r="Y110" s="44">
        <f t="shared" si="112"/>
        <v>0</v>
      </c>
      <c r="Z110" s="44">
        <v>0</v>
      </c>
      <c r="AA110" s="44">
        <v>0</v>
      </c>
      <c r="AB110" s="44">
        <v>1</v>
      </c>
      <c r="AC110" s="44">
        <v>0</v>
      </c>
      <c r="AD110" s="44">
        <v>0</v>
      </c>
      <c r="AE110" s="44">
        <v>0</v>
      </c>
      <c r="AF110" s="44">
        <v>0</v>
      </c>
      <c r="AG110" s="44">
        <v>0</v>
      </c>
      <c r="AH110" s="44">
        <v>0</v>
      </c>
      <c r="AI110" s="44">
        <v>0</v>
      </c>
      <c r="AJ110" s="44">
        <v>2</v>
      </c>
      <c r="AK110" s="44">
        <v>0</v>
      </c>
      <c r="AL110" s="44">
        <v>0</v>
      </c>
      <c r="AM110" s="44">
        <v>0</v>
      </c>
      <c r="AN110" s="44">
        <v>0</v>
      </c>
      <c r="AO110" s="75">
        <v>0</v>
      </c>
      <c r="AP110" s="75">
        <v>0</v>
      </c>
      <c r="AQ110" s="44">
        <v>0</v>
      </c>
      <c r="AR110" s="44">
        <v>2</v>
      </c>
      <c r="AS110" s="44">
        <v>0</v>
      </c>
      <c r="AT110" s="44">
        <v>0</v>
      </c>
      <c r="AU110" s="44">
        <v>0</v>
      </c>
      <c r="AV110" s="44">
        <v>3</v>
      </c>
      <c r="AW110" s="44">
        <v>0</v>
      </c>
      <c r="AX110" s="44">
        <f t="shared" si="2"/>
        <v>0</v>
      </c>
      <c r="AY110" s="44">
        <v>0</v>
      </c>
      <c r="AZ110" s="44">
        <v>0</v>
      </c>
      <c r="BA110" s="44">
        <v>0</v>
      </c>
      <c r="BB110" s="44">
        <v>0</v>
      </c>
      <c r="BC110" s="44">
        <v>0</v>
      </c>
      <c r="BD110" s="44"/>
      <c r="BE110" s="44">
        <v>2</v>
      </c>
      <c r="BF110" s="44"/>
      <c r="BG110" s="44">
        <v>0</v>
      </c>
      <c r="BH110" s="44">
        <v>0</v>
      </c>
      <c r="BI110" s="44">
        <v>0</v>
      </c>
      <c r="BJ110" s="44">
        <v>0</v>
      </c>
      <c r="BK110" s="44">
        <v>0</v>
      </c>
      <c r="BL110" s="44">
        <f t="shared" si="3"/>
        <v>220</v>
      </c>
      <c r="BM110" s="44">
        <v>0</v>
      </c>
      <c r="BN110" s="44">
        <v>0</v>
      </c>
      <c r="BO110" s="44">
        <v>0</v>
      </c>
      <c r="BP110" s="44">
        <f t="shared" si="4"/>
        <v>12</v>
      </c>
      <c r="BQ110" s="44">
        <v>2</v>
      </c>
      <c r="BR110" s="44">
        <v>0</v>
      </c>
      <c r="BS110" s="44">
        <v>0</v>
      </c>
      <c r="BT110" s="44">
        <v>0</v>
      </c>
      <c r="BU110" s="44"/>
      <c r="BV110" s="44"/>
      <c r="BW110" s="44"/>
      <c r="BX110" s="44"/>
      <c r="BY110" s="44">
        <v>0</v>
      </c>
      <c r="BZ110" s="44">
        <v>0</v>
      </c>
      <c r="CA110" s="44">
        <v>2</v>
      </c>
      <c r="CB110" s="44">
        <v>0</v>
      </c>
      <c r="CC110" s="44">
        <v>0</v>
      </c>
      <c r="CD110" s="44">
        <v>0</v>
      </c>
      <c r="CE110" s="44">
        <v>0</v>
      </c>
      <c r="CF110" s="44">
        <v>0</v>
      </c>
      <c r="CG110" s="44">
        <v>0</v>
      </c>
      <c r="CH110" s="44">
        <v>0</v>
      </c>
      <c r="CI110" s="44">
        <f t="shared" si="5"/>
        <v>0</v>
      </c>
      <c r="CJ110" s="44">
        <v>34</v>
      </c>
      <c r="CK110" s="44">
        <v>2</v>
      </c>
      <c r="CL110" s="44">
        <v>0</v>
      </c>
      <c r="CM110" s="44">
        <v>0</v>
      </c>
      <c r="CN110" s="44">
        <v>0</v>
      </c>
      <c r="CO110" s="44">
        <v>12</v>
      </c>
      <c r="CP110" s="44">
        <v>0</v>
      </c>
      <c r="CQ110" s="44"/>
      <c r="CR110" s="44"/>
      <c r="CS110" s="44"/>
      <c r="CT110" s="44"/>
      <c r="CU110" s="44">
        <v>22</v>
      </c>
      <c r="CV110" s="44"/>
      <c r="CW110" s="44"/>
      <c r="CX110" s="44"/>
      <c r="CY110" s="44">
        <v>0</v>
      </c>
      <c r="CZ110" s="44" t="s">
        <v>1280</v>
      </c>
      <c r="DA110" s="44"/>
    </row>
    <row r="111" spans="1:105" ht="15.75" customHeight="1" x14ac:dyDescent="0.3">
      <c r="A111" s="44" t="s">
        <v>212</v>
      </c>
      <c r="B111" s="44" t="s">
        <v>800</v>
      </c>
      <c r="C111" s="44" t="s">
        <v>798</v>
      </c>
      <c r="D111" s="44">
        <v>2018</v>
      </c>
      <c r="E111" s="45">
        <v>43271</v>
      </c>
      <c r="F111" s="44" t="s">
        <v>137</v>
      </c>
      <c r="G111" s="44" t="s">
        <v>25</v>
      </c>
      <c r="H111" s="37" t="s">
        <v>35</v>
      </c>
      <c r="I111" s="37" t="s">
        <v>31</v>
      </c>
      <c r="J111" s="37" t="s">
        <v>31</v>
      </c>
      <c r="K111" s="37" t="s">
        <v>31</v>
      </c>
      <c r="L111" s="37" t="s">
        <v>31</v>
      </c>
      <c r="M111" s="44">
        <v>0</v>
      </c>
      <c r="N111" s="44">
        <f t="shared" si="0"/>
        <v>82</v>
      </c>
      <c r="O111" s="44">
        <v>0</v>
      </c>
      <c r="P111" s="44">
        <v>0</v>
      </c>
      <c r="Q111" s="44">
        <v>0</v>
      </c>
      <c r="R111" s="44">
        <v>3</v>
      </c>
      <c r="S111" s="44">
        <v>0</v>
      </c>
      <c r="T111" s="44">
        <v>0</v>
      </c>
      <c r="U111" s="44">
        <v>6</v>
      </c>
      <c r="V111" s="44">
        <v>6</v>
      </c>
      <c r="W111" s="44">
        <v>0</v>
      </c>
      <c r="X111" s="44">
        <f t="shared" ref="X111:Y111" si="113">IF(CS111&gt;CK111, CS111*10, CK111)</f>
        <v>20</v>
      </c>
      <c r="Y111" s="44">
        <f t="shared" si="113"/>
        <v>0</v>
      </c>
      <c r="Z111" s="44">
        <v>0</v>
      </c>
      <c r="AA111" s="44">
        <v>0</v>
      </c>
      <c r="AB111" s="44">
        <v>0</v>
      </c>
      <c r="AC111" s="44">
        <v>0</v>
      </c>
      <c r="AD111" s="44">
        <v>2</v>
      </c>
      <c r="AE111" s="44">
        <v>0</v>
      </c>
      <c r="AF111" s="44">
        <v>0</v>
      </c>
      <c r="AG111" s="44">
        <v>0</v>
      </c>
      <c r="AH111" s="44">
        <v>0</v>
      </c>
      <c r="AI111" s="44">
        <v>0</v>
      </c>
      <c r="AJ111" s="44">
        <v>4</v>
      </c>
      <c r="AK111" s="44">
        <v>1</v>
      </c>
      <c r="AL111" s="44">
        <v>0</v>
      </c>
      <c r="AM111" s="44">
        <v>0</v>
      </c>
      <c r="AN111" s="44">
        <v>0</v>
      </c>
      <c r="AO111" s="75">
        <v>0</v>
      </c>
      <c r="AP111" s="75">
        <v>0</v>
      </c>
      <c r="AQ111" s="44">
        <v>0</v>
      </c>
      <c r="AR111" s="44">
        <v>7</v>
      </c>
      <c r="AS111" s="44">
        <v>0</v>
      </c>
      <c r="AT111" s="44">
        <v>6</v>
      </c>
      <c r="AU111" s="44">
        <v>0</v>
      </c>
      <c r="AV111" s="44">
        <v>3</v>
      </c>
      <c r="AW111" s="44">
        <v>0</v>
      </c>
      <c r="AX111" s="44">
        <f t="shared" si="2"/>
        <v>0</v>
      </c>
      <c r="AY111" s="44">
        <v>0</v>
      </c>
      <c r="AZ111" s="44">
        <v>3</v>
      </c>
      <c r="BA111" s="44">
        <v>0</v>
      </c>
      <c r="BB111" s="44">
        <v>0</v>
      </c>
      <c r="BC111" s="44">
        <v>0</v>
      </c>
      <c r="BD111" s="44"/>
      <c r="BE111" s="44">
        <v>0</v>
      </c>
      <c r="BF111" s="44"/>
      <c r="BG111" s="44">
        <v>0</v>
      </c>
      <c r="BH111" s="44">
        <v>0</v>
      </c>
      <c r="BI111" s="44">
        <v>0</v>
      </c>
      <c r="BJ111" s="44">
        <v>0</v>
      </c>
      <c r="BK111" s="44">
        <v>0</v>
      </c>
      <c r="BL111" s="44">
        <f t="shared" si="3"/>
        <v>130</v>
      </c>
      <c r="BM111" s="44">
        <v>0</v>
      </c>
      <c r="BN111" s="44">
        <v>0</v>
      </c>
      <c r="BO111" s="44">
        <v>0</v>
      </c>
      <c r="BP111" s="44">
        <f t="shared" si="4"/>
        <v>7</v>
      </c>
      <c r="BQ111" s="44">
        <v>4</v>
      </c>
      <c r="BR111" s="44">
        <v>0</v>
      </c>
      <c r="BS111" s="44">
        <v>0</v>
      </c>
      <c r="BT111" s="44">
        <v>0</v>
      </c>
      <c r="BU111" s="44"/>
      <c r="BV111" s="44"/>
      <c r="BW111" s="44"/>
      <c r="BX111" s="44"/>
      <c r="BY111" s="44">
        <v>0</v>
      </c>
      <c r="BZ111" s="44">
        <v>0</v>
      </c>
      <c r="CA111" s="44">
        <v>3</v>
      </c>
      <c r="CB111" s="44">
        <v>0</v>
      </c>
      <c r="CC111" s="44">
        <v>0</v>
      </c>
      <c r="CD111" s="44">
        <v>0</v>
      </c>
      <c r="CE111" s="44">
        <v>0</v>
      </c>
      <c r="CF111" s="44">
        <v>0</v>
      </c>
      <c r="CG111" s="44">
        <v>9</v>
      </c>
      <c r="CH111" s="44">
        <v>0</v>
      </c>
      <c r="CI111" s="44">
        <f t="shared" si="5"/>
        <v>0</v>
      </c>
      <c r="CJ111" s="44">
        <v>82</v>
      </c>
      <c r="CK111" s="44">
        <v>20</v>
      </c>
      <c r="CL111" s="44">
        <v>0</v>
      </c>
      <c r="CM111" s="44">
        <v>0</v>
      </c>
      <c r="CN111" s="44">
        <v>0</v>
      </c>
      <c r="CO111" s="44">
        <v>7</v>
      </c>
      <c r="CP111" s="44">
        <v>0</v>
      </c>
      <c r="CQ111" s="44"/>
      <c r="CR111" s="44"/>
      <c r="CS111" s="44"/>
      <c r="CT111" s="44"/>
      <c r="CU111" s="44">
        <v>13</v>
      </c>
      <c r="CV111" s="44"/>
      <c r="CW111" s="44"/>
      <c r="CX111" s="44"/>
      <c r="CY111" s="44">
        <v>0</v>
      </c>
      <c r="CZ111" s="44" t="s">
        <v>1298</v>
      </c>
      <c r="DA111" s="44"/>
    </row>
    <row r="112" spans="1:105" ht="15.75" customHeight="1" x14ac:dyDescent="0.3">
      <c r="A112" s="44" t="s">
        <v>212</v>
      </c>
      <c r="B112" s="44" t="s">
        <v>800</v>
      </c>
      <c r="C112" s="44" t="s">
        <v>798</v>
      </c>
      <c r="D112" s="44">
        <v>2018</v>
      </c>
      <c r="E112" s="45">
        <v>43271</v>
      </c>
      <c r="F112" s="44" t="s">
        <v>137</v>
      </c>
      <c r="G112" s="44" t="s">
        <v>30</v>
      </c>
      <c r="H112" s="37" t="s">
        <v>31</v>
      </c>
      <c r="I112" s="37" t="s">
        <v>31</v>
      </c>
      <c r="J112" s="37" t="s">
        <v>31</v>
      </c>
      <c r="K112" s="37" t="s">
        <v>31</v>
      </c>
      <c r="L112" s="37" t="s">
        <v>31</v>
      </c>
      <c r="M112" s="44">
        <v>0</v>
      </c>
      <c r="N112" s="44">
        <f t="shared" si="0"/>
        <v>165</v>
      </c>
      <c r="O112" s="44">
        <v>0</v>
      </c>
      <c r="P112" s="44">
        <v>0</v>
      </c>
      <c r="Q112" s="44">
        <v>0</v>
      </c>
      <c r="R112" s="44">
        <v>2</v>
      </c>
      <c r="S112" s="44">
        <v>0</v>
      </c>
      <c r="T112" s="44">
        <v>0</v>
      </c>
      <c r="U112" s="44">
        <v>0</v>
      </c>
      <c r="V112" s="44">
        <v>0</v>
      </c>
      <c r="W112" s="44">
        <v>0</v>
      </c>
      <c r="X112" s="44">
        <f t="shared" ref="X112:Y112" si="114">IF(CS112&gt;CK112, CS112*10, CK112)</f>
        <v>59</v>
      </c>
      <c r="Y112" s="44">
        <f t="shared" si="114"/>
        <v>101</v>
      </c>
      <c r="Z112" s="44">
        <v>0</v>
      </c>
      <c r="AA112" s="44">
        <v>0</v>
      </c>
      <c r="AB112" s="44">
        <v>0</v>
      </c>
      <c r="AC112" s="44">
        <v>0</v>
      </c>
      <c r="AD112" s="44">
        <v>0</v>
      </c>
      <c r="AE112" s="44">
        <v>0</v>
      </c>
      <c r="AF112" s="44">
        <v>0</v>
      </c>
      <c r="AG112" s="44">
        <v>0</v>
      </c>
      <c r="AH112" s="44">
        <v>0</v>
      </c>
      <c r="AI112" s="44">
        <v>0</v>
      </c>
      <c r="AJ112" s="44">
        <v>3</v>
      </c>
      <c r="AK112" s="44">
        <v>0</v>
      </c>
      <c r="AL112" s="44">
        <v>0</v>
      </c>
      <c r="AM112" s="44">
        <v>0</v>
      </c>
      <c r="AN112" s="44">
        <v>0</v>
      </c>
      <c r="AO112" s="75">
        <v>0</v>
      </c>
      <c r="AP112" s="75">
        <v>0</v>
      </c>
      <c r="AQ112" s="44">
        <v>0</v>
      </c>
      <c r="AR112" s="44">
        <v>0</v>
      </c>
      <c r="AS112" s="44">
        <v>0</v>
      </c>
      <c r="AT112" s="44">
        <v>0</v>
      </c>
      <c r="AU112" s="44">
        <v>0</v>
      </c>
      <c r="AV112" s="44">
        <v>0</v>
      </c>
      <c r="AW112" s="44">
        <v>0</v>
      </c>
      <c r="AX112" s="44">
        <f t="shared" si="2"/>
        <v>0</v>
      </c>
      <c r="AY112" s="44">
        <v>0</v>
      </c>
      <c r="AZ112" s="44">
        <v>5</v>
      </c>
      <c r="BA112" s="44">
        <v>0</v>
      </c>
      <c r="BB112" s="44">
        <v>0</v>
      </c>
      <c r="BC112" s="44">
        <v>0</v>
      </c>
      <c r="BD112" s="44"/>
      <c r="BE112" s="44">
        <v>0</v>
      </c>
      <c r="BF112" s="44"/>
      <c r="BG112" s="44">
        <v>0</v>
      </c>
      <c r="BH112" s="44">
        <v>0</v>
      </c>
      <c r="BI112" s="44">
        <v>11</v>
      </c>
      <c r="BJ112" s="44">
        <v>0</v>
      </c>
      <c r="BK112" s="44">
        <v>0</v>
      </c>
      <c r="BL112" s="44">
        <f t="shared" si="3"/>
        <v>140</v>
      </c>
      <c r="BM112" s="44">
        <v>0</v>
      </c>
      <c r="BN112" s="44">
        <v>0</v>
      </c>
      <c r="BO112" s="44">
        <v>0</v>
      </c>
      <c r="BP112" s="44">
        <f t="shared" si="4"/>
        <v>29</v>
      </c>
      <c r="BQ112" s="44">
        <v>5</v>
      </c>
      <c r="BR112" s="44">
        <v>0</v>
      </c>
      <c r="BS112" s="44">
        <v>0</v>
      </c>
      <c r="BT112" s="44">
        <v>0</v>
      </c>
      <c r="BU112" s="44"/>
      <c r="BV112" s="44"/>
      <c r="BW112" s="44"/>
      <c r="BX112" s="44"/>
      <c r="BY112" s="44">
        <v>0</v>
      </c>
      <c r="BZ112" s="44">
        <v>0</v>
      </c>
      <c r="CA112" s="44">
        <v>0</v>
      </c>
      <c r="CB112" s="44">
        <v>0</v>
      </c>
      <c r="CC112" s="44">
        <v>0</v>
      </c>
      <c r="CD112" s="44">
        <v>0</v>
      </c>
      <c r="CE112" s="44">
        <v>0</v>
      </c>
      <c r="CF112" s="44">
        <v>0</v>
      </c>
      <c r="CG112" s="44">
        <v>0</v>
      </c>
      <c r="CH112" s="44">
        <v>0</v>
      </c>
      <c r="CI112" s="44">
        <f t="shared" si="5"/>
        <v>0</v>
      </c>
      <c r="CJ112" s="44">
        <v>165</v>
      </c>
      <c r="CK112" s="44">
        <v>59</v>
      </c>
      <c r="CL112" s="44">
        <v>101</v>
      </c>
      <c r="CM112" s="44">
        <v>0</v>
      </c>
      <c r="CN112" s="44">
        <v>0</v>
      </c>
      <c r="CO112" s="44">
        <v>29</v>
      </c>
      <c r="CP112" s="44">
        <v>0</v>
      </c>
      <c r="CQ112" s="44"/>
      <c r="CR112" s="44"/>
      <c r="CS112" s="44"/>
      <c r="CT112" s="44"/>
      <c r="CU112" s="44">
        <v>14</v>
      </c>
      <c r="CV112" s="44"/>
      <c r="CW112" s="44"/>
      <c r="CX112" s="44"/>
      <c r="CY112" s="44">
        <v>0</v>
      </c>
      <c r="CZ112" s="44" t="s">
        <v>1280</v>
      </c>
      <c r="DA112" s="44"/>
    </row>
    <row r="113" spans="1:105" ht="15.75" customHeight="1" x14ac:dyDescent="0.3">
      <c r="A113" s="44" t="s">
        <v>212</v>
      </c>
      <c r="B113" s="44" t="s">
        <v>800</v>
      </c>
      <c r="C113" s="44" t="s">
        <v>798</v>
      </c>
      <c r="D113" s="44">
        <v>2018</v>
      </c>
      <c r="E113" s="45">
        <v>43271</v>
      </c>
      <c r="F113" s="44" t="s">
        <v>137</v>
      </c>
      <c r="G113" s="44" t="s">
        <v>34</v>
      </c>
      <c r="H113" s="37" t="s">
        <v>26</v>
      </c>
      <c r="I113" s="37" t="s">
        <v>26</v>
      </c>
      <c r="J113" s="37" t="s">
        <v>27</v>
      </c>
      <c r="K113" s="37" t="s">
        <v>26</v>
      </c>
      <c r="L113" s="37" t="s">
        <v>27</v>
      </c>
      <c r="M113" s="44">
        <v>0</v>
      </c>
      <c r="N113" s="44">
        <f t="shared" si="0"/>
        <v>67</v>
      </c>
      <c r="O113" s="44">
        <v>1</v>
      </c>
      <c r="P113" s="44">
        <v>0</v>
      </c>
      <c r="Q113" s="44">
        <v>0</v>
      </c>
      <c r="R113" s="44">
        <v>3</v>
      </c>
      <c r="S113" s="44">
        <v>0</v>
      </c>
      <c r="T113" s="44">
        <v>0</v>
      </c>
      <c r="U113" s="44">
        <v>0</v>
      </c>
      <c r="V113" s="44">
        <v>0</v>
      </c>
      <c r="W113" s="44">
        <v>0</v>
      </c>
      <c r="X113" s="44">
        <f t="shared" ref="X113:Y113" si="115">IF(CS113&gt;CK113, CS113*10, CK113)</f>
        <v>2</v>
      </c>
      <c r="Y113" s="44">
        <f t="shared" si="115"/>
        <v>25</v>
      </c>
      <c r="Z113" s="44">
        <v>21</v>
      </c>
      <c r="AA113" s="44">
        <v>0</v>
      </c>
      <c r="AB113" s="44">
        <v>1</v>
      </c>
      <c r="AC113" s="44">
        <v>0</v>
      </c>
      <c r="AD113" s="44">
        <v>0</v>
      </c>
      <c r="AE113" s="44">
        <v>0</v>
      </c>
      <c r="AF113" s="44">
        <v>0</v>
      </c>
      <c r="AG113" s="44">
        <v>0</v>
      </c>
      <c r="AH113" s="44">
        <v>0</v>
      </c>
      <c r="AI113" s="44">
        <v>0</v>
      </c>
      <c r="AJ113" s="44">
        <v>2</v>
      </c>
      <c r="AK113" s="44">
        <v>0</v>
      </c>
      <c r="AL113" s="44">
        <v>0</v>
      </c>
      <c r="AM113" s="44">
        <v>0</v>
      </c>
      <c r="AN113" s="44">
        <v>0</v>
      </c>
      <c r="AO113" s="75">
        <v>0</v>
      </c>
      <c r="AP113" s="75">
        <v>0</v>
      </c>
      <c r="AQ113" s="44">
        <v>0</v>
      </c>
      <c r="AR113" s="44">
        <v>0</v>
      </c>
      <c r="AS113" s="44">
        <v>0</v>
      </c>
      <c r="AT113" s="44">
        <v>0</v>
      </c>
      <c r="AU113" s="44">
        <v>0</v>
      </c>
      <c r="AV113" s="44">
        <v>0</v>
      </c>
      <c r="AW113" s="44">
        <v>0</v>
      </c>
      <c r="AX113" s="44">
        <f t="shared" si="2"/>
        <v>0</v>
      </c>
      <c r="AY113" s="44">
        <v>0</v>
      </c>
      <c r="AZ113" s="44">
        <v>0</v>
      </c>
      <c r="BA113" s="44">
        <v>0</v>
      </c>
      <c r="BB113" s="44">
        <v>0</v>
      </c>
      <c r="BC113" s="44">
        <v>0</v>
      </c>
      <c r="BD113" s="44"/>
      <c r="BE113" s="44">
        <v>0</v>
      </c>
      <c r="BF113" s="44"/>
      <c r="BG113" s="44">
        <v>0</v>
      </c>
      <c r="BH113" s="44">
        <v>0</v>
      </c>
      <c r="BI113" s="44">
        <v>2</v>
      </c>
      <c r="BJ113" s="44">
        <v>0</v>
      </c>
      <c r="BK113" s="44">
        <v>0</v>
      </c>
      <c r="BL113" s="44">
        <f t="shared" si="3"/>
        <v>80</v>
      </c>
      <c r="BM113" s="44">
        <v>0</v>
      </c>
      <c r="BN113" s="44">
        <v>0</v>
      </c>
      <c r="BO113" s="44">
        <v>0</v>
      </c>
      <c r="BP113" s="44">
        <f t="shared" si="4"/>
        <v>5</v>
      </c>
      <c r="BQ113" s="44">
        <v>6</v>
      </c>
      <c r="BR113" s="44">
        <v>0</v>
      </c>
      <c r="BS113" s="44">
        <v>0</v>
      </c>
      <c r="BT113" s="44">
        <v>0</v>
      </c>
      <c r="BU113" s="44"/>
      <c r="BV113" s="44"/>
      <c r="BW113" s="44"/>
      <c r="BX113" s="44"/>
      <c r="BY113" s="44">
        <v>0</v>
      </c>
      <c r="BZ113" s="44">
        <v>0</v>
      </c>
      <c r="CA113" s="44">
        <v>0</v>
      </c>
      <c r="CB113" s="44">
        <v>0</v>
      </c>
      <c r="CC113" s="44">
        <v>0</v>
      </c>
      <c r="CD113" s="44">
        <v>1</v>
      </c>
      <c r="CE113" s="44">
        <v>0</v>
      </c>
      <c r="CF113" s="44">
        <v>0</v>
      </c>
      <c r="CG113" s="44">
        <v>7</v>
      </c>
      <c r="CH113" s="44">
        <v>0</v>
      </c>
      <c r="CI113" s="44">
        <f t="shared" si="5"/>
        <v>3</v>
      </c>
      <c r="CJ113" s="44">
        <v>67</v>
      </c>
      <c r="CK113" s="44">
        <v>2</v>
      </c>
      <c r="CL113" s="44">
        <v>25</v>
      </c>
      <c r="CM113" s="44">
        <v>0</v>
      </c>
      <c r="CN113" s="44">
        <v>0</v>
      </c>
      <c r="CO113" s="44">
        <v>5</v>
      </c>
      <c r="CP113" s="44">
        <v>3</v>
      </c>
      <c r="CQ113" s="44"/>
      <c r="CR113" s="44"/>
      <c r="CS113" s="44"/>
      <c r="CT113" s="44"/>
      <c r="CU113" s="44">
        <v>8</v>
      </c>
      <c r="CV113" s="44"/>
      <c r="CW113" s="44"/>
      <c r="CX113" s="44"/>
      <c r="CY113" s="44">
        <v>0</v>
      </c>
      <c r="CZ113" s="44" t="s">
        <v>1280</v>
      </c>
      <c r="DA113" s="44"/>
    </row>
    <row r="114" spans="1:105" ht="15.75" customHeight="1" x14ac:dyDescent="0.3">
      <c r="A114" s="44" t="s">
        <v>212</v>
      </c>
      <c r="B114" s="44" t="s">
        <v>800</v>
      </c>
      <c r="C114" s="44" t="s">
        <v>798</v>
      </c>
      <c r="D114" s="44">
        <v>2018</v>
      </c>
      <c r="E114" s="45">
        <v>43271</v>
      </c>
      <c r="F114" s="44" t="s">
        <v>137</v>
      </c>
      <c r="G114" s="44" t="s">
        <v>38</v>
      </c>
      <c r="H114" s="37" t="s">
        <v>21</v>
      </c>
      <c r="I114" s="37" t="s">
        <v>21</v>
      </c>
      <c r="J114" s="37" t="s">
        <v>22</v>
      </c>
      <c r="K114" s="37" t="s">
        <v>21</v>
      </c>
      <c r="L114" s="37" t="s">
        <v>22</v>
      </c>
      <c r="M114" s="44">
        <v>0</v>
      </c>
      <c r="N114" s="44">
        <f t="shared" si="0"/>
        <v>60</v>
      </c>
      <c r="O114" s="44">
        <v>0</v>
      </c>
      <c r="P114" s="44">
        <v>0</v>
      </c>
      <c r="Q114" s="44">
        <v>0</v>
      </c>
      <c r="R114" s="44">
        <v>2</v>
      </c>
      <c r="S114" s="44">
        <v>0</v>
      </c>
      <c r="T114" s="44">
        <v>0</v>
      </c>
      <c r="U114" s="44">
        <v>0</v>
      </c>
      <c r="V114" s="44">
        <v>0</v>
      </c>
      <c r="W114" s="44">
        <v>0</v>
      </c>
      <c r="X114" s="44">
        <f t="shared" ref="X114:Y114" si="116">IF(CS114&gt;CK114, CS114*10, CK114)</f>
        <v>61</v>
      </c>
      <c r="Y114" s="44">
        <f t="shared" si="116"/>
        <v>6</v>
      </c>
      <c r="Z114" s="44">
        <v>40</v>
      </c>
      <c r="AA114" s="44">
        <v>0</v>
      </c>
      <c r="AB114" s="44">
        <v>1</v>
      </c>
      <c r="AC114" s="44">
        <v>0</v>
      </c>
      <c r="AD114" s="44">
        <v>0</v>
      </c>
      <c r="AE114" s="44">
        <v>0</v>
      </c>
      <c r="AF114" s="44">
        <v>0</v>
      </c>
      <c r="AG114" s="44">
        <v>0</v>
      </c>
      <c r="AH114" s="44">
        <v>0</v>
      </c>
      <c r="AI114" s="44">
        <v>0</v>
      </c>
      <c r="AJ114" s="44">
        <v>1</v>
      </c>
      <c r="AK114" s="44">
        <v>0</v>
      </c>
      <c r="AL114" s="44">
        <v>0</v>
      </c>
      <c r="AM114" s="44">
        <v>0</v>
      </c>
      <c r="AN114" s="44">
        <v>0</v>
      </c>
      <c r="AO114" s="75">
        <v>0</v>
      </c>
      <c r="AP114" s="75">
        <v>0</v>
      </c>
      <c r="AQ114" s="44">
        <v>0</v>
      </c>
      <c r="AR114" s="44">
        <v>0</v>
      </c>
      <c r="AS114" s="44">
        <v>0</v>
      </c>
      <c r="AT114" s="44">
        <v>0</v>
      </c>
      <c r="AU114" s="44">
        <v>0</v>
      </c>
      <c r="AV114" s="44">
        <v>2</v>
      </c>
      <c r="AW114" s="44">
        <v>0</v>
      </c>
      <c r="AX114" s="44">
        <f t="shared" si="2"/>
        <v>0</v>
      </c>
      <c r="AY114" s="44">
        <v>0</v>
      </c>
      <c r="AZ114" s="44">
        <v>0</v>
      </c>
      <c r="BA114" s="44">
        <v>0</v>
      </c>
      <c r="BB114" s="44">
        <v>0</v>
      </c>
      <c r="BC114" s="44">
        <v>0</v>
      </c>
      <c r="BD114" s="44"/>
      <c r="BE114" s="44">
        <v>0</v>
      </c>
      <c r="BF114" s="44"/>
      <c r="BG114" s="44">
        <v>0</v>
      </c>
      <c r="BH114" s="44">
        <v>0</v>
      </c>
      <c r="BI114" s="44">
        <v>3</v>
      </c>
      <c r="BJ114" s="44">
        <v>0</v>
      </c>
      <c r="BK114" s="44">
        <v>0</v>
      </c>
      <c r="BL114" s="44">
        <f t="shared" si="3"/>
        <v>210</v>
      </c>
      <c r="BM114" s="44">
        <v>0</v>
      </c>
      <c r="BN114" s="44">
        <v>0</v>
      </c>
      <c r="BO114" s="44">
        <v>0</v>
      </c>
      <c r="BP114" s="44">
        <f t="shared" si="4"/>
        <v>39</v>
      </c>
      <c r="BQ114" s="44">
        <v>14</v>
      </c>
      <c r="BR114" s="44">
        <v>0</v>
      </c>
      <c r="BS114" s="44">
        <v>0</v>
      </c>
      <c r="BT114" s="44">
        <v>0</v>
      </c>
      <c r="BU114" s="44"/>
      <c r="BV114" s="44"/>
      <c r="BW114" s="44"/>
      <c r="BX114" s="44"/>
      <c r="BY114" s="44">
        <v>0</v>
      </c>
      <c r="BZ114" s="44">
        <v>0</v>
      </c>
      <c r="CA114" s="44">
        <v>1</v>
      </c>
      <c r="CB114" s="44">
        <v>0</v>
      </c>
      <c r="CC114" s="44">
        <v>0</v>
      </c>
      <c r="CD114" s="44">
        <v>0</v>
      </c>
      <c r="CE114" s="44">
        <v>0</v>
      </c>
      <c r="CF114" s="44">
        <v>0</v>
      </c>
      <c r="CG114" s="44">
        <v>10</v>
      </c>
      <c r="CH114" s="44">
        <v>0</v>
      </c>
      <c r="CI114" s="44">
        <f t="shared" si="5"/>
        <v>4</v>
      </c>
      <c r="CJ114" s="44">
        <v>60</v>
      </c>
      <c r="CK114" s="44">
        <v>61</v>
      </c>
      <c r="CL114" s="44">
        <v>6</v>
      </c>
      <c r="CM114" s="44">
        <v>0</v>
      </c>
      <c r="CN114" s="44">
        <v>0</v>
      </c>
      <c r="CO114" s="44">
        <v>39</v>
      </c>
      <c r="CP114" s="44">
        <v>4</v>
      </c>
      <c r="CQ114" s="44"/>
      <c r="CR114" s="44"/>
      <c r="CS114" s="44"/>
      <c r="CT114" s="44"/>
      <c r="CU114" s="44">
        <v>21</v>
      </c>
      <c r="CV114" s="44"/>
      <c r="CW114" s="44"/>
      <c r="CX114" s="44"/>
      <c r="CY114" s="44">
        <v>0</v>
      </c>
      <c r="CZ114" s="44" t="s">
        <v>1280</v>
      </c>
      <c r="DA114" s="44"/>
    </row>
    <row r="115" spans="1:105" ht="15.75" customHeight="1" x14ac:dyDescent="0.3">
      <c r="A115" s="44" t="s">
        <v>212</v>
      </c>
      <c r="B115" s="44" t="s">
        <v>800</v>
      </c>
      <c r="C115" s="44" t="s">
        <v>798</v>
      </c>
      <c r="D115" s="44">
        <v>2018</v>
      </c>
      <c r="E115" s="45">
        <v>43271</v>
      </c>
      <c r="F115" s="44" t="s">
        <v>137</v>
      </c>
      <c r="G115" s="44" t="s">
        <v>148</v>
      </c>
      <c r="H115" s="37" t="s">
        <v>31</v>
      </c>
      <c r="I115" s="37" t="s">
        <v>31</v>
      </c>
      <c r="J115" s="37" t="s">
        <v>31</v>
      </c>
      <c r="K115" s="37" t="s">
        <v>31</v>
      </c>
      <c r="L115" s="37" t="s">
        <v>31</v>
      </c>
      <c r="M115" s="44">
        <v>0</v>
      </c>
      <c r="N115" s="44">
        <f t="shared" si="0"/>
        <v>148</v>
      </c>
      <c r="O115" s="44">
        <v>0</v>
      </c>
      <c r="P115" s="44">
        <v>0</v>
      </c>
      <c r="Q115" s="44">
        <v>0</v>
      </c>
      <c r="R115" s="44">
        <v>1</v>
      </c>
      <c r="S115" s="44">
        <v>0</v>
      </c>
      <c r="T115" s="44">
        <v>0</v>
      </c>
      <c r="U115" s="44">
        <v>0</v>
      </c>
      <c r="V115" s="44">
        <v>0</v>
      </c>
      <c r="W115" s="44">
        <v>0</v>
      </c>
      <c r="X115" s="44">
        <f t="shared" ref="X115:Y115" si="117">IF(CS115&gt;CK115, CS115*10, CK115)</f>
        <v>20</v>
      </c>
      <c r="Y115" s="44">
        <f t="shared" si="117"/>
        <v>0</v>
      </c>
      <c r="Z115" s="44">
        <v>9</v>
      </c>
      <c r="AA115" s="44">
        <v>0</v>
      </c>
      <c r="AB115" s="44">
        <v>0</v>
      </c>
      <c r="AC115" s="44">
        <v>0</v>
      </c>
      <c r="AD115" s="44">
        <v>0</v>
      </c>
      <c r="AE115" s="44">
        <v>0</v>
      </c>
      <c r="AF115" s="44">
        <v>0</v>
      </c>
      <c r="AG115" s="44">
        <v>0</v>
      </c>
      <c r="AH115" s="44">
        <v>0</v>
      </c>
      <c r="AI115" s="44">
        <v>0</v>
      </c>
      <c r="AJ115" s="44">
        <v>0</v>
      </c>
      <c r="AK115" s="44">
        <v>0</v>
      </c>
      <c r="AL115" s="44">
        <v>0</v>
      </c>
      <c r="AM115" s="44">
        <v>0</v>
      </c>
      <c r="AN115" s="44">
        <v>2</v>
      </c>
      <c r="AO115" s="75">
        <v>0</v>
      </c>
      <c r="AP115" s="75">
        <v>0</v>
      </c>
      <c r="AQ115" s="44">
        <v>0</v>
      </c>
      <c r="AR115" s="44">
        <v>3</v>
      </c>
      <c r="AS115" s="44">
        <v>0</v>
      </c>
      <c r="AT115" s="44">
        <v>4</v>
      </c>
      <c r="AU115" s="44">
        <v>0</v>
      </c>
      <c r="AV115" s="44">
        <v>0</v>
      </c>
      <c r="AW115" s="44">
        <v>0</v>
      </c>
      <c r="AX115" s="44">
        <f t="shared" si="2"/>
        <v>0</v>
      </c>
      <c r="AY115" s="44">
        <v>0</v>
      </c>
      <c r="AZ115" s="44">
        <v>3</v>
      </c>
      <c r="BA115" s="44">
        <v>0</v>
      </c>
      <c r="BB115" s="44">
        <v>0</v>
      </c>
      <c r="BC115" s="44">
        <v>0</v>
      </c>
      <c r="BD115" s="44"/>
      <c r="BE115" s="44">
        <v>4</v>
      </c>
      <c r="BF115" s="44"/>
      <c r="BG115" s="44">
        <v>0</v>
      </c>
      <c r="BH115" s="44">
        <v>0</v>
      </c>
      <c r="BI115" s="44">
        <v>0</v>
      </c>
      <c r="BJ115" s="44">
        <v>0</v>
      </c>
      <c r="BK115" s="44">
        <v>0</v>
      </c>
      <c r="BL115" s="44">
        <f t="shared" si="3"/>
        <v>260</v>
      </c>
      <c r="BM115" s="44">
        <v>0</v>
      </c>
      <c r="BN115" s="44">
        <v>1</v>
      </c>
      <c r="BO115" s="44">
        <v>0</v>
      </c>
      <c r="BP115" s="44">
        <f t="shared" si="4"/>
        <v>67</v>
      </c>
      <c r="BQ115" s="44">
        <v>10</v>
      </c>
      <c r="BR115" s="44">
        <v>0</v>
      </c>
      <c r="BS115" s="44">
        <v>0</v>
      </c>
      <c r="BT115" s="44">
        <v>0</v>
      </c>
      <c r="BU115" s="44"/>
      <c r="BV115" s="44"/>
      <c r="BW115" s="44"/>
      <c r="BX115" s="44"/>
      <c r="BY115" s="44">
        <v>9</v>
      </c>
      <c r="BZ115" s="44">
        <v>0</v>
      </c>
      <c r="CA115" s="44">
        <v>1</v>
      </c>
      <c r="CB115" s="44">
        <v>0</v>
      </c>
      <c r="CC115" s="44">
        <v>0</v>
      </c>
      <c r="CD115" s="44">
        <v>0</v>
      </c>
      <c r="CE115" s="44">
        <v>0</v>
      </c>
      <c r="CF115" s="44">
        <v>0</v>
      </c>
      <c r="CG115" s="44">
        <v>0</v>
      </c>
      <c r="CH115" s="44">
        <v>0</v>
      </c>
      <c r="CI115" s="44">
        <f t="shared" si="5"/>
        <v>12</v>
      </c>
      <c r="CJ115" s="44">
        <v>148</v>
      </c>
      <c r="CK115" s="44">
        <v>20</v>
      </c>
      <c r="CL115" s="44">
        <v>0</v>
      </c>
      <c r="CM115" s="44">
        <v>0</v>
      </c>
      <c r="CN115" s="44">
        <v>0</v>
      </c>
      <c r="CO115" s="44">
        <v>67</v>
      </c>
      <c r="CP115" s="44">
        <v>12</v>
      </c>
      <c r="CQ115" s="44"/>
      <c r="CR115" s="44"/>
      <c r="CS115" s="44"/>
      <c r="CT115" s="44"/>
      <c r="CU115" s="44">
        <v>26</v>
      </c>
      <c r="CV115" s="44"/>
      <c r="CW115" s="44"/>
      <c r="CX115" s="44"/>
      <c r="CY115" s="44">
        <v>0</v>
      </c>
      <c r="CZ115" s="44" t="s">
        <v>1280</v>
      </c>
      <c r="DA115" s="44"/>
    </row>
    <row r="116" spans="1:105" ht="15.75" customHeight="1" x14ac:dyDescent="0.3">
      <c r="A116" s="44" t="s">
        <v>212</v>
      </c>
      <c r="B116" s="44" t="s">
        <v>800</v>
      </c>
      <c r="C116" s="44" t="s">
        <v>798</v>
      </c>
      <c r="D116" s="44">
        <v>2018</v>
      </c>
      <c r="E116" s="45">
        <v>43271</v>
      </c>
      <c r="F116" s="44" t="s">
        <v>137</v>
      </c>
      <c r="G116" s="44" t="s">
        <v>41</v>
      </c>
      <c r="H116" s="37" t="s">
        <v>26</v>
      </c>
      <c r="I116" s="37" t="s">
        <v>26</v>
      </c>
      <c r="J116" s="37" t="s">
        <v>27</v>
      </c>
      <c r="K116" s="37" t="s">
        <v>26</v>
      </c>
      <c r="L116" s="37" t="s">
        <v>27</v>
      </c>
      <c r="M116" s="44">
        <v>0</v>
      </c>
      <c r="N116" s="44">
        <f t="shared" si="0"/>
        <v>640</v>
      </c>
      <c r="O116" s="44">
        <v>0</v>
      </c>
      <c r="P116" s="44">
        <v>0</v>
      </c>
      <c r="Q116" s="44">
        <v>0</v>
      </c>
      <c r="R116" s="44">
        <v>2</v>
      </c>
      <c r="S116" s="44">
        <v>0</v>
      </c>
      <c r="T116" s="44">
        <v>0</v>
      </c>
      <c r="U116" s="44">
        <v>0</v>
      </c>
      <c r="V116" s="44">
        <v>0</v>
      </c>
      <c r="W116" s="44">
        <v>0</v>
      </c>
      <c r="X116" s="44">
        <f t="shared" ref="X116:Y116" si="118">IF(CS116&gt;CK116, CS116*10, CK116)</f>
        <v>150</v>
      </c>
      <c r="Y116" s="44">
        <f t="shared" si="118"/>
        <v>155</v>
      </c>
      <c r="Z116" s="44">
        <v>0</v>
      </c>
      <c r="AA116" s="44">
        <v>0</v>
      </c>
      <c r="AB116" s="44">
        <v>0</v>
      </c>
      <c r="AC116" s="44">
        <v>0</v>
      </c>
      <c r="AD116" s="44">
        <v>0</v>
      </c>
      <c r="AE116" s="44">
        <v>0</v>
      </c>
      <c r="AF116" s="44">
        <v>0</v>
      </c>
      <c r="AG116" s="44">
        <v>0</v>
      </c>
      <c r="AH116" s="44">
        <v>0</v>
      </c>
      <c r="AI116" s="44">
        <v>0</v>
      </c>
      <c r="AJ116" s="44">
        <v>2</v>
      </c>
      <c r="AK116" s="44">
        <v>0</v>
      </c>
      <c r="AL116" s="44">
        <v>0</v>
      </c>
      <c r="AM116" s="44">
        <v>0</v>
      </c>
      <c r="AN116" s="44">
        <v>0</v>
      </c>
      <c r="AO116" s="75">
        <v>0</v>
      </c>
      <c r="AP116" s="75">
        <v>0</v>
      </c>
      <c r="AQ116" s="44">
        <v>0</v>
      </c>
      <c r="AR116" s="44">
        <v>7</v>
      </c>
      <c r="AS116" s="44">
        <v>0</v>
      </c>
      <c r="AT116" s="44">
        <v>0</v>
      </c>
      <c r="AU116" s="44">
        <v>0</v>
      </c>
      <c r="AV116" s="44">
        <v>0</v>
      </c>
      <c r="AW116" s="44">
        <v>0</v>
      </c>
      <c r="AX116" s="44">
        <f t="shared" si="2"/>
        <v>0</v>
      </c>
      <c r="AY116" s="44">
        <v>0</v>
      </c>
      <c r="AZ116" s="44">
        <v>0</v>
      </c>
      <c r="BA116" s="44">
        <v>0</v>
      </c>
      <c r="BB116" s="44">
        <v>0</v>
      </c>
      <c r="BC116" s="44">
        <v>0</v>
      </c>
      <c r="BD116" s="44"/>
      <c r="BE116" s="44">
        <v>0</v>
      </c>
      <c r="BF116" s="44"/>
      <c r="BG116" s="44">
        <v>0</v>
      </c>
      <c r="BH116" s="44">
        <v>0</v>
      </c>
      <c r="BI116" s="44">
        <v>0</v>
      </c>
      <c r="BJ116" s="44">
        <v>0</v>
      </c>
      <c r="BK116" s="44">
        <v>0</v>
      </c>
      <c r="BL116" s="44">
        <f t="shared" si="3"/>
        <v>170</v>
      </c>
      <c r="BM116" s="44">
        <v>0</v>
      </c>
      <c r="BN116" s="44">
        <v>0</v>
      </c>
      <c r="BO116" s="44">
        <v>0</v>
      </c>
      <c r="BP116" s="44">
        <f t="shared" si="4"/>
        <v>6</v>
      </c>
      <c r="BQ116" s="44">
        <v>4</v>
      </c>
      <c r="BR116" s="44">
        <v>0</v>
      </c>
      <c r="BS116" s="44">
        <v>0</v>
      </c>
      <c r="BT116" s="44">
        <v>0</v>
      </c>
      <c r="BU116" s="44"/>
      <c r="BV116" s="44"/>
      <c r="BW116" s="44"/>
      <c r="BX116" s="44"/>
      <c r="BY116" s="44">
        <v>0</v>
      </c>
      <c r="BZ116" s="44">
        <v>0</v>
      </c>
      <c r="CA116" s="44">
        <v>0</v>
      </c>
      <c r="CB116" s="44">
        <v>0</v>
      </c>
      <c r="CC116" s="44">
        <v>0</v>
      </c>
      <c r="CD116" s="44">
        <v>0</v>
      </c>
      <c r="CE116" s="44">
        <v>0</v>
      </c>
      <c r="CF116" s="44">
        <v>0</v>
      </c>
      <c r="CG116" s="44">
        <v>0</v>
      </c>
      <c r="CH116" s="44">
        <v>0</v>
      </c>
      <c r="CI116" s="44">
        <f t="shared" si="5"/>
        <v>2</v>
      </c>
      <c r="CJ116" s="44">
        <v>0</v>
      </c>
      <c r="CK116" s="44">
        <v>0</v>
      </c>
      <c r="CL116" s="44">
        <v>155</v>
      </c>
      <c r="CM116" s="44">
        <v>0</v>
      </c>
      <c r="CN116" s="44">
        <v>0</v>
      </c>
      <c r="CO116" s="44">
        <v>6</v>
      </c>
      <c r="CP116" s="44">
        <v>2</v>
      </c>
      <c r="CQ116" s="44">
        <v>64</v>
      </c>
      <c r="CR116" s="44"/>
      <c r="CS116" s="44">
        <v>15</v>
      </c>
      <c r="CT116" s="44"/>
      <c r="CU116" s="44">
        <v>17</v>
      </c>
      <c r="CV116" s="44"/>
      <c r="CW116" s="44"/>
      <c r="CX116" s="44"/>
      <c r="CY116" s="44">
        <v>0</v>
      </c>
      <c r="CZ116" s="44" t="s">
        <v>1299</v>
      </c>
      <c r="DA116" s="44"/>
    </row>
    <row r="117" spans="1:105" ht="15.75" customHeight="1" x14ac:dyDescent="0.3">
      <c r="A117" s="44" t="s">
        <v>212</v>
      </c>
      <c r="B117" s="44" t="s">
        <v>800</v>
      </c>
      <c r="C117" s="44" t="s">
        <v>798</v>
      </c>
      <c r="D117" s="44">
        <v>2018</v>
      </c>
      <c r="E117" s="45">
        <v>43271</v>
      </c>
      <c r="F117" s="44" t="s">
        <v>137</v>
      </c>
      <c r="G117" s="44" t="s">
        <v>44</v>
      </c>
      <c r="H117" s="37" t="s">
        <v>21</v>
      </c>
      <c r="I117" s="37" t="s">
        <v>21</v>
      </c>
      <c r="J117" s="37" t="s">
        <v>22</v>
      </c>
      <c r="K117" s="37" t="s">
        <v>21</v>
      </c>
      <c r="L117" s="37" t="s">
        <v>22</v>
      </c>
      <c r="M117" s="44">
        <v>0</v>
      </c>
      <c r="N117" s="44">
        <f t="shared" si="0"/>
        <v>100</v>
      </c>
      <c r="O117" s="44">
        <v>0</v>
      </c>
      <c r="P117" s="44">
        <v>0</v>
      </c>
      <c r="Q117" s="44">
        <v>0</v>
      </c>
      <c r="R117" s="44">
        <v>2</v>
      </c>
      <c r="S117" s="44">
        <v>0</v>
      </c>
      <c r="T117" s="44">
        <v>0</v>
      </c>
      <c r="U117" s="44">
        <v>0</v>
      </c>
      <c r="V117" s="44">
        <v>0</v>
      </c>
      <c r="W117" s="44">
        <v>0</v>
      </c>
      <c r="X117" s="44">
        <f t="shared" ref="X117:Y117" si="119">IF(CS117&gt;CK117, CS117*10, CK117)</f>
        <v>120</v>
      </c>
      <c r="Y117" s="44">
        <f t="shared" si="119"/>
        <v>38</v>
      </c>
      <c r="Z117" s="44">
        <v>0</v>
      </c>
      <c r="AA117" s="44">
        <v>0</v>
      </c>
      <c r="AB117" s="44">
        <v>0</v>
      </c>
      <c r="AC117" s="44">
        <v>0</v>
      </c>
      <c r="AD117" s="44">
        <v>6</v>
      </c>
      <c r="AE117" s="44">
        <v>0</v>
      </c>
      <c r="AF117" s="44">
        <v>0</v>
      </c>
      <c r="AG117" s="44">
        <v>0</v>
      </c>
      <c r="AH117" s="44">
        <v>0</v>
      </c>
      <c r="AI117" s="44">
        <v>0</v>
      </c>
      <c r="AJ117" s="44">
        <v>20</v>
      </c>
      <c r="AK117" s="44">
        <v>0</v>
      </c>
      <c r="AL117" s="44">
        <v>0</v>
      </c>
      <c r="AM117" s="44">
        <v>0</v>
      </c>
      <c r="AN117" s="44">
        <v>0</v>
      </c>
      <c r="AO117" s="75">
        <v>0</v>
      </c>
      <c r="AP117" s="75">
        <v>0</v>
      </c>
      <c r="AQ117" s="44">
        <v>0</v>
      </c>
      <c r="AR117" s="44">
        <v>0</v>
      </c>
      <c r="AS117" s="44">
        <v>0</v>
      </c>
      <c r="AT117" s="44">
        <v>0</v>
      </c>
      <c r="AU117" s="44">
        <v>0</v>
      </c>
      <c r="AV117" s="44">
        <v>0</v>
      </c>
      <c r="AW117" s="44">
        <v>0</v>
      </c>
      <c r="AX117" s="44">
        <f t="shared" si="2"/>
        <v>0</v>
      </c>
      <c r="AY117" s="44">
        <v>0</v>
      </c>
      <c r="AZ117" s="44">
        <v>0</v>
      </c>
      <c r="BA117" s="44">
        <v>0</v>
      </c>
      <c r="BB117" s="44">
        <v>0</v>
      </c>
      <c r="BC117" s="44">
        <v>0</v>
      </c>
      <c r="BD117" s="44"/>
      <c r="BE117" s="44">
        <v>0</v>
      </c>
      <c r="BF117" s="44"/>
      <c r="BG117" s="44">
        <v>0</v>
      </c>
      <c r="BH117" s="44">
        <v>0</v>
      </c>
      <c r="BI117" s="44">
        <v>0</v>
      </c>
      <c r="BJ117" s="44">
        <v>0</v>
      </c>
      <c r="BK117" s="44">
        <v>0</v>
      </c>
      <c r="BL117" s="44">
        <f t="shared" si="3"/>
        <v>160</v>
      </c>
      <c r="BM117" s="44">
        <v>0</v>
      </c>
      <c r="BN117" s="44">
        <v>0</v>
      </c>
      <c r="BO117" s="44">
        <v>0</v>
      </c>
      <c r="BP117" s="44">
        <f t="shared" si="4"/>
        <v>36</v>
      </c>
      <c r="BQ117" s="44">
        <v>9</v>
      </c>
      <c r="BR117" s="44">
        <v>0</v>
      </c>
      <c r="BS117" s="44">
        <v>0</v>
      </c>
      <c r="BT117" s="44">
        <v>0</v>
      </c>
      <c r="BU117" s="44"/>
      <c r="BV117" s="44"/>
      <c r="BW117" s="44"/>
      <c r="BX117" s="44"/>
      <c r="BY117" s="44">
        <v>0</v>
      </c>
      <c r="BZ117" s="44">
        <v>0</v>
      </c>
      <c r="CA117" s="44">
        <v>0</v>
      </c>
      <c r="CB117" s="44">
        <v>0</v>
      </c>
      <c r="CC117" s="44">
        <v>0</v>
      </c>
      <c r="CD117" s="44">
        <v>0</v>
      </c>
      <c r="CE117" s="44">
        <v>0</v>
      </c>
      <c r="CF117" s="44">
        <v>0</v>
      </c>
      <c r="CG117" s="44">
        <v>6</v>
      </c>
      <c r="CH117" s="44">
        <v>0</v>
      </c>
      <c r="CI117" s="44">
        <f t="shared" si="5"/>
        <v>0</v>
      </c>
      <c r="CJ117" s="44">
        <v>100</v>
      </c>
      <c r="CK117" s="44">
        <v>0</v>
      </c>
      <c r="CL117" s="44">
        <v>38</v>
      </c>
      <c r="CM117" s="44">
        <v>0</v>
      </c>
      <c r="CN117" s="44">
        <v>0</v>
      </c>
      <c r="CO117" s="44">
        <v>36</v>
      </c>
      <c r="CP117" s="44">
        <v>0</v>
      </c>
      <c r="CQ117" s="44"/>
      <c r="CR117" s="44"/>
      <c r="CS117" s="44">
        <v>12</v>
      </c>
      <c r="CT117" s="44"/>
      <c r="CU117" s="44">
        <v>16</v>
      </c>
      <c r="CV117" s="44"/>
      <c r="CW117" s="44"/>
      <c r="CX117" s="44"/>
      <c r="CY117" s="44">
        <v>0</v>
      </c>
      <c r="CZ117" s="44" t="s">
        <v>1300</v>
      </c>
      <c r="DA117" s="44"/>
    </row>
    <row r="118" spans="1:105" ht="15.75" customHeight="1" x14ac:dyDescent="0.3">
      <c r="A118" s="44" t="s">
        <v>212</v>
      </c>
      <c r="B118" s="44" t="s">
        <v>800</v>
      </c>
      <c r="C118" s="44" t="s">
        <v>798</v>
      </c>
      <c r="D118" s="44">
        <v>2018</v>
      </c>
      <c r="E118" s="45">
        <v>43271</v>
      </c>
      <c r="F118" s="44" t="s">
        <v>137</v>
      </c>
      <c r="G118" s="44" t="s">
        <v>48</v>
      </c>
      <c r="H118" s="37" t="s">
        <v>22</v>
      </c>
      <c r="I118" s="37" t="s">
        <v>22</v>
      </c>
      <c r="J118" s="37" t="s">
        <v>21</v>
      </c>
      <c r="K118" s="37" t="s">
        <v>22</v>
      </c>
      <c r="L118" s="37" t="s">
        <v>21</v>
      </c>
      <c r="M118" s="44">
        <v>0</v>
      </c>
      <c r="N118" s="44">
        <f t="shared" si="0"/>
        <v>760</v>
      </c>
      <c r="O118" s="44">
        <v>0</v>
      </c>
      <c r="P118" s="44">
        <v>0</v>
      </c>
      <c r="Q118" s="44">
        <v>0</v>
      </c>
      <c r="R118" s="44">
        <v>1</v>
      </c>
      <c r="S118" s="44">
        <v>0</v>
      </c>
      <c r="T118" s="44">
        <v>0</v>
      </c>
      <c r="U118" s="44">
        <v>0</v>
      </c>
      <c r="V118" s="44">
        <v>0</v>
      </c>
      <c r="W118" s="44">
        <v>0</v>
      </c>
      <c r="X118" s="44">
        <f t="shared" ref="X118:Y118" si="120">IF(CS118&gt;CK118, CS118*10, CK118)</f>
        <v>17</v>
      </c>
      <c r="Y118" s="44">
        <f t="shared" si="120"/>
        <v>8</v>
      </c>
      <c r="Z118" s="44">
        <v>45</v>
      </c>
      <c r="AA118" s="44">
        <v>0</v>
      </c>
      <c r="AB118" s="44">
        <v>0</v>
      </c>
      <c r="AC118" s="44">
        <v>0</v>
      </c>
      <c r="AD118" s="44">
        <v>0</v>
      </c>
      <c r="AE118" s="44">
        <v>0</v>
      </c>
      <c r="AF118" s="44">
        <v>0</v>
      </c>
      <c r="AG118" s="44">
        <v>0</v>
      </c>
      <c r="AH118" s="44">
        <v>0</v>
      </c>
      <c r="AI118" s="44">
        <v>0</v>
      </c>
      <c r="AJ118" s="44">
        <v>0</v>
      </c>
      <c r="AK118" s="44">
        <v>0</v>
      </c>
      <c r="AL118" s="44">
        <v>0</v>
      </c>
      <c r="AM118" s="44">
        <v>0</v>
      </c>
      <c r="AN118" s="44">
        <v>0</v>
      </c>
      <c r="AO118" s="75">
        <v>0</v>
      </c>
      <c r="AP118" s="75">
        <v>0</v>
      </c>
      <c r="AQ118" s="44">
        <v>0</v>
      </c>
      <c r="AR118" s="44">
        <v>0</v>
      </c>
      <c r="AS118" s="44">
        <v>0</v>
      </c>
      <c r="AT118" s="44">
        <v>1</v>
      </c>
      <c r="AU118" s="44">
        <v>0</v>
      </c>
      <c r="AV118" s="44">
        <v>5</v>
      </c>
      <c r="AW118" s="44">
        <v>0</v>
      </c>
      <c r="AX118" s="44">
        <f t="shared" si="2"/>
        <v>0</v>
      </c>
      <c r="AY118" s="44">
        <v>0</v>
      </c>
      <c r="AZ118" s="44">
        <v>2</v>
      </c>
      <c r="BA118" s="44">
        <v>0</v>
      </c>
      <c r="BB118" s="44">
        <v>0</v>
      </c>
      <c r="BC118" s="44">
        <v>0</v>
      </c>
      <c r="BD118" s="44"/>
      <c r="BE118" s="44">
        <v>0</v>
      </c>
      <c r="BF118" s="44"/>
      <c r="BG118" s="44">
        <v>0</v>
      </c>
      <c r="BH118" s="44">
        <v>0</v>
      </c>
      <c r="BI118" s="44">
        <v>2</v>
      </c>
      <c r="BJ118" s="44">
        <v>2</v>
      </c>
      <c r="BK118" s="44">
        <v>0</v>
      </c>
      <c r="BL118" s="44">
        <f t="shared" si="3"/>
        <v>40</v>
      </c>
      <c r="BM118" s="44">
        <v>0</v>
      </c>
      <c r="BN118" s="44">
        <v>0</v>
      </c>
      <c r="BO118" s="44">
        <v>0</v>
      </c>
      <c r="BP118" s="44">
        <f t="shared" si="4"/>
        <v>1110</v>
      </c>
      <c r="BQ118" s="44">
        <v>13</v>
      </c>
      <c r="BR118" s="44">
        <v>0</v>
      </c>
      <c r="BS118" s="44">
        <v>0</v>
      </c>
      <c r="BT118" s="44">
        <v>0</v>
      </c>
      <c r="BU118" s="44"/>
      <c r="BV118" s="44"/>
      <c r="BW118" s="44"/>
      <c r="BX118" s="44"/>
      <c r="BY118" s="44">
        <v>0</v>
      </c>
      <c r="BZ118" s="44">
        <v>0</v>
      </c>
      <c r="CA118" s="44">
        <v>0</v>
      </c>
      <c r="CB118" s="44">
        <v>0</v>
      </c>
      <c r="CC118" s="44">
        <v>0</v>
      </c>
      <c r="CD118" s="44">
        <v>0</v>
      </c>
      <c r="CE118" s="44">
        <v>0</v>
      </c>
      <c r="CF118" s="44">
        <v>0</v>
      </c>
      <c r="CG118" s="44">
        <v>2</v>
      </c>
      <c r="CH118" s="44">
        <v>0</v>
      </c>
      <c r="CI118" s="44">
        <f t="shared" si="5"/>
        <v>14</v>
      </c>
      <c r="CJ118" s="44">
        <v>0</v>
      </c>
      <c r="CK118" s="44">
        <v>17</v>
      </c>
      <c r="CL118" s="44">
        <v>8</v>
      </c>
      <c r="CM118" s="44">
        <v>0</v>
      </c>
      <c r="CN118" s="44">
        <v>0</v>
      </c>
      <c r="CO118" s="44">
        <v>0</v>
      </c>
      <c r="CP118" s="44">
        <v>14</v>
      </c>
      <c r="CQ118" s="44">
        <v>76</v>
      </c>
      <c r="CR118" s="44"/>
      <c r="CS118" s="44"/>
      <c r="CT118" s="44"/>
      <c r="CU118" s="44">
        <v>4</v>
      </c>
      <c r="CV118" s="44">
        <v>111</v>
      </c>
      <c r="CW118" s="44"/>
      <c r="CX118" s="44"/>
      <c r="CY118" s="44">
        <v>0</v>
      </c>
      <c r="CZ118" s="44" t="s">
        <v>1301</v>
      </c>
      <c r="DA118" s="44"/>
    </row>
    <row r="119" spans="1:105" ht="15.75" customHeight="1" x14ac:dyDescent="0.3">
      <c r="A119" s="44" t="s">
        <v>212</v>
      </c>
      <c r="B119" s="44" t="s">
        <v>800</v>
      </c>
      <c r="C119" s="44" t="s">
        <v>798</v>
      </c>
      <c r="D119" s="44">
        <v>2018</v>
      </c>
      <c r="E119" s="45">
        <v>43271</v>
      </c>
      <c r="F119" s="44" t="s">
        <v>137</v>
      </c>
      <c r="G119" s="44" t="s">
        <v>52</v>
      </c>
      <c r="H119" s="37" t="s">
        <v>27</v>
      </c>
      <c r="I119" s="37" t="s">
        <v>27</v>
      </c>
      <c r="J119" s="37" t="s">
        <v>26</v>
      </c>
      <c r="K119" s="37" t="s">
        <v>27</v>
      </c>
      <c r="L119" s="37" t="s">
        <v>26</v>
      </c>
      <c r="M119" s="44">
        <v>0</v>
      </c>
      <c r="N119" s="44">
        <f t="shared" si="0"/>
        <v>77</v>
      </c>
      <c r="O119" s="44">
        <v>1</v>
      </c>
      <c r="P119" s="44">
        <v>0</v>
      </c>
      <c r="Q119" s="44">
        <v>0</v>
      </c>
      <c r="R119" s="44">
        <v>1</v>
      </c>
      <c r="S119" s="44">
        <v>0</v>
      </c>
      <c r="T119" s="44">
        <v>0</v>
      </c>
      <c r="U119" s="44">
        <v>0</v>
      </c>
      <c r="V119" s="44">
        <v>0</v>
      </c>
      <c r="W119" s="44">
        <v>0</v>
      </c>
      <c r="X119" s="44">
        <f t="shared" ref="X119:Y119" si="121">IF(CS119&gt;CK119, CS119*10, CK119)</f>
        <v>13</v>
      </c>
      <c r="Y119" s="44">
        <f t="shared" si="121"/>
        <v>1</v>
      </c>
      <c r="Z119" s="44">
        <v>0</v>
      </c>
      <c r="AA119" s="44">
        <v>0</v>
      </c>
      <c r="AB119" s="44">
        <v>0</v>
      </c>
      <c r="AC119" s="44">
        <v>0</v>
      </c>
      <c r="AD119" s="44">
        <v>0</v>
      </c>
      <c r="AE119" s="44">
        <v>0</v>
      </c>
      <c r="AF119" s="44">
        <v>0</v>
      </c>
      <c r="AG119" s="44">
        <v>0</v>
      </c>
      <c r="AH119" s="44">
        <v>0</v>
      </c>
      <c r="AI119" s="44">
        <v>0</v>
      </c>
      <c r="AJ119" s="44">
        <v>1</v>
      </c>
      <c r="AK119" s="44">
        <v>0</v>
      </c>
      <c r="AL119" s="44">
        <v>0</v>
      </c>
      <c r="AM119" s="44">
        <v>0</v>
      </c>
      <c r="AN119" s="44">
        <v>0</v>
      </c>
      <c r="AO119" s="75">
        <v>0</v>
      </c>
      <c r="AP119" s="75">
        <v>0</v>
      </c>
      <c r="AQ119" s="44">
        <v>0</v>
      </c>
      <c r="AR119" s="44">
        <v>2</v>
      </c>
      <c r="AS119" s="44">
        <v>0</v>
      </c>
      <c r="AT119" s="44">
        <v>1</v>
      </c>
      <c r="AU119" s="44">
        <v>0</v>
      </c>
      <c r="AV119" s="44">
        <v>1</v>
      </c>
      <c r="AW119" s="44">
        <v>0</v>
      </c>
      <c r="AX119" s="44">
        <f t="shared" si="2"/>
        <v>0</v>
      </c>
      <c r="AY119" s="44">
        <v>0</v>
      </c>
      <c r="AZ119" s="44">
        <v>1</v>
      </c>
      <c r="BA119" s="44">
        <v>0</v>
      </c>
      <c r="BB119" s="44">
        <v>0</v>
      </c>
      <c r="BC119" s="44">
        <v>0</v>
      </c>
      <c r="BD119" s="44"/>
      <c r="BE119" s="44">
        <v>0</v>
      </c>
      <c r="BF119" s="44"/>
      <c r="BG119" s="44">
        <v>0</v>
      </c>
      <c r="BH119" s="44">
        <v>0</v>
      </c>
      <c r="BI119" s="44">
        <v>2</v>
      </c>
      <c r="BJ119" s="44">
        <v>0</v>
      </c>
      <c r="BK119" s="44">
        <v>0</v>
      </c>
      <c r="BL119" s="44">
        <f t="shared" si="3"/>
        <v>340</v>
      </c>
      <c r="BM119" s="44">
        <v>0</v>
      </c>
      <c r="BN119" s="44">
        <v>0</v>
      </c>
      <c r="BO119" s="44">
        <v>0</v>
      </c>
      <c r="BP119" s="44">
        <f t="shared" si="4"/>
        <v>25</v>
      </c>
      <c r="BQ119" s="44">
        <v>18</v>
      </c>
      <c r="BR119" s="44">
        <v>0</v>
      </c>
      <c r="BS119" s="44">
        <v>0</v>
      </c>
      <c r="BT119" s="44">
        <v>0</v>
      </c>
      <c r="BU119" s="44"/>
      <c r="BV119" s="44"/>
      <c r="BW119" s="44"/>
      <c r="BX119" s="44"/>
      <c r="BY119" s="44">
        <v>0</v>
      </c>
      <c r="BZ119" s="44">
        <v>0</v>
      </c>
      <c r="CA119" s="44">
        <v>0</v>
      </c>
      <c r="CB119" s="44">
        <v>0</v>
      </c>
      <c r="CC119" s="44">
        <v>0</v>
      </c>
      <c r="CD119" s="44">
        <v>0</v>
      </c>
      <c r="CE119" s="44">
        <v>0</v>
      </c>
      <c r="CF119" s="44">
        <v>0</v>
      </c>
      <c r="CG119" s="44">
        <v>9</v>
      </c>
      <c r="CH119" s="44">
        <v>0</v>
      </c>
      <c r="CI119" s="44">
        <f t="shared" si="5"/>
        <v>3</v>
      </c>
      <c r="CJ119" s="44">
        <v>77</v>
      </c>
      <c r="CK119" s="44">
        <v>13</v>
      </c>
      <c r="CL119" s="44">
        <v>1</v>
      </c>
      <c r="CM119" s="44">
        <v>0</v>
      </c>
      <c r="CN119" s="44">
        <v>0</v>
      </c>
      <c r="CO119" s="44">
        <v>25</v>
      </c>
      <c r="CP119" s="44">
        <v>3</v>
      </c>
      <c r="CQ119" s="44"/>
      <c r="CR119" s="44"/>
      <c r="CS119" s="44"/>
      <c r="CT119" s="44"/>
      <c r="CU119" s="44">
        <v>34</v>
      </c>
      <c r="CV119" s="44"/>
      <c r="CW119" s="44"/>
      <c r="CX119" s="44"/>
      <c r="CY119" s="44">
        <v>0</v>
      </c>
      <c r="CZ119" s="44" t="s">
        <v>1280</v>
      </c>
      <c r="DA119" s="44"/>
    </row>
    <row r="120" spans="1:105" ht="15.75" customHeight="1" x14ac:dyDescent="0.3">
      <c r="A120" s="44" t="s">
        <v>212</v>
      </c>
      <c r="B120" s="44" t="s">
        <v>800</v>
      </c>
      <c r="C120" s="44" t="s">
        <v>798</v>
      </c>
      <c r="D120" s="44">
        <v>2018</v>
      </c>
      <c r="E120" s="45">
        <v>43271</v>
      </c>
      <c r="F120" s="44" t="s">
        <v>137</v>
      </c>
      <c r="G120" s="44" t="s">
        <v>55</v>
      </c>
      <c r="H120" s="37" t="s">
        <v>26</v>
      </c>
      <c r="I120" s="37" t="s">
        <v>26</v>
      </c>
      <c r="J120" s="37" t="s">
        <v>27</v>
      </c>
      <c r="K120" s="37" t="s">
        <v>26</v>
      </c>
      <c r="L120" s="37" t="s">
        <v>27</v>
      </c>
      <c r="M120" s="44">
        <v>0</v>
      </c>
      <c r="N120" s="44">
        <f t="shared" si="0"/>
        <v>1490</v>
      </c>
      <c r="O120" s="44">
        <v>1</v>
      </c>
      <c r="P120" s="44">
        <v>0</v>
      </c>
      <c r="Q120" s="44">
        <v>0</v>
      </c>
      <c r="R120" s="44">
        <v>4</v>
      </c>
      <c r="S120" s="44">
        <v>0</v>
      </c>
      <c r="T120" s="44">
        <v>0</v>
      </c>
      <c r="U120" s="44">
        <v>0</v>
      </c>
      <c r="V120" s="44">
        <v>0</v>
      </c>
      <c r="W120" s="44">
        <v>0</v>
      </c>
      <c r="X120" s="44">
        <f t="shared" ref="X120:Y120" si="122">IF(CS120&gt;CK120, CS120*10, CK120)</f>
        <v>450</v>
      </c>
      <c r="Y120" s="44">
        <f t="shared" si="122"/>
        <v>0</v>
      </c>
      <c r="Z120" s="44">
        <v>3</v>
      </c>
      <c r="AA120" s="44">
        <v>0</v>
      </c>
      <c r="AB120" s="44">
        <v>2</v>
      </c>
      <c r="AC120" s="44">
        <v>0</v>
      </c>
      <c r="AD120" s="44">
        <v>1</v>
      </c>
      <c r="AE120" s="44">
        <v>0</v>
      </c>
      <c r="AF120" s="44">
        <v>0</v>
      </c>
      <c r="AG120" s="44">
        <v>0</v>
      </c>
      <c r="AH120" s="44">
        <v>0</v>
      </c>
      <c r="AI120" s="44">
        <v>0</v>
      </c>
      <c r="AJ120" s="44">
        <v>2</v>
      </c>
      <c r="AK120" s="44">
        <v>0</v>
      </c>
      <c r="AL120" s="44">
        <v>0</v>
      </c>
      <c r="AM120" s="44">
        <v>0</v>
      </c>
      <c r="AN120" s="44">
        <v>0</v>
      </c>
      <c r="AO120" s="75">
        <v>0</v>
      </c>
      <c r="AP120" s="75">
        <v>0</v>
      </c>
      <c r="AQ120" s="44">
        <v>0</v>
      </c>
      <c r="AR120" s="44">
        <v>3</v>
      </c>
      <c r="AS120" s="44">
        <v>0</v>
      </c>
      <c r="AT120" s="44">
        <v>2</v>
      </c>
      <c r="AU120" s="44">
        <v>0</v>
      </c>
      <c r="AV120" s="44">
        <v>1</v>
      </c>
      <c r="AW120" s="44">
        <v>0</v>
      </c>
      <c r="AX120" s="44">
        <f t="shared" si="2"/>
        <v>0</v>
      </c>
      <c r="AY120" s="44">
        <v>0</v>
      </c>
      <c r="AZ120" s="44">
        <v>0</v>
      </c>
      <c r="BA120" s="44">
        <v>0</v>
      </c>
      <c r="BB120" s="44">
        <v>0</v>
      </c>
      <c r="BC120" s="44">
        <v>0</v>
      </c>
      <c r="BD120" s="44"/>
      <c r="BE120" s="44">
        <v>0</v>
      </c>
      <c r="BF120" s="44"/>
      <c r="BG120" s="44">
        <v>0</v>
      </c>
      <c r="BH120" s="44">
        <v>0</v>
      </c>
      <c r="BI120" s="44">
        <v>0</v>
      </c>
      <c r="BJ120" s="44">
        <v>0</v>
      </c>
      <c r="BK120" s="44">
        <v>0</v>
      </c>
      <c r="BL120" s="44">
        <f t="shared" si="3"/>
        <v>180</v>
      </c>
      <c r="BM120" s="44">
        <v>0</v>
      </c>
      <c r="BN120" s="44">
        <v>0</v>
      </c>
      <c r="BO120" s="44">
        <v>0</v>
      </c>
      <c r="BP120" s="44">
        <f t="shared" si="4"/>
        <v>58</v>
      </c>
      <c r="BQ120" s="44">
        <v>10</v>
      </c>
      <c r="BR120" s="44">
        <v>0</v>
      </c>
      <c r="BS120" s="44">
        <v>0</v>
      </c>
      <c r="BT120" s="44">
        <v>0</v>
      </c>
      <c r="BU120" s="44"/>
      <c r="BV120" s="44"/>
      <c r="BW120" s="44"/>
      <c r="BX120" s="44"/>
      <c r="BY120" s="44">
        <v>0</v>
      </c>
      <c r="BZ120" s="44">
        <v>0</v>
      </c>
      <c r="CA120" s="44">
        <v>3</v>
      </c>
      <c r="CB120" s="44">
        <v>0</v>
      </c>
      <c r="CC120" s="44">
        <v>0</v>
      </c>
      <c r="CD120" s="44">
        <v>0</v>
      </c>
      <c r="CE120" s="44">
        <v>0</v>
      </c>
      <c r="CF120" s="44">
        <v>0</v>
      </c>
      <c r="CG120" s="44">
        <v>2</v>
      </c>
      <c r="CH120" s="44">
        <v>0</v>
      </c>
      <c r="CI120" s="44">
        <f t="shared" si="5"/>
        <v>0</v>
      </c>
      <c r="CJ120" s="44">
        <v>0</v>
      </c>
      <c r="CK120" s="44">
        <v>0</v>
      </c>
      <c r="CL120" s="44">
        <v>0</v>
      </c>
      <c r="CM120" s="44">
        <v>0</v>
      </c>
      <c r="CN120" s="44">
        <v>0</v>
      </c>
      <c r="CO120" s="44">
        <v>58</v>
      </c>
      <c r="CP120" s="44">
        <v>0</v>
      </c>
      <c r="CQ120" s="44">
        <v>149</v>
      </c>
      <c r="CR120" s="44"/>
      <c r="CS120" s="44">
        <v>45</v>
      </c>
      <c r="CT120" s="44"/>
      <c r="CU120" s="44">
        <v>18</v>
      </c>
      <c r="CV120" s="44"/>
      <c r="CW120" s="44"/>
      <c r="CX120" s="44"/>
      <c r="CY120" s="44">
        <v>0</v>
      </c>
      <c r="CZ120" s="44" t="s">
        <v>1302</v>
      </c>
      <c r="DA120" s="44"/>
    </row>
    <row r="121" spans="1:105" ht="15.75" customHeight="1" x14ac:dyDescent="0.3">
      <c r="A121" s="44" t="s">
        <v>212</v>
      </c>
      <c r="B121" s="44" t="s">
        <v>800</v>
      </c>
      <c r="C121" s="44" t="s">
        <v>798</v>
      </c>
      <c r="D121" s="44">
        <v>2018</v>
      </c>
      <c r="E121" s="45">
        <v>43271</v>
      </c>
      <c r="F121" s="44" t="s">
        <v>137</v>
      </c>
      <c r="G121" s="44" t="s">
        <v>161</v>
      </c>
      <c r="H121" s="37" t="s">
        <v>45</v>
      </c>
      <c r="I121" s="37" t="s">
        <v>45</v>
      </c>
      <c r="J121" s="37" t="s">
        <v>45</v>
      </c>
      <c r="K121" s="37" t="s">
        <v>45</v>
      </c>
      <c r="L121" s="37" t="s">
        <v>45</v>
      </c>
      <c r="M121" s="44">
        <v>0</v>
      </c>
      <c r="N121" s="44">
        <f t="shared" si="0"/>
        <v>100</v>
      </c>
      <c r="O121" s="44">
        <v>5</v>
      </c>
      <c r="P121" s="44">
        <v>0</v>
      </c>
      <c r="Q121" s="44">
        <v>0</v>
      </c>
      <c r="R121" s="44">
        <v>2</v>
      </c>
      <c r="S121" s="44">
        <v>0</v>
      </c>
      <c r="T121" s="44">
        <v>0</v>
      </c>
      <c r="U121" s="44">
        <v>0</v>
      </c>
      <c r="V121" s="44">
        <v>0</v>
      </c>
      <c r="W121" s="44">
        <v>0</v>
      </c>
      <c r="X121" s="44">
        <f t="shared" ref="X121:Y121" si="123">IF(CS121&gt;CK121, CS121*10, CK121)</f>
        <v>35</v>
      </c>
      <c r="Y121" s="44">
        <f t="shared" si="123"/>
        <v>0</v>
      </c>
      <c r="Z121" s="44">
        <v>0</v>
      </c>
      <c r="AA121" s="44">
        <v>0</v>
      </c>
      <c r="AB121" s="44">
        <v>3</v>
      </c>
      <c r="AC121" s="44">
        <v>0</v>
      </c>
      <c r="AD121" s="44">
        <v>1</v>
      </c>
      <c r="AE121" s="44">
        <v>0</v>
      </c>
      <c r="AF121" s="44">
        <v>0</v>
      </c>
      <c r="AG121" s="44">
        <v>0</v>
      </c>
      <c r="AH121" s="44">
        <v>0</v>
      </c>
      <c r="AI121" s="44">
        <v>0</v>
      </c>
      <c r="AJ121" s="44">
        <v>3</v>
      </c>
      <c r="AK121" s="44">
        <v>0</v>
      </c>
      <c r="AL121" s="44">
        <v>0</v>
      </c>
      <c r="AM121" s="44">
        <v>0</v>
      </c>
      <c r="AN121" s="44">
        <v>0</v>
      </c>
      <c r="AO121" s="75">
        <v>0</v>
      </c>
      <c r="AP121" s="75">
        <v>0</v>
      </c>
      <c r="AQ121" s="44">
        <v>0</v>
      </c>
      <c r="AR121" s="44">
        <v>1</v>
      </c>
      <c r="AS121" s="44">
        <v>0</v>
      </c>
      <c r="AT121" s="44">
        <v>4</v>
      </c>
      <c r="AU121" s="44">
        <v>0</v>
      </c>
      <c r="AV121" s="44">
        <v>2</v>
      </c>
      <c r="AW121" s="44">
        <v>0</v>
      </c>
      <c r="AX121" s="44">
        <f t="shared" si="2"/>
        <v>0</v>
      </c>
      <c r="AY121" s="44">
        <v>0</v>
      </c>
      <c r="AZ121" s="44">
        <v>0</v>
      </c>
      <c r="BA121" s="44">
        <v>0</v>
      </c>
      <c r="BB121" s="44">
        <v>0</v>
      </c>
      <c r="BC121" s="44">
        <v>0</v>
      </c>
      <c r="BD121" s="44"/>
      <c r="BE121" s="44">
        <v>0</v>
      </c>
      <c r="BF121" s="44"/>
      <c r="BG121" s="44">
        <v>0</v>
      </c>
      <c r="BH121" s="44">
        <v>0</v>
      </c>
      <c r="BI121" s="44">
        <v>0</v>
      </c>
      <c r="BJ121" s="44">
        <v>0</v>
      </c>
      <c r="BK121" s="44">
        <v>0</v>
      </c>
      <c r="BL121" s="44">
        <f t="shared" si="3"/>
        <v>130</v>
      </c>
      <c r="BM121" s="44">
        <v>0</v>
      </c>
      <c r="BN121" s="44">
        <v>2</v>
      </c>
      <c r="BO121" s="44">
        <v>0</v>
      </c>
      <c r="BP121" s="44">
        <f t="shared" si="4"/>
        <v>25</v>
      </c>
      <c r="BQ121" s="44">
        <v>11</v>
      </c>
      <c r="BR121" s="44">
        <v>0</v>
      </c>
      <c r="BS121" s="44">
        <v>0</v>
      </c>
      <c r="BT121" s="44">
        <v>0</v>
      </c>
      <c r="BU121" s="44"/>
      <c r="BV121" s="44"/>
      <c r="BW121" s="44"/>
      <c r="BX121" s="44"/>
      <c r="BY121" s="44">
        <v>0</v>
      </c>
      <c r="BZ121" s="44">
        <v>0</v>
      </c>
      <c r="CA121" s="44">
        <v>0</v>
      </c>
      <c r="CB121" s="44">
        <v>0</v>
      </c>
      <c r="CC121" s="44">
        <v>0</v>
      </c>
      <c r="CD121" s="44">
        <v>0</v>
      </c>
      <c r="CE121" s="44">
        <v>0</v>
      </c>
      <c r="CF121" s="44">
        <v>0</v>
      </c>
      <c r="CG121" s="44">
        <v>8</v>
      </c>
      <c r="CH121" s="44">
        <v>0</v>
      </c>
      <c r="CI121" s="44">
        <f t="shared" si="5"/>
        <v>5</v>
      </c>
      <c r="CJ121" s="44">
        <v>100</v>
      </c>
      <c r="CK121" s="44">
        <v>35</v>
      </c>
      <c r="CL121" s="44">
        <v>0</v>
      </c>
      <c r="CM121" s="44">
        <v>0</v>
      </c>
      <c r="CN121" s="44">
        <v>0</v>
      </c>
      <c r="CO121" s="44">
        <v>25</v>
      </c>
      <c r="CP121" s="44">
        <v>5</v>
      </c>
      <c r="CQ121" s="44"/>
      <c r="CR121" s="44"/>
      <c r="CS121" s="44"/>
      <c r="CT121" s="44"/>
      <c r="CU121" s="44">
        <v>13</v>
      </c>
      <c r="CV121" s="44"/>
      <c r="CW121" s="44"/>
      <c r="CX121" s="44"/>
      <c r="CY121" s="44">
        <v>0</v>
      </c>
      <c r="CZ121" s="44" t="s">
        <v>1280</v>
      </c>
      <c r="DA121" s="44"/>
    </row>
    <row r="122" spans="1:105" ht="15.75" customHeight="1" x14ac:dyDescent="0.3">
      <c r="A122" s="44" t="s">
        <v>212</v>
      </c>
      <c r="B122" s="44" t="s">
        <v>800</v>
      </c>
      <c r="C122" s="44" t="s">
        <v>798</v>
      </c>
      <c r="D122" s="44">
        <v>2018</v>
      </c>
      <c r="E122" s="45">
        <v>43271</v>
      </c>
      <c r="F122" s="44" t="s">
        <v>137</v>
      </c>
      <c r="G122" s="44" t="s">
        <v>57</v>
      </c>
      <c r="H122" s="37" t="s">
        <v>31</v>
      </c>
      <c r="I122" s="37" t="s">
        <v>31</v>
      </c>
      <c r="J122" s="37" t="s">
        <v>31</v>
      </c>
      <c r="K122" s="37" t="s">
        <v>31</v>
      </c>
      <c r="L122" s="37" t="s">
        <v>31</v>
      </c>
      <c r="M122" s="44">
        <v>0</v>
      </c>
      <c r="N122" s="44">
        <f t="shared" si="0"/>
        <v>230</v>
      </c>
      <c r="O122" s="44">
        <v>0</v>
      </c>
      <c r="P122" s="44">
        <v>0</v>
      </c>
      <c r="Q122" s="44">
        <v>0</v>
      </c>
      <c r="R122" s="44">
        <v>1</v>
      </c>
      <c r="S122" s="44">
        <v>0</v>
      </c>
      <c r="T122" s="44">
        <v>0</v>
      </c>
      <c r="U122" s="44">
        <v>0</v>
      </c>
      <c r="V122" s="44">
        <v>0</v>
      </c>
      <c r="W122" s="44">
        <v>0</v>
      </c>
      <c r="X122" s="44">
        <f t="shared" ref="X122:Y122" si="124">IF(CS122&gt;CK122, CS122*10, CK122)</f>
        <v>105</v>
      </c>
      <c r="Y122" s="44">
        <f t="shared" si="124"/>
        <v>1</v>
      </c>
      <c r="Z122" s="44">
        <v>7</v>
      </c>
      <c r="AA122" s="44">
        <v>0</v>
      </c>
      <c r="AB122" s="44">
        <v>1</v>
      </c>
      <c r="AC122" s="44">
        <v>0</v>
      </c>
      <c r="AD122" s="44">
        <v>4</v>
      </c>
      <c r="AE122" s="44">
        <v>0</v>
      </c>
      <c r="AF122" s="44">
        <v>0</v>
      </c>
      <c r="AG122" s="44">
        <v>0</v>
      </c>
      <c r="AH122" s="44">
        <v>0</v>
      </c>
      <c r="AI122" s="44">
        <v>0</v>
      </c>
      <c r="AJ122" s="44">
        <v>53</v>
      </c>
      <c r="AK122" s="44">
        <v>0</v>
      </c>
      <c r="AL122" s="44">
        <v>0</v>
      </c>
      <c r="AM122" s="44">
        <v>0</v>
      </c>
      <c r="AN122" s="44">
        <v>0</v>
      </c>
      <c r="AO122" s="75">
        <v>0</v>
      </c>
      <c r="AP122" s="75">
        <v>0</v>
      </c>
      <c r="AQ122" s="44">
        <v>0</v>
      </c>
      <c r="AR122" s="44">
        <v>6</v>
      </c>
      <c r="AS122" s="44">
        <v>0</v>
      </c>
      <c r="AT122" s="44">
        <v>0</v>
      </c>
      <c r="AU122" s="44">
        <v>0</v>
      </c>
      <c r="AV122" s="44">
        <v>6</v>
      </c>
      <c r="AW122" s="44">
        <v>0</v>
      </c>
      <c r="AX122" s="44">
        <f t="shared" si="2"/>
        <v>0</v>
      </c>
      <c r="AY122" s="44">
        <v>0</v>
      </c>
      <c r="AZ122" s="44">
        <v>0</v>
      </c>
      <c r="BA122" s="44">
        <v>0</v>
      </c>
      <c r="BB122" s="44">
        <v>0</v>
      </c>
      <c r="BC122" s="44">
        <v>0</v>
      </c>
      <c r="BD122" s="44"/>
      <c r="BE122" s="44">
        <v>0</v>
      </c>
      <c r="BF122" s="44"/>
      <c r="BG122" s="44">
        <v>0</v>
      </c>
      <c r="BH122" s="44">
        <v>0</v>
      </c>
      <c r="BI122" s="44">
        <v>0</v>
      </c>
      <c r="BJ122" s="44">
        <v>0</v>
      </c>
      <c r="BK122" s="44">
        <v>0</v>
      </c>
      <c r="BL122" s="44">
        <f t="shared" si="3"/>
        <v>170</v>
      </c>
      <c r="BM122" s="44">
        <v>0</v>
      </c>
      <c r="BN122" s="44">
        <v>0</v>
      </c>
      <c r="BO122" s="44">
        <v>0</v>
      </c>
      <c r="BP122" s="44">
        <f t="shared" si="4"/>
        <v>6</v>
      </c>
      <c r="BQ122" s="44">
        <v>2</v>
      </c>
      <c r="BR122" s="44">
        <v>0</v>
      </c>
      <c r="BS122" s="44">
        <v>0</v>
      </c>
      <c r="BT122" s="44">
        <v>0</v>
      </c>
      <c r="BU122" s="44"/>
      <c r="BV122" s="44"/>
      <c r="BW122" s="44"/>
      <c r="BX122" s="44"/>
      <c r="BY122" s="44">
        <v>0</v>
      </c>
      <c r="BZ122" s="44">
        <v>0</v>
      </c>
      <c r="CA122" s="44">
        <v>0</v>
      </c>
      <c r="CB122" s="44">
        <v>0</v>
      </c>
      <c r="CC122" s="44">
        <v>0</v>
      </c>
      <c r="CD122" s="44">
        <v>0</v>
      </c>
      <c r="CE122" s="44">
        <v>0</v>
      </c>
      <c r="CF122" s="44">
        <v>0</v>
      </c>
      <c r="CG122" s="44">
        <v>1</v>
      </c>
      <c r="CH122" s="44">
        <v>0</v>
      </c>
      <c r="CI122" s="44">
        <f t="shared" si="5"/>
        <v>2</v>
      </c>
      <c r="CJ122" s="44">
        <v>0</v>
      </c>
      <c r="CK122" s="44">
        <v>105</v>
      </c>
      <c r="CL122" s="44">
        <v>1</v>
      </c>
      <c r="CM122" s="44">
        <v>0</v>
      </c>
      <c r="CN122" s="44">
        <v>0</v>
      </c>
      <c r="CO122" s="44">
        <v>6</v>
      </c>
      <c r="CP122" s="44">
        <v>2</v>
      </c>
      <c r="CQ122" s="44">
        <v>23</v>
      </c>
      <c r="CR122" s="44"/>
      <c r="CS122" s="44"/>
      <c r="CT122" s="44"/>
      <c r="CU122" s="44">
        <v>17</v>
      </c>
      <c r="CV122" s="44"/>
      <c r="CW122" s="44"/>
      <c r="CX122" s="44"/>
      <c r="CY122" s="44">
        <v>0</v>
      </c>
      <c r="CZ122" s="44" t="s">
        <v>1303</v>
      </c>
      <c r="DA122" s="44"/>
    </row>
    <row r="123" spans="1:105" ht="15.75" customHeight="1" x14ac:dyDescent="0.3">
      <c r="A123" s="44" t="s">
        <v>212</v>
      </c>
      <c r="B123" s="44" t="s">
        <v>800</v>
      </c>
      <c r="C123" s="44" t="s">
        <v>800</v>
      </c>
      <c r="D123" s="44">
        <v>2018</v>
      </c>
      <c r="E123" s="45">
        <v>43276</v>
      </c>
      <c r="F123" s="44" t="s">
        <v>137</v>
      </c>
      <c r="G123" s="44" t="s">
        <v>61</v>
      </c>
      <c r="H123" s="37" t="s">
        <v>35</v>
      </c>
      <c r="I123" s="37" t="s">
        <v>31</v>
      </c>
      <c r="J123" s="37" t="s">
        <v>31</v>
      </c>
      <c r="K123" s="37" t="s">
        <v>31</v>
      </c>
      <c r="L123" s="37" t="s">
        <v>31</v>
      </c>
      <c r="M123" s="44">
        <v>0</v>
      </c>
      <c r="N123" s="44">
        <f t="shared" si="0"/>
        <v>249</v>
      </c>
      <c r="O123" s="44">
        <v>0</v>
      </c>
      <c r="P123" s="44">
        <v>0</v>
      </c>
      <c r="Q123" s="44">
        <v>0</v>
      </c>
      <c r="R123" s="44">
        <v>1</v>
      </c>
      <c r="S123" s="44">
        <v>0</v>
      </c>
      <c r="T123" s="44">
        <v>0</v>
      </c>
      <c r="U123" s="44">
        <v>0</v>
      </c>
      <c r="V123" s="44">
        <v>0</v>
      </c>
      <c r="W123" s="44">
        <v>0</v>
      </c>
      <c r="X123" s="44">
        <f t="shared" ref="X123:Y123" si="125">IF(CS123&gt;CK123, CS123*10, CK123)</f>
        <v>19</v>
      </c>
      <c r="Y123" s="44">
        <f t="shared" si="125"/>
        <v>18</v>
      </c>
      <c r="Z123" s="44">
        <v>1</v>
      </c>
      <c r="AA123" s="44">
        <v>0</v>
      </c>
      <c r="AB123" s="44">
        <v>1</v>
      </c>
      <c r="AC123" s="44">
        <v>0</v>
      </c>
      <c r="AD123" s="44">
        <v>6</v>
      </c>
      <c r="AE123" s="44">
        <v>0</v>
      </c>
      <c r="AF123" s="44">
        <v>0</v>
      </c>
      <c r="AG123" s="44">
        <v>0</v>
      </c>
      <c r="AH123" s="44">
        <v>0</v>
      </c>
      <c r="AI123" s="44">
        <v>0</v>
      </c>
      <c r="AJ123" s="44">
        <v>6</v>
      </c>
      <c r="AK123" s="44">
        <v>0</v>
      </c>
      <c r="AL123" s="44">
        <v>0</v>
      </c>
      <c r="AM123" s="44">
        <v>0</v>
      </c>
      <c r="AN123" s="44">
        <v>0</v>
      </c>
      <c r="AO123" s="75">
        <v>0</v>
      </c>
      <c r="AP123" s="75">
        <v>0</v>
      </c>
      <c r="AQ123" s="44">
        <v>0</v>
      </c>
      <c r="AR123" s="44">
        <v>2</v>
      </c>
      <c r="AS123" s="44">
        <v>0</v>
      </c>
      <c r="AT123" s="44">
        <v>1</v>
      </c>
      <c r="AU123" s="44">
        <v>2</v>
      </c>
      <c r="AV123" s="44">
        <v>0</v>
      </c>
      <c r="AW123" s="44">
        <v>0</v>
      </c>
      <c r="AX123" s="44">
        <f t="shared" si="2"/>
        <v>0</v>
      </c>
      <c r="AY123" s="44">
        <v>0</v>
      </c>
      <c r="AZ123" s="44">
        <v>0</v>
      </c>
      <c r="BA123" s="44">
        <v>0</v>
      </c>
      <c r="BB123" s="44">
        <v>0</v>
      </c>
      <c r="BC123" s="44">
        <v>0</v>
      </c>
      <c r="BD123" s="44"/>
      <c r="BE123" s="44">
        <v>0</v>
      </c>
      <c r="BF123" s="44"/>
      <c r="BG123" s="44">
        <v>0</v>
      </c>
      <c r="BH123" s="44">
        <v>0</v>
      </c>
      <c r="BI123" s="44">
        <v>0</v>
      </c>
      <c r="BJ123" s="44">
        <v>0</v>
      </c>
      <c r="BK123" s="44">
        <v>0</v>
      </c>
      <c r="BL123" s="44">
        <f t="shared" si="3"/>
        <v>420</v>
      </c>
      <c r="BM123" s="44">
        <v>0</v>
      </c>
      <c r="BN123" s="44">
        <v>0</v>
      </c>
      <c r="BO123" s="44">
        <v>0</v>
      </c>
      <c r="BP123" s="44">
        <f t="shared" si="4"/>
        <v>12</v>
      </c>
      <c r="BQ123" s="44">
        <v>7</v>
      </c>
      <c r="BR123" s="44">
        <v>0</v>
      </c>
      <c r="BS123" s="44">
        <v>0</v>
      </c>
      <c r="BT123" s="44">
        <v>0</v>
      </c>
      <c r="BU123" s="44"/>
      <c r="BV123" s="44"/>
      <c r="BW123" s="44"/>
      <c r="BX123" s="44"/>
      <c r="BY123" s="44">
        <v>0</v>
      </c>
      <c r="BZ123" s="44">
        <v>0</v>
      </c>
      <c r="CA123" s="44">
        <v>0</v>
      </c>
      <c r="CB123" s="44">
        <v>0</v>
      </c>
      <c r="CC123" s="44">
        <v>0</v>
      </c>
      <c r="CD123" s="44">
        <v>0</v>
      </c>
      <c r="CE123" s="44">
        <v>0</v>
      </c>
      <c r="CF123" s="44">
        <v>0</v>
      </c>
      <c r="CG123" s="44">
        <v>0</v>
      </c>
      <c r="CH123" s="44">
        <v>0</v>
      </c>
      <c r="CI123" s="44">
        <f t="shared" si="5"/>
        <v>0</v>
      </c>
      <c r="CJ123" s="44">
        <v>249</v>
      </c>
      <c r="CK123" s="44">
        <v>19</v>
      </c>
      <c r="CL123" s="44">
        <v>18</v>
      </c>
      <c r="CM123" s="44">
        <v>0</v>
      </c>
      <c r="CN123" s="44">
        <v>0</v>
      </c>
      <c r="CO123" s="44">
        <v>12</v>
      </c>
      <c r="CP123" s="44">
        <v>0</v>
      </c>
      <c r="CQ123" s="44"/>
      <c r="CR123" s="44"/>
      <c r="CS123" s="44"/>
      <c r="CT123" s="44"/>
      <c r="CU123" s="44">
        <v>42</v>
      </c>
      <c r="CV123" s="44"/>
      <c r="CW123" s="44"/>
      <c r="CX123" s="44"/>
      <c r="CY123" s="44">
        <v>0</v>
      </c>
      <c r="CZ123" s="44" t="s">
        <v>1304</v>
      </c>
      <c r="DA123" s="44"/>
    </row>
    <row r="124" spans="1:105" ht="15.75" customHeight="1" x14ac:dyDescent="0.3">
      <c r="A124" s="44" t="s">
        <v>212</v>
      </c>
      <c r="B124" s="44" t="s">
        <v>800</v>
      </c>
      <c r="C124" s="44" t="s">
        <v>800</v>
      </c>
      <c r="D124" s="44">
        <v>2018</v>
      </c>
      <c r="E124" s="45">
        <v>43276</v>
      </c>
      <c r="F124" s="44" t="s">
        <v>137</v>
      </c>
      <c r="G124" s="44" t="s">
        <v>64</v>
      </c>
      <c r="H124" s="37" t="s">
        <v>26</v>
      </c>
      <c r="I124" s="37" t="s">
        <v>26</v>
      </c>
      <c r="J124" s="37" t="s">
        <v>27</v>
      </c>
      <c r="K124" s="37" t="s">
        <v>26</v>
      </c>
      <c r="L124" s="37" t="s">
        <v>27</v>
      </c>
      <c r="M124" s="44">
        <v>0</v>
      </c>
      <c r="N124" s="44">
        <f t="shared" si="0"/>
        <v>76</v>
      </c>
      <c r="O124" s="44">
        <v>0</v>
      </c>
      <c r="P124" s="44">
        <v>0</v>
      </c>
      <c r="Q124" s="44">
        <v>0</v>
      </c>
      <c r="R124" s="44">
        <v>1</v>
      </c>
      <c r="S124" s="44">
        <v>9</v>
      </c>
      <c r="T124" s="44">
        <v>0</v>
      </c>
      <c r="U124" s="44">
        <v>0</v>
      </c>
      <c r="V124" s="44">
        <v>0</v>
      </c>
      <c r="W124" s="44">
        <v>0</v>
      </c>
      <c r="X124" s="44">
        <f t="shared" ref="X124:Y124" si="126">IF(CS124&gt;CK124, CS124*10, CK124)</f>
        <v>40</v>
      </c>
      <c r="Y124" s="44">
        <f t="shared" si="126"/>
        <v>1</v>
      </c>
      <c r="Z124" s="44">
        <v>1</v>
      </c>
      <c r="AA124" s="44">
        <v>0</v>
      </c>
      <c r="AB124" s="44">
        <v>2</v>
      </c>
      <c r="AC124" s="44">
        <v>0</v>
      </c>
      <c r="AD124" s="44">
        <v>0</v>
      </c>
      <c r="AE124" s="44">
        <v>0</v>
      </c>
      <c r="AF124" s="44">
        <v>0</v>
      </c>
      <c r="AG124" s="44">
        <v>0</v>
      </c>
      <c r="AH124" s="44">
        <v>0</v>
      </c>
      <c r="AI124" s="44">
        <v>0</v>
      </c>
      <c r="AJ124" s="44">
        <v>0</v>
      </c>
      <c r="AK124" s="44">
        <v>0</v>
      </c>
      <c r="AL124" s="44">
        <v>0</v>
      </c>
      <c r="AM124" s="44">
        <v>0</v>
      </c>
      <c r="AN124" s="44">
        <v>0</v>
      </c>
      <c r="AO124" s="75">
        <v>0</v>
      </c>
      <c r="AP124" s="75">
        <v>0</v>
      </c>
      <c r="AQ124" s="44">
        <v>0</v>
      </c>
      <c r="AR124" s="44">
        <v>5</v>
      </c>
      <c r="AS124" s="44">
        <v>0</v>
      </c>
      <c r="AT124" s="44">
        <v>2</v>
      </c>
      <c r="AU124" s="44">
        <v>0</v>
      </c>
      <c r="AV124" s="44">
        <v>0</v>
      </c>
      <c r="AW124" s="44">
        <v>0</v>
      </c>
      <c r="AX124" s="44">
        <f t="shared" si="2"/>
        <v>0</v>
      </c>
      <c r="AY124" s="44">
        <v>0</v>
      </c>
      <c r="AZ124" s="44">
        <v>0</v>
      </c>
      <c r="BA124" s="44">
        <v>0</v>
      </c>
      <c r="BB124" s="44">
        <v>0</v>
      </c>
      <c r="BC124" s="44">
        <v>0</v>
      </c>
      <c r="BD124" s="44"/>
      <c r="BE124" s="44">
        <v>0</v>
      </c>
      <c r="BF124" s="44"/>
      <c r="BG124" s="44">
        <v>0</v>
      </c>
      <c r="BH124" s="44">
        <v>0</v>
      </c>
      <c r="BI124" s="44">
        <v>2</v>
      </c>
      <c r="BJ124" s="44">
        <v>0</v>
      </c>
      <c r="BK124" s="44">
        <v>0</v>
      </c>
      <c r="BL124" s="44">
        <f t="shared" si="3"/>
        <v>100</v>
      </c>
      <c r="BM124" s="44">
        <v>0</v>
      </c>
      <c r="BN124" s="44">
        <v>0</v>
      </c>
      <c r="BO124" s="44">
        <v>0</v>
      </c>
      <c r="BP124" s="44">
        <f t="shared" si="4"/>
        <v>51</v>
      </c>
      <c r="BQ124" s="44">
        <v>25</v>
      </c>
      <c r="BR124" s="44">
        <v>0</v>
      </c>
      <c r="BS124" s="44">
        <v>0</v>
      </c>
      <c r="BT124" s="44">
        <v>0</v>
      </c>
      <c r="BU124" s="44"/>
      <c r="BV124" s="44"/>
      <c r="BW124" s="44"/>
      <c r="BX124" s="44"/>
      <c r="BY124" s="44">
        <v>0</v>
      </c>
      <c r="BZ124" s="44">
        <v>0</v>
      </c>
      <c r="CA124" s="44">
        <v>0</v>
      </c>
      <c r="CB124" s="44">
        <v>0</v>
      </c>
      <c r="CC124" s="44">
        <v>0</v>
      </c>
      <c r="CD124" s="44">
        <v>0</v>
      </c>
      <c r="CE124" s="44">
        <v>0</v>
      </c>
      <c r="CF124" s="44">
        <v>0</v>
      </c>
      <c r="CG124" s="44">
        <v>2</v>
      </c>
      <c r="CH124" s="44">
        <v>0</v>
      </c>
      <c r="CI124" s="44">
        <f t="shared" si="5"/>
        <v>4</v>
      </c>
      <c r="CJ124" s="44">
        <v>76</v>
      </c>
      <c r="CK124" s="44">
        <v>40</v>
      </c>
      <c r="CL124" s="44">
        <v>1</v>
      </c>
      <c r="CM124" s="44">
        <v>0</v>
      </c>
      <c r="CN124" s="44">
        <v>0</v>
      </c>
      <c r="CO124" s="44">
        <v>51</v>
      </c>
      <c r="CP124" s="44">
        <v>4</v>
      </c>
      <c r="CQ124" s="44"/>
      <c r="CR124" s="44"/>
      <c r="CS124" s="44"/>
      <c r="CT124" s="44"/>
      <c r="CU124" s="44">
        <v>10</v>
      </c>
      <c r="CV124" s="44"/>
      <c r="CW124" s="44"/>
      <c r="CX124" s="44"/>
      <c r="CY124" s="44">
        <v>40</v>
      </c>
      <c r="CZ124" s="44" t="s">
        <v>1304</v>
      </c>
      <c r="DA124" s="44"/>
    </row>
    <row r="125" spans="1:105" ht="15.75" customHeight="1" x14ac:dyDescent="0.3">
      <c r="A125" s="44" t="s">
        <v>212</v>
      </c>
      <c r="B125" s="44" t="s">
        <v>1305</v>
      </c>
      <c r="C125" s="44" t="s">
        <v>782</v>
      </c>
      <c r="D125" s="44">
        <v>2018</v>
      </c>
      <c r="E125" s="45">
        <v>43272</v>
      </c>
      <c r="F125" s="44" t="s">
        <v>137</v>
      </c>
      <c r="G125" s="44" t="s">
        <v>67</v>
      </c>
      <c r="H125" s="37" t="s">
        <v>35</v>
      </c>
      <c r="I125" s="37" t="s">
        <v>31</v>
      </c>
      <c r="J125" s="37" t="s">
        <v>31</v>
      </c>
      <c r="K125" s="37" t="s">
        <v>31</v>
      </c>
      <c r="L125" s="37" t="s">
        <v>31</v>
      </c>
      <c r="M125" s="44">
        <v>0</v>
      </c>
      <c r="N125" s="44">
        <f t="shared" si="0"/>
        <v>910</v>
      </c>
      <c r="O125" s="44">
        <v>0</v>
      </c>
      <c r="P125" s="44">
        <v>0</v>
      </c>
      <c r="Q125" s="44">
        <v>0</v>
      </c>
      <c r="R125" s="44">
        <v>3</v>
      </c>
      <c r="S125" s="44">
        <v>0</v>
      </c>
      <c r="T125" s="44">
        <v>0</v>
      </c>
      <c r="U125" s="44">
        <v>0</v>
      </c>
      <c r="V125" s="44">
        <v>0</v>
      </c>
      <c r="W125" s="44">
        <v>0</v>
      </c>
      <c r="X125" s="44">
        <f t="shared" ref="X125:Y125" si="127">IF(CS125&gt;CK125, CS125*10, CK125)</f>
        <v>144</v>
      </c>
      <c r="Y125" s="44">
        <f t="shared" si="127"/>
        <v>1</v>
      </c>
      <c r="Z125" s="44">
        <v>57</v>
      </c>
      <c r="AA125" s="44">
        <v>0</v>
      </c>
      <c r="AB125" s="44">
        <v>1</v>
      </c>
      <c r="AC125" s="44">
        <v>0</v>
      </c>
      <c r="AD125" s="44">
        <v>0</v>
      </c>
      <c r="AE125" s="44">
        <v>0</v>
      </c>
      <c r="AF125" s="44">
        <v>0</v>
      </c>
      <c r="AG125" s="44">
        <v>0</v>
      </c>
      <c r="AH125" s="44">
        <v>0</v>
      </c>
      <c r="AI125" s="44">
        <v>0</v>
      </c>
      <c r="AJ125" s="44">
        <v>0</v>
      </c>
      <c r="AK125" s="44">
        <v>0</v>
      </c>
      <c r="AL125" s="44">
        <v>0</v>
      </c>
      <c r="AM125" s="44">
        <v>5</v>
      </c>
      <c r="AN125" s="44">
        <v>0</v>
      </c>
      <c r="AO125" s="75">
        <v>0</v>
      </c>
      <c r="AP125" s="75">
        <v>0</v>
      </c>
      <c r="AQ125" s="44">
        <v>0</v>
      </c>
      <c r="AR125" s="44">
        <v>0</v>
      </c>
      <c r="AS125" s="44">
        <v>0</v>
      </c>
      <c r="AT125" s="44">
        <v>1</v>
      </c>
      <c r="AU125" s="44">
        <v>0</v>
      </c>
      <c r="AV125" s="44">
        <v>4</v>
      </c>
      <c r="AW125" s="44">
        <v>0</v>
      </c>
      <c r="AX125" s="44">
        <f t="shared" si="2"/>
        <v>0</v>
      </c>
      <c r="AY125" s="44">
        <v>0</v>
      </c>
      <c r="AZ125" s="44">
        <v>5</v>
      </c>
      <c r="BA125" s="44">
        <v>0</v>
      </c>
      <c r="BB125" s="44">
        <v>0</v>
      </c>
      <c r="BC125" s="44">
        <v>0</v>
      </c>
      <c r="BD125" s="44"/>
      <c r="BE125" s="44">
        <v>0</v>
      </c>
      <c r="BF125" s="44"/>
      <c r="BG125" s="44">
        <v>0</v>
      </c>
      <c r="BH125" s="44">
        <v>0</v>
      </c>
      <c r="BI125" s="44">
        <v>16</v>
      </c>
      <c r="BJ125" s="44">
        <v>0</v>
      </c>
      <c r="BK125" s="44">
        <v>0</v>
      </c>
      <c r="BL125" s="44">
        <f t="shared" si="3"/>
        <v>280</v>
      </c>
      <c r="BM125" s="44">
        <v>0</v>
      </c>
      <c r="BN125" s="44">
        <v>0</v>
      </c>
      <c r="BO125" s="44">
        <v>0</v>
      </c>
      <c r="BP125" s="44">
        <f t="shared" si="4"/>
        <v>269</v>
      </c>
      <c r="BQ125" s="44">
        <v>14</v>
      </c>
      <c r="BR125" s="44">
        <v>0</v>
      </c>
      <c r="BS125" s="44">
        <v>0</v>
      </c>
      <c r="BT125" s="44">
        <v>0</v>
      </c>
      <c r="BU125" s="44"/>
      <c r="BV125" s="44"/>
      <c r="BW125" s="44"/>
      <c r="BX125" s="44"/>
      <c r="BY125" s="44">
        <v>0</v>
      </c>
      <c r="BZ125" s="44">
        <v>0</v>
      </c>
      <c r="CA125" s="44">
        <v>0</v>
      </c>
      <c r="CB125" s="44">
        <v>4</v>
      </c>
      <c r="CC125" s="44">
        <v>1</v>
      </c>
      <c r="CD125" s="44">
        <v>0</v>
      </c>
      <c r="CE125" s="44">
        <v>0</v>
      </c>
      <c r="CF125" s="44">
        <v>0</v>
      </c>
      <c r="CG125" s="44">
        <v>2</v>
      </c>
      <c r="CH125" s="44">
        <v>0</v>
      </c>
      <c r="CI125" s="44">
        <f t="shared" si="5"/>
        <v>13</v>
      </c>
      <c r="CJ125" s="44">
        <v>0</v>
      </c>
      <c r="CK125" s="44">
        <v>144</v>
      </c>
      <c r="CL125" s="44">
        <v>1</v>
      </c>
      <c r="CM125" s="44">
        <v>0</v>
      </c>
      <c r="CN125" s="44">
        <v>0</v>
      </c>
      <c r="CO125" s="44">
        <v>269</v>
      </c>
      <c r="CP125" s="44">
        <v>13</v>
      </c>
      <c r="CQ125" s="44">
        <v>91</v>
      </c>
      <c r="CR125" s="44"/>
      <c r="CS125" s="44"/>
      <c r="CT125" s="44"/>
      <c r="CU125" s="44">
        <v>28</v>
      </c>
      <c r="CV125" s="44"/>
      <c r="CW125" s="44"/>
      <c r="CX125" s="44"/>
      <c r="CY125" s="44">
        <v>23</v>
      </c>
      <c r="CZ125" s="44" t="s">
        <v>1306</v>
      </c>
      <c r="DA125" s="44"/>
    </row>
    <row r="126" spans="1:105" ht="15.75" customHeight="1" x14ac:dyDescent="0.3">
      <c r="A126" s="44" t="s">
        <v>212</v>
      </c>
      <c r="B126" s="44" t="s">
        <v>1305</v>
      </c>
      <c r="C126" s="44" t="s">
        <v>782</v>
      </c>
      <c r="D126" s="44">
        <v>2018</v>
      </c>
      <c r="E126" s="45">
        <v>43272</v>
      </c>
      <c r="F126" s="44" t="s">
        <v>137</v>
      </c>
      <c r="G126" s="44" t="s">
        <v>71</v>
      </c>
      <c r="H126" s="37" t="s">
        <v>21</v>
      </c>
      <c r="I126" s="37" t="s">
        <v>21</v>
      </c>
      <c r="J126" s="37" t="s">
        <v>22</v>
      </c>
      <c r="K126" s="37" t="s">
        <v>21</v>
      </c>
      <c r="L126" s="37" t="s">
        <v>22</v>
      </c>
      <c r="M126" s="44">
        <v>0</v>
      </c>
      <c r="N126" s="44">
        <f t="shared" si="0"/>
        <v>1290</v>
      </c>
      <c r="O126" s="44">
        <v>3</v>
      </c>
      <c r="P126" s="44">
        <v>0</v>
      </c>
      <c r="Q126" s="44">
        <v>0</v>
      </c>
      <c r="R126" s="44">
        <v>3</v>
      </c>
      <c r="S126" s="44">
        <v>0</v>
      </c>
      <c r="T126" s="44">
        <v>0</v>
      </c>
      <c r="U126" s="44">
        <v>0</v>
      </c>
      <c r="V126" s="44">
        <v>0</v>
      </c>
      <c r="W126" s="44">
        <v>0</v>
      </c>
      <c r="X126" s="44">
        <f t="shared" ref="X126:Y126" si="128">IF(CS126&gt;CK126, CS126*10, CK126)</f>
        <v>360</v>
      </c>
      <c r="Y126" s="44">
        <f t="shared" si="128"/>
        <v>0</v>
      </c>
      <c r="Z126" s="44">
        <v>1</v>
      </c>
      <c r="AA126" s="44">
        <v>0</v>
      </c>
      <c r="AB126" s="44">
        <v>1</v>
      </c>
      <c r="AC126" s="44">
        <v>0</v>
      </c>
      <c r="AD126" s="44">
        <v>1</v>
      </c>
      <c r="AE126" s="44">
        <v>0</v>
      </c>
      <c r="AF126" s="44">
        <v>0</v>
      </c>
      <c r="AG126" s="44">
        <v>0</v>
      </c>
      <c r="AH126" s="44">
        <v>0</v>
      </c>
      <c r="AI126" s="44">
        <v>0</v>
      </c>
      <c r="AJ126" s="44">
        <v>0</v>
      </c>
      <c r="AK126" s="44">
        <v>0</v>
      </c>
      <c r="AL126" s="44">
        <v>0</v>
      </c>
      <c r="AM126" s="44">
        <v>2</v>
      </c>
      <c r="AN126" s="44">
        <v>4</v>
      </c>
      <c r="AO126" s="75">
        <v>0</v>
      </c>
      <c r="AP126" s="75">
        <v>0</v>
      </c>
      <c r="AQ126" s="44">
        <v>0</v>
      </c>
      <c r="AR126" s="44">
        <v>0</v>
      </c>
      <c r="AS126" s="44">
        <v>0</v>
      </c>
      <c r="AT126" s="44">
        <v>0</v>
      </c>
      <c r="AU126" s="44">
        <v>0</v>
      </c>
      <c r="AV126" s="44">
        <v>5</v>
      </c>
      <c r="AW126" s="44">
        <v>0</v>
      </c>
      <c r="AX126" s="44">
        <f t="shared" si="2"/>
        <v>0</v>
      </c>
      <c r="AY126" s="44">
        <v>0</v>
      </c>
      <c r="AZ126" s="44">
        <v>0</v>
      </c>
      <c r="BA126" s="44">
        <v>0</v>
      </c>
      <c r="BB126" s="44">
        <v>0</v>
      </c>
      <c r="BC126" s="44">
        <v>0</v>
      </c>
      <c r="BD126" s="44"/>
      <c r="BE126" s="44">
        <v>0</v>
      </c>
      <c r="BF126" s="44"/>
      <c r="BG126" s="44">
        <v>0</v>
      </c>
      <c r="BH126" s="44">
        <v>0</v>
      </c>
      <c r="BI126" s="44">
        <v>5</v>
      </c>
      <c r="BJ126" s="44">
        <v>0</v>
      </c>
      <c r="BK126" s="44">
        <v>0</v>
      </c>
      <c r="BL126" s="44">
        <f t="shared" si="3"/>
        <v>210</v>
      </c>
      <c r="BM126" s="44">
        <v>0</v>
      </c>
      <c r="BN126" s="44">
        <v>0</v>
      </c>
      <c r="BO126" s="44">
        <v>0</v>
      </c>
      <c r="BP126" s="44">
        <f t="shared" si="4"/>
        <v>840</v>
      </c>
      <c r="BQ126" s="44">
        <v>21</v>
      </c>
      <c r="BR126" s="44">
        <v>0</v>
      </c>
      <c r="BS126" s="44">
        <v>0</v>
      </c>
      <c r="BT126" s="44">
        <v>0</v>
      </c>
      <c r="BU126" s="44"/>
      <c r="BV126" s="44"/>
      <c r="BW126" s="44"/>
      <c r="BX126" s="44"/>
      <c r="BY126" s="44">
        <v>0</v>
      </c>
      <c r="BZ126" s="44">
        <v>0</v>
      </c>
      <c r="CA126" s="44">
        <v>0</v>
      </c>
      <c r="CB126" s="44">
        <v>0</v>
      </c>
      <c r="CC126" s="44">
        <v>1</v>
      </c>
      <c r="CD126" s="44">
        <v>0</v>
      </c>
      <c r="CE126" s="44">
        <v>0</v>
      </c>
      <c r="CF126" s="44">
        <v>0</v>
      </c>
      <c r="CG126" s="44">
        <v>8</v>
      </c>
      <c r="CH126" s="44">
        <v>0</v>
      </c>
      <c r="CI126" s="44">
        <f t="shared" si="5"/>
        <v>20</v>
      </c>
      <c r="CJ126" s="44">
        <v>0</v>
      </c>
      <c r="CK126" s="44">
        <v>0</v>
      </c>
      <c r="CL126" s="44">
        <v>0</v>
      </c>
      <c r="CM126" s="44">
        <v>0</v>
      </c>
      <c r="CN126" s="44">
        <v>0</v>
      </c>
      <c r="CO126" s="44">
        <v>0</v>
      </c>
      <c r="CP126" s="44">
        <v>20</v>
      </c>
      <c r="CQ126" s="44">
        <v>129</v>
      </c>
      <c r="CR126" s="44"/>
      <c r="CS126" s="44">
        <v>36</v>
      </c>
      <c r="CT126" s="44"/>
      <c r="CU126" s="44">
        <v>21</v>
      </c>
      <c r="CV126" s="44">
        <v>84</v>
      </c>
      <c r="CW126" s="44"/>
      <c r="CX126" s="44"/>
      <c r="CY126" s="44">
        <v>62</v>
      </c>
      <c r="CZ126" s="44" t="s">
        <v>1307</v>
      </c>
      <c r="DA126" s="44"/>
    </row>
    <row r="127" spans="1:105" ht="15.75" customHeight="1" x14ac:dyDescent="0.3">
      <c r="A127" s="44" t="s">
        <v>212</v>
      </c>
      <c r="B127" s="44" t="s">
        <v>800</v>
      </c>
      <c r="C127" s="44" t="s">
        <v>798</v>
      </c>
      <c r="D127" s="44">
        <v>2018</v>
      </c>
      <c r="E127" s="45">
        <v>43271</v>
      </c>
      <c r="F127" s="44" t="s">
        <v>137</v>
      </c>
      <c r="G127" s="44" t="s">
        <v>77</v>
      </c>
      <c r="H127" s="37" t="s">
        <v>22</v>
      </c>
      <c r="I127" s="37" t="s">
        <v>22</v>
      </c>
      <c r="J127" s="37" t="s">
        <v>21</v>
      </c>
      <c r="K127" s="37" t="s">
        <v>22</v>
      </c>
      <c r="L127" s="37" t="s">
        <v>21</v>
      </c>
      <c r="M127" s="44">
        <v>0</v>
      </c>
      <c r="N127" s="44">
        <f t="shared" si="0"/>
        <v>630</v>
      </c>
      <c r="O127" s="44">
        <v>0</v>
      </c>
      <c r="P127" s="44">
        <v>0</v>
      </c>
      <c r="Q127" s="44">
        <v>0</v>
      </c>
      <c r="R127" s="44">
        <v>1</v>
      </c>
      <c r="S127" s="44">
        <v>0</v>
      </c>
      <c r="T127" s="44">
        <v>0</v>
      </c>
      <c r="U127" s="44">
        <v>0</v>
      </c>
      <c r="V127" s="44">
        <v>0</v>
      </c>
      <c r="W127" s="44">
        <v>0</v>
      </c>
      <c r="X127" s="44">
        <f t="shared" ref="X127:Y127" si="129">IF(CS127&gt;CK127, CS127*10, CK127)</f>
        <v>24</v>
      </c>
      <c r="Y127" s="44">
        <f t="shared" si="129"/>
        <v>2</v>
      </c>
      <c r="Z127" s="44">
        <v>26</v>
      </c>
      <c r="AA127" s="44">
        <v>0</v>
      </c>
      <c r="AB127" s="44">
        <v>6</v>
      </c>
      <c r="AC127" s="44">
        <v>0</v>
      </c>
      <c r="AD127" s="44">
        <v>0</v>
      </c>
      <c r="AE127" s="44">
        <v>0</v>
      </c>
      <c r="AF127" s="44">
        <v>0</v>
      </c>
      <c r="AG127" s="44">
        <v>0</v>
      </c>
      <c r="AH127" s="44">
        <v>0</v>
      </c>
      <c r="AI127" s="44">
        <v>0</v>
      </c>
      <c r="AJ127" s="44">
        <v>3</v>
      </c>
      <c r="AK127" s="44">
        <v>0</v>
      </c>
      <c r="AL127" s="44">
        <v>0</v>
      </c>
      <c r="AM127" s="44">
        <v>0</v>
      </c>
      <c r="AN127" s="44">
        <v>0</v>
      </c>
      <c r="AO127" s="75">
        <v>0</v>
      </c>
      <c r="AP127" s="75">
        <v>0</v>
      </c>
      <c r="AQ127" s="44">
        <v>0</v>
      </c>
      <c r="AR127" s="44">
        <v>0</v>
      </c>
      <c r="AS127" s="44">
        <v>0</v>
      </c>
      <c r="AT127" s="44">
        <v>0</v>
      </c>
      <c r="AU127" s="44">
        <v>0</v>
      </c>
      <c r="AV127" s="44">
        <v>0</v>
      </c>
      <c r="AW127" s="44">
        <v>0</v>
      </c>
      <c r="AX127" s="44">
        <f t="shared" si="2"/>
        <v>0</v>
      </c>
      <c r="AY127" s="44">
        <v>0</v>
      </c>
      <c r="AZ127" s="44">
        <v>1</v>
      </c>
      <c r="BA127" s="44">
        <v>0</v>
      </c>
      <c r="BB127" s="44">
        <v>0</v>
      </c>
      <c r="BC127" s="44">
        <v>0</v>
      </c>
      <c r="BD127" s="44"/>
      <c r="BE127" s="44">
        <v>0</v>
      </c>
      <c r="BF127" s="44"/>
      <c r="BG127" s="44">
        <v>0</v>
      </c>
      <c r="BH127" s="44">
        <v>0</v>
      </c>
      <c r="BI127" s="44">
        <v>6</v>
      </c>
      <c r="BJ127" s="44">
        <v>0</v>
      </c>
      <c r="BK127" s="44">
        <v>0</v>
      </c>
      <c r="BL127" s="44">
        <f t="shared" si="3"/>
        <v>80</v>
      </c>
      <c r="BM127" s="44">
        <v>0</v>
      </c>
      <c r="BN127" s="44">
        <v>0</v>
      </c>
      <c r="BO127" s="44">
        <v>0</v>
      </c>
      <c r="BP127" s="44">
        <f t="shared" si="4"/>
        <v>7</v>
      </c>
      <c r="BQ127" s="44">
        <v>7</v>
      </c>
      <c r="BR127" s="44">
        <v>0</v>
      </c>
      <c r="BS127" s="44">
        <v>0</v>
      </c>
      <c r="BT127" s="44">
        <v>0</v>
      </c>
      <c r="BU127" s="44"/>
      <c r="BV127" s="44"/>
      <c r="BW127" s="44"/>
      <c r="BX127" s="44"/>
      <c r="BY127" s="44">
        <v>0</v>
      </c>
      <c r="BZ127" s="44">
        <v>0</v>
      </c>
      <c r="CA127" s="44">
        <v>0</v>
      </c>
      <c r="CB127" s="44">
        <v>0</v>
      </c>
      <c r="CC127" s="44">
        <v>0</v>
      </c>
      <c r="CD127" s="44">
        <v>0</v>
      </c>
      <c r="CE127" s="44">
        <v>0</v>
      </c>
      <c r="CF127" s="44">
        <v>0</v>
      </c>
      <c r="CG127" s="44">
        <v>1</v>
      </c>
      <c r="CH127" s="44">
        <v>0</v>
      </c>
      <c r="CI127" s="44">
        <f t="shared" si="5"/>
        <v>2</v>
      </c>
      <c r="CJ127" s="44">
        <v>0</v>
      </c>
      <c r="CK127" s="44">
        <v>24</v>
      </c>
      <c r="CL127" s="44">
        <v>2</v>
      </c>
      <c r="CM127" s="44">
        <v>0</v>
      </c>
      <c r="CN127" s="44">
        <v>0</v>
      </c>
      <c r="CO127" s="44">
        <v>7</v>
      </c>
      <c r="CP127" s="44">
        <v>2</v>
      </c>
      <c r="CQ127" s="44">
        <v>63</v>
      </c>
      <c r="CR127" s="44"/>
      <c r="CS127" s="44"/>
      <c r="CT127" s="44"/>
      <c r="CU127" s="44">
        <v>8</v>
      </c>
      <c r="CV127" s="44"/>
      <c r="CW127" s="44"/>
      <c r="CX127" s="44"/>
      <c r="CY127" s="44">
        <v>0</v>
      </c>
      <c r="CZ127" s="44" t="s">
        <v>1303</v>
      </c>
      <c r="DA127" s="44"/>
    </row>
    <row r="128" spans="1:105" ht="15.75" customHeight="1" x14ac:dyDescent="0.3">
      <c r="A128" s="44" t="s">
        <v>212</v>
      </c>
      <c r="B128" s="44" t="s">
        <v>800</v>
      </c>
      <c r="C128" s="44" t="s">
        <v>798</v>
      </c>
      <c r="D128" s="44">
        <v>2018</v>
      </c>
      <c r="E128" s="45">
        <v>43271</v>
      </c>
      <c r="F128" s="44" t="s">
        <v>137</v>
      </c>
      <c r="G128" s="44" t="s">
        <v>80</v>
      </c>
      <c r="H128" s="37" t="s">
        <v>21</v>
      </c>
      <c r="I128" s="37" t="s">
        <v>21</v>
      </c>
      <c r="J128" s="37" t="s">
        <v>22</v>
      </c>
      <c r="K128" s="37" t="s">
        <v>21</v>
      </c>
      <c r="L128" s="37" t="s">
        <v>22</v>
      </c>
      <c r="M128" s="44">
        <v>0</v>
      </c>
      <c r="N128" s="44">
        <f t="shared" si="0"/>
        <v>530</v>
      </c>
      <c r="O128" s="44">
        <v>1</v>
      </c>
      <c r="P128" s="44">
        <v>0</v>
      </c>
      <c r="Q128" s="44">
        <v>0</v>
      </c>
      <c r="R128" s="44">
        <v>2</v>
      </c>
      <c r="S128" s="44">
        <v>0</v>
      </c>
      <c r="T128" s="44">
        <v>0</v>
      </c>
      <c r="U128" s="44">
        <v>0</v>
      </c>
      <c r="V128" s="44">
        <v>0</v>
      </c>
      <c r="W128" s="44">
        <v>0</v>
      </c>
      <c r="X128" s="44">
        <f t="shared" ref="X128:Y128" si="130">IF(CS128&gt;CK128, CS128*10, CK128)</f>
        <v>82</v>
      </c>
      <c r="Y128" s="44">
        <f t="shared" si="130"/>
        <v>6</v>
      </c>
      <c r="Z128" s="44">
        <v>22</v>
      </c>
      <c r="AA128" s="44">
        <v>0</v>
      </c>
      <c r="AB128" s="44">
        <v>4</v>
      </c>
      <c r="AC128" s="44">
        <v>0</v>
      </c>
      <c r="AD128" s="44">
        <v>0</v>
      </c>
      <c r="AE128" s="44">
        <v>0</v>
      </c>
      <c r="AF128" s="44">
        <v>0</v>
      </c>
      <c r="AG128" s="44">
        <v>0</v>
      </c>
      <c r="AH128" s="44">
        <v>0</v>
      </c>
      <c r="AI128" s="44">
        <v>0</v>
      </c>
      <c r="AJ128" s="44">
        <v>8</v>
      </c>
      <c r="AK128" s="44">
        <v>0</v>
      </c>
      <c r="AL128" s="44">
        <v>0</v>
      </c>
      <c r="AM128" s="44">
        <v>0</v>
      </c>
      <c r="AN128" s="44">
        <v>0</v>
      </c>
      <c r="AO128" s="75">
        <v>0</v>
      </c>
      <c r="AP128" s="75">
        <v>0</v>
      </c>
      <c r="AQ128" s="44">
        <v>0</v>
      </c>
      <c r="AR128" s="44">
        <v>5</v>
      </c>
      <c r="AS128" s="44">
        <v>0</v>
      </c>
      <c r="AT128" s="44">
        <v>0</v>
      </c>
      <c r="AU128" s="44">
        <v>0</v>
      </c>
      <c r="AV128" s="44">
        <v>3</v>
      </c>
      <c r="AW128" s="44">
        <v>0</v>
      </c>
      <c r="AX128" s="44">
        <f t="shared" si="2"/>
        <v>0</v>
      </c>
      <c r="AY128" s="44">
        <v>0</v>
      </c>
      <c r="AZ128" s="44">
        <v>1</v>
      </c>
      <c r="BA128" s="44">
        <v>0</v>
      </c>
      <c r="BB128" s="44">
        <v>0</v>
      </c>
      <c r="BC128" s="44">
        <v>0</v>
      </c>
      <c r="BD128" s="44"/>
      <c r="BE128" s="44">
        <v>0</v>
      </c>
      <c r="BF128" s="44"/>
      <c r="BG128" s="44">
        <v>0</v>
      </c>
      <c r="BH128" s="44">
        <v>0</v>
      </c>
      <c r="BI128" s="44">
        <v>0</v>
      </c>
      <c r="BJ128" s="44">
        <v>0</v>
      </c>
      <c r="BK128" s="44">
        <v>0</v>
      </c>
      <c r="BL128" s="44">
        <f t="shared" si="3"/>
        <v>250</v>
      </c>
      <c r="BM128" s="44">
        <v>0</v>
      </c>
      <c r="BN128" s="44">
        <v>0</v>
      </c>
      <c r="BO128" s="44">
        <v>0</v>
      </c>
      <c r="BP128" s="44">
        <f t="shared" si="4"/>
        <v>50</v>
      </c>
      <c r="BQ128" s="44">
        <v>6</v>
      </c>
      <c r="BR128" s="44">
        <v>0</v>
      </c>
      <c r="BS128" s="44">
        <v>0</v>
      </c>
      <c r="BT128" s="44">
        <v>0</v>
      </c>
      <c r="BU128" s="44"/>
      <c r="BV128" s="44"/>
      <c r="BW128" s="44"/>
      <c r="BX128" s="44"/>
      <c r="BY128" s="44">
        <v>0</v>
      </c>
      <c r="BZ128" s="44">
        <v>0</v>
      </c>
      <c r="CA128" s="44">
        <v>0</v>
      </c>
      <c r="CB128" s="44">
        <v>0</v>
      </c>
      <c r="CC128" s="44">
        <v>1</v>
      </c>
      <c r="CD128" s="44">
        <v>0</v>
      </c>
      <c r="CE128" s="44">
        <v>0</v>
      </c>
      <c r="CF128" s="44">
        <v>0</v>
      </c>
      <c r="CG128" s="44">
        <v>0</v>
      </c>
      <c r="CH128" s="44">
        <v>0</v>
      </c>
      <c r="CI128" s="44">
        <f t="shared" si="5"/>
        <v>7</v>
      </c>
      <c r="CJ128" s="44">
        <v>0</v>
      </c>
      <c r="CK128" s="44">
        <v>82</v>
      </c>
      <c r="CL128" s="44">
        <v>6</v>
      </c>
      <c r="CM128" s="44">
        <v>0</v>
      </c>
      <c r="CN128" s="44">
        <v>0</v>
      </c>
      <c r="CO128" s="44">
        <v>50</v>
      </c>
      <c r="CP128" s="44">
        <v>7</v>
      </c>
      <c r="CQ128" s="44">
        <v>53</v>
      </c>
      <c r="CR128" s="44"/>
      <c r="CS128" s="44"/>
      <c r="CT128" s="44"/>
      <c r="CU128" s="44">
        <v>25</v>
      </c>
      <c r="CV128" s="44"/>
      <c r="CW128" s="44"/>
      <c r="CX128" s="44"/>
      <c r="CY128" s="44">
        <v>0</v>
      </c>
      <c r="CZ128" s="44" t="s">
        <v>1306</v>
      </c>
      <c r="DA128" s="44"/>
    </row>
    <row r="129" spans="1:105" ht="15.75" customHeight="1" x14ac:dyDescent="0.3">
      <c r="A129" s="44" t="s">
        <v>212</v>
      </c>
      <c r="B129" s="44" t="s">
        <v>800</v>
      </c>
      <c r="C129" s="44" t="s">
        <v>798</v>
      </c>
      <c r="D129" s="44">
        <v>2018</v>
      </c>
      <c r="E129" s="45">
        <v>43271</v>
      </c>
      <c r="F129" s="44" t="s">
        <v>137</v>
      </c>
      <c r="G129" s="44" t="s">
        <v>83</v>
      </c>
      <c r="H129" s="37" t="s">
        <v>27</v>
      </c>
      <c r="I129" s="37" t="s">
        <v>27</v>
      </c>
      <c r="J129" s="37" t="s">
        <v>26</v>
      </c>
      <c r="K129" s="37" t="s">
        <v>27</v>
      </c>
      <c r="L129" s="37" t="s">
        <v>26</v>
      </c>
      <c r="M129" s="44">
        <v>0</v>
      </c>
      <c r="N129" s="44">
        <f t="shared" si="0"/>
        <v>102</v>
      </c>
      <c r="O129" s="44">
        <v>3</v>
      </c>
      <c r="P129" s="44">
        <v>0</v>
      </c>
      <c r="Q129" s="44">
        <v>0</v>
      </c>
      <c r="R129" s="44">
        <v>3</v>
      </c>
      <c r="S129" s="44">
        <v>0</v>
      </c>
      <c r="T129" s="44">
        <v>0</v>
      </c>
      <c r="U129" s="44">
        <v>0</v>
      </c>
      <c r="V129" s="44">
        <v>0</v>
      </c>
      <c r="W129" s="44">
        <v>0</v>
      </c>
      <c r="X129" s="44">
        <f t="shared" ref="X129:Y129" si="131">IF(CS129&gt;CK129, CS129*10, CK129)</f>
        <v>35</v>
      </c>
      <c r="Y129" s="44">
        <f t="shared" si="131"/>
        <v>0</v>
      </c>
      <c r="Z129" s="44">
        <v>3</v>
      </c>
      <c r="AA129" s="44">
        <v>0</v>
      </c>
      <c r="AB129" s="44">
        <v>1</v>
      </c>
      <c r="AC129" s="44">
        <v>0</v>
      </c>
      <c r="AD129" s="44">
        <v>0</v>
      </c>
      <c r="AE129" s="44">
        <v>0</v>
      </c>
      <c r="AF129" s="44">
        <v>0</v>
      </c>
      <c r="AG129" s="44">
        <v>0</v>
      </c>
      <c r="AH129" s="44">
        <v>0</v>
      </c>
      <c r="AI129" s="44">
        <v>0</v>
      </c>
      <c r="AJ129" s="44">
        <v>0</v>
      </c>
      <c r="AK129" s="44">
        <v>0</v>
      </c>
      <c r="AL129" s="44">
        <v>0</v>
      </c>
      <c r="AM129" s="44">
        <v>0</v>
      </c>
      <c r="AN129" s="44">
        <v>0</v>
      </c>
      <c r="AO129" s="75">
        <v>0</v>
      </c>
      <c r="AP129" s="75">
        <v>0</v>
      </c>
      <c r="AQ129" s="44">
        <v>0</v>
      </c>
      <c r="AR129" s="44">
        <v>1</v>
      </c>
      <c r="AS129" s="44">
        <v>0</v>
      </c>
      <c r="AT129" s="44">
        <v>1</v>
      </c>
      <c r="AU129" s="44">
        <v>0</v>
      </c>
      <c r="AV129" s="44">
        <v>2</v>
      </c>
      <c r="AW129" s="44">
        <v>0</v>
      </c>
      <c r="AX129" s="44">
        <f t="shared" si="2"/>
        <v>0</v>
      </c>
      <c r="AY129" s="44">
        <v>0</v>
      </c>
      <c r="AZ129" s="44">
        <v>0</v>
      </c>
      <c r="BA129" s="44">
        <v>0</v>
      </c>
      <c r="BB129" s="44">
        <v>0</v>
      </c>
      <c r="BC129" s="44">
        <v>0</v>
      </c>
      <c r="BD129" s="44"/>
      <c r="BE129" s="44">
        <v>0</v>
      </c>
      <c r="BF129" s="44"/>
      <c r="BG129" s="44">
        <v>0</v>
      </c>
      <c r="BH129" s="44">
        <v>0</v>
      </c>
      <c r="BI129" s="44">
        <v>0</v>
      </c>
      <c r="BJ129" s="44">
        <v>0</v>
      </c>
      <c r="BK129" s="44">
        <v>0</v>
      </c>
      <c r="BL129" s="44">
        <f t="shared" si="3"/>
        <v>46</v>
      </c>
      <c r="BM129" s="44">
        <v>0</v>
      </c>
      <c r="BN129" s="44">
        <v>0</v>
      </c>
      <c r="BO129" s="44">
        <v>0</v>
      </c>
      <c r="BP129" s="44">
        <f t="shared" si="4"/>
        <v>180</v>
      </c>
      <c r="BQ129" s="44">
        <v>22</v>
      </c>
      <c r="BR129" s="44">
        <v>0</v>
      </c>
      <c r="BS129" s="44">
        <v>0</v>
      </c>
      <c r="BT129" s="44">
        <v>0</v>
      </c>
      <c r="BU129" s="44"/>
      <c r="BV129" s="44"/>
      <c r="BW129" s="44"/>
      <c r="BX129" s="44"/>
      <c r="BY129" s="44">
        <v>0</v>
      </c>
      <c r="BZ129" s="44">
        <v>0</v>
      </c>
      <c r="CA129" s="44">
        <v>0</v>
      </c>
      <c r="CB129" s="44">
        <v>0</v>
      </c>
      <c r="CC129" s="44">
        <v>0</v>
      </c>
      <c r="CD129" s="44">
        <v>0</v>
      </c>
      <c r="CE129" s="44">
        <v>0</v>
      </c>
      <c r="CF129" s="44">
        <v>0</v>
      </c>
      <c r="CG129" s="44">
        <v>0</v>
      </c>
      <c r="CH129" s="44">
        <v>0</v>
      </c>
      <c r="CI129" s="44">
        <f t="shared" si="5"/>
        <v>35</v>
      </c>
      <c r="CJ129" s="44">
        <v>102</v>
      </c>
      <c r="CK129" s="44">
        <v>35</v>
      </c>
      <c r="CL129" s="44">
        <v>0</v>
      </c>
      <c r="CM129" s="44">
        <v>0</v>
      </c>
      <c r="CN129" s="44">
        <v>46</v>
      </c>
      <c r="CO129" s="44">
        <v>180</v>
      </c>
      <c r="CP129" s="44">
        <v>35</v>
      </c>
      <c r="CQ129" s="44"/>
      <c r="CR129" s="44"/>
      <c r="CS129" s="44"/>
      <c r="CT129" s="44"/>
      <c r="CU129" s="44"/>
      <c r="CV129" s="44"/>
      <c r="CW129" s="44"/>
      <c r="CX129" s="44"/>
      <c r="CY129" s="44">
        <v>0</v>
      </c>
      <c r="CZ129" s="44" t="s">
        <v>1308</v>
      </c>
      <c r="DA129" s="44"/>
    </row>
    <row r="130" spans="1:105" ht="15.75" customHeight="1" x14ac:dyDescent="0.3">
      <c r="A130" s="44" t="s">
        <v>212</v>
      </c>
      <c r="B130" s="44" t="s">
        <v>1305</v>
      </c>
      <c r="C130" s="44" t="s">
        <v>782</v>
      </c>
      <c r="D130" s="44">
        <v>2018</v>
      </c>
      <c r="E130" s="45">
        <v>43272</v>
      </c>
      <c r="F130" s="44" t="s">
        <v>137</v>
      </c>
      <c r="G130" s="44" t="s">
        <v>86</v>
      </c>
      <c r="H130" s="37" t="s">
        <v>22</v>
      </c>
      <c r="I130" s="37" t="s">
        <v>22</v>
      </c>
      <c r="J130" s="37" t="s">
        <v>21</v>
      </c>
      <c r="K130" s="37" t="s">
        <v>22</v>
      </c>
      <c r="L130" s="37" t="s">
        <v>21</v>
      </c>
      <c r="M130" s="44">
        <v>0</v>
      </c>
      <c r="N130" s="44">
        <f t="shared" si="0"/>
        <v>341</v>
      </c>
      <c r="O130" s="44">
        <v>0</v>
      </c>
      <c r="P130" s="44">
        <v>0</v>
      </c>
      <c r="Q130" s="44">
        <v>0</v>
      </c>
      <c r="R130" s="44">
        <v>1</v>
      </c>
      <c r="S130" s="44">
        <v>0</v>
      </c>
      <c r="T130" s="44">
        <v>0</v>
      </c>
      <c r="U130" s="44">
        <v>0</v>
      </c>
      <c r="V130" s="44">
        <v>0</v>
      </c>
      <c r="W130" s="44">
        <v>0</v>
      </c>
      <c r="X130" s="44">
        <f t="shared" ref="X130:Y130" si="132">IF(CS130&gt;CK130, CS130*10, CK130)</f>
        <v>155</v>
      </c>
      <c r="Y130" s="44">
        <f t="shared" si="132"/>
        <v>1</v>
      </c>
      <c r="Z130" s="44">
        <v>26</v>
      </c>
      <c r="AA130" s="44">
        <v>0</v>
      </c>
      <c r="AB130" s="44">
        <v>1</v>
      </c>
      <c r="AC130" s="44">
        <v>0</v>
      </c>
      <c r="AD130" s="44">
        <v>2</v>
      </c>
      <c r="AE130" s="44">
        <v>0</v>
      </c>
      <c r="AF130" s="44">
        <v>0</v>
      </c>
      <c r="AG130" s="44">
        <v>0</v>
      </c>
      <c r="AH130" s="44">
        <v>0</v>
      </c>
      <c r="AI130" s="44">
        <v>0</v>
      </c>
      <c r="AJ130" s="44">
        <v>11</v>
      </c>
      <c r="AK130" s="44">
        <v>0</v>
      </c>
      <c r="AL130" s="44">
        <v>0</v>
      </c>
      <c r="AM130" s="44">
        <v>2</v>
      </c>
      <c r="AN130" s="44">
        <v>2</v>
      </c>
      <c r="AO130" s="75">
        <v>0</v>
      </c>
      <c r="AP130" s="75">
        <v>0</v>
      </c>
      <c r="AQ130" s="44">
        <v>0</v>
      </c>
      <c r="AR130" s="44">
        <v>0</v>
      </c>
      <c r="AS130" s="44">
        <v>0</v>
      </c>
      <c r="AT130" s="44">
        <v>0</v>
      </c>
      <c r="AU130" s="44">
        <v>0</v>
      </c>
      <c r="AV130" s="44">
        <v>7</v>
      </c>
      <c r="AW130" s="44">
        <v>0</v>
      </c>
      <c r="AX130" s="44">
        <f t="shared" si="2"/>
        <v>0</v>
      </c>
      <c r="AY130" s="44">
        <v>0</v>
      </c>
      <c r="AZ130" s="44">
        <v>2</v>
      </c>
      <c r="BA130" s="44">
        <v>0</v>
      </c>
      <c r="BB130" s="44">
        <v>0</v>
      </c>
      <c r="BC130" s="44">
        <v>0</v>
      </c>
      <c r="BD130" s="44"/>
      <c r="BE130" s="44">
        <v>0</v>
      </c>
      <c r="BF130" s="44"/>
      <c r="BG130" s="44">
        <v>0</v>
      </c>
      <c r="BH130" s="44">
        <v>0</v>
      </c>
      <c r="BI130" s="44">
        <v>2</v>
      </c>
      <c r="BJ130" s="44">
        <v>0</v>
      </c>
      <c r="BK130" s="44">
        <v>0</v>
      </c>
      <c r="BL130" s="44">
        <f t="shared" si="3"/>
        <v>310</v>
      </c>
      <c r="BM130" s="44">
        <v>0</v>
      </c>
      <c r="BN130" s="44">
        <v>0</v>
      </c>
      <c r="BO130" s="44">
        <v>0</v>
      </c>
      <c r="BP130" s="44">
        <f t="shared" si="4"/>
        <v>17</v>
      </c>
      <c r="BQ130" s="44">
        <v>16</v>
      </c>
      <c r="BR130" s="44">
        <v>0</v>
      </c>
      <c r="BS130" s="44">
        <v>0</v>
      </c>
      <c r="BT130" s="44">
        <v>0</v>
      </c>
      <c r="BU130" s="44"/>
      <c r="BV130" s="44"/>
      <c r="BW130" s="44"/>
      <c r="BX130" s="44"/>
      <c r="BY130" s="44">
        <v>0</v>
      </c>
      <c r="BZ130" s="44">
        <v>0</v>
      </c>
      <c r="CA130" s="44">
        <v>0</v>
      </c>
      <c r="CB130" s="44">
        <v>0</v>
      </c>
      <c r="CC130" s="44">
        <v>0</v>
      </c>
      <c r="CD130" s="44">
        <v>0</v>
      </c>
      <c r="CE130" s="44">
        <v>0</v>
      </c>
      <c r="CF130" s="44">
        <v>0</v>
      </c>
      <c r="CG130" s="44">
        <v>13</v>
      </c>
      <c r="CH130" s="44">
        <v>0</v>
      </c>
      <c r="CI130" s="44">
        <f t="shared" si="5"/>
        <v>9</v>
      </c>
      <c r="CJ130" s="44">
        <v>341</v>
      </c>
      <c r="CK130" s="44">
        <v>155</v>
      </c>
      <c r="CL130" s="44">
        <v>1</v>
      </c>
      <c r="CM130" s="44">
        <v>0</v>
      </c>
      <c r="CN130" s="44">
        <v>0</v>
      </c>
      <c r="CO130" s="44">
        <v>17</v>
      </c>
      <c r="CP130" s="44">
        <v>9</v>
      </c>
      <c r="CQ130" s="44"/>
      <c r="CR130" s="44"/>
      <c r="CS130" s="44"/>
      <c r="CT130" s="44"/>
      <c r="CU130" s="44">
        <v>31</v>
      </c>
      <c r="CV130" s="44"/>
      <c r="CW130" s="44"/>
      <c r="CX130" s="44"/>
      <c r="CY130" s="44">
        <v>14</v>
      </c>
      <c r="CZ130" s="44" t="s">
        <v>1294</v>
      </c>
      <c r="DA130" s="44"/>
    </row>
    <row r="131" spans="1:105" ht="15.75" customHeight="1" x14ac:dyDescent="0.3">
      <c r="A131" s="44" t="s">
        <v>212</v>
      </c>
      <c r="B131" s="44" t="s">
        <v>1305</v>
      </c>
      <c r="C131" s="44" t="s">
        <v>782</v>
      </c>
      <c r="D131" s="44">
        <v>2018</v>
      </c>
      <c r="E131" s="45">
        <v>43272</v>
      </c>
      <c r="F131" s="44" t="s">
        <v>137</v>
      </c>
      <c r="G131" s="44" t="s">
        <v>89</v>
      </c>
      <c r="H131" s="37" t="s">
        <v>45</v>
      </c>
      <c r="I131" s="37" t="s">
        <v>45</v>
      </c>
      <c r="J131" s="37" t="s">
        <v>45</v>
      </c>
      <c r="K131" s="37" t="s">
        <v>45</v>
      </c>
      <c r="L131" s="37" t="s">
        <v>45</v>
      </c>
      <c r="M131" s="44">
        <v>0</v>
      </c>
      <c r="N131" s="44">
        <f t="shared" si="0"/>
        <v>510</v>
      </c>
      <c r="O131" s="44">
        <v>1</v>
      </c>
      <c r="P131" s="44">
        <v>0</v>
      </c>
      <c r="Q131" s="44">
        <v>0</v>
      </c>
      <c r="R131" s="44">
        <v>1</v>
      </c>
      <c r="S131" s="44">
        <v>0</v>
      </c>
      <c r="T131" s="44">
        <v>0</v>
      </c>
      <c r="U131" s="44">
        <v>0</v>
      </c>
      <c r="V131" s="44">
        <v>0</v>
      </c>
      <c r="W131" s="44">
        <v>0</v>
      </c>
      <c r="X131" s="44">
        <v>64</v>
      </c>
      <c r="Y131" s="44">
        <f>IF(CT131&gt;CL131, CT131*10, CL131)</f>
        <v>0</v>
      </c>
      <c r="Z131" s="44">
        <v>30</v>
      </c>
      <c r="AA131" s="44">
        <v>0</v>
      </c>
      <c r="AB131" s="44">
        <v>1</v>
      </c>
      <c r="AC131" s="44">
        <v>0</v>
      </c>
      <c r="AD131" s="44">
        <v>0</v>
      </c>
      <c r="AE131" s="44">
        <v>1</v>
      </c>
      <c r="AF131" s="44">
        <v>0</v>
      </c>
      <c r="AG131" s="44">
        <v>0</v>
      </c>
      <c r="AH131" s="44">
        <v>0</v>
      </c>
      <c r="AI131" s="44">
        <v>0</v>
      </c>
      <c r="AJ131" s="44">
        <v>4</v>
      </c>
      <c r="AK131" s="44">
        <v>0</v>
      </c>
      <c r="AL131" s="44">
        <v>0</v>
      </c>
      <c r="AM131" s="44">
        <v>0</v>
      </c>
      <c r="AN131" s="44">
        <v>0</v>
      </c>
      <c r="AO131" s="75">
        <v>0</v>
      </c>
      <c r="AP131" s="75">
        <v>0</v>
      </c>
      <c r="AQ131" s="44">
        <v>0</v>
      </c>
      <c r="AR131" s="44">
        <v>4</v>
      </c>
      <c r="AS131" s="44">
        <v>0</v>
      </c>
      <c r="AT131" s="44">
        <v>0</v>
      </c>
      <c r="AU131" s="44">
        <v>0</v>
      </c>
      <c r="AV131" s="44">
        <v>1</v>
      </c>
      <c r="AW131" s="44">
        <v>0</v>
      </c>
      <c r="AX131" s="44">
        <f t="shared" si="2"/>
        <v>0</v>
      </c>
      <c r="AY131" s="44">
        <v>0</v>
      </c>
      <c r="AZ131" s="44">
        <v>2</v>
      </c>
      <c r="BA131" s="44">
        <v>0</v>
      </c>
      <c r="BB131" s="44">
        <v>0</v>
      </c>
      <c r="BC131" s="44">
        <v>0</v>
      </c>
      <c r="BD131" s="44"/>
      <c r="BE131" s="44">
        <v>0</v>
      </c>
      <c r="BF131" s="44"/>
      <c r="BG131" s="44">
        <v>0</v>
      </c>
      <c r="BH131" s="44">
        <v>0</v>
      </c>
      <c r="BI131" s="44">
        <v>7</v>
      </c>
      <c r="BJ131" s="44">
        <v>0</v>
      </c>
      <c r="BK131" s="44">
        <v>0</v>
      </c>
      <c r="BL131" s="44">
        <f t="shared" si="3"/>
        <v>380</v>
      </c>
      <c r="BM131" s="44">
        <v>0</v>
      </c>
      <c r="BN131" s="44">
        <v>0</v>
      </c>
      <c r="BO131" s="44">
        <v>0</v>
      </c>
      <c r="BP131" s="44">
        <f t="shared" si="4"/>
        <v>42</v>
      </c>
      <c r="BQ131" s="44">
        <v>37</v>
      </c>
      <c r="BR131" s="44">
        <v>0</v>
      </c>
      <c r="BS131" s="44">
        <v>0</v>
      </c>
      <c r="BT131" s="44">
        <v>1</v>
      </c>
      <c r="BU131" s="44"/>
      <c r="BV131" s="44"/>
      <c r="BW131" s="44"/>
      <c r="BX131" s="44"/>
      <c r="BY131" s="44">
        <v>0</v>
      </c>
      <c r="BZ131" s="44">
        <v>0</v>
      </c>
      <c r="CA131" s="44">
        <v>0</v>
      </c>
      <c r="CB131" s="44">
        <v>0</v>
      </c>
      <c r="CC131" s="44">
        <v>1</v>
      </c>
      <c r="CD131" s="44">
        <v>0</v>
      </c>
      <c r="CE131" s="44">
        <v>0</v>
      </c>
      <c r="CF131" s="44">
        <v>0</v>
      </c>
      <c r="CG131" s="44">
        <v>9</v>
      </c>
      <c r="CH131" s="44">
        <v>0</v>
      </c>
      <c r="CI131" s="44">
        <f t="shared" si="5"/>
        <v>1</v>
      </c>
      <c r="CJ131" s="44">
        <v>0</v>
      </c>
      <c r="CK131" s="44">
        <v>0</v>
      </c>
      <c r="CL131" s="44">
        <v>0</v>
      </c>
      <c r="CM131" s="44">
        <v>0</v>
      </c>
      <c r="CN131" s="44">
        <v>0</v>
      </c>
      <c r="CO131" s="44">
        <v>42</v>
      </c>
      <c r="CP131" s="44">
        <v>1</v>
      </c>
      <c r="CQ131" s="44">
        <v>51</v>
      </c>
      <c r="CR131" s="44">
        <v>64</v>
      </c>
      <c r="CS131" s="44"/>
      <c r="CT131" s="44"/>
      <c r="CU131" s="44">
        <v>38</v>
      </c>
      <c r="CV131" s="44"/>
      <c r="CW131" s="44"/>
      <c r="CX131" s="44"/>
      <c r="CY131" s="44">
        <v>28</v>
      </c>
      <c r="CZ131" s="44" t="s">
        <v>1309</v>
      </c>
      <c r="DA131" s="44"/>
    </row>
    <row r="132" spans="1:105" ht="15.75" customHeight="1" x14ac:dyDescent="0.3">
      <c r="A132" s="44" t="s">
        <v>212</v>
      </c>
      <c r="B132" s="44" t="s">
        <v>1305</v>
      </c>
      <c r="C132" s="44" t="s">
        <v>782</v>
      </c>
      <c r="D132" s="44">
        <v>2018</v>
      </c>
      <c r="E132" s="45">
        <v>43272</v>
      </c>
      <c r="F132" s="44" t="s">
        <v>137</v>
      </c>
      <c r="G132" s="44" t="s">
        <v>92</v>
      </c>
      <c r="H132" s="37" t="s">
        <v>35</v>
      </c>
      <c r="I132" s="37" t="s">
        <v>31</v>
      </c>
      <c r="J132" s="37" t="s">
        <v>31</v>
      </c>
      <c r="K132" s="37" t="s">
        <v>31</v>
      </c>
      <c r="L132" s="37" t="s">
        <v>31</v>
      </c>
      <c r="M132" s="44">
        <v>0</v>
      </c>
      <c r="N132" s="44">
        <f t="shared" si="0"/>
        <v>480</v>
      </c>
      <c r="O132" s="44">
        <v>0</v>
      </c>
      <c r="P132" s="44">
        <v>0</v>
      </c>
      <c r="Q132" s="44">
        <v>0</v>
      </c>
      <c r="R132" s="44">
        <v>1</v>
      </c>
      <c r="S132" s="44">
        <v>0</v>
      </c>
      <c r="T132" s="44">
        <v>1</v>
      </c>
      <c r="U132" s="44">
        <v>0</v>
      </c>
      <c r="V132" s="44">
        <v>0</v>
      </c>
      <c r="W132" s="44">
        <v>0</v>
      </c>
      <c r="X132" s="44">
        <f t="shared" ref="X132:Y132" si="133">IF(CS132&gt;CK132, CS132*10, CK132)</f>
        <v>68</v>
      </c>
      <c r="Y132" s="44">
        <f t="shared" si="133"/>
        <v>3</v>
      </c>
      <c r="Z132" s="44">
        <v>131</v>
      </c>
      <c r="AA132" s="44">
        <v>0</v>
      </c>
      <c r="AB132" s="44">
        <v>0</v>
      </c>
      <c r="AC132" s="44">
        <v>0</v>
      </c>
      <c r="AD132" s="44">
        <v>35</v>
      </c>
      <c r="AE132" s="44">
        <v>0</v>
      </c>
      <c r="AF132" s="44">
        <v>0</v>
      </c>
      <c r="AG132" s="44">
        <v>0</v>
      </c>
      <c r="AH132" s="44">
        <v>0</v>
      </c>
      <c r="AI132" s="44">
        <v>0</v>
      </c>
      <c r="AJ132" s="44">
        <v>25</v>
      </c>
      <c r="AK132" s="44">
        <v>0</v>
      </c>
      <c r="AL132" s="44">
        <v>0</v>
      </c>
      <c r="AM132" s="44">
        <v>0</v>
      </c>
      <c r="AN132" s="44">
        <v>0</v>
      </c>
      <c r="AO132" s="75">
        <v>0</v>
      </c>
      <c r="AP132" s="75">
        <v>0</v>
      </c>
      <c r="AQ132" s="44">
        <v>0</v>
      </c>
      <c r="AR132" s="44">
        <v>5</v>
      </c>
      <c r="AS132" s="44">
        <v>0</v>
      </c>
      <c r="AT132" s="44">
        <v>0</v>
      </c>
      <c r="AU132" s="44">
        <v>0</v>
      </c>
      <c r="AV132" s="44">
        <v>38</v>
      </c>
      <c r="AW132" s="44">
        <v>0</v>
      </c>
      <c r="AX132" s="44">
        <f t="shared" si="2"/>
        <v>0</v>
      </c>
      <c r="AY132" s="44">
        <v>0</v>
      </c>
      <c r="AZ132" s="44">
        <v>1</v>
      </c>
      <c r="BA132" s="44">
        <v>0</v>
      </c>
      <c r="BB132" s="44">
        <v>1</v>
      </c>
      <c r="BC132" s="44">
        <v>0</v>
      </c>
      <c r="BD132" s="44"/>
      <c r="BE132" s="44">
        <v>0</v>
      </c>
      <c r="BF132" s="44"/>
      <c r="BG132" s="44">
        <v>0</v>
      </c>
      <c r="BH132" s="44">
        <v>0</v>
      </c>
      <c r="BI132" s="44">
        <v>5</v>
      </c>
      <c r="BJ132" s="44">
        <v>0</v>
      </c>
      <c r="BK132" s="44">
        <v>0</v>
      </c>
      <c r="BL132" s="44">
        <f t="shared" si="3"/>
        <v>180</v>
      </c>
      <c r="BM132" s="44">
        <v>0</v>
      </c>
      <c r="BN132" s="44">
        <v>0</v>
      </c>
      <c r="BO132" s="44">
        <v>0</v>
      </c>
      <c r="BP132" s="44">
        <f t="shared" si="4"/>
        <v>19</v>
      </c>
      <c r="BQ132" s="44">
        <v>10</v>
      </c>
      <c r="BR132" s="44">
        <v>0</v>
      </c>
      <c r="BS132" s="44">
        <v>0</v>
      </c>
      <c r="BT132" s="44">
        <v>0</v>
      </c>
      <c r="BU132" s="44"/>
      <c r="BV132" s="44"/>
      <c r="BW132" s="44"/>
      <c r="BX132" s="44"/>
      <c r="BY132" s="44">
        <v>0</v>
      </c>
      <c r="BZ132" s="44">
        <v>0</v>
      </c>
      <c r="CA132" s="44">
        <v>0</v>
      </c>
      <c r="CB132" s="44">
        <v>0</v>
      </c>
      <c r="CC132" s="44">
        <v>0</v>
      </c>
      <c r="CD132" s="44">
        <v>0</v>
      </c>
      <c r="CE132" s="44">
        <v>0</v>
      </c>
      <c r="CF132" s="44">
        <v>0</v>
      </c>
      <c r="CG132" s="44">
        <v>3</v>
      </c>
      <c r="CH132" s="44">
        <v>0</v>
      </c>
      <c r="CI132" s="44">
        <f t="shared" si="5"/>
        <v>2</v>
      </c>
      <c r="CJ132" s="44">
        <v>0</v>
      </c>
      <c r="CK132" s="44">
        <v>68</v>
      </c>
      <c r="CL132" s="44">
        <v>3</v>
      </c>
      <c r="CM132" s="44">
        <v>0</v>
      </c>
      <c r="CN132" s="44">
        <v>0</v>
      </c>
      <c r="CO132" s="44">
        <v>19</v>
      </c>
      <c r="CP132" s="44">
        <v>2</v>
      </c>
      <c r="CQ132" s="44">
        <v>48</v>
      </c>
      <c r="CR132" s="44"/>
      <c r="CS132" s="44"/>
      <c r="CT132" s="44"/>
      <c r="CU132" s="44">
        <v>18</v>
      </c>
      <c r="CV132" s="44"/>
      <c r="CW132" s="44"/>
      <c r="CX132" s="44"/>
      <c r="CY132" s="44">
        <v>26</v>
      </c>
      <c r="CZ132" s="44" t="s">
        <v>1306</v>
      </c>
      <c r="DA132" s="44"/>
    </row>
    <row r="133" spans="1:105" ht="15.75" customHeight="1" x14ac:dyDescent="0.3">
      <c r="A133" s="44" t="s">
        <v>212</v>
      </c>
      <c r="B133" s="44" t="s">
        <v>1305</v>
      </c>
      <c r="C133" s="44" t="s">
        <v>782</v>
      </c>
      <c r="D133" s="44">
        <v>2018</v>
      </c>
      <c r="E133" s="45">
        <v>43272</v>
      </c>
      <c r="F133" s="44" t="s">
        <v>137</v>
      </c>
      <c r="G133" s="44" t="s">
        <v>95</v>
      </c>
      <c r="H133" s="37" t="s">
        <v>45</v>
      </c>
      <c r="I133" s="37" t="s">
        <v>45</v>
      </c>
      <c r="J133" s="37" t="s">
        <v>45</v>
      </c>
      <c r="K133" s="37" t="s">
        <v>45</v>
      </c>
      <c r="L133" s="37" t="s">
        <v>45</v>
      </c>
      <c r="M133" s="44">
        <v>0</v>
      </c>
      <c r="N133" s="44">
        <f t="shared" si="0"/>
        <v>426</v>
      </c>
      <c r="O133" s="44">
        <v>1</v>
      </c>
      <c r="P133" s="44">
        <v>0</v>
      </c>
      <c r="Q133" s="44">
        <v>0</v>
      </c>
      <c r="R133" s="44">
        <v>1</v>
      </c>
      <c r="S133" s="44">
        <v>0</v>
      </c>
      <c r="T133" s="44">
        <v>0</v>
      </c>
      <c r="U133" s="44">
        <v>0</v>
      </c>
      <c r="V133" s="44">
        <v>0</v>
      </c>
      <c r="W133" s="44">
        <v>0</v>
      </c>
      <c r="X133" s="44">
        <f t="shared" ref="X133:Y133" si="134">IF(CS133&gt;CK133, CS133*10, CK133)</f>
        <v>242</v>
      </c>
      <c r="Y133" s="44">
        <f t="shared" si="134"/>
        <v>1</v>
      </c>
      <c r="Z133" s="44">
        <v>95</v>
      </c>
      <c r="AA133" s="44">
        <v>0</v>
      </c>
      <c r="AB133" s="44">
        <v>4</v>
      </c>
      <c r="AC133" s="44">
        <v>0</v>
      </c>
      <c r="AD133" s="44">
        <v>1</v>
      </c>
      <c r="AE133" s="44">
        <v>0</v>
      </c>
      <c r="AF133" s="44">
        <v>0</v>
      </c>
      <c r="AG133" s="44">
        <v>0</v>
      </c>
      <c r="AH133" s="44">
        <v>0</v>
      </c>
      <c r="AI133" s="44">
        <v>0</v>
      </c>
      <c r="AJ133" s="44">
        <v>6</v>
      </c>
      <c r="AK133" s="44">
        <v>0</v>
      </c>
      <c r="AL133" s="44">
        <v>0</v>
      </c>
      <c r="AM133" s="44">
        <v>26</v>
      </c>
      <c r="AN133" s="44">
        <v>0</v>
      </c>
      <c r="AO133" s="75">
        <v>1</v>
      </c>
      <c r="AP133" s="75">
        <v>0</v>
      </c>
      <c r="AQ133" s="44">
        <v>0</v>
      </c>
      <c r="AR133" s="44">
        <v>7</v>
      </c>
      <c r="AS133" s="44">
        <v>0</v>
      </c>
      <c r="AT133" s="44">
        <v>0</v>
      </c>
      <c r="AU133" s="44">
        <v>0</v>
      </c>
      <c r="AV133" s="44">
        <v>11</v>
      </c>
      <c r="AW133" s="44">
        <v>0</v>
      </c>
      <c r="AX133" s="44">
        <f t="shared" si="2"/>
        <v>0</v>
      </c>
      <c r="AY133" s="44">
        <v>0</v>
      </c>
      <c r="AZ133" s="44">
        <v>5</v>
      </c>
      <c r="BA133" s="44">
        <v>0</v>
      </c>
      <c r="BB133" s="44">
        <v>0</v>
      </c>
      <c r="BC133" s="44">
        <v>0</v>
      </c>
      <c r="BD133" s="44"/>
      <c r="BE133" s="44">
        <v>0</v>
      </c>
      <c r="BF133" s="44"/>
      <c r="BG133" s="44">
        <v>0</v>
      </c>
      <c r="BH133" s="44">
        <v>0</v>
      </c>
      <c r="BI133" s="44">
        <v>10</v>
      </c>
      <c r="BJ133" s="44">
        <v>0</v>
      </c>
      <c r="BK133" s="44">
        <v>0</v>
      </c>
      <c r="BL133" s="44">
        <f t="shared" si="3"/>
        <v>270</v>
      </c>
      <c r="BM133" s="44">
        <v>0</v>
      </c>
      <c r="BN133" s="44">
        <v>0</v>
      </c>
      <c r="BO133" s="44">
        <v>0</v>
      </c>
      <c r="BP133" s="44">
        <f t="shared" si="4"/>
        <v>35</v>
      </c>
      <c r="BQ133" s="44">
        <v>40</v>
      </c>
      <c r="BR133" s="44">
        <v>0</v>
      </c>
      <c r="BS133" s="44">
        <v>0</v>
      </c>
      <c r="BT133" s="44">
        <v>0</v>
      </c>
      <c r="BU133" s="44"/>
      <c r="BV133" s="44"/>
      <c r="BW133" s="44"/>
      <c r="BX133" s="44"/>
      <c r="BY133" s="44">
        <v>0</v>
      </c>
      <c r="BZ133" s="44">
        <v>0</v>
      </c>
      <c r="CA133" s="44">
        <v>0</v>
      </c>
      <c r="CB133" s="44">
        <v>0</v>
      </c>
      <c r="CC133" s="44">
        <v>1</v>
      </c>
      <c r="CD133" s="44">
        <v>0</v>
      </c>
      <c r="CE133" s="44">
        <v>0</v>
      </c>
      <c r="CF133" s="44">
        <v>0</v>
      </c>
      <c r="CG133" s="44">
        <v>9</v>
      </c>
      <c r="CH133" s="44">
        <v>0</v>
      </c>
      <c r="CI133" s="44">
        <f t="shared" si="5"/>
        <v>4</v>
      </c>
      <c r="CJ133" s="44">
        <v>426</v>
      </c>
      <c r="CK133" s="44">
        <v>242</v>
      </c>
      <c r="CL133" s="44">
        <v>1</v>
      </c>
      <c r="CM133" s="44">
        <v>0</v>
      </c>
      <c r="CN133" s="44">
        <v>0</v>
      </c>
      <c r="CO133" s="44">
        <v>35</v>
      </c>
      <c r="CP133" s="44">
        <v>4</v>
      </c>
      <c r="CQ133" s="44"/>
      <c r="CR133" s="44"/>
      <c r="CS133" s="44"/>
      <c r="CT133" s="44"/>
      <c r="CU133" s="44">
        <v>27</v>
      </c>
      <c r="CV133" s="44"/>
      <c r="CW133" s="44"/>
      <c r="CX133" s="44"/>
      <c r="CY133" s="44">
        <v>56</v>
      </c>
      <c r="CZ133" s="44" t="s">
        <v>1310</v>
      </c>
      <c r="DA133" s="44"/>
    </row>
    <row r="134" spans="1:105" ht="15.75" customHeight="1" x14ac:dyDescent="0.3">
      <c r="A134" s="44" t="s">
        <v>212</v>
      </c>
      <c r="B134" s="44" t="s">
        <v>1311</v>
      </c>
      <c r="C134" s="44" t="s">
        <v>782</v>
      </c>
      <c r="D134" s="44">
        <v>2018</v>
      </c>
      <c r="E134" s="45">
        <v>43272</v>
      </c>
      <c r="F134" s="44" t="s">
        <v>137</v>
      </c>
      <c r="G134" s="44" t="s">
        <v>98</v>
      </c>
      <c r="H134" s="37" t="s">
        <v>27</v>
      </c>
      <c r="I134" s="37" t="s">
        <v>27</v>
      </c>
      <c r="J134" s="37" t="s">
        <v>26</v>
      </c>
      <c r="K134" s="37" t="s">
        <v>27</v>
      </c>
      <c r="L134" s="37" t="s">
        <v>26</v>
      </c>
      <c r="M134" s="44">
        <v>0</v>
      </c>
      <c r="N134" s="44">
        <f t="shared" si="0"/>
        <v>2320</v>
      </c>
      <c r="O134" s="44">
        <v>0</v>
      </c>
      <c r="P134" s="44">
        <v>0</v>
      </c>
      <c r="Q134" s="44">
        <v>0</v>
      </c>
      <c r="R134" s="44">
        <v>1</v>
      </c>
      <c r="S134" s="44">
        <v>0</v>
      </c>
      <c r="T134" s="44">
        <v>0</v>
      </c>
      <c r="U134" s="44">
        <v>0</v>
      </c>
      <c r="V134" s="44">
        <v>0</v>
      </c>
      <c r="W134" s="44">
        <v>0</v>
      </c>
      <c r="X134" s="44">
        <f t="shared" ref="X134:Y134" si="135">IF(CS134&gt;CK134, CS134*10, CK134)</f>
        <v>100</v>
      </c>
      <c r="Y134" s="44">
        <f t="shared" si="135"/>
        <v>0</v>
      </c>
      <c r="Z134" s="44">
        <v>34</v>
      </c>
      <c r="AA134" s="44">
        <v>0</v>
      </c>
      <c r="AB134" s="44">
        <v>0</v>
      </c>
      <c r="AC134" s="44">
        <v>0</v>
      </c>
      <c r="AD134" s="44">
        <v>0</v>
      </c>
      <c r="AE134" s="44">
        <v>0</v>
      </c>
      <c r="AF134" s="44">
        <v>0</v>
      </c>
      <c r="AG134" s="44">
        <v>0</v>
      </c>
      <c r="AH134" s="44">
        <v>0</v>
      </c>
      <c r="AI134" s="44">
        <v>0</v>
      </c>
      <c r="AJ134" s="44">
        <v>37</v>
      </c>
      <c r="AK134" s="44">
        <v>0</v>
      </c>
      <c r="AL134" s="44">
        <v>0</v>
      </c>
      <c r="AM134" s="44">
        <v>16</v>
      </c>
      <c r="AN134" s="44">
        <v>1</v>
      </c>
      <c r="AO134" s="75">
        <v>0</v>
      </c>
      <c r="AP134" s="75">
        <v>0</v>
      </c>
      <c r="AQ134" s="44">
        <v>0</v>
      </c>
      <c r="AR134" s="44">
        <v>3</v>
      </c>
      <c r="AS134" s="44">
        <v>0</v>
      </c>
      <c r="AT134" s="44">
        <v>1</v>
      </c>
      <c r="AU134" s="44">
        <v>0</v>
      </c>
      <c r="AV134" s="44">
        <v>10</v>
      </c>
      <c r="AW134" s="44">
        <v>0</v>
      </c>
      <c r="AX134" s="44">
        <f t="shared" si="2"/>
        <v>0</v>
      </c>
      <c r="AY134" s="44">
        <v>0</v>
      </c>
      <c r="AZ134" s="44">
        <v>3</v>
      </c>
      <c r="BA134" s="44">
        <v>0</v>
      </c>
      <c r="BB134" s="44">
        <v>0</v>
      </c>
      <c r="BC134" s="44">
        <v>0</v>
      </c>
      <c r="BD134" s="44"/>
      <c r="BE134" s="44">
        <v>3</v>
      </c>
      <c r="BF134" s="44"/>
      <c r="BG134" s="44">
        <v>0</v>
      </c>
      <c r="BH134" s="44">
        <v>0</v>
      </c>
      <c r="BI134" s="44">
        <v>0</v>
      </c>
      <c r="BJ134" s="44">
        <v>14</v>
      </c>
      <c r="BK134" s="44">
        <v>0</v>
      </c>
      <c r="BL134" s="44">
        <f t="shared" si="3"/>
        <v>180</v>
      </c>
      <c r="BM134" s="44">
        <v>0</v>
      </c>
      <c r="BN134" s="44">
        <v>0</v>
      </c>
      <c r="BO134" s="44">
        <v>0</v>
      </c>
      <c r="BP134" s="44">
        <f t="shared" si="4"/>
        <v>34</v>
      </c>
      <c r="BQ134" s="44">
        <v>33</v>
      </c>
      <c r="BR134" s="44">
        <v>0</v>
      </c>
      <c r="BS134" s="44">
        <v>0</v>
      </c>
      <c r="BT134" s="44">
        <v>1</v>
      </c>
      <c r="BU134" s="44"/>
      <c r="BV134" s="44"/>
      <c r="BW134" s="44"/>
      <c r="BX134" s="44"/>
      <c r="BY134" s="44">
        <v>0</v>
      </c>
      <c r="BZ134" s="44">
        <v>0</v>
      </c>
      <c r="CA134" s="44">
        <v>0</v>
      </c>
      <c r="CB134" s="44">
        <v>0</v>
      </c>
      <c r="CC134" s="44">
        <v>0</v>
      </c>
      <c r="CD134" s="44">
        <v>0</v>
      </c>
      <c r="CE134" s="44">
        <v>0</v>
      </c>
      <c r="CF134" s="44">
        <v>0</v>
      </c>
      <c r="CG134" s="44">
        <v>4</v>
      </c>
      <c r="CH134" s="44">
        <v>0</v>
      </c>
      <c r="CI134" s="44">
        <f t="shared" si="5"/>
        <v>4</v>
      </c>
      <c r="CJ134" s="44">
        <v>0</v>
      </c>
      <c r="CK134" s="44">
        <v>0</v>
      </c>
      <c r="CL134" s="44">
        <v>0</v>
      </c>
      <c r="CM134" s="44">
        <v>0</v>
      </c>
      <c r="CN134" s="44">
        <v>0</v>
      </c>
      <c r="CO134" s="44">
        <v>34</v>
      </c>
      <c r="CP134" s="44">
        <v>4</v>
      </c>
      <c r="CQ134" s="44">
        <v>232</v>
      </c>
      <c r="CR134" s="44"/>
      <c r="CS134" s="44">
        <v>10</v>
      </c>
      <c r="CT134" s="44"/>
      <c r="CU134" s="44">
        <v>18</v>
      </c>
      <c r="CV134" s="44"/>
      <c r="CW134" s="44"/>
      <c r="CX134" s="44"/>
      <c r="CY134" s="44">
        <v>14</v>
      </c>
      <c r="CZ134" s="44" t="s">
        <v>1312</v>
      </c>
      <c r="DA134" s="44"/>
    </row>
    <row r="135" spans="1:105" ht="15.75" customHeight="1" x14ac:dyDescent="0.3">
      <c r="A135" s="44" t="s">
        <v>212</v>
      </c>
      <c r="B135" s="44" t="s">
        <v>1311</v>
      </c>
      <c r="C135" s="44" t="s">
        <v>782</v>
      </c>
      <c r="D135" s="44">
        <v>2018</v>
      </c>
      <c r="E135" s="45">
        <v>43272</v>
      </c>
      <c r="F135" s="44" t="s">
        <v>137</v>
      </c>
      <c r="G135" s="44" t="s">
        <v>190</v>
      </c>
      <c r="H135" s="37" t="s">
        <v>35</v>
      </c>
      <c r="I135" s="37" t="s">
        <v>31</v>
      </c>
      <c r="J135" s="37" t="s">
        <v>31</v>
      </c>
      <c r="K135" s="37" t="s">
        <v>31</v>
      </c>
      <c r="L135" s="37" t="s">
        <v>31</v>
      </c>
      <c r="M135" s="44">
        <v>0</v>
      </c>
      <c r="N135" s="44">
        <f t="shared" si="0"/>
        <v>750</v>
      </c>
      <c r="O135" s="44">
        <v>1</v>
      </c>
      <c r="P135" s="44">
        <v>0</v>
      </c>
      <c r="Q135" s="44">
        <v>0</v>
      </c>
      <c r="R135" s="44">
        <v>1</v>
      </c>
      <c r="S135" s="44">
        <v>0</v>
      </c>
      <c r="T135" s="44">
        <v>0</v>
      </c>
      <c r="U135" s="44">
        <v>0</v>
      </c>
      <c r="V135" s="44">
        <v>0</v>
      </c>
      <c r="W135" s="44">
        <v>0</v>
      </c>
      <c r="X135" s="44">
        <f t="shared" ref="X135:Y135" si="136">IF(CS135&gt;CK135, CS135*10, CK135)</f>
        <v>125</v>
      </c>
      <c r="Y135" s="44">
        <f t="shared" si="136"/>
        <v>0</v>
      </c>
      <c r="Z135" s="44">
        <v>8</v>
      </c>
      <c r="AA135" s="44">
        <v>0</v>
      </c>
      <c r="AB135" s="44">
        <v>2</v>
      </c>
      <c r="AC135" s="44">
        <v>0</v>
      </c>
      <c r="AD135" s="44">
        <v>1</v>
      </c>
      <c r="AE135" s="44">
        <v>0</v>
      </c>
      <c r="AF135" s="44">
        <v>0</v>
      </c>
      <c r="AG135" s="44">
        <v>0</v>
      </c>
      <c r="AH135" s="44">
        <v>0</v>
      </c>
      <c r="AI135" s="44">
        <v>0</v>
      </c>
      <c r="AJ135" s="44">
        <v>6</v>
      </c>
      <c r="AK135" s="44">
        <v>0</v>
      </c>
      <c r="AL135" s="44">
        <v>0</v>
      </c>
      <c r="AM135" s="44">
        <v>18</v>
      </c>
      <c r="AN135" s="44">
        <v>16</v>
      </c>
      <c r="AO135" s="75">
        <v>0</v>
      </c>
      <c r="AP135" s="75">
        <v>0</v>
      </c>
      <c r="AQ135" s="44">
        <v>0</v>
      </c>
      <c r="AR135" s="44">
        <v>1</v>
      </c>
      <c r="AS135" s="44">
        <v>0</v>
      </c>
      <c r="AT135" s="44">
        <v>2</v>
      </c>
      <c r="AU135" s="44">
        <v>0</v>
      </c>
      <c r="AV135" s="44">
        <v>2</v>
      </c>
      <c r="AW135" s="44">
        <v>0</v>
      </c>
      <c r="AX135" s="44">
        <f t="shared" si="2"/>
        <v>1</v>
      </c>
      <c r="AY135" s="44">
        <v>0</v>
      </c>
      <c r="AZ135" s="44">
        <v>4</v>
      </c>
      <c r="BA135" s="44">
        <v>0</v>
      </c>
      <c r="BB135" s="44">
        <v>0</v>
      </c>
      <c r="BC135" s="44">
        <v>0</v>
      </c>
      <c r="BD135" s="44"/>
      <c r="BE135" s="44">
        <v>0</v>
      </c>
      <c r="BF135" s="44"/>
      <c r="BG135" s="44">
        <v>0</v>
      </c>
      <c r="BH135" s="44">
        <v>0</v>
      </c>
      <c r="BI135" s="44">
        <v>4</v>
      </c>
      <c r="BJ135" s="44">
        <v>0</v>
      </c>
      <c r="BK135" s="44">
        <v>0</v>
      </c>
      <c r="BL135" s="44">
        <f t="shared" si="3"/>
        <v>330</v>
      </c>
      <c r="BM135" s="44">
        <v>0</v>
      </c>
      <c r="BN135" s="44">
        <v>0</v>
      </c>
      <c r="BO135" s="44">
        <v>0</v>
      </c>
      <c r="BP135" s="44">
        <f t="shared" si="4"/>
        <v>138</v>
      </c>
      <c r="BQ135" s="44">
        <v>22</v>
      </c>
      <c r="BR135" s="44">
        <v>0</v>
      </c>
      <c r="BS135" s="44">
        <v>0</v>
      </c>
      <c r="BT135" s="44">
        <v>1</v>
      </c>
      <c r="BU135" s="44"/>
      <c r="BV135" s="44"/>
      <c r="BW135" s="44"/>
      <c r="BX135" s="44"/>
      <c r="BY135" s="44">
        <v>0</v>
      </c>
      <c r="BZ135" s="44">
        <v>0</v>
      </c>
      <c r="CA135" s="44">
        <v>0</v>
      </c>
      <c r="CB135" s="44">
        <v>0</v>
      </c>
      <c r="CC135" s="44">
        <v>1</v>
      </c>
      <c r="CD135" s="44">
        <v>0</v>
      </c>
      <c r="CE135" s="44">
        <v>0</v>
      </c>
      <c r="CF135" s="44">
        <v>0</v>
      </c>
      <c r="CG135" s="44">
        <v>0</v>
      </c>
      <c r="CH135" s="44">
        <v>0</v>
      </c>
      <c r="CI135" s="44">
        <f t="shared" si="5"/>
        <v>2</v>
      </c>
      <c r="CJ135" s="44">
        <v>0</v>
      </c>
      <c r="CK135" s="44">
        <v>125</v>
      </c>
      <c r="CL135" s="44">
        <v>0</v>
      </c>
      <c r="CM135" s="44">
        <v>1</v>
      </c>
      <c r="CN135" s="44">
        <v>0</v>
      </c>
      <c r="CO135" s="44">
        <v>138</v>
      </c>
      <c r="CP135" s="44">
        <v>2</v>
      </c>
      <c r="CQ135" s="44">
        <v>75</v>
      </c>
      <c r="CR135" s="44"/>
      <c r="CS135" s="44"/>
      <c r="CT135" s="44"/>
      <c r="CU135" s="44">
        <v>33</v>
      </c>
      <c r="CV135" s="44"/>
      <c r="CW135" s="44"/>
      <c r="CX135" s="44"/>
      <c r="CY135" s="44">
        <v>39</v>
      </c>
      <c r="CZ135" s="44" t="s">
        <v>1306</v>
      </c>
      <c r="DA135" s="44"/>
    </row>
    <row r="136" spans="1:105" ht="15.75" customHeight="1" x14ac:dyDescent="0.3">
      <c r="A136" s="44" t="s">
        <v>212</v>
      </c>
      <c r="B136" s="44" t="s">
        <v>801</v>
      </c>
      <c r="C136" s="44" t="s">
        <v>802</v>
      </c>
      <c r="D136" s="44">
        <v>2018</v>
      </c>
      <c r="E136" s="45">
        <v>43271</v>
      </c>
      <c r="F136" s="44" t="s">
        <v>137</v>
      </c>
      <c r="G136" s="44" t="s">
        <v>101</v>
      </c>
      <c r="H136" s="37" t="s">
        <v>22</v>
      </c>
      <c r="I136" s="37" t="s">
        <v>22</v>
      </c>
      <c r="J136" s="37" t="s">
        <v>21</v>
      </c>
      <c r="K136" s="37" t="s">
        <v>22</v>
      </c>
      <c r="L136" s="37" t="s">
        <v>21</v>
      </c>
      <c r="M136" s="44">
        <v>0</v>
      </c>
      <c r="N136" s="44">
        <f t="shared" si="0"/>
        <v>104</v>
      </c>
      <c r="O136" s="44">
        <v>0</v>
      </c>
      <c r="P136" s="44">
        <v>0</v>
      </c>
      <c r="Q136" s="44">
        <v>0</v>
      </c>
      <c r="R136" s="44">
        <v>1</v>
      </c>
      <c r="S136" s="44">
        <v>0</v>
      </c>
      <c r="T136" s="44">
        <v>0</v>
      </c>
      <c r="U136" s="44">
        <v>0</v>
      </c>
      <c r="V136" s="44">
        <v>0</v>
      </c>
      <c r="W136" s="44">
        <v>0</v>
      </c>
      <c r="X136" s="44">
        <f t="shared" ref="X136:Y136" si="137">IF(CS136&gt;CK136, CS136*10, CK136)</f>
        <v>32</v>
      </c>
      <c r="Y136" s="44">
        <f t="shared" si="137"/>
        <v>1</v>
      </c>
      <c r="Z136" s="44">
        <v>10</v>
      </c>
      <c r="AA136" s="44">
        <v>0</v>
      </c>
      <c r="AB136" s="44">
        <v>0</v>
      </c>
      <c r="AC136" s="44">
        <v>0</v>
      </c>
      <c r="AD136" s="44">
        <v>3</v>
      </c>
      <c r="AE136" s="44">
        <v>0</v>
      </c>
      <c r="AF136" s="44">
        <v>0</v>
      </c>
      <c r="AG136" s="44">
        <v>1</v>
      </c>
      <c r="AH136" s="44">
        <v>0</v>
      </c>
      <c r="AI136" s="44">
        <v>0</v>
      </c>
      <c r="AJ136" s="44">
        <v>5</v>
      </c>
      <c r="AK136" s="44">
        <v>0</v>
      </c>
      <c r="AL136" s="44">
        <v>0</v>
      </c>
      <c r="AM136" s="44">
        <v>0</v>
      </c>
      <c r="AN136" s="44">
        <v>0</v>
      </c>
      <c r="AO136" s="75">
        <v>0</v>
      </c>
      <c r="AP136" s="75">
        <v>0</v>
      </c>
      <c r="AQ136" s="44">
        <v>0</v>
      </c>
      <c r="AR136" s="44">
        <v>4</v>
      </c>
      <c r="AS136" s="44">
        <v>0</v>
      </c>
      <c r="AT136" s="44">
        <v>0</v>
      </c>
      <c r="AU136" s="44">
        <v>0</v>
      </c>
      <c r="AV136" s="44">
        <v>10</v>
      </c>
      <c r="AW136" s="44">
        <v>0</v>
      </c>
      <c r="AX136" s="44">
        <f t="shared" si="2"/>
        <v>0</v>
      </c>
      <c r="AY136" s="44">
        <v>0</v>
      </c>
      <c r="AZ136" s="44">
        <v>1</v>
      </c>
      <c r="BA136" s="44">
        <v>0</v>
      </c>
      <c r="BB136" s="44">
        <v>0</v>
      </c>
      <c r="BC136" s="44">
        <v>0</v>
      </c>
      <c r="BD136" s="44"/>
      <c r="BE136" s="44">
        <v>2</v>
      </c>
      <c r="BF136" s="44"/>
      <c r="BG136" s="44">
        <v>0</v>
      </c>
      <c r="BH136" s="44">
        <v>0</v>
      </c>
      <c r="BI136" s="44">
        <v>1</v>
      </c>
      <c r="BJ136" s="44">
        <v>0</v>
      </c>
      <c r="BK136" s="44">
        <v>0</v>
      </c>
      <c r="BL136" s="44">
        <f t="shared" si="3"/>
        <v>100</v>
      </c>
      <c r="BM136" s="44">
        <v>0</v>
      </c>
      <c r="BN136" s="44">
        <v>5</v>
      </c>
      <c r="BO136" s="44">
        <v>0</v>
      </c>
      <c r="BP136" s="44">
        <f t="shared" si="4"/>
        <v>71</v>
      </c>
      <c r="BQ136" s="44">
        <v>9</v>
      </c>
      <c r="BR136" s="44">
        <v>0</v>
      </c>
      <c r="BS136" s="44">
        <v>0</v>
      </c>
      <c r="BT136" s="44">
        <v>0</v>
      </c>
      <c r="BU136" s="44"/>
      <c r="BV136" s="44"/>
      <c r="BW136" s="44"/>
      <c r="BX136" s="44"/>
      <c r="BY136" s="44">
        <v>0</v>
      </c>
      <c r="BZ136" s="44">
        <v>0</v>
      </c>
      <c r="CA136" s="44">
        <v>0</v>
      </c>
      <c r="CB136" s="44">
        <v>0</v>
      </c>
      <c r="CC136" s="44">
        <v>0</v>
      </c>
      <c r="CD136" s="44">
        <v>0</v>
      </c>
      <c r="CE136" s="44">
        <v>0</v>
      </c>
      <c r="CF136" s="44">
        <v>0</v>
      </c>
      <c r="CG136" s="44">
        <v>0</v>
      </c>
      <c r="CH136" s="44">
        <v>0</v>
      </c>
      <c r="CI136" s="44">
        <f t="shared" si="5"/>
        <v>5</v>
      </c>
      <c r="CJ136" s="44">
        <v>104</v>
      </c>
      <c r="CK136" s="44">
        <v>32</v>
      </c>
      <c r="CL136" s="44">
        <v>1</v>
      </c>
      <c r="CM136" s="44">
        <v>0</v>
      </c>
      <c r="CN136" s="44">
        <v>0</v>
      </c>
      <c r="CO136" s="44">
        <v>71</v>
      </c>
      <c r="CP136" s="44">
        <v>5</v>
      </c>
      <c r="CQ136" s="44"/>
      <c r="CR136" s="44"/>
      <c r="CS136" s="44"/>
      <c r="CT136" s="44"/>
      <c r="CU136" s="44">
        <v>10</v>
      </c>
      <c r="CV136" s="44"/>
      <c r="CW136" s="44"/>
      <c r="CX136" s="44"/>
      <c r="CY136" s="44">
        <v>3</v>
      </c>
      <c r="CZ136" s="44" t="s">
        <v>1294</v>
      </c>
      <c r="DA136" s="44"/>
    </row>
    <row r="137" spans="1:105" ht="15.75" customHeight="1" x14ac:dyDescent="0.3">
      <c r="A137" s="44" t="s">
        <v>212</v>
      </c>
      <c r="B137" s="44" t="s">
        <v>801</v>
      </c>
      <c r="C137" s="44" t="s">
        <v>802</v>
      </c>
      <c r="D137" s="44">
        <v>2018</v>
      </c>
      <c r="E137" s="45">
        <v>43271</v>
      </c>
      <c r="F137" s="44" t="s">
        <v>137</v>
      </c>
      <c r="G137" s="44" t="s">
        <v>104</v>
      </c>
      <c r="H137" s="37" t="s">
        <v>26</v>
      </c>
      <c r="I137" s="37" t="s">
        <v>26</v>
      </c>
      <c r="J137" s="37" t="s">
        <v>27</v>
      </c>
      <c r="K137" s="37" t="s">
        <v>26</v>
      </c>
      <c r="L137" s="37" t="s">
        <v>27</v>
      </c>
      <c r="M137" s="44">
        <v>0</v>
      </c>
      <c r="N137" s="44">
        <f t="shared" si="0"/>
        <v>404</v>
      </c>
      <c r="O137" s="44">
        <v>1</v>
      </c>
      <c r="P137" s="44">
        <v>0</v>
      </c>
      <c r="Q137" s="44">
        <v>0</v>
      </c>
      <c r="R137" s="44">
        <v>5</v>
      </c>
      <c r="S137" s="44">
        <v>0</v>
      </c>
      <c r="T137" s="44">
        <v>0</v>
      </c>
      <c r="U137" s="44">
        <v>0</v>
      </c>
      <c r="V137" s="44">
        <v>0</v>
      </c>
      <c r="W137" s="44">
        <v>0</v>
      </c>
      <c r="X137" s="44">
        <f t="shared" ref="X137:Y137" si="138">IF(CS137&gt;CK137, CS137*10, CK137)</f>
        <v>95</v>
      </c>
      <c r="Y137" s="44">
        <f t="shared" si="138"/>
        <v>0</v>
      </c>
      <c r="Z137" s="44">
        <v>3</v>
      </c>
      <c r="AA137" s="44">
        <v>0</v>
      </c>
      <c r="AB137" s="44">
        <v>7</v>
      </c>
      <c r="AC137" s="44">
        <v>0</v>
      </c>
      <c r="AD137" s="44">
        <v>3</v>
      </c>
      <c r="AE137" s="44">
        <v>0</v>
      </c>
      <c r="AF137" s="44">
        <v>0</v>
      </c>
      <c r="AG137" s="44">
        <v>0</v>
      </c>
      <c r="AH137" s="44">
        <v>0</v>
      </c>
      <c r="AI137" s="44">
        <v>0</v>
      </c>
      <c r="AJ137" s="44">
        <v>8</v>
      </c>
      <c r="AK137" s="44">
        <v>0</v>
      </c>
      <c r="AL137" s="44">
        <v>0</v>
      </c>
      <c r="AM137" s="44">
        <v>0</v>
      </c>
      <c r="AN137" s="44">
        <v>0</v>
      </c>
      <c r="AO137" s="75">
        <v>0</v>
      </c>
      <c r="AP137" s="75">
        <v>0</v>
      </c>
      <c r="AQ137" s="44">
        <v>0</v>
      </c>
      <c r="AR137" s="44">
        <v>9</v>
      </c>
      <c r="AS137" s="44">
        <v>0</v>
      </c>
      <c r="AT137" s="44">
        <v>0</v>
      </c>
      <c r="AU137" s="44">
        <v>0</v>
      </c>
      <c r="AV137" s="44">
        <v>4</v>
      </c>
      <c r="AW137" s="44">
        <v>0</v>
      </c>
      <c r="AX137" s="44">
        <f t="shared" si="2"/>
        <v>0</v>
      </c>
      <c r="AY137" s="44">
        <v>0</v>
      </c>
      <c r="AZ137" s="44">
        <v>0</v>
      </c>
      <c r="BA137" s="44">
        <v>0</v>
      </c>
      <c r="BB137" s="44">
        <v>0</v>
      </c>
      <c r="BC137" s="44">
        <v>0</v>
      </c>
      <c r="BD137" s="44"/>
      <c r="BE137" s="44">
        <v>0</v>
      </c>
      <c r="BF137" s="44"/>
      <c r="BG137" s="44">
        <v>0</v>
      </c>
      <c r="BH137" s="44">
        <v>0</v>
      </c>
      <c r="BI137" s="44">
        <v>6</v>
      </c>
      <c r="BJ137" s="44">
        <v>0</v>
      </c>
      <c r="BK137" s="44">
        <v>0</v>
      </c>
      <c r="BL137" s="44">
        <f t="shared" si="3"/>
        <v>320</v>
      </c>
      <c r="BM137" s="44">
        <v>0</v>
      </c>
      <c r="BN137" s="44">
        <v>0</v>
      </c>
      <c r="BO137" s="44">
        <v>0</v>
      </c>
      <c r="BP137" s="44">
        <f t="shared" si="4"/>
        <v>48</v>
      </c>
      <c r="BQ137" s="44">
        <v>18</v>
      </c>
      <c r="BR137" s="44">
        <v>0</v>
      </c>
      <c r="BS137" s="44">
        <v>0</v>
      </c>
      <c r="BT137" s="44">
        <v>0</v>
      </c>
      <c r="BU137" s="44"/>
      <c r="BV137" s="44"/>
      <c r="BW137" s="44"/>
      <c r="BX137" s="44"/>
      <c r="BY137" s="44">
        <v>0</v>
      </c>
      <c r="BZ137" s="44">
        <v>0</v>
      </c>
      <c r="CA137" s="44">
        <v>0</v>
      </c>
      <c r="CB137" s="44">
        <v>0</v>
      </c>
      <c r="CC137" s="44">
        <v>0</v>
      </c>
      <c r="CD137" s="44">
        <v>0</v>
      </c>
      <c r="CE137" s="44">
        <v>0</v>
      </c>
      <c r="CF137" s="44">
        <v>0</v>
      </c>
      <c r="CG137" s="44">
        <v>10</v>
      </c>
      <c r="CH137" s="44">
        <v>0</v>
      </c>
      <c r="CI137" s="44">
        <f t="shared" si="5"/>
        <v>1</v>
      </c>
      <c r="CJ137" s="44">
        <v>404</v>
      </c>
      <c r="CK137" s="44">
        <v>95</v>
      </c>
      <c r="CL137" s="44">
        <v>0</v>
      </c>
      <c r="CM137" s="44">
        <v>0</v>
      </c>
      <c r="CN137" s="44">
        <v>0</v>
      </c>
      <c r="CO137" s="44">
        <v>48</v>
      </c>
      <c r="CP137" s="44">
        <v>1</v>
      </c>
      <c r="CQ137" s="44"/>
      <c r="CR137" s="44"/>
      <c r="CS137" s="44"/>
      <c r="CT137" s="44"/>
      <c r="CU137" s="44">
        <v>32</v>
      </c>
      <c r="CV137" s="44"/>
      <c r="CW137" s="44"/>
      <c r="CX137" s="44"/>
      <c r="CY137" s="44">
        <v>36</v>
      </c>
      <c r="CZ137" s="44" t="s">
        <v>1294</v>
      </c>
      <c r="DA137" s="44"/>
    </row>
    <row r="138" spans="1:105" ht="15.75" customHeight="1" x14ac:dyDescent="0.3">
      <c r="A138" s="44" t="s">
        <v>212</v>
      </c>
      <c r="B138" s="44" t="s">
        <v>801</v>
      </c>
      <c r="C138" s="44" t="s">
        <v>802</v>
      </c>
      <c r="D138" s="44">
        <v>2018</v>
      </c>
      <c r="E138" s="45">
        <v>43271</v>
      </c>
      <c r="F138" s="44" t="s">
        <v>137</v>
      </c>
      <c r="G138" s="44" t="s">
        <v>107</v>
      </c>
      <c r="H138" s="37" t="s">
        <v>27</v>
      </c>
      <c r="I138" s="37" t="s">
        <v>27</v>
      </c>
      <c r="J138" s="37" t="s">
        <v>26</v>
      </c>
      <c r="K138" s="37" t="s">
        <v>27</v>
      </c>
      <c r="L138" s="37" t="s">
        <v>26</v>
      </c>
      <c r="M138" s="44">
        <v>0</v>
      </c>
      <c r="N138" s="44">
        <f t="shared" si="0"/>
        <v>300</v>
      </c>
      <c r="O138" s="44">
        <v>2</v>
      </c>
      <c r="P138" s="44">
        <v>0</v>
      </c>
      <c r="Q138" s="44">
        <v>0</v>
      </c>
      <c r="R138" s="44">
        <v>18</v>
      </c>
      <c r="S138" s="44">
        <v>0</v>
      </c>
      <c r="T138" s="44">
        <v>0</v>
      </c>
      <c r="U138" s="44">
        <v>0</v>
      </c>
      <c r="V138" s="44">
        <v>0</v>
      </c>
      <c r="W138" s="44">
        <v>0</v>
      </c>
      <c r="X138" s="44">
        <f t="shared" ref="X138:Y138" si="139">IF(CS138&gt;CK138, CS138*10, CK138)</f>
        <v>132</v>
      </c>
      <c r="Y138" s="44">
        <f t="shared" si="139"/>
        <v>2</v>
      </c>
      <c r="Z138" s="44">
        <v>29</v>
      </c>
      <c r="AA138" s="44">
        <v>0</v>
      </c>
      <c r="AB138" s="44">
        <v>2</v>
      </c>
      <c r="AC138" s="44">
        <v>0</v>
      </c>
      <c r="AD138" s="44">
        <v>0</v>
      </c>
      <c r="AE138" s="44">
        <v>0</v>
      </c>
      <c r="AF138" s="44">
        <v>0</v>
      </c>
      <c r="AG138" s="44">
        <v>0</v>
      </c>
      <c r="AH138" s="44">
        <v>0</v>
      </c>
      <c r="AI138" s="44">
        <v>0</v>
      </c>
      <c r="AJ138" s="44">
        <v>7</v>
      </c>
      <c r="AK138" s="44">
        <v>0</v>
      </c>
      <c r="AL138" s="44">
        <v>0</v>
      </c>
      <c r="AM138" s="44">
        <v>0</v>
      </c>
      <c r="AN138" s="44">
        <v>0</v>
      </c>
      <c r="AO138" s="75">
        <v>0</v>
      </c>
      <c r="AP138" s="75">
        <v>0</v>
      </c>
      <c r="AQ138" s="44">
        <v>0</v>
      </c>
      <c r="AR138" s="44">
        <v>12</v>
      </c>
      <c r="AS138" s="44">
        <v>0</v>
      </c>
      <c r="AT138" s="44">
        <v>2</v>
      </c>
      <c r="AU138" s="44">
        <v>0</v>
      </c>
      <c r="AV138" s="44">
        <v>22</v>
      </c>
      <c r="AW138" s="44">
        <v>0</v>
      </c>
      <c r="AX138" s="44">
        <f t="shared" si="2"/>
        <v>0</v>
      </c>
      <c r="AY138" s="44">
        <v>0</v>
      </c>
      <c r="AZ138" s="44">
        <v>1</v>
      </c>
      <c r="BA138" s="44">
        <v>0</v>
      </c>
      <c r="BB138" s="44">
        <v>0</v>
      </c>
      <c r="BC138" s="44">
        <v>0</v>
      </c>
      <c r="BD138" s="44"/>
      <c r="BE138" s="44">
        <v>5</v>
      </c>
      <c r="BF138" s="44"/>
      <c r="BG138" s="44">
        <v>0</v>
      </c>
      <c r="BH138" s="44">
        <v>0</v>
      </c>
      <c r="BI138" s="44">
        <v>7</v>
      </c>
      <c r="BJ138" s="44">
        <v>0</v>
      </c>
      <c r="BK138" s="44">
        <v>0</v>
      </c>
      <c r="BL138" s="44">
        <f t="shared" si="3"/>
        <v>160</v>
      </c>
      <c r="BM138" s="44">
        <v>0</v>
      </c>
      <c r="BN138" s="44">
        <v>4</v>
      </c>
      <c r="BO138" s="44">
        <v>5</v>
      </c>
      <c r="BP138" s="44">
        <f t="shared" si="4"/>
        <v>81</v>
      </c>
      <c r="BQ138" s="44">
        <v>7</v>
      </c>
      <c r="BR138" s="44">
        <v>0</v>
      </c>
      <c r="BS138" s="44">
        <v>0</v>
      </c>
      <c r="BT138" s="44">
        <v>0</v>
      </c>
      <c r="BU138" s="44"/>
      <c r="BV138" s="44"/>
      <c r="BW138" s="44"/>
      <c r="BX138" s="44"/>
      <c r="BY138" s="44">
        <v>0</v>
      </c>
      <c r="BZ138" s="44">
        <v>0</v>
      </c>
      <c r="CA138" s="44">
        <v>0</v>
      </c>
      <c r="CB138" s="44">
        <v>1</v>
      </c>
      <c r="CC138" s="44">
        <v>0</v>
      </c>
      <c r="CD138" s="44">
        <v>0</v>
      </c>
      <c r="CE138" s="44">
        <v>0</v>
      </c>
      <c r="CF138" s="44">
        <v>0</v>
      </c>
      <c r="CG138" s="44">
        <v>11</v>
      </c>
      <c r="CH138" s="44">
        <v>0</v>
      </c>
      <c r="CI138" s="44">
        <f t="shared" si="5"/>
        <v>5</v>
      </c>
      <c r="CJ138" s="44">
        <v>300</v>
      </c>
      <c r="CK138" s="44">
        <v>132</v>
      </c>
      <c r="CL138" s="44">
        <v>2</v>
      </c>
      <c r="CM138" s="44">
        <v>0</v>
      </c>
      <c r="CN138" s="44">
        <v>0</v>
      </c>
      <c r="CO138" s="44">
        <v>81</v>
      </c>
      <c r="CP138" s="44">
        <v>5</v>
      </c>
      <c r="CQ138" s="44"/>
      <c r="CR138" s="44"/>
      <c r="CS138" s="44"/>
      <c r="CT138" s="44"/>
      <c r="CU138" s="44">
        <v>16</v>
      </c>
      <c r="CV138" s="44"/>
      <c r="CW138" s="44"/>
      <c r="CX138" s="44"/>
      <c r="CY138" s="44">
        <v>47</v>
      </c>
      <c r="CZ138" s="44" t="s">
        <v>1294</v>
      </c>
      <c r="DA138" s="44"/>
    </row>
    <row r="139" spans="1:105" ht="15.75" customHeight="1" x14ac:dyDescent="0.3">
      <c r="A139" s="44" t="s">
        <v>212</v>
      </c>
      <c r="B139" s="44" t="s">
        <v>801</v>
      </c>
      <c r="C139" s="44" t="s">
        <v>802</v>
      </c>
      <c r="D139" s="44">
        <v>2018</v>
      </c>
      <c r="E139" s="45">
        <v>43271</v>
      </c>
      <c r="F139" s="44" t="s">
        <v>137</v>
      </c>
      <c r="G139" s="44" t="s">
        <v>110</v>
      </c>
      <c r="H139" s="37" t="s">
        <v>31</v>
      </c>
      <c r="I139" s="37" t="s">
        <v>31</v>
      </c>
      <c r="J139" s="37" t="s">
        <v>31</v>
      </c>
      <c r="K139" s="37" t="s">
        <v>31</v>
      </c>
      <c r="L139" s="37" t="s">
        <v>31</v>
      </c>
      <c r="M139" s="44">
        <v>0</v>
      </c>
      <c r="N139" s="44">
        <f t="shared" si="0"/>
        <v>520</v>
      </c>
      <c r="O139" s="44">
        <v>0</v>
      </c>
      <c r="P139" s="44">
        <v>0</v>
      </c>
      <c r="Q139" s="44">
        <v>0</v>
      </c>
      <c r="R139" s="44">
        <v>0</v>
      </c>
      <c r="S139" s="44">
        <v>0</v>
      </c>
      <c r="T139" s="44">
        <v>0</v>
      </c>
      <c r="U139" s="44">
        <v>0</v>
      </c>
      <c r="V139" s="44">
        <v>0</v>
      </c>
      <c r="W139" s="44">
        <v>0</v>
      </c>
      <c r="X139" s="44">
        <f t="shared" ref="X139:Y139" si="140">IF(CS139&gt;CK139, CS139*10, CK139)</f>
        <v>167</v>
      </c>
      <c r="Y139" s="44">
        <f t="shared" si="140"/>
        <v>1</v>
      </c>
      <c r="Z139" s="44">
        <v>63</v>
      </c>
      <c r="AA139" s="44">
        <v>0</v>
      </c>
      <c r="AB139" s="44">
        <v>1</v>
      </c>
      <c r="AC139" s="44">
        <v>0</v>
      </c>
      <c r="AD139" s="44">
        <v>4</v>
      </c>
      <c r="AE139" s="44">
        <v>1</v>
      </c>
      <c r="AF139" s="44">
        <v>0</v>
      </c>
      <c r="AG139" s="44">
        <v>0</v>
      </c>
      <c r="AH139" s="44">
        <v>0</v>
      </c>
      <c r="AI139" s="44">
        <v>0</v>
      </c>
      <c r="AJ139" s="44">
        <v>4</v>
      </c>
      <c r="AK139" s="44">
        <v>0</v>
      </c>
      <c r="AL139" s="44">
        <v>0</v>
      </c>
      <c r="AM139" s="44">
        <v>0</v>
      </c>
      <c r="AN139" s="44">
        <v>0</v>
      </c>
      <c r="AO139" s="75">
        <v>0</v>
      </c>
      <c r="AP139" s="75">
        <v>0</v>
      </c>
      <c r="AQ139" s="44">
        <v>0</v>
      </c>
      <c r="AR139" s="44">
        <v>6</v>
      </c>
      <c r="AS139" s="44">
        <v>0</v>
      </c>
      <c r="AT139" s="44">
        <v>1</v>
      </c>
      <c r="AU139" s="44">
        <v>0</v>
      </c>
      <c r="AV139" s="44">
        <v>5</v>
      </c>
      <c r="AW139" s="44">
        <v>0</v>
      </c>
      <c r="AX139" s="44">
        <f t="shared" si="2"/>
        <v>1</v>
      </c>
      <c r="AY139" s="44">
        <v>0</v>
      </c>
      <c r="AZ139" s="44">
        <v>3</v>
      </c>
      <c r="BA139" s="44">
        <v>0</v>
      </c>
      <c r="BB139" s="44">
        <v>0</v>
      </c>
      <c r="BC139" s="44">
        <v>0</v>
      </c>
      <c r="BD139" s="44"/>
      <c r="BE139" s="44">
        <v>1</v>
      </c>
      <c r="BF139" s="44"/>
      <c r="BG139" s="44">
        <v>0</v>
      </c>
      <c r="BH139" s="44">
        <v>0</v>
      </c>
      <c r="BI139" s="44">
        <v>2</v>
      </c>
      <c r="BJ139" s="44">
        <v>0</v>
      </c>
      <c r="BK139" s="44">
        <v>0</v>
      </c>
      <c r="BL139" s="44">
        <f t="shared" si="3"/>
        <v>240</v>
      </c>
      <c r="BM139" s="44">
        <v>0</v>
      </c>
      <c r="BN139" s="44">
        <v>0</v>
      </c>
      <c r="BO139" s="44">
        <v>0</v>
      </c>
      <c r="BP139" s="44">
        <f t="shared" si="4"/>
        <v>74</v>
      </c>
      <c r="BQ139" s="44">
        <v>21</v>
      </c>
      <c r="BR139" s="44">
        <v>0</v>
      </c>
      <c r="BS139" s="44">
        <v>0</v>
      </c>
      <c r="BT139" s="44">
        <v>0</v>
      </c>
      <c r="BU139" s="44"/>
      <c r="BV139" s="44"/>
      <c r="BW139" s="44"/>
      <c r="BX139" s="44"/>
      <c r="BY139" s="44">
        <v>0</v>
      </c>
      <c r="BZ139" s="44">
        <v>0</v>
      </c>
      <c r="CA139" s="44">
        <v>0</v>
      </c>
      <c r="CB139" s="44">
        <v>1</v>
      </c>
      <c r="CC139" s="44">
        <v>0</v>
      </c>
      <c r="CD139" s="44">
        <v>0</v>
      </c>
      <c r="CE139" s="44">
        <v>0</v>
      </c>
      <c r="CF139" s="44">
        <v>0</v>
      </c>
      <c r="CG139" s="44">
        <v>0</v>
      </c>
      <c r="CH139" s="44">
        <v>0</v>
      </c>
      <c r="CI139" s="44">
        <f t="shared" si="5"/>
        <v>17</v>
      </c>
      <c r="CJ139" s="44">
        <v>0</v>
      </c>
      <c r="CK139" s="44">
        <v>167</v>
      </c>
      <c r="CL139" s="44">
        <v>1</v>
      </c>
      <c r="CM139" s="44">
        <v>1</v>
      </c>
      <c r="CN139" s="44">
        <v>0</v>
      </c>
      <c r="CO139" s="44">
        <v>74</v>
      </c>
      <c r="CP139" s="44">
        <v>17</v>
      </c>
      <c r="CQ139" s="44">
        <v>52</v>
      </c>
      <c r="CR139" s="44"/>
      <c r="CS139" s="44"/>
      <c r="CT139" s="44"/>
      <c r="CU139" s="44">
        <v>24</v>
      </c>
      <c r="CV139" s="44"/>
      <c r="CW139" s="44"/>
      <c r="CX139" s="44"/>
      <c r="CY139" s="44">
        <v>13</v>
      </c>
      <c r="CZ139" s="44" t="s">
        <v>1306</v>
      </c>
      <c r="DA139" s="44"/>
    </row>
    <row r="140" spans="1:105" ht="15.75" customHeight="1" x14ac:dyDescent="0.3">
      <c r="A140" s="44" t="s">
        <v>212</v>
      </c>
      <c r="B140" s="44" t="s">
        <v>1311</v>
      </c>
      <c r="C140" s="44" t="s">
        <v>1311</v>
      </c>
      <c r="D140" s="44">
        <v>2018</v>
      </c>
      <c r="E140" s="45">
        <v>43272</v>
      </c>
      <c r="F140" s="44" t="s">
        <v>137</v>
      </c>
      <c r="G140" s="44" t="s">
        <v>113</v>
      </c>
      <c r="H140" s="37" t="s">
        <v>22</v>
      </c>
      <c r="I140" s="37" t="s">
        <v>22</v>
      </c>
      <c r="J140" s="37" t="s">
        <v>21</v>
      </c>
      <c r="K140" s="37" t="s">
        <v>22</v>
      </c>
      <c r="L140" s="37" t="s">
        <v>21</v>
      </c>
      <c r="M140" s="44">
        <v>0</v>
      </c>
      <c r="N140" s="44">
        <f t="shared" si="0"/>
        <v>375</v>
      </c>
      <c r="O140" s="44">
        <v>2</v>
      </c>
      <c r="P140" s="44">
        <v>0</v>
      </c>
      <c r="Q140" s="44">
        <v>0</v>
      </c>
      <c r="R140" s="44">
        <v>1</v>
      </c>
      <c r="S140" s="44">
        <v>0</v>
      </c>
      <c r="T140" s="44">
        <v>0</v>
      </c>
      <c r="U140" s="44">
        <v>0</v>
      </c>
      <c r="V140" s="44">
        <v>0</v>
      </c>
      <c r="W140" s="44">
        <v>0</v>
      </c>
      <c r="X140" s="44">
        <f t="shared" ref="X140:Y140" si="141">IF(CS140&gt;CK140, CS140*10, CK140)</f>
        <v>177</v>
      </c>
      <c r="Y140" s="44">
        <f t="shared" si="141"/>
        <v>0</v>
      </c>
      <c r="Z140" s="44">
        <v>34</v>
      </c>
      <c r="AA140" s="44">
        <v>0</v>
      </c>
      <c r="AB140" s="44">
        <v>3</v>
      </c>
      <c r="AC140" s="44">
        <v>0</v>
      </c>
      <c r="AD140" s="44">
        <v>0</v>
      </c>
      <c r="AE140" s="44">
        <v>0</v>
      </c>
      <c r="AF140" s="44">
        <v>0</v>
      </c>
      <c r="AG140" s="44">
        <v>0</v>
      </c>
      <c r="AH140" s="44">
        <v>0</v>
      </c>
      <c r="AI140" s="44">
        <v>0</v>
      </c>
      <c r="AJ140" s="44">
        <v>4</v>
      </c>
      <c r="AK140" s="44">
        <v>0</v>
      </c>
      <c r="AL140" s="44">
        <v>0</v>
      </c>
      <c r="AM140" s="44">
        <v>0</v>
      </c>
      <c r="AN140" s="44">
        <v>6</v>
      </c>
      <c r="AO140" s="75">
        <v>0</v>
      </c>
      <c r="AP140" s="75">
        <v>0</v>
      </c>
      <c r="AQ140" s="44">
        <v>0</v>
      </c>
      <c r="AR140" s="44">
        <v>10</v>
      </c>
      <c r="AS140" s="44">
        <v>0</v>
      </c>
      <c r="AT140" s="44">
        <v>1</v>
      </c>
      <c r="AU140" s="44">
        <v>0</v>
      </c>
      <c r="AV140" s="44">
        <v>0</v>
      </c>
      <c r="AW140" s="44">
        <v>0</v>
      </c>
      <c r="AX140" s="44">
        <f t="shared" si="2"/>
        <v>0</v>
      </c>
      <c r="AY140" s="44">
        <v>0</v>
      </c>
      <c r="AZ140" s="44">
        <v>5</v>
      </c>
      <c r="BA140" s="44">
        <v>0</v>
      </c>
      <c r="BB140" s="44">
        <v>0</v>
      </c>
      <c r="BC140" s="44">
        <v>0</v>
      </c>
      <c r="BD140" s="44"/>
      <c r="BE140" s="44">
        <v>0</v>
      </c>
      <c r="BF140" s="44"/>
      <c r="BG140" s="44">
        <v>4</v>
      </c>
      <c r="BH140" s="44">
        <v>0</v>
      </c>
      <c r="BI140" s="44">
        <v>0</v>
      </c>
      <c r="BJ140" s="44">
        <v>0</v>
      </c>
      <c r="BK140" s="44">
        <v>0</v>
      </c>
      <c r="BL140" s="44">
        <f t="shared" si="3"/>
        <v>380</v>
      </c>
      <c r="BM140" s="44">
        <v>0</v>
      </c>
      <c r="BN140" s="44">
        <v>0</v>
      </c>
      <c r="BO140" s="44">
        <v>0</v>
      </c>
      <c r="BP140" s="44">
        <f t="shared" si="4"/>
        <v>212</v>
      </c>
      <c r="BQ140" s="44">
        <v>22</v>
      </c>
      <c r="BR140" s="44">
        <v>0</v>
      </c>
      <c r="BS140" s="44">
        <v>0</v>
      </c>
      <c r="BT140" s="44">
        <v>0</v>
      </c>
      <c r="BU140" s="44"/>
      <c r="BV140" s="44"/>
      <c r="BW140" s="44"/>
      <c r="BX140" s="44"/>
      <c r="BY140" s="44">
        <v>0</v>
      </c>
      <c r="BZ140" s="44">
        <v>0</v>
      </c>
      <c r="CA140" s="44">
        <v>0</v>
      </c>
      <c r="CB140" s="44">
        <v>3</v>
      </c>
      <c r="CC140" s="44">
        <v>0</v>
      </c>
      <c r="CD140" s="44">
        <v>0</v>
      </c>
      <c r="CE140" s="44">
        <v>0</v>
      </c>
      <c r="CF140" s="44">
        <v>0</v>
      </c>
      <c r="CG140" s="44">
        <v>7</v>
      </c>
      <c r="CH140" s="44">
        <v>0</v>
      </c>
      <c r="CI140" s="44">
        <f t="shared" si="5"/>
        <v>5</v>
      </c>
      <c r="CJ140" s="44">
        <v>375</v>
      </c>
      <c r="CK140" s="44">
        <v>177</v>
      </c>
      <c r="CL140" s="44">
        <v>0</v>
      </c>
      <c r="CM140" s="44">
        <v>0</v>
      </c>
      <c r="CN140" s="44">
        <v>0</v>
      </c>
      <c r="CO140" s="44">
        <v>212</v>
      </c>
      <c r="CP140" s="44">
        <v>5</v>
      </c>
      <c r="CQ140" s="44"/>
      <c r="CR140" s="44"/>
      <c r="CS140" s="44"/>
      <c r="CT140" s="44"/>
      <c r="CU140" s="44">
        <v>38</v>
      </c>
      <c r="CV140" s="44"/>
      <c r="CW140" s="44"/>
      <c r="CX140" s="44"/>
      <c r="CY140" s="44">
        <v>0</v>
      </c>
      <c r="CZ140" s="44" t="s">
        <v>1280</v>
      </c>
      <c r="DA140" s="44"/>
    </row>
    <row r="141" spans="1:105" ht="15.75" customHeight="1" x14ac:dyDescent="0.3">
      <c r="A141" s="44" t="s">
        <v>212</v>
      </c>
      <c r="B141" s="44" t="s">
        <v>1311</v>
      </c>
      <c r="C141" s="44" t="s">
        <v>782</v>
      </c>
      <c r="D141" s="44">
        <v>2018</v>
      </c>
      <c r="E141" s="45">
        <v>43272</v>
      </c>
      <c r="F141" s="44" t="s">
        <v>137</v>
      </c>
      <c r="G141" s="44" t="s">
        <v>116</v>
      </c>
      <c r="H141" s="37" t="s">
        <v>31</v>
      </c>
      <c r="I141" s="37" t="s">
        <v>31</v>
      </c>
      <c r="J141" s="37" t="s">
        <v>31</v>
      </c>
      <c r="K141" s="37" t="s">
        <v>31</v>
      </c>
      <c r="L141" s="37" t="s">
        <v>31</v>
      </c>
      <c r="M141" s="44">
        <v>0</v>
      </c>
      <c r="N141" s="44">
        <f t="shared" si="0"/>
        <v>357</v>
      </c>
      <c r="O141" s="44">
        <v>0</v>
      </c>
      <c r="P141" s="44">
        <v>0</v>
      </c>
      <c r="Q141" s="44">
        <v>0</v>
      </c>
      <c r="R141" s="44">
        <v>3</v>
      </c>
      <c r="S141" s="44">
        <v>0</v>
      </c>
      <c r="T141" s="44">
        <v>0</v>
      </c>
      <c r="U141" s="44">
        <v>0</v>
      </c>
      <c r="V141" s="44">
        <v>0</v>
      </c>
      <c r="W141" s="44">
        <v>0</v>
      </c>
      <c r="X141" s="44">
        <f t="shared" ref="X141:Y141" si="142">IF(CS141&gt;CK141, CS141*10, CK141)</f>
        <v>113</v>
      </c>
      <c r="Y141" s="44">
        <f t="shared" si="142"/>
        <v>1</v>
      </c>
      <c r="Z141" s="44">
        <v>44</v>
      </c>
      <c r="AA141" s="44">
        <v>0</v>
      </c>
      <c r="AB141" s="44">
        <v>0</v>
      </c>
      <c r="AC141" s="44">
        <v>0</v>
      </c>
      <c r="AD141" s="44">
        <v>0</v>
      </c>
      <c r="AE141" s="44">
        <v>0</v>
      </c>
      <c r="AF141" s="44">
        <v>0</v>
      </c>
      <c r="AG141" s="44">
        <v>0</v>
      </c>
      <c r="AH141" s="44">
        <v>0</v>
      </c>
      <c r="AI141" s="44">
        <v>0</v>
      </c>
      <c r="AJ141" s="44">
        <v>0</v>
      </c>
      <c r="AK141" s="44">
        <v>0</v>
      </c>
      <c r="AL141" s="44">
        <v>0</v>
      </c>
      <c r="AM141" s="44">
        <v>2</v>
      </c>
      <c r="AN141" s="44">
        <v>1</v>
      </c>
      <c r="AO141" s="75">
        <v>0</v>
      </c>
      <c r="AP141" s="75">
        <v>0</v>
      </c>
      <c r="AQ141" s="44">
        <v>0</v>
      </c>
      <c r="AR141" s="44">
        <v>8</v>
      </c>
      <c r="AS141" s="44">
        <v>0</v>
      </c>
      <c r="AT141" s="44">
        <v>5</v>
      </c>
      <c r="AU141" s="44">
        <v>0</v>
      </c>
      <c r="AV141" s="44">
        <v>5</v>
      </c>
      <c r="AW141" s="44">
        <v>0</v>
      </c>
      <c r="AX141" s="44">
        <f t="shared" si="2"/>
        <v>0</v>
      </c>
      <c r="AY141" s="44">
        <v>0</v>
      </c>
      <c r="AZ141" s="44">
        <v>0</v>
      </c>
      <c r="BA141" s="44">
        <v>0</v>
      </c>
      <c r="BB141" s="44">
        <v>0</v>
      </c>
      <c r="BC141" s="44">
        <v>0</v>
      </c>
      <c r="BD141" s="44"/>
      <c r="BE141" s="44">
        <v>12</v>
      </c>
      <c r="BF141" s="44"/>
      <c r="BG141" s="44">
        <v>0</v>
      </c>
      <c r="BH141" s="44">
        <v>0</v>
      </c>
      <c r="BI141" s="44">
        <v>0</v>
      </c>
      <c r="BJ141" s="44">
        <v>0</v>
      </c>
      <c r="BK141" s="44">
        <v>0</v>
      </c>
      <c r="BL141" s="44">
        <f t="shared" si="3"/>
        <v>290</v>
      </c>
      <c r="BM141" s="44">
        <v>0</v>
      </c>
      <c r="BN141" s="44">
        <v>3</v>
      </c>
      <c r="BO141" s="44">
        <v>0</v>
      </c>
      <c r="BP141" s="44">
        <f t="shared" si="4"/>
        <v>41</v>
      </c>
      <c r="BQ141" s="44">
        <v>17</v>
      </c>
      <c r="BR141" s="44">
        <v>0</v>
      </c>
      <c r="BS141" s="44">
        <v>0</v>
      </c>
      <c r="BT141" s="44">
        <v>0</v>
      </c>
      <c r="BU141" s="44"/>
      <c r="BV141" s="44"/>
      <c r="BW141" s="44"/>
      <c r="BX141" s="44"/>
      <c r="BY141" s="44">
        <v>0</v>
      </c>
      <c r="BZ141" s="44">
        <v>0</v>
      </c>
      <c r="CA141" s="44">
        <v>2</v>
      </c>
      <c r="CB141" s="44">
        <v>0</v>
      </c>
      <c r="CC141" s="44">
        <v>1</v>
      </c>
      <c r="CD141" s="44">
        <v>1</v>
      </c>
      <c r="CE141" s="44">
        <v>0</v>
      </c>
      <c r="CF141" s="44">
        <v>0</v>
      </c>
      <c r="CG141" s="44">
        <v>8</v>
      </c>
      <c r="CH141" s="44">
        <v>0</v>
      </c>
      <c r="CI141" s="44">
        <f t="shared" si="5"/>
        <v>9</v>
      </c>
      <c r="CJ141" s="44">
        <v>357</v>
      </c>
      <c r="CK141" s="44">
        <v>113</v>
      </c>
      <c r="CL141" s="44">
        <v>1</v>
      </c>
      <c r="CM141" s="44">
        <v>0</v>
      </c>
      <c r="CN141" s="44">
        <v>0</v>
      </c>
      <c r="CO141" s="44">
        <v>41</v>
      </c>
      <c r="CP141" s="44">
        <v>9</v>
      </c>
      <c r="CQ141" s="44"/>
      <c r="CR141" s="44"/>
      <c r="CS141" s="44"/>
      <c r="CT141" s="44"/>
      <c r="CU141" s="44">
        <v>29</v>
      </c>
      <c r="CV141" s="44"/>
      <c r="CW141" s="44"/>
      <c r="CX141" s="44"/>
      <c r="CY141" s="44">
        <v>0</v>
      </c>
      <c r="CZ141" s="44" t="s">
        <v>1294</v>
      </c>
      <c r="DA141" s="44"/>
    </row>
    <row r="142" spans="1:105" ht="15.75" customHeight="1" x14ac:dyDescent="0.3">
      <c r="A142" s="44" t="s">
        <v>212</v>
      </c>
      <c r="B142" s="44" t="s">
        <v>801</v>
      </c>
      <c r="C142" s="44" t="s">
        <v>802</v>
      </c>
      <c r="D142" s="44">
        <v>2018</v>
      </c>
      <c r="E142" s="45">
        <v>43271</v>
      </c>
      <c r="F142" s="44" t="s">
        <v>137</v>
      </c>
      <c r="G142" s="44" t="s">
        <v>122</v>
      </c>
      <c r="H142" s="37" t="s">
        <v>27</v>
      </c>
      <c r="I142" s="37" t="s">
        <v>27</v>
      </c>
      <c r="J142" s="37" t="s">
        <v>26</v>
      </c>
      <c r="K142" s="37" t="s">
        <v>27</v>
      </c>
      <c r="L142" s="37" t="s">
        <v>26</v>
      </c>
      <c r="M142" s="44">
        <v>0</v>
      </c>
      <c r="N142" s="44">
        <f t="shared" si="0"/>
        <v>386</v>
      </c>
      <c r="O142" s="44">
        <v>0</v>
      </c>
      <c r="P142" s="44">
        <v>0</v>
      </c>
      <c r="Q142" s="44">
        <v>0</v>
      </c>
      <c r="R142" s="44">
        <v>1</v>
      </c>
      <c r="S142" s="44">
        <v>0</v>
      </c>
      <c r="T142" s="44">
        <v>0</v>
      </c>
      <c r="U142" s="44">
        <v>0</v>
      </c>
      <c r="V142" s="44">
        <v>0</v>
      </c>
      <c r="W142" s="44">
        <v>0</v>
      </c>
      <c r="X142" s="44">
        <f t="shared" ref="X142:Y142" si="143">IF(CS142&gt;CK142, CS142*10, CK142)</f>
        <v>49</v>
      </c>
      <c r="Y142" s="44">
        <f t="shared" si="143"/>
        <v>1</v>
      </c>
      <c r="Z142" s="44">
        <v>21</v>
      </c>
      <c r="AA142" s="44">
        <v>0</v>
      </c>
      <c r="AB142" s="44">
        <v>0</v>
      </c>
      <c r="AC142" s="44">
        <v>0</v>
      </c>
      <c r="AD142" s="44">
        <v>4</v>
      </c>
      <c r="AE142" s="44">
        <v>0</v>
      </c>
      <c r="AF142" s="44">
        <v>0</v>
      </c>
      <c r="AG142" s="44">
        <v>0</v>
      </c>
      <c r="AH142" s="44">
        <v>0</v>
      </c>
      <c r="AI142" s="44">
        <v>0</v>
      </c>
      <c r="AJ142" s="44">
        <v>13</v>
      </c>
      <c r="AK142" s="44">
        <v>0</v>
      </c>
      <c r="AL142" s="44">
        <v>0</v>
      </c>
      <c r="AM142" s="44">
        <v>0</v>
      </c>
      <c r="AN142" s="44">
        <v>0</v>
      </c>
      <c r="AO142" s="75">
        <v>0</v>
      </c>
      <c r="AP142" s="75">
        <v>0</v>
      </c>
      <c r="AQ142" s="44">
        <v>0</v>
      </c>
      <c r="AR142" s="44">
        <v>17</v>
      </c>
      <c r="AS142" s="44">
        <v>0</v>
      </c>
      <c r="AT142" s="44">
        <v>0</v>
      </c>
      <c r="AU142" s="44">
        <v>0</v>
      </c>
      <c r="AV142" s="44">
        <v>56</v>
      </c>
      <c r="AW142" s="44">
        <v>0</v>
      </c>
      <c r="AX142" s="44">
        <f t="shared" si="2"/>
        <v>0</v>
      </c>
      <c r="AY142" s="44">
        <v>0</v>
      </c>
      <c r="AZ142" s="44">
        <v>0</v>
      </c>
      <c r="BA142" s="44">
        <v>0</v>
      </c>
      <c r="BB142" s="44">
        <v>0</v>
      </c>
      <c r="BC142" s="44">
        <v>0</v>
      </c>
      <c r="BD142" s="44"/>
      <c r="BE142" s="44">
        <v>0</v>
      </c>
      <c r="BF142" s="44"/>
      <c r="BG142" s="44">
        <v>0</v>
      </c>
      <c r="BH142" s="44">
        <v>0</v>
      </c>
      <c r="BI142" s="44">
        <v>0</v>
      </c>
      <c r="BJ142" s="44">
        <v>0</v>
      </c>
      <c r="BK142" s="44">
        <v>0</v>
      </c>
      <c r="BL142" s="44">
        <f t="shared" si="3"/>
        <v>520</v>
      </c>
      <c r="BM142" s="44">
        <v>0</v>
      </c>
      <c r="BN142" s="44">
        <v>2</v>
      </c>
      <c r="BO142" s="44">
        <v>0</v>
      </c>
      <c r="BP142" s="44">
        <f t="shared" si="4"/>
        <v>32</v>
      </c>
      <c r="BQ142" s="44">
        <v>7</v>
      </c>
      <c r="BR142" s="44">
        <v>0</v>
      </c>
      <c r="BS142" s="44">
        <v>0</v>
      </c>
      <c r="BT142" s="44">
        <v>0</v>
      </c>
      <c r="BU142" s="44"/>
      <c r="BV142" s="44"/>
      <c r="BW142" s="44"/>
      <c r="BX142" s="44"/>
      <c r="BY142" s="44">
        <v>0</v>
      </c>
      <c r="BZ142" s="44">
        <v>0</v>
      </c>
      <c r="CA142" s="44">
        <v>0</v>
      </c>
      <c r="CB142" s="44">
        <v>3</v>
      </c>
      <c r="CC142" s="44">
        <v>0</v>
      </c>
      <c r="CD142" s="44">
        <v>0</v>
      </c>
      <c r="CE142" s="44">
        <v>0</v>
      </c>
      <c r="CF142" s="44">
        <v>0</v>
      </c>
      <c r="CG142" s="44">
        <v>3</v>
      </c>
      <c r="CH142" s="44">
        <v>0</v>
      </c>
      <c r="CI142" s="44">
        <f t="shared" si="5"/>
        <v>0</v>
      </c>
      <c r="CJ142" s="44">
        <v>386</v>
      </c>
      <c r="CK142" s="44">
        <v>49</v>
      </c>
      <c r="CL142" s="44">
        <v>1</v>
      </c>
      <c r="CM142" s="44">
        <v>0</v>
      </c>
      <c r="CN142" s="44">
        <v>0</v>
      </c>
      <c r="CO142" s="44">
        <v>32</v>
      </c>
      <c r="CP142" s="44">
        <v>0</v>
      </c>
      <c r="CQ142" s="44"/>
      <c r="CR142" s="44"/>
      <c r="CS142" s="44"/>
      <c r="CT142" s="44"/>
      <c r="CU142" s="44">
        <v>52</v>
      </c>
      <c r="CV142" s="44"/>
      <c r="CW142" s="44"/>
      <c r="CX142" s="44"/>
      <c r="CY142" s="44">
        <v>0</v>
      </c>
      <c r="CZ142" s="44" t="s">
        <v>1294</v>
      </c>
      <c r="DA142" s="44"/>
    </row>
    <row r="143" spans="1:105" ht="15.75" customHeight="1" x14ac:dyDescent="0.3">
      <c r="A143" s="44" t="s">
        <v>212</v>
      </c>
      <c r="B143" s="44" t="s">
        <v>803</v>
      </c>
      <c r="C143" s="44" t="s">
        <v>804</v>
      </c>
      <c r="D143" s="44">
        <v>2018</v>
      </c>
      <c r="E143" s="45">
        <v>43271</v>
      </c>
      <c r="F143" s="44" t="s">
        <v>137</v>
      </c>
      <c r="G143" s="44" t="s">
        <v>125</v>
      </c>
      <c r="H143" s="37" t="s">
        <v>31</v>
      </c>
      <c r="I143" s="37" t="s">
        <v>31</v>
      </c>
      <c r="J143" s="37" t="s">
        <v>31</v>
      </c>
      <c r="K143" s="37" t="s">
        <v>31</v>
      </c>
      <c r="L143" s="37" t="s">
        <v>31</v>
      </c>
      <c r="M143" s="44">
        <v>0</v>
      </c>
      <c r="N143" s="44">
        <f t="shared" si="0"/>
        <v>95</v>
      </c>
      <c r="O143" s="44">
        <v>0</v>
      </c>
      <c r="P143" s="44">
        <v>0</v>
      </c>
      <c r="Q143" s="44">
        <v>0</v>
      </c>
      <c r="R143" s="44">
        <v>1</v>
      </c>
      <c r="S143" s="44">
        <v>0</v>
      </c>
      <c r="T143" s="44">
        <v>0</v>
      </c>
      <c r="U143" s="44">
        <v>0</v>
      </c>
      <c r="V143" s="44">
        <v>0</v>
      </c>
      <c r="W143" s="44">
        <v>0</v>
      </c>
      <c r="X143" s="44">
        <f t="shared" ref="X143:Y143" si="144">IF(CS143&gt;CK143, CS143*10, CK143)</f>
        <v>51</v>
      </c>
      <c r="Y143" s="44">
        <f t="shared" si="144"/>
        <v>1</v>
      </c>
      <c r="Z143" s="44">
        <v>22</v>
      </c>
      <c r="AA143" s="44">
        <v>0</v>
      </c>
      <c r="AB143" s="44">
        <v>0</v>
      </c>
      <c r="AC143" s="44">
        <v>0</v>
      </c>
      <c r="AD143" s="44">
        <v>0</v>
      </c>
      <c r="AE143" s="44">
        <v>0</v>
      </c>
      <c r="AF143" s="44">
        <v>0</v>
      </c>
      <c r="AG143" s="44">
        <v>0</v>
      </c>
      <c r="AH143" s="44">
        <v>0</v>
      </c>
      <c r="AI143" s="44">
        <v>0</v>
      </c>
      <c r="AJ143" s="44">
        <v>3</v>
      </c>
      <c r="AK143" s="44">
        <v>0</v>
      </c>
      <c r="AL143" s="44">
        <v>0</v>
      </c>
      <c r="AM143" s="44">
        <v>0</v>
      </c>
      <c r="AN143" s="44">
        <v>0</v>
      </c>
      <c r="AO143" s="75">
        <v>0</v>
      </c>
      <c r="AP143" s="75">
        <v>0</v>
      </c>
      <c r="AQ143" s="44">
        <v>0</v>
      </c>
      <c r="AR143" s="44">
        <v>2</v>
      </c>
      <c r="AS143" s="44">
        <v>0</v>
      </c>
      <c r="AT143" s="44">
        <v>0</v>
      </c>
      <c r="AU143" s="44">
        <v>0</v>
      </c>
      <c r="AV143" s="44">
        <v>14</v>
      </c>
      <c r="AW143" s="44">
        <v>0</v>
      </c>
      <c r="AX143" s="44">
        <f t="shared" si="2"/>
        <v>0</v>
      </c>
      <c r="AY143" s="44">
        <v>0</v>
      </c>
      <c r="AZ143" s="44">
        <v>0</v>
      </c>
      <c r="BA143" s="44">
        <v>0</v>
      </c>
      <c r="BB143" s="44">
        <v>0</v>
      </c>
      <c r="BC143" s="44">
        <v>0</v>
      </c>
      <c r="BD143" s="44"/>
      <c r="BE143" s="44">
        <v>0</v>
      </c>
      <c r="BF143" s="44"/>
      <c r="BG143" s="44">
        <v>0</v>
      </c>
      <c r="BH143" s="44">
        <v>0</v>
      </c>
      <c r="BI143" s="44">
        <v>8</v>
      </c>
      <c r="BJ143" s="44">
        <v>0</v>
      </c>
      <c r="BK143" s="44">
        <v>0</v>
      </c>
      <c r="BL143" s="44">
        <f t="shared" si="3"/>
        <v>140</v>
      </c>
      <c r="BM143" s="44">
        <v>0</v>
      </c>
      <c r="BN143" s="44">
        <v>1</v>
      </c>
      <c r="BO143" s="44">
        <v>0</v>
      </c>
      <c r="BP143" s="44">
        <f t="shared" si="4"/>
        <v>31</v>
      </c>
      <c r="BQ143" s="44">
        <v>76</v>
      </c>
      <c r="BR143" s="44">
        <v>0</v>
      </c>
      <c r="BS143" s="44">
        <v>0</v>
      </c>
      <c r="BT143" s="44">
        <v>0</v>
      </c>
      <c r="BU143" s="44"/>
      <c r="BV143" s="44"/>
      <c r="BW143" s="44"/>
      <c r="BX143" s="44"/>
      <c r="BY143" s="44">
        <v>0</v>
      </c>
      <c r="BZ143" s="44">
        <v>0</v>
      </c>
      <c r="CA143" s="44">
        <v>0</v>
      </c>
      <c r="CB143" s="44">
        <v>0</v>
      </c>
      <c r="CC143" s="44">
        <v>0</v>
      </c>
      <c r="CD143" s="44">
        <v>2</v>
      </c>
      <c r="CE143" s="44">
        <v>0</v>
      </c>
      <c r="CF143" s="44">
        <v>0</v>
      </c>
      <c r="CG143" s="44">
        <v>0</v>
      </c>
      <c r="CH143" s="44">
        <v>0</v>
      </c>
      <c r="CI143" s="44">
        <f t="shared" si="5"/>
        <v>2</v>
      </c>
      <c r="CJ143" s="44">
        <v>95</v>
      </c>
      <c r="CK143" s="44">
        <v>51</v>
      </c>
      <c r="CL143" s="44">
        <v>1</v>
      </c>
      <c r="CM143" s="44">
        <v>0</v>
      </c>
      <c r="CN143" s="44">
        <v>0</v>
      </c>
      <c r="CO143" s="44">
        <v>31</v>
      </c>
      <c r="CP143" s="44">
        <v>2</v>
      </c>
      <c r="CQ143" s="44"/>
      <c r="CR143" s="44"/>
      <c r="CS143" s="44"/>
      <c r="CT143" s="44"/>
      <c r="CU143" s="44">
        <v>14</v>
      </c>
      <c r="CV143" s="44"/>
      <c r="CW143" s="44"/>
      <c r="CX143" s="44"/>
      <c r="CY143" s="44">
        <v>48</v>
      </c>
      <c r="CZ143" s="44" t="s">
        <v>1294</v>
      </c>
      <c r="DA143" s="44"/>
    </row>
    <row r="144" spans="1:105" ht="15.75" customHeight="1" x14ac:dyDescent="0.3">
      <c r="A144" s="44" t="s">
        <v>212</v>
      </c>
      <c r="B144" s="44" t="s">
        <v>803</v>
      </c>
      <c r="C144" s="44" t="s">
        <v>804</v>
      </c>
      <c r="D144" s="44">
        <v>2018</v>
      </c>
      <c r="E144" s="45">
        <v>43271</v>
      </c>
      <c r="F144" s="44" t="s">
        <v>137</v>
      </c>
      <c r="G144" s="44" t="s">
        <v>128</v>
      </c>
      <c r="H144" s="37" t="s">
        <v>21</v>
      </c>
      <c r="I144" s="37" t="s">
        <v>21</v>
      </c>
      <c r="J144" s="37" t="s">
        <v>22</v>
      </c>
      <c r="K144" s="37" t="s">
        <v>21</v>
      </c>
      <c r="L144" s="37" t="s">
        <v>22</v>
      </c>
      <c r="M144" s="44">
        <v>1</v>
      </c>
      <c r="N144" s="44">
        <f t="shared" si="0"/>
        <v>1310</v>
      </c>
      <c r="O144" s="44">
        <v>0</v>
      </c>
      <c r="P144" s="44">
        <v>0</v>
      </c>
      <c r="Q144" s="44">
        <v>0</v>
      </c>
      <c r="R144" s="44">
        <v>1</v>
      </c>
      <c r="S144" s="44">
        <v>0</v>
      </c>
      <c r="T144" s="44">
        <v>0</v>
      </c>
      <c r="U144" s="44">
        <v>0</v>
      </c>
      <c r="V144" s="44">
        <v>0</v>
      </c>
      <c r="W144" s="44">
        <v>0</v>
      </c>
      <c r="X144" s="44">
        <f t="shared" ref="X144:Y144" si="145">IF(CS144&gt;CK144, CS144*10, CK144)</f>
        <v>125</v>
      </c>
      <c r="Y144" s="44">
        <f t="shared" si="145"/>
        <v>1</v>
      </c>
      <c r="Z144" s="44">
        <v>24</v>
      </c>
      <c r="AA144" s="44">
        <v>0</v>
      </c>
      <c r="AB144" s="44">
        <v>0</v>
      </c>
      <c r="AC144" s="44">
        <v>1</v>
      </c>
      <c r="AD144" s="44">
        <v>2</v>
      </c>
      <c r="AE144" s="44">
        <v>0</v>
      </c>
      <c r="AF144" s="44">
        <v>0</v>
      </c>
      <c r="AG144" s="44">
        <v>0</v>
      </c>
      <c r="AH144" s="44">
        <v>0</v>
      </c>
      <c r="AI144" s="44">
        <v>0</v>
      </c>
      <c r="AJ144" s="44">
        <v>8</v>
      </c>
      <c r="AK144" s="44">
        <v>0</v>
      </c>
      <c r="AL144" s="44">
        <v>0</v>
      </c>
      <c r="AM144" s="44">
        <v>7</v>
      </c>
      <c r="AN144" s="44">
        <v>1</v>
      </c>
      <c r="AO144" s="75">
        <v>0</v>
      </c>
      <c r="AP144" s="75">
        <v>0</v>
      </c>
      <c r="AQ144" s="44">
        <v>0</v>
      </c>
      <c r="AR144" s="44">
        <v>1</v>
      </c>
      <c r="AS144" s="44">
        <v>0</v>
      </c>
      <c r="AT144" s="44">
        <v>0</v>
      </c>
      <c r="AU144" s="44">
        <v>0</v>
      </c>
      <c r="AV144" s="44">
        <v>11</v>
      </c>
      <c r="AW144" s="44">
        <v>0</v>
      </c>
      <c r="AX144" s="44">
        <f t="shared" si="2"/>
        <v>0</v>
      </c>
      <c r="AY144" s="44">
        <v>0</v>
      </c>
      <c r="AZ144" s="44">
        <v>1</v>
      </c>
      <c r="BA144" s="44">
        <v>0</v>
      </c>
      <c r="BB144" s="44">
        <v>0</v>
      </c>
      <c r="BC144" s="44">
        <v>0</v>
      </c>
      <c r="BD144" s="44"/>
      <c r="BE144" s="44">
        <v>0</v>
      </c>
      <c r="BF144" s="44"/>
      <c r="BG144" s="44">
        <v>0</v>
      </c>
      <c r="BH144" s="44">
        <v>0</v>
      </c>
      <c r="BI144" s="44">
        <v>1</v>
      </c>
      <c r="BJ144" s="44">
        <v>0</v>
      </c>
      <c r="BK144" s="44">
        <v>0</v>
      </c>
      <c r="BL144" s="44">
        <f t="shared" si="3"/>
        <v>760</v>
      </c>
      <c r="BM144" s="44">
        <v>0</v>
      </c>
      <c r="BN144" s="44">
        <v>0</v>
      </c>
      <c r="BO144" s="44">
        <v>35</v>
      </c>
      <c r="BP144" s="44">
        <f t="shared" si="4"/>
        <v>61</v>
      </c>
      <c r="BQ144" s="44">
        <v>20</v>
      </c>
      <c r="BR144" s="44">
        <v>0</v>
      </c>
      <c r="BS144" s="44">
        <v>0</v>
      </c>
      <c r="BT144" s="44">
        <v>0</v>
      </c>
      <c r="BU144" s="44"/>
      <c r="BV144" s="44"/>
      <c r="BW144" s="44"/>
      <c r="BX144" s="44"/>
      <c r="BY144" s="44">
        <v>0</v>
      </c>
      <c r="BZ144" s="44">
        <v>1</v>
      </c>
      <c r="CA144" s="44">
        <v>0</v>
      </c>
      <c r="CB144" s="44">
        <v>0</v>
      </c>
      <c r="CC144" s="44">
        <v>0</v>
      </c>
      <c r="CD144" s="44">
        <v>0</v>
      </c>
      <c r="CE144" s="44">
        <v>0</v>
      </c>
      <c r="CF144" s="44">
        <v>0</v>
      </c>
      <c r="CG144" s="44">
        <v>2</v>
      </c>
      <c r="CH144" s="44">
        <v>0.5</v>
      </c>
      <c r="CI144" s="44">
        <f t="shared" si="5"/>
        <v>35</v>
      </c>
      <c r="CJ144" s="44">
        <v>0</v>
      </c>
      <c r="CK144" s="44">
        <v>125</v>
      </c>
      <c r="CL144" s="44">
        <v>1</v>
      </c>
      <c r="CM144" s="44">
        <v>0</v>
      </c>
      <c r="CN144" s="44">
        <v>0</v>
      </c>
      <c r="CO144" s="44">
        <v>61</v>
      </c>
      <c r="CP144" s="44">
        <v>35</v>
      </c>
      <c r="CQ144" s="44">
        <v>131</v>
      </c>
      <c r="CR144" s="44"/>
      <c r="CS144" s="44"/>
      <c r="CT144" s="44"/>
      <c r="CU144" s="44">
        <v>76</v>
      </c>
      <c r="CV144" s="44"/>
      <c r="CW144" s="44"/>
      <c r="CX144" s="44"/>
      <c r="CY144" s="44">
        <v>2</v>
      </c>
      <c r="CZ144" s="44" t="s">
        <v>1313</v>
      </c>
      <c r="DA144" s="44"/>
    </row>
    <row r="145" spans="1:105" ht="15.75" customHeight="1" x14ac:dyDescent="0.3">
      <c r="A145" s="44" t="s">
        <v>212</v>
      </c>
      <c r="B145" s="44" t="s">
        <v>803</v>
      </c>
      <c r="C145" s="44" t="s">
        <v>804</v>
      </c>
      <c r="D145" s="44">
        <v>2018</v>
      </c>
      <c r="E145" s="45">
        <v>43271</v>
      </c>
      <c r="F145" s="44" t="s">
        <v>137</v>
      </c>
      <c r="G145" s="44" t="s">
        <v>131</v>
      </c>
      <c r="H145" s="37" t="s">
        <v>45</v>
      </c>
      <c r="I145" s="37" t="s">
        <v>45</v>
      </c>
      <c r="J145" s="37" t="s">
        <v>45</v>
      </c>
      <c r="K145" s="37" t="s">
        <v>45</v>
      </c>
      <c r="L145" s="37" t="s">
        <v>45</v>
      </c>
      <c r="M145" s="44">
        <v>0</v>
      </c>
      <c r="N145" s="44">
        <f t="shared" si="0"/>
        <v>253</v>
      </c>
      <c r="O145" s="44">
        <v>0</v>
      </c>
      <c r="P145" s="44">
        <v>0</v>
      </c>
      <c r="Q145" s="44">
        <v>0</v>
      </c>
      <c r="R145" s="44">
        <v>1</v>
      </c>
      <c r="S145" s="44">
        <v>0</v>
      </c>
      <c r="T145" s="44">
        <v>0</v>
      </c>
      <c r="U145" s="44">
        <v>0</v>
      </c>
      <c r="V145" s="44">
        <v>0</v>
      </c>
      <c r="W145" s="44">
        <v>0</v>
      </c>
      <c r="X145" s="44">
        <f t="shared" ref="X145:Y145" si="146">IF(CS145&gt;CK145, CS145*10, CK145)</f>
        <v>43</v>
      </c>
      <c r="Y145" s="44">
        <f t="shared" si="146"/>
        <v>0</v>
      </c>
      <c r="Z145" s="44">
        <v>11</v>
      </c>
      <c r="AA145" s="44">
        <v>0</v>
      </c>
      <c r="AB145" s="44">
        <v>0</v>
      </c>
      <c r="AC145" s="44">
        <v>0</v>
      </c>
      <c r="AD145" s="44">
        <v>3</v>
      </c>
      <c r="AE145" s="44">
        <v>0</v>
      </c>
      <c r="AF145" s="44">
        <v>0</v>
      </c>
      <c r="AG145" s="44">
        <v>0</v>
      </c>
      <c r="AH145" s="44">
        <v>0</v>
      </c>
      <c r="AI145" s="44">
        <v>0</v>
      </c>
      <c r="AJ145" s="44">
        <v>0</v>
      </c>
      <c r="AK145" s="44">
        <v>0</v>
      </c>
      <c r="AL145" s="44">
        <v>0</v>
      </c>
      <c r="AM145" s="44">
        <v>0</v>
      </c>
      <c r="AN145" s="44">
        <v>1</v>
      </c>
      <c r="AO145" s="75">
        <v>0</v>
      </c>
      <c r="AP145" s="75">
        <v>0</v>
      </c>
      <c r="AQ145" s="44">
        <v>0</v>
      </c>
      <c r="AR145" s="44">
        <v>8</v>
      </c>
      <c r="AS145" s="44">
        <v>0</v>
      </c>
      <c r="AT145" s="44">
        <v>0</v>
      </c>
      <c r="AU145" s="44">
        <v>0</v>
      </c>
      <c r="AV145" s="44">
        <v>3</v>
      </c>
      <c r="AW145" s="44">
        <v>0</v>
      </c>
      <c r="AX145" s="44">
        <f t="shared" si="2"/>
        <v>0</v>
      </c>
      <c r="AY145" s="44">
        <v>0</v>
      </c>
      <c r="AZ145" s="44">
        <v>1</v>
      </c>
      <c r="BA145" s="44">
        <v>0</v>
      </c>
      <c r="BB145" s="44">
        <v>0</v>
      </c>
      <c r="BC145" s="44">
        <v>0</v>
      </c>
      <c r="BD145" s="44"/>
      <c r="BE145" s="44">
        <v>2</v>
      </c>
      <c r="BF145" s="44"/>
      <c r="BG145" s="44">
        <v>0</v>
      </c>
      <c r="BH145" s="44">
        <v>0</v>
      </c>
      <c r="BI145" s="44">
        <v>3</v>
      </c>
      <c r="BJ145" s="44">
        <v>0</v>
      </c>
      <c r="BK145" s="44">
        <v>0</v>
      </c>
      <c r="BL145" s="44">
        <f t="shared" si="3"/>
        <v>210</v>
      </c>
      <c r="BM145" s="44">
        <v>0</v>
      </c>
      <c r="BN145" s="44">
        <v>0</v>
      </c>
      <c r="BO145" s="44">
        <v>0</v>
      </c>
      <c r="BP145" s="44">
        <f t="shared" si="4"/>
        <v>32</v>
      </c>
      <c r="BQ145" s="44">
        <v>10</v>
      </c>
      <c r="BR145" s="44">
        <v>0</v>
      </c>
      <c r="BS145" s="44">
        <v>0</v>
      </c>
      <c r="BT145" s="44">
        <v>2</v>
      </c>
      <c r="BU145" s="44"/>
      <c r="BV145" s="44"/>
      <c r="BW145" s="44"/>
      <c r="BX145" s="44"/>
      <c r="BY145" s="44">
        <v>0</v>
      </c>
      <c r="BZ145" s="44">
        <v>0</v>
      </c>
      <c r="CA145" s="44">
        <v>3</v>
      </c>
      <c r="CB145" s="44">
        <v>0</v>
      </c>
      <c r="CC145" s="44">
        <v>0</v>
      </c>
      <c r="CD145" s="44">
        <v>0</v>
      </c>
      <c r="CE145" s="44">
        <v>0</v>
      </c>
      <c r="CF145" s="44">
        <v>0</v>
      </c>
      <c r="CG145" s="44">
        <v>1</v>
      </c>
      <c r="CH145" s="44">
        <v>0</v>
      </c>
      <c r="CI145" s="44">
        <f t="shared" si="5"/>
        <v>19</v>
      </c>
      <c r="CJ145" s="44">
        <v>253</v>
      </c>
      <c r="CK145" s="44">
        <v>43</v>
      </c>
      <c r="CL145" s="44">
        <v>0</v>
      </c>
      <c r="CM145" s="44">
        <v>0</v>
      </c>
      <c r="CN145" s="44">
        <v>0</v>
      </c>
      <c r="CO145" s="44">
        <v>32</v>
      </c>
      <c r="CP145" s="44">
        <v>19</v>
      </c>
      <c r="CQ145" s="44"/>
      <c r="CR145" s="44"/>
      <c r="CS145" s="44"/>
      <c r="CT145" s="44"/>
      <c r="CU145" s="44">
        <v>21</v>
      </c>
      <c r="CV145" s="44"/>
      <c r="CW145" s="44"/>
      <c r="CX145" s="44"/>
      <c r="CY145" s="44">
        <v>8</v>
      </c>
      <c r="CZ145" s="44" t="s">
        <v>1294</v>
      </c>
      <c r="DA145" s="44"/>
    </row>
    <row r="146" spans="1:105" ht="15.75" customHeight="1" x14ac:dyDescent="0.3">
      <c r="A146" s="44" t="s">
        <v>212</v>
      </c>
      <c r="B146" s="44" t="s">
        <v>1314</v>
      </c>
      <c r="C146" s="44" t="s">
        <v>1314</v>
      </c>
      <c r="D146" s="44">
        <v>2019</v>
      </c>
      <c r="E146" s="45">
        <v>43641</v>
      </c>
      <c r="F146" s="44" t="s">
        <v>19</v>
      </c>
      <c r="G146" s="44" t="s">
        <v>20</v>
      </c>
      <c r="H146" s="37" t="s">
        <v>21</v>
      </c>
      <c r="I146" s="37" t="s">
        <v>21</v>
      </c>
      <c r="J146" s="37" t="s">
        <v>22</v>
      </c>
      <c r="K146" s="37" t="s">
        <v>21</v>
      </c>
      <c r="L146" s="37" t="s">
        <v>22</v>
      </c>
      <c r="M146" s="44">
        <v>0</v>
      </c>
      <c r="N146" s="44">
        <f t="shared" si="0"/>
        <v>980</v>
      </c>
      <c r="O146" s="44">
        <v>5</v>
      </c>
      <c r="P146" s="44">
        <v>0</v>
      </c>
      <c r="Q146" s="44">
        <v>0</v>
      </c>
      <c r="R146" s="44">
        <v>1</v>
      </c>
      <c r="S146" s="44">
        <v>0</v>
      </c>
      <c r="T146" s="44">
        <v>0</v>
      </c>
      <c r="U146" s="44">
        <v>0</v>
      </c>
      <c r="V146" s="44">
        <v>0</v>
      </c>
      <c r="W146" s="44">
        <v>0</v>
      </c>
      <c r="X146" s="44">
        <f t="shared" ref="X146:Y146" si="147">IF(CS146&gt;CK146, CS146*10, CK146)</f>
        <v>0</v>
      </c>
      <c r="Y146" s="44">
        <f t="shared" si="147"/>
        <v>369</v>
      </c>
      <c r="Z146" s="44">
        <v>18</v>
      </c>
      <c r="AA146" s="44">
        <v>0</v>
      </c>
      <c r="AB146" s="44">
        <v>0</v>
      </c>
      <c r="AC146" s="44">
        <v>0</v>
      </c>
      <c r="AD146" s="44">
        <v>0</v>
      </c>
      <c r="AE146" s="44">
        <v>0</v>
      </c>
      <c r="AF146" s="44">
        <v>0</v>
      </c>
      <c r="AG146" s="44">
        <v>0</v>
      </c>
      <c r="AH146" s="44">
        <v>0</v>
      </c>
      <c r="AI146" s="44">
        <v>0</v>
      </c>
      <c r="AJ146" s="44">
        <v>0</v>
      </c>
      <c r="AK146" s="44">
        <v>0</v>
      </c>
      <c r="AL146" s="44">
        <v>0</v>
      </c>
      <c r="AM146" s="44">
        <v>0</v>
      </c>
      <c r="AN146" s="44">
        <v>0</v>
      </c>
      <c r="AO146" s="75">
        <v>0</v>
      </c>
      <c r="AP146" s="75">
        <v>0</v>
      </c>
      <c r="AQ146" s="44">
        <v>0</v>
      </c>
      <c r="AR146" s="44">
        <v>7</v>
      </c>
      <c r="AS146" s="44">
        <v>0</v>
      </c>
      <c r="AT146" s="44">
        <v>1</v>
      </c>
      <c r="AU146" s="44">
        <v>0</v>
      </c>
      <c r="AV146" s="44">
        <v>0</v>
      </c>
      <c r="AW146" s="44">
        <v>0</v>
      </c>
      <c r="AX146" s="44">
        <f t="shared" si="2"/>
        <v>20</v>
      </c>
      <c r="AY146" s="44">
        <v>0</v>
      </c>
      <c r="AZ146" s="44">
        <v>60</v>
      </c>
      <c r="BA146" s="44">
        <v>0</v>
      </c>
      <c r="BB146" s="44">
        <v>0</v>
      </c>
      <c r="BC146" s="44">
        <v>0</v>
      </c>
      <c r="BD146" s="44"/>
      <c r="BE146" s="44">
        <v>0</v>
      </c>
      <c r="BF146" s="44"/>
      <c r="BG146" s="44">
        <v>0</v>
      </c>
      <c r="BH146" s="44">
        <v>0</v>
      </c>
      <c r="BI146" s="44">
        <v>3</v>
      </c>
      <c r="BJ146" s="44">
        <v>0</v>
      </c>
      <c r="BK146" s="44">
        <v>0</v>
      </c>
      <c r="BL146" s="44">
        <f t="shared" si="3"/>
        <v>155</v>
      </c>
      <c r="BM146" s="44">
        <v>0</v>
      </c>
      <c r="BN146" s="44">
        <v>0</v>
      </c>
      <c r="BO146" s="44">
        <v>0</v>
      </c>
      <c r="BP146" s="44">
        <f t="shared" si="4"/>
        <v>1130</v>
      </c>
      <c r="BQ146" s="44">
        <v>13</v>
      </c>
      <c r="BR146" s="44">
        <v>0</v>
      </c>
      <c r="BS146" s="44">
        <v>0</v>
      </c>
      <c r="BT146" s="44">
        <v>0</v>
      </c>
      <c r="BU146" s="44"/>
      <c r="BV146" s="44"/>
      <c r="BW146" s="44"/>
      <c r="BX146" s="44"/>
      <c r="BY146" s="44">
        <v>0</v>
      </c>
      <c r="BZ146" s="44">
        <v>0</v>
      </c>
      <c r="CA146" s="44">
        <v>0</v>
      </c>
      <c r="CB146" s="44">
        <v>0</v>
      </c>
      <c r="CC146" s="44">
        <v>1</v>
      </c>
      <c r="CD146" s="44">
        <v>0</v>
      </c>
      <c r="CE146" s="44">
        <v>0</v>
      </c>
      <c r="CF146" s="44">
        <v>0</v>
      </c>
      <c r="CG146" s="44">
        <v>0</v>
      </c>
      <c r="CH146" s="44">
        <v>0</v>
      </c>
      <c r="CI146" s="44">
        <f t="shared" si="5"/>
        <v>60</v>
      </c>
      <c r="CJ146" s="44">
        <v>0</v>
      </c>
      <c r="CK146" s="44">
        <v>0</v>
      </c>
      <c r="CL146" s="44">
        <v>369</v>
      </c>
      <c r="CM146" s="44">
        <v>20</v>
      </c>
      <c r="CN146" s="44">
        <v>155</v>
      </c>
      <c r="CO146" s="44">
        <v>0</v>
      </c>
      <c r="CP146" s="44">
        <v>60</v>
      </c>
      <c r="CQ146" s="44">
        <v>98</v>
      </c>
      <c r="CR146" s="37"/>
      <c r="CS146" s="37"/>
      <c r="CT146" s="37"/>
      <c r="CU146" s="37"/>
      <c r="CV146" s="44">
        <v>113</v>
      </c>
      <c r="CW146" s="44"/>
      <c r="CX146" s="44"/>
      <c r="CY146" s="44">
        <v>8</v>
      </c>
      <c r="CZ146" s="44" t="s">
        <v>1315</v>
      </c>
      <c r="DA146" s="44"/>
    </row>
    <row r="147" spans="1:105" ht="15.75" customHeight="1" x14ac:dyDescent="0.3">
      <c r="A147" s="44" t="s">
        <v>212</v>
      </c>
      <c r="B147" s="44" t="s">
        <v>1314</v>
      </c>
      <c r="C147" s="44" t="s">
        <v>1314</v>
      </c>
      <c r="D147" s="44">
        <v>2019</v>
      </c>
      <c r="E147" s="45">
        <v>43641</v>
      </c>
      <c r="F147" s="44" t="s">
        <v>19</v>
      </c>
      <c r="G147" s="44" t="s">
        <v>25</v>
      </c>
      <c r="H147" s="37" t="s">
        <v>26</v>
      </c>
      <c r="I147" s="37" t="s">
        <v>26</v>
      </c>
      <c r="J147" s="37" t="s">
        <v>27</v>
      </c>
      <c r="K147" s="37" t="s">
        <v>26</v>
      </c>
      <c r="L147" s="37" t="s">
        <v>27</v>
      </c>
      <c r="M147" s="44">
        <v>0</v>
      </c>
      <c r="N147" s="44">
        <f t="shared" si="0"/>
        <v>26</v>
      </c>
      <c r="O147" s="44">
        <v>1</v>
      </c>
      <c r="P147" s="44">
        <v>0</v>
      </c>
      <c r="Q147" s="44">
        <v>0</v>
      </c>
      <c r="R147" s="44">
        <v>1</v>
      </c>
      <c r="S147" s="44">
        <v>0</v>
      </c>
      <c r="T147" s="44">
        <v>0</v>
      </c>
      <c r="U147" s="44">
        <v>0</v>
      </c>
      <c r="V147" s="44">
        <v>0</v>
      </c>
      <c r="W147" s="44">
        <v>0</v>
      </c>
      <c r="X147" s="44">
        <f t="shared" ref="X147:Y147" si="148">IF(CS147&gt;CK147, CS147*10, CK147)</f>
        <v>0</v>
      </c>
      <c r="Y147" s="44">
        <f t="shared" si="148"/>
        <v>335</v>
      </c>
      <c r="Z147" s="44">
        <v>20</v>
      </c>
      <c r="AA147" s="44">
        <v>0</v>
      </c>
      <c r="AB147" s="44">
        <v>2</v>
      </c>
      <c r="AC147" s="44">
        <v>0</v>
      </c>
      <c r="AD147" s="44">
        <v>0</v>
      </c>
      <c r="AE147" s="44">
        <v>0</v>
      </c>
      <c r="AF147" s="44">
        <v>0</v>
      </c>
      <c r="AG147" s="44">
        <v>0</v>
      </c>
      <c r="AH147" s="44">
        <v>0</v>
      </c>
      <c r="AI147" s="44">
        <v>0</v>
      </c>
      <c r="AJ147" s="44">
        <v>3</v>
      </c>
      <c r="AK147" s="44">
        <v>0</v>
      </c>
      <c r="AL147" s="44">
        <v>0</v>
      </c>
      <c r="AM147" s="44">
        <v>0</v>
      </c>
      <c r="AN147" s="44">
        <v>0</v>
      </c>
      <c r="AO147" s="75">
        <v>0</v>
      </c>
      <c r="AP147" s="75">
        <v>0</v>
      </c>
      <c r="AQ147" s="44">
        <v>0</v>
      </c>
      <c r="AR147" s="44">
        <v>0</v>
      </c>
      <c r="AS147" s="44">
        <v>0</v>
      </c>
      <c r="AT147" s="44">
        <v>0</v>
      </c>
      <c r="AU147" s="44">
        <v>0</v>
      </c>
      <c r="AV147" s="44">
        <v>0</v>
      </c>
      <c r="AW147" s="44">
        <v>0</v>
      </c>
      <c r="AX147" s="44">
        <f t="shared" si="2"/>
        <v>191</v>
      </c>
      <c r="AY147" s="44">
        <v>0</v>
      </c>
      <c r="AZ147" s="44">
        <v>219</v>
      </c>
      <c r="BA147" s="44">
        <v>0</v>
      </c>
      <c r="BB147" s="44">
        <v>0</v>
      </c>
      <c r="BC147" s="44">
        <v>0</v>
      </c>
      <c r="BD147" s="44"/>
      <c r="BE147" s="44">
        <v>0</v>
      </c>
      <c r="BF147" s="44"/>
      <c r="BG147" s="44">
        <v>0</v>
      </c>
      <c r="BH147" s="44">
        <v>0</v>
      </c>
      <c r="BI147" s="44">
        <v>0</v>
      </c>
      <c r="BJ147" s="44">
        <v>0</v>
      </c>
      <c r="BK147" s="44">
        <v>0</v>
      </c>
      <c r="BL147" s="44">
        <f t="shared" si="3"/>
        <v>270</v>
      </c>
      <c r="BM147" s="44">
        <v>0</v>
      </c>
      <c r="BN147" s="44">
        <v>0</v>
      </c>
      <c r="BO147" s="44">
        <v>0</v>
      </c>
      <c r="BP147" s="44">
        <f t="shared" si="4"/>
        <v>91</v>
      </c>
      <c r="BQ147" s="44">
        <v>0</v>
      </c>
      <c r="BR147" s="44">
        <v>0</v>
      </c>
      <c r="BS147" s="44">
        <v>0</v>
      </c>
      <c r="BT147" s="44">
        <v>0</v>
      </c>
      <c r="BU147" s="44"/>
      <c r="BV147" s="44"/>
      <c r="BW147" s="44"/>
      <c r="BX147" s="44"/>
      <c r="BY147" s="44">
        <v>0</v>
      </c>
      <c r="BZ147" s="44">
        <v>0</v>
      </c>
      <c r="CA147" s="44">
        <v>0</v>
      </c>
      <c r="CB147" s="44">
        <v>0</v>
      </c>
      <c r="CC147" s="44">
        <v>1</v>
      </c>
      <c r="CD147" s="44">
        <v>0</v>
      </c>
      <c r="CE147" s="44">
        <v>0</v>
      </c>
      <c r="CF147" s="44">
        <v>0</v>
      </c>
      <c r="CG147" s="44">
        <v>0</v>
      </c>
      <c r="CH147" s="44">
        <v>0</v>
      </c>
      <c r="CI147" s="44">
        <f t="shared" si="5"/>
        <v>77</v>
      </c>
      <c r="CJ147" s="44">
        <v>26</v>
      </c>
      <c r="CK147" s="44">
        <v>0</v>
      </c>
      <c r="CL147" s="44">
        <v>335</v>
      </c>
      <c r="CM147" s="44">
        <v>191</v>
      </c>
      <c r="CN147" s="44">
        <v>0</v>
      </c>
      <c r="CO147" s="44">
        <v>91</v>
      </c>
      <c r="CP147" s="44">
        <v>77</v>
      </c>
      <c r="CQ147" s="37"/>
      <c r="CR147" s="37"/>
      <c r="CS147" s="37"/>
      <c r="CT147" s="37"/>
      <c r="CU147" s="44">
        <v>27</v>
      </c>
      <c r="CV147" s="37"/>
      <c r="CW147" s="37"/>
      <c r="CX147" s="37"/>
      <c r="CY147" s="44">
        <v>0</v>
      </c>
      <c r="CZ147" s="44" t="s">
        <v>1316</v>
      </c>
      <c r="DA147" s="51" t="s">
        <v>1317</v>
      </c>
    </row>
    <row r="148" spans="1:105" ht="15.75" customHeight="1" x14ac:dyDescent="0.3">
      <c r="A148" s="44" t="s">
        <v>212</v>
      </c>
      <c r="B148" s="44" t="s">
        <v>1314</v>
      </c>
      <c r="C148" s="44" t="s">
        <v>1314</v>
      </c>
      <c r="D148" s="44">
        <v>2019</v>
      </c>
      <c r="E148" s="45">
        <v>43641</v>
      </c>
      <c r="F148" s="44" t="s">
        <v>19</v>
      </c>
      <c r="G148" s="44" t="s">
        <v>30</v>
      </c>
      <c r="H148" s="37" t="s">
        <v>31</v>
      </c>
      <c r="I148" s="37" t="s">
        <v>31</v>
      </c>
      <c r="J148" s="37" t="s">
        <v>31</v>
      </c>
      <c r="K148" s="37" t="s">
        <v>31</v>
      </c>
      <c r="L148" s="37" t="s">
        <v>31</v>
      </c>
      <c r="M148" s="44">
        <v>0</v>
      </c>
      <c r="N148" s="44">
        <f t="shared" si="0"/>
        <v>21</v>
      </c>
      <c r="O148" s="44">
        <v>1</v>
      </c>
      <c r="P148" s="44">
        <v>0</v>
      </c>
      <c r="Q148" s="44">
        <v>0</v>
      </c>
      <c r="R148" s="44">
        <v>1</v>
      </c>
      <c r="S148" s="44">
        <v>0</v>
      </c>
      <c r="T148" s="44">
        <v>0</v>
      </c>
      <c r="U148" s="44">
        <v>0</v>
      </c>
      <c r="V148" s="44">
        <v>0</v>
      </c>
      <c r="W148" s="44">
        <v>0</v>
      </c>
      <c r="X148" s="44">
        <f t="shared" ref="X148:Y148" si="149">IF(CS148&gt;CK148, CS148*10, CK148)</f>
        <v>0</v>
      </c>
      <c r="Y148" s="44">
        <f t="shared" si="149"/>
        <v>2890</v>
      </c>
      <c r="Z148" s="44">
        <v>0</v>
      </c>
      <c r="AA148" s="44">
        <v>0</v>
      </c>
      <c r="AB148" s="44">
        <v>0</v>
      </c>
      <c r="AC148" s="44">
        <v>0</v>
      </c>
      <c r="AD148" s="44">
        <v>0</v>
      </c>
      <c r="AE148" s="44">
        <v>0</v>
      </c>
      <c r="AF148" s="44">
        <v>0</v>
      </c>
      <c r="AG148" s="44">
        <v>0</v>
      </c>
      <c r="AH148" s="44">
        <v>0</v>
      </c>
      <c r="AI148" s="44">
        <v>0</v>
      </c>
      <c r="AJ148" s="44">
        <v>0</v>
      </c>
      <c r="AK148" s="44">
        <v>0</v>
      </c>
      <c r="AL148" s="44">
        <v>0</v>
      </c>
      <c r="AM148" s="44">
        <v>0</v>
      </c>
      <c r="AN148" s="44">
        <v>0</v>
      </c>
      <c r="AO148" s="75">
        <v>0</v>
      </c>
      <c r="AP148" s="75">
        <v>0</v>
      </c>
      <c r="AQ148" s="44">
        <v>0</v>
      </c>
      <c r="AR148" s="44">
        <v>0</v>
      </c>
      <c r="AS148" s="44">
        <v>0</v>
      </c>
      <c r="AT148" s="44">
        <v>2</v>
      </c>
      <c r="AU148" s="44">
        <v>0</v>
      </c>
      <c r="AV148" s="44">
        <v>0</v>
      </c>
      <c r="AW148" s="44">
        <v>0</v>
      </c>
      <c r="AX148" s="44">
        <f t="shared" si="2"/>
        <v>19</v>
      </c>
      <c r="AY148" s="44">
        <v>0</v>
      </c>
      <c r="AZ148" s="44">
        <v>65</v>
      </c>
      <c r="BA148" s="44">
        <v>0</v>
      </c>
      <c r="BB148" s="44">
        <v>0</v>
      </c>
      <c r="BC148" s="44">
        <v>0</v>
      </c>
      <c r="BD148" s="44"/>
      <c r="BE148" s="44">
        <v>0</v>
      </c>
      <c r="BF148" s="44"/>
      <c r="BG148" s="44">
        <v>0</v>
      </c>
      <c r="BH148" s="44">
        <v>0</v>
      </c>
      <c r="BI148" s="44">
        <v>1</v>
      </c>
      <c r="BJ148" s="44">
        <v>0</v>
      </c>
      <c r="BK148" s="44">
        <v>0</v>
      </c>
      <c r="BL148" s="44">
        <f t="shared" si="3"/>
        <v>410</v>
      </c>
      <c r="BM148" s="44">
        <v>0</v>
      </c>
      <c r="BN148" s="44">
        <v>0</v>
      </c>
      <c r="BO148" s="44">
        <v>0</v>
      </c>
      <c r="BP148" s="44">
        <f t="shared" si="4"/>
        <v>1</v>
      </c>
      <c r="BQ148" s="44">
        <v>0</v>
      </c>
      <c r="BR148" s="44">
        <v>0</v>
      </c>
      <c r="BS148" s="44">
        <v>0</v>
      </c>
      <c r="BT148" s="44">
        <v>0</v>
      </c>
      <c r="BU148" s="44"/>
      <c r="BV148" s="44"/>
      <c r="BW148" s="44"/>
      <c r="BX148" s="44"/>
      <c r="BY148" s="44">
        <v>0</v>
      </c>
      <c r="BZ148" s="44">
        <v>0</v>
      </c>
      <c r="CA148" s="44">
        <v>0</v>
      </c>
      <c r="CB148" s="44">
        <v>0</v>
      </c>
      <c r="CC148" s="44">
        <v>0</v>
      </c>
      <c r="CD148" s="44">
        <v>0</v>
      </c>
      <c r="CE148" s="44">
        <v>0</v>
      </c>
      <c r="CF148" s="44">
        <v>0</v>
      </c>
      <c r="CG148" s="44">
        <v>0</v>
      </c>
      <c r="CH148" s="44">
        <v>0</v>
      </c>
      <c r="CI148" s="44">
        <f t="shared" si="5"/>
        <v>106</v>
      </c>
      <c r="CJ148" s="44">
        <v>21</v>
      </c>
      <c r="CK148" s="44">
        <v>0</v>
      </c>
      <c r="CL148" s="44">
        <v>0</v>
      </c>
      <c r="CM148" s="44">
        <v>19</v>
      </c>
      <c r="CN148" s="44">
        <v>0</v>
      </c>
      <c r="CO148" s="44">
        <v>1</v>
      </c>
      <c r="CP148" s="44">
        <v>106</v>
      </c>
      <c r="CQ148" s="37"/>
      <c r="CR148" s="37"/>
      <c r="CS148" s="37"/>
      <c r="CT148" s="44">
        <v>289</v>
      </c>
      <c r="CU148" s="44">
        <v>41</v>
      </c>
      <c r="CV148" s="37"/>
      <c r="CW148" s="37"/>
      <c r="CX148" s="37"/>
      <c r="CY148" s="44">
        <v>7</v>
      </c>
      <c r="CZ148" s="44" t="s">
        <v>1318</v>
      </c>
      <c r="DA148" s="51" t="s">
        <v>1319</v>
      </c>
    </row>
    <row r="149" spans="1:105" ht="15.75" customHeight="1" x14ac:dyDescent="0.3">
      <c r="A149" s="44" t="s">
        <v>212</v>
      </c>
      <c r="B149" s="44" t="s">
        <v>1314</v>
      </c>
      <c r="C149" s="44" t="s">
        <v>1314</v>
      </c>
      <c r="D149" s="44">
        <v>2019</v>
      </c>
      <c r="E149" s="45">
        <v>43641</v>
      </c>
      <c r="F149" s="44" t="s">
        <v>19</v>
      </c>
      <c r="G149" s="44" t="s">
        <v>34</v>
      </c>
      <c r="H149" s="37" t="s">
        <v>35</v>
      </c>
      <c r="I149" s="37" t="s">
        <v>31</v>
      </c>
      <c r="J149" s="37" t="s">
        <v>31</v>
      </c>
      <c r="K149" s="37" t="s">
        <v>31</v>
      </c>
      <c r="L149" s="37" t="s">
        <v>31</v>
      </c>
      <c r="M149" s="44">
        <v>0</v>
      </c>
      <c r="N149" s="44">
        <f t="shared" si="0"/>
        <v>1</v>
      </c>
      <c r="O149" s="44">
        <v>0</v>
      </c>
      <c r="P149" s="44">
        <v>0</v>
      </c>
      <c r="Q149" s="44">
        <v>0</v>
      </c>
      <c r="R149" s="44">
        <v>1</v>
      </c>
      <c r="S149" s="44">
        <v>0</v>
      </c>
      <c r="T149" s="44">
        <v>0</v>
      </c>
      <c r="U149" s="44">
        <v>0</v>
      </c>
      <c r="V149" s="44">
        <v>0</v>
      </c>
      <c r="W149" s="44">
        <v>0</v>
      </c>
      <c r="X149" s="44">
        <f t="shared" ref="X149:Y149" si="150">IF(CS149&gt;CK149, CS149*10, CK149)</f>
        <v>0</v>
      </c>
      <c r="Y149" s="44">
        <f t="shared" si="150"/>
        <v>259</v>
      </c>
      <c r="Z149" s="44">
        <v>14</v>
      </c>
      <c r="AA149" s="44">
        <v>0</v>
      </c>
      <c r="AB149" s="44">
        <v>0</v>
      </c>
      <c r="AC149" s="44">
        <v>0</v>
      </c>
      <c r="AD149" s="44">
        <v>0</v>
      </c>
      <c r="AE149" s="44">
        <v>0</v>
      </c>
      <c r="AF149" s="44">
        <v>0</v>
      </c>
      <c r="AG149" s="44">
        <v>0</v>
      </c>
      <c r="AH149" s="44">
        <v>0</v>
      </c>
      <c r="AI149" s="44">
        <v>0</v>
      </c>
      <c r="AJ149" s="44">
        <v>0</v>
      </c>
      <c r="AK149" s="44">
        <v>0</v>
      </c>
      <c r="AL149" s="44">
        <v>0</v>
      </c>
      <c r="AM149" s="44">
        <v>0</v>
      </c>
      <c r="AN149" s="44">
        <v>0</v>
      </c>
      <c r="AO149" s="75">
        <v>0</v>
      </c>
      <c r="AP149" s="75">
        <v>0</v>
      </c>
      <c r="AQ149" s="44">
        <v>0</v>
      </c>
      <c r="AR149" s="44">
        <v>0</v>
      </c>
      <c r="AS149" s="44">
        <v>0</v>
      </c>
      <c r="AT149" s="44">
        <v>0</v>
      </c>
      <c r="AU149" s="44">
        <v>0</v>
      </c>
      <c r="AV149" s="44">
        <v>0</v>
      </c>
      <c r="AW149" s="44">
        <v>0</v>
      </c>
      <c r="AX149" s="44">
        <f t="shared" si="2"/>
        <v>33</v>
      </c>
      <c r="AY149" s="44">
        <v>0</v>
      </c>
      <c r="AZ149" s="44">
        <v>138</v>
      </c>
      <c r="BA149" s="44">
        <v>0</v>
      </c>
      <c r="BB149" s="44">
        <v>0</v>
      </c>
      <c r="BC149" s="44">
        <v>0</v>
      </c>
      <c r="BD149" s="44"/>
      <c r="BE149" s="44">
        <v>0</v>
      </c>
      <c r="BF149" s="44"/>
      <c r="BG149" s="44">
        <v>0</v>
      </c>
      <c r="BH149" s="44">
        <v>0</v>
      </c>
      <c r="BI149" s="44">
        <v>3</v>
      </c>
      <c r="BJ149" s="44">
        <v>0</v>
      </c>
      <c r="BK149" s="44">
        <v>0</v>
      </c>
      <c r="BL149" s="44">
        <f t="shared" si="3"/>
        <v>180</v>
      </c>
      <c r="BM149" s="44">
        <v>0</v>
      </c>
      <c r="BN149" s="44">
        <v>0</v>
      </c>
      <c r="BO149" s="44">
        <v>0</v>
      </c>
      <c r="BP149" s="44">
        <f t="shared" si="4"/>
        <v>25</v>
      </c>
      <c r="BQ149" s="44">
        <v>6</v>
      </c>
      <c r="BR149" s="44">
        <v>0</v>
      </c>
      <c r="BS149" s="44">
        <v>0</v>
      </c>
      <c r="BT149" s="44">
        <v>0</v>
      </c>
      <c r="BU149" s="44"/>
      <c r="BV149" s="44"/>
      <c r="BW149" s="44"/>
      <c r="BX149" s="44"/>
      <c r="BY149" s="44">
        <v>0</v>
      </c>
      <c r="BZ149" s="44">
        <v>0</v>
      </c>
      <c r="CA149" s="44">
        <v>0</v>
      </c>
      <c r="CB149" s="44">
        <v>0</v>
      </c>
      <c r="CC149" s="44">
        <v>0</v>
      </c>
      <c r="CD149" s="44">
        <v>0</v>
      </c>
      <c r="CE149" s="44">
        <v>0</v>
      </c>
      <c r="CF149" s="44">
        <v>0</v>
      </c>
      <c r="CG149" s="44">
        <v>0</v>
      </c>
      <c r="CH149" s="44">
        <v>0</v>
      </c>
      <c r="CI149" s="44">
        <f t="shared" si="5"/>
        <v>689</v>
      </c>
      <c r="CJ149" s="44">
        <v>1</v>
      </c>
      <c r="CK149" s="44">
        <v>0</v>
      </c>
      <c r="CL149" s="44">
        <v>259</v>
      </c>
      <c r="CM149" s="44">
        <v>33</v>
      </c>
      <c r="CN149" s="44">
        <v>0</v>
      </c>
      <c r="CO149" s="44">
        <v>25</v>
      </c>
      <c r="CP149" s="44">
        <v>689</v>
      </c>
      <c r="CQ149" s="37"/>
      <c r="CR149" s="37"/>
      <c r="CS149" s="37"/>
      <c r="CT149" s="37"/>
      <c r="CU149" s="37">
        <v>18</v>
      </c>
      <c r="CV149" s="37"/>
      <c r="CW149" s="37"/>
      <c r="CX149" s="37"/>
      <c r="CY149" s="44">
        <v>0</v>
      </c>
      <c r="CZ149" s="44" t="s">
        <v>1320</v>
      </c>
      <c r="DA149" s="44"/>
    </row>
    <row r="150" spans="1:105" ht="15.75" customHeight="1" x14ac:dyDescent="0.3">
      <c r="A150" s="44" t="s">
        <v>212</v>
      </c>
      <c r="B150" s="44" t="s">
        <v>1314</v>
      </c>
      <c r="C150" s="44" t="s">
        <v>1314</v>
      </c>
      <c r="D150" s="44">
        <v>2019</v>
      </c>
      <c r="E150" s="45">
        <v>43641</v>
      </c>
      <c r="F150" s="44" t="s">
        <v>19</v>
      </c>
      <c r="G150" s="44" t="s">
        <v>38</v>
      </c>
      <c r="H150" s="37" t="s">
        <v>21</v>
      </c>
      <c r="I150" s="37" t="s">
        <v>21</v>
      </c>
      <c r="J150" s="37" t="s">
        <v>22</v>
      </c>
      <c r="K150" s="37" t="s">
        <v>21</v>
      </c>
      <c r="L150" s="37" t="s">
        <v>22</v>
      </c>
      <c r="M150" s="44">
        <v>0</v>
      </c>
      <c r="N150" s="44">
        <f t="shared" si="0"/>
        <v>3</v>
      </c>
      <c r="O150" s="44">
        <v>0</v>
      </c>
      <c r="P150" s="44">
        <v>0</v>
      </c>
      <c r="Q150" s="44">
        <v>0</v>
      </c>
      <c r="R150" s="44">
        <v>1</v>
      </c>
      <c r="S150" s="44">
        <v>0</v>
      </c>
      <c r="T150" s="44">
        <v>0</v>
      </c>
      <c r="U150" s="44">
        <v>0</v>
      </c>
      <c r="V150" s="44">
        <v>0</v>
      </c>
      <c r="W150" s="44">
        <v>0</v>
      </c>
      <c r="X150" s="44">
        <f t="shared" ref="X150:Y150" si="151">IF(CS150&gt;CK150, CS150*10, CK150)</f>
        <v>0</v>
      </c>
      <c r="Y150" s="44">
        <f t="shared" si="151"/>
        <v>927</v>
      </c>
      <c r="Z150" s="44">
        <v>0</v>
      </c>
      <c r="AA150" s="44">
        <v>0</v>
      </c>
      <c r="AB150" s="44">
        <v>0</v>
      </c>
      <c r="AC150" s="44">
        <v>0</v>
      </c>
      <c r="AD150" s="44">
        <v>0</v>
      </c>
      <c r="AE150" s="44">
        <v>0</v>
      </c>
      <c r="AF150" s="44">
        <v>0</v>
      </c>
      <c r="AG150" s="44">
        <v>0</v>
      </c>
      <c r="AH150" s="44">
        <v>0</v>
      </c>
      <c r="AI150" s="44">
        <v>0</v>
      </c>
      <c r="AJ150" s="44">
        <v>0</v>
      </c>
      <c r="AK150" s="44">
        <v>0</v>
      </c>
      <c r="AL150" s="44">
        <v>0</v>
      </c>
      <c r="AM150" s="44">
        <v>1</v>
      </c>
      <c r="AN150" s="44">
        <v>0</v>
      </c>
      <c r="AO150" s="75">
        <v>0</v>
      </c>
      <c r="AP150" s="75">
        <v>0</v>
      </c>
      <c r="AQ150" s="44">
        <v>0</v>
      </c>
      <c r="AR150" s="44">
        <v>0</v>
      </c>
      <c r="AS150" s="44">
        <v>0</v>
      </c>
      <c r="AT150" s="44">
        <v>0</v>
      </c>
      <c r="AU150" s="44">
        <v>0</v>
      </c>
      <c r="AV150" s="44">
        <v>0</v>
      </c>
      <c r="AW150" s="44">
        <v>0</v>
      </c>
      <c r="AX150" s="44">
        <f t="shared" si="2"/>
        <v>22</v>
      </c>
      <c r="AY150" s="44">
        <v>0</v>
      </c>
      <c r="AZ150" s="44">
        <v>350</v>
      </c>
      <c r="BA150" s="44">
        <v>0</v>
      </c>
      <c r="BB150" s="44">
        <v>0</v>
      </c>
      <c r="BC150" s="44">
        <v>0</v>
      </c>
      <c r="BD150" s="44"/>
      <c r="BE150" s="44">
        <v>0</v>
      </c>
      <c r="BF150" s="44"/>
      <c r="BG150" s="44">
        <v>0</v>
      </c>
      <c r="BH150" s="44">
        <v>0</v>
      </c>
      <c r="BI150" s="44">
        <v>0</v>
      </c>
      <c r="BJ150" s="44">
        <v>0</v>
      </c>
      <c r="BK150" s="44">
        <v>0</v>
      </c>
      <c r="BL150" s="44">
        <f t="shared" si="3"/>
        <v>520</v>
      </c>
      <c r="BM150" s="44">
        <v>0</v>
      </c>
      <c r="BN150" s="44">
        <v>0</v>
      </c>
      <c r="BO150" s="44">
        <v>0</v>
      </c>
      <c r="BP150" s="44">
        <f t="shared" si="4"/>
        <v>20</v>
      </c>
      <c r="BQ150" s="44">
        <v>2</v>
      </c>
      <c r="BR150" s="44">
        <v>0</v>
      </c>
      <c r="BS150" s="44">
        <v>0</v>
      </c>
      <c r="BT150" s="44">
        <v>0</v>
      </c>
      <c r="BU150" s="44"/>
      <c r="BV150" s="44"/>
      <c r="BW150" s="44"/>
      <c r="BX150" s="44"/>
      <c r="BY150" s="44">
        <v>0</v>
      </c>
      <c r="BZ150" s="44">
        <v>0</v>
      </c>
      <c r="CA150" s="44">
        <v>0</v>
      </c>
      <c r="CB150" s="44">
        <v>0</v>
      </c>
      <c r="CC150" s="44">
        <v>1</v>
      </c>
      <c r="CD150" s="44">
        <v>0</v>
      </c>
      <c r="CE150" s="44">
        <v>0</v>
      </c>
      <c r="CF150" s="44">
        <v>0</v>
      </c>
      <c r="CG150" s="44">
        <v>0</v>
      </c>
      <c r="CH150" s="44">
        <v>0</v>
      </c>
      <c r="CI150" s="44">
        <f t="shared" si="5"/>
        <v>3640</v>
      </c>
      <c r="CJ150" s="44">
        <v>3</v>
      </c>
      <c r="CK150" s="44">
        <v>0</v>
      </c>
      <c r="CL150" s="44">
        <v>927</v>
      </c>
      <c r="CM150" s="44">
        <v>22</v>
      </c>
      <c r="CN150" s="44">
        <v>0</v>
      </c>
      <c r="CO150" s="44">
        <v>20</v>
      </c>
      <c r="CP150" s="44">
        <v>0</v>
      </c>
      <c r="CQ150" s="37"/>
      <c r="CR150" s="37"/>
      <c r="CS150" s="37"/>
      <c r="CT150" s="37"/>
      <c r="CU150" s="37">
        <v>52</v>
      </c>
      <c r="CV150" s="37"/>
      <c r="CW150" s="37">
        <v>364</v>
      </c>
      <c r="CX150" s="37"/>
      <c r="CY150" s="44">
        <v>0</v>
      </c>
      <c r="CZ150" s="44" t="s">
        <v>1321</v>
      </c>
      <c r="DA150" s="44"/>
    </row>
    <row r="151" spans="1:105" ht="15.75" customHeight="1" x14ac:dyDescent="0.3">
      <c r="A151" s="44" t="s">
        <v>212</v>
      </c>
      <c r="B151" s="44" t="s">
        <v>1314</v>
      </c>
      <c r="C151" s="44" t="s">
        <v>1314</v>
      </c>
      <c r="D151" s="44">
        <v>2019</v>
      </c>
      <c r="E151" s="45">
        <v>43640</v>
      </c>
      <c r="F151" s="44" t="s">
        <v>19</v>
      </c>
      <c r="G151" s="44" t="s">
        <v>41</v>
      </c>
      <c r="H151" s="37" t="s">
        <v>22</v>
      </c>
      <c r="I151" s="37" t="s">
        <v>22</v>
      </c>
      <c r="J151" s="37" t="s">
        <v>21</v>
      </c>
      <c r="K151" s="37" t="s">
        <v>22</v>
      </c>
      <c r="L151" s="37" t="s">
        <v>21</v>
      </c>
      <c r="M151" s="44">
        <v>0</v>
      </c>
      <c r="N151" s="44">
        <f t="shared" si="0"/>
        <v>241</v>
      </c>
      <c r="O151" s="44">
        <v>5</v>
      </c>
      <c r="P151" s="44">
        <v>0</v>
      </c>
      <c r="Q151" s="44">
        <v>0</v>
      </c>
      <c r="R151" s="44">
        <v>1</v>
      </c>
      <c r="S151" s="44">
        <v>0</v>
      </c>
      <c r="T151" s="44">
        <v>0</v>
      </c>
      <c r="U151" s="44">
        <v>0</v>
      </c>
      <c r="V151" s="44">
        <v>0</v>
      </c>
      <c r="W151" s="44">
        <v>0</v>
      </c>
      <c r="X151" s="44">
        <f t="shared" ref="X151:Y151" si="152">IF(CS151&gt;CK151, CS151*10, CK151)</f>
        <v>0</v>
      </c>
      <c r="Y151" s="44">
        <f t="shared" si="152"/>
        <v>1120</v>
      </c>
      <c r="Z151" s="44">
        <v>11</v>
      </c>
      <c r="AA151" s="44">
        <v>0</v>
      </c>
      <c r="AB151" s="44">
        <v>0</v>
      </c>
      <c r="AC151" s="44">
        <v>0</v>
      </c>
      <c r="AD151" s="44">
        <v>0</v>
      </c>
      <c r="AE151" s="44">
        <v>1</v>
      </c>
      <c r="AF151" s="44">
        <v>0</v>
      </c>
      <c r="AG151" s="44">
        <v>0</v>
      </c>
      <c r="AH151" s="44">
        <v>0</v>
      </c>
      <c r="AI151" s="44">
        <v>0</v>
      </c>
      <c r="AJ151" s="44">
        <v>2</v>
      </c>
      <c r="AK151" s="44">
        <v>0</v>
      </c>
      <c r="AL151" s="44">
        <v>0</v>
      </c>
      <c r="AM151" s="44">
        <v>0</v>
      </c>
      <c r="AN151" s="44">
        <v>0</v>
      </c>
      <c r="AO151" s="75">
        <v>0</v>
      </c>
      <c r="AP151" s="75">
        <v>0</v>
      </c>
      <c r="AQ151" s="44">
        <v>0</v>
      </c>
      <c r="AR151" s="44">
        <v>0</v>
      </c>
      <c r="AS151" s="44">
        <v>0</v>
      </c>
      <c r="AT151" s="44">
        <v>0</v>
      </c>
      <c r="AU151" s="44">
        <v>0</v>
      </c>
      <c r="AV151" s="44">
        <v>0</v>
      </c>
      <c r="AW151" s="44">
        <v>0</v>
      </c>
      <c r="AX151" s="44">
        <f t="shared" si="2"/>
        <v>16</v>
      </c>
      <c r="AY151" s="44">
        <v>0</v>
      </c>
      <c r="AZ151" s="44">
        <v>24</v>
      </c>
      <c r="BA151" s="44">
        <v>0</v>
      </c>
      <c r="BB151" s="44">
        <v>0</v>
      </c>
      <c r="BC151" s="44">
        <v>0</v>
      </c>
      <c r="BD151" s="44"/>
      <c r="BE151" s="44">
        <v>0</v>
      </c>
      <c r="BF151" s="44"/>
      <c r="BG151" s="44">
        <v>0</v>
      </c>
      <c r="BH151" s="44">
        <v>0</v>
      </c>
      <c r="BI151" s="44">
        <v>1</v>
      </c>
      <c r="BJ151" s="44">
        <v>0</v>
      </c>
      <c r="BK151" s="44">
        <v>0</v>
      </c>
      <c r="BL151" s="44">
        <f t="shared" si="3"/>
        <v>113</v>
      </c>
      <c r="BM151" s="44">
        <v>0</v>
      </c>
      <c r="BN151" s="44">
        <v>0</v>
      </c>
      <c r="BO151" s="44">
        <v>0</v>
      </c>
      <c r="BP151" s="44">
        <f t="shared" si="4"/>
        <v>354</v>
      </c>
      <c r="BQ151" s="44">
        <v>1</v>
      </c>
      <c r="BR151" s="44">
        <v>0</v>
      </c>
      <c r="BS151" s="44">
        <v>0</v>
      </c>
      <c r="BT151" s="44">
        <v>0</v>
      </c>
      <c r="BU151" s="44"/>
      <c r="BV151" s="44"/>
      <c r="BW151" s="44"/>
      <c r="BX151" s="44"/>
      <c r="BY151" s="44">
        <v>0</v>
      </c>
      <c r="BZ151" s="44">
        <v>0</v>
      </c>
      <c r="CA151" s="44">
        <v>0</v>
      </c>
      <c r="CB151" s="44">
        <v>0</v>
      </c>
      <c r="CC151" s="44">
        <v>0</v>
      </c>
      <c r="CD151" s="44">
        <v>0</v>
      </c>
      <c r="CE151" s="44">
        <v>0</v>
      </c>
      <c r="CF151" s="44">
        <v>0</v>
      </c>
      <c r="CG151" s="44">
        <v>0</v>
      </c>
      <c r="CH151" s="44">
        <v>0</v>
      </c>
      <c r="CI151" s="44">
        <f t="shared" si="5"/>
        <v>5</v>
      </c>
      <c r="CJ151" s="44">
        <v>241</v>
      </c>
      <c r="CK151" s="44">
        <v>0</v>
      </c>
      <c r="CL151" s="44">
        <v>0</v>
      </c>
      <c r="CM151" s="44">
        <v>16</v>
      </c>
      <c r="CN151" s="44">
        <v>113</v>
      </c>
      <c r="CO151" s="44">
        <v>354</v>
      </c>
      <c r="CP151" s="44">
        <v>5</v>
      </c>
      <c r="CQ151" s="37"/>
      <c r="CR151" s="37"/>
      <c r="CS151" s="37"/>
      <c r="CT151" s="37">
        <v>112</v>
      </c>
      <c r="CU151" s="37"/>
      <c r="CV151" s="37"/>
      <c r="CW151" s="37"/>
      <c r="CX151" s="37"/>
      <c r="CY151" s="44">
        <v>7</v>
      </c>
      <c r="CZ151" s="44" t="s">
        <v>1322</v>
      </c>
      <c r="DA151" s="44"/>
    </row>
    <row r="152" spans="1:105" ht="15.75" customHeight="1" x14ac:dyDescent="0.3">
      <c r="A152" s="44" t="s">
        <v>212</v>
      </c>
      <c r="B152" s="44" t="s">
        <v>1314</v>
      </c>
      <c r="C152" s="44" t="s">
        <v>1314</v>
      </c>
      <c r="D152" s="44">
        <v>2019</v>
      </c>
      <c r="E152" s="45">
        <v>43640</v>
      </c>
      <c r="F152" s="44" t="s">
        <v>19</v>
      </c>
      <c r="G152" s="44" t="s">
        <v>44</v>
      </c>
      <c r="H152" s="37" t="s">
        <v>45</v>
      </c>
      <c r="I152" s="37" t="s">
        <v>45</v>
      </c>
      <c r="J152" s="37" t="s">
        <v>45</v>
      </c>
      <c r="K152" s="37" t="s">
        <v>45</v>
      </c>
      <c r="L152" s="37" t="s">
        <v>45</v>
      </c>
      <c r="M152" s="44">
        <v>0</v>
      </c>
      <c r="N152" s="44">
        <f t="shared" si="0"/>
        <v>99</v>
      </c>
      <c r="O152" s="44">
        <v>1</v>
      </c>
      <c r="P152" s="44">
        <v>0</v>
      </c>
      <c r="Q152" s="44">
        <v>0</v>
      </c>
      <c r="R152" s="44">
        <v>1</v>
      </c>
      <c r="S152" s="44">
        <v>0</v>
      </c>
      <c r="T152" s="44">
        <v>0</v>
      </c>
      <c r="U152" s="44">
        <v>0</v>
      </c>
      <c r="V152" s="44">
        <v>0</v>
      </c>
      <c r="W152" s="44">
        <v>0</v>
      </c>
      <c r="X152" s="44">
        <f t="shared" ref="X152:Y152" si="153">IF(CS152&gt;CK152, CS152*10, CK152)</f>
        <v>0</v>
      </c>
      <c r="Y152" s="44">
        <f t="shared" si="153"/>
        <v>1320</v>
      </c>
      <c r="Z152" s="44">
        <v>1</v>
      </c>
      <c r="AA152" s="44">
        <v>0</v>
      </c>
      <c r="AB152" s="44">
        <v>0</v>
      </c>
      <c r="AC152" s="44">
        <v>0</v>
      </c>
      <c r="AD152" s="44">
        <v>0</v>
      </c>
      <c r="AE152" s="44">
        <v>0</v>
      </c>
      <c r="AF152" s="44">
        <v>0</v>
      </c>
      <c r="AG152" s="44">
        <v>0</v>
      </c>
      <c r="AH152" s="44">
        <v>0</v>
      </c>
      <c r="AI152" s="44">
        <v>0</v>
      </c>
      <c r="AJ152" s="44">
        <v>0</v>
      </c>
      <c r="AK152" s="44">
        <v>0</v>
      </c>
      <c r="AL152" s="44">
        <v>0</v>
      </c>
      <c r="AM152" s="44">
        <v>0</v>
      </c>
      <c r="AN152" s="44">
        <v>0</v>
      </c>
      <c r="AO152" s="75">
        <v>0</v>
      </c>
      <c r="AP152" s="75">
        <v>0</v>
      </c>
      <c r="AQ152" s="44">
        <v>0</v>
      </c>
      <c r="AR152" s="44">
        <v>0</v>
      </c>
      <c r="AS152" s="44">
        <v>0</v>
      </c>
      <c r="AT152" s="44">
        <v>0</v>
      </c>
      <c r="AU152" s="44">
        <v>0</v>
      </c>
      <c r="AV152" s="44">
        <v>0</v>
      </c>
      <c r="AW152" s="44">
        <v>0</v>
      </c>
      <c r="AX152" s="44">
        <f t="shared" si="2"/>
        <v>12</v>
      </c>
      <c r="AY152" s="44">
        <v>0</v>
      </c>
      <c r="AZ152" s="44">
        <v>121</v>
      </c>
      <c r="BA152" s="44">
        <v>0</v>
      </c>
      <c r="BB152" s="44">
        <v>0</v>
      </c>
      <c r="BC152" s="44">
        <v>0</v>
      </c>
      <c r="BD152" s="44"/>
      <c r="BE152" s="44">
        <v>0</v>
      </c>
      <c r="BF152" s="44"/>
      <c r="BG152" s="44">
        <v>0</v>
      </c>
      <c r="BH152" s="44">
        <v>0</v>
      </c>
      <c r="BI152" s="44">
        <v>0</v>
      </c>
      <c r="BJ152" s="44">
        <v>0</v>
      </c>
      <c r="BK152" s="44">
        <v>0</v>
      </c>
      <c r="BL152" s="44">
        <f t="shared" si="3"/>
        <v>310</v>
      </c>
      <c r="BM152" s="44">
        <v>0</v>
      </c>
      <c r="BN152" s="44">
        <v>0</v>
      </c>
      <c r="BO152" s="44">
        <v>0</v>
      </c>
      <c r="BP152" s="44">
        <f t="shared" si="4"/>
        <v>140</v>
      </c>
      <c r="BQ152" s="44">
        <v>1</v>
      </c>
      <c r="BR152" s="44">
        <v>0</v>
      </c>
      <c r="BS152" s="44">
        <v>0</v>
      </c>
      <c r="BT152" s="44">
        <v>0</v>
      </c>
      <c r="BU152" s="44"/>
      <c r="BV152" s="44"/>
      <c r="BW152" s="44"/>
      <c r="BX152" s="44"/>
      <c r="BY152" s="44">
        <v>0</v>
      </c>
      <c r="BZ152" s="44">
        <v>0</v>
      </c>
      <c r="CA152" s="44">
        <v>0</v>
      </c>
      <c r="CB152" s="44">
        <v>0</v>
      </c>
      <c r="CC152" s="44">
        <v>1</v>
      </c>
      <c r="CD152" s="44">
        <v>0</v>
      </c>
      <c r="CE152" s="44">
        <v>0</v>
      </c>
      <c r="CF152" s="44">
        <v>0</v>
      </c>
      <c r="CG152" s="44">
        <v>0</v>
      </c>
      <c r="CH152" s="44">
        <v>0</v>
      </c>
      <c r="CI152" s="44">
        <f t="shared" si="5"/>
        <v>420</v>
      </c>
      <c r="CJ152" s="44">
        <v>99</v>
      </c>
      <c r="CK152" s="44">
        <v>0</v>
      </c>
      <c r="CL152" s="44">
        <v>0</v>
      </c>
      <c r="CM152" s="44">
        <v>12</v>
      </c>
      <c r="CN152" s="44">
        <v>0</v>
      </c>
      <c r="CO152" s="44">
        <v>0</v>
      </c>
      <c r="CP152" s="44">
        <v>0</v>
      </c>
      <c r="CQ152" s="37"/>
      <c r="CR152" s="37"/>
      <c r="CS152" s="37"/>
      <c r="CT152" s="37">
        <v>132</v>
      </c>
      <c r="CU152" s="37">
        <v>31</v>
      </c>
      <c r="CV152" s="37">
        <v>14</v>
      </c>
      <c r="CW152" s="37">
        <v>42</v>
      </c>
      <c r="CX152" s="37"/>
      <c r="CY152" s="44">
        <v>0</v>
      </c>
      <c r="CZ152" s="44" t="s">
        <v>1323</v>
      </c>
      <c r="DA152" s="44"/>
    </row>
    <row r="153" spans="1:105" ht="15.75" customHeight="1" x14ac:dyDescent="0.3">
      <c r="A153" s="44" t="s">
        <v>212</v>
      </c>
      <c r="B153" s="44" t="s">
        <v>1314</v>
      </c>
      <c r="C153" s="44" t="s">
        <v>1314</v>
      </c>
      <c r="D153" s="44">
        <v>2019</v>
      </c>
      <c r="E153" s="45">
        <v>43640</v>
      </c>
      <c r="F153" s="44" t="s">
        <v>19</v>
      </c>
      <c r="G153" s="44" t="s">
        <v>48</v>
      </c>
      <c r="H153" s="37" t="s">
        <v>27</v>
      </c>
      <c r="I153" s="37" t="s">
        <v>27</v>
      </c>
      <c r="J153" s="37" t="s">
        <v>26</v>
      </c>
      <c r="K153" s="37" t="s">
        <v>27</v>
      </c>
      <c r="L153" s="37" t="s">
        <v>26</v>
      </c>
      <c r="M153" s="44">
        <v>0</v>
      </c>
      <c r="N153" s="44">
        <f t="shared" si="0"/>
        <v>80</v>
      </c>
      <c r="O153" s="44">
        <v>3</v>
      </c>
      <c r="P153" s="44">
        <v>0</v>
      </c>
      <c r="Q153" s="44">
        <v>0</v>
      </c>
      <c r="R153" s="44">
        <v>1</v>
      </c>
      <c r="S153" s="44">
        <v>0</v>
      </c>
      <c r="T153" s="44">
        <v>0</v>
      </c>
      <c r="U153" s="44">
        <v>0</v>
      </c>
      <c r="V153" s="44">
        <v>0</v>
      </c>
      <c r="W153" s="44">
        <v>0</v>
      </c>
      <c r="X153" s="44">
        <f t="shared" ref="X153:Y153" si="154">IF(CS153&gt;CK153, CS153*10, CK153)</f>
        <v>0</v>
      </c>
      <c r="Y153" s="44">
        <f t="shared" si="154"/>
        <v>1950</v>
      </c>
      <c r="Z153" s="44">
        <v>11</v>
      </c>
      <c r="AA153" s="44">
        <v>0</v>
      </c>
      <c r="AB153" s="44">
        <v>0</v>
      </c>
      <c r="AC153" s="44">
        <v>0</v>
      </c>
      <c r="AD153" s="44">
        <v>0</v>
      </c>
      <c r="AE153" s="44">
        <v>0</v>
      </c>
      <c r="AF153" s="44">
        <v>0</v>
      </c>
      <c r="AG153" s="44">
        <v>0</v>
      </c>
      <c r="AH153" s="44">
        <v>0</v>
      </c>
      <c r="AI153" s="44">
        <v>0</v>
      </c>
      <c r="AJ153" s="44">
        <v>0</v>
      </c>
      <c r="AK153" s="44">
        <v>0</v>
      </c>
      <c r="AL153" s="44">
        <v>0</v>
      </c>
      <c r="AM153" s="44">
        <v>0</v>
      </c>
      <c r="AN153" s="44">
        <v>0</v>
      </c>
      <c r="AO153" s="75">
        <v>0</v>
      </c>
      <c r="AP153" s="75">
        <v>0</v>
      </c>
      <c r="AQ153" s="44">
        <v>0</v>
      </c>
      <c r="AR153" s="44">
        <v>1</v>
      </c>
      <c r="AS153" s="44">
        <v>0</v>
      </c>
      <c r="AT153" s="44">
        <v>0</v>
      </c>
      <c r="AU153" s="44">
        <v>0</v>
      </c>
      <c r="AV153" s="44">
        <v>0</v>
      </c>
      <c r="AW153" s="44">
        <v>0</v>
      </c>
      <c r="AX153" s="44">
        <f t="shared" si="2"/>
        <v>18</v>
      </c>
      <c r="AY153" s="44">
        <v>0</v>
      </c>
      <c r="AZ153" s="44">
        <v>80</v>
      </c>
      <c r="BA153" s="44">
        <v>0</v>
      </c>
      <c r="BB153" s="44">
        <v>0</v>
      </c>
      <c r="BC153" s="44">
        <v>0</v>
      </c>
      <c r="BD153" s="44"/>
      <c r="BE153" s="44">
        <v>0</v>
      </c>
      <c r="BF153" s="44"/>
      <c r="BG153" s="44">
        <v>0</v>
      </c>
      <c r="BH153" s="44">
        <v>0</v>
      </c>
      <c r="BI153" s="44">
        <v>1</v>
      </c>
      <c r="BJ153" s="44">
        <v>0</v>
      </c>
      <c r="BK153" s="44">
        <v>0</v>
      </c>
      <c r="BL153" s="44">
        <f t="shared" si="3"/>
        <v>152</v>
      </c>
      <c r="BM153" s="44">
        <v>0</v>
      </c>
      <c r="BN153" s="44">
        <v>0</v>
      </c>
      <c r="BO153" s="44">
        <v>0</v>
      </c>
      <c r="BP153" s="44">
        <f t="shared" si="4"/>
        <v>203</v>
      </c>
      <c r="BQ153" s="44">
        <v>5</v>
      </c>
      <c r="BR153" s="44">
        <v>0</v>
      </c>
      <c r="BS153" s="44">
        <v>0</v>
      </c>
      <c r="BT153" s="44">
        <v>0</v>
      </c>
      <c r="BU153" s="44"/>
      <c r="BV153" s="44"/>
      <c r="BW153" s="44"/>
      <c r="BX153" s="44"/>
      <c r="BY153" s="44">
        <v>0</v>
      </c>
      <c r="BZ153" s="44">
        <v>0</v>
      </c>
      <c r="CA153" s="44">
        <v>0</v>
      </c>
      <c r="CB153" s="44">
        <v>0</v>
      </c>
      <c r="CC153" s="44">
        <v>0</v>
      </c>
      <c r="CD153" s="44">
        <v>0</v>
      </c>
      <c r="CE153" s="44">
        <v>0</v>
      </c>
      <c r="CF153" s="44">
        <v>0</v>
      </c>
      <c r="CG153" s="44">
        <v>0</v>
      </c>
      <c r="CH153" s="44">
        <v>0</v>
      </c>
      <c r="CI153" s="44">
        <f t="shared" si="5"/>
        <v>326</v>
      </c>
      <c r="CJ153" s="44">
        <v>80</v>
      </c>
      <c r="CK153" s="44">
        <v>0</v>
      </c>
      <c r="CL153" s="44">
        <v>0</v>
      </c>
      <c r="CM153" s="44">
        <v>18</v>
      </c>
      <c r="CN153" s="44">
        <v>152</v>
      </c>
      <c r="CO153" s="44">
        <v>203</v>
      </c>
      <c r="CP153" s="44">
        <v>326</v>
      </c>
      <c r="CQ153" s="37"/>
      <c r="CR153" s="37"/>
      <c r="CS153" s="37"/>
      <c r="CT153" s="37">
        <v>195</v>
      </c>
      <c r="CU153" s="37"/>
      <c r="CV153" s="37"/>
      <c r="CW153" s="37"/>
      <c r="CX153" s="37"/>
      <c r="CY153" s="44">
        <v>5</v>
      </c>
      <c r="CZ153" s="44" t="s">
        <v>1324</v>
      </c>
      <c r="DA153" s="44"/>
    </row>
    <row r="154" spans="1:105" ht="15.75" customHeight="1" x14ac:dyDescent="0.3">
      <c r="A154" s="44" t="s">
        <v>212</v>
      </c>
      <c r="B154" s="44" t="s">
        <v>1314</v>
      </c>
      <c r="C154" s="44" t="s">
        <v>1314</v>
      </c>
      <c r="D154" s="44">
        <v>2019</v>
      </c>
      <c r="E154" s="45">
        <v>43640</v>
      </c>
      <c r="F154" s="44" t="s">
        <v>19</v>
      </c>
      <c r="G154" s="44" t="s">
        <v>52</v>
      </c>
      <c r="H154" s="37" t="s">
        <v>31</v>
      </c>
      <c r="I154" s="37" t="s">
        <v>31</v>
      </c>
      <c r="J154" s="37" t="s">
        <v>31</v>
      </c>
      <c r="K154" s="37" t="s">
        <v>31</v>
      </c>
      <c r="L154" s="37" t="s">
        <v>31</v>
      </c>
      <c r="M154" s="44">
        <v>0</v>
      </c>
      <c r="N154" s="44">
        <f t="shared" si="0"/>
        <v>5</v>
      </c>
      <c r="O154" s="44">
        <v>0</v>
      </c>
      <c r="P154" s="44">
        <v>0</v>
      </c>
      <c r="Q154" s="44">
        <v>0</v>
      </c>
      <c r="R154" s="44">
        <v>2</v>
      </c>
      <c r="S154" s="44">
        <v>0</v>
      </c>
      <c r="T154" s="44">
        <v>0</v>
      </c>
      <c r="U154" s="44">
        <v>0</v>
      </c>
      <c r="V154" s="44">
        <v>0</v>
      </c>
      <c r="W154" s="44">
        <v>0</v>
      </c>
      <c r="X154" s="44">
        <f t="shared" ref="X154:Y154" si="155">IF(CS154&gt;CK154, CS154*10, CK154)</f>
        <v>0</v>
      </c>
      <c r="Y154" s="44">
        <f t="shared" si="155"/>
        <v>300</v>
      </c>
      <c r="Z154" s="44">
        <v>51</v>
      </c>
      <c r="AA154" s="44">
        <v>0</v>
      </c>
      <c r="AB154" s="44">
        <v>0</v>
      </c>
      <c r="AC154" s="44">
        <v>0</v>
      </c>
      <c r="AD154" s="44">
        <v>0</v>
      </c>
      <c r="AE154" s="44">
        <v>0</v>
      </c>
      <c r="AF154" s="44">
        <v>0</v>
      </c>
      <c r="AG154" s="44">
        <v>0</v>
      </c>
      <c r="AH154" s="44">
        <v>0</v>
      </c>
      <c r="AI154" s="44">
        <v>0</v>
      </c>
      <c r="AJ154" s="44">
        <v>0</v>
      </c>
      <c r="AK154" s="44">
        <v>0</v>
      </c>
      <c r="AL154" s="44">
        <v>0</v>
      </c>
      <c r="AM154" s="44">
        <v>0</v>
      </c>
      <c r="AN154" s="44">
        <v>0</v>
      </c>
      <c r="AO154" s="75">
        <v>0</v>
      </c>
      <c r="AP154" s="75">
        <v>0</v>
      </c>
      <c r="AQ154" s="44">
        <v>0</v>
      </c>
      <c r="AR154" s="44">
        <v>0</v>
      </c>
      <c r="AS154" s="44">
        <v>0</v>
      </c>
      <c r="AT154" s="44">
        <v>0</v>
      </c>
      <c r="AU154" s="44">
        <v>0</v>
      </c>
      <c r="AV154" s="44">
        <v>0</v>
      </c>
      <c r="AW154" s="44">
        <v>0</v>
      </c>
      <c r="AX154" s="44">
        <f t="shared" si="2"/>
        <v>18</v>
      </c>
      <c r="AY154" s="44">
        <v>0</v>
      </c>
      <c r="AZ154" s="44">
        <v>457</v>
      </c>
      <c r="BA154" s="44">
        <v>0</v>
      </c>
      <c r="BB154" s="44">
        <v>0</v>
      </c>
      <c r="BC154" s="44">
        <v>0</v>
      </c>
      <c r="BD154" s="44"/>
      <c r="BE154" s="44">
        <v>0</v>
      </c>
      <c r="BF154" s="44"/>
      <c r="BG154" s="44">
        <v>0</v>
      </c>
      <c r="BH154" s="44">
        <v>0</v>
      </c>
      <c r="BI154" s="44">
        <v>1</v>
      </c>
      <c r="BJ154" s="44">
        <v>0</v>
      </c>
      <c r="BK154" s="44">
        <v>0</v>
      </c>
      <c r="BL154" s="44">
        <f t="shared" si="3"/>
        <v>130</v>
      </c>
      <c r="BM154" s="44">
        <v>0</v>
      </c>
      <c r="BN154" s="44">
        <v>0</v>
      </c>
      <c r="BO154" s="44">
        <v>0</v>
      </c>
      <c r="BP154" s="44">
        <f t="shared" si="4"/>
        <v>520</v>
      </c>
      <c r="BQ154" s="44">
        <v>7</v>
      </c>
      <c r="BR154" s="44">
        <v>0</v>
      </c>
      <c r="BS154" s="44">
        <v>0</v>
      </c>
      <c r="BT154" s="44">
        <v>0</v>
      </c>
      <c r="BU154" s="44"/>
      <c r="BV154" s="44"/>
      <c r="BW154" s="44"/>
      <c r="BX154" s="44"/>
      <c r="BY154" s="44">
        <v>0</v>
      </c>
      <c r="BZ154" s="44">
        <v>0</v>
      </c>
      <c r="CA154" s="44">
        <v>0</v>
      </c>
      <c r="CB154" s="44">
        <v>0</v>
      </c>
      <c r="CC154" s="44">
        <v>0</v>
      </c>
      <c r="CD154" s="44">
        <v>0</v>
      </c>
      <c r="CE154" s="44">
        <v>0</v>
      </c>
      <c r="CF154" s="44">
        <v>0</v>
      </c>
      <c r="CG154" s="44">
        <v>0</v>
      </c>
      <c r="CH154" s="44">
        <v>0</v>
      </c>
      <c r="CI154" s="44">
        <f t="shared" si="5"/>
        <v>890</v>
      </c>
      <c r="CJ154" s="44">
        <v>5</v>
      </c>
      <c r="CK154" s="44">
        <v>0</v>
      </c>
      <c r="CL154" s="44">
        <v>300</v>
      </c>
      <c r="CM154" s="44">
        <v>18</v>
      </c>
      <c r="CN154" s="44">
        <v>130</v>
      </c>
      <c r="CO154" s="44">
        <v>0</v>
      </c>
      <c r="CP154" s="44">
        <v>0</v>
      </c>
      <c r="CQ154" s="37"/>
      <c r="CR154" s="37"/>
      <c r="CS154" s="37"/>
      <c r="CT154" s="37"/>
      <c r="CU154" s="37"/>
      <c r="CV154" s="37">
        <v>52</v>
      </c>
      <c r="CW154" s="37">
        <v>89</v>
      </c>
      <c r="CX154" s="37"/>
      <c r="CY154" s="44">
        <v>3</v>
      </c>
      <c r="CZ154" s="44" t="s">
        <v>1325</v>
      </c>
      <c r="DA154" s="44"/>
    </row>
    <row r="155" spans="1:105" ht="15.75" customHeight="1" x14ac:dyDescent="0.3">
      <c r="A155" s="44" t="s">
        <v>212</v>
      </c>
      <c r="B155" s="44" t="s">
        <v>1314</v>
      </c>
      <c r="C155" s="44" t="s">
        <v>1314</v>
      </c>
      <c r="D155" s="44">
        <v>2019</v>
      </c>
      <c r="E155" s="45">
        <v>43641</v>
      </c>
      <c r="F155" s="44" t="s">
        <v>19</v>
      </c>
      <c r="G155" s="44" t="s">
        <v>55</v>
      </c>
      <c r="H155" s="37" t="s">
        <v>26</v>
      </c>
      <c r="I155" s="37" t="s">
        <v>26</v>
      </c>
      <c r="J155" s="37" t="s">
        <v>27</v>
      </c>
      <c r="K155" s="37" t="s">
        <v>26</v>
      </c>
      <c r="L155" s="37" t="s">
        <v>27</v>
      </c>
      <c r="M155" s="44">
        <v>0</v>
      </c>
      <c r="N155" s="44">
        <f t="shared" si="0"/>
        <v>0</v>
      </c>
      <c r="O155" s="44">
        <v>2</v>
      </c>
      <c r="P155" s="44">
        <v>0</v>
      </c>
      <c r="Q155" s="44">
        <v>0</v>
      </c>
      <c r="R155" s="44">
        <v>1</v>
      </c>
      <c r="S155" s="44">
        <v>0</v>
      </c>
      <c r="T155" s="44">
        <v>0</v>
      </c>
      <c r="U155" s="44">
        <v>0</v>
      </c>
      <c r="V155" s="44">
        <v>0</v>
      </c>
      <c r="W155" s="44">
        <v>0</v>
      </c>
      <c r="X155" s="44">
        <f t="shared" ref="X155:Y155" si="156">IF(CS155&gt;CK155, CS155*10, CK155)</f>
        <v>0</v>
      </c>
      <c r="Y155" s="44">
        <f t="shared" si="156"/>
        <v>205</v>
      </c>
      <c r="Z155" s="44">
        <v>37</v>
      </c>
      <c r="AA155" s="44">
        <v>0</v>
      </c>
      <c r="AB155" s="44">
        <v>0</v>
      </c>
      <c r="AC155" s="44">
        <v>0</v>
      </c>
      <c r="AD155" s="44">
        <v>0</v>
      </c>
      <c r="AE155" s="44">
        <v>1</v>
      </c>
      <c r="AF155" s="44">
        <v>0</v>
      </c>
      <c r="AG155" s="44">
        <v>2</v>
      </c>
      <c r="AH155" s="44">
        <v>0</v>
      </c>
      <c r="AI155" s="44">
        <v>0</v>
      </c>
      <c r="AJ155" s="44">
        <v>0</v>
      </c>
      <c r="AK155" s="44">
        <v>0</v>
      </c>
      <c r="AL155" s="44">
        <v>0</v>
      </c>
      <c r="AM155" s="44">
        <v>0</v>
      </c>
      <c r="AN155" s="44">
        <v>0</v>
      </c>
      <c r="AO155" s="75">
        <v>0</v>
      </c>
      <c r="AP155" s="75">
        <v>0</v>
      </c>
      <c r="AQ155" s="44">
        <v>0</v>
      </c>
      <c r="AR155" s="44">
        <v>0</v>
      </c>
      <c r="AS155" s="44">
        <v>0</v>
      </c>
      <c r="AT155" s="44">
        <v>0</v>
      </c>
      <c r="AU155" s="44">
        <v>0</v>
      </c>
      <c r="AV155" s="44">
        <v>0</v>
      </c>
      <c r="AW155" s="44">
        <v>0</v>
      </c>
      <c r="AX155" s="44">
        <f t="shared" si="2"/>
        <v>195</v>
      </c>
      <c r="AY155" s="44">
        <v>0</v>
      </c>
      <c r="AZ155" s="44">
        <v>140</v>
      </c>
      <c r="BA155" s="44">
        <v>1</v>
      </c>
      <c r="BB155" s="44">
        <v>0</v>
      </c>
      <c r="BC155" s="44">
        <v>0</v>
      </c>
      <c r="BD155" s="44"/>
      <c r="BE155" s="44">
        <v>0</v>
      </c>
      <c r="BF155" s="44"/>
      <c r="BG155" s="44">
        <v>0</v>
      </c>
      <c r="BH155" s="44">
        <v>0</v>
      </c>
      <c r="BI155" s="44">
        <v>2</v>
      </c>
      <c r="BJ155" s="44">
        <v>0</v>
      </c>
      <c r="BK155" s="44">
        <v>0</v>
      </c>
      <c r="BL155" s="44">
        <f t="shared" si="3"/>
        <v>190</v>
      </c>
      <c r="BM155" s="44">
        <v>0</v>
      </c>
      <c r="BN155" s="44">
        <v>0</v>
      </c>
      <c r="BO155" s="44">
        <v>0</v>
      </c>
      <c r="BP155" s="44">
        <f t="shared" si="4"/>
        <v>205</v>
      </c>
      <c r="BQ155" s="44">
        <v>10</v>
      </c>
      <c r="BR155" s="44">
        <v>0</v>
      </c>
      <c r="BS155" s="44">
        <v>0</v>
      </c>
      <c r="BT155" s="44">
        <v>0</v>
      </c>
      <c r="BU155" s="44"/>
      <c r="BV155" s="44"/>
      <c r="BW155" s="44"/>
      <c r="BX155" s="44"/>
      <c r="BY155" s="44">
        <v>0</v>
      </c>
      <c r="BZ155" s="44">
        <v>0</v>
      </c>
      <c r="CA155" s="44">
        <v>2</v>
      </c>
      <c r="CB155" s="44">
        <v>0</v>
      </c>
      <c r="CC155" s="44">
        <v>0</v>
      </c>
      <c r="CD155" s="44">
        <v>0</v>
      </c>
      <c r="CE155" s="44">
        <v>0</v>
      </c>
      <c r="CF155" s="44">
        <v>0</v>
      </c>
      <c r="CG155" s="44">
        <v>0</v>
      </c>
      <c r="CH155" s="44">
        <v>0</v>
      </c>
      <c r="CI155" s="44">
        <f t="shared" si="5"/>
        <v>188</v>
      </c>
      <c r="CJ155" s="44">
        <v>0</v>
      </c>
      <c r="CK155" s="44">
        <v>0</v>
      </c>
      <c r="CL155" s="44">
        <v>205</v>
      </c>
      <c r="CM155" s="44">
        <v>195</v>
      </c>
      <c r="CN155" s="44">
        <v>0</v>
      </c>
      <c r="CO155" s="44">
        <v>205</v>
      </c>
      <c r="CP155" s="44">
        <v>188</v>
      </c>
      <c r="CQ155" s="37"/>
      <c r="CR155" s="37"/>
      <c r="CS155" s="37"/>
      <c r="CT155" s="37"/>
      <c r="CU155" s="44">
        <v>19</v>
      </c>
      <c r="CV155" s="37"/>
      <c r="CW155" s="37"/>
      <c r="CX155" s="37"/>
      <c r="CY155" s="44">
        <v>12</v>
      </c>
      <c r="CZ155" s="44" t="s">
        <v>1320</v>
      </c>
      <c r="DA155" s="44"/>
    </row>
    <row r="156" spans="1:105" ht="15.75" customHeight="1" x14ac:dyDescent="0.3">
      <c r="A156" s="44" t="s">
        <v>212</v>
      </c>
      <c r="B156" s="44" t="s">
        <v>1314</v>
      </c>
      <c r="C156" s="44" t="s">
        <v>1314</v>
      </c>
      <c r="D156" s="44">
        <v>2019</v>
      </c>
      <c r="E156" s="45">
        <v>43640</v>
      </c>
      <c r="F156" s="44" t="s">
        <v>19</v>
      </c>
      <c r="G156" s="44" t="s">
        <v>57</v>
      </c>
      <c r="H156" s="37" t="s">
        <v>35</v>
      </c>
      <c r="I156" s="37" t="s">
        <v>31</v>
      </c>
      <c r="J156" s="37" t="s">
        <v>31</v>
      </c>
      <c r="K156" s="37" t="s">
        <v>31</v>
      </c>
      <c r="L156" s="37" t="s">
        <v>31</v>
      </c>
      <c r="M156" s="44">
        <v>0</v>
      </c>
      <c r="N156" s="44">
        <f t="shared" si="0"/>
        <v>9</v>
      </c>
      <c r="O156" s="44">
        <v>1</v>
      </c>
      <c r="P156" s="44">
        <v>0</v>
      </c>
      <c r="Q156" s="44">
        <v>0</v>
      </c>
      <c r="R156" s="44">
        <v>2</v>
      </c>
      <c r="S156" s="44">
        <v>0</v>
      </c>
      <c r="T156" s="44">
        <v>0</v>
      </c>
      <c r="U156" s="44">
        <v>0</v>
      </c>
      <c r="V156" s="44">
        <v>0</v>
      </c>
      <c r="W156" s="44">
        <v>0</v>
      </c>
      <c r="X156" s="44">
        <f t="shared" ref="X156:Y156" si="157">IF(CS156&gt;CK156, CS156*10, CK156)</f>
        <v>0</v>
      </c>
      <c r="Y156" s="44">
        <f t="shared" si="157"/>
        <v>2570</v>
      </c>
      <c r="Z156" s="44">
        <v>26</v>
      </c>
      <c r="AA156" s="44">
        <v>0</v>
      </c>
      <c r="AB156" s="44">
        <v>0</v>
      </c>
      <c r="AC156" s="44">
        <v>0</v>
      </c>
      <c r="AD156" s="44">
        <v>0</v>
      </c>
      <c r="AE156" s="44">
        <v>0</v>
      </c>
      <c r="AF156" s="44">
        <v>0</v>
      </c>
      <c r="AG156" s="44">
        <v>0</v>
      </c>
      <c r="AH156" s="44">
        <v>0</v>
      </c>
      <c r="AI156" s="44">
        <v>0</v>
      </c>
      <c r="AJ156" s="44">
        <v>0</v>
      </c>
      <c r="AK156" s="44">
        <v>0</v>
      </c>
      <c r="AL156" s="44">
        <v>0</v>
      </c>
      <c r="AM156" s="44">
        <v>2</v>
      </c>
      <c r="AN156" s="44">
        <v>0</v>
      </c>
      <c r="AO156" s="75">
        <v>0</v>
      </c>
      <c r="AP156" s="75">
        <v>0</v>
      </c>
      <c r="AQ156" s="44">
        <v>0</v>
      </c>
      <c r="AR156" s="44">
        <v>5</v>
      </c>
      <c r="AS156" s="44">
        <v>0</v>
      </c>
      <c r="AT156" s="44">
        <v>0</v>
      </c>
      <c r="AU156" s="44">
        <v>0</v>
      </c>
      <c r="AV156" s="44">
        <v>0</v>
      </c>
      <c r="AW156" s="44">
        <v>0</v>
      </c>
      <c r="AX156" s="44">
        <f t="shared" si="2"/>
        <v>10</v>
      </c>
      <c r="AY156" s="44">
        <v>0</v>
      </c>
      <c r="AZ156" s="44">
        <v>37</v>
      </c>
      <c r="BA156" s="44">
        <v>0</v>
      </c>
      <c r="BB156" s="44">
        <v>0</v>
      </c>
      <c r="BC156" s="44">
        <v>0</v>
      </c>
      <c r="BD156" s="44"/>
      <c r="BE156" s="44">
        <v>0</v>
      </c>
      <c r="BF156" s="44"/>
      <c r="BG156" s="44">
        <v>0</v>
      </c>
      <c r="BH156" s="44">
        <v>0</v>
      </c>
      <c r="BI156" s="44">
        <v>3</v>
      </c>
      <c r="BJ156" s="44">
        <v>0</v>
      </c>
      <c r="BK156" s="44">
        <v>0</v>
      </c>
      <c r="BL156" s="44">
        <f t="shared" si="3"/>
        <v>400</v>
      </c>
      <c r="BM156" s="44">
        <v>0</v>
      </c>
      <c r="BN156" s="44">
        <v>0</v>
      </c>
      <c r="BO156" s="44">
        <v>0</v>
      </c>
      <c r="BP156" s="44">
        <f t="shared" si="4"/>
        <v>2</v>
      </c>
      <c r="BQ156" s="44">
        <v>3</v>
      </c>
      <c r="BR156" s="44">
        <v>0</v>
      </c>
      <c r="BS156" s="44">
        <v>0</v>
      </c>
      <c r="BT156" s="44">
        <v>0</v>
      </c>
      <c r="BU156" s="44"/>
      <c r="BV156" s="44"/>
      <c r="BW156" s="44"/>
      <c r="BX156" s="44"/>
      <c r="BY156" s="44">
        <v>0</v>
      </c>
      <c r="BZ156" s="44">
        <v>0</v>
      </c>
      <c r="CA156" s="44">
        <v>0</v>
      </c>
      <c r="CB156" s="44">
        <v>0</v>
      </c>
      <c r="CC156" s="44">
        <v>0</v>
      </c>
      <c r="CD156" s="44">
        <v>0</v>
      </c>
      <c r="CE156" s="44">
        <v>0</v>
      </c>
      <c r="CF156" s="44">
        <v>0</v>
      </c>
      <c r="CG156" s="44">
        <v>0</v>
      </c>
      <c r="CH156" s="44">
        <v>0</v>
      </c>
      <c r="CI156" s="44">
        <f t="shared" si="5"/>
        <v>54</v>
      </c>
      <c r="CJ156" s="44">
        <v>9</v>
      </c>
      <c r="CK156" s="44">
        <v>0</v>
      </c>
      <c r="CL156" s="44">
        <v>0</v>
      </c>
      <c r="CM156" s="44">
        <v>10</v>
      </c>
      <c r="CN156" s="44">
        <v>0</v>
      </c>
      <c r="CO156" s="44">
        <v>2</v>
      </c>
      <c r="CP156" s="44">
        <v>54</v>
      </c>
      <c r="CQ156" s="37"/>
      <c r="CR156" s="37"/>
      <c r="CS156" s="37"/>
      <c r="CT156" s="37">
        <v>257</v>
      </c>
      <c r="CU156" s="37">
        <v>40</v>
      </c>
      <c r="CV156" s="37"/>
      <c r="CW156" s="37"/>
      <c r="CX156" s="37"/>
      <c r="CY156" s="44">
        <v>19</v>
      </c>
      <c r="CZ156" s="44" t="s">
        <v>1326</v>
      </c>
      <c r="DA156" s="44"/>
    </row>
    <row r="157" spans="1:105" ht="15.75" customHeight="1" x14ac:dyDescent="0.3">
      <c r="A157" s="44" t="s">
        <v>212</v>
      </c>
      <c r="B157" s="44" t="s">
        <v>1314</v>
      </c>
      <c r="C157" s="44" t="s">
        <v>1314</v>
      </c>
      <c r="D157" s="44">
        <v>2019</v>
      </c>
      <c r="E157" s="45">
        <v>43640</v>
      </c>
      <c r="F157" s="44" t="s">
        <v>19</v>
      </c>
      <c r="G157" s="44" t="s">
        <v>61</v>
      </c>
      <c r="H157" s="37" t="s">
        <v>31</v>
      </c>
      <c r="I157" s="37" t="s">
        <v>31</v>
      </c>
      <c r="J157" s="37" t="s">
        <v>31</v>
      </c>
      <c r="K157" s="37" t="s">
        <v>31</v>
      </c>
      <c r="L157" s="37" t="s">
        <v>31</v>
      </c>
      <c r="M157" s="44">
        <v>0</v>
      </c>
      <c r="N157" s="44">
        <f t="shared" si="0"/>
        <v>16</v>
      </c>
      <c r="O157" s="44">
        <v>1</v>
      </c>
      <c r="P157" s="44">
        <v>0</v>
      </c>
      <c r="Q157" s="44">
        <v>0</v>
      </c>
      <c r="R157" s="44">
        <v>1</v>
      </c>
      <c r="S157" s="44">
        <v>0</v>
      </c>
      <c r="T157" s="44">
        <v>0</v>
      </c>
      <c r="U157" s="44">
        <v>0</v>
      </c>
      <c r="V157" s="44">
        <v>0</v>
      </c>
      <c r="W157" s="44">
        <v>0</v>
      </c>
      <c r="X157" s="44">
        <f t="shared" ref="X157:Y157" si="158">IF(CS157&gt;CK157, CS157*10, CK157)</f>
        <v>0</v>
      </c>
      <c r="Y157" s="44">
        <f t="shared" si="158"/>
        <v>1940</v>
      </c>
      <c r="Z157" s="44">
        <v>5</v>
      </c>
      <c r="AA157" s="44">
        <v>0</v>
      </c>
      <c r="AB157" s="44">
        <v>0</v>
      </c>
      <c r="AC157" s="44">
        <v>0</v>
      </c>
      <c r="AD157" s="44">
        <v>0</v>
      </c>
      <c r="AE157" s="44">
        <v>0</v>
      </c>
      <c r="AF157" s="44">
        <v>0</v>
      </c>
      <c r="AG157" s="44">
        <v>0</v>
      </c>
      <c r="AH157" s="44">
        <v>0</v>
      </c>
      <c r="AI157" s="44">
        <v>0</v>
      </c>
      <c r="AJ157" s="44">
        <v>0</v>
      </c>
      <c r="AK157" s="44">
        <v>0</v>
      </c>
      <c r="AL157" s="44">
        <v>0</v>
      </c>
      <c r="AM157" s="44">
        <v>0</v>
      </c>
      <c r="AN157" s="44">
        <v>0</v>
      </c>
      <c r="AO157" s="75">
        <v>0</v>
      </c>
      <c r="AP157" s="75">
        <v>0</v>
      </c>
      <c r="AQ157" s="44">
        <v>0</v>
      </c>
      <c r="AR157" s="44">
        <v>3</v>
      </c>
      <c r="AS157" s="44">
        <v>0</v>
      </c>
      <c r="AT157" s="44">
        <v>0</v>
      </c>
      <c r="AU157" s="44">
        <v>0</v>
      </c>
      <c r="AV157" s="44">
        <v>0</v>
      </c>
      <c r="AW157" s="44">
        <v>0</v>
      </c>
      <c r="AX157" s="44">
        <f t="shared" si="2"/>
        <v>29</v>
      </c>
      <c r="AY157" s="44">
        <v>0</v>
      </c>
      <c r="AZ157" s="44">
        <v>149</v>
      </c>
      <c r="BA157" s="44">
        <v>0</v>
      </c>
      <c r="BB157" s="44">
        <v>0</v>
      </c>
      <c r="BC157" s="44">
        <v>0</v>
      </c>
      <c r="BD157" s="44"/>
      <c r="BE157" s="44">
        <v>0</v>
      </c>
      <c r="BF157" s="44"/>
      <c r="BG157" s="44">
        <v>0</v>
      </c>
      <c r="BH157" s="44">
        <v>0</v>
      </c>
      <c r="BI157" s="44">
        <v>1</v>
      </c>
      <c r="BJ157" s="44">
        <v>0</v>
      </c>
      <c r="BK157" s="44">
        <v>0</v>
      </c>
      <c r="BL157" s="44">
        <f t="shared" si="3"/>
        <v>440</v>
      </c>
      <c r="BM157" s="44">
        <v>0</v>
      </c>
      <c r="BN157" s="44">
        <v>0</v>
      </c>
      <c r="BO157" s="44">
        <v>0</v>
      </c>
      <c r="BP157" s="44">
        <f t="shared" si="4"/>
        <v>17</v>
      </c>
      <c r="BQ157" s="44">
        <v>1</v>
      </c>
      <c r="BR157" s="44">
        <v>0</v>
      </c>
      <c r="BS157" s="44">
        <v>0</v>
      </c>
      <c r="BT157" s="44">
        <v>0</v>
      </c>
      <c r="BU157" s="44"/>
      <c r="BV157" s="44"/>
      <c r="BW157" s="44"/>
      <c r="BX157" s="44"/>
      <c r="BY157" s="44">
        <v>0</v>
      </c>
      <c r="BZ157" s="44">
        <v>0</v>
      </c>
      <c r="CA157" s="44">
        <v>0</v>
      </c>
      <c r="CB157" s="44">
        <v>0</v>
      </c>
      <c r="CC157" s="44">
        <v>0</v>
      </c>
      <c r="CD157" s="44">
        <v>0</v>
      </c>
      <c r="CE157" s="44">
        <v>0</v>
      </c>
      <c r="CF157" s="44">
        <v>0</v>
      </c>
      <c r="CG157" s="44">
        <v>0</v>
      </c>
      <c r="CH157" s="44">
        <v>0</v>
      </c>
      <c r="CI157" s="44">
        <f t="shared" si="5"/>
        <v>314</v>
      </c>
      <c r="CJ157" s="44">
        <v>16</v>
      </c>
      <c r="CK157" s="44">
        <v>0</v>
      </c>
      <c r="CL157" s="44">
        <v>0</v>
      </c>
      <c r="CM157" s="44">
        <v>29</v>
      </c>
      <c r="CN157" s="44">
        <v>0</v>
      </c>
      <c r="CO157" s="44">
        <v>17</v>
      </c>
      <c r="CP157" s="44">
        <v>314</v>
      </c>
      <c r="CQ157" s="37"/>
      <c r="CR157" s="37"/>
      <c r="CS157" s="37"/>
      <c r="CT157" s="37">
        <v>194</v>
      </c>
      <c r="CU157" s="37">
        <v>44</v>
      </c>
      <c r="CV157" s="37"/>
      <c r="CW157" s="37"/>
      <c r="CX157" s="37"/>
      <c r="CY157" s="44">
        <v>4</v>
      </c>
      <c r="CZ157" s="44" t="s">
        <v>1327</v>
      </c>
      <c r="DA157" s="44"/>
    </row>
    <row r="158" spans="1:105" ht="15.75" customHeight="1" x14ac:dyDescent="0.3">
      <c r="A158" s="44" t="s">
        <v>212</v>
      </c>
      <c r="B158" s="44" t="s">
        <v>1314</v>
      </c>
      <c r="C158" s="44" t="s">
        <v>1314</v>
      </c>
      <c r="D158" s="44">
        <v>2019</v>
      </c>
      <c r="E158" s="45">
        <v>43640</v>
      </c>
      <c r="F158" s="44" t="s">
        <v>19</v>
      </c>
      <c r="G158" s="44" t="s">
        <v>64</v>
      </c>
      <c r="H158" s="37" t="s">
        <v>22</v>
      </c>
      <c r="I158" s="37" t="s">
        <v>22</v>
      </c>
      <c r="J158" s="37" t="s">
        <v>21</v>
      </c>
      <c r="K158" s="37" t="s">
        <v>22</v>
      </c>
      <c r="L158" s="37" t="s">
        <v>21</v>
      </c>
      <c r="M158" s="44">
        <v>0</v>
      </c>
      <c r="N158" s="44">
        <f t="shared" si="0"/>
        <v>91</v>
      </c>
      <c r="O158" s="44">
        <v>0</v>
      </c>
      <c r="P158" s="44">
        <v>0</v>
      </c>
      <c r="Q158" s="44">
        <v>0</v>
      </c>
      <c r="R158" s="44">
        <v>1</v>
      </c>
      <c r="S158" s="44">
        <v>0</v>
      </c>
      <c r="T158" s="44">
        <v>0</v>
      </c>
      <c r="U158" s="44">
        <v>0</v>
      </c>
      <c r="V158" s="44">
        <v>0</v>
      </c>
      <c r="W158" s="44">
        <v>0</v>
      </c>
      <c r="X158" s="44">
        <f t="shared" ref="X158:Y158" si="159">IF(CS158&gt;CK158, CS158*10, CK158)</f>
        <v>0</v>
      </c>
      <c r="Y158" s="44">
        <f t="shared" si="159"/>
        <v>870</v>
      </c>
      <c r="Z158" s="44">
        <v>43</v>
      </c>
      <c r="AA158" s="44">
        <v>0</v>
      </c>
      <c r="AB158" s="44">
        <v>0</v>
      </c>
      <c r="AC158" s="44">
        <v>0</v>
      </c>
      <c r="AD158" s="44">
        <v>0</v>
      </c>
      <c r="AE158" s="44">
        <v>0</v>
      </c>
      <c r="AF158" s="44">
        <v>0</v>
      </c>
      <c r="AG158" s="44">
        <v>0</v>
      </c>
      <c r="AH158" s="44">
        <v>0</v>
      </c>
      <c r="AI158" s="44">
        <v>0</v>
      </c>
      <c r="AJ158" s="44">
        <v>17</v>
      </c>
      <c r="AK158" s="44">
        <v>0</v>
      </c>
      <c r="AL158" s="44">
        <v>0</v>
      </c>
      <c r="AM158" s="44">
        <v>0</v>
      </c>
      <c r="AN158" s="44">
        <v>0</v>
      </c>
      <c r="AO158" s="75">
        <v>0</v>
      </c>
      <c r="AP158" s="75">
        <v>0</v>
      </c>
      <c r="AQ158" s="44">
        <v>0</v>
      </c>
      <c r="AR158" s="44">
        <v>4</v>
      </c>
      <c r="AS158" s="44">
        <v>0</v>
      </c>
      <c r="AT158" s="44">
        <v>0</v>
      </c>
      <c r="AU158" s="44">
        <v>0</v>
      </c>
      <c r="AV158" s="44">
        <v>0</v>
      </c>
      <c r="AW158" s="44">
        <v>0</v>
      </c>
      <c r="AX158" s="44">
        <f t="shared" si="2"/>
        <v>87</v>
      </c>
      <c r="AY158" s="44">
        <v>0</v>
      </c>
      <c r="AZ158" s="44">
        <v>45</v>
      </c>
      <c r="BA158" s="44">
        <v>0</v>
      </c>
      <c r="BB158" s="44">
        <v>0</v>
      </c>
      <c r="BC158" s="44">
        <v>0</v>
      </c>
      <c r="BD158" s="44"/>
      <c r="BE158" s="44">
        <v>0</v>
      </c>
      <c r="BF158" s="44"/>
      <c r="BG158" s="44">
        <v>0</v>
      </c>
      <c r="BH158" s="44">
        <v>0</v>
      </c>
      <c r="BI158" s="44">
        <v>0</v>
      </c>
      <c r="BJ158" s="44">
        <v>0</v>
      </c>
      <c r="BK158" s="44">
        <v>0</v>
      </c>
      <c r="BL158" s="44">
        <f t="shared" si="3"/>
        <v>300</v>
      </c>
      <c r="BM158" s="44">
        <v>0</v>
      </c>
      <c r="BN158" s="44">
        <v>0</v>
      </c>
      <c r="BO158" s="44">
        <v>0</v>
      </c>
      <c r="BP158" s="44">
        <f t="shared" si="4"/>
        <v>1120</v>
      </c>
      <c r="BQ158" s="44">
        <v>1</v>
      </c>
      <c r="BR158" s="44">
        <v>0</v>
      </c>
      <c r="BS158" s="44">
        <v>0</v>
      </c>
      <c r="BT158" s="44">
        <v>0</v>
      </c>
      <c r="BU158" s="44"/>
      <c r="BV158" s="44"/>
      <c r="BW158" s="44"/>
      <c r="BX158" s="44"/>
      <c r="BY158" s="44">
        <v>0</v>
      </c>
      <c r="BZ158" s="44">
        <v>0</v>
      </c>
      <c r="CA158" s="44">
        <v>0</v>
      </c>
      <c r="CB158" s="44">
        <v>0</v>
      </c>
      <c r="CC158" s="44">
        <v>0</v>
      </c>
      <c r="CD158" s="44">
        <v>0</v>
      </c>
      <c r="CE158" s="44">
        <v>0</v>
      </c>
      <c r="CF158" s="44">
        <v>0</v>
      </c>
      <c r="CG158" s="44">
        <v>0</v>
      </c>
      <c r="CH158" s="44">
        <v>0</v>
      </c>
      <c r="CI158" s="44">
        <f t="shared" si="5"/>
        <v>296</v>
      </c>
      <c r="CJ158" s="44">
        <v>91</v>
      </c>
      <c r="CK158" s="44">
        <v>0</v>
      </c>
      <c r="CL158" s="44">
        <v>870</v>
      </c>
      <c r="CM158" s="44">
        <v>87</v>
      </c>
      <c r="CN158" s="44">
        <v>0</v>
      </c>
      <c r="CO158" s="44">
        <v>0</v>
      </c>
      <c r="CP158" s="44">
        <v>296</v>
      </c>
      <c r="CQ158" s="37"/>
      <c r="CR158" s="37"/>
      <c r="CS158" s="37"/>
      <c r="CT158" s="37"/>
      <c r="CU158" s="37">
        <v>30</v>
      </c>
      <c r="CV158" s="37">
        <v>112</v>
      </c>
      <c r="CW158" s="37"/>
      <c r="CX158" s="37"/>
      <c r="CY158" s="44">
        <v>0</v>
      </c>
      <c r="CZ158" s="44" t="s">
        <v>1328</v>
      </c>
      <c r="DA158" s="44"/>
    </row>
    <row r="159" spans="1:105" ht="15.75" customHeight="1" x14ac:dyDescent="0.3">
      <c r="A159" s="44" t="s">
        <v>212</v>
      </c>
      <c r="B159" s="44" t="s">
        <v>1314</v>
      </c>
      <c r="C159" s="44" t="s">
        <v>1314</v>
      </c>
      <c r="D159" s="44">
        <v>2019</v>
      </c>
      <c r="E159" s="45">
        <v>43640</v>
      </c>
      <c r="F159" s="44" t="s">
        <v>19</v>
      </c>
      <c r="G159" s="44" t="s">
        <v>67</v>
      </c>
      <c r="H159" s="37" t="s">
        <v>21</v>
      </c>
      <c r="I159" s="37" t="s">
        <v>21</v>
      </c>
      <c r="J159" s="37" t="s">
        <v>22</v>
      </c>
      <c r="K159" s="37" t="s">
        <v>21</v>
      </c>
      <c r="L159" s="37" t="s">
        <v>22</v>
      </c>
      <c r="M159" s="44">
        <v>0</v>
      </c>
      <c r="N159" s="44">
        <f t="shared" si="0"/>
        <v>8</v>
      </c>
      <c r="O159" s="44">
        <v>0</v>
      </c>
      <c r="P159" s="44">
        <v>0</v>
      </c>
      <c r="Q159" s="44">
        <v>0</v>
      </c>
      <c r="R159" s="44">
        <v>1</v>
      </c>
      <c r="S159" s="44">
        <v>0</v>
      </c>
      <c r="T159" s="44">
        <v>0</v>
      </c>
      <c r="U159" s="44">
        <v>0</v>
      </c>
      <c r="V159" s="44">
        <v>0</v>
      </c>
      <c r="W159" s="44">
        <v>0</v>
      </c>
      <c r="X159" s="44">
        <f t="shared" ref="X159:Y159" si="160">IF(CS159&gt;CK159, CS159*10, CK159)</f>
        <v>0</v>
      </c>
      <c r="Y159" s="44">
        <f t="shared" si="160"/>
        <v>295</v>
      </c>
      <c r="Z159" s="44">
        <v>20</v>
      </c>
      <c r="AA159" s="44">
        <v>0</v>
      </c>
      <c r="AB159" s="44">
        <v>0</v>
      </c>
      <c r="AC159" s="44">
        <v>0</v>
      </c>
      <c r="AD159" s="44">
        <v>0</v>
      </c>
      <c r="AE159" s="44">
        <v>0</v>
      </c>
      <c r="AF159" s="44">
        <v>0</v>
      </c>
      <c r="AG159" s="44">
        <v>0</v>
      </c>
      <c r="AH159" s="44">
        <v>0</v>
      </c>
      <c r="AI159" s="44">
        <v>0</v>
      </c>
      <c r="AJ159" s="44">
        <v>0</v>
      </c>
      <c r="AK159" s="44">
        <v>0</v>
      </c>
      <c r="AL159" s="44">
        <v>0</v>
      </c>
      <c r="AM159" s="44">
        <v>0</v>
      </c>
      <c r="AN159" s="44">
        <v>0</v>
      </c>
      <c r="AO159" s="75">
        <v>0</v>
      </c>
      <c r="AP159" s="75">
        <v>0</v>
      </c>
      <c r="AQ159" s="44">
        <v>0</v>
      </c>
      <c r="AR159" s="44">
        <v>0</v>
      </c>
      <c r="AS159" s="44">
        <v>0</v>
      </c>
      <c r="AT159" s="44">
        <v>0</v>
      </c>
      <c r="AU159" s="44">
        <v>0</v>
      </c>
      <c r="AV159" s="44">
        <v>0</v>
      </c>
      <c r="AW159" s="44">
        <v>0</v>
      </c>
      <c r="AX159" s="44">
        <f t="shared" si="2"/>
        <v>7</v>
      </c>
      <c r="AY159" s="44">
        <v>0</v>
      </c>
      <c r="AZ159" s="44">
        <v>538</v>
      </c>
      <c r="BA159" s="44">
        <v>0</v>
      </c>
      <c r="BB159" s="44">
        <v>0</v>
      </c>
      <c r="BC159" s="44">
        <v>0</v>
      </c>
      <c r="BD159" s="44"/>
      <c r="BE159" s="44">
        <v>0</v>
      </c>
      <c r="BF159" s="44"/>
      <c r="BG159" s="44">
        <v>0</v>
      </c>
      <c r="BH159" s="44">
        <v>0</v>
      </c>
      <c r="BI159" s="44">
        <v>4</v>
      </c>
      <c r="BJ159" s="44">
        <v>0</v>
      </c>
      <c r="BK159" s="44">
        <v>0</v>
      </c>
      <c r="BL159" s="44">
        <f t="shared" si="3"/>
        <v>70</v>
      </c>
      <c r="BM159" s="44">
        <v>0</v>
      </c>
      <c r="BN159" s="44">
        <v>0</v>
      </c>
      <c r="BO159" s="44">
        <v>0</v>
      </c>
      <c r="BP159" s="44">
        <f t="shared" si="4"/>
        <v>49</v>
      </c>
      <c r="BQ159" s="44">
        <v>0</v>
      </c>
      <c r="BR159" s="44">
        <v>0</v>
      </c>
      <c r="BS159" s="44">
        <v>0</v>
      </c>
      <c r="BT159" s="44">
        <v>0</v>
      </c>
      <c r="BU159" s="44"/>
      <c r="BV159" s="44"/>
      <c r="BW159" s="44"/>
      <c r="BX159" s="44"/>
      <c r="BY159" s="44">
        <v>0</v>
      </c>
      <c r="BZ159" s="44">
        <v>0</v>
      </c>
      <c r="CA159" s="44">
        <v>12</v>
      </c>
      <c r="CB159" s="44">
        <v>0</v>
      </c>
      <c r="CC159" s="44">
        <v>1</v>
      </c>
      <c r="CD159" s="44">
        <v>0</v>
      </c>
      <c r="CE159" s="44">
        <v>0</v>
      </c>
      <c r="CF159" s="44">
        <v>0</v>
      </c>
      <c r="CG159" s="44">
        <v>0</v>
      </c>
      <c r="CH159" s="44">
        <v>0</v>
      </c>
      <c r="CI159" s="44">
        <f t="shared" si="5"/>
        <v>124</v>
      </c>
      <c r="CJ159" s="44">
        <v>8</v>
      </c>
      <c r="CK159" s="44">
        <v>0</v>
      </c>
      <c r="CL159" s="44">
        <v>295</v>
      </c>
      <c r="CM159" s="44">
        <v>7</v>
      </c>
      <c r="CN159" s="44">
        <v>0</v>
      </c>
      <c r="CO159" s="44">
        <v>49</v>
      </c>
      <c r="CP159" s="44">
        <v>124</v>
      </c>
      <c r="CQ159" s="37"/>
      <c r="CR159" s="37"/>
      <c r="CS159" s="37"/>
      <c r="CT159" s="37"/>
      <c r="CU159" s="37">
        <v>7</v>
      </c>
      <c r="CV159" s="37"/>
      <c r="CW159" s="37"/>
      <c r="CX159" s="37"/>
      <c r="CY159" s="44">
        <v>0</v>
      </c>
      <c r="CZ159" s="44" t="s">
        <v>1320</v>
      </c>
      <c r="DA159" s="44"/>
    </row>
    <row r="160" spans="1:105" ht="15.75" customHeight="1" x14ac:dyDescent="0.3">
      <c r="A160" s="44" t="s">
        <v>212</v>
      </c>
      <c r="B160" s="44" t="s">
        <v>1314</v>
      </c>
      <c r="C160" s="44" t="s">
        <v>1314</v>
      </c>
      <c r="D160" s="44">
        <v>2019</v>
      </c>
      <c r="E160" s="45">
        <v>43640</v>
      </c>
      <c r="F160" s="44" t="s">
        <v>19</v>
      </c>
      <c r="G160" s="44" t="s">
        <v>71</v>
      </c>
      <c r="H160" s="37" t="s">
        <v>45</v>
      </c>
      <c r="I160" s="37" t="s">
        <v>45</v>
      </c>
      <c r="J160" s="37" t="s">
        <v>45</v>
      </c>
      <c r="K160" s="37" t="s">
        <v>45</v>
      </c>
      <c r="L160" s="37" t="s">
        <v>45</v>
      </c>
      <c r="M160" s="44">
        <v>0</v>
      </c>
      <c r="N160" s="44">
        <f t="shared" si="0"/>
        <v>0</v>
      </c>
      <c r="O160" s="44">
        <v>5</v>
      </c>
      <c r="P160" s="44">
        <v>0</v>
      </c>
      <c r="Q160" s="44">
        <v>0</v>
      </c>
      <c r="R160" s="44">
        <v>1</v>
      </c>
      <c r="S160" s="44">
        <v>0</v>
      </c>
      <c r="T160" s="44">
        <v>0</v>
      </c>
      <c r="U160" s="44">
        <v>0</v>
      </c>
      <c r="V160" s="44">
        <v>0</v>
      </c>
      <c r="W160" s="44">
        <v>0</v>
      </c>
      <c r="X160" s="44">
        <f t="shared" ref="X160:Y160" si="161">IF(CS160&gt;CK160, CS160*10, CK160)</f>
        <v>0</v>
      </c>
      <c r="Y160" s="44">
        <f t="shared" si="161"/>
        <v>341</v>
      </c>
      <c r="Z160" s="44">
        <v>0</v>
      </c>
      <c r="AA160" s="44">
        <v>0</v>
      </c>
      <c r="AB160" s="44">
        <v>0</v>
      </c>
      <c r="AC160" s="44">
        <v>0</v>
      </c>
      <c r="AD160" s="44">
        <v>0</v>
      </c>
      <c r="AE160" s="44">
        <v>0</v>
      </c>
      <c r="AF160" s="44">
        <v>0</v>
      </c>
      <c r="AG160" s="44">
        <v>0</v>
      </c>
      <c r="AH160" s="44">
        <v>0</v>
      </c>
      <c r="AI160" s="44">
        <v>0</v>
      </c>
      <c r="AJ160" s="44">
        <v>0</v>
      </c>
      <c r="AK160" s="44">
        <v>0</v>
      </c>
      <c r="AL160" s="44">
        <v>0</v>
      </c>
      <c r="AM160" s="44">
        <v>0</v>
      </c>
      <c r="AN160" s="44">
        <v>0</v>
      </c>
      <c r="AO160" s="75">
        <v>0</v>
      </c>
      <c r="AP160" s="75">
        <v>0</v>
      </c>
      <c r="AQ160" s="44">
        <v>0</v>
      </c>
      <c r="AR160" s="44">
        <v>0</v>
      </c>
      <c r="AS160" s="44">
        <v>0</v>
      </c>
      <c r="AT160" s="44">
        <v>0</v>
      </c>
      <c r="AU160" s="44">
        <v>0</v>
      </c>
      <c r="AV160" s="44">
        <v>0</v>
      </c>
      <c r="AW160" s="44">
        <v>0</v>
      </c>
      <c r="AX160" s="44">
        <f t="shared" si="2"/>
        <v>35</v>
      </c>
      <c r="AY160" s="44">
        <v>0</v>
      </c>
      <c r="AZ160" s="44">
        <v>124</v>
      </c>
      <c r="BA160" s="44">
        <v>0</v>
      </c>
      <c r="BB160" s="44">
        <v>0</v>
      </c>
      <c r="BC160" s="44">
        <v>0</v>
      </c>
      <c r="BD160" s="44"/>
      <c r="BE160" s="44">
        <v>0</v>
      </c>
      <c r="BF160" s="44"/>
      <c r="BG160" s="44">
        <v>1</v>
      </c>
      <c r="BH160" s="44">
        <v>0</v>
      </c>
      <c r="BI160" s="44">
        <v>1</v>
      </c>
      <c r="BJ160" s="44">
        <v>0</v>
      </c>
      <c r="BK160" s="44">
        <v>1</v>
      </c>
      <c r="BL160" s="44">
        <f t="shared" si="3"/>
        <v>170</v>
      </c>
      <c r="BM160" s="44">
        <v>0</v>
      </c>
      <c r="BN160" s="44">
        <v>0</v>
      </c>
      <c r="BO160" s="44">
        <v>0</v>
      </c>
      <c r="BP160" s="44">
        <f t="shared" si="4"/>
        <v>123</v>
      </c>
      <c r="BQ160" s="44">
        <v>7</v>
      </c>
      <c r="BR160" s="44">
        <v>0</v>
      </c>
      <c r="BS160" s="44">
        <v>0</v>
      </c>
      <c r="BT160" s="44">
        <v>0</v>
      </c>
      <c r="BU160" s="44"/>
      <c r="BV160" s="44"/>
      <c r="BW160" s="44"/>
      <c r="BX160" s="44"/>
      <c r="BY160" s="44">
        <v>0</v>
      </c>
      <c r="BZ160" s="44">
        <v>0</v>
      </c>
      <c r="CA160" s="44">
        <v>0</v>
      </c>
      <c r="CB160" s="44">
        <v>0</v>
      </c>
      <c r="CC160" s="44">
        <v>0</v>
      </c>
      <c r="CD160" s="44">
        <v>0</v>
      </c>
      <c r="CE160" s="44">
        <v>0</v>
      </c>
      <c r="CF160" s="44">
        <v>0</v>
      </c>
      <c r="CG160" s="44">
        <v>0</v>
      </c>
      <c r="CH160" s="44">
        <v>0</v>
      </c>
      <c r="CI160" s="44">
        <f t="shared" si="5"/>
        <v>407</v>
      </c>
      <c r="CJ160" s="44">
        <v>0</v>
      </c>
      <c r="CK160" s="44">
        <v>0</v>
      </c>
      <c r="CL160" s="44">
        <v>341</v>
      </c>
      <c r="CM160" s="44">
        <v>35</v>
      </c>
      <c r="CN160" s="44">
        <v>0</v>
      </c>
      <c r="CO160" s="44">
        <v>123</v>
      </c>
      <c r="CP160" s="44">
        <v>407</v>
      </c>
      <c r="CQ160" s="37"/>
      <c r="CR160" s="37"/>
      <c r="CS160" s="37"/>
      <c r="CT160" s="37"/>
      <c r="CU160" s="37">
        <v>17</v>
      </c>
      <c r="CV160" s="37"/>
      <c r="CW160" s="37"/>
      <c r="CX160" s="37"/>
      <c r="CY160" s="44">
        <v>2</v>
      </c>
      <c r="CZ160" s="44" t="s">
        <v>1320</v>
      </c>
      <c r="DA160" s="44"/>
    </row>
    <row r="161" spans="1:105" ht="15.75" customHeight="1" x14ac:dyDescent="0.3">
      <c r="A161" s="44" t="s">
        <v>212</v>
      </c>
      <c r="B161" s="44" t="s">
        <v>1314</v>
      </c>
      <c r="C161" s="44" t="s">
        <v>1314</v>
      </c>
      <c r="D161" s="44">
        <v>2019</v>
      </c>
      <c r="E161" s="45">
        <v>43640</v>
      </c>
      <c r="F161" s="44" t="s">
        <v>19</v>
      </c>
      <c r="G161" s="44" t="s">
        <v>74</v>
      </c>
      <c r="H161" s="37" t="s">
        <v>27</v>
      </c>
      <c r="I161" s="37" t="s">
        <v>27</v>
      </c>
      <c r="J161" s="37" t="s">
        <v>26</v>
      </c>
      <c r="K161" s="37" t="s">
        <v>27</v>
      </c>
      <c r="L161" s="37" t="s">
        <v>26</v>
      </c>
      <c r="M161" s="44">
        <v>0</v>
      </c>
      <c r="N161" s="44">
        <f t="shared" si="0"/>
        <v>10</v>
      </c>
      <c r="O161" s="44">
        <v>1</v>
      </c>
      <c r="P161" s="44">
        <v>0</v>
      </c>
      <c r="Q161" s="44">
        <v>0</v>
      </c>
      <c r="R161" s="44">
        <v>1</v>
      </c>
      <c r="S161" s="44">
        <v>0</v>
      </c>
      <c r="T161" s="44">
        <v>0</v>
      </c>
      <c r="U161" s="44">
        <v>0</v>
      </c>
      <c r="V161" s="44">
        <v>0</v>
      </c>
      <c r="W161" s="44">
        <v>0</v>
      </c>
      <c r="X161" s="44">
        <f t="shared" ref="X161:Y161" si="162">IF(CS161&gt;CK161, CS161*10, CK161)</f>
        <v>5</v>
      </c>
      <c r="Y161" s="44">
        <f t="shared" si="162"/>
        <v>289</v>
      </c>
      <c r="Z161" s="44">
        <v>2</v>
      </c>
      <c r="AA161" s="44">
        <v>0</v>
      </c>
      <c r="AB161" s="44">
        <v>0</v>
      </c>
      <c r="AC161" s="44">
        <v>0</v>
      </c>
      <c r="AD161" s="44">
        <v>0</v>
      </c>
      <c r="AE161" s="44">
        <v>0</v>
      </c>
      <c r="AF161" s="44">
        <v>0</v>
      </c>
      <c r="AG161" s="44">
        <v>0</v>
      </c>
      <c r="AH161" s="44">
        <v>0</v>
      </c>
      <c r="AI161" s="44">
        <v>0</v>
      </c>
      <c r="AJ161" s="44">
        <v>0</v>
      </c>
      <c r="AK161" s="44">
        <v>0</v>
      </c>
      <c r="AL161" s="44">
        <v>0</v>
      </c>
      <c r="AM161" s="44">
        <v>0</v>
      </c>
      <c r="AN161" s="44">
        <v>0</v>
      </c>
      <c r="AO161" s="75">
        <v>0</v>
      </c>
      <c r="AP161" s="75">
        <v>0</v>
      </c>
      <c r="AQ161" s="44">
        <v>0</v>
      </c>
      <c r="AR161" s="44">
        <v>0</v>
      </c>
      <c r="AS161" s="44">
        <v>0</v>
      </c>
      <c r="AT161" s="44">
        <v>0</v>
      </c>
      <c r="AU161" s="44">
        <v>0</v>
      </c>
      <c r="AV161" s="44">
        <v>0</v>
      </c>
      <c r="AW161" s="44">
        <v>0</v>
      </c>
      <c r="AX161" s="44">
        <f t="shared" si="2"/>
        <v>31</v>
      </c>
      <c r="AY161" s="44">
        <v>0</v>
      </c>
      <c r="AZ161" s="44">
        <v>317</v>
      </c>
      <c r="BA161" s="44">
        <v>0</v>
      </c>
      <c r="BB161" s="44">
        <v>0</v>
      </c>
      <c r="BC161" s="44">
        <v>1</v>
      </c>
      <c r="BD161" s="44"/>
      <c r="BE161" s="44">
        <v>0</v>
      </c>
      <c r="BF161" s="44"/>
      <c r="BG161" s="44">
        <v>0</v>
      </c>
      <c r="BH161" s="44">
        <v>0</v>
      </c>
      <c r="BI161" s="44">
        <v>1</v>
      </c>
      <c r="BJ161" s="44">
        <v>0</v>
      </c>
      <c r="BK161" s="44">
        <v>0</v>
      </c>
      <c r="BL161" s="44">
        <f t="shared" si="3"/>
        <v>490</v>
      </c>
      <c r="BM161" s="44">
        <v>0</v>
      </c>
      <c r="BN161" s="44">
        <v>0</v>
      </c>
      <c r="BO161" s="44">
        <v>0</v>
      </c>
      <c r="BP161" s="44">
        <f t="shared" si="4"/>
        <v>73</v>
      </c>
      <c r="BQ161" s="44">
        <v>8</v>
      </c>
      <c r="BR161" s="44">
        <v>0</v>
      </c>
      <c r="BS161" s="44">
        <v>0</v>
      </c>
      <c r="BT161" s="44">
        <v>0</v>
      </c>
      <c r="BU161" s="44"/>
      <c r="BV161" s="44"/>
      <c r="BW161" s="44"/>
      <c r="BX161" s="44"/>
      <c r="BY161" s="44">
        <v>0</v>
      </c>
      <c r="BZ161" s="44">
        <v>0</v>
      </c>
      <c r="CA161" s="44">
        <v>0</v>
      </c>
      <c r="CB161" s="44">
        <v>0</v>
      </c>
      <c r="CC161" s="44">
        <v>0</v>
      </c>
      <c r="CD161" s="44">
        <v>0</v>
      </c>
      <c r="CE161" s="44">
        <v>0</v>
      </c>
      <c r="CF161" s="44">
        <v>0</v>
      </c>
      <c r="CG161" s="44">
        <v>0</v>
      </c>
      <c r="CH161" s="44">
        <v>0</v>
      </c>
      <c r="CI161" s="44">
        <f t="shared" si="5"/>
        <v>2260</v>
      </c>
      <c r="CJ161" s="44">
        <v>10</v>
      </c>
      <c r="CK161" s="44">
        <v>5</v>
      </c>
      <c r="CL161" s="44">
        <v>289</v>
      </c>
      <c r="CM161" s="44">
        <v>31</v>
      </c>
      <c r="CN161" s="44">
        <v>0</v>
      </c>
      <c r="CO161" s="44">
        <v>73</v>
      </c>
      <c r="CP161" s="44">
        <v>0</v>
      </c>
      <c r="CQ161" s="37"/>
      <c r="CR161" s="37"/>
      <c r="CS161" s="37"/>
      <c r="CT161" s="37"/>
      <c r="CU161" s="37">
        <v>49</v>
      </c>
      <c r="CV161" s="37">
        <v>73</v>
      </c>
      <c r="CW161" s="37">
        <v>226</v>
      </c>
      <c r="CX161" s="37"/>
      <c r="CY161" s="44">
        <v>1</v>
      </c>
      <c r="CZ161" s="44" t="s">
        <v>1329</v>
      </c>
      <c r="DA161" s="44"/>
    </row>
    <row r="162" spans="1:105" ht="15.75" customHeight="1" x14ac:dyDescent="0.3">
      <c r="A162" s="44" t="s">
        <v>212</v>
      </c>
      <c r="B162" s="44" t="s">
        <v>1330</v>
      </c>
      <c r="C162" s="44" t="s">
        <v>1330</v>
      </c>
      <c r="D162" s="44">
        <v>2019</v>
      </c>
      <c r="E162" s="45">
        <v>43636</v>
      </c>
      <c r="F162" s="44" t="s">
        <v>19</v>
      </c>
      <c r="G162" s="44" t="s">
        <v>77</v>
      </c>
      <c r="H162" s="37" t="s">
        <v>21</v>
      </c>
      <c r="I162" s="37" t="s">
        <v>21</v>
      </c>
      <c r="J162" s="37" t="s">
        <v>22</v>
      </c>
      <c r="K162" s="37" t="s">
        <v>21</v>
      </c>
      <c r="L162" s="37" t="s">
        <v>22</v>
      </c>
      <c r="M162" s="44">
        <v>0</v>
      </c>
      <c r="N162" s="44">
        <f t="shared" si="0"/>
        <v>16</v>
      </c>
      <c r="O162" s="44">
        <v>2</v>
      </c>
      <c r="P162" s="44">
        <v>0</v>
      </c>
      <c r="Q162" s="44">
        <v>0</v>
      </c>
      <c r="R162" s="44">
        <v>1</v>
      </c>
      <c r="S162" s="44">
        <v>0</v>
      </c>
      <c r="T162" s="44">
        <v>0</v>
      </c>
      <c r="U162" s="44">
        <v>2</v>
      </c>
      <c r="V162" s="44">
        <v>0</v>
      </c>
      <c r="W162" s="44">
        <v>0</v>
      </c>
      <c r="X162" s="44">
        <f t="shared" ref="X162:Y162" si="163">IF(CS162&gt;CK162, CS162*10, CK162)</f>
        <v>0</v>
      </c>
      <c r="Y162" s="44">
        <f t="shared" si="163"/>
        <v>3560</v>
      </c>
      <c r="Z162" s="44">
        <v>1</v>
      </c>
      <c r="AA162" s="44">
        <v>0</v>
      </c>
      <c r="AB162" s="44">
        <v>0</v>
      </c>
      <c r="AC162" s="44">
        <v>0</v>
      </c>
      <c r="AD162" s="44">
        <v>0</v>
      </c>
      <c r="AE162" s="44">
        <v>0</v>
      </c>
      <c r="AF162" s="44">
        <v>0</v>
      </c>
      <c r="AG162" s="44">
        <v>0</v>
      </c>
      <c r="AH162" s="44">
        <v>0</v>
      </c>
      <c r="AI162" s="44">
        <v>0</v>
      </c>
      <c r="AJ162" s="44">
        <v>0</v>
      </c>
      <c r="AK162" s="44">
        <v>0</v>
      </c>
      <c r="AL162" s="44">
        <v>0</v>
      </c>
      <c r="AM162" s="44">
        <v>0</v>
      </c>
      <c r="AN162" s="44">
        <v>0</v>
      </c>
      <c r="AO162" s="75">
        <v>0</v>
      </c>
      <c r="AP162" s="75">
        <v>0</v>
      </c>
      <c r="AQ162" s="44">
        <v>0</v>
      </c>
      <c r="AR162" s="44">
        <v>0</v>
      </c>
      <c r="AS162" s="44">
        <v>0</v>
      </c>
      <c r="AT162" s="44">
        <v>0</v>
      </c>
      <c r="AU162" s="44">
        <v>0</v>
      </c>
      <c r="AV162" s="44">
        <v>0</v>
      </c>
      <c r="AW162" s="44">
        <v>0</v>
      </c>
      <c r="AX162" s="44">
        <f t="shared" si="2"/>
        <v>9</v>
      </c>
      <c r="AY162" s="44">
        <v>0</v>
      </c>
      <c r="AZ162" s="44">
        <v>58</v>
      </c>
      <c r="BA162" s="44">
        <v>0</v>
      </c>
      <c r="BB162" s="44">
        <v>0</v>
      </c>
      <c r="BC162" s="44">
        <v>0</v>
      </c>
      <c r="BD162" s="44"/>
      <c r="BE162" s="44">
        <v>0</v>
      </c>
      <c r="BF162" s="44"/>
      <c r="BG162" s="44">
        <v>0</v>
      </c>
      <c r="BH162" s="44">
        <v>0</v>
      </c>
      <c r="BI162" s="44">
        <v>3</v>
      </c>
      <c r="BJ162" s="44">
        <v>0</v>
      </c>
      <c r="BK162" s="44">
        <v>0</v>
      </c>
      <c r="BL162" s="44">
        <f t="shared" si="3"/>
        <v>680</v>
      </c>
      <c r="BM162" s="44">
        <v>0</v>
      </c>
      <c r="BN162" s="44">
        <v>0</v>
      </c>
      <c r="BO162" s="44">
        <v>0</v>
      </c>
      <c r="BP162" s="44">
        <f t="shared" si="4"/>
        <v>523</v>
      </c>
      <c r="BQ162" s="44">
        <v>1</v>
      </c>
      <c r="BR162" s="44">
        <v>0</v>
      </c>
      <c r="BS162" s="44">
        <v>0</v>
      </c>
      <c r="BT162" s="44">
        <v>0</v>
      </c>
      <c r="BU162" s="44"/>
      <c r="BV162" s="44"/>
      <c r="BW162" s="44"/>
      <c r="BX162" s="44"/>
      <c r="BY162" s="44">
        <v>0</v>
      </c>
      <c r="BZ162" s="44">
        <v>0</v>
      </c>
      <c r="CA162" s="44">
        <v>2</v>
      </c>
      <c r="CB162" s="44">
        <v>0</v>
      </c>
      <c r="CC162" s="44">
        <v>0</v>
      </c>
      <c r="CD162" s="44">
        <v>1</v>
      </c>
      <c r="CE162" s="44">
        <v>0</v>
      </c>
      <c r="CF162" s="44">
        <v>0</v>
      </c>
      <c r="CG162" s="44">
        <v>0</v>
      </c>
      <c r="CH162" s="44">
        <v>0</v>
      </c>
      <c r="CI162" s="44">
        <f t="shared" si="5"/>
        <v>2540</v>
      </c>
      <c r="CJ162" s="44">
        <v>16</v>
      </c>
      <c r="CK162" s="44">
        <v>0</v>
      </c>
      <c r="CL162" s="44">
        <v>0</v>
      </c>
      <c r="CM162" s="44">
        <v>9</v>
      </c>
      <c r="CN162" s="44">
        <v>0</v>
      </c>
      <c r="CO162" s="44">
        <v>523</v>
      </c>
      <c r="CP162" s="44">
        <v>0</v>
      </c>
      <c r="CQ162" s="37"/>
      <c r="CR162" s="37"/>
      <c r="CS162" s="37"/>
      <c r="CT162" s="37">
        <v>356</v>
      </c>
      <c r="CU162" s="37">
        <v>68</v>
      </c>
      <c r="CV162" s="37"/>
      <c r="CW162" s="37">
        <v>254</v>
      </c>
      <c r="CX162" s="37"/>
      <c r="CY162" s="44">
        <v>0</v>
      </c>
      <c r="CZ162" s="44" t="s">
        <v>1331</v>
      </c>
      <c r="DA162" s="44"/>
    </row>
    <row r="163" spans="1:105" ht="15.75" customHeight="1" x14ac:dyDescent="0.3">
      <c r="A163" s="44" t="s">
        <v>212</v>
      </c>
      <c r="B163" s="44" t="s">
        <v>1330</v>
      </c>
      <c r="C163" s="44" t="s">
        <v>1330</v>
      </c>
      <c r="D163" s="44">
        <v>2019</v>
      </c>
      <c r="E163" s="45">
        <v>43636</v>
      </c>
      <c r="F163" s="44" t="s">
        <v>19</v>
      </c>
      <c r="G163" s="44" t="s">
        <v>80</v>
      </c>
      <c r="H163" s="37" t="s">
        <v>45</v>
      </c>
      <c r="I163" s="37" t="s">
        <v>45</v>
      </c>
      <c r="J163" s="37" t="s">
        <v>45</v>
      </c>
      <c r="K163" s="37" t="s">
        <v>45</v>
      </c>
      <c r="L163" s="37" t="s">
        <v>45</v>
      </c>
      <c r="M163" s="44">
        <v>0</v>
      </c>
      <c r="N163" s="44">
        <f t="shared" si="0"/>
        <v>0</v>
      </c>
      <c r="O163" s="44">
        <v>1</v>
      </c>
      <c r="P163" s="44">
        <v>0</v>
      </c>
      <c r="Q163" s="44">
        <v>0</v>
      </c>
      <c r="R163" s="44">
        <v>2</v>
      </c>
      <c r="S163" s="44">
        <v>0</v>
      </c>
      <c r="T163" s="44">
        <v>0</v>
      </c>
      <c r="U163" s="44">
        <v>0</v>
      </c>
      <c r="V163" s="44">
        <v>0</v>
      </c>
      <c r="W163" s="44">
        <v>0</v>
      </c>
      <c r="X163" s="44">
        <f t="shared" ref="X163:Y163" si="164">IF(CS163&gt;CK163, CS163*10, CK163)</f>
        <v>0</v>
      </c>
      <c r="Y163" s="44">
        <f t="shared" si="164"/>
        <v>240</v>
      </c>
      <c r="Z163" s="44">
        <v>14</v>
      </c>
      <c r="AA163" s="44">
        <v>0</v>
      </c>
      <c r="AB163" s="44">
        <v>0</v>
      </c>
      <c r="AC163" s="44">
        <v>0</v>
      </c>
      <c r="AD163" s="44">
        <v>0</v>
      </c>
      <c r="AE163" s="44">
        <v>0</v>
      </c>
      <c r="AF163" s="44">
        <v>0</v>
      </c>
      <c r="AG163" s="44">
        <v>0</v>
      </c>
      <c r="AH163" s="44">
        <v>0</v>
      </c>
      <c r="AI163" s="44">
        <v>0</v>
      </c>
      <c r="AJ163" s="44">
        <v>0</v>
      </c>
      <c r="AK163" s="44">
        <v>0</v>
      </c>
      <c r="AL163" s="44">
        <v>0</v>
      </c>
      <c r="AM163" s="44">
        <v>0</v>
      </c>
      <c r="AN163" s="44">
        <v>0</v>
      </c>
      <c r="AO163" s="75">
        <v>0</v>
      </c>
      <c r="AP163" s="75">
        <v>0</v>
      </c>
      <c r="AQ163" s="44">
        <v>0</v>
      </c>
      <c r="AR163" s="44">
        <v>0</v>
      </c>
      <c r="AS163" s="44">
        <v>0</v>
      </c>
      <c r="AT163" s="44">
        <v>0</v>
      </c>
      <c r="AU163" s="44">
        <v>0</v>
      </c>
      <c r="AV163" s="44">
        <v>0</v>
      </c>
      <c r="AW163" s="44">
        <v>0</v>
      </c>
      <c r="AX163" s="44">
        <f t="shared" si="2"/>
        <v>24</v>
      </c>
      <c r="AY163" s="44">
        <v>0</v>
      </c>
      <c r="AZ163" s="44">
        <v>62</v>
      </c>
      <c r="BA163" s="44">
        <v>0</v>
      </c>
      <c r="BB163" s="44">
        <v>0</v>
      </c>
      <c r="BC163" s="44">
        <v>0</v>
      </c>
      <c r="BD163" s="44"/>
      <c r="BE163" s="44">
        <v>0</v>
      </c>
      <c r="BF163" s="44"/>
      <c r="BG163" s="44">
        <v>0</v>
      </c>
      <c r="BH163" s="44">
        <v>0</v>
      </c>
      <c r="BI163" s="44">
        <v>1</v>
      </c>
      <c r="BJ163" s="44">
        <v>0</v>
      </c>
      <c r="BK163" s="44">
        <v>0</v>
      </c>
      <c r="BL163" s="44">
        <f t="shared" si="3"/>
        <v>246</v>
      </c>
      <c r="BM163" s="44">
        <v>0</v>
      </c>
      <c r="BN163" s="44">
        <v>0</v>
      </c>
      <c r="BO163" s="44">
        <v>0</v>
      </c>
      <c r="BP163" s="44">
        <f t="shared" si="4"/>
        <v>547</v>
      </c>
      <c r="BQ163" s="44">
        <v>11</v>
      </c>
      <c r="BR163" s="44">
        <v>0</v>
      </c>
      <c r="BS163" s="44">
        <v>0</v>
      </c>
      <c r="BT163" s="44">
        <v>0</v>
      </c>
      <c r="BU163" s="44"/>
      <c r="BV163" s="44"/>
      <c r="BW163" s="44"/>
      <c r="BX163" s="44"/>
      <c r="BY163" s="44">
        <v>0</v>
      </c>
      <c r="BZ163" s="44">
        <v>0</v>
      </c>
      <c r="CA163" s="44">
        <v>3</v>
      </c>
      <c r="CB163" s="44">
        <v>0</v>
      </c>
      <c r="CC163" s="44">
        <v>0</v>
      </c>
      <c r="CD163" s="44">
        <v>0</v>
      </c>
      <c r="CE163" s="44">
        <v>0</v>
      </c>
      <c r="CF163" s="44">
        <v>0</v>
      </c>
      <c r="CG163" s="44">
        <v>0</v>
      </c>
      <c r="CH163" s="44">
        <v>0</v>
      </c>
      <c r="CI163" s="44">
        <f t="shared" si="5"/>
        <v>267</v>
      </c>
      <c r="CJ163" s="44">
        <v>0</v>
      </c>
      <c r="CK163" s="44">
        <v>0</v>
      </c>
      <c r="CL163" s="44">
        <v>240</v>
      </c>
      <c r="CM163" s="44">
        <v>24</v>
      </c>
      <c r="CN163" s="44">
        <v>246</v>
      </c>
      <c r="CO163" s="44">
        <v>547</v>
      </c>
      <c r="CP163" s="44">
        <v>267</v>
      </c>
      <c r="CQ163" s="37"/>
      <c r="CR163" s="37"/>
      <c r="CS163" s="37"/>
      <c r="CT163" s="37"/>
      <c r="CU163" s="37"/>
      <c r="CV163" s="37"/>
      <c r="CW163" s="37"/>
      <c r="CX163" s="37"/>
      <c r="CY163" s="44">
        <v>3</v>
      </c>
      <c r="CZ163" s="44" t="s">
        <v>1332</v>
      </c>
      <c r="DA163" s="44"/>
    </row>
    <row r="164" spans="1:105" ht="15.75" customHeight="1" x14ac:dyDescent="0.3">
      <c r="A164" s="44" t="s">
        <v>212</v>
      </c>
      <c r="B164" s="44" t="s">
        <v>1330</v>
      </c>
      <c r="C164" s="44" t="s">
        <v>1330</v>
      </c>
      <c r="D164" s="44">
        <v>2019</v>
      </c>
      <c r="E164" s="45">
        <v>43636</v>
      </c>
      <c r="F164" s="44" t="s">
        <v>19</v>
      </c>
      <c r="G164" s="44" t="s">
        <v>83</v>
      </c>
      <c r="H164" s="37" t="s">
        <v>35</v>
      </c>
      <c r="I164" s="37" t="s">
        <v>31</v>
      </c>
      <c r="J164" s="37" t="s">
        <v>31</v>
      </c>
      <c r="K164" s="37" t="s">
        <v>31</v>
      </c>
      <c r="L164" s="37" t="s">
        <v>31</v>
      </c>
      <c r="M164" s="44">
        <v>0</v>
      </c>
      <c r="N164" s="44">
        <f t="shared" si="0"/>
        <v>0</v>
      </c>
      <c r="O164" s="44">
        <v>1</v>
      </c>
      <c r="P164" s="44">
        <v>0</v>
      </c>
      <c r="Q164" s="44">
        <v>0</v>
      </c>
      <c r="R164" s="44">
        <v>1</v>
      </c>
      <c r="S164" s="44">
        <v>0</v>
      </c>
      <c r="T164" s="44">
        <v>0</v>
      </c>
      <c r="U164" s="44">
        <v>0</v>
      </c>
      <c r="V164" s="44">
        <v>0</v>
      </c>
      <c r="W164" s="44">
        <v>0</v>
      </c>
      <c r="X164" s="44">
        <f t="shared" ref="X164:Y164" si="165">IF(CS164&gt;CK164, CS164*10, CK164)</f>
        <v>0</v>
      </c>
      <c r="Y164" s="44">
        <f t="shared" si="165"/>
        <v>4</v>
      </c>
      <c r="Z164" s="44">
        <v>17</v>
      </c>
      <c r="AA164" s="44">
        <v>0</v>
      </c>
      <c r="AB164" s="44">
        <v>0</v>
      </c>
      <c r="AC164" s="44">
        <v>0</v>
      </c>
      <c r="AD164" s="44">
        <v>0</v>
      </c>
      <c r="AE164" s="44">
        <v>0</v>
      </c>
      <c r="AF164" s="44">
        <v>0</v>
      </c>
      <c r="AG164" s="44">
        <v>0</v>
      </c>
      <c r="AH164" s="44">
        <v>0</v>
      </c>
      <c r="AI164" s="44">
        <v>0</v>
      </c>
      <c r="AJ164" s="44">
        <v>1</v>
      </c>
      <c r="AK164" s="44">
        <v>0</v>
      </c>
      <c r="AL164" s="44">
        <v>0</v>
      </c>
      <c r="AM164" s="44">
        <v>0</v>
      </c>
      <c r="AN164" s="44">
        <v>0</v>
      </c>
      <c r="AO164" s="75">
        <v>0</v>
      </c>
      <c r="AP164" s="75">
        <v>0</v>
      </c>
      <c r="AQ164" s="44">
        <v>0</v>
      </c>
      <c r="AR164" s="44">
        <v>0</v>
      </c>
      <c r="AS164" s="44">
        <v>0</v>
      </c>
      <c r="AT164" s="44">
        <v>40</v>
      </c>
      <c r="AU164" s="44">
        <v>0</v>
      </c>
      <c r="AV164" s="44">
        <v>0</v>
      </c>
      <c r="AW164" s="44">
        <v>0</v>
      </c>
      <c r="AX164" s="44">
        <f t="shared" si="2"/>
        <v>21</v>
      </c>
      <c r="AY164" s="44">
        <v>0</v>
      </c>
      <c r="AZ164" s="44">
        <v>101</v>
      </c>
      <c r="BA164" s="44">
        <v>0</v>
      </c>
      <c r="BB164" s="44">
        <v>0</v>
      </c>
      <c r="BC164" s="44">
        <v>0</v>
      </c>
      <c r="BD164" s="44"/>
      <c r="BE164" s="44">
        <v>4</v>
      </c>
      <c r="BF164" s="44"/>
      <c r="BG164" s="44">
        <v>0</v>
      </c>
      <c r="BH164" s="44">
        <v>0</v>
      </c>
      <c r="BI164" s="44">
        <v>1</v>
      </c>
      <c r="BJ164" s="44">
        <v>0</v>
      </c>
      <c r="BK164" s="44">
        <v>0</v>
      </c>
      <c r="BL164" s="44">
        <f t="shared" si="3"/>
        <v>227</v>
      </c>
      <c r="BM164" s="44">
        <v>0</v>
      </c>
      <c r="BN164" s="44">
        <v>0</v>
      </c>
      <c r="BO164" s="44">
        <v>0</v>
      </c>
      <c r="BP164" s="44">
        <f t="shared" si="4"/>
        <v>144</v>
      </c>
      <c r="BQ164" s="44">
        <v>12</v>
      </c>
      <c r="BR164" s="44">
        <v>0</v>
      </c>
      <c r="BS164" s="44">
        <v>0</v>
      </c>
      <c r="BT164" s="44">
        <v>0</v>
      </c>
      <c r="BU164" s="44"/>
      <c r="BV164" s="44"/>
      <c r="BW164" s="44"/>
      <c r="BX164" s="44"/>
      <c r="BY164" s="44">
        <v>0</v>
      </c>
      <c r="BZ164" s="44">
        <v>0</v>
      </c>
      <c r="CA164" s="44">
        <v>0</v>
      </c>
      <c r="CB164" s="44">
        <v>0</v>
      </c>
      <c r="CC164" s="44">
        <v>0</v>
      </c>
      <c r="CD164" s="44">
        <v>0</v>
      </c>
      <c r="CE164" s="44">
        <v>0</v>
      </c>
      <c r="CF164" s="44">
        <v>0</v>
      </c>
      <c r="CG164" s="44">
        <v>0</v>
      </c>
      <c r="CH164" s="44">
        <v>0</v>
      </c>
      <c r="CI164" s="44">
        <f t="shared" si="5"/>
        <v>94</v>
      </c>
      <c r="CJ164" s="44">
        <v>0</v>
      </c>
      <c r="CK164" s="44">
        <v>0</v>
      </c>
      <c r="CL164" s="44">
        <v>4</v>
      </c>
      <c r="CM164" s="44">
        <v>21</v>
      </c>
      <c r="CN164" s="44">
        <v>227</v>
      </c>
      <c r="CO164" s="44">
        <v>144</v>
      </c>
      <c r="CP164" s="44">
        <v>94</v>
      </c>
      <c r="CQ164" s="37"/>
      <c r="CR164" s="37"/>
      <c r="CS164" s="37"/>
      <c r="CT164" s="37"/>
      <c r="CU164" s="37"/>
      <c r="CV164" s="37"/>
      <c r="CW164" s="37"/>
      <c r="CX164" s="37"/>
      <c r="CY164" s="44">
        <v>0</v>
      </c>
      <c r="CZ164" s="44" t="s">
        <v>1332</v>
      </c>
      <c r="DA164" s="44"/>
    </row>
    <row r="165" spans="1:105" ht="15.75" customHeight="1" x14ac:dyDescent="0.3">
      <c r="A165" s="44" t="s">
        <v>212</v>
      </c>
      <c r="B165" s="44" t="s">
        <v>1314</v>
      </c>
      <c r="C165" s="44" t="s">
        <v>1314</v>
      </c>
      <c r="D165" s="44">
        <v>2019</v>
      </c>
      <c r="E165" s="45">
        <v>43640</v>
      </c>
      <c r="F165" s="44" t="s">
        <v>19</v>
      </c>
      <c r="G165" s="44" t="s">
        <v>86</v>
      </c>
      <c r="H165" s="37" t="s">
        <v>22</v>
      </c>
      <c r="I165" s="37" t="s">
        <v>22</v>
      </c>
      <c r="J165" s="37" t="s">
        <v>21</v>
      </c>
      <c r="K165" s="37" t="s">
        <v>22</v>
      </c>
      <c r="L165" s="37" t="s">
        <v>21</v>
      </c>
      <c r="M165" s="44">
        <v>0</v>
      </c>
      <c r="N165" s="44">
        <f t="shared" si="0"/>
        <v>0</v>
      </c>
      <c r="O165" s="44">
        <v>3</v>
      </c>
      <c r="P165" s="44">
        <v>0</v>
      </c>
      <c r="Q165" s="44">
        <v>0</v>
      </c>
      <c r="R165" s="44">
        <v>0</v>
      </c>
      <c r="S165" s="44">
        <v>0</v>
      </c>
      <c r="T165" s="44">
        <v>0</v>
      </c>
      <c r="U165" s="44">
        <v>0</v>
      </c>
      <c r="V165" s="44">
        <v>0</v>
      </c>
      <c r="W165" s="44">
        <v>0</v>
      </c>
      <c r="X165" s="44">
        <f t="shared" ref="X165:Y165" si="166">IF(CS165&gt;CK165, CS165*10, CK165)</f>
        <v>0</v>
      </c>
      <c r="Y165" s="44">
        <f t="shared" si="166"/>
        <v>55</v>
      </c>
      <c r="Z165" s="44">
        <v>52</v>
      </c>
      <c r="AA165" s="44">
        <v>0</v>
      </c>
      <c r="AB165" s="44">
        <v>0</v>
      </c>
      <c r="AC165" s="44">
        <v>0</v>
      </c>
      <c r="AD165" s="44">
        <v>0</v>
      </c>
      <c r="AE165" s="44">
        <v>0</v>
      </c>
      <c r="AF165" s="44">
        <v>0</v>
      </c>
      <c r="AG165" s="44">
        <v>0</v>
      </c>
      <c r="AH165" s="44">
        <v>0</v>
      </c>
      <c r="AI165" s="44">
        <v>0</v>
      </c>
      <c r="AJ165" s="44">
        <v>3</v>
      </c>
      <c r="AK165" s="44">
        <v>0</v>
      </c>
      <c r="AL165" s="44">
        <v>0</v>
      </c>
      <c r="AM165" s="44">
        <v>0</v>
      </c>
      <c r="AN165" s="44">
        <v>0</v>
      </c>
      <c r="AO165" s="75">
        <v>0</v>
      </c>
      <c r="AP165" s="75">
        <v>0</v>
      </c>
      <c r="AQ165" s="44">
        <v>0</v>
      </c>
      <c r="AR165" s="44">
        <v>0</v>
      </c>
      <c r="AS165" s="44">
        <v>0</v>
      </c>
      <c r="AT165" s="44">
        <v>0</v>
      </c>
      <c r="AU165" s="44">
        <v>0</v>
      </c>
      <c r="AV165" s="44">
        <v>0</v>
      </c>
      <c r="AW165" s="44">
        <v>0</v>
      </c>
      <c r="AX165" s="44">
        <f t="shared" si="2"/>
        <v>52</v>
      </c>
      <c r="AY165" s="44">
        <v>0</v>
      </c>
      <c r="AZ165" s="44">
        <v>123</v>
      </c>
      <c r="BA165" s="44">
        <v>0</v>
      </c>
      <c r="BB165" s="44">
        <v>0</v>
      </c>
      <c r="BC165" s="44">
        <v>0</v>
      </c>
      <c r="BD165" s="44"/>
      <c r="BE165" s="44">
        <v>0</v>
      </c>
      <c r="BF165" s="44"/>
      <c r="BG165" s="44">
        <v>0</v>
      </c>
      <c r="BH165" s="44">
        <v>0</v>
      </c>
      <c r="BI165" s="44">
        <v>2</v>
      </c>
      <c r="BJ165" s="44">
        <v>0</v>
      </c>
      <c r="BK165" s="44">
        <v>0</v>
      </c>
      <c r="BL165" s="44">
        <f t="shared" si="3"/>
        <v>300</v>
      </c>
      <c r="BM165" s="44">
        <v>0</v>
      </c>
      <c r="BN165" s="44">
        <v>0</v>
      </c>
      <c r="BO165" s="44">
        <v>0</v>
      </c>
      <c r="BP165" s="44">
        <f t="shared" si="4"/>
        <v>24</v>
      </c>
      <c r="BQ165" s="44">
        <v>14</v>
      </c>
      <c r="BR165" s="44">
        <v>0</v>
      </c>
      <c r="BS165" s="44">
        <v>0</v>
      </c>
      <c r="BT165" s="44">
        <v>0</v>
      </c>
      <c r="BU165" s="44"/>
      <c r="BV165" s="44"/>
      <c r="BW165" s="44"/>
      <c r="BX165" s="44"/>
      <c r="BY165" s="44">
        <v>0</v>
      </c>
      <c r="BZ165" s="44">
        <v>0</v>
      </c>
      <c r="CA165" s="44">
        <v>0</v>
      </c>
      <c r="CB165" s="44">
        <v>0</v>
      </c>
      <c r="CC165" s="44">
        <v>0</v>
      </c>
      <c r="CD165" s="44">
        <v>0</v>
      </c>
      <c r="CE165" s="44">
        <v>0</v>
      </c>
      <c r="CF165" s="44">
        <v>0</v>
      </c>
      <c r="CG165" s="44">
        <v>0</v>
      </c>
      <c r="CH165" s="44">
        <v>0</v>
      </c>
      <c r="CI165" s="44">
        <f t="shared" si="5"/>
        <v>180</v>
      </c>
      <c r="CJ165" s="44">
        <v>0</v>
      </c>
      <c r="CK165" s="44">
        <v>0</v>
      </c>
      <c r="CL165" s="44">
        <v>55</v>
      </c>
      <c r="CM165" s="44">
        <v>52</v>
      </c>
      <c r="CN165" s="44">
        <v>0</v>
      </c>
      <c r="CO165" s="44">
        <v>24</v>
      </c>
      <c r="CP165" s="44">
        <v>180</v>
      </c>
      <c r="CQ165" s="37"/>
      <c r="CR165" s="37"/>
      <c r="CS165" s="37"/>
      <c r="CT165" s="37"/>
      <c r="CU165" s="37">
        <v>30</v>
      </c>
      <c r="CV165" s="37"/>
      <c r="CW165" s="37"/>
      <c r="CX165" s="37"/>
      <c r="CY165" s="44">
        <v>5</v>
      </c>
      <c r="CZ165" s="44" t="s">
        <v>1333</v>
      </c>
      <c r="DA165" s="44"/>
    </row>
    <row r="166" spans="1:105" ht="15.75" customHeight="1" x14ac:dyDescent="0.3">
      <c r="A166" s="44" t="s">
        <v>212</v>
      </c>
      <c r="B166" s="44" t="s">
        <v>1314</v>
      </c>
      <c r="C166" s="44" t="s">
        <v>1314</v>
      </c>
      <c r="D166" s="44">
        <v>2019</v>
      </c>
      <c r="E166" s="45">
        <v>43640</v>
      </c>
      <c r="F166" s="44" t="s">
        <v>19</v>
      </c>
      <c r="G166" s="44" t="s">
        <v>89</v>
      </c>
      <c r="H166" s="37" t="s">
        <v>31</v>
      </c>
      <c r="I166" s="37" t="s">
        <v>31</v>
      </c>
      <c r="J166" s="37" t="s">
        <v>31</v>
      </c>
      <c r="K166" s="37" t="s">
        <v>31</v>
      </c>
      <c r="L166" s="37" t="s">
        <v>31</v>
      </c>
      <c r="M166" s="44">
        <v>0</v>
      </c>
      <c r="N166" s="44">
        <f t="shared" si="0"/>
        <v>0</v>
      </c>
      <c r="O166" s="44">
        <v>0</v>
      </c>
      <c r="P166" s="44">
        <v>0</v>
      </c>
      <c r="Q166" s="44">
        <v>0</v>
      </c>
      <c r="R166" s="44">
        <v>1</v>
      </c>
      <c r="S166" s="44">
        <v>0</v>
      </c>
      <c r="T166" s="44">
        <v>0</v>
      </c>
      <c r="U166" s="44">
        <v>0</v>
      </c>
      <c r="V166" s="44">
        <v>0</v>
      </c>
      <c r="W166" s="44">
        <v>0</v>
      </c>
      <c r="X166" s="44">
        <f t="shared" ref="X166:Y166" si="167">IF(CS166&gt;CK166, CS166*10, CK166)</f>
        <v>0</v>
      </c>
      <c r="Y166" s="44">
        <f t="shared" si="167"/>
        <v>19</v>
      </c>
      <c r="Z166" s="44">
        <v>45</v>
      </c>
      <c r="AA166" s="44">
        <v>0</v>
      </c>
      <c r="AB166" s="44">
        <v>0</v>
      </c>
      <c r="AC166" s="44">
        <v>0</v>
      </c>
      <c r="AD166" s="44">
        <v>0</v>
      </c>
      <c r="AE166" s="44">
        <v>0</v>
      </c>
      <c r="AF166" s="44">
        <v>0</v>
      </c>
      <c r="AG166" s="44">
        <v>1</v>
      </c>
      <c r="AH166" s="44">
        <v>0</v>
      </c>
      <c r="AI166" s="44">
        <v>0</v>
      </c>
      <c r="AJ166" s="44">
        <v>5</v>
      </c>
      <c r="AK166" s="44">
        <v>0</v>
      </c>
      <c r="AL166" s="44">
        <v>0</v>
      </c>
      <c r="AM166" s="44">
        <v>1</v>
      </c>
      <c r="AN166" s="44">
        <v>0</v>
      </c>
      <c r="AO166" s="75">
        <v>0</v>
      </c>
      <c r="AP166" s="75">
        <v>0</v>
      </c>
      <c r="AQ166" s="44">
        <v>0</v>
      </c>
      <c r="AR166" s="44">
        <v>0</v>
      </c>
      <c r="AS166" s="44">
        <v>0</v>
      </c>
      <c r="AT166" s="44">
        <v>0</v>
      </c>
      <c r="AU166" s="44">
        <v>0</v>
      </c>
      <c r="AV166" s="44">
        <v>0</v>
      </c>
      <c r="AW166" s="44">
        <v>0</v>
      </c>
      <c r="AX166" s="44">
        <f t="shared" si="2"/>
        <v>107</v>
      </c>
      <c r="AY166" s="44">
        <v>0</v>
      </c>
      <c r="AZ166" s="44">
        <v>98</v>
      </c>
      <c r="BA166" s="44">
        <v>0</v>
      </c>
      <c r="BB166" s="44">
        <v>0</v>
      </c>
      <c r="BC166" s="44">
        <v>0</v>
      </c>
      <c r="BD166" s="44"/>
      <c r="BE166" s="44">
        <v>0</v>
      </c>
      <c r="BF166" s="44"/>
      <c r="BG166" s="44">
        <v>0</v>
      </c>
      <c r="BH166" s="44">
        <v>0</v>
      </c>
      <c r="BI166" s="44">
        <v>0</v>
      </c>
      <c r="BJ166" s="44">
        <v>0</v>
      </c>
      <c r="BK166" s="44">
        <v>0</v>
      </c>
      <c r="BL166" s="44">
        <f t="shared" si="3"/>
        <v>520</v>
      </c>
      <c r="BM166" s="44">
        <v>0</v>
      </c>
      <c r="BN166" s="44">
        <v>0</v>
      </c>
      <c r="BO166" s="44">
        <v>0</v>
      </c>
      <c r="BP166" s="44">
        <f t="shared" si="4"/>
        <v>156</v>
      </c>
      <c r="BQ166" s="44">
        <v>10</v>
      </c>
      <c r="BR166" s="44">
        <v>0</v>
      </c>
      <c r="BS166" s="44">
        <v>0</v>
      </c>
      <c r="BT166" s="44">
        <v>0</v>
      </c>
      <c r="BU166" s="44"/>
      <c r="BV166" s="44"/>
      <c r="BW166" s="44"/>
      <c r="BX166" s="44"/>
      <c r="BY166" s="44">
        <v>0</v>
      </c>
      <c r="BZ166" s="44">
        <v>0</v>
      </c>
      <c r="CA166" s="44">
        <v>0</v>
      </c>
      <c r="CB166" s="44">
        <v>0</v>
      </c>
      <c r="CC166" s="44">
        <v>0</v>
      </c>
      <c r="CD166" s="44">
        <v>0</v>
      </c>
      <c r="CE166" s="44">
        <v>0</v>
      </c>
      <c r="CF166" s="44">
        <v>0</v>
      </c>
      <c r="CG166" s="44">
        <v>0</v>
      </c>
      <c r="CH166" s="44">
        <v>0</v>
      </c>
      <c r="CI166" s="44">
        <f t="shared" si="5"/>
        <v>232</v>
      </c>
      <c r="CJ166" s="44">
        <v>0</v>
      </c>
      <c r="CK166" s="44">
        <v>0</v>
      </c>
      <c r="CL166" s="44">
        <v>19</v>
      </c>
      <c r="CM166" s="44">
        <v>107</v>
      </c>
      <c r="CN166" s="44">
        <v>0</v>
      </c>
      <c r="CO166" s="44">
        <v>156</v>
      </c>
      <c r="CP166" s="44">
        <v>232</v>
      </c>
      <c r="CQ166" s="37"/>
      <c r="CR166" s="37"/>
      <c r="CS166" s="37"/>
      <c r="CT166" s="37"/>
      <c r="CU166" s="37">
        <v>52</v>
      </c>
      <c r="CV166" s="37"/>
      <c r="CW166" s="37"/>
      <c r="CX166" s="37"/>
      <c r="CY166" s="44">
        <v>0</v>
      </c>
      <c r="CZ166" s="44" t="s">
        <v>1333</v>
      </c>
      <c r="DA166" s="44"/>
    </row>
    <row r="167" spans="1:105" ht="15.75" customHeight="1" x14ac:dyDescent="0.3">
      <c r="A167" s="44" t="s">
        <v>212</v>
      </c>
      <c r="B167" s="44" t="s">
        <v>1330</v>
      </c>
      <c r="C167" s="44" t="s">
        <v>1330</v>
      </c>
      <c r="D167" s="44">
        <v>2019</v>
      </c>
      <c r="E167" s="45">
        <v>43636</v>
      </c>
      <c r="F167" s="44" t="s">
        <v>19</v>
      </c>
      <c r="G167" s="44" t="s">
        <v>92</v>
      </c>
      <c r="H167" s="37" t="s">
        <v>26</v>
      </c>
      <c r="I167" s="37" t="s">
        <v>26</v>
      </c>
      <c r="J167" s="37" t="s">
        <v>27</v>
      </c>
      <c r="K167" s="37" t="s">
        <v>26</v>
      </c>
      <c r="L167" s="37" t="s">
        <v>27</v>
      </c>
      <c r="M167" s="44">
        <v>0</v>
      </c>
      <c r="N167" s="44">
        <f t="shared" si="0"/>
        <v>25</v>
      </c>
      <c r="O167" s="44">
        <v>2</v>
      </c>
      <c r="P167" s="44">
        <v>0</v>
      </c>
      <c r="Q167" s="44">
        <v>0</v>
      </c>
      <c r="R167" s="44">
        <v>1</v>
      </c>
      <c r="S167" s="44">
        <v>0</v>
      </c>
      <c r="T167" s="44">
        <v>0</v>
      </c>
      <c r="U167" s="44">
        <v>0</v>
      </c>
      <c r="V167" s="44">
        <v>0</v>
      </c>
      <c r="W167" s="44">
        <v>0</v>
      </c>
      <c r="X167" s="44">
        <f t="shared" ref="X167:Y167" si="168">IF(CS167&gt;CK167, CS167*10, CK167)</f>
        <v>0</v>
      </c>
      <c r="Y167" s="44">
        <f t="shared" si="168"/>
        <v>1590</v>
      </c>
      <c r="Z167" s="44">
        <v>0</v>
      </c>
      <c r="AA167" s="44">
        <v>0</v>
      </c>
      <c r="AB167" s="44">
        <v>0</v>
      </c>
      <c r="AC167" s="44">
        <v>0</v>
      </c>
      <c r="AD167" s="44">
        <v>0</v>
      </c>
      <c r="AE167" s="44">
        <v>0</v>
      </c>
      <c r="AF167" s="44">
        <v>0</v>
      </c>
      <c r="AG167" s="44">
        <v>0</v>
      </c>
      <c r="AH167" s="44">
        <v>0</v>
      </c>
      <c r="AI167" s="44">
        <v>0</v>
      </c>
      <c r="AJ167" s="44">
        <v>0</v>
      </c>
      <c r="AK167" s="44">
        <v>0</v>
      </c>
      <c r="AL167" s="44">
        <v>0</v>
      </c>
      <c r="AM167" s="44">
        <v>0</v>
      </c>
      <c r="AN167" s="44">
        <v>0</v>
      </c>
      <c r="AO167" s="75">
        <v>0</v>
      </c>
      <c r="AP167" s="75">
        <v>0</v>
      </c>
      <c r="AQ167" s="44">
        <v>0</v>
      </c>
      <c r="AR167" s="44">
        <v>0</v>
      </c>
      <c r="AS167" s="44">
        <v>0</v>
      </c>
      <c r="AT167" s="44">
        <v>0</v>
      </c>
      <c r="AU167" s="44">
        <v>0</v>
      </c>
      <c r="AV167" s="44">
        <v>0</v>
      </c>
      <c r="AW167" s="44">
        <v>0</v>
      </c>
      <c r="AX167" s="44">
        <f t="shared" si="2"/>
        <v>25</v>
      </c>
      <c r="AY167" s="44">
        <v>0</v>
      </c>
      <c r="AZ167" s="44">
        <v>89</v>
      </c>
      <c r="BA167" s="44">
        <v>0</v>
      </c>
      <c r="BB167" s="44">
        <v>0</v>
      </c>
      <c r="BC167" s="44">
        <v>0</v>
      </c>
      <c r="BD167" s="44"/>
      <c r="BE167" s="44">
        <v>0</v>
      </c>
      <c r="BF167" s="44"/>
      <c r="BG167" s="44">
        <v>0</v>
      </c>
      <c r="BH167" s="44">
        <v>0</v>
      </c>
      <c r="BI167" s="44">
        <v>3</v>
      </c>
      <c r="BJ167" s="44">
        <v>0</v>
      </c>
      <c r="BK167" s="44">
        <v>0</v>
      </c>
      <c r="BL167" s="44">
        <f t="shared" si="3"/>
        <v>160</v>
      </c>
      <c r="BM167" s="44">
        <v>0</v>
      </c>
      <c r="BN167" s="44">
        <v>0</v>
      </c>
      <c r="BO167" s="44">
        <v>0</v>
      </c>
      <c r="BP167" s="44">
        <f t="shared" si="4"/>
        <v>55</v>
      </c>
      <c r="BQ167" s="44">
        <v>0</v>
      </c>
      <c r="BR167" s="44">
        <v>0</v>
      </c>
      <c r="BS167" s="44">
        <v>0</v>
      </c>
      <c r="BT167" s="44">
        <v>0</v>
      </c>
      <c r="BU167" s="44"/>
      <c r="BV167" s="44"/>
      <c r="BW167" s="44"/>
      <c r="BX167" s="44"/>
      <c r="BY167" s="44">
        <v>0</v>
      </c>
      <c r="BZ167" s="44">
        <v>0</v>
      </c>
      <c r="CA167" s="44">
        <v>0</v>
      </c>
      <c r="CB167" s="44">
        <v>0</v>
      </c>
      <c r="CC167" s="44">
        <v>0</v>
      </c>
      <c r="CD167" s="44">
        <v>0</v>
      </c>
      <c r="CE167" s="44">
        <v>0</v>
      </c>
      <c r="CF167" s="44">
        <v>0</v>
      </c>
      <c r="CG167" s="44">
        <v>0</v>
      </c>
      <c r="CH167" s="44">
        <v>0</v>
      </c>
      <c r="CI167" s="44">
        <f t="shared" si="5"/>
        <v>29</v>
      </c>
      <c r="CJ167" s="44">
        <v>25</v>
      </c>
      <c r="CK167" s="44">
        <v>0</v>
      </c>
      <c r="CL167" s="44">
        <v>0</v>
      </c>
      <c r="CM167" s="44">
        <v>25</v>
      </c>
      <c r="CN167" s="44">
        <v>0</v>
      </c>
      <c r="CO167" s="44">
        <v>55</v>
      </c>
      <c r="CP167" s="44">
        <v>29</v>
      </c>
      <c r="CQ167" s="37"/>
      <c r="CR167" s="37"/>
      <c r="CS167" s="37"/>
      <c r="CT167" s="37">
        <v>159</v>
      </c>
      <c r="CU167" s="37">
        <v>16</v>
      </c>
      <c r="CV167" s="37"/>
      <c r="CW167" s="37"/>
      <c r="CX167" s="37"/>
      <c r="CY167" s="44">
        <v>5</v>
      </c>
      <c r="CZ167" s="44" t="s">
        <v>1318</v>
      </c>
      <c r="DA167" s="44"/>
    </row>
    <row r="168" spans="1:105" ht="15.75" customHeight="1" x14ac:dyDescent="0.3">
      <c r="A168" s="44" t="s">
        <v>212</v>
      </c>
      <c r="B168" s="44" t="s">
        <v>1330</v>
      </c>
      <c r="C168" s="44" t="s">
        <v>1330</v>
      </c>
      <c r="D168" s="44">
        <v>2019</v>
      </c>
      <c r="E168" s="45">
        <v>43636</v>
      </c>
      <c r="F168" s="44" t="s">
        <v>19</v>
      </c>
      <c r="G168" s="44" t="s">
        <v>95</v>
      </c>
      <c r="H168" s="37" t="s">
        <v>27</v>
      </c>
      <c r="I168" s="37" t="s">
        <v>27</v>
      </c>
      <c r="J168" s="37" t="s">
        <v>26</v>
      </c>
      <c r="K168" s="37" t="s">
        <v>27</v>
      </c>
      <c r="L168" s="37" t="s">
        <v>26</v>
      </c>
      <c r="M168" s="44">
        <v>0</v>
      </c>
      <c r="N168" s="44">
        <f t="shared" si="0"/>
        <v>65</v>
      </c>
      <c r="O168" s="44">
        <v>1</v>
      </c>
      <c r="P168" s="44">
        <v>0</v>
      </c>
      <c r="Q168" s="44">
        <v>0</v>
      </c>
      <c r="R168" s="44">
        <v>1</v>
      </c>
      <c r="S168" s="44">
        <v>0</v>
      </c>
      <c r="T168" s="44">
        <v>0</v>
      </c>
      <c r="U168" s="44">
        <v>0</v>
      </c>
      <c r="V168" s="44">
        <v>0</v>
      </c>
      <c r="W168" s="44">
        <v>0</v>
      </c>
      <c r="X168" s="44">
        <f t="shared" ref="X168:Y168" si="169">IF(CS168&gt;CK168, CS168*10, CK168)</f>
        <v>0</v>
      </c>
      <c r="Y168" s="44">
        <f t="shared" si="169"/>
        <v>1040</v>
      </c>
      <c r="Z168" s="44">
        <v>23</v>
      </c>
      <c r="AA168" s="44">
        <v>0</v>
      </c>
      <c r="AB168" s="44">
        <v>0</v>
      </c>
      <c r="AC168" s="44">
        <v>0</v>
      </c>
      <c r="AD168" s="44">
        <v>0</v>
      </c>
      <c r="AE168" s="44">
        <v>0</v>
      </c>
      <c r="AF168" s="44">
        <v>0</v>
      </c>
      <c r="AG168" s="44">
        <v>0</v>
      </c>
      <c r="AH168" s="44">
        <v>0</v>
      </c>
      <c r="AI168" s="44">
        <v>0</v>
      </c>
      <c r="AJ168" s="44">
        <v>0</v>
      </c>
      <c r="AK168" s="44">
        <v>0</v>
      </c>
      <c r="AL168" s="44">
        <v>0</v>
      </c>
      <c r="AM168" s="44">
        <v>0</v>
      </c>
      <c r="AN168" s="44">
        <v>0</v>
      </c>
      <c r="AO168" s="75">
        <v>0</v>
      </c>
      <c r="AP168" s="75">
        <v>0</v>
      </c>
      <c r="AQ168" s="44">
        <v>0</v>
      </c>
      <c r="AR168" s="44">
        <v>0</v>
      </c>
      <c r="AS168" s="44">
        <v>0</v>
      </c>
      <c r="AT168" s="44">
        <v>0</v>
      </c>
      <c r="AU168" s="44">
        <v>0</v>
      </c>
      <c r="AV168" s="44">
        <v>0</v>
      </c>
      <c r="AW168" s="44">
        <v>0</v>
      </c>
      <c r="AX168" s="44">
        <f t="shared" si="2"/>
        <v>17</v>
      </c>
      <c r="AY168" s="44">
        <v>0</v>
      </c>
      <c r="AZ168" s="44">
        <v>118</v>
      </c>
      <c r="BA168" s="44">
        <v>0</v>
      </c>
      <c r="BB168" s="44">
        <v>0</v>
      </c>
      <c r="BC168" s="44">
        <v>0</v>
      </c>
      <c r="BD168" s="44"/>
      <c r="BE168" s="44">
        <v>0</v>
      </c>
      <c r="BF168" s="44"/>
      <c r="BG168" s="44">
        <v>0</v>
      </c>
      <c r="BH168" s="44">
        <v>0</v>
      </c>
      <c r="BI168" s="44">
        <v>5</v>
      </c>
      <c r="BJ168" s="44">
        <v>0</v>
      </c>
      <c r="BK168" s="44">
        <v>0</v>
      </c>
      <c r="BL168" s="44">
        <f t="shared" si="3"/>
        <v>180</v>
      </c>
      <c r="BM168" s="44">
        <v>0</v>
      </c>
      <c r="BN168" s="44">
        <v>0</v>
      </c>
      <c r="BO168" s="44">
        <v>0</v>
      </c>
      <c r="BP168" s="44">
        <f t="shared" si="4"/>
        <v>30</v>
      </c>
      <c r="BQ168" s="44">
        <v>2</v>
      </c>
      <c r="BR168" s="44">
        <v>0</v>
      </c>
      <c r="BS168" s="44">
        <v>0</v>
      </c>
      <c r="BT168" s="44">
        <v>0</v>
      </c>
      <c r="BU168" s="44"/>
      <c r="BV168" s="44"/>
      <c r="BW168" s="44"/>
      <c r="BX168" s="44"/>
      <c r="BY168" s="44">
        <v>0</v>
      </c>
      <c r="BZ168" s="44">
        <v>0</v>
      </c>
      <c r="CA168" s="44">
        <v>7</v>
      </c>
      <c r="CB168" s="44">
        <v>0</v>
      </c>
      <c r="CC168" s="44">
        <v>0</v>
      </c>
      <c r="CD168" s="44">
        <v>0</v>
      </c>
      <c r="CE168" s="44">
        <v>0</v>
      </c>
      <c r="CF168" s="44">
        <v>0</v>
      </c>
      <c r="CG168" s="44">
        <v>0</v>
      </c>
      <c r="CH168" s="44">
        <v>0</v>
      </c>
      <c r="CI168" s="44">
        <f t="shared" si="5"/>
        <v>339</v>
      </c>
      <c r="CJ168" s="44">
        <v>65</v>
      </c>
      <c r="CK168" s="44">
        <v>0</v>
      </c>
      <c r="CL168" s="44">
        <v>0</v>
      </c>
      <c r="CM168" s="44">
        <v>17</v>
      </c>
      <c r="CN168" s="44">
        <v>0</v>
      </c>
      <c r="CO168" s="44">
        <v>30</v>
      </c>
      <c r="CP168" s="44">
        <v>339</v>
      </c>
      <c r="CQ168" s="37"/>
      <c r="CR168" s="37"/>
      <c r="CS168" s="37"/>
      <c r="CT168" s="37">
        <v>104</v>
      </c>
      <c r="CU168" s="37">
        <v>18</v>
      </c>
      <c r="CV168" s="37"/>
      <c r="CW168" s="37"/>
      <c r="CX168" s="37"/>
      <c r="CY168" s="44">
        <v>16</v>
      </c>
      <c r="CZ168" s="44" t="s">
        <v>1318</v>
      </c>
      <c r="DA168" s="44"/>
    </row>
    <row r="169" spans="1:105" ht="15.75" customHeight="1" x14ac:dyDescent="0.3">
      <c r="A169" s="44" t="s">
        <v>212</v>
      </c>
      <c r="B169" s="44" t="s">
        <v>1330</v>
      </c>
      <c r="C169" s="44" t="s">
        <v>1330</v>
      </c>
      <c r="D169" s="44">
        <v>2019</v>
      </c>
      <c r="E169" s="45">
        <v>43636</v>
      </c>
      <c r="F169" s="44" t="s">
        <v>19</v>
      </c>
      <c r="G169" s="44" t="s">
        <v>98</v>
      </c>
      <c r="H169" s="37" t="s">
        <v>26</v>
      </c>
      <c r="I169" s="37" t="s">
        <v>26</v>
      </c>
      <c r="J169" s="37" t="s">
        <v>27</v>
      </c>
      <c r="K169" s="37" t="s">
        <v>26</v>
      </c>
      <c r="L169" s="37" t="s">
        <v>27</v>
      </c>
      <c r="M169" s="44">
        <v>0</v>
      </c>
      <c r="N169" s="44">
        <f t="shared" si="0"/>
        <v>1</v>
      </c>
      <c r="O169" s="44">
        <v>1</v>
      </c>
      <c r="P169" s="44">
        <v>0</v>
      </c>
      <c r="Q169" s="44">
        <v>0</v>
      </c>
      <c r="R169" s="44">
        <v>1</v>
      </c>
      <c r="S169" s="44">
        <v>0</v>
      </c>
      <c r="T169" s="44">
        <v>0</v>
      </c>
      <c r="U169" s="44">
        <v>0</v>
      </c>
      <c r="V169" s="44">
        <v>0</v>
      </c>
      <c r="W169" s="44">
        <v>0</v>
      </c>
      <c r="X169" s="44">
        <f t="shared" ref="X169:Y169" si="170">IF(CS169&gt;CK169, CS169*10, CK169)</f>
        <v>0</v>
      </c>
      <c r="Y169" s="44">
        <f t="shared" si="170"/>
        <v>382</v>
      </c>
      <c r="Z169" s="44">
        <v>22</v>
      </c>
      <c r="AA169" s="44">
        <v>0</v>
      </c>
      <c r="AB169" s="44">
        <v>0</v>
      </c>
      <c r="AC169" s="44">
        <v>0</v>
      </c>
      <c r="AD169" s="44">
        <v>0</v>
      </c>
      <c r="AE169" s="44">
        <v>0</v>
      </c>
      <c r="AF169" s="44">
        <v>0</v>
      </c>
      <c r="AG169" s="44">
        <v>1</v>
      </c>
      <c r="AH169" s="44">
        <v>0</v>
      </c>
      <c r="AI169" s="44">
        <v>0</v>
      </c>
      <c r="AJ169" s="44">
        <v>8</v>
      </c>
      <c r="AK169" s="44">
        <v>0</v>
      </c>
      <c r="AL169" s="44">
        <v>0</v>
      </c>
      <c r="AM169" s="44">
        <v>0</v>
      </c>
      <c r="AN169" s="44">
        <v>0</v>
      </c>
      <c r="AO169" s="75">
        <v>0</v>
      </c>
      <c r="AP169" s="75">
        <v>0</v>
      </c>
      <c r="AQ169" s="44">
        <v>0</v>
      </c>
      <c r="AR169" s="44">
        <v>0</v>
      </c>
      <c r="AS169" s="44">
        <v>0</v>
      </c>
      <c r="AT169" s="44">
        <v>0</v>
      </c>
      <c r="AU169" s="44">
        <v>0</v>
      </c>
      <c r="AV169" s="44">
        <v>0</v>
      </c>
      <c r="AW169" s="44">
        <v>0</v>
      </c>
      <c r="AX169" s="44">
        <f t="shared" si="2"/>
        <v>106</v>
      </c>
      <c r="AY169" s="44">
        <v>0</v>
      </c>
      <c r="AZ169" s="44">
        <v>64</v>
      </c>
      <c r="BA169" s="44">
        <v>0</v>
      </c>
      <c r="BB169" s="44">
        <v>0</v>
      </c>
      <c r="BC169" s="44">
        <v>0</v>
      </c>
      <c r="BD169" s="44"/>
      <c r="BE169" s="44">
        <v>0</v>
      </c>
      <c r="BF169" s="44"/>
      <c r="BG169" s="44">
        <v>0</v>
      </c>
      <c r="BH169" s="44">
        <v>0</v>
      </c>
      <c r="BI169" s="44">
        <v>3</v>
      </c>
      <c r="BJ169" s="44">
        <v>0</v>
      </c>
      <c r="BK169" s="44">
        <v>0</v>
      </c>
      <c r="BL169" s="44">
        <f t="shared" si="3"/>
        <v>370</v>
      </c>
      <c r="BM169" s="44">
        <v>0</v>
      </c>
      <c r="BN169" s="44">
        <v>0</v>
      </c>
      <c r="BO169" s="44">
        <v>0</v>
      </c>
      <c r="BP169" s="44">
        <f t="shared" si="4"/>
        <v>49</v>
      </c>
      <c r="BQ169" s="44">
        <v>5</v>
      </c>
      <c r="BR169" s="44">
        <v>0</v>
      </c>
      <c r="BS169" s="44">
        <v>0</v>
      </c>
      <c r="BT169" s="44">
        <v>0</v>
      </c>
      <c r="BU169" s="44"/>
      <c r="BV169" s="44"/>
      <c r="BW169" s="44"/>
      <c r="BX169" s="44"/>
      <c r="BY169" s="44">
        <v>0</v>
      </c>
      <c r="BZ169" s="44">
        <v>0</v>
      </c>
      <c r="CA169" s="44">
        <v>3</v>
      </c>
      <c r="CB169" s="44">
        <v>0</v>
      </c>
      <c r="CC169" s="44">
        <v>0</v>
      </c>
      <c r="CD169" s="44">
        <v>0</v>
      </c>
      <c r="CE169" s="44">
        <v>0</v>
      </c>
      <c r="CF169" s="44">
        <v>0</v>
      </c>
      <c r="CG169" s="44">
        <v>0</v>
      </c>
      <c r="CH169" s="44">
        <v>0</v>
      </c>
      <c r="CI169" s="44">
        <f t="shared" si="5"/>
        <v>290</v>
      </c>
      <c r="CJ169" s="44">
        <v>1</v>
      </c>
      <c r="CK169" s="44">
        <v>0</v>
      </c>
      <c r="CL169" s="44">
        <v>382</v>
      </c>
      <c r="CM169" s="44">
        <v>106</v>
      </c>
      <c r="CN169" s="44">
        <v>0</v>
      </c>
      <c r="CO169" s="44">
        <v>49</v>
      </c>
      <c r="CP169" s="44">
        <v>290</v>
      </c>
      <c r="CQ169" s="37"/>
      <c r="CR169" s="37"/>
      <c r="CS169" s="37"/>
      <c r="CT169" s="37"/>
      <c r="CU169" s="37">
        <v>37</v>
      </c>
      <c r="CV169" s="37"/>
      <c r="CW169" s="37"/>
      <c r="CX169" s="37"/>
      <c r="CY169" s="44">
        <v>0</v>
      </c>
      <c r="CZ169" s="44" t="s">
        <v>1316</v>
      </c>
      <c r="DA169" s="44"/>
    </row>
    <row r="170" spans="1:105" ht="15.75" customHeight="1" x14ac:dyDescent="0.3">
      <c r="A170" s="44" t="s">
        <v>212</v>
      </c>
      <c r="B170" s="44" t="s">
        <v>809</v>
      </c>
      <c r="C170" s="44" t="s">
        <v>809</v>
      </c>
      <c r="D170" s="44">
        <v>2019</v>
      </c>
      <c r="E170" s="45">
        <v>43636</v>
      </c>
      <c r="F170" s="44" t="s">
        <v>19</v>
      </c>
      <c r="G170" s="44" t="s">
        <v>101</v>
      </c>
      <c r="H170" s="37" t="s">
        <v>31</v>
      </c>
      <c r="I170" s="37" t="s">
        <v>31</v>
      </c>
      <c r="J170" s="37" t="s">
        <v>31</v>
      </c>
      <c r="K170" s="37" t="s">
        <v>31</v>
      </c>
      <c r="L170" s="37" t="s">
        <v>31</v>
      </c>
      <c r="M170" s="44">
        <v>0</v>
      </c>
      <c r="N170" s="44">
        <f t="shared" si="0"/>
        <v>7</v>
      </c>
      <c r="O170" s="44">
        <v>0</v>
      </c>
      <c r="P170" s="44">
        <v>0</v>
      </c>
      <c r="Q170" s="44">
        <v>0</v>
      </c>
      <c r="R170" s="44">
        <v>1</v>
      </c>
      <c r="S170" s="44">
        <v>0</v>
      </c>
      <c r="T170" s="44">
        <v>0</v>
      </c>
      <c r="U170" s="44">
        <v>0</v>
      </c>
      <c r="V170" s="44">
        <v>0</v>
      </c>
      <c r="W170" s="44">
        <v>0</v>
      </c>
      <c r="X170" s="44">
        <f t="shared" ref="X170:Y170" si="171">IF(CS170&gt;CK170, CS170*10, CK170)</f>
        <v>0</v>
      </c>
      <c r="Y170" s="44">
        <f t="shared" si="171"/>
        <v>292</v>
      </c>
      <c r="Z170" s="44">
        <v>6</v>
      </c>
      <c r="AA170" s="44">
        <v>0</v>
      </c>
      <c r="AB170" s="44">
        <v>0</v>
      </c>
      <c r="AC170" s="44">
        <v>0</v>
      </c>
      <c r="AD170" s="44">
        <v>1</v>
      </c>
      <c r="AE170" s="44">
        <v>0</v>
      </c>
      <c r="AF170" s="44">
        <v>0</v>
      </c>
      <c r="AG170" s="44">
        <v>0</v>
      </c>
      <c r="AH170" s="44">
        <v>0</v>
      </c>
      <c r="AI170" s="44">
        <v>0</v>
      </c>
      <c r="AJ170" s="44">
        <v>0</v>
      </c>
      <c r="AK170" s="44">
        <v>0</v>
      </c>
      <c r="AL170" s="44">
        <v>0</v>
      </c>
      <c r="AM170" s="44">
        <v>0</v>
      </c>
      <c r="AN170" s="44">
        <v>0</v>
      </c>
      <c r="AO170" s="75">
        <v>0</v>
      </c>
      <c r="AP170" s="75">
        <v>0</v>
      </c>
      <c r="AQ170" s="44">
        <v>0</v>
      </c>
      <c r="AR170" s="44">
        <v>15</v>
      </c>
      <c r="AS170" s="44">
        <v>0</v>
      </c>
      <c r="AT170" s="44">
        <v>0</v>
      </c>
      <c r="AU170" s="44">
        <v>0</v>
      </c>
      <c r="AV170" s="44">
        <v>0</v>
      </c>
      <c r="AW170" s="44">
        <v>0</v>
      </c>
      <c r="AX170" s="44">
        <f t="shared" si="2"/>
        <v>29</v>
      </c>
      <c r="AY170" s="44">
        <v>0</v>
      </c>
      <c r="AZ170" s="44">
        <v>55</v>
      </c>
      <c r="BA170" s="44">
        <v>0</v>
      </c>
      <c r="BB170" s="44">
        <v>0</v>
      </c>
      <c r="BC170" s="44">
        <v>0</v>
      </c>
      <c r="BD170" s="44"/>
      <c r="BE170" s="44">
        <v>0</v>
      </c>
      <c r="BF170" s="44"/>
      <c r="BG170" s="44">
        <v>0</v>
      </c>
      <c r="BH170" s="44">
        <v>0</v>
      </c>
      <c r="BI170" s="44">
        <v>3</v>
      </c>
      <c r="BJ170" s="44">
        <v>0</v>
      </c>
      <c r="BK170" s="44">
        <v>0</v>
      </c>
      <c r="BL170" s="44">
        <f t="shared" si="3"/>
        <v>13</v>
      </c>
      <c r="BM170" s="44">
        <v>0</v>
      </c>
      <c r="BN170" s="44">
        <v>0</v>
      </c>
      <c r="BO170" s="44">
        <v>0</v>
      </c>
      <c r="BP170" s="44">
        <f t="shared" si="4"/>
        <v>12</v>
      </c>
      <c r="BQ170" s="44">
        <v>8</v>
      </c>
      <c r="BR170" s="44">
        <v>0</v>
      </c>
      <c r="BS170" s="44">
        <v>0</v>
      </c>
      <c r="BT170" s="44">
        <v>0</v>
      </c>
      <c r="BU170" s="44"/>
      <c r="BV170" s="44"/>
      <c r="BW170" s="44"/>
      <c r="BX170" s="44"/>
      <c r="BY170" s="44">
        <v>0</v>
      </c>
      <c r="BZ170" s="44">
        <v>0</v>
      </c>
      <c r="CA170" s="44">
        <v>0</v>
      </c>
      <c r="CB170" s="44">
        <v>0</v>
      </c>
      <c r="CC170" s="44">
        <v>0</v>
      </c>
      <c r="CD170" s="44">
        <v>0</v>
      </c>
      <c r="CE170" s="44">
        <v>0</v>
      </c>
      <c r="CF170" s="44">
        <v>0</v>
      </c>
      <c r="CG170" s="44">
        <v>14</v>
      </c>
      <c r="CH170" s="44">
        <v>0</v>
      </c>
      <c r="CI170" s="44">
        <f t="shared" si="5"/>
        <v>122</v>
      </c>
      <c r="CJ170" s="44">
        <v>7</v>
      </c>
      <c r="CK170" s="44">
        <v>0</v>
      </c>
      <c r="CL170" s="44">
        <v>292</v>
      </c>
      <c r="CM170" s="44">
        <v>29</v>
      </c>
      <c r="CN170" s="44">
        <v>13</v>
      </c>
      <c r="CO170" s="44">
        <v>12</v>
      </c>
      <c r="CP170" s="44">
        <v>122</v>
      </c>
      <c r="CQ170" s="37"/>
      <c r="CR170" s="37"/>
      <c r="CS170" s="37"/>
      <c r="CT170" s="37"/>
      <c r="CU170" s="37">
        <v>13</v>
      </c>
      <c r="CV170" s="37"/>
      <c r="CW170" s="37"/>
      <c r="CX170" s="37"/>
      <c r="CY170" s="44">
        <v>10</v>
      </c>
      <c r="CZ170" s="44" t="s">
        <v>1316</v>
      </c>
      <c r="DA170" s="44"/>
    </row>
    <row r="171" spans="1:105" ht="15.75" customHeight="1" x14ac:dyDescent="0.3">
      <c r="A171" s="44" t="s">
        <v>212</v>
      </c>
      <c r="B171" s="44" t="s">
        <v>809</v>
      </c>
      <c r="C171" s="44" t="s">
        <v>809</v>
      </c>
      <c r="D171" s="44">
        <v>2019</v>
      </c>
      <c r="E171" s="45">
        <v>43636</v>
      </c>
      <c r="F171" s="44" t="s">
        <v>19</v>
      </c>
      <c r="G171" s="44" t="s">
        <v>104</v>
      </c>
      <c r="H171" s="37" t="s">
        <v>45</v>
      </c>
      <c r="I171" s="37" t="s">
        <v>45</v>
      </c>
      <c r="J171" s="37" t="s">
        <v>45</v>
      </c>
      <c r="K171" s="37" t="s">
        <v>45</v>
      </c>
      <c r="L171" s="37" t="s">
        <v>45</v>
      </c>
      <c r="M171" s="44">
        <v>0</v>
      </c>
      <c r="N171" s="44">
        <f t="shared" si="0"/>
        <v>155</v>
      </c>
      <c r="O171" s="44">
        <v>0</v>
      </c>
      <c r="P171" s="44">
        <v>0</v>
      </c>
      <c r="Q171" s="44">
        <v>0</v>
      </c>
      <c r="R171" s="44">
        <v>1</v>
      </c>
      <c r="S171" s="44">
        <v>0</v>
      </c>
      <c r="T171" s="44">
        <v>0</v>
      </c>
      <c r="U171" s="44">
        <v>0</v>
      </c>
      <c r="V171" s="44">
        <v>0</v>
      </c>
      <c r="W171" s="44">
        <v>0</v>
      </c>
      <c r="X171" s="44">
        <f t="shared" ref="X171:Y171" si="172">IF(CS171&gt;CK171, CS171*10, CK171)</f>
        <v>2</v>
      </c>
      <c r="Y171" s="44">
        <f t="shared" si="172"/>
        <v>478</v>
      </c>
      <c r="Z171" s="44">
        <v>3</v>
      </c>
      <c r="AA171" s="44">
        <v>0</v>
      </c>
      <c r="AB171" s="44">
        <v>0</v>
      </c>
      <c r="AC171" s="44">
        <v>0</v>
      </c>
      <c r="AD171" s="44">
        <v>0</v>
      </c>
      <c r="AE171" s="44">
        <v>0</v>
      </c>
      <c r="AF171" s="44">
        <v>0</v>
      </c>
      <c r="AG171" s="44">
        <v>0</v>
      </c>
      <c r="AH171" s="44">
        <v>0</v>
      </c>
      <c r="AI171" s="44">
        <v>0</v>
      </c>
      <c r="AJ171" s="44">
        <v>0</v>
      </c>
      <c r="AK171" s="44">
        <v>0</v>
      </c>
      <c r="AL171" s="44">
        <v>0</v>
      </c>
      <c r="AM171" s="44">
        <v>0</v>
      </c>
      <c r="AN171" s="44">
        <v>2</v>
      </c>
      <c r="AO171" s="75">
        <v>0</v>
      </c>
      <c r="AP171" s="75">
        <v>0</v>
      </c>
      <c r="AQ171" s="44">
        <v>0</v>
      </c>
      <c r="AR171" s="44">
        <v>0</v>
      </c>
      <c r="AS171" s="44">
        <v>0</v>
      </c>
      <c r="AT171" s="44">
        <v>0</v>
      </c>
      <c r="AU171" s="44">
        <v>0</v>
      </c>
      <c r="AV171" s="44">
        <v>0</v>
      </c>
      <c r="AW171" s="44">
        <v>0</v>
      </c>
      <c r="AX171" s="44">
        <f t="shared" si="2"/>
        <v>2</v>
      </c>
      <c r="AY171" s="44">
        <v>0</v>
      </c>
      <c r="AZ171" s="44">
        <v>96</v>
      </c>
      <c r="BA171" s="44">
        <v>0</v>
      </c>
      <c r="BB171" s="44">
        <v>0</v>
      </c>
      <c r="BC171" s="44">
        <v>0</v>
      </c>
      <c r="BD171" s="44"/>
      <c r="BE171" s="44">
        <v>0</v>
      </c>
      <c r="BF171" s="44"/>
      <c r="BG171" s="44">
        <v>0</v>
      </c>
      <c r="BH171" s="44">
        <v>0</v>
      </c>
      <c r="BI171" s="44">
        <v>0</v>
      </c>
      <c r="BJ171" s="44">
        <v>0</v>
      </c>
      <c r="BK171" s="44">
        <v>0</v>
      </c>
      <c r="BL171" s="44">
        <f t="shared" si="3"/>
        <v>380</v>
      </c>
      <c r="BM171" s="44">
        <v>0</v>
      </c>
      <c r="BN171" s="44">
        <v>0</v>
      </c>
      <c r="BO171" s="44">
        <v>0</v>
      </c>
      <c r="BP171" s="44">
        <f t="shared" si="4"/>
        <v>67</v>
      </c>
      <c r="BQ171" s="44">
        <v>2</v>
      </c>
      <c r="BR171" s="44">
        <v>0</v>
      </c>
      <c r="BS171" s="44">
        <v>0</v>
      </c>
      <c r="BT171" s="44">
        <v>0</v>
      </c>
      <c r="BU171" s="44"/>
      <c r="BV171" s="44"/>
      <c r="BW171" s="44"/>
      <c r="BX171" s="44"/>
      <c r="BY171" s="44">
        <v>0</v>
      </c>
      <c r="BZ171" s="44">
        <v>0</v>
      </c>
      <c r="CA171" s="44">
        <v>0</v>
      </c>
      <c r="CB171" s="44">
        <v>0</v>
      </c>
      <c r="CC171" s="44">
        <v>2</v>
      </c>
      <c r="CD171" s="44">
        <v>0</v>
      </c>
      <c r="CE171" s="44">
        <v>0</v>
      </c>
      <c r="CF171" s="44">
        <v>0</v>
      </c>
      <c r="CG171" s="44">
        <v>0</v>
      </c>
      <c r="CH171" s="44">
        <v>0</v>
      </c>
      <c r="CI171" s="44">
        <f t="shared" si="5"/>
        <v>890</v>
      </c>
      <c r="CJ171" s="44">
        <v>155</v>
      </c>
      <c r="CK171" s="44">
        <v>2</v>
      </c>
      <c r="CL171" s="44">
        <v>478</v>
      </c>
      <c r="CM171" s="44">
        <v>2</v>
      </c>
      <c r="CN171" s="44">
        <v>0</v>
      </c>
      <c r="CO171" s="44">
        <v>67</v>
      </c>
      <c r="CP171" s="44">
        <v>0</v>
      </c>
      <c r="CQ171" s="37"/>
      <c r="CR171" s="37"/>
      <c r="CS171" s="37"/>
      <c r="CT171" s="37"/>
      <c r="CU171" s="37">
        <v>38</v>
      </c>
      <c r="CV171" s="37"/>
      <c r="CW171" s="37">
        <v>89</v>
      </c>
      <c r="CX171" s="37"/>
      <c r="CY171" s="44">
        <v>0</v>
      </c>
      <c r="CZ171" s="44" t="s">
        <v>1334</v>
      </c>
      <c r="DA171" s="44"/>
    </row>
    <row r="172" spans="1:105" ht="15.75" customHeight="1" x14ac:dyDescent="0.3">
      <c r="A172" s="44" t="s">
        <v>212</v>
      </c>
      <c r="B172" s="44" t="s">
        <v>809</v>
      </c>
      <c r="C172" s="44" t="s">
        <v>809</v>
      </c>
      <c r="D172" s="44">
        <v>2019</v>
      </c>
      <c r="E172" s="45">
        <v>43636</v>
      </c>
      <c r="F172" s="44" t="s">
        <v>19</v>
      </c>
      <c r="G172" s="44" t="s">
        <v>107</v>
      </c>
      <c r="H172" s="37" t="s">
        <v>27</v>
      </c>
      <c r="I172" s="37" t="s">
        <v>27</v>
      </c>
      <c r="J172" s="37" t="s">
        <v>26</v>
      </c>
      <c r="K172" s="37" t="s">
        <v>27</v>
      </c>
      <c r="L172" s="37" t="s">
        <v>26</v>
      </c>
      <c r="M172" s="44">
        <v>0</v>
      </c>
      <c r="N172" s="44">
        <f t="shared" si="0"/>
        <v>9</v>
      </c>
      <c r="O172" s="44">
        <v>1</v>
      </c>
      <c r="P172" s="44">
        <v>0</v>
      </c>
      <c r="Q172" s="44">
        <v>0</v>
      </c>
      <c r="R172" s="44">
        <v>1</v>
      </c>
      <c r="S172" s="44">
        <v>0</v>
      </c>
      <c r="T172" s="44">
        <v>0</v>
      </c>
      <c r="U172" s="44">
        <v>0</v>
      </c>
      <c r="V172" s="44">
        <v>0</v>
      </c>
      <c r="W172" s="44">
        <v>0</v>
      </c>
      <c r="X172" s="44">
        <f t="shared" ref="X172:Y172" si="173">IF(CS172&gt;CK172, CS172*10, CK172)</f>
        <v>0</v>
      </c>
      <c r="Y172" s="44">
        <f t="shared" si="173"/>
        <v>454</v>
      </c>
      <c r="Z172" s="44">
        <v>11</v>
      </c>
      <c r="AA172" s="44">
        <v>0</v>
      </c>
      <c r="AB172" s="44">
        <v>0</v>
      </c>
      <c r="AC172" s="44">
        <v>0</v>
      </c>
      <c r="AD172" s="44">
        <v>0</v>
      </c>
      <c r="AE172" s="44">
        <v>0</v>
      </c>
      <c r="AF172" s="44">
        <v>0</v>
      </c>
      <c r="AG172" s="44">
        <v>0</v>
      </c>
      <c r="AH172" s="44">
        <v>0</v>
      </c>
      <c r="AI172" s="44">
        <v>0</v>
      </c>
      <c r="AJ172" s="44">
        <v>0</v>
      </c>
      <c r="AK172" s="44">
        <v>0</v>
      </c>
      <c r="AL172" s="44">
        <v>0</v>
      </c>
      <c r="AM172" s="44">
        <v>0</v>
      </c>
      <c r="AN172" s="44">
        <v>0</v>
      </c>
      <c r="AO172" s="75">
        <v>0</v>
      </c>
      <c r="AP172" s="75">
        <v>0</v>
      </c>
      <c r="AQ172" s="44">
        <v>0</v>
      </c>
      <c r="AR172" s="44">
        <v>0</v>
      </c>
      <c r="AS172" s="44">
        <v>0</v>
      </c>
      <c r="AT172" s="44">
        <v>0</v>
      </c>
      <c r="AU172" s="44">
        <v>0</v>
      </c>
      <c r="AV172" s="44">
        <v>0</v>
      </c>
      <c r="AW172" s="44">
        <v>0</v>
      </c>
      <c r="AX172" s="44">
        <f t="shared" si="2"/>
        <v>16</v>
      </c>
      <c r="AY172" s="44">
        <v>0</v>
      </c>
      <c r="AZ172" s="44">
        <v>128</v>
      </c>
      <c r="BA172" s="44">
        <v>0</v>
      </c>
      <c r="BB172" s="44">
        <v>0</v>
      </c>
      <c r="BC172" s="44">
        <v>0</v>
      </c>
      <c r="BD172" s="44"/>
      <c r="BE172" s="44">
        <v>0</v>
      </c>
      <c r="BF172" s="44"/>
      <c r="BG172" s="44">
        <v>0</v>
      </c>
      <c r="BH172" s="44">
        <v>0</v>
      </c>
      <c r="BI172" s="44">
        <v>3</v>
      </c>
      <c r="BJ172" s="44">
        <v>0</v>
      </c>
      <c r="BK172" s="44">
        <v>0</v>
      </c>
      <c r="BL172" s="44">
        <f t="shared" si="3"/>
        <v>110</v>
      </c>
      <c r="BM172" s="44">
        <v>0</v>
      </c>
      <c r="BN172" s="44">
        <v>0</v>
      </c>
      <c r="BO172" s="44">
        <v>0</v>
      </c>
      <c r="BP172" s="44">
        <f t="shared" si="4"/>
        <v>37</v>
      </c>
      <c r="BQ172" s="44">
        <v>17</v>
      </c>
      <c r="BR172" s="44">
        <v>0</v>
      </c>
      <c r="BS172" s="44">
        <v>0</v>
      </c>
      <c r="BT172" s="44">
        <v>0</v>
      </c>
      <c r="BU172" s="44"/>
      <c r="BV172" s="44"/>
      <c r="BW172" s="44"/>
      <c r="BX172" s="44"/>
      <c r="BY172" s="44">
        <v>0</v>
      </c>
      <c r="BZ172" s="44">
        <v>0</v>
      </c>
      <c r="CA172" s="44">
        <v>0</v>
      </c>
      <c r="CB172" s="44">
        <v>0</v>
      </c>
      <c r="CC172" s="44">
        <v>2</v>
      </c>
      <c r="CD172" s="44">
        <v>0</v>
      </c>
      <c r="CE172" s="44">
        <v>0</v>
      </c>
      <c r="CF172" s="44">
        <v>0</v>
      </c>
      <c r="CG172" s="44">
        <v>0</v>
      </c>
      <c r="CH172" s="44">
        <v>0</v>
      </c>
      <c r="CI172" s="44">
        <f t="shared" si="5"/>
        <v>840</v>
      </c>
      <c r="CJ172" s="44">
        <v>9</v>
      </c>
      <c r="CK172" s="44">
        <v>0</v>
      </c>
      <c r="CL172" s="44">
        <v>454</v>
      </c>
      <c r="CM172" s="44">
        <v>16</v>
      </c>
      <c r="CN172" s="44">
        <v>0</v>
      </c>
      <c r="CO172" s="44">
        <v>37</v>
      </c>
      <c r="CP172" s="44">
        <v>0</v>
      </c>
      <c r="CQ172" s="37"/>
      <c r="CR172" s="37"/>
      <c r="CS172" s="37"/>
      <c r="CT172" s="37"/>
      <c r="CU172" s="37">
        <v>11</v>
      </c>
      <c r="CV172" s="37"/>
      <c r="CW172" s="37">
        <v>84</v>
      </c>
      <c r="CX172" s="37"/>
      <c r="CY172" s="44">
        <v>17</v>
      </c>
      <c r="CZ172" s="44" t="s">
        <v>1335</v>
      </c>
      <c r="DA172" s="44"/>
    </row>
    <row r="173" spans="1:105" ht="15.75" customHeight="1" x14ac:dyDescent="0.3">
      <c r="A173" s="44" t="s">
        <v>212</v>
      </c>
      <c r="B173" s="44" t="s">
        <v>809</v>
      </c>
      <c r="C173" s="44" t="s">
        <v>809</v>
      </c>
      <c r="D173" s="44">
        <v>2019</v>
      </c>
      <c r="E173" s="45">
        <v>43636</v>
      </c>
      <c r="F173" s="44" t="s">
        <v>19</v>
      </c>
      <c r="G173" s="44" t="s">
        <v>110</v>
      </c>
      <c r="H173" s="37" t="s">
        <v>27</v>
      </c>
      <c r="I173" s="37" t="s">
        <v>27</v>
      </c>
      <c r="J173" s="37" t="s">
        <v>26</v>
      </c>
      <c r="K173" s="37" t="s">
        <v>27</v>
      </c>
      <c r="L173" s="37" t="s">
        <v>26</v>
      </c>
      <c r="M173" s="44">
        <v>0</v>
      </c>
      <c r="N173" s="44">
        <f t="shared" si="0"/>
        <v>0</v>
      </c>
      <c r="O173" s="44">
        <v>1</v>
      </c>
      <c r="P173" s="44">
        <v>0</v>
      </c>
      <c r="Q173" s="44">
        <v>0</v>
      </c>
      <c r="R173" s="44">
        <v>1</v>
      </c>
      <c r="S173" s="44">
        <v>0</v>
      </c>
      <c r="T173" s="44">
        <v>0</v>
      </c>
      <c r="U173" s="44">
        <v>0</v>
      </c>
      <c r="V173" s="44">
        <v>0</v>
      </c>
      <c r="W173" s="44">
        <v>0</v>
      </c>
      <c r="X173" s="44">
        <f t="shared" ref="X173:Y173" si="174">IF(CS173&gt;CK173, CS173*10, CK173)</f>
        <v>0</v>
      </c>
      <c r="Y173" s="44">
        <f t="shared" si="174"/>
        <v>130</v>
      </c>
      <c r="Z173" s="44">
        <v>0</v>
      </c>
      <c r="AA173" s="44">
        <v>0</v>
      </c>
      <c r="AB173" s="44">
        <v>0</v>
      </c>
      <c r="AC173" s="44">
        <v>0</v>
      </c>
      <c r="AD173" s="44">
        <v>0</v>
      </c>
      <c r="AE173" s="44">
        <v>0</v>
      </c>
      <c r="AF173" s="44">
        <v>0</v>
      </c>
      <c r="AG173" s="44">
        <v>0</v>
      </c>
      <c r="AH173" s="44">
        <v>0</v>
      </c>
      <c r="AI173" s="44">
        <v>0</v>
      </c>
      <c r="AJ173" s="44">
        <v>0</v>
      </c>
      <c r="AK173" s="44">
        <v>0</v>
      </c>
      <c r="AL173" s="44">
        <v>0</v>
      </c>
      <c r="AM173" s="44">
        <v>0</v>
      </c>
      <c r="AN173" s="44">
        <v>0</v>
      </c>
      <c r="AO173" s="75">
        <v>0</v>
      </c>
      <c r="AP173" s="75">
        <v>0</v>
      </c>
      <c r="AQ173" s="44">
        <v>0</v>
      </c>
      <c r="AR173" s="44">
        <v>0</v>
      </c>
      <c r="AS173" s="44">
        <v>0</v>
      </c>
      <c r="AT173" s="44">
        <v>0</v>
      </c>
      <c r="AU173" s="44">
        <v>0</v>
      </c>
      <c r="AV173" s="44">
        <v>0</v>
      </c>
      <c r="AW173" s="44">
        <v>0</v>
      </c>
      <c r="AX173" s="44">
        <f t="shared" si="2"/>
        <v>42</v>
      </c>
      <c r="AY173" s="44">
        <v>0</v>
      </c>
      <c r="AZ173" s="44">
        <v>26</v>
      </c>
      <c r="BA173" s="44">
        <v>0</v>
      </c>
      <c r="BB173" s="44">
        <v>0</v>
      </c>
      <c r="BC173" s="44">
        <v>0</v>
      </c>
      <c r="BD173" s="44"/>
      <c r="BE173" s="44">
        <v>0</v>
      </c>
      <c r="BF173" s="44"/>
      <c r="BG173" s="44">
        <v>0</v>
      </c>
      <c r="BH173" s="44">
        <v>0</v>
      </c>
      <c r="BI173" s="44">
        <v>3</v>
      </c>
      <c r="BJ173" s="44">
        <v>0</v>
      </c>
      <c r="BK173" s="44">
        <v>0</v>
      </c>
      <c r="BL173" s="44">
        <f t="shared" si="3"/>
        <v>430</v>
      </c>
      <c r="BM173" s="44">
        <v>0</v>
      </c>
      <c r="BN173" s="44">
        <v>0</v>
      </c>
      <c r="BO173" s="44">
        <v>0</v>
      </c>
      <c r="BP173" s="44">
        <f t="shared" si="4"/>
        <v>195</v>
      </c>
      <c r="BQ173" s="44">
        <v>16</v>
      </c>
      <c r="BR173" s="44">
        <v>0</v>
      </c>
      <c r="BS173" s="44">
        <v>0</v>
      </c>
      <c r="BT173" s="44">
        <v>0</v>
      </c>
      <c r="BU173" s="44"/>
      <c r="BV173" s="44"/>
      <c r="BW173" s="44"/>
      <c r="BX173" s="44"/>
      <c r="BY173" s="44">
        <v>0</v>
      </c>
      <c r="BZ173" s="44">
        <v>0</v>
      </c>
      <c r="CA173" s="44">
        <v>0</v>
      </c>
      <c r="CB173" s="44">
        <v>0</v>
      </c>
      <c r="CC173" s="44">
        <v>1</v>
      </c>
      <c r="CD173" s="44">
        <v>0</v>
      </c>
      <c r="CE173" s="44">
        <v>0</v>
      </c>
      <c r="CF173" s="44">
        <v>0</v>
      </c>
      <c r="CG173" s="44">
        <v>0</v>
      </c>
      <c r="CH173" s="44">
        <v>0</v>
      </c>
      <c r="CI173" s="44">
        <f t="shared" si="5"/>
        <v>890</v>
      </c>
      <c r="CJ173" s="44">
        <v>0</v>
      </c>
      <c r="CK173" s="44">
        <v>0</v>
      </c>
      <c r="CL173" s="44">
        <v>130</v>
      </c>
      <c r="CM173" s="44">
        <v>42</v>
      </c>
      <c r="CN173" s="44">
        <v>0</v>
      </c>
      <c r="CO173" s="44">
        <v>195</v>
      </c>
      <c r="CP173" s="44">
        <v>0</v>
      </c>
      <c r="CQ173" s="37"/>
      <c r="CR173" s="37"/>
      <c r="CS173" s="37"/>
      <c r="CT173" s="37"/>
      <c r="CU173" s="37">
        <v>43</v>
      </c>
      <c r="CV173" s="37"/>
      <c r="CW173" s="37">
        <v>89</v>
      </c>
      <c r="CX173" s="37"/>
      <c r="CY173" s="44">
        <v>24</v>
      </c>
      <c r="CZ173" s="44" t="s">
        <v>1335</v>
      </c>
      <c r="DA173" s="44"/>
    </row>
    <row r="174" spans="1:105" ht="15.75" customHeight="1" x14ac:dyDescent="0.3">
      <c r="A174" s="44" t="s">
        <v>212</v>
      </c>
      <c r="B174" s="44" t="s">
        <v>809</v>
      </c>
      <c r="C174" s="44" t="s">
        <v>809</v>
      </c>
      <c r="D174" s="44">
        <v>2019</v>
      </c>
      <c r="E174" s="45">
        <v>43636</v>
      </c>
      <c r="F174" s="44" t="s">
        <v>19</v>
      </c>
      <c r="G174" s="44" t="s">
        <v>113</v>
      </c>
      <c r="H174" s="37" t="s">
        <v>21</v>
      </c>
      <c r="I174" s="37" t="s">
        <v>21</v>
      </c>
      <c r="J174" s="37" t="s">
        <v>22</v>
      </c>
      <c r="K174" s="37" t="s">
        <v>21</v>
      </c>
      <c r="L174" s="37" t="s">
        <v>22</v>
      </c>
      <c r="M174" s="44">
        <v>0</v>
      </c>
      <c r="N174" s="44">
        <f t="shared" si="0"/>
        <v>0</v>
      </c>
      <c r="O174" s="44">
        <v>0</v>
      </c>
      <c r="P174" s="44">
        <v>0</v>
      </c>
      <c r="Q174" s="44">
        <v>0</v>
      </c>
      <c r="R174" s="44">
        <v>1</v>
      </c>
      <c r="S174" s="44">
        <v>0</v>
      </c>
      <c r="T174" s="44">
        <v>0</v>
      </c>
      <c r="U174" s="44">
        <v>0</v>
      </c>
      <c r="V174" s="44">
        <v>0</v>
      </c>
      <c r="W174" s="44">
        <v>0</v>
      </c>
      <c r="X174" s="44">
        <f t="shared" ref="X174:Y174" si="175">IF(CS174&gt;CK174, CS174*10, CK174)</f>
        <v>0</v>
      </c>
      <c r="Y174" s="44">
        <f t="shared" si="175"/>
        <v>24</v>
      </c>
      <c r="Z174" s="44">
        <v>0</v>
      </c>
      <c r="AA174" s="44">
        <v>0</v>
      </c>
      <c r="AB174" s="44">
        <v>0</v>
      </c>
      <c r="AC174" s="44">
        <v>0</v>
      </c>
      <c r="AD174" s="44">
        <v>0</v>
      </c>
      <c r="AE174" s="44">
        <v>0</v>
      </c>
      <c r="AF174" s="44">
        <v>0</v>
      </c>
      <c r="AG174" s="44">
        <v>0</v>
      </c>
      <c r="AH174" s="44">
        <v>0</v>
      </c>
      <c r="AI174" s="44">
        <v>0</v>
      </c>
      <c r="AJ174" s="44">
        <v>0</v>
      </c>
      <c r="AK174" s="44">
        <v>0</v>
      </c>
      <c r="AL174" s="44">
        <v>0</v>
      </c>
      <c r="AM174" s="44">
        <v>0</v>
      </c>
      <c r="AN174" s="44">
        <v>0</v>
      </c>
      <c r="AO174" s="75">
        <v>0</v>
      </c>
      <c r="AP174" s="75">
        <v>0</v>
      </c>
      <c r="AQ174" s="44">
        <v>0</v>
      </c>
      <c r="AR174" s="44">
        <v>0</v>
      </c>
      <c r="AS174" s="44">
        <v>0</v>
      </c>
      <c r="AT174" s="44">
        <v>0</v>
      </c>
      <c r="AU174" s="44">
        <v>0</v>
      </c>
      <c r="AV174" s="44">
        <v>0</v>
      </c>
      <c r="AW174" s="44">
        <v>0</v>
      </c>
      <c r="AX174" s="44">
        <f t="shared" si="2"/>
        <v>0</v>
      </c>
      <c r="AY174" s="44">
        <v>0</v>
      </c>
      <c r="AZ174" s="44">
        <v>102</v>
      </c>
      <c r="BA174" s="44">
        <v>0</v>
      </c>
      <c r="BB174" s="44">
        <v>0</v>
      </c>
      <c r="BC174" s="44">
        <v>0</v>
      </c>
      <c r="BD174" s="44"/>
      <c r="BE174" s="44">
        <v>0</v>
      </c>
      <c r="BF174" s="44"/>
      <c r="BG174" s="44">
        <v>0</v>
      </c>
      <c r="BH174" s="44">
        <v>0</v>
      </c>
      <c r="BI174" s="44">
        <v>13</v>
      </c>
      <c r="BJ174" s="44">
        <v>0</v>
      </c>
      <c r="BK174" s="44">
        <v>0</v>
      </c>
      <c r="BL174" s="44">
        <f t="shared" si="3"/>
        <v>240</v>
      </c>
      <c r="BM174" s="44">
        <v>0</v>
      </c>
      <c r="BN174" s="44">
        <v>0</v>
      </c>
      <c r="BO174" s="44">
        <v>0</v>
      </c>
      <c r="BP174" s="44">
        <f t="shared" si="4"/>
        <v>70</v>
      </c>
      <c r="BQ174" s="44">
        <v>7</v>
      </c>
      <c r="BR174" s="44">
        <v>0</v>
      </c>
      <c r="BS174" s="44">
        <v>0</v>
      </c>
      <c r="BT174" s="44">
        <v>0</v>
      </c>
      <c r="BU174" s="44"/>
      <c r="BV174" s="44"/>
      <c r="BW174" s="44"/>
      <c r="BX174" s="44"/>
      <c r="BY174" s="44">
        <v>0</v>
      </c>
      <c r="BZ174" s="44">
        <v>0</v>
      </c>
      <c r="CA174" s="44">
        <v>1</v>
      </c>
      <c r="CB174" s="44">
        <v>0</v>
      </c>
      <c r="CC174" s="44">
        <v>0</v>
      </c>
      <c r="CD174" s="44">
        <v>0</v>
      </c>
      <c r="CE174" s="44">
        <v>0</v>
      </c>
      <c r="CF174" s="44">
        <v>0</v>
      </c>
      <c r="CG174" s="44">
        <v>0</v>
      </c>
      <c r="CH174" s="44">
        <v>0</v>
      </c>
      <c r="CI174" s="44">
        <f t="shared" si="5"/>
        <v>457</v>
      </c>
      <c r="CJ174" s="44">
        <v>0</v>
      </c>
      <c r="CK174" s="44">
        <v>0</v>
      </c>
      <c r="CL174" s="44">
        <v>24</v>
      </c>
      <c r="CM174" s="44">
        <v>0</v>
      </c>
      <c r="CN174" s="44">
        <v>0</v>
      </c>
      <c r="CO174" s="44">
        <v>70</v>
      </c>
      <c r="CP174" s="44">
        <v>457</v>
      </c>
      <c r="CQ174" s="37"/>
      <c r="CR174" s="37"/>
      <c r="CS174" s="37"/>
      <c r="CT174" s="37"/>
      <c r="CU174" s="37">
        <v>24</v>
      </c>
      <c r="CV174" s="37"/>
      <c r="CW174" s="37"/>
      <c r="CX174" s="37"/>
      <c r="CY174" s="44">
        <v>78</v>
      </c>
      <c r="CZ174" s="44" t="s">
        <v>1316</v>
      </c>
      <c r="DA174" s="44"/>
    </row>
    <row r="175" spans="1:105" ht="15.75" customHeight="1" x14ac:dyDescent="0.3">
      <c r="A175" s="44" t="s">
        <v>212</v>
      </c>
      <c r="B175" s="44" t="s">
        <v>809</v>
      </c>
      <c r="C175" s="44" t="s">
        <v>809</v>
      </c>
      <c r="D175" s="44">
        <v>2019</v>
      </c>
      <c r="E175" s="45">
        <v>43636</v>
      </c>
      <c r="F175" s="44" t="s">
        <v>19</v>
      </c>
      <c r="G175" s="44" t="s">
        <v>116</v>
      </c>
      <c r="H175" s="37" t="s">
        <v>31</v>
      </c>
      <c r="I175" s="37" t="s">
        <v>31</v>
      </c>
      <c r="J175" s="37" t="s">
        <v>31</v>
      </c>
      <c r="K175" s="37" t="s">
        <v>31</v>
      </c>
      <c r="L175" s="37" t="s">
        <v>31</v>
      </c>
      <c r="M175" s="44">
        <v>0</v>
      </c>
      <c r="N175" s="44">
        <f t="shared" si="0"/>
        <v>0</v>
      </c>
      <c r="O175" s="44">
        <v>0</v>
      </c>
      <c r="P175" s="44">
        <v>0</v>
      </c>
      <c r="Q175" s="44">
        <v>0</v>
      </c>
      <c r="R175" s="44">
        <v>0</v>
      </c>
      <c r="S175" s="44">
        <v>0</v>
      </c>
      <c r="T175" s="44">
        <v>0</v>
      </c>
      <c r="U175" s="44">
        <v>0</v>
      </c>
      <c r="V175" s="44">
        <v>0</v>
      </c>
      <c r="W175" s="44">
        <v>0</v>
      </c>
      <c r="X175" s="44">
        <f t="shared" ref="X175:Y175" si="176">IF(CS175&gt;CK175, CS175*10, CK175)</f>
        <v>98</v>
      </c>
      <c r="Y175" s="44">
        <f t="shared" si="176"/>
        <v>92</v>
      </c>
      <c r="Z175" s="44">
        <v>31</v>
      </c>
      <c r="AA175" s="44">
        <v>0</v>
      </c>
      <c r="AB175" s="44">
        <v>0</v>
      </c>
      <c r="AC175" s="44">
        <v>0</v>
      </c>
      <c r="AD175" s="44">
        <v>0</v>
      </c>
      <c r="AE175" s="44">
        <v>0</v>
      </c>
      <c r="AF175" s="44">
        <v>0</v>
      </c>
      <c r="AG175" s="44">
        <v>0</v>
      </c>
      <c r="AH175" s="44">
        <v>0</v>
      </c>
      <c r="AI175" s="44">
        <v>0</v>
      </c>
      <c r="AJ175" s="44">
        <v>12</v>
      </c>
      <c r="AK175" s="44">
        <v>0</v>
      </c>
      <c r="AL175" s="44">
        <v>0</v>
      </c>
      <c r="AM175" s="44">
        <v>0</v>
      </c>
      <c r="AN175" s="44">
        <v>0</v>
      </c>
      <c r="AO175" s="75">
        <v>0</v>
      </c>
      <c r="AP175" s="75">
        <v>0</v>
      </c>
      <c r="AQ175" s="44">
        <v>0</v>
      </c>
      <c r="AR175" s="44">
        <v>0</v>
      </c>
      <c r="AS175" s="44">
        <v>0</v>
      </c>
      <c r="AT175" s="44">
        <v>0</v>
      </c>
      <c r="AU175" s="44">
        <v>0</v>
      </c>
      <c r="AV175" s="44">
        <v>0</v>
      </c>
      <c r="AW175" s="44">
        <v>0</v>
      </c>
      <c r="AX175" s="44">
        <f t="shared" si="2"/>
        <v>31</v>
      </c>
      <c r="AY175" s="44">
        <v>0</v>
      </c>
      <c r="AZ175" s="44">
        <v>43</v>
      </c>
      <c r="BA175" s="44">
        <v>0</v>
      </c>
      <c r="BB175" s="44">
        <v>0</v>
      </c>
      <c r="BC175" s="44">
        <v>0</v>
      </c>
      <c r="BD175" s="44"/>
      <c r="BE175" s="44">
        <v>0</v>
      </c>
      <c r="BF175" s="44"/>
      <c r="BG175" s="44">
        <v>0</v>
      </c>
      <c r="BH175" s="44">
        <v>0</v>
      </c>
      <c r="BI175" s="44">
        <v>2</v>
      </c>
      <c r="BJ175" s="44">
        <v>0</v>
      </c>
      <c r="BK175" s="44">
        <v>0</v>
      </c>
      <c r="BL175" s="44">
        <f t="shared" si="3"/>
        <v>360</v>
      </c>
      <c r="BM175" s="44">
        <v>0</v>
      </c>
      <c r="BN175" s="44">
        <v>0</v>
      </c>
      <c r="BO175" s="44">
        <v>0</v>
      </c>
      <c r="BP175" s="44">
        <f t="shared" si="4"/>
        <v>151</v>
      </c>
      <c r="BQ175" s="44">
        <v>23</v>
      </c>
      <c r="BR175" s="44">
        <v>0</v>
      </c>
      <c r="BS175" s="44">
        <v>0</v>
      </c>
      <c r="BT175" s="44">
        <v>0</v>
      </c>
      <c r="BU175" s="44"/>
      <c r="BV175" s="44"/>
      <c r="BW175" s="44"/>
      <c r="BX175" s="44"/>
      <c r="BY175" s="44">
        <v>0</v>
      </c>
      <c r="BZ175" s="44">
        <v>0</v>
      </c>
      <c r="CA175" s="44">
        <v>0</v>
      </c>
      <c r="CB175" s="44">
        <v>0</v>
      </c>
      <c r="CC175" s="44">
        <v>0</v>
      </c>
      <c r="CD175" s="44">
        <v>0</v>
      </c>
      <c r="CE175" s="44">
        <v>0</v>
      </c>
      <c r="CF175" s="44">
        <v>0</v>
      </c>
      <c r="CG175" s="44">
        <v>0</v>
      </c>
      <c r="CH175" s="44">
        <v>0</v>
      </c>
      <c r="CI175" s="44">
        <f t="shared" si="5"/>
        <v>173</v>
      </c>
      <c r="CJ175" s="44">
        <v>0</v>
      </c>
      <c r="CK175" s="44">
        <v>98</v>
      </c>
      <c r="CL175" s="44">
        <v>92</v>
      </c>
      <c r="CM175" s="44">
        <v>31</v>
      </c>
      <c r="CN175" s="44">
        <v>0</v>
      </c>
      <c r="CO175" s="44">
        <v>151</v>
      </c>
      <c r="CP175" s="44">
        <v>173</v>
      </c>
      <c r="CQ175" s="37"/>
      <c r="CR175" s="37"/>
      <c r="CS175" s="37"/>
      <c r="CT175" s="37"/>
      <c r="CU175" s="37">
        <v>36</v>
      </c>
      <c r="CV175" s="37"/>
      <c r="CW175" s="37"/>
      <c r="CX175" s="37"/>
      <c r="CY175" s="44">
        <v>7</v>
      </c>
      <c r="CZ175" s="44" t="s">
        <v>1336</v>
      </c>
      <c r="DA175" s="44"/>
    </row>
    <row r="176" spans="1:105" ht="15.75" customHeight="1" x14ac:dyDescent="0.3">
      <c r="A176" s="44" t="s">
        <v>212</v>
      </c>
      <c r="B176" s="44" t="s">
        <v>809</v>
      </c>
      <c r="C176" s="44" t="s">
        <v>809</v>
      </c>
      <c r="D176" s="44">
        <v>2019</v>
      </c>
      <c r="E176" s="45">
        <v>43636</v>
      </c>
      <c r="F176" s="44" t="s">
        <v>19</v>
      </c>
      <c r="G176" s="44" t="s">
        <v>119</v>
      </c>
      <c r="H176" s="37" t="s">
        <v>35</v>
      </c>
      <c r="I176" s="37" t="s">
        <v>31</v>
      </c>
      <c r="J176" s="37" t="s">
        <v>31</v>
      </c>
      <c r="K176" s="37" t="s">
        <v>31</v>
      </c>
      <c r="L176" s="37" t="s">
        <v>31</v>
      </c>
      <c r="M176" s="44">
        <v>0</v>
      </c>
      <c r="N176" s="44">
        <f t="shared" si="0"/>
        <v>1</v>
      </c>
      <c r="O176" s="44">
        <v>3</v>
      </c>
      <c r="P176" s="44">
        <v>0</v>
      </c>
      <c r="Q176" s="44">
        <v>0</v>
      </c>
      <c r="R176" s="44">
        <v>1</v>
      </c>
      <c r="S176" s="44">
        <v>0</v>
      </c>
      <c r="T176" s="44">
        <v>0</v>
      </c>
      <c r="U176" s="44">
        <v>0</v>
      </c>
      <c r="V176" s="44">
        <v>0</v>
      </c>
      <c r="W176" s="44">
        <v>0</v>
      </c>
      <c r="X176" s="44">
        <f t="shared" ref="X176:Y176" si="177">IF(CS176&gt;CK176, CS176*10, CK176)</f>
        <v>0</v>
      </c>
      <c r="Y176" s="44">
        <f t="shared" si="177"/>
        <v>31</v>
      </c>
      <c r="Z176" s="44">
        <v>28</v>
      </c>
      <c r="AA176" s="44">
        <v>0</v>
      </c>
      <c r="AB176" s="44">
        <v>0</v>
      </c>
      <c r="AC176" s="44">
        <v>0</v>
      </c>
      <c r="AD176" s="44">
        <v>0</v>
      </c>
      <c r="AE176" s="44">
        <v>0</v>
      </c>
      <c r="AF176" s="44">
        <v>0</v>
      </c>
      <c r="AG176" s="44">
        <v>0</v>
      </c>
      <c r="AH176" s="44">
        <v>0</v>
      </c>
      <c r="AI176" s="44">
        <v>0</v>
      </c>
      <c r="AJ176" s="44">
        <v>4</v>
      </c>
      <c r="AK176" s="44">
        <v>0</v>
      </c>
      <c r="AL176" s="44">
        <v>0</v>
      </c>
      <c r="AM176" s="44">
        <v>0</v>
      </c>
      <c r="AN176" s="44">
        <v>0</v>
      </c>
      <c r="AO176" s="75">
        <v>0</v>
      </c>
      <c r="AP176" s="75">
        <v>0</v>
      </c>
      <c r="AQ176" s="44">
        <v>0</v>
      </c>
      <c r="AR176" s="44">
        <v>0</v>
      </c>
      <c r="AS176" s="44">
        <v>0</v>
      </c>
      <c r="AT176" s="44">
        <v>0</v>
      </c>
      <c r="AU176" s="44">
        <v>0</v>
      </c>
      <c r="AV176" s="44">
        <v>0</v>
      </c>
      <c r="AW176" s="44">
        <v>0</v>
      </c>
      <c r="AX176" s="44">
        <f t="shared" si="2"/>
        <v>23</v>
      </c>
      <c r="AY176" s="44">
        <v>0</v>
      </c>
      <c r="AZ176" s="44">
        <v>116</v>
      </c>
      <c r="BA176" s="44">
        <v>0</v>
      </c>
      <c r="BB176" s="44">
        <v>0</v>
      </c>
      <c r="BC176" s="44">
        <v>0</v>
      </c>
      <c r="BD176" s="44"/>
      <c r="BE176" s="44">
        <v>0</v>
      </c>
      <c r="BF176" s="44"/>
      <c r="BG176" s="44">
        <v>2</v>
      </c>
      <c r="BH176" s="44">
        <v>0</v>
      </c>
      <c r="BI176" s="44">
        <v>8</v>
      </c>
      <c r="BJ176" s="44">
        <v>0</v>
      </c>
      <c r="BK176" s="44">
        <v>0</v>
      </c>
      <c r="BL176" s="44">
        <f t="shared" si="3"/>
        <v>250</v>
      </c>
      <c r="BM176" s="44">
        <v>0</v>
      </c>
      <c r="BN176" s="44">
        <v>0</v>
      </c>
      <c r="BO176" s="44">
        <v>0</v>
      </c>
      <c r="BP176" s="44">
        <f t="shared" si="4"/>
        <v>338</v>
      </c>
      <c r="BQ176" s="44">
        <v>20</v>
      </c>
      <c r="BR176" s="44">
        <v>0</v>
      </c>
      <c r="BS176" s="44">
        <v>0</v>
      </c>
      <c r="BT176" s="44">
        <v>0</v>
      </c>
      <c r="BU176" s="44"/>
      <c r="BV176" s="44"/>
      <c r="BW176" s="44"/>
      <c r="BX176" s="44"/>
      <c r="BY176" s="44">
        <v>0</v>
      </c>
      <c r="BZ176" s="44">
        <v>0</v>
      </c>
      <c r="CA176" s="44">
        <v>3</v>
      </c>
      <c r="CB176" s="44">
        <v>0</v>
      </c>
      <c r="CC176" s="44">
        <v>0</v>
      </c>
      <c r="CD176" s="44">
        <v>1</v>
      </c>
      <c r="CE176" s="44">
        <v>0</v>
      </c>
      <c r="CF176" s="44">
        <v>0</v>
      </c>
      <c r="CG176" s="44">
        <v>0</v>
      </c>
      <c r="CH176" s="44">
        <v>0</v>
      </c>
      <c r="CI176" s="44">
        <f t="shared" si="5"/>
        <v>212</v>
      </c>
      <c r="CJ176" s="44">
        <v>1</v>
      </c>
      <c r="CK176" s="44">
        <v>0</v>
      </c>
      <c r="CL176" s="44">
        <v>31</v>
      </c>
      <c r="CM176" s="44">
        <v>23</v>
      </c>
      <c r="CN176" s="44">
        <v>0</v>
      </c>
      <c r="CO176" s="44">
        <v>338</v>
      </c>
      <c r="CP176" s="44">
        <v>212</v>
      </c>
      <c r="CQ176" s="37"/>
      <c r="CR176" s="37"/>
      <c r="CS176" s="37"/>
      <c r="CT176" s="37"/>
      <c r="CU176" s="37">
        <v>25</v>
      </c>
      <c r="CV176" s="37"/>
      <c r="CW176" s="37"/>
      <c r="CX176" s="37"/>
      <c r="CY176" s="44">
        <v>0</v>
      </c>
      <c r="CZ176" s="44" t="s">
        <v>1316</v>
      </c>
      <c r="DA176" s="44"/>
    </row>
    <row r="177" spans="1:105" ht="15.75" customHeight="1" x14ac:dyDescent="0.3">
      <c r="A177" s="44" t="s">
        <v>212</v>
      </c>
      <c r="B177" s="44" t="s">
        <v>809</v>
      </c>
      <c r="C177" s="44" t="s">
        <v>809</v>
      </c>
      <c r="D177" s="44">
        <v>2019</v>
      </c>
      <c r="E177" s="45">
        <v>43636</v>
      </c>
      <c r="F177" s="44" t="s">
        <v>19</v>
      </c>
      <c r="G177" s="44" t="s">
        <v>122</v>
      </c>
      <c r="H177" s="37" t="s">
        <v>35</v>
      </c>
      <c r="I177" s="37" t="s">
        <v>31</v>
      </c>
      <c r="J177" s="37" t="s">
        <v>31</v>
      </c>
      <c r="K177" s="37" t="s">
        <v>31</v>
      </c>
      <c r="L177" s="37" t="s">
        <v>31</v>
      </c>
      <c r="M177" s="44">
        <v>0</v>
      </c>
      <c r="N177" s="44">
        <f t="shared" si="0"/>
        <v>51</v>
      </c>
      <c r="O177" s="44">
        <v>3</v>
      </c>
      <c r="P177" s="44">
        <v>0</v>
      </c>
      <c r="Q177" s="44">
        <v>0</v>
      </c>
      <c r="R177" s="44">
        <v>1</v>
      </c>
      <c r="S177" s="44">
        <v>0</v>
      </c>
      <c r="T177" s="44">
        <v>0</v>
      </c>
      <c r="U177" s="44">
        <v>0</v>
      </c>
      <c r="V177" s="44">
        <v>0</v>
      </c>
      <c r="W177" s="44">
        <v>0</v>
      </c>
      <c r="X177" s="44">
        <f t="shared" ref="X177:Y177" si="178">IF(CS177&gt;CK177, CS177*10, CK177)</f>
        <v>0</v>
      </c>
      <c r="Y177" s="44">
        <f t="shared" si="178"/>
        <v>130</v>
      </c>
      <c r="Z177" s="44">
        <v>29</v>
      </c>
      <c r="AA177" s="44">
        <v>0</v>
      </c>
      <c r="AB177" s="44">
        <v>0</v>
      </c>
      <c r="AC177" s="44">
        <v>0</v>
      </c>
      <c r="AD177" s="44">
        <v>0</v>
      </c>
      <c r="AE177" s="44">
        <v>0</v>
      </c>
      <c r="AF177" s="44">
        <v>0</v>
      </c>
      <c r="AG177" s="44">
        <v>0</v>
      </c>
      <c r="AH177" s="44">
        <v>0</v>
      </c>
      <c r="AI177" s="44">
        <v>0</v>
      </c>
      <c r="AJ177" s="44">
        <v>0</v>
      </c>
      <c r="AK177" s="44">
        <v>0</v>
      </c>
      <c r="AL177" s="44">
        <v>0</v>
      </c>
      <c r="AM177" s="44">
        <v>0</v>
      </c>
      <c r="AN177" s="44">
        <v>0</v>
      </c>
      <c r="AO177" s="75">
        <v>0</v>
      </c>
      <c r="AP177" s="75">
        <v>0</v>
      </c>
      <c r="AQ177" s="44">
        <v>0</v>
      </c>
      <c r="AR177" s="44">
        <v>5</v>
      </c>
      <c r="AS177" s="44">
        <v>0</v>
      </c>
      <c r="AT177" s="44">
        <v>0</v>
      </c>
      <c r="AU177" s="44">
        <v>0</v>
      </c>
      <c r="AV177" s="44">
        <v>0</v>
      </c>
      <c r="AW177" s="44">
        <v>0</v>
      </c>
      <c r="AX177" s="44">
        <f t="shared" si="2"/>
        <v>28</v>
      </c>
      <c r="AY177" s="44">
        <v>0</v>
      </c>
      <c r="AZ177" s="44">
        <v>46</v>
      </c>
      <c r="BA177" s="44">
        <v>0</v>
      </c>
      <c r="BB177" s="44">
        <v>0</v>
      </c>
      <c r="BC177" s="44">
        <v>0</v>
      </c>
      <c r="BD177" s="44"/>
      <c r="BE177" s="44">
        <v>0</v>
      </c>
      <c r="BF177" s="44"/>
      <c r="BG177" s="44">
        <v>0</v>
      </c>
      <c r="BH177" s="44">
        <v>0</v>
      </c>
      <c r="BI177" s="44">
        <v>2</v>
      </c>
      <c r="BJ177" s="44">
        <v>0</v>
      </c>
      <c r="BK177" s="44">
        <v>0</v>
      </c>
      <c r="BL177" s="44">
        <f t="shared" si="3"/>
        <v>270</v>
      </c>
      <c r="BM177" s="44">
        <v>0</v>
      </c>
      <c r="BN177" s="44">
        <v>0</v>
      </c>
      <c r="BO177" s="44">
        <v>0</v>
      </c>
      <c r="BP177" s="44">
        <f t="shared" si="4"/>
        <v>43</v>
      </c>
      <c r="BQ177" s="44">
        <v>2</v>
      </c>
      <c r="BR177" s="44">
        <v>0</v>
      </c>
      <c r="BS177" s="44">
        <v>0</v>
      </c>
      <c r="BT177" s="44">
        <v>0</v>
      </c>
      <c r="BU177" s="44"/>
      <c r="BV177" s="44"/>
      <c r="BW177" s="44"/>
      <c r="BX177" s="44"/>
      <c r="BY177" s="44">
        <v>0</v>
      </c>
      <c r="BZ177" s="44">
        <v>0</v>
      </c>
      <c r="CA177" s="44">
        <v>0</v>
      </c>
      <c r="CB177" s="44">
        <v>0</v>
      </c>
      <c r="CC177" s="44">
        <v>0</v>
      </c>
      <c r="CD177" s="44">
        <v>0</v>
      </c>
      <c r="CE177" s="44">
        <v>0</v>
      </c>
      <c r="CF177" s="44">
        <v>0</v>
      </c>
      <c r="CG177" s="44">
        <v>0</v>
      </c>
      <c r="CH177" s="44">
        <v>0</v>
      </c>
      <c r="CI177" s="44">
        <f t="shared" si="5"/>
        <v>290</v>
      </c>
      <c r="CJ177" s="44">
        <v>51</v>
      </c>
      <c r="CK177" s="44">
        <v>0</v>
      </c>
      <c r="CL177" s="44">
        <v>0</v>
      </c>
      <c r="CM177" s="44">
        <v>28</v>
      </c>
      <c r="CN177" s="44">
        <v>0</v>
      </c>
      <c r="CO177" s="44">
        <v>43</v>
      </c>
      <c r="CP177" s="44">
        <v>290</v>
      </c>
      <c r="CQ177" s="37"/>
      <c r="CR177" s="37"/>
      <c r="CS177" s="37"/>
      <c r="CT177" s="37">
        <v>13</v>
      </c>
      <c r="CU177" s="37">
        <v>27</v>
      </c>
      <c r="CV177" s="37"/>
      <c r="CW177" s="37"/>
      <c r="CX177" s="37"/>
      <c r="CY177" s="44">
        <v>8</v>
      </c>
      <c r="CZ177" s="44" t="s">
        <v>1318</v>
      </c>
      <c r="DA177" s="44"/>
    </row>
    <row r="178" spans="1:105" ht="15.75" customHeight="1" x14ac:dyDescent="0.3">
      <c r="A178" s="44" t="s">
        <v>212</v>
      </c>
      <c r="B178" s="44" t="s">
        <v>809</v>
      </c>
      <c r="C178" s="44" t="s">
        <v>809</v>
      </c>
      <c r="D178" s="44">
        <v>2019</v>
      </c>
      <c r="E178" s="45">
        <v>43636</v>
      </c>
      <c r="F178" s="44" t="s">
        <v>19</v>
      </c>
      <c r="G178" s="44" t="s">
        <v>125</v>
      </c>
      <c r="H178" s="37" t="s">
        <v>45</v>
      </c>
      <c r="I178" s="37" t="s">
        <v>45</v>
      </c>
      <c r="J178" s="37" t="s">
        <v>45</v>
      </c>
      <c r="K178" s="37" t="s">
        <v>45</v>
      </c>
      <c r="L178" s="37" t="s">
        <v>45</v>
      </c>
      <c r="M178" s="44">
        <v>0</v>
      </c>
      <c r="N178" s="44">
        <f t="shared" si="0"/>
        <v>2</v>
      </c>
      <c r="O178" s="44">
        <v>1</v>
      </c>
      <c r="P178" s="44">
        <v>0</v>
      </c>
      <c r="Q178" s="44">
        <v>0</v>
      </c>
      <c r="R178" s="44">
        <v>1</v>
      </c>
      <c r="S178" s="44">
        <v>0</v>
      </c>
      <c r="T178" s="44">
        <v>0</v>
      </c>
      <c r="U178" s="44">
        <v>0</v>
      </c>
      <c r="V178" s="44">
        <v>0</v>
      </c>
      <c r="W178" s="44">
        <v>0</v>
      </c>
      <c r="X178" s="44">
        <f t="shared" ref="X178:Y178" si="179">IF(CS178&gt;CK178, CS178*10, CK178)</f>
        <v>0</v>
      </c>
      <c r="Y178" s="44">
        <f t="shared" si="179"/>
        <v>2660</v>
      </c>
      <c r="Z178" s="44">
        <v>15</v>
      </c>
      <c r="AA178" s="44">
        <v>0</v>
      </c>
      <c r="AB178" s="44">
        <v>0</v>
      </c>
      <c r="AC178" s="44">
        <v>0</v>
      </c>
      <c r="AD178" s="44">
        <v>0</v>
      </c>
      <c r="AE178" s="44">
        <v>0</v>
      </c>
      <c r="AF178" s="44">
        <v>0</v>
      </c>
      <c r="AG178" s="44">
        <v>0</v>
      </c>
      <c r="AH178" s="44">
        <v>0</v>
      </c>
      <c r="AI178" s="44">
        <v>0</v>
      </c>
      <c r="AJ178" s="44">
        <v>1</v>
      </c>
      <c r="AK178" s="44">
        <v>0</v>
      </c>
      <c r="AL178" s="44">
        <v>0</v>
      </c>
      <c r="AM178" s="44">
        <v>0</v>
      </c>
      <c r="AN178" s="44">
        <v>0</v>
      </c>
      <c r="AO178" s="75">
        <v>0</v>
      </c>
      <c r="AP178" s="75">
        <v>0</v>
      </c>
      <c r="AQ178" s="44">
        <v>0</v>
      </c>
      <c r="AR178" s="44">
        <v>0</v>
      </c>
      <c r="AS178" s="44">
        <v>0</v>
      </c>
      <c r="AT178" s="44">
        <v>0</v>
      </c>
      <c r="AU178" s="44">
        <v>0</v>
      </c>
      <c r="AV178" s="44">
        <v>0</v>
      </c>
      <c r="AW178" s="44">
        <v>0</v>
      </c>
      <c r="AX178" s="44">
        <f t="shared" si="2"/>
        <v>3</v>
      </c>
      <c r="AY178" s="44">
        <v>0</v>
      </c>
      <c r="AZ178" s="44">
        <v>18</v>
      </c>
      <c r="BA178" s="44">
        <v>0</v>
      </c>
      <c r="BB178" s="44">
        <v>0</v>
      </c>
      <c r="BC178" s="44">
        <v>0</v>
      </c>
      <c r="BD178" s="44"/>
      <c r="BE178" s="44">
        <v>0</v>
      </c>
      <c r="BF178" s="44"/>
      <c r="BG178" s="44">
        <v>0</v>
      </c>
      <c r="BH178" s="44">
        <v>0</v>
      </c>
      <c r="BI178" s="44">
        <v>3</v>
      </c>
      <c r="BJ178" s="44">
        <v>0</v>
      </c>
      <c r="BK178" s="44">
        <v>0</v>
      </c>
      <c r="BL178" s="44">
        <f t="shared" si="3"/>
        <v>270</v>
      </c>
      <c r="BM178" s="44">
        <v>0</v>
      </c>
      <c r="BN178" s="44">
        <v>0</v>
      </c>
      <c r="BO178" s="44">
        <v>0</v>
      </c>
      <c r="BP178" s="44">
        <f t="shared" si="4"/>
        <v>2</v>
      </c>
      <c r="BQ178" s="44">
        <v>0</v>
      </c>
      <c r="BR178" s="44">
        <v>0</v>
      </c>
      <c r="BS178" s="44">
        <v>0</v>
      </c>
      <c r="BT178" s="44">
        <v>0</v>
      </c>
      <c r="BU178" s="44"/>
      <c r="BV178" s="44"/>
      <c r="BW178" s="44"/>
      <c r="BX178" s="44"/>
      <c r="BY178" s="44">
        <v>0</v>
      </c>
      <c r="BZ178" s="44">
        <v>0</v>
      </c>
      <c r="CA178" s="44">
        <v>1</v>
      </c>
      <c r="CB178" s="44">
        <v>0</v>
      </c>
      <c r="CC178" s="44">
        <v>1</v>
      </c>
      <c r="CD178" s="44">
        <v>0</v>
      </c>
      <c r="CE178" s="44">
        <v>0</v>
      </c>
      <c r="CF178" s="44">
        <v>0</v>
      </c>
      <c r="CG178" s="44">
        <v>0</v>
      </c>
      <c r="CH178" s="44">
        <v>0</v>
      </c>
      <c r="CI178" s="44">
        <f t="shared" si="5"/>
        <v>155</v>
      </c>
      <c r="CJ178" s="44">
        <v>2</v>
      </c>
      <c r="CK178" s="44">
        <v>0</v>
      </c>
      <c r="CL178" s="44">
        <v>0</v>
      </c>
      <c r="CM178" s="44">
        <v>3</v>
      </c>
      <c r="CN178" s="44">
        <v>0</v>
      </c>
      <c r="CO178" s="44">
        <v>2</v>
      </c>
      <c r="CP178" s="44">
        <v>155</v>
      </c>
      <c r="CQ178" s="37"/>
      <c r="CR178" s="37"/>
      <c r="CS178" s="37"/>
      <c r="CT178" s="37">
        <v>266</v>
      </c>
      <c r="CU178" s="37">
        <v>27</v>
      </c>
      <c r="CV178" s="37"/>
      <c r="CW178" s="37"/>
      <c r="CX178" s="37"/>
      <c r="CY178" s="44">
        <v>13</v>
      </c>
      <c r="CZ178" s="44" t="s">
        <v>1318</v>
      </c>
      <c r="DA178" s="44"/>
    </row>
    <row r="179" spans="1:105" ht="15.75" customHeight="1" x14ac:dyDescent="0.3">
      <c r="A179" s="44" t="s">
        <v>212</v>
      </c>
      <c r="B179" s="44" t="s">
        <v>809</v>
      </c>
      <c r="C179" s="44" t="s">
        <v>809</v>
      </c>
      <c r="D179" s="44">
        <v>2019</v>
      </c>
      <c r="E179" s="45">
        <v>43636</v>
      </c>
      <c r="F179" s="44" t="s">
        <v>19</v>
      </c>
      <c r="G179" s="44" t="s">
        <v>128</v>
      </c>
      <c r="H179" s="37" t="s">
        <v>26</v>
      </c>
      <c r="I179" s="37" t="s">
        <v>26</v>
      </c>
      <c r="J179" s="37" t="s">
        <v>27</v>
      </c>
      <c r="K179" s="37" t="s">
        <v>26</v>
      </c>
      <c r="L179" s="37" t="s">
        <v>27</v>
      </c>
      <c r="M179" s="44">
        <v>0</v>
      </c>
      <c r="N179" s="44">
        <f t="shared" si="0"/>
        <v>1</v>
      </c>
      <c r="O179" s="44">
        <v>0</v>
      </c>
      <c r="P179" s="44">
        <v>0</v>
      </c>
      <c r="Q179" s="44">
        <v>0</v>
      </c>
      <c r="R179" s="44">
        <v>1</v>
      </c>
      <c r="S179" s="44">
        <v>0</v>
      </c>
      <c r="T179" s="44">
        <v>0</v>
      </c>
      <c r="U179" s="44">
        <v>0</v>
      </c>
      <c r="V179" s="44">
        <v>0</v>
      </c>
      <c r="W179" s="44">
        <v>0</v>
      </c>
      <c r="X179" s="44">
        <f t="shared" ref="X179:Y179" si="180">IF(CS179&gt;CK179, CS179*10, CK179)</f>
        <v>0</v>
      </c>
      <c r="Y179" s="44">
        <f t="shared" si="180"/>
        <v>390</v>
      </c>
      <c r="Z179" s="44">
        <v>21</v>
      </c>
      <c r="AA179" s="44">
        <v>0</v>
      </c>
      <c r="AB179" s="44">
        <v>6</v>
      </c>
      <c r="AC179" s="44">
        <v>0</v>
      </c>
      <c r="AD179" s="44">
        <v>0</v>
      </c>
      <c r="AE179" s="44">
        <v>0</v>
      </c>
      <c r="AF179" s="44">
        <v>0</v>
      </c>
      <c r="AG179" s="44">
        <v>0</v>
      </c>
      <c r="AH179" s="44">
        <v>0</v>
      </c>
      <c r="AI179" s="44">
        <v>0</v>
      </c>
      <c r="AJ179" s="44">
        <v>0</v>
      </c>
      <c r="AK179" s="44">
        <v>0</v>
      </c>
      <c r="AL179" s="44">
        <v>0</v>
      </c>
      <c r="AM179" s="44">
        <v>0</v>
      </c>
      <c r="AN179" s="44">
        <v>0</v>
      </c>
      <c r="AO179" s="75">
        <v>0</v>
      </c>
      <c r="AP179" s="75">
        <v>0</v>
      </c>
      <c r="AQ179" s="44">
        <v>0</v>
      </c>
      <c r="AR179" s="44">
        <v>0</v>
      </c>
      <c r="AS179" s="44">
        <v>0</v>
      </c>
      <c r="AT179" s="44">
        <v>0</v>
      </c>
      <c r="AU179" s="44">
        <v>0</v>
      </c>
      <c r="AV179" s="44">
        <v>0</v>
      </c>
      <c r="AW179" s="44">
        <v>0</v>
      </c>
      <c r="AX179" s="44">
        <f t="shared" si="2"/>
        <v>6</v>
      </c>
      <c r="AY179" s="44">
        <v>0</v>
      </c>
      <c r="AZ179" s="44">
        <v>61</v>
      </c>
      <c r="BA179" s="44">
        <v>0</v>
      </c>
      <c r="BB179" s="44">
        <v>0</v>
      </c>
      <c r="BC179" s="44">
        <v>0</v>
      </c>
      <c r="BD179" s="44"/>
      <c r="BE179" s="44">
        <v>0</v>
      </c>
      <c r="BF179" s="44"/>
      <c r="BG179" s="44">
        <v>0</v>
      </c>
      <c r="BH179" s="44">
        <v>0</v>
      </c>
      <c r="BI179" s="44">
        <v>2</v>
      </c>
      <c r="BJ179" s="44">
        <v>0</v>
      </c>
      <c r="BK179" s="44">
        <v>0</v>
      </c>
      <c r="BL179" s="44">
        <f t="shared" si="3"/>
        <v>90</v>
      </c>
      <c r="BM179" s="44">
        <v>0</v>
      </c>
      <c r="BN179" s="44">
        <v>0</v>
      </c>
      <c r="BO179" s="44">
        <v>0</v>
      </c>
      <c r="BP179" s="44">
        <f t="shared" si="4"/>
        <v>2</v>
      </c>
      <c r="BQ179" s="44">
        <v>1</v>
      </c>
      <c r="BR179" s="44">
        <v>0</v>
      </c>
      <c r="BS179" s="44">
        <v>0</v>
      </c>
      <c r="BT179" s="44">
        <v>0</v>
      </c>
      <c r="BU179" s="44"/>
      <c r="BV179" s="44"/>
      <c r="BW179" s="44"/>
      <c r="BX179" s="44"/>
      <c r="BY179" s="44">
        <v>0</v>
      </c>
      <c r="BZ179" s="44">
        <v>0</v>
      </c>
      <c r="CA179" s="44">
        <v>0</v>
      </c>
      <c r="CB179" s="44">
        <v>0</v>
      </c>
      <c r="CC179" s="44">
        <v>1</v>
      </c>
      <c r="CD179" s="44">
        <v>0</v>
      </c>
      <c r="CE179" s="44">
        <v>0</v>
      </c>
      <c r="CF179" s="44">
        <v>0</v>
      </c>
      <c r="CG179" s="44">
        <v>0</v>
      </c>
      <c r="CH179" s="44">
        <v>0</v>
      </c>
      <c r="CI179" s="44">
        <f t="shared" si="5"/>
        <v>166</v>
      </c>
      <c r="CJ179" s="44">
        <v>1</v>
      </c>
      <c r="CK179" s="44">
        <v>0</v>
      </c>
      <c r="CL179" s="44">
        <v>0</v>
      </c>
      <c r="CM179" s="44">
        <v>6</v>
      </c>
      <c r="CN179" s="44">
        <v>0</v>
      </c>
      <c r="CO179" s="44">
        <v>2</v>
      </c>
      <c r="CP179" s="44">
        <v>166</v>
      </c>
      <c r="CQ179" s="37"/>
      <c r="CR179" s="37"/>
      <c r="CS179" s="37"/>
      <c r="CT179" s="37">
        <v>39</v>
      </c>
      <c r="CU179" s="37">
        <v>9</v>
      </c>
      <c r="CV179" s="37"/>
      <c r="CW179" s="37"/>
      <c r="CX179" s="37"/>
      <c r="CY179" s="44">
        <v>8</v>
      </c>
      <c r="CZ179" s="44" t="s">
        <v>1318</v>
      </c>
      <c r="DA179" s="44"/>
    </row>
    <row r="180" spans="1:105" ht="15.75" customHeight="1" x14ac:dyDescent="0.3">
      <c r="A180" s="44" t="s">
        <v>212</v>
      </c>
      <c r="B180" s="44" t="s">
        <v>809</v>
      </c>
      <c r="C180" s="44" t="s">
        <v>809</v>
      </c>
      <c r="D180" s="44">
        <v>2019</v>
      </c>
      <c r="E180" s="45">
        <v>43636</v>
      </c>
      <c r="F180" s="44" t="s">
        <v>19</v>
      </c>
      <c r="G180" s="44" t="s">
        <v>131</v>
      </c>
      <c r="H180" s="37" t="s">
        <v>22</v>
      </c>
      <c r="I180" s="37" t="s">
        <v>22</v>
      </c>
      <c r="J180" s="37" t="s">
        <v>21</v>
      </c>
      <c r="K180" s="37" t="s">
        <v>22</v>
      </c>
      <c r="L180" s="37" t="s">
        <v>21</v>
      </c>
      <c r="M180" s="44">
        <v>0</v>
      </c>
      <c r="N180" s="44">
        <f t="shared" si="0"/>
        <v>0</v>
      </c>
      <c r="O180" s="44">
        <v>1</v>
      </c>
      <c r="P180" s="44">
        <v>0</v>
      </c>
      <c r="Q180" s="44">
        <v>0</v>
      </c>
      <c r="R180" s="44">
        <v>1</v>
      </c>
      <c r="S180" s="44">
        <v>0</v>
      </c>
      <c r="T180" s="44">
        <v>0</v>
      </c>
      <c r="U180" s="44">
        <v>0</v>
      </c>
      <c r="V180" s="44">
        <v>0</v>
      </c>
      <c r="W180" s="44">
        <v>0</v>
      </c>
      <c r="X180" s="44">
        <f t="shared" ref="X180:Y180" si="181">IF(CS180&gt;CK180, CS180*10, CK180)</f>
        <v>0</v>
      </c>
      <c r="Y180" s="44">
        <f t="shared" si="181"/>
        <v>79</v>
      </c>
      <c r="Z180" s="44">
        <v>6</v>
      </c>
      <c r="AA180" s="44">
        <v>0</v>
      </c>
      <c r="AB180" s="44">
        <v>0</v>
      </c>
      <c r="AC180" s="44">
        <v>0</v>
      </c>
      <c r="AD180" s="44">
        <v>0</v>
      </c>
      <c r="AE180" s="44">
        <v>0</v>
      </c>
      <c r="AF180" s="44">
        <v>0</v>
      </c>
      <c r="AG180" s="44">
        <v>0</v>
      </c>
      <c r="AH180" s="44">
        <v>0</v>
      </c>
      <c r="AI180" s="44">
        <v>0</v>
      </c>
      <c r="AJ180" s="44">
        <v>0</v>
      </c>
      <c r="AK180" s="44">
        <v>0</v>
      </c>
      <c r="AL180" s="44">
        <v>0</v>
      </c>
      <c r="AM180" s="44">
        <v>0</v>
      </c>
      <c r="AN180" s="44">
        <v>0</v>
      </c>
      <c r="AO180" s="75">
        <v>0</v>
      </c>
      <c r="AP180" s="75">
        <v>0</v>
      </c>
      <c r="AQ180" s="44">
        <v>0</v>
      </c>
      <c r="AR180" s="44">
        <v>0</v>
      </c>
      <c r="AS180" s="44">
        <v>0</v>
      </c>
      <c r="AT180" s="44">
        <v>0</v>
      </c>
      <c r="AU180" s="44">
        <v>0</v>
      </c>
      <c r="AV180" s="44">
        <v>0</v>
      </c>
      <c r="AW180" s="44">
        <v>0</v>
      </c>
      <c r="AX180" s="44">
        <f t="shared" si="2"/>
        <v>69</v>
      </c>
      <c r="AY180" s="44">
        <v>0</v>
      </c>
      <c r="AZ180" s="44">
        <v>49</v>
      </c>
      <c r="BA180" s="44">
        <v>0</v>
      </c>
      <c r="BB180" s="44">
        <v>0</v>
      </c>
      <c r="BC180" s="44">
        <v>0</v>
      </c>
      <c r="BD180" s="44"/>
      <c r="BE180" s="44">
        <v>0</v>
      </c>
      <c r="BF180" s="44"/>
      <c r="BG180" s="44">
        <v>0</v>
      </c>
      <c r="BH180" s="44">
        <v>0</v>
      </c>
      <c r="BI180" s="44">
        <v>2</v>
      </c>
      <c r="BJ180" s="44">
        <v>0</v>
      </c>
      <c r="BK180" s="44">
        <v>0</v>
      </c>
      <c r="BL180" s="44">
        <f t="shared" si="3"/>
        <v>220</v>
      </c>
      <c r="BM180" s="44">
        <v>0</v>
      </c>
      <c r="BN180" s="44">
        <v>0</v>
      </c>
      <c r="BO180" s="44">
        <v>0</v>
      </c>
      <c r="BP180" s="44">
        <f t="shared" si="4"/>
        <v>55</v>
      </c>
      <c r="BQ180" s="44">
        <v>11</v>
      </c>
      <c r="BR180" s="44">
        <v>0</v>
      </c>
      <c r="BS180" s="44">
        <v>0</v>
      </c>
      <c r="BT180" s="44">
        <v>0</v>
      </c>
      <c r="BU180" s="44"/>
      <c r="BV180" s="44"/>
      <c r="BW180" s="44"/>
      <c r="BX180" s="44"/>
      <c r="BY180" s="44">
        <v>0</v>
      </c>
      <c r="BZ180" s="44">
        <v>0</v>
      </c>
      <c r="CA180" s="44">
        <v>0</v>
      </c>
      <c r="CB180" s="44">
        <v>0</v>
      </c>
      <c r="CC180" s="44">
        <v>1</v>
      </c>
      <c r="CD180" s="44">
        <v>0</v>
      </c>
      <c r="CE180" s="44">
        <v>0</v>
      </c>
      <c r="CF180" s="44">
        <v>0</v>
      </c>
      <c r="CG180" s="44">
        <v>0</v>
      </c>
      <c r="CH180" s="44">
        <v>0</v>
      </c>
      <c r="CI180" s="44">
        <f t="shared" si="5"/>
        <v>156</v>
      </c>
      <c r="CJ180" s="44">
        <v>0</v>
      </c>
      <c r="CK180" s="44">
        <v>0</v>
      </c>
      <c r="CL180" s="44">
        <v>79</v>
      </c>
      <c r="CM180" s="44">
        <v>69</v>
      </c>
      <c r="CN180" s="44">
        <v>0</v>
      </c>
      <c r="CO180" s="44">
        <v>55</v>
      </c>
      <c r="CP180" s="44">
        <v>156</v>
      </c>
      <c r="CQ180" s="37"/>
      <c r="CR180" s="37"/>
      <c r="CS180" s="37"/>
      <c r="CT180" s="37"/>
      <c r="CU180" s="37">
        <v>22</v>
      </c>
      <c r="CV180" s="37"/>
      <c r="CW180" s="37"/>
      <c r="CX180" s="37"/>
      <c r="CY180" s="44">
        <v>5</v>
      </c>
      <c r="CZ180" s="44" t="s">
        <v>1316</v>
      </c>
      <c r="DA180" s="44"/>
    </row>
    <row r="181" spans="1:105" ht="15.75" customHeight="1" x14ac:dyDescent="0.3">
      <c r="A181" s="44" t="s">
        <v>212</v>
      </c>
      <c r="B181" s="44" t="s">
        <v>809</v>
      </c>
      <c r="C181" s="44" t="s">
        <v>809</v>
      </c>
      <c r="D181" s="44">
        <v>2019</v>
      </c>
      <c r="E181" s="45">
        <v>43636</v>
      </c>
      <c r="F181" s="44" t="s">
        <v>19</v>
      </c>
      <c r="G181" s="44" t="s">
        <v>134</v>
      </c>
      <c r="H181" s="37" t="s">
        <v>22</v>
      </c>
      <c r="I181" s="37" t="s">
        <v>22</v>
      </c>
      <c r="J181" s="37" t="s">
        <v>21</v>
      </c>
      <c r="K181" s="37" t="s">
        <v>22</v>
      </c>
      <c r="L181" s="37" t="s">
        <v>21</v>
      </c>
      <c r="M181" s="44">
        <v>0</v>
      </c>
      <c r="N181" s="44">
        <f t="shared" si="0"/>
        <v>25</v>
      </c>
      <c r="O181" s="44">
        <v>0</v>
      </c>
      <c r="P181" s="44">
        <v>0</v>
      </c>
      <c r="Q181" s="44">
        <v>0</v>
      </c>
      <c r="R181" s="44">
        <v>1</v>
      </c>
      <c r="S181" s="44">
        <v>0</v>
      </c>
      <c r="T181" s="44">
        <v>0</v>
      </c>
      <c r="U181" s="44">
        <v>0</v>
      </c>
      <c r="V181" s="44">
        <v>0</v>
      </c>
      <c r="W181" s="44">
        <v>0</v>
      </c>
      <c r="X181" s="44">
        <f t="shared" ref="X181:Y181" si="182">IF(CS181&gt;CK181, CS181*10, CK181)</f>
        <v>35</v>
      </c>
      <c r="Y181" s="44">
        <f t="shared" si="182"/>
        <v>22</v>
      </c>
      <c r="Z181" s="44">
        <v>78</v>
      </c>
      <c r="AA181" s="44">
        <v>0</v>
      </c>
      <c r="AB181" s="44">
        <v>0</v>
      </c>
      <c r="AC181" s="44">
        <v>0</v>
      </c>
      <c r="AD181" s="44">
        <v>0</v>
      </c>
      <c r="AE181" s="44">
        <v>0</v>
      </c>
      <c r="AF181" s="44">
        <v>0</v>
      </c>
      <c r="AG181" s="44">
        <v>0</v>
      </c>
      <c r="AH181" s="44">
        <v>0</v>
      </c>
      <c r="AI181" s="44">
        <v>0</v>
      </c>
      <c r="AJ181" s="44">
        <v>6</v>
      </c>
      <c r="AK181" s="44">
        <v>0</v>
      </c>
      <c r="AL181" s="44">
        <v>0</v>
      </c>
      <c r="AM181" s="44">
        <v>0</v>
      </c>
      <c r="AN181" s="44">
        <v>0</v>
      </c>
      <c r="AO181" s="75">
        <v>0</v>
      </c>
      <c r="AP181" s="75">
        <v>0</v>
      </c>
      <c r="AQ181" s="44">
        <v>0</v>
      </c>
      <c r="AR181" s="44">
        <v>0</v>
      </c>
      <c r="AS181" s="44">
        <v>0</v>
      </c>
      <c r="AT181" s="44">
        <v>0</v>
      </c>
      <c r="AU181" s="44">
        <v>0</v>
      </c>
      <c r="AV181" s="44">
        <v>0</v>
      </c>
      <c r="AW181" s="44">
        <v>0</v>
      </c>
      <c r="AX181" s="44">
        <f t="shared" si="2"/>
        <v>55</v>
      </c>
      <c r="AY181" s="44">
        <v>0</v>
      </c>
      <c r="AZ181" s="44">
        <v>22</v>
      </c>
      <c r="BA181" s="44">
        <v>0</v>
      </c>
      <c r="BB181" s="44">
        <v>0</v>
      </c>
      <c r="BC181" s="44">
        <v>0</v>
      </c>
      <c r="BD181" s="44"/>
      <c r="BE181" s="44">
        <v>0</v>
      </c>
      <c r="BF181" s="44"/>
      <c r="BG181" s="44">
        <v>0</v>
      </c>
      <c r="BH181" s="44">
        <v>0</v>
      </c>
      <c r="BI181" s="44">
        <v>6</v>
      </c>
      <c r="BJ181" s="44">
        <v>0</v>
      </c>
      <c r="BK181" s="44">
        <v>0</v>
      </c>
      <c r="BL181" s="44">
        <f t="shared" si="3"/>
        <v>570</v>
      </c>
      <c r="BM181" s="44">
        <v>0</v>
      </c>
      <c r="BN181" s="44">
        <v>0</v>
      </c>
      <c r="BO181" s="44">
        <v>0</v>
      </c>
      <c r="BP181" s="44">
        <f t="shared" si="4"/>
        <v>250</v>
      </c>
      <c r="BQ181" s="44">
        <v>12</v>
      </c>
      <c r="BR181" s="44">
        <v>0</v>
      </c>
      <c r="BS181" s="44">
        <v>0</v>
      </c>
      <c r="BT181" s="44">
        <v>0</v>
      </c>
      <c r="BU181" s="44"/>
      <c r="BV181" s="44"/>
      <c r="BW181" s="44"/>
      <c r="BX181" s="44"/>
      <c r="BY181" s="44">
        <v>1</v>
      </c>
      <c r="BZ181" s="44">
        <v>0</v>
      </c>
      <c r="CA181" s="44">
        <v>4</v>
      </c>
      <c r="CB181" s="44">
        <v>0</v>
      </c>
      <c r="CC181" s="44">
        <v>0</v>
      </c>
      <c r="CD181" s="44">
        <v>0</v>
      </c>
      <c r="CE181" s="44">
        <v>0</v>
      </c>
      <c r="CF181" s="44">
        <v>0</v>
      </c>
      <c r="CG181" s="44">
        <v>0</v>
      </c>
      <c r="CH181" s="44">
        <v>0</v>
      </c>
      <c r="CI181" s="44">
        <f t="shared" si="5"/>
        <v>65</v>
      </c>
      <c r="CJ181" s="44">
        <v>25</v>
      </c>
      <c r="CK181" s="44">
        <v>35</v>
      </c>
      <c r="CL181" s="44">
        <v>22</v>
      </c>
      <c r="CM181" s="44">
        <v>55</v>
      </c>
      <c r="CN181" s="44">
        <v>0</v>
      </c>
      <c r="CO181" s="44">
        <v>250</v>
      </c>
      <c r="CP181" s="44">
        <v>65</v>
      </c>
      <c r="CQ181" s="37"/>
      <c r="CR181" s="37"/>
      <c r="CS181" s="37"/>
      <c r="CT181" s="37"/>
      <c r="CU181" s="37">
        <v>57</v>
      </c>
      <c r="CV181" s="37"/>
      <c r="CW181" s="37"/>
      <c r="CX181" s="37"/>
      <c r="CY181" s="44">
        <v>27</v>
      </c>
      <c r="CZ181" s="44" t="s">
        <v>1316</v>
      </c>
      <c r="DA181" s="44"/>
    </row>
    <row r="182" spans="1:105" ht="15.75" customHeight="1" x14ac:dyDescent="0.3">
      <c r="A182" s="44" t="s">
        <v>212</v>
      </c>
      <c r="B182" s="44" t="s">
        <v>809</v>
      </c>
      <c r="C182" s="44" t="s">
        <v>809</v>
      </c>
      <c r="D182" s="44">
        <v>2019</v>
      </c>
      <c r="E182" s="45">
        <v>43634</v>
      </c>
      <c r="F182" s="44" t="s">
        <v>137</v>
      </c>
      <c r="G182" s="44" t="s">
        <v>20</v>
      </c>
      <c r="H182" s="37" t="s">
        <v>45</v>
      </c>
      <c r="I182" s="37" t="s">
        <v>45</v>
      </c>
      <c r="J182" s="37" t="s">
        <v>45</v>
      </c>
      <c r="K182" s="37" t="s">
        <v>45</v>
      </c>
      <c r="L182" s="37" t="s">
        <v>45</v>
      </c>
      <c r="M182" s="44">
        <v>0</v>
      </c>
      <c r="N182" s="44">
        <f t="shared" si="0"/>
        <v>141</v>
      </c>
      <c r="O182" s="44">
        <v>2</v>
      </c>
      <c r="P182" s="44">
        <v>0</v>
      </c>
      <c r="Q182" s="44">
        <v>0</v>
      </c>
      <c r="R182" s="44">
        <v>1</v>
      </c>
      <c r="S182" s="44">
        <v>0</v>
      </c>
      <c r="T182" s="44">
        <v>0</v>
      </c>
      <c r="U182" s="44">
        <v>0</v>
      </c>
      <c r="V182" s="44">
        <v>0</v>
      </c>
      <c r="W182" s="44">
        <v>0</v>
      </c>
      <c r="X182" s="44">
        <f t="shared" ref="X182:Y182" si="183">IF(CS182&gt;CK182, CS182*10, CK182)</f>
        <v>13</v>
      </c>
      <c r="Y182" s="44">
        <f t="shared" si="183"/>
        <v>0</v>
      </c>
      <c r="Z182" s="44">
        <v>15</v>
      </c>
      <c r="AA182" s="44">
        <v>0</v>
      </c>
      <c r="AB182" s="44">
        <v>1</v>
      </c>
      <c r="AC182" s="44">
        <v>0</v>
      </c>
      <c r="AD182" s="44">
        <v>0</v>
      </c>
      <c r="AE182" s="44">
        <v>0</v>
      </c>
      <c r="AF182" s="44">
        <v>0</v>
      </c>
      <c r="AG182" s="44">
        <v>0</v>
      </c>
      <c r="AH182" s="44">
        <v>0</v>
      </c>
      <c r="AI182" s="44">
        <v>0</v>
      </c>
      <c r="AJ182" s="44">
        <v>2</v>
      </c>
      <c r="AK182" s="44">
        <v>0</v>
      </c>
      <c r="AL182" s="44">
        <v>0</v>
      </c>
      <c r="AM182" s="44">
        <v>0</v>
      </c>
      <c r="AN182" s="44">
        <v>0</v>
      </c>
      <c r="AO182" s="75">
        <v>0</v>
      </c>
      <c r="AP182" s="75">
        <v>0</v>
      </c>
      <c r="AQ182" s="44">
        <v>0</v>
      </c>
      <c r="AR182" s="44">
        <v>2</v>
      </c>
      <c r="AS182" s="44">
        <v>0</v>
      </c>
      <c r="AT182" s="44">
        <v>0</v>
      </c>
      <c r="AU182" s="44">
        <v>0</v>
      </c>
      <c r="AV182" s="44">
        <v>0</v>
      </c>
      <c r="AW182" s="44">
        <v>0</v>
      </c>
      <c r="AX182" s="44">
        <f t="shared" si="2"/>
        <v>11</v>
      </c>
      <c r="AY182" s="44">
        <v>0</v>
      </c>
      <c r="AZ182" s="44">
        <v>34</v>
      </c>
      <c r="BA182" s="44">
        <v>0</v>
      </c>
      <c r="BB182" s="44">
        <v>0</v>
      </c>
      <c r="BC182" s="44">
        <v>0</v>
      </c>
      <c r="BD182" s="44"/>
      <c r="BE182" s="44">
        <v>2</v>
      </c>
      <c r="BF182" s="44"/>
      <c r="BG182" s="44">
        <v>0</v>
      </c>
      <c r="BH182" s="44">
        <v>0</v>
      </c>
      <c r="BI182" s="44">
        <v>6</v>
      </c>
      <c r="BJ182" s="44">
        <v>0</v>
      </c>
      <c r="BK182" s="44">
        <v>0</v>
      </c>
      <c r="BL182" s="44">
        <f t="shared" si="3"/>
        <v>370</v>
      </c>
      <c r="BM182" s="44">
        <v>0</v>
      </c>
      <c r="BN182" s="44">
        <v>0</v>
      </c>
      <c r="BO182" s="44">
        <v>0</v>
      </c>
      <c r="BP182" s="44">
        <f t="shared" si="4"/>
        <v>14</v>
      </c>
      <c r="BQ182" s="44">
        <v>5</v>
      </c>
      <c r="BR182" s="44">
        <v>0</v>
      </c>
      <c r="BS182" s="44">
        <v>0</v>
      </c>
      <c r="BT182" s="44">
        <v>0</v>
      </c>
      <c r="BU182" s="44"/>
      <c r="BV182" s="44"/>
      <c r="BW182" s="44"/>
      <c r="BX182" s="44"/>
      <c r="BY182" s="44">
        <v>0</v>
      </c>
      <c r="BZ182" s="44">
        <v>0</v>
      </c>
      <c r="CA182" s="44">
        <v>2</v>
      </c>
      <c r="CB182" s="44">
        <v>0</v>
      </c>
      <c r="CC182" s="44">
        <v>0</v>
      </c>
      <c r="CD182" s="44">
        <v>0</v>
      </c>
      <c r="CE182" s="44">
        <v>0</v>
      </c>
      <c r="CF182" s="44">
        <v>0</v>
      </c>
      <c r="CG182" s="44">
        <v>0</v>
      </c>
      <c r="CH182" s="44">
        <v>0</v>
      </c>
      <c r="CI182" s="44">
        <f t="shared" si="5"/>
        <v>4</v>
      </c>
      <c r="CJ182" s="44">
        <v>141</v>
      </c>
      <c r="CK182" s="44">
        <v>13</v>
      </c>
      <c r="CL182" s="44">
        <v>0</v>
      </c>
      <c r="CM182" s="44">
        <v>11</v>
      </c>
      <c r="CN182" s="44">
        <v>0</v>
      </c>
      <c r="CO182" s="44">
        <v>14</v>
      </c>
      <c r="CP182" s="44">
        <v>4</v>
      </c>
      <c r="CQ182" s="37"/>
      <c r="CR182" s="37"/>
      <c r="CS182" s="37"/>
      <c r="CT182" s="37"/>
      <c r="CU182" s="37">
        <v>37</v>
      </c>
      <c r="CV182" s="37"/>
      <c r="CW182" s="37"/>
      <c r="CX182" s="37"/>
      <c r="CY182" s="44">
        <v>18</v>
      </c>
      <c r="CZ182" s="44" t="s">
        <v>1316</v>
      </c>
      <c r="DA182" s="44"/>
    </row>
    <row r="183" spans="1:105" ht="15.75" customHeight="1" x14ac:dyDescent="0.3">
      <c r="A183" s="44" t="s">
        <v>212</v>
      </c>
      <c r="B183" s="44" t="s">
        <v>809</v>
      </c>
      <c r="C183" s="44" t="s">
        <v>809</v>
      </c>
      <c r="D183" s="44">
        <v>2019</v>
      </c>
      <c r="E183" s="45">
        <v>43634</v>
      </c>
      <c r="F183" s="44" t="s">
        <v>137</v>
      </c>
      <c r="G183" s="44" t="s">
        <v>25</v>
      </c>
      <c r="H183" s="37" t="s">
        <v>35</v>
      </c>
      <c r="I183" s="37" t="s">
        <v>31</v>
      </c>
      <c r="J183" s="37" t="s">
        <v>31</v>
      </c>
      <c r="K183" s="37" t="s">
        <v>31</v>
      </c>
      <c r="L183" s="37" t="s">
        <v>31</v>
      </c>
      <c r="M183" s="44">
        <v>0</v>
      </c>
      <c r="N183" s="44">
        <f t="shared" si="0"/>
        <v>211</v>
      </c>
      <c r="O183" s="44">
        <v>0</v>
      </c>
      <c r="P183" s="44">
        <v>0</v>
      </c>
      <c r="Q183" s="44">
        <v>0</v>
      </c>
      <c r="R183" s="44">
        <v>2</v>
      </c>
      <c r="S183" s="44">
        <v>0</v>
      </c>
      <c r="T183" s="44">
        <v>0</v>
      </c>
      <c r="U183" s="44">
        <v>0</v>
      </c>
      <c r="V183" s="44">
        <v>0</v>
      </c>
      <c r="W183" s="44">
        <v>0</v>
      </c>
      <c r="X183" s="44">
        <f t="shared" ref="X183:Y183" si="184">IF(CS183&gt;CK183, CS183*10, CK183)</f>
        <v>277</v>
      </c>
      <c r="Y183" s="44">
        <f t="shared" si="184"/>
        <v>4</v>
      </c>
      <c r="Z183" s="44">
        <v>0</v>
      </c>
      <c r="AA183" s="44">
        <v>0</v>
      </c>
      <c r="AB183" s="44">
        <v>2</v>
      </c>
      <c r="AC183" s="44">
        <v>0</v>
      </c>
      <c r="AD183" s="44">
        <v>0</v>
      </c>
      <c r="AE183" s="44">
        <v>0</v>
      </c>
      <c r="AF183" s="44">
        <v>0</v>
      </c>
      <c r="AG183" s="44">
        <v>0</v>
      </c>
      <c r="AH183" s="44">
        <v>0</v>
      </c>
      <c r="AI183" s="44">
        <v>0</v>
      </c>
      <c r="AJ183" s="44">
        <v>0</v>
      </c>
      <c r="AK183" s="44">
        <v>0</v>
      </c>
      <c r="AL183" s="44">
        <v>0</v>
      </c>
      <c r="AM183" s="44">
        <v>2</v>
      </c>
      <c r="AN183" s="44">
        <v>0</v>
      </c>
      <c r="AO183" s="75">
        <v>0</v>
      </c>
      <c r="AP183" s="75">
        <v>0</v>
      </c>
      <c r="AQ183" s="44">
        <v>0</v>
      </c>
      <c r="AR183" s="44">
        <v>6</v>
      </c>
      <c r="AS183" s="44">
        <v>0</v>
      </c>
      <c r="AT183" s="44">
        <v>7</v>
      </c>
      <c r="AU183" s="44">
        <v>0</v>
      </c>
      <c r="AV183" s="44">
        <v>1</v>
      </c>
      <c r="AW183" s="44">
        <v>0</v>
      </c>
      <c r="AX183" s="44">
        <f t="shared" si="2"/>
        <v>0</v>
      </c>
      <c r="AY183" s="44">
        <v>0</v>
      </c>
      <c r="AZ183" s="44">
        <v>14</v>
      </c>
      <c r="BA183" s="44">
        <v>0</v>
      </c>
      <c r="BB183" s="44">
        <v>0</v>
      </c>
      <c r="BC183" s="44">
        <v>0</v>
      </c>
      <c r="BD183" s="44"/>
      <c r="BE183" s="44">
        <v>0</v>
      </c>
      <c r="BF183" s="44"/>
      <c r="BG183" s="44">
        <v>0</v>
      </c>
      <c r="BH183" s="44">
        <v>0</v>
      </c>
      <c r="BI183" s="44">
        <v>1</v>
      </c>
      <c r="BJ183" s="44">
        <v>0</v>
      </c>
      <c r="BK183" s="44">
        <v>0</v>
      </c>
      <c r="BL183" s="44">
        <f t="shared" si="3"/>
        <v>220</v>
      </c>
      <c r="BM183" s="44">
        <v>0</v>
      </c>
      <c r="BN183" s="44">
        <v>0</v>
      </c>
      <c r="BO183" s="44">
        <v>0</v>
      </c>
      <c r="BP183" s="44">
        <f t="shared" si="4"/>
        <v>2</v>
      </c>
      <c r="BQ183" s="44">
        <v>7</v>
      </c>
      <c r="BR183" s="44">
        <v>0</v>
      </c>
      <c r="BS183" s="44">
        <v>0</v>
      </c>
      <c r="BT183" s="44">
        <v>0</v>
      </c>
      <c r="BU183" s="44"/>
      <c r="BV183" s="44"/>
      <c r="BW183" s="44"/>
      <c r="BX183" s="44"/>
      <c r="BY183" s="44">
        <v>0</v>
      </c>
      <c r="BZ183" s="44">
        <v>0</v>
      </c>
      <c r="CA183" s="44">
        <v>4</v>
      </c>
      <c r="CB183" s="44">
        <v>0</v>
      </c>
      <c r="CC183" s="44">
        <v>0</v>
      </c>
      <c r="CD183" s="44">
        <v>0</v>
      </c>
      <c r="CE183" s="44">
        <v>0</v>
      </c>
      <c r="CF183" s="44">
        <v>0</v>
      </c>
      <c r="CG183" s="44">
        <v>26</v>
      </c>
      <c r="CH183" s="44">
        <v>0</v>
      </c>
      <c r="CI183" s="44">
        <f t="shared" si="5"/>
        <v>1</v>
      </c>
      <c r="CJ183" s="44">
        <v>211</v>
      </c>
      <c r="CK183" s="44">
        <v>277</v>
      </c>
      <c r="CL183" s="44">
        <v>4</v>
      </c>
      <c r="CM183" s="44">
        <v>0</v>
      </c>
      <c r="CN183" s="44">
        <v>0</v>
      </c>
      <c r="CO183" s="44">
        <v>2</v>
      </c>
      <c r="CP183" s="44">
        <v>1</v>
      </c>
      <c r="CQ183" s="37"/>
      <c r="CR183" s="37"/>
      <c r="CS183" s="37"/>
      <c r="CT183" s="37"/>
      <c r="CU183" s="37">
        <v>22</v>
      </c>
      <c r="CV183" s="37"/>
      <c r="CW183" s="37"/>
      <c r="CX183" s="37"/>
      <c r="CY183" s="44">
        <v>0</v>
      </c>
      <c r="CZ183" s="44" t="s">
        <v>1316</v>
      </c>
      <c r="DA183" s="44"/>
    </row>
    <row r="184" spans="1:105" ht="15.75" customHeight="1" x14ac:dyDescent="0.3">
      <c r="A184" s="44" t="s">
        <v>212</v>
      </c>
      <c r="B184" s="44" t="s">
        <v>809</v>
      </c>
      <c r="C184" s="44" t="s">
        <v>809</v>
      </c>
      <c r="D184" s="44">
        <v>2019</v>
      </c>
      <c r="E184" s="45">
        <v>43634</v>
      </c>
      <c r="F184" s="44" t="s">
        <v>137</v>
      </c>
      <c r="G184" s="44" t="s">
        <v>30</v>
      </c>
      <c r="H184" s="37" t="s">
        <v>31</v>
      </c>
      <c r="I184" s="37" t="s">
        <v>31</v>
      </c>
      <c r="J184" s="37" t="s">
        <v>31</v>
      </c>
      <c r="K184" s="37" t="s">
        <v>31</v>
      </c>
      <c r="L184" s="37" t="s">
        <v>31</v>
      </c>
      <c r="M184" s="44">
        <v>0</v>
      </c>
      <c r="N184" s="44">
        <f t="shared" si="0"/>
        <v>32</v>
      </c>
      <c r="O184" s="44">
        <v>2</v>
      </c>
      <c r="P184" s="44">
        <v>0</v>
      </c>
      <c r="Q184" s="44">
        <v>0</v>
      </c>
      <c r="R184" s="44">
        <v>2</v>
      </c>
      <c r="S184" s="44">
        <v>0</v>
      </c>
      <c r="T184" s="44">
        <v>0</v>
      </c>
      <c r="U184" s="44">
        <v>0</v>
      </c>
      <c r="V184" s="44">
        <v>0</v>
      </c>
      <c r="W184" s="44">
        <v>0</v>
      </c>
      <c r="X184" s="44">
        <f t="shared" ref="X184:Y184" si="185">IF(CS184&gt;CK184, CS184*10, CK184)</f>
        <v>214</v>
      </c>
      <c r="Y184" s="44">
        <f t="shared" si="185"/>
        <v>311</v>
      </c>
      <c r="Z184" s="44">
        <v>22</v>
      </c>
      <c r="AA184" s="44">
        <v>0</v>
      </c>
      <c r="AB184" s="44">
        <v>0</v>
      </c>
      <c r="AC184" s="44">
        <v>0</v>
      </c>
      <c r="AD184" s="44">
        <v>0</v>
      </c>
      <c r="AE184" s="44">
        <v>0</v>
      </c>
      <c r="AF184" s="44">
        <v>2</v>
      </c>
      <c r="AG184" s="44">
        <v>0</v>
      </c>
      <c r="AH184" s="44">
        <v>0</v>
      </c>
      <c r="AI184" s="44">
        <v>0</v>
      </c>
      <c r="AJ184" s="44">
        <v>2</v>
      </c>
      <c r="AK184" s="44">
        <v>0</v>
      </c>
      <c r="AL184" s="44">
        <v>0</v>
      </c>
      <c r="AM184" s="44">
        <v>1</v>
      </c>
      <c r="AN184" s="44">
        <v>8</v>
      </c>
      <c r="AO184" s="75">
        <v>0</v>
      </c>
      <c r="AP184" s="75">
        <v>0</v>
      </c>
      <c r="AQ184" s="44">
        <v>0</v>
      </c>
      <c r="AR184" s="44">
        <v>0</v>
      </c>
      <c r="AS184" s="44">
        <v>0</v>
      </c>
      <c r="AT184" s="44">
        <v>0</v>
      </c>
      <c r="AU184" s="44">
        <v>0</v>
      </c>
      <c r="AV184" s="44">
        <v>3</v>
      </c>
      <c r="AW184" s="44">
        <v>0</v>
      </c>
      <c r="AX184" s="44">
        <f t="shared" si="2"/>
        <v>0</v>
      </c>
      <c r="AY184" s="44">
        <v>0</v>
      </c>
      <c r="AZ184" s="44">
        <v>26</v>
      </c>
      <c r="BA184" s="44">
        <v>0</v>
      </c>
      <c r="BB184" s="44">
        <v>0</v>
      </c>
      <c r="BC184" s="44">
        <v>0</v>
      </c>
      <c r="BD184" s="44"/>
      <c r="BE184" s="44">
        <v>0</v>
      </c>
      <c r="BF184" s="44"/>
      <c r="BG184" s="44">
        <v>0</v>
      </c>
      <c r="BH184" s="44">
        <v>0</v>
      </c>
      <c r="BI184" s="44">
        <v>9</v>
      </c>
      <c r="BJ184" s="44">
        <v>0</v>
      </c>
      <c r="BK184" s="44">
        <v>0</v>
      </c>
      <c r="BL184" s="44">
        <f t="shared" si="3"/>
        <v>16</v>
      </c>
      <c r="BM184" s="44">
        <v>0</v>
      </c>
      <c r="BN184" s="44">
        <v>0</v>
      </c>
      <c r="BO184" s="44">
        <v>0</v>
      </c>
      <c r="BP184" s="44">
        <f t="shared" si="4"/>
        <v>7</v>
      </c>
      <c r="BQ184" s="44">
        <v>0</v>
      </c>
      <c r="BR184" s="44">
        <v>0</v>
      </c>
      <c r="BS184" s="44">
        <v>0</v>
      </c>
      <c r="BT184" s="44">
        <v>0</v>
      </c>
      <c r="BU184" s="44"/>
      <c r="BV184" s="44"/>
      <c r="BW184" s="44"/>
      <c r="BX184" s="44"/>
      <c r="BY184" s="44">
        <v>0</v>
      </c>
      <c r="BZ184" s="44">
        <v>0</v>
      </c>
      <c r="CA184" s="44">
        <v>0</v>
      </c>
      <c r="CB184" s="44">
        <v>0</v>
      </c>
      <c r="CC184" s="44">
        <v>1</v>
      </c>
      <c r="CD184" s="44">
        <v>0</v>
      </c>
      <c r="CE184" s="44">
        <v>0</v>
      </c>
      <c r="CF184" s="44">
        <v>0</v>
      </c>
      <c r="CG184" s="44">
        <v>1</v>
      </c>
      <c r="CH184" s="44">
        <v>0</v>
      </c>
      <c r="CI184" s="44">
        <f t="shared" si="5"/>
        <v>9</v>
      </c>
      <c r="CJ184" s="44">
        <v>32</v>
      </c>
      <c r="CK184" s="44">
        <v>214</v>
      </c>
      <c r="CL184" s="44">
        <v>311</v>
      </c>
      <c r="CM184" s="44">
        <v>0</v>
      </c>
      <c r="CN184" s="44">
        <v>16</v>
      </c>
      <c r="CO184" s="44">
        <v>7</v>
      </c>
      <c r="CP184" s="44">
        <v>9</v>
      </c>
      <c r="CQ184" s="37"/>
      <c r="CR184" s="37"/>
      <c r="CS184" s="37"/>
      <c r="CT184" s="37"/>
      <c r="CU184" s="37">
        <v>16</v>
      </c>
      <c r="CV184" s="37"/>
      <c r="CW184" s="37"/>
      <c r="CX184" s="37"/>
      <c r="CY184" s="44">
        <v>52</v>
      </c>
      <c r="CZ184" s="44" t="s">
        <v>1316</v>
      </c>
      <c r="DA184" s="44"/>
    </row>
    <row r="185" spans="1:105" ht="15.75" customHeight="1" x14ac:dyDescent="0.3">
      <c r="A185" s="44" t="s">
        <v>212</v>
      </c>
      <c r="B185" s="44" t="s">
        <v>809</v>
      </c>
      <c r="C185" s="44" t="s">
        <v>809</v>
      </c>
      <c r="D185" s="44">
        <v>2019</v>
      </c>
      <c r="E185" s="45">
        <v>43634</v>
      </c>
      <c r="F185" s="44" t="s">
        <v>137</v>
      </c>
      <c r="G185" s="44" t="s">
        <v>34</v>
      </c>
      <c r="H185" s="37" t="s">
        <v>26</v>
      </c>
      <c r="I185" s="37" t="s">
        <v>26</v>
      </c>
      <c r="J185" s="37" t="s">
        <v>27</v>
      </c>
      <c r="K185" s="37" t="s">
        <v>26</v>
      </c>
      <c r="L185" s="37" t="s">
        <v>27</v>
      </c>
      <c r="M185" s="44">
        <v>0</v>
      </c>
      <c r="N185" s="44">
        <f t="shared" si="0"/>
        <v>177</v>
      </c>
      <c r="O185" s="44">
        <v>1</v>
      </c>
      <c r="P185" s="44">
        <v>0</v>
      </c>
      <c r="Q185" s="44">
        <v>0</v>
      </c>
      <c r="R185" s="44">
        <v>5</v>
      </c>
      <c r="S185" s="44">
        <v>0</v>
      </c>
      <c r="T185" s="44">
        <v>0</v>
      </c>
      <c r="U185" s="44">
        <v>0</v>
      </c>
      <c r="V185" s="44">
        <v>0</v>
      </c>
      <c r="W185" s="44">
        <v>0</v>
      </c>
      <c r="X185" s="44">
        <f t="shared" ref="X185:Y185" si="186">IF(CS185&gt;CK185, CS185*10, CK185)</f>
        <v>18</v>
      </c>
      <c r="Y185" s="44">
        <f t="shared" si="186"/>
        <v>49</v>
      </c>
      <c r="Z185" s="44">
        <v>47</v>
      </c>
      <c r="AA185" s="44">
        <v>0</v>
      </c>
      <c r="AB185" s="44">
        <v>13</v>
      </c>
      <c r="AC185" s="44">
        <v>0</v>
      </c>
      <c r="AD185" s="44">
        <v>0</v>
      </c>
      <c r="AE185" s="44">
        <v>0</v>
      </c>
      <c r="AF185" s="44">
        <v>0</v>
      </c>
      <c r="AG185" s="44">
        <v>0</v>
      </c>
      <c r="AH185" s="44">
        <v>0</v>
      </c>
      <c r="AI185" s="44">
        <v>0</v>
      </c>
      <c r="AJ185" s="44">
        <v>0</v>
      </c>
      <c r="AK185" s="44">
        <v>0</v>
      </c>
      <c r="AL185" s="44">
        <v>0</v>
      </c>
      <c r="AM185" s="44">
        <v>0</v>
      </c>
      <c r="AN185" s="44">
        <v>4</v>
      </c>
      <c r="AO185" s="75">
        <v>0</v>
      </c>
      <c r="AP185" s="75">
        <v>0</v>
      </c>
      <c r="AQ185" s="44">
        <v>0</v>
      </c>
      <c r="AR185" s="44">
        <v>0</v>
      </c>
      <c r="AS185" s="44">
        <v>0</v>
      </c>
      <c r="AT185" s="44">
        <v>0</v>
      </c>
      <c r="AU185" s="44">
        <v>0</v>
      </c>
      <c r="AV185" s="44">
        <v>1</v>
      </c>
      <c r="AW185" s="44">
        <v>0</v>
      </c>
      <c r="AX185" s="44">
        <f t="shared" si="2"/>
        <v>0</v>
      </c>
      <c r="AY185" s="44">
        <v>0</v>
      </c>
      <c r="AZ185" s="44">
        <v>17</v>
      </c>
      <c r="BA185" s="44">
        <v>0</v>
      </c>
      <c r="BB185" s="44">
        <v>0</v>
      </c>
      <c r="BC185" s="44">
        <v>0</v>
      </c>
      <c r="BD185" s="44"/>
      <c r="BE185" s="44">
        <v>0</v>
      </c>
      <c r="BF185" s="44"/>
      <c r="BG185" s="44">
        <v>0</v>
      </c>
      <c r="BH185" s="44">
        <v>0</v>
      </c>
      <c r="BI185" s="44">
        <v>7</v>
      </c>
      <c r="BJ185" s="44">
        <v>0</v>
      </c>
      <c r="BK185" s="44">
        <v>0</v>
      </c>
      <c r="BL185" s="44">
        <f t="shared" si="3"/>
        <v>250</v>
      </c>
      <c r="BM185" s="44">
        <v>0</v>
      </c>
      <c r="BN185" s="44">
        <v>0</v>
      </c>
      <c r="BO185" s="44">
        <v>0</v>
      </c>
      <c r="BP185" s="44">
        <f t="shared" si="4"/>
        <v>14</v>
      </c>
      <c r="BQ185" s="44">
        <v>1</v>
      </c>
      <c r="BR185" s="44">
        <v>0</v>
      </c>
      <c r="BS185" s="44">
        <v>0</v>
      </c>
      <c r="BT185" s="44">
        <v>0</v>
      </c>
      <c r="BU185" s="44"/>
      <c r="BV185" s="44"/>
      <c r="BW185" s="44"/>
      <c r="BX185" s="44"/>
      <c r="BY185" s="44">
        <v>5</v>
      </c>
      <c r="BZ185" s="44">
        <v>0</v>
      </c>
      <c r="CA185" s="44">
        <v>0</v>
      </c>
      <c r="CB185" s="44">
        <v>0</v>
      </c>
      <c r="CC185" s="44">
        <v>0</v>
      </c>
      <c r="CD185" s="44">
        <v>0</v>
      </c>
      <c r="CE185" s="44">
        <v>0</v>
      </c>
      <c r="CF185" s="44">
        <v>0</v>
      </c>
      <c r="CG185" s="44">
        <v>14</v>
      </c>
      <c r="CH185" s="44">
        <v>0</v>
      </c>
      <c r="CI185" s="44">
        <f t="shared" si="5"/>
        <v>6</v>
      </c>
      <c r="CJ185" s="44">
        <v>177</v>
      </c>
      <c r="CK185" s="44">
        <v>18</v>
      </c>
      <c r="CL185" s="44">
        <v>49</v>
      </c>
      <c r="CM185" s="44">
        <v>0</v>
      </c>
      <c r="CN185" s="44">
        <v>0</v>
      </c>
      <c r="CO185" s="44">
        <v>14</v>
      </c>
      <c r="CP185" s="44">
        <v>6</v>
      </c>
      <c r="CQ185" s="37"/>
      <c r="CR185" s="37"/>
      <c r="CS185" s="37"/>
      <c r="CT185" s="37"/>
      <c r="CU185" s="37">
        <v>25</v>
      </c>
      <c r="CV185" s="37"/>
      <c r="CW185" s="37"/>
      <c r="CX185" s="37"/>
      <c r="CY185" s="44">
        <v>45</v>
      </c>
      <c r="CZ185" s="44" t="s">
        <v>1316</v>
      </c>
      <c r="DA185" s="44"/>
    </row>
    <row r="186" spans="1:105" ht="15.75" customHeight="1" x14ac:dyDescent="0.3">
      <c r="A186" s="44" t="s">
        <v>212</v>
      </c>
      <c r="B186" s="44" t="s">
        <v>809</v>
      </c>
      <c r="C186" s="44" t="s">
        <v>809</v>
      </c>
      <c r="D186" s="44">
        <v>2019</v>
      </c>
      <c r="E186" s="45">
        <v>43634</v>
      </c>
      <c r="F186" s="44" t="s">
        <v>137</v>
      </c>
      <c r="G186" s="44" t="s">
        <v>38</v>
      </c>
      <c r="H186" s="37" t="s">
        <v>21</v>
      </c>
      <c r="I186" s="37" t="s">
        <v>21</v>
      </c>
      <c r="J186" s="37" t="s">
        <v>22</v>
      </c>
      <c r="K186" s="37" t="s">
        <v>21</v>
      </c>
      <c r="L186" s="37" t="s">
        <v>22</v>
      </c>
      <c r="M186" s="44">
        <v>0</v>
      </c>
      <c r="N186" s="44">
        <f t="shared" si="0"/>
        <v>218</v>
      </c>
      <c r="O186" s="44">
        <v>0</v>
      </c>
      <c r="P186" s="44">
        <v>0</v>
      </c>
      <c r="Q186" s="44">
        <v>0</v>
      </c>
      <c r="R186" s="44">
        <v>2</v>
      </c>
      <c r="S186" s="44">
        <v>0</v>
      </c>
      <c r="T186" s="44">
        <v>0</v>
      </c>
      <c r="U186" s="44">
        <v>0</v>
      </c>
      <c r="V186" s="44">
        <v>0</v>
      </c>
      <c r="W186" s="44">
        <v>0</v>
      </c>
      <c r="X186" s="44">
        <f t="shared" ref="X186:Y186" si="187">IF(CS186&gt;CK186, CS186*10, CK186)</f>
        <v>541</v>
      </c>
      <c r="Y186" s="44">
        <f t="shared" si="187"/>
        <v>1</v>
      </c>
      <c r="Z186" s="44">
        <v>9</v>
      </c>
      <c r="AA186" s="44">
        <v>0</v>
      </c>
      <c r="AB186" s="44">
        <v>0</v>
      </c>
      <c r="AC186" s="44">
        <v>0</v>
      </c>
      <c r="AD186" s="44">
        <v>0</v>
      </c>
      <c r="AE186" s="44">
        <v>0</v>
      </c>
      <c r="AF186" s="44">
        <v>0</v>
      </c>
      <c r="AG186" s="44">
        <v>0</v>
      </c>
      <c r="AH186" s="44">
        <v>0</v>
      </c>
      <c r="AI186" s="44">
        <v>0</v>
      </c>
      <c r="AJ186" s="44">
        <v>0</v>
      </c>
      <c r="AK186" s="44">
        <v>0</v>
      </c>
      <c r="AL186" s="44">
        <v>0</v>
      </c>
      <c r="AM186" s="44">
        <v>4</v>
      </c>
      <c r="AN186" s="44">
        <v>2</v>
      </c>
      <c r="AO186" s="75">
        <v>0</v>
      </c>
      <c r="AP186" s="75">
        <v>0</v>
      </c>
      <c r="AQ186" s="44">
        <v>0</v>
      </c>
      <c r="AR186" s="44">
        <v>0</v>
      </c>
      <c r="AS186" s="44">
        <v>0</v>
      </c>
      <c r="AT186" s="44">
        <v>0</v>
      </c>
      <c r="AU186" s="44">
        <v>0</v>
      </c>
      <c r="AV186" s="44">
        <v>0</v>
      </c>
      <c r="AW186" s="44">
        <v>0</v>
      </c>
      <c r="AX186" s="44">
        <f t="shared" si="2"/>
        <v>0</v>
      </c>
      <c r="AY186" s="44">
        <v>0</v>
      </c>
      <c r="AZ186" s="44">
        <v>21</v>
      </c>
      <c r="BA186" s="44">
        <v>1</v>
      </c>
      <c r="BB186" s="44">
        <v>0</v>
      </c>
      <c r="BC186" s="44">
        <v>0</v>
      </c>
      <c r="BD186" s="44"/>
      <c r="BE186" s="44">
        <v>0</v>
      </c>
      <c r="BF186" s="44"/>
      <c r="BG186" s="44">
        <v>0</v>
      </c>
      <c r="BH186" s="44">
        <v>0</v>
      </c>
      <c r="BI186" s="44">
        <v>4</v>
      </c>
      <c r="BJ186" s="44">
        <v>0</v>
      </c>
      <c r="BK186" s="44">
        <v>0</v>
      </c>
      <c r="BL186" s="44">
        <f t="shared" si="3"/>
        <v>320</v>
      </c>
      <c r="BM186" s="44">
        <v>0</v>
      </c>
      <c r="BN186" s="44">
        <v>0</v>
      </c>
      <c r="BO186" s="44">
        <v>0</v>
      </c>
      <c r="BP186" s="44">
        <f t="shared" si="4"/>
        <v>0</v>
      </c>
      <c r="BQ186" s="44">
        <v>6</v>
      </c>
      <c r="BR186" s="44">
        <v>0</v>
      </c>
      <c r="BS186" s="44">
        <v>0</v>
      </c>
      <c r="BT186" s="44">
        <v>0</v>
      </c>
      <c r="BU186" s="44"/>
      <c r="BV186" s="44"/>
      <c r="BW186" s="44"/>
      <c r="BX186" s="44"/>
      <c r="BY186" s="44">
        <v>0</v>
      </c>
      <c r="BZ186" s="44">
        <v>0</v>
      </c>
      <c r="CA186" s="44">
        <v>1</v>
      </c>
      <c r="CB186" s="44">
        <v>0</v>
      </c>
      <c r="CC186" s="44">
        <v>0</v>
      </c>
      <c r="CD186" s="44">
        <v>0</v>
      </c>
      <c r="CE186" s="44">
        <v>0</v>
      </c>
      <c r="CF186" s="44">
        <v>0</v>
      </c>
      <c r="CG186" s="44">
        <v>13</v>
      </c>
      <c r="CH186" s="44">
        <v>0</v>
      </c>
      <c r="CI186" s="44">
        <f t="shared" si="5"/>
        <v>39</v>
      </c>
      <c r="CJ186" s="44">
        <v>218</v>
      </c>
      <c r="CK186" s="44">
        <v>541</v>
      </c>
      <c r="CL186" s="44">
        <v>1</v>
      </c>
      <c r="CM186" s="44">
        <v>0</v>
      </c>
      <c r="CN186" s="44">
        <v>0</v>
      </c>
      <c r="CO186" s="44">
        <v>0</v>
      </c>
      <c r="CP186" s="44">
        <v>39</v>
      </c>
      <c r="CQ186" s="37"/>
      <c r="CR186" s="37"/>
      <c r="CS186" s="37"/>
      <c r="CT186" s="37"/>
      <c r="CU186" s="37">
        <v>32</v>
      </c>
      <c r="CV186" s="37"/>
      <c r="CW186" s="37"/>
      <c r="CX186" s="37"/>
      <c r="CY186" s="44">
        <v>26</v>
      </c>
      <c r="CZ186" s="44" t="s">
        <v>1316</v>
      </c>
      <c r="DA186" s="44"/>
    </row>
    <row r="187" spans="1:105" ht="15.75" customHeight="1" x14ac:dyDescent="0.3">
      <c r="A187" s="44" t="s">
        <v>212</v>
      </c>
      <c r="B187" s="44" t="s">
        <v>809</v>
      </c>
      <c r="C187" s="44" t="s">
        <v>809</v>
      </c>
      <c r="D187" s="44">
        <v>2019</v>
      </c>
      <c r="E187" s="45">
        <v>43634</v>
      </c>
      <c r="F187" s="44" t="s">
        <v>137</v>
      </c>
      <c r="G187" s="44" t="s">
        <v>148</v>
      </c>
      <c r="H187" s="37" t="s">
        <v>31</v>
      </c>
      <c r="I187" s="37" t="s">
        <v>31</v>
      </c>
      <c r="J187" s="37" t="s">
        <v>31</v>
      </c>
      <c r="K187" s="37" t="s">
        <v>31</v>
      </c>
      <c r="L187" s="37" t="s">
        <v>31</v>
      </c>
      <c r="M187" s="44">
        <v>0</v>
      </c>
      <c r="N187" s="44">
        <f t="shared" si="0"/>
        <v>195</v>
      </c>
      <c r="O187" s="44">
        <v>1</v>
      </c>
      <c r="P187" s="44">
        <v>0</v>
      </c>
      <c r="Q187" s="44">
        <v>0</v>
      </c>
      <c r="R187" s="44">
        <v>2</v>
      </c>
      <c r="S187" s="44">
        <v>0</v>
      </c>
      <c r="T187" s="44">
        <v>0</v>
      </c>
      <c r="U187" s="44">
        <v>0</v>
      </c>
      <c r="V187" s="44">
        <v>0</v>
      </c>
      <c r="W187" s="44">
        <v>0</v>
      </c>
      <c r="X187" s="44">
        <f t="shared" ref="X187:Y187" si="188">IF(CS187&gt;CK187, CS187*10, CK187)</f>
        <v>98</v>
      </c>
      <c r="Y187" s="44">
        <f t="shared" si="188"/>
        <v>1</v>
      </c>
      <c r="Z187" s="44">
        <v>21</v>
      </c>
      <c r="AA187" s="44">
        <v>0</v>
      </c>
      <c r="AB187" s="44">
        <v>1</v>
      </c>
      <c r="AC187" s="44">
        <v>0</v>
      </c>
      <c r="AD187" s="44">
        <v>0</v>
      </c>
      <c r="AE187" s="44">
        <v>0</v>
      </c>
      <c r="AF187" s="44">
        <v>0</v>
      </c>
      <c r="AG187" s="44">
        <v>0</v>
      </c>
      <c r="AH187" s="44">
        <v>0</v>
      </c>
      <c r="AI187" s="44">
        <v>0</v>
      </c>
      <c r="AJ187" s="44">
        <v>0</v>
      </c>
      <c r="AK187" s="44">
        <v>0</v>
      </c>
      <c r="AL187" s="44">
        <v>0</v>
      </c>
      <c r="AM187" s="44">
        <v>0</v>
      </c>
      <c r="AN187" s="44">
        <v>2</v>
      </c>
      <c r="AO187" s="75">
        <v>0</v>
      </c>
      <c r="AP187" s="75">
        <v>0</v>
      </c>
      <c r="AQ187" s="44">
        <v>0</v>
      </c>
      <c r="AR187" s="44">
        <v>7</v>
      </c>
      <c r="AS187" s="44">
        <v>0</v>
      </c>
      <c r="AT187" s="44">
        <v>4</v>
      </c>
      <c r="AU187" s="44">
        <v>0</v>
      </c>
      <c r="AV187" s="44">
        <v>0</v>
      </c>
      <c r="AW187" s="44">
        <v>0</v>
      </c>
      <c r="AX187" s="44">
        <f t="shared" si="2"/>
        <v>0</v>
      </c>
      <c r="AY187" s="44">
        <v>0</v>
      </c>
      <c r="AZ187" s="44">
        <v>4</v>
      </c>
      <c r="BA187" s="44">
        <v>3</v>
      </c>
      <c r="BB187" s="44">
        <v>0</v>
      </c>
      <c r="BC187" s="44">
        <v>0</v>
      </c>
      <c r="BD187" s="44"/>
      <c r="BE187" s="44">
        <v>5</v>
      </c>
      <c r="BF187" s="44"/>
      <c r="BG187" s="44">
        <v>0</v>
      </c>
      <c r="BH187" s="44">
        <v>0</v>
      </c>
      <c r="BI187" s="44">
        <v>0</v>
      </c>
      <c r="BJ187" s="44">
        <v>0</v>
      </c>
      <c r="BK187" s="44">
        <v>0</v>
      </c>
      <c r="BL187" s="44">
        <f t="shared" si="3"/>
        <v>190</v>
      </c>
      <c r="BM187" s="44">
        <v>0</v>
      </c>
      <c r="BN187" s="44">
        <v>9</v>
      </c>
      <c r="BO187" s="44">
        <v>0</v>
      </c>
      <c r="BP187" s="44">
        <f t="shared" si="4"/>
        <v>154</v>
      </c>
      <c r="BQ187" s="44">
        <v>7</v>
      </c>
      <c r="BR187" s="44">
        <v>0</v>
      </c>
      <c r="BS187" s="44">
        <v>0</v>
      </c>
      <c r="BT187" s="44">
        <v>0</v>
      </c>
      <c r="BU187" s="44"/>
      <c r="BV187" s="44"/>
      <c r="BW187" s="44"/>
      <c r="BX187" s="44"/>
      <c r="BY187" s="44">
        <v>11</v>
      </c>
      <c r="BZ187" s="44">
        <v>0</v>
      </c>
      <c r="CA187" s="44">
        <v>1</v>
      </c>
      <c r="CB187" s="44">
        <v>0</v>
      </c>
      <c r="CC187" s="44">
        <v>0</v>
      </c>
      <c r="CD187" s="44">
        <v>0</v>
      </c>
      <c r="CE187" s="44">
        <v>0</v>
      </c>
      <c r="CF187" s="44">
        <v>0</v>
      </c>
      <c r="CG187" s="44">
        <v>2</v>
      </c>
      <c r="CH187" s="44">
        <v>0</v>
      </c>
      <c r="CI187" s="44">
        <f t="shared" si="5"/>
        <v>70</v>
      </c>
      <c r="CJ187" s="44">
        <v>195</v>
      </c>
      <c r="CK187" s="44">
        <v>98</v>
      </c>
      <c r="CL187" s="44">
        <v>1</v>
      </c>
      <c r="CM187" s="44">
        <v>0</v>
      </c>
      <c r="CN187" s="44">
        <v>0</v>
      </c>
      <c r="CO187" s="44">
        <v>154</v>
      </c>
      <c r="CP187" s="44">
        <v>70</v>
      </c>
      <c r="CQ187" s="37"/>
      <c r="CR187" s="37"/>
      <c r="CS187" s="37"/>
      <c r="CT187" s="37"/>
      <c r="CU187" s="37">
        <v>19</v>
      </c>
      <c r="CV187" s="37"/>
      <c r="CW187" s="37"/>
      <c r="CX187" s="37"/>
      <c r="CY187" s="44">
        <v>0</v>
      </c>
      <c r="CZ187" s="44" t="s">
        <v>1316</v>
      </c>
      <c r="DA187" s="44"/>
    </row>
    <row r="188" spans="1:105" ht="15.75" customHeight="1" x14ac:dyDescent="0.3">
      <c r="A188" s="44" t="s">
        <v>212</v>
      </c>
      <c r="B188" s="44" t="s">
        <v>1314</v>
      </c>
      <c r="C188" s="44" t="s">
        <v>1314</v>
      </c>
      <c r="D188" s="44">
        <v>2019</v>
      </c>
      <c r="E188" s="45">
        <v>43641</v>
      </c>
      <c r="F188" s="44" t="s">
        <v>137</v>
      </c>
      <c r="G188" s="44" t="s">
        <v>41</v>
      </c>
      <c r="H188" s="37" t="s">
        <v>26</v>
      </c>
      <c r="I188" s="37" t="s">
        <v>26</v>
      </c>
      <c r="J188" s="37" t="s">
        <v>27</v>
      </c>
      <c r="K188" s="37" t="s">
        <v>26</v>
      </c>
      <c r="L188" s="37" t="s">
        <v>27</v>
      </c>
      <c r="M188" s="44">
        <v>0</v>
      </c>
      <c r="N188" s="44">
        <f t="shared" si="0"/>
        <v>72</v>
      </c>
      <c r="O188" s="44">
        <v>0</v>
      </c>
      <c r="P188" s="44">
        <v>0</v>
      </c>
      <c r="Q188" s="44">
        <v>0</v>
      </c>
      <c r="R188" s="44">
        <v>3</v>
      </c>
      <c r="S188" s="44">
        <v>0</v>
      </c>
      <c r="T188" s="44">
        <v>0</v>
      </c>
      <c r="U188" s="44">
        <v>0</v>
      </c>
      <c r="V188" s="44">
        <v>0</v>
      </c>
      <c r="W188" s="44">
        <v>0</v>
      </c>
      <c r="X188" s="44">
        <f t="shared" ref="X188:Y188" si="189">IF(CS188&gt;CK188, CS188*10, CK188)</f>
        <v>1560</v>
      </c>
      <c r="Y188" s="44">
        <f t="shared" si="189"/>
        <v>556</v>
      </c>
      <c r="Z188" s="44">
        <v>6</v>
      </c>
      <c r="AA188" s="44">
        <v>0</v>
      </c>
      <c r="AB188" s="44">
        <v>0</v>
      </c>
      <c r="AC188" s="44">
        <v>0</v>
      </c>
      <c r="AD188" s="44">
        <v>0</v>
      </c>
      <c r="AE188" s="44">
        <v>0</v>
      </c>
      <c r="AF188" s="44">
        <v>0</v>
      </c>
      <c r="AG188" s="44">
        <v>0</v>
      </c>
      <c r="AH188" s="44">
        <v>0</v>
      </c>
      <c r="AI188" s="44">
        <v>0</v>
      </c>
      <c r="AJ188" s="44">
        <v>0</v>
      </c>
      <c r="AK188" s="44">
        <v>0</v>
      </c>
      <c r="AL188" s="44">
        <v>0</v>
      </c>
      <c r="AM188" s="44">
        <v>0</v>
      </c>
      <c r="AN188" s="44">
        <v>0</v>
      </c>
      <c r="AO188" s="75">
        <v>0</v>
      </c>
      <c r="AP188" s="75">
        <v>0</v>
      </c>
      <c r="AQ188" s="44">
        <v>0</v>
      </c>
      <c r="AR188" s="44">
        <v>4</v>
      </c>
      <c r="AS188" s="44">
        <v>0</v>
      </c>
      <c r="AT188" s="44">
        <v>0</v>
      </c>
      <c r="AU188" s="44">
        <v>0</v>
      </c>
      <c r="AV188" s="44">
        <v>0</v>
      </c>
      <c r="AW188" s="44">
        <v>0</v>
      </c>
      <c r="AX188" s="44">
        <f t="shared" si="2"/>
        <v>0</v>
      </c>
      <c r="AY188" s="44">
        <v>0</v>
      </c>
      <c r="AZ188" s="44">
        <v>4</v>
      </c>
      <c r="BA188" s="44">
        <v>0</v>
      </c>
      <c r="BB188" s="44">
        <v>0</v>
      </c>
      <c r="BC188" s="44">
        <v>0</v>
      </c>
      <c r="BD188" s="44"/>
      <c r="BE188" s="44">
        <v>1</v>
      </c>
      <c r="BF188" s="44"/>
      <c r="BG188" s="44">
        <v>0</v>
      </c>
      <c r="BH188" s="44">
        <v>0</v>
      </c>
      <c r="BI188" s="44">
        <v>0</v>
      </c>
      <c r="BJ188" s="44">
        <v>0</v>
      </c>
      <c r="BK188" s="44">
        <v>0</v>
      </c>
      <c r="BL188" s="44">
        <f t="shared" si="3"/>
        <v>540</v>
      </c>
      <c r="BM188" s="44">
        <v>0</v>
      </c>
      <c r="BN188" s="44">
        <v>0</v>
      </c>
      <c r="BO188" s="44">
        <v>0</v>
      </c>
      <c r="BP188" s="44">
        <f t="shared" si="4"/>
        <v>5</v>
      </c>
      <c r="BQ188" s="44">
        <v>0</v>
      </c>
      <c r="BR188" s="44">
        <v>0</v>
      </c>
      <c r="BS188" s="44">
        <v>0</v>
      </c>
      <c r="BT188" s="44">
        <v>0</v>
      </c>
      <c r="BU188" s="44"/>
      <c r="BV188" s="44"/>
      <c r="BW188" s="44"/>
      <c r="BX188" s="44"/>
      <c r="BY188" s="44">
        <v>0</v>
      </c>
      <c r="BZ188" s="44">
        <v>0</v>
      </c>
      <c r="CA188" s="44">
        <v>0</v>
      </c>
      <c r="CB188" s="44">
        <v>0</v>
      </c>
      <c r="CC188" s="44">
        <v>0</v>
      </c>
      <c r="CD188" s="44">
        <v>0</v>
      </c>
      <c r="CE188" s="44">
        <v>0</v>
      </c>
      <c r="CF188" s="44">
        <v>0</v>
      </c>
      <c r="CG188" s="44">
        <v>3</v>
      </c>
      <c r="CH188" s="44">
        <v>0</v>
      </c>
      <c r="CI188" s="44">
        <f t="shared" si="5"/>
        <v>46</v>
      </c>
      <c r="CJ188" s="44">
        <v>72</v>
      </c>
      <c r="CK188" s="44">
        <v>0</v>
      </c>
      <c r="CL188" s="44">
        <v>556</v>
      </c>
      <c r="CM188" s="44">
        <v>0</v>
      </c>
      <c r="CN188" s="44">
        <v>0</v>
      </c>
      <c r="CO188" s="44">
        <v>5</v>
      </c>
      <c r="CP188" s="44">
        <v>46</v>
      </c>
      <c r="CQ188" s="37"/>
      <c r="CR188" s="37"/>
      <c r="CS188" s="37">
        <v>156</v>
      </c>
      <c r="CT188" s="37"/>
      <c r="CU188" s="37">
        <v>54</v>
      </c>
      <c r="CV188" s="37"/>
      <c r="CW188" s="37"/>
      <c r="CX188" s="37"/>
      <c r="CY188" s="44">
        <v>0</v>
      </c>
      <c r="CZ188" s="44" t="s">
        <v>1337</v>
      </c>
      <c r="DA188" s="44"/>
    </row>
    <row r="189" spans="1:105" ht="15.75" customHeight="1" x14ac:dyDescent="0.3">
      <c r="A189" s="44" t="s">
        <v>212</v>
      </c>
      <c r="B189" s="44" t="s">
        <v>809</v>
      </c>
      <c r="C189" s="44" t="s">
        <v>809</v>
      </c>
      <c r="D189" s="44">
        <v>2019</v>
      </c>
      <c r="E189" s="45">
        <v>43634</v>
      </c>
      <c r="F189" s="44" t="s">
        <v>137</v>
      </c>
      <c r="G189" s="44" t="s">
        <v>44</v>
      </c>
      <c r="H189" s="37" t="s">
        <v>21</v>
      </c>
      <c r="I189" s="37" t="s">
        <v>21</v>
      </c>
      <c r="J189" s="37" t="s">
        <v>22</v>
      </c>
      <c r="K189" s="37" t="s">
        <v>21</v>
      </c>
      <c r="L189" s="37" t="s">
        <v>22</v>
      </c>
      <c r="M189" s="44">
        <v>0</v>
      </c>
      <c r="N189" s="44">
        <f t="shared" si="0"/>
        <v>9</v>
      </c>
      <c r="O189" s="44">
        <v>0</v>
      </c>
      <c r="P189" s="44">
        <v>0</v>
      </c>
      <c r="Q189" s="44">
        <v>0</v>
      </c>
      <c r="R189" s="44">
        <v>1</v>
      </c>
      <c r="S189" s="44">
        <v>0</v>
      </c>
      <c r="T189" s="44">
        <v>0</v>
      </c>
      <c r="U189" s="44">
        <v>0</v>
      </c>
      <c r="V189" s="44">
        <v>0</v>
      </c>
      <c r="W189" s="44">
        <v>0</v>
      </c>
      <c r="X189" s="44">
        <f t="shared" ref="X189:Y189" si="190">IF(CS189&gt;CK189, CS189*10, CK189)</f>
        <v>1040</v>
      </c>
      <c r="Y189" s="44">
        <f t="shared" si="190"/>
        <v>87</v>
      </c>
      <c r="Z189" s="44">
        <v>10</v>
      </c>
      <c r="AA189" s="44">
        <v>0</v>
      </c>
      <c r="AB189" s="44">
        <v>0</v>
      </c>
      <c r="AC189" s="44">
        <v>0</v>
      </c>
      <c r="AD189" s="44">
        <v>0</v>
      </c>
      <c r="AE189" s="44">
        <v>0</v>
      </c>
      <c r="AF189" s="44">
        <v>0</v>
      </c>
      <c r="AG189" s="44">
        <v>0</v>
      </c>
      <c r="AH189" s="44">
        <v>0</v>
      </c>
      <c r="AI189" s="44">
        <v>0</v>
      </c>
      <c r="AJ189" s="44">
        <v>0</v>
      </c>
      <c r="AK189" s="44">
        <v>0</v>
      </c>
      <c r="AL189" s="44">
        <v>0</v>
      </c>
      <c r="AM189" s="44">
        <v>0</v>
      </c>
      <c r="AN189" s="44">
        <v>1</v>
      </c>
      <c r="AO189" s="75">
        <v>0</v>
      </c>
      <c r="AP189" s="75">
        <v>0</v>
      </c>
      <c r="AQ189" s="44">
        <v>0</v>
      </c>
      <c r="AR189" s="44">
        <v>2</v>
      </c>
      <c r="AS189" s="44">
        <v>0</v>
      </c>
      <c r="AT189" s="44">
        <v>0</v>
      </c>
      <c r="AU189" s="44">
        <v>0</v>
      </c>
      <c r="AV189" s="44">
        <v>0</v>
      </c>
      <c r="AW189" s="44">
        <v>0</v>
      </c>
      <c r="AX189" s="44">
        <f t="shared" si="2"/>
        <v>0</v>
      </c>
      <c r="AY189" s="44">
        <v>0</v>
      </c>
      <c r="AZ189" s="44">
        <v>1</v>
      </c>
      <c r="BA189" s="44">
        <v>0</v>
      </c>
      <c r="BB189" s="44">
        <v>0</v>
      </c>
      <c r="BC189" s="44">
        <v>0</v>
      </c>
      <c r="BD189" s="44"/>
      <c r="BE189" s="44">
        <v>0</v>
      </c>
      <c r="BF189" s="44"/>
      <c r="BG189" s="44">
        <v>0</v>
      </c>
      <c r="BH189" s="44">
        <v>0</v>
      </c>
      <c r="BI189" s="44">
        <v>1</v>
      </c>
      <c r="BJ189" s="44">
        <v>0</v>
      </c>
      <c r="BK189" s="44">
        <v>0</v>
      </c>
      <c r="BL189" s="44">
        <f t="shared" si="3"/>
        <v>140</v>
      </c>
      <c r="BM189" s="44">
        <v>0</v>
      </c>
      <c r="BN189" s="44">
        <v>0</v>
      </c>
      <c r="BO189" s="44">
        <v>0</v>
      </c>
      <c r="BP189" s="44">
        <f t="shared" si="4"/>
        <v>4</v>
      </c>
      <c r="BQ189" s="44">
        <v>3</v>
      </c>
      <c r="BR189" s="44">
        <v>0</v>
      </c>
      <c r="BS189" s="44">
        <v>0</v>
      </c>
      <c r="BT189" s="44">
        <v>0</v>
      </c>
      <c r="BU189" s="44"/>
      <c r="BV189" s="44"/>
      <c r="BW189" s="44"/>
      <c r="BX189" s="44"/>
      <c r="BY189" s="44">
        <v>0</v>
      </c>
      <c r="BZ189" s="44">
        <v>0</v>
      </c>
      <c r="CA189" s="44">
        <v>0</v>
      </c>
      <c r="CB189" s="44">
        <v>0</v>
      </c>
      <c r="CC189" s="44">
        <v>0</v>
      </c>
      <c r="CD189" s="44">
        <v>0</v>
      </c>
      <c r="CE189" s="44">
        <v>0</v>
      </c>
      <c r="CF189" s="44">
        <v>0</v>
      </c>
      <c r="CG189" s="44">
        <v>6</v>
      </c>
      <c r="CH189" s="44">
        <v>0</v>
      </c>
      <c r="CI189" s="44">
        <f t="shared" si="5"/>
        <v>7</v>
      </c>
      <c r="CJ189" s="44">
        <v>9</v>
      </c>
      <c r="CK189" s="44">
        <v>0</v>
      </c>
      <c r="CL189" s="44">
        <v>87</v>
      </c>
      <c r="CM189" s="44">
        <v>0</v>
      </c>
      <c r="CN189" s="44">
        <v>0</v>
      </c>
      <c r="CO189" s="44">
        <v>4</v>
      </c>
      <c r="CP189" s="44">
        <v>7</v>
      </c>
      <c r="CQ189" s="37"/>
      <c r="CR189" s="37"/>
      <c r="CS189" s="37">
        <v>104</v>
      </c>
      <c r="CT189" s="37"/>
      <c r="CU189" s="37">
        <v>14</v>
      </c>
      <c r="CV189" s="37"/>
      <c r="CW189" s="37"/>
      <c r="CX189" s="37"/>
      <c r="CY189" s="44">
        <v>2</v>
      </c>
      <c r="CZ189" s="44" t="s">
        <v>1338</v>
      </c>
      <c r="DA189" s="44"/>
    </row>
    <row r="190" spans="1:105" ht="15.75" customHeight="1" x14ac:dyDescent="0.3">
      <c r="A190" s="44" t="s">
        <v>212</v>
      </c>
      <c r="B190" s="44" t="s">
        <v>809</v>
      </c>
      <c r="C190" s="44" t="s">
        <v>809</v>
      </c>
      <c r="D190" s="44">
        <v>2019</v>
      </c>
      <c r="E190" s="45">
        <v>43634</v>
      </c>
      <c r="F190" s="44" t="s">
        <v>137</v>
      </c>
      <c r="G190" s="44" t="s">
        <v>48</v>
      </c>
      <c r="H190" s="37" t="s">
        <v>22</v>
      </c>
      <c r="I190" s="37" t="s">
        <v>22</v>
      </c>
      <c r="J190" s="37" t="s">
        <v>21</v>
      </c>
      <c r="K190" s="37" t="s">
        <v>22</v>
      </c>
      <c r="L190" s="37" t="s">
        <v>21</v>
      </c>
      <c r="M190" s="44">
        <v>0</v>
      </c>
      <c r="N190" s="44">
        <f t="shared" si="0"/>
        <v>900</v>
      </c>
      <c r="O190" s="44">
        <v>9</v>
      </c>
      <c r="P190" s="44">
        <v>0</v>
      </c>
      <c r="Q190" s="44">
        <v>0</v>
      </c>
      <c r="R190" s="44">
        <v>1</v>
      </c>
      <c r="S190" s="44">
        <v>0</v>
      </c>
      <c r="T190" s="44">
        <v>0</v>
      </c>
      <c r="U190" s="44">
        <v>0</v>
      </c>
      <c r="V190" s="44">
        <v>0</v>
      </c>
      <c r="W190" s="44">
        <v>0</v>
      </c>
      <c r="X190" s="44">
        <f t="shared" ref="X190:Y190" si="191">IF(CS190&gt;CK190, CS190*10, CK190)</f>
        <v>93</v>
      </c>
      <c r="Y190" s="44">
        <f t="shared" si="191"/>
        <v>32</v>
      </c>
      <c r="Z190" s="44">
        <v>59</v>
      </c>
      <c r="AA190" s="44">
        <v>0</v>
      </c>
      <c r="AB190" s="44">
        <v>2</v>
      </c>
      <c r="AC190" s="44">
        <v>0</v>
      </c>
      <c r="AD190" s="44">
        <v>0</v>
      </c>
      <c r="AE190" s="44">
        <v>0</v>
      </c>
      <c r="AF190" s="44">
        <v>1</v>
      </c>
      <c r="AG190" s="44">
        <v>0</v>
      </c>
      <c r="AH190" s="44">
        <v>0</v>
      </c>
      <c r="AI190" s="44">
        <v>0</v>
      </c>
      <c r="AJ190" s="44">
        <v>0</v>
      </c>
      <c r="AK190" s="44">
        <v>0</v>
      </c>
      <c r="AL190" s="44">
        <v>0</v>
      </c>
      <c r="AM190" s="44">
        <v>1</v>
      </c>
      <c r="AN190" s="44">
        <v>0</v>
      </c>
      <c r="AO190" s="75">
        <v>0</v>
      </c>
      <c r="AP190" s="75">
        <v>0</v>
      </c>
      <c r="AQ190" s="44">
        <v>0</v>
      </c>
      <c r="AR190" s="44">
        <v>0</v>
      </c>
      <c r="AS190" s="44">
        <v>0</v>
      </c>
      <c r="AT190" s="44">
        <v>0</v>
      </c>
      <c r="AU190" s="44">
        <v>0</v>
      </c>
      <c r="AV190" s="44">
        <v>4</v>
      </c>
      <c r="AW190" s="44">
        <v>0</v>
      </c>
      <c r="AX190" s="44">
        <f t="shared" si="2"/>
        <v>0</v>
      </c>
      <c r="AY190" s="44">
        <v>0</v>
      </c>
      <c r="AZ190" s="44">
        <v>22</v>
      </c>
      <c r="BA190" s="44">
        <v>0</v>
      </c>
      <c r="BB190" s="44">
        <v>0</v>
      </c>
      <c r="BC190" s="44">
        <v>0</v>
      </c>
      <c r="BD190" s="44"/>
      <c r="BE190" s="44">
        <v>2</v>
      </c>
      <c r="BF190" s="44"/>
      <c r="BG190" s="44">
        <v>0</v>
      </c>
      <c r="BH190" s="44">
        <v>0</v>
      </c>
      <c r="BI190" s="44">
        <v>1</v>
      </c>
      <c r="BJ190" s="44">
        <v>0</v>
      </c>
      <c r="BK190" s="44">
        <v>0</v>
      </c>
      <c r="BL190" s="44">
        <f t="shared" si="3"/>
        <v>230</v>
      </c>
      <c r="BM190" s="44">
        <v>0</v>
      </c>
      <c r="BN190" s="44">
        <v>0</v>
      </c>
      <c r="BO190" s="44">
        <v>0</v>
      </c>
      <c r="BP190" s="44">
        <f t="shared" si="4"/>
        <v>1780</v>
      </c>
      <c r="BQ190" s="44">
        <v>4</v>
      </c>
      <c r="BR190" s="44">
        <v>0</v>
      </c>
      <c r="BS190" s="44">
        <v>0</v>
      </c>
      <c r="BT190" s="44">
        <v>0</v>
      </c>
      <c r="BU190" s="44"/>
      <c r="BV190" s="44"/>
      <c r="BW190" s="44"/>
      <c r="BX190" s="44"/>
      <c r="BY190" s="44">
        <v>0</v>
      </c>
      <c r="BZ190" s="44">
        <v>0</v>
      </c>
      <c r="CA190" s="44">
        <v>0</v>
      </c>
      <c r="CB190" s="44">
        <v>0</v>
      </c>
      <c r="CC190" s="44">
        <v>1</v>
      </c>
      <c r="CD190" s="44">
        <v>0</v>
      </c>
      <c r="CE190" s="44">
        <v>0</v>
      </c>
      <c r="CF190" s="44">
        <v>0</v>
      </c>
      <c r="CG190" s="44">
        <v>2</v>
      </c>
      <c r="CH190" s="44">
        <v>0</v>
      </c>
      <c r="CI190" s="44">
        <f t="shared" si="5"/>
        <v>174</v>
      </c>
      <c r="CJ190" s="44">
        <v>0</v>
      </c>
      <c r="CK190" s="44">
        <v>93</v>
      </c>
      <c r="CL190" s="44">
        <v>32</v>
      </c>
      <c r="CM190" s="44">
        <v>0</v>
      </c>
      <c r="CN190" s="44">
        <v>0</v>
      </c>
      <c r="CO190" s="44">
        <v>0</v>
      </c>
      <c r="CP190" s="44">
        <v>174</v>
      </c>
      <c r="CQ190" s="37">
        <v>90</v>
      </c>
      <c r="CR190" s="37"/>
      <c r="CS190" s="37"/>
      <c r="CT190" s="37"/>
      <c r="CU190" s="37">
        <v>23</v>
      </c>
      <c r="CV190" s="37">
        <v>178</v>
      </c>
      <c r="CW190" s="37"/>
      <c r="CX190" s="37"/>
      <c r="CY190" s="44">
        <v>1</v>
      </c>
      <c r="CZ190" s="44" t="s">
        <v>1339</v>
      </c>
      <c r="DA190" s="44"/>
    </row>
    <row r="191" spans="1:105" ht="15.75" customHeight="1" x14ac:dyDescent="0.3">
      <c r="A191" s="44" t="s">
        <v>212</v>
      </c>
      <c r="B191" s="44" t="s">
        <v>809</v>
      </c>
      <c r="C191" s="44" t="s">
        <v>809</v>
      </c>
      <c r="D191" s="44">
        <v>2019</v>
      </c>
      <c r="E191" s="45">
        <v>43634</v>
      </c>
      <c r="F191" s="44" t="s">
        <v>137</v>
      </c>
      <c r="G191" s="44" t="s">
        <v>52</v>
      </c>
      <c r="H191" s="37" t="s">
        <v>27</v>
      </c>
      <c r="I191" s="37" t="s">
        <v>27</v>
      </c>
      <c r="J191" s="37" t="s">
        <v>26</v>
      </c>
      <c r="K191" s="37" t="s">
        <v>27</v>
      </c>
      <c r="L191" s="37" t="s">
        <v>26</v>
      </c>
      <c r="M191" s="44">
        <v>0</v>
      </c>
      <c r="N191" s="44">
        <f t="shared" si="0"/>
        <v>111</v>
      </c>
      <c r="O191" s="44">
        <v>3</v>
      </c>
      <c r="P191" s="44">
        <v>0</v>
      </c>
      <c r="Q191" s="44">
        <v>0</v>
      </c>
      <c r="R191" s="44">
        <v>1</v>
      </c>
      <c r="S191" s="44">
        <v>0</v>
      </c>
      <c r="T191" s="44">
        <v>0</v>
      </c>
      <c r="U191" s="44">
        <v>0</v>
      </c>
      <c r="V191" s="44">
        <v>0</v>
      </c>
      <c r="W191" s="44">
        <v>0</v>
      </c>
      <c r="X191" s="44">
        <f t="shared" ref="X191:Y191" si="192">IF(CS191&gt;CK191, CS191*10, CK191)</f>
        <v>800</v>
      </c>
      <c r="Y191" s="44">
        <f t="shared" si="192"/>
        <v>0</v>
      </c>
      <c r="Z191" s="44">
        <v>0</v>
      </c>
      <c r="AA191" s="44">
        <v>0</v>
      </c>
      <c r="AB191" s="44">
        <v>0</v>
      </c>
      <c r="AC191" s="44">
        <v>0</v>
      </c>
      <c r="AD191" s="44">
        <v>0</v>
      </c>
      <c r="AE191" s="44">
        <v>0</v>
      </c>
      <c r="AF191" s="44">
        <v>0</v>
      </c>
      <c r="AG191" s="44">
        <v>0</v>
      </c>
      <c r="AH191" s="44">
        <v>0</v>
      </c>
      <c r="AI191" s="44">
        <v>0</v>
      </c>
      <c r="AJ191" s="44">
        <v>0</v>
      </c>
      <c r="AK191" s="44">
        <v>0</v>
      </c>
      <c r="AL191" s="44">
        <v>0</v>
      </c>
      <c r="AM191" s="44">
        <v>11</v>
      </c>
      <c r="AN191" s="44">
        <v>0</v>
      </c>
      <c r="AO191" s="75">
        <v>0</v>
      </c>
      <c r="AP191" s="75">
        <v>0</v>
      </c>
      <c r="AQ191" s="44">
        <v>0</v>
      </c>
      <c r="AR191" s="44">
        <v>1</v>
      </c>
      <c r="AS191" s="44">
        <v>0</v>
      </c>
      <c r="AT191" s="44">
        <v>2</v>
      </c>
      <c r="AU191" s="44">
        <v>0</v>
      </c>
      <c r="AV191" s="44">
        <v>0</v>
      </c>
      <c r="AW191" s="44">
        <v>0</v>
      </c>
      <c r="AX191" s="44">
        <f t="shared" si="2"/>
        <v>0</v>
      </c>
      <c r="AY191" s="44">
        <v>0</v>
      </c>
      <c r="AZ191" s="44">
        <v>12</v>
      </c>
      <c r="BA191" s="44">
        <v>0</v>
      </c>
      <c r="BB191" s="44">
        <v>0</v>
      </c>
      <c r="BC191" s="44">
        <v>0</v>
      </c>
      <c r="BD191" s="44"/>
      <c r="BE191" s="44">
        <v>0</v>
      </c>
      <c r="BF191" s="44"/>
      <c r="BG191" s="44">
        <v>0</v>
      </c>
      <c r="BH191" s="44">
        <v>0</v>
      </c>
      <c r="BI191" s="44">
        <v>5</v>
      </c>
      <c r="BJ191" s="44">
        <v>0</v>
      </c>
      <c r="BK191" s="44">
        <v>0</v>
      </c>
      <c r="BL191" s="44">
        <f t="shared" si="3"/>
        <v>160</v>
      </c>
      <c r="BM191" s="44">
        <v>0</v>
      </c>
      <c r="BN191" s="44">
        <v>0</v>
      </c>
      <c r="BO191" s="44">
        <v>0</v>
      </c>
      <c r="BP191" s="44">
        <f t="shared" si="4"/>
        <v>6</v>
      </c>
      <c r="BQ191" s="44">
        <v>1</v>
      </c>
      <c r="BR191" s="44">
        <v>0</v>
      </c>
      <c r="BS191" s="44">
        <v>0</v>
      </c>
      <c r="BT191" s="44">
        <v>0</v>
      </c>
      <c r="BU191" s="44"/>
      <c r="BV191" s="44"/>
      <c r="BW191" s="44"/>
      <c r="BX191" s="44"/>
      <c r="BY191" s="44">
        <v>0</v>
      </c>
      <c r="BZ191" s="44">
        <v>0</v>
      </c>
      <c r="CA191" s="44">
        <v>0</v>
      </c>
      <c r="CB191" s="44">
        <v>0</v>
      </c>
      <c r="CC191" s="44">
        <v>0</v>
      </c>
      <c r="CD191" s="44">
        <v>0</v>
      </c>
      <c r="CE191" s="44">
        <v>0</v>
      </c>
      <c r="CF191" s="44">
        <v>0</v>
      </c>
      <c r="CG191" s="44">
        <v>22</v>
      </c>
      <c r="CH191" s="44">
        <v>0</v>
      </c>
      <c r="CI191" s="44">
        <f t="shared" si="5"/>
        <v>12</v>
      </c>
      <c r="CJ191" s="44">
        <v>111</v>
      </c>
      <c r="CK191" s="44">
        <v>0</v>
      </c>
      <c r="CL191" s="44">
        <v>0</v>
      </c>
      <c r="CM191" s="44">
        <v>0</v>
      </c>
      <c r="CN191" s="44">
        <v>0</v>
      </c>
      <c r="CO191" s="44">
        <v>6</v>
      </c>
      <c r="CP191" s="44">
        <v>12</v>
      </c>
      <c r="CQ191" s="37"/>
      <c r="CR191" s="37"/>
      <c r="CS191" s="37">
        <v>80</v>
      </c>
      <c r="CT191" s="37"/>
      <c r="CU191" s="37">
        <v>16</v>
      </c>
      <c r="CV191" s="37"/>
      <c r="CW191" s="37"/>
      <c r="CX191" s="37"/>
      <c r="CY191" s="44">
        <v>5</v>
      </c>
      <c r="CZ191" s="44" t="s">
        <v>1340</v>
      </c>
      <c r="DA191" s="44"/>
    </row>
    <row r="192" spans="1:105" ht="15.75" customHeight="1" x14ac:dyDescent="0.3">
      <c r="A192" s="44" t="s">
        <v>212</v>
      </c>
      <c r="B192" s="44" t="s">
        <v>809</v>
      </c>
      <c r="C192" s="44" t="s">
        <v>809</v>
      </c>
      <c r="D192" s="44">
        <v>2019</v>
      </c>
      <c r="E192" s="45">
        <v>43634</v>
      </c>
      <c r="F192" s="44" t="s">
        <v>137</v>
      </c>
      <c r="G192" s="44" t="s">
        <v>55</v>
      </c>
      <c r="H192" s="37" t="s">
        <v>26</v>
      </c>
      <c r="I192" s="37" t="s">
        <v>26</v>
      </c>
      <c r="J192" s="37" t="s">
        <v>27</v>
      </c>
      <c r="K192" s="37" t="s">
        <v>26</v>
      </c>
      <c r="L192" s="37" t="s">
        <v>27</v>
      </c>
      <c r="M192" s="44">
        <v>0</v>
      </c>
      <c r="N192" s="44">
        <f t="shared" si="0"/>
        <v>170</v>
      </c>
      <c r="O192" s="44">
        <v>3</v>
      </c>
      <c r="P192" s="44">
        <v>6</v>
      </c>
      <c r="Q192" s="44">
        <v>0</v>
      </c>
      <c r="R192" s="44">
        <v>4</v>
      </c>
      <c r="S192" s="44">
        <v>0</v>
      </c>
      <c r="T192" s="44">
        <v>0</v>
      </c>
      <c r="U192" s="44">
        <v>0</v>
      </c>
      <c r="V192" s="44">
        <v>0</v>
      </c>
      <c r="W192" s="44">
        <v>0</v>
      </c>
      <c r="X192" s="44">
        <f t="shared" ref="X192:Y192" si="193">IF(CS192&gt;CK192, CS192*10, CK192)</f>
        <v>500</v>
      </c>
      <c r="Y192" s="44">
        <f t="shared" si="193"/>
        <v>0</v>
      </c>
      <c r="Z192" s="44">
        <v>3</v>
      </c>
      <c r="AA192" s="44">
        <v>0</v>
      </c>
      <c r="AB192" s="44">
        <v>7</v>
      </c>
      <c r="AC192" s="44">
        <v>0</v>
      </c>
      <c r="AD192" s="44">
        <v>0</v>
      </c>
      <c r="AE192" s="44">
        <v>0</v>
      </c>
      <c r="AF192" s="44">
        <v>0</v>
      </c>
      <c r="AG192" s="44">
        <v>0</v>
      </c>
      <c r="AH192" s="44">
        <v>0</v>
      </c>
      <c r="AI192" s="44">
        <v>0</v>
      </c>
      <c r="AJ192" s="44">
        <v>7</v>
      </c>
      <c r="AK192" s="44">
        <v>0</v>
      </c>
      <c r="AL192" s="44">
        <v>0</v>
      </c>
      <c r="AM192" s="44">
        <v>3</v>
      </c>
      <c r="AN192" s="44">
        <v>0</v>
      </c>
      <c r="AO192" s="75">
        <v>0</v>
      </c>
      <c r="AP192" s="75">
        <v>0</v>
      </c>
      <c r="AQ192" s="44">
        <v>0</v>
      </c>
      <c r="AR192" s="44">
        <v>2</v>
      </c>
      <c r="AS192" s="44">
        <v>0</v>
      </c>
      <c r="AT192" s="44">
        <v>2</v>
      </c>
      <c r="AU192" s="44">
        <v>0</v>
      </c>
      <c r="AV192" s="44">
        <v>1</v>
      </c>
      <c r="AW192" s="44">
        <v>0</v>
      </c>
      <c r="AX192" s="44">
        <f t="shared" si="2"/>
        <v>0</v>
      </c>
      <c r="AY192" s="44">
        <v>0</v>
      </c>
      <c r="AZ192" s="44">
        <v>9</v>
      </c>
      <c r="BA192" s="44">
        <v>0</v>
      </c>
      <c r="BB192" s="44">
        <v>0</v>
      </c>
      <c r="BC192" s="44">
        <v>0</v>
      </c>
      <c r="BD192" s="44"/>
      <c r="BE192" s="44">
        <v>1</v>
      </c>
      <c r="BF192" s="44"/>
      <c r="BG192" s="44">
        <v>0</v>
      </c>
      <c r="BH192" s="44">
        <v>0</v>
      </c>
      <c r="BI192" s="44">
        <v>0</v>
      </c>
      <c r="BJ192" s="44">
        <v>0</v>
      </c>
      <c r="BK192" s="44">
        <v>0</v>
      </c>
      <c r="BL192" s="44">
        <f t="shared" si="3"/>
        <v>260</v>
      </c>
      <c r="BM192" s="44">
        <v>0</v>
      </c>
      <c r="BN192" s="44">
        <v>0</v>
      </c>
      <c r="BO192" s="44">
        <v>0</v>
      </c>
      <c r="BP192" s="44">
        <f t="shared" si="4"/>
        <v>42</v>
      </c>
      <c r="BQ192" s="44">
        <v>2</v>
      </c>
      <c r="BR192" s="44">
        <v>0</v>
      </c>
      <c r="BS192" s="44">
        <v>0</v>
      </c>
      <c r="BT192" s="44">
        <v>0</v>
      </c>
      <c r="BU192" s="44"/>
      <c r="BV192" s="44"/>
      <c r="BW192" s="44"/>
      <c r="BX192" s="44"/>
      <c r="BY192" s="44">
        <v>0</v>
      </c>
      <c r="BZ192" s="44">
        <v>0</v>
      </c>
      <c r="CA192" s="44">
        <v>2</v>
      </c>
      <c r="CB192" s="44">
        <v>0</v>
      </c>
      <c r="CC192" s="44">
        <v>0</v>
      </c>
      <c r="CD192" s="44">
        <v>0</v>
      </c>
      <c r="CE192" s="44">
        <v>0</v>
      </c>
      <c r="CF192" s="44">
        <v>0</v>
      </c>
      <c r="CG192" s="44">
        <v>2</v>
      </c>
      <c r="CH192" s="44">
        <v>0</v>
      </c>
      <c r="CI192" s="44">
        <f t="shared" si="5"/>
        <v>10</v>
      </c>
      <c r="CJ192" s="44">
        <v>0</v>
      </c>
      <c r="CK192" s="44">
        <v>0</v>
      </c>
      <c r="CL192" s="44">
        <v>0</v>
      </c>
      <c r="CM192" s="44">
        <v>0</v>
      </c>
      <c r="CN192" s="44">
        <v>0</v>
      </c>
      <c r="CO192" s="44">
        <v>42</v>
      </c>
      <c r="CP192" s="44">
        <v>10</v>
      </c>
      <c r="CQ192" s="37">
        <v>17</v>
      </c>
      <c r="CR192" s="37"/>
      <c r="CS192" s="37">
        <v>50</v>
      </c>
      <c r="CT192" s="37"/>
      <c r="CU192" s="37">
        <v>26</v>
      </c>
      <c r="CV192" s="37"/>
      <c r="CW192" s="37"/>
      <c r="CX192" s="37"/>
      <c r="CY192" s="44">
        <v>0</v>
      </c>
      <c r="CZ192" s="44" t="s">
        <v>1341</v>
      </c>
      <c r="DA192" s="44"/>
    </row>
    <row r="193" spans="1:105" ht="15.75" customHeight="1" x14ac:dyDescent="0.3">
      <c r="A193" s="44" t="s">
        <v>212</v>
      </c>
      <c r="B193" s="44" t="s">
        <v>809</v>
      </c>
      <c r="C193" s="44" t="s">
        <v>809</v>
      </c>
      <c r="D193" s="44">
        <v>2019</v>
      </c>
      <c r="E193" s="45">
        <v>43634</v>
      </c>
      <c r="F193" s="44" t="s">
        <v>137</v>
      </c>
      <c r="G193" s="44" t="s">
        <v>161</v>
      </c>
      <c r="H193" s="37" t="s">
        <v>45</v>
      </c>
      <c r="I193" s="37" t="s">
        <v>45</v>
      </c>
      <c r="J193" s="37" t="s">
        <v>45</v>
      </c>
      <c r="K193" s="37" t="s">
        <v>45</v>
      </c>
      <c r="L193" s="37" t="s">
        <v>45</v>
      </c>
      <c r="M193" s="44">
        <v>0</v>
      </c>
      <c r="N193" s="44">
        <f t="shared" si="0"/>
        <v>184</v>
      </c>
      <c r="O193" s="44">
        <v>3</v>
      </c>
      <c r="P193" s="44">
        <v>0</v>
      </c>
      <c r="Q193" s="44">
        <v>0</v>
      </c>
      <c r="R193" s="44">
        <v>3</v>
      </c>
      <c r="S193" s="44">
        <v>0</v>
      </c>
      <c r="T193" s="44">
        <v>0</v>
      </c>
      <c r="U193" s="44">
        <v>0</v>
      </c>
      <c r="V193" s="44">
        <v>0</v>
      </c>
      <c r="W193" s="44">
        <v>0</v>
      </c>
      <c r="X193" s="44">
        <f t="shared" ref="X193:Y193" si="194">IF(CS193&gt;CK193, CS193*10, CK193)</f>
        <v>103</v>
      </c>
      <c r="Y193" s="44">
        <f t="shared" si="194"/>
        <v>0</v>
      </c>
      <c r="Z193" s="44">
        <v>2</v>
      </c>
      <c r="AA193" s="44">
        <v>0</v>
      </c>
      <c r="AB193" s="44">
        <v>1</v>
      </c>
      <c r="AC193" s="44">
        <v>0</v>
      </c>
      <c r="AD193" s="44">
        <v>0</v>
      </c>
      <c r="AE193" s="44">
        <v>0</v>
      </c>
      <c r="AF193" s="44">
        <v>0</v>
      </c>
      <c r="AG193" s="44">
        <v>0</v>
      </c>
      <c r="AH193" s="44">
        <v>0</v>
      </c>
      <c r="AI193" s="44">
        <v>0</v>
      </c>
      <c r="AJ193" s="44">
        <v>0</v>
      </c>
      <c r="AK193" s="44">
        <v>0</v>
      </c>
      <c r="AL193" s="44">
        <v>0</v>
      </c>
      <c r="AM193" s="44">
        <v>0</v>
      </c>
      <c r="AN193" s="44">
        <v>0</v>
      </c>
      <c r="AO193" s="75">
        <v>0</v>
      </c>
      <c r="AP193" s="75">
        <v>0</v>
      </c>
      <c r="AQ193" s="44">
        <v>0</v>
      </c>
      <c r="AR193" s="44">
        <v>4</v>
      </c>
      <c r="AS193" s="44">
        <v>0</v>
      </c>
      <c r="AT193" s="44">
        <v>4</v>
      </c>
      <c r="AU193" s="44">
        <v>0</v>
      </c>
      <c r="AV193" s="44">
        <v>0</v>
      </c>
      <c r="AW193" s="44">
        <v>0</v>
      </c>
      <c r="AX193" s="44">
        <f t="shared" si="2"/>
        <v>0</v>
      </c>
      <c r="AY193" s="44">
        <v>0</v>
      </c>
      <c r="AZ193" s="44">
        <v>18</v>
      </c>
      <c r="BA193" s="44">
        <v>1</v>
      </c>
      <c r="BB193" s="44">
        <v>0</v>
      </c>
      <c r="BC193" s="44">
        <v>0</v>
      </c>
      <c r="BD193" s="44"/>
      <c r="BE193" s="44">
        <v>5</v>
      </c>
      <c r="BF193" s="44"/>
      <c r="BG193" s="44">
        <v>0</v>
      </c>
      <c r="BH193" s="44">
        <v>0</v>
      </c>
      <c r="BI193" s="44">
        <v>0</v>
      </c>
      <c r="BJ193" s="44">
        <v>0</v>
      </c>
      <c r="BK193" s="44">
        <v>0</v>
      </c>
      <c r="BL193" s="44">
        <f t="shared" si="3"/>
        <v>180</v>
      </c>
      <c r="BM193" s="44">
        <v>0</v>
      </c>
      <c r="BN193" s="44">
        <v>4</v>
      </c>
      <c r="BO193" s="44">
        <v>0</v>
      </c>
      <c r="BP193" s="44">
        <f t="shared" si="4"/>
        <v>46</v>
      </c>
      <c r="BQ193" s="44">
        <v>9</v>
      </c>
      <c r="BR193" s="44">
        <v>0</v>
      </c>
      <c r="BS193" s="44">
        <v>0</v>
      </c>
      <c r="BT193" s="44">
        <v>0</v>
      </c>
      <c r="BU193" s="44"/>
      <c r="BV193" s="44"/>
      <c r="BW193" s="44"/>
      <c r="BX193" s="44"/>
      <c r="BY193" s="44">
        <v>1</v>
      </c>
      <c r="BZ193" s="44">
        <v>0</v>
      </c>
      <c r="CA193" s="44">
        <v>1</v>
      </c>
      <c r="CB193" s="44">
        <v>0</v>
      </c>
      <c r="CC193" s="44">
        <v>1</v>
      </c>
      <c r="CD193" s="44">
        <v>0</v>
      </c>
      <c r="CE193" s="44">
        <v>0</v>
      </c>
      <c r="CF193" s="44">
        <v>0</v>
      </c>
      <c r="CG193" s="44">
        <v>20</v>
      </c>
      <c r="CH193" s="44">
        <v>0</v>
      </c>
      <c r="CI193" s="44">
        <f t="shared" si="5"/>
        <v>13</v>
      </c>
      <c r="CJ193" s="44">
        <v>184</v>
      </c>
      <c r="CK193" s="44">
        <v>103</v>
      </c>
      <c r="CL193" s="44">
        <v>0</v>
      </c>
      <c r="CM193" s="44">
        <v>0</v>
      </c>
      <c r="CN193" s="44">
        <v>0</v>
      </c>
      <c r="CO193" s="44">
        <v>46</v>
      </c>
      <c r="CP193" s="44">
        <v>13</v>
      </c>
      <c r="CQ193" s="37"/>
      <c r="CR193" s="37"/>
      <c r="CS193" s="37"/>
      <c r="CT193" s="37"/>
      <c r="CU193" s="37">
        <v>18</v>
      </c>
      <c r="CV193" s="37"/>
      <c r="CW193" s="37"/>
      <c r="CX193" s="37"/>
      <c r="CY193" s="44">
        <v>0</v>
      </c>
      <c r="CZ193" s="44" t="s">
        <v>1316</v>
      </c>
      <c r="DA193" s="44"/>
    </row>
    <row r="194" spans="1:105" ht="15.75" customHeight="1" x14ac:dyDescent="0.3">
      <c r="A194" s="44" t="s">
        <v>212</v>
      </c>
      <c r="B194" s="44" t="s">
        <v>1314</v>
      </c>
      <c r="C194" s="44" t="s">
        <v>1314</v>
      </c>
      <c r="D194" s="44">
        <v>2019</v>
      </c>
      <c r="E194" s="45">
        <v>43641</v>
      </c>
      <c r="F194" s="44" t="s">
        <v>137</v>
      </c>
      <c r="G194" s="44" t="s">
        <v>57</v>
      </c>
      <c r="H194" s="37" t="s">
        <v>31</v>
      </c>
      <c r="I194" s="37" t="s">
        <v>31</v>
      </c>
      <c r="J194" s="37" t="s">
        <v>31</v>
      </c>
      <c r="K194" s="37" t="s">
        <v>31</v>
      </c>
      <c r="L194" s="37" t="s">
        <v>31</v>
      </c>
      <c r="M194" s="44">
        <v>0</v>
      </c>
      <c r="N194" s="44">
        <f t="shared" si="0"/>
        <v>93</v>
      </c>
      <c r="O194" s="44">
        <v>0</v>
      </c>
      <c r="P194" s="44">
        <v>0</v>
      </c>
      <c r="Q194" s="44">
        <v>0</v>
      </c>
      <c r="R194" s="44">
        <v>1</v>
      </c>
      <c r="S194" s="44">
        <v>0</v>
      </c>
      <c r="T194" s="44">
        <v>0</v>
      </c>
      <c r="U194" s="44">
        <v>0</v>
      </c>
      <c r="V194" s="44">
        <v>0</v>
      </c>
      <c r="W194" s="44">
        <v>0</v>
      </c>
      <c r="X194" s="44">
        <f t="shared" ref="X194:Y194" si="195">IF(CS194&gt;CK194, CS194*10, CK194)</f>
        <v>610</v>
      </c>
      <c r="Y194" s="44">
        <f t="shared" si="195"/>
        <v>34</v>
      </c>
      <c r="Z194" s="44">
        <v>0</v>
      </c>
      <c r="AA194" s="44">
        <v>0</v>
      </c>
      <c r="AB194" s="44">
        <v>4</v>
      </c>
      <c r="AC194" s="44">
        <v>0</v>
      </c>
      <c r="AD194" s="44">
        <v>0</v>
      </c>
      <c r="AE194" s="44">
        <v>0</v>
      </c>
      <c r="AF194" s="44">
        <v>0</v>
      </c>
      <c r="AG194" s="44">
        <v>0</v>
      </c>
      <c r="AH194" s="44">
        <v>0</v>
      </c>
      <c r="AI194" s="44">
        <v>0</v>
      </c>
      <c r="AJ194" s="44">
        <v>9</v>
      </c>
      <c r="AK194" s="44">
        <v>0</v>
      </c>
      <c r="AL194" s="44">
        <v>0</v>
      </c>
      <c r="AM194" s="44">
        <v>1</v>
      </c>
      <c r="AN194" s="44">
        <v>0</v>
      </c>
      <c r="AO194" s="75">
        <v>0</v>
      </c>
      <c r="AP194" s="75">
        <v>0</v>
      </c>
      <c r="AQ194" s="44">
        <v>0</v>
      </c>
      <c r="AR194" s="44">
        <v>7</v>
      </c>
      <c r="AS194" s="44">
        <v>0</v>
      </c>
      <c r="AT194" s="44">
        <v>0</v>
      </c>
      <c r="AU194" s="44">
        <v>0</v>
      </c>
      <c r="AV194" s="44">
        <v>0</v>
      </c>
      <c r="AW194" s="44">
        <v>0</v>
      </c>
      <c r="AX194" s="44">
        <f t="shared" si="2"/>
        <v>1</v>
      </c>
      <c r="AY194" s="44">
        <v>0</v>
      </c>
      <c r="AZ194" s="44">
        <v>13</v>
      </c>
      <c r="BA194" s="44">
        <v>0</v>
      </c>
      <c r="BB194" s="44">
        <v>0</v>
      </c>
      <c r="BC194" s="44">
        <v>0</v>
      </c>
      <c r="BD194" s="44"/>
      <c r="BE194" s="44">
        <v>0</v>
      </c>
      <c r="BF194" s="44"/>
      <c r="BG194" s="44">
        <v>0</v>
      </c>
      <c r="BH194" s="44">
        <v>0</v>
      </c>
      <c r="BI194" s="44">
        <v>0</v>
      </c>
      <c r="BJ194" s="44">
        <v>0</v>
      </c>
      <c r="BK194" s="44">
        <v>0</v>
      </c>
      <c r="BL194" s="44">
        <f t="shared" si="3"/>
        <v>370</v>
      </c>
      <c r="BM194" s="44">
        <v>0</v>
      </c>
      <c r="BN194" s="44">
        <v>0</v>
      </c>
      <c r="BO194" s="44">
        <v>0</v>
      </c>
      <c r="BP194" s="44">
        <f t="shared" si="4"/>
        <v>10</v>
      </c>
      <c r="BQ194" s="44">
        <v>3</v>
      </c>
      <c r="BR194" s="44">
        <v>0</v>
      </c>
      <c r="BS194" s="44">
        <v>0</v>
      </c>
      <c r="BT194" s="44">
        <v>0</v>
      </c>
      <c r="BU194" s="44"/>
      <c r="BV194" s="44"/>
      <c r="BW194" s="44"/>
      <c r="BX194" s="44"/>
      <c r="BY194" s="44">
        <v>0</v>
      </c>
      <c r="BZ194" s="44">
        <v>0</v>
      </c>
      <c r="CA194" s="44">
        <v>0</v>
      </c>
      <c r="CB194" s="44">
        <v>0</v>
      </c>
      <c r="CC194" s="44">
        <v>0</v>
      </c>
      <c r="CD194" s="44">
        <v>0</v>
      </c>
      <c r="CE194" s="44">
        <v>0</v>
      </c>
      <c r="CF194" s="44">
        <v>0</v>
      </c>
      <c r="CG194" s="44">
        <v>1</v>
      </c>
      <c r="CH194" s="44">
        <v>0</v>
      </c>
      <c r="CI194" s="44">
        <f t="shared" si="5"/>
        <v>10</v>
      </c>
      <c r="CJ194" s="44">
        <v>93</v>
      </c>
      <c r="CK194" s="44">
        <v>0</v>
      </c>
      <c r="CL194" s="44">
        <v>34</v>
      </c>
      <c r="CM194" s="44">
        <v>1</v>
      </c>
      <c r="CN194" s="44">
        <v>0</v>
      </c>
      <c r="CO194" s="44">
        <v>10</v>
      </c>
      <c r="CP194" s="44">
        <v>10</v>
      </c>
      <c r="CQ194" s="37"/>
      <c r="CR194" s="37"/>
      <c r="CS194" s="37">
        <v>61</v>
      </c>
      <c r="CT194" s="37"/>
      <c r="CU194" s="37">
        <v>37</v>
      </c>
      <c r="CV194" s="37"/>
      <c r="CW194" s="37"/>
      <c r="CX194" s="37"/>
      <c r="CY194" s="44">
        <v>0</v>
      </c>
      <c r="CZ194" s="44" t="s">
        <v>1342</v>
      </c>
      <c r="DA194" s="44"/>
    </row>
    <row r="195" spans="1:105" ht="15.75" customHeight="1" x14ac:dyDescent="0.3">
      <c r="A195" s="44" t="s">
        <v>212</v>
      </c>
      <c r="B195" s="44" t="s">
        <v>1314</v>
      </c>
      <c r="C195" s="44" t="s">
        <v>1314</v>
      </c>
      <c r="D195" s="44">
        <v>2019</v>
      </c>
      <c r="E195" s="45">
        <v>43641</v>
      </c>
      <c r="F195" s="44" t="s">
        <v>137</v>
      </c>
      <c r="G195" s="44" t="s">
        <v>61</v>
      </c>
      <c r="H195" s="37" t="s">
        <v>35</v>
      </c>
      <c r="I195" s="37" t="s">
        <v>31</v>
      </c>
      <c r="J195" s="37" t="s">
        <v>31</v>
      </c>
      <c r="K195" s="37" t="s">
        <v>31</v>
      </c>
      <c r="L195" s="37" t="s">
        <v>31</v>
      </c>
      <c r="M195" s="44">
        <v>0</v>
      </c>
      <c r="N195" s="44">
        <f t="shared" si="0"/>
        <v>205</v>
      </c>
      <c r="O195" s="44">
        <v>1</v>
      </c>
      <c r="P195" s="44">
        <v>0</v>
      </c>
      <c r="Q195" s="44">
        <v>0</v>
      </c>
      <c r="R195" s="44">
        <v>1</v>
      </c>
      <c r="S195" s="44">
        <v>0</v>
      </c>
      <c r="T195" s="44">
        <v>0</v>
      </c>
      <c r="U195" s="44">
        <v>0</v>
      </c>
      <c r="V195" s="44">
        <v>0</v>
      </c>
      <c r="W195" s="44">
        <v>0</v>
      </c>
      <c r="X195" s="44">
        <f t="shared" ref="X195:Y195" si="196">IF(CS195&gt;CK195, CS195*10, CK195)</f>
        <v>158</v>
      </c>
      <c r="Y195" s="44">
        <f t="shared" si="196"/>
        <v>54</v>
      </c>
      <c r="Z195" s="44">
        <v>8</v>
      </c>
      <c r="AA195" s="44">
        <v>0</v>
      </c>
      <c r="AB195" s="44">
        <v>2</v>
      </c>
      <c r="AC195" s="44">
        <v>0</v>
      </c>
      <c r="AD195" s="44">
        <v>0</v>
      </c>
      <c r="AE195" s="44">
        <v>0</v>
      </c>
      <c r="AF195" s="44">
        <v>0</v>
      </c>
      <c r="AG195" s="44">
        <v>0</v>
      </c>
      <c r="AH195" s="44">
        <v>0</v>
      </c>
      <c r="AI195" s="44">
        <v>0</v>
      </c>
      <c r="AJ195" s="44">
        <v>4</v>
      </c>
      <c r="AK195" s="44">
        <v>0</v>
      </c>
      <c r="AL195" s="44">
        <v>0</v>
      </c>
      <c r="AM195" s="44">
        <v>7</v>
      </c>
      <c r="AN195" s="44">
        <v>0</v>
      </c>
      <c r="AO195" s="75">
        <v>0</v>
      </c>
      <c r="AP195" s="75">
        <v>0</v>
      </c>
      <c r="AQ195" s="44">
        <v>0</v>
      </c>
      <c r="AR195" s="44">
        <v>6</v>
      </c>
      <c r="AS195" s="44">
        <v>0</v>
      </c>
      <c r="AT195" s="44">
        <v>1</v>
      </c>
      <c r="AU195" s="44">
        <v>2</v>
      </c>
      <c r="AV195" s="44">
        <v>1</v>
      </c>
      <c r="AW195" s="44">
        <v>0</v>
      </c>
      <c r="AX195" s="44">
        <f t="shared" si="2"/>
        <v>0</v>
      </c>
      <c r="AY195" s="44">
        <v>0</v>
      </c>
      <c r="AZ195" s="44">
        <v>25</v>
      </c>
      <c r="BA195" s="44">
        <v>0</v>
      </c>
      <c r="BB195" s="44">
        <v>0</v>
      </c>
      <c r="BC195" s="44">
        <v>0</v>
      </c>
      <c r="BD195" s="44"/>
      <c r="BE195" s="44">
        <v>0</v>
      </c>
      <c r="BF195" s="44"/>
      <c r="BG195" s="44">
        <v>0</v>
      </c>
      <c r="BH195" s="44">
        <v>0</v>
      </c>
      <c r="BI195" s="44">
        <v>1</v>
      </c>
      <c r="BJ195" s="44">
        <v>0</v>
      </c>
      <c r="BK195" s="44">
        <v>0</v>
      </c>
      <c r="BL195" s="44">
        <f t="shared" si="3"/>
        <v>480</v>
      </c>
      <c r="BM195" s="44">
        <v>0</v>
      </c>
      <c r="BN195" s="44">
        <v>0</v>
      </c>
      <c r="BO195" s="44">
        <v>0</v>
      </c>
      <c r="BP195" s="44">
        <f t="shared" si="4"/>
        <v>22</v>
      </c>
      <c r="BQ195" s="44">
        <v>4</v>
      </c>
      <c r="BR195" s="44">
        <v>0</v>
      </c>
      <c r="BS195" s="44">
        <v>0</v>
      </c>
      <c r="BT195" s="44">
        <v>0</v>
      </c>
      <c r="BU195" s="44"/>
      <c r="BV195" s="44"/>
      <c r="BW195" s="44"/>
      <c r="BX195" s="44"/>
      <c r="BY195" s="44">
        <v>0</v>
      </c>
      <c r="BZ195" s="44">
        <v>0</v>
      </c>
      <c r="CA195" s="44">
        <v>0</v>
      </c>
      <c r="CB195" s="44">
        <v>0</v>
      </c>
      <c r="CC195" s="44">
        <v>0</v>
      </c>
      <c r="CD195" s="44">
        <v>0</v>
      </c>
      <c r="CE195" s="44">
        <v>0</v>
      </c>
      <c r="CF195" s="44">
        <v>0</v>
      </c>
      <c r="CG195" s="44">
        <v>2</v>
      </c>
      <c r="CH195" s="44">
        <v>0</v>
      </c>
      <c r="CI195" s="44">
        <f t="shared" si="5"/>
        <v>16</v>
      </c>
      <c r="CJ195" s="44">
        <v>205</v>
      </c>
      <c r="CK195" s="44">
        <v>158</v>
      </c>
      <c r="CL195" s="44">
        <v>54</v>
      </c>
      <c r="CM195" s="44">
        <v>0</v>
      </c>
      <c r="CN195" s="44">
        <v>0</v>
      </c>
      <c r="CO195" s="44">
        <v>22</v>
      </c>
      <c r="CP195" s="44">
        <v>16</v>
      </c>
      <c r="CQ195" s="37"/>
      <c r="CR195" s="37"/>
      <c r="CS195" s="37"/>
      <c r="CT195" s="37"/>
      <c r="CU195" s="37">
        <v>48</v>
      </c>
      <c r="CV195" s="37"/>
      <c r="CW195" s="37"/>
      <c r="CX195" s="37"/>
      <c r="CY195" s="44">
        <v>2</v>
      </c>
      <c r="CZ195" s="44" t="s">
        <v>1316</v>
      </c>
      <c r="DA195" s="44"/>
    </row>
    <row r="196" spans="1:105" ht="15.75" customHeight="1" x14ac:dyDescent="0.3">
      <c r="A196" s="44" t="s">
        <v>212</v>
      </c>
      <c r="B196" s="44" t="s">
        <v>1314</v>
      </c>
      <c r="C196" s="44" t="s">
        <v>1314</v>
      </c>
      <c r="D196" s="44">
        <v>2019</v>
      </c>
      <c r="E196" s="45">
        <v>43641</v>
      </c>
      <c r="F196" s="44" t="s">
        <v>137</v>
      </c>
      <c r="G196" s="44" t="s">
        <v>64</v>
      </c>
      <c r="H196" s="37" t="s">
        <v>26</v>
      </c>
      <c r="I196" s="37" t="s">
        <v>26</v>
      </c>
      <c r="J196" s="37" t="s">
        <v>27</v>
      </c>
      <c r="K196" s="37" t="s">
        <v>26</v>
      </c>
      <c r="L196" s="37" t="s">
        <v>27</v>
      </c>
      <c r="M196" s="44">
        <v>0</v>
      </c>
      <c r="N196" s="44">
        <f t="shared" si="0"/>
        <v>89</v>
      </c>
      <c r="O196" s="44">
        <v>7</v>
      </c>
      <c r="P196" s="44">
        <v>0</v>
      </c>
      <c r="Q196" s="44">
        <v>0</v>
      </c>
      <c r="R196" s="44">
        <v>6</v>
      </c>
      <c r="S196" s="44">
        <v>0</v>
      </c>
      <c r="T196" s="44">
        <v>0</v>
      </c>
      <c r="U196" s="44">
        <v>0</v>
      </c>
      <c r="V196" s="44">
        <v>0</v>
      </c>
      <c r="W196" s="44">
        <v>0</v>
      </c>
      <c r="X196" s="44">
        <f t="shared" ref="X196:Y196" si="197">IF(CS196&gt;CK196, CS196*10, CK196)</f>
        <v>198</v>
      </c>
      <c r="Y196" s="44">
        <f t="shared" si="197"/>
        <v>3</v>
      </c>
      <c r="Z196" s="44">
        <v>10</v>
      </c>
      <c r="AA196" s="44">
        <v>0</v>
      </c>
      <c r="AB196" s="44">
        <v>7</v>
      </c>
      <c r="AC196" s="44">
        <v>0</v>
      </c>
      <c r="AD196" s="44">
        <v>0</v>
      </c>
      <c r="AE196" s="44">
        <v>0</v>
      </c>
      <c r="AF196" s="44">
        <v>0</v>
      </c>
      <c r="AG196" s="44">
        <v>0</v>
      </c>
      <c r="AH196" s="44">
        <v>0</v>
      </c>
      <c r="AI196" s="44">
        <v>0</v>
      </c>
      <c r="AJ196" s="44">
        <v>1</v>
      </c>
      <c r="AK196" s="44">
        <v>0</v>
      </c>
      <c r="AL196" s="44">
        <v>0</v>
      </c>
      <c r="AM196" s="44">
        <v>7</v>
      </c>
      <c r="AN196" s="44">
        <v>0</v>
      </c>
      <c r="AO196" s="75">
        <v>0</v>
      </c>
      <c r="AP196" s="75">
        <v>0</v>
      </c>
      <c r="AQ196" s="44">
        <v>0</v>
      </c>
      <c r="AR196" s="44">
        <v>4</v>
      </c>
      <c r="AS196" s="44">
        <v>0</v>
      </c>
      <c r="AT196" s="44">
        <v>0</v>
      </c>
      <c r="AU196" s="44">
        <v>0</v>
      </c>
      <c r="AV196" s="44">
        <v>1</v>
      </c>
      <c r="AW196" s="44">
        <v>0</v>
      </c>
      <c r="AX196" s="44">
        <f t="shared" si="2"/>
        <v>0</v>
      </c>
      <c r="AY196" s="44">
        <v>0</v>
      </c>
      <c r="AZ196" s="44">
        <v>20</v>
      </c>
      <c r="BA196" s="44">
        <v>0</v>
      </c>
      <c r="BB196" s="44">
        <v>0</v>
      </c>
      <c r="BC196" s="44">
        <v>0</v>
      </c>
      <c r="BD196" s="44"/>
      <c r="BE196" s="44">
        <v>0</v>
      </c>
      <c r="BF196" s="44"/>
      <c r="BG196" s="44">
        <v>0</v>
      </c>
      <c r="BH196" s="44">
        <v>0</v>
      </c>
      <c r="BI196" s="44">
        <v>4</v>
      </c>
      <c r="BJ196" s="44">
        <v>0</v>
      </c>
      <c r="BK196" s="44">
        <v>0</v>
      </c>
      <c r="BL196" s="44">
        <f t="shared" si="3"/>
        <v>220</v>
      </c>
      <c r="BM196" s="44">
        <v>0</v>
      </c>
      <c r="BN196" s="44">
        <v>0</v>
      </c>
      <c r="BO196" s="44">
        <v>0</v>
      </c>
      <c r="BP196" s="44">
        <f t="shared" si="4"/>
        <v>30</v>
      </c>
      <c r="BQ196" s="44">
        <v>5</v>
      </c>
      <c r="BR196" s="44">
        <v>0</v>
      </c>
      <c r="BS196" s="44">
        <v>0</v>
      </c>
      <c r="BT196" s="44">
        <v>0</v>
      </c>
      <c r="BU196" s="44"/>
      <c r="BV196" s="44"/>
      <c r="BW196" s="44"/>
      <c r="BX196" s="44"/>
      <c r="BY196" s="44">
        <v>0</v>
      </c>
      <c r="BZ196" s="44">
        <v>0</v>
      </c>
      <c r="CA196" s="44">
        <v>0</v>
      </c>
      <c r="CB196" s="44">
        <v>0</v>
      </c>
      <c r="CC196" s="44">
        <v>0</v>
      </c>
      <c r="CD196" s="44">
        <v>0</v>
      </c>
      <c r="CE196" s="44">
        <v>0</v>
      </c>
      <c r="CF196" s="44">
        <v>0</v>
      </c>
      <c r="CG196" s="44">
        <v>2</v>
      </c>
      <c r="CH196" s="44">
        <v>0</v>
      </c>
      <c r="CI196" s="44">
        <f t="shared" si="5"/>
        <v>16</v>
      </c>
      <c r="CJ196" s="44">
        <v>89</v>
      </c>
      <c r="CK196" s="44">
        <v>198</v>
      </c>
      <c r="CL196" s="44">
        <v>3</v>
      </c>
      <c r="CM196" s="44">
        <v>0</v>
      </c>
      <c r="CN196" s="44">
        <v>0</v>
      </c>
      <c r="CO196" s="44">
        <v>30</v>
      </c>
      <c r="CP196" s="44">
        <v>16</v>
      </c>
      <c r="CQ196" s="37"/>
      <c r="CR196" s="37"/>
      <c r="CS196" s="37"/>
      <c r="CT196" s="37"/>
      <c r="CU196" s="37">
        <v>22</v>
      </c>
      <c r="CV196" s="37"/>
      <c r="CW196" s="37"/>
      <c r="CX196" s="37"/>
      <c r="CY196" s="44">
        <v>39</v>
      </c>
      <c r="CZ196" s="44" t="s">
        <v>1316</v>
      </c>
      <c r="DA196" s="44"/>
    </row>
    <row r="197" spans="1:105" ht="15.75" customHeight="1" x14ac:dyDescent="0.3">
      <c r="A197" s="44" t="s">
        <v>212</v>
      </c>
      <c r="B197" s="44" t="s">
        <v>1314</v>
      </c>
      <c r="C197" s="44" t="s">
        <v>1314</v>
      </c>
      <c r="D197" s="44">
        <v>2019</v>
      </c>
      <c r="E197" s="45">
        <v>43641</v>
      </c>
      <c r="F197" s="44" t="s">
        <v>137</v>
      </c>
      <c r="G197" s="44" t="s">
        <v>67</v>
      </c>
      <c r="H197" s="37" t="s">
        <v>35</v>
      </c>
      <c r="I197" s="37" t="s">
        <v>31</v>
      </c>
      <c r="J197" s="37" t="s">
        <v>31</v>
      </c>
      <c r="K197" s="37" t="s">
        <v>31</v>
      </c>
      <c r="L197" s="37" t="s">
        <v>31</v>
      </c>
      <c r="M197" s="44">
        <v>0</v>
      </c>
      <c r="N197" s="44">
        <f t="shared" si="0"/>
        <v>90</v>
      </c>
      <c r="O197" s="44">
        <v>2</v>
      </c>
      <c r="P197" s="44">
        <v>0</v>
      </c>
      <c r="Q197" s="44">
        <v>0</v>
      </c>
      <c r="R197" s="44">
        <v>2</v>
      </c>
      <c r="S197" s="44">
        <v>0</v>
      </c>
      <c r="T197" s="44">
        <v>0</v>
      </c>
      <c r="U197" s="44">
        <v>0</v>
      </c>
      <c r="V197" s="44">
        <v>0</v>
      </c>
      <c r="W197" s="44">
        <v>0</v>
      </c>
      <c r="X197" s="44">
        <f t="shared" ref="X197:Y197" si="198">IF(CS197&gt;CK197, CS197*10, CK197)</f>
        <v>900</v>
      </c>
      <c r="Y197" s="44">
        <f t="shared" si="198"/>
        <v>0</v>
      </c>
      <c r="Z197" s="44">
        <v>21</v>
      </c>
      <c r="AA197" s="44">
        <v>0</v>
      </c>
      <c r="AB197" s="44">
        <v>2</v>
      </c>
      <c r="AC197" s="44">
        <v>0</v>
      </c>
      <c r="AD197" s="44">
        <v>0</v>
      </c>
      <c r="AE197" s="44">
        <v>0</v>
      </c>
      <c r="AF197" s="44">
        <v>0</v>
      </c>
      <c r="AG197" s="44">
        <v>0</v>
      </c>
      <c r="AH197" s="44">
        <v>0</v>
      </c>
      <c r="AI197" s="44">
        <v>0</v>
      </c>
      <c r="AJ197" s="44">
        <v>0</v>
      </c>
      <c r="AK197" s="44">
        <v>0</v>
      </c>
      <c r="AL197" s="44">
        <v>0</v>
      </c>
      <c r="AM197" s="44">
        <v>2</v>
      </c>
      <c r="AN197" s="44">
        <v>0</v>
      </c>
      <c r="AO197" s="75">
        <v>0</v>
      </c>
      <c r="AP197" s="75">
        <v>0</v>
      </c>
      <c r="AQ197" s="44">
        <v>0</v>
      </c>
      <c r="AR197" s="44">
        <v>1</v>
      </c>
      <c r="AS197" s="44">
        <v>0</v>
      </c>
      <c r="AT197" s="44">
        <v>0</v>
      </c>
      <c r="AU197" s="44">
        <v>0</v>
      </c>
      <c r="AV197" s="44">
        <v>0</v>
      </c>
      <c r="AW197" s="44">
        <v>0</v>
      </c>
      <c r="AX197" s="44">
        <f t="shared" si="2"/>
        <v>0</v>
      </c>
      <c r="AY197" s="44">
        <v>0</v>
      </c>
      <c r="AZ197" s="44">
        <v>33</v>
      </c>
      <c r="BA197" s="44">
        <v>0</v>
      </c>
      <c r="BB197" s="44">
        <v>0</v>
      </c>
      <c r="BC197" s="44">
        <v>0</v>
      </c>
      <c r="BD197" s="44"/>
      <c r="BE197" s="44">
        <v>0</v>
      </c>
      <c r="BF197" s="44"/>
      <c r="BG197" s="44">
        <v>0</v>
      </c>
      <c r="BH197" s="44">
        <v>0</v>
      </c>
      <c r="BI197" s="44">
        <v>2</v>
      </c>
      <c r="BJ197" s="44">
        <v>0</v>
      </c>
      <c r="BK197" s="44">
        <v>0</v>
      </c>
      <c r="BL197" s="44">
        <f t="shared" si="3"/>
        <v>150</v>
      </c>
      <c r="BM197" s="44">
        <v>0</v>
      </c>
      <c r="BN197" s="44">
        <v>0</v>
      </c>
      <c r="BO197" s="44">
        <v>0</v>
      </c>
      <c r="BP197" s="44">
        <f t="shared" si="4"/>
        <v>35</v>
      </c>
      <c r="BQ197" s="44">
        <v>6</v>
      </c>
      <c r="BR197" s="44">
        <v>0</v>
      </c>
      <c r="BS197" s="44">
        <v>0</v>
      </c>
      <c r="BT197" s="44">
        <v>0</v>
      </c>
      <c r="BU197" s="44"/>
      <c r="BV197" s="44"/>
      <c r="BW197" s="44"/>
      <c r="BX197" s="44"/>
      <c r="BY197" s="44">
        <v>0</v>
      </c>
      <c r="BZ197" s="44">
        <v>0</v>
      </c>
      <c r="CA197" s="44">
        <v>0</v>
      </c>
      <c r="CB197" s="44">
        <v>0</v>
      </c>
      <c r="CC197" s="44">
        <v>1</v>
      </c>
      <c r="CD197" s="44">
        <v>1</v>
      </c>
      <c r="CE197" s="44">
        <v>0</v>
      </c>
      <c r="CF197" s="44">
        <v>0</v>
      </c>
      <c r="CG197" s="44">
        <v>5</v>
      </c>
      <c r="CH197" s="44">
        <v>0</v>
      </c>
      <c r="CI197" s="44">
        <f t="shared" si="5"/>
        <v>15</v>
      </c>
      <c r="CJ197" s="44">
        <v>90</v>
      </c>
      <c r="CK197" s="44">
        <v>0</v>
      </c>
      <c r="CL197" s="44">
        <v>0</v>
      </c>
      <c r="CM197" s="44">
        <v>0</v>
      </c>
      <c r="CN197" s="44">
        <v>0</v>
      </c>
      <c r="CO197" s="44">
        <v>35</v>
      </c>
      <c r="CP197" s="44">
        <v>15</v>
      </c>
      <c r="CQ197" s="37"/>
      <c r="CR197" s="37"/>
      <c r="CS197" s="37">
        <v>90</v>
      </c>
      <c r="CT197" s="37"/>
      <c r="CU197" s="37">
        <v>15</v>
      </c>
      <c r="CV197" s="37"/>
      <c r="CW197" s="37"/>
      <c r="CX197" s="37"/>
      <c r="CY197" s="44">
        <v>6</v>
      </c>
      <c r="CZ197" s="44" t="s">
        <v>1343</v>
      </c>
      <c r="DA197" s="44"/>
    </row>
    <row r="198" spans="1:105" ht="15.75" customHeight="1" x14ac:dyDescent="0.3">
      <c r="A198" s="44" t="s">
        <v>212</v>
      </c>
      <c r="B198" s="44" t="s">
        <v>1314</v>
      </c>
      <c r="C198" s="44" t="s">
        <v>1314</v>
      </c>
      <c r="D198" s="44">
        <v>2019</v>
      </c>
      <c r="E198" s="45">
        <v>43641</v>
      </c>
      <c r="F198" s="44" t="s">
        <v>137</v>
      </c>
      <c r="G198" s="44" t="s">
        <v>71</v>
      </c>
      <c r="H198" s="37" t="s">
        <v>21</v>
      </c>
      <c r="I198" s="37" t="s">
        <v>21</v>
      </c>
      <c r="J198" s="37" t="s">
        <v>22</v>
      </c>
      <c r="K198" s="37" t="s">
        <v>21</v>
      </c>
      <c r="L198" s="37" t="s">
        <v>22</v>
      </c>
      <c r="M198" s="44">
        <v>0</v>
      </c>
      <c r="N198" s="44">
        <f t="shared" si="0"/>
        <v>1020</v>
      </c>
      <c r="O198" s="44">
        <v>2</v>
      </c>
      <c r="P198" s="44">
        <v>0</v>
      </c>
      <c r="Q198" s="44">
        <v>0</v>
      </c>
      <c r="R198" s="44">
        <v>1</v>
      </c>
      <c r="S198" s="44">
        <v>0</v>
      </c>
      <c r="T198" s="44">
        <v>0</v>
      </c>
      <c r="U198" s="44">
        <v>0</v>
      </c>
      <c r="V198" s="44">
        <v>0</v>
      </c>
      <c r="W198" s="44">
        <v>0</v>
      </c>
      <c r="X198" s="44">
        <f t="shared" ref="X198:Y198" si="199">IF(CS198&gt;CK198, CS198*10, CK198)</f>
        <v>440</v>
      </c>
      <c r="Y198" s="44">
        <f t="shared" si="199"/>
        <v>0</v>
      </c>
      <c r="Z198" s="44">
        <v>0</v>
      </c>
      <c r="AA198" s="44">
        <v>0</v>
      </c>
      <c r="AB198" s="44">
        <v>0</v>
      </c>
      <c r="AC198" s="44">
        <v>0</v>
      </c>
      <c r="AD198" s="44">
        <v>0</v>
      </c>
      <c r="AE198" s="44">
        <v>0</v>
      </c>
      <c r="AF198" s="44">
        <v>0</v>
      </c>
      <c r="AG198" s="44">
        <v>0</v>
      </c>
      <c r="AH198" s="44">
        <v>0</v>
      </c>
      <c r="AI198" s="44">
        <v>0</v>
      </c>
      <c r="AJ198" s="44">
        <v>0</v>
      </c>
      <c r="AK198" s="44">
        <v>0</v>
      </c>
      <c r="AL198" s="44">
        <v>0</v>
      </c>
      <c r="AM198" s="44">
        <v>0</v>
      </c>
      <c r="AN198" s="44">
        <v>2</v>
      </c>
      <c r="AO198" s="75">
        <v>0</v>
      </c>
      <c r="AP198" s="75">
        <v>0</v>
      </c>
      <c r="AQ198" s="44">
        <v>0</v>
      </c>
      <c r="AR198" s="44">
        <v>1</v>
      </c>
      <c r="AS198" s="44">
        <v>0</v>
      </c>
      <c r="AT198" s="44">
        <v>0</v>
      </c>
      <c r="AU198" s="44">
        <v>0</v>
      </c>
      <c r="AV198" s="44">
        <v>0</v>
      </c>
      <c r="AW198" s="44">
        <v>0</v>
      </c>
      <c r="AX198" s="44">
        <f t="shared" si="2"/>
        <v>0</v>
      </c>
      <c r="AY198" s="44">
        <v>0</v>
      </c>
      <c r="AZ198" s="44">
        <v>11</v>
      </c>
      <c r="BA198" s="44">
        <v>0</v>
      </c>
      <c r="BB198" s="44">
        <v>0</v>
      </c>
      <c r="BC198" s="44">
        <v>0</v>
      </c>
      <c r="BD198" s="44"/>
      <c r="BE198" s="44">
        <v>1</v>
      </c>
      <c r="BF198" s="44"/>
      <c r="BG198" s="44">
        <v>0</v>
      </c>
      <c r="BH198" s="44">
        <v>0</v>
      </c>
      <c r="BI198" s="44">
        <v>6</v>
      </c>
      <c r="BJ198" s="44">
        <v>0</v>
      </c>
      <c r="BK198" s="44">
        <v>0</v>
      </c>
      <c r="BL198" s="44">
        <f t="shared" si="3"/>
        <v>530</v>
      </c>
      <c r="BM198" s="44">
        <v>0</v>
      </c>
      <c r="BN198" s="44">
        <v>0</v>
      </c>
      <c r="BO198" s="44">
        <v>0</v>
      </c>
      <c r="BP198" s="44">
        <f t="shared" si="4"/>
        <v>210</v>
      </c>
      <c r="BQ198" s="44">
        <v>6</v>
      </c>
      <c r="BR198" s="44">
        <v>0</v>
      </c>
      <c r="BS198" s="44">
        <v>0</v>
      </c>
      <c r="BT198" s="44">
        <v>0</v>
      </c>
      <c r="BU198" s="44"/>
      <c r="BV198" s="44"/>
      <c r="BW198" s="44"/>
      <c r="BX198" s="44"/>
      <c r="BY198" s="44">
        <v>0</v>
      </c>
      <c r="BZ198" s="44">
        <v>0</v>
      </c>
      <c r="CA198" s="44">
        <v>0</v>
      </c>
      <c r="CB198" s="44">
        <v>0</v>
      </c>
      <c r="CC198" s="44">
        <v>0</v>
      </c>
      <c r="CD198" s="44">
        <v>0</v>
      </c>
      <c r="CE198" s="44">
        <v>0</v>
      </c>
      <c r="CF198" s="44">
        <v>0</v>
      </c>
      <c r="CG198" s="44">
        <v>35</v>
      </c>
      <c r="CH198" s="44">
        <v>0</v>
      </c>
      <c r="CI198" s="44">
        <f t="shared" si="5"/>
        <v>52</v>
      </c>
      <c r="CJ198" s="44">
        <v>0</v>
      </c>
      <c r="CK198" s="44">
        <v>0</v>
      </c>
      <c r="CL198" s="44">
        <v>0</v>
      </c>
      <c r="CM198" s="44">
        <v>0</v>
      </c>
      <c r="CN198" s="44">
        <v>0</v>
      </c>
      <c r="CO198" s="44">
        <v>0</v>
      </c>
      <c r="CP198" s="44">
        <v>52</v>
      </c>
      <c r="CQ198" s="37">
        <v>102</v>
      </c>
      <c r="CR198" s="37"/>
      <c r="CS198" s="37">
        <v>44</v>
      </c>
      <c r="CT198" s="37"/>
      <c r="CU198" s="37">
        <v>53</v>
      </c>
      <c r="CV198" s="37">
        <v>21</v>
      </c>
      <c r="CW198" s="37"/>
      <c r="CX198" s="37"/>
      <c r="CY198" s="44">
        <v>35</v>
      </c>
      <c r="CZ198" s="44" t="s">
        <v>1344</v>
      </c>
      <c r="DA198" s="44"/>
    </row>
    <row r="199" spans="1:105" ht="15.75" customHeight="1" x14ac:dyDescent="0.3">
      <c r="A199" s="44" t="s">
        <v>212</v>
      </c>
      <c r="B199" s="44" t="s">
        <v>1314</v>
      </c>
      <c r="C199" s="44" t="s">
        <v>1314</v>
      </c>
      <c r="D199" s="44">
        <v>2019</v>
      </c>
      <c r="E199" s="45">
        <v>43641</v>
      </c>
      <c r="F199" s="44" t="s">
        <v>137</v>
      </c>
      <c r="G199" s="44" t="s">
        <v>77</v>
      </c>
      <c r="H199" s="37" t="s">
        <v>22</v>
      </c>
      <c r="I199" s="37" t="s">
        <v>22</v>
      </c>
      <c r="J199" s="37" t="s">
        <v>21</v>
      </c>
      <c r="K199" s="37" t="s">
        <v>22</v>
      </c>
      <c r="L199" s="37" t="s">
        <v>21</v>
      </c>
      <c r="M199" s="44">
        <v>0</v>
      </c>
      <c r="N199" s="44">
        <f t="shared" si="0"/>
        <v>44</v>
      </c>
      <c r="O199" s="44">
        <v>8</v>
      </c>
      <c r="P199" s="44">
        <v>0</v>
      </c>
      <c r="Q199" s="44">
        <v>0</v>
      </c>
      <c r="R199" s="44">
        <v>1</v>
      </c>
      <c r="S199" s="44">
        <v>0</v>
      </c>
      <c r="T199" s="44">
        <v>0</v>
      </c>
      <c r="U199" s="44">
        <v>0</v>
      </c>
      <c r="V199" s="44">
        <v>0</v>
      </c>
      <c r="W199" s="44">
        <v>0</v>
      </c>
      <c r="X199" s="44">
        <f t="shared" ref="X199:Y199" si="200">IF(CS199&gt;CK199, CS199*10, CK199)</f>
        <v>940</v>
      </c>
      <c r="Y199" s="44">
        <f t="shared" si="200"/>
        <v>33</v>
      </c>
      <c r="Z199" s="44">
        <v>27</v>
      </c>
      <c r="AA199" s="44">
        <v>0</v>
      </c>
      <c r="AB199" s="44">
        <v>37</v>
      </c>
      <c r="AC199" s="44">
        <v>0</v>
      </c>
      <c r="AD199" s="44">
        <v>0</v>
      </c>
      <c r="AE199" s="44">
        <v>0</v>
      </c>
      <c r="AF199" s="44">
        <v>0</v>
      </c>
      <c r="AG199" s="44">
        <v>0</v>
      </c>
      <c r="AH199" s="44">
        <v>0</v>
      </c>
      <c r="AI199" s="44">
        <v>0</v>
      </c>
      <c r="AJ199" s="44">
        <v>4</v>
      </c>
      <c r="AK199" s="44">
        <v>0</v>
      </c>
      <c r="AL199" s="44">
        <v>0</v>
      </c>
      <c r="AM199" s="44">
        <v>1</v>
      </c>
      <c r="AN199" s="44">
        <v>3</v>
      </c>
      <c r="AO199" s="75">
        <v>0</v>
      </c>
      <c r="AP199" s="75">
        <v>0</v>
      </c>
      <c r="AQ199" s="44">
        <v>0</v>
      </c>
      <c r="AR199" s="44">
        <v>0</v>
      </c>
      <c r="AS199" s="44">
        <v>0</v>
      </c>
      <c r="AT199" s="44">
        <v>0</v>
      </c>
      <c r="AU199" s="44">
        <v>0</v>
      </c>
      <c r="AV199" s="44">
        <v>0</v>
      </c>
      <c r="AW199" s="44">
        <v>3</v>
      </c>
      <c r="AX199" s="44">
        <f t="shared" si="2"/>
        <v>0</v>
      </c>
      <c r="AY199" s="44">
        <v>0</v>
      </c>
      <c r="AZ199" s="44">
        <v>15</v>
      </c>
      <c r="BA199" s="44">
        <v>0</v>
      </c>
      <c r="BB199" s="44">
        <v>0</v>
      </c>
      <c r="BC199" s="44">
        <v>0</v>
      </c>
      <c r="BD199" s="44"/>
      <c r="BE199" s="44">
        <v>0</v>
      </c>
      <c r="BF199" s="44"/>
      <c r="BG199" s="44">
        <v>0</v>
      </c>
      <c r="BH199" s="44">
        <v>0</v>
      </c>
      <c r="BI199" s="44">
        <v>16</v>
      </c>
      <c r="BJ199" s="44">
        <v>0</v>
      </c>
      <c r="BK199" s="44">
        <v>0</v>
      </c>
      <c r="BL199" s="44">
        <f t="shared" si="3"/>
        <v>180</v>
      </c>
      <c r="BM199" s="44">
        <v>0</v>
      </c>
      <c r="BN199" s="44">
        <v>0</v>
      </c>
      <c r="BO199" s="44">
        <v>0</v>
      </c>
      <c r="BP199" s="44">
        <f t="shared" si="4"/>
        <v>2</v>
      </c>
      <c r="BQ199" s="44">
        <v>1</v>
      </c>
      <c r="BR199" s="44">
        <v>0</v>
      </c>
      <c r="BS199" s="44">
        <v>0</v>
      </c>
      <c r="BT199" s="44">
        <v>0</v>
      </c>
      <c r="BU199" s="44"/>
      <c r="BV199" s="44"/>
      <c r="BW199" s="44"/>
      <c r="BX199" s="44"/>
      <c r="BY199" s="44">
        <v>0</v>
      </c>
      <c r="BZ199" s="44">
        <v>0</v>
      </c>
      <c r="CA199" s="44">
        <v>0</v>
      </c>
      <c r="CB199" s="44">
        <v>0</v>
      </c>
      <c r="CC199" s="44">
        <v>0</v>
      </c>
      <c r="CD199" s="44">
        <v>0</v>
      </c>
      <c r="CE199" s="44">
        <v>0</v>
      </c>
      <c r="CF199" s="44">
        <v>0</v>
      </c>
      <c r="CG199" s="44">
        <v>4</v>
      </c>
      <c r="CH199" s="44">
        <v>0</v>
      </c>
      <c r="CI199" s="44">
        <f t="shared" si="5"/>
        <v>4</v>
      </c>
      <c r="CJ199" s="44">
        <v>44</v>
      </c>
      <c r="CK199" s="44">
        <v>0</v>
      </c>
      <c r="CL199" s="44">
        <v>33</v>
      </c>
      <c r="CM199" s="44">
        <v>0</v>
      </c>
      <c r="CN199" s="44">
        <v>0</v>
      </c>
      <c r="CO199" s="44">
        <v>2</v>
      </c>
      <c r="CP199" s="44">
        <v>4</v>
      </c>
      <c r="CQ199" s="37"/>
      <c r="CR199" s="37"/>
      <c r="CS199" s="37">
        <v>94</v>
      </c>
      <c r="CT199" s="37"/>
      <c r="CU199" s="37">
        <v>18</v>
      </c>
      <c r="CV199" s="37"/>
      <c r="CW199" s="37"/>
      <c r="CX199" s="37"/>
      <c r="CY199" s="44">
        <v>0</v>
      </c>
      <c r="CZ199" s="44" t="s">
        <v>1345</v>
      </c>
      <c r="DA199" s="44"/>
    </row>
    <row r="200" spans="1:105" ht="15.75" customHeight="1" x14ac:dyDescent="0.3">
      <c r="A200" s="44" t="s">
        <v>212</v>
      </c>
      <c r="B200" s="44" t="s">
        <v>1314</v>
      </c>
      <c r="C200" s="44" t="s">
        <v>1314</v>
      </c>
      <c r="D200" s="44">
        <v>2019</v>
      </c>
      <c r="E200" s="45">
        <v>43641</v>
      </c>
      <c r="F200" s="44" t="s">
        <v>137</v>
      </c>
      <c r="G200" s="44" t="s">
        <v>80</v>
      </c>
      <c r="H200" s="37" t="s">
        <v>21</v>
      </c>
      <c r="I200" s="37" t="s">
        <v>21</v>
      </c>
      <c r="J200" s="37" t="s">
        <v>22</v>
      </c>
      <c r="K200" s="37" t="s">
        <v>21</v>
      </c>
      <c r="L200" s="37" t="s">
        <v>22</v>
      </c>
      <c r="M200" s="44">
        <v>0</v>
      </c>
      <c r="N200" s="44">
        <f t="shared" si="0"/>
        <v>55</v>
      </c>
      <c r="O200" s="44">
        <v>1</v>
      </c>
      <c r="P200" s="44">
        <v>0</v>
      </c>
      <c r="Q200" s="44">
        <v>0</v>
      </c>
      <c r="R200" s="44">
        <v>2</v>
      </c>
      <c r="S200" s="44">
        <v>0</v>
      </c>
      <c r="T200" s="44">
        <v>0</v>
      </c>
      <c r="U200" s="44">
        <v>0</v>
      </c>
      <c r="V200" s="44">
        <v>0</v>
      </c>
      <c r="W200" s="44">
        <v>0</v>
      </c>
      <c r="X200" s="44">
        <f t="shared" ref="X200:Y200" si="201">IF(CS200&gt;CK200, CS200*10, CK200)</f>
        <v>760</v>
      </c>
      <c r="Y200" s="44">
        <f t="shared" si="201"/>
        <v>17</v>
      </c>
      <c r="Z200" s="44">
        <v>23</v>
      </c>
      <c r="AA200" s="44">
        <v>0</v>
      </c>
      <c r="AB200" s="44">
        <v>22</v>
      </c>
      <c r="AC200" s="44">
        <v>0</v>
      </c>
      <c r="AD200" s="44">
        <v>0</v>
      </c>
      <c r="AE200" s="44">
        <v>0</v>
      </c>
      <c r="AF200" s="44">
        <v>0</v>
      </c>
      <c r="AG200" s="44">
        <v>0</v>
      </c>
      <c r="AH200" s="44">
        <v>0</v>
      </c>
      <c r="AI200" s="44">
        <v>0</v>
      </c>
      <c r="AJ200" s="44">
        <v>0</v>
      </c>
      <c r="AK200" s="44">
        <v>0</v>
      </c>
      <c r="AL200" s="44">
        <v>0</v>
      </c>
      <c r="AM200" s="44">
        <v>3</v>
      </c>
      <c r="AN200" s="44">
        <v>2</v>
      </c>
      <c r="AO200" s="75">
        <v>0</v>
      </c>
      <c r="AP200" s="75">
        <v>0</v>
      </c>
      <c r="AQ200" s="44">
        <v>0</v>
      </c>
      <c r="AR200" s="44">
        <v>3</v>
      </c>
      <c r="AS200" s="44">
        <v>0</v>
      </c>
      <c r="AT200" s="44">
        <v>0</v>
      </c>
      <c r="AU200" s="44">
        <v>0</v>
      </c>
      <c r="AV200" s="44">
        <v>0</v>
      </c>
      <c r="AW200" s="44">
        <v>0</v>
      </c>
      <c r="AX200" s="44">
        <f t="shared" si="2"/>
        <v>0</v>
      </c>
      <c r="AY200" s="44">
        <v>0</v>
      </c>
      <c r="AZ200" s="44">
        <v>55</v>
      </c>
      <c r="BA200" s="44">
        <v>0</v>
      </c>
      <c r="BB200" s="44">
        <v>0</v>
      </c>
      <c r="BC200" s="44">
        <v>0</v>
      </c>
      <c r="BD200" s="44"/>
      <c r="BE200" s="44">
        <v>0</v>
      </c>
      <c r="BF200" s="44"/>
      <c r="BG200" s="44">
        <v>0</v>
      </c>
      <c r="BH200" s="44">
        <v>0</v>
      </c>
      <c r="BI200" s="44">
        <v>2</v>
      </c>
      <c r="BJ200" s="44">
        <v>0</v>
      </c>
      <c r="BK200" s="44">
        <v>0</v>
      </c>
      <c r="BL200" s="44">
        <f t="shared" si="3"/>
        <v>480</v>
      </c>
      <c r="BM200" s="44">
        <v>0</v>
      </c>
      <c r="BN200" s="44">
        <v>0</v>
      </c>
      <c r="BO200" s="44">
        <v>0</v>
      </c>
      <c r="BP200" s="44">
        <f t="shared" si="4"/>
        <v>22</v>
      </c>
      <c r="BQ200" s="44">
        <v>3</v>
      </c>
      <c r="BR200" s="44">
        <v>0</v>
      </c>
      <c r="BS200" s="44">
        <v>0</v>
      </c>
      <c r="BT200" s="44">
        <v>0</v>
      </c>
      <c r="BU200" s="44"/>
      <c r="BV200" s="44"/>
      <c r="BW200" s="44"/>
      <c r="BX200" s="44"/>
      <c r="BY200" s="44">
        <v>0</v>
      </c>
      <c r="BZ200" s="44">
        <v>0</v>
      </c>
      <c r="CA200" s="44">
        <v>0</v>
      </c>
      <c r="CB200" s="44">
        <v>0</v>
      </c>
      <c r="CC200" s="44">
        <v>0</v>
      </c>
      <c r="CD200" s="44">
        <v>1</v>
      </c>
      <c r="CE200" s="44">
        <v>0</v>
      </c>
      <c r="CF200" s="44">
        <v>0</v>
      </c>
      <c r="CG200" s="44">
        <v>0</v>
      </c>
      <c r="CH200" s="44">
        <v>0</v>
      </c>
      <c r="CI200" s="44">
        <f t="shared" si="5"/>
        <v>57</v>
      </c>
      <c r="CJ200" s="44">
        <v>55</v>
      </c>
      <c r="CK200" s="44">
        <v>0</v>
      </c>
      <c r="CL200" s="44">
        <v>17</v>
      </c>
      <c r="CM200" s="44">
        <v>0</v>
      </c>
      <c r="CN200" s="44">
        <v>0</v>
      </c>
      <c r="CO200" s="44">
        <v>22</v>
      </c>
      <c r="CP200" s="44">
        <v>57</v>
      </c>
      <c r="CQ200" s="37"/>
      <c r="CR200" s="37"/>
      <c r="CS200" s="37">
        <v>76</v>
      </c>
      <c r="CT200" s="37"/>
      <c r="CU200" s="37">
        <v>48</v>
      </c>
      <c r="CV200" s="37"/>
      <c r="CW200" s="37"/>
      <c r="CX200" s="37"/>
      <c r="CY200" s="44">
        <v>5</v>
      </c>
      <c r="CZ200" s="44" t="s">
        <v>1345</v>
      </c>
      <c r="DA200" s="44"/>
    </row>
    <row r="201" spans="1:105" ht="15.75" customHeight="1" x14ac:dyDescent="0.3">
      <c r="A201" s="44" t="s">
        <v>212</v>
      </c>
      <c r="B201" s="44" t="s">
        <v>1314</v>
      </c>
      <c r="C201" s="44" t="s">
        <v>1314</v>
      </c>
      <c r="D201" s="44">
        <v>2019</v>
      </c>
      <c r="E201" s="45">
        <v>43641</v>
      </c>
      <c r="F201" s="44" t="s">
        <v>137</v>
      </c>
      <c r="G201" s="44" t="s">
        <v>83</v>
      </c>
      <c r="H201" s="37" t="s">
        <v>27</v>
      </c>
      <c r="I201" s="37" t="s">
        <v>27</v>
      </c>
      <c r="J201" s="37" t="s">
        <v>26</v>
      </c>
      <c r="K201" s="37" t="s">
        <v>27</v>
      </c>
      <c r="L201" s="37" t="s">
        <v>26</v>
      </c>
      <c r="M201" s="44">
        <v>0</v>
      </c>
      <c r="N201" s="44">
        <f t="shared" si="0"/>
        <v>54</v>
      </c>
      <c r="O201" s="44">
        <v>7</v>
      </c>
      <c r="P201" s="44">
        <v>0</v>
      </c>
      <c r="Q201" s="44">
        <v>0</v>
      </c>
      <c r="R201" s="44">
        <v>3</v>
      </c>
      <c r="S201" s="44">
        <v>0</v>
      </c>
      <c r="T201" s="44">
        <v>0</v>
      </c>
      <c r="U201" s="44">
        <v>0</v>
      </c>
      <c r="V201" s="44">
        <v>0</v>
      </c>
      <c r="W201" s="44">
        <v>0</v>
      </c>
      <c r="X201" s="44">
        <f t="shared" ref="X201:Y201" si="202">IF(CS201&gt;CK201, CS201*10, CK201)</f>
        <v>570</v>
      </c>
      <c r="Y201" s="44">
        <f t="shared" si="202"/>
        <v>1</v>
      </c>
      <c r="Z201" s="44">
        <v>23</v>
      </c>
      <c r="AA201" s="44">
        <v>0</v>
      </c>
      <c r="AB201" s="44">
        <v>1</v>
      </c>
      <c r="AC201" s="44">
        <v>0</v>
      </c>
      <c r="AD201" s="44">
        <v>0</v>
      </c>
      <c r="AE201" s="44">
        <v>0</v>
      </c>
      <c r="AF201" s="44">
        <v>0</v>
      </c>
      <c r="AG201" s="44">
        <v>0</v>
      </c>
      <c r="AH201" s="44">
        <v>0</v>
      </c>
      <c r="AI201" s="44">
        <v>0</v>
      </c>
      <c r="AJ201" s="44">
        <v>0</v>
      </c>
      <c r="AK201" s="44">
        <v>0</v>
      </c>
      <c r="AL201" s="44">
        <v>0</v>
      </c>
      <c r="AM201" s="44">
        <v>0</v>
      </c>
      <c r="AN201" s="44">
        <v>0</v>
      </c>
      <c r="AO201" s="75">
        <v>0</v>
      </c>
      <c r="AP201" s="75">
        <v>0</v>
      </c>
      <c r="AQ201" s="44">
        <v>0</v>
      </c>
      <c r="AR201" s="44">
        <v>0</v>
      </c>
      <c r="AS201" s="44">
        <v>0</v>
      </c>
      <c r="AT201" s="44">
        <v>1</v>
      </c>
      <c r="AU201" s="44">
        <v>0</v>
      </c>
      <c r="AV201" s="44">
        <v>0</v>
      </c>
      <c r="AW201" s="44">
        <v>0</v>
      </c>
      <c r="AX201" s="44">
        <f t="shared" si="2"/>
        <v>0</v>
      </c>
      <c r="AY201" s="44">
        <v>1</v>
      </c>
      <c r="AZ201" s="44">
        <v>12</v>
      </c>
      <c r="BA201" s="44">
        <v>0</v>
      </c>
      <c r="BB201" s="44">
        <v>0</v>
      </c>
      <c r="BC201" s="44">
        <v>0</v>
      </c>
      <c r="BD201" s="44"/>
      <c r="BE201" s="44">
        <v>0</v>
      </c>
      <c r="BF201" s="44"/>
      <c r="BG201" s="44">
        <v>0</v>
      </c>
      <c r="BH201" s="44">
        <v>0</v>
      </c>
      <c r="BI201" s="44">
        <v>4</v>
      </c>
      <c r="BJ201" s="44">
        <v>0</v>
      </c>
      <c r="BK201" s="44">
        <v>0</v>
      </c>
      <c r="BL201" s="44">
        <f t="shared" si="3"/>
        <v>99</v>
      </c>
      <c r="BM201" s="44">
        <v>0</v>
      </c>
      <c r="BN201" s="44">
        <v>0</v>
      </c>
      <c r="BO201" s="44">
        <v>0</v>
      </c>
      <c r="BP201" s="44">
        <f t="shared" si="4"/>
        <v>73</v>
      </c>
      <c r="BQ201" s="44">
        <v>15</v>
      </c>
      <c r="BR201" s="44">
        <v>0</v>
      </c>
      <c r="BS201" s="44">
        <v>0</v>
      </c>
      <c r="BT201" s="44">
        <v>0</v>
      </c>
      <c r="BU201" s="44"/>
      <c r="BV201" s="44"/>
      <c r="BW201" s="44"/>
      <c r="BX201" s="44"/>
      <c r="BY201" s="44">
        <v>0</v>
      </c>
      <c r="BZ201" s="44">
        <v>0</v>
      </c>
      <c r="CA201" s="44">
        <v>0</v>
      </c>
      <c r="CB201" s="44">
        <v>0</v>
      </c>
      <c r="CC201" s="44">
        <v>0</v>
      </c>
      <c r="CD201" s="44">
        <v>1</v>
      </c>
      <c r="CE201" s="44">
        <v>0</v>
      </c>
      <c r="CF201" s="44">
        <v>0</v>
      </c>
      <c r="CG201" s="44">
        <v>0</v>
      </c>
      <c r="CH201" s="44">
        <v>0</v>
      </c>
      <c r="CI201" s="44">
        <f t="shared" si="5"/>
        <v>117</v>
      </c>
      <c r="CJ201" s="44">
        <v>54</v>
      </c>
      <c r="CK201" s="44">
        <v>0</v>
      </c>
      <c r="CL201" s="44">
        <v>1</v>
      </c>
      <c r="CM201" s="44">
        <v>0</v>
      </c>
      <c r="CN201" s="44">
        <v>99</v>
      </c>
      <c r="CO201" s="44">
        <v>73</v>
      </c>
      <c r="CP201" s="44">
        <v>117</v>
      </c>
      <c r="CQ201" s="37"/>
      <c r="CR201" s="37"/>
      <c r="CS201" s="37">
        <v>57</v>
      </c>
      <c r="CT201" s="37"/>
      <c r="CU201" s="37"/>
      <c r="CV201" s="37"/>
      <c r="CW201" s="37"/>
      <c r="CX201" s="37"/>
      <c r="CY201" s="44">
        <v>32</v>
      </c>
      <c r="CZ201" s="44" t="s">
        <v>1346</v>
      </c>
      <c r="DA201" s="44"/>
    </row>
    <row r="202" spans="1:105" ht="15.75" customHeight="1" x14ac:dyDescent="0.3">
      <c r="A202" s="44" t="s">
        <v>212</v>
      </c>
      <c r="B202" s="44" t="s">
        <v>1314</v>
      </c>
      <c r="C202" s="44" t="s">
        <v>1314</v>
      </c>
      <c r="D202" s="44">
        <v>2019</v>
      </c>
      <c r="E202" s="45">
        <v>43641</v>
      </c>
      <c r="F202" s="44" t="s">
        <v>137</v>
      </c>
      <c r="G202" s="44" t="s">
        <v>86</v>
      </c>
      <c r="H202" s="37" t="s">
        <v>22</v>
      </c>
      <c r="I202" s="37" t="s">
        <v>22</v>
      </c>
      <c r="J202" s="37" t="s">
        <v>21</v>
      </c>
      <c r="K202" s="37" t="s">
        <v>22</v>
      </c>
      <c r="L202" s="37" t="s">
        <v>21</v>
      </c>
      <c r="M202" s="44">
        <v>0</v>
      </c>
      <c r="N202" s="44">
        <f t="shared" si="0"/>
        <v>100</v>
      </c>
      <c r="O202" s="44">
        <v>0</v>
      </c>
      <c r="P202" s="44">
        <v>0</v>
      </c>
      <c r="Q202" s="44">
        <v>0</v>
      </c>
      <c r="R202" s="44">
        <v>1</v>
      </c>
      <c r="S202" s="44">
        <v>0</v>
      </c>
      <c r="T202" s="44">
        <v>0</v>
      </c>
      <c r="U202" s="44">
        <v>0</v>
      </c>
      <c r="V202" s="44">
        <v>0</v>
      </c>
      <c r="W202" s="44">
        <v>0</v>
      </c>
      <c r="X202" s="44">
        <f t="shared" ref="X202:Y202" si="203">IF(CS202&gt;CK202, CS202*10, CK202)</f>
        <v>440</v>
      </c>
      <c r="Y202" s="44">
        <f t="shared" si="203"/>
        <v>0</v>
      </c>
      <c r="Z202" s="44">
        <v>5</v>
      </c>
      <c r="AA202" s="44">
        <v>0</v>
      </c>
      <c r="AB202" s="44">
        <v>19</v>
      </c>
      <c r="AC202" s="44">
        <v>0</v>
      </c>
      <c r="AD202" s="44">
        <v>0</v>
      </c>
      <c r="AE202" s="44">
        <v>0</v>
      </c>
      <c r="AF202" s="44">
        <v>0</v>
      </c>
      <c r="AG202" s="44">
        <v>0</v>
      </c>
      <c r="AH202" s="44">
        <v>0</v>
      </c>
      <c r="AI202" s="44">
        <v>0</v>
      </c>
      <c r="AJ202" s="44">
        <v>11</v>
      </c>
      <c r="AK202" s="44">
        <v>0</v>
      </c>
      <c r="AL202" s="44">
        <v>0</v>
      </c>
      <c r="AM202" s="44">
        <v>4</v>
      </c>
      <c r="AN202" s="44">
        <v>0</v>
      </c>
      <c r="AO202" s="75">
        <v>0</v>
      </c>
      <c r="AP202" s="75">
        <v>0</v>
      </c>
      <c r="AQ202" s="44">
        <v>0</v>
      </c>
      <c r="AR202" s="44">
        <v>0</v>
      </c>
      <c r="AS202" s="44">
        <v>0</v>
      </c>
      <c r="AT202" s="44">
        <v>0</v>
      </c>
      <c r="AU202" s="44">
        <v>0</v>
      </c>
      <c r="AV202" s="44">
        <v>0</v>
      </c>
      <c r="AW202" s="44">
        <v>0</v>
      </c>
      <c r="AX202" s="44">
        <f t="shared" si="2"/>
        <v>0</v>
      </c>
      <c r="AY202" s="44">
        <v>0</v>
      </c>
      <c r="AZ202" s="44">
        <v>15</v>
      </c>
      <c r="BA202" s="44">
        <v>0</v>
      </c>
      <c r="BB202" s="44">
        <v>0</v>
      </c>
      <c r="BC202" s="44">
        <v>0</v>
      </c>
      <c r="BD202" s="44"/>
      <c r="BE202" s="44">
        <v>0</v>
      </c>
      <c r="BF202" s="44"/>
      <c r="BG202" s="44">
        <v>0</v>
      </c>
      <c r="BH202" s="44">
        <v>0</v>
      </c>
      <c r="BI202" s="44">
        <v>5</v>
      </c>
      <c r="BJ202" s="44">
        <v>0</v>
      </c>
      <c r="BK202" s="44">
        <v>0</v>
      </c>
      <c r="BL202" s="44">
        <f t="shared" si="3"/>
        <v>160</v>
      </c>
      <c r="BM202" s="44">
        <v>0</v>
      </c>
      <c r="BN202" s="44">
        <v>0</v>
      </c>
      <c r="BO202" s="44">
        <v>0</v>
      </c>
      <c r="BP202" s="44">
        <f t="shared" si="4"/>
        <v>0</v>
      </c>
      <c r="BQ202" s="44">
        <v>9</v>
      </c>
      <c r="BR202" s="44">
        <v>0</v>
      </c>
      <c r="BS202" s="44">
        <v>0</v>
      </c>
      <c r="BT202" s="44">
        <v>0</v>
      </c>
      <c r="BU202" s="44"/>
      <c r="BV202" s="44"/>
      <c r="BW202" s="44"/>
      <c r="BX202" s="44"/>
      <c r="BY202" s="44">
        <v>0</v>
      </c>
      <c r="BZ202" s="44">
        <v>0</v>
      </c>
      <c r="CA202" s="44">
        <v>0</v>
      </c>
      <c r="CB202" s="44">
        <v>0</v>
      </c>
      <c r="CC202" s="44">
        <v>0</v>
      </c>
      <c r="CD202" s="44">
        <v>0</v>
      </c>
      <c r="CE202" s="44">
        <v>0</v>
      </c>
      <c r="CF202" s="44">
        <v>0</v>
      </c>
      <c r="CG202" s="44">
        <v>23</v>
      </c>
      <c r="CH202" s="44">
        <v>0</v>
      </c>
      <c r="CI202" s="44">
        <f t="shared" si="5"/>
        <v>0</v>
      </c>
      <c r="CJ202" s="44">
        <v>100</v>
      </c>
      <c r="CK202" s="44">
        <v>0</v>
      </c>
      <c r="CL202" s="44">
        <v>0</v>
      </c>
      <c r="CM202" s="44">
        <v>0</v>
      </c>
      <c r="CN202" s="44">
        <v>0</v>
      </c>
      <c r="CO202" s="44">
        <v>0</v>
      </c>
      <c r="CP202" s="44">
        <v>0</v>
      </c>
      <c r="CQ202" s="37"/>
      <c r="CR202" s="37"/>
      <c r="CS202" s="37">
        <v>44</v>
      </c>
      <c r="CT202" s="37"/>
      <c r="CU202" s="37">
        <v>16</v>
      </c>
      <c r="CV202" s="37"/>
      <c r="CW202" s="37"/>
      <c r="CX202" s="37"/>
      <c r="CY202" s="44">
        <v>10</v>
      </c>
      <c r="CZ202" s="44" t="s">
        <v>1347</v>
      </c>
      <c r="DA202" s="44"/>
    </row>
    <row r="203" spans="1:105" ht="15.75" customHeight="1" x14ac:dyDescent="0.3">
      <c r="A203" s="44" t="s">
        <v>212</v>
      </c>
      <c r="B203" s="44" t="s">
        <v>1314</v>
      </c>
      <c r="C203" s="44" t="s">
        <v>1314</v>
      </c>
      <c r="D203" s="44">
        <v>2019</v>
      </c>
      <c r="E203" s="45">
        <v>43641</v>
      </c>
      <c r="F203" s="44" t="s">
        <v>137</v>
      </c>
      <c r="G203" s="44" t="s">
        <v>89</v>
      </c>
      <c r="H203" s="37" t="s">
        <v>45</v>
      </c>
      <c r="I203" s="37" t="s">
        <v>45</v>
      </c>
      <c r="J203" s="37" t="s">
        <v>45</v>
      </c>
      <c r="K203" s="37" t="s">
        <v>45</v>
      </c>
      <c r="L203" s="37" t="s">
        <v>45</v>
      </c>
      <c r="M203" s="44">
        <v>0</v>
      </c>
      <c r="N203" s="44">
        <f t="shared" si="0"/>
        <v>210</v>
      </c>
      <c r="O203" s="44">
        <v>2</v>
      </c>
      <c r="P203" s="44">
        <v>0</v>
      </c>
      <c r="Q203" s="44">
        <v>0</v>
      </c>
      <c r="R203" s="44">
        <v>1</v>
      </c>
      <c r="S203" s="44">
        <v>0</v>
      </c>
      <c r="T203" s="44">
        <v>0</v>
      </c>
      <c r="U203" s="44">
        <v>0</v>
      </c>
      <c r="V203" s="44">
        <v>0</v>
      </c>
      <c r="W203" s="44">
        <v>0</v>
      </c>
      <c r="X203" s="44">
        <f t="shared" ref="X203:Y203" si="204">IF(CS203&gt;CK203, CS203*10, CK203)</f>
        <v>1380</v>
      </c>
      <c r="Y203" s="44">
        <f t="shared" si="204"/>
        <v>0</v>
      </c>
      <c r="Z203" s="44">
        <v>6</v>
      </c>
      <c r="AA203" s="44">
        <v>0</v>
      </c>
      <c r="AB203" s="44">
        <v>0</v>
      </c>
      <c r="AC203" s="44">
        <v>0</v>
      </c>
      <c r="AD203" s="44">
        <v>0</v>
      </c>
      <c r="AE203" s="44">
        <v>0</v>
      </c>
      <c r="AF203" s="44">
        <v>0</v>
      </c>
      <c r="AG203" s="44">
        <v>0</v>
      </c>
      <c r="AH203" s="44">
        <v>0</v>
      </c>
      <c r="AI203" s="44">
        <v>0</v>
      </c>
      <c r="AJ203" s="44">
        <v>0</v>
      </c>
      <c r="AK203" s="44">
        <v>0</v>
      </c>
      <c r="AL203" s="44">
        <v>0</v>
      </c>
      <c r="AM203" s="44">
        <v>0</v>
      </c>
      <c r="AN203" s="44">
        <v>0</v>
      </c>
      <c r="AO203" s="75">
        <v>0</v>
      </c>
      <c r="AP203" s="75">
        <v>0</v>
      </c>
      <c r="AQ203" s="44">
        <v>0</v>
      </c>
      <c r="AR203" s="44">
        <v>2</v>
      </c>
      <c r="AS203" s="44">
        <v>0</v>
      </c>
      <c r="AT203" s="44">
        <v>0</v>
      </c>
      <c r="AU203" s="44">
        <v>0</v>
      </c>
      <c r="AV203" s="44">
        <v>0</v>
      </c>
      <c r="AW203" s="44">
        <v>0</v>
      </c>
      <c r="AX203" s="44">
        <f t="shared" si="2"/>
        <v>0</v>
      </c>
      <c r="AY203" s="44">
        <v>0</v>
      </c>
      <c r="AZ203" s="44">
        <v>3</v>
      </c>
      <c r="BA203" s="44">
        <v>0</v>
      </c>
      <c r="BB203" s="44">
        <v>0</v>
      </c>
      <c r="BC203" s="44">
        <v>0</v>
      </c>
      <c r="BD203" s="44"/>
      <c r="BE203" s="44">
        <v>0</v>
      </c>
      <c r="BF203" s="44"/>
      <c r="BG203" s="44">
        <v>0</v>
      </c>
      <c r="BH203" s="44">
        <v>0</v>
      </c>
      <c r="BI203" s="44">
        <v>3</v>
      </c>
      <c r="BJ203" s="44">
        <v>0</v>
      </c>
      <c r="BK203" s="44">
        <v>0</v>
      </c>
      <c r="BL203" s="44">
        <f t="shared" si="3"/>
        <v>330</v>
      </c>
      <c r="BM203" s="44">
        <v>0</v>
      </c>
      <c r="BN203" s="44">
        <v>0</v>
      </c>
      <c r="BO203" s="44">
        <v>0</v>
      </c>
      <c r="BP203" s="44">
        <f t="shared" si="4"/>
        <v>8</v>
      </c>
      <c r="BQ203" s="44">
        <v>4</v>
      </c>
      <c r="BR203" s="44">
        <v>0</v>
      </c>
      <c r="BS203" s="44">
        <v>0</v>
      </c>
      <c r="BT203" s="44">
        <v>0</v>
      </c>
      <c r="BU203" s="44"/>
      <c r="BV203" s="44"/>
      <c r="BW203" s="44"/>
      <c r="BX203" s="44"/>
      <c r="BY203" s="44">
        <v>0</v>
      </c>
      <c r="BZ203" s="44">
        <v>0</v>
      </c>
      <c r="CA203" s="44">
        <v>0</v>
      </c>
      <c r="CB203" s="44">
        <v>0</v>
      </c>
      <c r="CC203" s="44">
        <v>0</v>
      </c>
      <c r="CD203" s="44">
        <v>0</v>
      </c>
      <c r="CE203" s="44">
        <v>0</v>
      </c>
      <c r="CF203" s="44">
        <v>0</v>
      </c>
      <c r="CG203" s="44">
        <v>19</v>
      </c>
      <c r="CH203" s="44">
        <v>0</v>
      </c>
      <c r="CI203" s="44">
        <f t="shared" si="5"/>
        <v>0</v>
      </c>
      <c r="CJ203" s="44">
        <v>0</v>
      </c>
      <c r="CK203" s="44">
        <v>0</v>
      </c>
      <c r="CL203" s="44">
        <v>0</v>
      </c>
      <c r="CM203" s="44">
        <v>0</v>
      </c>
      <c r="CN203" s="44">
        <v>0</v>
      </c>
      <c r="CO203" s="44">
        <v>8</v>
      </c>
      <c r="CP203" s="44">
        <v>0</v>
      </c>
      <c r="CQ203" s="37">
        <v>21</v>
      </c>
      <c r="CR203" s="37"/>
      <c r="CS203" s="37">
        <v>138</v>
      </c>
      <c r="CT203" s="37"/>
      <c r="CU203" s="37">
        <v>33</v>
      </c>
      <c r="CV203" s="37"/>
      <c r="CW203" s="37"/>
      <c r="CX203" s="37"/>
      <c r="CY203" s="44">
        <v>3</v>
      </c>
      <c r="CZ203" s="44" t="s">
        <v>1348</v>
      </c>
      <c r="DA203" s="44"/>
    </row>
    <row r="204" spans="1:105" ht="15.75" customHeight="1" x14ac:dyDescent="0.3">
      <c r="A204" s="44" t="s">
        <v>212</v>
      </c>
      <c r="B204" s="44" t="s">
        <v>1314</v>
      </c>
      <c r="C204" s="44" t="s">
        <v>1314</v>
      </c>
      <c r="D204" s="44">
        <v>2019</v>
      </c>
      <c r="E204" s="45">
        <v>43641</v>
      </c>
      <c r="F204" s="44" t="s">
        <v>137</v>
      </c>
      <c r="G204" s="44" t="s">
        <v>92</v>
      </c>
      <c r="H204" s="37" t="s">
        <v>35</v>
      </c>
      <c r="I204" s="37" t="s">
        <v>31</v>
      </c>
      <c r="J204" s="37" t="s">
        <v>31</v>
      </c>
      <c r="K204" s="37" t="s">
        <v>31</v>
      </c>
      <c r="L204" s="37" t="s">
        <v>31</v>
      </c>
      <c r="M204" s="44">
        <v>0</v>
      </c>
      <c r="N204" s="44">
        <f t="shared" si="0"/>
        <v>140</v>
      </c>
      <c r="O204" s="44">
        <v>0</v>
      </c>
      <c r="P204" s="44">
        <v>0</v>
      </c>
      <c r="Q204" s="44">
        <v>0</v>
      </c>
      <c r="R204" s="44">
        <v>1</v>
      </c>
      <c r="S204" s="44">
        <v>0</v>
      </c>
      <c r="T204" s="44">
        <v>0</v>
      </c>
      <c r="U204" s="44">
        <v>0</v>
      </c>
      <c r="V204" s="44">
        <v>0</v>
      </c>
      <c r="W204" s="44">
        <v>0</v>
      </c>
      <c r="X204" s="44">
        <f t="shared" ref="X204:Y204" si="205">IF(CS204&gt;CK204, CS204*10, CK204)</f>
        <v>191</v>
      </c>
      <c r="Y204" s="44">
        <f t="shared" si="205"/>
        <v>5</v>
      </c>
      <c r="Z204" s="44">
        <v>59</v>
      </c>
      <c r="AA204" s="44">
        <v>0</v>
      </c>
      <c r="AB204" s="44">
        <v>6</v>
      </c>
      <c r="AC204" s="44">
        <v>0</v>
      </c>
      <c r="AD204" s="44">
        <v>0</v>
      </c>
      <c r="AE204" s="44">
        <v>0</v>
      </c>
      <c r="AF204" s="44">
        <v>0</v>
      </c>
      <c r="AG204" s="44">
        <v>0</v>
      </c>
      <c r="AH204" s="44">
        <v>0</v>
      </c>
      <c r="AI204" s="44">
        <v>0</v>
      </c>
      <c r="AJ204" s="44">
        <v>12</v>
      </c>
      <c r="AK204" s="44">
        <v>0</v>
      </c>
      <c r="AL204" s="44">
        <v>0</v>
      </c>
      <c r="AM204" s="44">
        <v>2</v>
      </c>
      <c r="AN204" s="44">
        <v>0</v>
      </c>
      <c r="AO204" s="75">
        <v>0</v>
      </c>
      <c r="AP204" s="75">
        <v>0</v>
      </c>
      <c r="AQ204" s="44">
        <v>0</v>
      </c>
      <c r="AR204" s="44">
        <v>8</v>
      </c>
      <c r="AS204" s="44">
        <v>0</v>
      </c>
      <c r="AT204" s="44">
        <v>0</v>
      </c>
      <c r="AU204" s="44">
        <v>0</v>
      </c>
      <c r="AV204" s="44">
        <v>0</v>
      </c>
      <c r="AW204" s="44">
        <v>0</v>
      </c>
      <c r="AX204" s="44">
        <f t="shared" si="2"/>
        <v>0</v>
      </c>
      <c r="AY204" s="44">
        <v>0</v>
      </c>
      <c r="AZ204" s="44">
        <v>23</v>
      </c>
      <c r="BA204" s="44">
        <v>0</v>
      </c>
      <c r="BB204" s="44">
        <v>0</v>
      </c>
      <c r="BC204" s="44">
        <v>0</v>
      </c>
      <c r="BD204" s="44"/>
      <c r="BE204" s="44">
        <v>0</v>
      </c>
      <c r="BF204" s="44"/>
      <c r="BG204" s="44">
        <v>0</v>
      </c>
      <c r="BH204" s="44">
        <v>0</v>
      </c>
      <c r="BI204" s="44">
        <v>4</v>
      </c>
      <c r="BJ204" s="44">
        <v>0</v>
      </c>
      <c r="BK204" s="44">
        <v>0</v>
      </c>
      <c r="BL204" s="44">
        <f t="shared" si="3"/>
        <v>240</v>
      </c>
      <c r="BM204" s="44">
        <v>0</v>
      </c>
      <c r="BN204" s="44">
        <v>0</v>
      </c>
      <c r="BO204" s="44">
        <v>0</v>
      </c>
      <c r="BP204" s="44">
        <f t="shared" si="4"/>
        <v>25</v>
      </c>
      <c r="BQ204" s="44">
        <v>1</v>
      </c>
      <c r="BR204" s="44">
        <v>0</v>
      </c>
      <c r="BS204" s="44">
        <v>0</v>
      </c>
      <c r="BT204" s="44">
        <v>0</v>
      </c>
      <c r="BU204" s="44"/>
      <c r="BV204" s="44"/>
      <c r="BW204" s="44"/>
      <c r="BX204" s="44"/>
      <c r="BY204" s="44">
        <v>0</v>
      </c>
      <c r="BZ204" s="44">
        <v>0</v>
      </c>
      <c r="CA204" s="44">
        <v>0</v>
      </c>
      <c r="CB204" s="44">
        <v>0</v>
      </c>
      <c r="CC204" s="44">
        <v>0</v>
      </c>
      <c r="CD204" s="44">
        <v>0</v>
      </c>
      <c r="CE204" s="44">
        <v>0</v>
      </c>
      <c r="CF204" s="44">
        <v>0</v>
      </c>
      <c r="CG204" s="44">
        <v>5</v>
      </c>
      <c r="CH204" s="44">
        <v>0</v>
      </c>
      <c r="CI204" s="44">
        <f t="shared" si="5"/>
        <v>6</v>
      </c>
      <c r="CJ204" s="44">
        <v>140</v>
      </c>
      <c r="CK204" s="44">
        <v>191</v>
      </c>
      <c r="CL204" s="44">
        <v>5</v>
      </c>
      <c r="CM204" s="44">
        <v>0</v>
      </c>
      <c r="CN204" s="44">
        <v>0</v>
      </c>
      <c r="CO204" s="44">
        <v>25</v>
      </c>
      <c r="CP204" s="44">
        <v>6</v>
      </c>
      <c r="CQ204" s="37"/>
      <c r="CR204" s="37"/>
      <c r="CS204" s="37"/>
      <c r="CT204" s="37"/>
      <c r="CU204" s="37">
        <v>24</v>
      </c>
      <c r="CV204" s="37"/>
      <c r="CW204" s="37"/>
      <c r="CX204" s="37"/>
      <c r="CY204" s="44">
        <v>15</v>
      </c>
      <c r="CZ204" s="44" t="s">
        <v>1349</v>
      </c>
      <c r="DA204" s="44"/>
    </row>
    <row r="205" spans="1:105" ht="15.75" customHeight="1" x14ac:dyDescent="0.3">
      <c r="A205" s="44" t="s">
        <v>212</v>
      </c>
      <c r="B205" s="44" t="s">
        <v>1314</v>
      </c>
      <c r="C205" s="44" t="s">
        <v>1314</v>
      </c>
      <c r="D205" s="44">
        <v>2019</v>
      </c>
      <c r="E205" s="45">
        <v>43641</v>
      </c>
      <c r="F205" s="44" t="s">
        <v>137</v>
      </c>
      <c r="G205" s="44" t="s">
        <v>95</v>
      </c>
      <c r="H205" s="37" t="s">
        <v>45</v>
      </c>
      <c r="I205" s="37" t="s">
        <v>45</v>
      </c>
      <c r="J205" s="37" t="s">
        <v>45</v>
      </c>
      <c r="K205" s="37" t="s">
        <v>45</v>
      </c>
      <c r="L205" s="37" t="s">
        <v>45</v>
      </c>
      <c r="M205" s="44">
        <v>0</v>
      </c>
      <c r="N205" s="44">
        <f t="shared" si="0"/>
        <v>38</v>
      </c>
      <c r="O205" s="44">
        <v>2</v>
      </c>
      <c r="P205" s="44">
        <v>0</v>
      </c>
      <c r="Q205" s="44">
        <v>0</v>
      </c>
      <c r="R205" s="44">
        <v>1</v>
      </c>
      <c r="S205" s="44">
        <v>0</v>
      </c>
      <c r="T205" s="44">
        <v>0</v>
      </c>
      <c r="U205" s="44">
        <v>0</v>
      </c>
      <c r="V205" s="44">
        <v>0</v>
      </c>
      <c r="W205" s="44">
        <v>0</v>
      </c>
      <c r="X205" s="44">
        <f t="shared" ref="X205:Y205" si="206">IF(CS205&gt;CK205, CS205*10, CK205)</f>
        <v>860</v>
      </c>
      <c r="Y205" s="44">
        <f t="shared" si="206"/>
        <v>0</v>
      </c>
      <c r="Z205" s="44">
        <v>9</v>
      </c>
      <c r="AA205" s="44">
        <v>0</v>
      </c>
      <c r="AB205" s="44">
        <v>4</v>
      </c>
      <c r="AC205" s="44">
        <v>0</v>
      </c>
      <c r="AD205" s="44">
        <v>0</v>
      </c>
      <c r="AE205" s="44">
        <v>1</v>
      </c>
      <c r="AF205" s="44">
        <v>0</v>
      </c>
      <c r="AG205" s="44">
        <v>0</v>
      </c>
      <c r="AH205" s="44">
        <v>0</v>
      </c>
      <c r="AI205" s="44">
        <v>0</v>
      </c>
      <c r="AJ205" s="44">
        <v>5</v>
      </c>
      <c r="AK205" s="44">
        <v>0</v>
      </c>
      <c r="AL205" s="44">
        <v>0</v>
      </c>
      <c r="AM205" s="44">
        <v>2</v>
      </c>
      <c r="AN205" s="44">
        <v>0</v>
      </c>
      <c r="AO205" s="75">
        <v>1</v>
      </c>
      <c r="AP205" s="75">
        <v>0</v>
      </c>
      <c r="AQ205" s="44">
        <v>0</v>
      </c>
      <c r="AR205" s="44">
        <v>2</v>
      </c>
      <c r="AS205" s="44">
        <v>0</v>
      </c>
      <c r="AT205" s="44">
        <v>0</v>
      </c>
      <c r="AU205" s="44">
        <v>0</v>
      </c>
      <c r="AV205" s="44">
        <v>0</v>
      </c>
      <c r="AW205" s="44">
        <v>0</v>
      </c>
      <c r="AX205" s="44">
        <f t="shared" si="2"/>
        <v>0</v>
      </c>
      <c r="AY205" s="44">
        <v>0</v>
      </c>
      <c r="AZ205" s="44">
        <v>15</v>
      </c>
      <c r="BA205" s="44">
        <v>0</v>
      </c>
      <c r="BB205" s="44">
        <v>0</v>
      </c>
      <c r="BC205" s="44">
        <v>0</v>
      </c>
      <c r="BD205" s="44"/>
      <c r="BE205" s="44">
        <v>0</v>
      </c>
      <c r="BF205" s="44"/>
      <c r="BG205" s="44">
        <v>0</v>
      </c>
      <c r="BH205" s="44">
        <v>0</v>
      </c>
      <c r="BI205" s="44">
        <v>9</v>
      </c>
      <c r="BJ205" s="44">
        <v>0</v>
      </c>
      <c r="BK205" s="44">
        <v>0</v>
      </c>
      <c r="BL205" s="44">
        <f t="shared" si="3"/>
        <v>130</v>
      </c>
      <c r="BM205" s="44">
        <v>0</v>
      </c>
      <c r="BN205" s="44">
        <v>0</v>
      </c>
      <c r="BO205" s="44">
        <v>0</v>
      </c>
      <c r="BP205" s="44">
        <f t="shared" si="4"/>
        <v>1</v>
      </c>
      <c r="BQ205" s="44">
        <v>4</v>
      </c>
      <c r="BR205" s="44">
        <v>0</v>
      </c>
      <c r="BS205" s="44">
        <v>0</v>
      </c>
      <c r="BT205" s="44">
        <v>0</v>
      </c>
      <c r="BU205" s="44"/>
      <c r="BV205" s="44"/>
      <c r="BW205" s="44"/>
      <c r="BX205" s="44"/>
      <c r="BY205" s="44">
        <v>0</v>
      </c>
      <c r="BZ205" s="44">
        <v>0</v>
      </c>
      <c r="CA205" s="44">
        <v>0</v>
      </c>
      <c r="CB205" s="44">
        <v>0</v>
      </c>
      <c r="CC205" s="44">
        <v>2</v>
      </c>
      <c r="CD205" s="44">
        <v>0</v>
      </c>
      <c r="CE205" s="44">
        <v>0</v>
      </c>
      <c r="CF205" s="44">
        <v>0</v>
      </c>
      <c r="CG205" s="44">
        <v>12</v>
      </c>
      <c r="CH205" s="44">
        <v>0</v>
      </c>
      <c r="CI205" s="44">
        <f t="shared" si="5"/>
        <v>0</v>
      </c>
      <c r="CJ205" s="44">
        <v>38</v>
      </c>
      <c r="CK205" s="44">
        <v>0</v>
      </c>
      <c r="CL205" s="44">
        <v>0</v>
      </c>
      <c r="CM205" s="44">
        <v>0</v>
      </c>
      <c r="CN205" s="44">
        <v>0</v>
      </c>
      <c r="CO205" s="44">
        <v>1</v>
      </c>
      <c r="CP205" s="44">
        <v>0</v>
      </c>
      <c r="CQ205" s="37"/>
      <c r="CR205" s="37"/>
      <c r="CS205" s="37">
        <v>86</v>
      </c>
      <c r="CT205" s="37"/>
      <c r="CU205" s="37">
        <v>13</v>
      </c>
      <c r="CV205" s="37"/>
      <c r="CW205" s="37"/>
      <c r="CX205" s="37"/>
      <c r="CY205" s="44">
        <v>41</v>
      </c>
      <c r="CZ205" s="44" t="s">
        <v>1350</v>
      </c>
      <c r="DA205" s="44"/>
    </row>
    <row r="206" spans="1:105" ht="15.75" customHeight="1" x14ac:dyDescent="0.3">
      <c r="A206" s="44" t="s">
        <v>212</v>
      </c>
      <c r="B206" s="44" t="s">
        <v>1314</v>
      </c>
      <c r="C206" s="44" t="s">
        <v>1314</v>
      </c>
      <c r="D206" s="44">
        <v>2019</v>
      </c>
      <c r="E206" s="45">
        <v>43641</v>
      </c>
      <c r="F206" s="44" t="s">
        <v>137</v>
      </c>
      <c r="G206" s="44" t="s">
        <v>98</v>
      </c>
      <c r="H206" s="37" t="s">
        <v>27</v>
      </c>
      <c r="I206" s="37" t="s">
        <v>27</v>
      </c>
      <c r="J206" s="37" t="s">
        <v>26</v>
      </c>
      <c r="K206" s="37" t="s">
        <v>27</v>
      </c>
      <c r="L206" s="37" t="s">
        <v>26</v>
      </c>
      <c r="M206" s="44">
        <v>0</v>
      </c>
      <c r="N206" s="44">
        <f t="shared" si="0"/>
        <v>172</v>
      </c>
      <c r="O206" s="44">
        <v>4</v>
      </c>
      <c r="P206" s="44">
        <v>0</v>
      </c>
      <c r="Q206" s="44">
        <v>0</v>
      </c>
      <c r="R206" s="44">
        <v>1</v>
      </c>
      <c r="S206" s="44">
        <v>0</v>
      </c>
      <c r="T206" s="44">
        <v>0</v>
      </c>
      <c r="U206" s="44">
        <v>0</v>
      </c>
      <c r="V206" s="44">
        <v>0</v>
      </c>
      <c r="W206" s="44">
        <v>0</v>
      </c>
      <c r="X206" s="44">
        <f t="shared" ref="X206:Y206" si="207">IF(CS206&gt;CK206, CS206*10, CK206)</f>
        <v>620</v>
      </c>
      <c r="Y206" s="44">
        <f t="shared" si="207"/>
        <v>0</v>
      </c>
      <c r="Z206" s="44">
        <v>17</v>
      </c>
      <c r="AA206" s="44">
        <v>0</v>
      </c>
      <c r="AB206" s="44">
        <v>2</v>
      </c>
      <c r="AC206" s="44">
        <v>0</v>
      </c>
      <c r="AD206" s="44">
        <v>0</v>
      </c>
      <c r="AE206" s="44">
        <v>0</v>
      </c>
      <c r="AF206" s="44">
        <v>0</v>
      </c>
      <c r="AG206" s="44">
        <v>0</v>
      </c>
      <c r="AH206" s="44">
        <v>0</v>
      </c>
      <c r="AI206" s="44">
        <v>0</v>
      </c>
      <c r="AJ206" s="44">
        <v>3</v>
      </c>
      <c r="AK206" s="44">
        <v>0</v>
      </c>
      <c r="AL206" s="44">
        <v>0</v>
      </c>
      <c r="AM206" s="44">
        <v>7</v>
      </c>
      <c r="AN206" s="44">
        <v>0</v>
      </c>
      <c r="AO206" s="75">
        <v>0</v>
      </c>
      <c r="AP206" s="75">
        <v>0</v>
      </c>
      <c r="AQ206" s="44">
        <v>0</v>
      </c>
      <c r="AR206" s="44">
        <v>2</v>
      </c>
      <c r="AS206" s="44">
        <v>0</v>
      </c>
      <c r="AT206" s="44">
        <v>1</v>
      </c>
      <c r="AU206" s="44">
        <v>0</v>
      </c>
      <c r="AV206" s="44">
        <v>0</v>
      </c>
      <c r="AW206" s="44">
        <v>0</v>
      </c>
      <c r="AX206" s="44">
        <f t="shared" si="2"/>
        <v>0</v>
      </c>
      <c r="AY206" s="44">
        <v>0</v>
      </c>
      <c r="AZ206" s="44">
        <v>47</v>
      </c>
      <c r="BA206" s="44">
        <v>0</v>
      </c>
      <c r="BB206" s="44">
        <v>0</v>
      </c>
      <c r="BC206" s="44">
        <v>0</v>
      </c>
      <c r="BD206" s="44"/>
      <c r="BE206" s="44">
        <v>2</v>
      </c>
      <c r="BF206" s="44"/>
      <c r="BG206" s="44">
        <v>0</v>
      </c>
      <c r="BH206" s="44">
        <v>0</v>
      </c>
      <c r="BI206" s="44">
        <v>0</v>
      </c>
      <c r="BJ206" s="44">
        <v>0</v>
      </c>
      <c r="BK206" s="44">
        <v>0</v>
      </c>
      <c r="BL206" s="44">
        <f t="shared" si="3"/>
        <v>270</v>
      </c>
      <c r="BM206" s="44">
        <v>0</v>
      </c>
      <c r="BN206" s="44">
        <v>0</v>
      </c>
      <c r="BO206" s="44">
        <v>0</v>
      </c>
      <c r="BP206" s="44">
        <f t="shared" si="4"/>
        <v>9</v>
      </c>
      <c r="BQ206" s="44">
        <v>3</v>
      </c>
      <c r="BR206" s="44">
        <v>0</v>
      </c>
      <c r="BS206" s="44">
        <v>0</v>
      </c>
      <c r="BT206" s="44">
        <v>0</v>
      </c>
      <c r="BU206" s="44"/>
      <c r="BV206" s="44"/>
      <c r="BW206" s="44"/>
      <c r="BX206" s="44"/>
      <c r="BY206" s="44">
        <v>0</v>
      </c>
      <c r="BZ206" s="44">
        <v>0</v>
      </c>
      <c r="CA206" s="44">
        <v>0</v>
      </c>
      <c r="CB206" s="44">
        <v>0</v>
      </c>
      <c r="CC206" s="44">
        <v>1</v>
      </c>
      <c r="CD206" s="44">
        <v>0</v>
      </c>
      <c r="CE206" s="44">
        <v>0</v>
      </c>
      <c r="CF206" s="44">
        <v>0</v>
      </c>
      <c r="CG206" s="44">
        <v>13</v>
      </c>
      <c r="CH206" s="44">
        <v>0</v>
      </c>
      <c r="CI206" s="44">
        <f t="shared" si="5"/>
        <v>11</v>
      </c>
      <c r="CJ206" s="44">
        <v>172</v>
      </c>
      <c r="CK206" s="44">
        <v>0</v>
      </c>
      <c r="CL206" s="44">
        <v>0</v>
      </c>
      <c r="CM206" s="44">
        <v>0</v>
      </c>
      <c r="CN206" s="44">
        <v>0</v>
      </c>
      <c r="CO206" s="44">
        <v>9</v>
      </c>
      <c r="CP206" s="44">
        <v>11</v>
      </c>
      <c r="CQ206" s="37"/>
      <c r="CR206" s="37"/>
      <c r="CS206" s="37">
        <v>62</v>
      </c>
      <c r="CT206" s="37"/>
      <c r="CU206" s="37">
        <v>27</v>
      </c>
      <c r="CV206" s="37"/>
      <c r="CW206" s="37"/>
      <c r="CX206" s="37"/>
      <c r="CY206" s="44">
        <v>0</v>
      </c>
      <c r="CZ206" s="44" t="s">
        <v>1345</v>
      </c>
      <c r="DA206" s="44"/>
    </row>
    <row r="207" spans="1:105" ht="15.75" customHeight="1" x14ac:dyDescent="0.3">
      <c r="A207" s="44" t="s">
        <v>212</v>
      </c>
      <c r="B207" s="44" t="s">
        <v>1314</v>
      </c>
      <c r="C207" s="44" t="s">
        <v>1314</v>
      </c>
      <c r="D207" s="44">
        <v>2019</v>
      </c>
      <c r="E207" s="45">
        <v>43641</v>
      </c>
      <c r="F207" s="44" t="s">
        <v>137</v>
      </c>
      <c r="G207" s="44" t="s">
        <v>190</v>
      </c>
      <c r="H207" s="37" t="s">
        <v>35</v>
      </c>
      <c r="I207" s="37" t="s">
        <v>31</v>
      </c>
      <c r="J207" s="37" t="s">
        <v>31</v>
      </c>
      <c r="K207" s="37" t="s">
        <v>31</v>
      </c>
      <c r="L207" s="37" t="s">
        <v>31</v>
      </c>
      <c r="M207" s="44">
        <v>0</v>
      </c>
      <c r="N207" s="44">
        <f t="shared" si="0"/>
        <v>260</v>
      </c>
      <c r="O207" s="44">
        <v>3</v>
      </c>
      <c r="P207" s="44">
        <v>0</v>
      </c>
      <c r="Q207" s="44">
        <v>0</v>
      </c>
      <c r="R207" s="44">
        <v>1</v>
      </c>
      <c r="S207" s="44">
        <v>0</v>
      </c>
      <c r="T207" s="44">
        <v>0</v>
      </c>
      <c r="U207" s="44">
        <v>0</v>
      </c>
      <c r="V207" s="44">
        <v>0</v>
      </c>
      <c r="W207" s="44">
        <v>0</v>
      </c>
      <c r="X207" s="44">
        <f t="shared" ref="X207:Y207" si="208">IF(CS207&gt;CK207, CS207*10, CK207)</f>
        <v>790</v>
      </c>
      <c r="Y207" s="44">
        <f t="shared" si="208"/>
        <v>0</v>
      </c>
      <c r="Z207" s="44">
        <v>11</v>
      </c>
      <c r="AA207" s="44">
        <v>0</v>
      </c>
      <c r="AB207" s="44">
        <v>0</v>
      </c>
      <c r="AC207" s="44">
        <v>0</v>
      </c>
      <c r="AD207" s="44">
        <v>0</v>
      </c>
      <c r="AE207" s="44">
        <v>0</v>
      </c>
      <c r="AF207" s="44">
        <v>0</v>
      </c>
      <c r="AG207" s="44">
        <v>0</v>
      </c>
      <c r="AH207" s="44">
        <v>0</v>
      </c>
      <c r="AI207" s="44">
        <v>0</v>
      </c>
      <c r="AJ207" s="44">
        <v>0</v>
      </c>
      <c r="AK207" s="44">
        <v>0</v>
      </c>
      <c r="AL207" s="44">
        <v>0</v>
      </c>
      <c r="AM207" s="44">
        <v>0</v>
      </c>
      <c r="AN207" s="44">
        <v>13</v>
      </c>
      <c r="AO207" s="75">
        <v>0</v>
      </c>
      <c r="AP207" s="75">
        <v>0</v>
      </c>
      <c r="AQ207" s="44">
        <v>0</v>
      </c>
      <c r="AR207" s="44">
        <v>1</v>
      </c>
      <c r="AS207" s="44">
        <v>0</v>
      </c>
      <c r="AT207" s="44">
        <v>1</v>
      </c>
      <c r="AU207" s="44">
        <v>0</v>
      </c>
      <c r="AV207" s="44">
        <v>0</v>
      </c>
      <c r="AW207" s="44">
        <v>0</v>
      </c>
      <c r="AX207" s="44">
        <f t="shared" si="2"/>
        <v>0</v>
      </c>
      <c r="AY207" s="44">
        <v>0</v>
      </c>
      <c r="AZ207" s="44">
        <v>50</v>
      </c>
      <c r="BA207" s="44">
        <v>0</v>
      </c>
      <c r="BB207" s="44">
        <v>0</v>
      </c>
      <c r="BC207" s="44">
        <v>0</v>
      </c>
      <c r="BD207" s="44"/>
      <c r="BE207" s="44">
        <v>0</v>
      </c>
      <c r="BF207" s="44"/>
      <c r="BG207" s="44">
        <v>0</v>
      </c>
      <c r="BH207" s="44">
        <v>0</v>
      </c>
      <c r="BI207" s="44">
        <v>4</v>
      </c>
      <c r="BJ207" s="44">
        <v>0</v>
      </c>
      <c r="BK207" s="44">
        <v>0</v>
      </c>
      <c r="BL207" s="44">
        <f t="shared" si="3"/>
        <v>320</v>
      </c>
      <c r="BM207" s="44">
        <v>0</v>
      </c>
      <c r="BN207" s="44">
        <v>0</v>
      </c>
      <c r="BO207" s="44">
        <v>0</v>
      </c>
      <c r="BP207" s="44">
        <f t="shared" si="4"/>
        <v>28</v>
      </c>
      <c r="BQ207" s="44">
        <v>11</v>
      </c>
      <c r="BR207" s="44">
        <v>0</v>
      </c>
      <c r="BS207" s="44">
        <v>0</v>
      </c>
      <c r="BT207" s="44">
        <v>0</v>
      </c>
      <c r="BU207" s="44"/>
      <c r="BV207" s="44"/>
      <c r="BW207" s="44"/>
      <c r="BX207" s="44"/>
      <c r="BY207" s="44">
        <v>0</v>
      </c>
      <c r="BZ207" s="44">
        <v>0</v>
      </c>
      <c r="CA207" s="44">
        <v>0</v>
      </c>
      <c r="CB207" s="44">
        <v>0</v>
      </c>
      <c r="CC207" s="44">
        <v>1</v>
      </c>
      <c r="CD207" s="44">
        <v>0</v>
      </c>
      <c r="CE207" s="44">
        <v>0</v>
      </c>
      <c r="CF207" s="44">
        <v>0</v>
      </c>
      <c r="CG207" s="44">
        <v>0</v>
      </c>
      <c r="CH207" s="44">
        <v>0</v>
      </c>
      <c r="CI207" s="44">
        <f t="shared" si="5"/>
        <v>6</v>
      </c>
      <c r="CJ207" s="44">
        <v>0</v>
      </c>
      <c r="CK207" s="44">
        <v>0</v>
      </c>
      <c r="CL207" s="44">
        <v>0</v>
      </c>
      <c r="CM207" s="44">
        <v>0</v>
      </c>
      <c r="CN207" s="44">
        <v>0</v>
      </c>
      <c r="CO207" s="44">
        <v>28</v>
      </c>
      <c r="CP207" s="44">
        <v>6</v>
      </c>
      <c r="CQ207" s="37">
        <v>26</v>
      </c>
      <c r="CR207" s="37"/>
      <c r="CS207" s="37">
        <v>79</v>
      </c>
      <c r="CT207" s="37"/>
      <c r="CU207" s="37">
        <v>32</v>
      </c>
      <c r="CV207" s="37"/>
      <c r="CW207" s="37"/>
      <c r="CX207" s="37"/>
      <c r="CY207" s="44">
        <v>0</v>
      </c>
      <c r="CZ207" s="44" t="s">
        <v>1351</v>
      </c>
      <c r="DA207" s="44"/>
    </row>
    <row r="208" spans="1:105" ht="15.75" customHeight="1" x14ac:dyDescent="0.3">
      <c r="A208" s="44" t="s">
        <v>212</v>
      </c>
      <c r="B208" s="44" t="s">
        <v>1314</v>
      </c>
      <c r="C208" s="44" t="s">
        <v>1314</v>
      </c>
      <c r="D208" s="44">
        <v>2019</v>
      </c>
      <c r="E208" s="45">
        <v>43643</v>
      </c>
      <c r="F208" s="44" t="s">
        <v>137</v>
      </c>
      <c r="G208" s="44" t="s">
        <v>101</v>
      </c>
      <c r="H208" s="37" t="s">
        <v>22</v>
      </c>
      <c r="I208" s="37" t="s">
        <v>22</v>
      </c>
      <c r="J208" s="37" t="s">
        <v>21</v>
      </c>
      <c r="K208" s="37" t="s">
        <v>22</v>
      </c>
      <c r="L208" s="37" t="s">
        <v>21</v>
      </c>
      <c r="M208" s="44">
        <v>0</v>
      </c>
      <c r="N208" s="44">
        <f t="shared" si="0"/>
        <v>172</v>
      </c>
      <c r="O208" s="44">
        <v>1</v>
      </c>
      <c r="P208" s="44">
        <v>0</v>
      </c>
      <c r="Q208" s="44">
        <v>0</v>
      </c>
      <c r="R208" s="44">
        <v>1</v>
      </c>
      <c r="S208" s="44">
        <v>0</v>
      </c>
      <c r="T208" s="44">
        <v>0</v>
      </c>
      <c r="U208" s="44">
        <v>0</v>
      </c>
      <c r="V208" s="44">
        <v>0</v>
      </c>
      <c r="W208" s="44">
        <v>0</v>
      </c>
      <c r="X208" s="44">
        <f t="shared" ref="X208:Y208" si="209">IF(CS208&gt;CK208, CS208*10, CK208)</f>
        <v>59</v>
      </c>
      <c r="Y208" s="44">
        <f t="shared" si="209"/>
        <v>5</v>
      </c>
      <c r="Z208" s="44">
        <v>6</v>
      </c>
      <c r="AA208" s="44">
        <v>0</v>
      </c>
      <c r="AB208" s="44">
        <v>0</v>
      </c>
      <c r="AC208" s="44">
        <v>0</v>
      </c>
      <c r="AD208" s="44">
        <v>0</v>
      </c>
      <c r="AE208" s="44">
        <v>0</v>
      </c>
      <c r="AF208" s="44">
        <v>0</v>
      </c>
      <c r="AG208" s="44">
        <v>1</v>
      </c>
      <c r="AH208" s="44">
        <v>0</v>
      </c>
      <c r="AI208" s="44">
        <v>0</v>
      </c>
      <c r="AJ208" s="44">
        <v>4</v>
      </c>
      <c r="AK208" s="44">
        <v>0</v>
      </c>
      <c r="AL208" s="44">
        <v>0</v>
      </c>
      <c r="AM208" s="44">
        <v>3</v>
      </c>
      <c r="AN208" s="44">
        <v>0</v>
      </c>
      <c r="AO208" s="75">
        <v>0</v>
      </c>
      <c r="AP208" s="75">
        <v>0</v>
      </c>
      <c r="AQ208" s="44">
        <v>0</v>
      </c>
      <c r="AR208" s="44">
        <v>3</v>
      </c>
      <c r="AS208" s="44">
        <v>0</v>
      </c>
      <c r="AT208" s="44">
        <v>0</v>
      </c>
      <c r="AU208" s="44">
        <v>0</v>
      </c>
      <c r="AV208" s="44">
        <v>0</v>
      </c>
      <c r="AW208" s="44">
        <v>0</v>
      </c>
      <c r="AX208" s="44">
        <f t="shared" si="2"/>
        <v>0</v>
      </c>
      <c r="AY208" s="44">
        <v>0</v>
      </c>
      <c r="AZ208" s="44">
        <v>10</v>
      </c>
      <c r="BA208" s="44">
        <v>0</v>
      </c>
      <c r="BB208" s="44">
        <v>0</v>
      </c>
      <c r="BC208" s="44">
        <v>0</v>
      </c>
      <c r="BD208" s="44"/>
      <c r="BE208" s="44">
        <v>1</v>
      </c>
      <c r="BF208" s="44"/>
      <c r="BG208" s="44">
        <v>0</v>
      </c>
      <c r="BH208" s="44">
        <v>0</v>
      </c>
      <c r="BI208" s="44">
        <v>1</v>
      </c>
      <c r="BJ208" s="44">
        <v>0</v>
      </c>
      <c r="BK208" s="44">
        <v>0</v>
      </c>
      <c r="BL208" s="44">
        <f t="shared" si="3"/>
        <v>140</v>
      </c>
      <c r="BM208" s="44">
        <v>0</v>
      </c>
      <c r="BN208" s="44">
        <v>6</v>
      </c>
      <c r="BO208" s="44">
        <v>0</v>
      </c>
      <c r="BP208" s="44">
        <f t="shared" si="4"/>
        <v>62</v>
      </c>
      <c r="BQ208" s="44">
        <v>2</v>
      </c>
      <c r="BR208" s="44">
        <v>0</v>
      </c>
      <c r="BS208" s="44">
        <v>0</v>
      </c>
      <c r="BT208" s="44">
        <v>0</v>
      </c>
      <c r="BU208" s="44"/>
      <c r="BV208" s="44"/>
      <c r="BW208" s="44"/>
      <c r="BX208" s="44"/>
      <c r="BY208" s="44">
        <v>0</v>
      </c>
      <c r="BZ208" s="44">
        <v>0</v>
      </c>
      <c r="CA208" s="44">
        <v>0</v>
      </c>
      <c r="CB208" s="44">
        <v>0</v>
      </c>
      <c r="CC208" s="44">
        <v>0</v>
      </c>
      <c r="CD208" s="44">
        <v>0</v>
      </c>
      <c r="CE208" s="44">
        <v>0</v>
      </c>
      <c r="CF208" s="44">
        <v>0</v>
      </c>
      <c r="CG208" s="44">
        <v>0</v>
      </c>
      <c r="CH208" s="44">
        <v>0</v>
      </c>
      <c r="CI208" s="44">
        <f t="shared" si="5"/>
        <v>2</v>
      </c>
      <c r="CJ208" s="44">
        <v>172</v>
      </c>
      <c r="CK208" s="44">
        <v>59</v>
      </c>
      <c r="CL208" s="44">
        <v>5</v>
      </c>
      <c r="CM208" s="44">
        <v>0</v>
      </c>
      <c r="CN208" s="44">
        <v>0</v>
      </c>
      <c r="CO208" s="44">
        <v>62</v>
      </c>
      <c r="CP208" s="44">
        <v>2</v>
      </c>
      <c r="CQ208" s="37"/>
      <c r="CR208" s="37"/>
      <c r="CS208" s="37"/>
      <c r="CT208" s="37"/>
      <c r="CU208" s="37">
        <v>14</v>
      </c>
      <c r="CV208" s="37"/>
      <c r="CW208" s="37"/>
      <c r="CX208" s="37"/>
      <c r="CY208" s="44">
        <v>9</v>
      </c>
      <c r="CZ208" s="44" t="s">
        <v>1352</v>
      </c>
      <c r="DA208" s="44"/>
    </row>
    <row r="209" spans="1:105" ht="15.75" customHeight="1" x14ac:dyDescent="0.3">
      <c r="A209" s="44" t="s">
        <v>212</v>
      </c>
      <c r="B209" s="44" t="s">
        <v>1314</v>
      </c>
      <c r="C209" s="44" t="s">
        <v>1314</v>
      </c>
      <c r="D209" s="44">
        <v>2019</v>
      </c>
      <c r="E209" s="45">
        <v>43643</v>
      </c>
      <c r="F209" s="44" t="s">
        <v>137</v>
      </c>
      <c r="G209" s="44" t="s">
        <v>104</v>
      </c>
      <c r="H209" s="37" t="s">
        <v>26</v>
      </c>
      <c r="I209" s="37" t="s">
        <v>26</v>
      </c>
      <c r="J209" s="37" t="s">
        <v>27</v>
      </c>
      <c r="K209" s="37" t="s">
        <v>26</v>
      </c>
      <c r="L209" s="37" t="s">
        <v>27</v>
      </c>
      <c r="M209" s="44">
        <v>0</v>
      </c>
      <c r="N209" s="44">
        <f t="shared" si="0"/>
        <v>133</v>
      </c>
      <c r="O209" s="44">
        <v>7</v>
      </c>
      <c r="P209" s="44">
        <v>0</v>
      </c>
      <c r="Q209" s="44">
        <v>0</v>
      </c>
      <c r="R209" s="44">
        <v>2</v>
      </c>
      <c r="S209" s="44">
        <v>0</v>
      </c>
      <c r="T209" s="44">
        <v>0</v>
      </c>
      <c r="U209" s="44">
        <v>0</v>
      </c>
      <c r="V209" s="44">
        <v>0</v>
      </c>
      <c r="W209" s="44">
        <v>0</v>
      </c>
      <c r="X209" s="44">
        <f t="shared" ref="X209:Y209" si="210">IF(CS209&gt;CK209, CS209*10, CK209)</f>
        <v>339</v>
      </c>
      <c r="Y209" s="44">
        <f t="shared" si="210"/>
        <v>0</v>
      </c>
      <c r="Z209" s="44">
        <v>2</v>
      </c>
      <c r="AA209" s="44">
        <v>0</v>
      </c>
      <c r="AB209" s="44">
        <v>6</v>
      </c>
      <c r="AC209" s="44">
        <v>0</v>
      </c>
      <c r="AD209" s="44">
        <v>0</v>
      </c>
      <c r="AE209" s="44">
        <v>0</v>
      </c>
      <c r="AF209" s="44">
        <v>0</v>
      </c>
      <c r="AG209" s="44">
        <v>0</v>
      </c>
      <c r="AH209" s="44">
        <v>0</v>
      </c>
      <c r="AI209" s="44">
        <v>0</v>
      </c>
      <c r="AJ209" s="44">
        <v>1</v>
      </c>
      <c r="AK209" s="44">
        <v>0</v>
      </c>
      <c r="AL209" s="44">
        <v>0</v>
      </c>
      <c r="AM209" s="44">
        <v>1</v>
      </c>
      <c r="AN209" s="44">
        <v>0</v>
      </c>
      <c r="AO209" s="75">
        <v>0</v>
      </c>
      <c r="AP209" s="75">
        <v>0</v>
      </c>
      <c r="AQ209" s="44">
        <v>0</v>
      </c>
      <c r="AR209" s="44">
        <v>4</v>
      </c>
      <c r="AS209" s="44">
        <v>0</v>
      </c>
      <c r="AT209" s="44">
        <v>0</v>
      </c>
      <c r="AU209" s="44">
        <v>0</v>
      </c>
      <c r="AV209" s="44">
        <v>0</v>
      </c>
      <c r="AW209" s="44">
        <v>0</v>
      </c>
      <c r="AX209" s="44">
        <f t="shared" si="2"/>
        <v>0</v>
      </c>
      <c r="AY209" s="44">
        <v>0</v>
      </c>
      <c r="AZ209" s="44">
        <v>25</v>
      </c>
      <c r="BA209" s="44">
        <v>0</v>
      </c>
      <c r="BB209" s="44">
        <v>0</v>
      </c>
      <c r="BC209" s="44">
        <v>0</v>
      </c>
      <c r="BD209" s="44"/>
      <c r="BE209" s="44">
        <v>1</v>
      </c>
      <c r="BF209" s="44"/>
      <c r="BG209" s="44">
        <v>0</v>
      </c>
      <c r="BH209" s="44">
        <v>0</v>
      </c>
      <c r="BI209" s="44">
        <v>8</v>
      </c>
      <c r="BJ209" s="44">
        <v>0</v>
      </c>
      <c r="BK209" s="44">
        <v>0</v>
      </c>
      <c r="BL209" s="44">
        <f t="shared" si="3"/>
        <v>570</v>
      </c>
      <c r="BM209" s="44">
        <v>0</v>
      </c>
      <c r="BN209" s="44">
        <v>0</v>
      </c>
      <c r="BO209" s="44">
        <v>0</v>
      </c>
      <c r="BP209" s="44">
        <f t="shared" si="4"/>
        <v>21</v>
      </c>
      <c r="BQ209" s="44">
        <v>3</v>
      </c>
      <c r="BR209" s="44">
        <v>0</v>
      </c>
      <c r="BS209" s="44">
        <v>0</v>
      </c>
      <c r="BT209" s="44">
        <v>0</v>
      </c>
      <c r="BU209" s="44"/>
      <c r="BV209" s="44"/>
      <c r="BW209" s="44"/>
      <c r="BX209" s="44"/>
      <c r="BY209" s="44">
        <v>0</v>
      </c>
      <c r="BZ209" s="44">
        <v>0</v>
      </c>
      <c r="CA209" s="44">
        <v>0</v>
      </c>
      <c r="CB209" s="44">
        <v>0</v>
      </c>
      <c r="CC209" s="44">
        <v>0</v>
      </c>
      <c r="CD209" s="44">
        <v>0</v>
      </c>
      <c r="CE209" s="44">
        <v>0</v>
      </c>
      <c r="CF209" s="44">
        <v>0</v>
      </c>
      <c r="CG209" s="44">
        <v>22</v>
      </c>
      <c r="CH209" s="44">
        <v>0</v>
      </c>
      <c r="CI209" s="44">
        <f t="shared" si="5"/>
        <v>5</v>
      </c>
      <c r="CJ209" s="44">
        <v>133</v>
      </c>
      <c r="CK209" s="44">
        <v>339</v>
      </c>
      <c r="CL209" s="44">
        <v>0</v>
      </c>
      <c r="CM209" s="44">
        <v>0</v>
      </c>
      <c r="CN209" s="44">
        <v>0</v>
      </c>
      <c r="CO209" s="44">
        <v>21</v>
      </c>
      <c r="CP209" s="44">
        <v>5</v>
      </c>
      <c r="CQ209" s="37"/>
      <c r="CR209" s="37"/>
      <c r="CS209" s="37"/>
      <c r="CT209" s="37"/>
      <c r="CU209" s="37">
        <v>57</v>
      </c>
      <c r="CV209" s="37"/>
      <c r="CW209" s="37"/>
      <c r="CX209" s="37"/>
      <c r="CY209" s="44">
        <v>43</v>
      </c>
      <c r="CZ209" s="44" t="s">
        <v>1352</v>
      </c>
      <c r="DA209" s="44"/>
    </row>
    <row r="210" spans="1:105" ht="15.75" customHeight="1" x14ac:dyDescent="0.3">
      <c r="A210" s="44" t="s">
        <v>212</v>
      </c>
      <c r="B210" s="44" t="s">
        <v>1314</v>
      </c>
      <c r="C210" s="44" t="s">
        <v>1314</v>
      </c>
      <c r="D210" s="44">
        <v>2019</v>
      </c>
      <c r="E210" s="45">
        <v>43643</v>
      </c>
      <c r="F210" s="44" t="s">
        <v>137</v>
      </c>
      <c r="G210" s="44" t="s">
        <v>107</v>
      </c>
      <c r="H210" s="37" t="s">
        <v>27</v>
      </c>
      <c r="I210" s="37" t="s">
        <v>27</v>
      </c>
      <c r="J210" s="37" t="s">
        <v>26</v>
      </c>
      <c r="K210" s="37" t="s">
        <v>27</v>
      </c>
      <c r="L210" s="37" t="s">
        <v>26</v>
      </c>
      <c r="M210" s="44">
        <v>0</v>
      </c>
      <c r="N210" s="44">
        <f t="shared" si="0"/>
        <v>93</v>
      </c>
      <c r="O210" s="44">
        <v>1</v>
      </c>
      <c r="P210" s="44">
        <v>0</v>
      </c>
      <c r="Q210" s="44">
        <v>0</v>
      </c>
      <c r="R210" s="44">
        <v>11</v>
      </c>
      <c r="S210" s="44">
        <v>0</v>
      </c>
      <c r="T210" s="44">
        <v>0</v>
      </c>
      <c r="U210" s="44">
        <v>0</v>
      </c>
      <c r="V210" s="44">
        <v>0</v>
      </c>
      <c r="W210" s="44">
        <v>0</v>
      </c>
      <c r="X210" s="44">
        <f t="shared" ref="X210:Y210" si="211">IF(CS210&gt;CK210, CS210*10, CK210)</f>
        <v>269</v>
      </c>
      <c r="Y210" s="44">
        <f t="shared" si="211"/>
        <v>1</v>
      </c>
      <c r="Z210" s="44">
        <v>6</v>
      </c>
      <c r="AA210" s="44">
        <v>0</v>
      </c>
      <c r="AB210" s="44">
        <v>1</v>
      </c>
      <c r="AC210" s="44">
        <v>0</v>
      </c>
      <c r="AD210" s="44">
        <v>0</v>
      </c>
      <c r="AE210" s="44">
        <v>0</v>
      </c>
      <c r="AF210" s="44">
        <v>0</v>
      </c>
      <c r="AG210" s="44">
        <v>0</v>
      </c>
      <c r="AH210" s="44">
        <v>0</v>
      </c>
      <c r="AI210" s="44">
        <v>0</v>
      </c>
      <c r="AJ210" s="44">
        <v>0</v>
      </c>
      <c r="AK210" s="44">
        <v>0</v>
      </c>
      <c r="AL210" s="44">
        <v>0</v>
      </c>
      <c r="AM210" s="44">
        <v>0</v>
      </c>
      <c r="AN210" s="44">
        <v>0</v>
      </c>
      <c r="AO210" s="75">
        <v>0</v>
      </c>
      <c r="AP210" s="75">
        <v>0</v>
      </c>
      <c r="AQ210" s="44">
        <v>0</v>
      </c>
      <c r="AR210" s="44">
        <v>8</v>
      </c>
      <c r="AS210" s="44">
        <v>0</v>
      </c>
      <c r="AT210" s="44">
        <v>4</v>
      </c>
      <c r="AU210" s="44">
        <v>0</v>
      </c>
      <c r="AV210" s="44">
        <v>0</v>
      </c>
      <c r="AW210" s="44">
        <v>0</v>
      </c>
      <c r="AX210" s="44">
        <f t="shared" si="2"/>
        <v>0</v>
      </c>
      <c r="AY210" s="44">
        <v>0</v>
      </c>
      <c r="AZ210" s="44">
        <v>9</v>
      </c>
      <c r="BA210" s="44">
        <v>0</v>
      </c>
      <c r="BB210" s="44">
        <v>0</v>
      </c>
      <c r="BC210" s="44">
        <v>0</v>
      </c>
      <c r="BD210" s="44"/>
      <c r="BE210" s="44">
        <v>7</v>
      </c>
      <c r="BF210" s="44"/>
      <c r="BG210" s="44">
        <v>0</v>
      </c>
      <c r="BH210" s="44">
        <v>0</v>
      </c>
      <c r="BI210" s="44">
        <v>5</v>
      </c>
      <c r="BJ210" s="44">
        <v>0</v>
      </c>
      <c r="BK210" s="44">
        <v>0</v>
      </c>
      <c r="BL210" s="44">
        <f t="shared" si="3"/>
        <v>280</v>
      </c>
      <c r="BM210" s="44">
        <v>0</v>
      </c>
      <c r="BN210" s="44">
        <v>6</v>
      </c>
      <c r="BO210" s="44">
        <v>12</v>
      </c>
      <c r="BP210" s="44">
        <f t="shared" si="4"/>
        <v>21</v>
      </c>
      <c r="BQ210" s="44">
        <v>3</v>
      </c>
      <c r="BR210" s="44">
        <v>0</v>
      </c>
      <c r="BS210" s="44">
        <v>0</v>
      </c>
      <c r="BT210" s="44">
        <v>0</v>
      </c>
      <c r="BU210" s="44"/>
      <c r="BV210" s="44"/>
      <c r="BW210" s="44"/>
      <c r="BX210" s="44"/>
      <c r="BY210" s="44">
        <v>0</v>
      </c>
      <c r="BZ210" s="44">
        <v>0</v>
      </c>
      <c r="CA210" s="44">
        <v>0</v>
      </c>
      <c r="CB210" s="44">
        <v>0</v>
      </c>
      <c r="CC210" s="44">
        <v>0</v>
      </c>
      <c r="CD210" s="44">
        <v>0</v>
      </c>
      <c r="CE210" s="44">
        <v>0</v>
      </c>
      <c r="CF210" s="44">
        <v>0</v>
      </c>
      <c r="CG210" s="44">
        <v>21</v>
      </c>
      <c r="CH210" s="44">
        <v>0</v>
      </c>
      <c r="CI210" s="44">
        <f t="shared" si="5"/>
        <v>2</v>
      </c>
      <c r="CJ210" s="44">
        <v>93</v>
      </c>
      <c r="CK210" s="44">
        <v>269</v>
      </c>
      <c r="CL210" s="44">
        <v>1</v>
      </c>
      <c r="CM210" s="44">
        <v>0</v>
      </c>
      <c r="CN210" s="44">
        <v>0</v>
      </c>
      <c r="CO210" s="44">
        <v>21</v>
      </c>
      <c r="CP210" s="44">
        <v>2</v>
      </c>
      <c r="CQ210" s="37"/>
      <c r="CR210" s="37"/>
      <c r="CS210" s="37"/>
      <c r="CT210" s="37"/>
      <c r="CU210" s="37">
        <v>28</v>
      </c>
      <c r="CV210" s="37"/>
      <c r="CW210" s="37"/>
      <c r="CX210" s="37"/>
      <c r="CY210" s="44">
        <v>34</v>
      </c>
      <c r="CZ210" s="44" t="s">
        <v>1352</v>
      </c>
      <c r="DA210" s="44"/>
    </row>
    <row r="211" spans="1:105" ht="15.75" customHeight="1" x14ac:dyDescent="0.3">
      <c r="A211" s="44" t="s">
        <v>212</v>
      </c>
      <c r="B211" s="44" t="s">
        <v>1314</v>
      </c>
      <c r="C211" s="44" t="s">
        <v>1314</v>
      </c>
      <c r="D211" s="44">
        <v>2019</v>
      </c>
      <c r="E211" s="45">
        <v>43643</v>
      </c>
      <c r="F211" s="44" t="s">
        <v>137</v>
      </c>
      <c r="G211" s="44" t="s">
        <v>110</v>
      </c>
      <c r="H211" s="37" t="s">
        <v>31</v>
      </c>
      <c r="I211" s="37" t="s">
        <v>31</v>
      </c>
      <c r="J211" s="37" t="s">
        <v>31</v>
      </c>
      <c r="K211" s="37" t="s">
        <v>31</v>
      </c>
      <c r="L211" s="37" t="s">
        <v>31</v>
      </c>
      <c r="M211" s="44">
        <v>0</v>
      </c>
      <c r="N211" s="44">
        <f t="shared" si="0"/>
        <v>230</v>
      </c>
      <c r="O211" s="44">
        <v>1</v>
      </c>
      <c r="P211" s="44">
        <v>0</v>
      </c>
      <c r="Q211" s="44">
        <v>0</v>
      </c>
      <c r="R211" s="44">
        <v>1</v>
      </c>
      <c r="S211" s="44">
        <v>0</v>
      </c>
      <c r="T211" s="44">
        <v>0</v>
      </c>
      <c r="U211" s="44">
        <v>0</v>
      </c>
      <c r="V211" s="44">
        <v>0</v>
      </c>
      <c r="W211" s="44">
        <v>0</v>
      </c>
      <c r="X211" s="44">
        <f t="shared" ref="X211:Y211" si="212">IF(CS211&gt;CK211, CS211*10, CK211)</f>
        <v>0</v>
      </c>
      <c r="Y211" s="44">
        <f t="shared" si="212"/>
        <v>3</v>
      </c>
      <c r="Z211" s="44">
        <v>30</v>
      </c>
      <c r="AA211" s="44">
        <v>0</v>
      </c>
      <c r="AB211" s="44">
        <v>1</v>
      </c>
      <c r="AC211" s="44">
        <v>0</v>
      </c>
      <c r="AD211" s="44">
        <v>0</v>
      </c>
      <c r="AE211" s="44">
        <v>0</v>
      </c>
      <c r="AF211" s="44">
        <v>0</v>
      </c>
      <c r="AG211" s="44">
        <v>0</v>
      </c>
      <c r="AH211" s="44">
        <v>0</v>
      </c>
      <c r="AI211" s="44">
        <v>0</v>
      </c>
      <c r="AJ211" s="44">
        <v>1</v>
      </c>
      <c r="AK211" s="44">
        <v>0</v>
      </c>
      <c r="AL211" s="44">
        <v>0</v>
      </c>
      <c r="AM211" s="44">
        <v>3</v>
      </c>
      <c r="AN211" s="44">
        <v>0</v>
      </c>
      <c r="AO211" s="75">
        <v>0</v>
      </c>
      <c r="AP211" s="75">
        <v>0</v>
      </c>
      <c r="AQ211" s="44">
        <v>0</v>
      </c>
      <c r="AR211" s="44">
        <v>7</v>
      </c>
      <c r="AS211" s="44">
        <v>0</v>
      </c>
      <c r="AT211" s="44">
        <v>1</v>
      </c>
      <c r="AU211" s="44">
        <v>0</v>
      </c>
      <c r="AV211" s="44">
        <v>0</v>
      </c>
      <c r="AW211" s="44">
        <v>0</v>
      </c>
      <c r="AX211" s="44">
        <f t="shared" si="2"/>
        <v>0</v>
      </c>
      <c r="AY211" s="44">
        <v>0</v>
      </c>
      <c r="AZ211" s="44">
        <v>35</v>
      </c>
      <c r="BA211" s="44">
        <v>0</v>
      </c>
      <c r="BB211" s="44">
        <v>0</v>
      </c>
      <c r="BC211" s="44">
        <v>0</v>
      </c>
      <c r="BD211" s="44"/>
      <c r="BE211" s="44">
        <v>0</v>
      </c>
      <c r="BF211" s="44"/>
      <c r="BG211" s="44">
        <v>0</v>
      </c>
      <c r="BH211" s="44">
        <v>0</v>
      </c>
      <c r="BI211" s="44">
        <v>2</v>
      </c>
      <c r="BJ211" s="44">
        <v>0</v>
      </c>
      <c r="BK211" s="44">
        <v>0</v>
      </c>
      <c r="BL211" s="44">
        <f t="shared" si="3"/>
        <v>200</v>
      </c>
      <c r="BM211" s="44">
        <v>0</v>
      </c>
      <c r="BN211" s="44">
        <v>0</v>
      </c>
      <c r="BO211" s="44">
        <v>0</v>
      </c>
      <c r="BP211" s="44">
        <f t="shared" si="4"/>
        <v>41</v>
      </c>
      <c r="BQ211" s="44">
        <v>12</v>
      </c>
      <c r="BR211" s="44">
        <v>0</v>
      </c>
      <c r="BS211" s="44">
        <v>0</v>
      </c>
      <c r="BT211" s="44">
        <v>0</v>
      </c>
      <c r="BU211" s="44"/>
      <c r="BV211" s="44"/>
      <c r="BW211" s="44"/>
      <c r="BX211" s="44"/>
      <c r="BY211" s="44">
        <v>0</v>
      </c>
      <c r="BZ211" s="44">
        <v>0</v>
      </c>
      <c r="CA211" s="44">
        <v>0</v>
      </c>
      <c r="CB211" s="44">
        <v>0</v>
      </c>
      <c r="CC211" s="44">
        <v>0</v>
      </c>
      <c r="CD211" s="44">
        <v>0</v>
      </c>
      <c r="CE211" s="44">
        <v>0</v>
      </c>
      <c r="CF211" s="44">
        <v>0</v>
      </c>
      <c r="CG211" s="44">
        <v>0</v>
      </c>
      <c r="CH211" s="44">
        <v>0</v>
      </c>
      <c r="CI211" s="44">
        <f t="shared" si="5"/>
        <v>45</v>
      </c>
      <c r="CJ211" s="44">
        <v>0</v>
      </c>
      <c r="CK211" s="44">
        <v>0</v>
      </c>
      <c r="CL211" s="44">
        <v>3</v>
      </c>
      <c r="CM211" s="44">
        <v>0</v>
      </c>
      <c r="CN211" s="44">
        <v>0</v>
      </c>
      <c r="CO211" s="44">
        <v>41</v>
      </c>
      <c r="CP211" s="44">
        <v>45</v>
      </c>
      <c r="CQ211" s="37">
        <v>23</v>
      </c>
      <c r="CR211" s="37"/>
      <c r="CS211" s="37"/>
      <c r="CT211" s="37"/>
      <c r="CU211" s="37">
        <v>20</v>
      </c>
      <c r="CV211" s="37"/>
      <c r="CW211" s="37"/>
      <c r="CX211" s="37"/>
      <c r="CY211" s="44">
        <v>6</v>
      </c>
      <c r="CZ211" s="44" t="s">
        <v>1353</v>
      </c>
      <c r="DA211" s="44"/>
    </row>
    <row r="212" spans="1:105" ht="15.75" customHeight="1" x14ac:dyDescent="0.3">
      <c r="A212" s="44" t="s">
        <v>212</v>
      </c>
      <c r="B212" s="44" t="s">
        <v>1314</v>
      </c>
      <c r="C212" s="44" t="s">
        <v>1314</v>
      </c>
      <c r="D212" s="44">
        <v>2019</v>
      </c>
      <c r="E212" s="45">
        <v>43643</v>
      </c>
      <c r="F212" s="44" t="s">
        <v>137</v>
      </c>
      <c r="G212" s="44" t="s">
        <v>113</v>
      </c>
      <c r="H212" s="37" t="s">
        <v>22</v>
      </c>
      <c r="I212" s="37" t="s">
        <v>22</v>
      </c>
      <c r="J212" s="37" t="s">
        <v>21</v>
      </c>
      <c r="K212" s="37" t="s">
        <v>22</v>
      </c>
      <c r="L212" s="37" t="s">
        <v>21</v>
      </c>
      <c r="M212" s="44">
        <v>0</v>
      </c>
      <c r="N212" s="44">
        <f t="shared" si="0"/>
        <v>293</v>
      </c>
      <c r="O212" s="44">
        <v>5</v>
      </c>
      <c r="P212" s="44">
        <v>0</v>
      </c>
      <c r="Q212" s="44">
        <v>0</v>
      </c>
      <c r="R212" s="44">
        <v>1</v>
      </c>
      <c r="S212" s="44">
        <v>0</v>
      </c>
      <c r="T212" s="44">
        <v>0</v>
      </c>
      <c r="U212" s="44">
        <v>0</v>
      </c>
      <c r="V212" s="44">
        <v>0</v>
      </c>
      <c r="W212" s="44">
        <v>0</v>
      </c>
      <c r="X212" s="44">
        <f t="shared" ref="X212:Y212" si="213">IF(CS212&gt;CK212, CS212*10, CK212)</f>
        <v>900</v>
      </c>
      <c r="Y212" s="44">
        <f t="shared" si="213"/>
        <v>0</v>
      </c>
      <c r="Z212" s="44">
        <v>7</v>
      </c>
      <c r="AA212" s="44">
        <v>0</v>
      </c>
      <c r="AB212" s="44">
        <v>3</v>
      </c>
      <c r="AC212" s="44">
        <v>0</v>
      </c>
      <c r="AD212" s="44">
        <v>0</v>
      </c>
      <c r="AE212" s="44">
        <v>0</v>
      </c>
      <c r="AF212" s="44">
        <v>0</v>
      </c>
      <c r="AG212" s="44">
        <v>0</v>
      </c>
      <c r="AH212" s="44">
        <v>0</v>
      </c>
      <c r="AI212" s="44">
        <v>0</v>
      </c>
      <c r="AJ212" s="44">
        <v>1</v>
      </c>
      <c r="AK212" s="44">
        <v>0</v>
      </c>
      <c r="AL212" s="44">
        <v>0</v>
      </c>
      <c r="AM212" s="44">
        <v>0</v>
      </c>
      <c r="AN212" s="44">
        <v>2</v>
      </c>
      <c r="AO212" s="75">
        <v>0</v>
      </c>
      <c r="AP212" s="75">
        <v>0</v>
      </c>
      <c r="AQ212" s="44">
        <v>0</v>
      </c>
      <c r="AR212" s="44">
        <v>7</v>
      </c>
      <c r="AS212" s="44">
        <v>0</v>
      </c>
      <c r="AT212" s="44">
        <v>0</v>
      </c>
      <c r="AU212" s="44">
        <v>0</v>
      </c>
      <c r="AV212" s="44">
        <v>0</v>
      </c>
      <c r="AW212" s="44">
        <v>0</v>
      </c>
      <c r="AX212" s="44">
        <f t="shared" si="2"/>
        <v>0</v>
      </c>
      <c r="AY212" s="44">
        <v>0</v>
      </c>
      <c r="AZ212" s="44">
        <v>20</v>
      </c>
      <c r="BA212" s="44">
        <v>0</v>
      </c>
      <c r="BB212" s="44">
        <v>0</v>
      </c>
      <c r="BC212" s="44">
        <v>0</v>
      </c>
      <c r="BD212" s="44"/>
      <c r="BE212" s="44">
        <v>0</v>
      </c>
      <c r="BF212" s="44"/>
      <c r="BG212" s="44">
        <v>0</v>
      </c>
      <c r="BH212" s="44">
        <v>0</v>
      </c>
      <c r="BI212" s="44">
        <v>0</v>
      </c>
      <c r="BJ212" s="44">
        <v>0</v>
      </c>
      <c r="BK212" s="44">
        <v>0</v>
      </c>
      <c r="BL212" s="44">
        <f t="shared" si="3"/>
        <v>310</v>
      </c>
      <c r="BM212" s="44">
        <v>0</v>
      </c>
      <c r="BN212" s="44">
        <v>0</v>
      </c>
      <c r="BO212" s="44">
        <v>0</v>
      </c>
      <c r="BP212" s="44">
        <f t="shared" si="4"/>
        <v>53</v>
      </c>
      <c r="BQ212" s="44">
        <v>3</v>
      </c>
      <c r="BR212" s="44">
        <v>0</v>
      </c>
      <c r="BS212" s="44">
        <v>0</v>
      </c>
      <c r="BT212" s="44">
        <v>1</v>
      </c>
      <c r="BU212" s="44"/>
      <c r="BV212" s="44"/>
      <c r="BW212" s="44"/>
      <c r="BX212" s="44"/>
      <c r="BY212" s="44">
        <v>3</v>
      </c>
      <c r="BZ212" s="44">
        <v>0</v>
      </c>
      <c r="CA212" s="44">
        <v>0</v>
      </c>
      <c r="CB212" s="44">
        <v>0</v>
      </c>
      <c r="CC212" s="44">
        <v>0</v>
      </c>
      <c r="CD212" s="44">
        <v>0</v>
      </c>
      <c r="CE212" s="44">
        <v>0</v>
      </c>
      <c r="CF212" s="44">
        <v>0</v>
      </c>
      <c r="CG212" s="44">
        <v>9</v>
      </c>
      <c r="CH212" s="44">
        <v>0</v>
      </c>
      <c r="CI212" s="44">
        <f t="shared" si="5"/>
        <v>4</v>
      </c>
      <c r="CJ212" s="44">
        <v>293</v>
      </c>
      <c r="CK212" s="44">
        <v>0</v>
      </c>
      <c r="CL212" s="44">
        <v>0</v>
      </c>
      <c r="CM212" s="44">
        <v>0</v>
      </c>
      <c r="CN212" s="44">
        <v>0</v>
      </c>
      <c r="CO212" s="44">
        <v>53</v>
      </c>
      <c r="CP212" s="44">
        <v>4</v>
      </c>
      <c r="CQ212" s="37"/>
      <c r="CR212" s="37"/>
      <c r="CS212" s="37">
        <v>90</v>
      </c>
      <c r="CT212" s="37"/>
      <c r="CU212" s="37">
        <v>31</v>
      </c>
      <c r="CV212" s="37"/>
      <c r="CW212" s="37"/>
      <c r="CX212" s="37"/>
      <c r="CY212" s="44">
        <v>0</v>
      </c>
      <c r="CZ212" s="44" t="s">
        <v>1354</v>
      </c>
      <c r="DA212" s="44"/>
    </row>
    <row r="213" spans="1:105" ht="15.75" customHeight="1" x14ac:dyDescent="0.3">
      <c r="A213" s="44" t="s">
        <v>212</v>
      </c>
      <c r="B213" s="44" t="s">
        <v>1314</v>
      </c>
      <c r="C213" s="44" t="s">
        <v>1314</v>
      </c>
      <c r="D213" s="44">
        <v>2019</v>
      </c>
      <c r="E213" s="45">
        <v>43643</v>
      </c>
      <c r="F213" s="44" t="s">
        <v>137</v>
      </c>
      <c r="G213" s="44" t="s">
        <v>116</v>
      </c>
      <c r="H213" s="37" t="s">
        <v>31</v>
      </c>
      <c r="I213" s="37" t="s">
        <v>31</v>
      </c>
      <c r="J213" s="37" t="s">
        <v>31</v>
      </c>
      <c r="K213" s="37" t="s">
        <v>31</v>
      </c>
      <c r="L213" s="37" t="s">
        <v>31</v>
      </c>
      <c r="M213" s="44">
        <v>0</v>
      </c>
      <c r="N213" s="44">
        <f t="shared" si="0"/>
        <v>212</v>
      </c>
      <c r="O213" s="44">
        <v>1</v>
      </c>
      <c r="P213" s="44">
        <v>0</v>
      </c>
      <c r="Q213" s="44">
        <v>0</v>
      </c>
      <c r="R213" s="44">
        <v>3</v>
      </c>
      <c r="S213" s="44">
        <v>0</v>
      </c>
      <c r="T213" s="44">
        <v>0</v>
      </c>
      <c r="U213" s="44">
        <v>0</v>
      </c>
      <c r="V213" s="44">
        <v>0</v>
      </c>
      <c r="W213" s="44">
        <v>0</v>
      </c>
      <c r="X213" s="44">
        <f t="shared" ref="X213:Y213" si="214">IF(CS213&gt;CK213, CS213*10, CK213)</f>
        <v>160</v>
      </c>
      <c r="Y213" s="44">
        <f t="shared" si="214"/>
        <v>0</v>
      </c>
      <c r="Z213" s="44">
        <v>34</v>
      </c>
      <c r="AA213" s="44">
        <v>0</v>
      </c>
      <c r="AB213" s="44">
        <v>3</v>
      </c>
      <c r="AC213" s="44">
        <v>0</v>
      </c>
      <c r="AD213" s="44">
        <v>0</v>
      </c>
      <c r="AE213" s="44">
        <v>0</v>
      </c>
      <c r="AF213" s="44">
        <v>0</v>
      </c>
      <c r="AG213" s="44">
        <v>0</v>
      </c>
      <c r="AH213" s="44">
        <v>0</v>
      </c>
      <c r="AI213" s="44">
        <v>0</v>
      </c>
      <c r="AJ213" s="44">
        <v>0</v>
      </c>
      <c r="AK213" s="44">
        <v>0</v>
      </c>
      <c r="AL213" s="44">
        <v>0</v>
      </c>
      <c r="AM213" s="44">
        <v>0</v>
      </c>
      <c r="AN213" s="44">
        <v>0</v>
      </c>
      <c r="AO213" s="75">
        <v>0</v>
      </c>
      <c r="AP213" s="75">
        <v>0</v>
      </c>
      <c r="AQ213" s="44">
        <v>0</v>
      </c>
      <c r="AR213" s="44">
        <v>8</v>
      </c>
      <c r="AS213" s="44">
        <v>0</v>
      </c>
      <c r="AT213" s="44">
        <v>3</v>
      </c>
      <c r="AU213" s="44">
        <v>0</v>
      </c>
      <c r="AV213" s="44">
        <v>1</v>
      </c>
      <c r="AW213" s="44">
        <v>0</v>
      </c>
      <c r="AX213" s="44">
        <f t="shared" si="2"/>
        <v>0</v>
      </c>
      <c r="AY213" s="44">
        <v>0</v>
      </c>
      <c r="AZ213" s="44">
        <v>3</v>
      </c>
      <c r="BA213" s="44">
        <v>0</v>
      </c>
      <c r="BB213" s="44">
        <v>0</v>
      </c>
      <c r="BC213" s="44">
        <v>0</v>
      </c>
      <c r="BD213" s="44"/>
      <c r="BE213" s="44">
        <v>10</v>
      </c>
      <c r="BF213" s="44"/>
      <c r="BG213" s="44">
        <v>0</v>
      </c>
      <c r="BH213" s="44">
        <v>0</v>
      </c>
      <c r="BI213" s="44">
        <v>0</v>
      </c>
      <c r="BJ213" s="44">
        <v>0</v>
      </c>
      <c r="BK213" s="44">
        <v>0</v>
      </c>
      <c r="BL213" s="44">
        <f t="shared" si="3"/>
        <v>260</v>
      </c>
      <c r="BM213" s="44">
        <v>0</v>
      </c>
      <c r="BN213" s="44">
        <v>3</v>
      </c>
      <c r="BO213" s="44">
        <v>0</v>
      </c>
      <c r="BP213" s="44">
        <f t="shared" si="4"/>
        <v>47</v>
      </c>
      <c r="BQ213" s="44">
        <v>10</v>
      </c>
      <c r="BR213" s="44">
        <v>0</v>
      </c>
      <c r="BS213" s="44">
        <v>0</v>
      </c>
      <c r="BT213" s="44">
        <v>0</v>
      </c>
      <c r="BU213" s="44"/>
      <c r="BV213" s="44"/>
      <c r="BW213" s="44"/>
      <c r="BX213" s="44"/>
      <c r="BY213" s="44">
        <v>0</v>
      </c>
      <c r="BZ213" s="44">
        <v>0</v>
      </c>
      <c r="CA213" s="44">
        <v>2</v>
      </c>
      <c r="CB213" s="44">
        <v>0</v>
      </c>
      <c r="CC213" s="44">
        <v>0</v>
      </c>
      <c r="CD213" s="44">
        <v>0</v>
      </c>
      <c r="CE213" s="44">
        <v>0</v>
      </c>
      <c r="CF213" s="44">
        <v>0</v>
      </c>
      <c r="CG213" s="44">
        <v>18</v>
      </c>
      <c r="CH213" s="44">
        <v>0</v>
      </c>
      <c r="CI213" s="44">
        <f t="shared" si="5"/>
        <v>7</v>
      </c>
      <c r="CJ213" s="44">
        <v>212</v>
      </c>
      <c r="CK213" s="44">
        <v>160</v>
      </c>
      <c r="CL213" s="44">
        <v>0</v>
      </c>
      <c r="CM213" s="44">
        <v>0</v>
      </c>
      <c r="CN213" s="44">
        <v>0</v>
      </c>
      <c r="CO213" s="44">
        <v>47</v>
      </c>
      <c r="CP213" s="44">
        <v>7</v>
      </c>
      <c r="CQ213" s="37"/>
      <c r="CR213" s="37"/>
      <c r="CS213" s="37"/>
      <c r="CT213" s="37"/>
      <c r="CU213" s="37">
        <v>26</v>
      </c>
      <c r="CV213" s="37"/>
      <c r="CW213" s="37"/>
      <c r="CX213" s="37"/>
      <c r="CY213" s="44">
        <v>0</v>
      </c>
      <c r="CZ213" s="44" t="s">
        <v>1352</v>
      </c>
      <c r="DA213" s="44"/>
    </row>
    <row r="214" spans="1:105" ht="15.75" customHeight="1" x14ac:dyDescent="0.3">
      <c r="A214" s="44" t="s">
        <v>212</v>
      </c>
      <c r="B214" s="44" t="s">
        <v>1314</v>
      </c>
      <c r="C214" s="44" t="s">
        <v>1314</v>
      </c>
      <c r="D214" s="44">
        <v>2019</v>
      </c>
      <c r="E214" s="45">
        <v>43643</v>
      </c>
      <c r="F214" s="44" t="s">
        <v>137</v>
      </c>
      <c r="G214" s="44" t="s">
        <v>122</v>
      </c>
      <c r="H214" s="37" t="s">
        <v>27</v>
      </c>
      <c r="I214" s="37" t="s">
        <v>27</v>
      </c>
      <c r="J214" s="37" t="s">
        <v>26</v>
      </c>
      <c r="K214" s="37" t="s">
        <v>27</v>
      </c>
      <c r="L214" s="37" t="s">
        <v>26</v>
      </c>
      <c r="M214" s="44">
        <v>0</v>
      </c>
      <c r="N214" s="44">
        <f t="shared" si="0"/>
        <v>232</v>
      </c>
      <c r="O214" s="44">
        <v>1</v>
      </c>
      <c r="P214" s="44">
        <v>0</v>
      </c>
      <c r="Q214" s="44">
        <v>0</v>
      </c>
      <c r="R214" s="44">
        <v>1</v>
      </c>
      <c r="S214" s="44">
        <v>0</v>
      </c>
      <c r="T214" s="44">
        <v>0</v>
      </c>
      <c r="U214" s="44">
        <v>0</v>
      </c>
      <c r="V214" s="44">
        <v>0</v>
      </c>
      <c r="W214" s="44">
        <v>0</v>
      </c>
      <c r="X214" s="44">
        <f t="shared" ref="X214:Y214" si="215">IF(CS214&gt;CK214, CS214*10, CK214)</f>
        <v>346</v>
      </c>
      <c r="Y214" s="44">
        <f t="shared" si="215"/>
        <v>4</v>
      </c>
      <c r="Z214" s="44">
        <v>6</v>
      </c>
      <c r="AA214" s="44">
        <v>0</v>
      </c>
      <c r="AB214" s="44">
        <v>1</v>
      </c>
      <c r="AC214" s="44">
        <v>0</v>
      </c>
      <c r="AD214" s="44">
        <v>0</v>
      </c>
      <c r="AE214" s="44">
        <v>0</v>
      </c>
      <c r="AF214" s="44">
        <v>0</v>
      </c>
      <c r="AG214" s="44">
        <v>0</v>
      </c>
      <c r="AH214" s="44">
        <v>0</v>
      </c>
      <c r="AI214" s="44">
        <v>0</v>
      </c>
      <c r="AJ214" s="44">
        <v>0</v>
      </c>
      <c r="AK214" s="44">
        <v>0</v>
      </c>
      <c r="AL214" s="44">
        <v>0</v>
      </c>
      <c r="AM214" s="44">
        <v>0</v>
      </c>
      <c r="AN214" s="44">
        <v>0</v>
      </c>
      <c r="AO214" s="75">
        <v>0</v>
      </c>
      <c r="AP214" s="75">
        <v>0</v>
      </c>
      <c r="AQ214" s="44">
        <v>0</v>
      </c>
      <c r="AR214" s="44">
        <v>14</v>
      </c>
      <c r="AS214" s="44">
        <v>0</v>
      </c>
      <c r="AT214" s="44">
        <v>0</v>
      </c>
      <c r="AU214" s="44">
        <v>0</v>
      </c>
      <c r="AV214" s="44">
        <v>1</v>
      </c>
      <c r="AW214" s="44">
        <v>0</v>
      </c>
      <c r="AX214" s="44">
        <f t="shared" si="2"/>
        <v>0</v>
      </c>
      <c r="AY214" s="44">
        <v>0</v>
      </c>
      <c r="AZ214" s="44">
        <v>13</v>
      </c>
      <c r="BA214" s="44">
        <v>0</v>
      </c>
      <c r="BB214" s="44">
        <v>0</v>
      </c>
      <c r="BC214" s="44">
        <v>0</v>
      </c>
      <c r="BD214" s="44"/>
      <c r="BE214" s="44">
        <v>0</v>
      </c>
      <c r="BF214" s="44"/>
      <c r="BG214" s="44">
        <v>0</v>
      </c>
      <c r="BH214" s="44">
        <v>0</v>
      </c>
      <c r="BI214" s="44">
        <v>0</v>
      </c>
      <c r="BJ214" s="44">
        <v>0</v>
      </c>
      <c r="BK214" s="44">
        <v>0</v>
      </c>
      <c r="BL214" s="44">
        <f t="shared" si="3"/>
        <v>430</v>
      </c>
      <c r="BM214" s="44">
        <v>0</v>
      </c>
      <c r="BN214" s="44">
        <v>1</v>
      </c>
      <c r="BO214" s="44">
        <v>0</v>
      </c>
      <c r="BP214" s="44">
        <f t="shared" si="4"/>
        <v>19</v>
      </c>
      <c r="BQ214" s="44">
        <v>2</v>
      </c>
      <c r="BR214" s="44">
        <v>0</v>
      </c>
      <c r="BS214" s="44">
        <v>0</v>
      </c>
      <c r="BT214" s="44">
        <v>0</v>
      </c>
      <c r="BU214" s="44"/>
      <c r="BV214" s="44"/>
      <c r="BW214" s="44"/>
      <c r="BX214" s="44"/>
      <c r="BY214" s="44">
        <v>0</v>
      </c>
      <c r="BZ214" s="44">
        <v>0</v>
      </c>
      <c r="CA214" s="44">
        <v>0</v>
      </c>
      <c r="CB214" s="44">
        <v>1</v>
      </c>
      <c r="CC214" s="44">
        <v>0</v>
      </c>
      <c r="CD214" s="44">
        <v>0</v>
      </c>
      <c r="CE214" s="44">
        <v>0</v>
      </c>
      <c r="CF214" s="44">
        <v>0</v>
      </c>
      <c r="CG214" s="44">
        <v>2</v>
      </c>
      <c r="CH214" s="44">
        <v>0</v>
      </c>
      <c r="CI214" s="44">
        <f t="shared" si="5"/>
        <v>0</v>
      </c>
      <c r="CJ214" s="44">
        <v>232</v>
      </c>
      <c r="CK214" s="44">
        <v>346</v>
      </c>
      <c r="CL214" s="44">
        <v>4</v>
      </c>
      <c r="CM214" s="44">
        <v>0</v>
      </c>
      <c r="CN214" s="44">
        <v>0</v>
      </c>
      <c r="CO214" s="44">
        <v>19</v>
      </c>
      <c r="CP214" s="44">
        <v>0</v>
      </c>
      <c r="CQ214" s="37"/>
      <c r="CR214" s="37"/>
      <c r="CS214" s="37"/>
      <c r="CT214" s="37"/>
      <c r="CU214" s="37">
        <v>43</v>
      </c>
      <c r="CV214" s="37"/>
      <c r="CW214" s="37"/>
      <c r="CX214" s="37"/>
      <c r="CY214" s="44">
        <v>0</v>
      </c>
      <c r="CZ214" s="44" t="s">
        <v>1352</v>
      </c>
      <c r="DA214" s="44"/>
    </row>
    <row r="215" spans="1:105" ht="15.75" customHeight="1" x14ac:dyDescent="0.3">
      <c r="A215" s="44" t="s">
        <v>212</v>
      </c>
      <c r="B215" s="44" t="s">
        <v>1314</v>
      </c>
      <c r="C215" s="44" t="s">
        <v>1314</v>
      </c>
      <c r="D215" s="44">
        <v>2019</v>
      </c>
      <c r="E215" s="45">
        <v>43643</v>
      </c>
      <c r="F215" s="44" t="s">
        <v>137</v>
      </c>
      <c r="G215" s="44" t="s">
        <v>125</v>
      </c>
      <c r="H215" s="37" t="s">
        <v>31</v>
      </c>
      <c r="I215" s="37" t="s">
        <v>31</v>
      </c>
      <c r="J215" s="37" t="s">
        <v>31</v>
      </c>
      <c r="K215" s="37" t="s">
        <v>31</v>
      </c>
      <c r="L215" s="37" t="s">
        <v>31</v>
      </c>
      <c r="M215" s="44">
        <v>0</v>
      </c>
      <c r="N215" s="44">
        <f t="shared" si="0"/>
        <v>45</v>
      </c>
      <c r="O215" s="44">
        <v>0</v>
      </c>
      <c r="P215" s="44">
        <v>0</v>
      </c>
      <c r="Q215" s="44">
        <v>0</v>
      </c>
      <c r="R215" s="44">
        <v>1</v>
      </c>
      <c r="S215" s="44">
        <v>0</v>
      </c>
      <c r="T215" s="44">
        <v>0</v>
      </c>
      <c r="U215" s="44">
        <v>0</v>
      </c>
      <c r="V215" s="44">
        <v>0</v>
      </c>
      <c r="W215" s="44">
        <v>0</v>
      </c>
      <c r="X215" s="44">
        <f t="shared" ref="X215:Y215" si="216">IF(CS215&gt;CK215, CS215*10, CK215)</f>
        <v>78</v>
      </c>
      <c r="Y215" s="44">
        <f t="shared" si="216"/>
        <v>3</v>
      </c>
      <c r="Z215" s="44">
        <v>17</v>
      </c>
      <c r="AA215" s="44">
        <v>0</v>
      </c>
      <c r="AB215" s="44">
        <v>3</v>
      </c>
      <c r="AC215" s="44">
        <v>0</v>
      </c>
      <c r="AD215" s="44">
        <v>0</v>
      </c>
      <c r="AE215" s="44">
        <v>0</v>
      </c>
      <c r="AF215" s="44">
        <v>0</v>
      </c>
      <c r="AG215" s="44">
        <v>0</v>
      </c>
      <c r="AH215" s="44">
        <v>0</v>
      </c>
      <c r="AI215" s="44">
        <v>0</v>
      </c>
      <c r="AJ215" s="44">
        <v>0</v>
      </c>
      <c r="AK215" s="44">
        <v>0</v>
      </c>
      <c r="AL215" s="44">
        <v>0</v>
      </c>
      <c r="AM215" s="44">
        <v>0</v>
      </c>
      <c r="AN215" s="44">
        <v>0</v>
      </c>
      <c r="AO215" s="75">
        <v>0</v>
      </c>
      <c r="AP215" s="75">
        <v>0</v>
      </c>
      <c r="AQ215" s="44">
        <v>0</v>
      </c>
      <c r="AR215" s="44">
        <v>4</v>
      </c>
      <c r="AS215" s="44">
        <v>0</v>
      </c>
      <c r="AT215" s="44">
        <v>0</v>
      </c>
      <c r="AU215" s="44">
        <v>0</v>
      </c>
      <c r="AV215" s="44">
        <v>0</v>
      </c>
      <c r="AW215" s="44">
        <v>0</v>
      </c>
      <c r="AX215" s="44">
        <f t="shared" si="2"/>
        <v>0</v>
      </c>
      <c r="AY215" s="44">
        <v>0</v>
      </c>
      <c r="AZ215" s="44">
        <v>3</v>
      </c>
      <c r="BA215" s="44">
        <v>0</v>
      </c>
      <c r="BB215" s="44">
        <v>0</v>
      </c>
      <c r="BC215" s="44">
        <v>0</v>
      </c>
      <c r="BD215" s="44"/>
      <c r="BE215" s="44">
        <v>0</v>
      </c>
      <c r="BF215" s="44"/>
      <c r="BG215" s="44">
        <v>0</v>
      </c>
      <c r="BH215" s="44">
        <v>0</v>
      </c>
      <c r="BI215" s="44">
        <v>6</v>
      </c>
      <c r="BJ215" s="44">
        <v>0</v>
      </c>
      <c r="BK215" s="44">
        <v>0</v>
      </c>
      <c r="BL215" s="44">
        <f t="shared" si="3"/>
        <v>200</v>
      </c>
      <c r="BM215" s="44">
        <v>0</v>
      </c>
      <c r="BN215" s="44">
        <v>0</v>
      </c>
      <c r="BO215" s="44">
        <v>0</v>
      </c>
      <c r="BP215" s="44">
        <f t="shared" si="4"/>
        <v>9</v>
      </c>
      <c r="BQ215" s="44">
        <v>6</v>
      </c>
      <c r="BR215" s="44">
        <v>0</v>
      </c>
      <c r="BS215" s="44">
        <v>0</v>
      </c>
      <c r="BT215" s="44">
        <v>0</v>
      </c>
      <c r="BU215" s="44"/>
      <c r="BV215" s="44"/>
      <c r="BW215" s="44"/>
      <c r="BX215" s="44"/>
      <c r="BY215" s="44">
        <v>0</v>
      </c>
      <c r="BZ215" s="44">
        <v>0</v>
      </c>
      <c r="CA215" s="44">
        <v>0</v>
      </c>
      <c r="CB215" s="44">
        <v>0</v>
      </c>
      <c r="CC215" s="44">
        <v>0</v>
      </c>
      <c r="CD215" s="44">
        <v>0</v>
      </c>
      <c r="CE215" s="44">
        <v>0</v>
      </c>
      <c r="CF215" s="44">
        <v>0</v>
      </c>
      <c r="CG215" s="44">
        <v>3</v>
      </c>
      <c r="CH215" s="44">
        <v>0</v>
      </c>
      <c r="CI215" s="44">
        <f t="shared" si="5"/>
        <v>5</v>
      </c>
      <c r="CJ215" s="44">
        <v>45</v>
      </c>
      <c r="CK215" s="44">
        <v>78</v>
      </c>
      <c r="CL215" s="44">
        <v>3</v>
      </c>
      <c r="CM215" s="44">
        <v>0</v>
      </c>
      <c r="CN215" s="44">
        <v>0</v>
      </c>
      <c r="CO215" s="44">
        <v>9</v>
      </c>
      <c r="CP215" s="44">
        <v>5</v>
      </c>
      <c r="CQ215" s="37"/>
      <c r="CR215" s="37"/>
      <c r="CS215" s="37"/>
      <c r="CT215" s="37"/>
      <c r="CU215" s="37">
        <v>20</v>
      </c>
      <c r="CV215" s="37"/>
      <c r="CW215" s="37"/>
      <c r="CX215" s="37"/>
      <c r="CY215" s="44">
        <v>38</v>
      </c>
      <c r="CZ215" s="44" t="s">
        <v>1352</v>
      </c>
      <c r="DA215" s="44"/>
    </row>
    <row r="216" spans="1:105" ht="15.75" customHeight="1" x14ac:dyDescent="0.3">
      <c r="A216" s="44" t="s">
        <v>212</v>
      </c>
      <c r="B216" s="44" t="s">
        <v>1314</v>
      </c>
      <c r="C216" s="44" t="s">
        <v>1314</v>
      </c>
      <c r="D216" s="44">
        <v>2019</v>
      </c>
      <c r="E216" s="45">
        <v>43643</v>
      </c>
      <c r="F216" s="44" t="s">
        <v>137</v>
      </c>
      <c r="G216" s="44" t="s">
        <v>128</v>
      </c>
      <c r="H216" s="37" t="s">
        <v>21</v>
      </c>
      <c r="I216" s="37" t="s">
        <v>21</v>
      </c>
      <c r="J216" s="37" t="s">
        <v>22</v>
      </c>
      <c r="K216" s="37" t="s">
        <v>21</v>
      </c>
      <c r="L216" s="37" t="s">
        <v>22</v>
      </c>
      <c r="M216" s="44">
        <v>1</v>
      </c>
      <c r="N216" s="44">
        <f t="shared" si="0"/>
        <v>76</v>
      </c>
      <c r="O216" s="44">
        <v>1</v>
      </c>
      <c r="P216" s="44">
        <v>0</v>
      </c>
      <c r="Q216" s="44">
        <v>0</v>
      </c>
      <c r="R216" s="44">
        <v>1</v>
      </c>
      <c r="S216" s="44">
        <v>0</v>
      </c>
      <c r="T216" s="44">
        <v>0</v>
      </c>
      <c r="U216" s="44">
        <v>0</v>
      </c>
      <c r="V216" s="44">
        <v>0</v>
      </c>
      <c r="W216" s="44">
        <v>0</v>
      </c>
      <c r="X216" s="44">
        <f t="shared" ref="X216:Y216" si="217">IF(CS216&gt;CK216, CS216*10, CK216)</f>
        <v>1030</v>
      </c>
      <c r="Y216" s="44">
        <f t="shared" si="217"/>
        <v>0</v>
      </c>
      <c r="Z216" s="44">
        <v>13</v>
      </c>
      <c r="AA216" s="44">
        <v>0</v>
      </c>
      <c r="AB216" s="44">
        <v>2</v>
      </c>
      <c r="AC216" s="44">
        <v>0</v>
      </c>
      <c r="AD216" s="44">
        <v>0</v>
      </c>
      <c r="AE216" s="44">
        <v>0</v>
      </c>
      <c r="AF216" s="44">
        <v>0</v>
      </c>
      <c r="AG216" s="44">
        <v>0</v>
      </c>
      <c r="AH216" s="44">
        <v>0</v>
      </c>
      <c r="AI216" s="44">
        <v>0</v>
      </c>
      <c r="AJ216" s="44">
        <v>0</v>
      </c>
      <c r="AK216" s="44">
        <v>0</v>
      </c>
      <c r="AL216" s="44">
        <v>0</v>
      </c>
      <c r="AM216" s="44">
        <v>3</v>
      </c>
      <c r="AN216" s="44">
        <v>1</v>
      </c>
      <c r="AO216" s="75">
        <v>0</v>
      </c>
      <c r="AP216" s="75">
        <v>0</v>
      </c>
      <c r="AQ216" s="44">
        <v>1</v>
      </c>
      <c r="AR216" s="44">
        <v>0</v>
      </c>
      <c r="AS216" s="44">
        <v>0</v>
      </c>
      <c r="AT216" s="44">
        <v>0</v>
      </c>
      <c r="AU216" s="44">
        <v>0</v>
      </c>
      <c r="AV216" s="44">
        <v>1</v>
      </c>
      <c r="AW216" s="44">
        <v>0</v>
      </c>
      <c r="AX216" s="44">
        <f t="shared" si="2"/>
        <v>0</v>
      </c>
      <c r="AY216" s="44">
        <v>0</v>
      </c>
      <c r="AZ216" s="44">
        <v>12</v>
      </c>
      <c r="BA216" s="44">
        <v>0</v>
      </c>
      <c r="BB216" s="44">
        <v>0</v>
      </c>
      <c r="BC216" s="44">
        <v>0</v>
      </c>
      <c r="BD216" s="44"/>
      <c r="BE216" s="44">
        <v>1</v>
      </c>
      <c r="BF216" s="44"/>
      <c r="BG216" s="44">
        <v>0</v>
      </c>
      <c r="BH216" s="44">
        <v>0</v>
      </c>
      <c r="BI216" s="44">
        <v>2</v>
      </c>
      <c r="BJ216" s="44">
        <v>0</v>
      </c>
      <c r="BK216" s="44">
        <v>0</v>
      </c>
      <c r="BL216" s="44">
        <f t="shared" si="3"/>
        <v>210</v>
      </c>
      <c r="BM216" s="44">
        <v>0</v>
      </c>
      <c r="BN216" s="44">
        <v>0</v>
      </c>
      <c r="BO216" s="44">
        <v>10</v>
      </c>
      <c r="BP216" s="44">
        <f t="shared" si="4"/>
        <v>7</v>
      </c>
      <c r="BQ216" s="44">
        <v>1</v>
      </c>
      <c r="BR216" s="44">
        <v>0</v>
      </c>
      <c r="BS216" s="44">
        <v>0</v>
      </c>
      <c r="BT216" s="44">
        <v>0</v>
      </c>
      <c r="BU216" s="44"/>
      <c r="BV216" s="44"/>
      <c r="BW216" s="44"/>
      <c r="BX216" s="44"/>
      <c r="BY216" s="44">
        <v>0</v>
      </c>
      <c r="BZ216" s="44">
        <v>0</v>
      </c>
      <c r="CA216" s="44">
        <v>0</v>
      </c>
      <c r="CB216" s="44">
        <v>0</v>
      </c>
      <c r="CC216" s="44">
        <v>0</v>
      </c>
      <c r="CD216" s="44">
        <v>1</v>
      </c>
      <c r="CE216" s="44">
        <v>0</v>
      </c>
      <c r="CF216" s="44">
        <v>0</v>
      </c>
      <c r="CG216" s="44">
        <v>2</v>
      </c>
      <c r="CH216" s="44">
        <v>0</v>
      </c>
      <c r="CI216" s="44">
        <f t="shared" si="5"/>
        <v>17</v>
      </c>
      <c r="CJ216" s="44">
        <v>76</v>
      </c>
      <c r="CK216" s="44">
        <v>0</v>
      </c>
      <c r="CL216" s="44">
        <v>0</v>
      </c>
      <c r="CM216" s="44">
        <v>0</v>
      </c>
      <c r="CN216" s="44">
        <v>0</v>
      </c>
      <c r="CO216" s="44">
        <v>7</v>
      </c>
      <c r="CP216" s="44">
        <v>17</v>
      </c>
      <c r="CQ216" s="37"/>
      <c r="CR216" s="37"/>
      <c r="CS216" s="37">
        <v>103</v>
      </c>
      <c r="CT216" s="37"/>
      <c r="CU216" s="37">
        <v>21</v>
      </c>
      <c r="CV216" s="37"/>
      <c r="CW216" s="37"/>
      <c r="CX216" s="37"/>
      <c r="CY216" s="44">
        <v>1</v>
      </c>
      <c r="CZ216" s="44" t="s">
        <v>1347</v>
      </c>
      <c r="DA216" s="44"/>
    </row>
    <row r="217" spans="1:105" ht="15.75" customHeight="1" x14ac:dyDescent="0.3">
      <c r="A217" s="76" t="s">
        <v>212</v>
      </c>
      <c r="B217" s="76" t="s">
        <v>1314</v>
      </c>
      <c r="C217" s="76" t="s">
        <v>1314</v>
      </c>
      <c r="D217" s="76">
        <v>2019</v>
      </c>
      <c r="E217" s="77">
        <v>43643</v>
      </c>
      <c r="F217" s="76" t="s">
        <v>137</v>
      </c>
      <c r="G217" s="76" t="s">
        <v>131</v>
      </c>
      <c r="H217" s="78" t="s">
        <v>45</v>
      </c>
      <c r="I217" s="78" t="s">
        <v>45</v>
      </c>
      <c r="J217" s="78" t="s">
        <v>45</v>
      </c>
      <c r="K217" s="78" t="s">
        <v>45</v>
      </c>
      <c r="L217" s="37" t="s">
        <v>45</v>
      </c>
      <c r="M217" s="76">
        <v>0</v>
      </c>
      <c r="N217" s="76">
        <f t="shared" si="0"/>
        <v>120</v>
      </c>
      <c r="O217" s="76">
        <v>4</v>
      </c>
      <c r="P217" s="76">
        <v>0</v>
      </c>
      <c r="Q217" s="76">
        <v>0</v>
      </c>
      <c r="R217" s="76">
        <v>3</v>
      </c>
      <c r="S217" s="76">
        <v>0</v>
      </c>
      <c r="T217" s="76">
        <v>0</v>
      </c>
      <c r="U217" s="76">
        <v>0</v>
      </c>
      <c r="V217" s="76">
        <v>0</v>
      </c>
      <c r="W217" s="76">
        <v>0</v>
      </c>
      <c r="X217" s="76">
        <f t="shared" ref="X217:Y217" si="218">IF(CS217&gt;CK217, CS217*10, CK217)</f>
        <v>84</v>
      </c>
      <c r="Y217" s="76">
        <f t="shared" si="218"/>
        <v>0</v>
      </c>
      <c r="Z217" s="76">
        <v>10</v>
      </c>
      <c r="AA217" s="76">
        <v>0</v>
      </c>
      <c r="AB217" s="76">
        <v>0</v>
      </c>
      <c r="AC217" s="76">
        <v>0</v>
      </c>
      <c r="AD217" s="76">
        <v>0</v>
      </c>
      <c r="AE217" s="76">
        <v>0</v>
      </c>
      <c r="AF217" s="76">
        <v>0</v>
      </c>
      <c r="AG217" s="76">
        <v>0</v>
      </c>
      <c r="AH217" s="76">
        <v>0</v>
      </c>
      <c r="AI217" s="76">
        <v>0</v>
      </c>
      <c r="AJ217" s="76">
        <v>0</v>
      </c>
      <c r="AK217" s="76">
        <v>0</v>
      </c>
      <c r="AL217" s="76">
        <v>0</v>
      </c>
      <c r="AM217" s="76">
        <v>0</v>
      </c>
      <c r="AN217" s="76">
        <v>1</v>
      </c>
      <c r="AO217" s="79">
        <v>0</v>
      </c>
      <c r="AP217" s="79">
        <v>0</v>
      </c>
      <c r="AQ217" s="76">
        <v>1</v>
      </c>
      <c r="AR217" s="76">
        <v>8</v>
      </c>
      <c r="AS217" s="76">
        <v>0</v>
      </c>
      <c r="AT217" s="76">
        <v>1</v>
      </c>
      <c r="AU217" s="76">
        <v>0</v>
      </c>
      <c r="AV217" s="76">
        <v>0</v>
      </c>
      <c r="AW217" s="76">
        <v>0</v>
      </c>
      <c r="AX217" s="76">
        <f t="shared" si="2"/>
        <v>0</v>
      </c>
      <c r="AY217" s="76">
        <v>0</v>
      </c>
      <c r="AZ217" s="76">
        <v>19</v>
      </c>
      <c r="BA217" s="76">
        <v>0</v>
      </c>
      <c r="BB217" s="76">
        <v>0</v>
      </c>
      <c r="BC217" s="76">
        <v>0</v>
      </c>
      <c r="BD217" s="76"/>
      <c r="BE217" s="76">
        <v>4</v>
      </c>
      <c r="BF217" s="76"/>
      <c r="BG217" s="76">
        <v>0</v>
      </c>
      <c r="BH217" s="76">
        <v>0</v>
      </c>
      <c r="BI217" s="76">
        <v>2</v>
      </c>
      <c r="BJ217" s="76">
        <v>0</v>
      </c>
      <c r="BK217" s="76">
        <v>0</v>
      </c>
      <c r="BL217" s="76">
        <f t="shared" si="3"/>
        <v>260</v>
      </c>
      <c r="BM217" s="76">
        <v>1</v>
      </c>
      <c r="BN217" s="76">
        <v>1</v>
      </c>
      <c r="BO217" s="76">
        <v>0</v>
      </c>
      <c r="BP217" s="76">
        <f t="shared" si="4"/>
        <v>16</v>
      </c>
      <c r="BQ217" s="76">
        <v>9</v>
      </c>
      <c r="BR217" s="76">
        <v>0</v>
      </c>
      <c r="BS217" s="76">
        <v>0</v>
      </c>
      <c r="BT217" s="76">
        <v>0</v>
      </c>
      <c r="BU217" s="76"/>
      <c r="BV217" s="76"/>
      <c r="BW217" s="76"/>
      <c r="BX217" s="76"/>
      <c r="BY217" s="76">
        <v>0</v>
      </c>
      <c r="BZ217" s="76">
        <v>0</v>
      </c>
      <c r="CA217" s="76">
        <v>4</v>
      </c>
      <c r="CB217" s="76">
        <v>0</v>
      </c>
      <c r="CC217" s="76">
        <v>0</v>
      </c>
      <c r="CD217" s="76">
        <v>0</v>
      </c>
      <c r="CE217" s="76">
        <v>0</v>
      </c>
      <c r="CF217" s="76">
        <v>0</v>
      </c>
      <c r="CG217" s="76">
        <v>9</v>
      </c>
      <c r="CH217" s="76">
        <v>0</v>
      </c>
      <c r="CI217" s="76">
        <f t="shared" si="5"/>
        <v>14</v>
      </c>
      <c r="CJ217" s="76">
        <v>120</v>
      </c>
      <c r="CK217" s="76">
        <v>84</v>
      </c>
      <c r="CL217" s="76">
        <v>0</v>
      </c>
      <c r="CM217" s="76">
        <v>0</v>
      </c>
      <c r="CN217" s="76">
        <v>0</v>
      </c>
      <c r="CO217" s="76">
        <v>16</v>
      </c>
      <c r="CP217" s="76">
        <v>14</v>
      </c>
      <c r="CQ217" s="78"/>
      <c r="CR217" s="78"/>
      <c r="CS217" s="78"/>
      <c r="CT217" s="78"/>
      <c r="CU217" s="78">
        <v>26</v>
      </c>
      <c r="CV217" s="78"/>
      <c r="CW217" s="78"/>
      <c r="CX217" s="78"/>
      <c r="CY217" s="76">
        <v>21</v>
      </c>
      <c r="CZ217" s="76" t="s">
        <v>1352</v>
      </c>
      <c r="DA217" s="76"/>
    </row>
    <row r="218" spans="1:105" ht="15.75" customHeight="1" x14ac:dyDescent="0.3">
      <c r="A218" s="44" t="s">
        <v>905</v>
      </c>
      <c r="B218" s="44" t="s">
        <v>811</v>
      </c>
      <c r="C218" s="44" t="s">
        <v>811</v>
      </c>
      <c r="D218" s="44">
        <v>2020</v>
      </c>
      <c r="E218" s="45">
        <v>44007</v>
      </c>
      <c r="F218" s="44" t="s">
        <v>19</v>
      </c>
      <c r="G218" s="44" t="s">
        <v>20</v>
      </c>
      <c r="H218" s="37" t="s">
        <v>21</v>
      </c>
      <c r="I218" s="37" t="s">
        <v>21</v>
      </c>
      <c r="J218" s="37" t="s">
        <v>22</v>
      </c>
      <c r="K218" s="37" t="s">
        <v>21</v>
      </c>
      <c r="L218" s="37" t="s">
        <v>22</v>
      </c>
      <c r="M218" s="44">
        <v>0</v>
      </c>
      <c r="N218" s="44">
        <f t="shared" si="0"/>
        <v>21</v>
      </c>
      <c r="O218" s="44">
        <v>0</v>
      </c>
      <c r="P218" s="44">
        <v>0</v>
      </c>
      <c r="Q218" s="44">
        <v>0</v>
      </c>
      <c r="R218" s="44">
        <v>1</v>
      </c>
      <c r="S218" s="44">
        <v>0</v>
      </c>
      <c r="T218" s="44">
        <v>0</v>
      </c>
      <c r="U218" s="44">
        <v>0</v>
      </c>
      <c r="V218" s="44">
        <v>0</v>
      </c>
      <c r="W218" s="44">
        <v>0</v>
      </c>
      <c r="X218" s="44">
        <f t="shared" ref="X218:Y218" si="219">IF(CS218&gt;CK218, CS218*10, CK218)</f>
        <v>0</v>
      </c>
      <c r="Y218" s="44">
        <f t="shared" si="219"/>
        <v>805</v>
      </c>
      <c r="Z218" s="44">
        <v>3</v>
      </c>
      <c r="AA218" s="44">
        <v>0</v>
      </c>
      <c r="AB218" s="44">
        <v>0</v>
      </c>
      <c r="AC218" s="44">
        <v>0</v>
      </c>
      <c r="AD218" s="44">
        <v>0</v>
      </c>
      <c r="AE218" s="44">
        <v>0</v>
      </c>
      <c r="AF218" s="44">
        <v>0</v>
      </c>
      <c r="AG218" s="44">
        <v>0</v>
      </c>
      <c r="AH218" s="44">
        <v>0</v>
      </c>
      <c r="AI218" s="44">
        <v>0</v>
      </c>
      <c r="AJ218" s="44">
        <v>0</v>
      </c>
      <c r="AK218" s="44">
        <v>0</v>
      </c>
      <c r="AL218" s="44">
        <v>0</v>
      </c>
      <c r="AM218" s="44">
        <v>0</v>
      </c>
      <c r="AN218" s="44">
        <v>0</v>
      </c>
      <c r="AO218" s="75">
        <v>0</v>
      </c>
      <c r="AP218" s="75">
        <v>0</v>
      </c>
      <c r="AQ218" s="44">
        <v>0</v>
      </c>
      <c r="AR218" s="44">
        <v>5</v>
      </c>
      <c r="AS218" s="44">
        <v>0</v>
      </c>
      <c r="AT218" s="44">
        <v>0</v>
      </c>
      <c r="AU218" s="44">
        <v>0</v>
      </c>
      <c r="AV218" s="44">
        <v>0</v>
      </c>
      <c r="AW218" s="44">
        <v>0</v>
      </c>
      <c r="AX218" s="44">
        <f t="shared" si="2"/>
        <v>0</v>
      </c>
      <c r="AY218" s="44">
        <v>0</v>
      </c>
      <c r="AZ218" s="44">
        <v>1</v>
      </c>
      <c r="BA218" s="44">
        <v>0</v>
      </c>
      <c r="BB218" s="44">
        <v>0</v>
      </c>
      <c r="BC218" s="44">
        <v>0</v>
      </c>
      <c r="BD218" s="44"/>
      <c r="BE218" s="44">
        <v>0</v>
      </c>
      <c r="BF218" s="44"/>
      <c r="BG218" s="44">
        <v>0</v>
      </c>
      <c r="BH218" s="44">
        <v>0</v>
      </c>
      <c r="BI218" s="44">
        <v>2</v>
      </c>
      <c r="BJ218" s="44">
        <v>0</v>
      </c>
      <c r="BK218" s="44">
        <v>0</v>
      </c>
      <c r="BL218" s="44">
        <f t="shared" si="3"/>
        <v>129</v>
      </c>
      <c r="BM218" s="44">
        <v>0</v>
      </c>
      <c r="BN218" s="44">
        <v>0</v>
      </c>
      <c r="BO218" s="44">
        <v>0</v>
      </c>
      <c r="BP218" s="44">
        <f t="shared" si="4"/>
        <v>1</v>
      </c>
      <c r="BQ218" s="44">
        <v>0</v>
      </c>
      <c r="BR218" s="44">
        <v>0</v>
      </c>
      <c r="BS218" s="44">
        <v>0</v>
      </c>
      <c r="BT218" s="44">
        <v>0</v>
      </c>
      <c r="BU218" s="44"/>
      <c r="BV218" s="44"/>
      <c r="BW218" s="44"/>
      <c r="BX218" s="44"/>
      <c r="BY218" s="44">
        <v>0</v>
      </c>
      <c r="BZ218" s="44">
        <v>0</v>
      </c>
      <c r="CA218" s="44">
        <v>0</v>
      </c>
      <c r="CB218" s="44">
        <v>0</v>
      </c>
      <c r="CC218" s="44">
        <v>0</v>
      </c>
      <c r="CD218" s="44">
        <v>0</v>
      </c>
      <c r="CE218" s="44">
        <v>0</v>
      </c>
      <c r="CF218" s="44">
        <v>0</v>
      </c>
      <c r="CG218" s="44">
        <v>0</v>
      </c>
      <c r="CH218" s="44">
        <v>0</v>
      </c>
      <c r="CI218" s="44">
        <f t="shared" si="5"/>
        <v>0</v>
      </c>
      <c r="CJ218" s="44">
        <v>21</v>
      </c>
      <c r="CK218" s="44">
        <v>0</v>
      </c>
      <c r="CL218" s="44">
        <v>805</v>
      </c>
      <c r="CM218" s="44">
        <v>0</v>
      </c>
      <c r="CN218" s="44">
        <v>129</v>
      </c>
      <c r="CO218" s="44">
        <v>1</v>
      </c>
      <c r="CP218" s="44">
        <v>0</v>
      </c>
      <c r="CQ218" s="37"/>
      <c r="CR218" s="37"/>
      <c r="CS218" s="37"/>
      <c r="CT218" s="37"/>
      <c r="CU218" s="37"/>
      <c r="CV218" s="37"/>
      <c r="CW218" s="37"/>
      <c r="CX218" s="37"/>
      <c r="CY218" s="44">
        <v>3</v>
      </c>
      <c r="CZ218" s="44"/>
      <c r="DA218" s="44"/>
    </row>
    <row r="219" spans="1:105" ht="15.75" customHeight="1" x14ac:dyDescent="0.3">
      <c r="A219" s="44" t="s">
        <v>905</v>
      </c>
      <c r="B219" s="44" t="s">
        <v>811</v>
      </c>
      <c r="C219" s="44" t="s">
        <v>811</v>
      </c>
      <c r="D219" s="44">
        <v>2020</v>
      </c>
      <c r="E219" s="45">
        <v>44007</v>
      </c>
      <c r="F219" s="44" t="s">
        <v>19</v>
      </c>
      <c r="G219" s="44" t="s">
        <v>25</v>
      </c>
      <c r="H219" s="37" t="s">
        <v>26</v>
      </c>
      <c r="I219" s="37" t="s">
        <v>26</v>
      </c>
      <c r="J219" s="37" t="s">
        <v>27</v>
      </c>
      <c r="K219" s="37" t="s">
        <v>26</v>
      </c>
      <c r="L219" s="37" t="s">
        <v>27</v>
      </c>
      <c r="M219" s="44">
        <v>0</v>
      </c>
      <c r="N219" s="44">
        <f t="shared" si="0"/>
        <v>8</v>
      </c>
      <c r="O219" s="44">
        <v>0</v>
      </c>
      <c r="P219" s="44">
        <v>0</v>
      </c>
      <c r="Q219" s="44">
        <v>0</v>
      </c>
      <c r="R219" s="44">
        <v>1</v>
      </c>
      <c r="S219" s="44">
        <v>0</v>
      </c>
      <c r="T219" s="44">
        <v>0</v>
      </c>
      <c r="U219" s="44">
        <v>0</v>
      </c>
      <c r="V219" s="44">
        <v>0</v>
      </c>
      <c r="W219" s="44">
        <v>0</v>
      </c>
      <c r="X219" s="44">
        <f t="shared" ref="X219:Y219" si="220">IF(CS219&gt;CK219, CS219*10, CK219)</f>
        <v>1</v>
      </c>
      <c r="Y219" s="44">
        <f t="shared" si="220"/>
        <v>513</v>
      </c>
      <c r="Z219" s="44">
        <v>19</v>
      </c>
      <c r="AA219" s="44">
        <v>0</v>
      </c>
      <c r="AB219" s="44">
        <v>0</v>
      </c>
      <c r="AC219" s="44">
        <v>0</v>
      </c>
      <c r="AD219" s="44">
        <v>0</v>
      </c>
      <c r="AE219" s="44">
        <v>0</v>
      </c>
      <c r="AF219" s="44">
        <v>0</v>
      </c>
      <c r="AG219" s="44">
        <v>0</v>
      </c>
      <c r="AH219" s="44">
        <v>0</v>
      </c>
      <c r="AI219" s="44">
        <v>0</v>
      </c>
      <c r="AJ219" s="44">
        <v>0</v>
      </c>
      <c r="AK219" s="44">
        <v>0</v>
      </c>
      <c r="AL219" s="44">
        <v>0</v>
      </c>
      <c r="AM219" s="44">
        <v>0</v>
      </c>
      <c r="AN219" s="44">
        <v>0</v>
      </c>
      <c r="AO219" s="75">
        <v>0</v>
      </c>
      <c r="AP219" s="75">
        <v>0</v>
      </c>
      <c r="AQ219" s="44">
        <v>0</v>
      </c>
      <c r="AR219" s="44">
        <v>0</v>
      </c>
      <c r="AS219" s="44">
        <v>0</v>
      </c>
      <c r="AT219" s="44">
        <v>0</v>
      </c>
      <c r="AU219" s="44">
        <v>0</v>
      </c>
      <c r="AV219" s="44">
        <v>0</v>
      </c>
      <c r="AW219" s="44">
        <v>0</v>
      </c>
      <c r="AX219" s="44">
        <f t="shared" si="2"/>
        <v>0</v>
      </c>
      <c r="AY219" s="44">
        <v>0</v>
      </c>
      <c r="AZ219" s="44">
        <v>390</v>
      </c>
      <c r="BA219" s="44">
        <v>0</v>
      </c>
      <c r="BB219" s="44">
        <v>0</v>
      </c>
      <c r="BC219" s="44">
        <v>0</v>
      </c>
      <c r="BD219" s="44"/>
      <c r="BE219" s="44">
        <v>0</v>
      </c>
      <c r="BF219" s="44"/>
      <c r="BG219" s="44">
        <v>0</v>
      </c>
      <c r="BH219" s="44">
        <v>0</v>
      </c>
      <c r="BI219" s="44">
        <v>0</v>
      </c>
      <c r="BJ219" s="44">
        <v>0</v>
      </c>
      <c r="BK219" s="44">
        <v>0</v>
      </c>
      <c r="BL219" s="44">
        <f t="shared" si="3"/>
        <v>210</v>
      </c>
      <c r="BM219" s="44">
        <v>0</v>
      </c>
      <c r="BN219" s="44">
        <v>0</v>
      </c>
      <c r="BO219" s="44">
        <v>0</v>
      </c>
      <c r="BP219" s="44">
        <f t="shared" si="4"/>
        <v>0</v>
      </c>
      <c r="BQ219" s="44">
        <v>5</v>
      </c>
      <c r="BR219" s="44">
        <v>0</v>
      </c>
      <c r="BS219" s="44">
        <v>0</v>
      </c>
      <c r="BT219" s="44">
        <v>0</v>
      </c>
      <c r="BU219" s="44"/>
      <c r="BV219" s="44"/>
      <c r="BW219" s="44"/>
      <c r="BX219" s="44"/>
      <c r="BY219" s="44">
        <v>0</v>
      </c>
      <c r="BZ219" s="44">
        <v>0</v>
      </c>
      <c r="CA219" s="44">
        <v>0</v>
      </c>
      <c r="CB219" s="44">
        <v>0</v>
      </c>
      <c r="CC219" s="44">
        <v>0</v>
      </c>
      <c r="CD219" s="44">
        <v>0</v>
      </c>
      <c r="CE219" s="44">
        <v>0</v>
      </c>
      <c r="CF219" s="44">
        <v>0</v>
      </c>
      <c r="CG219" s="44">
        <v>0</v>
      </c>
      <c r="CH219" s="44">
        <v>0</v>
      </c>
      <c r="CI219" s="44">
        <f t="shared" si="5"/>
        <v>36</v>
      </c>
      <c r="CJ219" s="44">
        <v>8</v>
      </c>
      <c r="CK219" s="44">
        <v>1</v>
      </c>
      <c r="CL219" s="44">
        <v>513</v>
      </c>
      <c r="CM219" s="44">
        <v>0</v>
      </c>
      <c r="CN219" s="44">
        <v>0</v>
      </c>
      <c r="CO219" s="44">
        <v>0</v>
      </c>
      <c r="CP219" s="44">
        <v>36</v>
      </c>
      <c r="CQ219" s="37"/>
      <c r="CR219" s="37"/>
      <c r="CS219" s="37"/>
      <c r="CT219" s="37"/>
      <c r="CU219" s="37">
        <v>21</v>
      </c>
      <c r="CV219" s="37"/>
      <c r="CW219" s="37"/>
      <c r="CX219" s="37"/>
      <c r="CY219" s="44">
        <v>0</v>
      </c>
      <c r="CZ219" s="44" t="s">
        <v>1355</v>
      </c>
      <c r="DA219" s="44"/>
    </row>
    <row r="220" spans="1:105" ht="15.75" customHeight="1" x14ac:dyDescent="0.3">
      <c r="A220" s="44" t="s">
        <v>905</v>
      </c>
      <c r="B220" s="44" t="s">
        <v>811</v>
      </c>
      <c r="C220" s="44" t="s">
        <v>811</v>
      </c>
      <c r="D220" s="44">
        <v>2020</v>
      </c>
      <c r="E220" s="45">
        <v>44007</v>
      </c>
      <c r="F220" s="44" t="s">
        <v>19</v>
      </c>
      <c r="G220" s="44" t="s">
        <v>30</v>
      </c>
      <c r="H220" s="37" t="s">
        <v>31</v>
      </c>
      <c r="I220" s="37" t="s">
        <v>31</v>
      </c>
      <c r="J220" s="37" t="s">
        <v>31</v>
      </c>
      <c r="K220" s="37" t="s">
        <v>31</v>
      </c>
      <c r="L220" s="37" t="s">
        <v>31</v>
      </c>
      <c r="M220" s="44">
        <v>0</v>
      </c>
      <c r="N220" s="44">
        <f t="shared" si="0"/>
        <v>1</v>
      </c>
      <c r="O220" s="44">
        <v>0</v>
      </c>
      <c r="P220" s="44">
        <v>0</v>
      </c>
      <c r="Q220" s="44">
        <v>0</v>
      </c>
      <c r="R220" s="44">
        <v>1</v>
      </c>
      <c r="S220" s="44">
        <v>0</v>
      </c>
      <c r="T220" s="44">
        <v>0</v>
      </c>
      <c r="U220" s="44">
        <v>0</v>
      </c>
      <c r="V220" s="44">
        <v>0</v>
      </c>
      <c r="W220" s="44">
        <v>0</v>
      </c>
      <c r="X220" s="44">
        <f t="shared" ref="X220:Y220" si="221">IF(CS220&gt;CK220, CS220*10, CK220)</f>
        <v>0</v>
      </c>
      <c r="Y220" s="44">
        <f t="shared" si="221"/>
        <v>340</v>
      </c>
      <c r="Z220" s="44">
        <v>3</v>
      </c>
      <c r="AA220" s="44">
        <v>0</v>
      </c>
      <c r="AB220" s="44">
        <v>0</v>
      </c>
      <c r="AC220" s="44">
        <v>0</v>
      </c>
      <c r="AD220" s="44">
        <v>0</v>
      </c>
      <c r="AE220" s="44">
        <v>0</v>
      </c>
      <c r="AF220" s="44">
        <v>0</v>
      </c>
      <c r="AG220" s="44">
        <v>0</v>
      </c>
      <c r="AH220" s="44">
        <v>0</v>
      </c>
      <c r="AI220" s="44">
        <v>0</v>
      </c>
      <c r="AJ220" s="44">
        <v>0</v>
      </c>
      <c r="AK220" s="44">
        <v>0</v>
      </c>
      <c r="AL220" s="44">
        <v>0</v>
      </c>
      <c r="AM220" s="44">
        <v>0</v>
      </c>
      <c r="AN220" s="44">
        <v>0</v>
      </c>
      <c r="AO220" s="75">
        <v>0</v>
      </c>
      <c r="AP220" s="75">
        <v>0</v>
      </c>
      <c r="AQ220" s="44">
        <v>0</v>
      </c>
      <c r="AR220" s="44">
        <v>0</v>
      </c>
      <c r="AS220" s="44">
        <v>0</v>
      </c>
      <c r="AT220" s="44">
        <v>0</v>
      </c>
      <c r="AU220" s="44">
        <v>0</v>
      </c>
      <c r="AV220" s="44">
        <v>0</v>
      </c>
      <c r="AW220" s="44">
        <v>0</v>
      </c>
      <c r="AX220" s="44">
        <f t="shared" si="2"/>
        <v>0</v>
      </c>
      <c r="AY220" s="44">
        <v>0</v>
      </c>
      <c r="AZ220" s="44">
        <v>21</v>
      </c>
      <c r="BA220" s="44">
        <v>0</v>
      </c>
      <c r="BB220" s="44">
        <v>0</v>
      </c>
      <c r="BC220" s="44">
        <v>0</v>
      </c>
      <c r="BD220" s="44"/>
      <c r="BE220" s="44">
        <v>0</v>
      </c>
      <c r="BF220" s="44"/>
      <c r="BG220" s="44">
        <v>0</v>
      </c>
      <c r="BH220" s="44">
        <v>0</v>
      </c>
      <c r="BI220" s="44">
        <v>1</v>
      </c>
      <c r="BJ220" s="44">
        <v>0</v>
      </c>
      <c r="BK220" s="44">
        <v>0</v>
      </c>
      <c r="BL220" s="44">
        <f t="shared" si="3"/>
        <v>260</v>
      </c>
      <c r="BM220" s="44">
        <v>0</v>
      </c>
      <c r="BN220" s="44">
        <v>0</v>
      </c>
      <c r="BO220" s="44">
        <v>0</v>
      </c>
      <c r="BP220" s="44">
        <f t="shared" si="4"/>
        <v>0</v>
      </c>
      <c r="BQ220" s="44">
        <v>0</v>
      </c>
      <c r="BR220" s="44">
        <v>0</v>
      </c>
      <c r="BS220" s="44">
        <v>0</v>
      </c>
      <c r="BT220" s="44">
        <v>0</v>
      </c>
      <c r="BU220" s="44"/>
      <c r="BV220" s="44"/>
      <c r="BW220" s="44"/>
      <c r="BX220" s="44"/>
      <c r="BY220" s="44">
        <v>0</v>
      </c>
      <c r="BZ220" s="44">
        <v>0</v>
      </c>
      <c r="CA220" s="44">
        <v>0</v>
      </c>
      <c r="CB220" s="44">
        <v>0</v>
      </c>
      <c r="CC220" s="44">
        <v>0</v>
      </c>
      <c r="CD220" s="44">
        <v>0</v>
      </c>
      <c r="CE220" s="44">
        <v>0</v>
      </c>
      <c r="CF220" s="44">
        <v>0</v>
      </c>
      <c r="CG220" s="44">
        <v>0</v>
      </c>
      <c r="CH220" s="44">
        <v>0</v>
      </c>
      <c r="CI220" s="44">
        <f t="shared" si="5"/>
        <v>0</v>
      </c>
      <c r="CJ220" s="44">
        <v>1</v>
      </c>
      <c r="CK220" s="44">
        <v>0</v>
      </c>
      <c r="CL220" s="44">
        <v>0</v>
      </c>
      <c r="CM220" s="44">
        <v>0</v>
      </c>
      <c r="CN220" s="44">
        <v>0</v>
      </c>
      <c r="CO220" s="44">
        <v>0</v>
      </c>
      <c r="CP220" s="44">
        <v>0</v>
      </c>
      <c r="CQ220" s="37"/>
      <c r="CR220" s="37"/>
      <c r="CS220" s="37"/>
      <c r="CT220" s="37">
        <v>34</v>
      </c>
      <c r="CU220" s="37">
        <v>26</v>
      </c>
      <c r="CV220" s="37"/>
      <c r="CW220" s="37"/>
      <c r="CX220" s="37"/>
      <c r="CY220" s="44">
        <v>6</v>
      </c>
      <c r="CZ220" s="44" t="s">
        <v>1356</v>
      </c>
      <c r="DA220" s="44"/>
    </row>
    <row r="221" spans="1:105" ht="15.75" customHeight="1" x14ac:dyDescent="0.3">
      <c r="A221" s="44" t="s">
        <v>905</v>
      </c>
      <c r="B221" s="44" t="s">
        <v>811</v>
      </c>
      <c r="C221" s="44" t="s">
        <v>811</v>
      </c>
      <c r="D221" s="44">
        <v>2020</v>
      </c>
      <c r="E221" s="45">
        <v>44007</v>
      </c>
      <c r="F221" s="44" t="s">
        <v>19</v>
      </c>
      <c r="G221" s="44" t="s">
        <v>34</v>
      </c>
      <c r="H221" s="37" t="s">
        <v>35</v>
      </c>
      <c r="I221" s="37" t="s">
        <v>31</v>
      </c>
      <c r="J221" s="37" t="s">
        <v>31</v>
      </c>
      <c r="K221" s="37" t="s">
        <v>31</v>
      </c>
      <c r="L221" s="37" t="s">
        <v>31</v>
      </c>
      <c r="M221" s="44">
        <v>0</v>
      </c>
      <c r="N221" s="44">
        <f t="shared" si="0"/>
        <v>0</v>
      </c>
      <c r="O221" s="44">
        <v>0</v>
      </c>
      <c r="P221" s="44">
        <v>0</v>
      </c>
      <c r="Q221" s="44">
        <v>0</v>
      </c>
      <c r="R221" s="44">
        <v>1</v>
      </c>
      <c r="S221" s="44">
        <v>0</v>
      </c>
      <c r="T221" s="44">
        <v>0</v>
      </c>
      <c r="U221" s="44">
        <v>0</v>
      </c>
      <c r="V221" s="44">
        <v>0</v>
      </c>
      <c r="W221" s="44">
        <v>0</v>
      </c>
      <c r="X221" s="44">
        <f t="shared" ref="X221:Y221" si="222">IF(CS221&gt;CK221, CS221*10, CK221)</f>
        <v>0</v>
      </c>
      <c r="Y221" s="44">
        <f t="shared" si="222"/>
        <v>154</v>
      </c>
      <c r="Z221" s="44">
        <v>10</v>
      </c>
      <c r="AA221" s="44">
        <v>0</v>
      </c>
      <c r="AB221" s="44">
        <v>0</v>
      </c>
      <c r="AC221" s="44">
        <v>0</v>
      </c>
      <c r="AD221" s="44">
        <v>0</v>
      </c>
      <c r="AE221" s="44">
        <v>0</v>
      </c>
      <c r="AF221" s="44">
        <v>0</v>
      </c>
      <c r="AG221" s="44">
        <v>0</v>
      </c>
      <c r="AH221" s="44">
        <v>0</v>
      </c>
      <c r="AI221" s="44">
        <v>0</v>
      </c>
      <c r="AJ221" s="44">
        <v>0</v>
      </c>
      <c r="AK221" s="44">
        <v>0</v>
      </c>
      <c r="AL221" s="44">
        <v>0</v>
      </c>
      <c r="AM221" s="44">
        <v>0</v>
      </c>
      <c r="AN221" s="44">
        <v>0</v>
      </c>
      <c r="AO221" s="75">
        <v>0</v>
      </c>
      <c r="AP221" s="75">
        <v>0</v>
      </c>
      <c r="AQ221" s="44">
        <v>0</v>
      </c>
      <c r="AR221" s="44">
        <v>0</v>
      </c>
      <c r="AS221" s="44">
        <v>0</v>
      </c>
      <c r="AT221" s="44">
        <v>0</v>
      </c>
      <c r="AU221" s="44">
        <v>0</v>
      </c>
      <c r="AV221" s="44">
        <v>0</v>
      </c>
      <c r="AW221" s="44">
        <v>0</v>
      </c>
      <c r="AX221" s="44">
        <f t="shared" si="2"/>
        <v>0</v>
      </c>
      <c r="AY221" s="44">
        <v>0</v>
      </c>
      <c r="AZ221" s="44">
        <v>28</v>
      </c>
      <c r="BA221" s="44">
        <v>0</v>
      </c>
      <c r="BB221" s="44">
        <v>0</v>
      </c>
      <c r="BC221" s="44">
        <v>0</v>
      </c>
      <c r="BD221" s="44"/>
      <c r="BE221" s="44">
        <v>0</v>
      </c>
      <c r="BF221" s="44"/>
      <c r="BG221" s="44">
        <v>0</v>
      </c>
      <c r="BH221" s="44">
        <v>0</v>
      </c>
      <c r="BI221" s="44">
        <v>1</v>
      </c>
      <c r="BJ221" s="44">
        <v>0</v>
      </c>
      <c r="BK221" s="44">
        <v>0</v>
      </c>
      <c r="BL221" s="44">
        <f t="shared" si="3"/>
        <v>77</v>
      </c>
      <c r="BM221" s="44">
        <v>0</v>
      </c>
      <c r="BN221" s="44">
        <v>0</v>
      </c>
      <c r="BO221" s="44">
        <v>0</v>
      </c>
      <c r="BP221" s="44">
        <f t="shared" si="4"/>
        <v>0</v>
      </c>
      <c r="BQ221" s="44">
        <v>7</v>
      </c>
      <c r="BR221" s="44">
        <v>0</v>
      </c>
      <c r="BS221" s="44">
        <v>0</v>
      </c>
      <c r="BT221" s="44">
        <v>0</v>
      </c>
      <c r="BU221" s="44"/>
      <c r="BV221" s="44"/>
      <c r="BW221" s="44"/>
      <c r="BX221" s="44"/>
      <c r="BY221" s="44">
        <v>0</v>
      </c>
      <c r="BZ221" s="44">
        <v>0</v>
      </c>
      <c r="CA221" s="44">
        <v>0</v>
      </c>
      <c r="CB221" s="44">
        <v>0</v>
      </c>
      <c r="CC221" s="44">
        <v>0</v>
      </c>
      <c r="CD221" s="44">
        <v>0</v>
      </c>
      <c r="CE221" s="44">
        <v>0</v>
      </c>
      <c r="CF221" s="44">
        <v>0</v>
      </c>
      <c r="CG221" s="44">
        <v>0</v>
      </c>
      <c r="CH221" s="44">
        <v>0</v>
      </c>
      <c r="CI221" s="44">
        <f t="shared" si="5"/>
        <v>121</v>
      </c>
      <c r="CJ221" s="44">
        <v>0</v>
      </c>
      <c r="CK221" s="44">
        <v>0</v>
      </c>
      <c r="CL221" s="44">
        <v>154</v>
      </c>
      <c r="CM221" s="44">
        <v>0</v>
      </c>
      <c r="CN221" s="44">
        <v>77</v>
      </c>
      <c r="CO221" s="44">
        <v>0</v>
      </c>
      <c r="CP221" s="44">
        <v>121</v>
      </c>
      <c r="CQ221" s="37"/>
      <c r="CR221" s="37"/>
      <c r="CS221" s="37"/>
      <c r="CT221" s="37"/>
      <c r="CU221" s="37"/>
      <c r="CV221" s="37"/>
      <c r="CW221" s="37"/>
      <c r="CX221" s="37"/>
      <c r="CY221" s="44">
        <v>7</v>
      </c>
      <c r="CZ221" s="44"/>
      <c r="DA221" s="44"/>
    </row>
    <row r="222" spans="1:105" ht="15.75" customHeight="1" x14ac:dyDescent="0.3">
      <c r="A222" s="44" t="s">
        <v>905</v>
      </c>
      <c r="B222" s="44" t="s">
        <v>811</v>
      </c>
      <c r="C222" s="44" t="s">
        <v>811</v>
      </c>
      <c r="D222" s="44">
        <v>2020</v>
      </c>
      <c r="E222" s="45">
        <v>44007</v>
      </c>
      <c r="F222" s="44" t="s">
        <v>19</v>
      </c>
      <c r="G222" s="44" t="s">
        <v>38</v>
      </c>
      <c r="H222" s="37" t="s">
        <v>21</v>
      </c>
      <c r="I222" s="37" t="s">
        <v>21</v>
      </c>
      <c r="J222" s="37" t="s">
        <v>22</v>
      </c>
      <c r="K222" s="37" t="s">
        <v>21</v>
      </c>
      <c r="L222" s="37" t="s">
        <v>22</v>
      </c>
      <c r="M222" s="44">
        <v>0</v>
      </c>
      <c r="N222" s="44">
        <f t="shared" si="0"/>
        <v>0</v>
      </c>
      <c r="O222" s="44">
        <v>0</v>
      </c>
      <c r="P222" s="44">
        <v>0</v>
      </c>
      <c r="Q222" s="44">
        <v>0</v>
      </c>
      <c r="R222" s="44">
        <v>1</v>
      </c>
      <c r="S222" s="44">
        <v>0</v>
      </c>
      <c r="T222" s="44">
        <v>0</v>
      </c>
      <c r="U222" s="44">
        <v>0</v>
      </c>
      <c r="V222" s="44">
        <v>0</v>
      </c>
      <c r="W222" s="44">
        <v>0</v>
      </c>
      <c r="X222" s="44">
        <f t="shared" ref="X222:Y222" si="223">IF(CS222&gt;CK222, CS222*10, CK222)</f>
        <v>0</v>
      </c>
      <c r="Y222" s="44">
        <f t="shared" si="223"/>
        <v>220</v>
      </c>
      <c r="Z222" s="44">
        <v>6</v>
      </c>
      <c r="AA222" s="44">
        <v>0</v>
      </c>
      <c r="AB222" s="44">
        <v>0</v>
      </c>
      <c r="AC222" s="44">
        <v>0</v>
      </c>
      <c r="AD222" s="44">
        <v>0</v>
      </c>
      <c r="AE222" s="44">
        <v>0</v>
      </c>
      <c r="AF222" s="44">
        <v>0</v>
      </c>
      <c r="AG222" s="44">
        <v>0</v>
      </c>
      <c r="AH222" s="44">
        <v>0</v>
      </c>
      <c r="AI222" s="44">
        <v>0</v>
      </c>
      <c r="AJ222" s="44">
        <v>0</v>
      </c>
      <c r="AK222" s="44">
        <v>0</v>
      </c>
      <c r="AL222" s="44">
        <v>0</v>
      </c>
      <c r="AM222" s="44">
        <v>0</v>
      </c>
      <c r="AN222" s="44">
        <v>0</v>
      </c>
      <c r="AO222" s="75">
        <v>0</v>
      </c>
      <c r="AP222" s="75">
        <v>0</v>
      </c>
      <c r="AQ222" s="44">
        <v>0</v>
      </c>
      <c r="AR222" s="44">
        <v>0</v>
      </c>
      <c r="AS222" s="44">
        <v>0</v>
      </c>
      <c r="AT222" s="44">
        <v>0</v>
      </c>
      <c r="AU222" s="44">
        <v>0</v>
      </c>
      <c r="AV222" s="44">
        <v>0</v>
      </c>
      <c r="AW222" s="44">
        <v>0</v>
      </c>
      <c r="AX222" s="44">
        <f t="shared" si="2"/>
        <v>0</v>
      </c>
      <c r="AY222" s="44">
        <v>0</v>
      </c>
      <c r="AZ222" s="44">
        <v>31</v>
      </c>
      <c r="BA222" s="44">
        <v>0</v>
      </c>
      <c r="BB222" s="44">
        <v>0</v>
      </c>
      <c r="BC222" s="44">
        <v>0</v>
      </c>
      <c r="BD222" s="44"/>
      <c r="BE222" s="44">
        <v>0</v>
      </c>
      <c r="BF222" s="44"/>
      <c r="BG222" s="44">
        <v>0</v>
      </c>
      <c r="BH222" s="44">
        <v>0</v>
      </c>
      <c r="BI222" s="44">
        <v>0</v>
      </c>
      <c r="BJ222" s="44">
        <v>0</v>
      </c>
      <c r="BK222" s="44">
        <v>0</v>
      </c>
      <c r="BL222" s="44">
        <f t="shared" si="3"/>
        <v>95</v>
      </c>
      <c r="BM222" s="44">
        <v>0</v>
      </c>
      <c r="BN222" s="44">
        <v>0</v>
      </c>
      <c r="BO222" s="44">
        <v>0</v>
      </c>
      <c r="BP222" s="44">
        <f t="shared" si="4"/>
        <v>0</v>
      </c>
      <c r="BQ222" s="44">
        <v>0</v>
      </c>
      <c r="BR222" s="44">
        <v>0</v>
      </c>
      <c r="BS222" s="44">
        <v>0</v>
      </c>
      <c r="BT222" s="44">
        <v>0</v>
      </c>
      <c r="BU222" s="44"/>
      <c r="BV222" s="44"/>
      <c r="BW222" s="44"/>
      <c r="BX222" s="44"/>
      <c r="BY222" s="44">
        <v>0</v>
      </c>
      <c r="BZ222" s="44">
        <v>0</v>
      </c>
      <c r="CA222" s="44">
        <v>0</v>
      </c>
      <c r="CB222" s="44">
        <v>0</v>
      </c>
      <c r="CC222" s="44">
        <v>0</v>
      </c>
      <c r="CD222" s="44">
        <v>0</v>
      </c>
      <c r="CE222" s="44">
        <v>0</v>
      </c>
      <c r="CF222" s="44">
        <v>0</v>
      </c>
      <c r="CG222" s="44">
        <v>0</v>
      </c>
      <c r="CH222" s="44">
        <v>0</v>
      </c>
      <c r="CI222" s="44">
        <f t="shared" si="5"/>
        <v>0</v>
      </c>
      <c r="CJ222" s="44">
        <v>0</v>
      </c>
      <c r="CK222" s="44">
        <v>0</v>
      </c>
      <c r="CL222" s="44">
        <v>220</v>
      </c>
      <c r="CM222" s="44">
        <v>0</v>
      </c>
      <c r="CN222" s="44">
        <v>95</v>
      </c>
      <c r="CO222" s="44">
        <v>0</v>
      </c>
      <c r="CP222" s="44">
        <v>0</v>
      </c>
      <c r="CQ222" s="37"/>
      <c r="CR222" s="37"/>
      <c r="CS222" s="37"/>
      <c r="CT222" s="37"/>
      <c r="CU222" s="37"/>
      <c r="CV222" s="37"/>
      <c r="CW222" s="37"/>
      <c r="CX222" s="37"/>
      <c r="CY222" s="44">
        <v>0</v>
      </c>
      <c r="CZ222" s="44"/>
      <c r="DA222" s="44"/>
    </row>
    <row r="223" spans="1:105" ht="15.75" customHeight="1" x14ac:dyDescent="0.3">
      <c r="A223" s="44" t="s">
        <v>905</v>
      </c>
      <c r="B223" s="44" t="s">
        <v>811</v>
      </c>
      <c r="C223" s="44" t="s">
        <v>811</v>
      </c>
      <c r="D223" s="44">
        <v>2020</v>
      </c>
      <c r="E223" s="45">
        <v>44007</v>
      </c>
      <c r="F223" s="44" t="s">
        <v>19</v>
      </c>
      <c r="G223" s="44" t="s">
        <v>41</v>
      </c>
      <c r="H223" s="37" t="s">
        <v>22</v>
      </c>
      <c r="I223" s="37" t="s">
        <v>22</v>
      </c>
      <c r="J223" s="37" t="s">
        <v>21</v>
      </c>
      <c r="K223" s="37" t="s">
        <v>22</v>
      </c>
      <c r="L223" s="37" t="s">
        <v>21</v>
      </c>
      <c r="M223" s="44">
        <v>0</v>
      </c>
      <c r="N223" s="44">
        <f t="shared" si="0"/>
        <v>33</v>
      </c>
      <c r="O223" s="44">
        <v>0</v>
      </c>
      <c r="P223" s="44">
        <v>0</v>
      </c>
      <c r="Q223" s="44">
        <v>0</v>
      </c>
      <c r="R223" s="44">
        <v>2</v>
      </c>
      <c r="S223" s="44">
        <v>0</v>
      </c>
      <c r="T223" s="44">
        <v>0</v>
      </c>
      <c r="U223" s="44">
        <v>0</v>
      </c>
      <c r="V223" s="44">
        <v>0</v>
      </c>
      <c r="W223" s="44">
        <v>0</v>
      </c>
      <c r="X223" s="44">
        <f t="shared" ref="X223:Y223" si="224">IF(CS223&gt;CK223, CS223*10, CK223)</f>
        <v>0</v>
      </c>
      <c r="Y223" s="44">
        <f t="shared" si="224"/>
        <v>1340</v>
      </c>
      <c r="Z223" s="44">
        <v>11</v>
      </c>
      <c r="AA223" s="44">
        <v>0</v>
      </c>
      <c r="AB223" s="44">
        <v>0</v>
      </c>
      <c r="AC223" s="44">
        <v>0</v>
      </c>
      <c r="AD223" s="44">
        <v>0</v>
      </c>
      <c r="AE223" s="44">
        <v>0</v>
      </c>
      <c r="AF223" s="44">
        <v>0</v>
      </c>
      <c r="AG223" s="44">
        <v>0</v>
      </c>
      <c r="AH223" s="44">
        <v>0</v>
      </c>
      <c r="AI223" s="44">
        <v>0</v>
      </c>
      <c r="AJ223" s="44">
        <v>0</v>
      </c>
      <c r="AK223" s="44">
        <v>0</v>
      </c>
      <c r="AL223" s="44">
        <v>0</v>
      </c>
      <c r="AM223" s="44">
        <v>0</v>
      </c>
      <c r="AN223" s="44">
        <v>0</v>
      </c>
      <c r="AO223" s="75">
        <v>0</v>
      </c>
      <c r="AP223" s="75">
        <v>0</v>
      </c>
      <c r="AQ223" s="44">
        <v>0</v>
      </c>
      <c r="AR223" s="44">
        <v>0</v>
      </c>
      <c r="AS223" s="44">
        <v>0</v>
      </c>
      <c r="AT223" s="44">
        <v>0</v>
      </c>
      <c r="AU223" s="44">
        <v>0</v>
      </c>
      <c r="AV223" s="44">
        <v>0</v>
      </c>
      <c r="AW223" s="44">
        <v>0</v>
      </c>
      <c r="AX223" s="44">
        <f t="shared" si="2"/>
        <v>0</v>
      </c>
      <c r="AY223" s="44">
        <v>0</v>
      </c>
      <c r="AZ223" s="44">
        <v>49</v>
      </c>
      <c r="BA223" s="44">
        <v>0</v>
      </c>
      <c r="BB223" s="44">
        <v>0</v>
      </c>
      <c r="BC223" s="44">
        <v>0</v>
      </c>
      <c r="BD223" s="44"/>
      <c r="BE223" s="44">
        <v>0</v>
      </c>
      <c r="BF223" s="44"/>
      <c r="BG223" s="44">
        <v>0</v>
      </c>
      <c r="BH223" s="44">
        <v>0</v>
      </c>
      <c r="BI223" s="44">
        <v>0</v>
      </c>
      <c r="BJ223" s="44">
        <v>0</v>
      </c>
      <c r="BK223" s="44">
        <v>0</v>
      </c>
      <c r="BL223" s="44">
        <f t="shared" si="3"/>
        <v>110</v>
      </c>
      <c r="BM223" s="44">
        <v>0</v>
      </c>
      <c r="BN223" s="44">
        <v>0</v>
      </c>
      <c r="BO223" s="44">
        <v>0</v>
      </c>
      <c r="BP223" s="44">
        <f t="shared" si="4"/>
        <v>0</v>
      </c>
      <c r="BQ223" s="44">
        <v>4</v>
      </c>
      <c r="BR223" s="44">
        <v>0</v>
      </c>
      <c r="BS223" s="44">
        <v>0</v>
      </c>
      <c r="BT223" s="44">
        <v>0</v>
      </c>
      <c r="BU223" s="44"/>
      <c r="BV223" s="44"/>
      <c r="BW223" s="44"/>
      <c r="BX223" s="44"/>
      <c r="BY223" s="44">
        <v>0</v>
      </c>
      <c r="BZ223" s="44">
        <v>0</v>
      </c>
      <c r="CA223" s="44">
        <v>0</v>
      </c>
      <c r="CB223" s="44">
        <v>0</v>
      </c>
      <c r="CC223" s="44">
        <v>0</v>
      </c>
      <c r="CD223" s="44">
        <v>0</v>
      </c>
      <c r="CE223" s="44">
        <v>0</v>
      </c>
      <c r="CF223" s="44">
        <v>0</v>
      </c>
      <c r="CG223" s="44">
        <v>0</v>
      </c>
      <c r="CH223" s="44">
        <v>0</v>
      </c>
      <c r="CI223" s="44">
        <f t="shared" si="5"/>
        <v>0</v>
      </c>
      <c r="CJ223" s="44">
        <v>33</v>
      </c>
      <c r="CK223" s="44">
        <v>0</v>
      </c>
      <c r="CL223" s="44">
        <v>0</v>
      </c>
      <c r="CM223" s="44">
        <v>0</v>
      </c>
      <c r="CN223" s="44">
        <v>110</v>
      </c>
      <c r="CO223" s="44">
        <v>0</v>
      </c>
      <c r="CP223" s="44">
        <v>0</v>
      </c>
      <c r="CQ223" s="37"/>
      <c r="CR223" s="37"/>
      <c r="CS223" s="37"/>
      <c r="CT223" s="37">
        <v>134</v>
      </c>
      <c r="CU223" s="37"/>
      <c r="CV223" s="37"/>
      <c r="CW223" s="37"/>
      <c r="CX223" s="37"/>
      <c r="CY223" s="44">
        <v>5</v>
      </c>
      <c r="CZ223" s="44" t="s">
        <v>1322</v>
      </c>
      <c r="DA223" s="44"/>
    </row>
    <row r="224" spans="1:105" ht="15.75" customHeight="1" x14ac:dyDescent="0.3">
      <c r="A224" s="44" t="s">
        <v>905</v>
      </c>
      <c r="B224" s="44" t="s">
        <v>812</v>
      </c>
      <c r="C224" s="44" t="s">
        <v>812</v>
      </c>
      <c r="D224" s="44">
        <v>2020</v>
      </c>
      <c r="E224" s="45">
        <v>44006</v>
      </c>
      <c r="F224" s="44" t="s">
        <v>19</v>
      </c>
      <c r="G224" s="44" t="s">
        <v>44</v>
      </c>
      <c r="H224" s="37" t="s">
        <v>45</v>
      </c>
      <c r="I224" s="37" t="s">
        <v>45</v>
      </c>
      <c r="J224" s="37" t="s">
        <v>45</v>
      </c>
      <c r="K224" s="37" t="s">
        <v>45</v>
      </c>
      <c r="L224" s="37" t="s">
        <v>45</v>
      </c>
      <c r="M224" s="44">
        <v>0</v>
      </c>
      <c r="N224" s="44">
        <f t="shared" si="0"/>
        <v>8</v>
      </c>
      <c r="O224" s="44">
        <v>0</v>
      </c>
      <c r="P224" s="44">
        <v>0</v>
      </c>
      <c r="Q224" s="44">
        <v>0</v>
      </c>
      <c r="R224" s="44">
        <v>1</v>
      </c>
      <c r="S224" s="44">
        <v>0</v>
      </c>
      <c r="T224" s="44">
        <v>0</v>
      </c>
      <c r="U224" s="44">
        <v>0</v>
      </c>
      <c r="V224" s="44">
        <v>0</v>
      </c>
      <c r="W224" s="44">
        <v>0</v>
      </c>
      <c r="X224" s="44">
        <f t="shared" ref="X224:Y224" si="225">IF(CS224&gt;CK224, CS224*10, CK224)</f>
        <v>0</v>
      </c>
      <c r="Y224" s="44">
        <f t="shared" si="225"/>
        <v>530</v>
      </c>
      <c r="Z224" s="44">
        <v>17</v>
      </c>
      <c r="AA224" s="44">
        <v>0</v>
      </c>
      <c r="AB224" s="44">
        <v>0</v>
      </c>
      <c r="AC224" s="44">
        <v>0</v>
      </c>
      <c r="AD224" s="44">
        <v>0</v>
      </c>
      <c r="AE224" s="44">
        <v>0</v>
      </c>
      <c r="AF224" s="44">
        <v>0</v>
      </c>
      <c r="AG224" s="44">
        <v>0</v>
      </c>
      <c r="AH224" s="44">
        <v>0</v>
      </c>
      <c r="AI224" s="44">
        <v>0</v>
      </c>
      <c r="AJ224" s="44">
        <v>0</v>
      </c>
      <c r="AK224" s="44">
        <v>0</v>
      </c>
      <c r="AL224" s="44">
        <v>0</v>
      </c>
      <c r="AM224" s="44">
        <v>0</v>
      </c>
      <c r="AN224" s="44">
        <v>0</v>
      </c>
      <c r="AO224" s="75">
        <v>0</v>
      </c>
      <c r="AP224" s="75">
        <v>0</v>
      </c>
      <c r="AQ224" s="44">
        <v>0</v>
      </c>
      <c r="AR224" s="44">
        <v>0</v>
      </c>
      <c r="AS224" s="44">
        <v>0</v>
      </c>
      <c r="AT224" s="44">
        <v>0</v>
      </c>
      <c r="AU224" s="44">
        <v>0</v>
      </c>
      <c r="AV224" s="44">
        <v>0</v>
      </c>
      <c r="AW224" s="44">
        <v>0</v>
      </c>
      <c r="AX224" s="44">
        <f t="shared" si="2"/>
        <v>0</v>
      </c>
      <c r="AY224" s="44">
        <v>0</v>
      </c>
      <c r="AZ224" s="44">
        <v>33</v>
      </c>
      <c r="BA224" s="44">
        <v>0</v>
      </c>
      <c r="BB224" s="44">
        <v>0</v>
      </c>
      <c r="BC224" s="44">
        <v>0</v>
      </c>
      <c r="BD224" s="44"/>
      <c r="BE224" s="44">
        <v>0</v>
      </c>
      <c r="BF224" s="44"/>
      <c r="BG224" s="44">
        <v>0</v>
      </c>
      <c r="BH224" s="44">
        <v>0</v>
      </c>
      <c r="BI224" s="44">
        <v>0</v>
      </c>
      <c r="BJ224" s="44">
        <v>0</v>
      </c>
      <c r="BK224" s="44">
        <v>0</v>
      </c>
      <c r="BL224" s="44">
        <f t="shared" si="3"/>
        <v>300</v>
      </c>
      <c r="BM224" s="44">
        <v>0</v>
      </c>
      <c r="BN224" s="44">
        <v>0</v>
      </c>
      <c r="BO224" s="44">
        <v>0</v>
      </c>
      <c r="BP224" s="44">
        <f t="shared" si="4"/>
        <v>0</v>
      </c>
      <c r="BQ224" s="44">
        <v>0</v>
      </c>
      <c r="BR224" s="44">
        <v>0</v>
      </c>
      <c r="BS224" s="44">
        <v>0</v>
      </c>
      <c r="BT224" s="44">
        <v>0</v>
      </c>
      <c r="BU224" s="44"/>
      <c r="BV224" s="44"/>
      <c r="BW224" s="44"/>
      <c r="BX224" s="44"/>
      <c r="BY224" s="44">
        <v>0</v>
      </c>
      <c r="BZ224" s="44">
        <v>0</v>
      </c>
      <c r="CA224" s="44">
        <v>0</v>
      </c>
      <c r="CB224" s="44">
        <v>0</v>
      </c>
      <c r="CC224" s="44">
        <v>0</v>
      </c>
      <c r="CD224" s="44">
        <v>0</v>
      </c>
      <c r="CE224" s="44">
        <v>0</v>
      </c>
      <c r="CF224" s="44">
        <v>0</v>
      </c>
      <c r="CG224" s="44">
        <v>0</v>
      </c>
      <c r="CH224" s="44">
        <v>0</v>
      </c>
      <c r="CI224" s="44">
        <f t="shared" si="5"/>
        <v>111</v>
      </c>
      <c r="CJ224" s="44">
        <v>8</v>
      </c>
      <c r="CK224" s="44">
        <v>0</v>
      </c>
      <c r="CL224" s="44">
        <v>0</v>
      </c>
      <c r="CM224" s="44">
        <v>0</v>
      </c>
      <c r="CN224" s="44">
        <v>0</v>
      </c>
      <c r="CO224" s="44">
        <v>0</v>
      </c>
      <c r="CP224" s="44">
        <v>111</v>
      </c>
      <c r="CQ224" s="37"/>
      <c r="CR224" s="37"/>
      <c r="CS224" s="37"/>
      <c r="CT224" s="37">
        <v>53</v>
      </c>
      <c r="CU224" s="37">
        <v>30</v>
      </c>
      <c r="CV224" s="37"/>
      <c r="CW224" s="37"/>
      <c r="CX224" s="37"/>
      <c r="CY224" s="44">
        <v>0</v>
      </c>
      <c r="CZ224" s="44" t="s">
        <v>1357</v>
      </c>
      <c r="DA224" s="44"/>
    </row>
    <row r="225" spans="1:105" ht="15.75" customHeight="1" x14ac:dyDescent="0.3">
      <c r="A225" s="44" t="s">
        <v>905</v>
      </c>
      <c r="B225" s="44" t="s">
        <v>812</v>
      </c>
      <c r="C225" s="44" t="s">
        <v>812</v>
      </c>
      <c r="D225" s="44">
        <v>2020</v>
      </c>
      <c r="E225" s="45">
        <v>44006</v>
      </c>
      <c r="F225" s="44" t="s">
        <v>19</v>
      </c>
      <c r="G225" s="44" t="s">
        <v>48</v>
      </c>
      <c r="H225" s="37" t="s">
        <v>27</v>
      </c>
      <c r="I225" s="37" t="s">
        <v>27</v>
      </c>
      <c r="J225" s="37" t="s">
        <v>26</v>
      </c>
      <c r="K225" s="37" t="s">
        <v>27</v>
      </c>
      <c r="L225" s="37" t="s">
        <v>26</v>
      </c>
      <c r="M225" s="44">
        <v>0</v>
      </c>
      <c r="N225" s="44">
        <f t="shared" si="0"/>
        <v>0</v>
      </c>
      <c r="O225" s="44">
        <v>0</v>
      </c>
      <c r="P225" s="44">
        <v>0</v>
      </c>
      <c r="Q225" s="44">
        <v>0</v>
      </c>
      <c r="R225" s="44">
        <v>1</v>
      </c>
      <c r="S225" s="44">
        <v>0</v>
      </c>
      <c r="T225" s="44">
        <v>0</v>
      </c>
      <c r="U225" s="44">
        <v>0</v>
      </c>
      <c r="V225" s="44">
        <v>0</v>
      </c>
      <c r="W225" s="44">
        <v>0</v>
      </c>
      <c r="X225" s="44">
        <f t="shared" ref="X225:Y225" si="226">IF(CS225&gt;CK225, CS225*10, CK225)</f>
        <v>0</v>
      </c>
      <c r="Y225" s="44">
        <f t="shared" si="226"/>
        <v>650</v>
      </c>
      <c r="Z225" s="44">
        <v>16</v>
      </c>
      <c r="AA225" s="44">
        <v>0</v>
      </c>
      <c r="AB225" s="44">
        <v>0</v>
      </c>
      <c r="AC225" s="44">
        <v>0</v>
      </c>
      <c r="AD225" s="44">
        <v>0</v>
      </c>
      <c r="AE225" s="44">
        <v>0</v>
      </c>
      <c r="AF225" s="44">
        <v>0</v>
      </c>
      <c r="AG225" s="44">
        <v>0</v>
      </c>
      <c r="AH225" s="44">
        <v>0</v>
      </c>
      <c r="AI225" s="44">
        <v>0</v>
      </c>
      <c r="AJ225" s="44">
        <v>0</v>
      </c>
      <c r="AK225" s="44">
        <v>0</v>
      </c>
      <c r="AL225" s="44">
        <v>0</v>
      </c>
      <c r="AM225" s="44">
        <v>0</v>
      </c>
      <c r="AN225" s="44">
        <v>0</v>
      </c>
      <c r="AO225" s="75">
        <v>0</v>
      </c>
      <c r="AP225" s="75">
        <v>0</v>
      </c>
      <c r="AQ225" s="44">
        <v>0</v>
      </c>
      <c r="AR225" s="44">
        <v>0</v>
      </c>
      <c r="AS225" s="44">
        <v>0</v>
      </c>
      <c r="AT225" s="44">
        <v>0</v>
      </c>
      <c r="AU225" s="44">
        <v>0</v>
      </c>
      <c r="AV225" s="44">
        <v>0</v>
      </c>
      <c r="AW225" s="44">
        <v>0</v>
      </c>
      <c r="AX225" s="44">
        <f t="shared" si="2"/>
        <v>0</v>
      </c>
      <c r="AY225" s="44">
        <v>0</v>
      </c>
      <c r="AZ225" s="44">
        <v>0</v>
      </c>
      <c r="BA225" s="44">
        <v>0</v>
      </c>
      <c r="BB225" s="44">
        <v>0</v>
      </c>
      <c r="BC225" s="44">
        <v>0</v>
      </c>
      <c r="BD225" s="44"/>
      <c r="BE225" s="44">
        <v>0</v>
      </c>
      <c r="BF225" s="44"/>
      <c r="BG225" s="44">
        <v>0</v>
      </c>
      <c r="BH225" s="44">
        <v>0</v>
      </c>
      <c r="BI225" s="44">
        <v>2</v>
      </c>
      <c r="BJ225" s="44">
        <v>0</v>
      </c>
      <c r="BK225" s="44">
        <v>0</v>
      </c>
      <c r="BL225" s="44">
        <f t="shared" si="3"/>
        <v>101</v>
      </c>
      <c r="BM225" s="44">
        <v>0</v>
      </c>
      <c r="BN225" s="44">
        <v>0</v>
      </c>
      <c r="BO225" s="44">
        <v>0</v>
      </c>
      <c r="BP225" s="44">
        <f t="shared" si="4"/>
        <v>0</v>
      </c>
      <c r="BQ225" s="44">
        <v>1</v>
      </c>
      <c r="BR225" s="44">
        <v>0</v>
      </c>
      <c r="BS225" s="44">
        <v>0</v>
      </c>
      <c r="BT225" s="44">
        <v>0</v>
      </c>
      <c r="BU225" s="44"/>
      <c r="BV225" s="44"/>
      <c r="BW225" s="44"/>
      <c r="BX225" s="44"/>
      <c r="BY225" s="44">
        <v>0</v>
      </c>
      <c r="BZ225" s="44">
        <v>0</v>
      </c>
      <c r="CA225" s="44">
        <v>0</v>
      </c>
      <c r="CB225" s="44">
        <v>0</v>
      </c>
      <c r="CC225" s="44">
        <v>0</v>
      </c>
      <c r="CD225" s="44">
        <v>0</v>
      </c>
      <c r="CE225" s="44">
        <v>0</v>
      </c>
      <c r="CF225" s="44">
        <v>0</v>
      </c>
      <c r="CG225" s="44">
        <v>0</v>
      </c>
      <c r="CH225" s="44">
        <v>0</v>
      </c>
      <c r="CI225" s="44">
        <f t="shared" si="5"/>
        <v>46</v>
      </c>
      <c r="CJ225" s="44">
        <v>0</v>
      </c>
      <c r="CK225" s="44">
        <v>0</v>
      </c>
      <c r="CL225" s="44">
        <v>0</v>
      </c>
      <c r="CM225" s="44">
        <v>0</v>
      </c>
      <c r="CN225" s="44">
        <v>101</v>
      </c>
      <c r="CO225" s="44">
        <v>0</v>
      </c>
      <c r="CP225" s="44">
        <v>46</v>
      </c>
      <c r="CQ225" s="37"/>
      <c r="CR225" s="37"/>
      <c r="CS225" s="37"/>
      <c r="CT225" s="37">
        <v>65</v>
      </c>
      <c r="CU225" s="37"/>
      <c r="CV225" s="37"/>
      <c r="CW225" s="37"/>
      <c r="CX225" s="37"/>
      <c r="CY225" s="44">
        <v>3</v>
      </c>
      <c r="CZ225" s="44" t="s">
        <v>1324</v>
      </c>
      <c r="DA225" s="44"/>
    </row>
    <row r="226" spans="1:105" ht="15.75" customHeight="1" x14ac:dyDescent="0.3">
      <c r="A226" s="44" t="s">
        <v>905</v>
      </c>
      <c r="B226" s="44" t="s">
        <v>812</v>
      </c>
      <c r="C226" s="44" t="s">
        <v>812</v>
      </c>
      <c r="D226" s="44">
        <v>2020</v>
      </c>
      <c r="E226" s="45">
        <v>44006</v>
      </c>
      <c r="F226" s="44" t="s">
        <v>19</v>
      </c>
      <c r="G226" s="44" t="s">
        <v>52</v>
      </c>
      <c r="H226" s="37" t="s">
        <v>31</v>
      </c>
      <c r="I226" s="37" t="s">
        <v>31</v>
      </c>
      <c r="J226" s="37" t="s">
        <v>31</v>
      </c>
      <c r="K226" s="37" t="s">
        <v>31</v>
      </c>
      <c r="L226" s="37" t="s">
        <v>31</v>
      </c>
      <c r="M226" s="44">
        <v>0</v>
      </c>
      <c r="N226" s="44">
        <f t="shared" si="0"/>
        <v>0</v>
      </c>
      <c r="O226" s="44">
        <v>0</v>
      </c>
      <c r="P226" s="44">
        <v>0</v>
      </c>
      <c r="Q226" s="44">
        <v>0</v>
      </c>
      <c r="R226" s="44">
        <v>1</v>
      </c>
      <c r="S226" s="44">
        <v>0</v>
      </c>
      <c r="T226" s="44">
        <v>0</v>
      </c>
      <c r="U226" s="44">
        <v>0</v>
      </c>
      <c r="V226" s="44">
        <v>0</v>
      </c>
      <c r="W226" s="44">
        <v>0</v>
      </c>
      <c r="X226" s="44">
        <f t="shared" ref="X226:Y226" si="227">IF(CS226&gt;CK226, CS226*10, CK226)</f>
        <v>0</v>
      </c>
      <c r="Y226" s="44">
        <f t="shared" si="227"/>
        <v>436</v>
      </c>
      <c r="Z226" s="44">
        <v>34</v>
      </c>
      <c r="AA226" s="44">
        <v>0</v>
      </c>
      <c r="AB226" s="44">
        <v>0</v>
      </c>
      <c r="AC226" s="44">
        <v>0</v>
      </c>
      <c r="AD226" s="44">
        <v>0</v>
      </c>
      <c r="AE226" s="44">
        <v>0</v>
      </c>
      <c r="AF226" s="44">
        <v>0</v>
      </c>
      <c r="AG226" s="44">
        <v>0</v>
      </c>
      <c r="AH226" s="44">
        <v>0</v>
      </c>
      <c r="AI226" s="44">
        <v>0</v>
      </c>
      <c r="AJ226" s="44">
        <v>0</v>
      </c>
      <c r="AK226" s="44">
        <v>0</v>
      </c>
      <c r="AL226" s="44">
        <v>0</v>
      </c>
      <c r="AM226" s="44">
        <v>0</v>
      </c>
      <c r="AN226" s="44">
        <v>0</v>
      </c>
      <c r="AO226" s="75">
        <v>0</v>
      </c>
      <c r="AP226" s="75">
        <v>0</v>
      </c>
      <c r="AQ226" s="44">
        <v>0</v>
      </c>
      <c r="AR226" s="44">
        <v>0</v>
      </c>
      <c r="AS226" s="44">
        <v>0</v>
      </c>
      <c r="AT226" s="44">
        <v>0</v>
      </c>
      <c r="AU226" s="44">
        <v>0</v>
      </c>
      <c r="AV226" s="44">
        <v>0</v>
      </c>
      <c r="AW226" s="44">
        <v>0</v>
      </c>
      <c r="AX226" s="44">
        <f t="shared" si="2"/>
        <v>0</v>
      </c>
      <c r="AY226" s="44">
        <v>0</v>
      </c>
      <c r="AZ226" s="44">
        <v>83</v>
      </c>
      <c r="BA226" s="44">
        <v>0</v>
      </c>
      <c r="BB226" s="44">
        <v>0</v>
      </c>
      <c r="BC226" s="44">
        <v>0</v>
      </c>
      <c r="BD226" s="44"/>
      <c r="BE226" s="44">
        <v>0</v>
      </c>
      <c r="BF226" s="44"/>
      <c r="BG226" s="44">
        <v>0</v>
      </c>
      <c r="BH226" s="44">
        <v>0</v>
      </c>
      <c r="BI226" s="44">
        <v>1</v>
      </c>
      <c r="BJ226" s="44">
        <v>0</v>
      </c>
      <c r="BK226" s="44">
        <v>0</v>
      </c>
      <c r="BL226" s="44">
        <f t="shared" si="3"/>
        <v>127</v>
      </c>
      <c r="BM226" s="44">
        <v>0</v>
      </c>
      <c r="BN226" s="44">
        <v>0</v>
      </c>
      <c r="BO226" s="44">
        <v>0</v>
      </c>
      <c r="BP226" s="44">
        <f t="shared" si="4"/>
        <v>0</v>
      </c>
      <c r="BQ226" s="44">
        <v>1</v>
      </c>
      <c r="BR226" s="44">
        <v>0</v>
      </c>
      <c r="BS226" s="44">
        <v>0</v>
      </c>
      <c r="BT226" s="44">
        <v>0</v>
      </c>
      <c r="BU226" s="44"/>
      <c r="BV226" s="44"/>
      <c r="BW226" s="44"/>
      <c r="BX226" s="44"/>
      <c r="BY226" s="44">
        <v>0</v>
      </c>
      <c r="BZ226" s="44">
        <v>0</v>
      </c>
      <c r="CA226" s="44">
        <v>0</v>
      </c>
      <c r="CB226" s="44">
        <v>0</v>
      </c>
      <c r="CC226" s="44">
        <v>0</v>
      </c>
      <c r="CD226" s="44">
        <v>1</v>
      </c>
      <c r="CE226" s="44">
        <v>0</v>
      </c>
      <c r="CF226" s="44">
        <v>0</v>
      </c>
      <c r="CG226" s="44">
        <v>0</v>
      </c>
      <c r="CH226" s="44">
        <v>0</v>
      </c>
      <c r="CI226" s="44">
        <f t="shared" si="5"/>
        <v>680</v>
      </c>
      <c r="CJ226" s="44">
        <v>0</v>
      </c>
      <c r="CK226" s="44">
        <v>0</v>
      </c>
      <c r="CL226" s="44">
        <v>436</v>
      </c>
      <c r="CM226" s="44">
        <v>0</v>
      </c>
      <c r="CN226" s="44">
        <v>127</v>
      </c>
      <c r="CO226" s="44">
        <v>0</v>
      </c>
      <c r="CP226" s="44">
        <v>0</v>
      </c>
      <c r="CQ226" s="37"/>
      <c r="CR226" s="37"/>
      <c r="CS226" s="37"/>
      <c r="CT226" s="37"/>
      <c r="CU226" s="37"/>
      <c r="CV226" s="37"/>
      <c r="CW226" s="37">
        <v>68</v>
      </c>
      <c r="CX226" s="37"/>
      <c r="CY226" s="44">
        <v>4</v>
      </c>
      <c r="CZ226" s="44" t="s">
        <v>1358</v>
      </c>
      <c r="DA226" s="44"/>
    </row>
    <row r="227" spans="1:105" ht="15.75" customHeight="1" x14ac:dyDescent="0.3">
      <c r="A227" s="44" t="s">
        <v>905</v>
      </c>
      <c r="B227" s="44" t="s">
        <v>812</v>
      </c>
      <c r="C227" s="44" t="s">
        <v>812</v>
      </c>
      <c r="D227" s="44">
        <v>2020</v>
      </c>
      <c r="E227" s="45">
        <v>44006</v>
      </c>
      <c r="F227" s="44" t="s">
        <v>19</v>
      </c>
      <c r="G227" s="44" t="s">
        <v>55</v>
      </c>
      <c r="H227" s="37" t="s">
        <v>26</v>
      </c>
      <c r="I227" s="37" t="s">
        <v>26</v>
      </c>
      <c r="J227" s="37" t="s">
        <v>27</v>
      </c>
      <c r="K227" s="37" t="s">
        <v>26</v>
      </c>
      <c r="L227" s="37" t="s">
        <v>27</v>
      </c>
      <c r="M227" s="44">
        <v>0</v>
      </c>
      <c r="N227" s="44">
        <f t="shared" si="0"/>
        <v>0</v>
      </c>
      <c r="O227" s="44">
        <v>0</v>
      </c>
      <c r="P227" s="44">
        <v>0</v>
      </c>
      <c r="Q227" s="44">
        <v>0</v>
      </c>
      <c r="R227" s="44">
        <v>1</v>
      </c>
      <c r="S227" s="44">
        <v>0</v>
      </c>
      <c r="T227" s="44">
        <v>0</v>
      </c>
      <c r="U227" s="44">
        <v>0</v>
      </c>
      <c r="V227" s="44">
        <v>0</v>
      </c>
      <c r="W227" s="44">
        <v>0</v>
      </c>
      <c r="X227" s="44">
        <f t="shared" ref="X227:Y227" si="228">IF(CS227&gt;CK227, CS227*10, CK227)</f>
        <v>0</v>
      </c>
      <c r="Y227" s="44">
        <f t="shared" si="228"/>
        <v>356</v>
      </c>
      <c r="Z227" s="44">
        <v>39</v>
      </c>
      <c r="AA227" s="44">
        <v>0</v>
      </c>
      <c r="AB227" s="44">
        <v>0</v>
      </c>
      <c r="AC227" s="44">
        <v>0</v>
      </c>
      <c r="AD227" s="44">
        <v>0</v>
      </c>
      <c r="AE227" s="44">
        <v>0</v>
      </c>
      <c r="AF227" s="44">
        <v>0</v>
      </c>
      <c r="AG227" s="44">
        <v>1</v>
      </c>
      <c r="AH227" s="44">
        <v>0</v>
      </c>
      <c r="AI227" s="44">
        <v>0</v>
      </c>
      <c r="AJ227" s="44">
        <v>0</v>
      </c>
      <c r="AK227" s="44">
        <v>0</v>
      </c>
      <c r="AL227" s="44">
        <v>0</v>
      </c>
      <c r="AM227" s="44">
        <v>0</v>
      </c>
      <c r="AN227" s="44">
        <v>0</v>
      </c>
      <c r="AO227" s="75">
        <v>0</v>
      </c>
      <c r="AP227" s="75">
        <v>0</v>
      </c>
      <c r="AQ227" s="44">
        <v>0</v>
      </c>
      <c r="AR227" s="44">
        <v>0</v>
      </c>
      <c r="AS227" s="44">
        <v>0</v>
      </c>
      <c r="AT227" s="44">
        <v>0</v>
      </c>
      <c r="AU227" s="44">
        <v>0</v>
      </c>
      <c r="AV227" s="44">
        <v>0</v>
      </c>
      <c r="AW227" s="44">
        <v>0</v>
      </c>
      <c r="AX227" s="44">
        <f t="shared" si="2"/>
        <v>0</v>
      </c>
      <c r="AY227" s="44">
        <v>0</v>
      </c>
      <c r="AZ227" s="44">
        <v>160</v>
      </c>
      <c r="BA227" s="44">
        <v>0</v>
      </c>
      <c r="BB227" s="44">
        <v>0</v>
      </c>
      <c r="BC227" s="44">
        <v>0</v>
      </c>
      <c r="BD227" s="44"/>
      <c r="BE227" s="44">
        <v>0</v>
      </c>
      <c r="BF227" s="44"/>
      <c r="BG227" s="44">
        <v>0</v>
      </c>
      <c r="BH227" s="44">
        <v>0</v>
      </c>
      <c r="BI227" s="44">
        <v>1</v>
      </c>
      <c r="BJ227" s="44">
        <v>0</v>
      </c>
      <c r="BK227" s="44">
        <v>0</v>
      </c>
      <c r="BL227" s="44">
        <f t="shared" si="3"/>
        <v>18</v>
      </c>
      <c r="BM227" s="44">
        <v>0</v>
      </c>
      <c r="BN227" s="44">
        <v>0</v>
      </c>
      <c r="BO227" s="44">
        <v>0</v>
      </c>
      <c r="BP227" s="44">
        <f t="shared" si="4"/>
        <v>0</v>
      </c>
      <c r="BQ227" s="44">
        <v>19</v>
      </c>
      <c r="BR227" s="44">
        <v>0</v>
      </c>
      <c r="BS227" s="44">
        <v>0</v>
      </c>
      <c r="BT227" s="44">
        <v>0</v>
      </c>
      <c r="BU227" s="44"/>
      <c r="BV227" s="44"/>
      <c r="BW227" s="44"/>
      <c r="BX227" s="44"/>
      <c r="BY227" s="44">
        <v>0</v>
      </c>
      <c r="BZ227" s="44">
        <v>0</v>
      </c>
      <c r="CA227" s="44">
        <v>1</v>
      </c>
      <c r="CB227" s="44">
        <v>0</v>
      </c>
      <c r="CC227" s="44">
        <v>0</v>
      </c>
      <c r="CD227" s="44">
        <v>0</v>
      </c>
      <c r="CE227" s="44">
        <v>0</v>
      </c>
      <c r="CF227" s="44">
        <v>0</v>
      </c>
      <c r="CG227" s="44">
        <v>0</v>
      </c>
      <c r="CH227" s="44">
        <v>0</v>
      </c>
      <c r="CI227" s="44">
        <f t="shared" si="5"/>
        <v>107</v>
      </c>
      <c r="CJ227" s="44">
        <v>0</v>
      </c>
      <c r="CK227" s="44">
        <v>0</v>
      </c>
      <c r="CL227" s="44">
        <v>356</v>
      </c>
      <c r="CM227" s="44">
        <v>0</v>
      </c>
      <c r="CN227" s="44">
        <v>18</v>
      </c>
      <c r="CO227" s="44">
        <v>0</v>
      </c>
      <c r="CP227" s="44">
        <v>107</v>
      </c>
      <c r="CQ227" s="37"/>
      <c r="CR227" s="37"/>
      <c r="CS227" s="37"/>
      <c r="CT227" s="37"/>
      <c r="CU227" s="37"/>
      <c r="CV227" s="37"/>
      <c r="CW227" s="37"/>
      <c r="CX227" s="37"/>
      <c r="CY227" s="44">
        <v>7</v>
      </c>
      <c r="CZ227" s="44"/>
      <c r="DA227" s="44"/>
    </row>
    <row r="228" spans="1:105" ht="15.75" customHeight="1" x14ac:dyDescent="0.3">
      <c r="A228" s="37" t="s">
        <v>905</v>
      </c>
      <c r="B228" s="37" t="s">
        <v>812</v>
      </c>
      <c r="C228" s="37" t="s">
        <v>812</v>
      </c>
      <c r="D228" s="37">
        <v>2020</v>
      </c>
      <c r="E228" s="54">
        <v>44006</v>
      </c>
      <c r="F228" s="44" t="s">
        <v>19</v>
      </c>
      <c r="G228" s="44" t="s">
        <v>57</v>
      </c>
      <c r="H228" s="37" t="s">
        <v>35</v>
      </c>
      <c r="I228" s="37" t="s">
        <v>31</v>
      </c>
      <c r="J228" s="37" t="s">
        <v>31</v>
      </c>
      <c r="K228" s="37" t="s">
        <v>31</v>
      </c>
      <c r="L228" s="37" t="s">
        <v>31</v>
      </c>
      <c r="M228" s="44">
        <v>0</v>
      </c>
      <c r="N228" s="44">
        <f t="shared" si="0"/>
        <v>1</v>
      </c>
      <c r="O228" s="44">
        <v>0</v>
      </c>
      <c r="P228" s="44">
        <v>0</v>
      </c>
      <c r="Q228" s="44">
        <v>0</v>
      </c>
      <c r="R228" s="44">
        <v>0</v>
      </c>
      <c r="S228" s="44">
        <v>2</v>
      </c>
      <c r="T228" s="44">
        <v>0</v>
      </c>
      <c r="U228" s="44">
        <v>0</v>
      </c>
      <c r="V228" s="44">
        <v>0</v>
      </c>
      <c r="W228" s="44">
        <v>0</v>
      </c>
      <c r="X228" s="44">
        <f t="shared" ref="X228:Y228" si="229">IF(CS228&gt;CK228, CS228*10, CK228)</f>
        <v>0</v>
      </c>
      <c r="Y228" s="44">
        <f t="shared" si="229"/>
        <v>1900</v>
      </c>
      <c r="Z228" s="44">
        <v>14</v>
      </c>
      <c r="AA228" s="44">
        <v>0</v>
      </c>
      <c r="AB228" s="44">
        <v>0</v>
      </c>
      <c r="AC228" s="44">
        <v>0</v>
      </c>
      <c r="AD228" s="44">
        <v>0</v>
      </c>
      <c r="AE228" s="44">
        <v>0</v>
      </c>
      <c r="AF228" s="44">
        <v>0</v>
      </c>
      <c r="AG228" s="44">
        <v>0</v>
      </c>
      <c r="AH228" s="44">
        <v>0</v>
      </c>
      <c r="AI228" s="44">
        <v>0</v>
      </c>
      <c r="AJ228" s="44">
        <v>0</v>
      </c>
      <c r="AK228" s="44">
        <v>0</v>
      </c>
      <c r="AL228" s="44">
        <v>0</v>
      </c>
      <c r="AM228" s="44">
        <v>0</v>
      </c>
      <c r="AN228" s="44">
        <v>0</v>
      </c>
      <c r="AO228" s="75">
        <v>0</v>
      </c>
      <c r="AP228" s="75">
        <v>0</v>
      </c>
      <c r="AQ228" s="44">
        <v>0</v>
      </c>
      <c r="AR228" s="44">
        <v>7</v>
      </c>
      <c r="AS228" s="44">
        <v>0</v>
      </c>
      <c r="AT228" s="44">
        <v>0</v>
      </c>
      <c r="AU228" s="44">
        <v>0</v>
      </c>
      <c r="AV228" s="44">
        <v>0</v>
      </c>
      <c r="AW228" s="44">
        <v>0</v>
      </c>
      <c r="AX228" s="44">
        <f t="shared" si="2"/>
        <v>0</v>
      </c>
      <c r="AY228" s="44">
        <v>0</v>
      </c>
      <c r="AZ228" s="44">
        <v>0</v>
      </c>
      <c r="BA228" s="44">
        <v>0</v>
      </c>
      <c r="BB228" s="44">
        <v>0</v>
      </c>
      <c r="BC228" s="44">
        <v>0</v>
      </c>
      <c r="BD228" s="44"/>
      <c r="BE228" s="44">
        <v>0</v>
      </c>
      <c r="BF228" s="44"/>
      <c r="BG228" s="44">
        <v>0</v>
      </c>
      <c r="BH228" s="44">
        <v>0</v>
      </c>
      <c r="BI228" s="44">
        <v>3</v>
      </c>
      <c r="BJ228" s="44">
        <v>0</v>
      </c>
      <c r="BK228" s="44">
        <v>0</v>
      </c>
      <c r="BL228" s="44">
        <f t="shared" si="3"/>
        <v>110</v>
      </c>
      <c r="BM228" s="44">
        <v>0</v>
      </c>
      <c r="BN228" s="44">
        <v>0</v>
      </c>
      <c r="BO228" s="44">
        <v>0</v>
      </c>
      <c r="BP228" s="44">
        <f t="shared" si="4"/>
        <v>0</v>
      </c>
      <c r="BQ228" s="44">
        <v>0</v>
      </c>
      <c r="BR228" s="44">
        <v>0</v>
      </c>
      <c r="BS228" s="44">
        <v>0</v>
      </c>
      <c r="BT228" s="44">
        <v>0</v>
      </c>
      <c r="BU228" s="44"/>
      <c r="BV228" s="44"/>
      <c r="BW228" s="44"/>
      <c r="BX228" s="44"/>
      <c r="BY228" s="44">
        <v>0</v>
      </c>
      <c r="BZ228" s="44">
        <v>0</v>
      </c>
      <c r="CA228" s="44">
        <v>0</v>
      </c>
      <c r="CB228" s="44">
        <v>0</v>
      </c>
      <c r="CC228" s="44">
        <v>0</v>
      </c>
      <c r="CD228" s="44">
        <v>0</v>
      </c>
      <c r="CE228" s="44">
        <v>0</v>
      </c>
      <c r="CF228" s="44">
        <v>0</v>
      </c>
      <c r="CG228" s="44">
        <v>0</v>
      </c>
      <c r="CH228" s="44">
        <v>0</v>
      </c>
      <c r="CI228" s="44">
        <f t="shared" si="5"/>
        <v>0</v>
      </c>
      <c r="CJ228" s="44">
        <v>1</v>
      </c>
      <c r="CK228" s="44">
        <v>0</v>
      </c>
      <c r="CL228" s="44">
        <v>0</v>
      </c>
      <c r="CM228" s="44">
        <v>0</v>
      </c>
      <c r="CN228" s="44">
        <v>0</v>
      </c>
      <c r="CO228" s="44">
        <v>0</v>
      </c>
      <c r="CP228" s="44">
        <v>0</v>
      </c>
      <c r="CQ228" s="37"/>
      <c r="CR228" s="37"/>
      <c r="CS228" s="37"/>
      <c r="CT228" s="37">
        <v>190</v>
      </c>
      <c r="CU228" s="37">
        <v>11</v>
      </c>
      <c r="CV228" s="37"/>
      <c r="CW228" s="37"/>
      <c r="CX228" s="37"/>
      <c r="CY228" s="44">
        <v>23</v>
      </c>
      <c r="CZ228" s="44" t="s">
        <v>1359</v>
      </c>
      <c r="DA228" s="44"/>
    </row>
    <row r="229" spans="1:105" ht="15.75" customHeight="1" x14ac:dyDescent="0.3">
      <c r="A229" s="37" t="s">
        <v>905</v>
      </c>
      <c r="B229" s="37" t="s">
        <v>812</v>
      </c>
      <c r="C229" s="37" t="s">
        <v>812</v>
      </c>
      <c r="D229" s="37">
        <v>2020</v>
      </c>
      <c r="E229" s="54">
        <v>44006</v>
      </c>
      <c r="F229" s="44" t="s">
        <v>19</v>
      </c>
      <c r="G229" s="44" t="s">
        <v>61</v>
      </c>
      <c r="H229" s="37" t="s">
        <v>31</v>
      </c>
      <c r="I229" s="37" t="s">
        <v>31</v>
      </c>
      <c r="J229" s="37" t="s">
        <v>31</v>
      </c>
      <c r="K229" s="37" t="s">
        <v>31</v>
      </c>
      <c r="L229" s="37" t="s">
        <v>31</v>
      </c>
      <c r="M229" s="44">
        <v>0</v>
      </c>
      <c r="N229" s="44">
        <f t="shared" si="0"/>
        <v>5</v>
      </c>
      <c r="O229" s="44">
        <v>0</v>
      </c>
      <c r="P229" s="44">
        <v>0</v>
      </c>
      <c r="Q229" s="44">
        <v>0</v>
      </c>
      <c r="R229" s="44">
        <v>1</v>
      </c>
      <c r="S229" s="44">
        <v>0</v>
      </c>
      <c r="T229" s="44">
        <v>0</v>
      </c>
      <c r="U229" s="44">
        <v>0</v>
      </c>
      <c r="V229" s="44">
        <v>0</v>
      </c>
      <c r="W229" s="44">
        <v>0</v>
      </c>
      <c r="X229" s="44">
        <f t="shared" ref="X229:Y229" si="230">IF(CS229&gt;CK229, CS229*10, CK229)</f>
        <v>0</v>
      </c>
      <c r="Y229" s="44">
        <f t="shared" si="230"/>
        <v>920</v>
      </c>
      <c r="Z229" s="44">
        <v>17</v>
      </c>
      <c r="AA229" s="44">
        <v>0</v>
      </c>
      <c r="AB229" s="44">
        <v>0</v>
      </c>
      <c r="AC229" s="44">
        <v>0</v>
      </c>
      <c r="AD229" s="44">
        <v>0</v>
      </c>
      <c r="AE229" s="44">
        <v>0</v>
      </c>
      <c r="AF229" s="44">
        <v>0</v>
      </c>
      <c r="AG229" s="44">
        <v>0</v>
      </c>
      <c r="AH229" s="44">
        <v>0</v>
      </c>
      <c r="AI229" s="44">
        <v>0</v>
      </c>
      <c r="AJ229" s="44">
        <v>0</v>
      </c>
      <c r="AK229" s="44">
        <v>0</v>
      </c>
      <c r="AL229" s="44">
        <v>0</v>
      </c>
      <c r="AM229" s="44">
        <v>0</v>
      </c>
      <c r="AN229" s="44">
        <v>0</v>
      </c>
      <c r="AO229" s="75">
        <v>0</v>
      </c>
      <c r="AP229" s="75">
        <v>0</v>
      </c>
      <c r="AQ229" s="44">
        <v>0</v>
      </c>
      <c r="AR229" s="44">
        <v>4</v>
      </c>
      <c r="AS229" s="44">
        <v>0</v>
      </c>
      <c r="AT229" s="44">
        <v>0</v>
      </c>
      <c r="AU229" s="44">
        <v>0</v>
      </c>
      <c r="AV229" s="44">
        <v>0</v>
      </c>
      <c r="AW229" s="44">
        <v>0</v>
      </c>
      <c r="AX229" s="44">
        <f t="shared" si="2"/>
        <v>0</v>
      </c>
      <c r="AY229" s="44">
        <v>0</v>
      </c>
      <c r="AZ229" s="44">
        <v>92</v>
      </c>
      <c r="BA229" s="44">
        <v>0</v>
      </c>
      <c r="BB229" s="44">
        <v>0</v>
      </c>
      <c r="BC229" s="44">
        <v>0</v>
      </c>
      <c r="BD229" s="44"/>
      <c r="BE229" s="44">
        <v>0</v>
      </c>
      <c r="BF229" s="44"/>
      <c r="BG229" s="44">
        <v>0</v>
      </c>
      <c r="BH229" s="44">
        <v>0</v>
      </c>
      <c r="BI229" s="44">
        <v>1</v>
      </c>
      <c r="BJ229" s="44">
        <v>0</v>
      </c>
      <c r="BK229" s="44">
        <v>0</v>
      </c>
      <c r="BL229" s="44">
        <f t="shared" si="3"/>
        <v>300</v>
      </c>
      <c r="BM229" s="44">
        <v>0</v>
      </c>
      <c r="BN229" s="44">
        <v>0</v>
      </c>
      <c r="BO229" s="44">
        <v>0</v>
      </c>
      <c r="BP229" s="44">
        <f t="shared" si="4"/>
        <v>0</v>
      </c>
      <c r="BQ229" s="44">
        <v>0</v>
      </c>
      <c r="BR229" s="44">
        <v>0</v>
      </c>
      <c r="BS229" s="44">
        <v>0</v>
      </c>
      <c r="BT229" s="44">
        <v>0</v>
      </c>
      <c r="BU229" s="44"/>
      <c r="BV229" s="44"/>
      <c r="BW229" s="44"/>
      <c r="BX229" s="44"/>
      <c r="BY229" s="44">
        <v>0</v>
      </c>
      <c r="BZ229" s="44">
        <v>0</v>
      </c>
      <c r="CA229" s="44">
        <v>0</v>
      </c>
      <c r="CB229" s="44">
        <v>0</v>
      </c>
      <c r="CC229" s="44">
        <v>0</v>
      </c>
      <c r="CD229" s="44">
        <v>1</v>
      </c>
      <c r="CE229" s="44">
        <v>0</v>
      </c>
      <c r="CF229" s="44">
        <v>0</v>
      </c>
      <c r="CG229" s="44">
        <v>0</v>
      </c>
      <c r="CH229" s="44">
        <v>0</v>
      </c>
      <c r="CI229" s="44">
        <f t="shared" si="5"/>
        <v>48</v>
      </c>
      <c r="CJ229" s="44">
        <v>5</v>
      </c>
      <c r="CK229" s="44">
        <v>0</v>
      </c>
      <c r="CL229" s="44">
        <v>0</v>
      </c>
      <c r="CM229" s="44">
        <v>0</v>
      </c>
      <c r="CN229" s="44">
        <v>0</v>
      </c>
      <c r="CO229" s="44">
        <v>0</v>
      </c>
      <c r="CP229" s="44">
        <v>48</v>
      </c>
      <c r="CQ229" s="37"/>
      <c r="CR229" s="37"/>
      <c r="CS229" s="37"/>
      <c r="CT229" s="37">
        <v>92</v>
      </c>
      <c r="CU229" s="37">
        <v>30</v>
      </c>
      <c r="CV229" s="37"/>
      <c r="CW229" s="37"/>
      <c r="CX229" s="37"/>
      <c r="CY229" s="44">
        <v>4</v>
      </c>
      <c r="CZ229" s="44" t="s">
        <v>1360</v>
      </c>
      <c r="DA229" s="44"/>
    </row>
    <row r="230" spans="1:105" ht="15.75" customHeight="1" x14ac:dyDescent="0.3">
      <c r="A230" s="44" t="s">
        <v>905</v>
      </c>
      <c r="B230" s="44" t="s">
        <v>812</v>
      </c>
      <c r="C230" s="44" t="s">
        <v>812</v>
      </c>
      <c r="D230" s="44">
        <v>2020</v>
      </c>
      <c r="E230" s="45">
        <v>44006</v>
      </c>
      <c r="F230" s="44" t="s">
        <v>19</v>
      </c>
      <c r="G230" s="44" t="s">
        <v>64</v>
      </c>
      <c r="H230" s="37" t="s">
        <v>22</v>
      </c>
      <c r="I230" s="37" t="s">
        <v>22</v>
      </c>
      <c r="J230" s="37" t="s">
        <v>21</v>
      </c>
      <c r="K230" s="37" t="s">
        <v>22</v>
      </c>
      <c r="L230" s="37" t="s">
        <v>21</v>
      </c>
      <c r="M230" s="44">
        <v>0</v>
      </c>
      <c r="N230" s="44">
        <f t="shared" si="0"/>
        <v>16</v>
      </c>
      <c r="O230" s="44">
        <v>0</v>
      </c>
      <c r="P230" s="44">
        <v>0</v>
      </c>
      <c r="Q230" s="44">
        <v>0</v>
      </c>
      <c r="R230" s="44">
        <v>1</v>
      </c>
      <c r="S230" s="44">
        <v>0</v>
      </c>
      <c r="T230" s="44">
        <v>0</v>
      </c>
      <c r="U230" s="44">
        <v>0</v>
      </c>
      <c r="V230" s="44">
        <v>0</v>
      </c>
      <c r="W230" s="44">
        <v>0</v>
      </c>
      <c r="X230" s="44">
        <f t="shared" ref="X230:Y230" si="231">IF(CS230&gt;CK230, CS230*10, CK230)</f>
        <v>0</v>
      </c>
      <c r="Y230" s="44">
        <f t="shared" si="231"/>
        <v>366</v>
      </c>
      <c r="Z230" s="44">
        <v>31</v>
      </c>
      <c r="AA230" s="44">
        <v>0</v>
      </c>
      <c r="AB230" s="44">
        <v>0</v>
      </c>
      <c r="AC230" s="44">
        <v>0</v>
      </c>
      <c r="AD230" s="44">
        <v>0</v>
      </c>
      <c r="AE230" s="44">
        <v>0</v>
      </c>
      <c r="AF230" s="44">
        <v>0</v>
      </c>
      <c r="AG230" s="44">
        <v>0</v>
      </c>
      <c r="AH230" s="44">
        <v>0</v>
      </c>
      <c r="AI230" s="44">
        <v>0</v>
      </c>
      <c r="AJ230" s="44">
        <v>0</v>
      </c>
      <c r="AK230" s="44">
        <v>0</v>
      </c>
      <c r="AL230" s="44">
        <v>0</v>
      </c>
      <c r="AM230" s="44">
        <v>0</v>
      </c>
      <c r="AN230" s="44">
        <v>0</v>
      </c>
      <c r="AO230" s="75">
        <v>0</v>
      </c>
      <c r="AP230" s="75">
        <v>0</v>
      </c>
      <c r="AQ230" s="44">
        <v>0</v>
      </c>
      <c r="AR230" s="44">
        <v>1</v>
      </c>
      <c r="AS230" s="44">
        <v>0</v>
      </c>
      <c r="AT230" s="44">
        <v>0</v>
      </c>
      <c r="AU230" s="44">
        <v>0</v>
      </c>
      <c r="AV230" s="44">
        <v>0</v>
      </c>
      <c r="AW230" s="44">
        <v>0</v>
      </c>
      <c r="AX230" s="44">
        <f t="shared" si="2"/>
        <v>0</v>
      </c>
      <c r="AY230" s="44">
        <v>0</v>
      </c>
      <c r="AZ230" s="44">
        <v>92</v>
      </c>
      <c r="BA230" s="44">
        <v>0</v>
      </c>
      <c r="BB230" s="44">
        <v>0</v>
      </c>
      <c r="BC230" s="44">
        <v>0</v>
      </c>
      <c r="BD230" s="44"/>
      <c r="BE230" s="44">
        <v>0</v>
      </c>
      <c r="BF230" s="44"/>
      <c r="BG230" s="44">
        <v>0</v>
      </c>
      <c r="BH230" s="44">
        <v>0</v>
      </c>
      <c r="BI230" s="44">
        <v>1</v>
      </c>
      <c r="BJ230" s="44">
        <v>0</v>
      </c>
      <c r="BK230" s="44">
        <v>0</v>
      </c>
      <c r="BL230" s="44">
        <f t="shared" si="3"/>
        <v>230</v>
      </c>
      <c r="BM230" s="44">
        <v>0</v>
      </c>
      <c r="BN230" s="44">
        <v>0</v>
      </c>
      <c r="BO230" s="44">
        <v>0</v>
      </c>
      <c r="BP230" s="44">
        <f t="shared" si="4"/>
        <v>0</v>
      </c>
      <c r="BQ230" s="44">
        <v>1</v>
      </c>
      <c r="BR230" s="44">
        <v>0</v>
      </c>
      <c r="BS230" s="44">
        <v>0</v>
      </c>
      <c r="BT230" s="44">
        <v>0</v>
      </c>
      <c r="BU230" s="44"/>
      <c r="BV230" s="44"/>
      <c r="BW230" s="44"/>
      <c r="BX230" s="44"/>
      <c r="BY230" s="44">
        <v>0</v>
      </c>
      <c r="BZ230" s="44">
        <v>0</v>
      </c>
      <c r="CA230" s="44">
        <v>0</v>
      </c>
      <c r="CB230" s="44">
        <v>0</v>
      </c>
      <c r="CC230" s="44">
        <v>0</v>
      </c>
      <c r="CD230" s="44">
        <v>0</v>
      </c>
      <c r="CE230" s="44">
        <v>0</v>
      </c>
      <c r="CF230" s="44">
        <v>0</v>
      </c>
      <c r="CG230" s="44">
        <v>0</v>
      </c>
      <c r="CH230" s="44">
        <v>0</v>
      </c>
      <c r="CI230" s="44">
        <f t="shared" si="5"/>
        <v>95</v>
      </c>
      <c r="CJ230" s="44">
        <v>16</v>
      </c>
      <c r="CK230" s="44">
        <v>0</v>
      </c>
      <c r="CL230" s="44">
        <v>366</v>
      </c>
      <c r="CM230" s="44">
        <v>0</v>
      </c>
      <c r="CN230" s="44">
        <v>0</v>
      </c>
      <c r="CO230" s="44">
        <v>0</v>
      </c>
      <c r="CP230" s="44">
        <v>95</v>
      </c>
      <c r="CQ230" s="37"/>
      <c r="CR230" s="37"/>
      <c r="CS230" s="37"/>
      <c r="CT230" s="37"/>
      <c r="CU230" s="37">
        <v>23</v>
      </c>
      <c r="CV230" s="37"/>
      <c r="CW230" s="37"/>
      <c r="CX230" s="37"/>
      <c r="CY230" s="44">
        <v>0</v>
      </c>
      <c r="CZ230" s="44" t="s">
        <v>1361</v>
      </c>
      <c r="DA230" s="44"/>
    </row>
    <row r="231" spans="1:105" ht="15.75" customHeight="1" x14ac:dyDescent="0.3">
      <c r="A231" s="37" t="s">
        <v>905</v>
      </c>
      <c r="B231" s="37" t="s">
        <v>812</v>
      </c>
      <c r="C231" s="37" t="s">
        <v>812</v>
      </c>
      <c r="D231" s="37">
        <v>2020</v>
      </c>
      <c r="E231" s="54">
        <v>44006</v>
      </c>
      <c r="F231" s="44" t="s">
        <v>19</v>
      </c>
      <c r="G231" s="44" t="s">
        <v>67</v>
      </c>
      <c r="H231" s="37" t="s">
        <v>21</v>
      </c>
      <c r="I231" s="37" t="s">
        <v>21</v>
      </c>
      <c r="J231" s="37" t="s">
        <v>22</v>
      </c>
      <c r="K231" s="37" t="s">
        <v>21</v>
      </c>
      <c r="L231" s="37" t="s">
        <v>22</v>
      </c>
      <c r="M231" s="44">
        <v>0</v>
      </c>
      <c r="N231" s="44">
        <f t="shared" si="0"/>
        <v>0</v>
      </c>
      <c r="O231" s="44">
        <v>0</v>
      </c>
      <c r="P231" s="44">
        <v>0</v>
      </c>
      <c r="Q231" s="44">
        <v>0</v>
      </c>
      <c r="R231" s="37">
        <v>1</v>
      </c>
      <c r="S231" s="44">
        <v>0</v>
      </c>
      <c r="T231" s="44">
        <v>0</v>
      </c>
      <c r="U231" s="44">
        <v>0</v>
      </c>
      <c r="V231" s="44">
        <v>0</v>
      </c>
      <c r="W231" s="44">
        <v>0</v>
      </c>
      <c r="X231" s="44">
        <f t="shared" ref="X231:Y231" si="232">IF(CS231&gt;CK231, CS231*10, CK231)</f>
        <v>0</v>
      </c>
      <c r="Y231" s="44">
        <f t="shared" si="232"/>
        <v>278</v>
      </c>
      <c r="Z231" s="37">
        <v>39</v>
      </c>
      <c r="AA231" s="44">
        <v>0</v>
      </c>
      <c r="AB231" s="44">
        <v>0</v>
      </c>
      <c r="AC231" s="44">
        <v>0</v>
      </c>
      <c r="AD231" s="44">
        <v>0</v>
      </c>
      <c r="AE231" s="44">
        <v>0</v>
      </c>
      <c r="AF231" s="44">
        <v>0</v>
      </c>
      <c r="AG231" s="44">
        <v>0</v>
      </c>
      <c r="AH231" s="44">
        <v>0</v>
      </c>
      <c r="AI231" s="44">
        <v>0</v>
      </c>
      <c r="AJ231" s="44">
        <v>0</v>
      </c>
      <c r="AK231" s="44">
        <v>0</v>
      </c>
      <c r="AL231" s="44">
        <v>0</v>
      </c>
      <c r="AM231" s="44">
        <v>0</v>
      </c>
      <c r="AN231" s="44">
        <v>0</v>
      </c>
      <c r="AO231" s="75">
        <v>0</v>
      </c>
      <c r="AP231" s="75">
        <v>0</v>
      </c>
      <c r="AQ231" s="44">
        <v>0</v>
      </c>
      <c r="AR231" s="44">
        <v>0</v>
      </c>
      <c r="AS231" s="44">
        <v>0</v>
      </c>
      <c r="AT231" s="44">
        <v>0</v>
      </c>
      <c r="AU231" s="44">
        <v>0</v>
      </c>
      <c r="AV231" s="44">
        <v>0</v>
      </c>
      <c r="AW231" s="44">
        <v>0</v>
      </c>
      <c r="AX231" s="44">
        <f t="shared" si="2"/>
        <v>0</v>
      </c>
      <c r="AY231" s="44">
        <v>0</v>
      </c>
      <c r="AZ231" s="37">
        <v>46</v>
      </c>
      <c r="BA231" s="44">
        <v>0</v>
      </c>
      <c r="BB231" s="44">
        <v>0</v>
      </c>
      <c r="BC231" s="44">
        <v>0</v>
      </c>
      <c r="BD231" s="44"/>
      <c r="BE231" s="44">
        <v>0</v>
      </c>
      <c r="BF231" s="44"/>
      <c r="BG231" s="44">
        <v>0</v>
      </c>
      <c r="BH231" s="44">
        <v>0</v>
      </c>
      <c r="BI231" s="37">
        <v>1</v>
      </c>
      <c r="BJ231" s="44">
        <v>0</v>
      </c>
      <c r="BK231" s="44">
        <v>0</v>
      </c>
      <c r="BL231" s="44">
        <f t="shared" si="3"/>
        <v>20</v>
      </c>
      <c r="BM231" s="44">
        <v>0</v>
      </c>
      <c r="BN231" s="44">
        <v>0</v>
      </c>
      <c r="BO231" s="44">
        <v>0</v>
      </c>
      <c r="BP231" s="44">
        <f t="shared" si="4"/>
        <v>0</v>
      </c>
      <c r="BQ231" s="44">
        <v>0</v>
      </c>
      <c r="BR231" s="44">
        <v>0</v>
      </c>
      <c r="BS231" s="44">
        <v>0</v>
      </c>
      <c r="BT231" s="44">
        <v>0</v>
      </c>
      <c r="BU231" s="44"/>
      <c r="BV231" s="44"/>
      <c r="BW231" s="44"/>
      <c r="BX231" s="44"/>
      <c r="BY231" s="44">
        <v>0</v>
      </c>
      <c r="BZ231" s="44">
        <v>0</v>
      </c>
      <c r="CA231" s="37">
        <v>6</v>
      </c>
      <c r="CB231" s="44">
        <v>0</v>
      </c>
      <c r="CC231" s="44">
        <v>0</v>
      </c>
      <c r="CD231" s="44">
        <v>0</v>
      </c>
      <c r="CE231" s="44">
        <v>0</v>
      </c>
      <c r="CF231" s="44">
        <v>0</v>
      </c>
      <c r="CG231" s="44">
        <v>0</v>
      </c>
      <c r="CH231" s="44">
        <v>0</v>
      </c>
      <c r="CI231" s="44">
        <f t="shared" si="5"/>
        <v>62</v>
      </c>
      <c r="CJ231" s="44">
        <v>0</v>
      </c>
      <c r="CK231" s="44">
        <v>0</v>
      </c>
      <c r="CL231" s="37">
        <v>278</v>
      </c>
      <c r="CM231" s="44">
        <v>0</v>
      </c>
      <c r="CN231" s="37">
        <v>20</v>
      </c>
      <c r="CO231" s="44">
        <v>0</v>
      </c>
      <c r="CP231" s="37">
        <v>62</v>
      </c>
      <c r="CY231" s="37">
        <v>15</v>
      </c>
      <c r="DA231" s="44"/>
    </row>
    <row r="232" spans="1:105" ht="15.75" customHeight="1" x14ac:dyDescent="0.3">
      <c r="A232" s="37" t="s">
        <v>905</v>
      </c>
      <c r="B232" s="37" t="s">
        <v>812</v>
      </c>
      <c r="C232" s="37" t="s">
        <v>812</v>
      </c>
      <c r="D232" s="37">
        <v>2020</v>
      </c>
      <c r="E232" s="54">
        <v>44006</v>
      </c>
      <c r="F232" s="44" t="s">
        <v>19</v>
      </c>
      <c r="G232" s="44" t="s">
        <v>71</v>
      </c>
      <c r="H232" s="37" t="s">
        <v>45</v>
      </c>
      <c r="I232" s="37" t="s">
        <v>45</v>
      </c>
      <c r="J232" s="37" t="s">
        <v>45</v>
      </c>
      <c r="K232" s="37" t="s">
        <v>45</v>
      </c>
      <c r="L232" s="37" t="s">
        <v>45</v>
      </c>
      <c r="M232" s="44">
        <v>0</v>
      </c>
      <c r="N232" s="44">
        <f t="shared" si="0"/>
        <v>0</v>
      </c>
      <c r="O232" s="44">
        <v>0</v>
      </c>
      <c r="P232" s="44">
        <v>0</v>
      </c>
      <c r="Q232" s="44">
        <v>0</v>
      </c>
      <c r="R232" s="44">
        <v>2</v>
      </c>
      <c r="S232" s="44">
        <v>0</v>
      </c>
      <c r="T232" s="44">
        <v>0</v>
      </c>
      <c r="U232" s="44">
        <v>0</v>
      </c>
      <c r="V232" s="44">
        <v>0</v>
      </c>
      <c r="W232" s="44">
        <v>0</v>
      </c>
      <c r="X232" s="44">
        <f t="shared" ref="X232:Y232" si="233">IF(CS232&gt;CK232, CS232*10, CK232)</f>
        <v>0</v>
      </c>
      <c r="Y232" s="44">
        <f t="shared" si="233"/>
        <v>5010</v>
      </c>
      <c r="Z232" s="44">
        <v>0</v>
      </c>
      <c r="AA232" s="44">
        <v>0</v>
      </c>
      <c r="AB232" s="44">
        <v>0</v>
      </c>
      <c r="AC232" s="44">
        <v>0</v>
      </c>
      <c r="AD232" s="44">
        <v>0</v>
      </c>
      <c r="AE232" s="44">
        <v>0</v>
      </c>
      <c r="AF232" s="44">
        <v>0</v>
      </c>
      <c r="AG232" s="44">
        <v>0</v>
      </c>
      <c r="AH232" s="44">
        <v>0</v>
      </c>
      <c r="AI232" s="44">
        <v>0</v>
      </c>
      <c r="AJ232" s="44">
        <v>0</v>
      </c>
      <c r="AK232" s="44">
        <v>0</v>
      </c>
      <c r="AL232" s="44">
        <v>0</v>
      </c>
      <c r="AM232" s="44">
        <v>0</v>
      </c>
      <c r="AN232" s="44">
        <v>0</v>
      </c>
      <c r="AO232" s="75">
        <v>0</v>
      </c>
      <c r="AP232" s="75">
        <v>0</v>
      </c>
      <c r="AQ232" s="44">
        <v>0</v>
      </c>
      <c r="AR232" s="44">
        <v>0</v>
      </c>
      <c r="AS232" s="44">
        <v>0</v>
      </c>
      <c r="AT232" s="44">
        <v>0</v>
      </c>
      <c r="AU232" s="44">
        <v>0</v>
      </c>
      <c r="AV232" s="44">
        <v>0</v>
      </c>
      <c r="AW232" s="44">
        <v>0</v>
      </c>
      <c r="AX232" s="44">
        <f t="shared" si="2"/>
        <v>0</v>
      </c>
      <c r="AY232" s="44">
        <v>0</v>
      </c>
      <c r="AZ232" s="44">
        <v>14</v>
      </c>
      <c r="BA232" s="44">
        <v>0</v>
      </c>
      <c r="BB232" s="44">
        <v>0</v>
      </c>
      <c r="BC232" s="44">
        <v>0</v>
      </c>
      <c r="BD232" s="44"/>
      <c r="BE232" s="44">
        <v>0</v>
      </c>
      <c r="BF232" s="44"/>
      <c r="BG232" s="44">
        <v>0</v>
      </c>
      <c r="BH232" s="44">
        <v>0</v>
      </c>
      <c r="BI232" s="44">
        <v>0</v>
      </c>
      <c r="BJ232" s="44">
        <v>0</v>
      </c>
      <c r="BK232" s="44">
        <v>0</v>
      </c>
      <c r="BL232" s="44">
        <f t="shared" si="3"/>
        <v>210</v>
      </c>
      <c r="BM232" s="44">
        <v>0</v>
      </c>
      <c r="BN232" s="44">
        <v>0</v>
      </c>
      <c r="BO232" s="44">
        <v>0</v>
      </c>
      <c r="BP232" s="44">
        <f t="shared" si="4"/>
        <v>0</v>
      </c>
      <c r="BQ232" s="44">
        <v>0</v>
      </c>
      <c r="BR232" s="44">
        <v>0</v>
      </c>
      <c r="BS232" s="44">
        <v>0</v>
      </c>
      <c r="BT232" s="44">
        <v>0</v>
      </c>
      <c r="BU232" s="44"/>
      <c r="BV232" s="44"/>
      <c r="BW232" s="44"/>
      <c r="BX232" s="44"/>
      <c r="BY232" s="44">
        <v>0</v>
      </c>
      <c r="BZ232" s="44">
        <v>0</v>
      </c>
      <c r="CA232" s="44">
        <v>0</v>
      </c>
      <c r="CB232" s="44">
        <v>0</v>
      </c>
      <c r="CC232" s="44">
        <v>0</v>
      </c>
      <c r="CD232" s="44">
        <v>0</v>
      </c>
      <c r="CE232" s="44">
        <v>0</v>
      </c>
      <c r="CF232" s="44">
        <v>0</v>
      </c>
      <c r="CG232" s="44">
        <v>0</v>
      </c>
      <c r="CH232" s="44">
        <v>0</v>
      </c>
      <c r="CI232" s="44">
        <f t="shared" si="5"/>
        <v>272</v>
      </c>
      <c r="CJ232" s="44">
        <v>0</v>
      </c>
      <c r="CK232" s="44">
        <v>0</v>
      </c>
      <c r="CL232" s="44">
        <v>0</v>
      </c>
      <c r="CM232" s="44">
        <v>0</v>
      </c>
      <c r="CN232" s="44">
        <v>0</v>
      </c>
      <c r="CO232" s="44">
        <v>0</v>
      </c>
      <c r="CP232" s="44">
        <v>272</v>
      </c>
      <c r="CQ232" s="37"/>
      <c r="CR232" s="37"/>
      <c r="CS232" s="37"/>
      <c r="CT232" s="37">
        <v>501</v>
      </c>
      <c r="CU232" s="37">
        <v>21</v>
      </c>
      <c r="CV232" s="37"/>
      <c r="CW232" s="37"/>
      <c r="CX232" s="37"/>
      <c r="CY232" s="44">
        <v>0</v>
      </c>
      <c r="CZ232" s="37" t="s">
        <v>1362</v>
      </c>
      <c r="DA232" s="44"/>
    </row>
    <row r="233" spans="1:105" ht="15.75" customHeight="1" x14ac:dyDescent="0.3">
      <c r="A233" s="44" t="s">
        <v>905</v>
      </c>
      <c r="B233" s="44" t="s">
        <v>812</v>
      </c>
      <c r="C233" s="44" t="s">
        <v>812</v>
      </c>
      <c r="D233" s="44">
        <v>2020</v>
      </c>
      <c r="E233" s="45">
        <v>44006</v>
      </c>
      <c r="F233" s="44" t="s">
        <v>19</v>
      </c>
      <c r="G233" s="44" t="s">
        <v>74</v>
      </c>
      <c r="H233" s="37" t="s">
        <v>27</v>
      </c>
      <c r="I233" s="37" t="s">
        <v>27</v>
      </c>
      <c r="J233" s="37" t="s">
        <v>26</v>
      </c>
      <c r="K233" s="37" t="s">
        <v>27</v>
      </c>
      <c r="L233" s="37" t="s">
        <v>26</v>
      </c>
      <c r="M233" s="44">
        <v>0</v>
      </c>
      <c r="N233" s="44">
        <f t="shared" si="0"/>
        <v>0</v>
      </c>
      <c r="O233" s="44">
        <v>0</v>
      </c>
      <c r="P233" s="44">
        <v>0</v>
      </c>
      <c r="Q233" s="44">
        <v>0</v>
      </c>
      <c r="R233" s="44">
        <v>1</v>
      </c>
      <c r="S233" s="44">
        <v>0</v>
      </c>
      <c r="T233" s="44">
        <v>0</v>
      </c>
      <c r="U233" s="44">
        <v>0</v>
      </c>
      <c r="V233" s="44">
        <v>0</v>
      </c>
      <c r="W233" s="44">
        <v>0</v>
      </c>
      <c r="X233" s="44">
        <f t="shared" ref="X233:Y233" si="234">IF(CS233&gt;CK233, CS233*10, CK233)</f>
        <v>15</v>
      </c>
      <c r="Y233" s="44">
        <f t="shared" si="234"/>
        <v>226</v>
      </c>
      <c r="Z233" s="44">
        <v>9</v>
      </c>
      <c r="AA233" s="44">
        <v>0</v>
      </c>
      <c r="AB233" s="44">
        <v>0</v>
      </c>
      <c r="AC233" s="44">
        <v>0</v>
      </c>
      <c r="AD233" s="44">
        <v>0</v>
      </c>
      <c r="AE233" s="44">
        <v>0</v>
      </c>
      <c r="AF233" s="44">
        <v>0</v>
      </c>
      <c r="AG233" s="44">
        <v>0</v>
      </c>
      <c r="AH233" s="44">
        <v>0</v>
      </c>
      <c r="AI233" s="44">
        <v>0</v>
      </c>
      <c r="AJ233" s="44">
        <v>0</v>
      </c>
      <c r="AK233" s="44">
        <v>0</v>
      </c>
      <c r="AL233" s="44">
        <v>0</v>
      </c>
      <c r="AM233" s="44">
        <v>0</v>
      </c>
      <c r="AN233" s="44">
        <v>0</v>
      </c>
      <c r="AO233" s="75">
        <v>0</v>
      </c>
      <c r="AP233" s="75">
        <v>0</v>
      </c>
      <c r="AQ233" s="44">
        <v>0</v>
      </c>
      <c r="AR233" s="44">
        <v>0</v>
      </c>
      <c r="AS233" s="44">
        <v>0</v>
      </c>
      <c r="AT233" s="44">
        <v>0</v>
      </c>
      <c r="AU233" s="44">
        <v>0</v>
      </c>
      <c r="AV233" s="44">
        <v>0</v>
      </c>
      <c r="AW233" s="44">
        <v>0</v>
      </c>
      <c r="AX233" s="44">
        <f t="shared" si="2"/>
        <v>0</v>
      </c>
      <c r="AY233" s="44">
        <v>0</v>
      </c>
      <c r="AZ233" s="44">
        <v>3</v>
      </c>
      <c r="BA233" s="44">
        <v>0</v>
      </c>
      <c r="BB233" s="44">
        <v>0</v>
      </c>
      <c r="BC233" s="44">
        <v>0</v>
      </c>
      <c r="BD233" s="44"/>
      <c r="BE233" s="44">
        <v>0</v>
      </c>
      <c r="BF233" s="44"/>
      <c r="BG233" s="44">
        <v>0</v>
      </c>
      <c r="BH233" s="44">
        <v>0</v>
      </c>
      <c r="BI233" s="44">
        <v>1</v>
      </c>
      <c r="BJ233" s="44">
        <v>0</v>
      </c>
      <c r="BK233" s="44">
        <v>0</v>
      </c>
      <c r="BL233" s="44">
        <f t="shared" si="3"/>
        <v>260</v>
      </c>
      <c r="BM233" s="44">
        <v>0</v>
      </c>
      <c r="BN233" s="44">
        <v>0</v>
      </c>
      <c r="BO233" s="44">
        <v>0</v>
      </c>
      <c r="BP233" s="44">
        <f t="shared" si="4"/>
        <v>0</v>
      </c>
      <c r="BQ233" s="44">
        <v>0</v>
      </c>
      <c r="BR233" s="44">
        <v>0</v>
      </c>
      <c r="BS233" s="44">
        <v>0</v>
      </c>
      <c r="BT233" s="44">
        <v>0</v>
      </c>
      <c r="BU233" s="44"/>
      <c r="BV233" s="44"/>
      <c r="BW233" s="44"/>
      <c r="BX233" s="44"/>
      <c r="BY233" s="44">
        <v>0</v>
      </c>
      <c r="BZ233" s="44">
        <v>0</v>
      </c>
      <c r="CA233" s="44">
        <v>0</v>
      </c>
      <c r="CB233" s="44">
        <v>0</v>
      </c>
      <c r="CC233" s="44">
        <v>0</v>
      </c>
      <c r="CD233" s="44">
        <v>0</v>
      </c>
      <c r="CE233" s="44">
        <v>0</v>
      </c>
      <c r="CF233" s="44">
        <v>0</v>
      </c>
      <c r="CG233" s="44">
        <v>0</v>
      </c>
      <c r="CH233" s="44">
        <v>0</v>
      </c>
      <c r="CI233" s="44">
        <f t="shared" si="5"/>
        <v>16</v>
      </c>
      <c r="CJ233" s="44">
        <v>0</v>
      </c>
      <c r="CK233" s="44">
        <v>15</v>
      </c>
      <c r="CL233" s="44">
        <v>226</v>
      </c>
      <c r="CM233" s="44">
        <v>0</v>
      </c>
      <c r="CN233" s="44">
        <v>0</v>
      </c>
      <c r="CO233" s="44">
        <v>0</v>
      </c>
      <c r="CP233" s="44">
        <v>16</v>
      </c>
      <c r="CQ233" s="37"/>
      <c r="CR233" s="37"/>
      <c r="CS233" s="37"/>
      <c r="CT233" s="37"/>
      <c r="CU233" s="37">
        <v>26</v>
      </c>
      <c r="CV233" s="37"/>
      <c r="CW233" s="37"/>
      <c r="CX233" s="37"/>
      <c r="CY233" s="44">
        <v>1</v>
      </c>
      <c r="CZ233" s="44" t="s">
        <v>1320</v>
      </c>
      <c r="DA233" s="44"/>
    </row>
    <row r="234" spans="1:105" ht="15.75" customHeight="1" x14ac:dyDescent="0.3">
      <c r="A234" s="37" t="s">
        <v>905</v>
      </c>
      <c r="B234" s="37" t="s">
        <v>812</v>
      </c>
      <c r="C234" s="37" t="s">
        <v>812</v>
      </c>
      <c r="D234" s="37">
        <v>2020</v>
      </c>
      <c r="E234" s="54">
        <v>44006</v>
      </c>
      <c r="F234" s="44" t="s">
        <v>19</v>
      </c>
      <c r="G234" s="44" t="s">
        <v>77</v>
      </c>
      <c r="H234" s="37" t="s">
        <v>21</v>
      </c>
      <c r="I234" s="37" t="s">
        <v>21</v>
      </c>
      <c r="J234" s="37" t="s">
        <v>22</v>
      </c>
      <c r="K234" s="37" t="s">
        <v>21</v>
      </c>
      <c r="L234" s="37" t="s">
        <v>22</v>
      </c>
      <c r="M234" s="44">
        <v>0</v>
      </c>
      <c r="N234" s="44">
        <f t="shared" si="0"/>
        <v>0</v>
      </c>
      <c r="O234" s="44">
        <v>0</v>
      </c>
      <c r="P234" s="44">
        <v>0</v>
      </c>
      <c r="Q234" s="44">
        <v>0</v>
      </c>
      <c r="R234" s="44">
        <v>1</v>
      </c>
      <c r="S234" s="44">
        <v>0</v>
      </c>
      <c r="T234" s="44">
        <v>0</v>
      </c>
      <c r="U234" s="44">
        <v>0</v>
      </c>
      <c r="V234" s="44">
        <v>0</v>
      </c>
      <c r="W234" s="44">
        <v>0</v>
      </c>
      <c r="X234" s="44">
        <f t="shared" ref="X234:Y234" si="235">IF(CS234&gt;CK234, CS234*10, CK234)</f>
        <v>0</v>
      </c>
      <c r="Y234" s="44">
        <f t="shared" si="235"/>
        <v>79</v>
      </c>
      <c r="Z234" s="44">
        <v>11</v>
      </c>
      <c r="AA234" s="44">
        <v>0</v>
      </c>
      <c r="AB234" s="44">
        <v>0</v>
      </c>
      <c r="AC234" s="44">
        <v>0</v>
      </c>
      <c r="AD234" s="44">
        <v>0</v>
      </c>
      <c r="AE234" s="44">
        <v>0</v>
      </c>
      <c r="AF234" s="44">
        <v>0</v>
      </c>
      <c r="AG234" s="44">
        <v>0</v>
      </c>
      <c r="AH234" s="44">
        <v>0</v>
      </c>
      <c r="AI234" s="44">
        <v>0</v>
      </c>
      <c r="AJ234" s="44">
        <v>0</v>
      </c>
      <c r="AK234" s="44">
        <v>0</v>
      </c>
      <c r="AL234" s="44">
        <v>0</v>
      </c>
      <c r="AM234" s="44">
        <v>0</v>
      </c>
      <c r="AN234" s="44">
        <v>0</v>
      </c>
      <c r="AO234" s="75">
        <v>0</v>
      </c>
      <c r="AP234" s="75">
        <v>0</v>
      </c>
      <c r="AQ234" s="44">
        <v>0</v>
      </c>
      <c r="AR234" s="44">
        <v>0</v>
      </c>
      <c r="AS234" s="44">
        <v>0</v>
      </c>
      <c r="AT234" s="44">
        <v>0</v>
      </c>
      <c r="AU234" s="44">
        <v>0</v>
      </c>
      <c r="AV234" s="44">
        <v>0</v>
      </c>
      <c r="AW234" s="44">
        <v>0</v>
      </c>
      <c r="AX234" s="44">
        <f t="shared" si="2"/>
        <v>0</v>
      </c>
      <c r="AY234" s="44">
        <v>0</v>
      </c>
      <c r="AZ234" s="44">
        <v>14</v>
      </c>
      <c r="BA234" s="44">
        <v>0</v>
      </c>
      <c r="BB234" s="44">
        <v>0</v>
      </c>
      <c r="BC234" s="44">
        <v>0</v>
      </c>
      <c r="BD234" s="44"/>
      <c r="BE234" s="44">
        <v>0</v>
      </c>
      <c r="BF234" s="44"/>
      <c r="BG234" s="44">
        <v>0</v>
      </c>
      <c r="BH234" s="44">
        <v>0</v>
      </c>
      <c r="BI234" s="44">
        <v>1</v>
      </c>
      <c r="BJ234" s="44">
        <v>0</v>
      </c>
      <c r="BK234" s="44">
        <v>0</v>
      </c>
      <c r="BL234" s="44">
        <f t="shared" si="3"/>
        <v>210</v>
      </c>
      <c r="BM234" s="44">
        <v>0</v>
      </c>
      <c r="BN234" s="44">
        <v>0</v>
      </c>
      <c r="BO234" s="44">
        <v>0</v>
      </c>
      <c r="BP234" s="44">
        <f t="shared" si="4"/>
        <v>2</v>
      </c>
      <c r="BQ234" s="44">
        <v>0</v>
      </c>
      <c r="BR234" s="44">
        <v>0</v>
      </c>
      <c r="BS234" s="44">
        <v>0</v>
      </c>
      <c r="BT234" s="44">
        <v>0</v>
      </c>
      <c r="BU234" s="44"/>
      <c r="BV234" s="44"/>
      <c r="BW234" s="44"/>
      <c r="BX234" s="44"/>
      <c r="BY234" s="44">
        <v>0</v>
      </c>
      <c r="BZ234" s="44">
        <v>0</v>
      </c>
      <c r="CA234" s="44">
        <v>1</v>
      </c>
      <c r="CB234" s="44">
        <v>0</v>
      </c>
      <c r="CC234" s="44">
        <v>0</v>
      </c>
      <c r="CD234" s="44">
        <v>0</v>
      </c>
      <c r="CE234" s="44">
        <v>0</v>
      </c>
      <c r="CF234" s="44">
        <v>0</v>
      </c>
      <c r="CG234" s="44">
        <v>0</v>
      </c>
      <c r="CH234" s="44">
        <v>0</v>
      </c>
      <c r="CI234" s="44">
        <f t="shared" si="5"/>
        <v>3</v>
      </c>
      <c r="CJ234" s="44">
        <v>0</v>
      </c>
      <c r="CK234" s="44">
        <v>0</v>
      </c>
      <c r="CL234" s="44">
        <v>79</v>
      </c>
      <c r="CM234" s="44">
        <v>0</v>
      </c>
      <c r="CN234" s="44">
        <v>0</v>
      </c>
      <c r="CO234" s="44">
        <v>2</v>
      </c>
      <c r="CP234" s="44">
        <v>3</v>
      </c>
      <c r="CQ234" s="37"/>
      <c r="CR234" s="37"/>
      <c r="CS234" s="37"/>
      <c r="CT234" s="37"/>
      <c r="CU234" s="37">
        <v>21</v>
      </c>
      <c r="CV234" s="37"/>
      <c r="CW234" s="37"/>
      <c r="CX234" s="37"/>
      <c r="CY234" s="44">
        <v>78</v>
      </c>
      <c r="CZ234" s="44" t="s">
        <v>1363</v>
      </c>
      <c r="DA234" s="44"/>
    </row>
    <row r="235" spans="1:105" ht="15.75" customHeight="1" x14ac:dyDescent="0.3">
      <c r="A235" s="37" t="s">
        <v>905</v>
      </c>
      <c r="B235" s="37" t="s">
        <v>812</v>
      </c>
      <c r="C235" s="37" t="s">
        <v>812</v>
      </c>
      <c r="D235" s="37">
        <v>2020</v>
      </c>
      <c r="E235" s="54">
        <v>44006</v>
      </c>
      <c r="F235" s="44" t="s">
        <v>19</v>
      </c>
      <c r="G235" s="44" t="s">
        <v>80</v>
      </c>
      <c r="H235" s="37" t="s">
        <v>45</v>
      </c>
      <c r="I235" s="37" t="s">
        <v>45</v>
      </c>
      <c r="J235" s="37" t="s">
        <v>45</v>
      </c>
      <c r="K235" s="37" t="s">
        <v>45</v>
      </c>
      <c r="L235" s="37" t="s">
        <v>45</v>
      </c>
      <c r="M235" s="44">
        <v>0</v>
      </c>
      <c r="N235" s="44">
        <f t="shared" si="0"/>
        <v>0</v>
      </c>
      <c r="O235" s="44">
        <v>0</v>
      </c>
      <c r="P235" s="44">
        <v>0</v>
      </c>
      <c r="Q235" s="44">
        <v>0</v>
      </c>
      <c r="R235" s="44">
        <v>2</v>
      </c>
      <c r="S235" s="44">
        <v>0</v>
      </c>
      <c r="T235" s="44">
        <v>0</v>
      </c>
      <c r="U235" s="44">
        <v>0</v>
      </c>
      <c r="V235" s="44">
        <v>0</v>
      </c>
      <c r="W235" s="44">
        <v>0</v>
      </c>
      <c r="X235" s="44">
        <f t="shared" ref="X235:Y235" si="236">IF(CS235&gt;CK235, CS235*10, CK235)</f>
        <v>0</v>
      </c>
      <c r="Y235" s="44">
        <f t="shared" si="236"/>
        <v>392</v>
      </c>
      <c r="Z235" s="44">
        <v>16</v>
      </c>
      <c r="AA235" s="44">
        <v>0</v>
      </c>
      <c r="AB235" s="44">
        <v>0</v>
      </c>
      <c r="AC235" s="44">
        <v>0</v>
      </c>
      <c r="AD235" s="44">
        <v>0</v>
      </c>
      <c r="AE235" s="44">
        <v>0</v>
      </c>
      <c r="AF235" s="44">
        <v>0</v>
      </c>
      <c r="AG235" s="44">
        <v>0</v>
      </c>
      <c r="AH235" s="44">
        <v>0</v>
      </c>
      <c r="AI235" s="44">
        <v>0</v>
      </c>
      <c r="AJ235" s="44">
        <v>0</v>
      </c>
      <c r="AK235" s="44">
        <v>0</v>
      </c>
      <c r="AL235" s="44">
        <v>0</v>
      </c>
      <c r="AM235" s="44">
        <v>0</v>
      </c>
      <c r="AN235" s="44">
        <v>0</v>
      </c>
      <c r="AO235" s="75">
        <v>0</v>
      </c>
      <c r="AP235" s="75">
        <v>0</v>
      </c>
      <c r="AQ235" s="44">
        <v>0</v>
      </c>
      <c r="AR235" s="44">
        <v>0</v>
      </c>
      <c r="AS235" s="44">
        <v>0</v>
      </c>
      <c r="AT235" s="44">
        <v>0</v>
      </c>
      <c r="AU235" s="44">
        <v>0</v>
      </c>
      <c r="AV235" s="44">
        <v>0</v>
      </c>
      <c r="AW235" s="44">
        <v>0</v>
      </c>
      <c r="AX235" s="44">
        <f t="shared" si="2"/>
        <v>0</v>
      </c>
      <c r="AY235" s="44">
        <v>0</v>
      </c>
      <c r="AZ235" s="44">
        <v>30</v>
      </c>
      <c r="BA235" s="44">
        <v>0</v>
      </c>
      <c r="BB235" s="44">
        <v>0</v>
      </c>
      <c r="BC235" s="44">
        <v>0</v>
      </c>
      <c r="BD235" s="44"/>
      <c r="BE235" s="44">
        <v>0</v>
      </c>
      <c r="BF235" s="44"/>
      <c r="BG235" s="44">
        <v>0</v>
      </c>
      <c r="BH235" s="44">
        <v>0</v>
      </c>
      <c r="BI235" s="44">
        <v>1</v>
      </c>
      <c r="BJ235" s="44">
        <v>0</v>
      </c>
      <c r="BK235" s="44">
        <v>0</v>
      </c>
      <c r="BL235" s="44">
        <f t="shared" si="3"/>
        <v>97</v>
      </c>
      <c r="BM235" s="44">
        <v>0</v>
      </c>
      <c r="BN235" s="44">
        <v>0</v>
      </c>
      <c r="BO235" s="44">
        <v>0</v>
      </c>
      <c r="BP235" s="44">
        <f t="shared" si="4"/>
        <v>1</v>
      </c>
      <c r="BQ235" s="44">
        <v>4</v>
      </c>
      <c r="BR235" s="44">
        <v>0</v>
      </c>
      <c r="BS235" s="44">
        <v>0</v>
      </c>
      <c r="BT235" s="44">
        <v>0</v>
      </c>
      <c r="BU235" s="44"/>
      <c r="BV235" s="44"/>
      <c r="BW235" s="44"/>
      <c r="BX235" s="44"/>
      <c r="BY235" s="44">
        <v>0</v>
      </c>
      <c r="BZ235" s="44">
        <v>0</v>
      </c>
      <c r="CA235" s="44">
        <v>3</v>
      </c>
      <c r="CB235" s="44">
        <v>0</v>
      </c>
      <c r="CC235" s="44">
        <v>0</v>
      </c>
      <c r="CD235" s="44">
        <v>0</v>
      </c>
      <c r="CE235" s="44">
        <v>0</v>
      </c>
      <c r="CF235" s="44">
        <v>0</v>
      </c>
      <c r="CG235" s="44">
        <v>0</v>
      </c>
      <c r="CH235" s="44">
        <v>0</v>
      </c>
      <c r="CI235" s="44">
        <f t="shared" si="5"/>
        <v>194</v>
      </c>
      <c r="CJ235" s="44">
        <v>0</v>
      </c>
      <c r="CK235" s="44">
        <v>0</v>
      </c>
      <c r="CL235" s="44">
        <v>392</v>
      </c>
      <c r="CM235" s="44">
        <v>0</v>
      </c>
      <c r="CN235" s="44">
        <v>97</v>
      </c>
      <c r="CO235" s="44">
        <v>1</v>
      </c>
      <c r="CP235" s="44">
        <v>194</v>
      </c>
      <c r="CQ235" s="37"/>
      <c r="CR235" s="37"/>
      <c r="CS235" s="37"/>
      <c r="CT235" s="37"/>
      <c r="CU235" s="37"/>
      <c r="CV235" s="37"/>
      <c r="CW235" s="37"/>
      <c r="CX235" s="37"/>
      <c r="CY235" s="44">
        <v>7</v>
      </c>
      <c r="CZ235" s="44"/>
      <c r="DA235" s="44"/>
    </row>
    <row r="236" spans="1:105" ht="15.75" customHeight="1" x14ac:dyDescent="0.3">
      <c r="A236" s="37" t="s">
        <v>905</v>
      </c>
      <c r="B236" s="37" t="s">
        <v>812</v>
      </c>
      <c r="C236" s="37" t="s">
        <v>812</v>
      </c>
      <c r="D236" s="37">
        <v>2020</v>
      </c>
      <c r="E236" s="54">
        <v>44006</v>
      </c>
      <c r="F236" s="44" t="s">
        <v>19</v>
      </c>
      <c r="G236" s="44" t="s">
        <v>83</v>
      </c>
      <c r="H236" s="37" t="s">
        <v>35</v>
      </c>
      <c r="I236" s="37" t="s">
        <v>31</v>
      </c>
      <c r="J236" s="37" t="s">
        <v>31</v>
      </c>
      <c r="K236" s="37" t="s">
        <v>31</v>
      </c>
      <c r="L236" s="37" t="s">
        <v>31</v>
      </c>
      <c r="M236" s="44">
        <v>0</v>
      </c>
      <c r="N236" s="44">
        <f t="shared" si="0"/>
        <v>0</v>
      </c>
      <c r="O236" s="44">
        <v>0</v>
      </c>
      <c r="P236" s="44">
        <v>0</v>
      </c>
      <c r="Q236" s="44">
        <v>0</v>
      </c>
      <c r="R236" s="44">
        <v>0</v>
      </c>
      <c r="S236" s="44">
        <v>0</v>
      </c>
      <c r="T236" s="44">
        <v>0</v>
      </c>
      <c r="U236" s="44">
        <v>0</v>
      </c>
      <c r="V236" s="44">
        <v>0</v>
      </c>
      <c r="W236" s="44">
        <v>0</v>
      </c>
      <c r="X236" s="44">
        <f t="shared" ref="X236:Y236" si="237">IF(CS236&gt;CK236, CS236*10, CK236)</f>
        <v>0</v>
      </c>
      <c r="Y236" s="44">
        <f t="shared" si="237"/>
        <v>1</v>
      </c>
      <c r="Z236" s="44">
        <v>10</v>
      </c>
      <c r="AA236" s="44">
        <v>0</v>
      </c>
      <c r="AB236" s="44">
        <v>0</v>
      </c>
      <c r="AC236" s="44">
        <v>0</v>
      </c>
      <c r="AD236" s="44">
        <v>0</v>
      </c>
      <c r="AE236" s="44">
        <v>0</v>
      </c>
      <c r="AF236" s="44">
        <v>0</v>
      </c>
      <c r="AG236" s="44">
        <v>0</v>
      </c>
      <c r="AH236" s="44">
        <v>0</v>
      </c>
      <c r="AI236" s="44">
        <v>0</v>
      </c>
      <c r="AJ236" s="44">
        <v>0</v>
      </c>
      <c r="AK236" s="44">
        <v>0</v>
      </c>
      <c r="AL236" s="44">
        <v>0</v>
      </c>
      <c r="AM236" s="44">
        <v>0</v>
      </c>
      <c r="AN236" s="44">
        <v>0</v>
      </c>
      <c r="AO236" s="75">
        <v>0</v>
      </c>
      <c r="AP236" s="75">
        <v>0</v>
      </c>
      <c r="AQ236" s="44">
        <v>0</v>
      </c>
      <c r="AR236" s="44">
        <v>0</v>
      </c>
      <c r="AS236" s="44">
        <v>0</v>
      </c>
      <c r="AT236" s="44">
        <v>39</v>
      </c>
      <c r="AU236" s="44">
        <v>0</v>
      </c>
      <c r="AV236" s="44">
        <v>0</v>
      </c>
      <c r="AW236" s="44">
        <v>0</v>
      </c>
      <c r="AX236" s="44">
        <f t="shared" si="2"/>
        <v>0</v>
      </c>
      <c r="AY236" s="44">
        <v>0</v>
      </c>
      <c r="AZ236" s="44">
        <v>1</v>
      </c>
      <c r="BA236" s="44">
        <v>0</v>
      </c>
      <c r="BB236" s="44">
        <v>0</v>
      </c>
      <c r="BC236" s="44">
        <v>0</v>
      </c>
      <c r="BD236" s="44"/>
      <c r="BE236" s="44">
        <v>0</v>
      </c>
      <c r="BF236" s="44"/>
      <c r="BG236" s="44">
        <v>0</v>
      </c>
      <c r="BH236" s="44">
        <v>0</v>
      </c>
      <c r="BI236" s="44">
        <v>4</v>
      </c>
      <c r="BJ236" s="44">
        <v>0</v>
      </c>
      <c r="BK236" s="44">
        <v>0</v>
      </c>
      <c r="BL236" s="44">
        <f t="shared" si="3"/>
        <v>102</v>
      </c>
      <c r="BM236" s="44">
        <v>0</v>
      </c>
      <c r="BN236" s="44">
        <v>0</v>
      </c>
      <c r="BO236" s="44">
        <v>0</v>
      </c>
      <c r="BP236" s="44">
        <f t="shared" si="4"/>
        <v>0</v>
      </c>
      <c r="BQ236" s="44">
        <v>0</v>
      </c>
      <c r="BR236" s="44">
        <v>0</v>
      </c>
      <c r="BS236" s="44">
        <v>0</v>
      </c>
      <c r="BT236" s="44">
        <v>0</v>
      </c>
      <c r="BU236" s="44"/>
      <c r="BV236" s="44"/>
      <c r="BW236" s="44"/>
      <c r="BX236" s="44"/>
      <c r="BY236" s="44">
        <v>0</v>
      </c>
      <c r="BZ236" s="44">
        <v>0</v>
      </c>
      <c r="CA236" s="44">
        <v>0</v>
      </c>
      <c r="CB236" s="44">
        <v>0</v>
      </c>
      <c r="CC236" s="44">
        <v>0</v>
      </c>
      <c r="CD236" s="44">
        <v>0</v>
      </c>
      <c r="CE236" s="44">
        <v>0</v>
      </c>
      <c r="CF236" s="44">
        <v>0</v>
      </c>
      <c r="CG236" s="44">
        <v>0</v>
      </c>
      <c r="CH236" s="44">
        <v>0</v>
      </c>
      <c r="CI236" s="44">
        <f t="shared" si="5"/>
        <v>25</v>
      </c>
      <c r="CJ236" s="44">
        <v>0</v>
      </c>
      <c r="CK236" s="44">
        <v>0</v>
      </c>
      <c r="CL236" s="44">
        <v>1</v>
      </c>
      <c r="CM236" s="44">
        <v>0</v>
      </c>
      <c r="CN236" s="44">
        <v>102</v>
      </c>
      <c r="CO236" s="44">
        <v>0</v>
      </c>
      <c r="CP236" s="44">
        <v>25</v>
      </c>
      <c r="CQ236" s="37"/>
      <c r="CR236" s="37"/>
      <c r="CS236" s="37"/>
      <c r="CT236" s="37"/>
      <c r="CU236" s="37"/>
      <c r="CV236" s="37"/>
      <c r="CW236" s="37"/>
      <c r="CX236" s="37"/>
      <c r="CY236" s="44">
        <v>0</v>
      </c>
      <c r="CZ236" s="44"/>
      <c r="DA236" s="44"/>
    </row>
    <row r="237" spans="1:105" ht="15.75" customHeight="1" x14ac:dyDescent="0.3">
      <c r="A237" s="37" t="s">
        <v>905</v>
      </c>
      <c r="B237" s="37" t="s">
        <v>812</v>
      </c>
      <c r="C237" s="37" t="s">
        <v>812</v>
      </c>
      <c r="D237" s="37">
        <v>2020</v>
      </c>
      <c r="E237" s="54">
        <v>44006</v>
      </c>
      <c r="F237" s="44" t="s">
        <v>19</v>
      </c>
      <c r="G237" s="44" t="s">
        <v>86</v>
      </c>
      <c r="H237" s="37" t="s">
        <v>22</v>
      </c>
      <c r="I237" s="37" t="s">
        <v>22</v>
      </c>
      <c r="J237" s="37" t="s">
        <v>21</v>
      </c>
      <c r="K237" s="37" t="s">
        <v>22</v>
      </c>
      <c r="L237" s="37" t="s">
        <v>21</v>
      </c>
      <c r="M237" s="44">
        <v>0</v>
      </c>
      <c r="N237" s="44">
        <f t="shared" si="0"/>
        <v>0</v>
      </c>
      <c r="O237" s="44">
        <v>0</v>
      </c>
      <c r="P237" s="44">
        <v>0</v>
      </c>
      <c r="Q237" s="44">
        <v>0</v>
      </c>
      <c r="R237" s="44">
        <v>1</v>
      </c>
      <c r="S237" s="44">
        <v>0</v>
      </c>
      <c r="T237" s="44">
        <v>0</v>
      </c>
      <c r="U237" s="44">
        <v>0</v>
      </c>
      <c r="V237" s="44">
        <v>0</v>
      </c>
      <c r="W237" s="44">
        <v>0</v>
      </c>
      <c r="X237" s="44">
        <f t="shared" ref="X237:Y237" si="238">IF(CS237&gt;CK237, CS237*10, CK237)</f>
        <v>0</v>
      </c>
      <c r="Y237" s="44">
        <f t="shared" si="238"/>
        <v>112</v>
      </c>
      <c r="Z237" s="44">
        <v>30</v>
      </c>
      <c r="AA237" s="44">
        <v>0</v>
      </c>
      <c r="AB237" s="44">
        <v>0</v>
      </c>
      <c r="AC237" s="44">
        <v>0</v>
      </c>
      <c r="AD237" s="44">
        <v>0</v>
      </c>
      <c r="AE237" s="44">
        <v>0</v>
      </c>
      <c r="AF237" s="44">
        <v>0</v>
      </c>
      <c r="AG237" s="44">
        <v>0</v>
      </c>
      <c r="AH237" s="44">
        <v>0</v>
      </c>
      <c r="AI237" s="44">
        <v>0</v>
      </c>
      <c r="AJ237" s="44">
        <v>0</v>
      </c>
      <c r="AK237" s="44">
        <v>0</v>
      </c>
      <c r="AL237" s="44">
        <v>0</v>
      </c>
      <c r="AM237" s="44">
        <v>0</v>
      </c>
      <c r="AN237" s="44">
        <v>0</v>
      </c>
      <c r="AO237" s="75">
        <v>0</v>
      </c>
      <c r="AP237" s="75">
        <v>0</v>
      </c>
      <c r="AQ237" s="44">
        <v>0</v>
      </c>
      <c r="AR237" s="44">
        <v>0</v>
      </c>
      <c r="AS237" s="44">
        <v>0</v>
      </c>
      <c r="AT237" s="44">
        <v>0</v>
      </c>
      <c r="AU237" s="44">
        <v>0</v>
      </c>
      <c r="AV237" s="44">
        <v>0</v>
      </c>
      <c r="AW237" s="44">
        <v>0</v>
      </c>
      <c r="AX237" s="44">
        <f t="shared" si="2"/>
        <v>1</v>
      </c>
      <c r="AY237" s="44">
        <v>0</v>
      </c>
      <c r="AZ237" s="44">
        <v>26</v>
      </c>
      <c r="BA237" s="44">
        <v>0</v>
      </c>
      <c r="BB237" s="44">
        <v>0</v>
      </c>
      <c r="BC237" s="44">
        <v>0</v>
      </c>
      <c r="BD237" s="44"/>
      <c r="BE237" s="44">
        <v>0</v>
      </c>
      <c r="BF237" s="44"/>
      <c r="BG237" s="44">
        <v>0</v>
      </c>
      <c r="BH237" s="44">
        <v>0</v>
      </c>
      <c r="BI237" s="44">
        <v>1</v>
      </c>
      <c r="BJ237" s="44">
        <v>0</v>
      </c>
      <c r="BK237" s="44">
        <v>0</v>
      </c>
      <c r="BL237" s="44">
        <f t="shared" si="3"/>
        <v>187</v>
      </c>
      <c r="BM237" s="44">
        <v>0</v>
      </c>
      <c r="BN237" s="44">
        <v>0</v>
      </c>
      <c r="BO237" s="44">
        <v>0</v>
      </c>
      <c r="BP237" s="44">
        <f t="shared" si="4"/>
        <v>0</v>
      </c>
      <c r="BQ237" s="44">
        <v>19</v>
      </c>
      <c r="BR237" s="44">
        <v>0</v>
      </c>
      <c r="BS237" s="44">
        <v>0</v>
      </c>
      <c r="BT237" s="44">
        <v>0</v>
      </c>
      <c r="BU237" s="44"/>
      <c r="BV237" s="44"/>
      <c r="BW237" s="44"/>
      <c r="BX237" s="44"/>
      <c r="BY237" s="44">
        <v>0</v>
      </c>
      <c r="BZ237" s="44">
        <v>0</v>
      </c>
      <c r="CA237" s="44">
        <v>0</v>
      </c>
      <c r="CB237" s="44">
        <v>0</v>
      </c>
      <c r="CC237" s="44">
        <v>0</v>
      </c>
      <c r="CD237" s="44">
        <v>0</v>
      </c>
      <c r="CE237" s="44">
        <v>0</v>
      </c>
      <c r="CF237" s="44">
        <v>0</v>
      </c>
      <c r="CG237" s="44">
        <v>0</v>
      </c>
      <c r="CH237" s="44">
        <v>0</v>
      </c>
      <c r="CI237" s="44">
        <f t="shared" si="5"/>
        <v>51</v>
      </c>
      <c r="CJ237" s="44">
        <v>0</v>
      </c>
      <c r="CK237" s="44">
        <v>0</v>
      </c>
      <c r="CL237" s="44">
        <v>112</v>
      </c>
      <c r="CM237" s="44">
        <v>1</v>
      </c>
      <c r="CN237" s="44">
        <v>187</v>
      </c>
      <c r="CO237" s="44">
        <v>0</v>
      </c>
      <c r="CP237" s="44">
        <v>51</v>
      </c>
      <c r="CQ237" s="37"/>
      <c r="CR237" s="37"/>
      <c r="CS237" s="37"/>
      <c r="CT237" s="37"/>
      <c r="CU237" s="37"/>
      <c r="CV237" s="37"/>
      <c r="CW237" s="37"/>
      <c r="CX237" s="37"/>
      <c r="CY237" s="44">
        <v>3</v>
      </c>
      <c r="CZ237" s="44"/>
      <c r="DA237" s="44"/>
    </row>
    <row r="238" spans="1:105" ht="15.75" customHeight="1" x14ac:dyDescent="0.3">
      <c r="A238" s="44" t="s">
        <v>905</v>
      </c>
      <c r="B238" s="37" t="s">
        <v>812</v>
      </c>
      <c r="C238" s="37" t="s">
        <v>812</v>
      </c>
      <c r="D238" s="37">
        <v>2020</v>
      </c>
      <c r="E238" s="54">
        <v>44006</v>
      </c>
      <c r="F238" s="44" t="s">
        <v>19</v>
      </c>
      <c r="G238" s="44" t="s">
        <v>89</v>
      </c>
      <c r="H238" s="37" t="s">
        <v>31</v>
      </c>
      <c r="I238" s="37" t="s">
        <v>31</v>
      </c>
      <c r="J238" s="37" t="s">
        <v>31</v>
      </c>
      <c r="K238" s="37" t="s">
        <v>31</v>
      </c>
      <c r="L238" s="37" t="s">
        <v>31</v>
      </c>
      <c r="M238" s="44">
        <v>0</v>
      </c>
      <c r="N238" s="44">
        <f t="shared" si="0"/>
        <v>1</v>
      </c>
      <c r="O238" s="44">
        <v>0</v>
      </c>
      <c r="P238" s="44">
        <v>0</v>
      </c>
      <c r="Q238" s="44">
        <v>0</v>
      </c>
      <c r="R238" s="44">
        <v>1</v>
      </c>
      <c r="S238" s="44">
        <v>0</v>
      </c>
      <c r="T238" s="44">
        <v>0</v>
      </c>
      <c r="U238" s="44">
        <v>0</v>
      </c>
      <c r="V238" s="44">
        <v>0</v>
      </c>
      <c r="W238" s="44">
        <v>0</v>
      </c>
      <c r="X238" s="44">
        <f t="shared" ref="X238:Y238" si="239">IF(CS238&gt;CK238, CS238*10, CK238)</f>
        <v>0</v>
      </c>
      <c r="Y238" s="44">
        <f t="shared" si="239"/>
        <v>11</v>
      </c>
      <c r="Z238" s="44">
        <v>30</v>
      </c>
      <c r="AA238" s="44">
        <v>0</v>
      </c>
      <c r="AB238" s="44">
        <v>0</v>
      </c>
      <c r="AC238" s="44">
        <v>0</v>
      </c>
      <c r="AD238" s="44">
        <v>0</v>
      </c>
      <c r="AE238" s="44">
        <v>0</v>
      </c>
      <c r="AF238" s="44">
        <v>0</v>
      </c>
      <c r="AG238" s="44">
        <v>0</v>
      </c>
      <c r="AH238" s="44">
        <v>0</v>
      </c>
      <c r="AI238" s="44">
        <v>0</v>
      </c>
      <c r="AJ238" s="44">
        <v>0</v>
      </c>
      <c r="AK238" s="44">
        <v>0</v>
      </c>
      <c r="AL238" s="44">
        <v>0</v>
      </c>
      <c r="AM238" s="44">
        <v>0</v>
      </c>
      <c r="AN238" s="44">
        <v>0</v>
      </c>
      <c r="AO238" s="75">
        <v>0</v>
      </c>
      <c r="AP238" s="75">
        <v>0</v>
      </c>
      <c r="AQ238" s="44">
        <v>0</v>
      </c>
      <c r="AR238" s="44">
        <v>0</v>
      </c>
      <c r="AS238" s="44">
        <v>0</v>
      </c>
      <c r="AT238" s="44">
        <v>0</v>
      </c>
      <c r="AU238" s="44">
        <v>0</v>
      </c>
      <c r="AV238" s="44">
        <v>0</v>
      </c>
      <c r="AW238" s="44">
        <v>0</v>
      </c>
      <c r="AX238" s="44">
        <f t="shared" si="2"/>
        <v>0</v>
      </c>
      <c r="AY238" s="44">
        <v>0</v>
      </c>
      <c r="AZ238" s="44">
        <v>42</v>
      </c>
      <c r="BA238" s="44">
        <v>0</v>
      </c>
      <c r="BB238" s="44">
        <v>0</v>
      </c>
      <c r="BC238" s="44">
        <v>0</v>
      </c>
      <c r="BD238" s="44"/>
      <c r="BE238" s="44">
        <v>0</v>
      </c>
      <c r="BF238" s="44"/>
      <c r="BG238" s="44">
        <v>0</v>
      </c>
      <c r="BH238" s="44">
        <v>0</v>
      </c>
      <c r="BI238" s="44">
        <v>1</v>
      </c>
      <c r="BJ238" s="44">
        <v>0</v>
      </c>
      <c r="BK238" s="44">
        <v>0</v>
      </c>
      <c r="BL238" s="44">
        <f t="shared" si="3"/>
        <v>260</v>
      </c>
      <c r="BM238" s="44">
        <v>0</v>
      </c>
      <c r="BN238" s="44">
        <v>0</v>
      </c>
      <c r="BO238" s="44">
        <v>0</v>
      </c>
      <c r="BP238" s="44">
        <f t="shared" si="4"/>
        <v>1</v>
      </c>
      <c r="BQ238" s="44">
        <v>6</v>
      </c>
      <c r="BR238" s="44">
        <v>0</v>
      </c>
      <c r="BS238" s="44">
        <v>0</v>
      </c>
      <c r="BT238" s="44">
        <v>0</v>
      </c>
      <c r="BU238" s="44"/>
      <c r="BV238" s="44"/>
      <c r="BW238" s="44"/>
      <c r="BX238" s="44"/>
      <c r="BY238" s="44">
        <v>0</v>
      </c>
      <c r="BZ238" s="44">
        <v>0</v>
      </c>
      <c r="CA238" s="44">
        <v>0</v>
      </c>
      <c r="CB238" s="44">
        <v>0</v>
      </c>
      <c r="CC238" s="44">
        <v>0</v>
      </c>
      <c r="CD238" s="44">
        <v>0</v>
      </c>
      <c r="CE238" s="44">
        <v>0</v>
      </c>
      <c r="CF238" s="44">
        <v>0</v>
      </c>
      <c r="CG238" s="44">
        <v>0</v>
      </c>
      <c r="CH238" s="44">
        <v>0</v>
      </c>
      <c r="CI238" s="44">
        <f t="shared" si="5"/>
        <v>153</v>
      </c>
      <c r="CJ238" s="44">
        <v>1</v>
      </c>
      <c r="CK238" s="44">
        <v>0</v>
      </c>
      <c r="CL238" s="44">
        <v>11</v>
      </c>
      <c r="CM238" s="44">
        <v>0</v>
      </c>
      <c r="CN238" s="44">
        <v>0</v>
      </c>
      <c r="CO238" s="44">
        <v>1</v>
      </c>
      <c r="CP238" s="44">
        <v>153</v>
      </c>
      <c r="CQ238" s="37"/>
      <c r="CR238" s="37"/>
      <c r="CS238" s="37"/>
      <c r="CT238" s="37"/>
      <c r="CU238" s="37">
        <v>26</v>
      </c>
      <c r="CV238" s="37"/>
      <c r="CW238" s="37"/>
      <c r="CX238" s="37"/>
      <c r="CY238" s="44">
        <v>0</v>
      </c>
      <c r="CZ238" s="44" t="s">
        <v>1364</v>
      </c>
      <c r="DA238" s="44"/>
    </row>
    <row r="239" spans="1:105" ht="15.75" customHeight="1" x14ac:dyDescent="0.3">
      <c r="A239" s="44" t="s">
        <v>905</v>
      </c>
      <c r="B239" s="37" t="s">
        <v>812</v>
      </c>
      <c r="C239" s="37" t="s">
        <v>812</v>
      </c>
      <c r="D239" s="37">
        <v>2020</v>
      </c>
      <c r="E239" s="54">
        <v>44006</v>
      </c>
      <c r="F239" s="44" t="s">
        <v>19</v>
      </c>
      <c r="G239" s="44" t="s">
        <v>92</v>
      </c>
      <c r="H239" s="37" t="s">
        <v>26</v>
      </c>
      <c r="I239" s="37" t="s">
        <v>26</v>
      </c>
      <c r="J239" s="37" t="s">
        <v>27</v>
      </c>
      <c r="K239" s="37" t="s">
        <v>26</v>
      </c>
      <c r="L239" s="37" t="s">
        <v>27</v>
      </c>
      <c r="M239" s="44">
        <v>0</v>
      </c>
      <c r="N239" s="44">
        <f t="shared" si="0"/>
        <v>10</v>
      </c>
      <c r="O239" s="44">
        <v>0</v>
      </c>
      <c r="P239" s="44">
        <v>0</v>
      </c>
      <c r="Q239" s="44">
        <v>1</v>
      </c>
      <c r="R239" s="44">
        <v>1</v>
      </c>
      <c r="S239" s="44">
        <v>0</v>
      </c>
      <c r="T239" s="44">
        <v>0</v>
      </c>
      <c r="U239" s="44">
        <v>0</v>
      </c>
      <c r="V239" s="44">
        <v>0</v>
      </c>
      <c r="W239" s="44">
        <v>0</v>
      </c>
      <c r="X239" s="44">
        <f t="shared" ref="X239:Y239" si="240">IF(CS239&gt;CK239, CS239*10, CK239)</f>
        <v>0</v>
      </c>
      <c r="Y239" s="44">
        <f t="shared" si="240"/>
        <v>470</v>
      </c>
      <c r="Z239" s="44">
        <v>0</v>
      </c>
      <c r="AA239" s="44">
        <v>0</v>
      </c>
      <c r="AB239" s="44">
        <v>0</v>
      </c>
      <c r="AC239" s="44">
        <v>0</v>
      </c>
      <c r="AD239" s="44">
        <v>0</v>
      </c>
      <c r="AE239" s="44">
        <v>0</v>
      </c>
      <c r="AF239" s="44">
        <v>0</v>
      </c>
      <c r="AG239" s="44">
        <v>0</v>
      </c>
      <c r="AH239" s="44">
        <v>0</v>
      </c>
      <c r="AI239" s="44">
        <v>0</v>
      </c>
      <c r="AJ239" s="44">
        <v>0</v>
      </c>
      <c r="AK239" s="44">
        <v>0</v>
      </c>
      <c r="AL239" s="44">
        <v>0</v>
      </c>
      <c r="AM239" s="44">
        <v>0</v>
      </c>
      <c r="AN239" s="44">
        <v>0</v>
      </c>
      <c r="AO239" s="75">
        <v>0</v>
      </c>
      <c r="AP239" s="75">
        <v>0</v>
      </c>
      <c r="AQ239" s="44">
        <v>0</v>
      </c>
      <c r="AR239" s="44">
        <v>0</v>
      </c>
      <c r="AS239" s="44">
        <v>0</v>
      </c>
      <c r="AT239" s="44">
        <v>0</v>
      </c>
      <c r="AU239" s="44">
        <v>0</v>
      </c>
      <c r="AV239" s="44">
        <v>0</v>
      </c>
      <c r="AW239" s="44">
        <v>0</v>
      </c>
      <c r="AX239" s="44">
        <f t="shared" si="2"/>
        <v>0</v>
      </c>
      <c r="AY239" s="44">
        <v>0</v>
      </c>
      <c r="AZ239" s="44">
        <v>482</v>
      </c>
      <c r="BA239" s="44">
        <v>0</v>
      </c>
      <c r="BB239" s="44">
        <v>0</v>
      </c>
      <c r="BC239" s="44">
        <v>0</v>
      </c>
      <c r="BD239" s="44"/>
      <c r="BE239" s="44">
        <v>0</v>
      </c>
      <c r="BF239" s="44"/>
      <c r="BG239" s="44">
        <v>0</v>
      </c>
      <c r="BH239" s="44">
        <v>0</v>
      </c>
      <c r="BI239" s="44">
        <v>0</v>
      </c>
      <c r="BJ239" s="44">
        <v>0</v>
      </c>
      <c r="BK239" s="44">
        <v>0</v>
      </c>
      <c r="BL239" s="44">
        <f t="shared" si="3"/>
        <v>120</v>
      </c>
      <c r="BM239" s="44">
        <v>0</v>
      </c>
      <c r="BN239" s="44">
        <v>0</v>
      </c>
      <c r="BO239" s="44">
        <v>0</v>
      </c>
      <c r="BP239" s="44">
        <f t="shared" si="4"/>
        <v>0</v>
      </c>
      <c r="BQ239" s="44">
        <v>0</v>
      </c>
      <c r="BR239" s="44">
        <v>0</v>
      </c>
      <c r="BS239" s="44">
        <v>0</v>
      </c>
      <c r="BT239" s="44">
        <v>0</v>
      </c>
      <c r="BU239" s="44"/>
      <c r="BV239" s="44"/>
      <c r="BW239" s="44"/>
      <c r="BX239" s="44"/>
      <c r="BY239" s="44">
        <v>0</v>
      </c>
      <c r="BZ239" s="44">
        <v>0</v>
      </c>
      <c r="CA239" s="44">
        <v>0</v>
      </c>
      <c r="CB239" s="44">
        <v>0</v>
      </c>
      <c r="CC239" s="44">
        <v>0</v>
      </c>
      <c r="CD239" s="44">
        <v>0</v>
      </c>
      <c r="CE239" s="44">
        <v>0</v>
      </c>
      <c r="CF239" s="44">
        <v>0</v>
      </c>
      <c r="CG239" s="44">
        <v>0</v>
      </c>
      <c r="CH239" s="44">
        <v>0</v>
      </c>
      <c r="CI239" s="44">
        <f t="shared" si="5"/>
        <v>37</v>
      </c>
      <c r="CJ239" s="44">
        <v>10</v>
      </c>
      <c r="CK239" s="44">
        <v>0</v>
      </c>
      <c r="CL239" s="44">
        <v>0</v>
      </c>
      <c r="CM239" s="44">
        <v>0</v>
      </c>
      <c r="CN239" s="44">
        <v>0</v>
      </c>
      <c r="CO239" s="44">
        <v>0</v>
      </c>
      <c r="CP239" s="44">
        <v>37</v>
      </c>
      <c r="CQ239" s="37"/>
      <c r="CR239" s="37"/>
      <c r="CS239" s="37"/>
      <c r="CT239" s="37">
        <v>47</v>
      </c>
      <c r="CU239" s="37">
        <v>12</v>
      </c>
      <c r="CV239" s="37"/>
      <c r="CW239" s="37"/>
      <c r="CX239" s="37"/>
      <c r="CY239" s="44">
        <v>0</v>
      </c>
      <c r="CZ239" s="44" t="s">
        <v>1365</v>
      </c>
      <c r="DA239" s="44"/>
    </row>
    <row r="240" spans="1:105" ht="15.75" customHeight="1" x14ac:dyDescent="0.3">
      <c r="A240" s="44" t="s">
        <v>905</v>
      </c>
      <c r="B240" s="37" t="s">
        <v>812</v>
      </c>
      <c r="C240" s="37" t="s">
        <v>812</v>
      </c>
      <c r="D240" s="37">
        <v>2020</v>
      </c>
      <c r="E240" s="54">
        <v>44006</v>
      </c>
      <c r="F240" s="44" t="s">
        <v>19</v>
      </c>
      <c r="G240" s="44" t="s">
        <v>95</v>
      </c>
      <c r="H240" s="37" t="s">
        <v>27</v>
      </c>
      <c r="I240" s="37" t="s">
        <v>27</v>
      </c>
      <c r="J240" s="37" t="s">
        <v>26</v>
      </c>
      <c r="K240" s="37" t="s">
        <v>27</v>
      </c>
      <c r="L240" s="37" t="s">
        <v>26</v>
      </c>
      <c r="M240" s="44">
        <v>0</v>
      </c>
      <c r="N240" s="44">
        <f t="shared" si="0"/>
        <v>0</v>
      </c>
      <c r="O240" s="44">
        <v>0</v>
      </c>
      <c r="P240" s="44">
        <v>0</v>
      </c>
      <c r="Q240" s="44">
        <v>0</v>
      </c>
      <c r="R240" s="44">
        <v>1</v>
      </c>
      <c r="S240" s="44">
        <v>0</v>
      </c>
      <c r="T240" s="44">
        <v>0</v>
      </c>
      <c r="U240" s="44">
        <v>0</v>
      </c>
      <c r="V240" s="44">
        <v>0</v>
      </c>
      <c r="W240" s="44">
        <v>0</v>
      </c>
      <c r="X240" s="44">
        <f t="shared" ref="X240:Y240" si="241">IF(CS240&gt;CK240, CS240*10, CK240)</f>
        <v>0</v>
      </c>
      <c r="Y240" s="44">
        <f t="shared" si="241"/>
        <v>740</v>
      </c>
      <c r="Z240" s="44">
        <v>51</v>
      </c>
      <c r="AA240" s="44">
        <v>0</v>
      </c>
      <c r="AB240" s="44">
        <v>0</v>
      </c>
      <c r="AC240" s="44">
        <v>0</v>
      </c>
      <c r="AD240" s="44">
        <v>0</v>
      </c>
      <c r="AE240" s="44">
        <v>0</v>
      </c>
      <c r="AF240" s="44">
        <v>0</v>
      </c>
      <c r="AG240" s="44">
        <v>0</v>
      </c>
      <c r="AH240" s="44">
        <v>0</v>
      </c>
      <c r="AI240" s="44">
        <v>0</v>
      </c>
      <c r="AJ240" s="44">
        <v>0</v>
      </c>
      <c r="AK240" s="44">
        <v>0</v>
      </c>
      <c r="AL240" s="44">
        <v>0</v>
      </c>
      <c r="AM240" s="44">
        <v>0</v>
      </c>
      <c r="AN240" s="44">
        <v>0</v>
      </c>
      <c r="AO240" s="75">
        <v>0</v>
      </c>
      <c r="AP240" s="75">
        <v>0</v>
      </c>
      <c r="AQ240" s="44">
        <v>0</v>
      </c>
      <c r="AR240" s="44">
        <v>0</v>
      </c>
      <c r="AS240" s="44">
        <v>0</v>
      </c>
      <c r="AT240" s="44">
        <v>0</v>
      </c>
      <c r="AU240" s="44">
        <v>0</v>
      </c>
      <c r="AV240" s="44">
        <v>0</v>
      </c>
      <c r="AW240" s="44">
        <v>0</v>
      </c>
      <c r="AX240" s="44">
        <f t="shared" si="2"/>
        <v>0</v>
      </c>
      <c r="AY240" s="44">
        <v>0</v>
      </c>
      <c r="AZ240" s="44">
        <v>4</v>
      </c>
      <c r="BA240" s="44">
        <v>0</v>
      </c>
      <c r="BB240" s="44">
        <v>0</v>
      </c>
      <c r="BC240" s="44">
        <v>0</v>
      </c>
      <c r="BD240" s="44"/>
      <c r="BE240" s="44">
        <v>0</v>
      </c>
      <c r="BF240" s="44"/>
      <c r="BG240" s="44">
        <v>0</v>
      </c>
      <c r="BH240" s="44">
        <v>0</v>
      </c>
      <c r="BI240" s="44">
        <v>3</v>
      </c>
      <c r="BJ240" s="44">
        <v>0</v>
      </c>
      <c r="BK240" s="44">
        <v>0</v>
      </c>
      <c r="BL240" s="44">
        <f t="shared" si="3"/>
        <v>110</v>
      </c>
      <c r="BM240" s="44">
        <v>0</v>
      </c>
      <c r="BN240" s="44">
        <v>0</v>
      </c>
      <c r="BO240" s="44">
        <v>0</v>
      </c>
      <c r="BP240" s="44">
        <f t="shared" si="4"/>
        <v>0</v>
      </c>
      <c r="BQ240" s="44">
        <v>0</v>
      </c>
      <c r="BR240" s="44">
        <v>0</v>
      </c>
      <c r="BS240" s="44">
        <v>0</v>
      </c>
      <c r="BT240" s="44">
        <v>0</v>
      </c>
      <c r="BU240" s="44"/>
      <c r="BV240" s="44"/>
      <c r="BW240" s="44"/>
      <c r="BX240" s="44"/>
      <c r="BY240" s="44">
        <v>0</v>
      </c>
      <c r="BZ240" s="44">
        <v>0</v>
      </c>
      <c r="CA240" s="44">
        <v>7</v>
      </c>
      <c r="CB240" s="44">
        <v>0</v>
      </c>
      <c r="CC240" s="44">
        <v>0</v>
      </c>
      <c r="CD240" s="44">
        <v>0</v>
      </c>
      <c r="CE240" s="44">
        <v>0</v>
      </c>
      <c r="CF240" s="44">
        <v>0</v>
      </c>
      <c r="CG240" s="44">
        <v>0</v>
      </c>
      <c r="CH240" s="44">
        <v>0</v>
      </c>
      <c r="CI240" s="44">
        <f t="shared" si="5"/>
        <v>0</v>
      </c>
      <c r="CJ240" s="44">
        <v>0</v>
      </c>
      <c r="CK240" s="44">
        <v>0</v>
      </c>
      <c r="CL240" s="44">
        <v>0</v>
      </c>
      <c r="CM240" s="44">
        <v>0</v>
      </c>
      <c r="CN240" s="44">
        <v>0</v>
      </c>
      <c r="CO240" s="44">
        <v>0</v>
      </c>
      <c r="CP240" s="44">
        <v>0</v>
      </c>
      <c r="CQ240" s="37"/>
      <c r="CR240" s="37"/>
      <c r="CS240" s="37"/>
      <c r="CT240" s="37">
        <v>74</v>
      </c>
      <c r="CU240" s="37">
        <v>11</v>
      </c>
      <c r="CV240" s="37"/>
      <c r="CW240" s="37"/>
      <c r="CX240" s="37"/>
      <c r="CY240" s="44">
        <v>15</v>
      </c>
      <c r="CZ240" s="44" t="s">
        <v>1365</v>
      </c>
      <c r="DA240" s="44"/>
    </row>
    <row r="241" spans="1:105" ht="15.75" customHeight="1" x14ac:dyDescent="0.3">
      <c r="A241" s="37" t="s">
        <v>905</v>
      </c>
      <c r="B241" s="37" t="s">
        <v>812</v>
      </c>
      <c r="C241" s="37" t="s">
        <v>812</v>
      </c>
      <c r="D241" s="37">
        <v>2020</v>
      </c>
      <c r="E241" s="54">
        <v>44006</v>
      </c>
      <c r="F241" s="44" t="s">
        <v>19</v>
      </c>
      <c r="G241" s="44" t="s">
        <v>98</v>
      </c>
      <c r="H241" s="37" t="s">
        <v>26</v>
      </c>
      <c r="I241" s="37" t="s">
        <v>26</v>
      </c>
      <c r="J241" s="37" t="s">
        <v>27</v>
      </c>
      <c r="K241" s="37" t="s">
        <v>26</v>
      </c>
      <c r="L241" s="37" t="s">
        <v>27</v>
      </c>
      <c r="M241" s="44">
        <v>0</v>
      </c>
      <c r="N241" s="44">
        <f t="shared" si="0"/>
        <v>2</v>
      </c>
      <c r="O241" s="44">
        <v>0</v>
      </c>
      <c r="P241" s="44">
        <v>0</v>
      </c>
      <c r="Q241" s="44">
        <v>0</v>
      </c>
      <c r="R241" s="44">
        <v>0</v>
      </c>
      <c r="S241" s="44">
        <v>0</v>
      </c>
      <c r="T241" s="44">
        <v>0</v>
      </c>
      <c r="U241" s="44">
        <v>0</v>
      </c>
      <c r="V241" s="44">
        <v>0</v>
      </c>
      <c r="W241" s="44">
        <v>0</v>
      </c>
      <c r="X241" s="44">
        <f t="shared" ref="X241:Y241" si="242">IF(CS241&gt;CK241, CS241*10, CK241)</f>
        <v>0</v>
      </c>
      <c r="Y241" s="44">
        <f t="shared" si="242"/>
        <v>575</v>
      </c>
      <c r="Z241" s="44">
        <v>24</v>
      </c>
      <c r="AA241" s="44">
        <v>0</v>
      </c>
      <c r="AB241" s="44">
        <v>0</v>
      </c>
      <c r="AC241" s="44">
        <v>0</v>
      </c>
      <c r="AD241" s="44">
        <v>0</v>
      </c>
      <c r="AE241" s="44">
        <v>0</v>
      </c>
      <c r="AF241" s="44">
        <v>0</v>
      </c>
      <c r="AG241" s="44">
        <v>0</v>
      </c>
      <c r="AH241" s="44">
        <v>0</v>
      </c>
      <c r="AI241" s="44">
        <v>0</v>
      </c>
      <c r="AJ241" s="44">
        <v>0</v>
      </c>
      <c r="AK241" s="44">
        <v>0</v>
      </c>
      <c r="AL241" s="44">
        <v>0</v>
      </c>
      <c r="AM241" s="44">
        <v>0</v>
      </c>
      <c r="AN241" s="44">
        <v>0</v>
      </c>
      <c r="AO241" s="75">
        <v>0</v>
      </c>
      <c r="AP241" s="75">
        <v>0</v>
      </c>
      <c r="AQ241" s="44">
        <v>0</v>
      </c>
      <c r="AR241" s="44">
        <v>0</v>
      </c>
      <c r="AS241" s="44">
        <v>0</v>
      </c>
      <c r="AT241" s="44">
        <v>0</v>
      </c>
      <c r="AU241" s="44">
        <v>0</v>
      </c>
      <c r="AV241" s="44">
        <v>0</v>
      </c>
      <c r="AW241" s="44">
        <v>0</v>
      </c>
      <c r="AX241" s="44">
        <f t="shared" si="2"/>
        <v>0</v>
      </c>
      <c r="AY241" s="44">
        <v>0</v>
      </c>
      <c r="AZ241" s="44">
        <v>107</v>
      </c>
      <c r="BA241" s="44">
        <v>0</v>
      </c>
      <c r="BB241" s="44">
        <v>0</v>
      </c>
      <c r="BC241" s="44">
        <v>0</v>
      </c>
      <c r="BD241" s="44"/>
      <c r="BE241" s="44">
        <v>0</v>
      </c>
      <c r="BF241" s="44"/>
      <c r="BG241" s="44">
        <v>0</v>
      </c>
      <c r="BH241" s="44">
        <v>0</v>
      </c>
      <c r="BI241" s="44">
        <v>0</v>
      </c>
      <c r="BJ241" s="44">
        <v>0</v>
      </c>
      <c r="BK241" s="44">
        <v>0</v>
      </c>
      <c r="BL241" s="44">
        <f t="shared" si="3"/>
        <v>110</v>
      </c>
      <c r="BM241" s="44">
        <v>0</v>
      </c>
      <c r="BN241" s="44">
        <v>0</v>
      </c>
      <c r="BO241" s="44">
        <v>0</v>
      </c>
      <c r="BP241" s="44">
        <f t="shared" si="4"/>
        <v>0</v>
      </c>
      <c r="BQ241" s="44">
        <v>15</v>
      </c>
      <c r="BR241" s="44">
        <v>0</v>
      </c>
      <c r="BS241" s="44">
        <v>0</v>
      </c>
      <c r="BT241" s="44">
        <v>0</v>
      </c>
      <c r="BU241" s="44"/>
      <c r="BV241" s="44"/>
      <c r="BW241" s="44"/>
      <c r="BX241" s="44"/>
      <c r="BY241" s="44">
        <v>0</v>
      </c>
      <c r="BZ241" s="44">
        <v>0</v>
      </c>
      <c r="CA241" s="44">
        <v>1</v>
      </c>
      <c r="CB241" s="44">
        <v>0</v>
      </c>
      <c r="CC241" s="44">
        <v>0</v>
      </c>
      <c r="CD241" s="44">
        <v>7</v>
      </c>
      <c r="CE241" s="44">
        <v>0</v>
      </c>
      <c r="CF241" s="44">
        <v>0</v>
      </c>
      <c r="CG241" s="44">
        <v>0</v>
      </c>
      <c r="CH241" s="44">
        <v>0</v>
      </c>
      <c r="CI241" s="44">
        <f t="shared" si="5"/>
        <v>127</v>
      </c>
      <c r="CJ241" s="44">
        <v>2</v>
      </c>
      <c r="CK241" s="44">
        <v>0</v>
      </c>
      <c r="CL241" s="44">
        <v>575</v>
      </c>
      <c r="CM241" s="44">
        <v>0</v>
      </c>
      <c r="CN241" s="44">
        <v>0</v>
      </c>
      <c r="CO241" s="44">
        <v>0</v>
      </c>
      <c r="CP241" s="44">
        <v>127</v>
      </c>
      <c r="CQ241" s="37"/>
      <c r="CR241" s="37"/>
      <c r="CS241" s="37"/>
      <c r="CT241" s="37"/>
      <c r="CU241" s="37">
        <v>11</v>
      </c>
      <c r="CV241" s="37"/>
      <c r="CW241" s="37"/>
      <c r="CX241" s="37"/>
      <c r="CY241" s="44">
        <v>0</v>
      </c>
      <c r="CZ241" s="44" t="s">
        <v>1364</v>
      </c>
      <c r="DA241" s="44"/>
    </row>
    <row r="242" spans="1:105" ht="15.75" customHeight="1" x14ac:dyDescent="0.3">
      <c r="A242" s="37" t="s">
        <v>905</v>
      </c>
      <c r="B242" s="37" t="s">
        <v>812</v>
      </c>
      <c r="C242" s="37" t="s">
        <v>812</v>
      </c>
      <c r="D242" s="37">
        <v>2020</v>
      </c>
      <c r="E242" s="54">
        <v>44006</v>
      </c>
      <c r="F242" s="44" t="s">
        <v>19</v>
      </c>
      <c r="G242" s="44" t="s">
        <v>101</v>
      </c>
      <c r="H242" s="37" t="s">
        <v>31</v>
      </c>
      <c r="I242" s="37" t="s">
        <v>31</v>
      </c>
      <c r="J242" s="37" t="s">
        <v>31</v>
      </c>
      <c r="K242" s="37" t="s">
        <v>31</v>
      </c>
      <c r="L242" s="37" t="s">
        <v>31</v>
      </c>
      <c r="M242" s="44">
        <v>0</v>
      </c>
      <c r="N242" s="44">
        <f t="shared" si="0"/>
        <v>2</v>
      </c>
      <c r="O242" s="44">
        <v>0</v>
      </c>
      <c r="P242" s="44">
        <v>0</v>
      </c>
      <c r="Q242" s="44">
        <v>0</v>
      </c>
      <c r="R242" s="44">
        <v>1</v>
      </c>
      <c r="S242" s="44">
        <v>0</v>
      </c>
      <c r="T242" s="44">
        <v>0</v>
      </c>
      <c r="U242" s="44">
        <v>0</v>
      </c>
      <c r="V242" s="44">
        <v>0</v>
      </c>
      <c r="W242" s="44">
        <v>0</v>
      </c>
      <c r="X242" s="44">
        <f t="shared" ref="X242:Y242" si="243">IF(CS242&gt;CK242, CS242*10, CK242)</f>
        <v>0</v>
      </c>
      <c r="Y242" s="44">
        <f t="shared" si="243"/>
        <v>256</v>
      </c>
      <c r="Z242" s="44">
        <v>23</v>
      </c>
      <c r="AA242" s="44">
        <v>0</v>
      </c>
      <c r="AB242" s="44">
        <v>0</v>
      </c>
      <c r="AC242" s="44">
        <v>0</v>
      </c>
      <c r="AD242" s="44">
        <v>0</v>
      </c>
      <c r="AE242" s="44">
        <v>0</v>
      </c>
      <c r="AF242" s="44">
        <v>0</v>
      </c>
      <c r="AG242" s="44">
        <v>0</v>
      </c>
      <c r="AH242" s="44">
        <v>0</v>
      </c>
      <c r="AI242" s="44">
        <v>0</v>
      </c>
      <c r="AJ242" s="44">
        <v>0</v>
      </c>
      <c r="AK242" s="44">
        <v>0</v>
      </c>
      <c r="AL242" s="44">
        <v>0</v>
      </c>
      <c r="AM242" s="44">
        <v>0</v>
      </c>
      <c r="AN242" s="44">
        <v>0</v>
      </c>
      <c r="AO242" s="75">
        <v>0</v>
      </c>
      <c r="AP242" s="75">
        <v>0</v>
      </c>
      <c r="AQ242" s="44">
        <v>0</v>
      </c>
      <c r="AR242" s="44">
        <v>21</v>
      </c>
      <c r="AS242" s="44">
        <v>0</v>
      </c>
      <c r="AT242" s="44">
        <v>0</v>
      </c>
      <c r="AU242" s="44">
        <v>0</v>
      </c>
      <c r="AV242" s="44">
        <v>0</v>
      </c>
      <c r="AW242" s="44">
        <v>0</v>
      </c>
      <c r="AX242" s="44">
        <f t="shared" si="2"/>
        <v>0</v>
      </c>
      <c r="AY242" s="44">
        <v>0</v>
      </c>
      <c r="AZ242" s="44">
        <v>0</v>
      </c>
      <c r="BA242" s="44">
        <v>0</v>
      </c>
      <c r="BB242" s="44">
        <v>0</v>
      </c>
      <c r="BC242" s="44">
        <v>0</v>
      </c>
      <c r="BD242" s="44"/>
      <c r="BE242" s="44">
        <v>0</v>
      </c>
      <c r="BF242" s="44"/>
      <c r="BG242" s="44">
        <v>0</v>
      </c>
      <c r="BH242" s="44">
        <v>0</v>
      </c>
      <c r="BI242" s="44">
        <v>4</v>
      </c>
      <c r="BJ242" s="44">
        <v>0</v>
      </c>
      <c r="BK242" s="44">
        <v>0</v>
      </c>
      <c r="BL242" s="44">
        <f t="shared" si="3"/>
        <v>130</v>
      </c>
      <c r="BM242" s="44">
        <v>0</v>
      </c>
      <c r="BN242" s="44">
        <v>0</v>
      </c>
      <c r="BO242" s="44">
        <v>0</v>
      </c>
      <c r="BP242" s="44">
        <f t="shared" si="4"/>
        <v>0</v>
      </c>
      <c r="BQ242" s="44">
        <v>14</v>
      </c>
      <c r="BR242" s="44">
        <v>0</v>
      </c>
      <c r="BS242" s="44">
        <v>0</v>
      </c>
      <c r="BT242" s="44">
        <v>0</v>
      </c>
      <c r="BU242" s="44"/>
      <c r="BV242" s="44"/>
      <c r="BW242" s="44"/>
      <c r="BX242" s="44"/>
      <c r="BY242" s="44">
        <v>0</v>
      </c>
      <c r="BZ242" s="44">
        <v>0</v>
      </c>
      <c r="CA242" s="44">
        <v>0</v>
      </c>
      <c r="CB242" s="44">
        <v>0</v>
      </c>
      <c r="CC242" s="44">
        <v>0</v>
      </c>
      <c r="CD242" s="44">
        <v>0</v>
      </c>
      <c r="CE242" s="44">
        <v>0</v>
      </c>
      <c r="CF242" s="44">
        <v>0</v>
      </c>
      <c r="CG242" s="44">
        <v>8</v>
      </c>
      <c r="CH242" s="44">
        <v>0</v>
      </c>
      <c r="CI242" s="44">
        <f t="shared" si="5"/>
        <v>99</v>
      </c>
      <c r="CJ242" s="44">
        <v>2</v>
      </c>
      <c r="CK242" s="44">
        <v>0</v>
      </c>
      <c r="CL242" s="44">
        <v>256</v>
      </c>
      <c r="CM242" s="44">
        <v>0</v>
      </c>
      <c r="CN242" s="44">
        <v>0</v>
      </c>
      <c r="CO242" s="44">
        <v>0</v>
      </c>
      <c r="CP242" s="44">
        <v>99</v>
      </c>
      <c r="CQ242" s="37"/>
      <c r="CR242" s="37"/>
      <c r="CS242" s="37"/>
      <c r="CT242" s="37"/>
      <c r="CU242" s="37">
        <v>13</v>
      </c>
      <c r="CV242" s="37"/>
      <c r="CW242" s="37"/>
      <c r="CX242" s="37"/>
      <c r="CY242" s="44">
        <v>11</v>
      </c>
      <c r="CZ242" s="44" t="s">
        <v>1364</v>
      </c>
      <c r="DA242" s="44"/>
    </row>
    <row r="243" spans="1:105" ht="15.75" customHeight="1" x14ac:dyDescent="0.3">
      <c r="A243" s="37" t="s">
        <v>905</v>
      </c>
      <c r="B243" s="37" t="s">
        <v>812</v>
      </c>
      <c r="C243" s="37" t="s">
        <v>812</v>
      </c>
      <c r="D243" s="37">
        <v>2020</v>
      </c>
      <c r="E243" s="54">
        <v>44006</v>
      </c>
      <c r="F243" s="44" t="s">
        <v>19</v>
      </c>
      <c r="G243" s="44" t="s">
        <v>104</v>
      </c>
      <c r="H243" s="37" t="s">
        <v>45</v>
      </c>
      <c r="I243" s="37" t="s">
        <v>45</v>
      </c>
      <c r="J243" s="37" t="s">
        <v>45</v>
      </c>
      <c r="K243" s="37" t="s">
        <v>45</v>
      </c>
      <c r="L243" s="37" t="s">
        <v>45</v>
      </c>
      <c r="M243" s="44">
        <v>0</v>
      </c>
      <c r="N243" s="44">
        <f t="shared" si="0"/>
        <v>17</v>
      </c>
      <c r="O243" s="44">
        <v>0</v>
      </c>
      <c r="P243" s="44">
        <v>0</v>
      </c>
      <c r="Q243" s="44">
        <v>5</v>
      </c>
      <c r="R243" s="44">
        <v>1</v>
      </c>
      <c r="S243" s="44">
        <v>0</v>
      </c>
      <c r="T243" s="44">
        <v>0</v>
      </c>
      <c r="U243" s="44">
        <v>0</v>
      </c>
      <c r="V243" s="44">
        <v>0</v>
      </c>
      <c r="W243" s="44">
        <v>0</v>
      </c>
      <c r="X243" s="44">
        <f t="shared" ref="X243:Y243" si="244">IF(CS243&gt;CK243, CS243*10, CK243)</f>
        <v>7</v>
      </c>
      <c r="Y243" s="44">
        <f t="shared" si="244"/>
        <v>721</v>
      </c>
      <c r="Z243" s="44">
        <v>12</v>
      </c>
      <c r="AA243" s="44">
        <v>0</v>
      </c>
      <c r="AB243" s="44">
        <v>0</v>
      </c>
      <c r="AC243" s="44">
        <v>0</v>
      </c>
      <c r="AD243" s="44">
        <v>0</v>
      </c>
      <c r="AE243" s="44">
        <v>0</v>
      </c>
      <c r="AF243" s="44">
        <v>0</v>
      </c>
      <c r="AG243" s="44">
        <v>0</v>
      </c>
      <c r="AH243" s="44">
        <v>0</v>
      </c>
      <c r="AI243" s="44">
        <v>0</v>
      </c>
      <c r="AJ243" s="44">
        <v>0</v>
      </c>
      <c r="AK243" s="44">
        <v>0</v>
      </c>
      <c r="AL243" s="44">
        <v>0</v>
      </c>
      <c r="AM243" s="44">
        <v>0</v>
      </c>
      <c r="AN243" s="44">
        <v>0</v>
      </c>
      <c r="AO243" s="75">
        <v>0</v>
      </c>
      <c r="AP243" s="75">
        <v>0</v>
      </c>
      <c r="AQ243" s="44">
        <v>0</v>
      </c>
      <c r="AR243" s="44">
        <v>0</v>
      </c>
      <c r="AS243" s="44">
        <v>0</v>
      </c>
      <c r="AT243" s="44">
        <v>0</v>
      </c>
      <c r="AU243" s="44">
        <v>0</v>
      </c>
      <c r="AV243" s="44">
        <v>0</v>
      </c>
      <c r="AW243" s="44">
        <v>0</v>
      </c>
      <c r="AX243" s="44">
        <f t="shared" si="2"/>
        <v>0</v>
      </c>
      <c r="AY243" s="44">
        <v>0</v>
      </c>
      <c r="AZ243" s="44">
        <v>130</v>
      </c>
      <c r="BA243" s="44">
        <v>0</v>
      </c>
      <c r="BB243" s="44">
        <v>0</v>
      </c>
      <c r="BC243" s="44">
        <v>0</v>
      </c>
      <c r="BD243" s="44"/>
      <c r="BE243" s="44">
        <v>0</v>
      </c>
      <c r="BF243" s="44"/>
      <c r="BG243" s="44">
        <v>0</v>
      </c>
      <c r="BH243" s="44">
        <v>0</v>
      </c>
      <c r="BI243" s="44">
        <v>0</v>
      </c>
      <c r="BJ243" s="44">
        <v>0</v>
      </c>
      <c r="BK243" s="44">
        <v>0</v>
      </c>
      <c r="BL243" s="44">
        <f t="shared" si="3"/>
        <v>220</v>
      </c>
      <c r="BM243" s="44">
        <v>0</v>
      </c>
      <c r="BN243" s="44">
        <v>0</v>
      </c>
      <c r="BO243" s="44">
        <v>0</v>
      </c>
      <c r="BP243" s="44">
        <f t="shared" si="4"/>
        <v>0</v>
      </c>
      <c r="BQ243" s="44">
        <v>0</v>
      </c>
      <c r="BR243" s="44">
        <v>0</v>
      </c>
      <c r="BS243" s="44">
        <v>0</v>
      </c>
      <c r="BT243" s="44">
        <v>0</v>
      </c>
      <c r="BU243" s="44"/>
      <c r="BV243" s="44"/>
      <c r="BW243" s="44"/>
      <c r="BX243" s="44"/>
      <c r="BY243" s="44">
        <v>0</v>
      </c>
      <c r="BZ243" s="44">
        <v>0</v>
      </c>
      <c r="CA243" s="44">
        <v>0</v>
      </c>
      <c r="CB243" s="44">
        <v>0</v>
      </c>
      <c r="CC243" s="44">
        <v>0</v>
      </c>
      <c r="CD243" s="44">
        <v>1</v>
      </c>
      <c r="CE243" s="44">
        <v>0</v>
      </c>
      <c r="CF243" s="44">
        <v>0</v>
      </c>
      <c r="CG243" s="44">
        <v>0</v>
      </c>
      <c r="CH243" s="44">
        <v>0</v>
      </c>
      <c r="CI243" s="44">
        <f t="shared" si="5"/>
        <v>278</v>
      </c>
      <c r="CJ243" s="44">
        <v>17</v>
      </c>
      <c r="CK243" s="44">
        <v>7</v>
      </c>
      <c r="CL243" s="44">
        <v>721</v>
      </c>
      <c r="CM243" s="44">
        <v>0</v>
      </c>
      <c r="CN243" s="44">
        <v>0</v>
      </c>
      <c r="CO243" s="44">
        <v>0</v>
      </c>
      <c r="CP243" s="44">
        <v>278</v>
      </c>
      <c r="CQ243" s="37"/>
      <c r="CR243" s="37"/>
      <c r="CS243" s="37"/>
      <c r="CT243" s="37"/>
      <c r="CU243" s="37">
        <v>22</v>
      </c>
      <c r="CV243" s="37"/>
      <c r="CW243" s="37"/>
      <c r="CX243" s="37"/>
      <c r="CY243" s="44">
        <v>0</v>
      </c>
      <c r="CZ243" s="44" t="s">
        <v>1364</v>
      </c>
      <c r="DA243" s="44"/>
    </row>
    <row r="244" spans="1:105" ht="15.75" customHeight="1" x14ac:dyDescent="0.3">
      <c r="A244" s="44" t="s">
        <v>905</v>
      </c>
      <c r="B244" s="44" t="s">
        <v>816</v>
      </c>
      <c r="C244" s="44" t="s">
        <v>816</v>
      </c>
      <c r="D244" s="44">
        <v>2020</v>
      </c>
      <c r="E244" s="45">
        <v>44005</v>
      </c>
      <c r="F244" s="44" t="s">
        <v>19</v>
      </c>
      <c r="G244" s="44" t="s">
        <v>107</v>
      </c>
      <c r="H244" s="37" t="s">
        <v>27</v>
      </c>
      <c r="I244" s="37" t="s">
        <v>27</v>
      </c>
      <c r="J244" s="37" t="s">
        <v>26</v>
      </c>
      <c r="K244" s="37" t="s">
        <v>27</v>
      </c>
      <c r="L244" s="37" t="s">
        <v>26</v>
      </c>
      <c r="M244" s="44">
        <v>0</v>
      </c>
      <c r="N244" s="44">
        <f t="shared" si="0"/>
        <v>0</v>
      </c>
      <c r="O244" s="44">
        <v>0</v>
      </c>
      <c r="P244" s="44">
        <v>0</v>
      </c>
      <c r="Q244" s="44">
        <v>0</v>
      </c>
      <c r="R244" s="44">
        <v>1</v>
      </c>
      <c r="S244" s="44">
        <v>0</v>
      </c>
      <c r="T244" s="44">
        <v>0</v>
      </c>
      <c r="U244" s="44">
        <v>0</v>
      </c>
      <c r="V244" s="44">
        <v>0</v>
      </c>
      <c r="W244" s="44">
        <v>0</v>
      </c>
      <c r="X244" s="44">
        <f t="shared" ref="X244:Y244" si="245">IF(CS244&gt;CK244, CS244*10, CK244)</f>
        <v>0</v>
      </c>
      <c r="Y244" s="44">
        <f t="shared" si="245"/>
        <v>381</v>
      </c>
      <c r="Z244" s="44">
        <v>32</v>
      </c>
      <c r="AA244" s="44">
        <v>0</v>
      </c>
      <c r="AB244" s="44">
        <v>0</v>
      </c>
      <c r="AC244" s="44">
        <v>0</v>
      </c>
      <c r="AD244" s="44">
        <v>0</v>
      </c>
      <c r="AE244" s="44">
        <v>0</v>
      </c>
      <c r="AF244" s="44">
        <v>0</v>
      </c>
      <c r="AG244" s="44">
        <v>0</v>
      </c>
      <c r="AH244" s="44">
        <v>0</v>
      </c>
      <c r="AI244" s="44">
        <v>0</v>
      </c>
      <c r="AJ244" s="44">
        <v>0</v>
      </c>
      <c r="AK244" s="44">
        <v>0</v>
      </c>
      <c r="AL244" s="44">
        <v>0</v>
      </c>
      <c r="AM244" s="44">
        <v>0</v>
      </c>
      <c r="AN244" s="44">
        <v>0</v>
      </c>
      <c r="AO244" s="75">
        <v>0</v>
      </c>
      <c r="AP244" s="75">
        <v>0</v>
      </c>
      <c r="AQ244" s="44">
        <v>0</v>
      </c>
      <c r="AR244" s="44">
        <v>0</v>
      </c>
      <c r="AS244" s="44">
        <v>0</v>
      </c>
      <c r="AT244" s="44">
        <v>0</v>
      </c>
      <c r="AU244" s="44">
        <v>0</v>
      </c>
      <c r="AV244" s="44">
        <v>0</v>
      </c>
      <c r="AW244" s="44">
        <v>0</v>
      </c>
      <c r="AX244" s="44">
        <f t="shared" si="2"/>
        <v>0</v>
      </c>
      <c r="AY244" s="44">
        <v>0</v>
      </c>
      <c r="AZ244" s="44">
        <v>8</v>
      </c>
      <c r="BA244" s="44">
        <v>0</v>
      </c>
      <c r="BB244" s="44">
        <v>0</v>
      </c>
      <c r="BC244" s="44">
        <v>0</v>
      </c>
      <c r="BD244" s="44"/>
      <c r="BE244" s="44">
        <v>0</v>
      </c>
      <c r="BF244" s="44"/>
      <c r="BG244" s="44">
        <v>1</v>
      </c>
      <c r="BH244" s="44">
        <v>0</v>
      </c>
      <c r="BI244" s="44">
        <v>3</v>
      </c>
      <c r="BJ244" s="44">
        <v>0</v>
      </c>
      <c r="BK244" s="44">
        <v>0</v>
      </c>
      <c r="BL244" s="44">
        <f t="shared" si="3"/>
        <v>120</v>
      </c>
      <c r="BM244" s="44">
        <v>0</v>
      </c>
      <c r="BN244" s="44">
        <v>0</v>
      </c>
      <c r="BO244" s="44">
        <v>0</v>
      </c>
      <c r="BP244" s="44">
        <f t="shared" si="4"/>
        <v>0</v>
      </c>
      <c r="BQ244" s="44">
        <v>2</v>
      </c>
      <c r="BR244" s="44">
        <v>0</v>
      </c>
      <c r="BS244" s="44">
        <v>0</v>
      </c>
      <c r="BT244" s="44">
        <v>0</v>
      </c>
      <c r="BU244" s="44"/>
      <c r="BV244" s="44"/>
      <c r="BW244" s="44"/>
      <c r="BX244" s="44"/>
      <c r="BY244" s="44">
        <v>0</v>
      </c>
      <c r="BZ244" s="44">
        <v>0</v>
      </c>
      <c r="CA244" s="44">
        <v>0</v>
      </c>
      <c r="CB244" s="44">
        <v>0</v>
      </c>
      <c r="CC244" s="44">
        <v>0</v>
      </c>
      <c r="CD244" s="44">
        <v>0</v>
      </c>
      <c r="CE244" s="44">
        <v>0</v>
      </c>
      <c r="CF244" s="44">
        <v>0</v>
      </c>
      <c r="CG244" s="44">
        <v>0</v>
      </c>
      <c r="CH244" s="44">
        <v>0</v>
      </c>
      <c r="CI244" s="44">
        <f t="shared" si="5"/>
        <v>64</v>
      </c>
      <c r="CJ244" s="44">
        <v>0</v>
      </c>
      <c r="CK244" s="44">
        <v>0</v>
      </c>
      <c r="CL244" s="44">
        <v>381</v>
      </c>
      <c r="CM244" s="44">
        <v>0</v>
      </c>
      <c r="CN244" s="44">
        <v>0</v>
      </c>
      <c r="CO244" s="44">
        <v>0</v>
      </c>
      <c r="CP244" s="44">
        <v>64</v>
      </c>
      <c r="CQ244" s="37"/>
      <c r="CR244" s="37"/>
      <c r="CS244" s="37"/>
      <c r="CT244" s="37"/>
      <c r="CU244" s="37">
        <v>12</v>
      </c>
      <c r="CV244" s="37"/>
      <c r="CW244" s="37"/>
      <c r="CX244" s="37"/>
      <c r="CY244" s="44">
        <v>8</v>
      </c>
      <c r="CZ244" s="44" t="s">
        <v>1364</v>
      </c>
      <c r="DA244" s="44"/>
    </row>
    <row r="245" spans="1:105" ht="15.75" customHeight="1" x14ac:dyDescent="0.3">
      <c r="A245" s="44" t="s">
        <v>905</v>
      </c>
      <c r="B245" s="44" t="s">
        <v>816</v>
      </c>
      <c r="C245" s="44" t="s">
        <v>816</v>
      </c>
      <c r="D245" s="44">
        <v>2020</v>
      </c>
      <c r="E245" s="45">
        <v>44005</v>
      </c>
      <c r="F245" s="44" t="s">
        <v>19</v>
      </c>
      <c r="G245" s="44" t="s">
        <v>110</v>
      </c>
      <c r="H245" s="37" t="s">
        <v>27</v>
      </c>
      <c r="I245" s="37" t="s">
        <v>27</v>
      </c>
      <c r="J245" s="37" t="s">
        <v>26</v>
      </c>
      <c r="K245" s="37" t="s">
        <v>27</v>
      </c>
      <c r="L245" s="37" t="s">
        <v>26</v>
      </c>
      <c r="M245" s="44">
        <v>0</v>
      </c>
      <c r="N245" s="44">
        <f t="shared" si="0"/>
        <v>0</v>
      </c>
      <c r="O245" s="44">
        <v>0</v>
      </c>
      <c r="P245" s="44">
        <v>0</v>
      </c>
      <c r="Q245" s="44">
        <v>0</v>
      </c>
      <c r="R245" s="44">
        <v>1</v>
      </c>
      <c r="S245" s="44">
        <v>0</v>
      </c>
      <c r="T245" s="44">
        <v>0</v>
      </c>
      <c r="U245" s="44">
        <v>0</v>
      </c>
      <c r="V245" s="44">
        <v>0</v>
      </c>
      <c r="W245" s="44">
        <v>0</v>
      </c>
      <c r="X245" s="44">
        <f t="shared" ref="X245:Y245" si="246">IF(CS245&gt;CK245, CS245*10, CK245)</f>
        <v>0</v>
      </c>
      <c r="Y245" s="44">
        <f t="shared" si="246"/>
        <v>90</v>
      </c>
      <c r="Z245" s="44">
        <v>3</v>
      </c>
      <c r="AA245" s="44">
        <v>0</v>
      </c>
      <c r="AB245" s="44">
        <v>0</v>
      </c>
      <c r="AC245" s="44">
        <v>0</v>
      </c>
      <c r="AD245" s="44">
        <v>0</v>
      </c>
      <c r="AE245" s="44">
        <v>0</v>
      </c>
      <c r="AF245" s="44">
        <v>0</v>
      </c>
      <c r="AG245" s="44">
        <v>0</v>
      </c>
      <c r="AH245" s="44">
        <v>0</v>
      </c>
      <c r="AI245" s="44">
        <v>0</v>
      </c>
      <c r="AJ245" s="44">
        <v>0</v>
      </c>
      <c r="AK245" s="44">
        <v>0</v>
      </c>
      <c r="AL245" s="44">
        <v>0</v>
      </c>
      <c r="AM245" s="44">
        <v>0</v>
      </c>
      <c r="AN245" s="44">
        <v>0</v>
      </c>
      <c r="AO245" s="75">
        <v>0</v>
      </c>
      <c r="AP245" s="75">
        <v>0</v>
      </c>
      <c r="AQ245" s="44">
        <v>0</v>
      </c>
      <c r="AR245" s="44">
        <v>9</v>
      </c>
      <c r="AS245" s="44">
        <v>0</v>
      </c>
      <c r="AT245" s="44">
        <v>0</v>
      </c>
      <c r="AU245" s="44">
        <v>0</v>
      </c>
      <c r="AV245" s="44">
        <v>0</v>
      </c>
      <c r="AW245" s="44">
        <v>0</v>
      </c>
      <c r="AX245" s="44">
        <f t="shared" si="2"/>
        <v>0</v>
      </c>
      <c r="AY245" s="44">
        <v>0</v>
      </c>
      <c r="AZ245" s="44">
        <v>10</v>
      </c>
      <c r="BA245" s="44">
        <v>0</v>
      </c>
      <c r="BB245" s="44">
        <v>0</v>
      </c>
      <c r="BC245" s="44">
        <v>0</v>
      </c>
      <c r="BD245" s="44"/>
      <c r="BE245" s="44">
        <v>0</v>
      </c>
      <c r="BF245" s="44"/>
      <c r="BG245" s="44">
        <v>1</v>
      </c>
      <c r="BH245" s="44">
        <v>0</v>
      </c>
      <c r="BI245" s="44">
        <v>6</v>
      </c>
      <c r="BJ245" s="44">
        <v>0</v>
      </c>
      <c r="BK245" s="44">
        <v>0</v>
      </c>
      <c r="BL245" s="44">
        <f t="shared" si="3"/>
        <v>170</v>
      </c>
      <c r="BM245" s="44">
        <v>0</v>
      </c>
      <c r="BN245" s="44">
        <v>0</v>
      </c>
      <c r="BO245" s="44">
        <v>0</v>
      </c>
      <c r="BP245" s="44">
        <f t="shared" si="4"/>
        <v>0</v>
      </c>
      <c r="BQ245" s="44">
        <v>10</v>
      </c>
      <c r="BR245" s="44">
        <v>0</v>
      </c>
      <c r="BS245" s="44">
        <v>0</v>
      </c>
      <c r="BT245" s="44">
        <v>0</v>
      </c>
      <c r="BU245" s="44"/>
      <c r="BV245" s="44"/>
      <c r="BW245" s="44"/>
      <c r="BX245" s="44"/>
      <c r="BY245" s="44">
        <v>0</v>
      </c>
      <c r="BZ245" s="44">
        <v>0</v>
      </c>
      <c r="CA245" s="44">
        <v>0</v>
      </c>
      <c r="CB245" s="44">
        <v>0</v>
      </c>
      <c r="CC245" s="44">
        <v>0</v>
      </c>
      <c r="CD245" s="44">
        <v>0</v>
      </c>
      <c r="CE245" s="44">
        <v>0</v>
      </c>
      <c r="CF245" s="44">
        <v>0</v>
      </c>
      <c r="CG245" s="44">
        <v>0</v>
      </c>
      <c r="CH245" s="44">
        <v>0</v>
      </c>
      <c r="CI245" s="44">
        <f t="shared" si="5"/>
        <v>138</v>
      </c>
      <c r="CJ245" s="44">
        <v>0</v>
      </c>
      <c r="CK245" s="44">
        <v>0</v>
      </c>
      <c r="CL245" s="44">
        <v>90</v>
      </c>
      <c r="CM245" s="44">
        <v>0</v>
      </c>
      <c r="CN245" s="44">
        <v>0</v>
      </c>
      <c r="CO245" s="44">
        <v>0</v>
      </c>
      <c r="CP245" s="44">
        <v>138</v>
      </c>
      <c r="CQ245" s="37"/>
      <c r="CR245" s="37"/>
      <c r="CS245" s="37"/>
      <c r="CT245" s="37"/>
      <c r="CU245" s="37">
        <v>17</v>
      </c>
      <c r="CV245" s="37"/>
      <c r="CW245" s="37"/>
      <c r="CX245" s="37"/>
      <c r="CY245" s="44">
        <v>22</v>
      </c>
      <c r="CZ245" s="44" t="s">
        <v>1364</v>
      </c>
      <c r="DA245" s="44"/>
    </row>
    <row r="246" spans="1:105" ht="15.75" customHeight="1" x14ac:dyDescent="0.3">
      <c r="A246" s="44" t="s">
        <v>905</v>
      </c>
      <c r="B246" s="44" t="s">
        <v>816</v>
      </c>
      <c r="C246" s="44" t="s">
        <v>816</v>
      </c>
      <c r="D246" s="44">
        <v>2020</v>
      </c>
      <c r="E246" s="45">
        <v>44005</v>
      </c>
      <c r="F246" s="44" t="s">
        <v>19</v>
      </c>
      <c r="G246" s="44" t="s">
        <v>113</v>
      </c>
      <c r="H246" s="37" t="s">
        <v>21</v>
      </c>
      <c r="I246" s="37" t="s">
        <v>21</v>
      </c>
      <c r="J246" s="37" t="s">
        <v>22</v>
      </c>
      <c r="K246" s="37" t="s">
        <v>21</v>
      </c>
      <c r="L246" s="37" t="s">
        <v>22</v>
      </c>
      <c r="M246" s="44">
        <v>0</v>
      </c>
      <c r="N246" s="44">
        <f t="shared" si="0"/>
        <v>0</v>
      </c>
      <c r="O246" s="44">
        <v>0</v>
      </c>
      <c r="P246" s="44">
        <v>0</v>
      </c>
      <c r="Q246" s="44">
        <v>0</v>
      </c>
      <c r="R246" s="44">
        <v>1</v>
      </c>
      <c r="S246" s="44">
        <v>0</v>
      </c>
      <c r="T246" s="44">
        <v>0</v>
      </c>
      <c r="U246" s="44">
        <v>0</v>
      </c>
      <c r="V246" s="44">
        <v>0</v>
      </c>
      <c r="W246" s="44">
        <v>0</v>
      </c>
      <c r="X246" s="44">
        <f t="shared" ref="X246:Y246" si="247">IF(CS246&gt;CK246, CS246*10, CK246)</f>
        <v>0</v>
      </c>
      <c r="Y246" s="44">
        <f t="shared" si="247"/>
        <v>93</v>
      </c>
      <c r="Z246" s="44">
        <v>20</v>
      </c>
      <c r="AA246" s="44">
        <v>0</v>
      </c>
      <c r="AB246" s="44">
        <v>0</v>
      </c>
      <c r="AC246" s="44">
        <v>0</v>
      </c>
      <c r="AD246" s="44">
        <v>0</v>
      </c>
      <c r="AE246" s="44">
        <v>0</v>
      </c>
      <c r="AF246" s="44">
        <v>0</v>
      </c>
      <c r="AG246" s="44">
        <v>0</v>
      </c>
      <c r="AH246" s="44">
        <v>0</v>
      </c>
      <c r="AI246" s="44">
        <v>0</v>
      </c>
      <c r="AJ246" s="44">
        <v>0</v>
      </c>
      <c r="AK246" s="44">
        <v>0</v>
      </c>
      <c r="AL246" s="44">
        <v>0</v>
      </c>
      <c r="AM246" s="44">
        <v>0</v>
      </c>
      <c r="AN246" s="44">
        <v>0</v>
      </c>
      <c r="AO246" s="75">
        <v>0</v>
      </c>
      <c r="AP246" s="75">
        <v>0</v>
      </c>
      <c r="AQ246" s="44">
        <v>0</v>
      </c>
      <c r="AR246" s="44">
        <v>3</v>
      </c>
      <c r="AS246" s="44">
        <v>0</v>
      </c>
      <c r="AT246" s="44">
        <v>0</v>
      </c>
      <c r="AU246" s="44">
        <v>0</v>
      </c>
      <c r="AV246" s="44">
        <v>0</v>
      </c>
      <c r="AW246" s="44">
        <v>0</v>
      </c>
      <c r="AX246" s="44">
        <f t="shared" si="2"/>
        <v>0</v>
      </c>
      <c r="AY246" s="44">
        <v>0</v>
      </c>
      <c r="AZ246" s="44">
        <v>0</v>
      </c>
      <c r="BA246" s="44">
        <v>0</v>
      </c>
      <c r="BB246" s="44">
        <v>0</v>
      </c>
      <c r="BC246" s="44">
        <v>0</v>
      </c>
      <c r="BD246" s="44"/>
      <c r="BE246" s="44">
        <v>0</v>
      </c>
      <c r="BF246" s="44"/>
      <c r="BG246" s="44">
        <v>0</v>
      </c>
      <c r="BH246" s="44">
        <v>0</v>
      </c>
      <c r="BI246" s="44">
        <v>10</v>
      </c>
      <c r="BJ246" s="44">
        <v>0</v>
      </c>
      <c r="BK246" s="44">
        <v>0</v>
      </c>
      <c r="BL246" s="44">
        <f t="shared" si="3"/>
        <v>110</v>
      </c>
      <c r="BM246" s="44">
        <v>0</v>
      </c>
      <c r="BN246" s="44">
        <v>0</v>
      </c>
      <c r="BO246" s="44">
        <v>0</v>
      </c>
      <c r="BP246" s="44">
        <f t="shared" si="4"/>
        <v>0</v>
      </c>
      <c r="BQ246" s="44">
        <v>0</v>
      </c>
      <c r="BR246" s="44">
        <v>0</v>
      </c>
      <c r="BS246" s="44">
        <v>0</v>
      </c>
      <c r="BT246" s="44">
        <v>0</v>
      </c>
      <c r="BU246" s="44"/>
      <c r="BV246" s="44"/>
      <c r="BW246" s="44"/>
      <c r="BX246" s="44"/>
      <c r="BY246" s="44">
        <v>0</v>
      </c>
      <c r="BZ246" s="44">
        <v>0</v>
      </c>
      <c r="CA246" s="44">
        <v>2</v>
      </c>
      <c r="CB246" s="44">
        <v>0</v>
      </c>
      <c r="CC246" s="44">
        <v>0</v>
      </c>
      <c r="CD246" s="44">
        <v>0</v>
      </c>
      <c r="CE246" s="44">
        <v>0</v>
      </c>
      <c r="CF246" s="44">
        <v>0</v>
      </c>
      <c r="CG246" s="44">
        <v>0</v>
      </c>
      <c r="CH246" s="44">
        <v>0</v>
      </c>
      <c r="CI246" s="44">
        <f t="shared" si="5"/>
        <v>30</v>
      </c>
      <c r="CJ246" s="44">
        <v>0</v>
      </c>
      <c r="CK246" s="44">
        <v>0</v>
      </c>
      <c r="CL246" s="44">
        <v>93</v>
      </c>
      <c r="CM246" s="44">
        <v>0</v>
      </c>
      <c r="CN246" s="44">
        <v>0</v>
      </c>
      <c r="CO246" s="44">
        <v>0</v>
      </c>
      <c r="CP246" s="44">
        <v>30</v>
      </c>
      <c r="CQ246" s="37"/>
      <c r="CR246" s="37"/>
      <c r="CS246" s="37"/>
      <c r="CT246" s="37"/>
      <c r="CU246" s="37">
        <v>11</v>
      </c>
      <c r="CV246" s="37"/>
      <c r="CW246" s="37"/>
      <c r="CX246" s="37"/>
      <c r="CY246" s="44">
        <v>48</v>
      </c>
      <c r="CZ246" s="44" t="s">
        <v>1364</v>
      </c>
      <c r="DA246" s="44"/>
    </row>
    <row r="247" spans="1:105" ht="15.75" customHeight="1" x14ac:dyDescent="0.3">
      <c r="A247" s="44" t="s">
        <v>905</v>
      </c>
      <c r="B247" s="44" t="s">
        <v>816</v>
      </c>
      <c r="C247" s="44" t="s">
        <v>816</v>
      </c>
      <c r="D247" s="44">
        <v>2020</v>
      </c>
      <c r="E247" s="45">
        <v>44005</v>
      </c>
      <c r="F247" s="44" t="s">
        <v>19</v>
      </c>
      <c r="G247" s="44" t="s">
        <v>116</v>
      </c>
      <c r="H247" s="37" t="s">
        <v>31</v>
      </c>
      <c r="I247" s="37" t="s">
        <v>31</v>
      </c>
      <c r="J247" s="37" t="s">
        <v>31</v>
      </c>
      <c r="K247" s="37" t="s">
        <v>31</v>
      </c>
      <c r="L247" s="37" t="s">
        <v>31</v>
      </c>
      <c r="M247" s="44">
        <v>0</v>
      </c>
      <c r="N247" s="44">
        <f t="shared" si="0"/>
        <v>0</v>
      </c>
      <c r="O247" s="44">
        <v>0</v>
      </c>
      <c r="P247" s="44">
        <v>0</v>
      </c>
      <c r="Q247" s="44">
        <v>0</v>
      </c>
      <c r="R247" s="44">
        <v>1</v>
      </c>
      <c r="S247" s="44">
        <v>0</v>
      </c>
      <c r="T247" s="44">
        <v>0</v>
      </c>
      <c r="U247" s="44">
        <v>0</v>
      </c>
      <c r="V247" s="44">
        <v>0</v>
      </c>
      <c r="W247" s="44">
        <v>0</v>
      </c>
      <c r="X247" s="44">
        <f t="shared" ref="X247:Y247" si="248">IF(CS247&gt;CK247, CS247*10, CK247)</f>
        <v>24</v>
      </c>
      <c r="Y247" s="44">
        <f t="shared" si="248"/>
        <v>82</v>
      </c>
      <c r="Z247" s="44">
        <v>14</v>
      </c>
      <c r="AA247" s="44">
        <v>0</v>
      </c>
      <c r="AB247" s="44">
        <v>0</v>
      </c>
      <c r="AC247" s="44">
        <v>0</v>
      </c>
      <c r="AD247" s="44">
        <v>0</v>
      </c>
      <c r="AE247" s="44">
        <v>0</v>
      </c>
      <c r="AF247" s="44">
        <v>0</v>
      </c>
      <c r="AG247" s="44">
        <v>0</v>
      </c>
      <c r="AH247" s="44">
        <v>0</v>
      </c>
      <c r="AI247" s="44">
        <v>0</v>
      </c>
      <c r="AJ247" s="44">
        <v>0</v>
      </c>
      <c r="AK247" s="44">
        <v>0</v>
      </c>
      <c r="AL247" s="44">
        <v>0</v>
      </c>
      <c r="AM247" s="44">
        <v>0</v>
      </c>
      <c r="AN247" s="44">
        <v>0</v>
      </c>
      <c r="AO247" s="75">
        <v>0</v>
      </c>
      <c r="AP247" s="75">
        <v>0</v>
      </c>
      <c r="AQ247" s="44">
        <v>0</v>
      </c>
      <c r="AR247" s="44">
        <v>0</v>
      </c>
      <c r="AS247" s="44">
        <v>0</v>
      </c>
      <c r="AT247" s="44">
        <v>0</v>
      </c>
      <c r="AU247" s="44">
        <v>0</v>
      </c>
      <c r="AV247" s="44">
        <v>0</v>
      </c>
      <c r="AW247" s="44">
        <v>0</v>
      </c>
      <c r="AX247" s="44">
        <f t="shared" si="2"/>
        <v>0</v>
      </c>
      <c r="AY247" s="44">
        <v>0</v>
      </c>
      <c r="AZ247" s="44">
        <v>4</v>
      </c>
      <c r="BA247" s="44">
        <v>0</v>
      </c>
      <c r="BB247" s="44">
        <v>0</v>
      </c>
      <c r="BC247" s="44">
        <v>0</v>
      </c>
      <c r="BD247" s="44"/>
      <c r="BE247" s="44">
        <v>0</v>
      </c>
      <c r="BF247" s="44"/>
      <c r="BG247" s="44">
        <v>0</v>
      </c>
      <c r="BH247" s="44">
        <v>0</v>
      </c>
      <c r="BI247" s="44">
        <v>2</v>
      </c>
      <c r="BJ247" s="44">
        <v>0</v>
      </c>
      <c r="BK247" s="44">
        <v>0</v>
      </c>
      <c r="BL247" s="44">
        <f t="shared" si="3"/>
        <v>120</v>
      </c>
      <c r="BM247" s="44">
        <v>0</v>
      </c>
      <c r="BN247" s="44">
        <v>0</v>
      </c>
      <c r="BO247" s="44">
        <v>0</v>
      </c>
      <c r="BP247" s="44">
        <f t="shared" si="4"/>
        <v>0</v>
      </c>
      <c r="BQ247" s="44">
        <v>19</v>
      </c>
      <c r="BR247" s="44">
        <v>0</v>
      </c>
      <c r="BS247" s="44">
        <v>0</v>
      </c>
      <c r="BT247" s="44">
        <v>0</v>
      </c>
      <c r="BU247" s="44"/>
      <c r="BV247" s="44"/>
      <c r="BW247" s="44"/>
      <c r="BX247" s="44"/>
      <c r="BY247" s="44">
        <v>0</v>
      </c>
      <c r="BZ247" s="44">
        <v>0</v>
      </c>
      <c r="CA247" s="44">
        <v>1</v>
      </c>
      <c r="CB247" s="44">
        <v>0</v>
      </c>
      <c r="CC247" s="44">
        <v>0</v>
      </c>
      <c r="CD247" s="44">
        <v>0</v>
      </c>
      <c r="CE247" s="44">
        <v>0</v>
      </c>
      <c r="CF247" s="44">
        <v>0</v>
      </c>
      <c r="CG247" s="44">
        <v>0</v>
      </c>
      <c r="CH247" s="44">
        <v>0</v>
      </c>
      <c r="CI247" s="44">
        <f t="shared" si="5"/>
        <v>270</v>
      </c>
      <c r="CJ247" s="44">
        <v>0</v>
      </c>
      <c r="CK247" s="44">
        <v>24</v>
      </c>
      <c r="CL247" s="44">
        <v>82</v>
      </c>
      <c r="CM247" s="44">
        <v>0</v>
      </c>
      <c r="CN247" s="44">
        <v>0</v>
      </c>
      <c r="CO247" s="44">
        <v>0</v>
      </c>
      <c r="CP247" s="44">
        <v>270</v>
      </c>
      <c r="CQ247" s="37"/>
      <c r="CR247" s="37"/>
      <c r="CS247" s="37"/>
      <c r="CT247" s="37"/>
      <c r="CU247" s="37">
        <v>12</v>
      </c>
      <c r="CV247" s="37"/>
      <c r="CW247" s="37"/>
      <c r="CX247" s="37"/>
      <c r="CY247" s="44">
        <v>4</v>
      </c>
      <c r="CZ247" s="44" t="s">
        <v>1364</v>
      </c>
      <c r="DA247" s="44"/>
    </row>
    <row r="248" spans="1:105" ht="15.75" customHeight="1" x14ac:dyDescent="0.3">
      <c r="A248" s="44" t="s">
        <v>905</v>
      </c>
      <c r="B248" s="44" t="s">
        <v>816</v>
      </c>
      <c r="C248" s="44" t="s">
        <v>816</v>
      </c>
      <c r="D248" s="44">
        <v>2020</v>
      </c>
      <c r="E248" s="45">
        <v>44005</v>
      </c>
      <c r="F248" s="44" t="s">
        <v>19</v>
      </c>
      <c r="G248" s="44" t="s">
        <v>119</v>
      </c>
      <c r="H248" s="37" t="s">
        <v>35</v>
      </c>
      <c r="I248" s="37" t="s">
        <v>31</v>
      </c>
      <c r="J248" s="37" t="s">
        <v>31</v>
      </c>
      <c r="K248" s="37" t="s">
        <v>31</v>
      </c>
      <c r="L248" s="37" t="s">
        <v>31</v>
      </c>
      <c r="M248" s="44">
        <v>0</v>
      </c>
      <c r="N248" s="44">
        <f t="shared" si="0"/>
        <v>0</v>
      </c>
      <c r="O248" s="44">
        <v>0</v>
      </c>
      <c r="P248" s="44">
        <v>0</v>
      </c>
      <c r="Q248" s="44">
        <v>0</v>
      </c>
      <c r="R248" s="44">
        <v>1</v>
      </c>
      <c r="S248" s="44">
        <v>0</v>
      </c>
      <c r="T248" s="44">
        <v>0</v>
      </c>
      <c r="U248" s="44">
        <v>0</v>
      </c>
      <c r="V248" s="44">
        <v>0</v>
      </c>
      <c r="W248" s="44">
        <v>0</v>
      </c>
      <c r="X248" s="44">
        <f t="shared" ref="X248:Y248" si="249">IF(CS248&gt;CK248, CS248*10, CK248)</f>
        <v>0</v>
      </c>
      <c r="Y248" s="44">
        <f t="shared" si="249"/>
        <v>15</v>
      </c>
      <c r="Z248" s="44">
        <v>6</v>
      </c>
      <c r="AA248" s="44">
        <v>0</v>
      </c>
      <c r="AB248" s="44">
        <v>0</v>
      </c>
      <c r="AC248" s="44">
        <v>0</v>
      </c>
      <c r="AD248" s="44">
        <v>0</v>
      </c>
      <c r="AE248" s="44">
        <v>0</v>
      </c>
      <c r="AF248" s="44">
        <v>0</v>
      </c>
      <c r="AG248" s="44">
        <v>0</v>
      </c>
      <c r="AH248" s="44">
        <v>0</v>
      </c>
      <c r="AI248" s="44">
        <v>0</v>
      </c>
      <c r="AJ248" s="44">
        <v>0</v>
      </c>
      <c r="AK248" s="44">
        <v>0</v>
      </c>
      <c r="AL248" s="44">
        <v>0</v>
      </c>
      <c r="AM248" s="44">
        <v>0</v>
      </c>
      <c r="AN248" s="44">
        <v>0</v>
      </c>
      <c r="AO248" s="75">
        <v>0</v>
      </c>
      <c r="AP248" s="75">
        <v>0</v>
      </c>
      <c r="AQ248" s="44">
        <v>0</v>
      </c>
      <c r="AR248" s="44">
        <v>0</v>
      </c>
      <c r="AS248" s="44">
        <v>0</v>
      </c>
      <c r="AT248" s="44">
        <v>0</v>
      </c>
      <c r="AU248" s="44">
        <v>0</v>
      </c>
      <c r="AV248" s="44">
        <v>0</v>
      </c>
      <c r="AW248" s="44">
        <v>0</v>
      </c>
      <c r="AX248" s="44">
        <f t="shared" si="2"/>
        <v>0</v>
      </c>
      <c r="AY248" s="44">
        <v>0</v>
      </c>
      <c r="AZ248" s="44">
        <v>17</v>
      </c>
      <c r="BA248" s="44">
        <v>0</v>
      </c>
      <c r="BB248" s="44">
        <v>0</v>
      </c>
      <c r="BC248" s="44">
        <v>0</v>
      </c>
      <c r="BD248" s="44"/>
      <c r="BE248" s="44">
        <v>0</v>
      </c>
      <c r="BF248" s="44"/>
      <c r="BG248" s="44">
        <v>2</v>
      </c>
      <c r="BH248" s="44">
        <v>0</v>
      </c>
      <c r="BI248" s="44">
        <v>9</v>
      </c>
      <c r="BJ248" s="44">
        <v>0</v>
      </c>
      <c r="BK248" s="44">
        <v>0</v>
      </c>
      <c r="BL248" s="44">
        <f t="shared" si="3"/>
        <v>40</v>
      </c>
      <c r="BM248" s="44">
        <v>0</v>
      </c>
      <c r="BN248" s="44">
        <v>0</v>
      </c>
      <c r="BO248" s="44">
        <v>0</v>
      </c>
      <c r="BP248" s="44">
        <f t="shared" si="4"/>
        <v>1</v>
      </c>
      <c r="BQ248" s="44">
        <v>19</v>
      </c>
      <c r="BR248" s="44">
        <v>0</v>
      </c>
      <c r="BS248" s="44">
        <v>0</v>
      </c>
      <c r="BT248" s="44">
        <v>0</v>
      </c>
      <c r="BU248" s="44"/>
      <c r="BV248" s="44"/>
      <c r="BW248" s="44"/>
      <c r="BX248" s="44"/>
      <c r="BY248" s="44">
        <v>0</v>
      </c>
      <c r="BZ248" s="44">
        <v>0</v>
      </c>
      <c r="CA248" s="44">
        <v>1</v>
      </c>
      <c r="CB248" s="44">
        <v>0</v>
      </c>
      <c r="CC248" s="44">
        <v>0</v>
      </c>
      <c r="CD248" s="44">
        <v>0</v>
      </c>
      <c r="CE248" s="44">
        <v>0</v>
      </c>
      <c r="CF248" s="44">
        <v>0</v>
      </c>
      <c r="CG248" s="44">
        <v>0</v>
      </c>
      <c r="CH248" s="44">
        <v>0</v>
      </c>
      <c r="CI248" s="44">
        <f t="shared" si="5"/>
        <v>483</v>
      </c>
      <c r="CJ248" s="44">
        <v>0</v>
      </c>
      <c r="CK248" s="44">
        <v>0</v>
      </c>
      <c r="CL248" s="44">
        <v>15</v>
      </c>
      <c r="CM248" s="44">
        <v>0</v>
      </c>
      <c r="CN248" s="44">
        <v>0</v>
      </c>
      <c r="CO248" s="44">
        <v>1</v>
      </c>
      <c r="CP248" s="44">
        <v>483</v>
      </c>
      <c r="CQ248" s="37"/>
      <c r="CR248" s="37"/>
      <c r="CS248" s="37"/>
      <c r="CT248" s="37"/>
      <c r="CU248" s="37">
        <v>4</v>
      </c>
      <c r="CV248" s="37"/>
      <c r="CW248" s="37"/>
      <c r="CX248" s="37"/>
      <c r="CY248" s="44">
        <v>31</v>
      </c>
      <c r="CZ248" s="44" t="s">
        <v>1364</v>
      </c>
      <c r="DA248" s="44"/>
    </row>
    <row r="249" spans="1:105" ht="15.75" customHeight="1" x14ac:dyDescent="0.3">
      <c r="A249" s="44" t="s">
        <v>905</v>
      </c>
      <c r="B249" s="44" t="s">
        <v>816</v>
      </c>
      <c r="C249" s="44" t="s">
        <v>816</v>
      </c>
      <c r="D249" s="44">
        <v>2020</v>
      </c>
      <c r="E249" s="45">
        <v>44005</v>
      </c>
      <c r="F249" s="44" t="s">
        <v>19</v>
      </c>
      <c r="G249" s="44" t="s">
        <v>122</v>
      </c>
      <c r="H249" s="37" t="s">
        <v>35</v>
      </c>
      <c r="I249" s="37" t="s">
        <v>31</v>
      </c>
      <c r="J249" s="37" t="s">
        <v>31</v>
      </c>
      <c r="K249" s="37" t="s">
        <v>31</v>
      </c>
      <c r="L249" s="37" t="s">
        <v>31</v>
      </c>
      <c r="M249" s="44">
        <v>0</v>
      </c>
      <c r="N249" s="44">
        <f t="shared" si="0"/>
        <v>11</v>
      </c>
      <c r="O249" s="44">
        <v>0</v>
      </c>
      <c r="P249" s="44">
        <v>0</v>
      </c>
      <c r="Q249" s="44">
        <v>0</v>
      </c>
      <c r="R249" s="44">
        <v>1</v>
      </c>
      <c r="S249" s="44">
        <v>0</v>
      </c>
      <c r="T249" s="44">
        <v>0</v>
      </c>
      <c r="U249" s="44">
        <v>0</v>
      </c>
      <c r="V249" s="44">
        <v>0</v>
      </c>
      <c r="W249" s="44">
        <v>0</v>
      </c>
      <c r="X249" s="44">
        <f t="shared" ref="X249:Y249" si="250">IF(CS249&gt;CK249, CS249*10, CK249)</f>
        <v>0</v>
      </c>
      <c r="Y249" s="44">
        <f t="shared" si="250"/>
        <v>346</v>
      </c>
      <c r="Z249" s="44">
        <v>39</v>
      </c>
      <c r="AA249" s="44">
        <v>0</v>
      </c>
      <c r="AB249" s="44">
        <v>0</v>
      </c>
      <c r="AC249" s="44">
        <v>0</v>
      </c>
      <c r="AD249" s="44">
        <v>0</v>
      </c>
      <c r="AE249" s="44">
        <v>0</v>
      </c>
      <c r="AF249" s="44">
        <v>0</v>
      </c>
      <c r="AG249" s="44">
        <v>0</v>
      </c>
      <c r="AH249" s="44">
        <v>0</v>
      </c>
      <c r="AI249" s="44">
        <v>0</v>
      </c>
      <c r="AJ249" s="44">
        <v>0</v>
      </c>
      <c r="AK249" s="44">
        <v>0</v>
      </c>
      <c r="AL249" s="44">
        <v>0</v>
      </c>
      <c r="AM249" s="44">
        <v>0</v>
      </c>
      <c r="AN249" s="44">
        <v>0</v>
      </c>
      <c r="AO249" s="75">
        <v>0</v>
      </c>
      <c r="AP249" s="75">
        <v>0</v>
      </c>
      <c r="AQ249" s="44">
        <v>0</v>
      </c>
      <c r="AR249" s="44">
        <v>9</v>
      </c>
      <c r="AS249" s="44">
        <v>0</v>
      </c>
      <c r="AT249" s="44">
        <v>0</v>
      </c>
      <c r="AU249" s="44">
        <v>0</v>
      </c>
      <c r="AV249" s="44">
        <v>0</v>
      </c>
      <c r="AW249" s="44">
        <v>0</v>
      </c>
      <c r="AX249" s="44">
        <f t="shared" si="2"/>
        <v>0</v>
      </c>
      <c r="AY249" s="44">
        <v>0</v>
      </c>
      <c r="AZ249" s="44">
        <v>25</v>
      </c>
      <c r="BA249" s="44">
        <v>0</v>
      </c>
      <c r="BB249" s="44">
        <v>0</v>
      </c>
      <c r="BC249" s="44">
        <v>0</v>
      </c>
      <c r="BD249" s="44"/>
      <c r="BE249" s="44">
        <v>0</v>
      </c>
      <c r="BF249" s="44"/>
      <c r="BG249" s="44">
        <v>0</v>
      </c>
      <c r="BH249" s="44">
        <v>0</v>
      </c>
      <c r="BI249" s="44">
        <v>3</v>
      </c>
      <c r="BJ249" s="44">
        <v>0</v>
      </c>
      <c r="BK249" s="44">
        <v>0</v>
      </c>
      <c r="BL249" s="44">
        <f t="shared" si="3"/>
        <v>60</v>
      </c>
      <c r="BM249" s="44">
        <v>0</v>
      </c>
      <c r="BN249" s="44">
        <v>0</v>
      </c>
      <c r="BO249" s="44">
        <v>0</v>
      </c>
      <c r="BP249" s="44">
        <f t="shared" si="4"/>
        <v>0</v>
      </c>
      <c r="BQ249" s="44">
        <v>9</v>
      </c>
      <c r="BR249" s="44">
        <v>0</v>
      </c>
      <c r="BS249" s="44">
        <v>0</v>
      </c>
      <c r="BT249" s="44">
        <v>0</v>
      </c>
      <c r="BU249" s="44"/>
      <c r="BV249" s="44"/>
      <c r="BW249" s="44"/>
      <c r="BX249" s="44"/>
      <c r="BY249" s="44">
        <v>0</v>
      </c>
      <c r="BZ249" s="44">
        <v>0</v>
      </c>
      <c r="CA249" s="44">
        <v>0</v>
      </c>
      <c r="CB249" s="44">
        <v>0</v>
      </c>
      <c r="CC249" s="44">
        <v>0</v>
      </c>
      <c r="CD249" s="44">
        <v>0</v>
      </c>
      <c r="CE249" s="44">
        <v>0</v>
      </c>
      <c r="CF249" s="44">
        <v>0</v>
      </c>
      <c r="CG249" s="44">
        <v>0</v>
      </c>
      <c r="CH249" s="44">
        <v>0</v>
      </c>
      <c r="CI249" s="44">
        <f t="shared" si="5"/>
        <v>206</v>
      </c>
      <c r="CJ249" s="44">
        <v>11</v>
      </c>
      <c r="CK249" s="44">
        <v>0</v>
      </c>
      <c r="CL249" s="44">
        <v>346</v>
      </c>
      <c r="CM249" s="44">
        <v>0</v>
      </c>
      <c r="CN249" s="44">
        <v>0</v>
      </c>
      <c r="CO249" s="44">
        <v>0</v>
      </c>
      <c r="CP249" s="44">
        <v>206</v>
      </c>
      <c r="CQ249" s="37"/>
      <c r="CR249" s="37"/>
      <c r="CS249" s="37"/>
      <c r="CT249" s="37"/>
      <c r="CU249" s="37">
        <v>6</v>
      </c>
      <c r="CV249" s="37"/>
      <c r="CW249" s="37"/>
      <c r="CX249" s="37"/>
      <c r="CY249" s="44">
        <v>10</v>
      </c>
      <c r="CZ249" s="44" t="s">
        <v>1364</v>
      </c>
      <c r="DA249" s="44"/>
    </row>
    <row r="250" spans="1:105" ht="15.75" customHeight="1" x14ac:dyDescent="0.3">
      <c r="A250" s="44" t="s">
        <v>905</v>
      </c>
      <c r="B250" s="44" t="s">
        <v>816</v>
      </c>
      <c r="C250" s="44" t="s">
        <v>816</v>
      </c>
      <c r="D250" s="44">
        <v>2020</v>
      </c>
      <c r="E250" s="45">
        <v>44005</v>
      </c>
      <c r="F250" s="44" t="s">
        <v>19</v>
      </c>
      <c r="G250" s="44" t="s">
        <v>125</v>
      </c>
      <c r="H250" s="37" t="s">
        <v>45</v>
      </c>
      <c r="I250" s="37" t="s">
        <v>45</v>
      </c>
      <c r="J250" s="37" t="s">
        <v>45</v>
      </c>
      <c r="K250" s="37" t="s">
        <v>45</v>
      </c>
      <c r="L250" s="37" t="s">
        <v>45</v>
      </c>
      <c r="M250" s="44">
        <v>0</v>
      </c>
      <c r="N250" s="44">
        <f t="shared" si="0"/>
        <v>1</v>
      </c>
      <c r="O250" s="44">
        <v>0</v>
      </c>
      <c r="P250" s="44">
        <v>0</v>
      </c>
      <c r="Q250" s="44">
        <v>0</v>
      </c>
      <c r="R250" s="44">
        <v>1</v>
      </c>
      <c r="S250" s="44">
        <v>0</v>
      </c>
      <c r="T250" s="44">
        <v>0</v>
      </c>
      <c r="U250" s="44">
        <v>0</v>
      </c>
      <c r="V250" s="44">
        <v>0</v>
      </c>
      <c r="W250" s="44">
        <v>0</v>
      </c>
      <c r="X250" s="44">
        <f t="shared" ref="X250:Y250" si="251">IF(CS250&gt;CK250, CS250*10, CK250)</f>
        <v>0</v>
      </c>
      <c r="Y250" s="44">
        <f t="shared" si="251"/>
        <v>476</v>
      </c>
      <c r="Z250" s="44">
        <v>59</v>
      </c>
      <c r="AA250" s="44">
        <v>0</v>
      </c>
      <c r="AB250" s="44">
        <v>0</v>
      </c>
      <c r="AC250" s="44">
        <v>0</v>
      </c>
      <c r="AD250" s="44">
        <v>0</v>
      </c>
      <c r="AE250" s="44">
        <v>0</v>
      </c>
      <c r="AF250" s="44">
        <v>0</v>
      </c>
      <c r="AG250" s="44">
        <v>0</v>
      </c>
      <c r="AH250" s="44">
        <v>0</v>
      </c>
      <c r="AI250" s="44">
        <v>0</v>
      </c>
      <c r="AJ250" s="44">
        <v>0</v>
      </c>
      <c r="AK250" s="44">
        <v>0</v>
      </c>
      <c r="AL250" s="44">
        <v>0</v>
      </c>
      <c r="AM250" s="44">
        <v>0</v>
      </c>
      <c r="AN250" s="44">
        <v>0</v>
      </c>
      <c r="AO250" s="75">
        <v>0</v>
      </c>
      <c r="AP250" s="75">
        <v>0</v>
      </c>
      <c r="AQ250" s="44">
        <v>0</v>
      </c>
      <c r="AR250" s="44">
        <v>0</v>
      </c>
      <c r="AS250" s="44">
        <v>0</v>
      </c>
      <c r="AT250" s="44">
        <v>0</v>
      </c>
      <c r="AU250" s="44">
        <v>0</v>
      </c>
      <c r="AV250" s="44">
        <v>0</v>
      </c>
      <c r="AW250" s="44">
        <v>0</v>
      </c>
      <c r="AX250" s="44">
        <f t="shared" si="2"/>
        <v>0</v>
      </c>
      <c r="AY250" s="44">
        <v>0</v>
      </c>
      <c r="AZ250" s="44">
        <v>36</v>
      </c>
      <c r="BA250" s="44">
        <v>0</v>
      </c>
      <c r="BB250" s="44">
        <v>0</v>
      </c>
      <c r="BC250" s="44">
        <v>0</v>
      </c>
      <c r="BD250" s="44"/>
      <c r="BE250" s="44">
        <v>0</v>
      </c>
      <c r="BF250" s="44"/>
      <c r="BG250" s="44">
        <v>0</v>
      </c>
      <c r="BH250" s="44">
        <v>0</v>
      </c>
      <c r="BI250" s="44">
        <v>5</v>
      </c>
      <c r="BJ250" s="44">
        <v>0</v>
      </c>
      <c r="BK250" s="44">
        <v>0</v>
      </c>
      <c r="BL250" s="44">
        <f t="shared" si="3"/>
        <v>370</v>
      </c>
      <c r="BM250" s="44">
        <v>0</v>
      </c>
      <c r="BN250" s="44">
        <v>0</v>
      </c>
      <c r="BO250" s="44">
        <v>0</v>
      </c>
      <c r="BP250" s="44">
        <f t="shared" si="4"/>
        <v>0</v>
      </c>
      <c r="BQ250" s="44">
        <v>0</v>
      </c>
      <c r="BR250" s="44">
        <v>0</v>
      </c>
      <c r="BS250" s="44">
        <v>0</v>
      </c>
      <c r="BT250" s="44">
        <v>0</v>
      </c>
      <c r="BU250" s="44"/>
      <c r="BV250" s="44"/>
      <c r="BW250" s="44"/>
      <c r="BX250" s="44"/>
      <c r="BY250" s="44">
        <v>0</v>
      </c>
      <c r="BZ250" s="44">
        <v>0</v>
      </c>
      <c r="CA250" s="44">
        <v>1</v>
      </c>
      <c r="CB250" s="44">
        <v>0</v>
      </c>
      <c r="CC250" s="44">
        <v>0</v>
      </c>
      <c r="CD250" s="44">
        <v>0</v>
      </c>
      <c r="CE250" s="44">
        <v>0</v>
      </c>
      <c r="CF250" s="44">
        <v>0</v>
      </c>
      <c r="CG250" s="44">
        <v>0</v>
      </c>
      <c r="CH250" s="44">
        <v>0</v>
      </c>
      <c r="CI250" s="44">
        <f t="shared" si="5"/>
        <v>180</v>
      </c>
      <c r="CJ250" s="44">
        <v>1</v>
      </c>
      <c r="CK250" s="44">
        <v>0</v>
      </c>
      <c r="CL250" s="44">
        <v>476</v>
      </c>
      <c r="CM250" s="44">
        <v>0</v>
      </c>
      <c r="CN250" s="44">
        <v>0</v>
      </c>
      <c r="CO250" s="44">
        <v>0</v>
      </c>
      <c r="CP250" s="44">
        <v>180</v>
      </c>
      <c r="CQ250" s="37"/>
      <c r="CR250" s="37"/>
      <c r="CS250" s="37"/>
      <c r="CT250" s="37"/>
      <c r="CU250" s="37">
        <v>37</v>
      </c>
      <c r="CV250" s="37"/>
      <c r="CW250" s="37"/>
      <c r="CX250" s="37"/>
      <c r="CY250" s="44">
        <v>10</v>
      </c>
      <c r="CZ250" s="44" t="s">
        <v>1364</v>
      </c>
      <c r="DA250" s="44"/>
    </row>
    <row r="251" spans="1:105" ht="15.75" customHeight="1" x14ac:dyDescent="0.3">
      <c r="A251" s="44" t="s">
        <v>905</v>
      </c>
      <c r="B251" s="44" t="s">
        <v>812</v>
      </c>
      <c r="C251" s="44" t="s">
        <v>812</v>
      </c>
      <c r="D251" s="44">
        <v>2020</v>
      </c>
      <c r="E251" s="45">
        <v>44005</v>
      </c>
      <c r="F251" s="44" t="s">
        <v>19</v>
      </c>
      <c r="G251" s="44" t="s">
        <v>128</v>
      </c>
      <c r="H251" s="37" t="s">
        <v>26</v>
      </c>
      <c r="I251" s="37" t="s">
        <v>26</v>
      </c>
      <c r="J251" s="37" t="s">
        <v>27</v>
      </c>
      <c r="K251" s="37" t="s">
        <v>26</v>
      </c>
      <c r="L251" s="37" t="s">
        <v>27</v>
      </c>
      <c r="M251" s="44">
        <v>0</v>
      </c>
      <c r="N251" s="44">
        <f t="shared" si="0"/>
        <v>0</v>
      </c>
      <c r="O251" s="44">
        <v>0</v>
      </c>
      <c r="P251" s="44">
        <v>0</v>
      </c>
      <c r="Q251" s="44">
        <v>0</v>
      </c>
      <c r="R251" s="44">
        <v>3</v>
      </c>
      <c r="S251" s="44">
        <v>0</v>
      </c>
      <c r="T251" s="44">
        <v>0</v>
      </c>
      <c r="U251" s="44">
        <v>0</v>
      </c>
      <c r="V251" s="44">
        <v>0</v>
      </c>
      <c r="W251" s="44">
        <v>0</v>
      </c>
      <c r="X251" s="44">
        <f t="shared" ref="X251:Y251" si="252">IF(CS251&gt;CK251, CS251*10, CK251)</f>
        <v>0</v>
      </c>
      <c r="Y251" s="44">
        <f t="shared" si="252"/>
        <v>579</v>
      </c>
      <c r="Z251" s="44">
        <v>33</v>
      </c>
      <c r="AA251" s="44">
        <v>0</v>
      </c>
      <c r="AB251" s="44">
        <v>0</v>
      </c>
      <c r="AC251" s="44">
        <v>0</v>
      </c>
      <c r="AD251" s="44">
        <v>0</v>
      </c>
      <c r="AE251" s="44">
        <v>0</v>
      </c>
      <c r="AF251" s="44">
        <v>0</v>
      </c>
      <c r="AG251" s="44">
        <v>0</v>
      </c>
      <c r="AH251" s="44">
        <v>0</v>
      </c>
      <c r="AI251" s="44">
        <v>0</v>
      </c>
      <c r="AJ251" s="44">
        <v>0</v>
      </c>
      <c r="AK251" s="44">
        <v>0</v>
      </c>
      <c r="AL251" s="44">
        <v>0</v>
      </c>
      <c r="AM251" s="44">
        <v>0</v>
      </c>
      <c r="AN251" s="44">
        <v>0</v>
      </c>
      <c r="AO251" s="75">
        <v>0</v>
      </c>
      <c r="AP251" s="75">
        <v>0</v>
      </c>
      <c r="AQ251" s="44">
        <v>0</v>
      </c>
      <c r="AR251" s="44">
        <v>0</v>
      </c>
      <c r="AS251" s="44">
        <v>0</v>
      </c>
      <c r="AT251" s="44">
        <v>0</v>
      </c>
      <c r="AU251" s="44">
        <v>0</v>
      </c>
      <c r="AV251" s="44">
        <v>0</v>
      </c>
      <c r="AW251" s="44">
        <v>0</v>
      </c>
      <c r="AX251" s="44">
        <f t="shared" si="2"/>
        <v>0</v>
      </c>
      <c r="AY251" s="44">
        <v>0</v>
      </c>
      <c r="AZ251" s="44">
        <v>166</v>
      </c>
      <c r="BA251" s="44">
        <v>0</v>
      </c>
      <c r="BB251" s="44">
        <v>0</v>
      </c>
      <c r="BC251" s="44">
        <v>0</v>
      </c>
      <c r="BD251" s="44"/>
      <c r="BE251" s="44">
        <v>0</v>
      </c>
      <c r="BF251" s="44"/>
      <c r="BG251" s="44">
        <v>0</v>
      </c>
      <c r="BH251" s="44">
        <v>0</v>
      </c>
      <c r="BI251" s="44">
        <v>3</v>
      </c>
      <c r="BJ251" s="44">
        <v>0</v>
      </c>
      <c r="BK251" s="44">
        <v>0</v>
      </c>
      <c r="BL251" s="44">
        <f t="shared" si="3"/>
        <v>150</v>
      </c>
      <c r="BM251" s="44">
        <v>0</v>
      </c>
      <c r="BN251" s="44">
        <v>0</v>
      </c>
      <c r="BO251" s="44">
        <v>0</v>
      </c>
      <c r="BP251" s="44">
        <f t="shared" si="4"/>
        <v>0</v>
      </c>
      <c r="BQ251" s="44">
        <v>5</v>
      </c>
      <c r="BR251" s="44">
        <v>0</v>
      </c>
      <c r="BS251" s="44">
        <v>0</v>
      </c>
      <c r="BT251" s="44">
        <v>0</v>
      </c>
      <c r="BU251" s="44"/>
      <c r="BV251" s="44"/>
      <c r="BW251" s="44"/>
      <c r="BX251" s="44"/>
      <c r="BY251" s="44">
        <v>0</v>
      </c>
      <c r="BZ251" s="44">
        <v>0</v>
      </c>
      <c r="CA251" s="44">
        <v>0</v>
      </c>
      <c r="CB251" s="44">
        <v>0</v>
      </c>
      <c r="CC251" s="44">
        <v>0</v>
      </c>
      <c r="CD251" s="44">
        <v>0</v>
      </c>
      <c r="CE251" s="44">
        <v>0</v>
      </c>
      <c r="CF251" s="44">
        <v>0</v>
      </c>
      <c r="CG251" s="44">
        <v>0</v>
      </c>
      <c r="CH251" s="44">
        <v>0</v>
      </c>
      <c r="CI251" s="44">
        <f t="shared" si="5"/>
        <v>18</v>
      </c>
      <c r="CJ251" s="44">
        <v>0</v>
      </c>
      <c r="CK251" s="44">
        <v>0</v>
      </c>
      <c r="CL251" s="44">
        <v>579</v>
      </c>
      <c r="CM251" s="44">
        <v>0</v>
      </c>
      <c r="CN251" s="44">
        <v>0</v>
      </c>
      <c r="CO251" s="44">
        <v>0</v>
      </c>
      <c r="CP251" s="44">
        <v>18</v>
      </c>
      <c r="CQ251" s="37"/>
      <c r="CR251" s="37"/>
      <c r="CS251" s="37"/>
      <c r="CT251" s="37"/>
      <c r="CU251" s="37">
        <v>15</v>
      </c>
      <c r="CV251" s="37"/>
      <c r="CW251" s="37"/>
      <c r="CX251" s="37"/>
      <c r="CY251" s="44">
        <v>7</v>
      </c>
      <c r="CZ251" s="44" t="s">
        <v>1364</v>
      </c>
      <c r="DA251" s="44"/>
    </row>
    <row r="252" spans="1:105" ht="15.75" customHeight="1" x14ac:dyDescent="0.3">
      <c r="A252" s="44" t="s">
        <v>905</v>
      </c>
      <c r="B252" s="44" t="s">
        <v>812</v>
      </c>
      <c r="C252" s="44" t="s">
        <v>812</v>
      </c>
      <c r="D252" s="44">
        <v>2020</v>
      </c>
      <c r="E252" s="45">
        <v>44005</v>
      </c>
      <c r="F252" s="44" t="s">
        <v>19</v>
      </c>
      <c r="G252" s="44" t="s">
        <v>131</v>
      </c>
      <c r="H252" s="37" t="s">
        <v>22</v>
      </c>
      <c r="I252" s="37" t="s">
        <v>22</v>
      </c>
      <c r="J252" s="37" t="s">
        <v>21</v>
      </c>
      <c r="K252" s="37" t="s">
        <v>22</v>
      </c>
      <c r="L252" s="37" t="s">
        <v>21</v>
      </c>
      <c r="M252" s="44">
        <v>0</v>
      </c>
      <c r="N252" s="44">
        <f t="shared" si="0"/>
        <v>0</v>
      </c>
      <c r="O252" s="44">
        <v>0</v>
      </c>
      <c r="P252" s="44">
        <v>0</v>
      </c>
      <c r="Q252" s="44">
        <v>0</v>
      </c>
      <c r="R252" s="44">
        <v>1</v>
      </c>
      <c r="S252" s="44">
        <v>0</v>
      </c>
      <c r="T252" s="44">
        <v>0</v>
      </c>
      <c r="U252" s="44">
        <v>0</v>
      </c>
      <c r="V252" s="44">
        <v>0</v>
      </c>
      <c r="W252" s="44">
        <v>0</v>
      </c>
      <c r="X252" s="44">
        <f t="shared" ref="X252:Y252" si="253">IF(CS252&gt;CK252, CS252*10, CK252)</f>
        <v>0</v>
      </c>
      <c r="Y252" s="44">
        <f t="shared" si="253"/>
        <v>120</v>
      </c>
      <c r="Z252" s="44">
        <v>14</v>
      </c>
      <c r="AA252" s="44">
        <v>0</v>
      </c>
      <c r="AB252" s="44">
        <v>0</v>
      </c>
      <c r="AC252" s="44">
        <v>0</v>
      </c>
      <c r="AD252" s="44">
        <v>0</v>
      </c>
      <c r="AE252" s="44">
        <v>0</v>
      </c>
      <c r="AF252" s="44">
        <v>0</v>
      </c>
      <c r="AG252" s="44">
        <v>0</v>
      </c>
      <c r="AH252" s="44">
        <v>0</v>
      </c>
      <c r="AI252" s="44">
        <v>0</v>
      </c>
      <c r="AJ252" s="44">
        <v>0</v>
      </c>
      <c r="AK252" s="44">
        <v>0</v>
      </c>
      <c r="AL252" s="44">
        <v>0</v>
      </c>
      <c r="AM252" s="44">
        <v>0</v>
      </c>
      <c r="AN252" s="44">
        <v>0</v>
      </c>
      <c r="AO252" s="75">
        <v>0</v>
      </c>
      <c r="AP252" s="75">
        <v>0</v>
      </c>
      <c r="AQ252" s="44">
        <v>0</v>
      </c>
      <c r="AR252" s="44">
        <v>0</v>
      </c>
      <c r="AS252" s="44">
        <v>0</v>
      </c>
      <c r="AT252" s="44">
        <v>0</v>
      </c>
      <c r="AU252" s="44">
        <v>0</v>
      </c>
      <c r="AV252" s="44">
        <v>0</v>
      </c>
      <c r="AW252" s="44">
        <v>0</v>
      </c>
      <c r="AX252" s="44">
        <f t="shared" si="2"/>
        <v>0</v>
      </c>
      <c r="AY252" s="44">
        <v>0</v>
      </c>
      <c r="AZ252" s="44">
        <v>56</v>
      </c>
      <c r="BA252" s="44">
        <v>0</v>
      </c>
      <c r="BB252" s="44">
        <v>0</v>
      </c>
      <c r="BC252" s="44">
        <v>0</v>
      </c>
      <c r="BD252" s="44"/>
      <c r="BE252" s="44">
        <v>0</v>
      </c>
      <c r="BF252" s="44"/>
      <c r="BG252" s="44">
        <v>0</v>
      </c>
      <c r="BH252" s="44">
        <v>0</v>
      </c>
      <c r="BI252" s="44">
        <v>2</v>
      </c>
      <c r="BJ252" s="44">
        <v>0</v>
      </c>
      <c r="BK252" s="44">
        <v>0</v>
      </c>
      <c r="BL252" s="44">
        <f t="shared" si="3"/>
        <v>210</v>
      </c>
      <c r="BM252" s="44">
        <v>0</v>
      </c>
      <c r="BN252" s="44">
        <v>0</v>
      </c>
      <c r="BO252" s="44">
        <v>0</v>
      </c>
      <c r="BP252" s="44">
        <f t="shared" si="4"/>
        <v>0</v>
      </c>
      <c r="BQ252" s="44">
        <v>18</v>
      </c>
      <c r="BR252" s="44">
        <v>0</v>
      </c>
      <c r="BS252" s="44">
        <v>0</v>
      </c>
      <c r="BT252" s="44">
        <v>0</v>
      </c>
      <c r="BU252" s="44"/>
      <c r="BV252" s="44"/>
      <c r="BW252" s="44"/>
      <c r="BX252" s="44"/>
      <c r="BY252" s="44">
        <v>0</v>
      </c>
      <c r="BZ252" s="44">
        <v>0</v>
      </c>
      <c r="CA252" s="44">
        <v>0</v>
      </c>
      <c r="CB252" s="44">
        <v>0</v>
      </c>
      <c r="CC252" s="44">
        <v>0</v>
      </c>
      <c r="CD252" s="44">
        <v>0</v>
      </c>
      <c r="CE252" s="44">
        <v>0</v>
      </c>
      <c r="CF252" s="44">
        <v>0</v>
      </c>
      <c r="CG252" s="44">
        <v>0</v>
      </c>
      <c r="CH252" s="44">
        <v>0</v>
      </c>
      <c r="CI252" s="44">
        <f t="shared" si="5"/>
        <v>330</v>
      </c>
      <c r="CJ252" s="44">
        <v>0</v>
      </c>
      <c r="CK252" s="44">
        <v>0</v>
      </c>
      <c r="CL252" s="44">
        <v>120</v>
      </c>
      <c r="CM252" s="44">
        <v>0</v>
      </c>
      <c r="CN252" s="44">
        <v>0</v>
      </c>
      <c r="CO252" s="44">
        <v>0</v>
      </c>
      <c r="CP252" s="44">
        <v>330</v>
      </c>
      <c r="CQ252" s="37"/>
      <c r="CR252" s="37"/>
      <c r="CS252" s="37"/>
      <c r="CT252" s="37"/>
      <c r="CU252" s="37">
        <v>21</v>
      </c>
      <c r="CV252" s="37"/>
      <c r="CW252" s="37"/>
      <c r="CX252" s="37"/>
      <c r="CY252" s="44">
        <v>5</v>
      </c>
      <c r="CZ252" s="44" t="s">
        <v>1364</v>
      </c>
      <c r="DA252" s="44"/>
    </row>
    <row r="253" spans="1:105" ht="15.75" customHeight="1" x14ac:dyDescent="0.3">
      <c r="A253" s="44" t="s">
        <v>905</v>
      </c>
      <c r="B253" s="44" t="s">
        <v>812</v>
      </c>
      <c r="C253" s="44" t="s">
        <v>812</v>
      </c>
      <c r="D253" s="44">
        <v>2020</v>
      </c>
      <c r="E253" s="45">
        <v>44005</v>
      </c>
      <c r="F253" s="44" t="s">
        <v>19</v>
      </c>
      <c r="G253" s="44" t="s">
        <v>134</v>
      </c>
      <c r="H253" s="37" t="s">
        <v>22</v>
      </c>
      <c r="I253" s="37" t="s">
        <v>22</v>
      </c>
      <c r="J253" s="37" t="s">
        <v>21</v>
      </c>
      <c r="K253" s="37" t="s">
        <v>22</v>
      </c>
      <c r="L253" s="37" t="s">
        <v>21</v>
      </c>
      <c r="M253" s="44">
        <v>0</v>
      </c>
      <c r="N253" s="44">
        <f t="shared" si="0"/>
        <v>9</v>
      </c>
      <c r="O253" s="44">
        <v>0</v>
      </c>
      <c r="P253" s="44">
        <v>0</v>
      </c>
      <c r="Q253" s="44">
        <v>0</v>
      </c>
      <c r="R253" s="44">
        <v>1</v>
      </c>
      <c r="S253" s="44">
        <v>0</v>
      </c>
      <c r="T253" s="44">
        <v>0</v>
      </c>
      <c r="U253" s="44">
        <v>0</v>
      </c>
      <c r="V253" s="44">
        <v>0</v>
      </c>
      <c r="W253" s="44">
        <v>0</v>
      </c>
      <c r="X253" s="44">
        <f t="shared" ref="X253:Y253" si="254">IF(CS253&gt;CK253, CS253*10, CK253)</f>
        <v>35</v>
      </c>
      <c r="Y253" s="44">
        <f t="shared" si="254"/>
        <v>28</v>
      </c>
      <c r="Z253" s="44">
        <v>204</v>
      </c>
      <c r="AA253" s="44">
        <v>0</v>
      </c>
      <c r="AB253" s="44">
        <v>0</v>
      </c>
      <c r="AC253" s="44">
        <v>0</v>
      </c>
      <c r="AD253" s="44">
        <v>0</v>
      </c>
      <c r="AE253" s="44">
        <v>0</v>
      </c>
      <c r="AF253" s="44">
        <v>0</v>
      </c>
      <c r="AG253" s="44">
        <v>0</v>
      </c>
      <c r="AH253" s="44">
        <v>0</v>
      </c>
      <c r="AI253" s="44">
        <v>0</v>
      </c>
      <c r="AJ253" s="44">
        <v>0</v>
      </c>
      <c r="AK253" s="44">
        <v>0</v>
      </c>
      <c r="AL253" s="44">
        <v>0</v>
      </c>
      <c r="AM253" s="44">
        <v>0</v>
      </c>
      <c r="AN253" s="44">
        <v>0</v>
      </c>
      <c r="AO253" s="75">
        <v>0</v>
      </c>
      <c r="AP253" s="75">
        <v>0</v>
      </c>
      <c r="AQ253" s="44">
        <v>0</v>
      </c>
      <c r="AR253" s="44">
        <v>0</v>
      </c>
      <c r="AS253" s="44">
        <v>0</v>
      </c>
      <c r="AT253" s="44">
        <v>0</v>
      </c>
      <c r="AU253" s="44">
        <v>0</v>
      </c>
      <c r="AV253" s="44">
        <v>0</v>
      </c>
      <c r="AW253" s="44">
        <v>0</v>
      </c>
      <c r="AX253" s="44">
        <f t="shared" si="2"/>
        <v>0</v>
      </c>
      <c r="AY253" s="44">
        <v>0</v>
      </c>
      <c r="AZ253" s="44">
        <v>201</v>
      </c>
      <c r="BA253" s="44">
        <v>0</v>
      </c>
      <c r="BB253" s="44">
        <v>0</v>
      </c>
      <c r="BC253" s="44">
        <v>0</v>
      </c>
      <c r="BD253" s="44"/>
      <c r="BE253" s="44">
        <v>0</v>
      </c>
      <c r="BF253" s="44"/>
      <c r="BG253" s="44">
        <v>0</v>
      </c>
      <c r="BH253" s="44">
        <v>0</v>
      </c>
      <c r="BI253" s="44">
        <v>6</v>
      </c>
      <c r="BJ253" s="44">
        <v>0</v>
      </c>
      <c r="BK253" s="44">
        <v>0</v>
      </c>
      <c r="BL253" s="44">
        <f t="shared" si="3"/>
        <v>360</v>
      </c>
      <c r="BM253" s="44">
        <v>0</v>
      </c>
      <c r="BN253" s="44">
        <v>0</v>
      </c>
      <c r="BO253" s="44">
        <v>0</v>
      </c>
      <c r="BP253" s="44">
        <f t="shared" si="4"/>
        <v>1</v>
      </c>
      <c r="BQ253" s="44">
        <v>37</v>
      </c>
      <c r="BR253" s="44">
        <v>0</v>
      </c>
      <c r="BS253" s="44">
        <v>0</v>
      </c>
      <c r="BT253" s="44">
        <v>0</v>
      </c>
      <c r="BU253" s="44"/>
      <c r="BV253" s="44"/>
      <c r="BW253" s="44"/>
      <c r="BX253" s="44"/>
      <c r="BY253" s="44">
        <v>0</v>
      </c>
      <c r="BZ253" s="44">
        <v>0</v>
      </c>
      <c r="CA253" s="44">
        <v>4</v>
      </c>
      <c r="CB253" s="44">
        <v>0</v>
      </c>
      <c r="CC253" s="44">
        <v>0</v>
      </c>
      <c r="CD253" s="44">
        <v>0</v>
      </c>
      <c r="CE253" s="44">
        <v>0</v>
      </c>
      <c r="CF253" s="44">
        <v>0</v>
      </c>
      <c r="CG253" s="44">
        <v>0</v>
      </c>
      <c r="CH253" s="44">
        <v>0</v>
      </c>
      <c r="CI253" s="44">
        <f t="shared" si="5"/>
        <v>34</v>
      </c>
      <c r="CJ253" s="44">
        <v>9</v>
      </c>
      <c r="CK253" s="44">
        <v>35</v>
      </c>
      <c r="CL253" s="44">
        <v>28</v>
      </c>
      <c r="CM253" s="44">
        <v>0</v>
      </c>
      <c r="CN253" s="44">
        <v>0</v>
      </c>
      <c r="CO253" s="44">
        <v>1</v>
      </c>
      <c r="CP253" s="44">
        <v>34</v>
      </c>
      <c r="CQ253" s="37"/>
      <c r="CR253" s="37"/>
      <c r="CS253" s="37"/>
      <c r="CT253" s="37"/>
      <c r="CU253" s="37">
        <v>36</v>
      </c>
      <c r="CV253" s="37"/>
      <c r="CW253" s="37"/>
      <c r="CX253" s="37"/>
      <c r="CY253" s="44">
        <v>22</v>
      </c>
      <c r="CZ253" s="44" t="s">
        <v>1364</v>
      </c>
      <c r="DA253" s="44"/>
    </row>
    <row r="254" spans="1:105" ht="15.75" customHeight="1" x14ac:dyDescent="0.3">
      <c r="A254" s="44" t="s">
        <v>905</v>
      </c>
      <c r="B254" s="44" t="s">
        <v>817</v>
      </c>
      <c r="C254" s="44" t="s">
        <v>817</v>
      </c>
      <c r="D254" s="44">
        <v>2020</v>
      </c>
      <c r="E254" s="45">
        <v>44007</v>
      </c>
      <c r="F254" s="44" t="s">
        <v>137</v>
      </c>
      <c r="G254" s="44" t="s">
        <v>20</v>
      </c>
      <c r="H254" s="37" t="s">
        <v>45</v>
      </c>
      <c r="I254" s="37" t="s">
        <v>45</v>
      </c>
      <c r="J254" s="37" t="s">
        <v>45</v>
      </c>
      <c r="K254" s="37" t="s">
        <v>45</v>
      </c>
      <c r="L254" s="37" t="s">
        <v>45</v>
      </c>
      <c r="M254" s="44">
        <v>0</v>
      </c>
      <c r="N254" s="44">
        <f t="shared" si="0"/>
        <v>10</v>
      </c>
      <c r="O254" s="44">
        <v>0</v>
      </c>
      <c r="P254" s="44">
        <v>0</v>
      </c>
      <c r="Q254" s="44">
        <v>0</v>
      </c>
      <c r="R254" s="44">
        <v>1</v>
      </c>
      <c r="S254" s="44">
        <v>0</v>
      </c>
      <c r="T254" s="44">
        <v>0</v>
      </c>
      <c r="U254" s="44">
        <v>0</v>
      </c>
      <c r="V254" s="44">
        <v>0</v>
      </c>
      <c r="W254" s="44">
        <v>0</v>
      </c>
      <c r="X254" s="44">
        <f t="shared" ref="X254:Y254" si="255">IF(CS254&gt;CK254, CS254*10, CK254)</f>
        <v>16</v>
      </c>
      <c r="Y254" s="44">
        <f t="shared" si="255"/>
        <v>0</v>
      </c>
      <c r="Z254" s="44">
        <v>3</v>
      </c>
      <c r="AA254" s="44">
        <v>0</v>
      </c>
      <c r="AB254" s="44">
        <v>0</v>
      </c>
      <c r="AC254" s="44">
        <v>0</v>
      </c>
      <c r="AD254" s="44">
        <v>0</v>
      </c>
      <c r="AE254" s="44">
        <v>0</v>
      </c>
      <c r="AF254" s="44">
        <v>0</v>
      </c>
      <c r="AG254" s="44">
        <v>0</v>
      </c>
      <c r="AH254" s="44">
        <v>0</v>
      </c>
      <c r="AI254" s="44">
        <v>0</v>
      </c>
      <c r="AJ254" s="44">
        <v>0</v>
      </c>
      <c r="AK254" s="44">
        <v>0</v>
      </c>
      <c r="AL254" s="44">
        <v>0</v>
      </c>
      <c r="AM254" s="44">
        <v>0</v>
      </c>
      <c r="AN254" s="44">
        <v>0</v>
      </c>
      <c r="AO254" s="75">
        <v>0</v>
      </c>
      <c r="AP254" s="75">
        <v>0</v>
      </c>
      <c r="AQ254" s="44">
        <v>0</v>
      </c>
      <c r="AR254" s="44">
        <v>10</v>
      </c>
      <c r="AS254" s="44">
        <v>0</v>
      </c>
      <c r="AT254" s="44">
        <v>0</v>
      </c>
      <c r="AU254" s="44">
        <v>0</v>
      </c>
      <c r="AV254" s="44">
        <v>0</v>
      </c>
      <c r="AW254" s="44">
        <v>0</v>
      </c>
      <c r="AX254" s="44">
        <f t="shared" si="2"/>
        <v>0</v>
      </c>
      <c r="AY254" s="44">
        <v>0</v>
      </c>
      <c r="AZ254" s="44">
        <v>0</v>
      </c>
      <c r="BA254" s="44">
        <v>0</v>
      </c>
      <c r="BB254" s="44">
        <v>0</v>
      </c>
      <c r="BC254" s="44">
        <v>0</v>
      </c>
      <c r="BD254" s="44"/>
      <c r="BE254" s="44">
        <v>0</v>
      </c>
      <c r="BF254" s="44"/>
      <c r="BG254" s="44">
        <v>0</v>
      </c>
      <c r="BH254" s="44">
        <v>0</v>
      </c>
      <c r="BI254" s="44">
        <v>2</v>
      </c>
      <c r="BJ254" s="44">
        <v>0</v>
      </c>
      <c r="BK254" s="44">
        <v>0</v>
      </c>
      <c r="BL254" s="44">
        <f t="shared" si="3"/>
        <v>23</v>
      </c>
      <c r="BM254" s="44">
        <v>0</v>
      </c>
      <c r="BN254" s="44">
        <v>0</v>
      </c>
      <c r="BO254" s="44">
        <v>0</v>
      </c>
      <c r="BP254" s="44">
        <f t="shared" si="4"/>
        <v>0</v>
      </c>
      <c r="BQ254" s="44">
        <v>3</v>
      </c>
      <c r="BR254" s="44">
        <v>0</v>
      </c>
      <c r="BS254" s="44">
        <v>0</v>
      </c>
      <c r="BT254" s="44">
        <v>0</v>
      </c>
      <c r="BU254" s="44"/>
      <c r="BV254" s="44"/>
      <c r="BW254" s="44"/>
      <c r="BX254" s="44"/>
      <c r="BY254" s="44">
        <v>0</v>
      </c>
      <c r="BZ254" s="44">
        <v>0</v>
      </c>
      <c r="CA254" s="44">
        <v>2</v>
      </c>
      <c r="CB254" s="44">
        <v>0</v>
      </c>
      <c r="CC254" s="44">
        <v>0</v>
      </c>
      <c r="CD254" s="44">
        <v>0</v>
      </c>
      <c r="CE254" s="44">
        <v>0</v>
      </c>
      <c r="CF254" s="44">
        <v>0</v>
      </c>
      <c r="CG254" s="44">
        <v>0</v>
      </c>
      <c r="CH254" s="44">
        <v>0</v>
      </c>
      <c r="CI254" s="44">
        <f t="shared" si="5"/>
        <v>0</v>
      </c>
      <c r="CJ254" s="44">
        <v>10</v>
      </c>
      <c r="CK254" s="44">
        <v>16</v>
      </c>
      <c r="CL254" s="44">
        <v>0</v>
      </c>
      <c r="CM254" s="44">
        <v>0</v>
      </c>
      <c r="CN254" s="44">
        <v>23</v>
      </c>
      <c r="CO254" s="44">
        <v>0</v>
      </c>
      <c r="CP254" s="44">
        <v>0</v>
      </c>
      <c r="CQ254" s="37"/>
      <c r="CR254" s="37"/>
      <c r="CS254" s="37"/>
      <c r="CT254" s="37"/>
      <c r="CU254" s="37"/>
      <c r="CV254" s="37"/>
      <c r="CW254" s="37"/>
      <c r="CX254" s="37"/>
      <c r="CY254" s="44">
        <v>4</v>
      </c>
      <c r="CZ254" s="44"/>
      <c r="DA254" s="44"/>
    </row>
    <row r="255" spans="1:105" ht="15.75" customHeight="1" x14ac:dyDescent="0.3">
      <c r="A255" s="44" t="s">
        <v>905</v>
      </c>
      <c r="B255" s="44" t="s">
        <v>817</v>
      </c>
      <c r="C255" s="44" t="s">
        <v>817</v>
      </c>
      <c r="D255" s="44">
        <v>2020</v>
      </c>
      <c r="E255" s="45">
        <v>44007</v>
      </c>
      <c r="F255" s="44" t="s">
        <v>137</v>
      </c>
      <c r="G255" s="44" t="s">
        <v>25</v>
      </c>
      <c r="H255" s="37" t="s">
        <v>35</v>
      </c>
      <c r="I255" s="37" t="s">
        <v>31</v>
      </c>
      <c r="J255" s="37" t="s">
        <v>31</v>
      </c>
      <c r="K255" s="37" t="s">
        <v>31</v>
      </c>
      <c r="L255" s="37" t="s">
        <v>31</v>
      </c>
      <c r="M255" s="44">
        <v>0</v>
      </c>
      <c r="N255" s="44">
        <f t="shared" si="0"/>
        <v>5</v>
      </c>
      <c r="O255" s="44">
        <v>0</v>
      </c>
      <c r="P255" s="44">
        <v>0</v>
      </c>
      <c r="Q255" s="44">
        <v>0</v>
      </c>
      <c r="R255" s="44">
        <v>2</v>
      </c>
      <c r="S255" s="44">
        <v>0</v>
      </c>
      <c r="T255" s="44">
        <v>0</v>
      </c>
      <c r="U255" s="44">
        <v>0</v>
      </c>
      <c r="V255" s="44">
        <v>0</v>
      </c>
      <c r="W255" s="44">
        <v>0</v>
      </c>
      <c r="X255" s="44">
        <f t="shared" ref="X255:Y255" si="256">IF(CS255&gt;CK255, CS255*10, CK255)</f>
        <v>58</v>
      </c>
      <c r="Y255" s="44">
        <f t="shared" si="256"/>
        <v>0</v>
      </c>
      <c r="Z255" s="44">
        <v>3</v>
      </c>
      <c r="AA255" s="44">
        <v>0</v>
      </c>
      <c r="AB255" s="44">
        <v>0</v>
      </c>
      <c r="AC255" s="44">
        <v>0</v>
      </c>
      <c r="AD255" s="44">
        <v>0</v>
      </c>
      <c r="AE255" s="44">
        <v>0</v>
      </c>
      <c r="AF255" s="44">
        <v>0</v>
      </c>
      <c r="AG255" s="44">
        <v>0</v>
      </c>
      <c r="AH255" s="44">
        <v>0</v>
      </c>
      <c r="AI255" s="44">
        <v>0</v>
      </c>
      <c r="AJ255" s="44">
        <v>0</v>
      </c>
      <c r="AK255" s="44">
        <v>0</v>
      </c>
      <c r="AL255" s="44">
        <v>0</v>
      </c>
      <c r="AM255" s="44">
        <v>0</v>
      </c>
      <c r="AN255" s="44">
        <v>0</v>
      </c>
      <c r="AO255" s="75">
        <v>0</v>
      </c>
      <c r="AP255" s="75">
        <v>0</v>
      </c>
      <c r="AQ255" s="44">
        <v>0</v>
      </c>
      <c r="AR255" s="44">
        <v>4</v>
      </c>
      <c r="AS255" s="44">
        <v>0</v>
      </c>
      <c r="AT255" s="44">
        <v>7</v>
      </c>
      <c r="AU255" s="44">
        <v>0</v>
      </c>
      <c r="AV255" s="44">
        <v>0</v>
      </c>
      <c r="AW255" s="44">
        <v>0</v>
      </c>
      <c r="AX255" s="44">
        <f t="shared" si="2"/>
        <v>0</v>
      </c>
      <c r="AY255" s="44">
        <v>0</v>
      </c>
      <c r="AZ255" s="44">
        <v>0</v>
      </c>
      <c r="BA255" s="44">
        <v>0</v>
      </c>
      <c r="BB255" s="44">
        <v>0</v>
      </c>
      <c r="BC255" s="44">
        <v>0</v>
      </c>
      <c r="BD255" s="44"/>
      <c r="BE255" s="44">
        <v>0</v>
      </c>
      <c r="BF255" s="44"/>
      <c r="BG255" s="44">
        <v>0</v>
      </c>
      <c r="BH255" s="44">
        <v>0</v>
      </c>
      <c r="BI255" s="44">
        <v>0</v>
      </c>
      <c r="BJ255" s="44">
        <v>0</v>
      </c>
      <c r="BK255" s="44">
        <v>0</v>
      </c>
      <c r="BL255" s="44">
        <f t="shared" si="3"/>
        <v>120</v>
      </c>
      <c r="BM255" s="44">
        <v>0</v>
      </c>
      <c r="BN255" s="44">
        <v>0</v>
      </c>
      <c r="BO255" s="44">
        <v>0</v>
      </c>
      <c r="BP255" s="44">
        <f t="shared" si="4"/>
        <v>0</v>
      </c>
      <c r="BQ255" s="44">
        <v>2</v>
      </c>
      <c r="BR255" s="44">
        <v>0</v>
      </c>
      <c r="BS255" s="44">
        <v>0</v>
      </c>
      <c r="BT255" s="44">
        <v>0</v>
      </c>
      <c r="BU255" s="44"/>
      <c r="BV255" s="44"/>
      <c r="BW255" s="44"/>
      <c r="BX255" s="44"/>
      <c r="BY255" s="44">
        <v>0</v>
      </c>
      <c r="BZ255" s="44">
        <v>0</v>
      </c>
      <c r="CA255" s="44">
        <v>4</v>
      </c>
      <c r="CB255" s="44">
        <v>0</v>
      </c>
      <c r="CC255" s="44">
        <v>0</v>
      </c>
      <c r="CD255" s="44">
        <v>0</v>
      </c>
      <c r="CE255" s="44">
        <v>0</v>
      </c>
      <c r="CF255" s="44">
        <v>0</v>
      </c>
      <c r="CG255" s="44">
        <v>3</v>
      </c>
      <c r="CH255" s="44">
        <v>0</v>
      </c>
      <c r="CI255" s="44">
        <f t="shared" si="5"/>
        <v>0</v>
      </c>
      <c r="CJ255" s="44">
        <v>5</v>
      </c>
      <c r="CK255" s="44">
        <v>58</v>
      </c>
      <c r="CL255" s="44">
        <v>0</v>
      </c>
      <c r="CM255" s="44">
        <v>0</v>
      </c>
      <c r="CN255" s="44">
        <v>0</v>
      </c>
      <c r="CO255" s="44">
        <v>0</v>
      </c>
      <c r="CP255" s="44">
        <v>0</v>
      </c>
      <c r="CQ255" s="37"/>
      <c r="CR255" s="37"/>
      <c r="CS255" s="37"/>
      <c r="CT255" s="37"/>
      <c r="CU255" s="37">
        <v>12</v>
      </c>
      <c r="CV255" s="37"/>
      <c r="CW255" s="37"/>
      <c r="CX255" s="37"/>
      <c r="CY255" s="44">
        <v>0</v>
      </c>
      <c r="CZ255" s="44" t="s">
        <v>1320</v>
      </c>
      <c r="DA255" s="44"/>
    </row>
    <row r="256" spans="1:105" ht="15.75" customHeight="1" x14ac:dyDescent="0.3">
      <c r="A256" s="44" t="s">
        <v>905</v>
      </c>
      <c r="B256" s="44" t="s">
        <v>817</v>
      </c>
      <c r="C256" s="44" t="s">
        <v>817</v>
      </c>
      <c r="D256" s="44">
        <v>2020</v>
      </c>
      <c r="E256" s="45">
        <v>44007</v>
      </c>
      <c r="F256" s="44" t="s">
        <v>137</v>
      </c>
      <c r="G256" s="44" t="s">
        <v>30</v>
      </c>
      <c r="H256" s="37" t="s">
        <v>31</v>
      </c>
      <c r="I256" s="37" t="s">
        <v>31</v>
      </c>
      <c r="J256" s="37" t="s">
        <v>31</v>
      </c>
      <c r="K256" s="37" t="s">
        <v>31</v>
      </c>
      <c r="L256" s="37" t="s">
        <v>31</v>
      </c>
      <c r="M256" s="44">
        <v>0</v>
      </c>
      <c r="N256" s="44">
        <f t="shared" si="0"/>
        <v>7</v>
      </c>
      <c r="O256" s="44">
        <v>0</v>
      </c>
      <c r="P256" s="44">
        <v>0</v>
      </c>
      <c r="Q256" s="44">
        <v>0</v>
      </c>
      <c r="R256" s="44">
        <v>2</v>
      </c>
      <c r="S256" s="44">
        <v>0</v>
      </c>
      <c r="T256" s="44">
        <v>0</v>
      </c>
      <c r="U256" s="44">
        <v>0</v>
      </c>
      <c r="V256" s="44">
        <v>0</v>
      </c>
      <c r="W256" s="44">
        <v>0</v>
      </c>
      <c r="X256" s="44">
        <f t="shared" ref="X256:Y256" si="257">IF(CS256&gt;CK256, CS256*10, CK256)</f>
        <v>51</v>
      </c>
      <c r="Y256" s="44">
        <f t="shared" si="257"/>
        <v>187</v>
      </c>
      <c r="Z256" s="44">
        <v>0</v>
      </c>
      <c r="AA256" s="44">
        <v>0</v>
      </c>
      <c r="AB256" s="44">
        <v>0</v>
      </c>
      <c r="AC256" s="44">
        <v>0</v>
      </c>
      <c r="AD256" s="44">
        <v>0</v>
      </c>
      <c r="AE256" s="44">
        <v>0</v>
      </c>
      <c r="AF256" s="44">
        <v>0</v>
      </c>
      <c r="AG256" s="44">
        <v>0</v>
      </c>
      <c r="AH256" s="44">
        <v>0</v>
      </c>
      <c r="AI256" s="44">
        <v>0</v>
      </c>
      <c r="AJ256" s="44">
        <v>0</v>
      </c>
      <c r="AK256" s="44">
        <v>0</v>
      </c>
      <c r="AL256" s="44">
        <v>0</v>
      </c>
      <c r="AM256" s="44">
        <v>1</v>
      </c>
      <c r="AN256" s="44">
        <v>0</v>
      </c>
      <c r="AO256" s="75">
        <v>0</v>
      </c>
      <c r="AP256" s="75">
        <v>0</v>
      </c>
      <c r="AQ256" s="44">
        <v>0</v>
      </c>
      <c r="AR256" s="44">
        <v>0</v>
      </c>
      <c r="AS256" s="44">
        <v>0</v>
      </c>
      <c r="AT256" s="44">
        <v>0</v>
      </c>
      <c r="AU256" s="44">
        <v>0</v>
      </c>
      <c r="AV256" s="44">
        <v>0</v>
      </c>
      <c r="AW256" s="44">
        <v>0</v>
      </c>
      <c r="AX256" s="44">
        <f t="shared" si="2"/>
        <v>0</v>
      </c>
      <c r="AY256" s="44">
        <v>0</v>
      </c>
      <c r="AZ256" s="44">
        <v>0</v>
      </c>
      <c r="BA256" s="44">
        <v>0</v>
      </c>
      <c r="BB256" s="44">
        <v>0</v>
      </c>
      <c r="BC256" s="44">
        <v>0</v>
      </c>
      <c r="BD256" s="44"/>
      <c r="BE256" s="44">
        <v>0</v>
      </c>
      <c r="BF256" s="44"/>
      <c r="BG256" s="44">
        <v>0</v>
      </c>
      <c r="BH256" s="44">
        <v>0</v>
      </c>
      <c r="BI256" s="44">
        <v>9</v>
      </c>
      <c r="BJ256" s="44">
        <v>0</v>
      </c>
      <c r="BK256" s="44">
        <v>0</v>
      </c>
      <c r="BL256" s="44">
        <f t="shared" si="3"/>
        <v>49</v>
      </c>
      <c r="BM256" s="44">
        <v>0</v>
      </c>
      <c r="BN256" s="44">
        <v>0</v>
      </c>
      <c r="BO256" s="44">
        <v>0</v>
      </c>
      <c r="BP256" s="44">
        <f t="shared" si="4"/>
        <v>0</v>
      </c>
      <c r="BQ256" s="44">
        <v>1</v>
      </c>
      <c r="BR256" s="44">
        <v>0</v>
      </c>
      <c r="BS256" s="44">
        <v>0</v>
      </c>
      <c r="BT256" s="44">
        <v>0</v>
      </c>
      <c r="BU256" s="44"/>
      <c r="BV256" s="44"/>
      <c r="BW256" s="44"/>
      <c r="BX256" s="44"/>
      <c r="BY256" s="44">
        <v>0</v>
      </c>
      <c r="BZ256" s="44">
        <v>0</v>
      </c>
      <c r="CA256" s="44">
        <v>0</v>
      </c>
      <c r="CB256" s="44">
        <v>0</v>
      </c>
      <c r="CC256" s="44">
        <v>0</v>
      </c>
      <c r="CD256" s="44">
        <v>1</v>
      </c>
      <c r="CE256" s="44">
        <v>0</v>
      </c>
      <c r="CF256" s="44">
        <v>0</v>
      </c>
      <c r="CG256" s="44">
        <v>2</v>
      </c>
      <c r="CH256" s="44">
        <v>0</v>
      </c>
      <c r="CI256" s="44">
        <f t="shared" si="5"/>
        <v>0</v>
      </c>
      <c r="CJ256" s="44">
        <v>7</v>
      </c>
      <c r="CK256" s="44">
        <v>51</v>
      </c>
      <c r="CL256" s="44">
        <v>187</v>
      </c>
      <c r="CM256" s="44">
        <v>0</v>
      </c>
      <c r="CN256" s="44">
        <v>49</v>
      </c>
      <c r="CO256" s="44">
        <v>0</v>
      </c>
      <c r="CP256" s="44">
        <v>0</v>
      </c>
      <c r="CQ256" s="37"/>
      <c r="CR256" s="37"/>
      <c r="CS256" s="37"/>
      <c r="CT256" s="37"/>
      <c r="CU256" s="37"/>
      <c r="CV256" s="37"/>
      <c r="CW256" s="37"/>
      <c r="CX256" s="37"/>
      <c r="CY256" s="44">
        <v>35</v>
      </c>
      <c r="CZ256" s="44"/>
      <c r="DA256" s="44"/>
    </row>
    <row r="257" spans="1:105" ht="15.75" customHeight="1" x14ac:dyDescent="0.3">
      <c r="A257" s="44" t="s">
        <v>905</v>
      </c>
      <c r="B257" s="44" t="s">
        <v>812</v>
      </c>
      <c r="C257" s="44" t="s">
        <v>812</v>
      </c>
      <c r="D257" s="44">
        <v>2020</v>
      </c>
      <c r="E257" s="45">
        <v>44011</v>
      </c>
      <c r="F257" s="44" t="s">
        <v>137</v>
      </c>
      <c r="G257" s="44" t="s">
        <v>34</v>
      </c>
      <c r="H257" s="37" t="s">
        <v>26</v>
      </c>
      <c r="I257" s="37" t="s">
        <v>26</v>
      </c>
      <c r="J257" s="37" t="s">
        <v>27</v>
      </c>
      <c r="K257" s="37" t="s">
        <v>26</v>
      </c>
      <c r="L257" s="37" t="s">
        <v>27</v>
      </c>
      <c r="M257" s="44">
        <v>0</v>
      </c>
      <c r="N257" s="44">
        <f t="shared" si="0"/>
        <v>40</v>
      </c>
      <c r="O257" s="44">
        <v>0</v>
      </c>
      <c r="P257" s="44">
        <v>0</v>
      </c>
      <c r="Q257" s="44">
        <v>0</v>
      </c>
      <c r="R257" s="44">
        <v>3</v>
      </c>
      <c r="S257" s="44">
        <v>0</v>
      </c>
      <c r="T257" s="44">
        <v>0</v>
      </c>
      <c r="U257" s="44">
        <v>0</v>
      </c>
      <c r="V257" s="44">
        <v>0</v>
      </c>
      <c r="W257" s="44">
        <v>0</v>
      </c>
      <c r="X257" s="44">
        <f t="shared" ref="X257:Y257" si="258">IF(CS257&gt;CK257, CS257*10, CK257)</f>
        <v>41</v>
      </c>
      <c r="Y257" s="44">
        <f t="shared" si="258"/>
        <v>26</v>
      </c>
      <c r="Z257" s="44">
        <v>7</v>
      </c>
      <c r="AA257" s="44">
        <v>0</v>
      </c>
      <c r="AB257" s="44">
        <v>0</v>
      </c>
      <c r="AC257" s="44">
        <v>0</v>
      </c>
      <c r="AD257" s="44">
        <v>0</v>
      </c>
      <c r="AE257" s="44">
        <v>0</v>
      </c>
      <c r="AF257" s="44">
        <v>0</v>
      </c>
      <c r="AG257" s="44">
        <v>0</v>
      </c>
      <c r="AH257" s="44">
        <v>0</v>
      </c>
      <c r="AI257" s="44">
        <v>0</v>
      </c>
      <c r="AJ257" s="44">
        <v>0</v>
      </c>
      <c r="AK257" s="44">
        <v>0</v>
      </c>
      <c r="AL257" s="44">
        <v>0</v>
      </c>
      <c r="AM257" s="44">
        <v>0</v>
      </c>
      <c r="AN257" s="44">
        <v>0</v>
      </c>
      <c r="AO257" s="75">
        <v>0</v>
      </c>
      <c r="AP257" s="75">
        <v>0</v>
      </c>
      <c r="AQ257" s="44">
        <v>0</v>
      </c>
      <c r="AR257" s="44">
        <v>5</v>
      </c>
      <c r="AS257" s="44">
        <v>0</v>
      </c>
      <c r="AT257" s="44">
        <v>0</v>
      </c>
      <c r="AU257" s="44">
        <v>0</v>
      </c>
      <c r="AV257" s="44">
        <v>0</v>
      </c>
      <c r="AW257" s="44">
        <v>0</v>
      </c>
      <c r="AX257" s="44">
        <f t="shared" si="2"/>
        <v>0</v>
      </c>
      <c r="AY257" s="44">
        <v>0</v>
      </c>
      <c r="AZ257" s="44">
        <v>2</v>
      </c>
      <c r="BA257" s="44">
        <v>0</v>
      </c>
      <c r="BB257" s="44">
        <v>0</v>
      </c>
      <c r="BC257" s="44">
        <v>0</v>
      </c>
      <c r="BD257" s="44"/>
      <c r="BE257" s="44">
        <v>0</v>
      </c>
      <c r="BF257" s="44"/>
      <c r="BG257" s="44">
        <v>0</v>
      </c>
      <c r="BH257" s="44">
        <v>0</v>
      </c>
      <c r="BI257" s="44">
        <v>5</v>
      </c>
      <c r="BJ257" s="44">
        <v>0</v>
      </c>
      <c r="BK257" s="44">
        <v>0</v>
      </c>
      <c r="BL257" s="44">
        <f t="shared" si="3"/>
        <v>200</v>
      </c>
      <c r="BM257" s="44">
        <v>0</v>
      </c>
      <c r="BN257" s="44">
        <v>0</v>
      </c>
      <c r="BO257" s="44">
        <v>0</v>
      </c>
      <c r="BP257" s="44">
        <f t="shared" si="4"/>
        <v>0</v>
      </c>
      <c r="BQ257" s="44">
        <v>8</v>
      </c>
      <c r="BR257" s="44">
        <v>0</v>
      </c>
      <c r="BS257" s="44">
        <v>0</v>
      </c>
      <c r="BT257" s="44">
        <v>0</v>
      </c>
      <c r="BU257" s="44"/>
      <c r="BV257" s="44"/>
      <c r="BW257" s="44"/>
      <c r="BX257" s="44"/>
      <c r="BY257" s="44">
        <v>4</v>
      </c>
      <c r="BZ257" s="44">
        <v>0</v>
      </c>
      <c r="CA257" s="44">
        <v>0</v>
      </c>
      <c r="CB257" s="44">
        <v>0</v>
      </c>
      <c r="CC257" s="44">
        <v>0</v>
      </c>
      <c r="CD257" s="44">
        <v>0</v>
      </c>
      <c r="CE257" s="44">
        <v>0</v>
      </c>
      <c r="CF257" s="44">
        <v>0</v>
      </c>
      <c r="CG257" s="44">
        <v>8</v>
      </c>
      <c r="CH257" s="44">
        <v>0</v>
      </c>
      <c r="CI257" s="44">
        <f t="shared" si="5"/>
        <v>12</v>
      </c>
      <c r="CJ257" s="44">
        <v>40</v>
      </c>
      <c r="CK257" s="44">
        <v>41</v>
      </c>
      <c r="CL257" s="44">
        <v>26</v>
      </c>
      <c r="CM257" s="44">
        <v>0</v>
      </c>
      <c r="CN257" s="44">
        <v>0</v>
      </c>
      <c r="CO257" s="44">
        <v>0</v>
      </c>
      <c r="CP257" s="44">
        <v>12</v>
      </c>
      <c r="CQ257" s="37"/>
      <c r="CR257" s="37"/>
      <c r="CS257" s="37"/>
      <c r="CT257" s="37"/>
      <c r="CU257" s="37">
        <v>20</v>
      </c>
      <c r="CV257" s="37"/>
      <c r="CW257" s="37"/>
      <c r="CX257" s="37"/>
      <c r="CY257" s="44">
        <v>33</v>
      </c>
      <c r="CZ257" s="44" t="s">
        <v>1352</v>
      </c>
      <c r="DA257" s="44"/>
    </row>
    <row r="258" spans="1:105" ht="15.75" customHeight="1" x14ac:dyDescent="0.3">
      <c r="A258" s="44" t="s">
        <v>905</v>
      </c>
      <c r="B258" s="44" t="s">
        <v>812</v>
      </c>
      <c r="C258" s="44" t="s">
        <v>812</v>
      </c>
      <c r="D258" s="44">
        <v>2020</v>
      </c>
      <c r="E258" s="45">
        <v>44011</v>
      </c>
      <c r="F258" s="44" t="s">
        <v>137</v>
      </c>
      <c r="G258" s="44" t="s">
        <v>38</v>
      </c>
      <c r="H258" s="37" t="s">
        <v>21</v>
      </c>
      <c r="I258" s="37" t="s">
        <v>21</v>
      </c>
      <c r="J258" s="37" t="s">
        <v>22</v>
      </c>
      <c r="K258" s="37" t="s">
        <v>21</v>
      </c>
      <c r="L258" s="37" t="s">
        <v>22</v>
      </c>
      <c r="M258" s="44">
        <v>0</v>
      </c>
      <c r="N258" s="44">
        <f t="shared" si="0"/>
        <v>10</v>
      </c>
      <c r="O258" s="44">
        <v>0</v>
      </c>
      <c r="P258" s="44">
        <v>0</v>
      </c>
      <c r="Q258" s="44">
        <v>0</v>
      </c>
      <c r="R258" s="44">
        <v>2</v>
      </c>
      <c r="S258" s="44">
        <v>0</v>
      </c>
      <c r="T258" s="44">
        <v>0</v>
      </c>
      <c r="U258" s="44">
        <v>0</v>
      </c>
      <c r="V258" s="44">
        <v>0</v>
      </c>
      <c r="W258" s="44">
        <v>0</v>
      </c>
      <c r="X258" s="44">
        <f t="shared" ref="X258:Y258" si="259">IF(CS258&gt;CK258, CS258*10, CK258)</f>
        <v>77</v>
      </c>
      <c r="Y258" s="44">
        <f t="shared" si="259"/>
        <v>6</v>
      </c>
      <c r="Z258" s="44">
        <v>30</v>
      </c>
      <c r="AA258" s="44">
        <v>0</v>
      </c>
      <c r="AB258" s="44">
        <v>0</v>
      </c>
      <c r="AC258" s="44">
        <v>0</v>
      </c>
      <c r="AD258" s="44">
        <v>0</v>
      </c>
      <c r="AE258" s="44">
        <v>0</v>
      </c>
      <c r="AF258" s="44">
        <v>0</v>
      </c>
      <c r="AG258" s="44">
        <v>0</v>
      </c>
      <c r="AH258" s="44">
        <v>0</v>
      </c>
      <c r="AI258" s="44">
        <v>0</v>
      </c>
      <c r="AJ258" s="44">
        <v>0</v>
      </c>
      <c r="AK258" s="44">
        <v>0</v>
      </c>
      <c r="AL258" s="44">
        <v>0</v>
      </c>
      <c r="AM258" s="44">
        <v>0</v>
      </c>
      <c r="AN258" s="44">
        <v>0</v>
      </c>
      <c r="AO258" s="75">
        <v>0</v>
      </c>
      <c r="AP258" s="75">
        <v>0</v>
      </c>
      <c r="AQ258" s="44">
        <v>0</v>
      </c>
      <c r="AR258" s="44">
        <v>0</v>
      </c>
      <c r="AS258" s="44">
        <v>0</v>
      </c>
      <c r="AT258" s="44">
        <v>0</v>
      </c>
      <c r="AU258" s="44">
        <v>0</v>
      </c>
      <c r="AV258" s="44">
        <v>0</v>
      </c>
      <c r="AW258" s="44">
        <v>0</v>
      </c>
      <c r="AX258" s="44">
        <f t="shared" si="2"/>
        <v>0</v>
      </c>
      <c r="AY258" s="44">
        <v>0</v>
      </c>
      <c r="AZ258" s="44">
        <v>0</v>
      </c>
      <c r="BA258" s="44">
        <v>0</v>
      </c>
      <c r="BB258" s="44">
        <v>0</v>
      </c>
      <c r="BC258" s="44">
        <v>0</v>
      </c>
      <c r="BD258" s="44"/>
      <c r="BE258" s="44">
        <v>0</v>
      </c>
      <c r="BF258" s="44"/>
      <c r="BG258" s="44">
        <v>0</v>
      </c>
      <c r="BH258" s="44">
        <v>0</v>
      </c>
      <c r="BI258" s="44">
        <v>3</v>
      </c>
      <c r="BJ258" s="44">
        <v>0</v>
      </c>
      <c r="BK258" s="44">
        <v>0</v>
      </c>
      <c r="BL258" s="44">
        <f t="shared" si="3"/>
        <v>130</v>
      </c>
      <c r="BM258" s="44">
        <v>0</v>
      </c>
      <c r="BN258" s="44">
        <v>0</v>
      </c>
      <c r="BO258" s="44">
        <v>0</v>
      </c>
      <c r="BP258" s="44">
        <f t="shared" si="4"/>
        <v>0</v>
      </c>
      <c r="BQ258" s="44">
        <v>0</v>
      </c>
      <c r="BR258" s="44">
        <v>0</v>
      </c>
      <c r="BS258" s="44">
        <v>0</v>
      </c>
      <c r="BT258" s="44">
        <v>0</v>
      </c>
      <c r="BU258" s="44"/>
      <c r="BV258" s="44"/>
      <c r="BW258" s="44"/>
      <c r="BX258" s="44"/>
      <c r="BY258" s="44">
        <v>0</v>
      </c>
      <c r="BZ258" s="44">
        <v>0</v>
      </c>
      <c r="CA258" s="44">
        <v>1</v>
      </c>
      <c r="CB258" s="44">
        <v>0</v>
      </c>
      <c r="CC258" s="44">
        <v>0</v>
      </c>
      <c r="CD258" s="44">
        <v>0</v>
      </c>
      <c r="CE258" s="44">
        <v>0</v>
      </c>
      <c r="CF258" s="44">
        <v>0</v>
      </c>
      <c r="CG258" s="44">
        <v>15</v>
      </c>
      <c r="CH258" s="44">
        <v>0</v>
      </c>
      <c r="CI258" s="44">
        <f t="shared" si="5"/>
        <v>4</v>
      </c>
      <c r="CJ258" s="44">
        <v>10</v>
      </c>
      <c r="CK258" s="44">
        <v>77</v>
      </c>
      <c r="CL258" s="44">
        <v>6</v>
      </c>
      <c r="CM258" s="44">
        <v>0</v>
      </c>
      <c r="CN258" s="44">
        <v>0</v>
      </c>
      <c r="CO258" s="44">
        <v>0</v>
      </c>
      <c r="CP258" s="44">
        <v>4</v>
      </c>
      <c r="CQ258" s="37"/>
      <c r="CR258" s="37"/>
      <c r="CS258" s="37"/>
      <c r="CT258" s="37"/>
      <c r="CU258" s="37">
        <v>13</v>
      </c>
      <c r="CV258" s="37"/>
      <c r="CW258" s="37"/>
      <c r="CX258" s="37"/>
      <c r="CY258" s="44">
        <v>11</v>
      </c>
      <c r="CZ258" s="44" t="s">
        <v>1352</v>
      </c>
      <c r="DA258" s="44"/>
    </row>
    <row r="259" spans="1:105" ht="15.75" customHeight="1" x14ac:dyDescent="0.3">
      <c r="A259" s="44" t="s">
        <v>905</v>
      </c>
      <c r="B259" s="44" t="s">
        <v>812</v>
      </c>
      <c r="C259" s="44" t="s">
        <v>812</v>
      </c>
      <c r="D259" s="44">
        <v>2020</v>
      </c>
      <c r="E259" s="45">
        <v>44011</v>
      </c>
      <c r="F259" s="44" t="s">
        <v>137</v>
      </c>
      <c r="G259" s="44" t="s">
        <v>148</v>
      </c>
      <c r="H259" s="37" t="s">
        <v>31</v>
      </c>
      <c r="I259" s="37" t="s">
        <v>31</v>
      </c>
      <c r="J259" s="37" t="s">
        <v>31</v>
      </c>
      <c r="K259" s="37" t="s">
        <v>31</v>
      </c>
      <c r="L259" s="37" t="s">
        <v>31</v>
      </c>
      <c r="M259" s="44">
        <v>0</v>
      </c>
      <c r="N259" s="44">
        <f t="shared" si="0"/>
        <v>39</v>
      </c>
      <c r="O259" s="44">
        <v>0</v>
      </c>
      <c r="P259" s="44">
        <v>7</v>
      </c>
      <c r="Q259" s="44">
        <v>0</v>
      </c>
      <c r="R259" s="44">
        <v>2</v>
      </c>
      <c r="S259" s="44">
        <v>0</v>
      </c>
      <c r="T259" s="44">
        <v>0</v>
      </c>
      <c r="U259" s="44">
        <v>0</v>
      </c>
      <c r="V259" s="44">
        <v>0</v>
      </c>
      <c r="W259" s="44">
        <v>0</v>
      </c>
      <c r="X259" s="44">
        <f t="shared" ref="X259:Y259" si="260">IF(CS259&gt;CK259, CS259*10, CK259)</f>
        <v>49</v>
      </c>
      <c r="Y259" s="44">
        <f t="shared" si="260"/>
        <v>0</v>
      </c>
      <c r="Z259" s="44">
        <v>13</v>
      </c>
      <c r="AA259" s="44">
        <v>0</v>
      </c>
      <c r="AB259" s="44">
        <v>0</v>
      </c>
      <c r="AC259" s="44">
        <v>0</v>
      </c>
      <c r="AD259" s="44">
        <v>0</v>
      </c>
      <c r="AE259" s="44">
        <v>0</v>
      </c>
      <c r="AF259" s="44">
        <v>0</v>
      </c>
      <c r="AG259" s="44">
        <v>0</v>
      </c>
      <c r="AH259" s="44">
        <v>0</v>
      </c>
      <c r="AI259" s="44">
        <v>0</v>
      </c>
      <c r="AJ259" s="44">
        <v>0</v>
      </c>
      <c r="AK259" s="44">
        <v>0</v>
      </c>
      <c r="AL259" s="44">
        <v>0</v>
      </c>
      <c r="AM259" s="44">
        <v>0</v>
      </c>
      <c r="AN259" s="44">
        <v>0</v>
      </c>
      <c r="AO259" s="75">
        <v>0</v>
      </c>
      <c r="AP259" s="75">
        <v>0</v>
      </c>
      <c r="AQ259" s="44">
        <v>0</v>
      </c>
      <c r="AR259" s="44">
        <v>2</v>
      </c>
      <c r="AS259" s="44">
        <v>0</v>
      </c>
      <c r="AT259" s="44">
        <v>5</v>
      </c>
      <c r="AU259" s="44">
        <v>0</v>
      </c>
      <c r="AV259" s="44">
        <v>0</v>
      </c>
      <c r="AW259" s="44">
        <v>0</v>
      </c>
      <c r="AX259" s="44">
        <f t="shared" si="2"/>
        <v>0</v>
      </c>
      <c r="AY259" s="44">
        <v>0</v>
      </c>
      <c r="AZ259" s="44">
        <v>0</v>
      </c>
      <c r="BA259" s="44">
        <v>0</v>
      </c>
      <c r="BB259" s="44">
        <v>0</v>
      </c>
      <c r="BC259" s="44">
        <v>0</v>
      </c>
      <c r="BD259" s="44"/>
      <c r="BE259" s="44">
        <v>0</v>
      </c>
      <c r="BF259" s="44"/>
      <c r="BG259" s="44">
        <v>8</v>
      </c>
      <c r="BH259" s="44">
        <v>0</v>
      </c>
      <c r="BI259" s="44">
        <v>0</v>
      </c>
      <c r="BJ259" s="44">
        <v>0</v>
      </c>
      <c r="BK259" s="44">
        <v>0</v>
      </c>
      <c r="BL259" s="44">
        <f t="shared" si="3"/>
        <v>110</v>
      </c>
      <c r="BM259" s="44">
        <v>0</v>
      </c>
      <c r="BN259" s="44">
        <v>21</v>
      </c>
      <c r="BO259" s="44">
        <v>0</v>
      </c>
      <c r="BP259" s="44">
        <f t="shared" si="4"/>
        <v>1</v>
      </c>
      <c r="BQ259" s="44">
        <v>3</v>
      </c>
      <c r="BR259" s="44">
        <v>0</v>
      </c>
      <c r="BS259" s="44">
        <v>0</v>
      </c>
      <c r="BT259" s="44">
        <v>0</v>
      </c>
      <c r="BU259" s="44"/>
      <c r="BV259" s="44"/>
      <c r="BW259" s="44"/>
      <c r="BX259" s="44"/>
      <c r="BY259" s="44">
        <v>0</v>
      </c>
      <c r="BZ259" s="44">
        <v>0</v>
      </c>
      <c r="CA259" s="44">
        <v>1</v>
      </c>
      <c r="CB259" s="44">
        <v>0</v>
      </c>
      <c r="CC259" s="44">
        <v>0</v>
      </c>
      <c r="CD259" s="44">
        <v>0</v>
      </c>
      <c r="CE259" s="44">
        <v>0</v>
      </c>
      <c r="CF259" s="44">
        <v>0</v>
      </c>
      <c r="CG259" s="44">
        <v>6</v>
      </c>
      <c r="CH259" s="44">
        <v>0</v>
      </c>
      <c r="CI259" s="44">
        <f t="shared" si="5"/>
        <v>19</v>
      </c>
      <c r="CJ259" s="44">
        <v>39</v>
      </c>
      <c r="CK259" s="44">
        <v>49</v>
      </c>
      <c r="CL259" s="44">
        <v>0</v>
      </c>
      <c r="CM259" s="44">
        <v>0</v>
      </c>
      <c r="CN259" s="44">
        <v>0</v>
      </c>
      <c r="CO259" s="44">
        <v>1</v>
      </c>
      <c r="CP259" s="44">
        <v>19</v>
      </c>
      <c r="CQ259" s="37"/>
      <c r="CR259" s="37"/>
      <c r="CS259" s="37"/>
      <c r="CT259" s="37"/>
      <c r="CU259" s="37">
        <v>11</v>
      </c>
      <c r="CV259" s="37"/>
      <c r="CW259" s="37"/>
      <c r="CX259" s="37"/>
      <c r="CY259" s="44">
        <v>0</v>
      </c>
      <c r="CZ259" s="44" t="s">
        <v>1366</v>
      </c>
      <c r="DA259" s="44"/>
    </row>
    <row r="260" spans="1:105" ht="15.75" customHeight="1" x14ac:dyDescent="0.3">
      <c r="A260" s="44" t="s">
        <v>905</v>
      </c>
      <c r="B260" s="44" t="s">
        <v>815</v>
      </c>
      <c r="C260" s="44" t="s">
        <v>815</v>
      </c>
      <c r="D260" s="44">
        <v>2020</v>
      </c>
      <c r="E260" s="45">
        <v>44011</v>
      </c>
      <c r="F260" s="44" t="s">
        <v>137</v>
      </c>
      <c r="G260" s="44" t="s">
        <v>41</v>
      </c>
      <c r="H260" s="37" t="s">
        <v>26</v>
      </c>
      <c r="I260" s="37" t="s">
        <v>26</v>
      </c>
      <c r="J260" s="37" t="s">
        <v>27</v>
      </c>
      <c r="K260" s="37" t="s">
        <v>26</v>
      </c>
      <c r="L260" s="37" t="s">
        <v>27</v>
      </c>
      <c r="M260" s="44">
        <v>0</v>
      </c>
      <c r="N260" s="44">
        <f t="shared" si="0"/>
        <v>1</v>
      </c>
      <c r="O260" s="44">
        <v>0</v>
      </c>
      <c r="P260" s="44">
        <v>0</v>
      </c>
      <c r="Q260" s="44">
        <v>0</v>
      </c>
      <c r="R260" s="44">
        <v>2</v>
      </c>
      <c r="S260" s="44">
        <v>0</v>
      </c>
      <c r="T260" s="44">
        <v>0</v>
      </c>
      <c r="U260" s="44">
        <v>0</v>
      </c>
      <c r="V260" s="44">
        <v>0</v>
      </c>
      <c r="W260" s="44">
        <v>0</v>
      </c>
      <c r="X260" s="44">
        <f t="shared" ref="X260:Y260" si="261">IF(CS260&gt;CK260, CS260*10, CK260)</f>
        <v>280</v>
      </c>
      <c r="Y260" s="44">
        <f t="shared" si="261"/>
        <v>9</v>
      </c>
      <c r="Z260" s="44">
        <v>7</v>
      </c>
      <c r="AA260" s="44">
        <v>0</v>
      </c>
      <c r="AB260" s="44">
        <v>0</v>
      </c>
      <c r="AC260" s="44">
        <v>0</v>
      </c>
      <c r="AD260" s="44">
        <v>0</v>
      </c>
      <c r="AE260" s="44">
        <v>0</v>
      </c>
      <c r="AF260" s="44">
        <v>0</v>
      </c>
      <c r="AG260" s="44">
        <v>0</v>
      </c>
      <c r="AH260" s="44">
        <v>0</v>
      </c>
      <c r="AI260" s="44">
        <v>0</v>
      </c>
      <c r="AJ260" s="44">
        <v>0</v>
      </c>
      <c r="AK260" s="44">
        <v>0</v>
      </c>
      <c r="AL260" s="44">
        <v>0</v>
      </c>
      <c r="AM260" s="44">
        <v>0</v>
      </c>
      <c r="AN260" s="44">
        <v>0</v>
      </c>
      <c r="AO260" s="75">
        <v>0</v>
      </c>
      <c r="AP260" s="75">
        <v>0</v>
      </c>
      <c r="AQ260" s="44">
        <v>0</v>
      </c>
      <c r="AR260" s="44">
        <v>4</v>
      </c>
      <c r="AS260" s="44">
        <v>0</v>
      </c>
      <c r="AT260" s="44">
        <v>0</v>
      </c>
      <c r="AU260" s="44">
        <v>0</v>
      </c>
      <c r="AV260" s="44">
        <v>0</v>
      </c>
      <c r="AW260" s="44">
        <v>0</v>
      </c>
      <c r="AX260" s="44">
        <f t="shared" si="2"/>
        <v>0</v>
      </c>
      <c r="AY260" s="44">
        <v>0</v>
      </c>
      <c r="AZ260" s="44">
        <v>0</v>
      </c>
      <c r="BA260" s="44">
        <v>0</v>
      </c>
      <c r="BB260" s="44">
        <v>0</v>
      </c>
      <c r="BC260" s="44">
        <v>0</v>
      </c>
      <c r="BD260" s="44"/>
      <c r="BE260" s="44">
        <v>0</v>
      </c>
      <c r="BF260" s="44"/>
      <c r="BG260" s="44">
        <v>0</v>
      </c>
      <c r="BH260" s="44">
        <v>0</v>
      </c>
      <c r="BI260" s="44">
        <v>0</v>
      </c>
      <c r="BJ260" s="44">
        <v>0</v>
      </c>
      <c r="BK260" s="44">
        <v>0</v>
      </c>
      <c r="BL260" s="44">
        <f t="shared" si="3"/>
        <v>400</v>
      </c>
      <c r="BM260" s="44">
        <v>0</v>
      </c>
      <c r="BN260" s="44">
        <v>0</v>
      </c>
      <c r="BO260" s="44">
        <v>0</v>
      </c>
      <c r="BP260" s="44">
        <f t="shared" si="4"/>
        <v>2</v>
      </c>
      <c r="BQ260" s="44">
        <v>3</v>
      </c>
      <c r="BR260" s="44">
        <v>0</v>
      </c>
      <c r="BS260" s="44">
        <v>0</v>
      </c>
      <c r="BT260" s="44">
        <v>0</v>
      </c>
      <c r="BU260" s="44"/>
      <c r="BV260" s="44"/>
      <c r="BW260" s="44"/>
      <c r="BX260" s="44"/>
      <c r="BY260" s="44">
        <v>0</v>
      </c>
      <c r="BZ260" s="44">
        <v>0</v>
      </c>
      <c r="CA260" s="44">
        <v>0</v>
      </c>
      <c r="CB260" s="44">
        <v>0</v>
      </c>
      <c r="CC260" s="44">
        <v>0</v>
      </c>
      <c r="CD260" s="44">
        <v>0</v>
      </c>
      <c r="CE260" s="44">
        <v>0</v>
      </c>
      <c r="CF260" s="44">
        <v>0</v>
      </c>
      <c r="CG260" s="44">
        <v>0</v>
      </c>
      <c r="CH260" s="44">
        <v>0</v>
      </c>
      <c r="CI260" s="44">
        <f t="shared" si="5"/>
        <v>27</v>
      </c>
      <c r="CJ260" s="44">
        <v>1</v>
      </c>
      <c r="CK260" s="44">
        <v>0</v>
      </c>
      <c r="CL260" s="44">
        <v>9</v>
      </c>
      <c r="CM260" s="44">
        <v>0</v>
      </c>
      <c r="CN260" s="44">
        <v>0</v>
      </c>
      <c r="CO260" s="44">
        <v>2</v>
      </c>
      <c r="CP260" s="44">
        <v>27</v>
      </c>
      <c r="CQ260" s="37"/>
      <c r="CR260" s="37"/>
      <c r="CS260" s="37">
        <v>28</v>
      </c>
      <c r="CT260" s="37"/>
      <c r="CU260" s="37">
        <v>40</v>
      </c>
      <c r="CV260" s="37"/>
      <c r="CW260" s="37"/>
      <c r="CX260" s="37"/>
      <c r="CY260" s="44">
        <v>0</v>
      </c>
      <c r="CZ260" s="44" t="s">
        <v>1367</v>
      </c>
      <c r="DA260" s="44"/>
    </row>
    <row r="261" spans="1:105" ht="15.75" customHeight="1" x14ac:dyDescent="0.3">
      <c r="A261" s="44" t="s">
        <v>905</v>
      </c>
      <c r="B261" s="44" t="s">
        <v>815</v>
      </c>
      <c r="C261" s="44" t="s">
        <v>815</v>
      </c>
      <c r="D261" s="44">
        <v>2020</v>
      </c>
      <c r="E261" s="45">
        <v>44011</v>
      </c>
      <c r="F261" s="44" t="s">
        <v>137</v>
      </c>
      <c r="G261" s="44" t="s">
        <v>44</v>
      </c>
      <c r="H261" s="37" t="s">
        <v>21</v>
      </c>
      <c r="I261" s="37" t="s">
        <v>21</v>
      </c>
      <c r="J261" s="37" t="s">
        <v>22</v>
      </c>
      <c r="K261" s="37" t="s">
        <v>21</v>
      </c>
      <c r="L261" s="37" t="s">
        <v>22</v>
      </c>
      <c r="M261" s="44">
        <v>0</v>
      </c>
      <c r="N261" s="44">
        <f t="shared" si="0"/>
        <v>0</v>
      </c>
      <c r="O261" s="44">
        <v>0</v>
      </c>
      <c r="P261" s="44">
        <v>0</v>
      </c>
      <c r="Q261" s="44">
        <v>0</v>
      </c>
      <c r="R261" s="44">
        <v>1</v>
      </c>
      <c r="S261" s="44">
        <v>0</v>
      </c>
      <c r="T261" s="44">
        <v>0</v>
      </c>
      <c r="U261" s="44">
        <v>0</v>
      </c>
      <c r="V261" s="44">
        <v>0</v>
      </c>
      <c r="W261" s="44">
        <v>0</v>
      </c>
      <c r="X261" s="44">
        <f t="shared" ref="X261:Y261" si="262">IF(CS261&gt;CK261, CS261*10, CK261)</f>
        <v>91</v>
      </c>
      <c r="Y261" s="44">
        <f t="shared" si="262"/>
        <v>0</v>
      </c>
      <c r="Z261" s="44">
        <v>7</v>
      </c>
      <c r="AA261" s="44">
        <v>0</v>
      </c>
      <c r="AB261" s="44">
        <v>0</v>
      </c>
      <c r="AC261" s="44">
        <v>0</v>
      </c>
      <c r="AD261" s="44">
        <v>0</v>
      </c>
      <c r="AE261" s="44">
        <v>0</v>
      </c>
      <c r="AF261" s="44">
        <v>0</v>
      </c>
      <c r="AG261" s="44">
        <v>0</v>
      </c>
      <c r="AH261" s="44">
        <v>0</v>
      </c>
      <c r="AI261" s="44">
        <v>0</v>
      </c>
      <c r="AJ261" s="44">
        <v>1</v>
      </c>
      <c r="AK261" s="44">
        <v>0</v>
      </c>
      <c r="AL261" s="44">
        <v>0</v>
      </c>
      <c r="AM261" s="44">
        <v>0</v>
      </c>
      <c r="AN261" s="44">
        <v>0</v>
      </c>
      <c r="AO261" s="75">
        <v>0</v>
      </c>
      <c r="AP261" s="75">
        <v>0</v>
      </c>
      <c r="AQ261" s="44">
        <v>0</v>
      </c>
      <c r="AR261" s="44">
        <v>1</v>
      </c>
      <c r="AS261" s="44">
        <v>0</v>
      </c>
      <c r="AT261" s="44">
        <v>0</v>
      </c>
      <c r="AU261" s="44">
        <v>0</v>
      </c>
      <c r="AV261" s="44">
        <v>0</v>
      </c>
      <c r="AW261" s="44">
        <v>0</v>
      </c>
      <c r="AX261" s="44">
        <f t="shared" si="2"/>
        <v>0</v>
      </c>
      <c r="AY261" s="44">
        <v>0</v>
      </c>
      <c r="AZ261" s="44">
        <v>0</v>
      </c>
      <c r="BA261" s="44">
        <v>0</v>
      </c>
      <c r="BB261" s="44">
        <v>0</v>
      </c>
      <c r="BC261" s="44">
        <v>0</v>
      </c>
      <c r="BD261" s="44"/>
      <c r="BE261" s="44">
        <v>4</v>
      </c>
      <c r="BF261" s="44"/>
      <c r="BG261" s="44">
        <v>0</v>
      </c>
      <c r="BH261" s="44">
        <v>0</v>
      </c>
      <c r="BI261" s="44">
        <v>2</v>
      </c>
      <c r="BJ261" s="44">
        <v>0</v>
      </c>
      <c r="BK261" s="44">
        <v>0</v>
      </c>
      <c r="BL261" s="44">
        <f t="shared" si="3"/>
        <v>190</v>
      </c>
      <c r="BM261" s="44">
        <v>0</v>
      </c>
      <c r="BN261" s="44">
        <v>0</v>
      </c>
      <c r="BO261" s="44">
        <v>0</v>
      </c>
      <c r="BP261" s="44">
        <f t="shared" si="4"/>
        <v>0</v>
      </c>
      <c r="BQ261" s="44">
        <v>0</v>
      </c>
      <c r="BR261" s="44">
        <v>0</v>
      </c>
      <c r="BS261" s="44">
        <v>0</v>
      </c>
      <c r="BT261" s="44">
        <v>0</v>
      </c>
      <c r="BU261" s="44"/>
      <c r="BV261" s="44"/>
      <c r="BW261" s="44"/>
      <c r="BX261" s="44"/>
      <c r="BY261" s="44">
        <v>0</v>
      </c>
      <c r="BZ261" s="44">
        <v>0</v>
      </c>
      <c r="CA261" s="44">
        <v>0</v>
      </c>
      <c r="CB261" s="44">
        <v>0</v>
      </c>
      <c r="CC261" s="44">
        <v>0</v>
      </c>
      <c r="CD261" s="44">
        <v>0</v>
      </c>
      <c r="CE261" s="44">
        <v>0</v>
      </c>
      <c r="CF261" s="44">
        <v>0</v>
      </c>
      <c r="CG261" s="44">
        <v>0</v>
      </c>
      <c r="CH261" s="44">
        <v>0</v>
      </c>
      <c r="CI261" s="44">
        <f t="shared" si="5"/>
        <v>0</v>
      </c>
      <c r="CJ261" s="44">
        <v>0</v>
      </c>
      <c r="CK261" s="44">
        <v>91</v>
      </c>
      <c r="CL261" s="44">
        <v>0</v>
      </c>
      <c r="CM261" s="44">
        <v>0</v>
      </c>
      <c r="CN261" s="44">
        <v>0</v>
      </c>
      <c r="CO261" s="44">
        <v>0</v>
      </c>
      <c r="CP261" s="44">
        <v>0</v>
      </c>
      <c r="CQ261" s="37"/>
      <c r="CR261" s="37"/>
      <c r="CS261" s="37"/>
      <c r="CT261" s="37"/>
      <c r="CU261" s="37">
        <v>19</v>
      </c>
      <c r="CV261" s="37"/>
      <c r="CW261" s="37"/>
      <c r="CX261" s="37"/>
      <c r="CY261" s="44">
        <v>3</v>
      </c>
      <c r="CZ261" s="44" t="s">
        <v>1368</v>
      </c>
      <c r="DA261" s="44"/>
    </row>
    <row r="262" spans="1:105" ht="15.75" customHeight="1" x14ac:dyDescent="0.3">
      <c r="A262" s="44" t="s">
        <v>905</v>
      </c>
      <c r="B262" s="44" t="s">
        <v>815</v>
      </c>
      <c r="C262" s="44" t="s">
        <v>815</v>
      </c>
      <c r="D262" s="44">
        <v>2020</v>
      </c>
      <c r="E262" s="45">
        <v>44011</v>
      </c>
      <c r="F262" s="44" t="s">
        <v>137</v>
      </c>
      <c r="G262" s="44" t="s">
        <v>48</v>
      </c>
      <c r="H262" s="37" t="s">
        <v>22</v>
      </c>
      <c r="I262" s="37" t="s">
        <v>22</v>
      </c>
      <c r="J262" s="37" t="s">
        <v>21</v>
      </c>
      <c r="K262" s="37" t="s">
        <v>22</v>
      </c>
      <c r="L262" s="37" t="s">
        <v>21</v>
      </c>
      <c r="M262" s="44">
        <v>0</v>
      </c>
      <c r="N262" s="44">
        <f t="shared" si="0"/>
        <v>58</v>
      </c>
      <c r="O262" s="44">
        <v>0</v>
      </c>
      <c r="P262" s="44">
        <v>0</v>
      </c>
      <c r="Q262" s="44">
        <v>0</v>
      </c>
      <c r="R262" s="44">
        <v>1</v>
      </c>
      <c r="S262" s="44">
        <v>0</v>
      </c>
      <c r="T262" s="44">
        <v>0</v>
      </c>
      <c r="U262" s="44">
        <v>0</v>
      </c>
      <c r="V262" s="44">
        <v>0</v>
      </c>
      <c r="W262" s="44">
        <v>0</v>
      </c>
      <c r="X262" s="44">
        <f t="shared" ref="X262:Y262" si="263">IF(CS262&gt;CK262, CS262*10, CK262)</f>
        <v>33</v>
      </c>
      <c r="Y262" s="44">
        <f t="shared" si="263"/>
        <v>0</v>
      </c>
      <c r="Z262" s="44">
        <v>18</v>
      </c>
      <c r="AA262" s="44">
        <v>0</v>
      </c>
      <c r="AB262" s="44">
        <v>0</v>
      </c>
      <c r="AC262" s="44">
        <v>0</v>
      </c>
      <c r="AD262" s="44">
        <v>0</v>
      </c>
      <c r="AE262" s="44">
        <v>0</v>
      </c>
      <c r="AF262" s="44">
        <v>0</v>
      </c>
      <c r="AG262" s="44">
        <v>0</v>
      </c>
      <c r="AH262" s="44">
        <v>0</v>
      </c>
      <c r="AI262" s="44">
        <v>0</v>
      </c>
      <c r="AJ262" s="44">
        <v>0</v>
      </c>
      <c r="AK262" s="44">
        <v>0</v>
      </c>
      <c r="AL262" s="44">
        <v>0</v>
      </c>
      <c r="AM262" s="44">
        <v>0</v>
      </c>
      <c r="AN262" s="44">
        <v>0</v>
      </c>
      <c r="AO262" s="75">
        <v>0</v>
      </c>
      <c r="AP262" s="75">
        <v>0</v>
      </c>
      <c r="AQ262" s="44">
        <v>0</v>
      </c>
      <c r="AR262" s="44">
        <v>0</v>
      </c>
      <c r="AS262" s="44">
        <v>0</v>
      </c>
      <c r="AT262" s="44">
        <v>4</v>
      </c>
      <c r="AU262" s="44">
        <v>0</v>
      </c>
      <c r="AV262" s="44">
        <v>0</v>
      </c>
      <c r="AW262" s="44">
        <v>0</v>
      </c>
      <c r="AX262" s="44">
        <f t="shared" si="2"/>
        <v>0</v>
      </c>
      <c r="AY262" s="44">
        <v>0</v>
      </c>
      <c r="AZ262" s="44">
        <v>0</v>
      </c>
      <c r="BA262" s="44">
        <v>0</v>
      </c>
      <c r="BB262" s="44">
        <v>0</v>
      </c>
      <c r="BC262" s="44">
        <v>0</v>
      </c>
      <c r="BD262" s="44"/>
      <c r="BE262" s="44">
        <v>0</v>
      </c>
      <c r="BF262" s="44"/>
      <c r="BG262" s="44">
        <v>0</v>
      </c>
      <c r="BH262" s="44">
        <v>0</v>
      </c>
      <c r="BI262" s="44">
        <v>0</v>
      </c>
      <c r="BJ262" s="44">
        <v>0</v>
      </c>
      <c r="BK262" s="44">
        <v>0</v>
      </c>
      <c r="BL262" s="44">
        <f t="shared" si="3"/>
        <v>140</v>
      </c>
      <c r="BM262" s="44">
        <v>0</v>
      </c>
      <c r="BN262" s="44">
        <v>0</v>
      </c>
      <c r="BO262" s="44">
        <v>0</v>
      </c>
      <c r="BP262" s="44">
        <f t="shared" si="4"/>
        <v>0</v>
      </c>
      <c r="BQ262" s="44">
        <v>5</v>
      </c>
      <c r="BR262" s="44">
        <v>0</v>
      </c>
      <c r="BS262" s="44">
        <v>0</v>
      </c>
      <c r="BT262" s="44">
        <v>0</v>
      </c>
      <c r="BU262" s="44"/>
      <c r="BV262" s="44"/>
      <c r="BW262" s="44"/>
      <c r="BX262" s="44"/>
      <c r="BY262" s="44">
        <v>0</v>
      </c>
      <c r="BZ262" s="44">
        <v>0</v>
      </c>
      <c r="CA262" s="44">
        <v>0</v>
      </c>
      <c r="CB262" s="44">
        <v>0</v>
      </c>
      <c r="CC262" s="44">
        <v>0</v>
      </c>
      <c r="CD262" s="44">
        <v>0</v>
      </c>
      <c r="CE262" s="44">
        <v>0</v>
      </c>
      <c r="CF262" s="44">
        <v>0</v>
      </c>
      <c r="CG262" s="44">
        <v>3</v>
      </c>
      <c r="CH262" s="44">
        <v>0</v>
      </c>
      <c r="CI262" s="44">
        <f t="shared" si="5"/>
        <v>307</v>
      </c>
      <c r="CJ262" s="44">
        <v>58</v>
      </c>
      <c r="CK262" s="44">
        <v>33</v>
      </c>
      <c r="CL262" s="44">
        <v>0</v>
      </c>
      <c r="CM262" s="44">
        <v>0</v>
      </c>
      <c r="CN262" s="44">
        <v>0</v>
      </c>
      <c r="CO262" s="44">
        <v>0</v>
      </c>
      <c r="CP262" s="44">
        <v>307</v>
      </c>
      <c r="CQ262" s="37"/>
      <c r="CR262" s="37"/>
      <c r="CS262" s="37"/>
      <c r="CT262" s="37"/>
      <c r="CU262" s="37">
        <v>14</v>
      </c>
      <c r="CV262" s="37"/>
      <c r="CW262" s="37"/>
      <c r="CX262" s="37"/>
      <c r="CY262" s="44">
        <v>0</v>
      </c>
      <c r="CZ262" s="44" t="s">
        <v>1368</v>
      </c>
      <c r="DA262" s="44"/>
    </row>
    <row r="263" spans="1:105" ht="15.75" customHeight="1" x14ac:dyDescent="0.3">
      <c r="A263" s="44" t="s">
        <v>905</v>
      </c>
      <c r="B263" s="44" t="s">
        <v>815</v>
      </c>
      <c r="C263" s="44" t="s">
        <v>815</v>
      </c>
      <c r="D263" s="44">
        <v>2020</v>
      </c>
      <c r="E263" s="45">
        <v>44011</v>
      </c>
      <c r="F263" s="44" t="s">
        <v>137</v>
      </c>
      <c r="G263" s="44" t="s">
        <v>52</v>
      </c>
      <c r="H263" s="37" t="s">
        <v>27</v>
      </c>
      <c r="I263" s="37" t="s">
        <v>27</v>
      </c>
      <c r="J263" s="37" t="s">
        <v>26</v>
      </c>
      <c r="K263" s="37" t="s">
        <v>27</v>
      </c>
      <c r="L263" s="37" t="s">
        <v>26</v>
      </c>
      <c r="M263" s="44">
        <v>0</v>
      </c>
      <c r="N263" s="44">
        <f t="shared" si="0"/>
        <v>2</v>
      </c>
      <c r="O263" s="44">
        <v>0</v>
      </c>
      <c r="P263" s="44">
        <v>0</v>
      </c>
      <c r="Q263" s="44">
        <v>0</v>
      </c>
      <c r="R263" s="44">
        <v>1</v>
      </c>
      <c r="S263" s="44">
        <v>0</v>
      </c>
      <c r="T263" s="44">
        <v>0</v>
      </c>
      <c r="U263" s="44">
        <v>0</v>
      </c>
      <c r="V263" s="44">
        <v>0</v>
      </c>
      <c r="W263" s="44">
        <v>0</v>
      </c>
      <c r="X263" s="44">
        <f t="shared" ref="X263:Y263" si="264">IF(CS263&gt;CK263, CS263*10, CK263)</f>
        <v>270</v>
      </c>
      <c r="Y263" s="44">
        <f t="shared" si="264"/>
        <v>0</v>
      </c>
      <c r="Z263" s="44">
        <v>0</v>
      </c>
      <c r="AA263" s="44">
        <v>0</v>
      </c>
      <c r="AB263" s="44">
        <v>0</v>
      </c>
      <c r="AC263" s="44">
        <v>0</v>
      </c>
      <c r="AD263" s="44">
        <v>0</v>
      </c>
      <c r="AE263" s="44">
        <v>0</v>
      </c>
      <c r="AF263" s="44">
        <v>0</v>
      </c>
      <c r="AG263" s="44">
        <v>0</v>
      </c>
      <c r="AH263" s="44">
        <v>0</v>
      </c>
      <c r="AI263" s="44">
        <v>0</v>
      </c>
      <c r="AJ263" s="44">
        <v>0</v>
      </c>
      <c r="AK263" s="44">
        <v>0</v>
      </c>
      <c r="AL263" s="44">
        <v>0</v>
      </c>
      <c r="AM263" s="44">
        <v>0</v>
      </c>
      <c r="AN263" s="44">
        <v>0</v>
      </c>
      <c r="AO263" s="75">
        <v>0</v>
      </c>
      <c r="AP263" s="75">
        <v>0</v>
      </c>
      <c r="AQ263" s="44">
        <v>0</v>
      </c>
      <c r="AR263" s="44">
        <v>0</v>
      </c>
      <c r="AS263" s="44">
        <v>0</v>
      </c>
      <c r="AT263" s="44">
        <v>0</v>
      </c>
      <c r="AU263" s="44">
        <v>0</v>
      </c>
      <c r="AV263" s="44">
        <v>0</v>
      </c>
      <c r="AW263" s="44">
        <v>0</v>
      </c>
      <c r="AX263" s="44">
        <f t="shared" si="2"/>
        <v>0</v>
      </c>
      <c r="AY263" s="44">
        <v>0</v>
      </c>
      <c r="AZ263" s="44">
        <v>0</v>
      </c>
      <c r="BA263" s="44">
        <v>0</v>
      </c>
      <c r="BB263" s="44">
        <v>0</v>
      </c>
      <c r="BC263" s="44">
        <v>0</v>
      </c>
      <c r="BD263" s="44"/>
      <c r="BE263" s="44">
        <v>0</v>
      </c>
      <c r="BF263" s="44"/>
      <c r="BG263" s="44">
        <v>0</v>
      </c>
      <c r="BH263" s="44">
        <v>0</v>
      </c>
      <c r="BI263" s="44">
        <v>0</v>
      </c>
      <c r="BJ263" s="44">
        <v>0</v>
      </c>
      <c r="BK263" s="44">
        <v>0</v>
      </c>
      <c r="BL263" s="44">
        <f t="shared" si="3"/>
        <v>110</v>
      </c>
      <c r="BM263" s="44">
        <v>0</v>
      </c>
      <c r="BN263" s="44">
        <v>0</v>
      </c>
      <c r="BO263" s="44">
        <v>0</v>
      </c>
      <c r="BP263" s="44">
        <f t="shared" si="4"/>
        <v>0</v>
      </c>
      <c r="BQ263" s="44">
        <v>1</v>
      </c>
      <c r="BR263" s="44">
        <v>0</v>
      </c>
      <c r="BS263" s="44">
        <v>0</v>
      </c>
      <c r="BT263" s="44">
        <v>0</v>
      </c>
      <c r="BU263" s="44"/>
      <c r="BV263" s="44"/>
      <c r="BW263" s="44"/>
      <c r="BX263" s="44"/>
      <c r="BY263" s="44">
        <v>0</v>
      </c>
      <c r="BZ263" s="44">
        <v>0</v>
      </c>
      <c r="CA263" s="44">
        <v>0</v>
      </c>
      <c r="CB263" s="44">
        <v>0</v>
      </c>
      <c r="CC263" s="44">
        <v>0</v>
      </c>
      <c r="CD263" s="44">
        <v>0</v>
      </c>
      <c r="CE263" s="44">
        <v>0</v>
      </c>
      <c r="CF263" s="44">
        <v>0</v>
      </c>
      <c r="CG263" s="44">
        <v>0</v>
      </c>
      <c r="CH263" s="44">
        <v>0</v>
      </c>
      <c r="CI263" s="44">
        <f t="shared" si="5"/>
        <v>0</v>
      </c>
      <c r="CJ263" s="44">
        <v>2</v>
      </c>
      <c r="CK263" s="44">
        <v>0</v>
      </c>
      <c r="CL263" s="44">
        <v>0</v>
      </c>
      <c r="CM263" s="44">
        <v>0</v>
      </c>
      <c r="CN263" s="44">
        <v>10</v>
      </c>
      <c r="CO263" s="44">
        <v>0</v>
      </c>
      <c r="CP263" s="44">
        <v>0</v>
      </c>
      <c r="CQ263" s="37"/>
      <c r="CR263" s="37"/>
      <c r="CS263" s="37">
        <v>27</v>
      </c>
      <c r="CT263" s="37"/>
      <c r="CU263" s="37">
        <v>11</v>
      </c>
      <c r="CV263" s="37"/>
      <c r="CW263" s="37"/>
      <c r="CX263" s="37"/>
      <c r="CY263" s="44">
        <v>0</v>
      </c>
      <c r="CZ263" s="44" t="s">
        <v>1369</v>
      </c>
      <c r="DA263" s="44"/>
    </row>
    <row r="264" spans="1:105" ht="15.75" customHeight="1" x14ac:dyDescent="0.3">
      <c r="A264" s="44" t="s">
        <v>905</v>
      </c>
      <c r="B264" s="44" t="s">
        <v>815</v>
      </c>
      <c r="C264" s="44" t="s">
        <v>815</v>
      </c>
      <c r="D264" s="44">
        <v>2020</v>
      </c>
      <c r="E264" s="45">
        <v>44011</v>
      </c>
      <c r="F264" s="44" t="s">
        <v>137</v>
      </c>
      <c r="G264" s="44" t="s">
        <v>55</v>
      </c>
      <c r="H264" s="37" t="s">
        <v>26</v>
      </c>
      <c r="I264" s="37" t="s">
        <v>26</v>
      </c>
      <c r="J264" s="37" t="s">
        <v>27</v>
      </c>
      <c r="K264" s="37" t="s">
        <v>26</v>
      </c>
      <c r="L264" s="37" t="s">
        <v>27</v>
      </c>
      <c r="M264" s="44">
        <v>0</v>
      </c>
      <c r="N264" s="44">
        <f t="shared" si="0"/>
        <v>28</v>
      </c>
      <c r="O264" s="44">
        <v>0</v>
      </c>
      <c r="P264" s="44">
        <v>11</v>
      </c>
      <c r="Q264" s="44">
        <v>0</v>
      </c>
      <c r="R264" s="44">
        <v>5</v>
      </c>
      <c r="S264" s="44">
        <v>0</v>
      </c>
      <c r="T264" s="44">
        <v>0</v>
      </c>
      <c r="U264" s="44">
        <v>0</v>
      </c>
      <c r="V264" s="44">
        <v>0</v>
      </c>
      <c r="W264" s="44">
        <v>0</v>
      </c>
      <c r="X264" s="44">
        <f t="shared" ref="X264:Y264" si="265">IF(CS264&gt;CK264, CS264*10, CK264)</f>
        <v>46</v>
      </c>
      <c r="Y264" s="44">
        <f t="shared" si="265"/>
        <v>0</v>
      </c>
      <c r="Z264" s="44">
        <v>8</v>
      </c>
      <c r="AA264" s="44">
        <v>0</v>
      </c>
      <c r="AB264" s="44">
        <v>0</v>
      </c>
      <c r="AC264" s="44">
        <v>0</v>
      </c>
      <c r="AD264" s="44">
        <v>0</v>
      </c>
      <c r="AE264" s="44">
        <v>0</v>
      </c>
      <c r="AF264" s="44">
        <v>0</v>
      </c>
      <c r="AG264" s="44">
        <v>0</v>
      </c>
      <c r="AH264" s="44">
        <v>0</v>
      </c>
      <c r="AI264" s="44">
        <v>0</v>
      </c>
      <c r="AJ264" s="44">
        <v>0</v>
      </c>
      <c r="AK264" s="44">
        <v>0</v>
      </c>
      <c r="AL264" s="44">
        <v>0</v>
      </c>
      <c r="AM264" s="44">
        <v>0</v>
      </c>
      <c r="AN264" s="44">
        <v>0</v>
      </c>
      <c r="AO264" s="75">
        <v>0</v>
      </c>
      <c r="AP264" s="75">
        <v>0</v>
      </c>
      <c r="AQ264" s="44">
        <v>0</v>
      </c>
      <c r="AR264" s="44">
        <v>9</v>
      </c>
      <c r="AS264" s="44">
        <v>0</v>
      </c>
      <c r="AT264" s="44">
        <v>0</v>
      </c>
      <c r="AU264" s="44">
        <v>0</v>
      </c>
      <c r="AV264" s="44">
        <v>0</v>
      </c>
      <c r="AW264" s="44">
        <v>0</v>
      </c>
      <c r="AX264" s="44">
        <f t="shared" si="2"/>
        <v>0</v>
      </c>
      <c r="AY264" s="44">
        <v>0</v>
      </c>
      <c r="AZ264" s="44">
        <v>25</v>
      </c>
      <c r="BA264" s="44">
        <v>0</v>
      </c>
      <c r="BB264" s="44">
        <v>0</v>
      </c>
      <c r="BC264" s="44">
        <v>0</v>
      </c>
      <c r="BD264" s="44"/>
      <c r="BE264" s="44">
        <v>0</v>
      </c>
      <c r="BF264" s="44"/>
      <c r="BG264" s="44">
        <v>0</v>
      </c>
      <c r="BH264" s="44">
        <v>0</v>
      </c>
      <c r="BI264" s="44">
        <v>1</v>
      </c>
      <c r="BJ264" s="44">
        <v>0</v>
      </c>
      <c r="BK264" s="44">
        <v>0</v>
      </c>
      <c r="BL264" s="44">
        <f t="shared" si="3"/>
        <v>110</v>
      </c>
      <c r="BM264" s="44">
        <v>0</v>
      </c>
      <c r="BN264" s="44">
        <v>0</v>
      </c>
      <c r="BO264" s="44">
        <v>0</v>
      </c>
      <c r="BP264" s="44">
        <f t="shared" si="4"/>
        <v>0</v>
      </c>
      <c r="BQ264" s="44">
        <v>8</v>
      </c>
      <c r="BR264" s="44">
        <v>0</v>
      </c>
      <c r="BS264" s="44">
        <v>0</v>
      </c>
      <c r="BT264" s="44">
        <v>0</v>
      </c>
      <c r="BU264" s="44"/>
      <c r="BV264" s="44"/>
      <c r="BW264" s="44"/>
      <c r="BX264" s="44"/>
      <c r="BY264" s="44">
        <v>0</v>
      </c>
      <c r="BZ264" s="44">
        <v>0</v>
      </c>
      <c r="CA264" s="44">
        <v>2</v>
      </c>
      <c r="CB264" s="44">
        <v>0</v>
      </c>
      <c r="CC264" s="44">
        <v>0</v>
      </c>
      <c r="CD264" s="44">
        <v>0</v>
      </c>
      <c r="CE264" s="44">
        <v>0</v>
      </c>
      <c r="CF264" s="44">
        <v>0</v>
      </c>
      <c r="CG264" s="44">
        <v>3</v>
      </c>
      <c r="CH264" s="44">
        <v>0</v>
      </c>
      <c r="CI264" s="44">
        <f t="shared" si="5"/>
        <v>55</v>
      </c>
      <c r="CJ264" s="44">
        <v>28</v>
      </c>
      <c r="CK264" s="44">
        <v>46</v>
      </c>
      <c r="CL264" s="44">
        <v>0</v>
      </c>
      <c r="CM264" s="44">
        <v>0</v>
      </c>
      <c r="CN264" s="44">
        <v>0</v>
      </c>
      <c r="CO264" s="44">
        <v>0</v>
      </c>
      <c r="CP264" s="44">
        <v>55</v>
      </c>
      <c r="CQ264" s="37"/>
      <c r="CR264" s="37"/>
      <c r="CS264" s="37"/>
      <c r="CT264" s="37"/>
      <c r="CU264" s="37">
        <v>11</v>
      </c>
      <c r="CV264" s="37"/>
      <c r="CW264" s="37"/>
      <c r="CX264" s="37"/>
      <c r="CY264" s="44">
        <v>1</v>
      </c>
      <c r="CZ264" s="44" t="s">
        <v>1361</v>
      </c>
      <c r="DA264" s="44"/>
    </row>
    <row r="265" spans="1:105" ht="15.75" customHeight="1" x14ac:dyDescent="0.3">
      <c r="A265" s="44" t="s">
        <v>905</v>
      </c>
      <c r="B265" s="44" t="s">
        <v>815</v>
      </c>
      <c r="C265" s="44" t="s">
        <v>815</v>
      </c>
      <c r="D265" s="44">
        <v>2020</v>
      </c>
      <c r="E265" s="45">
        <v>44011</v>
      </c>
      <c r="F265" s="44" t="s">
        <v>137</v>
      </c>
      <c r="G265" s="44" t="s">
        <v>161</v>
      </c>
      <c r="H265" s="37" t="s">
        <v>45</v>
      </c>
      <c r="I265" s="37" t="s">
        <v>45</v>
      </c>
      <c r="J265" s="37" t="s">
        <v>45</v>
      </c>
      <c r="K265" s="37" t="s">
        <v>45</v>
      </c>
      <c r="L265" s="37" t="s">
        <v>45</v>
      </c>
      <c r="M265" s="44">
        <v>0</v>
      </c>
      <c r="N265" s="44">
        <f t="shared" si="0"/>
        <v>16</v>
      </c>
      <c r="O265" s="44">
        <v>0</v>
      </c>
      <c r="P265" s="44">
        <v>0</v>
      </c>
      <c r="Q265" s="44">
        <v>0</v>
      </c>
      <c r="R265" s="44">
        <v>5</v>
      </c>
      <c r="S265" s="44">
        <v>0</v>
      </c>
      <c r="T265" s="44">
        <v>0</v>
      </c>
      <c r="U265" s="44">
        <v>0</v>
      </c>
      <c r="V265" s="44">
        <v>0</v>
      </c>
      <c r="W265" s="44">
        <v>0</v>
      </c>
      <c r="X265" s="44">
        <f t="shared" ref="X265:Y265" si="266">IF(CS265&gt;CK265, CS265*10, CK265)</f>
        <v>600</v>
      </c>
      <c r="Y265" s="44">
        <f t="shared" si="266"/>
        <v>0</v>
      </c>
      <c r="Z265" s="44">
        <v>11</v>
      </c>
      <c r="AA265" s="44">
        <v>0</v>
      </c>
      <c r="AB265" s="44">
        <v>0</v>
      </c>
      <c r="AC265" s="44">
        <v>0</v>
      </c>
      <c r="AD265" s="44">
        <v>0</v>
      </c>
      <c r="AE265" s="44">
        <v>0</v>
      </c>
      <c r="AF265" s="44">
        <v>0</v>
      </c>
      <c r="AG265" s="44">
        <v>0</v>
      </c>
      <c r="AH265" s="44">
        <v>0</v>
      </c>
      <c r="AI265" s="44">
        <v>0</v>
      </c>
      <c r="AJ265" s="44">
        <v>0</v>
      </c>
      <c r="AK265" s="44">
        <v>0</v>
      </c>
      <c r="AL265" s="44">
        <v>0</v>
      </c>
      <c r="AM265" s="44">
        <v>0</v>
      </c>
      <c r="AN265" s="44">
        <v>0</v>
      </c>
      <c r="AO265" s="75">
        <v>0</v>
      </c>
      <c r="AP265" s="75">
        <v>0</v>
      </c>
      <c r="AQ265" s="44">
        <v>0</v>
      </c>
      <c r="AR265" s="44">
        <v>7</v>
      </c>
      <c r="AS265" s="44">
        <v>0</v>
      </c>
      <c r="AT265" s="44">
        <v>0</v>
      </c>
      <c r="AU265" s="44">
        <v>0</v>
      </c>
      <c r="AV265" s="44">
        <v>0</v>
      </c>
      <c r="AW265" s="44">
        <v>0</v>
      </c>
      <c r="AX265" s="44">
        <f t="shared" si="2"/>
        <v>0</v>
      </c>
      <c r="AY265" s="44">
        <v>0</v>
      </c>
      <c r="AZ265" s="44">
        <v>0</v>
      </c>
      <c r="BA265" s="44">
        <v>0</v>
      </c>
      <c r="BB265" s="44">
        <v>0</v>
      </c>
      <c r="BC265" s="44">
        <v>0</v>
      </c>
      <c r="BD265" s="44"/>
      <c r="BE265" s="44">
        <v>0</v>
      </c>
      <c r="BF265" s="44"/>
      <c r="BG265" s="44">
        <v>0</v>
      </c>
      <c r="BH265" s="44">
        <v>0</v>
      </c>
      <c r="BI265" s="44">
        <v>0</v>
      </c>
      <c r="BJ265" s="44">
        <v>0</v>
      </c>
      <c r="BK265" s="44">
        <v>0</v>
      </c>
      <c r="BL265" s="44">
        <f t="shared" si="3"/>
        <v>100</v>
      </c>
      <c r="BM265" s="44">
        <v>0</v>
      </c>
      <c r="BN265" s="44">
        <v>22</v>
      </c>
      <c r="BO265" s="44">
        <v>0</v>
      </c>
      <c r="BP265" s="44">
        <f t="shared" si="4"/>
        <v>0</v>
      </c>
      <c r="BQ265" s="44">
        <v>13</v>
      </c>
      <c r="BR265" s="44">
        <v>0</v>
      </c>
      <c r="BS265" s="44">
        <v>0</v>
      </c>
      <c r="BT265" s="44">
        <v>0</v>
      </c>
      <c r="BU265" s="44"/>
      <c r="BV265" s="44"/>
      <c r="BW265" s="44"/>
      <c r="BX265" s="44"/>
      <c r="BY265" s="44">
        <v>0</v>
      </c>
      <c r="BZ265" s="44">
        <v>0</v>
      </c>
      <c r="CA265" s="44">
        <v>0</v>
      </c>
      <c r="CB265" s="44">
        <v>0</v>
      </c>
      <c r="CC265" s="44">
        <v>0</v>
      </c>
      <c r="CD265" s="44">
        <v>0</v>
      </c>
      <c r="CE265" s="44">
        <v>0</v>
      </c>
      <c r="CF265" s="44">
        <v>0</v>
      </c>
      <c r="CG265" s="44">
        <v>37</v>
      </c>
      <c r="CH265" s="44">
        <v>0</v>
      </c>
      <c r="CI265" s="44">
        <f t="shared" si="5"/>
        <v>14</v>
      </c>
      <c r="CJ265" s="44">
        <v>16</v>
      </c>
      <c r="CK265" s="44">
        <v>0</v>
      </c>
      <c r="CL265" s="44">
        <v>0</v>
      </c>
      <c r="CM265" s="44">
        <v>0</v>
      </c>
      <c r="CN265" s="44">
        <v>0</v>
      </c>
      <c r="CO265" s="44">
        <v>0</v>
      </c>
      <c r="CP265" s="44">
        <v>14</v>
      </c>
      <c r="CQ265" s="37"/>
      <c r="CR265" s="37"/>
      <c r="CS265" s="37">
        <v>60</v>
      </c>
      <c r="CT265" s="37"/>
      <c r="CU265" s="37">
        <v>10</v>
      </c>
      <c r="CV265" s="37"/>
      <c r="CW265" s="37"/>
      <c r="CX265" s="37"/>
      <c r="CY265" s="44">
        <v>0</v>
      </c>
      <c r="CZ265" s="44" t="s">
        <v>1369</v>
      </c>
      <c r="DA265" s="44"/>
    </row>
    <row r="266" spans="1:105" ht="15.75" customHeight="1" x14ac:dyDescent="0.3">
      <c r="A266" s="44" t="s">
        <v>905</v>
      </c>
      <c r="B266" s="44" t="s">
        <v>815</v>
      </c>
      <c r="C266" s="44" t="s">
        <v>815</v>
      </c>
      <c r="D266" s="44">
        <v>2020</v>
      </c>
      <c r="E266" s="45">
        <v>44011</v>
      </c>
      <c r="F266" s="44" t="s">
        <v>137</v>
      </c>
      <c r="G266" s="44" t="s">
        <v>57</v>
      </c>
      <c r="H266" s="37" t="s">
        <v>31</v>
      </c>
      <c r="I266" s="37" t="s">
        <v>31</v>
      </c>
      <c r="J266" s="37" t="s">
        <v>31</v>
      </c>
      <c r="K266" s="37" t="s">
        <v>31</v>
      </c>
      <c r="L266" s="37" t="s">
        <v>31</v>
      </c>
      <c r="M266" s="44">
        <v>0</v>
      </c>
      <c r="N266" s="44">
        <f t="shared" si="0"/>
        <v>11</v>
      </c>
      <c r="O266" s="44">
        <v>0</v>
      </c>
      <c r="P266" s="44">
        <v>0</v>
      </c>
      <c r="Q266" s="44">
        <v>0</v>
      </c>
      <c r="R266" s="44">
        <v>1</v>
      </c>
      <c r="S266" s="44">
        <v>0</v>
      </c>
      <c r="T266" s="44">
        <v>0</v>
      </c>
      <c r="U266" s="44">
        <v>0</v>
      </c>
      <c r="V266" s="44">
        <v>0</v>
      </c>
      <c r="W266" s="44">
        <v>0</v>
      </c>
      <c r="X266" s="44">
        <f t="shared" ref="X266:Y266" si="267">IF(CS266&gt;CK266, CS266*10, CK266)</f>
        <v>65</v>
      </c>
      <c r="Y266" s="44">
        <f t="shared" si="267"/>
        <v>14</v>
      </c>
      <c r="Z266" s="44">
        <v>7</v>
      </c>
      <c r="AA266" s="44">
        <v>0</v>
      </c>
      <c r="AB266" s="44">
        <v>0</v>
      </c>
      <c r="AC266" s="44">
        <v>0</v>
      </c>
      <c r="AD266" s="44">
        <v>0</v>
      </c>
      <c r="AE266" s="44">
        <v>0</v>
      </c>
      <c r="AF266" s="44">
        <v>0</v>
      </c>
      <c r="AG266" s="44">
        <v>0</v>
      </c>
      <c r="AH266" s="44">
        <v>0</v>
      </c>
      <c r="AI266" s="44">
        <v>0</v>
      </c>
      <c r="AJ266" s="44">
        <v>0</v>
      </c>
      <c r="AK266" s="44">
        <v>0</v>
      </c>
      <c r="AL266" s="44">
        <v>0</v>
      </c>
      <c r="AM266" s="44">
        <v>0</v>
      </c>
      <c r="AN266" s="44">
        <v>0</v>
      </c>
      <c r="AO266" s="75">
        <v>0</v>
      </c>
      <c r="AP266" s="75">
        <v>0</v>
      </c>
      <c r="AQ266" s="44">
        <v>0</v>
      </c>
      <c r="AR266" s="44">
        <v>18</v>
      </c>
      <c r="AS266" s="44">
        <v>0</v>
      </c>
      <c r="AT266" s="44">
        <v>0</v>
      </c>
      <c r="AU266" s="44">
        <v>0</v>
      </c>
      <c r="AV266" s="44">
        <v>0</v>
      </c>
      <c r="AW266" s="44">
        <v>0</v>
      </c>
      <c r="AX266" s="44">
        <f t="shared" si="2"/>
        <v>0</v>
      </c>
      <c r="AY266" s="44">
        <v>0</v>
      </c>
      <c r="AZ266" s="44">
        <v>0</v>
      </c>
      <c r="BA266" s="44">
        <v>0</v>
      </c>
      <c r="BB266" s="44">
        <v>0</v>
      </c>
      <c r="BC266" s="44">
        <v>0</v>
      </c>
      <c r="BD266" s="44"/>
      <c r="BE266" s="44">
        <v>0</v>
      </c>
      <c r="BF266" s="44"/>
      <c r="BG266" s="44">
        <v>0</v>
      </c>
      <c r="BH266" s="44">
        <v>0</v>
      </c>
      <c r="BI266" s="44">
        <v>0</v>
      </c>
      <c r="BJ266" s="44">
        <v>0</v>
      </c>
      <c r="BK266" s="44">
        <v>0</v>
      </c>
      <c r="BL266" s="44">
        <f t="shared" si="3"/>
        <v>45</v>
      </c>
      <c r="BM266" s="44">
        <v>0</v>
      </c>
      <c r="BN266" s="44">
        <v>0</v>
      </c>
      <c r="BO266" s="44">
        <v>0</v>
      </c>
      <c r="BP266" s="44">
        <f t="shared" si="4"/>
        <v>0</v>
      </c>
      <c r="BQ266" s="44">
        <v>1</v>
      </c>
      <c r="BR266" s="44">
        <v>0</v>
      </c>
      <c r="BS266" s="44">
        <v>0</v>
      </c>
      <c r="BT266" s="44">
        <v>0</v>
      </c>
      <c r="BU266" s="44"/>
      <c r="BV266" s="44"/>
      <c r="BW266" s="44"/>
      <c r="BX266" s="44"/>
      <c r="BY266" s="44">
        <v>0</v>
      </c>
      <c r="BZ266" s="44">
        <v>0</v>
      </c>
      <c r="CA266" s="44">
        <v>0</v>
      </c>
      <c r="CB266" s="44">
        <v>0</v>
      </c>
      <c r="CC266" s="44">
        <v>0</v>
      </c>
      <c r="CD266" s="44">
        <v>0</v>
      </c>
      <c r="CE266" s="44">
        <v>0</v>
      </c>
      <c r="CF266" s="44">
        <v>0</v>
      </c>
      <c r="CG266" s="44">
        <v>3</v>
      </c>
      <c r="CH266" s="44">
        <v>0</v>
      </c>
      <c r="CI266" s="44">
        <f t="shared" si="5"/>
        <v>0</v>
      </c>
      <c r="CJ266" s="44">
        <v>11</v>
      </c>
      <c r="CK266" s="44">
        <v>65</v>
      </c>
      <c r="CL266" s="44">
        <v>14</v>
      </c>
      <c r="CM266" s="44">
        <v>0</v>
      </c>
      <c r="CN266" s="44">
        <v>45</v>
      </c>
      <c r="CO266" s="44">
        <v>0</v>
      </c>
      <c r="CP266" s="44">
        <v>0</v>
      </c>
      <c r="CQ266" s="37"/>
      <c r="CR266" s="37"/>
      <c r="CS266" s="37"/>
      <c r="CT266" s="37"/>
      <c r="CU266" s="37"/>
      <c r="CV266" s="37"/>
      <c r="CW266" s="37"/>
      <c r="CX266" s="37"/>
      <c r="CY266" s="44">
        <v>0</v>
      </c>
      <c r="CZ266" s="44"/>
      <c r="DA266" s="44"/>
    </row>
    <row r="267" spans="1:105" ht="15.75" customHeight="1" x14ac:dyDescent="0.3">
      <c r="A267" s="44" t="s">
        <v>905</v>
      </c>
      <c r="B267" s="44" t="s">
        <v>815</v>
      </c>
      <c r="C267" s="44" t="s">
        <v>815</v>
      </c>
      <c r="D267" s="44">
        <v>2020</v>
      </c>
      <c r="E267" s="45">
        <v>44011</v>
      </c>
      <c r="F267" s="44" t="s">
        <v>137</v>
      </c>
      <c r="G267" s="44" t="s">
        <v>61</v>
      </c>
      <c r="H267" s="37" t="s">
        <v>35</v>
      </c>
      <c r="I267" s="37" t="s">
        <v>31</v>
      </c>
      <c r="J267" s="37" t="s">
        <v>31</v>
      </c>
      <c r="K267" s="37" t="s">
        <v>31</v>
      </c>
      <c r="L267" s="37" t="s">
        <v>31</v>
      </c>
      <c r="M267" s="44">
        <v>0</v>
      </c>
      <c r="N267" s="44">
        <f t="shared" si="0"/>
        <v>31</v>
      </c>
      <c r="O267" s="44">
        <v>0</v>
      </c>
      <c r="P267" s="44">
        <v>0</v>
      </c>
      <c r="Q267" s="44">
        <v>0</v>
      </c>
      <c r="R267" s="44">
        <v>1</v>
      </c>
      <c r="S267" s="44">
        <v>0</v>
      </c>
      <c r="T267" s="44">
        <v>0</v>
      </c>
      <c r="U267" s="44">
        <v>0</v>
      </c>
      <c r="V267" s="44">
        <v>0</v>
      </c>
      <c r="W267" s="44">
        <v>0</v>
      </c>
      <c r="X267" s="44">
        <f t="shared" ref="X267:Y267" si="268">IF(CS267&gt;CK267, CS267*10, CK267)</f>
        <v>137</v>
      </c>
      <c r="Y267" s="44">
        <f t="shared" si="268"/>
        <v>12</v>
      </c>
      <c r="Z267" s="44">
        <v>12</v>
      </c>
      <c r="AA267" s="44">
        <v>0</v>
      </c>
      <c r="AB267" s="44">
        <v>0</v>
      </c>
      <c r="AC267" s="44">
        <v>0</v>
      </c>
      <c r="AD267" s="44">
        <v>0</v>
      </c>
      <c r="AE267" s="44">
        <v>0</v>
      </c>
      <c r="AF267" s="44">
        <v>0</v>
      </c>
      <c r="AG267" s="44">
        <v>0</v>
      </c>
      <c r="AH267" s="44">
        <v>0</v>
      </c>
      <c r="AI267" s="44">
        <v>0</v>
      </c>
      <c r="AJ267" s="44">
        <v>0</v>
      </c>
      <c r="AK267" s="44">
        <v>0</v>
      </c>
      <c r="AL267" s="44">
        <v>0</v>
      </c>
      <c r="AM267" s="44">
        <v>0</v>
      </c>
      <c r="AN267" s="44">
        <v>0</v>
      </c>
      <c r="AO267" s="75">
        <v>0</v>
      </c>
      <c r="AP267" s="75">
        <v>0</v>
      </c>
      <c r="AQ267" s="44">
        <v>0</v>
      </c>
      <c r="AR267" s="44">
        <v>11</v>
      </c>
      <c r="AS267" s="44">
        <v>0</v>
      </c>
      <c r="AT267" s="44">
        <v>0</v>
      </c>
      <c r="AU267" s="44">
        <v>2</v>
      </c>
      <c r="AV267" s="44">
        <v>0</v>
      </c>
      <c r="AW267" s="44">
        <v>0</v>
      </c>
      <c r="AX267" s="44">
        <f t="shared" si="2"/>
        <v>0</v>
      </c>
      <c r="AY267" s="44">
        <v>0</v>
      </c>
      <c r="AZ267" s="44">
        <v>0</v>
      </c>
      <c r="BA267" s="44">
        <v>0</v>
      </c>
      <c r="BB267" s="44">
        <v>0</v>
      </c>
      <c r="BC267" s="44">
        <v>0</v>
      </c>
      <c r="BD267" s="44"/>
      <c r="BE267" s="44">
        <v>0</v>
      </c>
      <c r="BF267" s="44"/>
      <c r="BG267" s="44">
        <v>0</v>
      </c>
      <c r="BH267" s="44">
        <v>0</v>
      </c>
      <c r="BI267" s="44">
        <v>0</v>
      </c>
      <c r="BJ267" s="44">
        <v>0</v>
      </c>
      <c r="BK267" s="44">
        <v>0</v>
      </c>
      <c r="BL267" s="44">
        <f t="shared" si="3"/>
        <v>100</v>
      </c>
      <c r="BM267" s="44">
        <v>0</v>
      </c>
      <c r="BN267" s="44">
        <v>0</v>
      </c>
      <c r="BO267" s="44">
        <v>0</v>
      </c>
      <c r="BP267" s="44">
        <f t="shared" si="4"/>
        <v>0</v>
      </c>
      <c r="BQ267" s="44">
        <v>12</v>
      </c>
      <c r="BR267" s="44">
        <v>0</v>
      </c>
      <c r="BS267" s="44">
        <v>0</v>
      </c>
      <c r="BT267" s="44">
        <v>0</v>
      </c>
      <c r="BU267" s="44"/>
      <c r="BV267" s="44"/>
      <c r="BW267" s="44"/>
      <c r="BX267" s="44"/>
      <c r="BY267" s="44">
        <v>0</v>
      </c>
      <c r="BZ267" s="44">
        <v>0</v>
      </c>
      <c r="CA267" s="44">
        <v>0</v>
      </c>
      <c r="CB267" s="44">
        <v>0</v>
      </c>
      <c r="CC267" s="44">
        <v>0</v>
      </c>
      <c r="CD267" s="44">
        <v>0</v>
      </c>
      <c r="CE267" s="44">
        <v>0</v>
      </c>
      <c r="CF267" s="44">
        <v>0</v>
      </c>
      <c r="CG267" s="44">
        <v>3</v>
      </c>
      <c r="CH267" s="44">
        <v>0</v>
      </c>
      <c r="CI267" s="44">
        <f t="shared" si="5"/>
        <v>27</v>
      </c>
      <c r="CJ267" s="44">
        <v>31</v>
      </c>
      <c r="CK267" s="44">
        <v>137</v>
      </c>
      <c r="CL267" s="44">
        <v>12</v>
      </c>
      <c r="CM267" s="44">
        <v>0</v>
      </c>
      <c r="CN267" s="44">
        <v>100</v>
      </c>
      <c r="CO267" s="44">
        <v>0</v>
      </c>
      <c r="CP267" s="44">
        <v>27</v>
      </c>
      <c r="CQ267" s="37"/>
      <c r="CR267" s="37"/>
      <c r="CS267" s="37"/>
      <c r="CT267" s="37"/>
      <c r="CU267" s="37"/>
      <c r="CV267" s="37"/>
      <c r="CW267" s="37"/>
      <c r="CX267" s="37"/>
      <c r="CY267" s="44">
        <v>2</v>
      </c>
      <c r="CZ267" s="44" t="s">
        <v>1370</v>
      </c>
      <c r="DA267" s="44"/>
    </row>
    <row r="268" spans="1:105" ht="15.75" customHeight="1" x14ac:dyDescent="0.3">
      <c r="A268" s="44" t="s">
        <v>905</v>
      </c>
      <c r="B268" s="44" t="s">
        <v>815</v>
      </c>
      <c r="C268" s="44" t="s">
        <v>815</v>
      </c>
      <c r="D268" s="44">
        <v>2020</v>
      </c>
      <c r="E268" s="45">
        <v>44011</v>
      </c>
      <c r="F268" s="44" t="s">
        <v>137</v>
      </c>
      <c r="G268" s="44" t="s">
        <v>64</v>
      </c>
      <c r="H268" s="37" t="s">
        <v>26</v>
      </c>
      <c r="I268" s="37" t="s">
        <v>26</v>
      </c>
      <c r="J268" s="37" t="s">
        <v>27</v>
      </c>
      <c r="K268" s="37" t="s">
        <v>26</v>
      </c>
      <c r="L268" s="37" t="s">
        <v>27</v>
      </c>
      <c r="M268" s="44">
        <v>0</v>
      </c>
      <c r="N268" s="44">
        <f t="shared" si="0"/>
        <v>5</v>
      </c>
      <c r="O268" s="44">
        <v>0</v>
      </c>
      <c r="P268" s="44">
        <v>0</v>
      </c>
      <c r="Q268" s="44">
        <v>0</v>
      </c>
      <c r="R268" s="44">
        <v>8</v>
      </c>
      <c r="S268" s="44">
        <v>0</v>
      </c>
      <c r="T268" s="44">
        <v>0</v>
      </c>
      <c r="U268" s="44">
        <v>0</v>
      </c>
      <c r="V268" s="44">
        <v>0</v>
      </c>
      <c r="W268" s="44">
        <v>0</v>
      </c>
      <c r="X268" s="44">
        <f t="shared" ref="X268:Y268" si="269">IF(CS268&gt;CK268, CS268*10, CK268)</f>
        <v>215</v>
      </c>
      <c r="Y268" s="44">
        <f t="shared" si="269"/>
        <v>0</v>
      </c>
      <c r="Z268" s="44">
        <v>0</v>
      </c>
      <c r="AA268" s="44">
        <v>0</v>
      </c>
      <c r="AB268" s="44">
        <v>0</v>
      </c>
      <c r="AC268" s="44">
        <v>0</v>
      </c>
      <c r="AD268" s="44">
        <v>0</v>
      </c>
      <c r="AE268" s="44">
        <v>0</v>
      </c>
      <c r="AF268" s="44">
        <v>0</v>
      </c>
      <c r="AG268" s="44">
        <v>0</v>
      </c>
      <c r="AH268" s="44">
        <v>0</v>
      </c>
      <c r="AI268" s="44">
        <v>0</v>
      </c>
      <c r="AJ268" s="44">
        <v>0</v>
      </c>
      <c r="AK268" s="44">
        <v>0</v>
      </c>
      <c r="AL268" s="44">
        <v>0</v>
      </c>
      <c r="AM268" s="44">
        <v>0</v>
      </c>
      <c r="AN268" s="44">
        <v>0</v>
      </c>
      <c r="AO268" s="75">
        <v>0</v>
      </c>
      <c r="AP268" s="75">
        <v>0</v>
      </c>
      <c r="AQ268" s="44">
        <v>0</v>
      </c>
      <c r="AR268" s="44">
        <v>6</v>
      </c>
      <c r="AS268" s="44">
        <v>0</v>
      </c>
      <c r="AT268" s="44">
        <v>0</v>
      </c>
      <c r="AU268" s="44">
        <v>0</v>
      </c>
      <c r="AV268" s="44">
        <v>0</v>
      </c>
      <c r="AW268" s="44">
        <v>0</v>
      </c>
      <c r="AX268" s="44">
        <f t="shared" si="2"/>
        <v>0</v>
      </c>
      <c r="AY268" s="44">
        <v>0</v>
      </c>
      <c r="AZ268" s="44">
        <v>3</v>
      </c>
      <c r="BA268" s="44">
        <v>0</v>
      </c>
      <c r="BB268" s="44">
        <v>0</v>
      </c>
      <c r="BC268" s="44">
        <v>0</v>
      </c>
      <c r="BD268" s="44"/>
      <c r="BE268" s="44">
        <v>0</v>
      </c>
      <c r="BF268" s="44"/>
      <c r="BG268" s="44">
        <v>0</v>
      </c>
      <c r="BH268" s="44">
        <v>0</v>
      </c>
      <c r="BI268" s="44">
        <v>4</v>
      </c>
      <c r="BJ268" s="44">
        <v>0</v>
      </c>
      <c r="BK268" s="44">
        <v>0</v>
      </c>
      <c r="BL268" s="44">
        <f t="shared" si="3"/>
        <v>105</v>
      </c>
      <c r="BM268" s="44">
        <v>0</v>
      </c>
      <c r="BN268" s="44">
        <v>0</v>
      </c>
      <c r="BO268" s="44">
        <v>0</v>
      </c>
      <c r="BP268" s="44">
        <f t="shared" si="4"/>
        <v>0</v>
      </c>
      <c r="BQ268" s="44">
        <v>16</v>
      </c>
      <c r="BR268" s="44">
        <v>0</v>
      </c>
      <c r="BS268" s="44">
        <v>0</v>
      </c>
      <c r="BT268" s="44">
        <v>0</v>
      </c>
      <c r="BU268" s="44"/>
      <c r="BV268" s="44"/>
      <c r="BW268" s="44"/>
      <c r="BX268" s="44"/>
      <c r="BY268" s="44">
        <v>0</v>
      </c>
      <c r="BZ268" s="44">
        <v>0</v>
      </c>
      <c r="CA268" s="44">
        <v>0</v>
      </c>
      <c r="CB268" s="44">
        <v>0</v>
      </c>
      <c r="CC268" s="44">
        <v>0</v>
      </c>
      <c r="CD268" s="44">
        <v>0</v>
      </c>
      <c r="CE268" s="44">
        <v>0</v>
      </c>
      <c r="CF268" s="44">
        <v>0</v>
      </c>
      <c r="CG268" s="44">
        <v>5</v>
      </c>
      <c r="CH268" s="44">
        <v>0</v>
      </c>
      <c r="CI268" s="44">
        <f t="shared" si="5"/>
        <v>35</v>
      </c>
      <c r="CJ268" s="44">
        <v>5</v>
      </c>
      <c r="CK268" s="44">
        <v>215</v>
      </c>
      <c r="CL268" s="44">
        <v>0</v>
      </c>
      <c r="CM268" s="44">
        <v>0</v>
      </c>
      <c r="CN268" s="44">
        <v>105</v>
      </c>
      <c r="CO268" s="44">
        <v>0</v>
      </c>
      <c r="CP268" s="44">
        <v>35</v>
      </c>
      <c r="CQ268" s="37"/>
      <c r="CR268" s="37"/>
      <c r="CS268" s="37"/>
      <c r="CT268" s="37"/>
      <c r="CU268" s="37"/>
      <c r="CV268" s="37"/>
      <c r="CW268" s="37"/>
      <c r="CX268" s="37"/>
      <c r="CY268" s="44">
        <v>20</v>
      </c>
      <c r="CZ268" s="44"/>
      <c r="DA268" s="44"/>
    </row>
    <row r="269" spans="1:105" s="93" customFormat="1" ht="15.75" customHeight="1" x14ac:dyDescent="0.3">
      <c r="A269" s="99" t="s">
        <v>905</v>
      </c>
      <c r="B269" s="99" t="s">
        <v>815</v>
      </c>
      <c r="C269" s="99" t="s">
        <v>815</v>
      </c>
      <c r="D269" s="99">
        <v>2020</v>
      </c>
      <c r="E269" s="100">
        <v>44011</v>
      </c>
      <c r="F269" s="99" t="s">
        <v>137</v>
      </c>
      <c r="G269" s="99" t="s">
        <v>67</v>
      </c>
      <c r="H269" s="101" t="s">
        <v>35</v>
      </c>
      <c r="I269" s="101" t="s">
        <v>31</v>
      </c>
      <c r="J269" s="101" t="s">
        <v>31</v>
      </c>
      <c r="K269" s="101" t="s">
        <v>31</v>
      </c>
      <c r="L269" s="101" t="s">
        <v>31</v>
      </c>
      <c r="M269" s="99">
        <v>0</v>
      </c>
      <c r="N269" s="99">
        <f t="shared" si="0"/>
        <v>5</v>
      </c>
      <c r="O269" s="99">
        <v>0</v>
      </c>
      <c r="P269" s="99">
        <v>0</v>
      </c>
      <c r="Q269" s="99">
        <v>0</v>
      </c>
      <c r="R269" s="99">
        <v>1</v>
      </c>
      <c r="S269" s="99">
        <v>0</v>
      </c>
      <c r="T269" s="99">
        <v>0</v>
      </c>
      <c r="U269" s="99">
        <v>0</v>
      </c>
      <c r="V269" s="99">
        <v>0</v>
      </c>
      <c r="W269" s="99">
        <v>0</v>
      </c>
      <c r="X269" s="99">
        <f t="shared" ref="X269:Y269" si="270">IF(CS269&gt;CK269, CS269*10, CK269)</f>
        <v>613</v>
      </c>
      <c r="Y269" s="99">
        <f t="shared" si="270"/>
        <v>0</v>
      </c>
      <c r="Z269" s="99">
        <v>24</v>
      </c>
      <c r="AA269" s="99">
        <v>0</v>
      </c>
      <c r="AB269" s="99">
        <v>0</v>
      </c>
      <c r="AC269" s="99">
        <v>0</v>
      </c>
      <c r="AD269" s="99">
        <v>0</v>
      </c>
      <c r="AE269" s="99">
        <v>0</v>
      </c>
      <c r="AF269" s="99">
        <v>0</v>
      </c>
      <c r="AG269" s="99">
        <v>0</v>
      </c>
      <c r="AH269" s="99">
        <v>0</v>
      </c>
      <c r="AI269" s="99">
        <v>0</v>
      </c>
      <c r="AJ269" s="99">
        <v>0</v>
      </c>
      <c r="AK269" s="99">
        <v>0</v>
      </c>
      <c r="AL269" s="99">
        <v>0</v>
      </c>
      <c r="AM269" s="99">
        <v>0</v>
      </c>
      <c r="AN269" s="99">
        <v>0</v>
      </c>
      <c r="AO269" s="99">
        <v>0</v>
      </c>
      <c r="AP269" s="99">
        <v>0</v>
      </c>
      <c r="AQ269" s="99">
        <v>0</v>
      </c>
      <c r="AR269" s="99">
        <v>0</v>
      </c>
      <c r="AS269" s="99">
        <v>0</v>
      </c>
      <c r="AT269" s="99">
        <v>1</v>
      </c>
      <c r="AU269" s="99">
        <v>0</v>
      </c>
      <c r="AV269" s="99">
        <v>0</v>
      </c>
      <c r="AW269" s="99">
        <v>0</v>
      </c>
      <c r="AX269" s="99">
        <f t="shared" si="2"/>
        <v>0</v>
      </c>
      <c r="AY269" s="99">
        <v>0</v>
      </c>
      <c r="AZ269" s="99">
        <v>14</v>
      </c>
      <c r="BA269" s="99">
        <v>0</v>
      </c>
      <c r="BB269" s="99">
        <v>0</v>
      </c>
      <c r="BC269" s="99">
        <v>0</v>
      </c>
      <c r="BD269" s="99"/>
      <c r="BE269" s="99">
        <v>0</v>
      </c>
      <c r="BF269" s="99"/>
      <c r="BG269" s="99">
        <v>0</v>
      </c>
      <c r="BH269" s="99">
        <v>0</v>
      </c>
      <c r="BI269" s="99">
        <v>1</v>
      </c>
      <c r="BJ269" s="99">
        <v>0</v>
      </c>
      <c r="BK269" s="99">
        <v>0</v>
      </c>
      <c r="BL269" s="99">
        <f t="shared" si="3"/>
        <v>22</v>
      </c>
      <c r="BM269" s="99">
        <v>0</v>
      </c>
      <c r="BN269" s="99">
        <v>0</v>
      </c>
      <c r="BO269" s="99">
        <v>0</v>
      </c>
      <c r="BP269" s="99">
        <f t="shared" si="4"/>
        <v>0</v>
      </c>
      <c r="BQ269" s="99">
        <v>2</v>
      </c>
      <c r="BR269" s="99">
        <v>0</v>
      </c>
      <c r="BS269" s="99">
        <v>0</v>
      </c>
      <c r="BT269" s="99">
        <v>0</v>
      </c>
      <c r="BU269" s="99"/>
      <c r="BV269" s="99"/>
      <c r="BW269" s="99"/>
      <c r="BX269" s="99"/>
      <c r="BY269" s="99">
        <v>0</v>
      </c>
      <c r="BZ269" s="99">
        <v>0</v>
      </c>
      <c r="CA269" s="99">
        <v>0</v>
      </c>
      <c r="CB269" s="99">
        <v>0</v>
      </c>
      <c r="CC269" s="99">
        <v>0</v>
      </c>
      <c r="CD269" s="99">
        <v>0</v>
      </c>
      <c r="CE269" s="99">
        <v>0</v>
      </c>
      <c r="CF269" s="99">
        <v>0</v>
      </c>
      <c r="CG269" s="99">
        <v>3</v>
      </c>
      <c r="CH269" s="99">
        <v>0</v>
      </c>
      <c r="CI269" s="99">
        <f t="shared" si="5"/>
        <v>42</v>
      </c>
      <c r="CJ269" s="99">
        <v>5</v>
      </c>
      <c r="CK269" s="99">
        <v>613</v>
      </c>
      <c r="CL269" s="99">
        <v>0</v>
      </c>
      <c r="CM269" s="99">
        <v>0</v>
      </c>
      <c r="CN269" s="102">
        <v>22</v>
      </c>
      <c r="CO269" s="99">
        <v>0</v>
      </c>
      <c r="CP269" s="99">
        <v>42</v>
      </c>
      <c r="CQ269" s="101"/>
      <c r="CR269" s="101"/>
      <c r="CS269" s="101"/>
      <c r="CT269" s="101"/>
      <c r="CU269" s="103"/>
      <c r="CV269" s="101"/>
      <c r="CW269" s="101"/>
      <c r="CX269" s="101"/>
      <c r="CY269" s="99">
        <v>3</v>
      </c>
      <c r="CZ269" s="99"/>
      <c r="DA269" s="99"/>
    </row>
    <row r="270" spans="1:105" ht="15.75" customHeight="1" x14ac:dyDescent="0.3">
      <c r="A270" s="44" t="s">
        <v>905</v>
      </c>
      <c r="B270" s="44" t="s">
        <v>815</v>
      </c>
      <c r="C270" s="44" t="s">
        <v>815</v>
      </c>
      <c r="D270" s="44">
        <v>2020</v>
      </c>
      <c r="E270" s="45">
        <v>44011</v>
      </c>
      <c r="F270" s="44" t="s">
        <v>137</v>
      </c>
      <c r="G270" s="44" t="s">
        <v>71</v>
      </c>
      <c r="H270" s="37" t="s">
        <v>21</v>
      </c>
      <c r="I270" s="37" t="s">
        <v>21</v>
      </c>
      <c r="J270" s="37" t="s">
        <v>22</v>
      </c>
      <c r="K270" s="37" t="s">
        <v>21</v>
      </c>
      <c r="L270" s="37" t="s">
        <v>22</v>
      </c>
      <c r="M270" s="44">
        <v>0</v>
      </c>
      <c r="N270" s="44">
        <f t="shared" si="0"/>
        <v>22</v>
      </c>
      <c r="O270" s="44">
        <v>0</v>
      </c>
      <c r="P270" s="44">
        <v>0</v>
      </c>
      <c r="Q270" s="44">
        <v>0</v>
      </c>
      <c r="R270" s="44">
        <v>2</v>
      </c>
      <c r="S270" s="44">
        <v>0</v>
      </c>
      <c r="T270" s="44">
        <v>0</v>
      </c>
      <c r="U270" s="44">
        <v>0</v>
      </c>
      <c r="V270" s="44">
        <v>0</v>
      </c>
      <c r="W270" s="44">
        <v>0</v>
      </c>
      <c r="X270" s="44">
        <f t="shared" ref="X270:Y270" si="271">IF(CS270&gt;CK270, CS270*10, CK270)</f>
        <v>88</v>
      </c>
      <c r="Y270" s="44">
        <f t="shared" si="271"/>
        <v>0</v>
      </c>
      <c r="Z270" s="44">
        <v>0</v>
      </c>
      <c r="AA270" s="44">
        <v>0</v>
      </c>
      <c r="AB270" s="44">
        <v>0</v>
      </c>
      <c r="AC270" s="44">
        <v>0</v>
      </c>
      <c r="AD270" s="44">
        <v>0</v>
      </c>
      <c r="AE270" s="44">
        <v>0</v>
      </c>
      <c r="AF270" s="44">
        <v>0</v>
      </c>
      <c r="AG270" s="44">
        <v>0</v>
      </c>
      <c r="AH270" s="44">
        <v>0</v>
      </c>
      <c r="AI270" s="44">
        <v>0</v>
      </c>
      <c r="AJ270" s="44">
        <v>0</v>
      </c>
      <c r="AK270" s="44">
        <v>0</v>
      </c>
      <c r="AL270" s="44">
        <v>0</v>
      </c>
      <c r="AM270" s="44">
        <v>0</v>
      </c>
      <c r="AN270" s="44">
        <v>0</v>
      </c>
      <c r="AO270" s="75">
        <v>0</v>
      </c>
      <c r="AP270" s="75">
        <v>0</v>
      </c>
      <c r="AQ270" s="44">
        <v>0</v>
      </c>
      <c r="AR270" s="44">
        <v>4</v>
      </c>
      <c r="AS270" s="44">
        <v>0</v>
      </c>
      <c r="AT270" s="44">
        <v>1</v>
      </c>
      <c r="AU270" s="44">
        <v>0</v>
      </c>
      <c r="AV270" s="44">
        <v>0</v>
      </c>
      <c r="AW270" s="44">
        <v>0</v>
      </c>
      <c r="AX270" s="44">
        <f t="shared" si="2"/>
        <v>0</v>
      </c>
      <c r="AY270" s="44">
        <v>0</v>
      </c>
      <c r="AZ270" s="44">
        <v>0</v>
      </c>
      <c r="BA270" s="44">
        <v>0</v>
      </c>
      <c r="BB270" s="44">
        <v>0</v>
      </c>
      <c r="BC270" s="44">
        <v>0</v>
      </c>
      <c r="BD270" s="44"/>
      <c r="BE270" s="44">
        <v>0</v>
      </c>
      <c r="BF270" s="44"/>
      <c r="BG270" s="44">
        <v>0</v>
      </c>
      <c r="BH270" s="44">
        <v>0</v>
      </c>
      <c r="BI270" s="44">
        <v>3</v>
      </c>
      <c r="BJ270" s="44">
        <v>0</v>
      </c>
      <c r="BK270" s="44">
        <v>0</v>
      </c>
      <c r="BL270" s="44">
        <f t="shared" si="3"/>
        <v>131</v>
      </c>
      <c r="BM270" s="44">
        <v>0</v>
      </c>
      <c r="BN270" s="44">
        <v>0</v>
      </c>
      <c r="BO270" s="44">
        <v>0</v>
      </c>
      <c r="BP270" s="44">
        <f t="shared" si="4"/>
        <v>1</v>
      </c>
      <c r="BQ270" s="44">
        <v>1</v>
      </c>
      <c r="BR270" s="44">
        <v>0</v>
      </c>
      <c r="BS270" s="44">
        <v>0</v>
      </c>
      <c r="BT270" s="44">
        <v>0</v>
      </c>
      <c r="BU270" s="44"/>
      <c r="BV270" s="44"/>
      <c r="BW270" s="44"/>
      <c r="BX270" s="44"/>
      <c r="BY270" s="44">
        <v>0</v>
      </c>
      <c r="BZ270" s="44">
        <v>0</v>
      </c>
      <c r="CA270" s="44">
        <v>0</v>
      </c>
      <c r="CB270" s="44">
        <v>0</v>
      </c>
      <c r="CC270" s="44">
        <v>0</v>
      </c>
      <c r="CD270" s="44">
        <v>0</v>
      </c>
      <c r="CE270" s="44">
        <v>0</v>
      </c>
      <c r="CF270" s="44">
        <v>0</v>
      </c>
      <c r="CG270" s="44">
        <v>25</v>
      </c>
      <c r="CH270" s="44">
        <v>0</v>
      </c>
      <c r="CI270" s="44">
        <f t="shared" si="5"/>
        <v>5</v>
      </c>
      <c r="CJ270" s="44">
        <v>22</v>
      </c>
      <c r="CK270" s="44">
        <v>88</v>
      </c>
      <c r="CL270" s="44">
        <v>0</v>
      </c>
      <c r="CM270" s="44">
        <v>0</v>
      </c>
      <c r="CN270" s="44">
        <v>131</v>
      </c>
      <c r="CO270" s="44">
        <v>1</v>
      </c>
      <c r="CP270" s="44">
        <v>5</v>
      </c>
      <c r="CQ270" s="37"/>
      <c r="CR270" s="37"/>
      <c r="CS270" s="37"/>
      <c r="CT270" s="37"/>
      <c r="CU270" s="37"/>
      <c r="CV270" s="37"/>
      <c r="CW270" s="37"/>
      <c r="CX270" s="37"/>
      <c r="CY270" s="44">
        <v>21</v>
      </c>
      <c r="CZ270" s="44"/>
      <c r="DA270" s="44"/>
    </row>
    <row r="271" spans="1:105" ht="15.75" customHeight="1" x14ac:dyDescent="0.3">
      <c r="A271" s="44" t="s">
        <v>905</v>
      </c>
      <c r="B271" s="44" t="s">
        <v>812</v>
      </c>
      <c r="C271" s="44" t="s">
        <v>812</v>
      </c>
      <c r="D271" s="44">
        <v>2020</v>
      </c>
      <c r="E271" s="45">
        <v>44012</v>
      </c>
      <c r="F271" s="44" t="s">
        <v>137</v>
      </c>
      <c r="G271" s="44" t="s">
        <v>77</v>
      </c>
      <c r="H271" s="37" t="s">
        <v>22</v>
      </c>
      <c r="I271" s="37" t="s">
        <v>22</v>
      </c>
      <c r="J271" s="37" t="s">
        <v>21</v>
      </c>
      <c r="K271" s="37" t="s">
        <v>22</v>
      </c>
      <c r="L271" s="37" t="s">
        <v>21</v>
      </c>
      <c r="M271" s="44">
        <v>0</v>
      </c>
      <c r="N271" s="44">
        <f t="shared" si="0"/>
        <v>27</v>
      </c>
      <c r="O271" s="44">
        <v>0</v>
      </c>
      <c r="P271" s="44">
        <v>0</v>
      </c>
      <c r="Q271" s="44">
        <v>0</v>
      </c>
      <c r="R271" s="44">
        <v>1</v>
      </c>
      <c r="S271" s="44">
        <v>0</v>
      </c>
      <c r="T271" s="44">
        <v>0</v>
      </c>
      <c r="U271" s="44">
        <v>0</v>
      </c>
      <c r="V271" s="44">
        <v>0</v>
      </c>
      <c r="W271" s="44">
        <v>0</v>
      </c>
      <c r="X271" s="44">
        <f t="shared" ref="X271:Y271" si="272">IF(CS271&gt;CK271, CS271*10, CK271)</f>
        <v>1620</v>
      </c>
      <c r="Y271" s="44">
        <f t="shared" si="272"/>
        <v>26</v>
      </c>
      <c r="Z271" s="44">
        <v>18</v>
      </c>
      <c r="AA271" s="44">
        <v>0</v>
      </c>
      <c r="AB271" s="44">
        <v>1</v>
      </c>
      <c r="AC271" s="44">
        <v>0</v>
      </c>
      <c r="AD271" s="44">
        <v>0</v>
      </c>
      <c r="AE271" s="44">
        <v>0</v>
      </c>
      <c r="AF271" s="44">
        <v>0</v>
      </c>
      <c r="AG271" s="44">
        <v>0</v>
      </c>
      <c r="AH271" s="44">
        <v>0</v>
      </c>
      <c r="AI271" s="44">
        <v>0</v>
      </c>
      <c r="AJ271" s="44">
        <v>2</v>
      </c>
      <c r="AK271" s="44">
        <v>0</v>
      </c>
      <c r="AL271" s="44">
        <v>0</v>
      </c>
      <c r="AM271" s="44">
        <v>0</v>
      </c>
      <c r="AN271" s="44">
        <v>0</v>
      </c>
      <c r="AO271" s="75">
        <v>0</v>
      </c>
      <c r="AP271" s="75">
        <v>0</v>
      </c>
      <c r="AQ271" s="44">
        <v>0</v>
      </c>
      <c r="AR271" s="44">
        <v>0</v>
      </c>
      <c r="AS271" s="44">
        <v>0</v>
      </c>
      <c r="AT271" s="44">
        <v>0</v>
      </c>
      <c r="AU271" s="44">
        <v>0</v>
      </c>
      <c r="AV271" s="44">
        <v>0</v>
      </c>
      <c r="AW271" s="44">
        <v>0</v>
      </c>
      <c r="AX271" s="44">
        <f t="shared" si="2"/>
        <v>0</v>
      </c>
      <c r="AY271" s="44">
        <v>0</v>
      </c>
      <c r="AZ271" s="44">
        <v>0</v>
      </c>
      <c r="BA271" s="44">
        <v>0</v>
      </c>
      <c r="BB271" s="44">
        <v>0</v>
      </c>
      <c r="BC271" s="44">
        <v>0</v>
      </c>
      <c r="BD271" s="44"/>
      <c r="BE271" s="44">
        <v>0</v>
      </c>
      <c r="BF271" s="44"/>
      <c r="BG271" s="44">
        <v>0</v>
      </c>
      <c r="BH271" s="44">
        <v>0</v>
      </c>
      <c r="BI271" s="44">
        <v>16</v>
      </c>
      <c r="BJ271" s="44">
        <v>0</v>
      </c>
      <c r="BK271" s="44">
        <v>0</v>
      </c>
      <c r="BL271" s="44">
        <f t="shared" si="3"/>
        <v>210</v>
      </c>
      <c r="BM271" s="44">
        <v>0</v>
      </c>
      <c r="BN271" s="44">
        <v>0</v>
      </c>
      <c r="BO271" s="44">
        <v>0</v>
      </c>
      <c r="BP271" s="44">
        <f t="shared" si="4"/>
        <v>0</v>
      </c>
      <c r="BQ271" s="44">
        <v>2</v>
      </c>
      <c r="BR271" s="44">
        <v>0</v>
      </c>
      <c r="BS271" s="44">
        <v>0</v>
      </c>
      <c r="BT271" s="44">
        <v>0</v>
      </c>
      <c r="BU271" s="44"/>
      <c r="BV271" s="44"/>
      <c r="BW271" s="44"/>
      <c r="BX271" s="44"/>
      <c r="BY271" s="44">
        <v>0</v>
      </c>
      <c r="BZ271" s="44">
        <v>0</v>
      </c>
      <c r="CA271" s="44">
        <v>0</v>
      </c>
      <c r="CB271" s="44">
        <v>0</v>
      </c>
      <c r="CC271" s="44">
        <v>0</v>
      </c>
      <c r="CD271" s="44">
        <v>0</v>
      </c>
      <c r="CE271" s="44">
        <v>0</v>
      </c>
      <c r="CF271" s="44">
        <v>0</v>
      </c>
      <c r="CG271" s="44">
        <v>4</v>
      </c>
      <c r="CH271" s="44">
        <v>0</v>
      </c>
      <c r="CI271" s="44">
        <f t="shared" si="5"/>
        <v>29</v>
      </c>
      <c r="CJ271" s="44">
        <v>27</v>
      </c>
      <c r="CK271" s="44">
        <v>0</v>
      </c>
      <c r="CL271" s="44">
        <v>26</v>
      </c>
      <c r="CM271" s="44">
        <v>0</v>
      </c>
      <c r="CN271" s="44">
        <v>0</v>
      </c>
      <c r="CO271" s="44">
        <v>0</v>
      </c>
      <c r="CP271" s="44">
        <v>29</v>
      </c>
      <c r="CQ271" s="37"/>
      <c r="CR271" s="37"/>
      <c r="CS271" s="37">
        <v>162</v>
      </c>
      <c r="CT271" s="37"/>
      <c r="CU271" s="37">
        <v>21</v>
      </c>
      <c r="CV271" s="37"/>
      <c r="CW271" s="37"/>
      <c r="CX271" s="37"/>
      <c r="CY271" s="44">
        <v>33</v>
      </c>
      <c r="CZ271" s="44" t="s">
        <v>1371</v>
      </c>
      <c r="DA271" s="44"/>
    </row>
    <row r="272" spans="1:105" ht="15.75" customHeight="1" x14ac:dyDescent="0.3">
      <c r="A272" s="44" t="s">
        <v>905</v>
      </c>
      <c r="B272" s="44" t="s">
        <v>812</v>
      </c>
      <c r="C272" s="44" t="s">
        <v>812</v>
      </c>
      <c r="D272" s="44">
        <v>2020</v>
      </c>
      <c r="E272" s="45">
        <v>44012</v>
      </c>
      <c r="F272" s="44" t="s">
        <v>137</v>
      </c>
      <c r="G272" s="44" t="s">
        <v>80</v>
      </c>
      <c r="H272" s="37" t="s">
        <v>21</v>
      </c>
      <c r="I272" s="37" t="s">
        <v>21</v>
      </c>
      <c r="J272" s="37" t="s">
        <v>22</v>
      </c>
      <c r="K272" s="37" t="s">
        <v>21</v>
      </c>
      <c r="L272" s="37" t="s">
        <v>22</v>
      </c>
      <c r="M272" s="44">
        <v>0</v>
      </c>
      <c r="N272" s="44">
        <f t="shared" si="0"/>
        <v>2</v>
      </c>
      <c r="O272" s="44">
        <v>0</v>
      </c>
      <c r="P272" s="44">
        <v>0</v>
      </c>
      <c r="Q272" s="44">
        <v>0</v>
      </c>
      <c r="R272" s="44">
        <v>2</v>
      </c>
      <c r="S272" s="44">
        <v>0</v>
      </c>
      <c r="T272" s="44">
        <v>0</v>
      </c>
      <c r="U272" s="44">
        <v>0</v>
      </c>
      <c r="V272" s="44">
        <v>0</v>
      </c>
      <c r="W272" s="44">
        <v>0</v>
      </c>
      <c r="X272" s="44">
        <f t="shared" ref="X272:Y272" si="273">IF(CS272&gt;CK272, CS272*10, CK272)</f>
        <v>38</v>
      </c>
      <c r="Y272" s="44">
        <f t="shared" si="273"/>
        <v>13</v>
      </c>
      <c r="Z272" s="44">
        <v>8</v>
      </c>
      <c r="AA272" s="44">
        <v>0</v>
      </c>
      <c r="AB272" s="44">
        <v>0</v>
      </c>
      <c r="AC272" s="44">
        <v>0</v>
      </c>
      <c r="AD272" s="44">
        <v>0</v>
      </c>
      <c r="AE272" s="44">
        <v>0</v>
      </c>
      <c r="AF272" s="44">
        <v>0</v>
      </c>
      <c r="AG272" s="44">
        <v>0</v>
      </c>
      <c r="AH272" s="44">
        <v>0</v>
      </c>
      <c r="AI272" s="44">
        <v>0</v>
      </c>
      <c r="AJ272" s="44">
        <v>0</v>
      </c>
      <c r="AK272" s="44">
        <v>0</v>
      </c>
      <c r="AL272" s="44">
        <v>0</v>
      </c>
      <c r="AM272" s="44">
        <v>0</v>
      </c>
      <c r="AN272" s="44">
        <v>0</v>
      </c>
      <c r="AO272" s="75">
        <v>0</v>
      </c>
      <c r="AP272" s="75">
        <v>0</v>
      </c>
      <c r="AQ272" s="44">
        <v>0</v>
      </c>
      <c r="AR272" s="44">
        <v>3</v>
      </c>
      <c r="AS272" s="44">
        <v>0</v>
      </c>
      <c r="AT272" s="44">
        <v>0</v>
      </c>
      <c r="AU272" s="44">
        <v>0</v>
      </c>
      <c r="AV272" s="44">
        <v>0</v>
      </c>
      <c r="AW272" s="44">
        <v>0</v>
      </c>
      <c r="AX272" s="44">
        <f t="shared" si="2"/>
        <v>0</v>
      </c>
      <c r="AY272" s="44">
        <v>0</v>
      </c>
      <c r="AZ272" s="44">
        <v>0</v>
      </c>
      <c r="BA272" s="44">
        <v>0</v>
      </c>
      <c r="BB272" s="44">
        <v>0</v>
      </c>
      <c r="BC272" s="44">
        <v>0</v>
      </c>
      <c r="BD272" s="44"/>
      <c r="BE272" s="44">
        <v>0</v>
      </c>
      <c r="BF272" s="44"/>
      <c r="BG272" s="44">
        <v>0</v>
      </c>
      <c r="BH272" s="44">
        <v>0</v>
      </c>
      <c r="BI272" s="44">
        <v>2</v>
      </c>
      <c r="BJ272" s="44">
        <v>0</v>
      </c>
      <c r="BK272" s="44">
        <v>0</v>
      </c>
      <c r="BL272" s="44">
        <f t="shared" si="3"/>
        <v>380</v>
      </c>
      <c r="BM272" s="44">
        <v>0</v>
      </c>
      <c r="BN272" s="44">
        <v>0</v>
      </c>
      <c r="BO272" s="44">
        <v>0</v>
      </c>
      <c r="BP272" s="44">
        <f t="shared" si="4"/>
        <v>0</v>
      </c>
      <c r="BQ272" s="44">
        <v>0</v>
      </c>
      <c r="BR272" s="44">
        <v>0</v>
      </c>
      <c r="BS272" s="44">
        <v>0</v>
      </c>
      <c r="BT272" s="44">
        <v>0</v>
      </c>
      <c r="BU272" s="44"/>
      <c r="BV272" s="44"/>
      <c r="BW272" s="44"/>
      <c r="BX272" s="44"/>
      <c r="BY272" s="44">
        <v>0</v>
      </c>
      <c r="BZ272" s="44">
        <v>0</v>
      </c>
      <c r="CA272" s="44">
        <v>0</v>
      </c>
      <c r="CB272" s="44">
        <v>0</v>
      </c>
      <c r="CC272" s="44">
        <v>0</v>
      </c>
      <c r="CD272" s="44">
        <v>0</v>
      </c>
      <c r="CE272" s="44">
        <v>0</v>
      </c>
      <c r="CF272" s="44">
        <v>0</v>
      </c>
      <c r="CG272" s="44">
        <v>0</v>
      </c>
      <c r="CH272" s="44">
        <v>0</v>
      </c>
      <c r="CI272" s="44">
        <f t="shared" si="5"/>
        <v>0</v>
      </c>
      <c r="CJ272" s="44">
        <v>2</v>
      </c>
      <c r="CK272" s="44">
        <v>38</v>
      </c>
      <c r="CL272" s="44">
        <v>13</v>
      </c>
      <c r="CM272" s="44">
        <v>0</v>
      </c>
      <c r="CN272" s="44">
        <v>0</v>
      </c>
      <c r="CO272" s="44">
        <v>0</v>
      </c>
      <c r="CP272" s="44">
        <v>0</v>
      </c>
      <c r="CQ272" s="37"/>
      <c r="CR272" s="37"/>
      <c r="CS272" s="37"/>
      <c r="CT272" s="37"/>
      <c r="CU272" s="37">
        <v>38</v>
      </c>
      <c r="CV272" s="37"/>
      <c r="CW272" s="37"/>
      <c r="CX272" s="37"/>
      <c r="CY272" s="44">
        <v>6</v>
      </c>
      <c r="CZ272" s="44"/>
      <c r="DA272" s="44"/>
    </row>
    <row r="273" spans="1:105" ht="15.75" customHeight="1" x14ac:dyDescent="0.3">
      <c r="A273" s="44" t="s">
        <v>905</v>
      </c>
      <c r="B273" s="44" t="s">
        <v>812</v>
      </c>
      <c r="C273" s="44" t="s">
        <v>812</v>
      </c>
      <c r="D273" s="44">
        <v>2020</v>
      </c>
      <c r="E273" s="45">
        <v>44012</v>
      </c>
      <c r="F273" s="44" t="s">
        <v>137</v>
      </c>
      <c r="G273" s="44" t="s">
        <v>83</v>
      </c>
      <c r="H273" s="37" t="s">
        <v>27</v>
      </c>
      <c r="I273" s="37" t="s">
        <v>27</v>
      </c>
      <c r="J273" s="37" t="s">
        <v>26</v>
      </c>
      <c r="K273" s="37" t="s">
        <v>27</v>
      </c>
      <c r="L273" s="37" t="s">
        <v>26</v>
      </c>
      <c r="M273" s="44">
        <v>0</v>
      </c>
      <c r="N273" s="44">
        <f t="shared" si="0"/>
        <v>4</v>
      </c>
      <c r="O273" s="44">
        <v>0</v>
      </c>
      <c r="P273" s="44">
        <v>0</v>
      </c>
      <c r="Q273" s="44">
        <v>0</v>
      </c>
      <c r="R273" s="44">
        <v>1</v>
      </c>
      <c r="S273" s="44">
        <v>0</v>
      </c>
      <c r="T273" s="44">
        <v>0</v>
      </c>
      <c r="U273" s="44">
        <v>0</v>
      </c>
      <c r="V273" s="44">
        <v>0</v>
      </c>
      <c r="W273" s="44">
        <v>0</v>
      </c>
      <c r="X273" s="44">
        <f t="shared" ref="X273:Y273" si="274">IF(CS273&gt;CK273, CS273*10, CK273)</f>
        <v>1260</v>
      </c>
      <c r="Y273" s="44">
        <f t="shared" si="274"/>
        <v>0</v>
      </c>
      <c r="Z273" s="44">
        <v>13</v>
      </c>
      <c r="AA273" s="44">
        <v>0</v>
      </c>
      <c r="AB273" s="44">
        <v>0</v>
      </c>
      <c r="AC273" s="44">
        <v>0</v>
      </c>
      <c r="AD273" s="44">
        <v>0</v>
      </c>
      <c r="AE273" s="44">
        <v>0</v>
      </c>
      <c r="AF273" s="44">
        <v>0</v>
      </c>
      <c r="AG273" s="44">
        <v>0</v>
      </c>
      <c r="AH273" s="44">
        <v>0</v>
      </c>
      <c r="AI273" s="44">
        <v>0</v>
      </c>
      <c r="AJ273" s="44">
        <v>0</v>
      </c>
      <c r="AK273" s="44">
        <v>0</v>
      </c>
      <c r="AL273" s="44">
        <v>0</v>
      </c>
      <c r="AM273" s="44">
        <v>0</v>
      </c>
      <c r="AN273" s="44">
        <v>0</v>
      </c>
      <c r="AO273" s="75">
        <v>0</v>
      </c>
      <c r="AP273" s="75">
        <v>0</v>
      </c>
      <c r="AQ273" s="44">
        <v>0</v>
      </c>
      <c r="AR273" s="44">
        <v>1</v>
      </c>
      <c r="AS273" s="44">
        <v>0</v>
      </c>
      <c r="AT273" s="44">
        <v>2</v>
      </c>
      <c r="AU273" s="44">
        <v>0</v>
      </c>
      <c r="AV273" s="44">
        <v>0</v>
      </c>
      <c r="AW273" s="44">
        <v>0</v>
      </c>
      <c r="AX273" s="44">
        <f t="shared" si="2"/>
        <v>0</v>
      </c>
      <c r="AY273" s="44">
        <v>0</v>
      </c>
      <c r="AZ273" s="44">
        <v>0</v>
      </c>
      <c r="BA273" s="44">
        <v>0</v>
      </c>
      <c r="BB273" s="44">
        <v>0</v>
      </c>
      <c r="BC273" s="44">
        <v>0</v>
      </c>
      <c r="BD273" s="44"/>
      <c r="BE273" s="44">
        <v>0</v>
      </c>
      <c r="BF273" s="44"/>
      <c r="BG273" s="44">
        <v>0</v>
      </c>
      <c r="BH273" s="44">
        <v>0</v>
      </c>
      <c r="BI273" s="44">
        <v>3</v>
      </c>
      <c r="BJ273" s="44">
        <v>0</v>
      </c>
      <c r="BK273" s="44">
        <v>0</v>
      </c>
      <c r="BL273" s="44">
        <f t="shared" si="3"/>
        <v>125</v>
      </c>
      <c r="BM273" s="44">
        <v>0</v>
      </c>
      <c r="BN273" s="44">
        <v>0</v>
      </c>
      <c r="BO273" s="44">
        <v>0</v>
      </c>
      <c r="BP273" s="44">
        <f t="shared" si="4"/>
        <v>2</v>
      </c>
      <c r="BQ273" s="44">
        <v>8</v>
      </c>
      <c r="BR273" s="44">
        <v>0</v>
      </c>
      <c r="BS273" s="44">
        <v>0</v>
      </c>
      <c r="BT273" s="44">
        <v>0</v>
      </c>
      <c r="BU273" s="44"/>
      <c r="BV273" s="44"/>
      <c r="BW273" s="44"/>
      <c r="BX273" s="44"/>
      <c r="BY273" s="44">
        <v>0</v>
      </c>
      <c r="BZ273" s="44">
        <v>0</v>
      </c>
      <c r="CA273" s="44">
        <v>0</v>
      </c>
      <c r="CB273" s="44">
        <v>0</v>
      </c>
      <c r="CC273" s="44">
        <v>0</v>
      </c>
      <c r="CD273" s="44">
        <v>0</v>
      </c>
      <c r="CE273" s="44">
        <v>0</v>
      </c>
      <c r="CF273" s="44">
        <v>0</v>
      </c>
      <c r="CG273" s="44">
        <v>0</v>
      </c>
      <c r="CH273" s="44">
        <v>0</v>
      </c>
      <c r="CI273" s="44">
        <f t="shared" si="5"/>
        <v>37</v>
      </c>
      <c r="CJ273" s="44">
        <v>4</v>
      </c>
      <c r="CK273" s="44">
        <v>0</v>
      </c>
      <c r="CL273" s="44">
        <v>0</v>
      </c>
      <c r="CM273" s="44">
        <v>0</v>
      </c>
      <c r="CN273" s="44">
        <v>125</v>
      </c>
      <c r="CO273" s="44">
        <v>2</v>
      </c>
      <c r="CP273" s="44">
        <v>37</v>
      </c>
      <c r="CQ273" s="37"/>
      <c r="CR273" s="37"/>
      <c r="CS273" s="37">
        <v>126</v>
      </c>
      <c r="CT273" s="37"/>
      <c r="CU273" s="37"/>
      <c r="CV273" s="37"/>
      <c r="CW273" s="37"/>
      <c r="CX273" s="37"/>
      <c r="CY273" s="44">
        <v>17</v>
      </c>
      <c r="CZ273" s="44" t="s">
        <v>1372</v>
      </c>
      <c r="DA273" s="44"/>
    </row>
    <row r="274" spans="1:105" ht="15.75" customHeight="1" x14ac:dyDescent="0.3">
      <c r="A274" s="44" t="s">
        <v>905</v>
      </c>
      <c r="B274" s="44" t="s">
        <v>812</v>
      </c>
      <c r="C274" s="44" t="s">
        <v>812</v>
      </c>
      <c r="D274" s="44">
        <v>2020</v>
      </c>
      <c r="E274" s="45">
        <v>44012</v>
      </c>
      <c r="F274" s="44" t="s">
        <v>137</v>
      </c>
      <c r="G274" s="44" t="s">
        <v>86</v>
      </c>
      <c r="H274" s="37" t="s">
        <v>22</v>
      </c>
      <c r="I274" s="37" t="s">
        <v>22</v>
      </c>
      <c r="J274" s="37" t="s">
        <v>21</v>
      </c>
      <c r="K274" s="37" t="s">
        <v>22</v>
      </c>
      <c r="L274" s="37" t="s">
        <v>21</v>
      </c>
      <c r="M274" s="44">
        <v>0</v>
      </c>
      <c r="N274" s="44">
        <f t="shared" si="0"/>
        <v>4</v>
      </c>
      <c r="O274" s="44">
        <v>0</v>
      </c>
      <c r="P274" s="44">
        <v>0</v>
      </c>
      <c r="Q274" s="44">
        <v>0</v>
      </c>
      <c r="R274" s="44">
        <v>1</v>
      </c>
      <c r="S274" s="44">
        <v>0</v>
      </c>
      <c r="T274" s="44">
        <v>0</v>
      </c>
      <c r="U274" s="44">
        <v>0</v>
      </c>
      <c r="V274" s="44">
        <v>0</v>
      </c>
      <c r="W274" s="44">
        <v>0</v>
      </c>
      <c r="X274" s="44">
        <f t="shared" ref="X274:Y274" si="275">IF(CS274&gt;CK274, CS274*10, CK274)</f>
        <v>110</v>
      </c>
      <c r="Y274" s="44">
        <f t="shared" si="275"/>
        <v>0</v>
      </c>
      <c r="Z274" s="44">
        <v>0</v>
      </c>
      <c r="AA274" s="44">
        <v>0</v>
      </c>
      <c r="AB274" s="44">
        <v>0</v>
      </c>
      <c r="AC274" s="44">
        <v>0</v>
      </c>
      <c r="AD274" s="44">
        <v>0</v>
      </c>
      <c r="AE274" s="44">
        <v>0</v>
      </c>
      <c r="AF274" s="44">
        <v>0</v>
      </c>
      <c r="AG274" s="44">
        <v>0</v>
      </c>
      <c r="AH274" s="44">
        <v>0</v>
      </c>
      <c r="AI274" s="44">
        <v>0</v>
      </c>
      <c r="AJ274" s="44">
        <v>0</v>
      </c>
      <c r="AK274" s="44">
        <v>0</v>
      </c>
      <c r="AL274" s="44">
        <v>0</v>
      </c>
      <c r="AM274" s="44">
        <v>0</v>
      </c>
      <c r="AN274" s="44">
        <v>0</v>
      </c>
      <c r="AO274" s="75">
        <v>0</v>
      </c>
      <c r="AP274" s="75">
        <v>0</v>
      </c>
      <c r="AQ274" s="44">
        <v>0</v>
      </c>
      <c r="AR274" s="44">
        <v>0</v>
      </c>
      <c r="AS274" s="44">
        <v>0</v>
      </c>
      <c r="AT274" s="44">
        <v>0</v>
      </c>
      <c r="AU274" s="44">
        <v>0</v>
      </c>
      <c r="AV274" s="44">
        <v>0</v>
      </c>
      <c r="AW274" s="44">
        <v>0</v>
      </c>
      <c r="AX274" s="44">
        <f t="shared" si="2"/>
        <v>0</v>
      </c>
      <c r="AY274" s="44">
        <v>0</v>
      </c>
      <c r="AZ274" s="44">
        <v>2</v>
      </c>
      <c r="BA274" s="44">
        <v>0</v>
      </c>
      <c r="BB274" s="44">
        <v>0</v>
      </c>
      <c r="BC274" s="44">
        <v>0</v>
      </c>
      <c r="BD274" s="44"/>
      <c r="BE274" s="44">
        <v>0</v>
      </c>
      <c r="BF274" s="44"/>
      <c r="BG274" s="44">
        <v>0</v>
      </c>
      <c r="BH274" s="44">
        <v>0</v>
      </c>
      <c r="BI274" s="44">
        <v>1</v>
      </c>
      <c r="BJ274" s="44">
        <v>0</v>
      </c>
      <c r="BK274" s="44">
        <v>0</v>
      </c>
      <c r="BL274" s="44">
        <f t="shared" si="3"/>
        <v>240</v>
      </c>
      <c r="BM274" s="44">
        <v>0</v>
      </c>
      <c r="BN274" s="44">
        <v>0</v>
      </c>
      <c r="BO274" s="44">
        <v>0</v>
      </c>
      <c r="BP274" s="44">
        <f t="shared" si="4"/>
        <v>0</v>
      </c>
      <c r="BQ274" s="44">
        <v>7</v>
      </c>
      <c r="BR274" s="44">
        <v>0</v>
      </c>
      <c r="BS274" s="44">
        <v>0</v>
      </c>
      <c r="BT274" s="44">
        <v>0</v>
      </c>
      <c r="BU274" s="44"/>
      <c r="BV274" s="44"/>
      <c r="BW274" s="44"/>
      <c r="BX274" s="44"/>
      <c r="BY274" s="44">
        <v>0</v>
      </c>
      <c r="BZ274" s="44">
        <v>0</v>
      </c>
      <c r="CA274" s="44">
        <v>0</v>
      </c>
      <c r="CB274" s="44">
        <v>0</v>
      </c>
      <c r="CC274" s="44">
        <v>0</v>
      </c>
      <c r="CD274" s="44">
        <v>0</v>
      </c>
      <c r="CE274" s="44">
        <v>0</v>
      </c>
      <c r="CF274" s="44">
        <v>0</v>
      </c>
      <c r="CG274" s="44">
        <v>11</v>
      </c>
      <c r="CH274" s="44">
        <v>0</v>
      </c>
      <c r="CI274" s="44">
        <f t="shared" si="5"/>
        <v>1</v>
      </c>
      <c r="CJ274" s="44">
        <v>4</v>
      </c>
      <c r="CK274" s="44">
        <v>0</v>
      </c>
      <c r="CL274" s="44">
        <v>0</v>
      </c>
      <c r="CM274" s="44">
        <v>0</v>
      </c>
      <c r="CN274" s="44">
        <v>0</v>
      </c>
      <c r="CO274" s="44">
        <v>0</v>
      </c>
      <c r="CP274" s="44">
        <v>1</v>
      </c>
      <c r="CQ274" s="37"/>
      <c r="CR274" s="37"/>
      <c r="CS274" s="37">
        <v>11</v>
      </c>
      <c r="CT274" s="37"/>
      <c r="CU274" s="37">
        <v>24</v>
      </c>
      <c r="CV274" s="37"/>
      <c r="CW274" s="37"/>
      <c r="CX274" s="37"/>
      <c r="CY274" s="44">
        <v>3</v>
      </c>
      <c r="CZ274" s="44" t="s">
        <v>1371</v>
      </c>
      <c r="DA274" s="44"/>
    </row>
    <row r="275" spans="1:105" s="93" customFormat="1" ht="15.75" customHeight="1" x14ac:dyDescent="0.3">
      <c r="A275" s="99" t="s">
        <v>905</v>
      </c>
      <c r="B275" s="99" t="s">
        <v>812</v>
      </c>
      <c r="C275" s="99" t="s">
        <v>812</v>
      </c>
      <c r="D275" s="99">
        <v>2020</v>
      </c>
      <c r="E275" s="100">
        <v>44012</v>
      </c>
      <c r="F275" s="99" t="s">
        <v>137</v>
      </c>
      <c r="G275" s="99" t="s">
        <v>89</v>
      </c>
      <c r="H275" s="101" t="s">
        <v>45</v>
      </c>
      <c r="I275" s="101" t="s">
        <v>45</v>
      </c>
      <c r="J275" s="101" t="s">
        <v>45</v>
      </c>
      <c r="K275" s="101" t="s">
        <v>45</v>
      </c>
      <c r="L275" s="101" t="s">
        <v>45</v>
      </c>
      <c r="M275" s="99">
        <v>0</v>
      </c>
      <c r="N275" s="99">
        <f t="shared" si="0"/>
        <v>1</v>
      </c>
      <c r="O275" s="99">
        <v>0</v>
      </c>
      <c r="P275" s="99">
        <v>0</v>
      </c>
      <c r="Q275" s="99">
        <v>0</v>
      </c>
      <c r="R275" s="99">
        <v>1</v>
      </c>
      <c r="S275" s="99">
        <v>0</v>
      </c>
      <c r="T275" s="99">
        <v>0</v>
      </c>
      <c r="U275" s="99">
        <v>0</v>
      </c>
      <c r="V275" s="99">
        <v>0</v>
      </c>
      <c r="W275" s="99">
        <v>0</v>
      </c>
      <c r="X275" s="99">
        <f t="shared" ref="X275:Y275" si="276">IF(CS275&gt;CK275, CS275*10, CK275)</f>
        <v>157</v>
      </c>
      <c r="Y275" s="99">
        <f t="shared" si="276"/>
        <v>0</v>
      </c>
      <c r="Z275" s="99">
        <v>0</v>
      </c>
      <c r="AA275" s="99">
        <v>0</v>
      </c>
      <c r="AB275" s="99">
        <v>0</v>
      </c>
      <c r="AC275" s="99">
        <v>0</v>
      </c>
      <c r="AD275" s="99">
        <v>0</v>
      </c>
      <c r="AE275" s="99">
        <v>0</v>
      </c>
      <c r="AF275" s="99">
        <v>0</v>
      </c>
      <c r="AG275" s="99">
        <v>0</v>
      </c>
      <c r="AH275" s="99">
        <v>0</v>
      </c>
      <c r="AI275" s="99">
        <v>0</v>
      </c>
      <c r="AJ275" s="99">
        <v>0</v>
      </c>
      <c r="AK275" s="99">
        <v>0</v>
      </c>
      <c r="AL275" s="99">
        <v>0</v>
      </c>
      <c r="AM275" s="99">
        <v>0</v>
      </c>
      <c r="AN275" s="99">
        <v>0</v>
      </c>
      <c r="AO275" s="99">
        <v>0</v>
      </c>
      <c r="AP275" s="99">
        <v>0</v>
      </c>
      <c r="AQ275" s="99">
        <v>0</v>
      </c>
      <c r="AR275" s="99">
        <v>2</v>
      </c>
      <c r="AS275" s="99">
        <v>0</v>
      </c>
      <c r="AT275" s="99">
        <v>0</v>
      </c>
      <c r="AU275" s="99">
        <v>0</v>
      </c>
      <c r="AV275" s="99">
        <v>0</v>
      </c>
      <c r="AW275" s="99">
        <v>0</v>
      </c>
      <c r="AX275" s="99">
        <f t="shared" si="2"/>
        <v>0</v>
      </c>
      <c r="AY275" s="99">
        <v>0</v>
      </c>
      <c r="AZ275" s="99">
        <v>0</v>
      </c>
      <c r="BA275" s="99">
        <v>0</v>
      </c>
      <c r="BB275" s="99">
        <v>0</v>
      </c>
      <c r="BC275" s="99">
        <v>0</v>
      </c>
      <c r="BD275" s="99"/>
      <c r="BE275" s="99">
        <v>0</v>
      </c>
      <c r="BF275" s="99"/>
      <c r="BG275" s="99">
        <v>0</v>
      </c>
      <c r="BH275" s="99">
        <v>0</v>
      </c>
      <c r="BI275" s="99">
        <v>0</v>
      </c>
      <c r="BJ275" s="99">
        <v>0</v>
      </c>
      <c r="BK275" s="99">
        <v>0</v>
      </c>
      <c r="BL275" s="99">
        <f t="shared" si="3"/>
        <v>260</v>
      </c>
      <c r="BM275" s="99">
        <v>0</v>
      </c>
      <c r="BN275" s="99">
        <v>0</v>
      </c>
      <c r="BO275" s="99">
        <v>0</v>
      </c>
      <c r="BP275" s="99">
        <f t="shared" si="4"/>
        <v>0</v>
      </c>
      <c r="BQ275" s="99">
        <v>2</v>
      </c>
      <c r="BR275" s="99">
        <v>0</v>
      </c>
      <c r="BS275" s="99">
        <v>0</v>
      </c>
      <c r="BT275" s="99">
        <v>0</v>
      </c>
      <c r="BU275" s="99"/>
      <c r="BV275" s="99"/>
      <c r="BW275" s="99"/>
      <c r="BX275" s="99"/>
      <c r="BY275" s="99">
        <v>0</v>
      </c>
      <c r="BZ275" s="99">
        <v>0</v>
      </c>
      <c r="CA275" s="99">
        <v>0</v>
      </c>
      <c r="CB275" s="99">
        <v>0</v>
      </c>
      <c r="CC275" s="99">
        <v>0</v>
      </c>
      <c r="CD275" s="99">
        <v>0</v>
      </c>
      <c r="CE275" s="99">
        <v>0</v>
      </c>
      <c r="CF275" s="99">
        <v>0</v>
      </c>
      <c r="CG275" s="99">
        <v>6</v>
      </c>
      <c r="CH275" s="99">
        <v>0</v>
      </c>
      <c r="CI275" s="99">
        <f t="shared" si="5"/>
        <v>0</v>
      </c>
      <c r="CJ275" s="99">
        <v>1</v>
      </c>
      <c r="CK275" s="102">
        <v>157</v>
      </c>
      <c r="CL275" s="99">
        <v>0</v>
      </c>
      <c r="CM275" s="99">
        <v>0</v>
      </c>
      <c r="CN275" s="102">
        <v>0</v>
      </c>
      <c r="CO275" s="99">
        <v>0</v>
      </c>
      <c r="CP275" s="99">
        <v>0</v>
      </c>
      <c r="CQ275" s="101"/>
      <c r="CR275" s="101"/>
      <c r="CS275" s="101"/>
      <c r="CT275" s="101"/>
      <c r="CU275" s="103">
        <v>26</v>
      </c>
      <c r="CV275" s="101"/>
      <c r="CW275" s="101"/>
      <c r="CX275" s="101"/>
      <c r="CY275" s="99">
        <v>0</v>
      </c>
      <c r="CZ275" s="99" t="s">
        <v>1352</v>
      </c>
      <c r="DA275" s="99"/>
    </row>
    <row r="276" spans="1:105" ht="15.75" customHeight="1" x14ac:dyDescent="0.3">
      <c r="A276" s="44" t="s">
        <v>905</v>
      </c>
      <c r="B276" s="44" t="s">
        <v>812</v>
      </c>
      <c r="C276" s="44" t="s">
        <v>812</v>
      </c>
      <c r="D276" s="44">
        <v>2020</v>
      </c>
      <c r="E276" s="45">
        <v>44012</v>
      </c>
      <c r="F276" s="44" t="s">
        <v>137</v>
      </c>
      <c r="G276" s="44" t="s">
        <v>92</v>
      </c>
      <c r="H276" s="37" t="s">
        <v>35</v>
      </c>
      <c r="I276" s="37" t="s">
        <v>31</v>
      </c>
      <c r="J276" s="37" t="s">
        <v>31</v>
      </c>
      <c r="K276" s="37" t="s">
        <v>31</v>
      </c>
      <c r="L276" s="37" t="s">
        <v>31</v>
      </c>
      <c r="M276" s="44">
        <v>0</v>
      </c>
      <c r="N276" s="44">
        <f t="shared" si="0"/>
        <v>26</v>
      </c>
      <c r="O276" s="44">
        <v>0</v>
      </c>
      <c r="P276" s="44">
        <v>0</v>
      </c>
      <c r="Q276" s="44">
        <v>0</v>
      </c>
      <c r="R276" s="44">
        <v>1</v>
      </c>
      <c r="S276" s="44">
        <v>0</v>
      </c>
      <c r="T276" s="44">
        <v>0</v>
      </c>
      <c r="U276" s="44">
        <v>0</v>
      </c>
      <c r="V276" s="44">
        <v>0</v>
      </c>
      <c r="W276" s="44">
        <v>0</v>
      </c>
      <c r="X276" s="44">
        <f t="shared" ref="X276:Y276" si="277">IF(CS276&gt;CK276, CS276*10, CK276)</f>
        <v>300</v>
      </c>
      <c r="Y276" s="44">
        <f t="shared" si="277"/>
        <v>0</v>
      </c>
      <c r="Z276" s="44">
        <v>45</v>
      </c>
      <c r="AA276" s="44">
        <v>0</v>
      </c>
      <c r="AB276" s="44">
        <v>0</v>
      </c>
      <c r="AC276" s="44">
        <v>0</v>
      </c>
      <c r="AD276" s="44">
        <v>0</v>
      </c>
      <c r="AE276" s="44">
        <v>0</v>
      </c>
      <c r="AF276" s="44">
        <v>0</v>
      </c>
      <c r="AG276" s="44">
        <v>0</v>
      </c>
      <c r="AH276" s="44">
        <v>0</v>
      </c>
      <c r="AI276" s="44">
        <v>0</v>
      </c>
      <c r="AJ276" s="44">
        <v>0</v>
      </c>
      <c r="AK276" s="44">
        <v>0</v>
      </c>
      <c r="AL276" s="44">
        <v>0</v>
      </c>
      <c r="AM276" s="44">
        <v>0</v>
      </c>
      <c r="AN276" s="44">
        <v>0</v>
      </c>
      <c r="AO276" s="75">
        <v>0</v>
      </c>
      <c r="AP276" s="75">
        <v>0</v>
      </c>
      <c r="AQ276" s="44">
        <v>0</v>
      </c>
      <c r="AR276" s="44">
        <v>7</v>
      </c>
      <c r="AS276" s="44">
        <v>0</v>
      </c>
      <c r="AT276" s="44">
        <v>0</v>
      </c>
      <c r="AU276" s="44">
        <v>0</v>
      </c>
      <c r="AV276" s="44">
        <v>0</v>
      </c>
      <c r="AW276" s="44">
        <v>0</v>
      </c>
      <c r="AX276" s="44">
        <f t="shared" si="2"/>
        <v>0</v>
      </c>
      <c r="AY276" s="44">
        <v>0</v>
      </c>
      <c r="AZ276" s="44">
        <v>1</v>
      </c>
      <c r="BA276" s="44">
        <v>0</v>
      </c>
      <c r="BB276" s="44">
        <v>0</v>
      </c>
      <c r="BC276" s="44">
        <v>0</v>
      </c>
      <c r="BD276" s="44"/>
      <c r="BE276" s="44">
        <v>0</v>
      </c>
      <c r="BF276" s="44"/>
      <c r="BG276" s="44">
        <v>0</v>
      </c>
      <c r="BH276" s="44">
        <v>0</v>
      </c>
      <c r="BI276" s="44">
        <v>2</v>
      </c>
      <c r="BJ276" s="44">
        <v>0</v>
      </c>
      <c r="BK276" s="44">
        <v>0</v>
      </c>
      <c r="BL276" s="44">
        <f t="shared" si="3"/>
        <v>27</v>
      </c>
      <c r="BM276" s="44">
        <v>0</v>
      </c>
      <c r="BN276" s="44">
        <v>0</v>
      </c>
      <c r="BO276" s="44">
        <v>0</v>
      </c>
      <c r="BP276" s="44">
        <f t="shared" si="4"/>
        <v>0</v>
      </c>
      <c r="BQ276" s="44">
        <v>3</v>
      </c>
      <c r="BR276" s="44">
        <v>0</v>
      </c>
      <c r="BS276" s="44">
        <v>0</v>
      </c>
      <c r="BT276" s="44">
        <v>0</v>
      </c>
      <c r="BU276" s="44"/>
      <c r="BV276" s="44"/>
      <c r="BW276" s="44"/>
      <c r="BX276" s="44"/>
      <c r="BY276" s="44">
        <v>0</v>
      </c>
      <c r="BZ276" s="44">
        <v>0</v>
      </c>
      <c r="CA276" s="44">
        <v>0</v>
      </c>
      <c r="CB276" s="44">
        <v>0</v>
      </c>
      <c r="CC276" s="44">
        <v>0</v>
      </c>
      <c r="CD276" s="44">
        <v>0</v>
      </c>
      <c r="CE276" s="44">
        <v>0</v>
      </c>
      <c r="CF276" s="44">
        <v>0</v>
      </c>
      <c r="CG276" s="44">
        <v>7</v>
      </c>
      <c r="CH276" s="44">
        <v>0</v>
      </c>
      <c r="CI276" s="44">
        <f t="shared" si="5"/>
        <v>7</v>
      </c>
      <c r="CJ276" s="44">
        <v>26</v>
      </c>
      <c r="CK276" s="44">
        <v>300</v>
      </c>
      <c r="CL276" s="44">
        <v>0</v>
      </c>
      <c r="CM276" s="44">
        <v>0</v>
      </c>
      <c r="CN276" s="44">
        <v>27</v>
      </c>
      <c r="CO276" s="44">
        <v>0</v>
      </c>
      <c r="CP276" s="44">
        <v>7</v>
      </c>
      <c r="CQ276" s="37"/>
      <c r="CR276" s="37"/>
      <c r="CS276" s="37"/>
      <c r="CT276" s="37"/>
      <c r="CU276" s="37"/>
      <c r="CV276" s="37"/>
      <c r="CW276" s="37"/>
      <c r="CX276" s="37"/>
      <c r="CY276" s="44">
        <v>4</v>
      </c>
      <c r="CZ276" s="44" t="s">
        <v>1373</v>
      </c>
      <c r="DA276" s="44"/>
    </row>
    <row r="277" spans="1:105" ht="15.75" customHeight="1" x14ac:dyDescent="0.3">
      <c r="A277" s="44" t="s">
        <v>905</v>
      </c>
      <c r="B277" s="44" t="s">
        <v>812</v>
      </c>
      <c r="C277" s="44" t="s">
        <v>812</v>
      </c>
      <c r="D277" s="44">
        <v>2020</v>
      </c>
      <c r="E277" s="45">
        <v>44012</v>
      </c>
      <c r="F277" s="44" t="s">
        <v>137</v>
      </c>
      <c r="G277" s="44" t="s">
        <v>95</v>
      </c>
      <c r="H277" s="37" t="s">
        <v>45</v>
      </c>
      <c r="I277" s="37" t="s">
        <v>45</v>
      </c>
      <c r="J277" s="37" t="s">
        <v>45</v>
      </c>
      <c r="K277" s="37" t="s">
        <v>45</v>
      </c>
      <c r="L277" s="37" t="s">
        <v>45</v>
      </c>
      <c r="M277" s="44">
        <v>0</v>
      </c>
      <c r="N277" s="44">
        <f t="shared" si="0"/>
        <v>6</v>
      </c>
      <c r="O277" s="44">
        <v>0</v>
      </c>
      <c r="P277" s="44">
        <v>0</v>
      </c>
      <c r="Q277" s="44">
        <v>0</v>
      </c>
      <c r="R277" s="44">
        <v>1</v>
      </c>
      <c r="S277" s="44">
        <v>0</v>
      </c>
      <c r="T277" s="44">
        <v>0</v>
      </c>
      <c r="U277" s="44">
        <v>0</v>
      </c>
      <c r="V277" s="44">
        <v>0</v>
      </c>
      <c r="W277" s="44">
        <v>0</v>
      </c>
      <c r="X277" s="44">
        <f t="shared" ref="X277:Y277" si="278">IF(CS277&gt;CK277, CS277*10, CK277)</f>
        <v>145</v>
      </c>
      <c r="Y277" s="44">
        <f t="shared" si="278"/>
        <v>0</v>
      </c>
      <c r="Z277" s="44">
        <v>14</v>
      </c>
      <c r="AA277" s="44">
        <v>0</v>
      </c>
      <c r="AB277" s="44">
        <v>0</v>
      </c>
      <c r="AC277" s="44">
        <v>0</v>
      </c>
      <c r="AD277" s="44">
        <v>0</v>
      </c>
      <c r="AE277" s="44">
        <v>0</v>
      </c>
      <c r="AF277" s="44">
        <v>0</v>
      </c>
      <c r="AG277" s="44">
        <v>0</v>
      </c>
      <c r="AH277" s="44">
        <v>0</v>
      </c>
      <c r="AI277" s="44">
        <v>0</v>
      </c>
      <c r="AJ277" s="44">
        <v>0</v>
      </c>
      <c r="AK277" s="44">
        <v>0</v>
      </c>
      <c r="AL277" s="44">
        <v>0</v>
      </c>
      <c r="AM277" s="44">
        <v>0</v>
      </c>
      <c r="AN277" s="44">
        <v>0</v>
      </c>
      <c r="AO277" s="75">
        <v>0</v>
      </c>
      <c r="AP277" s="75">
        <v>0</v>
      </c>
      <c r="AQ277" s="44">
        <v>0</v>
      </c>
      <c r="AR277" s="44">
        <v>3</v>
      </c>
      <c r="AS277" s="44">
        <v>0</v>
      </c>
      <c r="AT277" s="44">
        <v>0</v>
      </c>
      <c r="AU277" s="44">
        <v>0</v>
      </c>
      <c r="AV277" s="44">
        <v>0</v>
      </c>
      <c r="AW277" s="44">
        <v>0</v>
      </c>
      <c r="AX277" s="44">
        <f t="shared" si="2"/>
        <v>0</v>
      </c>
      <c r="AY277" s="44">
        <v>0</v>
      </c>
      <c r="AZ277" s="44">
        <v>0</v>
      </c>
      <c r="BA277" s="44">
        <v>0</v>
      </c>
      <c r="BB277" s="44">
        <v>0</v>
      </c>
      <c r="BC277" s="44">
        <v>0</v>
      </c>
      <c r="BD277" s="44"/>
      <c r="BE277" s="44">
        <v>0</v>
      </c>
      <c r="BF277" s="44"/>
      <c r="BG277" s="44">
        <v>0</v>
      </c>
      <c r="BH277" s="44">
        <v>0</v>
      </c>
      <c r="BI277" s="44">
        <v>7</v>
      </c>
      <c r="BJ277" s="44">
        <v>0</v>
      </c>
      <c r="BK277" s="44">
        <v>0</v>
      </c>
      <c r="BL277" s="44">
        <f t="shared" si="3"/>
        <v>132</v>
      </c>
      <c r="BM277" s="44">
        <v>0</v>
      </c>
      <c r="BN277" s="44">
        <v>0</v>
      </c>
      <c r="BO277" s="44">
        <v>0</v>
      </c>
      <c r="BP277" s="44">
        <f t="shared" si="4"/>
        <v>0</v>
      </c>
      <c r="BQ277" s="44">
        <v>5</v>
      </c>
      <c r="BR277" s="44">
        <v>0</v>
      </c>
      <c r="BS277" s="44">
        <v>0</v>
      </c>
      <c r="BT277" s="44">
        <v>0</v>
      </c>
      <c r="BU277" s="44"/>
      <c r="BV277" s="44"/>
      <c r="BW277" s="44"/>
      <c r="BX277" s="44"/>
      <c r="BY277" s="44">
        <v>0</v>
      </c>
      <c r="BZ277" s="44">
        <v>0</v>
      </c>
      <c r="CA277" s="44">
        <v>0</v>
      </c>
      <c r="CB277" s="44">
        <v>0</v>
      </c>
      <c r="CC277" s="44">
        <v>0</v>
      </c>
      <c r="CD277" s="44">
        <v>1</v>
      </c>
      <c r="CE277" s="44">
        <v>0</v>
      </c>
      <c r="CF277" s="44">
        <v>0</v>
      </c>
      <c r="CG277" s="44">
        <v>14</v>
      </c>
      <c r="CH277" s="44">
        <v>0</v>
      </c>
      <c r="CI277" s="44">
        <f t="shared" si="5"/>
        <v>5</v>
      </c>
      <c r="CJ277" s="44">
        <v>6</v>
      </c>
      <c r="CK277" s="44">
        <v>145</v>
      </c>
      <c r="CL277" s="44">
        <v>0</v>
      </c>
      <c r="CM277" s="44">
        <v>0</v>
      </c>
      <c r="CN277" s="44">
        <v>132</v>
      </c>
      <c r="CO277" s="44">
        <v>0</v>
      </c>
      <c r="CP277" s="44">
        <v>5</v>
      </c>
      <c r="CQ277" s="37"/>
      <c r="CR277" s="37"/>
      <c r="CS277" s="37"/>
      <c r="CT277" s="37"/>
      <c r="CU277" s="37"/>
      <c r="CV277" s="37"/>
      <c r="CW277" s="37"/>
      <c r="CX277" s="37"/>
      <c r="CY277" s="44">
        <v>29</v>
      </c>
      <c r="CZ277" s="44" t="s">
        <v>1374</v>
      </c>
      <c r="DA277" s="44"/>
    </row>
    <row r="278" spans="1:105" ht="15.75" customHeight="1" x14ac:dyDescent="0.3">
      <c r="A278" s="44" t="s">
        <v>905</v>
      </c>
      <c r="B278" s="44" t="s">
        <v>812</v>
      </c>
      <c r="C278" s="44" t="s">
        <v>812</v>
      </c>
      <c r="D278" s="44">
        <v>2020</v>
      </c>
      <c r="E278" s="45">
        <v>44012</v>
      </c>
      <c r="F278" s="44" t="s">
        <v>137</v>
      </c>
      <c r="G278" s="44" t="s">
        <v>98</v>
      </c>
      <c r="H278" s="37" t="s">
        <v>27</v>
      </c>
      <c r="I278" s="37" t="s">
        <v>27</v>
      </c>
      <c r="J278" s="37" t="s">
        <v>26</v>
      </c>
      <c r="K278" s="37" t="s">
        <v>27</v>
      </c>
      <c r="L278" s="37" t="s">
        <v>26</v>
      </c>
      <c r="M278" s="44">
        <v>0</v>
      </c>
      <c r="N278" s="44">
        <f t="shared" si="0"/>
        <v>1</v>
      </c>
      <c r="O278" s="44">
        <v>0</v>
      </c>
      <c r="P278" s="44">
        <v>0</v>
      </c>
      <c r="Q278" s="44">
        <v>0</v>
      </c>
      <c r="R278" s="44">
        <v>1</v>
      </c>
      <c r="S278" s="44">
        <v>0</v>
      </c>
      <c r="T278" s="44">
        <v>0</v>
      </c>
      <c r="U278" s="44">
        <v>0</v>
      </c>
      <c r="V278" s="44">
        <v>0</v>
      </c>
      <c r="W278" s="44">
        <v>0</v>
      </c>
      <c r="X278" s="44">
        <f t="shared" ref="X278:Y278" si="279">IF(CS278&gt;CK278, CS278*10, CK278)</f>
        <v>59</v>
      </c>
      <c r="Y278" s="44">
        <f t="shared" si="279"/>
        <v>0</v>
      </c>
      <c r="Z278" s="44">
        <v>5</v>
      </c>
      <c r="AA278" s="44">
        <v>0</v>
      </c>
      <c r="AB278" s="44">
        <v>0</v>
      </c>
      <c r="AC278" s="44">
        <v>0</v>
      </c>
      <c r="AD278" s="44">
        <v>0</v>
      </c>
      <c r="AE278" s="44">
        <v>0</v>
      </c>
      <c r="AF278" s="44">
        <v>0</v>
      </c>
      <c r="AG278" s="44">
        <v>0</v>
      </c>
      <c r="AH278" s="44">
        <v>0</v>
      </c>
      <c r="AI278" s="44">
        <v>0</v>
      </c>
      <c r="AJ278" s="44">
        <v>0</v>
      </c>
      <c r="AK278" s="44">
        <v>0</v>
      </c>
      <c r="AL278" s="44">
        <v>0</v>
      </c>
      <c r="AM278" s="44">
        <v>0</v>
      </c>
      <c r="AN278" s="44">
        <v>0</v>
      </c>
      <c r="AO278" s="75">
        <v>0</v>
      </c>
      <c r="AP278" s="75">
        <v>0</v>
      </c>
      <c r="AQ278" s="44">
        <v>0</v>
      </c>
      <c r="AR278" s="44">
        <v>0</v>
      </c>
      <c r="AS278" s="44">
        <v>0</v>
      </c>
      <c r="AT278" s="44">
        <v>0</v>
      </c>
      <c r="AU278" s="44">
        <v>0</v>
      </c>
      <c r="AV278" s="44">
        <v>0</v>
      </c>
      <c r="AW278" s="44">
        <v>0</v>
      </c>
      <c r="AX278" s="44">
        <f t="shared" si="2"/>
        <v>0</v>
      </c>
      <c r="AY278" s="44">
        <v>0</v>
      </c>
      <c r="AZ278" s="44">
        <v>0</v>
      </c>
      <c r="BA278" s="44">
        <v>0</v>
      </c>
      <c r="BB278" s="44">
        <v>0</v>
      </c>
      <c r="BC278" s="44">
        <v>0</v>
      </c>
      <c r="BD278" s="44"/>
      <c r="BE278" s="44">
        <v>0</v>
      </c>
      <c r="BF278" s="44"/>
      <c r="BG278" s="44">
        <v>0</v>
      </c>
      <c r="BH278" s="44">
        <v>0</v>
      </c>
      <c r="BI278" s="44">
        <v>0</v>
      </c>
      <c r="BJ278" s="44">
        <v>0</v>
      </c>
      <c r="BK278" s="44">
        <v>0</v>
      </c>
      <c r="BL278" s="44">
        <f t="shared" si="3"/>
        <v>340</v>
      </c>
      <c r="BM278" s="44">
        <v>0</v>
      </c>
      <c r="BN278" s="44">
        <v>0</v>
      </c>
      <c r="BO278" s="44">
        <v>0</v>
      </c>
      <c r="BP278" s="44">
        <f t="shared" si="4"/>
        <v>0</v>
      </c>
      <c r="BQ278" s="44">
        <v>0</v>
      </c>
      <c r="BR278" s="44">
        <v>0</v>
      </c>
      <c r="BS278" s="44">
        <v>0</v>
      </c>
      <c r="BT278" s="44">
        <v>0</v>
      </c>
      <c r="BU278" s="44"/>
      <c r="BV278" s="44"/>
      <c r="BW278" s="44"/>
      <c r="BX278" s="44"/>
      <c r="BY278" s="44">
        <v>0</v>
      </c>
      <c r="BZ278" s="44">
        <v>0</v>
      </c>
      <c r="CA278" s="44">
        <v>0</v>
      </c>
      <c r="CB278" s="44">
        <v>0</v>
      </c>
      <c r="CC278" s="44">
        <v>0</v>
      </c>
      <c r="CD278" s="44">
        <v>0</v>
      </c>
      <c r="CE278" s="44">
        <v>0</v>
      </c>
      <c r="CF278" s="44">
        <v>0</v>
      </c>
      <c r="CG278" s="44">
        <v>1</v>
      </c>
      <c r="CH278" s="44">
        <v>0</v>
      </c>
      <c r="CI278" s="44">
        <f t="shared" si="5"/>
        <v>2</v>
      </c>
      <c r="CJ278" s="44">
        <v>1</v>
      </c>
      <c r="CK278" s="44">
        <v>59</v>
      </c>
      <c r="CL278" s="44">
        <v>0</v>
      </c>
      <c r="CM278" s="44">
        <v>0</v>
      </c>
      <c r="CN278" s="44">
        <v>0</v>
      </c>
      <c r="CO278" s="44">
        <v>0</v>
      </c>
      <c r="CP278" s="44">
        <v>2</v>
      </c>
      <c r="CQ278" s="37"/>
      <c r="CR278" s="37"/>
      <c r="CS278" s="37"/>
      <c r="CT278" s="37"/>
      <c r="CU278" s="37">
        <v>34</v>
      </c>
      <c r="CV278" s="37"/>
      <c r="CW278" s="37"/>
      <c r="CX278" s="37"/>
      <c r="CY278" s="44">
        <v>0</v>
      </c>
      <c r="CZ278" s="44" t="s">
        <v>1375</v>
      </c>
      <c r="DA278" s="44"/>
    </row>
    <row r="279" spans="1:105" ht="15.75" customHeight="1" x14ac:dyDescent="0.3">
      <c r="A279" s="44" t="s">
        <v>905</v>
      </c>
      <c r="B279" s="44" t="s">
        <v>812</v>
      </c>
      <c r="C279" s="44" t="s">
        <v>812</v>
      </c>
      <c r="D279" s="44">
        <v>2020</v>
      </c>
      <c r="E279" s="45">
        <v>44012</v>
      </c>
      <c r="F279" s="44" t="s">
        <v>137</v>
      </c>
      <c r="G279" s="44" t="s">
        <v>190</v>
      </c>
      <c r="H279" s="37" t="s">
        <v>35</v>
      </c>
      <c r="I279" s="37" t="s">
        <v>31</v>
      </c>
      <c r="J279" s="37" t="s">
        <v>31</v>
      </c>
      <c r="K279" s="37" t="s">
        <v>31</v>
      </c>
      <c r="L279" s="37" t="s">
        <v>31</v>
      </c>
      <c r="M279" s="44">
        <v>0</v>
      </c>
      <c r="N279" s="44">
        <f t="shared" si="0"/>
        <v>14</v>
      </c>
      <c r="O279" s="44">
        <v>0</v>
      </c>
      <c r="P279" s="44">
        <v>0</v>
      </c>
      <c r="Q279" s="44">
        <v>0</v>
      </c>
      <c r="R279" s="44">
        <v>1</v>
      </c>
      <c r="S279" s="44">
        <v>0</v>
      </c>
      <c r="T279" s="44">
        <v>0</v>
      </c>
      <c r="U279" s="44">
        <v>0</v>
      </c>
      <c r="V279" s="44">
        <v>0</v>
      </c>
      <c r="W279" s="44">
        <v>0</v>
      </c>
      <c r="X279" s="44">
        <f t="shared" ref="X279:Y279" si="280">IF(CS279&gt;CK279, CS279*10, CK279)</f>
        <v>456</v>
      </c>
      <c r="Y279" s="44">
        <f t="shared" si="280"/>
        <v>0</v>
      </c>
      <c r="Z279" s="44">
        <v>7</v>
      </c>
      <c r="AA279" s="44">
        <v>0</v>
      </c>
      <c r="AB279" s="44">
        <v>0</v>
      </c>
      <c r="AC279" s="44">
        <v>0</v>
      </c>
      <c r="AD279" s="44">
        <v>0</v>
      </c>
      <c r="AE279" s="44">
        <v>0</v>
      </c>
      <c r="AF279" s="44">
        <v>0</v>
      </c>
      <c r="AG279" s="44">
        <v>0</v>
      </c>
      <c r="AH279" s="44">
        <v>0</v>
      </c>
      <c r="AI279" s="44">
        <v>0</v>
      </c>
      <c r="AJ279" s="44">
        <v>0</v>
      </c>
      <c r="AK279" s="44">
        <v>0</v>
      </c>
      <c r="AL279" s="44">
        <v>0</v>
      </c>
      <c r="AM279" s="44">
        <v>0</v>
      </c>
      <c r="AN279" s="44">
        <v>0</v>
      </c>
      <c r="AO279" s="75">
        <v>0</v>
      </c>
      <c r="AP279" s="75">
        <v>0</v>
      </c>
      <c r="AQ279" s="44">
        <v>0</v>
      </c>
      <c r="AR279" s="44">
        <v>3</v>
      </c>
      <c r="AS279" s="44">
        <v>0</v>
      </c>
      <c r="AT279" s="44">
        <v>4</v>
      </c>
      <c r="AU279" s="44">
        <v>0</v>
      </c>
      <c r="AV279" s="44">
        <v>0</v>
      </c>
      <c r="AW279" s="44">
        <v>0</v>
      </c>
      <c r="AX279" s="44">
        <f t="shared" si="2"/>
        <v>0</v>
      </c>
      <c r="AY279" s="44">
        <v>0</v>
      </c>
      <c r="AZ279" s="44">
        <v>0</v>
      </c>
      <c r="BA279" s="44">
        <v>0</v>
      </c>
      <c r="BB279" s="44">
        <v>0</v>
      </c>
      <c r="BC279" s="44">
        <v>0</v>
      </c>
      <c r="BD279" s="44"/>
      <c r="BE279" s="44">
        <v>0</v>
      </c>
      <c r="BF279" s="44"/>
      <c r="BG279" s="44">
        <v>0</v>
      </c>
      <c r="BH279" s="44">
        <v>0</v>
      </c>
      <c r="BI279" s="44">
        <v>5</v>
      </c>
      <c r="BJ279" s="44">
        <v>0</v>
      </c>
      <c r="BK279" s="44">
        <v>0</v>
      </c>
      <c r="BL279" s="44">
        <f t="shared" si="3"/>
        <v>123</v>
      </c>
      <c r="BM279" s="44">
        <v>0</v>
      </c>
      <c r="BN279" s="44">
        <v>0</v>
      </c>
      <c r="BO279" s="44">
        <v>0</v>
      </c>
      <c r="BP279" s="44">
        <f t="shared" si="4"/>
        <v>0</v>
      </c>
      <c r="BQ279" s="44">
        <v>7</v>
      </c>
      <c r="BR279" s="44">
        <v>0</v>
      </c>
      <c r="BS279" s="44">
        <v>0</v>
      </c>
      <c r="BT279" s="44">
        <v>0</v>
      </c>
      <c r="BU279" s="44"/>
      <c r="BV279" s="44"/>
      <c r="BW279" s="44"/>
      <c r="BX279" s="44"/>
      <c r="BY279" s="44">
        <v>0</v>
      </c>
      <c r="BZ279" s="44">
        <v>0</v>
      </c>
      <c r="CA279" s="44">
        <v>0</v>
      </c>
      <c r="CB279" s="44">
        <v>0</v>
      </c>
      <c r="CC279" s="44">
        <v>0</v>
      </c>
      <c r="CD279" s="44">
        <v>0</v>
      </c>
      <c r="CE279" s="44">
        <v>0</v>
      </c>
      <c r="CF279" s="44">
        <v>0</v>
      </c>
      <c r="CG279" s="44">
        <v>9</v>
      </c>
      <c r="CH279" s="44">
        <v>0</v>
      </c>
      <c r="CI279" s="44">
        <f t="shared" si="5"/>
        <v>18</v>
      </c>
      <c r="CJ279" s="44">
        <v>14</v>
      </c>
      <c r="CK279" s="44">
        <v>456</v>
      </c>
      <c r="CL279" s="44">
        <v>0</v>
      </c>
      <c r="CM279" s="44">
        <v>0</v>
      </c>
      <c r="CN279" s="44">
        <v>123</v>
      </c>
      <c r="CO279" s="44">
        <v>0</v>
      </c>
      <c r="CP279" s="44">
        <v>18</v>
      </c>
      <c r="CQ279" s="37"/>
      <c r="CR279" s="37"/>
      <c r="CS279" s="37"/>
      <c r="CT279" s="37"/>
      <c r="CU279" s="37"/>
      <c r="CV279" s="37"/>
      <c r="CW279" s="37"/>
      <c r="CX279" s="37"/>
      <c r="CY279" s="44">
        <v>31</v>
      </c>
      <c r="CZ279" s="44" t="s">
        <v>1376</v>
      </c>
      <c r="DA279" s="44"/>
    </row>
    <row r="280" spans="1:105" ht="15.75" customHeight="1" x14ac:dyDescent="0.3">
      <c r="A280" s="44" t="s">
        <v>905</v>
      </c>
      <c r="B280" s="44" t="s">
        <v>812</v>
      </c>
      <c r="C280" s="44" t="s">
        <v>812</v>
      </c>
      <c r="D280" s="44">
        <v>2020</v>
      </c>
      <c r="E280" s="45">
        <v>44012</v>
      </c>
      <c r="F280" s="44" t="s">
        <v>137</v>
      </c>
      <c r="G280" s="44" t="s">
        <v>101</v>
      </c>
      <c r="H280" s="37" t="s">
        <v>22</v>
      </c>
      <c r="I280" s="37" t="s">
        <v>22</v>
      </c>
      <c r="J280" s="37" t="s">
        <v>21</v>
      </c>
      <c r="K280" s="37" t="s">
        <v>22</v>
      </c>
      <c r="L280" s="37" t="s">
        <v>21</v>
      </c>
      <c r="M280" s="44">
        <v>0</v>
      </c>
      <c r="N280" s="44">
        <f t="shared" si="0"/>
        <v>13</v>
      </c>
      <c r="O280" s="44">
        <v>0</v>
      </c>
      <c r="P280" s="44">
        <v>0</v>
      </c>
      <c r="Q280" s="44">
        <v>0</v>
      </c>
      <c r="R280" s="44">
        <v>2</v>
      </c>
      <c r="S280" s="44">
        <v>0</v>
      </c>
      <c r="T280" s="44">
        <v>0</v>
      </c>
      <c r="U280" s="44">
        <v>0</v>
      </c>
      <c r="V280" s="44">
        <v>0</v>
      </c>
      <c r="W280" s="44">
        <v>0</v>
      </c>
      <c r="X280" s="44">
        <f t="shared" ref="X280:Y280" si="281">IF(CS280&gt;CK280, CS280*10, CK280)</f>
        <v>38</v>
      </c>
      <c r="Y280" s="44">
        <f t="shared" si="281"/>
        <v>0</v>
      </c>
      <c r="Z280" s="44">
        <v>4</v>
      </c>
      <c r="AA280" s="44">
        <v>0</v>
      </c>
      <c r="AB280" s="44">
        <v>0</v>
      </c>
      <c r="AC280" s="44">
        <v>0</v>
      </c>
      <c r="AD280" s="44">
        <v>0</v>
      </c>
      <c r="AE280" s="44">
        <v>0</v>
      </c>
      <c r="AF280" s="44">
        <v>0</v>
      </c>
      <c r="AG280" s="44">
        <v>1</v>
      </c>
      <c r="AH280" s="44">
        <v>0</v>
      </c>
      <c r="AI280" s="44">
        <v>0</v>
      </c>
      <c r="AJ280" s="44">
        <v>0</v>
      </c>
      <c r="AK280" s="44">
        <v>0</v>
      </c>
      <c r="AL280" s="44">
        <v>0</v>
      </c>
      <c r="AM280" s="44">
        <v>0</v>
      </c>
      <c r="AN280" s="44">
        <v>0</v>
      </c>
      <c r="AO280" s="75">
        <v>0</v>
      </c>
      <c r="AP280" s="75">
        <v>0</v>
      </c>
      <c r="AQ280" s="44">
        <v>0</v>
      </c>
      <c r="AR280" s="44">
        <v>13</v>
      </c>
      <c r="AS280" s="44">
        <v>0</v>
      </c>
      <c r="AT280" s="44">
        <v>0</v>
      </c>
      <c r="AU280" s="44">
        <v>0</v>
      </c>
      <c r="AV280" s="44">
        <v>0</v>
      </c>
      <c r="AW280" s="44">
        <v>0</v>
      </c>
      <c r="AX280" s="44">
        <f t="shared" si="2"/>
        <v>0</v>
      </c>
      <c r="AY280" s="44">
        <v>0</v>
      </c>
      <c r="AZ280" s="44">
        <v>0</v>
      </c>
      <c r="BA280" s="44">
        <v>0</v>
      </c>
      <c r="BB280" s="44">
        <v>0</v>
      </c>
      <c r="BC280" s="44">
        <v>0</v>
      </c>
      <c r="BD280" s="44"/>
      <c r="BE280" s="44">
        <v>0</v>
      </c>
      <c r="BF280" s="44"/>
      <c r="BG280" s="44">
        <v>0</v>
      </c>
      <c r="BH280" s="44">
        <v>0</v>
      </c>
      <c r="BI280" s="44">
        <v>1</v>
      </c>
      <c r="BJ280" s="44">
        <v>0</v>
      </c>
      <c r="BK280" s="44">
        <v>0</v>
      </c>
      <c r="BL280" s="44">
        <f t="shared" si="3"/>
        <v>72</v>
      </c>
      <c r="BM280" s="44">
        <v>0</v>
      </c>
      <c r="BN280" s="44">
        <v>9</v>
      </c>
      <c r="BO280" s="44">
        <v>0</v>
      </c>
      <c r="BP280" s="44">
        <f t="shared" si="4"/>
        <v>0</v>
      </c>
      <c r="BQ280" s="44">
        <v>7</v>
      </c>
      <c r="BR280" s="44">
        <v>0</v>
      </c>
      <c r="BS280" s="44">
        <v>0</v>
      </c>
      <c r="BT280" s="44">
        <v>0</v>
      </c>
      <c r="BU280" s="44"/>
      <c r="BV280" s="44"/>
      <c r="BW280" s="44"/>
      <c r="BX280" s="44"/>
      <c r="BY280" s="44">
        <v>0</v>
      </c>
      <c r="BZ280" s="44">
        <v>0</v>
      </c>
      <c r="CA280" s="44">
        <v>0</v>
      </c>
      <c r="CB280" s="44">
        <v>0</v>
      </c>
      <c r="CC280" s="44">
        <v>0</v>
      </c>
      <c r="CD280" s="44">
        <v>0</v>
      </c>
      <c r="CE280" s="44">
        <v>0</v>
      </c>
      <c r="CF280" s="44">
        <v>0</v>
      </c>
      <c r="CG280" s="44">
        <v>0</v>
      </c>
      <c r="CH280" s="44">
        <v>0</v>
      </c>
      <c r="CI280" s="44">
        <f t="shared" si="5"/>
        <v>2</v>
      </c>
      <c r="CJ280" s="44">
        <v>13</v>
      </c>
      <c r="CK280" s="44">
        <v>38</v>
      </c>
      <c r="CL280" s="44">
        <v>0</v>
      </c>
      <c r="CM280" s="44">
        <v>0</v>
      </c>
      <c r="CN280" s="44">
        <v>72</v>
      </c>
      <c r="CO280" s="44">
        <v>0</v>
      </c>
      <c r="CP280" s="44">
        <v>2</v>
      </c>
      <c r="CQ280" s="37"/>
      <c r="CR280" s="37"/>
      <c r="CS280" s="37"/>
      <c r="CT280" s="37"/>
      <c r="CU280" s="37"/>
      <c r="CV280" s="37"/>
      <c r="CW280" s="37"/>
      <c r="CX280" s="37"/>
      <c r="CY280" s="44">
        <v>3</v>
      </c>
      <c r="CZ280" s="44"/>
      <c r="DA280" s="44"/>
    </row>
    <row r="281" spans="1:105" ht="15.75" customHeight="1" x14ac:dyDescent="0.3">
      <c r="A281" s="44" t="s">
        <v>905</v>
      </c>
      <c r="B281" s="44" t="s">
        <v>812</v>
      </c>
      <c r="C281" s="44" t="s">
        <v>812</v>
      </c>
      <c r="D281" s="44">
        <v>2020</v>
      </c>
      <c r="E281" s="45">
        <v>44012</v>
      </c>
      <c r="F281" s="44" t="s">
        <v>137</v>
      </c>
      <c r="G281" s="44" t="s">
        <v>104</v>
      </c>
      <c r="H281" s="37" t="s">
        <v>26</v>
      </c>
      <c r="I281" s="37" t="s">
        <v>26</v>
      </c>
      <c r="J281" s="37" t="s">
        <v>27</v>
      </c>
      <c r="K281" s="37" t="s">
        <v>26</v>
      </c>
      <c r="L281" s="37" t="s">
        <v>27</v>
      </c>
      <c r="M281" s="44">
        <v>0</v>
      </c>
      <c r="N281" s="44">
        <f t="shared" si="0"/>
        <v>2</v>
      </c>
      <c r="O281" s="44">
        <v>0</v>
      </c>
      <c r="P281" s="44">
        <v>0</v>
      </c>
      <c r="Q281" s="44">
        <v>0</v>
      </c>
      <c r="R281" s="44">
        <v>2</v>
      </c>
      <c r="S281" s="44">
        <v>0</v>
      </c>
      <c r="T281" s="44">
        <v>0</v>
      </c>
      <c r="U281" s="44">
        <v>0</v>
      </c>
      <c r="V281" s="44">
        <v>0</v>
      </c>
      <c r="W281" s="44">
        <v>0</v>
      </c>
      <c r="X281" s="44">
        <f t="shared" ref="X281:Y281" si="282">IF(CS281&gt;CK281, CS281*10, CK281)</f>
        <v>439</v>
      </c>
      <c r="Y281" s="44">
        <f t="shared" si="282"/>
        <v>0</v>
      </c>
      <c r="Z281" s="44">
        <v>0</v>
      </c>
      <c r="AA281" s="44">
        <v>0</v>
      </c>
      <c r="AB281" s="44">
        <v>0</v>
      </c>
      <c r="AC281" s="44">
        <v>0</v>
      </c>
      <c r="AD281" s="44">
        <v>0</v>
      </c>
      <c r="AE281" s="44">
        <v>0</v>
      </c>
      <c r="AF281" s="44">
        <v>0</v>
      </c>
      <c r="AG281" s="44">
        <v>0</v>
      </c>
      <c r="AH281" s="44">
        <v>0</v>
      </c>
      <c r="AI281" s="44">
        <v>0</v>
      </c>
      <c r="AJ281" s="44">
        <v>0</v>
      </c>
      <c r="AK281" s="44">
        <v>0</v>
      </c>
      <c r="AL281" s="44">
        <v>0</v>
      </c>
      <c r="AM281" s="44">
        <v>0</v>
      </c>
      <c r="AN281" s="44">
        <v>0</v>
      </c>
      <c r="AO281" s="75">
        <v>0</v>
      </c>
      <c r="AP281" s="75">
        <v>0</v>
      </c>
      <c r="AQ281" s="44">
        <v>0</v>
      </c>
      <c r="AR281" s="44">
        <v>6</v>
      </c>
      <c r="AS281" s="44">
        <v>0</v>
      </c>
      <c r="AT281" s="44">
        <v>0</v>
      </c>
      <c r="AU281" s="44">
        <v>0</v>
      </c>
      <c r="AV281" s="44">
        <v>0</v>
      </c>
      <c r="AW281" s="44">
        <v>0</v>
      </c>
      <c r="AX281" s="44">
        <f t="shared" si="2"/>
        <v>0</v>
      </c>
      <c r="AY281" s="44">
        <v>0</v>
      </c>
      <c r="AZ281" s="44">
        <v>2</v>
      </c>
      <c r="BA281" s="44">
        <v>0</v>
      </c>
      <c r="BB281" s="44">
        <v>0</v>
      </c>
      <c r="BC281" s="44">
        <v>0</v>
      </c>
      <c r="BD281" s="44"/>
      <c r="BE281" s="44">
        <v>0</v>
      </c>
      <c r="BF281" s="44"/>
      <c r="BG281" s="44">
        <v>0</v>
      </c>
      <c r="BH281" s="44">
        <v>0</v>
      </c>
      <c r="BI281" s="44">
        <v>7</v>
      </c>
      <c r="BJ281" s="44">
        <v>0</v>
      </c>
      <c r="BK281" s="44">
        <v>0</v>
      </c>
      <c r="BL281" s="44">
        <f t="shared" si="3"/>
        <v>240</v>
      </c>
      <c r="BM281" s="44">
        <v>0</v>
      </c>
      <c r="BN281" s="44">
        <v>0</v>
      </c>
      <c r="BO281" s="44">
        <v>0</v>
      </c>
      <c r="BP281" s="44">
        <f t="shared" si="4"/>
        <v>0</v>
      </c>
      <c r="BQ281" s="44">
        <v>5</v>
      </c>
      <c r="BR281" s="44">
        <v>0</v>
      </c>
      <c r="BS281" s="44">
        <v>0</v>
      </c>
      <c r="BT281" s="44">
        <v>0</v>
      </c>
      <c r="BU281" s="44"/>
      <c r="BV281" s="44"/>
      <c r="BW281" s="44"/>
      <c r="BX281" s="44"/>
      <c r="BY281" s="44">
        <v>0</v>
      </c>
      <c r="BZ281" s="44">
        <v>0</v>
      </c>
      <c r="CA281" s="44">
        <v>0</v>
      </c>
      <c r="CB281" s="44">
        <v>0</v>
      </c>
      <c r="CC281" s="44">
        <v>0</v>
      </c>
      <c r="CD281" s="44">
        <v>0</v>
      </c>
      <c r="CE281" s="44">
        <v>0</v>
      </c>
      <c r="CF281" s="44">
        <v>0</v>
      </c>
      <c r="CG281" s="44">
        <v>13</v>
      </c>
      <c r="CH281" s="44">
        <v>0</v>
      </c>
      <c r="CI281" s="44">
        <f t="shared" si="5"/>
        <v>25</v>
      </c>
      <c r="CJ281" s="44">
        <v>2</v>
      </c>
      <c r="CK281" s="44">
        <v>439</v>
      </c>
      <c r="CL281" s="44">
        <v>0</v>
      </c>
      <c r="CM281" s="44">
        <v>0</v>
      </c>
      <c r="CN281" s="44">
        <v>0</v>
      </c>
      <c r="CO281" s="44">
        <v>0</v>
      </c>
      <c r="CP281" s="44">
        <v>25</v>
      </c>
      <c r="CQ281" s="37"/>
      <c r="CR281" s="37"/>
      <c r="CS281" s="37"/>
      <c r="CT281" s="37"/>
      <c r="CU281" s="37">
        <v>24</v>
      </c>
      <c r="CV281" s="37"/>
      <c r="CW281" s="37"/>
      <c r="CX281" s="37"/>
      <c r="CY281" s="44">
        <v>17</v>
      </c>
      <c r="CZ281" s="44"/>
      <c r="DA281" s="44"/>
    </row>
    <row r="282" spans="1:105" ht="15.75" customHeight="1" x14ac:dyDescent="0.3">
      <c r="A282" s="44" t="s">
        <v>905</v>
      </c>
      <c r="B282" s="44" t="s">
        <v>812</v>
      </c>
      <c r="C282" s="44" t="s">
        <v>812</v>
      </c>
      <c r="D282" s="44">
        <v>2020</v>
      </c>
      <c r="E282" s="45">
        <v>44012</v>
      </c>
      <c r="F282" s="44" t="s">
        <v>137</v>
      </c>
      <c r="G282" s="44" t="s">
        <v>107</v>
      </c>
      <c r="H282" s="37" t="s">
        <v>27</v>
      </c>
      <c r="I282" s="37" t="s">
        <v>27</v>
      </c>
      <c r="J282" s="37" t="s">
        <v>26</v>
      </c>
      <c r="K282" s="37" t="s">
        <v>27</v>
      </c>
      <c r="L282" s="37" t="s">
        <v>26</v>
      </c>
      <c r="M282" s="44">
        <v>0</v>
      </c>
      <c r="N282" s="44">
        <f t="shared" si="0"/>
        <v>2</v>
      </c>
      <c r="O282" s="44">
        <v>0</v>
      </c>
      <c r="P282" s="44">
        <v>0</v>
      </c>
      <c r="Q282" s="44">
        <v>0</v>
      </c>
      <c r="R282" s="44">
        <v>7</v>
      </c>
      <c r="S282" s="44">
        <v>0</v>
      </c>
      <c r="T282" s="44">
        <v>0</v>
      </c>
      <c r="U282" s="44">
        <v>0</v>
      </c>
      <c r="V282" s="44">
        <v>0</v>
      </c>
      <c r="W282" s="44">
        <v>0</v>
      </c>
      <c r="X282" s="44">
        <f t="shared" ref="X282:Y282" si="283">IF(CS282&gt;CK282, CS282*10, CK282)</f>
        <v>135</v>
      </c>
      <c r="Y282" s="44">
        <f t="shared" si="283"/>
        <v>0</v>
      </c>
      <c r="Z282" s="44">
        <v>5</v>
      </c>
      <c r="AA282" s="44">
        <v>0</v>
      </c>
      <c r="AB282" s="44">
        <v>0</v>
      </c>
      <c r="AC282" s="44">
        <v>0</v>
      </c>
      <c r="AD282" s="44">
        <v>0</v>
      </c>
      <c r="AE282" s="44">
        <v>0</v>
      </c>
      <c r="AF282" s="44">
        <v>0</v>
      </c>
      <c r="AG282" s="44">
        <v>0</v>
      </c>
      <c r="AH282" s="44">
        <v>0</v>
      </c>
      <c r="AI282" s="44">
        <v>0</v>
      </c>
      <c r="AJ282" s="44">
        <v>0</v>
      </c>
      <c r="AK282" s="44">
        <v>0</v>
      </c>
      <c r="AL282" s="44">
        <v>0</v>
      </c>
      <c r="AM282" s="44">
        <v>0</v>
      </c>
      <c r="AN282" s="44">
        <v>0</v>
      </c>
      <c r="AO282" s="75">
        <v>0</v>
      </c>
      <c r="AP282" s="75">
        <v>0</v>
      </c>
      <c r="AQ282" s="44">
        <v>0</v>
      </c>
      <c r="AR282" s="44">
        <v>8</v>
      </c>
      <c r="AS282" s="44">
        <v>0</v>
      </c>
      <c r="AT282" s="44">
        <v>1</v>
      </c>
      <c r="AU282" s="44">
        <v>0</v>
      </c>
      <c r="AV282" s="44">
        <v>0</v>
      </c>
      <c r="AW282" s="44">
        <v>0</v>
      </c>
      <c r="AX282" s="44">
        <f t="shared" si="2"/>
        <v>0</v>
      </c>
      <c r="AY282" s="44">
        <v>0</v>
      </c>
      <c r="AZ282" s="44">
        <v>0</v>
      </c>
      <c r="BA282" s="44">
        <v>0</v>
      </c>
      <c r="BB282" s="44">
        <v>0</v>
      </c>
      <c r="BC282" s="44">
        <v>0</v>
      </c>
      <c r="BD282" s="44"/>
      <c r="BE282" s="44">
        <v>2</v>
      </c>
      <c r="BF282" s="44"/>
      <c r="BG282" s="44">
        <v>0</v>
      </c>
      <c r="BH282" s="44">
        <v>0</v>
      </c>
      <c r="BI282" s="44">
        <v>8</v>
      </c>
      <c r="BJ282" s="44">
        <v>0</v>
      </c>
      <c r="BK282" s="44">
        <v>0</v>
      </c>
      <c r="BL282" s="44">
        <f t="shared" si="3"/>
        <v>220</v>
      </c>
      <c r="BM282" s="44">
        <v>0</v>
      </c>
      <c r="BN282" s="44">
        <v>10</v>
      </c>
      <c r="BO282" s="44">
        <v>14</v>
      </c>
      <c r="BP282" s="44">
        <f t="shared" si="4"/>
        <v>0</v>
      </c>
      <c r="BQ282" s="44">
        <v>0</v>
      </c>
      <c r="BR282" s="44">
        <v>0</v>
      </c>
      <c r="BS282" s="44">
        <v>0</v>
      </c>
      <c r="BT282" s="44">
        <v>0</v>
      </c>
      <c r="BU282" s="44"/>
      <c r="BV282" s="44"/>
      <c r="BW282" s="44"/>
      <c r="BX282" s="44"/>
      <c r="BY282" s="44">
        <v>0</v>
      </c>
      <c r="BZ282" s="44">
        <v>0</v>
      </c>
      <c r="CA282" s="44">
        <v>0</v>
      </c>
      <c r="CB282" s="44">
        <v>0</v>
      </c>
      <c r="CC282" s="44">
        <v>0</v>
      </c>
      <c r="CD282" s="44">
        <v>0</v>
      </c>
      <c r="CE282" s="44">
        <v>0</v>
      </c>
      <c r="CF282" s="44">
        <v>0</v>
      </c>
      <c r="CG282" s="44">
        <v>19</v>
      </c>
      <c r="CH282" s="44">
        <v>0</v>
      </c>
      <c r="CI282" s="44">
        <f t="shared" si="5"/>
        <v>0</v>
      </c>
      <c r="CJ282" s="44">
        <v>2</v>
      </c>
      <c r="CK282" s="44">
        <v>135</v>
      </c>
      <c r="CL282" s="44">
        <v>0</v>
      </c>
      <c r="CM282" s="44">
        <v>0</v>
      </c>
      <c r="CN282" s="44">
        <v>0</v>
      </c>
      <c r="CO282" s="44">
        <v>0</v>
      </c>
      <c r="CP282" s="44">
        <v>0</v>
      </c>
      <c r="CQ282" s="37"/>
      <c r="CR282" s="37"/>
      <c r="CS282" s="37"/>
      <c r="CT282" s="37"/>
      <c r="CU282" s="37">
        <v>22</v>
      </c>
      <c r="CV282" s="37"/>
      <c r="CW282" s="37"/>
      <c r="CX282" s="37"/>
      <c r="CY282" s="44">
        <v>30</v>
      </c>
      <c r="CZ282" s="44" t="s">
        <v>1352</v>
      </c>
      <c r="DA282" s="44"/>
    </row>
    <row r="283" spans="1:105" ht="15.75" customHeight="1" x14ac:dyDescent="0.3">
      <c r="A283" s="44" t="s">
        <v>905</v>
      </c>
      <c r="B283" s="44" t="s">
        <v>812</v>
      </c>
      <c r="C283" s="44" t="s">
        <v>812</v>
      </c>
      <c r="D283" s="44">
        <v>2020</v>
      </c>
      <c r="E283" s="45">
        <v>44012</v>
      </c>
      <c r="F283" s="44" t="s">
        <v>137</v>
      </c>
      <c r="G283" s="44" t="s">
        <v>110</v>
      </c>
      <c r="H283" s="37" t="s">
        <v>31</v>
      </c>
      <c r="I283" s="37" t="s">
        <v>31</v>
      </c>
      <c r="J283" s="37" t="s">
        <v>31</v>
      </c>
      <c r="K283" s="37" t="s">
        <v>31</v>
      </c>
      <c r="L283" s="37" t="s">
        <v>31</v>
      </c>
      <c r="M283" s="44">
        <v>0</v>
      </c>
      <c r="N283" s="44">
        <f t="shared" si="0"/>
        <v>17</v>
      </c>
      <c r="O283" s="44">
        <v>0</v>
      </c>
      <c r="P283" s="44">
        <v>0</v>
      </c>
      <c r="Q283" s="44">
        <v>0</v>
      </c>
      <c r="R283" s="44">
        <v>1</v>
      </c>
      <c r="S283" s="44">
        <v>0</v>
      </c>
      <c r="T283" s="44">
        <v>0</v>
      </c>
      <c r="U283" s="44">
        <v>0</v>
      </c>
      <c r="V283" s="44">
        <v>0</v>
      </c>
      <c r="W283" s="44">
        <v>0</v>
      </c>
      <c r="X283" s="44">
        <f t="shared" ref="X283:Y283" si="284">IF(CS283&gt;CK283, CS283*10, CK283)</f>
        <v>198</v>
      </c>
      <c r="Y283" s="44">
        <f t="shared" si="284"/>
        <v>0</v>
      </c>
      <c r="Z283" s="44">
        <v>20</v>
      </c>
      <c r="AA283" s="44">
        <v>0</v>
      </c>
      <c r="AB283" s="44">
        <v>0</v>
      </c>
      <c r="AC283" s="44">
        <v>0</v>
      </c>
      <c r="AD283" s="44">
        <v>0</v>
      </c>
      <c r="AE283" s="44">
        <v>0</v>
      </c>
      <c r="AF283" s="44">
        <v>0</v>
      </c>
      <c r="AG283" s="44">
        <v>0</v>
      </c>
      <c r="AH283" s="44">
        <v>0</v>
      </c>
      <c r="AI283" s="44">
        <v>0</v>
      </c>
      <c r="AJ283" s="44">
        <v>0</v>
      </c>
      <c r="AK283" s="44">
        <v>0</v>
      </c>
      <c r="AL283" s="44">
        <v>0</v>
      </c>
      <c r="AM283" s="44">
        <v>0</v>
      </c>
      <c r="AN283" s="44">
        <v>0</v>
      </c>
      <c r="AO283" s="75">
        <v>0</v>
      </c>
      <c r="AP283" s="75">
        <v>0</v>
      </c>
      <c r="AQ283" s="44">
        <v>0</v>
      </c>
      <c r="AR283" s="44">
        <v>11</v>
      </c>
      <c r="AS283" s="44">
        <v>0</v>
      </c>
      <c r="AT283" s="44">
        <v>2</v>
      </c>
      <c r="AU283" s="44">
        <v>0</v>
      </c>
      <c r="AV283" s="44">
        <v>0</v>
      </c>
      <c r="AW283" s="44">
        <v>0</v>
      </c>
      <c r="AX283" s="44">
        <f t="shared" si="2"/>
        <v>0</v>
      </c>
      <c r="AY283" s="44">
        <v>0</v>
      </c>
      <c r="AZ283" s="44">
        <v>0</v>
      </c>
      <c r="BA283" s="44">
        <v>0</v>
      </c>
      <c r="BB283" s="44">
        <v>0</v>
      </c>
      <c r="BC283" s="44">
        <v>0</v>
      </c>
      <c r="BD283" s="44"/>
      <c r="BE283" s="44">
        <v>0</v>
      </c>
      <c r="BF283" s="44"/>
      <c r="BG283" s="44">
        <v>0</v>
      </c>
      <c r="BH283" s="44">
        <v>0</v>
      </c>
      <c r="BI283" s="44">
        <v>1</v>
      </c>
      <c r="BJ283" s="44">
        <v>0</v>
      </c>
      <c r="BK283" s="44">
        <v>0</v>
      </c>
      <c r="BL283" s="44">
        <f t="shared" si="3"/>
        <v>240</v>
      </c>
      <c r="BM283" s="44">
        <v>0</v>
      </c>
      <c r="BN283" s="44">
        <v>0</v>
      </c>
      <c r="BO283" s="44">
        <v>0</v>
      </c>
      <c r="BP283" s="44">
        <f t="shared" si="4"/>
        <v>1</v>
      </c>
      <c r="BQ283" s="44">
        <v>7</v>
      </c>
      <c r="BR283" s="44">
        <v>0</v>
      </c>
      <c r="BS283" s="44">
        <v>0</v>
      </c>
      <c r="BT283" s="44">
        <v>0</v>
      </c>
      <c r="BU283" s="44"/>
      <c r="BV283" s="44"/>
      <c r="BW283" s="44"/>
      <c r="BX283" s="44"/>
      <c r="BY283" s="44">
        <v>0</v>
      </c>
      <c r="BZ283" s="44">
        <v>0</v>
      </c>
      <c r="CA283" s="44">
        <v>0</v>
      </c>
      <c r="CB283" s="44">
        <v>0</v>
      </c>
      <c r="CC283" s="44">
        <v>0</v>
      </c>
      <c r="CD283" s="44">
        <v>0</v>
      </c>
      <c r="CE283" s="44">
        <v>0</v>
      </c>
      <c r="CF283" s="44">
        <v>0</v>
      </c>
      <c r="CG283" s="44">
        <v>0</v>
      </c>
      <c r="CH283" s="44">
        <v>0</v>
      </c>
      <c r="CI283" s="44">
        <f t="shared" si="5"/>
        <v>16</v>
      </c>
      <c r="CJ283" s="44">
        <v>17</v>
      </c>
      <c r="CK283" s="44">
        <v>198</v>
      </c>
      <c r="CL283" s="44">
        <v>0</v>
      </c>
      <c r="CM283" s="44">
        <v>0</v>
      </c>
      <c r="CN283" s="44">
        <v>0</v>
      </c>
      <c r="CO283" s="44">
        <v>1</v>
      </c>
      <c r="CP283" s="44">
        <v>16</v>
      </c>
      <c r="CQ283" s="37"/>
      <c r="CR283" s="37"/>
      <c r="CS283" s="37"/>
      <c r="CT283" s="37"/>
      <c r="CU283" s="37">
        <v>24</v>
      </c>
      <c r="CV283" s="37"/>
      <c r="CW283" s="37"/>
      <c r="CX283" s="37"/>
      <c r="CY283" s="44">
        <v>7</v>
      </c>
      <c r="CZ283" s="44" t="s">
        <v>1352</v>
      </c>
      <c r="DA283" s="44"/>
    </row>
    <row r="284" spans="1:105" ht="15.75" customHeight="1" x14ac:dyDescent="0.3">
      <c r="A284" s="44" t="s">
        <v>905</v>
      </c>
      <c r="B284" s="44" t="s">
        <v>812</v>
      </c>
      <c r="C284" s="44" t="s">
        <v>812</v>
      </c>
      <c r="D284" s="44">
        <v>2020</v>
      </c>
      <c r="E284" s="45">
        <v>44012</v>
      </c>
      <c r="F284" s="44" t="s">
        <v>137</v>
      </c>
      <c r="G284" s="44" t="s">
        <v>113</v>
      </c>
      <c r="H284" s="37" t="s">
        <v>22</v>
      </c>
      <c r="I284" s="37" t="s">
        <v>22</v>
      </c>
      <c r="J284" s="37" t="s">
        <v>21</v>
      </c>
      <c r="K284" s="37" t="s">
        <v>22</v>
      </c>
      <c r="L284" s="37" t="s">
        <v>21</v>
      </c>
      <c r="M284" s="44">
        <v>0</v>
      </c>
      <c r="N284" s="44">
        <f t="shared" si="0"/>
        <v>40</v>
      </c>
      <c r="O284" s="44">
        <v>0</v>
      </c>
      <c r="P284" s="44">
        <v>0</v>
      </c>
      <c r="Q284" s="44">
        <v>0</v>
      </c>
      <c r="R284" s="44">
        <v>1</v>
      </c>
      <c r="S284" s="44">
        <v>0</v>
      </c>
      <c r="T284" s="44">
        <v>0</v>
      </c>
      <c r="U284" s="44">
        <v>0</v>
      </c>
      <c r="V284" s="44">
        <v>0</v>
      </c>
      <c r="W284" s="44">
        <v>0</v>
      </c>
      <c r="X284" s="44">
        <f t="shared" ref="X284:Y284" si="285">IF(CS284&gt;CK284, CS284*10, CK284)</f>
        <v>430</v>
      </c>
      <c r="Y284" s="44">
        <f t="shared" si="285"/>
        <v>0</v>
      </c>
      <c r="Z284" s="44">
        <v>13</v>
      </c>
      <c r="AA284" s="44">
        <v>0</v>
      </c>
      <c r="AB284" s="44">
        <v>0</v>
      </c>
      <c r="AC284" s="44">
        <v>0</v>
      </c>
      <c r="AD284" s="44">
        <v>0</v>
      </c>
      <c r="AE284" s="44">
        <v>0</v>
      </c>
      <c r="AF284" s="44">
        <v>0</v>
      </c>
      <c r="AG284" s="44">
        <v>0</v>
      </c>
      <c r="AH284" s="44">
        <v>0</v>
      </c>
      <c r="AI284" s="44">
        <v>0</v>
      </c>
      <c r="AJ284" s="44">
        <v>0</v>
      </c>
      <c r="AK284" s="44">
        <v>0</v>
      </c>
      <c r="AL284" s="44">
        <v>0</v>
      </c>
      <c r="AM284" s="44">
        <v>0</v>
      </c>
      <c r="AN284" s="44">
        <v>0</v>
      </c>
      <c r="AO284" s="75">
        <v>0</v>
      </c>
      <c r="AP284" s="75">
        <v>0</v>
      </c>
      <c r="AQ284" s="44">
        <v>0</v>
      </c>
      <c r="AR284" s="44">
        <v>12</v>
      </c>
      <c r="AS284" s="44">
        <v>0</v>
      </c>
      <c r="AT284" s="44">
        <v>0</v>
      </c>
      <c r="AU284" s="44">
        <v>0</v>
      </c>
      <c r="AV284" s="44">
        <v>0</v>
      </c>
      <c r="AW284" s="44">
        <v>0</v>
      </c>
      <c r="AX284" s="44">
        <f t="shared" si="2"/>
        <v>0</v>
      </c>
      <c r="AY284" s="44">
        <v>0</v>
      </c>
      <c r="AZ284" s="44">
        <v>1</v>
      </c>
      <c r="BA284" s="44">
        <v>0</v>
      </c>
      <c r="BB284" s="44">
        <v>0</v>
      </c>
      <c r="BC284" s="44">
        <v>0</v>
      </c>
      <c r="BD284" s="44"/>
      <c r="BE284" s="44">
        <v>0</v>
      </c>
      <c r="BF284" s="44"/>
      <c r="BG284" s="44">
        <v>0</v>
      </c>
      <c r="BH284" s="44">
        <v>0</v>
      </c>
      <c r="BI284" s="44">
        <v>0</v>
      </c>
      <c r="BJ284" s="44">
        <v>0</v>
      </c>
      <c r="BK284" s="44">
        <v>0</v>
      </c>
      <c r="BL284" s="44">
        <f t="shared" si="3"/>
        <v>240</v>
      </c>
      <c r="BM284" s="44">
        <v>0</v>
      </c>
      <c r="BN284" s="44">
        <v>0</v>
      </c>
      <c r="BO284" s="44">
        <v>0</v>
      </c>
      <c r="BP284" s="44">
        <f t="shared" si="4"/>
        <v>0</v>
      </c>
      <c r="BQ284" s="44">
        <v>4</v>
      </c>
      <c r="BR284" s="44">
        <v>0</v>
      </c>
      <c r="BS284" s="44">
        <v>0</v>
      </c>
      <c r="BT284" s="44">
        <v>0</v>
      </c>
      <c r="BU284" s="44"/>
      <c r="BV284" s="44"/>
      <c r="BW284" s="44"/>
      <c r="BX284" s="44"/>
      <c r="BY284" s="44">
        <v>2</v>
      </c>
      <c r="BZ284" s="44">
        <v>0</v>
      </c>
      <c r="CA284" s="44">
        <v>0</v>
      </c>
      <c r="CB284" s="44">
        <v>0</v>
      </c>
      <c r="CC284" s="44">
        <v>0</v>
      </c>
      <c r="CD284" s="44">
        <v>0</v>
      </c>
      <c r="CE284" s="44">
        <v>0</v>
      </c>
      <c r="CF284" s="44">
        <v>0</v>
      </c>
      <c r="CG284" s="44">
        <v>12</v>
      </c>
      <c r="CH284" s="44">
        <v>0</v>
      </c>
      <c r="CI284" s="44">
        <f t="shared" si="5"/>
        <v>1</v>
      </c>
      <c r="CJ284" s="44">
        <v>40</v>
      </c>
      <c r="CK284" s="44">
        <v>0</v>
      </c>
      <c r="CL284" s="44">
        <v>0</v>
      </c>
      <c r="CM284" s="44">
        <v>0</v>
      </c>
      <c r="CN284" s="44">
        <v>0</v>
      </c>
      <c r="CO284" s="44">
        <v>0</v>
      </c>
      <c r="CP284" s="44">
        <v>1</v>
      </c>
      <c r="CQ284" s="37"/>
      <c r="CR284" s="37"/>
      <c r="CS284" s="37">
        <v>43</v>
      </c>
      <c r="CT284" s="37"/>
      <c r="CU284" s="37">
        <v>24</v>
      </c>
      <c r="CV284" s="37"/>
      <c r="CW284" s="37"/>
      <c r="CX284" s="37"/>
      <c r="CY284" s="44">
        <v>0</v>
      </c>
      <c r="CZ284" s="44" t="s">
        <v>1377</v>
      </c>
      <c r="DA284" s="44"/>
    </row>
    <row r="285" spans="1:105" ht="15.75" customHeight="1" x14ac:dyDescent="0.3">
      <c r="A285" s="44" t="s">
        <v>905</v>
      </c>
      <c r="B285" s="44" t="s">
        <v>812</v>
      </c>
      <c r="C285" s="44" t="s">
        <v>812</v>
      </c>
      <c r="D285" s="44">
        <v>2020</v>
      </c>
      <c r="E285" s="45">
        <v>44012</v>
      </c>
      <c r="F285" s="44" t="s">
        <v>137</v>
      </c>
      <c r="G285" s="44" t="s">
        <v>116</v>
      </c>
      <c r="H285" s="37" t="s">
        <v>31</v>
      </c>
      <c r="I285" s="37" t="s">
        <v>31</v>
      </c>
      <c r="J285" s="37" t="s">
        <v>31</v>
      </c>
      <c r="K285" s="37" t="s">
        <v>31</v>
      </c>
      <c r="L285" s="37" t="s">
        <v>31</v>
      </c>
      <c r="M285" s="44">
        <v>0</v>
      </c>
      <c r="N285" s="44">
        <f t="shared" si="0"/>
        <v>102</v>
      </c>
      <c r="O285" s="44">
        <v>0</v>
      </c>
      <c r="P285" s="44">
        <v>0</v>
      </c>
      <c r="Q285" s="44">
        <v>0</v>
      </c>
      <c r="R285" s="44">
        <v>3</v>
      </c>
      <c r="S285" s="44">
        <v>0</v>
      </c>
      <c r="T285" s="44">
        <v>0</v>
      </c>
      <c r="U285" s="44">
        <v>0</v>
      </c>
      <c r="V285" s="44">
        <v>0</v>
      </c>
      <c r="W285" s="44">
        <v>0</v>
      </c>
      <c r="X285" s="44">
        <f t="shared" ref="X285:Y285" si="286">IF(CS285&gt;CK285, CS285*10, CK285)</f>
        <v>99</v>
      </c>
      <c r="Y285" s="44">
        <f t="shared" si="286"/>
        <v>0</v>
      </c>
      <c r="Z285" s="44">
        <v>16</v>
      </c>
      <c r="AA285" s="44">
        <v>0</v>
      </c>
      <c r="AB285" s="44">
        <v>0</v>
      </c>
      <c r="AC285" s="44">
        <v>0</v>
      </c>
      <c r="AD285" s="44">
        <v>0</v>
      </c>
      <c r="AE285" s="44">
        <v>0</v>
      </c>
      <c r="AF285" s="44">
        <v>0</v>
      </c>
      <c r="AG285" s="44">
        <v>0</v>
      </c>
      <c r="AH285" s="44">
        <v>0</v>
      </c>
      <c r="AI285" s="44">
        <v>0</v>
      </c>
      <c r="AJ285" s="44">
        <v>0</v>
      </c>
      <c r="AK285" s="44">
        <v>0</v>
      </c>
      <c r="AL285" s="44">
        <v>0</v>
      </c>
      <c r="AM285" s="44">
        <v>0</v>
      </c>
      <c r="AN285" s="44">
        <v>0</v>
      </c>
      <c r="AO285" s="75">
        <v>0</v>
      </c>
      <c r="AP285" s="75">
        <v>0</v>
      </c>
      <c r="AQ285" s="44">
        <v>0</v>
      </c>
      <c r="AR285" s="44">
        <v>12</v>
      </c>
      <c r="AS285" s="44">
        <v>0</v>
      </c>
      <c r="AT285" s="44">
        <v>3</v>
      </c>
      <c r="AU285" s="44">
        <v>0</v>
      </c>
      <c r="AV285" s="44">
        <v>0</v>
      </c>
      <c r="AW285" s="44">
        <v>0</v>
      </c>
      <c r="AX285" s="44">
        <f t="shared" si="2"/>
        <v>0</v>
      </c>
      <c r="AY285" s="44">
        <v>0</v>
      </c>
      <c r="AZ285" s="44">
        <v>0</v>
      </c>
      <c r="BA285" s="44">
        <v>0</v>
      </c>
      <c r="BB285" s="44">
        <v>0</v>
      </c>
      <c r="BC285" s="44">
        <v>0</v>
      </c>
      <c r="BD285" s="44"/>
      <c r="BE285" s="44">
        <v>3</v>
      </c>
      <c r="BF285" s="44"/>
      <c r="BG285" s="44">
        <v>0</v>
      </c>
      <c r="BH285" s="44">
        <v>0</v>
      </c>
      <c r="BI285" s="44">
        <v>0</v>
      </c>
      <c r="BJ285" s="44">
        <v>0</v>
      </c>
      <c r="BK285" s="44">
        <v>0</v>
      </c>
      <c r="BL285" s="44">
        <f t="shared" si="3"/>
        <v>220</v>
      </c>
      <c r="BM285" s="44">
        <v>0</v>
      </c>
      <c r="BN285" s="44">
        <v>5</v>
      </c>
      <c r="BO285" s="44">
        <v>0</v>
      </c>
      <c r="BP285" s="44">
        <f t="shared" si="4"/>
        <v>0</v>
      </c>
      <c r="BQ285" s="44">
        <v>21</v>
      </c>
      <c r="BR285" s="44">
        <v>0</v>
      </c>
      <c r="BS285" s="44">
        <v>0</v>
      </c>
      <c r="BT285" s="44">
        <v>0</v>
      </c>
      <c r="BU285" s="44"/>
      <c r="BV285" s="44"/>
      <c r="BW285" s="44"/>
      <c r="BX285" s="44"/>
      <c r="BY285" s="44">
        <v>0</v>
      </c>
      <c r="BZ285" s="44">
        <v>0</v>
      </c>
      <c r="CA285" s="44">
        <v>2</v>
      </c>
      <c r="CB285" s="44">
        <v>0</v>
      </c>
      <c r="CC285" s="44">
        <v>0</v>
      </c>
      <c r="CD285" s="44">
        <v>0</v>
      </c>
      <c r="CE285" s="44">
        <v>0</v>
      </c>
      <c r="CF285" s="44">
        <v>0</v>
      </c>
      <c r="CG285" s="44">
        <v>29</v>
      </c>
      <c r="CH285" s="44">
        <v>0</v>
      </c>
      <c r="CI285" s="44">
        <f t="shared" si="5"/>
        <v>13</v>
      </c>
      <c r="CJ285" s="44">
        <v>102</v>
      </c>
      <c r="CK285" s="44">
        <v>99</v>
      </c>
      <c r="CL285" s="44">
        <v>0</v>
      </c>
      <c r="CM285" s="44">
        <v>0</v>
      </c>
      <c r="CN285" s="44">
        <v>0</v>
      </c>
      <c r="CO285" s="44">
        <v>0</v>
      </c>
      <c r="CP285" s="44">
        <v>13</v>
      </c>
      <c r="CQ285" s="37"/>
      <c r="CR285" s="37"/>
      <c r="CS285" s="37"/>
      <c r="CT285" s="37"/>
      <c r="CU285" s="37">
        <v>22</v>
      </c>
      <c r="CV285" s="37"/>
      <c r="CW285" s="37"/>
      <c r="CX285" s="37"/>
      <c r="CY285" s="44">
        <v>0</v>
      </c>
      <c r="CZ285" s="44" t="s">
        <v>1352</v>
      </c>
      <c r="DA285" s="44"/>
    </row>
    <row r="286" spans="1:105" ht="15.75" customHeight="1" x14ac:dyDescent="0.3">
      <c r="A286" s="44" t="s">
        <v>905</v>
      </c>
      <c r="B286" s="44" t="s">
        <v>812</v>
      </c>
      <c r="C286" s="44" t="s">
        <v>812</v>
      </c>
      <c r="D286" s="44">
        <v>2020</v>
      </c>
      <c r="E286" s="45">
        <v>44012</v>
      </c>
      <c r="F286" s="44" t="s">
        <v>137</v>
      </c>
      <c r="G286" s="44" t="s">
        <v>122</v>
      </c>
      <c r="H286" s="37" t="s">
        <v>27</v>
      </c>
      <c r="I286" s="37" t="s">
        <v>27</v>
      </c>
      <c r="J286" s="37" t="s">
        <v>26</v>
      </c>
      <c r="K286" s="37" t="s">
        <v>27</v>
      </c>
      <c r="L286" s="37" t="s">
        <v>26</v>
      </c>
      <c r="M286" s="44">
        <v>0</v>
      </c>
      <c r="N286" s="44">
        <f t="shared" si="0"/>
        <v>2</v>
      </c>
      <c r="O286" s="44">
        <v>0</v>
      </c>
      <c r="P286" s="44">
        <v>0</v>
      </c>
      <c r="Q286" s="44">
        <v>0</v>
      </c>
      <c r="R286" s="44">
        <v>1</v>
      </c>
      <c r="S286" s="44">
        <v>0</v>
      </c>
      <c r="T286" s="44">
        <v>0</v>
      </c>
      <c r="U286" s="44">
        <v>0</v>
      </c>
      <c r="V286" s="44">
        <v>0</v>
      </c>
      <c r="W286" s="44">
        <v>0</v>
      </c>
      <c r="X286" s="44">
        <f t="shared" ref="X286:Y286" si="287">IF(CS286&gt;CK286, CS286*10, CK286)</f>
        <v>251</v>
      </c>
      <c r="Y286" s="44">
        <f t="shared" si="287"/>
        <v>0</v>
      </c>
      <c r="Z286" s="44">
        <v>13</v>
      </c>
      <c r="AA286" s="44">
        <v>0</v>
      </c>
      <c r="AB286" s="44">
        <v>0</v>
      </c>
      <c r="AC286" s="44">
        <v>0</v>
      </c>
      <c r="AD286" s="44">
        <v>0</v>
      </c>
      <c r="AE286" s="44">
        <v>0</v>
      </c>
      <c r="AF286" s="44">
        <v>0</v>
      </c>
      <c r="AG286" s="44">
        <v>0</v>
      </c>
      <c r="AH286" s="44">
        <v>0</v>
      </c>
      <c r="AI286" s="44">
        <v>0</v>
      </c>
      <c r="AJ286" s="44">
        <v>0</v>
      </c>
      <c r="AK286" s="44">
        <v>0</v>
      </c>
      <c r="AL286" s="44">
        <v>0</v>
      </c>
      <c r="AM286" s="44">
        <v>0</v>
      </c>
      <c r="AN286" s="44">
        <v>0</v>
      </c>
      <c r="AO286" s="75">
        <v>0</v>
      </c>
      <c r="AP286" s="75">
        <v>0</v>
      </c>
      <c r="AQ286" s="44">
        <v>0</v>
      </c>
      <c r="AR286" s="44">
        <v>19</v>
      </c>
      <c r="AS286" s="44">
        <v>0</v>
      </c>
      <c r="AT286" s="44">
        <v>0</v>
      </c>
      <c r="AU286" s="44">
        <v>0</v>
      </c>
      <c r="AV286" s="44">
        <v>0</v>
      </c>
      <c r="AW286" s="44">
        <v>0</v>
      </c>
      <c r="AX286" s="44">
        <f t="shared" si="2"/>
        <v>0</v>
      </c>
      <c r="AY286" s="44">
        <v>0</v>
      </c>
      <c r="AZ286" s="44">
        <v>0</v>
      </c>
      <c r="BA286" s="44">
        <v>0</v>
      </c>
      <c r="BB286" s="44">
        <v>0</v>
      </c>
      <c r="BC286" s="44">
        <v>0</v>
      </c>
      <c r="BD286" s="44"/>
      <c r="BE286" s="44">
        <v>0</v>
      </c>
      <c r="BF286" s="44"/>
      <c r="BG286" s="44">
        <v>0</v>
      </c>
      <c r="BH286" s="44">
        <v>0</v>
      </c>
      <c r="BI286" s="44">
        <v>0</v>
      </c>
      <c r="BJ286" s="44">
        <v>0</v>
      </c>
      <c r="BK286" s="44">
        <v>0</v>
      </c>
      <c r="BL286" s="44">
        <f t="shared" si="3"/>
        <v>310</v>
      </c>
      <c r="BM286" s="44">
        <v>0</v>
      </c>
      <c r="BN286" s="44">
        <v>0</v>
      </c>
      <c r="BO286" s="44">
        <v>0</v>
      </c>
      <c r="BP286" s="44">
        <f t="shared" si="4"/>
        <v>0</v>
      </c>
      <c r="BQ286" s="44">
        <v>0</v>
      </c>
      <c r="BR286" s="44">
        <v>0</v>
      </c>
      <c r="BS286" s="44">
        <v>0</v>
      </c>
      <c r="BT286" s="44">
        <v>0</v>
      </c>
      <c r="BU286" s="44"/>
      <c r="BV286" s="44"/>
      <c r="BW286" s="44"/>
      <c r="BX286" s="44"/>
      <c r="BY286" s="44">
        <v>0</v>
      </c>
      <c r="BZ286" s="44">
        <v>0</v>
      </c>
      <c r="CA286" s="44">
        <v>0</v>
      </c>
      <c r="CB286" s="44">
        <v>0</v>
      </c>
      <c r="CC286" s="44">
        <v>0</v>
      </c>
      <c r="CD286" s="44">
        <v>0</v>
      </c>
      <c r="CE286" s="44">
        <v>0</v>
      </c>
      <c r="CF286" s="44">
        <v>0</v>
      </c>
      <c r="CG286" s="44">
        <v>6</v>
      </c>
      <c r="CH286" s="44">
        <v>0</v>
      </c>
      <c r="CI286" s="44">
        <f t="shared" si="5"/>
        <v>0</v>
      </c>
      <c r="CJ286" s="44">
        <v>2</v>
      </c>
      <c r="CK286" s="44">
        <v>251</v>
      </c>
      <c r="CL286" s="44">
        <v>0</v>
      </c>
      <c r="CM286" s="44">
        <v>0</v>
      </c>
      <c r="CN286" s="44">
        <v>0</v>
      </c>
      <c r="CO286" s="44">
        <v>0</v>
      </c>
      <c r="CP286" s="44">
        <v>0</v>
      </c>
      <c r="CQ286" s="37"/>
      <c r="CR286" s="37"/>
      <c r="CS286" s="37"/>
      <c r="CT286" s="37"/>
      <c r="CU286" s="37">
        <v>31</v>
      </c>
      <c r="CV286" s="37"/>
      <c r="CW286" s="37"/>
      <c r="CX286" s="37"/>
      <c r="CY286" s="44">
        <v>0</v>
      </c>
      <c r="CZ286" s="44" t="s">
        <v>1352</v>
      </c>
      <c r="DA286" s="44"/>
    </row>
    <row r="287" spans="1:105" ht="15.75" customHeight="1" x14ac:dyDescent="0.3">
      <c r="A287" s="44" t="s">
        <v>905</v>
      </c>
      <c r="B287" s="44" t="s">
        <v>812</v>
      </c>
      <c r="C287" s="44" t="s">
        <v>812</v>
      </c>
      <c r="D287" s="44">
        <v>2020</v>
      </c>
      <c r="E287" s="45">
        <v>44012</v>
      </c>
      <c r="F287" s="44" t="s">
        <v>137</v>
      </c>
      <c r="G287" s="44" t="s">
        <v>125</v>
      </c>
      <c r="H287" s="37" t="s">
        <v>31</v>
      </c>
      <c r="I287" s="37" t="s">
        <v>31</v>
      </c>
      <c r="J287" s="37" t="s">
        <v>31</v>
      </c>
      <c r="K287" s="37" t="s">
        <v>31</v>
      </c>
      <c r="L287" s="37" t="s">
        <v>31</v>
      </c>
      <c r="M287" s="44">
        <v>0</v>
      </c>
      <c r="N287" s="44">
        <f t="shared" si="0"/>
        <v>20</v>
      </c>
      <c r="O287" s="44">
        <v>0</v>
      </c>
      <c r="P287" s="44">
        <v>0</v>
      </c>
      <c r="Q287" s="44">
        <v>0</v>
      </c>
      <c r="R287" s="44">
        <v>1</v>
      </c>
      <c r="S287" s="44">
        <v>0</v>
      </c>
      <c r="T287" s="44">
        <v>0</v>
      </c>
      <c r="U287" s="44">
        <v>0</v>
      </c>
      <c r="V287" s="44">
        <v>0</v>
      </c>
      <c r="W287" s="44">
        <v>0</v>
      </c>
      <c r="X287" s="44">
        <f t="shared" ref="X287:Y287" si="288">IF(CS287&gt;CK287, CS287*10, CK287)</f>
        <v>113</v>
      </c>
      <c r="Y287" s="44">
        <f t="shared" si="288"/>
        <v>4</v>
      </c>
      <c r="Z287" s="44">
        <v>7</v>
      </c>
      <c r="AA287" s="44">
        <v>0</v>
      </c>
      <c r="AB287" s="44">
        <v>0</v>
      </c>
      <c r="AC287" s="44">
        <v>0</v>
      </c>
      <c r="AD287" s="44">
        <v>0</v>
      </c>
      <c r="AE287" s="44">
        <v>0</v>
      </c>
      <c r="AF287" s="44">
        <v>0</v>
      </c>
      <c r="AG287" s="44">
        <v>0</v>
      </c>
      <c r="AH287" s="44">
        <v>0</v>
      </c>
      <c r="AI287" s="44">
        <v>0</v>
      </c>
      <c r="AJ287" s="44">
        <v>0</v>
      </c>
      <c r="AK287" s="44">
        <v>0</v>
      </c>
      <c r="AL287" s="44">
        <v>0</v>
      </c>
      <c r="AM287" s="44">
        <v>0</v>
      </c>
      <c r="AN287" s="44">
        <v>0</v>
      </c>
      <c r="AO287" s="75">
        <v>0</v>
      </c>
      <c r="AP287" s="75">
        <v>0</v>
      </c>
      <c r="AQ287" s="44">
        <v>0</v>
      </c>
      <c r="AR287" s="44">
        <v>6</v>
      </c>
      <c r="AS287" s="44">
        <v>0</v>
      </c>
      <c r="AT287" s="44">
        <v>0</v>
      </c>
      <c r="AU287" s="44">
        <v>0</v>
      </c>
      <c r="AV287" s="44">
        <v>0</v>
      </c>
      <c r="AW287" s="44">
        <v>0</v>
      </c>
      <c r="AX287" s="44">
        <f t="shared" si="2"/>
        <v>0</v>
      </c>
      <c r="AY287" s="44">
        <v>0</v>
      </c>
      <c r="AZ287" s="44">
        <v>0</v>
      </c>
      <c r="BA287" s="44">
        <v>0</v>
      </c>
      <c r="BB287" s="44">
        <v>0</v>
      </c>
      <c r="BC287" s="44">
        <v>0</v>
      </c>
      <c r="BD287" s="44"/>
      <c r="BE287" s="44">
        <v>0</v>
      </c>
      <c r="BF287" s="44"/>
      <c r="BG287" s="44">
        <v>0</v>
      </c>
      <c r="BH287" s="44">
        <v>0</v>
      </c>
      <c r="BI287" s="44">
        <v>4</v>
      </c>
      <c r="BJ287" s="44">
        <v>0</v>
      </c>
      <c r="BK287" s="44">
        <v>0</v>
      </c>
      <c r="BL287" s="44">
        <f t="shared" si="3"/>
        <v>190</v>
      </c>
      <c r="BM287" s="44">
        <v>0</v>
      </c>
      <c r="BN287" s="44">
        <v>0</v>
      </c>
      <c r="BO287" s="44">
        <v>0</v>
      </c>
      <c r="BP287" s="44">
        <f t="shared" si="4"/>
        <v>0</v>
      </c>
      <c r="BQ287" s="44">
        <v>18</v>
      </c>
      <c r="BR287" s="44">
        <v>0</v>
      </c>
      <c r="BS287" s="44">
        <v>0</v>
      </c>
      <c r="BT287" s="44">
        <v>0</v>
      </c>
      <c r="BU287" s="44"/>
      <c r="BV287" s="44"/>
      <c r="BW287" s="44"/>
      <c r="BX287" s="44"/>
      <c r="BY287" s="44">
        <v>0</v>
      </c>
      <c r="BZ287" s="44">
        <v>0</v>
      </c>
      <c r="CA287" s="44">
        <v>0</v>
      </c>
      <c r="CB287" s="44">
        <v>0</v>
      </c>
      <c r="CC287" s="44">
        <v>0</v>
      </c>
      <c r="CD287" s="44">
        <v>2</v>
      </c>
      <c r="CE287" s="44">
        <v>0</v>
      </c>
      <c r="CF287" s="44">
        <v>0</v>
      </c>
      <c r="CG287" s="44">
        <v>2</v>
      </c>
      <c r="CH287" s="44">
        <v>0</v>
      </c>
      <c r="CI287" s="44">
        <f t="shared" si="5"/>
        <v>5</v>
      </c>
      <c r="CJ287" s="44">
        <v>20</v>
      </c>
      <c r="CK287" s="44">
        <v>113</v>
      </c>
      <c r="CL287" s="44">
        <v>4</v>
      </c>
      <c r="CM287" s="44">
        <v>0</v>
      </c>
      <c r="CN287" s="44">
        <v>0</v>
      </c>
      <c r="CO287" s="44">
        <v>0</v>
      </c>
      <c r="CP287" s="44">
        <v>5</v>
      </c>
      <c r="CQ287" s="37"/>
      <c r="CR287" s="37"/>
      <c r="CS287" s="37"/>
      <c r="CT287" s="37"/>
      <c r="CU287" s="37">
        <v>19</v>
      </c>
      <c r="CV287" s="37"/>
      <c r="CW287" s="37"/>
      <c r="CX287" s="37"/>
      <c r="CY287" s="44">
        <v>19</v>
      </c>
      <c r="CZ287" s="44" t="s">
        <v>1352</v>
      </c>
      <c r="DA287" s="44"/>
    </row>
    <row r="288" spans="1:105" ht="15.75" customHeight="1" x14ac:dyDescent="0.3">
      <c r="A288" s="44" t="s">
        <v>905</v>
      </c>
      <c r="B288" s="44" t="s">
        <v>812</v>
      </c>
      <c r="C288" s="44" t="s">
        <v>812</v>
      </c>
      <c r="D288" s="44">
        <v>2020</v>
      </c>
      <c r="E288" s="45">
        <v>44012</v>
      </c>
      <c r="F288" s="44" t="s">
        <v>137</v>
      </c>
      <c r="G288" s="44" t="s">
        <v>128</v>
      </c>
      <c r="H288" s="37" t="s">
        <v>21</v>
      </c>
      <c r="I288" s="37" t="s">
        <v>21</v>
      </c>
      <c r="J288" s="37" t="s">
        <v>22</v>
      </c>
      <c r="K288" s="37" t="s">
        <v>21</v>
      </c>
      <c r="L288" s="37" t="s">
        <v>22</v>
      </c>
      <c r="M288" s="44">
        <v>1</v>
      </c>
      <c r="N288" s="44">
        <f t="shared" si="0"/>
        <v>10</v>
      </c>
      <c r="O288" s="44">
        <v>0</v>
      </c>
      <c r="P288" s="44">
        <v>0</v>
      </c>
      <c r="Q288" s="44">
        <v>0</v>
      </c>
      <c r="R288" s="44">
        <v>1</v>
      </c>
      <c r="S288" s="44">
        <v>0</v>
      </c>
      <c r="T288" s="44">
        <v>0</v>
      </c>
      <c r="U288" s="44">
        <v>0</v>
      </c>
      <c r="V288" s="44">
        <v>0</v>
      </c>
      <c r="W288" s="44">
        <v>0</v>
      </c>
      <c r="X288" s="44">
        <f t="shared" ref="X288:Y288" si="289">IF(CS288&gt;CK288, CS288*10, CK288)</f>
        <v>101</v>
      </c>
      <c r="Y288" s="44">
        <f t="shared" si="289"/>
        <v>0</v>
      </c>
      <c r="Z288" s="44">
        <v>11</v>
      </c>
      <c r="AA288" s="44">
        <v>0</v>
      </c>
      <c r="AB288" s="44">
        <v>0</v>
      </c>
      <c r="AC288" s="44">
        <v>0</v>
      </c>
      <c r="AD288" s="44">
        <v>0</v>
      </c>
      <c r="AE288" s="44">
        <v>0</v>
      </c>
      <c r="AF288" s="44">
        <v>0</v>
      </c>
      <c r="AG288" s="44">
        <v>0</v>
      </c>
      <c r="AH288" s="44">
        <v>0</v>
      </c>
      <c r="AI288" s="44">
        <v>0</v>
      </c>
      <c r="AJ288" s="44">
        <v>0</v>
      </c>
      <c r="AK288" s="44">
        <v>0</v>
      </c>
      <c r="AL288" s="44">
        <v>0</v>
      </c>
      <c r="AM288" s="44">
        <v>0</v>
      </c>
      <c r="AN288" s="44">
        <v>0</v>
      </c>
      <c r="AO288" s="75">
        <v>0</v>
      </c>
      <c r="AP288" s="75">
        <v>0</v>
      </c>
      <c r="AQ288" s="44">
        <v>0</v>
      </c>
      <c r="AR288" s="44">
        <v>0</v>
      </c>
      <c r="AS288" s="44">
        <v>0</v>
      </c>
      <c r="AT288" s="44">
        <v>0</v>
      </c>
      <c r="AU288" s="44">
        <v>0</v>
      </c>
      <c r="AV288" s="44">
        <v>0</v>
      </c>
      <c r="AW288" s="44">
        <v>0</v>
      </c>
      <c r="AX288" s="44">
        <f t="shared" si="2"/>
        <v>0</v>
      </c>
      <c r="AY288" s="44">
        <v>0</v>
      </c>
      <c r="AZ288" s="44">
        <v>0</v>
      </c>
      <c r="BA288" s="44">
        <v>0</v>
      </c>
      <c r="BB288" s="44">
        <v>0</v>
      </c>
      <c r="BC288" s="44">
        <v>0</v>
      </c>
      <c r="BD288" s="44"/>
      <c r="BE288" s="44">
        <v>0</v>
      </c>
      <c r="BF288" s="44"/>
      <c r="BG288" s="44">
        <v>0</v>
      </c>
      <c r="BH288" s="44">
        <v>0</v>
      </c>
      <c r="BI288" s="44">
        <v>1</v>
      </c>
      <c r="BJ288" s="44">
        <v>0</v>
      </c>
      <c r="BK288" s="44">
        <v>0</v>
      </c>
      <c r="BL288" s="44">
        <f t="shared" si="3"/>
        <v>183</v>
      </c>
      <c r="BM288" s="44">
        <v>0</v>
      </c>
      <c r="BN288" s="44">
        <v>0</v>
      </c>
      <c r="BO288" s="44">
        <v>14</v>
      </c>
      <c r="BP288" s="44">
        <f t="shared" si="4"/>
        <v>0</v>
      </c>
      <c r="BQ288" s="44">
        <v>0</v>
      </c>
      <c r="BR288" s="44">
        <v>0</v>
      </c>
      <c r="BS288" s="44">
        <v>0</v>
      </c>
      <c r="BT288" s="44">
        <v>0</v>
      </c>
      <c r="BU288" s="44"/>
      <c r="BV288" s="44"/>
      <c r="BW288" s="44"/>
      <c r="BX288" s="44"/>
      <c r="BY288" s="44">
        <v>0</v>
      </c>
      <c r="BZ288" s="44">
        <v>0</v>
      </c>
      <c r="CA288" s="44">
        <v>0</v>
      </c>
      <c r="CB288" s="44">
        <v>0</v>
      </c>
      <c r="CC288" s="44">
        <v>0</v>
      </c>
      <c r="CD288" s="44">
        <v>0</v>
      </c>
      <c r="CE288" s="44">
        <v>0</v>
      </c>
      <c r="CF288" s="44">
        <v>0</v>
      </c>
      <c r="CG288" s="44">
        <v>0</v>
      </c>
      <c r="CH288" s="44">
        <v>0</v>
      </c>
      <c r="CI288" s="44">
        <f t="shared" si="5"/>
        <v>4</v>
      </c>
      <c r="CJ288" s="44">
        <v>10</v>
      </c>
      <c r="CK288" s="44">
        <v>101</v>
      </c>
      <c r="CL288" s="44">
        <v>0</v>
      </c>
      <c r="CM288" s="44">
        <v>0</v>
      </c>
      <c r="CN288" s="44">
        <v>183</v>
      </c>
      <c r="CO288" s="44">
        <v>0</v>
      </c>
      <c r="CP288" s="44">
        <v>4</v>
      </c>
      <c r="CQ288" s="37"/>
      <c r="CR288" s="37"/>
      <c r="CS288" s="37"/>
      <c r="CT288" s="37"/>
      <c r="CU288" s="37"/>
      <c r="CV288" s="37"/>
      <c r="CW288" s="37"/>
      <c r="CX288" s="37"/>
      <c r="CY288" s="44">
        <v>1</v>
      </c>
      <c r="CZ288" s="44" t="s">
        <v>1378</v>
      </c>
      <c r="DA288" s="44"/>
    </row>
    <row r="289" spans="1:106" ht="15.75" customHeight="1" x14ac:dyDescent="0.3">
      <c r="A289" s="44" t="s">
        <v>905</v>
      </c>
      <c r="B289" s="44" t="s">
        <v>812</v>
      </c>
      <c r="C289" s="44" t="s">
        <v>812</v>
      </c>
      <c r="D289" s="44">
        <v>2020</v>
      </c>
      <c r="E289" s="45">
        <v>44012</v>
      </c>
      <c r="F289" s="44" t="s">
        <v>137</v>
      </c>
      <c r="G289" s="44" t="s">
        <v>131</v>
      </c>
      <c r="H289" s="37" t="s">
        <v>45</v>
      </c>
      <c r="I289" s="37" t="s">
        <v>45</v>
      </c>
      <c r="J289" s="37" t="s">
        <v>45</v>
      </c>
      <c r="K289" s="37" t="s">
        <v>45</v>
      </c>
      <c r="L289" s="37" t="s">
        <v>45</v>
      </c>
      <c r="M289" s="44">
        <v>0</v>
      </c>
      <c r="N289" s="44">
        <f t="shared" si="0"/>
        <v>18</v>
      </c>
      <c r="O289" s="44">
        <v>0</v>
      </c>
      <c r="P289" s="44">
        <v>0</v>
      </c>
      <c r="Q289" s="44">
        <v>0</v>
      </c>
      <c r="R289" s="44">
        <v>2</v>
      </c>
      <c r="S289" s="44">
        <v>0</v>
      </c>
      <c r="T289" s="44">
        <v>0</v>
      </c>
      <c r="U289" s="44">
        <v>0</v>
      </c>
      <c r="V289" s="44">
        <v>0</v>
      </c>
      <c r="W289" s="44">
        <v>0</v>
      </c>
      <c r="X289" s="44">
        <f t="shared" ref="X289:Y304" si="290">IF(CS289&gt;CK289, CS289*10, CK289)</f>
        <v>84</v>
      </c>
      <c r="Y289" s="44">
        <f t="shared" si="290"/>
        <v>0</v>
      </c>
      <c r="Z289" s="44">
        <v>3</v>
      </c>
      <c r="AA289" s="44">
        <v>0</v>
      </c>
      <c r="AB289" s="44">
        <v>0</v>
      </c>
      <c r="AC289" s="44">
        <v>0</v>
      </c>
      <c r="AD289" s="44">
        <v>0</v>
      </c>
      <c r="AE289" s="44">
        <v>0</v>
      </c>
      <c r="AF289" s="44">
        <v>0</v>
      </c>
      <c r="AG289" s="44">
        <v>0</v>
      </c>
      <c r="AH289" s="44">
        <v>0</v>
      </c>
      <c r="AI289" s="44">
        <v>0</v>
      </c>
      <c r="AJ289" s="44">
        <v>0</v>
      </c>
      <c r="AK289" s="44">
        <v>0</v>
      </c>
      <c r="AL289" s="44">
        <v>0</v>
      </c>
      <c r="AM289" s="44">
        <v>0</v>
      </c>
      <c r="AN289" s="44">
        <v>0</v>
      </c>
      <c r="AO289" s="75">
        <v>0</v>
      </c>
      <c r="AP289" s="75">
        <v>0</v>
      </c>
      <c r="AQ289" s="44">
        <v>0</v>
      </c>
      <c r="AR289" s="44">
        <v>17</v>
      </c>
      <c r="AS289" s="44">
        <v>0</v>
      </c>
      <c r="AT289" s="44">
        <v>1</v>
      </c>
      <c r="AU289" s="44">
        <v>0</v>
      </c>
      <c r="AV289" s="44">
        <v>0</v>
      </c>
      <c r="AW289" s="44">
        <v>0</v>
      </c>
      <c r="AX289" s="44">
        <f t="shared" si="2"/>
        <v>0</v>
      </c>
      <c r="AY289" s="44">
        <v>0</v>
      </c>
      <c r="AZ289" s="44">
        <v>0</v>
      </c>
      <c r="BA289" s="44">
        <v>0</v>
      </c>
      <c r="BB289" s="44">
        <v>0</v>
      </c>
      <c r="BC289" s="44">
        <v>0</v>
      </c>
      <c r="BD289" s="44"/>
      <c r="BE289" s="44">
        <v>0</v>
      </c>
      <c r="BF289" s="44"/>
      <c r="BG289" s="44">
        <v>0</v>
      </c>
      <c r="BH289" s="44">
        <v>0</v>
      </c>
      <c r="BI289" s="44">
        <v>3</v>
      </c>
      <c r="BJ289" s="44">
        <v>0</v>
      </c>
      <c r="BK289" s="44">
        <v>0</v>
      </c>
      <c r="BL289" s="44">
        <f t="shared" si="3"/>
        <v>200</v>
      </c>
      <c r="BM289" s="44">
        <v>0</v>
      </c>
      <c r="BN289" s="44">
        <v>1</v>
      </c>
      <c r="BO289" s="44">
        <v>0</v>
      </c>
      <c r="BP289" s="44">
        <f t="shared" si="4"/>
        <v>1</v>
      </c>
      <c r="BQ289" s="44">
        <v>4</v>
      </c>
      <c r="BR289" s="44">
        <v>0</v>
      </c>
      <c r="BS289" s="44">
        <v>0</v>
      </c>
      <c r="BT289" s="44">
        <v>0</v>
      </c>
      <c r="BU289" s="44"/>
      <c r="BV289" s="44"/>
      <c r="BW289" s="44"/>
      <c r="BX289" s="44"/>
      <c r="BY289" s="44">
        <v>0</v>
      </c>
      <c r="BZ289" s="44">
        <v>0</v>
      </c>
      <c r="CA289" s="44">
        <v>4</v>
      </c>
      <c r="CB289" s="44">
        <v>0</v>
      </c>
      <c r="CC289" s="44">
        <v>0</v>
      </c>
      <c r="CD289" s="44">
        <v>0</v>
      </c>
      <c r="CE289" s="44">
        <v>0</v>
      </c>
      <c r="CF289" s="44">
        <v>0</v>
      </c>
      <c r="CG289" s="44">
        <v>26</v>
      </c>
      <c r="CH289" s="44">
        <v>0</v>
      </c>
      <c r="CI289" s="44">
        <f t="shared" si="5"/>
        <v>10</v>
      </c>
      <c r="CJ289" s="44">
        <v>18</v>
      </c>
      <c r="CK289" s="44">
        <v>84</v>
      </c>
      <c r="CL289" s="44">
        <v>0</v>
      </c>
      <c r="CM289" s="44">
        <v>0</v>
      </c>
      <c r="CN289" s="44">
        <v>0</v>
      </c>
      <c r="CO289" s="44">
        <v>1</v>
      </c>
      <c r="CP289" s="44">
        <v>10</v>
      </c>
      <c r="CQ289" s="37"/>
      <c r="CR289" s="37"/>
      <c r="CS289" s="37"/>
      <c r="CT289" s="37"/>
      <c r="CU289" s="37">
        <v>20</v>
      </c>
      <c r="CV289" s="37"/>
      <c r="CW289" s="37"/>
      <c r="CX289" s="37"/>
      <c r="CY289" s="44">
        <v>22</v>
      </c>
      <c r="CZ289" s="44" t="s">
        <v>1352</v>
      </c>
      <c r="DA289" s="44"/>
    </row>
    <row r="290" spans="1:106" ht="15" customHeight="1" x14ac:dyDescent="0.3">
      <c r="A290" s="34" t="s">
        <v>1811</v>
      </c>
      <c r="B290" s="34" t="s">
        <v>1817</v>
      </c>
      <c r="C290" s="44" t="s">
        <v>1814</v>
      </c>
      <c r="D290" s="44">
        <v>2021</v>
      </c>
      <c r="E290" s="55">
        <v>44375</v>
      </c>
      <c r="F290" s="44" t="s">
        <v>19</v>
      </c>
      <c r="G290" s="44" t="s">
        <v>20</v>
      </c>
      <c r="H290" s="37" t="s">
        <v>21</v>
      </c>
      <c r="I290" s="37" t="s">
        <v>21</v>
      </c>
      <c r="J290" s="37" t="s">
        <v>22</v>
      </c>
      <c r="K290" s="37" t="s">
        <v>21</v>
      </c>
      <c r="L290" s="37" t="s">
        <v>22</v>
      </c>
      <c r="M290" s="44"/>
      <c r="N290" s="44">
        <f t="shared" si="0"/>
        <v>0</v>
      </c>
      <c r="O290" s="44"/>
      <c r="P290" s="44"/>
      <c r="Q290" s="44"/>
      <c r="R290" s="44">
        <v>1</v>
      </c>
      <c r="S290" s="44"/>
      <c r="T290" s="44"/>
      <c r="U290" s="44"/>
      <c r="V290" s="44"/>
      <c r="W290" s="44"/>
      <c r="X290" s="44">
        <f t="shared" si="290"/>
        <v>0</v>
      </c>
      <c r="Y290" s="44">
        <f t="shared" si="290"/>
        <v>31</v>
      </c>
      <c r="Z290" s="44">
        <v>5</v>
      </c>
      <c r="AA290" s="44"/>
      <c r="AB290" s="44"/>
      <c r="AC290" s="44"/>
      <c r="AD290" s="44"/>
      <c r="AE290" s="44"/>
      <c r="AF290" s="44"/>
      <c r="AG290" s="44"/>
      <c r="AH290" s="44"/>
      <c r="AI290" s="44"/>
      <c r="AJ290" s="44"/>
      <c r="AK290" s="44"/>
      <c r="AL290" s="44"/>
      <c r="AM290" s="44"/>
      <c r="AN290" s="44"/>
      <c r="AO290" s="75"/>
      <c r="AP290" s="75"/>
      <c r="AQ290" s="44"/>
      <c r="AR290" s="44">
        <v>4</v>
      </c>
      <c r="AS290" s="44"/>
      <c r="AT290" s="44"/>
      <c r="AU290" s="44"/>
      <c r="AV290" s="44"/>
      <c r="AW290" s="44"/>
      <c r="AX290" s="44">
        <f t="shared" si="2"/>
        <v>19</v>
      </c>
      <c r="AY290" s="44"/>
      <c r="AZ290" s="44">
        <v>5</v>
      </c>
      <c r="BA290" s="44"/>
      <c r="BB290" s="44"/>
      <c r="BC290" s="44"/>
      <c r="BD290" s="44"/>
      <c r="BE290" s="44"/>
      <c r="BF290" s="44"/>
      <c r="BG290" s="44"/>
      <c r="BH290" s="44"/>
      <c r="BI290" s="44"/>
      <c r="BJ290" s="44"/>
      <c r="BK290" s="44"/>
      <c r="BL290" s="44">
        <f t="shared" si="3"/>
        <v>29</v>
      </c>
      <c r="BM290" s="44"/>
      <c r="BN290" s="44"/>
      <c r="BO290" s="44"/>
      <c r="BP290" s="44">
        <f t="shared" si="4"/>
        <v>22</v>
      </c>
      <c r="BQ290" s="44">
        <v>12</v>
      </c>
      <c r="BR290" s="44"/>
      <c r="BS290" s="44"/>
      <c r="BT290" s="44"/>
      <c r="BU290" s="44"/>
      <c r="BV290" s="44"/>
      <c r="BW290" s="44"/>
      <c r="BX290" s="44"/>
      <c r="BY290" s="44"/>
      <c r="BZ290" s="44"/>
      <c r="CA290" s="44"/>
      <c r="CB290" s="44"/>
      <c r="CC290" s="44"/>
      <c r="CD290" s="44"/>
      <c r="CE290" s="44"/>
      <c r="CF290" s="44"/>
      <c r="CG290" s="44"/>
      <c r="CH290" s="44"/>
      <c r="CI290" s="44">
        <f t="shared" si="5"/>
        <v>0</v>
      </c>
      <c r="CJ290" s="44">
        <v>0</v>
      </c>
      <c r="CK290" s="44">
        <v>0</v>
      </c>
      <c r="CL290" s="44">
        <v>31</v>
      </c>
      <c r="CM290" s="44">
        <v>19</v>
      </c>
      <c r="CN290" s="44">
        <v>29</v>
      </c>
      <c r="CO290" s="44">
        <v>22</v>
      </c>
      <c r="CP290" s="44">
        <v>0</v>
      </c>
    </row>
    <row r="291" spans="1:106" ht="15" customHeight="1" x14ac:dyDescent="0.3">
      <c r="A291" s="34" t="s">
        <v>1811</v>
      </c>
      <c r="B291" s="34" t="s">
        <v>1817</v>
      </c>
      <c r="C291" s="44" t="s">
        <v>1814</v>
      </c>
      <c r="D291" s="44">
        <v>2021</v>
      </c>
      <c r="E291" s="55">
        <v>44375</v>
      </c>
      <c r="F291" s="44" t="s">
        <v>19</v>
      </c>
      <c r="G291" s="44" t="s">
        <v>25</v>
      </c>
      <c r="H291" s="37" t="s">
        <v>26</v>
      </c>
      <c r="I291" s="37" t="s">
        <v>26</v>
      </c>
      <c r="J291" s="37" t="s">
        <v>27</v>
      </c>
      <c r="K291" s="37" t="s">
        <v>26</v>
      </c>
      <c r="L291" s="37" t="s">
        <v>27</v>
      </c>
      <c r="M291" s="44"/>
      <c r="N291" s="44">
        <f t="shared" si="0"/>
        <v>0</v>
      </c>
      <c r="O291" s="44"/>
      <c r="P291" s="44"/>
      <c r="Q291" s="44"/>
      <c r="R291" s="44">
        <v>1</v>
      </c>
      <c r="S291" s="44"/>
      <c r="T291" s="44"/>
      <c r="U291" s="44"/>
      <c r="V291" s="44"/>
      <c r="W291" s="44"/>
      <c r="X291" s="44">
        <f t="shared" si="290"/>
        <v>0</v>
      </c>
      <c r="Y291" s="44">
        <f t="shared" si="290"/>
        <v>1.8</v>
      </c>
      <c r="Z291" s="44">
        <v>6</v>
      </c>
      <c r="AA291" s="44"/>
      <c r="AB291" s="44"/>
      <c r="AC291" s="44"/>
      <c r="AD291" s="44"/>
      <c r="AE291" s="44"/>
      <c r="AF291" s="44"/>
      <c r="AG291" s="44"/>
      <c r="AH291" s="44"/>
      <c r="AI291" s="44"/>
      <c r="AJ291" s="44"/>
      <c r="AK291" s="44"/>
      <c r="AL291" s="44"/>
      <c r="AM291" s="44"/>
      <c r="AN291" s="44"/>
      <c r="AO291" s="75"/>
      <c r="AP291" s="75"/>
      <c r="AQ291" s="44"/>
      <c r="AR291" s="44"/>
      <c r="AS291" s="44"/>
      <c r="AT291" s="44"/>
      <c r="AU291" s="44"/>
      <c r="AV291" s="44"/>
      <c r="AW291" s="44"/>
      <c r="AX291" s="44">
        <f t="shared" ref="AX291:AX354" si="291">IF(CX291&gt;CM291, CX291*10, CM291)</f>
        <v>9</v>
      </c>
      <c r="AY291" s="44"/>
      <c r="AZ291" s="44">
        <v>81</v>
      </c>
      <c r="BA291" s="44"/>
      <c r="BB291" s="44"/>
      <c r="BC291" s="44"/>
      <c r="BD291" s="44"/>
      <c r="BE291" s="44"/>
      <c r="BF291" s="44"/>
      <c r="BG291" s="44"/>
      <c r="BH291" s="44"/>
      <c r="BI291" s="44"/>
      <c r="BJ291" s="44"/>
      <c r="BK291" s="44"/>
      <c r="BL291" s="44">
        <f t="shared" ref="BL291:BL354" si="292">IF(CU291&gt;CN291, CU291*10, CN291)</f>
        <v>123</v>
      </c>
      <c r="BM291" s="44"/>
      <c r="BN291" s="44"/>
      <c r="BO291" s="44"/>
      <c r="BP291" s="44">
        <f t="shared" ref="BP291:BP354" si="293">IF(CV291&gt;CO291, CV291*10, CO291)</f>
        <v>3</v>
      </c>
      <c r="BQ291" s="44">
        <v>4</v>
      </c>
      <c r="BR291" s="44"/>
      <c r="BS291" s="44"/>
      <c r="BT291" s="44"/>
      <c r="BU291" s="44"/>
      <c r="BV291" s="44"/>
      <c r="BW291" s="44"/>
      <c r="BX291" s="44"/>
      <c r="BY291" s="44"/>
      <c r="BZ291" s="44"/>
      <c r="CA291" s="44"/>
      <c r="CB291" s="44"/>
      <c r="CC291" s="44"/>
      <c r="CD291" s="44"/>
      <c r="CE291" s="44"/>
      <c r="CF291" s="44"/>
      <c r="CG291" s="44"/>
      <c r="CH291" s="44"/>
      <c r="CI291" s="44">
        <f t="shared" ref="CI291:CI354" si="294">IF(CW291&gt;CP291, CW291*10, CP291)</f>
        <v>42</v>
      </c>
      <c r="CJ291" s="44">
        <v>0</v>
      </c>
      <c r="CK291" s="44">
        <v>0</v>
      </c>
      <c r="CL291" s="44">
        <v>1.8</v>
      </c>
      <c r="CM291" s="44">
        <v>9</v>
      </c>
      <c r="CN291" s="44">
        <v>123</v>
      </c>
      <c r="CO291" s="44">
        <v>3</v>
      </c>
      <c r="CP291" s="44">
        <v>42</v>
      </c>
    </row>
    <row r="292" spans="1:106" ht="15" customHeight="1" x14ac:dyDescent="0.3">
      <c r="A292" s="34" t="s">
        <v>1811</v>
      </c>
      <c r="B292" s="34" t="s">
        <v>1817</v>
      </c>
      <c r="C292" s="44" t="s">
        <v>1814</v>
      </c>
      <c r="D292" s="44">
        <v>2021</v>
      </c>
      <c r="E292" s="55">
        <v>44375</v>
      </c>
      <c r="F292" s="44" t="s">
        <v>19</v>
      </c>
      <c r="G292" s="44" t="s">
        <v>30</v>
      </c>
      <c r="H292" s="37" t="s">
        <v>31</v>
      </c>
      <c r="I292" s="37" t="s">
        <v>31</v>
      </c>
      <c r="J292" s="37" t="s">
        <v>31</v>
      </c>
      <c r="K292" s="37" t="s">
        <v>31</v>
      </c>
      <c r="L292" s="37" t="s">
        <v>31</v>
      </c>
      <c r="M292" s="44"/>
      <c r="N292" s="44">
        <f t="shared" si="0"/>
        <v>0</v>
      </c>
      <c r="O292" s="44"/>
      <c r="P292" s="44"/>
      <c r="Q292" s="44"/>
      <c r="R292" s="44">
        <v>1</v>
      </c>
      <c r="S292" s="44"/>
      <c r="T292" s="44"/>
      <c r="U292" s="44"/>
      <c r="V292" s="44"/>
      <c r="W292" s="44"/>
      <c r="X292" s="44">
        <f t="shared" si="290"/>
        <v>0</v>
      </c>
      <c r="Y292" s="44">
        <f t="shared" si="290"/>
        <v>100</v>
      </c>
      <c r="Z292" s="44">
        <v>13</v>
      </c>
      <c r="AA292" s="44"/>
      <c r="AB292" s="44"/>
      <c r="AC292" s="44"/>
      <c r="AD292" s="44"/>
      <c r="AE292" s="44"/>
      <c r="AF292" s="44"/>
      <c r="AG292" s="44"/>
      <c r="AH292" s="44"/>
      <c r="AI292" s="44"/>
      <c r="AJ292" s="44"/>
      <c r="AK292" s="44"/>
      <c r="AL292" s="44"/>
      <c r="AM292" s="44"/>
      <c r="AN292" s="44"/>
      <c r="AO292" s="75"/>
      <c r="AP292" s="75"/>
      <c r="AQ292" s="44"/>
      <c r="AR292" s="44"/>
      <c r="AS292" s="44"/>
      <c r="AT292" s="44"/>
      <c r="AU292" s="44"/>
      <c r="AV292" s="44"/>
      <c r="AW292" s="44"/>
      <c r="AX292" s="44">
        <f t="shared" si="291"/>
        <v>0</v>
      </c>
      <c r="AY292" s="44"/>
      <c r="AZ292" s="44"/>
      <c r="BA292" s="44"/>
      <c r="BB292" s="44"/>
      <c r="BC292" s="44"/>
      <c r="BD292" s="44"/>
      <c r="BE292" s="44"/>
      <c r="BF292" s="44"/>
      <c r="BG292" s="44"/>
      <c r="BH292" s="44"/>
      <c r="BI292" s="44"/>
      <c r="BJ292" s="44"/>
      <c r="BK292" s="44"/>
      <c r="BL292" s="44">
        <f t="shared" si="292"/>
        <v>86</v>
      </c>
      <c r="BM292" s="44"/>
      <c r="BN292" s="44"/>
      <c r="BO292" s="44"/>
      <c r="BP292" s="44">
        <f t="shared" si="293"/>
        <v>0</v>
      </c>
      <c r="BQ292" s="44">
        <v>8</v>
      </c>
      <c r="BR292" s="44"/>
      <c r="BS292" s="44"/>
      <c r="BT292" s="44"/>
      <c r="BU292" s="44"/>
      <c r="BV292" s="44"/>
      <c r="BW292" s="44"/>
      <c r="BX292" s="44"/>
      <c r="BY292" s="44"/>
      <c r="BZ292" s="44"/>
      <c r="CA292" s="44"/>
      <c r="CB292" s="44"/>
      <c r="CC292" s="44"/>
      <c r="CD292" s="44"/>
      <c r="CE292" s="44"/>
      <c r="CF292" s="44"/>
      <c r="CG292" s="44"/>
      <c r="CH292" s="44"/>
      <c r="CI292" s="44">
        <f t="shared" si="294"/>
        <v>0</v>
      </c>
      <c r="CJ292" s="44">
        <v>0</v>
      </c>
      <c r="CK292" s="44">
        <v>0</v>
      </c>
      <c r="CL292" s="44">
        <v>100</v>
      </c>
      <c r="CM292" s="44">
        <v>0</v>
      </c>
      <c r="CN292" s="44">
        <v>86</v>
      </c>
      <c r="CO292" s="44">
        <v>0</v>
      </c>
      <c r="CP292" s="44">
        <v>0</v>
      </c>
    </row>
    <row r="293" spans="1:106" ht="15" customHeight="1" x14ac:dyDescent="0.3">
      <c r="A293" s="34" t="s">
        <v>1811</v>
      </c>
      <c r="B293" s="34" t="s">
        <v>1817</v>
      </c>
      <c r="C293" s="44" t="s">
        <v>1814</v>
      </c>
      <c r="D293" s="44">
        <v>2021</v>
      </c>
      <c r="E293" s="55">
        <v>44375</v>
      </c>
      <c r="F293" s="44" t="s">
        <v>19</v>
      </c>
      <c r="G293" s="44" t="s">
        <v>34</v>
      </c>
      <c r="H293" s="37" t="s">
        <v>35</v>
      </c>
      <c r="I293" s="37" t="s">
        <v>31</v>
      </c>
      <c r="J293" s="37" t="s">
        <v>31</v>
      </c>
      <c r="K293" s="37" t="s">
        <v>31</v>
      </c>
      <c r="L293" s="37" t="s">
        <v>31</v>
      </c>
      <c r="M293" s="44"/>
      <c r="N293" s="44">
        <f t="shared" si="0"/>
        <v>0</v>
      </c>
      <c r="O293" s="44"/>
      <c r="P293" s="44"/>
      <c r="Q293" s="44"/>
      <c r="R293" s="44">
        <v>2</v>
      </c>
      <c r="S293" s="44"/>
      <c r="T293" s="44"/>
      <c r="U293" s="44"/>
      <c r="V293" s="44"/>
      <c r="W293" s="44"/>
      <c r="X293" s="44">
        <f t="shared" si="290"/>
        <v>0</v>
      </c>
      <c r="Y293" s="44">
        <f t="shared" si="290"/>
        <v>114</v>
      </c>
      <c r="Z293" s="44">
        <v>33</v>
      </c>
      <c r="AA293" s="44"/>
      <c r="AB293" s="44"/>
      <c r="AC293" s="44"/>
      <c r="AD293" s="44"/>
      <c r="AE293" s="44"/>
      <c r="AF293" s="44"/>
      <c r="AG293" s="44"/>
      <c r="AH293" s="44"/>
      <c r="AI293" s="44"/>
      <c r="AJ293" s="44"/>
      <c r="AK293" s="44"/>
      <c r="AL293" s="44"/>
      <c r="AM293" s="44"/>
      <c r="AN293" s="44"/>
      <c r="AO293" s="75"/>
      <c r="AP293" s="75"/>
      <c r="AQ293" s="44"/>
      <c r="AR293" s="44"/>
      <c r="AS293" s="44"/>
      <c r="AT293" s="44"/>
      <c r="AU293" s="44"/>
      <c r="AV293" s="44"/>
      <c r="AW293" s="44"/>
      <c r="AX293" s="44">
        <f t="shared" si="291"/>
        <v>2</v>
      </c>
      <c r="AY293" s="44"/>
      <c r="AZ293" s="44">
        <v>17</v>
      </c>
      <c r="BA293" s="44"/>
      <c r="BB293" s="44"/>
      <c r="BC293" s="44"/>
      <c r="BD293" s="44"/>
      <c r="BE293" s="44"/>
      <c r="BF293" s="44"/>
      <c r="BG293" s="44"/>
      <c r="BH293" s="44"/>
      <c r="BI293" s="44">
        <v>1</v>
      </c>
      <c r="BJ293" s="44"/>
      <c r="BK293" s="44"/>
      <c r="BL293" s="44">
        <f t="shared" si="292"/>
        <v>78</v>
      </c>
      <c r="BM293" s="44"/>
      <c r="BN293" s="44"/>
      <c r="BO293" s="44"/>
      <c r="BP293" s="44">
        <f t="shared" si="293"/>
        <v>6</v>
      </c>
      <c r="BQ293" s="44">
        <v>12</v>
      </c>
      <c r="BR293" s="44"/>
      <c r="BS293" s="44"/>
      <c r="BT293" s="44"/>
      <c r="BU293" s="44"/>
      <c r="BV293" s="44"/>
      <c r="BW293" s="44">
        <v>1</v>
      </c>
      <c r="BX293" s="44"/>
      <c r="BY293" s="44"/>
      <c r="BZ293" s="44"/>
      <c r="CA293" s="44"/>
      <c r="CB293" s="44"/>
      <c r="CC293" s="44"/>
      <c r="CD293" s="44"/>
      <c r="CE293" s="44"/>
      <c r="CF293" s="44"/>
      <c r="CG293" s="44"/>
      <c r="CH293" s="44"/>
      <c r="CI293" s="44">
        <f t="shared" si="294"/>
        <v>33</v>
      </c>
      <c r="CJ293" s="44">
        <v>0</v>
      </c>
      <c r="CK293" s="44">
        <v>0</v>
      </c>
      <c r="CL293" s="44">
        <v>114</v>
      </c>
      <c r="CM293" s="44">
        <v>2</v>
      </c>
      <c r="CN293" s="44">
        <v>78</v>
      </c>
      <c r="CO293" s="44">
        <v>6</v>
      </c>
      <c r="CP293" s="44">
        <v>33</v>
      </c>
    </row>
    <row r="294" spans="1:106" ht="15" customHeight="1" x14ac:dyDescent="0.3">
      <c r="A294" s="34" t="s">
        <v>1811</v>
      </c>
      <c r="B294" s="34" t="s">
        <v>1817</v>
      </c>
      <c r="C294" s="44" t="s">
        <v>1814</v>
      </c>
      <c r="D294" s="44">
        <v>2021</v>
      </c>
      <c r="E294" s="55">
        <v>44375</v>
      </c>
      <c r="F294" s="44" t="s">
        <v>19</v>
      </c>
      <c r="G294" s="44" t="s">
        <v>38</v>
      </c>
      <c r="H294" s="37" t="s">
        <v>21</v>
      </c>
      <c r="I294" s="37" t="s">
        <v>21</v>
      </c>
      <c r="J294" s="37" t="s">
        <v>22</v>
      </c>
      <c r="K294" s="37" t="s">
        <v>21</v>
      </c>
      <c r="L294" s="37" t="s">
        <v>22</v>
      </c>
      <c r="M294" s="44"/>
      <c r="N294" s="44">
        <f t="shared" si="0"/>
        <v>0</v>
      </c>
      <c r="O294" s="44"/>
      <c r="P294" s="44"/>
      <c r="Q294" s="44"/>
      <c r="R294" s="44">
        <v>1</v>
      </c>
      <c r="S294" s="44"/>
      <c r="T294" s="44"/>
      <c r="U294" s="44"/>
      <c r="V294" s="44"/>
      <c r="W294" s="44"/>
      <c r="X294" s="44">
        <f t="shared" si="290"/>
        <v>0</v>
      </c>
      <c r="Y294" s="44">
        <f t="shared" si="290"/>
        <v>154</v>
      </c>
      <c r="Z294" s="44"/>
      <c r="AA294" s="44"/>
      <c r="AB294" s="44"/>
      <c r="AC294" s="44"/>
      <c r="AD294" s="44"/>
      <c r="AE294" s="44"/>
      <c r="AF294" s="44"/>
      <c r="AG294" s="44"/>
      <c r="AH294" s="44"/>
      <c r="AI294" s="44"/>
      <c r="AJ294" s="44"/>
      <c r="AK294" s="44"/>
      <c r="AL294" s="44"/>
      <c r="AM294" s="44"/>
      <c r="AN294" s="44"/>
      <c r="AO294" s="75"/>
      <c r="AP294" s="75"/>
      <c r="AQ294" s="44"/>
      <c r="AR294" s="44"/>
      <c r="AS294" s="44"/>
      <c r="AT294" s="44"/>
      <c r="AU294" s="44"/>
      <c r="AV294" s="44"/>
      <c r="AW294" s="44"/>
      <c r="AX294" s="44">
        <f t="shared" si="291"/>
        <v>2</v>
      </c>
      <c r="AY294" s="44"/>
      <c r="AZ294" s="44">
        <v>9</v>
      </c>
      <c r="BA294" s="44"/>
      <c r="BB294" s="44"/>
      <c r="BC294" s="44"/>
      <c r="BD294" s="44"/>
      <c r="BE294" s="44"/>
      <c r="BF294" s="44"/>
      <c r="BG294" s="44"/>
      <c r="BH294" s="44"/>
      <c r="BI294" s="44"/>
      <c r="BJ294" s="44"/>
      <c r="BK294" s="44"/>
      <c r="BL294" s="44">
        <f t="shared" si="292"/>
        <v>74</v>
      </c>
      <c r="BM294" s="44"/>
      <c r="BN294" s="44"/>
      <c r="BO294" s="44"/>
      <c r="BP294" s="44">
        <f t="shared" si="293"/>
        <v>1</v>
      </c>
      <c r="BQ294" s="44">
        <v>11</v>
      </c>
      <c r="BR294" s="44"/>
      <c r="BS294" s="44"/>
      <c r="BT294" s="44"/>
      <c r="BU294" s="44"/>
      <c r="BV294" s="44"/>
      <c r="BW294" s="44"/>
      <c r="BX294" s="44"/>
      <c r="BY294" s="44"/>
      <c r="BZ294" s="44"/>
      <c r="CA294" s="44"/>
      <c r="CB294" s="44"/>
      <c r="CC294" s="44"/>
      <c r="CD294" s="44"/>
      <c r="CE294" s="44"/>
      <c r="CF294" s="44"/>
      <c r="CG294" s="44"/>
      <c r="CH294" s="44"/>
      <c r="CI294" s="44">
        <f t="shared" si="294"/>
        <v>37</v>
      </c>
      <c r="CJ294" s="44">
        <v>0</v>
      </c>
      <c r="CK294" s="44">
        <v>0</v>
      </c>
      <c r="CL294" s="44">
        <v>154</v>
      </c>
      <c r="CM294" s="44">
        <v>2</v>
      </c>
      <c r="CN294" s="44">
        <v>74</v>
      </c>
      <c r="CO294" s="44">
        <v>1</v>
      </c>
      <c r="CP294" s="44">
        <v>37</v>
      </c>
    </row>
    <row r="295" spans="1:106" ht="15" customHeight="1" x14ac:dyDescent="0.3">
      <c r="A295" s="34" t="s">
        <v>1811</v>
      </c>
      <c r="B295" s="34" t="s">
        <v>1817</v>
      </c>
      <c r="C295" s="44" t="s">
        <v>1814</v>
      </c>
      <c r="D295" s="44">
        <v>2021</v>
      </c>
      <c r="E295" s="55">
        <v>44375</v>
      </c>
      <c r="F295" s="44" t="s">
        <v>19</v>
      </c>
      <c r="G295" s="44" t="s">
        <v>41</v>
      </c>
      <c r="H295" s="37" t="s">
        <v>22</v>
      </c>
      <c r="I295" s="37" t="s">
        <v>22</v>
      </c>
      <c r="J295" s="37" t="s">
        <v>21</v>
      </c>
      <c r="K295" s="37" t="s">
        <v>22</v>
      </c>
      <c r="L295" s="37" t="s">
        <v>21</v>
      </c>
      <c r="M295" s="44"/>
      <c r="N295" s="44">
        <f t="shared" ref="N295:N358" si="295">IF(CQ295&gt;CJ295, CQ295*10, CJ295)</f>
        <v>4</v>
      </c>
      <c r="O295" s="44">
        <v>2</v>
      </c>
      <c r="P295" s="44"/>
      <c r="Q295" s="44"/>
      <c r="R295" s="44">
        <v>2</v>
      </c>
      <c r="S295" s="44"/>
      <c r="T295" s="44"/>
      <c r="U295" s="44"/>
      <c r="V295" s="44"/>
      <c r="W295" s="44"/>
      <c r="X295" s="44">
        <f t="shared" si="290"/>
        <v>0</v>
      </c>
      <c r="Y295" s="44">
        <f t="shared" si="290"/>
        <v>178</v>
      </c>
      <c r="Z295" s="44">
        <v>16</v>
      </c>
      <c r="AA295" s="44"/>
      <c r="AB295" s="44"/>
      <c r="AC295" s="44"/>
      <c r="AD295" s="44">
        <v>2</v>
      </c>
      <c r="AE295" s="44"/>
      <c r="AF295" s="44"/>
      <c r="AG295" s="44"/>
      <c r="AH295" s="44"/>
      <c r="AI295" s="44"/>
      <c r="AJ295" s="44"/>
      <c r="AK295" s="44"/>
      <c r="AL295" s="44"/>
      <c r="AM295" s="44"/>
      <c r="AN295" s="44"/>
      <c r="AO295" s="75"/>
      <c r="AP295" s="75"/>
      <c r="AQ295" s="44"/>
      <c r="AR295" s="44"/>
      <c r="AS295" s="44"/>
      <c r="AT295" s="44"/>
      <c r="AU295" s="44"/>
      <c r="AV295" s="44"/>
      <c r="AW295" s="44"/>
      <c r="AX295" s="44">
        <f t="shared" si="291"/>
        <v>1</v>
      </c>
      <c r="AY295" s="44"/>
      <c r="AZ295" s="44">
        <v>34</v>
      </c>
      <c r="BA295" s="44"/>
      <c r="BB295" s="44"/>
      <c r="BC295" s="44"/>
      <c r="BD295" s="44"/>
      <c r="BE295" s="44"/>
      <c r="BF295" s="44"/>
      <c r="BG295" s="44"/>
      <c r="BH295" s="44"/>
      <c r="BI295" s="44">
        <v>2</v>
      </c>
      <c r="BJ295" s="44"/>
      <c r="BK295" s="44"/>
      <c r="BL295" s="44">
        <f t="shared" si="292"/>
        <v>40</v>
      </c>
      <c r="BM295" s="44"/>
      <c r="BN295" s="44"/>
      <c r="BO295" s="44"/>
      <c r="BP295" s="44">
        <f t="shared" si="293"/>
        <v>2</v>
      </c>
      <c r="BQ295" s="44">
        <v>14</v>
      </c>
      <c r="BR295" s="44"/>
      <c r="BS295" s="44"/>
      <c r="BT295" s="44"/>
      <c r="BU295" s="44"/>
      <c r="BV295" s="44"/>
      <c r="BW295" s="44"/>
      <c r="BX295" s="44"/>
      <c r="BY295" s="44"/>
      <c r="BZ295" s="44"/>
      <c r="CA295" s="44"/>
      <c r="CB295" s="44"/>
      <c r="CC295" s="44"/>
      <c r="CD295" s="44"/>
      <c r="CE295" s="44"/>
      <c r="CF295" s="44"/>
      <c r="CG295" s="44"/>
      <c r="CH295" s="44"/>
      <c r="CI295" s="44">
        <f t="shared" si="294"/>
        <v>1</v>
      </c>
      <c r="CJ295" s="44">
        <v>4</v>
      </c>
      <c r="CK295" s="44">
        <v>0</v>
      </c>
      <c r="CL295" s="44">
        <v>178</v>
      </c>
      <c r="CM295" s="44">
        <v>1</v>
      </c>
      <c r="CN295" s="44">
        <v>40</v>
      </c>
      <c r="CO295" s="44">
        <v>2</v>
      </c>
      <c r="CP295" s="44">
        <v>1</v>
      </c>
    </row>
    <row r="296" spans="1:106" ht="15" customHeight="1" x14ac:dyDescent="0.3">
      <c r="A296" s="34" t="s">
        <v>1811</v>
      </c>
      <c r="B296" s="34" t="s">
        <v>1817</v>
      </c>
      <c r="C296" s="44" t="s">
        <v>1814</v>
      </c>
      <c r="D296" s="44">
        <v>2021</v>
      </c>
      <c r="E296" s="55">
        <v>44375</v>
      </c>
      <c r="F296" s="44" t="s">
        <v>19</v>
      </c>
      <c r="G296" s="44" t="s">
        <v>44</v>
      </c>
      <c r="H296" s="37" t="s">
        <v>45</v>
      </c>
      <c r="I296" s="37" t="s">
        <v>45</v>
      </c>
      <c r="J296" s="37" t="s">
        <v>45</v>
      </c>
      <c r="K296" s="37" t="s">
        <v>45</v>
      </c>
      <c r="L296" s="37" t="s">
        <v>45</v>
      </c>
      <c r="M296" s="44"/>
      <c r="N296" s="44">
        <f t="shared" si="295"/>
        <v>3</v>
      </c>
      <c r="O296" s="44"/>
      <c r="P296" s="44"/>
      <c r="Q296" s="44"/>
      <c r="R296" s="44">
        <v>1</v>
      </c>
      <c r="S296" s="44"/>
      <c r="T296" s="44"/>
      <c r="U296" s="44"/>
      <c r="V296" s="44"/>
      <c r="W296" s="44"/>
      <c r="X296" s="44">
        <f t="shared" si="290"/>
        <v>0</v>
      </c>
      <c r="Y296" s="44">
        <f t="shared" si="290"/>
        <v>279</v>
      </c>
      <c r="Z296" s="44">
        <v>16</v>
      </c>
      <c r="AA296" s="44"/>
      <c r="AB296" s="44"/>
      <c r="AC296" s="44"/>
      <c r="AD296" s="44">
        <v>13</v>
      </c>
      <c r="AE296" s="44"/>
      <c r="AF296" s="44"/>
      <c r="AG296" s="44"/>
      <c r="AH296" s="44"/>
      <c r="AI296" s="44"/>
      <c r="AJ296" s="44"/>
      <c r="AK296" s="44"/>
      <c r="AL296" s="44"/>
      <c r="AM296" s="44"/>
      <c r="AN296" s="44"/>
      <c r="AO296" s="75"/>
      <c r="AP296" s="75"/>
      <c r="AQ296" s="44"/>
      <c r="AR296" s="44"/>
      <c r="AS296" s="44"/>
      <c r="AT296" s="44"/>
      <c r="AU296" s="44"/>
      <c r="AV296" s="44"/>
      <c r="AW296" s="44"/>
      <c r="AX296" s="44">
        <f t="shared" si="291"/>
        <v>4</v>
      </c>
      <c r="AY296" s="44"/>
      <c r="AZ296" s="44"/>
      <c r="BA296" s="44"/>
      <c r="BB296" s="44"/>
      <c r="BC296" s="44"/>
      <c r="BD296" s="44"/>
      <c r="BE296" s="44"/>
      <c r="BF296" s="44"/>
      <c r="BG296" s="44"/>
      <c r="BH296" s="44"/>
      <c r="BI296" s="44"/>
      <c r="BJ296" s="44"/>
      <c r="BK296" s="44"/>
      <c r="BL296" s="44">
        <f t="shared" si="292"/>
        <v>139</v>
      </c>
      <c r="BM296" s="44"/>
      <c r="BN296" s="44"/>
      <c r="BO296" s="44"/>
      <c r="BP296" s="44">
        <f t="shared" si="293"/>
        <v>10</v>
      </c>
      <c r="BQ296" s="44">
        <v>13</v>
      </c>
      <c r="BR296" s="44"/>
      <c r="BS296" s="44"/>
      <c r="BT296" s="44"/>
      <c r="BU296" s="44"/>
      <c r="BV296" s="44"/>
      <c r="BW296" s="44"/>
      <c r="BX296" s="44"/>
      <c r="BY296" s="44"/>
      <c r="BZ296" s="44"/>
      <c r="CA296" s="44"/>
      <c r="CB296" s="44"/>
      <c r="CC296" s="44"/>
      <c r="CD296" s="44"/>
      <c r="CE296" s="44"/>
      <c r="CF296" s="44"/>
      <c r="CG296" s="44"/>
      <c r="CH296" s="44"/>
      <c r="CI296" s="44">
        <f t="shared" si="294"/>
        <v>9</v>
      </c>
      <c r="CJ296" s="44">
        <v>3</v>
      </c>
      <c r="CK296" s="44">
        <v>0</v>
      </c>
      <c r="CL296" s="44">
        <v>279</v>
      </c>
      <c r="CM296" s="44">
        <v>4</v>
      </c>
      <c r="CN296" s="44">
        <v>139</v>
      </c>
      <c r="CO296" s="44">
        <v>10</v>
      </c>
      <c r="CP296" s="44">
        <v>9</v>
      </c>
    </row>
    <row r="297" spans="1:106" ht="15" customHeight="1" x14ac:dyDescent="0.3">
      <c r="A297" s="34" t="s">
        <v>1811</v>
      </c>
      <c r="B297" s="34" t="s">
        <v>1817</v>
      </c>
      <c r="C297" s="44" t="s">
        <v>1814</v>
      </c>
      <c r="D297" s="44">
        <v>2021</v>
      </c>
      <c r="E297" s="55">
        <v>44375</v>
      </c>
      <c r="F297" s="44" t="s">
        <v>19</v>
      </c>
      <c r="G297" s="44" t="s">
        <v>48</v>
      </c>
      <c r="H297" s="37" t="s">
        <v>27</v>
      </c>
      <c r="I297" s="37" t="s">
        <v>27</v>
      </c>
      <c r="J297" s="37" t="s">
        <v>26</v>
      </c>
      <c r="K297" s="37" t="s">
        <v>27</v>
      </c>
      <c r="L297" s="37" t="s">
        <v>26</v>
      </c>
      <c r="M297" s="44"/>
      <c r="N297" s="44">
        <f t="shared" si="295"/>
        <v>3</v>
      </c>
      <c r="O297" s="44">
        <v>1</v>
      </c>
      <c r="P297" s="44"/>
      <c r="Q297" s="44"/>
      <c r="R297" s="44">
        <v>1</v>
      </c>
      <c r="S297" s="44"/>
      <c r="T297" s="44"/>
      <c r="U297" s="44"/>
      <c r="V297" s="44"/>
      <c r="W297" s="44"/>
      <c r="X297" s="44">
        <f t="shared" si="290"/>
        <v>0</v>
      </c>
      <c r="Y297" s="44">
        <f t="shared" si="290"/>
        <v>23</v>
      </c>
      <c r="Z297" s="44">
        <v>12</v>
      </c>
      <c r="AA297" s="44"/>
      <c r="AB297" s="44"/>
      <c r="AC297" s="44"/>
      <c r="AD297" s="44">
        <v>3</v>
      </c>
      <c r="AE297" s="44"/>
      <c r="AF297" s="44"/>
      <c r="AG297" s="44"/>
      <c r="AH297" s="44"/>
      <c r="AI297" s="44"/>
      <c r="AJ297" s="44"/>
      <c r="AK297" s="44"/>
      <c r="AL297" s="44"/>
      <c r="AM297" s="44"/>
      <c r="AN297" s="44"/>
      <c r="AO297" s="75"/>
      <c r="AP297" s="75"/>
      <c r="AQ297" s="44"/>
      <c r="AR297" s="44"/>
      <c r="AS297" s="44"/>
      <c r="AT297" s="44"/>
      <c r="AU297" s="44"/>
      <c r="AV297" s="44"/>
      <c r="AW297" s="44"/>
      <c r="AX297" s="44">
        <f t="shared" si="291"/>
        <v>2</v>
      </c>
      <c r="AY297" s="44"/>
      <c r="AZ297" s="44"/>
      <c r="BA297" s="44"/>
      <c r="BB297" s="44"/>
      <c r="BC297" s="44"/>
      <c r="BD297" s="44"/>
      <c r="BE297" s="44"/>
      <c r="BF297" s="44"/>
      <c r="BG297" s="44"/>
      <c r="BH297" s="44"/>
      <c r="BI297" s="44">
        <v>1</v>
      </c>
      <c r="BJ297" s="44"/>
      <c r="BK297" s="44"/>
      <c r="BL297" s="44">
        <f t="shared" si="292"/>
        <v>102</v>
      </c>
      <c r="BM297" s="44"/>
      <c r="BN297" s="44"/>
      <c r="BO297" s="44"/>
      <c r="BP297" s="44">
        <f t="shared" si="293"/>
        <v>4</v>
      </c>
      <c r="BQ297" s="44">
        <v>11</v>
      </c>
      <c r="BR297" s="44"/>
      <c r="BS297" s="44"/>
      <c r="BT297" s="44"/>
      <c r="BU297" s="44"/>
      <c r="BV297" s="44"/>
      <c r="BW297" s="44"/>
      <c r="BX297" s="44"/>
      <c r="BY297" s="44"/>
      <c r="BZ297" s="44"/>
      <c r="CA297" s="44"/>
      <c r="CB297" s="44"/>
      <c r="CC297" s="44"/>
      <c r="CD297" s="44"/>
      <c r="CE297" s="44"/>
      <c r="CF297" s="44"/>
      <c r="CG297" s="44"/>
      <c r="CH297" s="44"/>
      <c r="CI297" s="44">
        <f t="shared" si="294"/>
        <v>3</v>
      </c>
      <c r="CJ297" s="44">
        <v>3</v>
      </c>
      <c r="CK297" s="44">
        <v>0</v>
      </c>
      <c r="CL297" s="44">
        <v>23</v>
      </c>
      <c r="CM297" s="44">
        <v>2</v>
      </c>
      <c r="CN297" s="44">
        <v>102</v>
      </c>
      <c r="CO297" s="44">
        <v>4</v>
      </c>
      <c r="CP297" s="44">
        <v>3</v>
      </c>
      <c r="CY297" s="34">
        <v>0</v>
      </c>
    </row>
    <row r="298" spans="1:106" ht="15" customHeight="1" x14ac:dyDescent="0.3">
      <c r="A298" s="34" t="s">
        <v>1811</v>
      </c>
      <c r="B298" s="34" t="s">
        <v>1817</v>
      </c>
      <c r="C298" s="44" t="s">
        <v>1814</v>
      </c>
      <c r="D298" s="44">
        <v>2021</v>
      </c>
      <c r="E298" s="55">
        <v>44375</v>
      </c>
      <c r="F298" s="44" t="s">
        <v>19</v>
      </c>
      <c r="G298" s="44" t="s">
        <v>52</v>
      </c>
      <c r="H298" s="37" t="s">
        <v>31</v>
      </c>
      <c r="I298" s="37" t="s">
        <v>31</v>
      </c>
      <c r="J298" s="37" t="s">
        <v>31</v>
      </c>
      <c r="K298" s="37" t="s">
        <v>31</v>
      </c>
      <c r="L298" s="37" t="s">
        <v>31</v>
      </c>
      <c r="M298" s="44"/>
      <c r="N298" s="44">
        <f t="shared" si="295"/>
        <v>1</v>
      </c>
      <c r="O298" s="44"/>
      <c r="P298" s="44"/>
      <c r="Q298" s="44"/>
      <c r="R298" s="44">
        <v>1</v>
      </c>
      <c r="S298" s="44"/>
      <c r="T298" s="44"/>
      <c r="U298" s="44"/>
      <c r="V298" s="44"/>
      <c r="W298" s="44"/>
      <c r="X298" s="44">
        <f t="shared" si="290"/>
        <v>0</v>
      </c>
      <c r="Y298" s="44">
        <f t="shared" si="290"/>
        <v>191</v>
      </c>
      <c r="Z298" s="44">
        <v>38</v>
      </c>
      <c r="AA298" s="44"/>
      <c r="AB298" s="44"/>
      <c r="AC298" s="44"/>
      <c r="AD298" s="44">
        <v>6</v>
      </c>
      <c r="AE298" s="44"/>
      <c r="AF298" s="44"/>
      <c r="AG298" s="44"/>
      <c r="AH298" s="44"/>
      <c r="AI298" s="44"/>
      <c r="AJ298" s="44"/>
      <c r="AK298" s="44"/>
      <c r="AL298" s="44"/>
      <c r="AM298" s="44"/>
      <c r="AN298" s="44"/>
      <c r="AO298" s="75"/>
      <c r="AP298" s="75"/>
      <c r="AQ298" s="44"/>
      <c r="AR298" s="44"/>
      <c r="AS298" s="44"/>
      <c r="AT298" s="44"/>
      <c r="AU298" s="44"/>
      <c r="AV298" s="44"/>
      <c r="AW298" s="44"/>
      <c r="AX298" s="44">
        <f t="shared" si="291"/>
        <v>0</v>
      </c>
      <c r="AY298" s="44"/>
      <c r="AZ298" s="44">
        <v>7</v>
      </c>
      <c r="BA298" s="44"/>
      <c r="BB298" s="44"/>
      <c r="BC298" s="44"/>
      <c r="BD298" s="44"/>
      <c r="BE298" s="44"/>
      <c r="BF298" s="44"/>
      <c r="BG298" s="44"/>
      <c r="BH298" s="44"/>
      <c r="BI298" s="44"/>
      <c r="BJ298" s="44"/>
      <c r="BK298" s="44"/>
      <c r="BL298" s="44">
        <f t="shared" si="292"/>
        <v>168</v>
      </c>
      <c r="BM298" s="44"/>
      <c r="BN298" s="44"/>
      <c r="BO298" s="44"/>
      <c r="BP298" s="44">
        <f t="shared" si="293"/>
        <v>30</v>
      </c>
      <c r="BQ298" s="44">
        <v>14</v>
      </c>
      <c r="BR298" s="44"/>
      <c r="BS298" s="44"/>
      <c r="BT298" s="44"/>
      <c r="BU298" s="44"/>
      <c r="BV298" s="44"/>
      <c r="BW298" s="44"/>
      <c r="BX298" s="44">
        <v>1</v>
      </c>
      <c r="BY298" s="44"/>
      <c r="BZ298" s="44"/>
      <c r="CA298" s="44"/>
      <c r="CB298" s="44"/>
      <c r="CC298" s="44"/>
      <c r="CD298" s="44"/>
      <c r="CE298" s="44"/>
      <c r="CF298" s="44"/>
      <c r="CG298" s="44"/>
      <c r="CH298" s="44"/>
      <c r="CI298" s="44">
        <f t="shared" si="294"/>
        <v>18</v>
      </c>
      <c r="CJ298" s="44">
        <v>1</v>
      </c>
      <c r="CK298" s="44">
        <v>0</v>
      </c>
      <c r="CL298" s="44">
        <v>191</v>
      </c>
      <c r="CM298" s="44">
        <v>0</v>
      </c>
      <c r="CN298" s="44">
        <v>168</v>
      </c>
      <c r="CO298" s="44">
        <v>30</v>
      </c>
      <c r="CP298" s="44">
        <v>18</v>
      </c>
      <c r="DA298" s="57"/>
      <c r="DB298" s="57"/>
    </row>
    <row r="299" spans="1:106" ht="15" customHeight="1" x14ac:dyDescent="0.3">
      <c r="A299" s="34" t="s">
        <v>1811</v>
      </c>
      <c r="B299" s="34" t="s">
        <v>1822</v>
      </c>
      <c r="C299" s="34" t="s">
        <v>1812</v>
      </c>
      <c r="D299" s="44">
        <v>2021</v>
      </c>
      <c r="E299" s="55">
        <v>44375</v>
      </c>
      <c r="F299" s="44" t="s">
        <v>19</v>
      </c>
      <c r="G299" s="44" t="s">
        <v>55</v>
      </c>
      <c r="H299" s="37" t="s">
        <v>26</v>
      </c>
      <c r="I299" s="37" t="s">
        <v>26</v>
      </c>
      <c r="J299" s="37" t="s">
        <v>27</v>
      </c>
      <c r="K299" s="37" t="s">
        <v>26</v>
      </c>
      <c r="L299" s="37" t="s">
        <v>27</v>
      </c>
      <c r="M299" s="44"/>
      <c r="N299" s="44">
        <f t="shared" si="295"/>
        <v>0</v>
      </c>
      <c r="O299" s="44">
        <v>1</v>
      </c>
      <c r="P299" s="44"/>
      <c r="Q299" s="44"/>
      <c r="R299" s="44">
        <v>1</v>
      </c>
      <c r="S299" s="44"/>
      <c r="T299" s="44"/>
      <c r="U299" s="44"/>
      <c r="V299" s="44"/>
      <c r="W299" s="44"/>
      <c r="X299" s="44">
        <f t="shared" si="290"/>
        <v>0</v>
      </c>
      <c r="Y299" s="44">
        <f t="shared" si="290"/>
        <v>96</v>
      </c>
      <c r="Z299" s="44"/>
      <c r="AA299" s="44"/>
      <c r="AB299" s="44"/>
      <c r="AC299" s="44"/>
      <c r="AD299" s="44"/>
      <c r="AE299" s="44"/>
      <c r="AF299" s="44"/>
      <c r="AG299" s="44">
        <v>2</v>
      </c>
      <c r="AH299" s="44"/>
      <c r="AI299" s="44"/>
      <c r="AJ299" s="44">
        <v>3</v>
      </c>
      <c r="AK299" s="44"/>
      <c r="AL299" s="44"/>
      <c r="AM299" s="44"/>
      <c r="AN299" s="44"/>
      <c r="AO299" s="75"/>
      <c r="AP299" s="75"/>
      <c r="AQ299" s="44"/>
      <c r="AR299" s="44"/>
      <c r="AS299" s="44"/>
      <c r="AT299" s="44"/>
      <c r="AU299" s="44"/>
      <c r="AV299" s="44">
        <v>2</v>
      </c>
      <c r="AW299" s="44"/>
      <c r="AX299" s="44">
        <f t="shared" si="291"/>
        <v>2</v>
      </c>
      <c r="AY299" s="44"/>
      <c r="AZ299" s="44">
        <v>1</v>
      </c>
      <c r="BA299" s="44"/>
      <c r="BB299" s="44"/>
      <c r="BC299" s="44"/>
      <c r="BD299" s="44"/>
      <c r="BE299" s="44">
        <v>1</v>
      </c>
      <c r="BF299" s="44"/>
      <c r="BG299" s="44"/>
      <c r="BH299" s="44"/>
      <c r="BI299" s="44">
        <v>1</v>
      </c>
      <c r="BJ299" s="44"/>
      <c r="BK299" s="44"/>
      <c r="BL299" s="44">
        <f t="shared" si="292"/>
        <v>149</v>
      </c>
      <c r="BM299" s="44"/>
      <c r="BN299" s="44"/>
      <c r="BO299" s="44"/>
      <c r="BP299" s="44">
        <f t="shared" si="293"/>
        <v>5</v>
      </c>
      <c r="BQ299" s="44">
        <v>38</v>
      </c>
      <c r="BR299" s="44"/>
      <c r="BS299" s="44"/>
      <c r="BT299" s="44"/>
      <c r="BU299" s="44"/>
      <c r="BV299" s="44"/>
      <c r="BW299" s="44">
        <v>1</v>
      </c>
      <c r="BX299" s="44"/>
      <c r="BY299" s="44"/>
      <c r="BZ299" s="44"/>
      <c r="CA299" s="44">
        <v>2</v>
      </c>
      <c r="CB299" s="44"/>
      <c r="CC299" s="44"/>
      <c r="CD299" s="44"/>
      <c r="CE299" s="44"/>
      <c r="CF299" s="44"/>
      <c r="CG299" s="44"/>
      <c r="CH299" s="44"/>
      <c r="CI299" s="44">
        <f t="shared" si="294"/>
        <v>43</v>
      </c>
      <c r="CJ299" s="44">
        <v>0</v>
      </c>
      <c r="CK299" s="44">
        <v>0</v>
      </c>
      <c r="CL299" s="44">
        <v>96</v>
      </c>
      <c r="CM299" s="44">
        <v>2</v>
      </c>
      <c r="CN299" s="44">
        <v>149</v>
      </c>
      <c r="CO299" s="44">
        <v>5</v>
      </c>
      <c r="CP299" s="44">
        <v>43</v>
      </c>
      <c r="CY299" s="34">
        <v>0</v>
      </c>
    </row>
    <row r="300" spans="1:106" ht="15" customHeight="1" x14ac:dyDescent="0.3">
      <c r="A300" s="34" t="s">
        <v>1811</v>
      </c>
      <c r="B300" s="34" t="s">
        <v>1825</v>
      </c>
      <c r="C300" s="34" t="s">
        <v>1820</v>
      </c>
      <c r="D300" s="44">
        <v>2021</v>
      </c>
      <c r="E300" s="55">
        <v>44375</v>
      </c>
      <c r="F300" s="44" t="s">
        <v>19</v>
      </c>
      <c r="G300" s="44" t="s">
        <v>57</v>
      </c>
      <c r="H300" s="37" t="s">
        <v>35</v>
      </c>
      <c r="I300" s="37" t="s">
        <v>31</v>
      </c>
      <c r="J300" s="37" t="s">
        <v>31</v>
      </c>
      <c r="K300" s="37" t="s">
        <v>31</v>
      </c>
      <c r="L300" s="37" t="s">
        <v>31</v>
      </c>
      <c r="M300" s="44"/>
      <c r="N300" s="44">
        <f t="shared" si="295"/>
        <v>0</v>
      </c>
      <c r="O300" s="44"/>
      <c r="P300" s="44"/>
      <c r="Q300" s="44"/>
      <c r="R300" s="44">
        <v>1</v>
      </c>
      <c r="S300" s="44"/>
      <c r="T300" s="44"/>
      <c r="U300" s="44"/>
      <c r="V300" s="44"/>
      <c r="W300" s="44"/>
      <c r="X300" s="44">
        <f t="shared" si="290"/>
        <v>0</v>
      </c>
      <c r="Y300" s="44">
        <f t="shared" si="290"/>
        <v>283</v>
      </c>
      <c r="Z300" s="44">
        <v>12</v>
      </c>
      <c r="AA300" s="44"/>
      <c r="AB300" s="44"/>
      <c r="AC300" s="44"/>
      <c r="AD300" s="44"/>
      <c r="AE300" s="44"/>
      <c r="AF300" s="44"/>
      <c r="AG300" s="44"/>
      <c r="AH300" s="44"/>
      <c r="AI300" s="44"/>
      <c r="AJ300" s="44"/>
      <c r="AK300" s="44"/>
      <c r="AL300" s="44"/>
      <c r="AM300" s="44"/>
      <c r="AN300" s="44"/>
      <c r="AO300" s="75"/>
      <c r="AP300" s="75"/>
      <c r="AQ300" s="44"/>
      <c r="AR300" s="44">
        <v>2</v>
      </c>
      <c r="AS300" s="44"/>
      <c r="AT300" s="44"/>
      <c r="AU300" s="44"/>
      <c r="AV300" s="44"/>
      <c r="AW300" s="44"/>
      <c r="AX300" s="44">
        <f t="shared" si="291"/>
        <v>0</v>
      </c>
      <c r="AY300" s="44"/>
      <c r="AZ300" s="44">
        <v>6</v>
      </c>
      <c r="BA300" s="44"/>
      <c r="BB300" s="44"/>
      <c r="BC300" s="44"/>
      <c r="BD300" s="44"/>
      <c r="BE300" s="44"/>
      <c r="BF300" s="44"/>
      <c r="BG300" s="44"/>
      <c r="BH300" s="44"/>
      <c r="BI300" s="44">
        <v>2</v>
      </c>
      <c r="BJ300" s="44"/>
      <c r="BK300" s="44"/>
      <c r="BL300" s="44">
        <f t="shared" si="292"/>
        <v>94</v>
      </c>
      <c r="BM300" s="44"/>
      <c r="BN300" s="44"/>
      <c r="BO300" s="44"/>
      <c r="BP300" s="44">
        <f t="shared" si="293"/>
        <v>0</v>
      </c>
      <c r="BQ300" s="44">
        <v>23</v>
      </c>
      <c r="BR300" s="44"/>
      <c r="BS300" s="44"/>
      <c r="BT300" s="44"/>
      <c r="BU300" s="44"/>
      <c r="BV300" s="44"/>
      <c r="BW300" s="44"/>
      <c r="BX300" s="44"/>
      <c r="BY300" s="44"/>
      <c r="BZ300" s="44"/>
      <c r="CA300" s="44"/>
      <c r="CB300" s="44"/>
      <c r="CC300" s="44"/>
      <c r="CD300" s="44"/>
      <c r="CE300" s="44"/>
      <c r="CF300" s="44"/>
      <c r="CG300" s="44"/>
      <c r="CH300" s="44"/>
      <c r="CI300" s="44">
        <f t="shared" si="294"/>
        <v>5</v>
      </c>
      <c r="CJ300" s="44">
        <v>0</v>
      </c>
      <c r="CK300" s="44">
        <v>0</v>
      </c>
      <c r="CL300" s="44">
        <v>283</v>
      </c>
      <c r="CM300" s="44">
        <v>0</v>
      </c>
      <c r="CN300" s="44">
        <v>94</v>
      </c>
      <c r="CO300" s="44">
        <v>0</v>
      </c>
      <c r="CP300" s="44">
        <v>5</v>
      </c>
    </row>
    <row r="301" spans="1:106" ht="15" customHeight="1" x14ac:dyDescent="0.3">
      <c r="A301" s="34" t="s">
        <v>1811</v>
      </c>
      <c r="B301" s="34" t="s">
        <v>1825</v>
      </c>
      <c r="C301" s="34" t="s">
        <v>1820</v>
      </c>
      <c r="D301" s="44">
        <v>2021</v>
      </c>
      <c r="E301" s="55">
        <v>44375</v>
      </c>
      <c r="F301" s="44" t="s">
        <v>19</v>
      </c>
      <c r="G301" s="44" t="s">
        <v>61</v>
      </c>
      <c r="H301" s="37" t="s">
        <v>31</v>
      </c>
      <c r="I301" s="37" t="s">
        <v>31</v>
      </c>
      <c r="J301" s="37" t="s">
        <v>31</v>
      </c>
      <c r="K301" s="37" t="s">
        <v>31</v>
      </c>
      <c r="L301" s="37" t="s">
        <v>31</v>
      </c>
      <c r="M301" s="44"/>
      <c r="N301" s="44">
        <f t="shared" si="295"/>
        <v>0</v>
      </c>
      <c r="O301" s="44"/>
      <c r="P301" s="44"/>
      <c r="Q301" s="44"/>
      <c r="R301" s="44"/>
      <c r="S301" s="44"/>
      <c r="T301" s="44"/>
      <c r="U301" s="44"/>
      <c r="V301" s="44"/>
      <c r="W301" s="44"/>
      <c r="X301" s="44">
        <f t="shared" si="290"/>
        <v>0</v>
      </c>
      <c r="Y301" s="44">
        <f t="shared" si="290"/>
        <v>200</v>
      </c>
      <c r="Z301" s="44">
        <v>20</v>
      </c>
      <c r="AA301" s="44"/>
      <c r="AB301" s="44"/>
      <c r="AC301" s="44"/>
      <c r="AD301" s="44"/>
      <c r="AE301" s="44"/>
      <c r="AF301" s="44"/>
      <c r="AG301" s="44"/>
      <c r="AH301" s="44"/>
      <c r="AI301" s="44"/>
      <c r="AJ301" s="44"/>
      <c r="AK301" s="44"/>
      <c r="AL301" s="44"/>
      <c r="AM301" s="44"/>
      <c r="AN301" s="44"/>
      <c r="AO301" s="75"/>
      <c r="AP301" s="75"/>
      <c r="AQ301" s="44"/>
      <c r="AR301" s="44">
        <v>3</v>
      </c>
      <c r="AS301" s="44"/>
      <c r="AT301" s="44"/>
      <c r="AU301" s="44"/>
      <c r="AV301" s="44"/>
      <c r="AW301" s="44"/>
      <c r="AX301" s="44">
        <f t="shared" si="291"/>
        <v>1</v>
      </c>
      <c r="AY301" s="44"/>
      <c r="AZ301" s="44"/>
      <c r="BA301" s="44"/>
      <c r="BB301" s="44"/>
      <c r="BC301" s="44"/>
      <c r="BD301" s="44"/>
      <c r="BE301" s="44"/>
      <c r="BF301" s="44"/>
      <c r="BG301" s="44"/>
      <c r="BH301" s="44"/>
      <c r="BI301" s="44">
        <v>1</v>
      </c>
      <c r="BJ301" s="44"/>
      <c r="BK301" s="44"/>
      <c r="BL301" s="44">
        <f t="shared" si="292"/>
        <v>89</v>
      </c>
      <c r="BM301" s="44"/>
      <c r="BN301" s="44"/>
      <c r="BO301" s="44"/>
      <c r="BP301" s="44">
        <f t="shared" si="293"/>
        <v>0</v>
      </c>
      <c r="BQ301" s="44">
        <v>12</v>
      </c>
      <c r="BR301" s="44"/>
      <c r="BS301" s="44"/>
      <c r="BT301" s="44">
        <v>1</v>
      </c>
      <c r="BU301" s="44"/>
      <c r="BV301" s="44"/>
      <c r="BW301" s="44"/>
      <c r="BX301" s="44"/>
      <c r="BY301" s="44"/>
      <c r="BZ301" s="44"/>
      <c r="CA301" s="44"/>
      <c r="CB301" s="44"/>
      <c r="CC301" s="44"/>
      <c r="CD301" s="44"/>
      <c r="CE301" s="44"/>
      <c r="CF301" s="44"/>
      <c r="CG301" s="44"/>
      <c r="CH301" s="44"/>
      <c r="CI301" s="44">
        <f t="shared" si="294"/>
        <v>7</v>
      </c>
      <c r="CJ301" s="44">
        <v>0</v>
      </c>
      <c r="CK301" s="44">
        <v>0</v>
      </c>
      <c r="CL301" s="44">
        <v>200</v>
      </c>
      <c r="CM301" s="44">
        <v>1</v>
      </c>
      <c r="CN301" s="44">
        <v>89</v>
      </c>
      <c r="CO301" s="44">
        <v>0</v>
      </c>
      <c r="CP301" s="44">
        <v>7</v>
      </c>
    </row>
    <row r="302" spans="1:106" ht="15" customHeight="1" x14ac:dyDescent="0.3">
      <c r="A302" s="34" t="s">
        <v>1811</v>
      </c>
      <c r="B302" s="34" t="s">
        <v>1825</v>
      </c>
      <c r="C302" s="34" t="s">
        <v>1820</v>
      </c>
      <c r="D302" s="44">
        <v>2021</v>
      </c>
      <c r="E302" s="55">
        <v>44375</v>
      </c>
      <c r="F302" s="44" t="s">
        <v>19</v>
      </c>
      <c r="G302" s="44" t="s">
        <v>64</v>
      </c>
      <c r="H302" s="37" t="s">
        <v>22</v>
      </c>
      <c r="I302" s="37" t="s">
        <v>22</v>
      </c>
      <c r="J302" s="37" t="s">
        <v>21</v>
      </c>
      <c r="K302" s="37" t="s">
        <v>22</v>
      </c>
      <c r="L302" s="37" t="s">
        <v>21</v>
      </c>
      <c r="M302" s="44"/>
      <c r="N302" s="44">
        <f t="shared" si="295"/>
        <v>1</v>
      </c>
      <c r="O302" s="44"/>
      <c r="P302" s="44"/>
      <c r="Q302" s="44"/>
      <c r="R302" s="44"/>
      <c r="S302" s="44"/>
      <c r="T302" s="44"/>
      <c r="U302" s="44"/>
      <c r="V302" s="44"/>
      <c r="W302" s="44"/>
      <c r="X302" s="44">
        <f t="shared" si="290"/>
        <v>0</v>
      </c>
      <c r="Y302" s="44">
        <f t="shared" si="290"/>
        <v>301</v>
      </c>
      <c r="Z302" s="44">
        <v>36</v>
      </c>
      <c r="AA302" s="44"/>
      <c r="AB302" s="44"/>
      <c r="AC302" s="44"/>
      <c r="AD302" s="44"/>
      <c r="AE302" s="44"/>
      <c r="AF302" s="44"/>
      <c r="AG302" s="44"/>
      <c r="AH302" s="44"/>
      <c r="AI302" s="44"/>
      <c r="AJ302" s="44"/>
      <c r="AK302" s="44"/>
      <c r="AL302" s="44"/>
      <c r="AM302" s="44"/>
      <c r="AN302" s="44"/>
      <c r="AO302" s="75"/>
      <c r="AP302" s="75"/>
      <c r="AQ302" s="44"/>
      <c r="AR302" s="44"/>
      <c r="AS302" s="44"/>
      <c r="AT302" s="44"/>
      <c r="AU302" s="44"/>
      <c r="AV302" s="44"/>
      <c r="AW302" s="44"/>
      <c r="AX302" s="44">
        <f t="shared" si="291"/>
        <v>1</v>
      </c>
      <c r="AY302" s="44"/>
      <c r="AZ302" s="44">
        <v>8</v>
      </c>
      <c r="BA302" s="44"/>
      <c r="BB302" s="44"/>
      <c r="BC302" s="44"/>
      <c r="BD302" s="44"/>
      <c r="BE302" s="44"/>
      <c r="BF302" s="44"/>
      <c r="BG302" s="44"/>
      <c r="BH302" s="44"/>
      <c r="BI302" s="44"/>
      <c r="BJ302" s="44"/>
      <c r="BK302" s="44"/>
      <c r="BL302" s="44">
        <f t="shared" si="292"/>
        <v>166</v>
      </c>
      <c r="BM302" s="44"/>
      <c r="BN302" s="44"/>
      <c r="BO302" s="44"/>
      <c r="BP302" s="44">
        <f t="shared" si="293"/>
        <v>0</v>
      </c>
      <c r="BQ302" s="44">
        <v>29</v>
      </c>
      <c r="BR302" s="44"/>
      <c r="BS302" s="44"/>
      <c r="BT302" s="44">
        <v>1</v>
      </c>
      <c r="BU302" s="44"/>
      <c r="BV302" s="44"/>
      <c r="BW302" s="44"/>
      <c r="BX302" s="44"/>
      <c r="BY302" s="44"/>
      <c r="BZ302" s="44"/>
      <c r="CA302" s="44"/>
      <c r="CB302" s="44"/>
      <c r="CC302" s="44"/>
      <c r="CD302" s="44"/>
      <c r="CE302" s="44"/>
      <c r="CF302" s="44"/>
      <c r="CG302" s="44"/>
      <c r="CH302" s="44"/>
      <c r="CI302" s="44">
        <f t="shared" si="294"/>
        <v>88</v>
      </c>
      <c r="CJ302" s="44">
        <v>1</v>
      </c>
      <c r="CK302" s="44">
        <v>0</v>
      </c>
      <c r="CL302" s="44">
        <v>301</v>
      </c>
      <c r="CM302" s="44">
        <v>1</v>
      </c>
      <c r="CN302" s="44">
        <v>166</v>
      </c>
      <c r="CO302" s="44">
        <v>0</v>
      </c>
      <c r="CP302" s="44">
        <v>88</v>
      </c>
      <c r="DA302" s="57"/>
      <c r="DB302" s="57"/>
    </row>
    <row r="303" spans="1:106" ht="15" customHeight="1" x14ac:dyDescent="0.3">
      <c r="A303" s="34" t="s">
        <v>1811</v>
      </c>
      <c r="B303" s="34" t="s">
        <v>1825</v>
      </c>
      <c r="C303" s="34" t="s">
        <v>1820</v>
      </c>
      <c r="D303" s="44">
        <v>2021</v>
      </c>
      <c r="E303" s="55">
        <v>44375</v>
      </c>
      <c r="F303" s="44" t="s">
        <v>19</v>
      </c>
      <c r="G303" s="44" t="s">
        <v>67</v>
      </c>
      <c r="H303" s="37" t="s">
        <v>21</v>
      </c>
      <c r="I303" s="37" t="s">
        <v>21</v>
      </c>
      <c r="J303" s="37" t="s">
        <v>22</v>
      </c>
      <c r="K303" s="37" t="s">
        <v>21</v>
      </c>
      <c r="L303" s="37" t="s">
        <v>22</v>
      </c>
      <c r="M303" s="44"/>
      <c r="N303" s="44">
        <f t="shared" si="295"/>
        <v>2</v>
      </c>
      <c r="O303" s="44"/>
      <c r="P303" s="44"/>
      <c r="Q303" s="44"/>
      <c r="R303" s="44">
        <v>1</v>
      </c>
      <c r="S303" s="44"/>
      <c r="T303" s="44"/>
      <c r="U303" s="44"/>
      <c r="V303" s="44"/>
      <c r="W303" s="44"/>
      <c r="X303" s="44">
        <f t="shared" si="290"/>
        <v>0</v>
      </c>
      <c r="Y303" s="44">
        <f t="shared" si="290"/>
        <v>108</v>
      </c>
      <c r="Z303" s="44">
        <v>24</v>
      </c>
      <c r="AA303" s="44"/>
      <c r="AB303" s="44"/>
      <c r="AC303" s="44"/>
      <c r="AD303" s="44">
        <v>2</v>
      </c>
      <c r="AE303" s="44"/>
      <c r="AF303" s="44"/>
      <c r="AG303" s="44"/>
      <c r="AH303" s="44"/>
      <c r="AI303" s="44"/>
      <c r="AJ303" s="44"/>
      <c r="AK303" s="44"/>
      <c r="AL303" s="44"/>
      <c r="AM303" s="44"/>
      <c r="AN303" s="44"/>
      <c r="AO303" s="75"/>
      <c r="AP303" s="75"/>
      <c r="AQ303" s="44"/>
      <c r="AR303" s="44"/>
      <c r="AS303" s="44"/>
      <c r="AT303" s="44"/>
      <c r="AU303" s="44"/>
      <c r="AV303" s="44"/>
      <c r="AW303" s="44"/>
      <c r="AX303" s="44">
        <f t="shared" si="291"/>
        <v>2</v>
      </c>
      <c r="AY303" s="44"/>
      <c r="AZ303" s="44">
        <v>5</v>
      </c>
      <c r="BA303" s="44"/>
      <c r="BB303" s="44"/>
      <c r="BC303" s="44"/>
      <c r="BD303" s="44"/>
      <c r="BE303" s="44"/>
      <c r="BF303" s="44"/>
      <c r="BG303" s="44"/>
      <c r="BH303" s="44"/>
      <c r="BI303" s="44">
        <v>1</v>
      </c>
      <c r="BJ303" s="44"/>
      <c r="BK303" s="44"/>
      <c r="BL303" s="44">
        <f t="shared" si="292"/>
        <v>97</v>
      </c>
      <c r="BM303" s="44"/>
      <c r="BN303" s="44"/>
      <c r="BO303" s="44"/>
      <c r="BP303" s="44">
        <f t="shared" si="293"/>
        <v>33</v>
      </c>
      <c r="BQ303" s="44">
        <v>8</v>
      </c>
      <c r="BR303" s="44"/>
      <c r="BS303" s="44"/>
      <c r="BT303" s="44"/>
      <c r="BU303" s="44"/>
      <c r="BV303" s="44"/>
      <c r="BW303" s="44"/>
      <c r="BX303" s="44"/>
      <c r="BY303" s="44"/>
      <c r="BZ303" s="44"/>
      <c r="CA303" s="44">
        <v>9</v>
      </c>
      <c r="CB303" s="44"/>
      <c r="CC303" s="44"/>
      <c r="CD303" s="44"/>
      <c r="CE303" s="44"/>
      <c r="CF303" s="44"/>
      <c r="CG303" s="44"/>
      <c r="CH303" s="44"/>
      <c r="CI303" s="44">
        <f t="shared" si="294"/>
        <v>135</v>
      </c>
      <c r="CJ303" s="44">
        <v>2</v>
      </c>
      <c r="CK303" s="44">
        <v>0</v>
      </c>
      <c r="CL303" s="44">
        <v>108</v>
      </c>
      <c r="CM303" s="44">
        <v>2</v>
      </c>
      <c r="CN303" s="44">
        <v>97</v>
      </c>
      <c r="CO303" s="44">
        <v>33</v>
      </c>
      <c r="CP303" s="44">
        <v>135</v>
      </c>
      <c r="DA303" s="57"/>
      <c r="DB303" s="57"/>
    </row>
    <row r="304" spans="1:106" ht="15" customHeight="1" x14ac:dyDescent="0.3">
      <c r="A304" s="34" t="s">
        <v>1811</v>
      </c>
      <c r="B304" s="34" t="s">
        <v>1822</v>
      </c>
      <c r="C304" s="34" t="s">
        <v>1812</v>
      </c>
      <c r="D304" s="44">
        <v>2021</v>
      </c>
      <c r="E304" s="55">
        <v>44375</v>
      </c>
      <c r="F304" s="44" t="s">
        <v>19</v>
      </c>
      <c r="G304" s="44" t="s">
        <v>71</v>
      </c>
      <c r="H304" s="37" t="s">
        <v>45</v>
      </c>
      <c r="I304" s="37" t="s">
        <v>45</v>
      </c>
      <c r="J304" s="37" t="s">
        <v>45</v>
      </c>
      <c r="K304" s="37" t="s">
        <v>45</v>
      </c>
      <c r="L304" s="37" t="s">
        <v>45</v>
      </c>
      <c r="M304" s="44"/>
      <c r="N304" s="44">
        <f t="shared" si="295"/>
        <v>0</v>
      </c>
      <c r="O304" s="44"/>
      <c r="P304" s="44"/>
      <c r="Q304" s="44"/>
      <c r="R304" s="44">
        <v>1</v>
      </c>
      <c r="S304" s="44"/>
      <c r="T304" s="44"/>
      <c r="U304" s="44"/>
      <c r="V304" s="44"/>
      <c r="W304" s="44"/>
      <c r="X304" s="44">
        <f t="shared" si="290"/>
        <v>0</v>
      </c>
      <c r="Y304" s="44">
        <f t="shared" si="290"/>
        <v>100</v>
      </c>
      <c r="Z304" s="44">
        <v>1</v>
      </c>
      <c r="AA304" s="44"/>
      <c r="AB304" s="44"/>
      <c r="AC304" s="44"/>
      <c r="AD304" s="44"/>
      <c r="AE304" s="44"/>
      <c r="AF304" s="44"/>
      <c r="AG304" s="44">
        <v>1</v>
      </c>
      <c r="AH304" s="44"/>
      <c r="AI304" s="44"/>
      <c r="AJ304" s="44">
        <v>1</v>
      </c>
      <c r="AK304" s="44"/>
      <c r="AL304" s="44"/>
      <c r="AM304" s="44"/>
      <c r="AN304" s="44"/>
      <c r="AO304" s="75"/>
      <c r="AP304" s="75"/>
      <c r="AQ304" s="44"/>
      <c r="AR304" s="44"/>
      <c r="AS304" s="44"/>
      <c r="AT304" s="44"/>
      <c r="AU304" s="44"/>
      <c r="AV304" s="44"/>
      <c r="AW304" s="44"/>
      <c r="AX304" s="44">
        <f t="shared" si="291"/>
        <v>0</v>
      </c>
      <c r="AY304" s="44"/>
      <c r="AZ304" s="44"/>
      <c r="BA304" s="44"/>
      <c r="BB304" s="44"/>
      <c r="BC304" s="44"/>
      <c r="BD304" s="44"/>
      <c r="BE304" s="44"/>
      <c r="BF304" s="44"/>
      <c r="BG304" s="44"/>
      <c r="BH304" s="44"/>
      <c r="BI304" s="44"/>
      <c r="BJ304" s="44"/>
      <c r="BK304" s="44"/>
      <c r="BL304" s="44">
        <f t="shared" si="292"/>
        <v>108</v>
      </c>
      <c r="BM304" s="44"/>
      <c r="BN304" s="44"/>
      <c r="BO304" s="44"/>
      <c r="BP304" s="44">
        <f t="shared" si="293"/>
        <v>8</v>
      </c>
      <c r="BQ304" s="44">
        <v>45</v>
      </c>
      <c r="BR304" s="44"/>
      <c r="BS304" s="44"/>
      <c r="BT304" s="44"/>
      <c r="BU304" s="44"/>
      <c r="BV304" s="44">
        <v>1</v>
      </c>
      <c r="BW304" s="44"/>
      <c r="BX304" s="44"/>
      <c r="BY304" s="44"/>
      <c r="BZ304" s="44"/>
      <c r="CA304" s="44"/>
      <c r="CB304" s="44"/>
      <c r="CC304" s="44"/>
      <c r="CD304" s="44"/>
      <c r="CE304" s="44"/>
      <c r="CF304" s="44"/>
      <c r="CG304" s="44"/>
      <c r="CH304" s="44"/>
      <c r="CI304" s="44">
        <f t="shared" si="294"/>
        <v>2</v>
      </c>
      <c r="CJ304" s="44">
        <v>0</v>
      </c>
      <c r="CK304" s="44">
        <v>0</v>
      </c>
      <c r="CL304" s="44">
        <v>100</v>
      </c>
      <c r="CM304" s="44">
        <v>0</v>
      </c>
      <c r="CN304" s="44">
        <v>108</v>
      </c>
      <c r="CO304" s="44">
        <v>8</v>
      </c>
      <c r="CP304" s="44">
        <v>2</v>
      </c>
    </row>
    <row r="305" spans="1:106" ht="15" customHeight="1" x14ac:dyDescent="0.3">
      <c r="A305" s="34" t="s">
        <v>1811</v>
      </c>
      <c r="B305" s="34" t="s">
        <v>1822</v>
      </c>
      <c r="C305" s="34" t="s">
        <v>1812</v>
      </c>
      <c r="D305" s="44">
        <v>2021</v>
      </c>
      <c r="E305" s="55">
        <v>44375</v>
      </c>
      <c r="F305" s="44" t="s">
        <v>19</v>
      </c>
      <c r="G305" s="44" t="s">
        <v>74</v>
      </c>
      <c r="H305" s="37" t="s">
        <v>27</v>
      </c>
      <c r="I305" s="37" t="s">
        <v>27</v>
      </c>
      <c r="J305" s="37" t="s">
        <v>26</v>
      </c>
      <c r="K305" s="37" t="s">
        <v>27</v>
      </c>
      <c r="L305" s="37" t="s">
        <v>26</v>
      </c>
      <c r="M305" s="44"/>
      <c r="N305" s="44">
        <f t="shared" si="295"/>
        <v>2</v>
      </c>
      <c r="O305" s="44">
        <v>1</v>
      </c>
      <c r="P305" s="44"/>
      <c r="Q305" s="44"/>
      <c r="R305" s="44">
        <v>1</v>
      </c>
      <c r="S305" s="44"/>
      <c r="T305" s="44"/>
      <c r="U305" s="44"/>
      <c r="V305" s="44"/>
      <c r="W305" s="44"/>
      <c r="X305" s="44">
        <f t="shared" ref="X305:X361" si="296">IF(CS305&gt;CK305, CS305*10, CK305)</f>
        <v>28</v>
      </c>
      <c r="Y305" s="44">
        <f t="shared" ref="Y305:Y361" si="297">IF(CT305&gt;CL305, CT305*10, CL305)</f>
        <v>114</v>
      </c>
      <c r="Z305" s="44">
        <v>6</v>
      </c>
      <c r="AA305" s="44"/>
      <c r="AB305" s="44"/>
      <c r="AC305" s="44"/>
      <c r="AD305" s="44">
        <v>31</v>
      </c>
      <c r="AE305" s="44"/>
      <c r="AF305" s="44"/>
      <c r="AG305" s="44"/>
      <c r="AH305" s="44"/>
      <c r="AI305" s="44"/>
      <c r="AJ305" s="44"/>
      <c r="AK305" s="44"/>
      <c r="AL305" s="44"/>
      <c r="AM305" s="44"/>
      <c r="AN305" s="44"/>
      <c r="AO305" s="75"/>
      <c r="AP305" s="75"/>
      <c r="AQ305" s="44"/>
      <c r="AR305" s="44"/>
      <c r="AS305" s="44"/>
      <c r="AT305" s="44"/>
      <c r="AU305" s="44"/>
      <c r="AV305" s="44"/>
      <c r="AW305" s="44"/>
      <c r="AX305" s="44">
        <f t="shared" si="291"/>
        <v>6</v>
      </c>
      <c r="AY305" s="44"/>
      <c r="AZ305" s="44"/>
      <c r="BA305" s="44"/>
      <c r="BB305" s="44"/>
      <c r="BC305" s="44"/>
      <c r="BD305" s="44"/>
      <c r="BE305" s="44"/>
      <c r="BF305" s="44"/>
      <c r="BG305" s="44"/>
      <c r="BH305" s="44"/>
      <c r="BI305" s="44"/>
      <c r="BJ305" s="44"/>
      <c r="BK305" s="44"/>
      <c r="BL305" s="44">
        <f t="shared" si="292"/>
        <v>171</v>
      </c>
      <c r="BM305" s="44"/>
      <c r="BN305" s="44"/>
      <c r="BO305" s="44"/>
      <c r="BP305" s="44">
        <f t="shared" si="293"/>
        <v>14</v>
      </c>
      <c r="BQ305" s="44">
        <v>26</v>
      </c>
      <c r="BR305" s="44"/>
      <c r="BS305" s="44"/>
      <c r="BT305" s="44"/>
      <c r="BU305" s="44"/>
      <c r="BV305" s="44"/>
      <c r="BW305" s="44"/>
      <c r="BX305" s="44"/>
      <c r="BY305" s="44"/>
      <c r="BZ305" s="44"/>
      <c r="CA305" s="44"/>
      <c r="CB305" s="44"/>
      <c r="CC305" s="44"/>
      <c r="CD305" s="44"/>
      <c r="CE305" s="44"/>
      <c r="CF305" s="44"/>
      <c r="CG305" s="44"/>
      <c r="CH305" s="44"/>
      <c r="CI305" s="44">
        <f t="shared" si="294"/>
        <v>63</v>
      </c>
      <c r="CJ305" s="44">
        <v>2</v>
      </c>
      <c r="CK305" s="44">
        <v>28</v>
      </c>
      <c r="CL305" s="44">
        <v>114</v>
      </c>
      <c r="CM305" s="44">
        <v>6</v>
      </c>
      <c r="CN305" s="44">
        <v>171</v>
      </c>
      <c r="CO305" s="44">
        <v>14</v>
      </c>
      <c r="CP305" s="44">
        <v>63</v>
      </c>
    </row>
    <row r="306" spans="1:106" ht="15" customHeight="1" x14ac:dyDescent="0.3">
      <c r="A306" s="34" t="s">
        <v>1811</v>
      </c>
      <c r="B306" s="34" t="s">
        <v>1825</v>
      </c>
      <c r="C306" s="34" t="s">
        <v>1820</v>
      </c>
      <c r="D306" s="44">
        <v>2021</v>
      </c>
      <c r="E306" s="55">
        <v>44375</v>
      </c>
      <c r="F306" s="44" t="s">
        <v>19</v>
      </c>
      <c r="G306" s="44" t="s">
        <v>77</v>
      </c>
      <c r="H306" s="37" t="s">
        <v>21</v>
      </c>
      <c r="I306" s="37" t="s">
        <v>21</v>
      </c>
      <c r="J306" s="37" t="s">
        <v>22</v>
      </c>
      <c r="K306" s="37" t="s">
        <v>21</v>
      </c>
      <c r="L306" s="37" t="s">
        <v>22</v>
      </c>
      <c r="M306" s="44"/>
      <c r="N306" s="44">
        <f t="shared" si="295"/>
        <v>2</v>
      </c>
      <c r="O306" s="44"/>
      <c r="P306" s="44"/>
      <c r="Q306" s="44"/>
      <c r="R306" s="44">
        <v>1</v>
      </c>
      <c r="S306" s="44"/>
      <c r="T306" s="44"/>
      <c r="U306" s="44"/>
      <c r="V306" s="44"/>
      <c r="W306" s="44"/>
      <c r="X306" s="44">
        <f t="shared" si="296"/>
        <v>0</v>
      </c>
      <c r="Y306" s="44">
        <f t="shared" si="297"/>
        <v>154</v>
      </c>
      <c r="Z306" s="44"/>
      <c r="AA306" s="44"/>
      <c r="AB306" s="44"/>
      <c r="AC306" s="44"/>
      <c r="AD306" s="44">
        <v>2</v>
      </c>
      <c r="AE306" s="44"/>
      <c r="AF306" s="44"/>
      <c r="AG306" s="44"/>
      <c r="AH306" s="44"/>
      <c r="AI306" s="44"/>
      <c r="AJ306" s="44"/>
      <c r="AK306" s="44"/>
      <c r="AL306" s="44"/>
      <c r="AM306" s="44"/>
      <c r="AN306" s="44"/>
      <c r="AO306" s="75"/>
      <c r="AP306" s="75"/>
      <c r="AQ306" s="44"/>
      <c r="AR306" s="44"/>
      <c r="AS306" s="44"/>
      <c r="AT306" s="44"/>
      <c r="AU306" s="44"/>
      <c r="AV306" s="44"/>
      <c r="AW306" s="44"/>
      <c r="AX306" s="44">
        <f t="shared" si="291"/>
        <v>0</v>
      </c>
      <c r="AY306" s="44"/>
      <c r="AZ306" s="44"/>
      <c r="BA306" s="44"/>
      <c r="BB306" s="44"/>
      <c r="BC306" s="44"/>
      <c r="BD306" s="44"/>
      <c r="BE306" s="44"/>
      <c r="BF306" s="44"/>
      <c r="BG306" s="44"/>
      <c r="BH306" s="44"/>
      <c r="BI306" s="44">
        <v>2</v>
      </c>
      <c r="BJ306" s="44"/>
      <c r="BK306" s="44"/>
      <c r="BL306" s="44">
        <f t="shared" si="292"/>
        <v>147</v>
      </c>
      <c r="BM306" s="44"/>
      <c r="BN306" s="44"/>
      <c r="BO306" s="44"/>
      <c r="BP306" s="44">
        <f t="shared" si="293"/>
        <v>9</v>
      </c>
      <c r="BQ306" s="44"/>
      <c r="BR306" s="44"/>
      <c r="BS306" s="44"/>
      <c r="BT306" s="44"/>
      <c r="BU306" s="44"/>
      <c r="BV306" s="44"/>
      <c r="BW306" s="44"/>
      <c r="BX306" s="44"/>
      <c r="BY306" s="44"/>
      <c r="BZ306" s="44"/>
      <c r="CA306" s="44"/>
      <c r="CB306" s="44"/>
      <c r="CC306" s="44"/>
      <c r="CD306" s="44"/>
      <c r="CE306" s="44"/>
      <c r="CF306" s="44"/>
      <c r="CG306" s="44"/>
      <c r="CH306" s="44"/>
      <c r="CI306" s="44">
        <f t="shared" si="294"/>
        <v>20</v>
      </c>
      <c r="CJ306" s="44">
        <v>2</v>
      </c>
      <c r="CK306" s="44">
        <v>0</v>
      </c>
      <c r="CL306" s="44">
        <v>154</v>
      </c>
      <c r="CM306" s="44">
        <v>0</v>
      </c>
      <c r="CN306" s="44">
        <v>147</v>
      </c>
      <c r="CO306" s="44">
        <v>9</v>
      </c>
      <c r="CP306" s="44">
        <v>20</v>
      </c>
    </row>
    <row r="307" spans="1:106" ht="15" customHeight="1" x14ac:dyDescent="0.3">
      <c r="A307" s="34" t="s">
        <v>1811</v>
      </c>
      <c r="B307" s="34" t="s">
        <v>1825</v>
      </c>
      <c r="C307" s="34" t="s">
        <v>1820</v>
      </c>
      <c r="D307" s="44">
        <v>2021</v>
      </c>
      <c r="E307" s="55">
        <v>44375</v>
      </c>
      <c r="F307" s="44" t="s">
        <v>19</v>
      </c>
      <c r="G307" s="44" t="s">
        <v>80</v>
      </c>
      <c r="H307" s="37" t="s">
        <v>45</v>
      </c>
      <c r="I307" s="37" t="s">
        <v>45</v>
      </c>
      <c r="J307" s="37" t="s">
        <v>45</v>
      </c>
      <c r="K307" s="37" t="s">
        <v>45</v>
      </c>
      <c r="L307" s="37" t="s">
        <v>45</v>
      </c>
      <c r="M307" s="44"/>
      <c r="N307" s="44">
        <f t="shared" si="295"/>
        <v>0</v>
      </c>
      <c r="O307" s="44"/>
      <c r="P307" s="44"/>
      <c r="Q307" s="44"/>
      <c r="R307" s="44">
        <v>1</v>
      </c>
      <c r="S307" s="44"/>
      <c r="T307" s="44"/>
      <c r="U307" s="44"/>
      <c r="V307" s="44"/>
      <c r="W307" s="44"/>
      <c r="X307" s="44">
        <f t="shared" si="296"/>
        <v>0</v>
      </c>
      <c r="Y307" s="44">
        <f t="shared" si="297"/>
        <v>178</v>
      </c>
      <c r="Z307" s="44">
        <v>23</v>
      </c>
      <c r="AA307" s="44"/>
      <c r="AB307" s="44"/>
      <c r="AC307" s="44"/>
      <c r="AD307" s="44"/>
      <c r="AE307" s="44"/>
      <c r="AF307" s="44"/>
      <c r="AG307" s="44"/>
      <c r="AH307" s="44"/>
      <c r="AI307" s="44"/>
      <c r="AJ307" s="44"/>
      <c r="AK307" s="44"/>
      <c r="AL307" s="44"/>
      <c r="AM307" s="44"/>
      <c r="AN307" s="44"/>
      <c r="AO307" s="75"/>
      <c r="AP307" s="75"/>
      <c r="AQ307" s="44"/>
      <c r="AR307" s="44"/>
      <c r="AS307" s="44"/>
      <c r="AT307" s="44"/>
      <c r="AU307" s="44"/>
      <c r="AV307" s="44"/>
      <c r="AW307" s="44"/>
      <c r="AX307" s="44">
        <f t="shared" si="291"/>
        <v>1</v>
      </c>
      <c r="AY307" s="44"/>
      <c r="AZ307" s="44"/>
      <c r="BA307" s="44"/>
      <c r="BB307" s="44"/>
      <c r="BC307" s="44"/>
      <c r="BD307" s="44"/>
      <c r="BE307" s="44"/>
      <c r="BF307" s="44"/>
      <c r="BG307" s="44"/>
      <c r="BH307" s="44"/>
      <c r="BI307" s="44"/>
      <c r="BJ307" s="44"/>
      <c r="BK307" s="44"/>
      <c r="BL307" s="44">
        <f t="shared" si="292"/>
        <v>133</v>
      </c>
      <c r="BM307" s="44"/>
      <c r="BN307" s="44"/>
      <c r="BO307" s="44"/>
      <c r="BP307" s="44">
        <f t="shared" si="293"/>
        <v>5</v>
      </c>
      <c r="BQ307" s="44">
        <v>18</v>
      </c>
      <c r="BR307" s="44"/>
      <c r="BS307" s="44"/>
      <c r="BT307" s="44"/>
      <c r="BU307" s="44"/>
      <c r="BV307" s="44"/>
      <c r="BW307" s="44"/>
      <c r="BX307" s="44"/>
      <c r="BY307" s="44"/>
      <c r="BZ307" s="44"/>
      <c r="CA307" s="44">
        <v>3</v>
      </c>
      <c r="CB307" s="44"/>
      <c r="CC307" s="44"/>
      <c r="CD307" s="44"/>
      <c r="CE307" s="44"/>
      <c r="CF307" s="44"/>
      <c r="CG307" s="44"/>
      <c r="CH307" s="44"/>
      <c r="CI307" s="44">
        <f t="shared" si="294"/>
        <v>12</v>
      </c>
      <c r="CJ307" s="44">
        <v>0</v>
      </c>
      <c r="CK307" s="44">
        <v>0</v>
      </c>
      <c r="CL307" s="44">
        <v>178</v>
      </c>
      <c r="CM307" s="44">
        <v>1</v>
      </c>
      <c r="CN307" s="44">
        <v>133</v>
      </c>
      <c r="CO307" s="44">
        <v>5</v>
      </c>
      <c r="CP307" s="44">
        <v>12</v>
      </c>
    </row>
    <row r="308" spans="1:106" ht="15" customHeight="1" x14ac:dyDescent="0.3">
      <c r="A308" s="34" t="s">
        <v>1811</v>
      </c>
      <c r="B308" s="34" t="s">
        <v>1825</v>
      </c>
      <c r="C308" s="34" t="s">
        <v>1820</v>
      </c>
      <c r="D308" s="44">
        <v>2021</v>
      </c>
      <c r="E308" s="55">
        <v>44375</v>
      </c>
      <c r="F308" s="44" t="s">
        <v>19</v>
      </c>
      <c r="G308" s="44" t="s">
        <v>83</v>
      </c>
      <c r="H308" s="37" t="s">
        <v>35</v>
      </c>
      <c r="I308" s="37" t="s">
        <v>31</v>
      </c>
      <c r="J308" s="37" t="s">
        <v>31</v>
      </c>
      <c r="K308" s="37" t="s">
        <v>31</v>
      </c>
      <c r="L308" s="37" t="s">
        <v>31</v>
      </c>
      <c r="M308" s="44"/>
      <c r="N308" s="44">
        <f t="shared" si="295"/>
        <v>0</v>
      </c>
      <c r="O308" s="44"/>
      <c r="P308" s="44"/>
      <c r="Q308" s="44"/>
      <c r="R308" s="44">
        <v>2</v>
      </c>
      <c r="S308" s="44"/>
      <c r="T308" s="44"/>
      <c r="U308" s="44"/>
      <c r="V308" s="44"/>
      <c r="W308" s="44"/>
      <c r="X308" s="44">
        <f t="shared" si="296"/>
        <v>0</v>
      </c>
      <c r="Y308" s="44">
        <f t="shared" si="297"/>
        <v>279</v>
      </c>
      <c r="Z308" s="44">
        <v>32</v>
      </c>
      <c r="AA308" s="44"/>
      <c r="AB308" s="44"/>
      <c r="AC308" s="44"/>
      <c r="AD308" s="44"/>
      <c r="AE308" s="44"/>
      <c r="AF308" s="44"/>
      <c r="AG308" s="44"/>
      <c r="AH308" s="44"/>
      <c r="AI308" s="44"/>
      <c r="AJ308" s="44"/>
      <c r="AK308" s="44"/>
      <c r="AL308" s="44"/>
      <c r="AM308" s="44"/>
      <c r="AN308" s="44"/>
      <c r="AO308" s="75"/>
      <c r="AP308" s="75"/>
      <c r="AQ308" s="44"/>
      <c r="AR308" s="44"/>
      <c r="AS308" s="44"/>
      <c r="AT308" s="44">
        <v>4</v>
      </c>
      <c r="AU308" s="44"/>
      <c r="AV308" s="44"/>
      <c r="AW308" s="44"/>
      <c r="AX308" s="44">
        <f t="shared" si="291"/>
        <v>2</v>
      </c>
      <c r="AY308" s="44"/>
      <c r="AZ308" s="44"/>
      <c r="BA308" s="44"/>
      <c r="BB308" s="44"/>
      <c r="BC308" s="44"/>
      <c r="BD308" s="44"/>
      <c r="BE308" s="44"/>
      <c r="BF308" s="44"/>
      <c r="BG308" s="44"/>
      <c r="BH308" s="44"/>
      <c r="BI308" s="44">
        <v>2</v>
      </c>
      <c r="BJ308" s="44"/>
      <c r="BK308" s="44"/>
      <c r="BL308" s="44">
        <f t="shared" si="292"/>
        <v>195</v>
      </c>
      <c r="BM308" s="44"/>
      <c r="BN308" s="44"/>
      <c r="BO308" s="44"/>
      <c r="BP308" s="44">
        <f t="shared" si="293"/>
        <v>10</v>
      </c>
      <c r="BQ308" s="44">
        <v>13</v>
      </c>
      <c r="BR308" s="44"/>
      <c r="BS308" s="44"/>
      <c r="BT308" s="44"/>
      <c r="BU308" s="44"/>
      <c r="BV308" s="44"/>
      <c r="BW308" s="44"/>
      <c r="BX308" s="44"/>
      <c r="BY308" s="44"/>
      <c r="BZ308" s="44"/>
      <c r="CA308" s="44"/>
      <c r="CB308" s="44"/>
      <c r="CC308" s="44"/>
      <c r="CD308" s="44"/>
      <c r="CE308" s="44"/>
      <c r="CF308" s="44"/>
      <c r="CG308" s="44"/>
      <c r="CH308" s="44"/>
      <c r="CI308" s="44">
        <f t="shared" si="294"/>
        <v>15</v>
      </c>
      <c r="CJ308" s="44">
        <v>0</v>
      </c>
      <c r="CK308" s="44">
        <v>0</v>
      </c>
      <c r="CL308" s="44">
        <v>279</v>
      </c>
      <c r="CM308" s="44">
        <v>2</v>
      </c>
      <c r="CN308" s="44">
        <v>195</v>
      </c>
      <c r="CO308" s="44">
        <v>10</v>
      </c>
      <c r="CP308" s="44">
        <v>15</v>
      </c>
    </row>
    <row r="309" spans="1:106" ht="15" customHeight="1" x14ac:dyDescent="0.3">
      <c r="A309" s="34" t="s">
        <v>1811</v>
      </c>
      <c r="B309" s="34" t="s">
        <v>1825</v>
      </c>
      <c r="C309" s="34" t="s">
        <v>1820</v>
      </c>
      <c r="D309" s="44">
        <v>2021</v>
      </c>
      <c r="E309" s="55">
        <v>44375</v>
      </c>
      <c r="F309" s="44" t="s">
        <v>19</v>
      </c>
      <c r="G309" s="44" t="s">
        <v>86</v>
      </c>
      <c r="H309" s="37" t="s">
        <v>22</v>
      </c>
      <c r="I309" s="37" t="s">
        <v>22</v>
      </c>
      <c r="J309" s="37" t="s">
        <v>21</v>
      </c>
      <c r="K309" s="37" t="s">
        <v>22</v>
      </c>
      <c r="L309" s="37" t="s">
        <v>21</v>
      </c>
      <c r="M309" s="44"/>
      <c r="N309" s="44">
        <f t="shared" si="295"/>
        <v>0</v>
      </c>
      <c r="O309" s="44"/>
      <c r="P309" s="44"/>
      <c r="Q309" s="44"/>
      <c r="R309" s="44">
        <v>1</v>
      </c>
      <c r="S309" s="44"/>
      <c r="T309" s="44"/>
      <c r="U309" s="44"/>
      <c r="V309" s="44"/>
      <c r="W309" s="44"/>
      <c r="X309" s="44">
        <f t="shared" si="296"/>
        <v>0</v>
      </c>
      <c r="Y309" s="44">
        <f t="shared" si="297"/>
        <v>203</v>
      </c>
      <c r="Z309" s="44">
        <v>15</v>
      </c>
      <c r="AA309" s="44"/>
      <c r="AB309" s="44"/>
      <c r="AC309" s="44"/>
      <c r="AD309" s="44">
        <v>2</v>
      </c>
      <c r="AE309" s="44"/>
      <c r="AF309" s="44"/>
      <c r="AG309" s="44"/>
      <c r="AH309" s="44"/>
      <c r="AI309" s="44"/>
      <c r="AJ309" s="44"/>
      <c r="AK309" s="44"/>
      <c r="AL309" s="44"/>
      <c r="AM309" s="44"/>
      <c r="AN309" s="44"/>
      <c r="AO309" s="75"/>
      <c r="AP309" s="75"/>
      <c r="AQ309" s="44"/>
      <c r="AR309" s="44"/>
      <c r="AS309" s="44"/>
      <c r="AT309" s="44"/>
      <c r="AU309" s="44"/>
      <c r="AV309" s="44"/>
      <c r="AW309" s="44"/>
      <c r="AX309" s="44">
        <f t="shared" si="291"/>
        <v>1</v>
      </c>
      <c r="AY309" s="44"/>
      <c r="AZ309" s="44">
        <v>1</v>
      </c>
      <c r="BA309" s="44"/>
      <c r="BB309" s="44"/>
      <c r="BC309" s="44"/>
      <c r="BD309" s="44"/>
      <c r="BE309" s="44"/>
      <c r="BF309" s="44"/>
      <c r="BG309" s="44"/>
      <c r="BH309" s="44"/>
      <c r="BI309" s="44"/>
      <c r="BJ309" s="44"/>
      <c r="BK309" s="44"/>
      <c r="BL309" s="44">
        <f t="shared" si="292"/>
        <v>136</v>
      </c>
      <c r="BM309" s="44"/>
      <c r="BN309" s="44"/>
      <c r="BO309" s="44"/>
      <c r="BP309" s="44">
        <f t="shared" si="293"/>
        <v>1</v>
      </c>
      <c r="BQ309" s="44">
        <v>48</v>
      </c>
      <c r="BR309" s="44"/>
      <c r="BS309" s="44"/>
      <c r="BT309" s="44"/>
      <c r="BU309" s="44"/>
      <c r="BV309" s="44"/>
      <c r="BW309" s="44"/>
      <c r="BX309" s="44"/>
      <c r="BY309" s="44"/>
      <c r="BZ309" s="44"/>
      <c r="CA309" s="44"/>
      <c r="CB309" s="44"/>
      <c r="CC309" s="44"/>
      <c r="CD309" s="44"/>
      <c r="CE309" s="44"/>
      <c r="CF309" s="44"/>
      <c r="CG309" s="44"/>
      <c r="CH309" s="44"/>
      <c r="CI309" s="44">
        <f t="shared" si="294"/>
        <v>31</v>
      </c>
      <c r="CJ309" s="44">
        <v>0</v>
      </c>
      <c r="CK309" s="44">
        <v>0</v>
      </c>
      <c r="CL309" s="44">
        <v>203</v>
      </c>
      <c r="CM309" s="44">
        <v>1</v>
      </c>
      <c r="CN309" s="44">
        <v>136</v>
      </c>
      <c r="CO309" s="44">
        <v>1</v>
      </c>
      <c r="CP309" s="44">
        <v>31</v>
      </c>
    </row>
    <row r="310" spans="1:106" ht="15" customHeight="1" x14ac:dyDescent="0.3">
      <c r="A310" s="34" t="s">
        <v>1811</v>
      </c>
      <c r="B310" s="34" t="s">
        <v>1825</v>
      </c>
      <c r="C310" s="34" t="s">
        <v>1820</v>
      </c>
      <c r="D310" s="44">
        <v>2021</v>
      </c>
      <c r="E310" s="55">
        <v>44375</v>
      </c>
      <c r="F310" s="44" t="s">
        <v>19</v>
      </c>
      <c r="G310" s="44" t="s">
        <v>89</v>
      </c>
      <c r="H310" s="37" t="s">
        <v>31</v>
      </c>
      <c r="I310" s="37" t="s">
        <v>31</v>
      </c>
      <c r="J310" s="37" t="s">
        <v>31</v>
      </c>
      <c r="K310" s="37" t="s">
        <v>31</v>
      </c>
      <c r="L310" s="37" t="s">
        <v>31</v>
      </c>
      <c r="M310" s="44"/>
      <c r="N310" s="44">
        <f t="shared" si="295"/>
        <v>0</v>
      </c>
      <c r="O310" s="44"/>
      <c r="P310" s="44"/>
      <c r="Q310" s="44"/>
      <c r="R310" s="44">
        <v>1</v>
      </c>
      <c r="S310" s="44"/>
      <c r="T310" s="44"/>
      <c r="U310" s="44"/>
      <c r="V310" s="44"/>
      <c r="W310" s="44"/>
      <c r="X310" s="44">
        <f t="shared" si="296"/>
        <v>0</v>
      </c>
      <c r="Y310" s="44">
        <f t="shared" si="297"/>
        <v>191</v>
      </c>
      <c r="Z310" s="44">
        <v>20</v>
      </c>
      <c r="AA310" s="44"/>
      <c r="AB310" s="44"/>
      <c r="AC310" s="44"/>
      <c r="AD310" s="44"/>
      <c r="AE310" s="44"/>
      <c r="AF310" s="44"/>
      <c r="AG310" s="44">
        <v>1</v>
      </c>
      <c r="AH310" s="44"/>
      <c r="AI310" s="44"/>
      <c r="AJ310" s="44"/>
      <c r="AK310" s="44"/>
      <c r="AL310" s="44"/>
      <c r="AM310" s="44"/>
      <c r="AN310" s="44"/>
      <c r="AO310" s="75"/>
      <c r="AP310" s="75"/>
      <c r="AQ310" s="44"/>
      <c r="AR310" s="44"/>
      <c r="AS310" s="44"/>
      <c r="AT310" s="44"/>
      <c r="AU310" s="44"/>
      <c r="AV310" s="44"/>
      <c r="AW310" s="44"/>
      <c r="AX310" s="44">
        <f t="shared" si="291"/>
        <v>1</v>
      </c>
      <c r="AY310" s="44"/>
      <c r="AZ310" s="44"/>
      <c r="BA310" s="44"/>
      <c r="BB310" s="44"/>
      <c r="BC310" s="44"/>
      <c r="BD310" s="44"/>
      <c r="BE310" s="44"/>
      <c r="BF310" s="44"/>
      <c r="BG310" s="44"/>
      <c r="BH310" s="44"/>
      <c r="BI310" s="44"/>
      <c r="BJ310" s="44"/>
      <c r="BK310" s="44"/>
      <c r="BL310" s="44">
        <f t="shared" si="292"/>
        <v>212</v>
      </c>
      <c r="BM310" s="44"/>
      <c r="BN310" s="44"/>
      <c r="BO310" s="44"/>
      <c r="BP310" s="44">
        <f t="shared" si="293"/>
        <v>0</v>
      </c>
      <c r="BQ310" s="44">
        <v>36</v>
      </c>
      <c r="BR310" s="44"/>
      <c r="BS310" s="44"/>
      <c r="BT310" s="44"/>
      <c r="BU310" s="44"/>
      <c r="BV310" s="44"/>
      <c r="BW310" s="44"/>
      <c r="BX310" s="44"/>
      <c r="BY310" s="44"/>
      <c r="BZ310" s="44"/>
      <c r="CA310" s="44"/>
      <c r="CB310" s="44"/>
      <c r="CC310" s="44"/>
      <c r="CD310" s="44"/>
      <c r="CE310" s="44"/>
      <c r="CF310" s="44"/>
      <c r="CG310" s="44"/>
      <c r="CH310" s="44"/>
      <c r="CI310" s="44">
        <f t="shared" si="294"/>
        <v>12</v>
      </c>
      <c r="CJ310" s="44">
        <v>0</v>
      </c>
      <c r="CK310" s="44">
        <v>0</v>
      </c>
      <c r="CL310" s="44">
        <v>191</v>
      </c>
      <c r="CM310" s="44">
        <v>1</v>
      </c>
      <c r="CN310" s="44">
        <v>212</v>
      </c>
      <c r="CO310" s="44">
        <v>0</v>
      </c>
      <c r="CP310" s="44">
        <v>12</v>
      </c>
    </row>
    <row r="311" spans="1:106" ht="15" customHeight="1" x14ac:dyDescent="0.3">
      <c r="A311" s="34" t="s">
        <v>1811</v>
      </c>
      <c r="B311" s="34" t="s">
        <v>1825</v>
      </c>
      <c r="C311" s="34" t="s">
        <v>1820</v>
      </c>
      <c r="D311" s="44">
        <v>2021</v>
      </c>
      <c r="E311" s="55">
        <v>44376</v>
      </c>
      <c r="F311" s="44" t="s">
        <v>19</v>
      </c>
      <c r="G311" s="44" t="s">
        <v>92</v>
      </c>
      <c r="H311" s="37" t="s">
        <v>26</v>
      </c>
      <c r="I311" s="37" t="s">
        <v>26</v>
      </c>
      <c r="J311" s="37" t="s">
        <v>27</v>
      </c>
      <c r="K311" s="37" t="s">
        <v>26</v>
      </c>
      <c r="L311" s="37" t="s">
        <v>27</v>
      </c>
      <c r="M311" s="44"/>
      <c r="N311" s="44">
        <f t="shared" si="295"/>
        <v>1</v>
      </c>
      <c r="O311" s="44"/>
      <c r="P311" s="44"/>
      <c r="Q311" s="44"/>
      <c r="R311" s="44">
        <v>1</v>
      </c>
      <c r="S311" s="44"/>
      <c r="T311" s="44"/>
      <c r="U311" s="44"/>
      <c r="V311" s="44"/>
      <c r="W311" s="44"/>
      <c r="X311" s="44">
        <f t="shared" si="296"/>
        <v>0</v>
      </c>
      <c r="Y311" s="44">
        <f t="shared" si="297"/>
        <v>96</v>
      </c>
      <c r="Z311" s="44">
        <v>1</v>
      </c>
      <c r="AA311" s="44"/>
      <c r="AB311" s="44"/>
      <c r="AC311" s="44"/>
      <c r="AD311" s="44">
        <v>13</v>
      </c>
      <c r="AE311" s="44"/>
      <c r="AF311" s="44"/>
      <c r="AG311" s="44"/>
      <c r="AH311" s="44"/>
      <c r="AI311" s="44"/>
      <c r="AJ311" s="44"/>
      <c r="AK311" s="44"/>
      <c r="AL311" s="44"/>
      <c r="AM311" s="44"/>
      <c r="AN311" s="44"/>
      <c r="AO311" s="75"/>
      <c r="AP311" s="75"/>
      <c r="AQ311" s="44"/>
      <c r="AR311" s="44"/>
      <c r="AS311" s="44"/>
      <c r="AT311" s="44"/>
      <c r="AU311" s="44"/>
      <c r="AV311" s="44"/>
      <c r="AW311" s="44"/>
      <c r="AX311" s="44">
        <f t="shared" si="291"/>
        <v>0</v>
      </c>
      <c r="AY311" s="44"/>
      <c r="AZ311" s="44">
        <v>6</v>
      </c>
      <c r="BA311" s="44"/>
      <c r="BB311" s="44"/>
      <c r="BC311" s="44"/>
      <c r="BD311" s="44"/>
      <c r="BE311" s="44"/>
      <c r="BF311" s="44"/>
      <c r="BG311" s="44"/>
      <c r="BH311" s="44"/>
      <c r="BI311" s="44"/>
      <c r="BJ311" s="44"/>
      <c r="BK311" s="44"/>
      <c r="BL311" s="44">
        <f t="shared" si="292"/>
        <v>158</v>
      </c>
      <c r="BM311" s="44"/>
      <c r="BN311" s="44"/>
      <c r="BO311" s="44"/>
      <c r="BP311" s="44">
        <f t="shared" si="293"/>
        <v>0</v>
      </c>
      <c r="BQ311" s="44">
        <v>2</v>
      </c>
      <c r="BR311" s="44"/>
      <c r="BS311" s="44"/>
      <c r="BT311" s="44"/>
      <c r="BU311" s="44">
        <v>10</v>
      </c>
      <c r="BV311" s="44"/>
      <c r="BW311" s="44"/>
      <c r="BX311" s="44"/>
      <c r="BY311" s="44"/>
      <c r="BZ311" s="44"/>
      <c r="CA311" s="44"/>
      <c r="CB311" s="44"/>
      <c r="CC311" s="44"/>
      <c r="CD311" s="44">
        <v>1</v>
      </c>
      <c r="CE311" s="44"/>
      <c r="CF311" s="44"/>
      <c r="CG311" s="44"/>
      <c r="CH311" s="44"/>
      <c r="CI311" s="44">
        <f t="shared" si="294"/>
        <v>14</v>
      </c>
      <c r="CJ311" s="44">
        <v>1</v>
      </c>
      <c r="CK311" s="44">
        <v>0</v>
      </c>
      <c r="CL311" s="44">
        <v>96</v>
      </c>
      <c r="CM311" s="44">
        <v>0</v>
      </c>
      <c r="CN311" s="44">
        <v>158</v>
      </c>
      <c r="CO311" s="44">
        <v>0</v>
      </c>
      <c r="CP311" s="44">
        <v>14</v>
      </c>
    </row>
    <row r="312" spans="1:106" ht="15" customHeight="1" x14ac:dyDescent="0.3">
      <c r="A312" s="34" t="s">
        <v>1811</v>
      </c>
      <c r="B312" s="34" t="s">
        <v>1825</v>
      </c>
      <c r="C312" s="34" t="s">
        <v>1820</v>
      </c>
      <c r="D312" s="44">
        <v>2021</v>
      </c>
      <c r="E312" s="55">
        <v>44376</v>
      </c>
      <c r="F312" s="44" t="s">
        <v>19</v>
      </c>
      <c r="G312" s="44" t="s">
        <v>95</v>
      </c>
      <c r="H312" s="37" t="s">
        <v>27</v>
      </c>
      <c r="I312" s="37" t="s">
        <v>27</v>
      </c>
      <c r="J312" s="37" t="s">
        <v>26</v>
      </c>
      <c r="K312" s="37" t="s">
        <v>27</v>
      </c>
      <c r="L312" s="37" t="s">
        <v>26</v>
      </c>
      <c r="M312" s="44"/>
      <c r="N312" s="44">
        <f t="shared" si="295"/>
        <v>0</v>
      </c>
      <c r="O312" s="44"/>
      <c r="P312" s="44"/>
      <c r="Q312" s="44"/>
      <c r="R312" s="44">
        <v>1</v>
      </c>
      <c r="S312" s="44"/>
      <c r="T312" s="44"/>
      <c r="U312" s="44"/>
      <c r="V312" s="44"/>
      <c r="W312" s="44"/>
      <c r="X312" s="44">
        <f t="shared" si="296"/>
        <v>0</v>
      </c>
      <c r="Y312" s="44">
        <f t="shared" si="297"/>
        <v>283</v>
      </c>
      <c r="Z312" s="44">
        <v>12</v>
      </c>
      <c r="AA312" s="44"/>
      <c r="AB312" s="44"/>
      <c r="AC312" s="44"/>
      <c r="AD312" s="44"/>
      <c r="AE312" s="44"/>
      <c r="AF312" s="44"/>
      <c r="AG312" s="44"/>
      <c r="AH312" s="44"/>
      <c r="AI312" s="44"/>
      <c r="AJ312" s="44"/>
      <c r="AK312" s="44"/>
      <c r="AL312" s="44"/>
      <c r="AM312" s="44"/>
      <c r="AN312" s="44"/>
      <c r="AO312" s="75"/>
      <c r="AP312" s="75"/>
      <c r="AQ312" s="44"/>
      <c r="AR312" s="44"/>
      <c r="AS312" s="44"/>
      <c r="AT312" s="44"/>
      <c r="AU312" s="44"/>
      <c r="AV312" s="44"/>
      <c r="AW312" s="44"/>
      <c r="AX312" s="44">
        <f t="shared" si="291"/>
        <v>0</v>
      </c>
      <c r="AY312" s="44"/>
      <c r="AZ312" s="44"/>
      <c r="BA312" s="44"/>
      <c r="BB312" s="44"/>
      <c r="BC312" s="44"/>
      <c r="BD312" s="44"/>
      <c r="BE312" s="44"/>
      <c r="BF312" s="44">
        <v>2</v>
      </c>
      <c r="BG312" s="44"/>
      <c r="BH312" s="44"/>
      <c r="BI312" s="44">
        <v>1</v>
      </c>
      <c r="BJ312" s="44"/>
      <c r="BK312" s="44"/>
      <c r="BL312" s="44">
        <f t="shared" si="292"/>
        <v>92</v>
      </c>
      <c r="BM312" s="44"/>
      <c r="BN312" s="44"/>
      <c r="BO312" s="44"/>
      <c r="BP312" s="44">
        <f t="shared" si="293"/>
        <v>1</v>
      </c>
      <c r="BQ312" s="44">
        <v>1</v>
      </c>
      <c r="BR312" s="44"/>
      <c r="BS312" s="44"/>
      <c r="BT312" s="44"/>
      <c r="BU312" s="44"/>
      <c r="BV312" s="44"/>
      <c r="BW312" s="44">
        <v>1</v>
      </c>
      <c r="BX312" s="44"/>
      <c r="BY312" s="44"/>
      <c r="BZ312" s="44"/>
      <c r="CA312" s="44">
        <v>1</v>
      </c>
      <c r="CB312" s="44"/>
      <c r="CC312" s="44"/>
      <c r="CD312" s="44"/>
      <c r="CE312" s="44"/>
      <c r="CF312" s="44"/>
      <c r="CG312" s="44"/>
      <c r="CH312" s="44"/>
      <c r="CI312" s="44">
        <f t="shared" si="294"/>
        <v>5</v>
      </c>
      <c r="CJ312" s="44">
        <v>0</v>
      </c>
      <c r="CK312" s="44">
        <v>0</v>
      </c>
      <c r="CL312" s="44">
        <v>283</v>
      </c>
      <c r="CM312" s="44">
        <v>0</v>
      </c>
      <c r="CN312" s="44">
        <v>92</v>
      </c>
      <c r="CO312" s="44">
        <v>1</v>
      </c>
      <c r="CP312" s="44">
        <v>5</v>
      </c>
    </row>
    <row r="313" spans="1:106" ht="15" customHeight="1" x14ac:dyDescent="0.3">
      <c r="A313" s="34" t="s">
        <v>1811</v>
      </c>
      <c r="B313" s="34" t="s">
        <v>1825</v>
      </c>
      <c r="C313" s="34" t="s">
        <v>1820</v>
      </c>
      <c r="D313" s="44">
        <v>2021</v>
      </c>
      <c r="E313" s="55">
        <v>44376</v>
      </c>
      <c r="F313" s="44" t="s">
        <v>19</v>
      </c>
      <c r="G313" s="44" t="s">
        <v>98</v>
      </c>
      <c r="H313" s="37" t="s">
        <v>26</v>
      </c>
      <c r="I313" s="37" t="s">
        <v>26</v>
      </c>
      <c r="J313" s="37" t="s">
        <v>27</v>
      </c>
      <c r="K313" s="37" t="s">
        <v>26</v>
      </c>
      <c r="L313" s="37" t="s">
        <v>27</v>
      </c>
      <c r="M313" s="44"/>
      <c r="N313" s="44">
        <f t="shared" si="295"/>
        <v>0</v>
      </c>
      <c r="O313" s="44"/>
      <c r="P313" s="44"/>
      <c r="Q313" s="44"/>
      <c r="R313" s="44">
        <v>1</v>
      </c>
      <c r="S313" s="44"/>
      <c r="T313" s="44"/>
      <c r="U313" s="44"/>
      <c r="V313" s="44"/>
      <c r="W313" s="44"/>
      <c r="X313" s="44">
        <f t="shared" si="296"/>
        <v>0</v>
      </c>
      <c r="Y313" s="44">
        <f t="shared" si="297"/>
        <v>200</v>
      </c>
      <c r="Z313" s="44">
        <v>10</v>
      </c>
      <c r="AA313" s="44"/>
      <c r="AB313" s="44"/>
      <c r="AC313" s="44"/>
      <c r="AD313" s="44"/>
      <c r="AE313" s="44"/>
      <c r="AF313" s="44"/>
      <c r="AG313" s="44">
        <v>1</v>
      </c>
      <c r="AH313" s="44"/>
      <c r="AI313" s="44"/>
      <c r="AJ313" s="44"/>
      <c r="AK313" s="44"/>
      <c r="AL313" s="44"/>
      <c r="AM313" s="44"/>
      <c r="AN313" s="44"/>
      <c r="AO313" s="75"/>
      <c r="AP313" s="75"/>
      <c r="AQ313" s="44"/>
      <c r="AR313" s="44"/>
      <c r="AS313" s="44"/>
      <c r="AT313" s="44"/>
      <c r="AU313" s="44"/>
      <c r="AV313" s="44"/>
      <c r="AW313" s="44"/>
      <c r="AX313" s="44">
        <f t="shared" si="291"/>
        <v>1</v>
      </c>
      <c r="AY313" s="44"/>
      <c r="AZ313" s="44">
        <v>2</v>
      </c>
      <c r="BA313" s="44"/>
      <c r="BB313" s="44"/>
      <c r="BC313" s="44"/>
      <c r="BD313" s="44"/>
      <c r="BE313" s="44"/>
      <c r="BF313" s="44"/>
      <c r="BG313" s="44"/>
      <c r="BH313" s="44"/>
      <c r="BI313" s="44"/>
      <c r="BJ313" s="44"/>
      <c r="BK313" s="44"/>
      <c r="BL313" s="44">
        <f t="shared" si="292"/>
        <v>176</v>
      </c>
      <c r="BM313" s="44"/>
      <c r="BN313" s="44"/>
      <c r="BO313" s="44"/>
      <c r="BP313" s="44">
        <f t="shared" si="293"/>
        <v>0</v>
      </c>
      <c r="BQ313" s="44">
        <v>31</v>
      </c>
      <c r="BR313" s="44"/>
      <c r="BS313" s="44"/>
      <c r="BT313" s="44"/>
      <c r="BU313" s="44"/>
      <c r="BV313" s="44"/>
      <c r="BW313" s="44">
        <v>2</v>
      </c>
      <c r="BX313" s="44"/>
      <c r="BY313" s="44"/>
      <c r="BZ313" s="44"/>
      <c r="CA313" s="44">
        <v>1</v>
      </c>
      <c r="CB313" s="44"/>
      <c r="CC313" s="44"/>
      <c r="CD313" s="44">
        <v>2</v>
      </c>
      <c r="CE313" s="44"/>
      <c r="CF313" s="44"/>
      <c r="CG313" s="44"/>
      <c r="CH313" s="44"/>
      <c r="CI313" s="44">
        <f t="shared" si="294"/>
        <v>44</v>
      </c>
      <c r="CJ313" s="44">
        <v>0</v>
      </c>
      <c r="CK313" s="44">
        <v>0</v>
      </c>
      <c r="CL313" s="44">
        <v>200</v>
      </c>
      <c r="CM313" s="44">
        <v>1</v>
      </c>
      <c r="CN313" s="44">
        <v>176</v>
      </c>
      <c r="CO313" s="44">
        <v>0</v>
      </c>
      <c r="CP313" s="44">
        <v>44</v>
      </c>
    </row>
    <row r="314" spans="1:106" ht="15" customHeight="1" x14ac:dyDescent="0.3">
      <c r="A314" s="34" t="s">
        <v>1811</v>
      </c>
      <c r="B314" s="34" t="s">
        <v>1817</v>
      </c>
      <c r="C314" s="34" t="s">
        <v>1814</v>
      </c>
      <c r="D314" s="44">
        <v>2021</v>
      </c>
      <c r="E314" s="55">
        <v>44376</v>
      </c>
      <c r="F314" s="44" t="s">
        <v>19</v>
      </c>
      <c r="G314" s="44" t="s">
        <v>101</v>
      </c>
      <c r="H314" s="37" t="s">
        <v>31</v>
      </c>
      <c r="I314" s="37" t="s">
        <v>31</v>
      </c>
      <c r="J314" s="37" t="s">
        <v>31</v>
      </c>
      <c r="K314" s="37" t="s">
        <v>31</v>
      </c>
      <c r="L314" s="37" t="s">
        <v>31</v>
      </c>
      <c r="M314" s="44"/>
      <c r="N314" s="44">
        <f t="shared" si="295"/>
        <v>0</v>
      </c>
      <c r="O314" s="44"/>
      <c r="P314" s="44"/>
      <c r="Q314" s="44"/>
      <c r="R314" s="44">
        <v>1</v>
      </c>
      <c r="S314" s="44"/>
      <c r="T314" s="44"/>
      <c r="U314" s="44"/>
      <c r="V314" s="44"/>
      <c r="W314" s="44"/>
      <c r="X314" s="44">
        <f t="shared" si="296"/>
        <v>0</v>
      </c>
      <c r="Y314" s="44">
        <f t="shared" si="297"/>
        <v>97</v>
      </c>
      <c r="Z314" s="44">
        <v>57</v>
      </c>
      <c r="AA314" s="44"/>
      <c r="AB314" s="44"/>
      <c r="AC314" s="44"/>
      <c r="AD314" s="44"/>
      <c r="AE314" s="44"/>
      <c r="AF314" s="44"/>
      <c r="AG314" s="44"/>
      <c r="AH314" s="44"/>
      <c r="AI314" s="44"/>
      <c r="AJ314" s="44"/>
      <c r="AK314" s="44"/>
      <c r="AL314" s="44"/>
      <c r="AM314" s="44"/>
      <c r="AN314" s="44"/>
      <c r="AO314" s="75"/>
      <c r="AP314" s="75"/>
      <c r="AQ314" s="44"/>
      <c r="AR314" s="44">
        <v>12</v>
      </c>
      <c r="AS314" s="44"/>
      <c r="AT314" s="44"/>
      <c r="AU314" s="44"/>
      <c r="AV314" s="44"/>
      <c r="AW314" s="44"/>
      <c r="AX314" s="44">
        <f t="shared" si="291"/>
        <v>0</v>
      </c>
      <c r="AY314" s="44"/>
      <c r="AZ314" s="44"/>
      <c r="BA314" s="44"/>
      <c r="BB314" s="44"/>
      <c r="BC314" s="44"/>
      <c r="BD314" s="44"/>
      <c r="BE314" s="44"/>
      <c r="BF314" s="44"/>
      <c r="BG314" s="44"/>
      <c r="BH314" s="44"/>
      <c r="BI314" s="44">
        <v>2</v>
      </c>
      <c r="BJ314" s="44"/>
      <c r="BK314" s="44"/>
      <c r="BL314" s="44">
        <f t="shared" si="292"/>
        <v>114</v>
      </c>
      <c r="BM314" s="44"/>
      <c r="BN314" s="44"/>
      <c r="BO314" s="44"/>
      <c r="BP314" s="44">
        <f t="shared" si="293"/>
        <v>0</v>
      </c>
      <c r="BQ314" s="44">
        <v>30</v>
      </c>
      <c r="BR314" s="44"/>
      <c r="BS314" s="44"/>
      <c r="BT314" s="44"/>
      <c r="BU314" s="44"/>
      <c r="BV314" s="44"/>
      <c r="BW314" s="44">
        <v>3</v>
      </c>
      <c r="BX314" s="44"/>
      <c r="BY314" s="44"/>
      <c r="BZ314" s="44"/>
      <c r="CA314" s="44"/>
      <c r="CB314" s="44"/>
      <c r="CC314" s="44"/>
      <c r="CD314" s="44"/>
      <c r="CE314" s="44"/>
      <c r="CF314" s="44"/>
      <c r="CG314" s="44">
        <v>3</v>
      </c>
      <c r="CH314" s="44"/>
      <c r="CI314" s="44">
        <f t="shared" si="294"/>
        <v>11</v>
      </c>
      <c r="CJ314" s="44">
        <v>0</v>
      </c>
      <c r="CK314" s="44">
        <v>0</v>
      </c>
      <c r="CL314" s="44">
        <v>97</v>
      </c>
      <c r="CM314" s="44">
        <v>0</v>
      </c>
      <c r="CN314" s="44">
        <v>114</v>
      </c>
      <c r="CO314" s="44">
        <v>0</v>
      </c>
      <c r="CP314" s="44">
        <v>11</v>
      </c>
    </row>
    <row r="315" spans="1:106" ht="15" customHeight="1" x14ac:dyDescent="0.3">
      <c r="A315" s="34" t="s">
        <v>1811</v>
      </c>
      <c r="B315" s="34" t="s">
        <v>1817</v>
      </c>
      <c r="C315" s="34" t="s">
        <v>1814</v>
      </c>
      <c r="D315" s="44">
        <v>2021</v>
      </c>
      <c r="E315" s="55">
        <v>44376</v>
      </c>
      <c r="F315" s="44" t="s">
        <v>19</v>
      </c>
      <c r="G315" s="44" t="s">
        <v>104</v>
      </c>
      <c r="H315" s="37" t="s">
        <v>45</v>
      </c>
      <c r="I315" s="37" t="s">
        <v>45</v>
      </c>
      <c r="J315" s="37" t="s">
        <v>45</v>
      </c>
      <c r="K315" s="37" t="s">
        <v>45</v>
      </c>
      <c r="L315" s="37" t="s">
        <v>45</v>
      </c>
      <c r="M315" s="44"/>
      <c r="N315" s="44">
        <f t="shared" si="295"/>
        <v>7</v>
      </c>
      <c r="O315" s="44"/>
      <c r="P315" s="44"/>
      <c r="Q315" s="44"/>
      <c r="R315" s="44">
        <v>1</v>
      </c>
      <c r="S315" s="44"/>
      <c r="T315" s="44"/>
      <c r="U315" s="44"/>
      <c r="V315" s="44"/>
      <c r="W315" s="44"/>
      <c r="X315" s="44">
        <f t="shared" si="296"/>
        <v>1</v>
      </c>
      <c r="Y315" s="44">
        <f t="shared" si="297"/>
        <v>196</v>
      </c>
      <c r="Z315" s="44"/>
      <c r="AA315" s="44"/>
      <c r="AB315" s="44"/>
      <c r="AC315" s="44"/>
      <c r="AD315" s="44">
        <v>13</v>
      </c>
      <c r="AE315" s="44"/>
      <c r="AF315" s="44"/>
      <c r="AG315" s="44"/>
      <c r="AH315" s="44"/>
      <c r="AI315" s="44"/>
      <c r="AJ315" s="44"/>
      <c r="AK315" s="44"/>
      <c r="AL315" s="44"/>
      <c r="AM315" s="44"/>
      <c r="AN315" s="44">
        <v>1</v>
      </c>
      <c r="AO315" s="75"/>
      <c r="AP315" s="75"/>
      <c r="AQ315" s="44"/>
      <c r="AR315" s="44"/>
      <c r="AS315" s="44"/>
      <c r="AT315" s="44"/>
      <c r="AU315" s="44"/>
      <c r="AV315" s="44"/>
      <c r="AW315" s="44"/>
      <c r="AX315" s="44">
        <f t="shared" si="291"/>
        <v>3</v>
      </c>
      <c r="AY315" s="44"/>
      <c r="AZ315" s="44">
        <v>15</v>
      </c>
      <c r="BA315" s="44"/>
      <c r="BB315" s="44"/>
      <c r="BC315" s="44"/>
      <c r="BD315" s="44"/>
      <c r="BE315" s="44"/>
      <c r="BF315" s="44"/>
      <c r="BG315" s="44"/>
      <c r="BH315" s="44"/>
      <c r="BI315" s="44"/>
      <c r="BJ315" s="44"/>
      <c r="BK315" s="44"/>
      <c r="BL315" s="44">
        <f t="shared" si="292"/>
        <v>215</v>
      </c>
      <c r="BM315" s="44"/>
      <c r="BN315" s="44"/>
      <c r="BO315" s="44"/>
      <c r="BP315" s="44">
        <f t="shared" si="293"/>
        <v>0</v>
      </c>
      <c r="BQ315" s="44">
        <v>24</v>
      </c>
      <c r="BR315" s="44"/>
      <c r="BS315" s="44"/>
      <c r="BT315" s="44"/>
      <c r="BU315" s="44"/>
      <c r="BV315" s="44"/>
      <c r="BW315" s="44"/>
      <c r="BX315" s="44"/>
      <c r="BY315" s="44"/>
      <c r="BZ315" s="44"/>
      <c r="CA315" s="44"/>
      <c r="CB315" s="44"/>
      <c r="CC315" s="44"/>
      <c r="CD315" s="44"/>
      <c r="CE315" s="44"/>
      <c r="CF315" s="44"/>
      <c r="CG315" s="44"/>
      <c r="CH315" s="44"/>
      <c r="CI315" s="44">
        <f t="shared" si="294"/>
        <v>36</v>
      </c>
      <c r="CJ315" s="44">
        <v>7</v>
      </c>
      <c r="CK315" s="44">
        <v>1</v>
      </c>
      <c r="CL315" s="44">
        <v>196</v>
      </c>
      <c r="CM315" s="44">
        <v>3</v>
      </c>
      <c r="CN315" s="44">
        <v>215</v>
      </c>
      <c r="CO315" s="44">
        <v>0</v>
      </c>
      <c r="CP315" s="44">
        <v>36</v>
      </c>
    </row>
    <row r="316" spans="1:106" ht="15" customHeight="1" x14ac:dyDescent="0.3">
      <c r="A316" s="34" t="s">
        <v>1811</v>
      </c>
      <c r="B316" s="34" t="s">
        <v>1817</v>
      </c>
      <c r="C316" s="34" t="s">
        <v>1814</v>
      </c>
      <c r="D316" s="44">
        <v>2021</v>
      </c>
      <c r="E316" s="55">
        <v>44376</v>
      </c>
      <c r="F316" s="44" t="s">
        <v>19</v>
      </c>
      <c r="G316" s="44" t="s">
        <v>107</v>
      </c>
      <c r="H316" s="37" t="s">
        <v>27</v>
      </c>
      <c r="I316" s="37" t="s">
        <v>27</v>
      </c>
      <c r="J316" s="37" t="s">
        <v>26</v>
      </c>
      <c r="K316" s="37" t="s">
        <v>27</v>
      </c>
      <c r="L316" s="37" t="s">
        <v>26</v>
      </c>
      <c r="M316" s="44"/>
      <c r="N316" s="44">
        <f t="shared" si="295"/>
        <v>0</v>
      </c>
      <c r="O316" s="44"/>
      <c r="P316" s="44"/>
      <c r="Q316" s="44"/>
      <c r="R316" s="44">
        <v>1</v>
      </c>
      <c r="S316" s="44"/>
      <c r="T316" s="44"/>
      <c r="U316" s="44"/>
      <c r="V316" s="44"/>
      <c r="W316" s="44"/>
      <c r="X316" s="44">
        <f t="shared" si="296"/>
        <v>0</v>
      </c>
      <c r="Y316" s="44">
        <f t="shared" si="297"/>
        <v>106</v>
      </c>
      <c r="Z316" s="44">
        <v>39</v>
      </c>
      <c r="AA316" s="44"/>
      <c r="AB316" s="44"/>
      <c r="AC316" s="44"/>
      <c r="AD316" s="44"/>
      <c r="AE316" s="44"/>
      <c r="AF316" s="44"/>
      <c r="AG316" s="44"/>
      <c r="AH316" s="44"/>
      <c r="AI316" s="44"/>
      <c r="AJ316" s="44"/>
      <c r="AK316" s="44"/>
      <c r="AL316" s="44"/>
      <c r="AM316" s="44"/>
      <c r="AN316" s="44"/>
      <c r="AO316" s="75"/>
      <c r="AP316" s="75"/>
      <c r="AQ316" s="44"/>
      <c r="AR316" s="44"/>
      <c r="AS316" s="44"/>
      <c r="AT316" s="44"/>
      <c r="AU316" s="44"/>
      <c r="AV316" s="44"/>
      <c r="AW316" s="44"/>
      <c r="AX316" s="44">
        <f t="shared" si="291"/>
        <v>1</v>
      </c>
      <c r="AY316" s="44"/>
      <c r="AZ316" s="44"/>
      <c r="BA316" s="44"/>
      <c r="BB316" s="44"/>
      <c r="BC316" s="44"/>
      <c r="BD316" s="44"/>
      <c r="BE316" s="44"/>
      <c r="BF316" s="44"/>
      <c r="BG316" s="44"/>
      <c r="BH316" s="44"/>
      <c r="BI316" s="44">
        <v>2</v>
      </c>
      <c r="BJ316" s="44"/>
      <c r="BK316" s="44"/>
      <c r="BL316" s="44">
        <f t="shared" si="292"/>
        <v>113</v>
      </c>
      <c r="BM316" s="44"/>
      <c r="BN316" s="44"/>
      <c r="BO316" s="44"/>
      <c r="BP316" s="44">
        <f t="shared" si="293"/>
        <v>2</v>
      </c>
      <c r="BQ316" s="44">
        <v>31</v>
      </c>
      <c r="BR316" s="44"/>
      <c r="BS316" s="44"/>
      <c r="BT316" s="44"/>
      <c r="BU316" s="44"/>
      <c r="BV316" s="44"/>
      <c r="BW316" s="44">
        <v>1</v>
      </c>
      <c r="BX316" s="44"/>
      <c r="BY316" s="44"/>
      <c r="BZ316" s="44"/>
      <c r="CA316" s="44"/>
      <c r="CB316" s="44"/>
      <c r="CC316" s="44"/>
      <c r="CD316" s="44"/>
      <c r="CE316" s="44"/>
      <c r="CF316" s="44"/>
      <c r="CG316" s="44"/>
      <c r="CH316" s="44"/>
      <c r="CI316" s="44">
        <f t="shared" si="294"/>
        <v>6</v>
      </c>
      <c r="CJ316" s="44">
        <v>0</v>
      </c>
      <c r="CK316" s="44">
        <v>0</v>
      </c>
      <c r="CL316" s="44">
        <v>106</v>
      </c>
      <c r="CM316" s="44">
        <v>1</v>
      </c>
      <c r="CN316" s="44">
        <v>113</v>
      </c>
      <c r="CO316" s="44">
        <v>2</v>
      </c>
      <c r="CP316" s="44">
        <v>6</v>
      </c>
      <c r="CY316" s="34">
        <v>0</v>
      </c>
    </row>
    <row r="317" spans="1:106" ht="15" customHeight="1" x14ac:dyDescent="0.3">
      <c r="A317" s="34" t="s">
        <v>1811</v>
      </c>
      <c r="B317" s="34" t="s">
        <v>1817</v>
      </c>
      <c r="C317" s="34" t="s">
        <v>1814</v>
      </c>
      <c r="D317" s="44">
        <v>2021</v>
      </c>
      <c r="E317" s="55">
        <v>44376</v>
      </c>
      <c r="F317" s="44" t="s">
        <v>19</v>
      </c>
      <c r="G317" s="44" t="s">
        <v>110</v>
      </c>
      <c r="H317" s="37" t="s">
        <v>27</v>
      </c>
      <c r="I317" s="37" t="s">
        <v>27</v>
      </c>
      <c r="J317" s="37" t="s">
        <v>26</v>
      </c>
      <c r="K317" s="37" t="s">
        <v>27</v>
      </c>
      <c r="L317" s="37" t="s">
        <v>26</v>
      </c>
      <c r="M317" s="44"/>
      <c r="N317" s="44">
        <f t="shared" si="295"/>
        <v>0</v>
      </c>
      <c r="O317" s="44"/>
      <c r="P317" s="44"/>
      <c r="Q317" s="44"/>
      <c r="R317" s="44">
        <v>1</v>
      </c>
      <c r="S317" s="44"/>
      <c r="T317" s="44"/>
      <c r="U317" s="44"/>
      <c r="V317" s="44"/>
      <c r="W317" s="44"/>
      <c r="X317" s="44">
        <f t="shared" si="296"/>
        <v>0</v>
      </c>
      <c r="Y317" s="44">
        <f t="shared" si="297"/>
        <v>405</v>
      </c>
      <c r="Z317" s="44"/>
      <c r="AA317" s="44"/>
      <c r="AB317" s="44"/>
      <c r="AC317" s="44"/>
      <c r="AD317" s="44">
        <v>5</v>
      </c>
      <c r="AE317" s="44"/>
      <c r="AF317" s="44"/>
      <c r="AG317" s="44"/>
      <c r="AH317" s="44"/>
      <c r="AI317" s="44"/>
      <c r="AJ317" s="44"/>
      <c r="AK317" s="44"/>
      <c r="AL317" s="44"/>
      <c r="AM317" s="44"/>
      <c r="AN317" s="44"/>
      <c r="AO317" s="75"/>
      <c r="AP317" s="75"/>
      <c r="AQ317" s="44"/>
      <c r="AR317" s="44"/>
      <c r="AS317" s="44"/>
      <c r="AT317" s="44"/>
      <c r="AU317" s="44"/>
      <c r="AV317" s="44"/>
      <c r="AW317" s="44"/>
      <c r="AX317" s="44">
        <f t="shared" si="291"/>
        <v>8</v>
      </c>
      <c r="AY317" s="44"/>
      <c r="AZ317" s="44">
        <v>2</v>
      </c>
      <c r="BA317" s="44"/>
      <c r="BB317" s="44"/>
      <c r="BC317" s="44"/>
      <c r="BD317" s="44"/>
      <c r="BE317" s="44"/>
      <c r="BF317" s="44"/>
      <c r="BG317" s="44"/>
      <c r="BH317" s="44"/>
      <c r="BI317" s="44">
        <v>4</v>
      </c>
      <c r="BJ317" s="44"/>
      <c r="BK317" s="44"/>
      <c r="BL317" s="44">
        <f t="shared" si="292"/>
        <v>195</v>
      </c>
      <c r="BM317" s="44"/>
      <c r="BN317" s="44"/>
      <c r="BO317" s="44"/>
      <c r="BP317" s="44">
        <f t="shared" si="293"/>
        <v>7</v>
      </c>
      <c r="BQ317" s="44">
        <v>43</v>
      </c>
      <c r="BR317" s="44"/>
      <c r="BS317" s="44"/>
      <c r="BT317" s="44"/>
      <c r="BU317" s="44"/>
      <c r="BV317" s="44"/>
      <c r="BW317" s="44">
        <v>1</v>
      </c>
      <c r="BX317" s="44"/>
      <c r="BY317" s="44"/>
      <c r="BZ317" s="44"/>
      <c r="CA317" s="44"/>
      <c r="CB317" s="44"/>
      <c r="CC317" s="44"/>
      <c r="CD317" s="44"/>
      <c r="CE317" s="44"/>
      <c r="CF317" s="44"/>
      <c r="CG317" s="44"/>
      <c r="CH317" s="44"/>
      <c r="CI317" s="44">
        <f t="shared" si="294"/>
        <v>136</v>
      </c>
      <c r="CJ317" s="44">
        <v>0</v>
      </c>
      <c r="CK317" s="44">
        <v>0</v>
      </c>
      <c r="CL317" s="44">
        <v>405</v>
      </c>
      <c r="CM317" s="44">
        <v>8</v>
      </c>
      <c r="CN317" s="44">
        <v>195</v>
      </c>
      <c r="CO317" s="44">
        <v>7</v>
      </c>
      <c r="CP317" s="44">
        <v>136</v>
      </c>
    </row>
    <row r="318" spans="1:106" ht="15" customHeight="1" x14ac:dyDescent="0.3">
      <c r="A318" s="34" t="s">
        <v>1811</v>
      </c>
      <c r="B318" s="34" t="s">
        <v>1817</v>
      </c>
      <c r="C318" s="34" t="s">
        <v>1814</v>
      </c>
      <c r="D318" s="44">
        <v>2021</v>
      </c>
      <c r="E318" s="55">
        <v>44376</v>
      </c>
      <c r="F318" s="44" t="s">
        <v>19</v>
      </c>
      <c r="G318" s="44" t="s">
        <v>113</v>
      </c>
      <c r="H318" s="37" t="s">
        <v>21</v>
      </c>
      <c r="I318" s="37" t="s">
        <v>21</v>
      </c>
      <c r="J318" s="37" t="s">
        <v>22</v>
      </c>
      <c r="K318" s="37" t="s">
        <v>21</v>
      </c>
      <c r="L318" s="37" t="s">
        <v>22</v>
      </c>
      <c r="M318" s="44"/>
      <c r="N318" s="44">
        <f t="shared" si="295"/>
        <v>0</v>
      </c>
      <c r="O318" s="44"/>
      <c r="P318" s="44"/>
      <c r="Q318" s="44"/>
      <c r="R318" s="44">
        <v>1</v>
      </c>
      <c r="S318" s="44"/>
      <c r="T318" s="44"/>
      <c r="U318" s="44"/>
      <c r="V318" s="44"/>
      <c r="W318" s="44"/>
      <c r="X318" s="44">
        <f t="shared" si="296"/>
        <v>3</v>
      </c>
      <c r="Y318" s="44">
        <f t="shared" si="297"/>
        <v>387</v>
      </c>
      <c r="Z318" s="44">
        <v>8</v>
      </c>
      <c r="AA318" s="44"/>
      <c r="AB318" s="44"/>
      <c r="AC318" s="44"/>
      <c r="AD318" s="44">
        <v>11</v>
      </c>
      <c r="AE318" s="44"/>
      <c r="AF318" s="44"/>
      <c r="AG318" s="44"/>
      <c r="AH318" s="44"/>
      <c r="AI318" s="44"/>
      <c r="AJ318" s="44"/>
      <c r="AK318" s="44"/>
      <c r="AL318" s="44"/>
      <c r="AM318" s="44"/>
      <c r="AN318" s="44"/>
      <c r="AO318" s="75"/>
      <c r="AP318" s="75"/>
      <c r="AQ318" s="44"/>
      <c r="AR318" s="44"/>
      <c r="AS318" s="44"/>
      <c r="AT318" s="44"/>
      <c r="AU318" s="44"/>
      <c r="AV318" s="44"/>
      <c r="AW318" s="44"/>
      <c r="AX318" s="44">
        <f t="shared" si="291"/>
        <v>0</v>
      </c>
      <c r="AY318" s="44"/>
      <c r="AZ318" s="44">
        <v>105</v>
      </c>
      <c r="BA318" s="44"/>
      <c r="BB318" s="44"/>
      <c r="BC318" s="44"/>
      <c r="BD318" s="44"/>
      <c r="BE318" s="44"/>
      <c r="BF318" s="44"/>
      <c r="BG318" s="44"/>
      <c r="BH318" s="44"/>
      <c r="BI318" s="44">
        <v>11</v>
      </c>
      <c r="BJ318" s="44"/>
      <c r="BK318" s="44"/>
      <c r="BL318" s="44">
        <f t="shared" si="292"/>
        <v>119</v>
      </c>
      <c r="BM318" s="44"/>
      <c r="BN318" s="44"/>
      <c r="BO318" s="44"/>
      <c r="BP318" s="44">
        <f t="shared" si="293"/>
        <v>13</v>
      </c>
      <c r="BQ318" s="44">
        <v>9</v>
      </c>
      <c r="BR318" s="44"/>
      <c r="BS318" s="44"/>
      <c r="BT318" s="44"/>
      <c r="BU318" s="44"/>
      <c r="BV318" s="44"/>
      <c r="BW318" s="44"/>
      <c r="BX318" s="44"/>
      <c r="BY318" s="44"/>
      <c r="BZ318" s="44"/>
      <c r="CA318" s="44"/>
      <c r="CB318" s="44"/>
      <c r="CC318" s="44"/>
      <c r="CD318" s="44"/>
      <c r="CE318" s="44"/>
      <c r="CF318" s="44"/>
      <c r="CG318" s="44"/>
      <c r="CH318" s="44"/>
      <c r="CI318" s="44">
        <f t="shared" si="294"/>
        <v>447</v>
      </c>
      <c r="CJ318" s="44">
        <v>0</v>
      </c>
      <c r="CK318" s="44">
        <v>3</v>
      </c>
      <c r="CL318" s="44">
        <v>387</v>
      </c>
      <c r="CM318" s="44">
        <v>0</v>
      </c>
      <c r="CN318" s="44">
        <v>119</v>
      </c>
      <c r="CO318" s="44">
        <v>13</v>
      </c>
      <c r="CP318" s="44">
        <v>447</v>
      </c>
      <c r="DA318" s="57"/>
      <c r="DB318" s="57"/>
    </row>
    <row r="319" spans="1:106" ht="15" customHeight="1" x14ac:dyDescent="0.3">
      <c r="A319" s="34" t="s">
        <v>1811</v>
      </c>
      <c r="B319" s="34" t="s">
        <v>1817</v>
      </c>
      <c r="C319" s="34" t="s">
        <v>1814</v>
      </c>
      <c r="D319" s="44">
        <v>2021</v>
      </c>
      <c r="E319" s="55">
        <v>44376</v>
      </c>
      <c r="F319" s="44" t="s">
        <v>19</v>
      </c>
      <c r="G319" s="44" t="s">
        <v>116</v>
      </c>
      <c r="H319" s="37" t="s">
        <v>31</v>
      </c>
      <c r="I319" s="37" t="s">
        <v>31</v>
      </c>
      <c r="J319" s="37" t="s">
        <v>31</v>
      </c>
      <c r="K319" s="37" t="s">
        <v>31</v>
      </c>
      <c r="L319" s="37" t="s">
        <v>31</v>
      </c>
      <c r="M319" s="44"/>
      <c r="N319" s="44">
        <f t="shared" si="295"/>
        <v>0</v>
      </c>
      <c r="O319" s="44"/>
      <c r="P319" s="44"/>
      <c r="Q319" s="44"/>
      <c r="R319" s="44">
        <v>1</v>
      </c>
      <c r="S319" s="44"/>
      <c r="T319" s="44"/>
      <c r="U319" s="44"/>
      <c r="V319" s="44"/>
      <c r="W319" s="44"/>
      <c r="X319" s="44">
        <f t="shared" si="296"/>
        <v>222</v>
      </c>
      <c r="Y319" s="44">
        <f t="shared" si="297"/>
        <v>89</v>
      </c>
      <c r="Z319" s="44">
        <v>59</v>
      </c>
      <c r="AA319" s="44"/>
      <c r="AB319" s="44"/>
      <c r="AC319" s="44"/>
      <c r="AD319" s="44"/>
      <c r="AE319" s="44"/>
      <c r="AF319" s="44"/>
      <c r="AG319" s="44"/>
      <c r="AH319" s="44"/>
      <c r="AI319" s="44"/>
      <c r="AJ319" s="44"/>
      <c r="AK319" s="44"/>
      <c r="AL319" s="44"/>
      <c r="AM319" s="44"/>
      <c r="AN319" s="44"/>
      <c r="AO319" s="75"/>
      <c r="AP319" s="75"/>
      <c r="AQ319" s="44"/>
      <c r="AR319" s="44"/>
      <c r="AS319" s="44"/>
      <c r="AT319" s="44"/>
      <c r="AU319" s="44"/>
      <c r="AV319" s="44"/>
      <c r="AW319" s="44"/>
      <c r="AX319" s="44">
        <f t="shared" si="291"/>
        <v>2</v>
      </c>
      <c r="AY319" s="44"/>
      <c r="AZ319" s="44"/>
      <c r="BA319" s="44"/>
      <c r="BB319" s="44"/>
      <c r="BC319" s="44"/>
      <c r="BD319" s="44"/>
      <c r="BE319" s="44"/>
      <c r="BF319" s="44"/>
      <c r="BG319" s="44"/>
      <c r="BH319" s="44"/>
      <c r="BI319" s="44"/>
      <c r="BJ319" s="44"/>
      <c r="BK319" s="44"/>
      <c r="BL319" s="44">
        <f t="shared" si="292"/>
        <v>188</v>
      </c>
      <c r="BM319" s="44"/>
      <c r="BN319" s="44"/>
      <c r="BO319" s="44"/>
      <c r="BP319" s="44">
        <f t="shared" si="293"/>
        <v>0</v>
      </c>
      <c r="BQ319" s="44">
        <v>44</v>
      </c>
      <c r="BR319" s="44"/>
      <c r="BS319" s="44"/>
      <c r="BT319" s="44"/>
      <c r="BU319" s="44"/>
      <c r="BV319" s="44"/>
      <c r="BW319" s="44"/>
      <c r="BX319" s="44"/>
      <c r="BY319" s="44"/>
      <c r="BZ319" s="44"/>
      <c r="CA319" s="44">
        <v>1</v>
      </c>
      <c r="CB319" s="44"/>
      <c r="CC319" s="44"/>
      <c r="CD319" s="44"/>
      <c r="CE319" s="44"/>
      <c r="CF319" s="44"/>
      <c r="CG319" s="44"/>
      <c r="CH319" s="44"/>
      <c r="CI319" s="44">
        <f t="shared" si="294"/>
        <v>3</v>
      </c>
      <c r="CJ319" s="44">
        <v>0</v>
      </c>
      <c r="CK319" s="44">
        <v>222</v>
      </c>
      <c r="CL319" s="44">
        <v>89</v>
      </c>
      <c r="CM319" s="44">
        <v>2</v>
      </c>
      <c r="CN319" s="44">
        <v>188</v>
      </c>
      <c r="CO319" s="44">
        <v>0</v>
      </c>
      <c r="CP319" s="44">
        <v>3</v>
      </c>
      <c r="DA319" s="57"/>
      <c r="DB319" s="57"/>
    </row>
    <row r="320" spans="1:106" ht="15" customHeight="1" x14ac:dyDescent="0.3">
      <c r="A320" s="34" t="s">
        <v>1811</v>
      </c>
      <c r="B320" s="34" t="s">
        <v>1817</v>
      </c>
      <c r="C320" s="34" t="s">
        <v>1814</v>
      </c>
      <c r="D320" s="44">
        <v>2021</v>
      </c>
      <c r="E320" s="55">
        <v>44376</v>
      </c>
      <c r="F320" s="44" t="s">
        <v>19</v>
      </c>
      <c r="G320" s="44" t="s">
        <v>119</v>
      </c>
      <c r="H320" s="37" t="s">
        <v>35</v>
      </c>
      <c r="I320" s="37" t="s">
        <v>31</v>
      </c>
      <c r="J320" s="37" t="s">
        <v>31</v>
      </c>
      <c r="K320" s="37" t="s">
        <v>31</v>
      </c>
      <c r="L320" s="37" t="s">
        <v>31</v>
      </c>
      <c r="M320" s="44"/>
      <c r="N320" s="44">
        <f t="shared" si="295"/>
        <v>0</v>
      </c>
      <c r="O320" s="44"/>
      <c r="P320" s="44"/>
      <c r="Q320" s="44"/>
      <c r="R320" s="44">
        <v>1</v>
      </c>
      <c r="S320" s="44"/>
      <c r="T320" s="44"/>
      <c r="U320" s="44"/>
      <c r="V320" s="44"/>
      <c r="W320" s="44"/>
      <c r="X320" s="44">
        <f t="shared" si="296"/>
        <v>0</v>
      </c>
      <c r="Y320" s="44">
        <f t="shared" si="297"/>
        <v>3</v>
      </c>
      <c r="Z320" s="44">
        <v>15</v>
      </c>
      <c r="AA320" s="44"/>
      <c r="AB320" s="44"/>
      <c r="AC320" s="44"/>
      <c r="AD320" s="44"/>
      <c r="AE320" s="44"/>
      <c r="AF320" s="44"/>
      <c r="AG320" s="44"/>
      <c r="AH320" s="44"/>
      <c r="AI320" s="44"/>
      <c r="AJ320" s="44"/>
      <c r="AK320" s="44"/>
      <c r="AL320" s="44"/>
      <c r="AM320" s="44"/>
      <c r="AN320" s="44"/>
      <c r="AO320" s="75"/>
      <c r="AP320" s="75"/>
      <c r="AQ320" s="44"/>
      <c r="AR320" s="44"/>
      <c r="AS320" s="44"/>
      <c r="AT320" s="44"/>
      <c r="AU320" s="44"/>
      <c r="AV320" s="44"/>
      <c r="AW320" s="44"/>
      <c r="AX320" s="44">
        <f t="shared" si="291"/>
        <v>0</v>
      </c>
      <c r="AY320" s="44"/>
      <c r="AZ320" s="44"/>
      <c r="BA320" s="44"/>
      <c r="BB320" s="44"/>
      <c r="BC320" s="44"/>
      <c r="BD320" s="44"/>
      <c r="BE320" s="44"/>
      <c r="BF320" s="44"/>
      <c r="BG320" s="44">
        <v>2</v>
      </c>
      <c r="BH320" s="44"/>
      <c r="BI320" s="44">
        <v>10</v>
      </c>
      <c r="BJ320" s="44"/>
      <c r="BK320" s="44"/>
      <c r="BL320" s="44">
        <f t="shared" si="292"/>
        <v>132</v>
      </c>
      <c r="BM320" s="44"/>
      <c r="BN320" s="44"/>
      <c r="BO320" s="44"/>
      <c r="BP320" s="44">
        <f t="shared" si="293"/>
        <v>0</v>
      </c>
      <c r="BQ320" s="44">
        <v>50</v>
      </c>
      <c r="BR320" s="44"/>
      <c r="BS320" s="44"/>
      <c r="BT320" s="44"/>
      <c r="BU320" s="44"/>
      <c r="BV320" s="44"/>
      <c r="BW320" s="44">
        <v>4</v>
      </c>
      <c r="BX320" s="44"/>
      <c r="BY320" s="44"/>
      <c r="BZ320" s="44"/>
      <c r="CA320" s="44">
        <v>1</v>
      </c>
      <c r="CB320" s="44"/>
      <c r="CC320" s="44"/>
      <c r="CD320" s="44"/>
      <c r="CE320" s="44"/>
      <c r="CF320" s="44"/>
      <c r="CG320" s="44"/>
      <c r="CH320" s="44"/>
      <c r="CI320" s="44">
        <f t="shared" si="294"/>
        <v>11</v>
      </c>
      <c r="CJ320" s="44">
        <v>0</v>
      </c>
      <c r="CK320" s="44">
        <v>0</v>
      </c>
      <c r="CL320" s="44">
        <v>3</v>
      </c>
      <c r="CM320" s="44">
        <v>0</v>
      </c>
      <c r="CN320" s="44">
        <v>132</v>
      </c>
      <c r="CO320" s="44">
        <v>0</v>
      </c>
      <c r="CP320" s="44">
        <v>11</v>
      </c>
      <c r="CY320" s="34">
        <v>0</v>
      </c>
    </row>
    <row r="321" spans="1:106" ht="15" customHeight="1" x14ac:dyDescent="0.3">
      <c r="A321" s="34" t="s">
        <v>1811</v>
      </c>
      <c r="B321" s="34" t="s">
        <v>1817</v>
      </c>
      <c r="C321" s="34" t="s">
        <v>1814</v>
      </c>
      <c r="D321" s="44">
        <v>2021</v>
      </c>
      <c r="E321" s="55">
        <v>44376</v>
      </c>
      <c r="F321" s="44" t="s">
        <v>19</v>
      </c>
      <c r="G321" s="44" t="s">
        <v>122</v>
      </c>
      <c r="H321" s="37" t="s">
        <v>35</v>
      </c>
      <c r="I321" s="37" t="s">
        <v>31</v>
      </c>
      <c r="J321" s="37" t="s">
        <v>31</v>
      </c>
      <c r="K321" s="37" t="s">
        <v>31</v>
      </c>
      <c r="L321" s="37" t="s">
        <v>31</v>
      </c>
      <c r="M321" s="44"/>
      <c r="N321" s="44">
        <f t="shared" si="295"/>
        <v>4</v>
      </c>
      <c r="O321" s="44"/>
      <c r="P321" s="44"/>
      <c r="Q321" s="44"/>
      <c r="R321" s="44">
        <v>1</v>
      </c>
      <c r="S321" s="44"/>
      <c r="T321" s="44"/>
      <c r="U321" s="44"/>
      <c r="V321" s="44"/>
      <c r="W321" s="44"/>
      <c r="X321" s="44">
        <f t="shared" si="296"/>
        <v>0</v>
      </c>
      <c r="Y321" s="44">
        <f t="shared" si="297"/>
        <v>10</v>
      </c>
      <c r="Z321" s="44">
        <v>65</v>
      </c>
      <c r="AA321" s="44"/>
      <c r="AB321" s="44"/>
      <c r="AC321" s="44"/>
      <c r="AD321" s="44"/>
      <c r="AE321" s="44"/>
      <c r="AF321" s="44"/>
      <c r="AG321" s="44"/>
      <c r="AH321" s="44"/>
      <c r="AI321" s="44"/>
      <c r="AJ321" s="44"/>
      <c r="AK321" s="44"/>
      <c r="AL321" s="44"/>
      <c r="AM321" s="44"/>
      <c r="AN321" s="44"/>
      <c r="AO321" s="75"/>
      <c r="AP321" s="75"/>
      <c r="AQ321" s="44"/>
      <c r="AR321" s="44">
        <v>5</v>
      </c>
      <c r="AS321" s="44"/>
      <c r="AT321" s="44"/>
      <c r="AU321" s="44"/>
      <c r="AV321" s="44"/>
      <c r="AW321" s="44"/>
      <c r="AX321" s="44">
        <f t="shared" si="291"/>
        <v>0</v>
      </c>
      <c r="AY321" s="44"/>
      <c r="AZ321" s="44"/>
      <c r="BA321" s="44"/>
      <c r="BB321" s="44"/>
      <c r="BC321" s="44"/>
      <c r="BD321" s="44"/>
      <c r="BE321" s="44"/>
      <c r="BF321" s="44"/>
      <c r="BG321" s="44"/>
      <c r="BH321" s="44"/>
      <c r="BI321" s="44">
        <v>5</v>
      </c>
      <c r="BJ321" s="44"/>
      <c r="BK321" s="44"/>
      <c r="BL321" s="44">
        <f t="shared" si="292"/>
        <v>28</v>
      </c>
      <c r="BM321" s="44"/>
      <c r="BN321" s="44"/>
      <c r="BO321" s="44"/>
      <c r="BP321" s="44">
        <f t="shared" si="293"/>
        <v>0</v>
      </c>
      <c r="BQ321" s="44">
        <v>27</v>
      </c>
      <c r="BR321" s="44"/>
      <c r="BS321" s="44"/>
      <c r="BT321" s="44"/>
      <c r="BU321" s="44"/>
      <c r="BV321" s="44"/>
      <c r="BW321" s="44"/>
      <c r="BX321" s="44"/>
      <c r="BY321" s="44"/>
      <c r="BZ321" s="44"/>
      <c r="CA321" s="44"/>
      <c r="CB321" s="44"/>
      <c r="CC321" s="44"/>
      <c r="CD321" s="44"/>
      <c r="CE321" s="44"/>
      <c r="CF321" s="44"/>
      <c r="CG321" s="44"/>
      <c r="CH321" s="44"/>
      <c r="CI321" s="44">
        <f t="shared" si="294"/>
        <v>13</v>
      </c>
      <c r="CJ321" s="44">
        <v>4</v>
      </c>
      <c r="CK321" s="44">
        <v>0</v>
      </c>
      <c r="CL321" s="44">
        <v>10</v>
      </c>
      <c r="CM321" s="44">
        <v>0</v>
      </c>
      <c r="CN321" s="44">
        <v>28</v>
      </c>
      <c r="CO321" s="44">
        <v>0</v>
      </c>
      <c r="CP321" s="44">
        <v>13</v>
      </c>
    </row>
    <row r="322" spans="1:106" ht="15" customHeight="1" x14ac:dyDescent="0.3">
      <c r="A322" s="34" t="s">
        <v>1811</v>
      </c>
      <c r="B322" s="34" t="s">
        <v>1817</v>
      </c>
      <c r="C322" s="34" t="s">
        <v>1814</v>
      </c>
      <c r="D322" s="44">
        <v>2021</v>
      </c>
      <c r="E322" s="55">
        <v>44376</v>
      </c>
      <c r="F322" s="44" t="s">
        <v>19</v>
      </c>
      <c r="G322" s="44" t="s">
        <v>125</v>
      </c>
      <c r="H322" s="37" t="s">
        <v>45</v>
      </c>
      <c r="I322" s="37" t="s">
        <v>45</v>
      </c>
      <c r="J322" s="37" t="s">
        <v>45</v>
      </c>
      <c r="K322" s="37" t="s">
        <v>45</v>
      </c>
      <c r="L322" s="37" t="s">
        <v>45</v>
      </c>
      <c r="M322" s="44"/>
      <c r="N322" s="44">
        <f t="shared" si="295"/>
        <v>0</v>
      </c>
      <c r="O322" s="44"/>
      <c r="P322" s="44"/>
      <c r="Q322" s="44"/>
      <c r="R322" s="44">
        <v>1</v>
      </c>
      <c r="S322" s="44"/>
      <c r="T322" s="44"/>
      <c r="U322" s="44"/>
      <c r="V322" s="44"/>
      <c r="W322" s="44"/>
      <c r="X322" s="44">
        <f t="shared" si="296"/>
        <v>0</v>
      </c>
      <c r="Y322" s="44">
        <f t="shared" si="297"/>
        <v>0</v>
      </c>
      <c r="Z322" s="44">
        <v>102</v>
      </c>
      <c r="AA322" s="44"/>
      <c r="AB322" s="44"/>
      <c r="AC322" s="44"/>
      <c r="AD322" s="44"/>
      <c r="AE322" s="44"/>
      <c r="AF322" s="44"/>
      <c r="AG322" s="44"/>
      <c r="AH322" s="44"/>
      <c r="AI322" s="44"/>
      <c r="AJ322" s="44"/>
      <c r="AK322" s="44"/>
      <c r="AL322" s="44"/>
      <c r="AM322" s="44"/>
      <c r="AN322" s="44"/>
      <c r="AO322" s="75"/>
      <c r="AP322" s="75"/>
      <c r="AQ322" s="44"/>
      <c r="AR322" s="44"/>
      <c r="AS322" s="44"/>
      <c r="AT322" s="44"/>
      <c r="AU322" s="44"/>
      <c r="AV322" s="44"/>
      <c r="AW322" s="44"/>
      <c r="AX322" s="44">
        <f t="shared" si="291"/>
        <v>0</v>
      </c>
      <c r="AY322" s="44"/>
      <c r="AZ322" s="44"/>
      <c r="BA322" s="44"/>
      <c r="BB322" s="44"/>
      <c r="BC322" s="44"/>
      <c r="BD322" s="44"/>
      <c r="BE322" s="44"/>
      <c r="BF322" s="44"/>
      <c r="BG322" s="44"/>
      <c r="BH322" s="44"/>
      <c r="BI322" s="44">
        <v>3</v>
      </c>
      <c r="BJ322" s="44"/>
      <c r="BK322" s="44"/>
      <c r="BL322" s="44">
        <f t="shared" si="292"/>
        <v>83</v>
      </c>
      <c r="BM322" s="44"/>
      <c r="BN322" s="44"/>
      <c r="BO322" s="44"/>
      <c r="BP322" s="44">
        <f t="shared" si="293"/>
        <v>0</v>
      </c>
      <c r="BQ322" s="44">
        <v>1</v>
      </c>
      <c r="BR322" s="44"/>
      <c r="BS322" s="44"/>
      <c r="BT322" s="44"/>
      <c r="BU322" s="44"/>
      <c r="BV322" s="44"/>
      <c r="BW322" s="44">
        <v>1</v>
      </c>
      <c r="BX322" s="44"/>
      <c r="BY322" s="44"/>
      <c r="BZ322" s="44"/>
      <c r="CA322" s="44">
        <v>1</v>
      </c>
      <c r="CB322" s="44"/>
      <c r="CC322" s="44"/>
      <c r="CD322" s="44"/>
      <c r="CE322" s="44"/>
      <c r="CF322" s="44"/>
      <c r="CG322" s="44"/>
      <c r="CH322" s="44"/>
      <c r="CI322" s="44">
        <f t="shared" si="294"/>
        <v>11</v>
      </c>
      <c r="CJ322" s="44">
        <v>0</v>
      </c>
      <c r="CK322" s="44">
        <v>0</v>
      </c>
      <c r="CL322" s="44">
        <v>0</v>
      </c>
      <c r="CM322" s="44">
        <v>0</v>
      </c>
      <c r="CN322" s="44">
        <v>83</v>
      </c>
      <c r="CO322" s="44">
        <v>0</v>
      </c>
      <c r="CP322" s="44">
        <v>11</v>
      </c>
    </row>
    <row r="323" spans="1:106" ht="15" customHeight="1" x14ac:dyDescent="0.3">
      <c r="A323" s="34" t="s">
        <v>1811</v>
      </c>
      <c r="B323" s="34" t="s">
        <v>1817</v>
      </c>
      <c r="C323" s="34" t="s">
        <v>1814</v>
      </c>
      <c r="D323" s="44">
        <v>2021</v>
      </c>
      <c r="E323" s="55">
        <v>44376</v>
      </c>
      <c r="F323" s="44" t="s">
        <v>19</v>
      </c>
      <c r="G323" s="44" t="s">
        <v>128</v>
      </c>
      <c r="H323" s="37" t="s">
        <v>26</v>
      </c>
      <c r="I323" s="37" t="s">
        <v>26</v>
      </c>
      <c r="J323" s="37" t="s">
        <v>27</v>
      </c>
      <c r="K323" s="37" t="s">
        <v>26</v>
      </c>
      <c r="L323" s="37" t="s">
        <v>27</v>
      </c>
      <c r="M323" s="44"/>
      <c r="N323" s="44">
        <f t="shared" si="295"/>
        <v>0</v>
      </c>
      <c r="O323" s="44"/>
      <c r="P323" s="44"/>
      <c r="Q323" s="44"/>
      <c r="R323" s="44">
        <v>2</v>
      </c>
      <c r="S323" s="44"/>
      <c r="T323" s="44"/>
      <c r="U323" s="44"/>
      <c r="V323" s="44"/>
      <c r="W323" s="44"/>
      <c r="X323" s="44">
        <f t="shared" si="296"/>
        <v>0</v>
      </c>
      <c r="Y323" s="44">
        <f t="shared" si="297"/>
        <v>154</v>
      </c>
      <c r="Z323" s="44">
        <v>47</v>
      </c>
      <c r="AA323" s="44"/>
      <c r="AB323" s="44"/>
      <c r="AC323" s="44"/>
      <c r="AD323" s="44"/>
      <c r="AE323" s="44"/>
      <c r="AF323" s="44"/>
      <c r="AG323" s="44"/>
      <c r="AH323" s="44"/>
      <c r="AI323" s="44"/>
      <c r="AJ323" s="44"/>
      <c r="AK323" s="44"/>
      <c r="AL323" s="44"/>
      <c r="AM323" s="44"/>
      <c r="AN323" s="44"/>
      <c r="AO323" s="75"/>
      <c r="AP323" s="75"/>
      <c r="AQ323" s="44"/>
      <c r="AR323" s="44"/>
      <c r="AS323" s="44"/>
      <c r="AT323" s="44"/>
      <c r="AU323" s="44"/>
      <c r="AV323" s="44"/>
      <c r="AW323" s="44"/>
      <c r="AX323" s="44">
        <f t="shared" si="291"/>
        <v>0</v>
      </c>
      <c r="AY323" s="44"/>
      <c r="AZ323" s="44">
        <v>1</v>
      </c>
      <c r="BA323" s="44"/>
      <c r="BB323" s="44"/>
      <c r="BC323" s="44"/>
      <c r="BD323" s="44"/>
      <c r="BE323" s="44"/>
      <c r="BF323" s="44"/>
      <c r="BG323" s="44"/>
      <c r="BH323" s="44"/>
      <c r="BI323" s="44"/>
      <c r="BJ323" s="44"/>
      <c r="BK323" s="44"/>
      <c r="BL323" s="44">
        <f t="shared" si="292"/>
        <v>255</v>
      </c>
      <c r="BM323" s="44"/>
      <c r="BN323" s="44"/>
      <c r="BO323" s="44"/>
      <c r="BP323" s="44">
        <f t="shared" si="293"/>
        <v>0</v>
      </c>
      <c r="BQ323" s="44">
        <v>21</v>
      </c>
      <c r="BR323" s="44"/>
      <c r="BS323" s="44"/>
      <c r="BT323" s="44"/>
      <c r="BU323" s="44"/>
      <c r="BV323" s="44"/>
      <c r="BW323" s="44">
        <v>1</v>
      </c>
      <c r="BX323" s="44"/>
      <c r="BY323" s="44"/>
      <c r="BZ323" s="44"/>
      <c r="CA323" s="44"/>
      <c r="CB323" s="44"/>
      <c r="CC323" s="44"/>
      <c r="CD323" s="44"/>
      <c r="CE323" s="44"/>
      <c r="CF323" s="44"/>
      <c r="CG323" s="44"/>
      <c r="CH323" s="44"/>
      <c r="CI323" s="44">
        <f t="shared" si="294"/>
        <v>24</v>
      </c>
      <c r="CJ323" s="44">
        <v>0</v>
      </c>
      <c r="CK323" s="44">
        <v>0</v>
      </c>
      <c r="CL323" s="44">
        <v>154</v>
      </c>
      <c r="CM323" s="44">
        <v>0</v>
      </c>
      <c r="CN323" s="44">
        <v>255</v>
      </c>
      <c r="CO323" s="44">
        <v>0</v>
      </c>
      <c r="CP323" s="44">
        <v>24</v>
      </c>
    </row>
    <row r="324" spans="1:106" ht="15" customHeight="1" x14ac:dyDescent="0.3">
      <c r="A324" s="34" t="s">
        <v>1811</v>
      </c>
      <c r="B324" s="34" t="s">
        <v>1817</v>
      </c>
      <c r="C324" s="34" t="s">
        <v>1814</v>
      </c>
      <c r="D324" s="44">
        <v>2021</v>
      </c>
      <c r="E324" s="55">
        <v>44376</v>
      </c>
      <c r="F324" s="44" t="s">
        <v>19</v>
      </c>
      <c r="G324" s="44" t="s">
        <v>131</v>
      </c>
      <c r="H324" s="37" t="s">
        <v>22</v>
      </c>
      <c r="I324" s="37" t="s">
        <v>22</v>
      </c>
      <c r="J324" s="37" t="s">
        <v>21</v>
      </c>
      <c r="K324" s="37" t="s">
        <v>22</v>
      </c>
      <c r="L324" s="37" t="s">
        <v>21</v>
      </c>
      <c r="M324" s="44"/>
      <c r="N324" s="44">
        <f t="shared" si="295"/>
        <v>0</v>
      </c>
      <c r="O324" s="44"/>
      <c r="P324" s="44"/>
      <c r="Q324" s="44"/>
      <c r="R324" s="44">
        <v>1</v>
      </c>
      <c r="S324" s="44"/>
      <c r="T324" s="44"/>
      <c r="U324" s="44"/>
      <c r="V324" s="44"/>
      <c r="W324" s="44"/>
      <c r="X324" s="44">
        <f t="shared" si="296"/>
        <v>0</v>
      </c>
      <c r="Y324" s="44">
        <f t="shared" si="297"/>
        <v>356</v>
      </c>
      <c r="Z324" s="44">
        <v>5</v>
      </c>
      <c r="AA324" s="44"/>
      <c r="AB324" s="44"/>
      <c r="AC324" s="44"/>
      <c r="AD324" s="44">
        <v>5</v>
      </c>
      <c r="AE324" s="44"/>
      <c r="AF324" s="44"/>
      <c r="AG324" s="44"/>
      <c r="AH324" s="44"/>
      <c r="AI324" s="44"/>
      <c r="AJ324" s="44"/>
      <c r="AK324" s="44"/>
      <c r="AL324" s="44"/>
      <c r="AM324" s="44"/>
      <c r="AN324" s="44"/>
      <c r="AO324" s="75"/>
      <c r="AP324" s="75"/>
      <c r="AQ324" s="44"/>
      <c r="AR324" s="44"/>
      <c r="AS324" s="44"/>
      <c r="AT324" s="44"/>
      <c r="AU324" s="44"/>
      <c r="AV324" s="44"/>
      <c r="AW324" s="44"/>
      <c r="AX324" s="44">
        <f t="shared" si="291"/>
        <v>2</v>
      </c>
      <c r="AY324" s="44"/>
      <c r="AZ324" s="44">
        <v>10</v>
      </c>
      <c r="BA324" s="44"/>
      <c r="BB324" s="44"/>
      <c r="BC324" s="44"/>
      <c r="BD324" s="44"/>
      <c r="BE324" s="44"/>
      <c r="BF324" s="44"/>
      <c r="BG324" s="44"/>
      <c r="BH324" s="44"/>
      <c r="BI324" s="44">
        <v>2</v>
      </c>
      <c r="BJ324" s="44"/>
      <c r="BK324" s="44"/>
      <c r="BL324" s="44">
        <f t="shared" si="292"/>
        <v>99</v>
      </c>
      <c r="BM324" s="44"/>
      <c r="BN324" s="44"/>
      <c r="BO324" s="44"/>
      <c r="BP324" s="44">
        <f t="shared" si="293"/>
        <v>0</v>
      </c>
      <c r="BQ324" s="44">
        <v>44</v>
      </c>
      <c r="BR324" s="44"/>
      <c r="BS324" s="44"/>
      <c r="BT324" s="44"/>
      <c r="BU324" s="44"/>
      <c r="BV324" s="44"/>
      <c r="BW324" s="44">
        <v>2</v>
      </c>
      <c r="BX324" s="44"/>
      <c r="BY324" s="44"/>
      <c r="BZ324" s="44"/>
      <c r="CA324" s="44"/>
      <c r="CB324" s="44"/>
      <c r="CC324" s="44"/>
      <c r="CD324" s="44"/>
      <c r="CE324" s="44"/>
      <c r="CF324" s="44"/>
      <c r="CG324" s="44"/>
      <c r="CH324" s="44"/>
      <c r="CI324" s="44">
        <f t="shared" si="294"/>
        <v>116</v>
      </c>
      <c r="CJ324" s="44">
        <v>0</v>
      </c>
      <c r="CK324" s="44">
        <v>0</v>
      </c>
      <c r="CL324" s="44">
        <v>356</v>
      </c>
      <c r="CM324" s="44">
        <v>2</v>
      </c>
      <c r="CN324" s="44">
        <v>99</v>
      </c>
      <c r="CO324" s="44">
        <v>0</v>
      </c>
      <c r="CP324" s="44">
        <v>116</v>
      </c>
    </row>
    <row r="325" spans="1:106" ht="15" customHeight="1" x14ac:dyDescent="0.3">
      <c r="A325" s="34" t="s">
        <v>1811</v>
      </c>
      <c r="B325" s="34" t="s">
        <v>1817</v>
      </c>
      <c r="C325" s="34" t="s">
        <v>1814</v>
      </c>
      <c r="D325" s="44">
        <v>2021</v>
      </c>
      <c r="E325" s="55">
        <v>44376</v>
      </c>
      <c r="F325" s="44" t="s">
        <v>19</v>
      </c>
      <c r="G325" s="44" t="s">
        <v>134</v>
      </c>
      <c r="H325" s="37" t="s">
        <v>22</v>
      </c>
      <c r="I325" s="37" t="s">
        <v>22</v>
      </c>
      <c r="J325" s="37" t="s">
        <v>21</v>
      </c>
      <c r="K325" s="37" t="s">
        <v>22</v>
      </c>
      <c r="L325" s="37" t="s">
        <v>21</v>
      </c>
      <c r="M325" s="44"/>
      <c r="N325" s="44">
        <f t="shared" si="295"/>
        <v>1</v>
      </c>
      <c r="O325" s="44"/>
      <c r="P325" s="44"/>
      <c r="Q325" s="44"/>
      <c r="R325" s="44">
        <v>1</v>
      </c>
      <c r="S325" s="44"/>
      <c r="T325" s="44"/>
      <c r="U325" s="44"/>
      <c r="V325" s="44"/>
      <c r="W325" s="44"/>
      <c r="X325" s="44">
        <f t="shared" si="296"/>
        <v>18</v>
      </c>
      <c r="Y325" s="44">
        <f t="shared" si="297"/>
        <v>217</v>
      </c>
      <c r="Z325" s="44">
        <v>95</v>
      </c>
      <c r="AA325" s="44"/>
      <c r="AB325" s="44"/>
      <c r="AC325" s="44"/>
      <c r="AD325" s="44"/>
      <c r="AE325" s="44"/>
      <c r="AF325" s="44"/>
      <c r="AG325" s="44"/>
      <c r="AH325" s="44"/>
      <c r="AI325" s="44"/>
      <c r="AJ325" s="44"/>
      <c r="AK325" s="44"/>
      <c r="AL325" s="44"/>
      <c r="AM325" s="44"/>
      <c r="AN325" s="44"/>
      <c r="AO325" s="75"/>
      <c r="AP325" s="75"/>
      <c r="AQ325" s="44"/>
      <c r="AR325" s="44"/>
      <c r="AS325" s="44"/>
      <c r="AT325" s="44"/>
      <c r="AU325" s="44"/>
      <c r="AV325" s="44"/>
      <c r="AW325" s="44"/>
      <c r="AX325" s="44">
        <f t="shared" si="291"/>
        <v>1</v>
      </c>
      <c r="AY325" s="44"/>
      <c r="AZ325" s="44">
        <v>5</v>
      </c>
      <c r="BA325" s="44"/>
      <c r="BB325" s="44"/>
      <c r="BC325" s="44"/>
      <c r="BD325" s="44"/>
      <c r="BE325" s="44"/>
      <c r="BF325" s="44"/>
      <c r="BG325" s="44"/>
      <c r="BH325" s="44"/>
      <c r="BI325" s="44">
        <v>4</v>
      </c>
      <c r="BJ325" s="44"/>
      <c r="BK325" s="44"/>
      <c r="BL325" s="44">
        <f t="shared" si="292"/>
        <v>87</v>
      </c>
      <c r="BM325" s="44"/>
      <c r="BN325" s="44"/>
      <c r="BO325" s="44"/>
      <c r="BP325" s="44">
        <f t="shared" si="293"/>
        <v>1</v>
      </c>
      <c r="BQ325" s="44">
        <v>38</v>
      </c>
      <c r="BR325" s="44"/>
      <c r="BS325" s="44"/>
      <c r="BT325" s="44"/>
      <c r="BU325" s="44"/>
      <c r="BV325" s="44"/>
      <c r="BW325" s="44">
        <v>7</v>
      </c>
      <c r="BX325" s="44"/>
      <c r="BY325" s="44"/>
      <c r="BZ325" s="44"/>
      <c r="CA325" s="44">
        <v>2</v>
      </c>
      <c r="CB325" s="44"/>
      <c r="CC325" s="44"/>
      <c r="CD325" s="44"/>
      <c r="CE325" s="44"/>
      <c r="CF325" s="44"/>
      <c r="CG325" s="44"/>
      <c r="CH325" s="44"/>
      <c r="CI325" s="44">
        <f t="shared" si="294"/>
        <v>16</v>
      </c>
      <c r="CJ325" s="44">
        <v>1</v>
      </c>
      <c r="CK325" s="44">
        <v>18</v>
      </c>
      <c r="CL325" s="44">
        <v>217</v>
      </c>
      <c r="CM325" s="44">
        <v>1</v>
      </c>
      <c r="CN325" s="44">
        <v>87</v>
      </c>
      <c r="CO325" s="44">
        <v>1</v>
      </c>
      <c r="CP325" s="44">
        <v>16</v>
      </c>
      <c r="CY325" s="34">
        <v>0</v>
      </c>
      <c r="DA325" s="57"/>
      <c r="DB325" s="57"/>
    </row>
    <row r="326" spans="1:106" ht="15" customHeight="1" x14ac:dyDescent="0.3">
      <c r="A326" s="34" t="s">
        <v>1811</v>
      </c>
      <c r="B326" s="34" t="s">
        <v>1840</v>
      </c>
      <c r="C326" s="34" t="s">
        <v>1836</v>
      </c>
      <c r="D326" s="44">
        <v>2021</v>
      </c>
      <c r="E326" s="55">
        <v>44369</v>
      </c>
      <c r="F326" s="44" t="s">
        <v>137</v>
      </c>
      <c r="G326" s="44" t="s">
        <v>20</v>
      </c>
      <c r="H326" s="37" t="s">
        <v>45</v>
      </c>
      <c r="I326" s="37" t="s">
        <v>45</v>
      </c>
      <c r="J326" s="37" t="s">
        <v>45</v>
      </c>
      <c r="K326" s="37" t="s">
        <v>45</v>
      </c>
      <c r="L326" s="37" t="s">
        <v>45</v>
      </c>
      <c r="M326" s="44"/>
      <c r="N326" s="44">
        <f t="shared" si="295"/>
        <v>7</v>
      </c>
      <c r="O326" s="44"/>
      <c r="P326" s="44"/>
      <c r="Q326" s="44"/>
      <c r="R326" s="44">
        <v>1</v>
      </c>
      <c r="S326" s="44">
        <v>2</v>
      </c>
      <c r="T326" s="44"/>
      <c r="U326" s="44"/>
      <c r="V326" s="44"/>
      <c r="W326" s="44"/>
      <c r="X326" s="44">
        <f t="shared" si="296"/>
        <v>0</v>
      </c>
      <c r="Y326" s="44">
        <f t="shared" si="297"/>
        <v>151</v>
      </c>
      <c r="Z326" s="44"/>
      <c r="AA326" s="44"/>
      <c r="AB326" s="44"/>
      <c r="AC326" s="44"/>
      <c r="AD326" s="44"/>
      <c r="AE326" s="44"/>
      <c r="AF326" s="44"/>
      <c r="AG326" s="44"/>
      <c r="AH326" s="44"/>
      <c r="AI326" s="44"/>
      <c r="AJ326" s="44"/>
      <c r="AK326" s="44"/>
      <c r="AL326" s="44"/>
      <c r="AM326" s="44"/>
      <c r="AN326" s="44"/>
      <c r="AO326" s="75"/>
      <c r="AP326" s="75"/>
      <c r="AQ326" s="44"/>
      <c r="AR326" s="44">
        <v>4</v>
      </c>
      <c r="AS326" s="44"/>
      <c r="AT326" s="44"/>
      <c r="AU326" s="44"/>
      <c r="AV326" s="44">
        <v>8</v>
      </c>
      <c r="AW326" s="44"/>
      <c r="AX326" s="44">
        <f t="shared" si="291"/>
        <v>0</v>
      </c>
      <c r="AY326" s="44"/>
      <c r="AZ326" s="44"/>
      <c r="BA326" s="44"/>
      <c r="BB326" s="44"/>
      <c r="BC326" s="44"/>
      <c r="BD326" s="44"/>
      <c r="BE326" s="44">
        <v>1</v>
      </c>
      <c r="BF326" s="44"/>
      <c r="BG326" s="44"/>
      <c r="BH326" s="44"/>
      <c r="BI326" s="44">
        <v>1</v>
      </c>
      <c r="BJ326" s="44"/>
      <c r="BK326" s="44"/>
      <c r="BL326" s="44">
        <f t="shared" si="292"/>
        <v>101</v>
      </c>
      <c r="BM326" s="44"/>
      <c r="BN326" s="44"/>
      <c r="BO326" s="44"/>
      <c r="BP326" s="44">
        <f t="shared" si="293"/>
        <v>1</v>
      </c>
      <c r="BQ326" s="44"/>
      <c r="BR326" s="44"/>
      <c r="BS326" s="44"/>
      <c r="BT326" s="44">
        <v>3</v>
      </c>
      <c r="BU326" s="44"/>
      <c r="BV326" s="44"/>
      <c r="BW326" s="44">
        <v>3</v>
      </c>
      <c r="BX326" s="44"/>
      <c r="BY326" s="44"/>
      <c r="BZ326" s="44"/>
      <c r="CA326" s="44">
        <v>1</v>
      </c>
      <c r="CB326" s="44"/>
      <c r="CC326" s="44"/>
      <c r="CD326" s="44"/>
      <c r="CE326" s="44"/>
      <c r="CF326" s="44"/>
      <c r="CG326" s="44"/>
      <c r="CH326" s="44"/>
      <c r="CI326" s="44">
        <f t="shared" si="294"/>
        <v>0</v>
      </c>
      <c r="CJ326" s="44">
        <v>7</v>
      </c>
      <c r="CK326" s="44">
        <v>0</v>
      </c>
      <c r="CL326" s="44">
        <v>151</v>
      </c>
      <c r="CM326" s="44">
        <v>0</v>
      </c>
      <c r="CN326" s="44">
        <v>101</v>
      </c>
      <c r="CO326" s="44">
        <v>1</v>
      </c>
      <c r="CP326" s="44">
        <v>0</v>
      </c>
      <c r="CZ326" s="34" t="s">
        <v>1872</v>
      </c>
    </row>
    <row r="327" spans="1:106" ht="15" customHeight="1" x14ac:dyDescent="0.3">
      <c r="A327" s="34" t="s">
        <v>1811</v>
      </c>
      <c r="B327" s="34" t="s">
        <v>1840</v>
      </c>
      <c r="C327" s="34" t="s">
        <v>1836</v>
      </c>
      <c r="D327" s="44">
        <v>2021</v>
      </c>
      <c r="E327" s="55">
        <v>44369</v>
      </c>
      <c r="F327" s="44" t="s">
        <v>137</v>
      </c>
      <c r="G327" s="44" t="s">
        <v>25</v>
      </c>
      <c r="H327" s="37" t="s">
        <v>35</v>
      </c>
      <c r="I327" s="37" t="s">
        <v>31</v>
      </c>
      <c r="J327" s="37" t="s">
        <v>31</v>
      </c>
      <c r="K327" s="37" t="s">
        <v>31</v>
      </c>
      <c r="L327" s="37" t="s">
        <v>31</v>
      </c>
      <c r="M327" s="44"/>
      <c r="N327" s="44">
        <f t="shared" si="295"/>
        <v>25</v>
      </c>
      <c r="O327" s="44"/>
      <c r="P327" s="44"/>
      <c r="Q327" s="44"/>
      <c r="R327" s="44">
        <v>1</v>
      </c>
      <c r="S327" s="44">
        <v>2</v>
      </c>
      <c r="T327" s="44"/>
      <c r="U327" s="44"/>
      <c r="V327" s="44"/>
      <c r="W327" s="44"/>
      <c r="X327" s="44">
        <f t="shared" si="296"/>
        <v>37</v>
      </c>
      <c r="Y327" s="44">
        <f t="shared" si="297"/>
        <v>352</v>
      </c>
      <c r="Z327" s="44">
        <v>16</v>
      </c>
      <c r="AA327" s="44"/>
      <c r="AB327" s="44">
        <v>1</v>
      </c>
      <c r="AC327" s="44"/>
      <c r="AD327" s="44"/>
      <c r="AE327" s="44"/>
      <c r="AF327" s="44"/>
      <c r="AG327" s="44"/>
      <c r="AH327" s="44"/>
      <c r="AI327" s="44"/>
      <c r="AJ327" s="44">
        <v>1</v>
      </c>
      <c r="AK327" s="44"/>
      <c r="AL327" s="44"/>
      <c r="AM327" s="44"/>
      <c r="AN327" s="44"/>
      <c r="AO327" s="75"/>
      <c r="AP327" s="75"/>
      <c r="AQ327" s="44"/>
      <c r="AR327" s="44">
        <v>10</v>
      </c>
      <c r="AS327" s="44"/>
      <c r="AT327" s="44"/>
      <c r="AU327" s="44"/>
      <c r="AV327" s="44">
        <v>2</v>
      </c>
      <c r="AW327" s="44"/>
      <c r="AX327" s="44">
        <f t="shared" si="291"/>
        <v>0</v>
      </c>
      <c r="AY327" s="44"/>
      <c r="AZ327" s="44"/>
      <c r="BA327" s="44"/>
      <c r="BB327" s="44"/>
      <c r="BC327" s="44"/>
      <c r="BD327" s="44"/>
      <c r="BE327" s="44"/>
      <c r="BF327" s="44"/>
      <c r="BG327" s="44"/>
      <c r="BH327" s="44"/>
      <c r="BI327" s="44"/>
      <c r="BJ327" s="44"/>
      <c r="BK327" s="44"/>
      <c r="BL327" s="44">
        <f t="shared" si="292"/>
        <v>97</v>
      </c>
      <c r="BM327" s="44"/>
      <c r="BN327" s="44"/>
      <c r="BO327" s="44"/>
      <c r="BP327" s="44">
        <f t="shared" si="293"/>
        <v>0</v>
      </c>
      <c r="BQ327" s="44">
        <v>9</v>
      </c>
      <c r="BR327" s="44"/>
      <c r="BS327" s="44"/>
      <c r="BT327" s="44"/>
      <c r="BU327" s="44"/>
      <c r="BV327" s="44"/>
      <c r="BW327" s="44"/>
      <c r="BX327" s="44"/>
      <c r="BY327" s="44"/>
      <c r="BZ327" s="44"/>
      <c r="CA327" s="44">
        <v>3</v>
      </c>
      <c r="CB327" s="44"/>
      <c r="CC327" s="44"/>
      <c r="CD327" s="44"/>
      <c r="CE327" s="44"/>
      <c r="CF327" s="44"/>
      <c r="CG327" s="44">
        <v>16</v>
      </c>
      <c r="CH327" s="44"/>
      <c r="CI327" s="44">
        <f t="shared" si="294"/>
        <v>0</v>
      </c>
      <c r="CJ327" s="44">
        <v>25</v>
      </c>
      <c r="CK327" s="44">
        <v>37</v>
      </c>
      <c r="CL327" s="44">
        <v>352</v>
      </c>
      <c r="CM327" s="44">
        <v>0</v>
      </c>
      <c r="CN327" s="44">
        <v>97</v>
      </c>
      <c r="CO327" s="44">
        <v>0</v>
      </c>
      <c r="CP327" s="44">
        <v>0</v>
      </c>
    </row>
    <row r="328" spans="1:106" ht="15" customHeight="1" x14ac:dyDescent="0.3">
      <c r="A328" s="34" t="s">
        <v>1811</v>
      </c>
      <c r="B328" s="34" t="s">
        <v>1840</v>
      </c>
      <c r="C328" s="34" t="s">
        <v>1836</v>
      </c>
      <c r="D328" s="44">
        <v>2021</v>
      </c>
      <c r="E328" s="55">
        <v>44369</v>
      </c>
      <c r="F328" s="44" t="s">
        <v>137</v>
      </c>
      <c r="G328" s="44" t="s">
        <v>30</v>
      </c>
      <c r="H328" s="37" t="s">
        <v>31</v>
      </c>
      <c r="I328" s="37" t="s">
        <v>31</v>
      </c>
      <c r="J328" s="37" t="s">
        <v>31</v>
      </c>
      <c r="K328" s="37" t="s">
        <v>31</v>
      </c>
      <c r="L328" s="37" t="s">
        <v>31</v>
      </c>
      <c r="M328" s="44"/>
      <c r="N328" s="44">
        <f t="shared" si="295"/>
        <v>22</v>
      </c>
      <c r="O328" s="44"/>
      <c r="P328" s="44"/>
      <c r="Q328" s="44"/>
      <c r="R328" s="44">
        <v>1</v>
      </c>
      <c r="S328" s="44"/>
      <c r="T328" s="44"/>
      <c r="U328" s="44"/>
      <c r="V328" s="44"/>
      <c r="W328" s="44"/>
      <c r="X328" s="44">
        <f t="shared" si="296"/>
        <v>46</v>
      </c>
      <c r="Y328" s="44">
        <f t="shared" si="297"/>
        <v>233</v>
      </c>
      <c r="Z328" s="44">
        <v>5</v>
      </c>
      <c r="AA328" s="44"/>
      <c r="AB328" s="44"/>
      <c r="AC328" s="44"/>
      <c r="AD328" s="44">
        <v>4</v>
      </c>
      <c r="AE328" s="44"/>
      <c r="AF328" s="44"/>
      <c r="AG328" s="44"/>
      <c r="AH328" s="44"/>
      <c r="AI328" s="44"/>
      <c r="AJ328" s="44">
        <v>1</v>
      </c>
      <c r="AK328" s="44"/>
      <c r="AL328" s="44"/>
      <c r="AM328" s="44"/>
      <c r="AN328" s="44"/>
      <c r="AO328" s="75"/>
      <c r="AP328" s="75"/>
      <c r="AQ328" s="44"/>
      <c r="AR328" s="44"/>
      <c r="AS328" s="44"/>
      <c r="AT328" s="44"/>
      <c r="AU328" s="44"/>
      <c r="AV328" s="44">
        <v>10</v>
      </c>
      <c r="AW328" s="44"/>
      <c r="AX328" s="44">
        <f t="shared" si="291"/>
        <v>0</v>
      </c>
      <c r="AY328" s="44"/>
      <c r="AZ328" s="44"/>
      <c r="BA328" s="44"/>
      <c r="BB328" s="44"/>
      <c r="BC328" s="44"/>
      <c r="BD328" s="44"/>
      <c r="BE328" s="44"/>
      <c r="BF328" s="44"/>
      <c r="BG328" s="44"/>
      <c r="BH328" s="44"/>
      <c r="BI328" s="44">
        <v>11</v>
      </c>
      <c r="BJ328" s="44"/>
      <c r="BK328" s="44"/>
      <c r="BL328" s="44">
        <f t="shared" si="292"/>
        <v>110</v>
      </c>
      <c r="BM328" s="44"/>
      <c r="BN328" s="44"/>
      <c r="BO328" s="44"/>
      <c r="BP328" s="44">
        <f t="shared" si="293"/>
        <v>0</v>
      </c>
      <c r="BQ328" s="44">
        <v>7</v>
      </c>
      <c r="BR328" s="44"/>
      <c r="BS328" s="44"/>
      <c r="BT328" s="44"/>
      <c r="BU328" s="44"/>
      <c r="BV328" s="44"/>
      <c r="BW328" s="44">
        <v>4</v>
      </c>
      <c r="BX328" s="44"/>
      <c r="BY328" s="44"/>
      <c r="BZ328" s="44"/>
      <c r="CA328" s="44"/>
      <c r="CB328" s="44"/>
      <c r="CC328" s="44"/>
      <c r="CD328" s="44"/>
      <c r="CE328" s="44"/>
      <c r="CF328" s="44"/>
      <c r="CG328" s="44"/>
      <c r="CH328" s="44"/>
      <c r="CI328" s="44">
        <f t="shared" si="294"/>
        <v>0</v>
      </c>
      <c r="CJ328" s="44">
        <v>22</v>
      </c>
      <c r="CK328" s="44">
        <v>46</v>
      </c>
      <c r="CL328" s="44">
        <v>233</v>
      </c>
      <c r="CM328" s="44">
        <v>0</v>
      </c>
      <c r="CN328" s="44">
        <v>110</v>
      </c>
      <c r="CO328" s="44">
        <v>0</v>
      </c>
      <c r="CP328" s="44">
        <v>0</v>
      </c>
    </row>
    <row r="329" spans="1:106" ht="15" customHeight="1" x14ac:dyDescent="0.3">
      <c r="A329" s="34" t="s">
        <v>1811</v>
      </c>
      <c r="B329" s="34" t="s">
        <v>1840</v>
      </c>
      <c r="C329" s="34" t="s">
        <v>1825</v>
      </c>
      <c r="D329" s="44">
        <v>2021</v>
      </c>
      <c r="E329" s="55">
        <v>44369</v>
      </c>
      <c r="F329" s="44" t="s">
        <v>137</v>
      </c>
      <c r="G329" s="44" t="s">
        <v>34</v>
      </c>
      <c r="H329" s="37" t="s">
        <v>26</v>
      </c>
      <c r="I329" s="37" t="s">
        <v>26</v>
      </c>
      <c r="J329" s="37" t="s">
        <v>27</v>
      </c>
      <c r="K329" s="37" t="s">
        <v>26</v>
      </c>
      <c r="L329" s="37" t="s">
        <v>27</v>
      </c>
      <c r="M329" s="44"/>
      <c r="N329" s="44">
        <f t="shared" si="295"/>
        <v>0</v>
      </c>
      <c r="O329" s="44">
        <v>2</v>
      </c>
      <c r="P329" s="44"/>
      <c r="Q329" s="44"/>
      <c r="R329" s="44">
        <v>1</v>
      </c>
      <c r="S329" s="44"/>
      <c r="T329" s="44"/>
      <c r="U329" s="44"/>
      <c r="V329" s="44"/>
      <c r="W329" s="44"/>
      <c r="X329" s="44">
        <f t="shared" si="296"/>
        <v>21</v>
      </c>
      <c r="Y329" s="44">
        <f t="shared" si="297"/>
        <v>84</v>
      </c>
      <c r="Z329" s="44">
        <v>32</v>
      </c>
      <c r="AA329" s="44"/>
      <c r="AB329" s="44">
        <v>1</v>
      </c>
      <c r="AC329" s="44"/>
      <c r="AD329" s="44">
        <v>3</v>
      </c>
      <c r="AE329" s="44"/>
      <c r="AF329" s="44"/>
      <c r="AG329" s="44"/>
      <c r="AH329" s="44"/>
      <c r="AI329" s="44"/>
      <c r="AJ329" s="44"/>
      <c r="AK329" s="44"/>
      <c r="AL329" s="44"/>
      <c r="AM329" s="44"/>
      <c r="AN329" s="44"/>
      <c r="AO329" s="75"/>
      <c r="AP329" s="75"/>
      <c r="AQ329" s="44"/>
      <c r="AR329" s="44"/>
      <c r="AS329" s="44"/>
      <c r="AT329" s="44"/>
      <c r="AU329" s="44"/>
      <c r="AV329" s="44">
        <v>28</v>
      </c>
      <c r="AW329" s="44"/>
      <c r="AX329" s="44">
        <f t="shared" si="291"/>
        <v>0</v>
      </c>
      <c r="AY329" s="44"/>
      <c r="AZ329" s="44">
        <v>2</v>
      </c>
      <c r="BA329" s="44"/>
      <c r="BB329" s="44"/>
      <c r="BC329" s="44"/>
      <c r="BD329" s="44"/>
      <c r="BE329" s="44"/>
      <c r="BF329" s="44"/>
      <c r="BG329" s="44">
        <v>3</v>
      </c>
      <c r="BH329" s="44"/>
      <c r="BI329" s="44">
        <v>7</v>
      </c>
      <c r="BJ329" s="44"/>
      <c r="BK329" s="44"/>
      <c r="BL329" s="44">
        <f t="shared" si="292"/>
        <v>125</v>
      </c>
      <c r="BM329" s="44"/>
      <c r="BN329" s="44"/>
      <c r="BO329" s="44"/>
      <c r="BP329" s="44">
        <f t="shared" si="293"/>
        <v>1</v>
      </c>
      <c r="BQ329" s="44">
        <v>8</v>
      </c>
      <c r="BR329" s="44"/>
      <c r="BS329" s="44"/>
      <c r="BT329" s="44"/>
      <c r="BU329" s="44"/>
      <c r="BV329" s="44"/>
      <c r="BW329" s="44">
        <v>1</v>
      </c>
      <c r="BX329" s="44"/>
      <c r="BY329" s="44"/>
      <c r="BZ329" s="44"/>
      <c r="CA329" s="44"/>
      <c r="CB329" s="44"/>
      <c r="CC329" s="44"/>
      <c r="CD329" s="44"/>
      <c r="CE329" s="44"/>
      <c r="CF329" s="44"/>
      <c r="CG329" s="44">
        <v>9</v>
      </c>
      <c r="CH329" s="44"/>
      <c r="CI329" s="44">
        <f t="shared" si="294"/>
        <v>5</v>
      </c>
      <c r="CJ329" s="44">
        <v>0</v>
      </c>
      <c r="CK329" s="44">
        <v>21</v>
      </c>
      <c r="CL329" s="44">
        <v>84</v>
      </c>
      <c r="CM329" s="44">
        <v>0</v>
      </c>
      <c r="CN329" s="44">
        <v>125</v>
      </c>
      <c r="CO329" s="44">
        <v>1</v>
      </c>
      <c r="CP329" s="44">
        <v>5</v>
      </c>
      <c r="CY329" s="34">
        <v>0</v>
      </c>
    </row>
    <row r="330" spans="1:106" ht="15" customHeight="1" x14ac:dyDescent="0.3">
      <c r="A330" s="34" t="s">
        <v>1811</v>
      </c>
      <c r="B330" s="34" t="s">
        <v>1840</v>
      </c>
      <c r="C330" s="34" t="s">
        <v>1825</v>
      </c>
      <c r="D330" s="44">
        <v>2021</v>
      </c>
      <c r="E330" s="55">
        <v>44369</v>
      </c>
      <c r="F330" s="44" t="s">
        <v>137</v>
      </c>
      <c r="G330" s="44" t="s">
        <v>38</v>
      </c>
      <c r="H330" s="37" t="s">
        <v>21</v>
      </c>
      <c r="I330" s="37" t="s">
        <v>21</v>
      </c>
      <c r="J330" s="37" t="s">
        <v>22</v>
      </c>
      <c r="K330" s="37" t="s">
        <v>21</v>
      </c>
      <c r="L330" s="37" t="s">
        <v>22</v>
      </c>
      <c r="M330" s="44"/>
      <c r="N330" s="44">
        <f t="shared" si="295"/>
        <v>37</v>
      </c>
      <c r="O330" s="44"/>
      <c r="P330" s="44"/>
      <c r="Q330" s="44"/>
      <c r="R330" s="44">
        <v>1</v>
      </c>
      <c r="S330" s="44">
        <v>1</v>
      </c>
      <c r="T330" s="44"/>
      <c r="U330" s="44"/>
      <c r="V330" s="44"/>
      <c r="W330" s="44"/>
      <c r="X330" s="44">
        <f t="shared" si="296"/>
        <v>156</v>
      </c>
      <c r="Y330" s="44">
        <f t="shared" si="297"/>
        <v>107</v>
      </c>
      <c r="Z330" s="44">
        <v>50</v>
      </c>
      <c r="AA330" s="44"/>
      <c r="AB330" s="44"/>
      <c r="AC330" s="44"/>
      <c r="AD330" s="44">
        <v>1</v>
      </c>
      <c r="AE330" s="44"/>
      <c r="AF330" s="44"/>
      <c r="AG330" s="44"/>
      <c r="AH330" s="44"/>
      <c r="AI330" s="44"/>
      <c r="AJ330" s="44"/>
      <c r="AK330" s="44"/>
      <c r="AL330" s="44"/>
      <c r="AM330" s="44"/>
      <c r="AN330" s="44"/>
      <c r="AO330" s="75"/>
      <c r="AP330" s="75"/>
      <c r="AQ330" s="44"/>
      <c r="AR330" s="44"/>
      <c r="AS330" s="44"/>
      <c r="AT330" s="44"/>
      <c r="AU330" s="44"/>
      <c r="AV330" s="44">
        <v>2</v>
      </c>
      <c r="AW330" s="44"/>
      <c r="AX330" s="44">
        <f t="shared" si="291"/>
        <v>0</v>
      </c>
      <c r="AY330" s="44"/>
      <c r="AZ330" s="44"/>
      <c r="BA330" s="44"/>
      <c r="BB330" s="44"/>
      <c r="BC330" s="44"/>
      <c r="BD330" s="44"/>
      <c r="BE330" s="44"/>
      <c r="BF330" s="44"/>
      <c r="BG330" s="44"/>
      <c r="BH330" s="44"/>
      <c r="BI330" s="44">
        <v>4</v>
      </c>
      <c r="BJ330" s="44"/>
      <c r="BK330" s="44"/>
      <c r="BL330" s="44">
        <f t="shared" si="292"/>
        <v>64</v>
      </c>
      <c r="BM330" s="44"/>
      <c r="BN330" s="44"/>
      <c r="BO330" s="44"/>
      <c r="BP330" s="44">
        <f t="shared" si="293"/>
        <v>0</v>
      </c>
      <c r="BQ330" s="44"/>
      <c r="BR330" s="44"/>
      <c r="BS330" s="44"/>
      <c r="BT330" s="44"/>
      <c r="BU330" s="44"/>
      <c r="BV330" s="44"/>
      <c r="BW330" s="44">
        <v>2</v>
      </c>
      <c r="BX330" s="44"/>
      <c r="BY330" s="44"/>
      <c r="BZ330" s="44"/>
      <c r="CA330" s="44">
        <v>1</v>
      </c>
      <c r="CB330" s="44"/>
      <c r="CC330" s="44"/>
      <c r="CD330" s="44"/>
      <c r="CE330" s="44"/>
      <c r="CF330" s="44"/>
      <c r="CG330" s="44">
        <v>13</v>
      </c>
      <c r="CH330" s="44"/>
      <c r="CI330" s="44">
        <f t="shared" si="294"/>
        <v>3</v>
      </c>
      <c r="CJ330" s="44">
        <v>37</v>
      </c>
      <c r="CK330" s="44">
        <v>156</v>
      </c>
      <c r="CL330" s="44">
        <v>107</v>
      </c>
      <c r="CM330" s="44">
        <v>0</v>
      </c>
      <c r="CN330" s="44">
        <v>64</v>
      </c>
      <c r="CO330" s="44">
        <v>0</v>
      </c>
      <c r="CP330" s="44">
        <v>3</v>
      </c>
      <c r="CY330" s="34">
        <v>0</v>
      </c>
    </row>
    <row r="331" spans="1:106" ht="15" customHeight="1" x14ac:dyDescent="0.3">
      <c r="A331" s="34" t="s">
        <v>1811</v>
      </c>
      <c r="B331" s="34" t="s">
        <v>1840</v>
      </c>
      <c r="C331" s="34" t="s">
        <v>1825</v>
      </c>
      <c r="D331" s="44">
        <v>2021</v>
      </c>
      <c r="E331" s="55">
        <v>44369</v>
      </c>
      <c r="F331" s="44" t="s">
        <v>137</v>
      </c>
      <c r="G331" s="44" t="s">
        <v>148</v>
      </c>
      <c r="H331" s="37" t="s">
        <v>31</v>
      </c>
      <c r="I331" s="37" t="s">
        <v>31</v>
      </c>
      <c r="J331" s="37" t="s">
        <v>31</v>
      </c>
      <c r="K331" s="37" t="s">
        <v>31</v>
      </c>
      <c r="L331" s="37" t="s">
        <v>31</v>
      </c>
      <c r="M331" s="44"/>
      <c r="N331" s="44">
        <f t="shared" si="295"/>
        <v>39</v>
      </c>
      <c r="O331" s="44">
        <v>2</v>
      </c>
      <c r="P331" s="44"/>
      <c r="Q331" s="44"/>
      <c r="R331" s="44">
        <v>1</v>
      </c>
      <c r="S331" s="44"/>
      <c r="T331" s="44"/>
      <c r="U331" s="44"/>
      <c r="V331" s="44"/>
      <c r="W331" s="44"/>
      <c r="X331" s="44">
        <f t="shared" si="296"/>
        <v>7</v>
      </c>
      <c r="Y331" s="44">
        <f t="shared" si="297"/>
        <v>6</v>
      </c>
      <c r="Z331" s="44">
        <v>46</v>
      </c>
      <c r="AA331" s="44"/>
      <c r="AB331" s="44"/>
      <c r="AC331" s="44"/>
      <c r="AD331" s="44">
        <v>1</v>
      </c>
      <c r="AE331" s="44"/>
      <c r="AF331" s="44"/>
      <c r="AG331" s="44"/>
      <c r="AH331" s="44"/>
      <c r="AI331" s="44"/>
      <c r="AJ331" s="44"/>
      <c r="AK331" s="44"/>
      <c r="AL331" s="44"/>
      <c r="AM331" s="44"/>
      <c r="AN331" s="44"/>
      <c r="AO331" s="75"/>
      <c r="AP331" s="75"/>
      <c r="AQ331" s="44"/>
      <c r="AR331" s="44">
        <v>5</v>
      </c>
      <c r="AS331" s="44"/>
      <c r="AT331" s="44"/>
      <c r="AU331" s="44"/>
      <c r="AV331" s="44"/>
      <c r="AW331" s="44"/>
      <c r="AX331" s="44">
        <f t="shared" si="291"/>
        <v>0</v>
      </c>
      <c r="AY331" s="44"/>
      <c r="AZ331" s="44"/>
      <c r="BA331" s="44"/>
      <c r="BB331" s="44"/>
      <c r="BC331" s="44"/>
      <c r="BD331" s="44"/>
      <c r="BE331" s="44">
        <v>1</v>
      </c>
      <c r="BF331" s="44"/>
      <c r="BG331" s="44"/>
      <c r="BH331" s="44"/>
      <c r="BI331" s="44"/>
      <c r="BJ331" s="44"/>
      <c r="BK331" s="44"/>
      <c r="BL331" s="44">
        <f t="shared" si="292"/>
        <v>44</v>
      </c>
      <c r="BM331" s="44"/>
      <c r="BN331" s="44">
        <v>21</v>
      </c>
      <c r="BO331" s="44"/>
      <c r="BP331" s="44">
        <f t="shared" si="293"/>
        <v>1</v>
      </c>
      <c r="BQ331" s="44"/>
      <c r="BR331" s="44"/>
      <c r="BS331" s="44"/>
      <c r="BT331" s="44"/>
      <c r="BU331" s="44"/>
      <c r="BV331" s="44"/>
      <c r="BW331" s="44"/>
      <c r="BX331" s="44"/>
      <c r="BY331" s="44"/>
      <c r="BZ331" s="44"/>
      <c r="CA331" s="44">
        <v>1</v>
      </c>
      <c r="CB331" s="44"/>
      <c r="CC331" s="44">
        <v>2</v>
      </c>
      <c r="CD331" s="44"/>
      <c r="CE331" s="44"/>
      <c r="CF331" s="44"/>
      <c r="CG331" s="44">
        <v>8</v>
      </c>
      <c r="CH331" s="44"/>
      <c r="CI331" s="44">
        <f t="shared" si="294"/>
        <v>0</v>
      </c>
      <c r="CJ331" s="44">
        <v>39</v>
      </c>
      <c r="CK331" s="44">
        <v>7</v>
      </c>
      <c r="CL331" s="44">
        <v>6</v>
      </c>
      <c r="CM331" s="44">
        <v>0</v>
      </c>
      <c r="CN331" s="44">
        <v>44</v>
      </c>
      <c r="CO331" s="44">
        <v>1</v>
      </c>
      <c r="CP331" s="44">
        <v>0</v>
      </c>
    </row>
    <row r="332" spans="1:106" ht="15" customHeight="1" x14ac:dyDescent="0.3">
      <c r="A332" s="34" t="s">
        <v>1811</v>
      </c>
      <c r="B332" s="34" t="s">
        <v>1834</v>
      </c>
      <c r="C332" s="34" t="s">
        <v>1812</v>
      </c>
      <c r="D332" s="44">
        <v>2021</v>
      </c>
      <c r="E332" s="55">
        <v>44369</v>
      </c>
      <c r="F332" s="44" t="s">
        <v>137</v>
      </c>
      <c r="G332" s="44" t="s">
        <v>41</v>
      </c>
      <c r="H332" s="37" t="s">
        <v>26</v>
      </c>
      <c r="I332" s="37" t="s">
        <v>26</v>
      </c>
      <c r="J332" s="37" t="s">
        <v>27</v>
      </c>
      <c r="K332" s="37" t="s">
        <v>26</v>
      </c>
      <c r="L332" s="37" t="s">
        <v>27</v>
      </c>
      <c r="M332" s="44"/>
      <c r="N332" s="44">
        <f t="shared" si="295"/>
        <v>7</v>
      </c>
      <c r="O332" s="44"/>
      <c r="P332" s="44"/>
      <c r="Q332" s="44"/>
      <c r="R332" s="44">
        <v>2</v>
      </c>
      <c r="S332" s="44"/>
      <c r="T332" s="44"/>
      <c r="U332" s="44"/>
      <c r="V332" s="44"/>
      <c r="W332" s="44"/>
      <c r="X332" s="44">
        <f t="shared" si="296"/>
        <v>108</v>
      </c>
      <c r="Y332" s="44">
        <f t="shared" si="297"/>
        <v>7</v>
      </c>
      <c r="Z332" s="44">
        <v>6</v>
      </c>
      <c r="AA332" s="44"/>
      <c r="AB332" s="44"/>
      <c r="AC332" s="44"/>
      <c r="AD332" s="44">
        <v>25</v>
      </c>
      <c r="AE332" s="44"/>
      <c r="AF332" s="44"/>
      <c r="AG332" s="44"/>
      <c r="AH332" s="44"/>
      <c r="AI332" s="44"/>
      <c r="AJ332" s="44">
        <v>6</v>
      </c>
      <c r="AK332" s="44"/>
      <c r="AL332" s="44"/>
      <c r="AM332" s="44"/>
      <c r="AN332" s="44"/>
      <c r="AO332" s="75"/>
      <c r="AP332" s="75"/>
      <c r="AQ332" s="44"/>
      <c r="AR332" s="44">
        <v>3</v>
      </c>
      <c r="AS332" s="44"/>
      <c r="AT332" s="44"/>
      <c r="AU332" s="44"/>
      <c r="AV332" s="44">
        <v>34</v>
      </c>
      <c r="AW332" s="44"/>
      <c r="AX332" s="44">
        <f t="shared" si="291"/>
        <v>0</v>
      </c>
      <c r="AY332" s="44"/>
      <c r="AZ332" s="44"/>
      <c r="BA332" s="44"/>
      <c r="BB332" s="44"/>
      <c r="BC332" s="44"/>
      <c r="BD332" s="44"/>
      <c r="BE332" s="44"/>
      <c r="BF332" s="44"/>
      <c r="BG332" s="44"/>
      <c r="BH332" s="44"/>
      <c r="BI332" s="44"/>
      <c r="BJ332" s="44"/>
      <c r="BK332" s="44"/>
      <c r="BL332" s="44">
        <f t="shared" si="292"/>
        <v>140</v>
      </c>
      <c r="BM332" s="44"/>
      <c r="BN332" s="44"/>
      <c r="BO332" s="44"/>
      <c r="BP332" s="44">
        <f t="shared" si="293"/>
        <v>2</v>
      </c>
      <c r="BQ332" s="44"/>
      <c r="BR332" s="44"/>
      <c r="BS332" s="44"/>
      <c r="BT332" s="44"/>
      <c r="BU332" s="44"/>
      <c r="BV332" s="44"/>
      <c r="BW332" s="44"/>
      <c r="BX332" s="44"/>
      <c r="BY332" s="44"/>
      <c r="BZ332" s="44"/>
      <c r="CA332" s="44"/>
      <c r="CB332" s="44"/>
      <c r="CC332" s="44"/>
      <c r="CD332" s="44"/>
      <c r="CE332" s="44"/>
      <c r="CF332" s="44"/>
      <c r="CG332" s="44"/>
      <c r="CH332" s="44"/>
      <c r="CI332" s="44">
        <f t="shared" si="294"/>
        <v>19</v>
      </c>
      <c r="CJ332" s="44">
        <v>7</v>
      </c>
      <c r="CK332" s="44">
        <v>108</v>
      </c>
      <c r="CL332" s="44">
        <v>7</v>
      </c>
      <c r="CM332" s="44">
        <v>0</v>
      </c>
      <c r="CN332" s="44">
        <v>140</v>
      </c>
      <c r="CO332" s="44">
        <v>2</v>
      </c>
      <c r="CP332" s="44">
        <v>19</v>
      </c>
    </row>
    <row r="333" spans="1:106" ht="15" customHeight="1" x14ac:dyDescent="0.3">
      <c r="A333" s="34" t="s">
        <v>1811</v>
      </c>
      <c r="B333" s="34" t="s">
        <v>1834</v>
      </c>
      <c r="C333" s="34" t="s">
        <v>1812</v>
      </c>
      <c r="D333" s="44">
        <v>2021</v>
      </c>
      <c r="E333" s="55">
        <v>44369</v>
      </c>
      <c r="F333" s="44" t="s">
        <v>137</v>
      </c>
      <c r="G333" s="44" t="s">
        <v>44</v>
      </c>
      <c r="H333" s="37" t="s">
        <v>21</v>
      </c>
      <c r="I333" s="37" t="s">
        <v>21</v>
      </c>
      <c r="J333" s="37" t="s">
        <v>22</v>
      </c>
      <c r="K333" s="37" t="s">
        <v>21</v>
      </c>
      <c r="L333" s="37" t="s">
        <v>22</v>
      </c>
      <c r="M333" s="44"/>
      <c r="N333" s="44">
        <f t="shared" si="295"/>
        <v>26</v>
      </c>
      <c r="O333" s="44"/>
      <c r="P333" s="44"/>
      <c r="Q333" s="44"/>
      <c r="R333" s="44">
        <v>1</v>
      </c>
      <c r="S333" s="44"/>
      <c r="T333" s="44"/>
      <c r="U333" s="44"/>
      <c r="V333" s="44"/>
      <c r="W333" s="44"/>
      <c r="X333" s="44">
        <f t="shared" si="296"/>
        <v>119</v>
      </c>
      <c r="Y333" s="44">
        <f t="shared" si="297"/>
        <v>61</v>
      </c>
      <c r="Z333" s="44"/>
      <c r="AA333" s="44"/>
      <c r="AB333" s="44"/>
      <c r="AC333" s="44"/>
      <c r="AD333" s="44">
        <v>1</v>
      </c>
      <c r="AE333" s="44"/>
      <c r="AF333" s="44"/>
      <c r="AG333" s="44"/>
      <c r="AH333" s="44"/>
      <c r="AI333" s="44"/>
      <c r="AJ333" s="44">
        <v>1</v>
      </c>
      <c r="AK333" s="44"/>
      <c r="AL333" s="44"/>
      <c r="AM333" s="44"/>
      <c r="AN333" s="44"/>
      <c r="AO333" s="75"/>
      <c r="AP333" s="75"/>
      <c r="AQ333" s="44"/>
      <c r="AR333" s="44"/>
      <c r="AS333" s="44"/>
      <c r="AT333" s="44"/>
      <c r="AU333" s="44"/>
      <c r="AV333" s="44">
        <v>6</v>
      </c>
      <c r="AW333" s="44"/>
      <c r="AX333" s="44">
        <f t="shared" si="291"/>
        <v>0</v>
      </c>
      <c r="AY333" s="44"/>
      <c r="AZ333" s="44"/>
      <c r="BA333" s="44"/>
      <c r="BB333" s="44"/>
      <c r="BC333" s="44"/>
      <c r="BD333" s="44"/>
      <c r="BE333" s="44"/>
      <c r="BF333" s="44"/>
      <c r="BG333" s="44"/>
      <c r="BH333" s="44"/>
      <c r="BI333" s="44"/>
      <c r="BJ333" s="44"/>
      <c r="BK333" s="44"/>
      <c r="BL333" s="44">
        <f t="shared" si="292"/>
        <v>70</v>
      </c>
      <c r="BM333" s="44"/>
      <c r="BN333" s="44"/>
      <c r="BO333" s="44"/>
      <c r="BP333" s="44">
        <f t="shared" si="293"/>
        <v>1</v>
      </c>
      <c r="BQ333" s="44">
        <v>7</v>
      </c>
      <c r="BR333" s="44"/>
      <c r="BS333" s="44"/>
      <c r="BT333" s="44"/>
      <c r="BU333" s="44"/>
      <c r="BV333" s="44"/>
      <c r="BW333" s="44"/>
      <c r="BX333" s="44"/>
      <c r="BY333" s="44"/>
      <c r="BZ333" s="44"/>
      <c r="CA333" s="44"/>
      <c r="CB333" s="44"/>
      <c r="CC333" s="44"/>
      <c r="CD333" s="44"/>
      <c r="CE333" s="44"/>
      <c r="CF333" s="44"/>
      <c r="CG333" s="44">
        <v>6</v>
      </c>
      <c r="CH333" s="44"/>
      <c r="CI333" s="44">
        <f t="shared" si="294"/>
        <v>0</v>
      </c>
      <c r="CJ333" s="44">
        <v>26</v>
      </c>
      <c r="CK333" s="44">
        <v>119</v>
      </c>
      <c r="CL333" s="44">
        <v>61</v>
      </c>
      <c r="CM333" s="44">
        <v>0</v>
      </c>
      <c r="CN333" s="44">
        <v>70</v>
      </c>
      <c r="CO333" s="44">
        <v>1</v>
      </c>
      <c r="CP333" s="44">
        <v>0</v>
      </c>
    </row>
    <row r="334" spans="1:106" ht="15" customHeight="1" x14ac:dyDescent="0.3">
      <c r="A334" s="34" t="s">
        <v>1811</v>
      </c>
      <c r="B334" s="34" t="s">
        <v>1834</v>
      </c>
      <c r="C334" s="34" t="s">
        <v>1812</v>
      </c>
      <c r="D334" s="44">
        <v>2021</v>
      </c>
      <c r="E334" s="55">
        <v>44369</v>
      </c>
      <c r="F334" s="44" t="s">
        <v>137</v>
      </c>
      <c r="G334" s="44" t="s">
        <v>48</v>
      </c>
      <c r="H334" s="37" t="s">
        <v>22</v>
      </c>
      <c r="I334" s="37" t="s">
        <v>22</v>
      </c>
      <c r="J334" s="37" t="s">
        <v>21</v>
      </c>
      <c r="K334" s="37" t="s">
        <v>22</v>
      </c>
      <c r="L334" s="37" t="s">
        <v>21</v>
      </c>
      <c r="M334" s="44"/>
      <c r="N334" s="44">
        <f t="shared" si="295"/>
        <v>367</v>
      </c>
      <c r="O334" s="44">
        <v>12</v>
      </c>
      <c r="P334" s="44"/>
      <c r="Q334" s="44"/>
      <c r="R334" s="44">
        <v>1</v>
      </c>
      <c r="S334" s="44"/>
      <c r="T334" s="44"/>
      <c r="U334" s="44"/>
      <c r="V334" s="44"/>
      <c r="W334" s="44"/>
      <c r="X334" s="44">
        <f t="shared" si="296"/>
        <v>38</v>
      </c>
      <c r="Y334" s="44">
        <f t="shared" si="297"/>
        <v>242</v>
      </c>
      <c r="Z334" s="44">
        <v>19</v>
      </c>
      <c r="AA334" s="44"/>
      <c r="AB334" s="44"/>
      <c r="AC334" s="44"/>
      <c r="AD334" s="44">
        <v>33</v>
      </c>
      <c r="AE334" s="44"/>
      <c r="AF334" s="44"/>
      <c r="AG334" s="44"/>
      <c r="AH334" s="44"/>
      <c r="AI334" s="44"/>
      <c r="AJ334" s="44">
        <v>14</v>
      </c>
      <c r="AK334" s="44"/>
      <c r="AL334" s="44"/>
      <c r="AM334" s="44"/>
      <c r="AN334" s="44"/>
      <c r="AO334" s="75"/>
      <c r="AP334" s="75"/>
      <c r="AQ334" s="44"/>
      <c r="AR334" s="44"/>
      <c r="AS334" s="44"/>
      <c r="AT334" s="44"/>
      <c r="AU334" s="44"/>
      <c r="AV334" s="44">
        <v>42</v>
      </c>
      <c r="AW334" s="44"/>
      <c r="AX334" s="44">
        <f t="shared" si="291"/>
        <v>0</v>
      </c>
      <c r="AY334" s="44"/>
      <c r="AZ334" s="44">
        <v>45</v>
      </c>
      <c r="BA334" s="44"/>
      <c r="BB334" s="44"/>
      <c r="BC334" s="44"/>
      <c r="BD334" s="44"/>
      <c r="BE334" s="44"/>
      <c r="BF334" s="44"/>
      <c r="BG334" s="44"/>
      <c r="BH334" s="44"/>
      <c r="BI334" s="44"/>
      <c r="BJ334" s="44"/>
      <c r="BK334" s="44"/>
      <c r="BL334" s="44">
        <f t="shared" si="292"/>
        <v>78</v>
      </c>
      <c r="BM334" s="44"/>
      <c r="BN334" s="44"/>
      <c r="BO334" s="44"/>
      <c r="BP334" s="44">
        <f t="shared" si="293"/>
        <v>2</v>
      </c>
      <c r="BQ334" s="44">
        <v>19</v>
      </c>
      <c r="BR334" s="44"/>
      <c r="BS334" s="44"/>
      <c r="BT334" s="44"/>
      <c r="BU334" s="44"/>
      <c r="BV334" s="44"/>
      <c r="BW334" s="44"/>
      <c r="BX334" s="44"/>
      <c r="BY334" s="44"/>
      <c r="BZ334" s="44"/>
      <c r="CA334" s="44"/>
      <c r="CB334" s="44"/>
      <c r="CC334" s="44"/>
      <c r="CD334" s="44"/>
      <c r="CE334" s="44"/>
      <c r="CF334" s="44"/>
      <c r="CG334" s="44"/>
      <c r="CH334" s="44"/>
      <c r="CI334" s="44">
        <f t="shared" si="294"/>
        <v>95</v>
      </c>
      <c r="CJ334" s="44">
        <v>367</v>
      </c>
      <c r="CK334" s="44">
        <v>38</v>
      </c>
      <c r="CL334" s="44">
        <v>242</v>
      </c>
      <c r="CM334" s="44">
        <v>0</v>
      </c>
      <c r="CN334" s="44">
        <v>78</v>
      </c>
      <c r="CO334" s="44">
        <v>2</v>
      </c>
      <c r="CP334" s="44">
        <v>95</v>
      </c>
    </row>
    <row r="335" spans="1:106" ht="15" customHeight="1" x14ac:dyDescent="0.3">
      <c r="A335" s="34" t="s">
        <v>1811</v>
      </c>
      <c r="B335" s="34" t="s">
        <v>1837</v>
      </c>
      <c r="C335" s="34" t="s">
        <v>1816</v>
      </c>
      <c r="D335" s="44">
        <v>2021</v>
      </c>
      <c r="E335" s="55">
        <v>44368</v>
      </c>
      <c r="F335" s="44" t="s">
        <v>137</v>
      </c>
      <c r="G335" s="44" t="s">
        <v>52</v>
      </c>
      <c r="H335" s="37" t="s">
        <v>27</v>
      </c>
      <c r="I335" s="37" t="s">
        <v>27</v>
      </c>
      <c r="J335" s="37" t="s">
        <v>26</v>
      </c>
      <c r="K335" s="37" t="s">
        <v>27</v>
      </c>
      <c r="L335" s="37" t="s">
        <v>26</v>
      </c>
      <c r="M335" s="44"/>
      <c r="N335" s="44">
        <f t="shared" si="295"/>
        <v>43</v>
      </c>
      <c r="O335" s="44">
        <v>2</v>
      </c>
      <c r="P335" s="44"/>
      <c r="Q335" s="44"/>
      <c r="R335" s="44">
        <v>1</v>
      </c>
      <c r="S335" s="44"/>
      <c r="T335" s="44"/>
      <c r="U335" s="44"/>
      <c r="V335" s="44"/>
      <c r="W335" s="44"/>
      <c r="X335" s="44">
        <f t="shared" si="296"/>
        <v>229</v>
      </c>
      <c r="Y335" s="44">
        <f t="shared" si="297"/>
        <v>185</v>
      </c>
      <c r="Z335" s="44"/>
      <c r="AA335" s="44"/>
      <c r="AB335" s="44"/>
      <c r="AC335" s="44"/>
      <c r="AD335" s="44"/>
      <c r="AE335" s="44"/>
      <c r="AF335" s="44"/>
      <c r="AG335" s="44"/>
      <c r="AH335" s="44"/>
      <c r="AI335" s="44"/>
      <c r="AJ335" s="44"/>
      <c r="AK335" s="44"/>
      <c r="AL335" s="44"/>
      <c r="AM335" s="44"/>
      <c r="AN335" s="44"/>
      <c r="AO335" s="75"/>
      <c r="AP335" s="75">
        <v>1</v>
      </c>
      <c r="AQ335" s="44"/>
      <c r="AR335" s="44">
        <v>1</v>
      </c>
      <c r="AS335" s="44"/>
      <c r="AT335" s="44"/>
      <c r="AU335" s="44"/>
      <c r="AV335" s="44">
        <v>3</v>
      </c>
      <c r="AW335" s="44"/>
      <c r="AX335" s="44">
        <f t="shared" si="291"/>
        <v>0</v>
      </c>
      <c r="AY335" s="44"/>
      <c r="AZ335" s="44"/>
      <c r="BA335" s="44"/>
      <c r="BB335" s="44"/>
      <c r="BC335" s="44"/>
      <c r="BD335" s="44"/>
      <c r="BE335" s="44"/>
      <c r="BF335" s="44"/>
      <c r="BG335" s="44"/>
      <c r="BH335" s="44"/>
      <c r="BI335" s="44"/>
      <c r="BJ335" s="44"/>
      <c r="BK335" s="44"/>
      <c r="BL335" s="44">
        <f t="shared" si="292"/>
        <v>83</v>
      </c>
      <c r="BM335" s="44"/>
      <c r="BN335" s="44"/>
      <c r="BO335" s="44"/>
      <c r="BP335" s="44">
        <f t="shared" si="293"/>
        <v>0</v>
      </c>
      <c r="BQ335" s="44">
        <v>10</v>
      </c>
      <c r="BR335" s="44"/>
      <c r="BS335" s="44"/>
      <c r="BT335" s="44"/>
      <c r="BU335" s="44"/>
      <c r="BV335" s="44"/>
      <c r="BW335" s="44"/>
      <c r="BX335" s="44"/>
      <c r="BY335" s="44"/>
      <c r="BZ335" s="44"/>
      <c r="CA335" s="44"/>
      <c r="CB335" s="44"/>
      <c r="CC335" s="44"/>
      <c r="CD335" s="44"/>
      <c r="CE335" s="44"/>
      <c r="CF335" s="44"/>
      <c r="CG335" s="44">
        <v>10</v>
      </c>
      <c r="CH335" s="44"/>
      <c r="CI335" s="44">
        <f t="shared" si="294"/>
        <v>0</v>
      </c>
      <c r="CJ335" s="44">
        <v>43</v>
      </c>
      <c r="CK335" s="44">
        <v>229</v>
      </c>
      <c r="CL335" s="44">
        <v>185</v>
      </c>
      <c r="CM335" s="44">
        <v>0</v>
      </c>
      <c r="CN335" s="44">
        <v>83</v>
      </c>
      <c r="CO335" s="44">
        <v>0</v>
      </c>
      <c r="CP335" s="44">
        <v>0</v>
      </c>
      <c r="CZ335" s="34" t="s">
        <v>1858</v>
      </c>
    </row>
    <row r="336" spans="1:106" ht="15" customHeight="1" x14ac:dyDescent="0.3">
      <c r="A336" s="34" t="s">
        <v>1811</v>
      </c>
      <c r="B336" s="34" t="s">
        <v>1837</v>
      </c>
      <c r="C336" s="34" t="s">
        <v>1816</v>
      </c>
      <c r="D336" s="44">
        <v>2021</v>
      </c>
      <c r="E336" s="55">
        <v>44368</v>
      </c>
      <c r="F336" s="44" t="s">
        <v>137</v>
      </c>
      <c r="G336" s="44" t="s">
        <v>55</v>
      </c>
      <c r="H336" s="37" t="s">
        <v>26</v>
      </c>
      <c r="I336" s="37" t="s">
        <v>26</v>
      </c>
      <c r="J336" s="37" t="s">
        <v>27</v>
      </c>
      <c r="K336" s="37" t="s">
        <v>26</v>
      </c>
      <c r="L336" s="37" t="s">
        <v>27</v>
      </c>
      <c r="M336" s="44"/>
      <c r="N336" s="44">
        <f t="shared" si="295"/>
        <v>48</v>
      </c>
      <c r="O336" s="44">
        <v>4</v>
      </c>
      <c r="P336" s="44"/>
      <c r="Q336" s="44"/>
      <c r="R336" s="44">
        <v>2</v>
      </c>
      <c r="S336" s="44">
        <v>3</v>
      </c>
      <c r="T336" s="44"/>
      <c r="U336" s="44"/>
      <c r="V336" s="44"/>
      <c r="W336" s="44"/>
      <c r="X336" s="44">
        <f t="shared" si="296"/>
        <v>58</v>
      </c>
      <c r="Y336" s="44">
        <f t="shared" si="297"/>
        <v>21</v>
      </c>
      <c r="Z336" s="44"/>
      <c r="AA336" s="44"/>
      <c r="AB336" s="44">
        <v>2</v>
      </c>
      <c r="AC336" s="44"/>
      <c r="AD336" s="44">
        <v>5</v>
      </c>
      <c r="AE336" s="44"/>
      <c r="AF336" s="44"/>
      <c r="AG336" s="44"/>
      <c r="AH336" s="44"/>
      <c r="AI336" s="44"/>
      <c r="AJ336" s="44">
        <v>2</v>
      </c>
      <c r="AK336" s="44"/>
      <c r="AL336" s="44"/>
      <c r="AM336" s="44"/>
      <c r="AN336" s="44">
        <v>3</v>
      </c>
      <c r="AO336" s="75"/>
      <c r="AP336" s="75"/>
      <c r="AQ336" s="44"/>
      <c r="AR336" s="44">
        <v>1</v>
      </c>
      <c r="AS336" s="44"/>
      <c r="AT336" s="44"/>
      <c r="AU336" s="44"/>
      <c r="AV336" s="44">
        <v>10</v>
      </c>
      <c r="AW336" s="44"/>
      <c r="AX336" s="44">
        <f t="shared" si="291"/>
        <v>0</v>
      </c>
      <c r="AY336" s="44"/>
      <c r="AZ336" s="44"/>
      <c r="BA336" s="44"/>
      <c r="BB336" s="44"/>
      <c r="BC336" s="44"/>
      <c r="BD336" s="44"/>
      <c r="BE336" s="44"/>
      <c r="BF336" s="44"/>
      <c r="BG336" s="44"/>
      <c r="BH336" s="44"/>
      <c r="BI336" s="44">
        <v>1</v>
      </c>
      <c r="BJ336" s="44"/>
      <c r="BK336" s="44"/>
      <c r="BL336" s="44">
        <f t="shared" si="292"/>
        <v>85</v>
      </c>
      <c r="BM336" s="44"/>
      <c r="BN336" s="44"/>
      <c r="BO336" s="44"/>
      <c r="BP336" s="44">
        <f t="shared" si="293"/>
        <v>5</v>
      </c>
      <c r="BQ336" s="44">
        <v>41</v>
      </c>
      <c r="BR336" s="44"/>
      <c r="BS336" s="44"/>
      <c r="BT336" s="44"/>
      <c r="BU336" s="44"/>
      <c r="BV336" s="44"/>
      <c r="BW336" s="44"/>
      <c r="BX336" s="44"/>
      <c r="BY336" s="44"/>
      <c r="BZ336" s="44"/>
      <c r="CA336" s="44">
        <v>1</v>
      </c>
      <c r="CB336" s="44"/>
      <c r="CC336" s="44"/>
      <c r="CD336" s="44"/>
      <c r="CE336" s="44"/>
      <c r="CF336" s="44"/>
      <c r="CG336" s="44">
        <v>4</v>
      </c>
      <c r="CH336" s="44"/>
      <c r="CI336" s="44">
        <f t="shared" si="294"/>
        <v>3</v>
      </c>
      <c r="CJ336" s="44">
        <v>48</v>
      </c>
      <c r="CK336" s="44">
        <v>58</v>
      </c>
      <c r="CL336" s="44">
        <v>21</v>
      </c>
      <c r="CM336" s="44">
        <v>0</v>
      </c>
      <c r="CN336" s="44">
        <v>85</v>
      </c>
      <c r="CO336" s="44">
        <v>5</v>
      </c>
      <c r="CP336" s="44">
        <v>3</v>
      </c>
    </row>
    <row r="337" spans="1:106" ht="15" customHeight="1" x14ac:dyDescent="0.3">
      <c r="A337" s="34" t="s">
        <v>1811</v>
      </c>
      <c r="B337" s="34" t="s">
        <v>1837</v>
      </c>
      <c r="C337" s="34" t="s">
        <v>1816</v>
      </c>
      <c r="D337" s="44">
        <v>2021</v>
      </c>
      <c r="E337" s="55">
        <v>44368</v>
      </c>
      <c r="F337" s="44" t="s">
        <v>137</v>
      </c>
      <c r="G337" s="44" t="s">
        <v>161</v>
      </c>
      <c r="H337" s="37" t="s">
        <v>45</v>
      </c>
      <c r="I337" s="37" t="s">
        <v>45</v>
      </c>
      <c r="J337" s="37" t="s">
        <v>45</v>
      </c>
      <c r="K337" s="37" t="s">
        <v>45</v>
      </c>
      <c r="L337" s="37" t="s">
        <v>45</v>
      </c>
      <c r="M337" s="44"/>
      <c r="N337" s="44">
        <f t="shared" si="295"/>
        <v>53</v>
      </c>
      <c r="O337" s="44">
        <v>7</v>
      </c>
      <c r="P337" s="44"/>
      <c r="Q337" s="44"/>
      <c r="R337" s="44">
        <v>3</v>
      </c>
      <c r="S337" s="44"/>
      <c r="T337" s="44"/>
      <c r="U337" s="44"/>
      <c r="V337" s="44"/>
      <c r="W337" s="44"/>
      <c r="X337" s="44">
        <f t="shared" si="296"/>
        <v>24</v>
      </c>
      <c r="Y337" s="44">
        <f t="shared" si="297"/>
        <v>9</v>
      </c>
      <c r="Z337" s="44">
        <v>8</v>
      </c>
      <c r="AA337" s="44"/>
      <c r="AB337" s="44">
        <v>2</v>
      </c>
      <c r="AC337" s="44"/>
      <c r="AD337" s="44">
        <v>2</v>
      </c>
      <c r="AE337" s="44"/>
      <c r="AF337" s="44"/>
      <c r="AG337" s="44"/>
      <c r="AH337" s="44"/>
      <c r="AI337" s="44"/>
      <c r="AJ337" s="44"/>
      <c r="AK337" s="44"/>
      <c r="AL337" s="44"/>
      <c r="AM337" s="44"/>
      <c r="AN337" s="44"/>
      <c r="AO337" s="75"/>
      <c r="AP337" s="75"/>
      <c r="AQ337" s="44"/>
      <c r="AR337" s="44">
        <v>3</v>
      </c>
      <c r="AS337" s="44"/>
      <c r="AT337" s="44"/>
      <c r="AU337" s="44"/>
      <c r="AV337" s="44">
        <v>2</v>
      </c>
      <c r="AW337" s="44"/>
      <c r="AX337" s="44">
        <f t="shared" si="291"/>
        <v>0</v>
      </c>
      <c r="AY337" s="44"/>
      <c r="AZ337" s="44"/>
      <c r="BA337" s="44"/>
      <c r="BB337" s="44"/>
      <c r="BC337" s="44"/>
      <c r="BD337" s="44"/>
      <c r="BE337" s="44"/>
      <c r="BF337" s="44"/>
      <c r="BG337" s="44"/>
      <c r="BH337" s="44"/>
      <c r="BI337" s="44"/>
      <c r="BJ337" s="44"/>
      <c r="BK337" s="44"/>
      <c r="BL337" s="44">
        <f t="shared" si="292"/>
        <v>58</v>
      </c>
      <c r="BM337" s="44"/>
      <c r="BN337" s="44"/>
      <c r="BO337" s="44"/>
      <c r="BP337" s="44">
        <f t="shared" si="293"/>
        <v>3</v>
      </c>
      <c r="BQ337" s="44">
        <v>7</v>
      </c>
      <c r="BR337" s="44"/>
      <c r="BS337" s="44"/>
      <c r="BT337" s="44">
        <v>1</v>
      </c>
      <c r="BU337" s="44"/>
      <c r="BV337" s="44"/>
      <c r="BW337" s="44"/>
      <c r="BX337" s="44"/>
      <c r="BY337" s="44"/>
      <c r="BZ337" s="44"/>
      <c r="CA337" s="44"/>
      <c r="CB337" s="44"/>
      <c r="CC337" s="44"/>
      <c r="CD337" s="44"/>
      <c r="CE337" s="44"/>
      <c r="CF337" s="44"/>
      <c r="CG337" s="44">
        <v>35</v>
      </c>
      <c r="CH337" s="44"/>
      <c r="CI337" s="44">
        <f t="shared" si="294"/>
        <v>0</v>
      </c>
      <c r="CJ337" s="44">
        <v>53</v>
      </c>
      <c r="CK337" s="44">
        <v>24</v>
      </c>
      <c r="CL337" s="44">
        <v>9</v>
      </c>
      <c r="CM337" s="44">
        <v>0</v>
      </c>
      <c r="CN337" s="44">
        <v>58</v>
      </c>
      <c r="CO337" s="44">
        <v>3</v>
      </c>
      <c r="CP337" s="44">
        <v>0</v>
      </c>
    </row>
    <row r="338" spans="1:106" ht="15" customHeight="1" x14ac:dyDescent="0.3">
      <c r="A338" s="34" t="s">
        <v>1811</v>
      </c>
      <c r="B338" s="34" t="s">
        <v>1833</v>
      </c>
      <c r="C338" s="34" t="s">
        <v>1812</v>
      </c>
      <c r="D338" s="44">
        <v>2021</v>
      </c>
      <c r="E338" s="55">
        <v>44369</v>
      </c>
      <c r="F338" s="44" t="s">
        <v>137</v>
      </c>
      <c r="G338" s="44" t="s">
        <v>57</v>
      </c>
      <c r="H338" s="37" t="s">
        <v>31</v>
      </c>
      <c r="I338" s="37" t="s">
        <v>31</v>
      </c>
      <c r="J338" s="37" t="s">
        <v>31</v>
      </c>
      <c r="K338" s="37" t="s">
        <v>31</v>
      </c>
      <c r="L338" s="37" t="s">
        <v>31</v>
      </c>
      <c r="M338" s="44"/>
      <c r="N338" s="44">
        <f t="shared" si="295"/>
        <v>0</v>
      </c>
      <c r="O338" s="44"/>
      <c r="P338" s="44"/>
      <c r="Q338" s="44"/>
      <c r="R338" s="44">
        <v>1</v>
      </c>
      <c r="S338" s="44"/>
      <c r="T338" s="44"/>
      <c r="U338" s="44"/>
      <c r="V338" s="44"/>
      <c r="W338" s="44"/>
      <c r="X338" s="44">
        <f t="shared" si="296"/>
        <v>54</v>
      </c>
      <c r="Y338" s="44">
        <f t="shared" si="297"/>
        <v>3</v>
      </c>
      <c r="Z338" s="44">
        <v>2</v>
      </c>
      <c r="AA338" s="44"/>
      <c r="AB338" s="44"/>
      <c r="AC338" s="44"/>
      <c r="AD338" s="44">
        <v>7</v>
      </c>
      <c r="AE338" s="44"/>
      <c r="AF338" s="44"/>
      <c r="AG338" s="44"/>
      <c r="AH338" s="44"/>
      <c r="AI338" s="44"/>
      <c r="AJ338" s="44"/>
      <c r="AK338" s="44"/>
      <c r="AL338" s="44"/>
      <c r="AM338" s="44"/>
      <c r="AN338" s="44"/>
      <c r="AO338" s="75"/>
      <c r="AP338" s="75"/>
      <c r="AQ338" s="44"/>
      <c r="AR338" s="44">
        <v>3</v>
      </c>
      <c r="AS338" s="44"/>
      <c r="AT338" s="44"/>
      <c r="AU338" s="44"/>
      <c r="AV338" s="44">
        <v>3</v>
      </c>
      <c r="AW338" s="44"/>
      <c r="AX338" s="44">
        <f t="shared" si="291"/>
        <v>0</v>
      </c>
      <c r="AY338" s="44"/>
      <c r="AZ338" s="44"/>
      <c r="BA338" s="44"/>
      <c r="BB338" s="44"/>
      <c r="BC338" s="44"/>
      <c r="BD338" s="44"/>
      <c r="BE338" s="44"/>
      <c r="BF338" s="44"/>
      <c r="BG338" s="44"/>
      <c r="BH338" s="44"/>
      <c r="BI338" s="44"/>
      <c r="BJ338" s="44"/>
      <c r="BK338" s="44"/>
      <c r="BL338" s="44">
        <f t="shared" si="292"/>
        <v>46</v>
      </c>
      <c r="BM338" s="44"/>
      <c r="BN338" s="44"/>
      <c r="BO338" s="44"/>
      <c r="BP338" s="44">
        <f t="shared" si="293"/>
        <v>0</v>
      </c>
      <c r="BQ338" s="44">
        <v>7</v>
      </c>
      <c r="BR338" s="44"/>
      <c r="BS338" s="44"/>
      <c r="BT338" s="44"/>
      <c r="BU338" s="44"/>
      <c r="BV338" s="44"/>
      <c r="BW338" s="44"/>
      <c r="BX338" s="44"/>
      <c r="BY338" s="44"/>
      <c r="BZ338" s="44"/>
      <c r="CA338" s="44"/>
      <c r="CB338" s="44"/>
      <c r="CC338" s="44"/>
      <c r="CD338" s="44"/>
      <c r="CE338" s="44"/>
      <c r="CF338" s="44"/>
      <c r="CG338" s="44"/>
      <c r="CH338" s="44"/>
      <c r="CI338" s="44">
        <f t="shared" si="294"/>
        <v>0</v>
      </c>
      <c r="CJ338" s="44">
        <v>0</v>
      </c>
      <c r="CK338" s="44">
        <v>54</v>
      </c>
      <c r="CL338" s="44">
        <v>3</v>
      </c>
      <c r="CM338" s="44">
        <v>0</v>
      </c>
      <c r="CN338" s="44">
        <v>46</v>
      </c>
      <c r="CO338" s="44">
        <v>0</v>
      </c>
      <c r="CP338" s="44">
        <v>0</v>
      </c>
    </row>
    <row r="339" spans="1:106" ht="15" customHeight="1" x14ac:dyDescent="0.3">
      <c r="A339" s="34" t="s">
        <v>1811</v>
      </c>
      <c r="B339" s="34" t="s">
        <v>1833</v>
      </c>
      <c r="C339" s="34" t="s">
        <v>1812</v>
      </c>
      <c r="D339" s="44">
        <v>2021</v>
      </c>
      <c r="E339" s="55">
        <v>44369</v>
      </c>
      <c r="F339" s="44" t="s">
        <v>137</v>
      </c>
      <c r="G339" s="44" t="s">
        <v>61</v>
      </c>
      <c r="H339" s="37" t="s">
        <v>35</v>
      </c>
      <c r="I339" s="37" t="s">
        <v>31</v>
      </c>
      <c r="J339" s="37" t="s">
        <v>31</v>
      </c>
      <c r="K339" s="37" t="s">
        <v>31</v>
      </c>
      <c r="L339" s="37" t="s">
        <v>31</v>
      </c>
      <c r="M339" s="44"/>
      <c r="N339" s="44">
        <f t="shared" si="295"/>
        <v>86</v>
      </c>
      <c r="O339" s="44">
        <v>5</v>
      </c>
      <c r="P339" s="44"/>
      <c r="Q339" s="44"/>
      <c r="R339" s="44">
        <v>1</v>
      </c>
      <c r="S339" s="44"/>
      <c r="T339" s="44"/>
      <c r="U339" s="44"/>
      <c r="V339" s="44"/>
      <c r="W339" s="44"/>
      <c r="X339" s="44">
        <f t="shared" si="296"/>
        <v>33</v>
      </c>
      <c r="Y339" s="44">
        <f t="shared" si="297"/>
        <v>1</v>
      </c>
      <c r="Z339" s="44"/>
      <c r="AA339" s="44"/>
      <c r="AB339" s="44">
        <v>1</v>
      </c>
      <c r="AC339" s="44"/>
      <c r="AD339" s="44"/>
      <c r="AE339" s="44"/>
      <c r="AF339" s="44"/>
      <c r="AG339" s="44"/>
      <c r="AH339" s="44"/>
      <c r="AI339" s="44"/>
      <c r="AJ339" s="44"/>
      <c r="AK339" s="44"/>
      <c r="AL339" s="44"/>
      <c r="AM339" s="44"/>
      <c r="AN339" s="44"/>
      <c r="AO339" s="75"/>
      <c r="AP339" s="75"/>
      <c r="AQ339" s="44"/>
      <c r="AR339" s="44">
        <v>6</v>
      </c>
      <c r="AS339" s="44"/>
      <c r="AT339" s="44"/>
      <c r="AU339" s="44"/>
      <c r="AV339" s="44">
        <v>3</v>
      </c>
      <c r="AW339" s="44"/>
      <c r="AX339" s="44">
        <f t="shared" si="291"/>
        <v>0</v>
      </c>
      <c r="AY339" s="44"/>
      <c r="AZ339" s="44"/>
      <c r="BA339" s="44"/>
      <c r="BB339" s="44"/>
      <c r="BC339" s="44"/>
      <c r="BD339" s="44"/>
      <c r="BE339" s="44"/>
      <c r="BF339" s="44"/>
      <c r="BG339" s="44"/>
      <c r="BH339" s="44"/>
      <c r="BI339" s="44">
        <v>1</v>
      </c>
      <c r="BJ339" s="44"/>
      <c r="BK339" s="44"/>
      <c r="BL339" s="44">
        <f t="shared" si="292"/>
        <v>73</v>
      </c>
      <c r="BM339" s="44"/>
      <c r="BN339" s="44"/>
      <c r="BO339" s="44"/>
      <c r="BP339" s="44">
        <f t="shared" si="293"/>
        <v>2</v>
      </c>
      <c r="BQ339" s="44">
        <v>14</v>
      </c>
      <c r="BR339" s="44"/>
      <c r="BS339" s="44"/>
      <c r="BT339" s="44"/>
      <c r="BU339" s="44"/>
      <c r="BV339" s="44"/>
      <c r="BW339" s="44">
        <v>1</v>
      </c>
      <c r="BX339" s="44"/>
      <c r="BY339" s="44"/>
      <c r="BZ339" s="44"/>
      <c r="CA339" s="44">
        <v>1</v>
      </c>
      <c r="CB339" s="44"/>
      <c r="CC339" s="44"/>
      <c r="CD339" s="44"/>
      <c r="CE339" s="44"/>
      <c r="CF339" s="44"/>
      <c r="CG339" s="44">
        <v>4</v>
      </c>
      <c r="CH339" s="44"/>
      <c r="CI339" s="44">
        <f t="shared" si="294"/>
        <v>0</v>
      </c>
      <c r="CJ339" s="44">
        <v>86</v>
      </c>
      <c r="CK339" s="44">
        <v>33</v>
      </c>
      <c r="CL339" s="44">
        <v>1</v>
      </c>
      <c r="CM339" s="44">
        <v>0</v>
      </c>
      <c r="CN339" s="44">
        <v>73</v>
      </c>
      <c r="CO339" s="44">
        <v>2</v>
      </c>
      <c r="CP339" s="44">
        <v>0</v>
      </c>
    </row>
    <row r="340" spans="1:106" ht="15" customHeight="1" x14ac:dyDescent="0.3">
      <c r="A340" s="34" t="s">
        <v>1811</v>
      </c>
      <c r="B340" s="34" t="s">
        <v>1824</v>
      </c>
      <c r="C340" s="34" t="s">
        <v>1814</v>
      </c>
      <c r="D340" s="44">
        <v>2021</v>
      </c>
      <c r="E340" s="55">
        <v>44368</v>
      </c>
      <c r="F340" s="44" t="s">
        <v>137</v>
      </c>
      <c r="G340" s="44" t="s">
        <v>64</v>
      </c>
      <c r="H340" s="37" t="s">
        <v>26</v>
      </c>
      <c r="I340" s="37" t="s">
        <v>26</v>
      </c>
      <c r="J340" s="37" t="s">
        <v>27</v>
      </c>
      <c r="K340" s="37" t="s">
        <v>26</v>
      </c>
      <c r="L340" s="37" t="s">
        <v>27</v>
      </c>
      <c r="M340" s="44"/>
      <c r="N340" s="44">
        <f t="shared" si="295"/>
        <v>34</v>
      </c>
      <c r="O340" s="44">
        <v>3</v>
      </c>
      <c r="P340" s="44"/>
      <c r="Q340" s="44"/>
      <c r="R340" s="44">
        <v>1</v>
      </c>
      <c r="S340" s="44">
        <v>3</v>
      </c>
      <c r="T340" s="44"/>
      <c r="U340" s="44"/>
      <c r="V340" s="44"/>
      <c r="W340" s="44"/>
      <c r="X340" s="44">
        <f t="shared" si="296"/>
        <v>43</v>
      </c>
      <c r="Y340" s="44">
        <f t="shared" si="297"/>
        <v>95</v>
      </c>
      <c r="Z340" s="44">
        <v>3</v>
      </c>
      <c r="AA340" s="44"/>
      <c r="AB340" s="44">
        <v>1</v>
      </c>
      <c r="AC340" s="44"/>
      <c r="AD340" s="44">
        <v>2</v>
      </c>
      <c r="AE340" s="44"/>
      <c r="AF340" s="44"/>
      <c r="AG340" s="44"/>
      <c r="AH340" s="44"/>
      <c r="AI340" s="44"/>
      <c r="AJ340" s="44">
        <v>5</v>
      </c>
      <c r="AK340" s="44"/>
      <c r="AL340" s="44"/>
      <c r="AM340" s="44"/>
      <c r="AN340" s="44"/>
      <c r="AO340" s="75"/>
      <c r="AP340" s="75"/>
      <c r="AQ340" s="44"/>
      <c r="AR340" s="44">
        <v>3</v>
      </c>
      <c r="AS340" s="44"/>
      <c r="AT340" s="44"/>
      <c r="AU340" s="44"/>
      <c r="AV340" s="44">
        <v>3</v>
      </c>
      <c r="AW340" s="44"/>
      <c r="AX340" s="44">
        <f t="shared" si="291"/>
        <v>0</v>
      </c>
      <c r="AY340" s="44"/>
      <c r="AZ340" s="44">
        <v>6</v>
      </c>
      <c r="BA340" s="44"/>
      <c r="BB340" s="44"/>
      <c r="BC340" s="44"/>
      <c r="BD340" s="44"/>
      <c r="BE340" s="44"/>
      <c r="BF340" s="44"/>
      <c r="BG340" s="44"/>
      <c r="BH340" s="44"/>
      <c r="BI340" s="44">
        <v>7</v>
      </c>
      <c r="BJ340" s="44"/>
      <c r="BK340" s="44"/>
      <c r="BL340" s="44">
        <f t="shared" si="292"/>
        <v>98</v>
      </c>
      <c r="BM340" s="44"/>
      <c r="BN340" s="44"/>
      <c r="BO340" s="44"/>
      <c r="BP340" s="44">
        <f t="shared" si="293"/>
        <v>3</v>
      </c>
      <c r="BQ340" s="44">
        <v>19</v>
      </c>
      <c r="BR340" s="44"/>
      <c r="BS340" s="44"/>
      <c r="BT340" s="44"/>
      <c r="BU340" s="44"/>
      <c r="BV340" s="44"/>
      <c r="BW340" s="44">
        <v>5</v>
      </c>
      <c r="BX340" s="44"/>
      <c r="BY340" s="44"/>
      <c r="BZ340" s="44"/>
      <c r="CA340" s="44"/>
      <c r="CB340" s="44"/>
      <c r="CC340" s="44"/>
      <c r="CD340" s="44"/>
      <c r="CE340" s="44"/>
      <c r="CF340" s="44"/>
      <c r="CG340" s="44">
        <v>16</v>
      </c>
      <c r="CH340" s="44"/>
      <c r="CI340" s="44">
        <f t="shared" si="294"/>
        <v>9</v>
      </c>
      <c r="CJ340" s="44">
        <v>34</v>
      </c>
      <c r="CK340" s="44">
        <v>43</v>
      </c>
      <c r="CL340" s="44">
        <v>95</v>
      </c>
      <c r="CM340" s="44">
        <v>0</v>
      </c>
      <c r="CN340" s="44">
        <v>98</v>
      </c>
      <c r="CO340" s="44">
        <v>3</v>
      </c>
      <c r="CP340" s="44">
        <v>9</v>
      </c>
    </row>
    <row r="341" spans="1:106" ht="15" customHeight="1" x14ac:dyDescent="0.3">
      <c r="A341" s="34" t="s">
        <v>1811</v>
      </c>
      <c r="B341" s="34" t="s">
        <v>1824</v>
      </c>
      <c r="C341" s="34" t="s">
        <v>1814</v>
      </c>
      <c r="D341" s="44">
        <v>2021</v>
      </c>
      <c r="E341" s="55">
        <v>44368</v>
      </c>
      <c r="F341" s="44" t="s">
        <v>137</v>
      </c>
      <c r="G341" s="44" t="s">
        <v>67</v>
      </c>
      <c r="H341" s="37" t="s">
        <v>35</v>
      </c>
      <c r="I341" s="37" t="s">
        <v>31</v>
      </c>
      <c r="J341" s="37" t="s">
        <v>31</v>
      </c>
      <c r="K341" s="37" t="s">
        <v>31</v>
      </c>
      <c r="L341" s="37" t="s">
        <v>31</v>
      </c>
      <c r="M341" s="44"/>
      <c r="N341" s="44">
        <f t="shared" si="295"/>
        <v>56</v>
      </c>
      <c r="O341" s="44">
        <v>3</v>
      </c>
      <c r="P341" s="44"/>
      <c r="Q341" s="44"/>
      <c r="R341" s="44">
        <v>1</v>
      </c>
      <c r="S341" s="44"/>
      <c r="T341" s="44"/>
      <c r="U341" s="44"/>
      <c r="V341" s="44"/>
      <c r="W341" s="44"/>
      <c r="X341" s="44">
        <f t="shared" si="296"/>
        <v>169</v>
      </c>
      <c r="Y341" s="44">
        <f t="shared" si="297"/>
        <v>40</v>
      </c>
      <c r="Z341" s="44">
        <v>5</v>
      </c>
      <c r="AA341" s="44"/>
      <c r="AB341" s="44"/>
      <c r="AC341" s="44"/>
      <c r="AD341" s="44"/>
      <c r="AE341" s="44"/>
      <c r="AF341" s="44"/>
      <c r="AG341" s="44"/>
      <c r="AH341" s="44"/>
      <c r="AI341" s="44"/>
      <c r="AJ341" s="44">
        <v>4</v>
      </c>
      <c r="AK341" s="44"/>
      <c r="AL341" s="44"/>
      <c r="AM341" s="44"/>
      <c r="AN341" s="44"/>
      <c r="AO341" s="75"/>
      <c r="AP341" s="75"/>
      <c r="AQ341" s="44"/>
      <c r="AR341" s="44"/>
      <c r="AS341" s="44"/>
      <c r="AT341" s="44">
        <v>2</v>
      </c>
      <c r="AU341" s="44"/>
      <c r="AV341" s="44">
        <v>4</v>
      </c>
      <c r="AW341" s="44"/>
      <c r="AX341" s="44">
        <f t="shared" si="291"/>
        <v>0</v>
      </c>
      <c r="AY341" s="44"/>
      <c r="AZ341" s="44">
        <v>3</v>
      </c>
      <c r="BA341" s="44"/>
      <c r="BB341" s="44"/>
      <c r="BC341" s="44"/>
      <c r="BD341" s="44"/>
      <c r="BE341" s="44"/>
      <c r="BF341" s="44"/>
      <c r="BG341" s="44"/>
      <c r="BH341" s="44"/>
      <c r="BI341" s="44"/>
      <c r="BJ341" s="44"/>
      <c r="BK341" s="44"/>
      <c r="BL341" s="44">
        <f t="shared" si="292"/>
        <v>81</v>
      </c>
      <c r="BM341" s="44"/>
      <c r="BN341" s="44"/>
      <c r="BO341" s="44"/>
      <c r="BP341" s="44">
        <f t="shared" si="293"/>
        <v>4</v>
      </c>
      <c r="BQ341" s="44">
        <v>27</v>
      </c>
      <c r="BR341" s="44"/>
      <c r="BS341" s="44"/>
      <c r="BT341" s="44"/>
      <c r="BU341" s="44"/>
      <c r="BV341" s="44"/>
      <c r="BW341" s="44"/>
      <c r="BX341" s="44"/>
      <c r="BY341" s="44"/>
      <c r="BZ341" s="44"/>
      <c r="CA341" s="44"/>
      <c r="CB341" s="44"/>
      <c r="CC341" s="44">
        <v>1</v>
      </c>
      <c r="CD341" s="44"/>
      <c r="CE341" s="44"/>
      <c r="CF341" s="44"/>
      <c r="CG341" s="44">
        <v>7</v>
      </c>
      <c r="CH341" s="44"/>
      <c r="CI341" s="44">
        <f t="shared" si="294"/>
        <v>0</v>
      </c>
      <c r="CJ341" s="44">
        <v>56</v>
      </c>
      <c r="CK341" s="44">
        <v>169</v>
      </c>
      <c r="CL341" s="44">
        <v>40</v>
      </c>
      <c r="CM341" s="44">
        <v>0</v>
      </c>
      <c r="CN341" s="44">
        <v>81</v>
      </c>
      <c r="CO341" s="44">
        <v>4</v>
      </c>
      <c r="CP341" s="44">
        <v>0</v>
      </c>
    </row>
    <row r="342" spans="1:106" ht="15" customHeight="1" x14ac:dyDescent="0.3">
      <c r="A342" s="34" t="s">
        <v>1811</v>
      </c>
      <c r="B342" s="34" t="s">
        <v>1824</v>
      </c>
      <c r="C342" s="34" t="s">
        <v>1814</v>
      </c>
      <c r="D342" s="44">
        <v>2021</v>
      </c>
      <c r="E342" s="55">
        <v>44368</v>
      </c>
      <c r="F342" s="44" t="s">
        <v>137</v>
      </c>
      <c r="G342" s="44" t="s">
        <v>71</v>
      </c>
      <c r="H342" s="37" t="s">
        <v>21</v>
      </c>
      <c r="I342" s="37" t="s">
        <v>21</v>
      </c>
      <c r="J342" s="37" t="s">
        <v>22</v>
      </c>
      <c r="K342" s="37" t="s">
        <v>21</v>
      </c>
      <c r="L342" s="37" t="s">
        <v>22</v>
      </c>
      <c r="M342" s="44"/>
      <c r="N342" s="44">
        <f t="shared" si="295"/>
        <v>78</v>
      </c>
      <c r="O342" s="44"/>
      <c r="P342" s="44"/>
      <c r="Q342" s="44"/>
      <c r="R342" s="44">
        <v>1</v>
      </c>
      <c r="S342" s="44">
        <v>2</v>
      </c>
      <c r="T342" s="44"/>
      <c r="U342" s="44"/>
      <c r="V342" s="44"/>
      <c r="W342" s="44"/>
      <c r="X342" s="44">
        <f t="shared" si="296"/>
        <v>69</v>
      </c>
      <c r="Y342" s="44">
        <f t="shared" si="297"/>
        <v>12</v>
      </c>
      <c r="Z342" s="44"/>
      <c r="AA342" s="44"/>
      <c r="AB342" s="44"/>
      <c r="AC342" s="44"/>
      <c r="AD342" s="44"/>
      <c r="AE342" s="44"/>
      <c r="AF342" s="44"/>
      <c r="AG342" s="44"/>
      <c r="AH342" s="44"/>
      <c r="AI342" s="44"/>
      <c r="AJ342" s="44"/>
      <c r="AK342" s="44"/>
      <c r="AL342" s="44"/>
      <c r="AM342" s="44"/>
      <c r="AN342" s="44"/>
      <c r="AO342" s="75"/>
      <c r="AP342" s="75"/>
      <c r="AQ342" s="44"/>
      <c r="AR342" s="44">
        <v>1</v>
      </c>
      <c r="AS342" s="44"/>
      <c r="AT342" s="44">
        <v>2</v>
      </c>
      <c r="AU342" s="44"/>
      <c r="AV342" s="44">
        <v>1</v>
      </c>
      <c r="AW342" s="44"/>
      <c r="AX342" s="44">
        <f t="shared" si="291"/>
        <v>0</v>
      </c>
      <c r="AY342" s="44"/>
      <c r="AZ342" s="44"/>
      <c r="BA342" s="44"/>
      <c r="BB342" s="44"/>
      <c r="BC342" s="44"/>
      <c r="BD342" s="44"/>
      <c r="BE342" s="44"/>
      <c r="BF342" s="44"/>
      <c r="BG342" s="44"/>
      <c r="BH342" s="44"/>
      <c r="BI342" s="44">
        <v>6</v>
      </c>
      <c r="BJ342" s="44"/>
      <c r="BK342" s="44"/>
      <c r="BL342" s="44">
        <f t="shared" si="292"/>
        <v>99</v>
      </c>
      <c r="BM342" s="44"/>
      <c r="BN342" s="44"/>
      <c r="BO342" s="44"/>
      <c r="BP342" s="44">
        <f t="shared" si="293"/>
        <v>2</v>
      </c>
      <c r="BQ342" s="44">
        <v>20</v>
      </c>
      <c r="BR342" s="44"/>
      <c r="BS342" s="44"/>
      <c r="BT342" s="44"/>
      <c r="BU342" s="44"/>
      <c r="BV342" s="44"/>
      <c r="BW342" s="44">
        <v>3</v>
      </c>
      <c r="BX342" s="44"/>
      <c r="BY342" s="44"/>
      <c r="BZ342" s="44"/>
      <c r="CA342" s="44"/>
      <c r="CB342" s="44"/>
      <c r="CC342" s="44"/>
      <c r="CD342" s="44"/>
      <c r="CE342" s="44"/>
      <c r="CF342" s="44"/>
      <c r="CG342" s="44">
        <v>11</v>
      </c>
      <c r="CH342" s="44"/>
      <c r="CI342" s="44">
        <f t="shared" si="294"/>
        <v>0</v>
      </c>
      <c r="CJ342" s="44">
        <v>78</v>
      </c>
      <c r="CK342" s="44">
        <v>69</v>
      </c>
      <c r="CL342" s="44">
        <v>12</v>
      </c>
      <c r="CM342" s="44">
        <v>0</v>
      </c>
      <c r="CN342" s="44">
        <v>99</v>
      </c>
      <c r="CO342" s="44">
        <v>2</v>
      </c>
      <c r="CP342" s="44">
        <v>0</v>
      </c>
    </row>
    <row r="343" spans="1:106" ht="15" customHeight="1" x14ac:dyDescent="0.3">
      <c r="A343" s="34" t="s">
        <v>1811</v>
      </c>
      <c r="B343" s="34" t="s">
        <v>1833</v>
      </c>
      <c r="C343" s="34" t="s">
        <v>1812</v>
      </c>
      <c r="D343" s="44">
        <v>2021</v>
      </c>
      <c r="E343" s="55">
        <v>44369</v>
      </c>
      <c r="F343" s="44" t="s">
        <v>137</v>
      </c>
      <c r="G343" s="44" t="s">
        <v>77</v>
      </c>
      <c r="H343" s="37" t="s">
        <v>22</v>
      </c>
      <c r="I343" s="37" t="s">
        <v>22</v>
      </c>
      <c r="J343" s="37" t="s">
        <v>21</v>
      </c>
      <c r="K343" s="37" t="s">
        <v>22</v>
      </c>
      <c r="L343" s="37" t="s">
        <v>21</v>
      </c>
      <c r="M343" s="44"/>
      <c r="N343" s="44">
        <f t="shared" si="295"/>
        <v>26</v>
      </c>
      <c r="O343" s="44">
        <v>4</v>
      </c>
      <c r="P343" s="44"/>
      <c r="Q343" s="44"/>
      <c r="R343" s="44">
        <v>1</v>
      </c>
      <c r="S343" s="44"/>
      <c r="T343" s="44"/>
      <c r="U343" s="44"/>
      <c r="V343" s="44"/>
      <c r="W343" s="44"/>
      <c r="X343" s="44">
        <f t="shared" si="296"/>
        <v>80</v>
      </c>
      <c r="Y343" s="44">
        <f t="shared" si="297"/>
        <v>0</v>
      </c>
      <c r="Z343" s="44">
        <v>15</v>
      </c>
      <c r="AA343" s="44"/>
      <c r="AB343" s="44">
        <v>6</v>
      </c>
      <c r="AC343" s="44"/>
      <c r="AD343" s="44">
        <v>14</v>
      </c>
      <c r="AE343" s="44"/>
      <c r="AF343" s="44"/>
      <c r="AG343" s="44"/>
      <c r="AH343" s="44"/>
      <c r="AI343" s="44"/>
      <c r="AJ343" s="44">
        <v>9</v>
      </c>
      <c r="AK343" s="44"/>
      <c r="AL343" s="44"/>
      <c r="AM343" s="44"/>
      <c r="AN343" s="44"/>
      <c r="AO343" s="75"/>
      <c r="AP343" s="75"/>
      <c r="AQ343" s="44"/>
      <c r="AR343" s="44"/>
      <c r="AS343" s="44"/>
      <c r="AT343" s="44"/>
      <c r="AU343" s="44"/>
      <c r="AV343" s="44">
        <v>10</v>
      </c>
      <c r="AW343" s="44"/>
      <c r="AX343" s="44">
        <f t="shared" si="291"/>
        <v>0</v>
      </c>
      <c r="AY343" s="44"/>
      <c r="AZ343" s="44">
        <v>7</v>
      </c>
      <c r="BA343" s="44"/>
      <c r="BB343" s="44"/>
      <c r="BC343" s="44"/>
      <c r="BD343" s="44"/>
      <c r="BE343" s="44"/>
      <c r="BF343" s="44"/>
      <c r="BG343" s="44"/>
      <c r="BH343" s="44"/>
      <c r="BI343" s="44">
        <v>6</v>
      </c>
      <c r="BJ343" s="44"/>
      <c r="BK343" s="44"/>
      <c r="BL343" s="44">
        <f t="shared" si="292"/>
        <v>54</v>
      </c>
      <c r="BM343" s="44"/>
      <c r="BN343" s="44"/>
      <c r="BO343" s="44"/>
      <c r="BP343" s="44">
        <f t="shared" si="293"/>
        <v>2</v>
      </c>
      <c r="BQ343" s="44"/>
      <c r="BR343" s="44"/>
      <c r="BS343" s="44"/>
      <c r="BT343" s="44"/>
      <c r="BU343" s="44"/>
      <c r="BV343" s="44"/>
      <c r="BW343" s="44">
        <v>6</v>
      </c>
      <c r="BX343" s="44"/>
      <c r="BY343" s="44"/>
      <c r="BZ343" s="44"/>
      <c r="CA343" s="44"/>
      <c r="CB343" s="44"/>
      <c r="CC343" s="44"/>
      <c r="CD343" s="44"/>
      <c r="CE343" s="44"/>
      <c r="CF343" s="44"/>
      <c r="CG343" s="44">
        <v>13</v>
      </c>
      <c r="CH343" s="44"/>
      <c r="CI343" s="44">
        <f t="shared" si="294"/>
        <v>9</v>
      </c>
      <c r="CJ343" s="44">
        <v>26</v>
      </c>
      <c r="CK343" s="44">
        <v>80</v>
      </c>
      <c r="CL343" s="44">
        <v>0</v>
      </c>
      <c r="CM343" s="44">
        <v>0</v>
      </c>
      <c r="CN343" s="44">
        <v>54</v>
      </c>
      <c r="CO343" s="44">
        <v>2</v>
      </c>
      <c r="CP343" s="44">
        <v>9</v>
      </c>
    </row>
    <row r="344" spans="1:106" ht="15" customHeight="1" x14ac:dyDescent="0.3">
      <c r="A344" s="34" t="s">
        <v>1811</v>
      </c>
      <c r="B344" s="34" t="s">
        <v>1820</v>
      </c>
      <c r="C344" s="34" t="s">
        <v>1820</v>
      </c>
      <c r="D344" s="44">
        <v>2021</v>
      </c>
      <c r="E344" s="55">
        <v>44370</v>
      </c>
      <c r="F344" s="44" t="s">
        <v>137</v>
      </c>
      <c r="G344" s="44" t="s">
        <v>80</v>
      </c>
      <c r="H344" s="37" t="s">
        <v>21</v>
      </c>
      <c r="I344" s="37" t="s">
        <v>21</v>
      </c>
      <c r="J344" s="37" t="s">
        <v>22</v>
      </c>
      <c r="K344" s="37" t="s">
        <v>21</v>
      </c>
      <c r="L344" s="37" t="s">
        <v>22</v>
      </c>
      <c r="M344" s="44"/>
      <c r="N344" s="44">
        <f t="shared" si="295"/>
        <v>144</v>
      </c>
      <c r="O344" s="44"/>
      <c r="P344" s="44"/>
      <c r="Q344" s="44"/>
      <c r="R344" s="44">
        <v>2</v>
      </c>
      <c r="S344" s="44"/>
      <c r="T344" s="44"/>
      <c r="U344" s="44"/>
      <c r="V344" s="44"/>
      <c r="W344" s="44"/>
      <c r="X344" s="44">
        <f t="shared" si="296"/>
        <v>193</v>
      </c>
      <c r="Y344" s="44">
        <f t="shared" si="297"/>
        <v>53</v>
      </c>
      <c r="Z344" s="44">
        <v>14</v>
      </c>
      <c r="AA344" s="44"/>
      <c r="AB344" s="44">
        <v>5</v>
      </c>
      <c r="AC344" s="44"/>
      <c r="AD344" s="44"/>
      <c r="AE344" s="44"/>
      <c r="AF344" s="44"/>
      <c r="AG344" s="44"/>
      <c r="AH344" s="44"/>
      <c r="AI344" s="44"/>
      <c r="AJ344" s="44"/>
      <c r="AK344" s="44"/>
      <c r="AL344" s="44"/>
      <c r="AM344" s="44"/>
      <c r="AN344" s="44"/>
      <c r="AO344" s="75"/>
      <c r="AP344" s="75"/>
      <c r="AQ344" s="44"/>
      <c r="AR344" s="44">
        <v>6</v>
      </c>
      <c r="AS344" s="44"/>
      <c r="AT344" s="44"/>
      <c r="AU344" s="44"/>
      <c r="AV344" s="44"/>
      <c r="AW344" s="44"/>
      <c r="AX344" s="44">
        <f t="shared" si="291"/>
        <v>0</v>
      </c>
      <c r="AY344" s="44"/>
      <c r="AZ344" s="44"/>
      <c r="BA344" s="44"/>
      <c r="BB344" s="44"/>
      <c r="BC344" s="44"/>
      <c r="BD344" s="44"/>
      <c r="BE344" s="44"/>
      <c r="BF344" s="44"/>
      <c r="BG344" s="44"/>
      <c r="BH344" s="44"/>
      <c r="BI344" s="44">
        <v>2</v>
      </c>
      <c r="BJ344" s="44"/>
      <c r="BK344" s="44"/>
      <c r="BL344" s="44">
        <f t="shared" si="292"/>
        <v>78</v>
      </c>
      <c r="BM344" s="44"/>
      <c r="BN344" s="44"/>
      <c r="BO344" s="44"/>
      <c r="BP344" s="44">
        <f t="shared" si="293"/>
        <v>0</v>
      </c>
      <c r="BQ344" s="44">
        <v>20</v>
      </c>
      <c r="BR344" s="44"/>
      <c r="BS344" s="44"/>
      <c r="BT344" s="44"/>
      <c r="BU344" s="44"/>
      <c r="BV344" s="44"/>
      <c r="BW344" s="44"/>
      <c r="BX344" s="44"/>
      <c r="BY344" s="44"/>
      <c r="BZ344" s="44"/>
      <c r="CA344" s="44"/>
      <c r="CB344" s="44"/>
      <c r="CC344" s="44"/>
      <c r="CD344" s="44"/>
      <c r="CE344" s="44"/>
      <c r="CF344" s="44"/>
      <c r="CG344" s="44"/>
      <c r="CH344" s="44"/>
      <c r="CI344" s="44">
        <f t="shared" si="294"/>
        <v>4</v>
      </c>
      <c r="CJ344" s="44">
        <v>144</v>
      </c>
      <c r="CK344" s="44">
        <v>193</v>
      </c>
      <c r="CL344" s="44">
        <v>53</v>
      </c>
      <c r="CM344" s="44">
        <v>0</v>
      </c>
      <c r="CN344" s="44">
        <v>78</v>
      </c>
      <c r="CO344" s="44">
        <v>0</v>
      </c>
      <c r="CP344" s="44">
        <v>4</v>
      </c>
    </row>
    <row r="345" spans="1:106" ht="15" customHeight="1" x14ac:dyDescent="0.3">
      <c r="A345" s="34" t="s">
        <v>1811</v>
      </c>
      <c r="B345" s="34" t="s">
        <v>1820</v>
      </c>
      <c r="C345" s="34" t="s">
        <v>1820</v>
      </c>
      <c r="D345" s="44">
        <v>2021</v>
      </c>
      <c r="E345" s="55">
        <v>44370</v>
      </c>
      <c r="F345" s="44" t="s">
        <v>137</v>
      </c>
      <c r="G345" s="44" t="s">
        <v>83</v>
      </c>
      <c r="H345" s="37" t="s">
        <v>27</v>
      </c>
      <c r="I345" s="37" t="s">
        <v>27</v>
      </c>
      <c r="J345" s="37" t="s">
        <v>26</v>
      </c>
      <c r="K345" s="37" t="s">
        <v>27</v>
      </c>
      <c r="L345" s="37" t="s">
        <v>26</v>
      </c>
      <c r="M345" s="44"/>
      <c r="N345" s="44">
        <f t="shared" si="295"/>
        <v>0</v>
      </c>
      <c r="O345" s="44">
        <v>8</v>
      </c>
      <c r="P345" s="44"/>
      <c r="Q345" s="44"/>
      <c r="R345" s="44">
        <v>3</v>
      </c>
      <c r="S345" s="44"/>
      <c r="T345" s="44"/>
      <c r="U345" s="44"/>
      <c r="V345" s="44"/>
      <c r="W345" s="44"/>
      <c r="X345" s="44">
        <f t="shared" si="296"/>
        <v>152</v>
      </c>
      <c r="Y345" s="44">
        <f t="shared" si="297"/>
        <v>44</v>
      </c>
      <c r="Z345" s="44">
        <v>22</v>
      </c>
      <c r="AA345" s="44"/>
      <c r="AB345" s="44"/>
      <c r="AC345" s="44"/>
      <c r="AD345" s="44"/>
      <c r="AE345" s="44"/>
      <c r="AF345" s="44"/>
      <c r="AG345" s="44"/>
      <c r="AH345" s="44"/>
      <c r="AI345" s="44"/>
      <c r="AJ345" s="44"/>
      <c r="AK345" s="44"/>
      <c r="AL345" s="44"/>
      <c r="AM345" s="44"/>
      <c r="AN345" s="44"/>
      <c r="AO345" s="75"/>
      <c r="AP345" s="75"/>
      <c r="AQ345" s="44"/>
      <c r="AR345" s="44"/>
      <c r="AS345" s="44"/>
      <c r="AT345" s="44">
        <v>4</v>
      </c>
      <c r="AU345" s="44"/>
      <c r="AV345" s="44">
        <v>1</v>
      </c>
      <c r="AW345" s="44"/>
      <c r="AX345" s="44">
        <f t="shared" si="291"/>
        <v>0</v>
      </c>
      <c r="AY345" s="44"/>
      <c r="AZ345" s="44">
        <v>4</v>
      </c>
      <c r="BA345" s="44"/>
      <c r="BB345" s="44"/>
      <c r="BC345" s="44"/>
      <c r="BD345" s="44"/>
      <c r="BE345" s="44">
        <v>1</v>
      </c>
      <c r="BF345" s="44"/>
      <c r="BG345" s="44"/>
      <c r="BH345" s="44"/>
      <c r="BI345" s="44">
        <v>3</v>
      </c>
      <c r="BJ345" s="44"/>
      <c r="BK345" s="44"/>
      <c r="BL345" s="44">
        <f t="shared" si="292"/>
        <v>53</v>
      </c>
      <c r="BM345" s="44"/>
      <c r="BN345" s="44"/>
      <c r="BO345" s="44"/>
      <c r="BP345" s="44">
        <f t="shared" si="293"/>
        <v>9</v>
      </c>
      <c r="BQ345" s="44">
        <v>26</v>
      </c>
      <c r="BR345" s="44"/>
      <c r="BS345" s="44"/>
      <c r="BT345" s="44"/>
      <c r="BU345" s="44"/>
      <c r="BV345" s="44"/>
      <c r="BW345" s="44">
        <v>1</v>
      </c>
      <c r="BX345" s="44"/>
      <c r="BY345" s="44"/>
      <c r="BZ345" s="44"/>
      <c r="CA345" s="44"/>
      <c r="CB345" s="44"/>
      <c r="CC345" s="44"/>
      <c r="CD345" s="44"/>
      <c r="CE345" s="44"/>
      <c r="CF345" s="44"/>
      <c r="CG345" s="44">
        <v>6</v>
      </c>
      <c r="CH345" s="44"/>
      <c r="CI345" s="44">
        <f t="shared" si="294"/>
        <v>14</v>
      </c>
      <c r="CJ345" s="44">
        <v>0</v>
      </c>
      <c r="CK345" s="44">
        <v>152</v>
      </c>
      <c r="CL345" s="44">
        <v>44</v>
      </c>
      <c r="CM345" s="44">
        <v>0</v>
      </c>
      <c r="CN345" s="44">
        <v>53</v>
      </c>
      <c r="CO345" s="44">
        <v>9</v>
      </c>
      <c r="CP345" s="44">
        <v>14</v>
      </c>
      <c r="CY345" s="34">
        <v>0</v>
      </c>
    </row>
    <row r="346" spans="1:106" ht="15" customHeight="1" x14ac:dyDescent="0.3">
      <c r="A346" s="34" t="s">
        <v>1811</v>
      </c>
      <c r="B346" s="34" t="s">
        <v>1820</v>
      </c>
      <c r="C346" s="34" t="s">
        <v>1820</v>
      </c>
      <c r="D346" s="44">
        <v>2021</v>
      </c>
      <c r="E346" s="55">
        <v>44370</v>
      </c>
      <c r="F346" s="44" t="s">
        <v>137</v>
      </c>
      <c r="G346" s="44" t="s">
        <v>86</v>
      </c>
      <c r="H346" s="37" t="s">
        <v>22</v>
      </c>
      <c r="I346" s="37" t="s">
        <v>22</v>
      </c>
      <c r="J346" s="37" t="s">
        <v>21</v>
      </c>
      <c r="K346" s="37" t="s">
        <v>22</v>
      </c>
      <c r="L346" s="37" t="s">
        <v>21</v>
      </c>
      <c r="M346" s="44"/>
      <c r="N346" s="44">
        <f t="shared" si="295"/>
        <v>15</v>
      </c>
      <c r="O346" s="44">
        <v>2</v>
      </c>
      <c r="P346" s="44"/>
      <c r="Q346" s="44"/>
      <c r="R346" s="44">
        <v>1</v>
      </c>
      <c r="S346" s="44"/>
      <c r="T346" s="44"/>
      <c r="U346" s="44"/>
      <c r="V346" s="44"/>
      <c r="W346" s="44"/>
      <c r="X346" s="44">
        <f t="shared" si="296"/>
        <v>54</v>
      </c>
      <c r="Y346" s="44">
        <f t="shared" si="297"/>
        <v>7</v>
      </c>
      <c r="Z346" s="44"/>
      <c r="AA346" s="44"/>
      <c r="AB346" s="44">
        <v>1</v>
      </c>
      <c r="AC346" s="44"/>
      <c r="AD346" s="44">
        <v>11</v>
      </c>
      <c r="AE346" s="44"/>
      <c r="AF346" s="44"/>
      <c r="AG346" s="44"/>
      <c r="AH346" s="44"/>
      <c r="AI346" s="44"/>
      <c r="AJ346" s="44">
        <v>7</v>
      </c>
      <c r="AK346" s="44"/>
      <c r="AL346" s="44"/>
      <c r="AM346" s="44"/>
      <c r="AN346" s="44"/>
      <c r="AO346" s="75"/>
      <c r="AP346" s="75"/>
      <c r="AQ346" s="44"/>
      <c r="AR346" s="44"/>
      <c r="AS346" s="44"/>
      <c r="AT346" s="44"/>
      <c r="AU346" s="44"/>
      <c r="AV346" s="44">
        <v>56</v>
      </c>
      <c r="AW346" s="44"/>
      <c r="AX346" s="44">
        <f t="shared" si="291"/>
        <v>0</v>
      </c>
      <c r="AY346" s="44"/>
      <c r="AZ346" s="44">
        <v>3</v>
      </c>
      <c r="BA346" s="44"/>
      <c r="BB346" s="44"/>
      <c r="BC346" s="44"/>
      <c r="BD346" s="44"/>
      <c r="BE346" s="44"/>
      <c r="BF346" s="44"/>
      <c r="BG346" s="44"/>
      <c r="BH346" s="44"/>
      <c r="BI346" s="44">
        <v>1</v>
      </c>
      <c r="BJ346" s="44"/>
      <c r="BK346" s="44"/>
      <c r="BL346" s="44">
        <f t="shared" si="292"/>
        <v>183</v>
      </c>
      <c r="BM346" s="44"/>
      <c r="BN346" s="44"/>
      <c r="BO346" s="44"/>
      <c r="BP346" s="44">
        <f t="shared" si="293"/>
        <v>0</v>
      </c>
      <c r="BQ346" s="44">
        <v>45</v>
      </c>
      <c r="BR346" s="44"/>
      <c r="BS346" s="44"/>
      <c r="BT346" s="44"/>
      <c r="BU346" s="44"/>
      <c r="BV346" s="44"/>
      <c r="BW346" s="44"/>
      <c r="BX346" s="44"/>
      <c r="BY346" s="44"/>
      <c r="BZ346" s="44"/>
      <c r="CA346" s="44"/>
      <c r="CB346" s="44"/>
      <c r="CC346" s="44"/>
      <c r="CD346" s="44"/>
      <c r="CE346" s="44"/>
      <c r="CF346" s="44"/>
      <c r="CG346" s="44">
        <v>27</v>
      </c>
      <c r="CH346" s="44"/>
      <c r="CI346" s="44">
        <f t="shared" si="294"/>
        <v>0</v>
      </c>
      <c r="CJ346" s="44">
        <v>15</v>
      </c>
      <c r="CK346" s="44">
        <v>54</v>
      </c>
      <c r="CL346" s="44">
        <v>7</v>
      </c>
      <c r="CM346" s="44">
        <v>0</v>
      </c>
      <c r="CN346" s="44">
        <v>183</v>
      </c>
      <c r="CO346" s="44">
        <v>0</v>
      </c>
      <c r="CP346" s="44">
        <v>0</v>
      </c>
      <c r="CY346" s="34">
        <v>0</v>
      </c>
    </row>
    <row r="347" spans="1:106" ht="15" customHeight="1" x14ac:dyDescent="0.3">
      <c r="A347" s="34" t="s">
        <v>1811</v>
      </c>
      <c r="B347" s="34" t="s">
        <v>1814</v>
      </c>
      <c r="C347" s="34" t="s">
        <v>1814</v>
      </c>
      <c r="D347" s="44">
        <v>2021</v>
      </c>
      <c r="E347" s="55">
        <v>44370</v>
      </c>
      <c r="F347" s="44" t="s">
        <v>137</v>
      </c>
      <c r="G347" s="44" t="s">
        <v>89</v>
      </c>
      <c r="H347" s="37" t="s">
        <v>45</v>
      </c>
      <c r="I347" s="37" t="s">
        <v>45</v>
      </c>
      <c r="J347" s="37" t="s">
        <v>45</v>
      </c>
      <c r="K347" s="37" t="s">
        <v>45</v>
      </c>
      <c r="L347" s="37" t="s">
        <v>45</v>
      </c>
      <c r="M347" s="44"/>
      <c r="N347" s="44">
        <f t="shared" si="295"/>
        <v>40</v>
      </c>
      <c r="O347" s="44"/>
      <c r="P347" s="44"/>
      <c r="Q347" s="44"/>
      <c r="R347" s="44">
        <v>2</v>
      </c>
      <c r="S347" s="44"/>
      <c r="T347" s="44"/>
      <c r="U347" s="44"/>
      <c r="V347" s="44"/>
      <c r="W347" s="44"/>
      <c r="X347" s="44">
        <f t="shared" si="296"/>
        <v>150</v>
      </c>
      <c r="Y347" s="44">
        <f t="shared" si="297"/>
        <v>4</v>
      </c>
      <c r="Z347" s="44"/>
      <c r="AA347" s="44"/>
      <c r="AB347" s="44"/>
      <c r="AC347" s="44"/>
      <c r="AD347" s="44"/>
      <c r="AE347" s="44"/>
      <c r="AF347" s="44"/>
      <c r="AG347" s="44"/>
      <c r="AH347" s="44"/>
      <c r="AI347" s="44"/>
      <c r="AJ347" s="44"/>
      <c r="AK347" s="44"/>
      <c r="AL347" s="44"/>
      <c r="AM347" s="44"/>
      <c r="AN347" s="44"/>
      <c r="AO347" s="75"/>
      <c r="AP347" s="75"/>
      <c r="AQ347" s="44"/>
      <c r="AR347" s="44">
        <v>3</v>
      </c>
      <c r="AS347" s="44"/>
      <c r="AT347" s="44"/>
      <c r="AU347" s="44"/>
      <c r="AV347" s="44">
        <v>4</v>
      </c>
      <c r="AW347" s="44"/>
      <c r="AX347" s="44">
        <f t="shared" si="291"/>
        <v>0</v>
      </c>
      <c r="AY347" s="44"/>
      <c r="AZ347" s="44"/>
      <c r="BA347" s="44"/>
      <c r="BB347" s="44"/>
      <c r="BC347" s="44"/>
      <c r="BD347" s="44"/>
      <c r="BE347" s="44"/>
      <c r="BF347" s="44"/>
      <c r="BG347" s="44"/>
      <c r="BH347" s="44"/>
      <c r="BI347" s="44"/>
      <c r="BJ347" s="44"/>
      <c r="BK347" s="44"/>
      <c r="BL347" s="44">
        <f t="shared" si="292"/>
        <v>176</v>
      </c>
      <c r="BM347" s="44"/>
      <c r="BN347" s="44"/>
      <c r="BO347" s="44"/>
      <c r="BP347" s="44">
        <f t="shared" si="293"/>
        <v>0</v>
      </c>
      <c r="BQ347" s="44">
        <v>35</v>
      </c>
      <c r="BR347" s="44"/>
      <c r="BS347" s="44"/>
      <c r="BT347" s="44">
        <v>2</v>
      </c>
      <c r="BU347" s="44"/>
      <c r="BV347" s="44"/>
      <c r="BW347" s="44"/>
      <c r="BX347" s="44"/>
      <c r="BY347" s="44"/>
      <c r="BZ347" s="44"/>
      <c r="CA347" s="44"/>
      <c r="CB347" s="44"/>
      <c r="CC347" s="44"/>
      <c r="CD347" s="44"/>
      <c r="CE347" s="44"/>
      <c r="CF347" s="44"/>
      <c r="CG347" s="44">
        <v>16</v>
      </c>
      <c r="CH347" s="44"/>
      <c r="CI347" s="44">
        <f t="shared" si="294"/>
        <v>0</v>
      </c>
      <c r="CJ347" s="44">
        <v>40</v>
      </c>
      <c r="CK347" s="44">
        <v>150</v>
      </c>
      <c r="CL347" s="44">
        <v>4</v>
      </c>
      <c r="CM347" s="44">
        <v>0</v>
      </c>
      <c r="CN347" s="44">
        <v>176</v>
      </c>
      <c r="CO347" s="44">
        <v>0</v>
      </c>
      <c r="CP347" s="44">
        <v>0</v>
      </c>
      <c r="CZ347" s="34" t="s">
        <v>1868</v>
      </c>
    </row>
    <row r="348" spans="1:106" ht="15" customHeight="1" x14ac:dyDescent="0.3">
      <c r="A348" s="34" t="s">
        <v>1811</v>
      </c>
      <c r="B348" s="34" t="s">
        <v>1837</v>
      </c>
      <c r="C348" s="34" t="s">
        <v>1816</v>
      </c>
      <c r="D348" s="44">
        <v>2021</v>
      </c>
      <c r="E348" s="55">
        <v>44370</v>
      </c>
      <c r="F348" s="44" t="s">
        <v>137</v>
      </c>
      <c r="G348" s="44" t="s">
        <v>92</v>
      </c>
      <c r="H348" s="37" t="s">
        <v>35</v>
      </c>
      <c r="I348" s="37" t="s">
        <v>31</v>
      </c>
      <c r="J348" s="37" t="s">
        <v>31</v>
      </c>
      <c r="K348" s="37" t="s">
        <v>31</v>
      </c>
      <c r="L348" s="37" t="s">
        <v>31</v>
      </c>
      <c r="M348" s="44"/>
      <c r="N348" s="44">
        <f t="shared" si="295"/>
        <v>35</v>
      </c>
      <c r="O348" s="44">
        <v>1</v>
      </c>
      <c r="P348" s="44"/>
      <c r="Q348" s="44"/>
      <c r="R348" s="44">
        <v>1</v>
      </c>
      <c r="S348" s="44"/>
      <c r="T348" s="44"/>
      <c r="U348" s="44"/>
      <c r="V348" s="44"/>
      <c r="W348" s="44"/>
      <c r="X348" s="44">
        <f t="shared" si="296"/>
        <v>50</v>
      </c>
      <c r="Y348" s="44">
        <f t="shared" si="297"/>
        <v>0</v>
      </c>
      <c r="Z348" s="44">
        <v>39</v>
      </c>
      <c r="AA348" s="44"/>
      <c r="AB348" s="44"/>
      <c r="AC348" s="44"/>
      <c r="AD348" s="44">
        <v>9</v>
      </c>
      <c r="AE348" s="44"/>
      <c r="AF348" s="44"/>
      <c r="AG348" s="44"/>
      <c r="AH348" s="44"/>
      <c r="AI348" s="44"/>
      <c r="AJ348" s="44"/>
      <c r="AK348" s="44"/>
      <c r="AL348" s="44"/>
      <c r="AM348" s="44"/>
      <c r="AN348" s="44"/>
      <c r="AO348" s="75"/>
      <c r="AP348" s="75"/>
      <c r="AQ348" s="44"/>
      <c r="AR348" s="44">
        <v>5</v>
      </c>
      <c r="AS348" s="44"/>
      <c r="AT348" s="44"/>
      <c r="AU348" s="44"/>
      <c r="AV348" s="44">
        <v>16</v>
      </c>
      <c r="AW348" s="44"/>
      <c r="AX348" s="44">
        <f t="shared" si="291"/>
        <v>0</v>
      </c>
      <c r="AY348" s="44"/>
      <c r="AZ348" s="44"/>
      <c r="BA348" s="44"/>
      <c r="BB348" s="44"/>
      <c r="BC348" s="44"/>
      <c r="BD348" s="44"/>
      <c r="BE348" s="44"/>
      <c r="BF348" s="44"/>
      <c r="BG348" s="44"/>
      <c r="BH348" s="44"/>
      <c r="BI348" s="44">
        <v>1</v>
      </c>
      <c r="BJ348" s="44"/>
      <c r="BK348" s="44"/>
      <c r="BL348" s="44">
        <f t="shared" si="292"/>
        <v>92</v>
      </c>
      <c r="BM348" s="44"/>
      <c r="BN348" s="44"/>
      <c r="BO348" s="44"/>
      <c r="BP348" s="44">
        <f t="shared" si="293"/>
        <v>0</v>
      </c>
      <c r="BQ348" s="44">
        <v>6</v>
      </c>
      <c r="BR348" s="44"/>
      <c r="BS348" s="44"/>
      <c r="BT348" s="44"/>
      <c r="BU348" s="44"/>
      <c r="BV348" s="44"/>
      <c r="BW348" s="44">
        <v>3</v>
      </c>
      <c r="BX348" s="44"/>
      <c r="BY348" s="44"/>
      <c r="BZ348" s="44"/>
      <c r="CA348" s="44"/>
      <c r="CB348" s="44"/>
      <c r="CC348" s="44"/>
      <c r="CD348" s="44"/>
      <c r="CE348" s="44"/>
      <c r="CF348" s="44"/>
      <c r="CG348" s="44">
        <v>7</v>
      </c>
      <c r="CH348" s="44"/>
      <c r="CI348" s="44">
        <f t="shared" si="294"/>
        <v>2</v>
      </c>
      <c r="CJ348" s="44">
        <v>35</v>
      </c>
      <c r="CK348" s="44">
        <v>50</v>
      </c>
      <c r="CL348" s="44">
        <v>0</v>
      </c>
      <c r="CM348" s="44">
        <v>0</v>
      </c>
      <c r="CN348" s="44">
        <v>92</v>
      </c>
      <c r="CO348" s="44">
        <v>0</v>
      </c>
      <c r="CP348" s="44">
        <v>2</v>
      </c>
    </row>
    <row r="349" spans="1:106" ht="15" customHeight="1" x14ac:dyDescent="0.3">
      <c r="A349" s="34" t="s">
        <v>1811</v>
      </c>
      <c r="B349" s="34" t="s">
        <v>1837</v>
      </c>
      <c r="C349" s="34" t="s">
        <v>1816</v>
      </c>
      <c r="D349" s="44">
        <v>2021</v>
      </c>
      <c r="E349" s="55">
        <v>44370</v>
      </c>
      <c r="F349" s="44" t="s">
        <v>137</v>
      </c>
      <c r="G349" s="44" t="s">
        <v>95</v>
      </c>
      <c r="H349" s="37" t="s">
        <v>45</v>
      </c>
      <c r="I349" s="37" t="s">
        <v>45</v>
      </c>
      <c r="J349" s="37" t="s">
        <v>45</v>
      </c>
      <c r="K349" s="37" t="s">
        <v>45</v>
      </c>
      <c r="L349" s="37" t="s">
        <v>45</v>
      </c>
      <c r="M349" s="44"/>
      <c r="N349" s="44">
        <f t="shared" si="295"/>
        <v>39</v>
      </c>
      <c r="O349" s="44">
        <v>2</v>
      </c>
      <c r="P349" s="44"/>
      <c r="Q349" s="44"/>
      <c r="R349" s="44">
        <v>1</v>
      </c>
      <c r="S349" s="44"/>
      <c r="T349" s="44"/>
      <c r="U349" s="44"/>
      <c r="V349" s="44"/>
      <c r="W349" s="44"/>
      <c r="X349" s="44">
        <f t="shared" si="296"/>
        <v>61</v>
      </c>
      <c r="Y349" s="44">
        <f t="shared" si="297"/>
        <v>0</v>
      </c>
      <c r="Z349" s="44">
        <v>4</v>
      </c>
      <c r="AA349" s="44"/>
      <c r="AB349" s="44"/>
      <c r="AC349" s="44"/>
      <c r="AD349" s="44">
        <v>2</v>
      </c>
      <c r="AE349" s="44"/>
      <c r="AF349" s="44"/>
      <c r="AG349" s="44"/>
      <c r="AH349" s="44"/>
      <c r="AI349" s="44"/>
      <c r="AJ349" s="44">
        <v>2</v>
      </c>
      <c r="AK349" s="44"/>
      <c r="AL349" s="44"/>
      <c r="AM349" s="44"/>
      <c r="AN349" s="44"/>
      <c r="AO349" s="75">
        <v>1</v>
      </c>
      <c r="AP349" s="75"/>
      <c r="AQ349" s="44"/>
      <c r="AR349" s="44">
        <v>2</v>
      </c>
      <c r="AS349" s="44"/>
      <c r="AT349" s="44"/>
      <c r="AU349" s="44"/>
      <c r="AV349" s="44">
        <v>8</v>
      </c>
      <c r="AW349" s="44"/>
      <c r="AX349" s="44">
        <f t="shared" si="291"/>
        <v>0</v>
      </c>
      <c r="AY349" s="44"/>
      <c r="AZ349" s="44">
        <v>1</v>
      </c>
      <c r="BA349" s="44"/>
      <c r="BB349" s="44"/>
      <c r="BC349" s="44"/>
      <c r="BD349" s="44"/>
      <c r="BE349" s="44"/>
      <c r="BF349" s="44"/>
      <c r="BG349" s="44"/>
      <c r="BH349" s="44"/>
      <c r="BI349" s="44">
        <v>11</v>
      </c>
      <c r="BJ349" s="44"/>
      <c r="BK349" s="44"/>
      <c r="BL349" s="44">
        <f t="shared" si="292"/>
        <v>95</v>
      </c>
      <c r="BM349" s="44"/>
      <c r="BN349" s="44"/>
      <c r="BO349" s="44"/>
      <c r="BP349" s="44">
        <f t="shared" si="293"/>
        <v>0</v>
      </c>
      <c r="BQ349" s="44">
        <v>25</v>
      </c>
      <c r="BR349" s="44"/>
      <c r="BS349" s="44"/>
      <c r="BT349" s="44"/>
      <c r="BU349" s="44"/>
      <c r="BV349" s="44"/>
      <c r="BW349" s="44">
        <v>1</v>
      </c>
      <c r="BX349" s="44"/>
      <c r="BY349" s="44"/>
      <c r="BZ349" s="44"/>
      <c r="CA349" s="44"/>
      <c r="CB349" s="44"/>
      <c r="CC349" s="44"/>
      <c r="CD349" s="44"/>
      <c r="CE349" s="44"/>
      <c r="CF349" s="44"/>
      <c r="CG349" s="44">
        <v>14</v>
      </c>
      <c r="CH349" s="44"/>
      <c r="CI349" s="44">
        <f t="shared" si="294"/>
        <v>0</v>
      </c>
      <c r="CJ349" s="44">
        <v>39</v>
      </c>
      <c r="CK349" s="44">
        <v>61</v>
      </c>
      <c r="CL349" s="44">
        <v>0</v>
      </c>
      <c r="CM349" s="44">
        <v>0</v>
      </c>
      <c r="CN349" s="44">
        <v>95</v>
      </c>
      <c r="CO349" s="44">
        <v>0</v>
      </c>
      <c r="CP349" s="44">
        <v>0</v>
      </c>
      <c r="CY349" s="34">
        <v>0</v>
      </c>
    </row>
    <row r="350" spans="1:106" ht="15" customHeight="1" x14ac:dyDescent="0.3">
      <c r="A350" s="34" t="s">
        <v>1811</v>
      </c>
      <c r="B350" s="34" t="s">
        <v>1814</v>
      </c>
      <c r="C350" s="34" t="s">
        <v>1814</v>
      </c>
      <c r="D350" s="44">
        <v>2021</v>
      </c>
      <c r="E350" s="55">
        <v>44370</v>
      </c>
      <c r="F350" s="44" t="s">
        <v>137</v>
      </c>
      <c r="G350" s="44" t="s">
        <v>98</v>
      </c>
      <c r="H350" s="37" t="s">
        <v>27</v>
      </c>
      <c r="I350" s="37" t="s">
        <v>27</v>
      </c>
      <c r="J350" s="37" t="s">
        <v>26</v>
      </c>
      <c r="K350" s="37" t="s">
        <v>27</v>
      </c>
      <c r="L350" s="37" t="s">
        <v>26</v>
      </c>
      <c r="M350" s="44"/>
      <c r="N350" s="44">
        <f t="shared" si="295"/>
        <v>133</v>
      </c>
      <c r="O350" s="44"/>
      <c r="P350" s="44"/>
      <c r="Q350" s="44"/>
      <c r="R350" s="44">
        <v>1</v>
      </c>
      <c r="S350" s="44"/>
      <c r="T350" s="44"/>
      <c r="U350" s="44"/>
      <c r="V350" s="44"/>
      <c r="W350" s="44"/>
      <c r="X350" s="44">
        <f t="shared" si="296"/>
        <v>229</v>
      </c>
      <c r="Y350" s="44">
        <f t="shared" si="297"/>
        <v>16</v>
      </c>
      <c r="Z350" s="44">
        <v>12</v>
      </c>
      <c r="AA350" s="44"/>
      <c r="AB350" s="44"/>
      <c r="AC350" s="44"/>
      <c r="AD350" s="44"/>
      <c r="AE350" s="44"/>
      <c r="AF350" s="44"/>
      <c r="AG350" s="44"/>
      <c r="AH350" s="44"/>
      <c r="AI350" s="44"/>
      <c r="AJ350" s="44">
        <v>5</v>
      </c>
      <c r="AK350" s="44"/>
      <c r="AL350" s="44"/>
      <c r="AM350" s="44"/>
      <c r="AN350" s="44"/>
      <c r="AO350" s="75"/>
      <c r="AP350" s="75"/>
      <c r="AQ350" s="44"/>
      <c r="AR350" s="44">
        <v>1</v>
      </c>
      <c r="AS350" s="44"/>
      <c r="AT350" s="44"/>
      <c r="AU350" s="44"/>
      <c r="AV350" s="44">
        <v>14</v>
      </c>
      <c r="AW350" s="44"/>
      <c r="AX350" s="44">
        <f t="shared" si="291"/>
        <v>0</v>
      </c>
      <c r="AY350" s="44"/>
      <c r="AZ350" s="44">
        <v>36</v>
      </c>
      <c r="BA350" s="44"/>
      <c r="BB350" s="44"/>
      <c r="BC350" s="44"/>
      <c r="BD350" s="44"/>
      <c r="BE350" s="44">
        <v>1</v>
      </c>
      <c r="BF350" s="44"/>
      <c r="BG350" s="44"/>
      <c r="BH350" s="44"/>
      <c r="BI350" s="44"/>
      <c r="BJ350" s="44"/>
      <c r="BK350" s="44"/>
      <c r="BL350" s="44">
        <f t="shared" si="292"/>
        <v>210</v>
      </c>
      <c r="BM350" s="44"/>
      <c r="BN350" s="44"/>
      <c r="BO350" s="44"/>
      <c r="BP350" s="44">
        <f t="shared" si="293"/>
        <v>3</v>
      </c>
      <c r="BQ350" s="44">
        <v>8</v>
      </c>
      <c r="BR350" s="44"/>
      <c r="BS350" s="44"/>
      <c r="BT350" s="44">
        <v>2</v>
      </c>
      <c r="BU350" s="44"/>
      <c r="BV350" s="44"/>
      <c r="BW350" s="44"/>
      <c r="BX350" s="44"/>
      <c r="BY350" s="44"/>
      <c r="BZ350" s="44"/>
      <c r="CA350" s="44"/>
      <c r="CB350" s="44"/>
      <c r="CC350" s="44"/>
      <c r="CD350" s="44"/>
      <c r="CE350" s="44"/>
      <c r="CF350" s="44"/>
      <c r="CG350" s="44">
        <v>16</v>
      </c>
      <c r="CH350" s="44"/>
      <c r="CI350" s="44">
        <f t="shared" si="294"/>
        <v>31</v>
      </c>
      <c r="CJ350" s="44">
        <v>133</v>
      </c>
      <c r="CK350" s="44">
        <v>229</v>
      </c>
      <c r="CL350" s="44">
        <v>16</v>
      </c>
      <c r="CM350" s="44">
        <v>0</v>
      </c>
      <c r="CN350" s="44">
        <v>210</v>
      </c>
      <c r="CO350" s="44">
        <v>3</v>
      </c>
      <c r="CP350" s="44">
        <v>31</v>
      </c>
    </row>
    <row r="351" spans="1:106" ht="15" customHeight="1" x14ac:dyDescent="0.3">
      <c r="A351" s="34" t="s">
        <v>1811</v>
      </c>
      <c r="B351" s="34" t="s">
        <v>1814</v>
      </c>
      <c r="C351" s="34" t="s">
        <v>1814</v>
      </c>
      <c r="D351" s="44">
        <v>2021</v>
      </c>
      <c r="E351" s="55">
        <v>44370</v>
      </c>
      <c r="F351" s="44" t="s">
        <v>137</v>
      </c>
      <c r="G351" s="44" t="s">
        <v>190</v>
      </c>
      <c r="H351" s="37" t="s">
        <v>35</v>
      </c>
      <c r="I351" s="37" t="s">
        <v>31</v>
      </c>
      <c r="J351" s="37" t="s">
        <v>31</v>
      </c>
      <c r="K351" s="37" t="s">
        <v>31</v>
      </c>
      <c r="L351" s="37" t="s">
        <v>31</v>
      </c>
      <c r="M351" s="44"/>
      <c r="N351" s="44">
        <f t="shared" si="295"/>
        <v>86</v>
      </c>
      <c r="O351" s="44"/>
      <c r="P351" s="44"/>
      <c r="Q351" s="44"/>
      <c r="R351" s="44">
        <v>1</v>
      </c>
      <c r="S351" s="44"/>
      <c r="T351" s="44"/>
      <c r="U351" s="44"/>
      <c r="V351" s="44"/>
      <c r="W351" s="44"/>
      <c r="X351" s="44">
        <f t="shared" si="296"/>
        <v>129</v>
      </c>
      <c r="Y351" s="44">
        <f t="shared" si="297"/>
        <v>18</v>
      </c>
      <c r="Z351" s="44"/>
      <c r="AA351" s="44"/>
      <c r="AB351" s="44"/>
      <c r="AC351" s="44"/>
      <c r="AD351" s="44">
        <v>10</v>
      </c>
      <c r="AE351" s="44"/>
      <c r="AF351" s="44"/>
      <c r="AG351" s="44"/>
      <c r="AH351" s="44"/>
      <c r="AI351" s="44"/>
      <c r="AJ351" s="44"/>
      <c r="AK351" s="44"/>
      <c r="AL351" s="44"/>
      <c r="AM351" s="44"/>
      <c r="AN351" s="44">
        <v>1</v>
      </c>
      <c r="AO351" s="75"/>
      <c r="AP351" s="75"/>
      <c r="AQ351" s="44"/>
      <c r="AR351" s="44">
        <v>3</v>
      </c>
      <c r="AS351" s="44"/>
      <c r="AT351" s="44"/>
      <c r="AU351" s="44"/>
      <c r="AV351" s="44"/>
      <c r="AW351" s="44"/>
      <c r="AX351" s="44">
        <f t="shared" si="291"/>
        <v>0</v>
      </c>
      <c r="AY351" s="44"/>
      <c r="AZ351" s="44"/>
      <c r="BA351" s="44"/>
      <c r="BB351" s="44"/>
      <c r="BC351" s="44"/>
      <c r="BD351" s="44"/>
      <c r="BE351" s="44"/>
      <c r="BF351" s="44"/>
      <c r="BG351" s="44"/>
      <c r="BH351" s="44"/>
      <c r="BI351" s="44"/>
      <c r="BJ351" s="44"/>
      <c r="BK351" s="44"/>
      <c r="BL351" s="44">
        <f t="shared" si="292"/>
        <v>95</v>
      </c>
      <c r="BM351" s="44"/>
      <c r="BN351" s="44"/>
      <c r="BO351" s="44"/>
      <c r="BP351" s="44">
        <f t="shared" si="293"/>
        <v>2</v>
      </c>
      <c r="BQ351" s="44">
        <v>17</v>
      </c>
      <c r="BR351" s="44"/>
      <c r="BS351" s="44"/>
      <c r="BT351" s="44">
        <v>1</v>
      </c>
      <c r="BU351" s="44"/>
      <c r="BV351" s="44"/>
      <c r="BW351" s="44">
        <v>2</v>
      </c>
      <c r="BX351" s="44"/>
      <c r="BY351" s="44"/>
      <c r="BZ351" s="44"/>
      <c r="CA351" s="44"/>
      <c r="CB351" s="44"/>
      <c r="CC351" s="44">
        <v>1</v>
      </c>
      <c r="CD351" s="44"/>
      <c r="CE351" s="44"/>
      <c r="CF351" s="44"/>
      <c r="CG351" s="44">
        <v>9</v>
      </c>
      <c r="CH351" s="44"/>
      <c r="CI351" s="44">
        <f t="shared" si="294"/>
        <v>0</v>
      </c>
      <c r="CJ351" s="44">
        <v>86</v>
      </c>
      <c r="CK351" s="44">
        <v>129</v>
      </c>
      <c r="CL351" s="44">
        <v>18</v>
      </c>
      <c r="CM351" s="44">
        <v>0</v>
      </c>
      <c r="CN351" s="44">
        <v>95</v>
      </c>
      <c r="CO351" s="44">
        <v>2</v>
      </c>
      <c r="CP351" s="44">
        <v>0</v>
      </c>
      <c r="CY351" s="34">
        <v>9</v>
      </c>
      <c r="DA351" s="57"/>
      <c r="DB351" s="57"/>
    </row>
    <row r="352" spans="1:106" ht="15" customHeight="1" x14ac:dyDescent="0.3">
      <c r="A352" s="34" t="s">
        <v>1811</v>
      </c>
      <c r="B352" s="34" t="s">
        <v>1837</v>
      </c>
      <c r="C352" s="34" t="s">
        <v>1816</v>
      </c>
      <c r="D352" s="44">
        <v>2021</v>
      </c>
      <c r="E352" s="55">
        <v>44370</v>
      </c>
      <c r="F352" s="44" t="s">
        <v>137</v>
      </c>
      <c r="G352" s="44" t="s">
        <v>101</v>
      </c>
      <c r="H352" s="37" t="s">
        <v>22</v>
      </c>
      <c r="I352" s="37" t="s">
        <v>22</v>
      </c>
      <c r="J352" s="37" t="s">
        <v>21</v>
      </c>
      <c r="K352" s="37" t="s">
        <v>22</v>
      </c>
      <c r="L352" s="37" t="s">
        <v>21</v>
      </c>
      <c r="M352" s="44"/>
      <c r="N352" s="44">
        <f t="shared" si="295"/>
        <v>9</v>
      </c>
      <c r="O352" s="44">
        <v>2</v>
      </c>
      <c r="P352" s="44"/>
      <c r="Q352" s="44"/>
      <c r="R352" s="44">
        <v>1</v>
      </c>
      <c r="S352" s="44"/>
      <c r="T352" s="44"/>
      <c r="U352" s="44"/>
      <c r="V352" s="44"/>
      <c r="W352" s="44"/>
      <c r="X352" s="44">
        <f t="shared" si="296"/>
        <v>2</v>
      </c>
      <c r="Y352" s="44">
        <f t="shared" si="297"/>
        <v>0</v>
      </c>
      <c r="Z352" s="44"/>
      <c r="AA352" s="44"/>
      <c r="AB352" s="44"/>
      <c r="AC352" s="44"/>
      <c r="AD352" s="44">
        <v>1</v>
      </c>
      <c r="AE352" s="44"/>
      <c r="AF352" s="44"/>
      <c r="AG352" s="44">
        <v>1</v>
      </c>
      <c r="AH352" s="44"/>
      <c r="AI352" s="44"/>
      <c r="AJ352" s="44"/>
      <c r="AK352" s="44"/>
      <c r="AL352" s="44"/>
      <c r="AM352" s="44"/>
      <c r="AN352" s="44"/>
      <c r="AO352" s="75"/>
      <c r="AP352" s="75"/>
      <c r="AQ352" s="44"/>
      <c r="AR352" s="44"/>
      <c r="AS352" s="44"/>
      <c r="AT352" s="44"/>
      <c r="AU352" s="44"/>
      <c r="AV352" s="44">
        <v>11</v>
      </c>
      <c r="AW352" s="44"/>
      <c r="AX352" s="44">
        <f t="shared" si="291"/>
        <v>0</v>
      </c>
      <c r="AY352" s="44"/>
      <c r="AZ352" s="44"/>
      <c r="BA352" s="44"/>
      <c r="BB352" s="44"/>
      <c r="BC352" s="44"/>
      <c r="BD352" s="44"/>
      <c r="BE352" s="44">
        <v>1</v>
      </c>
      <c r="BF352" s="44"/>
      <c r="BG352" s="44"/>
      <c r="BH352" s="44"/>
      <c r="BI352" s="44"/>
      <c r="BJ352" s="44"/>
      <c r="BK352" s="44"/>
      <c r="BL352" s="44">
        <f t="shared" si="292"/>
        <v>59</v>
      </c>
      <c r="BM352" s="44"/>
      <c r="BN352" s="44">
        <v>19</v>
      </c>
      <c r="BO352" s="44"/>
      <c r="BP352" s="44">
        <f t="shared" si="293"/>
        <v>2</v>
      </c>
      <c r="BQ352" s="44">
        <v>2</v>
      </c>
      <c r="BR352" s="44"/>
      <c r="BS352" s="44"/>
      <c r="BT352" s="44"/>
      <c r="BU352" s="44"/>
      <c r="BV352" s="44"/>
      <c r="BW352" s="44"/>
      <c r="BX352" s="44"/>
      <c r="BY352" s="44"/>
      <c r="BZ352" s="44"/>
      <c r="CA352" s="44">
        <v>1</v>
      </c>
      <c r="CB352" s="44"/>
      <c r="CC352" s="44"/>
      <c r="CD352" s="44"/>
      <c r="CE352" s="44"/>
      <c r="CF352" s="44"/>
      <c r="CG352" s="44"/>
      <c r="CH352" s="44"/>
      <c r="CI352" s="44">
        <f t="shared" si="294"/>
        <v>1</v>
      </c>
      <c r="CJ352" s="44">
        <v>9</v>
      </c>
      <c r="CK352" s="44">
        <v>2</v>
      </c>
      <c r="CL352" s="44">
        <v>0</v>
      </c>
      <c r="CM352" s="44">
        <v>0</v>
      </c>
      <c r="CN352" s="44">
        <v>59</v>
      </c>
      <c r="CO352" s="44">
        <v>2</v>
      </c>
      <c r="CP352" s="44">
        <v>1</v>
      </c>
      <c r="CZ352" s="34" t="s">
        <v>1869</v>
      </c>
    </row>
    <row r="353" spans="1:104" ht="15" customHeight="1" x14ac:dyDescent="0.3">
      <c r="A353" s="34" t="s">
        <v>1811</v>
      </c>
      <c r="B353" s="34" t="s">
        <v>1837</v>
      </c>
      <c r="C353" s="34" t="s">
        <v>1870</v>
      </c>
      <c r="D353" s="44">
        <v>2021</v>
      </c>
      <c r="E353" s="55">
        <v>44371</v>
      </c>
      <c r="F353" s="44" t="s">
        <v>137</v>
      </c>
      <c r="G353" s="44" t="s">
        <v>104</v>
      </c>
      <c r="H353" s="37" t="s">
        <v>26</v>
      </c>
      <c r="I353" s="37" t="s">
        <v>26</v>
      </c>
      <c r="J353" s="37" t="s">
        <v>27</v>
      </c>
      <c r="K353" s="37" t="s">
        <v>26</v>
      </c>
      <c r="L353" s="37" t="s">
        <v>27</v>
      </c>
      <c r="M353" s="44"/>
      <c r="N353" s="44">
        <f t="shared" si="295"/>
        <v>52</v>
      </c>
      <c r="O353" s="44">
        <v>3</v>
      </c>
      <c r="P353" s="44"/>
      <c r="Q353" s="44"/>
      <c r="R353" s="44">
        <v>1</v>
      </c>
      <c r="S353" s="44">
        <v>2</v>
      </c>
      <c r="T353" s="44"/>
      <c r="U353" s="44"/>
      <c r="V353" s="44"/>
      <c r="W353" s="44"/>
      <c r="X353" s="44">
        <f t="shared" si="296"/>
        <v>24</v>
      </c>
      <c r="Y353" s="44">
        <f t="shared" si="297"/>
        <v>0</v>
      </c>
      <c r="Z353" s="44">
        <v>5</v>
      </c>
      <c r="AA353" s="44"/>
      <c r="AB353" s="44"/>
      <c r="AC353" s="44"/>
      <c r="AD353" s="44">
        <v>18</v>
      </c>
      <c r="AE353" s="44"/>
      <c r="AF353" s="44"/>
      <c r="AG353" s="44"/>
      <c r="AH353" s="44"/>
      <c r="AI353" s="44"/>
      <c r="AJ353" s="44">
        <v>5</v>
      </c>
      <c r="AK353" s="44"/>
      <c r="AL353" s="44"/>
      <c r="AM353" s="44"/>
      <c r="AN353" s="44"/>
      <c r="AO353" s="75"/>
      <c r="AP353" s="75"/>
      <c r="AQ353" s="44"/>
      <c r="AR353" s="44">
        <v>8</v>
      </c>
      <c r="AS353" s="44"/>
      <c r="AT353" s="44"/>
      <c r="AU353" s="44"/>
      <c r="AV353" s="44">
        <v>11</v>
      </c>
      <c r="AW353" s="44"/>
      <c r="AX353" s="44">
        <f t="shared" si="291"/>
        <v>0</v>
      </c>
      <c r="AY353" s="44"/>
      <c r="AZ353" s="44"/>
      <c r="BA353" s="44"/>
      <c r="BB353" s="44"/>
      <c r="BC353" s="44"/>
      <c r="BD353" s="44"/>
      <c r="BE353" s="44"/>
      <c r="BF353" s="44"/>
      <c r="BG353" s="44"/>
      <c r="BH353" s="44"/>
      <c r="BI353" s="44">
        <v>4</v>
      </c>
      <c r="BJ353" s="44"/>
      <c r="BK353" s="44"/>
      <c r="BL353" s="44">
        <f t="shared" si="292"/>
        <v>114</v>
      </c>
      <c r="BM353" s="44"/>
      <c r="BN353" s="44"/>
      <c r="BO353" s="44"/>
      <c r="BP353" s="44">
        <f t="shared" si="293"/>
        <v>1</v>
      </c>
      <c r="BQ353" s="44">
        <v>36</v>
      </c>
      <c r="BR353" s="44"/>
      <c r="BS353" s="44"/>
      <c r="BT353" s="44"/>
      <c r="BU353" s="44"/>
      <c r="BV353" s="44"/>
      <c r="BW353" s="44">
        <v>1</v>
      </c>
      <c r="BX353" s="44"/>
      <c r="BY353" s="44"/>
      <c r="BZ353" s="44"/>
      <c r="CA353" s="44"/>
      <c r="CB353" s="44"/>
      <c r="CC353" s="44"/>
      <c r="CD353" s="44"/>
      <c r="CE353" s="44"/>
      <c r="CF353" s="44"/>
      <c r="CG353" s="44">
        <v>46</v>
      </c>
      <c r="CH353" s="44"/>
      <c r="CI353" s="44">
        <f t="shared" si="294"/>
        <v>17</v>
      </c>
      <c r="CJ353" s="44">
        <v>52</v>
      </c>
      <c r="CK353" s="44">
        <v>24</v>
      </c>
      <c r="CL353" s="44">
        <v>0</v>
      </c>
      <c r="CM353" s="44">
        <v>0</v>
      </c>
      <c r="CN353" s="44">
        <v>114</v>
      </c>
      <c r="CO353" s="44">
        <v>1</v>
      </c>
      <c r="CP353" s="44">
        <v>17</v>
      </c>
      <c r="CZ353" s="34" t="s">
        <v>1873</v>
      </c>
    </row>
    <row r="354" spans="1:104" ht="15" customHeight="1" x14ac:dyDescent="0.3">
      <c r="A354" s="34" t="s">
        <v>1811</v>
      </c>
      <c r="B354" s="34" t="s">
        <v>1837</v>
      </c>
      <c r="C354" s="34" t="s">
        <v>1870</v>
      </c>
      <c r="D354" s="44">
        <v>2021</v>
      </c>
      <c r="E354" s="55">
        <v>44371</v>
      </c>
      <c r="F354" s="44" t="s">
        <v>137</v>
      </c>
      <c r="G354" s="44" t="s">
        <v>107</v>
      </c>
      <c r="H354" s="37" t="s">
        <v>27</v>
      </c>
      <c r="I354" s="37" t="s">
        <v>27</v>
      </c>
      <c r="J354" s="37" t="s">
        <v>26</v>
      </c>
      <c r="K354" s="37" t="s">
        <v>27</v>
      </c>
      <c r="L354" s="37" t="s">
        <v>26</v>
      </c>
      <c r="M354" s="44"/>
      <c r="N354" s="44">
        <f t="shared" si="295"/>
        <v>96</v>
      </c>
      <c r="O354" s="44">
        <v>1</v>
      </c>
      <c r="P354" s="44"/>
      <c r="Q354" s="44"/>
      <c r="R354" s="44">
        <v>2</v>
      </c>
      <c r="S354" s="44">
        <v>10</v>
      </c>
      <c r="T354" s="44"/>
      <c r="U354" s="44"/>
      <c r="V354" s="44"/>
      <c r="W354" s="44"/>
      <c r="X354" s="44">
        <f t="shared" si="296"/>
        <v>174</v>
      </c>
      <c r="Y354" s="44">
        <f t="shared" si="297"/>
        <v>0</v>
      </c>
      <c r="Z354" s="44">
        <v>7</v>
      </c>
      <c r="AA354" s="44"/>
      <c r="AB354" s="44"/>
      <c r="AC354" s="44"/>
      <c r="AD354" s="44">
        <v>1</v>
      </c>
      <c r="AE354" s="44"/>
      <c r="AF354" s="44"/>
      <c r="AG354" s="44"/>
      <c r="AH354" s="44"/>
      <c r="AI354" s="44"/>
      <c r="AJ354" s="44">
        <v>2</v>
      </c>
      <c r="AK354" s="44"/>
      <c r="AL354" s="44"/>
      <c r="AM354" s="44"/>
      <c r="AN354" s="44"/>
      <c r="AO354" s="75"/>
      <c r="AP354" s="75"/>
      <c r="AQ354" s="44"/>
      <c r="AR354" s="44">
        <v>12</v>
      </c>
      <c r="AS354" s="44"/>
      <c r="AT354" s="44">
        <v>2</v>
      </c>
      <c r="AU354" s="44"/>
      <c r="AV354" s="44">
        <v>16</v>
      </c>
      <c r="AW354" s="44"/>
      <c r="AX354" s="44">
        <f t="shared" si="291"/>
        <v>0</v>
      </c>
      <c r="AY354" s="44"/>
      <c r="AZ354" s="44">
        <v>2</v>
      </c>
      <c r="BA354" s="44"/>
      <c r="BB354" s="44"/>
      <c r="BC354" s="44"/>
      <c r="BD354" s="44">
        <v>7</v>
      </c>
      <c r="BE354" s="44">
        <v>4</v>
      </c>
      <c r="BF354" s="44"/>
      <c r="BG354" s="44"/>
      <c r="BH354" s="44"/>
      <c r="BI354" s="44">
        <v>9</v>
      </c>
      <c r="BJ354" s="44"/>
      <c r="BK354" s="44"/>
      <c r="BL354" s="44">
        <f t="shared" si="292"/>
        <v>91</v>
      </c>
      <c r="BM354" s="44"/>
      <c r="BN354" s="44">
        <v>8</v>
      </c>
      <c r="BO354" s="44"/>
      <c r="BP354" s="44">
        <f t="shared" si="293"/>
        <v>1</v>
      </c>
      <c r="BQ354" s="44">
        <v>8</v>
      </c>
      <c r="BR354" s="44"/>
      <c r="BS354" s="44"/>
      <c r="BT354" s="44"/>
      <c r="BU354" s="44"/>
      <c r="BV354" s="44"/>
      <c r="BW354" s="44">
        <v>4</v>
      </c>
      <c r="BX354" s="44"/>
      <c r="BY354" s="44"/>
      <c r="BZ354" s="44"/>
      <c r="CA354" s="44">
        <v>11</v>
      </c>
      <c r="CB354" s="44"/>
      <c r="CC354" s="44"/>
      <c r="CD354" s="44"/>
      <c r="CE354" s="44"/>
      <c r="CF354" s="44"/>
      <c r="CG354" s="44">
        <v>37</v>
      </c>
      <c r="CH354" s="44"/>
      <c r="CI354" s="44">
        <f t="shared" si="294"/>
        <v>2</v>
      </c>
      <c r="CJ354" s="44">
        <v>96</v>
      </c>
      <c r="CK354" s="44">
        <v>174</v>
      </c>
      <c r="CL354" s="44">
        <v>0</v>
      </c>
      <c r="CM354" s="44">
        <v>0</v>
      </c>
      <c r="CN354" s="44">
        <v>91</v>
      </c>
      <c r="CO354" s="44">
        <v>1</v>
      </c>
      <c r="CP354" s="44">
        <v>2</v>
      </c>
      <c r="CY354" s="34">
        <v>0</v>
      </c>
    </row>
    <row r="355" spans="1:104" ht="15" customHeight="1" x14ac:dyDescent="0.3">
      <c r="A355" s="34" t="s">
        <v>1811</v>
      </c>
      <c r="B355" s="34" t="s">
        <v>1837</v>
      </c>
      <c r="C355" s="34" t="s">
        <v>1870</v>
      </c>
      <c r="D355" s="44">
        <v>2021</v>
      </c>
      <c r="E355" s="55">
        <v>44371</v>
      </c>
      <c r="F355" s="44" t="s">
        <v>137</v>
      </c>
      <c r="G355" s="44" t="s">
        <v>110</v>
      </c>
      <c r="H355" s="37" t="s">
        <v>31</v>
      </c>
      <c r="I355" s="37" t="s">
        <v>31</v>
      </c>
      <c r="J355" s="37" t="s">
        <v>31</v>
      </c>
      <c r="K355" s="37" t="s">
        <v>31</v>
      </c>
      <c r="L355" s="37" t="s">
        <v>31</v>
      </c>
      <c r="M355" s="44"/>
      <c r="N355" s="44">
        <f t="shared" si="295"/>
        <v>24</v>
      </c>
      <c r="O355" s="44">
        <v>2</v>
      </c>
      <c r="P355" s="44"/>
      <c r="Q355" s="44"/>
      <c r="R355" s="44">
        <v>1</v>
      </c>
      <c r="S355" s="44"/>
      <c r="T355" s="44"/>
      <c r="U355" s="44"/>
      <c r="V355" s="44"/>
      <c r="W355" s="44"/>
      <c r="X355" s="44">
        <f t="shared" si="296"/>
        <v>28</v>
      </c>
      <c r="Y355" s="44">
        <f t="shared" si="297"/>
        <v>11</v>
      </c>
      <c r="Z355" s="44">
        <v>36</v>
      </c>
      <c r="AA355" s="44"/>
      <c r="AB355" s="44"/>
      <c r="AC355" s="44"/>
      <c r="AD355" s="44"/>
      <c r="AE355" s="44"/>
      <c r="AF355" s="44"/>
      <c r="AG355" s="44"/>
      <c r="AH355" s="44"/>
      <c r="AI355" s="44"/>
      <c r="AJ355" s="44"/>
      <c r="AK355" s="44"/>
      <c r="AL355" s="44"/>
      <c r="AM355" s="44"/>
      <c r="AN355" s="44"/>
      <c r="AO355" s="75"/>
      <c r="AP355" s="75"/>
      <c r="AQ355" s="44"/>
      <c r="AR355" s="44">
        <v>5</v>
      </c>
      <c r="AS355" s="44"/>
      <c r="AT355" s="44">
        <v>1</v>
      </c>
      <c r="AU355" s="44"/>
      <c r="AV355" s="44">
        <v>4</v>
      </c>
      <c r="AW355" s="44"/>
      <c r="AX355" s="44">
        <f t="shared" ref="AX355:AX361" si="298">IF(CX355&gt;CM355, CX355*10, CM355)</f>
        <v>0</v>
      </c>
      <c r="AY355" s="44"/>
      <c r="AZ355" s="44"/>
      <c r="BA355" s="44"/>
      <c r="BB355" s="44"/>
      <c r="BC355" s="44"/>
      <c r="BD355" s="44"/>
      <c r="BE355" s="44"/>
      <c r="BF355" s="44"/>
      <c r="BG355" s="44"/>
      <c r="BH355" s="44"/>
      <c r="BI355" s="44">
        <v>2</v>
      </c>
      <c r="BJ355" s="44"/>
      <c r="BK355" s="44"/>
      <c r="BL355" s="44">
        <f t="shared" ref="BL355:BL361" si="299">IF(CU355&gt;CN355, CU355*10, CN355)</f>
        <v>55</v>
      </c>
      <c r="BM355" s="44"/>
      <c r="BN355" s="44"/>
      <c r="BO355" s="44"/>
      <c r="BP355" s="44">
        <f t="shared" ref="BP355:BP361" si="300">IF(CV355&gt;CO355, CV355*10, CO355)</f>
        <v>3</v>
      </c>
      <c r="BQ355" s="44">
        <v>35</v>
      </c>
      <c r="BR355" s="44"/>
      <c r="BS355" s="44"/>
      <c r="BT355" s="44"/>
      <c r="BU355" s="44"/>
      <c r="BV355" s="44"/>
      <c r="BW355" s="44">
        <v>1</v>
      </c>
      <c r="BX355" s="44"/>
      <c r="BY355" s="44"/>
      <c r="BZ355" s="44"/>
      <c r="CA355" s="44"/>
      <c r="CB355" s="44"/>
      <c r="CC355" s="44"/>
      <c r="CD355" s="44"/>
      <c r="CE355" s="44"/>
      <c r="CF355" s="44"/>
      <c r="CG355" s="44"/>
      <c r="CH355" s="44"/>
      <c r="CI355" s="44">
        <f t="shared" ref="CI355:CI361" si="301">IF(CW355&gt;CP355, CW355*10, CP355)</f>
        <v>1</v>
      </c>
      <c r="CJ355" s="44">
        <v>24</v>
      </c>
      <c r="CK355" s="44">
        <v>28</v>
      </c>
      <c r="CL355" s="44">
        <v>11</v>
      </c>
      <c r="CM355" s="44">
        <v>0</v>
      </c>
      <c r="CN355" s="44">
        <v>55</v>
      </c>
      <c r="CO355" s="44">
        <v>3</v>
      </c>
      <c r="CP355" s="44">
        <v>1</v>
      </c>
      <c r="CY355" s="34">
        <v>0</v>
      </c>
    </row>
    <row r="356" spans="1:104" ht="15" customHeight="1" x14ac:dyDescent="0.3">
      <c r="A356" s="34" t="s">
        <v>1811</v>
      </c>
      <c r="B356" s="34" t="s">
        <v>1822</v>
      </c>
      <c r="C356" s="34" t="s">
        <v>1812</v>
      </c>
      <c r="D356" s="44">
        <v>2021</v>
      </c>
      <c r="E356" s="55">
        <v>44371</v>
      </c>
      <c r="F356" s="44" t="s">
        <v>137</v>
      </c>
      <c r="G356" s="44" t="s">
        <v>113</v>
      </c>
      <c r="H356" s="37" t="s">
        <v>22</v>
      </c>
      <c r="I356" s="37" t="s">
        <v>22</v>
      </c>
      <c r="J356" s="37" t="s">
        <v>21</v>
      </c>
      <c r="K356" s="37" t="s">
        <v>22</v>
      </c>
      <c r="L356" s="37" t="s">
        <v>21</v>
      </c>
      <c r="M356" s="44"/>
      <c r="N356" s="44">
        <f t="shared" si="295"/>
        <v>37</v>
      </c>
      <c r="O356" s="44">
        <v>2</v>
      </c>
      <c r="P356" s="44"/>
      <c r="Q356" s="44"/>
      <c r="R356" s="44"/>
      <c r="S356" s="44"/>
      <c r="T356" s="44"/>
      <c r="U356" s="44"/>
      <c r="V356" s="44"/>
      <c r="W356" s="44"/>
      <c r="X356" s="44">
        <f t="shared" si="296"/>
        <v>47</v>
      </c>
      <c r="Y356" s="44">
        <f t="shared" si="297"/>
        <v>2</v>
      </c>
      <c r="Z356" s="44">
        <v>11</v>
      </c>
      <c r="AA356" s="44"/>
      <c r="AB356" s="44"/>
      <c r="AC356" s="44"/>
      <c r="AD356" s="44">
        <v>6</v>
      </c>
      <c r="AE356" s="44"/>
      <c r="AF356" s="44"/>
      <c r="AG356" s="44"/>
      <c r="AH356" s="44"/>
      <c r="AI356" s="44"/>
      <c r="AJ356" s="44"/>
      <c r="AK356" s="44"/>
      <c r="AL356" s="44"/>
      <c r="AM356" s="44"/>
      <c r="AN356" s="44"/>
      <c r="AO356" s="75"/>
      <c r="AP356" s="75"/>
      <c r="AQ356" s="44"/>
      <c r="AR356" s="44">
        <v>5</v>
      </c>
      <c r="AS356" s="44"/>
      <c r="AT356" s="44"/>
      <c r="AU356" s="44"/>
      <c r="AV356" s="44"/>
      <c r="AW356" s="44"/>
      <c r="AX356" s="44">
        <f t="shared" si="298"/>
        <v>0</v>
      </c>
      <c r="AY356" s="44"/>
      <c r="AZ356" s="44">
        <v>4</v>
      </c>
      <c r="BA356" s="44"/>
      <c r="BB356" s="44"/>
      <c r="BC356" s="44"/>
      <c r="BD356" s="44"/>
      <c r="BE356" s="44"/>
      <c r="BF356" s="44"/>
      <c r="BG356" s="44"/>
      <c r="BH356" s="44"/>
      <c r="BI356" s="44"/>
      <c r="BJ356" s="44"/>
      <c r="BK356" s="44"/>
      <c r="BL356" s="44">
        <f t="shared" si="299"/>
        <v>106</v>
      </c>
      <c r="BM356" s="44"/>
      <c r="BN356" s="44"/>
      <c r="BO356" s="44"/>
      <c r="BP356" s="44">
        <f t="shared" si="300"/>
        <v>4</v>
      </c>
      <c r="BQ356" s="44">
        <v>10</v>
      </c>
      <c r="BR356" s="44"/>
      <c r="BS356" s="44"/>
      <c r="BT356" s="44">
        <v>1</v>
      </c>
      <c r="BU356" s="44"/>
      <c r="BV356" s="44"/>
      <c r="BW356" s="44"/>
      <c r="BX356" s="44"/>
      <c r="BY356" s="44"/>
      <c r="BZ356" s="44"/>
      <c r="CA356" s="44"/>
      <c r="CB356" s="44">
        <v>3</v>
      </c>
      <c r="CC356" s="44"/>
      <c r="CD356" s="44">
        <v>2</v>
      </c>
      <c r="CE356" s="44"/>
      <c r="CF356" s="44"/>
      <c r="CG356" s="44">
        <v>24</v>
      </c>
      <c r="CH356" s="44"/>
      <c r="CI356" s="44">
        <f t="shared" si="301"/>
        <v>0</v>
      </c>
      <c r="CJ356" s="44">
        <v>37</v>
      </c>
      <c r="CK356" s="44">
        <v>47</v>
      </c>
      <c r="CL356" s="44">
        <v>2</v>
      </c>
      <c r="CM356" s="44">
        <v>0</v>
      </c>
      <c r="CN356" s="44">
        <v>106</v>
      </c>
      <c r="CO356" s="44">
        <v>4</v>
      </c>
      <c r="CP356" s="44">
        <v>0</v>
      </c>
    </row>
    <row r="357" spans="1:104" ht="15" customHeight="1" x14ac:dyDescent="0.3">
      <c r="A357" s="34" t="s">
        <v>1811</v>
      </c>
      <c r="B357" s="34" t="s">
        <v>1822</v>
      </c>
      <c r="C357" s="34" t="s">
        <v>1812</v>
      </c>
      <c r="D357" s="44">
        <v>2021</v>
      </c>
      <c r="E357" s="55">
        <v>44371</v>
      </c>
      <c r="F357" s="44" t="s">
        <v>137</v>
      </c>
      <c r="G357" s="44" t="s">
        <v>116</v>
      </c>
      <c r="H357" s="37" t="s">
        <v>31</v>
      </c>
      <c r="I357" s="37" t="s">
        <v>31</v>
      </c>
      <c r="J357" s="37" t="s">
        <v>31</v>
      </c>
      <c r="K357" s="37" t="s">
        <v>31</v>
      </c>
      <c r="L357" s="37" t="s">
        <v>31</v>
      </c>
      <c r="M357" s="44"/>
      <c r="N357" s="44">
        <f t="shared" si="295"/>
        <v>88</v>
      </c>
      <c r="O357" s="44">
        <v>4</v>
      </c>
      <c r="P357" s="44"/>
      <c r="Q357" s="44"/>
      <c r="R357" s="44">
        <v>2</v>
      </c>
      <c r="S357" s="44"/>
      <c r="T357" s="44"/>
      <c r="U357" s="44"/>
      <c r="V357" s="44"/>
      <c r="W357" s="44"/>
      <c r="X357" s="44">
        <f t="shared" si="296"/>
        <v>11</v>
      </c>
      <c r="Y357" s="44">
        <f t="shared" si="297"/>
        <v>1</v>
      </c>
      <c r="Z357" s="44">
        <v>14</v>
      </c>
      <c r="AA357" s="44"/>
      <c r="AB357" s="44"/>
      <c r="AC357" s="44"/>
      <c r="AD357" s="44"/>
      <c r="AE357" s="44"/>
      <c r="AF357" s="44"/>
      <c r="AG357" s="44"/>
      <c r="AH357" s="44"/>
      <c r="AI357" s="44"/>
      <c r="AJ357" s="44"/>
      <c r="AK357" s="44"/>
      <c r="AL357" s="44"/>
      <c r="AM357" s="44"/>
      <c r="AN357" s="44"/>
      <c r="AO357" s="75"/>
      <c r="AP357" s="75"/>
      <c r="AQ357" s="44"/>
      <c r="AR357" s="44">
        <v>5</v>
      </c>
      <c r="AS357" s="44"/>
      <c r="AT357" s="44"/>
      <c r="AU357" s="44"/>
      <c r="AV357" s="44"/>
      <c r="AW357" s="44"/>
      <c r="AX357" s="44">
        <f t="shared" si="298"/>
        <v>0</v>
      </c>
      <c r="AY357" s="44"/>
      <c r="AZ357" s="44"/>
      <c r="BA357" s="44"/>
      <c r="BB357" s="44"/>
      <c r="BC357" s="44"/>
      <c r="BD357" s="44"/>
      <c r="BE357" s="44">
        <v>1</v>
      </c>
      <c r="BF357" s="44"/>
      <c r="BG357" s="44"/>
      <c r="BH357" s="44"/>
      <c r="BI357" s="44"/>
      <c r="BJ357" s="44"/>
      <c r="BK357" s="44"/>
      <c r="BL357" s="44">
        <f t="shared" si="299"/>
        <v>51</v>
      </c>
      <c r="BM357" s="44"/>
      <c r="BN357" s="44">
        <v>2</v>
      </c>
      <c r="BO357" s="44"/>
      <c r="BP357" s="44">
        <f t="shared" si="300"/>
        <v>2</v>
      </c>
      <c r="BQ357" s="44">
        <v>9</v>
      </c>
      <c r="BR357" s="44"/>
      <c r="BS357" s="44"/>
      <c r="BT357" s="44"/>
      <c r="BU357" s="44"/>
      <c r="BV357" s="44"/>
      <c r="BW357" s="44"/>
      <c r="BX357" s="44"/>
      <c r="BY357" s="44"/>
      <c r="BZ357" s="44"/>
      <c r="CA357" s="44">
        <v>2</v>
      </c>
      <c r="CB357" s="44"/>
      <c r="CC357" s="44"/>
      <c r="CD357" s="44"/>
      <c r="CE357" s="44"/>
      <c r="CF357" s="44"/>
      <c r="CG357" s="44">
        <v>20</v>
      </c>
      <c r="CH357" s="44"/>
      <c r="CI357" s="44">
        <f t="shared" si="301"/>
        <v>0</v>
      </c>
      <c r="CJ357" s="44">
        <v>88</v>
      </c>
      <c r="CK357" s="44">
        <v>11</v>
      </c>
      <c r="CL357" s="44">
        <v>1</v>
      </c>
      <c r="CM357" s="44">
        <v>0</v>
      </c>
      <c r="CN357" s="44">
        <v>51</v>
      </c>
      <c r="CO357" s="44">
        <v>2</v>
      </c>
      <c r="CP357" s="44">
        <v>0</v>
      </c>
    </row>
    <row r="358" spans="1:104" ht="15" customHeight="1" x14ac:dyDescent="0.3">
      <c r="A358" s="34" t="s">
        <v>1811</v>
      </c>
      <c r="B358" s="34" t="s">
        <v>1824</v>
      </c>
      <c r="C358" s="34" t="s">
        <v>1814</v>
      </c>
      <c r="D358" s="44">
        <v>2021</v>
      </c>
      <c r="E358" s="55">
        <v>44371</v>
      </c>
      <c r="F358" s="44" t="s">
        <v>137</v>
      </c>
      <c r="G358" s="44" t="s">
        <v>122</v>
      </c>
      <c r="H358" s="37" t="s">
        <v>27</v>
      </c>
      <c r="I358" s="37" t="s">
        <v>27</v>
      </c>
      <c r="J358" s="37" t="s">
        <v>26</v>
      </c>
      <c r="K358" s="37" t="s">
        <v>27</v>
      </c>
      <c r="L358" s="37" t="s">
        <v>26</v>
      </c>
      <c r="M358" s="44"/>
      <c r="N358" s="44">
        <f t="shared" si="295"/>
        <v>42</v>
      </c>
      <c r="O358" s="44"/>
      <c r="P358" s="44"/>
      <c r="Q358" s="44"/>
      <c r="R358" s="44">
        <v>1</v>
      </c>
      <c r="S358" s="44"/>
      <c r="T358" s="44"/>
      <c r="U358" s="44"/>
      <c r="V358" s="44"/>
      <c r="W358" s="44"/>
      <c r="X358" s="44">
        <f t="shared" si="296"/>
        <v>220</v>
      </c>
      <c r="Y358" s="44">
        <f t="shared" si="297"/>
        <v>0</v>
      </c>
      <c r="Z358" s="44"/>
      <c r="AA358" s="44"/>
      <c r="AB358" s="44"/>
      <c r="AC358" s="44"/>
      <c r="AD358" s="44"/>
      <c r="AE358" s="44"/>
      <c r="AF358" s="44"/>
      <c r="AG358" s="44"/>
      <c r="AH358" s="44"/>
      <c r="AI358" s="44"/>
      <c r="AJ358" s="44"/>
      <c r="AK358" s="44"/>
      <c r="AL358" s="44"/>
      <c r="AM358" s="44"/>
      <c r="AN358" s="44"/>
      <c r="AO358" s="75"/>
      <c r="AP358" s="75"/>
      <c r="AQ358" s="44"/>
      <c r="AR358" s="44">
        <v>11</v>
      </c>
      <c r="AS358" s="44"/>
      <c r="AT358" s="44"/>
      <c r="AU358" s="44"/>
      <c r="AV358" s="44">
        <v>1</v>
      </c>
      <c r="AW358" s="44"/>
      <c r="AX358" s="44">
        <f t="shared" si="298"/>
        <v>0</v>
      </c>
      <c r="AY358" s="44"/>
      <c r="AZ358" s="44"/>
      <c r="BA358" s="44"/>
      <c r="BB358" s="44"/>
      <c r="BC358" s="44"/>
      <c r="BD358" s="44"/>
      <c r="BE358" s="44"/>
      <c r="BF358" s="44"/>
      <c r="BG358" s="44"/>
      <c r="BH358" s="44"/>
      <c r="BI358" s="44"/>
      <c r="BJ358" s="44"/>
      <c r="BK358" s="44"/>
      <c r="BL358" s="44">
        <f t="shared" si="299"/>
        <v>86</v>
      </c>
      <c r="BM358" s="44"/>
      <c r="BN358" s="44">
        <v>10</v>
      </c>
      <c r="BO358" s="44"/>
      <c r="BP358" s="44">
        <f t="shared" si="300"/>
        <v>3</v>
      </c>
      <c r="BQ358" s="44">
        <v>3</v>
      </c>
      <c r="BR358" s="44"/>
      <c r="BS358" s="44"/>
      <c r="BT358" s="44"/>
      <c r="BU358" s="44"/>
      <c r="BV358" s="44"/>
      <c r="BW358" s="44"/>
      <c r="BX358" s="44"/>
      <c r="BY358" s="44"/>
      <c r="BZ358" s="44"/>
      <c r="CA358" s="44"/>
      <c r="CB358" s="44"/>
      <c r="CC358" s="44"/>
      <c r="CD358" s="44"/>
      <c r="CE358" s="44"/>
      <c r="CF358" s="44"/>
      <c r="CG358" s="44">
        <v>14</v>
      </c>
      <c r="CH358" s="44"/>
      <c r="CI358" s="44">
        <f t="shared" si="301"/>
        <v>0</v>
      </c>
      <c r="CJ358" s="44">
        <v>42</v>
      </c>
      <c r="CK358" s="44">
        <v>220</v>
      </c>
      <c r="CL358" s="44">
        <v>0</v>
      </c>
      <c r="CM358" s="44">
        <v>0</v>
      </c>
      <c r="CN358" s="44">
        <v>86</v>
      </c>
      <c r="CO358" s="44">
        <v>3</v>
      </c>
      <c r="CP358" s="44">
        <v>0</v>
      </c>
      <c r="CZ358" s="34" t="s">
        <v>1871</v>
      </c>
    </row>
    <row r="359" spans="1:104" ht="15" customHeight="1" x14ac:dyDescent="0.3">
      <c r="A359" s="34" t="s">
        <v>1811</v>
      </c>
      <c r="B359" s="34" t="s">
        <v>1824</v>
      </c>
      <c r="C359" s="34" t="s">
        <v>1814</v>
      </c>
      <c r="D359" s="44">
        <v>2021</v>
      </c>
      <c r="E359" s="55">
        <v>44371</v>
      </c>
      <c r="F359" s="44" t="s">
        <v>137</v>
      </c>
      <c r="G359" s="44" t="s">
        <v>125</v>
      </c>
      <c r="H359" s="37" t="s">
        <v>31</v>
      </c>
      <c r="I359" s="37" t="s">
        <v>31</v>
      </c>
      <c r="J359" s="37" t="s">
        <v>31</v>
      </c>
      <c r="K359" s="37" t="s">
        <v>31</v>
      </c>
      <c r="L359" s="37" t="s">
        <v>31</v>
      </c>
      <c r="M359" s="44"/>
      <c r="N359" s="44">
        <f t="shared" ref="N359:N361" si="302">IF(CQ359&gt;CJ359, CQ359*10, CJ359)</f>
        <v>10</v>
      </c>
      <c r="O359" s="44"/>
      <c r="P359" s="44"/>
      <c r="Q359" s="44"/>
      <c r="R359" s="44">
        <v>1</v>
      </c>
      <c r="S359" s="44">
        <v>1</v>
      </c>
      <c r="T359" s="44"/>
      <c r="U359" s="44"/>
      <c r="V359" s="44"/>
      <c r="W359" s="44"/>
      <c r="X359" s="44">
        <f t="shared" si="296"/>
        <v>16</v>
      </c>
      <c r="Y359" s="44">
        <f t="shared" si="297"/>
        <v>0</v>
      </c>
      <c r="Z359" s="44"/>
      <c r="AA359" s="44"/>
      <c r="AB359" s="44">
        <v>1</v>
      </c>
      <c r="AC359" s="44"/>
      <c r="AD359" s="44"/>
      <c r="AE359" s="44"/>
      <c r="AF359" s="44"/>
      <c r="AG359" s="44"/>
      <c r="AH359" s="44"/>
      <c r="AI359" s="44"/>
      <c r="AJ359" s="44"/>
      <c r="AK359" s="44"/>
      <c r="AL359" s="44"/>
      <c r="AM359" s="44"/>
      <c r="AN359" s="44"/>
      <c r="AO359" s="75"/>
      <c r="AP359" s="75"/>
      <c r="AQ359" s="44"/>
      <c r="AR359" s="44">
        <v>4</v>
      </c>
      <c r="AS359" s="44"/>
      <c r="AT359" s="44"/>
      <c r="AU359" s="44"/>
      <c r="AV359" s="44">
        <v>1</v>
      </c>
      <c r="AW359" s="44"/>
      <c r="AX359" s="44">
        <f t="shared" si="298"/>
        <v>0</v>
      </c>
      <c r="AY359" s="44"/>
      <c r="AZ359" s="44"/>
      <c r="BA359" s="44"/>
      <c r="BB359" s="44"/>
      <c r="BC359" s="44"/>
      <c r="BD359" s="44"/>
      <c r="BE359" s="44">
        <v>1</v>
      </c>
      <c r="BF359" s="44"/>
      <c r="BG359" s="44"/>
      <c r="BH359" s="44"/>
      <c r="BI359" s="44">
        <v>6</v>
      </c>
      <c r="BJ359" s="44"/>
      <c r="BK359" s="44"/>
      <c r="BL359" s="44">
        <f t="shared" si="299"/>
        <v>43</v>
      </c>
      <c r="BM359" s="44"/>
      <c r="BN359" s="44"/>
      <c r="BO359" s="44"/>
      <c r="BP359" s="44">
        <f t="shared" si="300"/>
        <v>0</v>
      </c>
      <c r="BQ359" s="44">
        <v>8</v>
      </c>
      <c r="BR359" s="44"/>
      <c r="BS359" s="44"/>
      <c r="BT359" s="44"/>
      <c r="BU359" s="44"/>
      <c r="BV359" s="44"/>
      <c r="BW359" s="44">
        <v>5</v>
      </c>
      <c r="BX359" s="44"/>
      <c r="BY359" s="44"/>
      <c r="BZ359" s="44"/>
      <c r="CA359" s="44"/>
      <c r="CB359" s="44"/>
      <c r="CC359" s="44"/>
      <c r="CD359" s="44"/>
      <c r="CE359" s="44"/>
      <c r="CF359" s="44"/>
      <c r="CG359" s="44"/>
      <c r="CH359" s="44"/>
      <c r="CI359" s="44">
        <f t="shared" si="301"/>
        <v>0</v>
      </c>
      <c r="CJ359" s="44">
        <v>10</v>
      </c>
      <c r="CK359" s="44">
        <v>16</v>
      </c>
      <c r="CL359" s="44">
        <v>0</v>
      </c>
      <c r="CM359" s="44">
        <v>0</v>
      </c>
      <c r="CN359" s="44">
        <v>43</v>
      </c>
      <c r="CO359" s="44">
        <v>0</v>
      </c>
      <c r="CP359" s="44">
        <v>0</v>
      </c>
      <c r="CY359" s="34">
        <v>0</v>
      </c>
    </row>
    <row r="360" spans="1:104" ht="15" customHeight="1" x14ac:dyDescent="0.3">
      <c r="A360" s="34" t="s">
        <v>1811</v>
      </c>
      <c r="B360" s="34" t="s">
        <v>1824</v>
      </c>
      <c r="C360" s="34" t="s">
        <v>1814</v>
      </c>
      <c r="D360" s="44">
        <v>2021</v>
      </c>
      <c r="E360" s="55">
        <v>44371</v>
      </c>
      <c r="F360" s="44" t="s">
        <v>137</v>
      </c>
      <c r="G360" s="44" t="s">
        <v>128</v>
      </c>
      <c r="H360" s="37" t="s">
        <v>21</v>
      </c>
      <c r="I360" s="37" t="s">
        <v>21</v>
      </c>
      <c r="J360" s="37" t="s">
        <v>22</v>
      </c>
      <c r="K360" s="37" t="s">
        <v>21</v>
      </c>
      <c r="L360" s="37" t="s">
        <v>22</v>
      </c>
      <c r="M360" s="44">
        <v>1</v>
      </c>
      <c r="N360" s="44">
        <f t="shared" si="302"/>
        <v>103</v>
      </c>
      <c r="O360" s="44"/>
      <c r="P360" s="44"/>
      <c r="Q360" s="44"/>
      <c r="R360" s="44"/>
      <c r="S360" s="44"/>
      <c r="T360" s="44"/>
      <c r="U360" s="44"/>
      <c r="V360" s="44"/>
      <c r="W360" s="44"/>
      <c r="X360" s="44">
        <f t="shared" si="296"/>
        <v>112</v>
      </c>
      <c r="Y360" s="44">
        <f t="shared" si="297"/>
        <v>2</v>
      </c>
      <c r="Z360" s="44">
        <v>28</v>
      </c>
      <c r="AA360" s="44"/>
      <c r="AB360" s="44"/>
      <c r="AC360" s="44"/>
      <c r="AD360" s="44">
        <v>5</v>
      </c>
      <c r="AE360" s="44"/>
      <c r="AF360" s="44"/>
      <c r="AG360" s="44"/>
      <c r="AH360" s="44"/>
      <c r="AI360" s="44"/>
      <c r="AJ360" s="44"/>
      <c r="AK360" s="44"/>
      <c r="AL360" s="44"/>
      <c r="AM360" s="44"/>
      <c r="AN360" s="44">
        <v>1</v>
      </c>
      <c r="AO360" s="75"/>
      <c r="AP360" s="75"/>
      <c r="AQ360" s="44"/>
      <c r="AR360" s="44"/>
      <c r="AS360" s="44"/>
      <c r="AT360" s="44"/>
      <c r="AU360" s="44"/>
      <c r="AV360" s="44">
        <v>5</v>
      </c>
      <c r="AW360" s="44"/>
      <c r="AX360" s="44">
        <f t="shared" si="298"/>
        <v>0</v>
      </c>
      <c r="AY360" s="44"/>
      <c r="AZ360" s="44"/>
      <c r="BA360" s="44"/>
      <c r="BB360" s="44"/>
      <c r="BC360" s="44"/>
      <c r="BD360" s="44">
        <v>14</v>
      </c>
      <c r="BE360" s="44"/>
      <c r="BF360" s="44"/>
      <c r="BG360" s="44"/>
      <c r="BH360" s="44"/>
      <c r="BI360" s="44">
        <v>1</v>
      </c>
      <c r="BJ360" s="44"/>
      <c r="BK360" s="44"/>
      <c r="BL360" s="44">
        <f t="shared" si="299"/>
        <v>115</v>
      </c>
      <c r="BM360" s="44"/>
      <c r="BN360" s="44"/>
      <c r="BO360" s="44"/>
      <c r="BP360" s="44">
        <f t="shared" si="300"/>
        <v>0</v>
      </c>
      <c r="BQ360" s="44">
        <v>11</v>
      </c>
      <c r="BR360" s="44"/>
      <c r="BS360" s="44"/>
      <c r="BT360" s="44">
        <v>1</v>
      </c>
      <c r="BU360" s="44"/>
      <c r="BV360" s="44"/>
      <c r="BW360" s="44"/>
      <c r="BX360" s="44"/>
      <c r="BY360" s="44"/>
      <c r="BZ360" s="44"/>
      <c r="CA360" s="44">
        <v>2</v>
      </c>
      <c r="CB360" s="44"/>
      <c r="CC360" s="44"/>
      <c r="CD360" s="44"/>
      <c r="CE360" s="44"/>
      <c r="CF360" s="44"/>
      <c r="CG360" s="44">
        <v>1</v>
      </c>
      <c r="CH360" s="44"/>
      <c r="CI360" s="44">
        <f t="shared" si="301"/>
        <v>1</v>
      </c>
      <c r="CJ360" s="44">
        <v>103</v>
      </c>
      <c r="CK360" s="44">
        <v>112</v>
      </c>
      <c r="CL360" s="44">
        <v>2</v>
      </c>
      <c r="CM360" s="44">
        <v>0</v>
      </c>
      <c r="CN360" s="44">
        <v>115</v>
      </c>
      <c r="CO360" s="44">
        <v>0</v>
      </c>
      <c r="CP360" s="44">
        <v>1</v>
      </c>
      <c r="CY360" s="34">
        <v>0</v>
      </c>
    </row>
    <row r="361" spans="1:104" ht="15" customHeight="1" x14ac:dyDescent="0.3">
      <c r="A361" s="34" t="s">
        <v>1811</v>
      </c>
      <c r="B361" s="34" t="s">
        <v>1822</v>
      </c>
      <c r="C361" s="34" t="s">
        <v>1812</v>
      </c>
      <c r="D361" s="44">
        <v>2021</v>
      </c>
      <c r="E361" s="55">
        <v>44371</v>
      </c>
      <c r="F361" s="44" t="s">
        <v>137</v>
      </c>
      <c r="G361" s="44" t="s">
        <v>131</v>
      </c>
      <c r="H361" s="37" t="s">
        <v>45</v>
      </c>
      <c r="I361" s="37" t="s">
        <v>45</v>
      </c>
      <c r="J361" s="37" t="s">
        <v>45</v>
      </c>
      <c r="K361" s="37" t="s">
        <v>45</v>
      </c>
      <c r="L361" s="37" t="s">
        <v>45</v>
      </c>
      <c r="M361" s="44"/>
      <c r="N361" s="44">
        <f t="shared" si="302"/>
        <v>66</v>
      </c>
      <c r="O361" s="44">
        <v>7</v>
      </c>
      <c r="P361" s="44"/>
      <c r="Q361" s="44"/>
      <c r="R361" s="44">
        <v>1</v>
      </c>
      <c r="S361" s="44">
        <v>1</v>
      </c>
      <c r="T361" s="44"/>
      <c r="U361" s="44"/>
      <c r="V361" s="44"/>
      <c r="W361" s="44"/>
      <c r="X361" s="44">
        <f t="shared" si="296"/>
        <v>22</v>
      </c>
      <c r="Y361" s="44">
        <f t="shared" si="297"/>
        <v>0</v>
      </c>
      <c r="Z361" s="44"/>
      <c r="AA361" s="44"/>
      <c r="AB361" s="44"/>
      <c r="AC361" s="44"/>
      <c r="AD361" s="44"/>
      <c r="AE361" s="44"/>
      <c r="AF361" s="44"/>
      <c r="AG361" s="44"/>
      <c r="AH361" s="44"/>
      <c r="AI361" s="44"/>
      <c r="AJ361" s="44"/>
      <c r="AK361" s="44"/>
      <c r="AL361" s="44"/>
      <c r="AM361" s="44"/>
      <c r="AN361" s="44"/>
      <c r="AO361" s="75"/>
      <c r="AP361" s="75"/>
      <c r="AQ361" s="44"/>
      <c r="AR361" s="44">
        <v>10</v>
      </c>
      <c r="AS361" s="44"/>
      <c r="AT361" s="44">
        <v>1</v>
      </c>
      <c r="AU361" s="44"/>
      <c r="AV361" s="44"/>
      <c r="AW361" s="44"/>
      <c r="AX361" s="44">
        <f t="shared" si="298"/>
        <v>0</v>
      </c>
      <c r="AY361" s="44"/>
      <c r="AZ361" s="44"/>
      <c r="BA361" s="44"/>
      <c r="BB361" s="44"/>
      <c r="BC361" s="44"/>
      <c r="BD361" s="44"/>
      <c r="BE361" s="44">
        <v>2</v>
      </c>
      <c r="BF361" s="44"/>
      <c r="BG361" s="44"/>
      <c r="BH361" s="44"/>
      <c r="BI361" s="44">
        <v>6</v>
      </c>
      <c r="BJ361" s="44"/>
      <c r="BK361" s="44"/>
      <c r="BL361" s="44">
        <f t="shared" si="299"/>
        <v>90</v>
      </c>
      <c r="BM361" s="44"/>
      <c r="BN361" s="44">
        <v>6</v>
      </c>
      <c r="BO361" s="44"/>
      <c r="BP361" s="44">
        <f t="shared" si="300"/>
        <v>1</v>
      </c>
      <c r="BQ361" s="44">
        <v>7</v>
      </c>
      <c r="BR361" s="44"/>
      <c r="BS361" s="44"/>
      <c r="BT361" s="44"/>
      <c r="BU361" s="44"/>
      <c r="BV361" s="44"/>
      <c r="BW361" s="44">
        <v>1</v>
      </c>
      <c r="BX361" s="44"/>
      <c r="BY361" s="44"/>
      <c r="BZ361" s="44"/>
      <c r="CA361" s="44">
        <v>2</v>
      </c>
      <c r="CB361" s="44"/>
      <c r="CC361" s="44"/>
      <c r="CD361" s="44"/>
      <c r="CE361" s="44"/>
      <c r="CF361" s="44"/>
      <c r="CG361" s="44">
        <v>49</v>
      </c>
      <c r="CH361" s="44"/>
      <c r="CI361" s="44">
        <f t="shared" si="301"/>
        <v>1</v>
      </c>
      <c r="CJ361" s="44">
        <v>66</v>
      </c>
      <c r="CK361" s="44">
        <v>22</v>
      </c>
      <c r="CL361" s="44">
        <v>0</v>
      </c>
      <c r="CM361" s="44">
        <v>0</v>
      </c>
      <c r="CN361" s="44">
        <v>90</v>
      </c>
      <c r="CO361" s="44">
        <v>1</v>
      </c>
      <c r="CP361" s="44">
        <v>1</v>
      </c>
      <c r="CY361" s="34">
        <v>0</v>
      </c>
      <c r="CZ361" s="34" t="s">
        <v>1874</v>
      </c>
    </row>
  </sheetData>
  <autoFilter ref="A1:CZ361" xr:uid="{00000000-0009-0000-0000-000007000000}"/>
  <pageMargins left="0.7" right="0.7" top="0.75" bottom="0.75" header="0" footer="0"/>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9"/>
  </sheetPr>
  <dimension ref="A1:BO325"/>
  <sheetViews>
    <sheetView workbookViewId="0">
      <pane xSplit="18" ySplit="1" topLeftCell="S2" activePane="bottomRight" state="frozen"/>
      <selection pane="topRight" activeCell="T1" sqref="T1"/>
      <selection pane="bottomLeft" activeCell="A4" sqref="A4"/>
      <selection pane="bottomRight" activeCell="BM1" sqref="BM1"/>
    </sheetView>
  </sheetViews>
  <sheetFormatPr defaultColWidth="12.59765625" defaultRowHeight="15" customHeight="1" x14ac:dyDescent="0.3"/>
  <cols>
    <col min="1" max="1" width="3.09765625" style="34" customWidth="1"/>
    <col min="2" max="2" width="6.8984375" style="34" customWidth="1"/>
    <col min="3" max="3" width="3.5" style="34" customWidth="1"/>
    <col min="4" max="4" width="4.3984375" style="34" customWidth="1"/>
    <col min="5" max="5" width="9.3984375" style="34" customWidth="1"/>
    <col min="6" max="6" width="5.59765625" style="34" customWidth="1"/>
    <col min="7" max="7" width="3.8984375" style="34" customWidth="1"/>
    <col min="8" max="8" width="3.59765625" style="34" customWidth="1"/>
    <col min="9" max="9" width="3" style="34" customWidth="1"/>
    <col min="10" max="10" width="2.5" style="34" customWidth="1"/>
    <col min="11" max="11" width="2.3984375" style="34" customWidth="1"/>
    <col min="12" max="12" width="7.8984375" style="34" customWidth="1"/>
    <col min="13" max="13" width="8.59765625" style="34" customWidth="1"/>
    <col min="14" max="14" width="6.19921875" style="34" customWidth="1"/>
    <col min="15" max="15" width="8.8984375" style="34" customWidth="1"/>
    <col min="16" max="16" width="11.09765625" style="34" customWidth="1"/>
    <col min="17" max="17" width="7.59765625" style="93" customWidth="1"/>
    <col min="18" max="18" width="8" style="34" customWidth="1"/>
    <col min="19" max="66" width="7.59765625" style="34" customWidth="1"/>
    <col min="67" max="67" width="40.3984375" style="34" customWidth="1"/>
    <col min="68" max="16384" width="12.59765625" style="34"/>
  </cols>
  <sheetData>
    <row r="1" spans="1:67" ht="133.19999999999999" customHeight="1" x14ac:dyDescent="0.3">
      <c r="A1" s="65" t="s">
        <v>820</v>
      </c>
      <c r="B1" s="65" t="s">
        <v>749</v>
      </c>
      <c r="C1" s="65" t="s">
        <v>750</v>
      </c>
      <c r="D1" s="65" t="s">
        <v>2</v>
      </c>
      <c r="E1" s="65" t="s">
        <v>3</v>
      </c>
      <c r="F1" s="65" t="s">
        <v>649</v>
      </c>
      <c r="G1" s="65" t="s">
        <v>751</v>
      </c>
      <c r="H1" s="65" t="s">
        <v>8</v>
      </c>
      <c r="I1" s="65" t="s">
        <v>9</v>
      </c>
      <c r="J1" s="65" t="s">
        <v>10</v>
      </c>
      <c r="K1" s="65" t="s">
        <v>11</v>
      </c>
      <c r="L1" s="65" t="s">
        <v>2095</v>
      </c>
      <c r="M1" s="65" t="s">
        <v>1431</v>
      </c>
      <c r="N1" s="65" t="s">
        <v>1432</v>
      </c>
      <c r="O1" s="65" t="s">
        <v>1433</v>
      </c>
      <c r="P1" s="65" t="s">
        <v>1434</v>
      </c>
      <c r="Q1" s="121" t="s">
        <v>1435</v>
      </c>
      <c r="R1" s="65" t="s">
        <v>1436</v>
      </c>
      <c r="S1" s="65" t="s">
        <v>1437</v>
      </c>
      <c r="T1" s="65" t="s">
        <v>1438</v>
      </c>
      <c r="U1" s="65" t="s">
        <v>1439</v>
      </c>
      <c r="V1" s="65" t="s">
        <v>1440</v>
      </c>
      <c r="W1" s="65" t="s">
        <v>1441</v>
      </c>
      <c r="X1" s="65" t="s">
        <v>1442</v>
      </c>
      <c r="Y1" s="65" t="s">
        <v>1443</v>
      </c>
      <c r="Z1" s="65" t="s">
        <v>1444</v>
      </c>
      <c r="AA1" s="65" t="s">
        <v>1445</v>
      </c>
      <c r="AB1" s="65" t="s">
        <v>1446</v>
      </c>
      <c r="AC1" s="65" t="s">
        <v>1447</v>
      </c>
      <c r="AD1" s="65" t="s">
        <v>1448</v>
      </c>
      <c r="AE1" s="65" t="s">
        <v>1449</v>
      </c>
      <c r="AF1" s="65" t="s">
        <v>1450</v>
      </c>
      <c r="AG1" s="65" t="s">
        <v>1451</v>
      </c>
      <c r="AH1" s="65" t="s">
        <v>1452</v>
      </c>
      <c r="AI1" s="65" t="s">
        <v>1453</v>
      </c>
      <c r="AJ1" s="65" t="s">
        <v>1454</v>
      </c>
      <c r="AK1" s="65" t="s">
        <v>1455</v>
      </c>
      <c r="AL1" s="65" t="s">
        <v>1456</v>
      </c>
      <c r="AM1" s="65" t="s">
        <v>1457</v>
      </c>
      <c r="AN1" s="65" t="s">
        <v>1458</v>
      </c>
      <c r="AO1" s="65" t="s">
        <v>1459</v>
      </c>
      <c r="AP1" s="65" t="s">
        <v>1460</v>
      </c>
      <c r="AQ1" s="65" t="s">
        <v>1461</v>
      </c>
      <c r="AR1" s="65" t="s">
        <v>1462</v>
      </c>
      <c r="AS1" s="65" t="s">
        <v>1463</v>
      </c>
      <c r="AT1" s="65" t="s">
        <v>1464</v>
      </c>
      <c r="AU1" s="65" t="s">
        <v>1465</v>
      </c>
      <c r="AV1" s="65" t="s">
        <v>1466</v>
      </c>
      <c r="AW1" s="65" t="s">
        <v>1467</v>
      </c>
      <c r="AX1" s="65" t="s">
        <v>1468</v>
      </c>
      <c r="AY1" s="65" t="s">
        <v>1469</v>
      </c>
      <c r="AZ1" s="65" t="s">
        <v>1470</v>
      </c>
      <c r="BA1" s="65" t="s">
        <v>1471</v>
      </c>
      <c r="BB1" s="65" t="s">
        <v>1472</v>
      </c>
      <c r="BC1" s="65" t="s">
        <v>1473</v>
      </c>
      <c r="BD1" s="65" t="s">
        <v>1474</v>
      </c>
      <c r="BE1" s="65" t="s">
        <v>1475</v>
      </c>
      <c r="BF1" s="65" t="s">
        <v>1476</v>
      </c>
      <c r="BG1" s="65" t="s">
        <v>1477</v>
      </c>
      <c r="BH1" s="65" t="s">
        <v>1478</v>
      </c>
      <c r="BI1" s="65" t="s">
        <v>1479</v>
      </c>
      <c r="BJ1" s="65" t="s">
        <v>1480</v>
      </c>
      <c r="BK1" s="65" t="s">
        <v>1481</v>
      </c>
      <c r="BL1" s="65" t="s">
        <v>1482</v>
      </c>
      <c r="BM1" s="105" t="s">
        <v>1483</v>
      </c>
      <c r="BN1" s="105" t="s">
        <v>1484</v>
      </c>
      <c r="BO1" s="65" t="s">
        <v>16</v>
      </c>
    </row>
    <row r="2" spans="1:67" ht="14.4" x14ac:dyDescent="0.3">
      <c r="A2" s="37" t="s">
        <v>652</v>
      </c>
      <c r="B2" s="37" t="s">
        <v>1411</v>
      </c>
      <c r="C2" s="37" t="s">
        <v>1411</v>
      </c>
      <c r="D2" s="37">
        <v>2017</v>
      </c>
      <c r="E2" s="54">
        <v>42907</v>
      </c>
      <c r="F2" s="37" t="s">
        <v>19</v>
      </c>
      <c r="G2" s="37">
        <v>1</v>
      </c>
      <c r="H2" s="37" t="s">
        <v>18</v>
      </c>
      <c r="I2" s="37" t="s">
        <v>18</v>
      </c>
      <c r="J2" s="37" t="s">
        <v>18</v>
      </c>
      <c r="K2" s="37" t="s">
        <v>18</v>
      </c>
      <c r="L2" s="37" t="s">
        <v>18</v>
      </c>
      <c r="M2" s="37"/>
      <c r="N2" s="37">
        <v>0</v>
      </c>
      <c r="O2" s="37">
        <v>0</v>
      </c>
      <c r="P2" s="37">
        <v>-1</v>
      </c>
      <c r="Q2" s="122">
        <v>-1</v>
      </c>
      <c r="R2" s="37"/>
      <c r="S2" s="37"/>
      <c r="T2" s="37"/>
      <c r="U2" s="37"/>
      <c r="V2" s="37"/>
      <c r="W2" s="37"/>
      <c r="X2" s="37"/>
      <c r="Y2" s="37"/>
      <c r="Z2" s="37"/>
      <c r="AA2" s="37"/>
      <c r="AB2" s="37"/>
      <c r="AC2" s="37"/>
      <c r="AD2" s="37"/>
      <c r="AE2" s="37"/>
      <c r="AF2" s="37"/>
      <c r="AG2" s="37"/>
      <c r="AH2" s="37"/>
      <c r="AI2" s="37"/>
      <c r="AJ2" s="37"/>
      <c r="AK2" s="37"/>
      <c r="AL2" s="37"/>
      <c r="AM2" s="37"/>
      <c r="AN2" s="37"/>
      <c r="AO2" s="37"/>
      <c r="AP2" s="35"/>
      <c r="AQ2" s="37"/>
      <c r="AR2" s="37"/>
      <c r="BO2" s="37"/>
    </row>
    <row r="3" spans="1:67" ht="14.4" x14ac:dyDescent="0.3">
      <c r="A3" s="37" t="s">
        <v>652</v>
      </c>
      <c r="B3" s="37" t="s">
        <v>1413</v>
      </c>
      <c r="C3" s="37" t="s">
        <v>1413</v>
      </c>
      <c r="D3" s="37">
        <v>2017</v>
      </c>
      <c r="E3" s="54">
        <v>42907</v>
      </c>
      <c r="F3" s="37" t="s">
        <v>19</v>
      </c>
      <c r="G3" s="37">
        <v>2</v>
      </c>
      <c r="H3" s="37" t="s">
        <v>18</v>
      </c>
      <c r="I3" s="37" t="s">
        <v>18</v>
      </c>
      <c r="J3" s="37" t="s">
        <v>18</v>
      </c>
      <c r="K3" s="37" t="s">
        <v>18</v>
      </c>
      <c r="L3" s="37" t="s">
        <v>18</v>
      </c>
      <c r="M3" s="37"/>
      <c r="N3" s="37">
        <v>0</v>
      </c>
      <c r="O3" s="37">
        <v>10</v>
      </c>
      <c r="P3" s="37">
        <v>-1</v>
      </c>
      <c r="Q3" s="122">
        <v>-1</v>
      </c>
      <c r="R3" s="37"/>
      <c r="S3" s="37"/>
      <c r="T3" s="37"/>
      <c r="U3" s="37"/>
      <c r="V3" s="37"/>
      <c r="W3" s="37"/>
      <c r="X3" s="37"/>
      <c r="Y3" s="37"/>
      <c r="Z3" s="37"/>
      <c r="AA3" s="37"/>
      <c r="AB3" s="37"/>
      <c r="AC3" s="37"/>
      <c r="AD3" s="37"/>
      <c r="AE3" s="37"/>
      <c r="AF3" s="37"/>
      <c r="AG3" s="37"/>
      <c r="AH3" s="37"/>
      <c r="AI3" s="37"/>
      <c r="AJ3" s="37"/>
      <c r="AK3" s="37"/>
      <c r="AL3" s="37"/>
      <c r="AM3" s="37"/>
      <c r="AN3" s="37"/>
      <c r="AO3" s="37"/>
      <c r="AP3" s="35"/>
      <c r="AQ3" s="37"/>
      <c r="AR3" s="37"/>
      <c r="BO3" s="37"/>
    </row>
    <row r="4" spans="1:67" ht="14.4" x14ac:dyDescent="0.3">
      <c r="A4" s="37" t="s">
        <v>652</v>
      </c>
      <c r="B4" s="37" t="s">
        <v>1411</v>
      </c>
      <c r="C4" s="37" t="s">
        <v>1411</v>
      </c>
      <c r="D4" s="37">
        <v>2017</v>
      </c>
      <c r="E4" s="54">
        <v>42907</v>
      </c>
      <c r="F4" s="37" t="s">
        <v>19</v>
      </c>
      <c r="G4" s="37">
        <v>3</v>
      </c>
      <c r="H4" s="37" t="s">
        <v>18</v>
      </c>
      <c r="I4" s="37" t="s">
        <v>18</v>
      </c>
      <c r="J4" s="37" t="s">
        <v>18</v>
      </c>
      <c r="K4" s="37" t="s">
        <v>18</v>
      </c>
      <c r="L4" s="37" t="s">
        <v>18</v>
      </c>
      <c r="M4" s="37"/>
      <c r="N4" s="37">
        <v>0</v>
      </c>
      <c r="O4" s="37">
        <v>3</v>
      </c>
      <c r="P4" s="37">
        <v>-1</v>
      </c>
      <c r="Q4" s="122">
        <v>-1</v>
      </c>
      <c r="R4" s="37"/>
      <c r="S4" s="37"/>
      <c r="T4" s="37"/>
      <c r="U4" s="37"/>
      <c r="V4" s="37"/>
      <c r="W4" s="37"/>
      <c r="X4" s="37"/>
      <c r="Y4" s="37"/>
      <c r="Z4" s="37"/>
      <c r="AA4" s="37"/>
      <c r="AB4" s="37"/>
      <c r="AC4" s="37"/>
      <c r="AD4" s="37"/>
      <c r="AE4" s="37"/>
      <c r="AF4" s="37"/>
      <c r="AG4" s="37"/>
      <c r="AH4" s="37"/>
      <c r="AI4" s="37"/>
      <c r="AJ4" s="37"/>
      <c r="AK4" s="37"/>
      <c r="AL4" s="37"/>
      <c r="AM4" s="37"/>
      <c r="AN4" s="37"/>
      <c r="AO4" s="37"/>
      <c r="AP4" s="35"/>
      <c r="AQ4" s="37"/>
      <c r="AR4" s="37"/>
      <c r="BO4" s="37"/>
    </row>
    <row r="5" spans="1:67" ht="14.4" x14ac:dyDescent="0.3">
      <c r="A5" s="37" t="s">
        <v>652</v>
      </c>
      <c r="B5" s="37" t="s">
        <v>1413</v>
      </c>
      <c r="C5" s="37" t="s">
        <v>1413</v>
      </c>
      <c r="D5" s="37">
        <v>2017</v>
      </c>
      <c r="E5" s="54">
        <v>42907</v>
      </c>
      <c r="F5" s="37" t="s">
        <v>19</v>
      </c>
      <c r="G5" s="37">
        <v>4</v>
      </c>
      <c r="H5" s="37" t="s">
        <v>18</v>
      </c>
      <c r="I5" s="37" t="s">
        <v>18</v>
      </c>
      <c r="J5" s="37" t="s">
        <v>18</v>
      </c>
      <c r="K5" s="37" t="s">
        <v>18</v>
      </c>
      <c r="L5" s="37" t="s">
        <v>18</v>
      </c>
      <c r="M5" s="37"/>
      <c r="N5" s="37">
        <v>0</v>
      </c>
      <c r="O5" s="37">
        <v>0</v>
      </c>
      <c r="P5" s="37">
        <v>-1</v>
      </c>
      <c r="Q5" s="122">
        <v>-1</v>
      </c>
      <c r="R5" s="37"/>
      <c r="S5" s="37"/>
      <c r="T5" s="37"/>
      <c r="U5" s="37"/>
      <c r="V5" s="37"/>
      <c r="W5" s="37"/>
      <c r="X5" s="37"/>
      <c r="Y5" s="37"/>
      <c r="Z5" s="37"/>
      <c r="AA5" s="37"/>
      <c r="AB5" s="37"/>
      <c r="AC5" s="37"/>
      <c r="AD5" s="37"/>
      <c r="AE5" s="37"/>
      <c r="AF5" s="37"/>
      <c r="AG5" s="37"/>
      <c r="AH5" s="37"/>
      <c r="AI5" s="37"/>
      <c r="AJ5" s="37"/>
      <c r="AK5" s="37"/>
      <c r="AL5" s="37"/>
      <c r="AM5" s="37"/>
      <c r="AN5" s="37"/>
      <c r="AO5" s="37"/>
      <c r="AP5" s="35"/>
      <c r="AQ5" s="37"/>
      <c r="AR5" s="37"/>
      <c r="BO5" s="37"/>
    </row>
    <row r="6" spans="1:67" ht="14.4" x14ac:dyDescent="0.3">
      <c r="A6" s="37" t="s">
        <v>652</v>
      </c>
      <c r="B6" s="37" t="s">
        <v>1411</v>
      </c>
      <c r="C6" s="37" t="s">
        <v>1411</v>
      </c>
      <c r="D6" s="37">
        <v>2017</v>
      </c>
      <c r="E6" s="54">
        <v>42907</v>
      </c>
      <c r="F6" s="37" t="s">
        <v>19</v>
      </c>
      <c r="G6" s="37">
        <v>5</v>
      </c>
      <c r="H6" s="37" t="s">
        <v>18</v>
      </c>
      <c r="I6" s="37" t="s">
        <v>18</v>
      </c>
      <c r="J6" s="37" t="s">
        <v>18</v>
      </c>
      <c r="K6" s="37" t="s">
        <v>18</v>
      </c>
      <c r="L6" s="37" t="s">
        <v>18</v>
      </c>
      <c r="M6" s="37"/>
      <c r="N6" s="37">
        <v>0</v>
      </c>
      <c r="O6" s="37">
        <v>0</v>
      </c>
      <c r="P6" s="37">
        <v>-1</v>
      </c>
      <c r="Q6" s="122">
        <v>-1</v>
      </c>
      <c r="R6" s="37"/>
      <c r="S6" s="37"/>
      <c r="T6" s="37"/>
      <c r="U6" s="37"/>
      <c r="V6" s="37"/>
      <c r="W6" s="37"/>
      <c r="X6" s="37"/>
      <c r="Y6" s="37"/>
      <c r="Z6" s="37"/>
      <c r="AA6" s="37"/>
      <c r="AB6" s="37"/>
      <c r="AC6" s="37"/>
      <c r="AD6" s="37"/>
      <c r="AE6" s="37"/>
      <c r="AF6" s="37"/>
      <c r="AG6" s="37"/>
      <c r="AH6" s="37"/>
      <c r="AI6" s="37"/>
      <c r="AJ6" s="37"/>
      <c r="AK6" s="37"/>
      <c r="AL6" s="37"/>
      <c r="AM6" s="37"/>
      <c r="AN6" s="37"/>
      <c r="AO6" s="37"/>
      <c r="AP6" s="35"/>
      <c r="AQ6" s="37"/>
      <c r="AR6" s="37"/>
      <c r="BO6" s="37"/>
    </row>
    <row r="7" spans="1:67" ht="14.4" x14ac:dyDescent="0.3">
      <c r="A7" s="37" t="s">
        <v>652</v>
      </c>
      <c r="B7" s="37" t="s">
        <v>1413</v>
      </c>
      <c r="C7" s="37" t="s">
        <v>1413</v>
      </c>
      <c r="D7" s="37">
        <v>2017</v>
      </c>
      <c r="E7" s="54">
        <v>42907</v>
      </c>
      <c r="F7" s="37" t="s">
        <v>19</v>
      </c>
      <c r="G7" s="37">
        <v>6</v>
      </c>
      <c r="H7" s="37" t="s">
        <v>18</v>
      </c>
      <c r="I7" s="37" t="s">
        <v>18</v>
      </c>
      <c r="J7" s="37" t="s">
        <v>18</v>
      </c>
      <c r="K7" s="37" t="s">
        <v>18</v>
      </c>
      <c r="L7" s="37" t="s">
        <v>18</v>
      </c>
      <c r="M7" s="37"/>
      <c r="N7" s="37">
        <v>0</v>
      </c>
      <c r="O7" s="37">
        <v>0</v>
      </c>
      <c r="P7" s="37">
        <v>-1</v>
      </c>
      <c r="Q7" s="122">
        <v>-1</v>
      </c>
      <c r="R7" s="37"/>
      <c r="S7" s="37"/>
      <c r="T7" s="37"/>
      <c r="U7" s="37"/>
      <c r="V7" s="37"/>
      <c r="W7" s="37"/>
      <c r="X7" s="37"/>
      <c r="Y7" s="37"/>
      <c r="Z7" s="37"/>
      <c r="AA7" s="37"/>
      <c r="AB7" s="37"/>
      <c r="AC7" s="37"/>
      <c r="AD7" s="37"/>
      <c r="AE7" s="37"/>
      <c r="AF7" s="37"/>
      <c r="AG7" s="37"/>
      <c r="AH7" s="37"/>
      <c r="AI7" s="37"/>
      <c r="AJ7" s="37"/>
      <c r="AK7" s="37"/>
      <c r="AL7" s="37"/>
      <c r="AM7" s="37"/>
      <c r="AN7" s="37"/>
      <c r="AO7" s="37"/>
      <c r="AP7" s="35"/>
      <c r="AQ7" s="37"/>
      <c r="AR7" s="37"/>
      <c r="BO7" s="37"/>
    </row>
    <row r="8" spans="1:67" ht="14.4" x14ac:dyDescent="0.3">
      <c r="A8" s="37" t="s">
        <v>652</v>
      </c>
      <c r="B8" s="37" t="s">
        <v>1411</v>
      </c>
      <c r="C8" s="37" t="s">
        <v>1411</v>
      </c>
      <c r="D8" s="37">
        <v>2017</v>
      </c>
      <c r="E8" s="54">
        <v>42907</v>
      </c>
      <c r="F8" s="37" t="s">
        <v>19</v>
      </c>
      <c r="G8" s="37">
        <v>7</v>
      </c>
      <c r="H8" s="37" t="s">
        <v>18</v>
      </c>
      <c r="I8" s="37" t="s">
        <v>18</v>
      </c>
      <c r="J8" s="37" t="s">
        <v>18</v>
      </c>
      <c r="K8" s="37" t="s">
        <v>18</v>
      </c>
      <c r="L8" s="37" t="s">
        <v>18</v>
      </c>
      <c r="M8" s="37"/>
      <c r="N8" s="37">
        <v>0</v>
      </c>
      <c r="O8" s="37">
        <v>0</v>
      </c>
      <c r="P8" s="37">
        <v>-1</v>
      </c>
      <c r="Q8" s="122">
        <v>-1</v>
      </c>
      <c r="R8" s="37"/>
      <c r="S8" s="37"/>
      <c r="T8" s="37"/>
      <c r="U8" s="37"/>
      <c r="V8" s="37"/>
      <c r="W8" s="37"/>
      <c r="X8" s="37"/>
      <c r="Y8" s="37"/>
      <c r="Z8" s="37"/>
      <c r="AA8" s="37"/>
      <c r="AB8" s="37"/>
      <c r="AC8" s="37"/>
      <c r="AD8" s="37"/>
      <c r="AE8" s="37"/>
      <c r="AF8" s="37"/>
      <c r="AG8" s="37"/>
      <c r="AH8" s="37"/>
      <c r="AI8" s="37"/>
      <c r="AJ8" s="37"/>
      <c r="AK8" s="37"/>
      <c r="AL8" s="37"/>
      <c r="AM8" s="37"/>
      <c r="AN8" s="37"/>
      <c r="AO8" s="37"/>
      <c r="AP8" s="35"/>
      <c r="AQ8" s="37"/>
      <c r="AR8" s="37"/>
      <c r="BO8" s="37"/>
    </row>
    <row r="9" spans="1:67" ht="14.4" x14ac:dyDescent="0.3">
      <c r="A9" s="37" t="s">
        <v>652</v>
      </c>
      <c r="B9" s="37" t="s">
        <v>1413</v>
      </c>
      <c r="C9" s="37" t="s">
        <v>1413</v>
      </c>
      <c r="D9" s="37">
        <v>2017</v>
      </c>
      <c r="E9" s="54">
        <v>42907</v>
      </c>
      <c r="F9" s="37" t="s">
        <v>19</v>
      </c>
      <c r="G9" s="37">
        <v>8</v>
      </c>
      <c r="H9" s="37" t="s">
        <v>18</v>
      </c>
      <c r="I9" s="37" t="s">
        <v>18</v>
      </c>
      <c r="J9" s="37" t="s">
        <v>18</v>
      </c>
      <c r="K9" s="37" t="s">
        <v>18</v>
      </c>
      <c r="L9" s="37" t="s">
        <v>18</v>
      </c>
      <c r="M9" s="37"/>
      <c r="N9" s="37">
        <v>0</v>
      </c>
      <c r="O9" s="37">
        <v>0</v>
      </c>
      <c r="P9" s="37">
        <v>-1</v>
      </c>
      <c r="Q9" s="122">
        <v>-1</v>
      </c>
      <c r="R9" s="37"/>
      <c r="S9" s="37"/>
      <c r="T9" s="37"/>
      <c r="U9" s="37"/>
      <c r="V9" s="37"/>
      <c r="W9" s="37"/>
      <c r="X9" s="37"/>
      <c r="Y9" s="37"/>
      <c r="Z9" s="37"/>
      <c r="AA9" s="37"/>
      <c r="AB9" s="37"/>
      <c r="AC9" s="37"/>
      <c r="AD9" s="37"/>
      <c r="AE9" s="37"/>
      <c r="AF9" s="37"/>
      <c r="AG9" s="37"/>
      <c r="AH9" s="37"/>
      <c r="AI9" s="37"/>
      <c r="AJ9" s="37"/>
      <c r="AK9" s="37"/>
      <c r="AL9" s="37"/>
      <c r="AM9" s="37"/>
      <c r="AN9" s="37"/>
      <c r="AO9" s="37"/>
      <c r="AP9" s="35"/>
      <c r="AQ9" s="37"/>
      <c r="AR9" s="37"/>
      <c r="BO9" s="37"/>
    </row>
    <row r="10" spans="1:67" ht="14.4" x14ac:dyDescent="0.3">
      <c r="A10" s="37" t="s">
        <v>652</v>
      </c>
      <c r="B10" s="37" t="s">
        <v>1411</v>
      </c>
      <c r="C10" s="37" t="s">
        <v>1411</v>
      </c>
      <c r="D10" s="37">
        <v>2017</v>
      </c>
      <c r="E10" s="54">
        <v>42907</v>
      </c>
      <c r="F10" s="37" t="s">
        <v>19</v>
      </c>
      <c r="G10" s="37">
        <v>9</v>
      </c>
      <c r="H10" s="37" t="s">
        <v>18</v>
      </c>
      <c r="I10" s="37" t="s">
        <v>18</v>
      </c>
      <c r="J10" s="37" t="s">
        <v>18</v>
      </c>
      <c r="K10" s="37" t="s">
        <v>18</v>
      </c>
      <c r="L10" s="37" t="s">
        <v>18</v>
      </c>
      <c r="M10" s="37"/>
      <c r="N10" s="37">
        <v>0</v>
      </c>
      <c r="O10" s="37">
        <v>0</v>
      </c>
      <c r="P10" s="37">
        <v>-1</v>
      </c>
      <c r="Q10" s="122">
        <v>-1</v>
      </c>
      <c r="R10" s="37"/>
      <c r="S10" s="37"/>
      <c r="T10" s="37"/>
      <c r="U10" s="37"/>
      <c r="V10" s="37"/>
      <c r="W10" s="37"/>
      <c r="X10" s="37"/>
      <c r="Y10" s="37"/>
      <c r="Z10" s="37"/>
      <c r="AA10" s="37"/>
      <c r="AB10" s="37"/>
      <c r="AC10" s="37"/>
      <c r="AD10" s="37"/>
      <c r="AE10" s="37"/>
      <c r="AF10" s="37"/>
      <c r="AG10" s="37"/>
      <c r="AH10" s="37"/>
      <c r="AI10" s="37"/>
      <c r="AJ10" s="37"/>
      <c r="AK10" s="37"/>
      <c r="AL10" s="37"/>
      <c r="AM10" s="37"/>
      <c r="AN10" s="37"/>
      <c r="AO10" s="37"/>
      <c r="AP10" s="35"/>
      <c r="AQ10" s="37"/>
      <c r="AR10" s="37"/>
      <c r="BO10" s="37"/>
    </row>
    <row r="11" spans="1:67" ht="14.4" x14ac:dyDescent="0.3">
      <c r="A11" s="37" t="s">
        <v>652</v>
      </c>
      <c r="B11" s="37" t="s">
        <v>1413</v>
      </c>
      <c r="C11" s="37" t="s">
        <v>1413</v>
      </c>
      <c r="D11" s="37">
        <v>2017</v>
      </c>
      <c r="E11" s="54">
        <v>42907</v>
      </c>
      <c r="F11" s="37" t="s">
        <v>19</v>
      </c>
      <c r="G11" s="37">
        <v>10</v>
      </c>
      <c r="H11" s="37" t="s">
        <v>18</v>
      </c>
      <c r="I11" s="37" t="s">
        <v>18</v>
      </c>
      <c r="J11" s="37" t="s">
        <v>18</v>
      </c>
      <c r="K11" s="37" t="s">
        <v>18</v>
      </c>
      <c r="L11" s="37" t="s">
        <v>18</v>
      </c>
      <c r="M11" s="37"/>
      <c r="N11" s="37">
        <v>0</v>
      </c>
      <c r="O11" s="37">
        <v>0</v>
      </c>
      <c r="P11" s="37">
        <v>-1</v>
      </c>
      <c r="Q11" s="122">
        <v>-1</v>
      </c>
      <c r="R11" s="37"/>
      <c r="S11" s="37"/>
      <c r="T11" s="37"/>
      <c r="U11" s="37"/>
      <c r="V11" s="37"/>
      <c r="W11" s="37"/>
      <c r="X11" s="37"/>
      <c r="Y11" s="37"/>
      <c r="Z11" s="37"/>
      <c r="AA11" s="37"/>
      <c r="AB11" s="37"/>
      <c r="AC11" s="37"/>
      <c r="AD11" s="37"/>
      <c r="AE11" s="37"/>
      <c r="AF11" s="37"/>
      <c r="AG11" s="37"/>
      <c r="AH11" s="37"/>
      <c r="AI11" s="37"/>
      <c r="AJ11" s="37"/>
      <c r="AK11" s="37"/>
      <c r="AL11" s="37"/>
      <c r="AM11" s="37"/>
      <c r="AN11" s="37"/>
      <c r="AO11" s="37"/>
      <c r="AP11" s="35"/>
      <c r="AQ11" s="37"/>
      <c r="AR11" s="37"/>
      <c r="BO11" s="37"/>
    </row>
    <row r="12" spans="1:67" ht="14.4" x14ac:dyDescent="0.3">
      <c r="A12" s="37" t="s">
        <v>652</v>
      </c>
      <c r="B12" s="37" t="s">
        <v>1411</v>
      </c>
      <c r="C12" s="37" t="s">
        <v>1411</v>
      </c>
      <c r="D12" s="37">
        <v>2017</v>
      </c>
      <c r="E12" s="54">
        <v>42907</v>
      </c>
      <c r="F12" s="37" t="s">
        <v>19</v>
      </c>
      <c r="G12" s="37">
        <v>11</v>
      </c>
      <c r="H12" s="37" t="s">
        <v>18</v>
      </c>
      <c r="I12" s="37" t="s">
        <v>18</v>
      </c>
      <c r="J12" s="37" t="s">
        <v>18</v>
      </c>
      <c r="K12" s="37" t="s">
        <v>18</v>
      </c>
      <c r="L12" s="37" t="s">
        <v>18</v>
      </c>
      <c r="M12" s="37"/>
      <c r="N12" s="37">
        <v>0</v>
      </c>
      <c r="O12" s="37">
        <v>9</v>
      </c>
      <c r="P12" s="37">
        <v>-1</v>
      </c>
      <c r="Q12" s="122">
        <v>-1</v>
      </c>
      <c r="R12" s="37"/>
      <c r="S12" s="37"/>
      <c r="T12" s="37"/>
      <c r="U12" s="37"/>
      <c r="V12" s="37"/>
      <c r="W12" s="37"/>
      <c r="X12" s="37"/>
      <c r="Y12" s="37"/>
      <c r="Z12" s="37"/>
      <c r="AA12" s="37"/>
      <c r="AB12" s="37"/>
      <c r="AC12" s="37"/>
      <c r="AD12" s="37"/>
      <c r="AE12" s="37"/>
      <c r="AF12" s="37"/>
      <c r="AG12" s="37"/>
      <c r="AH12" s="37"/>
      <c r="AI12" s="37"/>
      <c r="AJ12" s="37"/>
      <c r="AK12" s="37"/>
      <c r="AL12" s="37"/>
      <c r="AM12" s="37"/>
      <c r="AN12" s="37"/>
      <c r="AO12" s="37"/>
      <c r="AP12" s="35"/>
      <c r="AQ12" s="37"/>
      <c r="AR12" s="37"/>
      <c r="BO12" s="37" t="s">
        <v>1414</v>
      </c>
    </row>
    <row r="13" spans="1:67" ht="14.4" x14ac:dyDescent="0.3">
      <c r="A13" s="37" t="s">
        <v>652</v>
      </c>
      <c r="B13" s="37" t="s">
        <v>1413</v>
      </c>
      <c r="C13" s="37" t="s">
        <v>1413</v>
      </c>
      <c r="D13" s="37">
        <v>2017</v>
      </c>
      <c r="E13" s="54">
        <v>42907</v>
      </c>
      <c r="F13" s="37" t="s">
        <v>19</v>
      </c>
      <c r="G13" s="37">
        <v>12</v>
      </c>
      <c r="H13" s="37" t="s">
        <v>18</v>
      </c>
      <c r="I13" s="37" t="s">
        <v>18</v>
      </c>
      <c r="J13" s="37" t="s">
        <v>18</v>
      </c>
      <c r="K13" s="37" t="s">
        <v>18</v>
      </c>
      <c r="L13" s="37" t="s">
        <v>18</v>
      </c>
      <c r="M13" s="37"/>
      <c r="N13" s="37">
        <v>0</v>
      </c>
      <c r="O13" s="37">
        <v>0</v>
      </c>
      <c r="P13" s="37">
        <v>-1</v>
      </c>
      <c r="Q13" s="122">
        <v>-1</v>
      </c>
      <c r="R13" s="37"/>
      <c r="S13" s="37"/>
      <c r="T13" s="37"/>
      <c r="U13" s="37"/>
      <c r="V13" s="37"/>
      <c r="W13" s="37"/>
      <c r="X13" s="37"/>
      <c r="Y13" s="37"/>
      <c r="Z13" s="37"/>
      <c r="AA13" s="37"/>
      <c r="AB13" s="37"/>
      <c r="AC13" s="37"/>
      <c r="AD13" s="37"/>
      <c r="AE13" s="37"/>
      <c r="AF13" s="37"/>
      <c r="AG13" s="37"/>
      <c r="AH13" s="37"/>
      <c r="AI13" s="37"/>
      <c r="AJ13" s="37"/>
      <c r="AK13" s="37"/>
      <c r="AL13" s="37"/>
      <c r="AM13" s="37"/>
      <c r="AN13" s="37"/>
      <c r="AO13" s="37"/>
      <c r="AP13" s="35"/>
      <c r="AQ13" s="37"/>
      <c r="AR13" s="37"/>
      <c r="BO13" s="37"/>
    </row>
    <row r="14" spans="1:67" ht="14.4" x14ac:dyDescent="0.3">
      <c r="A14" s="37" t="s">
        <v>652</v>
      </c>
      <c r="B14" s="37" t="s">
        <v>1411</v>
      </c>
      <c r="C14" s="37" t="s">
        <v>1411</v>
      </c>
      <c r="D14" s="37">
        <v>2017</v>
      </c>
      <c r="E14" s="54">
        <v>42907</v>
      </c>
      <c r="F14" s="37" t="s">
        <v>19</v>
      </c>
      <c r="G14" s="37" t="s">
        <v>1415</v>
      </c>
      <c r="H14" s="37" t="s">
        <v>18</v>
      </c>
      <c r="I14" s="37" t="s">
        <v>18</v>
      </c>
      <c r="J14" s="37" t="s">
        <v>18</v>
      </c>
      <c r="K14" s="37" t="s">
        <v>18</v>
      </c>
      <c r="L14" s="37" t="s">
        <v>18</v>
      </c>
      <c r="M14" s="37"/>
      <c r="N14" s="37">
        <v>0</v>
      </c>
      <c r="O14" s="37">
        <v>0</v>
      </c>
      <c r="P14" s="37">
        <v>-1</v>
      </c>
      <c r="Q14" s="122">
        <v>-1</v>
      </c>
      <c r="R14" s="37"/>
      <c r="S14" s="37"/>
      <c r="T14" s="37"/>
      <c r="U14" s="37"/>
      <c r="V14" s="37"/>
      <c r="W14" s="37"/>
      <c r="X14" s="37"/>
      <c r="Y14" s="37"/>
      <c r="Z14" s="37"/>
      <c r="AA14" s="37"/>
      <c r="AB14" s="37"/>
      <c r="AC14" s="37"/>
      <c r="AD14" s="37"/>
      <c r="AE14" s="37"/>
      <c r="AF14" s="37"/>
      <c r="AG14" s="37"/>
      <c r="AH14" s="37"/>
      <c r="AI14" s="37"/>
      <c r="AJ14" s="37"/>
      <c r="AK14" s="37"/>
      <c r="AL14" s="37"/>
      <c r="AM14" s="37"/>
      <c r="AN14" s="37"/>
      <c r="AO14" s="37"/>
      <c r="AP14" s="35"/>
      <c r="AQ14" s="37"/>
      <c r="AR14" s="37"/>
      <c r="BO14" s="37"/>
    </row>
    <row r="15" spans="1:67" ht="14.4" x14ac:dyDescent="0.3">
      <c r="A15" s="37" t="s">
        <v>652</v>
      </c>
      <c r="B15" s="37" t="s">
        <v>1411</v>
      </c>
      <c r="C15" s="37" t="s">
        <v>1411</v>
      </c>
      <c r="D15" s="37">
        <v>2017</v>
      </c>
      <c r="E15" s="54">
        <v>42907</v>
      </c>
      <c r="F15" s="37" t="s">
        <v>19</v>
      </c>
      <c r="G15" s="37" t="s">
        <v>1416</v>
      </c>
      <c r="H15" s="37" t="s">
        <v>18</v>
      </c>
      <c r="I15" s="37" t="s">
        <v>18</v>
      </c>
      <c r="J15" s="37" t="s">
        <v>18</v>
      </c>
      <c r="K15" s="37" t="s">
        <v>18</v>
      </c>
      <c r="L15" s="37" t="s">
        <v>18</v>
      </c>
      <c r="M15" s="37"/>
      <c r="N15" s="37">
        <v>0</v>
      </c>
      <c r="O15" s="37">
        <v>0</v>
      </c>
      <c r="P15" s="37">
        <v>-1</v>
      </c>
      <c r="Q15" s="122">
        <v>-1</v>
      </c>
      <c r="R15" s="37"/>
      <c r="S15" s="37"/>
      <c r="T15" s="37"/>
      <c r="U15" s="37"/>
      <c r="V15" s="37"/>
      <c r="W15" s="37"/>
      <c r="X15" s="37"/>
      <c r="Y15" s="37"/>
      <c r="Z15" s="37"/>
      <c r="AA15" s="37"/>
      <c r="AB15" s="37"/>
      <c r="AC15" s="37"/>
      <c r="AD15" s="37"/>
      <c r="AE15" s="37"/>
      <c r="AF15" s="37"/>
      <c r="AG15" s="37"/>
      <c r="AH15" s="37"/>
      <c r="AI15" s="37"/>
      <c r="AJ15" s="37"/>
      <c r="AK15" s="37"/>
      <c r="AL15" s="37"/>
      <c r="AM15" s="37"/>
      <c r="AN15" s="37"/>
      <c r="AO15" s="37"/>
      <c r="AP15" s="35"/>
      <c r="AQ15" s="37"/>
      <c r="AR15" s="37"/>
      <c r="BO15" s="37"/>
    </row>
    <row r="16" spans="1:67" ht="14.4" x14ac:dyDescent="0.3">
      <c r="A16" s="37" t="s">
        <v>652</v>
      </c>
      <c r="B16" s="37" t="s">
        <v>1411</v>
      </c>
      <c r="C16" s="37" t="s">
        <v>1411</v>
      </c>
      <c r="D16" s="37">
        <v>2017</v>
      </c>
      <c r="E16" s="54">
        <v>42907</v>
      </c>
      <c r="F16" s="37" t="s">
        <v>19</v>
      </c>
      <c r="G16" s="37" t="s">
        <v>1417</v>
      </c>
      <c r="H16" s="37" t="s">
        <v>18</v>
      </c>
      <c r="I16" s="37" t="s">
        <v>18</v>
      </c>
      <c r="J16" s="37" t="s">
        <v>18</v>
      </c>
      <c r="K16" s="37" t="s">
        <v>18</v>
      </c>
      <c r="L16" s="37" t="s">
        <v>18</v>
      </c>
      <c r="M16" s="37"/>
      <c r="N16" s="37">
        <v>0</v>
      </c>
      <c r="O16" s="37">
        <v>0</v>
      </c>
      <c r="P16" s="37">
        <v>-1</v>
      </c>
      <c r="Q16" s="122">
        <v>-1</v>
      </c>
      <c r="R16" s="37"/>
      <c r="S16" s="37"/>
      <c r="T16" s="37"/>
      <c r="U16" s="37"/>
      <c r="V16" s="37"/>
      <c r="W16" s="37"/>
      <c r="X16" s="37"/>
      <c r="Y16" s="37"/>
      <c r="Z16" s="37"/>
      <c r="AA16" s="37"/>
      <c r="AB16" s="37"/>
      <c r="AC16" s="37"/>
      <c r="AD16" s="37"/>
      <c r="AE16" s="37"/>
      <c r="AF16" s="37"/>
      <c r="AG16" s="37"/>
      <c r="AH16" s="37"/>
      <c r="AI16" s="37"/>
      <c r="AJ16" s="37"/>
      <c r="AK16" s="37"/>
      <c r="AL16" s="37"/>
      <c r="AM16" s="37"/>
      <c r="AN16" s="37"/>
      <c r="AO16" s="37"/>
      <c r="AP16" s="35"/>
      <c r="AQ16" s="37"/>
      <c r="AR16" s="37"/>
      <c r="BO16" s="37"/>
    </row>
    <row r="17" spans="1:67" ht="14.4" x14ac:dyDescent="0.3">
      <c r="A17" s="37" t="s">
        <v>652</v>
      </c>
      <c r="B17" s="37" t="s">
        <v>1411</v>
      </c>
      <c r="C17" s="37" t="s">
        <v>1411</v>
      </c>
      <c r="D17" s="37">
        <v>2017</v>
      </c>
      <c r="E17" s="54">
        <v>42907</v>
      </c>
      <c r="F17" s="37" t="s">
        <v>19</v>
      </c>
      <c r="G17" s="37" t="s">
        <v>1418</v>
      </c>
      <c r="H17" s="37" t="s">
        <v>18</v>
      </c>
      <c r="I17" s="37" t="s">
        <v>18</v>
      </c>
      <c r="J17" s="37" t="s">
        <v>18</v>
      </c>
      <c r="K17" s="37" t="s">
        <v>18</v>
      </c>
      <c r="L17" s="37" t="s">
        <v>18</v>
      </c>
      <c r="M17" s="37"/>
      <c r="N17" s="37">
        <v>0</v>
      </c>
      <c r="O17" s="37">
        <v>0</v>
      </c>
      <c r="P17" s="37">
        <v>-1</v>
      </c>
      <c r="Q17" s="122">
        <v>-1</v>
      </c>
      <c r="R17" s="37"/>
      <c r="S17" s="37"/>
      <c r="T17" s="37"/>
      <c r="U17" s="37"/>
      <c r="V17" s="37"/>
      <c r="W17" s="37"/>
      <c r="X17" s="37"/>
      <c r="Y17" s="37"/>
      <c r="Z17" s="37"/>
      <c r="AA17" s="37"/>
      <c r="AB17" s="37"/>
      <c r="AC17" s="37"/>
      <c r="AD17" s="37"/>
      <c r="AE17" s="37"/>
      <c r="AF17" s="37"/>
      <c r="AG17" s="37"/>
      <c r="AH17" s="37"/>
      <c r="AI17" s="37"/>
      <c r="AJ17" s="37"/>
      <c r="AK17" s="37"/>
      <c r="AL17" s="37"/>
      <c r="AM17" s="37"/>
      <c r="AN17" s="37"/>
      <c r="AO17" s="37"/>
      <c r="AP17" s="35"/>
      <c r="AQ17" s="37"/>
      <c r="AR17" s="37"/>
      <c r="BO17" s="37"/>
    </row>
    <row r="18" spans="1:67" ht="14.4" x14ac:dyDescent="0.3">
      <c r="A18" s="37" t="s">
        <v>652</v>
      </c>
      <c r="B18" s="37" t="s">
        <v>17</v>
      </c>
      <c r="C18" s="37" t="s">
        <v>17</v>
      </c>
      <c r="D18" s="37">
        <v>2017</v>
      </c>
      <c r="E18" s="54">
        <v>42901</v>
      </c>
      <c r="F18" s="37" t="s">
        <v>137</v>
      </c>
      <c r="G18" s="37">
        <v>1</v>
      </c>
      <c r="H18" s="37" t="s">
        <v>18</v>
      </c>
      <c r="I18" s="37" t="s">
        <v>18</v>
      </c>
      <c r="J18" s="37" t="s">
        <v>18</v>
      </c>
      <c r="K18" s="37" t="s">
        <v>18</v>
      </c>
      <c r="L18" s="37" t="s">
        <v>18</v>
      </c>
      <c r="M18" s="37"/>
      <c r="N18" s="37">
        <v>0</v>
      </c>
      <c r="O18" s="37">
        <v>0</v>
      </c>
      <c r="P18" s="37">
        <v>-1</v>
      </c>
      <c r="Q18" s="122">
        <v>-1</v>
      </c>
      <c r="R18" s="37"/>
      <c r="S18" s="37"/>
      <c r="T18" s="37"/>
      <c r="U18" s="37"/>
      <c r="V18" s="37"/>
      <c r="W18" s="37"/>
      <c r="X18" s="37"/>
      <c r="Y18" s="37"/>
      <c r="Z18" s="37"/>
      <c r="AA18" s="37"/>
      <c r="AB18" s="37"/>
      <c r="AC18" s="37"/>
      <c r="AD18" s="37"/>
      <c r="AE18" s="37"/>
      <c r="AF18" s="37"/>
      <c r="AG18" s="37"/>
      <c r="AH18" s="37"/>
      <c r="AI18" s="37"/>
      <c r="AJ18" s="37"/>
      <c r="AK18" s="37"/>
      <c r="AL18" s="37"/>
      <c r="AM18" s="37"/>
      <c r="AN18" s="37"/>
      <c r="AO18" s="37"/>
      <c r="AP18" s="35"/>
      <c r="AQ18" s="37"/>
      <c r="AR18" s="37"/>
      <c r="BO18" s="37"/>
    </row>
    <row r="19" spans="1:67" ht="14.4" x14ac:dyDescent="0.3">
      <c r="A19" s="37" t="s">
        <v>652</v>
      </c>
      <c r="B19" s="37" t="s">
        <v>17</v>
      </c>
      <c r="C19" s="37" t="s">
        <v>17</v>
      </c>
      <c r="D19" s="37">
        <v>2017</v>
      </c>
      <c r="E19" s="54">
        <v>42901</v>
      </c>
      <c r="F19" s="37" t="s">
        <v>137</v>
      </c>
      <c r="G19" s="37">
        <v>2</v>
      </c>
      <c r="H19" s="37" t="s">
        <v>18</v>
      </c>
      <c r="I19" s="37" t="s">
        <v>18</v>
      </c>
      <c r="J19" s="37" t="s">
        <v>18</v>
      </c>
      <c r="K19" s="37" t="s">
        <v>18</v>
      </c>
      <c r="L19" s="37" t="s">
        <v>18</v>
      </c>
      <c r="M19" s="37"/>
      <c r="N19" s="37">
        <v>0</v>
      </c>
      <c r="O19" s="37">
        <v>8</v>
      </c>
      <c r="P19" s="37">
        <v>-1</v>
      </c>
      <c r="Q19" s="122">
        <v>-1</v>
      </c>
      <c r="R19" s="37"/>
      <c r="S19" s="37"/>
      <c r="T19" s="37"/>
      <c r="U19" s="37"/>
      <c r="V19" s="37"/>
      <c r="W19" s="37"/>
      <c r="X19" s="37"/>
      <c r="Y19" s="37"/>
      <c r="Z19" s="37"/>
      <c r="AA19" s="37"/>
      <c r="AB19" s="37"/>
      <c r="AC19" s="37"/>
      <c r="AD19" s="37"/>
      <c r="AE19" s="37"/>
      <c r="AF19" s="37"/>
      <c r="AG19" s="37"/>
      <c r="AH19" s="37"/>
      <c r="AI19" s="37"/>
      <c r="AJ19" s="37"/>
      <c r="AK19" s="37"/>
      <c r="AL19" s="37"/>
      <c r="AM19" s="37"/>
      <c r="AN19" s="37"/>
      <c r="AO19" s="37"/>
      <c r="AP19" s="35"/>
      <c r="AQ19" s="37"/>
      <c r="AR19" s="37"/>
      <c r="BO19" s="37" t="s">
        <v>1419</v>
      </c>
    </row>
    <row r="20" spans="1:67" ht="14.4" x14ac:dyDescent="0.3">
      <c r="A20" s="37" t="s">
        <v>652</v>
      </c>
      <c r="B20" s="37" t="s">
        <v>17</v>
      </c>
      <c r="C20" s="37" t="s">
        <v>17</v>
      </c>
      <c r="D20" s="37">
        <v>2017</v>
      </c>
      <c r="E20" s="54">
        <v>42901</v>
      </c>
      <c r="F20" s="37" t="s">
        <v>137</v>
      </c>
      <c r="G20" s="37">
        <v>3</v>
      </c>
      <c r="H20" s="37" t="s">
        <v>18</v>
      </c>
      <c r="I20" s="37" t="s">
        <v>18</v>
      </c>
      <c r="J20" s="37" t="s">
        <v>18</v>
      </c>
      <c r="K20" s="37" t="s">
        <v>18</v>
      </c>
      <c r="L20" s="37" t="s">
        <v>18</v>
      </c>
      <c r="M20" s="37"/>
      <c r="N20" s="37">
        <v>0</v>
      </c>
      <c r="O20" s="37">
        <v>0</v>
      </c>
      <c r="P20" s="37">
        <v>-1</v>
      </c>
      <c r="Q20" s="122">
        <v>-1</v>
      </c>
      <c r="R20" s="37"/>
      <c r="S20" s="37"/>
      <c r="T20" s="37"/>
      <c r="U20" s="37"/>
      <c r="V20" s="37"/>
      <c r="W20" s="37"/>
      <c r="X20" s="37"/>
      <c r="Y20" s="37"/>
      <c r="Z20" s="37"/>
      <c r="AA20" s="37"/>
      <c r="AB20" s="37"/>
      <c r="AC20" s="37"/>
      <c r="AD20" s="37"/>
      <c r="AE20" s="37"/>
      <c r="AF20" s="37"/>
      <c r="AG20" s="37"/>
      <c r="AH20" s="37"/>
      <c r="AI20" s="37"/>
      <c r="AJ20" s="37"/>
      <c r="AK20" s="37"/>
      <c r="AL20" s="37"/>
      <c r="AM20" s="37"/>
      <c r="AN20" s="37"/>
      <c r="AO20" s="37"/>
      <c r="AP20" s="35"/>
      <c r="AQ20" s="37"/>
      <c r="AR20" s="37"/>
      <c r="BO20" s="37"/>
    </row>
    <row r="21" spans="1:67" ht="15.75" customHeight="1" x14ac:dyDescent="0.3">
      <c r="A21" s="37" t="s">
        <v>652</v>
      </c>
      <c r="B21" s="37" t="s">
        <v>1420</v>
      </c>
      <c r="C21" s="37" t="s">
        <v>652</v>
      </c>
      <c r="D21" s="37">
        <v>2017</v>
      </c>
      <c r="E21" s="54">
        <v>42901</v>
      </c>
      <c r="F21" s="37" t="s">
        <v>137</v>
      </c>
      <c r="G21" s="37">
        <v>4</v>
      </c>
      <c r="H21" s="37" t="s">
        <v>18</v>
      </c>
      <c r="I21" s="37" t="s">
        <v>18</v>
      </c>
      <c r="J21" s="37" t="s">
        <v>18</v>
      </c>
      <c r="K21" s="37" t="s">
        <v>18</v>
      </c>
      <c r="L21" s="37" t="s">
        <v>18</v>
      </c>
      <c r="M21" s="37"/>
      <c r="N21" s="37">
        <v>10</v>
      </c>
      <c r="O21" s="37">
        <v>2</v>
      </c>
      <c r="P21" s="37">
        <v>-1</v>
      </c>
      <c r="Q21" s="122">
        <v>-1</v>
      </c>
      <c r="R21" s="37"/>
      <c r="S21" s="37"/>
      <c r="T21" s="37"/>
      <c r="U21" s="37"/>
      <c r="V21" s="37"/>
      <c r="W21" s="37"/>
      <c r="X21" s="37"/>
      <c r="Y21" s="37"/>
      <c r="Z21" s="37"/>
      <c r="AA21" s="37"/>
      <c r="AB21" s="37"/>
      <c r="AC21" s="37"/>
      <c r="AD21" s="37"/>
      <c r="AE21" s="37"/>
      <c r="AF21" s="37"/>
      <c r="AG21" s="37"/>
      <c r="AH21" s="37"/>
      <c r="AI21" s="37"/>
      <c r="AJ21" s="37"/>
      <c r="AK21" s="37"/>
      <c r="AL21" s="37"/>
      <c r="AM21" s="37"/>
      <c r="AN21" s="37"/>
      <c r="AO21" s="37"/>
      <c r="AP21" s="35"/>
      <c r="AQ21" s="37"/>
      <c r="AR21" s="37"/>
      <c r="BO21" s="37" t="s">
        <v>1421</v>
      </c>
    </row>
    <row r="22" spans="1:67" ht="15.75" customHeight="1" x14ac:dyDescent="0.3">
      <c r="A22" s="37" t="s">
        <v>652</v>
      </c>
      <c r="B22" s="37" t="s">
        <v>17</v>
      </c>
      <c r="C22" s="37" t="s">
        <v>17</v>
      </c>
      <c r="D22" s="37">
        <v>2017</v>
      </c>
      <c r="E22" s="54">
        <v>42901</v>
      </c>
      <c r="F22" s="37" t="s">
        <v>137</v>
      </c>
      <c r="G22" s="37">
        <v>5</v>
      </c>
      <c r="H22" s="37" t="s">
        <v>18</v>
      </c>
      <c r="I22" s="37" t="s">
        <v>18</v>
      </c>
      <c r="J22" s="37" t="s">
        <v>18</v>
      </c>
      <c r="K22" s="37" t="s">
        <v>18</v>
      </c>
      <c r="L22" s="37" t="s">
        <v>18</v>
      </c>
      <c r="M22" s="37"/>
      <c r="N22" s="37">
        <v>0</v>
      </c>
      <c r="O22" s="37">
        <v>0</v>
      </c>
      <c r="P22" s="37">
        <v>-1</v>
      </c>
      <c r="Q22" s="122">
        <v>-1</v>
      </c>
      <c r="R22" s="37"/>
      <c r="S22" s="37"/>
      <c r="T22" s="37"/>
      <c r="U22" s="37"/>
      <c r="V22" s="37"/>
      <c r="W22" s="37"/>
      <c r="X22" s="37"/>
      <c r="Y22" s="37"/>
      <c r="Z22" s="37"/>
      <c r="AA22" s="37"/>
      <c r="AB22" s="37"/>
      <c r="AC22" s="37"/>
      <c r="AD22" s="37"/>
      <c r="AE22" s="37"/>
      <c r="AF22" s="37"/>
      <c r="AG22" s="37"/>
      <c r="AH22" s="37"/>
      <c r="AI22" s="37"/>
      <c r="AJ22" s="37"/>
      <c r="AK22" s="37"/>
      <c r="AL22" s="37"/>
      <c r="AM22" s="37"/>
      <c r="AN22" s="37"/>
      <c r="AO22" s="37"/>
      <c r="AP22" s="35"/>
      <c r="AQ22" s="37"/>
      <c r="AR22" s="37"/>
      <c r="BO22" s="37"/>
    </row>
    <row r="23" spans="1:67" ht="15.75" customHeight="1" x14ac:dyDescent="0.3">
      <c r="A23" s="37" t="s">
        <v>652</v>
      </c>
      <c r="B23" s="37" t="s">
        <v>1420</v>
      </c>
      <c r="C23" s="37" t="s">
        <v>652</v>
      </c>
      <c r="D23" s="37">
        <v>2017</v>
      </c>
      <c r="E23" s="54">
        <v>42901</v>
      </c>
      <c r="F23" s="37" t="s">
        <v>137</v>
      </c>
      <c r="G23" s="37">
        <v>6</v>
      </c>
      <c r="H23" s="37" t="s">
        <v>18</v>
      </c>
      <c r="I23" s="37" t="s">
        <v>18</v>
      </c>
      <c r="J23" s="37" t="s">
        <v>18</v>
      </c>
      <c r="K23" s="37" t="s">
        <v>18</v>
      </c>
      <c r="L23" s="37" t="s">
        <v>18</v>
      </c>
      <c r="M23" s="37"/>
      <c r="N23" s="37">
        <v>0</v>
      </c>
      <c r="O23" s="37">
        <v>7</v>
      </c>
      <c r="P23" s="37">
        <v>-1</v>
      </c>
      <c r="Q23" s="122">
        <v>-1</v>
      </c>
      <c r="R23" s="37"/>
      <c r="S23" s="37"/>
      <c r="T23" s="37"/>
      <c r="U23" s="37"/>
      <c r="V23" s="37"/>
      <c r="W23" s="37"/>
      <c r="X23" s="37"/>
      <c r="Y23" s="37"/>
      <c r="Z23" s="37"/>
      <c r="AA23" s="37"/>
      <c r="AB23" s="37"/>
      <c r="AC23" s="37"/>
      <c r="AD23" s="37"/>
      <c r="AE23" s="37"/>
      <c r="AF23" s="37"/>
      <c r="AG23" s="37"/>
      <c r="AH23" s="37"/>
      <c r="AI23" s="37"/>
      <c r="AJ23" s="37"/>
      <c r="AK23" s="37"/>
      <c r="AL23" s="37"/>
      <c r="AM23" s="37"/>
      <c r="AN23" s="37"/>
      <c r="AO23" s="37"/>
      <c r="AP23" s="35"/>
      <c r="AQ23" s="37"/>
      <c r="AR23" s="37"/>
      <c r="BO23" s="37"/>
    </row>
    <row r="24" spans="1:67" ht="15.75" customHeight="1" x14ac:dyDescent="0.3">
      <c r="A24" s="37" t="s">
        <v>652</v>
      </c>
      <c r="B24" s="37" t="s">
        <v>1420</v>
      </c>
      <c r="C24" s="37" t="s">
        <v>652</v>
      </c>
      <c r="D24" s="37">
        <v>2017</v>
      </c>
      <c r="E24" s="54">
        <v>42901</v>
      </c>
      <c r="F24" s="37" t="s">
        <v>137</v>
      </c>
      <c r="G24" s="37">
        <v>7</v>
      </c>
      <c r="H24" s="37" t="s">
        <v>18</v>
      </c>
      <c r="I24" s="37" t="s">
        <v>18</v>
      </c>
      <c r="J24" s="37" t="s">
        <v>18</v>
      </c>
      <c r="K24" s="37" t="s">
        <v>18</v>
      </c>
      <c r="L24" s="37" t="s">
        <v>18</v>
      </c>
      <c r="M24" s="37"/>
      <c r="N24" s="37">
        <v>0</v>
      </c>
      <c r="O24" s="37">
        <v>14</v>
      </c>
      <c r="P24" s="37">
        <v>-1</v>
      </c>
      <c r="Q24" s="122">
        <v>-1</v>
      </c>
      <c r="R24" s="37"/>
      <c r="S24" s="37"/>
      <c r="T24" s="37"/>
      <c r="U24" s="37"/>
      <c r="V24" s="37"/>
      <c r="W24" s="37"/>
      <c r="X24" s="37"/>
      <c r="Y24" s="37"/>
      <c r="Z24" s="37"/>
      <c r="AA24" s="37"/>
      <c r="AB24" s="37"/>
      <c r="AC24" s="37"/>
      <c r="AD24" s="37"/>
      <c r="AE24" s="37"/>
      <c r="AF24" s="37"/>
      <c r="AG24" s="37"/>
      <c r="AH24" s="37"/>
      <c r="AI24" s="37"/>
      <c r="AJ24" s="37"/>
      <c r="AK24" s="37"/>
      <c r="AL24" s="37"/>
      <c r="AM24" s="37"/>
      <c r="AN24" s="37"/>
      <c r="AO24" s="37"/>
      <c r="AP24" s="35"/>
      <c r="AQ24" s="37"/>
      <c r="AR24" s="37"/>
      <c r="BO24" s="37" t="s">
        <v>1422</v>
      </c>
    </row>
    <row r="25" spans="1:67" ht="15.75" customHeight="1" x14ac:dyDescent="0.3">
      <c r="A25" s="37" t="s">
        <v>652</v>
      </c>
      <c r="B25" s="37" t="s">
        <v>17</v>
      </c>
      <c r="C25" s="37" t="s">
        <v>17</v>
      </c>
      <c r="D25" s="37">
        <v>2017</v>
      </c>
      <c r="E25" s="54">
        <v>42901</v>
      </c>
      <c r="F25" s="37" t="s">
        <v>137</v>
      </c>
      <c r="G25" s="37">
        <v>8</v>
      </c>
      <c r="H25" s="37" t="s">
        <v>18</v>
      </c>
      <c r="I25" s="37" t="s">
        <v>18</v>
      </c>
      <c r="J25" s="37" t="s">
        <v>18</v>
      </c>
      <c r="K25" s="37" t="s">
        <v>18</v>
      </c>
      <c r="L25" s="37" t="s">
        <v>18</v>
      </c>
      <c r="M25" s="37"/>
      <c r="N25" s="37">
        <v>0</v>
      </c>
      <c r="O25" s="37">
        <v>1</v>
      </c>
      <c r="P25" s="37">
        <v>-1</v>
      </c>
      <c r="Q25" s="122">
        <v>-1</v>
      </c>
      <c r="R25" s="37"/>
      <c r="S25" s="37"/>
      <c r="T25" s="37"/>
      <c r="U25" s="37"/>
      <c r="V25" s="37"/>
      <c r="W25" s="37"/>
      <c r="X25" s="37"/>
      <c r="Y25" s="37"/>
      <c r="Z25" s="37"/>
      <c r="AA25" s="37"/>
      <c r="AB25" s="37"/>
      <c r="AC25" s="37"/>
      <c r="AD25" s="37"/>
      <c r="AE25" s="37"/>
      <c r="AF25" s="37"/>
      <c r="AG25" s="37"/>
      <c r="AH25" s="37"/>
      <c r="AI25" s="37"/>
      <c r="AJ25" s="37"/>
      <c r="AK25" s="37"/>
      <c r="AL25" s="37"/>
      <c r="AM25" s="37"/>
      <c r="AN25" s="37"/>
      <c r="AO25" s="37"/>
      <c r="AP25" s="35"/>
      <c r="AQ25" s="37"/>
      <c r="AR25" s="37"/>
      <c r="BO25" s="37"/>
    </row>
    <row r="26" spans="1:67" ht="15.75" customHeight="1" x14ac:dyDescent="0.3">
      <c r="A26" s="37" t="s">
        <v>652</v>
      </c>
      <c r="B26" s="37" t="s">
        <v>17</v>
      </c>
      <c r="C26" s="37" t="s">
        <v>17</v>
      </c>
      <c r="D26" s="37">
        <v>2017</v>
      </c>
      <c r="E26" s="54">
        <v>42901</v>
      </c>
      <c r="F26" s="37" t="s">
        <v>137</v>
      </c>
      <c r="G26" s="37">
        <v>9</v>
      </c>
      <c r="H26" s="37" t="s">
        <v>18</v>
      </c>
      <c r="I26" s="37" t="s">
        <v>18</v>
      </c>
      <c r="J26" s="37" t="s">
        <v>18</v>
      </c>
      <c r="K26" s="37" t="s">
        <v>18</v>
      </c>
      <c r="L26" s="37" t="s">
        <v>18</v>
      </c>
      <c r="M26" s="37"/>
      <c r="N26" s="37">
        <v>0</v>
      </c>
      <c r="O26" s="37">
        <v>0</v>
      </c>
      <c r="P26" s="37">
        <v>-1</v>
      </c>
      <c r="Q26" s="122">
        <v>-1</v>
      </c>
      <c r="R26" s="37"/>
      <c r="S26" s="37"/>
      <c r="T26" s="37"/>
      <c r="U26" s="37"/>
      <c r="V26" s="37"/>
      <c r="W26" s="37"/>
      <c r="X26" s="37"/>
      <c r="Y26" s="37"/>
      <c r="Z26" s="37"/>
      <c r="AA26" s="37"/>
      <c r="AB26" s="37"/>
      <c r="AC26" s="37"/>
      <c r="AD26" s="37"/>
      <c r="AE26" s="37"/>
      <c r="AF26" s="37"/>
      <c r="AG26" s="37"/>
      <c r="AH26" s="37"/>
      <c r="AI26" s="37"/>
      <c r="AJ26" s="37"/>
      <c r="AK26" s="37"/>
      <c r="AL26" s="37"/>
      <c r="AM26" s="37"/>
      <c r="AN26" s="37"/>
      <c r="AO26" s="37"/>
      <c r="AP26" s="35"/>
      <c r="AQ26" s="37"/>
      <c r="AR26" s="37"/>
      <c r="BO26" s="37"/>
    </row>
    <row r="27" spans="1:67" ht="15.75" customHeight="1" x14ac:dyDescent="0.3">
      <c r="A27" s="37" t="s">
        <v>652</v>
      </c>
      <c r="B27" s="37" t="s">
        <v>1420</v>
      </c>
      <c r="C27" s="37" t="s">
        <v>652</v>
      </c>
      <c r="D27" s="37">
        <v>2017</v>
      </c>
      <c r="E27" s="54">
        <v>42901</v>
      </c>
      <c r="F27" s="37" t="s">
        <v>137</v>
      </c>
      <c r="G27" s="37">
        <v>10</v>
      </c>
      <c r="H27" s="37" t="s">
        <v>18</v>
      </c>
      <c r="I27" s="37" t="s">
        <v>18</v>
      </c>
      <c r="J27" s="37" t="s">
        <v>18</v>
      </c>
      <c r="K27" s="37" t="s">
        <v>18</v>
      </c>
      <c r="L27" s="37" t="s">
        <v>18</v>
      </c>
      <c r="M27" s="37"/>
      <c r="N27" s="37">
        <v>0</v>
      </c>
      <c r="O27" s="37">
        <v>0</v>
      </c>
      <c r="P27" s="37">
        <v>-1</v>
      </c>
      <c r="Q27" s="122">
        <v>-1</v>
      </c>
      <c r="R27" s="37"/>
      <c r="S27" s="37"/>
      <c r="T27" s="37"/>
      <c r="U27" s="37"/>
      <c r="V27" s="37"/>
      <c r="W27" s="37"/>
      <c r="X27" s="37"/>
      <c r="Y27" s="37"/>
      <c r="Z27" s="37"/>
      <c r="AA27" s="37"/>
      <c r="AB27" s="37"/>
      <c r="AC27" s="37"/>
      <c r="AD27" s="37"/>
      <c r="AE27" s="37"/>
      <c r="AF27" s="37"/>
      <c r="AG27" s="37"/>
      <c r="AH27" s="37"/>
      <c r="AI27" s="37"/>
      <c r="AJ27" s="37"/>
      <c r="AK27" s="37"/>
      <c r="AL27" s="37"/>
      <c r="AM27" s="37"/>
      <c r="AN27" s="37"/>
      <c r="AO27" s="37"/>
      <c r="AP27" s="35"/>
      <c r="AQ27" s="37"/>
      <c r="AR27" s="37"/>
      <c r="BO27" s="37"/>
    </row>
    <row r="28" spans="1:67" ht="15.75" customHeight="1" x14ac:dyDescent="0.3">
      <c r="A28" s="37" t="s">
        <v>652</v>
      </c>
      <c r="B28" s="37" t="s">
        <v>1420</v>
      </c>
      <c r="C28" s="37" t="s">
        <v>652</v>
      </c>
      <c r="D28" s="37">
        <v>2017</v>
      </c>
      <c r="E28" s="54">
        <v>42901</v>
      </c>
      <c r="F28" s="37" t="s">
        <v>137</v>
      </c>
      <c r="G28" s="37">
        <v>11</v>
      </c>
      <c r="H28" s="37" t="s">
        <v>18</v>
      </c>
      <c r="I28" s="37" t="s">
        <v>18</v>
      </c>
      <c r="J28" s="37" t="s">
        <v>18</v>
      </c>
      <c r="K28" s="37" t="s">
        <v>18</v>
      </c>
      <c r="L28" s="37" t="s">
        <v>18</v>
      </c>
      <c r="M28" s="37"/>
      <c r="N28" s="37">
        <v>8.5</v>
      </c>
      <c r="O28" s="37">
        <v>0</v>
      </c>
      <c r="P28" s="37">
        <v>-1</v>
      </c>
      <c r="Q28" s="122">
        <v>-1</v>
      </c>
      <c r="R28" s="37"/>
      <c r="S28" s="37"/>
      <c r="T28" s="37"/>
      <c r="U28" s="37"/>
      <c r="V28" s="37"/>
      <c r="W28" s="37"/>
      <c r="X28" s="37"/>
      <c r="Y28" s="37"/>
      <c r="Z28" s="37"/>
      <c r="AA28" s="37"/>
      <c r="AB28" s="37"/>
      <c r="AC28" s="37"/>
      <c r="AD28" s="37"/>
      <c r="AE28" s="37"/>
      <c r="AF28" s="37"/>
      <c r="AG28" s="37"/>
      <c r="AH28" s="37"/>
      <c r="AI28" s="37"/>
      <c r="AJ28" s="37"/>
      <c r="AK28" s="37"/>
      <c r="AL28" s="37"/>
      <c r="AM28" s="37"/>
      <c r="AN28" s="37"/>
      <c r="AO28" s="37"/>
      <c r="AP28" s="35"/>
      <c r="AQ28" s="37"/>
      <c r="AR28" s="37"/>
      <c r="BO28" s="37" t="s">
        <v>1423</v>
      </c>
    </row>
    <row r="29" spans="1:67" ht="15.75" customHeight="1" x14ac:dyDescent="0.3">
      <c r="A29" s="37" t="s">
        <v>652</v>
      </c>
      <c r="B29" s="37" t="s">
        <v>17</v>
      </c>
      <c r="C29" s="37" t="s">
        <v>17</v>
      </c>
      <c r="D29" s="37">
        <v>2017</v>
      </c>
      <c r="E29" s="54">
        <v>42901</v>
      </c>
      <c r="F29" s="37" t="s">
        <v>137</v>
      </c>
      <c r="G29" s="37">
        <v>12</v>
      </c>
      <c r="H29" s="37" t="s">
        <v>18</v>
      </c>
      <c r="I29" s="37" t="s">
        <v>18</v>
      </c>
      <c r="J29" s="37" t="s">
        <v>18</v>
      </c>
      <c r="K29" s="37" t="s">
        <v>18</v>
      </c>
      <c r="L29" s="37" t="s">
        <v>18</v>
      </c>
      <c r="M29" s="37"/>
      <c r="N29" s="48">
        <v>0</v>
      </c>
      <c r="O29" s="37">
        <v>0</v>
      </c>
      <c r="P29" s="37">
        <v>-1</v>
      </c>
      <c r="Q29" s="122">
        <v>-1</v>
      </c>
      <c r="R29" s="37"/>
      <c r="S29" s="37"/>
      <c r="T29" s="37"/>
      <c r="U29" s="37"/>
      <c r="V29" s="37"/>
      <c r="W29" s="37"/>
      <c r="X29" s="37"/>
      <c r="Y29" s="37"/>
      <c r="Z29" s="37"/>
      <c r="AA29" s="37"/>
      <c r="AB29" s="37"/>
      <c r="AC29" s="37"/>
      <c r="AD29" s="37"/>
      <c r="AE29" s="37"/>
      <c r="AF29" s="37"/>
      <c r="AG29" s="37"/>
      <c r="AH29" s="37"/>
      <c r="AI29" s="37"/>
      <c r="AJ29" s="37"/>
      <c r="AK29" s="37"/>
      <c r="AL29" s="37"/>
      <c r="AM29" s="37"/>
      <c r="AN29" s="37"/>
      <c r="AO29" s="37"/>
      <c r="AP29" s="35"/>
      <c r="AQ29" s="37"/>
      <c r="AR29" s="37"/>
      <c r="BO29" s="37" t="s">
        <v>1424</v>
      </c>
    </row>
    <row r="30" spans="1:67" ht="15.75" customHeight="1" x14ac:dyDescent="0.3">
      <c r="A30" s="37" t="s">
        <v>652</v>
      </c>
      <c r="B30" s="37" t="s">
        <v>1425</v>
      </c>
      <c r="C30" s="37" t="s">
        <v>1411</v>
      </c>
      <c r="D30" s="37">
        <v>2017</v>
      </c>
      <c r="E30" s="54">
        <v>42901</v>
      </c>
      <c r="F30" s="37" t="s">
        <v>137</v>
      </c>
      <c r="G30" s="37" t="s">
        <v>1485</v>
      </c>
      <c r="H30" s="37" t="s">
        <v>18</v>
      </c>
      <c r="I30" s="37" t="s">
        <v>18</v>
      </c>
      <c r="J30" s="37" t="s">
        <v>18</v>
      </c>
      <c r="K30" s="37" t="s">
        <v>18</v>
      </c>
      <c r="L30" s="37" t="s">
        <v>18</v>
      </c>
      <c r="M30" s="37"/>
      <c r="N30" s="37">
        <v>0</v>
      </c>
      <c r="O30" s="37">
        <v>0</v>
      </c>
      <c r="P30" s="37">
        <v>-1</v>
      </c>
      <c r="Q30" s="122">
        <v>-1</v>
      </c>
      <c r="R30" s="37"/>
      <c r="S30" s="37"/>
      <c r="T30" s="37"/>
      <c r="U30" s="37"/>
      <c r="V30" s="37"/>
      <c r="W30" s="37"/>
      <c r="X30" s="37"/>
      <c r="Y30" s="37"/>
      <c r="Z30" s="37"/>
      <c r="AA30" s="37"/>
      <c r="AB30" s="37"/>
      <c r="AC30" s="37"/>
      <c r="AD30" s="37"/>
      <c r="AE30" s="37"/>
      <c r="AF30" s="37"/>
      <c r="AG30" s="37"/>
      <c r="AH30" s="37"/>
      <c r="AI30" s="37"/>
      <c r="AJ30" s="37"/>
      <c r="AK30" s="37"/>
      <c r="AL30" s="37"/>
      <c r="AM30" s="37"/>
      <c r="AN30" s="37"/>
      <c r="AO30" s="37"/>
      <c r="AP30" s="35"/>
      <c r="AQ30" s="37"/>
      <c r="AR30" s="37"/>
      <c r="BO30" s="37" t="s">
        <v>1426</v>
      </c>
    </row>
    <row r="31" spans="1:67" ht="15.75" customHeight="1" x14ac:dyDescent="0.3">
      <c r="A31" s="37" t="s">
        <v>652</v>
      </c>
      <c r="B31" s="37" t="s">
        <v>1425</v>
      </c>
      <c r="C31" s="37" t="s">
        <v>1411</v>
      </c>
      <c r="D31" s="37">
        <v>2017</v>
      </c>
      <c r="E31" s="54">
        <v>42901</v>
      </c>
      <c r="F31" s="37" t="s">
        <v>137</v>
      </c>
      <c r="G31" s="37" t="s">
        <v>1416</v>
      </c>
      <c r="H31" s="37" t="s">
        <v>18</v>
      </c>
      <c r="I31" s="37" t="s">
        <v>18</v>
      </c>
      <c r="J31" s="37" t="s">
        <v>18</v>
      </c>
      <c r="K31" s="37" t="s">
        <v>18</v>
      </c>
      <c r="L31" s="37" t="s">
        <v>18</v>
      </c>
      <c r="M31" s="37"/>
      <c r="N31" s="37">
        <v>0</v>
      </c>
      <c r="O31" s="37">
        <v>0</v>
      </c>
      <c r="P31" s="37">
        <v>-1</v>
      </c>
      <c r="Q31" s="122">
        <v>-1</v>
      </c>
      <c r="R31" s="37"/>
      <c r="S31" s="37"/>
      <c r="T31" s="37"/>
      <c r="U31" s="37"/>
      <c r="V31" s="37"/>
      <c r="W31" s="37"/>
      <c r="X31" s="37"/>
      <c r="Y31" s="37"/>
      <c r="Z31" s="37"/>
      <c r="AA31" s="37"/>
      <c r="AB31" s="37"/>
      <c r="AC31" s="37"/>
      <c r="AD31" s="37"/>
      <c r="AE31" s="37"/>
      <c r="AF31" s="37"/>
      <c r="AG31" s="37"/>
      <c r="AH31" s="37"/>
      <c r="AI31" s="37"/>
      <c r="AJ31" s="37"/>
      <c r="AK31" s="37"/>
      <c r="AL31" s="37"/>
      <c r="AM31" s="37"/>
      <c r="AN31" s="37"/>
      <c r="AO31" s="37"/>
      <c r="AP31" s="35"/>
      <c r="AQ31" s="37"/>
      <c r="AR31" s="37"/>
      <c r="BO31" s="37"/>
    </row>
    <row r="32" spans="1:67" ht="15.75" customHeight="1" x14ac:dyDescent="0.3">
      <c r="A32" s="37" t="s">
        <v>652</v>
      </c>
      <c r="B32" s="37" t="s">
        <v>1425</v>
      </c>
      <c r="C32" s="37" t="s">
        <v>1411</v>
      </c>
      <c r="D32" s="37">
        <v>2017</v>
      </c>
      <c r="E32" s="54">
        <v>42901</v>
      </c>
      <c r="F32" s="37" t="s">
        <v>137</v>
      </c>
      <c r="G32" s="37" t="s">
        <v>1417</v>
      </c>
      <c r="H32" s="37" t="s">
        <v>18</v>
      </c>
      <c r="I32" s="37" t="s">
        <v>18</v>
      </c>
      <c r="J32" s="37" t="s">
        <v>18</v>
      </c>
      <c r="K32" s="37" t="s">
        <v>18</v>
      </c>
      <c r="L32" s="37" t="s">
        <v>18</v>
      </c>
      <c r="M32" s="37"/>
      <c r="N32" s="37">
        <v>0</v>
      </c>
      <c r="O32" s="37">
        <v>0</v>
      </c>
      <c r="P32" s="37">
        <v>-1</v>
      </c>
      <c r="Q32" s="122">
        <v>-1</v>
      </c>
      <c r="R32" s="37"/>
      <c r="S32" s="37"/>
      <c r="T32" s="37"/>
      <c r="U32" s="37"/>
      <c r="V32" s="37"/>
      <c r="W32" s="37"/>
      <c r="X32" s="37"/>
      <c r="Y32" s="37"/>
      <c r="Z32" s="37"/>
      <c r="AA32" s="37"/>
      <c r="AB32" s="37"/>
      <c r="AC32" s="37"/>
      <c r="AD32" s="37"/>
      <c r="AE32" s="37"/>
      <c r="AF32" s="37"/>
      <c r="AG32" s="37"/>
      <c r="AH32" s="37"/>
      <c r="AI32" s="37"/>
      <c r="AJ32" s="37"/>
      <c r="AK32" s="37"/>
      <c r="AL32" s="37"/>
      <c r="AM32" s="37"/>
      <c r="AN32" s="37"/>
      <c r="AO32" s="37"/>
      <c r="AP32" s="35"/>
      <c r="AQ32" s="37"/>
      <c r="AR32" s="37"/>
      <c r="BO32" s="37"/>
    </row>
    <row r="33" spans="1:67" ht="15.75" customHeight="1" x14ac:dyDescent="0.3">
      <c r="A33" s="37" t="s">
        <v>652</v>
      </c>
      <c r="B33" s="37" t="s">
        <v>1425</v>
      </c>
      <c r="C33" s="37" t="s">
        <v>1411</v>
      </c>
      <c r="D33" s="37">
        <v>2017</v>
      </c>
      <c r="E33" s="54">
        <v>42901</v>
      </c>
      <c r="F33" s="37" t="s">
        <v>137</v>
      </c>
      <c r="G33" s="37" t="s">
        <v>1418</v>
      </c>
      <c r="H33" s="37" t="s">
        <v>18</v>
      </c>
      <c r="I33" s="37" t="s">
        <v>18</v>
      </c>
      <c r="J33" s="37" t="s">
        <v>18</v>
      </c>
      <c r="K33" s="37" t="s">
        <v>18</v>
      </c>
      <c r="L33" s="37" t="s">
        <v>18</v>
      </c>
      <c r="M33" s="37"/>
      <c r="N33" s="37">
        <v>0</v>
      </c>
      <c r="O33" s="37">
        <v>0</v>
      </c>
      <c r="P33" s="37">
        <v>-1</v>
      </c>
      <c r="Q33" s="122">
        <v>-1</v>
      </c>
      <c r="R33" s="37"/>
      <c r="S33" s="37"/>
      <c r="T33" s="37"/>
      <c r="U33" s="37"/>
      <c r="V33" s="37"/>
      <c r="W33" s="37"/>
      <c r="X33" s="37"/>
      <c r="Y33" s="37"/>
      <c r="Z33" s="37"/>
      <c r="AA33" s="37"/>
      <c r="AB33" s="37"/>
      <c r="AC33" s="37"/>
      <c r="AD33" s="37"/>
      <c r="AE33" s="37"/>
      <c r="AF33" s="37"/>
      <c r="AG33" s="37"/>
      <c r="AH33" s="37"/>
      <c r="AI33" s="37"/>
      <c r="AJ33" s="37"/>
      <c r="AK33" s="37"/>
      <c r="AL33" s="37"/>
      <c r="AM33" s="37"/>
      <c r="AN33" s="37"/>
      <c r="AO33" s="37"/>
      <c r="AP33" s="35"/>
      <c r="AQ33" s="37"/>
      <c r="AR33" s="37"/>
      <c r="BO33" s="37"/>
    </row>
    <row r="34" spans="1:67" ht="15.75" customHeight="1" x14ac:dyDescent="0.3">
      <c r="A34" s="37" t="s">
        <v>652</v>
      </c>
      <c r="B34" s="37" t="s">
        <v>1425</v>
      </c>
      <c r="C34" s="37" t="s">
        <v>1411</v>
      </c>
      <c r="D34" s="37">
        <v>2017</v>
      </c>
      <c r="E34" s="54">
        <v>42901</v>
      </c>
      <c r="F34" s="37" t="s">
        <v>137</v>
      </c>
      <c r="G34" s="37" t="s">
        <v>1427</v>
      </c>
      <c r="H34" s="37" t="s">
        <v>18</v>
      </c>
      <c r="I34" s="37" t="s">
        <v>18</v>
      </c>
      <c r="J34" s="37" t="s">
        <v>18</v>
      </c>
      <c r="K34" s="37" t="s">
        <v>18</v>
      </c>
      <c r="L34" s="37" t="s">
        <v>18</v>
      </c>
      <c r="M34" s="37"/>
      <c r="N34" s="37">
        <v>0</v>
      </c>
      <c r="O34" s="37">
        <v>0</v>
      </c>
      <c r="P34" s="37">
        <v>-1</v>
      </c>
      <c r="Q34" s="122">
        <v>-1</v>
      </c>
      <c r="R34" s="37"/>
      <c r="S34" s="37"/>
      <c r="T34" s="37"/>
      <c r="U34" s="37"/>
      <c r="V34" s="37"/>
      <c r="W34" s="37"/>
      <c r="X34" s="37"/>
      <c r="Y34" s="37"/>
      <c r="Z34" s="37"/>
      <c r="AA34" s="37"/>
      <c r="AB34" s="37"/>
      <c r="AC34" s="37"/>
      <c r="AD34" s="37"/>
      <c r="AE34" s="37"/>
      <c r="AF34" s="37"/>
      <c r="AG34" s="37"/>
      <c r="AH34" s="37"/>
      <c r="AI34" s="37"/>
      <c r="AJ34" s="37"/>
      <c r="AK34" s="37"/>
      <c r="AL34" s="37"/>
      <c r="AM34" s="37"/>
      <c r="AN34" s="37"/>
      <c r="AO34" s="37"/>
      <c r="AP34" s="35"/>
      <c r="AQ34" s="37"/>
      <c r="AR34" s="37"/>
      <c r="BO34" s="37"/>
    </row>
    <row r="35" spans="1:67" ht="15.75" customHeight="1" x14ac:dyDescent="0.3">
      <c r="A35" s="37" t="s">
        <v>652</v>
      </c>
      <c r="B35" s="37" t="s">
        <v>1425</v>
      </c>
      <c r="C35" s="37" t="s">
        <v>1411</v>
      </c>
      <c r="D35" s="37">
        <v>2017</v>
      </c>
      <c r="E35" s="54">
        <v>42901</v>
      </c>
      <c r="F35" s="37" t="s">
        <v>137</v>
      </c>
      <c r="G35" s="37" t="s">
        <v>1428</v>
      </c>
      <c r="H35" s="37" t="s">
        <v>18</v>
      </c>
      <c r="I35" s="37" t="s">
        <v>18</v>
      </c>
      <c r="J35" s="37" t="s">
        <v>18</v>
      </c>
      <c r="K35" s="37" t="s">
        <v>18</v>
      </c>
      <c r="L35" s="37" t="s">
        <v>18</v>
      </c>
      <c r="M35" s="37"/>
      <c r="N35" s="37">
        <v>0</v>
      </c>
      <c r="O35" s="37">
        <v>0</v>
      </c>
      <c r="P35" s="37">
        <v>-1</v>
      </c>
      <c r="Q35" s="122">
        <v>-1</v>
      </c>
      <c r="R35" s="37"/>
      <c r="S35" s="37"/>
      <c r="T35" s="37"/>
      <c r="U35" s="37"/>
      <c r="V35" s="37"/>
      <c r="W35" s="37"/>
      <c r="X35" s="37"/>
      <c r="Y35" s="37"/>
      <c r="Z35" s="37"/>
      <c r="AA35" s="37"/>
      <c r="AB35" s="37"/>
      <c r="AC35" s="37"/>
      <c r="AD35" s="37"/>
      <c r="AE35" s="37"/>
      <c r="AF35" s="37"/>
      <c r="AG35" s="37"/>
      <c r="AH35" s="37"/>
      <c r="AI35" s="37"/>
      <c r="AJ35" s="37"/>
      <c r="AK35" s="37"/>
      <c r="AL35" s="37"/>
      <c r="AM35" s="37"/>
      <c r="AN35" s="37"/>
      <c r="AO35" s="37"/>
      <c r="AP35" s="35"/>
      <c r="AQ35" s="37"/>
      <c r="AR35" s="37"/>
      <c r="BO35" s="37"/>
    </row>
    <row r="36" spans="1:67" ht="15.75" customHeight="1" x14ac:dyDescent="0.3">
      <c r="A36" s="37" t="s">
        <v>652</v>
      </c>
      <c r="B36" s="37" t="s">
        <v>1425</v>
      </c>
      <c r="C36" s="37" t="s">
        <v>1411</v>
      </c>
      <c r="D36" s="37">
        <v>2017</v>
      </c>
      <c r="E36" s="54">
        <v>42901</v>
      </c>
      <c r="F36" s="37" t="s">
        <v>137</v>
      </c>
      <c r="G36" s="37" t="s">
        <v>1429</v>
      </c>
      <c r="H36" s="37" t="s">
        <v>18</v>
      </c>
      <c r="I36" s="37" t="s">
        <v>18</v>
      </c>
      <c r="J36" s="37" t="s">
        <v>18</v>
      </c>
      <c r="K36" s="37" t="s">
        <v>18</v>
      </c>
      <c r="L36" s="37" t="s">
        <v>18</v>
      </c>
      <c r="M36" s="37"/>
      <c r="N36" s="37">
        <v>0</v>
      </c>
      <c r="O36" s="37">
        <v>0</v>
      </c>
      <c r="P36" s="37">
        <v>-1</v>
      </c>
      <c r="Q36" s="122">
        <v>-1</v>
      </c>
      <c r="R36" s="37"/>
      <c r="S36" s="37"/>
      <c r="T36" s="37"/>
      <c r="U36" s="37"/>
      <c r="V36" s="37"/>
      <c r="W36" s="37"/>
      <c r="X36" s="37"/>
      <c r="Y36" s="37"/>
      <c r="Z36" s="37"/>
      <c r="AA36" s="37"/>
      <c r="AB36" s="37"/>
      <c r="AC36" s="37"/>
      <c r="AD36" s="37"/>
      <c r="AE36" s="37"/>
      <c r="AF36" s="37"/>
      <c r="AG36" s="37"/>
      <c r="AH36" s="37"/>
      <c r="AI36" s="37"/>
      <c r="AJ36" s="37"/>
      <c r="AK36" s="37"/>
      <c r="AL36" s="37"/>
      <c r="AM36" s="37"/>
      <c r="AN36" s="37"/>
      <c r="AO36" s="37"/>
      <c r="AP36" s="35"/>
      <c r="AQ36" s="37"/>
      <c r="AR36" s="37"/>
      <c r="BO36" s="37"/>
    </row>
    <row r="37" spans="1:67" ht="15.75" customHeight="1" x14ac:dyDescent="0.3">
      <c r="A37" s="37" t="s">
        <v>652</v>
      </c>
      <c r="B37" s="37" t="s">
        <v>1425</v>
      </c>
      <c r="C37" s="37" t="s">
        <v>1411</v>
      </c>
      <c r="D37" s="37">
        <v>2017</v>
      </c>
      <c r="E37" s="54">
        <v>42901</v>
      </c>
      <c r="F37" s="37" t="s">
        <v>137</v>
      </c>
      <c r="G37" s="37" t="s">
        <v>1430</v>
      </c>
      <c r="H37" s="37" t="s">
        <v>18</v>
      </c>
      <c r="I37" s="37" t="s">
        <v>18</v>
      </c>
      <c r="J37" s="37" t="s">
        <v>18</v>
      </c>
      <c r="K37" s="37" t="s">
        <v>18</v>
      </c>
      <c r="L37" s="37" t="s">
        <v>18</v>
      </c>
      <c r="M37" s="37"/>
      <c r="N37" s="37">
        <v>0</v>
      </c>
      <c r="O37" s="37">
        <v>0</v>
      </c>
      <c r="P37" s="37">
        <v>-1</v>
      </c>
      <c r="Q37" s="122">
        <v>-1</v>
      </c>
      <c r="R37" s="37"/>
      <c r="S37" s="37"/>
      <c r="T37" s="37"/>
      <c r="U37" s="37"/>
      <c r="V37" s="37"/>
      <c r="W37" s="37"/>
      <c r="X37" s="37"/>
      <c r="Y37" s="37"/>
      <c r="Z37" s="37"/>
      <c r="AA37" s="37"/>
      <c r="AB37" s="37"/>
      <c r="AC37" s="37"/>
      <c r="AD37" s="37"/>
      <c r="AE37" s="37"/>
      <c r="AF37" s="37"/>
      <c r="AG37" s="37"/>
      <c r="AH37" s="37"/>
      <c r="AI37" s="37"/>
      <c r="AJ37" s="37"/>
      <c r="AK37" s="37"/>
      <c r="AL37" s="37"/>
      <c r="AM37" s="37"/>
      <c r="AN37" s="37"/>
      <c r="AO37" s="37"/>
      <c r="AP37" s="35"/>
      <c r="AQ37" s="37"/>
      <c r="AR37" s="37"/>
      <c r="BO37" s="37"/>
    </row>
    <row r="38" spans="1:67" ht="15.75" customHeight="1" x14ac:dyDescent="0.3">
      <c r="A38" s="37" t="s">
        <v>652</v>
      </c>
      <c r="B38" s="37" t="s">
        <v>1486</v>
      </c>
      <c r="C38" s="37" t="s">
        <v>652</v>
      </c>
      <c r="D38" s="37">
        <v>2018</v>
      </c>
      <c r="E38" s="54">
        <v>43276</v>
      </c>
      <c r="F38" s="37" t="s">
        <v>19</v>
      </c>
      <c r="G38" s="37" t="s">
        <v>20</v>
      </c>
      <c r="H38" s="37" t="s">
        <v>21</v>
      </c>
      <c r="I38" s="37" t="s">
        <v>21</v>
      </c>
      <c r="J38" s="37" t="s">
        <v>22</v>
      </c>
      <c r="K38" s="37" t="s">
        <v>21</v>
      </c>
      <c r="L38" s="37" t="s">
        <v>22</v>
      </c>
      <c r="M38" s="37">
        <v>0.05</v>
      </c>
      <c r="N38" s="37">
        <v>0</v>
      </c>
      <c r="O38" s="37">
        <v>0</v>
      </c>
      <c r="P38" s="82">
        <v>10.09</v>
      </c>
      <c r="Q38" s="122">
        <f t="shared" ref="Q38:Q49" si="0">P38*20</f>
        <v>201.8</v>
      </c>
      <c r="R38" s="37" t="s">
        <v>1487</v>
      </c>
      <c r="S38" s="37" t="s">
        <v>1488</v>
      </c>
      <c r="T38" s="37">
        <v>6.45</v>
      </c>
      <c r="U38" s="37">
        <v>0</v>
      </c>
      <c r="V38" s="37">
        <v>93.55</v>
      </c>
      <c r="X38" s="37">
        <v>100</v>
      </c>
      <c r="Y38" s="37">
        <v>7.7</v>
      </c>
      <c r="Z38" s="37">
        <v>8.3000000000000007</v>
      </c>
      <c r="AE38" s="37">
        <v>37.1</v>
      </c>
      <c r="AF38" s="37">
        <v>39.700000000000003</v>
      </c>
      <c r="AG38" s="37">
        <v>59.1</v>
      </c>
      <c r="AH38" s="37">
        <v>63.2</v>
      </c>
      <c r="AI38" s="37">
        <v>85</v>
      </c>
      <c r="AJ38" s="37">
        <v>53.6</v>
      </c>
      <c r="AK38" s="37">
        <v>57.3</v>
      </c>
      <c r="AL38" s="37">
        <v>0.54630000000000001</v>
      </c>
      <c r="AM38" s="37">
        <v>0.58389999999999997</v>
      </c>
      <c r="AN38" s="37">
        <v>0.51890000000000003</v>
      </c>
      <c r="AO38" s="37">
        <v>0.55469999999999997</v>
      </c>
      <c r="AP38" s="37">
        <v>0.2787</v>
      </c>
      <c r="AQ38" s="37">
        <v>0.2979</v>
      </c>
      <c r="AR38" s="37">
        <v>0.55000000000000004</v>
      </c>
      <c r="AS38" s="37">
        <v>0.59</v>
      </c>
      <c r="AT38" s="37">
        <v>0.21</v>
      </c>
      <c r="AU38" s="37">
        <v>0.22</v>
      </c>
      <c r="AV38" s="37">
        <v>0.81</v>
      </c>
      <c r="AW38" s="37">
        <v>0.87</v>
      </c>
      <c r="AX38" s="37">
        <v>0.22</v>
      </c>
      <c r="AY38" s="37">
        <v>0.23</v>
      </c>
      <c r="BA38" s="37">
        <v>47</v>
      </c>
      <c r="BB38" s="37">
        <v>63.1</v>
      </c>
      <c r="BC38" s="37">
        <v>67.400000000000006</v>
      </c>
      <c r="BD38" s="37">
        <v>93</v>
      </c>
      <c r="BG38" s="37">
        <v>7.9</v>
      </c>
      <c r="BH38" s="37">
        <v>8.44</v>
      </c>
      <c r="BI38" s="37">
        <v>5.83</v>
      </c>
      <c r="BJ38" s="37">
        <v>6.23</v>
      </c>
      <c r="BK38" s="37">
        <v>2.6</v>
      </c>
      <c r="BL38" s="37">
        <v>2.8</v>
      </c>
      <c r="BO38" s="37" t="s">
        <v>1489</v>
      </c>
    </row>
    <row r="39" spans="1:67" ht="15.75" customHeight="1" x14ac:dyDescent="0.3">
      <c r="A39" s="37" t="s">
        <v>652</v>
      </c>
      <c r="B39" s="37" t="s">
        <v>1486</v>
      </c>
      <c r="C39" s="37" t="s">
        <v>652</v>
      </c>
      <c r="D39" s="37">
        <v>2018</v>
      </c>
      <c r="E39" s="54">
        <v>43276</v>
      </c>
      <c r="F39" s="37" t="s">
        <v>19</v>
      </c>
      <c r="G39" s="37" t="s">
        <v>25</v>
      </c>
      <c r="H39" s="37" t="s">
        <v>26</v>
      </c>
      <c r="I39" s="37" t="s">
        <v>26</v>
      </c>
      <c r="J39" s="37" t="s">
        <v>27</v>
      </c>
      <c r="K39" s="37" t="s">
        <v>26</v>
      </c>
      <c r="L39" s="37" t="s">
        <v>27</v>
      </c>
      <c r="M39" s="37">
        <v>0.05</v>
      </c>
      <c r="N39" s="37">
        <v>0</v>
      </c>
      <c r="O39" s="37">
        <v>1</v>
      </c>
      <c r="P39" s="82">
        <v>6.3</v>
      </c>
      <c r="Q39" s="122">
        <f t="shared" si="0"/>
        <v>126</v>
      </c>
      <c r="R39" s="37" t="s">
        <v>1490</v>
      </c>
      <c r="S39" s="37" t="s">
        <v>1488</v>
      </c>
      <c r="T39" s="37">
        <v>6.42</v>
      </c>
      <c r="U39" s="37">
        <v>0</v>
      </c>
      <c r="V39" s="37">
        <v>93.58</v>
      </c>
      <c r="X39" s="37">
        <v>100</v>
      </c>
      <c r="Y39" s="37">
        <v>7.2</v>
      </c>
      <c r="Z39" s="37">
        <v>7.7</v>
      </c>
      <c r="AE39" s="37">
        <v>37.9</v>
      </c>
      <c r="AF39" s="37">
        <v>40.5</v>
      </c>
      <c r="AG39" s="37">
        <v>64.099999999999994</v>
      </c>
      <c r="AH39" s="37">
        <v>68.5</v>
      </c>
      <c r="AI39" s="37">
        <v>78</v>
      </c>
      <c r="AJ39" s="37">
        <v>52.7</v>
      </c>
      <c r="AK39" s="37">
        <v>56.3</v>
      </c>
      <c r="AL39" s="37">
        <v>0.53600000000000003</v>
      </c>
      <c r="AM39" s="37">
        <v>0.57269999999999999</v>
      </c>
      <c r="AN39" s="37">
        <v>0.50460000000000005</v>
      </c>
      <c r="AO39" s="37">
        <v>0.53920000000000001</v>
      </c>
      <c r="AP39" s="37">
        <v>0.26550000000000001</v>
      </c>
      <c r="AQ39" s="37">
        <v>0.28370000000000001</v>
      </c>
      <c r="AR39" s="37">
        <v>0.49</v>
      </c>
      <c r="AS39" s="37">
        <v>0.52</v>
      </c>
      <c r="AT39" s="37">
        <v>0.19</v>
      </c>
      <c r="AU39" s="37">
        <v>0.2</v>
      </c>
      <c r="AV39" s="37">
        <v>0.82</v>
      </c>
      <c r="AW39" s="37">
        <v>0.88</v>
      </c>
      <c r="AX39" s="37">
        <v>0.22</v>
      </c>
      <c r="AY39" s="37">
        <v>0.23</v>
      </c>
      <c r="BA39" s="37">
        <v>52</v>
      </c>
      <c r="BB39" s="37">
        <v>63.8</v>
      </c>
      <c r="BC39" s="37">
        <v>68.099999999999994</v>
      </c>
      <c r="BD39" s="37">
        <v>92</v>
      </c>
      <c r="BG39" s="37">
        <v>7.49</v>
      </c>
      <c r="BH39" s="37">
        <v>8</v>
      </c>
      <c r="BI39" s="37">
        <v>4.6900000000000004</v>
      </c>
      <c r="BJ39" s="37">
        <v>5.01</v>
      </c>
      <c r="BK39" s="37">
        <v>2.7</v>
      </c>
      <c r="BL39" s="37">
        <v>2.9</v>
      </c>
      <c r="BO39" s="37" t="s">
        <v>1491</v>
      </c>
    </row>
    <row r="40" spans="1:67" ht="15.75" customHeight="1" x14ac:dyDescent="0.3">
      <c r="A40" s="37" t="s">
        <v>652</v>
      </c>
      <c r="B40" s="37" t="s">
        <v>1486</v>
      </c>
      <c r="C40" s="37" t="s">
        <v>652</v>
      </c>
      <c r="D40" s="37">
        <v>2018</v>
      </c>
      <c r="E40" s="54">
        <v>43276</v>
      </c>
      <c r="F40" s="37" t="s">
        <v>19</v>
      </c>
      <c r="G40" s="37" t="s">
        <v>30</v>
      </c>
      <c r="H40" s="37" t="s">
        <v>31</v>
      </c>
      <c r="I40" s="37" t="s">
        <v>31</v>
      </c>
      <c r="J40" s="37" t="s">
        <v>31</v>
      </c>
      <c r="K40" s="37" t="s">
        <v>31</v>
      </c>
      <c r="L40" s="37" t="s">
        <v>31</v>
      </c>
      <c r="M40" s="37">
        <v>0.05</v>
      </c>
      <c r="N40" s="37">
        <v>0</v>
      </c>
      <c r="O40" s="37">
        <v>0</v>
      </c>
      <c r="P40" s="82">
        <v>7.82</v>
      </c>
      <c r="Q40" s="122">
        <f t="shared" si="0"/>
        <v>156.4</v>
      </c>
      <c r="R40" s="37" t="s">
        <v>1492</v>
      </c>
      <c r="S40" s="37" t="s">
        <v>1488</v>
      </c>
      <c r="T40" s="37">
        <v>6.46</v>
      </c>
      <c r="U40" s="37">
        <v>0</v>
      </c>
      <c r="V40" s="37">
        <v>93.54</v>
      </c>
      <c r="X40" s="37">
        <v>100</v>
      </c>
      <c r="Y40" s="37">
        <v>8</v>
      </c>
      <c r="Z40" s="37">
        <v>8.5</v>
      </c>
      <c r="AE40" s="37">
        <v>37.1</v>
      </c>
      <c r="AF40" s="37">
        <v>39.6</v>
      </c>
      <c r="AG40" s="37">
        <v>64.099999999999994</v>
      </c>
      <c r="AH40" s="37">
        <v>68.5</v>
      </c>
      <c r="AI40" s="37">
        <v>79</v>
      </c>
      <c r="AJ40" s="37">
        <v>53.7</v>
      </c>
      <c r="AK40" s="37">
        <v>57.4</v>
      </c>
      <c r="AL40" s="37">
        <v>0.54669999999999996</v>
      </c>
      <c r="AM40" s="37">
        <v>0.58440000000000003</v>
      </c>
      <c r="AN40" s="37">
        <v>0.51949999999999996</v>
      </c>
      <c r="AO40" s="37">
        <v>0.5554</v>
      </c>
      <c r="AP40" s="37">
        <v>0.2792</v>
      </c>
      <c r="AQ40" s="37">
        <v>0.29849999999999999</v>
      </c>
      <c r="AR40" s="37">
        <v>0.36</v>
      </c>
      <c r="AS40" s="37">
        <v>0.39</v>
      </c>
      <c r="AT40" s="37">
        <v>0.19</v>
      </c>
      <c r="AU40" s="37">
        <v>0.2</v>
      </c>
      <c r="AV40" s="37">
        <v>0.8</v>
      </c>
      <c r="AW40" s="37">
        <v>0.86</v>
      </c>
      <c r="AX40" s="37">
        <v>0.17</v>
      </c>
      <c r="AY40" s="37">
        <v>0.18</v>
      </c>
      <c r="BA40" s="37">
        <v>50</v>
      </c>
      <c r="BB40" s="37">
        <v>63</v>
      </c>
      <c r="BC40" s="37">
        <v>67.400000000000006</v>
      </c>
      <c r="BD40" s="37">
        <v>94</v>
      </c>
      <c r="BG40" s="37">
        <v>6.62</v>
      </c>
      <c r="BH40" s="37">
        <v>7.08</v>
      </c>
      <c r="BI40" s="37">
        <v>4.5599999999999996</v>
      </c>
      <c r="BJ40" s="37">
        <v>4.87</v>
      </c>
      <c r="BK40" s="37">
        <v>2.7</v>
      </c>
      <c r="BL40" s="37">
        <v>2.9</v>
      </c>
    </row>
    <row r="41" spans="1:67" ht="15.75" customHeight="1" x14ac:dyDescent="0.3">
      <c r="A41" s="37" t="s">
        <v>652</v>
      </c>
      <c r="B41" s="37" t="s">
        <v>1486</v>
      </c>
      <c r="C41" s="37" t="s">
        <v>652</v>
      </c>
      <c r="D41" s="37">
        <v>2018</v>
      </c>
      <c r="E41" s="54">
        <v>43276</v>
      </c>
      <c r="F41" s="37" t="s">
        <v>19</v>
      </c>
      <c r="G41" s="37" t="s">
        <v>34</v>
      </c>
      <c r="H41" s="37" t="s">
        <v>35</v>
      </c>
      <c r="I41" s="37" t="s">
        <v>31</v>
      </c>
      <c r="J41" s="37" t="s">
        <v>31</v>
      </c>
      <c r="K41" s="37" t="s">
        <v>31</v>
      </c>
      <c r="L41" s="37" t="s">
        <v>31</v>
      </c>
      <c r="M41" s="37">
        <v>0.05</v>
      </c>
      <c r="N41" s="37">
        <v>0</v>
      </c>
      <c r="O41" s="37">
        <v>0</v>
      </c>
      <c r="P41" s="82">
        <v>15.89</v>
      </c>
      <c r="Q41" s="122">
        <f t="shared" si="0"/>
        <v>317.8</v>
      </c>
      <c r="R41" s="37" t="s">
        <v>1493</v>
      </c>
      <c r="S41" s="37" t="s">
        <v>1488</v>
      </c>
      <c r="T41" s="37">
        <v>6.16</v>
      </c>
      <c r="U41" s="37">
        <v>0</v>
      </c>
      <c r="V41" s="37">
        <v>93.84</v>
      </c>
      <c r="X41" s="37">
        <v>100</v>
      </c>
      <c r="Y41" s="37">
        <v>10.9</v>
      </c>
      <c r="Z41" s="37">
        <v>11.7</v>
      </c>
      <c r="AE41" s="37">
        <v>35.200000000000003</v>
      </c>
      <c r="AF41" s="37">
        <v>37.5</v>
      </c>
      <c r="AG41" s="37">
        <v>62.6</v>
      </c>
      <c r="AH41" s="37">
        <v>66.7</v>
      </c>
      <c r="AI41" s="37">
        <v>83</v>
      </c>
      <c r="AJ41" s="37">
        <v>56.1</v>
      </c>
      <c r="AK41" s="37">
        <v>59.8</v>
      </c>
      <c r="AL41" s="37">
        <v>0.57379999999999998</v>
      </c>
      <c r="AM41" s="37">
        <v>0.61150000000000004</v>
      </c>
      <c r="AN41" s="37">
        <v>0.55579999999999996</v>
      </c>
      <c r="AO41" s="37">
        <v>0.59230000000000005</v>
      </c>
      <c r="AP41" s="37">
        <v>0.31180000000000002</v>
      </c>
      <c r="AQ41" s="37">
        <v>0.33229999999999998</v>
      </c>
      <c r="AR41" s="37">
        <v>0.38</v>
      </c>
      <c r="AS41" s="37">
        <v>0.4</v>
      </c>
      <c r="AT41" s="37">
        <v>0.19</v>
      </c>
      <c r="AU41" s="37">
        <v>0.2</v>
      </c>
      <c r="AV41" s="37">
        <v>1.18</v>
      </c>
      <c r="AW41" s="37">
        <v>1.26</v>
      </c>
      <c r="AX41" s="37">
        <v>0.18</v>
      </c>
      <c r="AY41" s="37">
        <v>0.19</v>
      </c>
      <c r="BA41" s="37">
        <v>51</v>
      </c>
      <c r="BB41" s="37">
        <v>68.400000000000006</v>
      </c>
      <c r="BC41" s="37">
        <v>72.900000000000006</v>
      </c>
      <c r="BD41" s="37">
        <v>106</v>
      </c>
      <c r="BG41" s="37">
        <v>6.39</v>
      </c>
      <c r="BH41" s="37">
        <v>6.81</v>
      </c>
      <c r="BI41" s="37">
        <v>4.0199999999999996</v>
      </c>
      <c r="BJ41" s="37">
        <v>4.28</v>
      </c>
      <c r="BK41" s="37">
        <v>2.8</v>
      </c>
      <c r="BL41" s="37">
        <v>3</v>
      </c>
    </row>
    <row r="42" spans="1:67" ht="15.75" customHeight="1" x14ac:dyDescent="0.3">
      <c r="A42" s="37" t="s">
        <v>652</v>
      </c>
      <c r="B42" s="37" t="s">
        <v>1486</v>
      </c>
      <c r="C42" s="37" t="s">
        <v>652</v>
      </c>
      <c r="D42" s="37">
        <v>2018</v>
      </c>
      <c r="E42" s="54">
        <v>43276</v>
      </c>
      <c r="F42" s="37" t="s">
        <v>19</v>
      </c>
      <c r="G42" s="37" t="s">
        <v>38</v>
      </c>
      <c r="H42" s="37" t="s">
        <v>21</v>
      </c>
      <c r="I42" s="37" t="s">
        <v>21</v>
      </c>
      <c r="J42" s="37" t="s">
        <v>22</v>
      </c>
      <c r="K42" s="37" t="s">
        <v>21</v>
      </c>
      <c r="L42" s="37" t="s">
        <v>22</v>
      </c>
      <c r="M42" s="37">
        <v>0.05</v>
      </c>
      <c r="N42" s="37">
        <v>0</v>
      </c>
      <c r="O42" s="37">
        <v>0</v>
      </c>
      <c r="P42" s="82">
        <v>10.25</v>
      </c>
      <c r="Q42" s="122">
        <f t="shared" si="0"/>
        <v>205</v>
      </c>
      <c r="R42" s="37" t="s">
        <v>1494</v>
      </c>
      <c r="S42" s="37" t="s">
        <v>1488</v>
      </c>
      <c r="T42" s="37">
        <v>6.26</v>
      </c>
      <c r="U42" s="37">
        <v>0</v>
      </c>
      <c r="V42" s="37">
        <v>93.74</v>
      </c>
      <c r="X42" s="37">
        <v>100</v>
      </c>
      <c r="Y42" s="37">
        <v>9.5</v>
      </c>
      <c r="Z42" s="37">
        <v>10.199999999999999</v>
      </c>
      <c r="AE42" s="37">
        <v>36.6</v>
      </c>
      <c r="AF42" s="37">
        <v>39</v>
      </c>
      <c r="AG42" s="37">
        <v>62.4</v>
      </c>
      <c r="AH42" s="37">
        <v>66.599999999999994</v>
      </c>
      <c r="AI42" s="37">
        <v>82</v>
      </c>
      <c r="AJ42" s="37">
        <v>54.4</v>
      </c>
      <c r="AK42" s="37">
        <v>58</v>
      </c>
      <c r="AL42" s="37">
        <v>0.55469999999999997</v>
      </c>
      <c r="AM42" s="37">
        <v>0.59179999999999999</v>
      </c>
      <c r="AN42" s="37">
        <v>0.53010000000000002</v>
      </c>
      <c r="AO42" s="37">
        <v>0.5655</v>
      </c>
      <c r="AP42" s="37">
        <v>0.28849999999999998</v>
      </c>
      <c r="AQ42" s="37">
        <v>0.30780000000000002</v>
      </c>
      <c r="AR42" s="37">
        <v>0.48</v>
      </c>
      <c r="AS42" s="37">
        <v>0.51</v>
      </c>
      <c r="AT42" s="37">
        <v>0.22</v>
      </c>
      <c r="AU42" s="37">
        <v>0.24</v>
      </c>
      <c r="AV42" s="37">
        <v>0.83</v>
      </c>
      <c r="AW42" s="37">
        <v>0.89</v>
      </c>
      <c r="AX42" s="37">
        <v>0.22</v>
      </c>
      <c r="AY42" s="37">
        <v>0.23</v>
      </c>
      <c r="BA42" s="37">
        <v>47</v>
      </c>
      <c r="BB42" s="37">
        <v>62.5</v>
      </c>
      <c r="BC42" s="37">
        <v>66.7</v>
      </c>
      <c r="BD42" s="37">
        <v>92</v>
      </c>
      <c r="BG42" s="37">
        <v>7.8</v>
      </c>
      <c r="BH42" s="37">
        <v>8.32</v>
      </c>
      <c r="BI42" s="37">
        <v>5.32</v>
      </c>
      <c r="BJ42" s="37">
        <v>5.67</v>
      </c>
      <c r="BK42" s="37">
        <v>3.2</v>
      </c>
      <c r="BL42" s="37">
        <v>3.4</v>
      </c>
    </row>
    <row r="43" spans="1:67" ht="15.75" customHeight="1" x14ac:dyDescent="0.3">
      <c r="A43" s="37" t="s">
        <v>652</v>
      </c>
      <c r="B43" s="37" t="s">
        <v>1486</v>
      </c>
      <c r="C43" s="37" t="s">
        <v>652</v>
      </c>
      <c r="D43" s="37">
        <v>2018</v>
      </c>
      <c r="E43" s="54">
        <v>43276</v>
      </c>
      <c r="F43" s="37" t="s">
        <v>19</v>
      </c>
      <c r="G43" s="37" t="s">
        <v>41</v>
      </c>
      <c r="H43" s="37" t="s">
        <v>22</v>
      </c>
      <c r="I43" s="37" t="s">
        <v>22</v>
      </c>
      <c r="J43" s="37" t="s">
        <v>21</v>
      </c>
      <c r="K43" s="37" t="s">
        <v>22</v>
      </c>
      <c r="L43" s="37" t="s">
        <v>21</v>
      </c>
      <c r="M43" s="37">
        <v>0.05</v>
      </c>
      <c r="N43" s="37">
        <v>0</v>
      </c>
      <c r="O43" s="37">
        <v>0</v>
      </c>
      <c r="P43" s="82">
        <v>5.89</v>
      </c>
      <c r="Q43" s="122">
        <f t="shared" si="0"/>
        <v>117.8</v>
      </c>
      <c r="R43" s="37" t="s">
        <v>1495</v>
      </c>
      <c r="S43" s="37" t="s">
        <v>1488</v>
      </c>
      <c r="T43" s="37">
        <v>6.48</v>
      </c>
      <c r="U43" s="37">
        <v>0</v>
      </c>
      <c r="V43" s="37">
        <v>93.52</v>
      </c>
      <c r="X43" s="37">
        <v>100</v>
      </c>
      <c r="Y43" s="37">
        <v>8</v>
      </c>
      <c r="Z43" s="37">
        <v>8.6</v>
      </c>
      <c r="AE43" s="37">
        <v>36.700000000000003</v>
      </c>
      <c r="AF43" s="37">
        <v>39.200000000000003</v>
      </c>
      <c r="AG43" s="37">
        <v>62.5</v>
      </c>
      <c r="AH43" s="37">
        <v>66.8</v>
      </c>
      <c r="AI43" s="37">
        <v>81</v>
      </c>
      <c r="AJ43" s="37">
        <v>54.1</v>
      </c>
      <c r="AK43" s="37">
        <v>57.9</v>
      </c>
      <c r="AL43" s="37">
        <v>0.55169999999999997</v>
      </c>
      <c r="AM43" s="37">
        <v>0.58989999999999998</v>
      </c>
      <c r="AN43" s="37">
        <v>0.52639999999999998</v>
      </c>
      <c r="AO43" s="37">
        <v>0.56289999999999996</v>
      </c>
      <c r="AP43" s="37">
        <v>0.28560000000000002</v>
      </c>
      <c r="AQ43" s="37">
        <v>0.3054</v>
      </c>
      <c r="AR43" s="37">
        <v>0.5</v>
      </c>
      <c r="AS43" s="37">
        <v>0.53</v>
      </c>
      <c r="AT43" s="37">
        <v>0.2</v>
      </c>
      <c r="AU43" s="37">
        <v>0.21</v>
      </c>
      <c r="AV43" s="37">
        <v>0.93</v>
      </c>
      <c r="AW43" s="37">
        <v>0.99</v>
      </c>
      <c r="AX43" s="37">
        <v>0.21</v>
      </c>
      <c r="AY43" s="37">
        <v>0.22</v>
      </c>
      <c r="BA43" s="37">
        <v>52</v>
      </c>
      <c r="BB43" s="37">
        <v>65.3</v>
      </c>
      <c r="BC43" s="37">
        <v>69.8</v>
      </c>
      <c r="BD43" s="37">
        <v>98</v>
      </c>
      <c r="BG43" s="37">
        <v>7.43</v>
      </c>
      <c r="BH43" s="37">
        <v>7.94</v>
      </c>
      <c r="BI43" s="37">
        <v>4.6100000000000003</v>
      </c>
      <c r="BJ43" s="37">
        <v>4.93</v>
      </c>
      <c r="BK43" s="37">
        <v>3</v>
      </c>
      <c r="BL43" s="37">
        <v>3.2</v>
      </c>
      <c r="BO43" s="37" t="s">
        <v>1496</v>
      </c>
    </row>
    <row r="44" spans="1:67" ht="15.75" customHeight="1" x14ac:dyDescent="0.3">
      <c r="A44" s="37" t="s">
        <v>652</v>
      </c>
      <c r="B44" s="37" t="s">
        <v>1486</v>
      </c>
      <c r="C44" s="37" t="s">
        <v>652</v>
      </c>
      <c r="D44" s="37">
        <v>2018</v>
      </c>
      <c r="E44" s="54">
        <v>43276</v>
      </c>
      <c r="F44" s="37" t="s">
        <v>19</v>
      </c>
      <c r="G44" s="37" t="s">
        <v>44</v>
      </c>
      <c r="H44" s="37" t="s">
        <v>45</v>
      </c>
      <c r="I44" s="37" t="s">
        <v>45</v>
      </c>
      <c r="J44" s="37" t="s">
        <v>45</v>
      </c>
      <c r="K44" s="37" t="s">
        <v>45</v>
      </c>
      <c r="L44" s="37" t="s">
        <v>45</v>
      </c>
      <c r="M44" s="37">
        <v>0.05</v>
      </c>
      <c r="N44" s="37">
        <v>0</v>
      </c>
      <c r="O44" s="37">
        <v>0</v>
      </c>
      <c r="P44" s="82">
        <v>6.73</v>
      </c>
      <c r="Q44" s="122">
        <f t="shared" si="0"/>
        <v>134.60000000000002</v>
      </c>
      <c r="R44" s="37" t="s">
        <v>1497</v>
      </c>
      <c r="S44" s="37" t="s">
        <v>1488</v>
      </c>
      <c r="T44" s="37">
        <v>6.38</v>
      </c>
      <c r="U44" s="37">
        <v>0</v>
      </c>
      <c r="V44" s="37">
        <v>93.62</v>
      </c>
      <c r="X44" s="37">
        <v>100</v>
      </c>
      <c r="Y44" s="37">
        <v>7</v>
      </c>
      <c r="Z44" s="37">
        <v>7.5</v>
      </c>
      <c r="AE44" s="37">
        <v>38.4</v>
      </c>
      <c r="AF44" s="37">
        <v>41</v>
      </c>
      <c r="AG44" s="37">
        <v>63.6</v>
      </c>
      <c r="AH44" s="37">
        <v>67.900000000000006</v>
      </c>
      <c r="AI44" s="37">
        <v>78</v>
      </c>
      <c r="AJ44" s="37">
        <v>52.2</v>
      </c>
      <c r="AK44" s="37">
        <v>55.7</v>
      </c>
      <c r="AL44" s="37">
        <v>0.53010000000000002</v>
      </c>
      <c r="AM44" s="37">
        <v>0.56630000000000003</v>
      </c>
      <c r="AN44" s="37">
        <v>0.49640000000000001</v>
      </c>
      <c r="AO44" s="37">
        <v>0.53029999999999999</v>
      </c>
      <c r="AP44" s="37">
        <v>0.25790000000000002</v>
      </c>
      <c r="AQ44" s="37">
        <v>0.27550000000000002</v>
      </c>
      <c r="AR44" s="37">
        <v>0.51</v>
      </c>
      <c r="AS44" s="37">
        <v>0.54</v>
      </c>
      <c r="AT44" s="37">
        <v>0.21</v>
      </c>
      <c r="AU44" s="37">
        <v>0.22</v>
      </c>
      <c r="AV44" s="37">
        <v>0.71</v>
      </c>
      <c r="AW44" s="37">
        <v>0.76</v>
      </c>
      <c r="AX44" s="37">
        <v>0.21</v>
      </c>
      <c r="AY44" s="37">
        <v>0.22</v>
      </c>
      <c r="BA44" s="37">
        <v>47</v>
      </c>
      <c r="BB44" s="37">
        <v>59.8</v>
      </c>
      <c r="BC44" s="37">
        <v>63.9</v>
      </c>
      <c r="BD44" s="37">
        <v>84</v>
      </c>
      <c r="BG44" s="37">
        <v>7.56</v>
      </c>
      <c r="BH44" s="37">
        <v>8.07</v>
      </c>
      <c r="BI44" s="37">
        <v>5.57</v>
      </c>
      <c r="BJ44" s="37">
        <v>5.95</v>
      </c>
      <c r="BK44" s="37">
        <v>2.8</v>
      </c>
      <c r="BL44" s="37">
        <v>3</v>
      </c>
    </row>
    <row r="45" spans="1:67" ht="15.75" customHeight="1" x14ac:dyDescent="0.3">
      <c r="A45" s="37" t="s">
        <v>652</v>
      </c>
      <c r="B45" s="37" t="s">
        <v>1486</v>
      </c>
      <c r="C45" s="37" t="s">
        <v>652</v>
      </c>
      <c r="D45" s="37">
        <v>2018</v>
      </c>
      <c r="E45" s="54">
        <v>43276</v>
      </c>
      <c r="F45" s="37" t="s">
        <v>19</v>
      </c>
      <c r="G45" s="37" t="s">
        <v>48</v>
      </c>
      <c r="H45" s="37" t="s">
        <v>27</v>
      </c>
      <c r="I45" s="37" t="s">
        <v>27</v>
      </c>
      <c r="J45" s="37" t="s">
        <v>26</v>
      </c>
      <c r="K45" s="37" t="s">
        <v>27</v>
      </c>
      <c r="L45" s="37" t="s">
        <v>26</v>
      </c>
      <c r="M45" s="37">
        <v>0.05</v>
      </c>
      <c r="N45" s="37">
        <v>0</v>
      </c>
      <c r="O45" s="37">
        <v>0</v>
      </c>
      <c r="P45" s="82">
        <v>8.7200000000000006</v>
      </c>
      <c r="Q45" s="122">
        <f t="shared" si="0"/>
        <v>174.4</v>
      </c>
      <c r="R45" s="37" t="s">
        <v>1498</v>
      </c>
      <c r="S45" s="37" t="s">
        <v>1488</v>
      </c>
      <c r="T45" s="37">
        <v>6.02</v>
      </c>
      <c r="U45" s="37">
        <v>0</v>
      </c>
      <c r="V45" s="37">
        <v>93.98</v>
      </c>
      <c r="X45" s="37">
        <v>100</v>
      </c>
      <c r="Y45" s="37">
        <v>6.6</v>
      </c>
      <c r="Z45" s="37">
        <v>7.1</v>
      </c>
      <c r="AE45" s="37">
        <v>39.700000000000003</v>
      </c>
      <c r="AF45" s="37">
        <v>42.3</v>
      </c>
      <c r="AG45" s="37">
        <v>66.400000000000006</v>
      </c>
      <c r="AH45" s="37">
        <v>70.7</v>
      </c>
      <c r="AI45" s="37">
        <v>74</v>
      </c>
      <c r="AJ45" s="37">
        <v>51.1</v>
      </c>
      <c r="AK45" s="37">
        <v>54.4</v>
      </c>
      <c r="AL45" s="37">
        <v>0.51759999999999995</v>
      </c>
      <c r="AM45" s="37">
        <v>0.55079999999999996</v>
      </c>
      <c r="AN45" s="37">
        <v>0.47810000000000002</v>
      </c>
      <c r="AO45" s="37">
        <v>0.50870000000000004</v>
      </c>
      <c r="AP45" s="37">
        <v>0.2402</v>
      </c>
      <c r="AQ45" s="37">
        <v>0.25559999999999999</v>
      </c>
      <c r="AR45" s="37">
        <v>0.42</v>
      </c>
      <c r="AS45" s="37">
        <v>0.45</v>
      </c>
      <c r="AT45" s="37">
        <v>0.19</v>
      </c>
      <c r="AU45" s="37">
        <v>0.2</v>
      </c>
      <c r="AV45" s="37">
        <v>0.82</v>
      </c>
      <c r="AW45" s="37">
        <v>0.87</v>
      </c>
      <c r="AX45" s="37">
        <v>0.16</v>
      </c>
      <c r="AY45" s="37">
        <v>0.17</v>
      </c>
      <c r="BA45" s="37">
        <v>47</v>
      </c>
      <c r="BB45" s="37">
        <v>60.1</v>
      </c>
      <c r="BC45" s="37">
        <v>63.9</v>
      </c>
      <c r="BD45" s="37">
        <v>82</v>
      </c>
      <c r="BG45" s="37">
        <v>6.64</v>
      </c>
      <c r="BH45" s="37">
        <v>7.07</v>
      </c>
      <c r="BI45" s="37">
        <v>5.46</v>
      </c>
      <c r="BJ45" s="37">
        <v>5.81</v>
      </c>
      <c r="BK45" s="37">
        <v>2.5</v>
      </c>
      <c r="BL45" s="37">
        <v>2.6</v>
      </c>
    </row>
    <row r="46" spans="1:67" ht="15.75" customHeight="1" x14ac:dyDescent="0.3">
      <c r="A46" s="37" t="s">
        <v>652</v>
      </c>
      <c r="B46" s="37" t="s">
        <v>1486</v>
      </c>
      <c r="C46" s="37" t="s">
        <v>652</v>
      </c>
      <c r="D46" s="37">
        <v>2018</v>
      </c>
      <c r="E46" s="54">
        <v>43276</v>
      </c>
      <c r="F46" s="37" t="s">
        <v>19</v>
      </c>
      <c r="G46" s="37" t="s">
        <v>52</v>
      </c>
      <c r="H46" s="37" t="s">
        <v>31</v>
      </c>
      <c r="I46" s="37" t="s">
        <v>31</v>
      </c>
      <c r="J46" s="37" t="s">
        <v>31</v>
      </c>
      <c r="K46" s="37" t="s">
        <v>31</v>
      </c>
      <c r="L46" s="37" t="s">
        <v>31</v>
      </c>
      <c r="M46" s="37">
        <v>0.05</v>
      </c>
      <c r="N46" s="37">
        <v>0</v>
      </c>
      <c r="O46" s="37">
        <v>0</v>
      </c>
      <c r="P46" s="82">
        <v>9.85</v>
      </c>
      <c r="Q46" s="122">
        <f t="shared" si="0"/>
        <v>197</v>
      </c>
      <c r="R46" s="37" t="s">
        <v>1499</v>
      </c>
      <c r="S46" s="37" t="s">
        <v>1488</v>
      </c>
      <c r="T46" s="37">
        <v>6.44</v>
      </c>
      <c r="U46" s="37">
        <v>0</v>
      </c>
      <c r="V46" s="37">
        <v>93.56</v>
      </c>
      <c r="X46" s="37">
        <v>100</v>
      </c>
      <c r="Y46" s="37">
        <v>7.6</v>
      </c>
      <c r="Z46" s="37">
        <v>8.1</v>
      </c>
      <c r="AE46" s="37">
        <v>36.9</v>
      </c>
      <c r="AF46" s="37">
        <v>39.5</v>
      </c>
      <c r="AG46" s="37">
        <v>60.9</v>
      </c>
      <c r="AH46" s="37">
        <v>65.099999999999994</v>
      </c>
      <c r="AI46" s="37">
        <v>83</v>
      </c>
      <c r="AJ46" s="37">
        <v>53.9</v>
      </c>
      <c r="AK46" s="37">
        <v>57.6</v>
      </c>
      <c r="AL46" s="37">
        <v>0.54869999999999997</v>
      </c>
      <c r="AM46" s="37">
        <v>0.58650000000000002</v>
      </c>
      <c r="AN46" s="37">
        <v>0.5222</v>
      </c>
      <c r="AO46" s="37">
        <v>0.55820000000000003</v>
      </c>
      <c r="AP46" s="37">
        <v>0.28170000000000001</v>
      </c>
      <c r="AQ46" s="37">
        <v>0.30109999999999998</v>
      </c>
      <c r="AR46" s="37">
        <v>0.51</v>
      </c>
      <c r="AS46" s="37">
        <v>0.54</v>
      </c>
      <c r="AT46" s="37">
        <v>0.19</v>
      </c>
      <c r="AU46" s="37">
        <v>0.2</v>
      </c>
      <c r="AV46" s="37">
        <v>0.91</v>
      </c>
      <c r="AW46" s="37">
        <v>0.97</v>
      </c>
      <c r="AX46" s="37">
        <v>0.19</v>
      </c>
      <c r="AY46" s="37">
        <v>0.2</v>
      </c>
      <c r="BA46" s="37">
        <v>47</v>
      </c>
      <c r="BB46" s="37">
        <v>63.2</v>
      </c>
      <c r="BC46" s="37">
        <v>67.5</v>
      </c>
      <c r="BD46" s="37">
        <v>88</v>
      </c>
      <c r="BG46" s="37">
        <v>8.52</v>
      </c>
      <c r="BH46" s="37">
        <v>9.11</v>
      </c>
      <c r="BI46" s="37">
        <v>5.49</v>
      </c>
      <c r="BJ46" s="37">
        <v>5.87</v>
      </c>
      <c r="BK46" s="37">
        <v>2.5</v>
      </c>
      <c r="BL46" s="37">
        <v>2.7</v>
      </c>
    </row>
    <row r="47" spans="1:67" ht="15.75" customHeight="1" x14ac:dyDescent="0.3">
      <c r="A47" s="37" t="s">
        <v>652</v>
      </c>
      <c r="B47" s="37" t="s">
        <v>1486</v>
      </c>
      <c r="C47" s="37" t="s">
        <v>652</v>
      </c>
      <c r="D47" s="37">
        <v>2018</v>
      </c>
      <c r="E47" s="54">
        <v>43276</v>
      </c>
      <c r="F47" s="37" t="s">
        <v>19</v>
      </c>
      <c r="G47" s="37" t="s">
        <v>55</v>
      </c>
      <c r="H47" s="37" t="s">
        <v>26</v>
      </c>
      <c r="I47" s="37" t="s">
        <v>26</v>
      </c>
      <c r="J47" s="37" t="s">
        <v>27</v>
      </c>
      <c r="K47" s="37" t="s">
        <v>26</v>
      </c>
      <c r="L47" s="37" t="s">
        <v>27</v>
      </c>
      <c r="M47" s="37">
        <v>0.05</v>
      </c>
      <c r="N47" s="37">
        <v>0</v>
      </c>
      <c r="O47" s="37">
        <v>0</v>
      </c>
      <c r="P47" s="82">
        <v>8.73</v>
      </c>
      <c r="Q47" s="122">
        <f t="shared" si="0"/>
        <v>174.60000000000002</v>
      </c>
      <c r="R47" s="37" t="s">
        <v>1500</v>
      </c>
      <c r="S47" s="37" t="s">
        <v>1488</v>
      </c>
      <c r="T47" s="37">
        <v>5.64</v>
      </c>
      <c r="U47" s="37">
        <v>0</v>
      </c>
      <c r="V47" s="37">
        <v>94.36</v>
      </c>
      <c r="X47" s="37">
        <v>100</v>
      </c>
      <c r="Y47" s="37">
        <v>5.4</v>
      </c>
      <c r="Z47" s="37">
        <v>5.8</v>
      </c>
      <c r="AE47" s="37">
        <v>39</v>
      </c>
      <c r="AF47" s="37">
        <v>41.3</v>
      </c>
      <c r="AG47" s="37">
        <v>64.900000000000006</v>
      </c>
      <c r="AH47" s="37">
        <v>68.8</v>
      </c>
      <c r="AI47" s="37">
        <v>77</v>
      </c>
      <c r="AJ47" s="37">
        <v>52.3</v>
      </c>
      <c r="AK47" s="37">
        <v>55.4</v>
      </c>
      <c r="AL47" s="37">
        <v>0.53069999999999995</v>
      </c>
      <c r="AM47" s="37">
        <v>0.5625</v>
      </c>
      <c r="AN47" s="37">
        <v>0.49540000000000001</v>
      </c>
      <c r="AO47" s="37">
        <v>0.52500000000000002</v>
      </c>
      <c r="AP47" s="37">
        <v>0.25530000000000003</v>
      </c>
      <c r="AQ47" s="37">
        <v>0.27060000000000001</v>
      </c>
      <c r="AR47" s="37">
        <v>0.5</v>
      </c>
      <c r="AS47" s="37">
        <v>0.53</v>
      </c>
      <c r="AT47" s="37">
        <v>0.17</v>
      </c>
      <c r="AU47" s="37">
        <v>0.18</v>
      </c>
      <c r="AV47" s="37">
        <v>0.63</v>
      </c>
      <c r="AW47" s="37">
        <v>0.67</v>
      </c>
      <c r="AX47" s="37">
        <v>0.2</v>
      </c>
      <c r="AY47" s="37">
        <v>0.21</v>
      </c>
      <c r="BA47" s="37">
        <v>56</v>
      </c>
      <c r="BB47" s="37">
        <v>63.4</v>
      </c>
      <c r="BC47" s="37">
        <v>67.2</v>
      </c>
      <c r="BD47" s="37">
        <v>78</v>
      </c>
      <c r="BG47" s="37">
        <v>11.02</v>
      </c>
      <c r="BH47" s="37">
        <v>11.68</v>
      </c>
      <c r="BI47" s="37">
        <v>4.79</v>
      </c>
      <c r="BJ47" s="37">
        <v>5.08</v>
      </c>
      <c r="BK47" s="37">
        <v>2.7</v>
      </c>
      <c r="BL47" s="37">
        <v>2.9</v>
      </c>
    </row>
    <row r="48" spans="1:67" ht="15.75" customHeight="1" x14ac:dyDescent="0.3">
      <c r="A48" s="37" t="s">
        <v>652</v>
      </c>
      <c r="B48" s="37" t="s">
        <v>794</v>
      </c>
      <c r="C48" s="37" t="s">
        <v>788</v>
      </c>
      <c r="D48" s="37">
        <v>2018</v>
      </c>
      <c r="E48" s="54">
        <v>43276</v>
      </c>
      <c r="F48" s="37" t="s">
        <v>19</v>
      </c>
      <c r="G48" s="37" t="s">
        <v>57</v>
      </c>
      <c r="H48" s="37" t="s">
        <v>35</v>
      </c>
      <c r="I48" s="37" t="s">
        <v>31</v>
      </c>
      <c r="J48" s="37" t="s">
        <v>31</v>
      </c>
      <c r="K48" s="37" t="s">
        <v>31</v>
      </c>
      <c r="L48" s="37" t="s">
        <v>31</v>
      </c>
      <c r="M48" s="37">
        <v>0.05</v>
      </c>
      <c r="N48" s="37">
        <v>0</v>
      </c>
      <c r="O48" s="37">
        <v>0</v>
      </c>
      <c r="P48" s="82">
        <v>8.2899999999999991</v>
      </c>
      <c r="Q48" s="122">
        <f t="shared" si="0"/>
        <v>165.79999999999998</v>
      </c>
      <c r="R48" s="37" t="s">
        <v>1501</v>
      </c>
      <c r="S48" s="37" t="s">
        <v>1488</v>
      </c>
      <c r="T48" s="37">
        <v>5.92</v>
      </c>
      <c r="U48" s="37">
        <v>0</v>
      </c>
      <c r="V48" s="37">
        <v>94.08</v>
      </c>
      <c r="X48" s="37">
        <v>100</v>
      </c>
      <c r="Y48" s="37">
        <v>8</v>
      </c>
      <c r="Z48" s="37">
        <v>8.5</v>
      </c>
      <c r="AE48" s="37">
        <v>37.4</v>
      </c>
      <c r="AF48" s="37">
        <v>39.700000000000003</v>
      </c>
      <c r="AG48" s="37">
        <v>64.900000000000006</v>
      </c>
      <c r="AH48" s="37">
        <v>69</v>
      </c>
      <c r="AI48" s="37">
        <v>78</v>
      </c>
      <c r="AJ48" s="37">
        <v>53.9</v>
      </c>
      <c r="AK48" s="37">
        <v>57.3</v>
      </c>
      <c r="AL48" s="37">
        <v>0.54879999999999995</v>
      </c>
      <c r="AM48" s="37">
        <v>0.58330000000000004</v>
      </c>
      <c r="AN48" s="37">
        <v>0.52100000000000002</v>
      </c>
      <c r="AO48" s="37">
        <v>0.55379999999999996</v>
      </c>
      <c r="AP48" s="37">
        <v>0.27950000000000003</v>
      </c>
      <c r="AQ48" s="37">
        <v>0.29709999999999998</v>
      </c>
      <c r="AR48" s="37">
        <v>0.34</v>
      </c>
      <c r="AS48" s="37">
        <v>0.36</v>
      </c>
      <c r="AT48" s="37">
        <v>0.19</v>
      </c>
      <c r="AU48" s="37">
        <v>0.2</v>
      </c>
      <c r="AV48" s="37">
        <v>1.08</v>
      </c>
      <c r="AW48" s="37">
        <v>1.1499999999999999</v>
      </c>
      <c r="AX48" s="37">
        <v>0.12</v>
      </c>
      <c r="AY48" s="37">
        <v>0.13</v>
      </c>
      <c r="BA48" s="37">
        <v>52</v>
      </c>
      <c r="BB48" s="37">
        <v>65.400000000000006</v>
      </c>
      <c r="BC48" s="37">
        <v>69.5</v>
      </c>
      <c r="BD48" s="37">
        <v>97</v>
      </c>
      <c r="BG48" s="37">
        <v>6.66</v>
      </c>
      <c r="BH48" s="37">
        <v>7.08</v>
      </c>
      <c r="BI48" s="37">
        <v>4.43</v>
      </c>
      <c r="BJ48" s="37">
        <v>4.71</v>
      </c>
      <c r="BK48" s="37">
        <v>2.4</v>
      </c>
      <c r="BL48" s="37">
        <v>2.5</v>
      </c>
    </row>
    <row r="49" spans="1:67" ht="15.75" customHeight="1" x14ac:dyDescent="0.3">
      <c r="A49" s="37" t="s">
        <v>652</v>
      </c>
      <c r="B49" s="37" t="s">
        <v>1486</v>
      </c>
      <c r="C49" s="37" t="s">
        <v>652</v>
      </c>
      <c r="D49" s="37">
        <v>2018</v>
      </c>
      <c r="E49" s="54">
        <v>43276</v>
      </c>
      <c r="F49" s="37" t="s">
        <v>19</v>
      </c>
      <c r="G49" s="37" t="s">
        <v>61</v>
      </c>
      <c r="H49" s="37" t="s">
        <v>31</v>
      </c>
      <c r="I49" s="37" t="s">
        <v>31</v>
      </c>
      <c r="J49" s="37" t="s">
        <v>31</v>
      </c>
      <c r="K49" s="37" t="s">
        <v>31</v>
      </c>
      <c r="L49" s="37" t="s">
        <v>31</v>
      </c>
      <c r="M49" s="37">
        <v>0.05</v>
      </c>
      <c r="N49" s="37">
        <v>0</v>
      </c>
      <c r="O49" s="37">
        <v>2</v>
      </c>
      <c r="P49" s="82">
        <v>12.04</v>
      </c>
      <c r="Q49" s="122">
        <f t="shared" si="0"/>
        <v>240.79999999999998</v>
      </c>
      <c r="R49" s="37" t="s">
        <v>1502</v>
      </c>
      <c r="S49" s="37" t="s">
        <v>1488</v>
      </c>
      <c r="T49" s="37">
        <v>5.69</v>
      </c>
      <c r="U49" s="37">
        <v>0</v>
      </c>
      <c r="V49" s="37">
        <v>94.31</v>
      </c>
      <c r="X49" s="37">
        <v>100</v>
      </c>
      <c r="Y49" s="37">
        <v>8</v>
      </c>
      <c r="Z49" s="37">
        <v>8.5</v>
      </c>
      <c r="AE49" s="37">
        <v>37.1</v>
      </c>
      <c r="AF49" s="37">
        <v>39.299999999999997</v>
      </c>
      <c r="AG49" s="37">
        <v>65</v>
      </c>
      <c r="AH49" s="37">
        <v>68.900000000000006</v>
      </c>
      <c r="AI49" s="37">
        <v>79</v>
      </c>
      <c r="AJ49" s="37">
        <v>54.5</v>
      </c>
      <c r="AK49" s="37">
        <v>57.7</v>
      </c>
      <c r="AL49" s="37">
        <v>0.55500000000000005</v>
      </c>
      <c r="AM49" s="37">
        <v>0.58850000000000002</v>
      </c>
      <c r="AN49" s="37">
        <v>0.52900000000000003</v>
      </c>
      <c r="AO49" s="37">
        <v>0.56089999999999995</v>
      </c>
      <c r="AP49" s="37">
        <v>0.28639999999999999</v>
      </c>
      <c r="AQ49" s="37">
        <v>0.30359999999999998</v>
      </c>
      <c r="AR49" s="37">
        <v>0.41</v>
      </c>
      <c r="AS49" s="37">
        <v>0.43</v>
      </c>
      <c r="AT49" s="37">
        <v>0.2</v>
      </c>
      <c r="AU49" s="37">
        <v>0.21</v>
      </c>
      <c r="AV49" s="37">
        <v>0.91</v>
      </c>
      <c r="AW49" s="37">
        <v>0.96</v>
      </c>
      <c r="AX49" s="37">
        <v>0.15</v>
      </c>
      <c r="AY49" s="37">
        <v>0.16</v>
      </c>
      <c r="BA49" s="37">
        <v>50</v>
      </c>
      <c r="BB49" s="37">
        <v>64.400000000000006</v>
      </c>
      <c r="BC49" s="37">
        <v>68.3</v>
      </c>
      <c r="BD49" s="37">
        <v>98</v>
      </c>
      <c r="BG49" s="37">
        <v>5.72</v>
      </c>
      <c r="BH49" s="37">
        <v>6.06</v>
      </c>
      <c r="BI49" s="37">
        <v>4.76</v>
      </c>
      <c r="BJ49" s="37">
        <v>5.05</v>
      </c>
      <c r="BK49" s="37">
        <v>2.8</v>
      </c>
      <c r="BL49" s="37">
        <v>2.9</v>
      </c>
    </row>
    <row r="50" spans="1:67" ht="15.75" customHeight="1" x14ac:dyDescent="0.3">
      <c r="A50" s="37" t="s">
        <v>652</v>
      </c>
      <c r="B50" s="37" t="s">
        <v>1486</v>
      </c>
      <c r="C50" s="37" t="s">
        <v>652</v>
      </c>
      <c r="D50" s="37">
        <v>2018</v>
      </c>
      <c r="E50" s="54">
        <v>43276</v>
      </c>
      <c r="F50" s="37" t="s">
        <v>19</v>
      </c>
      <c r="G50" s="37" t="s">
        <v>64</v>
      </c>
      <c r="H50" s="37" t="s">
        <v>22</v>
      </c>
      <c r="I50" s="37" t="s">
        <v>22</v>
      </c>
      <c r="J50" s="37" t="s">
        <v>21</v>
      </c>
      <c r="K50" s="37" t="s">
        <v>22</v>
      </c>
      <c r="L50" s="37" t="s">
        <v>21</v>
      </c>
      <c r="M50" s="37">
        <v>0.1</v>
      </c>
      <c r="N50" s="37">
        <v>0</v>
      </c>
      <c r="O50" s="37">
        <v>8</v>
      </c>
      <c r="P50" s="82">
        <v>8.1300000000000008</v>
      </c>
      <c r="Q50" s="122">
        <f>P50*10</f>
        <v>81.300000000000011</v>
      </c>
      <c r="R50" s="37" t="s">
        <v>1503</v>
      </c>
      <c r="S50" s="37" t="s">
        <v>1488</v>
      </c>
      <c r="T50" s="37">
        <v>5.74</v>
      </c>
      <c r="U50" s="37">
        <v>0</v>
      </c>
      <c r="V50" s="37">
        <v>94.26</v>
      </c>
      <c r="X50" s="37">
        <v>100</v>
      </c>
      <c r="Y50" s="37">
        <v>7.7</v>
      </c>
      <c r="Z50" s="37">
        <v>8.1</v>
      </c>
      <c r="AE50" s="37">
        <v>39.299999999999997</v>
      </c>
      <c r="AF50" s="37">
        <v>41.7</v>
      </c>
      <c r="AG50" s="37">
        <v>68.099999999999994</v>
      </c>
      <c r="AH50" s="37">
        <v>72.2</v>
      </c>
      <c r="AI50" s="37">
        <v>73</v>
      </c>
      <c r="AJ50" s="37">
        <v>51.8</v>
      </c>
      <c r="AK50" s="37">
        <v>55</v>
      </c>
      <c r="AL50" s="37">
        <v>0.52549999999999997</v>
      </c>
      <c r="AM50" s="37">
        <v>0.5575</v>
      </c>
      <c r="AN50" s="37">
        <v>0.48830000000000001</v>
      </c>
      <c r="AO50" s="37">
        <v>0.5181</v>
      </c>
      <c r="AP50" s="37">
        <v>0.24909999999999999</v>
      </c>
      <c r="AQ50" s="37">
        <v>0.26419999999999999</v>
      </c>
      <c r="AR50" s="37">
        <v>0.41</v>
      </c>
      <c r="AS50" s="37">
        <v>0.44</v>
      </c>
      <c r="AT50" s="37">
        <v>0.19</v>
      </c>
      <c r="AU50" s="37">
        <v>0.2</v>
      </c>
      <c r="AV50" s="37">
        <v>0.56999999999999995</v>
      </c>
      <c r="AW50" s="37">
        <v>0.6</v>
      </c>
      <c r="AX50" s="37">
        <v>0.17</v>
      </c>
      <c r="AY50" s="37">
        <v>0.18</v>
      </c>
      <c r="BA50" s="37">
        <v>49</v>
      </c>
      <c r="BB50" s="37">
        <v>60.3</v>
      </c>
      <c r="BC50" s="37">
        <v>64</v>
      </c>
      <c r="BD50" s="37">
        <v>87</v>
      </c>
      <c r="BG50" s="37">
        <v>6.12</v>
      </c>
      <c r="BH50" s="37">
        <v>6.49</v>
      </c>
      <c r="BI50" s="37">
        <v>5.59</v>
      </c>
      <c r="BJ50" s="37">
        <v>5.93</v>
      </c>
      <c r="BK50" s="37">
        <v>2.6</v>
      </c>
      <c r="BL50" s="37">
        <v>2.8</v>
      </c>
    </row>
    <row r="51" spans="1:67" ht="15.75" customHeight="1" x14ac:dyDescent="0.3">
      <c r="A51" s="37" t="s">
        <v>652</v>
      </c>
      <c r="B51" s="37" t="s">
        <v>1486</v>
      </c>
      <c r="C51" s="37" t="s">
        <v>652</v>
      </c>
      <c r="D51" s="37">
        <v>2018</v>
      </c>
      <c r="E51" s="54">
        <v>43276</v>
      </c>
      <c r="F51" s="37" t="s">
        <v>19</v>
      </c>
      <c r="G51" s="37" t="s">
        <v>67</v>
      </c>
      <c r="H51" s="37" t="s">
        <v>21</v>
      </c>
      <c r="I51" s="37" t="s">
        <v>21</v>
      </c>
      <c r="J51" s="37" t="s">
        <v>22</v>
      </c>
      <c r="K51" s="37" t="s">
        <v>21</v>
      </c>
      <c r="L51" s="37" t="s">
        <v>22</v>
      </c>
      <c r="M51" s="37">
        <v>0.05</v>
      </c>
      <c r="N51" s="37">
        <v>0</v>
      </c>
      <c r="O51" s="37">
        <v>0</v>
      </c>
      <c r="P51" s="82">
        <v>8.33</v>
      </c>
      <c r="Q51" s="122">
        <f t="shared" ref="Q51:Q54" si="1">P51*20</f>
        <v>166.6</v>
      </c>
      <c r="R51" s="37" t="s">
        <v>1504</v>
      </c>
      <c r="S51" s="37" t="s">
        <v>1488</v>
      </c>
      <c r="T51" s="37">
        <v>6.16</v>
      </c>
      <c r="U51" s="37">
        <v>0</v>
      </c>
      <c r="V51" s="37">
        <v>93.84</v>
      </c>
      <c r="X51" s="37">
        <v>100</v>
      </c>
      <c r="Y51" s="37">
        <v>6.4</v>
      </c>
      <c r="Z51" s="37">
        <v>6.8</v>
      </c>
      <c r="AE51" s="37">
        <v>36.5</v>
      </c>
      <c r="AF51" s="37">
        <v>38.9</v>
      </c>
      <c r="AG51" s="37">
        <v>59.4</v>
      </c>
      <c r="AH51" s="37">
        <v>63.3</v>
      </c>
      <c r="AI51" s="37">
        <v>86</v>
      </c>
      <c r="AJ51" s="37">
        <v>54.6</v>
      </c>
      <c r="AK51" s="37">
        <v>58.2</v>
      </c>
      <c r="AL51" s="37">
        <v>0.55659999999999998</v>
      </c>
      <c r="AM51" s="37">
        <v>0.59319999999999995</v>
      </c>
      <c r="AN51" s="37">
        <v>0.53239999999999998</v>
      </c>
      <c r="AO51" s="37">
        <v>0.56740000000000002</v>
      </c>
      <c r="AP51" s="37">
        <v>0.29049999999999998</v>
      </c>
      <c r="AQ51" s="37">
        <v>0.3095</v>
      </c>
      <c r="AR51" s="37">
        <v>0.5</v>
      </c>
      <c r="AS51" s="37">
        <v>0.53</v>
      </c>
      <c r="AT51" s="37">
        <v>0.2</v>
      </c>
      <c r="AU51" s="37">
        <v>0.21</v>
      </c>
      <c r="AV51" s="37">
        <v>0.84</v>
      </c>
      <c r="AW51" s="37">
        <v>0.89</v>
      </c>
      <c r="AX51" s="37">
        <v>0.22</v>
      </c>
      <c r="AY51" s="37">
        <v>0.23</v>
      </c>
      <c r="BA51" s="37">
        <v>54</v>
      </c>
      <c r="BB51" s="37">
        <v>66.7</v>
      </c>
      <c r="BC51" s="37">
        <v>71.099999999999994</v>
      </c>
      <c r="BD51" s="37">
        <v>95</v>
      </c>
      <c r="BG51" s="37">
        <v>8.73</v>
      </c>
      <c r="BH51" s="37">
        <v>9.3000000000000007</v>
      </c>
      <c r="BI51" s="37">
        <v>4.92</v>
      </c>
      <c r="BJ51" s="37">
        <v>5.24</v>
      </c>
      <c r="BK51" s="37">
        <v>2.5</v>
      </c>
      <c r="BL51" s="37">
        <v>2.7</v>
      </c>
    </row>
    <row r="52" spans="1:67" ht="15.75" customHeight="1" x14ac:dyDescent="0.3">
      <c r="A52" s="37" t="s">
        <v>652</v>
      </c>
      <c r="B52" s="37" t="s">
        <v>1486</v>
      </c>
      <c r="C52" s="37" t="s">
        <v>652</v>
      </c>
      <c r="D52" s="37">
        <v>2018</v>
      </c>
      <c r="E52" s="54">
        <v>43276</v>
      </c>
      <c r="F52" s="37" t="s">
        <v>19</v>
      </c>
      <c r="G52" s="37" t="s">
        <v>71</v>
      </c>
      <c r="H52" s="37" t="s">
        <v>45</v>
      </c>
      <c r="I52" s="37" t="s">
        <v>45</v>
      </c>
      <c r="J52" s="37" t="s">
        <v>45</v>
      </c>
      <c r="K52" s="37" t="s">
        <v>45</v>
      </c>
      <c r="L52" s="37" t="s">
        <v>45</v>
      </c>
      <c r="M52" s="37">
        <v>0.05</v>
      </c>
      <c r="N52" s="37">
        <v>0</v>
      </c>
      <c r="O52" s="37">
        <v>0</v>
      </c>
      <c r="P52" s="82">
        <v>9.52</v>
      </c>
      <c r="Q52" s="122">
        <f t="shared" si="1"/>
        <v>190.39999999999998</v>
      </c>
      <c r="R52" s="37" t="s">
        <v>1505</v>
      </c>
      <c r="S52" s="37" t="s">
        <v>1488</v>
      </c>
      <c r="T52" s="37">
        <v>5.87</v>
      </c>
      <c r="U52" s="37">
        <v>0</v>
      </c>
      <c r="V52" s="37">
        <v>94.13</v>
      </c>
      <c r="X52" s="37">
        <v>100</v>
      </c>
      <c r="Y52" s="37">
        <v>7.3</v>
      </c>
      <c r="Z52" s="37">
        <v>7.7</v>
      </c>
      <c r="AE52" s="37">
        <v>37.799999999999997</v>
      </c>
      <c r="AF52" s="37">
        <v>40.1</v>
      </c>
      <c r="AG52" s="37">
        <v>63.8</v>
      </c>
      <c r="AH52" s="37">
        <v>67.8</v>
      </c>
      <c r="AI52" s="37">
        <v>79</v>
      </c>
      <c r="AJ52" s="37">
        <v>53.5</v>
      </c>
      <c r="AK52" s="37">
        <v>56.8</v>
      </c>
      <c r="AL52" s="37">
        <v>0.54390000000000005</v>
      </c>
      <c r="AM52" s="37">
        <v>0.57779999999999998</v>
      </c>
      <c r="AN52" s="37">
        <v>0.51419999999999999</v>
      </c>
      <c r="AO52" s="37">
        <v>0.54630000000000001</v>
      </c>
      <c r="AP52" s="37">
        <v>0.2732</v>
      </c>
      <c r="AQ52" s="37">
        <v>0.29020000000000001</v>
      </c>
      <c r="AR52" s="37">
        <v>0.4</v>
      </c>
      <c r="AS52" s="37">
        <v>0.42</v>
      </c>
      <c r="AT52" s="37">
        <v>0.17</v>
      </c>
      <c r="AU52" s="37">
        <v>0.18</v>
      </c>
      <c r="AV52" s="37">
        <v>0.86</v>
      </c>
      <c r="AW52" s="37">
        <v>0.91</v>
      </c>
      <c r="AX52" s="37">
        <v>0.16</v>
      </c>
      <c r="AY52" s="37">
        <v>0.17</v>
      </c>
      <c r="BA52" s="37">
        <v>55</v>
      </c>
      <c r="BB52" s="37">
        <v>65.900000000000006</v>
      </c>
      <c r="BC52" s="37">
        <v>70</v>
      </c>
      <c r="BD52" s="37">
        <v>91</v>
      </c>
      <c r="BG52" s="37">
        <v>9.2100000000000009</v>
      </c>
      <c r="BH52" s="37">
        <v>9.7799999999999994</v>
      </c>
      <c r="BI52" s="37">
        <v>4.3099999999999996</v>
      </c>
      <c r="BJ52" s="37">
        <v>4.58</v>
      </c>
      <c r="BK52" s="37">
        <v>2.2999999999999998</v>
      </c>
      <c r="BL52" s="37">
        <v>2.5</v>
      </c>
    </row>
    <row r="53" spans="1:67" ht="15.75" customHeight="1" x14ac:dyDescent="0.3">
      <c r="A53" s="37" t="s">
        <v>652</v>
      </c>
      <c r="B53" s="37" t="s">
        <v>1486</v>
      </c>
      <c r="C53" s="37" t="s">
        <v>652</v>
      </c>
      <c r="D53" s="37">
        <v>2018</v>
      </c>
      <c r="E53" s="54">
        <v>43276</v>
      </c>
      <c r="F53" s="37" t="s">
        <v>19</v>
      </c>
      <c r="G53" s="37" t="s">
        <v>74</v>
      </c>
      <c r="H53" s="37" t="s">
        <v>27</v>
      </c>
      <c r="I53" s="37" t="s">
        <v>27</v>
      </c>
      <c r="J53" s="37" t="s">
        <v>26</v>
      </c>
      <c r="K53" s="37" t="s">
        <v>27</v>
      </c>
      <c r="L53" s="37" t="s">
        <v>26</v>
      </c>
      <c r="M53" s="37">
        <v>0.05</v>
      </c>
      <c r="N53" s="37">
        <v>0</v>
      </c>
      <c r="O53" s="37">
        <v>0</v>
      </c>
      <c r="P53" s="82">
        <v>14.6</v>
      </c>
      <c r="Q53" s="122">
        <f t="shared" si="1"/>
        <v>292</v>
      </c>
      <c r="R53" s="37" t="s">
        <v>1506</v>
      </c>
      <c r="S53" s="37" t="s">
        <v>1488</v>
      </c>
      <c r="T53" s="37">
        <v>5.37</v>
      </c>
      <c r="U53" s="37">
        <v>0</v>
      </c>
      <c r="V53" s="37">
        <v>94.63</v>
      </c>
      <c r="X53" s="37">
        <v>100</v>
      </c>
      <c r="Y53" s="37">
        <v>7.2</v>
      </c>
      <c r="Z53" s="37">
        <v>7.7</v>
      </c>
      <c r="AE53" s="37">
        <v>37.1</v>
      </c>
      <c r="AF53" s="37">
        <v>39.200000000000003</v>
      </c>
      <c r="AG53" s="37">
        <v>60.1</v>
      </c>
      <c r="AH53" s="37">
        <v>63.5</v>
      </c>
      <c r="AI53" s="37">
        <v>86</v>
      </c>
      <c r="AJ53" s="37">
        <v>54.8</v>
      </c>
      <c r="AK53" s="37">
        <v>57.9</v>
      </c>
      <c r="AL53" s="37">
        <v>0.5585</v>
      </c>
      <c r="AM53" s="37">
        <v>0.59009999999999996</v>
      </c>
      <c r="AN53" s="37">
        <v>0.53300000000000003</v>
      </c>
      <c r="AO53" s="37">
        <v>0.56320000000000003</v>
      </c>
      <c r="AP53" s="37">
        <v>0.2893</v>
      </c>
      <c r="AQ53" s="37">
        <v>0.30570000000000003</v>
      </c>
      <c r="AR53" s="37">
        <v>0.52</v>
      </c>
      <c r="AS53" s="37">
        <v>0.55000000000000004</v>
      </c>
      <c r="AT53" s="37">
        <v>0.2</v>
      </c>
      <c r="AU53" s="37">
        <v>0.21</v>
      </c>
      <c r="AV53" s="37">
        <v>0.68</v>
      </c>
      <c r="AW53" s="37">
        <v>0.72</v>
      </c>
      <c r="AX53" s="37">
        <v>0.22</v>
      </c>
      <c r="AY53" s="37">
        <v>0.23</v>
      </c>
      <c r="BA53" s="37">
        <v>52</v>
      </c>
      <c r="BB53" s="37">
        <v>65.2</v>
      </c>
      <c r="BC53" s="37">
        <v>68.900000000000006</v>
      </c>
      <c r="BD53" s="37">
        <v>90</v>
      </c>
      <c r="BG53" s="37">
        <v>10.31</v>
      </c>
      <c r="BH53" s="37">
        <v>10.9</v>
      </c>
      <c r="BI53" s="37">
        <v>5.26</v>
      </c>
      <c r="BJ53" s="37">
        <v>5.56</v>
      </c>
      <c r="BK53" s="37">
        <v>2.8</v>
      </c>
      <c r="BL53" s="37">
        <v>3</v>
      </c>
    </row>
    <row r="54" spans="1:67" ht="15.75" customHeight="1" x14ac:dyDescent="0.3">
      <c r="A54" s="37" t="s">
        <v>652</v>
      </c>
      <c r="B54" s="37" t="s">
        <v>794</v>
      </c>
      <c r="C54" s="37" t="s">
        <v>788</v>
      </c>
      <c r="D54" s="37">
        <v>2018</v>
      </c>
      <c r="E54" s="54">
        <v>43276</v>
      </c>
      <c r="F54" s="37" t="s">
        <v>19</v>
      </c>
      <c r="G54" s="37" t="s">
        <v>77</v>
      </c>
      <c r="H54" s="37" t="s">
        <v>21</v>
      </c>
      <c r="I54" s="37" t="s">
        <v>21</v>
      </c>
      <c r="J54" s="37" t="s">
        <v>22</v>
      </c>
      <c r="K54" s="37" t="s">
        <v>21</v>
      </c>
      <c r="L54" s="37" t="s">
        <v>22</v>
      </c>
      <c r="M54" s="37">
        <v>0.05</v>
      </c>
      <c r="N54" s="37">
        <v>0</v>
      </c>
      <c r="O54" s="37">
        <v>0</v>
      </c>
      <c r="P54" s="82">
        <v>7.65</v>
      </c>
      <c r="Q54" s="122">
        <f t="shared" si="1"/>
        <v>153</v>
      </c>
      <c r="R54" s="37" t="s">
        <v>1507</v>
      </c>
      <c r="S54" s="37" t="s">
        <v>1488</v>
      </c>
      <c r="T54" s="37">
        <v>6.08</v>
      </c>
      <c r="U54" s="37">
        <v>0</v>
      </c>
      <c r="V54" s="37">
        <v>93.92</v>
      </c>
      <c r="X54" s="37">
        <v>100</v>
      </c>
      <c r="Y54" s="37">
        <v>8.1999999999999993</v>
      </c>
      <c r="Z54" s="37">
        <v>8.6999999999999993</v>
      </c>
      <c r="AE54" s="37">
        <v>39</v>
      </c>
      <c r="AF54" s="37">
        <v>41.5</v>
      </c>
      <c r="AG54" s="37">
        <v>65.8</v>
      </c>
      <c r="AH54" s="37">
        <v>70</v>
      </c>
      <c r="AI54" s="37">
        <v>75</v>
      </c>
      <c r="AJ54" s="37">
        <v>51.8</v>
      </c>
      <c r="AK54" s="37">
        <v>55.2</v>
      </c>
      <c r="AL54" s="37">
        <v>0.52590000000000003</v>
      </c>
      <c r="AM54" s="37">
        <v>0.55989999999999995</v>
      </c>
      <c r="AN54" s="37">
        <v>0.48970000000000002</v>
      </c>
      <c r="AO54" s="37">
        <v>0.52139999999999997</v>
      </c>
      <c r="AP54" s="37">
        <v>0.25109999999999999</v>
      </c>
      <c r="AQ54" s="37">
        <v>0.26729999999999998</v>
      </c>
      <c r="AR54" s="37">
        <v>0.38</v>
      </c>
      <c r="AS54" s="37">
        <v>0.4</v>
      </c>
      <c r="AT54" s="37">
        <v>0.17</v>
      </c>
      <c r="AU54" s="37">
        <v>0.18</v>
      </c>
      <c r="AV54" s="37">
        <v>0.85</v>
      </c>
      <c r="AW54" s="37">
        <v>0.91</v>
      </c>
      <c r="AX54" s="37">
        <v>0.15</v>
      </c>
      <c r="AY54" s="37">
        <v>0.16</v>
      </c>
      <c r="BA54" s="37">
        <v>50</v>
      </c>
      <c r="BB54" s="37">
        <v>64.2</v>
      </c>
      <c r="BC54" s="37">
        <v>68.400000000000006</v>
      </c>
      <c r="BD54" s="37">
        <v>90</v>
      </c>
      <c r="BG54" s="37">
        <v>7.07</v>
      </c>
      <c r="BH54" s="37">
        <v>7.53</v>
      </c>
      <c r="BI54" s="37">
        <v>4.79</v>
      </c>
      <c r="BJ54" s="37">
        <v>5.0999999999999996</v>
      </c>
      <c r="BK54" s="37">
        <v>2.1</v>
      </c>
      <c r="BL54" s="37">
        <v>2.2999999999999998</v>
      </c>
    </row>
    <row r="55" spans="1:67" ht="15.75" customHeight="1" x14ac:dyDescent="0.3">
      <c r="A55" s="37" t="s">
        <v>652</v>
      </c>
      <c r="B55" s="37" t="s">
        <v>794</v>
      </c>
      <c r="C55" s="37" t="s">
        <v>788</v>
      </c>
      <c r="D55" s="37">
        <v>2018</v>
      </c>
      <c r="E55" s="54">
        <v>43276</v>
      </c>
      <c r="F55" s="37" t="s">
        <v>19</v>
      </c>
      <c r="G55" s="37" t="s">
        <v>80</v>
      </c>
      <c r="H55" s="37" t="s">
        <v>45</v>
      </c>
      <c r="I55" s="37" t="s">
        <v>45</v>
      </c>
      <c r="J55" s="37" t="s">
        <v>45</v>
      </c>
      <c r="K55" s="37" t="s">
        <v>45</v>
      </c>
      <c r="L55" s="37" t="s">
        <v>45</v>
      </c>
      <c r="M55" s="37">
        <v>0.1</v>
      </c>
      <c r="N55" s="37">
        <v>0</v>
      </c>
      <c r="O55" s="37">
        <v>0</v>
      </c>
      <c r="P55" s="82">
        <v>11.15</v>
      </c>
      <c r="Q55" s="122">
        <f t="shared" ref="Q55:Q57" si="2">P55*10</f>
        <v>111.5</v>
      </c>
      <c r="R55" s="37" t="s">
        <v>1508</v>
      </c>
      <c r="S55" s="37" t="s">
        <v>1488</v>
      </c>
      <c r="T55" s="37">
        <v>5.96</v>
      </c>
      <c r="U55" s="37">
        <v>0</v>
      </c>
      <c r="V55" s="37">
        <v>94.04</v>
      </c>
      <c r="X55" s="37">
        <v>100</v>
      </c>
      <c r="Y55" s="37">
        <v>8.9</v>
      </c>
      <c r="Z55" s="37">
        <v>9.5</v>
      </c>
      <c r="AE55" s="37">
        <v>33.299999999999997</v>
      </c>
      <c r="AF55" s="37">
        <v>35.5</v>
      </c>
      <c r="AG55" s="37">
        <v>53.7</v>
      </c>
      <c r="AH55" s="37">
        <v>57.1</v>
      </c>
      <c r="AI55" s="37">
        <v>100</v>
      </c>
      <c r="AJ55" s="37">
        <v>58.4</v>
      </c>
      <c r="AK55" s="37">
        <v>62.1</v>
      </c>
      <c r="AL55" s="37">
        <v>0.59940000000000004</v>
      </c>
      <c r="AM55" s="37">
        <v>0.63739999999999997</v>
      </c>
      <c r="AN55" s="37">
        <v>0.58979999999999999</v>
      </c>
      <c r="AO55" s="37">
        <v>0.62719999999999998</v>
      </c>
      <c r="AP55" s="37">
        <v>0.34229999999999999</v>
      </c>
      <c r="AQ55" s="37">
        <v>0.36399999999999999</v>
      </c>
      <c r="AR55" s="37">
        <v>0.64</v>
      </c>
      <c r="AS55" s="37">
        <v>0.68</v>
      </c>
      <c r="AT55" s="37">
        <v>0.23</v>
      </c>
      <c r="AU55" s="37">
        <v>0.24</v>
      </c>
      <c r="AV55" s="37">
        <v>0.95</v>
      </c>
      <c r="AW55" s="37">
        <v>1.01</v>
      </c>
      <c r="AX55" s="37">
        <v>0.24</v>
      </c>
      <c r="AY55" s="37">
        <v>0.25</v>
      </c>
      <c r="BA55" s="37">
        <v>48</v>
      </c>
      <c r="BB55" s="37">
        <v>67.599999999999994</v>
      </c>
      <c r="BC55" s="37">
        <v>71.900000000000006</v>
      </c>
      <c r="BD55" s="37">
        <v>109</v>
      </c>
      <c r="BG55" s="37">
        <v>8.0500000000000007</v>
      </c>
      <c r="BH55" s="37">
        <v>8.56</v>
      </c>
      <c r="BI55" s="37">
        <v>5.67</v>
      </c>
      <c r="BJ55" s="37">
        <v>6.03</v>
      </c>
      <c r="BK55" s="37">
        <v>2.8</v>
      </c>
      <c r="BL55" s="37">
        <v>3</v>
      </c>
    </row>
    <row r="56" spans="1:67" ht="15.75" customHeight="1" x14ac:dyDescent="0.3">
      <c r="A56" s="37" t="s">
        <v>652</v>
      </c>
      <c r="B56" s="37" t="s">
        <v>794</v>
      </c>
      <c r="C56" s="37" t="s">
        <v>788</v>
      </c>
      <c r="D56" s="37">
        <v>2018</v>
      </c>
      <c r="E56" s="54">
        <v>43276</v>
      </c>
      <c r="F56" s="37" t="s">
        <v>19</v>
      </c>
      <c r="G56" s="37" t="s">
        <v>83</v>
      </c>
      <c r="H56" s="37" t="s">
        <v>35</v>
      </c>
      <c r="I56" s="37" t="s">
        <v>31</v>
      </c>
      <c r="J56" s="37" t="s">
        <v>31</v>
      </c>
      <c r="K56" s="37" t="s">
        <v>31</v>
      </c>
      <c r="L56" s="37" t="s">
        <v>31</v>
      </c>
      <c r="M56" s="37">
        <v>0.1</v>
      </c>
      <c r="N56" s="37">
        <v>2</v>
      </c>
      <c r="O56" s="37">
        <v>0</v>
      </c>
      <c r="P56" s="82">
        <v>9.41</v>
      </c>
      <c r="Q56" s="122">
        <f t="shared" si="2"/>
        <v>94.1</v>
      </c>
      <c r="R56" s="37" t="s">
        <v>1509</v>
      </c>
      <c r="S56" s="37" t="s">
        <v>1488</v>
      </c>
      <c r="T56" s="37">
        <v>5.71</v>
      </c>
      <c r="U56" s="37">
        <v>0</v>
      </c>
      <c r="V56" s="37">
        <v>94.29</v>
      </c>
      <c r="X56" s="37">
        <v>100</v>
      </c>
      <c r="Y56" s="37">
        <v>7</v>
      </c>
      <c r="Z56" s="37">
        <v>7.4</v>
      </c>
      <c r="AE56" s="37">
        <v>37.6</v>
      </c>
      <c r="AF56" s="37">
        <v>39.9</v>
      </c>
      <c r="AG56" s="37">
        <v>62.5</v>
      </c>
      <c r="AH56" s="37">
        <v>66.3</v>
      </c>
      <c r="AI56" s="37">
        <v>81</v>
      </c>
      <c r="AJ56" s="37">
        <v>53.8</v>
      </c>
      <c r="AK56" s="37">
        <v>57.1</v>
      </c>
      <c r="AL56" s="37">
        <v>0.54820000000000002</v>
      </c>
      <c r="AM56" s="37">
        <v>0.58140000000000003</v>
      </c>
      <c r="AN56" s="37">
        <v>0.51970000000000005</v>
      </c>
      <c r="AO56" s="37">
        <v>0.55120000000000002</v>
      </c>
      <c r="AP56" s="37">
        <v>0.27789999999999998</v>
      </c>
      <c r="AQ56" s="37">
        <v>0.29470000000000002</v>
      </c>
      <c r="AR56" s="37">
        <v>0.42</v>
      </c>
      <c r="AS56" s="37">
        <v>0.45</v>
      </c>
      <c r="AT56" s="37">
        <v>0.22</v>
      </c>
      <c r="AU56" s="37">
        <v>0.23</v>
      </c>
      <c r="AV56" s="37">
        <v>1.1100000000000001</v>
      </c>
      <c r="AW56" s="37">
        <v>1.18</v>
      </c>
      <c r="AX56" s="37">
        <v>0.18</v>
      </c>
      <c r="AY56" s="37">
        <v>0.19</v>
      </c>
      <c r="BA56" s="37">
        <v>57</v>
      </c>
      <c r="BB56" s="37">
        <v>68.3</v>
      </c>
      <c r="BC56" s="37">
        <v>72.400000000000006</v>
      </c>
      <c r="BD56" s="37">
        <v>101</v>
      </c>
      <c r="BG56" s="37">
        <v>7.79</v>
      </c>
      <c r="BH56" s="37">
        <v>8.26</v>
      </c>
      <c r="BI56" s="37">
        <v>3.88</v>
      </c>
      <c r="BJ56" s="37">
        <v>4.1100000000000003</v>
      </c>
      <c r="BK56" s="37">
        <v>3.2</v>
      </c>
      <c r="BL56" s="37">
        <v>3.4</v>
      </c>
    </row>
    <row r="57" spans="1:67" ht="15.75" customHeight="1" x14ac:dyDescent="0.3">
      <c r="A57" s="37" t="s">
        <v>652</v>
      </c>
      <c r="B57" s="37" t="s">
        <v>1486</v>
      </c>
      <c r="C57" s="37" t="s">
        <v>652</v>
      </c>
      <c r="D57" s="37">
        <v>2018</v>
      </c>
      <c r="E57" s="54">
        <v>43276</v>
      </c>
      <c r="F57" s="37" t="s">
        <v>19</v>
      </c>
      <c r="G57" s="37" t="s">
        <v>86</v>
      </c>
      <c r="H57" s="37" t="s">
        <v>22</v>
      </c>
      <c r="I57" s="37" t="s">
        <v>22</v>
      </c>
      <c r="J57" s="37" t="s">
        <v>21</v>
      </c>
      <c r="K57" s="37" t="s">
        <v>22</v>
      </c>
      <c r="L57" s="37" t="s">
        <v>21</v>
      </c>
      <c r="M57" s="37">
        <v>0.1</v>
      </c>
      <c r="N57" s="37">
        <v>0</v>
      </c>
      <c r="O57" s="37">
        <v>0</v>
      </c>
      <c r="P57" s="82">
        <v>9.09</v>
      </c>
      <c r="Q57" s="122">
        <f t="shared" si="2"/>
        <v>90.9</v>
      </c>
      <c r="R57" s="37" t="s">
        <v>1510</v>
      </c>
      <c r="S57" s="37" t="s">
        <v>1488</v>
      </c>
      <c r="T57" s="37">
        <v>5.73</v>
      </c>
      <c r="U57" s="37">
        <v>0</v>
      </c>
      <c r="V57" s="37">
        <v>94.27</v>
      </c>
      <c r="X57" s="37">
        <v>100</v>
      </c>
      <c r="Y57" s="37">
        <v>7.5</v>
      </c>
      <c r="Z57" s="37">
        <v>7.9</v>
      </c>
      <c r="AE57" s="37">
        <v>36.299999999999997</v>
      </c>
      <c r="AF57" s="37">
        <v>38.5</v>
      </c>
      <c r="AG57" s="37">
        <v>63.1</v>
      </c>
      <c r="AH57" s="37">
        <v>66.900000000000006</v>
      </c>
      <c r="AI57" s="37">
        <v>82</v>
      </c>
      <c r="AJ57" s="37">
        <v>55.3</v>
      </c>
      <c r="AK57" s="37">
        <v>58.7</v>
      </c>
      <c r="AL57" s="37">
        <v>0.5645</v>
      </c>
      <c r="AM57" s="37">
        <v>0.5988</v>
      </c>
      <c r="AN57" s="37">
        <v>0.54210000000000003</v>
      </c>
      <c r="AO57" s="37">
        <v>0.57499999999999996</v>
      </c>
      <c r="AP57" s="37">
        <v>0.2984</v>
      </c>
      <c r="AQ57" s="37">
        <v>0.3165</v>
      </c>
      <c r="AR57" s="37">
        <v>0.4</v>
      </c>
      <c r="AS57" s="37">
        <v>0.42</v>
      </c>
      <c r="AT57" s="37">
        <v>0.18</v>
      </c>
      <c r="AU57" s="37">
        <v>0.19</v>
      </c>
      <c r="AV57" s="37">
        <v>0.8</v>
      </c>
      <c r="AW57" s="37">
        <v>0.85</v>
      </c>
      <c r="AX57" s="37">
        <v>0.18</v>
      </c>
      <c r="AY57" s="37">
        <v>0.19</v>
      </c>
      <c r="BA57" s="37">
        <v>57</v>
      </c>
      <c r="BB57" s="37">
        <v>67.900000000000006</v>
      </c>
      <c r="BC57" s="37">
        <v>72</v>
      </c>
      <c r="BD57" s="37">
        <v>100</v>
      </c>
      <c r="BG57" s="37">
        <v>8.49</v>
      </c>
      <c r="BH57" s="37">
        <v>9.01</v>
      </c>
      <c r="BI57" s="37">
        <v>3.86</v>
      </c>
      <c r="BJ57" s="37">
        <v>4.09</v>
      </c>
      <c r="BK57" s="37">
        <v>2.6</v>
      </c>
      <c r="BL57" s="37">
        <v>2.8</v>
      </c>
    </row>
    <row r="58" spans="1:67" ht="15.75" customHeight="1" x14ac:dyDescent="0.3">
      <c r="A58" s="37" t="s">
        <v>652</v>
      </c>
      <c r="B58" s="37" t="s">
        <v>1486</v>
      </c>
      <c r="C58" s="37" t="s">
        <v>652</v>
      </c>
      <c r="D58" s="37">
        <v>2018</v>
      </c>
      <c r="E58" s="54">
        <v>43276</v>
      </c>
      <c r="F58" s="37" t="s">
        <v>19</v>
      </c>
      <c r="G58" s="37" t="s">
        <v>89</v>
      </c>
      <c r="H58" s="37" t="s">
        <v>31</v>
      </c>
      <c r="I58" s="37" t="s">
        <v>31</v>
      </c>
      <c r="J58" s="37" t="s">
        <v>31</v>
      </c>
      <c r="K58" s="37" t="s">
        <v>31</v>
      </c>
      <c r="L58" s="37" t="s">
        <v>31</v>
      </c>
      <c r="M58" s="37">
        <v>0.05</v>
      </c>
      <c r="N58" s="37">
        <v>0</v>
      </c>
      <c r="O58" s="37">
        <v>0</v>
      </c>
      <c r="P58" s="82">
        <v>7.83</v>
      </c>
      <c r="Q58" s="122">
        <f t="shared" ref="Q58:Q63" si="3">P58*20</f>
        <v>156.6</v>
      </c>
      <c r="R58" s="37" t="s">
        <v>1511</v>
      </c>
      <c r="S58" s="37" t="s">
        <v>1488</v>
      </c>
      <c r="T58" s="37">
        <v>6.27</v>
      </c>
      <c r="U58" s="37">
        <v>0</v>
      </c>
      <c r="V58" s="37">
        <v>93.73</v>
      </c>
      <c r="X58" s="37">
        <v>100</v>
      </c>
      <c r="Y58" s="37">
        <v>9.3000000000000007</v>
      </c>
      <c r="Z58" s="37">
        <v>10</v>
      </c>
      <c r="AE58" s="37">
        <v>33.799999999999997</v>
      </c>
      <c r="AF58" s="37">
        <v>36.1</v>
      </c>
      <c r="AG58" s="37">
        <v>56.4</v>
      </c>
      <c r="AH58" s="37">
        <v>60.2</v>
      </c>
      <c r="AI58" s="37">
        <v>94</v>
      </c>
      <c r="AJ58" s="37">
        <v>57.6</v>
      </c>
      <c r="AK58" s="37">
        <v>61.4</v>
      </c>
      <c r="AL58" s="37">
        <v>0.58979999999999999</v>
      </c>
      <c r="AM58" s="37">
        <v>0.62929999999999997</v>
      </c>
      <c r="AN58" s="37">
        <v>0.57769999999999999</v>
      </c>
      <c r="AO58" s="37">
        <v>0.61629999999999996</v>
      </c>
      <c r="AP58" s="37">
        <v>0.33189999999999997</v>
      </c>
      <c r="AQ58" s="37">
        <v>0.35410000000000003</v>
      </c>
      <c r="AR58" s="37">
        <v>0.6</v>
      </c>
      <c r="AS58" s="37">
        <v>0.64</v>
      </c>
      <c r="AT58" s="37">
        <v>0.24</v>
      </c>
      <c r="AU58" s="37">
        <v>0.26</v>
      </c>
      <c r="AV58" s="37">
        <v>1.07</v>
      </c>
      <c r="AW58" s="37">
        <v>1.1399999999999999</v>
      </c>
      <c r="AX58" s="37">
        <v>0.23</v>
      </c>
      <c r="AY58" s="37">
        <v>0.25</v>
      </c>
      <c r="BA58" s="37">
        <v>53</v>
      </c>
      <c r="BB58" s="37">
        <v>69.5</v>
      </c>
      <c r="BC58" s="37">
        <v>74.099999999999994</v>
      </c>
      <c r="BD58" s="37">
        <v>112</v>
      </c>
      <c r="BG58" s="37">
        <v>7.77</v>
      </c>
      <c r="BH58" s="37">
        <v>8.2899999999999991</v>
      </c>
      <c r="BI58" s="37">
        <v>4.79</v>
      </c>
      <c r="BJ58" s="37">
        <v>5.1100000000000003</v>
      </c>
      <c r="BK58" s="37">
        <v>3.6</v>
      </c>
      <c r="BL58" s="37">
        <v>3.8</v>
      </c>
    </row>
    <row r="59" spans="1:67" ht="15.75" customHeight="1" x14ac:dyDescent="0.3">
      <c r="A59" s="37" t="s">
        <v>652</v>
      </c>
      <c r="B59" s="37" t="s">
        <v>794</v>
      </c>
      <c r="C59" s="37" t="s">
        <v>788</v>
      </c>
      <c r="D59" s="37">
        <v>2018</v>
      </c>
      <c r="E59" s="54">
        <v>43276</v>
      </c>
      <c r="F59" s="37" t="s">
        <v>19</v>
      </c>
      <c r="G59" s="37" t="s">
        <v>92</v>
      </c>
      <c r="H59" s="37" t="s">
        <v>26</v>
      </c>
      <c r="I59" s="37" t="s">
        <v>26</v>
      </c>
      <c r="J59" s="37" t="s">
        <v>27</v>
      </c>
      <c r="K59" s="37" t="s">
        <v>26</v>
      </c>
      <c r="L59" s="37" t="s">
        <v>27</v>
      </c>
      <c r="M59" s="37">
        <v>0.05</v>
      </c>
      <c r="N59" s="37">
        <v>0</v>
      </c>
      <c r="O59" s="37">
        <v>0</v>
      </c>
      <c r="P59" s="82">
        <v>7.39</v>
      </c>
      <c r="Q59" s="122">
        <f t="shared" si="3"/>
        <v>147.79999999999998</v>
      </c>
      <c r="R59" s="37" t="s">
        <v>1512</v>
      </c>
      <c r="S59" s="37" t="s">
        <v>1488</v>
      </c>
      <c r="T59" s="37">
        <v>6.02</v>
      </c>
      <c r="U59" s="37">
        <v>0</v>
      </c>
      <c r="V59" s="37">
        <v>93.98</v>
      </c>
      <c r="X59" s="37">
        <v>100</v>
      </c>
      <c r="Y59" s="37">
        <v>6.7</v>
      </c>
      <c r="Z59" s="37">
        <v>7.1</v>
      </c>
      <c r="AE59" s="37">
        <v>38.799999999999997</v>
      </c>
      <c r="AF59" s="37">
        <v>41.3</v>
      </c>
      <c r="AG59" s="37">
        <v>65.3</v>
      </c>
      <c r="AH59" s="37">
        <v>69.5</v>
      </c>
      <c r="AI59" s="37">
        <v>76</v>
      </c>
      <c r="AJ59" s="37">
        <v>52.2</v>
      </c>
      <c r="AK59" s="37">
        <v>55.5</v>
      </c>
      <c r="AL59" s="37">
        <v>0.52980000000000005</v>
      </c>
      <c r="AM59" s="37">
        <v>0.56369999999999998</v>
      </c>
      <c r="AN59" s="37">
        <v>0.495</v>
      </c>
      <c r="AO59" s="37">
        <v>0.52669999999999995</v>
      </c>
      <c r="AP59" s="37">
        <v>0.25580000000000003</v>
      </c>
      <c r="AQ59" s="37">
        <v>0.2722</v>
      </c>
      <c r="AR59" s="37">
        <v>0.47</v>
      </c>
      <c r="AS59" s="37">
        <v>0.5</v>
      </c>
      <c r="AT59" s="37">
        <v>0.18</v>
      </c>
      <c r="AU59" s="37">
        <v>0.19</v>
      </c>
      <c r="AV59" s="37">
        <v>0.86</v>
      </c>
      <c r="AW59" s="37">
        <v>0.91</v>
      </c>
      <c r="AX59" s="37">
        <v>0.19</v>
      </c>
      <c r="AY59" s="37">
        <v>0.2</v>
      </c>
      <c r="BA59" s="37">
        <v>54</v>
      </c>
      <c r="BB59" s="37">
        <v>64.2</v>
      </c>
      <c r="BC59" s="37">
        <v>68.3</v>
      </c>
      <c r="BD59" s="37">
        <v>91</v>
      </c>
      <c r="BG59" s="37">
        <v>7.55</v>
      </c>
      <c r="BH59" s="37">
        <v>8.0299999999999994</v>
      </c>
      <c r="BI59" s="37">
        <v>4.49</v>
      </c>
      <c r="BJ59" s="37">
        <v>4.78</v>
      </c>
      <c r="BK59" s="37">
        <v>2.6</v>
      </c>
      <c r="BL59" s="37">
        <v>2.7</v>
      </c>
    </row>
    <row r="60" spans="1:67" ht="15.75" customHeight="1" x14ac:dyDescent="0.3">
      <c r="A60" s="37" t="s">
        <v>652</v>
      </c>
      <c r="B60" s="37" t="s">
        <v>794</v>
      </c>
      <c r="C60" s="37" t="s">
        <v>788</v>
      </c>
      <c r="D60" s="37">
        <v>2018</v>
      </c>
      <c r="E60" s="54">
        <v>43276</v>
      </c>
      <c r="F60" s="37" t="s">
        <v>19</v>
      </c>
      <c r="G60" s="37" t="s">
        <v>95</v>
      </c>
      <c r="H60" s="37" t="s">
        <v>27</v>
      </c>
      <c r="I60" s="37" t="s">
        <v>27</v>
      </c>
      <c r="J60" s="37" t="s">
        <v>26</v>
      </c>
      <c r="K60" s="37" t="s">
        <v>27</v>
      </c>
      <c r="L60" s="37" t="s">
        <v>26</v>
      </c>
      <c r="M60" s="37">
        <v>0.05</v>
      </c>
      <c r="N60" s="37">
        <v>0</v>
      </c>
      <c r="O60" s="37">
        <v>1</v>
      </c>
      <c r="P60" s="82">
        <v>11.61</v>
      </c>
      <c r="Q60" s="122">
        <f t="shared" si="3"/>
        <v>232.2</v>
      </c>
      <c r="R60" s="37" t="s">
        <v>1513</v>
      </c>
      <c r="S60" s="37" t="s">
        <v>1488</v>
      </c>
      <c r="T60" s="37">
        <v>6.09</v>
      </c>
      <c r="U60" s="37">
        <v>0</v>
      </c>
      <c r="V60" s="37">
        <v>93.91</v>
      </c>
      <c r="X60" s="37">
        <v>100</v>
      </c>
      <c r="Y60" s="37">
        <v>6.8</v>
      </c>
      <c r="Z60" s="37">
        <v>7.2</v>
      </c>
      <c r="AE60" s="37">
        <v>39</v>
      </c>
      <c r="AF60" s="37">
        <v>41.5</v>
      </c>
      <c r="AG60" s="37">
        <v>65.099999999999994</v>
      </c>
      <c r="AH60" s="37">
        <v>69.3</v>
      </c>
      <c r="AI60" s="37">
        <v>76</v>
      </c>
      <c r="AJ60" s="37">
        <v>51.8</v>
      </c>
      <c r="AK60" s="37">
        <v>55.2</v>
      </c>
      <c r="AL60" s="37">
        <v>0.52610000000000001</v>
      </c>
      <c r="AM60" s="37">
        <v>0.56020000000000003</v>
      </c>
      <c r="AN60" s="37">
        <v>0.49</v>
      </c>
      <c r="AO60" s="37">
        <v>0.52180000000000004</v>
      </c>
      <c r="AP60" s="37">
        <v>0.25140000000000001</v>
      </c>
      <c r="AQ60" s="37">
        <v>0.26769999999999999</v>
      </c>
      <c r="AR60" s="37">
        <v>0.35</v>
      </c>
      <c r="AS60" s="37">
        <v>0.37</v>
      </c>
      <c r="AT60" s="37">
        <v>0.16</v>
      </c>
      <c r="AU60" s="37">
        <v>0.17</v>
      </c>
      <c r="AV60" s="37">
        <v>0.73</v>
      </c>
      <c r="AW60" s="37">
        <v>0.78</v>
      </c>
      <c r="AX60" s="37">
        <v>0.15</v>
      </c>
      <c r="AY60" s="37">
        <v>0.16</v>
      </c>
      <c r="BA60" s="37">
        <v>51</v>
      </c>
      <c r="BB60" s="37">
        <v>64.3</v>
      </c>
      <c r="BC60" s="37">
        <v>68.400000000000006</v>
      </c>
      <c r="BD60" s="37">
        <v>89</v>
      </c>
      <c r="BG60" s="37">
        <v>7.18</v>
      </c>
      <c r="BH60" s="37">
        <v>7.65</v>
      </c>
      <c r="BI60" s="37">
        <v>4.8499999999999996</v>
      </c>
      <c r="BJ60" s="37">
        <v>5.16</v>
      </c>
      <c r="BK60" s="37">
        <v>2.1</v>
      </c>
      <c r="BL60" s="37">
        <v>2.2000000000000002</v>
      </c>
    </row>
    <row r="61" spans="1:67" ht="15.75" customHeight="1" x14ac:dyDescent="0.3">
      <c r="A61" s="37" t="s">
        <v>652</v>
      </c>
      <c r="B61" s="37" t="s">
        <v>794</v>
      </c>
      <c r="C61" s="37" t="s">
        <v>788</v>
      </c>
      <c r="D61" s="37">
        <v>2018</v>
      </c>
      <c r="E61" s="54">
        <v>43276</v>
      </c>
      <c r="F61" s="37" t="s">
        <v>19</v>
      </c>
      <c r="G61" s="37" t="s">
        <v>98</v>
      </c>
      <c r="H61" s="37" t="s">
        <v>26</v>
      </c>
      <c r="I61" s="37" t="s">
        <v>26</v>
      </c>
      <c r="J61" s="37" t="s">
        <v>27</v>
      </c>
      <c r="K61" s="37" t="s">
        <v>26</v>
      </c>
      <c r="L61" s="37" t="s">
        <v>27</v>
      </c>
      <c r="M61" s="37">
        <v>0.05</v>
      </c>
      <c r="N61" s="37">
        <v>0</v>
      </c>
      <c r="O61" s="37">
        <v>0</v>
      </c>
      <c r="P61" s="82">
        <v>5.9</v>
      </c>
      <c r="Q61" s="122">
        <f t="shared" si="3"/>
        <v>118</v>
      </c>
      <c r="R61" s="37" t="s">
        <v>1514</v>
      </c>
      <c r="S61" s="37" t="s">
        <v>1488</v>
      </c>
      <c r="T61" s="37">
        <v>6.16</v>
      </c>
      <c r="U61" s="37">
        <v>0</v>
      </c>
      <c r="V61" s="37">
        <v>93.84</v>
      </c>
      <c r="X61" s="37">
        <v>100</v>
      </c>
      <c r="Y61" s="37">
        <v>8.1</v>
      </c>
      <c r="Z61" s="37">
        <v>8.6</v>
      </c>
      <c r="AE61" s="37">
        <v>34.5</v>
      </c>
      <c r="AF61" s="37">
        <v>36.799999999999997</v>
      </c>
      <c r="AG61" s="37">
        <v>61.9</v>
      </c>
      <c r="AH61" s="37">
        <v>65.900000000000006</v>
      </c>
      <c r="AI61" s="37">
        <v>85</v>
      </c>
      <c r="AJ61" s="37">
        <v>56.9</v>
      </c>
      <c r="AK61" s="37">
        <v>60.6</v>
      </c>
      <c r="AL61" s="37">
        <v>0.58240000000000003</v>
      </c>
      <c r="AM61" s="37">
        <v>0.62060000000000004</v>
      </c>
      <c r="AN61" s="37">
        <v>0.56740000000000002</v>
      </c>
      <c r="AO61" s="37">
        <v>0.60470000000000002</v>
      </c>
      <c r="AP61" s="37">
        <v>0.32240000000000002</v>
      </c>
      <c r="AQ61" s="37">
        <v>0.34360000000000002</v>
      </c>
      <c r="AR61" s="37">
        <v>0.38</v>
      </c>
      <c r="AS61" s="37">
        <v>0.4</v>
      </c>
      <c r="AT61" s="37">
        <v>0.19</v>
      </c>
      <c r="AU61" s="37">
        <v>0.2</v>
      </c>
      <c r="AV61" s="37">
        <v>0.96</v>
      </c>
      <c r="AW61" s="37">
        <v>1.02</v>
      </c>
      <c r="AX61" s="37">
        <v>0.17</v>
      </c>
      <c r="AY61" s="37">
        <v>0.18</v>
      </c>
      <c r="BA61" s="37">
        <v>55</v>
      </c>
      <c r="BB61" s="37">
        <v>67.599999999999994</v>
      </c>
      <c r="BC61" s="37">
        <v>72.099999999999994</v>
      </c>
      <c r="BD61" s="37">
        <v>110</v>
      </c>
      <c r="BG61" s="37">
        <v>6.21</v>
      </c>
      <c r="BH61" s="37">
        <v>6.62</v>
      </c>
      <c r="BI61" s="37">
        <v>3.5</v>
      </c>
      <c r="BJ61" s="37">
        <v>3.73</v>
      </c>
      <c r="BK61" s="37">
        <v>2.6</v>
      </c>
      <c r="BL61" s="37">
        <v>2.8</v>
      </c>
    </row>
    <row r="62" spans="1:67" ht="15.75" customHeight="1" x14ac:dyDescent="0.3">
      <c r="A62" s="37" t="s">
        <v>652</v>
      </c>
      <c r="B62" s="37" t="s">
        <v>794</v>
      </c>
      <c r="C62" s="37" t="s">
        <v>788</v>
      </c>
      <c r="D62" s="37">
        <v>2018</v>
      </c>
      <c r="E62" s="54">
        <v>43276</v>
      </c>
      <c r="F62" s="37" t="s">
        <v>19</v>
      </c>
      <c r="G62" s="37" t="s">
        <v>101</v>
      </c>
      <c r="H62" s="37" t="s">
        <v>31</v>
      </c>
      <c r="I62" s="37" t="s">
        <v>31</v>
      </c>
      <c r="J62" s="37" t="s">
        <v>31</v>
      </c>
      <c r="K62" s="37" t="s">
        <v>31</v>
      </c>
      <c r="L62" s="37" t="s">
        <v>31</v>
      </c>
      <c r="M62" s="37">
        <v>0.05</v>
      </c>
      <c r="N62" s="37">
        <v>0</v>
      </c>
      <c r="O62" s="37">
        <v>0</v>
      </c>
      <c r="P62" s="82">
        <v>7.47</v>
      </c>
      <c r="Q62" s="122">
        <f t="shared" si="3"/>
        <v>149.4</v>
      </c>
      <c r="R62" s="37" t="s">
        <v>1515</v>
      </c>
      <c r="S62" s="37" t="s">
        <v>1488</v>
      </c>
      <c r="T62" s="37">
        <v>6.23</v>
      </c>
      <c r="U62" s="37">
        <v>0</v>
      </c>
      <c r="V62" s="37">
        <v>93.77</v>
      </c>
      <c r="X62" s="37">
        <v>100</v>
      </c>
      <c r="Y62" s="37">
        <v>8.4</v>
      </c>
      <c r="Z62" s="37">
        <v>9</v>
      </c>
      <c r="AE62" s="37">
        <v>36.299999999999997</v>
      </c>
      <c r="AF62" s="37">
        <v>38.700000000000003</v>
      </c>
      <c r="AG62" s="37">
        <v>60.4</v>
      </c>
      <c r="AH62" s="37">
        <v>64.400000000000006</v>
      </c>
      <c r="AI62" s="37">
        <v>85</v>
      </c>
      <c r="AJ62" s="37">
        <v>54.8</v>
      </c>
      <c r="AK62" s="37">
        <v>58.4</v>
      </c>
      <c r="AL62" s="37">
        <v>0.55900000000000005</v>
      </c>
      <c r="AM62" s="37">
        <v>0.59609999999999996</v>
      </c>
      <c r="AN62" s="37">
        <v>0.53580000000000005</v>
      </c>
      <c r="AO62" s="37">
        <v>0.57140000000000002</v>
      </c>
      <c r="AP62" s="37">
        <v>0.29370000000000002</v>
      </c>
      <c r="AQ62" s="37">
        <v>0.31319999999999998</v>
      </c>
      <c r="AR62" s="37">
        <v>0.46</v>
      </c>
      <c r="AS62" s="37">
        <v>0.49</v>
      </c>
      <c r="AT62" s="37">
        <v>0.22</v>
      </c>
      <c r="AU62" s="37">
        <v>0.23</v>
      </c>
      <c r="AV62" s="37">
        <v>1.1299999999999999</v>
      </c>
      <c r="AW62" s="37">
        <v>1.21</v>
      </c>
      <c r="AX62" s="37">
        <v>0.16</v>
      </c>
      <c r="AY62" s="37">
        <v>0.17</v>
      </c>
      <c r="BA62" s="37">
        <v>53</v>
      </c>
      <c r="BB62" s="37">
        <v>66.7</v>
      </c>
      <c r="BC62" s="37">
        <v>71.099999999999994</v>
      </c>
      <c r="BD62" s="37">
        <v>105</v>
      </c>
      <c r="BG62" s="37">
        <v>7.13</v>
      </c>
      <c r="BH62" s="37">
        <v>7.6</v>
      </c>
      <c r="BI62" s="37">
        <v>4.82</v>
      </c>
      <c r="BJ62" s="37">
        <v>5.14</v>
      </c>
      <c r="BK62" s="37">
        <v>2.5</v>
      </c>
      <c r="BL62" s="37">
        <v>2.7</v>
      </c>
      <c r="BO62" s="37" t="s">
        <v>1516</v>
      </c>
    </row>
    <row r="63" spans="1:67" ht="15.75" customHeight="1" x14ac:dyDescent="0.3">
      <c r="A63" s="37" t="s">
        <v>652</v>
      </c>
      <c r="B63" s="37" t="s">
        <v>794</v>
      </c>
      <c r="C63" s="37" t="s">
        <v>788</v>
      </c>
      <c r="D63" s="37">
        <v>2018</v>
      </c>
      <c r="E63" s="54">
        <v>43276</v>
      </c>
      <c r="F63" s="37" t="s">
        <v>19</v>
      </c>
      <c r="G63" s="37" t="s">
        <v>104</v>
      </c>
      <c r="H63" s="37" t="s">
        <v>45</v>
      </c>
      <c r="I63" s="37" t="s">
        <v>45</v>
      </c>
      <c r="J63" s="37" t="s">
        <v>45</v>
      </c>
      <c r="K63" s="37" t="s">
        <v>45</v>
      </c>
      <c r="L63" s="37" t="s">
        <v>45</v>
      </c>
      <c r="M63" s="37">
        <v>0.05</v>
      </c>
      <c r="N63" s="37">
        <v>0</v>
      </c>
      <c r="O63" s="37">
        <v>0</v>
      </c>
      <c r="P63" s="82">
        <v>15.73</v>
      </c>
      <c r="Q63" s="122">
        <f t="shared" si="3"/>
        <v>314.60000000000002</v>
      </c>
      <c r="R63" s="37" t="s">
        <v>1517</v>
      </c>
      <c r="S63" s="37" t="s">
        <v>1488</v>
      </c>
      <c r="T63" s="37">
        <v>5.59</v>
      </c>
      <c r="U63" s="37">
        <v>0</v>
      </c>
      <c r="V63" s="37">
        <v>94.41</v>
      </c>
      <c r="X63" s="37">
        <v>100</v>
      </c>
      <c r="Y63" s="37">
        <v>8</v>
      </c>
      <c r="Z63" s="37">
        <v>8.5</v>
      </c>
      <c r="AE63" s="37">
        <v>36.4</v>
      </c>
      <c r="AF63" s="37">
        <v>38.5</v>
      </c>
      <c r="AG63" s="37">
        <v>64.400000000000006</v>
      </c>
      <c r="AH63" s="37">
        <v>68.2</v>
      </c>
      <c r="AI63" s="37">
        <v>80</v>
      </c>
      <c r="AJ63" s="37">
        <v>55.3</v>
      </c>
      <c r="AK63" s="37">
        <v>58.6</v>
      </c>
      <c r="AL63" s="37">
        <v>0.56459999999999999</v>
      </c>
      <c r="AM63" s="37">
        <v>0.59799999999999998</v>
      </c>
      <c r="AN63" s="37">
        <v>0.54190000000000005</v>
      </c>
      <c r="AO63" s="37">
        <v>0.57399999999999995</v>
      </c>
      <c r="AP63" s="37">
        <v>0.2979</v>
      </c>
      <c r="AQ63" s="37">
        <v>0.31559999999999999</v>
      </c>
      <c r="AR63" s="37">
        <v>0.35</v>
      </c>
      <c r="AS63" s="37">
        <v>0.37</v>
      </c>
      <c r="AT63" s="37">
        <v>0.18</v>
      </c>
      <c r="AU63" s="37">
        <v>0.19</v>
      </c>
      <c r="AV63" s="37">
        <v>0.96</v>
      </c>
      <c r="AW63" s="37">
        <v>1.02</v>
      </c>
      <c r="AX63" s="37">
        <v>0.14000000000000001</v>
      </c>
      <c r="AY63" s="37">
        <v>0.15</v>
      </c>
      <c r="BA63" s="37">
        <v>52</v>
      </c>
      <c r="BB63" s="37">
        <v>65.599999999999994</v>
      </c>
      <c r="BC63" s="37">
        <v>69.5</v>
      </c>
      <c r="BD63" s="37">
        <v>102</v>
      </c>
      <c r="BG63" s="37">
        <v>5.73</v>
      </c>
      <c r="BH63" s="37">
        <v>6.07</v>
      </c>
      <c r="BI63" s="37">
        <v>4.33</v>
      </c>
      <c r="BJ63" s="37">
        <v>4.59</v>
      </c>
      <c r="BK63" s="37">
        <v>2.6</v>
      </c>
      <c r="BL63" s="37">
        <v>2.8</v>
      </c>
    </row>
    <row r="64" spans="1:67" ht="15.75" customHeight="1" x14ac:dyDescent="0.3">
      <c r="A64" s="37" t="s">
        <v>652</v>
      </c>
      <c r="B64" s="37" t="s">
        <v>794</v>
      </c>
      <c r="C64" s="37" t="s">
        <v>788</v>
      </c>
      <c r="D64" s="37">
        <v>2018</v>
      </c>
      <c r="E64" s="54">
        <v>43276</v>
      </c>
      <c r="F64" s="37" t="s">
        <v>19</v>
      </c>
      <c r="G64" s="37" t="s">
        <v>107</v>
      </c>
      <c r="H64" s="37" t="s">
        <v>27</v>
      </c>
      <c r="I64" s="37" t="s">
        <v>27</v>
      </c>
      <c r="J64" s="37" t="s">
        <v>26</v>
      </c>
      <c r="K64" s="37" t="s">
        <v>27</v>
      </c>
      <c r="L64" s="37" t="s">
        <v>26</v>
      </c>
      <c r="M64" s="37">
        <v>0.1</v>
      </c>
      <c r="N64" s="37">
        <v>0</v>
      </c>
      <c r="O64" s="37">
        <v>18</v>
      </c>
      <c r="P64" s="82">
        <v>8.33</v>
      </c>
      <c r="Q64" s="122">
        <f t="shared" ref="Q64:Q69" si="4">P64*10</f>
        <v>83.3</v>
      </c>
      <c r="R64" s="37" t="s">
        <v>1518</v>
      </c>
      <c r="S64" s="37" t="s">
        <v>1488</v>
      </c>
      <c r="T64" s="37">
        <v>6.09</v>
      </c>
      <c r="U64" s="37">
        <v>0</v>
      </c>
      <c r="V64" s="37">
        <v>93.91</v>
      </c>
      <c r="X64" s="37">
        <v>100</v>
      </c>
      <c r="Y64" s="37">
        <v>7.4</v>
      </c>
      <c r="Z64" s="37">
        <v>7.9</v>
      </c>
      <c r="AE64" s="37">
        <v>38.200000000000003</v>
      </c>
      <c r="AF64" s="37">
        <v>40.6</v>
      </c>
      <c r="AG64" s="37">
        <v>63.4</v>
      </c>
      <c r="AH64" s="37">
        <v>67.5</v>
      </c>
      <c r="AI64" s="37">
        <v>79</v>
      </c>
      <c r="AJ64" s="37">
        <v>52.8</v>
      </c>
      <c r="AK64" s="37">
        <v>56.2</v>
      </c>
      <c r="AL64" s="37">
        <v>0.53680000000000005</v>
      </c>
      <c r="AM64" s="37">
        <v>0.5716</v>
      </c>
      <c r="AN64" s="37">
        <v>0.50490000000000002</v>
      </c>
      <c r="AO64" s="37">
        <v>0.53769999999999996</v>
      </c>
      <c r="AP64" s="37">
        <v>0.2651</v>
      </c>
      <c r="AQ64" s="37">
        <v>0.2823</v>
      </c>
      <c r="AR64" s="37">
        <v>0.39</v>
      </c>
      <c r="AS64" s="37">
        <v>0.41</v>
      </c>
      <c r="AT64" s="37">
        <v>0.19</v>
      </c>
      <c r="AU64" s="37">
        <v>0.2</v>
      </c>
      <c r="AV64" s="37">
        <v>1.01</v>
      </c>
      <c r="AW64" s="37">
        <v>1.08</v>
      </c>
      <c r="AX64" s="37">
        <v>0.15</v>
      </c>
      <c r="AY64" s="37">
        <v>0.16</v>
      </c>
      <c r="BA64" s="37">
        <v>51</v>
      </c>
      <c r="BB64" s="37">
        <v>65.400000000000006</v>
      </c>
      <c r="BC64" s="37">
        <v>69.599999999999994</v>
      </c>
      <c r="BD64" s="37">
        <v>92</v>
      </c>
      <c r="BG64" s="37">
        <v>7.49</v>
      </c>
      <c r="BH64" s="37">
        <v>7.98</v>
      </c>
      <c r="BI64" s="37">
        <v>4.8600000000000003</v>
      </c>
      <c r="BJ64" s="37">
        <v>5.18</v>
      </c>
      <c r="BK64" s="37">
        <v>2.2999999999999998</v>
      </c>
      <c r="BL64" s="37">
        <v>2.5</v>
      </c>
    </row>
    <row r="65" spans="1:67" ht="15.75" customHeight="1" x14ac:dyDescent="0.3">
      <c r="A65" s="37" t="s">
        <v>652</v>
      </c>
      <c r="B65" s="37" t="s">
        <v>794</v>
      </c>
      <c r="C65" s="37" t="s">
        <v>788</v>
      </c>
      <c r="D65" s="37">
        <v>2018</v>
      </c>
      <c r="E65" s="54">
        <v>43276</v>
      </c>
      <c r="F65" s="37" t="s">
        <v>19</v>
      </c>
      <c r="G65" s="37" t="s">
        <v>110</v>
      </c>
      <c r="H65" s="37" t="s">
        <v>27</v>
      </c>
      <c r="I65" s="37" t="s">
        <v>27</v>
      </c>
      <c r="J65" s="37" t="s">
        <v>26</v>
      </c>
      <c r="K65" s="37" t="s">
        <v>27</v>
      </c>
      <c r="L65" s="37" t="s">
        <v>26</v>
      </c>
      <c r="M65" s="37">
        <v>0.1</v>
      </c>
      <c r="N65" s="37">
        <v>0</v>
      </c>
      <c r="O65" s="37">
        <v>2</v>
      </c>
      <c r="P65" s="82">
        <v>7.89</v>
      </c>
      <c r="Q65" s="122">
        <f t="shared" si="4"/>
        <v>78.899999999999991</v>
      </c>
      <c r="R65" s="37" t="s">
        <v>1519</v>
      </c>
      <c r="S65" s="37" t="s">
        <v>1488</v>
      </c>
      <c r="T65" s="37">
        <v>6.18</v>
      </c>
      <c r="U65" s="37">
        <v>0</v>
      </c>
      <c r="V65" s="37">
        <v>93.82</v>
      </c>
      <c r="X65" s="37">
        <v>100</v>
      </c>
      <c r="Y65" s="37">
        <v>7.7</v>
      </c>
      <c r="Z65" s="37">
        <v>8.1999999999999993</v>
      </c>
      <c r="AE65" s="37">
        <v>37.1</v>
      </c>
      <c r="AF65" s="37">
        <v>39.5</v>
      </c>
      <c r="AG65" s="37">
        <v>61.6</v>
      </c>
      <c r="AH65" s="37">
        <v>65.7</v>
      </c>
      <c r="AI65" s="37">
        <v>82</v>
      </c>
      <c r="AJ65" s="37">
        <v>54</v>
      </c>
      <c r="AK65" s="37">
        <v>57.5</v>
      </c>
      <c r="AL65" s="37">
        <v>0.54969999999999997</v>
      </c>
      <c r="AM65" s="37">
        <v>0.58599999999999997</v>
      </c>
      <c r="AN65" s="37">
        <v>0.52300000000000002</v>
      </c>
      <c r="AO65" s="37">
        <v>0.5575</v>
      </c>
      <c r="AP65" s="37">
        <v>0.28189999999999998</v>
      </c>
      <c r="AQ65" s="37">
        <v>0.30049999999999999</v>
      </c>
      <c r="AR65" s="37">
        <v>0.4</v>
      </c>
      <c r="AS65" s="37">
        <v>0.43</v>
      </c>
      <c r="AT65" s="37">
        <v>0.2</v>
      </c>
      <c r="AU65" s="37">
        <v>0.21</v>
      </c>
      <c r="AV65" s="37">
        <v>0.99</v>
      </c>
      <c r="AW65" s="37">
        <v>1.05</v>
      </c>
      <c r="AX65" s="37">
        <v>0.18</v>
      </c>
      <c r="AY65" s="37">
        <v>0.19</v>
      </c>
      <c r="BA65" s="37">
        <v>54</v>
      </c>
      <c r="BB65" s="37">
        <v>68</v>
      </c>
      <c r="BC65" s="37">
        <v>72.5</v>
      </c>
      <c r="BD65" s="37">
        <v>102</v>
      </c>
      <c r="BG65" s="37">
        <v>7.46</v>
      </c>
      <c r="BH65" s="37">
        <v>7.95</v>
      </c>
      <c r="BI65" s="37">
        <v>4.24</v>
      </c>
      <c r="BJ65" s="37">
        <v>4.5199999999999996</v>
      </c>
      <c r="BK65" s="37">
        <v>2.4</v>
      </c>
      <c r="BL65" s="37">
        <v>2.6</v>
      </c>
    </row>
    <row r="66" spans="1:67" ht="15.75" customHeight="1" x14ac:dyDescent="0.3">
      <c r="A66" s="37" t="s">
        <v>652</v>
      </c>
      <c r="B66" s="37" t="s">
        <v>794</v>
      </c>
      <c r="C66" s="37" t="s">
        <v>788</v>
      </c>
      <c r="D66" s="37">
        <v>2018</v>
      </c>
      <c r="E66" s="54">
        <v>43276</v>
      </c>
      <c r="F66" s="37" t="s">
        <v>19</v>
      </c>
      <c r="G66" s="37" t="s">
        <v>113</v>
      </c>
      <c r="H66" s="37" t="s">
        <v>21</v>
      </c>
      <c r="I66" s="37" t="s">
        <v>21</v>
      </c>
      <c r="J66" s="37" t="s">
        <v>22</v>
      </c>
      <c r="K66" s="37" t="s">
        <v>21</v>
      </c>
      <c r="L66" s="37" t="s">
        <v>22</v>
      </c>
      <c r="M66" s="37">
        <v>0.1</v>
      </c>
      <c r="N66" s="37">
        <v>0</v>
      </c>
      <c r="O66" s="37">
        <v>3</v>
      </c>
      <c r="P66" s="82">
        <v>20.39</v>
      </c>
      <c r="Q66" s="122">
        <f t="shared" si="4"/>
        <v>203.9</v>
      </c>
      <c r="R66" s="37" t="s">
        <v>1520</v>
      </c>
      <c r="S66" s="37" t="s">
        <v>1488</v>
      </c>
      <c r="T66" s="37">
        <v>5.72</v>
      </c>
      <c r="U66" s="37">
        <v>0</v>
      </c>
      <c r="V66" s="37">
        <v>94.28</v>
      </c>
      <c r="X66" s="37">
        <v>100</v>
      </c>
      <c r="Y66" s="37">
        <v>8.5</v>
      </c>
      <c r="Z66" s="37">
        <v>9</v>
      </c>
      <c r="AE66" s="37">
        <v>33.9</v>
      </c>
      <c r="AF66" s="37">
        <v>36</v>
      </c>
      <c r="AG66" s="37">
        <v>56</v>
      </c>
      <c r="AH66" s="37">
        <v>59.4</v>
      </c>
      <c r="AI66" s="37">
        <v>95</v>
      </c>
      <c r="AJ66" s="37">
        <v>58</v>
      </c>
      <c r="AK66" s="37">
        <v>61.5</v>
      </c>
      <c r="AL66" s="37">
        <v>0.59470000000000001</v>
      </c>
      <c r="AM66" s="37">
        <v>0.63080000000000003</v>
      </c>
      <c r="AN66" s="37">
        <v>0.58299999999999996</v>
      </c>
      <c r="AO66" s="37">
        <v>0.61839999999999995</v>
      </c>
      <c r="AP66" s="37">
        <v>0.33560000000000001</v>
      </c>
      <c r="AQ66" s="37">
        <v>0.35599999999999998</v>
      </c>
      <c r="AR66" s="37">
        <v>0.52</v>
      </c>
      <c r="AS66" s="37">
        <v>0.55000000000000004</v>
      </c>
      <c r="AT66" s="37">
        <v>0.22</v>
      </c>
      <c r="AU66" s="37">
        <v>0.23</v>
      </c>
      <c r="AV66" s="37">
        <v>0.98</v>
      </c>
      <c r="AW66" s="37">
        <v>1.04</v>
      </c>
      <c r="AX66" s="37">
        <v>0.2</v>
      </c>
      <c r="AY66" s="37">
        <v>0.21</v>
      </c>
      <c r="BA66" s="37">
        <v>52</v>
      </c>
      <c r="BB66" s="37">
        <v>68.7</v>
      </c>
      <c r="BC66" s="37">
        <v>72.900000000000006</v>
      </c>
      <c r="BD66" s="37">
        <v>108</v>
      </c>
      <c r="BG66" s="37">
        <v>8.4700000000000006</v>
      </c>
      <c r="BH66" s="37">
        <v>8.98</v>
      </c>
      <c r="BI66" s="37">
        <v>5.0599999999999996</v>
      </c>
      <c r="BJ66" s="37">
        <v>5.37</v>
      </c>
      <c r="BK66" s="37">
        <v>2.9</v>
      </c>
      <c r="BL66" s="37">
        <v>3.1</v>
      </c>
    </row>
    <row r="67" spans="1:67" ht="15.75" customHeight="1" x14ac:dyDescent="0.3">
      <c r="A67" s="37" t="s">
        <v>652</v>
      </c>
      <c r="B67" s="37" t="s">
        <v>794</v>
      </c>
      <c r="C67" s="37" t="s">
        <v>788</v>
      </c>
      <c r="D67" s="37">
        <v>2018</v>
      </c>
      <c r="E67" s="54">
        <v>43276</v>
      </c>
      <c r="F67" s="37" t="s">
        <v>19</v>
      </c>
      <c r="G67" s="37" t="s">
        <v>116</v>
      </c>
      <c r="H67" s="37" t="s">
        <v>31</v>
      </c>
      <c r="I67" s="37" t="s">
        <v>31</v>
      </c>
      <c r="J67" s="37" t="s">
        <v>31</v>
      </c>
      <c r="K67" s="37" t="s">
        <v>31</v>
      </c>
      <c r="L67" s="37" t="s">
        <v>31</v>
      </c>
      <c r="M67" s="37">
        <v>0.1</v>
      </c>
      <c r="N67" s="37">
        <v>0</v>
      </c>
      <c r="O67" s="37">
        <v>0</v>
      </c>
      <c r="P67" s="82">
        <v>12.24</v>
      </c>
      <c r="Q67" s="122">
        <f t="shared" si="4"/>
        <v>122.4</v>
      </c>
      <c r="R67" s="37" t="s">
        <v>1521</v>
      </c>
      <c r="S67" s="37" t="s">
        <v>1488</v>
      </c>
      <c r="T67" s="37">
        <v>5.74</v>
      </c>
      <c r="U67" s="37">
        <v>0</v>
      </c>
      <c r="V67" s="37">
        <v>94.26</v>
      </c>
      <c r="X67" s="37">
        <v>100</v>
      </c>
      <c r="Y67" s="37">
        <v>7</v>
      </c>
      <c r="Z67" s="37">
        <v>7.5</v>
      </c>
      <c r="AE67" s="37">
        <v>35.6</v>
      </c>
      <c r="AF67" s="37">
        <v>37.799999999999997</v>
      </c>
      <c r="AG67" s="37">
        <v>59.4</v>
      </c>
      <c r="AH67" s="37">
        <v>63.1</v>
      </c>
      <c r="AI67" s="37">
        <v>88</v>
      </c>
      <c r="AJ67" s="37">
        <v>56.1</v>
      </c>
      <c r="AK67" s="37">
        <v>59.5</v>
      </c>
      <c r="AL67" s="37">
        <v>0.57299999999999995</v>
      </c>
      <c r="AM67" s="37">
        <v>0.6079</v>
      </c>
      <c r="AN67" s="37">
        <v>0.55379999999999996</v>
      </c>
      <c r="AO67" s="37">
        <v>0.58750000000000002</v>
      </c>
      <c r="AP67" s="37">
        <v>0.30909999999999999</v>
      </c>
      <c r="AQ67" s="37">
        <v>0.32790000000000002</v>
      </c>
      <c r="AR67" s="37">
        <v>0.52</v>
      </c>
      <c r="AS67" s="37">
        <v>0.55000000000000004</v>
      </c>
      <c r="AT67" s="37">
        <v>0.2</v>
      </c>
      <c r="AU67" s="37">
        <v>0.21</v>
      </c>
      <c r="AV67" s="37">
        <v>0.69</v>
      </c>
      <c r="AW67" s="37">
        <v>0.73</v>
      </c>
      <c r="AX67" s="37">
        <v>0.22</v>
      </c>
      <c r="AY67" s="37">
        <v>0.23</v>
      </c>
      <c r="BA67" s="37">
        <v>54</v>
      </c>
      <c r="BB67" s="37">
        <v>67.2</v>
      </c>
      <c r="BC67" s="37">
        <v>71.3</v>
      </c>
      <c r="BD67" s="37">
        <v>100</v>
      </c>
      <c r="BG67" s="37">
        <v>8.4499999999999993</v>
      </c>
      <c r="BH67" s="37">
        <v>8.9600000000000009</v>
      </c>
      <c r="BI67" s="37">
        <v>4.92</v>
      </c>
      <c r="BJ67" s="37">
        <v>5.22</v>
      </c>
      <c r="BK67" s="37">
        <v>3</v>
      </c>
      <c r="BL67" s="37">
        <v>3.2</v>
      </c>
    </row>
    <row r="68" spans="1:67" ht="15.75" customHeight="1" x14ac:dyDescent="0.3">
      <c r="A68" s="37" t="s">
        <v>652</v>
      </c>
      <c r="B68" s="37" t="s">
        <v>794</v>
      </c>
      <c r="C68" s="37" t="s">
        <v>788</v>
      </c>
      <c r="D68" s="37">
        <v>2018</v>
      </c>
      <c r="E68" s="54">
        <v>43276</v>
      </c>
      <c r="F68" s="37" t="s">
        <v>19</v>
      </c>
      <c r="G68" s="37" t="s">
        <v>119</v>
      </c>
      <c r="H68" s="37" t="s">
        <v>35</v>
      </c>
      <c r="I68" s="37" t="s">
        <v>31</v>
      </c>
      <c r="J68" s="37" t="s">
        <v>31</v>
      </c>
      <c r="K68" s="37" t="s">
        <v>31</v>
      </c>
      <c r="L68" s="37" t="s">
        <v>31</v>
      </c>
      <c r="M68" s="37">
        <v>0.1</v>
      </c>
      <c r="N68" s="37">
        <v>0</v>
      </c>
      <c r="O68" s="37">
        <v>7</v>
      </c>
      <c r="P68" s="82">
        <v>9.7200000000000006</v>
      </c>
      <c r="Q68" s="122">
        <f t="shared" si="4"/>
        <v>97.2</v>
      </c>
      <c r="R68" s="37" t="s">
        <v>1522</v>
      </c>
      <c r="S68" s="37" t="s">
        <v>1488</v>
      </c>
      <c r="T68" s="37">
        <v>6.23</v>
      </c>
      <c r="U68" s="37">
        <v>0</v>
      </c>
      <c r="V68" s="37">
        <v>93.77</v>
      </c>
      <c r="X68" s="37">
        <v>100</v>
      </c>
      <c r="Y68" s="37">
        <v>8.5</v>
      </c>
      <c r="Z68" s="37">
        <v>9.1</v>
      </c>
      <c r="AE68" s="37">
        <v>35.5</v>
      </c>
      <c r="AF68" s="37">
        <v>37.799999999999997</v>
      </c>
      <c r="AG68" s="37">
        <v>58.4</v>
      </c>
      <c r="AH68" s="37">
        <v>62.3</v>
      </c>
      <c r="AI68" s="37">
        <v>89</v>
      </c>
      <c r="AJ68" s="37">
        <v>55.7</v>
      </c>
      <c r="AK68" s="37">
        <v>59.4</v>
      </c>
      <c r="AL68" s="37">
        <v>0.56910000000000005</v>
      </c>
      <c r="AM68" s="37">
        <v>0.6069</v>
      </c>
      <c r="AN68" s="37">
        <v>0.54959999999999998</v>
      </c>
      <c r="AO68" s="37">
        <v>0.58609999999999995</v>
      </c>
      <c r="AP68" s="37">
        <v>0.30630000000000002</v>
      </c>
      <c r="AQ68" s="37">
        <v>0.3266</v>
      </c>
      <c r="AR68" s="37">
        <v>0.54</v>
      </c>
      <c r="AS68" s="37">
        <v>0.57999999999999996</v>
      </c>
      <c r="AT68" s="37">
        <v>0.22</v>
      </c>
      <c r="AU68" s="37">
        <v>0.23</v>
      </c>
      <c r="AV68" s="37">
        <v>0.89</v>
      </c>
      <c r="AW68" s="37">
        <v>0.95</v>
      </c>
      <c r="AX68" s="37">
        <v>0.23</v>
      </c>
      <c r="AY68" s="37">
        <v>0.24</v>
      </c>
      <c r="BA68" s="37">
        <v>49</v>
      </c>
      <c r="BB68" s="37">
        <v>66.2</v>
      </c>
      <c r="BC68" s="37">
        <v>70.599999999999994</v>
      </c>
      <c r="BD68" s="37">
        <v>102</v>
      </c>
      <c r="BG68" s="37">
        <v>7.6</v>
      </c>
      <c r="BH68" s="37">
        <v>8.11</v>
      </c>
      <c r="BI68" s="37">
        <v>5.44</v>
      </c>
      <c r="BJ68" s="37">
        <v>5.8</v>
      </c>
      <c r="BK68" s="37">
        <v>2.7</v>
      </c>
      <c r="BL68" s="37">
        <v>2.9</v>
      </c>
    </row>
    <row r="69" spans="1:67" ht="15.75" customHeight="1" x14ac:dyDescent="0.3">
      <c r="A69" s="37" t="s">
        <v>652</v>
      </c>
      <c r="B69" s="37" t="s">
        <v>794</v>
      </c>
      <c r="C69" s="37" t="s">
        <v>788</v>
      </c>
      <c r="D69" s="37">
        <v>2018</v>
      </c>
      <c r="E69" s="54">
        <v>43276</v>
      </c>
      <c r="F69" s="37" t="s">
        <v>19</v>
      </c>
      <c r="G69" s="37" t="s">
        <v>122</v>
      </c>
      <c r="H69" s="37" t="s">
        <v>35</v>
      </c>
      <c r="I69" s="37" t="s">
        <v>31</v>
      </c>
      <c r="J69" s="37" t="s">
        <v>31</v>
      </c>
      <c r="K69" s="37" t="s">
        <v>31</v>
      </c>
      <c r="L69" s="37" t="s">
        <v>31</v>
      </c>
      <c r="M69" s="37">
        <v>0.1</v>
      </c>
      <c r="N69" s="37">
        <v>0</v>
      </c>
      <c r="O69" s="37">
        <v>3</v>
      </c>
      <c r="P69" s="82">
        <v>13.16</v>
      </c>
      <c r="Q69" s="122">
        <f t="shared" si="4"/>
        <v>131.6</v>
      </c>
      <c r="R69" s="37" t="s">
        <v>1523</v>
      </c>
      <c r="S69" s="37" t="s">
        <v>1488</v>
      </c>
      <c r="T69" s="37">
        <v>5.49</v>
      </c>
      <c r="U69" s="37">
        <v>0</v>
      </c>
      <c r="V69" s="37">
        <v>94.51</v>
      </c>
      <c r="X69" s="37">
        <v>100</v>
      </c>
      <c r="Y69" s="37">
        <v>7.6</v>
      </c>
      <c r="Z69" s="37">
        <v>8.1</v>
      </c>
      <c r="AE69" s="37">
        <v>39</v>
      </c>
      <c r="AF69" s="37">
        <v>41.2</v>
      </c>
      <c r="AG69" s="37">
        <v>66.400000000000006</v>
      </c>
      <c r="AH69" s="37">
        <v>70.3</v>
      </c>
      <c r="AI69" s="37">
        <v>75</v>
      </c>
      <c r="AJ69" s="37">
        <v>52.5</v>
      </c>
      <c r="AK69" s="37">
        <v>55.5</v>
      </c>
      <c r="AL69" s="37">
        <v>0.53290000000000004</v>
      </c>
      <c r="AM69" s="37">
        <v>0.56389999999999996</v>
      </c>
      <c r="AN69" s="37">
        <v>0.498</v>
      </c>
      <c r="AO69" s="37">
        <v>0.52690000000000003</v>
      </c>
      <c r="AP69" s="37">
        <v>0.25740000000000002</v>
      </c>
      <c r="AQ69" s="37">
        <v>0.27239999999999998</v>
      </c>
      <c r="AR69" s="37">
        <v>0.41</v>
      </c>
      <c r="AS69" s="37">
        <v>0.43</v>
      </c>
      <c r="AT69" s="37">
        <v>0.21</v>
      </c>
      <c r="AU69" s="37">
        <v>0.22</v>
      </c>
      <c r="AV69" s="37">
        <v>0.86</v>
      </c>
      <c r="AW69" s="37">
        <v>0.91</v>
      </c>
      <c r="AX69" s="37">
        <v>0.15</v>
      </c>
      <c r="AY69" s="37">
        <v>0.16</v>
      </c>
      <c r="BA69" s="37">
        <v>48</v>
      </c>
      <c r="BB69" s="37">
        <v>61.7</v>
      </c>
      <c r="BC69" s="37">
        <v>65.3</v>
      </c>
      <c r="BD69" s="37">
        <v>89</v>
      </c>
      <c r="BG69" s="37">
        <v>6.34</v>
      </c>
      <c r="BH69" s="37">
        <v>6.71</v>
      </c>
      <c r="BI69" s="37">
        <v>5.15</v>
      </c>
      <c r="BJ69" s="37">
        <v>5.45</v>
      </c>
      <c r="BK69" s="37">
        <v>2.8</v>
      </c>
      <c r="BL69" s="37">
        <v>3</v>
      </c>
      <c r="BO69" s="37" t="s">
        <v>1524</v>
      </c>
    </row>
    <row r="70" spans="1:67" ht="15.75" customHeight="1" x14ac:dyDescent="0.3">
      <c r="A70" s="37" t="s">
        <v>652</v>
      </c>
      <c r="B70" s="37" t="s">
        <v>794</v>
      </c>
      <c r="C70" s="37" t="s">
        <v>788</v>
      </c>
      <c r="D70" s="37">
        <v>2018</v>
      </c>
      <c r="E70" s="54">
        <v>43276</v>
      </c>
      <c r="F70" s="37" t="s">
        <v>19</v>
      </c>
      <c r="G70" s="37" t="s">
        <v>125</v>
      </c>
      <c r="H70" s="37" t="s">
        <v>45</v>
      </c>
      <c r="I70" s="37" t="s">
        <v>45</v>
      </c>
      <c r="J70" s="37" t="s">
        <v>45</v>
      </c>
      <c r="K70" s="37" t="s">
        <v>45</v>
      </c>
      <c r="L70" s="37" t="s">
        <v>45</v>
      </c>
      <c r="M70" s="37">
        <v>0.05</v>
      </c>
      <c r="N70" s="37">
        <v>0</v>
      </c>
      <c r="O70" s="37">
        <v>0</v>
      </c>
      <c r="P70" s="82">
        <v>10.64</v>
      </c>
      <c r="Q70" s="122">
        <f>P70*20</f>
        <v>212.8</v>
      </c>
      <c r="R70" s="37" t="s">
        <v>1525</v>
      </c>
      <c r="S70" s="37" t="s">
        <v>1488</v>
      </c>
      <c r="T70" s="37">
        <v>5.84</v>
      </c>
      <c r="U70" s="37">
        <v>0</v>
      </c>
      <c r="V70" s="37">
        <v>94.16</v>
      </c>
      <c r="X70" s="37">
        <v>100</v>
      </c>
      <c r="Y70" s="37">
        <v>8.6999999999999993</v>
      </c>
      <c r="Z70" s="37">
        <v>9.3000000000000007</v>
      </c>
      <c r="AE70" s="37">
        <v>36.4</v>
      </c>
      <c r="AF70" s="37">
        <v>38.700000000000003</v>
      </c>
      <c r="AG70" s="37">
        <v>64.099999999999994</v>
      </c>
      <c r="AH70" s="37">
        <v>68.099999999999994</v>
      </c>
      <c r="AI70" s="37">
        <v>80</v>
      </c>
      <c r="AJ70" s="37">
        <v>55</v>
      </c>
      <c r="AK70" s="37">
        <v>58.5</v>
      </c>
      <c r="AL70" s="37">
        <v>0.56169999999999998</v>
      </c>
      <c r="AM70" s="37">
        <v>0.59650000000000003</v>
      </c>
      <c r="AN70" s="37">
        <v>0.53849999999999998</v>
      </c>
      <c r="AO70" s="37">
        <v>0.57189999999999996</v>
      </c>
      <c r="AP70" s="37">
        <v>0.2954</v>
      </c>
      <c r="AQ70" s="37">
        <v>0.31369999999999998</v>
      </c>
      <c r="AR70" s="37">
        <v>0.38</v>
      </c>
      <c r="AS70" s="37">
        <v>0.4</v>
      </c>
      <c r="AT70" s="37">
        <v>0.2</v>
      </c>
      <c r="AU70" s="37">
        <v>0.21</v>
      </c>
      <c r="AV70" s="37">
        <v>1.07</v>
      </c>
      <c r="AW70" s="37">
        <v>1.1399999999999999</v>
      </c>
      <c r="AX70" s="37">
        <v>0.14000000000000001</v>
      </c>
      <c r="AY70" s="37">
        <v>0.15</v>
      </c>
      <c r="BA70" s="37">
        <v>49</v>
      </c>
      <c r="BB70" s="37">
        <v>63.9</v>
      </c>
      <c r="BC70" s="37">
        <v>67.900000000000006</v>
      </c>
      <c r="BD70" s="37">
        <v>95</v>
      </c>
      <c r="BG70" s="37">
        <v>6.99</v>
      </c>
      <c r="BH70" s="37">
        <v>7.42</v>
      </c>
      <c r="BI70" s="37">
        <v>5.17</v>
      </c>
      <c r="BJ70" s="37">
        <v>5.49</v>
      </c>
      <c r="BK70" s="37">
        <v>2.2000000000000002</v>
      </c>
      <c r="BL70" s="37">
        <v>2.2999999999999998</v>
      </c>
    </row>
    <row r="71" spans="1:67" ht="15.75" customHeight="1" x14ac:dyDescent="0.3">
      <c r="A71" s="37" t="s">
        <v>652</v>
      </c>
      <c r="B71" s="37" t="s">
        <v>794</v>
      </c>
      <c r="C71" s="37" t="s">
        <v>788</v>
      </c>
      <c r="D71" s="37">
        <v>2018</v>
      </c>
      <c r="E71" s="54">
        <v>43276</v>
      </c>
      <c r="F71" s="37" t="s">
        <v>19</v>
      </c>
      <c r="G71" s="37" t="s">
        <v>128</v>
      </c>
      <c r="H71" s="37" t="s">
        <v>26</v>
      </c>
      <c r="I71" s="37" t="s">
        <v>26</v>
      </c>
      <c r="J71" s="37" t="s">
        <v>27</v>
      </c>
      <c r="K71" s="37" t="s">
        <v>26</v>
      </c>
      <c r="L71" s="37" t="s">
        <v>27</v>
      </c>
      <c r="M71" s="37">
        <v>0.1</v>
      </c>
      <c r="N71" s="37">
        <v>18</v>
      </c>
      <c r="O71" s="37">
        <v>4</v>
      </c>
      <c r="P71" s="82">
        <v>14.22</v>
      </c>
      <c r="Q71" s="122">
        <f t="shared" ref="Q71:Q75" si="5">P71*10</f>
        <v>142.20000000000002</v>
      </c>
      <c r="R71" s="37" t="s">
        <v>1526</v>
      </c>
      <c r="S71" s="37" t="s">
        <v>1488</v>
      </c>
      <c r="T71" s="37">
        <v>5.9</v>
      </c>
      <c r="U71" s="37">
        <v>0</v>
      </c>
      <c r="V71" s="37">
        <v>94.1</v>
      </c>
      <c r="X71" s="37">
        <v>100</v>
      </c>
      <c r="Y71" s="37">
        <v>8.1999999999999993</v>
      </c>
      <c r="Z71" s="37">
        <v>8.6999999999999993</v>
      </c>
      <c r="AE71" s="37">
        <v>36.4</v>
      </c>
      <c r="AF71" s="37">
        <v>38.700000000000003</v>
      </c>
      <c r="AG71" s="37">
        <v>64.7</v>
      </c>
      <c r="AH71" s="37">
        <v>68.7</v>
      </c>
      <c r="AI71" s="37">
        <v>80</v>
      </c>
      <c r="AJ71" s="37">
        <v>55</v>
      </c>
      <c r="AK71" s="37">
        <v>58.4</v>
      </c>
      <c r="AL71" s="37">
        <v>0.56110000000000004</v>
      </c>
      <c r="AM71" s="37">
        <v>0.59619999999999995</v>
      </c>
      <c r="AN71" s="37">
        <v>0.53779999999999994</v>
      </c>
      <c r="AO71" s="37">
        <v>0.5716</v>
      </c>
      <c r="AP71" s="37">
        <v>0.2949</v>
      </c>
      <c r="AQ71" s="37">
        <v>0.31340000000000001</v>
      </c>
      <c r="AR71" s="37">
        <v>0.33</v>
      </c>
      <c r="AS71" s="37">
        <v>0.35</v>
      </c>
      <c r="AT71" s="37">
        <v>0.19</v>
      </c>
      <c r="AU71" s="37">
        <v>0.2</v>
      </c>
      <c r="AV71" s="37">
        <v>1.1100000000000001</v>
      </c>
      <c r="AW71" s="37">
        <v>1.18</v>
      </c>
      <c r="AX71" s="37">
        <v>0.15</v>
      </c>
      <c r="AY71" s="37">
        <v>0.16</v>
      </c>
      <c r="BA71" s="37">
        <v>51</v>
      </c>
      <c r="BB71" s="37">
        <v>66.099999999999994</v>
      </c>
      <c r="BC71" s="37">
        <v>70.3</v>
      </c>
      <c r="BD71" s="37">
        <v>102</v>
      </c>
      <c r="BG71" s="37">
        <v>5.19</v>
      </c>
      <c r="BH71" s="37">
        <v>5.52</v>
      </c>
      <c r="BI71" s="37">
        <v>4.3600000000000003</v>
      </c>
      <c r="BJ71" s="37">
        <v>4.63</v>
      </c>
      <c r="BK71" s="37">
        <v>2.7</v>
      </c>
      <c r="BL71" s="37">
        <v>2.8</v>
      </c>
    </row>
    <row r="72" spans="1:67" ht="15.75" customHeight="1" x14ac:dyDescent="0.3">
      <c r="A72" s="37" t="s">
        <v>652</v>
      </c>
      <c r="B72" s="37" t="s">
        <v>794</v>
      </c>
      <c r="C72" s="37" t="s">
        <v>788</v>
      </c>
      <c r="D72" s="37">
        <v>2018</v>
      </c>
      <c r="E72" s="54">
        <v>43276</v>
      </c>
      <c r="F72" s="37" t="s">
        <v>19</v>
      </c>
      <c r="G72" s="37" t="s">
        <v>131</v>
      </c>
      <c r="H72" s="37" t="s">
        <v>22</v>
      </c>
      <c r="I72" s="37" t="s">
        <v>22</v>
      </c>
      <c r="J72" s="37" t="s">
        <v>21</v>
      </c>
      <c r="K72" s="37" t="s">
        <v>22</v>
      </c>
      <c r="L72" s="37" t="s">
        <v>21</v>
      </c>
      <c r="M72" s="37">
        <v>0.1</v>
      </c>
      <c r="N72" s="37">
        <v>0</v>
      </c>
      <c r="O72" s="37">
        <v>0</v>
      </c>
      <c r="P72" s="82">
        <v>7.62</v>
      </c>
      <c r="Q72" s="122">
        <f t="shared" si="5"/>
        <v>76.2</v>
      </c>
      <c r="R72" s="37" t="s">
        <v>1527</v>
      </c>
      <c r="S72" s="37" t="s">
        <v>1488</v>
      </c>
      <c r="T72" s="37">
        <v>5.97</v>
      </c>
      <c r="U72" s="37">
        <v>0</v>
      </c>
      <c r="V72" s="37">
        <v>94.03</v>
      </c>
      <c r="X72" s="37">
        <v>100</v>
      </c>
      <c r="Y72" s="37">
        <v>8</v>
      </c>
      <c r="Z72" s="37">
        <v>8.6</v>
      </c>
      <c r="AE72" s="37">
        <v>34</v>
      </c>
      <c r="AF72" s="37">
        <v>36.200000000000003</v>
      </c>
      <c r="AG72" s="37">
        <v>60.6</v>
      </c>
      <c r="AH72" s="37">
        <v>64.400000000000006</v>
      </c>
      <c r="AI72" s="37">
        <v>88</v>
      </c>
      <c r="AJ72" s="37">
        <v>57.6</v>
      </c>
      <c r="AK72" s="37">
        <v>61.3</v>
      </c>
      <c r="AL72" s="37">
        <v>0.59060000000000001</v>
      </c>
      <c r="AM72" s="37">
        <v>0.62809999999999999</v>
      </c>
      <c r="AN72" s="37">
        <v>0.57809999999999995</v>
      </c>
      <c r="AO72" s="37">
        <v>0.61480000000000001</v>
      </c>
      <c r="AP72" s="37">
        <v>0.33169999999999999</v>
      </c>
      <c r="AQ72" s="37">
        <v>0.35270000000000001</v>
      </c>
      <c r="AR72" s="37">
        <v>0.42</v>
      </c>
      <c r="AS72" s="37">
        <v>0.45</v>
      </c>
      <c r="AT72" s="37">
        <v>0.2</v>
      </c>
      <c r="AU72" s="37">
        <v>0.21</v>
      </c>
      <c r="AV72" s="37">
        <v>1</v>
      </c>
      <c r="AW72" s="37">
        <v>1.06</v>
      </c>
      <c r="AX72" s="37">
        <v>0.17</v>
      </c>
      <c r="AY72" s="37">
        <v>0.18</v>
      </c>
      <c r="BA72" s="37">
        <v>56</v>
      </c>
      <c r="BB72" s="37">
        <v>69.7</v>
      </c>
      <c r="BC72" s="37">
        <v>74.099999999999994</v>
      </c>
      <c r="BD72" s="37">
        <v>110</v>
      </c>
      <c r="BG72" s="37">
        <v>7</v>
      </c>
      <c r="BH72" s="37">
        <v>7.44</v>
      </c>
      <c r="BI72" s="37">
        <v>3.7</v>
      </c>
      <c r="BJ72" s="37">
        <v>3.93</v>
      </c>
      <c r="BK72" s="37">
        <v>3.2</v>
      </c>
      <c r="BL72" s="37">
        <v>3.4</v>
      </c>
    </row>
    <row r="73" spans="1:67" ht="15.75" customHeight="1" x14ac:dyDescent="0.3">
      <c r="A73" s="37" t="s">
        <v>652</v>
      </c>
      <c r="B73" s="37" t="s">
        <v>794</v>
      </c>
      <c r="C73" s="37" t="s">
        <v>788</v>
      </c>
      <c r="D73" s="37">
        <v>2018</v>
      </c>
      <c r="E73" s="54">
        <v>43276</v>
      </c>
      <c r="F73" s="37" t="s">
        <v>19</v>
      </c>
      <c r="G73" s="37" t="s">
        <v>134</v>
      </c>
      <c r="H73" s="37" t="s">
        <v>22</v>
      </c>
      <c r="I73" s="37" t="s">
        <v>22</v>
      </c>
      <c r="J73" s="37" t="s">
        <v>21</v>
      </c>
      <c r="K73" s="37" t="s">
        <v>22</v>
      </c>
      <c r="L73" s="37" t="s">
        <v>21</v>
      </c>
      <c r="M73" s="37">
        <v>0.1</v>
      </c>
      <c r="N73" s="37">
        <v>0</v>
      </c>
      <c r="O73" s="37">
        <v>0</v>
      </c>
      <c r="P73" s="82">
        <v>11.53</v>
      </c>
      <c r="Q73" s="122">
        <f t="shared" si="5"/>
        <v>115.3</v>
      </c>
      <c r="R73" s="37" t="s">
        <v>1528</v>
      </c>
      <c r="S73" s="37" t="s">
        <v>1488</v>
      </c>
      <c r="T73" s="37">
        <v>6.09</v>
      </c>
      <c r="U73" s="37">
        <v>0</v>
      </c>
      <c r="V73" s="37">
        <v>93.91</v>
      </c>
      <c r="X73" s="37">
        <v>100</v>
      </c>
      <c r="Y73" s="37">
        <v>8</v>
      </c>
      <c r="Z73" s="37">
        <v>8.5</v>
      </c>
      <c r="AE73" s="37">
        <v>35.1</v>
      </c>
      <c r="AF73" s="37">
        <v>37.4</v>
      </c>
      <c r="AG73" s="37">
        <v>59.5</v>
      </c>
      <c r="AH73" s="37">
        <v>63.3</v>
      </c>
      <c r="AI73" s="37">
        <v>88</v>
      </c>
      <c r="AJ73" s="37">
        <v>56.3</v>
      </c>
      <c r="AK73" s="37">
        <v>60</v>
      </c>
      <c r="AL73" s="37">
        <v>0.57579999999999998</v>
      </c>
      <c r="AM73" s="37">
        <v>0.61309999999999998</v>
      </c>
      <c r="AN73" s="37">
        <v>0.55830000000000002</v>
      </c>
      <c r="AO73" s="37">
        <v>0.59450000000000003</v>
      </c>
      <c r="AP73" s="37">
        <v>0.314</v>
      </c>
      <c r="AQ73" s="37">
        <v>0.33429999999999999</v>
      </c>
      <c r="AR73" s="37">
        <v>0.55000000000000004</v>
      </c>
      <c r="AS73" s="37">
        <v>0.59</v>
      </c>
      <c r="AT73" s="37">
        <v>0.22</v>
      </c>
      <c r="AU73" s="37">
        <v>0.23</v>
      </c>
      <c r="AV73" s="37">
        <v>0.88</v>
      </c>
      <c r="AW73" s="37">
        <v>0.94</v>
      </c>
      <c r="AX73" s="37">
        <v>0.24</v>
      </c>
      <c r="AY73" s="37">
        <v>0.26</v>
      </c>
      <c r="BA73" s="37">
        <v>53</v>
      </c>
      <c r="BB73" s="37">
        <v>66.599999999999994</v>
      </c>
      <c r="BC73" s="37">
        <v>70.900000000000006</v>
      </c>
      <c r="BD73" s="37">
        <v>100</v>
      </c>
      <c r="BG73" s="37">
        <v>8.8800000000000008</v>
      </c>
      <c r="BH73" s="37">
        <v>9.4600000000000009</v>
      </c>
      <c r="BI73" s="37">
        <v>4.74</v>
      </c>
      <c r="BJ73" s="37">
        <v>5.05</v>
      </c>
      <c r="BK73" s="37">
        <v>3.5</v>
      </c>
      <c r="BL73" s="37">
        <v>3.7</v>
      </c>
    </row>
    <row r="74" spans="1:67" ht="15.75" customHeight="1" x14ac:dyDescent="0.3">
      <c r="A74" s="37" t="s">
        <v>652</v>
      </c>
      <c r="B74" s="37" t="s">
        <v>1529</v>
      </c>
      <c r="C74" s="37" t="s">
        <v>788</v>
      </c>
      <c r="D74" s="37">
        <v>2018</v>
      </c>
      <c r="E74" s="54">
        <v>43276</v>
      </c>
      <c r="F74" s="37" t="s">
        <v>137</v>
      </c>
      <c r="G74" s="37" t="s">
        <v>20</v>
      </c>
      <c r="H74" s="37" t="s">
        <v>45</v>
      </c>
      <c r="I74" s="37" t="s">
        <v>45</v>
      </c>
      <c r="J74" s="37" t="s">
        <v>45</v>
      </c>
      <c r="K74" s="37" t="s">
        <v>45</v>
      </c>
      <c r="L74" s="37" t="s">
        <v>45</v>
      </c>
      <c r="M74" s="37">
        <v>0.1</v>
      </c>
      <c r="N74" s="37">
        <v>0</v>
      </c>
      <c r="O74" s="37">
        <v>4</v>
      </c>
      <c r="P74" s="82">
        <v>9.4600000000000009</v>
      </c>
      <c r="Q74" s="122">
        <f t="shared" si="5"/>
        <v>94.600000000000009</v>
      </c>
      <c r="R74" s="37" t="s">
        <v>1530</v>
      </c>
      <c r="S74" s="37" t="s">
        <v>1488</v>
      </c>
      <c r="T74" s="37">
        <v>5.0599999999999996</v>
      </c>
      <c r="U74" s="37">
        <v>0</v>
      </c>
      <c r="V74" s="37">
        <v>94.94</v>
      </c>
      <c r="X74" s="37">
        <v>100</v>
      </c>
      <c r="Y74" s="37">
        <v>9</v>
      </c>
      <c r="Z74" s="37">
        <v>9.5</v>
      </c>
      <c r="AE74" s="37">
        <v>36.9</v>
      </c>
      <c r="AF74" s="37">
        <v>38.9</v>
      </c>
      <c r="AG74" s="37">
        <v>61.7</v>
      </c>
      <c r="AH74" s="37">
        <v>64.900000000000006</v>
      </c>
      <c r="AI74" s="37">
        <v>84</v>
      </c>
      <c r="AJ74" s="37">
        <v>55.3</v>
      </c>
      <c r="AK74" s="37">
        <v>58.2</v>
      </c>
      <c r="AL74" s="37">
        <v>0.5635</v>
      </c>
      <c r="AM74" s="37">
        <v>0.59360000000000002</v>
      </c>
      <c r="AN74" s="37">
        <v>0.53920000000000001</v>
      </c>
      <c r="AO74" s="37">
        <v>0.56789999999999996</v>
      </c>
      <c r="AP74" s="37">
        <v>0.29430000000000001</v>
      </c>
      <c r="AQ74" s="37">
        <v>0.31</v>
      </c>
      <c r="AR74" s="37">
        <v>0.47</v>
      </c>
      <c r="AS74" s="37">
        <v>0.49</v>
      </c>
      <c r="AT74" s="37">
        <v>0.24</v>
      </c>
      <c r="AU74" s="37">
        <v>0.25</v>
      </c>
      <c r="AV74" s="37">
        <v>1.34</v>
      </c>
      <c r="AW74" s="37">
        <v>1.41</v>
      </c>
      <c r="AX74" s="37">
        <v>0.12</v>
      </c>
      <c r="AY74" s="37">
        <v>0.13</v>
      </c>
      <c r="BA74" s="37">
        <v>53</v>
      </c>
      <c r="BB74" s="37">
        <v>66.3</v>
      </c>
      <c r="BC74" s="37">
        <v>69.900000000000006</v>
      </c>
      <c r="BD74" s="37">
        <v>100</v>
      </c>
      <c r="BG74" s="37">
        <v>8.6999999999999993</v>
      </c>
      <c r="BH74" s="37">
        <v>9.16</v>
      </c>
      <c r="BI74" s="37">
        <v>5.67</v>
      </c>
      <c r="BJ74" s="37">
        <v>5.97</v>
      </c>
      <c r="BK74" s="37">
        <v>2.5</v>
      </c>
      <c r="BL74" s="37">
        <v>2.7</v>
      </c>
    </row>
    <row r="75" spans="1:67" ht="15.75" customHeight="1" x14ac:dyDescent="0.3">
      <c r="A75" s="37" t="s">
        <v>652</v>
      </c>
      <c r="B75" s="37" t="s">
        <v>1529</v>
      </c>
      <c r="C75" s="37" t="s">
        <v>788</v>
      </c>
      <c r="D75" s="37">
        <v>2018</v>
      </c>
      <c r="E75" s="54">
        <v>43276</v>
      </c>
      <c r="F75" s="37" t="s">
        <v>137</v>
      </c>
      <c r="G75" s="37" t="s">
        <v>25</v>
      </c>
      <c r="H75" s="37" t="s">
        <v>35</v>
      </c>
      <c r="I75" s="37" t="s">
        <v>31</v>
      </c>
      <c r="J75" s="37" t="s">
        <v>31</v>
      </c>
      <c r="K75" s="37" t="s">
        <v>31</v>
      </c>
      <c r="L75" s="37" t="s">
        <v>31</v>
      </c>
      <c r="M75" s="37">
        <v>0.1</v>
      </c>
      <c r="N75" s="37">
        <v>0</v>
      </c>
      <c r="O75" s="37">
        <v>8</v>
      </c>
      <c r="P75" s="82">
        <v>15.37</v>
      </c>
      <c r="Q75" s="122">
        <f t="shared" si="5"/>
        <v>153.69999999999999</v>
      </c>
      <c r="R75" s="37" t="s">
        <v>1531</v>
      </c>
      <c r="S75" s="37" t="s">
        <v>1488</v>
      </c>
      <c r="T75" s="37">
        <v>5.81</v>
      </c>
      <c r="U75" s="37">
        <v>0</v>
      </c>
      <c r="V75" s="37">
        <v>94.19</v>
      </c>
      <c r="X75" s="37">
        <v>100</v>
      </c>
      <c r="Y75" s="37">
        <v>8.8000000000000007</v>
      </c>
      <c r="Z75" s="37">
        <v>9.4</v>
      </c>
      <c r="AE75" s="37">
        <v>36.6</v>
      </c>
      <c r="AF75" s="37">
        <v>38.9</v>
      </c>
      <c r="AG75" s="37">
        <v>60.5</v>
      </c>
      <c r="AH75" s="37">
        <v>64.2</v>
      </c>
      <c r="AI75" s="37">
        <v>85</v>
      </c>
      <c r="AJ75" s="37">
        <v>54.8</v>
      </c>
      <c r="AK75" s="37">
        <v>58.2</v>
      </c>
      <c r="AL75" s="37">
        <v>0.55900000000000005</v>
      </c>
      <c r="AM75" s="37">
        <v>0.59340000000000004</v>
      </c>
      <c r="AN75" s="37">
        <v>0.53469999999999995</v>
      </c>
      <c r="AO75" s="37">
        <v>0.56769999999999998</v>
      </c>
      <c r="AP75" s="37">
        <v>0.29189999999999999</v>
      </c>
      <c r="AQ75" s="37">
        <v>0.30990000000000001</v>
      </c>
      <c r="AR75" s="37">
        <v>0.41</v>
      </c>
      <c r="AS75" s="37">
        <v>0.44</v>
      </c>
      <c r="AT75" s="37">
        <v>0.24</v>
      </c>
      <c r="AU75" s="37">
        <v>0.26</v>
      </c>
      <c r="AV75" s="37">
        <v>1.04</v>
      </c>
      <c r="AW75" s="37">
        <v>1.1000000000000001</v>
      </c>
      <c r="AX75" s="37">
        <v>0.17</v>
      </c>
      <c r="AY75" s="37">
        <v>0.18</v>
      </c>
      <c r="BA75" s="37">
        <v>55</v>
      </c>
      <c r="BB75" s="37">
        <v>66.900000000000006</v>
      </c>
      <c r="BC75" s="37">
        <v>71</v>
      </c>
      <c r="BD75" s="37">
        <v>101</v>
      </c>
      <c r="BG75" s="37">
        <v>9.1199999999999992</v>
      </c>
      <c r="BH75" s="37">
        <v>9.68</v>
      </c>
      <c r="BI75" s="37">
        <v>5.54</v>
      </c>
      <c r="BJ75" s="37">
        <v>5.88</v>
      </c>
      <c r="BK75" s="37">
        <v>2.2999999999999998</v>
      </c>
      <c r="BL75" s="37">
        <v>2.5</v>
      </c>
    </row>
    <row r="76" spans="1:67" ht="15.75" customHeight="1" x14ac:dyDescent="0.3">
      <c r="A76" s="37" t="s">
        <v>652</v>
      </c>
      <c r="B76" s="37" t="s">
        <v>1486</v>
      </c>
      <c r="C76" s="37" t="s">
        <v>652</v>
      </c>
      <c r="D76" s="37">
        <v>2018</v>
      </c>
      <c r="E76" s="54">
        <v>43276</v>
      </c>
      <c r="F76" s="37" t="s">
        <v>137</v>
      </c>
      <c r="G76" s="37" t="s">
        <v>30</v>
      </c>
      <c r="H76" s="37" t="s">
        <v>31</v>
      </c>
      <c r="I76" s="37" t="s">
        <v>31</v>
      </c>
      <c r="J76" s="37" t="s">
        <v>31</v>
      </c>
      <c r="K76" s="37" t="s">
        <v>31</v>
      </c>
      <c r="L76" s="37" t="s">
        <v>31</v>
      </c>
      <c r="M76" s="37">
        <v>0.05</v>
      </c>
      <c r="N76" s="37">
        <v>0</v>
      </c>
      <c r="O76" s="37">
        <v>9</v>
      </c>
      <c r="P76" s="82">
        <v>12.92</v>
      </c>
      <c r="Q76" s="122">
        <f>P76*20</f>
        <v>258.39999999999998</v>
      </c>
      <c r="R76" s="37" t="s">
        <v>1532</v>
      </c>
      <c r="S76" s="37" t="s">
        <v>1488</v>
      </c>
      <c r="T76" s="37">
        <v>5.35</v>
      </c>
      <c r="U76" s="37">
        <v>0</v>
      </c>
      <c r="V76" s="37">
        <v>94.65</v>
      </c>
      <c r="X76" s="37">
        <v>100</v>
      </c>
      <c r="Y76" s="37">
        <v>7.1</v>
      </c>
      <c r="Z76" s="37">
        <v>7.5</v>
      </c>
      <c r="AE76" s="37">
        <v>42.1</v>
      </c>
      <c r="AF76" s="37">
        <v>44.4</v>
      </c>
      <c r="AG76" s="37">
        <v>70</v>
      </c>
      <c r="AH76" s="37">
        <v>74</v>
      </c>
      <c r="AI76" s="37">
        <v>68</v>
      </c>
      <c r="AJ76" s="37">
        <v>49.1</v>
      </c>
      <c r="AK76" s="37">
        <v>51.9</v>
      </c>
      <c r="AL76" s="37">
        <v>0.49519999999999997</v>
      </c>
      <c r="AM76" s="37">
        <v>0.5232</v>
      </c>
      <c r="AN76" s="37">
        <v>0.44469999999999998</v>
      </c>
      <c r="AO76" s="37">
        <v>0.4698</v>
      </c>
      <c r="AP76" s="37">
        <v>0.20780000000000001</v>
      </c>
      <c r="AQ76" s="37">
        <v>0.21959999999999999</v>
      </c>
      <c r="AR76" s="37">
        <v>0.26</v>
      </c>
      <c r="AS76" s="37">
        <v>0.27</v>
      </c>
      <c r="AT76" s="37">
        <v>0.17</v>
      </c>
      <c r="AU76" s="37">
        <v>0.18</v>
      </c>
      <c r="AV76" s="37">
        <v>0.7</v>
      </c>
      <c r="AW76" s="37">
        <v>0.74</v>
      </c>
      <c r="AX76" s="37">
        <v>0.13</v>
      </c>
      <c r="AY76" s="37">
        <v>0.14000000000000001</v>
      </c>
      <c r="BA76" s="37">
        <v>54</v>
      </c>
      <c r="BB76" s="37">
        <v>63.7</v>
      </c>
      <c r="BC76" s="37">
        <v>67.3</v>
      </c>
      <c r="BD76" s="37">
        <v>86</v>
      </c>
      <c r="BG76" s="37">
        <v>6.65</v>
      </c>
      <c r="BH76" s="37">
        <v>7.03</v>
      </c>
      <c r="BI76" s="37">
        <v>4.91</v>
      </c>
      <c r="BJ76" s="37">
        <v>5.19</v>
      </c>
      <c r="BK76" s="37">
        <v>2</v>
      </c>
      <c r="BL76" s="37">
        <v>2.1</v>
      </c>
      <c r="BO76" s="37" t="s">
        <v>1533</v>
      </c>
    </row>
    <row r="77" spans="1:67" ht="15.75" customHeight="1" x14ac:dyDescent="0.3">
      <c r="A77" s="37" t="s">
        <v>652</v>
      </c>
      <c r="B77" s="37" t="s">
        <v>1486</v>
      </c>
      <c r="C77" s="37" t="s">
        <v>652</v>
      </c>
      <c r="D77" s="37">
        <v>2018</v>
      </c>
      <c r="E77" s="54">
        <v>43276</v>
      </c>
      <c r="F77" s="37" t="s">
        <v>137</v>
      </c>
      <c r="G77" s="37" t="s">
        <v>34</v>
      </c>
      <c r="H77" s="37" t="s">
        <v>26</v>
      </c>
      <c r="I77" s="37" t="s">
        <v>26</v>
      </c>
      <c r="J77" s="37" t="s">
        <v>27</v>
      </c>
      <c r="K77" s="37" t="s">
        <v>26</v>
      </c>
      <c r="L77" s="37" t="s">
        <v>27</v>
      </c>
      <c r="M77" s="37">
        <v>0.1</v>
      </c>
      <c r="N77" s="37">
        <v>20</v>
      </c>
      <c r="O77" s="37">
        <v>0</v>
      </c>
      <c r="P77" s="82">
        <v>10.34</v>
      </c>
      <c r="Q77" s="122">
        <f>P77*10</f>
        <v>103.4</v>
      </c>
      <c r="R77" s="37" t="s">
        <v>1534</v>
      </c>
      <c r="S77" s="37" t="s">
        <v>1488</v>
      </c>
      <c r="T77" s="37">
        <v>6.16</v>
      </c>
      <c r="U77" s="37">
        <v>0</v>
      </c>
      <c r="V77" s="37">
        <v>93.84</v>
      </c>
      <c r="X77" s="37">
        <v>100</v>
      </c>
      <c r="Y77" s="37">
        <v>7.7</v>
      </c>
      <c r="Z77" s="37">
        <v>8.1999999999999993</v>
      </c>
      <c r="AE77" s="37">
        <v>39.700000000000003</v>
      </c>
      <c r="AF77" s="37">
        <v>42.3</v>
      </c>
      <c r="AG77" s="37">
        <v>67.599999999999994</v>
      </c>
      <c r="AH77" s="37">
        <v>72</v>
      </c>
      <c r="AI77" s="37">
        <v>72</v>
      </c>
      <c r="AJ77" s="37">
        <v>51</v>
      </c>
      <c r="AK77" s="37">
        <v>54.4</v>
      </c>
      <c r="AL77" s="37">
        <v>0.51700000000000002</v>
      </c>
      <c r="AM77" s="37">
        <v>0.55089999999999995</v>
      </c>
      <c r="AN77" s="37">
        <v>0.47749999999999998</v>
      </c>
      <c r="AO77" s="37">
        <v>0.50890000000000002</v>
      </c>
      <c r="AP77" s="37">
        <v>0.24</v>
      </c>
      <c r="AQ77" s="37">
        <v>0.25569999999999998</v>
      </c>
      <c r="AR77" s="37">
        <v>0.38</v>
      </c>
      <c r="AS77" s="37">
        <v>0.4</v>
      </c>
      <c r="AT77" s="37">
        <v>0.18</v>
      </c>
      <c r="AU77" s="37">
        <v>0.19</v>
      </c>
      <c r="AV77" s="37">
        <v>1.06</v>
      </c>
      <c r="AW77" s="37">
        <v>1.1299999999999999</v>
      </c>
      <c r="AX77" s="37">
        <v>0.16</v>
      </c>
      <c r="AY77" s="37">
        <v>0.17</v>
      </c>
      <c r="BA77" s="37">
        <v>46</v>
      </c>
      <c r="BB77" s="37">
        <v>60.7</v>
      </c>
      <c r="BC77" s="37">
        <v>64.7</v>
      </c>
      <c r="BD77" s="37">
        <v>84</v>
      </c>
      <c r="BG77" s="37">
        <v>5.56</v>
      </c>
      <c r="BH77" s="37">
        <v>5.93</v>
      </c>
      <c r="BI77" s="37">
        <v>5.39</v>
      </c>
      <c r="BJ77" s="37">
        <v>5.74</v>
      </c>
      <c r="BK77" s="37">
        <v>2.1</v>
      </c>
      <c r="BL77" s="37">
        <v>2.2000000000000002</v>
      </c>
      <c r="BO77" s="37" t="s">
        <v>1535</v>
      </c>
    </row>
    <row r="78" spans="1:67" ht="15.75" customHeight="1" x14ac:dyDescent="0.3">
      <c r="A78" s="37" t="s">
        <v>652</v>
      </c>
      <c r="B78" s="37" t="s">
        <v>1486</v>
      </c>
      <c r="C78" s="37" t="s">
        <v>652</v>
      </c>
      <c r="D78" s="37">
        <v>2018</v>
      </c>
      <c r="E78" s="54">
        <v>43276</v>
      </c>
      <c r="F78" s="37" t="s">
        <v>137</v>
      </c>
      <c r="G78" s="37" t="s">
        <v>38</v>
      </c>
      <c r="H78" s="37" t="s">
        <v>21</v>
      </c>
      <c r="I78" s="37" t="s">
        <v>21</v>
      </c>
      <c r="J78" s="37" t="s">
        <v>22</v>
      </c>
      <c r="K78" s="37" t="s">
        <v>21</v>
      </c>
      <c r="L78" s="37" t="s">
        <v>22</v>
      </c>
      <c r="M78" s="37">
        <v>0.05</v>
      </c>
      <c r="N78" s="37">
        <v>0</v>
      </c>
      <c r="O78" s="37">
        <v>0</v>
      </c>
      <c r="P78" s="82">
        <v>11.86</v>
      </c>
      <c r="Q78" s="122">
        <f t="shared" ref="Q78:Q81" si="6">P78*20</f>
        <v>237.2</v>
      </c>
      <c r="R78" s="37" t="s">
        <v>1536</v>
      </c>
      <c r="S78" s="37" t="s">
        <v>1488</v>
      </c>
      <c r="T78" s="37">
        <v>4.8499999999999996</v>
      </c>
      <c r="U78" s="37">
        <v>0</v>
      </c>
      <c r="V78" s="37">
        <v>95.15</v>
      </c>
      <c r="X78" s="37">
        <v>100</v>
      </c>
      <c r="Y78" s="37">
        <v>7.9</v>
      </c>
      <c r="Z78" s="37">
        <v>8.3000000000000007</v>
      </c>
      <c r="AE78" s="37">
        <v>41.1</v>
      </c>
      <c r="AF78" s="37">
        <v>43.2</v>
      </c>
      <c r="AG78" s="37">
        <v>65.900000000000006</v>
      </c>
      <c r="AH78" s="37">
        <v>69.3</v>
      </c>
      <c r="AI78" s="37">
        <v>74</v>
      </c>
      <c r="AJ78" s="37">
        <v>50.7</v>
      </c>
      <c r="AK78" s="37">
        <v>53.3</v>
      </c>
      <c r="AL78" s="37">
        <v>0.51319999999999999</v>
      </c>
      <c r="AM78" s="37">
        <v>0.5393</v>
      </c>
      <c r="AN78" s="37">
        <v>0.46879999999999999</v>
      </c>
      <c r="AO78" s="37">
        <v>0.49259999999999998</v>
      </c>
      <c r="AP78" s="37">
        <v>0.22900000000000001</v>
      </c>
      <c r="AQ78" s="37">
        <v>0.2407</v>
      </c>
      <c r="AR78" s="37">
        <v>0.44</v>
      </c>
      <c r="AS78" s="37">
        <v>0.46</v>
      </c>
      <c r="AT78" s="37">
        <v>0.18</v>
      </c>
      <c r="AU78" s="37">
        <v>0.19</v>
      </c>
      <c r="AV78" s="37">
        <v>0.78</v>
      </c>
      <c r="AW78" s="37">
        <v>0.82</v>
      </c>
      <c r="AX78" s="37">
        <v>0.15</v>
      </c>
      <c r="AY78" s="37">
        <v>0.16</v>
      </c>
      <c r="BA78" s="37">
        <v>57</v>
      </c>
      <c r="BB78" s="37">
        <v>66.2</v>
      </c>
      <c r="BC78" s="37">
        <v>69.599999999999994</v>
      </c>
      <c r="BD78" s="37">
        <v>91</v>
      </c>
      <c r="BG78" s="37">
        <v>9.2799999999999994</v>
      </c>
      <c r="BH78" s="37">
        <v>9.75</v>
      </c>
      <c r="BI78" s="37">
        <v>5.0199999999999996</v>
      </c>
      <c r="BJ78" s="37">
        <v>5.28</v>
      </c>
      <c r="BK78" s="37">
        <v>2.5</v>
      </c>
      <c r="BL78" s="37">
        <v>2.6</v>
      </c>
    </row>
    <row r="79" spans="1:67" ht="15.75" customHeight="1" x14ac:dyDescent="0.3">
      <c r="A79" s="37" t="s">
        <v>652</v>
      </c>
      <c r="B79" s="37" t="s">
        <v>1486</v>
      </c>
      <c r="C79" s="37" t="s">
        <v>652</v>
      </c>
      <c r="D79" s="37">
        <v>2018</v>
      </c>
      <c r="E79" s="54">
        <v>43276</v>
      </c>
      <c r="F79" s="37" t="s">
        <v>137</v>
      </c>
      <c r="G79" s="37" t="s">
        <v>148</v>
      </c>
      <c r="H79" s="37" t="s">
        <v>31</v>
      </c>
      <c r="I79" s="37" t="s">
        <v>31</v>
      </c>
      <c r="J79" s="37" t="s">
        <v>31</v>
      </c>
      <c r="K79" s="37" t="s">
        <v>31</v>
      </c>
      <c r="L79" s="37" t="s">
        <v>31</v>
      </c>
      <c r="M79" s="37">
        <v>0.05</v>
      </c>
      <c r="N79" s="37">
        <v>2</v>
      </c>
      <c r="O79" s="37">
        <v>4</v>
      </c>
      <c r="P79" s="82">
        <v>6.12</v>
      </c>
      <c r="Q79" s="122">
        <f t="shared" si="6"/>
        <v>122.4</v>
      </c>
      <c r="R79" s="37" t="s">
        <v>1537</v>
      </c>
      <c r="S79" s="37" t="s">
        <v>1488</v>
      </c>
      <c r="T79" s="37">
        <v>6.15</v>
      </c>
      <c r="U79" s="37">
        <v>0</v>
      </c>
      <c r="V79" s="37">
        <v>93.85</v>
      </c>
      <c r="X79" s="37">
        <v>100</v>
      </c>
      <c r="Y79" s="37">
        <v>6.5</v>
      </c>
      <c r="Z79" s="37">
        <v>6.9</v>
      </c>
      <c r="AE79" s="37">
        <v>41.5</v>
      </c>
      <c r="AF79" s="37">
        <v>44.2</v>
      </c>
      <c r="AG79" s="37">
        <v>61.9</v>
      </c>
      <c r="AH79" s="37">
        <v>66</v>
      </c>
      <c r="AI79" s="37">
        <v>77</v>
      </c>
      <c r="AJ79" s="37">
        <v>48.9</v>
      </c>
      <c r="AK79" s="37">
        <v>52.2</v>
      </c>
      <c r="AL79" s="37">
        <v>0.49390000000000001</v>
      </c>
      <c r="AM79" s="37">
        <v>0.52629999999999999</v>
      </c>
      <c r="AN79" s="37">
        <v>0.44500000000000001</v>
      </c>
      <c r="AO79" s="37">
        <v>0.47420000000000001</v>
      </c>
      <c r="AP79" s="37">
        <v>0.20979999999999999</v>
      </c>
      <c r="AQ79" s="37">
        <v>0.22359999999999999</v>
      </c>
      <c r="AR79" s="37">
        <v>0.45</v>
      </c>
      <c r="AS79" s="37">
        <v>0.48</v>
      </c>
      <c r="AT79" s="37">
        <v>0.18</v>
      </c>
      <c r="AU79" s="37">
        <v>0.19</v>
      </c>
      <c r="AV79" s="37">
        <v>0.69</v>
      </c>
      <c r="AW79" s="37">
        <v>0.74</v>
      </c>
      <c r="AX79" s="37">
        <v>0.19</v>
      </c>
      <c r="AY79" s="37">
        <v>0.2</v>
      </c>
      <c r="BA79" s="37">
        <v>59</v>
      </c>
      <c r="BB79" s="37">
        <v>66.8</v>
      </c>
      <c r="BC79" s="37">
        <v>71.2</v>
      </c>
      <c r="BD79" s="37">
        <v>75</v>
      </c>
      <c r="BG79" s="37">
        <v>15</v>
      </c>
      <c r="BH79" s="37">
        <v>15.98</v>
      </c>
      <c r="BI79" s="37">
        <v>4.8</v>
      </c>
      <c r="BJ79" s="37">
        <v>5.1100000000000003</v>
      </c>
      <c r="BK79" s="37">
        <v>2.4</v>
      </c>
      <c r="BL79" s="37">
        <v>2.6</v>
      </c>
      <c r="BO79" s="37" t="s">
        <v>1538</v>
      </c>
    </row>
    <row r="80" spans="1:67" ht="15.75" customHeight="1" x14ac:dyDescent="0.3">
      <c r="A80" s="37" t="s">
        <v>652</v>
      </c>
      <c r="B80" s="37" t="s">
        <v>1529</v>
      </c>
      <c r="C80" s="37" t="s">
        <v>788</v>
      </c>
      <c r="D80" s="37">
        <v>2018</v>
      </c>
      <c r="E80" s="54">
        <v>43276</v>
      </c>
      <c r="F80" s="37" t="s">
        <v>137</v>
      </c>
      <c r="G80" s="37" t="s">
        <v>41</v>
      </c>
      <c r="H80" s="37" t="s">
        <v>26</v>
      </c>
      <c r="I80" s="37" t="s">
        <v>26</v>
      </c>
      <c r="J80" s="37" t="s">
        <v>27</v>
      </c>
      <c r="K80" s="37" t="s">
        <v>26</v>
      </c>
      <c r="L80" s="37" t="s">
        <v>27</v>
      </c>
      <c r="M80" s="37">
        <v>0.05</v>
      </c>
      <c r="N80" s="37">
        <v>0</v>
      </c>
      <c r="O80" s="37">
        <v>0</v>
      </c>
      <c r="P80" s="82">
        <v>14.92</v>
      </c>
      <c r="Q80" s="122">
        <f t="shared" si="6"/>
        <v>298.39999999999998</v>
      </c>
      <c r="R80" s="37" t="s">
        <v>1539</v>
      </c>
      <c r="S80" s="37" t="s">
        <v>1488</v>
      </c>
      <c r="T80" s="37">
        <v>4.04</v>
      </c>
      <c r="U80" s="37">
        <v>0</v>
      </c>
      <c r="V80" s="37">
        <v>95.96</v>
      </c>
      <c r="X80" s="37">
        <v>100</v>
      </c>
      <c r="Y80" s="37">
        <v>8.6999999999999993</v>
      </c>
      <c r="Z80" s="37">
        <v>9.1</v>
      </c>
      <c r="AE80" s="37">
        <v>39.6</v>
      </c>
      <c r="AF80" s="37">
        <v>41.3</v>
      </c>
      <c r="AG80" s="37">
        <v>71.900000000000006</v>
      </c>
      <c r="AH80" s="37">
        <v>75</v>
      </c>
      <c r="AI80" s="37">
        <v>70</v>
      </c>
      <c r="AJ80" s="37">
        <v>53.2</v>
      </c>
      <c r="AK80" s="37">
        <v>55.5</v>
      </c>
      <c r="AL80" s="37">
        <v>0.54020000000000001</v>
      </c>
      <c r="AM80" s="37">
        <v>0.56299999999999994</v>
      </c>
      <c r="AN80" s="37">
        <v>0.50439999999999996</v>
      </c>
      <c r="AO80" s="37">
        <v>0.52569999999999995</v>
      </c>
      <c r="AP80" s="37">
        <v>0.26029999999999998</v>
      </c>
      <c r="AQ80" s="37">
        <v>0.27129999999999999</v>
      </c>
      <c r="AR80" s="37">
        <v>0.32</v>
      </c>
      <c r="AS80" s="37">
        <v>0.33</v>
      </c>
      <c r="AT80" s="37">
        <v>0.14000000000000001</v>
      </c>
      <c r="AU80" s="37">
        <v>0.15</v>
      </c>
      <c r="AV80" s="37">
        <v>0.6</v>
      </c>
      <c r="AW80" s="37">
        <v>0.63</v>
      </c>
      <c r="AX80" s="37">
        <v>0.12</v>
      </c>
      <c r="AY80" s="37">
        <v>0.12</v>
      </c>
      <c r="BA80" s="37">
        <v>47</v>
      </c>
      <c r="BB80" s="37">
        <v>60.6</v>
      </c>
      <c r="BC80" s="37">
        <v>63.1</v>
      </c>
      <c r="BD80" s="37">
        <v>90</v>
      </c>
      <c r="BG80" s="37">
        <v>3.96</v>
      </c>
      <c r="BH80" s="37">
        <v>4.13</v>
      </c>
      <c r="BI80" s="37">
        <v>5.38</v>
      </c>
      <c r="BJ80" s="37">
        <v>5.61</v>
      </c>
      <c r="BK80" s="37">
        <v>2.4</v>
      </c>
      <c r="BL80" s="37">
        <v>2.5</v>
      </c>
    </row>
    <row r="81" spans="1:64" ht="15.75" customHeight="1" x14ac:dyDescent="0.3">
      <c r="A81" s="37" t="s">
        <v>652</v>
      </c>
      <c r="B81" s="37" t="s">
        <v>1529</v>
      </c>
      <c r="C81" s="37" t="s">
        <v>788</v>
      </c>
      <c r="D81" s="37">
        <v>2018</v>
      </c>
      <c r="E81" s="54">
        <v>43276</v>
      </c>
      <c r="F81" s="37" t="s">
        <v>137</v>
      </c>
      <c r="G81" s="37" t="s">
        <v>44</v>
      </c>
      <c r="H81" s="37" t="s">
        <v>21</v>
      </c>
      <c r="I81" s="37" t="s">
        <v>21</v>
      </c>
      <c r="J81" s="37" t="s">
        <v>22</v>
      </c>
      <c r="K81" s="37" t="s">
        <v>21</v>
      </c>
      <c r="L81" s="37" t="s">
        <v>22</v>
      </c>
      <c r="M81" s="37">
        <v>0.05</v>
      </c>
      <c r="N81" s="37">
        <v>0</v>
      </c>
      <c r="O81" s="37">
        <v>0</v>
      </c>
      <c r="P81" s="82">
        <v>9.24</v>
      </c>
      <c r="Q81" s="122">
        <f t="shared" si="6"/>
        <v>184.8</v>
      </c>
      <c r="R81" s="37" t="s">
        <v>1540</v>
      </c>
      <c r="S81" s="37" t="s">
        <v>1488</v>
      </c>
      <c r="T81" s="37">
        <v>5.07</v>
      </c>
      <c r="U81" s="37">
        <v>0</v>
      </c>
      <c r="V81" s="37">
        <v>94.93</v>
      </c>
      <c r="X81" s="37">
        <v>100</v>
      </c>
      <c r="Y81" s="37">
        <v>8.1</v>
      </c>
      <c r="Z81" s="37">
        <v>8.5</v>
      </c>
      <c r="AE81" s="37">
        <v>39.9</v>
      </c>
      <c r="AF81" s="37">
        <v>42</v>
      </c>
      <c r="AG81" s="37">
        <v>65.2</v>
      </c>
      <c r="AH81" s="37">
        <v>68.599999999999994</v>
      </c>
      <c r="AI81" s="37">
        <v>76</v>
      </c>
      <c r="AJ81" s="37">
        <v>51.9</v>
      </c>
      <c r="AK81" s="37">
        <v>54.7</v>
      </c>
      <c r="AL81" s="37">
        <v>0.52600000000000002</v>
      </c>
      <c r="AM81" s="37">
        <v>0.55410000000000004</v>
      </c>
      <c r="AN81" s="37">
        <v>0.48730000000000001</v>
      </c>
      <c r="AO81" s="37">
        <v>0.51329999999999998</v>
      </c>
      <c r="AP81" s="37">
        <v>0.2467</v>
      </c>
      <c r="AQ81" s="37">
        <v>0.25979999999999998</v>
      </c>
      <c r="AR81" s="37">
        <v>0.45</v>
      </c>
      <c r="AS81" s="37">
        <v>0.47</v>
      </c>
      <c r="AT81" s="37">
        <v>0.19</v>
      </c>
      <c r="AU81" s="37">
        <v>0.2</v>
      </c>
      <c r="AV81" s="37">
        <v>1.04</v>
      </c>
      <c r="AW81" s="37">
        <v>1.1000000000000001</v>
      </c>
      <c r="AX81" s="37">
        <v>0.15</v>
      </c>
      <c r="AY81" s="37">
        <v>0.16</v>
      </c>
      <c r="BA81" s="37">
        <v>54</v>
      </c>
      <c r="BB81" s="37">
        <v>66.7</v>
      </c>
      <c r="BC81" s="37">
        <v>70.3</v>
      </c>
      <c r="BD81" s="37">
        <v>95</v>
      </c>
      <c r="BG81" s="37">
        <v>7.73</v>
      </c>
      <c r="BH81" s="37">
        <v>8.14</v>
      </c>
      <c r="BI81" s="37">
        <v>5.0199999999999996</v>
      </c>
      <c r="BJ81" s="37">
        <v>5.29</v>
      </c>
      <c r="BK81" s="37">
        <v>2.5</v>
      </c>
      <c r="BL81" s="37">
        <v>2.6</v>
      </c>
    </row>
    <row r="82" spans="1:64" ht="15.75" customHeight="1" x14ac:dyDescent="0.3">
      <c r="A82" s="37" t="s">
        <v>652</v>
      </c>
      <c r="B82" s="37" t="s">
        <v>1529</v>
      </c>
      <c r="C82" s="37" t="s">
        <v>788</v>
      </c>
      <c r="D82" s="37">
        <v>2018</v>
      </c>
      <c r="E82" s="54">
        <v>43276</v>
      </c>
      <c r="F82" s="37" t="s">
        <v>137</v>
      </c>
      <c r="G82" s="37" t="s">
        <v>48</v>
      </c>
      <c r="H82" s="37" t="s">
        <v>22</v>
      </c>
      <c r="I82" s="37" t="s">
        <v>22</v>
      </c>
      <c r="J82" s="37" t="s">
        <v>21</v>
      </c>
      <c r="K82" s="37" t="s">
        <v>22</v>
      </c>
      <c r="L82" s="37" t="s">
        <v>21</v>
      </c>
      <c r="M82" s="37">
        <v>0.1</v>
      </c>
      <c r="N82" s="37">
        <v>0</v>
      </c>
      <c r="O82" s="37">
        <v>0</v>
      </c>
      <c r="P82" s="82">
        <v>9.91</v>
      </c>
      <c r="Q82" s="122">
        <f t="shared" ref="Q82:Q85" si="7">P82*10</f>
        <v>99.1</v>
      </c>
      <c r="R82" s="37" t="s">
        <v>1541</v>
      </c>
      <c r="S82" s="37" t="s">
        <v>1488</v>
      </c>
      <c r="T82" s="37">
        <v>4.55</v>
      </c>
      <c r="U82" s="37">
        <v>0</v>
      </c>
      <c r="V82" s="37">
        <v>95.45</v>
      </c>
      <c r="X82" s="37">
        <v>100</v>
      </c>
      <c r="Y82" s="37">
        <v>7.3</v>
      </c>
      <c r="Z82" s="37">
        <v>7.7</v>
      </c>
      <c r="AE82" s="37">
        <v>39</v>
      </c>
      <c r="AF82" s="37">
        <v>40.9</v>
      </c>
      <c r="AG82" s="37">
        <v>64.099999999999994</v>
      </c>
      <c r="AH82" s="37">
        <v>67.2</v>
      </c>
      <c r="AI82" s="37">
        <v>79</v>
      </c>
      <c r="AJ82" s="37">
        <v>53.4</v>
      </c>
      <c r="AK82" s="37">
        <v>56</v>
      </c>
      <c r="AL82" s="37">
        <v>0.54279999999999995</v>
      </c>
      <c r="AM82" s="37">
        <v>0.56869999999999998</v>
      </c>
      <c r="AN82" s="37">
        <v>0.50929999999999997</v>
      </c>
      <c r="AO82" s="37">
        <v>0.53359999999999996</v>
      </c>
      <c r="AP82" s="37">
        <v>0.26590000000000003</v>
      </c>
      <c r="AQ82" s="37">
        <v>0.27860000000000001</v>
      </c>
      <c r="AR82" s="37">
        <v>0.54</v>
      </c>
      <c r="AS82" s="37">
        <v>0.56999999999999995</v>
      </c>
      <c r="AT82" s="37">
        <v>0.22</v>
      </c>
      <c r="AU82" s="37">
        <v>0.23</v>
      </c>
      <c r="AV82" s="37">
        <v>0.69</v>
      </c>
      <c r="AW82" s="37">
        <v>0.72</v>
      </c>
      <c r="AX82" s="37">
        <v>0.23</v>
      </c>
      <c r="AY82" s="37">
        <v>0.24</v>
      </c>
      <c r="BA82" s="37">
        <v>55</v>
      </c>
      <c r="BB82" s="37">
        <v>64.7</v>
      </c>
      <c r="BC82" s="37">
        <v>67.8</v>
      </c>
      <c r="BD82" s="37">
        <v>92</v>
      </c>
      <c r="BG82" s="37">
        <v>9.18</v>
      </c>
      <c r="BH82" s="37">
        <v>9.6199999999999992</v>
      </c>
      <c r="BI82" s="37">
        <v>5.56</v>
      </c>
      <c r="BJ82" s="37">
        <v>5.83</v>
      </c>
      <c r="BK82" s="37">
        <v>3.4</v>
      </c>
      <c r="BL82" s="37">
        <v>3.6</v>
      </c>
    </row>
    <row r="83" spans="1:64" ht="15.75" customHeight="1" x14ac:dyDescent="0.3">
      <c r="A83" s="37" t="s">
        <v>652</v>
      </c>
      <c r="B83" s="37" t="s">
        <v>1529</v>
      </c>
      <c r="C83" s="37" t="s">
        <v>788</v>
      </c>
      <c r="D83" s="37">
        <v>2018</v>
      </c>
      <c r="E83" s="54">
        <v>43276</v>
      </c>
      <c r="F83" s="37" t="s">
        <v>137</v>
      </c>
      <c r="G83" s="37" t="s">
        <v>52</v>
      </c>
      <c r="H83" s="37" t="s">
        <v>27</v>
      </c>
      <c r="I83" s="37" t="s">
        <v>27</v>
      </c>
      <c r="J83" s="37" t="s">
        <v>26</v>
      </c>
      <c r="K83" s="37" t="s">
        <v>27</v>
      </c>
      <c r="L83" s="37" t="s">
        <v>26</v>
      </c>
      <c r="M83" s="37">
        <v>0.1</v>
      </c>
      <c r="N83" s="37">
        <v>12</v>
      </c>
      <c r="O83" s="37">
        <v>0</v>
      </c>
      <c r="P83" s="82">
        <v>22.48</v>
      </c>
      <c r="Q83" s="122">
        <f t="shared" si="7"/>
        <v>224.8</v>
      </c>
      <c r="R83" s="37" t="s">
        <v>1542</v>
      </c>
      <c r="S83" s="37" t="s">
        <v>1488</v>
      </c>
      <c r="T83" s="37">
        <v>6.15</v>
      </c>
      <c r="U83" s="37">
        <v>0</v>
      </c>
      <c r="V83" s="37">
        <v>93.85</v>
      </c>
      <c r="X83" s="37">
        <v>100</v>
      </c>
      <c r="Y83" s="37">
        <v>8.6999999999999993</v>
      </c>
      <c r="Z83" s="37">
        <v>9.1999999999999993</v>
      </c>
      <c r="AE83" s="37">
        <v>37.799999999999997</v>
      </c>
      <c r="AF83" s="37">
        <v>40.299999999999997</v>
      </c>
      <c r="AG83" s="37">
        <v>61.9</v>
      </c>
      <c r="AH83" s="37">
        <v>65.900000000000006</v>
      </c>
      <c r="AI83" s="37">
        <v>81</v>
      </c>
      <c r="AJ83" s="37">
        <v>53.2</v>
      </c>
      <c r="AK83" s="37">
        <v>56.6</v>
      </c>
      <c r="AL83" s="37">
        <v>0.54090000000000005</v>
      </c>
      <c r="AM83" s="37">
        <v>0.57630000000000003</v>
      </c>
      <c r="AN83" s="37">
        <v>0.51070000000000004</v>
      </c>
      <c r="AO83" s="37">
        <v>0.54420000000000002</v>
      </c>
      <c r="AP83" s="37">
        <v>0.27050000000000002</v>
      </c>
      <c r="AQ83" s="37">
        <v>0.2883</v>
      </c>
      <c r="AR83" s="37">
        <v>0.42</v>
      </c>
      <c r="AS83" s="37">
        <v>0.45</v>
      </c>
      <c r="AT83" s="37">
        <v>0.21</v>
      </c>
      <c r="AU83" s="37">
        <v>0.22</v>
      </c>
      <c r="AV83" s="37">
        <v>0.88</v>
      </c>
      <c r="AW83" s="37">
        <v>0.94</v>
      </c>
      <c r="AX83" s="37">
        <v>0.2</v>
      </c>
      <c r="AY83" s="37">
        <v>0.21</v>
      </c>
      <c r="BA83" s="37">
        <v>52</v>
      </c>
      <c r="BB83" s="37">
        <v>65.099999999999994</v>
      </c>
      <c r="BC83" s="37">
        <v>69.3</v>
      </c>
      <c r="BD83" s="37">
        <v>102</v>
      </c>
      <c r="BG83" s="37">
        <v>6.54</v>
      </c>
      <c r="BH83" s="37">
        <v>6.97</v>
      </c>
      <c r="BI83" s="37">
        <v>5.0599999999999996</v>
      </c>
      <c r="BJ83" s="37">
        <v>5.39</v>
      </c>
      <c r="BK83" s="37">
        <v>2.5</v>
      </c>
      <c r="BL83" s="37">
        <v>2.6</v>
      </c>
    </row>
    <row r="84" spans="1:64" ht="15.75" customHeight="1" x14ac:dyDescent="0.3">
      <c r="A84" s="37" t="s">
        <v>652</v>
      </c>
      <c r="B84" s="37" t="s">
        <v>1529</v>
      </c>
      <c r="C84" s="37" t="s">
        <v>788</v>
      </c>
      <c r="D84" s="37">
        <v>2018</v>
      </c>
      <c r="E84" s="54">
        <v>43276</v>
      </c>
      <c r="F84" s="37" t="s">
        <v>137</v>
      </c>
      <c r="G84" s="37" t="s">
        <v>55</v>
      </c>
      <c r="H84" s="37" t="s">
        <v>26</v>
      </c>
      <c r="I84" s="37" t="s">
        <v>26</v>
      </c>
      <c r="J84" s="37" t="s">
        <v>27</v>
      </c>
      <c r="K84" s="37" t="s">
        <v>26</v>
      </c>
      <c r="L84" s="37" t="s">
        <v>27</v>
      </c>
      <c r="M84" s="37">
        <v>0.1</v>
      </c>
      <c r="N84" s="37">
        <v>0</v>
      </c>
      <c r="O84" s="37">
        <v>6</v>
      </c>
      <c r="P84" s="82">
        <v>12.24</v>
      </c>
      <c r="Q84" s="122">
        <f t="shared" si="7"/>
        <v>122.4</v>
      </c>
      <c r="R84" s="37" t="s">
        <v>1543</v>
      </c>
      <c r="S84" s="37" t="s">
        <v>1488</v>
      </c>
      <c r="T84" s="37">
        <v>6.42</v>
      </c>
      <c r="U84" s="37">
        <v>0</v>
      </c>
      <c r="V84" s="37">
        <v>93.58</v>
      </c>
      <c r="X84" s="37">
        <v>100</v>
      </c>
      <c r="Y84" s="37">
        <v>6.9</v>
      </c>
      <c r="Z84" s="37">
        <v>7.4</v>
      </c>
      <c r="AE84" s="37">
        <v>40.5</v>
      </c>
      <c r="AF84" s="37">
        <v>43.3</v>
      </c>
      <c r="AG84" s="37">
        <v>65.3</v>
      </c>
      <c r="AH84" s="37">
        <v>69.8</v>
      </c>
      <c r="AI84" s="37">
        <v>74</v>
      </c>
      <c r="AJ84" s="37">
        <v>49.8</v>
      </c>
      <c r="AK84" s="37">
        <v>53.2</v>
      </c>
      <c r="AL84" s="37">
        <v>0.50329999999999997</v>
      </c>
      <c r="AM84" s="37">
        <v>0.53779999999999994</v>
      </c>
      <c r="AN84" s="37">
        <v>0.45900000000000002</v>
      </c>
      <c r="AO84" s="37">
        <v>0.49049999999999999</v>
      </c>
      <c r="AP84" s="37">
        <v>0.22339999999999999</v>
      </c>
      <c r="AQ84" s="37">
        <v>0.2387</v>
      </c>
      <c r="AR84" s="37">
        <v>0.49</v>
      </c>
      <c r="AS84" s="37">
        <v>0.52</v>
      </c>
      <c r="AT84" s="37">
        <v>0.19</v>
      </c>
      <c r="AU84" s="37">
        <v>0.2</v>
      </c>
      <c r="AV84" s="37">
        <v>0.73</v>
      </c>
      <c r="AW84" s="37">
        <v>0.78</v>
      </c>
      <c r="AX84" s="37">
        <v>0.21</v>
      </c>
      <c r="AY84" s="37">
        <v>0.22</v>
      </c>
      <c r="BA84" s="37">
        <v>47</v>
      </c>
      <c r="BB84" s="37">
        <v>60</v>
      </c>
      <c r="BC84" s="37">
        <v>64.099999999999994</v>
      </c>
      <c r="BD84" s="37">
        <v>80</v>
      </c>
      <c r="BG84" s="37">
        <v>7.62</v>
      </c>
      <c r="BH84" s="37">
        <v>8.14</v>
      </c>
      <c r="BI84" s="37">
        <v>5.71</v>
      </c>
      <c r="BJ84" s="37">
        <v>6.1</v>
      </c>
      <c r="BK84" s="37">
        <v>2.6</v>
      </c>
      <c r="BL84" s="37">
        <v>2.8</v>
      </c>
    </row>
    <row r="85" spans="1:64" ht="15.75" customHeight="1" x14ac:dyDescent="0.3">
      <c r="A85" s="37" t="s">
        <v>652</v>
      </c>
      <c r="B85" s="37" t="s">
        <v>1529</v>
      </c>
      <c r="C85" s="37" t="s">
        <v>788</v>
      </c>
      <c r="D85" s="37">
        <v>2018</v>
      </c>
      <c r="E85" s="54">
        <v>43272</v>
      </c>
      <c r="F85" s="37" t="s">
        <v>137</v>
      </c>
      <c r="G85" s="37" t="s">
        <v>161</v>
      </c>
      <c r="H85" s="37" t="s">
        <v>45</v>
      </c>
      <c r="I85" s="37" t="s">
        <v>45</v>
      </c>
      <c r="J85" s="37" t="s">
        <v>45</v>
      </c>
      <c r="K85" s="37" t="s">
        <v>45</v>
      </c>
      <c r="L85" s="37" t="s">
        <v>45</v>
      </c>
      <c r="M85" s="37">
        <v>0.1</v>
      </c>
      <c r="N85" s="37">
        <v>0</v>
      </c>
      <c r="O85" s="37">
        <v>9</v>
      </c>
      <c r="P85" s="82">
        <v>12.45</v>
      </c>
      <c r="Q85" s="122">
        <f t="shared" si="7"/>
        <v>124.5</v>
      </c>
      <c r="R85" s="37" t="s">
        <v>1544</v>
      </c>
      <c r="S85" s="37" t="s">
        <v>1488</v>
      </c>
      <c r="T85" s="37">
        <v>5.69</v>
      </c>
      <c r="U85" s="37">
        <v>0</v>
      </c>
      <c r="V85" s="37">
        <v>94.31</v>
      </c>
      <c r="X85" s="37">
        <v>100</v>
      </c>
      <c r="Y85" s="37">
        <v>7.7</v>
      </c>
      <c r="Z85" s="37">
        <v>8.1</v>
      </c>
      <c r="AE85" s="37">
        <v>36.4</v>
      </c>
      <c r="AF85" s="37">
        <v>38.5</v>
      </c>
      <c r="AG85" s="37">
        <v>60.8</v>
      </c>
      <c r="AH85" s="37">
        <v>64.5</v>
      </c>
      <c r="AI85" s="37">
        <v>85</v>
      </c>
      <c r="AJ85" s="37">
        <v>55.3</v>
      </c>
      <c r="AK85" s="37">
        <v>58.6</v>
      </c>
      <c r="AL85" s="37">
        <v>0.56399999999999995</v>
      </c>
      <c r="AM85" s="37">
        <v>0.59799999999999998</v>
      </c>
      <c r="AN85" s="37">
        <v>0.5413</v>
      </c>
      <c r="AO85" s="37">
        <v>0.57399999999999995</v>
      </c>
      <c r="AP85" s="37">
        <v>0.29759999999999998</v>
      </c>
      <c r="AQ85" s="37">
        <v>0.31559999999999999</v>
      </c>
      <c r="AR85" s="37">
        <v>0.35</v>
      </c>
      <c r="AS85" s="37">
        <v>0.37</v>
      </c>
      <c r="AT85" s="37">
        <v>0.2</v>
      </c>
      <c r="AU85" s="37">
        <v>0.21</v>
      </c>
      <c r="AV85" s="37">
        <v>1.25</v>
      </c>
      <c r="AW85" s="37">
        <v>1.33</v>
      </c>
      <c r="AX85" s="37">
        <v>0.12</v>
      </c>
      <c r="AY85" s="37">
        <v>0.13</v>
      </c>
      <c r="BA85" s="37">
        <v>55</v>
      </c>
      <c r="BB85" s="37">
        <v>68.099999999999994</v>
      </c>
      <c r="BC85" s="37">
        <v>72.2</v>
      </c>
      <c r="BD85" s="37">
        <v>104</v>
      </c>
      <c r="BG85" s="37">
        <v>7.67</v>
      </c>
      <c r="BH85" s="37">
        <v>8.1300000000000008</v>
      </c>
      <c r="BI85" s="37">
        <v>4.76</v>
      </c>
      <c r="BJ85" s="37">
        <v>5.05</v>
      </c>
      <c r="BK85" s="37">
        <v>2.2000000000000002</v>
      </c>
      <c r="BL85" s="37">
        <v>2.2999999999999998</v>
      </c>
    </row>
    <row r="86" spans="1:64" ht="15.75" customHeight="1" x14ac:dyDescent="0.3">
      <c r="A86" s="37" t="s">
        <v>652</v>
      </c>
      <c r="B86" s="37" t="s">
        <v>1529</v>
      </c>
      <c r="C86" s="37" t="s">
        <v>788</v>
      </c>
      <c r="D86" s="37">
        <v>2018</v>
      </c>
      <c r="E86" s="54">
        <v>43272</v>
      </c>
      <c r="F86" s="37" t="s">
        <v>137</v>
      </c>
      <c r="G86" s="37" t="s">
        <v>57</v>
      </c>
      <c r="H86" s="37" t="s">
        <v>31</v>
      </c>
      <c r="I86" s="37" t="s">
        <v>31</v>
      </c>
      <c r="J86" s="37" t="s">
        <v>31</v>
      </c>
      <c r="K86" s="37" t="s">
        <v>31</v>
      </c>
      <c r="L86" s="37" t="s">
        <v>31</v>
      </c>
      <c r="M86" s="37">
        <v>0.05</v>
      </c>
      <c r="N86" s="37">
        <v>0</v>
      </c>
      <c r="O86" s="37">
        <v>0</v>
      </c>
      <c r="P86" s="82">
        <v>8.3699999999999992</v>
      </c>
      <c r="Q86" s="122">
        <f>P86*20</f>
        <v>167.39999999999998</v>
      </c>
      <c r="R86" s="37" t="s">
        <v>1545</v>
      </c>
      <c r="S86" s="37" t="s">
        <v>1488</v>
      </c>
      <c r="T86" s="37">
        <v>6.59</v>
      </c>
      <c r="U86" s="37">
        <v>0</v>
      </c>
      <c r="V86" s="37">
        <v>93.41</v>
      </c>
      <c r="X86" s="37">
        <v>100</v>
      </c>
      <c r="Y86" s="37">
        <v>8.5</v>
      </c>
      <c r="Z86" s="37">
        <v>9.1</v>
      </c>
      <c r="AE86" s="37">
        <v>35.4</v>
      </c>
      <c r="AF86" s="37">
        <v>38</v>
      </c>
      <c r="AG86" s="37">
        <v>58.6</v>
      </c>
      <c r="AH86" s="37">
        <v>62.7</v>
      </c>
      <c r="AI86" s="37">
        <v>88</v>
      </c>
      <c r="AJ86" s="37">
        <v>55.4</v>
      </c>
      <c r="AK86" s="37">
        <v>59.3</v>
      </c>
      <c r="AL86" s="37">
        <v>0.56569999999999998</v>
      </c>
      <c r="AM86" s="37">
        <v>0.60560000000000003</v>
      </c>
      <c r="AN86" s="37">
        <v>0.54590000000000005</v>
      </c>
      <c r="AO86" s="37">
        <v>0.58440000000000003</v>
      </c>
      <c r="AP86" s="37">
        <v>0.30359999999999998</v>
      </c>
      <c r="AQ86" s="37">
        <v>0.3251</v>
      </c>
      <c r="AR86" s="37">
        <v>0.43</v>
      </c>
      <c r="AS86" s="37">
        <v>0.46</v>
      </c>
      <c r="AT86" s="37">
        <v>0.22</v>
      </c>
      <c r="AU86" s="37">
        <v>0.24</v>
      </c>
      <c r="AV86" s="37">
        <v>1.46</v>
      </c>
      <c r="AW86" s="37">
        <v>1.56</v>
      </c>
      <c r="AX86" s="37">
        <v>0.14000000000000001</v>
      </c>
      <c r="AY86" s="37">
        <v>0.15</v>
      </c>
      <c r="BA86" s="37">
        <v>52</v>
      </c>
      <c r="BB86" s="37">
        <v>67.400000000000006</v>
      </c>
      <c r="BC86" s="37">
        <v>72.2</v>
      </c>
      <c r="BD86" s="37">
        <v>104</v>
      </c>
      <c r="BG86" s="37">
        <v>7.99</v>
      </c>
      <c r="BH86" s="37">
        <v>8.5500000000000007</v>
      </c>
      <c r="BI86" s="37">
        <v>5.01</v>
      </c>
      <c r="BJ86" s="37">
        <v>5.36</v>
      </c>
      <c r="BK86" s="37">
        <v>2.5</v>
      </c>
      <c r="BL86" s="37">
        <v>2.7</v>
      </c>
    </row>
    <row r="87" spans="1:64" ht="15.75" customHeight="1" x14ac:dyDescent="0.3">
      <c r="A87" s="37" t="s">
        <v>652</v>
      </c>
      <c r="B87" s="37" t="s">
        <v>1529</v>
      </c>
      <c r="C87" s="37" t="s">
        <v>788</v>
      </c>
      <c r="D87" s="37">
        <v>2018</v>
      </c>
      <c r="E87" s="54">
        <v>43272</v>
      </c>
      <c r="F87" s="37" t="s">
        <v>137</v>
      </c>
      <c r="G87" s="37" t="s">
        <v>61</v>
      </c>
      <c r="H87" s="37" t="s">
        <v>35</v>
      </c>
      <c r="I87" s="37" t="s">
        <v>31</v>
      </c>
      <c r="J87" s="37" t="s">
        <v>31</v>
      </c>
      <c r="K87" s="37" t="s">
        <v>31</v>
      </c>
      <c r="L87" s="37" t="s">
        <v>31</v>
      </c>
      <c r="M87" s="37">
        <v>0.1</v>
      </c>
      <c r="N87" s="37">
        <v>0</v>
      </c>
      <c r="O87" s="37">
        <v>8</v>
      </c>
      <c r="P87" s="82">
        <v>9.48</v>
      </c>
      <c r="Q87" s="122">
        <f t="shared" ref="Q87:Q91" si="8">P87*10</f>
        <v>94.800000000000011</v>
      </c>
      <c r="R87" s="37" t="s">
        <v>1546</v>
      </c>
      <c r="S87" s="37" t="s">
        <v>1488</v>
      </c>
      <c r="T87" s="37">
        <v>6.2</v>
      </c>
      <c r="U87" s="37">
        <v>0</v>
      </c>
      <c r="V87" s="37">
        <v>93.8</v>
      </c>
      <c r="X87" s="37">
        <v>100</v>
      </c>
      <c r="Y87" s="37">
        <v>7.5</v>
      </c>
      <c r="Z87" s="37">
        <v>8</v>
      </c>
      <c r="AE87" s="37">
        <v>38.1</v>
      </c>
      <c r="AF87" s="37">
        <v>40.6</v>
      </c>
      <c r="AG87" s="37">
        <v>64</v>
      </c>
      <c r="AH87" s="37">
        <v>68.3</v>
      </c>
      <c r="AI87" s="37">
        <v>78</v>
      </c>
      <c r="AJ87" s="37">
        <v>52.7</v>
      </c>
      <c r="AK87" s="37">
        <v>56.2</v>
      </c>
      <c r="AL87" s="37">
        <v>0.53620000000000001</v>
      </c>
      <c r="AM87" s="37">
        <v>0.5716</v>
      </c>
      <c r="AN87" s="37">
        <v>0.50429999999999997</v>
      </c>
      <c r="AO87" s="37">
        <v>0.53769999999999996</v>
      </c>
      <c r="AP87" s="37">
        <v>0.26479999999999998</v>
      </c>
      <c r="AQ87" s="37">
        <v>0.2823</v>
      </c>
      <c r="AR87" s="37">
        <v>0.37</v>
      </c>
      <c r="AS87" s="37">
        <v>0.39</v>
      </c>
      <c r="AT87" s="37">
        <v>0.19</v>
      </c>
      <c r="AU87" s="37">
        <v>0.2</v>
      </c>
      <c r="AV87" s="37">
        <v>1.05</v>
      </c>
      <c r="AW87" s="37">
        <v>1.1200000000000001</v>
      </c>
      <c r="AX87" s="37">
        <v>0.17</v>
      </c>
      <c r="AY87" s="37">
        <v>0.18</v>
      </c>
      <c r="BA87" s="37">
        <v>50</v>
      </c>
      <c r="BB87" s="37">
        <v>64.900000000000006</v>
      </c>
      <c r="BC87" s="37">
        <v>69.099999999999994</v>
      </c>
      <c r="BD87" s="37">
        <v>93</v>
      </c>
      <c r="BG87" s="37">
        <v>6.79</v>
      </c>
      <c r="BH87" s="37">
        <v>7.24</v>
      </c>
      <c r="BI87" s="37">
        <v>4.8099999999999996</v>
      </c>
      <c r="BJ87" s="37">
        <v>5.13</v>
      </c>
      <c r="BK87" s="37">
        <v>2.6</v>
      </c>
      <c r="BL87" s="37">
        <v>2.8</v>
      </c>
    </row>
    <row r="88" spans="1:64" ht="15.75" customHeight="1" x14ac:dyDescent="0.3">
      <c r="A88" s="37" t="s">
        <v>652</v>
      </c>
      <c r="B88" s="37" t="s">
        <v>1529</v>
      </c>
      <c r="C88" s="37" t="s">
        <v>788</v>
      </c>
      <c r="D88" s="37">
        <v>2018</v>
      </c>
      <c r="E88" s="54">
        <v>43272</v>
      </c>
      <c r="F88" s="37" t="s">
        <v>137</v>
      </c>
      <c r="G88" s="37" t="s">
        <v>64</v>
      </c>
      <c r="H88" s="37" t="s">
        <v>26</v>
      </c>
      <c r="I88" s="37" t="s">
        <v>26</v>
      </c>
      <c r="J88" s="37" t="s">
        <v>27</v>
      </c>
      <c r="K88" s="37" t="s">
        <v>26</v>
      </c>
      <c r="L88" s="37" t="s">
        <v>27</v>
      </c>
      <c r="M88" s="37">
        <v>0.1</v>
      </c>
      <c r="N88" s="37">
        <v>0</v>
      </c>
      <c r="O88" s="37">
        <v>4</v>
      </c>
      <c r="P88" s="82">
        <v>8.5500000000000007</v>
      </c>
      <c r="Q88" s="122">
        <f t="shared" si="8"/>
        <v>85.5</v>
      </c>
      <c r="R88" s="37" t="s">
        <v>1547</v>
      </c>
      <c r="S88" s="37" t="s">
        <v>1488</v>
      </c>
      <c r="T88" s="37">
        <v>6.36</v>
      </c>
      <c r="U88" s="37">
        <v>0</v>
      </c>
      <c r="V88" s="37">
        <v>93.64</v>
      </c>
      <c r="X88" s="37">
        <v>100</v>
      </c>
      <c r="Y88" s="37">
        <v>8.5</v>
      </c>
      <c r="Z88" s="37">
        <v>9.1</v>
      </c>
      <c r="AE88" s="37">
        <v>35.700000000000003</v>
      </c>
      <c r="AF88" s="37">
        <v>38.1</v>
      </c>
      <c r="AG88" s="37">
        <v>61.4</v>
      </c>
      <c r="AH88" s="37">
        <v>65.5</v>
      </c>
      <c r="AI88" s="37">
        <v>84</v>
      </c>
      <c r="AJ88" s="37">
        <v>55.3</v>
      </c>
      <c r="AK88" s="37">
        <v>59.1</v>
      </c>
      <c r="AL88" s="37">
        <v>0.56489999999999996</v>
      </c>
      <c r="AM88" s="37">
        <v>0.60319999999999996</v>
      </c>
      <c r="AN88" s="37">
        <v>0.54410000000000003</v>
      </c>
      <c r="AO88" s="37">
        <v>0.58109999999999995</v>
      </c>
      <c r="AP88" s="37">
        <v>0.30159999999999998</v>
      </c>
      <c r="AQ88" s="37">
        <v>0.3221</v>
      </c>
      <c r="AR88" s="37">
        <v>0.39</v>
      </c>
      <c r="AS88" s="37">
        <v>0.42</v>
      </c>
      <c r="AT88" s="37">
        <v>0.2</v>
      </c>
      <c r="AU88" s="37">
        <v>0.21</v>
      </c>
      <c r="AV88" s="37">
        <v>1.21</v>
      </c>
      <c r="AW88" s="37">
        <v>1.29</v>
      </c>
      <c r="AX88" s="37">
        <v>0.19</v>
      </c>
      <c r="AY88" s="37">
        <v>0.2</v>
      </c>
      <c r="BA88" s="37">
        <v>53</v>
      </c>
      <c r="BB88" s="37">
        <v>68</v>
      </c>
      <c r="BC88" s="37">
        <v>72.599999999999994</v>
      </c>
      <c r="BD88" s="37">
        <v>107</v>
      </c>
      <c r="BG88" s="37">
        <v>6.27</v>
      </c>
      <c r="BH88" s="37">
        <v>6.7</v>
      </c>
      <c r="BI88" s="37">
        <v>3.94</v>
      </c>
      <c r="BJ88" s="37">
        <v>4.21</v>
      </c>
      <c r="BK88" s="37">
        <v>3.1</v>
      </c>
      <c r="BL88" s="37">
        <v>3.3</v>
      </c>
    </row>
    <row r="89" spans="1:64" ht="15.75" customHeight="1" x14ac:dyDescent="0.3">
      <c r="A89" s="37" t="s">
        <v>652</v>
      </c>
      <c r="B89" s="37" t="s">
        <v>1529</v>
      </c>
      <c r="C89" s="37" t="s">
        <v>788</v>
      </c>
      <c r="D89" s="37">
        <v>2018</v>
      </c>
      <c r="E89" s="54">
        <v>43272</v>
      </c>
      <c r="F89" s="37" t="s">
        <v>137</v>
      </c>
      <c r="G89" s="37" t="s">
        <v>67</v>
      </c>
      <c r="H89" s="37" t="s">
        <v>35</v>
      </c>
      <c r="I89" s="37" t="s">
        <v>31</v>
      </c>
      <c r="J89" s="37" t="s">
        <v>31</v>
      </c>
      <c r="K89" s="37" t="s">
        <v>31</v>
      </c>
      <c r="L89" s="37" t="s">
        <v>31</v>
      </c>
      <c r="M89" s="37">
        <v>0.1</v>
      </c>
      <c r="N89" s="37">
        <v>62</v>
      </c>
      <c r="O89" s="37">
        <v>0</v>
      </c>
      <c r="P89" s="82">
        <v>26.19</v>
      </c>
      <c r="Q89" s="122">
        <f t="shared" si="8"/>
        <v>261.90000000000003</v>
      </c>
      <c r="R89" s="37" t="s">
        <v>1548</v>
      </c>
      <c r="S89" s="37" t="s">
        <v>1488</v>
      </c>
      <c r="T89" s="37">
        <v>5.71</v>
      </c>
      <c r="U89" s="37">
        <v>0</v>
      </c>
      <c r="V89" s="37">
        <v>94.29</v>
      </c>
      <c r="X89" s="37">
        <v>100</v>
      </c>
      <c r="Y89" s="37">
        <v>7.9</v>
      </c>
      <c r="Z89" s="37">
        <v>8.4</v>
      </c>
      <c r="AE89" s="37">
        <v>37.5</v>
      </c>
      <c r="AF89" s="37">
        <v>39.700000000000003</v>
      </c>
      <c r="AG89" s="37">
        <v>66.3</v>
      </c>
      <c r="AH89" s="37">
        <v>70.3</v>
      </c>
      <c r="AI89" s="37">
        <v>77</v>
      </c>
      <c r="AJ89" s="37">
        <v>54</v>
      </c>
      <c r="AK89" s="37">
        <v>57.3</v>
      </c>
      <c r="AL89" s="37">
        <v>0.54969999999999997</v>
      </c>
      <c r="AM89" s="37">
        <v>0.58299999999999996</v>
      </c>
      <c r="AN89" s="37">
        <v>0.52180000000000004</v>
      </c>
      <c r="AO89" s="37">
        <v>0.5534</v>
      </c>
      <c r="AP89" s="37">
        <v>0.27979999999999999</v>
      </c>
      <c r="AQ89" s="37">
        <v>0.29680000000000001</v>
      </c>
      <c r="AR89" s="37">
        <v>0.28999999999999998</v>
      </c>
      <c r="AS89" s="37">
        <v>0.31</v>
      </c>
      <c r="AT89" s="37">
        <v>0.18</v>
      </c>
      <c r="AU89" s="37">
        <v>0.19</v>
      </c>
      <c r="AV89" s="37">
        <v>0.94</v>
      </c>
      <c r="AW89" s="37">
        <v>1</v>
      </c>
      <c r="AX89" s="37">
        <v>0.16</v>
      </c>
      <c r="AY89" s="37">
        <v>0.17</v>
      </c>
      <c r="BA89" s="37">
        <v>47</v>
      </c>
      <c r="BB89" s="37">
        <v>62.4</v>
      </c>
      <c r="BC89" s="37">
        <v>66.2</v>
      </c>
      <c r="BD89" s="37">
        <v>95</v>
      </c>
      <c r="BG89" s="37">
        <v>4.45</v>
      </c>
      <c r="BH89" s="37">
        <v>4.72</v>
      </c>
      <c r="BI89" s="37">
        <v>5.07</v>
      </c>
      <c r="BJ89" s="37">
        <v>5.38</v>
      </c>
      <c r="BK89" s="37">
        <v>2.6</v>
      </c>
      <c r="BL89" s="37">
        <v>2.7</v>
      </c>
    </row>
    <row r="90" spans="1:64" ht="15.75" customHeight="1" x14ac:dyDescent="0.3">
      <c r="A90" s="37" t="s">
        <v>652</v>
      </c>
      <c r="B90" s="37" t="s">
        <v>1529</v>
      </c>
      <c r="C90" s="37" t="s">
        <v>788</v>
      </c>
      <c r="D90" s="37">
        <v>2018</v>
      </c>
      <c r="E90" s="54">
        <v>43276</v>
      </c>
      <c r="F90" s="37" t="s">
        <v>137</v>
      </c>
      <c r="G90" s="37" t="s">
        <v>71</v>
      </c>
      <c r="H90" s="37" t="s">
        <v>21</v>
      </c>
      <c r="I90" s="37" t="s">
        <v>21</v>
      </c>
      <c r="J90" s="37" t="s">
        <v>22</v>
      </c>
      <c r="K90" s="37" t="s">
        <v>21</v>
      </c>
      <c r="L90" s="37" t="s">
        <v>22</v>
      </c>
      <c r="M90" s="37">
        <v>0.1</v>
      </c>
      <c r="N90" s="37">
        <v>0</v>
      </c>
      <c r="O90" s="37">
        <v>26</v>
      </c>
      <c r="P90" s="82">
        <v>13.57</v>
      </c>
      <c r="Q90" s="122">
        <f t="shared" si="8"/>
        <v>135.69999999999999</v>
      </c>
      <c r="R90" s="37" t="s">
        <v>1549</v>
      </c>
      <c r="S90" s="37" t="s">
        <v>1488</v>
      </c>
      <c r="T90" s="37">
        <v>6.13</v>
      </c>
      <c r="U90" s="37">
        <v>0</v>
      </c>
      <c r="V90" s="37">
        <v>93.87</v>
      </c>
      <c r="X90" s="37">
        <v>100</v>
      </c>
      <c r="Y90" s="37">
        <v>7.7</v>
      </c>
      <c r="Z90" s="37">
        <v>8.1999999999999993</v>
      </c>
      <c r="AE90" s="37">
        <v>39.700000000000003</v>
      </c>
      <c r="AF90" s="37">
        <v>42.3</v>
      </c>
      <c r="AG90" s="37">
        <v>64.5</v>
      </c>
      <c r="AH90" s="37">
        <v>68.7</v>
      </c>
      <c r="AI90" s="37">
        <v>76</v>
      </c>
      <c r="AJ90" s="37">
        <v>51</v>
      </c>
      <c r="AK90" s="37">
        <v>54.3</v>
      </c>
      <c r="AL90" s="37">
        <v>0.51690000000000003</v>
      </c>
      <c r="AM90" s="37">
        <v>0.55059999999999998</v>
      </c>
      <c r="AN90" s="37">
        <v>0.4773</v>
      </c>
      <c r="AO90" s="37">
        <v>0.50849999999999995</v>
      </c>
      <c r="AP90" s="37">
        <v>0.2397</v>
      </c>
      <c r="AQ90" s="37">
        <v>0.25540000000000002</v>
      </c>
      <c r="AR90" s="37">
        <v>0.43</v>
      </c>
      <c r="AS90" s="37">
        <v>0.46</v>
      </c>
      <c r="AT90" s="37">
        <v>0.19</v>
      </c>
      <c r="AU90" s="37">
        <v>0.2</v>
      </c>
      <c r="AV90" s="37">
        <v>0.79</v>
      </c>
      <c r="AW90" s="37">
        <v>0.84</v>
      </c>
      <c r="AX90" s="37">
        <v>0.19</v>
      </c>
      <c r="AY90" s="37">
        <v>0.2</v>
      </c>
      <c r="BA90" s="37">
        <v>50</v>
      </c>
      <c r="BB90" s="37">
        <v>63.4</v>
      </c>
      <c r="BC90" s="37">
        <v>67.599999999999994</v>
      </c>
      <c r="BD90" s="37">
        <v>92</v>
      </c>
      <c r="BG90" s="37">
        <v>6.5</v>
      </c>
      <c r="BH90" s="37">
        <v>6.92</v>
      </c>
      <c r="BI90" s="37">
        <v>5.09</v>
      </c>
      <c r="BJ90" s="37">
        <v>5.42</v>
      </c>
      <c r="BK90" s="37">
        <v>2.5</v>
      </c>
      <c r="BL90" s="37">
        <v>2.7</v>
      </c>
    </row>
    <row r="91" spans="1:64" ht="15.75" customHeight="1" x14ac:dyDescent="0.3">
      <c r="A91" s="37" t="s">
        <v>652</v>
      </c>
      <c r="B91" s="37" t="s">
        <v>1529</v>
      </c>
      <c r="C91" s="37" t="s">
        <v>788</v>
      </c>
      <c r="D91" s="37">
        <v>2018</v>
      </c>
      <c r="E91" s="54">
        <v>43272</v>
      </c>
      <c r="F91" s="37" t="s">
        <v>137</v>
      </c>
      <c r="G91" s="37" t="s">
        <v>77</v>
      </c>
      <c r="H91" s="37" t="s">
        <v>22</v>
      </c>
      <c r="I91" s="37" t="s">
        <v>22</v>
      </c>
      <c r="J91" s="37" t="s">
        <v>21</v>
      </c>
      <c r="K91" s="37" t="s">
        <v>22</v>
      </c>
      <c r="L91" s="37" t="s">
        <v>21</v>
      </c>
      <c r="M91" s="37">
        <v>0.1</v>
      </c>
      <c r="N91" s="37">
        <v>0</v>
      </c>
      <c r="O91" s="37">
        <v>10</v>
      </c>
      <c r="P91" s="82">
        <v>12.48</v>
      </c>
      <c r="Q91" s="122">
        <f t="shared" si="8"/>
        <v>124.80000000000001</v>
      </c>
      <c r="R91" s="37" t="s">
        <v>1550</v>
      </c>
      <c r="S91" s="37" t="s">
        <v>1488</v>
      </c>
      <c r="T91" s="37">
        <v>7.15</v>
      </c>
      <c r="U91" s="37">
        <v>0</v>
      </c>
      <c r="V91" s="37">
        <v>92.85</v>
      </c>
      <c r="X91" s="37">
        <v>100</v>
      </c>
      <c r="Y91" s="37">
        <v>8.8000000000000007</v>
      </c>
      <c r="Z91" s="37">
        <v>9.4</v>
      </c>
      <c r="AE91" s="37">
        <v>38.799999999999997</v>
      </c>
      <c r="AF91" s="37">
        <v>41.8</v>
      </c>
      <c r="AG91" s="37">
        <v>61.8</v>
      </c>
      <c r="AH91" s="37">
        <v>66.599999999999994</v>
      </c>
      <c r="AI91" s="37">
        <v>79</v>
      </c>
      <c r="AJ91" s="37">
        <v>50.9</v>
      </c>
      <c r="AK91" s="37">
        <v>54.9</v>
      </c>
      <c r="AL91" s="37">
        <v>0.51659999999999995</v>
      </c>
      <c r="AM91" s="37">
        <v>0.55640000000000001</v>
      </c>
      <c r="AN91" s="37">
        <v>0.47960000000000003</v>
      </c>
      <c r="AO91" s="37">
        <v>0.51649999999999996</v>
      </c>
      <c r="AP91" s="37">
        <v>0.24399999999999999</v>
      </c>
      <c r="AQ91" s="37">
        <v>0.26279999999999998</v>
      </c>
      <c r="AR91" s="37">
        <v>0.47</v>
      </c>
      <c r="AS91" s="37">
        <v>0.51</v>
      </c>
      <c r="AT91" s="37">
        <v>0.19</v>
      </c>
      <c r="AU91" s="37">
        <v>0.2</v>
      </c>
      <c r="AV91" s="37">
        <v>0.81</v>
      </c>
      <c r="AW91" s="37">
        <v>0.87</v>
      </c>
      <c r="AX91" s="37">
        <v>0.23</v>
      </c>
      <c r="AY91" s="37">
        <v>0.25</v>
      </c>
      <c r="BA91" s="37">
        <v>51</v>
      </c>
      <c r="BB91" s="37">
        <v>65.099999999999994</v>
      </c>
      <c r="BC91" s="37">
        <v>70.2</v>
      </c>
      <c r="BD91" s="37">
        <v>103</v>
      </c>
      <c r="BG91" s="37">
        <v>5.03</v>
      </c>
      <c r="BH91" s="37">
        <v>5.42</v>
      </c>
      <c r="BI91" s="37">
        <v>4.63</v>
      </c>
      <c r="BJ91" s="37">
        <v>4.99</v>
      </c>
      <c r="BK91" s="37">
        <v>2.5</v>
      </c>
      <c r="BL91" s="37">
        <v>2.7</v>
      </c>
    </row>
    <row r="92" spans="1:64" ht="15.75" customHeight="1" x14ac:dyDescent="0.3">
      <c r="A92" s="37" t="s">
        <v>652</v>
      </c>
      <c r="B92" s="37" t="s">
        <v>1529</v>
      </c>
      <c r="C92" s="37" t="s">
        <v>788</v>
      </c>
      <c r="D92" s="37">
        <v>2018</v>
      </c>
      <c r="E92" s="54">
        <v>43272</v>
      </c>
      <c r="F92" s="37" t="s">
        <v>137</v>
      </c>
      <c r="G92" s="37" t="s">
        <v>80</v>
      </c>
      <c r="H92" s="37" t="s">
        <v>21</v>
      </c>
      <c r="I92" s="37" t="s">
        <v>21</v>
      </c>
      <c r="J92" s="37" t="s">
        <v>22</v>
      </c>
      <c r="K92" s="37" t="s">
        <v>21</v>
      </c>
      <c r="L92" s="37" t="s">
        <v>22</v>
      </c>
      <c r="M92" s="37">
        <v>0.05</v>
      </c>
      <c r="N92" s="37">
        <v>0</v>
      </c>
      <c r="O92" s="37">
        <v>0</v>
      </c>
      <c r="P92" s="82">
        <v>7.98</v>
      </c>
      <c r="Q92" s="122">
        <f t="shared" ref="Q92:Q94" si="9">P92*20</f>
        <v>159.60000000000002</v>
      </c>
      <c r="R92" s="37" t="s">
        <v>1551</v>
      </c>
      <c r="S92" s="37" t="s">
        <v>1488</v>
      </c>
      <c r="T92" s="37">
        <v>6.59</v>
      </c>
      <c r="U92" s="37">
        <v>0</v>
      </c>
      <c r="V92" s="37">
        <v>93.41</v>
      </c>
      <c r="X92" s="37">
        <v>100</v>
      </c>
      <c r="Y92" s="37">
        <v>8.9</v>
      </c>
      <c r="Z92" s="37">
        <v>9.6</v>
      </c>
      <c r="AE92" s="37">
        <v>36.6</v>
      </c>
      <c r="AF92" s="37">
        <v>39.200000000000003</v>
      </c>
      <c r="AG92" s="37">
        <v>61.9</v>
      </c>
      <c r="AH92" s="37">
        <v>66.3</v>
      </c>
      <c r="AI92" s="37">
        <v>82</v>
      </c>
      <c r="AJ92" s="37">
        <v>54.1</v>
      </c>
      <c r="AK92" s="37">
        <v>57.9</v>
      </c>
      <c r="AL92" s="37">
        <v>0.55149999999999999</v>
      </c>
      <c r="AM92" s="37">
        <v>0.59040000000000004</v>
      </c>
      <c r="AN92" s="37">
        <v>0.52639999999999998</v>
      </c>
      <c r="AO92" s="37">
        <v>0.56359999999999999</v>
      </c>
      <c r="AP92" s="37">
        <v>0.28589999999999999</v>
      </c>
      <c r="AQ92" s="37">
        <v>0.30599999999999999</v>
      </c>
      <c r="AR92" s="37">
        <v>0.44</v>
      </c>
      <c r="AS92" s="37">
        <v>0.47</v>
      </c>
      <c r="AT92" s="37">
        <v>0.2</v>
      </c>
      <c r="AU92" s="37">
        <v>0.21</v>
      </c>
      <c r="AV92" s="37">
        <v>1.03</v>
      </c>
      <c r="AW92" s="37">
        <v>1.1000000000000001</v>
      </c>
      <c r="AX92" s="37">
        <v>0.2</v>
      </c>
      <c r="AY92" s="37">
        <v>0.21</v>
      </c>
      <c r="BA92" s="37">
        <v>47</v>
      </c>
      <c r="BB92" s="37">
        <v>64.3</v>
      </c>
      <c r="BC92" s="37">
        <v>68.900000000000006</v>
      </c>
      <c r="BD92" s="37">
        <v>101</v>
      </c>
      <c r="BG92" s="37">
        <v>5.29</v>
      </c>
      <c r="BH92" s="37">
        <v>5.66</v>
      </c>
      <c r="BI92" s="37">
        <v>5.09</v>
      </c>
      <c r="BJ92" s="37">
        <v>5.45</v>
      </c>
      <c r="BK92" s="37">
        <v>2.8</v>
      </c>
      <c r="BL92" s="37">
        <v>3</v>
      </c>
    </row>
    <row r="93" spans="1:64" ht="15.75" customHeight="1" x14ac:dyDescent="0.3">
      <c r="A93" s="37" t="s">
        <v>652</v>
      </c>
      <c r="B93" s="37" t="s">
        <v>1529</v>
      </c>
      <c r="C93" s="37" t="s">
        <v>788</v>
      </c>
      <c r="D93" s="37">
        <v>2018</v>
      </c>
      <c r="E93" s="54">
        <v>43272</v>
      </c>
      <c r="F93" s="37" t="s">
        <v>137</v>
      </c>
      <c r="G93" s="37" t="s">
        <v>83</v>
      </c>
      <c r="H93" s="37" t="s">
        <v>27</v>
      </c>
      <c r="I93" s="37" t="s">
        <v>27</v>
      </c>
      <c r="J93" s="37" t="s">
        <v>26</v>
      </c>
      <c r="K93" s="37" t="s">
        <v>27</v>
      </c>
      <c r="L93" s="37" t="s">
        <v>26</v>
      </c>
      <c r="M93" s="37">
        <v>0.05</v>
      </c>
      <c r="N93" s="37">
        <v>0</v>
      </c>
      <c r="O93" s="37">
        <v>4</v>
      </c>
      <c r="P93" s="82">
        <v>10.96</v>
      </c>
      <c r="Q93" s="122">
        <f t="shared" si="9"/>
        <v>219.20000000000002</v>
      </c>
      <c r="R93" s="37" t="s">
        <v>1552</v>
      </c>
      <c r="S93" s="37" t="s">
        <v>1488</v>
      </c>
      <c r="T93" s="37">
        <v>6.09</v>
      </c>
      <c r="U93" s="37">
        <v>0</v>
      </c>
      <c r="V93" s="37">
        <v>93.91</v>
      </c>
      <c r="X93" s="37">
        <v>100</v>
      </c>
      <c r="Y93" s="37">
        <v>6.6</v>
      </c>
      <c r="Z93" s="37">
        <v>7.1</v>
      </c>
      <c r="AE93" s="37">
        <v>37.9</v>
      </c>
      <c r="AF93" s="37">
        <v>40.4</v>
      </c>
      <c r="AG93" s="37">
        <v>61.9</v>
      </c>
      <c r="AH93" s="37">
        <v>65.900000000000006</v>
      </c>
      <c r="AI93" s="37">
        <v>81</v>
      </c>
      <c r="AJ93" s="37">
        <v>53.1</v>
      </c>
      <c r="AK93" s="37">
        <v>56.5</v>
      </c>
      <c r="AL93" s="37">
        <v>0.53979999999999995</v>
      </c>
      <c r="AM93" s="37">
        <v>0.57479999999999998</v>
      </c>
      <c r="AN93" s="37">
        <v>0.50900000000000001</v>
      </c>
      <c r="AO93" s="37">
        <v>0.54210000000000003</v>
      </c>
      <c r="AP93" s="37">
        <v>0.26889999999999997</v>
      </c>
      <c r="AQ93" s="37">
        <v>0.2863</v>
      </c>
      <c r="AR93" s="37">
        <v>0.45</v>
      </c>
      <c r="AS93" s="37">
        <v>0.48</v>
      </c>
      <c r="AT93" s="37">
        <v>0.17</v>
      </c>
      <c r="AU93" s="37">
        <v>0.18</v>
      </c>
      <c r="AV93" s="37">
        <v>0.86</v>
      </c>
      <c r="AW93" s="37">
        <v>0.92</v>
      </c>
      <c r="AX93" s="37">
        <v>0.17</v>
      </c>
      <c r="AY93" s="37">
        <v>0.18</v>
      </c>
      <c r="BA93" s="37">
        <v>53</v>
      </c>
      <c r="BB93" s="37">
        <v>65.5</v>
      </c>
      <c r="BC93" s="37">
        <v>69.8</v>
      </c>
      <c r="BD93" s="37">
        <v>98</v>
      </c>
      <c r="BG93" s="37">
        <v>6.57</v>
      </c>
      <c r="BH93" s="37">
        <v>7</v>
      </c>
      <c r="BI93" s="37">
        <v>4.63</v>
      </c>
      <c r="BJ93" s="37">
        <v>4.93</v>
      </c>
      <c r="BK93" s="37">
        <v>2.1</v>
      </c>
      <c r="BL93" s="37">
        <v>2.2999999999999998</v>
      </c>
    </row>
    <row r="94" spans="1:64" ht="15.75" customHeight="1" x14ac:dyDescent="0.3">
      <c r="A94" s="37" t="s">
        <v>652</v>
      </c>
      <c r="B94" s="37" t="s">
        <v>1529</v>
      </c>
      <c r="C94" s="37" t="s">
        <v>788</v>
      </c>
      <c r="D94" s="37">
        <v>2018</v>
      </c>
      <c r="E94" s="54">
        <v>43272</v>
      </c>
      <c r="F94" s="37" t="s">
        <v>137</v>
      </c>
      <c r="G94" s="37" t="s">
        <v>86</v>
      </c>
      <c r="H94" s="37" t="s">
        <v>22</v>
      </c>
      <c r="I94" s="37" t="s">
        <v>22</v>
      </c>
      <c r="J94" s="37" t="s">
        <v>21</v>
      </c>
      <c r="K94" s="37" t="s">
        <v>22</v>
      </c>
      <c r="L94" s="37" t="s">
        <v>21</v>
      </c>
      <c r="M94" s="37">
        <v>0.05</v>
      </c>
      <c r="N94" s="37">
        <v>0</v>
      </c>
      <c r="O94" s="37">
        <v>3</v>
      </c>
      <c r="P94" s="82">
        <v>7.25</v>
      </c>
      <c r="Q94" s="122">
        <f t="shared" si="9"/>
        <v>145</v>
      </c>
      <c r="R94" s="37" t="s">
        <v>1553</v>
      </c>
      <c r="S94" s="37" t="s">
        <v>1488</v>
      </c>
      <c r="T94" s="37">
        <v>6.37</v>
      </c>
      <c r="U94" s="37">
        <v>0</v>
      </c>
      <c r="V94" s="37">
        <v>93.63</v>
      </c>
      <c r="X94" s="37">
        <v>100</v>
      </c>
      <c r="Y94" s="37">
        <v>7.6</v>
      </c>
      <c r="Z94" s="37">
        <v>8.1</v>
      </c>
      <c r="AE94" s="37">
        <v>38.1</v>
      </c>
      <c r="AF94" s="37">
        <v>40.700000000000003</v>
      </c>
      <c r="AG94" s="37">
        <v>62.9</v>
      </c>
      <c r="AH94" s="37">
        <v>67.2</v>
      </c>
      <c r="AI94" s="37">
        <v>79</v>
      </c>
      <c r="AJ94" s="37">
        <v>52.6</v>
      </c>
      <c r="AK94" s="37">
        <v>56.2</v>
      </c>
      <c r="AL94" s="37">
        <v>0.53480000000000005</v>
      </c>
      <c r="AM94" s="37">
        <v>0.57120000000000004</v>
      </c>
      <c r="AN94" s="37">
        <v>0.50290000000000001</v>
      </c>
      <c r="AO94" s="37">
        <v>0.53710000000000002</v>
      </c>
      <c r="AP94" s="37">
        <v>0.26379999999999998</v>
      </c>
      <c r="AQ94" s="37">
        <v>0.28179999999999999</v>
      </c>
      <c r="AR94" s="37">
        <v>0.4</v>
      </c>
      <c r="AS94" s="37">
        <v>0.43</v>
      </c>
      <c r="AT94" s="37">
        <v>0.19</v>
      </c>
      <c r="AU94" s="37">
        <v>0.2</v>
      </c>
      <c r="AV94" s="37">
        <v>0.97</v>
      </c>
      <c r="AW94" s="37">
        <v>1.04</v>
      </c>
      <c r="AX94" s="37">
        <v>0.18</v>
      </c>
      <c r="AY94" s="37">
        <v>0.19</v>
      </c>
      <c r="BA94" s="37">
        <v>53</v>
      </c>
      <c r="BB94" s="37">
        <v>66.599999999999994</v>
      </c>
      <c r="BC94" s="37">
        <v>71.099999999999994</v>
      </c>
      <c r="BD94" s="37">
        <v>100</v>
      </c>
      <c r="BG94" s="37">
        <v>6.44</v>
      </c>
      <c r="BH94" s="37">
        <v>6.88</v>
      </c>
      <c r="BI94" s="37">
        <v>4.4000000000000004</v>
      </c>
      <c r="BJ94" s="37">
        <v>4.7</v>
      </c>
      <c r="BK94" s="37">
        <v>2.5</v>
      </c>
      <c r="BL94" s="37">
        <v>2.7</v>
      </c>
    </row>
    <row r="95" spans="1:64" ht="15.75" customHeight="1" x14ac:dyDescent="0.3">
      <c r="A95" s="37" t="s">
        <v>652</v>
      </c>
      <c r="B95" s="37" t="s">
        <v>1529</v>
      </c>
      <c r="C95" s="37" t="s">
        <v>788</v>
      </c>
      <c r="D95" s="37">
        <v>2018</v>
      </c>
      <c r="E95" s="54">
        <v>43272</v>
      </c>
      <c r="F95" s="37" t="s">
        <v>137</v>
      </c>
      <c r="G95" s="37" t="s">
        <v>89</v>
      </c>
      <c r="H95" s="37" t="s">
        <v>45</v>
      </c>
      <c r="I95" s="37" t="s">
        <v>45</v>
      </c>
      <c r="J95" s="37" t="s">
        <v>45</v>
      </c>
      <c r="K95" s="37" t="s">
        <v>45</v>
      </c>
      <c r="L95" s="37" t="s">
        <v>45</v>
      </c>
      <c r="M95" s="37">
        <v>0.1</v>
      </c>
      <c r="N95" s="37">
        <v>46</v>
      </c>
      <c r="O95" s="37">
        <v>0</v>
      </c>
      <c r="P95" s="82">
        <v>17.55</v>
      </c>
      <c r="Q95" s="122">
        <f t="shared" ref="Q95:Q101" si="10">P95*10</f>
        <v>175.5</v>
      </c>
      <c r="R95" s="37" t="s">
        <v>1554</v>
      </c>
      <c r="S95" s="37" t="s">
        <v>1488</v>
      </c>
      <c r="T95" s="37">
        <v>6.48</v>
      </c>
      <c r="U95" s="37">
        <v>0</v>
      </c>
      <c r="V95" s="37">
        <v>93.52</v>
      </c>
      <c r="X95" s="37">
        <v>100</v>
      </c>
      <c r="Y95" s="37">
        <v>7.9</v>
      </c>
      <c r="Z95" s="37">
        <v>8.4</v>
      </c>
      <c r="AE95" s="37">
        <v>37.700000000000003</v>
      </c>
      <c r="AF95" s="37">
        <v>40.299999999999997</v>
      </c>
      <c r="AG95" s="37">
        <v>64.599999999999994</v>
      </c>
      <c r="AH95" s="37">
        <v>69.099999999999994</v>
      </c>
      <c r="AI95" s="37">
        <v>77</v>
      </c>
      <c r="AJ95" s="37">
        <v>53</v>
      </c>
      <c r="AK95" s="37">
        <v>56.6</v>
      </c>
      <c r="AL95" s="37">
        <v>0.53879999999999995</v>
      </c>
      <c r="AM95" s="37">
        <v>0.57620000000000005</v>
      </c>
      <c r="AN95" s="37">
        <v>0.50870000000000004</v>
      </c>
      <c r="AO95" s="37">
        <v>0.54400000000000004</v>
      </c>
      <c r="AP95" s="37">
        <v>0.26939999999999997</v>
      </c>
      <c r="AQ95" s="37">
        <v>0.28810000000000002</v>
      </c>
      <c r="AR95" s="37">
        <v>0.32</v>
      </c>
      <c r="AS95" s="37">
        <v>0.34</v>
      </c>
      <c r="AT95" s="37">
        <v>0.2</v>
      </c>
      <c r="AU95" s="37">
        <v>0.21</v>
      </c>
      <c r="AV95" s="37">
        <v>1.0900000000000001</v>
      </c>
      <c r="AW95" s="37">
        <v>1.17</v>
      </c>
      <c r="AX95" s="37">
        <v>0.18</v>
      </c>
      <c r="AY95" s="37">
        <v>0.19</v>
      </c>
      <c r="BA95" s="37">
        <v>52</v>
      </c>
      <c r="BB95" s="37">
        <v>65.3</v>
      </c>
      <c r="BC95" s="37">
        <v>69.8</v>
      </c>
      <c r="BD95" s="37">
        <v>99</v>
      </c>
      <c r="BG95" s="37">
        <v>6.01</v>
      </c>
      <c r="BH95" s="37">
        <v>6.43</v>
      </c>
      <c r="BI95" s="37">
        <v>4.5</v>
      </c>
      <c r="BJ95" s="37">
        <v>4.8099999999999996</v>
      </c>
      <c r="BK95" s="37">
        <v>2.5</v>
      </c>
      <c r="BL95" s="37">
        <v>2.7</v>
      </c>
    </row>
    <row r="96" spans="1:64" ht="15.75" customHeight="1" x14ac:dyDescent="0.3">
      <c r="A96" s="37" t="s">
        <v>652</v>
      </c>
      <c r="B96" s="37" t="s">
        <v>1529</v>
      </c>
      <c r="C96" s="37" t="s">
        <v>788</v>
      </c>
      <c r="D96" s="37">
        <v>2018</v>
      </c>
      <c r="E96" s="54">
        <v>43272</v>
      </c>
      <c r="F96" s="37" t="s">
        <v>137</v>
      </c>
      <c r="G96" s="37" t="s">
        <v>92</v>
      </c>
      <c r="H96" s="37" t="s">
        <v>35</v>
      </c>
      <c r="I96" s="37" t="s">
        <v>31</v>
      </c>
      <c r="J96" s="37" t="s">
        <v>31</v>
      </c>
      <c r="K96" s="37" t="s">
        <v>31</v>
      </c>
      <c r="L96" s="37" t="s">
        <v>31</v>
      </c>
      <c r="M96" s="37">
        <v>0.1</v>
      </c>
      <c r="N96" s="37">
        <v>0</v>
      </c>
      <c r="O96" s="37">
        <v>15</v>
      </c>
      <c r="P96" s="82">
        <v>15.57</v>
      </c>
      <c r="Q96" s="122">
        <f t="shared" si="10"/>
        <v>155.69999999999999</v>
      </c>
      <c r="R96" s="37" t="s">
        <v>1555</v>
      </c>
      <c r="S96" s="37" t="s">
        <v>1488</v>
      </c>
      <c r="T96" s="37">
        <v>6.28</v>
      </c>
      <c r="U96" s="37">
        <v>0</v>
      </c>
      <c r="V96" s="37">
        <v>93.72</v>
      </c>
      <c r="X96" s="37">
        <v>100</v>
      </c>
      <c r="Y96" s="37">
        <v>7.9</v>
      </c>
      <c r="Z96" s="37">
        <v>8.4</v>
      </c>
      <c r="AE96" s="37">
        <v>38.4</v>
      </c>
      <c r="AF96" s="37">
        <v>41</v>
      </c>
      <c r="AG96" s="37">
        <v>65.7</v>
      </c>
      <c r="AH96" s="37">
        <v>70.099999999999994</v>
      </c>
      <c r="AI96" s="37">
        <v>76</v>
      </c>
      <c r="AJ96" s="37">
        <v>52.3</v>
      </c>
      <c r="AK96" s="37">
        <v>55.8</v>
      </c>
      <c r="AL96" s="37">
        <v>0.53149999999999997</v>
      </c>
      <c r="AM96" s="37">
        <v>0.56720000000000004</v>
      </c>
      <c r="AN96" s="37">
        <v>0.49809999999999999</v>
      </c>
      <c r="AO96" s="37">
        <v>0.53149999999999997</v>
      </c>
      <c r="AP96" s="37">
        <v>0.25919999999999999</v>
      </c>
      <c r="AQ96" s="37">
        <v>0.27660000000000001</v>
      </c>
      <c r="AR96" s="37">
        <v>0.36</v>
      </c>
      <c r="AS96" s="37">
        <v>0.38</v>
      </c>
      <c r="AT96" s="37">
        <v>0.2</v>
      </c>
      <c r="AU96" s="37">
        <v>0.21</v>
      </c>
      <c r="AV96" s="37">
        <v>0.91</v>
      </c>
      <c r="AW96" s="37">
        <v>0.97</v>
      </c>
      <c r="AX96" s="37">
        <v>0.19</v>
      </c>
      <c r="AY96" s="37">
        <v>0.2</v>
      </c>
      <c r="BA96" s="37">
        <v>50</v>
      </c>
      <c r="BB96" s="37">
        <v>63.3</v>
      </c>
      <c r="BC96" s="37">
        <v>67.599999999999994</v>
      </c>
      <c r="BD96" s="37">
        <v>97</v>
      </c>
      <c r="BG96" s="37">
        <v>4.9800000000000004</v>
      </c>
      <c r="BH96" s="37">
        <v>5.31</v>
      </c>
      <c r="BI96" s="37">
        <v>4.92</v>
      </c>
      <c r="BJ96" s="37">
        <v>5.25</v>
      </c>
      <c r="BK96" s="37">
        <v>2.9</v>
      </c>
      <c r="BL96" s="37">
        <v>3.1</v>
      </c>
    </row>
    <row r="97" spans="1:67" ht="15.75" customHeight="1" x14ac:dyDescent="0.3">
      <c r="A97" s="37" t="s">
        <v>652</v>
      </c>
      <c r="B97" s="37" t="s">
        <v>1529</v>
      </c>
      <c r="C97" s="37" t="s">
        <v>788</v>
      </c>
      <c r="D97" s="37">
        <v>2018</v>
      </c>
      <c r="E97" s="54">
        <v>43272</v>
      </c>
      <c r="F97" s="37" t="s">
        <v>137</v>
      </c>
      <c r="G97" s="37" t="s">
        <v>95</v>
      </c>
      <c r="H97" s="37" t="s">
        <v>45</v>
      </c>
      <c r="I97" s="37" t="s">
        <v>45</v>
      </c>
      <c r="J97" s="37" t="s">
        <v>45</v>
      </c>
      <c r="K97" s="37" t="s">
        <v>45</v>
      </c>
      <c r="L97" s="37" t="s">
        <v>45</v>
      </c>
      <c r="M97" s="37">
        <v>0.1</v>
      </c>
      <c r="N97" s="37">
        <v>0</v>
      </c>
      <c r="O97" s="37">
        <v>3</v>
      </c>
      <c r="P97" s="82">
        <v>15.71</v>
      </c>
      <c r="Q97" s="122">
        <f t="shared" si="10"/>
        <v>157.10000000000002</v>
      </c>
      <c r="R97" s="37" t="s">
        <v>1556</v>
      </c>
      <c r="S97" s="37" t="s">
        <v>1488</v>
      </c>
      <c r="T97" s="37">
        <v>6.11</v>
      </c>
      <c r="U97" s="37">
        <v>0</v>
      </c>
      <c r="V97" s="37">
        <v>93.89</v>
      </c>
      <c r="X97" s="37">
        <v>100</v>
      </c>
      <c r="Y97" s="37">
        <v>7.4</v>
      </c>
      <c r="Z97" s="37">
        <v>7.8</v>
      </c>
      <c r="AE97" s="37">
        <v>37.6</v>
      </c>
      <c r="AF97" s="37">
        <v>40.1</v>
      </c>
      <c r="AG97" s="37">
        <v>63.8</v>
      </c>
      <c r="AH97" s="37">
        <v>68</v>
      </c>
      <c r="AI97" s="37">
        <v>79</v>
      </c>
      <c r="AJ97" s="37">
        <v>53.4</v>
      </c>
      <c r="AK97" s="37">
        <v>56.9</v>
      </c>
      <c r="AL97" s="37">
        <v>0.54320000000000002</v>
      </c>
      <c r="AM97" s="37">
        <v>0.5786</v>
      </c>
      <c r="AN97" s="37">
        <v>0.51390000000000002</v>
      </c>
      <c r="AO97" s="37">
        <v>0.54730000000000001</v>
      </c>
      <c r="AP97" s="37">
        <v>0.27339999999999998</v>
      </c>
      <c r="AQ97" s="37">
        <v>0.29120000000000001</v>
      </c>
      <c r="AR97" s="37">
        <v>0.34</v>
      </c>
      <c r="AS97" s="37">
        <v>0.36</v>
      </c>
      <c r="AT97" s="37">
        <v>0.18</v>
      </c>
      <c r="AU97" s="37">
        <v>0.19</v>
      </c>
      <c r="AV97" s="37">
        <v>0.96</v>
      </c>
      <c r="AW97" s="37">
        <v>1.02</v>
      </c>
      <c r="AX97" s="37">
        <v>0.15</v>
      </c>
      <c r="AY97" s="37">
        <v>0.16</v>
      </c>
      <c r="BA97" s="37">
        <v>51</v>
      </c>
      <c r="BB97" s="37">
        <v>65.400000000000006</v>
      </c>
      <c r="BC97" s="37">
        <v>69.599999999999994</v>
      </c>
      <c r="BD97" s="37">
        <v>96</v>
      </c>
      <c r="BG97" s="37">
        <v>5.99</v>
      </c>
      <c r="BH97" s="37">
        <v>6.38</v>
      </c>
      <c r="BI97" s="37">
        <v>4.6900000000000004</v>
      </c>
      <c r="BJ97" s="37">
        <v>4.99</v>
      </c>
      <c r="BK97" s="37">
        <v>2.5</v>
      </c>
      <c r="BL97" s="37">
        <v>2.7</v>
      </c>
    </row>
    <row r="98" spans="1:67" ht="15.75" customHeight="1" x14ac:dyDescent="0.3">
      <c r="A98" s="37" t="s">
        <v>652</v>
      </c>
      <c r="B98" s="37" t="s">
        <v>1529</v>
      </c>
      <c r="C98" s="37" t="s">
        <v>788</v>
      </c>
      <c r="D98" s="37">
        <v>2018</v>
      </c>
      <c r="E98" s="54">
        <v>43272</v>
      </c>
      <c r="F98" s="37" t="s">
        <v>137</v>
      </c>
      <c r="G98" s="37" t="s">
        <v>98</v>
      </c>
      <c r="H98" s="37" t="s">
        <v>27</v>
      </c>
      <c r="I98" s="37" t="s">
        <v>27</v>
      </c>
      <c r="J98" s="37" t="s">
        <v>26</v>
      </c>
      <c r="K98" s="37" t="s">
        <v>27</v>
      </c>
      <c r="L98" s="37" t="s">
        <v>26</v>
      </c>
      <c r="M98" s="37">
        <v>0.1</v>
      </c>
      <c r="N98" s="37">
        <v>0</v>
      </c>
      <c r="O98" s="37">
        <v>0</v>
      </c>
      <c r="P98" s="82">
        <v>18.07</v>
      </c>
      <c r="Q98" s="122">
        <f t="shared" si="10"/>
        <v>180.7</v>
      </c>
      <c r="R98" s="37" t="s">
        <v>1557</v>
      </c>
      <c r="S98" s="37" t="s">
        <v>1488</v>
      </c>
      <c r="T98" s="37">
        <v>6.4</v>
      </c>
      <c r="U98" s="37">
        <v>0</v>
      </c>
      <c r="V98" s="37">
        <v>93.6</v>
      </c>
      <c r="X98" s="37">
        <v>100</v>
      </c>
      <c r="Y98" s="37">
        <v>8.5</v>
      </c>
      <c r="Z98" s="37">
        <v>9.1</v>
      </c>
      <c r="AE98" s="37">
        <v>36.299999999999997</v>
      </c>
      <c r="AF98" s="37">
        <v>38.799999999999997</v>
      </c>
      <c r="AG98" s="37">
        <v>59.3</v>
      </c>
      <c r="AH98" s="37">
        <v>63.3</v>
      </c>
      <c r="AI98" s="37">
        <v>86</v>
      </c>
      <c r="AJ98" s="37">
        <v>54.6</v>
      </c>
      <c r="AK98" s="37">
        <v>58.3</v>
      </c>
      <c r="AL98" s="37">
        <v>0.55689999999999995</v>
      </c>
      <c r="AM98" s="37">
        <v>0.59499999999999997</v>
      </c>
      <c r="AN98" s="37">
        <v>0.5333</v>
      </c>
      <c r="AO98" s="37">
        <v>0.56979999999999997</v>
      </c>
      <c r="AP98" s="37">
        <v>0.2918</v>
      </c>
      <c r="AQ98" s="37">
        <v>0.31180000000000002</v>
      </c>
      <c r="AR98" s="37">
        <v>0.56999999999999995</v>
      </c>
      <c r="AS98" s="37">
        <v>0.61</v>
      </c>
      <c r="AT98" s="37">
        <v>0.22</v>
      </c>
      <c r="AU98" s="37">
        <v>0.23</v>
      </c>
      <c r="AV98" s="37">
        <v>0.88</v>
      </c>
      <c r="AW98" s="37">
        <v>0.94</v>
      </c>
      <c r="AX98" s="37">
        <v>0.26</v>
      </c>
      <c r="AY98" s="37">
        <v>0.28000000000000003</v>
      </c>
      <c r="BA98" s="37">
        <v>48</v>
      </c>
      <c r="BB98" s="37">
        <v>65.099999999999994</v>
      </c>
      <c r="BC98" s="37">
        <v>69.599999999999994</v>
      </c>
      <c r="BD98" s="37">
        <v>106</v>
      </c>
      <c r="BG98" s="37">
        <v>5.4</v>
      </c>
      <c r="BH98" s="37">
        <v>5.77</v>
      </c>
      <c r="BI98" s="37">
        <v>5.46</v>
      </c>
      <c r="BJ98" s="37">
        <v>5.83</v>
      </c>
      <c r="BK98" s="37">
        <v>3.2</v>
      </c>
      <c r="BL98" s="37">
        <v>3.4</v>
      </c>
    </row>
    <row r="99" spans="1:67" ht="15.75" customHeight="1" x14ac:dyDescent="0.3">
      <c r="A99" s="37" t="s">
        <v>652</v>
      </c>
      <c r="B99" s="37" t="s">
        <v>1529</v>
      </c>
      <c r="C99" s="37" t="s">
        <v>788</v>
      </c>
      <c r="D99" s="37">
        <v>2018</v>
      </c>
      <c r="E99" s="54">
        <v>43272</v>
      </c>
      <c r="F99" s="37" t="s">
        <v>137</v>
      </c>
      <c r="G99" s="37" t="s">
        <v>190</v>
      </c>
      <c r="H99" s="37" t="s">
        <v>35</v>
      </c>
      <c r="I99" s="37" t="s">
        <v>31</v>
      </c>
      <c r="J99" s="37" t="s">
        <v>31</v>
      </c>
      <c r="K99" s="37" t="s">
        <v>31</v>
      </c>
      <c r="L99" s="37" t="s">
        <v>31</v>
      </c>
      <c r="M99" s="37">
        <v>0.1</v>
      </c>
      <c r="N99" s="37">
        <v>0</v>
      </c>
      <c r="O99" s="37">
        <v>12</v>
      </c>
      <c r="P99" s="82">
        <v>18.170000000000002</v>
      </c>
      <c r="Q99" s="122">
        <f t="shared" si="10"/>
        <v>181.70000000000002</v>
      </c>
      <c r="R99" s="37" t="s">
        <v>1558</v>
      </c>
      <c r="S99" s="37" t="s">
        <v>1488</v>
      </c>
      <c r="T99" s="37">
        <v>5.95</v>
      </c>
      <c r="U99" s="37">
        <v>0</v>
      </c>
      <c r="V99" s="37">
        <v>94.05</v>
      </c>
      <c r="X99" s="37">
        <v>100</v>
      </c>
      <c r="Y99" s="37">
        <v>7.6</v>
      </c>
      <c r="Z99" s="37">
        <v>8</v>
      </c>
      <c r="AE99" s="37">
        <v>38.4</v>
      </c>
      <c r="AF99" s="37">
        <v>40.799999999999997</v>
      </c>
      <c r="AG99" s="37">
        <v>64.900000000000006</v>
      </c>
      <c r="AH99" s="37">
        <v>69</v>
      </c>
      <c r="AI99" s="37">
        <v>77</v>
      </c>
      <c r="AJ99" s="37">
        <v>52.7</v>
      </c>
      <c r="AK99" s="37">
        <v>56</v>
      </c>
      <c r="AL99" s="37">
        <v>0.53559999999999997</v>
      </c>
      <c r="AM99" s="37">
        <v>0.56940000000000002</v>
      </c>
      <c r="AN99" s="37">
        <v>0.50290000000000001</v>
      </c>
      <c r="AO99" s="37">
        <v>0.53469999999999995</v>
      </c>
      <c r="AP99" s="37">
        <v>0.26290000000000002</v>
      </c>
      <c r="AQ99" s="37">
        <v>0.27950000000000003</v>
      </c>
      <c r="AR99" s="37">
        <v>0.36</v>
      </c>
      <c r="AS99" s="37">
        <v>0.38</v>
      </c>
      <c r="AT99" s="37">
        <v>0.18</v>
      </c>
      <c r="AU99" s="37">
        <v>0.19</v>
      </c>
      <c r="AV99" s="37">
        <v>0.95</v>
      </c>
      <c r="AW99" s="37">
        <v>1.01</v>
      </c>
      <c r="AX99" s="37">
        <v>0.15</v>
      </c>
      <c r="AY99" s="37">
        <v>0.16</v>
      </c>
      <c r="BA99" s="37">
        <v>54</v>
      </c>
      <c r="BB99" s="37">
        <v>66.3</v>
      </c>
      <c r="BC99" s="37">
        <v>70.5</v>
      </c>
      <c r="BD99" s="37">
        <v>99</v>
      </c>
      <c r="BG99" s="37">
        <v>6.07</v>
      </c>
      <c r="BH99" s="37">
        <v>6.45</v>
      </c>
      <c r="BI99" s="37">
        <v>4.43</v>
      </c>
      <c r="BJ99" s="37">
        <v>4.71</v>
      </c>
      <c r="BK99" s="37">
        <v>2.5</v>
      </c>
      <c r="BL99" s="37">
        <v>2.6</v>
      </c>
    </row>
    <row r="100" spans="1:67" ht="15.75" customHeight="1" x14ac:dyDescent="0.3">
      <c r="A100" s="37" t="s">
        <v>652</v>
      </c>
      <c r="B100" s="37" t="s">
        <v>1529</v>
      </c>
      <c r="C100" s="37" t="s">
        <v>788</v>
      </c>
      <c r="D100" s="37">
        <v>2018</v>
      </c>
      <c r="E100" s="54">
        <v>43272</v>
      </c>
      <c r="F100" s="37" t="s">
        <v>137</v>
      </c>
      <c r="G100" s="37" t="s">
        <v>101</v>
      </c>
      <c r="H100" s="37" t="s">
        <v>22</v>
      </c>
      <c r="I100" s="37" t="s">
        <v>22</v>
      </c>
      <c r="J100" s="37" t="s">
        <v>21</v>
      </c>
      <c r="K100" s="37" t="s">
        <v>22</v>
      </c>
      <c r="L100" s="37" t="s">
        <v>21</v>
      </c>
      <c r="M100" s="37">
        <v>0.1</v>
      </c>
      <c r="N100" s="37">
        <v>0</v>
      </c>
      <c r="O100" s="37">
        <v>14</v>
      </c>
      <c r="P100" s="82">
        <v>10.85</v>
      </c>
      <c r="Q100" s="122">
        <f t="shared" si="10"/>
        <v>108.5</v>
      </c>
      <c r="R100" s="37" t="s">
        <v>1559</v>
      </c>
      <c r="S100" s="37" t="s">
        <v>1488</v>
      </c>
      <c r="T100" s="37">
        <v>6.25</v>
      </c>
      <c r="U100" s="37">
        <v>0</v>
      </c>
      <c r="V100" s="37">
        <v>93.75</v>
      </c>
      <c r="X100" s="37">
        <v>100</v>
      </c>
      <c r="Y100" s="37">
        <v>8.6</v>
      </c>
      <c r="Z100" s="37">
        <v>9.1999999999999993</v>
      </c>
      <c r="AE100" s="37">
        <v>34.9</v>
      </c>
      <c r="AF100" s="37">
        <v>37.200000000000003</v>
      </c>
      <c r="AG100" s="37">
        <v>61.5</v>
      </c>
      <c r="AH100" s="37">
        <v>65.599999999999994</v>
      </c>
      <c r="AI100" s="37">
        <v>85</v>
      </c>
      <c r="AJ100" s="37">
        <v>56.4</v>
      </c>
      <c r="AK100" s="37">
        <v>60.2</v>
      </c>
      <c r="AL100" s="37">
        <v>0.57699999999999996</v>
      </c>
      <c r="AM100" s="37">
        <v>0.61539999999999995</v>
      </c>
      <c r="AN100" s="37">
        <v>0.56030000000000002</v>
      </c>
      <c r="AO100" s="37">
        <v>0.59760000000000002</v>
      </c>
      <c r="AP100" s="37">
        <v>0.31609999999999999</v>
      </c>
      <c r="AQ100" s="37">
        <v>0.3372</v>
      </c>
      <c r="AR100" s="37">
        <v>0.37</v>
      </c>
      <c r="AS100" s="37">
        <v>0.39</v>
      </c>
      <c r="AT100" s="37">
        <v>0.2</v>
      </c>
      <c r="AU100" s="37">
        <v>0.21</v>
      </c>
      <c r="AV100" s="37">
        <v>1.1100000000000001</v>
      </c>
      <c r="AW100" s="37">
        <v>1.18</v>
      </c>
      <c r="AX100" s="37">
        <v>0.14000000000000001</v>
      </c>
      <c r="AY100" s="37">
        <v>0.15</v>
      </c>
      <c r="BA100" s="37">
        <v>53</v>
      </c>
      <c r="BB100" s="37">
        <v>67.099999999999994</v>
      </c>
      <c r="BC100" s="37">
        <v>71.5</v>
      </c>
      <c r="BD100" s="37">
        <v>111</v>
      </c>
      <c r="BG100" s="37">
        <v>5.3</v>
      </c>
      <c r="BH100" s="37">
        <v>5.65</v>
      </c>
      <c r="BI100" s="37">
        <v>4.4800000000000004</v>
      </c>
      <c r="BJ100" s="37">
        <v>4.78</v>
      </c>
      <c r="BK100" s="37">
        <v>2.5</v>
      </c>
      <c r="BL100" s="37">
        <v>2.7</v>
      </c>
    </row>
    <row r="101" spans="1:67" ht="15.75" customHeight="1" x14ac:dyDescent="0.3">
      <c r="A101" s="37" t="s">
        <v>652</v>
      </c>
      <c r="B101" s="37" t="s">
        <v>1529</v>
      </c>
      <c r="C101" s="37" t="s">
        <v>788</v>
      </c>
      <c r="D101" s="37">
        <v>2018</v>
      </c>
      <c r="E101" s="54">
        <v>43272</v>
      </c>
      <c r="F101" s="37" t="s">
        <v>137</v>
      </c>
      <c r="G101" s="37" t="s">
        <v>104</v>
      </c>
      <c r="H101" s="37" t="s">
        <v>26</v>
      </c>
      <c r="I101" s="37" t="s">
        <v>26</v>
      </c>
      <c r="J101" s="37" t="s">
        <v>27</v>
      </c>
      <c r="K101" s="37" t="s">
        <v>26</v>
      </c>
      <c r="L101" s="37" t="s">
        <v>27</v>
      </c>
      <c r="M101" s="37">
        <v>0.1</v>
      </c>
      <c r="N101" s="37">
        <v>0</v>
      </c>
      <c r="O101" s="37">
        <v>5</v>
      </c>
      <c r="P101" s="82">
        <v>12.15</v>
      </c>
      <c r="Q101" s="122">
        <f t="shared" si="10"/>
        <v>121.5</v>
      </c>
      <c r="R101" s="37" t="s">
        <v>1560</v>
      </c>
      <c r="S101" s="37" t="s">
        <v>1488</v>
      </c>
      <c r="T101" s="37">
        <v>6.21</v>
      </c>
      <c r="U101" s="37">
        <v>0</v>
      </c>
      <c r="V101" s="37">
        <v>93.79</v>
      </c>
      <c r="X101" s="37">
        <v>100</v>
      </c>
      <c r="Y101" s="37">
        <v>7.8</v>
      </c>
      <c r="Z101" s="37">
        <v>8.3000000000000007</v>
      </c>
      <c r="AE101" s="37">
        <v>37.4</v>
      </c>
      <c r="AF101" s="37">
        <v>39.9</v>
      </c>
      <c r="AG101" s="37">
        <v>64.5</v>
      </c>
      <c r="AH101" s="37">
        <v>68.8</v>
      </c>
      <c r="AI101" s="37">
        <v>78</v>
      </c>
      <c r="AJ101" s="37">
        <v>53.5</v>
      </c>
      <c r="AK101" s="37">
        <v>57</v>
      </c>
      <c r="AL101" s="37">
        <v>0.54469999999999996</v>
      </c>
      <c r="AM101" s="37">
        <v>0.58069999999999999</v>
      </c>
      <c r="AN101" s="37">
        <v>0.5161</v>
      </c>
      <c r="AO101" s="37">
        <v>0.55030000000000001</v>
      </c>
      <c r="AP101" s="37">
        <v>0.27560000000000001</v>
      </c>
      <c r="AQ101" s="37">
        <v>0.29389999999999999</v>
      </c>
      <c r="AR101" s="37">
        <v>0.4</v>
      </c>
      <c r="AS101" s="37">
        <v>0.43</v>
      </c>
      <c r="AT101" s="37">
        <v>0.2</v>
      </c>
      <c r="AU101" s="37">
        <v>0.21</v>
      </c>
      <c r="AV101" s="37">
        <v>0.99</v>
      </c>
      <c r="AW101" s="37">
        <v>1.06</v>
      </c>
      <c r="AX101" s="37">
        <v>0.19</v>
      </c>
      <c r="AY101" s="37">
        <v>0.2</v>
      </c>
      <c r="BA101" s="37">
        <v>57</v>
      </c>
      <c r="BB101" s="37">
        <v>67.5</v>
      </c>
      <c r="BC101" s="37">
        <v>72</v>
      </c>
      <c r="BD101" s="37">
        <v>108</v>
      </c>
      <c r="BG101" s="37">
        <v>5.56</v>
      </c>
      <c r="BH101" s="37">
        <v>5.93</v>
      </c>
      <c r="BI101" s="37">
        <v>3.94</v>
      </c>
      <c r="BJ101" s="37">
        <v>4.2</v>
      </c>
      <c r="BK101" s="37">
        <v>2.8</v>
      </c>
      <c r="BL101" s="37">
        <v>3</v>
      </c>
    </row>
    <row r="102" spans="1:67" ht="15.75" customHeight="1" x14ac:dyDescent="0.3">
      <c r="A102" s="37" t="s">
        <v>652</v>
      </c>
      <c r="B102" s="37" t="s">
        <v>1529</v>
      </c>
      <c r="C102" s="37" t="s">
        <v>788</v>
      </c>
      <c r="D102" s="37">
        <v>2018</v>
      </c>
      <c r="E102" s="54">
        <v>43272</v>
      </c>
      <c r="F102" s="37" t="s">
        <v>137</v>
      </c>
      <c r="G102" s="37" t="s">
        <v>107</v>
      </c>
      <c r="H102" s="37" t="s">
        <v>27</v>
      </c>
      <c r="I102" s="37" t="s">
        <v>27</v>
      </c>
      <c r="J102" s="37" t="s">
        <v>26</v>
      </c>
      <c r="K102" s="37" t="s">
        <v>27</v>
      </c>
      <c r="L102" s="37" t="s">
        <v>26</v>
      </c>
      <c r="M102" s="37">
        <v>0.05</v>
      </c>
      <c r="N102" s="37">
        <v>0</v>
      </c>
      <c r="O102" s="37">
        <v>0</v>
      </c>
      <c r="P102" s="82">
        <v>12.59</v>
      </c>
      <c r="Q102" s="122">
        <f t="shared" ref="Q102:Q107" si="11">P102*20</f>
        <v>251.8</v>
      </c>
      <c r="R102" s="37" t="s">
        <v>1561</v>
      </c>
      <c r="S102" s="37" t="s">
        <v>1488</v>
      </c>
      <c r="T102" s="37">
        <v>6.22</v>
      </c>
      <c r="U102" s="37">
        <v>0</v>
      </c>
      <c r="V102" s="37">
        <v>93.78</v>
      </c>
      <c r="X102" s="37">
        <v>100</v>
      </c>
      <c r="Y102" s="37">
        <v>9.3000000000000007</v>
      </c>
      <c r="Z102" s="37">
        <v>9.9</v>
      </c>
      <c r="AE102" s="37">
        <v>37.6</v>
      </c>
      <c r="AF102" s="37">
        <v>40.1</v>
      </c>
      <c r="AG102" s="37">
        <v>58.9</v>
      </c>
      <c r="AH102" s="37">
        <v>62.8</v>
      </c>
      <c r="AI102" s="37">
        <v>85</v>
      </c>
      <c r="AJ102" s="37">
        <v>53.3</v>
      </c>
      <c r="AK102" s="37">
        <v>56.9</v>
      </c>
      <c r="AL102" s="37">
        <v>0.54269999999999996</v>
      </c>
      <c r="AM102" s="37">
        <v>0.57869999999999999</v>
      </c>
      <c r="AN102" s="37">
        <v>0.51339999999999997</v>
      </c>
      <c r="AO102" s="37">
        <v>0.54749999999999999</v>
      </c>
      <c r="AP102" s="37">
        <v>0.2732</v>
      </c>
      <c r="AQ102" s="37">
        <v>0.2913</v>
      </c>
      <c r="AR102" s="37">
        <v>0.56999999999999995</v>
      </c>
      <c r="AS102" s="37">
        <v>0.61</v>
      </c>
      <c r="AT102" s="37">
        <v>0.22</v>
      </c>
      <c r="AU102" s="37">
        <v>0.23</v>
      </c>
      <c r="AV102" s="37">
        <v>1.28</v>
      </c>
      <c r="AW102" s="37">
        <v>1.36</v>
      </c>
      <c r="AX102" s="37">
        <v>0.2</v>
      </c>
      <c r="AY102" s="37">
        <v>0.21</v>
      </c>
      <c r="BA102" s="37">
        <v>53</v>
      </c>
      <c r="BB102" s="37">
        <v>68.400000000000006</v>
      </c>
      <c r="BC102" s="37">
        <v>73</v>
      </c>
      <c r="BD102" s="37">
        <v>105</v>
      </c>
      <c r="BG102" s="37">
        <v>7.84</v>
      </c>
      <c r="BH102" s="37">
        <v>8.36</v>
      </c>
      <c r="BI102" s="37">
        <v>5.1100000000000003</v>
      </c>
      <c r="BJ102" s="37">
        <v>5.45</v>
      </c>
      <c r="BK102" s="37">
        <v>2.2000000000000002</v>
      </c>
      <c r="BL102" s="37">
        <v>2.4</v>
      </c>
    </row>
    <row r="103" spans="1:67" ht="15.75" customHeight="1" x14ac:dyDescent="0.3">
      <c r="A103" s="37" t="s">
        <v>652</v>
      </c>
      <c r="B103" s="37" t="s">
        <v>1529</v>
      </c>
      <c r="C103" s="37" t="s">
        <v>788</v>
      </c>
      <c r="D103" s="37">
        <v>2018</v>
      </c>
      <c r="E103" s="54">
        <v>43272</v>
      </c>
      <c r="F103" s="37" t="s">
        <v>137</v>
      </c>
      <c r="G103" s="37" t="s">
        <v>110</v>
      </c>
      <c r="H103" s="37" t="s">
        <v>31</v>
      </c>
      <c r="I103" s="37" t="s">
        <v>31</v>
      </c>
      <c r="J103" s="37" t="s">
        <v>31</v>
      </c>
      <c r="K103" s="37" t="s">
        <v>31</v>
      </c>
      <c r="L103" s="37" t="s">
        <v>31</v>
      </c>
      <c r="M103" s="37">
        <v>0.05</v>
      </c>
      <c r="N103" s="37">
        <v>0</v>
      </c>
      <c r="O103" s="37">
        <v>0</v>
      </c>
      <c r="P103" s="82">
        <v>8.44</v>
      </c>
      <c r="Q103" s="122">
        <f t="shared" si="11"/>
        <v>168.79999999999998</v>
      </c>
      <c r="R103" s="37" t="s">
        <v>1562</v>
      </c>
      <c r="S103" s="37" t="s">
        <v>1488</v>
      </c>
      <c r="T103" s="37">
        <v>6.66</v>
      </c>
      <c r="U103" s="37">
        <v>0</v>
      </c>
      <c r="V103" s="37">
        <v>93.34</v>
      </c>
      <c r="X103" s="37">
        <v>100</v>
      </c>
      <c r="Y103" s="37">
        <v>6.8</v>
      </c>
      <c r="Z103" s="37">
        <v>7.3</v>
      </c>
      <c r="AE103" s="37">
        <v>39.200000000000003</v>
      </c>
      <c r="AF103" s="37">
        <v>42</v>
      </c>
      <c r="AG103" s="37">
        <v>63.6</v>
      </c>
      <c r="AH103" s="37">
        <v>68.2</v>
      </c>
      <c r="AI103" s="37">
        <v>77</v>
      </c>
      <c r="AJ103" s="37">
        <v>51</v>
      </c>
      <c r="AK103" s="37">
        <v>54.7</v>
      </c>
      <c r="AL103" s="37">
        <v>0.51749999999999996</v>
      </c>
      <c r="AM103" s="37">
        <v>0.55449999999999999</v>
      </c>
      <c r="AN103" s="37">
        <v>0.47960000000000003</v>
      </c>
      <c r="AO103" s="37">
        <v>0.51380000000000003</v>
      </c>
      <c r="AP103" s="37">
        <v>0.24299999999999999</v>
      </c>
      <c r="AQ103" s="37">
        <v>0.26029999999999998</v>
      </c>
      <c r="AR103" s="37">
        <v>0.39</v>
      </c>
      <c r="AS103" s="37">
        <v>0.42</v>
      </c>
      <c r="AT103" s="37">
        <v>0.2</v>
      </c>
      <c r="AU103" s="37">
        <v>0.21</v>
      </c>
      <c r="AV103" s="37">
        <v>0.99</v>
      </c>
      <c r="AW103" s="37">
        <v>1.06</v>
      </c>
      <c r="AX103" s="37">
        <v>0.19</v>
      </c>
      <c r="AY103" s="37">
        <v>0.2</v>
      </c>
      <c r="BA103" s="37">
        <v>55</v>
      </c>
      <c r="BB103" s="37">
        <v>66.2</v>
      </c>
      <c r="BC103" s="37">
        <v>71</v>
      </c>
      <c r="BD103" s="37">
        <v>92</v>
      </c>
      <c r="BG103" s="37">
        <v>7.89</v>
      </c>
      <c r="BH103" s="37">
        <v>8.4499999999999993</v>
      </c>
      <c r="BI103" s="37">
        <v>4.46</v>
      </c>
      <c r="BJ103" s="37">
        <v>4.78</v>
      </c>
      <c r="BK103" s="37">
        <v>2.5</v>
      </c>
      <c r="BL103" s="37">
        <v>2.7</v>
      </c>
    </row>
    <row r="104" spans="1:67" ht="15.75" customHeight="1" x14ac:dyDescent="0.3">
      <c r="A104" s="37" t="s">
        <v>652</v>
      </c>
      <c r="B104" s="37" t="s">
        <v>1529</v>
      </c>
      <c r="C104" s="37" t="s">
        <v>788</v>
      </c>
      <c r="D104" s="37">
        <v>2018</v>
      </c>
      <c r="E104" s="54">
        <v>43272</v>
      </c>
      <c r="F104" s="37" t="s">
        <v>137</v>
      </c>
      <c r="G104" s="37" t="s">
        <v>113</v>
      </c>
      <c r="H104" s="37" t="s">
        <v>22</v>
      </c>
      <c r="I104" s="37" t="s">
        <v>22</v>
      </c>
      <c r="J104" s="37" t="s">
        <v>21</v>
      </c>
      <c r="K104" s="37" t="s">
        <v>22</v>
      </c>
      <c r="L104" s="37" t="s">
        <v>21</v>
      </c>
      <c r="M104" s="37">
        <v>0.05</v>
      </c>
      <c r="N104" s="37">
        <v>0</v>
      </c>
      <c r="O104" s="37">
        <v>0</v>
      </c>
      <c r="P104" s="82">
        <v>10.08</v>
      </c>
      <c r="Q104" s="122">
        <f t="shared" si="11"/>
        <v>201.6</v>
      </c>
      <c r="R104" s="37" t="s">
        <v>1563</v>
      </c>
      <c r="S104" s="37" t="s">
        <v>1488</v>
      </c>
      <c r="T104" s="37">
        <v>6.05</v>
      </c>
      <c r="U104" s="37">
        <v>0</v>
      </c>
      <c r="V104" s="37">
        <v>93.95</v>
      </c>
      <c r="X104" s="37">
        <v>100</v>
      </c>
      <c r="Y104" s="37">
        <v>7.2</v>
      </c>
      <c r="Z104" s="37">
        <v>7.7</v>
      </c>
      <c r="AE104" s="37">
        <v>39.4</v>
      </c>
      <c r="AF104" s="37">
        <v>42</v>
      </c>
      <c r="AG104" s="37">
        <v>67.8</v>
      </c>
      <c r="AH104" s="37">
        <v>72.2</v>
      </c>
      <c r="AI104" s="37">
        <v>72</v>
      </c>
      <c r="AJ104" s="37">
        <v>51.4</v>
      </c>
      <c r="AK104" s="37">
        <v>54.7</v>
      </c>
      <c r="AL104" s="37">
        <v>0.52110000000000001</v>
      </c>
      <c r="AM104" s="37">
        <v>0.55469999999999997</v>
      </c>
      <c r="AN104" s="37">
        <v>0.48309999999999997</v>
      </c>
      <c r="AO104" s="37">
        <v>0.51419999999999999</v>
      </c>
      <c r="AP104" s="37">
        <v>0.24490000000000001</v>
      </c>
      <c r="AQ104" s="37">
        <v>0.2606</v>
      </c>
      <c r="AR104" s="37">
        <v>0.41</v>
      </c>
      <c r="AS104" s="37">
        <v>0.44</v>
      </c>
      <c r="AT104" s="37">
        <v>0.2</v>
      </c>
      <c r="AU104" s="37">
        <v>0.21</v>
      </c>
      <c r="AV104" s="37">
        <v>0.87</v>
      </c>
      <c r="AW104" s="37">
        <v>0.93</v>
      </c>
      <c r="AX104" s="37">
        <v>0.19</v>
      </c>
      <c r="AY104" s="37">
        <v>0.2</v>
      </c>
      <c r="BA104" s="37">
        <v>50</v>
      </c>
      <c r="BB104" s="37">
        <v>61.5</v>
      </c>
      <c r="BC104" s="37">
        <v>65.400000000000006</v>
      </c>
      <c r="BD104" s="37">
        <v>89</v>
      </c>
      <c r="BG104" s="37">
        <v>5.61</v>
      </c>
      <c r="BH104" s="37">
        <v>5.97</v>
      </c>
      <c r="BI104" s="37">
        <v>5.05</v>
      </c>
      <c r="BJ104" s="37">
        <v>5.37</v>
      </c>
      <c r="BK104" s="37">
        <v>2.8</v>
      </c>
      <c r="BL104" s="37">
        <v>2.9</v>
      </c>
    </row>
    <row r="105" spans="1:67" ht="15.75" customHeight="1" x14ac:dyDescent="0.3">
      <c r="A105" s="37" t="s">
        <v>652</v>
      </c>
      <c r="B105" s="37" t="s">
        <v>1529</v>
      </c>
      <c r="C105" s="37" t="s">
        <v>788</v>
      </c>
      <c r="D105" s="37">
        <v>2018</v>
      </c>
      <c r="E105" s="54">
        <v>43272</v>
      </c>
      <c r="F105" s="37" t="s">
        <v>137</v>
      </c>
      <c r="G105" s="37" t="s">
        <v>116</v>
      </c>
      <c r="H105" s="37" t="s">
        <v>31</v>
      </c>
      <c r="I105" s="37" t="s">
        <v>31</v>
      </c>
      <c r="J105" s="37" t="s">
        <v>31</v>
      </c>
      <c r="K105" s="37" t="s">
        <v>31</v>
      </c>
      <c r="L105" s="37" t="s">
        <v>31</v>
      </c>
      <c r="M105" s="37">
        <v>0.05</v>
      </c>
      <c r="N105" s="37">
        <v>58</v>
      </c>
      <c r="O105" s="37">
        <v>0</v>
      </c>
      <c r="P105" s="82">
        <v>15.03</v>
      </c>
      <c r="Q105" s="122">
        <f t="shared" si="11"/>
        <v>300.59999999999997</v>
      </c>
      <c r="R105" s="37" t="s">
        <v>1564</v>
      </c>
      <c r="S105" s="37" t="s">
        <v>1488</v>
      </c>
      <c r="T105" s="37">
        <v>6.02</v>
      </c>
      <c r="U105" s="37">
        <v>0</v>
      </c>
      <c r="V105" s="37">
        <v>93.98</v>
      </c>
      <c r="X105" s="37">
        <v>100</v>
      </c>
      <c r="Y105" s="37">
        <v>6.2</v>
      </c>
      <c r="Z105" s="37">
        <v>6.6</v>
      </c>
      <c r="AE105" s="37">
        <v>43</v>
      </c>
      <c r="AF105" s="37">
        <v>45.8</v>
      </c>
      <c r="AG105" s="37">
        <v>67.099999999999994</v>
      </c>
      <c r="AH105" s="37">
        <v>71.400000000000006</v>
      </c>
      <c r="AI105" s="37">
        <v>69</v>
      </c>
      <c r="AJ105" s="37">
        <v>47.3</v>
      </c>
      <c r="AK105" s="37">
        <v>50.3</v>
      </c>
      <c r="AL105" s="37">
        <v>0.47549999999999998</v>
      </c>
      <c r="AM105" s="37">
        <v>0.50590000000000002</v>
      </c>
      <c r="AN105" s="37">
        <v>0.41839999999999999</v>
      </c>
      <c r="AO105" s="37">
        <v>0.44519999999999998</v>
      </c>
      <c r="AP105" s="37">
        <v>0.18479999999999999</v>
      </c>
      <c r="AQ105" s="37">
        <v>0.1966</v>
      </c>
      <c r="AR105" s="37">
        <v>0.4</v>
      </c>
      <c r="AS105" s="37">
        <v>0.43</v>
      </c>
      <c r="AT105" s="37">
        <v>0.21</v>
      </c>
      <c r="AU105" s="37">
        <v>0.22</v>
      </c>
      <c r="AV105" s="37">
        <v>1.19</v>
      </c>
      <c r="AW105" s="37">
        <v>1.27</v>
      </c>
      <c r="AX105" s="37">
        <v>0.17</v>
      </c>
      <c r="AY105" s="37">
        <v>0.18</v>
      </c>
      <c r="BA105" s="37">
        <v>55</v>
      </c>
      <c r="BB105" s="37">
        <v>64</v>
      </c>
      <c r="BC105" s="37">
        <v>68.2</v>
      </c>
      <c r="BD105" s="37">
        <v>80</v>
      </c>
      <c r="BG105" s="37">
        <v>8.82</v>
      </c>
      <c r="BH105" s="37">
        <v>9.3800000000000008</v>
      </c>
      <c r="BI105" s="37">
        <v>4.8899999999999997</v>
      </c>
      <c r="BJ105" s="37">
        <v>5.2</v>
      </c>
      <c r="BK105" s="37">
        <v>2.2999999999999998</v>
      </c>
      <c r="BL105" s="37">
        <v>2.4</v>
      </c>
    </row>
    <row r="106" spans="1:67" ht="15.75" customHeight="1" x14ac:dyDescent="0.3">
      <c r="A106" s="37" t="s">
        <v>652</v>
      </c>
      <c r="B106" s="37" t="s">
        <v>1529</v>
      </c>
      <c r="C106" s="37" t="s">
        <v>788</v>
      </c>
      <c r="D106" s="37">
        <v>2018</v>
      </c>
      <c r="E106" s="54">
        <v>43272</v>
      </c>
      <c r="F106" s="37" t="s">
        <v>137</v>
      </c>
      <c r="G106" s="37" t="s">
        <v>122</v>
      </c>
      <c r="H106" s="37" t="s">
        <v>27</v>
      </c>
      <c r="I106" s="37" t="s">
        <v>27</v>
      </c>
      <c r="J106" s="37" t="s">
        <v>26</v>
      </c>
      <c r="K106" s="37" t="s">
        <v>27</v>
      </c>
      <c r="L106" s="37" t="s">
        <v>26</v>
      </c>
      <c r="M106" s="37">
        <v>0.05</v>
      </c>
      <c r="N106" s="37">
        <v>0</v>
      </c>
      <c r="O106" s="37">
        <v>1</v>
      </c>
      <c r="P106" s="82">
        <v>9.7899999999999991</v>
      </c>
      <c r="Q106" s="122">
        <f t="shared" si="11"/>
        <v>195.79999999999998</v>
      </c>
      <c r="R106" s="37" t="s">
        <v>1565</v>
      </c>
      <c r="S106" s="37" t="s">
        <v>1488</v>
      </c>
      <c r="T106" s="37">
        <v>6.44</v>
      </c>
      <c r="U106" s="37">
        <v>0</v>
      </c>
      <c r="V106" s="37">
        <v>93.56</v>
      </c>
      <c r="X106" s="37">
        <v>100</v>
      </c>
      <c r="Y106" s="37">
        <v>7.4</v>
      </c>
      <c r="Z106" s="37">
        <v>8</v>
      </c>
      <c r="AE106" s="37">
        <v>38</v>
      </c>
      <c r="AF106" s="37">
        <v>40.700000000000003</v>
      </c>
      <c r="AG106" s="37">
        <v>64.099999999999994</v>
      </c>
      <c r="AH106" s="37">
        <v>68.5</v>
      </c>
      <c r="AI106" s="37">
        <v>78</v>
      </c>
      <c r="AJ106" s="37">
        <v>52.6</v>
      </c>
      <c r="AK106" s="37">
        <v>56.2</v>
      </c>
      <c r="AL106" s="37">
        <v>0.53459999999999996</v>
      </c>
      <c r="AM106" s="37">
        <v>0.57130000000000003</v>
      </c>
      <c r="AN106" s="37">
        <v>0.50270000000000004</v>
      </c>
      <c r="AO106" s="37">
        <v>0.5373</v>
      </c>
      <c r="AP106" s="37">
        <v>0.26379999999999998</v>
      </c>
      <c r="AQ106" s="37">
        <v>0.28199999999999997</v>
      </c>
      <c r="AR106" s="37">
        <v>0.41</v>
      </c>
      <c r="AS106" s="37">
        <v>0.44</v>
      </c>
      <c r="AT106" s="37">
        <v>0.2</v>
      </c>
      <c r="AU106" s="37">
        <v>0.21</v>
      </c>
      <c r="AV106" s="37">
        <v>0.94</v>
      </c>
      <c r="AW106" s="37">
        <v>1.01</v>
      </c>
      <c r="AX106" s="37">
        <v>0.2</v>
      </c>
      <c r="AY106" s="37">
        <v>0.21</v>
      </c>
      <c r="BA106" s="37">
        <v>53</v>
      </c>
      <c r="BB106" s="37">
        <v>65</v>
      </c>
      <c r="BC106" s="37">
        <v>69.400000000000006</v>
      </c>
      <c r="BD106" s="37">
        <v>92</v>
      </c>
      <c r="BG106" s="37">
        <v>8.0299999999999994</v>
      </c>
      <c r="BH106" s="37">
        <v>8.58</v>
      </c>
      <c r="BI106" s="37">
        <v>4.46</v>
      </c>
      <c r="BJ106" s="37">
        <v>4.7699999999999996</v>
      </c>
      <c r="BK106" s="37">
        <v>2.8</v>
      </c>
      <c r="BL106" s="37">
        <v>2.9</v>
      </c>
      <c r="BO106" s="37" t="s">
        <v>1491</v>
      </c>
    </row>
    <row r="107" spans="1:67" ht="15.75" customHeight="1" x14ac:dyDescent="0.3">
      <c r="A107" s="37" t="s">
        <v>652</v>
      </c>
      <c r="B107" s="37" t="s">
        <v>1529</v>
      </c>
      <c r="C107" s="37" t="s">
        <v>788</v>
      </c>
      <c r="D107" s="37">
        <v>2018</v>
      </c>
      <c r="E107" s="54">
        <v>43272</v>
      </c>
      <c r="F107" s="37" t="s">
        <v>137</v>
      </c>
      <c r="G107" s="37" t="s">
        <v>125</v>
      </c>
      <c r="H107" s="37" t="s">
        <v>31</v>
      </c>
      <c r="I107" s="37" t="s">
        <v>31</v>
      </c>
      <c r="J107" s="37" t="s">
        <v>31</v>
      </c>
      <c r="K107" s="37" t="s">
        <v>31</v>
      </c>
      <c r="L107" s="37" t="s">
        <v>31</v>
      </c>
      <c r="M107" s="37">
        <v>0.05</v>
      </c>
      <c r="N107" s="37">
        <v>0</v>
      </c>
      <c r="O107" s="37">
        <v>13</v>
      </c>
      <c r="P107" s="82">
        <v>4.84</v>
      </c>
      <c r="Q107" s="122">
        <f t="shared" si="11"/>
        <v>96.8</v>
      </c>
      <c r="R107" s="37" t="s">
        <v>1566</v>
      </c>
      <c r="S107" s="37" t="s">
        <v>1488</v>
      </c>
      <c r="T107" s="37">
        <v>6.47</v>
      </c>
      <c r="U107" s="37">
        <v>0</v>
      </c>
      <c r="V107" s="37">
        <v>93.53</v>
      </c>
      <c r="X107" s="37">
        <v>100</v>
      </c>
      <c r="Y107" s="37">
        <v>6.9</v>
      </c>
      <c r="Z107" s="37">
        <v>7.4</v>
      </c>
      <c r="AE107" s="37">
        <v>40.700000000000003</v>
      </c>
      <c r="AF107" s="37">
        <v>43.5</v>
      </c>
      <c r="AG107" s="37">
        <v>65.8</v>
      </c>
      <c r="AH107" s="37">
        <v>70.400000000000006</v>
      </c>
      <c r="AI107" s="37">
        <v>73</v>
      </c>
      <c r="AJ107" s="37">
        <v>49.5</v>
      </c>
      <c r="AK107" s="37">
        <v>53</v>
      </c>
      <c r="AL107" s="37">
        <v>0.50080000000000002</v>
      </c>
      <c r="AM107" s="37">
        <v>0.53539999999999999</v>
      </c>
      <c r="AN107" s="37">
        <v>0.4556</v>
      </c>
      <c r="AO107" s="37">
        <v>0.48709999999999998</v>
      </c>
      <c r="AP107" s="37">
        <v>0.2203</v>
      </c>
      <c r="AQ107" s="37">
        <v>0.2356</v>
      </c>
      <c r="AR107" s="37">
        <v>0.35</v>
      </c>
      <c r="AS107" s="37">
        <v>0.37</v>
      </c>
      <c r="AT107" s="37">
        <v>0.19</v>
      </c>
      <c r="AU107" s="37">
        <v>0.2</v>
      </c>
      <c r="AV107" s="37">
        <v>0.89</v>
      </c>
      <c r="AW107" s="37">
        <v>0.95</v>
      </c>
      <c r="AX107" s="37">
        <v>0.14000000000000001</v>
      </c>
      <c r="AY107" s="37">
        <v>0.15</v>
      </c>
      <c r="BA107" s="37">
        <v>55</v>
      </c>
      <c r="BB107" s="37">
        <v>64.8</v>
      </c>
      <c r="BC107" s="37">
        <v>69.3</v>
      </c>
      <c r="BD107" s="37">
        <v>87</v>
      </c>
      <c r="BG107" s="37">
        <v>8.11</v>
      </c>
      <c r="BH107" s="37">
        <v>8.67</v>
      </c>
      <c r="BI107" s="37">
        <v>4.45</v>
      </c>
      <c r="BJ107" s="37">
        <v>4.76</v>
      </c>
      <c r="BK107" s="37">
        <v>2.4</v>
      </c>
      <c r="BL107" s="37">
        <v>2.6</v>
      </c>
    </row>
    <row r="108" spans="1:67" ht="15.75" customHeight="1" x14ac:dyDescent="0.3">
      <c r="A108" s="37" t="s">
        <v>652</v>
      </c>
      <c r="B108" s="37" t="s">
        <v>1529</v>
      </c>
      <c r="C108" s="37" t="s">
        <v>788</v>
      </c>
      <c r="D108" s="37">
        <v>2018</v>
      </c>
      <c r="E108" s="54">
        <v>43272</v>
      </c>
      <c r="F108" s="37" t="s">
        <v>137</v>
      </c>
      <c r="G108" s="37" t="s">
        <v>128</v>
      </c>
      <c r="H108" s="37" t="s">
        <v>21</v>
      </c>
      <c r="I108" s="37" t="s">
        <v>21</v>
      </c>
      <c r="J108" s="37" t="s">
        <v>22</v>
      </c>
      <c r="K108" s="37" t="s">
        <v>21</v>
      </c>
      <c r="L108" s="37" t="s">
        <v>22</v>
      </c>
      <c r="M108" s="37">
        <v>0.1</v>
      </c>
      <c r="N108" s="37">
        <v>0</v>
      </c>
      <c r="O108" s="37">
        <v>1</v>
      </c>
      <c r="P108" s="82">
        <v>12.96</v>
      </c>
      <c r="Q108" s="122">
        <f t="shared" ref="Q108:Q325" si="12">P108*10</f>
        <v>129.60000000000002</v>
      </c>
      <c r="R108" s="37" t="s">
        <v>1567</v>
      </c>
      <c r="S108" s="37" t="s">
        <v>1488</v>
      </c>
      <c r="T108" s="37">
        <v>6.46</v>
      </c>
      <c r="U108" s="37">
        <v>0</v>
      </c>
      <c r="V108" s="37">
        <v>93.54</v>
      </c>
      <c r="X108" s="37">
        <v>100</v>
      </c>
      <c r="Y108" s="37">
        <v>7</v>
      </c>
      <c r="Z108" s="37">
        <v>7.4</v>
      </c>
      <c r="AE108" s="37">
        <v>40.4</v>
      </c>
      <c r="AF108" s="37">
        <v>43.2</v>
      </c>
      <c r="AG108" s="37">
        <v>62.8</v>
      </c>
      <c r="AH108" s="37">
        <v>67.099999999999994</v>
      </c>
      <c r="AI108" s="37">
        <v>77</v>
      </c>
      <c r="AJ108" s="37">
        <v>49.8</v>
      </c>
      <c r="AK108" s="37">
        <v>53.3</v>
      </c>
      <c r="AL108" s="37">
        <v>0.50380000000000003</v>
      </c>
      <c r="AM108" s="37">
        <v>0.53859999999999997</v>
      </c>
      <c r="AN108" s="37">
        <v>0.45979999999999999</v>
      </c>
      <c r="AO108" s="37">
        <v>0.49159999999999998</v>
      </c>
      <c r="AP108" s="37">
        <v>0.22420000000000001</v>
      </c>
      <c r="AQ108" s="37">
        <v>0.2397</v>
      </c>
      <c r="AR108" s="37">
        <v>0.51</v>
      </c>
      <c r="AS108" s="37">
        <v>0.54</v>
      </c>
      <c r="AT108" s="37">
        <v>0.21</v>
      </c>
      <c r="AU108" s="37">
        <v>0.22</v>
      </c>
      <c r="AV108" s="37">
        <v>0.8</v>
      </c>
      <c r="AW108" s="37">
        <v>0.85</v>
      </c>
      <c r="AX108" s="37">
        <v>0.24</v>
      </c>
      <c r="AY108" s="37">
        <v>0.26</v>
      </c>
      <c r="BA108" s="37">
        <v>50</v>
      </c>
      <c r="BB108" s="37">
        <v>62.9</v>
      </c>
      <c r="BC108" s="37">
        <v>67.3</v>
      </c>
      <c r="BD108" s="37">
        <v>84</v>
      </c>
      <c r="BG108" s="37">
        <v>8.2200000000000006</v>
      </c>
      <c r="BH108" s="37">
        <v>8.7899999999999991</v>
      </c>
      <c r="BI108" s="37">
        <v>5.51</v>
      </c>
      <c r="BJ108" s="37">
        <v>5.89</v>
      </c>
      <c r="BK108" s="37">
        <v>2.9</v>
      </c>
      <c r="BL108" s="37">
        <v>3.1</v>
      </c>
      <c r="BO108" s="37" t="s">
        <v>1568</v>
      </c>
    </row>
    <row r="109" spans="1:67" ht="15.75" customHeight="1" x14ac:dyDescent="0.3">
      <c r="A109" s="37" t="s">
        <v>652</v>
      </c>
      <c r="B109" s="37" t="s">
        <v>1529</v>
      </c>
      <c r="C109" s="37" t="s">
        <v>788</v>
      </c>
      <c r="D109" s="37">
        <v>2018</v>
      </c>
      <c r="E109" s="54">
        <v>43272</v>
      </c>
      <c r="F109" s="37" t="s">
        <v>137</v>
      </c>
      <c r="G109" s="37" t="s">
        <v>131</v>
      </c>
      <c r="H109" s="37" t="s">
        <v>45</v>
      </c>
      <c r="I109" s="37" t="s">
        <v>45</v>
      </c>
      <c r="J109" s="37" t="s">
        <v>45</v>
      </c>
      <c r="K109" s="37" t="s">
        <v>45</v>
      </c>
      <c r="L109" s="37" t="s">
        <v>45</v>
      </c>
      <c r="M109" s="37">
        <v>0.1</v>
      </c>
      <c r="N109" s="37">
        <v>0</v>
      </c>
      <c r="O109" s="37">
        <v>0</v>
      </c>
      <c r="P109" s="82">
        <v>12.42</v>
      </c>
      <c r="Q109" s="122">
        <f t="shared" si="12"/>
        <v>124.2</v>
      </c>
      <c r="R109" s="37" t="s">
        <v>1569</v>
      </c>
      <c r="S109" s="37" t="s">
        <v>1488</v>
      </c>
      <c r="T109" s="37">
        <v>6.07</v>
      </c>
      <c r="U109" s="37">
        <v>0</v>
      </c>
      <c r="V109" s="37">
        <v>93.93</v>
      </c>
      <c r="X109" s="37">
        <v>100</v>
      </c>
      <c r="Y109" s="37">
        <v>8.6999999999999993</v>
      </c>
      <c r="Z109" s="37">
        <v>9.1999999999999993</v>
      </c>
      <c r="AE109" s="37">
        <v>37.200000000000003</v>
      </c>
      <c r="AF109" s="37">
        <v>39.6</v>
      </c>
      <c r="AG109" s="37">
        <v>58.1</v>
      </c>
      <c r="AH109" s="37">
        <v>61.9</v>
      </c>
      <c r="AI109" s="37">
        <v>87</v>
      </c>
      <c r="AJ109" s="37">
        <v>54</v>
      </c>
      <c r="AK109" s="37">
        <v>57.4</v>
      </c>
      <c r="AL109" s="37">
        <v>0.54969999999999997</v>
      </c>
      <c r="AM109" s="37">
        <v>0.58520000000000005</v>
      </c>
      <c r="AN109" s="37">
        <v>0.52259999999999995</v>
      </c>
      <c r="AO109" s="37">
        <v>0.55640000000000001</v>
      </c>
      <c r="AP109" s="37">
        <v>0.28129999999999999</v>
      </c>
      <c r="AQ109" s="37">
        <v>0.29949999999999999</v>
      </c>
      <c r="AR109" s="37">
        <v>0.55000000000000004</v>
      </c>
      <c r="AS109" s="37">
        <v>0.59</v>
      </c>
      <c r="AT109" s="37">
        <v>0.23</v>
      </c>
      <c r="AU109" s="37">
        <v>0.24</v>
      </c>
      <c r="AV109" s="37">
        <v>1.3</v>
      </c>
      <c r="AW109" s="37">
        <v>1.38</v>
      </c>
      <c r="AX109" s="37">
        <v>0.2</v>
      </c>
      <c r="AY109" s="37">
        <v>0.21</v>
      </c>
      <c r="BA109" s="37">
        <v>56</v>
      </c>
      <c r="BB109" s="37">
        <v>69.7</v>
      </c>
      <c r="BC109" s="37">
        <v>74.2</v>
      </c>
      <c r="BD109" s="37">
        <v>107</v>
      </c>
      <c r="BG109" s="37">
        <v>8.56</v>
      </c>
      <c r="BH109" s="37">
        <v>9.11</v>
      </c>
      <c r="BI109" s="37">
        <v>4.41</v>
      </c>
      <c r="BJ109" s="37">
        <v>4.6900000000000004</v>
      </c>
      <c r="BK109" s="37">
        <v>2.8</v>
      </c>
      <c r="BL109" s="37">
        <v>3</v>
      </c>
    </row>
    <row r="110" spans="1:67" ht="15.75" customHeight="1" x14ac:dyDescent="0.3">
      <c r="A110" s="37" t="s">
        <v>212</v>
      </c>
      <c r="B110" s="37" t="s">
        <v>809</v>
      </c>
      <c r="C110" s="37" t="s">
        <v>212</v>
      </c>
      <c r="D110" s="37">
        <v>2019</v>
      </c>
      <c r="E110" s="54">
        <v>43635</v>
      </c>
      <c r="F110" s="37" t="s">
        <v>19</v>
      </c>
      <c r="G110" s="37" t="s">
        <v>20</v>
      </c>
      <c r="H110" s="37" t="s">
        <v>21</v>
      </c>
      <c r="I110" s="37" t="s">
        <v>21</v>
      </c>
      <c r="J110" s="37" t="s">
        <v>22</v>
      </c>
      <c r="K110" s="37" t="s">
        <v>21</v>
      </c>
      <c r="L110" s="37" t="s">
        <v>22</v>
      </c>
      <c r="M110" s="37">
        <v>0.1</v>
      </c>
      <c r="N110" s="37">
        <v>13</v>
      </c>
      <c r="O110" s="37">
        <v>0</v>
      </c>
      <c r="P110" s="37">
        <v>21.01</v>
      </c>
      <c r="Q110" s="123">
        <f t="shared" si="12"/>
        <v>210.10000000000002</v>
      </c>
      <c r="R110" s="37" t="s">
        <v>1570</v>
      </c>
      <c r="S110" s="37" t="s">
        <v>1488</v>
      </c>
      <c r="T110" s="37">
        <v>4.51</v>
      </c>
      <c r="U110" s="37">
        <v>0</v>
      </c>
      <c r="V110" s="37">
        <v>95.49</v>
      </c>
      <c r="X110" s="37">
        <v>100</v>
      </c>
      <c r="Y110" s="37">
        <v>8.4</v>
      </c>
      <c r="Z110" s="37">
        <v>8.8000000000000007</v>
      </c>
      <c r="AE110" s="37">
        <v>39.5</v>
      </c>
      <c r="AF110" s="37">
        <v>41.4</v>
      </c>
      <c r="AG110" s="37">
        <v>65</v>
      </c>
      <c r="AH110" s="37">
        <v>68.099999999999994</v>
      </c>
      <c r="AI110" s="37">
        <v>77</v>
      </c>
      <c r="AJ110" s="37">
        <v>52.9</v>
      </c>
      <c r="AK110" s="37">
        <v>55.4</v>
      </c>
      <c r="AL110" s="37">
        <v>0.53700000000000003</v>
      </c>
      <c r="AM110" s="37">
        <v>0.56230000000000002</v>
      </c>
      <c r="AN110" s="37">
        <v>0.50109999999999999</v>
      </c>
      <c r="AO110" s="37">
        <v>0.52480000000000004</v>
      </c>
      <c r="AP110" s="37">
        <v>0.25819999999999999</v>
      </c>
      <c r="AQ110" s="37">
        <v>0.27039999999999997</v>
      </c>
      <c r="AR110" s="37">
        <v>0.4</v>
      </c>
      <c r="AS110" s="37">
        <v>0.42</v>
      </c>
      <c r="AT110" s="37">
        <v>0.14000000000000001</v>
      </c>
      <c r="AU110" s="37">
        <v>0.15</v>
      </c>
      <c r="AV110" s="37">
        <v>0.62</v>
      </c>
      <c r="AW110" s="37">
        <v>0.65</v>
      </c>
      <c r="AX110" s="37">
        <v>0.13</v>
      </c>
      <c r="AY110" s="37">
        <v>0.14000000000000001</v>
      </c>
      <c r="BA110" s="37">
        <v>53</v>
      </c>
      <c r="BB110" s="37">
        <v>67.099999999999994</v>
      </c>
      <c r="BC110" s="37">
        <v>70.3</v>
      </c>
      <c r="BD110" s="37">
        <v>104</v>
      </c>
      <c r="BG110" s="37">
        <v>5.15</v>
      </c>
      <c r="BH110" s="37">
        <v>5.39</v>
      </c>
      <c r="BI110" s="37">
        <v>5.39</v>
      </c>
      <c r="BJ110" s="37">
        <v>5.64</v>
      </c>
      <c r="BK110" s="37">
        <v>1.7</v>
      </c>
      <c r="BL110" s="37">
        <v>1.8</v>
      </c>
      <c r="BM110" s="37">
        <v>4.4000000000000004</v>
      </c>
      <c r="BN110" s="37">
        <v>4.5999999999999996</v>
      </c>
      <c r="BO110" s="37" t="s">
        <v>832</v>
      </c>
    </row>
    <row r="111" spans="1:67" ht="15.75" customHeight="1" x14ac:dyDescent="0.3">
      <c r="A111" s="37" t="s">
        <v>212</v>
      </c>
      <c r="B111" s="37" t="s">
        <v>809</v>
      </c>
      <c r="C111" s="37" t="s">
        <v>212</v>
      </c>
      <c r="D111" s="37">
        <v>2019</v>
      </c>
      <c r="E111" s="54">
        <v>43635</v>
      </c>
      <c r="F111" s="37" t="s">
        <v>19</v>
      </c>
      <c r="G111" s="37" t="s">
        <v>25</v>
      </c>
      <c r="H111" s="37" t="s">
        <v>26</v>
      </c>
      <c r="I111" s="37" t="s">
        <v>26</v>
      </c>
      <c r="J111" s="37" t="s">
        <v>27</v>
      </c>
      <c r="K111" s="37" t="s">
        <v>26</v>
      </c>
      <c r="L111" s="37" t="s">
        <v>27</v>
      </c>
      <c r="M111" s="37">
        <v>0.1</v>
      </c>
      <c r="N111" s="37">
        <v>0</v>
      </c>
      <c r="O111" s="37">
        <v>0</v>
      </c>
      <c r="P111" s="37">
        <v>13.76</v>
      </c>
      <c r="Q111" s="123">
        <f t="shared" si="12"/>
        <v>137.6</v>
      </c>
      <c r="R111" s="37" t="s">
        <v>1571</v>
      </c>
      <c r="S111" s="37" t="s">
        <v>1488</v>
      </c>
      <c r="T111" s="37">
        <v>4.8</v>
      </c>
      <c r="U111" s="37">
        <v>0</v>
      </c>
      <c r="V111" s="37">
        <v>95.2</v>
      </c>
      <c r="X111" s="37">
        <v>100</v>
      </c>
      <c r="Y111" s="37">
        <v>9.5</v>
      </c>
      <c r="Z111" s="37">
        <v>10</v>
      </c>
      <c r="AE111" s="37">
        <v>38.299999999999997</v>
      </c>
      <c r="AF111" s="37">
        <v>40.200000000000003</v>
      </c>
      <c r="AG111" s="37">
        <v>62.6</v>
      </c>
      <c r="AH111" s="37">
        <v>65.8</v>
      </c>
      <c r="AI111" s="37">
        <v>81</v>
      </c>
      <c r="AJ111" s="37">
        <v>54</v>
      </c>
      <c r="AK111" s="37">
        <v>56.7</v>
      </c>
      <c r="AL111" s="37">
        <v>0.54900000000000004</v>
      </c>
      <c r="AM111" s="37">
        <v>0.57669999999999999</v>
      </c>
      <c r="AN111" s="37">
        <v>0.51849999999999996</v>
      </c>
      <c r="AO111" s="37">
        <v>0.54469999999999996</v>
      </c>
      <c r="AP111" s="37">
        <v>0.27489999999999998</v>
      </c>
      <c r="AQ111" s="37">
        <v>0.28870000000000001</v>
      </c>
      <c r="AR111" s="37">
        <v>0.45</v>
      </c>
      <c r="AS111" s="37">
        <v>0.47</v>
      </c>
      <c r="AT111" s="37">
        <v>0.16</v>
      </c>
      <c r="AU111" s="37">
        <v>0.17</v>
      </c>
      <c r="AV111" s="37">
        <v>0.85</v>
      </c>
      <c r="AW111" s="37">
        <v>0.89</v>
      </c>
      <c r="AX111" s="37">
        <v>0.18</v>
      </c>
      <c r="AY111" s="37">
        <v>0.19</v>
      </c>
      <c r="BA111" s="37">
        <v>60</v>
      </c>
      <c r="BB111" s="37">
        <v>71.900000000000006</v>
      </c>
      <c r="BC111" s="37">
        <v>75.5</v>
      </c>
      <c r="BD111" s="37">
        <v>119</v>
      </c>
      <c r="BG111" s="37">
        <v>5.86</v>
      </c>
      <c r="BH111" s="37">
        <v>6.16</v>
      </c>
      <c r="BI111" s="37">
        <v>4.5599999999999996</v>
      </c>
      <c r="BJ111" s="37">
        <v>4.79</v>
      </c>
      <c r="BK111" s="37">
        <v>1.9</v>
      </c>
      <c r="BL111" s="37">
        <v>2</v>
      </c>
      <c r="BM111" s="37">
        <v>3.7</v>
      </c>
      <c r="BN111" s="37">
        <v>3.9</v>
      </c>
    </row>
    <row r="112" spans="1:67" ht="15.75" customHeight="1" x14ac:dyDescent="0.3">
      <c r="A112" s="37" t="s">
        <v>212</v>
      </c>
      <c r="B112" s="37" t="s">
        <v>809</v>
      </c>
      <c r="C112" s="37" t="s">
        <v>212</v>
      </c>
      <c r="D112" s="37">
        <v>2019</v>
      </c>
      <c r="E112" s="54">
        <v>43635</v>
      </c>
      <c r="F112" s="37" t="s">
        <v>19</v>
      </c>
      <c r="G112" s="37" t="s">
        <v>30</v>
      </c>
      <c r="H112" s="37" t="s">
        <v>31</v>
      </c>
      <c r="I112" s="37" t="s">
        <v>31</v>
      </c>
      <c r="J112" s="37" t="s">
        <v>31</v>
      </c>
      <c r="K112" s="37" t="s">
        <v>31</v>
      </c>
      <c r="L112" s="37" t="s">
        <v>31</v>
      </c>
      <c r="M112" s="37">
        <v>0.1</v>
      </c>
      <c r="N112" s="37">
        <v>0</v>
      </c>
      <c r="O112" s="37">
        <v>0</v>
      </c>
      <c r="P112" s="37">
        <v>27.86</v>
      </c>
      <c r="Q112" s="123">
        <f t="shared" si="12"/>
        <v>278.60000000000002</v>
      </c>
      <c r="R112" s="37" t="s">
        <v>1572</v>
      </c>
      <c r="S112" s="37" t="s">
        <v>1488</v>
      </c>
      <c r="T112" s="37">
        <v>4.92</v>
      </c>
      <c r="U112" s="37">
        <v>0</v>
      </c>
      <c r="V112" s="37">
        <v>95.08</v>
      </c>
      <c r="X112" s="37">
        <v>100</v>
      </c>
      <c r="Y112" s="37">
        <v>7.5</v>
      </c>
      <c r="Z112" s="37">
        <v>7.9</v>
      </c>
      <c r="AE112" s="37">
        <v>37.799999999999997</v>
      </c>
      <c r="AF112" s="37">
        <v>39.700000000000003</v>
      </c>
      <c r="AG112" s="37">
        <v>64.599999999999994</v>
      </c>
      <c r="AH112" s="37">
        <v>68</v>
      </c>
      <c r="AI112" s="37">
        <v>79</v>
      </c>
      <c r="AJ112" s="37">
        <v>54.4</v>
      </c>
      <c r="AK112" s="37">
        <v>57.2</v>
      </c>
      <c r="AL112" s="37">
        <v>0.55420000000000003</v>
      </c>
      <c r="AM112" s="37">
        <v>0.58289999999999997</v>
      </c>
      <c r="AN112" s="37">
        <v>0.52600000000000002</v>
      </c>
      <c r="AO112" s="37">
        <v>0.55330000000000001</v>
      </c>
      <c r="AP112" s="37">
        <v>0.28199999999999997</v>
      </c>
      <c r="AQ112" s="37">
        <v>0.29659999999999997</v>
      </c>
      <c r="AR112" s="37">
        <v>0.23</v>
      </c>
      <c r="AS112" s="37">
        <v>0.24</v>
      </c>
      <c r="AT112" s="37">
        <v>0.13</v>
      </c>
      <c r="AU112" s="37">
        <v>0.14000000000000001</v>
      </c>
      <c r="AV112" s="37">
        <v>0.63</v>
      </c>
      <c r="AW112" s="37">
        <v>0.66</v>
      </c>
      <c r="AX112" s="37">
        <v>0.12</v>
      </c>
      <c r="AY112" s="37">
        <v>0.13</v>
      </c>
      <c r="BA112" s="37">
        <v>53</v>
      </c>
      <c r="BB112" s="37">
        <v>68.599999999999994</v>
      </c>
      <c r="BC112" s="37">
        <v>72.2</v>
      </c>
      <c r="BD112" s="37">
        <v>110</v>
      </c>
      <c r="BG112" s="37">
        <v>3.6</v>
      </c>
      <c r="BH112" s="37">
        <v>3.79</v>
      </c>
      <c r="BI112" s="37">
        <v>4.7</v>
      </c>
      <c r="BJ112" s="37">
        <v>4.9400000000000004</v>
      </c>
      <c r="BK112" s="37">
        <v>1.9</v>
      </c>
      <c r="BL112" s="37">
        <v>2</v>
      </c>
      <c r="BM112" s="37">
        <v>3.3</v>
      </c>
      <c r="BN112" s="37">
        <v>3.5</v>
      </c>
    </row>
    <row r="113" spans="1:67" ht="15.75" customHeight="1" x14ac:dyDescent="0.3">
      <c r="A113" s="37" t="s">
        <v>212</v>
      </c>
      <c r="B113" s="37" t="s">
        <v>809</v>
      </c>
      <c r="C113" s="37" t="s">
        <v>212</v>
      </c>
      <c r="D113" s="37">
        <v>2019</v>
      </c>
      <c r="E113" s="54">
        <v>43635</v>
      </c>
      <c r="F113" s="37" t="s">
        <v>19</v>
      </c>
      <c r="G113" s="37" t="s">
        <v>34</v>
      </c>
      <c r="H113" s="37" t="s">
        <v>35</v>
      </c>
      <c r="I113" s="37" t="s">
        <v>31</v>
      </c>
      <c r="J113" s="37" t="s">
        <v>31</v>
      </c>
      <c r="K113" s="37" t="s">
        <v>31</v>
      </c>
      <c r="L113" s="37" t="s">
        <v>31</v>
      </c>
      <c r="M113" s="37">
        <v>0.1</v>
      </c>
      <c r="N113" s="37">
        <v>0</v>
      </c>
      <c r="O113" s="37">
        <v>12</v>
      </c>
      <c r="P113" s="37">
        <v>15.52</v>
      </c>
      <c r="Q113" s="123">
        <f t="shared" si="12"/>
        <v>155.19999999999999</v>
      </c>
      <c r="R113" s="37" t="s">
        <v>1573</v>
      </c>
      <c r="S113" s="37" t="s">
        <v>1488</v>
      </c>
      <c r="T113" s="37">
        <v>4.67</v>
      </c>
      <c r="U113" s="37">
        <v>0</v>
      </c>
      <c r="V113" s="37">
        <v>95.33</v>
      </c>
      <c r="X113" s="37">
        <v>100</v>
      </c>
      <c r="Y113" s="37">
        <v>10.1</v>
      </c>
      <c r="Z113" s="37">
        <v>10.6</v>
      </c>
      <c r="AE113" s="37">
        <v>37.1</v>
      </c>
      <c r="AF113" s="37">
        <v>39</v>
      </c>
      <c r="AG113" s="37">
        <v>65</v>
      </c>
      <c r="AH113" s="37">
        <v>68.2</v>
      </c>
      <c r="AI113" s="37">
        <v>80</v>
      </c>
      <c r="AJ113" s="37">
        <v>55.4</v>
      </c>
      <c r="AK113" s="37">
        <v>58.1</v>
      </c>
      <c r="AL113" s="37">
        <v>0.56520000000000004</v>
      </c>
      <c r="AM113" s="37">
        <v>0.59289999999999998</v>
      </c>
      <c r="AN113" s="37">
        <v>0.54059999999999997</v>
      </c>
      <c r="AO113" s="37">
        <v>0.56699999999999995</v>
      </c>
      <c r="AP113" s="37">
        <v>0.29480000000000001</v>
      </c>
      <c r="AQ113" s="37">
        <v>0.30919999999999997</v>
      </c>
      <c r="AR113" s="37">
        <v>0.31</v>
      </c>
      <c r="AS113" s="37">
        <v>0.33</v>
      </c>
      <c r="AT113" s="37">
        <v>0.17</v>
      </c>
      <c r="AU113" s="37">
        <v>0.18</v>
      </c>
      <c r="AV113" s="37">
        <v>0.92</v>
      </c>
      <c r="AW113" s="37">
        <v>0.96</v>
      </c>
      <c r="AX113" s="37">
        <v>0.14000000000000001</v>
      </c>
      <c r="AY113" s="37">
        <v>0.15</v>
      </c>
      <c r="BA113" s="37">
        <v>57</v>
      </c>
      <c r="BB113" s="37">
        <v>70.5</v>
      </c>
      <c r="BC113" s="37">
        <v>74</v>
      </c>
      <c r="BD113" s="37">
        <v>114</v>
      </c>
      <c r="BG113" s="37">
        <v>5.66</v>
      </c>
      <c r="BH113" s="37">
        <v>5.94</v>
      </c>
      <c r="BI113" s="37">
        <v>4.3099999999999996</v>
      </c>
      <c r="BJ113" s="37">
        <v>4.5199999999999996</v>
      </c>
      <c r="BK113" s="37">
        <v>2</v>
      </c>
      <c r="BL113" s="37">
        <v>2.1</v>
      </c>
      <c r="BM113" s="37">
        <v>3.2</v>
      </c>
      <c r="BN113" s="37">
        <v>3.3</v>
      </c>
    </row>
    <row r="114" spans="1:67" ht="15.75" customHeight="1" x14ac:dyDescent="0.3">
      <c r="A114" s="37" t="s">
        <v>212</v>
      </c>
      <c r="B114" s="37" t="s">
        <v>809</v>
      </c>
      <c r="C114" s="37" t="s">
        <v>212</v>
      </c>
      <c r="D114" s="37">
        <v>2019</v>
      </c>
      <c r="E114" s="54">
        <v>43635</v>
      </c>
      <c r="F114" s="37" t="s">
        <v>19</v>
      </c>
      <c r="G114" s="37" t="s">
        <v>38</v>
      </c>
      <c r="H114" s="37" t="s">
        <v>21</v>
      </c>
      <c r="I114" s="37" t="s">
        <v>21</v>
      </c>
      <c r="J114" s="37" t="s">
        <v>22</v>
      </c>
      <c r="K114" s="37" t="s">
        <v>21</v>
      </c>
      <c r="L114" s="37" t="s">
        <v>22</v>
      </c>
      <c r="M114" s="37">
        <v>0.1</v>
      </c>
      <c r="N114" s="37">
        <v>0</v>
      </c>
      <c r="O114" s="37">
        <v>0</v>
      </c>
      <c r="P114" s="37">
        <v>31.19</v>
      </c>
      <c r="Q114" s="123">
        <f t="shared" si="12"/>
        <v>311.90000000000003</v>
      </c>
      <c r="R114" s="37" t="s">
        <v>1574</v>
      </c>
      <c r="S114" s="37" t="s">
        <v>1488</v>
      </c>
      <c r="T114" s="37">
        <v>4.7300000000000004</v>
      </c>
      <c r="U114" s="37">
        <v>0</v>
      </c>
      <c r="V114" s="37">
        <v>95.27</v>
      </c>
      <c r="X114" s="37">
        <v>100</v>
      </c>
      <c r="Y114" s="37">
        <v>8.1</v>
      </c>
      <c r="Z114" s="37">
        <v>8.5</v>
      </c>
      <c r="AE114" s="37">
        <v>37.1</v>
      </c>
      <c r="AF114" s="37">
        <v>38.9</v>
      </c>
      <c r="AG114" s="37">
        <v>65.599999999999994</v>
      </c>
      <c r="AH114" s="37">
        <v>68.8</v>
      </c>
      <c r="AI114" s="37">
        <v>79</v>
      </c>
      <c r="AJ114" s="37">
        <v>55.5</v>
      </c>
      <c r="AK114" s="37">
        <v>58.2</v>
      </c>
      <c r="AL114" s="37">
        <v>0.56559999999999999</v>
      </c>
      <c r="AM114" s="37">
        <v>0.59370000000000001</v>
      </c>
      <c r="AN114" s="37">
        <v>0.54120000000000001</v>
      </c>
      <c r="AO114" s="37">
        <v>0.56810000000000005</v>
      </c>
      <c r="AP114" s="37">
        <v>0.29549999999999998</v>
      </c>
      <c r="AQ114" s="37">
        <v>0.31019999999999998</v>
      </c>
      <c r="AR114" s="37">
        <v>0.25</v>
      </c>
      <c r="AS114" s="37">
        <v>0.26</v>
      </c>
      <c r="AT114" s="37">
        <v>0.14000000000000001</v>
      </c>
      <c r="AU114" s="37">
        <v>0.15</v>
      </c>
      <c r="AV114" s="37">
        <v>0.66</v>
      </c>
      <c r="AW114" s="37">
        <v>0.69</v>
      </c>
      <c r="AX114" s="37">
        <v>0.14000000000000001</v>
      </c>
      <c r="AY114" s="37">
        <v>0.15</v>
      </c>
      <c r="BA114" s="37">
        <v>53</v>
      </c>
      <c r="BB114" s="37">
        <v>67.2</v>
      </c>
      <c r="BC114" s="37">
        <v>70.599999999999994</v>
      </c>
      <c r="BD114" s="37">
        <v>110</v>
      </c>
      <c r="BG114" s="37">
        <v>3.87</v>
      </c>
      <c r="BH114" s="37">
        <v>4.0599999999999996</v>
      </c>
      <c r="BI114" s="37">
        <v>4.42</v>
      </c>
      <c r="BJ114" s="37">
        <v>4.6399999999999997</v>
      </c>
      <c r="BK114" s="37">
        <v>1.9</v>
      </c>
      <c r="BL114" s="37">
        <v>2</v>
      </c>
      <c r="BM114" s="37">
        <v>4.5</v>
      </c>
      <c r="BN114" s="37">
        <v>4.7</v>
      </c>
    </row>
    <row r="115" spans="1:67" ht="15.75" customHeight="1" x14ac:dyDescent="0.3">
      <c r="A115" s="37" t="s">
        <v>212</v>
      </c>
      <c r="B115" s="37" t="s">
        <v>809</v>
      </c>
      <c r="C115" s="37" t="s">
        <v>212</v>
      </c>
      <c r="D115" s="37">
        <v>2019</v>
      </c>
      <c r="E115" s="54">
        <v>43635</v>
      </c>
      <c r="F115" s="37" t="s">
        <v>19</v>
      </c>
      <c r="G115" s="37" t="s">
        <v>41</v>
      </c>
      <c r="H115" s="37" t="s">
        <v>22</v>
      </c>
      <c r="I115" s="37" t="s">
        <v>22</v>
      </c>
      <c r="J115" s="37" t="s">
        <v>21</v>
      </c>
      <c r="K115" s="37" t="s">
        <v>22</v>
      </c>
      <c r="L115" s="37" t="s">
        <v>21</v>
      </c>
      <c r="M115" s="37">
        <v>0.1</v>
      </c>
      <c r="N115" s="37">
        <v>38</v>
      </c>
      <c r="O115" s="37">
        <v>0</v>
      </c>
      <c r="P115" s="37">
        <v>24.5</v>
      </c>
      <c r="Q115" s="123">
        <f t="shared" si="12"/>
        <v>245</v>
      </c>
      <c r="R115" s="37" t="s">
        <v>1575</v>
      </c>
      <c r="S115" s="37" t="s">
        <v>1488</v>
      </c>
      <c r="T115" s="37">
        <v>4.41</v>
      </c>
      <c r="U115" s="37">
        <v>0</v>
      </c>
      <c r="V115" s="37">
        <v>95.59</v>
      </c>
      <c r="X115" s="37">
        <v>100</v>
      </c>
      <c r="Y115" s="37">
        <v>7.5</v>
      </c>
      <c r="Z115" s="37">
        <v>7.9</v>
      </c>
      <c r="AE115" s="37">
        <v>37.6</v>
      </c>
      <c r="AF115" s="37">
        <v>39.4</v>
      </c>
      <c r="AG115" s="37">
        <v>60.1</v>
      </c>
      <c r="AH115" s="37">
        <v>62.9</v>
      </c>
      <c r="AI115" s="37">
        <v>86</v>
      </c>
      <c r="AJ115" s="37">
        <v>55.1</v>
      </c>
      <c r="AK115" s="37">
        <v>57.7</v>
      </c>
      <c r="AL115" s="37">
        <v>0.56169999999999998</v>
      </c>
      <c r="AM115" s="37">
        <v>0.58760000000000001</v>
      </c>
      <c r="AN115" s="37">
        <v>0.53500000000000003</v>
      </c>
      <c r="AO115" s="37">
        <v>0.55969999999999998</v>
      </c>
      <c r="AP115" s="37">
        <v>0.28920000000000001</v>
      </c>
      <c r="AQ115" s="37">
        <v>0.30249999999999999</v>
      </c>
      <c r="AR115" s="37">
        <v>0.42</v>
      </c>
      <c r="AS115" s="37">
        <v>0.44</v>
      </c>
      <c r="AT115" s="37">
        <v>0.16</v>
      </c>
      <c r="AU115" s="37">
        <v>0.17</v>
      </c>
      <c r="AV115" s="37">
        <v>0.59</v>
      </c>
      <c r="AW115" s="37">
        <v>0.62</v>
      </c>
      <c r="AX115" s="37">
        <v>0.14000000000000001</v>
      </c>
      <c r="AY115" s="37">
        <v>0.15</v>
      </c>
      <c r="BA115" s="37">
        <v>59</v>
      </c>
      <c r="BB115" s="37">
        <v>72.2</v>
      </c>
      <c r="BC115" s="37">
        <v>75.5</v>
      </c>
      <c r="BD115" s="37">
        <v>120</v>
      </c>
      <c r="BG115" s="37">
        <v>5.74</v>
      </c>
      <c r="BH115" s="37">
        <v>6</v>
      </c>
      <c r="BI115" s="37">
        <v>4.67</v>
      </c>
      <c r="BJ115" s="37">
        <v>4.8899999999999997</v>
      </c>
      <c r="BK115" s="37">
        <v>1.8</v>
      </c>
      <c r="BL115" s="37">
        <v>1.9</v>
      </c>
      <c r="BM115" s="37">
        <v>4.5</v>
      </c>
      <c r="BN115" s="37">
        <v>4.7</v>
      </c>
      <c r="BO115" s="37" t="s">
        <v>1576</v>
      </c>
    </row>
    <row r="116" spans="1:67" ht="15.75" customHeight="1" x14ac:dyDescent="0.3">
      <c r="A116" s="37" t="s">
        <v>212</v>
      </c>
      <c r="B116" s="37" t="s">
        <v>809</v>
      </c>
      <c r="C116" s="37" t="s">
        <v>212</v>
      </c>
      <c r="D116" s="37">
        <v>2019</v>
      </c>
      <c r="E116" s="54">
        <v>43635</v>
      </c>
      <c r="F116" s="37" t="s">
        <v>19</v>
      </c>
      <c r="G116" s="37" t="s">
        <v>44</v>
      </c>
      <c r="H116" s="37" t="s">
        <v>45</v>
      </c>
      <c r="I116" s="37" t="s">
        <v>45</v>
      </c>
      <c r="J116" s="37" t="s">
        <v>45</v>
      </c>
      <c r="K116" s="37" t="s">
        <v>45</v>
      </c>
      <c r="L116" s="37" t="s">
        <v>45</v>
      </c>
      <c r="M116" s="37">
        <v>0.1</v>
      </c>
      <c r="N116" s="37">
        <v>0</v>
      </c>
      <c r="O116" s="37">
        <v>0</v>
      </c>
      <c r="P116" s="37">
        <v>30.04</v>
      </c>
      <c r="Q116" s="123">
        <f t="shared" si="12"/>
        <v>300.39999999999998</v>
      </c>
      <c r="R116" s="37" t="s">
        <v>1577</v>
      </c>
      <c r="S116" s="37" t="s">
        <v>1488</v>
      </c>
      <c r="T116" s="37">
        <v>4.9400000000000004</v>
      </c>
      <c r="U116" s="37">
        <v>0</v>
      </c>
      <c r="V116" s="37">
        <v>95.06</v>
      </c>
      <c r="X116" s="37">
        <v>100</v>
      </c>
      <c r="Y116" s="37">
        <v>7.9</v>
      </c>
      <c r="Z116" s="37">
        <v>8.3000000000000007</v>
      </c>
      <c r="AE116" s="37">
        <v>38.299999999999997</v>
      </c>
      <c r="AF116" s="37">
        <v>40.299999999999997</v>
      </c>
      <c r="AG116" s="37">
        <v>64.7</v>
      </c>
      <c r="AH116" s="37">
        <v>68</v>
      </c>
      <c r="AI116" s="37">
        <v>79</v>
      </c>
      <c r="AJ116" s="37">
        <v>53.8</v>
      </c>
      <c r="AK116" s="37">
        <v>56.6</v>
      </c>
      <c r="AL116" s="37">
        <v>0.54720000000000002</v>
      </c>
      <c r="AM116" s="37">
        <v>0.57569999999999999</v>
      </c>
      <c r="AN116" s="37">
        <v>0.51639999999999997</v>
      </c>
      <c r="AO116" s="37">
        <v>0.54330000000000001</v>
      </c>
      <c r="AP116" s="37">
        <v>0.2732</v>
      </c>
      <c r="AQ116" s="37">
        <v>0.28739999999999999</v>
      </c>
      <c r="AR116" s="37">
        <v>0.26</v>
      </c>
      <c r="AS116" s="37">
        <v>0.27</v>
      </c>
      <c r="AT116" s="37">
        <v>0.12</v>
      </c>
      <c r="AU116" s="37">
        <v>0.13</v>
      </c>
      <c r="AV116" s="37">
        <v>0.56000000000000005</v>
      </c>
      <c r="AW116" s="37">
        <v>0.59</v>
      </c>
      <c r="AX116" s="37">
        <v>0.12</v>
      </c>
      <c r="AY116" s="37">
        <v>0.13</v>
      </c>
      <c r="BA116" s="37">
        <v>56</v>
      </c>
      <c r="BB116" s="37">
        <v>69.5</v>
      </c>
      <c r="BC116" s="37">
        <v>73.099999999999994</v>
      </c>
      <c r="BD116" s="37">
        <v>113</v>
      </c>
      <c r="BG116" s="37">
        <v>4.1399999999999997</v>
      </c>
      <c r="BH116" s="37">
        <v>4.3600000000000003</v>
      </c>
      <c r="BI116" s="37">
        <v>4.26</v>
      </c>
      <c r="BJ116" s="37">
        <v>4.4800000000000004</v>
      </c>
      <c r="BK116" s="37">
        <v>1.9</v>
      </c>
      <c r="BL116" s="37">
        <v>2</v>
      </c>
      <c r="BM116" s="37">
        <v>3.6</v>
      </c>
      <c r="BN116" s="37">
        <v>3.8</v>
      </c>
    </row>
    <row r="117" spans="1:67" ht="15.75" customHeight="1" x14ac:dyDescent="0.3">
      <c r="A117" s="37" t="s">
        <v>212</v>
      </c>
      <c r="B117" s="37" t="s">
        <v>809</v>
      </c>
      <c r="C117" s="37" t="s">
        <v>212</v>
      </c>
      <c r="D117" s="37">
        <v>2019</v>
      </c>
      <c r="E117" s="54">
        <v>43635</v>
      </c>
      <c r="F117" s="37" t="s">
        <v>19</v>
      </c>
      <c r="G117" s="37" t="s">
        <v>48</v>
      </c>
      <c r="H117" s="37" t="s">
        <v>27</v>
      </c>
      <c r="I117" s="37" t="s">
        <v>27</v>
      </c>
      <c r="J117" s="37" t="s">
        <v>26</v>
      </c>
      <c r="K117" s="37" t="s">
        <v>27</v>
      </c>
      <c r="L117" s="37" t="s">
        <v>26</v>
      </c>
      <c r="M117" s="37">
        <v>0.1</v>
      </c>
      <c r="N117" s="37">
        <v>0</v>
      </c>
      <c r="O117" s="37">
        <v>0</v>
      </c>
      <c r="P117" s="37">
        <v>18.91</v>
      </c>
      <c r="Q117" s="123">
        <f t="shared" si="12"/>
        <v>189.1</v>
      </c>
      <c r="R117" s="37" t="s">
        <v>1578</v>
      </c>
      <c r="S117" s="37" t="s">
        <v>1488</v>
      </c>
      <c r="T117" s="37">
        <v>4.78</v>
      </c>
      <c r="U117" s="37">
        <v>0</v>
      </c>
      <c r="V117" s="37">
        <v>95.22</v>
      </c>
      <c r="X117" s="37">
        <v>100</v>
      </c>
      <c r="Y117" s="37">
        <v>8.1999999999999993</v>
      </c>
      <c r="Z117" s="37">
        <v>8.6</v>
      </c>
      <c r="AE117" s="37">
        <v>38.4</v>
      </c>
      <c r="AF117" s="37">
        <v>40.299999999999997</v>
      </c>
      <c r="AG117" s="37">
        <v>63.3</v>
      </c>
      <c r="AH117" s="37">
        <v>66.400000000000006</v>
      </c>
      <c r="AI117" s="37">
        <v>80</v>
      </c>
      <c r="AJ117" s="37">
        <v>53.9</v>
      </c>
      <c r="AK117" s="37">
        <v>56.6</v>
      </c>
      <c r="AL117" s="37">
        <v>0.54790000000000005</v>
      </c>
      <c r="AM117" s="37">
        <v>0.57540000000000002</v>
      </c>
      <c r="AN117" s="37">
        <v>0.51700000000000002</v>
      </c>
      <c r="AO117" s="37">
        <v>0.54290000000000005</v>
      </c>
      <c r="AP117" s="37">
        <v>0.27339999999999998</v>
      </c>
      <c r="AQ117" s="37">
        <v>0.28710000000000002</v>
      </c>
      <c r="AR117" s="37">
        <v>0.32</v>
      </c>
      <c r="AS117" s="37">
        <v>0.34</v>
      </c>
      <c r="AT117" s="37">
        <v>0.13</v>
      </c>
      <c r="AU117" s="37">
        <v>0.14000000000000001</v>
      </c>
      <c r="AV117" s="37">
        <v>0.67</v>
      </c>
      <c r="AW117" s="37">
        <v>0.7</v>
      </c>
      <c r="AX117" s="37">
        <v>0.14000000000000001</v>
      </c>
      <c r="AY117" s="37">
        <v>0.15</v>
      </c>
      <c r="BA117" s="37">
        <v>58</v>
      </c>
      <c r="BB117" s="37">
        <v>71.5</v>
      </c>
      <c r="BC117" s="37">
        <v>75.099999999999994</v>
      </c>
      <c r="BD117" s="37">
        <v>117</v>
      </c>
      <c r="BG117" s="37">
        <v>4.8899999999999997</v>
      </c>
      <c r="BH117" s="37">
        <v>5.14</v>
      </c>
      <c r="BI117" s="37">
        <v>4.2300000000000004</v>
      </c>
      <c r="BJ117" s="37">
        <v>4.4400000000000004</v>
      </c>
      <c r="BK117" s="37">
        <v>1.8</v>
      </c>
      <c r="BL117" s="37">
        <v>1.9</v>
      </c>
      <c r="BM117" s="37">
        <v>4</v>
      </c>
      <c r="BN117" s="37">
        <v>4.3</v>
      </c>
    </row>
    <row r="118" spans="1:67" ht="15.75" customHeight="1" x14ac:dyDescent="0.3">
      <c r="A118" s="37" t="s">
        <v>212</v>
      </c>
      <c r="B118" s="37" t="s">
        <v>809</v>
      </c>
      <c r="C118" s="37" t="s">
        <v>212</v>
      </c>
      <c r="D118" s="37">
        <v>2019</v>
      </c>
      <c r="E118" s="54">
        <v>43635</v>
      </c>
      <c r="F118" s="37" t="s">
        <v>19</v>
      </c>
      <c r="G118" s="37" t="s">
        <v>52</v>
      </c>
      <c r="H118" s="37" t="s">
        <v>31</v>
      </c>
      <c r="I118" s="37" t="s">
        <v>31</v>
      </c>
      <c r="J118" s="37" t="s">
        <v>31</v>
      </c>
      <c r="K118" s="37" t="s">
        <v>31</v>
      </c>
      <c r="L118" s="37" t="s">
        <v>31</v>
      </c>
      <c r="M118" s="37">
        <v>0.1</v>
      </c>
      <c r="N118" s="37">
        <v>0</v>
      </c>
      <c r="O118" s="37">
        <v>0</v>
      </c>
      <c r="P118" s="37">
        <v>23.65</v>
      </c>
      <c r="Q118" s="123">
        <f t="shared" si="12"/>
        <v>236.5</v>
      </c>
      <c r="R118" s="37" t="s">
        <v>1579</v>
      </c>
      <c r="S118" s="37" t="s">
        <v>1488</v>
      </c>
      <c r="T118" s="37">
        <v>4.74</v>
      </c>
      <c r="U118" s="37">
        <v>0</v>
      </c>
      <c r="V118" s="37">
        <v>95.26</v>
      </c>
      <c r="X118" s="37">
        <v>100</v>
      </c>
      <c r="Y118" s="37">
        <v>8.6999999999999993</v>
      </c>
      <c r="Z118" s="37">
        <v>9.1999999999999993</v>
      </c>
      <c r="AE118" s="37">
        <v>37</v>
      </c>
      <c r="AF118" s="37">
        <v>38.799999999999997</v>
      </c>
      <c r="AG118" s="37">
        <v>61.4</v>
      </c>
      <c r="AH118" s="37">
        <v>64.400000000000006</v>
      </c>
      <c r="AI118" s="37">
        <v>85</v>
      </c>
      <c r="AJ118" s="37">
        <v>55.5</v>
      </c>
      <c r="AK118" s="37">
        <v>58.3</v>
      </c>
      <c r="AL118" s="37">
        <v>0.56599999999999995</v>
      </c>
      <c r="AM118" s="37">
        <v>0.59419999999999995</v>
      </c>
      <c r="AN118" s="37">
        <v>0.54179999999999995</v>
      </c>
      <c r="AO118" s="37">
        <v>0.56879999999999997</v>
      </c>
      <c r="AP118" s="37">
        <v>0.29609999999999997</v>
      </c>
      <c r="AQ118" s="37">
        <v>0.31080000000000002</v>
      </c>
      <c r="AR118" s="37">
        <v>0.33</v>
      </c>
      <c r="AS118" s="37">
        <v>0.35</v>
      </c>
      <c r="AT118" s="37">
        <v>0.16</v>
      </c>
      <c r="AU118" s="37">
        <v>0.17</v>
      </c>
      <c r="AV118" s="37">
        <v>0.83</v>
      </c>
      <c r="AW118" s="37">
        <v>0.87</v>
      </c>
      <c r="AX118" s="37">
        <v>0.12</v>
      </c>
      <c r="AY118" s="37">
        <v>0.13</v>
      </c>
      <c r="BA118" s="37">
        <v>58</v>
      </c>
      <c r="BB118" s="37">
        <v>72.2</v>
      </c>
      <c r="BC118" s="37">
        <v>75.8</v>
      </c>
      <c r="BD118" s="37">
        <v>118</v>
      </c>
      <c r="BG118" s="37">
        <v>5.95</v>
      </c>
      <c r="BH118" s="37">
        <v>6.25</v>
      </c>
      <c r="BI118" s="37">
        <v>4.5199999999999996</v>
      </c>
      <c r="BJ118" s="37">
        <v>4.74</v>
      </c>
      <c r="BK118" s="37">
        <v>2</v>
      </c>
      <c r="BL118" s="37">
        <v>2</v>
      </c>
      <c r="BM118" s="37">
        <v>3.8</v>
      </c>
      <c r="BN118" s="37">
        <v>4</v>
      </c>
    </row>
    <row r="119" spans="1:67" ht="15.75" customHeight="1" x14ac:dyDescent="0.3">
      <c r="A119" s="37" t="s">
        <v>212</v>
      </c>
      <c r="B119" s="37" t="s">
        <v>809</v>
      </c>
      <c r="C119" s="37" t="s">
        <v>212</v>
      </c>
      <c r="D119" s="37">
        <v>2019</v>
      </c>
      <c r="E119" s="54">
        <v>43635</v>
      </c>
      <c r="F119" s="37" t="s">
        <v>19</v>
      </c>
      <c r="G119" s="37" t="s">
        <v>55</v>
      </c>
      <c r="H119" s="37" t="s">
        <v>26</v>
      </c>
      <c r="I119" s="37" t="s">
        <v>26</v>
      </c>
      <c r="J119" s="37" t="s">
        <v>27</v>
      </c>
      <c r="K119" s="37" t="s">
        <v>26</v>
      </c>
      <c r="L119" s="37" t="s">
        <v>27</v>
      </c>
      <c r="M119" s="37">
        <v>0.1</v>
      </c>
      <c r="N119" s="37">
        <v>0</v>
      </c>
      <c r="O119" s="37">
        <v>0</v>
      </c>
      <c r="P119" s="37">
        <v>14.61</v>
      </c>
      <c r="Q119" s="123">
        <f t="shared" si="12"/>
        <v>146.1</v>
      </c>
      <c r="R119" s="37" t="s">
        <v>1580</v>
      </c>
      <c r="S119" s="37" t="s">
        <v>1488</v>
      </c>
      <c r="T119" s="37">
        <v>4.91</v>
      </c>
      <c r="U119" s="37">
        <v>0</v>
      </c>
      <c r="V119" s="37">
        <v>95.09</v>
      </c>
      <c r="X119" s="37">
        <v>100</v>
      </c>
      <c r="Y119" s="37">
        <v>9.9</v>
      </c>
      <c r="Z119" s="37">
        <v>10.4</v>
      </c>
      <c r="AE119" s="37">
        <v>37.200000000000003</v>
      </c>
      <c r="AF119" s="37">
        <v>39.1</v>
      </c>
      <c r="AG119" s="37">
        <v>63</v>
      </c>
      <c r="AH119" s="37">
        <v>66.3</v>
      </c>
      <c r="AI119" s="37">
        <v>82</v>
      </c>
      <c r="AJ119" s="37">
        <v>55.1</v>
      </c>
      <c r="AK119" s="37">
        <v>58</v>
      </c>
      <c r="AL119" s="37">
        <v>0.56189999999999996</v>
      </c>
      <c r="AM119" s="37">
        <v>0.59089999999999998</v>
      </c>
      <c r="AN119" s="37">
        <v>0.53649999999999998</v>
      </c>
      <c r="AO119" s="37">
        <v>0.56430000000000002</v>
      </c>
      <c r="AP119" s="37">
        <v>0.29160000000000003</v>
      </c>
      <c r="AQ119" s="37">
        <v>0.30669999999999997</v>
      </c>
      <c r="AR119" s="37">
        <v>0.28999999999999998</v>
      </c>
      <c r="AS119" s="37">
        <v>0.31</v>
      </c>
      <c r="AT119" s="37">
        <v>0.16</v>
      </c>
      <c r="AU119" s="37">
        <v>0.17</v>
      </c>
      <c r="AV119" s="37">
        <v>0.79</v>
      </c>
      <c r="AW119" s="37">
        <v>0.83</v>
      </c>
      <c r="AX119" s="37">
        <v>0.14000000000000001</v>
      </c>
      <c r="AY119" s="37">
        <v>0.15</v>
      </c>
      <c r="BA119" s="37">
        <v>58</v>
      </c>
      <c r="BB119" s="37">
        <v>71.8</v>
      </c>
      <c r="BC119" s="37">
        <v>75.5</v>
      </c>
      <c r="BD119" s="37">
        <v>117</v>
      </c>
      <c r="BG119" s="37">
        <v>6.08</v>
      </c>
      <c r="BH119" s="37">
        <v>6.39</v>
      </c>
      <c r="BI119" s="37">
        <v>4.16</v>
      </c>
      <c r="BJ119" s="37">
        <v>4.37</v>
      </c>
      <c r="BK119" s="37">
        <v>2.1</v>
      </c>
      <c r="BL119" s="37">
        <v>2.2000000000000002</v>
      </c>
      <c r="BM119" s="37">
        <v>3.5</v>
      </c>
      <c r="BN119" s="37">
        <v>3.7</v>
      </c>
    </row>
    <row r="120" spans="1:67" ht="15.75" customHeight="1" x14ac:dyDescent="0.3">
      <c r="A120" s="37" t="s">
        <v>212</v>
      </c>
      <c r="B120" s="37" t="s">
        <v>809</v>
      </c>
      <c r="C120" s="37" t="s">
        <v>212</v>
      </c>
      <c r="D120" s="37">
        <v>2019</v>
      </c>
      <c r="E120" s="54">
        <v>43635</v>
      </c>
      <c r="F120" s="37" t="s">
        <v>19</v>
      </c>
      <c r="G120" s="37" t="s">
        <v>57</v>
      </c>
      <c r="H120" s="37" t="s">
        <v>35</v>
      </c>
      <c r="I120" s="37" t="s">
        <v>31</v>
      </c>
      <c r="J120" s="37" t="s">
        <v>31</v>
      </c>
      <c r="K120" s="37" t="s">
        <v>31</v>
      </c>
      <c r="L120" s="37" t="s">
        <v>31</v>
      </c>
      <c r="M120" s="37">
        <v>0.1</v>
      </c>
      <c r="N120" s="37">
        <v>0</v>
      </c>
      <c r="O120" s="37">
        <v>0</v>
      </c>
      <c r="P120" s="37">
        <v>24.86</v>
      </c>
      <c r="Q120" s="123">
        <f t="shared" si="12"/>
        <v>248.6</v>
      </c>
      <c r="R120" s="37" t="s">
        <v>1581</v>
      </c>
      <c r="S120" s="37" t="s">
        <v>1488</v>
      </c>
      <c r="T120" s="37">
        <v>4.82</v>
      </c>
      <c r="U120" s="37">
        <v>0</v>
      </c>
      <c r="V120" s="37">
        <v>95.18</v>
      </c>
      <c r="X120" s="37">
        <v>100</v>
      </c>
      <c r="Y120" s="37">
        <v>7.7</v>
      </c>
      <c r="Z120" s="37">
        <v>8.1</v>
      </c>
      <c r="AE120" s="37">
        <v>39.9</v>
      </c>
      <c r="AF120" s="37">
        <v>41.9</v>
      </c>
      <c r="AG120" s="37">
        <v>66.3</v>
      </c>
      <c r="AH120" s="37">
        <v>69.599999999999994</v>
      </c>
      <c r="AI120" s="37">
        <v>75</v>
      </c>
      <c r="AJ120" s="37">
        <v>52.1</v>
      </c>
      <c r="AK120" s="37">
        <v>54.8</v>
      </c>
      <c r="AL120" s="37">
        <v>0.52849999999999997</v>
      </c>
      <c r="AM120" s="37">
        <v>0.55520000000000003</v>
      </c>
      <c r="AN120" s="37">
        <v>0.49009999999999998</v>
      </c>
      <c r="AO120" s="37">
        <v>0.51490000000000002</v>
      </c>
      <c r="AP120" s="37">
        <v>0.2487</v>
      </c>
      <c r="AQ120" s="37">
        <v>0.26129999999999998</v>
      </c>
      <c r="AR120" s="37">
        <v>0.27</v>
      </c>
      <c r="AS120" s="37">
        <v>0.28000000000000003</v>
      </c>
      <c r="AT120" s="37">
        <v>0.14000000000000001</v>
      </c>
      <c r="AU120" s="37">
        <v>0.15</v>
      </c>
      <c r="AV120" s="37">
        <v>0.76</v>
      </c>
      <c r="AW120" s="37">
        <v>0.8</v>
      </c>
      <c r="AX120" s="37">
        <v>0.11</v>
      </c>
      <c r="AY120" s="37">
        <v>0.12</v>
      </c>
      <c r="BA120" s="37">
        <v>56</v>
      </c>
      <c r="BB120" s="37">
        <v>69.7</v>
      </c>
      <c r="BC120" s="37">
        <v>73.2</v>
      </c>
      <c r="BD120" s="37">
        <v>108</v>
      </c>
      <c r="BG120" s="37">
        <v>4.25</v>
      </c>
      <c r="BH120" s="37">
        <v>4.46</v>
      </c>
      <c r="BI120" s="37">
        <v>4.58</v>
      </c>
      <c r="BJ120" s="37">
        <v>4.8099999999999996</v>
      </c>
      <c r="BK120" s="37">
        <v>1.8</v>
      </c>
      <c r="BL120" s="37">
        <v>1.9</v>
      </c>
      <c r="BM120" s="37">
        <v>2.8</v>
      </c>
      <c r="BN120" s="37">
        <v>3</v>
      </c>
    </row>
    <row r="121" spans="1:67" ht="15.75" customHeight="1" x14ac:dyDescent="0.3">
      <c r="A121" s="37" t="s">
        <v>212</v>
      </c>
      <c r="B121" s="37" t="s">
        <v>809</v>
      </c>
      <c r="C121" s="37" t="s">
        <v>212</v>
      </c>
      <c r="D121" s="37">
        <v>2019</v>
      </c>
      <c r="E121" s="54">
        <v>43635</v>
      </c>
      <c r="F121" s="37" t="s">
        <v>19</v>
      </c>
      <c r="G121" s="37" t="s">
        <v>61</v>
      </c>
      <c r="H121" s="37" t="s">
        <v>31</v>
      </c>
      <c r="I121" s="37" t="s">
        <v>31</v>
      </c>
      <c r="J121" s="37" t="s">
        <v>31</v>
      </c>
      <c r="K121" s="37" t="s">
        <v>31</v>
      </c>
      <c r="L121" s="37" t="s">
        <v>31</v>
      </c>
      <c r="M121" s="37">
        <v>0.1</v>
      </c>
      <c r="N121" s="37">
        <v>0</v>
      </c>
      <c r="O121" s="37">
        <v>0</v>
      </c>
      <c r="P121" s="37">
        <v>33.659999999999997</v>
      </c>
      <c r="Q121" s="123">
        <f t="shared" si="12"/>
        <v>336.59999999999997</v>
      </c>
      <c r="R121" s="37" t="s">
        <v>1582</v>
      </c>
      <c r="S121" s="37" t="s">
        <v>1488</v>
      </c>
      <c r="T121" s="37">
        <v>4.67</v>
      </c>
      <c r="U121" s="37">
        <v>0</v>
      </c>
      <c r="V121" s="37">
        <v>95.33</v>
      </c>
      <c r="X121" s="37">
        <v>100</v>
      </c>
      <c r="Y121" s="37">
        <v>8.3000000000000007</v>
      </c>
      <c r="Z121" s="37">
        <v>8.6999999999999993</v>
      </c>
      <c r="AE121" s="37">
        <v>37</v>
      </c>
      <c r="AF121" s="37">
        <v>38.799999999999997</v>
      </c>
      <c r="AG121" s="37">
        <v>64.7</v>
      </c>
      <c r="AH121" s="37">
        <v>67.8</v>
      </c>
      <c r="AI121" s="37">
        <v>80</v>
      </c>
      <c r="AJ121" s="37">
        <v>55.6</v>
      </c>
      <c r="AK121" s="37">
        <v>58.3</v>
      </c>
      <c r="AL121" s="37">
        <v>0.56689999999999996</v>
      </c>
      <c r="AM121" s="37">
        <v>0.59470000000000001</v>
      </c>
      <c r="AN121" s="37">
        <v>0.54290000000000005</v>
      </c>
      <c r="AO121" s="37">
        <v>0.56950000000000001</v>
      </c>
      <c r="AP121" s="37">
        <v>0.2969</v>
      </c>
      <c r="AQ121" s="37">
        <v>0.3115</v>
      </c>
      <c r="AR121" s="37">
        <v>0.27</v>
      </c>
      <c r="AS121" s="37">
        <v>0.28000000000000003</v>
      </c>
      <c r="AT121" s="37">
        <v>0.15</v>
      </c>
      <c r="AU121" s="37">
        <v>0.16</v>
      </c>
      <c r="AV121" s="37">
        <v>0.77</v>
      </c>
      <c r="AW121" s="37">
        <v>0.81</v>
      </c>
      <c r="AX121" s="37">
        <v>0.12</v>
      </c>
      <c r="AY121" s="37">
        <v>0.13</v>
      </c>
      <c r="BA121" s="37">
        <v>57</v>
      </c>
      <c r="BB121" s="37">
        <v>69.900000000000006</v>
      </c>
      <c r="BC121" s="37">
        <v>73.3</v>
      </c>
      <c r="BD121" s="37">
        <v>115</v>
      </c>
      <c r="BG121" s="37">
        <v>5</v>
      </c>
      <c r="BH121" s="37">
        <v>5.25</v>
      </c>
      <c r="BI121" s="37">
        <v>4.0199999999999996</v>
      </c>
      <c r="BJ121" s="37">
        <v>4.22</v>
      </c>
      <c r="BK121" s="37">
        <v>2</v>
      </c>
      <c r="BL121" s="37">
        <v>2.1</v>
      </c>
      <c r="BM121" s="37">
        <v>3.5</v>
      </c>
      <c r="BN121" s="37">
        <v>3.6</v>
      </c>
      <c r="BO121" s="37" t="s">
        <v>1583</v>
      </c>
    </row>
    <row r="122" spans="1:67" ht="15.75" customHeight="1" x14ac:dyDescent="0.3">
      <c r="A122" s="37" t="s">
        <v>212</v>
      </c>
      <c r="B122" s="37" t="s">
        <v>809</v>
      </c>
      <c r="C122" s="37" t="s">
        <v>212</v>
      </c>
      <c r="D122" s="37">
        <v>2019</v>
      </c>
      <c r="E122" s="54">
        <v>43635</v>
      </c>
      <c r="F122" s="37" t="s">
        <v>19</v>
      </c>
      <c r="G122" s="37" t="s">
        <v>64</v>
      </c>
      <c r="H122" s="37" t="s">
        <v>22</v>
      </c>
      <c r="I122" s="37" t="s">
        <v>22</v>
      </c>
      <c r="J122" s="37" t="s">
        <v>21</v>
      </c>
      <c r="K122" s="37" t="s">
        <v>22</v>
      </c>
      <c r="L122" s="37" t="s">
        <v>21</v>
      </c>
      <c r="M122" s="37">
        <v>0.1</v>
      </c>
      <c r="N122" s="37">
        <v>0</v>
      </c>
      <c r="O122" s="37">
        <v>4</v>
      </c>
      <c r="P122" s="37">
        <v>21.58</v>
      </c>
      <c r="Q122" s="123">
        <f t="shared" si="12"/>
        <v>215.79999999999998</v>
      </c>
      <c r="R122" s="37" t="s">
        <v>1584</v>
      </c>
      <c r="S122" s="37" t="s">
        <v>1488</v>
      </c>
      <c r="T122" s="37">
        <v>5</v>
      </c>
      <c r="U122" s="37">
        <v>0</v>
      </c>
      <c r="V122" s="37">
        <v>95</v>
      </c>
      <c r="X122" s="37">
        <v>100</v>
      </c>
      <c r="Y122" s="37">
        <v>9.5</v>
      </c>
      <c r="Z122" s="37">
        <v>10</v>
      </c>
      <c r="AE122" s="37">
        <v>35</v>
      </c>
      <c r="AF122" s="37">
        <v>36.9</v>
      </c>
      <c r="AG122" s="37">
        <v>57.2</v>
      </c>
      <c r="AH122" s="37">
        <v>60.3</v>
      </c>
      <c r="AI122" s="37">
        <v>93</v>
      </c>
      <c r="AJ122" s="37">
        <v>57.5</v>
      </c>
      <c r="AK122" s="37">
        <v>60.5</v>
      </c>
      <c r="AL122" s="37">
        <v>0.58840000000000003</v>
      </c>
      <c r="AM122" s="37">
        <v>0.61939999999999995</v>
      </c>
      <c r="AN122" s="37">
        <v>0.57279999999999998</v>
      </c>
      <c r="AO122" s="37">
        <v>0.60299999999999998</v>
      </c>
      <c r="AP122" s="37">
        <v>0.32490000000000002</v>
      </c>
      <c r="AQ122" s="37">
        <v>0.34200000000000003</v>
      </c>
      <c r="AR122" s="37">
        <v>0.46</v>
      </c>
      <c r="AS122" s="37">
        <v>0.48</v>
      </c>
      <c r="AT122" s="37">
        <v>0.17</v>
      </c>
      <c r="AU122" s="37">
        <v>0.18</v>
      </c>
      <c r="AV122" s="37">
        <v>0.86</v>
      </c>
      <c r="AW122" s="37">
        <v>0.91</v>
      </c>
      <c r="AX122" s="37">
        <v>0.18</v>
      </c>
      <c r="AY122" s="37">
        <v>0.19</v>
      </c>
      <c r="BA122" s="37">
        <v>55</v>
      </c>
      <c r="BB122" s="37">
        <v>71.900000000000006</v>
      </c>
      <c r="BC122" s="37">
        <v>75.7</v>
      </c>
      <c r="BD122" s="37">
        <v>123</v>
      </c>
      <c r="BG122" s="37">
        <v>6.01</v>
      </c>
      <c r="BH122" s="37">
        <v>6.33</v>
      </c>
      <c r="BI122" s="37">
        <v>4.95</v>
      </c>
      <c r="BJ122" s="37">
        <v>5.21</v>
      </c>
      <c r="BK122" s="37">
        <v>2</v>
      </c>
      <c r="BL122" s="37">
        <v>2.1</v>
      </c>
      <c r="BM122" s="37">
        <v>4.5</v>
      </c>
      <c r="BN122" s="37">
        <v>4.7</v>
      </c>
    </row>
    <row r="123" spans="1:67" ht="15.75" customHeight="1" x14ac:dyDescent="0.3">
      <c r="A123" s="37" t="s">
        <v>212</v>
      </c>
      <c r="B123" s="37" t="s">
        <v>809</v>
      </c>
      <c r="C123" s="37" t="s">
        <v>212</v>
      </c>
      <c r="D123" s="37">
        <v>2019</v>
      </c>
      <c r="E123" s="54">
        <v>43635</v>
      </c>
      <c r="F123" s="37" t="s">
        <v>19</v>
      </c>
      <c r="G123" s="37" t="s">
        <v>67</v>
      </c>
      <c r="H123" s="37" t="s">
        <v>21</v>
      </c>
      <c r="I123" s="37" t="s">
        <v>21</v>
      </c>
      <c r="J123" s="37" t="s">
        <v>22</v>
      </c>
      <c r="K123" s="37" t="s">
        <v>21</v>
      </c>
      <c r="L123" s="37" t="s">
        <v>22</v>
      </c>
      <c r="M123" s="37">
        <v>0.1</v>
      </c>
      <c r="N123" s="37">
        <v>0</v>
      </c>
      <c r="O123" s="37">
        <v>0</v>
      </c>
      <c r="P123" s="37">
        <v>16.670000000000002</v>
      </c>
      <c r="Q123" s="123">
        <f t="shared" si="12"/>
        <v>166.70000000000002</v>
      </c>
      <c r="R123" s="37" t="s">
        <v>1585</v>
      </c>
      <c r="S123" s="37" t="s">
        <v>1488</v>
      </c>
      <c r="T123" s="37">
        <v>4.78</v>
      </c>
      <c r="U123" s="37">
        <v>0</v>
      </c>
      <c r="V123" s="37">
        <v>95.22</v>
      </c>
      <c r="X123" s="37">
        <v>100</v>
      </c>
      <c r="Y123" s="37">
        <v>8</v>
      </c>
      <c r="Z123" s="37">
        <v>8.4</v>
      </c>
      <c r="AE123" s="37">
        <v>37.1</v>
      </c>
      <c r="AF123" s="37">
        <v>39</v>
      </c>
      <c r="AG123" s="37">
        <v>62.1</v>
      </c>
      <c r="AH123" s="37">
        <v>65.2</v>
      </c>
      <c r="AI123" s="37">
        <v>83</v>
      </c>
      <c r="AJ123" s="37">
        <v>55.3</v>
      </c>
      <c r="AK123" s="37">
        <v>58.1</v>
      </c>
      <c r="AL123" s="37">
        <v>0.56389999999999996</v>
      </c>
      <c r="AM123" s="37">
        <v>0.59219999999999995</v>
      </c>
      <c r="AN123" s="37">
        <v>0.53890000000000005</v>
      </c>
      <c r="AO123" s="37">
        <v>0.56599999999999995</v>
      </c>
      <c r="AP123" s="37">
        <v>0.29349999999999998</v>
      </c>
      <c r="AQ123" s="37">
        <v>0.30830000000000002</v>
      </c>
      <c r="AR123" s="37">
        <v>0.32</v>
      </c>
      <c r="AS123" s="37">
        <v>0.34</v>
      </c>
      <c r="AT123" s="37">
        <v>0.14000000000000001</v>
      </c>
      <c r="AU123" s="37">
        <v>0.15</v>
      </c>
      <c r="AV123" s="37">
        <v>0.83</v>
      </c>
      <c r="AW123" s="37">
        <v>0.87</v>
      </c>
      <c r="AX123" s="37">
        <v>0.14000000000000001</v>
      </c>
      <c r="AY123" s="37">
        <v>0.15</v>
      </c>
      <c r="BA123" s="37">
        <v>54</v>
      </c>
      <c r="BB123" s="37">
        <v>70.7</v>
      </c>
      <c r="BC123" s="37">
        <v>74.2</v>
      </c>
      <c r="BD123" s="37">
        <v>114</v>
      </c>
      <c r="BG123" s="37">
        <v>4.55</v>
      </c>
      <c r="BH123" s="37">
        <v>4.78</v>
      </c>
      <c r="BI123" s="37">
        <v>4.55</v>
      </c>
      <c r="BJ123" s="37">
        <v>4.78</v>
      </c>
      <c r="BK123" s="37">
        <v>1.9</v>
      </c>
      <c r="BL123" s="37">
        <v>2</v>
      </c>
      <c r="BM123" s="37">
        <v>4.5</v>
      </c>
      <c r="BN123" s="37">
        <v>4.8</v>
      </c>
    </row>
    <row r="124" spans="1:67" ht="15.75" customHeight="1" x14ac:dyDescent="0.3">
      <c r="A124" s="37" t="s">
        <v>212</v>
      </c>
      <c r="B124" s="37" t="s">
        <v>809</v>
      </c>
      <c r="C124" s="37" t="s">
        <v>212</v>
      </c>
      <c r="D124" s="37">
        <v>2019</v>
      </c>
      <c r="E124" s="54">
        <v>43635</v>
      </c>
      <c r="F124" s="37" t="s">
        <v>19</v>
      </c>
      <c r="G124" s="37" t="s">
        <v>71</v>
      </c>
      <c r="H124" s="37" t="s">
        <v>45</v>
      </c>
      <c r="I124" s="37" t="s">
        <v>45</v>
      </c>
      <c r="J124" s="37" t="s">
        <v>45</v>
      </c>
      <c r="K124" s="37" t="s">
        <v>45</v>
      </c>
      <c r="L124" s="37" t="s">
        <v>45</v>
      </c>
      <c r="M124" s="37">
        <v>0.1</v>
      </c>
      <c r="N124" s="37">
        <v>0</v>
      </c>
      <c r="O124" s="37">
        <v>0</v>
      </c>
      <c r="P124" s="37">
        <v>23.51</v>
      </c>
      <c r="Q124" s="123">
        <f t="shared" si="12"/>
        <v>235.10000000000002</v>
      </c>
      <c r="R124" s="37" t="s">
        <v>1586</v>
      </c>
      <c r="S124" s="37" t="s">
        <v>1488</v>
      </c>
      <c r="T124" s="37">
        <v>4.79</v>
      </c>
      <c r="U124" s="37">
        <v>0</v>
      </c>
      <c r="V124" s="37">
        <v>95.21</v>
      </c>
      <c r="X124" s="37">
        <v>100</v>
      </c>
      <c r="Y124" s="37">
        <v>8.6</v>
      </c>
      <c r="Z124" s="37">
        <v>9.1</v>
      </c>
      <c r="AE124" s="37">
        <v>36.799999999999997</v>
      </c>
      <c r="AF124" s="37">
        <v>38.6</v>
      </c>
      <c r="AG124" s="37">
        <v>62.4</v>
      </c>
      <c r="AH124" s="37">
        <v>65.5</v>
      </c>
      <c r="AI124" s="37">
        <v>83</v>
      </c>
      <c r="AJ124" s="37">
        <v>55.7</v>
      </c>
      <c r="AK124" s="37">
        <v>58.5</v>
      </c>
      <c r="AL124" s="37">
        <v>0.56850000000000001</v>
      </c>
      <c r="AM124" s="37">
        <v>0.59709999999999996</v>
      </c>
      <c r="AN124" s="37">
        <v>0.54530000000000001</v>
      </c>
      <c r="AO124" s="37">
        <v>0.57279999999999998</v>
      </c>
      <c r="AP124" s="37">
        <v>0.2994</v>
      </c>
      <c r="AQ124" s="37">
        <v>0.3145</v>
      </c>
      <c r="AR124" s="37">
        <v>0.28999999999999998</v>
      </c>
      <c r="AS124" s="37">
        <v>0.3</v>
      </c>
      <c r="AT124" s="37">
        <v>0.14000000000000001</v>
      </c>
      <c r="AU124" s="37">
        <v>0.15</v>
      </c>
      <c r="AV124" s="37">
        <v>0.73</v>
      </c>
      <c r="AW124" s="37">
        <v>0.77</v>
      </c>
      <c r="AX124" s="37">
        <v>0.13</v>
      </c>
      <c r="AY124" s="37">
        <v>0.14000000000000001</v>
      </c>
      <c r="BA124" s="37">
        <v>59</v>
      </c>
      <c r="BB124" s="37">
        <v>73</v>
      </c>
      <c r="BC124" s="37">
        <v>76.599999999999994</v>
      </c>
      <c r="BD124" s="37">
        <v>122</v>
      </c>
      <c r="BG124" s="37">
        <v>4.87</v>
      </c>
      <c r="BH124" s="37">
        <v>5.1100000000000003</v>
      </c>
      <c r="BI124" s="37">
        <v>4.0199999999999996</v>
      </c>
      <c r="BJ124" s="37">
        <v>4.22</v>
      </c>
      <c r="BK124" s="37">
        <v>1.9</v>
      </c>
      <c r="BL124" s="37">
        <v>2</v>
      </c>
      <c r="BM124" s="37">
        <v>4</v>
      </c>
      <c r="BN124" s="37">
        <v>4.2</v>
      </c>
    </row>
    <row r="125" spans="1:67" ht="15.75" customHeight="1" x14ac:dyDescent="0.3">
      <c r="A125" s="37" t="s">
        <v>212</v>
      </c>
      <c r="B125" s="37" t="s">
        <v>809</v>
      </c>
      <c r="C125" s="37" t="s">
        <v>212</v>
      </c>
      <c r="D125" s="37">
        <v>2019</v>
      </c>
      <c r="E125" s="54">
        <v>43635</v>
      </c>
      <c r="F125" s="37" t="s">
        <v>19</v>
      </c>
      <c r="G125" s="37" t="s">
        <v>74</v>
      </c>
      <c r="H125" s="37" t="s">
        <v>27</v>
      </c>
      <c r="I125" s="37" t="s">
        <v>27</v>
      </c>
      <c r="J125" s="37" t="s">
        <v>26</v>
      </c>
      <c r="K125" s="37" t="s">
        <v>27</v>
      </c>
      <c r="L125" s="37" t="s">
        <v>26</v>
      </c>
      <c r="M125" s="37">
        <v>0.1</v>
      </c>
      <c r="N125" s="37">
        <v>0</v>
      </c>
      <c r="O125" s="37">
        <v>0</v>
      </c>
      <c r="P125" s="37">
        <v>20.39</v>
      </c>
      <c r="Q125" s="123">
        <f t="shared" si="12"/>
        <v>203.9</v>
      </c>
      <c r="R125" s="37" t="s">
        <v>1587</v>
      </c>
      <c r="S125" s="37" t="s">
        <v>1488</v>
      </c>
      <c r="T125" s="37">
        <v>4.7300000000000004</v>
      </c>
      <c r="U125" s="37">
        <v>0</v>
      </c>
      <c r="V125" s="37">
        <v>95.27</v>
      </c>
      <c r="X125" s="37">
        <v>100</v>
      </c>
      <c r="Y125" s="37">
        <v>8.4</v>
      </c>
      <c r="Z125" s="37">
        <v>8.8000000000000007</v>
      </c>
      <c r="AE125" s="37">
        <v>38.200000000000003</v>
      </c>
      <c r="AF125" s="37">
        <v>40.1</v>
      </c>
      <c r="AG125" s="37">
        <v>63.1</v>
      </c>
      <c r="AH125" s="37">
        <v>66.2</v>
      </c>
      <c r="AI125" s="37">
        <v>81</v>
      </c>
      <c r="AJ125" s="37">
        <v>54.2</v>
      </c>
      <c r="AK125" s="37">
        <v>56.9</v>
      </c>
      <c r="AL125" s="37">
        <v>0.55130000000000001</v>
      </c>
      <c r="AM125" s="37">
        <v>0.57869999999999999</v>
      </c>
      <c r="AN125" s="37">
        <v>0.52159999999999995</v>
      </c>
      <c r="AO125" s="37">
        <v>0.54749999999999999</v>
      </c>
      <c r="AP125" s="37">
        <v>0.27750000000000002</v>
      </c>
      <c r="AQ125" s="37">
        <v>0.2913</v>
      </c>
      <c r="AR125" s="37">
        <v>0.4</v>
      </c>
      <c r="AS125" s="37">
        <v>0.42</v>
      </c>
      <c r="AT125" s="37">
        <v>0.15</v>
      </c>
      <c r="AU125" s="37">
        <v>0.16</v>
      </c>
      <c r="AV125" s="37">
        <v>0.67</v>
      </c>
      <c r="AW125" s="37">
        <v>0.7</v>
      </c>
      <c r="AX125" s="37">
        <v>0.16</v>
      </c>
      <c r="AY125" s="37">
        <v>0.17</v>
      </c>
      <c r="BA125" s="37">
        <v>54</v>
      </c>
      <c r="BB125" s="37">
        <v>68.5</v>
      </c>
      <c r="BC125" s="37">
        <v>71.900000000000006</v>
      </c>
      <c r="BD125" s="37">
        <v>110</v>
      </c>
      <c r="BG125" s="37">
        <v>4.9800000000000004</v>
      </c>
      <c r="BH125" s="37">
        <v>5.23</v>
      </c>
      <c r="BI125" s="37">
        <v>5.12</v>
      </c>
      <c r="BJ125" s="37">
        <v>5.37</v>
      </c>
      <c r="BK125" s="37">
        <v>1.8</v>
      </c>
      <c r="BL125" s="37">
        <v>1.9</v>
      </c>
      <c r="BM125" s="37">
        <v>5.0999999999999996</v>
      </c>
      <c r="BN125" s="37">
        <v>5.3</v>
      </c>
    </row>
    <row r="126" spans="1:67" ht="15.75" customHeight="1" x14ac:dyDescent="0.3">
      <c r="A126" s="37" t="s">
        <v>212</v>
      </c>
      <c r="B126" s="37" t="s">
        <v>809</v>
      </c>
      <c r="C126" s="37" t="s">
        <v>212</v>
      </c>
      <c r="D126" s="37">
        <v>2019</v>
      </c>
      <c r="E126" s="54">
        <v>43635</v>
      </c>
      <c r="F126" s="37" t="s">
        <v>19</v>
      </c>
      <c r="G126" s="37" t="s">
        <v>77</v>
      </c>
      <c r="H126" s="37" t="s">
        <v>21</v>
      </c>
      <c r="I126" s="37" t="s">
        <v>21</v>
      </c>
      <c r="J126" s="37" t="s">
        <v>22</v>
      </c>
      <c r="K126" s="37" t="s">
        <v>21</v>
      </c>
      <c r="L126" s="37" t="s">
        <v>22</v>
      </c>
      <c r="M126" s="37">
        <v>0.1</v>
      </c>
      <c r="N126" s="37">
        <v>0</v>
      </c>
      <c r="O126" s="37">
        <v>0</v>
      </c>
      <c r="P126" s="37">
        <v>26.68</v>
      </c>
      <c r="Q126" s="123">
        <f t="shared" si="12"/>
        <v>266.8</v>
      </c>
      <c r="R126" s="37" t="s">
        <v>1588</v>
      </c>
      <c r="S126" s="37" t="s">
        <v>1488</v>
      </c>
      <c r="T126" s="37">
        <v>4.68</v>
      </c>
      <c r="U126" s="37">
        <v>0</v>
      </c>
      <c r="V126" s="37">
        <v>95.32</v>
      </c>
      <c r="X126" s="37">
        <v>100</v>
      </c>
      <c r="Y126" s="37">
        <v>7.3</v>
      </c>
      <c r="Z126" s="37">
        <v>7.7</v>
      </c>
      <c r="AE126" s="37">
        <v>39.6</v>
      </c>
      <c r="AF126" s="37">
        <v>41.5</v>
      </c>
      <c r="AG126" s="37">
        <v>64.400000000000006</v>
      </c>
      <c r="AH126" s="37">
        <v>67.599999999999994</v>
      </c>
      <c r="AI126" s="37">
        <v>78</v>
      </c>
      <c r="AJ126" s="37">
        <v>52.6</v>
      </c>
      <c r="AK126" s="37">
        <v>55.2</v>
      </c>
      <c r="AL126" s="37">
        <v>0.53380000000000005</v>
      </c>
      <c r="AM126" s="37">
        <v>0.56000000000000005</v>
      </c>
      <c r="AN126" s="37">
        <v>0.49719999999999998</v>
      </c>
      <c r="AO126" s="37">
        <v>0.52159999999999995</v>
      </c>
      <c r="AP126" s="37">
        <v>0.255</v>
      </c>
      <c r="AQ126" s="37">
        <v>0.26750000000000002</v>
      </c>
      <c r="AR126" s="37">
        <v>0.33</v>
      </c>
      <c r="AS126" s="37">
        <v>0.35</v>
      </c>
      <c r="AT126" s="37">
        <v>0.14000000000000001</v>
      </c>
      <c r="AU126" s="37">
        <v>0.15</v>
      </c>
      <c r="AV126" s="37">
        <v>0.64</v>
      </c>
      <c r="AW126" s="37">
        <v>0.67</v>
      </c>
      <c r="AX126" s="37">
        <v>0.12</v>
      </c>
      <c r="AY126" s="37">
        <v>0.13</v>
      </c>
      <c r="BA126" s="37">
        <v>57</v>
      </c>
      <c r="BB126" s="37">
        <v>69.7</v>
      </c>
      <c r="BC126" s="37">
        <v>73.2</v>
      </c>
      <c r="BD126" s="37">
        <v>107</v>
      </c>
      <c r="BG126" s="37">
        <v>5.43</v>
      </c>
      <c r="BH126" s="37">
        <v>5.7</v>
      </c>
      <c r="BI126" s="37">
        <v>4.76</v>
      </c>
      <c r="BJ126" s="37">
        <v>4.99</v>
      </c>
      <c r="BK126" s="37">
        <v>1.7</v>
      </c>
      <c r="BL126" s="37">
        <v>1.8</v>
      </c>
      <c r="BM126" s="37">
        <v>4.0999999999999996</v>
      </c>
      <c r="BN126" s="37">
        <v>4.3</v>
      </c>
    </row>
    <row r="127" spans="1:67" ht="15.75" customHeight="1" x14ac:dyDescent="0.3">
      <c r="A127" s="37" t="s">
        <v>212</v>
      </c>
      <c r="B127" s="37" t="s">
        <v>809</v>
      </c>
      <c r="C127" s="37" t="s">
        <v>212</v>
      </c>
      <c r="D127" s="37">
        <v>2019</v>
      </c>
      <c r="E127" s="54">
        <v>43635</v>
      </c>
      <c r="F127" s="37" t="s">
        <v>19</v>
      </c>
      <c r="G127" s="37" t="s">
        <v>80</v>
      </c>
      <c r="H127" s="37" t="s">
        <v>45</v>
      </c>
      <c r="I127" s="37" t="s">
        <v>45</v>
      </c>
      <c r="J127" s="37" t="s">
        <v>45</v>
      </c>
      <c r="K127" s="37" t="s">
        <v>45</v>
      </c>
      <c r="L127" s="37" t="s">
        <v>45</v>
      </c>
      <c r="M127" s="37">
        <v>0.1</v>
      </c>
      <c r="N127" s="37">
        <v>0</v>
      </c>
      <c r="O127" s="37">
        <v>6</v>
      </c>
      <c r="P127" s="37">
        <v>17.53</v>
      </c>
      <c r="Q127" s="123">
        <f t="shared" si="12"/>
        <v>175.3</v>
      </c>
      <c r="R127" s="37" t="s">
        <v>1589</v>
      </c>
      <c r="S127" s="37" t="s">
        <v>1488</v>
      </c>
      <c r="T127" s="37">
        <v>4.66</v>
      </c>
      <c r="U127" s="37">
        <v>0</v>
      </c>
      <c r="V127" s="37">
        <v>95.34</v>
      </c>
      <c r="X127" s="37">
        <v>100</v>
      </c>
      <c r="Y127" s="37">
        <v>8.6</v>
      </c>
      <c r="Z127" s="37">
        <v>9</v>
      </c>
      <c r="AE127" s="37">
        <v>36</v>
      </c>
      <c r="AF127" s="37">
        <v>37.700000000000003</v>
      </c>
      <c r="AG127" s="37">
        <v>61</v>
      </c>
      <c r="AH127" s="37">
        <v>64</v>
      </c>
      <c r="AI127" s="37">
        <v>86</v>
      </c>
      <c r="AJ127" s="37">
        <v>56.7</v>
      </c>
      <c r="AK127" s="37">
        <v>59.5</v>
      </c>
      <c r="AL127" s="37">
        <v>0.57999999999999996</v>
      </c>
      <c r="AM127" s="37">
        <v>0.60829999999999995</v>
      </c>
      <c r="AN127" s="37">
        <v>0.56059999999999999</v>
      </c>
      <c r="AO127" s="37">
        <v>0.58799999999999997</v>
      </c>
      <c r="AP127" s="37">
        <v>0.31309999999999999</v>
      </c>
      <c r="AQ127" s="37">
        <v>0.32840000000000003</v>
      </c>
      <c r="AR127" s="37">
        <v>0.38</v>
      </c>
      <c r="AS127" s="37">
        <v>0.4</v>
      </c>
      <c r="AT127" s="37">
        <v>0.15</v>
      </c>
      <c r="AU127" s="37">
        <v>0.16</v>
      </c>
      <c r="AV127" s="37">
        <v>0.56000000000000005</v>
      </c>
      <c r="AW127" s="37">
        <v>0.59</v>
      </c>
      <c r="AX127" s="37">
        <v>0.14000000000000001</v>
      </c>
      <c r="AY127" s="37">
        <v>0.15</v>
      </c>
      <c r="BA127" s="37">
        <v>56</v>
      </c>
      <c r="BB127" s="37">
        <v>70.3</v>
      </c>
      <c r="BC127" s="37">
        <v>73.8</v>
      </c>
      <c r="BD127" s="37">
        <v>120</v>
      </c>
      <c r="BG127" s="37">
        <v>5.01</v>
      </c>
      <c r="BH127" s="37">
        <v>5.25</v>
      </c>
      <c r="BI127" s="37">
        <v>4.5599999999999996</v>
      </c>
      <c r="BJ127" s="37">
        <v>4.78</v>
      </c>
      <c r="BK127" s="37">
        <v>1.9</v>
      </c>
      <c r="BL127" s="37">
        <v>2</v>
      </c>
      <c r="BM127" s="37">
        <v>5.4</v>
      </c>
      <c r="BN127" s="37">
        <v>5.7</v>
      </c>
    </row>
    <row r="128" spans="1:67" ht="15.75" customHeight="1" x14ac:dyDescent="0.3">
      <c r="A128" s="37" t="s">
        <v>212</v>
      </c>
      <c r="B128" s="37" t="s">
        <v>809</v>
      </c>
      <c r="C128" s="37" t="s">
        <v>212</v>
      </c>
      <c r="D128" s="37">
        <v>2019</v>
      </c>
      <c r="E128" s="54">
        <v>43635</v>
      </c>
      <c r="F128" s="37" t="s">
        <v>19</v>
      </c>
      <c r="G128" s="37" t="s">
        <v>83</v>
      </c>
      <c r="H128" s="37" t="s">
        <v>35</v>
      </c>
      <c r="I128" s="37" t="s">
        <v>31</v>
      </c>
      <c r="J128" s="37" t="s">
        <v>31</v>
      </c>
      <c r="K128" s="37" t="s">
        <v>31</v>
      </c>
      <c r="L128" s="37" t="s">
        <v>31</v>
      </c>
      <c r="M128" s="37">
        <v>0.1</v>
      </c>
      <c r="N128" s="37">
        <v>0</v>
      </c>
      <c r="O128" s="37">
        <v>0</v>
      </c>
      <c r="P128" s="37">
        <v>5.92</v>
      </c>
      <c r="Q128" s="123">
        <f t="shared" si="12"/>
        <v>59.2</v>
      </c>
      <c r="R128" s="37" t="s">
        <v>1590</v>
      </c>
      <c r="S128" s="37" t="s">
        <v>1488</v>
      </c>
      <c r="T128" s="37">
        <v>3.9</v>
      </c>
      <c r="U128" s="37">
        <v>0</v>
      </c>
      <c r="V128" s="37">
        <v>96.1</v>
      </c>
      <c r="X128" s="37">
        <v>100</v>
      </c>
      <c r="Y128" s="37">
        <v>7</v>
      </c>
      <c r="Z128" s="37">
        <v>7.3</v>
      </c>
      <c r="AE128" s="37">
        <v>36.200000000000003</v>
      </c>
      <c r="AF128" s="37">
        <v>37.700000000000003</v>
      </c>
      <c r="AG128" s="37">
        <v>58.2</v>
      </c>
      <c r="AH128" s="37">
        <v>60.6</v>
      </c>
      <c r="AI128" s="37">
        <v>91</v>
      </c>
      <c r="AJ128" s="37">
        <v>57.2</v>
      </c>
      <c r="AK128" s="37">
        <v>59.5</v>
      </c>
      <c r="AL128" s="37">
        <v>0.58479999999999999</v>
      </c>
      <c r="AM128" s="37">
        <v>0.60860000000000003</v>
      </c>
      <c r="AN128" s="37">
        <v>0.56540000000000001</v>
      </c>
      <c r="AO128" s="37">
        <v>0.58830000000000005</v>
      </c>
      <c r="AP128" s="37">
        <v>0.31590000000000001</v>
      </c>
      <c r="AQ128" s="37">
        <v>0.32869999999999999</v>
      </c>
      <c r="AR128" s="37">
        <v>0.42</v>
      </c>
      <c r="AS128" s="37">
        <v>0.44</v>
      </c>
      <c r="AT128" s="37">
        <v>0.2</v>
      </c>
      <c r="AU128" s="37">
        <v>0.21</v>
      </c>
      <c r="AV128" s="37">
        <v>1.36</v>
      </c>
      <c r="AW128" s="37">
        <v>1.41</v>
      </c>
      <c r="AX128" s="37">
        <v>0.12</v>
      </c>
      <c r="AY128" s="37">
        <v>0.12</v>
      </c>
      <c r="BA128" s="37">
        <v>69</v>
      </c>
      <c r="BB128" s="37">
        <v>77.900000000000006</v>
      </c>
      <c r="BC128" s="37">
        <v>81.099999999999994</v>
      </c>
      <c r="BD128" s="37">
        <v>118</v>
      </c>
      <c r="BG128" s="37">
        <v>10.48</v>
      </c>
      <c r="BH128" s="37">
        <v>10.91</v>
      </c>
      <c r="BI128" s="37">
        <v>3.13</v>
      </c>
      <c r="BJ128" s="37">
        <v>3.26</v>
      </c>
      <c r="BK128" s="37">
        <v>2.6</v>
      </c>
      <c r="BL128" s="37">
        <v>2.7</v>
      </c>
      <c r="BM128" s="37">
        <v>4.0999999999999996</v>
      </c>
      <c r="BN128" s="37">
        <v>4.3</v>
      </c>
    </row>
    <row r="129" spans="1:67" ht="15.75" customHeight="1" x14ac:dyDescent="0.3">
      <c r="A129" s="37" t="s">
        <v>212</v>
      </c>
      <c r="B129" s="37" t="s">
        <v>809</v>
      </c>
      <c r="C129" s="37" t="s">
        <v>212</v>
      </c>
      <c r="D129" s="37">
        <v>2019</v>
      </c>
      <c r="E129" s="54">
        <v>43635</v>
      </c>
      <c r="F129" s="37" t="s">
        <v>19</v>
      </c>
      <c r="G129" s="37" t="s">
        <v>86</v>
      </c>
      <c r="H129" s="37" t="s">
        <v>22</v>
      </c>
      <c r="I129" s="37" t="s">
        <v>22</v>
      </c>
      <c r="J129" s="37" t="s">
        <v>21</v>
      </c>
      <c r="K129" s="37" t="s">
        <v>22</v>
      </c>
      <c r="L129" s="37" t="s">
        <v>21</v>
      </c>
      <c r="M129" s="37">
        <v>0.1</v>
      </c>
      <c r="N129" s="37">
        <v>0</v>
      </c>
      <c r="O129" s="37">
        <v>0</v>
      </c>
      <c r="P129" s="37">
        <v>8.4700000000000006</v>
      </c>
      <c r="Q129" s="123">
        <f t="shared" si="12"/>
        <v>84.7</v>
      </c>
      <c r="R129" s="37" t="s">
        <v>1591</v>
      </c>
      <c r="S129" s="37" t="s">
        <v>1488</v>
      </c>
      <c r="T129" s="37">
        <v>3.81</v>
      </c>
      <c r="U129" s="37">
        <v>0</v>
      </c>
      <c r="V129" s="37">
        <v>96.19</v>
      </c>
      <c r="X129" s="37">
        <v>100</v>
      </c>
      <c r="Y129" s="37">
        <v>8.9</v>
      </c>
      <c r="Z129" s="37">
        <v>9.3000000000000007</v>
      </c>
      <c r="AE129" s="37">
        <v>37</v>
      </c>
      <c r="AF129" s="37">
        <v>38.5</v>
      </c>
      <c r="AG129" s="37">
        <v>61</v>
      </c>
      <c r="AH129" s="37">
        <v>63.5</v>
      </c>
      <c r="AI129" s="37">
        <v>86</v>
      </c>
      <c r="AJ129" s="37">
        <v>56.5</v>
      </c>
      <c r="AK129" s="37">
        <v>58.7</v>
      </c>
      <c r="AL129" s="37">
        <v>0.57630000000000003</v>
      </c>
      <c r="AM129" s="37">
        <v>0.59919999999999995</v>
      </c>
      <c r="AN129" s="37">
        <v>0.55359999999999998</v>
      </c>
      <c r="AO129" s="37">
        <v>0.57550000000000001</v>
      </c>
      <c r="AP129" s="37">
        <v>0.3049</v>
      </c>
      <c r="AQ129" s="37">
        <v>0.317</v>
      </c>
      <c r="AR129" s="37">
        <v>0.44</v>
      </c>
      <c r="AS129" s="37">
        <v>0.46</v>
      </c>
      <c r="AT129" s="37">
        <v>0.2</v>
      </c>
      <c r="AU129" s="37">
        <v>0.21</v>
      </c>
      <c r="AV129" s="37">
        <v>1.28</v>
      </c>
      <c r="AW129" s="37">
        <v>1.33</v>
      </c>
      <c r="AX129" s="37">
        <v>0.13</v>
      </c>
      <c r="AY129" s="37">
        <v>0.14000000000000001</v>
      </c>
      <c r="BA129" s="37">
        <v>63</v>
      </c>
      <c r="BB129" s="37">
        <v>74.599999999999994</v>
      </c>
      <c r="BC129" s="37">
        <v>77.599999999999994</v>
      </c>
      <c r="BD129" s="37">
        <v>115</v>
      </c>
      <c r="BG129" s="37">
        <v>9.36</v>
      </c>
      <c r="BH129" s="37">
        <v>9.73</v>
      </c>
      <c r="BI129" s="37">
        <v>4.55</v>
      </c>
      <c r="BJ129" s="37">
        <v>4.7300000000000004</v>
      </c>
      <c r="BK129" s="37">
        <v>1.9</v>
      </c>
      <c r="BL129" s="37">
        <v>2</v>
      </c>
      <c r="BM129" s="37">
        <v>3.6</v>
      </c>
      <c r="BN129" s="37">
        <v>3.7</v>
      </c>
    </row>
    <row r="130" spans="1:67" ht="15.75" customHeight="1" x14ac:dyDescent="0.3">
      <c r="A130" s="37" t="s">
        <v>212</v>
      </c>
      <c r="B130" s="37" t="s">
        <v>809</v>
      </c>
      <c r="C130" s="37" t="s">
        <v>212</v>
      </c>
      <c r="D130" s="37">
        <v>2019</v>
      </c>
      <c r="E130" s="54">
        <v>43635</v>
      </c>
      <c r="F130" s="37" t="s">
        <v>19</v>
      </c>
      <c r="G130" s="37" t="s">
        <v>89</v>
      </c>
      <c r="H130" s="37" t="s">
        <v>31</v>
      </c>
      <c r="I130" s="37" t="s">
        <v>31</v>
      </c>
      <c r="J130" s="37" t="s">
        <v>31</v>
      </c>
      <c r="K130" s="37" t="s">
        <v>31</v>
      </c>
      <c r="L130" s="37" t="s">
        <v>31</v>
      </c>
      <c r="M130" s="37">
        <v>0.1</v>
      </c>
      <c r="N130" s="37">
        <v>0</v>
      </c>
      <c r="O130" s="37">
        <v>0</v>
      </c>
      <c r="P130" s="37">
        <v>20.6</v>
      </c>
      <c r="Q130" s="123">
        <f t="shared" si="12"/>
        <v>206</v>
      </c>
      <c r="R130" s="37" t="s">
        <v>1592</v>
      </c>
      <c r="S130" s="37" t="s">
        <v>1488</v>
      </c>
      <c r="T130" s="37">
        <v>4.83</v>
      </c>
      <c r="U130" s="37">
        <v>0</v>
      </c>
      <c r="V130" s="37">
        <v>95.17</v>
      </c>
      <c r="X130" s="37">
        <v>100</v>
      </c>
      <c r="Y130" s="37">
        <v>10</v>
      </c>
      <c r="Z130" s="37">
        <v>10.5</v>
      </c>
      <c r="AE130" s="37">
        <v>34.200000000000003</v>
      </c>
      <c r="AF130" s="37">
        <v>36</v>
      </c>
      <c r="AG130" s="37">
        <v>61.4</v>
      </c>
      <c r="AH130" s="37">
        <v>64.5</v>
      </c>
      <c r="AI130" s="37">
        <v>88</v>
      </c>
      <c r="AJ130" s="37">
        <v>58.6</v>
      </c>
      <c r="AK130" s="37">
        <v>61.6</v>
      </c>
      <c r="AL130" s="37">
        <v>0.60040000000000004</v>
      </c>
      <c r="AM130" s="37">
        <v>0.63090000000000002</v>
      </c>
      <c r="AN130" s="37">
        <v>0.5887</v>
      </c>
      <c r="AO130" s="37">
        <v>0.61850000000000005</v>
      </c>
      <c r="AP130" s="37">
        <v>0.33889999999999998</v>
      </c>
      <c r="AQ130" s="37">
        <v>0.35610000000000003</v>
      </c>
      <c r="AR130" s="37">
        <v>0.28999999999999998</v>
      </c>
      <c r="AS130" s="37">
        <v>0.3</v>
      </c>
      <c r="AT130" s="37">
        <v>0.16</v>
      </c>
      <c r="AU130" s="37">
        <v>0.17</v>
      </c>
      <c r="AV130" s="37">
        <v>0.98</v>
      </c>
      <c r="AW130" s="37">
        <v>1.03</v>
      </c>
      <c r="AX130" s="37">
        <v>0.16</v>
      </c>
      <c r="AY130" s="37">
        <v>0.17</v>
      </c>
      <c r="BA130" s="37">
        <v>57</v>
      </c>
      <c r="BB130" s="37">
        <v>73.2</v>
      </c>
      <c r="BC130" s="37">
        <v>76.900000000000006</v>
      </c>
      <c r="BD130" s="37">
        <v>129</v>
      </c>
      <c r="BG130" s="37">
        <v>4.42</v>
      </c>
      <c r="BH130" s="37">
        <v>4.6399999999999997</v>
      </c>
      <c r="BI130" s="37">
        <v>3.84</v>
      </c>
      <c r="BJ130" s="37">
        <v>4.03</v>
      </c>
      <c r="BK130" s="37">
        <v>2.2999999999999998</v>
      </c>
      <c r="BL130" s="37">
        <v>2.4</v>
      </c>
      <c r="BM130" s="37">
        <v>3.7</v>
      </c>
      <c r="BN130" s="37">
        <v>3.8</v>
      </c>
    </row>
    <row r="131" spans="1:67" ht="15.75" customHeight="1" x14ac:dyDescent="0.3">
      <c r="A131" s="37" t="s">
        <v>212</v>
      </c>
      <c r="B131" s="37" t="s">
        <v>809</v>
      </c>
      <c r="C131" s="37" t="s">
        <v>212</v>
      </c>
      <c r="D131" s="37">
        <v>2019</v>
      </c>
      <c r="E131" s="54">
        <v>43635</v>
      </c>
      <c r="F131" s="37" t="s">
        <v>19</v>
      </c>
      <c r="G131" s="37" t="s">
        <v>92</v>
      </c>
      <c r="H131" s="37" t="s">
        <v>26</v>
      </c>
      <c r="I131" s="37" t="s">
        <v>26</v>
      </c>
      <c r="J131" s="37" t="s">
        <v>27</v>
      </c>
      <c r="K131" s="37" t="s">
        <v>26</v>
      </c>
      <c r="L131" s="37" t="s">
        <v>27</v>
      </c>
      <c r="M131" s="37">
        <v>0.1</v>
      </c>
      <c r="N131" s="37">
        <v>0</v>
      </c>
      <c r="O131" s="37">
        <v>0</v>
      </c>
      <c r="P131" s="37">
        <v>20.22</v>
      </c>
      <c r="Q131" s="123">
        <f t="shared" si="12"/>
        <v>202.2</v>
      </c>
      <c r="R131" s="37" t="s">
        <v>1593</v>
      </c>
      <c r="S131" s="37" t="s">
        <v>1488</v>
      </c>
      <c r="T131" s="37">
        <v>4.82</v>
      </c>
      <c r="U131" s="37">
        <v>0</v>
      </c>
      <c r="V131" s="37">
        <v>95.18</v>
      </c>
      <c r="X131" s="37">
        <v>100</v>
      </c>
      <c r="Y131" s="37">
        <v>7.4</v>
      </c>
      <c r="Z131" s="37">
        <v>7.8</v>
      </c>
      <c r="AE131" s="37">
        <v>39.299999999999997</v>
      </c>
      <c r="AF131" s="37">
        <v>41.3</v>
      </c>
      <c r="AG131" s="37">
        <v>65.099999999999994</v>
      </c>
      <c r="AH131" s="37">
        <v>68.400000000000006</v>
      </c>
      <c r="AI131" s="37">
        <v>77</v>
      </c>
      <c r="AJ131" s="37">
        <v>52.8</v>
      </c>
      <c r="AK131" s="37">
        <v>55.5</v>
      </c>
      <c r="AL131" s="37">
        <v>0.53590000000000004</v>
      </c>
      <c r="AM131" s="37">
        <v>0.56310000000000004</v>
      </c>
      <c r="AN131" s="37">
        <v>0.50049999999999994</v>
      </c>
      <c r="AO131" s="37">
        <v>0.52590000000000003</v>
      </c>
      <c r="AP131" s="37">
        <v>0.25829999999999997</v>
      </c>
      <c r="AQ131" s="37">
        <v>0.27139999999999997</v>
      </c>
      <c r="AR131" s="37">
        <v>0.23</v>
      </c>
      <c r="AS131" s="37">
        <v>0.24</v>
      </c>
      <c r="AT131" s="37">
        <v>0.14000000000000001</v>
      </c>
      <c r="AU131" s="37">
        <v>0.15</v>
      </c>
      <c r="AV131" s="37">
        <v>0.38</v>
      </c>
      <c r="AW131" s="37">
        <v>0.4</v>
      </c>
      <c r="AX131" s="37">
        <v>0.1</v>
      </c>
      <c r="AY131" s="37">
        <v>0.11</v>
      </c>
      <c r="BA131" s="37">
        <v>51</v>
      </c>
      <c r="BB131" s="37">
        <v>66.900000000000006</v>
      </c>
      <c r="BC131" s="37">
        <v>70.3</v>
      </c>
      <c r="BD131" s="37">
        <v>109</v>
      </c>
      <c r="BG131" s="37">
        <v>2.36</v>
      </c>
      <c r="BH131" s="37">
        <v>2.48</v>
      </c>
      <c r="BI131" s="37">
        <v>5.08</v>
      </c>
      <c r="BJ131" s="37">
        <v>5.34</v>
      </c>
      <c r="BK131" s="37">
        <v>1.7</v>
      </c>
      <c r="BL131" s="37">
        <v>1.8</v>
      </c>
      <c r="BM131" s="37">
        <v>3.4</v>
      </c>
      <c r="BN131" s="37">
        <v>3.5</v>
      </c>
    </row>
    <row r="132" spans="1:67" ht="15.75" customHeight="1" x14ac:dyDescent="0.3">
      <c r="A132" s="37" t="s">
        <v>212</v>
      </c>
      <c r="B132" s="37" t="s">
        <v>809</v>
      </c>
      <c r="C132" s="37" t="s">
        <v>212</v>
      </c>
      <c r="D132" s="37">
        <v>2019</v>
      </c>
      <c r="E132" s="54">
        <v>43635</v>
      </c>
      <c r="F132" s="37" t="s">
        <v>19</v>
      </c>
      <c r="G132" s="37" t="s">
        <v>95</v>
      </c>
      <c r="H132" s="37" t="s">
        <v>27</v>
      </c>
      <c r="I132" s="37" t="s">
        <v>27</v>
      </c>
      <c r="J132" s="37" t="s">
        <v>26</v>
      </c>
      <c r="K132" s="37" t="s">
        <v>27</v>
      </c>
      <c r="L132" s="37" t="s">
        <v>26</v>
      </c>
      <c r="M132" s="37">
        <v>0.1</v>
      </c>
      <c r="N132" s="37">
        <v>0</v>
      </c>
      <c r="O132" s="37">
        <v>7</v>
      </c>
      <c r="P132" s="37">
        <v>22.83</v>
      </c>
      <c r="Q132" s="123">
        <f t="shared" si="12"/>
        <v>228.29999999999998</v>
      </c>
      <c r="R132" s="37" t="s">
        <v>1594</v>
      </c>
      <c r="S132" s="37" t="s">
        <v>1488</v>
      </c>
      <c r="T132" s="37">
        <v>4.67</v>
      </c>
      <c r="U132" s="37">
        <v>0</v>
      </c>
      <c r="V132" s="37">
        <v>95.33</v>
      </c>
      <c r="X132" s="37">
        <v>100</v>
      </c>
      <c r="Y132" s="37">
        <v>7</v>
      </c>
      <c r="Z132" s="37">
        <v>7.3</v>
      </c>
      <c r="AE132" s="37">
        <v>39</v>
      </c>
      <c r="AF132" s="37">
        <v>40.9</v>
      </c>
      <c r="AG132" s="37">
        <v>64</v>
      </c>
      <c r="AH132" s="37">
        <v>67.099999999999994</v>
      </c>
      <c r="AI132" s="37">
        <v>79</v>
      </c>
      <c r="AJ132" s="37">
        <v>53.3</v>
      </c>
      <c r="AK132" s="37">
        <v>55.9</v>
      </c>
      <c r="AL132" s="37">
        <v>0.5413</v>
      </c>
      <c r="AM132" s="37">
        <v>0.56779999999999997</v>
      </c>
      <c r="AN132" s="37">
        <v>0.50749999999999995</v>
      </c>
      <c r="AO132" s="37">
        <v>0.53239999999999998</v>
      </c>
      <c r="AP132" s="37">
        <v>0.26450000000000001</v>
      </c>
      <c r="AQ132" s="37">
        <v>0.27739999999999998</v>
      </c>
      <c r="AR132" s="37">
        <v>0.25</v>
      </c>
      <c r="AS132" s="37">
        <v>0.26</v>
      </c>
      <c r="AT132" s="37">
        <v>0.13</v>
      </c>
      <c r="AU132" s="37">
        <v>0.14000000000000001</v>
      </c>
      <c r="AV132" s="37">
        <v>0.49</v>
      </c>
      <c r="AW132" s="37">
        <v>0.51</v>
      </c>
      <c r="AX132" s="37">
        <v>0.11</v>
      </c>
      <c r="AY132" s="37">
        <v>0.12</v>
      </c>
      <c r="BA132" s="37">
        <v>55</v>
      </c>
      <c r="BB132" s="37">
        <v>69.3</v>
      </c>
      <c r="BC132" s="37">
        <v>72.7</v>
      </c>
      <c r="BD132" s="37">
        <v>108</v>
      </c>
      <c r="BG132" s="37">
        <v>4.4800000000000004</v>
      </c>
      <c r="BH132" s="37">
        <v>4.7</v>
      </c>
      <c r="BI132" s="37">
        <v>4.67</v>
      </c>
      <c r="BJ132" s="37">
        <v>4.9000000000000004</v>
      </c>
      <c r="BK132" s="37">
        <v>1.6</v>
      </c>
      <c r="BL132" s="37">
        <v>1.7</v>
      </c>
      <c r="BM132" s="37">
        <v>4.4000000000000004</v>
      </c>
      <c r="BN132" s="37">
        <v>4.7</v>
      </c>
    </row>
    <row r="133" spans="1:67" ht="15.75" customHeight="1" x14ac:dyDescent="0.3">
      <c r="A133" s="37" t="s">
        <v>212</v>
      </c>
      <c r="B133" s="37" t="s">
        <v>809</v>
      </c>
      <c r="C133" s="37" t="s">
        <v>212</v>
      </c>
      <c r="D133" s="37">
        <v>2019</v>
      </c>
      <c r="E133" s="54">
        <v>43635</v>
      </c>
      <c r="F133" s="37" t="s">
        <v>19</v>
      </c>
      <c r="G133" s="37" t="s">
        <v>98</v>
      </c>
      <c r="H133" s="37" t="s">
        <v>26</v>
      </c>
      <c r="I133" s="37" t="s">
        <v>26</v>
      </c>
      <c r="J133" s="37" t="s">
        <v>27</v>
      </c>
      <c r="K133" s="37" t="s">
        <v>26</v>
      </c>
      <c r="L133" s="37" t="s">
        <v>27</v>
      </c>
      <c r="M133" s="37">
        <v>0.1</v>
      </c>
      <c r="N133" s="37">
        <v>0</v>
      </c>
      <c r="O133" s="37">
        <v>0</v>
      </c>
      <c r="P133" s="37">
        <v>16.8</v>
      </c>
      <c r="Q133" s="123">
        <f t="shared" si="12"/>
        <v>168</v>
      </c>
      <c r="R133" s="37" t="s">
        <v>1595</v>
      </c>
      <c r="S133" s="37" t="s">
        <v>1488</v>
      </c>
      <c r="T133" s="37">
        <v>4.83</v>
      </c>
      <c r="U133" s="37">
        <v>0</v>
      </c>
      <c r="V133" s="37">
        <v>95.17</v>
      </c>
      <c r="X133" s="37">
        <v>100</v>
      </c>
      <c r="Y133" s="37">
        <v>9.3000000000000007</v>
      </c>
      <c r="Z133" s="37">
        <v>9.8000000000000007</v>
      </c>
      <c r="AE133" s="37">
        <v>33.799999999999997</v>
      </c>
      <c r="AF133" s="37">
        <v>35.5</v>
      </c>
      <c r="AG133" s="37">
        <v>60.1</v>
      </c>
      <c r="AH133" s="37">
        <v>63.2</v>
      </c>
      <c r="AI133" s="37">
        <v>90</v>
      </c>
      <c r="AJ133" s="37">
        <v>59.1</v>
      </c>
      <c r="AK133" s="37">
        <v>62.1</v>
      </c>
      <c r="AL133" s="37">
        <v>0.60640000000000005</v>
      </c>
      <c r="AM133" s="37">
        <v>0.6371</v>
      </c>
      <c r="AN133" s="37">
        <v>0.59660000000000002</v>
      </c>
      <c r="AO133" s="37">
        <v>0.62690000000000001</v>
      </c>
      <c r="AP133" s="37">
        <v>0.34610000000000002</v>
      </c>
      <c r="AQ133" s="37">
        <v>0.36370000000000002</v>
      </c>
      <c r="AR133" s="37">
        <v>0.27</v>
      </c>
      <c r="AS133" s="37">
        <v>0.28000000000000003</v>
      </c>
      <c r="AT133" s="37">
        <v>0.15</v>
      </c>
      <c r="AU133" s="37">
        <v>0.16</v>
      </c>
      <c r="AV133" s="37">
        <v>0.86</v>
      </c>
      <c r="AW133" s="37">
        <v>0.9</v>
      </c>
      <c r="AX133" s="37">
        <v>0.15</v>
      </c>
      <c r="AY133" s="37">
        <v>0.16</v>
      </c>
      <c r="BA133" s="37">
        <v>56</v>
      </c>
      <c r="BB133" s="37">
        <v>73</v>
      </c>
      <c r="BC133" s="37">
        <v>76.7</v>
      </c>
      <c r="BD133" s="37">
        <v>131</v>
      </c>
      <c r="BG133" s="37">
        <v>3.72</v>
      </c>
      <c r="BH133" s="37">
        <v>3.91</v>
      </c>
      <c r="BI133" s="37">
        <v>3.77</v>
      </c>
      <c r="BJ133" s="37">
        <v>3.96</v>
      </c>
      <c r="BK133" s="37">
        <v>2.2999999999999998</v>
      </c>
      <c r="BL133" s="37">
        <v>2.4</v>
      </c>
      <c r="BM133" s="37">
        <v>4.5999999999999996</v>
      </c>
      <c r="BN133" s="37">
        <v>4.8</v>
      </c>
    </row>
    <row r="134" spans="1:67" ht="15.75" customHeight="1" x14ac:dyDescent="0.3">
      <c r="A134" s="37" t="s">
        <v>212</v>
      </c>
      <c r="B134" s="37" t="s">
        <v>809</v>
      </c>
      <c r="C134" s="37" t="s">
        <v>212</v>
      </c>
      <c r="D134" s="37">
        <v>2019</v>
      </c>
      <c r="E134" s="54">
        <v>43635</v>
      </c>
      <c r="F134" s="37" t="s">
        <v>19</v>
      </c>
      <c r="G134" s="37" t="s">
        <v>101</v>
      </c>
      <c r="H134" s="37" t="s">
        <v>31</v>
      </c>
      <c r="I134" s="37" t="s">
        <v>31</v>
      </c>
      <c r="J134" s="37" t="s">
        <v>31</v>
      </c>
      <c r="K134" s="37" t="s">
        <v>31</v>
      </c>
      <c r="L134" s="37" t="s">
        <v>31</v>
      </c>
      <c r="M134" s="37">
        <v>0.1</v>
      </c>
      <c r="N134" s="37">
        <v>0</v>
      </c>
      <c r="O134" s="37">
        <v>4</v>
      </c>
      <c r="P134" s="37">
        <v>24.14</v>
      </c>
      <c r="Q134" s="123">
        <f t="shared" si="12"/>
        <v>241.4</v>
      </c>
      <c r="R134" s="37" t="s">
        <v>1596</v>
      </c>
      <c r="S134" s="37" t="s">
        <v>1488</v>
      </c>
      <c r="T134" s="37">
        <v>4.84</v>
      </c>
      <c r="U134" s="37">
        <v>0</v>
      </c>
      <c r="V134" s="37">
        <v>95.16</v>
      </c>
      <c r="X134" s="37">
        <v>100</v>
      </c>
      <c r="Y134" s="37">
        <v>7.7</v>
      </c>
      <c r="Z134" s="37">
        <v>8.1</v>
      </c>
      <c r="AE134" s="37">
        <v>37.4</v>
      </c>
      <c r="AF134" s="37">
        <v>39.299999999999997</v>
      </c>
      <c r="AG134" s="37">
        <v>62.7</v>
      </c>
      <c r="AH134" s="37">
        <v>65.900000000000006</v>
      </c>
      <c r="AI134" s="37">
        <v>82</v>
      </c>
      <c r="AJ134" s="37">
        <v>55</v>
      </c>
      <c r="AK134" s="37">
        <v>57.8</v>
      </c>
      <c r="AL134" s="37">
        <v>0.56059999999999999</v>
      </c>
      <c r="AM134" s="37">
        <v>0.58909999999999996</v>
      </c>
      <c r="AN134" s="37">
        <v>0.53459999999999996</v>
      </c>
      <c r="AO134" s="37">
        <v>0.56179999999999997</v>
      </c>
      <c r="AP134" s="37">
        <v>0.28970000000000001</v>
      </c>
      <c r="AQ134" s="37">
        <v>0.3044</v>
      </c>
      <c r="AR134" s="37">
        <v>0.3</v>
      </c>
      <c r="AS134" s="37">
        <v>0.32</v>
      </c>
      <c r="AT134" s="37">
        <v>0.14000000000000001</v>
      </c>
      <c r="AU134" s="37">
        <v>0.15</v>
      </c>
      <c r="AV134" s="37">
        <v>0.65</v>
      </c>
      <c r="AW134" s="37">
        <v>0.68</v>
      </c>
      <c r="AX134" s="37">
        <v>0.12</v>
      </c>
      <c r="AY134" s="37">
        <v>0.13</v>
      </c>
      <c r="BA134" s="37">
        <v>58</v>
      </c>
      <c r="BB134" s="37">
        <v>71.099999999999994</v>
      </c>
      <c r="BC134" s="37">
        <v>74.8</v>
      </c>
      <c r="BD134" s="37">
        <v>117</v>
      </c>
      <c r="BG134" s="37">
        <v>5.1100000000000003</v>
      </c>
      <c r="BH134" s="37">
        <v>5.37</v>
      </c>
      <c r="BI134" s="37">
        <v>4.05</v>
      </c>
      <c r="BJ134" s="37">
        <v>4.26</v>
      </c>
      <c r="BK134" s="37">
        <v>2.1</v>
      </c>
      <c r="BL134" s="37">
        <v>2.2000000000000002</v>
      </c>
      <c r="BM134" s="37">
        <v>4.7</v>
      </c>
      <c r="BN134" s="37">
        <v>5</v>
      </c>
    </row>
    <row r="135" spans="1:67" ht="15.75" customHeight="1" x14ac:dyDescent="0.3">
      <c r="A135" s="37" t="s">
        <v>212</v>
      </c>
      <c r="B135" s="37" t="s">
        <v>809</v>
      </c>
      <c r="C135" s="37" t="s">
        <v>212</v>
      </c>
      <c r="D135" s="37">
        <v>2019</v>
      </c>
      <c r="E135" s="54">
        <v>43635</v>
      </c>
      <c r="F135" s="37" t="s">
        <v>19</v>
      </c>
      <c r="G135" s="37" t="s">
        <v>104</v>
      </c>
      <c r="H135" s="37" t="s">
        <v>45</v>
      </c>
      <c r="I135" s="37" t="s">
        <v>45</v>
      </c>
      <c r="J135" s="37" t="s">
        <v>45</v>
      </c>
      <c r="K135" s="37" t="s">
        <v>45</v>
      </c>
      <c r="L135" s="37" t="s">
        <v>45</v>
      </c>
      <c r="M135" s="37">
        <v>0.1</v>
      </c>
      <c r="N135" s="37">
        <v>0</v>
      </c>
      <c r="O135" s="37">
        <v>4</v>
      </c>
      <c r="P135" s="37">
        <v>16.91</v>
      </c>
      <c r="Q135" s="123">
        <f t="shared" si="12"/>
        <v>169.1</v>
      </c>
      <c r="R135" s="37" t="s">
        <v>1597</v>
      </c>
      <c r="S135" s="37" t="s">
        <v>1488</v>
      </c>
      <c r="T135" s="37">
        <v>4.76</v>
      </c>
      <c r="U135" s="37">
        <v>0</v>
      </c>
      <c r="V135" s="37">
        <v>95.24</v>
      </c>
      <c r="X135" s="37">
        <v>100</v>
      </c>
      <c r="Y135" s="37">
        <v>8.4</v>
      </c>
      <c r="Z135" s="37">
        <v>8.9</v>
      </c>
      <c r="AE135" s="37">
        <v>35.6</v>
      </c>
      <c r="AF135" s="37">
        <v>37.4</v>
      </c>
      <c r="AG135" s="37">
        <v>60.6</v>
      </c>
      <c r="AH135" s="37">
        <v>63.6</v>
      </c>
      <c r="AI135" s="37">
        <v>87</v>
      </c>
      <c r="AJ135" s="37">
        <v>57.1</v>
      </c>
      <c r="AK135" s="37">
        <v>60</v>
      </c>
      <c r="AL135" s="37">
        <v>0.58389999999999997</v>
      </c>
      <c r="AM135" s="37">
        <v>0.61309999999999998</v>
      </c>
      <c r="AN135" s="37">
        <v>0.56620000000000004</v>
      </c>
      <c r="AO135" s="37">
        <v>0.59450000000000003</v>
      </c>
      <c r="AP135" s="37">
        <v>0.31840000000000002</v>
      </c>
      <c r="AQ135" s="37">
        <v>0.33429999999999999</v>
      </c>
      <c r="AR135" s="37">
        <v>0.32</v>
      </c>
      <c r="AS135" s="37">
        <v>0.34</v>
      </c>
      <c r="AT135" s="37">
        <v>0.16</v>
      </c>
      <c r="AU135" s="37">
        <v>0.17</v>
      </c>
      <c r="AV135" s="37">
        <v>0.85</v>
      </c>
      <c r="AW135" s="37">
        <v>0.89</v>
      </c>
      <c r="AX135" s="37">
        <v>0.15</v>
      </c>
      <c r="AY135" s="37">
        <v>0.16</v>
      </c>
      <c r="BA135" s="37">
        <v>61</v>
      </c>
      <c r="BB135" s="37">
        <v>73.599999999999994</v>
      </c>
      <c r="BC135" s="37">
        <v>77.3</v>
      </c>
      <c r="BD135" s="37">
        <v>127</v>
      </c>
      <c r="BG135" s="37">
        <v>5.32</v>
      </c>
      <c r="BH135" s="37">
        <v>5.59</v>
      </c>
      <c r="BI135" s="37">
        <v>3.59</v>
      </c>
      <c r="BJ135" s="37">
        <v>3.77</v>
      </c>
      <c r="BK135" s="37">
        <v>2.1</v>
      </c>
      <c r="BL135" s="37">
        <v>2.2000000000000002</v>
      </c>
      <c r="BM135" s="37">
        <v>5.6</v>
      </c>
      <c r="BN135" s="37">
        <v>5.9</v>
      </c>
    </row>
    <row r="136" spans="1:67" ht="15.75" customHeight="1" x14ac:dyDescent="0.3">
      <c r="A136" s="37" t="s">
        <v>212</v>
      </c>
      <c r="B136" s="37" t="s">
        <v>809</v>
      </c>
      <c r="C136" s="37" t="s">
        <v>212</v>
      </c>
      <c r="D136" s="37">
        <v>2019</v>
      </c>
      <c r="E136" s="54">
        <v>43635</v>
      </c>
      <c r="F136" s="37" t="s">
        <v>19</v>
      </c>
      <c r="G136" s="37" t="s">
        <v>107</v>
      </c>
      <c r="H136" s="37" t="s">
        <v>27</v>
      </c>
      <c r="I136" s="37" t="s">
        <v>27</v>
      </c>
      <c r="J136" s="37" t="s">
        <v>26</v>
      </c>
      <c r="K136" s="37" t="s">
        <v>27</v>
      </c>
      <c r="L136" s="37" t="s">
        <v>26</v>
      </c>
      <c r="M136" s="37">
        <v>0.1</v>
      </c>
      <c r="N136" s="37">
        <v>0</v>
      </c>
      <c r="O136" s="37">
        <v>0</v>
      </c>
      <c r="P136" s="37">
        <v>19.57</v>
      </c>
      <c r="Q136" s="123">
        <f t="shared" si="12"/>
        <v>195.7</v>
      </c>
      <c r="R136" s="37" t="s">
        <v>1598</v>
      </c>
      <c r="S136" s="37" t="s">
        <v>1488</v>
      </c>
      <c r="T136" s="37">
        <v>4.4000000000000004</v>
      </c>
      <c r="U136" s="37">
        <v>0</v>
      </c>
      <c r="V136" s="37">
        <v>95.6</v>
      </c>
      <c r="X136" s="37">
        <v>100</v>
      </c>
      <c r="Y136" s="37">
        <v>9.4</v>
      </c>
      <c r="Z136" s="37">
        <v>9.9</v>
      </c>
      <c r="AE136" s="37">
        <v>37.299999999999997</v>
      </c>
      <c r="AF136" s="37">
        <v>39</v>
      </c>
      <c r="AG136" s="37">
        <v>65.400000000000006</v>
      </c>
      <c r="AH136" s="37">
        <v>68.5</v>
      </c>
      <c r="AI136" s="37">
        <v>80</v>
      </c>
      <c r="AJ136" s="37">
        <v>55.5</v>
      </c>
      <c r="AK136" s="37">
        <v>58.1</v>
      </c>
      <c r="AL136" s="37">
        <v>0.56610000000000005</v>
      </c>
      <c r="AM136" s="37">
        <v>0.59219999999999995</v>
      </c>
      <c r="AN136" s="37">
        <v>0.54110000000000003</v>
      </c>
      <c r="AO136" s="37">
        <v>0.56599999999999995</v>
      </c>
      <c r="AP136" s="37">
        <v>0.29470000000000002</v>
      </c>
      <c r="AQ136" s="37">
        <v>0.30830000000000002</v>
      </c>
      <c r="AR136" s="37">
        <v>0.28999999999999998</v>
      </c>
      <c r="AS136" s="37">
        <v>0.3</v>
      </c>
      <c r="AT136" s="37">
        <v>0.16</v>
      </c>
      <c r="AU136" s="37">
        <v>0.17</v>
      </c>
      <c r="AV136" s="37">
        <v>0.84</v>
      </c>
      <c r="AW136" s="37">
        <v>0.88</v>
      </c>
      <c r="AX136" s="37">
        <v>0.11</v>
      </c>
      <c r="AY136" s="37">
        <v>0.11</v>
      </c>
      <c r="BA136" s="37">
        <v>56</v>
      </c>
      <c r="BB136" s="37">
        <v>69.7</v>
      </c>
      <c r="BC136" s="37">
        <v>72.900000000000006</v>
      </c>
      <c r="BD136" s="37">
        <v>118</v>
      </c>
      <c r="BG136" s="37">
        <v>3.71</v>
      </c>
      <c r="BH136" s="37">
        <v>3.88</v>
      </c>
      <c r="BI136" s="37">
        <v>4.45</v>
      </c>
      <c r="BJ136" s="37">
        <v>4.66</v>
      </c>
      <c r="BK136" s="37">
        <v>2</v>
      </c>
      <c r="BL136" s="37">
        <v>2.1</v>
      </c>
      <c r="BM136" s="37">
        <v>3.4</v>
      </c>
      <c r="BN136" s="37">
        <v>3.6</v>
      </c>
    </row>
    <row r="137" spans="1:67" ht="15.75" customHeight="1" x14ac:dyDescent="0.3">
      <c r="A137" s="37" t="s">
        <v>212</v>
      </c>
      <c r="B137" s="37" t="s">
        <v>809</v>
      </c>
      <c r="C137" s="37" t="s">
        <v>212</v>
      </c>
      <c r="D137" s="37">
        <v>2019</v>
      </c>
      <c r="E137" s="54">
        <v>43635</v>
      </c>
      <c r="F137" s="37" t="s">
        <v>19</v>
      </c>
      <c r="G137" s="37" t="s">
        <v>110</v>
      </c>
      <c r="H137" s="37" t="s">
        <v>27</v>
      </c>
      <c r="I137" s="37" t="s">
        <v>27</v>
      </c>
      <c r="J137" s="37" t="s">
        <v>26</v>
      </c>
      <c r="K137" s="37" t="s">
        <v>27</v>
      </c>
      <c r="L137" s="37" t="s">
        <v>26</v>
      </c>
      <c r="M137" s="37">
        <v>0.1</v>
      </c>
      <c r="N137" s="37">
        <v>0</v>
      </c>
      <c r="O137" s="37">
        <v>13</v>
      </c>
      <c r="P137" s="37">
        <v>14.17</v>
      </c>
      <c r="Q137" s="123">
        <f t="shared" si="12"/>
        <v>141.69999999999999</v>
      </c>
      <c r="R137" s="37" t="s">
        <v>1599</v>
      </c>
      <c r="S137" s="37" t="s">
        <v>1488</v>
      </c>
      <c r="T137" s="37">
        <v>4.68</v>
      </c>
      <c r="U137" s="37">
        <v>0</v>
      </c>
      <c r="V137" s="37">
        <v>95.32</v>
      </c>
      <c r="X137" s="37">
        <v>100</v>
      </c>
      <c r="Y137" s="37">
        <v>7.8</v>
      </c>
      <c r="Z137" s="37">
        <v>8.1999999999999993</v>
      </c>
      <c r="AE137" s="37">
        <v>35.9</v>
      </c>
      <c r="AF137" s="37">
        <v>37.700000000000003</v>
      </c>
      <c r="AG137" s="37">
        <v>61.5</v>
      </c>
      <c r="AH137" s="37">
        <v>64.5</v>
      </c>
      <c r="AI137" s="37">
        <v>86</v>
      </c>
      <c r="AJ137" s="37">
        <v>56.8</v>
      </c>
      <c r="AK137" s="37">
        <v>59.6</v>
      </c>
      <c r="AL137" s="37">
        <v>0.5806</v>
      </c>
      <c r="AM137" s="37">
        <v>0.60909999999999997</v>
      </c>
      <c r="AN137" s="37">
        <v>0.5615</v>
      </c>
      <c r="AO137" s="37">
        <v>0.58899999999999997</v>
      </c>
      <c r="AP137" s="37">
        <v>0.31390000000000001</v>
      </c>
      <c r="AQ137" s="37">
        <v>0.32929999999999998</v>
      </c>
      <c r="AR137" s="37">
        <v>0.3</v>
      </c>
      <c r="AS137" s="37">
        <v>0.31</v>
      </c>
      <c r="AT137" s="37">
        <v>0.13</v>
      </c>
      <c r="AU137" s="37">
        <v>0.14000000000000001</v>
      </c>
      <c r="AV137" s="37">
        <v>0.51</v>
      </c>
      <c r="AW137" s="37">
        <v>0.54</v>
      </c>
      <c r="AX137" s="37">
        <v>0.13</v>
      </c>
      <c r="AY137" s="37">
        <v>0.14000000000000001</v>
      </c>
      <c r="BA137" s="37">
        <v>57</v>
      </c>
      <c r="BB137" s="37">
        <v>72.2</v>
      </c>
      <c r="BC137" s="37">
        <v>75.8</v>
      </c>
      <c r="BD137" s="37">
        <v>127</v>
      </c>
      <c r="BG137" s="37">
        <v>3.31</v>
      </c>
      <c r="BH137" s="37">
        <v>3.47</v>
      </c>
      <c r="BI137" s="37">
        <v>3.92</v>
      </c>
      <c r="BJ137" s="37">
        <v>4.1100000000000003</v>
      </c>
      <c r="BK137" s="37">
        <v>1.9</v>
      </c>
      <c r="BL137" s="37">
        <v>2</v>
      </c>
      <c r="BM137" s="37">
        <v>6.7</v>
      </c>
      <c r="BN137" s="37">
        <v>7</v>
      </c>
    </row>
    <row r="138" spans="1:67" ht="15.75" customHeight="1" x14ac:dyDescent="0.3">
      <c r="A138" s="37" t="s">
        <v>212</v>
      </c>
      <c r="B138" s="37" t="s">
        <v>809</v>
      </c>
      <c r="C138" s="37" t="s">
        <v>212</v>
      </c>
      <c r="D138" s="37">
        <v>2019</v>
      </c>
      <c r="E138" s="54">
        <v>43635</v>
      </c>
      <c r="F138" s="37" t="s">
        <v>19</v>
      </c>
      <c r="G138" s="37" t="s">
        <v>113</v>
      </c>
      <c r="H138" s="37" t="s">
        <v>21</v>
      </c>
      <c r="I138" s="37" t="s">
        <v>21</v>
      </c>
      <c r="J138" s="37" t="s">
        <v>22</v>
      </c>
      <c r="K138" s="37" t="s">
        <v>21</v>
      </c>
      <c r="L138" s="37" t="s">
        <v>22</v>
      </c>
      <c r="M138" s="37">
        <v>0.1</v>
      </c>
      <c r="N138" s="37">
        <v>0</v>
      </c>
      <c r="O138" s="37">
        <v>0</v>
      </c>
      <c r="P138" s="37">
        <v>11.89</v>
      </c>
      <c r="Q138" s="123">
        <f t="shared" si="12"/>
        <v>118.9</v>
      </c>
      <c r="R138" s="37" t="s">
        <v>1600</v>
      </c>
      <c r="S138" s="37" t="s">
        <v>1488</v>
      </c>
      <c r="T138" s="37">
        <v>4.78</v>
      </c>
      <c r="U138" s="37">
        <v>0</v>
      </c>
      <c r="V138" s="37">
        <v>95.22</v>
      </c>
      <c r="X138" s="37">
        <v>100</v>
      </c>
      <c r="Y138" s="37">
        <v>9.6999999999999993</v>
      </c>
      <c r="Z138" s="37">
        <v>10.199999999999999</v>
      </c>
      <c r="AE138" s="37">
        <v>34.1</v>
      </c>
      <c r="AF138" s="37">
        <v>35.799999999999997</v>
      </c>
      <c r="AG138" s="37">
        <v>60.2</v>
      </c>
      <c r="AH138" s="37">
        <v>63.2</v>
      </c>
      <c r="AI138" s="37">
        <v>90</v>
      </c>
      <c r="AJ138" s="37">
        <v>58.8</v>
      </c>
      <c r="AK138" s="37">
        <v>61.7</v>
      </c>
      <c r="AL138" s="37">
        <v>0.60260000000000002</v>
      </c>
      <c r="AM138" s="37">
        <v>0.63280000000000003</v>
      </c>
      <c r="AN138" s="37">
        <v>0.59140000000000004</v>
      </c>
      <c r="AO138" s="37">
        <v>0.62109999999999999</v>
      </c>
      <c r="AP138" s="37">
        <v>0.34129999999999999</v>
      </c>
      <c r="AQ138" s="37">
        <v>0.35849999999999999</v>
      </c>
      <c r="AR138" s="37">
        <v>0.3</v>
      </c>
      <c r="AS138" s="37">
        <v>0.32</v>
      </c>
      <c r="AT138" s="37">
        <v>0.16</v>
      </c>
      <c r="AU138" s="37">
        <v>0.17</v>
      </c>
      <c r="AV138" s="37">
        <v>0.83</v>
      </c>
      <c r="AW138" s="37">
        <v>0.87</v>
      </c>
      <c r="AX138" s="37">
        <v>0.13</v>
      </c>
      <c r="AY138" s="37">
        <v>0.14000000000000001</v>
      </c>
      <c r="BA138" s="37">
        <v>55</v>
      </c>
      <c r="BB138" s="37">
        <v>72.7</v>
      </c>
      <c r="BC138" s="37">
        <v>76.400000000000006</v>
      </c>
      <c r="BD138" s="37">
        <v>134</v>
      </c>
      <c r="BG138" s="37">
        <v>2.81</v>
      </c>
      <c r="BH138" s="37">
        <v>2.95</v>
      </c>
      <c r="BI138" s="37">
        <v>3.98</v>
      </c>
      <c r="BJ138" s="37">
        <v>4.18</v>
      </c>
      <c r="BK138" s="37">
        <v>2.1</v>
      </c>
      <c r="BL138" s="37">
        <v>2.2000000000000002</v>
      </c>
      <c r="BM138" s="37">
        <v>5.4</v>
      </c>
      <c r="BN138" s="37">
        <v>5.7</v>
      </c>
    </row>
    <row r="139" spans="1:67" ht="15.75" customHeight="1" x14ac:dyDescent="0.3">
      <c r="A139" s="37" t="s">
        <v>212</v>
      </c>
      <c r="B139" s="37" t="s">
        <v>809</v>
      </c>
      <c r="C139" s="37" t="s">
        <v>212</v>
      </c>
      <c r="D139" s="37">
        <v>2019</v>
      </c>
      <c r="E139" s="54">
        <v>43635</v>
      </c>
      <c r="F139" s="37" t="s">
        <v>19</v>
      </c>
      <c r="G139" s="37" t="s">
        <v>116</v>
      </c>
      <c r="H139" s="37" t="s">
        <v>31</v>
      </c>
      <c r="I139" s="37" t="s">
        <v>31</v>
      </c>
      <c r="J139" s="37" t="s">
        <v>31</v>
      </c>
      <c r="K139" s="37" t="s">
        <v>31</v>
      </c>
      <c r="L139" s="37" t="s">
        <v>31</v>
      </c>
      <c r="M139" s="37">
        <v>0.1</v>
      </c>
      <c r="N139" s="37">
        <v>0</v>
      </c>
      <c r="O139" s="37">
        <v>3</v>
      </c>
      <c r="P139" s="37">
        <v>12.6</v>
      </c>
      <c r="Q139" s="123">
        <f t="shared" si="12"/>
        <v>126</v>
      </c>
      <c r="R139" s="37" t="s">
        <v>1601</v>
      </c>
      <c r="S139" s="37" t="s">
        <v>1488</v>
      </c>
      <c r="T139" s="37">
        <v>4.8499999999999996</v>
      </c>
      <c r="U139" s="37">
        <v>0</v>
      </c>
      <c r="V139" s="37">
        <v>95.15</v>
      </c>
      <c r="X139" s="37">
        <v>100</v>
      </c>
      <c r="Y139" s="37">
        <v>9.5</v>
      </c>
      <c r="Z139" s="37">
        <v>9.9</v>
      </c>
      <c r="AE139" s="37">
        <v>35.4</v>
      </c>
      <c r="AF139" s="37">
        <v>37.200000000000003</v>
      </c>
      <c r="AG139" s="37">
        <v>61.9</v>
      </c>
      <c r="AH139" s="37">
        <v>65</v>
      </c>
      <c r="AI139" s="37">
        <v>86</v>
      </c>
      <c r="AJ139" s="37">
        <v>57.2</v>
      </c>
      <c r="AK139" s="37">
        <v>60.1</v>
      </c>
      <c r="AL139" s="37">
        <v>0.58540000000000003</v>
      </c>
      <c r="AM139" s="37">
        <v>0.61529999999999996</v>
      </c>
      <c r="AN139" s="37">
        <v>0.56850000000000001</v>
      </c>
      <c r="AO139" s="37">
        <v>0.59750000000000003</v>
      </c>
      <c r="AP139" s="37">
        <v>0.32069999999999999</v>
      </c>
      <c r="AQ139" s="37">
        <v>0.33700000000000002</v>
      </c>
      <c r="AR139" s="37">
        <v>0.28999999999999998</v>
      </c>
      <c r="AS139" s="37">
        <v>0.31</v>
      </c>
      <c r="AT139" s="37">
        <v>0.15</v>
      </c>
      <c r="AU139" s="37">
        <v>0.16</v>
      </c>
      <c r="AV139" s="37">
        <v>0.69</v>
      </c>
      <c r="AW139" s="37">
        <v>0.73</v>
      </c>
      <c r="AX139" s="37">
        <v>0.13</v>
      </c>
      <c r="AY139" s="37">
        <v>0.14000000000000001</v>
      </c>
      <c r="BA139" s="37">
        <v>58</v>
      </c>
      <c r="BB139" s="37">
        <v>72.099999999999994</v>
      </c>
      <c r="BC139" s="37">
        <v>75.8</v>
      </c>
      <c r="BD139" s="37">
        <v>122</v>
      </c>
      <c r="BG139" s="37">
        <v>5.33</v>
      </c>
      <c r="BH139" s="37">
        <v>5.6</v>
      </c>
      <c r="BI139" s="37">
        <v>3.89</v>
      </c>
      <c r="BJ139" s="37">
        <v>4.09</v>
      </c>
      <c r="BK139" s="37">
        <v>2.1</v>
      </c>
      <c r="BL139" s="37">
        <v>2.2000000000000002</v>
      </c>
      <c r="BM139" s="37">
        <v>4.8</v>
      </c>
      <c r="BN139" s="37">
        <v>5</v>
      </c>
    </row>
    <row r="140" spans="1:67" ht="15.75" customHeight="1" x14ac:dyDescent="0.3">
      <c r="A140" s="37" t="s">
        <v>212</v>
      </c>
      <c r="B140" s="37" t="s">
        <v>809</v>
      </c>
      <c r="C140" s="37" t="s">
        <v>212</v>
      </c>
      <c r="D140" s="37">
        <v>2019</v>
      </c>
      <c r="E140" s="54">
        <v>43635</v>
      </c>
      <c r="F140" s="37" t="s">
        <v>19</v>
      </c>
      <c r="G140" s="37" t="s">
        <v>119</v>
      </c>
      <c r="H140" s="37" t="s">
        <v>35</v>
      </c>
      <c r="I140" s="37" t="s">
        <v>31</v>
      </c>
      <c r="J140" s="37" t="s">
        <v>31</v>
      </c>
      <c r="K140" s="37" t="s">
        <v>31</v>
      </c>
      <c r="L140" s="37" t="s">
        <v>31</v>
      </c>
      <c r="M140" s="37">
        <v>0.1</v>
      </c>
      <c r="N140" s="37">
        <v>0</v>
      </c>
      <c r="O140" s="37">
        <v>0</v>
      </c>
      <c r="P140" s="37">
        <v>15.87</v>
      </c>
      <c r="Q140" s="123">
        <f t="shared" si="12"/>
        <v>158.69999999999999</v>
      </c>
      <c r="R140" s="37" t="s">
        <v>1602</v>
      </c>
      <c r="S140" s="37" t="s">
        <v>1488</v>
      </c>
      <c r="T140" s="37">
        <v>4.76</v>
      </c>
      <c r="U140" s="37">
        <v>0</v>
      </c>
      <c r="V140" s="37">
        <v>95.24</v>
      </c>
      <c r="X140" s="37">
        <v>100</v>
      </c>
      <c r="Y140" s="37">
        <v>9.8000000000000007</v>
      </c>
      <c r="Z140" s="37">
        <v>10.3</v>
      </c>
      <c r="AE140" s="37">
        <v>34.5</v>
      </c>
      <c r="AF140" s="37">
        <v>36.299999999999997</v>
      </c>
      <c r="AG140" s="37">
        <v>60.8</v>
      </c>
      <c r="AH140" s="37">
        <v>63.9</v>
      </c>
      <c r="AI140" s="37">
        <v>88</v>
      </c>
      <c r="AJ140" s="37">
        <v>58.3</v>
      </c>
      <c r="AK140" s="37">
        <v>61.2</v>
      </c>
      <c r="AL140" s="37">
        <v>0.59709999999999996</v>
      </c>
      <c r="AM140" s="37">
        <v>0.627</v>
      </c>
      <c r="AN140" s="37">
        <v>0.58409999999999995</v>
      </c>
      <c r="AO140" s="37">
        <v>0.61319999999999997</v>
      </c>
      <c r="AP140" s="37">
        <v>0.33460000000000001</v>
      </c>
      <c r="AQ140" s="37">
        <v>0.3513</v>
      </c>
      <c r="AR140" s="37">
        <v>0.28999999999999998</v>
      </c>
      <c r="AS140" s="37">
        <v>0.3</v>
      </c>
      <c r="AT140" s="37">
        <v>0.15</v>
      </c>
      <c r="AU140" s="37">
        <v>0.16</v>
      </c>
      <c r="AV140" s="37">
        <v>0.83</v>
      </c>
      <c r="AW140" s="37">
        <v>0.87</v>
      </c>
      <c r="AX140" s="37">
        <v>0.14000000000000001</v>
      </c>
      <c r="AY140" s="37">
        <v>0.15</v>
      </c>
      <c r="BA140" s="37">
        <v>58</v>
      </c>
      <c r="BB140" s="37">
        <v>74</v>
      </c>
      <c r="BC140" s="37">
        <v>77.7</v>
      </c>
      <c r="BD140" s="37">
        <v>130</v>
      </c>
      <c r="BG140" s="37">
        <v>4.57</v>
      </c>
      <c r="BH140" s="37">
        <v>4.8</v>
      </c>
      <c r="BI140" s="37">
        <v>3.67</v>
      </c>
      <c r="BJ140" s="37">
        <v>3.85</v>
      </c>
      <c r="BK140" s="37">
        <v>2.1</v>
      </c>
      <c r="BL140" s="37">
        <v>2.2999999999999998</v>
      </c>
      <c r="BM140" s="37">
        <v>4.8</v>
      </c>
      <c r="BN140" s="37">
        <v>5</v>
      </c>
    </row>
    <row r="141" spans="1:67" ht="15.75" customHeight="1" x14ac:dyDescent="0.3">
      <c r="A141" s="37" t="s">
        <v>212</v>
      </c>
      <c r="B141" s="37" t="s">
        <v>809</v>
      </c>
      <c r="C141" s="37" t="s">
        <v>212</v>
      </c>
      <c r="D141" s="37">
        <v>2019</v>
      </c>
      <c r="E141" s="54">
        <v>43635</v>
      </c>
      <c r="F141" s="37" t="s">
        <v>19</v>
      </c>
      <c r="G141" s="37" t="s">
        <v>122</v>
      </c>
      <c r="H141" s="37" t="s">
        <v>35</v>
      </c>
      <c r="I141" s="37" t="s">
        <v>31</v>
      </c>
      <c r="J141" s="37" t="s">
        <v>31</v>
      </c>
      <c r="K141" s="37" t="s">
        <v>31</v>
      </c>
      <c r="L141" s="37" t="s">
        <v>31</v>
      </c>
      <c r="M141" s="37">
        <v>0.1</v>
      </c>
      <c r="N141" s="37">
        <v>0</v>
      </c>
      <c r="O141" s="37">
        <v>0</v>
      </c>
      <c r="P141" s="37">
        <v>14.21</v>
      </c>
      <c r="Q141" s="123">
        <f t="shared" si="12"/>
        <v>142.10000000000002</v>
      </c>
      <c r="R141" s="37" t="s">
        <v>1603</v>
      </c>
      <c r="S141" s="37" t="s">
        <v>1488</v>
      </c>
      <c r="T141" s="37">
        <v>4.62</v>
      </c>
      <c r="U141" s="37">
        <v>0</v>
      </c>
      <c r="V141" s="37">
        <v>95.38</v>
      </c>
      <c r="X141" s="37">
        <v>100</v>
      </c>
      <c r="Y141" s="37">
        <v>8.6</v>
      </c>
      <c r="Z141" s="37">
        <v>9</v>
      </c>
      <c r="AE141" s="37">
        <v>36.799999999999997</v>
      </c>
      <c r="AF141" s="37">
        <v>38.6</v>
      </c>
      <c r="AG141" s="37">
        <v>63.6</v>
      </c>
      <c r="AH141" s="37">
        <v>66.7</v>
      </c>
      <c r="AI141" s="37">
        <v>82</v>
      </c>
      <c r="AJ141" s="37">
        <v>55.8</v>
      </c>
      <c r="AK141" s="37">
        <v>58.5</v>
      </c>
      <c r="AL141" s="37">
        <v>0.56979999999999997</v>
      </c>
      <c r="AM141" s="37">
        <v>0.59740000000000004</v>
      </c>
      <c r="AN141" s="37">
        <v>0.54659999999999997</v>
      </c>
      <c r="AO141" s="37">
        <v>0.57310000000000005</v>
      </c>
      <c r="AP141" s="37">
        <v>0.30020000000000002</v>
      </c>
      <c r="AQ141" s="37">
        <v>0.31480000000000002</v>
      </c>
      <c r="AR141" s="37">
        <v>0.25</v>
      </c>
      <c r="AS141" s="37">
        <v>0.26</v>
      </c>
      <c r="AT141" s="37">
        <v>0.13</v>
      </c>
      <c r="AU141" s="37">
        <v>0.14000000000000001</v>
      </c>
      <c r="AV141" s="37">
        <v>0.67</v>
      </c>
      <c r="AW141" s="37">
        <v>0.7</v>
      </c>
      <c r="AX141" s="37">
        <v>0.1</v>
      </c>
      <c r="AY141" s="37">
        <v>0.11</v>
      </c>
      <c r="BA141" s="37">
        <v>53</v>
      </c>
      <c r="BB141" s="37">
        <v>69.5</v>
      </c>
      <c r="BC141" s="37">
        <v>72.900000000000006</v>
      </c>
      <c r="BD141" s="37">
        <v>116</v>
      </c>
      <c r="BG141" s="37">
        <v>3.52</v>
      </c>
      <c r="BH141" s="37">
        <v>3.69</v>
      </c>
      <c r="BI141" s="37">
        <v>4.43</v>
      </c>
      <c r="BJ141" s="37">
        <v>4.6399999999999997</v>
      </c>
      <c r="BK141" s="37">
        <v>1.9</v>
      </c>
      <c r="BL141" s="37">
        <v>2</v>
      </c>
      <c r="BM141" s="37">
        <v>4.9000000000000004</v>
      </c>
      <c r="BN141" s="37">
        <v>5.0999999999999996</v>
      </c>
    </row>
    <row r="142" spans="1:67" ht="15.75" customHeight="1" x14ac:dyDescent="0.3">
      <c r="A142" s="37" t="s">
        <v>212</v>
      </c>
      <c r="B142" s="37" t="s">
        <v>809</v>
      </c>
      <c r="C142" s="37" t="s">
        <v>212</v>
      </c>
      <c r="D142" s="37">
        <v>2019</v>
      </c>
      <c r="E142" s="54">
        <v>43635</v>
      </c>
      <c r="F142" s="37" t="s">
        <v>19</v>
      </c>
      <c r="G142" s="37" t="s">
        <v>125</v>
      </c>
      <c r="H142" s="37" t="s">
        <v>45</v>
      </c>
      <c r="I142" s="37" t="s">
        <v>45</v>
      </c>
      <c r="J142" s="37" t="s">
        <v>45</v>
      </c>
      <c r="K142" s="37" t="s">
        <v>45</v>
      </c>
      <c r="L142" s="37" t="s">
        <v>45</v>
      </c>
      <c r="M142" s="37">
        <v>0.1</v>
      </c>
      <c r="N142" s="37">
        <v>0</v>
      </c>
      <c r="O142" s="37">
        <v>0</v>
      </c>
      <c r="P142" s="37">
        <v>26.67</v>
      </c>
      <c r="Q142" s="123">
        <f t="shared" si="12"/>
        <v>266.70000000000005</v>
      </c>
      <c r="R142" s="37" t="s">
        <v>1604</v>
      </c>
      <c r="S142" s="37" t="s">
        <v>1488</v>
      </c>
      <c r="T142" s="37">
        <v>4.78</v>
      </c>
      <c r="U142" s="37">
        <v>0</v>
      </c>
      <c r="V142" s="37">
        <v>95.22</v>
      </c>
      <c r="X142" s="37">
        <v>100</v>
      </c>
      <c r="Y142" s="37">
        <v>6.7</v>
      </c>
      <c r="Z142" s="37">
        <v>7</v>
      </c>
      <c r="AE142" s="37">
        <v>37.700000000000003</v>
      </c>
      <c r="AF142" s="37">
        <v>39.5</v>
      </c>
      <c r="AG142" s="37">
        <v>62.1</v>
      </c>
      <c r="AH142" s="37">
        <v>65.2</v>
      </c>
      <c r="AI142" s="37">
        <v>83</v>
      </c>
      <c r="AJ142" s="37">
        <v>54.7</v>
      </c>
      <c r="AK142" s="37">
        <v>57.5</v>
      </c>
      <c r="AL142" s="37">
        <v>0.55730000000000002</v>
      </c>
      <c r="AM142" s="37">
        <v>0.58530000000000004</v>
      </c>
      <c r="AN142" s="37">
        <v>0.53</v>
      </c>
      <c r="AO142" s="37">
        <v>0.55659999999999998</v>
      </c>
      <c r="AP142" s="37">
        <v>0.2853</v>
      </c>
      <c r="AQ142" s="37">
        <v>0.29970000000000002</v>
      </c>
      <c r="AR142" s="37">
        <v>0.26</v>
      </c>
      <c r="AS142" s="37">
        <v>0.27</v>
      </c>
      <c r="AT142" s="37">
        <v>0.12</v>
      </c>
      <c r="AU142" s="37">
        <v>0.13</v>
      </c>
      <c r="AV142" s="37">
        <v>0.43</v>
      </c>
      <c r="AW142" s="37">
        <v>0.45</v>
      </c>
      <c r="AX142" s="37">
        <v>0.1</v>
      </c>
      <c r="AY142" s="37">
        <v>0.1</v>
      </c>
      <c r="BA142" s="37">
        <v>55</v>
      </c>
      <c r="BB142" s="37">
        <v>70</v>
      </c>
      <c r="BC142" s="37">
        <v>73.599999999999994</v>
      </c>
      <c r="BD142" s="37">
        <v>113</v>
      </c>
      <c r="BG142" s="37">
        <v>3.85</v>
      </c>
      <c r="BH142" s="37">
        <v>4.04</v>
      </c>
      <c r="BI142" s="37">
        <v>4.6399999999999997</v>
      </c>
      <c r="BJ142" s="37">
        <v>4.87</v>
      </c>
      <c r="BK142" s="37">
        <v>1.8</v>
      </c>
      <c r="BL142" s="37">
        <v>1.9</v>
      </c>
      <c r="BM142" s="37">
        <v>4.4000000000000004</v>
      </c>
      <c r="BN142" s="37">
        <v>4.5999999999999996</v>
      </c>
    </row>
    <row r="143" spans="1:67" ht="15.75" customHeight="1" x14ac:dyDescent="0.3">
      <c r="A143" s="37" t="s">
        <v>212</v>
      </c>
      <c r="B143" s="37" t="s">
        <v>809</v>
      </c>
      <c r="C143" s="37" t="s">
        <v>212</v>
      </c>
      <c r="D143" s="37">
        <v>2019</v>
      </c>
      <c r="E143" s="54">
        <v>43635</v>
      </c>
      <c r="F143" s="37" t="s">
        <v>19</v>
      </c>
      <c r="G143" s="37" t="s">
        <v>128</v>
      </c>
      <c r="H143" s="37" t="s">
        <v>26</v>
      </c>
      <c r="I143" s="37" t="s">
        <v>26</v>
      </c>
      <c r="J143" s="37" t="s">
        <v>27</v>
      </c>
      <c r="K143" s="37" t="s">
        <v>26</v>
      </c>
      <c r="L143" s="37" t="s">
        <v>27</v>
      </c>
      <c r="M143" s="37">
        <v>0.1</v>
      </c>
      <c r="N143" s="37">
        <v>1</v>
      </c>
      <c r="O143" s="37">
        <v>6</v>
      </c>
      <c r="P143" s="37">
        <v>22.32</v>
      </c>
      <c r="Q143" s="123">
        <f t="shared" si="12"/>
        <v>223.2</v>
      </c>
      <c r="R143" s="37" t="s">
        <v>1605</v>
      </c>
      <c r="S143" s="37" t="s">
        <v>1488</v>
      </c>
      <c r="T143" s="37">
        <v>4.68</v>
      </c>
      <c r="U143" s="37">
        <v>0</v>
      </c>
      <c r="V143" s="37">
        <v>95.32</v>
      </c>
      <c r="X143" s="37">
        <v>100</v>
      </c>
      <c r="Y143" s="37">
        <v>7.8</v>
      </c>
      <c r="Z143" s="37">
        <v>8.1999999999999993</v>
      </c>
      <c r="AE143" s="37">
        <v>35.1</v>
      </c>
      <c r="AF143" s="37">
        <v>36.799999999999997</v>
      </c>
      <c r="AG143" s="37">
        <v>62.1</v>
      </c>
      <c r="AH143" s="37">
        <v>65.099999999999994</v>
      </c>
      <c r="AI143" s="37">
        <v>86</v>
      </c>
      <c r="AJ143" s="37">
        <v>57.8</v>
      </c>
      <c r="AK143" s="37">
        <v>60.6</v>
      </c>
      <c r="AL143" s="37">
        <v>0.59150000000000003</v>
      </c>
      <c r="AM143" s="37">
        <v>0.62050000000000005</v>
      </c>
      <c r="AN143" s="37">
        <v>0.57620000000000005</v>
      </c>
      <c r="AO143" s="37">
        <v>0.60450000000000004</v>
      </c>
      <c r="AP143" s="37">
        <v>0.32729999999999998</v>
      </c>
      <c r="AQ143" s="37">
        <v>0.34339999999999998</v>
      </c>
      <c r="AR143" s="37">
        <v>0.2</v>
      </c>
      <c r="AS143" s="37">
        <v>0.21</v>
      </c>
      <c r="AT143" s="37">
        <v>0.14000000000000001</v>
      </c>
      <c r="AU143" s="37">
        <v>0.15</v>
      </c>
      <c r="AV143" s="37">
        <v>0.71</v>
      </c>
      <c r="AW143" s="37">
        <v>0.75</v>
      </c>
      <c r="AX143" s="37">
        <v>0.12</v>
      </c>
      <c r="AY143" s="37">
        <v>0.13</v>
      </c>
      <c r="BA143" s="37">
        <v>57</v>
      </c>
      <c r="BB143" s="37">
        <v>72.3</v>
      </c>
      <c r="BC143" s="37">
        <v>75.8</v>
      </c>
      <c r="BD143" s="37">
        <v>123</v>
      </c>
      <c r="BG143" s="37">
        <v>3.93</v>
      </c>
      <c r="BH143" s="37">
        <v>4.12</v>
      </c>
      <c r="BI143" s="37">
        <v>3.96</v>
      </c>
      <c r="BJ143" s="37">
        <v>4.1500000000000004</v>
      </c>
      <c r="BK143" s="37">
        <v>2</v>
      </c>
      <c r="BL143" s="37">
        <v>2.1</v>
      </c>
      <c r="BM143" s="37">
        <v>4.4000000000000004</v>
      </c>
      <c r="BN143" s="37">
        <v>4.5999999999999996</v>
      </c>
      <c r="BO143" s="37" t="s">
        <v>1606</v>
      </c>
    </row>
    <row r="144" spans="1:67" ht="15.75" customHeight="1" x14ac:dyDescent="0.3">
      <c r="A144" s="37" t="s">
        <v>212</v>
      </c>
      <c r="B144" s="37" t="s">
        <v>809</v>
      </c>
      <c r="C144" s="37" t="s">
        <v>212</v>
      </c>
      <c r="D144" s="37">
        <v>2019</v>
      </c>
      <c r="E144" s="54">
        <v>43635</v>
      </c>
      <c r="F144" s="37" t="s">
        <v>19</v>
      </c>
      <c r="G144" s="37" t="s">
        <v>131</v>
      </c>
      <c r="H144" s="37" t="s">
        <v>22</v>
      </c>
      <c r="I144" s="37" t="s">
        <v>22</v>
      </c>
      <c r="J144" s="37" t="s">
        <v>21</v>
      </c>
      <c r="K144" s="37" t="s">
        <v>22</v>
      </c>
      <c r="L144" s="37" t="s">
        <v>21</v>
      </c>
      <c r="M144" s="37">
        <v>0.1</v>
      </c>
      <c r="N144" s="37">
        <v>0</v>
      </c>
      <c r="O144" s="37">
        <v>0</v>
      </c>
      <c r="P144" s="37">
        <v>11.81</v>
      </c>
      <c r="Q144" s="123">
        <f t="shared" si="12"/>
        <v>118.10000000000001</v>
      </c>
      <c r="R144" s="37" t="s">
        <v>1607</v>
      </c>
      <c r="S144" s="37" t="s">
        <v>1488</v>
      </c>
      <c r="T144" s="37">
        <v>4.8099999999999996</v>
      </c>
      <c r="U144" s="37">
        <v>0</v>
      </c>
      <c r="V144" s="37">
        <v>95.19</v>
      </c>
      <c r="X144" s="37">
        <v>100</v>
      </c>
      <c r="Y144" s="37">
        <v>10.5</v>
      </c>
      <c r="Z144" s="37">
        <v>11.1</v>
      </c>
      <c r="AE144" s="37">
        <v>33.200000000000003</v>
      </c>
      <c r="AF144" s="37">
        <v>34.799999999999997</v>
      </c>
      <c r="AG144" s="37">
        <v>59.5</v>
      </c>
      <c r="AH144" s="37">
        <v>62.5</v>
      </c>
      <c r="AI144" s="37">
        <v>92</v>
      </c>
      <c r="AJ144" s="37">
        <v>59.8</v>
      </c>
      <c r="AK144" s="37">
        <v>62.8</v>
      </c>
      <c r="AL144" s="37">
        <v>0.61419999999999997</v>
      </c>
      <c r="AM144" s="37">
        <v>0.64529999999999998</v>
      </c>
      <c r="AN144" s="37">
        <v>0.60709999999999997</v>
      </c>
      <c r="AO144" s="37">
        <v>0.63780000000000003</v>
      </c>
      <c r="AP144" s="37">
        <v>0.35560000000000003</v>
      </c>
      <c r="AQ144" s="37">
        <v>0.3735</v>
      </c>
      <c r="AR144" s="37">
        <v>0.27</v>
      </c>
      <c r="AS144" s="37">
        <v>0.28000000000000003</v>
      </c>
      <c r="AT144" s="37">
        <v>0.14000000000000001</v>
      </c>
      <c r="AU144" s="37">
        <v>0.15</v>
      </c>
      <c r="AV144" s="37">
        <v>0.79</v>
      </c>
      <c r="AW144" s="37">
        <v>0.83</v>
      </c>
      <c r="AX144" s="37">
        <v>0.14000000000000001</v>
      </c>
      <c r="AY144" s="37">
        <v>0.15</v>
      </c>
      <c r="BA144" s="37">
        <v>57</v>
      </c>
      <c r="BB144" s="37">
        <v>74.099999999999994</v>
      </c>
      <c r="BC144" s="37">
        <v>77.900000000000006</v>
      </c>
      <c r="BD144" s="37">
        <v>138</v>
      </c>
      <c r="BG144" s="37">
        <v>3.36</v>
      </c>
      <c r="BH144" s="37">
        <v>3.53</v>
      </c>
      <c r="BI144" s="37">
        <v>3.9</v>
      </c>
      <c r="BJ144" s="37">
        <v>4.0999999999999996</v>
      </c>
      <c r="BK144" s="37">
        <v>2.1</v>
      </c>
      <c r="BL144" s="37">
        <v>2.2000000000000002</v>
      </c>
      <c r="BM144" s="37">
        <v>5.3</v>
      </c>
      <c r="BN144" s="37">
        <v>5.6</v>
      </c>
    </row>
    <row r="145" spans="1:67" ht="15.75" customHeight="1" x14ac:dyDescent="0.3">
      <c r="A145" s="37" t="s">
        <v>212</v>
      </c>
      <c r="B145" s="37" t="s">
        <v>809</v>
      </c>
      <c r="C145" s="37" t="s">
        <v>212</v>
      </c>
      <c r="D145" s="37">
        <v>2019</v>
      </c>
      <c r="E145" s="54">
        <v>43635</v>
      </c>
      <c r="F145" s="37" t="s">
        <v>19</v>
      </c>
      <c r="G145" s="37" t="s">
        <v>134</v>
      </c>
      <c r="H145" s="37" t="s">
        <v>22</v>
      </c>
      <c r="I145" s="37" t="s">
        <v>22</v>
      </c>
      <c r="J145" s="37" t="s">
        <v>21</v>
      </c>
      <c r="K145" s="37" t="s">
        <v>22</v>
      </c>
      <c r="L145" s="37" t="s">
        <v>21</v>
      </c>
      <c r="M145" s="37">
        <v>0.1</v>
      </c>
      <c r="N145" s="37">
        <v>0</v>
      </c>
      <c r="O145" s="37">
        <v>0</v>
      </c>
      <c r="P145" s="37">
        <v>14.43</v>
      </c>
      <c r="Q145" s="123">
        <f t="shared" si="12"/>
        <v>144.30000000000001</v>
      </c>
      <c r="R145" s="37" t="s">
        <v>1608</v>
      </c>
      <c r="S145" s="37" t="s">
        <v>1488</v>
      </c>
      <c r="T145" s="37">
        <v>4.8499999999999996</v>
      </c>
      <c r="U145" s="37">
        <v>0</v>
      </c>
      <c r="V145" s="37">
        <v>95.15</v>
      </c>
      <c r="X145" s="37">
        <v>100</v>
      </c>
      <c r="Y145" s="37">
        <v>9.3000000000000007</v>
      </c>
      <c r="Z145" s="37">
        <v>9.8000000000000007</v>
      </c>
      <c r="AE145" s="37">
        <v>34</v>
      </c>
      <c r="AF145" s="37">
        <v>35.700000000000003</v>
      </c>
      <c r="AG145" s="37">
        <v>59.7</v>
      </c>
      <c r="AH145" s="37">
        <v>62.8</v>
      </c>
      <c r="AI145" s="37">
        <v>91</v>
      </c>
      <c r="AJ145" s="37">
        <v>58.8</v>
      </c>
      <c r="AK145" s="37">
        <v>61.8</v>
      </c>
      <c r="AL145" s="37">
        <v>0.60350000000000004</v>
      </c>
      <c r="AM145" s="37">
        <v>0.63419999999999999</v>
      </c>
      <c r="AN145" s="37">
        <v>0.59279999999999999</v>
      </c>
      <c r="AO145" s="37">
        <v>0.623</v>
      </c>
      <c r="AP145" s="37">
        <v>0.3427</v>
      </c>
      <c r="AQ145" s="37">
        <v>0.36020000000000002</v>
      </c>
      <c r="AR145" s="37">
        <v>0.28999999999999998</v>
      </c>
      <c r="AS145" s="37">
        <v>0.3</v>
      </c>
      <c r="AT145" s="37">
        <v>0.13</v>
      </c>
      <c r="AU145" s="37">
        <v>0.14000000000000001</v>
      </c>
      <c r="AV145" s="37">
        <v>0.7</v>
      </c>
      <c r="AW145" s="37">
        <v>0.74</v>
      </c>
      <c r="AX145" s="37">
        <v>0.15</v>
      </c>
      <c r="AY145" s="37">
        <v>0.16</v>
      </c>
      <c r="BA145" s="37">
        <v>57</v>
      </c>
      <c r="BB145" s="37">
        <v>72.5</v>
      </c>
      <c r="BC145" s="37">
        <v>76.2</v>
      </c>
      <c r="BD145" s="37">
        <v>127</v>
      </c>
      <c r="BG145" s="37">
        <v>4.9800000000000004</v>
      </c>
      <c r="BH145" s="37">
        <v>5.23</v>
      </c>
      <c r="BI145" s="37">
        <v>3.81</v>
      </c>
      <c r="BJ145" s="37">
        <v>4</v>
      </c>
      <c r="BK145" s="37">
        <v>2.4</v>
      </c>
      <c r="BL145" s="37">
        <v>2.5</v>
      </c>
      <c r="BM145" s="37">
        <v>5.4</v>
      </c>
      <c r="BN145" s="37">
        <v>5.7</v>
      </c>
    </row>
    <row r="146" spans="1:67" ht="15.75" customHeight="1" x14ac:dyDescent="0.3">
      <c r="A146" s="37" t="s">
        <v>212</v>
      </c>
      <c r="B146" s="37" t="s">
        <v>1314</v>
      </c>
      <c r="C146" s="37" t="s">
        <v>805</v>
      </c>
      <c r="D146" s="37">
        <v>2019</v>
      </c>
      <c r="E146" s="54">
        <v>43633</v>
      </c>
      <c r="F146" s="37" t="s">
        <v>137</v>
      </c>
      <c r="G146" s="37" t="s">
        <v>20</v>
      </c>
      <c r="H146" s="37" t="s">
        <v>45</v>
      </c>
      <c r="I146" s="37" t="s">
        <v>45</v>
      </c>
      <c r="J146" s="37" t="s">
        <v>45</v>
      </c>
      <c r="K146" s="37" t="s">
        <v>45</v>
      </c>
      <c r="L146" s="37" t="s">
        <v>45</v>
      </c>
      <c r="M146" s="37">
        <v>0.1</v>
      </c>
      <c r="N146" s="37">
        <v>0</v>
      </c>
      <c r="O146" s="37">
        <v>5</v>
      </c>
      <c r="P146" s="37">
        <v>17.05</v>
      </c>
      <c r="Q146" s="123">
        <f t="shared" si="12"/>
        <v>170.5</v>
      </c>
      <c r="R146" s="37" t="s">
        <v>1609</v>
      </c>
      <c r="S146" s="37" t="s">
        <v>1488</v>
      </c>
      <c r="T146" s="37">
        <v>4.72</v>
      </c>
      <c r="U146" s="37">
        <v>0</v>
      </c>
      <c r="V146" s="37">
        <v>95.28</v>
      </c>
      <c r="X146" s="37">
        <v>100</v>
      </c>
      <c r="Y146" s="37">
        <v>10.1</v>
      </c>
      <c r="Z146" s="37">
        <v>10.6</v>
      </c>
      <c r="AE146" s="37">
        <v>33.799999999999997</v>
      </c>
      <c r="AF146" s="37">
        <v>35.4</v>
      </c>
      <c r="AG146" s="37">
        <v>58.3</v>
      </c>
      <c r="AH146" s="37">
        <v>61.2</v>
      </c>
      <c r="AI146" s="37">
        <v>93</v>
      </c>
      <c r="AJ146" s="37">
        <v>59.2</v>
      </c>
      <c r="AK146" s="37">
        <v>62.2</v>
      </c>
      <c r="AL146" s="37">
        <v>0.60750000000000004</v>
      </c>
      <c r="AM146" s="37">
        <v>0.63759999999999994</v>
      </c>
      <c r="AN146" s="37">
        <v>0.59799999999999998</v>
      </c>
      <c r="AO146" s="37">
        <v>0.62760000000000005</v>
      </c>
      <c r="AP146" s="37">
        <v>0.34710000000000002</v>
      </c>
      <c r="AQ146" s="37">
        <v>0.36430000000000001</v>
      </c>
      <c r="AR146" s="37">
        <v>0.35</v>
      </c>
      <c r="AS146" s="37">
        <v>0.37</v>
      </c>
      <c r="AT146" s="37">
        <v>0.16</v>
      </c>
      <c r="AU146" s="37">
        <v>0.17</v>
      </c>
      <c r="AV146" s="37">
        <v>1.18</v>
      </c>
      <c r="AW146" s="37">
        <v>1.24</v>
      </c>
      <c r="AX146" s="37">
        <v>0.11</v>
      </c>
      <c r="AY146" s="37">
        <v>0.12</v>
      </c>
      <c r="BA146" s="37">
        <v>56</v>
      </c>
      <c r="BB146" s="37">
        <v>72.400000000000006</v>
      </c>
      <c r="BC146" s="37">
        <v>76</v>
      </c>
      <c r="BD146" s="37">
        <v>123</v>
      </c>
      <c r="BG146" s="37">
        <v>6.53</v>
      </c>
      <c r="BH146" s="37">
        <v>6.85</v>
      </c>
      <c r="BI146" s="37">
        <v>4.7300000000000004</v>
      </c>
      <c r="BJ146" s="37">
        <v>4.96</v>
      </c>
      <c r="BK146" s="37">
        <v>2.4</v>
      </c>
      <c r="BL146" s="37">
        <v>2.5</v>
      </c>
      <c r="BM146" s="37">
        <v>4.2</v>
      </c>
      <c r="BN146" s="37">
        <v>4.4000000000000004</v>
      </c>
    </row>
    <row r="147" spans="1:67" ht="15.75" customHeight="1" x14ac:dyDescent="0.3">
      <c r="A147" s="37" t="s">
        <v>212</v>
      </c>
      <c r="B147" s="37" t="s">
        <v>1314</v>
      </c>
      <c r="C147" s="37" t="s">
        <v>805</v>
      </c>
      <c r="D147" s="37">
        <v>2019</v>
      </c>
      <c r="E147" s="54">
        <v>43633</v>
      </c>
      <c r="F147" s="37" t="s">
        <v>137</v>
      </c>
      <c r="G147" s="37" t="s">
        <v>25</v>
      </c>
      <c r="H147" s="37" t="s">
        <v>35</v>
      </c>
      <c r="I147" s="37" t="s">
        <v>31</v>
      </c>
      <c r="J147" s="37" t="s">
        <v>31</v>
      </c>
      <c r="K147" s="37" t="s">
        <v>31</v>
      </c>
      <c r="L147" s="37" t="s">
        <v>31</v>
      </c>
      <c r="M147" s="37">
        <v>0.1</v>
      </c>
      <c r="N147" s="37">
        <v>0</v>
      </c>
      <c r="O147" s="37">
        <v>0</v>
      </c>
      <c r="P147" s="37">
        <v>18.95</v>
      </c>
      <c r="Q147" s="123">
        <f t="shared" si="12"/>
        <v>189.5</v>
      </c>
      <c r="R147" s="37" t="s">
        <v>1610</v>
      </c>
      <c r="S147" s="37" t="s">
        <v>1488</v>
      </c>
      <c r="T147" s="37">
        <v>4.49</v>
      </c>
      <c r="U147" s="37">
        <v>0</v>
      </c>
      <c r="V147" s="37">
        <v>95.51</v>
      </c>
      <c r="X147" s="37">
        <v>100</v>
      </c>
      <c r="Y147" s="37">
        <v>9.8000000000000007</v>
      </c>
      <c r="Z147" s="37">
        <v>10.3</v>
      </c>
      <c r="AE147" s="37">
        <v>35.6</v>
      </c>
      <c r="AF147" s="37">
        <v>37.299999999999997</v>
      </c>
      <c r="AG147" s="37">
        <v>59.9</v>
      </c>
      <c r="AH147" s="37">
        <v>62.7</v>
      </c>
      <c r="AI147" s="37">
        <v>89</v>
      </c>
      <c r="AJ147" s="37">
        <v>57.4</v>
      </c>
      <c r="AK147" s="37">
        <v>60.1</v>
      </c>
      <c r="AL147" s="37">
        <v>0.5867</v>
      </c>
      <c r="AM147" s="37">
        <v>0.61429999999999996</v>
      </c>
      <c r="AN147" s="37">
        <v>0.56930000000000003</v>
      </c>
      <c r="AO147" s="37">
        <v>0.59609999999999996</v>
      </c>
      <c r="AP147" s="37">
        <v>0.32069999999999999</v>
      </c>
      <c r="AQ147" s="37">
        <v>0.3357</v>
      </c>
      <c r="AR147" s="37">
        <v>0.41</v>
      </c>
      <c r="AS147" s="37">
        <v>0.43</v>
      </c>
      <c r="AT147" s="37">
        <v>0.17</v>
      </c>
      <c r="AU147" s="37">
        <v>0.18</v>
      </c>
      <c r="AV147" s="37">
        <v>1.1200000000000001</v>
      </c>
      <c r="AW147" s="37">
        <v>1.17</v>
      </c>
      <c r="AX147" s="37">
        <v>0.11</v>
      </c>
      <c r="AY147" s="37">
        <v>0.12</v>
      </c>
      <c r="BA147" s="37">
        <v>51</v>
      </c>
      <c r="BB147" s="37">
        <v>68.099999999999994</v>
      </c>
      <c r="BC147" s="37">
        <v>71.3</v>
      </c>
      <c r="BD147" s="37">
        <v>113</v>
      </c>
      <c r="BG147" s="37">
        <v>6</v>
      </c>
      <c r="BH147" s="37">
        <v>6.28</v>
      </c>
      <c r="BI147" s="37">
        <v>5.57</v>
      </c>
      <c r="BJ147" s="37">
        <v>5.83</v>
      </c>
      <c r="BK147" s="37">
        <v>2.1</v>
      </c>
      <c r="BL147" s="37">
        <v>2.2000000000000002</v>
      </c>
      <c r="BM147" s="37">
        <v>5.0999999999999996</v>
      </c>
      <c r="BN147" s="37">
        <v>5.3</v>
      </c>
    </row>
    <row r="148" spans="1:67" ht="15.75" customHeight="1" x14ac:dyDescent="0.3">
      <c r="A148" s="37" t="s">
        <v>212</v>
      </c>
      <c r="B148" s="37" t="s">
        <v>1314</v>
      </c>
      <c r="C148" s="37" t="s">
        <v>805</v>
      </c>
      <c r="D148" s="37">
        <v>2019</v>
      </c>
      <c r="E148" s="54">
        <v>43633</v>
      </c>
      <c r="F148" s="37" t="s">
        <v>137</v>
      </c>
      <c r="G148" s="37" t="s">
        <v>30</v>
      </c>
      <c r="H148" s="37" t="s">
        <v>31</v>
      </c>
      <c r="I148" s="37" t="s">
        <v>31</v>
      </c>
      <c r="J148" s="37" t="s">
        <v>31</v>
      </c>
      <c r="K148" s="37" t="s">
        <v>31</v>
      </c>
      <c r="L148" s="37" t="s">
        <v>31</v>
      </c>
      <c r="M148" s="37">
        <v>0.1</v>
      </c>
      <c r="N148" s="37">
        <v>0</v>
      </c>
      <c r="O148" s="37">
        <v>0</v>
      </c>
      <c r="P148" s="37">
        <v>16.78</v>
      </c>
      <c r="Q148" s="123">
        <f t="shared" si="12"/>
        <v>167.8</v>
      </c>
      <c r="R148" s="37" t="s">
        <v>1611</v>
      </c>
      <c r="S148" s="37" t="s">
        <v>1488</v>
      </c>
      <c r="T148" s="37">
        <v>4.75</v>
      </c>
      <c r="U148" s="37">
        <v>0</v>
      </c>
      <c r="V148" s="37">
        <v>95.25</v>
      </c>
      <c r="X148" s="37">
        <v>100</v>
      </c>
      <c r="Y148" s="37">
        <v>10.1</v>
      </c>
      <c r="Z148" s="37">
        <v>10.6</v>
      </c>
      <c r="AE148" s="37">
        <v>34.700000000000003</v>
      </c>
      <c r="AF148" s="37">
        <v>36.4</v>
      </c>
      <c r="AG148" s="37">
        <v>58</v>
      </c>
      <c r="AH148" s="37">
        <v>60.9</v>
      </c>
      <c r="AI148" s="37">
        <v>92</v>
      </c>
      <c r="AJ148" s="37">
        <v>58.1</v>
      </c>
      <c r="AK148" s="37">
        <v>61</v>
      </c>
      <c r="AL148" s="37">
        <v>0.59530000000000005</v>
      </c>
      <c r="AM148" s="37">
        <v>0.62490000000000001</v>
      </c>
      <c r="AN148" s="37">
        <v>0.58150000000000002</v>
      </c>
      <c r="AO148" s="37">
        <v>0.61050000000000004</v>
      </c>
      <c r="AP148" s="37">
        <v>0.33229999999999998</v>
      </c>
      <c r="AQ148" s="37">
        <v>0.34889999999999999</v>
      </c>
      <c r="AR148" s="37">
        <v>0.34</v>
      </c>
      <c r="AS148" s="37">
        <v>0.36</v>
      </c>
      <c r="AT148" s="37">
        <v>0.17</v>
      </c>
      <c r="AU148" s="37">
        <v>0.18</v>
      </c>
      <c r="AV148" s="37">
        <v>1.03</v>
      </c>
      <c r="AW148" s="37">
        <v>1.08</v>
      </c>
      <c r="AX148" s="37">
        <v>0.14000000000000001</v>
      </c>
      <c r="AY148" s="37">
        <v>0.15</v>
      </c>
      <c r="BA148" s="37">
        <v>56</v>
      </c>
      <c r="BB148" s="37">
        <v>74.7</v>
      </c>
      <c r="BC148" s="37">
        <v>78.400000000000006</v>
      </c>
      <c r="BD148" s="37">
        <v>135</v>
      </c>
      <c r="BG148" s="37">
        <v>3.98</v>
      </c>
      <c r="BH148" s="37">
        <v>4.18</v>
      </c>
      <c r="BI148" s="37">
        <v>4.3499999999999996</v>
      </c>
      <c r="BJ148" s="37">
        <v>4.57</v>
      </c>
      <c r="BK148" s="37">
        <v>2</v>
      </c>
      <c r="BL148" s="37">
        <v>2</v>
      </c>
      <c r="BM148" s="37">
        <v>3.8</v>
      </c>
      <c r="BN148" s="37">
        <v>4</v>
      </c>
    </row>
    <row r="149" spans="1:67" ht="15.75" customHeight="1" x14ac:dyDescent="0.3">
      <c r="A149" s="37" t="s">
        <v>212</v>
      </c>
      <c r="B149" s="37" t="s">
        <v>1314</v>
      </c>
      <c r="C149" s="37" t="s">
        <v>805</v>
      </c>
      <c r="D149" s="37">
        <v>2019</v>
      </c>
      <c r="E149" s="54">
        <v>43633</v>
      </c>
      <c r="F149" s="37" t="s">
        <v>137</v>
      </c>
      <c r="G149" s="37" t="s">
        <v>34</v>
      </c>
      <c r="H149" s="37" t="s">
        <v>26</v>
      </c>
      <c r="I149" s="37" t="s">
        <v>26</v>
      </c>
      <c r="J149" s="37" t="s">
        <v>27</v>
      </c>
      <c r="K149" s="37" t="s">
        <v>26</v>
      </c>
      <c r="L149" s="37" t="s">
        <v>27</v>
      </c>
      <c r="M149" s="37">
        <v>0.1</v>
      </c>
      <c r="N149" s="37">
        <v>9</v>
      </c>
      <c r="O149" s="37">
        <v>0</v>
      </c>
      <c r="P149" s="37">
        <v>9.75</v>
      </c>
      <c r="Q149" s="123">
        <f t="shared" si="12"/>
        <v>97.5</v>
      </c>
      <c r="R149" s="37" t="s">
        <v>1612</v>
      </c>
      <c r="S149" s="37" t="s">
        <v>1488</v>
      </c>
      <c r="T149" s="37">
        <v>4.83</v>
      </c>
      <c r="U149" s="37">
        <v>0</v>
      </c>
      <c r="V149" s="37">
        <v>95.17</v>
      </c>
      <c r="X149" s="37">
        <v>100</v>
      </c>
      <c r="Y149" s="37">
        <v>13.7</v>
      </c>
      <c r="Z149" s="37">
        <v>14.4</v>
      </c>
      <c r="AE149" s="37">
        <v>32</v>
      </c>
      <c r="AF149" s="37">
        <v>33.6</v>
      </c>
      <c r="AG149" s="37">
        <v>50.4</v>
      </c>
      <c r="AH149" s="37">
        <v>53</v>
      </c>
      <c r="AI149" s="37">
        <v>110</v>
      </c>
      <c r="AJ149" s="37">
        <v>61.2</v>
      </c>
      <c r="AK149" s="37">
        <v>64.3</v>
      </c>
      <c r="AL149" s="37">
        <v>0.62909999999999999</v>
      </c>
      <c r="AM149" s="37">
        <v>0.66100000000000003</v>
      </c>
      <c r="AN149" s="37">
        <v>0.62690000000000001</v>
      </c>
      <c r="AO149" s="37">
        <v>0.65869999999999995</v>
      </c>
      <c r="AP149" s="37">
        <v>0.3735</v>
      </c>
      <c r="AQ149" s="37">
        <v>0.39240000000000003</v>
      </c>
      <c r="AR149" s="37">
        <v>0.6</v>
      </c>
      <c r="AS149" s="37">
        <v>0.63</v>
      </c>
      <c r="AT149" s="37">
        <v>0.21</v>
      </c>
      <c r="AU149" s="37">
        <v>0.22</v>
      </c>
      <c r="AV149" s="37">
        <v>1.28</v>
      </c>
      <c r="AW149" s="37">
        <v>1.34</v>
      </c>
      <c r="AX149" s="37">
        <v>0.2</v>
      </c>
      <c r="AY149" s="37">
        <v>0.21</v>
      </c>
      <c r="BA149" s="37">
        <v>54</v>
      </c>
      <c r="BB149" s="37">
        <v>75.8</v>
      </c>
      <c r="BC149" s="37">
        <v>79.599999999999994</v>
      </c>
      <c r="BD149" s="37">
        <v>145</v>
      </c>
      <c r="BG149" s="37">
        <v>4.62</v>
      </c>
      <c r="BH149" s="37">
        <v>4.8499999999999996</v>
      </c>
      <c r="BI149" s="37">
        <v>5.33</v>
      </c>
      <c r="BJ149" s="37">
        <v>5.6</v>
      </c>
      <c r="BK149" s="37">
        <v>1.8</v>
      </c>
      <c r="BL149" s="37">
        <v>1.8</v>
      </c>
      <c r="BM149" s="37">
        <v>4.7</v>
      </c>
      <c r="BN149" s="37">
        <v>5</v>
      </c>
      <c r="BO149" s="37" t="s">
        <v>1606</v>
      </c>
    </row>
    <row r="150" spans="1:67" ht="15.75" customHeight="1" x14ac:dyDescent="0.3">
      <c r="A150" s="37" t="s">
        <v>212</v>
      </c>
      <c r="B150" s="37" t="s">
        <v>1314</v>
      </c>
      <c r="C150" s="37" t="s">
        <v>805</v>
      </c>
      <c r="D150" s="37">
        <v>2019</v>
      </c>
      <c r="E150" s="54">
        <v>43633</v>
      </c>
      <c r="F150" s="37" t="s">
        <v>137</v>
      </c>
      <c r="G150" s="37" t="s">
        <v>38</v>
      </c>
      <c r="H150" s="37" t="s">
        <v>21</v>
      </c>
      <c r="I150" s="37" t="s">
        <v>21</v>
      </c>
      <c r="J150" s="37" t="s">
        <v>22</v>
      </c>
      <c r="K150" s="37" t="s">
        <v>21</v>
      </c>
      <c r="L150" s="37" t="s">
        <v>22</v>
      </c>
      <c r="M150" s="37">
        <v>0.1</v>
      </c>
      <c r="N150" s="37">
        <v>0</v>
      </c>
      <c r="O150" s="37">
        <v>1</v>
      </c>
      <c r="P150" s="37">
        <v>16.149999999999999</v>
      </c>
      <c r="Q150" s="123">
        <f t="shared" si="12"/>
        <v>161.5</v>
      </c>
      <c r="R150" s="37" t="s">
        <v>1613</v>
      </c>
      <c r="S150" s="37" t="s">
        <v>1488</v>
      </c>
      <c r="T150" s="37">
        <v>4.68</v>
      </c>
      <c r="U150" s="37">
        <v>0</v>
      </c>
      <c r="V150" s="37">
        <v>95.32</v>
      </c>
      <c r="X150" s="37">
        <v>100</v>
      </c>
      <c r="Y150" s="37">
        <v>8.6</v>
      </c>
      <c r="Z150" s="37">
        <v>9</v>
      </c>
      <c r="AE150" s="37">
        <v>38</v>
      </c>
      <c r="AF150" s="37">
        <v>39.9</v>
      </c>
      <c r="AG150" s="37">
        <v>64.5</v>
      </c>
      <c r="AH150" s="37">
        <v>67.599999999999994</v>
      </c>
      <c r="AI150" s="37">
        <v>80</v>
      </c>
      <c r="AJ150" s="37">
        <v>54.4</v>
      </c>
      <c r="AK150" s="37">
        <v>57.1</v>
      </c>
      <c r="AL150" s="37">
        <v>0.55400000000000005</v>
      </c>
      <c r="AM150" s="37">
        <v>0.58130000000000004</v>
      </c>
      <c r="AN150" s="37">
        <v>0.5252</v>
      </c>
      <c r="AO150" s="37">
        <v>0.55100000000000005</v>
      </c>
      <c r="AP150" s="37">
        <v>0.28070000000000001</v>
      </c>
      <c r="AQ150" s="37">
        <v>0.29449999999999998</v>
      </c>
      <c r="AR150" s="37">
        <v>0.26</v>
      </c>
      <c r="AS150" s="37">
        <v>0.27</v>
      </c>
      <c r="AT150" s="37">
        <v>0.16</v>
      </c>
      <c r="AU150" s="37">
        <v>0.17</v>
      </c>
      <c r="AV150" s="37">
        <v>0.99</v>
      </c>
      <c r="AW150" s="37">
        <v>1.04</v>
      </c>
      <c r="AX150" s="37">
        <v>0.13</v>
      </c>
      <c r="AY150" s="37">
        <v>0.14000000000000001</v>
      </c>
      <c r="BA150" s="37">
        <v>56</v>
      </c>
      <c r="BB150" s="37">
        <v>69.3</v>
      </c>
      <c r="BC150" s="37">
        <v>72.7</v>
      </c>
      <c r="BD150" s="37">
        <v>109</v>
      </c>
      <c r="BG150" s="37">
        <v>5.65</v>
      </c>
      <c r="BH150" s="37">
        <v>5.93</v>
      </c>
      <c r="BI150" s="37">
        <v>4.45</v>
      </c>
      <c r="BJ150" s="37">
        <v>4.67</v>
      </c>
      <c r="BK150" s="37">
        <v>2.1</v>
      </c>
      <c r="BL150" s="37">
        <v>2.2000000000000002</v>
      </c>
      <c r="BM150" s="37">
        <v>3.7</v>
      </c>
      <c r="BN150" s="37">
        <v>3.9</v>
      </c>
    </row>
    <row r="151" spans="1:67" ht="15.75" customHeight="1" x14ac:dyDescent="0.3">
      <c r="A151" s="37" t="s">
        <v>212</v>
      </c>
      <c r="B151" s="37" t="s">
        <v>1314</v>
      </c>
      <c r="C151" s="37" t="s">
        <v>805</v>
      </c>
      <c r="D151" s="37">
        <v>2019</v>
      </c>
      <c r="E151" s="54">
        <v>43633</v>
      </c>
      <c r="F151" s="37" t="s">
        <v>137</v>
      </c>
      <c r="G151" s="37" t="s">
        <v>148</v>
      </c>
      <c r="H151" s="37" t="s">
        <v>31</v>
      </c>
      <c r="I151" s="37" t="s">
        <v>31</v>
      </c>
      <c r="J151" s="37" t="s">
        <v>31</v>
      </c>
      <c r="K151" s="37" t="s">
        <v>31</v>
      </c>
      <c r="L151" s="37" t="s">
        <v>31</v>
      </c>
      <c r="M151" s="37">
        <v>0.1</v>
      </c>
      <c r="N151" s="37">
        <v>0</v>
      </c>
      <c r="O151" s="37">
        <v>0</v>
      </c>
      <c r="P151" s="37">
        <v>9.86</v>
      </c>
      <c r="Q151" s="123">
        <f t="shared" si="12"/>
        <v>98.6</v>
      </c>
      <c r="R151" s="37" t="s">
        <v>1614</v>
      </c>
      <c r="S151" s="37" t="s">
        <v>1488</v>
      </c>
      <c r="T151" s="37">
        <v>4.99</v>
      </c>
      <c r="U151" s="37">
        <v>0</v>
      </c>
      <c r="V151" s="37">
        <v>95.01</v>
      </c>
      <c r="X151" s="37">
        <v>100</v>
      </c>
      <c r="Y151" s="37">
        <v>7.1</v>
      </c>
      <c r="Z151" s="37">
        <v>7.4</v>
      </c>
      <c r="AE151" s="37">
        <v>40.799999999999997</v>
      </c>
      <c r="AF151" s="37">
        <v>42.9</v>
      </c>
      <c r="AG151" s="37">
        <v>63.5</v>
      </c>
      <c r="AH151" s="37">
        <v>66.8</v>
      </c>
      <c r="AI151" s="37">
        <v>77</v>
      </c>
      <c r="AJ151" s="37">
        <v>50.9</v>
      </c>
      <c r="AK151" s="37">
        <v>53.6</v>
      </c>
      <c r="AL151" s="37">
        <v>0.51559999999999995</v>
      </c>
      <c r="AM151" s="37">
        <v>0.54259999999999997</v>
      </c>
      <c r="AN151" s="37">
        <v>0.47249999999999998</v>
      </c>
      <c r="AO151" s="37">
        <v>0.49730000000000002</v>
      </c>
      <c r="AP151" s="37">
        <v>0.23280000000000001</v>
      </c>
      <c r="AQ151" s="37">
        <v>0.245</v>
      </c>
      <c r="AR151" s="37">
        <v>0.36</v>
      </c>
      <c r="AS151" s="37">
        <v>0.38</v>
      </c>
      <c r="AT151" s="37">
        <v>0.1</v>
      </c>
      <c r="AU151" s="37">
        <v>0.1</v>
      </c>
      <c r="AV151" s="37">
        <v>0.5</v>
      </c>
      <c r="AW151" s="37">
        <v>0.53</v>
      </c>
      <c r="AX151" s="37">
        <v>0.1</v>
      </c>
      <c r="AY151" s="37">
        <v>0.11</v>
      </c>
      <c r="BA151" s="37">
        <v>59</v>
      </c>
      <c r="BB151" s="37">
        <v>70.5</v>
      </c>
      <c r="BC151" s="37">
        <v>74.2</v>
      </c>
      <c r="BD151" s="37">
        <v>99</v>
      </c>
      <c r="BG151" s="37">
        <v>8.0500000000000007</v>
      </c>
      <c r="BH151" s="37">
        <v>8.4700000000000006</v>
      </c>
      <c r="BI151" s="37">
        <v>4.41</v>
      </c>
      <c r="BJ151" s="37">
        <v>4.6399999999999997</v>
      </c>
      <c r="BK151" s="37">
        <v>2</v>
      </c>
      <c r="BL151" s="37">
        <v>2.1</v>
      </c>
      <c r="BM151" s="37">
        <v>5.3</v>
      </c>
      <c r="BN151" s="37">
        <v>5.6</v>
      </c>
    </row>
    <row r="152" spans="1:67" ht="15.75" customHeight="1" x14ac:dyDescent="0.3">
      <c r="A152" s="37" t="s">
        <v>212</v>
      </c>
      <c r="B152" s="37" t="s">
        <v>1314</v>
      </c>
      <c r="C152" s="37" t="s">
        <v>805</v>
      </c>
      <c r="D152" s="37">
        <v>2019</v>
      </c>
      <c r="E152" s="54">
        <v>43633</v>
      </c>
      <c r="F152" s="37" t="s">
        <v>137</v>
      </c>
      <c r="G152" s="37" t="s">
        <v>41</v>
      </c>
      <c r="H152" s="37" t="s">
        <v>26</v>
      </c>
      <c r="I152" s="37" t="s">
        <v>26</v>
      </c>
      <c r="J152" s="37" t="s">
        <v>27</v>
      </c>
      <c r="K152" s="37" t="s">
        <v>26</v>
      </c>
      <c r="L152" s="37" t="s">
        <v>27</v>
      </c>
      <c r="M152" s="37">
        <v>0.1</v>
      </c>
      <c r="N152" s="37">
        <v>0</v>
      </c>
      <c r="O152" s="37">
        <v>3</v>
      </c>
      <c r="P152" s="37">
        <v>21.87</v>
      </c>
      <c r="Q152" s="123">
        <f t="shared" si="12"/>
        <v>218.70000000000002</v>
      </c>
      <c r="R152" s="37" t="s">
        <v>1615</v>
      </c>
      <c r="S152" s="37" t="s">
        <v>1488</v>
      </c>
      <c r="T152" s="37">
        <v>4.7699999999999996</v>
      </c>
      <c r="U152" s="37">
        <v>0</v>
      </c>
      <c r="V152" s="37">
        <v>95.23</v>
      </c>
      <c r="X152" s="37">
        <v>100</v>
      </c>
      <c r="Y152" s="37">
        <v>8.1</v>
      </c>
      <c r="Z152" s="37">
        <v>8.5</v>
      </c>
      <c r="AE152" s="37">
        <v>37.799999999999997</v>
      </c>
      <c r="AF152" s="37">
        <v>39.700000000000003</v>
      </c>
      <c r="AG152" s="37">
        <v>65</v>
      </c>
      <c r="AH152" s="37">
        <v>68.2</v>
      </c>
      <c r="AI152" s="37">
        <v>79</v>
      </c>
      <c r="AJ152" s="37">
        <v>54.6</v>
      </c>
      <c r="AK152" s="37">
        <v>57.3</v>
      </c>
      <c r="AL152" s="37">
        <v>0.55559999999999998</v>
      </c>
      <c r="AM152" s="37">
        <v>0.58340000000000003</v>
      </c>
      <c r="AN152" s="37">
        <v>0.52749999999999997</v>
      </c>
      <c r="AO152" s="37">
        <v>0.55400000000000005</v>
      </c>
      <c r="AP152" s="37">
        <v>0.28310000000000002</v>
      </c>
      <c r="AQ152" s="37">
        <v>0.29730000000000001</v>
      </c>
      <c r="AR152" s="37">
        <v>0.23</v>
      </c>
      <c r="AS152" s="37">
        <v>0.24</v>
      </c>
      <c r="AT152" s="37">
        <v>0.15</v>
      </c>
      <c r="AU152" s="37">
        <v>0.16</v>
      </c>
      <c r="AV152" s="37">
        <v>0.97</v>
      </c>
      <c r="AW152" s="37">
        <v>1.02</v>
      </c>
      <c r="AX152" s="37">
        <v>0.12</v>
      </c>
      <c r="AY152" s="37">
        <v>0.13</v>
      </c>
      <c r="BA152" s="37">
        <v>55</v>
      </c>
      <c r="BB152" s="37">
        <v>70</v>
      </c>
      <c r="BC152" s="37">
        <v>73.5</v>
      </c>
      <c r="BD152" s="37">
        <v>111</v>
      </c>
      <c r="BG152" s="37">
        <v>4.47</v>
      </c>
      <c r="BH152" s="37">
        <v>4.6900000000000004</v>
      </c>
      <c r="BI152" s="37">
        <v>4.2</v>
      </c>
      <c r="BJ152" s="37">
        <v>4.41</v>
      </c>
      <c r="BK152" s="37">
        <v>2</v>
      </c>
      <c r="BL152" s="37">
        <v>2</v>
      </c>
      <c r="BM152" s="37">
        <v>3</v>
      </c>
      <c r="BN152" s="37">
        <v>3.1</v>
      </c>
    </row>
    <row r="153" spans="1:67" ht="15.75" customHeight="1" x14ac:dyDescent="0.3">
      <c r="A153" s="37" t="s">
        <v>212</v>
      </c>
      <c r="B153" s="37" t="s">
        <v>1314</v>
      </c>
      <c r="C153" s="37" t="s">
        <v>805</v>
      </c>
      <c r="D153" s="37">
        <v>2019</v>
      </c>
      <c r="E153" s="54">
        <v>43633</v>
      </c>
      <c r="F153" s="37" t="s">
        <v>137</v>
      </c>
      <c r="G153" s="37" t="s">
        <v>44</v>
      </c>
      <c r="H153" s="37" t="s">
        <v>21</v>
      </c>
      <c r="I153" s="37" t="s">
        <v>21</v>
      </c>
      <c r="J153" s="37" t="s">
        <v>22</v>
      </c>
      <c r="K153" s="37" t="s">
        <v>21</v>
      </c>
      <c r="L153" s="37" t="s">
        <v>22</v>
      </c>
      <c r="M153" s="37">
        <v>0.1</v>
      </c>
      <c r="N153" s="37">
        <v>0</v>
      </c>
      <c r="O153" s="37">
        <v>0</v>
      </c>
      <c r="P153" s="37">
        <v>24.01</v>
      </c>
      <c r="Q153" s="123">
        <f t="shared" si="12"/>
        <v>240.10000000000002</v>
      </c>
      <c r="R153" s="37" t="s">
        <v>1616</v>
      </c>
      <c r="S153" s="37" t="s">
        <v>1488</v>
      </c>
      <c r="T153" s="37">
        <v>4.55</v>
      </c>
      <c r="U153" s="37">
        <v>0</v>
      </c>
      <c r="V153" s="37">
        <v>95.45</v>
      </c>
      <c r="X153" s="37">
        <v>100</v>
      </c>
      <c r="Y153" s="37">
        <v>8.6999999999999993</v>
      </c>
      <c r="Z153" s="37">
        <v>9.1</v>
      </c>
      <c r="AE153" s="37">
        <v>41.5</v>
      </c>
      <c r="AF153" s="37">
        <v>43.5</v>
      </c>
      <c r="AG153" s="37">
        <v>69.3</v>
      </c>
      <c r="AH153" s="37">
        <v>72.7</v>
      </c>
      <c r="AI153" s="37">
        <v>70</v>
      </c>
      <c r="AJ153" s="37">
        <v>50.5</v>
      </c>
      <c r="AK153" s="37">
        <v>52.9</v>
      </c>
      <c r="AL153" s="37">
        <v>0.51070000000000004</v>
      </c>
      <c r="AM153" s="37">
        <v>0.53500000000000003</v>
      </c>
      <c r="AN153" s="37">
        <v>0.46439999999999998</v>
      </c>
      <c r="AO153" s="37">
        <v>0.48659999999999998</v>
      </c>
      <c r="AP153" s="37">
        <v>0.22439999999999999</v>
      </c>
      <c r="AQ153" s="37">
        <v>0.2351</v>
      </c>
      <c r="AR153" s="37">
        <v>0.26</v>
      </c>
      <c r="AS153" s="37">
        <v>0.27</v>
      </c>
      <c r="AT153" s="37">
        <v>0.17</v>
      </c>
      <c r="AU153" s="37">
        <v>0.18</v>
      </c>
      <c r="AV153" s="37">
        <v>1.1200000000000001</v>
      </c>
      <c r="AW153" s="37">
        <v>1.17</v>
      </c>
      <c r="AX153" s="37">
        <v>0.12</v>
      </c>
      <c r="AY153" s="37">
        <v>0.13</v>
      </c>
      <c r="BA153" s="37">
        <v>56</v>
      </c>
      <c r="BB153" s="37">
        <v>67.900000000000006</v>
      </c>
      <c r="BC153" s="37">
        <v>71.099999999999994</v>
      </c>
      <c r="BD153" s="37">
        <v>98</v>
      </c>
      <c r="BG153" s="37">
        <v>5.76</v>
      </c>
      <c r="BH153" s="37">
        <v>6.03</v>
      </c>
      <c r="BI153" s="37">
        <v>4.57</v>
      </c>
      <c r="BJ153" s="37">
        <v>4.79</v>
      </c>
      <c r="BK153" s="37">
        <v>1.6</v>
      </c>
      <c r="BL153" s="37">
        <v>1.7</v>
      </c>
      <c r="BM153" s="37">
        <v>2.2999999999999998</v>
      </c>
      <c r="BN153" s="37">
        <v>2.4</v>
      </c>
    </row>
    <row r="154" spans="1:67" ht="15.75" customHeight="1" x14ac:dyDescent="0.3">
      <c r="A154" s="37" t="s">
        <v>212</v>
      </c>
      <c r="B154" s="37" t="s">
        <v>1314</v>
      </c>
      <c r="C154" s="37" t="s">
        <v>805</v>
      </c>
      <c r="D154" s="37">
        <v>2019</v>
      </c>
      <c r="E154" s="54">
        <v>43633</v>
      </c>
      <c r="F154" s="37" t="s">
        <v>137</v>
      </c>
      <c r="G154" s="37" t="s">
        <v>48</v>
      </c>
      <c r="H154" s="37" t="s">
        <v>22</v>
      </c>
      <c r="I154" s="37" t="s">
        <v>22</v>
      </c>
      <c r="J154" s="37" t="s">
        <v>21</v>
      </c>
      <c r="K154" s="37" t="s">
        <v>22</v>
      </c>
      <c r="L154" s="37" t="s">
        <v>21</v>
      </c>
      <c r="M154" s="37">
        <v>0.1</v>
      </c>
      <c r="N154" s="37">
        <v>0</v>
      </c>
      <c r="O154" s="37">
        <v>0</v>
      </c>
      <c r="P154" s="37">
        <v>15.12</v>
      </c>
      <c r="Q154" s="123">
        <f t="shared" si="12"/>
        <v>151.19999999999999</v>
      </c>
      <c r="R154" s="37" t="s">
        <v>1617</v>
      </c>
      <c r="S154" s="37" t="s">
        <v>1488</v>
      </c>
      <c r="T154" s="37">
        <v>4.8600000000000003</v>
      </c>
      <c r="U154" s="37">
        <v>0</v>
      </c>
      <c r="V154" s="37">
        <v>95.14</v>
      </c>
      <c r="X154" s="37">
        <v>100</v>
      </c>
      <c r="Y154" s="37">
        <v>9.6</v>
      </c>
      <c r="Z154" s="37">
        <v>10.1</v>
      </c>
      <c r="AE154" s="37">
        <v>36.1</v>
      </c>
      <c r="AF154" s="37">
        <v>38</v>
      </c>
      <c r="AG154" s="37">
        <v>60.3</v>
      </c>
      <c r="AH154" s="37">
        <v>63.4</v>
      </c>
      <c r="AI154" s="37">
        <v>87</v>
      </c>
      <c r="AJ154" s="37">
        <v>56.4</v>
      </c>
      <c r="AK154" s="37">
        <v>59.2</v>
      </c>
      <c r="AL154" s="37">
        <v>0.57569999999999999</v>
      </c>
      <c r="AM154" s="37">
        <v>0.60509999999999997</v>
      </c>
      <c r="AN154" s="37">
        <v>0.55530000000000002</v>
      </c>
      <c r="AO154" s="37">
        <v>0.5837</v>
      </c>
      <c r="AP154" s="37">
        <v>0.30869999999999997</v>
      </c>
      <c r="AQ154" s="37">
        <v>0.32440000000000002</v>
      </c>
      <c r="AR154" s="37">
        <v>0.39</v>
      </c>
      <c r="AS154" s="37">
        <v>0.41</v>
      </c>
      <c r="AT154" s="37">
        <v>0.17</v>
      </c>
      <c r="AU154" s="37">
        <v>0.18</v>
      </c>
      <c r="AV154" s="37">
        <v>0.94</v>
      </c>
      <c r="AW154" s="37">
        <v>0.99</v>
      </c>
      <c r="AX154" s="37">
        <v>0.17</v>
      </c>
      <c r="AY154" s="37">
        <v>0.18</v>
      </c>
      <c r="BA154" s="37">
        <v>55</v>
      </c>
      <c r="BB154" s="37">
        <v>71.099999999999994</v>
      </c>
      <c r="BC154" s="37">
        <v>74.7</v>
      </c>
      <c r="BD154" s="37">
        <v>115</v>
      </c>
      <c r="BG154" s="37">
        <v>6.35</v>
      </c>
      <c r="BH154" s="37">
        <v>6.67</v>
      </c>
      <c r="BI154" s="37">
        <v>4.7699999999999996</v>
      </c>
      <c r="BJ154" s="37">
        <v>5.01</v>
      </c>
      <c r="BK154" s="37">
        <v>2</v>
      </c>
      <c r="BL154" s="37">
        <v>2.1</v>
      </c>
      <c r="BM154" s="37">
        <v>4.5999999999999996</v>
      </c>
      <c r="BN154" s="37">
        <v>4.8</v>
      </c>
    </row>
    <row r="155" spans="1:67" ht="15.75" customHeight="1" x14ac:dyDescent="0.3">
      <c r="A155" s="37" t="s">
        <v>212</v>
      </c>
      <c r="B155" s="37" t="s">
        <v>1314</v>
      </c>
      <c r="C155" s="37" t="s">
        <v>805</v>
      </c>
      <c r="D155" s="37">
        <v>2019</v>
      </c>
      <c r="E155" s="54">
        <v>43633</v>
      </c>
      <c r="F155" s="37" t="s">
        <v>137</v>
      </c>
      <c r="G155" s="37" t="s">
        <v>52</v>
      </c>
      <c r="H155" s="37" t="s">
        <v>27</v>
      </c>
      <c r="I155" s="37" t="s">
        <v>27</v>
      </c>
      <c r="J155" s="37" t="s">
        <v>26</v>
      </c>
      <c r="K155" s="37" t="s">
        <v>27</v>
      </c>
      <c r="L155" s="37" t="s">
        <v>26</v>
      </c>
      <c r="M155" s="37">
        <v>0.1</v>
      </c>
      <c r="N155" s="37">
        <v>32</v>
      </c>
      <c r="O155" s="37">
        <v>0</v>
      </c>
      <c r="P155" s="37">
        <v>25.83</v>
      </c>
      <c r="Q155" s="123">
        <f t="shared" si="12"/>
        <v>258.29999999999995</v>
      </c>
      <c r="R155" s="37" t="s">
        <v>1618</v>
      </c>
      <c r="S155" s="37" t="s">
        <v>1488</v>
      </c>
      <c r="T155" s="37">
        <v>4.47</v>
      </c>
      <c r="U155" s="37">
        <v>0</v>
      </c>
      <c r="V155" s="37">
        <v>95.53</v>
      </c>
      <c r="X155" s="37">
        <v>100</v>
      </c>
      <c r="Y155" s="37">
        <v>7.3</v>
      </c>
      <c r="Z155" s="37">
        <v>7.6</v>
      </c>
      <c r="AE155" s="37">
        <v>40.200000000000003</v>
      </c>
      <c r="AF155" s="37">
        <v>42.1</v>
      </c>
      <c r="AG155" s="37">
        <v>69.099999999999994</v>
      </c>
      <c r="AH155" s="37">
        <v>72.3</v>
      </c>
      <c r="AI155" s="37">
        <v>72</v>
      </c>
      <c r="AJ155" s="37">
        <v>52.1</v>
      </c>
      <c r="AK155" s="37">
        <v>54.6</v>
      </c>
      <c r="AL155" s="37">
        <v>0.52829999999999999</v>
      </c>
      <c r="AM155" s="37">
        <v>0.55310000000000004</v>
      </c>
      <c r="AN155" s="37">
        <v>0.48899999999999999</v>
      </c>
      <c r="AO155" s="37">
        <v>0.51190000000000002</v>
      </c>
      <c r="AP155" s="37">
        <v>0.247</v>
      </c>
      <c r="AQ155" s="37">
        <v>0.25850000000000001</v>
      </c>
      <c r="AR155" s="37">
        <v>0.21</v>
      </c>
      <c r="AS155" s="37">
        <v>0.22</v>
      </c>
      <c r="AT155" s="37">
        <v>0.15</v>
      </c>
      <c r="AU155" s="37">
        <v>0.16</v>
      </c>
      <c r="AV155" s="37">
        <v>0.82</v>
      </c>
      <c r="AW155" s="37">
        <v>0.86</v>
      </c>
      <c r="AX155" s="37">
        <v>0.11</v>
      </c>
      <c r="AY155" s="37">
        <v>0.12</v>
      </c>
      <c r="BA155" s="37">
        <v>53</v>
      </c>
      <c r="BB155" s="37">
        <v>66.400000000000006</v>
      </c>
      <c r="BC155" s="37">
        <v>69.5</v>
      </c>
      <c r="BD155" s="37">
        <v>97</v>
      </c>
      <c r="BG155" s="37">
        <v>4.76</v>
      </c>
      <c r="BH155" s="37">
        <v>4.9800000000000004</v>
      </c>
      <c r="BI155" s="37">
        <v>4.8499999999999996</v>
      </c>
      <c r="BJ155" s="37">
        <v>5.08</v>
      </c>
      <c r="BK155" s="37">
        <v>1.5</v>
      </c>
      <c r="BL155" s="37">
        <v>1.6</v>
      </c>
      <c r="BM155" s="37">
        <v>3.1</v>
      </c>
      <c r="BN155" s="37">
        <v>3.3</v>
      </c>
      <c r="BO155" s="37" t="s">
        <v>1619</v>
      </c>
    </row>
    <row r="156" spans="1:67" ht="15.75" customHeight="1" x14ac:dyDescent="0.3">
      <c r="A156" s="37" t="s">
        <v>212</v>
      </c>
      <c r="B156" s="37" t="s">
        <v>1314</v>
      </c>
      <c r="C156" s="37" t="s">
        <v>805</v>
      </c>
      <c r="D156" s="37">
        <v>2019</v>
      </c>
      <c r="E156" s="54">
        <v>43633</v>
      </c>
      <c r="F156" s="37" t="s">
        <v>137</v>
      </c>
      <c r="G156" s="37" t="s">
        <v>55</v>
      </c>
      <c r="H156" s="37" t="s">
        <v>26</v>
      </c>
      <c r="I156" s="37" t="s">
        <v>26</v>
      </c>
      <c r="J156" s="37" t="s">
        <v>27</v>
      </c>
      <c r="K156" s="37" t="s">
        <v>26</v>
      </c>
      <c r="L156" s="37" t="s">
        <v>27</v>
      </c>
      <c r="M156" s="37">
        <v>0.1</v>
      </c>
      <c r="N156" s="37">
        <v>8</v>
      </c>
      <c r="O156" s="37">
        <v>6</v>
      </c>
      <c r="P156" s="37">
        <v>9.6300000000000008</v>
      </c>
      <c r="Q156" s="123">
        <f t="shared" si="12"/>
        <v>96.300000000000011</v>
      </c>
      <c r="R156" s="37" t="s">
        <v>1620</v>
      </c>
      <c r="S156" s="37" t="s">
        <v>1488</v>
      </c>
      <c r="T156" s="37">
        <v>4.5999999999999996</v>
      </c>
      <c r="U156" s="37">
        <v>0</v>
      </c>
      <c r="V156" s="37">
        <v>95.4</v>
      </c>
      <c r="X156" s="37">
        <v>100</v>
      </c>
      <c r="Y156" s="37">
        <v>8.6999999999999993</v>
      </c>
      <c r="Z156" s="37">
        <v>9.1</v>
      </c>
      <c r="AE156" s="37">
        <v>40.5</v>
      </c>
      <c r="AF156" s="37">
        <v>42.5</v>
      </c>
      <c r="AG156" s="37">
        <v>68.400000000000006</v>
      </c>
      <c r="AH156" s="37">
        <v>71.7</v>
      </c>
      <c r="AI156" s="37">
        <v>72</v>
      </c>
      <c r="AJ156" s="37">
        <v>51.6</v>
      </c>
      <c r="AK156" s="37">
        <v>54.1</v>
      </c>
      <c r="AL156" s="37">
        <v>0.52259999999999995</v>
      </c>
      <c r="AM156" s="37">
        <v>0.54790000000000005</v>
      </c>
      <c r="AN156" s="37">
        <v>0.48139999999999999</v>
      </c>
      <c r="AO156" s="37">
        <v>0.50460000000000005</v>
      </c>
      <c r="AP156" s="37">
        <v>0.2402</v>
      </c>
      <c r="AQ156" s="37">
        <v>0.25180000000000002</v>
      </c>
      <c r="AR156" s="37">
        <v>0.24</v>
      </c>
      <c r="AS156" s="37">
        <v>0.25</v>
      </c>
      <c r="AT156" s="37">
        <v>0.14000000000000001</v>
      </c>
      <c r="AU156" s="37">
        <v>0.15</v>
      </c>
      <c r="AV156" s="37">
        <v>0.7</v>
      </c>
      <c r="AW156" s="37">
        <v>0.73</v>
      </c>
      <c r="AX156" s="37">
        <v>0.11</v>
      </c>
      <c r="AY156" s="37">
        <v>0.12</v>
      </c>
      <c r="BA156" s="37">
        <v>58</v>
      </c>
      <c r="BB156" s="37">
        <v>69.900000000000006</v>
      </c>
      <c r="BC156" s="37">
        <v>73.3</v>
      </c>
      <c r="BD156" s="37">
        <v>109</v>
      </c>
      <c r="BG156" s="37">
        <v>4.42</v>
      </c>
      <c r="BH156" s="37">
        <v>4.63</v>
      </c>
      <c r="BI156" s="37">
        <v>4.3499999999999996</v>
      </c>
      <c r="BJ156" s="37">
        <v>4.5599999999999996</v>
      </c>
      <c r="BK156" s="37">
        <v>1.7</v>
      </c>
      <c r="BL156" s="37">
        <v>1.8</v>
      </c>
      <c r="BM156" s="37">
        <v>3.9</v>
      </c>
      <c r="BN156" s="37">
        <v>4.0999999999999996</v>
      </c>
      <c r="BO156" s="37" t="s">
        <v>832</v>
      </c>
    </row>
    <row r="157" spans="1:67" ht="15.75" customHeight="1" x14ac:dyDescent="0.3">
      <c r="A157" s="37" t="s">
        <v>212</v>
      </c>
      <c r="B157" s="37" t="s">
        <v>1314</v>
      </c>
      <c r="C157" s="37" t="s">
        <v>805</v>
      </c>
      <c r="D157" s="37">
        <v>2019</v>
      </c>
      <c r="E157" s="54">
        <v>43633</v>
      </c>
      <c r="F157" s="37" t="s">
        <v>137</v>
      </c>
      <c r="G157" s="37" t="s">
        <v>161</v>
      </c>
      <c r="H157" s="37" t="s">
        <v>45</v>
      </c>
      <c r="I157" s="37" t="s">
        <v>45</v>
      </c>
      <c r="J157" s="37" t="s">
        <v>45</v>
      </c>
      <c r="K157" s="37" t="s">
        <v>45</v>
      </c>
      <c r="L157" s="37" t="s">
        <v>45</v>
      </c>
      <c r="M157" s="37">
        <v>0.1</v>
      </c>
      <c r="N157" s="37">
        <v>6</v>
      </c>
      <c r="O157" s="37">
        <v>0</v>
      </c>
      <c r="P157" s="37">
        <v>10.28</v>
      </c>
      <c r="Q157" s="123">
        <f t="shared" si="12"/>
        <v>102.8</v>
      </c>
      <c r="R157" s="37" t="s">
        <v>1621</v>
      </c>
      <c r="S157" s="37" t="s">
        <v>1488</v>
      </c>
      <c r="T157" s="37">
        <v>4.78</v>
      </c>
      <c r="U157" s="37">
        <v>0</v>
      </c>
      <c r="V157" s="37">
        <v>95.22</v>
      </c>
      <c r="X157" s="37">
        <v>100</v>
      </c>
      <c r="Y157" s="37">
        <v>8.1</v>
      </c>
      <c r="Z157" s="37">
        <v>8.5</v>
      </c>
      <c r="AE157" s="37">
        <v>38.299999999999997</v>
      </c>
      <c r="AF157" s="37">
        <v>40.299999999999997</v>
      </c>
      <c r="AG157" s="37">
        <v>63.1</v>
      </c>
      <c r="AH157" s="37">
        <v>66.3</v>
      </c>
      <c r="AI157" s="37">
        <v>81</v>
      </c>
      <c r="AJ157" s="37">
        <v>54</v>
      </c>
      <c r="AK157" s="37">
        <v>56.7</v>
      </c>
      <c r="AL157" s="37">
        <v>0.54890000000000005</v>
      </c>
      <c r="AM157" s="37">
        <v>0.57640000000000002</v>
      </c>
      <c r="AN157" s="37">
        <v>0.51829999999999998</v>
      </c>
      <c r="AO157" s="37">
        <v>0.54430000000000001</v>
      </c>
      <c r="AP157" s="37">
        <v>0.27460000000000001</v>
      </c>
      <c r="AQ157" s="37">
        <v>0.28839999999999999</v>
      </c>
      <c r="AR157" s="37">
        <v>0.34</v>
      </c>
      <c r="AS157" s="37">
        <v>0.36</v>
      </c>
      <c r="AT157" s="37">
        <v>0.14000000000000001</v>
      </c>
      <c r="AU157" s="37">
        <v>0.15</v>
      </c>
      <c r="AV157" s="37">
        <v>0.87</v>
      </c>
      <c r="AW157" s="37">
        <v>0.91</v>
      </c>
      <c r="AX157" s="37">
        <v>0.14000000000000001</v>
      </c>
      <c r="AY157" s="37">
        <v>0.15</v>
      </c>
      <c r="BA157" s="37">
        <v>60</v>
      </c>
      <c r="BB157" s="37">
        <v>72</v>
      </c>
      <c r="BC157" s="37">
        <v>75.599999999999994</v>
      </c>
      <c r="BD157" s="37">
        <v>112</v>
      </c>
      <c r="BG157" s="37">
        <v>6.89</v>
      </c>
      <c r="BH157" s="37">
        <v>7.24</v>
      </c>
      <c r="BI157" s="37">
        <v>3.71</v>
      </c>
      <c r="BJ157" s="37">
        <v>3.9</v>
      </c>
      <c r="BK157" s="37">
        <v>2.2000000000000002</v>
      </c>
      <c r="BL157" s="37">
        <v>2.2999999999999998</v>
      </c>
      <c r="BM157" s="37">
        <v>4.4000000000000004</v>
      </c>
      <c r="BN157" s="37">
        <v>4.5999999999999996</v>
      </c>
      <c r="BO157" s="37" t="s">
        <v>832</v>
      </c>
    </row>
    <row r="158" spans="1:67" ht="15.75" customHeight="1" x14ac:dyDescent="0.3">
      <c r="A158" s="37" t="s">
        <v>212</v>
      </c>
      <c r="B158" s="37" t="s">
        <v>1314</v>
      </c>
      <c r="C158" s="37" t="s">
        <v>805</v>
      </c>
      <c r="D158" s="37">
        <v>2019</v>
      </c>
      <c r="E158" s="54">
        <v>43633</v>
      </c>
      <c r="F158" s="37" t="s">
        <v>137</v>
      </c>
      <c r="G158" s="37" t="s">
        <v>57</v>
      </c>
      <c r="H158" s="37" t="s">
        <v>31</v>
      </c>
      <c r="I158" s="37" t="s">
        <v>31</v>
      </c>
      <c r="J158" s="37" t="s">
        <v>31</v>
      </c>
      <c r="K158" s="37" t="s">
        <v>31</v>
      </c>
      <c r="L158" s="37" t="s">
        <v>31</v>
      </c>
      <c r="M158" s="37">
        <v>0.1</v>
      </c>
      <c r="N158" s="37">
        <v>0</v>
      </c>
      <c r="O158" s="37">
        <v>0</v>
      </c>
      <c r="P158" s="37">
        <v>15.31</v>
      </c>
      <c r="Q158" s="123">
        <f t="shared" si="12"/>
        <v>153.1</v>
      </c>
      <c r="R158" s="37" t="s">
        <v>1622</v>
      </c>
      <c r="S158" s="37" t="s">
        <v>1488</v>
      </c>
      <c r="T158" s="37">
        <v>4.63</v>
      </c>
      <c r="U158" s="37">
        <v>0</v>
      </c>
      <c r="V158" s="37">
        <v>95.37</v>
      </c>
      <c r="X158" s="37">
        <v>100</v>
      </c>
      <c r="Y158" s="37">
        <v>8.6999999999999993</v>
      </c>
      <c r="Z158" s="37">
        <v>9.1</v>
      </c>
      <c r="AE158" s="37">
        <v>36.1</v>
      </c>
      <c r="AF158" s="37">
        <v>37.799999999999997</v>
      </c>
      <c r="AG158" s="37">
        <v>60.9</v>
      </c>
      <c r="AH158" s="37">
        <v>63.9</v>
      </c>
      <c r="AI158" s="37">
        <v>87</v>
      </c>
      <c r="AJ158" s="37">
        <v>56.7</v>
      </c>
      <c r="AK158" s="37">
        <v>59.4</v>
      </c>
      <c r="AL158" s="37">
        <v>0.57889999999999997</v>
      </c>
      <c r="AM158" s="37">
        <v>0.60699999999999998</v>
      </c>
      <c r="AN158" s="37">
        <v>0.55910000000000004</v>
      </c>
      <c r="AO158" s="37">
        <v>0.58630000000000004</v>
      </c>
      <c r="AP158" s="37">
        <v>0.31169999999999998</v>
      </c>
      <c r="AQ158" s="37">
        <v>0.32679999999999998</v>
      </c>
      <c r="AR158" s="37">
        <v>0.32</v>
      </c>
      <c r="AS158" s="37">
        <v>0.34</v>
      </c>
      <c r="AT158" s="37">
        <v>0.16</v>
      </c>
      <c r="AU158" s="37">
        <v>0.17</v>
      </c>
      <c r="AV158" s="37">
        <v>1.1000000000000001</v>
      </c>
      <c r="AW158" s="37">
        <v>1.1499999999999999</v>
      </c>
      <c r="AX158" s="37">
        <v>0.1</v>
      </c>
      <c r="AY158" s="37">
        <v>0.1</v>
      </c>
      <c r="BA158" s="37">
        <v>55</v>
      </c>
      <c r="BB158" s="37">
        <v>71</v>
      </c>
      <c r="BC158" s="37">
        <v>74.400000000000006</v>
      </c>
      <c r="BD158" s="37">
        <v>114</v>
      </c>
      <c r="BG158" s="37">
        <v>6.28</v>
      </c>
      <c r="BH158" s="37">
        <v>6.59</v>
      </c>
      <c r="BI158" s="37">
        <v>4.88</v>
      </c>
      <c r="BJ158" s="37">
        <v>5.12</v>
      </c>
      <c r="BK158" s="37">
        <v>2.1</v>
      </c>
      <c r="BL158" s="37">
        <v>2.2000000000000002</v>
      </c>
      <c r="BM158" s="37">
        <v>4.7</v>
      </c>
      <c r="BN158" s="37">
        <v>5</v>
      </c>
    </row>
    <row r="159" spans="1:67" ht="15.75" customHeight="1" x14ac:dyDescent="0.3">
      <c r="A159" s="37" t="s">
        <v>212</v>
      </c>
      <c r="B159" s="37" t="s">
        <v>1314</v>
      </c>
      <c r="C159" s="37" t="s">
        <v>805</v>
      </c>
      <c r="D159" s="37">
        <v>2019</v>
      </c>
      <c r="E159" s="54">
        <v>43633</v>
      </c>
      <c r="F159" s="37" t="s">
        <v>137</v>
      </c>
      <c r="G159" s="37" t="s">
        <v>61</v>
      </c>
      <c r="H159" s="37" t="s">
        <v>35</v>
      </c>
      <c r="I159" s="37" t="s">
        <v>31</v>
      </c>
      <c r="J159" s="37" t="s">
        <v>31</v>
      </c>
      <c r="K159" s="37" t="s">
        <v>31</v>
      </c>
      <c r="L159" s="37" t="s">
        <v>31</v>
      </c>
      <c r="M159" s="37">
        <v>0.1</v>
      </c>
      <c r="N159" s="37">
        <v>0</v>
      </c>
      <c r="O159" s="37">
        <v>0</v>
      </c>
      <c r="P159" s="37">
        <v>20.079999999999998</v>
      </c>
      <c r="Q159" s="123">
        <f t="shared" si="12"/>
        <v>200.79999999999998</v>
      </c>
      <c r="R159" s="37" t="s">
        <v>1623</v>
      </c>
      <c r="S159" s="37" t="s">
        <v>1488</v>
      </c>
      <c r="T159" s="37">
        <v>4.4400000000000004</v>
      </c>
      <c r="U159" s="37">
        <v>0</v>
      </c>
      <c r="V159" s="37">
        <v>95.56</v>
      </c>
      <c r="X159" s="37">
        <v>100</v>
      </c>
      <c r="Y159" s="37">
        <v>8.5</v>
      </c>
      <c r="Z159" s="37">
        <v>8.9</v>
      </c>
      <c r="AE159" s="37">
        <v>38</v>
      </c>
      <c r="AF159" s="37">
        <v>39.799999999999997</v>
      </c>
      <c r="AG159" s="37">
        <v>64.8</v>
      </c>
      <c r="AH159" s="37">
        <v>67.8</v>
      </c>
      <c r="AI159" s="37">
        <v>79</v>
      </c>
      <c r="AJ159" s="37">
        <v>54.6</v>
      </c>
      <c r="AK159" s="37">
        <v>57.2</v>
      </c>
      <c r="AL159" s="37">
        <v>0.55640000000000001</v>
      </c>
      <c r="AM159" s="37">
        <v>0.58230000000000004</v>
      </c>
      <c r="AN159" s="37">
        <v>0.52790000000000004</v>
      </c>
      <c r="AO159" s="37">
        <v>0.5524</v>
      </c>
      <c r="AP159" s="37">
        <v>0.28270000000000001</v>
      </c>
      <c r="AQ159" s="37">
        <v>0.29580000000000001</v>
      </c>
      <c r="AR159" s="37">
        <v>0.26</v>
      </c>
      <c r="AS159" s="37">
        <v>0.27</v>
      </c>
      <c r="AT159" s="37">
        <v>0.17</v>
      </c>
      <c r="AU159" s="37">
        <v>0.18</v>
      </c>
      <c r="AV159" s="37">
        <v>1.1000000000000001</v>
      </c>
      <c r="AW159" s="37">
        <v>1.1499999999999999</v>
      </c>
      <c r="AX159" s="37">
        <v>0.12</v>
      </c>
      <c r="AY159" s="37">
        <v>0.13</v>
      </c>
      <c r="BA159" s="37">
        <v>52</v>
      </c>
      <c r="BB159" s="37">
        <v>69.599999999999994</v>
      </c>
      <c r="BC159" s="37">
        <v>72.8</v>
      </c>
      <c r="BD159" s="37">
        <v>107</v>
      </c>
      <c r="BG159" s="37">
        <v>4.67</v>
      </c>
      <c r="BH159" s="37">
        <v>4.8899999999999997</v>
      </c>
      <c r="BI159" s="37">
        <v>4.8600000000000003</v>
      </c>
      <c r="BJ159" s="37">
        <v>5.09</v>
      </c>
      <c r="BK159" s="37">
        <v>1.8</v>
      </c>
      <c r="BL159" s="37">
        <v>1.9</v>
      </c>
      <c r="BM159" s="37">
        <v>2.9</v>
      </c>
      <c r="BN159" s="37">
        <v>3.1</v>
      </c>
    </row>
    <row r="160" spans="1:67" ht="15.75" customHeight="1" x14ac:dyDescent="0.3">
      <c r="A160" s="37" t="s">
        <v>212</v>
      </c>
      <c r="B160" s="37" t="s">
        <v>1314</v>
      </c>
      <c r="C160" s="37" t="s">
        <v>805</v>
      </c>
      <c r="D160" s="37">
        <v>2019</v>
      </c>
      <c r="E160" s="54">
        <v>43633</v>
      </c>
      <c r="F160" s="37" t="s">
        <v>137</v>
      </c>
      <c r="G160" s="37" t="s">
        <v>64</v>
      </c>
      <c r="H160" s="37" t="s">
        <v>26</v>
      </c>
      <c r="I160" s="37" t="s">
        <v>26</v>
      </c>
      <c r="J160" s="37" t="s">
        <v>27</v>
      </c>
      <c r="K160" s="37" t="s">
        <v>26</v>
      </c>
      <c r="L160" s="37" t="s">
        <v>27</v>
      </c>
      <c r="M160" s="37">
        <v>0.1</v>
      </c>
      <c r="N160" s="37">
        <v>0</v>
      </c>
      <c r="O160" s="37">
        <v>0</v>
      </c>
      <c r="P160" s="37">
        <v>13.8</v>
      </c>
      <c r="Q160" s="123">
        <f t="shared" si="12"/>
        <v>138</v>
      </c>
      <c r="R160" s="37" t="s">
        <v>1624</v>
      </c>
      <c r="S160" s="37" t="s">
        <v>1488</v>
      </c>
      <c r="T160" s="37">
        <v>4.57</v>
      </c>
      <c r="U160" s="37">
        <v>0</v>
      </c>
      <c r="V160" s="37">
        <v>95.43</v>
      </c>
      <c r="X160" s="37">
        <v>100</v>
      </c>
      <c r="Y160" s="37">
        <v>8.1</v>
      </c>
      <c r="Z160" s="37">
        <v>8.5</v>
      </c>
      <c r="AE160" s="37">
        <v>38.200000000000003</v>
      </c>
      <c r="AF160" s="37">
        <v>40</v>
      </c>
      <c r="AG160" s="37">
        <v>64.3</v>
      </c>
      <c r="AH160" s="37">
        <v>67.400000000000006</v>
      </c>
      <c r="AI160" s="37">
        <v>80</v>
      </c>
      <c r="AJ160" s="37">
        <v>54.4</v>
      </c>
      <c r="AK160" s="37">
        <v>57</v>
      </c>
      <c r="AL160" s="37">
        <v>0.5534</v>
      </c>
      <c r="AM160" s="37">
        <v>0.57989999999999997</v>
      </c>
      <c r="AN160" s="37">
        <v>0.52400000000000002</v>
      </c>
      <c r="AO160" s="37">
        <v>0.54910000000000003</v>
      </c>
      <c r="AP160" s="37">
        <v>0.27939999999999998</v>
      </c>
      <c r="AQ160" s="37">
        <v>0.2928</v>
      </c>
      <c r="AR160" s="37">
        <v>0.25</v>
      </c>
      <c r="AS160" s="37">
        <v>0.26</v>
      </c>
      <c r="AT160" s="37">
        <v>0.16</v>
      </c>
      <c r="AU160" s="37">
        <v>0.17</v>
      </c>
      <c r="AV160" s="37">
        <v>1.1399999999999999</v>
      </c>
      <c r="AW160" s="37">
        <v>1.19</v>
      </c>
      <c r="AX160" s="37">
        <v>0.11</v>
      </c>
      <c r="AY160" s="37">
        <v>0.12</v>
      </c>
      <c r="BA160" s="37">
        <v>60</v>
      </c>
      <c r="BB160" s="37">
        <v>72.7</v>
      </c>
      <c r="BC160" s="37">
        <v>76.2</v>
      </c>
      <c r="BD160" s="37">
        <v>116</v>
      </c>
      <c r="BG160" s="37">
        <v>5.51</v>
      </c>
      <c r="BH160" s="37">
        <v>5.77</v>
      </c>
      <c r="BI160" s="37">
        <v>3.8</v>
      </c>
      <c r="BJ160" s="37">
        <v>3.98</v>
      </c>
      <c r="BK160" s="37">
        <v>1.9</v>
      </c>
      <c r="BL160" s="37">
        <v>2</v>
      </c>
      <c r="BM160" s="37">
        <v>3.7</v>
      </c>
      <c r="BN160" s="37">
        <v>3.9</v>
      </c>
    </row>
    <row r="161" spans="1:67" ht="15.75" customHeight="1" x14ac:dyDescent="0.3">
      <c r="A161" s="37" t="s">
        <v>212</v>
      </c>
      <c r="B161" s="37" t="s">
        <v>1314</v>
      </c>
      <c r="C161" s="37" t="s">
        <v>805</v>
      </c>
      <c r="D161" s="37">
        <v>2019</v>
      </c>
      <c r="E161" s="54">
        <v>43633</v>
      </c>
      <c r="F161" s="37" t="s">
        <v>137</v>
      </c>
      <c r="G161" s="37" t="s">
        <v>67</v>
      </c>
      <c r="H161" s="37" t="s">
        <v>35</v>
      </c>
      <c r="I161" s="37" t="s">
        <v>31</v>
      </c>
      <c r="J161" s="37" t="s">
        <v>31</v>
      </c>
      <c r="K161" s="37" t="s">
        <v>31</v>
      </c>
      <c r="L161" s="37" t="s">
        <v>31</v>
      </c>
      <c r="M161" s="37">
        <v>0.1</v>
      </c>
      <c r="N161" s="37">
        <v>0</v>
      </c>
      <c r="O161" s="37">
        <v>0</v>
      </c>
      <c r="P161" s="37">
        <v>21.38</v>
      </c>
      <c r="Q161" s="123">
        <f t="shared" si="12"/>
        <v>213.79999999999998</v>
      </c>
      <c r="R161" s="37" t="s">
        <v>1625</v>
      </c>
      <c r="S161" s="37" t="s">
        <v>1488</v>
      </c>
      <c r="T161" s="37">
        <v>4.6100000000000003</v>
      </c>
      <c r="U161" s="37">
        <v>0</v>
      </c>
      <c r="V161" s="37">
        <v>95.39</v>
      </c>
      <c r="X161" s="37">
        <v>100</v>
      </c>
      <c r="Y161" s="37">
        <v>8.3000000000000007</v>
      </c>
      <c r="Z161" s="37">
        <v>8.8000000000000007</v>
      </c>
      <c r="AE161" s="37">
        <v>38.299999999999997</v>
      </c>
      <c r="AF161" s="37">
        <v>40.200000000000003</v>
      </c>
      <c r="AG161" s="37">
        <v>63.5</v>
      </c>
      <c r="AH161" s="37">
        <v>66.599999999999994</v>
      </c>
      <c r="AI161" s="37">
        <v>80</v>
      </c>
      <c r="AJ161" s="37">
        <v>54.1</v>
      </c>
      <c r="AK161" s="37">
        <v>56.8</v>
      </c>
      <c r="AL161" s="37">
        <v>0.55089999999999995</v>
      </c>
      <c r="AM161" s="37">
        <v>0.5776</v>
      </c>
      <c r="AN161" s="37">
        <v>0.52070000000000005</v>
      </c>
      <c r="AO161" s="37">
        <v>0.54590000000000005</v>
      </c>
      <c r="AP161" s="37">
        <v>0.27650000000000002</v>
      </c>
      <c r="AQ161" s="37">
        <v>0.28989999999999999</v>
      </c>
      <c r="AR161" s="37">
        <v>0.31</v>
      </c>
      <c r="AS161" s="37">
        <v>0.32</v>
      </c>
      <c r="AT161" s="37">
        <v>0.17</v>
      </c>
      <c r="AU161" s="37">
        <v>0.18</v>
      </c>
      <c r="AV161" s="37">
        <v>1.2</v>
      </c>
      <c r="AW161" s="37">
        <v>1.26</v>
      </c>
      <c r="AX161" s="37">
        <v>0.11</v>
      </c>
      <c r="AY161" s="37">
        <v>0.12</v>
      </c>
      <c r="BA161" s="37">
        <v>56</v>
      </c>
      <c r="BB161" s="37">
        <v>71.5</v>
      </c>
      <c r="BC161" s="37">
        <v>75</v>
      </c>
      <c r="BD161" s="37">
        <v>111</v>
      </c>
      <c r="BG161" s="37">
        <v>5.61</v>
      </c>
      <c r="BH161" s="37">
        <v>5.88</v>
      </c>
      <c r="BI161" s="37">
        <v>4.4000000000000004</v>
      </c>
      <c r="BJ161" s="37">
        <v>4.6100000000000003</v>
      </c>
      <c r="BK161" s="37">
        <v>2</v>
      </c>
      <c r="BL161" s="37">
        <v>2.1</v>
      </c>
      <c r="BM161" s="37">
        <v>2.9</v>
      </c>
      <c r="BN161" s="37">
        <v>3.1</v>
      </c>
    </row>
    <row r="162" spans="1:67" ht="15.75" customHeight="1" x14ac:dyDescent="0.3">
      <c r="A162" s="37" t="s">
        <v>212</v>
      </c>
      <c r="B162" s="37" t="s">
        <v>1314</v>
      </c>
      <c r="C162" s="37" t="s">
        <v>805</v>
      </c>
      <c r="D162" s="37">
        <v>2019</v>
      </c>
      <c r="E162" s="54">
        <v>43633</v>
      </c>
      <c r="F162" s="37" t="s">
        <v>137</v>
      </c>
      <c r="G162" s="37" t="s">
        <v>71</v>
      </c>
      <c r="H162" s="37" t="s">
        <v>21</v>
      </c>
      <c r="I162" s="37" t="s">
        <v>21</v>
      </c>
      <c r="J162" s="37" t="s">
        <v>22</v>
      </c>
      <c r="K162" s="37" t="s">
        <v>21</v>
      </c>
      <c r="L162" s="37" t="s">
        <v>22</v>
      </c>
      <c r="M162" s="37">
        <v>0.1</v>
      </c>
      <c r="N162" s="37">
        <v>0</v>
      </c>
      <c r="O162" s="37">
        <v>6</v>
      </c>
      <c r="P162" s="37">
        <v>11.1</v>
      </c>
      <c r="Q162" s="123">
        <f t="shared" si="12"/>
        <v>111</v>
      </c>
      <c r="R162" s="37" t="s">
        <v>1626</v>
      </c>
      <c r="S162" s="37" t="s">
        <v>1488</v>
      </c>
      <c r="T162" s="37">
        <v>4.6100000000000003</v>
      </c>
      <c r="U162" s="37">
        <v>0</v>
      </c>
      <c r="V162" s="37">
        <v>95.39</v>
      </c>
      <c r="X162" s="37">
        <v>100</v>
      </c>
      <c r="Y162" s="37">
        <v>7.8</v>
      </c>
      <c r="Z162" s="37">
        <v>8.1999999999999993</v>
      </c>
      <c r="AE162" s="37">
        <v>38.299999999999997</v>
      </c>
      <c r="AF162" s="37">
        <v>40.1</v>
      </c>
      <c r="AG162" s="37">
        <v>65.7</v>
      </c>
      <c r="AH162" s="37">
        <v>68.900000000000006</v>
      </c>
      <c r="AI162" s="37">
        <v>78</v>
      </c>
      <c r="AJ162" s="37">
        <v>54.2</v>
      </c>
      <c r="AK162" s="37">
        <v>56.8</v>
      </c>
      <c r="AL162" s="37">
        <v>0.5514</v>
      </c>
      <c r="AM162" s="37">
        <v>0.57809999999999995</v>
      </c>
      <c r="AN162" s="37">
        <v>0.52139999999999997</v>
      </c>
      <c r="AO162" s="37">
        <v>0.54659999999999997</v>
      </c>
      <c r="AP162" s="37">
        <v>0.27710000000000001</v>
      </c>
      <c r="AQ162" s="37">
        <v>0.29049999999999998</v>
      </c>
      <c r="AR162" s="37">
        <v>0.28000000000000003</v>
      </c>
      <c r="AS162" s="37">
        <v>0.28999999999999998</v>
      </c>
      <c r="AT162" s="37">
        <v>0.14000000000000001</v>
      </c>
      <c r="AU162" s="37">
        <v>0.15</v>
      </c>
      <c r="AV162" s="37">
        <v>0.93</v>
      </c>
      <c r="AW162" s="37">
        <v>0.98</v>
      </c>
      <c r="AX162" s="37">
        <v>0.11</v>
      </c>
      <c r="AY162" s="37">
        <v>0.12</v>
      </c>
      <c r="BA162" s="37">
        <v>55</v>
      </c>
      <c r="BB162" s="37">
        <v>69.8</v>
      </c>
      <c r="BC162" s="37">
        <v>73.2</v>
      </c>
      <c r="BD162" s="37">
        <v>107</v>
      </c>
      <c r="BG162" s="37">
        <v>5.09</v>
      </c>
      <c r="BH162" s="37">
        <v>5.34</v>
      </c>
      <c r="BI162" s="37">
        <v>4.33</v>
      </c>
      <c r="BJ162" s="37">
        <v>4.54</v>
      </c>
      <c r="BK162" s="37">
        <v>2.1</v>
      </c>
      <c r="BL162" s="37">
        <v>2.2000000000000002</v>
      </c>
      <c r="BM162" s="37">
        <v>3.3</v>
      </c>
      <c r="BN162" s="37">
        <v>3.5</v>
      </c>
    </row>
    <row r="163" spans="1:67" ht="15.75" customHeight="1" x14ac:dyDescent="0.3">
      <c r="A163" s="37" t="s">
        <v>212</v>
      </c>
      <c r="B163" s="37" t="s">
        <v>1314</v>
      </c>
      <c r="C163" s="37" t="s">
        <v>805</v>
      </c>
      <c r="D163" s="37">
        <v>2019</v>
      </c>
      <c r="E163" s="54">
        <v>43633</v>
      </c>
      <c r="F163" s="37" t="s">
        <v>137</v>
      </c>
      <c r="G163" s="37" t="s">
        <v>77</v>
      </c>
      <c r="H163" s="37" t="s">
        <v>22</v>
      </c>
      <c r="I163" s="37" t="s">
        <v>22</v>
      </c>
      <c r="J163" s="37" t="s">
        <v>21</v>
      </c>
      <c r="K163" s="37" t="s">
        <v>22</v>
      </c>
      <c r="L163" s="37" t="s">
        <v>21</v>
      </c>
      <c r="M163" s="37">
        <v>0.1</v>
      </c>
      <c r="N163" s="37">
        <v>0</v>
      </c>
      <c r="O163" s="37">
        <v>5</v>
      </c>
      <c r="P163" s="37">
        <v>20.52</v>
      </c>
      <c r="Q163" s="123">
        <f t="shared" si="12"/>
        <v>205.2</v>
      </c>
      <c r="R163" s="37" t="s">
        <v>1627</v>
      </c>
      <c r="S163" s="37" t="s">
        <v>1488</v>
      </c>
      <c r="T163" s="37">
        <v>4.72</v>
      </c>
      <c r="U163" s="37">
        <v>0</v>
      </c>
      <c r="V163" s="37">
        <v>95.28</v>
      </c>
      <c r="X163" s="37">
        <v>100</v>
      </c>
      <c r="Y163" s="37">
        <v>9.1</v>
      </c>
      <c r="Z163" s="37">
        <v>9.6</v>
      </c>
      <c r="AE163" s="37">
        <v>35.799999999999997</v>
      </c>
      <c r="AF163" s="37">
        <v>37.6</v>
      </c>
      <c r="AG163" s="37">
        <v>62.5</v>
      </c>
      <c r="AH163" s="37">
        <v>65.599999999999994</v>
      </c>
      <c r="AI163" s="37">
        <v>85</v>
      </c>
      <c r="AJ163" s="37">
        <v>56.9</v>
      </c>
      <c r="AK163" s="37">
        <v>59.7</v>
      </c>
      <c r="AL163" s="37">
        <v>0.58120000000000005</v>
      </c>
      <c r="AM163" s="37">
        <v>0.61</v>
      </c>
      <c r="AN163" s="37">
        <v>0.56240000000000001</v>
      </c>
      <c r="AO163" s="37">
        <v>0.59019999999999995</v>
      </c>
      <c r="AP163" s="37">
        <v>0.31480000000000002</v>
      </c>
      <c r="AQ163" s="37">
        <v>0.33040000000000003</v>
      </c>
      <c r="AR163" s="37">
        <v>0.26</v>
      </c>
      <c r="AS163" s="37">
        <v>0.27</v>
      </c>
      <c r="AT163" s="37">
        <v>0.17</v>
      </c>
      <c r="AU163" s="37">
        <v>0.18</v>
      </c>
      <c r="AV163" s="37">
        <v>1.28</v>
      </c>
      <c r="AW163" s="37">
        <v>1.34</v>
      </c>
      <c r="AX163" s="37">
        <v>0.12</v>
      </c>
      <c r="AY163" s="37">
        <v>0.13</v>
      </c>
      <c r="BA163" s="37">
        <v>55</v>
      </c>
      <c r="BB163" s="37">
        <v>71.8</v>
      </c>
      <c r="BC163" s="37">
        <v>75.400000000000006</v>
      </c>
      <c r="BD163" s="37">
        <v>120</v>
      </c>
      <c r="BG163" s="37">
        <v>4.3499999999999996</v>
      </c>
      <c r="BH163" s="37">
        <v>4.57</v>
      </c>
      <c r="BI163" s="37">
        <v>4.45</v>
      </c>
      <c r="BJ163" s="37">
        <v>4.67</v>
      </c>
      <c r="BK163" s="37">
        <v>2</v>
      </c>
      <c r="BL163" s="37">
        <v>2.2000000000000002</v>
      </c>
      <c r="BM163" s="37">
        <v>3</v>
      </c>
      <c r="BN163" s="37">
        <v>3.2</v>
      </c>
    </row>
    <row r="164" spans="1:67" ht="15.75" customHeight="1" x14ac:dyDescent="0.3">
      <c r="A164" s="37" t="s">
        <v>212</v>
      </c>
      <c r="B164" s="37" t="s">
        <v>1314</v>
      </c>
      <c r="C164" s="37" t="s">
        <v>805</v>
      </c>
      <c r="D164" s="37">
        <v>2019</v>
      </c>
      <c r="E164" s="54">
        <v>43633</v>
      </c>
      <c r="F164" s="37" t="s">
        <v>137</v>
      </c>
      <c r="G164" s="37" t="s">
        <v>80</v>
      </c>
      <c r="H164" s="37" t="s">
        <v>21</v>
      </c>
      <c r="I164" s="37" t="s">
        <v>21</v>
      </c>
      <c r="J164" s="37" t="s">
        <v>22</v>
      </c>
      <c r="K164" s="37" t="s">
        <v>21</v>
      </c>
      <c r="L164" s="37" t="s">
        <v>22</v>
      </c>
      <c r="M164" s="37">
        <v>0.1</v>
      </c>
      <c r="N164" s="37">
        <v>12</v>
      </c>
      <c r="O164" s="37">
        <v>0</v>
      </c>
      <c r="P164" s="37">
        <v>34.93</v>
      </c>
      <c r="Q164" s="123">
        <f t="shared" si="12"/>
        <v>349.3</v>
      </c>
      <c r="R164" s="37" t="s">
        <v>1628</v>
      </c>
      <c r="S164" s="37" t="s">
        <v>1488</v>
      </c>
      <c r="T164" s="37">
        <v>4.55</v>
      </c>
      <c r="U164" s="37">
        <v>0</v>
      </c>
      <c r="V164" s="37">
        <v>95.45</v>
      </c>
      <c r="X164" s="37">
        <v>100</v>
      </c>
      <c r="Y164" s="37">
        <v>6.7</v>
      </c>
      <c r="Z164" s="37">
        <v>7</v>
      </c>
      <c r="AE164" s="37">
        <v>39.700000000000003</v>
      </c>
      <c r="AF164" s="37">
        <v>41.6</v>
      </c>
      <c r="AG164" s="37">
        <v>67.400000000000006</v>
      </c>
      <c r="AH164" s="37">
        <v>70.7</v>
      </c>
      <c r="AI164" s="37">
        <v>74</v>
      </c>
      <c r="AJ164" s="37">
        <v>52.6</v>
      </c>
      <c r="AK164" s="37">
        <v>55.1</v>
      </c>
      <c r="AL164" s="37">
        <v>0.53410000000000002</v>
      </c>
      <c r="AM164" s="37">
        <v>0.5595</v>
      </c>
      <c r="AN164" s="37">
        <v>0.49719999999999998</v>
      </c>
      <c r="AO164" s="37">
        <v>0.52090000000000003</v>
      </c>
      <c r="AP164" s="37">
        <v>0.25469999999999998</v>
      </c>
      <c r="AQ164" s="37">
        <v>0.26690000000000003</v>
      </c>
      <c r="AR164" s="37">
        <v>0.17</v>
      </c>
      <c r="AS164" s="37">
        <v>0.18</v>
      </c>
      <c r="AT164" s="37">
        <v>0.15</v>
      </c>
      <c r="AU164" s="37">
        <v>0.16</v>
      </c>
      <c r="AV164" s="37">
        <v>1.1200000000000001</v>
      </c>
      <c r="AW164" s="37">
        <v>1.17</v>
      </c>
      <c r="AX164" s="37">
        <v>0.1</v>
      </c>
      <c r="AY164" s="37">
        <v>0.11</v>
      </c>
      <c r="BA164" s="37">
        <v>52</v>
      </c>
      <c r="BB164" s="37">
        <v>68</v>
      </c>
      <c r="BC164" s="37">
        <v>71.2</v>
      </c>
      <c r="BD164" s="37">
        <v>96</v>
      </c>
      <c r="BG164" s="37">
        <v>4.32</v>
      </c>
      <c r="BH164" s="37">
        <v>4.53</v>
      </c>
      <c r="BI164" s="37">
        <v>4.93</v>
      </c>
      <c r="BJ164" s="37">
        <v>5.17</v>
      </c>
      <c r="BK164" s="37">
        <v>1.5</v>
      </c>
      <c r="BL164" s="37">
        <v>1.6</v>
      </c>
      <c r="BM164" s="37">
        <v>2.6</v>
      </c>
      <c r="BN164" s="37">
        <v>2.7</v>
      </c>
      <c r="BO164" s="37" t="s">
        <v>1629</v>
      </c>
    </row>
    <row r="165" spans="1:67" ht="15.75" customHeight="1" x14ac:dyDescent="0.3">
      <c r="A165" s="37" t="s">
        <v>212</v>
      </c>
      <c r="B165" s="37" t="s">
        <v>1314</v>
      </c>
      <c r="C165" s="37" t="s">
        <v>805</v>
      </c>
      <c r="D165" s="37">
        <v>2019</v>
      </c>
      <c r="E165" s="54">
        <v>43633</v>
      </c>
      <c r="F165" s="37" t="s">
        <v>137</v>
      </c>
      <c r="G165" s="37" t="s">
        <v>83</v>
      </c>
      <c r="H165" s="37" t="s">
        <v>27</v>
      </c>
      <c r="I165" s="37" t="s">
        <v>27</v>
      </c>
      <c r="J165" s="37" t="s">
        <v>26</v>
      </c>
      <c r="K165" s="37" t="s">
        <v>27</v>
      </c>
      <c r="L165" s="37" t="s">
        <v>26</v>
      </c>
      <c r="M165" s="37">
        <v>0.1</v>
      </c>
      <c r="N165" s="37">
        <v>0</v>
      </c>
      <c r="O165" s="37">
        <v>0</v>
      </c>
      <c r="P165" s="37">
        <v>7.69</v>
      </c>
      <c r="Q165" s="123">
        <f t="shared" si="12"/>
        <v>76.900000000000006</v>
      </c>
      <c r="R165" s="37" t="s">
        <v>1630</v>
      </c>
      <c r="S165" s="37" t="s">
        <v>1488</v>
      </c>
      <c r="T165" s="37">
        <v>5.12</v>
      </c>
      <c r="U165" s="37">
        <v>0</v>
      </c>
      <c r="V165" s="37">
        <v>94.88</v>
      </c>
      <c r="X165" s="37">
        <v>100</v>
      </c>
      <c r="Y165" s="37">
        <v>6.7</v>
      </c>
      <c r="Z165" s="37">
        <v>7</v>
      </c>
      <c r="AE165" s="37">
        <v>41.6</v>
      </c>
      <c r="AF165" s="37">
        <v>43.8</v>
      </c>
      <c r="AG165" s="37">
        <v>63.9</v>
      </c>
      <c r="AH165" s="37">
        <v>67.3</v>
      </c>
      <c r="AI165" s="37">
        <v>76</v>
      </c>
      <c r="AJ165" s="37">
        <v>49.9</v>
      </c>
      <c r="AK165" s="37">
        <v>52.6</v>
      </c>
      <c r="AL165" s="37">
        <v>0.50380000000000003</v>
      </c>
      <c r="AM165" s="37">
        <v>0.53100000000000003</v>
      </c>
      <c r="AN165" s="37">
        <v>0.45619999999999999</v>
      </c>
      <c r="AO165" s="37">
        <v>0.48080000000000001</v>
      </c>
      <c r="AP165" s="37">
        <v>0.218</v>
      </c>
      <c r="AQ165" s="37">
        <v>0.2298</v>
      </c>
      <c r="AR165" s="37">
        <v>0.26</v>
      </c>
      <c r="AS165" s="37">
        <v>0.27</v>
      </c>
      <c r="AT165" s="37">
        <v>0.11</v>
      </c>
      <c r="AU165" s="37">
        <v>0.12</v>
      </c>
      <c r="AV165" s="37">
        <v>0.32</v>
      </c>
      <c r="AW165" s="37">
        <v>0.34</v>
      </c>
      <c r="AX165" s="37">
        <v>0.12</v>
      </c>
      <c r="AY165" s="37">
        <v>0.13</v>
      </c>
      <c r="BA165" s="37">
        <v>63</v>
      </c>
      <c r="BB165" s="37">
        <v>70.7</v>
      </c>
      <c r="BC165" s="37">
        <v>74.5</v>
      </c>
      <c r="BD165" s="37">
        <v>92</v>
      </c>
      <c r="BG165" s="37">
        <v>11.08</v>
      </c>
      <c r="BH165" s="37">
        <v>11.68</v>
      </c>
      <c r="BI165" s="37">
        <v>3.61</v>
      </c>
      <c r="BJ165" s="37">
        <v>3.8</v>
      </c>
      <c r="BK165" s="37">
        <v>2.2000000000000002</v>
      </c>
      <c r="BL165" s="37">
        <v>2.2999999999999998</v>
      </c>
      <c r="BM165" s="37">
        <v>5.2</v>
      </c>
      <c r="BN165" s="37">
        <v>5.5</v>
      </c>
    </row>
    <row r="166" spans="1:67" ht="15.75" customHeight="1" x14ac:dyDescent="0.3">
      <c r="A166" s="37" t="s">
        <v>212</v>
      </c>
      <c r="B166" s="37" t="s">
        <v>1314</v>
      </c>
      <c r="C166" s="37" t="s">
        <v>805</v>
      </c>
      <c r="D166" s="37">
        <v>2019</v>
      </c>
      <c r="E166" s="54">
        <v>43633</v>
      </c>
      <c r="F166" s="37" t="s">
        <v>137</v>
      </c>
      <c r="G166" s="37" t="s">
        <v>86</v>
      </c>
      <c r="H166" s="37" t="s">
        <v>22</v>
      </c>
      <c r="I166" s="37" t="s">
        <v>22</v>
      </c>
      <c r="J166" s="37" t="s">
        <v>21</v>
      </c>
      <c r="K166" s="37" t="s">
        <v>22</v>
      </c>
      <c r="L166" s="37" t="s">
        <v>21</v>
      </c>
      <c r="M166" s="37">
        <v>0.1</v>
      </c>
      <c r="N166" s="37">
        <v>30</v>
      </c>
      <c r="O166" s="37">
        <v>0</v>
      </c>
      <c r="P166" s="37">
        <v>12.51</v>
      </c>
      <c r="Q166" s="123">
        <f t="shared" si="12"/>
        <v>125.1</v>
      </c>
      <c r="R166" s="37" t="s">
        <v>1631</v>
      </c>
      <c r="S166" s="37" t="s">
        <v>1488</v>
      </c>
      <c r="T166" s="37">
        <v>4.8</v>
      </c>
      <c r="U166" s="37">
        <v>0</v>
      </c>
      <c r="V166" s="37">
        <v>95.2</v>
      </c>
      <c r="X166" s="37">
        <v>100</v>
      </c>
      <c r="Y166" s="37">
        <v>12.2</v>
      </c>
      <c r="Z166" s="37">
        <v>12.8</v>
      </c>
      <c r="AE166" s="37">
        <v>35.5</v>
      </c>
      <c r="AF166" s="37">
        <v>37.299999999999997</v>
      </c>
      <c r="AG166" s="37">
        <v>56.1</v>
      </c>
      <c r="AH166" s="37">
        <v>59</v>
      </c>
      <c r="AI166" s="37">
        <v>94</v>
      </c>
      <c r="AJ166" s="37">
        <v>57.2</v>
      </c>
      <c r="AK166" s="37">
        <v>60.1</v>
      </c>
      <c r="AL166" s="37">
        <v>0.58489999999999998</v>
      </c>
      <c r="AM166" s="37">
        <v>0.61439999999999995</v>
      </c>
      <c r="AN166" s="37">
        <v>0.56759999999999999</v>
      </c>
      <c r="AO166" s="37">
        <v>0.59630000000000005</v>
      </c>
      <c r="AP166" s="37">
        <v>0.31979999999999997</v>
      </c>
      <c r="AQ166" s="37">
        <v>0.33589999999999998</v>
      </c>
      <c r="AR166" s="37">
        <v>0.5</v>
      </c>
      <c r="AS166" s="37">
        <v>0.53</v>
      </c>
      <c r="AT166" s="37">
        <v>0.22</v>
      </c>
      <c r="AU166" s="37">
        <v>0.23</v>
      </c>
      <c r="AV166" s="37">
        <v>1.49</v>
      </c>
      <c r="AW166" s="37">
        <v>1.57</v>
      </c>
      <c r="AX166" s="37">
        <v>0.16</v>
      </c>
      <c r="AY166" s="37">
        <v>0.17</v>
      </c>
      <c r="BA166" s="37">
        <v>60</v>
      </c>
      <c r="BB166" s="37">
        <v>76.900000000000006</v>
      </c>
      <c r="BC166" s="37">
        <v>80.8</v>
      </c>
      <c r="BD166" s="37">
        <v>134</v>
      </c>
      <c r="BG166" s="37">
        <v>5.98</v>
      </c>
      <c r="BH166" s="37">
        <v>6.28</v>
      </c>
      <c r="BI166" s="37">
        <v>4.55</v>
      </c>
      <c r="BJ166" s="37">
        <v>4.78</v>
      </c>
      <c r="BK166" s="37">
        <v>2</v>
      </c>
      <c r="BL166" s="37">
        <v>2.1</v>
      </c>
      <c r="BM166" s="37">
        <v>2.4</v>
      </c>
      <c r="BN166" s="37">
        <v>2.5</v>
      </c>
      <c r="BO166" s="37" t="s">
        <v>832</v>
      </c>
    </row>
    <row r="167" spans="1:67" ht="15.75" customHeight="1" x14ac:dyDescent="0.3">
      <c r="A167" s="37" t="s">
        <v>212</v>
      </c>
      <c r="B167" s="37" t="s">
        <v>1314</v>
      </c>
      <c r="C167" s="37" t="s">
        <v>805</v>
      </c>
      <c r="D167" s="37">
        <v>2019</v>
      </c>
      <c r="E167" s="54">
        <v>43633</v>
      </c>
      <c r="F167" s="37" t="s">
        <v>137</v>
      </c>
      <c r="G167" s="37" t="s">
        <v>89</v>
      </c>
      <c r="H167" s="37" t="s">
        <v>45</v>
      </c>
      <c r="I167" s="37" t="s">
        <v>45</v>
      </c>
      <c r="J167" s="37" t="s">
        <v>45</v>
      </c>
      <c r="K167" s="37" t="s">
        <v>45</v>
      </c>
      <c r="L167" s="37" t="s">
        <v>45</v>
      </c>
      <c r="M167" s="37">
        <v>0.1</v>
      </c>
      <c r="N167" s="37">
        <v>20</v>
      </c>
      <c r="O167" s="37">
        <v>0</v>
      </c>
      <c r="P167" s="37">
        <v>22.22</v>
      </c>
      <c r="Q167" s="123">
        <f t="shared" si="12"/>
        <v>222.2</v>
      </c>
      <c r="R167" s="37" t="s">
        <v>1632</v>
      </c>
      <c r="S167" s="37" t="s">
        <v>1488</v>
      </c>
      <c r="T167" s="37">
        <v>4.5199999999999996</v>
      </c>
      <c r="U167" s="37">
        <v>0</v>
      </c>
      <c r="V167" s="37">
        <v>95.48</v>
      </c>
      <c r="X167" s="37">
        <v>100</v>
      </c>
      <c r="Y167" s="37">
        <v>9.6</v>
      </c>
      <c r="Z167" s="37">
        <v>10</v>
      </c>
      <c r="AE167" s="37">
        <v>38.6</v>
      </c>
      <c r="AF167" s="37">
        <v>40.5</v>
      </c>
      <c r="AG167" s="37">
        <v>64.7</v>
      </c>
      <c r="AH167" s="37">
        <v>67.8</v>
      </c>
      <c r="AI167" s="37">
        <v>79</v>
      </c>
      <c r="AJ167" s="37">
        <v>53.9</v>
      </c>
      <c r="AK167" s="37">
        <v>56.4</v>
      </c>
      <c r="AL167" s="37">
        <v>0.54769999999999996</v>
      </c>
      <c r="AM167" s="37">
        <v>0.5736</v>
      </c>
      <c r="AN167" s="37">
        <v>0.51600000000000001</v>
      </c>
      <c r="AO167" s="37">
        <v>0.54049999999999998</v>
      </c>
      <c r="AP167" s="37">
        <v>0.27200000000000002</v>
      </c>
      <c r="AQ167" s="37">
        <v>0.28489999999999999</v>
      </c>
      <c r="AR167" s="37">
        <v>0.32</v>
      </c>
      <c r="AS167" s="37">
        <v>0.33</v>
      </c>
      <c r="AT167" s="37">
        <v>0.2</v>
      </c>
      <c r="AU167" s="37">
        <v>0.21</v>
      </c>
      <c r="AV167" s="37">
        <v>1.27</v>
      </c>
      <c r="AW167" s="37">
        <v>1.33</v>
      </c>
      <c r="AX167" s="37">
        <v>0.13</v>
      </c>
      <c r="AY167" s="37">
        <v>0.14000000000000001</v>
      </c>
      <c r="BA167" s="37">
        <v>58</v>
      </c>
      <c r="BB167" s="37">
        <v>71.099999999999994</v>
      </c>
      <c r="BC167" s="37">
        <v>74.5</v>
      </c>
      <c r="BD167" s="37">
        <v>114</v>
      </c>
      <c r="BG167" s="37">
        <v>5.85</v>
      </c>
      <c r="BH167" s="37">
        <v>6.13</v>
      </c>
      <c r="BI167" s="37">
        <v>4.2699999999999996</v>
      </c>
      <c r="BJ167" s="37">
        <v>4.47</v>
      </c>
      <c r="BK167" s="37">
        <v>1.9</v>
      </c>
      <c r="BL167" s="37">
        <v>2</v>
      </c>
      <c r="BM167" s="37">
        <v>2.6</v>
      </c>
      <c r="BN167" s="37">
        <v>2.7</v>
      </c>
      <c r="BO167" s="37" t="s">
        <v>1606</v>
      </c>
    </row>
    <row r="168" spans="1:67" ht="15.75" customHeight="1" x14ac:dyDescent="0.3">
      <c r="A168" s="37" t="s">
        <v>212</v>
      </c>
      <c r="B168" s="37" t="s">
        <v>1314</v>
      </c>
      <c r="C168" s="37" t="s">
        <v>805</v>
      </c>
      <c r="D168" s="37">
        <v>2019</v>
      </c>
      <c r="E168" s="54">
        <v>43633</v>
      </c>
      <c r="F168" s="37" t="s">
        <v>137</v>
      </c>
      <c r="G168" s="37" t="s">
        <v>92</v>
      </c>
      <c r="H168" s="37" t="s">
        <v>35</v>
      </c>
      <c r="I168" s="37" t="s">
        <v>31</v>
      </c>
      <c r="J168" s="37" t="s">
        <v>31</v>
      </c>
      <c r="K168" s="37" t="s">
        <v>31</v>
      </c>
      <c r="L168" s="37" t="s">
        <v>31</v>
      </c>
      <c r="M168" s="37">
        <v>0.1</v>
      </c>
      <c r="N168" s="37">
        <v>0</v>
      </c>
      <c r="O168" s="37">
        <v>7</v>
      </c>
      <c r="P168" s="37">
        <v>12.9</v>
      </c>
      <c r="Q168" s="123">
        <f t="shared" si="12"/>
        <v>129</v>
      </c>
      <c r="R168" s="37" t="s">
        <v>1633</v>
      </c>
      <c r="S168" s="37" t="s">
        <v>1488</v>
      </c>
      <c r="T168" s="37">
        <v>4.66</v>
      </c>
      <c r="U168" s="37">
        <v>0</v>
      </c>
      <c r="V168" s="37">
        <v>95.34</v>
      </c>
      <c r="X168" s="37">
        <v>100</v>
      </c>
      <c r="Y168" s="37">
        <v>9.3000000000000007</v>
      </c>
      <c r="Z168" s="37">
        <v>9.8000000000000007</v>
      </c>
      <c r="AE168" s="37">
        <v>37.1</v>
      </c>
      <c r="AF168" s="37">
        <v>38.9</v>
      </c>
      <c r="AG168" s="37">
        <v>64.599999999999994</v>
      </c>
      <c r="AH168" s="37">
        <v>67.7</v>
      </c>
      <c r="AI168" s="37">
        <v>80</v>
      </c>
      <c r="AJ168" s="37">
        <v>55.5</v>
      </c>
      <c r="AK168" s="37">
        <v>58.2</v>
      </c>
      <c r="AL168" s="37">
        <v>0.56579999999999997</v>
      </c>
      <c r="AM168" s="37">
        <v>0.59340000000000004</v>
      </c>
      <c r="AN168" s="37">
        <v>0.5413</v>
      </c>
      <c r="AO168" s="37">
        <v>0.56769999999999998</v>
      </c>
      <c r="AP168" s="37">
        <v>0.2954</v>
      </c>
      <c r="AQ168" s="37">
        <v>0.30990000000000001</v>
      </c>
      <c r="AR168" s="37">
        <v>0.28000000000000003</v>
      </c>
      <c r="AS168" s="37">
        <v>0.28999999999999998</v>
      </c>
      <c r="AT168" s="37">
        <v>0.16</v>
      </c>
      <c r="AU168" s="37">
        <v>0.17</v>
      </c>
      <c r="AV168" s="37">
        <v>1</v>
      </c>
      <c r="AW168" s="37">
        <v>1.05</v>
      </c>
      <c r="AX168" s="37">
        <v>0.11</v>
      </c>
      <c r="AY168" s="37">
        <v>0.12</v>
      </c>
      <c r="BA168" s="37">
        <v>56</v>
      </c>
      <c r="BB168" s="37">
        <v>70.099999999999994</v>
      </c>
      <c r="BC168" s="37">
        <v>73.5</v>
      </c>
      <c r="BD168" s="37">
        <v>115</v>
      </c>
      <c r="BG168" s="37">
        <v>4.88</v>
      </c>
      <c r="BH168" s="37">
        <v>5.12</v>
      </c>
      <c r="BI168" s="37">
        <v>4.4000000000000004</v>
      </c>
      <c r="BJ168" s="37">
        <v>4.6100000000000003</v>
      </c>
      <c r="BK168" s="37">
        <v>2.1</v>
      </c>
      <c r="BL168" s="37">
        <v>2.2000000000000002</v>
      </c>
      <c r="BM168" s="37">
        <v>3.3</v>
      </c>
      <c r="BN168" s="37">
        <v>3.4</v>
      </c>
    </row>
    <row r="169" spans="1:67" ht="15.75" customHeight="1" x14ac:dyDescent="0.3">
      <c r="A169" s="37" t="s">
        <v>212</v>
      </c>
      <c r="B169" s="37" t="s">
        <v>1314</v>
      </c>
      <c r="C169" s="37" t="s">
        <v>805</v>
      </c>
      <c r="D169" s="37">
        <v>2019</v>
      </c>
      <c r="E169" s="54">
        <v>43633</v>
      </c>
      <c r="F169" s="37" t="s">
        <v>137</v>
      </c>
      <c r="G169" s="37" t="s">
        <v>95</v>
      </c>
      <c r="H169" s="37" t="s">
        <v>45</v>
      </c>
      <c r="I169" s="37" t="s">
        <v>45</v>
      </c>
      <c r="J169" s="37" t="s">
        <v>45</v>
      </c>
      <c r="K169" s="37" t="s">
        <v>45</v>
      </c>
      <c r="L169" s="37" t="s">
        <v>45</v>
      </c>
      <c r="M169" s="37">
        <v>0.1</v>
      </c>
      <c r="N169" s="37">
        <v>0</v>
      </c>
      <c r="O169" s="37">
        <v>22</v>
      </c>
      <c r="P169" s="37">
        <v>32.11</v>
      </c>
      <c r="Q169" s="123">
        <f t="shared" si="12"/>
        <v>321.10000000000002</v>
      </c>
      <c r="R169" s="37" t="s">
        <v>1634</v>
      </c>
      <c r="S169" s="37" t="s">
        <v>1488</v>
      </c>
      <c r="T169" s="37">
        <v>4.0199999999999996</v>
      </c>
      <c r="U169" s="37">
        <v>0</v>
      </c>
      <c r="V169" s="37">
        <v>95.98</v>
      </c>
      <c r="X169" s="37">
        <v>100</v>
      </c>
      <c r="Y169" s="37">
        <v>6.1</v>
      </c>
      <c r="Z169" s="37">
        <v>6.3</v>
      </c>
      <c r="AE169" s="37">
        <v>41.5</v>
      </c>
      <c r="AF169" s="37">
        <v>43.3</v>
      </c>
      <c r="AG169" s="37">
        <v>67.8</v>
      </c>
      <c r="AH169" s="37">
        <v>70.599999999999994</v>
      </c>
      <c r="AI169" s="37">
        <v>73</v>
      </c>
      <c r="AJ169" s="37">
        <v>51.1</v>
      </c>
      <c r="AK169" s="37">
        <v>53.2</v>
      </c>
      <c r="AL169" s="37">
        <v>0.51659999999999995</v>
      </c>
      <c r="AM169" s="37">
        <v>0.53820000000000001</v>
      </c>
      <c r="AN169" s="37">
        <v>0.4713</v>
      </c>
      <c r="AO169" s="37">
        <v>0.49099999999999999</v>
      </c>
      <c r="AP169" s="37">
        <v>0.2296</v>
      </c>
      <c r="AQ169" s="37">
        <v>0.2392</v>
      </c>
      <c r="AR169" s="37">
        <v>0.27</v>
      </c>
      <c r="AS169" s="37">
        <v>0.28000000000000003</v>
      </c>
      <c r="AT169" s="37">
        <v>0.15</v>
      </c>
      <c r="AU169" s="37">
        <v>0.16</v>
      </c>
      <c r="AV169" s="37">
        <v>0.6</v>
      </c>
      <c r="AW169" s="37">
        <v>0.62</v>
      </c>
      <c r="AX169" s="37">
        <v>0.08</v>
      </c>
      <c r="AY169" s="37">
        <v>0.08</v>
      </c>
      <c r="BA169" s="37">
        <v>63</v>
      </c>
      <c r="BB169" s="37">
        <v>66.599999999999994</v>
      </c>
      <c r="BC169" s="37">
        <v>69.400000000000006</v>
      </c>
      <c r="BD169" s="37">
        <v>92</v>
      </c>
      <c r="BG169" s="37">
        <v>9.41</v>
      </c>
      <c r="BH169" s="37">
        <v>9.8000000000000007</v>
      </c>
      <c r="BI169" s="37">
        <v>4.32</v>
      </c>
      <c r="BJ169" s="37">
        <v>4.5</v>
      </c>
      <c r="BK169" s="37">
        <v>1.8</v>
      </c>
      <c r="BL169" s="37">
        <v>1.9</v>
      </c>
      <c r="BM169" s="37">
        <v>4.7</v>
      </c>
      <c r="BN169" s="37">
        <v>4.9000000000000004</v>
      </c>
    </row>
    <row r="170" spans="1:67" ht="15.75" customHeight="1" x14ac:dyDescent="0.3">
      <c r="A170" s="37" t="s">
        <v>212</v>
      </c>
      <c r="B170" s="37" t="s">
        <v>1314</v>
      </c>
      <c r="C170" s="37" t="s">
        <v>805</v>
      </c>
      <c r="D170" s="37">
        <v>2019</v>
      </c>
      <c r="E170" s="54">
        <v>43633</v>
      </c>
      <c r="F170" s="37" t="s">
        <v>137</v>
      </c>
      <c r="G170" s="37" t="s">
        <v>98</v>
      </c>
      <c r="H170" s="37" t="s">
        <v>27</v>
      </c>
      <c r="I170" s="37" t="s">
        <v>27</v>
      </c>
      <c r="J170" s="37" t="s">
        <v>26</v>
      </c>
      <c r="K170" s="37" t="s">
        <v>27</v>
      </c>
      <c r="L170" s="37" t="s">
        <v>26</v>
      </c>
      <c r="M170" s="37">
        <v>0.1</v>
      </c>
      <c r="N170" s="37">
        <v>0</v>
      </c>
      <c r="O170" s="37">
        <v>0</v>
      </c>
      <c r="P170" s="37">
        <v>16.02</v>
      </c>
      <c r="Q170" s="123">
        <f t="shared" si="12"/>
        <v>160.19999999999999</v>
      </c>
      <c r="R170" s="37" t="s">
        <v>1635</v>
      </c>
      <c r="S170" s="37" t="s">
        <v>1488</v>
      </c>
      <c r="T170" s="37">
        <v>4.6900000000000004</v>
      </c>
      <c r="U170" s="37">
        <v>0</v>
      </c>
      <c r="V170" s="37">
        <v>95.31</v>
      </c>
      <c r="X170" s="37">
        <v>100</v>
      </c>
      <c r="Y170" s="37">
        <v>9.8000000000000007</v>
      </c>
      <c r="Z170" s="37">
        <v>10.3</v>
      </c>
      <c r="AE170" s="37">
        <v>38.6</v>
      </c>
      <c r="AF170" s="37">
        <v>40.5</v>
      </c>
      <c r="AG170" s="37">
        <v>63.9</v>
      </c>
      <c r="AH170" s="37">
        <v>67.099999999999994</v>
      </c>
      <c r="AI170" s="37">
        <v>80</v>
      </c>
      <c r="AJ170" s="37">
        <v>53.7</v>
      </c>
      <c r="AK170" s="37">
        <v>56.4</v>
      </c>
      <c r="AL170" s="37">
        <v>0.5464</v>
      </c>
      <c r="AM170" s="37">
        <v>0.57320000000000004</v>
      </c>
      <c r="AN170" s="37">
        <v>0.51459999999999995</v>
      </c>
      <c r="AO170" s="37">
        <v>0.54</v>
      </c>
      <c r="AP170" s="37">
        <v>0.27100000000000002</v>
      </c>
      <c r="AQ170" s="37">
        <v>0.28439999999999999</v>
      </c>
      <c r="AR170" s="37">
        <v>0.37</v>
      </c>
      <c r="AS170" s="37">
        <v>0.39</v>
      </c>
      <c r="AT170" s="37">
        <v>0.19</v>
      </c>
      <c r="AU170" s="37">
        <v>0.2</v>
      </c>
      <c r="AV170" s="37">
        <v>1.25</v>
      </c>
      <c r="AW170" s="37">
        <v>1.31</v>
      </c>
      <c r="AX170" s="37">
        <v>0.15</v>
      </c>
      <c r="AY170" s="37">
        <v>0.16</v>
      </c>
      <c r="BA170" s="37">
        <v>58</v>
      </c>
      <c r="BB170" s="37">
        <v>71.8</v>
      </c>
      <c r="BC170" s="37">
        <v>75.3</v>
      </c>
      <c r="BD170" s="37">
        <v>113</v>
      </c>
      <c r="BG170" s="37">
        <v>6.26</v>
      </c>
      <c r="BH170" s="37">
        <v>6.57</v>
      </c>
      <c r="BI170" s="37">
        <v>4.4000000000000004</v>
      </c>
      <c r="BJ170" s="37">
        <v>4.62</v>
      </c>
      <c r="BK170" s="37">
        <v>2</v>
      </c>
      <c r="BL170" s="37">
        <v>2.1</v>
      </c>
      <c r="BM170" s="37">
        <v>2.1</v>
      </c>
      <c r="BN170" s="37">
        <v>2.2000000000000002</v>
      </c>
    </row>
    <row r="171" spans="1:67" ht="15.75" customHeight="1" x14ac:dyDescent="0.3">
      <c r="A171" s="37" t="s">
        <v>212</v>
      </c>
      <c r="B171" s="37" t="s">
        <v>1314</v>
      </c>
      <c r="C171" s="37" t="s">
        <v>805</v>
      </c>
      <c r="D171" s="37">
        <v>2019</v>
      </c>
      <c r="E171" s="54">
        <v>43633</v>
      </c>
      <c r="F171" s="37" t="s">
        <v>137</v>
      </c>
      <c r="G171" s="37" t="s">
        <v>190</v>
      </c>
      <c r="H171" s="37" t="s">
        <v>35</v>
      </c>
      <c r="I171" s="37" t="s">
        <v>31</v>
      </c>
      <c r="J171" s="37" t="s">
        <v>31</v>
      </c>
      <c r="K171" s="37" t="s">
        <v>31</v>
      </c>
      <c r="L171" s="37" t="s">
        <v>31</v>
      </c>
      <c r="M171" s="37">
        <v>0.1</v>
      </c>
      <c r="N171" s="37">
        <v>0</v>
      </c>
      <c r="O171" s="37">
        <v>1</v>
      </c>
      <c r="P171" s="37">
        <v>16.38</v>
      </c>
      <c r="Q171" s="123">
        <f t="shared" si="12"/>
        <v>163.79999999999998</v>
      </c>
      <c r="R171" s="37" t="s">
        <v>1636</v>
      </c>
      <c r="S171" s="37" t="s">
        <v>1488</v>
      </c>
      <c r="T171" s="37">
        <v>4.53</v>
      </c>
      <c r="U171" s="37">
        <v>0</v>
      </c>
      <c r="V171" s="37">
        <v>95.47</v>
      </c>
      <c r="X171" s="37">
        <v>100</v>
      </c>
      <c r="Y171" s="37">
        <v>8.5</v>
      </c>
      <c r="Z171" s="37">
        <v>8.9</v>
      </c>
      <c r="AE171" s="37">
        <v>38.700000000000003</v>
      </c>
      <c r="AF171" s="37">
        <v>40.5</v>
      </c>
      <c r="AG171" s="37">
        <v>66.2</v>
      </c>
      <c r="AH171" s="37">
        <v>69.400000000000006</v>
      </c>
      <c r="AI171" s="37">
        <v>77</v>
      </c>
      <c r="AJ171" s="37">
        <v>53.8</v>
      </c>
      <c r="AK171" s="37">
        <v>56.4</v>
      </c>
      <c r="AL171" s="37">
        <v>0.54730000000000001</v>
      </c>
      <c r="AM171" s="37">
        <v>0.57320000000000004</v>
      </c>
      <c r="AN171" s="37">
        <v>0.51549999999999996</v>
      </c>
      <c r="AO171" s="37">
        <v>0.54</v>
      </c>
      <c r="AP171" s="37">
        <v>0.27150000000000002</v>
      </c>
      <c r="AQ171" s="37">
        <v>0.28439999999999999</v>
      </c>
      <c r="AR171" s="37">
        <v>0.27</v>
      </c>
      <c r="AS171" s="37">
        <v>0.28000000000000003</v>
      </c>
      <c r="AT171" s="37">
        <v>0.17</v>
      </c>
      <c r="AU171" s="37">
        <v>0.18</v>
      </c>
      <c r="AV171" s="37">
        <v>1.03</v>
      </c>
      <c r="AW171" s="37">
        <v>1.08</v>
      </c>
      <c r="AX171" s="37">
        <v>0.11</v>
      </c>
      <c r="AY171" s="37">
        <v>0.12</v>
      </c>
      <c r="BA171" s="37">
        <v>56</v>
      </c>
      <c r="BB171" s="37">
        <v>69.400000000000006</v>
      </c>
      <c r="BC171" s="37">
        <v>72.7</v>
      </c>
      <c r="BD171" s="37">
        <v>106</v>
      </c>
      <c r="BG171" s="37">
        <v>6.05</v>
      </c>
      <c r="BH171" s="37">
        <v>6.34</v>
      </c>
      <c r="BI171" s="37">
        <v>4.41</v>
      </c>
      <c r="BJ171" s="37">
        <v>4.62</v>
      </c>
      <c r="BK171" s="37">
        <v>2.2000000000000002</v>
      </c>
      <c r="BL171" s="37">
        <v>2.2999999999999998</v>
      </c>
      <c r="BM171" s="37">
        <v>2.5</v>
      </c>
      <c r="BN171" s="37">
        <v>2.7</v>
      </c>
    </row>
    <row r="172" spans="1:67" ht="15.75" customHeight="1" x14ac:dyDescent="0.3">
      <c r="A172" s="37" t="s">
        <v>212</v>
      </c>
      <c r="B172" s="37" t="s">
        <v>1314</v>
      </c>
      <c r="C172" s="37" t="s">
        <v>805</v>
      </c>
      <c r="D172" s="37">
        <v>2019</v>
      </c>
      <c r="E172" s="54">
        <v>43633</v>
      </c>
      <c r="F172" s="37" t="s">
        <v>137</v>
      </c>
      <c r="G172" s="37" t="s">
        <v>101</v>
      </c>
      <c r="H172" s="37" t="s">
        <v>22</v>
      </c>
      <c r="I172" s="37" t="s">
        <v>22</v>
      </c>
      <c r="J172" s="37" t="s">
        <v>21</v>
      </c>
      <c r="K172" s="37" t="s">
        <v>22</v>
      </c>
      <c r="L172" s="37" t="s">
        <v>21</v>
      </c>
      <c r="M172" s="37">
        <v>0.1</v>
      </c>
      <c r="N172" s="37">
        <v>0</v>
      </c>
      <c r="O172" s="37">
        <v>0</v>
      </c>
      <c r="P172" s="37">
        <v>12.69</v>
      </c>
      <c r="Q172" s="123">
        <f t="shared" si="12"/>
        <v>126.89999999999999</v>
      </c>
      <c r="R172" s="37" t="s">
        <v>1637</v>
      </c>
      <c r="S172" s="37" t="s">
        <v>1488</v>
      </c>
      <c r="T172" s="37">
        <v>4.41</v>
      </c>
      <c r="U172" s="37">
        <v>0</v>
      </c>
      <c r="V172" s="37">
        <v>95.59</v>
      </c>
      <c r="X172" s="37">
        <v>100</v>
      </c>
      <c r="Y172" s="37">
        <v>8.4</v>
      </c>
      <c r="Z172" s="37">
        <v>8.8000000000000007</v>
      </c>
      <c r="AE172" s="37">
        <v>40.5</v>
      </c>
      <c r="AF172" s="37">
        <v>42.3</v>
      </c>
      <c r="AG172" s="37">
        <v>65.599999999999994</v>
      </c>
      <c r="AH172" s="37">
        <v>68.599999999999994</v>
      </c>
      <c r="AI172" s="37">
        <v>76</v>
      </c>
      <c r="AJ172" s="37">
        <v>51.9</v>
      </c>
      <c r="AK172" s="37">
        <v>54.3</v>
      </c>
      <c r="AL172" s="37">
        <v>0.52590000000000003</v>
      </c>
      <c r="AM172" s="37">
        <v>0.55010000000000003</v>
      </c>
      <c r="AN172" s="37">
        <v>0.4854</v>
      </c>
      <c r="AO172" s="37">
        <v>0.50780000000000003</v>
      </c>
      <c r="AP172" s="37">
        <v>0.24349999999999999</v>
      </c>
      <c r="AQ172" s="37">
        <v>0.25469999999999998</v>
      </c>
      <c r="AR172" s="37">
        <v>0.41</v>
      </c>
      <c r="AS172" s="37">
        <v>0.43</v>
      </c>
      <c r="AT172" s="37">
        <v>0.16</v>
      </c>
      <c r="AU172" s="37">
        <v>0.17</v>
      </c>
      <c r="AV172" s="37">
        <v>0.67</v>
      </c>
      <c r="AW172" s="37">
        <v>0.7</v>
      </c>
      <c r="AX172" s="37">
        <v>0.11</v>
      </c>
      <c r="AY172" s="37">
        <v>0.12</v>
      </c>
      <c r="BA172" s="37">
        <v>58</v>
      </c>
      <c r="BB172" s="37">
        <v>68.2</v>
      </c>
      <c r="BC172" s="37">
        <v>71.400000000000006</v>
      </c>
      <c r="BD172" s="37">
        <v>98</v>
      </c>
      <c r="BG172" s="37">
        <v>8.6199999999999992</v>
      </c>
      <c r="BH172" s="37">
        <v>9.02</v>
      </c>
      <c r="BI172" s="37">
        <v>4.83</v>
      </c>
      <c r="BJ172" s="37">
        <v>5.05</v>
      </c>
      <c r="BK172" s="37">
        <v>2</v>
      </c>
      <c r="BL172" s="37">
        <v>2.1</v>
      </c>
      <c r="BM172" s="37">
        <v>4.7</v>
      </c>
      <c r="BN172" s="37">
        <v>4.9000000000000004</v>
      </c>
    </row>
    <row r="173" spans="1:67" ht="15.75" customHeight="1" x14ac:dyDescent="0.3">
      <c r="A173" s="37" t="s">
        <v>212</v>
      </c>
      <c r="B173" s="37" t="s">
        <v>1314</v>
      </c>
      <c r="C173" s="37" t="s">
        <v>805</v>
      </c>
      <c r="D173" s="37">
        <v>2019</v>
      </c>
      <c r="E173" s="54">
        <v>43633</v>
      </c>
      <c r="F173" s="37" t="s">
        <v>137</v>
      </c>
      <c r="G173" s="37" t="s">
        <v>104</v>
      </c>
      <c r="H173" s="37" t="s">
        <v>26</v>
      </c>
      <c r="I173" s="37" t="s">
        <v>26</v>
      </c>
      <c r="J173" s="37" t="s">
        <v>27</v>
      </c>
      <c r="K173" s="37" t="s">
        <v>26</v>
      </c>
      <c r="L173" s="37" t="s">
        <v>27</v>
      </c>
      <c r="M173" s="37">
        <v>0.1</v>
      </c>
      <c r="N173" s="37">
        <v>16</v>
      </c>
      <c r="O173" s="37">
        <v>6</v>
      </c>
      <c r="P173" s="37">
        <v>18.8</v>
      </c>
      <c r="Q173" s="123">
        <f t="shared" si="12"/>
        <v>188</v>
      </c>
      <c r="R173" s="37" t="s">
        <v>1638</v>
      </c>
      <c r="S173" s="37" t="s">
        <v>1488</v>
      </c>
      <c r="T173" s="37">
        <v>4.46</v>
      </c>
      <c r="U173" s="37">
        <v>0</v>
      </c>
      <c r="V173" s="37">
        <v>95.54</v>
      </c>
      <c r="X173" s="37">
        <v>100</v>
      </c>
      <c r="Y173" s="37">
        <v>9.5</v>
      </c>
      <c r="Z173" s="37">
        <v>9.9</v>
      </c>
      <c r="AE173" s="37">
        <v>39.200000000000003</v>
      </c>
      <c r="AF173" s="37">
        <v>41.1</v>
      </c>
      <c r="AG173" s="37">
        <v>63.8</v>
      </c>
      <c r="AH173" s="37">
        <v>66.8</v>
      </c>
      <c r="AI173" s="37">
        <v>79</v>
      </c>
      <c r="AJ173" s="37">
        <v>53.2</v>
      </c>
      <c r="AK173" s="37">
        <v>55.7</v>
      </c>
      <c r="AL173" s="37">
        <v>0.54059999999999997</v>
      </c>
      <c r="AM173" s="37">
        <v>0.56589999999999996</v>
      </c>
      <c r="AN173" s="37">
        <v>0.50609999999999999</v>
      </c>
      <c r="AO173" s="37">
        <v>0.52969999999999995</v>
      </c>
      <c r="AP173" s="37">
        <v>0.26269999999999999</v>
      </c>
      <c r="AQ173" s="37">
        <v>0.27500000000000002</v>
      </c>
      <c r="AR173" s="37">
        <v>0.41</v>
      </c>
      <c r="AS173" s="37">
        <v>0.43</v>
      </c>
      <c r="AT173" s="37">
        <v>0.17</v>
      </c>
      <c r="AU173" s="37">
        <v>0.18</v>
      </c>
      <c r="AV173" s="37">
        <v>0.97</v>
      </c>
      <c r="AW173" s="37">
        <v>1.02</v>
      </c>
      <c r="AX173" s="37">
        <v>0.13</v>
      </c>
      <c r="AY173" s="37">
        <v>0.14000000000000001</v>
      </c>
      <c r="BA173" s="37">
        <v>59</v>
      </c>
      <c r="BB173" s="37">
        <v>71.099999999999994</v>
      </c>
      <c r="BC173" s="37">
        <v>74.400000000000006</v>
      </c>
      <c r="BD173" s="37">
        <v>112</v>
      </c>
      <c r="BG173" s="37">
        <v>6.6</v>
      </c>
      <c r="BH173" s="37">
        <v>6.91</v>
      </c>
      <c r="BI173" s="37">
        <v>4.32</v>
      </c>
      <c r="BJ173" s="37">
        <v>4.5199999999999996</v>
      </c>
      <c r="BK173" s="37">
        <v>2.1</v>
      </c>
      <c r="BL173" s="37">
        <v>2.2000000000000002</v>
      </c>
      <c r="BM173" s="37">
        <v>3.7</v>
      </c>
      <c r="BN173" s="37">
        <v>3.8</v>
      </c>
      <c r="BO173" s="37" t="s">
        <v>1619</v>
      </c>
    </row>
    <row r="174" spans="1:67" ht="15.75" customHeight="1" x14ac:dyDescent="0.3">
      <c r="A174" s="37" t="s">
        <v>212</v>
      </c>
      <c r="B174" s="37" t="s">
        <v>1314</v>
      </c>
      <c r="C174" s="37" t="s">
        <v>805</v>
      </c>
      <c r="D174" s="37">
        <v>2019</v>
      </c>
      <c r="E174" s="54">
        <v>43633</v>
      </c>
      <c r="F174" s="37" t="s">
        <v>137</v>
      </c>
      <c r="G174" s="37" t="s">
        <v>107</v>
      </c>
      <c r="H174" s="37" t="s">
        <v>27</v>
      </c>
      <c r="I174" s="37" t="s">
        <v>27</v>
      </c>
      <c r="J174" s="37" t="s">
        <v>26</v>
      </c>
      <c r="K174" s="37" t="s">
        <v>27</v>
      </c>
      <c r="L174" s="37" t="s">
        <v>26</v>
      </c>
      <c r="M174" s="37">
        <v>0.1</v>
      </c>
      <c r="N174" s="37">
        <v>4</v>
      </c>
      <c r="O174" s="37">
        <v>1</v>
      </c>
      <c r="P174" s="37">
        <v>20.94</v>
      </c>
      <c r="Q174" s="123">
        <f t="shared" si="12"/>
        <v>209.4</v>
      </c>
      <c r="R174" s="37" t="s">
        <v>1639</v>
      </c>
      <c r="S174" s="37" t="s">
        <v>1488</v>
      </c>
      <c r="T174" s="37">
        <v>4.62</v>
      </c>
      <c r="U174" s="37">
        <v>0</v>
      </c>
      <c r="V174" s="37">
        <v>95.38</v>
      </c>
      <c r="X174" s="37">
        <v>100</v>
      </c>
      <c r="Y174" s="37">
        <v>11.2</v>
      </c>
      <c r="Z174" s="37">
        <v>11.8</v>
      </c>
      <c r="AE174" s="37">
        <v>37</v>
      </c>
      <c r="AF174" s="37">
        <v>38.799999999999997</v>
      </c>
      <c r="AG174" s="37">
        <v>59.7</v>
      </c>
      <c r="AH174" s="37">
        <v>62.6</v>
      </c>
      <c r="AI174" s="37">
        <v>87</v>
      </c>
      <c r="AJ174" s="37">
        <v>55.6</v>
      </c>
      <c r="AK174" s="37">
        <v>58.3</v>
      </c>
      <c r="AL174" s="37">
        <v>0.56720000000000004</v>
      </c>
      <c r="AM174" s="37">
        <v>0.59470000000000001</v>
      </c>
      <c r="AN174" s="37">
        <v>0.54320000000000002</v>
      </c>
      <c r="AO174" s="37">
        <v>0.56950000000000001</v>
      </c>
      <c r="AP174" s="37">
        <v>0.29709999999999998</v>
      </c>
      <c r="AQ174" s="37">
        <v>0.3115</v>
      </c>
      <c r="AR174" s="37">
        <v>0.51</v>
      </c>
      <c r="AS174" s="37">
        <v>0.53</v>
      </c>
      <c r="AT174" s="37">
        <v>0.2</v>
      </c>
      <c r="AU174" s="37">
        <v>0.21</v>
      </c>
      <c r="AV174" s="37">
        <v>1.28</v>
      </c>
      <c r="AW174" s="37">
        <v>1.34</v>
      </c>
      <c r="AX174" s="37">
        <v>0.16</v>
      </c>
      <c r="AY174" s="37">
        <v>0.17</v>
      </c>
      <c r="BA174" s="37">
        <v>55</v>
      </c>
      <c r="BB174" s="37">
        <v>71.599999999999994</v>
      </c>
      <c r="BC174" s="37">
        <v>75</v>
      </c>
      <c r="BD174" s="37">
        <v>114</v>
      </c>
      <c r="BG174" s="37">
        <v>7.11</v>
      </c>
      <c r="BH174" s="37">
        <v>7.45</v>
      </c>
      <c r="BI174" s="37">
        <v>5.33</v>
      </c>
      <c r="BJ174" s="37">
        <v>5.59</v>
      </c>
      <c r="BK174" s="37">
        <v>2</v>
      </c>
      <c r="BL174" s="37">
        <v>2.1</v>
      </c>
      <c r="BM174" s="37">
        <v>2.8</v>
      </c>
      <c r="BN174" s="37">
        <v>2.9</v>
      </c>
      <c r="BO174" s="37" t="s">
        <v>832</v>
      </c>
    </row>
    <row r="175" spans="1:67" ht="15.75" customHeight="1" x14ac:dyDescent="0.3">
      <c r="A175" s="37" t="s">
        <v>212</v>
      </c>
      <c r="B175" s="37" t="s">
        <v>1314</v>
      </c>
      <c r="C175" s="37" t="s">
        <v>805</v>
      </c>
      <c r="D175" s="37">
        <v>2019</v>
      </c>
      <c r="E175" s="54">
        <v>43633</v>
      </c>
      <c r="F175" s="37" t="s">
        <v>137</v>
      </c>
      <c r="G175" s="37" t="s">
        <v>110</v>
      </c>
      <c r="H175" s="37" t="s">
        <v>31</v>
      </c>
      <c r="I175" s="37" t="s">
        <v>31</v>
      </c>
      <c r="J175" s="37" t="s">
        <v>31</v>
      </c>
      <c r="K175" s="37" t="s">
        <v>31</v>
      </c>
      <c r="L175" s="37" t="s">
        <v>31</v>
      </c>
      <c r="M175" s="37">
        <v>0.1</v>
      </c>
      <c r="N175" s="37">
        <v>0</v>
      </c>
      <c r="O175" s="37">
        <v>0</v>
      </c>
      <c r="P175" s="37">
        <v>13.31</v>
      </c>
      <c r="Q175" s="123">
        <f t="shared" si="12"/>
        <v>133.1</v>
      </c>
      <c r="R175" s="37" t="s">
        <v>1640</v>
      </c>
      <c r="S175" s="37" t="s">
        <v>1488</v>
      </c>
      <c r="T175" s="37">
        <v>4.6399999999999997</v>
      </c>
      <c r="U175" s="37">
        <v>0</v>
      </c>
      <c r="V175" s="37">
        <v>95.36</v>
      </c>
      <c r="X175" s="37">
        <v>100</v>
      </c>
      <c r="Y175" s="37">
        <v>9.1999999999999993</v>
      </c>
      <c r="Z175" s="37">
        <v>9.6999999999999993</v>
      </c>
      <c r="AE175" s="37">
        <v>38.299999999999997</v>
      </c>
      <c r="AF175" s="37">
        <v>40.200000000000003</v>
      </c>
      <c r="AG175" s="37">
        <v>63.3</v>
      </c>
      <c r="AH175" s="37">
        <v>66.400000000000006</v>
      </c>
      <c r="AI175" s="37">
        <v>81</v>
      </c>
      <c r="AJ175" s="37">
        <v>54.1</v>
      </c>
      <c r="AK175" s="37">
        <v>56.8</v>
      </c>
      <c r="AL175" s="37">
        <v>0.55059999999999998</v>
      </c>
      <c r="AM175" s="37">
        <v>0.57740000000000002</v>
      </c>
      <c r="AN175" s="37">
        <v>0.52039999999999997</v>
      </c>
      <c r="AO175" s="37">
        <v>0.54569999999999996</v>
      </c>
      <c r="AP175" s="37">
        <v>0.27629999999999999</v>
      </c>
      <c r="AQ175" s="37">
        <v>0.28970000000000001</v>
      </c>
      <c r="AR175" s="37">
        <v>0.38</v>
      </c>
      <c r="AS175" s="37">
        <v>0.4</v>
      </c>
      <c r="AT175" s="37">
        <v>0.15</v>
      </c>
      <c r="AU175" s="37">
        <v>0.16</v>
      </c>
      <c r="AV175" s="37">
        <v>0.86</v>
      </c>
      <c r="AW175" s="37">
        <v>0.9</v>
      </c>
      <c r="AX175" s="37">
        <v>0.13</v>
      </c>
      <c r="AY175" s="37">
        <v>0.14000000000000001</v>
      </c>
      <c r="BA175" s="37">
        <v>57</v>
      </c>
      <c r="BB175" s="37">
        <v>71.7</v>
      </c>
      <c r="BC175" s="37">
        <v>75.2</v>
      </c>
      <c r="BD175" s="37">
        <v>113</v>
      </c>
      <c r="BG175" s="37">
        <v>5.98</v>
      </c>
      <c r="BH175" s="37">
        <v>6.27</v>
      </c>
      <c r="BI175" s="37">
        <v>4.45</v>
      </c>
      <c r="BJ175" s="37">
        <v>4.67</v>
      </c>
      <c r="BK175" s="37">
        <v>2</v>
      </c>
      <c r="BL175" s="37">
        <v>2</v>
      </c>
      <c r="BM175" s="37">
        <v>3.7</v>
      </c>
      <c r="BN175" s="37">
        <v>3.9</v>
      </c>
    </row>
    <row r="176" spans="1:67" ht="15.75" customHeight="1" x14ac:dyDescent="0.3">
      <c r="A176" s="37" t="s">
        <v>212</v>
      </c>
      <c r="B176" s="37" t="s">
        <v>1314</v>
      </c>
      <c r="C176" s="37" t="s">
        <v>805</v>
      </c>
      <c r="D176" s="37">
        <v>2019</v>
      </c>
      <c r="E176" s="54">
        <v>43633</v>
      </c>
      <c r="F176" s="37" t="s">
        <v>137</v>
      </c>
      <c r="G176" s="37" t="s">
        <v>113</v>
      </c>
      <c r="H176" s="37" t="s">
        <v>22</v>
      </c>
      <c r="I176" s="37" t="s">
        <v>22</v>
      </c>
      <c r="J176" s="37" t="s">
        <v>21</v>
      </c>
      <c r="K176" s="37" t="s">
        <v>22</v>
      </c>
      <c r="L176" s="37" t="s">
        <v>21</v>
      </c>
      <c r="M176" s="37">
        <v>0.1</v>
      </c>
      <c r="N176" s="37">
        <v>0</v>
      </c>
      <c r="O176" s="37">
        <v>0</v>
      </c>
      <c r="P176" s="37">
        <v>12.85</v>
      </c>
      <c r="Q176" s="123">
        <f t="shared" si="12"/>
        <v>128.5</v>
      </c>
      <c r="R176" s="37" t="s">
        <v>1641</v>
      </c>
      <c r="S176" s="37" t="s">
        <v>1488</v>
      </c>
      <c r="T176" s="37">
        <v>4.62</v>
      </c>
      <c r="U176" s="37">
        <v>0</v>
      </c>
      <c r="V176" s="37">
        <v>95.38</v>
      </c>
      <c r="X176" s="37">
        <v>100</v>
      </c>
      <c r="Y176" s="37">
        <v>9.4</v>
      </c>
      <c r="Z176" s="37">
        <v>9.9</v>
      </c>
      <c r="AE176" s="37">
        <v>38.200000000000003</v>
      </c>
      <c r="AF176" s="37">
        <v>40.1</v>
      </c>
      <c r="AG176" s="37">
        <v>61</v>
      </c>
      <c r="AH176" s="37">
        <v>64</v>
      </c>
      <c r="AI176" s="37">
        <v>84</v>
      </c>
      <c r="AJ176" s="37">
        <v>54.2</v>
      </c>
      <c r="AK176" s="37">
        <v>56.8</v>
      </c>
      <c r="AL176" s="37">
        <v>0.55169999999999997</v>
      </c>
      <c r="AM176" s="37">
        <v>0.57850000000000001</v>
      </c>
      <c r="AN176" s="37">
        <v>0.52190000000000003</v>
      </c>
      <c r="AO176" s="37">
        <v>0.54710000000000003</v>
      </c>
      <c r="AP176" s="37">
        <v>0.27750000000000002</v>
      </c>
      <c r="AQ176" s="37">
        <v>0.29099999999999998</v>
      </c>
      <c r="AR176" s="37">
        <v>0.45</v>
      </c>
      <c r="AS176" s="37">
        <v>0.47</v>
      </c>
      <c r="AT176" s="37">
        <v>0.17</v>
      </c>
      <c r="AU176" s="37">
        <v>0.18</v>
      </c>
      <c r="AV176" s="37">
        <v>0.82</v>
      </c>
      <c r="AW176" s="37">
        <v>0.86</v>
      </c>
      <c r="AX176" s="37">
        <v>0.14000000000000001</v>
      </c>
      <c r="AY176" s="37">
        <v>0.15</v>
      </c>
      <c r="BA176" s="37">
        <v>60</v>
      </c>
      <c r="BB176" s="37">
        <v>71.8</v>
      </c>
      <c r="BC176" s="37">
        <v>75.3</v>
      </c>
      <c r="BD176" s="37">
        <v>112</v>
      </c>
      <c r="BG176" s="37">
        <v>8.1999999999999993</v>
      </c>
      <c r="BH176" s="37">
        <v>8.6</v>
      </c>
      <c r="BI176" s="37">
        <v>4.4800000000000004</v>
      </c>
      <c r="BJ176" s="37">
        <v>4.7</v>
      </c>
      <c r="BK176" s="37">
        <v>2.2000000000000002</v>
      </c>
      <c r="BL176" s="37">
        <v>2.2999999999999998</v>
      </c>
      <c r="BM176" s="37">
        <v>4.5</v>
      </c>
      <c r="BN176" s="37">
        <v>4.7</v>
      </c>
    </row>
    <row r="177" spans="1:67" ht="15.75" customHeight="1" x14ac:dyDescent="0.3">
      <c r="A177" s="37" t="s">
        <v>212</v>
      </c>
      <c r="B177" s="37" t="s">
        <v>1314</v>
      </c>
      <c r="C177" s="37" t="s">
        <v>805</v>
      </c>
      <c r="D177" s="37">
        <v>2019</v>
      </c>
      <c r="E177" s="54">
        <v>43633</v>
      </c>
      <c r="F177" s="37" t="s">
        <v>137</v>
      </c>
      <c r="G177" s="37" t="s">
        <v>116</v>
      </c>
      <c r="H177" s="37" t="s">
        <v>31</v>
      </c>
      <c r="I177" s="37" t="s">
        <v>31</v>
      </c>
      <c r="J177" s="37" t="s">
        <v>31</v>
      </c>
      <c r="K177" s="37" t="s">
        <v>31</v>
      </c>
      <c r="L177" s="37" t="s">
        <v>31</v>
      </c>
      <c r="M177" s="37">
        <v>0.1</v>
      </c>
      <c r="N177" s="37">
        <v>4</v>
      </c>
      <c r="O177" s="37">
        <v>0</v>
      </c>
      <c r="P177" s="37">
        <v>9.8800000000000008</v>
      </c>
      <c r="Q177" s="123">
        <f t="shared" si="12"/>
        <v>98.800000000000011</v>
      </c>
      <c r="R177" s="37" t="s">
        <v>1642</v>
      </c>
      <c r="S177" s="37" t="s">
        <v>1488</v>
      </c>
      <c r="T177" s="37">
        <v>4.72</v>
      </c>
      <c r="U177" s="37">
        <v>0</v>
      </c>
      <c r="V177" s="37">
        <v>95.28</v>
      </c>
      <c r="X177" s="37">
        <v>100</v>
      </c>
      <c r="Y177" s="37">
        <v>11.5</v>
      </c>
      <c r="Z177" s="37">
        <v>12.1</v>
      </c>
      <c r="AE177" s="37">
        <v>36.700000000000003</v>
      </c>
      <c r="AF177" s="37">
        <v>38.5</v>
      </c>
      <c r="AG177" s="37">
        <v>58.8</v>
      </c>
      <c r="AH177" s="37">
        <v>61.7</v>
      </c>
      <c r="AI177" s="37">
        <v>89</v>
      </c>
      <c r="AJ177" s="37">
        <v>55.8</v>
      </c>
      <c r="AK177" s="37">
        <v>58.6</v>
      </c>
      <c r="AL177" s="37">
        <v>0.56979999999999997</v>
      </c>
      <c r="AM177" s="37">
        <v>0.59799999999999998</v>
      </c>
      <c r="AN177" s="37">
        <v>0.54690000000000005</v>
      </c>
      <c r="AO177" s="37">
        <v>0.57399999999999995</v>
      </c>
      <c r="AP177" s="37">
        <v>0.30070000000000002</v>
      </c>
      <c r="AQ177" s="37">
        <v>0.31559999999999999</v>
      </c>
      <c r="AR177" s="37">
        <v>0.48</v>
      </c>
      <c r="AS177" s="37">
        <v>0.5</v>
      </c>
      <c r="AT177" s="37">
        <v>0.19</v>
      </c>
      <c r="AU177" s="37">
        <v>0.2</v>
      </c>
      <c r="AV177" s="37">
        <v>1.22</v>
      </c>
      <c r="AW177" s="37">
        <v>1.28</v>
      </c>
      <c r="AX177" s="37">
        <v>0.14000000000000001</v>
      </c>
      <c r="AY177" s="37">
        <v>0.15</v>
      </c>
      <c r="BA177" s="37">
        <v>53</v>
      </c>
      <c r="BB177" s="37">
        <v>71.099999999999994</v>
      </c>
      <c r="BC177" s="37">
        <v>74.599999999999994</v>
      </c>
      <c r="BD177" s="37">
        <v>112</v>
      </c>
      <c r="BG177" s="37">
        <v>7.2</v>
      </c>
      <c r="BH177" s="37">
        <v>7.56</v>
      </c>
      <c r="BI177" s="37">
        <v>5.39</v>
      </c>
      <c r="BJ177" s="37">
        <v>5.66</v>
      </c>
      <c r="BK177" s="37">
        <v>2.1</v>
      </c>
      <c r="BL177" s="37">
        <v>2.2000000000000002</v>
      </c>
      <c r="BM177" s="37">
        <v>2.4</v>
      </c>
      <c r="BN177" s="37">
        <v>2.6</v>
      </c>
      <c r="BO177" s="37" t="s">
        <v>832</v>
      </c>
    </row>
    <row r="178" spans="1:67" ht="15.75" customHeight="1" x14ac:dyDescent="0.3">
      <c r="A178" s="37" t="s">
        <v>212</v>
      </c>
      <c r="B178" s="37" t="s">
        <v>1314</v>
      </c>
      <c r="C178" s="37" t="s">
        <v>805</v>
      </c>
      <c r="D178" s="37">
        <v>2019</v>
      </c>
      <c r="E178" s="54">
        <v>43633</v>
      </c>
      <c r="F178" s="37" t="s">
        <v>137</v>
      </c>
      <c r="G178" s="37" t="s">
        <v>122</v>
      </c>
      <c r="H178" s="37" t="s">
        <v>27</v>
      </c>
      <c r="I178" s="37" t="s">
        <v>27</v>
      </c>
      <c r="J178" s="37" t="s">
        <v>26</v>
      </c>
      <c r="K178" s="37" t="s">
        <v>27</v>
      </c>
      <c r="L178" s="37" t="s">
        <v>26</v>
      </c>
      <c r="M178" s="37">
        <v>0.1</v>
      </c>
      <c r="N178" s="37">
        <v>0</v>
      </c>
      <c r="O178" s="37">
        <v>0</v>
      </c>
      <c r="P178" s="37">
        <v>13.55</v>
      </c>
      <c r="Q178" s="123">
        <f t="shared" si="12"/>
        <v>135.5</v>
      </c>
      <c r="R178" s="37" t="s">
        <v>1643</v>
      </c>
      <c r="S178" s="37" t="s">
        <v>1488</v>
      </c>
      <c r="T178" s="37">
        <v>4.5199999999999996</v>
      </c>
      <c r="U178" s="37">
        <v>0</v>
      </c>
      <c r="V178" s="37">
        <v>95.48</v>
      </c>
      <c r="X178" s="37">
        <v>100</v>
      </c>
      <c r="Y178" s="37">
        <v>8.9</v>
      </c>
      <c r="Z178" s="37">
        <v>9.4</v>
      </c>
      <c r="AE178" s="37">
        <v>39.5</v>
      </c>
      <c r="AF178" s="37">
        <v>41.4</v>
      </c>
      <c r="AG178" s="37">
        <v>69.400000000000006</v>
      </c>
      <c r="AH178" s="37">
        <v>72.7</v>
      </c>
      <c r="AI178" s="37">
        <v>73</v>
      </c>
      <c r="AJ178" s="37">
        <v>52.9</v>
      </c>
      <c r="AK178" s="37">
        <v>55.4</v>
      </c>
      <c r="AL178" s="37">
        <v>0.53680000000000005</v>
      </c>
      <c r="AM178" s="37">
        <v>0.56220000000000003</v>
      </c>
      <c r="AN178" s="37">
        <v>0.50090000000000001</v>
      </c>
      <c r="AO178" s="37">
        <v>0.52459999999999996</v>
      </c>
      <c r="AP178" s="37">
        <v>0.2581</v>
      </c>
      <c r="AQ178" s="37">
        <v>0.27029999999999998</v>
      </c>
      <c r="AR178" s="37">
        <v>0.27</v>
      </c>
      <c r="AS178" s="37">
        <v>0.28000000000000003</v>
      </c>
      <c r="AT178" s="37">
        <v>0.15</v>
      </c>
      <c r="AU178" s="37">
        <v>0.16</v>
      </c>
      <c r="AV178" s="37">
        <v>0.82</v>
      </c>
      <c r="AW178" s="37">
        <v>0.86</v>
      </c>
      <c r="AX178" s="37">
        <v>0.14000000000000001</v>
      </c>
      <c r="AY178" s="37">
        <v>0.15</v>
      </c>
      <c r="BA178" s="37">
        <v>58</v>
      </c>
      <c r="BB178" s="37">
        <v>68</v>
      </c>
      <c r="BC178" s="37">
        <v>71.3</v>
      </c>
      <c r="BD178" s="37">
        <v>102</v>
      </c>
      <c r="BG178" s="37">
        <v>6.34</v>
      </c>
      <c r="BH178" s="37">
        <v>6.64</v>
      </c>
      <c r="BI178" s="37">
        <v>3.86</v>
      </c>
      <c r="BJ178" s="37">
        <v>4.04</v>
      </c>
      <c r="BK178" s="37">
        <v>2.2000000000000002</v>
      </c>
      <c r="BL178" s="37">
        <v>2.2999999999999998</v>
      </c>
      <c r="BM178" s="37">
        <v>3.1</v>
      </c>
      <c r="BN178" s="37">
        <v>3.2</v>
      </c>
    </row>
    <row r="179" spans="1:67" ht="15.75" customHeight="1" x14ac:dyDescent="0.3">
      <c r="A179" s="37" t="s">
        <v>212</v>
      </c>
      <c r="B179" s="37" t="s">
        <v>1314</v>
      </c>
      <c r="C179" s="37" t="s">
        <v>805</v>
      </c>
      <c r="D179" s="37">
        <v>2019</v>
      </c>
      <c r="E179" s="54">
        <v>43633</v>
      </c>
      <c r="F179" s="37" t="s">
        <v>137</v>
      </c>
      <c r="G179" s="37" t="s">
        <v>125</v>
      </c>
      <c r="H179" s="37" t="s">
        <v>31</v>
      </c>
      <c r="I179" s="37" t="s">
        <v>31</v>
      </c>
      <c r="J179" s="37" t="s">
        <v>31</v>
      </c>
      <c r="K179" s="37" t="s">
        <v>31</v>
      </c>
      <c r="L179" s="37" t="s">
        <v>31</v>
      </c>
      <c r="M179" s="37">
        <v>0.1</v>
      </c>
      <c r="N179" s="37">
        <v>0</v>
      </c>
      <c r="O179" s="37">
        <v>11</v>
      </c>
      <c r="P179" s="37">
        <v>17.170000000000002</v>
      </c>
      <c r="Q179" s="123">
        <f t="shared" si="12"/>
        <v>171.70000000000002</v>
      </c>
      <c r="R179" s="37" t="s">
        <v>1644</v>
      </c>
      <c r="S179" s="37" t="s">
        <v>1488</v>
      </c>
      <c r="T179" s="37">
        <v>4.5199999999999996</v>
      </c>
      <c r="U179" s="37">
        <v>0</v>
      </c>
      <c r="V179" s="37">
        <v>95.48</v>
      </c>
      <c r="X179" s="37">
        <v>100</v>
      </c>
      <c r="Y179" s="37">
        <v>9</v>
      </c>
      <c r="Z179" s="37">
        <v>9.4</v>
      </c>
      <c r="AE179" s="37">
        <v>37.5</v>
      </c>
      <c r="AF179" s="37">
        <v>39.299999999999997</v>
      </c>
      <c r="AG179" s="37">
        <v>64.099999999999994</v>
      </c>
      <c r="AH179" s="37">
        <v>67.099999999999994</v>
      </c>
      <c r="AI179" s="37">
        <v>81</v>
      </c>
      <c r="AJ179" s="37">
        <v>55.2</v>
      </c>
      <c r="AK179" s="37">
        <v>57.8</v>
      </c>
      <c r="AL179" s="37">
        <v>0.56230000000000002</v>
      </c>
      <c r="AM179" s="37">
        <v>0.58889999999999998</v>
      </c>
      <c r="AN179" s="37">
        <v>0.53610000000000002</v>
      </c>
      <c r="AO179" s="37">
        <v>0.5615</v>
      </c>
      <c r="AP179" s="37">
        <v>0.29039999999999999</v>
      </c>
      <c r="AQ179" s="37">
        <v>0.30409999999999998</v>
      </c>
      <c r="AR179" s="37">
        <v>0.32</v>
      </c>
      <c r="AS179" s="37">
        <v>0.34</v>
      </c>
      <c r="AT179" s="37">
        <v>0.17</v>
      </c>
      <c r="AU179" s="37">
        <v>0.18</v>
      </c>
      <c r="AV179" s="37">
        <v>0.87</v>
      </c>
      <c r="AW179" s="37">
        <v>0.91</v>
      </c>
      <c r="AX179" s="37">
        <v>0.11</v>
      </c>
      <c r="AY179" s="37">
        <v>0.11</v>
      </c>
      <c r="BA179" s="37">
        <v>60</v>
      </c>
      <c r="BB179" s="37">
        <v>70.8</v>
      </c>
      <c r="BC179" s="37">
        <v>74.2</v>
      </c>
      <c r="BD179" s="37">
        <v>112</v>
      </c>
      <c r="BG179" s="37">
        <v>7.42</v>
      </c>
      <c r="BH179" s="37">
        <v>7.77</v>
      </c>
      <c r="BI179" s="37">
        <v>3.9</v>
      </c>
      <c r="BJ179" s="37">
        <v>4.08</v>
      </c>
      <c r="BK179" s="37">
        <v>2.2000000000000002</v>
      </c>
      <c r="BL179" s="37">
        <v>2.2999999999999998</v>
      </c>
      <c r="BM179" s="37">
        <v>4</v>
      </c>
      <c r="BN179" s="37">
        <v>4.2</v>
      </c>
    </row>
    <row r="180" spans="1:67" ht="15.75" customHeight="1" x14ac:dyDescent="0.3">
      <c r="A180" s="37" t="s">
        <v>212</v>
      </c>
      <c r="B180" s="37" t="s">
        <v>1314</v>
      </c>
      <c r="C180" s="37" t="s">
        <v>805</v>
      </c>
      <c r="D180" s="37">
        <v>2019</v>
      </c>
      <c r="E180" s="54">
        <v>43633</v>
      </c>
      <c r="F180" s="37" t="s">
        <v>137</v>
      </c>
      <c r="G180" s="37" t="s">
        <v>128</v>
      </c>
      <c r="H180" s="37" t="s">
        <v>21</v>
      </c>
      <c r="I180" s="37" t="s">
        <v>21</v>
      </c>
      <c r="J180" s="37" t="s">
        <v>22</v>
      </c>
      <c r="K180" s="37" t="s">
        <v>21</v>
      </c>
      <c r="L180" s="37" t="s">
        <v>22</v>
      </c>
      <c r="M180" s="37">
        <v>0.1</v>
      </c>
      <c r="N180" s="37">
        <v>27</v>
      </c>
      <c r="O180" s="37">
        <v>0</v>
      </c>
      <c r="P180" s="37">
        <v>20.71</v>
      </c>
      <c r="Q180" s="123">
        <f t="shared" si="12"/>
        <v>207.10000000000002</v>
      </c>
      <c r="R180" s="37" t="s">
        <v>1645</v>
      </c>
      <c r="S180" s="37" t="s">
        <v>1488</v>
      </c>
      <c r="T180" s="37">
        <v>4.5</v>
      </c>
      <c r="U180" s="37">
        <v>0</v>
      </c>
      <c r="V180" s="37">
        <v>95.5</v>
      </c>
      <c r="X180" s="37">
        <v>100</v>
      </c>
      <c r="Y180" s="37">
        <v>8.6</v>
      </c>
      <c r="Z180" s="37">
        <v>9.1</v>
      </c>
      <c r="AE180" s="37">
        <v>39.9</v>
      </c>
      <c r="AF180" s="37">
        <v>41.8</v>
      </c>
      <c r="AG180" s="37">
        <v>66.900000000000006</v>
      </c>
      <c r="AH180" s="37">
        <v>70.099999999999994</v>
      </c>
      <c r="AI180" s="37">
        <v>75</v>
      </c>
      <c r="AJ180" s="37">
        <v>52.4</v>
      </c>
      <c r="AK180" s="37">
        <v>54.9</v>
      </c>
      <c r="AL180" s="37">
        <v>0.53169999999999995</v>
      </c>
      <c r="AM180" s="37">
        <v>0.55669999999999997</v>
      </c>
      <c r="AN180" s="37">
        <v>0.49380000000000002</v>
      </c>
      <c r="AO180" s="37">
        <v>0.51700000000000002</v>
      </c>
      <c r="AP180" s="37">
        <v>0.25140000000000001</v>
      </c>
      <c r="AQ180" s="37">
        <v>0.26329999999999998</v>
      </c>
      <c r="AR180" s="37">
        <v>0.27</v>
      </c>
      <c r="AS180" s="37">
        <v>0.28000000000000003</v>
      </c>
      <c r="AT180" s="37">
        <v>0.18</v>
      </c>
      <c r="AU180" s="37">
        <v>0.19</v>
      </c>
      <c r="AV180" s="37">
        <v>1.1399999999999999</v>
      </c>
      <c r="AW180" s="37">
        <v>1.19</v>
      </c>
      <c r="AX180" s="37">
        <v>0.11</v>
      </c>
      <c r="AY180" s="37">
        <v>0.12</v>
      </c>
      <c r="BA180" s="37">
        <v>56</v>
      </c>
      <c r="BB180" s="37">
        <v>69.099999999999994</v>
      </c>
      <c r="BC180" s="37">
        <v>72.3</v>
      </c>
      <c r="BD180" s="37">
        <v>104</v>
      </c>
      <c r="BG180" s="37">
        <v>5.73</v>
      </c>
      <c r="BH180" s="37">
        <v>6</v>
      </c>
      <c r="BI180" s="37">
        <v>4.4000000000000004</v>
      </c>
      <c r="BJ180" s="37">
        <v>4.6100000000000003</v>
      </c>
      <c r="BK180" s="37">
        <v>1.9</v>
      </c>
      <c r="BL180" s="37">
        <v>2</v>
      </c>
      <c r="BM180" s="37">
        <v>2.7</v>
      </c>
      <c r="BN180" s="37">
        <v>2.8</v>
      </c>
      <c r="BO180" s="37" t="s">
        <v>1619</v>
      </c>
    </row>
    <row r="181" spans="1:67" ht="15.75" customHeight="1" x14ac:dyDescent="0.3">
      <c r="A181" s="37" t="s">
        <v>212</v>
      </c>
      <c r="B181" s="37" t="s">
        <v>1314</v>
      </c>
      <c r="C181" s="37" t="s">
        <v>805</v>
      </c>
      <c r="D181" s="37">
        <v>2019</v>
      </c>
      <c r="E181" s="54">
        <v>43633</v>
      </c>
      <c r="F181" s="37" t="s">
        <v>137</v>
      </c>
      <c r="G181" s="37" t="s">
        <v>131</v>
      </c>
      <c r="H181" s="37" t="s">
        <v>45</v>
      </c>
      <c r="I181" s="37" t="s">
        <v>45</v>
      </c>
      <c r="J181" s="37" t="s">
        <v>45</v>
      </c>
      <c r="K181" s="37" t="s">
        <v>45</v>
      </c>
      <c r="L181" s="37" t="s">
        <v>45</v>
      </c>
      <c r="M181" s="37">
        <v>0.1</v>
      </c>
      <c r="N181" s="37">
        <v>0</v>
      </c>
      <c r="O181" s="37">
        <v>9</v>
      </c>
      <c r="P181" s="37">
        <v>14.58</v>
      </c>
      <c r="Q181" s="123">
        <f t="shared" si="12"/>
        <v>145.80000000000001</v>
      </c>
      <c r="R181" s="37" t="s">
        <v>1646</v>
      </c>
      <c r="S181" s="37" t="s">
        <v>1488</v>
      </c>
      <c r="T181" s="37">
        <v>4.79</v>
      </c>
      <c r="U181" s="37">
        <v>0</v>
      </c>
      <c r="V181" s="37">
        <v>95.21</v>
      </c>
      <c r="X181" s="37">
        <v>100</v>
      </c>
      <c r="Y181" s="37">
        <v>8.6999999999999993</v>
      </c>
      <c r="Z181" s="37">
        <v>9.1</v>
      </c>
      <c r="AE181" s="37">
        <v>41.8</v>
      </c>
      <c r="AF181" s="37">
        <v>43.9</v>
      </c>
      <c r="AG181" s="37">
        <v>63.9</v>
      </c>
      <c r="AH181" s="37">
        <v>67.099999999999994</v>
      </c>
      <c r="AI181" s="37">
        <v>76</v>
      </c>
      <c r="AJ181" s="37">
        <v>50</v>
      </c>
      <c r="AK181" s="37">
        <v>52.5</v>
      </c>
      <c r="AL181" s="37">
        <v>0.50519999999999998</v>
      </c>
      <c r="AM181" s="37">
        <v>0.53059999999999996</v>
      </c>
      <c r="AN181" s="37">
        <v>0.45729999999999998</v>
      </c>
      <c r="AO181" s="37">
        <v>0.4803</v>
      </c>
      <c r="AP181" s="37">
        <v>0.21829999999999999</v>
      </c>
      <c r="AQ181" s="37">
        <v>0.22919999999999999</v>
      </c>
      <c r="AR181" s="37">
        <v>0.44</v>
      </c>
      <c r="AS181" s="37">
        <v>0.46</v>
      </c>
      <c r="AT181" s="37">
        <v>0.13</v>
      </c>
      <c r="AU181" s="37">
        <v>0.14000000000000001</v>
      </c>
      <c r="AV181" s="37">
        <v>0.6</v>
      </c>
      <c r="AW181" s="37">
        <v>0.63</v>
      </c>
      <c r="AX181" s="37">
        <v>0.14000000000000001</v>
      </c>
      <c r="AY181" s="37">
        <v>0.15</v>
      </c>
      <c r="BA181" s="37">
        <v>61</v>
      </c>
      <c r="BB181" s="37">
        <v>70.2</v>
      </c>
      <c r="BC181" s="37">
        <v>73.7</v>
      </c>
      <c r="BD181" s="37">
        <v>90</v>
      </c>
      <c r="BG181" s="37">
        <v>11.78</v>
      </c>
      <c r="BH181" s="37">
        <v>12.37</v>
      </c>
      <c r="BI181" s="37">
        <v>4.4400000000000004</v>
      </c>
      <c r="BJ181" s="37">
        <v>4.66</v>
      </c>
      <c r="BK181" s="37">
        <v>2</v>
      </c>
      <c r="BL181" s="37">
        <v>2.1</v>
      </c>
      <c r="BM181" s="37">
        <v>3.9</v>
      </c>
      <c r="BN181" s="37">
        <v>4.0999999999999996</v>
      </c>
    </row>
    <row r="182" spans="1:67" ht="15.75" customHeight="1" x14ac:dyDescent="0.3">
      <c r="A182" s="37" t="s">
        <v>1810</v>
      </c>
      <c r="B182" s="37" t="s">
        <v>212</v>
      </c>
      <c r="C182" s="37" t="s">
        <v>782</v>
      </c>
      <c r="D182" s="37">
        <v>2020</v>
      </c>
      <c r="E182" s="54" t="s">
        <v>1647</v>
      </c>
      <c r="F182" s="37" t="s">
        <v>19</v>
      </c>
      <c r="G182" s="37" t="s">
        <v>20</v>
      </c>
      <c r="H182" s="37" t="s">
        <v>21</v>
      </c>
      <c r="I182" s="37" t="s">
        <v>21</v>
      </c>
      <c r="J182" s="37" t="s">
        <v>22</v>
      </c>
      <c r="K182" s="37" t="s">
        <v>21</v>
      </c>
      <c r="L182" s="37" t="s">
        <v>22</v>
      </c>
      <c r="M182" s="37">
        <v>0.1</v>
      </c>
      <c r="N182" s="37">
        <v>0</v>
      </c>
      <c r="O182" s="37">
        <v>0</v>
      </c>
      <c r="P182" s="82">
        <v>10.92</v>
      </c>
      <c r="Q182" s="123">
        <f t="shared" si="12"/>
        <v>109.2</v>
      </c>
      <c r="R182" s="37" t="s">
        <v>3506</v>
      </c>
      <c r="S182" s="34" t="s">
        <v>3507</v>
      </c>
      <c r="T182" s="34">
        <v>19.18</v>
      </c>
      <c r="U182" s="34">
        <v>0</v>
      </c>
      <c r="V182" s="34">
        <v>80.819999999999993</v>
      </c>
      <c r="X182" s="34">
        <v>100</v>
      </c>
      <c r="Y182" s="34">
        <v>6</v>
      </c>
      <c r="Z182" s="34">
        <v>7.5</v>
      </c>
      <c r="AE182" s="34">
        <v>34.6</v>
      </c>
      <c r="AF182" s="34">
        <v>42.8</v>
      </c>
      <c r="AG182" s="34">
        <v>57.4</v>
      </c>
      <c r="AH182" s="34">
        <v>71.099999999999994</v>
      </c>
      <c r="AI182" s="34">
        <v>73</v>
      </c>
      <c r="AJ182" s="34">
        <v>43.4</v>
      </c>
      <c r="AK182" s="34">
        <v>53.7</v>
      </c>
      <c r="AL182" s="34">
        <v>0.43919999999999998</v>
      </c>
      <c r="AM182" s="34">
        <v>0.54339999999999999</v>
      </c>
      <c r="AN182" s="34">
        <v>0.40279999999999999</v>
      </c>
      <c r="AO182" s="34">
        <v>0.49840000000000001</v>
      </c>
      <c r="AP182" s="34">
        <v>0.1988</v>
      </c>
      <c r="AQ182" s="34">
        <v>0.246</v>
      </c>
      <c r="AR182" s="34">
        <v>0.32</v>
      </c>
      <c r="AS182" s="34">
        <v>0.4</v>
      </c>
      <c r="AT182" s="34">
        <v>0.11</v>
      </c>
      <c r="AU182" s="34">
        <v>0.14000000000000001</v>
      </c>
      <c r="AV182" s="34">
        <v>0.59</v>
      </c>
      <c r="AW182" s="34">
        <v>0.73</v>
      </c>
      <c r="AX182" s="34">
        <v>0.08</v>
      </c>
      <c r="AY182" s="34">
        <v>0.1</v>
      </c>
      <c r="BA182" s="34">
        <v>55</v>
      </c>
      <c r="BB182" s="34">
        <v>55.2</v>
      </c>
      <c r="BC182" s="34">
        <v>68.400000000000006</v>
      </c>
      <c r="BD182" s="34">
        <v>98</v>
      </c>
      <c r="BG182" s="34">
        <v>4.2300000000000004</v>
      </c>
      <c r="BH182" s="34">
        <v>5.23</v>
      </c>
      <c r="BI182" s="34">
        <v>4.17</v>
      </c>
      <c r="BJ182" s="34">
        <v>5.16</v>
      </c>
      <c r="BK182" s="34">
        <v>2.1</v>
      </c>
      <c r="BL182" s="34">
        <v>2.6</v>
      </c>
      <c r="BM182" s="34">
        <v>1.1000000000000001</v>
      </c>
      <c r="BN182" s="34">
        <v>1.4</v>
      </c>
    </row>
    <row r="183" spans="1:67" ht="15.75" customHeight="1" x14ac:dyDescent="0.3">
      <c r="A183" s="37" t="s">
        <v>1810</v>
      </c>
      <c r="B183" s="37" t="s">
        <v>212</v>
      </c>
      <c r="C183" s="37" t="s">
        <v>782</v>
      </c>
      <c r="D183" s="37">
        <v>2020</v>
      </c>
      <c r="E183" s="54" t="s">
        <v>1647</v>
      </c>
      <c r="F183" s="37" t="s">
        <v>19</v>
      </c>
      <c r="G183" s="37" t="s">
        <v>25</v>
      </c>
      <c r="H183" s="37" t="s">
        <v>26</v>
      </c>
      <c r="I183" s="37" t="s">
        <v>26</v>
      </c>
      <c r="J183" s="37" t="s">
        <v>27</v>
      </c>
      <c r="K183" s="37" t="s">
        <v>26</v>
      </c>
      <c r="L183" s="37" t="s">
        <v>27</v>
      </c>
      <c r="M183" s="37">
        <v>0.1</v>
      </c>
      <c r="N183" s="37">
        <v>0</v>
      </c>
      <c r="O183" s="37">
        <v>0</v>
      </c>
      <c r="P183" s="82">
        <v>18.88</v>
      </c>
      <c r="Q183" s="123">
        <f t="shared" si="12"/>
        <v>188.79999999999998</v>
      </c>
      <c r="R183" s="37" t="s">
        <v>3508</v>
      </c>
      <c r="S183" s="34" t="s">
        <v>3507</v>
      </c>
      <c r="T183" s="34">
        <v>17.420000000000002</v>
      </c>
      <c r="U183" s="34">
        <v>0</v>
      </c>
      <c r="V183" s="34">
        <v>82.58</v>
      </c>
      <c r="X183" s="34">
        <v>100</v>
      </c>
      <c r="Y183" s="34">
        <v>5.9</v>
      </c>
      <c r="Z183" s="34">
        <v>7.2</v>
      </c>
      <c r="AE183" s="34">
        <v>36.9</v>
      </c>
      <c r="AF183" s="34">
        <v>44.6</v>
      </c>
      <c r="AG183" s="34">
        <v>57.3</v>
      </c>
      <c r="AH183" s="34">
        <v>69.400000000000006</v>
      </c>
      <c r="AI183" s="34">
        <v>73</v>
      </c>
      <c r="AJ183" s="34">
        <v>42.7</v>
      </c>
      <c r="AK183" s="34">
        <v>51.7</v>
      </c>
      <c r="AL183" s="34">
        <v>0.43</v>
      </c>
      <c r="AM183" s="34">
        <v>0.52070000000000005</v>
      </c>
      <c r="AN183" s="34">
        <v>0.38500000000000001</v>
      </c>
      <c r="AO183" s="34">
        <v>0.4662</v>
      </c>
      <c r="AP183" s="34">
        <v>0.17849999999999999</v>
      </c>
      <c r="AQ183" s="34">
        <v>0.2162</v>
      </c>
      <c r="AR183" s="34">
        <v>0.35</v>
      </c>
      <c r="AS183" s="34">
        <v>0.42</v>
      </c>
      <c r="AT183" s="34">
        <v>0.11</v>
      </c>
      <c r="AU183" s="34">
        <v>0.13</v>
      </c>
      <c r="AV183" s="34">
        <v>0.5</v>
      </c>
      <c r="AW183" s="34">
        <v>0.6</v>
      </c>
      <c r="AX183" s="34">
        <v>0.12</v>
      </c>
      <c r="AY183" s="34">
        <v>0.14000000000000001</v>
      </c>
      <c r="BA183" s="34">
        <v>57</v>
      </c>
      <c r="BB183" s="34">
        <v>57.7</v>
      </c>
      <c r="BC183" s="34">
        <v>69.8</v>
      </c>
      <c r="BD183" s="34">
        <v>93</v>
      </c>
      <c r="BG183" s="34">
        <v>6.05</v>
      </c>
      <c r="BH183" s="34">
        <v>7.32</v>
      </c>
      <c r="BI183" s="34">
        <v>4.09</v>
      </c>
      <c r="BJ183" s="34">
        <v>4.95</v>
      </c>
      <c r="BK183" s="34">
        <v>1.7</v>
      </c>
      <c r="BL183" s="34">
        <v>2.1</v>
      </c>
      <c r="BM183" s="34">
        <v>0.9</v>
      </c>
      <c r="BN183" s="34">
        <v>1.1000000000000001</v>
      </c>
    </row>
    <row r="184" spans="1:67" ht="15.75" customHeight="1" x14ac:dyDescent="0.3">
      <c r="A184" s="37" t="s">
        <v>1810</v>
      </c>
      <c r="B184" s="37" t="s">
        <v>212</v>
      </c>
      <c r="C184" s="37" t="s">
        <v>782</v>
      </c>
      <c r="D184" s="37">
        <v>2020</v>
      </c>
      <c r="E184" s="54" t="s">
        <v>1647</v>
      </c>
      <c r="F184" s="37" t="s">
        <v>19</v>
      </c>
      <c r="G184" s="37" t="s">
        <v>30</v>
      </c>
      <c r="H184" s="37" t="s">
        <v>31</v>
      </c>
      <c r="I184" s="37" t="s">
        <v>31</v>
      </c>
      <c r="J184" s="37" t="s">
        <v>31</v>
      </c>
      <c r="K184" s="37" t="s">
        <v>31</v>
      </c>
      <c r="L184" s="37" t="s">
        <v>31</v>
      </c>
      <c r="M184" s="37">
        <v>0.1</v>
      </c>
      <c r="N184" s="37">
        <v>0</v>
      </c>
      <c r="O184" s="37">
        <v>1</v>
      </c>
      <c r="P184" s="82">
        <v>15.21</v>
      </c>
      <c r="Q184" s="123">
        <f t="shared" si="12"/>
        <v>152.10000000000002</v>
      </c>
      <c r="R184" s="37" t="s">
        <v>3509</v>
      </c>
      <c r="S184" s="34" t="s">
        <v>3507</v>
      </c>
      <c r="T184" s="34">
        <v>20.14</v>
      </c>
      <c r="U184" s="34">
        <v>0</v>
      </c>
      <c r="V184" s="34">
        <v>79.86</v>
      </c>
      <c r="X184" s="34">
        <v>100</v>
      </c>
      <c r="Y184" s="34">
        <v>7</v>
      </c>
      <c r="Z184" s="34">
        <v>8.8000000000000007</v>
      </c>
      <c r="AE184" s="34">
        <v>33.700000000000003</v>
      </c>
      <c r="AF184" s="34">
        <v>42.2</v>
      </c>
      <c r="AG184" s="34">
        <v>54.7</v>
      </c>
      <c r="AH184" s="34">
        <v>68.5</v>
      </c>
      <c r="AI184" s="34">
        <v>76</v>
      </c>
      <c r="AJ184" s="34">
        <v>43.5</v>
      </c>
      <c r="AK184" s="34">
        <v>54.4</v>
      </c>
      <c r="AL184" s="34">
        <v>0.44069999999999998</v>
      </c>
      <c r="AM184" s="34">
        <v>0.55179999999999996</v>
      </c>
      <c r="AN184" s="34">
        <v>0.40739999999999998</v>
      </c>
      <c r="AO184" s="34">
        <v>0.5101</v>
      </c>
      <c r="AP184" s="34">
        <v>0.2051</v>
      </c>
      <c r="AQ184" s="34">
        <v>0.25690000000000002</v>
      </c>
      <c r="AR184" s="34">
        <v>0.35</v>
      </c>
      <c r="AS184" s="34">
        <v>0.44</v>
      </c>
      <c r="AT184" s="34">
        <v>0.11</v>
      </c>
      <c r="AU184" s="34">
        <v>0.14000000000000001</v>
      </c>
      <c r="AV184" s="34">
        <v>0.52</v>
      </c>
      <c r="AW184" s="34">
        <v>0.65</v>
      </c>
      <c r="AX184" s="34">
        <v>0.1</v>
      </c>
      <c r="AY184" s="34">
        <v>0.12</v>
      </c>
      <c r="BA184" s="34">
        <v>55</v>
      </c>
      <c r="BB184" s="34">
        <v>56.3</v>
      </c>
      <c r="BC184" s="34">
        <v>70.5</v>
      </c>
      <c r="BD184" s="34">
        <v>102</v>
      </c>
      <c r="BG184" s="34">
        <v>4.9400000000000004</v>
      </c>
      <c r="BH184" s="34">
        <v>6.19</v>
      </c>
      <c r="BI184" s="34">
        <v>4.3</v>
      </c>
      <c r="BJ184" s="34">
        <v>5.38</v>
      </c>
      <c r="BK184" s="34">
        <v>1.8</v>
      </c>
      <c r="BL184" s="34">
        <v>2.2000000000000002</v>
      </c>
      <c r="BM184" s="34">
        <v>1</v>
      </c>
      <c r="BN184" s="34">
        <v>1.3</v>
      </c>
      <c r="BO184" s="37" t="s">
        <v>832</v>
      </c>
    </row>
    <row r="185" spans="1:67" ht="15.75" customHeight="1" x14ac:dyDescent="0.3">
      <c r="A185" s="37" t="s">
        <v>1810</v>
      </c>
      <c r="B185" s="37" t="s">
        <v>212</v>
      </c>
      <c r="C185" s="37" t="s">
        <v>782</v>
      </c>
      <c r="D185" s="37">
        <v>2020</v>
      </c>
      <c r="E185" s="54" t="s">
        <v>1647</v>
      </c>
      <c r="F185" s="37" t="s">
        <v>19</v>
      </c>
      <c r="G185" s="37" t="s">
        <v>34</v>
      </c>
      <c r="H185" s="37" t="s">
        <v>35</v>
      </c>
      <c r="I185" s="37" t="s">
        <v>31</v>
      </c>
      <c r="J185" s="37" t="s">
        <v>31</v>
      </c>
      <c r="K185" s="37" t="s">
        <v>31</v>
      </c>
      <c r="L185" s="37" t="s">
        <v>31</v>
      </c>
      <c r="M185" s="37">
        <v>0.1</v>
      </c>
      <c r="N185" s="37">
        <v>0</v>
      </c>
      <c r="O185" s="37">
        <v>9</v>
      </c>
      <c r="P185" s="82">
        <v>8.23</v>
      </c>
      <c r="Q185" s="123">
        <f t="shared" si="12"/>
        <v>82.300000000000011</v>
      </c>
      <c r="R185" s="37" t="s">
        <v>3510</v>
      </c>
      <c r="S185" s="34" t="s">
        <v>3507</v>
      </c>
      <c r="T185" s="34">
        <v>22.69</v>
      </c>
      <c r="U185" s="34">
        <v>0</v>
      </c>
      <c r="V185" s="34">
        <v>77.31</v>
      </c>
      <c r="X185" s="34">
        <v>100</v>
      </c>
      <c r="Y185" s="34">
        <v>5.3</v>
      </c>
      <c r="Z185" s="34">
        <v>6.9</v>
      </c>
      <c r="AE185" s="34">
        <v>34.4</v>
      </c>
      <c r="AF185" s="34">
        <v>44.5</v>
      </c>
      <c r="AG185" s="34">
        <v>54.1</v>
      </c>
      <c r="AH185" s="34">
        <v>69.900000000000006</v>
      </c>
      <c r="AI185" s="34">
        <v>72</v>
      </c>
      <c r="AJ185" s="34">
        <v>40</v>
      </c>
      <c r="AK185" s="34">
        <v>51.8</v>
      </c>
      <c r="AL185" s="34">
        <v>0.4037</v>
      </c>
      <c r="AM185" s="34">
        <v>0.5222</v>
      </c>
      <c r="AN185" s="34">
        <v>0.36209999999999998</v>
      </c>
      <c r="AO185" s="34">
        <v>0.46839999999999998</v>
      </c>
      <c r="AP185" s="34">
        <v>0.16869999999999999</v>
      </c>
      <c r="AQ185" s="34">
        <v>0.21820000000000001</v>
      </c>
      <c r="AR185" s="34">
        <v>0.34</v>
      </c>
      <c r="AS185" s="34">
        <v>0.44</v>
      </c>
      <c r="AT185" s="34">
        <v>0.09</v>
      </c>
      <c r="AU185" s="34">
        <v>0.11</v>
      </c>
      <c r="AV185" s="34">
        <v>0.46</v>
      </c>
      <c r="AW185" s="34">
        <v>0.6</v>
      </c>
      <c r="AX185" s="34">
        <v>0.05</v>
      </c>
      <c r="AY185" s="34">
        <v>7.0000000000000007E-2</v>
      </c>
      <c r="BA185" s="34">
        <v>56</v>
      </c>
      <c r="BB185" s="34">
        <v>54.2</v>
      </c>
      <c r="BC185" s="34">
        <v>70.2</v>
      </c>
      <c r="BD185" s="34">
        <v>95</v>
      </c>
      <c r="BG185" s="34">
        <v>4.87</v>
      </c>
      <c r="BH185" s="34">
        <v>6.3</v>
      </c>
      <c r="BI185" s="34">
        <v>4.16</v>
      </c>
      <c r="BJ185" s="34">
        <v>5.38</v>
      </c>
      <c r="BK185" s="34">
        <v>1.7</v>
      </c>
      <c r="BL185" s="34">
        <v>2.2000000000000002</v>
      </c>
      <c r="BM185" s="34">
        <v>0.9</v>
      </c>
      <c r="BN185" s="34">
        <v>1.2</v>
      </c>
      <c r="BO185" s="37" t="s">
        <v>832</v>
      </c>
    </row>
    <row r="186" spans="1:67" ht="15.75" customHeight="1" x14ac:dyDescent="0.3">
      <c r="A186" s="37" t="s">
        <v>1810</v>
      </c>
      <c r="B186" s="37" t="s">
        <v>212</v>
      </c>
      <c r="C186" s="37" t="s">
        <v>782</v>
      </c>
      <c r="D186" s="37">
        <v>2020</v>
      </c>
      <c r="E186" s="54" t="s">
        <v>1647</v>
      </c>
      <c r="F186" s="37" t="s">
        <v>19</v>
      </c>
      <c r="G186" s="37" t="s">
        <v>38</v>
      </c>
      <c r="H186" s="37" t="s">
        <v>21</v>
      </c>
      <c r="I186" s="37" t="s">
        <v>21</v>
      </c>
      <c r="J186" s="37" t="s">
        <v>22</v>
      </c>
      <c r="K186" s="37" t="s">
        <v>21</v>
      </c>
      <c r="L186" s="37" t="s">
        <v>22</v>
      </c>
      <c r="M186" s="37">
        <v>0.1</v>
      </c>
      <c r="N186" s="37">
        <v>0</v>
      </c>
      <c r="O186" s="37">
        <v>0</v>
      </c>
      <c r="P186" s="82">
        <v>15.41</v>
      </c>
      <c r="Q186" s="123">
        <f t="shared" si="12"/>
        <v>154.1</v>
      </c>
      <c r="R186" s="37" t="s">
        <v>3511</v>
      </c>
      <c r="S186" s="34" t="s">
        <v>3507</v>
      </c>
      <c r="T186" s="34">
        <v>18.03</v>
      </c>
      <c r="U186" s="34">
        <v>0</v>
      </c>
      <c r="V186" s="34">
        <v>81.97</v>
      </c>
      <c r="X186" s="34">
        <v>100</v>
      </c>
      <c r="Y186" s="34">
        <v>6.2</v>
      </c>
      <c r="Z186" s="34">
        <v>7.6</v>
      </c>
      <c r="AE186" s="34">
        <v>36.700000000000003</v>
      </c>
      <c r="AF186" s="34">
        <v>44.8</v>
      </c>
      <c r="AG186" s="34">
        <v>58.3</v>
      </c>
      <c r="AH186" s="34">
        <v>71.099999999999994</v>
      </c>
      <c r="AI186" s="34">
        <v>71</v>
      </c>
      <c r="AJ186" s="34">
        <v>42.2</v>
      </c>
      <c r="AK186" s="34">
        <v>51.4</v>
      </c>
      <c r="AL186" s="34">
        <v>0.4249</v>
      </c>
      <c r="AM186" s="34">
        <v>0.51839999999999997</v>
      </c>
      <c r="AN186" s="34">
        <v>0.3795</v>
      </c>
      <c r="AO186" s="34">
        <v>0.46300000000000002</v>
      </c>
      <c r="AP186" s="34">
        <v>0.17469999999999999</v>
      </c>
      <c r="AQ186" s="34">
        <v>0.2132</v>
      </c>
      <c r="AR186" s="34">
        <v>0.34</v>
      </c>
      <c r="AS186" s="34">
        <v>0.41</v>
      </c>
      <c r="AT186" s="34">
        <v>0.1</v>
      </c>
      <c r="AU186" s="34">
        <v>0.12</v>
      </c>
      <c r="AV186" s="34">
        <v>0.53</v>
      </c>
      <c r="AW186" s="34">
        <v>0.65</v>
      </c>
      <c r="AX186" s="34">
        <v>0.11</v>
      </c>
      <c r="AY186" s="34">
        <v>0.13</v>
      </c>
      <c r="BA186" s="34">
        <v>57</v>
      </c>
      <c r="BB186" s="34">
        <v>57.7</v>
      </c>
      <c r="BC186" s="34">
        <v>70.400000000000006</v>
      </c>
      <c r="BD186" s="34">
        <v>100</v>
      </c>
      <c r="BG186" s="34">
        <v>4.12</v>
      </c>
      <c r="BH186" s="34">
        <v>5.03</v>
      </c>
      <c r="BI186" s="34">
        <v>4.0599999999999996</v>
      </c>
      <c r="BJ186" s="34">
        <v>4.95</v>
      </c>
      <c r="BK186" s="34">
        <v>1.6</v>
      </c>
      <c r="BL186" s="34">
        <v>2</v>
      </c>
      <c r="BM186" s="34">
        <v>0.9</v>
      </c>
      <c r="BN186" s="34">
        <v>1.1000000000000001</v>
      </c>
    </row>
    <row r="187" spans="1:67" ht="15.75" customHeight="1" x14ac:dyDescent="0.3">
      <c r="A187" s="37" t="s">
        <v>1810</v>
      </c>
      <c r="B187" s="37" t="s">
        <v>212</v>
      </c>
      <c r="C187" s="37" t="s">
        <v>782</v>
      </c>
      <c r="D187" s="37">
        <v>2020</v>
      </c>
      <c r="E187" s="54" t="s">
        <v>1647</v>
      </c>
      <c r="F187" s="37" t="s">
        <v>19</v>
      </c>
      <c r="G187" s="37" t="s">
        <v>41</v>
      </c>
      <c r="H187" s="37" t="s">
        <v>22</v>
      </c>
      <c r="I187" s="37" t="s">
        <v>22</v>
      </c>
      <c r="J187" s="37" t="s">
        <v>21</v>
      </c>
      <c r="K187" s="37" t="s">
        <v>22</v>
      </c>
      <c r="L187" s="37" t="s">
        <v>21</v>
      </c>
      <c r="M187" s="37">
        <v>0.1</v>
      </c>
      <c r="N187" s="37">
        <v>5</v>
      </c>
      <c r="O187" s="37">
        <v>0</v>
      </c>
      <c r="P187" s="82">
        <v>13.7</v>
      </c>
      <c r="Q187" s="123">
        <f t="shared" si="12"/>
        <v>137</v>
      </c>
      <c r="R187" s="37" t="s">
        <v>3512</v>
      </c>
      <c r="S187" s="34" t="s">
        <v>3507</v>
      </c>
      <c r="T187" s="34">
        <v>21.84</v>
      </c>
      <c r="U187" s="34">
        <v>0</v>
      </c>
      <c r="V187" s="34">
        <v>78.16</v>
      </c>
      <c r="X187" s="34">
        <v>100</v>
      </c>
      <c r="Y187" s="34">
        <v>7.3</v>
      </c>
      <c r="Z187" s="34">
        <v>9.3000000000000007</v>
      </c>
      <c r="AE187" s="34">
        <v>32.1</v>
      </c>
      <c r="AF187" s="34">
        <v>41</v>
      </c>
      <c r="AG187" s="34">
        <v>51.9</v>
      </c>
      <c r="AH187" s="34">
        <v>66.400000000000006</v>
      </c>
      <c r="AI187" s="34">
        <v>80</v>
      </c>
      <c r="AJ187" s="34">
        <v>43.6</v>
      </c>
      <c r="AK187" s="34">
        <v>55.8</v>
      </c>
      <c r="AL187" s="34">
        <v>0.443</v>
      </c>
      <c r="AM187" s="34">
        <v>0.56679999999999997</v>
      </c>
      <c r="AN187" s="34">
        <v>0.41499999999999998</v>
      </c>
      <c r="AO187" s="34">
        <v>0.53100000000000003</v>
      </c>
      <c r="AP187" s="34">
        <v>0.21579999999999999</v>
      </c>
      <c r="AQ187" s="34">
        <v>0.27610000000000001</v>
      </c>
      <c r="AR187" s="34">
        <v>0.35</v>
      </c>
      <c r="AS187" s="34">
        <v>0.45</v>
      </c>
      <c r="AT187" s="34">
        <v>0.1</v>
      </c>
      <c r="AU187" s="34">
        <v>0.13</v>
      </c>
      <c r="AV187" s="34">
        <v>0.56999999999999995</v>
      </c>
      <c r="AW187" s="34">
        <v>0.73</v>
      </c>
      <c r="AX187" s="34">
        <v>0.12</v>
      </c>
      <c r="AY187" s="34">
        <v>0.15</v>
      </c>
      <c r="BA187" s="34">
        <v>57</v>
      </c>
      <c r="BB187" s="34">
        <v>56.7</v>
      </c>
      <c r="BC187" s="34">
        <v>72.5</v>
      </c>
      <c r="BD187" s="34">
        <v>111</v>
      </c>
      <c r="BG187" s="34">
        <v>4.8499999999999996</v>
      </c>
      <c r="BH187" s="34">
        <v>6.2</v>
      </c>
      <c r="BI187" s="34">
        <v>3.75</v>
      </c>
      <c r="BJ187" s="34">
        <v>4.8</v>
      </c>
      <c r="BK187" s="34">
        <v>1.6</v>
      </c>
      <c r="BL187" s="34">
        <v>2</v>
      </c>
      <c r="BM187" s="34">
        <v>0.9</v>
      </c>
      <c r="BN187" s="34">
        <v>1.2</v>
      </c>
      <c r="BO187" s="37" t="s">
        <v>1648</v>
      </c>
    </row>
    <row r="188" spans="1:67" ht="15.75" customHeight="1" x14ac:dyDescent="0.3">
      <c r="A188" s="37" t="s">
        <v>1810</v>
      </c>
      <c r="B188" s="37" t="s">
        <v>212</v>
      </c>
      <c r="C188" s="37" t="s">
        <v>782</v>
      </c>
      <c r="D188" s="37">
        <v>2020</v>
      </c>
      <c r="E188" s="54" t="s">
        <v>1647</v>
      </c>
      <c r="F188" s="37" t="s">
        <v>19</v>
      </c>
      <c r="G188" s="37" t="s">
        <v>44</v>
      </c>
      <c r="H188" s="37" t="s">
        <v>45</v>
      </c>
      <c r="I188" s="37" t="s">
        <v>45</v>
      </c>
      <c r="J188" s="37" t="s">
        <v>45</v>
      </c>
      <c r="K188" s="37" t="s">
        <v>45</v>
      </c>
      <c r="L188" s="37" t="s">
        <v>45</v>
      </c>
      <c r="M188" s="37">
        <v>0.1</v>
      </c>
      <c r="N188" s="37">
        <v>15</v>
      </c>
      <c r="O188" s="37">
        <v>1</v>
      </c>
      <c r="P188" s="82">
        <v>22.78</v>
      </c>
      <c r="Q188" s="123">
        <f t="shared" si="12"/>
        <v>227.8</v>
      </c>
      <c r="R188" s="37" t="s">
        <v>3513</v>
      </c>
      <c r="S188" s="34" t="s">
        <v>3507</v>
      </c>
      <c r="T188" s="34">
        <v>17.39</v>
      </c>
      <c r="U188" s="34">
        <v>0</v>
      </c>
      <c r="V188" s="34">
        <v>82.61</v>
      </c>
      <c r="X188" s="34">
        <v>100</v>
      </c>
      <c r="Y188" s="34">
        <v>5.7</v>
      </c>
      <c r="Z188" s="34">
        <v>6.9</v>
      </c>
      <c r="AE188" s="34">
        <v>38.700000000000003</v>
      </c>
      <c r="AF188" s="34">
        <v>46.8</v>
      </c>
      <c r="AG188" s="34">
        <v>58.1</v>
      </c>
      <c r="AH188" s="34">
        <v>70.3</v>
      </c>
      <c r="AI188" s="34">
        <v>69</v>
      </c>
      <c r="AJ188" s="34">
        <v>40.6</v>
      </c>
      <c r="AK188" s="34">
        <v>49.2</v>
      </c>
      <c r="AL188" s="34">
        <v>0.40720000000000001</v>
      </c>
      <c r="AM188" s="34">
        <v>0.49299999999999999</v>
      </c>
      <c r="AN188" s="34">
        <v>0.35239999999999999</v>
      </c>
      <c r="AO188" s="34">
        <v>0.42659999999999998</v>
      </c>
      <c r="AP188" s="34">
        <v>0.14799999999999999</v>
      </c>
      <c r="AQ188" s="34">
        <v>0.1792</v>
      </c>
      <c r="AR188" s="34">
        <v>0.36</v>
      </c>
      <c r="AS188" s="34">
        <v>0.44</v>
      </c>
      <c r="AT188" s="34">
        <v>0.11</v>
      </c>
      <c r="AU188" s="34">
        <v>0.13</v>
      </c>
      <c r="AV188" s="34">
        <v>0.37</v>
      </c>
      <c r="AW188" s="34">
        <v>0.45</v>
      </c>
      <c r="AX188" s="34">
        <v>0.12</v>
      </c>
      <c r="AY188" s="34">
        <v>0.15</v>
      </c>
      <c r="BA188" s="34">
        <v>59</v>
      </c>
      <c r="BB188" s="34">
        <v>58.1</v>
      </c>
      <c r="BC188" s="34">
        <v>70.3</v>
      </c>
      <c r="BD188" s="34">
        <v>91</v>
      </c>
      <c r="BG188" s="34">
        <v>6.24</v>
      </c>
      <c r="BH188" s="34">
        <v>7.55</v>
      </c>
      <c r="BI188" s="34">
        <v>4.04</v>
      </c>
      <c r="BJ188" s="34">
        <v>4.8899999999999997</v>
      </c>
      <c r="BK188" s="34">
        <v>1.6</v>
      </c>
      <c r="BL188" s="34">
        <v>2</v>
      </c>
      <c r="BM188" s="34">
        <v>0.4</v>
      </c>
      <c r="BN188" s="34">
        <v>0.4</v>
      </c>
      <c r="BO188" s="37" t="s">
        <v>1649</v>
      </c>
    </row>
    <row r="189" spans="1:67" ht="15.75" customHeight="1" x14ac:dyDescent="0.3">
      <c r="A189" s="37" t="s">
        <v>1810</v>
      </c>
      <c r="B189" s="37" t="s">
        <v>212</v>
      </c>
      <c r="C189" s="37" t="s">
        <v>782</v>
      </c>
      <c r="D189" s="37">
        <v>2020</v>
      </c>
      <c r="E189" s="54" t="s">
        <v>1647</v>
      </c>
      <c r="F189" s="37" t="s">
        <v>19</v>
      </c>
      <c r="G189" s="37" t="s">
        <v>48</v>
      </c>
      <c r="H189" s="37" t="s">
        <v>27</v>
      </c>
      <c r="I189" s="37" t="s">
        <v>27</v>
      </c>
      <c r="J189" s="37" t="s">
        <v>26</v>
      </c>
      <c r="K189" s="37" t="s">
        <v>27</v>
      </c>
      <c r="L189" s="37" t="s">
        <v>26</v>
      </c>
      <c r="M189" s="37">
        <v>0.1</v>
      </c>
      <c r="N189" s="37">
        <v>0</v>
      </c>
      <c r="O189" s="37">
        <v>1</v>
      </c>
      <c r="P189" s="82">
        <v>11.09</v>
      </c>
      <c r="Q189" s="123">
        <f t="shared" si="12"/>
        <v>110.9</v>
      </c>
      <c r="R189" s="37" t="s">
        <v>3514</v>
      </c>
      <c r="S189" s="34" t="s">
        <v>3507</v>
      </c>
      <c r="T189" s="34">
        <v>21.26</v>
      </c>
      <c r="U189" s="34">
        <v>0</v>
      </c>
      <c r="V189" s="34">
        <v>78.739999999999995</v>
      </c>
      <c r="X189" s="34">
        <v>100</v>
      </c>
      <c r="Y189" s="34">
        <v>4.9000000000000004</v>
      </c>
      <c r="Z189" s="34">
        <v>6.2</v>
      </c>
      <c r="AE189" s="34">
        <v>35.9</v>
      </c>
      <c r="AF189" s="34">
        <v>45.6</v>
      </c>
      <c r="AG189" s="34">
        <v>54.4</v>
      </c>
      <c r="AH189" s="34">
        <v>69</v>
      </c>
      <c r="AI189" s="34">
        <v>72</v>
      </c>
      <c r="AJ189" s="34">
        <v>39.799999999999997</v>
      </c>
      <c r="AK189" s="34">
        <v>50.6</v>
      </c>
      <c r="AL189" s="34">
        <v>0.40039999999999998</v>
      </c>
      <c r="AM189" s="34">
        <v>0.50849999999999995</v>
      </c>
      <c r="AN189" s="34">
        <v>0.35339999999999999</v>
      </c>
      <c r="AO189" s="34">
        <v>0.44890000000000002</v>
      </c>
      <c r="AP189" s="34">
        <v>0.1575</v>
      </c>
      <c r="AQ189" s="34">
        <v>0.2</v>
      </c>
      <c r="AR189" s="34">
        <v>0.33</v>
      </c>
      <c r="AS189" s="34">
        <v>0.42</v>
      </c>
      <c r="AT189" s="34">
        <v>0.09</v>
      </c>
      <c r="AU189" s="34">
        <v>0.11</v>
      </c>
      <c r="AV189" s="34">
        <v>0.46</v>
      </c>
      <c r="AW189" s="34">
        <v>0.59</v>
      </c>
      <c r="AX189" s="34">
        <v>0.09</v>
      </c>
      <c r="AY189" s="34">
        <v>0.12</v>
      </c>
      <c r="BA189" s="34">
        <v>59</v>
      </c>
      <c r="BB189" s="34">
        <v>56</v>
      </c>
      <c r="BC189" s="34">
        <v>71.2</v>
      </c>
      <c r="BD189" s="34">
        <v>93</v>
      </c>
      <c r="BG189" s="34">
        <v>5.79</v>
      </c>
      <c r="BH189" s="34">
        <v>7.36</v>
      </c>
      <c r="BI189" s="34">
        <v>3.77</v>
      </c>
      <c r="BJ189" s="34">
        <v>4.79</v>
      </c>
      <c r="BK189" s="34">
        <v>1.7</v>
      </c>
      <c r="BL189" s="34">
        <v>2.1</v>
      </c>
      <c r="BM189" s="34">
        <v>1</v>
      </c>
      <c r="BN189" s="34">
        <v>1.3</v>
      </c>
      <c r="BO189" s="37" t="s">
        <v>1650</v>
      </c>
    </row>
    <row r="190" spans="1:67" ht="15.75" customHeight="1" x14ac:dyDescent="0.3">
      <c r="A190" s="37" t="s">
        <v>1810</v>
      </c>
      <c r="B190" s="37" t="s">
        <v>212</v>
      </c>
      <c r="C190" s="37" t="s">
        <v>782</v>
      </c>
      <c r="D190" s="37">
        <v>2020</v>
      </c>
      <c r="E190" s="54" t="s">
        <v>1647</v>
      </c>
      <c r="F190" s="37" t="s">
        <v>19</v>
      </c>
      <c r="G190" s="37" t="s">
        <v>52</v>
      </c>
      <c r="H190" s="37" t="s">
        <v>31</v>
      </c>
      <c r="I190" s="37" t="s">
        <v>31</v>
      </c>
      <c r="J190" s="37" t="s">
        <v>31</v>
      </c>
      <c r="K190" s="37" t="s">
        <v>31</v>
      </c>
      <c r="L190" s="37" t="s">
        <v>31</v>
      </c>
      <c r="M190" s="37">
        <v>0.1</v>
      </c>
      <c r="N190" s="37">
        <v>0</v>
      </c>
      <c r="O190" s="37">
        <v>5</v>
      </c>
      <c r="P190" s="82">
        <v>17.32</v>
      </c>
      <c r="Q190" s="123">
        <f t="shared" si="12"/>
        <v>173.2</v>
      </c>
      <c r="R190" s="37" t="s">
        <v>3515</v>
      </c>
      <c r="S190" s="34" t="s">
        <v>3507</v>
      </c>
      <c r="T190" s="34">
        <v>18.23</v>
      </c>
      <c r="U190" s="34">
        <v>0</v>
      </c>
      <c r="V190" s="34">
        <v>81.77</v>
      </c>
      <c r="X190" s="34">
        <v>100</v>
      </c>
      <c r="Y190" s="34">
        <v>6.2</v>
      </c>
      <c r="Z190" s="34">
        <v>7.6</v>
      </c>
      <c r="AE190" s="34">
        <v>34.799999999999997</v>
      </c>
      <c r="AF190" s="34">
        <v>42.6</v>
      </c>
      <c r="AG190" s="34">
        <v>56.5</v>
      </c>
      <c r="AH190" s="34">
        <v>69.099999999999994</v>
      </c>
      <c r="AI190" s="34">
        <v>75</v>
      </c>
      <c r="AJ190" s="34">
        <v>44.2</v>
      </c>
      <c r="AK190" s="34">
        <v>54</v>
      </c>
      <c r="AL190" s="34">
        <v>0.4471</v>
      </c>
      <c r="AM190" s="34">
        <v>0.54679999999999995</v>
      </c>
      <c r="AN190" s="34">
        <v>0.41139999999999999</v>
      </c>
      <c r="AO190" s="34">
        <v>0.50319999999999998</v>
      </c>
      <c r="AP190" s="34">
        <v>0.20480000000000001</v>
      </c>
      <c r="AQ190" s="34">
        <v>0.2505</v>
      </c>
      <c r="AR190" s="34">
        <v>0.32</v>
      </c>
      <c r="AS190" s="34">
        <v>0.39</v>
      </c>
      <c r="AT190" s="34">
        <v>0.11</v>
      </c>
      <c r="AU190" s="34">
        <v>0.13</v>
      </c>
      <c r="AV190" s="34">
        <v>0.52</v>
      </c>
      <c r="AW190" s="34">
        <v>0.64</v>
      </c>
      <c r="AX190" s="34">
        <v>7.0000000000000007E-2</v>
      </c>
      <c r="AY190" s="34">
        <v>0.09</v>
      </c>
      <c r="BA190" s="34">
        <v>54</v>
      </c>
      <c r="BB190" s="34">
        <v>56.7</v>
      </c>
      <c r="BC190" s="34">
        <v>69.3</v>
      </c>
      <c r="BD190" s="34">
        <v>96</v>
      </c>
      <c r="BG190" s="34">
        <v>5.5</v>
      </c>
      <c r="BH190" s="34">
        <v>6.73</v>
      </c>
      <c r="BI190" s="34">
        <v>4.37</v>
      </c>
      <c r="BJ190" s="34">
        <v>5.35</v>
      </c>
      <c r="BK190" s="34">
        <v>1.9</v>
      </c>
      <c r="BL190" s="34">
        <v>2.2999999999999998</v>
      </c>
      <c r="BM190" s="34">
        <v>1.3</v>
      </c>
      <c r="BN190" s="34">
        <v>1.6</v>
      </c>
    </row>
    <row r="191" spans="1:67" ht="15.75" customHeight="1" x14ac:dyDescent="0.3">
      <c r="A191" s="37" t="s">
        <v>1810</v>
      </c>
      <c r="B191" s="37" t="s">
        <v>212</v>
      </c>
      <c r="C191" s="37" t="s">
        <v>782</v>
      </c>
      <c r="D191" s="37">
        <v>2020</v>
      </c>
      <c r="E191" s="54" t="s">
        <v>1647</v>
      </c>
      <c r="F191" s="37" t="s">
        <v>19</v>
      </c>
      <c r="G191" s="37" t="s">
        <v>55</v>
      </c>
      <c r="H191" s="37" t="s">
        <v>26</v>
      </c>
      <c r="I191" s="37" t="s">
        <v>26</v>
      </c>
      <c r="J191" s="37" t="s">
        <v>27</v>
      </c>
      <c r="K191" s="37" t="s">
        <v>26</v>
      </c>
      <c r="L191" s="37" t="s">
        <v>27</v>
      </c>
      <c r="M191" s="37">
        <v>0.1</v>
      </c>
      <c r="N191" s="37">
        <v>0</v>
      </c>
      <c r="O191" s="37">
        <v>0</v>
      </c>
      <c r="P191" s="82">
        <v>16.61</v>
      </c>
      <c r="Q191" s="123">
        <f t="shared" si="12"/>
        <v>166.1</v>
      </c>
      <c r="R191" s="37" t="s">
        <v>3516</v>
      </c>
      <c r="S191" s="34" t="s">
        <v>3507</v>
      </c>
      <c r="T191" s="34">
        <v>18.21</v>
      </c>
      <c r="U191" s="34">
        <v>0</v>
      </c>
      <c r="V191" s="34">
        <v>81.790000000000006</v>
      </c>
      <c r="X191" s="34">
        <v>100</v>
      </c>
      <c r="Y191" s="34">
        <v>5.7</v>
      </c>
      <c r="Z191" s="34">
        <v>7</v>
      </c>
      <c r="AE191" s="34">
        <v>34.5</v>
      </c>
      <c r="AF191" s="34">
        <v>42.2</v>
      </c>
      <c r="AG191" s="34">
        <v>57.7</v>
      </c>
      <c r="AH191" s="34">
        <v>70.5</v>
      </c>
      <c r="AI191" s="34">
        <v>74</v>
      </c>
      <c r="AJ191" s="34">
        <v>44.5</v>
      </c>
      <c r="AK191" s="34">
        <v>54.4</v>
      </c>
      <c r="AL191" s="34">
        <v>0.45129999999999998</v>
      </c>
      <c r="AM191" s="34">
        <v>0.55179999999999996</v>
      </c>
      <c r="AN191" s="34">
        <v>0.41720000000000002</v>
      </c>
      <c r="AO191" s="34">
        <v>0.5101</v>
      </c>
      <c r="AP191" s="34">
        <v>0.21010000000000001</v>
      </c>
      <c r="AQ191" s="34">
        <v>0.25690000000000002</v>
      </c>
      <c r="AR191" s="34">
        <v>0.26</v>
      </c>
      <c r="AS191" s="34">
        <v>0.32</v>
      </c>
      <c r="AT191" s="34">
        <v>0.09</v>
      </c>
      <c r="AU191" s="34">
        <v>0.11</v>
      </c>
      <c r="AV191" s="34">
        <v>0.51</v>
      </c>
      <c r="AW191" s="34">
        <v>0.62</v>
      </c>
      <c r="AX191" s="34">
        <v>7.0000000000000007E-2</v>
      </c>
      <c r="AY191" s="34">
        <v>0.08</v>
      </c>
      <c r="BA191" s="34">
        <v>52</v>
      </c>
      <c r="BB191" s="34">
        <v>55.2</v>
      </c>
      <c r="BC191" s="34">
        <v>67.5</v>
      </c>
      <c r="BD191" s="34">
        <v>93</v>
      </c>
      <c r="BG191" s="34">
        <v>4.54</v>
      </c>
      <c r="BH191" s="34">
        <v>5.55</v>
      </c>
      <c r="BI191" s="34">
        <v>4.47</v>
      </c>
      <c r="BJ191" s="34">
        <v>5.47</v>
      </c>
      <c r="BK191" s="34">
        <v>1.8</v>
      </c>
      <c r="BL191" s="34">
        <v>2.2000000000000002</v>
      </c>
      <c r="BM191" s="34">
        <v>2</v>
      </c>
      <c r="BN191" s="34">
        <v>2.4</v>
      </c>
    </row>
    <row r="192" spans="1:67" ht="15.75" customHeight="1" x14ac:dyDescent="0.3">
      <c r="A192" s="37" t="s">
        <v>1810</v>
      </c>
      <c r="B192" s="37" t="s">
        <v>212</v>
      </c>
      <c r="C192" s="37" t="s">
        <v>782</v>
      </c>
      <c r="D192" s="37">
        <v>2020</v>
      </c>
      <c r="E192" s="54" t="s">
        <v>1647</v>
      </c>
      <c r="F192" s="37" t="s">
        <v>19</v>
      </c>
      <c r="G192" s="37" t="s">
        <v>57</v>
      </c>
      <c r="H192" s="37" t="s">
        <v>35</v>
      </c>
      <c r="I192" s="37" t="s">
        <v>31</v>
      </c>
      <c r="J192" s="37" t="s">
        <v>31</v>
      </c>
      <c r="K192" s="37" t="s">
        <v>31</v>
      </c>
      <c r="L192" s="37" t="s">
        <v>31</v>
      </c>
      <c r="M192" s="37">
        <v>0.1</v>
      </c>
      <c r="N192" s="37">
        <v>0</v>
      </c>
      <c r="O192" s="37">
        <v>2</v>
      </c>
      <c r="P192" s="82">
        <v>15.23</v>
      </c>
      <c r="Q192" s="123">
        <f t="shared" si="12"/>
        <v>152.30000000000001</v>
      </c>
      <c r="R192" s="37" t="s">
        <v>3517</v>
      </c>
      <c r="S192" s="34" t="s">
        <v>3507</v>
      </c>
      <c r="T192" s="34">
        <v>17.27</v>
      </c>
      <c r="U192" s="34">
        <v>0</v>
      </c>
      <c r="V192" s="34">
        <v>82.73</v>
      </c>
      <c r="X192" s="34">
        <v>100</v>
      </c>
      <c r="Y192" s="34">
        <v>6</v>
      </c>
      <c r="Z192" s="34">
        <v>7.3</v>
      </c>
      <c r="AE192" s="34">
        <v>35.799999999999997</v>
      </c>
      <c r="AF192" s="34">
        <v>43.3</v>
      </c>
      <c r="AG192" s="34">
        <v>58.9</v>
      </c>
      <c r="AH192" s="34">
        <v>71.2</v>
      </c>
      <c r="AI192" s="34">
        <v>72</v>
      </c>
      <c r="AJ192" s="34">
        <v>44</v>
      </c>
      <c r="AK192" s="34">
        <v>53.1</v>
      </c>
      <c r="AL192" s="34">
        <v>0.44450000000000001</v>
      </c>
      <c r="AM192" s="34">
        <v>0.5373</v>
      </c>
      <c r="AN192" s="34">
        <v>0.4052</v>
      </c>
      <c r="AO192" s="34">
        <v>0.48980000000000001</v>
      </c>
      <c r="AP192" s="34">
        <v>0.19700000000000001</v>
      </c>
      <c r="AQ192" s="34">
        <v>0.23810000000000001</v>
      </c>
      <c r="AR192" s="34">
        <v>0.3</v>
      </c>
      <c r="AS192" s="34">
        <v>0.36</v>
      </c>
      <c r="AT192" s="34">
        <v>0.1</v>
      </c>
      <c r="AU192" s="34">
        <v>0.12</v>
      </c>
      <c r="AV192" s="34">
        <v>0.48</v>
      </c>
      <c r="AW192" s="34">
        <v>0.57999999999999996</v>
      </c>
      <c r="AX192" s="34">
        <v>7.0000000000000007E-2</v>
      </c>
      <c r="AY192" s="34">
        <v>0.08</v>
      </c>
      <c r="BA192" s="34">
        <v>56</v>
      </c>
      <c r="BB192" s="34">
        <v>56.7</v>
      </c>
      <c r="BC192" s="34">
        <v>68.5</v>
      </c>
      <c r="BD192" s="34">
        <v>95</v>
      </c>
      <c r="BG192" s="34">
        <v>5.36</v>
      </c>
      <c r="BH192" s="34">
        <v>6.48</v>
      </c>
      <c r="BI192" s="34">
        <v>4.22</v>
      </c>
      <c r="BJ192" s="34">
        <v>5.0999999999999996</v>
      </c>
      <c r="BK192" s="34">
        <v>1.9</v>
      </c>
      <c r="BL192" s="34">
        <v>2.2999999999999998</v>
      </c>
      <c r="BM192" s="34">
        <v>0.7</v>
      </c>
      <c r="BN192" s="34">
        <v>0.8</v>
      </c>
      <c r="BO192" s="34" t="s">
        <v>1809</v>
      </c>
    </row>
    <row r="193" spans="1:67" ht="15.75" customHeight="1" x14ac:dyDescent="0.3">
      <c r="A193" s="37" t="s">
        <v>1810</v>
      </c>
      <c r="B193" s="37" t="s">
        <v>212</v>
      </c>
      <c r="C193" s="37" t="s">
        <v>782</v>
      </c>
      <c r="D193" s="37">
        <v>2020</v>
      </c>
      <c r="E193" s="54" t="s">
        <v>1647</v>
      </c>
      <c r="F193" s="37" t="s">
        <v>19</v>
      </c>
      <c r="G193" s="37" t="s">
        <v>61</v>
      </c>
      <c r="H193" s="37" t="s">
        <v>31</v>
      </c>
      <c r="I193" s="37" t="s">
        <v>31</v>
      </c>
      <c r="J193" s="37" t="s">
        <v>31</v>
      </c>
      <c r="K193" s="37" t="s">
        <v>31</v>
      </c>
      <c r="L193" s="37" t="s">
        <v>31</v>
      </c>
      <c r="M193" s="37">
        <v>0.1</v>
      </c>
      <c r="N193" s="37">
        <v>0</v>
      </c>
      <c r="O193" s="37">
        <v>0</v>
      </c>
      <c r="P193" s="82">
        <v>18</v>
      </c>
      <c r="Q193" s="123">
        <f t="shared" si="12"/>
        <v>180</v>
      </c>
      <c r="R193" s="37" t="s">
        <v>3518</v>
      </c>
      <c r="S193" s="34" t="s">
        <v>3507</v>
      </c>
      <c r="T193" s="34">
        <v>17.37</v>
      </c>
      <c r="U193" s="34">
        <v>0</v>
      </c>
      <c r="V193" s="34">
        <v>82.63</v>
      </c>
      <c r="X193" s="34">
        <v>100</v>
      </c>
      <c r="Y193" s="34">
        <v>6</v>
      </c>
      <c r="Z193" s="34">
        <v>7.3</v>
      </c>
      <c r="AE193" s="34">
        <v>37.200000000000003</v>
      </c>
      <c r="AF193" s="34">
        <v>45</v>
      </c>
      <c r="AG193" s="34">
        <v>56.8</v>
      </c>
      <c r="AH193" s="34">
        <v>68.8</v>
      </c>
      <c r="AI193" s="34">
        <v>73</v>
      </c>
      <c r="AJ193" s="34">
        <v>42.3</v>
      </c>
      <c r="AK193" s="34">
        <v>51.2</v>
      </c>
      <c r="AL193" s="34">
        <v>0.42609999999999998</v>
      </c>
      <c r="AM193" s="34">
        <v>0.51559999999999995</v>
      </c>
      <c r="AN193" s="34">
        <v>0.37930000000000003</v>
      </c>
      <c r="AO193" s="34">
        <v>0.45900000000000002</v>
      </c>
      <c r="AP193" s="34">
        <v>0.1731</v>
      </c>
      <c r="AQ193" s="34">
        <v>0.20949999999999999</v>
      </c>
      <c r="AR193" s="34">
        <v>0.33</v>
      </c>
      <c r="AS193" s="34">
        <v>0.4</v>
      </c>
      <c r="AT193" s="34">
        <v>0.12</v>
      </c>
      <c r="AU193" s="34">
        <v>0.15</v>
      </c>
      <c r="AV193" s="34">
        <v>0.45</v>
      </c>
      <c r="AW193" s="34">
        <v>0.54</v>
      </c>
      <c r="AX193" s="34">
        <v>0.1</v>
      </c>
      <c r="AY193" s="34">
        <v>0.12</v>
      </c>
      <c r="BA193" s="34">
        <v>63</v>
      </c>
      <c r="BB193" s="34">
        <v>58.9</v>
      </c>
      <c r="BC193" s="34">
        <v>71.3</v>
      </c>
      <c r="BD193" s="34">
        <v>96</v>
      </c>
      <c r="BG193" s="34">
        <v>7.87</v>
      </c>
      <c r="BH193" s="34">
        <v>9.52</v>
      </c>
      <c r="BI193" s="34">
        <v>3.45</v>
      </c>
      <c r="BJ193" s="34">
        <v>4.17</v>
      </c>
      <c r="BK193" s="34">
        <v>1.8</v>
      </c>
      <c r="BL193" s="34">
        <v>2.2000000000000002</v>
      </c>
      <c r="BM193" s="34">
        <v>0</v>
      </c>
      <c r="BN193" s="34">
        <v>0</v>
      </c>
    </row>
    <row r="194" spans="1:67" ht="15.75" customHeight="1" x14ac:dyDescent="0.3">
      <c r="A194" s="37" t="s">
        <v>1810</v>
      </c>
      <c r="B194" s="37" t="s">
        <v>212</v>
      </c>
      <c r="C194" s="37" t="s">
        <v>782</v>
      </c>
      <c r="D194" s="37">
        <v>2020</v>
      </c>
      <c r="E194" s="54" t="s">
        <v>1647</v>
      </c>
      <c r="F194" s="37" t="s">
        <v>19</v>
      </c>
      <c r="G194" s="37" t="s">
        <v>64</v>
      </c>
      <c r="H194" s="37" t="s">
        <v>22</v>
      </c>
      <c r="I194" s="37" t="s">
        <v>22</v>
      </c>
      <c r="J194" s="37" t="s">
        <v>21</v>
      </c>
      <c r="K194" s="37" t="s">
        <v>22</v>
      </c>
      <c r="L194" s="37" t="s">
        <v>21</v>
      </c>
      <c r="M194" s="37">
        <v>0.1</v>
      </c>
      <c r="N194" s="37">
        <v>0</v>
      </c>
      <c r="O194" s="37">
        <v>0</v>
      </c>
      <c r="P194" s="82">
        <v>16.68</v>
      </c>
      <c r="Q194" s="123">
        <f t="shared" si="12"/>
        <v>166.8</v>
      </c>
      <c r="R194" s="37" t="s">
        <v>3519</v>
      </c>
      <c r="S194" s="34" t="s">
        <v>3507</v>
      </c>
      <c r="T194" s="34">
        <v>18.14</v>
      </c>
      <c r="U194" s="34">
        <v>0</v>
      </c>
      <c r="V194" s="34">
        <v>81.86</v>
      </c>
      <c r="X194" s="34">
        <v>100</v>
      </c>
      <c r="Y194" s="34">
        <v>6.6</v>
      </c>
      <c r="Z194" s="34">
        <v>8.1</v>
      </c>
      <c r="AE194" s="34">
        <v>33.1</v>
      </c>
      <c r="AF194" s="34">
        <v>40.4</v>
      </c>
      <c r="AG194" s="34">
        <v>56</v>
      </c>
      <c r="AH194" s="34">
        <v>68.400000000000006</v>
      </c>
      <c r="AI194" s="34">
        <v>78</v>
      </c>
      <c r="AJ194" s="34">
        <v>46.2</v>
      </c>
      <c r="AK194" s="34">
        <v>56.5</v>
      </c>
      <c r="AL194" s="34">
        <v>0.47020000000000001</v>
      </c>
      <c r="AM194" s="34">
        <v>0.57440000000000002</v>
      </c>
      <c r="AN194" s="34">
        <v>0.44330000000000003</v>
      </c>
      <c r="AO194" s="34">
        <v>0.54149999999999998</v>
      </c>
      <c r="AP194" s="34">
        <v>0.23400000000000001</v>
      </c>
      <c r="AQ194" s="34">
        <v>0.2858</v>
      </c>
      <c r="AR194" s="34">
        <v>0.32</v>
      </c>
      <c r="AS194" s="34">
        <v>0.39</v>
      </c>
      <c r="AT194" s="34">
        <v>0.11</v>
      </c>
      <c r="AU194" s="34">
        <v>0.14000000000000001</v>
      </c>
      <c r="AV194" s="34">
        <v>0.61</v>
      </c>
      <c r="AW194" s="34">
        <v>0.74</v>
      </c>
      <c r="AX194" s="34">
        <v>0.11</v>
      </c>
      <c r="AY194" s="34">
        <v>0.13</v>
      </c>
      <c r="BA194" s="34">
        <v>55</v>
      </c>
      <c r="BB194" s="34">
        <v>57.4</v>
      </c>
      <c r="BC194" s="34">
        <v>70.099999999999994</v>
      </c>
      <c r="BD194" s="34">
        <v>101</v>
      </c>
      <c r="BG194" s="34">
        <v>5.71</v>
      </c>
      <c r="BH194" s="34">
        <v>6.98</v>
      </c>
      <c r="BI194" s="34">
        <v>4.17</v>
      </c>
      <c r="BJ194" s="34">
        <v>5.09</v>
      </c>
      <c r="BK194" s="34">
        <v>2.2999999999999998</v>
      </c>
      <c r="BL194" s="34">
        <v>2.8</v>
      </c>
      <c r="BM194" s="34">
        <v>1.7</v>
      </c>
      <c r="BN194" s="34">
        <v>2.1</v>
      </c>
    </row>
    <row r="195" spans="1:67" ht="15.75" customHeight="1" x14ac:dyDescent="0.3">
      <c r="A195" s="37" t="s">
        <v>1810</v>
      </c>
      <c r="B195" s="37" t="s">
        <v>212</v>
      </c>
      <c r="C195" s="37" t="s">
        <v>782</v>
      </c>
      <c r="D195" s="37">
        <v>2020</v>
      </c>
      <c r="E195" s="54" t="s">
        <v>1647</v>
      </c>
      <c r="F195" s="37" t="s">
        <v>19</v>
      </c>
      <c r="G195" s="37" t="s">
        <v>67</v>
      </c>
      <c r="H195" s="37" t="s">
        <v>21</v>
      </c>
      <c r="I195" s="37" t="s">
        <v>21</v>
      </c>
      <c r="J195" s="37" t="s">
        <v>22</v>
      </c>
      <c r="K195" s="37" t="s">
        <v>21</v>
      </c>
      <c r="L195" s="37" t="s">
        <v>22</v>
      </c>
      <c r="M195" s="37">
        <v>0.1</v>
      </c>
      <c r="N195" s="37">
        <v>0</v>
      </c>
      <c r="O195" s="37">
        <v>0</v>
      </c>
      <c r="P195" s="82">
        <v>20.56</v>
      </c>
      <c r="Q195" s="123">
        <f t="shared" si="12"/>
        <v>205.6</v>
      </c>
      <c r="R195" s="37" t="s">
        <v>3520</v>
      </c>
      <c r="S195" s="34" t="s">
        <v>3507</v>
      </c>
      <c r="T195" s="34">
        <v>15.33</v>
      </c>
      <c r="U195" s="34">
        <v>0</v>
      </c>
      <c r="V195" s="34">
        <v>84.67</v>
      </c>
      <c r="X195" s="34">
        <v>100</v>
      </c>
      <c r="Y195" s="34">
        <v>5.6</v>
      </c>
      <c r="Z195" s="34">
        <v>6.6</v>
      </c>
      <c r="AE195" s="34">
        <v>38.6</v>
      </c>
      <c r="AF195" s="34">
        <v>45.6</v>
      </c>
      <c r="AG195" s="34">
        <v>57.6</v>
      </c>
      <c r="AH195" s="34">
        <v>68</v>
      </c>
      <c r="AI195" s="34">
        <v>73</v>
      </c>
      <c r="AJ195" s="34">
        <v>42.8</v>
      </c>
      <c r="AK195" s="34">
        <v>50.6</v>
      </c>
      <c r="AL195" s="34">
        <v>0.43070000000000003</v>
      </c>
      <c r="AM195" s="34">
        <v>0.50870000000000004</v>
      </c>
      <c r="AN195" s="34">
        <v>0.38030000000000003</v>
      </c>
      <c r="AO195" s="34">
        <v>0.44919999999999999</v>
      </c>
      <c r="AP195" s="34">
        <v>0.1696</v>
      </c>
      <c r="AQ195" s="34">
        <v>0.20030000000000001</v>
      </c>
      <c r="AR195" s="34">
        <v>0.38</v>
      </c>
      <c r="AS195" s="34">
        <v>0.45</v>
      </c>
      <c r="AT195" s="34">
        <v>0.12</v>
      </c>
      <c r="AU195" s="34">
        <v>0.14000000000000001</v>
      </c>
      <c r="AV195" s="34">
        <v>0.41</v>
      </c>
      <c r="AW195" s="34">
        <v>0.48</v>
      </c>
      <c r="AX195" s="34">
        <v>0.11</v>
      </c>
      <c r="AY195" s="34">
        <v>0.13</v>
      </c>
      <c r="BA195" s="34">
        <v>61</v>
      </c>
      <c r="BB195" s="34">
        <v>60.3</v>
      </c>
      <c r="BC195" s="34">
        <v>71.2</v>
      </c>
      <c r="BD195" s="34">
        <v>94</v>
      </c>
      <c r="BG195" s="34">
        <v>7.4</v>
      </c>
      <c r="BH195" s="34">
        <v>8.74</v>
      </c>
      <c r="BI195" s="34">
        <v>3.9</v>
      </c>
      <c r="BJ195" s="34">
        <v>4.6100000000000003</v>
      </c>
      <c r="BK195" s="34">
        <v>1.9</v>
      </c>
      <c r="BL195" s="34">
        <v>2.2999999999999998</v>
      </c>
      <c r="BM195" s="34">
        <v>0.6</v>
      </c>
      <c r="BN195" s="34">
        <v>0.7</v>
      </c>
    </row>
    <row r="196" spans="1:67" ht="15.75" customHeight="1" x14ac:dyDescent="0.3">
      <c r="A196" s="37" t="s">
        <v>1810</v>
      </c>
      <c r="B196" s="37" t="s">
        <v>212</v>
      </c>
      <c r="C196" s="37" t="s">
        <v>782</v>
      </c>
      <c r="D196" s="37">
        <v>2020</v>
      </c>
      <c r="E196" s="54" t="s">
        <v>1647</v>
      </c>
      <c r="F196" s="37" t="s">
        <v>19</v>
      </c>
      <c r="G196" s="37" t="s">
        <v>71</v>
      </c>
      <c r="H196" s="37" t="s">
        <v>45</v>
      </c>
      <c r="I196" s="37" t="s">
        <v>45</v>
      </c>
      <c r="J196" s="37" t="s">
        <v>45</v>
      </c>
      <c r="K196" s="37" t="s">
        <v>45</v>
      </c>
      <c r="L196" s="37" t="s">
        <v>45</v>
      </c>
      <c r="M196" s="37">
        <v>0.1</v>
      </c>
      <c r="N196" s="37">
        <v>0</v>
      </c>
      <c r="O196" s="37">
        <v>0</v>
      </c>
      <c r="P196" s="82">
        <v>14.95</v>
      </c>
      <c r="Q196" s="123">
        <f t="shared" si="12"/>
        <v>149.5</v>
      </c>
      <c r="R196" s="37" t="s">
        <v>3521</v>
      </c>
      <c r="S196" s="34" t="s">
        <v>3507</v>
      </c>
      <c r="T196" s="34">
        <v>17.420000000000002</v>
      </c>
      <c r="U196" s="34">
        <v>0</v>
      </c>
      <c r="V196" s="34">
        <v>82.58</v>
      </c>
      <c r="X196" s="34">
        <v>100</v>
      </c>
      <c r="Y196" s="34">
        <v>5.0999999999999996</v>
      </c>
      <c r="Z196" s="34">
        <v>6.2</v>
      </c>
      <c r="AE196" s="34">
        <v>36.6</v>
      </c>
      <c r="AF196" s="34">
        <v>44.3</v>
      </c>
      <c r="AG196" s="34">
        <v>56.1</v>
      </c>
      <c r="AH196" s="34">
        <v>68</v>
      </c>
      <c r="AI196" s="34">
        <v>74</v>
      </c>
      <c r="AJ196" s="34">
        <v>43</v>
      </c>
      <c r="AK196" s="34">
        <v>52.1</v>
      </c>
      <c r="AL196" s="34">
        <v>0.43369999999999997</v>
      </c>
      <c r="AM196" s="34">
        <v>0.52510000000000001</v>
      </c>
      <c r="AN196" s="34">
        <v>0.39029999999999998</v>
      </c>
      <c r="AO196" s="34">
        <v>0.47249999999999998</v>
      </c>
      <c r="AP196" s="34">
        <v>0.18340000000000001</v>
      </c>
      <c r="AQ196" s="34">
        <v>0.22209999999999999</v>
      </c>
      <c r="AR196" s="34">
        <v>0.36</v>
      </c>
      <c r="AS196" s="34">
        <v>0.43</v>
      </c>
      <c r="AT196" s="34">
        <v>0.08</v>
      </c>
      <c r="AU196" s="34">
        <v>0.1</v>
      </c>
      <c r="AV196" s="34">
        <v>0.4</v>
      </c>
      <c r="AW196" s="34">
        <v>0.49</v>
      </c>
      <c r="AX196" s="34">
        <v>0.08</v>
      </c>
      <c r="AY196" s="34">
        <v>0.1</v>
      </c>
      <c r="BA196" s="34">
        <v>60</v>
      </c>
      <c r="BB196" s="34">
        <v>59.8</v>
      </c>
      <c r="BC196" s="34">
        <v>72.400000000000006</v>
      </c>
      <c r="BD196" s="34">
        <v>98</v>
      </c>
      <c r="BG196" s="34">
        <v>6.2</v>
      </c>
      <c r="BH196" s="34">
        <v>7.51</v>
      </c>
      <c r="BI196" s="34">
        <v>3.81</v>
      </c>
      <c r="BJ196" s="34">
        <v>4.6100000000000003</v>
      </c>
      <c r="BK196" s="34">
        <v>1.6</v>
      </c>
      <c r="BL196" s="34">
        <v>2</v>
      </c>
      <c r="BM196" s="34">
        <v>1.2</v>
      </c>
      <c r="BN196" s="34">
        <v>1.5</v>
      </c>
    </row>
    <row r="197" spans="1:67" ht="15.75" customHeight="1" x14ac:dyDescent="0.3">
      <c r="A197" s="37" t="s">
        <v>1810</v>
      </c>
      <c r="B197" s="37" t="s">
        <v>212</v>
      </c>
      <c r="C197" s="37" t="s">
        <v>782</v>
      </c>
      <c r="D197" s="37">
        <v>2020</v>
      </c>
      <c r="E197" s="54" t="s">
        <v>1647</v>
      </c>
      <c r="F197" s="37" t="s">
        <v>19</v>
      </c>
      <c r="G197" s="37" t="s">
        <v>74</v>
      </c>
      <c r="H197" s="37" t="s">
        <v>27</v>
      </c>
      <c r="I197" s="37" t="s">
        <v>27</v>
      </c>
      <c r="J197" s="37" t="s">
        <v>26</v>
      </c>
      <c r="K197" s="37" t="s">
        <v>27</v>
      </c>
      <c r="L197" s="37" t="s">
        <v>26</v>
      </c>
      <c r="M197" s="37">
        <v>0.1</v>
      </c>
      <c r="N197" s="37">
        <v>0</v>
      </c>
      <c r="O197" s="37">
        <v>0</v>
      </c>
      <c r="P197" s="82">
        <v>12.73</v>
      </c>
      <c r="Q197" s="123">
        <f t="shared" si="12"/>
        <v>127.30000000000001</v>
      </c>
      <c r="R197" s="37" t="s">
        <v>3522</v>
      </c>
      <c r="S197" s="34" t="s">
        <v>3507</v>
      </c>
      <c r="T197" s="34">
        <v>19.16</v>
      </c>
      <c r="U197" s="34">
        <v>0</v>
      </c>
      <c r="V197" s="34">
        <v>80.84</v>
      </c>
      <c r="X197" s="34">
        <v>100</v>
      </c>
      <c r="Y197" s="34">
        <v>6.2</v>
      </c>
      <c r="Z197" s="34">
        <v>7.7</v>
      </c>
      <c r="AE197" s="34">
        <v>35.9</v>
      </c>
      <c r="AF197" s="34">
        <v>44.5</v>
      </c>
      <c r="AG197" s="34">
        <v>56.9</v>
      </c>
      <c r="AH197" s="34">
        <v>70.400000000000006</v>
      </c>
      <c r="AI197" s="34">
        <v>72</v>
      </c>
      <c r="AJ197" s="34">
        <v>41.9</v>
      </c>
      <c r="AK197" s="34">
        <v>51.9</v>
      </c>
      <c r="AL197" s="34">
        <v>0.42280000000000001</v>
      </c>
      <c r="AM197" s="34">
        <v>0.52310000000000001</v>
      </c>
      <c r="AN197" s="34">
        <v>0.37969999999999998</v>
      </c>
      <c r="AO197" s="34">
        <v>0.46970000000000001</v>
      </c>
      <c r="AP197" s="34">
        <v>0.17730000000000001</v>
      </c>
      <c r="AQ197" s="34">
        <v>0.21940000000000001</v>
      </c>
      <c r="AR197" s="34">
        <v>0.32</v>
      </c>
      <c r="AS197" s="34">
        <v>0.4</v>
      </c>
      <c r="AT197" s="34">
        <v>0.11</v>
      </c>
      <c r="AU197" s="34">
        <v>0.13</v>
      </c>
      <c r="AV197" s="34">
        <v>0.51</v>
      </c>
      <c r="AW197" s="34">
        <v>0.63</v>
      </c>
      <c r="AX197" s="34">
        <v>0.1</v>
      </c>
      <c r="AY197" s="34">
        <v>0.12</v>
      </c>
      <c r="BA197" s="34">
        <v>57</v>
      </c>
      <c r="BB197" s="34">
        <v>56.7</v>
      </c>
      <c r="BC197" s="34">
        <v>70.2</v>
      </c>
      <c r="BD197" s="34">
        <v>94</v>
      </c>
      <c r="BG197" s="34">
        <v>5.88</v>
      </c>
      <c r="BH197" s="34">
        <v>7.27</v>
      </c>
      <c r="BI197" s="34">
        <v>3.95</v>
      </c>
      <c r="BJ197" s="34">
        <v>4.8899999999999997</v>
      </c>
      <c r="BK197" s="34">
        <v>1.8</v>
      </c>
      <c r="BL197" s="34">
        <v>2.2000000000000002</v>
      </c>
      <c r="BM197" s="34">
        <v>0.9</v>
      </c>
      <c r="BN197" s="34">
        <v>1.2</v>
      </c>
    </row>
    <row r="198" spans="1:67" ht="15.75" customHeight="1" x14ac:dyDescent="0.3">
      <c r="A198" s="37" t="s">
        <v>1810</v>
      </c>
      <c r="B198" s="37" t="s">
        <v>212</v>
      </c>
      <c r="C198" s="37" t="s">
        <v>782</v>
      </c>
      <c r="D198" s="37">
        <v>2020</v>
      </c>
      <c r="E198" s="54" t="s">
        <v>1647</v>
      </c>
      <c r="F198" s="37" t="s">
        <v>19</v>
      </c>
      <c r="G198" s="37" t="s">
        <v>77</v>
      </c>
      <c r="H198" s="37" t="s">
        <v>21</v>
      </c>
      <c r="I198" s="37" t="s">
        <v>21</v>
      </c>
      <c r="J198" s="37" t="s">
        <v>22</v>
      </c>
      <c r="K198" s="37" t="s">
        <v>21</v>
      </c>
      <c r="L198" s="37" t="s">
        <v>22</v>
      </c>
      <c r="M198" s="37">
        <v>0.1</v>
      </c>
      <c r="N198" s="37">
        <v>0</v>
      </c>
      <c r="O198" s="37">
        <v>0</v>
      </c>
      <c r="P198" s="82">
        <v>17.190000000000001</v>
      </c>
      <c r="Q198" s="123">
        <f t="shared" si="12"/>
        <v>171.9</v>
      </c>
      <c r="R198" s="37" t="s">
        <v>3523</v>
      </c>
      <c r="S198" s="34" t="s">
        <v>3507</v>
      </c>
      <c r="T198" s="34">
        <v>17.579999999999998</v>
      </c>
      <c r="U198" s="34">
        <v>0</v>
      </c>
      <c r="V198" s="34">
        <v>82.42</v>
      </c>
      <c r="X198" s="34">
        <v>100</v>
      </c>
      <c r="Y198" s="34">
        <v>5.3</v>
      </c>
      <c r="Z198" s="34">
        <v>6.4</v>
      </c>
      <c r="AE198" s="34">
        <v>36.299999999999997</v>
      </c>
      <c r="AF198" s="34">
        <v>44.1</v>
      </c>
      <c r="AG198" s="34">
        <v>60.3</v>
      </c>
      <c r="AH198" s="34">
        <v>73.2</v>
      </c>
      <c r="AI198" s="34">
        <v>69</v>
      </c>
      <c r="AJ198" s="34">
        <v>43.1</v>
      </c>
      <c r="AK198" s="34">
        <v>52.3</v>
      </c>
      <c r="AL198" s="34">
        <v>0.43490000000000001</v>
      </c>
      <c r="AM198" s="34">
        <v>0.52769999999999995</v>
      </c>
      <c r="AN198" s="34">
        <v>0.39240000000000003</v>
      </c>
      <c r="AO198" s="34">
        <v>0.47610000000000002</v>
      </c>
      <c r="AP198" s="34">
        <v>0.18579999999999999</v>
      </c>
      <c r="AQ198" s="34">
        <v>0.22539999999999999</v>
      </c>
      <c r="AR198" s="34">
        <v>0.22</v>
      </c>
      <c r="AS198" s="34">
        <v>0.27</v>
      </c>
      <c r="AT198" s="34">
        <v>0.1</v>
      </c>
      <c r="AU198" s="34">
        <v>0.12</v>
      </c>
      <c r="AV198" s="34">
        <v>0.53</v>
      </c>
      <c r="AW198" s="34">
        <v>0.64</v>
      </c>
      <c r="AX198" s="34">
        <v>0.08</v>
      </c>
      <c r="AY198" s="34">
        <v>0.1</v>
      </c>
      <c r="BA198" s="34">
        <v>57</v>
      </c>
      <c r="BB198" s="34">
        <v>56.4</v>
      </c>
      <c r="BC198" s="34">
        <v>68.5</v>
      </c>
      <c r="BD198" s="34">
        <v>93</v>
      </c>
      <c r="BG198" s="34">
        <v>4.71</v>
      </c>
      <c r="BH198" s="34">
        <v>5.72</v>
      </c>
      <c r="BI198" s="34">
        <v>3.85</v>
      </c>
      <c r="BJ198" s="34">
        <v>4.67</v>
      </c>
      <c r="BK198" s="34">
        <v>1.9</v>
      </c>
      <c r="BL198" s="34">
        <v>2.2999999999999998</v>
      </c>
      <c r="BM198" s="34">
        <v>1.2</v>
      </c>
      <c r="BN198" s="34">
        <v>1.5</v>
      </c>
    </row>
    <row r="199" spans="1:67" ht="15.75" customHeight="1" x14ac:dyDescent="0.3">
      <c r="A199" s="37" t="s">
        <v>1810</v>
      </c>
      <c r="B199" s="37" t="s">
        <v>212</v>
      </c>
      <c r="C199" s="37" t="s">
        <v>782</v>
      </c>
      <c r="D199" s="37">
        <v>2020</v>
      </c>
      <c r="E199" s="54" t="s">
        <v>1647</v>
      </c>
      <c r="F199" s="37" t="s">
        <v>19</v>
      </c>
      <c r="G199" s="37" t="s">
        <v>80</v>
      </c>
      <c r="H199" s="37" t="s">
        <v>45</v>
      </c>
      <c r="I199" s="37" t="s">
        <v>45</v>
      </c>
      <c r="J199" s="37" t="s">
        <v>45</v>
      </c>
      <c r="K199" s="37" t="s">
        <v>45</v>
      </c>
      <c r="L199" s="37" t="s">
        <v>45</v>
      </c>
      <c r="M199" s="37">
        <v>0.1</v>
      </c>
      <c r="N199" s="37">
        <v>0</v>
      </c>
      <c r="O199" s="37">
        <v>6</v>
      </c>
      <c r="P199" s="82">
        <v>10.51</v>
      </c>
      <c r="Q199" s="123">
        <f t="shared" si="12"/>
        <v>105.1</v>
      </c>
      <c r="R199" s="37" t="s">
        <v>3524</v>
      </c>
      <c r="S199" s="34" t="s">
        <v>3507</v>
      </c>
      <c r="T199" s="34">
        <v>22.65</v>
      </c>
      <c r="U199" s="34">
        <v>0</v>
      </c>
      <c r="V199" s="34">
        <v>77.349999999999994</v>
      </c>
      <c r="X199" s="34">
        <v>100</v>
      </c>
      <c r="Y199" s="34">
        <v>5</v>
      </c>
      <c r="Z199" s="34">
        <v>6.5</v>
      </c>
      <c r="AE199" s="34">
        <v>35.9</v>
      </c>
      <c r="AF199" s="34">
        <v>46.4</v>
      </c>
      <c r="AG199" s="34">
        <v>51.5</v>
      </c>
      <c r="AH199" s="34">
        <v>66.599999999999994</v>
      </c>
      <c r="AI199" s="34">
        <v>74</v>
      </c>
      <c r="AJ199" s="34">
        <v>38.4</v>
      </c>
      <c r="AK199" s="34">
        <v>49.6</v>
      </c>
      <c r="AL199" s="34">
        <v>0.38500000000000001</v>
      </c>
      <c r="AM199" s="34">
        <v>0.49780000000000002</v>
      </c>
      <c r="AN199" s="34">
        <v>0.33529999999999999</v>
      </c>
      <c r="AO199" s="34">
        <v>0.4335</v>
      </c>
      <c r="AP199" s="34">
        <v>0.14360000000000001</v>
      </c>
      <c r="AQ199" s="34">
        <v>0.1857</v>
      </c>
      <c r="AR199" s="34">
        <v>0.43</v>
      </c>
      <c r="AS199" s="34">
        <v>0.56000000000000005</v>
      </c>
      <c r="AT199" s="34">
        <v>0.09</v>
      </c>
      <c r="AU199" s="34">
        <v>0.11</v>
      </c>
      <c r="AV199" s="34">
        <v>0.57999999999999996</v>
      </c>
      <c r="AW199" s="34">
        <v>0.75</v>
      </c>
      <c r="AX199" s="34">
        <v>0.11</v>
      </c>
      <c r="AY199" s="34">
        <v>0.14000000000000001</v>
      </c>
      <c r="BA199" s="34">
        <v>67</v>
      </c>
      <c r="BB199" s="34">
        <v>60</v>
      </c>
      <c r="BC199" s="34">
        <v>77.599999999999994</v>
      </c>
      <c r="BD199" s="34">
        <v>106</v>
      </c>
      <c r="BG199" s="34">
        <v>6.29</v>
      </c>
      <c r="BH199" s="34">
        <v>8.1300000000000008</v>
      </c>
      <c r="BI199" s="34">
        <v>3.07</v>
      </c>
      <c r="BJ199" s="34">
        <v>3.97</v>
      </c>
      <c r="BK199" s="34">
        <v>1.7</v>
      </c>
      <c r="BL199" s="34">
        <v>2.2000000000000002</v>
      </c>
      <c r="BM199" s="34">
        <v>0.6</v>
      </c>
      <c r="BN199" s="34">
        <v>0.8</v>
      </c>
    </row>
    <row r="200" spans="1:67" ht="15.75" customHeight="1" x14ac:dyDescent="0.3">
      <c r="A200" s="37" t="s">
        <v>1810</v>
      </c>
      <c r="B200" s="37" t="s">
        <v>212</v>
      </c>
      <c r="C200" s="37" t="s">
        <v>782</v>
      </c>
      <c r="D200" s="37">
        <v>2020</v>
      </c>
      <c r="E200" s="54" t="s">
        <v>1647</v>
      </c>
      <c r="F200" s="37" t="s">
        <v>19</v>
      </c>
      <c r="G200" s="37" t="s">
        <v>83</v>
      </c>
      <c r="H200" s="37" t="s">
        <v>35</v>
      </c>
      <c r="I200" s="37" t="s">
        <v>31</v>
      </c>
      <c r="J200" s="37" t="s">
        <v>31</v>
      </c>
      <c r="K200" s="37" t="s">
        <v>31</v>
      </c>
      <c r="L200" s="37" t="s">
        <v>31</v>
      </c>
      <c r="M200" s="37">
        <v>0.1</v>
      </c>
      <c r="N200" s="37">
        <v>0</v>
      </c>
      <c r="O200" s="37">
        <v>0</v>
      </c>
      <c r="P200" s="82">
        <v>7.79</v>
      </c>
      <c r="Q200" s="123">
        <f t="shared" si="12"/>
        <v>77.900000000000006</v>
      </c>
      <c r="R200" s="37" t="s">
        <v>3525</v>
      </c>
      <c r="S200" s="34" t="s">
        <v>3507</v>
      </c>
      <c r="T200" s="34">
        <v>25.9</v>
      </c>
      <c r="U200" s="34">
        <v>0</v>
      </c>
      <c r="V200" s="34">
        <v>74.099999999999994</v>
      </c>
      <c r="X200" s="34">
        <v>100</v>
      </c>
      <c r="Y200" s="34">
        <v>5.3</v>
      </c>
      <c r="Z200" s="34">
        <v>7.2</v>
      </c>
      <c r="AE200" s="34">
        <v>29.6</v>
      </c>
      <c r="AF200" s="34">
        <v>39.9</v>
      </c>
      <c r="AG200" s="34">
        <v>49.2</v>
      </c>
      <c r="AH200" s="34">
        <v>66.400000000000006</v>
      </c>
      <c r="AI200" s="34">
        <v>81</v>
      </c>
      <c r="AJ200" s="34">
        <v>42.3</v>
      </c>
      <c r="AK200" s="34">
        <v>57</v>
      </c>
      <c r="AL200" s="34">
        <v>0.43030000000000002</v>
      </c>
      <c r="AM200" s="34">
        <v>0.58069999999999999</v>
      </c>
      <c r="AN200" s="34">
        <v>0.4078</v>
      </c>
      <c r="AO200" s="34">
        <v>0.55030000000000001</v>
      </c>
      <c r="AP200" s="34">
        <v>0.21779999999999999</v>
      </c>
      <c r="AQ200" s="34">
        <v>0.29389999999999999</v>
      </c>
      <c r="AR200" s="34">
        <v>0.34</v>
      </c>
      <c r="AS200" s="34">
        <v>0.46</v>
      </c>
      <c r="AT200" s="34">
        <v>0.11</v>
      </c>
      <c r="AU200" s="34">
        <v>0.15</v>
      </c>
      <c r="AV200" s="34">
        <v>0.66</v>
      </c>
      <c r="AW200" s="34">
        <v>0.89</v>
      </c>
      <c r="AX200" s="34">
        <v>0.11</v>
      </c>
      <c r="AY200" s="34">
        <v>0.15</v>
      </c>
      <c r="BA200" s="34">
        <v>62</v>
      </c>
      <c r="BB200" s="34">
        <v>55.4</v>
      </c>
      <c r="BC200" s="34">
        <v>74.8</v>
      </c>
      <c r="BD200" s="34">
        <v>108</v>
      </c>
      <c r="BG200" s="34">
        <v>5.99</v>
      </c>
      <c r="BH200" s="34">
        <v>8.08</v>
      </c>
      <c r="BI200" s="34">
        <v>2.82</v>
      </c>
      <c r="BJ200" s="34">
        <v>3.81</v>
      </c>
      <c r="BK200" s="34">
        <v>2.4</v>
      </c>
      <c r="BL200" s="34">
        <v>3.2</v>
      </c>
      <c r="BM200" s="34">
        <v>1.1000000000000001</v>
      </c>
      <c r="BN200" s="34">
        <v>1.5</v>
      </c>
    </row>
    <row r="201" spans="1:67" ht="15.75" customHeight="1" x14ac:dyDescent="0.3">
      <c r="A201" s="37" t="s">
        <v>1810</v>
      </c>
      <c r="B201" s="37" t="s">
        <v>212</v>
      </c>
      <c r="C201" s="37" t="s">
        <v>782</v>
      </c>
      <c r="D201" s="37">
        <v>2020</v>
      </c>
      <c r="E201" s="54" t="s">
        <v>1647</v>
      </c>
      <c r="F201" s="37" t="s">
        <v>19</v>
      </c>
      <c r="G201" s="37" t="s">
        <v>86</v>
      </c>
      <c r="H201" s="37" t="s">
        <v>22</v>
      </c>
      <c r="I201" s="37" t="s">
        <v>22</v>
      </c>
      <c r="J201" s="37" t="s">
        <v>21</v>
      </c>
      <c r="K201" s="37" t="s">
        <v>22</v>
      </c>
      <c r="L201" s="37" t="s">
        <v>21</v>
      </c>
      <c r="M201" s="37">
        <v>0.1</v>
      </c>
      <c r="N201" s="37">
        <v>0</v>
      </c>
      <c r="O201" s="37">
        <v>9</v>
      </c>
      <c r="P201" s="82">
        <v>17.440000000000001</v>
      </c>
      <c r="Q201" s="123">
        <f t="shared" si="12"/>
        <v>174.4</v>
      </c>
      <c r="R201" s="37" t="s">
        <v>3526</v>
      </c>
      <c r="S201" s="34" t="s">
        <v>3507</v>
      </c>
      <c r="T201" s="34">
        <v>16.8</v>
      </c>
      <c r="U201" s="34">
        <v>0</v>
      </c>
      <c r="V201" s="34">
        <v>83.2</v>
      </c>
      <c r="X201" s="34">
        <v>100</v>
      </c>
      <c r="Y201" s="34">
        <v>5.4</v>
      </c>
      <c r="Z201" s="34">
        <v>6.5</v>
      </c>
      <c r="AE201" s="34">
        <v>37.5</v>
      </c>
      <c r="AF201" s="34">
        <v>45.1</v>
      </c>
      <c r="AG201" s="34">
        <v>58.5</v>
      </c>
      <c r="AH201" s="34">
        <v>70.3</v>
      </c>
      <c r="AI201" s="34">
        <v>71</v>
      </c>
      <c r="AJ201" s="34">
        <v>42.5</v>
      </c>
      <c r="AK201" s="34">
        <v>51.1</v>
      </c>
      <c r="AL201" s="34">
        <v>0.42830000000000001</v>
      </c>
      <c r="AM201" s="34">
        <v>0.51480000000000004</v>
      </c>
      <c r="AN201" s="34">
        <v>0.38100000000000001</v>
      </c>
      <c r="AO201" s="34">
        <v>0.45789999999999997</v>
      </c>
      <c r="AP201" s="34">
        <v>0.1734</v>
      </c>
      <c r="AQ201" s="34">
        <v>0.2084</v>
      </c>
      <c r="AR201" s="34">
        <v>0.32</v>
      </c>
      <c r="AS201" s="34">
        <v>0.38</v>
      </c>
      <c r="AT201" s="34">
        <v>0.08</v>
      </c>
      <c r="AU201" s="34">
        <v>0.1</v>
      </c>
      <c r="AV201" s="34">
        <v>0.36</v>
      </c>
      <c r="AW201" s="34">
        <v>0.43</v>
      </c>
      <c r="AX201" s="34">
        <v>0.06</v>
      </c>
      <c r="AY201" s="34">
        <v>7.0000000000000007E-2</v>
      </c>
      <c r="BA201" s="34">
        <v>57</v>
      </c>
      <c r="BB201" s="34">
        <v>57.6</v>
      </c>
      <c r="BC201" s="34">
        <v>69.2</v>
      </c>
      <c r="BD201" s="34">
        <v>85</v>
      </c>
      <c r="BG201" s="34">
        <v>7.45</v>
      </c>
      <c r="BH201" s="34">
        <v>8.9499999999999993</v>
      </c>
      <c r="BI201" s="34">
        <v>4.22</v>
      </c>
      <c r="BJ201" s="34">
        <v>5.07</v>
      </c>
      <c r="BK201" s="34">
        <v>1.6</v>
      </c>
      <c r="BL201" s="34">
        <v>1.9</v>
      </c>
      <c r="BM201" s="34">
        <v>0.9</v>
      </c>
      <c r="BN201" s="34">
        <v>1.1000000000000001</v>
      </c>
    </row>
    <row r="202" spans="1:67" ht="15.75" customHeight="1" x14ac:dyDescent="0.3">
      <c r="A202" s="37" t="s">
        <v>1810</v>
      </c>
      <c r="B202" s="37" t="s">
        <v>212</v>
      </c>
      <c r="C202" s="37" t="s">
        <v>782</v>
      </c>
      <c r="D202" s="37">
        <v>2020</v>
      </c>
      <c r="E202" s="54" t="s">
        <v>1647</v>
      </c>
      <c r="F202" s="37" t="s">
        <v>19</v>
      </c>
      <c r="G202" s="37" t="s">
        <v>89</v>
      </c>
      <c r="H202" s="37" t="s">
        <v>31</v>
      </c>
      <c r="I202" s="37" t="s">
        <v>31</v>
      </c>
      <c r="J202" s="37" t="s">
        <v>31</v>
      </c>
      <c r="K202" s="37" t="s">
        <v>31</v>
      </c>
      <c r="L202" s="37" t="s">
        <v>31</v>
      </c>
      <c r="M202" s="37">
        <v>0.1</v>
      </c>
      <c r="N202" s="37">
        <v>0</v>
      </c>
      <c r="O202" s="37">
        <v>0</v>
      </c>
      <c r="P202" s="82">
        <v>13.97</v>
      </c>
      <c r="Q202" s="123">
        <f t="shared" si="12"/>
        <v>139.70000000000002</v>
      </c>
      <c r="R202" s="37" t="s">
        <v>3527</v>
      </c>
      <c r="S202" s="34" t="s">
        <v>3507</v>
      </c>
      <c r="T202" s="34">
        <v>18.86</v>
      </c>
      <c r="U202" s="34">
        <v>0</v>
      </c>
      <c r="V202" s="34">
        <v>81.14</v>
      </c>
      <c r="X202" s="34">
        <v>100</v>
      </c>
      <c r="Y202" s="34">
        <v>5.5</v>
      </c>
      <c r="Z202" s="34">
        <v>6.8</v>
      </c>
      <c r="AE202" s="34">
        <v>36.299999999999997</v>
      </c>
      <c r="AF202" s="34">
        <v>44.8</v>
      </c>
      <c r="AG202" s="34">
        <v>55.6</v>
      </c>
      <c r="AH202" s="34">
        <v>68.5</v>
      </c>
      <c r="AI202" s="34">
        <v>73</v>
      </c>
      <c r="AJ202" s="34">
        <v>41.8</v>
      </c>
      <c r="AK202" s="34">
        <v>51.5</v>
      </c>
      <c r="AL202" s="34">
        <v>0.4209</v>
      </c>
      <c r="AM202" s="34">
        <v>0.51880000000000004</v>
      </c>
      <c r="AN202" s="34">
        <v>0.37609999999999999</v>
      </c>
      <c r="AO202" s="34">
        <v>0.46350000000000002</v>
      </c>
      <c r="AP202" s="34">
        <v>0.1734</v>
      </c>
      <c r="AQ202" s="34">
        <v>0.2137</v>
      </c>
      <c r="AR202" s="34">
        <v>0.32</v>
      </c>
      <c r="AS202" s="34">
        <v>0.39</v>
      </c>
      <c r="AT202" s="34">
        <v>0.08</v>
      </c>
      <c r="AU202" s="34">
        <v>0.1</v>
      </c>
      <c r="AV202" s="34">
        <v>0.33</v>
      </c>
      <c r="AW202" s="34">
        <v>0.41</v>
      </c>
      <c r="AX202" s="34">
        <v>0.06</v>
      </c>
      <c r="AY202" s="34">
        <v>0.08</v>
      </c>
      <c r="BA202" s="34">
        <v>60</v>
      </c>
      <c r="BB202" s="34">
        <v>57.8</v>
      </c>
      <c r="BC202" s="34">
        <v>71.3</v>
      </c>
      <c r="BD202" s="34">
        <v>92</v>
      </c>
      <c r="BG202" s="34">
        <v>7.68</v>
      </c>
      <c r="BH202" s="34">
        <v>9.4700000000000006</v>
      </c>
      <c r="BI202" s="34">
        <v>3.83</v>
      </c>
      <c r="BJ202" s="34">
        <v>4.72</v>
      </c>
      <c r="BK202" s="34">
        <v>1.5</v>
      </c>
      <c r="BL202" s="34">
        <v>1.9</v>
      </c>
      <c r="BM202" s="34">
        <v>0.5</v>
      </c>
      <c r="BN202" s="34">
        <v>0.6</v>
      </c>
    </row>
    <row r="203" spans="1:67" ht="15.75" customHeight="1" x14ac:dyDescent="0.3">
      <c r="A203" s="37" t="s">
        <v>1810</v>
      </c>
      <c r="B203" s="37" t="s">
        <v>212</v>
      </c>
      <c r="C203" s="37" t="s">
        <v>782</v>
      </c>
      <c r="D203" s="37">
        <v>2020</v>
      </c>
      <c r="E203" s="54" t="s">
        <v>1647</v>
      </c>
      <c r="F203" s="37" t="s">
        <v>19</v>
      </c>
      <c r="G203" s="37" t="s">
        <v>92</v>
      </c>
      <c r="H203" s="37" t="s">
        <v>26</v>
      </c>
      <c r="I203" s="37" t="s">
        <v>26</v>
      </c>
      <c r="J203" s="37" t="s">
        <v>27</v>
      </c>
      <c r="K203" s="37" t="s">
        <v>26</v>
      </c>
      <c r="L203" s="37" t="s">
        <v>27</v>
      </c>
      <c r="M203" s="37">
        <v>0.1</v>
      </c>
      <c r="N203" s="37">
        <v>0</v>
      </c>
      <c r="O203" s="37">
        <v>3</v>
      </c>
      <c r="P203" s="82">
        <v>11</v>
      </c>
      <c r="Q203" s="123">
        <f t="shared" si="12"/>
        <v>110</v>
      </c>
      <c r="R203" s="37" t="s">
        <v>3528</v>
      </c>
      <c r="S203" s="34" t="s">
        <v>3507</v>
      </c>
      <c r="T203" s="34">
        <v>23.02</v>
      </c>
      <c r="U203" s="34">
        <v>0</v>
      </c>
      <c r="V203" s="34">
        <v>76.98</v>
      </c>
      <c r="X203" s="34">
        <v>100</v>
      </c>
      <c r="Y203" s="34">
        <v>6</v>
      </c>
      <c r="Z203" s="34">
        <v>7.8</v>
      </c>
      <c r="AE203" s="34">
        <v>32.5</v>
      </c>
      <c r="AF203" s="34">
        <v>42.2</v>
      </c>
      <c r="AG203" s="34">
        <v>53.6</v>
      </c>
      <c r="AH203" s="34">
        <v>69.7</v>
      </c>
      <c r="AI203" s="34">
        <v>75</v>
      </c>
      <c r="AJ203" s="34">
        <v>41.9</v>
      </c>
      <c r="AK203" s="34">
        <v>54.5</v>
      </c>
      <c r="AL203" s="34">
        <v>0.42509999999999998</v>
      </c>
      <c r="AM203" s="34">
        <v>0.55220000000000002</v>
      </c>
      <c r="AN203" s="34">
        <v>0.3931</v>
      </c>
      <c r="AO203" s="34">
        <v>0.51060000000000005</v>
      </c>
      <c r="AP203" s="34">
        <v>0.1981</v>
      </c>
      <c r="AQ203" s="34">
        <v>0.25740000000000002</v>
      </c>
      <c r="AR203" s="34">
        <v>0.33</v>
      </c>
      <c r="AS203" s="34">
        <v>0.43</v>
      </c>
      <c r="AT203" s="34">
        <v>0.12</v>
      </c>
      <c r="AU203" s="34">
        <v>0.16</v>
      </c>
      <c r="AV203" s="34">
        <v>0.84</v>
      </c>
      <c r="AW203" s="34">
        <v>1.0900000000000001</v>
      </c>
      <c r="AX203" s="34">
        <v>0.09</v>
      </c>
      <c r="AY203" s="34">
        <v>0.12</v>
      </c>
      <c r="BA203" s="34">
        <v>50</v>
      </c>
      <c r="BB203" s="34">
        <v>51.3</v>
      </c>
      <c r="BC203" s="34">
        <v>66.7</v>
      </c>
      <c r="BD203" s="34">
        <v>93</v>
      </c>
      <c r="BG203" s="34">
        <v>4.3899999999999997</v>
      </c>
      <c r="BH203" s="34">
        <v>5.7</v>
      </c>
      <c r="BI203" s="34">
        <v>4.7</v>
      </c>
      <c r="BJ203" s="34">
        <v>6.11</v>
      </c>
      <c r="BK203" s="34">
        <v>1.9</v>
      </c>
      <c r="BL203" s="34">
        <v>2.4</v>
      </c>
      <c r="BM203" s="34">
        <v>1.3</v>
      </c>
      <c r="BN203" s="34">
        <v>1.6</v>
      </c>
    </row>
    <row r="204" spans="1:67" ht="15.75" customHeight="1" x14ac:dyDescent="0.3">
      <c r="A204" s="37" t="s">
        <v>1810</v>
      </c>
      <c r="B204" s="37" t="s">
        <v>212</v>
      </c>
      <c r="C204" s="37" t="s">
        <v>782</v>
      </c>
      <c r="D204" s="37">
        <v>2020</v>
      </c>
      <c r="E204" s="54" t="s">
        <v>1647</v>
      </c>
      <c r="F204" s="37" t="s">
        <v>19</v>
      </c>
      <c r="G204" s="37" t="s">
        <v>95</v>
      </c>
      <c r="H204" s="37" t="s">
        <v>27</v>
      </c>
      <c r="I204" s="37" t="s">
        <v>27</v>
      </c>
      <c r="J204" s="37" t="s">
        <v>26</v>
      </c>
      <c r="K204" s="37" t="s">
        <v>27</v>
      </c>
      <c r="L204" s="37" t="s">
        <v>26</v>
      </c>
      <c r="M204" s="37">
        <v>0.1</v>
      </c>
      <c r="N204" s="37">
        <v>0</v>
      </c>
      <c r="O204" s="37">
        <v>0</v>
      </c>
      <c r="P204" s="37">
        <v>19.53</v>
      </c>
      <c r="Q204" s="123">
        <f t="shared" si="12"/>
        <v>195.3</v>
      </c>
      <c r="R204" s="37" t="s">
        <v>3529</v>
      </c>
      <c r="S204" s="34" t="s">
        <v>3507</v>
      </c>
      <c r="T204" s="34">
        <v>17.86</v>
      </c>
      <c r="U204" s="34">
        <v>0</v>
      </c>
      <c r="V204" s="34">
        <v>82.14</v>
      </c>
      <c r="X204" s="34">
        <v>100</v>
      </c>
      <c r="Y204" s="34">
        <v>6.2</v>
      </c>
      <c r="Z204" s="34">
        <v>7.6</v>
      </c>
      <c r="AE204" s="34">
        <v>36.4</v>
      </c>
      <c r="AF204" s="34">
        <v>44.3</v>
      </c>
      <c r="AG204" s="34">
        <v>56.9</v>
      </c>
      <c r="AH204" s="34">
        <v>69.3</v>
      </c>
      <c r="AI204" s="34">
        <v>73</v>
      </c>
      <c r="AJ204" s="34">
        <v>42.8</v>
      </c>
      <c r="AK204" s="34">
        <v>52.1</v>
      </c>
      <c r="AL204" s="34">
        <v>0.43149999999999999</v>
      </c>
      <c r="AM204" s="34">
        <v>0.52539999999999998</v>
      </c>
      <c r="AN204" s="34">
        <v>0.38840000000000002</v>
      </c>
      <c r="AO204" s="34">
        <v>0.47289999999999999</v>
      </c>
      <c r="AP204" s="34">
        <v>0.1827</v>
      </c>
      <c r="AQ204" s="34">
        <v>0.22239999999999999</v>
      </c>
      <c r="AR204" s="34">
        <v>0.35</v>
      </c>
      <c r="AS204" s="34">
        <v>0.43</v>
      </c>
      <c r="AT204" s="34">
        <v>0.11</v>
      </c>
      <c r="AU204" s="34">
        <v>0.13</v>
      </c>
      <c r="AV204" s="34">
        <v>0.33</v>
      </c>
      <c r="AW204" s="34">
        <v>0.4</v>
      </c>
      <c r="AX204" s="34">
        <v>0.11</v>
      </c>
      <c r="AY204" s="34">
        <v>0.13</v>
      </c>
      <c r="BA204" s="34">
        <v>55</v>
      </c>
      <c r="BB204" s="34">
        <v>57</v>
      </c>
      <c r="BC204" s="34">
        <v>69.400000000000006</v>
      </c>
      <c r="BD204" s="34">
        <v>99</v>
      </c>
      <c r="BG204" s="34">
        <v>4.66</v>
      </c>
      <c r="BH204" s="34">
        <v>5.67</v>
      </c>
      <c r="BI204" s="34">
        <v>4.4400000000000004</v>
      </c>
      <c r="BJ204" s="34">
        <v>5.4</v>
      </c>
      <c r="BK204" s="34">
        <v>1.6</v>
      </c>
      <c r="BL204" s="34">
        <v>1.9</v>
      </c>
      <c r="BM204" s="34">
        <v>0.6</v>
      </c>
      <c r="BN204" s="34">
        <v>0.7</v>
      </c>
    </row>
    <row r="205" spans="1:67" ht="15.75" customHeight="1" x14ac:dyDescent="0.3">
      <c r="A205" s="37" t="s">
        <v>1810</v>
      </c>
      <c r="B205" s="37" t="s">
        <v>212</v>
      </c>
      <c r="C205" s="37" t="s">
        <v>782</v>
      </c>
      <c r="D205" s="37">
        <v>2020</v>
      </c>
      <c r="E205" s="54" t="s">
        <v>1647</v>
      </c>
      <c r="F205" s="37" t="s">
        <v>19</v>
      </c>
      <c r="G205" s="37" t="s">
        <v>98</v>
      </c>
      <c r="H205" s="37" t="s">
        <v>26</v>
      </c>
      <c r="I205" s="37" t="s">
        <v>26</v>
      </c>
      <c r="J205" s="37" t="s">
        <v>27</v>
      </c>
      <c r="K205" s="37" t="s">
        <v>26</v>
      </c>
      <c r="L205" s="37" t="s">
        <v>27</v>
      </c>
      <c r="M205" s="37">
        <v>0.1</v>
      </c>
      <c r="N205" s="37">
        <v>0</v>
      </c>
      <c r="O205" s="37">
        <v>0</v>
      </c>
      <c r="P205" s="37">
        <v>17.12</v>
      </c>
      <c r="Q205" s="123">
        <f t="shared" si="12"/>
        <v>171.20000000000002</v>
      </c>
      <c r="R205" s="37" t="s">
        <v>3530</v>
      </c>
      <c r="S205" s="34" t="s">
        <v>3507</v>
      </c>
      <c r="T205" s="34">
        <v>18.62</v>
      </c>
      <c r="U205" s="34">
        <v>0</v>
      </c>
      <c r="V205" s="34">
        <v>81.38</v>
      </c>
      <c r="X205" s="34">
        <v>100</v>
      </c>
      <c r="Y205" s="34">
        <v>5.5</v>
      </c>
      <c r="Z205" s="34">
        <v>6.7</v>
      </c>
      <c r="AE205" s="34">
        <v>37.1</v>
      </c>
      <c r="AF205" s="34">
        <v>45.6</v>
      </c>
      <c r="AG205" s="34">
        <v>54.5</v>
      </c>
      <c r="AH205" s="34">
        <v>67</v>
      </c>
      <c r="AI205" s="34">
        <v>74</v>
      </c>
      <c r="AJ205" s="34">
        <v>41.1</v>
      </c>
      <c r="AK205" s="34">
        <v>50.5</v>
      </c>
      <c r="AL205" s="34">
        <v>0.41360000000000002</v>
      </c>
      <c r="AM205" s="34">
        <v>0.50819999999999999</v>
      </c>
      <c r="AN205" s="34">
        <v>0.36499999999999999</v>
      </c>
      <c r="AO205" s="34">
        <v>0.44850000000000001</v>
      </c>
      <c r="AP205" s="34">
        <v>0.16250000000000001</v>
      </c>
      <c r="AQ205" s="34">
        <v>0.1996</v>
      </c>
      <c r="AR205" s="34">
        <v>0.36</v>
      </c>
      <c r="AS205" s="34">
        <v>0.44</v>
      </c>
      <c r="AT205" s="34">
        <v>0.1</v>
      </c>
      <c r="AU205" s="34">
        <v>0.12</v>
      </c>
      <c r="AV205" s="34">
        <v>0.31</v>
      </c>
      <c r="AW205" s="34">
        <v>0.38</v>
      </c>
      <c r="AX205" s="34">
        <v>0.1</v>
      </c>
      <c r="AY205" s="34">
        <v>0.12</v>
      </c>
      <c r="BA205" s="34">
        <v>63</v>
      </c>
      <c r="BB205" s="34">
        <v>59.5</v>
      </c>
      <c r="BC205" s="34">
        <v>73.099999999999994</v>
      </c>
      <c r="BD205" s="34">
        <v>97</v>
      </c>
      <c r="BG205" s="34">
        <v>7.63</v>
      </c>
      <c r="BH205" s="34">
        <v>9.3800000000000008</v>
      </c>
      <c r="BI205" s="34">
        <v>3.3</v>
      </c>
      <c r="BJ205" s="34">
        <v>4.05</v>
      </c>
      <c r="BK205" s="34">
        <v>1.6</v>
      </c>
      <c r="BL205" s="34">
        <v>2</v>
      </c>
      <c r="BM205" s="34">
        <v>0.3</v>
      </c>
      <c r="BN205" s="34">
        <v>0.4</v>
      </c>
    </row>
    <row r="206" spans="1:67" ht="15.75" customHeight="1" x14ac:dyDescent="0.3">
      <c r="A206" s="37" t="s">
        <v>1810</v>
      </c>
      <c r="B206" s="37" t="s">
        <v>212</v>
      </c>
      <c r="C206" s="37" t="s">
        <v>782</v>
      </c>
      <c r="D206" s="37">
        <v>2020</v>
      </c>
      <c r="E206" s="54" t="s">
        <v>1647</v>
      </c>
      <c r="F206" s="37" t="s">
        <v>19</v>
      </c>
      <c r="G206" s="37" t="s">
        <v>101</v>
      </c>
      <c r="H206" s="37" t="s">
        <v>31</v>
      </c>
      <c r="I206" s="37" t="s">
        <v>31</v>
      </c>
      <c r="J206" s="37" t="s">
        <v>31</v>
      </c>
      <c r="K206" s="37" t="s">
        <v>31</v>
      </c>
      <c r="L206" s="37" t="s">
        <v>31</v>
      </c>
      <c r="M206" s="37">
        <v>0.1</v>
      </c>
      <c r="N206" s="37">
        <v>0</v>
      </c>
      <c r="O206" s="37">
        <v>5</v>
      </c>
      <c r="P206" s="37">
        <v>8.25</v>
      </c>
      <c r="Q206" s="123">
        <f t="shared" si="12"/>
        <v>82.5</v>
      </c>
      <c r="R206" s="37" t="s">
        <v>3531</v>
      </c>
      <c r="S206" s="34" t="s">
        <v>3507</v>
      </c>
      <c r="T206" s="34">
        <v>22.7</v>
      </c>
      <c r="U206" s="34">
        <v>0</v>
      </c>
      <c r="V206" s="34">
        <v>77.3</v>
      </c>
      <c r="X206" s="34">
        <v>100</v>
      </c>
      <c r="Y206" s="34">
        <v>5.9</v>
      </c>
      <c r="Z206" s="34">
        <v>7.7</v>
      </c>
      <c r="AE206" s="34">
        <v>33.299999999999997</v>
      </c>
      <c r="AF206" s="34">
        <v>43</v>
      </c>
      <c r="AG206" s="34">
        <v>52.2</v>
      </c>
      <c r="AH206" s="34">
        <v>67.599999999999994</v>
      </c>
      <c r="AI206" s="34">
        <v>76</v>
      </c>
      <c r="AJ206" s="34">
        <v>41.3</v>
      </c>
      <c r="AK206" s="34">
        <v>53.5</v>
      </c>
      <c r="AL206" s="34">
        <v>0.41820000000000002</v>
      </c>
      <c r="AM206" s="34">
        <v>0.54100000000000004</v>
      </c>
      <c r="AN206" s="34">
        <v>0.3826</v>
      </c>
      <c r="AO206" s="34">
        <v>0.495</v>
      </c>
      <c r="AP206" s="34">
        <v>0.18770000000000001</v>
      </c>
      <c r="AQ206" s="34">
        <v>0.2429</v>
      </c>
      <c r="AR206" s="34">
        <v>0.34</v>
      </c>
      <c r="AS206" s="34">
        <v>0.44</v>
      </c>
      <c r="AT206" s="34">
        <v>0.11</v>
      </c>
      <c r="AU206" s="34">
        <v>0.14000000000000001</v>
      </c>
      <c r="AV206" s="34">
        <v>0.6</v>
      </c>
      <c r="AW206" s="34">
        <v>0.78</v>
      </c>
      <c r="AX206" s="34">
        <v>0.08</v>
      </c>
      <c r="AY206" s="34">
        <v>0.1</v>
      </c>
      <c r="BA206" s="34">
        <v>55</v>
      </c>
      <c r="BB206" s="34">
        <v>54.1</v>
      </c>
      <c r="BC206" s="34">
        <v>69.900000000000006</v>
      </c>
      <c r="BD206" s="34">
        <v>95</v>
      </c>
      <c r="BG206" s="34">
        <v>6.05</v>
      </c>
      <c r="BH206" s="34">
        <v>7.83</v>
      </c>
      <c r="BI206" s="34">
        <v>4.24</v>
      </c>
      <c r="BJ206" s="34">
        <v>5.48</v>
      </c>
      <c r="BK206" s="34">
        <v>2.1</v>
      </c>
      <c r="BL206" s="34">
        <v>2.8</v>
      </c>
      <c r="BM206" s="34">
        <v>1</v>
      </c>
      <c r="BN206" s="34">
        <v>1.3</v>
      </c>
    </row>
    <row r="207" spans="1:67" ht="15.75" customHeight="1" x14ac:dyDescent="0.3">
      <c r="A207" s="37" t="s">
        <v>1810</v>
      </c>
      <c r="B207" s="37" t="s">
        <v>212</v>
      </c>
      <c r="C207" s="37" t="s">
        <v>782</v>
      </c>
      <c r="D207" s="37">
        <v>2020</v>
      </c>
      <c r="E207" s="54" t="s">
        <v>1647</v>
      </c>
      <c r="F207" s="37" t="s">
        <v>19</v>
      </c>
      <c r="G207" s="37" t="s">
        <v>104</v>
      </c>
      <c r="H207" s="37" t="s">
        <v>45</v>
      </c>
      <c r="I207" s="37" t="s">
        <v>45</v>
      </c>
      <c r="J207" s="37" t="s">
        <v>45</v>
      </c>
      <c r="K207" s="37" t="s">
        <v>45</v>
      </c>
      <c r="L207" s="37" t="s">
        <v>45</v>
      </c>
      <c r="M207" s="37">
        <v>0.1</v>
      </c>
      <c r="N207" s="37">
        <v>0</v>
      </c>
      <c r="O207" s="37">
        <v>0</v>
      </c>
      <c r="P207" s="37">
        <v>21.87</v>
      </c>
      <c r="Q207" s="123">
        <f t="shared" si="12"/>
        <v>218.70000000000002</v>
      </c>
      <c r="R207" s="37" t="s">
        <v>3532</v>
      </c>
      <c r="S207" s="34" t="s">
        <v>3507</v>
      </c>
      <c r="T207" s="34">
        <v>15.02</v>
      </c>
      <c r="U207" s="34">
        <v>0</v>
      </c>
      <c r="V207" s="34">
        <v>84.98</v>
      </c>
      <c r="X207" s="34">
        <v>100</v>
      </c>
      <c r="Y207" s="34">
        <v>4.5</v>
      </c>
      <c r="Z207" s="34">
        <v>5.3</v>
      </c>
      <c r="AE207" s="34">
        <v>36.299999999999997</v>
      </c>
      <c r="AF207" s="34">
        <v>42.8</v>
      </c>
      <c r="AG207" s="34">
        <v>57.8</v>
      </c>
      <c r="AH207" s="34">
        <v>68</v>
      </c>
      <c r="AI207" s="34">
        <v>76</v>
      </c>
      <c r="AJ207" s="34">
        <v>45.7</v>
      </c>
      <c r="AK207" s="34">
        <v>53.8</v>
      </c>
      <c r="AL207" s="34">
        <v>0.4627</v>
      </c>
      <c r="AM207" s="34">
        <v>0.54449999999999998</v>
      </c>
      <c r="AN207" s="34">
        <v>0.4249</v>
      </c>
      <c r="AO207" s="34">
        <v>0.5</v>
      </c>
      <c r="AP207" s="34">
        <v>0.21029999999999999</v>
      </c>
      <c r="AQ207" s="34">
        <v>0.2475</v>
      </c>
      <c r="AR207" s="34">
        <v>0.3</v>
      </c>
      <c r="AS207" s="34">
        <v>0.35</v>
      </c>
      <c r="AT207" s="34">
        <v>0.08</v>
      </c>
      <c r="AU207" s="34">
        <v>0.1</v>
      </c>
      <c r="AV207" s="34">
        <v>0.35</v>
      </c>
      <c r="AW207" s="34">
        <v>0.41</v>
      </c>
      <c r="AX207" s="34">
        <v>7.0000000000000007E-2</v>
      </c>
      <c r="AY207" s="34">
        <v>0.08</v>
      </c>
      <c r="BA207" s="34">
        <v>59</v>
      </c>
      <c r="BB207" s="34">
        <v>60.8</v>
      </c>
      <c r="BC207" s="34">
        <v>71.599999999999994</v>
      </c>
      <c r="BD207" s="34">
        <v>99</v>
      </c>
      <c r="BG207" s="34">
        <v>5.37</v>
      </c>
      <c r="BH207" s="34">
        <v>6.32</v>
      </c>
      <c r="BI207" s="34">
        <v>3.83</v>
      </c>
      <c r="BJ207" s="34">
        <v>4.51</v>
      </c>
      <c r="BK207" s="34">
        <v>1.8</v>
      </c>
      <c r="BL207" s="34">
        <v>2.1</v>
      </c>
      <c r="BM207" s="34">
        <v>2</v>
      </c>
      <c r="BN207" s="34">
        <v>2.2999999999999998</v>
      </c>
      <c r="BO207" s="37" t="s">
        <v>1651</v>
      </c>
    </row>
    <row r="208" spans="1:67" ht="15.75" customHeight="1" x14ac:dyDescent="0.3">
      <c r="A208" s="37" t="s">
        <v>1810</v>
      </c>
      <c r="B208" s="37" t="s">
        <v>212</v>
      </c>
      <c r="C208" s="37" t="s">
        <v>782</v>
      </c>
      <c r="D208" s="37">
        <v>2020</v>
      </c>
      <c r="E208" s="54" t="s">
        <v>1647</v>
      </c>
      <c r="F208" s="37" t="s">
        <v>19</v>
      </c>
      <c r="G208" s="37" t="s">
        <v>107</v>
      </c>
      <c r="H208" s="37" t="s">
        <v>27</v>
      </c>
      <c r="I208" s="37" t="s">
        <v>27</v>
      </c>
      <c r="J208" s="37" t="s">
        <v>26</v>
      </c>
      <c r="K208" s="37" t="s">
        <v>27</v>
      </c>
      <c r="L208" s="37" t="s">
        <v>26</v>
      </c>
      <c r="M208" s="37">
        <v>0.1</v>
      </c>
      <c r="N208" s="37">
        <v>0</v>
      </c>
      <c r="O208" s="37">
        <v>0</v>
      </c>
      <c r="P208" s="82">
        <v>9.6999999999999993</v>
      </c>
      <c r="Q208" s="123">
        <f t="shared" si="12"/>
        <v>97</v>
      </c>
      <c r="R208" s="37" t="s">
        <v>3533</v>
      </c>
      <c r="S208" s="34" t="s">
        <v>3507</v>
      </c>
      <c r="T208" s="34">
        <v>21.5</v>
      </c>
      <c r="U208" s="34">
        <v>0</v>
      </c>
      <c r="V208" s="34">
        <v>78.5</v>
      </c>
      <c r="X208" s="34">
        <v>100</v>
      </c>
      <c r="Y208" s="34">
        <v>4.2</v>
      </c>
      <c r="Z208" s="34">
        <v>5.4</v>
      </c>
      <c r="AE208" s="34">
        <v>33.1</v>
      </c>
      <c r="AF208" s="34">
        <v>42.2</v>
      </c>
      <c r="AG208" s="34">
        <v>52.1</v>
      </c>
      <c r="AH208" s="34">
        <v>66.400000000000006</v>
      </c>
      <c r="AI208" s="34">
        <v>78</v>
      </c>
      <c r="AJ208" s="34">
        <v>42.7</v>
      </c>
      <c r="AK208" s="34">
        <v>54.4</v>
      </c>
      <c r="AL208" s="34">
        <v>0.433</v>
      </c>
      <c r="AM208" s="34">
        <v>0.55169999999999997</v>
      </c>
      <c r="AN208" s="34">
        <v>0.40029999999999999</v>
      </c>
      <c r="AO208" s="34">
        <v>0.50990000000000002</v>
      </c>
      <c r="AP208" s="34">
        <v>0.20150000000000001</v>
      </c>
      <c r="AQ208" s="34">
        <v>0.25669999999999998</v>
      </c>
      <c r="AR208" s="34">
        <v>0.33</v>
      </c>
      <c r="AS208" s="34">
        <v>0.42</v>
      </c>
      <c r="AT208" s="34">
        <v>0.09</v>
      </c>
      <c r="AU208" s="34">
        <v>0.11</v>
      </c>
      <c r="AV208" s="34">
        <v>0.41</v>
      </c>
      <c r="AW208" s="34">
        <v>0.52</v>
      </c>
      <c r="AX208" s="34">
        <v>0.08</v>
      </c>
      <c r="AY208" s="34">
        <v>0.1</v>
      </c>
      <c r="BA208" s="34">
        <v>62</v>
      </c>
      <c r="BB208" s="34">
        <v>57.5</v>
      </c>
      <c r="BC208" s="34">
        <v>73.3</v>
      </c>
      <c r="BD208" s="34">
        <v>100</v>
      </c>
      <c r="BG208" s="34">
        <v>6.24</v>
      </c>
      <c r="BH208" s="34">
        <v>7.95</v>
      </c>
      <c r="BI208" s="34">
        <v>3.38</v>
      </c>
      <c r="BJ208" s="34">
        <v>4.3</v>
      </c>
      <c r="BK208" s="34">
        <v>1.8</v>
      </c>
      <c r="BL208" s="34">
        <v>2.2999999999999998</v>
      </c>
      <c r="BM208" s="34">
        <v>1.3</v>
      </c>
      <c r="BN208" s="34">
        <v>1.7</v>
      </c>
    </row>
    <row r="209" spans="1:67" ht="15.75" customHeight="1" x14ac:dyDescent="0.3">
      <c r="A209" s="37" t="s">
        <v>1810</v>
      </c>
      <c r="B209" s="37" t="s">
        <v>212</v>
      </c>
      <c r="C209" s="37" t="s">
        <v>782</v>
      </c>
      <c r="D209" s="37">
        <v>2020</v>
      </c>
      <c r="E209" s="54" t="s">
        <v>1647</v>
      </c>
      <c r="F209" s="37" t="s">
        <v>19</v>
      </c>
      <c r="G209" s="37" t="s">
        <v>110</v>
      </c>
      <c r="H209" s="37" t="s">
        <v>27</v>
      </c>
      <c r="I209" s="37" t="s">
        <v>27</v>
      </c>
      <c r="J209" s="37" t="s">
        <v>26</v>
      </c>
      <c r="K209" s="37" t="s">
        <v>27</v>
      </c>
      <c r="L209" s="37" t="s">
        <v>26</v>
      </c>
      <c r="M209" s="37">
        <v>0.1</v>
      </c>
      <c r="N209" s="37">
        <v>0</v>
      </c>
      <c r="O209" s="37">
        <v>0</v>
      </c>
      <c r="P209" s="82">
        <v>7.36</v>
      </c>
      <c r="Q209" s="123">
        <f t="shared" si="12"/>
        <v>73.600000000000009</v>
      </c>
      <c r="R209" s="37" t="s">
        <v>3534</v>
      </c>
      <c r="S209" s="34" t="s">
        <v>3507</v>
      </c>
      <c r="T209" s="34">
        <v>24.68</v>
      </c>
      <c r="U209" s="34">
        <v>0</v>
      </c>
      <c r="V209" s="34">
        <v>75.319999999999993</v>
      </c>
      <c r="X209" s="34">
        <v>100</v>
      </c>
      <c r="Y209" s="34">
        <v>5.5</v>
      </c>
      <c r="Z209" s="34">
        <v>7.3</v>
      </c>
      <c r="AE209" s="34">
        <v>32.1</v>
      </c>
      <c r="AF209" s="34">
        <v>42.7</v>
      </c>
      <c r="AG209" s="34">
        <v>51.9</v>
      </c>
      <c r="AH209" s="34">
        <v>68.900000000000006</v>
      </c>
      <c r="AI209" s="34">
        <v>75</v>
      </c>
      <c r="AJ209" s="34">
        <v>40.6</v>
      </c>
      <c r="AK209" s="34">
        <v>53.9</v>
      </c>
      <c r="AL209" s="34">
        <v>0.41089999999999999</v>
      </c>
      <c r="AM209" s="34">
        <v>0.54559999999999997</v>
      </c>
      <c r="AN209" s="34">
        <v>0.37769999999999998</v>
      </c>
      <c r="AO209" s="34">
        <v>0.50139999999999996</v>
      </c>
      <c r="AP209" s="34">
        <v>0.18740000000000001</v>
      </c>
      <c r="AQ209" s="34">
        <v>0.24879999999999999</v>
      </c>
      <c r="AR209" s="34">
        <v>0.33</v>
      </c>
      <c r="AS209" s="34">
        <v>0.44</v>
      </c>
      <c r="AT209" s="34">
        <v>0.12</v>
      </c>
      <c r="AU209" s="34">
        <v>0.16</v>
      </c>
      <c r="AV209" s="34">
        <v>0.61</v>
      </c>
      <c r="AW209" s="34">
        <v>0.81</v>
      </c>
      <c r="AX209" s="34">
        <v>0.11</v>
      </c>
      <c r="AY209" s="34">
        <v>0.15</v>
      </c>
      <c r="BA209" s="34">
        <v>60</v>
      </c>
      <c r="BB209" s="34">
        <v>54.3</v>
      </c>
      <c r="BC209" s="34">
        <v>72.099999999999994</v>
      </c>
      <c r="BD209" s="34">
        <v>104</v>
      </c>
      <c r="BG209" s="34">
        <v>5.2</v>
      </c>
      <c r="BH209" s="34">
        <v>6.91</v>
      </c>
      <c r="BI209" s="34">
        <v>3.42</v>
      </c>
      <c r="BJ209" s="34">
        <v>4.54</v>
      </c>
      <c r="BK209" s="34">
        <v>2.2000000000000002</v>
      </c>
      <c r="BL209" s="34">
        <v>2.9</v>
      </c>
      <c r="BM209" s="34">
        <v>0.6</v>
      </c>
      <c r="BN209" s="34">
        <v>0.8</v>
      </c>
    </row>
    <row r="210" spans="1:67" ht="15.75" customHeight="1" x14ac:dyDescent="0.3">
      <c r="A210" s="37" t="s">
        <v>1810</v>
      </c>
      <c r="B210" s="37" t="s">
        <v>212</v>
      </c>
      <c r="C210" s="37" t="s">
        <v>782</v>
      </c>
      <c r="D210" s="37">
        <v>2020</v>
      </c>
      <c r="E210" s="54" t="s">
        <v>1647</v>
      </c>
      <c r="F210" s="37" t="s">
        <v>19</v>
      </c>
      <c r="G210" s="37" t="s">
        <v>113</v>
      </c>
      <c r="H210" s="37" t="s">
        <v>21</v>
      </c>
      <c r="I210" s="37" t="s">
        <v>21</v>
      </c>
      <c r="J210" s="37" t="s">
        <v>22</v>
      </c>
      <c r="K210" s="37" t="s">
        <v>21</v>
      </c>
      <c r="L210" s="37" t="s">
        <v>22</v>
      </c>
      <c r="M210" s="37">
        <v>0.1</v>
      </c>
      <c r="N210" s="37">
        <v>0</v>
      </c>
      <c r="O210" s="37">
        <v>14</v>
      </c>
      <c r="P210" s="82">
        <v>6.57</v>
      </c>
      <c r="Q210" s="123">
        <f t="shared" si="12"/>
        <v>65.7</v>
      </c>
      <c r="R210" s="37" t="s">
        <v>3535</v>
      </c>
      <c r="S210" s="34" t="s">
        <v>3507</v>
      </c>
      <c r="T210" s="34">
        <v>23.83</v>
      </c>
      <c r="U210" s="34">
        <v>0</v>
      </c>
      <c r="V210" s="34">
        <v>76.17</v>
      </c>
      <c r="X210" s="34">
        <v>100</v>
      </c>
      <c r="Y210" s="34">
        <v>5.2</v>
      </c>
      <c r="Z210" s="34">
        <v>6.8</v>
      </c>
      <c r="AE210" s="34">
        <v>34.9</v>
      </c>
      <c r="AF210" s="34">
        <v>45.9</v>
      </c>
      <c r="AG210" s="34">
        <v>53.9</v>
      </c>
      <c r="AH210" s="34">
        <v>70.8</v>
      </c>
      <c r="AI210" s="34">
        <v>70</v>
      </c>
      <c r="AJ210" s="34">
        <v>38.299999999999997</v>
      </c>
      <c r="AK210" s="34">
        <v>50.2</v>
      </c>
      <c r="AL210" s="34">
        <v>0.38469999999999999</v>
      </c>
      <c r="AM210" s="34">
        <v>0.50509999999999999</v>
      </c>
      <c r="AN210" s="34">
        <v>0.3382</v>
      </c>
      <c r="AO210" s="34">
        <v>0.44390000000000002</v>
      </c>
      <c r="AP210" s="34">
        <v>0.14879999999999999</v>
      </c>
      <c r="AQ210" s="34">
        <v>0.19539999999999999</v>
      </c>
      <c r="AR210" s="34">
        <v>0.31</v>
      </c>
      <c r="AS210" s="34">
        <v>0.41</v>
      </c>
      <c r="AT210" s="34">
        <v>0.08</v>
      </c>
      <c r="AU210" s="34">
        <v>0.11</v>
      </c>
      <c r="AV210" s="34">
        <v>0.48</v>
      </c>
      <c r="AW210" s="34">
        <v>0.63</v>
      </c>
      <c r="AX210" s="34">
        <v>0.08</v>
      </c>
      <c r="AY210" s="34">
        <v>0.1</v>
      </c>
      <c r="BA210" s="34">
        <v>61</v>
      </c>
      <c r="BB210" s="34">
        <v>55.2</v>
      </c>
      <c r="BC210" s="34">
        <v>72.5</v>
      </c>
      <c r="BD210" s="34">
        <v>100</v>
      </c>
      <c r="BG210" s="34">
        <v>4.59</v>
      </c>
      <c r="BH210" s="34">
        <v>6.02</v>
      </c>
      <c r="BI210" s="34">
        <v>3.53</v>
      </c>
      <c r="BJ210" s="34">
        <v>4.6399999999999997</v>
      </c>
      <c r="BK210" s="34">
        <v>1.6</v>
      </c>
      <c r="BL210" s="34">
        <v>2.1</v>
      </c>
      <c r="BM210" s="34">
        <v>0.6</v>
      </c>
      <c r="BN210" s="34">
        <v>0.8</v>
      </c>
    </row>
    <row r="211" spans="1:67" ht="15.75" customHeight="1" x14ac:dyDescent="0.3">
      <c r="A211" s="37" t="s">
        <v>1810</v>
      </c>
      <c r="B211" s="37" t="s">
        <v>212</v>
      </c>
      <c r="C211" s="37" t="s">
        <v>782</v>
      </c>
      <c r="D211" s="37">
        <v>2020</v>
      </c>
      <c r="E211" s="54" t="s">
        <v>1647</v>
      </c>
      <c r="F211" s="37" t="s">
        <v>19</v>
      </c>
      <c r="G211" s="37" t="s">
        <v>116</v>
      </c>
      <c r="H211" s="37" t="s">
        <v>31</v>
      </c>
      <c r="I211" s="37" t="s">
        <v>31</v>
      </c>
      <c r="J211" s="37" t="s">
        <v>31</v>
      </c>
      <c r="K211" s="37" t="s">
        <v>31</v>
      </c>
      <c r="L211" s="37" t="s">
        <v>31</v>
      </c>
      <c r="M211" s="37">
        <v>0.1</v>
      </c>
      <c r="N211" s="37">
        <v>0</v>
      </c>
      <c r="O211" s="37">
        <v>2</v>
      </c>
      <c r="P211" s="82">
        <v>10.97</v>
      </c>
      <c r="Q211" s="123">
        <f t="shared" si="12"/>
        <v>109.7</v>
      </c>
      <c r="R211" s="37" t="s">
        <v>3536</v>
      </c>
      <c r="S211" s="34" t="s">
        <v>3507</v>
      </c>
      <c r="T211" s="34">
        <v>16.559999999999999</v>
      </c>
      <c r="U211" s="34">
        <v>0</v>
      </c>
      <c r="V211" s="34">
        <v>83.44</v>
      </c>
      <c r="X211" s="34">
        <v>100</v>
      </c>
      <c r="Y211" s="34">
        <v>5.2</v>
      </c>
      <c r="Z211" s="34">
        <v>6.2</v>
      </c>
      <c r="AE211" s="34">
        <v>37.4</v>
      </c>
      <c r="AF211" s="34">
        <v>44.8</v>
      </c>
      <c r="AG211" s="34">
        <v>56.4</v>
      </c>
      <c r="AH211" s="34">
        <v>67.599999999999994</v>
      </c>
      <c r="AI211" s="34">
        <v>74</v>
      </c>
      <c r="AJ211" s="34">
        <v>42.9</v>
      </c>
      <c r="AK211" s="34">
        <v>51.4</v>
      </c>
      <c r="AL211" s="34">
        <v>0.43240000000000001</v>
      </c>
      <c r="AM211" s="34">
        <v>0.51829999999999998</v>
      </c>
      <c r="AN211" s="34">
        <v>0.38619999999999999</v>
      </c>
      <c r="AO211" s="34">
        <v>0.46279999999999999</v>
      </c>
      <c r="AP211" s="34">
        <v>0.1777</v>
      </c>
      <c r="AQ211" s="34">
        <v>0.21299999999999999</v>
      </c>
      <c r="AR211" s="34">
        <v>0.35</v>
      </c>
      <c r="AS211" s="34">
        <v>0.42</v>
      </c>
      <c r="AT211" s="34">
        <v>0.09</v>
      </c>
      <c r="AU211" s="34">
        <v>0.11</v>
      </c>
      <c r="AV211" s="34">
        <v>0.36</v>
      </c>
      <c r="AW211" s="34">
        <v>0.43</v>
      </c>
      <c r="AX211" s="34">
        <v>0.1</v>
      </c>
      <c r="AY211" s="34">
        <v>0.12</v>
      </c>
      <c r="BA211" s="34">
        <v>61</v>
      </c>
      <c r="BB211" s="34">
        <v>59.6</v>
      </c>
      <c r="BC211" s="34">
        <v>71.400000000000006</v>
      </c>
      <c r="BD211" s="34">
        <v>91</v>
      </c>
      <c r="BG211" s="34">
        <v>8.06</v>
      </c>
      <c r="BH211" s="34">
        <v>9.66</v>
      </c>
      <c r="BI211" s="34">
        <v>3.9</v>
      </c>
      <c r="BJ211" s="34">
        <v>4.67</v>
      </c>
      <c r="BK211" s="34">
        <v>1.5</v>
      </c>
      <c r="BL211" s="34">
        <v>1.8</v>
      </c>
      <c r="BM211" s="34">
        <v>0.3</v>
      </c>
      <c r="BN211" s="34">
        <v>0.4</v>
      </c>
    </row>
    <row r="212" spans="1:67" ht="15.75" customHeight="1" x14ac:dyDescent="0.3">
      <c r="A212" s="37" t="s">
        <v>1810</v>
      </c>
      <c r="B212" s="37" t="s">
        <v>212</v>
      </c>
      <c r="C212" s="37" t="s">
        <v>782</v>
      </c>
      <c r="D212" s="37">
        <v>2020</v>
      </c>
      <c r="E212" s="54" t="s">
        <v>1647</v>
      </c>
      <c r="F212" s="37" t="s">
        <v>19</v>
      </c>
      <c r="G212" s="37" t="s">
        <v>119</v>
      </c>
      <c r="H212" s="37" t="s">
        <v>35</v>
      </c>
      <c r="I212" s="37" t="s">
        <v>31</v>
      </c>
      <c r="J212" s="37" t="s">
        <v>31</v>
      </c>
      <c r="K212" s="37" t="s">
        <v>31</v>
      </c>
      <c r="L212" s="37" t="s">
        <v>31</v>
      </c>
      <c r="M212" s="37">
        <v>0.1</v>
      </c>
      <c r="N212" s="37">
        <v>0</v>
      </c>
      <c r="O212" s="37">
        <v>3</v>
      </c>
      <c r="P212" s="82">
        <v>6.82</v>
      </c>
      <c r="Q212" s="123">
        <f t="shared" si="12"/>
        <v>68.2</v>
      </c>
      <c r="R212" s="37" t="s">
        <v>3537</v>
      </c>
      <c r="S212" s="34" t="s">
        <v>3507</v>
      </c>
      <c r="T212" s="34">
        <v>22.9</v>
      </c>
      <c r="U212" s="34">
        <v>0</v>
      </c>
      <c r="V212" s="34">
        <v>77.099999999999994</v>
      </c>
      <c r="X212" s="34">
        <v>100</v>
      </c>
      <c r="Y212" s="34">
        <v>5.0999999999999996</v>
      </c>
      <c r="Z212" s="34">
        <v>6.7</v>
      </c>
      <c r="AE212" s="34">
        <v>32.700000000000003</v>
      </c>
      <c r="AF212" s="34">
        <v>42.4</v>
      </c>
      <c r="AG212" s="34">
        <v>51.5</v>
      </c>
      <c r="AH212" s="34">
        <v>66.8</v>
      </c>
      <c r="AI212" s="34">
        <v>78</v>
      </c>
      <c r="AJ212" s="34">
        <v>41.8</v>
      </c>
      <c r="AK212" s="34">
        <v>54.2</v>
      </c>
      <c r="AL212" s="34">
        <v>0.42299999999999999</v>
      </c>
      <c r="AM212" s="34">
        <v>0.54859999999999998</v>
      </c>
      <c r="AN212" s="34">
        <v>0.38979999999999998</v>
      </c>
      <c r="AO212" s="34">
        <v>0.50570000000000004</v>
      </c>
      <c r="AP212" s="34">
        <v>0.19489999999999999</v>
      </c>
      <c r="AQ212" s="34">
        <v>0.25280000000000002</v>
      </c>
      <c r="AR212" s="34">
        <v>0.34</v>
      </c>
      <c r="AS212" s="34">
        <v>0.44</v>
      </c>
      <c r="AT212" s="34">
        <v>0.1</v>
      </c>
      <c r="AU212" s="34">
        <v>0.13</v>
      </c>
      <c r="AV212" s="34">
        <v>0.51</v>
      </c>
      <c r="AW212" s="34">
        <v>0.66</v>
      </c>
      <c r="AX212" s="34">
        <v>0.13</v>
      </c>
      <c r="AY212" s="34">
        <v>0.17</v>
      </c>
      <c r="BA212" s="34">
        <v>62</v>
      </c>
      <c r="BB212" s="34">
        <v>56.7</v>
      </c>
      <c r="BC212" s="34">
        <v>73.599999999999994</v>
      </c>
      <c r="BD212" s="34">
        <v>100</v>
      </c>
      <c r="BG212" s="34">
        <v>6.94</v>
      </c>
      <c r="BH212" s="34">
        <v>9</v>
      </c>
      <c r="BI212" s="34">
        <v>3.31</v>
      </c>
      <c r="BJ212" s="34">
        <v>4.29</v>
      </c>
      <c r="BK212" s="34">
        <v>1.7</v>
      </c>
      <c r="BL212" s="34">
        <v>2.2000000000000002</v>
      </c>
      <c r="BM212" s="34">
        <v>1.1000000000000001</v>
      </c>
      <c r="BN212" s="34">
        <v>1.4</v>
      </c>
    </row>
    <row r="213" spans="1:67" ht="15.75" customHeight="1" x14ac:dyDescent="0.3">
      <c r="A213" s="37" t="s">
        <v>1810</v>
      </c>
      <c r="B213" s="37" t="s">
        <v>212</v>
      </c>
      <c r="C213" s="37" t="s">
        <v>782</v>
      </c>
      <c r="D213" s="37">
        <v>2020</v>
      </c>
      <c r="E213" s="54" t="s">
        <v>1647</v>
      </c>
      <c r="F213" s="37" t="s">
        <v>19</v>
      </c>
      <c r="G213" s="37" t="s">
        <v>122</v>
      </c>
      <c r="H213" s="37" t="s">
        <v>35</v>
      </c>
      <c r="I213" s="37" t="s">
        <v>31</v>
      </c>
      <c r="J213" s="37" t="s">
        <v>31</v>
      </c>
      <c r="K213" s="37" t="s">
        <v>31</v>
      </c>
      <c r="L213" s="37" t="s">
        <v>31</v>
      </c>
      <c r="M213" s="37">
        <v>0.1</v>
      </c>
      <c r="N213" s="37">
        <v>0</v>
      </c>
      <c r="O213" s="37">
        <v>6</v>
      </c>
      <c r="P213" s="82">
        <v>10.69</v>
      </c>
      <c r="Q213" s="123">
        <f t="shared" si="12"/>
        <v>106.89999999999999</v>
      </c>
      <c r="R213" s="37" t="s">
        <v>3538</v>
      </c>
      <c r="S213" s="34" t="s">
        <v>3507</v>
      </c>
      <c r="T213" s="34">
        <v>17.579999999999998</v>
      </c>
      <c r="U213" s="34">
        <v>0</v>
      </c>
      <c r="V213" s="34">
        <v>82.42</v>
      </c>
      <c r="X213" s="34">
        <v>100</v>
      </c>
      <c r="Y213" s="34">
        <v>6.3</v>
      </c>
      <c r="Z213" s="34">
        <v>7.6</v>
      </c>
      <c r="AE213" s="34">
        <v>34.9</v>
      </c>
      <c r="AF213" s="34">
        <v>42.3</v>
      </c>
      <c r="AG213" s="34">
        <v>58.4</v>
      </c>
      <c r="AH213" s="34">
        <v>70.900000000000006</v>
      </c>
      <c r="AI213" s="34">
        <v>73</v>
      </c>
      <c r="AJ213" s="34">
        <v>44.7</v>
      </c>
      <c r="AK213" s="34">
        <v>54.3</v>
      </c>
      <c r="AL213" s="34">
        <v>0.45319999999999999</v>
      </c>
      <c r="AM213" s="34">
        <v>0.54990000000000006</v>
      </c>
      <c r="AN213" s="34">
        <v>0.41820000000000002</v>
      </c>
      <c r="AO213" s="34">
        <v>0.50739999999999996</v>
      </c>
      <c r="AP213" s="34">
        <v>0.2097</v>
      </c>
      <c r="AQ213" s="34">
        <v>0.25440000000000002</v>
      </c>
      <c r="AR213" s="34">
        <v>0.27</v>
      </c>
      <c r="AS213" s="34">
        <v>0.33</v>
      </c>
      <c r="AT213" s="34">
        <v>0.11</v>
      </c>
      <c r="AU213" s="34">
        <v>0.13</v>
      </c>
      <c r="AV213" s="34">
        <v>0.52</v>
      </c>
      <c r="AW213" s="34">
        <v>0.63</v>
      </c>
      <c r="AX213" s="34">
        <v>7.0000000000000007E-2</v>
      </c>
      <c r="AY213" s="34">
        <v>0.08</v>
      </c>
      <c r="BA213" s="34">
        <v>57</v>
      </c>
      <c r="BB213" s="34">
        <v>57.2</v>
      </c>
      <c r="BC213" s="34">
        <v>69.3</v>
      </c>
      <c r="BD213" s="34">
        <v>100</v>
      </c>
      <c r="BG213" s="34">
        <v>4.96</v>
      </c>
      <c r="BH213" s="34">
        <v>6.02</v>
      </c>
      <c r="BI213" s="34">
        <v>4.01</v>
      </c>
      <c r="BJ213" s="34">
        <v>4.87</v>
      </c>
      <c r="BK213" s="34">
        <v>1.8</v>
      </c>
      <c r="BL213" s="34">
        <v>2.2000000000000002</v>
      </c>
      <c r="BM213" s="34">
        <v>0.9</v>
      </c>
      <c r="BN213" s="34">
        <v>1.1000000000000001</v>
      </c>
    </row>
    <row r="214" spans="1:67" ht="15.75" customHeight="1" x14ac:dyDescent="0.3">
      <c r="A214" s="37" t="s">
        <v>1810</v>
      </c>
      <c r="B214" s="37" t="s">
        <v>212</v>
      </c>
      <c r="C214" s="37" t="s">
        <v>782</v>
      </c>
      <c r="D214" s="37">
        <v>2020</v>
      </c>
      <c r="E214" s="54" t="s">
        <v>1647</v>
      </c>
      <c r="F214" s="37" t="s">
        <v>19</v>
      </c>
      <c r="G214" s="37" t="s">
        <v>125</v>
      </c>
      <c r="H214" s="37" t="s">
        <v>45</v>
      </c>
      <c r="I214" s="37" t="s">
        <v>45</v>
      </c>
      <c r="J214" s="37" t="s">
        <v>45</v>
      </c>
      <c r="K214" s="37" t="s">
        <v>45</v>
      </c>
      <c r="L214" s="37" t="s">
        <v>45</v>
      </c>
      <c r="M214" s="37">
        <v>0.1</v>
      </c>
      <c r="N214" s="37">
        <v>0</v>
      </c>
      <c r="O214" s="37">
        <v>0</v>
      </c>
      <c r="P214" s="82">
        <v>10.15</v>
      </c>
      <c r="Q214" s="123">
        <f t="shared" si="12"/>
        <v>101.5</v>
      </c>
      <c r="R214" s="37" t="s">
        <v>3539</v>
      </c>
      <c r="S214" s="34" t="s">
        <v>3507</v>
      </c>
      <c r="T214" s="34">
        <v>19.52</v>
      </c>
      <c r="U214" s="34">
        <v>0</v>
      </c>
      <c r="V214" s="34">
        <v>80.48</v>
      </c>
      <c r="X214" s="34">
        <v>100</v>
      </c>
      <c r="Y214" s="34">
        <v>6.3</v>
      </c>
      <c r="Z214" s="34">
        <v>7.8</v>
      </c>
      <c r="AE214" s="34">
        <v>34.1</v>
      </c>
      <c r="AF214" s="34">
        <v>42.3</v>
      </c>
      <c r="AG214" s="34">
        <v>53.5</v>
      </c>
      <c r="AH214" s="34">
        <v>66.400000000000006</v>
      </c>
      <c r="AI214" s="34">
        <v>78</v>
      </c>
      <c r="AJ214" s="34">
        <v>43.7</v>
      </c>
      <c r="AK214" s="34">
        <v>54.3</v>
      </c>
      <c r="AL214" s="34">
        <v>0.44269999999999998</v>
      </c>
      <c r="AM214" s="34">
        <v>0.55000000000000004</v>
      </c>
      <c r="AN214" s="34">
        <v>0.40849999999999997</v>
      </c>
      <c r="AO214" s="34">
        <v>0.50760000000000005</v>
      </c>
      <c r="AP214" s="34">
        <v>0.2049</v>
      </c>
      <c r="AQ214" s="34">
        <v>0.25459999999999999</v>
      </c>
      <c r="AR214" s="34">
        <v>0.31</v>
      </c>
      <c r="AS214" s="34">
        <v>0.39</v>
      </c>
      <c r="AT214" s="34">
        <v>0.13</v>
      </c>
      <c r="AU214" s="34">
        <v>0.16</v>
      </c>
      <c r="AV214" s="34">
        <v>0.59</v>
      </c>
      <c r="AW214" s="34">
        <v>0.73</v>
      </c>
      <c r="AX214" s="34">
        <v>7.0000000000000007E-2</v>
      </c>
      <c r="AY214" s="34">
        <v>0.09</v>
      </c>
      <c r="BA214" s="34">
        <v>56</v>
      </c>
      <c r="BB214" s="34">
        <v>56.5</v>
      </c>
      <c r="BC214" s="34">
        <v>70.2</v>
      </c>
      <c r="BD214" s="34">
        <v>95</v>
      </c>
      <c r="BG214" s="34">
        <v>7.34</v>
      </c>
      <c r="BH214" s="34">
        <v>9.1199999999999992</v>
      </c>
      <c r="BI214" s="34">
        <v>4.2300000000000004</v>
      </c>
      <c r="BJ214" s="34">
        <v>5.26</v>
      </c>
      <c r="BK214" s="34">
        <v>1.7</v>
      </c>
      <c r="BL214" s="34">
        <v>2.2000000000000002</v>
      </c>
      <c r="BM214" s="34">
        <v>0.9</v>
      </c>
      <c r="BN214" s="34">
        <v>1.1000000000000001</v>
      </c>
    </row>
    <row r="215" spans="1:67" ht="15.75" customHeight="1" x14ac:dyDescent="0.3">
      <c r="A215" s="37" t="s">
        <v>1810</v>
      </c>
      <c r="B215" s="37" t="s">
        <v>212</v>
      </c>
      <c r="C215" s="37" t="s">
        <v>782</v>
      </c>
      <c r="D215" s="37">
        <v>2020</v>
      </c>
      <c r="E215" s="54" t="s">
        <v>1647</v>
      </c>
      <c r="F215" s="37" t="s">
        <v>19</v>
      </c>
      <c r="G215" s="37" t="s">
        <v>128</v>
      </c>
      <c r="H215" s="37" t="s">
        <v>26</v>
      </c>
      <c r="I215" s="37" t="s">
        <v>26</v>
      </c>
      <c r="J215" s="37" t="s">
        <v>27</v>
      </c>
      <c r="K215" s="37" t="s">
        <v>26</v>
      </c>
      <c r="L215" s="37" t="s">
        <v>27</v>
      </c>
      <c r="M215" s="37">
        <v>0.1</v>
      </c>
      <c r="N215" s="37">
        <v>7</v>
      </c>
      <c r="O215" s="37">
        <v>0</v>
      </c>
      <c r="P215" s="82">
        <v>11.45</v>
      </c>
      <c r="Q215" s="123">
        <f t="shared" si="12"/>
        <v>114.5</v>
      </c>
      <c r="R215" s="37" t="s">
        <v>3540</v>
      </c>
      <c r="S215" s="34" t="s">
        <v>3507</v>
      </c>
      <c r="T215" s="34">
        <v>17.850000000000001</v>
      </c>
      <c r="U215" s="34">
        <v>0</v>
      </c>
      <c r="V215" s="34">
        <v>82.15</v>
      </c>
      <c r="X215" s="34">
        <v>100</v>
      </c>
      <c r="Y215" s="34">
        <v>7.2</v>
      </c>
      <c r="Z215" s="34">
        <v>8.8000000000000007</v>
      </c>
      <c r="AE215" s="34">
        <v>35.700000000000003</v>
      </c>
      <c r="AF215" s="34">
        <v>43.4</v>
      </c>
      <c r="AG215" s="34">
        <v>56.6</v>
      </c>
      <c r="AH215" s="34">
        <v>69</v>
      </c>
      <c r="AI215" s="34">
        <v>74</v>
      </c>
      <c r="AJ215" s="34">
        <v>43.6</v>
      </c>
      <c r="AK215" s="34">
        <v>53</v>
      </c>
      <c r="AL215" s="34">
        <v>0.44030000000000002</v>
      </c>
      <c r="AM215" s="34">
        <v>0.53600000000000003</v>
      </c>
      <c r="AN215" s="34">
        <v>0.40089999999999998</v>
      </c>
      <c r="AO215" s="34">
        <v>0.48799999999999999</v>
      </c>
      <c r="AP215" s="34">
        <v>0.19420000000000001</v>
      </c>
      <c r="AQ215" s="34">
        <v>0.2364</v>
      </c>
      <c r="AR215" s="34">
        <v>0.35</v>
      </c>
      <c r="AS215" s="34">
        <v>0.43</v>
      </c>
      <c r="AT215" s="34">
        <v>0.13</v>
      </c>
      <c r="AU215" s="34">
        <v>0.16</v>
      </c>
      <c r="AV215" s="34">
        <v>0.77</v>
      </c>
      <c r="AW215" s="34">
        <v>0.94</v>
      </c>
      <c r="AX215" s="34">
        <v>0.12</v>
      </c>
      <c r="AY215" s="34">
        <v>0.15</v>
      </c>
      <c r="BA215" s="34">
        <v>56</v>
      </c>
      <c r="BB215" s="34">
        <v>57.6</v>
      </c>
      <c r="BC215" s="34">
        <v>70.099999999999994</v>
      </c>
      <c r="BD215" s="34">
        <v>98</v>
      </c>
      <c r="BG215" s="34">
        <v>5.91</v>
      </c>
      <c r="BH215" s="34">
        <v>7.2</v>
      </c>
      <c r="BI215" s="34">
        <v>4.3600000000000003</v>
      </c>
      <c r="BJ215" s="34">
        <v>5.31</v>
      </c>
      <c r="BK215" s="34">
        <v>1.7</v>
      </c>
      <c r="BL215" s="34">
        <v>2.1</v>
      </c>
      <c r="BM215" s="34">
        <v>0.5</v>
      </c>
      <c r="BN215" s="34">
        <v>0.6</v>
      </c>
      <c r="BO215" s="37" t="s">
        <v>1652</v>
      </c>
    </row>
    <row r="216" spans="1:67" ht="15.75" customHeight="1" x14ac:dyDescent="0.3">
      <c r="A216" s="37" t="s">
        <v>1810</v>
      </c>
      <c r="B216" s="37" t="s">
        <v>212</v>
      </c>
      <c r="C216" s="37" t="s">
        <v>782</v>
      </c>
      <c r="D216" s="37">
        <v>2020</v>
      </c>
      <c r="E216" s="54" t="s">
        <v>1647</v>
      </c>
      <c r="F216" s="37" t="s">
        <v>19</v>
      </c>
      <c r="G216" s="37" t="s">
        <v>131</v>
      </c>
      <c r="H216" s="37" t="s">
        <v>22</v>
      </c>
      <c r="I216" s="37" t="s">
        <v>22</v>
      </c>
      <c r="J216" s="37" t="s">
        <v>21</v>
      </c>
      <c r="K216" s="37" t="s">
        <v>22</v>
      </c>
      <c r="L216" s="37" t="s">
        <v>21</v>
      </c>
      <c r="M216" s="37">
        <v>0.1</v>
      </c>
      <c r="N216" s="37">
        <v>0.25</v>
      </c>
      <c r="O216" s="37">
        <v>0</v>
      </c>
      <c r="P216" s="82">
        <v>9.7899999999999991</v>
      </c>
      <c r="Q216" s="123">
        <f t="shared" si="12"/>
        <v>97.899999999999991</v>
      </c>
      <c r="R216" s="37" t="s">
        <v>3541</v>
      </c>
      <c r="S216" s="34" t="s">
        <v>3507</v>
      </c>
      <c r="T216" s="34">
        <v>19.899999999999999</v>
      </c>
      <c r="U216" s="34">
        <v>0</v>
      </c>
      <c r="V216" s="34">
        <v>80.099999999999994</v>
      </c>
      <c r="X216" s="34">
        <v>100</v>
      </c>
      <c r="Y216" s="34">
        <v>5.6</v>
      </c>
      <c r="Z216" s="34">
        <v>7</v>
      </c>
      <c r="AE216" s="34">
        <v>35.799999999999997</v>
      </c>
      <c r="AF216" s="34">
        <v>44.7</v>
      </c>
      <c r="AG216" s="34">
        <v>54.1</v>
      </c>
      <c r="AH216" s="34">
        <v>67.5</v>
      </c>
      <c r="AI216" s="34">
        <v>75</v>
      </c>
      <c r="AJ216" s="34">
        <v>41.3</v>
      </c>
      <c r="AK216" s="34">
        <v>51.6</v>
      </c>
      <c r="AL216" s="34">
        <v>0.41649999999999998</v>
      </c>
      <c r="AM216" s="34">
        <v>0.51990000000000003</v>
      </c>
      <c r="AN216" s="34">
        <v>0.37259999999999999</v>
      </c>
      <c r="AO216" s="34">
        <v>0.4652</v>
      </c>
      <c r="AP216" s="34">
        <v>0.1724</v>
      </c>
      <c r="AQ216" s="34">
        <v>0.2152</v>
      </c>
      <c r="AR216" s="34">
        <v>0.34</v>
      </c>
      <c r="AS216" s="34">
        <v>0.43</v>
      </c>
      <c r="AT216" s="34">
        <v>0.09</v>
      </c>
      <c r="AU216" s="34">
        <v>0.11</v>
      </c>
      <c r="AV216" s="34">
        <v>0.49</v>
      </c>
      <c r="AW216" s="34">
        <v>0.61</v>
      </c>
      <c r="AX216" s="34">
        <v>0.08</v>
      </c>
      <c r="AY216" s="34">
        <v>0.1</v>
      </c>
      <c r="BA216" s="34">
        <v>61</v>
      </c>
      <c r="BB216" s="34">
        <v>58.5</v>
      </c>
      <c r="BC216" s="34">
        <v>73</v>
      </c>
      <c r="BD216" s="34">
        <v>97</v>
      </c>
      <c r="BG216" s="34">
        <v>6.97</v>
      </c>
      <c r="BH216" s="34">
        <v>8.6999999999999993</v>
      </c>
      <c r="BI216" s="34">
        <v>3.56</v>
      </c>
      <c r="BJ216" s="34">
        <v>4.45</v>
      </c>
      <c r="BK216" s="34">
        <v>1.6</v>
      </c>
      <c r="BL216" s="34">
        <v>1.9</v>
      </c>
      <c r="BM216" s="34">
        <v>0.7</v>
      </c>
      <c r="BN216" s="34">
        <v>0.9</v>
      </c>
      <c r="BO216" s="37" t="s">
        <v>3505</v>
      </c>
    </row>
    <row r="217" spans="1:67" ht="15.75" customHeight="1" x14ac:dyDescent="0.3">
      <c r="A217" s="37" t="s">
        <v>1810</v>
      </c>
      <c r="B217" s="37" t="s">
        <v>212</v>
      </c>
      <c r="C217" s="37" t="s">
        <v>782</v>
      </c>
      <c r="D217" s="37">
        <v>2020</v>
      </c>
      <c r="E217" s="54" t="s">
        <v>1647</v>
      </c>
      <c r="F217" s="37" t="s">
        <v>19</v>
      </c>
      <c r="G217" s="37" t="s">
        <v>134</v>
      </c>
      <c r="H217" s="37" t="s">
        <v>22</v>
      </c>
      <c r="I217" s="37" t="s">
        <v>22</v>
      </c>
      <c r="J217" s="37" t="s">
        <v>21</v>
      </c>
      <c r="K217" s="37" t="s">
        <v>22</v>
      </c>
      <c r="L217" s="37" t="s">
        <v>21</v>
      </c>
      <c r="M217" s="37">
        <v>0.1</v>
      </c>
      <c r="N217" s="37">
        <v>0</v>
      </c>
      <c r="O217" s="37">
        <v>0</v>
      </c>
      <c r="P217" s="82">
        <v>12.9</v>
      </c>
      <c r="Q217" s="123">
        <f t="shared" si="12"/>
        <v>129</v>
      </c>
      <c r="R217" s="37" t="s">
        <v>3542</v>
      </c>
      <c r="S217" s="34" t="s">
        <v>3507</v>
      </c>
      <c r="T217" s="34">
        <v>18.38</v>
      </c>
      <c r="U217" s="34">
        <v>0</v>
      </c>
      <c r="V217" s="34">
        <v>81.62</v>
      </c>
      <c r="X217" s="34">
        <v>100</v>
      </c>
      <c r="Y217" s="34">
        <v>5.4</v>
      </c>
      <c r="Z217" s="34">
        <v>6.6</v>
      </c>
      <c r="AE217" s="34">
        <v>35.299999999999997</v>
      </c>
      <c r="AF217" s="34">
        <v>43.3</v>
      </c>
      <c r="AG217" s="34">
        <v>56.5</v>
      </c>
      <c r="AH217" s="34">
        <v>69.3</v>
      </c>
      <c r="AI217" s="34">
        <v>74</v>
      </c>
      <c r="AJ217" s="34">
        <v>43.4</v>
      </c>
      <c r="AK217" s="34">
        <v>53.2</v>
      </c>
      <c r="AL217" s="34">
        <v>0.43919999999999998</v>
      </c>
      <c r="AM217" s="34">
        <v>0.53810000000000002</v>
      </c>
      <c r="AN217" s="34">
        <v>0.40060000000000001</v>
      </c>
      <c r="AO217" s="34">
        <v>0.4909</v>
      </c>
      <c r="AP217" s="34">
        <v>0.1951</v>
      </c>
      <c r="AQ217" s="34">
        <v>0.23910000000000001</v>
      </c>
      <c r="AR217" s="34">
        <v>0.25</v>
      </c>
      <c r="AS217" s="34">
        <v>0.31</v>
      </c>
      <c r="AT217" s="34">
        <v>0.1</v>
      </c>
      <c r="AU217" s="34">
        <v>0.12</v>
      </c>
      <c r="AV217" s="34">
        <v>0.55000000000000004</v>
      </c>
      <c r="AW217" s="34">
        <v>0.67</v>
      </c>
      <c r="AX217" s="34">
        <v>0.1</v>
      </c>
      <c r="AY217" s="34">
        <v>0.12</v>
      </c>
      <c r="BA217" s="34">
        <v>60</v>
      </c>
      <c r="BB217" s="34">
        <v>57.7</v>
      </c>
      <c r="BC217" s="34">
        <v>70.7</v>
      </c>
      <c r="BD217" s="34">
        <v>91</v>
      </c>
      <c r="BG217" s="34">
        <v>7.79</v>
      </c>
      <c r="BH217" s="34">
        <v>9.5500000000000007</v>
      </c>
      <c r="BI217" s="34">
        <v>3.47</v>
      </c>
      <c r="BJ217" s="34">
        <v>4.25</v>
      </c>
      <c r="BK217" s="34">
        <v>1.9</v>
      </c>
      <c r="BL217" s="34">
        <v>2.4</v>
      </c>
      <c r="BM217" s="34">
        <v>0.8</v>
      </c>
      <c r="BN217" s="34">
        <v>1</v>
      </c>
    </row>
    <row r="218" spans="1:67" ht="15.75" customHeight="1" x14ac:dyDescent="0.3">
      <c r="A218" s="37" t="s">
        <v>1810</v>
      </c>
      <c r="B218" s="37" t="s">
        <v>212</v>
      </c>
      <c r="C218" s="37" t="s">
        <v>782</v>
      </c>
      <c r="D218" s="37">
        <v>2020</v>
      </c>
      <c r="E218" s="54">
        <v>44007</v>
      </c>
      <c r="F218" s="37" t="s">
        <v>137</v>
      </c>
      <c r="G218" s="37" t="s">
        <v>20</v>
      </c>
      <c r="H218" s="37" t="s">
        <v>45</v>
      </c>
      <c r="I218" s="37" t="s">
        <v>45</v>
      </c>
      <c r="J218" s="37" t="s">
        <v>45</v>
      </c>
      <c r="K218" s="37" t="s">
        <v>45</v>
      </c>
      <c r="L218" s="37" t="s">
        <v>45</v>
      </c>
      <c r="M218" s="37">
        <v>0.1</v>
      </c>
      <c r="N218" s="37">
        <v>0</v>
      </c>
      <c r="O218" s="37">
        <v>3</v>
      </c>
      <c r="P218" s="82">
        <v>8.86</v>
      </c>
      <c r="Q218" s="123">
        <f t="shared" si="12"/>
        <v>88.6</v>
      </c>
      <c r="R218" s="37" t="s">
        <v>3543</v>
      </c>
      <c r="S218" s="34" t="s">
        <v>3507</v>
      </c>
      <c r="T218" s="34">
        <v>24.89</v>
      </c>
      <c r="U218" s="34">
        <v>0</v>
      </c>
      <c r="V218" s="34">
        <v>75.11</v>
      </c>
      <c r="X218" s="34">
        <v>100</v>
      </c>
      <c r="Y218" s="34">
        <v>4.8</v>
      </c>
      <c r="Z218" s="34">
        <v>6.4</v>
      </c>
      <c r="AE218" s="34">
        <v>32.1</v>
      </c>
      <c r="AF218" s="34">
        <v>42.7</v>
      </c>
      <c r="AG218" s="34">
        <v>52.5</v>
      </c>
      <c r="AH218" s="34">
        <v>69.900000000000006</v>
      </c>
      <c r="AI218" s="34">
        <v>74</v>
      </c>
      <c r="AJ218" s="34">
        <v>40.4</v>
      </c>
      <c r="AK218" s="34">
        <v>53.9</v>
      </c>
      <c r="AL218" s="34">
        <v>0.40949999999999998</v>
      </c>
      <c r="AM218" s="34">
        <v>0.54520000000000002</v>
      </c>
      <c r="AN218" s="34">
        <v>0.37619999999999998</v>
      </c>
      <c r="AO218" s="34">
        <v>0.50090000000000001</v>
      </c>
      <c r="AP218" s="34">
        <v>0.1865</v>
      </c>
      <c r="AQ218" s="34">
        <v>0.24829999999999999</v>
      </c>
      <c r="AR218" s="34">
        <v>0.31</v>
      </c>
      <c r="AS218" s="34">
        <v>0.41</v>
      </c>
      <c r="AT218" s="34">
        <v>0.1</v>
      </c>
      <c r="AU218" s="34">
        <v>0.13</v>
      </c>
      <c r="AV218" s="34">
        <v>0.43</v>
      </c>
      <c r="AW218" s="34">
        <v>0.56999999999999995</v>
      </c>
      <c r="AX218" s="34">
        <v>0.1</v>
      </c>
      <c r="AY218" s="34">
        <v>0.13</v>
      </c>
      <c r="BA218" s="34">
        <v>56</v>
      </c>
      <c r="BB218" s="34">
        <v>52.4</v>
      </c>
      <c r="BC218" s="34">
        <v>69.7</v>
      </c>
      <c r="BD218" s="34">
        <v>96</v>
      </c>
      <c r="BG218" s="34">
        <v>4.66</v>
      </c>
      <c r="BH218" s="34">
        <v>6.21</v>
      </c>
      <c r="BI218" s="34">
        <v>3.79</v>
      </c>
      <c r="BJ218" s="34">
        <v>5.04</v>
      </c>
      <c r="BK218" s="34">
        <v>2.1</v>
      </c>
      <c r="BL218" s="34">
        <v>2.8</v>
      </c>
      <c r="BM218" s="34">
        <v>1.1000000000000001</v>
      </c>
      <c r="BN218" s="34">
        <v>1.4</v>
      </c>
    </row>
    <row r="219" spans="1:67" ht="15.75" customHeight="1" x14ac:dyDescent="0.3">
      <c r="A219" s="37" t="s">
        <v>1810</v>
      </c>
      <c r="B219" s="37" t="s">
        <v>212</v>
      </c>
      <c r="C219" s="37" t="s">
        <v>782</v>
      </c>
      <c r="D219" s="37">
        <v>2020</v>
      </c>
      <c r="E219" s="54">
        <v>44007</v>
      </c>
      <c r="F219" s="37" t="s">
        <v>137</v>
      </c>
      <c r="G219" s="37" t="s">
        <v>25</v>
      </c>
      <c r="H219" s="37" t="s">
        <v>35</v>
      </c>
      <c r="I219" s="37" t="s">
        <v>31</v>
      </c>
      <c r="J219" s="37" t="s">
        <v>31</v>
      </c>
      <c r="K219" s="37" t="s">
        <v>31</v>
      </c>
      <c r="L219" s="37" t="s">
        <v>31</v>
      </c>
      <c r="M219" s="37">
        <v>0.1</v>
      </c>
      <c r="N219" s="37">
        <v>0</v>
      </c>
      <c r="O219" s="37">
        <v>0</v>
      </c>
      <c r="P219" s="82">
        <v>17.78</v>
      </c>
      <c r="Q219" s="123">
        <f t="shared" si="12"/>
        <v>177.8</v>
      </c>
      <c r="R219" s="37" t="s">
        <v>3544</v>
      </c>
      <c r="S219" s="34" t="s">
        <v>3507</v>
      </c>
      <c r="T219" s="34">
        <v>18.329999999999998</v>
      </c>
      <c r="U219" s="34">
        <v>0</v>
      </c>
      <c r="V219" s="34">
        <v>81.67</v>
      </c>
      <c r="X219" s="34">
        <v>100</v>
      </c>
      <c r="Y219" s="34">
        <v>5.6</v>
      </c>
      <c r="Z219" s="34">
        <v>6.9</v>
      </c>
      <c r="AE219" s="34">
        <v>34.9</v>
      </c>
      <c r="AF219" s="34">
        <v>42.7</v>
      </c>
      <c r="AG219" s="34">
        <v>53.9</v>
      </c>
      <c r="AH219" s="34">
        <v>66</v>
      </c>
      <c r="AI219" s="34">
        <v>78</v>
      </c>
      <c r="AJ219" s="34">
        <v>44</v>
      </c>
      <c r="AK219" s="34">
        <v>53.9</v>
      </c>
      <c r="AL219" s="34">
        <v>0.44550000000000001</v>
      </c>
      <c r="AM219" s="34">
        <v>0.54559999999999997</v>
      </c>
      <c r="AN219" s="34">
        <v>0.40949999999999998</v>
      </c>
      <c r="AO219" s="34">
        <v>0.50139999999999996</v>
      </c>
      <c r="AP219" s="34">
        <v>0.20319999999999999</v>
      </c>
      <c r="AQ219" s="34">
        <v>0.24879999999999999</v>
      </c>
      <c r="AR219" s="34">
        <v>0.37</v>
      </c>
      <c r="AS219" s="34">
        <v>0.45</v>
      </c>
      <c r="AT219" s="34">
        <v>0.11</v>
      </c>
      <c r="AU219" s="34">
        <v>0.14000000000000001</v>
      </c>
      <c r="AV219" s="34">
        <v>0.63</v>
      </c>
      <c r="AW219" s="34">
        <v>0.77</v>
      </c>
      <c r="AX219" s="34">
        <v>0.08</v>
      </c>
      <c r="AY219" s="34">
        <v>0.1</v>
      </c>
      <c r="BA219" s="34">
        <v>54</v>
      </c>
      <c r="BB219" s="34">
        <v>57.6</v>
      </c>
      <c r="BC219" s="34">
        <v>70.5</v>
      </c>
      <c r="BD219" s="34">
        <v>94</v>
      </c>
      <c r="BG219" s="34">
        <v>6.46</v>
      </c>
      <c r="BH219" s="34">
        <v>7.91</v>
      </c>
      <c r="BI219" s="34">
        <v>4.82</v>
      </c>
      <c r="BJ219" s="34">
        <v>5.9</v>
      </c>
      <c r="BK219" s="34">
        <v>1.7</v>
      </c>
      <c r="BL219" s="34">
        <v>2.1</v>
      </c>
      <c r="BM219" s="34">
        <v>1</v>
      </c>
      <c r="BN219" s="34">
        <v>1.3</v>
      </c>
    </row>
    <row r="220" spans="1:67" ht="15.75" customHeight="1" x14ac:dyDescent="0.3">
      <c r="A220" s="37" t="s">
        <v>1810</v>
      </c>
      <c r="B220" s="37" t="s">
        <v>212</v>
      </c>
      <c r="C220" s="37" t="s">
        <v>782</v>
      </c>
      <c r="D220" s="37">
        <v>2020</v>
      </c>
      <c r="E220" s="54">
        <v>44007</v>
      </c>
      <c r="F220" s="37" t="s">
        <v>137</v>
      </c>
      <c r="G220" s="37" t="s">
        <v>30</v>
      </c>
      <c r="H220" s="37" t="s">
        <v>31</v>
      </c>
      <c r="I220" s="37" t="s">
        <v>31</v>
      </c>
      <c r="J220" s="37" t="s">
        <v>31</v>
      </c>
      <c r="K220" s="37" t="s">
        <v>31</v>
      </c>
      <c r="L220" s="37" t="s">
        <v>31</v>
      </c>
      <c r="M220" s="37">
        <v>0.1</v>
      </c>
      <c r="N220" s="37">
        <v>0</v>
      </c>
      <c r="O220" s="37">
        <v>5</v>
      </c>
      <c r="P220" s="82">
        <v>11.94</v>
      </c>
      <c r="Q220" s="123">
        <f t="shared" si="12"/>
        <v>119.39999999999999</v>
      </c>
      <c r="R220" s="37" t="s">
        <v>3545</v>
      </c>
      <c r="S220" s="34" t="s">
        <v>3507</v>
      </c>
      <c r="T220" s="34">
        <v>20.9</v>
      </c>
      <c r="U220" s="34">
        <v>0</v>
      </c>
      <c r="V220" s="34">
        <v>79.099999999999994</v>
      </c>
      <c r="X220" s="34">
        <v>100</v>
      </c>
      <c r="Y220" s="34">
        <v>6.1</v>
      </c>
      <c r="Z220" s="34">
        <v>7.7</v>
      </c>
      <c r="AE220" s="34">
        <v>35.4</v>
      </c>
      <c r="AF220" s="34">
        <v>44.7</v>
      </c>
      <c r="AG220" s="34">
        <v>54.4</v>
      </c>
      <c r="AH220" s="34">
        <v>68.7</v>
      </c>
      <c r="AI220" s="34">
        <v>73</v>
      </c>
      <c r="AJ220" s="34">
        <v>40.799999999999997</v>
      </c>
      <c r="AK220" s="34">
        <v>51.6</v>
      </c>
      <c r="AL220" s="34">
        <v>0.41120000000000001</v>
      </c>
      <c r="AM220" s="34">
        <v>0.51980000000000004</v>
      </c>
      <c r="AN220" s="34">
        <v>0.36780000000000002</v>
      </c>
      <c r="AO220" s="34">
        <v>0.46500000000000002</v>
      </c>
      <c r="AP220" s="34">
        <v>0.1701</v>
      </c>
      <c r="AQ220" s="34">
        <v>0.215</v>
      </c>
      <c r="AR220" s="34">
        <v>0.32</v>
      </c>
      <c r="AS220" s="34">
        <v>0.41</v>
      </c>
      <c r="AT220" s="34">
        <v>0.11</v>
      </c>
      <c r="AU220" s="34">
        <v>0.14000000000000001</v>
      </c>
      <c r="AV220" s="34">
        <v>0.64</v>
      </c>
      <c r="AW220" s="34">
        <v>0.81</v>
      </c>
      <c r="AX220" s="34">
        <v>0.09</v>
      </c>
      <c r="AY220" s="34">
        <v>0.11</v>
      </c>
      <c r="BA220" s="34">
        <v>57</v>
      </c>
      <c r="BB220" s="34">
        <v>55.6</v>
      </c>
      <c r="BC220" s="34">
        <v>70.3</v>
      </c>
      <c r="BD220" s="34">
        <v>96</v>
      </c>
      <c r="BG220" s="34">
        <v>5.49</v>
      </c>
      <c r="BH220" s="34">
        <v>6.94</v>
      </c>
      <c r="BI220" s="34">
        <v>4.1399999999999997</v>
      </c>
      <c r="BJ220" s="34">
        <v>5.23</v>
      </c>
      <c r="BK220" s="34">
        <v>1.5</v>
      </c>
      <c r="BL220" s="34">
        <v>2</v>
      </c>
      <c r="BM220" s="34">
        <v>0.1</v>
      </c>
      <c r="BN220" s="34">
        <v>0.1</v>
      </c>
    </row>
    <row r="221" spans="1:67" ht="15.75" customHeight="1" x14ac:dyDescent="0.3">
      <c r="A221" s="37" t="s">
        <v>1810</v>
      </c>
      <c r="B221" s="37" t="s">
        <v>212</v>
      </c>
      <c r="C221" s="37" t="s">
        <v>782</v>
      </c>
      <c r="D221" s="37">
        <v>2020</v>
      </c>
      <c r="E221" s="54">
        <v>44007</v>
      </c>
      <c r="F221" s="37" t="s">
        <v>137</v>
      </c>
      <c r="G221" s="37" t="s">
        <v>34</v>
      </c>
      <c r="H221" s="37" t="s">
        <v>26</v>
      </c>
      <c r="I221" s="37" t="s">
        <v>26</v>
      </c>
      <c r="J221" s="37" t="s">
        <v>27</v>
      </c>
      <c r="K221" s="37" t="s">
        <v>26</v>
      </c>
      <c r="L221" s="37" t="s">
        <v>27</v>
      </c>
      <c r="M221" s="37">
        <v>0.1</v>
      </c>
      <c r="N221" s="37">
        <v>0</v>
      </c>
      <c r="O221" s="37">
        <v>12</v>
      </c>
      <c r="P221" s="82">
        <v>8.36</v>
      </c>
      <c r="Q221" s="123">
        <f t="shared" si="12"/>
        <v>83.6</v>
      </c>
      <c r="R221" s="37" t="s">
        <v>3546</v>
      </c>
      <c r="S221" s="34" t="s">
        <v>3507</v>
      </c>
      <c r="T221" s="34">
        <v>25.4</v>
      </c>
      <c r="U221" s="34">
        <v>0</v>
      </c>
      <c r="V221" s="34">
        <v>74.599999999999994</v>
      </c>
      <c r="X221" s="34">
        <v>100</v>
      </c>
      <c r="Y221" s="34">
        <v>5.3</v>
      </c>
      <c r="Z221" s="34">
        <v>7.1</v>
      </c>
      <c r="AE221" s="34">
        <v>34.700000000000003</v>
      </c>
      <c r="AF221" s="34">
        <v>46.5</v>
      </c>
      <c r="AG221" s="34">
        <v>51.4</v>
      </c>
      <c r="AH221" s="34">
        <v>68.900000000000006</v>
      </c>
      <c r="AI221" s="34">
        <v>71</v>
      </c>
      <c r="AJ221" s="34">
        <v>36.9</v>
      </c>
      <c r="AK221" s="34">
        <v>49.5</v>
      </c>
      <c r="AL221" s="34">
        <v>0.37059999999999998</v>
      </c>
      <c r="AM221" s="34">
        <v>0.49680000000000002</v>
      </c>
      <c r="AN221" s="34">
        <v>0.32229999999999998</v>
      </c>
      <c r="AO221" s="34">
        <v>0.43209999999999998</v>
      </c>
      <c r="AP221" s="34">
        <v>0.13750000000000001</v>
      </c>
      <c r="AQ221" s="34">
        <v>0.18429999999999999</v>
      </c>
      <c r="AR221" s="34">
        <v>0.35</v>
      </c>
      <c r="AS221" s="34">
        <v>0.47</v>
      </c>
      <c r="AT221" s="34">
        <v>0.1</v>
      </c>
      <c r="AU221" s="34">
        <v>0.13</v>
      </c>
      <c r="AV221" s="34">
        <v>0.6</v>
      </c>
      <c r="AW221" s="34">
        <v>0.8</v>
      </c>
      <c r="AX221" s="34">
        <v>0.09</v>
      </c>
      <c r="AY221" s="34">
        <v>0.12</v>
      </c>
      <c r="BA221" s="34">
        <v>54</v>
      </c>
      <c r="BB221" s="34">
        <v>51.3</v>
      </c>
      <c r="BC221" s="34">
        <v>68.8</v>
      </c>
      <c r="BD221" s="34">
        <v>86</v>
      </c>
      <c r="BG221" s="34">
        <v>5.58</v>
      </c>
      <c r="BH221" s="34">
        <v>7.48</v>
      </c>
      <c r="BI221" s="34">
        <v>4.33</v>
      </c>
      <c r="BJ221" s="34">
        <v>5.81</v>
      </c>
      <c r="BK221" s="34">
        <v>1.3</v>
      </c>
      <c r="BL221" s="34">
        <v>1.7</v>
      </c>
      <c r="BM221" s="34">
        <v>0.1</v>
      </c>
      <c r="BN221" s="34">
        <v>0.1</v>
      </c>
    </row>
    <row r="222" spans="1:67" ht="15.75" customHeight="1" x14ac:dyDescent="0.3">
      <c r="A222" s="37" t="s">
        <v>1810</v>
      </c>
      <c r="B222" s="37" t="s">
        <v>212</v>
      </c>
      <c r="C222" s="37" t="s">
        <v>782</v>
      </c>
      <c r="D222" s="37">
        <v>2020</v>
      </c>
      <c r="E222" s="54">
        <v>44007</v>
      </c>
      <c r="F222" s="37" t="s">
        <v>137</v>
      </c>
      <c r="G222" s="37" t="s">
        <v>38</v>
      </c>
      <c r="H222" s="37" t="s">
        <v>21</v>
      </c>
      <c r="I222" s="37" t="s">
        <v>21</v>
      </c>
      <c r="J222" s="37" t="s">
        <v>22</v>
      </c>
      <c r="K222" s="37" t="s">
        <v>21</v>
      </c>
      <c r="L222" s="37" t="s">
        <v>22</v>
      </c>
      <c r="M222" s="37">
        <v>0.1</v>
      </c>
      <c r="N222" s="37">
        <v>30</v>
      </c>
      <c r="O222" s="37">
        <v>0</v>
      </c>
      <c r="P222" s="82">
        <v>6.85</v>
      </c>
      <c r="Q222" s="123">
        <f t="shared" si="12"/>
        <v>68.5</v>
      </c>
      <c r="R222" s="37" t="s">
        <v>3547</v>
      </c>
      <c r="S222" s="34" t="s">
        <v>3507</v>
      </c>
      <c r="T222" s="34">
        <v>26.35</v>
      </c>
      <c r="U222" s="34">
        <v>0</v>
      </c>
      <c r="V222" s="34">
        <v>73.650000000000006</v>
      </c>
      <c r="X222" s="34">
        <v>100</v>
      </c>
      <c r="Y222" s="34">
        <v>5.7</v>
      </c>
      <c r="Z222" s="34">
        <v>7.8</v>
      </c>
      <c r="AE222" s="34">
        <v>35.700000000000003</v>
      </c>
      <c r="AF222" s="34">
        <v>48.5</v>
      </c>
      <c r="AG222" s="34">
        <v>52.2</v>
      </c>
      <c r="AH222" s="34">
        <v>70.900000000000006</v>
      </c>
      <c r="AI222" s="34">
        <v>67</v>
      </c>
      <c r="AJ222" s="34">
        <v>34.799999999999997</v>
      </c>
      <c r="AK222" s="34">
        <v>47.3</v>
      </c>
      <c r="AL222" s="34">
        <v>0.3478</v>
      </c>
      <c r="AM222" s="34">
        <v>0.4723</v>
      </c>
      <c r="AN222" s="34">
        <v>0.29210000000000003</v>
      </c>
      <c r="AO222" s="34">
        <v>0.39660000000000001</v>
      </c>
      <c r="AP222" s="34">
        <v>0.11119999999999999</v>
      </c>
      <c r="AQ222" s="34">
        <v>0.151</v>
      </c>
      <c r="AR222" s="34">
        <v>0.34</v>
      </c>
      <c r="AS222" s="34">
        <v>0.46</v>
      </c>
      <c r="AT222" s="34">
        <v>0.1</v>
      </c>
      <c r="AU222" s="34">
        <v>0.14000000000000001</v>
      </c>
      <c r="AV222" s="34">
        <v>0.63</v>
      </c>
      <c r="AW222" s="34">
        <v>0.85</v>
      </c>
      <c r="AX222" s="34">
        <v>0.1</v>
      </c>
      <c r="AY222" s="34">
        <v>0.13</v>
      </c>
      <c r="BA222" s="34">
        <v>55</v>
      </c>
      <c r="BB222" s="34">
        <v>50.7</v>
      </c>
      <c r="BC222" s="34">
        <v>68.8</v>
      </c>
      <c r="BD222" s="34">
        <v>90</v>
      </c>
      <c r="BG222" s="34">
        <v>3.79</v>
      </c>
      <c r="BH222" s="34">
        <v>5.14</v>
      </c>
      <c r="BI222" s="34">
        <v>4.41</v>
      </c>
      <c r="BJ222" s="34">
        <v>5.99</v>
      </c>
      <c r="BK222" s="34">
        <v>1.1000000000000001</v>
      </c>
      <c r="BL222" s="34">
        <v>1.4</v>
      </c>
      <c r="BM222" s="34">
        <v>0</v>
      </c>
      <c r="BN222" s="34">
        <v>0</v>
      </c>
      <c r="BO222" s="37" t="s">
        <v>1652</v>
      </c>
    </row>
    <row r="223" spans="1:67" ht="15.75" customHeight="1" x14ac:dyDescent="0.3">
      <c r="A223" s="37" t="s">
        <v>1810</v>
      </c>
      <c r="B223" s="37" t="s">
        <v>212</v>
      </c>
      <c r="C223" s="37" t="s">
        <v>782</v>
      </c>
      <c r="D223" s="37">
        <v>2020</v>
      </c>
      <c r="E223" s="54">
        <v>44007</v>
      </c>
      <c r="F223" s="37" t="s">
        <v>137</v>
      </c>
      <c r="G223" s="37" t="s">
        <v>148</v>
      </c>
      <c r="H223" s="37" t="s">
        <v>31</v>
      </c>
      <c r="I223" s="37" t="s">
        <v>31</v>
      </c>
      <c r="J223" s="37" t="s">
        <v>31</v>
      </c>
      <c r="K223" s="37" t="s">
        <v>31</v>
      </c>
      <c r="L223" s="37" t="s">
        <v>31</v>
      </c>
      <c r="M223" s="37">
        <v>0.1</v>
      </c>
      <c r="N223" s="37">
        <v>0</v>
      </c>
      <c r="O223" s="37">
        <v>0</v>
      </c>
      <c r="P223" s="82">
        <v>4.72</v>
      </c>
      <c r="Q223" s="123">
        <f t="shared" si="12"/>
        <v>47.199999999999996</v>
      </c>
      <c r="R223" s="37" t="s">
        <v>3548</v>
      </c>
      <c r="S223" s="34" t="s">
        <v>3507</v>
      </c>
      <c r="T223" s="34">
        <v>32.1</v>
      </c>
      <c r="U223" s="34">
        <v>0</v>
      </c>
      <c r="V223" s="34">
        <v>67.900000000000006</v>
      </c>
      <c r="X223" s="34">
        <v>100</v>
      </c>
      <c r="Y223" s="34">
        <v>4.2</v>
      </c>
      <c r="Z223" s="34">
        <v>6.2</v>
      </c>
      <c r="AE223" s="34">
        <v>28.5</v>
      </c>
      <c r="AF223" s="34">
        <v>41.9</v>
      </c>
      <c r="AG223" s="34">
        <v>45.7</v>
      </c>
      <c r="AH223" s="34">
        <v>67.400000000000006</v>
      </c>
      <c r="AI223" s="34">
        <v>78</v>
      </c>
      <c r="AJ223" s="34">
        <v>37.200000000000003</v>
      </c>
      <c r="AK223" s="34">
        <v>54.8</v>
      </c>
      <c r="AL223" s="34">
        <v>0.37709999999999999</v>
      </c>
      <c r="AM223" s="34">
        <v>0.55530000000000002</v>
      </c>
      <c r="AN223" s="34">
        <v>0.34970000000000001</v>
      </c>
      <c r="AO223" s="34">
        <v>0.5151</v>
      </c>
      <c r="AP223" s="34">
        <v>0.17749999999999999</v>
      </c>
      <c r="AQ223" s="34">
        <v>0.26150000000000001</v>
      </c>
      <c r="AR223" s="34">
        <v>0.27</v>
      </c>
      <c r="AS223" s="34">
        <v>0.4</v>
      </c>
      <c r="AT223" s="34">
        <v>0.1</v>
      </c>
      <c r="AU223" s="34">
        <v>0.15</v>
      </c>
      <c r="AV223" s="34">
        <v>0.54</v>
      </c>
      <c r="AW223" s="34">
        <v>0.8</v>
      </c>
      <c r="AX223" s="34">
        <v>7.0000000000000007E-2</v>
      </c>
      <c r="AY223" s="34">
        <v>0.1</v>
      </c>
      <c r="BA223" s="34">
        <v>59</v>
      </c>
      <c r="BB223" s="34">
        <v>49.1</v>
      </c>
      <c r="BC223" s="34">
        <v>72.3</v>
      </c>
      <c r="BD223" s="34">
        <v>95</v>
      </c>
      <c r="BG223" s="34">
        <v>6.09</v>
      </c>
      <c r="BH223" s="34">
        <v>8.9700000000000006</v>
      </c>
      <c r="BI223" s="34">
        <v>3.02</v>
      </c>
      <c r="BJ223" s="34">
        <v>4.45</v>
      </c>
      <c r="BK223" s="34">
        <v>2.2000000000000002</v>
      </c>
      <c r="BL223" s="34">
        <v>3.3</v>
      </c>
      <c r="BM223" s="34">
        <v>0.8</v>
      </c>
      <c r="BN223" s="34">
        <v>1.3</v>
      </c>
    </row>
    <row r="224" spans="1:67" ht="15.75" customHeight="1" x14ac:dyDescent="0.3">
      <c r="A224" s="37" t="s">
        <v>1810</v>
      </c>
      <c r="B224" s="37" t="s">
        <v>212</v>
      </c>
      <c r="C224" s="37" t="s">
        <v>782</v>
      </c>
      <c r="D224" s="37">
        <v>2020</v>
      </c>
      <c r="E224" s="54">
        <v>44007</v>
      </c>
      <c r="F224" s="37" t="s">
        <v>137</v>
      </c>
      <c r="G224" s="37" t="s">
        <v>41</v>
      </c>
      <c r="H224" s="37" t="s">
        <v>26</v>
      </c>
      <c r="I224" s="37" t="s">
        <v>26</v>
      </c>
      <c r="J224" s="37" t="s">
        <v>27</v>
      </c>
      <c r="K224" s="37" t="s">
        <v>26</v>
      </c>
      <c r="L224" s="37" t="s">
        <v>27</v>
      </c>
      <c r="M224" s="37">
        <v>0.1</v>
      </c>
      <c r="N224" s="37">
        <v>0</v>
      </c>
      <c r="O224" s="37">
        <v>0</v>
      </c>
      <c r="P224" s="82">
        <v>23.26</v>
      </c>
      <c r="Q224" s="123">
        <f t="shared" si="12"/>
        <v>232.60000000000002</v>
      </c>
      <c r="R224" s="37" t="s">
        <v>3549</v>
      </c>
      <c r="S224" s="34" t="s">
        <v>3507</v>
      </c>
      <c r="T224" s="34">
        <v>16.72</v>
      </c>
      <c r="U224" s="34">
        <v>0</v>
      </c>
      <c r="V224" s="34">
        <v>83.28</v>
      </c>
      <c r="X224" s="34">
        <v>100</v>
      </c>
      <c r="Y224" s="34">
        <v>5</v>
      </c>
      <c r="Z224" s="34">
        <v>6</v>
      </c>
      <c r="AE224" s="34">
        <v>36.700000000000003</v>
      </c>
      <c r="AF224" s="34">
        <v>44</v>
      </c>
      <c r="AG224" s="34">
        <v>57.8</v>
      </c>
      <c r="AH224" s="34">
        <v>69.400000000000006</v>
      </c>
      <c r="AI224" s="34">
        <v>73</v>
      </c>
      <c r="AJ224" s="34">
        <v>43.6</v>
      </c>
      <c r="AK224" s="34">
        <v>52.3</v>
      </c>
      <c r="AL224" s="34">
        <v>0.43980000000000002</v>
      </c>
      <c r="AM224" s="34">
        <v>0.5282</v>
      </c>
      <c r="AN224" s="34">
        <v>0.39710000000000001</v>
      </c>
      <c r="AO224" s="34">
        <v>0.47689999999999999</v>
      </c>
      <c r="AP224" s="34">
        <v>0.1883</v>
      </c>
      <c r="AQ224" s="34">
        <v>0.2261</v>
      </c>
      <c r="AR224" s="34">
        <v>0.34</v>
      </c>
      <c r="AS224" s="34">
        <v>0.41</v>
      </c>
      <c r="AT224" s="34">
        <v>0.11</v>
      </c>
      <c r="AU224" s="34">
        <v>0.13</v>
      </c>
      <c r="AV224" s="34">
        <v>0.53</v>
      </c>
      <c r="AW224" s="34">
        <v>0.64</v>
      </c>
      <c r="AX224" s="34">
        <v>0.11</v>
      </c>
      <c r="AY224" s="34">
        <v>0.13</v>
      </c>
      <c r="BA224" s="34">
        <v>56</v>
      </c>
      <c r="BB224" s="34">
        <v>57.4</v>
      </c>
      <c r="BC224" s="34">
        <v>68.900000000000006</v>
      </c>
      <c r="BD224" s="34">
        <v>91</v>
      </c>
      <c r="BG224" s="34">
        <v>5.73</v>
      </c>
      <c r="BH224" s="34">
        <v>6.88</v>
      </c>
      <c r="BI224" s="34">
        <v>4.0599999999999996</v>
      </c>
      <c r="BJ224" s="34">
        <v>4.88</v>
      </c>
      <c r="BK224" s="34">
        <v>1.9</v>
      </c>
      <c r="BL224" s="34">
        <v>2.2999999999999998</v>
      </c>
      <c r="BM224" s="34">
        <v>1</v>
      </c>
      <c r="BN224" s="34">
        <v>1.3</v>
      </c>
    </row>
    <row r="225" spans="1:67" ht="15.75" customHeight="1" x14ac:dyDescent="0.3">
      <c r="A225" s="37" t="s">
        <v>1810</v>
      </c>
      <c r="B225" s="37" t="s">
        <v>212</v>
      </c>
      <c r="C225" s="37" t="s">
        <v>782</v>
      </c>
      <c r="D225" s="37">
        <v>2020</v>
      </c>
      <c r="E225" s="54">
        <v>44007</v>
      </c>
      <c r="F225" s="37" t="s">
        <v>137</v>
      </c>
      <c r="G225" s="37" t="s">
        <v>44</v>
      </c>
      <c r="H225" s="37" t="s">
        <v>21</v>
      </c>
      <c r="I225" s="37" t="s">
        <v>21</v>
      </c>
      <c r="J225" s="37" t="s">
        <v>22</v>
      </c>
      <c r="K225" s="37" t="s">
        <v>21</v>
      </c>
      <c r="L225" s="37" t="s">
        <v>22</v>
      </c>
      <c r="M225" s="37">
        <v>0.1</v>
      </c>
      <c r="N225" s="37">
        <v>0</v>
      </c>
      <c r="O225" s="37">
        <v>0</v>
      </c>
      <c r="P225" s="82">
        <v>11.6</v>
      </c>
      <c r="Q225" s="123">
        <f t="shared" si="12"/>
        <v>116</v>
      </c>
      <c r="R225" s="37" t="s">
        <v>3550</v>
      </c>
      <c r="S225" s="34" t="s">
        <v>3507</v>
      </c>
      <c r="T225" s="34">
        <v>19.07</v>
      </c>
      <c r="U225" s="34">
        <v>0</v>
      </c>
      <c r="V225" s="34">
        <v>80.930000000000007</v>
      </c>
      <c r="X225" s="34">
        <v>100</v>
      </c>
      <c r="Y225" s="34">
        <v>6.6</v>
      </c>
      <c r="Z225" s="34">
        <v>8.1999999999999993</v>
      </c>
      <c r="AE225" s="34">
        <v>36.299999999999997</v>
      </c>
      <c r="AF225" s="34">
        <v>44.9</v>
      </c>
      <c r="AG225" s="34">
        <v>55.1</v>
      </c>
      <c r="AH225" s="34">
        <v>68.099999999999994</v>
      </c>
      <c r="AI225" s="34">
        <v>74</v>
      </c>
      <c r="AJ225" s="34">
        <v>41.6</v>
      </c>
      <c r="AK225" s="34">
        <v>51.4</v>
      </c>
      <c r="AL225" s="34">
        <v>0.41899999999999998</v>
      </c>
      <c r="AM225" s="34">
        <v>0.51780000000000004</v>
      </c>
      <c r="AN225" s="34">
        <v>0.374</v>
      </c>
      <c r="AO225" s="34">
        <v>0.46210000000000001</v>
      </c>
      <c r="AP225" s="34">
        <v>0.17180000000000001</v>
      </c>
      <c r="AQ225" s="34">
        <v>0.21229999999999999</v>
      </c>
      <c r="AR225" s="34">
        <v>0.37</v>
      </c>
      <c r="AS225" s="34">
        <v>0.46</v>
      </c>
      <c r="AT225" s="34">
        <v>0.12</v>
      </c>
      <c r="AU225" s="34">
        <v>0.15</v>
      </c>
      <c r="AV225" s="34">
        <v>0.6</v>
      </c>
      <c r="AW225" s="34">
        <v>0.74</v>
      </c>
      <c r="AX225" s="34">
        <v>0.14000000000000001</v>
      </c>
      <c r="AY225" s="34">
        <v>0.17</v>
      </c>
      <c r="BA225" s="34">
        <v>53</v>
      </c>
      <c r="BB225" s="34">
        <v>55</v>
      </c>
      <c r="BC225" s="34">
        <v>68</v>
      </c>
      <c r="BD225" s="34">
        <v>93</v>
      </c>
      <c r="BG225" s="34">
        <v>5.51</v>
      </c>
      <c r="BH225" s="34">
        <v>6.81</v>
      </c>
      <c r="BI225" s="34">
        <v>4.54</v>
      </c>
      <c r="BJ225" s="34">
        <v>5.61</v>
      </c>
      <c r="BK225" s="34">
        <v>1.8</v>
      </c>
      <c r="BL225" s="34">
        <v>2.2000000000000002</v>
      </c>
      <c r="BM225" s="34">
        <v>0.2</v>
      </c>
      <c r="BN225" s="34">
        <v>0.3</v>
      </c>
    </row>
    <row r="226" spans="1:67" ht="15.75" customHeight="1" x14ac:dyDescent="0.3">
      <c r="A226" s="37" t="s">
        <v>1810</v>
      </c>
      <c r="B226" s="37" t="s">
        <v>212</v>
      </c>
      <c r="C226" s="37" t="s">
        <v>782</v>
      </c>
      <c r="D226" s="37">
        <v>2020</v>
      </c>
      <c r="E226" s="54">
        <v>44007</v>
      </c>
      <c r="F226" s="37" t="s">
        <v>137</v>
      </c>
      <c r="G226" s="37" t="s">
        <v>48</v>
      </c>
      <c r="H226" s="37" t="s">
        <v>22</v>
      </c>
      <c r="I226" s="37" t="s">
        <v>22</v>
      </c>
      <c r="J226" s="37" t="s">
        <v>21</v>
      </c>
      <c r="K226" s="37" t="s">
        <v>22</v>
      </c>
      <c r="L226" s="37" t="s">
        <v>21</v>
      </c>
      <c r="M226" s="37">
        <v>0.1</v>
      </c>
      <c r="N226" s="37">
        <v>0</v>
      </c>
      <c r="O226" s="37">
        <v>0</v>
      </c>
      <c r="P226" s="82">
        <v>12.06</v>
      </c>
      <c r="Q226" s="123">
        <f t="shared" si="12"/>
        <v>120.60000000000001</v>
      </c>
      <c r="R226" s="37" t="s">
        <v>3551</v>
      </c>
      <c r="S226" s="34" t="s">
        <v>3507</v>
      </c>
      <c r="T226" s="34">
        <v>18.489999999999998</v>
      </c>
      <c r="U226" s="34">
        <v>0</v>
      </c>
      <c r="V226" s="34">
        <v>81.510000000000005</v>
      </c>
      <c r="X226" s="34">
        <v>100</v>
      </c>
      <c r="Y226" s="34">
        <v>5.2</v>
      </c>
      <c r="Z226" s="34">
        <v>6.4</v>
      </c>
      <c r="AE226" s="34">
        <v>35.5</v>
      </c>
      <c r="AF226" s="34">
        <v>43.6</v>
      </c>
      <c r="AG226" s="34">
        <v>54.6</v>
      </c>
      <c r="AH226" s="34">
        <v>67</v>
      </c>
      <c r="AI226" s="34">
        <v>76</v>
      </c>
      <c r="AJ226" s="34">
        <v>43.1</v>
      </c>
      <c r="AK226" s="34">
        <v>52.8</v>
      </c>
      <c r="AL226" s="34">
        <v>0.435</v>
      </c>
      <c r="AM226" s="34">
        <v>0.53380000000000005</v>
      </c>
      <c r="AN226" s="34">
        <v>0.39510000000000001</v>
      </c>
      <c r="AO226" s="34">
        <v>0.48480000000000001</v>
      </c>
      <c r="AP226" s="34">
        <v>0.19020000000000001</v>
      </c>
      <c r="AQ226" s="34">
        <v>0.2334</v>
      </c>
      <c r="AR226" s="34">
        <v>0.35</v>
      </c>
      <c r="AS226" s="34">
        <v>0.43</v>
      </c>
      <c r="AT226" s="34">
        <v>0.11</v>
      </c>
      <c r="AU226" s="34">
        <v>0.13</v>
      </c>
      <c r="AV226" s="34">
        <v>0.62</v>
      </c>
      <c r="AW226" s="34">
        <v>0.76</v>
      </c>
      <c r="AX226" s="34">
        <v>0.11</v>
      </c>
      <c r="AY226" s="34">
        <v>0.13</v>
      </c>
      <c r="BA226" s="34">
        <v>56</v>
      </c>
      <c r="BB226" s="34">
        <v>57.2</v>
      </c>
      <c r="BC226" s="34">
        <v>70.099999999999994</v>
      </c>
      <c r="BD226" s="34">
        <v>92</v>
      </c>
      <c r="BG226" s="34">
        <v>6.72</v>
      </c>
      <c r="BH226" s="34">
        <v>8.25</v>
      </c>
      <c r="BI226" s="34">
        <v>4.05</v>
      </c>
      <c r="BJ226" s="34">
        <v>4.97</v>
      </c>
      <c r="BK226" s="34">
        <v>1.9</v>
      </c>
      <c r="BL226" s="34">
        <v>2.4</v>
      </c>
      <c r="BM226" s="34">
        <v>1.2</v>
      </c>
      <c r="BN226" s="34">
        <v>1.5</v>
      </c>
      <c r="BO226" s="37" t="s">
        <v>1653</v>
      </c>
    </row>
    <row r="227" spans="1:67" ht="15.75" customHeight="1" x14ac:dyDescent="0.3">
      <c r="A227" s="37" t="s">
        <v>1810</v>
      </c>
      <c r="B227" s="37" t="s">
        <v>212</v>
      </c>
      <c r="C227" s="37" t="s">
        <v>782</v>
      </c>
      <c r="D227" s="37">
        <v>2020</v>
      </c>
      <c r="E227" s="54">
        <v>44007</v>
      </c>
      <c r="F227" s="37" t="s">
        <v>137</v>
      </c>
      <c r="G227" s="37" t="s">
        <v>52</v>
      </c>
      <c r="H227" s="37" t="s">
        <v>27</v>
      </c>
      <c r="I227" s="37" t="s">
        <v>27</v>
      </c>
      <c r="J227" s="37" t="s">
        <v>26</v>
      </c>
      <c r="K227" s="37" t="s">
        <v>27</v>
      </c>
      <c r="L227" s="37" t="s">
        <v>26</v>
      </c>
      <c r="M227" s="37">
        <v>0.1</v>
      </c>
      <c r="N227" s="37">
        <v>25</v>
      </c>
      <c r="O227" s="37">
        <v>0</v>
      </c>
      <c r="P227" s="82">
        <v>13.27</v>
      </c>
      <c r="Q227" s="123">
        <f t="shared" si="12"/>
        <v>132.69999999999999</v>
      </c>
      <c r="R227" s="37" t="s">
        <v>3552</v>
      </c>
      <c r="S227" s="34" t="s">
        <v>3507</v>
      </c>
      <c r="T227" s="34">
        <v>19.350000000000001</v>
      </c>
      <c r="U227" s="34">
        <v>0</v>
      </c>
      <c r="V227" s="34">
        <v>80.650000000000006</v>
      </c>
      <c r="X227" s="34">
        <v>100</v>
      </c>
      <c r="Y227" s="34">
        <v>6.2</v>
      </c>
      <c r="Z227" s="34">
        <v>7.7</v>
      </c>
      <c r="AE227" s="34">
        <v>33.799999999999997</v>
      </c>
      <c r="AF227" s="34">
        <v>41.9</v>
      </c>
      <c r="AG227" s="34">
        <v>55.1</v>
      </c>
      <c r="AH227" s="34">
        <v>68.3</v>
      </c>
      <c r="AI227" s="34">
        <v>77</v>
      </c>
      <c r="AJ227" s="34">
        <v>44.2</v>
      </c>
      <c r="AK227" s="34">
        <v>54.8</v>
      </c>
      <c r="AL227" s="34">
        <v>0.44819999999999999</v>
      </c>
      <c r="AM227" s="34">
        <v>0.55569999999999997</v>
      </c>
      <c r="AN227" s="34">
        <v>0.4158</v>
      </c>
      <c r="AO227" s="34">
        <v>0.51559999999999995</v>
      </c>
      <c r="AP227" s="34">
        <v>0.21129999999999999</v>
      </c>
      <c r="AQ227" s="34">
        <v>0.26200000000000001</v>
      </c>
      <c r="AR227" s="34">
        <v>0.32</v>
      </c>
      <c r="AS227" s="34">
        <v>0.4</v>
      </c>
      <c r="AT227" s="34">
        <v>0.13</v>
      </c>
      <c r="AU227" s="34">
        <v>0.16</v>
      </c>
      <c r="AV227" s="34">
        <v>0.81</v>
      </c>
      <c r="AW227" s="34">
        <v>1.01</v>
      </c>
      <c r="AX227" s="34">
        <v>0.15</v>
      </c>
      <c r="AY227" s="34">
        <v>0.19</v>
      </c>
      <c r="BA227" s="34">
        <v>55</v>
      </c>
      <c r="BB227" s="34">
        <v>56.1</v>
      </c>
      <c r="BC227" s="34">
        <v>69.599999999999994</v>
      </c>
      <c r="BD227" s="34">
        <v>98</v>
      </c>
      <c r="BG227" s="34">
        <v>5.68</v>
      </c>
      <c r="BH227" s="34">
        <v>7.04</v>
      </c>
      <c r="BI227" s="34">
        <v>3.81</v>
      </c>
      <c r="BJ227" s="34">
        <v>4.72</v>
      </c>
      <c r="BK227" s="34">
        <v>2.1</v>
      </c>
      <c r="BL227" s="34">
        <v>2.6</v>
      </c>
      <c r="BM227" s="34">
        <v>1.5</v>
      </c>
      <c r="BN227" s="34">
        <v>1.8</v>
      </c>
      <c r="BO227" s="37" t="s">
        <v>1654</v>
      </c>
    </row>
    <row r="228" spans="1:67" ht="15.75" customHeight="1" x14ac:dyDescent="0.3">
      <c r="A228" s="37" t="s">
        <v>1810</v>
      </c>
      <c r="B228" s="37" t="s">
        <v>212</v>
      </c>
      <c r="C228" s="37" t="s">
        <v>782</v>
      </c>
      <c r="D228" s="37">
        <v>2020</v>
      </c>
      <c r="E228" s="54">
        <v>44007</v>
      </c>
      <c r="F228" s="37" t="s">
        <v>137</v>
      </c>
      <c r="G228" s="37" t="s">
        <v>55</v>
      </c>
      <c r="H228" s="37" t="s">
        <v>26</v>
      </c>
      <c r="I228" s="37" t="s">
        <v>26</v>
      </c>
      <c r="J228" s="37" t="s">
        <v>27</v>
      </c>
      <c r="K228" s="37" t="s">
        <v>26</v>
      </c>
      <c r="L228" s="37" t="s">
        <v>27</v>
      </c>
      <c r="M228" s="37">
        <v>0.1</v>
      </c>
      <c r="N228" s="37">
        <v>0</v>
      </c>
      <c r="O228" s="37">
        <v>0</v>
      </c>
      <c r="P228" s="82">
        <v>9.75</v>
      </c>
      <c r="Q228" s="123">
        <f t="shared" si="12"/>
        <v>97.5</v>
      </c>
      <c r="R228" s="37" t="s">
        <v>3553</v>
      </c>
      <c r="S228" s="34" t="s">
        <v>3507</v>
      </c>
      <c r="T228" s="34">
        <v>24.23</v>
      </c>
      <c r="U228" s="34">
        <v>0</v>
      </c>
      <c r="V228" s="34">
        <v>75.77</v>
      </c>
      <c r="X228" s="34">
        <v>100</v>
      </c>
      <c r="Y228" s="34">
        <v>5.5</v>
      </c>
      <c r="Z228" s="34">
        <v>7.3</v>
      </c>
      <c r="AE228" s="34">
        <v>29.9</v>
      </c>
      <c r="AF228" s="34">
        <v>39.5</v>
      </c>
      <c r="AG228" s="34">
        <v>46.8</v>
      </c>
      <c r="AH228" s="34">
        <v>61.8</v>
      </c>
      <c r="AI228" s="34">
        <v>87</v>
      </c>
      <c r="AJ228" s="34">
        <v>43.6</v>
      </c>
      <c r="AK228" s="34">
        <v>57.5</v>
      </c>
      <c r="AL228" s="34">
        <v>0.44400000000000001</v>
      </c>
      <c r="AM228" s="34">
        <v>0.58599999999999997</v>
      </c>
      <c r="AN228" s="34">
        <v>0.4224</v>
      </c>
      <c r="AO228" s="34">
        <v>0.5575</v>
      </c>
      <c r="AP228" s="34">
        <v>0.2276</v>
      </c>
      <c r="AQ228" s="34">
        <v>0.30049999999999999</v>
      </c>
      <c r="AR228" s="34">
        <v>0.39</v>
      </c>
      <c r="AS228" s="34">
        <v>0.52</v>
      </c>
      <c r="AT228" s="34">
        <v>0.13</v>
      </c>
      <c r="AU228" s="34">
        <v>0.17</v>
      </c>
      <c r="AV228" s="34">
        <v>0.8</v>
      </c>
      <c r="AW228" s="34">
        <v>1.06</v>
      </c>
      <c r="AX228" s="34">
        <v>0.13</v>
      </c>
      <c r="AY228" s="34">
        <v>0.17</v>
      </c>
      <c r="BA228" s="34">
        <v>59</v>
      </c>
      <c r="BB228" s="34">
        <v>56.7</v>
      </c>
      <c r="BC228" s="34">
        <v>74.8</v>
      </c>
      <c r="BD228" s="34">
        <v>110</v>
      </c>
      <c r="BG228" s="34">
        <v>6.24</v>
      </c>
      <c r="BH228" s="34">
        <v>8.23</v>
      </c>
      <c r="BI228" s="34">
        <v>3.45</v>
      </c>
      <c r="BJ228" s="34">
        <v>4.55</v>
      </c>
      <c r="BK228" s="34">
        <v>2.2000000000000002</v>
      </c>
      <c r="BL228" s="34">
        <v>2.9</v>
      </c>
      <c r="BM228" s="34">
        <v>1.5</v>
      </c>
      <c r="BN228" s="34">
        <v>2</v>
      </c>
    </row>
    <row r="229" spans="1:67" ht="15.75" customHeight="1" x14ac:dyDescent="0.3">
      <c r="A229" s="37" t="s">
        <v>1810</v>
      </c>
      <c r="B229" s="37" t="s">
        <v>212</v>
      </c>
      <c r="C229" s="37" t="s">
        <v>782</v>
      </c>
      <c r="D229" s="37">
        <v>2020</v>
      </c>
      <c r="E229" s="54">
        <v>44007</v>
      </c>
      <c r="F229" s="37" t="s">
        <v>137</v>
      </c>
      <c r="G229" s="37" t="s">
        <v>161</v>
      </c>
      <c r="H229" s="37" t="s">
        <v>45</v>
      </c>
      <c r="I229" s="37" t="s">
        <v>45</v>
      </c>
      <c r="J229" s="37" t="s">
        <v>45</v>
      </c>
      <c r="K229" s="37" t="s">
        <v>45</v>
      </c>
      <c r="L229" s="37" t="s">
        <v>45</v>
      </c>
      <c r="M229" s="37">
        <v>0.1</v>
      </c>
      <c r="N229" s="37">
        <v>5</v>
      </c>
      <c r="O229" s="37">
        <v>3</v>
      </c>
      <c r="P229" s="82">
        <v>10.49</v>
      </c>
      <c r="Q229" s="123">
        <f t="shared" si="12"/>
        <v>104.9</v>
      </c>
      <c r="R229" s="37" t="s">
        <v>3554</v>
      </c>
      <c r="S229" s="34" t="s">
        <v>3507</v>
      </c>
      <c r="T229" s="34">
        <v>21.11</v>
      </c>
      <c r="U229" s="34">
        <v>0</v>
      </c>
      <c r="V229" s="34">
        <v>78.89</v>
      </c>
      <c r="X229" s="34">
        <v>100</v>
      </c>
      <c r="Y229" s="34">
        <v>5.0999999999999996</v>
      </c>
      <c r="Z229" s="34">
        <v>6.4</v>
      </c>
      <c r="AE229" s="34">
        <v>34.1</v>
      </c>
      <c r="AF229" s="34">
        <v>43.2</v>
      </c>
      <c r="AG229" s="34">
        <v>50.6</v>
      </c>
      <c r="AH229" s="34">
        <v>64.099999999999994</v>
      </c>
      <c r="AI229" s="34">
        <v>80</v>
      </c>
      <c r="AJ229" s="34">
        <v>42</v>
      </c>
      <c r="AK229" s="34">
        <v>53.3</v>
      </c>
      <c r="AL229" s="34">
        <v>0.42499999999999999</v>
      </c>
      <c r="AM229" s="34">
        <v>0.53869999999999996</v>
      </c>
      <c r="AN229" s="34">
        <v>0.38800000000000001</v>
      </c>
      <c r="AO229" s="34">
        <v>0.49180000000000001</v>
      </c>
      <c r="AP229" s="34">
        <v>0.1893</v>
      </c>
      <c r="AQ229" s="34">
        <v>0.2399</v>
      </c>
      <c r="AR229" s="34">
        <v>0.45</v>
      </c>
      <c r="AS229" s="34">
        <v>0.56999999999999995</v>
      </c>
      <c r="AT229" s="34">
        <v>0.13</v>
      </c>
      <c r="AU229" s="34">
        <v>0.16</v>
      </c>
      <c r="AV229" s="34">
        <v>0.65</v>
      </c>
      <c r="AW229" s="34">
        <v>0.82</v>
      </c>
      <c r="AX229" s="34">
        <v>0.14000000000000001</v>
      </c>
      <c r="AY229" s="34">
        <v>0.18</v>
      </c>
      <c r="BA229" s="34">
        <v>59</v>
      </c>
      <c r="BB229" s="34">
        <v>57</v>
      </c>
      <c r="BC229" s="34">
        <v>72.3</v>
      </c>
      <c r="BD229" s="34">
        <v>95</v>
      </c>
      <c r="BG229" s="34">
        <v>7.81</v>
      </c>
      <c r="BH229" s="34">
        <v>9.9</v>
      </c>
      <c r="BI229" s="34">
        <v>3.73</v>
      </c>
      <c r="BJ229" s="34">
        <v>4.7300000000000004</v>
      </c>
      <c r="BK229" s="34">
        <v>2.2999999999999998</v>
      </c>
      <c r="BL229" s="34">
        <v>2.9</v>
      </c>
      <c r="BM229" s="34">
        <v>0.6</v>
      </c>
      <c r="BN229" s="34">
        <v>0.7</v>
      </c>
      <c r="BO229" s="37" t="s">
        <v>1652</v>
      </c>
    </row>
    <row r="230" spans="1:67" ht="15.75" customHeight="1" x14ac:dyDescent="0.3">
      <c r="A230" s="37" t="s">
        <v>1810</v>
      </c>
      <c r="B230" s="37" t="s">
        <v>212</v>
      </c>
      <c r="C230" s="37" t="s">
        <v>782</v>
      </c>
      <c r="D230" s="37">
        <v>2020</v>
      </c>
      <c r="E230" s="54">
        <v>44007</v>
      </c>
      <c r="F230" s="37" t="s">
        <v>137</v>
      </c>
      <c r="G230" s="37" t="s">
        <v>57</v>
      </c>
      <c r="H230" s="37" t="s">
        <v>31</v>
      </c>
      <c r="I230" s="37" t="s">
        <v>31</v>
      </c>
      <c r="J230" s="37" t="s">
        <v>31</v>
      </c>
      <c r="K230" s="37" t="s">
        <v>31</v>
      </c>
      <c r="L230" s="37" t="s">
        <v>31</v>
      </c>
      <c r="M230" s="37">
        <v>0.1</v>
      </c>
      <c r="N230" s="37">
        <v>0</v>
      </c>
      <c r="O230" s="37">
        <v>0</v>
      </c>
      <c r="P230" s="82">
        <v>10.49</v>
      </c>
      <c r="Q230" s="123">
        <f t="shared" si="12"/>
        <v>104.9</v>
      </c>
      <c r="R230" s="37" t="s">
        <v>3555</v>
      </c>
      <c r="S230" s="34" t="s">
        <v>3507</v>
      </c>
      <c r="T230" s="34">
        <v>23.98</v>
      </c>
      <c r="U230" s="34">
        <v>0</v>
      </c>
      <c r="V230" s="34">
        <v>76.02</v>
      </c>
      <c r="X230" s="34">
        <v>100</v>
      </c>
      <c r="Y230" s="34">
        <v>6.3</v>
      </c>
      <c r="Z230" s="34">
        <v>8.3000000000000007</v>
      </c>
      <c r="AE230" s="34">
        <v>30</v>
      </c>
      <c r="AF230" s="34">
        <v>39.5</v>
      </c>
      <c r="AG230" s="34">
        <v>47.5</v>
      </c>
      <c r="AH230" s="34">
        <v>62.5</v>
      </c>
      <c r="AI230" s="34">
        <v>87</v>
      </c>
      <c r="AJ230" s="34">
        <v>43.8</v>
      </c>
      <c r="AK230" s="34">
        <v>57.6</v>
      </c>
      <c r="AL230" s="34">
        <v>0.44579999999999997</v>
      </c>
      <c r="AM230" s="34">
        <v>0.58650000000000002</v>
      </c>
      <c r="AN230" s="34">
        <v>0.42430000000000001</v>
      </c>
      <c r="AO230" s="34">
        <v>0.55820000000000003</v>
      </c>
      <c r="AP230" s="34">
        <v>0.22889999999999999</v>
      </c>
      <c r="AQ230" s="34">
        <v>0.30109999999999998</v>
      </c>
      <c r="AR230" s="34">
        <v>0.37</v>
      </c>
      <c r="AS230" s="34">
        <v>0.49</v>
      </c>
      <c r="AT230" s="34">
        <v>0.13</v>
      </c>
      <c r="AU230" s="34">
        <v>0.17</v>
      </c>
      <c r="AV230" s="34">
        <v>0.68</v>
      </c>
      <c r="AW230" s="34">
        <v>0.9</v>
      </c>
      <c r="AX230" s="34">
        <v>0.14000000000000001</v>
      </c>
      <c r="AY230" s="34">
        <v>0.18</v>
      </c>
      <c r="BA230" s="34">
        <v>55</v>
      </c>
      <c r="BB230" s="34">
        <v>55.6</v>
      </c>
      <c r="BC230" s="34">
        <v>73.099999999999994</v>
      </c>
      <c r="BD230" s="34">
        <v>107</v>
      </c>
      <c r="BG230" s="34">
        <v>6.03</v>
      </c>
      <c r="BH230" s="34">
        <v>7.93</v>
      </c>
      <c r="BI230" s="34">
        <v>4.04</v>
      </c>
      <c r="BJ230" s="34">
        <v>5.31</v>
      </c>
      <c r="BK230" s="34">
        <v>2</v>
      </c>
      <c r="BL230" s="34">
        <v>2.6</v>
      </c>
      <c r="BM230" s="34">
        <v>1.7</v>
      </c>
      <c r="BN230" s="34">
        <v>2.2000000000000002</v>
      </c>
    </row>
    <row r="231" spans="1:67" ht="15.75" customHeight="1" x14ac:dyDescent="0.3">
      <c r="A231" s="37" t="s">
        <v>1810</v>
      </c>
      <c r="B231" s="37" t="s">
        <v>212</v>
      </c>
      <c r="C231" s="37" t="s">
        <v>782</v>
      </c>
      <c r="D231" s="37">
        <v>2020</v>
      </c>
      <c r="E231" s="54">
        <v>44007</v>
      </c>
      <c r="F231" s="37" t="s">
        <v>137</v>
      </c>
      <c r="G231" s="37" t="s">
        <v>61</v>
      </c>
      <c r="H231" s="37" t="s">
        <v>35</v>
      </c>
      <c r="I231" s="37" t="s">
        <v>31</v>
      </c>
      <c r="J231" s="37" t="s">
        <v>31</v>
      </c>
      <c r="K231" s="37" t="s">
        <v>31</v>
      </c>
      <c r="L231" s="37" t="s">
        <v>31</v>
      </c>
      <c r="M231" s="37">
        <v>0.1</v>
      </c>
      <c r="N231" s="37">
        <v>0</v>
      </c>
      <c r="O231" s="37">
        <v>12</v>
      </c>
      <c r="P231" s="82">
        <v>11.85</v>
      </c>
      <c r="Q231" s="123">
        <f t="shared" si="12"/>
        <v>118.5</v>
      </c>
      <c r="R231" s="37" t="s">
        <v>3556</v>
      </c>
      <c r="S231" s="34" t="s">
        <v>3507</v>
      </c>
      <c r="T231" s="34">
        <v>21.85</v>
      </c>
      <c r="U231" s="34">
        <v>0</v>
      </c>
      <c r="V231" s="34">
        <v>78.150000000000006</v>
      </c>
      <c r="X231" s="34">
        <v>100</v>
      </c>
      <c r="Y231" s="34">
        <v>6.1</v>
      </c>
      <c r="Z231" s="34">
        <v>7.8</v>
      </c>
      <c r="AE231" s="34">
        <v>33.1</v>
      </c>
      <c r="AF231" s="34">
        <v>42.3</v>
      </c>
      <c r="AG231" s="34">
        <v>53.1</v>
      </c>
      <c r="AH231" s="34">
        <v>67.900000000000006</v>
      </c>
      <c r="AI231" s="34">
        <v>77</v>
      </c>
      <c r="AJ231" s="34">
        <v>42.4</v>
      </c>
      <c r="AK231" s="34">
        <v>54.3</v>
      </c>
      <c r="AL231" s="34">
        <v>0.42980000000000002</v>
      </c>
      <c r="AM231" s="34">
        <v>0.55000000000000004</v>
      </c>
      <c r="AN231" s="34">
        <v>0.3967</v>
      </c>
      <c r="AO231" s="34">
        <v>0.50760000000000005</v>
      </c>
      <c r="AP231" s="34">
        <v>0.19900000000000001</v>
      </c>
      <c r="AQ231" s="34">
        <v>0.25459999999999999</v>
      </c>
      <c r="AR231" s="34">
        <v>0.33</v>
      </c>
      <c r="AS231" s="34">
        <v>0.42</v>
      </c>
      <c r="AT231" s="34">
        <v>0.13</v>
      </c>
      <c r="AU231" s="34">
        <v>0.16</v>
      </c>
      <c r="AV231" s="34">
        <v>0.63</v>
      </c>
      <c r="AW231" s="34">
        <v>0.81</v>
      </c>
      <c r="AX231" s="34">
        <v>0.12</v>
      </c>
      <c r="AY231" s="34">
        <v>0.15</v>
      </c>
      <c r="BA231" s="34">
        <v>55</v>
      </c>
      <c r="BB231" s="34">
        <v>54.9</v>
      </c>
      <c r="BC231" s="34">
        <v>70.2</v>
      </c>
      <c r="BD231" s="34">
        <v>99</v>
      </c>
      <c r="BG231" s="34">
        <v>5.49</v>
      </c>
      <c r="BH231" s="34">
        <v>7.02</v>
      </c>
      <c r="BI231" s="34">
        <v>3.81</v>
      </c>
      <c r="BJ231" s="34">
        <v>4.88</v>
      </c>
      <c r="BK231" s="34">
        <v>1.9</v>
      </c>
      <c r="BL231" s="34">
        <v>2.4</v>
      </c>
      <c r="BM231" s="34">
        <v>0.9</v>
      </c>
      <c r="BN231" s="34">
        <v>1.1000000000000001</v>
      </c>
      <c r="BO231" s="37" t="s">
        <v>1653</v>
      </c>
    </row>
    <row r="232" spans="1:67" ht="15.75" customHeight="1" x14ac:dyDescent="0.3">
      <c r="A232" s="37" t="s">
        <v>1810</v>
      </c>
      <c r="B232" s="37" t="s">
        <v>212</v>
      </c>
      <c r="C232" s="37" t="s">
        <v>782</v>
      </c>
      <c r="D232" s="37">
        <v>2020</v>
      </c>
      <c r="E232" s="54">
        <v>44007</v>
      </c>
      <c r="F232" s="37" t="s">
        <v>137</v>
      </c>
      <c r="G232" s="37" t="s">
        <v>64</v>
      </c>
      <c r="H232" s="37" t="s">
        <v>26</v>
      </c>
      <c r="I232" s="37" t="s">
        <v>26</v>
      </c>
      <c r="J232" s="37" t="s">
        <v>27</v>
      </c>
      <c r="K232" s="37" t="s">
        <v>26</v>
      </c>
      <c r="L232" s="37" t="s">
        <v>27</v>
      </c>
      <c r="M232" s="37">
        <v>0.1</v>
      </c>
      <c r="N232" s="37">
        <v>0</v>
      </c>
      <c r="O232" s="37">
        <v>4</v>
      </c>
      <c r="P232" s="82">
        <v>9.68</v>
      </c>
      <c r="Q232" s="123">
        <f t="shared" si="12"/>
        <v>96.8</v>
      </c>
      <c r="R232" s="37" t="s">
        <v>3557</v>
      </c>
      <c r="S232" s="34" t="s">
        <v>3507</v>
      </c>
      <c r="T232" s="34">
        <v>22.28</v>
      </c>
      <c r="U232" s="34">
        <v>0</v>
      </c>
      <c r="V232" s="34">
        <v>77.72</v>
      </c>
      <c r="X232" s="34">
        <v>100</v>
      </c>
      <c r="Y232" s="34">
        <v>5.9</v>
      </c>
      <c r="Z232" s="34">
        <v>7.5</v>
      </c>
      <c r="AE232" s="34">
        <v>32.700000000000003</v>
      </c>
      <c r="AF232" s="34">
        <v>42.1</v>
      </c>
      <c r="AG232" s="34">
        <v>51.2</v>
      </c>
      <c r="AH232" s="34">
        <v>65.900000000000006</v>
      </c>
      <c r="AI232" s="34">
        <v>79</v>
      </c>
      <c r="AJ232" s="34">
        <v>42.4</v>
      </c>
      <c r="AK232" s="34">
        <v>54.5</v>
      </c>
      <c r="AL232" s="34">
        <v>0.42949999999999999</v>
      </c>
      <c r="AM232" s="34">
        <v>0.55249999999999999</v>
      </c>
      <c r="AN232" s="34">
        <v>0.39729999999999999</v>
      </c>
      <c r="AO232" s="34">
        <v>0.51119999999999999</v>
      </c>
      <c r="AP232" s="34">
        <v>0.20039999999999999</v>
      </c>
      <c r="AQ232" s="34">
        <v>0.25790000000000002</v>
      </c>
      <c r="AR232" s="34">
        <v>0.35</v>
      </c>
      <c r="AS232" s="34">
        <v>0.45</v>
      </c>
      <c r="AT232" s="34">
        <v>0.14000000000000001</v>
      </c>
      <c r="AU232" s="34">
        <v>0.18</v>
      </c>
      <c r="AV232" s="34">
        <v>0.8</v>
      </c>
      <c r="AW232" s="34">
        <v>1.03</v>
      </c>
      <c r="AX232" s="34">
        <v>0.12</v>
      </c>
      <c r="AY232" s="34">
        <v>0.16</v>
      </c>
      <c r="BA232" s="34">
        <v>57</v>
      </c>
      <c r="BB232" s="34">
        <v>55.8</v>
      </c>
      <c r="BC232" s="34">
        <v>71.8</v>
      </c>
      <c r="BD232" s="34">
        <v>101</v>
      </c>
      <c r="BG232" s="34">
        <v>6.17</v>
      </c>
      <c r="BH232" s="34">
        <v>7.94</v>
      </c>
      <c r="BI232" s="34">
        <v>3.78</v>
      </c>
      <c r="BJ232" s="34">
        <v>4.8600000000000003</v>
      </c>
      <c r="BK232" s="34">
        <v>1.9</v>
      </c>
      <c r="BL232" s="34">
        <v>2.4</v>
      </c>
      <c r="BM232" s="34">
        <v>0.4</v>
      </c>
      <c r="BN232" s="34">
        <v>0.5</v>
      </c>
      <c r="BO232" s="37" t="s">
        <v>1653</v>
      </c>
    </row>
    <row r="233" spans="1:67" ht="15.75" customHeight="1" x14ac:dyDescent="0.3">
      <c r="A233" s="37" t="s">
        <v>1810</v>
      </c>
      <c r="B233" s="37" t="s">
        <v>212</v>
      </c>
      <c r="C233" s="37" t="s">
        <v>782</v>
      </c>
      <c r="D233" s="37">
        <v>2020</v>
      </c>
      <c r="E233" s="54">
        <v>44007</v>
      </c>
      <c r="F233" s="37" t="s">
        <v>137</v>
      </c>
      <c r="G233" s="37" t="s">
        <v>67</v>
      </c>
      <c r="H233" s="37" t="s">
        <v>35</v>
      </c>
      <c r="I233" s="37" t="s">
        <v>31</v>
      </c>
      <c r="J233" s="37" t="s">
        <v>31</v>
      </c>
      <c r="K233" s="37" t="s">
        <v>31</v>
      </c>
      <c r="L233" s="37" t="s">
        <v>31</v>
      </c>
      <c r="M233" s="37">
        <v>0.1</v>
      </c>
      <c r="N233" s="37">
        <v>0</v>
      </c>
      <c r="O233" s="37">
        <v>1</v>
      </c>
      <c r="P233" s="82">
        <v>16.57</v>
      </c>
      <c r="Q233" s="123">
        <f t="shared" si="12"/>
        <v>165.7</v>
      </c>
      <c r="R233" s="37" t="s">
        <v>3558</v>
      </c>
      <c r="S233" s="34" t="s">
        <v>3507</v>
      </c>
      <c r="T233" s="34">
        <v>18.100000000000001</v>
      </c>
      <c r="U233" s="34">
        <v>0</v>
      </c>
      <c r="V233" s="34">
        <v>81.900000000000006</v>
      </c>
      <c r="X233" s="34">
        <v>100</v>
      </c>
      <c r="Y233" s="34">
        <v>6.4</v>
      </c>
      <c r="Z233" s="34">
        <v>7.8</v>
      </c>
      <c r="AE233" s="34">
        <v>34.5</v>
      </c>
      <c r="AF233" s="34">
        <v>42.2</v>
      </c>
      <c r="AG233" s="34">
        <v>53.3</v>
      </c>
      <c r="AH233" s="34">
        <v>65.099999999999994</v>
      </c>
      <c r="AI233" s="34">
        <v>80</v>
      </c>
      <c r="AJ233" s="34">
        <v>44.6</v>
      </c>
      <c r="AK233" s="34">
        <v>54.5</v>
      </c>
      <c r="AL233" s="34">
        <v>0.45229999999999998</v>
      </c>
      <c r="AM233" s="34">
        <v>0.55230000000000001</v>
      </c>
      <c r="AN233" s="34">
        <v>0.41830000000000001</v>
      </c>
      <c r="AO233" s="34">
        <v>0.51080000000000003</v>
      </c>
      <c r="AP233" s="34">
        <v>0.2109</v>
      </c>
      <c r="AQ233" s="34">
        <v>0.25750000000000001</v>
      </c>
      <c r="AR233" s="34">
        <v>0.41</v>
      </c>
      <c r="AS233" s="34">
        <v>0.5</v>
      </c>
      <c r="AT233" s="34">
        <v>0.16</v>
      </c>
      <c r="AU233" s="34">
        <v>0.19</v>
      </c>
      <c r="AV233" s="34">
        <v>0.71</v>
      </c>
      <c r="AW233" s="34">
        <v>0.87</v>
      </c>
      <c r="AX233" s="34">
        <v>0.15</v>
      </c>
      <c r="AY233" s="34">
        <v>0.18</v>
      </c>
      <c r="BA233" s="34">
        <v>54</v>
      </c>
      <c r="BB233" s="34">
        <v>56.9</v>
      </c>
      <c r="BC233" s="34">
        <v>69.400000000000006</v>
      </c>
      <c r="BD233" s="34">
        <v>98</v>
      </c>
      <c r="BG233" s="34">
        <v>6.27</v>
      </c>
      <c r="BH233" s="34">
        <v>7.66</v>
      </c>
      <c r="BI233" s="34">
        <v>4.51</v>
      </c>
      <c r="BJ233" s="34">
        <v>5.51</v>
      </c>
      <c r="BK233" s="34">
        <v>2.2000000000000002</v>
      </c>
      <c r="BL233" s="34">
        <v>2.6</v>
      </c>
      <c r="BM233" s="34">
        <v>0.3</v>
      </c>
      <c r="BN233" s="34">
        <v>0.3</v>
      </c>
    </row>
    <row r="234" spans="1:67" ht="15.75" customHeight="1" x14ac:dyDescent="0.3">
      <c r="A234" s="37" t="s">
        <v>1810</v>
      </c>
      <c r="B234" s="37" t="s">
        <v>212</v>
      </c>
      <c r="C234" s="37" t="s">
        <v>782</v>
      </c>
      <c r="D234" s="37">
        <v>2020</v>
      </c>
      <c r="E234" s="54">
        <v>44007</v>
      </c>
      <c r="F234" s="37" t="s">
        <v>137</v>
      </c>
      <c r="G234" s="37" t="s">
        <v>71</v>
      </c>
      <c r="H234" s="37" t="s">
        <v>21</v>
      </c>
      <c r="I234" s="37" t="s">
        <v>21</v>
      </c>
      <c r="J234" s="37" t="s">
        <v>22</v>
      </c>
      <c r="K234" s="37" t="s">
        <v>21</v>
      </c>
      <c r="L234" s="37" t="s">
        <v>22</v>
      </c>
      <c r="M234" s="37">
        <v>0.15</v>
      </c>
      <c r="N234" s="37">
        <v>0</v>
      </c>
      <c r="O234" s="37">
        <v>0</v>
      </c>
      <c r="P234" s="82">
        <v>9.98</v>
      </c>
      <c r="Q234" s="123">
        <f t="shared" si="12"/>
        <v>99.800000000000011</v>
      </c>
      <c r="R234" s="37" t="s">
        <v>3559</v>
      </c>
      <c r="S234" s="34" t="s">
        <v>3507</v>
      </c>
      <c r="T234" s="34">
        <v>21.78</v>
      </c>
      <c r="U234" s="34">
        <v>0</v>
      </c>
      <c r="V234" s="34">
        <v>78.22</v>
      </c>
      <c r="X234" s="34">
        <v>100</v>
      </c>
      <c r="Y234" s="34">
        <v>6.5</v>
      </c>
      <c r="Z234" s="34">
        <v>8.3000000000000007</v>
      </c>
      <c r="AE234" s="34">
        <v>30.8</v>
      </c>
      <c r="AF234" s="34">
        <v>39.4</v>
      </c>
      <c r="AG234" s="34">
        <v>50.3</v>
      </c>
      <c r="AH234" s="34">
        <v>64.400000000000006</v>
      </c>
      <c r="AI234" s="34">
        <v>84</v>
      </c>
      <c r="AJ234" s="34">
        <v>45.1</v>
      </c>
      <c r="AK234" s="34">
        <v>57.7</v>
      </c>
      <c r="AL234" s="34">
        <v>0.45950000000000002</v>
      </c>
      <c r="AM234" s="34">
        <v>0.58750000000000002</v>
      </c>
      <c r="AN234" s="34">
        <v>0.43769999999999998</v>
      </c>
      <c r="AO234" s="34">
        <v>0.5595</v>
      </c>
      <c r="AP234" s="34">
        <v>0.23649999999999999</v>
      </c>
      <c r="AQ234" s="34">
        <v>0.3024</v>
      </c>
      <c r="AR234" s="34">
        <v>0.4</v>
      </c>
      <c r="AS234" s="34">
        <v>0.51</v>
      </c>
      <c r="AT234" s="34">
        <v>0.16</v>
      </c>
      <c r="AU234" s="34">
        <v>0.2</v>
      </c>
      <c r="AV234" s="34">
        <v>0.91</v>
      </c>
      <c r="AW234" s="34">
        <v>1.1599999999999999</v>
      </c>
      <c r="AX234" s="34">
        <v>0.14000000000000001</v>
      </c>
      <c r="AY234" s="34">
        <v>0.18</v>
      </c>
      <c r="BA234" s="34">
        <v>54</v>
      </c>
      <c r="BB234" s="34">
        <v>55.9</v>
      </c>
      <c r="BC234" s="34">
        <v>71.5</v>
      </c>
      <c r="BD234" s="34">
        <v>105</v>
      </c>
      <c r="BG234" s="34">
        <v>5.78</v>
      </c>
      <c r="BH234" s="34">
        <v>7.39</v>
      </c>
      <c r="BI234" s="34">
        <v>4.0999999999999996</v>
      </c>
      <c r="BJ234" s="34">
        <v>5.24</v>
      </c>
      <c r="BK234" s="34">
        <v>2.6</v>
      </c>
      <c r="BL234" s="34">
        <v>3.3</v>
      </c>
      <c r="BM234" s="34">
        <v>0.9</v>
      </c>
      <c r="BN234" s="34">
        <v>1.2</v>
      </c>
      <c r="BO234" s="37" t="s">
        <v>1655</v>
      </c>
    </row>
    <row r="235" spans="1:67" ht="15.75" customHeight="1" x14ac:dyDescent="0.3">
      <c r="A235" s="37" t="s">
        <v>1810</v>
      </c>
      <c r="B235" s="37" t="s">
        <v>212</v>
      </c>
      <c r="C235" s="37" t="s">
        <v>782</v>
      </c>
      <c r="D235" s="37">
        <v>2020</v>
      </c>
      <c r="E235" s="54">
        <v>44007</v>
      </c>
      <c r="F235" s="37" t="s">
        <v>137</v>
      </c>
      <c r="G235" s="37" t="s">
        <v>77</v>
      </c>
      <c r="H235" s="37" t="s">
        <v>22</v>
      </c>
      <c r="I235" s="37" t="s">
        <v>22</v>
      </c>
      <c r="J235" s="37" t="s">
        <v>21</v>
      </c>
      <c r="K235" s="37" t="s">
        <v>22</v>
      </c>
      <c r="L235" s="37" t="s">
        <v>21</v>
      </c>
      <c r="M235" s="37">
        <v>0.1</v>
      </c>
      <c r="N235" s="37">
        <v>0</v>
      </c>
      <c r="O235" s="37">
        <v>0</v>
      </c>
      <c r="P235" s="82">
        <v>16.850000000000001</v>
      </c>
      <c r="Q235" s="123">
        <f t="shared" si="12"/>
        <v>168.5</v>
      </c>
      <c r="R235" s="37" t="s">
        <v>3560</v>
      </c>
      <c r="S235" s="34" t="s">
        <v>3507</v>
      </c>
      <c r="T235" s="34">
        <v>18.489999999999998</v>
      </c>
      <c r="U235" s="34">
        <v>0</v>
      </c>
      <c r="V235" s="34">
        <v>81.510000000000005</v>
      </c>
      <c r="X235" s="34">
        <v>100</v>
      </c>
      <c r="Y235" s="34">
        <v>6.6</v>
      </c>
      <c r="Z235" s="34">
        <v>8.1</v>
      </c>
      <c r="AE235" s="34">
        <v>34.1</v>
      </c>
      <c r="AF235" s="34">
        <v>41.8</v>
      </c>
      <c r="AG235" s="34">
        <v>53.2</v>
      </c>
      <c r="AH235" s="34">
        <v>65.3</v>
      </c>
      <c r="AI235" s="34">
        <v>80</v>
      </c>
      <c r="AJ235" s="34">
        <v>44.7</v>
      </c>
      <c r="AK235" s="34">
        <v>54.9</v>
      </c>
      <c r="AL235" s="34">
        <v>0.45379999999999998</v>
      </c>
      <c r="AM235" s="34">
        <v>0.55669999999999997</v>
      </c>
      <c r="AN235" s="34">
        <v>0.4214</v>
      </c>
      <c r="AO235" s="34">
        <v>0.51700000000000002</v>
      </c>
      <c r="AP235" s="34">
        <v>0.21460000000000001</v>
      </c>
      <c r="AQ235" s="34">
        <v>0.26329999999999998</v>
      </c>
      <c r="AR235" s="34">
        <v>0.37</v>
      </c>
      <c r="AS235" s="34">
        <v>0.46</v>
      </c>
      <c r="AT235" s="34">
        <v>0.13</v>
      </c>
      <c r="AU235" s="34">
        <v>0.16</v>
      </c>
      <c r="AV235" s="34">
        <v>0.73</v>
      </c>
      <c r="AW235" s="34">
        <v>0.9</v>
      </c>
      <c r="AX235" s="34">
        <v>0.12</v>
      </c>
      <c r="AY235" s="34">
        <v>0.15</v>
      </c>
      <c r="BA235" s="34">
        <v>54</v>
      </c>
      <c r="BB235" s="34">
        <v>58.3</v>
      </c>
      <c r="BC235" s="34">
        <v>71.5</v>
      </c>
      <c r="BD235" s="34">
        <v>106</v>
      </c>
      <c r="BG235" s="34">
        <v>4.93</v>
      </c>
      <c r="BH235" s="34">
        <v>6.05</v>
      </c>
      <c r="BI235" s="34">
        <v>4.17</v>
      </c>
      <c r="BJ235" s="34">
        <v>5.1100000000000003</v>
      </c>
      <c r="BK235" s="34">
        <v>1.8</v>
      </c>
      <c r="BL235" s="34">
        <v>2.2999999999999998</v>
      </c>
      <c r="BM235" s="34">
        <v>1</v>
      </c>
      <c r="BN235" s="34">
        <v>1.3</v>
      </c>
    </row>
    <row r="236" spans="1:67" ht="15.75" customHeight="1" x14ac:dyDescent="0.3">
      <c r="A236" s="37" t="s">
        <v>1810</v>
      </c>
      <c r="B236" s="37" t="s">
        <v>212</v>
      </c>
      <c r="C236" s="37" t="s">
        <v>782</v>
      </c>
      <c r="D236" s="37">
        <v>2020</v>
      </c>
      <c r="E236" s="54">
        <v>44007</v>
      </c>
      <c r="F236" s="37" t="s">
        <v>137</v>
      </c>
      <c r="G236" s="37" t="s">
        <v>80</v>
      </c>
      <c r="H236" s="37" t="s">
        <v>21</v>
      </c>
      <c r="I236" s="37" t="s">
        <v>21</v>
      </c>
      <c r="J236" s="37" t="s">
        <v>22</v>
      </c>
      <c r="K236" s="37" t="s">
        <v>21</v>
      </c>
      <c r="L236" s="37" t="s">
        <v>22</v>
      </c>
      <c r="M236" s="37">
        <v>0.1</v>
      </c>
      <c r="N236" s="37">
        <v>0</v>
      </c>
      <c r="O236" s="37">
        <v>0</v>
      </c>
      <c r="P236" s="82">
        <v>14.07</v>
      </c>
      <c r="Q236" s="123">
        <f t="shared" si="12"/>
        <v>140.69999999999999</v>
      </c>
      <c r="R236" s="37" t="s">
        <v>3561</v>
      </c>
      <c r="S236" s="34" t="s">
        <v>3507</v>
      </c>
      <c r="T236" s="34">
        <v>19.579999999999998</v>
      </c>
      <c r="U236" s="34">
        <v>0</v>
      </c>
      <c r="V236" s="34">
        <v>80.42</v>
      </c>
      <c r="X236" s="34">
        <v>100</v>
      </c>
      <c r="Y236" s="34">
        <v>6.2</v>
      </c>
      <c r="Z236" s="34">
        <v>7.7</v>
      </c>
      <c r="AE236" s="34">
        <v>36.9</v>
      </c>
      <c r="AF236" s="34">
        <v>45.8</v>
      </c>
      <c r="AG236" s="34">
        <v>53</v>
      </c>
      <c r="AH236" s="34">
        <v>65.900000000000006</v>
      </c>
      <c r="AI236" s="34">
        <v>75</v>
      </c>
      <c r="AJ236" s="34">
        <v>40.4</v>
      </c>
      <c r="AK236" s="34">
        <v>50.3</v>
      </c>
      <c r="AL236" s="34">
        <v>0.40649999999999997</v>
      </c>
      <c r="AM236" s="34">
        <v>0.50539999999999996</v>
      </c>
      <c r="AN236" s="34">
        <v>0.35749999999999998</v>
      </c>
      <c r="AO236" s="34">
        <v>0.44450000000000001</v>
      </c>
      <c r="AP236" s="34">
        <v>0.15759999999999999</v>
      </c>
      <c r="AQ236" s="34">
        <v>0.19589999999999999</v>
      </c>
      <c r="AR236" s="34">
        <v>0.39</v>
      </c>
      <c r="AS236" s="34">
        <v>0.49</v>
      </c>
      <c r="AT236" s="34">
        <v>0.11</v>
      </c>
      <c r="AU236" s="34">
        <v>0.14000000000000001</v>
      </c>
      <c r="AV236" s="34">
        <v>0.55000000000000004</v>
      </c>
      <c r="AW236" s="34">
        <v>0.69</v>
      </c>
      <c r="AX236" s="34">
        <v>0.12</v>
      </c>
      <c r="AY236" s="34">
        <v>0.15</v>
      </c>
      <c r="BA236" s="34">
        <v>60</v>
      </c>
      <c r="BB236" s="34">
        <v>58.5</v>
      </c>
      <c r="BC236" s="34">
        <v>72.8</v>
      </c>
      <c r="BD236" s="34">
        <v>97</v>
      </c>
      <c r="BG236" s="34">
        <v>7.18</v>
      </c>
      <c r="BH236" s="34">
        <v>8.93</v>
      </c>
      <c r="BI236" s="34">
        <v>3.61</v>
      </c>
      <c r="BJ236" s="34">
        <v>4.49</v>
      </c>
      <c r="BK236" s="34">
        <v>1.7</v>
      </c>
      <c r="BL236" s="34">
        <v>2.2000000000000002</v>
      </c>
      <c r="BM236" s="34">
        <v>0</v>
      </c>
      <c r="BN236" s="34">
        <v>0</v>
      </c>
    </row>
    <row r="237" spans="1:67" ht="15.75" customHeight="1" x14ac:dyDescent="0.3">
      <c r="A237" s="37" t="s">
        <v>1810</v>
      </c>
      <c r="B237" s="37" t="s">
        <v>212</v>
      </c>
      <c r="C237" s="37" t="s">
        <v>782</v>
      </c>
      <c r="D237" s="37">
        <v>2020</v>
      </c>
      <c r="E237" s="54">
        <v>44007</v>
      </c>
      <c r="F237" s="37" t="s">
        <v>137</v>
      </c>
      <c r="G237" s="37" t="s">
        <v>83</v>
      </c>
      <c r="H237" s="37" t="s">
        <v>27</v>
      </c>
      <c r="I237" s="37" t="s">
        <v>27</v>
      </c>
      <c r="J237" s="37" t="s">
        <v>26</v>
      </c>
      <c r="K237" s="37" t="s">
        <v>27</v>
      </c>
      <c r="L237" s="37" t="s">
        <v>26</v>
      </c>
      <c r="M237" s="37">
        <v>0.1</v>
      </c>
      <c r="N237" s="37">
        <v>0</v>
      </c>
      <c r="O237" s="37">
        <v>0</v>
      </c>
      <c r="P237" s="82">
        <v>20.37</v>
      </c>
      <c r="Q237" s="123">
        <f t="shared" si="12"/>
        <v>203.70000000000002</v>
      </c>
      <c r="R237" s="37" t="s">
        <v>3562</v>
      </c>
      <c r="S237" s="34" t="s">
        <v>3507</v>
      </c>
      <c r="T237" s="34">
        <v>18.21</v>
      </c>
      <c r="U237" s="34">
        <v>0</v>
      </c>
      <c r="V237" s="34">
        <v>81.790000000000006</v>
      </c>
      <c r="X237" s="34">
        <v>100</v>
      </c>
      <c r="Y237" s="34">
        <v>4.8</v>
      </c>
      <c r="Z237" s="34">
        <v>5.8</v>
      </c>
      <c r="AE237" s="34">
        <v>37.700000000000003</v>
      </c>
      <c r="AF237" s="34">
        <v>46</v>
      </c>
      <c r="AG237" s="34">
        <v>56.5</v>
      </c>
      <c r="AH237" s="34">
        <v>69.099999999999994</v>
      </c>
      <c r="AI237" s="34">
        <v>71</v>
      </c>
      <c r="AJ237" s="34">
        <v>40.9</v>
      </c>
      <c r="AK237" s="34">
        <v>50.1</v>
      </c>
      <c r="AL237" s="34">
        <v>0.4113</v>
      </c>
      <c r="AM237" s="34">
        <v>0.50290000000000001</v>
      </c>
      <c r="AN237" s="34">
        <v>0.36059999999999998</v>
      </c>
      <c r="AO237" s="34">
        <v>0.44080000000000003</v>
      </c>
      <c r="AP237" s="34">
        <v>0.15740000000000001</v>
      </c>
      <c r="AQ237" s="34">
        <v>0.1925</v>
      </c>
      <c r="AR237" s="34">
        <v>0.37</v>
      </c>
      <c r="AS237" s="34">
        <v>0.45</v>
      </c>
      <c r="AT237" s="34">
        <v>0.11</v>
      </c>
      <c r="AU237" s="34">
        <v>0.13</v>
      </c>
      <c r="AV237" s="34">
        <v>0.43</v>
      </c>
      <c r="AW237" s="34">
        <v>0.52</v>
      </c>
      <c r="AX237" s="34">
        <v>0.12</v>
      </c>
      <c r="AY237" s="34">
        <v>0.15</v>
      </c>
      <c r="BA237" s="34">
        <v>58</v>
      </c>
      <c r="BB237" s="34">
        <v>57.1</v>
      </c>
      <c r="BC237" s="34">
        <v>69.8</v>
      </c>
      <c r="BD237" s="34">
        <v>94</v>
      </c>
      <c r="BG237" s="34">
        <v>5.08</v>
      </c>
      <c r="BH237" s="34">
        <v>6.21</v>
      </c>
      <c r="BI237" s="34">
        <v>3.88</v>
      </c>
      <c r="BJ237" s="34">
        <v>4.74</v>
      </c>
      <c r="BK237" s="34">
        <v>1.8</v>
      </c>
      <c r="BL237" s="34">
        <v>2.2000000000000002</v>
      </c>
      <c r="BM237" s="34">
        <v>0.4</v>
      </c>
      <c r="BN237" s="34">
        <v>0.5</v>
      </c>
    </row>
    <row r="238" spans="1:67" ht="15.75" customHeight="1" x14ac:dyDescent="0.3">
      <c r="A238" s="37" t="s">
        <v>1810</v>
      </c>
      <c r="B238" s="37" t="s">
        <v>212</v>
      </c>
      <c r="C238" s="37" t="s">
        <v>782</v>
      </c>
      <c r="D238" s="37">
        <v>2020</v>
      </c>
      <c r="E238" s="54">
        <v>44007</v>
      </c>
      <c r="F238" s="37" t="s">
        <v>137</v>
      </c>
      <c r="G238" s="37" t="s">
        <v>86</v>
      </c>
      <c r="H238" s="37" t="s">
        <v>22</v>
      </c>
      <c r="I238" s="37" t="s">
        <v>22</v>
      </c>
      <c r="J238" s="37" t="s">
        <v>21</v>
      </c>
      <c r="K238" s="37" t="s">
        <v>22</v>
      </c>
      <c r="L238" s="37" t="s">
        <v>21</v>
      </c>
      <c r="M238" s="37">
        <v>0.1</v>
      </c>
      <c r="N238" s="37">
        <v>0</v>
      </c>
      <c r="O238" s="37">
        <v>5</v>
      </c>
      <c r="P238" s="82">
        <v>11.88</v>
      </c>
      <c r="Q238" s="123">
        <f t="shared" si="12"/>
        <v>118.80000000000001</v>
      </c>
      <c r="R238" s="37" t="s">
        <v>3563</v>
      </c>
      <c r="S238" s="34" t="s">
        <v>3507</v>
      </c>
      <c r="T238" s="34">
        <v>19.760000000000002</v>
      </c>
      <c r="U238" s="34">
        <v>0</v>
      </c>
      <c r="V238" s="34">
        <v>80.239999999999995</v>
      </c>
      <c r="X238" s="34">
        <v>100</v>
      </c>
      <c r="Y238" s="34">
        <v>5.8</v>
      </c>
      <c r="Z238" s="34">
        <v>7.2</v>
      </c>
      <c r="AE238" s="34">
        <v>35.9</v>
      </c>
      <c r="AF238" s="34">
        <v>44.8</v>
      </c>
      <c r="AG238" s="34">
        <v>55.3</v>
      </c>
      <c r="AH238" s="34">
        <v>68.900000000000006</v>
      </c>
      <c r="AI238" s="34">
        <v>73</v>
      </c>
      <c r="AJ238" s="34">
        <v>41.3</v>
      </c>
      <c r="AK238" s="34">
        <v>51.5</v>
      </c>
      <c r="AL238" s="34">
        <v>0.41649999999999998</v>
      </c>
      <c r="AM238" s="34">
        <v>0.51900000000000002</v>
      </c>
      <c r="AN238" s="34">
        <v>0.37219999999999998</v>
      </c>
      <c r="AO238" s="34">
        <v>0.46389999999999998</v>
      </c>
      <c r="AP238" s="34">
        <v>0.17169999999999999</v>
      </c>
      <c r="AQ238" s="34">
        <v>0.214</v>
      </c>
      <c r="AR238" s="34">
        <v>0.37</v>
      </c>
      <c r="AS238" s="34">
        <v>0.46</v>
      </c>
      <c r="AT238" s="34">
        <v>0.13</v>
      </c>
      <c r="AU238" s="34">
        <v>0.16</v>
      </c>
      <c r="AV238" s="34">
        <v>0.71</v>
      </c>
      <c r="AW238" s="34">
        <v>0.89</v>
      </c>
      <c r="AX238" s="34">
        <v>0.1</v>
      </c>
      <c r="AY238" s="34">
        <v>0.13</v>
      </c>
      <c r="BA238" s="34">
        <v>54</v>
      </c>
      <c r="BB238" s="34">
        <v>55.1</v>
      </c>
      <c r="BC238" s="34">
        <v>68.599999999999994</v>
      </c>
      <c r="BD238" s="34">
        <v>91</v>
      </c>
      <c r="BG238" s="34">
        <v>5.58</v>
      </c>
      <c r="BH238" s="34">
        <v>6.95</v>
      </c>
      <c r="BI238" s="34">
        <v>4.41</v>
      </c>
      <c r="BJ238" s="34">
        <v>5.5</v>
      </c>
      <c r="BK238" s="34">
        <v>2</v>
      </c>
      <c r="BL238" s="34">
        <v>2.5</v>
      </c>
      <c r="BM238" s="34">
        <v>0.5</v>
      </c>
      <c r="BN238" s="34">
        <v>0.7</v>
      </c>
    </row>
    <row r="239" spans="1:67" ht="15.75" customHeight="1" x14ac:dyDescent="0.3">
      <c r="A239" s="37" t="s">
        <v>1810</v>
      </c>
      <c r="B239" s="37" t="s">
        <v>212</v>
      </c>
      <c r="C239" s="37" t="s">
        <v>782</v>
      </c>
      <c r="D239" s="37">
        <v>2020</v>
      </c>
      <c r="E239" s="54">
        <v>44007</v>
      </c>
      <c r="F239" s="37" t="s">
        <v>137</v>
      </c>
      <c r="G239" s="37" t="s">
        <v>89</v>
      </c>
      <c r="H239" s="37" t="s">
        <v>45</v>
      </c>
      <c r="I239" s="37" t="s">
        <v>45</v>
      </c>
      <c r="J239" s="37" t="s">
        <v>45</v>
      </c>
      <c r="K239" s="37" t="s">
        <v>45</v>
      </c>
      <c r="L239" s="37" t="s">
        <v>45</v>
      </c>
      <c r="M239" s="37">
        <v>0.1</v>
      </c>
      <c r="N239" s="37">
        <v>9</v>
      </c>
      <c r="O239" s="37">
        <v>0</v>
      </c>
      <c r="P239" s="82">
        <v>13.72</v>
      </c>
      <c r="Q239" s="123">
        <f t="shared" si="12"/>
        <v>137.20000000000002</v>
      </c>
      <c r="R239" s="37" t="s">
        <v>3564</v>
      </c>
      <c r="S239" s="34" t="s">
        <v>3507</v>
      </c>
      <c r="T239" s="34">
        <v>17.75</v>
      </c>
      <c r="U239" s="34">
        <v>0</v>
      </c>
      <c r="V239" s="34">
        <v>82.25</v>
      </c>
      <c r="X239" s="34">
        <v>100</v>
      </c>
      <c r="Y239" s="34">
        <v>7.6</v>
      </c>
      <c r="Z239" s="34">
        <v>9.1999999999999993</v>
      </c>
      <c r="AE239" s="34">
        <v>32.799999999999997</v>
      </c>
      <c r="AF239" s="34">
        <v>39.799999999999997</v>
      </c>
      <c r="AG239" s="34">
        <v>52.7</v>
      </c>
      <c r="AH239" s="34">
        <v>64</v>
      </c>
      <c r="AI239" s="34">
        <v>84</v>
      </c>
      <c r="AJ239" s="34">
        <v>47</v>
      </c>
      <c r="AK239" s="34">
        <v>57.1</v>
      </c>
      <c r="AL239" s="34">
        <v>0.47860000000000003</v>
      </c>
      <c r="AM239" s="34">
        <v>0.58189999999999997</v>
      </c>
      <c r="AN239" s="34">
        <v>0.45390000000000003</v>
      </c>
      <c r="AO239" s="34">
        <v>0.55189999999999995</v>
      </c>
      <c r="AP239" s="34">
        <v>0.2429</v>
      </c>
      <c r="AQ239" s="34">
        <v>0.29530000000000001</v>
      </c>
      <c r="AR239" s="34">
        <v>0.41</v>
      </c>
      <c r="AS239" s="34">
        <v>0.5</v>
      </c>
      <c r="AT239" s="34">
        <v>0.16</v>
      </c>
      <c r="AU239" s="34">
        <v>0.2</v>
      </c>
      <c r="AV239" s="34">
        <v>0.97</v>
      </c>
      <c r="AW239" s="34">
        <v>1.18</v>
      </c>
      <c r="AX239" s="34">
        <v>0.15</v>
      </c>
      <c r="AY239" s="34">
        <v>0.18</v>
      </c>
      <c r="BA239" s="34">
        <v>54</v>
      </c>
      <c r="BB239" s="34">
        <v>59.3</v>
      </c>
      <c r="BC239" s="34">
        <v>72</v>
      </c>
      <c r="BD239" s="34">
        <v>111</v>
      </c>
      <c r="BG239" s="34">
        <v>5.15</v>
      </c>
      <c r="BH239" s="34">
        <v>6.26</v>
      </c>
      <c r="BI239" s="34">
        <v>4.42</v>
      </c>
      <c r="BJ239" s="34">
        <v>5.37</v>
      </c>
      <c r="BK239" s="34">
        <v>2.2999999999999998</v>
      </c>
      <c r="BL239" s="34">
        <v>2.8</v>
      </c>
      <c r="BM239" s="34">
        <v>0.7</v>
      </c>
      <c r="BN239" s="34">
        <v>0.8</v>
      </c>
      <c r="BO239" s="37" t="s">
        <v>1656</v>
      </c>
    </row>
    <row r="240" spans="1:67" ht="15.75" customHeight="1" x14ac:dyDescent="0.3">
      <c r="A240" s="37" t="s">
        <v>1810</v>
      </c>
      <c r="B240" s="37" t="s">
        <v>212</v>
      </c>
      <c r="C240" s="37" t="s">
        <v>782</v>
      </c>
      <c r="D240" s="37">
        <v>2020</v>
      </c>
      <c r="E240" s="54">
        <v>44007</v>
      </c>
      <c r="F240" s="37" t="s">
        <v>137</v>
      </c>
      <c r="G240" s="37" t="s">
        <v>92</v>
      </c>
      <c r="H240" s="37" t="s">
        <v>35</v>
      </c>
      <c r="I240" s="37" t="s">
        <v>31</v>
      </c>
      <c r="J240" s="37" t="s">
        <v>31</v>
      </c>
      <c r="K240" s="37" t="s">
        <v>31</v>
      </c>
      <c r="L240" s="37" t="s">
        <v>31</v>
      </c>
      <c r="M240" s="37">
        <v>0.1</v>
      </c>
      <c r="N240" s="37">
        <v>0</v>
      </c>
      <c r="O240" s="37">
        <v>0</v>
      </c>
      <c r="P240" s="82">
        <v>10.1</v>
      </c>
      <c r="Q240" s="123">
        <f t="shared" si="12"/>
        <v>101</v>
      </c>
      <c r="R240" s="37" t="s">
        <v>3565</v>
      </c>
      <c r="S240" s="34" t="s">
        <v>3507</v>
      </c>
      <c r="T240" s="34">
        <v>19.12</v>
      </c>
      <c r="U240" s="34">
        <v>0</v>
      </c>
      <c r="V240" s="34">
        <v>80.88</v>
      </c>
      <c r="X240" s="34">
        <v>100</v>
      </c>
      <c r="Y240" s="34">
        <v>5.2</v>
      </c>
      <c r="Z240" s="34">
        <v>6.4</v>
      </c>
      <c r="AE240" s="34">
        <v>35.5</v>
      </c>
      <c r="AF240" s="34">
        <v>43.9</v>
      </c>
      <c r="AG240" s="34">
        <v>54.9</v>
      </c>
      <c r="AH240" s="34">
        <v>67.900000000000006</v>
      </c>
      <c r="AI240" s="34">
        <v>75</v>
      </c>
      <c r="AJ240" s="34">
        <v>42.5</v>
      </c>
      <c r="AK240" s="34">
        <v>52.5</v>
      </c>
      <c r="AL240" s="34">
        <v>0.42870000000000003</v>
      </c>
      <c r="AM240" s="34">
        <v>0.53010000000000002</v>
      </c>
      <c r="AN240" s="34">
        <v>0.38790000000000002</v>
      </c>
      <c r="AO240" s="34">
        <v>0.47960000000000003</v>
      </c>
      <c r="AP240" s="34">
        <v>0.18490000000000001</v>
      </c>
      <c r="AQ240" s="34">
        <v>0.2286</v>
      </c>
      <c r="AR240" s="34">
        <v>0.33</v>
      </c>
      <c r="AS240" s="34">
        <v>0.41</v>
      </c>
      <c r="AT240" s="34">
        <v>0.11</v>
      </c>
      <c r="AU240" s="34">
        <v>0.13</v>
      </c>
      <c r="AV240" s="34">
        <v>0.53</v>
      </c>
      <c r="AW240" s="34">
        <v>0.65</v>
      </c>
      <c r="AX240" s="34">
        <v>0.1</v>
      </c>
      <c r="AY240" s="34">
        <v>0.12</v>
      </c>
      <c r="BA240" s="34">
        <v>59</v>
      </c>
      <c r="BB240" s="34">
        <v>57.8</v>
      </c>
      <c r="BC240" s="34">
        <v>71.5</v>
      </c>
      <c r="BD240" s="34">
        <v>97</v>
      </c>
      <c r="BG240" s="34">
        <v>5.99</v>
      </c>
      <c r="BH240" s="34">
        <v>7.41</v>
      </c>
      <c r="BI240" s="34">
        <v>3.7</v>
      </c>
      <c r="BJ240" s="34">
        <v>4.57</v>
      </c>
      <c r="BK240" s="34">
        <v>1.8</v>
      </c>
      <c r="BL240" s="34">
        <v>2.2000000000000002</v>
      </c>
      <c r="BM240" s="34">
        <v>0.6</v>
      </c>
      <c r="BN240" s="34">
        <v>0.8</v>
      </c>
    </row>
    <row r="241" spans="1:67" ht="15.75" customHeight="1" x14ac:dyDescent="0.3">
      <c r="A241" s="37" t="s">
        <v>1810</v>
      </c>
      <c r="B241" s="37" t="s">
        <v>212</v>
      </c>
      <c r="C241" s="37" t="s">
        <v>782</v>
      </c>
      <c r="D241" s="37">
        <v>2020</v>
      </c>
      <c r="E241" s="54">
        <v>44007</v>
      </c>
      <c r="F241" s="37" t="s">
        <v>137</v>
      </c>
      <c r="G241" s="37" t="s">
        <v>95</v>
      </c>
      <c r="H241" s="37" t="s">
        <v>45</v>
      </c>
      <c r="I241" s="37" t="s">
        <v>45</v>
      </c>
      <c r="J241" s="37" t="s">
        <v>45</v>
      </c>
      <c r="K241" s="37" t="s">
        <v>45</v>
      </c>
      <c r="L241" s="37" t="s">
        <v>45</v>
      </c>
      <c r="M241" s="37">
        <v>0.1</v>
      </c>
      <c r="N241" s="37">
        <v>0</v>
      </c>
      <c r="O241" s="37">
        <v>5</v>
      </c>
      <c r="P241" s="82">
        <v>13.79</v>
      </c>
      <c r="Q241" s="123">
        <f t="shared" si="12"/>
        <v>137.89999999999998</v>
      </c>
      <c r="R241" s="37" t="s">
        <v>3566</v>
      </c>
      <c r="S241" s="34" t="s">
        <v>3507</v>
      </c>
      <c r="T241" s="34">
        <v>17.96</v>
      </c>
      <c r="U241" s="34">
        <v>0</v>
      </c>
      <c r="V241" s="34">
        <v>82.04</v>
      </c>
      <c r="X241" s="34">
        <v>100</v>
      </c>
      <c r="Y241" s="34">
        <v>6.3</v>
      </c>
      <c r="Z241" s="34">
        <v>7.7</v>
      </c>
      <c r="AE241" s="34">
        <v>36</v>
      </c>
      <c r="AF241" s="34">
        <v>43.8</v>
      </c>
      <c r="AG241" s="34">
        <v>54.5</v>
      </c>
      <c r="AH241" s="34">
        <v>66.400000000000006</v>
      </c>
      <c r="AI241" s="34">
        <v>77</v>
      </c>
      <c r="AJ241" s="34">
        <v>43.1</v>
      </c>
      <c r="AK241" s="34">
        <v>52.6</v>
      </c>
      <c r="AL241" s="34">
        <v>0.43569999999999998</v>
      </c>
      <c r="AM241" s="34">
        <v>0.53110000000000002</v>
      </c>
      <c r="AN241" s="34">
        <v>0.39460000000000001</v>
      </c>
      <c r="AO241" s="34">
        <v>0.48099999999999998</v>
      </c>
      <c r="AP241" s="34">
        <v>0.18859999999999999</v>
      </c>
      <c r="AQ241" s="34">
        <v>0.22989999999999999</v>
      </c>
      <c r="AR241" s="34">
        <v>0.34</v>
      </c>
      <c r="AS241" s="34">
        <v>0.42</v>
      </c>
      <c r="AT241" s="34">
        <v>0.13</v>
      </c>
      <c r="AU241" s="34">
        <v>0.16</v>
      </c>
      <c r="AV241" s="34">
        <v>0.74</v>
      </c>
      <c r="AW241" s="34">
        <v>0.9</v>
      </c>
      <c r="AX241" s="34">
        <v>0.12</v>
      </c>
      <c r="AY241" s="34">
        <v>0.15</v>
      </c>
      <c r="BA241" s="34">
        <v>59</v>
      </c>
      <c r="BB241" s="34">
        <v>59</v>
      </c>
      <c r="BC241" s="34">
        <v>71.900000000000006</v>
      </c>
      <c r="BD241" s="34">
        <v>99</v>
      </c>
      <c r="BG241" s="34">
        <v>7.06</v>
      </c>
      <c r="BH241" s="34">
        <v>8.61</v>
      </c>
      <c r="BI241" s="34">
        <v>3.75</v>
      </c>
      <c r="BJ241" s="34">
        <v>4.57</v>
      </c>
      <c r="BK241" s="34">
        <v>1.8</v>
      </c>
      <c r="BL241" s="34">
        <v>2.2999999999999998</v>
      </c>
      <c r="BM241" s="34">
        <v>0.2</v>
      </c>
      <c r="BN241" s="34">
        <v>0.3</v>
      </c>
    </row>
    <row r="242" spans="1:67" ht="15.75" customHeight="1" x14ac:dyDescent="0.3">
      <c r="A242" s="37" t="s">
        <v>1810</v>
      </c>
      <c r="B242" s="37" t="s">
        <v>212</v>
      </c>
      <c r="C242" s="37" t="s">
        <v>782</v>
      </c>
      <c r="D242" s="37">
        <v>2020</v>
      </c>
      <c r="E242" s="54">
        <v>44007</v>
      </c>
      <c r="F242" s="37" t="s">
        <v>137</v>
      </c>
      <c r="G242" s="37" t="s">
        <v>98</v>
      </c>
      <c r="H242" s="37" t="s">
        <v>27</v>
      </c>
      <c r="I242" s="37" t="s">
        <v>27</v>
      </c>
      <c r="J242" s="37" t="s">
        <v>26</v>
      </c>
      <c r="K242" s="37" t="s">
        <v>27</v>
      </c>
      <c r="L242" s="37" t="s">
        <v>26</v>
      </c>
      <c r="M242" s="37">
        <v>0.1</v>
      </c>
      <c r="N242" s="37">
        <v>3</v>
      </c>
      <c r="O242" s="37">
        <v>0</v>
      </c>
      <c r="P242" s="82">
        <v>16.100000000000001</v>
      </c>
      <c r="Q242" s="123">
        <f t="shared" si="12"/>
        <v>161</v>
      </c>
      <c r="R242" s="37" t="s">
        <v>3567</v>
      </c>
      <c r="S242" s="34" t="s">
        <v>3507</v>
      </c>
      <c r="T242" s="34">
        <v>18.170000000000002</v>
      </c>
      <c r="U242" s="34">
        <v>0</v>
      </c>
      <c r="V242" s="34">
        <v>81.83</v>
      </c>
      <c r="X242" s="34">
        <v>100</v>
      </c>
      <c r="Y242" s="34">
        <v>5.6</v>
      </c>
      <c r="Z242" s="34">
        <v>6.8</v>
      </c>
      <c r="AE242" s="34">
        <v>37.5</v>
      </c>
      <c r="AF242" s="34">
        <v>45.8</v>
      </c>
      <c r="AG242" s="34">
        <v>56.8</v>
      </c>
      <c r="AH242" s="34">
        <v>69.400000000000006</v>
      </c>
      <c r="AI242" s="34">
        <v>71</v>
      </c>
      <c r="AJ242" s="34">
        <v>41.2</v>
      </c>
      <c r="AK242" s="34">
        <v>50.3</v>
      </c>
      <c r="AL242" s="34">
        <v>0.41389999999999999</v>
      </c>
      <c r="AM242" s="34">
        <v>0.50580000000000003</v>
      </c>
      <c r="AN242" s="34">
        <v>0.36420000000000002</v>
      </c>
      <c r="AO242" s="34">
        <v>0.44500000000000001</v>
      </c>
      <c r="AP242" s="34">
        <v>0.16070000000000001</v>
      </c>
      <c r="AQ242" s="34">
        <v>0.19639999999999999</v>
      </c>
      <c r="AR242" s="34">
        <v>0.34</v>
      </c>
      <c r="AS242" s="34">
        <v>0.42</v>
      </c>
      <c r="AT242" s="34">
        <v>0.12</v>
      </c>
      <c r="AU242" s="34">
        <v>0.15</v>
      </c>
      <c r="AV242" s="34">
        <v>0.53</v>
      </c>
      <c r="AW242" s="34">
        <v>0.65</v>
      </c>
      <c r="AX242" s="34">
        <v>0.15</v>
      </c>
      <c r="AY242" s="34">
        <v>0.18</v>
      </c>
      <c r="BA242" s="34">
        <v>57</v>
      </c>
      <c r="BB242" s="34">
        <v>56.4</v>
      </c>
      <c r="BC242" s="34">
        <v>68.900000000000006</v>
      </c>
      <c r="BD242" s="34">
        <v>89</v>
      </c>
      <c r="BG242" s="34">
        <v>6.37</v>
      </c>
      <c r="BH242" s="34">
        <v>7.79</v>
      </c>
      <c r="BI242" s="34">
        <v>4.0999999999999996</v>
      </c>
      <c r="BJ242" s="34">
        <v>5.01</v>
      </c>
      <c r="BK242" s="34">
        <v>1.9</v>
      </c>
      <c r="BL242" s="34">
        <v>2.2999999999999998</v>
      </c>
      <c r="BM242" s="34">
        <v>0.4</v>
      </c>
      <c r="BN242" s="34">
        <v>0.5</v>
      </c>
      <c r="BO242" s="37" t="s">
        <v>1657</v>
      </c>
    </row>
    <row r="243" spans="1:67" ht="15.75" customHeight="1" x14ac:dyDescent="0.3">
      <c r="A243" s="37" t="s">
        <v>1810</v>
      </c>
      <c r="B243" s="37" t="s">
        <v>212</v>
      </c>
      <c r="C243" s="37" t="s">
        <v>782</v>
      </c>
      <c r="D243" s="37">
        <v>2020</v>
      </c>
      <c r="E243" s="54">
        <v>44007</v>
      </c>
      <c r="F243" s="37" t="s">
        <v>137</v>
      </c>
      <c r="G243" s="37" t="s">
        <v>190</v>
      </c>
      <c r="H243" s="37" t="s">
        <v>35</v>
      </c>
      <c r="I243" s="37" t="s">
        <v>31</v>
      </c>
      <c r="J243" s="37" t="s">
        <v>31</v>
      </c>
      <c r="K243" s="37" t="s">
        <v>31</v>
      </c>
      <c r="L243" s="37" t="s">
        <v>31</v>
      </c>
      <c r="M243" s="37">
        <v>0.1</v>
      </c>
      <c r="N243" s="37">
        <v>11</v>
      </c>
      <c r="O243" s="37">
        <v>0</v>
      </c>
      <c r="P243" s="82">
        <v>17.87</v>
      </c>
      <c r="Q243" s="123">
        <f t="shared" si="12"/>
        <v>178.70000000000002</v>
      </c>
      <c r="R243" s="37" t="s">
        <v>3568</v>
      </c>
      <c r="S243" s="34" t="s">
        <v>3507</v>
      </c>
      <c r="T243" s="34">
        <v>16.61</v>
      </c>
      <c r="U243" s="34">
        <v>0</v>
      </c>
      <c r="V243" s="34">
        <v>83.39</v>
      </c>
      <c r="X243" s="34">
        <v>100</v>
      </c>
      <c r="Y243" s="34">
        <v>5.8</v>
      </c>
      <c r="Z243" s="34">
        <v>7</v>
      </c>
      <c r="AE243" s="34">
        <v>36.200000000000003</v>
      </c>
      <c r="AF243" s="34">
        <v>43.4</v>
      </c>
      <c r="AG243" s="34">
        <v>59.1</v>
      </c>
      <c r="AH243" s="34">
        <v>70.900000000000006</v>
      </c>
      <c r="AI243" s="34">
        <v>72</v>
      </c>
      <c r="AJ243" s="34">
        <v>44.3</v>
      </c>
      <c r="AK243" s="34">
        <v>53.1</v>
      </c>
      <c r="AL243" s="34">
        <v>0.44729999999999998</v>
      </c>
      <c r="AM243" s="34">
        <v>0.53639999999999999</v>
      </c>
      <c r="AN243" s="34">
        <v>0.40739999999999998</v>
      </c>
      <c r="AO243" s="34">
        <v>0.48849999999999999</v>
      </c>
      <c r="AP243" s="34">
        <v>0.1976</v>
      </c>
      <c r="AQ243" s="34">
        <v>0.2369</v>
      </c>
      <c r="AR243" s="34">
        <v>0.3</v>
      </c>
      <c r="AS243" s="34">
        <v>0.36</v>
      </c>
      <c r="AT243" s="34">
        <v>0.11</v>
      </c>
      <c r="AU243" s="34">
        <v>0.13</v>
      </c>
      <c r="AV243" s="34">
        <v>0.53</v>
      </c>
      <c r="AW243" s="34">
        <v>0.63</v>
      </c>
      <c r="AX243" s="34">
        <v>0.08</v>
      </c>
      <c r="AY243" s="34">
        <v>0.1</v>
      </c>
      <c r="BA243" s="34">
        <v>56</v>
      </c>
      <c r="BB243" s="34">
        <v>57.4</v>
      </c>
      <c r="BC243" s="34">
        <v>68.8</v>
      </c>
      <c r="BD243" s="34">
        <v>96</v>
      </c>
      <c r="BG243" s="34">
        <v>4.9400000000000004</v>
      </c>
      <c r="BH243" s="34">
        <v>5.92</v>
      </c>
      <c r="BI243" s="34">
        <v>4.13</v>
      </c>
      <c r="BJ243" s="34">
        <v>4.95</v>
      </c>
      <c r="BK243" s="34">
        <v>1.9</v>
      </c>
      <c r="BL243" s="34">
        <v>2.2999999999999998</v>
      </c>
      <c r="BM243" s="34">
        <v>0.3</v>
      </c>
      <c r="BN243" s="34">
        <v>0.4</v>
      </c>
      <c r="BO243" s="37" t="s">
        <v>1656</v>
      </c>
    </row>
    <row r="244" spans="1:67" ht="15.75" customHeight="1" x14ac:dyDescent="0.3">
      <c r="A244" s="37" t="s">
        <v>1810</v>
      </c>
      <c r="B244" s="37" t="s">
        <v>212</v>
      </c>
      <c r="C244" s="37" t="s">
        <v>782</v>
      </c>
      <c r="D244" s="37">
        <v>2020</v>
      </c>
      <c r="E244" s="54">
        <v>44007</v>
      </c>
      <c r="F244" s="37" t="s">
        <v>137</v>
      </c>
      <c r="G244" s="37" t="s">
        <v>101</v>
      </c>
      <c r="H244" s="37" t="s">
        <v>22</v>
      </c>
      <c r="I244" s="37" t="s">
        <v>22</v>
      </c>
      <c r="J244" s="37" t="s">
        <v>21</v>
      </c>
      <c r="K244" s="37" t="s">
        <v>22</v>
      </c>
      <c r="L244" s="37" t="s">
        <v>21</v>
      </c>
      <c r="M244" s="37">
        <v>0.1</v>
      </c>
      <c r="N244" s="37">
        <v>0</v>
      </c>
      <c r="O244" s="37">
        <v>0</v>
      </c>
      <c r="P244" s="82">
        <v>9.39</v>
      </c>
      <c r="Q244" s="123">
        <f t="shared" si="12"/>
        <v>93.9</v>
      </c>
      <c r="R244" s="37" t="s">
        <v>3569</v>
      </c>
      <c r="S244" s="34" t="s">
        <v>3507</v>
      </c>
      <c r="T244" s="34">
        <v>20.83</v>
      </c>
      <c r="U244" s="34">
        <v>0</v>
      </c>
      <c r="V244" s="34">
        <v>79.17</v>
      </c>
      <c r="X244" s="34">
        <v>100</v>
      </c>
      <c r="Y244" s="34">
        <v>3.3</v>
      </c>
      <c r="Z244" s="34">
        <v>4.2</v>
      </c>
      <c r="AE244" s="34">
        <v>35.799999999999997</v>
      </c>
      <c r="AF244" s="34">
        <v>45.2</v>
      </c>
      <c r="AG244" s="34">
        <v>54.1</v>
      </c>
      <c r="AH244" s="34">
        <v>68.3</v>
      </c>
      <c r="AI244" s="34">
        <v>73</v>
      </c>
      <c r="AJ244" s="34">
        <v>40.4</v>
      </c>
      <c r="AK244" s="34">
        <v>51</v>
      </c>
      <c r="AL244" s="34">
        <v>0.40639999999999998</v>
      </c>
      <c r="AM244" s="34">
        <v>0.51329999999999998</v>
      </c>
      <c r="AN244" s="34">
        <v>0.36080000000000001</v>
      </c>
      <c r="AO244" s="34">
        <v>0.45569999999999999</v>
      </c>
      <c r="AP244" s="34">
        <v>0.16339999999999999</v>
      </c>
      <c r="AQ244" s="34">
        <v>0.2064</v>
      </c>
      <c r="AR244" s="34">
        <v>0.38</v>
      </c>
      <c r="AS244" s="34">
        <v>0.48</v>
      </c>
      <c r="AT244" s="34">
        <v>0.06</v>
      </c>
      <c r="AU244" s="34">
        <v>0.08</v>
      </c>
      <c r="AV244" s="34">
        <v>0.25</v>
      </c>
      <c r="AW244" s="34">
        <v>0.31</v>
      </c>
      <c r="AX244" s="34">
        <v>0.03</v>
      </c>
      <c r="AY244" s="34">
        <v>0.04</v>
      </c>
      <c r="BA244" s="34">
        <v>60</v>
      </c>
      <c r="BB244" s="34">
        <v>56.1</v>
      </c>
      <c r="BC244" s="34">
        <v>70.8</v>
      </c>
      <c r="BD244" s="34">
        <v>83</v>
      </c>
      <c r="BG244" s="34">
        <v>7.02</v>
      </c>
      <c r="BH244" s="34">
        <v>8.8699999999999992</v>
      </c>
      <c r="BI244" s="34">
        <v>4</v>
      </c>
      <c r="BJ244" s="34">
        <v>5.05</v>
      </c>
      <c r="BK244" s="34">
        <v>1.7</v>
      </c>
      <c r="BL244" s="34">
        <v>2.2000000000000002</v>
      </c>
      <c r="BM244" s="34">
        <v>0.8</v>
      </c>
      <c r="BN244" s="34">
        <v>1.1000000000000001</v>
      </c>
    </row>
    <row r="245" spans="1:67" ht="15.75" customHeight="1" x14ac:dyDescent="0.3">
      <c r="A245" s="37" t="s">
        <v>1810</v>
      </c>
      <c r="B245" s="37" t="s">
        <v>212</v>
      </c>
      <c r="C245" s="37" t="s">
        <v>782</v>
      </c>
      <c r="D245" s="37">
        <v>2020</v>
      </c>
      <c r="E245" s="54">
        <v>44007</v>
      </c>
      <c r="F245" s="37" t="s">
        <v>137</v>
      </c>
      <c r="G245" s="37" t="s">
        <v>104</v>
      </c>
      <c r="H245" s="37" t="s">
        <v>26</v>
      </c>
      <c r="I245" s="37" t="s">
        <v>26</v>
      </c>
      <c r="J245" s="37" t="s">
        <v>27</v>
      </c>
      <c r="K245" s="37" t="s">
        <v>26</v>
      </c>
      <c r="L245" s="37" t="s">
        <v>27</v>
      </c>
      <c r="M245" s="37">
        <v>0.1</v>
      </c>
      <c r="N245" s="37">
        <v>0</v>
      </c>
      <c r="O245" s="37">
        <v>2</v>
      </c>
      <c r="P245" s="82">
        <v>9.7799999999999994</v>
      </c>
      <c r="Q245" s="123">
        <f t="shared" si="12"/>
        <v>97.8</v>
      </c>
      <c r="R245" s="37" t="s">
        <v>3570</v>
      </c>
      <c r="S245" s="34" t="s">
        <v>3507</v>
      </c>
      <c r="T245" s="34">
        <v>21.51</v>
      </c>
      <c r="U245" s="34">
        <v>0</v>
      </c>
      <c r="V245" s="34">
        <v>78.489999999999995</v>
      </c>
      <c r="X245" s="34">
        <v>100</v>
      </c>
      <c r="Y245" s="34">
        <v>5.3</v>
      </c>
      <c r="Z245" s="34">
        <v>6.8</v>
      </c>
      <c r="AE245" s="34">
        <v>33.799999999999997</v>
      </c>
      <c r="AF245" s="34">
        <v>43.1</v>
      </c>
      <c r="AG245" s="34">
        <v>53.4</v>
      </c>
      <c r="AH245" s="34">
        <v>68</v>
      </c>
      <c r="AI245" s="34">
        <v>76</v>
      </c>
      <c r="AJ245" s="34">
        <v>41.9</v>
      </c>
      <c r="AK245" s="34">
        <v>53.4</v>
      </c>
      <c r="AL245" s="34">
        <v>0.4239</v>
      </c>
      <c r="AM245" s="34">
        <v>0.54010000000000002</v>
      </c>
      <c r="AN245" s="34">
        <v>0.38750000000000001</v>
      </c>
      <c r="AO245" s="34">
        <v>0.49370000000000003</v>
      </c>
      <c r="AP245" s="34">
        <v>0.18970000000000001</v>
      </c>
      <c r="AQ245" s="34">
        <v>0.2417</v>
      </c>
      <c r="AR245" s="34">
        <v>0.35</v>
      </c>
      <c r="AS245" s="34">
        <v>0.45</v>
      </c>
      <c r="AT245" s="34">
        <v>0.13</v>
      </c>
      <c r="AU245" s="34">
        <v>0.16</v>
      </c>
      <c r="AV245" s="34">
        <v>0.7</v>
      </c>
      <c r="AW245" s="34">
        <v>0.89</v>
      </c>
      <c r="AX245" s="34">
        <v>0.11</v>
      </c>
      <c r="AY245" s="34">
        <v>0.14000000000000001</v>
      </c>
      <c r="BA245" s="34">
        <v>53</v>
      </c>
      <c r="BB245" s="34">
        <v>54</v>
      </c>
      <c r="BC245" s="34">
        <v>68.8</v>
      </c>
      <c r="BD245" s="34">
        <v>95</v>
      </c>
      <c r="BG245" s="34">
        <v>4.9800000000000004</v>
      </c>
      <c r="BH245" s="34">
        <v>6.34</v>
      </c>
      <c r="BI245" s="34">
        <v>4.12</v>
      </c>
      <c r="BJ245" s="34">
        <v>5.25</v>
      </c>
      <c r="BK245" s="34">
        <v>2.1</v>
      </c>
      <c r="BL245" s="34">
        <v>2.7</v>
      </c>
      <c r="BM245" s="34">
        <v>0.7</v>
      </c>
      <c r="BN245" s="34">
        <v>0.9</v>
      </c>
    </row>
    <row r="246" spans="1:67" ht="15.75" customHeight="1" x14ac:dyDescent="0.3">
      <c r="A246" s="37" t="s">
        <v>1810</v>
      </c>
      <c r="B246" s="37" t="s">
        <v>212</v>
      </c>
      <c r="C246" s="37" t="s">
        <v>782</v>
      </c>
      <c r="D246" s="37">
        <v>2020</v>
      </c>
      <c r="E246" s="54">
        <v>44007</v>
      </c>
      <c r="F246" s="37" t="s">
        <v>137</v>
      </c>
      <c r="G246" s="37" t="s">
        <v>107</v>
      </c>
      <c r="H246" s="37" t="s">
        <v>27</v>
      </c>
      <c r="I246" s="37" t="s">
        <v>27</v>
      </c>
      <c r="J246" s="37" t="s">
        <v>26</v>
      </c>
      <c r="K246" s="37" t="s">
        <v>27</v>
      </c>
      <c r="L246" s="37" t="s">
        <v>26</v>
      </c>
      <c r="M246" s="37">
        <v>0.1</v>
      </c>
      <c r="N246" s="37">
        <v>1</v>
      </c>
      <c r="O246" s="37">
        <v>0</v>
      </c>
      <c r="P246" s="82">
        <v>13.11</v>
      </c>
      <c r="Q246" s="123">
        <f t="shared" si="12"/>
        <v>131.1</v>
      </c>
      <c r="R246" s="37" t="s">
        <v>3571</v>
      </c>
      <c r="S246" s="34" t="s">
        <v>3507</v>
      </c>
      <c r="T246" s="34">
        <v>18.66</v>
      </c>
      <c r="U246" s="34">
        <v>0</v>
      </c>
      <c r="V246" s="34">
        <v>81.34</v>
      </c>
      <c r="X246" s="34">
        <v>100</v>
      </c>
      <c r="Y246" s="34">
        <v>5.2</v>
      </c>
      <c r="Z246" s="34">
        <v>6.4</v>
      </c>
      <c r="AE246" s="34">
        <v>36.1</v>
      </c>
      <c r="AF246" s="34">
        <v>44.4</v>
      </c>
      <c r="AG246" s="34">
        <v>53.4</v>
      </c>
      <c r="AH246" s="34">
        <v>65.599999999999994</v>
      </c>
      <c r="AI246" s="34">
        <v>77</v>
      </c>
      <c r="AJ246" s="34">
        <v>42.2</v>
      </c>
      <c r="AK246" s="34">
        <v>51.9</v>
      </c>
      <c r="AL246" s="34">
        <v>0.42559999999999998</v>
      </c>
      <c r="AM246" s="34">
        <v>0.5232</v>
      </c>
      <c r="AN246" s="34">
        <v>0.38219999999999998</v>
      </c>
      <c r="AO246" s="34">
        <v>0.4698</v>
      </c>
      <c r="AP246" s="34">
        <v>0.17860000000000001</v>
      </c>
      <c r="AQ246" s="34">
        <v>0.21959999999999999</v>
      </c>
      <c r="AR246" s="34">
        <v>0.55000000000000004</v>
      </c>
      <c r="AS246" s="34">
        <v>0.67</v>
      </c>
      <c r="AT246" s="34">
        <v>0.11</v>
      </c>
      <c r="AU246" s="34">
        <v>0.14000000000000001</v>
      </c>
      <c r="AV246" s="34">
        <v>0.55000000000000004</v>
      </c>
      <c r="AW246" s="34">
        <v>0.68</v>
      </c>
      <c r="AX246" s="34">
        <v>0.19</v>
      </c>
      <c r="AY246" s="34">
        <v>0.23</v>
      </c>
      <c r="BA246" s="34">
        <v>53</v>
      </c>
      <c r="BB246" s="34">
        <v>57.1</v>
      </c>
      <c r="BC246" s="34">
        <v>70.2</v>
      </c>
      <c r="BD246" s="34">
        <v>93</v>
      </c>
      <c r="BG246" s="34">
        <v>5.61</v>
      </c>
      <c r="BH246" s="34">
        <v>6.9</v>
      </c>
      <c r="BI246" s="34">
        <v>4.92</v>
      </c>
      <c r="BJ246" s="34">
        <v>6.05</v>
      </c>
      <c r="BK246" s="34">
        <v>2.2000000000000002</v>
      </c>
      <c r="BL246" s="34">
        <v>2.7</v>
      </c>
      <c r="BM246" s="34">
        <v>1.1000000000000001</v>
      </c>
      <c r="BN246" s="34">
        <v>1.4</v>
      </c>
      <c r="BO246" s="37" t="s">
        <v>1658</v>
      </c>
    </row>
    <row r="247" spans="1:67" ht="15.75" customHeight="1" x14ac:dyDescent="0.3">
      <c r="A247" s="37" t="s">
        <v>1810</v>
      </c>
      <c r="B247" s="37" t="s">
        <v>212</v>
      </c>
      <c r="C247" s="37" t="s">
        <v>782</v>
      </c>
      <c r="D247" s="37">
        <v>2020</v>
      </c>
      <c r="E247" s="54">
        <v>44007</v>
      </c>
      <c r="F247" s="37" t="s">
        <v>137</v>
      </c>
      <c r="G247" s="37" t="s">
        <v>110</v>
      </c>
      <c r="H247" s="37" t="s">
        <v>31</v>
      </c>
      <c r="I247" s="37" t="s">
        <v>31</v>
      </c>
      <c r="J247" s="37" t="s">
        <v>31</v>
      </c>
      <c r="K247" s="37" t="s">
        <v>31</v>
      </c>
      <c r="L247" s="37" t="s">
        <v>31</v>
      </c>
      <c r="M247" s="37">
        <v>0.1</v>
      </c>
      <c r="N247" s="37">
        <v>0</v>
      </c>
      <c r="O247" s="37">
        <v>0</v>
      </c>
      <c r="P247" s="82">
        <v>14.76</v>
      </c>
      <c r="Q247" s="123">
        <f t="shared" si="12"/>
        <v>147.6</v>
      </c>
      <c r="R247" s="37" t="s">
        <v>3572</v>
      </c>
      <c r="S247" s="34" t="s">
        <v>3507</v>
      </c>
      <c r="T247" s="34">
        <v>17.079999999999998</v>
      </c>
      <c r="U247" s="34">
        <v>0</v>
      </c>
      <c r="V247" s="34">
        <v>82.92</v>
      </c>
      <c r="X247" s="34">
        <v>100</v>
      </c>
      <c r="Y247" s="34">
        <v>5.0999999999999996</v>
      </c>
      <c r="Z247" s="34">
        <v>6.1</v>
      </c>
      <c r="AE247" s="34">
        <v>35.700000000000003</v>
      </c>
      <c r="AF247" s="34">
        <v>43.1</v>
      </c>
      <c r="AG247" s="34">
        <v>58.7</v>
      </c>
      <c r="AH247" s="34">
        <v>70.7</v>
      </c>
      <c r="AI247" s="34">
        <v>73</v>
      </c>
      <c r="AJ247" s="34">
        <v>44.3</v>
      </c>
      <c r="AK247" s="34">
        <v>53.4</v>
      </c>
      <c r="AL247" s="34">
        <v>0.44800000000000001</v>
      </c>
      <c r="AM247" s="34">
        <v>0.54020000000000001</v>
      </c>
      <c r="AN247" s="34">
        <v>0.40960000000000002</v>
      </c>
      <c r="AO247" s="34">
        <v>0.49390000000000001</v>
      </c>
      <c r="AP247" s="34">
        <v>0.2006</v>
      </c>
      <c r="AQ247" s="34">
        <v>0.2419</v>
      </c>
      <c r="AR247" s="34">
        <v>0.28000000000000003</v>
      </c>
      <c r="AS247" s="34">
        <v>0.34</v>
      </c>
      <c r="AT247" s="34">
        <v>0.1</v>
      </c>
      <c r="AU247" s="34">
        <v>0.12</v>
      </c>
      <c r="AV247" s="34">
        <v>0.45</v>
      </c>
      <c r="AW247" s="34">
        <v>0.54</v>
      </c>
      <c r="AX247" s="34">
        <v>7.0000000000000007E-2</v>
      </c>
      <c r="AY247" s="34">
        <v>0.08</v>
      </c>
      <c r="BA247" s="34">
        <v>55</v>
      </c>
      <c r="BB247" s="34">
        <v>56.7</v>
      </c>
      <c r="BC247" s="34">
        <v>68.400000000000006</v>
      </c>
      <c r="BD247" s="34">
        <v>95</v>
      </c>
      <c r="BG247" s="34">
        <v>4.4400000000000004</v>
      </c>
      <c r="BH247" s="34">
        <v>5.35</v>
      </c>
      <c r="BI247" s="34">
        <v>4.1399999999999997</v>
      </c>
      <c r="BJ247" s="34">
        <v>4.99</v>
      </c>
      <c r="BK247" s="34">
        <v>2</v>
      </c>
      <c r="BL247" s="34">
        <v>2.5</v>
      </c>
      <c r="BM247" s="34">
        <v>1.3</v>
      </c>
      <c r="BN247" s="34">
        <v>1.5</v>
      </c>
      <c r="BO247" s="37" t="s">
        <v>1653</v>
      </c>
    </row>
    <row r="248" spans="1:67" ht="15.75" customHeight="1" x14ac:dyDescent="0.3">
      <c r="A248" s="37" t="s">
        <v>1810</v>
      </c>
      <c r="B248" s="37" t="s">
        <v>212</v>
      </c>
      <c r="C248" s="37" t="s">
        <v>782</v>
      </c>
      <c r="D248" s="37">
        <v>2020</v>
      </c>
      <c r="E248" s="54">
        <v>44007</v>
      </c>
      <c r="F248" s="37" t="s">
        <v>137</v>
      </c>
      <c r="G248" s="37" t="s">
        <v>113</v>
      </c>
      <c r="H248" s="37" t="s">
        <v>22</v>
      </c>
      <c r="I248" s="37" t="s">
        <v>22</v>
      </c>
      <c r="J248" s="37" t="s">
        <v>21</v>
      </c>
      <c r="K248" s="37" t="s">
        <v>22</v>
      </c>
      <c r="L248" s="37" t="s">
        <v>21</v>
      </c>
      <c r="M248" s="37">
        <v>0.1</v>
      </c>
      <c r="N248" s="37">
        <v>0</v>
      </c>
      <c r="O248" s="37">
        <v>0</v>
      </c>
      <c r="P248" s="82">
        <v>11.48</v>
      </c>
      <c r="Q248" s="123">
        <f t="shared" si="12"/>
        <v>114.80000000000001</v>
      </c>
      <c r="R248" s="37" t="s">
        <v>3573</v>
      </c>
      <c r="S248" s="34" t="s">
        <v>3507</v>
      </c>
      <c r="T248" s="34">
        <v>18.89</v>
      </c>
      <c r="U248" s="34">
        <v>0</v>
      </c>
      <c r="V248" s="34">
        <v>81.11</v>
      </c>
      <c r="X248" s="34">
        <v>100</v>
      </c>
      <c r="Y248" s="34">
        <v>5.9</v>
      </c>
      <c r="Z248" s="34">
        <v>7.2</v>
      </c>
      <c r="AE248" s="34">
        <v>33.6</v>
      </c>
      <c r="AF248" s="34">
        <v>41.5</v>
      </c>
      <c r="AG248" s="34">
        <v>55</v>
      </c>
      <c r="AH248" s="34">
        <v>67.8</v>
      </c>
      <c r="AI248" s="34">
        <v>78</v>
      </c>
      <c r="AJ248" s="34">
        <v>44.8</v>
      </c>
      <c r="AK248" s="34">
        <v>55.3</v>
      </c>
      <c r="AL248" s="34">
        <v>0.45519999999999999</v>
      </c>
      <c r="AM248" s="34">
        <v>0.56120000000000003</v>
      </c>
      <c r="AN248" s="34">
        <v>0.4244</v>
      </c>
      <c r="AO248" s="34">
        <v>0.5232</v>
      </c>
      <c r="AP248" s="34">
        <v>0.21820000000000001</v>
      </c>
      <c r="AQ248" s="34">
        <v>0.26900000000000002</v>
      </c>
      <c r="AR248" s="34">
        <v>0.32</v>
      </c>
      <c r="AS248" s="34">
        <v>0.4</v>
      </c>
      <c r="AT248" s="34">
        <v>0.12</v>
      </c>
      <c r="AU248" s="34">
        <v>0.15</v>
      </c>
      <c r="AV248" s="34">
        <v>0.62</v>
      </c>
      <c r="AW248" s="34">
        <v>0.76</v>
      </c>
      <c r="AX248" s="34">
        <v>0.1</v>
      </c>
      <c r="AY248" s="34">
        <v>0.12</v>
      </c>
      <c r="BA248" s="34">
        <v>54</v>
      </c>
      <c r="BB248" s="34">
        <v>55.7</v>
      </c>
      <c r="BC248" s="34">
        <v>68.7</v>
      </c>
      <c r="BD248" s="34">
        <v>96</v>
      </c>
      <c r="BG248" s="34">
        <v>5.95</v>
      </c>
      <c r="BH248" s="34">
        <v>7.34</v>
      </c>
      <c r="BI248" s="34">
        <v>4.09</v>
      </c>
      <c r="BJ248" s="34">
        <v>5.04</v>
      </c>
      <c r="BK248" s="34">
        <v>2.1</v>
      </c>
      <c r="BL248" s="34">
        <v>2.6</v>
      </c>
      <c r="BM248" s="34">
        <v>0.8</v>
      </c>
      <c r="BN248" s="34">
        <v>1</v>
      </c>
    </row>
    <row r="249" spans="1:67" ht="15.75" customHeight="1" x14ac:dyDescent="0.3">
      <c r="A249" s="37" t="s">
        <v>1810</v>
      </c>
      <c r="B249" s="37" t="s">
        <v>212</v>
      </c>
      <c r="C249" s="37" t="s">
        <v>782</v>
      </c>
      <c r="D249" s="37">
        <v>2020</v>
      </c>
      <c r="E249" s="54">
        <v>44007</v>
      </c>
      <c r="F249" s="37" t="s">
        <v>137</v>
      </c>
      <c r="G249" s="37" t="s">
        <v>116</v>
      </c>
      <c r="H249" s="37" t="s">
        <v>31</v>
      </c>
      <c r="I249" s="37" t="s">
        <v>31</v>
      </c>
      <c r="J249" s="37" t="s">
        <v>31</v>
      </c>
      <c r="K249" s="37" t="s">
        <v>31</v>
      </c>
      <c r="L249" s="37" t="s">
        <v>31</v>
      </c>
      <c r="M249" s="37">
        <v>0.1</v>
      </c>
      <c r="N249" s="37">
        <v>0</v>
      </c>
      <c r="O249" s="37">
        <v>0</v>
      </c>
      <c r="P249" s="82">
        <v>10.79</v>
      </c>
      <c r="Q249" s="123">
        <f t="shared" si="12"/>
        <v>107.89999999999999</v>
      </c>
      <c r="R249" s="37" t="s">
        <v>3574</v>
      </c>
      <c r="S249" s="34" t="s">
        <v>3507</v>
      </c>
      <c r="T249" s="34">
        <v>20.64</v>
      </c>
      <c r="U249" s="34">
        <v>0</v>
      </c>
      <c r="V249" s="34">
        <v>79.36</v>
      </c>
      <c r="X249" s="34">
        <v>100</v>
      </c>
      <c r="Y249" s="34">
        <v>5.7</v>
      </c>
      <c r="Z249" s="34">
        <v>7.2</v>
      </c>
      <c r="AE249" s="34">
        <v>34.1</v>
      </c>
      <c r="AF249" s="34">
        <v>42.9</v>
      </c>
      <c r="AG249" s="34">
        <v>52.6</v>
      </c>
      <c r="AH249" s="34">
        <v>66.3</v>
      </c>
      <c r="AI249" s="34">
        <v>78</v>
      </c>
      <c r="AJ249" s="34">
        <v>42.5</v>
      </c>
      <c r="AK249" s="34">
        <v>53.6</v>
      </c>
      <c r="AL249" s="34">
        <v>0.43049999999999999</v>
      </c>
      <c r="AM249" s="34">
        <v>0.54249999999999998</v>
      </c>
      <c r="AN249" s="34">
        <v>0.39450000000000002</v>
      </c>
      <c r="AO249" s="34">
        <v>0.49709999999999999</v>
      </c>
      <c r="AP249" s="34">
        <v>0.1943</v>
      </c>
      <c r="AQ249" s="34">
        <v>0.24490000000000001</v>
      </c>
      <c r="AR249" s="34">
        <v>0.34</v>
      </c>
      <c r="AS249" s="34">
        <v>0.43</v>
      </c>
      <c r="AT249" s="34">
        <v>0.13</v>
      </c>
      <c r="AU249" s="34">
        <v>0.16</v>
      </c>
      <c r="AV249" s="34">
        <v>0.51</v>
      </c>
      <c r="AW249" s="34">
        <v>0.64</v>
      </c>
      <c r="AX249" s="34">
        <v>0.13</v>
      </c>
      <c r="AY249" s="34">
        <v>0.17</v>
      </c>
      <c r="BA249" s="34">
        <v>56</v>
      </c>
      <c r="BB249" s="34">
        <v>54</v>
      </c>
      <c r="BC249" s="34">
        <v>68</v>
      </c>
      <c r="BD249" s="34">
        <v>91</v>
      </c>
      <c r="BG249" s="34">
        <v>7.74</v>
      </c>
      <c r="BH249" s="34">
        <v>9.75</v>
      </c>
      <c r="BI249" s="34">
        <v>3.98</v>
      </c>
      <c r="BJ249" s="34">
        <v>5.01</v>
      </c>
      <c r="BK249" s="34">
        <v>2.2999999999999998</v>
      </c>
      <c r="BL249" s="34">
        <v>2.9</v>
      </c>
      <c r="BM249" s="34">
        <v>0.3</v>
      </c>
      <c r="BN249" s="34">
        <v>0.3</v>
      </c>
    </row>
    <row r="250" spans="1:67" ht="15.75" customHeight="1" x14ac:dyDescent="0.3">
      <c r="A250" s="37" t="s">
        <v>1810</v>
      </c>
      <c r="B250" s="37" t="s">
        <v>212</v>
      </c>
      <c r="C250" s="37" t="s">
        <v>782</v>
      </c>
      <c r="D250" s="37">
        <v>2020</v>
      </c>
      <c r="E250" s="54">
        <v>44007</v>
      </c>
      <c r="F250" s="37" t="s">
        <v>137</v>
      </c>
      <c r="G250" s="37" t="s">
        <v>122</v>
      </c>
      <c r="H250" s="37" t="s">
        <v>27</v>
      </c>
      <c r="I250" s="37" t="s">
        <v>27</v>
      </c>
      <c r="J250" s="37" t="s">
        <v>26</v>
      </c>
      <c r="K250" s="37" t="s">
        <v>27</v>
      </c>
      <c r="L250" s="37" t="s">
        <v>26</v>
      </c>
      <c r="M250" s="37">
        <v>0.1</v>
      </c>
      <c r="N250" s="37">
        <v>0</v>
      </c>
      <c r="O250" s="37">
        <v>0</v>
      </c>
      <c r="P250" s="82">
        <v>13.75</v>
      </c>
      <c r="Q250" s="123">
        <f t="shared" si="12"/>
        <v>137.5</v>
      </c>
      <c r="R250" s="37" t="s">
        <v>3575</v>
      </c>
      <c r="S250" s="34" t="s">
        <v>3507</v>
      </c>
      <c r="T250" s="34">
        <v>19.440000000000001</v>
      </c>
      <c r="U250" s="34">
        <v>0</v>
      </c>
      <c r="V250" s="34">
        <v>80.56</v>
      </c>
      <c r="X250" s="34">
        <v>100</v>
      </c>
      <c r="Y250" s="34">
        <v>5.6</v>
      </c>
      <c r="Z250" s="34">
        <v>6.9</v>
      </c>
      <c r="AE250" s="34">
        <v>33.5</v>
      </c>
      <c r="AF250" s="34">
        <v>41.5</v>
      </c>
      <c r="AG250" s="34">
        <v>56.2</v>
      </c>
      <c r="AH250" s="34">
        <v>69.8</v>
      </c>
      <c r="AI250" s="34">
        <v>75</v>
      </c>
      <c r="AJ250" s="34">
        <v>44.5</v>
      </c>
      <c r="AK250" s="34">
        <v>55.2</v>
      </c>
      <c r="AL250" s="34">
        <v>0.45119999999999999</v>
      </c>
      <c r="AM250" s="34">
        <v>0.56000000000000005</v>
      </c>
      <c r="AN250" s="34">
        <v>0.42020000000000002</v>
      </c>
      <c r="AO250" s="34">
        <v>0.52159999999999995</v>
      </c>
      <c r="AP250" s="34">
        <v>0.2155</v>
      </c>
      <c r="AQ250" s="34">
        <v>0.26750000000000002</v>
      </c>
      <c r="AR250" s="34">
        <v>0.35</v>
      </c>
      <c r="AS250" s="34">
        <v>0.43</v>
      </c>
      <c r="AT250" s="34">
        <v>0.12</v>
      </c>
      <c r="AU250" s="34">
        <v>0.15</v>
      </c>
      <c r="AV250" s="34">
        <v>0.35</v>
      </c>
      <c r="AW250" s="34">
        <v>0.44</v>
      </c>
      <c r="AX250" s="34">
        <v>0.15</v>
      </c>
      <c r="AY250" s="34">
        <v>0.19</v>
      </c>
      <c r="BA250" s="34">
        <v>55</v>
      </c>
      <c r="BB250" s="34">
        <v>54.4</v>
      </c>
      <c r="BC250" s="34">
        <v>67.599999999999994</v>
      </c>
      <c r="BD250" s="34">
        <v>100</v>
      </c>
      <c r="BG250" s="34">
        <v>4.2699999999999996</v>
      </c>
      <c r="BH250" s="34">
        <v>5.3</v>
      </c>
      <c r="BI250" s="34">
        <v>3.88</v>
      </c>
      <c r="BJ250" s="34">
        <v>4.82</v>
      </c>
      <c r="BK250" s="34">
        <v>2.6</v>
      </c>
      <c r="BL250" s="34">
        <v>3.2</v>
      </c>
      <c r="BM250" s="34">
        <v>1.5</v>
      </c>
      <c r="BN250" s="34">
        <v>1.9</v>
      </c>
    </row>
    <row r="251" spans="1:67" ht="15.75" customHeight="1" x14ac:dyDescent="0.3">
      <c r="A251" s="37" t="s">
        <v>1810</v>
      </c>
      <c r="B251" s="37" t="s">
        <v>212</v>
      </c>
      <c r="C251" s="37" t="s">
        <v>782</v>
      </c>
      <c r="D251" s="37">
        <v>2020</v>
      </c>
      <c r="E251" s="54">
        <v>44007</v>
      </c>
      <c r="F251" s="37" t="s">
        <v>137</v>
      </c>
      <c r="G251" s="37" t="s">
        <v>125</v>
      </c>
      <c r="H251" s="37" t="s">
        <v>31</v>
      </c>
      <c r="I251" s="37" t="s">
        <v>31</v>
      </c>
      <c r="J251" s="37" t="s">
        <v>31</v>
      </c>
      <c r="K251" s="37" t="s">
        <v>31</v>
      </c>
      <c r="L251" s="37" t="s">
        <v>31</v>
      </c>
      <c r="M251" s="37">
        <v>0.1</v>
      </c>
      <c r="N251" s="37">
        <v>0</v>
      </c>
      <c r="O251" s="37">
        <v>6</v>
      </c>
      <c r="P251" s="82">
        <v>13.64</v>
      </c>
      <c r="Q251" s="123">
        <f t="shared" si="12"/>
        <v>136.4</v>
      </c>
      <c r="R251" s="37" t="s">
        <v>3576</v>
      </c>
      <c r="S251" s="34" t="s">
        <v>3507</v>
      </c>
      <c r="T251" s="34">
        <v>19.48</v>
      </c>
      <c r="U251" s="34">
        <v>0</v>
      </c>
      <c r="V251" s="34">
        <v>80.52</v>
      </c>
      <c r="X251" s="34">
        <v>100</v>
      </c>
      <c r="Y251" s="34">
        <v>4.0999999999999996</v>
      </c>
      <c r="Z251" s="34">
        <v>5.2</v>
      </c>
      <c r="AE251" s="34">
        <v>39.4</v>
      </c>
      <c r="AF251" s="34">
        <v>48.9</v>
      </c>
      <c r="AG251" s="34">
        <v>53.2</v>
      </c>
      <c r="AH251" s="34">
        <v>66.099999999999994</v>
      </c>
      <c r="AI251" s="34">
        <v>72</v>
      </c>
      <c r="AJ251" s="34">
        <v>37.700000000000003</v>
      </c>
      <c r="AK251" s="34">
        <v>46.8</v>
      </c>
      <c r="AL251" s="34">
        <v>0.37590000000000001</v>
      </c>
      <c r="AM251" s="34">
        <v>0.46679999999999999</v>
      </c>
      <c r="AN251" s="34">
        <v>0.31290000000000001</v>
      </c>
      <c r="AO251" s="34">
        <v>0.3886</v>
      </c>
      <c r="AP251" s="34">
        <v>0.11550000000000001</v>
      </c>
      <c r="AQ251" s="34">
        <v>0.14349999999999999</v>
      </c>
      <c r="AR251" s="34">
        <v>0.39</v>
      </c>
      <c r="AS251" s="34">
        <v>0.48</v>
      </c>
      <c r="AT251" s="34">
        <v>0.11</v>
      </c>
      <c r="AU251" s="34">
        <v>0.14000000000000001</v>
      </c>
      <c r="AV251" s="34">
        <v>0.31</v>
      </c>
      <c r="AW251" s="34">
        <v>0.38</v>
      </c>
      <c r="AX251" s="34">
        <v>0.14000000000000001</v>
      </c>
      <c r="AY251" s="34">
        <v>0.18</v>
      </c>
      <c r="BA251" s="34">
        <v>61</v>
      </c>
      <c r="BB251" s="34">
        <v>56.6</v>
      </c>
      <c r="BC251" s="34">
        <v>70.3</v>
      </c>
      <c r="BD251" s="34">
        <v>79</v>
      </c>
      <c r="BG251" s="34">
        <v>9.0399999999999991</v>
      </c>
      <c r="BH251" s="34">
        <v>11.23</v>
      </c>
      <c r="BI251" s="34">
        <v>3.67</v>
      </c>
      <c r="BJ251" s="34">
        <v>4.5599999999999996</v>
      </c>
      <c r="BK251" s="34">
        <v>2</v>
      </c>
      <c r="BL251" s="34">
        <v>2.4</v>
      </c>
      <c r="BM251" s="34">
        <v>0.2</v>
      </c>
      <c r="BN251" s="34">
        <v>0.2</v>
      </c>
    </row>
    <row r="252" spans="1:67" ht="15.75" customHeight="1" x14ac:dyDescent="0.3">
      <c r="A252" s="37" t="s">
        <v>1810</v>
      </c>
      <c r="B252" s="37" t="s">
        <v>212</v>
      </c>
      <c r="C252" s="37" t="s">
        <v>782</v>
      </c>
      <c r="D252" s="37">
        <v>2020</v>
      </c>
      <c r="E252" s="54">
        <v>44007</v>
      </c>
      <c r="F252" s="37" t="s">
        <v>137</v>
      </c>
      <c r="G252" s="37" t="s">
        <v>128</v>
      </c>
      <c r="H252" s="37" t="s">
        <v>21</v>
      </c>
      <c r="I252" s="37" t="s">
        <v>21</v>
      </c>
      <c r="J252" s="37" t="s">
        <v>22</v>
      </c>
      <c r="K252" s="37" t="s">
        <v>21</v>
      </c>
      <c r="L252" s="37" t="s">
        <v>22</v>
      </c>
      <c r="M252" s="37">
        <v>0.1</v>
      </c>
      <c r="N252" s="37">
        <v>30</v>
      </c>
      <c r="O252" s="37">
        <v>0</v>
      </c>
      <c r="P252" s="82">
        <v>7.27</v>
      </c>
      <c r="Q252" s="123">
        <f t="shared" si="12"/>
        <v>72.699999999999989</v>
      </c>
      <c r="R252" s="37" t="s">
        <v>3577</v>
      </c>
      <c r="S252" s="34" t="s">
        <v>3507</v>
      </c>
      <c r="T252" s="34">
        <v>22.88</v>
      </c>
      <c r="U252" s="34">
        <v>0</v>
      </c>
      <c r="V252" s="34">
        <v>77.12</v>
      </c>
      <c r="X252" s="34">
        <v>100</v>
      </c>
      <c r="Y252" s="34">
        <v>5.6</v>
      </c>
      <c r="Z252" s="34">
        <v>7.2</v>
      </c>
      <c r="AE252" s="34">
        <v>37.6</v>
      </c>
      <c r="AF252" s="34">
        <v>48.8</v>
      </c>
      <c r="AG252" s="34">
        <v>54.8</v>
      </c>
      <c r="AH252" s="34">
        <v>71.099999999999994</v>
      </c>
      <c r="AI252" s="34">
        <v>67</v>
      </c>
      <c r="AJ252" s="34">
        <v>36.200000000000003</v>
      </c>
      <c r="AK252" s="34">
        <v>46.9</v>
      </c>
      <c r="AL252" s="34">
        <v>0.36080000000000001</v>
      </c>
      <c r="AM252" s="34">
        <v>0.46779999999999999</v>
      </c>
      <c r="AN252" s="34">
        <v>0.30080000000000001</v>
      </c>
      <c r="AO252" s="34">
        <v>0.3901</v>
      </c>
      <c r="AP252" s="34">
        <v>0.11169999999999999</v>
      </c>
      <c r="AQ252" s="34">
        <v>0.1449</v>
      </c>
      <c r="AR252" s="34">
        <v>0.33</v>
      </c>
      <c r="AS252" s="34">
        <v>0.43</v>
      </c>
      <c r="AT252" s="34">
        <v>0.12</v>
      </c>
      <c r="AU252" s="34">
        <v>0.16</v>
      </c>
      <c r="AV252" s="34">
        <v>0.54</v>
      </c>
      <c r="AW252" s="34">
        <v>0.7</v>
      </c>
      <c r="AX252" s="34">
        <v>0.13</v>
      </c>
      <c r="AY252" s="34">
        <v>0.17</v>
      </c>
      <c r="BA252" s="34">
        <v>58</v>
      </c>
      <c r="BB252" s="34">
        <v>52.5</v>
      </c>
      <c r="BC252" s="34">
        <v>68.099999999999994</v>
      </c>
      <c r="BD252" s="34">
        <v>80</v>
      </c>
      <c r="BG252" s="34">
        <v>6.83</v>
      </c>
      <c r="BH252" s="34">
        <v>8.85</v>
      </c>
      <c r="BI252" s="34">
        <v>4.26</v>
      </c>
      <c r="BJ252" s="34">
        <v>5.53</v>
      </c>
      <c r="BK252" s="34">
        <v>1.8</v>
      </c>
      <c r="BL252" s="34">
        <v>2.2999999999999998</v>
      </c>
      <c r="BM252" s="34">
        <v>0</v>
      </c>
      <c r="BN252" s="34">
        <v>0</v>
      </c>
      <c r="BO252" s="37" t="s">
        <v>1652</v>
      </c>
    </row>
    <row r="253" spans="1:67" ht="15.75" customHeight="1" x14ac:dyDescent="0.3">
      <c r="A253" s="37" t="s">
        <v>1810</v>
      </c>
      <c r="B253" s="37" t="s">
        <v>212</v>
      </c>
      <c r="C253" s="37" t="s">
        <v>782</v>
      </c>
      <c r="D253" s="37">
        <v>2020</v>
      </c>
      <c r="E253" s="54">
        <v>44007</v>
      </c>
      <c r="F253" s="37" t="s">
        <v>137</v>
      </c>
      <c r="G253" s="37" t="s">
        <v>131</v>
      </c>
      <c r="H253" s="37" t="s">
        <v>45</v>
      </c>
      <c r="I253" s="37" t="s">
        <v>45</v>
      </c>
      <c r="J253" s="37" t="s">
        <v>45</v>
      </c>
      <c r="K253" s="37" t="s">
        <v>45</v>
      </c>
      <c r="L253" s="37" t="s">
        <v>45</v>
      </c>
      <c r="M253" s="37">
        <v>0.1</v>
      </c>
      <c r="N253" s="37">
        <v>0</v>
      </c>
      <c r="O253" s="37">
        <v>6</v>
      </c>
      <c r="P253" s="82">
        <v>12.87</v>
      </c>
      <c r="Q253" s="123">
        <f t="shared" si="12"/>
        <v>128.69999999999999</v>
      </c>
      <c r="R253" s="37" t="s">
        <v>3578</v>
      </c>
      <c r="S253" s="34" t="s">
        <v>3507</v>
      </c>
      <c r="T253" s="34">
        <v>20.190000000000001</v>
      </c>
      <c r="U253" s="34">
        <v>0</v>
      </c>
      <c r="V253" s="34">
        <v>79.81</v>
      </c>
      <c r="X253" s="34">
        <v>100</v>
      </c>
      <c r="Y253" s="34">
        <v>5.7</v>
      </c>
      <c r="Z253" s="34">
        <v>7.2</v>
      </c>
      <c r="AE253" s="34">
        <v>35.5</v>
      </c>
      <c r="AF253" s="34">
        <v>44.5</v>
      </c>
      <c r="AG253" s="34">
        <v>49.1</v>
      </c>
      <c r="AH253" s="34">
        <v>61.5</v>
      </c>
      <c r="AI253" s="34">
        <v>82</v>
      </c>
      <c r="AJ253" s="34">
        <v>41.4</v>
      </c>
      <c r="AK253" s="34">
        <v>51.9</v>
      </c>
      <c r="AL253" s="34">
        <v>0.41749999999999998</v>
      </c>
      <c r="AM253" s="34">
        <v>0.52310000000000001</v>
      </c>
      <c r="AN253" s="34">
        <v>0.37490000000000001</v>
      </c>
      <c r="AO253" s="34">
        <v>0.46970000000000001</v>
      </c>
      <c r="AP253" s="34">
        <v>0.17510000000000001</v>
      </c>
      <c r="AQ253" s="34">
        <v>0.21940000000000001</v>
      </c>
      <c r="AR253" s="34">
        <v>0.59</v>
      </c>
      <c r="AS253" s="34">
        <v>0.74</v>
      </c>
      <c r="AT253" s="34">
        <v>0.13</v>
      </c>
      <c r="AU253" s="34">
        <v>0.16</v>
      </c>
      <c r="AV253" s="34">
        <v>0.56999999999999995</v>
      </c>
      <c r="AW253" s="34">
        <v>0.72</v>
      </c>
      <c r="AX253" s="34">
        <v>0.21</v>
      </c>
      <c r="AY253" s="34">
        <v>0.26</v>
      </c>
      <c r="BA253" s="34">
        <v>54</v>
      </c>
      <c r="BB253" s="34">
        <v>56.4</v>
      </c>
      <c r="BC253" s="34">
        <v>70.7</v>
      </c>
      <c r="BD253" s="34">
        <v>93</v>
      </c>
      <c r="BG253" s="34">
        <v>7.52</v>
      </c>
      <c r="BH253" s="34">
        <v>9.42</v>
      </c>
      <c r="BI253" s="34">
        <v>4.99</v>
      </c>
      <c r="BJ253" s="34">
        <v>6.25</v>
      </c>
      <c r="BK253" s="34">
        <v>2.1</v>
      </c>
      <c r="BL253" s="34">
        <v>2.6</v>
      </c>
      <c r="BM253" s="34">
        <v>0.8</v>
      </c>
      <c r="BN253" s="34">
        <v>1</v>
      </c>
    </row>
    <row r="254" spans="1:67" ht="15.75" customHeight="1" x14ac:dyDescent="0.3">
      <c r="A254" s="34" t="s">
        <v>1811</v>
      </c>
      <c r="B254" s="34" t="s">
        <v>1822</v>
      </c>
      <c r="C254" s="34" t="s">
        <v>1820</v>
      </c>
      <c r="D254" s="34">
        <v>2021</v>
      </c>
      <c r="E254" s="55">
        <v>44363</v>
      </c>
      <c r="F254" s="37" t="s">
        <v>19</v>
      </c>
      <c r="G254" s="37" t="s">
        <v>20</v>
      </c>
      <c r="H254" s="37" t="s">
        <v>21</v>
      </c>
      <c r="I254" s="37" t="s">
        <v>21</v>
      </c>
      <c r="J254" s="37" t="s">
        <v>22</v>
      </c>
      <c r="K254" s="37" t="s">
        <v>21</v>
      </c>
      <c r="L254" s="37" t="s">
        <v>22</v>
      </c>
      <c r="M254" s="37">
        <v>0.1</v>
      </c>
      <c r="N254" s="34">
        <v>0</v>
      </c>
      <c r="O254" s="34">
        <v>0</v>
      </c>
      <c r="P254" s="37">
        <v>10.62</v>
      </c>
      <c r="Q254" s="123">
        <f t="shared" si="12"/>
        <v>106.19999999999999</v>
      </c>
      <c r="R254" s="37" t="s">
        <v>1879</v>
      </c>
      <c r="S254" s="34" t="s">
        <v>1488</v>
      </c>
      <c r="T254" s="34">
        <v>9.39</v>
      </c>
      <c r="U254" s="34">
        <v>0</v>
      </c>
      <c r="V254" s="34">
        <v>90.61</v>
      </c>
      <c r="X254" s="34">
        <v>100</v>
      </c>
      <c r="Y254" s="34">
        <v>9.5</v>
      </c>
      <c r="Z254" s="34">
        <v>10.5</v>
      </c>
      <c r="AE254" s="34">
        <v>29.5</v>
      </c>
      <c r="AF254" s="34">
        <v>32.5</v>
      </c>
      <c r="AG254" s="34">
        <v>57.6</v>
      </c>
      <c r="AH254" s="34">
        <v>63.5</v>
      </c>
      <c r="AI254" s="34">
        <v>93</v>
      </c>
      <c r="AJ254" s="34">
        <v>59.3</v>
      </c>
      <c r="AK254" s="34">
        <v>65.400000000000006</v>
      </c>
      <c r="AL254" s="34">
        <v>0.6109</v>
      </c>
      <c r="AM254" s="34">
        <v>0.67420000000000002</v>
      </c>
      <c r="AN254" s="34">
        <v>0.61270000000000002</v>
      </c>
      <c r="AO254" s="34">
        <v>0.67610000000000003</v>
      </c>
      <c r="AP254" s="34">
        <v>0.36980000000000002</v>
      </c>
      <c r="AQ254" s="34">
        <v>0.40810000000000002</v>
      </c>
      <c r="AR254" s="34">
        <v>0.24</v>
      </c>
      <c r="AS254" s="34">
        <v>0.26</v>
      </c>
      <c r="AT254" s="34">
        <v>0.16</v>
      </c>
      <c r="AU254" s="34">
        <v>0.18</v>
      </c>
      <c r="AV254" s="34">
        <v>1.17</v>
      </c>
      <c r="AW254" s="34">
        <v>1.29</v>
      </c>
      <c r="AX254" s="34">
        <v>0.13</v>
      </c>
      <c r="AY254" s="34">
        <v>0.14000000000000001</v>
      </c>
      <c r="BA254" s="34">
        <v>58</v>
      </c>
      <c r="BB254" s="34">
        <v>66.5</v>
      </c>
      <c r="BC254" s="34">
        <v>73.400000000000006</v>
      </c>
      <c r="BD254" s="34">
        <v>139</v>
      </c>
      <c r="BG254" s="34">
        <v>3.07</v>
      </c>
      <c r="BH254" s="34">
        <v>3.39</v>
      </c>
      <c r="BI254" s="34">
        <v>3.71</v>
      </c>
      <c r="BJ254" s="34">
        <v>4.09</v>
      </c>
      <c r="BK254" s="34">
        <v>2.6</v>
      </c>
      <c r="BL254" s="34">
        <v>2.8</v>
      </c>
      <c r="BM254" s="34">
        <v>1.9</v>
      </c>
      <c r="BN254" s="34">
        <v>2.1</v>
      </c>
    </row>
    <row r="255" spans="1:67" ht="15.75" customHeight="1" x14ac:dyDescent="0.3">
      <c r="A255" s="34" t="s">
        <v>1811</v>
      </c>
      <c r="B255" s="34" t="s">
        <v>1822</v>
      </c>
      <c r="C255" s="34" t="s">
        <v>1820</v>
      </c>
      <c r="D255" s="34">
        <v>2021</v>
      </c>
      <c r="E255" s="55">
        <v>44363</v>
      </c>
      <c r="F255" s="37" t="s">
        <v>19</v>
      </c>
      <c r="G255" s="37" t="s">
        <v>25</v>
      </c>
      <c r="H255" s="37" t="s">
        <v>26</v>
      </c>
      <c r="I255" s="37" t="s">
        <v>26</v>
      </c>
      <c r="J255" s="37" t="s">
        <v>27</v>
      </c>
      <c r="K255" s="37" t="s">
        <v>26</v>
      </c>
      <c r="L255" s="37" t="s">
        <v>27</v>
      </c>
      <c r="M255" s="37">
        <v>0.1</v>
      </c>
      <c r="N255" s="34">
        <v>0</v>
      </c>
      <c r="O255" s="34">
        <v>0</v>
      </c>
      <c r="P255" s="37">
        <v>8.67</v>
      </c>
      <c r="Q255" s="123">
        <f t="shared" si="12"/>
        <v>86.7</v>
      </c>
      <c r="R255" s="37" t="s">
        <v>1880</v>
      </c>
      <c r="S255" s="34" t="s">
        <v>1488</v>
      </c>
      <c r="T255" s="34">
        <v>10.19</v>
      </c>
      <c r="U255" s="34">
        <v>0</v>
      </c>
      <c r="V255" s="34">
        <v>89.81</v>
      </c>
      <c r="X255" s="34">
        <v>100</v>
      </c>
      <c r="Y255" s="34">
        <v>9.5</v>
      </c>
      <c r="Z255" s="34">
        <v>10.6</v>
      </c>
      <c r="AE255" s="34">
        <v>31.9</v>
      </c>
      <c r="AF255" s="34">
        <v>35.5</v>
      </c>
      <c r="AG255" s="34">
        <v>58.4</v>
      </c>
      <c r="AH255" s="34">
        <v>65.099999999999994</v>
      </c>
      <c r="AI255" s="34">
        <v>88</v>
      </c>
      <c r="AJ255" s="34">
        <v>55.7</v>
      </c>
      <c r="AK255" s="34">
        <v>62</v>
      </c>
      <c r="AL255" s="34">
        <v>0.57150000000000001</v>
      </c>
      <c r="AM255" s="34">
        <v>0.63639999999999997</v>
      </c>
      <c r="AN255" s="34">
        <v>0.56210000000000004</v>
      </c>
      <c r="AO255" s="34">
        <v>0.62590000000000001</v>
      </c>
      <c r="AP255" s="34">
        <v>0.32579999999999998</v>
      </c>
      <c r="AQ255" s="34">
        <v>0.36280000000000001</v>
      </c>
      <c r="AR255" s="34">
        <v>0.31</v>
      </c>
      <c r="AS255" s="34">
        <v>0.34</v>
      </c>
      <c r="AT255" s="34">
        <v>0.22</v>
      </c>
      <c r="AU255" s="34">
        <v>0.24</v>
      </c>
      <c r="AV255" s="34">
        <v>1.59</v>
      </c>
      <c r="AW255" s="34">
        <v>1.77</v>
      </c>
      <c r="AX255" s="34">
        <v>0.16</v>
      </c>
      <c r="AY255" s="34">
        <v>0.18</v>
      </c>
      <c r="BA255" s="34">
        <v>56</v>
      </c>
      <c r="BB255" s="34">
        <v>64.3</v>
      </c>
      <c r="BC255" s="34">
        <v>71.599999999999994</v>
      </c>
      <c r="BD255" s="34">
        <v>123</v>
      </c>
      <c r="BG255" s="34">
        <v>4.6900000000000004</v>
      </c>
      <c r="BH255" s="34">
        <v>5.22</v>
      </c>
      <c r="BI255" s="34">
        <v>4.08</v>
      </c>
      <c r="BJ255" s="34">
        <v>4.54</v>
      </c>
      <c r="BK255" s="34">
        <v>3.5</v>
      </c>
      <c r="BL255" s="34">
        <v>3.9</v>
      </c>
      <c r="BM255" s="34">
        <v>1.7</v>
      </c>
      <c r="BN255" s="34">
        <v>1.9</v>
      </c>
    </row>
    <row r="256" spans="1:67" ht="15" customHeight="1" x14ac:dyDescent="0.3">
      <c r="A256" s="34" t="s">
        <v>1811</v>
      </c>
      <c r="B256" s="34" t="s">
        <v>1822</v>
      </c>
      <c r="C256" s="34" t="s">
        <v>1820</v>
      </c>
      <c r="D256" s="34">
        <v>2021</v>
      </c>
      <c r="E256" s="55">
        <v>44363</v>
      </c>
      <c r="F256" s="37" t="s">
        <v>19</v>
      </c>
      <c r="G256" s="37" t="s">
        <v>30</v>
      </c>
      <c r="H256" s="37" t="s">
        <v>31</v>
      </c>
      <c r="I256" s="37" t="s">
        <v>31</v>
      </c>
      <c r="J256" s="37" t="s">
        <v>31</v>
      </c>
      <c r="K256" s="37" t="s">
        <v>31</v>
      </c>
      <c r="L256" s="37" t="s">
        <v>31</v>
      </c>
      <c r="M256" s="37">
        <v>0.1</v>
      </c>
      <c r="N256" s="34">
        <v>0</v>
      </c>
      <c r="O256" s="34">
        <v>0</v>
      </c>
      <c r="P256" s="84">
        <v>5.53</v>
      </c>
      <c r="Q256" s="124">
        <f t="shared" si="12"/>
        <v>55.300000000000004</v>
      </c>
      <c r="R256" s="37" t="s">
        <v>1881</v>
      </c>
      <c r="S256" s="34" t="s">
        <v>1488</v>
      </c>
      <c r="T256" s="34">
        <v>16</v>
      </c>
      <c r="U256" s="34">
        <v>0</v>
      </c>
      <c r="V256" s="34">
        <v>84</v>
      </c>
      <c r="X256" s="34">
        <v>100</v>
      </c>
      <c r="Y256" s="34">
        <v>8.3000000000000007</v>
      </c>
      <c r="Z256" s="34">
        <v>9.9</v>
      </c>
      <c r="AE256" s="34">
        <v>29.6</v>
      </c>
      <c r="AF256" s="34">
        <v>35.200000000000003</v>
      </c>
      <c r="AG256" s="34">
        <v>56.4</v>
      </c>
      <c r="AH256" s="34">
        <v>67.099999999999994</v>
      </c>
      <c r="AI256" s="34">
        <v>85</v>
      </c>
      <c r="AJ256" s="34">
        <v>52.4</v>
      </c>
      <c r="AK256" s="34">
        <v>62.4</v>
      </c>
      <c r="AL256" s="34">
        <v>0.53779999999999994</v>
      </c>
      <c r="AM256" s="34">
        <v>0.64029999999999998</v>
      </c>
      <c r="AN256" s="34">
        <v>0.53010000000000002</v>
      </c>
      <c r="AO256" s="34">
        <v>0.63109999999999999</v>
      </c>
      <c r="AP256" s="34">
        <v>0.30869999999999997</v>
      </c>
      <c r="AQ256" s="34">
        <v>0.36759999999999998</v>
      </c>
      <c r="AR256" s="34">
        <v>0.24</v>
      </c>
      <c r="AS256" s="34">
        <v>0.28000000000000003</v>
      </c>
      <c r="AT256" s="34">
        <v>0.19</v>
      </c>
      <c r="AU256" s="34">
        <v>0.23</v>
      </c>
      <c r="AV256" s="34">
        <v>1.44</v>
      </c>
      <c r="AW256" s="34">
        <v>1.72</v>
      </c>
      <c r="AX256" s="34">
        <v>0.13</v>
      </c>
      <c r="AY256" s="34">
        <v>0.16</v>
      </c>
      <c r="BA256" s="34">
        <v>56</v>
      </c>
      <c r="BB256" s="34">
        <v>59.4</v>
      </c>
      <c r="BC256" s="34">
        <v>70.7</v>
      </c>
      <c r="BD256" s="34">
        <v>122</v>
      </c>
      <c r="BG256" s="34">
        <v>3.71</v>
      </c>
      <c r="BH256" s="34">
        <v>4.42</v>
      </c>
      <c r="BI256" s="34">
        <v>3.54</v>
      </c>
      <c r="BJ256" s="34">
        <v>4.21</v>
      </c>
      <c r="BK256" s="34">
        <v>3</v>
      </c>
      <c r="BL256" s="34">
        <v>3.6</v>
      </c>
      <c r="BM256" s="34">
        <v>1.5</v>
      </c>
      <c r="BN256" s="34">
        <v>1.8</v>
      </c>
    </row>
    <row r="257" spans="1:67" ht="15" customHeight="1" x14ac:dyDescent="0.3">
      <c r="A257" s="34" t="s">
        <v>1811</v>
      </c>
      <c r="B257" s="34" t="s">
        <v>1822</v>
      </c>
      <c r="C257" s="34" t="s">
        <v>1820</v>
      </c>
      <c r="D257" s="34">
        <v>2021</v>
      </c>
      <c r="E257" s="55">
        <v>44363</v>
      </c>
      <c r="F257" s="37" t="s">
        <v>19</v>
      </c>
      <c r="G257" s="37" t="s">
        <v>34</v>
      </c>
      <c r="H257" s="37" t="s">
        <v>35</v>
      </c>
      <c r="I257" s="37" t="s">
        <v>31</v>
      </c>
      <c r="J257" s="37" t="s">
        <v>31</v>
      </c>
      <c r="K257" s="37" t="s">
        <v>31</v>
      </c>
      <c r="L257" s="37" t="s">
        <v>31</v>
      </c>
      <c r="M257" s="37">
        <v>0.1</v>
      </c>
      <c r="N257" s="34">
        <v>0</v>
      </c>
      <c r="O257" s="34">
        <v>0</v>
      </c>
      <c r="P257" s="84">
        <v>5.98</v>
      </c>
      <c r="Q257" s="124">
        <f t="shared" si="12"/>
        <v>59.800000000000004</v>
      </c>
      <c r="R257" s="37" t="s">
        <v>1882</v>
      </c>
      <c r="S257" s="34" t="s">
        <v>1488</v>
      </c>
      <c r="T257" s="34">
        <v>12.79</v>
      </c>
      <c r="U257" s="34">
        <v>0</v>
      </c>
      <c r="V257" s="34">
        <v>87.21</v>
      </c>
      <c r="X257" s="34">
        <v>100</v>
      </c>
      <c r="Y257" s="34">
        <v>10.8</v>
      </c>
      <c r="Z257" s="34">
        <v>12.4</v>
      </c>
      <c r="AE257" s="34">
        <v>27.5</v>
      </c>
      <c r="AF257" s="34">
        <v>31.5</v>
      </c>
      <c r="AG257" s="34">
        <v>50.6</v>
      </c>
      <c r="AH257" s="34">
        <v>58.1</v>
      </c>
      <c r="AI257" s="34">
        <v>103</v>
      </c>
      <c r="AJ257" s="34">
        <v>58.1</v>
      </c>
      <c r="AK257" s="34">
        <v>66.7</v>
      </c>
      <c r="AL257" s="34">
        <v>0.59989999999999999</v>
      </c>
      <c r="AM257" s="34">
        <v>0.68779999999999997</v>
      </c>
      <c r="AN257" s="34">
        <v>0.60519999999999996</v>
      </c>
      <c r="AO257" s="34">
        <v>0.69399999999999995</v>
      </c>
      <c r="AP257" s="34">
        <v>0.36980000000000002</v>
      </c>
      <c r="AQ257" s="34">
        <v>0.42409999999999998</v>
      </c>
      <c r="AR257" s="34">
        <v>0.31</v>
      </c>
      <c r="AS257" s="34">
        <v>0.35</v>
      </c>
      <c r="AT257" s="34">
        <v>0.18</v>
      </c>
      <c r="AU257" s="34">
        <v>0.21</v>
      </c>
      <c r="AV257" s="34">
        <v>1.36</v>
      </c>
      <c r="AW257" s="34">
        <v>1.56</v>
      </c>
      <c r="AX257" s="34">
        <v>0.13</v>
      </c>
      <c r="AY257" s="34">
        <v>0.15</v>
      </c>
      <c r="BA257" s="34">
        <v>60</v>
      </c>
      <c r="BB257" s="34">
        <v>66.7</v>
      </c>
      <c r="BC257" s="34">
        <v>76.5</v>
      </c>
      <c r="BD257" s="34">
        <v>146</v>
      </c>
      <c r="BG257" s="34">
        <v>4.5999999999999996</v>
      </c>
      <c r="BH257" s="34">
        <v>5.27</v>
      </c>
      <c r="BI257" s="34">
        <v>3.88</v>
      </c>
      <c r="BJ257" s="34">
        <v>4.45</v>
      </c>
      <c r="BK257" s="34">
        <v>2.5</v>
      </c>
      <c r="BL257" s="34">
        <v>2.9</v>
      </c>
      <c r="BM257" s="34">
        <v>2.1</v>
      </c>
      <c r="BN257" s="34">
        <v>2.4</v>
      </c>
    </row>
    <row r="258" spans="1:67" ht="15" customHeight="1" x14ac:dyDescent="0.3">
      <c r="A258" s="34" t="s">
        <v>1811</v>
      </c>
      <c r="B258" s="34" t="s">
        <v>1822</v>
      </c>
      <c r="C258" s="34" t="s">
        <v>1820</v>
      </c>
      <c r="D258" s="34">
        <v>2021</v>
      </c>
      <c r="E258" s="55">
        <v>44363</v>
      </c>
      <c r="F258" s="37" t="s">
        <v>19</v>
      </c>
      <c r="G258" s="37" t="s">
        <v>38</v>
      </c>
      <c r="H258" s="37" t="s">
        <v>21</v>
      </c>
      <c r="I258" s="37" t="s">
        <v>21</v>
      </c>
      <c r="J258" s="37" t="s">
        <v>22</v>
      </c>
      <c r="K258" s="37" t="s">
        <v>21</v>
      </c>
      <c r="L258" s="37" t="s">
        <v>22</v>
      </c>
      <c r="M258" s="37">
        <v>0.1</v>
      </c>
      <c r="N258" s="34">
        <v>0</v>
      </c>
      <c r="O258" s="34">
        <v>0</v>
      </c>
      <c r="P258" s="84">
        <v>4.92</v>
      </c>
      <c r="Q258" s="124">
        <f t="shared" si="12"/>
        <v>49.2</v>
      </c>
      <c r="R258" s="37" t="s">
        <v>1883</v>
      </c>
      <c r="S258" s="34" t="s">
        <v>1488</v>
      </c>
      <c r="T258" s="34">
        <v>13.34</v>
      </c>
      <c r="U258" s="34">
        <v>0</v>
      </c>
      <c r="V258" s="34">
        <v>86.66</v>
      </c>
      <c r="X258" s="34">
        <v>100</v>
      </c>
      <c r="Y258" s="34">
        <v>7.2</v>
      </c>
      <c r="Z258" s="34">
        <v>8.3000000000000007</v>
      </c>
      <c r="AE258" s="34">
        <v>32.200000000000003</v>
      </c>
      <c r="AF258" s="34">
        <v>37.200000000000003</v>
      </c>
      <c r="AG258" s="34">
        <v>60.6</v>
      </c>
      <c r="AH258" s="34">
        <v>69.900000000000006</v>
      </c>
      <c r="AI258" s="34">
        <v>80</v>
      </c>
      <c r="AJ258" s="34">
        <v>52.2</v>
      </c>
      <c r="AK258" s="34">
        <v>60.2</v>
      </c>
      <c r="AL258" s="34">
        <v>0.53359999999999996</v>
      </c>
      <c r="AM258" s="34">
        <v>0.61570000000000003</v>
      </c>
      <c r="AN258" s="34">
        <v>0.51819999999999999</v>
      </c>
      <c r="AO258" s="34">
        <v>0.59799999999999998</v>
      </c>
      <c r="AP258" s="34">
        <v>0.29249999999999998</v>
      </c>
      <c r="AQ258" s="34">
        <v>0.33750000000000002</v>
      </c>
      <c r="AR258" s="34">
        <v>0.17</v>
      </c>
      <c r="AS258" s="34">
        <v>0.2</v>
      </c>
      <c r="AT258" s="34">
        <v>0.16</v>
      </c>
      <c r="AU258" s="34">
        <v>0.18</v>
      </c>
      <c r="AV258" s="34">
        <v>1.1299999999999999</v>
      </c>
      <c r="AW258" s="34">
        <v>1.3</v>
      </c>
      <c r="AX258" s="34">
        <v>0.11</v>
      </c>
      <c r="AY258" s="34">
        <v>0.13</v>
      </c>
      <c r="BA258" s="34">
        <v>55</v>
      </c>
      <c r="BB258" s="34">
        <v>60.1</v>
      </c>
      <c r="BC258" s="34">
        <v>69.3</v>
      </c>
      <c r="BD258" s="34">
        <v>117</v>
      </c>
      <c r="BG258" s="34">
        <v>2.46</v>
      </c>
      <c r="BH258" s="34">
        <v>2.84</v>
      </c>
      <c r="BI258" s="34">
        <v>3.59</v>
      </c>
      <c r="BJ258" s="34">
        <v>4.1399999999999997</v>
      </c>
      <c r="BK258" s="34">
        <v>2</v>
      </c>
      <c r="BL258" s="34">
        <v>2.2999999999999998</v>
      </c>
      <c r="BM258" s="34">
        <v>1.9</v>
      </c>
      <c r="BN258" s="34">
        <v>2.2999999999999998</v>
      </c>
    </row>
    <row r="259" spans="1:67" ht="15" customHeight="1" x14ac:dyDescent="0.3">
      <c r="A259" s="34" t="s">
        <v>1811</v>
      </c>
      <c r="B259" s="34" t="s">
        <v>1822</v>
      </c>
      <c r="C259" s="34" t="s">
        <v>1820</v>
      </c>
      <c r="D259" s="34">
        <v>2021</v>
      </c>
      <c r="E259" s="55">
        <v>44363</v>
      </c>
      <c r="F259" s="37" t="s">
        <v>19</v>
      </c>
      <c r="G259" s="37" t="s">
        <v>41</v>
      </c>
      <c r="H259" s="37" t="s">
        <v>22</v>
      </c>
      <c r="I259" s="37" t="s">
        <v>22</v>
      </c>
      <c r="J259" s="37" t="s">
        <v>21</v>
      </c>
      <c r="K259" s="37" t="s">
        <v>22</v>
      </c>
      <c r="L259" s="37" t="s">
        <v>21</v>
      </c>
      <c r="M259" s="37">
        <v>0.1</v>
      </c>
      <c r="N259" s="34">
        <v>20</v>
      </c>
      <c r="O259" s="34">
        <v>0</v>
      </c>
      <c r="P259" s="84">
        <v>4.4400000000000004</v>
      </c>
      <c r="Q259" s="124">
        <f t="shared" si="12"/>
        <v>44.400000000000006</v>
      </c>
      <c r="R259" s="37" t="s">
        <v>1884</v>
      </c>
      <c r="S259" s="34" t="s">
        <v>1488</v>
      </c>
      <c r="T259" s="34">
        <v>16.22</v>
      </c>
      <c r="U259" s="34">
        <v>0</v>
      </c>
      <c r="V259" s="34">
        <v>83.78</v>
      </c>
      <c r="X259" s="34">
        <v>100</v>
      </c>
      <c r="Y259" s="34">
        <v>10.1</v>
      </c>
      <c r="Z259" s="34">
        <v>12.1</v>
      </c>
      <c r="AE259" s="34">
        <v>29.5</v>
      </c>
      <c r="AF259" s="34">
        <v>35.299999999999997</v>
      </c>
      <c r="AG259" s="34">
        <v>53.4</v>
      </c>
      <c r="AH259" s="34">
        <v>63.7</v>
      </c>
      <c r="AI259" s="34">
        <v>90</v>
      </c>
      <c r="AJ259" s="34">
        <v>52.2</v>
      </c>
      <c r="AK259" s="34">
        <v>62.3</v>
      </c>
      <c r="AL259" s="34">
        <v>0.53590000000000004</v>
      </c>
      <c r="AM259" s="34">
        <v>0.63970000000000005</v>
      </c>
      <c r="AN259" s="34">
        <v>0.52800000000000002</v>
      </c>
      <c r="AO259" s="34">
        <v>0.63029999999999997</v>
      </c>
      <c r="AP259" s="34">
        <v>0.30730000000000002</v>
      </c>
      <c r="AQ259" s="34">
        <v>0.36680000000000001</v>
      </c>
      <c r="AR259" s="34">
        <v>0.3</v>
      </c>
      <c r="AS259" s="34">
        <v>0.36</v>
      </c>
      <c r="AT259" s="34">
        <v>0.22</v>
      </c>
      <c r="AU259" s="34">
        <v>0.26</v>
      </c>
      <c r="AV259" s="34">
        <v>2.0099999999999998</v>
      </c>
      <c r="AW259" s="34">
        <v>2.4</v>
      </c>
      <c r="AX259" s="34">
        <v>0.14000000000000001</v>
      </c>
      <c r="AY259" s="34">
        <v>0.17</v>
      </c>
      <c r="BA259" s="34">
        <v>61</v>
      </c>
      <c r="BB259" s="34">
        <v>62.9</v>
      </c>
      <c r="BC259" s="34">
        <v>75.099999999999994</v>
      </c>
      <c r="BD259" s="34">
        <v>126</v>
      </c>
      <c r="BG259" s="34">
        <v>6.31</v>
      </c>
      <c r="BH259" s="34">
        <v>7.53</v>
      </c>
      <c r="BI259" s="34">
        <v>3.23</v>
      </c>
      <c r="BJ259" s="34">
        <v>3.85</v>
      </c>
      <c r="BK259" s="34">
        <v>3.1</v>
      </c>
      <c r="BL259" s="34">
        <v>3.7</v>
      </c>
      <c r="BM259" s="34">
        <v>0.7</v>
      </c>
      <c r="BN259" s="34">
        <v>0.8</v>
      </c>
    </row>
    <row r="260" spans="1:67" ht="15" customHeight="1" x14ac:dyDescent="0.3">
      <c r="A260" s="34" t="s">
        <v>1811</v>
      </c>
      <c r="B260" s="34" t="s">
        <v>1822</v>
      </c>
      <c r="C260" s="34" t="s">
        <v>1820</v>
      </c>
      <c r="D260" s="34">
        <v>2021</v>
      </c>
      <c r="E260" s="55">
        <v>44363</v>
      </c>
      <c r="F260" s="37" t="s">
        <v>19</v>
      </c>
      <c r="G260" s="37" t="s">
        <v>44</v>
      </c>
      <c r="H260" s="37" t="s">
        <v>45</v>
      </c>
      <c r="I260" s="37" t="s">
        <v>45</v>
      </c>
      <c r="J260" s="37" t="s">
        <v>45</v>
      </c>
      <c r="K260" s="37" t="s">
        <v>45</v>
      </c>
      <c r="L260" s="37" t="s">
        <v>45</v>
      </c>
      <c r="M260" s="37">
        <v>0.1</v>
      </c>
      <c r="N260" s="34">
        <v>0</v>
      </c>
      <c r="O260" s="34">
        <v>0</v>
      </c>
      <c r="P260" s="84">
        <v>6.67</v>
      </c>
      <c r="Q260" s="124">
        <f t="shared" si="12"/>
        <v>66.7</v>
      </c>
      <c r="R260" s="37" t="s">
        <v>1885</v>
      </c>
      <c r="S260" s="34" t="s">
        <v>1488</v>
      </c>
      <c r="T260" s="34">
        <v>13.38</v>
      </c>
      <c r="U260" s="34">
        <v>0</v>
      </c>
      <c r="V260" s="34">
        <v>86.62</v>
      </c>
      <c r="X260" s="34">
        <v>100</v>
      </c>
      <c r="Y260" s="34">
        <v>7.4</v>
      </c>
      <c r="Z260" s="34">
        <v>8.5</v>
      </c>
      <c r="AE260" s="34">
        <v>31.5</v>
      </c>
      <c r="AF260" s="34">
        <v>36.4</v>
      </c>
      <c r="AG260" s="34">
        <v>58.7</v>
      </c>
      <c r="AH260" s="34">
        <v>67.8</v>
      </c>
      <c r="AI260" s="34">
        <v>83</v>
      </c>
      <c r="AJ260" s="34">
        <v>52.9</v>
      </c>
      <c r="AK260" s="34">
        <v>61</v>
      </c>
      <c r="AL260" s="34">
        <v>0.54159999999999997</v>
      </c>
      <c r="AM260" s="34">
        <v>0.62529999999999997</v>
      </c>
      <c r="AN260" s="34">
        <v>0.52929999999999999</v>
      </c>
      <c r="AO260" s="34">
        <v>0.61099999999999999</v>
      </c>
      <c r="AP260" s="34">
        <v>0.30259999999999998</v>
      </c>
      <c r="AQ260" s="34">
        <v>0.3493</v>
      </c>
      <c r="AR260" s="34">
        <v>0.21</v>
      </c>
      <c r="AS260" s="34">
        <v>0.24</v>
      </c>
      <c r="AT260" s="34">
        <v>0.18</v>
      </c>
      <c r="AU260" s="34">
        <v>0.21</v>
      </c>
      <c r="AV260" s="34">
        <v>1.38</v>
      </c>
      <c r="AW260" s="34">
        <v>1.59</v>
      </c>
      <c r="AX260" s="34">
        <v>0.13</v>
      </c>
      <c r="AY260" s="34">
        <v>0.15</v>
      </c>
      <c r="BA260" s="34">
        <v>59</v>
      </c>
      <c r="BB260" s="34">
        <v>62.6</v>
      </c>
      <c r="BC260" s="34">
        <v>72.3</v>
      </c>
      <c r="BD260" s="34">
        <v>123</v>
      </c>
      <c r="BG260" s="34">
        <v>3.75</v>
      </c>
      <c r="BH260" s="34">
        <v>4.33</v>
      </c>
      <c r="BI260" s="34">
        <v>3.09</v>
      </c>
      <c r="BJ260" s="34">
        <v>3.57</v>
      </c>
      <c r="BK260" s="34">
        <v>2.7</v>
      </c>
      <c r="BL260" s="34">
        <v>3.1</v>
      </c>
      <c r="BM260" s="34">
        <v>1.9</v>
      </c>
      <c r="BN260" s="34">
        <v>2.2000000000000002</v>
      </c>
    </row>
    <row r="261" spans="1:67" s="57" customFormat="1" ht="15" customHeight="1" x14ac:dyDescent="0.3">
      <c r="A261" s="57" t="s">
        <v>1811</v>
      </c>
      <c r="B261" s="57" t="s">
        <v>1822</v>
      </c>
      <c r="C261" s="57" t="s">
        <v>1820</v>
      </c>
      <c r="D261" s="57">
        <v>2021</v>
      </c>
      <c r="E261" s="61">
        <v>44363</v>
      </c>
      <c r="F261" s="63" t="s">
        <v>19</v>
      </c>
      <c r="G261" s="63" t="s">
        <v>48</v>
      </c>
      <c r="H261" s="63" t="s">
        <v>27</v>
      </c>
      <c r="I261" s="63" t="s">
        <v>27</v>
      </c>
      <c r="J261" s="63" t="s">
        <v>26</v>
      </c>
      <c r="K261" s="63" t="s">
        <v>27</v>
      </c>
      <c r="L261" s="63" t="s">
        <v>26</v>
      </c>
      <c r="M261" s="63">
        <v>0.1</v>
      </c>
      <c r="N261" s="57">
        <v>0</v>
      </c>
      <c r="O261" s="57">
        <v>1</v>
      </c>
      <c r="P261" s="120">
        <v>3.87</v>
      </c>
      <c r="Q261" s="125">
        <f t="shared" si="12"/>
        <v>38.700000000000003</v>
      </c>
      <c r="R261" s="63" t="s">
        <v>1886</v>
      </c>
      <c r="S261" s="57" t="s">
        <v>1488</v>
      </c>
      <c r="T261" s="57">
        <v>16.2</v>
      </c>
      <c r="U261" s="57">
        <v>0</v>
      </c>
      <c r="V261" s="57">
        <v>83.8</v>
      </c>
      <c r="X261" s="57">
        <v>100</v>
      </c>
      <c r="Y261" s="57">
        <v>-1</v>
      </c>
      <c r="Z261" s="57">
        <v>-1</v>
      </c>
      <c r="AE261" s="57">
        <v>-1</v>
      </c>
      <c r="AF261" s="57">
        <v>-1</v>
      </c>
      <c r="AG261" s="57">
        <v>-1</v>
      </c>
      <c r="AH261" s="57">
        <v>-1</v>
      </c>
      <c r="AI261" s="57">
        <v>-1</v>
      </c>
      <c r="AJ261" s="57">
        <v>-1</v>
      </c>
      <c r="AK261" s="57">
        <v>-1</v>
      </c>
      <c r="AL261" s="57">
        <v>-1</v>
      </c>
      <c r="AM261" s="57">
        <v>-1</v>
      </c>
      <c r="AN261" s="57">
        <v>-1</v>
      </c>
      <c r="AO261" s="57">
        <v>-1</v>
      </c>
      <c r="AP261" s="57">
        <v>-1</v>
      </c>
      <c r="AQ261" s="57">
        <v>-1</v>
      </c>
      <c r="AR261" s="57">
        <v>-1</v>
      </c>
      <c r="AS261" s="57">
        <v>-1</v>
      </c>
      <c r="AT261" s="57">
        <v>-1</v>
      </c>
      <c r="AU261" s="57">
        <v>-1</v>
      </c>
      <c r="AV261" s="57">
        <v>-1</v>
      </c>
      <c r="AW261" s="57">
        <v>-1</v>
      </c>
      <c r="AX261" s="57">
        <v>-1</v>
      </c>
      <c r="AY261" s="57">
        <v>-1</v>
      </c>
      <c r="BA261" s="57">
        <v>-1</v>
      </c>
      <c r="BB261" s="57">
        <v>-1</v>
      </c>
      <c r="BC261" s="57">
        <v>-1</v>
      </c>
      <c r="BD261" s="57">
        <v>-1</v>
      </c>
      <c r="BG261" s="57">
        <v>-1</v>
      </c>
      <c r="BH261" s="57">
        <v>-1</v>
      </c>
      <c r="BI261" s="57">
        <v>-1</v>
      </c>
      <c r="BJ261" s="57">
        <v>-1</v>
      </c>
      <c r="BK261" s="57">
        <v>-1</v>
      </c>
      <c r="BL261" s="57">
        <v>-1</v>
      </c>
      <c r="BM261" s="57">
        <v>-1</v>
      </c>
      <c r="BN261" s="57">
        <v>-1</v>
      </c>
      <c r="BO261" s="57" t="s">
        <v>3597</v>
      </c>
    </row>
    <row r="262" spans="1:67" s="57" customFormat="1" ht="15" customHeight="1" x14ac:dyDescent="0.3">
      <c r="A262" s="57" t="s">
        <v>1811</v>
      </c>
      <c r="B262" s="57" t="s">
        <v>1822</v>
      </c>
      <c r="C262" s="57" t="s">
        <v>1820</v>
      </c>
      <c r="D262" s="57">
        <v>2021</v>
      </c>
      <c r="E262" s="61">
        <v>44363</v>
      </c>
      <c r="F262" s="63" t="s">
        <v>19</v>
      </c>
      <c r="G262" s="63" t="s">
        <v>52</v>
      </c>
      <c r="H262" s="63" t="s">
        <v>31</v>
      </c>
      <c r="I262" s="63" t="s">
        <v>31</v>
      </c>
      <c r="J262" s="63" t="s">
        <v>31</v>
      </c>
      <c r="K262" s="63" t="s">
        <v>31</v>
      </c>
      <c r="L262" s="63" t="s">
        <v>31</v>
      </c>
      <c r="M262" s="63">
        <v>0.1</v>
      </c>
      <c r="N262" s="57">
        <v>0</v>
      </c>
      <c r="O262" s="57">
        <v>0</v>
      </c>
      <c r="P262" s="120">
        <v>6.95</v>
      </c>
      <c r="Q262" s="125">
        <f t="shared" si="12"/>
        <v>69.5</v>
      </c>
      <c r="R262" s="63" t="s">
        <v>1887</v>
      </c>
      <c r="S262" s="57" t="s">
        <v>1488</v>
      </c>
      <c r="T262" s="57">
        <v>12.19</v>
      </c>
      <c r="U262" s="57">
        <v>0</v>
      </c>
      <c r="V262" s="57">
        <v>87.81</v>
      </c>
      <c r="X262" s="57">
        <v>100</v>
      </c>
      <c r="Y262" s="57">
        <v>8.6</v>
      </c>
      <c r="Z262" s="57">
        <v>9.8000000000000007</v>
      </c>
      <c r="AE262" s="57">
        <v>31.4</v>
      </c>
      <c r="AF262" s="57">
        <v>35.799999999999997</v>
      </c>
      <c r="AG262" s="57">
        <v>58</v>
      </c>
      <c r="AH262" s="57">
        <v>66</v>
      </c>
      <c r="AI262" s="57">
        <v>86</v>
      </c>
      <c r="AJ262" s="57">
        <v>54.2</v>
      </c>
      <c r="AK262" s="57">
        <v>61.8</v>
      </c>
      <c r="AL262" s="57">
        <v>0.55600000000000005</v>
      </c>
      <c r="AM262" s="57">
        <v>0.63319999999999999</v>
      </c>
      <c r="AN262" s="57">
        <v>0.54579999999999995</v>
      </c>
      <c r="AO262" s="57">
        <v>0.62160000000000004</v>
      </c>
      <c r="AP262" s="57">
        <v>0.31519999999999998</v>
      </c>
      <c r="AQ262" s="57">
        <v>0.3589</v>
      </c>
      <c r="AR262" s="57">
        <v>0.28000000000000003</v>
      </c>
      <c r="AS262" s="57">
        <v>0.32</v>
      </c>
      <c r="AT262" s="57">
        <v>0.18</v>
      </c>
      <c r="AU262" s="57">
        <v>0.21</v>
      </c>
      <c r="AV262" s="57">
        <v>1.36</v>
      </c>
      <c r="AW262" s="57">
        <v>1.55</v>
      </c>
      <c r="AX262" s="57">
        <v>0.11</v>
      </c>
      <c r="AY262" s="57">
        <v>0.13</v>
      </c>
      <c r="BA262" s="57">
        <v>56</v>
      </c>
      <c r="BB262" s="57">
        <v>62.5</v>
      </c>
      <c r="BC262" s="57">
        <v>71.2</v>
      </c>
      <c r="BD262" s="57">
        <v>120</v>
      </c>
      <c r="BG262" s="57">
        <v>4.84</v>
      </c>
      <c r="BH262" s="57">
        <v>5.51</v>
      </c>
      <c r="BI262" s="57">
        <v>3.85</v>
      </c>
      <c r="BJ262" s="57">
        <v>4.3899999999999997</v>
      </c>
      <c r="BK262" s="57">
        <v>3.1</v>
      </c>
      <c r="BL262" s="57">
        <v>3.5</v>
      </c>
      <c r="BM262" s="57">
        <v>1.6</v>
      </c>
      <c r="BN262" s="57">
        <v>1.9</v>
      </c>
    </row>
    <row r="263" spans="1:67" s="57" customFormat="1" ht="15" customHeight="1" x14ac:dyDescent="0.3">
      <c r="A263" s="57" t="s">
        <v>1811</v>
      </c>
      <c r="B263" s="57" t="s">
        <v>1822</v>
      </c>
      <c r="C263" s="57" t="s">
        <v>1820</v>
      </c>
      <c r="D263" s="57">
        <v>2021</v>
      </c>
      <c r="E263" s="61">
        <v>44363</v>
      </c>
      <c r="F263" s="63" t="s">
        <v>19</v>
      </c>
      <c r="G263" s="63" t="s">
        <v>55</v>
      </c>
      <c r="H263" s="63" t="s">
        <v>26</v>
      </c>
      <c r="I263" s="63" t="s">
        <v>26</v>
      </c>
      <c r="J263" s="63" t="s">
        <v>27</v>
      </c>
      <c r="K263" s="63" t="s">
        <v>26</v>
      </c>
      <c r="L263" s="63" t="s">
        <v>27</v>
      </c>
      <c r="M263" s="63">
        <v>0.1</v>
      </c>
      <c r="N263" s="57">
        <v>0</v>
      </c>
      <c r="O263" s="57">
        <v>0</v>
      </c>
      <c r="P263" s="120">
        <v>3.17</v>
      </c>
      <c r="Q263" s="125">
        <f t="shared" si="12"/>
        <v>31.7</v>
      </c>
      <c r="R263" s="63" t="s">
        <v>1888</v>
      </c>
      <c r="S263" s="57" t="s">
        <v>1488</v>
      </c>
      <c r="T263" s="57">
        <v>18.07</v>
      </c>
      <c r="U263" s="57">
        <v>0</v>
      </c>
      <c r="V263" s="57">
        <v>81.93</v>
      </c>
      <c r="X263" s="57">
        <v>100</v>
      </c>
      <c r="Y263" s="57">
        <v>9.6</v>
      </c>
      <c r="Z263" s="57">
        <v>11.7</v>
      </c>
      <c r="AE263" s="57">
        <v>25.3</v>
      </c>
      <c r="AF263" s="57">
        <v>30.9</v>
      </c>
      <c r="AG263" s="57">
        <v>49.5</v>
      </c>
      <c r="AH263" s="57">
        <v>60.4</v>
      </c>
      <c r="AI263" s="57">
        <v>100</v>
      </c>
      <c r="AJ263" s="57">
        <v>55.1</v>
      </c>
      <c r="AK263" s="57">
        <v>67.3</v>
      </c>
      <c r="AL263" s="57">
        <v>0.56920000000000004</v>
      </c>
      <c r="AM263" s="57">
        <v>0.69469999999999998</v>
      </c>
      <c r="AN263" s="57">
        <v>0.57589999999999997</v>
      </c>
      <c r="AO263" s="57">
        <v>0.70289999999999997</v>
      </c>
      <c r="AP263" s="57">
        <v>0.35399999999999998</v>
      </c>
      <c r="AQ263" s="57">
        <v>0.43209999999999998</v>
      </c>
      <c r="AR263" s="57">
        <v>0.2</v>
      </c>
      <c r="AS263" s="57">
        <v>0.25</v>
      </c>
      <c r="AT263" s="57">
        <v>0.18</v>
      </c>
      <c r="AU263" s="57">
        <v>0.22</v>
      </c>
      <c r="AV263" s="57">
        <v>1.08</v>
      </c>
      <c r="AW263" s="57">
        <v>1.32</v>
      </c>
      <c r="AX263" s="57">
        <v>0.13</v>
      </c>
      <c r="AY263" s="57">
        <v>0.16</v>
      </c>
      <c r="BA263" s="57">
        <v>61</v>
      </c>
      <c r="BB263" s="57">
        <v>63.4</v>
      </c>
      <c r="BC263" s="57">
        <v>77.3</v>
      </c>
      <c r="BD263" s="57">
        <v>154</v>
      </c>
      <c r="BG263" s="57">
        <v>2.67</v>
      </c>
      <c r="BH263" s="57">
        <v>3.26</v>
      </c>
      <c r="BI263" s="57">
        <v>2.7</v>
      </c>
      <c r="BJ263" s="57">
        <v>3.3</v>
      </c>
      <c r="BK263" s="57">
        <v>2.7</v>
      </c>
      <c r="BL263" s="57">
        <v>3.3</v>
      </c>
      <c r="BM263" s="57">
        <v>2.6</v>
      </c>
      <c r="BN263" s="57">
        <v>3.2</v>
      </c>
    </row>
    <row r="264" spans="1:67" s="57" customFormat="1" ht="15" customHeight="1" x14ac:dyDescent="0.3">
      <c r="A264" s="57" t="s">
        <v>1811</v>
      </c>
      <c r="B264" s="57" t="s">
        <v>1822</v>
      </c>
      <c r="C264" s="57" t="s">
        <v>1820</v>
      </c>
      <c r="D264" s="57">
        <v>2021</v>
      </c>
      <c r="E264" s="61">
        <v>44363</v>
      </c>
      <c r="F264" s="63" t="s">
        <v>19</v>
      </c>
      <c r="G264" s="63" t="s">
        <v>57</v>
      </c>
      <c r="H264" s="63" t="s">
        <v>35</v>
      </c>
      <c r="I264" s="63" t="s">
        <v>31</v>
      </c>
      <c r="J264" s="63" t="s">
        <v>31</v>
      </c>
      <c r="K264" s="63" t="s">
        <v>31</v>
      </c>
      <c r="L264" s="63" t="s">
        <v>31</v>
      </c>
      <c r="M264" s="63">
        <v>0.1</v>
      </c>
      <c r="N264" s="57">
        <v>25</v>
      </c>
      <c r="O264" s="57">
        <v>0</v>
      </c>
      <c r="P264" s="120">
        <v>5.18</v>
      </c>
      <c r="Q264" s="125">
        <f t="shared" si="12"/>
        <v>51.8</v>
      </c>
      <c r="R264" s="63" t="s">
        <v>1889</v>
      </c>
      <c r="S264" s="57" t="s">
        <v>1488</v>
      </c>
      <c r="T264" s="57">
        <v>12.02</v>
      </c>
      <c r="U264" s="57">
        <v>0</v>
      </c>
      <c r="V264" s="57">
        <v>87.98</v>
      </c>
      <c r="X264" s="57">
        <v>100</v>
      </c>
      <c r="Y264" s="57">
        <v>7.2</v>
      </c>
      <c r="Z264" s="57">
        <v>8.1999999999999993</v>
      </c>
      <c r="AE264" s="57">
        <v>32.700000000000003</v>
      </c>
      <c r="AF264" s="57">
        <v>37.200000000000003</v>
      </c>
      <c r="AG264" s="57">
        <v>61.1</v>
      </c>
      <c r="AH264" s="57">
        <v>69.5</v>
      </c>
      <c r="AI264" s="57">
        <v>80</v>
      </c>
      <c r="AJ264" s="57">
        <v>52.9</v>
      </c>
      <c r="AK264" s="57">
        <v>60.2</v>
      </c>
      <c r="AL264" s="57">
        <v>0.54139999999999999</v>
      </c>
      <c r="AM264" s="57">
        <v>0.61539999999999995</v>
      </c>
      <c r="AN264" s="57">
        <v>0.52580000000000005</v>
      </c>
      <c r="AO264" s="57">
        <v>0.59760000000000002</v>
      </c>
      <c r="AP264" s="57">
        <v>0.29659999999999997</v>
      </c>
      <c r="AQ264" s="57">
        <v>0.3372</v>
      </c>
      <c r="AR264" s="57">
        <v>0.18</v>
      </c>
      <c r="AS264" s="57">
        <v>0.2</v>
      </c>
      <c r="AT264" s="57">
        <v>0.18</v>
      </c>
      <c r="AU264" s="57">
        <v>0.2</v>
      </c>
      <c r="AV264" s="57">
        <v>1.34</v>
      </c>
      <c r="AW264" s="57">
        <v>1.52</v>
      </c>
      <c r="AX264" s="57">
        <v>0.11</v>
      </c>
      <c r="AY264" s="57">
        <v>0.13</v>
      </c>
      <c r="BA264" s="57">
        <v>57</v>
      </c>
      <c r="BB264" s="57">
        <v>62.4</v>
      </c>
      <c r="BC264" s="57">
        <v>70.900000000000006</v>
      </c>
      <c r="BD264" s="57">
        <v>117</v>
      </c>
      <c r="BG264" s="57">
        <v>3.44</v>
      </c>
      <c r="BH264" s="57">
        <v>3.91</v>
      </c>
      <c r="BI264" s="57">
        <v>3.26</v>
      </c>
      <c r="BJ264" s="57">
        <v>3.71</v>
      </c>
      <c r="BK264" s="57">
        <v>2.1</v>
      </c>
      <c r="BL264" s="57">
        <v>2.2999999999999998</v>
      </c>
      <c r="BM264" s="57">
        <v>2.2999999999999998</v>
      </c>
      <c r="BN264" s="57">
        <v>2.6</v>
      </c>
    </row>
    <row r="265" spans="1:67" s="57" customFormat="1" ht="15" customHeight="1" x14ac:dyDescent="0.3">
      <c r="A265" s="57" t="s">
        <v>1811</v>
      </c>
      <c r="B265" s="57" t="s">
        <v>1822</v>
      </c>
      <c r="C265" s="57" t="s">
        <v>1820</v>
      </c>
      <c r="D265" s="57">
        <v>2021</v>
      </c>
      <c r="E265" s="61">
        <v>44363</v>
      </c>
      <c r="F265" s="63" t="s">
        <v>19</v>
      </c>
      <c r="G265" s="63" t="s">
        <v>61</v>
      </c>
      <c r="H265" s="63" t="s">
        <v>31</v>
      </c>
      <c r="I265" s="63" t="s">
        <v>31</v>
      </c>
      <c r="J265" s="63" t="s">
        <v>31</v>
      </c>
      <c r="K265" s="63" t="s">
        <v>31</v>
      </c>
      <c r="L265" s="63" t="s">
        <v>31</v>
      </c>
      <c r="M265" s="63">
        <v>0.1</v>
      </c>
      <c r="N265" s="57">
        <v>0</v>
      </c>
      <c r="O265" s="57">
        <v>0</v>
      </c>
      <c r="P265" s="120">
        <v>7.04</v>
      </c>
      <c r="Q265" s="125">
        <f t="shared" si="12"/>
        <v>70.400000000000006</v>
      </c>
      <c r="R265" s="63" t="s">
        <v>1890</v>
      </c>
      <c r="S265" s="57" t="s">
        <v>1488</v>
      </c>
      <c r="T265" s="57">
        <v>12.31</v>
      </c>
      <c r="U265" s="57">
        <v>0</v>
      </c>
      <c r="V265" s="57">
        <v>87.69</v>
      </c>
      <c r="X265" s="57">
        <v>100</v>
      </c>
      <c r="Y265" s="57">
        <v>8.3000000000000007</v>
      </c>
      <c r="Z265" s="57">
        <v>9.5</v>
      </c>
      <c r="AE265" s="57">
        <v>30.5</v>
      </c>
      <c r="AF265" s="57">
        <v>34.799999999999997</v>
      </c>
      <c r="AG265" s="57">
        <v>58.5</v>
      </c>
      <c r="AH265" s="57">
        <v>66.7</v>
      </c>
      <c r="AI265" s="57">
        <v>86</v>
      </c>
      <c r="AJ265" s="57">
        <v>55.1</v>
      </c>
      <c r="AK265" s="57">
        <v>62.9</v>
      </c>
      <c r="AL265" s="57">
        <v>0.56630000000000003</v>
      </c>
      <c r="AM265" s="57">
        <v>0.64580000000000004</v>
      </c>
      <c r="AN265" s="57">
        <v>0.55989999999999995</v>
      </c>
      <c r="AO265" s="57">
        <v>0.63839999999999997</v>
      </c>
      <c r="AP265" s="57">
        <v>0.3281</v>
      </c>
      <c r="AQ265" s="57">
        <v>0.37409999999999999</v>
      </c>
      <c r="AR265" s="57">
        <v>0.24</v>
      </c>
      <c r="AS265" s="57">
        <v>0.27</v>
      </c>
      <c r="AT265" s="57">
        <v>0.18</v>
      </c>
      <c r="AU265" s="57">
        <v>0.21</v>
      </c>
      <c r="AV265" s="57">
        <v>1.38</v>
      </c>
      <c r="AW265" s="57">
        <v>1.57</v>
      </c>
      <c r="AX265" s="57">
        <v>0.11</v>
      </c>
      <c r="AY265" s="57">
        <v>0.12</v>
      </c>
      <c r="BA265" s="57">
        <v>57</v>
      </c>
      <c r="BB265" s="57">
        <v>62.8</v>
      </c>
      <c r="BC265" s="57">
        <v>71.599999999999994</v>
      </c>
      <c r="BD265" s="57">
        <v>126</v>
      </c>
      <c r="BG265" s="57">
        <v>3.53</v>
      </c>
      <c r="BH265" s="57">
        <v>4.03</v>
      </c>
      <c r="BI265" s="57">
        <v>3.58</v>
      </c>
      <c r="BJ265" s="57">
        <v>4.08</v>
      </c>
      <c r="BK265" s="57">
        <v>2.7</v>
      </c>
      <c r="BL265" s="57">
        <v>3.1</v>
      </c>
      <c r="BM265" s="57">
        <v>1.4</v>
      </c>
      <c r="BN265" s="57">
        <v>1.6</v>
      </c>
    </row>
    <row r="266" spans="1:67" s="57" customFormat="1" ht="15" customHeight="1" x14ac:dyDescent="0.3">
      <c r="A266" s="57" t="s">
        <v>1811</v>
      </c>
      <c r="B266" s="57" t="s">
        <v>1822</v>
      </c>
      <c r="C266" s="57" t="s">
        <v>1820</v>
      </c>
      <c r="D266" s="57">
        <v>2021</v>
      </c>
      <c r="E266" s="61">
        <v>44363</v>
      </c>
      <c r="F266" s="63" t="s">
        <v>19</v>
      </c>
      <c r="G266" s="63" t="s">
        <v>64</v>
      </c>
      <c r="H266" s="63" t="s">
        <v>22</v>
      </c>
      <c r="I266" s="63" t="s">
        <v>22</v>
      </c>
      <c r="J266" s="63" t="s">
        <v>21</v>
      </c>
      <c r="K266" s="63" t="s">
        <v>22</v>
      </c>
      <c r="L266" s="63" t="s">
        <v>21</v>
      </c>
      <c r="M266" s="63">
        <v>0.1</v>
      </c>
      <c r="N266" s="57">
        <v>0</v>
      </c>
      <c r="O266" s="57">
        <v>0</v>
      </c>
      <c r="P266" s="120">
        <v>8.0299999999999994</v>
      </c>
      <c r="Q266" s="125">
        <f t="shared" si="12"/>
        <v>80.3</v>
      </c>
      <c r="R266" s="63" t="s">
        <v>1891</v>
      </c>
      <c r="S266" s="57" t="s">
        <v>1488</v>
      </c>
      <c r="T266" s="57">
        <v>11.73</v>
      </c>
      <c r="U266" s="57">
        <v>0</v>
      </c>
      <c r="V266" s="57">
        <v>88.27</v>
      </c>
      <c r="X266" s="57">
        <v>100</v>
      </c>
      <c r="Y266" s="57">
        <v>8.6999999999999993</v>
      </c>
      <c r="Z266" s="57">
        <v>9.8000000000000007</v>
      </c>
      <c r="AE266" s="57">
        <v>30.6</v>
      </c>
      <c r="AF266" s="57">
        <v>34.6</v>
      </c>
      <c r="AG266" s="57">
        <v>57.3</v>
      </c>
      <c r="AH266" s="57">
        <v>64.900000000000006</v>
      </c>
      <c r="AI266" s="57">
        <v>89</v>
      </c>
      <c r="AJ266" s="57">
        <v>55.7</v>
      </c>
      <c r="AK266" s="57">
        <v>63.1</v>
      </c>
      <c r="AL266" s="57">
        <v>0.57179999999999997</v>
      </c>
      <c r="AM266" s="57">
        <v>0.64780000000000004</v>
      </c>
      <c r="AN266" s="57">
        <v>0.56589999999999996</v>
      </c>
      <c r="AO266" s="57">
        <v>0.6411</v>
      </c>
      <c r="AP266" s="57">
        <v>0.33239999999999997</v>
      </c>
      <c r="AQ266" s="57">
        <v>0.37659999999999999</v>
      </c>
      <c r="AR266" s="57">
        <v>0.27</v>
      </c>
      <c r="AS266" s="57">
        <v>0.31</v>
      </c>
      <c r="AT266" s="57">
        <v>0.22</v>
      </c>
      <c r="AU266" s="57">
        <v>0.25</v>
      </c>
      <c r="AV266" s="57">
        <v>1.66</v>
      </c>
      <c r="AW266" s="57">
        <v>1.88</v>
      </c>
      <c r="AX266" s="57">
        <v>0.12</v>
      </c>
      <c r="AY266" s="57">
        <v>0.14000000000000001</v>
      </c>
      <c r="BA266" s="57">
        <v>59</v>
      </c>
      <c r="BB266" s="57">
        <v>64.599999999999994</v>
      </c>
      <c r="BC266" s="57">
        <v>73.2</v>
      </c>
      <c r="BD266" s="57">
        <v>129</v>
      </c>
      <c r="BG266" s="57">
        <v>4.3499999999999996</v>
      </c>
      <c r="BH266" s="57">
        <v>4.93</v>
      </c>
      <c r="BI266" s="57">
        <v>3.48</v>
      </c>
      <c r="BJ266" s="57">
        <v>3.94</v>
      </c>
      <c r="BK266" s="57">
        <v>3.3</v>
      </c>
      <c r="BL266" s="57">
        <v>3.8</v>
      </c>
      <c r="BM266" s="57">
        <v>1.6</v>
      </c>
      <c r="BN266" s="57">
        <v>1.8</v>
      </c>
    </row>
    <row r="267" spans="1:67" s="57" customFormat="1" ht="15" customHeight="1" x14ac:dyDescent="0.3">
      <c r="A267" s="57" t="s">
        <v>1811</v>
      </c>
      <c r="B267" s="57" t="s">
        <v>1822</v>
      </c>
      <c r="C267" s="57" t="s">
        <v>1820</v>
      </c>
      <c r="D267" s="57">
        <v>2021</v>
      </c>
      <c r="E267" s="61">
        <v>44363</v>
      </c>
      <c r="F267" s="63" t="s">
        <v>19</v>
      </c>
      <c r="G267" s="63" t="s">
        <v>67</v>
      </c>
      <c r="H267" s="63" t="s">
        <v>21</v>
      </c>
      <c r="I267" s="63" t="s">
        <v>21</v>
      </c>
      <c r="J267" s="63" t="s">
        <v>22</v>
      </c>
      <c r="K267" s="63" t="s">
        <v>21</v>
      </c>
      <c r="L267" s="63" t="s">
        <v>22</v>
      </c>
      <c r="M267" s="63">
        <v>0.1</v>
      </c>
      <c r="N267" s="57">
        <v>0</v>
      </c>
      <c r="O267" s="57">
        <v>0</v>
      </c>
      <c r="P267" s="120">
        <v>3.12</v>
      </c>
      <c r="Q267" s="125">
        <f t="shared" si="12"/>
        <v>31.200000000000003</v>
      </c>
      <c r="R267" s="63" t="s">
        <v>1892</v>
      </c>
      <c r="S267" s="57" t="s">
        <v>1488</v>
      </c>
      <c r="T267" s="57">
        <v>21.37</v>
      </c>
      <c r="U267" s="57">
        <v>0</v>
      </c>
      <c r="V267" s="57">
        <v>78.63</v>
      </c>
      <c r="X267" s="57">
        <v>100</v>
      </c>
      <c r="Y267" s="57">
        <v>8.6</v>
      </c>
      <c r="Z267" s="57">
        <v>10.9</v>
      </c>
      <c r="AE267" s="57">
        <v>26</v>
      </c>
      <c r="AF267" s="57">
        <v>33.1</v>
      </c>
      <c r="AG267" s="57">
        <v>49.2</v>
      </c>
      <c r="AH267" s="57">
        <v>62.5</v>
      </c>
      <c r="AI267" s="57">
        <v>94</v>
      </c>
      <c r="AJ267" s="57">
        <v>51</v>
      </c>
      <c r="AK267" s="57">
        <v>64.8</v>
      </c>
      <c r="AL267" s="57">
        <v>0.52490000000000003</v>
      </c>
      <c r="AM267" s="57">
        <v>0.66759999999999997</v>
      </c>
      <c r="AN267" s="57">
        <v>0.52480000000000004</v>
      </c>
      <c r="AO267" s="57">
        <v>0.66739999999999999</v>
      </c>
      <c r="AP267" s="57">
        <v>0.31469999999999998</v>
      </c>
      <c r="AQ267" s="57">
        <v>0.40029999999999999</v>
      </c>
      <c r="AR267" s="57">
        <v>0.28000000000000003</v>
      </c>
      <c r="AS267" s="57">
        <v>0.35</v>
      </c>
      <c r="AT267" s="57">
        <v>0.16</v>
      </c>
      <c r="AU267" s="57">
        <v>0.2</v>
      </c>
      <c r="AV267" s="57">
        <v>0.94</v>
      </c>
      <c r="AW267" s="57">
        <v>1.2</v>
      </c>
      <c r="AX267" s="57">
        <v>0.13</v>
      </c>
      <c r="AY267" s="57">
        <v>0.16</v>
      </c>
      <c r="BA267" s="57">
        <v>61</v>
      </c>
      <c r="BB267" s="57">
        <v>59.6</v>
      </c>
      <c r="BC267" s="57">
        <v>75.8</v>
      </c>
      <c r="BD267" s="57">
        <v>145</v>
      </c>
      <c r="BG267" s="57">
        <v>3.06</v>
      </c>
      <c r="BH267" s="57">
        <v>3.89</v>
      </c>
      <c r="BI267" s="57">
        <v>3</v>
      </c>
      <c r="BJ267" s="57">
        <v>3.81</v>
      </c>
      <c r="BK267" s="57">
        <v>2.7</v>
      </c>
      <c r="BL267" s="57">
        <v>3.4</v>
      </c>
      <c r="BM267" s="57">
        <v>1.4</v>
      </c>
      <c r="BN267" s="57">
        <v>1.7</v>
      </c>
    </row>
    <row r="268" spans="1:67" s="57" customFormat="1" ht="15" customHeight="1" x14ac:dyDescent="0.3">
      <c r="A268" s="57" t="s">
        <v>1811</v>
      </c>
      <c r="B268" s="57" t="s">
        <v>1822</v>
      </c>
      <c r="C268" s="57" t="s">
        <v>1820</v>
      </c>
      <c r="D268" s="57">
        <v>2021</v>
      </c>
      <c r="E268" s="61">
        <v>44363</v>
      </c>
      <c r="F268" s="63" t="s">
        <v>19</v>
      </c>
      <c r="G268" s="63" t="s">
        <v>71</v>
      </c>
      <c r="H268" s="63" t="s">
        <v>45</v>
      </c>
      <c r="I268" s="63" t="s">
        <v>45</v>
      </c>
      <c r="J268" s="63" t="s">
        <v>45</v>
      </c>
      <c r="K268" s="63" t="s">
        <v>45</v>
      </c>
      <c r="L268" s="63" t="s">
        <v>45</v>
      </c>
      <c r="M268" s="63">
        <v>0.1</v>
      </c>
      <c r="N268" s="57">
        <v>0</v>
      </c>
      <c r="O268" s="57">
        <v>0</v>
      </c>
      <c r="P268" s="120">
        <v>3.86</v>
      </c>
      <c r="Q268" s="125">
        <f t="shared" si="12"/>
        <v>38.6</v>
      </c>
      <c r="R268" s="63" t="s">
        <v>1893</v>
      </c>
      <c r="S268" s="57" t="s">
        <v>1488</v>
      </c>
      <c r="T268" s="57">
        <v>16.84</v>
      </c>
      <c r="U268" s="57">
        <v>0</v>
      </c>
      <c r="V268" s="57">
        <v>83.16</v>
      </c>
      <c r="X268" s="57">
        <v>100</v>
      </c>
      <c r="Y268" s="57">
        <v>7.5</v>
      </c>
      <c r="Z268" s="57">
        <v>9</v>
      </c>
      <c r="AE268" s="57">
        <v>29.2</v>
      </c>
      <c r="AF268" s="57">
        <v>35.1</v>
      </c>
      <c r="AG268" s="57">
        <v>55.6</v>
      </c>
      <c r="AH268" s="57">
        <v>66.900000000000006</v>
      </c>
      <c r="AI268" s="57">
        <v>86</v>
      </c>
      <c r="AJ268" s="57">
        <v>52</v>
      </c>
      <c r="AK268" s="57">
        <v>62.6</v>
      </c>
      <c r="AL268" s="57">
        <v>0.53410000000000002</v>
      </c>
      <c r="AM268" s="57">
        <v>0.64229999999999998</v>
      </c>
      <c r="AN268" s="57">
        <v>0.52710000000000001</v>
      </c>
      <c r="AO268" s="57">
        <v>0.63390000000000002</v>
      </c>
      <c r="AP268" s="57">
        <v>0.30769999999999997</v>
      </c>
      <c r="AQ268" s="57">
        <v>0.37</v>
      </c>
      <c r="AR268" s="57">
        <v>0.23</v>
      </c>
      <c r="AS268" s="57">
        <v>0.28000000000000003</v>
      </c>
      <c r="AT268" s="57">
        <v>0.18</v>
      </c>
      <c r="AU268" s="57">
        <v>0.22</v>
      </c>
      <c r="AV268" s="57">
        <v>1.35</v>
      </c>
      <c r="AW268" s="57">
        <v>1.62</v>
      </c>
      <c r="AX268" s="57">
        <v>0.12</v>
      </c>
      <c r="AY268" s="57">
        <v>0.14000000000000001</v>
      </c>
      <c r="BA268" s="57">
        <v>58</v>
      </c>
      <c r="BB268" s="57">
        <v>60.5</v>
      </c>
      <c r="BC268" s="57">
        <v>72.7</v>
      </c>
      <c r="BD268" s="57">
        <v>127</v>
      </c>
      <c r="BG268" s="57">
        <v>3.33</v>
      </c>
      <c r="BH268" s="57">
        <v>4.01</v>
      </c>
      <c r="BI268" s="57">
        <v>3.27</v>
      </c>
      <c r="BJ268" s="57">
        <v>3.93</v>
      </c>
      <c r="BK268" s="57">
        <v>2.8</v>
      </c>
      <c r="BL268" s="57">
        <v>3.4</v>
      </c>
      <c r="BM268" s="57">
        <v>1.8</v>
      </c>
      <c r="BN268" s="57">
        <v>2.2000000000000002</v>
      </c>
    </row>
    <row r="269" spans="1:67" s="57" customFormat="1" ht="15" customHeight="1" x14ac:dyDescent="0.3">
      <c r="A269" s="57" t="s">
        <v>1811</v>
      </c>
      <c r="B269" s="57" t="s">
        <v>1822</v>
      </c>
      <c r="C269" s="57" t="s">
        <v>1820</v>
      </c>
      <c r="D269" s="57">
        <v>2021</v>
      </c>
      <c r="E269" s="61">
        <v>44363</v>
      </c>
      <c r="F269" s="63" t="s">
        <v>19</v>
      </c>
      <c r="G269" s="63" t="s">
        <v>74</v>
      </c>
      <c r="H269" s="63" t="s">
        <v>27</v>
      </c>
      <c r="I269" s="63" t="s">
        <v>27</v>
      </c>
      <c r="J269" s="63" t="s">
        <v>26</v>
      </c>
      <c r="K269" s="63" t="s">
        <v>27</v>
      </c>
      <c r="L269" s="63" t="s">
        <v>26</v>
      </c>
      <c r="M269" s="63">
        <v>0.1</v>
      </c>
      <c r="N269" s="57">
        <v>0</v>
      </c>
      <c r="O269" s="57">
        <v>1</v>
      </c>
      <c r="P269" s="120">
        <v>12.65</v>
      </c>
      <c r="Q269" s="125">
        <f t="shared" si="12"/>
        <v>126.5</v>
      </c>
      <c r="R269" s="63" t="s">
        <v>1894</v>
      </c>
      <c r="S269" s="57" t="s">
        <v>1488</v>
      </c>
      <c r="T269" s="57">
        <v>6.68</v>
      </c>
      <c r="U269" s="57">
        <v>0</v>
      </c>
      <c r="V269" s="57">
        <v>93.32</v>
      </c>
      <c r="X269" s="57">
        <v>100</v>
      </c>
      <c r="Y269" s="57">
        <v>6.9</v>
      </c>
      <c r="Z269" s="57">
        <v>7.4</v>
      </c>
      <c r="AE269" s="57">
        <v>34.700000000000003</v>
      </c>
      <c r="AF269" s="57">
        <v>37.200000000000003</v>
      </c>
      <c r="AG269" s="57">
        <v>65.2</v>
      </c>
      <c r="AH269" s="57">
        <v>69.900000000000006</v>
      </c>
      <c r="AI269" s="57">
        <v>80</v>
      </c>
      <c r="AJ269" s="57">
        <v>56.1</v>
      </c>
      <c r="AK269" s="57">
        <v>60.1</v>
      </c>
      <c r="AL269" s="57">
        <v>0.57399999999999995</v>
      </c>
      <c r="AM269" s="57">
        <v>0.61519999999999997</v>
      </c>
      <c r="AN269" s="57">
        <v>0.55740000000000001</v>
      </c>
      <c r="AO269" s="57">
        <v>0.59730000000000005</v>
      </c>
      <c r="AP269" s="57">
        <v>0.31430000000000002</v>
      </c>
      <c r="AQ269" s="57">
        <v>0.33679999999999999</v>
      </c>
      <c r="AR269" s="57">
        <v>0.21</v>
      </c>
      <c r="AS269" s="57">
        <v>0.22</v>
      </c>
      <c r="AT269" s="57">
        <v>0.13</v>
      </c>
      <c r="AU269" s="57">
        <v>0.14000000000000001</v>
      </c>
      <c r="AV269" s="57">
        <v>0.77</v>
      </c>
      <c r="AW269" s="57">
        <v>0.83</v>
      </c>
      <c r="AX269" s="57">
        <v>0.15</v>
      </c>
      <c r="AY269" s="57">
        <v>0.16</v>
      </c>
      <c r="BA269" s="57">
        <v>49</v>
      </c>
      <c r="BB269" s="57">
        <v>62.2</v>
      </c>
      <c r="BC269" s="57">
        <v>66.599999999999994</v>
      </c>
      <c r="BD269" s="57">
        <v>106</v>
      </c>
      <c r="BG269" s="57">
        <v>1.99</v>
      </c>
      <c r="BH269" s="57">
        <v>2.13</v>
      </c>
      <c r="BI269" s="57">
        <v>4.3499999999999996</v>
      </c>
      <c r="BJ269" s="57">
        <v>4.66</v>
      </c>
      <c r="BK269" s="57">
        <v>2.2999999999999998</v>
      </c>
      <c r="BL269" s="57">
        <v>2.5</v>
      </c>
      <c r="BM269" s="57">
        <v>4.4000000000000004</v>
      </c>
      <c r="BN269" s="57">
        <v>4.7</v>
      </c>
    </row>
    <row r="270" spans="1:67" s="57" customFormat="1" ht="15" customHeight="1" x14ac:dyDescent="0.3">
      <c r="A270" s="57" t="s">
        <v>1811</v>
      </c>
      <c r="B270" s="57" t="s">
        <v>1822</v>
      </c>
      <c r="C270" s="57" t="s">
        <v>1820</v>
      </c>
      <c r="D270" s="57">
        <v>2021</v>
      </c>
      <c r="E270" s="61">
        <v>44363</v>
      </c>
      <c r="F270" s="63" t="s">
        <v>19</v>
      </c>
      <c r="G270" s="63" t="s">
        <v>77</v>
      </c>
      <c r="H270" s="63" t="s">
        <v>21</v>
      </c>
      <c r="I270" s="63" t="s">
        <v>21</v>
      </c>
      <c r="J270" s="63" t="s">
        <v>22</v>
      </c>
      <c r="K270" s="63" t="s">
        <v>21</v>
      </c>
      <c r="L270" s="63" t="s">
        <v>22</v>
      </c>
      <c r="M270" s="63">
        <v>0.1</v>
      </c>
      <c r="N270" s="57">
        <v>0</v>
      </c>
      <c r="O270" s="57">
        <v>0</v>
      </c>
      <c r="P270" s="120">
        <v>9.77</v>
      </c>
      <c r="Q270" s="125">
        <f t="shared" si="12"/>
        <v>97.699999999999989</v>
      </c>
      <c r="R270" s="63" t="s">
        <v>1895</v>
      </c>
      <c r="S270" s="57" t="s">
        <v>1488</v>
      </c>
      <c r="T270" s="57">
        <v>7.99</v>
      </c>
      <c r="U270" s="57">
        <v>0</v>
      </c>
      <c r="V270" s="57">
        <v>92.01</v>
      </c>
      <c r="X270" s="57">
        <v>100</v>
      </c>
      <c r="Y270" s="57">
        <v>7.9</v>
      </c>
      <c r="Z270" s="57">
        <v>8.6</v>
      </c>
      <c r="AE270" s="57">
        <v>33.1</v>
      </c>
      <c r="AF270" s="57">
        <v>36</v>
      </c>
      <c r="AG270" s="57">
        <v>62.4</v>
      </c>
      <c r="AH270" s="57">
        <v>67.8</v>
      </c>
      <c r="AI270" s="57">
        <v>83</v>
      </c>
      <c r="AJ270" s="57">
        <v>56.6</v>
      </c>
      <c r="AK270" s="57">
        <v>61.6</v>
      </c>
      <c r="AL270" s="57">
        <v>0.5806</v>
      </c>
      <c r="AM270" s="57">
        <v>0.63100000000000001</v>
      </c>
      <c r="AN270" s="57">
        <v>0.56930000000000003</v>
      </c>
      <c r="AO270" s="57">
        <v>0.61870000000000003</v>
      </c>
      <c r="AP270" s="57">
        <v>0.32779999999999998</v>
      </c>
      <c r="AQ270" s="57">
        <v>0.35630000000000001</v>
      </c>
      <c r="AR270" s="57">
        <v>0.2</v>
      </c>
      <c r="AS270" s="57">
        <v>0.22</v>
      </c>
      <c r="AT270" s="57">
        <v>0.17</v>
      </c>
      <c r="AU270" s="57">
        <v>0.19</v>
      </c>
      <c r="AV270" s="57">
        <v>1.27</v>
      </c>
      <c r="AW270" s="57">
        <v>1.38</v>
      </c>
      <c r="AX270" s="57">
        <v>0.13</v>
      </c>
      <c r="AY270" s="57">
        <v>0.14000000000000001</v>
      </c>
      <c r="BA270" s="57">
        <v>57</v>
      </c>
      <c r="BB270" s="57">
        <v>65.5</v>
      </c>
      <c r="BC270" s="57">
        <v>71.099999999999994</v>
      </c>
      <c r="BD270" s="57">
        <v>122</v>
      </c>
      <c r="BG270" s="57">
        <v>3.45</v>
      </c>
      <c r="BH270" s="57">
        <v>3.75</v>
      </c>
      <c r="BI270" s="57">
        <v>3.6</v>
      </c>
      <c r="BJ270" s="57">
        <v>3.91</v>
      </c>
      <c r="BK270" s="57">
        <v>2.4</v>
      </c>
      <c r="BL270" s="57">
        <v>2.7</v>
      </c>
      <c r="BM270" s="57">
        <v>2.1</v>
      </c>
      <c r="BN270" s="57">
        <v>2.2999999999999998</v>
      </c>
    </row>
    <row r="271" spans="1:67" s="57" customFormat="1" ht="15" customHeight="1" x14ac:dyDescent="0.3">
      <c r="A271" s="57" t="s">
        <v>1811</v>
      </c>
      <c r="B271" s="57" t="s">
        <v>1822</v>
      </c>
      <c r="C271" s="57" t="s">
        <v>1820</v>
      </c>
      <c r="D271" s="57">
        <v>2021</v>
      </c>
      <c r="E271" s="61">
        <v>44363</v>
      </c>
      <c r="F271" s="63" t="s">
        <v>19</v>
      </c>
      <c r="G271" s="63" t="s">
        <v>80</v>
      </c>
      <c r="H271" s="63" t="s">
        <v>45</v>
      </c>
      <c r="I271" s="63" t="s">
        <v>45</v>
      </c>
      <c r="J271" s="63" t="s">
        <v>45</v>
      </c>
      <c r="K271" s="63" t="s">
        <v>45</v>
      </c>
      <c r="L271" s="63" t="s">
        <v>45</v>
      </c>
      <c r="M271" s="63">
        <v>0.1</v>
      </c>
      <c r="N271" s="57">
        <v>0</v>
      </c>
      <c r="O271" s="57">
        <v>5</v>
      </c>
      <c r="P271" s="120">
        <v>2.62</v>
      </c>
      <c r="Q271" s="125">
        <f t="shared" si="12"/>
        <v>26.200000000000003</v>
      </c>
      <c r="R271" s="63" t="s">
        <v>1896</v>
      </c>
      <c r="S271" s="57" t="s">
        <v>1488</v>
      </c>
      <c r="T271" s="57">
        <v>27.52</v>
      </c>
      <c r="U271" s="57">
        <v>0</v>
      </c>
      <c r="V271" s="57">
        <v>72.48</v>
      </c>
      <c r="X271" s="57">
        <v>100</v>
      </c>
      <c r="Y271" s="57">
        <v>-1</v>
      </c>
      <c r="Z271" s="57">
        <v>-1</v>
      </c>
      <c r="AE271" s="57">
        <v>-1</v>
      </c>
      <c r="AF271" s="57">
        <v>-1</v>
      </c>
      <c r="AG271" s="57">
        <v>-1</v>
      </c>
      <c r="AH271" s="57">
        <v>-1</v>
      </c>
      <c r="AI271" s="57">
        <v>-1</v>
      </c>
      <c r="AJ271" s="57">
        <v>-1</v>
      </c>
      <c r="AK271" s="57">
        <v>-1</v>
      </c>
      <c r="AL271" s="57">
        <v>-1</v>
      </c>
      <c r="AM271" s="57">
        <v>-1</v>
      </c>
      <c r="AN271" s="57">
        <v>-1</v>
      </c>
      <c r="AO271" s="57">
        <v>-1</v>
      </c>
      <c r="AP271" s="57">
        <v>-1</v>
      </c>
      <c r="AQ271" s="57">
        <v>-1</v>
      </c>
      <c r="AR271" s="57">
        <v>-1</v>
      </c>
      <c r="AS271" s="57">
        <v>-1</v>
      </c>
      <c r="AT271" s="57">
        <v>-1</v>
      </c>
      <c r="AU271" s="57">
        <v>-1</v>
      </c>
      <c r="AV271" s="57">
        <v>-1</v>
      </c>
      <c r="AW271" s="57">
        <v>-1</v>
      </c>
      <c r="AX271" s="57">
        <v>-1</v>
      </c>
      <c r="AY271" s="57">
        <v>-1</v>
      </c>
      <c r="BA271" s="57">
        <v>-1</v>
      </c>
      <c r="BB271" s="57">
        <v>-1</v>
      </c>
      <c r="BC271" s="57">
        <v>-1</v>
      </c>
      <c r="BD271" s="57">
        <v>-1</v>
      </c>
      <c r="BG271" s="57">
        <v>-1</v>
      </c>
      <c r="BH271" s="57">
        <v>-1</v>
      </c>
      <c r="BI271" s="57">
        <v>-1</v>
      </c>
      <c r="BJ271" s="57">
        <v>-1</v>
      </c>
      <c r="BK271" s="57">
        <v>-1</v>
      </c>
      <c r="BL271" s="57">
        <v>-1</v>
      </c>
      <c r="BM271" s="57">
        <v>-1</v>
      </c>
      <c r="BN271" s="57">
        <v>-1</v>
      </c>
      <c r="BO271" s="57" t="s">
        <v>3597</v>
      </c>
    </row>
    <row r="272" spans="1:67" s="57" customFormat="1" ht="15" customHeight="1" x14ac:dyDescent="0.3">
      <c r="A272" s="57" t="s">
        <v>1811</v>
      </c>
      <c r="B272" s="57" t="s">
        <v>1822</v>
      </c>
      <c r="C272" s="57" t="s">
        <v>1820</v>
      </c>
      <c r="D272" s="57">
        <v>2021</v>
      </c>
      <c r="E272" s="61">
        <v>44363</v>
      </c>
      <c r="F272" s="63" t="s">
        <v>19</v>
      </c>
      <c r="G272" s="63" t="s">
        <v>83</v>
      </c>
      <c r="H272" s="63" t="s">
        <v>35</v>
      </c>
      <c r="I272" s="63" t="s">
        <v>31</v>
      </c>
      <c r="J272" s="63" t="s">
        <v>31</v>
      </c>
      <c r="K272" s="63" t="s">
        <v>31</v>
      </c>
      <c r="L272" s="63" t="s">
        <v>31</v>
      </c>
      <c r="M272" s="63">
        <v>0.1</v>
      </c>
      <c r="N272" s="57">
        <v>0</v>
      </c>
      <c r="O272" s="57">
        <v>0</v>
      </c>
      <c r="P272" s="120">
        <v>4.6900000000000004</v>
      </c>
      <c r="Q272" s="125">
        <f t="shared" si="12"/>
        <v>46.900000000000006</v>
      </c>
      <c r="R272" s="63" t="s">
        <v>1897</v>
      </c>
      <c r="S272" s="57" t="s">
        <v>1488</v>
      </c>
      <c r="T272" s="57">
        <v>10.75</v>
      </c>
      <c r="U272" s="57">
        <v>0</v>
      </c>
      <c r="V272" s="57">
        <v>89.25</v>
      </c>
      <c r="X272" s="57">
        <v>100</v>
      </c>
      <c r="Y272" s="57">
        <v>10.199999999999999</v>
      </c>
      <c r="Z272" s="57">
        <v>11.5</v>
      </c>
      <c r="AE272" s="57">
        <v>30.6</v>
      </c>
      <c r="AF272" s="57">
        <v>34.200000000000003</v>
      </c>
      <c r="AG272" s="57">
        <v>52.5</v>
      </c>
      <c r="AH272" s="57">
        <v>58.8</v>
      </c>
      <c r="AI272" s="57">
        <v>98</v>
      </c>
      <c r="AJ272" s="57">
        <v>56.7</v>
      </c>
      <c r="AK272" s="57">
        <v>63.5</v>
      </c>
      <c r="AL272" s="57">
        <v>0.58260000000000001</v>
      </c>
      <c r="AM272" s="57">
        <v>0.65280000000000005</v>
      </c>
      <c r="AN272" s="57">
        <v>0.57809999999999995</v>
      </c>
      <c r="AO272" s="57">
        <v>0.64770000000000005</v>
      </c>
      <c r="AP272" s="57">
        <v>0.34139999999999998</v>
      </c>
      <c r="AQ272" s="57">
        <v>0.38250000000000001</v>
      </c>
      <c r="AR272" s="57">
        <v>0.37</v>
      </c>
      <c r="AS272" s="57">
        <v>0.41</v>
      </c>
      <c r="AT272" s="57">
        <v>0.21</v>
      </c>
      <c r="AU272" s="57">
        <v>0.23</v>
      </c>
      <c r="AV272" s="57">
        <v>1.2</v>
      </c>
      <c r="AW272" s="57">
        <v>1.35</v>
      </c>
      <c r="AX272" s="57">
        <v>0.14000000000000001</v>
      </c>
      <c r="AY272" s="57">
        <v>0.16</v>
      </c>
      <c r="BA272" s="57">
        <v>69</v>
      </c>
      <c r="BB272" s="57">
        <v>72.599999999999994</v>
      </c>
      <c r="BC272" s="57">
        <v>81.3</v>
      </c>
      <c r="BD272" s="57">
        <v>151</v>
      </c>
      <c r="BG272" s="57">
        <v>6.42</v>
      </c>
      <c r="BH272" s="57">
        <v>7.19</v>
      </c>
      <c r="BI272" s="57">
        <v>2.76</v>
      </c>
      <c r="BJ272" s="57">
        <v>3.09</v>
      </c>
      <c r="BK272" s="57">
        <v>3.7</v>
      </c>
      <c r="BL272" s="57">
        <v>4.0999999999999996</v>
      </c>
      <c r="BM272" s="57">
        <v>1.5</v>
      </c>
      <c r="BN272" s="57">
        <v>1.6</v>
      </c>
    </row>
    <row r="273" spans="1:67" s="57" customFormat="1" ht="15" customHeight="1" x14ac:dyDescent="0.3">
      <c r="A273" s="57" t="s">
        <v>1811</v>
      </c>
      <c r="B273" s="57" t="s">
        <v>1822</v>
      </c>
      <c r="C273" s="57" t="s">
        <v>1820</v>
      </c>
      <c r="D273" s="57">
        <v>2021</v>
      </c>
      <c r="E273" s="61">
        <v>44363</v>
      </c>
      <c r="F273" s="63" t="s">
        <v>19</v>
      </c>
      <c r="G273" s="63" t="s">
        <v>86</v>
      </c>
      <c r="H273" s="63" t="s">
        <v>22</v>
      </c>
      <c r="I273" s="63" t="s">
        <v>22</v>
      </c>
      <c r="J273" s="63" t="s">
        <v>21</v>
      </c>
      <c r="K273" s="63" t="s">
        <v>22</v>
      </c>
      <c r="L273" s="63" t="s">
        <v>21</v>
      </c>
      <c r="M273" s="63">
        <v>0.1</v>
      </c>
      <c r="N273" s="57">
        <v>0</v>
      </c>
      <c r="O273" s="57">
        <v>0</v>
      </c>
      <c r="P273" s="120">
        <v>3.5</v>
      </c>
      <c r="Q273" s="125">
        <f t="shared" si="12"/>
        <v>35</v>
      </c>
      <c r="R273" s="63" t="s">
        <v>1898</v>
      </c>
      <c r="S273" s="57" t="s">
        <v>1488</v>
      </c>
      <c r="T273" s="57">
        <v>13.07</v>
      </c>
      <c r="U273" s="57">
        <v>0</v>
      </c>
      <c r="V273" s="57">
        <v>86.93</v>
      </c>
      <c r="X273" s="57">
        <v>100</v>
      </c>
      <c r="Y273" s="57">
        <v>11</v>
      </c>
      <c r="Z273" s="57">
        <v>12.6</v>
      </c>
      <c r="AE273" s="57">
        <v>29.3</v>
      </c>
      <c r="AF273" s="57">
        <v>33.700000000000003</v>
      </c>
      <c r="AG273" s="57">
        <v>51.7</v>
      </c>
      <c r="AH273" s="57">
        <v>59.5</v>
      </c>
      <c r="AI273" s="57">
        <v>98</v>
      </c>
      <c r="AJ273" s="57">
        <v>55.7</v>
      </c>
      <c r="AK273" s="57">
        <v>64.099999999999994</v>
      </c>
      <c r="AL273" s="57">
        <v>0.57330000000000003</v>
      </c>
      <c r="AM273" s="57">
        <v>0.65949999999999998</v>
      </c>
      <c r="AN273" s="57">
        <v>0.57079999999999997</v>
      </c>
      <c r="AO273" s="57">
        <v>0.65669999999999995</v>
      </c>
      <c r="AP273" s="57">
        <v>0.33950000000000002</v>
      </c>
      <c r="AQ273" s="57">
        <v>0.3906</v>
      </c>
      <c r="AR273" s="57">
        <v>0.35</v>
      </c>
      <c r="AS273" s="57">
        <v>0.4</v>
      </c>
      <c r="AT273" s="57">
        <v>0.23</v>
      </c>
      <c r="AU273" s="57">
        <v>0.26</v>
      </c>
      <c r="AV273" s="57">
        <v>1.57</v>
      </c>
      <c r="AW273" s="57">
        <v>1.81</v>
      </c>
      <c r="AX273" s="57">
        <v>0.16</v>
      </c>
      <c r="AY273" s="57">
        <v>0.18</v>
      </c>
      <c r="BA273" s="57">
        <v>63</v>
      </c>
      <c r="BB273" s="57">
        <v>68</v>
      </c>
      <c r="BC273" s="57">
        <v>78.2</v>
      </c>
      <c r="BD273" s="57">
        <v>142</v>
      </c>
      <c r="BG273" s="57">
        <v>5.9</v>
      </c>
      <c r="BH273" s="57">
        <v>6.79</v>
      </c>
      <c r="BI273" s="57">
        <v>3.24</v>
      </c>
      <c r="BJ273" s="57">
        <v>3.73</v>
      </c>
      <c r="BK273" s="57">
        <v>3.8</v>
      </c>
      <c r="BL273" s="57">
        <v>4.4000000000000004</v>
      </c>
      <c r="BM273" s="57">
        <v>1.7</v>
      </c>
      <c r="BN273" s="57">
        <v>2</v>
      </c>
    </row>
    <row r="274" spans="1:67" s="57" customFormat="1" ht="15" customHeight="1" x14ac:dyDescent="0.3">
      <c r="A274" s="57" t="s">
        <v>1811</v>
      </c>
      <c r="B274" s="57" t="s">
        <v>1822</v>
      </c>
      <c r="C274" s="57" t="s">
        <v>1820</v>
      </c>
      <c r="D274" s="57">
        <v>2021</v>
      </c>
      <c r="E274" s="61">
        <v>44363</v>
      </c>
      <c r="F274" s="63" t="s">
        <v>19</v>
      </c>
      <c r="G274" s="63" t="s">
        <v>89</v>
      </c>
      <c r="H274" s="63" t="s">
        <v>31</v>
      </c>
      <c r="I274" s="63" t="s">
        <v>31</v>
      </c>
      <c r="J274" s="63" t="s">
        <v>31</v>
      </c>
      <c r="K274" s="63" t="s">
        <v>31</v>
      </c>
      <c r="L274" s="63" t="s">
        <v>31</v>
      </c>
      <c r="M274" s="63">
        <v>0.1</v>
      </c>
      <c r="N274" s="57">
        <v>0</v>
      </c>
      <c r="O274" s="57">
        <v>0</v>
      </c>
      <c r="P274" s="120">
        <v>2.36</v>
      </c>
      <c r="Q274" s="125">
        <f t="shared" si="12"/>
        <v>23.599999999999998</v>
      </c>
      <c r="R274" s="63" t="s">
        <v>1899</v>
      </c>
      <c r="S274" s="57" t="s">
        <v>1488</v>
      </c>
      <c r="T274" s="57">
        <v>19.39</v>
      </c>
      <c r="U274" s="57">
        <v>0</v>
      </c>
      <c r="V274" s="57">
        <v>80.61</v>
      </c>
      <c r="X274" s="57">
        <v>100</v>
      </c>
      <c r="Y274" s="57">
        <v>-1</v>
      </c>
      <c r="Z274" s="57">
        <v>-1</v>
      </c>
      <c r="AE274" s="57">
        <v>-1</v>
      </c>
      <c r="AF274" s="57">
        <v>-1</v>
      </c>
      <c r="AG274" s="57">
        <v>-1</v>
      </c>
      <c r="AH274" s="57">
        <v>-1</v>
      </c>
      <c r="AI274" s="57">
        <v>-1</v>
      </c>
      <c r="AJ274" s="57">
        <v>-1</v>
      </c>
      <c r="AK274" s="57">
        <v>-1</v>
      </c>
      <c r="AL274" s="57">
        <v>-1</v>
      </c>
      <c r="AM274" s="57">
        <v>-1</v>
      </c>
      <c r="AN274" s="57">
        <v>-1</v>
      </c>
      <c r="AO274" s="57">
        <v>-1</v>
      </c>
      <c r="AP274" s="57">
        <v>-1</v>
      </c>
      <c r="AQ274" s="57">
        <v>-1</v>
      </c>
      <c r="AR274" s="57">
        <v>-1</v>
      </c>
      <c r="AS274" s="57">
        <v>-1</v>
      </c>
      <c r="AT274" s="57">
        <v>-1</v>
      </c>
      <c r="AU274" s="57">
        <v>-1</v>
      </c>
      <c r="AV274" s="57">
        <v>-1</v>
      </c>
      <c r="AW274" s="57">
        <v>-1</v>
      </c>
      <c r="AX274" s="57">
        <v>-1</v>
      </c>
      <c r="AY274" s="57">
        <v>-1</v>
      </c>
      <c r="BA274" s="57">
        <v>-1</v>
      </c>
      <c r="BB274" s="57">
        <v>-1</v>
      </c>
      <c r="BC274" s="57">
        <v>-1</v>
      </c>
      <c r="BD274" s="57">
        <v>-1</v>
      </c>
      <c r="BG274" s="57">
        <v>-1</v>
      </c>
      <c r="BH274" s="57">
        <v>-1</v>
      </c>
      <c r="BI274" s="57">
        <v>-1</v>
      </c>
      <c r="BJ274" s="57">
        <v>-1</v>
      </c>
      <c r="BK274" s="57">
        <v>-1</v>
      </c>
      <c r="BL274" s="57">
        <v>-1</v>
      </c>
      <c r="BM274" s="57">
        <v>-1</v>
      </c>
      <c r="BN274" s="57">
        <v>-1</v>
      </c>
      <c r="BO274" s="57" t="s">
        <v>3597</v>
      </c>
    </row>
    <row r="275" spans="1:67" ht="15" customHeight="1" x14ac:dyDescent="0.3">
      <c r="A275" s="34" t="s">
        <v>1811</v>
      </c>
      <c r="B275" s="34" t="s">
        <v>1822</v>
      </c>
      <c r="C275" s="34" t="s">
        <v>1820</v>
      </c>
      <c r="D275" s="34">
        <v>2021</v>
      </c>
      <c r="E275" s="55">
        <v>44363</v>
      </c>
      <c r="F275" s="37" t="s">
        <v>19</v>
      </c>
      <c r="G275" s="37" t="s">
        <v>92</v>
      </c>
      <c r="H275" s="37" t="s">
        <v>26</v>
      </c>
      <c r="I275" s="37" t="s">
        <v>26</v>
      </c>
      <c r="J275" s="37" t="s">
        <v>27</v>
      </c>
      <c r="K275" s="37" t="s">
        <v>26</v>
      </c>
      <c r="L275" s="37" t="s">
        <v>27</v>
      </c>
      <c r="M275" s="37">
        <v>0.1</v>
      </c>
      <c r="N275" s="34">
        <v>0</v>
      </c>
      <c r="O275" s="34">
        <v>0</v>
      </c>
      <c r="P275" s="84">
        <v>10.25</v>
      </c>
      <c r="Q275" s="124">
        <f t="shared" si="12"/>
        <v>102.5</v>
      </c>
      <c r="R275" s="37" t="s">
        <v>1900</v>
      </c>
      <c r="S275" s="34" t="s">
        <v>1488</v>
      </c>
      <c r="T275" s="34">
        <v>7.65</v>
      </c>
      <c r="U275" s="34">
        <v>0</v>
      </c>
      <c r="V275" s="34">
        <v>92.35</v>
      </c>
      <c r="X275" s="34">
        <v>100</v>
      </c>
      <c r="Y275" s="34">
        <v>7.6</v>
      </c>
      <c r="Z275" s="34">
        <v>8.3000000000000007</v>
      </c>
      <c r="AE275" s="34">
        <v>34.6</v>
      </c>
      <c r="AF275" s="34">
        <v>37.4</v>
      </c>
      <c r="AG275" s="34">
        <v>63.1</v>
      </c>
      <c r="AH275" s="34">
        <v>68.400000000000006</v>
      </c>
      <c r="AI275" s="34">
        <v>81</v>
      </c>
      <c r="AJ275" s="34">
        <v>55.3</v>
      </c>
      <c r="AK275" s="34">
        <v>59.9</v>
      </c>
      <c r="AL275" s="34">
        <v>0.56530000000000002</v>
      </c>
      <c r="AM275" s="34">
        <v>0.61209999999999998</v>
      </c>
      <c r="AN275" s="34">
        <v>0.54779999999999995</v>
      </c>
      <c r="AO275" s="34">
        <v>0.59319999999999995</v>
      </c>
      <c r="AP275" s="34">
        <v>0.30759999999999998</v>
      </c>
      <c r="AQ275" s="34">
        <v>0.33310000000000001</v>
      </c>
      <c r="AR275" s="34">
        <v>0.22</v>
      </c>
      <c r="AS275" s="34">
        <v>0.24</v>
      </c>
      <c r="AT275" s="34">
        <v>0.16</v>
      </c>
      <c r="AU275" s="34">
        <v>0.17</v>
      </c>
      <c r="AV275" s="34">
        <v>1.01</v>
      </c>
      <c r="AW275" s="34">
        <v>1.0900000000000001</v>
      </c>
      <c r="AX275" s="34">
        <v>0.12</v>
      </c>
      <c r="AY275" s="34">
        <v>0.13</v>
      </c>
      <c r="BA275" s="34">
        <v>55</v>
      </c>
      <c r="BB275" s="34">
        <v>64.3</v>
      </c>
      <c r="BC275" s="34">
        <v>69.7</v>
      </c>
      <c r="BD275" s="34">
        <v>114</v>
      </c>
      <c r="BG275" s="34">
        <v>3.73</v>
      </c>
      <c r="BH275" s="34">
        <v>4.04</v>
      </c>
      <c r="BI275" s="34">
        <v>4.04</v>
      </c>
      <c r="BJ275" s="34">
        <v>4.37</v>
      </c>
      <c r="BK275" s="34">
        <v>2.6</v>
      </c>
      <c r="BL275" s="34">
        <v>2.8</v>
      </c>
      <c r="BM275" s="34">
        <v>2.6</v>
      </c>
      <c r="BN275" s="34">
        <v>2.8</v>
      </c>
    </row>
    <row r="276" spans="1:67" ht="15" customHeight="1" x14ac:dyDescent="0.3">
      <c r="A276" s="34" t="s">
        <v>1811</v>
      </c>
      <c r="B276" s="34" t="s">
        <v>1822</v>
      </c>
      <c r="C276" s="34" t="s">
        <v>1820</v>
      </c>
      <c r="D276" s="34">
        <v>2021</v>
      </c>
      <c r="E276" s="55">
        <v>44363</v>
      </c>
      <c r="F276" s="37" t="s">
        <v>19</v>
      </c>
      <c r="G276" s="37" t="s">
        <v>95</v>
      </c>
      <c r="H276" s="37" t="s">
        <v>27</v>
      </c>
      <c r="I276" s="37" t="s">
        <v>27</v>
      </c>
      <c r="J276" s="37" t="s">
        <v>26</v>
      </c>
      <c r="K276" s="37" t="s">
        <v>27</v>
      </c>
      <c r="L276" s="37" t="s">
        <v>26</v>
      </c>
      <c r="M276" s="37">
        <v>0.1</v>
      </c>
      <c r="N276" s="34">
        <v>0</v>
      </c>
      <c r="O276" s="34">
        <v>0</v>
      </c>
      <c r="P276" s="84">
        <v>11.25</v>
      </c>
      <c r="Q276" s="124">
        <f t="shared" si="12"/>
        <v>112.5</v>
      </c>
      <c r="R276" s="37" t="s">
        <v>1901</v>
      </c>
      <c r="S276" s="34" t="s">
        <v>1488</v>
      </c>
      <c r="T276" s="34">
        <v>7.7</v>
      </c>
      <c r="U276" s="34">
        <v>0</v>
      </c>
      <c r="V276" s="34">
        <v>92.3</v>
      </c>
      <c r="X276" s="34">
        <v>100</v>
      </c>
      <c r="Y276" s="34">
        <v>8.3000000000000007</v>
      </c>
      <c r="Z276" s="34">
        <v>9</v>
      </c>
      <c r="AE276" s="34">
        <v>33.1</v>
      </c>
      <c r="AF276" s="34">
        <v>35.9</v>
      </c>
      <c r="AG276" s="34">
        <v>62.9</v>
      </c>
      <c r="AH276" s="34">
        <v>68.099999999999994</v>
      </c>
      <c r="AI276" s="34">
        <v>83</v>
      </c>
      <c r="AJ276" s="34">
        <v>56.9</v>
      </c>
      <c r="AK276" s="34">
        <v>61.6</v>
      </c>
      <c r="AL276" s="34">
        <v>0.58330000000000004</v>
      </c>
      <c r="AM276" s="34">
        <v>0.63190000000000002</v>
      </c>
      <c r="AN276" s="34">
        <v>0.57220000000000004</v>
      </c>
      <c r="AO276" s="34">
        <v>0.61990000000000001</v>
      </c>
      <c r="AP276" s="34">
        <v>0.32990000000000003</v>
      </c>
      <c r="AQ276" s="34">
        <v>0.3574</v>
      </c>
      <c r="AR276" s="34">
        <v>0.23</v>
      </c>
      <c r="AS276" s="34">
        <v>0.25</v>
      </c>
      <c r="AT276" s="34">
        <v>0.17</v>
      </c>
      <c r="AU276" s="34">
        <v>0.18</v>
      </c>
      <c r="AV276" s="34">
        <v>1.0900000000000001</v>
      </c>
      <c r="AW276" s="34">
        <v>1.18</v>
      </c>
      <c r="AX276" s="34">
        <v>0.14000000000000001</v>
      </c>
      <c r="AY276" s="34">
        <v>0.15</v>
      </c>
      <c r="BA276" s="34">
        <v>55</v>
      </c>
      <c r="BB276" s="34">
        <v>64.400000000000006</v>
      </c>
      <c r="BC276" s="34">
        <v>69.8</v>
      </c>
      <c r="BD276" s="34">
        <v>122</v>
      </c>
      <c r="BG276" s="34">
        <v>2.87</v>
      </c>
      <c r="BH276" s="34">
        <v>3.11</v>
      </c>
      <c r="BI276" s="34">
        <v>4.0199999999999996</v>
      </c>
      <c r="BJ276" s="34">
        <v>4.3600000000000003</v>
      </c>
      <c r="BK276" s="34">
        <v>2.4</v>
      </c>
      <c r="BL276" s="34">
        <v>2.6</v>
      </c>
      <c r="BM276" s="34">
        <v>2.2000000000000002</v>
      </c>
      <c r="BN276" s="34">
        <v>2.2999999999999998</v>
      </c>
    </row>
    <row r="277" spans="1:67" ht="15" customHeight="1" x14ac:dyDescent="0.3">
      <c r="A277" s="34" t="s">
        <v>1811</v>
      </c>
      <c r="B277" s="34" t="s">
        <v>1822</v>
      </c>
      <c r="C277" s="34" t="s">
        <v>1820</v>
      </c>
      <c r="D277" s="34">
        <v>2021</v>
      </c>
      <c r="E277" s="55">
        <v>44363</v>
      </c>
      <c r="F277" s="37" t="s">
        <v>19</v>
      </c>
      <c r="G277" s="37" t="s">
        <v>98</v>
      </c>
      <c r="H277" s="37" t="s">
        <v>26</v>
      </c>
      <c r="I277" s="37" t="s">
        <v>26</v>
      </c>
      <c r="J277" s="37" t="s">
        <v>27</v>
      </c>
      <c r="K277" s="37" t="s">
        <v>26</v>
      </c>
      <c r="L277" s="37" t="s">
        <v>27</v>
      </c>
      <c r="M277" s="37">
        <v>0.1</v>
      </c>
      <c r="N277" s="34">
        <v>0</v>
      </c>
      <c r="O277" s="34">
        <v>0</v>
      </c>
      <c r="P277" s="84">
        <v>6.32</v>
      </c>
      <c r="Q277" s="124">
        <f t="shared" si="12"/>
        <v>63.2</v>
      </c>
      <c r="R277" s="37" t="s">
        <v>1902</v>
      </c>
      <c r="S277" s="34" t="s">
        <v>1488</v>
      </c>
      <c r="T277" s="34">
        <v>9.33</v>
      </c>
      <c r="U277" s="34">
        <v>0</v>
      </c>
      <c r="V277" s="34">
        <v>90.67</v>
      </c>
      <c r="X277" s="34">
        <v>100</v>
      </c>
      <c r="Y277" s="34">
        <v>10.5</v>
      </c>
      <c r="Z277" s="34">
        <v>11.6</v>
      </c>
      <c r="AE277" s="34">
        <v>31.5</v>
      </c>
      <c r="AF277" s="34">
        <v>34.700000000000003</v>
      </c>
      <c r="AG277" s="34">
        <v>57.9</v>
      </c>
      <c r="AH277" s="34">
        <v>63.9</v>
      </c>
      <c r="AI277" s="34">
        <v>90</v>
      </c>
      <c r="AJ277" s="34">
        <v>57.1</v>
      </c>
      <c r="AK277" s="34">
        <v>62.9</v>
      </c>
      <c r="AL277" s="34">
        <v>0.58609999999999995</v>
      </c>
      <c r="AM277" s="34">
        <v>0.64639999999999997</v>
      </c>
      <c r="AN277" s="34">
        <v>0.57969999999999999</v>
      </c>
      <c r="AO277" s="34">
        <v>0.63929999999999998</v>
      </c>
      <c r="AP277" s="34">
        <v>0.33989999999999998</v>
      </c>
      <c r="AQ277" s="34">
        <v>0.37490000000000001</v>
      </c>
      <c r="AR277" s="34">
        <v>0.31</v>
      </c>
      <c r="AS277" s="34">
        <v>0.34</v>
      </c>
      <c r="AT277" s="34">
        <v>0.21</v>
      </c>
      <c r="AU277" s="34">
        <v>0.23</v>
      </c>
      <c r="AV277" s="34">
        <v>1.55</v>
      </c>
      <c r="AW277" s="34">
        <v>1.71</v>
      </c>
      <c r="AX277" s="34">
        <v>0.17</v>
      </c>
      <c r="AY277" s="34">
        <v>0.19</v>
      </c>
      <c r="BA277" s="34">
        <v>61</v>
      </c>
      <c r="BB277" s="34">
        <v>68.400000000000006</v>
      </c>
      <c r="BC277" s="34">
        <v>75.5</v>
      </c>
      <c r="BD277" s="34">
        <v>138</v>
      </c>
      <c r="BG277" s="34">
        <v>4.58</v>
      </c>
      <c r="BH277" s="34">
        <v>5.05</v>
      </c>
      <c r="BI277" s="34">
        <v>3.59</v>
      </c>
      <c r="BJ277" s="34">
        <v>3.96</v>
      </c>
      <c r="BK277" s="34">
        <v>3.5</v>
      </c>
      <c r="BL277" s="34">
        <v>3.9</v>
      </c>
      <c r="BM277" s="34">
        <v>1.7</v>
      </c>
      <c r="BN277" s="34">
        <v>1.9</v>
      </c>
    </row>
    <row r="278" spans="1:67" ht="15" customHeight="1" x14ac:dyDescent="0.3">
      <c r="A278" s="34" t="s">
        <v>1811</v>
      </c>
      <c r="B278" s="34" t="s">
        <v>1822</v>
      </c>
      <c r="C278" s="34" t="s">
        <v>1820</v>
      </c>
      <c r="D278" s="34">
        <v>2021</v>
      </c>
      <c r="E278" s="55">
        <v>44363</v>
      </c>
      <c r="F278" s="37" t="s">
        <v>19</v>
      </c>
      <c r="G278" s="37" t="s">
        <v>101</v>
      </c>
      <c r="H278" s="37" t="s">
        <v>31</v>
      </c>
      <c r="I278" s="37" t="s">
        <v>31</v>
      </c>
      <c r="J278" s="37" t="s">
        <v>31</v>
      </c>
      <c r="K278" s="37" t="s">
        <v>31</v>
      </c>
      <c r="L278" s="37" t="s">
        <v>31</v>
      </c>
      <c r="M278" s="37">
        <v>0.1</v>
      </c>
      <c r="N278" s="34">
        <v>15</v>
      </c>
      <c r="O278" s="34">
        <v>0</v>
      </c>
      <c r="P278" s="84">
        <v>8.6999999999999993</v>
      </c>
      <c r="Q278" s="124">
        <f t="shared" si="12"/>
        <v>87</v>
      </c>
      <c r="R278" s="37" t="s">
        <v>1903</v>
      </c>
      <c r="S278" s="34" t="s">
        <v>1488</v>
      </c>
      <c r="T278" s="34">
        <v>9.27</v>
      </c>
      <c r="U278" s="34">
        <v>0</v>
      </c>
      <c r="V278" s="34">
        <v>90.73</v>
      </c>
      <c r="X278" s="34">
        <v>100</v>
      </c>
      <c r="Y278" s="34">
        <v>8.1</v>
      </c>
      <c r="Z278" s="34">
        <v>8.9</v>
      </c>
      <c r="AE278" s="34">
        <v>32.799999999999997</v>
      </c>
      <c r="AF278" s="34">
        <v>36.200000000000003</v>
      </c>
      <c r="AG278" s="34">
        <v>60.9</v>
      </c>
      <c r="AH278" s="34">
        <v>67.2</v>
      </c>
      <c r="AI278" s="34">
        <v>84</v>
      </c>
      <c r="AJ278" s="34">
        <v>55.6</v>
      </c>
      <c r="AK278" s="34">
        <v>61.3</v>
      </c>
      <c r="AL278" s="34">
        <v>0.56989999999999996</v>
      </c>
      <c r="AM278" s="34">
        <v>0.62809999999999999</v>
      </c>
      <c r="AN278" s="34">
        <v>0.55779999999999996</v>
      </c>
      <c r="AO278" s="34">
        <v>0.61480000000000001</v>
      </c>
      <c r="AP278" s="34">
        <v>0.32</v>
      </c>
      <c r="AQ278" s="34">
        <v>0.35270000000000001</v>
      </c>
      <c r="AR278" s="34">
        <v>0.28999999999999998</v>
      </c>
      <c r="AS278" s="34">
        <v>0.32</v>
      </c>
      <c r="AT278" s="34">
        <v>0.17</v>
      </c>
      <c r="AU278" s="34">
        <v>0.19</v>
      </c>
      <c r="AV278" s="34">
        <v>1.1399999999999999</v>
      </c>
      <c r="AW278" s="34">
        <v>1.26</v>
      </c>
      <c r="AX278" s="34">
        <v>0.09</v>
      </c>
      <c r="AY278" s="34">
        <v>0.1</v>
      </c>
      <c r="BA278" s="34">
        <v>54</v>
      </c>
      <c r="BB278" s="34">
        <v>62.4</v>
      </c>
      <c r="BC278" s="34">
        <v>68.8</v>
      </c>
      <c r="BD278" s="34">
        <v>118</v>
      </c>
      <c r="BG278" s="34">
        <v>3.66</v>
      </c>
      <c r="BH278" s="34">
        <v>4.03</v>
      </c>
      <c r="BI278" s="34">
        <v>4.59</v>
      </c>
      <c r="BJ278" s="34">
        <v>5.0599999999999996</v>
      </c>
      <c r="BK278" s="34">
        <v>3.2</v>
      </c>
      <c r="BL278" s="34">
        <v>3.5</v>
      </c>
      <c r="BM278" s="34">
        <v>1.3</v>
      </c>
      <c r="BN278" s="34">
        <v>1.4</v>
      </c>
    </row>
    <row r="279" spans="1:67" ht="15" customHeight="1" x14ac:dyDescent="0.3">
      <c r="A279" s="34" t="s">
        <v>1811</v>
      </c>
      <c r="B279" s="34" t="s">
        <v>1822</v>
      </c>
      <c r="C279" s="34" t="s">
        <v>1820</v>
      </c>
      <c r="D279" s="34">
        <v>2021</v>
      </c>
      <c r="E279" s="55">
        <v>44363</v>
      </c>
      <c r="F279" s="37" t="s">
        <v>19</v>
      </c>
      <c r="G279" s="37" t="s">
        <v>104</v>
      </c>
      <c r="H279" s="37" t="s">
        <v>45</v>
      </c>
      <c r="I279" s="37" t="s">
        <v>45</v>
      </c>
      <c r="J279" s="37" t="s">
        <v>45</v>
      </c>
      <c r="K279" s="37" t="s">
        <v>45</v>
      </c>
      <c r="L279" s="37" t="s">
        <v>45</v>
      </c>
      <c r="M279" s="37">
        <v>0.1</v>
      </c>
      <c r="N279" s="34">
        <v>0</v>
      </c>
      <c r="O279" s="34">
        <v>0</v>
      </c>
      <c r="P279" s="84">
        <v>12.05</v>
      </c>
      <c r="Q279" s="124">
        <f t="shared" si="12"/>
        <v>120.5</v>
      </c>
      <c r="R279" s="37" t="s">
        <v>1904</v>
      </c>
      <c r="S279" s="34" t="s">
        <v>1488</v>
      </c>
      <c r="T279" s="34">
        <v>6.78</v>
      </c>
      <c r="U279" s="34">
        <v>0</v>
      </c>
      <c r="V279" s="34">
        <v>93.22</v>
      </c>
      <c r="X279" s="34">
        <v>100</v>
      </c>
      <c r="Y279" s="34">
        <v>8.1</v>
      </c>
      <c r="Z279" s="34">
        <v>8.6999999999999993</v>
      </c>
      <c r="AE279" s="34">
        <v>33.700000000000003</v>
      </c>
      <c r="AF279" s="34">
        <v>36.1</v>
      </c>
      <c r="AG279" s="34">
        <v>64.3</v>
      </c>
      <c r="AH279" s="34">
        <v>69</v>
      </c>
      <c r="AI279" s="34">
        <v>82</v>
      </c>
      <c r="AJ279" s="34">
        <v>57.2</v>
      </c>
      <c r="AK279" s="34">
        <v>61.4</v>
      </c>
      <c r="AL279" s="34">
        <v>0.58620000000000005</v>
      </c>
      <c r="AM279" s="34">
        <v>0.62890000000000001</v>
      </c>
      <c r="AN279" s="34">
        <v>0.57399999999999995</v>
      </c>
      <c r="AO279" s="34">
        <v>0.61580000000000001</v>
      </c>
      <c r="AP279" s="34">
        <v>0.32969999999999999</v>
      </c>
      <c r="AQ279" s="34">
        <v>0.35370000000000001</v>
      </c>
      <c r="AR279" s="34">
        <v>0.2</v>
      </c>
      <c r="AS279" s="34">
        <v>0.21</v>
      </c>
      <c r="AT279" s="34">
        <v>0.14000000000000001</v>
      </c>
      <c r="AU279" s="34">
        <v>0.15</v>
      </c>
      <c r="AV279" s="34">
        <v>0.82</v>
      </c>
      <c r="AW279" s="34">
        <v>0.88</v>
      </c>
      <c r="AX279" s="34">
        <v>0.16</v>
      </c>
      <c r="AY279" s="34">
        <v>0.17</v>
      </c>
      <c r="BA279" s="34">
        <v>56</v>
      </c>
      <c r="BB279" s="34">
        <v>66.2</v>
      </c>
      <c r="BC279" s="34">
        <v>71</v>
      </c>
      <c r="BD279" s="34">
        <v>123</v>
      </c>
      <c r="BG279" s="34">
        <v>2.4</v>
      </c>
      <c r="BH279" s="34">
        <v>2.57</v>
      </c>
      <c r="BI279" s="34">
        <v>3.53</v>
      </c>
      <c r="BJ279" s="34">
        <v>3.79</v>
      </c>
      <c r="BK279" s="34">
        <v>1.9</v>
      </c>
      <c r="BL279" s="34">
        <v>2.1</v>
      </c>
      <c r="BM279" s="34">
        <v>3.1</v>
      </c>
      <c r="BN279" s="34">
        <v>3.3</v>
      </c>
    </row>
    <row r="280" spans="1:67" ht="15" customHeight="1" x14ac:dyDescent="0.3">
      <c r="A280" s="34" t="s">
        <v>1811</v>
      </c>
      <c r="B280" s="34" t="s">
        <v>1822</v>
      </c>
      <c r="C280" s="34" t="s">
        <v>1820</v>
      </c>
      <c r="D280" s="34">
        <v>2021</v>
      </c>
      <c r="E280" s="55">
        <v>44363</v>
      </c>
      <c r="F280" s="37" t="s">
        <v>19</v>
      </c>
      <c r="G280" s="37" t="s">
        <v>107</v>
      </c>
      <c r="H280" s="37" t="s">
        <v>27</v>
      </c>
      <c r="I280" s="37" t="s">
        <v>27</v>
      </c>
      <c r="J280" s="37" t="s">
        <v>26</v>
      </c>
      <c r="K280" s="37" t="s">
        <v>27</v>
      </c>
      <c r="L280" s="37" t="s">
        <v>26</v>
      </c>
      <c r="M280" s="37">
        <v>0.1</v>
      </c>
      <c r="N280" s="34">
        <v>0</v>
      </c>
      <c r="O280" s="34">
        <v>0</v>
      </c>
      <c r="P280" s="84">
        <v>7.87</v>
      </c>
      <c r="Q280" s="124">
        <f t="shared" si="12"/>
        <v>78.7</v>
      </c>
      <c r="R280" s="37" t="s">
        <v>1905</v>
      </c>
      <c r="S280" s="34" t="s">
        <v>1488</v>
      </c>
      <c r="T280" s="34">
        <v>7.1</v>
      </c>
      <c r="U280" s="34">
        <v>0</v>
      </c>
      <c r="V280" s="34">
        <v>92.9</v>
      </c>
      <c r="X280" s="34">
        <v>100</v>
      </c>
      <c r="Y280" s="34">
        <v>8.4</v>
      </c>
      <c r="Z280" s="34">
        <v>9.1</v>
      </c>
      <c r="AE280" s="34">
        <v>33.9</v>
      </c>
      <c r="AF280" s="34">
        <v>36.5</v>
      </c>
      <c r="AG280" s="34">
        <v>60.4</v>
      </c>
      <c r="AH280" s="34">
        <v>65</v>
      </c>
      <c r="AI280" s="34">
        <v>87</v>
      </c>
      <c r="AJ280" s="34">
        <v>56.7</v>
      </c>
      <c r="AK280" s="34">
        <v>61</v>
      </c>
      <c r="AL280" s="34">
        <v>0.58040000000000003</v>
      </c>
      <c r="AM280" s="34">
        <v>0.62470000000000003</v>
      </c>
      <c r="AN280" s="34">
        <v>0.56689999999999996</v>
      </c>
      <c r="AO280" s="34">
        <v>0.61019999999999996</v>
      </c>
      <c r="AP280" s="34">
        <v>0.32379999999999998</v>
      </c>
      <c r="AQ280" s="34">
        <v>0.34849999999999998</v>
      </c>
      <c r="AR280" s="34">
        <v>0.35</v>
      </c>
      <c r="AS280" s="34">
        <v>0.38</v>
      </c>
      <c r="AT280" s="34">
        <v>0.16</v>
      </c>
      <c r="AU280" s="34">
        <v>0.17</v>
      </c>
      <c r="AV280" s="34">
        <v>0.91</v>
      </c>
      <c r="AW280" s="34">
        <v>0.98</v>
      </c>
      <c r="AX280" s="34">
        <v>0.12</v>
      </c>
      <c r="AY280" s="34">
        <v>0.13</v>
      </c>
      <c r="BA280" s="34">
        <v>63</v>
      </c>
      <c r="BB280" s="34">
        <v>69.900000000000006</v>
      </c>
      <c r="BC280" s="34">
        <v>75.3</v>
      </c>
      <c r="BD280" s="34">
        <v>135</v>
      </c>
      <c r="BG280" s="34">
        <v>4.38</v>
      </c>
      <c r="BH280" s="34">
        <v>4.71</v>
      </c>
      <c r="BI280" s="34">
        <v>3.63</v>
      </c>
      <c r="BJ280" s="34">
        <v>3.91</v>
      </c>
      <c r="BK280" s="34">
        <v>2.7</v>
      </c>
      <c r="BL280" s="34">
        <v>2.9</v>
      </c>
      <c r="BM280" s="34">
        <v>2.2000000000000002</v>
      </c>
      <c r="BN280" s="34">
        <v>2.4</v>
      </c>
    </row>
    <row r="281" spans="1:67" ht="15" customHeight="1" x14ac:dyDescent="0.3">
      <c r="A281" s="34" t="s">
        <v>1811</v>
      </c>
      <c r="B281" s="34" t="s">
        <v>1822</v>
      </c>
      <c r="C281" s="34" t="s">
        <v>1820</v>
      </c>
      <c r="D281" s="34">
        <v>2021</v>
      </c>
      <c r="E281" s="55">
        <v>44363</v>
      </c>
      <c r="F281" s="37" t="s">
        <v>19</v>
      </c>
      <c r="G281" s="37" t="s">
        <v>110</v>
      </c>
      <c r="H281" s="37" t="s">
        <v>27</v>
      </c>
      <c r="I281" s="37" t="s">
        <v>27</v>
      </c>
      <c r="J281" s="37" t="s">
        <v>26</v>
      </c>
      <c r="K281" s="37" t="s">
        <v>27</v>
      </c>
      <c r="L281" s="37" t="s">
        <v>26</v>
      </c>
      <c r="M281" s="37">
        <v>0.1</v>
      </c>
      <c r="N281" s="34">
        <v>0</v>
      </c>
      <c r="O281" s="34">
        <v>12</v>
      </c>
      <c r="P281" s="84">
        <v>3.89</v>
      </c>
      <c r="Q281" s="124">
        <f t="shared" si="12"/>
        <v>38.9</v>
      </c>
      <c r="R281" s="37" t="s">
        <v>1906</v>
      </c>
      <c r="S281" s="34" t="s">
        <v>1488</v>
      </c>
      <c r="T281" s="34">
        <v>12.58</v>
      </c>
      <c r="U281" s="34">
        <v>0</v>
      </c>
      <c r="V281" s="34">
        <v>87.42</v>
      </c>
      <c r="X281" s="34">
        <v>100</v>
      </c>
      <c r="Y281" s="34">
        <v>8.3000000000000007</v>
      </c>
      <c r="Z281" s="34">
        <v>9.4</v>
      </c>
      <c r="AE281" s="34">
        <v>30.6</v>
      </c>
      <c r="AF281" s="34">
        <v>35</v>
      </c>
      <c r="AG281" s="34">
        <v>55.7</v>
      </c>
      <c r="AH281" s="34">
        <v>63.7</v>
      </c>
      <c r="AI281" s="34">
        <v>90</v>
      </c>
      <c r="AJ281" s="34">
        <v>54.8</v>
      </c>
      <c r="AK281" s="34">
        <v>62.7</v>
      </c>
      <c r="AL281" s="34">
        <v>0.56269999999999998</v>
      </c>
      <c r="AM281" s="34">
        <v>0.64359999999999995</v>
      </c>
      <c r="AN281" s="34">
        <v>0.55559999999999998</v>
      </c>
      <c r="AO281" s="34">
        <v>0.63560000000000005</v>
      </c>
      <c r="AP281" s="34">
        <v>0.32479999999999998</v>
      </c>
      <c r="AQ281" s="34">
        <v>0.3715</v>
      </c>
      <c r="AR281" s="34">
        <v>0.26</v>
      </c>
      <c r="AS281" s="34">
        <v>0.3</v>
      </c>
      <c r="AT281" s="34">
        <v>0.17</v>
      </c>
      <c r="AU281" s="34">
        <v>0.19</v>
      </c>
      <c r="AV281" s="34">
        <v>1.1299999999999999</v>
      </c>
      <c r="AW281" s="34">
        <v>1.29</v>
      </c>
      <c r="AX281" s="34">
        <v>0.15</v>
      </c>
      <c r="AY281" s="34">
        <v>0.17</v>
      </c>
      <c r="BA281" s="34">
        <v>57</v>
      </c>
      <c r="BB281" s="34">
        <v>63.8</v>
      </c>
      <c r="BC281" s="34">
        <v>73</v>
      </c>
      <c r="BD281" s="34">
        <v>127</v>
      </c>
      <c r="BG281" s="34">
        <v>4.24</v>
      </c>
      <c r="BH281" s="34">
        <v>4.8499999999999996</v>
      </c>
      <c r="BI281" s="34">
        <v>3.69</v>
      </c>
      <c r="BJ281" s="34">
        <v>4.22</v>
      </c>
      <c r="BK281" s="34">
        <v>2.9</v>
      </c>
      <c r="BL281" s="34">
        <v>3.3</v>
      </c>
      <c r="BM281" s="34">
        <v>4</v>
      </c>
      <c r="BN281" s="34">
        <v>4.5999999999999996</v>
      </c>
    </row>
    <row r="282" spans="1:67" s="57" customFormat="1" ht="15" customHeight="1" x14ac:dyDescent="0.3">
      <c r="A282" s="57" t="s">
        <v>1811</v>
      </c>
      <c r="B282" s="57" t="s">
        <v>1822</v>
      </c>
      <c r="C282" s="57" t="s">
        <v>1820</v>
      </c>
      <c r="D282" s="57">
        <v>2021</v>
      </c>
      <c r="E282" s="61">
        <v>44363</v>
      </c>
      <c r="F282" s="63" t="s">
        <v>19</v>
      </c>
      <c r="G282" s="63" t="s">
        <v>113</v>
      </c>
      <c r="H282" s="63" t="s">
        <v>21</v>
      </c>
      <c r="I282" s="63" t="s">
        <v>21</v>
      </c>
      <c r="J282" s="63" t="s">
        <v>22</v>
      </c>
      <c r="K282" s="63" t="s">
        <v>21</v>
      </c>
      <c r="L282" s="63" t="s">
        <v>22</v>
      </c>
      <c r="M282" s="63">
        <v>0.1</v>
      </c>
      <c r="N282" s="57">
        <v>33</v>
      </c>
      <c r="O282" s="57">
        <v>0</v>
      </c>
      <c r="P282" s="120">
        <v>6.46</v>
      </c>
      <c r="Q282" s="125">
        <f t="shared" si="12"/>
        <v>64.599999999999994</v>
      </c>
      <c r="R282" s="63" t="s">
        <v>1907</v>
      </c>
      <c r="S282" s="57" t="s">
        <v>1488</v>
      </c>
      <c r="T282" s="57">
        <v>9.99</v>
      </c>
      <c r="U282" s="57">
        <v>0</v>
      </c>
      <c r="V282" s="57">
        <v>90.01</v>
      </c>
      <c r="X282" s="57">
        <v>100</v>
      </c>
      <c r="Y282" s="57">
        <v>9.4</v>
      </c>
      <c r="Z282" s="57">
        <v>10.4</v>
      </c>
      <c r="AE282" s="57">
        <v>37.6</v>
      </c>
      <c r="AF282" s="57">
        <v>41.8</v>
      </c>
      <c r="AG282" s="57">
        <v>60.9</v>
      </c>
      <c r="AH282" s="57">
        <v>67.7</v>
      </c>
      <c r="AI282" s="57">
        <v>77</v>
      </c>
      <c r="AJ282" s="57">
        <v>49.4</v>
      </c>
      <c r="AK282" s="57">
        <v>54.9</v>
      </c>
      <c r="AL282" s="57">
        <v>0.50139999999999996</v>
      </c>
      <c r="AM282" s="57">
        <v>0.55710000000000004</v>
      </c>
      <c r="AN282" s="57">
        <v>0.46579999999999999</v>
      </c>
      <c r="AO282" s="57">
        <v>0.51759999999999995</v>
      </c>
      <c r="AP282" s="57">
        <v>0.2374</v>
      </c>
      <c r="AQ282" s="57">
        <v>0.26379999999999998</v>
      </c>
      <c r="AR282" s="57">
        <v>0</v>
      </c>
      <c r="AS282" s="57">
        <v>0</v>
      </c>
      <c r="AT282" s="57">
        <v>0.18</v>
      </c>
      <c r="AU282" s="57">
        <v>0.2</v>
      </c>
      <c r="AV282" s="57">
        <v>1.05</v>
      </c>
      <c r="AW282" s="57">
        <v>1.17</v>
      </c>
      <c r="AX282" s="57">
        <v>0.16</v>
      </c>
      <c r="AY282" s="57">
        <v>0.18</v>
      </c>
      <c r="BA282" s="57">
        <v>62</v>
      </c>
      <c r="BB282" s="57">
        <v>63.2</v>
      </c>
      <c r="BC282" s="57">
        <v>70.3</v>
      </c>
      <c r="BD282" s="57">
        <v>114</v>
      </c>
      <c r="BG282" s="57">
        <v>6.57</v>
      </c>
      <c r="BH282" s="57">
        <v>7.3</v>
      </c>
      <c r="BI282" s="57">
        <v>5.55</v>
      </c>
      <c r="BJ282" s="57">
        <v>6.17</v>
      </c>
      <c r="BK282" s="57">
        <v>2.4</v>
      </c>
      <c r="BL282" s="57">
        <v>2.7</v>
      </c>
      <c r="BM282" s="57">
        <v>0.4</v>
      </c>
      <c r="BN282" s="57">
        <v>0.4</v>
      </c>
    </row>
    <row r="283" spans="1:67" s="57" customFormat="1" ht="15" customHeight="1" x14ac:dyDescent="0.3">
      <c r="A283" s="57" t="s">
        <v>1811</v>
      </c>
      <c r="B283" s="57" t="s">
        <v>1822</v>
      </c>
      <c r="C283" s="57" t="s">
        <v>1820</v>
      </c>
      <c r="D283" s="57">
        <v>2021</v>
      </c>
      <c r="E283" s="61">
        <v>44363</v>
      </c>
      <c r="F283" s="63" t="s">
        <v>19</v>
      </c>
      <c r="G283" s="63" t="s">
        <v>116</v>
      </c>
      <c r="H283" s="63" t="s">
        <v>31</v>
      </c>
      <c r="I283" s="63" t="s">
        <v>31</v>
      </c>
      <c r="J283" s="63" t="s">
        <v>31</v>
      </c>
      <c r="K283" s="63" t="s">
        <v>31</v>
      </c>
      <c r="L283" s="63" t="s">
        <v>31</v>
      </c>
      <c r="M283" s="63">
        <v>0.1</v>
      </c>
      <c r="N283" s="57">
        <v>0</v>
      </c>
      <c r="O283" s="57">
        <v>0</v>
      </c>
      <c r="P283" s="120">
        <v>1.71</v>
      </c>
      <c r="Q283" s="125">
        <f t="shared" si="12"/>
        <v>17.100000000000001</v>
      </c>
      <c r="R283" s="63" t="s">
        <v>1908</v>
      </c>
      <c r="S283" s="57" t="s">
        <v>1488</v>
      </c>
      <c r="T283" s="57">
        <v>15.55</v>
      </c>
      <c r="U283" s="57">
        <v>0</v>
      </c>
      <c r="V283" s="57">
        <v>84.45</v>
      </c>
      <c r="X283" s="57">
        <v>100</v>
      </c>
      <c r="Y283" s="57">
        <v>-1</v>
      </c>
      <c r="Z283" s="57">
        <v>-1</v>
      </c>
      <c r="AE283" s="57">
        <v>-1</v>
      </c>
      <c r="AF283" s="57">
        <v>-1</v>
      </c>
      <c r="AG283" s="57">
        <v>-1</v>
      </c>
      <c r="AH283" s="57">
        <v>-1</v>
      </c>
      <c r="AI283" s="57">
        <v>-1</v>
      </c>
      <c r="AJ283" s="57">
        <v>-1</v>
      </c>
      <c r="AK283" s="57">
        <v>-1</v>
      </c>
      <c r="AL283" s="57">
        <v>-1</v>
      </c>
      <c r="AM283" s="57">
        <v>-1</v>
      </c>
      <c r="AN283" s="57">
        <v>-1</v>
      </c>
      <c r="AO283" s="57">
        <v>-1</v>
      </c>
      <c r="AP283" s="57">
        <v>-1</v>
      </c>
      <c r="AQ283" s="57">
        <v>-1</v>
      </c>
      <c r="AR283" s="57">
        <v>-1</v>
      </c>
      <c r="AS283" s="57">
        <v>-1</v>
      </c>
      <c r="AT283" s="57">
        <v>-1</v>
      </c>
      <c r="AU283" s="57">
        <v>-1</v>
      </c>
      <c r="AV283" s="57">
        <v>-1</v>
      </c>
      <c r="AW283" s="57">
        <v>-1</v>
      </c>
      <c r="AX283" s="57">
        <v>-1</v>
      </c>
      <c r="AY283" s="57">
        <v>-1</v>
      </c>
      <c r="BA283" s="57">
        <v>-1</v>
      </c>
      <c r="BB283" s="57">
        <v>-1</v>
      </c>
      <c r="BC283" s="57">
        <v>-1</v>
      </c>
      <c r="BD283" s="57">
        <v>-1</v>
      </c>
      <c r="BG283" s="57">
        <v>-1</v>
      </c>
      <c r="BH283" s="57">
        <v>-1</v>
      </c>
      <c r="BI283" s="57">
        <v>-1</v>
      </c>
      <c r="BJ283" s="57">
        <v>-1</v>
      </c>
      <c r="BK283" s="57">
        <v>-1</v>
      </c>
      <c r="BL283" s="57">
        <v>-1</v>
      </c>
      <c r="BM283" s="57">
        <v>-1</v>
      </c>
      <c r="BN283" s="57">
        <v>-1</v>
      </c>
      <c r="BO283" s="57" t="s">
        <v>3597</v>
      </c>
    </row>
    <row r="284" spans="1:67" s="57" customFormat="1" ht="15" customHeight="1" x14ac:dyDescent="0.3">
      <c r="A284" s="57" t="s">
        <v>1811</v>
      </c>
      <c r="B284" s="57" t="s">
        <v>1822</v>
      </c>
      <c r="C284" s="57" t="s">
        <v>1820</v>
      </c>
      <c r="D284" s="57">
        <v>2021</v>
      </c>
      <c r="E284" s="61">
        <v>44363</v>
      </c>
      <c r="F284" s="63" t="s">
        <v>19</v>
      </c>
      <c r="G284" s="63" t="s">
        <v>119</v>
      </c>
      <c r="H284" s="63" t="s">
        <v>35</v>
      </c>
      <c r="I284" s="63" t="s">
        <v>31</v>
      </c>
      <c r="J284" s="63" t="s">
        <v>31</v>
      </c>
      <c r="K284" s="63" t="s">
        <v>31</v>
      </c>
      <c r="L284" s="63" t="s">
        <v>31</v>
      </c>
      <c r="M284" s="63">
        <v>0.1</v>
      </c>
      <c r="N284" s="57">
        <v>0</v>
      </c>
      <c r="O284" s="57">
        <v>0</v>
      </c>
      <c r="P284" s="120">
        <v>3.95</v>
      </c>
      <c r="Q284" s="125">
        <f t="shared" si="12"/>
        <v>39.5</v>
      </c>
      <c r="R284" s="63" t="s">
        <v>1909</v>
      </c>
      <c r="S284" s="57" t="s">
        <v>1488</v>
      </c>
      <c r="T284" s="57">
        <v>11.97</v>
      </c>
      <c r="U284" s="57">
        <v>0</v>
      </c>
      <c r="V284" s="57">
        <v>88.03</v>
      </c>
      <c r="X284" s="57">
        <v>100</v>
      </c>
      <c r="Y284" s="57">
        <v>10.1</v>
      </c>
      <c r="Z284" s="57">
        <v>11.5</v>
      </c>
      <c r="AE284" s="57">
        <v>31.9</v>
      </c>
      <c r="AF284" s="57">
        <v>36.299999999999997</v>
      </c>
      <c r="AG284" s="57">
        <v>54.5</v>
      </c>
      <c r="AH284" s="57">
        <v>61.9</v>
      </c>
      <c r="AI284" s="57">
        <v>91</v>
      </c>
      <c r="AJ284" s="57">
        <v>53.9</v>
      </c>
      <c r="AK284" s="57">
        <v>61.2</v>
      </c>
      <c r="AL284" s="57">
        <v>0.55200000000000005</v>
      </c>
      <c r="AM284" s="57">
        <v>0.62709999999999999</v>
      </c>
      <c r="AN284" s="57">
        <v>0.54</v>
      </c>
      <c r="AO284" s="57">
        <v>0.61339999999999995</v>
      </c>
      <c r="AP284" s="57">
        <v>0.30940000000000001</v>
      </c>
      <c r="AQ284" s="57">
        <v>0.35149999999999998</v>
      </c>
      <c r="AR284" s="57">
        <v>0.36</v>
      </c>
      <c r="AS284" s="57">
        <v>0.41</v>
      </c>
      <c r="AT284" s="57">
        <v>0.19</v>
      </c>
      <c r="AU284" s="57">
        <v>0.22</v>
      </c>
      <c r="AV284" s="57">
        <v>1.1399999999999999</v>
      </c>
      <c r="AW284" s="57">
        <v>1.3</v>
      </c>
      <c r="AX284" s="57">
        <v>0.14000000000000001</v>
      </c>
      <c r="AY284" s="57">
        <v>0.16</v>
      </c>
      <c r="BA284" s="57">
        <v>66</v>
      </c>
      <c r="BB284" s="57">
        <v>69</v>
      </c>
      <c r="BC284" s="57">
        <v>78.400000000000006</v>
      </c>
      <c r="BD284" s="57">
        <v>139</v>
      </c>
      <c r="BG284" s="57">
        <v>6.32</v>
      </c>
      <c r="BH284" s="57">
        <v>7.18</v>
      </c>
      <c r="BI284" s="57">
        <v>3.27</v>
      </c>
      <c r="BJ284" s="57">
        <v>3.72</v>
      </c>
      <c r="BK284" s="57">
        <v>3.3</v>
      </c>
      <c r="BL284" s="57">
        <v>3.8</v>
      </c>
      <c r="BM284" s="57">
        <v>1.2</v>
      </c>
      <c r="BN284" s="57">
        <v>1.3</v>
      </c>
    </row>
    <row r="285" spans="1:67" s="57" customFormat="1" ht="15" customHeight="1" x14ac:dyDescent="0.3">
      <c r="A285" s="57" t="s">
        <v>1811</v>
      </c>
      <c r="B285" s="57" t="s">
        <v>1822</v>
      </c>
      <c r="C285" s="57" t="s">
        <v>1820</v>
      </c>
      <c r="D285" s="57">
        <v>2021</v>
      </c>
      <c r="E285" s="61">
        <v>44363</v>
      </c>
      <c r="F285" s="63" t="s">
        <v>19</v>
      </c>
      <c r="G285" s="63" t="s">
        <v>122</v>
      </c>
      <c r="H285" s="63" t="s">
        <v>35</v>
      </c>
      <c r="I285" s="63" t="s">
        <v>31</v>
      </c>
      <c r="J285" s="63" t="s">
        <v>31</v>
      </c>
      <c r="K285" s="63" t="s">
        <v>31</v>
      </c>
      <c r="L285" s="63" t="s">
        <v>31</v>
      </c>
      <c r="M285" s="63">
        <v>0.1</v>
      </c>
      <c r="N285" s="57">
        <v>0</v>
      </c>
      <c r="O285" s="57">
        <v>8</v>
      </c>
      <c r="P285" s="120">
        <v>7.4</v>
      </c>
      <c r="Q285" s="125">
        <f t="shared" si="12"/>
        <v>74</v>
      </c>
      <c r="R285" s="63" t="s">
        <v>1910</v>
      </c>
      <c r="S285" s="57" t="s">
        <v>1488</v>
      </c>
      <c r="T285" s="57">
        <v>8.93</v>
      </c>
      <c r="U285" s="57">
        <v>0</v>
      </c>
      <c r="V285" s="57">
        <v>91.07</v>
      </c>
      <c r="X285" s="57">
        <v>100</v>
      </c>
      <c r="Y285" s="57">
        <v>8.6</v>
      </c>
      <c r="Z285" s="57">
        <v>9.4</v>
      </c>
      <c r="AE285" s="57">
        <v>33.1</v>
      </c>
      <c r="AF285" s="57">
        <v>36.299999999999997</v>
      </c>
      <c r="AG285" s="57">
        <v>61.7</v>
      </c>
      <c r="AH285" s="57">
        <v>67.7</v>
      </c>
      <c r="AI285" s="57">
        <v>83</v>
      </c>
      <c r="AJ285" s="57">
        <v>55.7</v>
      </c>
      <c r="AK285" s="57">
        <v>61.1</v>
      </c>
      <c r="AL285" s="57">
        <v>0.57040000000000002</v>
      </c>
      <c r="AM285" s="57">
        <v>0.62629999999999997</v>
      </c>
      <c r="AN285" s="57">
        <v>0.55769999999999997</v>
      </c>
      <c r="AO285" s="57">
        <v>0.61240000000000006</v>
      </c>
      <c r="AP285" s="57">
        <v>0.31919999999999998</v>
      </c>
      <c r="AQ285" s="57">
        <v>0.35060000000000002</v>
      </c>
      <c r="AR285" s="57">
        <v>0.24</v>
      </c>
      <c r="AS285" s="57">
        <v>0.26</v>
      </c>
      <c r="AT285" s="57">
        <v>0.18</v>
      </c>
      <c r="AU285" s="57">
        <v>0.2</v>
      </c>
      <c r="AV285" s="57">
        <v>1.3</v>
      </c>
      <c r="AW285" s="57">
        <v>1.43</v>
      </c>
      <c r="AX285" s="57">
        <v>0.1</v>
      </c>
      <c r="AY285" s="57">
        <v>0.11</v>
      </c>
      <c r="BA285" s="57">
        <v>57</v>
      </c>
      <c r="BB285" s="57">
        <v>65.099999999999994</v>
      </c>
      <c r="BC285" s="57">
        <v>71.400000000000006</v>
      </c>
      <c r="BD285" s="57">
        <v>124</v>
      </c>
      <c r="BG285" s="57">
        <v>3.63</v>
      </c>
      <c r="BH285" s="57">
        <v>3.99</v>
      </c>
      <c r="BI285" s="57">
        <v>3.72</v>
      </c>
      <c r="BJ285" s="57">
        <v>4.09</v>
      </c>
      <c r="BK285" s="57">
        <v>2.5</v>
      </c>
      <c r="BL285" s="57">
        <v>2.7</v>
      </c>
      <c r="BM285" s="57">
        <v>1.5</v>
      </c>
      <c r="BN285" s="57">
        <v>1.6</v>
      </c>
    </row>
    <row r="286" spans="1:67" s="57" customFormat="1" ht="15" customHeight="1" x14ac:dyDescent="0.3">
      <c r="A286" s="57" t="s">
        <v>1811</v>
      </c>
      <c r="B286" s="57" t="s">
        <v>1822</v>
      </c>
      <c r="C286" s="57" t="s">
        <v>1820</v>
      </c>
      <c r="D286" s="57">
        <v>2021</v>
      </c>
      <c r="E286" s="61">
        <v>44363</v>
      </c>
      <c r="F286" s="63" t="s">
        <v>19</v>
      </c>
      <c r="G286" s="63" t="s">
        <v>125</v>
      </c>
      <c r="H286" s="63" t="s">
        <v>45</v>
      </c>
      <c r="I286" s="63" t="s">
        <v>45</v>
      </c>
      <c r="J286" s="63" t="s">
        <v>45</v>
      </c>
      <c r="K286" s="63" t="s">
        <v>45</v>
      </c>
      <c r="L286" s="63" t="s">
        <v>45</v>
      </c>
      <c r="M286" s="63">
        <v>0.1</v>
      </c>
      <c r="N286" s="57">
        <v>0</v>
      </c>
      <c r="O286" s="57">
        <v>4</v>
      </c>
      <c r="P286" s="120">
        <v>9.5399999999999991</v>
      </c>
      <c r="Q286" s="125">
        <f t="shared" si="12"/>
        <v>95.399999999999991</v>
      </c>
      <c r="R286" s="63" t="s">
        <v>1911</v>
      </c>
      <c r="S286" s="57" t="s">
        <v>1488</v>
      </c>
      <c r="T286" s="57">
        <v>8.39</v>
      </c>
      <c r="U286" s="57">
        <v>0</v>
      </c>
      <c r="V286" s="57">
        <v>91.61</v>
      </c>
      <c r="X286" s="57">
        <v>100</v>
      </c>
      <c r="Y286" s="57">
        <v>8.9</v>
      </c>
      <c r="Z286" s="57">
        <v>9.6999999999999993</v>
      </c>
      <c r="AE286" s="57">
        <v>33</v>
      </c>
      <c r="AF286" s="57">
        <v>36</v>
      </c>
      <c r="AG286" s="57">
        <v>60.6</v>
      </c>
      <c r="AH286" s="57">
        <v>66.099999999999994</v>
      </c>
      <c r="AI286" s="57">
        <v>86</v>
      </c>
      <c r="AJ286" s="57">
        <v>56.4</v>
      </c>
      <c r="AK286" s="57">
        <v>61.5</v>
      </c>
      <c r="AL286" s="57">
        <v>0.5776</v>
      </c>
      <c r="AM286" s="57">
        <v>0.63049999999999995</v>
      </c>
      <c r="AN286" s="57">
        <v>0.56620000000000004</v>
      </c>
      <c r="AO286" s="57">
        <v>0.61799999999999999</v>
      </c>
      <c r="AP286" s="57">
        <v>0.32579999999999998</v>
      </c>
      <c r="AQ286" s="57">
        <v>0.35570000000000002</v>
      </c>
      <c r="AR286" s="57">
        <v>0.28000000000000003</v>
      </c>
      <c r="AS286" s="57">
        <v>0.31</v>
      </c>
      <c r="AT286" s="57">
        <v>0.18</v>
      </c>
      <c r="AU286" s="57">
        <v>0.2</v>
      </c>
      <c r="AV286" s="57">
        <v>1.19</v>
      </c>
      <c r="AW286" s="57">
        <v>1.3</v>
      </c>
      <c r="AX286" s="57">
        <v>0.11</v>
      </c>
      <c r="AY286" s="57">
        <v>0.12</v>
      </c>
      <c r="BA286" s="57">
        <v>58</v>
      </c>
      <c r="BB286" s="57">
        <v>66.400000000000006</v>
      </c>
      <c r="BC286" s="57">
        <v>72.400000000000006</v>
      </c>
      <c r="BD286" s="57">
        <v>124</v>
      </c>
      <c r="BG286" s="57">
        <v>4.6399999999999997</v>
      </c>
      <c r="BH286" s="57">
        <v>5.07</v>
      </c>
      <c r="BI286" s="57">
        <v>3.88</v>
      </c>
      <c r="BJ286" s="57">
        <v>4.24</v>
      </c>
      <c r="BK286" s="57">
        <v>2.7</v>
      </c>
      <c r="BL286" s="57">
        <v>3</v>
      </c>
      <c r="BM286" s="57">
        <v>1.8</v>
      </c>
      <c r="BN286" s="57">
        <v>2</v>
      </c>
    </row>
    <row r="287" spans="1:67" s="57" customFormat="1" ht="15" customHeight="1" x14ac:dyDescent="0.3">
      <c r="A287" s="57" t="s">
        <v>1811</v>
      </c>
      <c r="B287" s="57" t="s">
        <v>1822</v>
      </c>
      <c r="C287" s="57" t="s">
        <v>1820</v>
      </c>
      <c r="D287" s="57">
        <v>2021</v>
      </c>
      <c r="E287" s="61">
        <v>44363</v>
      </c>
      <c r="F287" s="63" t="s">
        <v>19</v>
      </c>
      <c r="G287" s="63" t="s">
        <v>128</v>
      </c>
      <c r="H287" s="63" t="s">
        <v>26</v>
      </c>
      <c r="I287" s="63" t="s">
        <v>26</v>
      </c>
      <c r="J287" s="63" t="s">
        <v>27</v>
      </c>
      <c r="K287" s="63" t="s">
        <v>26</v>
      </c>
      <c r="L287" s="63" t="s">
        <v>27</v>
      </c>
      <c r="M287" s="63">
        <v>0.1</v>
      </c>
      <c r="N287" s="57">
        <v>5</v>
      </c>
      <c r="O287" s="57">
        <v>0</v>
      </c>
      <c r="P287" s="120">
        <v>9.59</v>
      </c>
      <c r="Q287" s="125">
        <f t="shared" si="12"/>
        <v>95.9</v>
      </c>
      <c r="R287" s="63" t="s">
        <v>1912</v>
      </c>
      <c r="S287" s="57" t="s">
        <v>1488</v>
      </c>
      <c r="T287" s="57">
        <v>8.18</v>
      </c>
      <c r="U287" s="57">
        <v>0</v>
      </c>
      <c r="V287" s="57">
        <v>91.82</v>
      </c>
      <c r="X287" s="57">
        <v>100</v>
      </c>
      <c r="Y287" s="57">
        <v>9.1999999999999993</v>
      </c>
      <c r="Z287" s="57">
        <v>10</v>
      </c>
      <c r="AE287" s="57">
        <v>32.6</v>
      </c>
      <c r="AF287" s="57">
        <v>35.5</v>
      </c>
      <c r="AG287" s="57">
        <v>60.1</v>
      </c>
      <c r="AH287" s="57">
        <v>65.5</v>
      </c>
      <c r="AI287" s="57">
        <v>87</v>
      </c>
      <c r="AJ287" s="57">
        <v>57</v>
      </c>
      <c r="AK287" s="57">
        <v>62.1</v>
      </c>
      <c r="AL287" s="57">
        <v>0.58460000000000001</v>
      </c>
      <c r="AM287" s="57">
        <v>0.63660000000000005</v>
      </c>
      <c r="AN287" s="57">
        <v>0.57499999999999996</v>
      </c>
      <c r="AO287" s="57">
        <v>0.62619999999999998</v>
      </c>
      <c r="AP287" s="57">
        <v>0.33339999999999997</v>
      </c>
      <c r="AQ287" s="57">
        <v>0.36309999999999998</v>
      </c>
      <c r="AR287" s="57">
        <v>0.25</v>
      </c>
      <c r="AS287" s="57">
        <v>0.27</v>
      </c>
      <c r="AT287" s="57">
        <v>0.21</v>
      </c>
      <c r="AU287" s="57">
        <v>0.23</v>
      </c>
      <c r="AV287" s="57">
        <v>1.53</v>
      </c>
      <c r="AW287" s="57">
        <v>1.67</v>
      </c>
      <c r="AX287" s="57">
        <v>0.17</v>
      </c>
      <c r="AY287" s="57">
        <v>0.18</v>
      </c>
      <c r="BA287" s="57">
        <v>59</v>
      </c>
      <c r="BB287" s="57">
        <v>66.599999999999994</v>
      </c>
      <c r="BC287" s="57">
        <v>72.5</v>
      </c>
      <c r="BD287" s="57">
        <v>127</v>
      </c>
      <c r="BG287" s="57">
        <v>4.63</v>
      </c>
      <c r="BH287" s="57">
        <v>5.04</v>
      </c>
      <c r="BI287" s="57">
        <v>3.62</v>
      </c>
      <c r="BJ287" s="57">
        <v>3.94</v>
      </c>
      <c r="BK287" s="57">
        <v>3.2</v>
      </c>
      <c r="BL287" s="57">
        <v>3.5</v>
      </c>
      <c r="BM287" s="57">
        <v>1.8</v>
      </c>
      <c r="BN287" s="57">
        <v>2</v>
      </c>
    </row>
    <row r="288" spans="1:67" s="57" customFormat="1" ht="15" customHeight="1" x14ac:dyDescent="0.3">
      <c r="A288" s="57" t="s">
        <v>1811</v>
      </c>
      <c r="B288" s="57" t="s">
        <v>1822</v>
      </c>
      <c r="C288" s="57" t="s">
        <v>1820</v>
      </c>
      <c r="D288" s="57">
        <v>2021</v>
      </c>
      <c r="E288" s="61">
        <v>44363</v>
      </c>
      <c r="F288" s="63" t="s">
        <v>19</v>
      </c>
      <c r="G288" s="63" t="s">
        <v>131</v>
      </c>
      <c r="H288" s="63" t="s">
        <v>22</v>
      </c>
      <c r="I288" s="63" t="s">
        <v>22</v>
      </c>
      <c r="J288" s="63" t="s">
        <v>21</v>
      </c>
      <c r="K288" s="63" t="s">
        <v>22</v>
      </c>
      <c r="L288" s="63" t="s">
        <v>21</v>
      </c>
      <c r="M288" s="63">
        <v>0.1</v>
      </c>
      <c r="N288" s="57">
        <v>0</v>
      </c>
      <c r="O288" s="57">
        <v>0</v>
      </c>
      <c r="P288" s="120">
        <v>2.94</v>
      </c>
      <c r="Q288" s="125">
        <f t="shared" si="12"/>
        <v>29.4</v>
      </c>
      <c r="R288" s="63" t="s">
        <v>1913</v>
      </c>
      <c r="S288" s="57" t="s">
        <v>1488</v>
      </c>
      <c r="T288" s="57">
        <v>9.58</v>
      </c>
      <c r="U288" s="57">
        <v>0</v>
      </c>
      <c r="V288" s="57">
        <v>90.42</v>
      </c>
      <c r="X288" s="57">
        <v>100</v>
      </c>
      <c r="Y288" s="57">
        <v>9.1</v>
      </c>
      <c r="Z288" s="57">
        <v>10.1</v>
      </c>
      <c r="AE288" s="57">
        <v>31.8</v>
      </c>
      <c r="AF288" s="57">
        <v>35.200000000000003</v>
      </c>
      <c r="AG288" s="57">
        <v>52.4</v>
      </c>
      <c r="AH288" s="57">
        <v>57.9</v>
      </c>
      <c r="AI288" s="57">
        <v>99</v>
      </c>
      <c r="AJ288" s="57">
        <v>56.5</v>
      </c>
      <c r="AK288" s="57">
        <v>62.5</v>
      </c>
      <c r="AL288" s="57">
        <v>0.57969999999999999</v>
      </c>
      <c r="AM288" s="57">
        <v>0.6411</v>
      </c>
      <c r="AN288" s="57">
        <v>0.5716</v>
      </c>
      <c r="AO288" s="57">
        <v>0.63219999999999998</v>
      </c>
      <c r="AP288" s="57">
        <v>0.3332</v>
      </c>
      <c r="AQ288" s="57">
        <v>0.36849999999999999</v>
      </c>
      <c r="AR288" s="57">
        <v>0.33</v>
      </c>
      <c r="AS288" s="57">
        <v>0.37</v>
      </c>
      <c r="AT288" s="57">
        <v>0.19</v>
      </c>
      <c r="AU288" s="57">
        <v>0.21</v>
      </c>
      <c r="AV288" s="57">
        <v>0.72</v>
      </c>
      <c r="AW288" s="57">
        <v>0.8</v>
      </c>
      <c r="AX288" s="57">
        <v>0.12</v>
      </c>
      <c r="AY288" s="57">
        <v>0.13</v>
      </c>
      <c r="BA288" s="57">
        <v>68</v>
      </c>
      <c r="BB288" s="57">
        <v>73.2</v>
      </c>
      <c r="BC288" s="57">
        <v>80.900000000000006</v>
      </c>
      <c r="BD288" s="57">
        <v>150</v>
      </c>
      <c r="BG288" s="57">
        <v>5.95</v>
      </c>
      <c r="BH288" s="57">
        <v>6.58</v>
      </c>
      <c r="BI288" s="57">
        <v>2.74</v>
      </c>
      <c r="BJ288" s="57">
        <v>3.03</v>
      </c>
      <c r="BK288" s="57">
        <v>2.9</v>
      </c>
      <c r="BL288" s="57">
        <v>3.2</v>
      </c>
      <c r="BM288" s="57">
        <v>2.6</v>
      </c>
      <c r="BN288" s="57">
        <v>2.9</v>
      </c>
    </row>
    <row r="289" spans="1:67" s="57" customFormat="1" ht="15" customHeight="1" x14ac:dyDescent="0.3">
      <c r="A289" s="57" t="s">
        <v>1811</v>
      </c>
      <c r="B289" s="57" t="s">
        <v>1822</v>
      </c>
      <c r="C289" s="57" t="s">
        <v>1820</v>
      </c>
      <c r="D289" s="57">
        <v>2021</v>
      </c>
      <c r="E289" s="61">
        <v>44363</v>
      </c>
      <c r="F289" s="63" t="s">
        <v>19</v>
      </c>
      <c r="G289" s="63" t="s">
        <v>134</v>
      </c>
      <c r="H289" s="63" t="s">
        <v>22</v>
      </c>
      <c r="I289" s="63" t="s">
        <v>22</v>
      </c>
      <c r="J289" s="63" t="s">
        <v>21</v>
      </c>
      <c r="K289" s="63" t="s">
        <v>22</v>
      </c>
      <c r="L289" s="63" t="s">
        <v>21</v>
      </c>
      <c r="M289" s="63">
        <v>0.1</v>
      </c>
      <c r="N289" s="57">
        <v>0</v>
      </c>
      <c r="O289" s="57">
        <v>7</v>
      </c>
      <c r="P289" s="120">
        <v>2.5099999999999998</v>
      </c>
      <c r="Q289" s="125">
        <f t="shared" si="12"/>
        <v>25.099999999999998</v>
      </c>
      <c r="R289" s="63" t="s">
        <v>1914</v>
      </c>
      <c r="S289" s="57" t="s">
        <v>1488</v>
      </c>
      <c r="T289" s="57">
        <v>13.51</v>
      </c>
      <c r="U289" s="57">
        <v>0</v>
      </c>
      <c r="V289" s="57">
        <v>86.49</v>
      </c>
      <c r="X289" s="57">
        <v>100</v>
      </c>
      <c r="Y289" s="57">
        <v>8.8000000000000007</v>
      </c>
      <c r="Z289" s="57">
        <v>10.199999999999999</v>
      </c>
      <c r="AE289" s="57">
        <v>30</v>
      </c>
      <c r="AF289" s="57">
        <v>34.700000000000003</v>
      </c>
      <c r="AG289" s="57">
        <v>53.2</v>
      </c>
      <c r="AH289" s="57">
        <v>61.5</v>
      </c>
      <c r="AI289" s="57">
        <v>94</v>
      </c>
      <c r="AJ289" s="57">
        <v>54.4</v>
      </c>
      <c r="AK289" s="57">
        <v>63</v>
      </c>
      <c r="AL289" s="57">
        <v>0.55920000000000003</v>
      </c>
      <c r="AM289" s="57">
        <v>0.64649999999999996</v>
      </c>
      <c r="AN289" s="57">
        <v>0.55310000000000004</v>
      </c>
      <c r="AO289" s="57">
        <v>0.63949999999999996</v>
      </c>
      <c r="AP289" s="57">
        <v>0.32440000000000002</v>
      </c>
      <c r="AQ289" s="57">
        <v>0.37509999999999999</v>
      </c>
      <c r="AR289" s="57">
        <v>0.35</v>
      </c>
      <c r="AS289" s="57">
        <v>0.4</v>
      </c>
      <c r="AT289" s="57">
        <v>0.19</v>
      </c>
      <c r="AU289" s="57">
        <v>0.22</v>
      </c>
      <c r="AV289" s="57">
        <v>1.39</v>
      </c>
      <c r="AW289" s="57">
        <v>1.61</v>
      </c>
      <c r="AX289" s="57">
        <v>0.12</v>
      </c>
      <c r="AY289" s="57">
        <v>0.14000000000000001</v>
      </c>
      <c r="BA289" s="57">
        <v>58</v>
      </c>
      <c r="BB289" s="57">
        <v>64.400000000000006</v>
      </c>
      <c r="BC289" s="57">
        <v>74.400000000000006</v>
      </c>
      <c r="BD289" s="57">
        <v>129</v>
      </c>
      <c r="BG289" s="57">
        <v>5.15</v>
      </c>
      <c r="BH289" s="57">
        <v>5.96</v>
      </c>
      <c r="BI289" s="57">
        <v>4.3499999999999996</v>
      </c>
      <c r="BJ289" s="57">
        <v>5.03</v>
      </c>
      <c r="BK289" s="57">
        <v>2.9</v>
      </c>
      <c r="BL289" s="57">
        <v>3.4</v>
      </c>
      <c r="BM289" s="57">
        <v>1.8</v>
      </c>
      <c r="BN289" s="57">
        <v>2.1</v>
      </c>
    </row>
    <row r="290" spans="1:67" s="57" customFormat="1" ht="15" customHeight="1" x14ac:dyDescent="0.3">
      <c r="A290" s="57" t="s">
        <v>1811</v>
      </c>
      <c r="B290" s="57" t="s">
        <v>1822</v>
      </c>
      <c r="C290" s="57" t="s">
        <v>1820</v>
      </c>
      <c r="D290" s="57">
        <v>2021</v>
      </c>
      <c r="E290" s="61">
        <v>44363</v>
      </c>
      <c r="F290" s="63" t="s">
        <v>137</v>
      </c>
      <c r="G290" s="63" t="s">
        <v>20</v>
      </c>
      <c r="H290" s="63" t="s">
        <v>45</v>
      </c>
      <c r="I290" s="63" t="s">
        <v>45</v>
      </c>
      <c r="J290" s="63" t="s">
        <v>45</v>
      </c>
      <c r="K290" s="63" t="s">
        <v>45</v>
      </c>
      <c r="L290" s="63" t="s">
        <v>45</v>
      </c>
      <c r="M290" s="63">
        <v>0.1</v>
      </c>
      <c r="N290" s="57">
        <v>0</v>
      </c>
      <c r="O290" s="57">
        <v>0</v>
      </c>
      <c r="P290" s="120">
        <v>3.52</v>
      </c>
      <c r="Q290" s="125">
        <f t="shared" si="12"/>
        <v>35.200000000000003</v>
      </c>
      <c r="R290" s="63" t="s">
        <v>1915</v>
      </c>
      <c r="S290" s="57" t="s">
        <v>1488</v>
      </c>
      <c r="T290" s="57">
        <v>16.22</v>
      </c>
      <c r="U290" s="57">
        <v>0</v>
      </c>
      <c r="V290" s="57">
        <v>83.78</v>
      </c>
      <c r="X290" s="57">
        <v>100</v>
      </c>
      <c r="Y290" s="57">
        <v>-1</v>
      </c>
      <c r="Z290" s="57">
        <v>-1</v>
      </c>
      <c r="AE290" s="57">
        <v>-1</v>
      </c>
      <c r="AF290" s="57">
        <v>-1</v>
      </c>
      <c r="AG290" s="57">
        <v>-1</v>
      </c>
      <c r="AH290" s="57">
        <v>-1</v>
      </c>
      <c r="AI290" s="57">
        <v>-1</v>
      </c>
      <c r="AJ290" s="57">
        <v>-1</v>
      </c>
      <c r="AK290" s="57">
        <v>-1</v>
      </c>
      <c r="AL290" s="57">
        <v>-1</v>
      </c>
      <c r="AM290" s="57">
        <v>-1</v>
      </c>
      <c r="AN290" s="57">
        <v>-1</v>
      </c>
      <c r="AO290" s="57">
        <v>-1</v>
      </c>
      <c r="AP290" s="57">
        <v>-1</v>
      </c>
      <c r="AQ290" s="57">
        <v>-1</v>
      </c>
      <c r="AR290" s="57">
        <v>-1</v>
      </c>
      <c r="AS290" s="57">
        <v>-1</v>
      </c>
      <c r="AT290" s="57">
        <v>-1</v>
      </c>
      <c r="AU290" s="57">
        <v>-1</v>
      </c>
      <c r="AV290" s="57">
        <v>-1</v>
      </c>
      <c r="AW290" s="57">
        <v>-1</v>
      </c>
      <c r="AX290" s="57">
        <v>-1</v>
      </c>
      <c r="AY290" s="57">
        <v>-1</v>
      </c>
      <c r="BA290" s="57">
        <v>-1</v>
      </c>
      <c r="BB290" s="57">
        <v>-1</v>
      </c>
      <c r="BC290" s="57">
        <v>-1</v>
      </c>
      <c r="BD290" s="57">
        <v>-1</v>
      </c>
      <c r="BG290" s="57">
        <v>-1</v>
      </c>
      <c r="BH290" s="57">
        <v>-1</v>
      </c>
      <c r="BI290" s="57">
        <v>-1</v>
      </c>
      <c r="BJ290" s="57">
        <v>-1</v>
      </c>
      <c r="BK290" s="57">
        <v>-1</v>
      </c>
      <c r="BL290" s="57">
        <v>-1</v>
      </c>
      <c r="BM290" s="57">
        <v>-1</v>
      </c>
      <c r="BN290" s="57">
        <v>-1</v>
      </c>
      <c r="BO290" s="57" t="s">
        <v>3597</v>
      </c>
    </row>
    <row r="291" spans="1:67" s="57" customFormat="1" ht="15" customHeight="1" x14ac:dyDescent="0.3">
      <c r="A291" s="57" t="s">
        <v>1811</v>
      </c>
      <c r="B291" s="57" t="s">
        <v>1822</v>
      </c>
      <c r="C291" s="57" t="s">
        <v>1820</v>
      </c>
      <c r="D291" s="57">
        <v>2021</v>
      </c>
      <c r="E291" s="61">
        <v>44363</v>
      </c>
      <c r="F291" s="63" t="s">
        <v>137</v>
      </c>
      <c r="G291" s="63" t="s">
        <v>25</v>
      </c>
      <c r="H291" s="63" t="s">
        <v>35</v>
      </c>
      <c r="I291" s="63" t="s">
        <v>31</v>
      </c>
      <c r="J291" s="63" t="s">
        <v>31</v>
      </c>
      <c r="K291" s="63" t="s">
        <v>31</v>
      </c>
      <c r="L291" s="63" t="s">
        <v>31</v>
      </c>
      <c r="M291" s="63">
        <v>0.1</v>
      </c>
      <c r="N291" s="57">
        <v>0</v>
      </c>
      <c r="O291" s="57">
        <v>0</v>
      </c>
      <c r="P291" s="120">
        <v>13.52</v>
      </c>
      <c r="Q291" s="125">
        <f t="shared" si="12"/>
        <v>135.19999999999999</v>
      </c>
      <c r="R291" s="63" t="s">
        <v>1916</v>
      </c>
      <c r="S291" s="57" t="s">
        <v>1488</v>
      </c>
      <c r="T291" s="57">
        <v>7.11</v>
      </c>
      <c r="U291" s="57">
        <v>0</v>
      </c>
      <c r="V291" s="57">
        <v>92.89</v>
      </c>
      <c r="X291" s="57">
        <v>100</v>
      </c>
      <c r="Y291" s="57">
        <v>9.6999999999999993</v>
      </c>
      <c r="Z291" s="57">
        <v>10.5</v>
      </c>
      <c r="AE291" s="57">
        <v>31.6</v>
      </c>
      <c r="AF291" s="57">
        <v>34</v>
      </c>
      <c r="AG291" s="57">
        <v>58.2</v>
      </c>
      <c r="AH291" s="57">
        <v>62.7</v>
      </c>
      <c r="AI291" s="57">
        <v>93</v>
      </c>
      <c r="AJ291" s="57">
        <v>59.2</v>
      </c>
      <c r="AK291" s="57">
        <v>63.8</v>
      </c>
      <c r="AL291" s="57">
        <v>0.60880000000000001</v>
      </c>
      <c r="AM291" s="57">
        <v>0.65539999999999998</v>
      </c>
      <c r="AN291" s="57">
        <v>0.60499999999999998</v>
      </c>
      <c r="AO291" s="57">
        <v>0.65129999999999999</v>
      </c>
      <c r="AP291" s="57">
        <v>0.35830000000000001</v>
      </c>
      <c r="AQ291" s="57">
        <v>0.38569999999999999</v>
      </c>
      <c r="AR291" s="57">
        <v>0.37</v>
      </c>
      <c r="AS291" s="57">
        <v>0.4</v>
      </c>
      <c r="AT291" s="57">
        <v>0.2</v>
      </c>
      <c r="AU291" s="57">
        <v>0.22</v>
      </c>
      <c r="AV291" s="57">
        <v>1.44</v>
      </c>
      <c r="AW291" s="57">
        <v>1.55</v>
      </c>
      <c r="AX291" s="57">
        <v>0.13</v>
      </c>
      <c r="AY291" s="57">
        <v>0.14000000000000001</v>
      </c>
      <c r="BA291" s="57">
        <v>58</v>
      </c>
      <c r="BB291" s="57">
        <v>67.400000000000006</v>
      </c>
      <c r="BC291" s="57">
        <v>72.599999999999994</v>
      </c>
      <c r="BD291" s="57">
        <v>138</v>
      </c>
      <c r="BG291" s="57">
        <v>3.47</v>
      </c>
      <c r="BH291" s="57">
        <v>3.74</v>
      </c>
      <c r="BI291" s="57">
        <v>4.38</v>
      </c>
      <c r="BJ291" s="57">
        <v>4.71</v>
      </c>
      <c r="BK291" s="57">
        <v>3.3</v>
      </c>
      <c r="BL291" s="57">
        <v>3.5</v>
      </c>
      <c r="BM291" s="57">
        <v>1.2</v>
      </c>
      <c r="BN291" s="57">
        <v>1.3</v>
      </c>
    </row>
    <row r="292" spans="1:67" s="57" customFormat="1" ht="15" customHeight="1" x14ac:dyDescent="0.3">
      <c r="A292" s="57" t="s">
        <v>1811</v>
      </c>
      <c r="B292" s="57" t="s">
        <v>1822</v>
      </c>
      <c r="C292" s="57" t="s">
        <v>1820</v>
      </c>
      <c r="D292" s="57">
        <v>2021</v>
      </c>
      <c r="E292" s="61">
        <v>44363</v>
      </c>
      <c r="F292" s="63" t="s">
        <v>137</v>
      </c>
      <c r="G292" s="63" t="s">
        <v>30</v>
      </c>
      <c r="H292" s="63" t="s">
        <v>31</v>
      </c>
      <c r="I292" s="63" t="s">
        <v>31</v>
      </c>
      <c r="J292" s="63" t="s">
        <v>31</v>
      </c>
      <c r="K292" s="63" t="s">
        <v>31</v>
      </c>
      <c r="L292" s="63" t="s">
        <v>31</v>
      </c>
      <c r="M292" s="63">
        <v>0.1</v>
      </c>
      <c r="N292" s="57">
        <v>2</v>
      </c>
      <c r="O292" s="57">
        <v>1</v>
      </c>
      <c r="P292" s="120">
        <v>4.9400000000000004</v>
      </c>
      <c r="Q292" s="125">
        <f t="shared" si="12"/>
        <v>49.400000000000006</v>
      </c>
      <c r="R292" s="63" t="s">
        <v>1917</v>
      </c>
      <c r="S292" s="57" t="s">
        <v>1488</v>
      </c>
      <c r="T292" s="57">
        <v>14.69</v>
      </c>
      <c r="U292" s="57">
        <v>0</v>
      </c>
      <c r="V292" s="57">
        <v>85.31</v>
      </c>
      <c r="X292" s="57">
        <v>100</v>
      </c>
      <c r="Y292" s="57">
        <v>8.6999999999999993</v>
      </c>
      <c r="Z292" s="57">
        <v>10.3</v>
      </c>
      <c r="AE292" s="57">
        <v>30.3</v>
      </c>
      <c r="AF292" s="57">
        <v>35.5</v>
      </c>
      <c r="AG292" s="57">
        <v>54.9</v>
      </c>
      <c r="AH292" s="57">
        <v>64.400000000000006</v>
      </c>
      <c r="AI292" s="57">
        <v>88</v>
      </c>
      <c r="AJ292" s="57">
        <v>52.9</v>
      </c>
      <c r="AK292" s="57">
        <v>62</v>
      </c>
      <c r="AL292" s="57">
        <v>0.54279999999999995</v>
      </c>
      <c r="AM292" s="57">
        <v>0.63619999999999999</v>
      </c>
      <c r="AN292" s="57">
        <v>0.53380000000000005</v>
      </c>
      <c r="AO292" s="57">
        <v>0.62570000000000003</v>
      </c>
      <c r="AP292" s="57">
        <v>0.30940000000000001</v>
      </c>
      <c r="AQ292" s="57">
        <v>0.36259999999999998</v>
      </c>
      <c r="AR292" s="57">
        <v>0.24</v>
      </c>
      <c r="AS292" s="57">
        <v>0.28000000000000003</v>
      </c>
      <c r="AT292" s="57">
        <v>0.2</v>
      </c>
      <c r="AU292" s="57">
        <v>0.24</v>
      </c>
      <c r="AV292" s="57">
        <v>1.55</v>
      </c>
      <c r="AW292" s="57">
        <v>1.82</v>
      </c>
      <c r="AX292" s="57">
        <v>0.14000000000000001</v>
      </c>
      <c r="AY292" s="57">
        <v>0.16</v>
      </c>
      <c r="BA292" s="57">
        <v>57</v>
      </c>
      <c r="BB292" s="57">
        <v>62.6</v>
      </c>
      <c r="BC292" s="57">
        <v>73.400000000000006</v>
      </c>
      <c r="BD292" s="57">
        <v>126</v>
      </c>
      <c r="BG292" s="57">
        <v>4.53</v>
      </c>
      <c r="BH292" s="57">
        <v>5.31</v>
      </c>
      <c r="BI292" s="57">
        <v>3.48</v>
      </c>
      <c r="BJ292" s="57">
        <v>4.08</v>
      </c>
      <c r="BK292" s="57">
        <v>2.5</v>
      </c>
      <c r="BL292" s="57">
        <v>3</v>
      </c>
      <c r="BM292" s="57">
        <v>1.3</v>
      </c>
      <c r="BN292" s="57">
        <v>1.5</v>
      </c>
    </row>
    <row r="293" spans="1:67" s="57" customFormat="1" ht="15" customHeight="1" x14ac:dyDescent="0.3">
      <c r="A293" s="57" t="s">
        <v>1811</v>
      </c>
      <c r="B293" s="57" t="s">
        <v>1822</v>
      </c>
      <c r="C293" s="57" t="s">
        <v>1820</v>
      </c>
      <c r="D293" s="57">
        <v>2021</v>
      </c>
      <c r="E293" s="61">
        <v>44363</v>
      </c>
      <c r="F293" s="63" t="s">
        <v>137</v>
      </c>
      <c r="G293" s="63" t="s">
        <v>34</v>
      </c>
      <c r="H293" s="63" t="s">
        <v>26</v>
      </c>
      <c r="I293" s="63" t="s">
        <v>26</v>
      </c>
      <c r="J293" s="63" t="s">
        <v>27</v>
      </c>
      <c r="K293" s="63" t="s">
        <v>26</v>
      </c>
      <c r="L293" s="63" t="s">
        <v>27</v>
      </c>
      <c r="M293" s="63">
        <v>0.1</v>
      </c>
      <c r="N293" s="57">
        <v>0</v>
      </c>
      <c r="O293" s="57">
        <v>3</v>
      </c>
      <c r="P293" s="120">
        <v>5.08</v>
      </c>
      <c r="Q293" s="125">
        <f t="shared" si="12"/>
        <v>50.8</v>
      </c>
      <c r="R293" s="63" t="s">
        <v>1918</v>
      </c>
      <c r="S293" s="57" t="s">
        <v>1488</v>
      </c>
      <c r="T293" s="57">
        <v>12.73</v>
      </c>
      <c r="U293" s="57">
        <v>0</v>
      </c>
      <c r="V293" s="57">
        <v>87.27</v>
      </c>
      <c r="X293" s="57">
        <v>100</v>
      </c>
      <c r="Y293" s="57">
        <v>9.6</v>
      </c>
      <c r="Z293" s="57">
        <v>11</v>
      </c>
      <c r="AE293" s="57">
        <v>31.5</v>
      </c>
      <c r="AF293" s="57">
        <v>36.1</v>
      </c>
      <c r="AG293" s="57">
        <v>50.8</v>
      </c>
      <c r="AH293" s="57">
        <v>58.2</v>
      </c>
      <c r="AI293" s="57">
        <v>97</v>
      </c>
      <c r="AJ293" s="57">
        <v>53.6</v>
      </c>
      <c r="AK293" s="57">
        <v>61.4</v>
      </c>
      <c r="AL293" s="57">
        <v>0.54879999999999995</v>
      </c>
      <c r="AM293" s="57">
        <v>0.62890000000000001</v>
      </c>
      <c r="AN293" s="57">
        <v>0.53739999999999999</v>
      </c>
      <c r="AO293" s="57">
        <v>0.61580000000000001</v>
      </c>
      <c r="AP293" s="57">
        <v>0.30859999999999999</v>
      </c>
      <c r="AQ293" s="57">
        <v>0.35370000000000001</v>
      </c>
      <c r="AR293" s="57">
        <v>0.56999999999999995</v>
      </c>
      <c r="AS293" s="57">
        <v>0.65</v>
      </c>
      <c r="AT293" s="57">
        <v>0.24</v>
      </c>
      <c r="AU293" s="57">
        <v>0.27</v>
      </c>
      <c r="AV293" s="57">
        <v>1.53</v>
      </c>
      <c r="AW293" s="57">
        <v>1.75</v>
      </c>
      <c r="AX293" s="57">
        <v>0.24</v>
      </c>
      <c r="AY293" s="57">
        <v>0.27</v>
      </c>
      <c r="BA293" s="57">
        <v>57</v>
      </c>
      <c r="BB293" s="57">
        <v>65.8</v>
      </c>
      <c r="BC293" s="57">
        <v>75.400000000000006</v>
      </c>
      <c r="BD293" s="57">
        <v>130</v>
      </c>
      <c r="BG293" s="57">
        <v>5.95</v>
      </c>
      <c r="BH293" s="57">
        <v>6.82</v>
      </c>
      <c r="BI293" s="57">
        <v>5.34</v>
      </c>
      <c r="BJ293" s="57">
        <v>6.12</v>
      </c>
      <c r="BK293" s="57">
        <v>3.5</v>
      </c>
      <c r="BL293" s="57">
        <v>4</v>
      </c>
      <c r="BM293" s="57">
        <v>1.7</v>
      </c>
      <c r="BN293" s="57">
        <v>1.9</v>
      </c>
    </row>
    <row r="294" spans="1:67" s="57" customFormat="1" ht="15" customHeight="1" x14ac:dyDescent="0.3">
      <c r="A294" s="57" t="s">
        <v>1811</v>
      </c>
      <c r="B294" s="57" t="s">
        <v>1822</v>
      </c>
      <c r="C294" s="57" t="s">
        <v>1820</v>
      </c>
      <c r="D294" s="57">
        <v>2021</v>
      </c>
      <c r="E294" s="61">
        <v>44363</v>
      </c>
      <c r="F294" s="63" t="s">
        <v>137</v>
      </c>
      <c r="G294" s="63" t="s">
        <v>38</v>
      </c>
      <c r="H294" s="63" t="s">
        <v>21</v>
      </c>
      <c r="I294" s="63" t="s">
        <v>21</v>
      </c>
      <c r="J294" s="63" t="s">
        <v>22</v>
      </c>
      <c r="K294" s="63" t="s">
        <v>21</v>
      </c>
      <c r="L294" s="63" t="s">
        <v>22</v>
      </c>
      <c r="M294" s="63">
        <v>0.1</v>
      </c>
      <c r="N294" s="57">
        <v>0</v>
      </c>
      <c r="O294" s="57">
        <v>9</v>
      </c>
      <c r="P294" s="120">
        <v>4.26</v>
      </c>
      <c r="Q294" s="125">
        <f t="shared" si="12"/>
        <v>42.599999999999994</v>
      </c>
      <c r="R294" s="63" t="s">
        <v>1919</v>
      </c>
      <c r="S294" s="57" t="s">
        <v>1488</v>
      </c>
      <c r="T294" s="57">
        <v>14.05</v>
      </c>
      <c r="U294" s="57">
        <v>0</v>
      </c>
      <c r="V294" s="57">
        <v>85.95</v>
      </c>
      <c r="X294" s="57">
        <v>100</v>
      </c>
      <c r="Y294" s="57">
        <v>9.4</v>
      </c>
      <c r="Z294" s="57">
        <v>10.9</v>
      </c>
      <c r="AE294" s="57">
        <v>29.3</v>
      </c>
      <c r="AF294" s="57">
        <v>34.1</v>
      </c>
      <c r="AG294" s="57">
        <v>51.8</v>
      </c>
      <c r="AH294" s="57">
        <v>60.2</v>
      </c>
      <c r="AI294" s="57">
        <v>96</v>
      </c>
      <c r="AJ294" s="57">
        <v>54.7</v>
      </c>
      <c r="AK294" s="57">
        <v>63.7</v>
      </c>
      <c r="AL294" s="57">
        <v>0.56279999999999997</v>
      </c>
      <c r="AM294" s="57">
        <v>0.65480000000000005</v>
      </c>
      <c r="AN294" s="57">
        <v>0.55910000000000004</v>
      </c>
      <c r="AO294" s="57">
        <v>0.65039999999999998</v>
      </c>
      <c r="AP294" s="57">
        <v>0.33090000000000003</v>
      </c>
      <c r="AQ294" s="57">
        <v>0.38500000000000001</v>
      </c>
      <c r="AR294" s="57">
        <v>0.28999999999999998</v>
      </c>
      <c r="AS294" s="57">
        <v>0.34</v>
      </c>
      <c r="AT294" s="57">
        <v>0.21</v>
      </c>
      <c r="AU294" s="57">
        <v>0.25</v>
      </c>
      <c r="AV294" s="57">
        <v>1.82</v>
      </c>
      <c r="AW294" s="57">
        <v>2.12</v>
      </c>
      <c r="AX294" s="57">
        <v>0.09</v>
      </c>
      <c r="AY294" s="57">
        <v>0.11</v>
      </c>
      <c r="BA294" s="57">
        <v>60</v>
      </c>
      <c r="BB294" s="57">
        <v>65.7</v>
      </c>
      <c r="BC294" s="57">
        <v>76.5</v>
      </c>
      <c r="BD294" s="57">
        <v>136</v>
      </c>
      <c r="BG294" s="57">
        <v>5.42</v>
      </c>
      <c r="BH294" s="57">
        <v>6.31</v>
      </c>
      <c r="BI294" s="57">
        <v>3.47</v>
      </c>
      <c r="BJ294" s="57">
        <v>4.04</v>
      </c>
      <c r="BK294" s="57">
        <v>2.5</v>
      </c>
      <c r="BL294" s="57">
        <v>2.9</v>
      </c>
      <c r="BM294" s="57">
        <v>0.6</v>
      </c>
      <c r="BN294" s="57">
        <v>0.7</v>
      </c>
    </row>
    <row r="295" spans="1:67" s="57" customFormat="1" ht="15" customHeight="1" x14ac:dyDescent="0.3">
      <c r="A295" s="57" t="s">
        <v>1811</v>
      </c>
      <c r="B295" s="57" t="s">
        <v>1822</v>
      </c>
      <c r="C295" s="57" t="s">
        <v>1820</v>
      </c>
      <c r="D295" s="57">
        <v>2021</v>
      </c>
      <c r="E295" s="61">
        <v>44363</v>
      </c>
      <c r="F295" s="63" t="s">
        <v>137</v>
      </c>
      <c r="G295" s="63" t="s">
        <v>148</v>
      </c>
      <c r="H295" s="63" t="s">
        <v>31</v>
      </c>
      <c r="I295" s="63" t="s">
        <v>31</v>
      </c>
      <c r="J295" s="63" t="s">
        <v>31</v>
      </c>
      <c r="K295" s="63" t="s">
        <v>31</v>
      </c>
      <c r="L295" s="63" t="s">
        <v>31</v>
      </c>
      <c r="M295" s="63">
        <v>0.1</v>
      </c>
      <c r="N295" s="57">
        <v>0</v>
      </c>
      <c r="O295" s="57">
        <v>0</v>
      </c>
      <c r="P295" s="120">
        <v>3.2</v>
      </c>
      <c r="Q295" s="125">
        <f t="shared" si="12"/>
        <v>32</v>
      </c>
      <c r="R295" s="63" t="s">
        <v>1920</v>
      </c>
      <c r="S295" s="57" t="s">
        <v>1488</v>
      </c>
      <c r="T295" s="57">
        <v>14.47</v>
      </c>
      <c r="U295" s="57">
        <v>0</v>
      </c>
      <c r="V295" s="57">
        <v>85.53</v>
      </c>
      <c r="X295" s="57">
        <v>100</v>
      </c>
      <c r="Y295" s="57">
        <v>8.8000000000000007</v>
      </c>
      <c r="Z295" s="57">
        <v>10.3</v>
      </c>
      <c r="AE295" s="57">
        <v>29.7</v>
      </c>
      <c r="AF295" s="57">
        <v>34.700000000000003</v>
      </c>
      <c r="AG295" s="57">
        <v>49.7</v>
      </c>
      <c r="AH295" s="57">
        <v>58.2</v>
      </c>
      <c r="AI295" s="57">
        <v>99</v>
      </c>
      <c r="AJ295" s="57">
        <v>53.9</v>
      </c>
      <c r="AK295" s="57">
        <v>63</v>
      </c>
      <c r="AL295" s="57">
        <v>0.55320000000000003</v>
      </c>
      <c r="AM295" s="57">
        <v>0.64680000000000004</v>
      </c>
      <c r="AN295" s="57">
        <v>0.54720000000000002</v>
      </c>
      <c r="AO295" s="57">
        <v>0.63980000000000004</v>
      </c>
      <c r="AP295" s="57">
        <v>0.32100000000000001</v>
      </c>
      <c r="AQ295" s="57">
        <v>0.37540000000000001</v>
      </c>
      <c r="AR295" s="57">
        <v>0.36</v>
      </c>
      <c r="AS295" s="57">
        <v>0.42</v>
      </c>
      <c r="AT295" s="57">
        <v>0.17</v>
      </c>
      <c r="AU295" s="57">
        <v>0.2</v>
      </c>
      <c r="AV295" s="57">
        <v>0.83</v>
      </c>
      <c r="AW295" s="57">
        <v>0.97</v>
      </c>
      <c r="AX295" s="57">
        <v>0.12</v>
      </c>
      <c r="AY295" s="57">
        <v>0.14000000000000001</v>
      </c>
      <c r="BA295" s="57">
        <v>67</v>
      </c>
      <c r="BB295" s="57">
        <v>67.400000000000006</v>
      </c>
      <c r="BC295" s="57">
        <v>78.8</v>
      </c>
      <c r="BD295" s="57">
        <v>151</v>
      </c>
      <c r="BG295" s="57">
        <v>5.1100000000000003</v>
      </c>
      <c r="BH295" s="57">
        <v>5.98</v>
      </c>
      <c r="BI295" s="57">
        <v>3.11</v>
      </c>
      <c r="BJ295" s="57">
        <v>3.64</v>
      </c>
      <c r="BK295" s="57">
        <v>3</v>
      </c>
      <c r="BL295" s="57">
        <v>3.5</v>
      </c>
      <c r="BM295" s="57">
        <v>1.3</v>
      </c>
      <c r="BN295" s="57">
        <v>1.5</v>
      </c>
    </row>
    <row r="296" spans="1:67" s="57" customFormat="1" ht="15" customHeight="1" x14ac:dyDescent="0.3">
      <c r="A296" s="57" t="s">
        <v>1811</v>
      </c>
      <c r="B296" s="57" t="s">
        <v>1822</v>
      </c>
      <c r="C296" s="57" t="s">
        <v>1820</v>
      </c>
      <c r="D296" s="57">
        <v>2021</v>
      </c>
      <c r="E296" s="61">
        <v>44363</v>
      </c>
      <c r="F296" s="63" t="s">
        <v>137</v>
      </c>
      <c r="G296" s="63" t="s">
        <v>41</v>
      </c>
      <c r="H296" s="63" t="s">
        <v>26</v>
      </c>
      <c r="I296" s="63" t="s">
        <v>26</v>
      </c>
      <c r="J296" s="63" t="s">
        <v>27</v>
      </c>
      <c r="K296" s="63" t="s">
        <v>26</v>
      </c>
      <c r="L296" s="63" t="s">
        <v>27</v>
      </c>
      <c r="M296" s="63">
        <v>0.1</v>
      </c>
      <c r="N296" s="57">
        <v>0</v>
      </c>
      <c r="O296" s="57">
        <v>0</v>
      </c>
      <c r="P296" s="120">
        <v>11.97</v>
      </c>
      <c r="Q296" s="125">
        <f t="shared" si="12"/>
        <v>119.7</v>
      </c>
      <c r="R296" s="63" t="s">
        <v>1921</v>
      </c>
      <c r="S296" s="57" t="s">
        <v>1488</v>
      </c>
      <c r="T296" s="57">
        <v>9.0500000000000007</v>
      </c>
      <c r="U296" s="57">
        <v>0</v>
      </c>
      <c r="V296" s="57">
        <v>90.95</v>
      </c>
      <c r="X296" s="57">
        <v>100</v>
      </c>
      <c r="Y296" s="57">
        <v>10.5</v>
      </c>
      <c r="Z296" s="57">
        <v>11.6</v>
      </c>
      <c r="AE296" s="57">
        <v>31.7</v>
      </c>
      <c r="AF296" s="57">
        <v>34.799999999999997</v>
      </c>
      <c r="AG296" s="57">
        <v>54.4</v>
      </c>
      <c r="AH296" s="57">
        <v>59.8</v>
      </c>
      <c r="AI296" s="57">
        <v>96</v>
      </c>
      <c r="AJ296" s="57">
        <v>57.2</v>
      </c>
      <c r="AK296" s="57">
        <v>62.9</v>
      </c>
      <c r="AL296" s="57">
        <v>0.58699999999999997</v>
      </c>
      <c r="AM296" s="57">
        <v>0.64539999999999997</v>
      </c>
      <c r="AN296" s="57">
        <v>0.58020000000000005</v>
      </c>
      <c r="AO296" s="57">
        <v>0.63790000000000002</v>
      </c>
      <c r="AP296" s="57">
        <v>0.33989999999999998</v>
      </c>
      <c r="AQ296" s="57">
        <v>0.37369999999999998</v>
      </c>
      <c r="AR296" s="57">
        <v>0.45</v>
      </c>
      <c r="AS296" s="57">
        <v>0.49</v>
      </c>
      <c r="AT296" s="57">
        <v>0.24</v>
      </c>
      <c r="AU296" s="57">
        <v>0.26</v>
      </c>
      <c r="AV296" s="57">
        <v>1.59</v>
      </c>
      <c r="AW296" s="57">
        <v>1.75</v>
      </c>
      <c r="AX296" s="57">
        <v>0.24</v>
      </c>
      <c r="AY296" s="57">
        <v>0.26</v>
      </c>
      <c r="BA296" s="57">
        <v>55</v>
      </c>
      <c r="BB296" s="57">
        <v>66.400000000000006</v>
      </c>
      <c r="BC296" s="57">
        <v>73.099999999999994</v>
      </c>
      <c r="BD296" s="57">
        <v>135</v>
      </c>
      <c r="BG296" s="57">
        <v>4.3</v>
      </c>
      <c r="BH296" s="57">
        <v>4.7300000000000004</v>
      </c>
      <c r="BI296" s="57">
        <v>5.05</v>
      </c>
      <c r="BJ296" s="57">
        <v>5.55</v>
      </c>
      <c r="BK296" s="57">
        <v>3.8</v>
      </c>
      <c r="BL296" s="57">
        <v>4.2</v>
      </c>
      <c r="BM296" s="57">
        <v>2.2000000000000002</v>
      </c>
      <c r="BN296" s="57">
        <v>2.5</v>
      </c>
    </row>
    <row r="297" spans="1:67" s="57" customFormat="1" ht="15" customHeight="1" x14ac:dyDescent="0.3">
      <c r="A297" s="57" t="s">
        <v>1811</v>
      </c>
      <c r="B297" s="57" t="s">
        <v>1822</v>
      </c>
      <c r="C297" s="57" t="s">
        <v>1820</v>
      </c>
      <c r="D297" s="57">
        <v>2021</v>
      </c>
      <c r="E297" s="61">
        <v>44363</v>
      </c>
      <c r="F297" s="63" t="s">
        <v>137</v>
      </c>
      <c r="G297" s="63" t="s">
        <v>44</v>
      </c>
      <c r="H297" s="63" t="s">
        <v>21</v>
      </c>
      <c r="I297" s="63" t="s">
        <v>21</v>
      </c>
      <c r="J297" s="63" t="s">
        <v>22</v>
      </c>
      <c r="K297" s="63" t="s">
        <v>21</v>
      </c>
      <c r="L297" s="63" t="s">
        <v>22</v>
      </c>
      <c r="M297" s="63">
        <v>0.1</v>
      </c>
      <c r="N297" s="57">
        <v>11</v>
      </c>
      <c r="O297" s="57">
        <v>0</v>
      </c>
      <c r="P297" s="120">
        <v>15.17</v>
      </c>
      <c r="Q297" s="125">
        <f t="shared" si="12"/>
        <v>151.69999999999999</v>
      </c>
      <c r="R297" s="63" t="s">
        <v>1922</v>
      </c>
      <c r="S297" s="57" t="s">
        <v>1488</v>
      </c>
      <c r="T297" s="57">
        <v>7.33</v>
      </c>
      <c r="U297" s="57">
        <v>0</v>
      </c>
      <c r="V297" s="57">
        <v>92.67</v>
      </c>
      <c r="X297" s="57">
        <v>100</v>
      </c>
      <c r="Y297" s="57">
        <v>8.9</v>
      </c>
      <c r="Z297" s="57">
        <v>9.6</v>
      </c>
      <c r="AE297" s="57">
        <v>31.9</v>
      </c>
      <c r="AF297" s="57">
        <v>34.5</v>
      </c>
      <c r="AG297" s="57">
        <v>57.7</v>
      </c>
      <c r="AH297" s="57">
        <v>62.3</v>
      </c>
      <c r="AI297" s="57">
        <v>93</v>
      </c>
      <c r="AJ297" s="57">
        <v>58.6</v>
      </c>
      <c r="AK297" s="57">
        <v>63.3</v>
      </c>
      <c r="AL297" s="57">
        <v>0.60219999999999996</v>
      </c>
      <c r="AM297" s="57">
        <v>0.64980000000000004</v>
      </c>
      <c r="AN297" s="57">
        <v>0.59660000000000002</v>
      </c>
      <c r="AO297" s="57">
        <v>0.64390000000000003</v>
      </c>
      <c r="AP297" s="57">
        <v>0.35120000000000001</v>
      </c>
      <c r="AQ297" s="57">
        <v>0.379</v>
      </c>
      <c r="AR297" s="57">
        <v>0.31</v>
      </c>
      <c r="AS297" s="57">
        <v>0.33</v>
      </c>
      <c r="AT297" s="57">
        <v>0.19</v>
      </c>
      <c r="AU297" s="57">
        <v>0.21</v>
      </c>
      <c r="AV297" s="57">
        <v>1.39</v>
      </c>
      <c r="AW297" s="57">
        <v>1.5</v>
      </c>
      <c r="AX297" s="57">
        <v>0.13</v>
      </c>
      <c r="AY297" s="57">
        <v>0.14000000000000001</v>
      </c>
      <c r="BA297" s="57">
        <v>53</v>
      </c>
      <c r="BB297" s="57">
        <v>66.8</v>
      </c>
      <c r="BC297" s="57">
        <v>72.099999999999994</v>
      </c>
      <c r="BD297" s="57">
        <v>131</v>
      </c>
      <c r="BG297" s="57">
        <v>2.75</v>
      </c>
      <c r="BH297" s="57">
        <v>2.97</v>
      </c>
      <c r="BI297" s="57">
        <v>4.4400000000000004</v>
      </c>
      <c r="BJ297" s="57">
        <v>4.79</v>
      </c>
      <c r="BK297" s="57">
        <v>2</v>
      </c>
      <c r="BL297" s="57">
        <v>2.2000000000000002</v>
      </c>
      <c r="BM297" s="57">
        <v>1.9</v>
      </c>
      <c r="BN297" s="57">
        <v>2</v>
      </c>
    </row>
    <row r="298" spans="1:67" s="57" customFormat="1" ht="15" customHeight="1" x14ac:dyDescent="0.3">
      <c r="A298" s="57" t="s">
        <v>1811</v>
      </c>
      <c r="B298" s="57" t="s">
        <v>1822</v>
      </c>
      <c r="C298" s="57" t="s">
        <v>1820</v>
      </c>
      <c r="D298" s="57">
        <v>2021</v>
      </c>
      <c r="E298" s="61">
        <v>44363</v>
      </c>
      <c r="F298" s="63" t="s">
        <v>137</v>
      </c>
      <c r="G298" s="63" t="s">
        <v>48</v>
      </c>
      <c r="H298" s="63" t="s">
        <v>22</v>
      </c>
      <c r="I298" s="63" t="s">
        <v>22</v>
      </c>
      <c r="J298" s="63" t="s">
        <v>21</v>
      </c>
      <c r="K298" s="63" t="s">
        <v>22</v>
      </c>
      <c r="L298" s="63" t="s">
        <v>21</v>
      </c>
      <c r="M298" s="63">
        <v>0.1</v>
      </c>
      <c r="N298" s="57">
        <v>0</v>
      </c>
      <c r="O298" s="57">
        <v>0</v>
      </c>
      <c r="P298" s="120">
        <v>3.88</v>
      </c>
      <c r="Q298" s="125">
        <f t="shared" si="12"/>
        <v>38.799999999999997</v>
      </c>
      <c r="R298" s="63" t="s">
        <v>1923</v>
      </c>
      <c r="S298" s="57" t="s">
        <v>1488</v>
      </c>
      <c r="T298" s="57">
        <v>11.74</v>
      </c>
      <c r="U298" s="57">
        <v>0</v>
      </c>
      <c r="V298" s="57">
        <v>88.26</v>
      </c>
      <c r="X298" s="57">
        <v>100</v>
      </c>
      <c r="Y298" s="57">
        <v>-1</v>
      </c>
      <c r="Z298" s="57">
        <v>-1</v>
      </c>
      <c r="AE298" s="57">
        <v>-1</v>
      </c>
      <c r="AF298" s="57">
        <v>-1</v>
      </c>
      <c r="AG298" s="57">
        <v>-1</v>
      </c>
      <c r="AH298" s="57">
        <v>-1</v>
      </c>
      <c r="AI298" s="57">
        <v>-1</v>
      </c>
      <c r="AJ298" s="57">
        <v>-1</v>
      </c>
      <c r="AK298" s="57">
        <v>-1</v>
      </c>
      <c r="AL298" s="57">
        <v>-1</v>
      </c>
      <c r="AM298" s="57">
        <v>-1</v>
      </c>
      <c r="AN298" s="57">
        <v>-1</v>
      </c>
      <c r="AO298" s="57">
        <v>-1</v>
      </c>
      <c r="AP298" s="57">
        <v>-1</v>
      </c>
      <c r="AQ298" s="57">
        <v>-1</v>
      </c>
      <c r="AR298" s="57">
        <v>-1</v>
      </c>
      <c r="AS298" s="57">
        <v>-1</v>
      </c>
      <c r="AT298" s="57">
        <v>-1</v>
      </c>
      <c r="AU298" s="57">
        <v>-1</v>
      </c>
      <c r="AV298" s="57">
        <v>-1</v>
      </c>
      <c r="AW298" s="57">
        <v>-1</v>
      </c>
      <c r="AX298" s="57">
        <v>-1</v>
      </c>
      <c r="AY298" s="57">
        <v>-1</v>
      </c>
      <c r="BA298" s="57">
        <v>-1</v>
      </c>
      <c r="BB298" s="57">
        <v>-1</v>
      </c>
      <c r="BC298" s="57">
        <v>-1</v>
      </c>
      <c r="BD298" s="57">
        <v>-1</v>
      </c>
      <c r="BG298" s="57">
        <v>-1</v>
      </c>
      <c r="BH298" s="57">
        <v>-1</v>
      </c>
      <c r="BI298" s="57">
        <v>-1</v>
      </c>
      <c r="BJ298" s="57">
        <v>-1</v>
      </c>
      <c r="BK298" s="57">
        <v>-1</v>
      </c>
      <c r="BL298" s="57">
        <v>-1</v>
      </c>
      <c r="BM298" s="57">
        <v>-1</v>
      </c>
      <c r="BN298" s="57">
        <v>-1</v>
      </c>
      <c r="BO298" s="57" t="s">
        <v>3597</v>
      </c>
    </row>
    <row r="299" spans="1:67" s="57" customFormat="1" ht="15" customHeight="1" x14ac:dyDescent="0.3">
      <c r="A299" s="57" t="s">
        <v>1811</v>
      </c>
      <c r="B299" s="57" t="s">
        <v>1822</v>
      </c>
      <c r="C299" s="57" t="s">
        <v>1820</v>
      </c>
      <c r="D299" s="57">
        <v>2021</v>
      </c>
      <c r="E299" s="61">
        <v>44363</v>
      </c>
      <c r="F299" s="63" t="s">
        <v>137</v>
      </c>
      <c r="G299" s="63" t="s">
        <v>52</v>
      </c>
      <c r="H299" s="63" t="s">
        <v>27</v>
      </c>
      <c r="I299" s="63" t="s">
        <v>27</v>
      </c>
      <c r="J299" s="63" t="s">
        <v>26</v>
      </c>
      <c r="K299" s="63" t="s">
        <v>27</v>
      </c>
      <c r="L299" s="63" t="s">
        <v>26</v>
      </c>
      <c r="M299" s="63">
        <v>0.1</v>
      </c>
      <c r="N299" s="57">
        <v>4</v>
      </c>
      <c r="O299" s="57">
        <v>0</v>
      </c>
      <c r="P299" s="120">
        <v>13.33</v>
      </c>
      <c r="Q299" s="125">
        <f t="shared" si="12"/>
        <v>133.30000000000001</v>
      </c>
      <c r="R299" s="63" t="s">
        <v>1924</v>
      </c>
      <c r="S299" s="57" t="s">
        <v>1488</v>
      </c>
      <c r="T299" s="57">
        <v>7.91</v>
      </c>
      <c r="U299" s="57">
        <v>0</v>
      </c>
      <c r="V299" s="57">
        <v>92.09</v>
      </c>
      <c r="X299" s="57">
        <v>100</v>
      </c>
      <c r="Y299" s="57">
        <v>8</v>
      </c>
      <c r="Z299" s="57">
        <v>8.6</v>
      </c>
      <c r="AE299" s="57">
        <v>34.4</v>
      </c>
      <c r="AF299" s="57">
        <v>37.4</v>
      </c>
      <c r="AG299" s="57">
        <v>61.1</v>
      </c>
      <c r="AH299" s="57">
        <v>66.400000000000006</v>
      </c>
      <c r="AI299" s="57">
        <v>84</v>
      </c>
      <c r="AJ299" s="57">
        <v>55.2</v>
      </c>
      <c r="AK299" s="57">
        <v>59.9</v>
      </c>
      <c r="AL299" s="57">
        <v>0.5645</v>
      </c>
      <c r="AM299" s="57">
        <v>0.61299999999999999</v>
      </c>
      <c r="AN299" s="57">
        <v>0.54730000000000001</v>
      </c>
      <c r="AO299" s="57">
        <v>0.59440000000000004</v>
      </c>
      <c r="AP299" s="57">
        <v>0.30769999999999997</v>
      </c>
      <c r="AQ299" s="57">
        <v>0.3342</v>
      </c>
      <c r="AR299" s="57">
        <v>0.27</v>
      </c>
      <c r="AS299" s="57">
        <v>0.28999999999999998</v>
      </c>
      <c r="AT299" s="57">
        <v>0.19</v>
      </c>
      <c r="AU299" s="57">
        <v>0.21</v>
      </c>
      <c r="AV299" s="57">
        <v>1.58</v>
      </c>
      <c r="AW299" s="57">
        <v>1.72</v>
      </c>
      <c r="AX299" s="57">
        <v>0.13</v>
      </c>
      <c r="AY299" s="57">
        <v>0.14000000000000001</v>
      </c>
      <c r="BA299" s="57">
        <v>55</v>
      </c>
      <c r="BB299" s="57">
        <v>65</v>
      </c>
      <c r="BC299" s="57">
        <v>70.599999999999994</v>
      </c>
      <c r="BD299" s="57">
        <v>116</v>
      </c>
      <c r="BG299" s="57">
        <v>4.32</v>
      </c>
      <c r="BH299" s="57">
        <v>4.6900000000000004</v>
      </c>
      <c r="BI299" s="57">
        <v>4.1100000000000003</v>
      </c>
      <c r="BJ299" s="57">
        <v>4.46</v>
      </c>
      <c r="BK299" s="57">
        <v>2.5</v>
      </c>
      <c r="BL299" s="57">
        <v>2.7</v>
      </c>
      <c r="BM299" s="57">
        <v>1.1000000000000001</v>
      </c>
      <c r="BN299" s="57">
        <v>1.2</v>
      </c>
      <c r="BO299" s="57" t="s">
        <v>1878</v>
      </c>
    </row>
    <row r="300" spans="1:67" s="57" customFormat="1" ht="15" customHeight="1" x14ac:dyDescent="0.3">
      <c r="A300" s="57" t="s">
        <v>1811</v>
      </c>
      <c r="B300" s="57" t="s">
        <v>1822</v>
      </c>
      <c r="C300" s="57" t="s">
        <v>1820</v>
      </c>
      <c r="D300" s="57">
        <v>2021</v>
      </c>
      <c r="E300" s="61">
        <v>44363</v>
      </c>
      <c r="F300" s="63" t="s">
        <v>137</v>
      </c>
      <c r="G300" s="63" t="s">
        <v>55</v>
      </c>
      <c r="H300" s="63" t="s">
        <v>26</v>
      </c>
      <c r="I300" s="63" t="s">
        <v>26</v>
      </c>
      <c r="J300" s="63" t="s">
        <v>27</v>
      </c>
      <c r="K300" s="63" t="s">
        <v>26</v>
      </c>
      <c r="L300" s="63" t="s">
        <v>27</v>
      </c>
      <c r="M300" s="63">
        <v>0.1</v>
      </c>
      <c r="N300" s="57">
        <v>0</v>
      </c>
      <c r="O300" s="57">
        <v>0</v>
      </c>
      <c r="P300" s="120">
        <v>3.28</v>
      </c>
      <c r="Q300" s="125">
        <f t="shared" si="12"/>
        <v>32.799999999999997</v>
      </c>
      <c r="R300" s="63" t="s">
        <v>1925</v>
      </c>
      <c r="S300" s="57" t="s">
        <v>1488</v>
      </c>
      <c r="T300" s="57">
        <v>20.75</v>
      </c>
      <c r="U300" s="57">
        <v>0</v>
      </c>
      <c r="V300" s="57">
        <v>79.25</v>
      </c>
      <c r="X300" s="57">
        <v>100</v>
      </c>
      <c r="Y300" s="57">
        <v>9.4</v>
      </c>
      <c r="Z300" s="57">
        <v>11.9</v>
      </c>
      <c r="AE300" s="57">
        <v>25.8</v>
      </c>
      <c r="AF300" s="57">
        <v>32.6</v>
      </c>
      <c r="AG300" s="57">
        <v>43.3</v>
      </c>
      <c r="AH300" s="57">
        <v>54.7</v>
      </c>
      <c r="AI300" s="57">
        <v>108</v>
      </c>
      <c r="AJ300" s="57">
        <v>51.8</v>
      </c>
      <c r="AK300" s="57">
        <v>65.400000000000006</v>
      </c>
      <c r="AL300" s="57">
        <v>0.53369999999999995</v>
      </c>
      <c r="AM300" s="57">
        <v>0.67349999999999999</v>
      </c>
      <c r="AN300" s="57">
        <v>0.53500000000000003</v>
      </c>
      <c r="AO300" s="57">
        <v>0.67510000000000003</v>
      </c>
      <c r="AP300" s="57">
        <v>0.32269999999999999</v>
      </c>
      <c r="AQ300" s="57">
        <v>0.40720000000000001</v>
      </c>
      <c r="AR300" s="57">
        <v>0.47</v>
      </c>
      <c r="AS300" s="57">
        <v>0.59</v>
      </c>
      <c r="AT300" s="57">
        <v>0.19</v>
      </c>
      <c r="AU300" s="57">
        <v>0.24</v>
      </c>
      <c r="AV300" s="57">
        <v>1.0900000000000001</v>
      </c>
      <c r="AW300" s="57">
        <v>1.38</v>
      </c>
      <c r="AX300" s="57">
        <v>0.14000000000000001</v>
      </c>
      <c r="AY300" s="57">
        <v>0.18</v>
      </c>
      <c r="BA300" s="57">
        <v>59</v>
      </c>
      <c r="BB300" s="57">
        <v>61.3</v>
      </c>
      <c r="BC300" s="57">
        <v>77.400000000000006</v>
      </c>
      <c r="BD300" s="57">
        <v>151</v>
      </c>
      <c r="BG300" s="57">
        <v>3.88</v>
      </c>
      <c r="BH300" s="57">
        <v>4.8899999999999997</v>
      </c>
      <c r="BI300" s="57">
        <v>4.3099999999999996</v>
      </c>
      <c r="BJ300" s="57">
        <v>5.44</v>
      </c>
      <c r="BK300" s="57">
        <v>2.7</v>
      </c>
      <c r="BL300" s="57">
        <v>3.4</v>
      </c>
      <c r="BM300" s="57">
        <v>1.2</v>
      </c>
      <c r="BN300" s="57">
        <v>1.6</v>
      </c>
    </row>
    <row r="301" spans="1:67" s="57" customFormat="1" ht="15" customHeight="1" x14ac:dyDescent="0.3">
      <c r="A301" s="57" t="s">
        <v>1811</v>
      </c>
      <c r="B301" s="57" t="s">
        <v>1822</v>
      </c>
      <c r="C301" s="57" t="s">
        <v>1820</v>
      </c>
      <c r="D301" s="57">
        <v>2021</v>
      </c>
      <c r="E301" s="61">
        <v>44363</v>
      </c>
      <c r="F301" s="63" t="s">
        <v>137</v>
      </c>
      <c r="G301" s="63" t="s">
        <v>161</v>
      </c>
      <c r="H301" s="63" t="s">
        <v>45</v>
      </c>
      <c r="I301" s="63" t="s">
        <v>45</v>
      </c>
      <c r="J301" s="63" t="s">
        <v>45</v>
      </c>
      <c r="K301" s="63" t="s">
        <v>45</v>
      </c>
      <c r="L301" s="63" t="s">
        <v>45</v>
      </c>
      <c r="M301" s="63">
        <v>0.1</v>
      </c>
      <c r="N301" s="57">
        <v>4</v>
      </c>
      <c r="O301" s="57">
        <v>0</v>
      </c>
      <c r="P301" s="120">
        <v>5.79</v>
      </c>
      <c r="Q301" s="125">
        <f t="shared" si="12"/>
        <v>57.9</v>
      </c>
      <c r="R301" s="63" t="s">
        <v>1926</v>
      </c>
      <c r="S301" s="57" t="s">
        <v>1488</v>
      </c>
      <c r="T301" s="57">
        <v>11.01</v>
      </c>
      <c r="U301" s="57">
        <v>0</v>
      </c>
      <c r="V301" s="57">
        <v>88.99</v>
      </c>
      <c r="X301" s="57">
        <v>100</v>
      </c>
      <c r="Y301" s="57">
        <v>10.7</v>
      </c>
      <c r="Z301" s="57">
        <v>12.1</v>
      </c>
      <c r="AE301" s="57">
        <v>31</v>
      </c>
      <c r="AF301" s="57">
        <v>34.9</v>
      </c>
      <c r="AG301" s="57">
        <v>49.2</v>
      </c>
      <c r="AH301" s="57">
        <v>55.3</v>
      </c>
      <c r="AI301" s="57">
        <v>104</v>
      </c>
      <c r="AJ301" s="57">
        <v>55.9</v>
      </c>
      <c r="AK301" s="57">
        <v>62.8</v>
      </c>
      <c r="AL301" s="57">
        <v>0.57369999999999999</v>
      </c>
      <c r="AM301" s="57">
        <v>0.64459999999999995</v>
      </c>
      <c r="AN301" s="57">
        <v>0.56679999999999997</v>
      </c>
      <c r="AO301" s="57">
        <v>0.63690000000000002</v>
      </c>
      <c r="AP301" s="57">
        <v>0.33169999999999999</v>
      </c>
      <c r="AQ301" s="57">
        <v>0.37280000000000002</v>
      </c>
      <c r="AR301" s="57">
        <v>0.6</v>
      </c>
      <c r="AS301" s="57">
        <v>0.67</v>
      </c>
      <c r="AT301" s="57">
        <v>0.23</v>
      </c>
      <c r="AU301" s="57">
        <v>0.26</v>
      </c>
      <c r="AV301" s="57">
        <v>1.73</v>
      </c>
      <c r="AW301" s="57">
        <v>1.94</v>
      </c>
      <c r="AX301" s="57">
        <v>0.17</v>
      </c>
      <c r="AY301" s="57">
        <v>0.19</v>
      </c>
      <c r="BA301" s="57">
        <v>55</v>
      </c>
      <c r="BB301" s="57">
        <v>66.7</v>
      </c>
      <c r="BC301" s="57">
        <v>75</v>
      </c>
      <c r="BD301" s="57">
        <v>138</v>
      </c>
      <c r="BG301" s="57">
        <v>5.12</v>
      </c>
      <c r="BH301" s="57">
        <v>5.75</v>
      </c>
      <c r="BI301" s="57">
        <v>5.72</v>
      </c>
      <c r="BJ301" s="57">
        <v>6.43</v>
      </c>
      <c r="BK301" s="57">
        <v>3</v>
      </c>
      <c r="BL301" s="57">
        <v>3.3</v>
      </c>
      <c r="BM301" s="57">
        <v>0.4</v>
      </c>
      <c r="BN301" s="57">
        <v>0.5</v>
      </c>
    </row>
    <row r="302" spans="1:67" s="57" customFormat="1" ht="15" customHeight="1" x14ac:dyDescent="0.3">
      <c r="A302" s="57" t="s">
        <v>1811</v>
      </c>
      <c r="B302" s="57" t="s">
        <v>1822</v>
      </c>
      <c r="C302" s="57" t="s">
        <v>1820</v>
      </c>
      <c r="D302" s="57">
        <v>2021</v>
      </c>
      <c r="E302" s="61">
        <v>44363</v>
      </c>
      <c r="F302" s="63" t="s">
        <v>137</v>
      </c>
      <c r="G302" s="63" t="s">
        <v>57</v>
      </c>
      <c r="H302" s="63" t="s">
        <v>31</v>
      </c>
      <c r="I302" s="63" t="s">
        <v>31</v>
      </c>
      <c r="J302" s="63" t="s">
        <v>31</v>
      </c>
      <c r="K302" s="63" t="s">
        <v>31</v>
      </c>
      <c r="L302" s="63" t="s">
        <v>31</v>
      </c>
      <c r="M302" s="63">
        <v>0.1</v>
      </c>
      <c r="N302" s="57">
        <v>1</v>
      </c>
      <c r="O302" s="57">
        <v>0</v>
      </c>
      <c r="P302" s="120">
        <v>9.24</v>
      </c>
      <c r="Q302" s="125">
        <f t="shared" si="12"/>
        <v>92.4</v>
      </c>
      <c r="R302" s="63" t="s">
        <v>1927</v>
      </c>
      <c r="S302" s="57" t="s">
        <v>1488</v>
      </c>
      <c r="T302" s="57">
        <v>8.26</v>
      </c>
      <c r="U302" s="57">
        <v>0</v>
      </c>
      <c r="V302" s="57">
        <v>91.74</v>
      </c>
      <c r="X302" s="57">
        <v>100</v>
      </c>
      <c r="Y302" s="57">
        <v>9.4</v>
      </c>
      <c r="Z302" s="57">
        <v>10.199999999999999</v>
      </c>
      <c r="AE302" s="57">
        <v>33.4</v>
      </c>
      <c r="AF302" s="57">
        <v>36.4</v>
      </c>
      <c r="AG302" s="57">
        <v>57.9</v>
      </c>
      <c r="AH302" s="57">
        <v>63.1</v>
      </c>
      <c r="AI302" s="57">
        <v>89</v>
      </c>
      <c r="AJ302" s="57">
        <v>56</v>
      </c>
      <c r="AK302" s="57">
        <v>61</v>
      </c>
      <c r="AL302" s="57">
        <v>0.57320000000000004</v>
      </c>
      <c r="AM302" s="57">
        <v>0.62480000000000002</v>
      </c>
      <c r="AN302" s="57">
        <v>0.55989999999999995</v>
      </c>
      <c r="AO302" s="57">
        <v>0.61029999999999995</v>
      </c>
      <c r="AP302" s="57">
        <v>0.31990000000000002</v>
      </c>
      <c r="AQ302" s="57">
        <v>0.34870000000000001</v>
      </c>
      <c r="AR302" s="57">
        <v>0.34</v>
      </c>
      <c r="AS302" s="57">
        <v>0.37</v>
      </c>
      <c r="AT302" s="57">
        <v>0.22</v>
      </c>
      <c r="AU302" s="57">
        <v>0.24</v>
      </c>
      <c r="AV302" s="57">
        <v>1.73</v>
      </c>
      <c r="AW302" s="57">
        <v>1.89</v>
      </c>
      <c r="AX302" s="57">
        <v>0.13</v>
      </c>
      <c r="AY302" s="57">
        <v>0.14000000000000001</v>
      </c>
      <c r="BA302" s="57">
        <v>56</v>
      </c>
      <c r="BB302" s="57">
        <v>66.5</v>
      </c>
      <c r="BC302" s="57">
        <v>72.5</v>
      </c>
      <c r="BD302" s="57">
        <v>124</v>
      </c>
      <c r="BG302" s="57">
        <v>4.97</v>
      </c>
      <c r="BH302" s="57">
        <v>5.42</v>
      </c>
      <c r="BI302" s="57">
        <v>4.42</v>
      </c>
      <c r="BJ302" s="57">
        <v>4.82</v>
      </c>
      <c r="BK302" s="57">
        <v>3.1</v>
      </c>
      <c r="BL302" s="57">
        <v>3.3</v>
      </c>
      <c r="BM302" s="57">
        <v>1.1000000000000001</v>
      </c>
      <c r="BN302" s="57">
        <v>1.2</v>
      </c>
    </row>
    <row r="303" spans="1:67" s="57" customFormat="1" ht="15" customHeight="1" x14ac:dyDescent="0.3">
      <c r="A303" s="57" t="s">
        <v>1811</v>
      </c>
      <c r="B303" s="57" t="s">
        <v>1822</v>
      </c>
      <c r="C303" s="57" t="s">
        <v>1820</v>
      </c>
      <c r="D303" s="57">
        <v>2021</v>
      </c>
      <c r="E303" s="61">
        <v>44363</v>
      </c>
      <c r="F303" s="63" t="s">
        <v>137</v>
      </c>
      <c r="G303" s="63" t="s">
        <v>61</v>
      </c>
      <c r="H303" s="63" t="s">
        <v>35</v>
      </c>
      <c r="I303" s="63" t="s">
        <v>31</v>
      </c>
      <c r="J303" s="63" t="s">
        <v>31</v>
      </c>
      <c r="K303" s="63" t="s">
        <v>31</v>
      </c>
      <c r="L303" s="63" t="s">
        <v>31</v>
      </c>
      <c r="M303" s="63">
        <v>0.1</v>
      </c>
      <c r="N303" s="57">
        <v>0</v>
      </c>
      <c r="O303" s="57">
        <v>1</v>
      </c>
      <c r="P303" s="120">
        <v>3.43</v>
      </c>
      <c r="Q303" s="125">
        <f t="shared" si="12"/>
        <v>34.300000000000004</v>
      </c>
      <c r="R303" s="63" t="s">
        <v>1928</v>
      </c>
      <c r="S303" s="57" t="s">
        <v>1488</v>
      </c>
      <c r="T303" s="57">
        <v>11.65</v>
      </c>
      <c r="U303" s="57">
        <v>0</v>
      </c>
      <c r="V303" s="57">
        <v>88.35</v>
      </c>
      <c r="X303" s="57">
        <v>100</v>
      </c>
      <c r="Y303" s="57">
        <v>8.9</v>
      </c>
      <c r="Z303" s="57">
        <v>10.1</v>
      </c>
      <c r="AE303" s="57">
        <v>31.3</v>
      </c>
      <c r="AF303" s="57">
        <v>35.4</v>
      </c>
      <c r="AG303" s="57">
        <v>54.5</v>
      </c>
      <c r="AH303" s="57">
        <v>61.7</v>
      </c>
      <c r="AI303" s="57">
        <v>92</v>
      </c>
      <c r="AJ303" s="57">
        <v>54.9</v>
      </c>
      <c r="AK303" s="57">
        <v>62.2</v>
      </c>
      <c r="AL303" s="57">
        <v>0.56369999999999998</v>
      </c>
      <c r="AM303" s="57">
        <v>0.63800000000000001</v>
      </c>
      <c r="AN303" s="57">
        <v>0.55489999999999995</v>
      </c>
      <c r="AO303" s="57">
        <v>0.62809999999999999</v>
      </c>
      <c r="AP303" s="57">
        <v>0.32229999999999998</v>
      </c>
      <c r="AQ303" s="57">
        <v>0.36480000000000001</v>
      </c>
      <c r="AR303" s="57">
        <v>0.4</v>
      </c>
      <c r="AS303" s="57">
        <v>0.45</v>
      </c>
      <c r="AT303" s="57">
        <v>0.22</v>
      </c>
      <c r="AU303" s="57">
        <v>0.25</v>
      </c>
      <c r="AV303" s="57">
        <v>1.32</v>
      </c>
      <c r="AW303" s="57">
        <v>1.49</v>
      </c>
      <c r="AX303" s="57">
        <v>0.17</v>
      </c>
      <c r="AY303" s="57">
        <v>0.19</v>
      </c>
      <c r="BA303" s="57">
        <v>56</v>
      </c>
      <c r="BB303" s="57">
        <v>64.3</v>
      </c>
      <c r="BC303" s="57">
        <v>72.8</v>
      </c>
      <c r="BD303" s="57">
        <v>130</v>
      </c>
      <c r="BG303" s="57">
        <v>4.41</v>
      </c>
      <c r="BH303" s="57">
        <v>4.99</v>
      </c>
      <c r="BI303" s="57">
        <v>4.9800000000000004</v>
      </c>
      <c r="BJ303" s="57">
        <v>5.64</v>
      </c>
      <c r="BK303" s="57">
        <v>4</v>
      </c>
      <c r="BL303" s="57">
        <v>4.5</v>
      </c>
      <c r="BM303" s="57">
        <v>2.1</v>
      </c>
      <c r="BN303" s="57">
        <v>2.2999999999999998</v>
      </c>
    </row>
    <row r="304" spans="1:67" s="57" customFormat="1" ht="15" customHeight="1" x14ac:dyDescent="0.3">
      <c r="A304" s="57" t="s">
        <v>1811</v>
      </c>
      <c r="B304" s="57" t="s">
        <v>1822</v>
      </c>
      <c r="C304" s="57" t="s">
        <v>1820</v>
      </c>
      <c r="D304" s="57">
        <v>2021</v>
      </c>
      <c r="E304" s="61">
        <v>44363</v>
      </c>
      <c r="F304" s="63" t="s">
        <v>137</v>
      </c>
      <c r="G304" s="63" t="s">
        <v>64</v>
      </c>
      <c r="H304" s="63" t="s">
        <v>26</v>
      </c>
      <c r="I304" s="63" t="s">
        <v>26</v>
      </c>
      <c r="J304" s="63" t="s">
        <v>27</v>
      </c>
      <c r="K304" s="63" t="s">
        <v>26</v>
      </c>
      <c r="L304" s="63" t="s">
        <v>27</v>
      </c>
      <c r="M304" s="63">
        <v>0.1</v>
      </c>
      <c r="N304" s="57">
        <v>40</v>
      </c>
      <c r="O304" s="57">
        <v>0</v>
      </c>
      <c r="P304" s="120">
        <v>6.17</v>
      </c>
      <c r="Q304" s="125">
        <f t="shared" si="12"/>
        <v>61.7</v>
      </c>
      <c r="R304" s="63" t="s">
        <v>1929</v>
      </c>
      <c r="S304" s="57" t="s">
        <v>1488</v>
      </c>
      <c r="T304" s="57">
        <v>8.25</v>
      </c>
      <c r="U304" s="57">
        <v>0</v>
      </c>
      <c r="V304" s="57">
        <v>91.75</v>
      </c>
      <c r="X304" s="57">
        <v>100</v>
      </c>
      <c r="Y304" s="57">
        <v>8.8000000000000007</v>
      </c>
      <c r="Z304" s="57">
        <v>9.6</v>
      </c>
      <c r="AE304" s="57">
        <v>35.299999999999997</v>
      </c>
      <c r="AF304" s="57">
        <v>38.5</v>
      </c>
      <c r="AG304" s="57">
        <v>63.2</v>
      </c>
      <c r="AH304" s="57">
        <v>68.900000000000006</v>
      </c>
      <c r="AI304" s="57">
        <v>80</v>
      </c>
      <c r="AJ304" s="57">
        <v>53.8</v>
      </c>
      <c r="AK304" s="57">
        <v>58.6</v>
      </c>
      <c r="AL304" s="57">
        <v>0.54900000000000004</v>
      </c>
      <c r="AM304" s="57">
        <v>0.59840000000000004</v>
      </c>
      <c r="AN304" s="57">
        <v>0.52710000000000001</v>
      </c>
      <c r="AO304" s="57">
        <v>0.57450000000000001</v>
      </c>
      <c r="AP304" s="57">
        <v>0.28999999999999998</v>
      </c>
      <c r="AQ304" s="57">
        <v>0.31609999999999999</v>
      </c>
      <c r="AR304" s="57">
        <v>0.36</v>
      </c>
      <c r="AS304" s="57">
        <v>0.39</v>
      </c>
      <c r="AT304" s="57">
        <v>0.19</v>
      </c>
      <c r="AU304" s="57">
        <v>0.21</v>
      </c>
      <c r="AV304" s="57">
        <v>1.29</v>
      </c>
      <c r="AW304" s="57">
        <v>1.41</v>
      </c>
      <c r="AX304" s="57">
        <v>0.13</v>
      </c>
      <c r="AY304" s="57">
        <v>0.14000000000000001</v>
      </c>
      <c r="BA304" s="57">
        <v>57</v>
      </c>
      <c r="BB304" s="57">
        <v>65</v>
      </c>
      <c r="BC304" s="57">
        <v>70.900000000000006</v>
      </c>
      <c r="BD304" s="57">
        <v>120</v>
      </c>
      <c r="BG304" s="57">
        <v>3.73</v>
      </c>
      <c r="BH304" s="57">
        <v>4.0599999999999996</v>
      </c>
      <c r="BI304" s="57">
        <v>4.45</v>
      </c>
      <c r="BJ304" s="57">
        <v>4.8499999999999996</v>
      </c>
      <c r="BK304" s="57">
        <v>3</v>
      </c>
      <c r="BL304" s="57">
        <v>3.3</v>
      </c>
      <c r="BM304" s="57">
        <v>0.8</v>
      </c>
      <c r="BN304" s="57">
        <v>0.8</v>
      </c>
    </row>
    <row r="305" spans="1:67" s="57" customFormat="1" ht="15" customHeight="1" x14ac:dyDescent="0.3">
      <c r="A305" s="57" t="s">
        <v>1811</v>
      </c>
      <c r="B305" s="57" t="s">
        <v>1822</v>
      </c>
      <c r="C305" s="57" t="s">
        <v>1820</v>
      </c>
      <c r="D305" s="57">
        <v>2021</v>
      </c>
      <c r="E305" s="61">
        <v>44363</v>
      </c>
      <c r="F305" s="63" t="s">
        <v>137</v>
      </c>
      <c r="G305" s="63" t="s">
        <v>67</v>
      </c>
      <c r="H305" s="63" t="s">
        <v>35</v>
      </c>
      <c r="I305" s="63" t="s">
        <v>31</v>
      </c>
      <c r="J305" s="63" t="s">
        <v>31</v>
      </c>
      <c r="K305" s="63" t="s">
        <v>31</v>
      </c>
      <c r="L305" s="63" t="s">
        <v>31</v>
      </c>
      <c r="M305" s="63">
        <v>0.1</v>
      </c>
      <c r="N305" s="57">
        <v>0</v>
      </c>
      <c r="O305" s="57">
        <v>0</v>
      </c>
      <c r="P305" s="120">
        <v>10.119999999999999</v>
      </c>
      <c r="Q305" s="125">
        <f t="shared" si="12"/>
        <v>101.19999999999999</v>
      </c>
      <c r="R305" s="63" t="s">
        <v>1930</v>
      </c>
      <c r="S305" s="57" t="s">
        <v>1488</v>
      </c>
      <c r="T305" s="57">
        <v>7.2</v>
      </c>
      <c r="U305" s="57">
        <v>0</v>
      </c>
      <c r="V305" s="57">
        <v>92.8</v>
      </c>
      <c r="X305" s="57">
        <v>100</v>
      </c>
      <c r="Y305" s="57">
        <v>9.5</v>
      </c>
      <c r="Z305" s="57">
        <v>10.3</v>
      </c>
      <c r="AE305" s="57">
        <v>32.4</v>
      </c>
      <c r="AF305" s="57">
        <v>34.9</v>
      </c>
      <c r="AG305" s="57">
        <v>59</v>
      </c>
      <c r="AH305" s="57">
        <v>63.6</v>
      </c>
      <c r="AI305" s="57">
        <v>90</v>
      </c>
      <c r="AJ305" s="57">
        <v>58.3</v>
      </c>
      <c r="AK305" s="57">
        <v>62.8</v>
      </c>
      <c r="AL305" s="57">
        <v>0.59830000000000005</v>
      </c>
      <c r="AM305" s="57">
        <v>0.64480000000000004</v>
      </c>
      <c r="AN305" s="57">
        <v>0.59119999999999995</v>
      </c>
      <c r="AO305" s="57">
        <v>0.6371</v>
      </c>
      <c r="AP305" s="57">
        <v>0.34610000000000002</v>
      </c>
      <c r="AQ305" s="57">
        <v>0.37290000000000001</v>
      </c>
      <c r="AR305" s="57">
        <v>0.3</v>
      </c>
      <c r="AS305" s="57">
        <v>0.32</v>
      </c>
      <c r="AT305" s="57">
        <v>0.22</v>
      </c>
      <c r="AU305" s="57">
        <v>0.24</v>
      </c>
      <c r="AV305" s="57">
        <v>1.67</v>
      </c>
      <c r="AW305" s="57">
        <v>1.8</v>
      </c>
      <c r="AX305" s="57">
        <v>0.15</v>
      </c>
      <c r="AY305" s="57">
        <v>0.16</v>
      </c>
      <c r="BA305" s="57">
        <v>56</v>
      </c>
      <c r="BB305" s="57">
        <v>67.099999999999994</v>
      </c>
      <c r="BC305" s="57">
        <v>72.3</v>
      </c>
      <c r="BD305" s="57">
        <v>127</v>
      </c>
      <c r="BG305" s="57">
        <v>4.59</v>
      </c>
      <c r="BH305" s="57">
        <v>4.95</v>
      </c>
      <c r="BI305" s="57">
        <v>4.34</v>
      </c>
      <c r="BJ305" s="57">
        <v>4.68</v>
      </c>
      <c r="BK305" s="57">
        <v>3.3</v>
      </c>
      <c r="BL305" s="57">
        <v>3.6</v>
      </c>
      <c r="BM305" s="57">
        <v>1</v>
      </c>
      <c r="BN305" s="57">
        <v>1.1000000000000001</v>
      </c>
    </row>
    <row r="306" spans="1:67" s="57" customFormat="1" ht="15" customHeight="1" x14ac:dyDescent="0.3">
      <c r="A306" s="57" t="s">
        <v>1811</v>
      </c>
      <c r="B306" s="57" t="s">
        <v>1822</v>
      </c>
      <c r="C306" s="57" t="s">
        <v>1820</v>
      </c>
      <c r="D306" s="57">
        <v>2021</v>
      </c>
      <c r="E306" s="61">
        <v>44363</v>
      </c>
      <c r="F306" s="63" t="s">
        <v>137</v>
      </c>
      <c r="G306" s="63" t="s">
        <v>71</v>
      </c>
      <c r="H306" s="63" t="s">
        <v>21</v>
      </c>
      <c r="I306" s="63" t="s">
        <v>21</v>
      </c>
      <c r="J306" s="63" t="s">
        <v>22</v>
      </c>
      <c r="K306" s="63" t="s">
        <v>21</v>
      </c>
      <c r="L306" s="63" t="s">
        <v>22</v>
      </c>
      <c r="M306" s="63">
        <v>0.1</v>
      </c>
      <c r="N306" s="57">
        <v>0</v>
      </c>
      <c r="O306" s="57">
        <v>0</v>
      </c>
      <c r="P306" s="120">
        <v>5.84</v>
      </c>
      <c r="Q306" s="125">
        <f t="shared" si="12"/>
        <v>58.4</v>
      </c>
      <c r="R306" s="63" t="s">
        <v>1931</v>
      </c>
      <c r="S306" s="57" t="s">
        <v>1488</v>
      </c>
      <c r="T306" s="57">
        <v>9.83</v>
      </c>
      <c r="U306" s="57">
        <v>0</v>
      </c>
      <c r="V306" s="57">
        <v>90.17</v>
      </c>
      <c r="X306" s="57">
        <v>100</v>
      </c>
      <c r="Y306" s="57">
        <v>9.6</v>
      </c>
      <c r="Z306" s="57">
        <v>10.7</v>
      </c>
      <c r="AE306" s="57">
        <v>30.4</v>
      </c>
      <c r="AF306" s="57">
        <v>33.700000000000003</v>
      </c>
      <c r="AG306" s="57">
        <v>52.4</v>
      </c>
      <c r="AH306" s="57">
        <v>58.2</v>
      </c>
      <c r="AI306" s="57">
        <v>100</v>
      </c>
      <c r="AJ306" s="57">
        <v>57.8</v>
      </c>
      <c r="AK306" s="57">
        <v>64.099999999999994</v>
      </c>
      <c r="AL306" s="57">
        <v>0.59489999999999998</v>
      </c>
      <c r="AM306" s="57">
        <v>0.65969999999999995</v>
      </c>
      <c r="AN306" s="57">
        <v>0.59250000000000003</v>
      </c>
      <c r="AO306" s="57">
        <v>0.65700000000000003</v>
      </c>
      <c r="AP306" s="57">
        <v>0.35249999999999998</v>
      </c>
      <c r="AQ306" s="57">
        <v>0.39090000000000003</v>
      </c>
      <c r="AR306" s="57">
        <v>0.43</v>
      </c>
      <c r="AS306" s="57">
        <v>0.48</v>
      </c>
      <c r="AT306" s="57">
        <v>0.22</v>
      </c>
      <c r="AU306" s="57">
        <v>0.24</v>
      </c>
      <c r="AV306" s="57">
        <v>1.63</v>
      </c>
      <c r="AW306" s="57">
        <v>1.81</v>
      </c>
      <c r="AX306" s="57">
        <v>0.13</v>
      </c>
      <c r="AY306" s="57">
        <v>0.14000000000000001</v>
      </c>
      <c r="BA306" s="57">
        <v>55</v>
      </c>
      <c r="BB306" s="57">
        <v>66.3</v>
      </c>
      <c r="BC306" s="57">
        <v>73.5</v>
      </c>
      <c r="BD306" s="57">
        <v>132</v>
      </c>
      <c r="BG306" s="57">
        <v>5.35</v>
      </c>
      <c r="BH306" s="57">
        <v>5.93</v>
      </c>
      <c r="BI306" s="57">
        <v>5.37</v>
      </c>
      <c r="BJ306" s="57">
        <v>5.95</v>
      </c>
      <c r="BK306" s="57">
        <v>3.2</v>
      </c>
      <c r="BL306" s="57">
        <v>3.5</v>
      </c>
      <c r="BM306" s="57">
        <v>1.7</v>
      </c>
      <c r="BN306" s="57">
        <v>1.9</v>
      </c>
    </row>
    <row r="307" spans="1:67" s="57" customFormat="1" ht="15" customHeight="1" x14ac:dyDescent="0.3">
      <c r="A307" s="57" t="s">
        <v>1811</v>
      </c>
      <c r="B307" s="57" t="s">
        <v>1822</v>
      </c>
      <c r="C307" s="57" t="s">
        <v>1820</v>
      </c>
      <c r="D307" s="57">
        <v>2021</v>
      </c>
      <c r="E307" s="61">
        <v>44363</v>
      </c>
      <c r="F307" s="63" t="s">
        <v>137</v>
      </c>
      <c r="G307" s="63" t="s">
        <v>77</v>
      </c>
      <c r="H307" s="63" t="s">
        <v>22</v>
      </c>
      <c r="I307" s="63" t="s">
        <v>22</v>
      </c>
      <c r="J307" s="63" t="s">
        <v>21</v>
      </c>
      <c r="K307" s="63" t="s">
        <v>22</v>
      </c>
      <c r="L307" s="63" t="s">
        <v>21</v>
      </c>
      <c r="M307" s="63">
        <v>0.1</v>
      </c>
      <c r="N307" s="57">
        <v>0</v>
      </c>
      <c r="O307" s="57">
        <v>1</v>
      </c>
      <c r="P307" s="120">
        <v>4.49</v>
      </c>
      <c r="Q307" s="125">
        <f t="shared" si="12"/>
        <v>44.900000000000006</v>
      </c>
      <c r="R307" s="63" t="s">
        <v>1932</v>
      </c>
      <c r="S307" s="57" t="s">
        <v>1488</v>
      </c>
      <c r="T307" s="57">
        <v>11.87</v>
      </c>
      <c r="U307" s="57">
        <v>0</v>
      </c>
      <c r="V307" s="57">
        <v>88.13</v>
      </c>
      <c r="X307" s="57">
        <v>100</v>
      </c>
      <c r="Y307" s="57">
        <v>10.4</v>
      </c>
      <c r="Z307" s="57">
        <v>11.8</v>
      </c>
      <c r="AE307" s="57">
        <v>29.8</v>
      </c>
      <c r="AF307" s="57">
        <v>33.799999999999997</v>
      </c>
      <c r="AG307" s="57">
        <v>51.7</v>
      </c>
      <c r="AH307" s="57">
        <v>58.6</v>
      </c>
      <c r="AI307" s="57">
        <v>99</v>
      </c>
      <c r="AJ307" s="57">
        <v>56.4</v>
      </c>
      <c r="AK307" s="57">
        <v>64</v>
      </c>
      <c r="AL307" s="57">
        <v>0.57979999999999998</v>
      </c>
      <c r="AM307" s="57">
        <v>0.65800000000000003</v>
      </c>
      <c r="AN307" s="57">
        <v>0.57689999999999997</v>
      </c>
      <c r="AO307" s="57">
        <v>0.65469999999999995</v>
      </c>
      <c r="AP307" s="57">
        <v>0.34260000000000002</v>
      </c>
      <c r="AQ307" s="57">
        <v>0.38879999999999998</v>
      </c>
      <c r="AR307" s="57">
        <v>0.38</v>
      </c>
      <c r="AS307" s="57">
        <v>0.43</v>
      </c>
      <c r="AT307" s="57">
        <v>0.23</v>
      </c>
      <c r="AU307" s="57">
        <v>0.26</v>
      </c>
      <c r="AV307" s="57">
        <v>1.81</v>
      </c>
      <c r="AW307" s="57">
        <v>2.0499999999999998</v>
      </c>
      <c r="AX307" s="57">
        <v>0.14000000000000001</v>
      </c>
      <c r="AY307" s="57">
        <v>0.16</v>
      </c>
      <c r="BA307" s="57">
        <v>61</v>
      </c>
      <c r="BB307" s="57">
        <v>68.099999999999994</v>
      </c>
      <c r="BC307" s="57">
        <v>77.3</v>
      </c>
      <c r="BD307" s="57">
        <v>140</v>
      </c>
      <c r="BG307" s="57">
        <v>5.55</v>
      </c>
      <c r="BH307" s="57">
        <v>6.3</v>
      </c>
      <c r="BI307" s="57">
        <v>3.96</v>
      </c>
      <c r="BJ307" s="57">
        <v>4.49</v>
      </c>
      <c r="BK307" s="57">
        <v>3.3</v>
      </c>
      <c r="BL307" s="57">
        <v>3.8</v>
      </c>
      <c r="BM307" s="57">
        <v>1.1000000000000001</v>
      </c>
      <c r="BN307" s="57">
        <v>1.3</v>
      </c>
    </row>
    <row r="308" spans="1:67" s="57" customFormat="1" ht="15" customHeight="1" x14ac:dyDescent="0.3">
      <c r="A308" s="57" t="s">
        <v>1811</v>
      </c>
      <c r="B308" s="57" t="s">
        <v>1822</v>
      </c>
      <c r="C308" s="57" t="s">
        <v>1820</v>
      </c>
      <c r="D308" s="57">
        <v>2021</v>
      </c>
      <c r="E308" s="61">
        <v>44363</v>
      </c>
      <c r="F308" s="63" t="s">
        <v>137</v>
      </c>
      <c r="G308" s="63" t="s">
        <v>80</v>
      </c>
      <c r="H308" s="63" t="s">
        <v>21</v>
      </c>
      <c r="I308" s="63" t="s">
        <v>21</v>
      </c>
      <c r="J308" s="63" t="s">
        <v>22</v>
      </c>
      <c r="K308" s="63" t="s">
        <v>21</v>
      </c>
      <c r="L308" s="63" t="s">
        <v>22</v>
      </c>
      <c r="M308" s="63">
        <v>0.1</v>
      </c>
      <c r="N308" s="57">
        <v>0</v>
      </c>
      <c r="O308" s="57">
        <v>0</v>
      </c>
      <c r="P308" s="120">
        <v>9.19</v>
      </c>
      <c r="Q308" s="125">
        <f t="shared" si="12"/>
        <v>91.899999999999991</v>
      </c>
      <c r="R308" s="63" t="s">
        <v>1933</v>
      </c>
      <c r="S308" s="57" t="s">
        <v>1488</v>
      </c>
      <c r="T308" s="57">
        <v>7.44</v>
      </c>
      <c r="U308" s="57">
        <v>0</v>
      </c>
      <c r="V308" s="57">
        <v>92.56</v>
      </c>
      <c r="X308" s="57">
        <v>100</v>
      </c>
      <c r="Y308" s="57">
        <v>8.6999999999999993</v>
      </c>
      <c r="Z308" s="57">
        <v>9.4</v>
      </c>
      <c r="AE308" s="57">
        <v>34.1</v>
      </c>
      <c r="AF308" s="57">
        <v>36.799999999999997</v>
      </c>
      <c r="AG308" s="57">
        <v>58.8</v>
      </c>
      <c r="AH308" s="57">
        <v>63.5</v>
      </c>
      <c r="AI308" s="57">
        <v>88</v>
      </c>
      <c r="AJ308" s="57">
        <v>56.1</v>
      </c>
      <c r="AK308" s="57">
        <v>60.6</v>
      </c>
      <c r="AL308" s="57">
        <v>0.57410000000000005</v>
      </c>
      <c r="AM308" s="57">
        <v>0.62019999999999997</v>
      </c>
      <c r="AN308" s="57">
        <v>0.55920000000000003</v>
      </c>
      <c r="AO308" s="57">
        <v>0.60419999999999996</v>
      </c>
      <c r="AP308" s="57">
        <v>0.3175</v>
      </c>
      <c r="AQ308" s="57">
        <v>0.34310000000000002</v>
      </c>
      <c r="AR308" s="57">
        <v>0.34</v>
      </c>
      <c r="AS308" s="57">
        <v>0.37</v>
      </c>
      <c r="AT308" s="57">
        <v>0.19</v>
      </c>
      <c r="AU308" s="57">
        <v>0.2</v>
      </c>
      <c r="AV308" s="57">
        <v>1.36</v>
      </c>
      <c r="AW308" s="57">
        <v>1.47</v>
      </c>
      <c r="AX308" s="57">
        <v>0.13</v>
      </c>
      <c r="AY308" s="57">
        <v>0.14000000000000001</v>
      </c>
      <c r="BA308" s="57">
        <v>54</v>
      </c>
      <c r="BB308" s="57">
        <v>66</v>
      </c>
      <c r="BC308" s="57">
        <v>71.3</v>
      </c>
      <c r="BD308" s="57">
        <v>123</v>
      </c>
      <c r="BG308" s="57">
        <v>4.04</v>
      </c>
      <c r="BH308" s="57">
        <v>4.3600000000000003</v>
      </c>
      <c r="BI308" s="57">
        <v>5.09</v>
      </c>
      <c r="BJ308" s="57">
        <v>5.5</v>
      </c>
      <c r="BK308" s="57">
        <v>2.7</v>
      </c>
      <c r="BL308" s="57">
        <v>3</v>
      </c>
      <c r="BM308" s="57">
        <v>1.6</v>
      </c>
      <c r="BN308" s="57">
        <v>1.7</v>
      </c>
    </row>
    <row r="309" spans="1:67" s="57" customFormat="1" ht="15" customHeight="1" x14ac:dyDescent="0.3">
      <c r="A309" s="57" t="s">
        <v>1811</v>
      </c>
      <c r="B309" s="57" t="s">
        <v>1822</v>
      </c>
      <c r="C309" s="57" t="s">
        <v>1820</v>
      </c>
      <c r="D309" s="57">
        <v>2021</v>
      </c>
      <c r="E309" s="61">
        <v>44363</v>
      </c>
      <c r="F309" s="63" t="s">
        <v>137</v>
      </c>
      <c r="G309" s="63" t="s">
        <v>83</v>
      </c>
      <c r="H309" s="63" t="s">
        <v>27</v>
      </c>
      <c r="I309" s="63" t="s">
        <v>27</v>
      </c>
      <c r="J309" s="63" t="s">
        <v>26</v>
      </c>
      <c r="K309" s="63" t="s">
        <v>27</v>
      </c>
      <c r="L309" s="63" t="s">
        <v>26</v>
      </c>
      <c r="M309" s="63">
        <v>0.1</v>
      </c>
      <c r="N309" s="57">
        <v>0</v>
      </c>
      <c r="O309" s="57">
        <v>3</v>
      </c>
      <c r="P309" s="120">
        <v>7.77</v>
      </c>
      <c r="Q309" s="125">
        <f t="shared" si="12"/>
        <v>77.699999999999989</v>
      </c>
      <c r="R309" s="63" t="s">
        <v>1934</v>
      </c>
      <c r="S309" s="57" t="s">
        <v>1488</v>
      </c>
      <c r="T309" s="57">
        <v>7.26</v>
      </c>
      <c r="U309" s="57">
        <v>0</v>
      </c>
      <c r="V309" s="57">
        <v>92.74</v>
      </c>
      <c r="X309" s="57">
        <v>100</v>
      </c>
      <c r="Y309" s="57">
        <v>8.5</v>
      </c>
      <c r="Z309" s="57">
        <v>9.1</v>
      </c>
      <c r="AE309" s="57">
        <v>32.6</v>
      </c>
      <c r="AF309" s="57">
        <v>35.200000000000003</v>
      </c>
      <c r="AG309" s="57">
        <v>58.9</v>
      </c>
      <c r="AH309" s="57">
        <v>63.5</v>
      </c>
      <c r="AI309" s="57">
        <v>90</v>
      </c>
      <c r="AJ309" s="57">
        <v>57.9</v>
      </c>
      <c r="AK309" s="57">
        <v>62.5</v>
      </c>
      <c r="AL309" s="57">
        <v>0.59470000000000001</v>
      </c>
      <c r="AM309" s="57">
        <v>0.64119999999999999</v>
      </c>
      <c r="AN309" s="57">
        <v>0.58640000000000003</v>
      </c>
      <c r="AO309" s="57">
        <v>0.63229999999999997</v>
      </c>
      <c r="AP309" s="57">
        <v>0.34189999999999998</v>
      </c>
      <c r="AQ309" s="57">
        <v>0.36859999999999998</v>
      </c>
      <c r="AR309" s="57">
        <v>0.32</v>
      </c>
      <c r="AS309" s="57">
        <v>0.34</v>
      </c>
      <c r="AT309" s="57">
        <v>0.19</v>
      </c>
      <c r="AU309" s="57">
        <v>0.21</v>
      </c>
      <c r="AV309" s="57">
        <v>1.24</v>
      </c>
      <c r="AW309" s="57">
        <v>1.34</v>
      </c>
      <c r="AX309" s="57">
        <v>0.16</v>
      </c>
      <c r="AY309" s="57">
        <v>0.17</v>
      </c>
      <c r="BA309" s="57">
        <v>55</v>
      </c>
      <c r="BB309" s="57">
        <v>66.8</v>
      </c>
      <c r="BC309" s="57">
        <v>72.099999999999994</v>
      </c>
      <c r="BD309" s="57">
        <v>126</v>
      </c>
      <c r="BG309" s="57">
        <v>3.63</v>
      </c>
      <c r="BH309" s="57">
        <v>3.91</v>
      </c>
      <c r="BI309" s="57">
        <v>4.5999999999999996</v>
      </c>
      <c r="BJ309" s="57">
        <v>4.96</v>
      </c>
      <c r="BK309" s="57">
        <v>2.8</v>
      </c>
      <c r="BL309" s="57">
        <v>3</v>
      </c>
      <c r="BM309" s="57">
        <v>1.6</v>
      </c>
      <c r="BN309" s="57">
        <v>1.8</v>
      </c>
    </row>
    <row r="310" spans="1:67" s="57" customFormat="1" ht="15" customHeight="1" x14ac:dyDescent="0.3">
      <c r="A310" s="57" t="s">
        <v>1811</v>
      </c>
      <c r="B310" s="57" t="s">
        <v>1822</v>
      </c>
      <c r="C310" s="57" t="s">
        <v>1820</v>
      </c>
      <c r="D310" s="57">
        <v>2021</v>
      </c>
      <c r="E310" s="61">
        <v>44363</v>
      </c>
      <c r="F310" s="63" t="s">
        <v>137</v>
      </c>
      <c r="G310" s="63" t="s">
        <v>86</v>
      </c>
      <c r="H310" s="63" t="s">
        <v>22</v>
      </c>
      <c r="I310" s="63" t="s">
        <v>22</v>
      </c>
      <c r="J310" s="63" t="s">
        <v>21</v>
      </c>
      <c r="K310" s="63" t="s">
        <v>22</v>
      </c>
      <c r="L310" s="63" t="s">
        <v>21</v>
      </c>
      <c r="M310" s="63">
        <v>0.1</v>
      </c>
      <c r="N310" s="57">
        <v>0</v>
      </c>
      <c r="O310" s="57">
        <v>2</v>
      </c>
      <c r="P310" s="120">
        <v>6.66</v>
      </c>
      <c r="Q310" s="125">
        <f t="shared" si="12"/>
        <v>66.599999999999994</v>
      </c>
      <c r="R310" s="63" t="s">
        <v>1935</v>
      </c>
      <c r="S310" s="57" t="s">
        <v>1488</v>
      </c>
      <c r="T310" s="57">
        <v>8.61</v>
      </c>
      <c r="U310" s="57">
        <v>0</v>
      </c>
      <c r="V310" s="57">
        <v>91.39</v>
      </c>
      <c r="X310" s="57">
        <v>100</v>
      </c>
      <c r="Y310" s="57">
        <v>9.8000000000000007</v>
      </c>
      <c r="Z310" s="57">
        <v>10.8</v>
      </c>
      <c r="AE310" s="57">
        <v>33.9</v>
      </c>
      <c r="AF310" s="57">
        <v>37.1</v>
      </c>
      <c r="AG310" s="57">
        <v>55</v>
      </c>
      <c r="AH310" s="57">
        <v>60.2</v>
      </c>
      <c r="AI310" s="57">
        <v>93</v>
      </c>
      <c r="AJ310" s="57">
        <v>55.1</v>
      </c>
      <c r="AK310" s="57">
        <v>60.3</v>
      </c>
      <c r="AL310" s="57">
        <v>0.56369999999999998</v>
      </c>
      <c r="AM310" s="57">
        <v>0.61680000000000001</v>
      </c>
      <c r="AN310" s="57">
        <v>0.54790000000000005</v>
      </c>
      <c r="AO310" s="57">
        <v>0.59950000000000003</v>
      </c>
      <c r="AP310" s="57">
        <v>0.30969999999999998</v>
      </c>
      <c r="AQ310" s="57">
        <v>0.33889999999999998</v>
      </c>
      <c r="AR310" s="57">
        <v>0.48</v>
      </c>
      <c r="AS310" s="57">
        <v>0.52</v>
      </c>
      <c r="AT310" s="57">
        <v>0.22</v>
      </c>
      <c r="AU310" s="57">
        <v>0.24</v>
      </c>
      <c r="AV310" s="57">
        <v>1.61</v>
      </c>
      <c r="AW310" s="57">
        <v>1.76</v>
      </c>
      <c r="AX310" s="57">
        <v>0.17</v>
      </c>
      <c r="AY310" s="57">
        <v>0.19</v>
      </c>
      <c r="BA310" s="57">
        <v>58</v>
      </c>
      <c r="BB310" s="57">
        <v>68.2</v>
      </c>
      <c r="BC310" s="57">
        <v>74.7</v>
      </c>
      <c r="BD310" s="57">
        <v>125</v>
      </c>
      <c r="BG310" s="57">
        <v>6.6</v>
      </c>
      <c r="BH310" s="57">
        <v>7.22</v>
      </c>
      <c r="BI310" s="57">
        <v>4.93</v>
      </c>
      <c r="BJ310" s="57">
        <v>5.4</v>
      </c>
      <c r="BK310" s="57">
        <v>3.4</v>
      </c>
      <c r="BL310" s="57">
        <v>3.7</v>
      </c>
      <c r="BM310" s="57">
        <v>1</v>
      </c>
      <c r="BN310" s="57">
        <v>1</v>
      </c>
    </row>
    <row r="311" spans="1:67" s="57" customFormat="1" ht="15" customHeight="1" x14ac:dyDescent="0.3">
      <c r="A311" s="57" t="s">
        <v>1811</v>
      </c>
      <c r="B311" s="57" t="s">
        <v>1822</v>
      </c>
      <c r="C311" s="57" t="s">
        <v>1820</v>
      </c>
      <c r="D311" s="57">
        <v>2021</v>
      </c>
      <c r="E311" s="61">
        <v>44363</v>
      </c>
      <c r="F311" s="63" t="s">
        <v>137</v>
      </c>
      <c r="G311" s="63" t="s">
        <v>89</v>
      </c>
      <c r="H311" s="63" t="s">
        <v>45</v>
      </c>
      <c r="I311" s="63" t="s">
        <v>45</v>
      </c>
      <c r="J311" s="63" t="s">
        <v>45</v>
      </c>
      <c r="K311" s="63" t="s">
        <v>45</v>
      </c>
      <c r="L311" s="63" t="s">
        <v>45</v>
      </c>
      <c r="M311" s="63">
        <v>0.1</v>
      </c>
      <c r="N311" s="57">
        <v>5</v>
      </c>
      <c r="O311" s="57">
        <v>0</v>
      </c>
      <c r="P311" s="120">
        <v>7.1</v>
      </c>
      <c r="Q311" s="125">
        <f t="shared" si="12"/>
        <v>71</v>
      </c>
      <c r="R311" s="63" t="s">
        <v>1936</v>
      </c>
      <c r="S311" s="57" t="s">
        <v>1488</v>
      </c>
      <c r="T311" s="57">
        <v>8.58</v>
      </c>
      <c r="U311" s="57">
        <v>0</v>
      </c>
      <c r="V311" s="57">
        <v>91.42</v>
      </c>
      <c r="X311" s="57">
        <v>100</v>
      </c>
      <c r="Y311" s="57">
        <v>9.4</v>
      </c>
      <c r="Z311" s="57">
        <v>10.199999999999999</v>
      </c>
      <c r="AE311" s="57">
        <v>31.9</v>
      </c>
      <c r="AF311" s="57">
        <v>34.9</v>
      </c>
      <c r="AG311" s="57">
        <v>56.8</v>
      </c>
      <c r="AH311" s="57">
        <v>62.1</v>
      </c>
      <c r="AI311" s="57">
        <v>92</v>
      </c>
      <c r="AJ311" s="57">
        <v>57.4</v>
      </c>
      <c r="AK311" s="57">
        <v>62.8</v>
      </c>
      <c r="AL311" s="57">
        <v>0.58909999999999996</v>
      </c>
      <c r="AM311" s="57">
        <v>0.64439999999999997</v>
      </c>
      <c r="AN311" s="57">
        <v>0.58199999999999996</v>
      </c>
      <c r="AO311" s="57">
        <v>0.63660000000000005</v>
      </c>
      <c r="AP311" s="57">
        <v>0.34050000000000002</v>
      </c>
      <c r="AQ311" s="57">
        <v>0.3725</v>
      </c>
      <c r="AR311" s="57">
        <v>0.38</v>
      </c>
      <c r="AS311" s="57">
        <v>0.42</v>
      </c>
      <c r="AT311" s="57">
        <v>0.23</v>
      </c>
      <c r="AU311" s="57">
        <v>0.25</v>
      </c>
      <c r="AV311" s="57">
        <v>1.58</v>
      </c>
      <c r="AW311" s="57">
        <v>1.73</v>
      </c>
      <c r="AX311" s="57">
        <v>0.16</v>
      </c>
      <c r="AY311" s="57">
        <v>0.18</v>
      </c>
      <c r="BA311" s="57">
        <v>55</v>
      </c>
      <c r="BB311" s="57">
        <v>65.8</v>
      </c>
      <c r="BC311" s="57">
        <v>71.900000000000006</v>
      </c>
      <c r="BD311" s="57">
        <v>128</v>
      </c>
      <c r="BG311" s="57">
        <v>4.34</v>
      </c>
      <c r="BH311" s="57">
        <v>4.75</v>
      </c>
      <c r="BI311" s="57">
        <v>4.8899999999999997</v>
      </c>
      <c r="BJ311" s="57">
        <v>5.35</v>
      </c>
      <c r="BK311" s="57">
        <v>3.5</v>
      </c>
      <c r="BL311" s="57">
        <v>3.8</v>
      </c>
      <c r="BM311" s="57">
        <v>1.4</v>
      </c>
      <c r="BN311" s="57">
        <v>1.5</v>
      </c>
      <c r="BO311" s="57" t="s">
        <v>1878</v>
      </c>
    </row>
    <row r="312" spans="1:67" s="57" customFormat="1" ht="15" customHeight="1" x14ac:dyDescent="0.3">
      <c r="A312" s="57" t="s">
        <v>1811</v>
      </c>
      <c r="B312" s="57" t="s">
        <v>1822</v>
      </c>
      <c r="C312" s="57" t="s">
        <v>1820</v>
      </c>
      <c r="D312" s="57">
        <v>2021</v>
      </c>
      <c r="E312" s="61">
        <v>44363</v>
      </c>
      <c r="F312" s="63" t="s">
        <v>137</v>
      </c>
      <c r="G312" s="63" t="s">
        <v>92</v>
      </c>
      <c r="H312" s="63" t="s">
        <v>35</v>
      </c>
      <c r="I312" s="63" t="s">
        <v>31</v>
      </c>
      <c r="J312" s="63" t="s">
        <v>31</v>
      </c>
      <c r="K312" s="63" t="s">
        <v>31</v>
      </c>
      <c r="L312" s="63" t="s">
        <v>31</v>
      </c>
      <c r="M312" s="63">
        <v>0.1</v>
      </c>
      <c r="N312" s="57">
        <v>0</v>
      </c>
      <c r="O312" s="57">
        <v>0</v>
      </c>
      <c r="P312" s="120">
        <v>7.3</v>
      </c>
      <c r="Q312" s="125">
        <f t="shared" si="12"/>
        <v>73</v>
      </c>
      <c r="R312" s="63" t="s">
        <v>1937</v>
      </c>
      <c r="S312" s="57" t="s">
        <v>1488</v>
      </c>
      <c r="T312" s="57">
        <v>9.35</v>
      </c>
      <c r="U312" s="57">
        <v>0</v>
      </c>
      <c r="V312" s="57">
        <v>90.65</v>
      </c>
      <c r="X312" s="57">
        <v>100</v>
      </c>
      <c r="Y312" s="57">
        <v>9.1999999999999993</v>
      </c>
      <c r="Z312" s="57">
        <v>10.1</v>
      </c>
      <c r="AE312" s="57">
        <v>31.2</v>
      </c>
      <c r="AF312" s="57">
        <v>34.4</v>
      </c>
      <c r="AG312" s="57">
        <v>58</v>
      </c>
      <c r="AH312" s="57">
        <v>64</v>
      </c>
      <c r="AI312" s="57">
        <v>90</v>
      </c>
      <c r="AJ312" s="57">
        <v>57.4</v>
      </c>
      <c r="AK312" s="57">
        <v>63.3</v>
      </c>
      <c r="AL312" s="57">
        <v>0.5897</v>
      </c>
      <c r="AM312" s="57">
        <v>0.65049999999999997</v>
      </c>
      <c r="AN312" s="57">
        <v>0.58440000000000003</v>
      </c>
      <c r="AO312" s="57">
        <v>0.64470000000000005</v>
      </c>
      <c r="AP312" s="57">
        <v>0.34429999999999999</v>
      </c>
      <c r="AQ312" s="57">
        <v>0.37980000000000003</v>
      </c>
      <c r="AR312" s="57">
        <v>0.34</v>
      </c>
      <c r="AS312" s="57">
        <v>0.37</v>
      </c>
      <c r="AT312" s="57">
        <v>0.21</v>
      </c>
      <c r="AU312" s="57">
        <v>0.23</v>
      </c>
      <c r="AV312" s="57">
        <v>1.37</v>
      </c>
      <c r="AW312" s="57">
        <v>1.51</v>
      </c>
      <c r="AX312" s="57">
        <v>0.15</v>
      </c>
      <c r="AY312" s="57">
        <v>0.16</v>
      </c>
      <c r="BA312" s="57">
        <v>56</v>
      </c>
      <c r="BB312" s="57">
        <v>65.3</v>
      </c>
      <c r="BC312" s="57">
        <v>72</v>
      </c>
      <c r="BD312" s="57">
        <v>129</v>
      </c>
      <c r="BG312" s="57">
        <v>3.76</v>
      </c>
      <c r="BH312" s="57">
        <v>4.1500000000000004</v>
      </c>
      <c r="BI312" s="57">
        <v>4.6100000000000003</v>
      </c>
      <c r="BJ312" s="57">
        <v>5.08</v>
      </c>
      <c r="BK312" s="57">
        <v>3.5</v>
      </c>
      <c r="BL312" s="57">
        <v>3.9</v>
      </c>
      <c r="BM312" s="57">
        <v>1.8</v>
      </c>
      <c r="BN312" s="57">
        <v>2</v>
      </c>
    </row>
    <row r="313" spans="1:67" ht="15" customHeight="1" x14ac:dyDescent="0.3">
      <c r="A313" s="34" t="s">
        <v>1811</v>
      </c>
      <c r="B313" s="34" t="s">
        <v>1822</v>
      </c>
      <c r="C313" s="34" t="s">
        <v>1820</v>
      </c>
      <c r="D313" s="34">
        <v>2021</v>
      </c>
      <c r="E313" s="55">
        <v>44363</v>
      </c>
      <c r="F313" s="37" t="s">
        <v>137</v>
      </c>
      <c r="G313" s="37" t="s">
        <v>95</v>
      </c>
      <c r="H313" s="37" t="s">
        <v>45</v>
      </c>
      <c r="I313" s="37" t="s">
        <v>45</v>
      </c>
      <c r="J313" s="37" t="s">
        <v>45</v>
      </c>
      <c r="K313" s="37" t="s">
        <v>45</v>
      </c>
      <c r="L313" s="37" t="s">
        <v>45</v>
      </c>
      <c r="M313" s="37">
        <v>0.1</v>
      </c>
      <c r="N313" s="34">
        <v>0</v>
      </c>
      <c r="O313" s="34">
        <v>24</v>
      </c>
      <c r="P313" s="84">
        <v>10.77</v>
      </c>
      <c r="Q313" s="124">
        <f t="shared" si="12"/>
        <v>107.69999999999999</v>
      </c>
      <c r="R313" s="37" t="s">
        <v>1938</v>
      </c>
      <c r="S313" s="34" t="s">
        <v>1488</v>
      </c>
      <c r="T313" s="34">
        <v>6.7</v>
      </c>
      <c r="U313" s="34">
        <v>0</v>
      </c>
      <c r="V313" s="34">
        <v>93.3</v>
      </c>
      <c r="X313" s="34">
        <v>100</v>
      </c>
      <c r="Y313" s="34">
        <v>8.8000000000000007</v>
      </c>
      <c r="Z313" s="34">
        <v>9.5</v>
      </c>
      <c r="AE313" s="34">
        <v>34.799999999999997</v>
      </c>
      <c r="AF313" s="34">
        <v>37.299999999999997</v>
      </c>
      <c r="AG313" s="34">
        <v>61.3</v>
      </c>
      <c r="AH313" s="34">
        <v>65.7</v>
      </c>
      <c r="AI313" s="34">
        <v>85</v>
      </c>
      <c r="AJ313" s="34">
        <v>56</v>
      </c>
      <c r="AK313" s="34">
        <v>60</v>
      </c>
      <c r="AL313" s="34">
        <v>0.57269999999999999</v>
      </c>
      <c r="AM313" s="34">
        <v>0.61380000000000001</v>
      </c>
      <c r="AN313" s="34">
        <v>0.55549999999999999</v>
      </c>
      <c r="AO313" s="34">
        <v>0.59540000000000004</v>
      </c>
      <c r="AP313" s="34">
        <v>0.31269999999999998</v>
      </c>
      <c r="AQ313" s="34">
        <v>0.33510000000000001</v>
      </c>
      <c r="AR313" s="34">
        <v>0.35</v>
      </c>
      <c r="AS313" s="34">
        <v>0.37</v>
      </c>
      <c r="AT313" s="34">
        <v>0.21</v>
      </c>
      <c r="AU313" s="34">
        <v>0.22</v>
      </c>
      <c r="AV313" s="34">
        <v>1.54</v>
      </c>
      <c r="AW313" s="34">
        <v>1.65</v>
      </c>
      <c r="AX313" s="34">
        <v>0.14000000000000001</v>
      </c>
      <c r="AY313" s="34">
        <v>0.15</v>
      </c>
      <c r="BA313" s="34">
        <v>56</v>
      </c>
      <c r="BB313" s="34">
        <v>66.400000000000006</v>
      </c>
      <c r="BC313" s="34">
        <v>71.2</v>
      </c>
      <c r="BD313" s="34">
        <v>120</v>
      </c>
      <c r="BG313" s="34">
        <v>4.6399999999999997</v>
      </c>
      <c r="BH313" s="34">
        <v>4.97</v>
      </c>
      <c r="BI313" s="34">
        <v>4.75</v>
      </c>
      <c r="BJ313" s="34">
        <v>5.09</v>
      </c>
      <c r="BK313" s="34">
        <v>3.2</v>
      </c>
      <c r="BL313" s="34">
        <v>3.4</v>
      </c>
      <c r="BM313" s="34">
        <v>1.1000000000000001</v>
      </c>
      <c r="BN313" s="34">
        <v>1.2</v>
      </c>
    </row>
    <row r="314" spans="1:67" s="57" customFormat="1" ht="15" customHeight="1" x14ac:dyDescent="0.3">
      <c r="A314" s="57" t="s">
        <v>1811</v>
      </c>
      <c r="B314" s="57" t="s">
        <v>1822</v>
      </c>
      <c r="C314" s="57" t="s">
        <v>1820</v>
      </c>
      <c r="D314" s="57">
        <v>2021</v>
      </c>
      <c r="E314" s="61">
        <v>44363</v>
      </c>
      <c r="F314" s="63" t="s">
        <v>137</v>
      </c>
      <c r="G314" s="63" t="s">
        <v>98</v>
      </c>
      <c r="H314" s="63" t="s">
        <v>27</v>
      </c>
      <c r="I314" s="63" t="s">
        <v>27</v>
      </c>
      <c r="J314" s="63" t="s">
        <v>26</v>
      </c>
      <c r="K314" s="63" t="s">
        <v>27</v>
      </c>
      <c r="L314" s="63" t="s">
        <v>26</v>
      </c>
      <c r="M314" s="63">
        <v>0.1</v>
      </c>
      <c r="N314" s="57">
        <v>0</v>
      </c>
      <c r="O314" s="57">
        <v>0</v>
      </c>
      <c r="P314" s="120">
        <v>13.81</v>
      </c>
      <c r="Q314" s="125">
        <f t="shared" si="12"/>
        <v>138.1</v>
      </c>
      <c r="R314" s="63" t="s">
        <v>1939</v>
      </c>
      <c r="S314" s="57" t="s">
        <v>1488</v>
      </c>
      <c r="T314" s="57">
        <v>6.76</v>
      </c>
      <c r="U314" s="57">
        <v>0</v>
      </c>
      <c r="V314" s="57">
        <v>93.24</v>
      </c>
      <c r="X314" s="57">
        <v>100</v>
      </c>
      <c r="Y314" s="57">
        <v>-1</v>
      </c>
      <c r="Z314" s="57">
        <v>-1</v>
      </c>
      <c r="AE314" s="57">
        <v>-1</v>
      </c>
      <c r="AF314" s="57">
        <v>-1</v>
      </c>
      <c r="AG314" s="57">
        <v>-1</v>
      </c>
      <c r="AH314" s="57">
        <v>-1</v>
      </c>
      <c r="AI314" s="57">
        <v>-1</v>
      </c>
      <c r="AJ314" s="57">
        <v>-1</v>
      </c>
      <c r="AK314" s="57">
        <v>-1</v>
      </c>
      <c r="AL314" s="57">
        <v>-1</v>
      </c>
      <c r="AM314" s="57">
        <v>-1</v>
      </c>
      <c r="AN314" s="57">
        <v>-1</v>
      </c>
      <c r="AO314" s="57">
        <v>-1</v>
      </c>
      <c r="AP314" s="57">
        <v>-1</v>
      </c>
      <c r="AQ314" s="57">
        <v>-1</v>
      </c>
      <c r="AR314" s="57">
        <v>-1</v>
      </c>
      <c r="AS314" s="57">
        <v>-1</v>
      </c>
      <c r="AT314" s="57">
        <v>-1</v>
      </c>
      <c r="AU314" s="57">
        <v>-1</v>
      </c>
      <c r="AV314" s="57">
        <v>-1</v>
      </c>
      <c r="AW314" s="57">
        <v>-1</v>
      </c>
      <c r="AX314" s="57">
        <v>-1</v>
      </c>
      <c r="AY314" s="57">
        <v>-1</v>
      </c>
      <c r="BA314" s="57">
        <v>-1</v>
      </c>
      <c r="BB314" s="57">
        <v>-1</v>
      </c>
      <c r="BC314" s="57">
        <v>-1</v>
      </c>
      <c r="BD314" s="57">
        <v>-1</v>
      </c>
      <c r="BG314" s="57">
        <v>-1</v>
      </c>
      <c r="BH314" s="57">
        <v>-1</v>
      </c>
      <c r="BI314" s="57">
        <v>-1</v>
      </c>
      <c r="BJ314" s="57">
        <v>-1</v>
      </c>
      <c r="BK314" s="57">
        <v>-1</v>
      </c>
      <c r="BL314" s="57">
        <v>-1</v>
      </c>
      <c r="BM314" s="57">
        <v>-1</v>
      </c>
      <c r="BN314" s="57">
        <v>-1</v>
      </c>
      <c r="BO314" s="57" t="s">
        <v>3597</v>
      </c>
    </row>
    <row r="315" spans="1:67" s="57" customFormat="1" ht="15" customHeight="1" x14ac:dyDescent="0.3">
      <c r="A315" s="57" t="s">
        <v>1811</v>
      </c>
      <c r="B315" s="57" t="s">
        <v>1822</v>
      </c>
      <c r="C315" s="57" t="s">
        <v>1820</v>
      </c>
      <c r="D315" s="57">
        <v>2021</v>
      </c>
      <c r="E315" s="61">
        <v>44363</v>
      </c>
      <c r="F315" s="63" t="s">
        <v>137</v>
      </c>
      <c r="G315" s="63" t="s">
        <v>190</v>
      </c>
      <c r="H315" s="63" t="s">
        <v>35</v>
      </c>
      <c r="I315" s="63" t="s">
        <v>31</v>
      </c>
      <c r="J315" s="63" t="s">
        <v>31</v>
      </c>
      <c r="K315" s="63" t="s">
        <v>31</v>
      </c>
      <c r="L315" s="63" t="s">
        <v>31</v>
      </c>
      <c r="M315" s="63">
        <v>0.1</v>
      </c>
      <c r="N315" s="57">
        <v>5</v>
      </c>
      <c r="O315" s="57">
        <v>0</v>
      </c>
      <c r="P315" s="120">
        <v>6.78</v>
      </c>
      <c r="Q315" s="125">
        <f t="shared" si="12"/>
        <v>67.8</v>
      </c>
      <c r="R315" s="63" t="s">
        <v>1940</v>
      </c>
      <c r="S315" s="57" t="s">
        <v>1488</v>
      </c>
      <c r="T315" s="57">
        <v>8.17</v>
      </c>
      <c r="U315" s="57">
        <v>0</v>
      </c>
      <c r="V315" s="57">
        <v>91.83</v>
      </c>
      <c r="X315" s="57">
        <v>100</v>
      </c>
      <c r="Y315" s="57">
        <v>10</v>
      </c>
      <c r="Z315" s="57">
        <v>10.9</v>
      </c>
      <c r="AE315" s="57">
        <v>30.9</v>
      </c>
      <c r="AF315" s="57">
        <v>33.6</v>
      </c>
      <c r="AG315" s="57">
        <v>56.4</v>
      </c>
      <c r="AH315" s="57">
        <v>61.5</v>
      </c>
      <c r="AI315" s="57">
        <v>95</v>
      </c>
      <c r="AJ315" s="57">
        <v>59</v>
      </c>
      <c r="AK315" s="57">
        <v>64.2</v>
      </c>
      <c r="AL315" s="57">
        <v>0.60650000000000004</v>
      </c>
      <c r="AM315" s="57">
        <v>0.66049999999999998</v>
      </c>
      <c r="AN315" s="57">
        <v>0.60419999999999996</v>
      </c>
      <c r="AO315" s="57">
        <v>0.65800000000000003</v>
      </c>
      <c r="AP315" s="57">
        <v>0.35980000000000001</v>
      </c>
      <c r="AQ315" s="57">
        <v>0.39179999999999998</v>
      </c>
      <c r="AR315" s="57">
        <v>0.38</v>
      </c>
      <c r="AS315" s="57">
        <v>0.41</v>
      </c>
      <c r="AT315" s="57">
        <v>0.24</v>
      </c>
      <c r="AU315" s="57">
        <v>0.26</v>
      </c>
      <c r="AV315" s="57">
        <v>1.51</v>
      </c>
      <c r="AW315" s="57">
        <v>1.64</v>
      </c>
      <c r="AX315" s="57">
        <v>0.17</v>
      </c>
      <c r="AY315" s="57">
        <v>0.19</v>
      </c>
      <c r="BA315" s="57">
        <v>55</v>
      </c>
      <c r="BB315" s="57">
        <v>66.5</v>
      </c>
      <c r="BC315" s="57">
        <v>72.400000000000006</v>
      </c>
      <c r="BD315" s="57">
        <v>132</v>
      </c>
      <c r="BG315" s="57">
        <v>4.3899999999999997</v>
      </c>
      <c r="BH315" s="57">
        <v>4.78</v>
      </c>
      <c r="BI315" s="57">
        <v>5.04</v>
      </c>
      <c r="BJ315" s="57">
        <v>5.49</v>
      </c>
      <c r="BK315" s="57">
        <v>4</v>
      </c>
      <c r="BL315" s="57">
        <v>4.4000000000000004</v>
      </c>
      <c r="BM315" s="57">
        <v>1.8</v>
      </c>
      <c r="BN315" s="57">
        <v>1.9</v>
      </c>
    </row>
    <row r="316" spans="1:67" s="57" customFormat="1" ht="15" customHeight="1" x14ac:dyDescent="0.3">
      <c r="A316" s="57" t="s">
        <v>1811</v>
      </c>
      <c r="B316" s="57" t="s">
        <v>1822</v>
      </c>
      <c r="C316" s="57" t="s">
        <v>1820</v>
      </c>
      <c r="D316" s="57">
        <v>2021</v>
      </c>
      <c r="E316" s="61">
        <v>44363</v>
      </c>
      <c r="F316" s="63" t="s">
        <v>137</v>
      </c>
      <c r="G316" s="63" t="s">
        <v>101</v>
      </c>
      <c r="H316" s="63" t="s">
        <v>22</v>
      </c>
      <c r="I316" s="63" t="s">
        <v>22</v>
      </c>
      <c r="J316" s="63" t="s">
        <v>21</v>
      </c>
      <c r="K316" s="63" t="s">
        <v>22</v>
      </c>
      <c r="L316" s="63" t="s">
        <v>21</v>
      </c>
      <c r="M316" s="63">
        <v>0.1</v>
      </c>
      <c r="N316" s="57">
        <v>0</v>
      </c>
      <c r="O316" s="57">
        <v>0</v>
      </c>
      <c r="P316" s="120">
        <v>1.36</v>
      </c>
      <c r="Q316" s="125">
        <f t="shared" si="12"/>
        <v>13.600000000000001</v>
      </c>
      <c r="R316" s="63" t="s">
        <v>1941</v>
      </c>
      <c r="S316" s="57" t="s">
        <v>1488</v>
      </c>
      <c r="T316" s="57">
        <v>17.95</v>
      </c>
      <c r="U316" s="57">
        <v>0</v>
      </c>
      <c r="V316" s="57">
        <v>82.05</v>
      </c>
      <c r="X316" s="57">
        <v>100</v>
      </c>
      <c r="Y316" s="57">
        <v>-1</v>
      </c>
      <c r="Z316" s="57">
        <v>-1</v>
      </c>
      <c r="AE316" s="57">
        <v>-1</v>
      </c>
      <c r="AF316" s="57">
        <v>-1</v>
      </c>
      <c r="AG316" s="57">
        <v>-1</v>
      </c>
      <c r="AH316" s="57">
        <v>-1</v>
      </c>
      <c r="AI316" s="57">
        <v>-1</v>
      </c>
      <c r="AJ316" s="57">
        <v>-1</v>
      </c>
      <c r="AK316" s="57">
        <v>-1</v>
      </c>
      <c r="AL316" s="57">
        <v>-1</v>
      </c>
      <c r="AM316" s="57">
        <v>-1</v>
      </c>
      <c r="AN316" s="57">
        <v>-1</v>
      </c>
      <c r="AO316" s="57">
        <v>-1</v>
      </c>
      <c r="AP316" s="57">
        <v>-1</v>
      </c>
      <c r="AQ316" s="57">
        <v>-1</v>
      </c>
      <c r="AR316" s="57">
        <v>-1</v>
      </c>
      <c r="AS316" s="57">
        <v>-1</v>
      </c>
      <c r="AT316" s="57">
        <v>-1</v>
      </c>
      <c r="AU316" s="57">
        <v>-1</v>
      </c>
      <c r="AV316" s="57">
        <v>-1</v>
      </c>
      <c r="AW316" s="57">
        <v>-1</v>
      </c>
      <c r="AX316" s="57">
        <v>-1</v>
      </c>
      <c r="AY316" s="57">
        <v>-1</v>
      </c>
      <c r="BA316" s="57">
        <v>-1</v>
      </c>
      <c r="BB316" s="57">
        <v>-1</v>
      </c>
      <c r="BC316" s="57">
        <v>-1</v>
      </c>
      <c r="BD316" s="57">
        <v>-1</v>
      </c>
      <c r="BG316" s="57">
        <v>-1</v>
      </c>
      <c r="BH316" s="57">
        <v>-1</v>
      </c>
      <c r="BI316" s="57">
        <v>-1</v>
      </c>
      <c r="BJ316" s="57">
        <v>-1</v>
      </c>
      <c r="BK316" s="57">
        <v>-1</v>
      </c>
      <c r="BL316" s="57">
        <v>-1</v>
      </c>
      <c r="BM316" s="57">
        <v>-1</v>
      </c>
      <c r="BN316" s="57">
        <v>-1</v>
      </c>
      <c r="BO316" s="57" t="s">
        <v>3597</v>
      </c>
    </row>
    <row r="317" spans="1:67" s="57" customFormat="1" ht="15" customHeight="1" x14ac:dyDescent="0.3">
      <c r="A317" s="57" t="s">
        <v>1811</v>
      </c>
      <c r="B317" s="57" t="s">
        <v>1822</v>
      </c>
      <c r="C317" s="57" t="s">
        <v>1820</v>
      </c>
      <c r="D317" s="57">
        <v>2021</v>
      </c>
      <c r="E317" s="61">
        <v>44363</v>
      </c>
      <c r="F317" s="63" t="s">
        <v>137</v>
      </c>
      <c r="G317" s="63" t="s">
        <v>104</v>
      </c>
      <c r="H317" s="63" t="s">
        <v>26</v>
      </c>
      <c r="I317" s="63" t="s">
        <v>26</v>
      </c>
      <c r="J317" s="63" t="s">
        <v>27</v>
      </c>
      <c r="K317" s="63" t="s">
        <v>26</v>
      </c>
      <c r="L317" s="63" t="s">
        <v>27</v>
      </c>
      <c r="M317" s="63">
        <v>0.1</v>
      </c>
      <c r="N317" s="57">
        <v>0</v>
      </c>
      <c r="O317" s="57">
        <v>3</v>
      </c>
      <c r="P317" s="120">
        <v>6.45</v>
      </c>
      <c r="Q317" s="125">
        <f t="shared" si="12"/>
        <v>64.5</v>
      </c>
      <c r="R317" s="63" t="s">
        <v>1942</v>
      </c>
      <c r="S317" s="57" t="s">
        <v>1488</v>
      </c>
      <c r="T317" s="57">
        <v>10.55</v>
      </c>
      <c r="U317" s="57">
        <v>0</v>
      </c>
      <c r="V317" s="57">
        <v>89.45</v>
      </c>
      <c r="X317" s="57">
        <v>100</v>
      </c>
      <c r="Y317" s="57">
        <v>9.4</v>
      </c>
      <c r="Z317" s="57">
        <v>10.5</v>
      </c>
      <c r="AE317" s="57">
        <v>33</v>
      </c>
      <c r="AF317" s="57">
        <v>36.9</v>
      </c>
      <c r="AG317" s="57">
        <v>56.9</v>
      </c>
      <c r="AH317" s="57">
        <v>63.6</v>
      </c>
      <c r="AI317" s="57">
        <v>88</v>
      </c>
      <c r="AJ317" s="57">
        <v>54.1</v>
      </c>
      <c r="AK317" s="57">
        <v>60.5</v>
      </c>
      <c r="AL317" s="57">
        <v>0.55349999999999999</v>
      </c>
      <c r="AM317" s="57">
        <v>0.61870000000000003</v>
      </c>
      <c r="AN317" s="57">
        <v>0.53859999999999997</v>
      </c>
      <c r="AO317" s="57">
        <v>0.60209999999999997</v>
      </c>
      <c r="AP317" s="57">
        <v>0.30520000000000003</v>
      </c>
      <c r="AQ317" s="57">
        <v>0.3412</v>
      </c>
      <c r="AR317" s="57">
        <v>0.38</v>
      </c>
      <c r="AS317" s="57">
        <v>0.43</v>
      </c>
      <c r="AT317" s="57">
        <v>0.21</v>
      </c>
      <c r="AU317" s="57">
        <v>0.24</v>
      </c>
      <c r="AV317" s="57">
        <v>1.53</v>
      </c>
      <c r="AW317" s="57">
        <v>1.71</v>
      </c>
      <c r="AX317" s="57">
        <v>0.13</v>
      </c>
      <c r="AY317" s="57">
        <v>0.15</v>
      </c>
      <c r="BA317" s="57">
        <v>57</v>
      </c>
      <c r="BB317" s="57">
        <v>65.5</v>
      </c>
      <c r="BC317" s="57">
        <v>73.2</v>
      </c>
      <c r="BD317" s="57">
        <v>128</v>
      </c>
      <c r="BG317" s="57">
        <v>4.3499999999999996</v>
      </c>
      <c r="BH317" s="57">
        <v>4.8600000000000003</v>
      </c>
      <c r="BI317" s="57">
        <v>4.66</v>
      </c>
      <c r="BJ317" s="57">
        <v>5.21</v>
      </c>
      <c r="BK317" s="57">
        <v>3.2</v>
      </c>
      <c r="BL317" s="57">
        <v>3.6</v>
      </c>
      <c r="BM317" s="57">
        <v>1</v>
      </c>
      <c r="BN317" s="57">
        <v>1.1000000000000001</v>
      </c>
    </row>
    <row r="318" spans="1:67" s="57" customFormat="1" ht="15" customHeight="1" x14ac:dyDescent="0.3">
      <c r="A318" s="57" t="s">
        <v>1811</v>
      </c>
      <c r="B318" s="57" t="s">
        <v>1822</v>
      </c>
      <c r="C318" s="57" t="s">
        <v>1820</v>
      </c>
      <c r="D318" s="57">
        <v>2021</v>
      </c>
      <c r="E318" s="61">
        <v>44363</v>
      </c>
      <c r="F318" s="63" t="s">
        <v>137</v>
      </c>
      <c r="G318" s="63" t="s">
        <v>107</v>
      </c>
      <c r="H318" s="63" t="s">
        <v>27</v>
      </c>
      <c r="I318" s="63" t="s">
        <v>27</v>
      </c>
      <c r="J318" s="63" t="s">
        <v>26</v>
      </c>
      <c r="K318" s="63" t="s">
        <v>27</v>
      </c>
      <c r="L318" s="63" t="s">
        <v>26</v>
      </c>
      <c r="M318" s="63">
        <v>0.1</v>
      </c>
      <c r="N318" s="57">
        <v>0</v>
      </c>
      <c r="O318" s="57">
        <v>0</v>
      </c>
      <c r="P318" s="120">
        <v>8.75</v>
      </c>
      <c r="Q318" s="125">
        <f t="shared" si="12"/>
        <v>87.5</v>
      </c>
      <c r="R318" s="63" t="s">
        <v>1943</v>
      </c>
      <c r="S318" s="57" t="s">
        <v>1488</v>
      </c>
      <c r="T318" s="57">
        <v>8.59</v>
      </c>
      <c r="U318" s="57">
        <v>0</v>
      </c>
      <c r="V318" s="57">
        <v>91.41</v>
      </c>
      <c r="X318" s="57">
        <v>100</v>
      </c>
      <c r="Y318" s="57">
        <v>9.5</v>
      </c>
      <c r="Z318" s="57">
        <v>10.4</v>
      </c>
      <c r="AE318" s="57">
        <v>30</v>
      </c>
      <c r="AF318" s="57">
        <v>32.799999999999997</v>
      </c>
      <c r="AG318" s="57">
        <v>52.6</v>
      </c>
      <c r="AH318" s="57">
        <v>57.5</v>
      </c>
      <c r="AI318" s="57">
        <v>102</v>
      </c>
      <c r="AJ318" s="57">
        <v>59.6</v>
      </c>
      <c r="AK318" s="57">
        <v>65.2</v>
      </c>
      <c r="AL318" s="57">
        <v>0.61380000000000001</v>
      </c>
      <c r="AM318" s="57">
        <v>0.6714</v>
      </c>
      <c r="AN318" s="57">
        <v>0.61470000000000002</v>
      </c>
      <c r="AO318" s="57">
        <v>0.67249999999999999</v>
      </c>
      <c r="AP318" s="57">
        <v>0.37</v>
      </c>
      <c r="AQ318" s="57">
        <v>0.40479999999999999</v>
      </c>
      <c r="AR318" s="57">
        <v>0.4</v>
      </c>
      <c r="AS318" s="57">
        <v>0.44</v>
      </c>
      <c r="AT318" s="57">
        <v>0.2</v>
      </c>
      <c r="AU318" s="57">
        <v>0.22</v>
      </c>
      <c r="AV318" s="57">
        <v>1.46</v>
      </c>
      <c r="AW318" s="57">
        <v>1.6</v>
      </c>
      <c r="AX318" s="57">
        <v>0.1</v>
      </c>
      <c r="AY318" s="57">
        <v>0.11</v>
      </c>
      <c r="BA318" s="57">
        <v>57</v>
      </c>
      <c r="BB318" s="57">
        <v>68.5</v>
      </c>
      <c r="BC318" s="57">
        <v>74.900000000000006</v>
      </c>
      <c r="BD318" s="57">
        <v>138</v>
      </c>
      <c r="BG318" s="57">
        <v>4.8600000000000003</v>
      </c>
      <c r="BH318" s="57">
        <v>5.32</v>
      </c>
      <c r="BI318" s="57">
        <v>5.16</v>
      </c>
      <c r="BJ318" s="57">
        <v>5.65</v>
      </c>
      <c r="BK318" s="57">
        <v>2.7</v>
      </c>
      <c r="BL318" s="57">
        <v>3</v>
      </c>
      <c r="BM318" s="57">
        <v>1.8</v>
      </c>
      <c r="BN318" s="57">
        <v>2</v>
      </c>
    </row>
    <row r="319" spans="1:67" s="57" customFormat="1" ht="15" customHeight="1" x14ac:dyDescent="0.3">
      <c r="A319" s="57" t="s">
        <v>1811</v>
      </c>
      <c r="B319" s="57" t="s">
        <v>1822</v>
      </c>
      <c r="C319" s="57" t="s">
        <v>1820</v>
      </c>
      <c r="D319" s="57">
        <v>2021</v>
      </c>
      <c r="E319" s="61">
        <v>44363</v>
      </c>
      <c r="F319" s="63" t="s">
        <v>137</v>
      </c>
      <c r="G319" s="63" t="s">
        <v>110</v>
      </c>
      <c r="H319" s="63" t="s">
        <v>31</v>
      </c>
      <c r="I319" s="63" t="s">
        <v>31</v>
      </c>
      <c r="J319" s="63" t="s">
        <v>31</v>
      </c>
      <c r="K319" s="63" t="s">
        <v>31</v>
      </c>
      <c r="L319" s="63" t="s">
        <v>31</v>
      </c>
      <c r="M319" s="63">
        <v>0.1</v>
      </c>
      <c r="N319" s="57">
        <v>25</v>
      </c>
      <c r="O319" s="57">
        <v>0</v>
      </c>
      <c r="P319" s="120">
        <v>3.52</v>
      </c>
      <c r="Q319" s="125">
        <f t="shared" si="12"/>
        <v>35.200000000000003</v>
      </c>
      <c r="R319" s="63" t="s">
        <v>1944</v>
      </c>
      <c r="S319" s="57" t="s">
        <v>1488</v>
      </c>
      <c r="T319" s="57">
        <v>13.52</v>
      </c>
      <c r="U319" s="57">
        <v>0</v>
      </c>
      <c r="V319" s="57">
        <v>86.48</v>
      </c>
      <c r="X319" s="57">
        <v>100</v>
      </c>
      <c r="Y319" s="57">
        <v>9.1</v>
      </c>
      <c r="Z319" s="57">
        <v>10.6</v>
      </c>
      <c r="AE319" s="57">
        <v>31</v>
      </c>
      <c r="AF319" s="57">
        <v>35.799999999999997</v>
      </c>
      <c r="AG319" s="57">
        <v>56.2</v>
      </c>
      <c r="AH319" s="57">
        <v>64.900000000000006</v>
      </c>
      <c r="AI319" s="57">
        <v>87</v>
      </c>
      <c r="AJ319" s="57">
        <v>53.3</v>
      </c>
      <c r="AK319" s="57">
        <v>61.7</v>
      </c>
      <c r="AL319" s="57">
        <v>0.54679999999999995</v>
      </c>
      <c r="AM319" s="57">
        <v>0.63229999999999997</v>
      </c>
      <c r="AN319" s="57">
        <v>0.53649999999999998</v>
      </c>
      <c r="AO319" s="57">
        <v>0.62039999999999995</v>
      </c>
      <c r="AP319" s="57">
        <v>0.3095</v>
      </c>
      <c r="AQ319" s="57">
        <v>0.35780000000000001</v>
      </c>
      <c r="AR319" s="57">
        <v>0.28999999999999998</v>
      </c>
      <c r="AS319" s="57">
        <v>0.34</v>
      </c>
      <c r="AT319" s="57">
        <v>0.22</v>
      </c>
      <c r="AU319" s="57">
        <v>0.26</v>
      </c>
      <c r="AV319" s="57">
        <v>1.68</v>
      </c>
      <c r="AW319" s="57">
        <v>1.94</v>
      </c>
      <c r="AX319" s="57">
        <v>0.12</v>
      </c>
      <c r="AY319" s="57">
        <v>0.14000000000000001</v>
      </c>
      <c r="BA319" s="57">
        <v>59</v>
      </c>
      <c r="BB319" s="57">
        <v>64.099999999999994</v>
      </c>
      <c r="BC319" s="57">
        <v>74.099999999999994</v>
      </c>
      <c r="BD319" s="57">
        <v>130</v>
      </c>
      <c r="BG319" s="57">
        <v>4.3099999999999996</v>
      </c>
      <c r="BH319" s="57">
        <v>4.9800000000000004</v>
      </c>
      <c r="BI319" s="57">
        <v>3.72</v>
      </c>
      <c r="BJ319" s="57">
        <v>4.3</v>
      </c>
      <c r="BK319" s="57">
        <v>3.2</v>
      </c>
      <c r="BL319" s="57">
        <v>3.7</v>
      </c>
      <c r="BM319" s="57">
        <v>1</v>
      </c>
      <c r="BN319" s="57">
        <v>1.2</v>
      </c>
    </row>
    <row r="320" spans="1:67" s="57" customFormat="1" ht="15" customHeight="1" x14ac:dyDescent="0.3">
      <c r="A320" s="57" t="s">
        <v>1811</v>
      </c>
      <c r="B320" s="57" t="s">
        <v>1822</v>
      </c>
      <c r="C320" s="57" t="s">
        <v>1820</v>
      </c>
      <c r="D320" s="57">
        <v>2021</v>
      </c>
      <c r="E320" s="61">
        <v>44363</v>
      </c>
      <c r="F320" s="63" t="s">
        <v>137</v>
      </c>
      <c r="G320" s="63" t="s">
        <v>113</v>
      </c>
      <c r="H320" s="63" t="s">
        <v>22</v>
      </c>
      <c r="I320" s="63" t="s">
        <v>22</v>
      </c>
      <c r="J320" s="63" t="s">
        <v>21</v>
      </c>
      <c r="K320" s="63" t="s">
        <v>22</v>
      </c>
      <c r="L320" s="63" t="s">
        <v>21</v>
      </c>
      <c r="M320" s="63">
        <v>0.1</v>
      </c>
      <c r="N320" s="57">
        <v>0</v>
      </c>
      <c r="O320" s="57">
        <v>0</v>
      </c>
      <c r="P320" s="120">
        <v>3.77</v>
      </c>
      <c r="Q320" s="125">
        <f t="shared" si="12"/>
        <v>37.700000000000003</v>
      </c>
      <c r="R320" s="63" t="s">
        <v>1945</v>
      </c>
      <c r="S320" s="57" t="s">
        <v>1488</v>
      </c>
      <c r="T320" s="57">
        <v>15.73</v>
      </c>
      <c r="U320" s="57">
        <v>0</v>
      </c>
      <c r="V320" s="57">
        <v>84.27</v>
      </c>
      <c r="X320" s="57">
        <v>100</v>
      </c>
      <c r="Y320" s="57">
        <v>9</v>
      </c>
      <c r="Z320" s="57">
        <v>10.6</v>
      </c>
      <c r="AE320" s="57">
        <v>32.1</v>
      </c>
      <c r="AF320" s="57">
        <v>38.1</v>
      </c>
      <c r="AG320" s="57">
        <v>54.1</v>
      </c>
      <c r="AH320" s="57">
        <v>64.2</v>
      </c>
      <c r="AI320" s="57">
        <v>86</v>
      </c>
      <c r="AJ320" s="57">
        <v>49.9</v>
      </c>
      <c r="AK320" s="57">
        <v>59.2</v>
      </c>
      <c r="AL320" s="57">
        <v>0.50919999999999999</v>
      </c>
      <c r="AM320" s="57">
        <v>0.60419999999999996</v>
      </c>
      <c r="AN320" s="57">
        <v>0.4909</v>
      </c>
      <c r="AO320" s="57">
        <v>0.58250000000000002</v>
      </c>
      <c r="AP320" s="57">
        <v>0.27250000000000002</v>
      </c>
      <c r="AQ320" s="57">
        <v>0.32329999999999998</v>
      </c>
      <c r="AR320" s="57">
        <v>0.45</v>
      </c>
      <c r="AS320" s="57">
        <v>0.53</v>
      </c>
      <c r="AT320" s="57">
        <v>0.21</v>
      </c>
      <c r="AU320" s="57">
        <v>0.25</v>
      </c>
      <c r="AV320" s="57">
        <v>1.28</v>
      </c>
      <c r="AW320" s="57">
        <v>1.52</v>
      </c>
      <c r="AX320" s="57">
        <v>0.17</v>
      </c>
      <c r="AY320" s="57">
        <v>0.2</v>
      </c>
      <c r="BA320" s="57">
        <v>56</v>
      </c>
      <c r="BB320" s="57">
        <v>60.6</v>
      </c>
      <c r="BC320" s="57">
        <v>71.900000000000006</v>
      </c>
      <c r="BD320" s="57">
        <v>120</v>
      </c>
      <c r="BG320" s="57">
        <v>4.97</v>
      </c>
      <c r="BH320" s="57">
        <v>5.9</v>
      </c>
      <c r="BI320" s="57">
        <v>5.0599999999999996</v>
      </c>
      <c r="BJ320" s="57">
        <v>6.01</v>
      </c>
      <c r="BK320" s="57">
        <v>3.7</v>
      </c>
      <c r="BL320" s="57">
        <v>4.4000000000000004</v>
      </c>
      <c r="BM320" s="57">
        <v>1.5</v>
      </c>
      <c r="BN320" s="57">
        <v>1.7</v>
      </c>
    </row>
    <row r="321" spans="1:67" s="57" customFormat="1" ht="15" customHeight="1" x14ac:dyDescent="0.3">
      <c r="A321" s="57" t="s">
        <v>1811</v>
      </c>
      <c r="B321" s="57" t="s">
        <v>1822</v>
      </c>
      <c r="C321" s="57" t="s">
        <v>1820</v>
      </c>
      <c r="D321" s="57">
        <v>2021</v>
      </c>
      <c r="E321" s="61">
        <v>44363</v>
      </c>
      <c r="F321" s="63" t="s">
        <v>137</v>
      </c>
      <c r="G321" s="63" t="s">
        <v>116</v>
      </c>
      <c r="H321" s="63" t="s">
        <v>31</v>
      </c>
      <c r="I321" s="63" t="s">
        <v>31</v>
      </c>
      <c r="J321" s="63" t="s">
        <v>31</v>
      </c>
      <c r="K321" s="63" t="s">
        <v>31</v>
      </c>
      <c r="L321" s="63" t="s">
        <v>31</v>
      </c>
      <c r="M321" s="63">
        <v>0.1</v>
      </c>
      <c r="N321" s="57">
        <v>0</v>
      </c>
      <c r="O321" s="57">
        <v>0</v>
      </c>
      <c r="P321" s="120">
        <v>3.8</v>
      </c>
      <c r="Q321" s="125">
        <f t="shared" si="12"/>
        <v>38</v>
      </c>
      <c r="R321" s="63" t="s">
        <v>1946</v>
      </c>
      <c r="S321" s="57" t="s">
        <v>1488</v>
      </c>
      <c r="T321" s="57">
        <v>12.57</v>
      </c>
      <c r="U321" s="57">
        <v>0</v>
      </c>
      <c r="V321" s="57">
        <v>87.43</v>
      </c>
      <c r="X321" s="57">
        <v>100</v>
      </c>
      <c r="Y321" s="57">
        <v>10.3</v>
      </c>
      <c r="Z321" s="57">
        <v>11.8</v>
      </c>
      <c r="AE321" s="57">
        <v>30.7</v>
      </c>
      <c r="AF321" s="57">
        <v>35.200000000000003</v>
      </c>
      <c r="AG321" s="57">
        <v>50.2</v>
      </c>
      <c r="AH321" s="57">
        <v>57.5</v>
      </c>
      <c r="AI321" s="57">
        <v>100</v>
      </c>
      <c r="AJ321" s="57">
        <v>54.6</v>
      </c>
      <c r="AK321" s="57">
        <v>62.5</v>
      </c>
      <c r="AL321" s="57">
        <v>0.5605</v>
      </c>
      <c r="AM321" s="57">
        <v>0.6411</v>
      </c>
      <c r="AN321" s="57">
        <v>0.55269999999999997</v>
      </c>
      <c r="AO321" s="57">
        <v>0.63219999999999998</v>
      </c>
      <c r="AP321" s="57">
        <v>0.32219999999999999</v>
      </c>
      <c r="AQ321" s="57">
        <v>0.36849999999999999</v>
      </c>
      <c r="AR321" s="57">
        <v>0.51</v>
      </c>
      <c r="AS321" s="57">
        <v>0.57999999999999996</v>
      </c>
      <c r="AT321" s="57">
        <v>0.23</v>
      </c>
      <c r="AU321" s="57">
        <v>0.26</v>
      </c>
      <c r="AV321" s="57">
        <v>1.38</v>
      </c>
      <c r="AW321" s="57">
        <v>1.58</v>
      </c>
      <c r="AX321" s="57">
        <v>0.15</v>
      </c>
      <c r="AY321" s="57">
        <v>0.17</v>
      </c>
      <c r="BA321" s="57">
        <v>56</v>
      </c>
      <c r="BB321" s="57">
        <v>64.900000000000006</v>
      </c>
      <c r="BC321" s="57">
        <v>74.2</v>
      </c>
      <c r="BD321" s="57">
        <v>137</v>
      </c>
      <c r="BG321" s="57">
        <v>4.66</v>
      </c>
      <c r="BH321" s="57">
        <v>5.33</v>
      </c>
      <c r="BI321" s="57">
        <v>5.38</v>
      </c>
      <c r="BJ321" s="57">
        <v>6.15</v>
      </c>
      <c r="BK321" s="57">
        <v>3.2</v>
      </c>
      <c r="BL321" s="57">
        <v>3.7</v>
      </c>
      <c r="BM321" s="57">
        <v>1</v>
      </c>
      <c r="BN321" s="57">
        <v>1.2</v>
      </c>
    </row>
    <row r="322" spans="1:67" s="57" customFormat="1" ht="15" customHeight="1" x14ac:dyDescent="0.3">
      <c r="A322" s="57" t="s">
        <v>1811</v>
      </c>
      <c r="B322" s="57" t="s">
        <v>1822</v>
      </c>
      <c r="C322" s="57" t="s">
        <v>1820</v>
      </c>
      <c r="D322" s="57">
        <v>2021</v>
      </c>
      <c r="E322" s="61">
        <v>44363</v>
      </c>
      <c r="F322" s="63" t="s">
        <v>137</v>
      </c>
      <c r="G322" s="63" t="s">
        <v>122</v>
      </c>
      <c r="H322" s="63" t="s">
        <v>27</v>
      </c>
      <c r="I322" s="63" t="s">
        <v>27</v>
      </c>
      <c r="J322" s="63" t="s">
        <v>26</v>
      </c>
      <c r="K322" s="63" t="s">
        <v>27</v>
      </c>
      <c r="L322" s="63" t="s">
        <v>26</v>
      </c>
      <c r="M322" s="63">
        <v>0.1</v>
      </c>
      <c r="N322" s="57">
        <v>0</v>
      </c>
      <c r="O322" s="57">
        <v>0</v>
      </c>
      <c r="P322" s="120">
        <v>13.88</v>
      </c>
      <c r="Q322" s="125">
        <f t="shared" si="12"/>
        <v>138.80000000000001</v>
      </c>
      <c r="R322" s="63" t="s">
        <v>1947</v>
      </c>
      <c r="S322" s="57" t="s">
        <v>1488</v>
      </c>
      <c r="T322" s="57">
        <v>7.22</v>
      </c>
      <c r="U322" s="57">
        <v>0</v>
      </c>
      <c r="V322" s="57">
        <v>92.78</v>
      </c>
      <c r="X322" s="57">
        <v>100</v>
      </c>
      <c r="Y322" s="57">
        <v>7.8</v>
      </c>
      <c r="Z322" s="57">
        <v>8.4</v>
      </c>
      <c r="AE322" s="57">
        <v>34</v>
      </c>
      <c r="AF322" s="57">
        <v>36.6</v>
      </c>
      <c r="AG322" s="57">
        <v>64.3</v>
      </c>
      <c r="AH322" s="57">
        <v>69.3</v>
      </c>
      <c r="AI322" s="57">
        <v>81</v>
      </c>
      <c r="AJ322" s="57">
        <v>56.4</v>
      </c>
      <c r="AK322" s="57">
        <v>60.8</v>
      </c>
      <c r="AL322" s="57">
        <v>0.5776</v>
      </c>
      <c r="AM322" s="57">
        <v>0.62250000000000005</v>
      </c>
      <c r="AN322" s="57">
        <v>0.56340000000000001</v>
      </c>
      <c r="AO322" s="57">
        <v>0.60729999999999995</v>
      </c>
      <c r="AP322" s="57">
        <v>0.32090000000000002</v>
      </c>
      <c r="AQ322" s="57">
        <v>0.34589999999999999</v>
      </c>
      <c r="AR322" s="57">
        <v>0.27</v>
      </c>
      <c r="AS322" s="57">
        <v>0.28999999999999998</v>
      </c>
      <c r="AT322" s="57">
        <v>0.18</v>
      </c>
      <c r="AU322" s="57">
        <v>0.19</v>
      </c>
      <c r="AV322" s="57">
        <v>1.06</v>
      </c>
      <c r="AW322" s="57">
        <v>1.1399999999999999</v>
      </c>
      <c r="AX322" s="57">
        <v>0.13</v>
      </c>
      <c r="AY322" s="57">
        <v>0.14000000000000001</v>
      </c>
      <c r="BA322" s="57">
        <v>54</v>
      </c>
      <c r="BB322" s="57">
        <v>64</v>
      </c>
      <c r="BC322" s="57">
        <v>69</v>
      </c>
      <c r="BD322" s="57">
        <v>123</v>
      </c>
      <c r="BG322" s="57">
        <v>1.31</v>
      </c>
      <c r="BH322" s="57">
        <v>1.41</v>
      </c>
      <c r="BI322" s="57">
        <v>4.41</v>
      </c>
      <c r="BJ322" s="57">
        <v>4.75</v>
      </c>
      <c r="BK322" s="57">
        <v>3.1</v>
      </c>
      <c r="BL322" s="57">
        <v>3.3</v>
      </c>
      <c r="BM322" s="57">
        <v>1.7</v>
      </c>
      <c r="BN322" s="57">
        <v>1.9</v>
      </c>
    </row>
    <row r="323" spans="1:67" s="57" customFormat="1" ht="15" customHeight="1" x14ac:dyDescent="0.3">
      <c r="A323" s="57" t="s">
        <v>1811</v>
      </c>
      <c r="B323" s="57" t="s">
        <v>1822</v>
      </c>
      <c r="C323" s="57" t="s">
        <v>1820</v>
      </c>
      <c r="D323" s="57">
        <v>2021</v>
      </c>
      <c r="E323" s="61">
        <v>44363</v>
      </c>
      <c r="F323" s="63" t="s">
        <v>137</v>
      </c>
      <c r="G323" s="63" t="s">
        <v>125</v>
      </c>
      <c r="H323" s="63" t="s">
        <v>31</v>
      </c>
      <c r="I323" s="63" t="s">
        <v>31</v>
      </c>
      <c r="J323" s="63" t="s">
        <v>31</v>
      </c>
      <c r="K323" s="63" t="s">
        <v>31</v>
      </c>
      <c r="L323" s="63" t="s">
        <v>31</v>
      </c>
      <c r="M323" s="63">
        <v>0.1</v>
      </c>
      <c r="N323" s="57">
        <v>0</v>
      </c>
      <c r="O323" s="57">
        <v>5</v>
      </c>
      <c r="P323" s="120">
        <v>4.71</v>
      </c>
      <c r="Q323" s="125">
        <f t="shared" si="12"/>
        <v>47.1</v>
      </c>
      <c r="R323" s="63" t="s">
        <v>1948</v>
      </c>
      <c r="S323" s="57" t="s">
        <v>1488</v>
      </c>
      <c r="T323" s="57">
        <v>9.2100000000000009</v>
      </c>
      <c r="U323" s="57">
        <v>0</v>
      </c>
      <c r="V323" s="57">
        <v>90.79</v>
      </c>
      <c r="X323" s="57">
        <v>100</v>
      </c>
      <c r="Y323" s="57">
        <v>-1</v>
      </c>
      <c r="Z323" s="57">
        <v>-1</v>
      </c>
      <c r="AE323" s="57">
        <v>-1</v>
      </c>
      <c r="AF323" s="57">
        <v>-1</v>
      </c>
      <c r="AG323" s="57">
        <v>-1</v>
      </c>
      <c r="AH323" s="57">
        <v>-1</v>
      </c>
      <c r="AI323" s="57">
        <v>-1</v>
      </c>
      <c r="AJ323" s="57">
        <v>-1</v>
      </c>
      <c r="AK323" s="57">
        <v>-1</v>
      </c>
      <c r="AL323" s="57">
        <v>-1</v>
      </c>
      <c r="AM323" s="57">
        <v>-1</v>
      </c>
      <c r="AN323" s="57">
        <v>-1</v>
      </c>
      <c r="AO323" s="57">
        <v>-1</v>
      </c>
      <c r="AP323" s="57">
        <v>-1</v>
      </c>
      <c r="AQ323" s="57">
        <v>-1</v>
      </c>
      <c r="AR323" s="57">
        <v>-1</v>
      </c>
      <c r="AS323" s="57">
        <v>-1</v>
      </c>
      <c r="AT323" s="57">
        <v>-1</v>
      </c>
      <c r="AU323" s="57">
        <v>-1</v>
      </c>
      <c r="AV323" s="57">
        <v>-1</v>
      </c>
      <c r="AW323" s="57">
        <v>-1</v>
      </c>
      <c r="AX323" s="57">
        <v>-1</v>
      </c>
      <c r="AY323" s="57">
        <v>-1</v>
      </c>
      <c r="BA323" s="57">
        <v>-1</v>
      </c>
      <c r="BB323" s="57">
        <v>-1</v>
      </c>
      <c r="BC323" s="57">
        <v>-1</v>
      </c>
      <c r="BD323" s="57">
        <v>-1</v>
      </c>
      <c r="BG323" s="57">
        <v>-1</v>
      </c>
      <c r="BH323" s="57">
        <v>-1</v>
      </c>
      <c r="BI323" s="57">
        <v>-1</v>
      </c>
      <c r="BJ323" s="57">
        <v>-1</v>
      </c>
      <c r="BK323" s="57">
        <v>-1</v>
      </c>
      <c r="BL323" s="57">
        <v>-1</v>
      </c>
      <c r="BM323" s="57">
        <v>-1</v>
      </c>
      <c r="BN323" s="57">
        <v>-1</v>
      </c>
      <c r="BO323" s="57" t="s">
        <v>3597</v>
      </c>
    </row>
    <row r="324" spans="1:67" s="57" customFormat="1" ht="15" customHeight="1" x14ac:dyDescent="0.3">
      <c r="A324" s="57" t="s">
        <v>1811</v>
      </c>
      <c r="B324" s="57" t="s">
        <v>1822</v>
      </c>
      <c r="C324" s="57" t="s">
        <v>1820</v>
      </c>
      <c r="D324" s="57">
        <v>2021</v>
      </c>
      <c r="E324" s="61">
        <v>44363</v>
      </c>
      <c r="F324" s="63" t="s">
        <v>137</v>
      </c>
      <c r="G324" s="63" t="s">
        <v>128</v>
      </c>
      <c r="H324" s="63" t="s">
        <v>21</v>
      </c>
      <c r="I324" s="63" t="s">
        <v>21</v>
      </c>
      <c r="J324" s="63" t="s">
        <v>22</v>
      </c>
      <c r="K324" s="63" t="s">
        <v>21</v>
      </c>
      <c r="L324" s="63" t="s">
        <v>22</v>
      </c>
      <c r="M324" s="63">
        <v>0.1</v>
      </c>
      <c r="N324" s="57">
        <v>2</v>
      </c>
      <c r="O324" s="57">
        <v>0</v>
      </c>
      <c r="P324" s="120">
        <v>9.94</v>
      </c>
      <c r="Q324" s="125">
        <f t="shared" si="12"/>
        <v>99.399999999999991</v>
      </c>
      <c r="R324" s="63" t="s">
        <v>1949</v>
      </c>
      <c r="S324" s="57" t="s">
        <v>1488</v>
      </c>
      <c r="T324" s="57">
        <v>7.97</v>
      </c>
      <c r="U324" s="57">
        <v>0</v>
      </c>
      <c r="V324" s="57">
        <v>92.03</v>
      </c>
      <c r="X324" s="57">
        <v>100</v>
      </c>
      <c r="Y324" s="57">
        <v>9.3000000000000007</v>
      </c>
      <c r="Z324" s="57">
        <v>10.1</v>
      </c>
      <c r="AE324" s="57">
        <v>33.700000000000003</v>
      </c>
      <c r="AF324" s="57">
        <v>36.6</v>
      </c>
      <c r="AG324" s="57">
        <v>60.9</v>
      </c>
      <c r="AH324" s="57">
        <v>66.2</v>
      </c>
      <c r="AI324" s="57">
        <v>85</v>
      </c>
      <c r="AJ324" s="57">
        <v>56</v>
      </c>
      <c r="AK324" s="57">
        <v>60.8</v>
      </c>
      <c r="AL324" s="57">
        <v>0.57289999999999996</v>
      </c>
      <c r="AM324" s="57">
        <v>0.62250000000000005</v>
      </c>
      <c r="AN324" s="57">
        <v>0.55879999999999996</v>
      </c>
      <c r="AO324" s="57">
        <v>0.60729999999999995</v>
      </c>
      <c r="AP324" s="57">
        <v>0.31830000000000003</v>
      </c>
      <c r="AQ324" s="57">
        <v>0.34589999999999999</v>
      </c>
      <c r="AR324" s="57">
        <v>0.28999999999999998</v>
      </c>
      <c r="AS324" s="57">
        <v>0.32</v>
      </c>
      <c r="AT324" s="57">
        <v>0.23</v>
      </c>
      <c r="AU324" s="57">
        <v>0.25</v>
      </c>
      <c r="AV324" s="57">
        <v>1.67</v>
      </c>
      <c r="AW324" s="57">
        <v>1.81</v>
      </c>
      <c r="AX324" s="57">
        <v>0.17</v>
      </c>
      <c r="AY324" s="57">
        <v>0.18</v>
      </c>
      <c r="BA324" s="57">
        <v>54</v>
      </c>
      <c r="BB324" s="57">
        <v>64.599999999999994</v>
      </c>
      <c r="BC324" s="57">
        <v>70.2</v>
      </c>
      <c r="BD324" s="57">
        <v>120</v>
      </c>
      <c r="BG324" s="57">
        <v>3.97</v>
      </c>
      <c r="BH324" s="57">
        <v>4.3099999999999996</v>
      </c>
      <c r="BI324" s="57">
        <v>4.6500000000000004</v>
      </c>
      <c r="BJ324" s="57">
        <v>5.05</v>
      </c>
      <c r="BK324" s="57">
        <v>3.5</v>
      </c>
      <c r="BL324" s="57">
        <v>3.8</v>
      </c>
      <c r="BM324" s="57">
        <v>1.6</v>
      </c>
      <c r="BN324" s="57">
        <v>1.7</v>
      </c>
    </row>
    <row r="325" spans="1:67" s="57" customFormat="1" ht="15" customHeight="1" x14ac:dyDescent="0.3">
      <c r="A325" s="57" t="s">
        <v>1811</v>
      </c>
      <c r="B325" s="57" t="s">
        <v>1822</v>
      </c>
      <c r="C325" s="57" t="s">
        <v>1820</v>
      </c>
      <c r="D325" s="57">
        <v>2021</v>
      </c>
      <c r="E325" s="61">
        <v>44363</v>
      </c>
      <c r="F325" s="63" t="s">
        <v>137</v>
      </c>
      <c r="G325" s="63" t="s">
        <v>131</v>
      </c>
      <c r="H325" s="63" t="s">
        <v>45</v>
      </c>
      <c r="I325" s="63" t="s">
        <v>45</v>
      </c>
      <c r="J325" s="63" t="s">
        <v>45</v>
      </c>
      <c r="K325" s="63" t="s">
        <v>45</v>
      </c>
      <c r="L325" s="63" t="s">
        <v>45</v>
      </c>
      <c r="M325" s="63">
        <v>0.1</v>
      </c>
      <c r="N325" s="57">
        <v>0</v>
      </c>
      <c r="O325" s="57">
        <v>0</v>
      </c>
      <c r="P325" s="120">
        <v>6.88</v>
      </c>
      <c r="Q325" s="125">
        <f t="shared" si="12"/>
        <v>68.8</v>
      </c>
      <c r="R325" s="63" t="s">
        <v>1950</v>
      </c>
      <c r="S325" s="57" t="s">
        <v>1488</v>
      </c>
      <c r="T325" s="57">
        <v>-1</v>
      </c>
      <c r="U325" s="57">
        <v>-1</v>
      </c>
      <c r="V325" s="57">
        <v>-1</v>
      </c>
      <c r="X325" s="57">
        <v>-1</v>
      </c>
      <c r="Y325" s="57">
        <v>-1</v>
      </c>
      <c r="Z325" s="57">
        <v>-1</v>
      </c>
      <c r="AE325" s="57">
        <v>-1</v>
      </c>
      <c r="AF325" s="57">
        <v>-1</v>
      </c>
      <c r="AG325" s="57">
        <v>-1</v>
      </c>
      <c r="AH325" s="57">
        <v>-1</v>
      </c>
      <c r="AI325" s="57">
        <v>-1</v>
      </c>
      <c r="AJ325" s="57">
        <v>-1</v>
      </c>
      <c r="AK325" s="57">
        <v>-1</v>
      </c>
      <c r="AL325" s="57">
        <v>-1</v>
      </c>
      <c r="AM325" s="57">
        <v>-1</v>
      </c>
      <c r="AN325" s="57">
        <v>-1</v>
      </c>
      <c r="AO325" s="57">
        <v>-1</v>
      </c>
      <c r="AP325" s="57">
        <v>-1</v>
      </c>
      <c r="AQ325" s="57">
        <v>-1</v>
      </c>
      <c r="AR325" s="57">
        <v>-1</v>
      </c>
      <c r="AS325" s="57">
        <v>-1</v>
      </c>
      <c r="AT325" s="57">
        <v>-1</v>
      </c>
      <c r="AU325" s="57">
        <v>-1</v>
      </c>
      <c r="AV325" s="57">
        <v>-1</v>
      </c>
      <c r="AW325" s="57">
        <v>-1</v>
      </c>
      <c r="AX325" s="57">
        <v>-1</v>
      </c>
      <c r="AY325" s="57">
        <v>-1</v>
      </c>
      <c r="BA325" s="57">
        <v>-1</v>
      </c>
      <c r="BB325" s="57">
        <v>-1</v>
      </c>
      <c r="BC325" s="57">
        <v>-1</v>
      </c>
      <c r="BD325" s="57">
        <v>-1</v>
      </c>
      <c r="BG325" s="57">
        <v>-1</v>
      </c>
      <c r="BH325" s="57">
        <v>-1</v>
      </c>
      <c r="BI325" s="57">
        <v>-1</v>
      </c>
      <c r="BJ325" s="57">
        <v>-1</v>
      </c>
      <c r="BK325" s="57">
        <v>-1</v>
      </c>
      <c r="BL325" s="57">
        <v>-1</v>
      </c>
      <c r="BM325" s="57">
        <v>-1</v>
      </c>
      <c r="BN325" s="57">
        <v>-1</v>
      </c>
      <c r="BO325" s="57" t="s">
        <v>3504</v>
      </c>
    </row>
  </sheetData>
  <phoneticPr fontId="6" type="noConversion"/>
  <pageMargins left="0.7" right="0.7" top="0.75" bottom="0.75" header="0" footer="0"/>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P38"/>
  <sheetViews>
    <sheetView workbookViewId="0">
      <pane xSplit="10" ySplit="1" topLeftCell="K2" activePane="bottomRight" state="frozen"/>
      <selection activeCell="K2" sqref="K2"/>
      <selection pane="topRight" activeCell="K2" sqref="K2"/>
      <selection pane="bottomLeft" activeCell="K2" sqref="K2"/>
      <selection pane="bottomRight" activeCell="A1000" sqref="A39:XFD1000"/>
    </sheetView>
  </sheetViews>
  <sheetFormatPr defaultColWidth="12.59765625" defaultRowHeight="15" customHeight="1" x14ac:dyDescent="0.25"/>
  <cols>
    <col min="1" max="4" width="7.59765625" customWidth="1"/>
    <col min="5" max="5" width="8.5" customWidth="1"/>
    <col min="6" max="8" width="7.59765625" customWidth="1"/>
    <col min="9" max="9" width="9.09765625" customWidth="1"/>
    <col min="10" max="10" width="8.3984375" customWidth="1"/>
    <col min="11" max="42" width="7.59765625" customWidth="1"/>
  </cols>
  <sheetData>
    <row r="1" spans="1:42" ht="43.2" x14ac:dyDescent="0.3">
      <c r="A1" s="1" t="s">
        <v>820</v>
      </c>
      <c r="B1" s="1" t="s">
        <v>1</v>
      </c>
      <c r="C1" s="1" t="s">
        <v>750</v>
      </c>
      <c r="D1" s="1" t="s">
        <v>2</v>
      </c>
      <c r="E1" s="1" t="s">
        <v>3</v>
      </c>
      <c r="F1" s="1" t="s">
        <v>1379</v>
      </c>
      <c r="G1" s="1" t="s">
        <v>649</v>
      </c>
      <c r="H1" s="32" t="s">
        <v>751</v>
      </c>
      <c r="I1" s="1" t="s">
        <v>12</v>
      </c>
      <c r="J1" s="1" t="s">
        <v>13</v>
      </c>
      <c r="K1" s="1" t="s">
        <v>1380</v>
      </c>
      <c r="L1" s="1" t="s">
        <v>1381</v>
      </c>
      <c r="M1" s="1" t="s">
        <v>1382</v>
      </c>
      <c r="N1" s="1" t="s">
        <v>769</v>
      </c>
      <c r="O1" s="1" t="s">
        <v>1383</v>
      </c>
      <c r="P1" s="1" t="s">
        <v>1384</v>
      </c>
      <c r="Q1" s="1" t="s">
        <v>1385</v>
      </c>
      <c r="R1" s="1" t="s">
        <v>1386</v>
      </c>
      <c r="S1" s="1" t="s">
        <v>1387</v>
      </c>
      <c r="T1" s="1" t="s">
        <v>1388</v>
      </c>
      <c r="U1" s="7" t="s">
        <v>1389</v>
      </c>
      <c r="V1" s="7" t="s">
        <v>1390</v>
      </c>
      <c r="W1" s="7" t="s">
        <v>1391</v>
      </c>
      <c r="X1" s="7" t="s">
        <v>1392</v>
      </c>
      <c r="Y1" s="7" t="s">
        <v>1393</v>
      </c>
      <c r="Z1" s="7" t="s">
        <v>1394</v>
      </c>
      <c r="AA1" s="7" t="s">
        <v>1395</v>
      </c>
      <c r="AB1" s="7" t="s">
        <v>1396</v>
      </c>
      <c r="AC1" s="7" t="s">
        <v>1397</v>
      </c>
      <c r="AD1" s="33" t="s">
        <v>1398</v>
      </c>
      <c r="AE1" s="33" t="s">
        <v>1399</v>
      </c>
      <c r="AF1" s="33" t="s">
        <v>1400</v>
      </c>
      <c r="AG1" s="33" t="s">
        <v>1401</v>
      </c>
      <c r="AH1" s="33" t="s">
        <v>1402</v>
      </c>
      <c r="AI1" s="33" t="s">
        <v>1403</v>
      </c>
      <c r="AJ1" s="33" t="s">
        <v>1404</v>
      </c>
      <c r="AK1" s="33" t="s">
        <v>1405</v>
      </c>
      <c r="AL1" s="33" t="s">
        <v>1406</v>
      </c>
      <c r="AM1" s="1" t="s">
        <v>1407</v>
      </c>
      <c r="AN1" s="1" t="s">
        <v>1408</v>
      </c>
      <c r="AO1" s="1" t="s">
        <v>1409</v>
      </c>
      <c r="AP1" s="1" t="s">
        <v>1410</v>
      </c>
    </row>
    <row r="2" spans="1:42" ht="14.4" x14ac:dyDescent="0.3">
      <c r="A2" s="2" t="s">
        <v>652</v>
      </c>
      <c r="B2" s="2" t="s">
        <v>1411</v>
      </c>
      <c r="C2" s="2" t="s">
        <v>1411</v>
      </c>
      <c r="D2" s="2">
        <v>2017</v>
      </c>
      <c r="E2" s="3">
        <v>42907</v>
      </c>
      <c r="F2" s="2" t="s">
        <v>1412</v>
      </c>
      <c r="G2" s="2" t="s">
        <v>19</v>
      </c>
      <c r="H2" s="4">
        <v>1</v>
      </c>
      <c r="I2" s="5">
        <v>4811022.37</v>
      </c>
      <c r="J2" s="5">
        <v>478323.29</v>
      </c>
      <c r="K2" s="2" t="s">
        <v>887</v>
      </c>
      <c r="M2" s="2" t="s">
        <v>887</v>
      </c>
      <c r="N2" s="2" t="s">
        <v>887</v>
      </c>
      <c r="O2" s="2" t="s">
        <v>887</v>
      </c>
      <c r="S2" s="2" t="s">
        <v>887</v>
      </c>
      <c r="AM2" s="2">
        <v>0</v>
      </c>
      <c r="AN2" s="2">
        <v>0</v>
      </c>
      <c r="AO2" s="2">
        <v>0</v>
      </c>
      <c r="AP2" s="6"/>
    </row>
    <row r="3" spans="1:42" ht="14.4" x14ac:dyDescent="0.3">
      <c r="A3" s="2" t="s">
        <v>652</v>
      </c>
      <c r="B3" s="2" t="s">
        <v>1413</v>
      </c>
      <c r="C3" s="2" t="s">
        <v>1413</v>
      </c>
      <c r="D3" s="2">
        <v>2017</v>
      </c>
      <c r="E3" s="3">
        <v>42907</v>
      </c>
      <c r="F3" s="2" t="s">
        <v>1412</v>
      </c>
      <c r="G3" s="2" t="s">
        <v>19</v>
      </c>
      <c r="H3" s="4">
        <v>2</v>
      </c>
      <c r="I3" s="5">
        <v>4811029.24</v>
      </c>
      <c r="J3" s="5">
        <v>478346.88</v>
      </c>
      <c r="K3" s="2" t="s">
        <v>887</v>
      </c>
      <c r="M3" s="2" t="s">
        <v>887</v>
      </c>
      <c r="S3" s="2" t="s">
        <v>887</v>
      </c>
      <c r="AM3" s="2">
        <v>0</v>
      </c>
      <c r="AN3" s="2">
        <v>10</v>
      </c>
      <c r="AO3" s="2">
        <v>0</v>
      </c>
      <c r="AP3" s="6"/>
    </row>
    <row r="4" spans="1:42" ht="14.4" x14ac:dyDescent="0.3">
      <c r="A4" s="2" t="s">
        <v>652</v>
      </c>
      <c r="B4" s="2" t="s">
        <v>1411</v>
      </c>
      <c r="C4" s="2" t="s">
        <v>1411</v>
      </c>
      <c r="D4" s="2">
        <v>2017</v>
      </c>
      <c r="E4" s="3">
        <v>42907</v>
      </c>
      <c r="F4" s="2" t="s">
        <v>1412</v>
      </c>
      <c r="G4" s="2" t="s">
        <v>19</v>
      </c>
      <c r="H4" s="4">
        <v>3</v>
      </c>
      <c r="I4" s="5">
        <v>4811018.26</v>
      </c>
      <c r="J4" s="5">
        <v>478332.78</v>
      </c>
      <c r="K4" s="2" t="s">
        <v>887</v>
      </c>
      <c r="M4" s="2" t="s">
        <v>887</v>
      </c>
      <c r="N4" s="2" t="s">
        <v>887</v>
      </c>
      <c r="O4" s="2" t="s">
        <v>887</v>
      </c>
      <c r="S4" s="2" t="s">
        <v>887</v>
      </c>
      <c r="AM4" s="2">
        <v>0</v>
      </c>
      <c r="AN4" s="2">
        <v>3</v>
      </c>
      <c r="AO4" s="2">
        <v>0</v>
      </c>
      <c r="AP4" s="6"/>
    </row>
    <row r="5" spans="1:42" ht="14.4" x14ac:dyDescent="0.3">
      <c r="A5" s="2" t="s">
        <v>652</v>
      </c>
      <c r="B5" s="2" t="s">
        <v>1413</v>
      </c>
      <c r="C5" s="2" t="s">
        <v>1413</v>
      </c>
      <c r="D5" s="2">
        <v>2017</v>
      </c>
      <c r="E5" s="3">
        <v>42907</v>
      </c>
      <c r="F5" s="2" t="s">
        <v>1412</v>
      </c>
      <c r="G5" s="2" t="s">
        <v>19</v>
      </c>
      <c r="H5" s="4">
        <v>4</v>
      </c>
      <c r="I5" s="5">
        <v>4811028.9400000004</v>
      </c>
      <c r="J5" s="5">
        <v>478356.17</v>
      </c>
      <c r="K5" s="2" t="s">
        <v>887</v>
      </c>
      <c r="M5" s="2" t="s">
        <v>887</v>
      </c>
      <c r="O5" s="2" t="s">
        <v>887</v>
      </c>
      <c r="S5" s="2" t="s">
        <v>887</v>
      </c>
      <c r="AM5" s="2">
        <v>0</v>
      </c>
      <c r="AN5" s="2">
        <v>0</v>
      </c>
      <c r="AO5" s="2">
        <v>0</v>
      </c>
      <c r="AP5" s="6"/>
    </row>
    <row r="6" spans="1:42" ht="14.4" x14ac:dyDescent="0.3">
      <c r="A6" s="2" t="s">
        <v>652</v>
      </c>
      <c r="B6" s="2" t="s">
        <v>1411</v>
      </c>
      <c r="C6" s="2" t="s">
        <v>1411</v>
      </c>
      <c r="D6" s="2">
        <v>2017</v>
      </c>
      <c r="E6" s="3">
        <v>42907</v>
      </c>
      <c r="F6" s="2" t="s">
        <v>1412</v>
      </c>
      <c r="G6" s="2" t="s">
        <v>19</v>
      </c>
      <c r="H6" s="4">
        <v>5</v>
      </c>
      <c r="I6" s="5">
        <v>4811009.9000000004</v>
      </c>
      <c r="J6" s="5">
        <v>478338.29</v>
      </c>
      <c r="K6" s="2" t="s">
        <v>887</v>
      </c>
      <c r="M6" s="2" t="s">
        <v>887</v>
      </c>
      <c r="N6" s="2" t="s">
        <v>887</v>
      </c>
      <c r="O6" s="2" t="s">
        <v>887</v>
      </c>
      <c r="S6" s="2" t="s">
        <v>887</v>
      </c>
      <c r="AM6" s="2">
        <v>0</v>
      </c>
      <c r="AN6" s="2">
        <v>0</v>
      </c>
      <c r="AO6" s="2">
        <v>0</v>
      </c>
      <c r="AP6" s="6"/>
    </row>
    <row r="7" spans="1:42" ht="14.4" x14ac:dyDescent="0.3">
      <c r="A7" s="2" t="s">
        <v>652</v>
      </c>
      <c r="B7" s="2" t="s">
        <v>1413</v>
      </c>
      <c r="C7" s="2" t="s">
        <v>1413</v>
      </c>
      <c r="D7" s="2">
        <v>2017</v>
      </c>
      <c r="E7" s="3">
        <v>42907</v>
      </c>
      <c r="F7" s="2" t="s">
        <v>1412</v>
      </c>
      <c r="G7" s="2" t="s">
        <v>19</v>
      </c>
      <c r="H7" s="4">
        <v>6</v>
      </c>
      <c r="I7" s="5">
        <v>4811014.22</v>
      </c>
      <c r="J7" s="5">
        <v>478349.2</v>
      </c>
      <c r="K7" s="2" t="s">
        <v>887</v>
      </c>
      <c r="M7" s="2" t="s">
        <v>887</v>
      </c>
      <c r="S7" s="2" t="s">
        <v>887</v>
      </c>
      <c r="AM7" s="2">
        <v>0</v>
      </c>
      <c r="AN7" s="2">
        <v>0</v>
      </c>
      <c r="AO7" s="2">
        <v>0</v>
      </c>
      <c r="AP7" s="6"/>
    </row>
    <row r="8" spans="1:42" ht="14.4" x14ac:dyDescent="0.3">
      <c r="A8" s="2" t="s">
        <v>652</v>
      </c>
      <c r="B8" s="2" t="s">
        <v>1411</v>
      </c>
      <c r="C8" s="2" t="s">
        <v>1411</v>
      </c>
      <c r="D8" s="2">
        <v>2017</v>
      </c>
      <c r="E8" s="3">
        <v>42907</v>
      </c>
      <c r="F8" s="2" t="s">
        <v>1412</v>
      </c>
      <c r="G8" s="2" t="s">
        <v>19</v>
      </c>
      <c r="H8" s="4">
        <v>7</v>
      </c>
      <c r="I8" s="5">
        <v>4811005.9000000004</v>
      </c>
      <c r="J8" s="5">
        <v>478347.41</v>
      </c>
      <c r="K8" s="2" t="s">
        <v>887</v>
      </c>
      <c r="M8" s="2" t="s">
        <v>887</v>
      </c>
      <c r="N8" s="2" t="s">
        <v>887</v>
      </c>
      <c r="S8" s="2" t="s">
        <v>887</v>
      </c>
      <c r="AM8" s="2">
        <v>0</v>
      </c>
      <c r="AN8" s="2">
        <v>0</v>
      </c>
      <c r="AO8" s="2">
        <v>0</v>
      </c>
      <c r="AP8" s="6"/>
    </row>
    <row r="9" spans="1:42" ht="14.4" x14ac:dyDescent="0.3">
      <c r="A9" s="2" t="s">
        <v>652</v>
      </c>
      <c r="B9" s="2" t="s">
        <v>1413</v>
      </c>
      <c r="C9" s="2" t="s">
        <v>1413</v>
      </c>
      <c r="D9" s="2">
        <v>2017</v>
      </c>
      <c r="E9" s="3">
        <v>42907</v>
      </c>
      <c r="F9" s="2" t="s">
        <v>1412</v>
      </c>
      <c r="G9" s="2" t="s">
        <v>19</v>
      </c>
      <c r="H9" s="4">
        <v>8</v>
      </c>
      <c r="I9" s="5">
        <v>4811001.9400000004</v>
      </c>
      <c r="J9" s="5">
        <v>478363.64</v>
      </c>
      <c r="K9" s="2" t="s">
        <v>887</v>
      </c>
      <c r="M9" s="2" t="s">
        <v>887</v>
      </c>
      <c r="O9" s="2" t="s">
        <v>887</v>
      </c>
      <c r="S9" s="2" t="s">
        <v>887</v>
      </c>
      <c r="AM9" s="2">
        <v>0</v>
      </c>
      <c r="AN9" s="2">
        <v>0</v>
      </c>
      <c r="AO9" s="2">
        <v>0</v>
      </c>
      <c r="AP9" s="6"/>
    </row>
    <row r="10" spans="1:42" ht="14.4" x14ac:dyDescent="0.3">
      <c r="A10" s="2" t="s">
        <v>652</v>
      </c>
      <c r="B10" s="2" t="s">
        <v>1411</v>
      </c>
      <c r="C10" s="2" t="s">
        <v>1411</v>
      </c>
      <c r="D10" s="2">
        <v>2017</v>
      </c>
      <c r="E10" s="3">
        <v>42907</v>
      </c>
      <c r="F10" s="2" t="s">
        <v>1412</v>
      </c>
      <c r="G10" s="2" t="s">
        <v>19</v>
      </c>
      <c r="H10" s="4">
        <v>9</v>
      </c>
      <c r="I10" s="5">
        <v>4810996.58</v>
      </c>
      <c r="J10" s="5">
        <v>478337.05</v>
      </c>
      <c r="K10" s="2" t="s">
        <v>887</v>
      </c>
      <c r="M10" s="2" t="s">
        <v>887</v>
      </c>
      <c r="N10" s="2" t="s">
        <v>887</v>
      </c>
      <c r="O10" s="2" t="s">
        <v>887</v>
      </c>
      <c r="AM10" s="2">
        <v>0</v>
      </c>
      <c r="AN10" s="2">
        <v>0</v>
      </c>
      <c r="AO10" s="2">
        <v>0</v>
      </c>
      <c r="AP10" s="6"/>
    </row>
    <row r="11" spans="1:42" ht="14.4" x14ac:dyDescent="0.3">
      <c r="A11" s="2" t="s">
        <v>652</v>
      </c>
      <c r="B11" s="2" t="s">
        <v>1413</v>
      </c>
      <c r="C11" s="2" t="s">
        <v>1413</v>
      </c>
      <c r="D11" s="2">
        <v>2017</v>
      </c>
      <c r="E11" s="3">
        <v>42907</v>
      </c>
      <c r="F11" s="2" t="s">
        <v>1412</v>
      </c>
      <c r="G11" s="2" t="s">
        <v>19</v>
      </c>
      <c r="H11" s="4">
        <v>10</v>
      </c>
      <c r="I11" s="5">
        <v>4811001.9400000004</v>
      </c>
      <c r="J11" s="5">
        <v>478354.35</v>
      </c>
      <c r="K11" s="2" t="s">
        <v>887</v>
      </c>
      <c r="M11" s="2" t="s">
        <v>887</v>
      </c>
      <c r="S11" s="2" t="s">
        <v>887</v>
      </c>
      <c r="AM11" s="2">
        <v>0</v>
      </c>
      <c r="AN11" s="2">
        <v>0</v>
      </c>
      <c r="AO11" s="2">
        <v>0</v>
      </c>
      <c r="AP11" s="6"/>
    </row>
    <row r="12" spans="1:42" ht="57.6" x14ac:dyDescent="0.3">
      <c r="A12" s="2" t="s">
        <v>652</v>
      </c>
      <c r="B12" s="2" t="s">
        <v>1411</v>
      </c>
      <c r="C12" s="2" t="s">
        <v>1411</v>
      </c>
      <c r="D12" s="2">
        <v>2017</v>
      </c>
      <c r="E12" s="3">
        <v>42907</v>
      </c>
      <c r="F12" s="2" t="s">
        <v>1412</v>
      </c>
      <c r="G12" s="2" t="s">
        <v>19</v>
      </c>
      <c r="H12" s="4">
        <v>11</v>
      </c>
      <c r="I12" s="5">
        <v>4810988.93</v>
      </c>
      <c r="J12" s="5">
        <v>478341.88</v>
      </c>
      <c r="K12" s="2" t="s">
        <v>887</v>
      </c>
      <c r="M12" s="2" t="s">
        <v>887</v>
      </c>
      <c r="AM12" s="2">
        <v>0</v>
      </c>
      <c r="AN12" s="2">
        <v>9</v>
      </c>
      <c r="AO12" s="2">
        <v>0</v>
      </c>
      <c r="AP12" s="6" t="s">
        <v>1414</v>
      </c>
    </row>
    <row r="13" spans="1:42" ht="14.4" x14ac:dyDescent="0.3">
      <c r="A13" s="2" t="s">
        <v>652</v>
      </c>
      <c r="B13" s="2" t="s">
        <v>1413</v>
      </c>
      <c r="C13" s="2" t="s">
        <v>1413</v>
      </c>
      <c r="D13" s="2">
        <v>2017</v>
      </c>
      <c r="E13" s="3">
        <v>42907</v>
      </c>
      <c r="F13" s="2" t="s">
        <v>1412</v>
      </c>
      <c r="G13" s="2" t="s">
        <v>19</v>
      </c>
      <c r="H13" s="4">
        <v>12</v>
      </c>
      <c r="I13" s="5">
        <v>4810998.34</v>
      </c>
      <c r="J13" s="5">
        <v>478364.89</v>
      </c>
      <c r="K13" s="2" t="s">
        <v>887</v>
      </c>
      <c r="M13" s="2" t="s">
        <v>887</v>
      </c>
      <c r="S13" s="2" t="s">
        <v>887</v>
      </c>
      <c r="AM13" s="2">
        <v>0</v>
      </c>
      <c r="AN13" s="2">
        <v>0</v>
      </c>
      <c r="AO13" s="2">
        <v>0</v>
      </c>
      <c r="AP13" s="6"/>
    </row>
    <row r="14" spans="1:42" ht="14.4" x14ac:dyDescent="0.3">
      <c r="A14" s="2" t="s">
        <v>652</v>
      </c>
      <c r="B14" s="2" t="s">
        <v>1411</v>
      </c>
      <c r="C14" s="2" t="s">
        <v>1411</v>
      </c>
      <c r="D14" s="2">
        <v>2017</v>
      </c>
      <c r="E14" s="3">
        <v>42907</v>
      </c>
      <c r="F14" s="2" t="s">
        <v>1412</v>
      </c>
      <c r="G14" s="2" t="s">
        <v>19</v>
      </c>
      <c r="H14" s="4" t="s">
        <v>1415</v>
      </c>
      <c r="I14" s="5">
        <v>4811006.5</v>
      </c>
      <c r="J14" s="5">
        <v>478313.63</v>
      </c>
      <c r="O14" s="2" t="s">
        <v>887</v>
      </c>
      <c r="S14" s="2" t="s">
        <v>887</v>
      </c>
      <c r="AM14" s="2">
        <v>0</v>
      </c>
      <c r="AN14" s="2">
        <v>0</v>
      </c>
      <c r="AO14" s="2">
        <v>0</v>
      </c>
      <c r="AP14" s="6"/>
    </row>
    <row r="15" spans="1:42" ht="14.4" x14ac:dyDescent="0.3">
      <c r="A15" s="2" t="s">
        <v>652</v>
      </c>
      <c r="B15" s="2" t="s">
        <v>1411</v>
      </c>
      <c r="C15" s="2" t="s">
        <v>1411</v>
      </c>
      <c r="D15" s="2">
        <v>2017</v>
      </c>
      <c r="E15" s="3">
        <v>42907</v>
      </c>
      <c r="F15" s="2" t="s">
        <v>1412</v>
      </c>
      <c r="G15" s="2" t="s">
        <v>19</v>
      </c>
      <c r="H15" s="4" t="s">
        <v>1416</v>
      </c>
      <c r="I15" s="5">
        <v>4811016.47</v>
      </c>
      <c r="J15" s="5">
        <v>478313.39</v>
      </c>
      <c r="N15" s="2" t="s">
        <v>887</v>
      </c>
      <c r="O15" s="2" t="s">
        <v>887</v>
      </c>
      <c r="S15" s="2" t="s">
        <v>887</v>
      </c>
      <c r="AM15" s="2">
        <v>0</v>
      </c>
      <c r="AN15" s="2">
        <v>0</v>
      </c>
      <c r="AO15" s="2">
        <v>0</v>
      </c>
      <c r="AP15" s="6"/>
    </row>
    <row r="16" spans="1:42" ht="14.4" x14ac:dyDescent="0.3">
      <c r="A16" s="2" t="s">
        <v>652</v>
      </c>
      <c r="B16" s="2" t="s">
        <v>1411</v>
      </c>
      <c r="C16" s="2" t="s">
        <v>1411</v>
      </c>
      <c r="D16" s="2">
        <v>2017</v>
      </c>
      <c r="E16" s="3">
        <v>42907</v>
      </c>
      <c r="F16" s="2" t="s">
        <v>1412</v>
      </c>
      <c r="G16" s="2" t="s">
        <v>19</v>
      </c>
      <c r="H16" s="4" t="s">
        <v>1417</v>
      </c>
      <c r="I16" s="5">
        <v>4811043.3499999996</v>
      </c>
      <c r="J16" s="5">
        <v>478326.3</v>
      </c>
      <c r="N16" s="2" t="s">
        <v>887</v>
      </c>
      <c r="O16" s="2" t="s">
        <v>887</v>
      </c>
      <c r="AM16" s="2">
        <v>0</v>
      </c>
      <c r="AN16" s="2">
        <v>0</v>
      </c>
      <c r="AO16" s="2">
        <v>0</v>
      </c>
      <c r="AP16" s="6"/>
    </row>
    <row r="17" spans="1:42" ht="14.4" x14ac:dyDescent="0.3">
      <c r="A17" s="2" t="s">
        <v>652</v>
      </c>
      <c r="B17" s="2" t="s">
        <v>1411</v>
      </c>
      <c r="C17" s="2" t="s">
        <v>1411</v>
      </c>
      <c r="D17" s="2">
        <v>2017</v>
      </c>
      <c r="E17" s="3">
        <v>42907</v>
      </c>
      <c r="F17" s="2" t="s">
        <v>1412</v>
      </c>
      <c r="G17" s="2" t="s">
        <v>19</v>
      </c>
      <c r="H17" s="4" t="s">
        <v>1418</v>
      </c>
      <c r="I17" s="5">
        <v>4811047.2300000004</v>
      </c>
      <c r="J17" s="5">
        <v>478332.91</v>
      </c>
      <c r="N17" s="2" t="s">
        <v>887</v>
      </c>
      <c r="O17" s="2" t="s">
        <v>887</v>
      </c>
      <c r="AM17" s="2">
        <v>0</v>
      </c>
      <c r="AN17" s="2">
        <v>0</v>
      </c>
      <c r="AO17" s="2">
        <v>0</v>
      </c>
      <c r="AP17" s="6"/>
    </row>
    <row r="18" spans="1:42" ht="14.4" x14ac:dyDescent="0.3">
      <c r="A18" s="2" t="s">
        <v>652</v>
      </c>
      <c r="B18" s="2" t="s">
        <v>17</v>
      </c>
      <c r="C18" s="2" t="s">
        <v>17</v>
      </c>
      <c r="D18" s="2">
        <v>2017</v>
      </c>
      <c r="E18" s="3">
        <v>42901</v>
      </c>
      <c r="F18" s="2" t="s">
        <v>1412</v>
      </c>
      <c r="G18" s="2" t="s">
        <v>137</v>
      </c>
      <c r="H18" s="4">
        <v>1</v>
      </c>
      <c r="I18" s="5">
        <v>4811247.82</v>
      </c>
      <c r="J18" s="5">
        <v>478597.97</v>
      </c>
      <c r="K18" s="2" t="s">
        <v>887</v>
      </c>
      <c r="M18" s="2" t="s">
        <v>887</v>
      </c>
      <c r="N18" s="2" t="s">
        <v>887</v>
      </c>
      <c r="O18" s="2" t="s">
        <v>887</v>
      </c>
      <c r="S18" s="2" t="s">
        <v>887</v>
      </c>
      <c r="AM18" s="2">
        <v>0</v>
      </c>
      <c r="AN18" s="2">
        <v>0</v>
      </c>
      <c r="AO18" s="2">
        <v>0</v>
      </c>
      <c r="AP18" s="6"/>
    </row>
    <row r="19" spans="1:42" ht="72" x14ac:dyDescent="0.3">
      <c r="A19" s="2" t="s">
        <v>652</v>
      </c>
      <c r="B19" s="2" t="s">
        <v>17</v>
      </c>
      <c r="C19" s="2" t="s">
        <v>17</v>
      </c>
      <c r="D19" s="2">
        <v>2017</v>
      </c>
      <c r="E19" s="3">
        <v>42901</v>
      </c>
      <c r="F19" s="2" t="s">
        <v>1412</v>
      </c>
      <c r="G19" s="2" t="s">
        <v>137</v>
      </c>
      <c r="H19" s="4">
        <v>2</v>
      </c>
      <c r="I19" s="5">
        <v>4811250.08</v>
      </c>
      <c r="J19" s="5">
        <v>478585.51</v>
      </c>
      <c r="K19" s="2" t="s">
        <v>887</v>
      </c>
      <c r="M19" s="2" t="s">
        <v>887</v>
      </c>
      <c r="N19" s="2" t="s">
        <v>887</v>
      </c>
      <c r="S19" s="2" t="s">
        <v>887</v>
      </c>
      <c r="AM19" s="2">
        <v>0</v>
      </c>
      <c r="AN19" s="2">
        <v>8</v>
      </c>
      <c r="AO19" s="2">
        <v>0</v>
      </c>
      <c r="AP19" s="6" t="s">
        <v>1419</v>
      </c>
    </row>
    <row r="20" spans="1:42" ht="14.4" x14ac:dyDescent="0.3">
      <c r="A20" s="2" t="s">
        <v>652</v>
      </c>
      <c r="B20" s="2" t="s">
        <v>17</v>
      </c>
      <c r="C20" s="2" t="s">
        <v>17</v>
      </c>
      <c r="D20" s="2">
        <v>2017</v>
      </c>
      <c r="E20" s="3">
        <v>42901</v>
      </c>
      <c r="F20" s="2" t="s">
        <v>1412</v>
      </c>
      <c r="G20" s="2" t="s">
        <v>137</v>
      </c>
      <c r="H20" s="4">
        <v>3</v>
      </c>
      <c r="I20" s="5">
        <v>4811249.83</v>
      </c>
      <c r="J20" s="5">
        <v>478575.79</v>
      </c>
      <c r="K20" s="2" t="s">
        <v>887</v>
      </c>
      <c r="M20" s="2" t="s">
        <v>887</v>
      </c>
      <c r="O20" s="2" t="s">
        <v>887</v>
      </c>
      <c r="S20" s="2" t="s">
        <v>887</v>
      </c>
      <c r="AM20" s="2">
        <v>0</v>
      </c>
      <c r="AN20" s="2">
        <v>0</v>
      </c>
      <c r="AO20" s="2">
        <v>0</v>
      </c>
      <c r="AP20" s="6"/>
    </row>
    <row r="21" spans="1:42" ht="15.75" customHeight="1" x14ac:dyDescent="0.3">
      <c r="A21" s="2" t="s">
        <v>652</v>
      </c>
      <c r="B21" s="2" t="s">
        <v>1420</v>
      </c>
      <c r="C21" s="2" t="s">
        <v>652</v>
      </c>
      <c r="D21" s="2">
        <v>2017</v>
      </c>
      <c r="E21" s="3">
        <v>42901</v>
      </c>
      <c r="F21" s="2" t="s">
        <v>1412</v>
      </c>
      <c r="G21" s="2" t="s">
        <v>137</v>
      </c>
      <c r="H21" s="4">
        <v>4</v>
      </c>
      <c r="I21" s="5">
        <v>4811254.7300000004</v>
      </c>
      <c r="J21" s="5">
        <v>478607.81</v>
      </c>
      <c r="K21" s="2" t="s">
        <v>887</v>
      </c>
      <c r="M21" s="2" t="s">
        <v>887</v>
      </c>
      <c r="N21" s="2" t="s">
        <v>887</v>
      </c>
      <c r="S21" s="2" t="s">
        <v>887</v>
      </c>
      <c r="AM21" s="2">
        <v>10</v>
      </c>
      <c r="AN21" s="2">
        <v>2</v>
      </c>
      <c r="AO21" s="2">
        <v>0</v>
      </c>
      <c r="AP21" s="6" t="s">
        <v>1421</v>
      </c>
    </row>
    <row r="22" spans="1:42" ht="15.75" customHeight="1" x14ac:dyDescent="0.3">
      <c r="A22" s="2" t="s">
        <v>652</v>
      </c>
      <c r="B22" s="2" t="s">
        <v>17</v>
      </c>
      <c r="C22" s="2" t="s">
        <v>17</v>
      </c>
      <c r="D22" s="2">
        <v>2017</v>
      </c>
      <c r="E22" s="3">
        <v>42901</v>
      </c>
      <c r="F22" s="2" t="s">
        <v>1412</v>
      </c>
      <c r="G22" s="2" t="s">
        <v>137</v>
      </c>
      <c r="H22" s="4">
        <v>5</v>
      </c>
      <c r="I22" s="5">
        <v>4811258.1100000003</v>
      </c>
      <c r="J22" s="5">
        <v>478594.45</v>
      </c>
      <c r="K22" s="2" t="s">
        <v>887</v>
      </c>
      <c r="M22" s="2" t="s">
        <v>887</v>
      </c>
      <c r="N22" s="2" t="s">
        <v>887</v>
      </c>
      <c r="O22" s="2" t="s">
        <v>887</v>
      </c>
      <c r="S22" s="2" t="s">
        <v>887</v>
      </c>
      <c r="AM22" s="2">
        <v>0</v>
      </c>
      <c r="AN22" s="2">
        <v>0</v>
      </c>
      <c r="AO22" s="2">
        <v>0</v>
      </c>
      <c r="AP22" s="6"/>
    </row>
    <row r="23" spans="1:42" ht="15.75" customHeight="1" x14ac:dyDescent="0.3">
      <c r="A23" s="2" t="s">
        <v>652</v>
      </c>
      <c r="B23" s="2" t="s">
        <v>1420</v>
      </c>
      <c r="C23" s="2" t="s">
        <v>652</v>
      </c>
      <c r="D23" s="2">
        <v>2017</v>
      </c>
      <c r="E23" s="3">
        <v>42901</v>
      </c>
      <c r="F23" s="2" t="s">
        <v>1412</v>
      </c>
      <c r="G23" s="2" t="s">
        <v>137</v>
      </c>
      <c r="H23" s="4">
        <v>6</v>
      </c>
      <c r="I23" s="5">
        <v>4811260.83</v>
      </c>
      <c r="J23" s="5">
        <v>478578.79</v>
      </c>
      <c r="K23" s="2" t="s">
        <v>887</v>
      </c>
      <c r="M23" s="2" t="s">
        <v>887</v>
      </c>
      <c r="N23" s="2" t="s">
        <v>887</v>
      </c>
      <c r="S23" s="2" t="s">
        <v>887</v>
      </c>
      <c r="AM23" s="2">
        <v>0</v>
      </c>
      <c r="AN23" s="2">
        <v>7</v>
      </c>
      <c r="AO23" s="2">
        <v>0</v>
      </c>
      <c r="AP23" s="6"/>
    </row>
    <row r="24" spans="1:42" ht="15.75" customHeight="1" x14ac:dyDescent="0.3">
      <c r="A24" s="2" t="s">
        <v>652</v>
      </c>
      <c r="B24" s="2" t="s">
        <v>1420</v>
      </c>
      <c r="C24" s="2" t="s">
        <v>652</v>
      </c>
      <c r="D24" s="2">
        <v>2017</v>
      </c>
      <c r="E24" s="3">
        <v>42901</v>
      </c>
      <c r="F24" s="2" t="s">
        <v>1412</v>
      </c>
      <c r="G24" s="2" t="s">
        <v>137</v>
      </c>
      <c r="H24" s="4">
        <v>7</v>
      </c>
      <c r="I24" s="5">
        <v>4811279.29</v>
      </c>
      <c r="J24" s="5">
        <v>478621.38</v>
      </c>
      <c r="K24" s="2" t="s">
        <v>887</v>
      </c>
      <c r="M24" s="2" t="s">
        <v>887</v>
      </c>
      <c r="N24" s="2" t="s">
        <v>887</v>
      </c>
      <c r="S24" s="2" t="s">
        <v>887</v>
      </c>
      <c r="AM24" s="2">
        <v>0</v>
      </c>
      <c r="AN24" s="2">
        <v>14</v>
      </c>
      <c r="AO24" s="2">
        <v>0</v>
      </c>
      <c r="AP24" s="6" t="s">
        <v>1422</v>
      </c>
    </row>
    <row r="25" spans="1:42" ht="15.75" customHeight="1" x14ac:dyDescent="0.3">
      <c r="A25" s="2" t="s">
        <v>652</v>
      </c>
      <c r="B25" s="2" t="s">
        <v>17</v>
      </c>
      <c r="C25" s="2" t="s">
        <v>17</v>
      </c>
      <c r="D25" s="2">
        <v>2017</v>
      </c>
      <c r="E25" s="3">
        <v>42901</v>
      </c>
      <c r="F25" s="2" t="s">
        <v>1412</v>
      </c>
      <c r="G25" s="2" t="s">
        <v>137</v>
      </c>
      <c r="H25" s="4">
        <v>8</v>
      </c>
      <c r="I25" s="5">
        <v>4811283.3600000003</v>
      </c>
      <c r="J25" s="5">
        <v>478604.45</v>
      </c>
      <c r="K25" s="2" t="s">
        <v>887</v>
      </c>
      <c r="M25" s="2" t="s">
        <v>887</v>
      </c>
      <c r="N25" s="2" t="s">
        <v>887</v>
      </c>
      <c r="S25" s="2" t="s">
        <v>887</v>
      </c>
      <c r="AM25" s="2">
        <v>0</v>
      </c>
      <c r="AN25" s="2">
        <v>1</v>
      </c>
      <c r="AO25" s="2">
        <v>0</v>
      </c>
      <c r="AP25" s="6"/>
    </row>
    <row r="26" spans="1:42" ht="15.75" customHeight="1" x14ac:dyDescent="0.3">
      <c r="A26" s="2" t="s">
        <v>652</v>
      </c>
      <c r="B26" s="2" t="s">
        <v>17</v>
      </c>
      <c r="C26" s="2" t="s">
        <v>17</v>
      </c>
      <c r="D26" s="2">
        <v>2017</v>
      </c>
      <c r="E26" s="3">
        <v>42901</v>
      </c>
      <c r="F26" s="2" t="s">
        <v>1412</v>
      </c>
      <c r="G26" s="2" t="s">
        <v>137</v>
      </c>
      <c r="H26" s="4">
        <v>9</v>
      </c>
      <c r="I26" s="5">
        <v>4811286.74</v>
      </c>
      <c r="J26" s="5">
        <v>478587.8</v>
      </c>
      <c r="K26" s="2" t="s">
        <v>887</v>
      </c>
      <c r="M26" s="2" t="s">
        <v>887</v>
      </c>
      <c r="N26" s="2" t="s">
        <v>887</v>
      </c>
      <c r="O26" s="2" t="s">
        <v>887</v>
      </c>
      <c r="S26" s="2" t="s">
        <v>887</v>
      </c>
      <c r="AM26" s="2">
        <v>0</v>
      </c>
      <c r="AN26" s="2">
        <v>0</v>
      </c>
      <c r="AO26" s="2">
        <v>0</v>
      </c>
      <c r="AP26" s="6"/>
    </row>
    <row r="27" spans="1:42" ht="15.75" customHeight="1" x14ac:dyDescent="0.3">
      <c r="A27" s="2" t="s">
        <v>652</v>
      </c>
      <c r="B27" s="2" t="s">
        <v>1420</v>
      </c>
      <c r="C27" s="2" t="s">
        <v>652</v>
      </c>
      <c r="D27" s="2">
        <v>2017</v>
      </c>
      <c r="E27" s="3">
        <v>42901</v>
      </c>
      <c r="F27" s="2" t="s">
        <v>1412</v>
      </c>
      <c r="G27" s="2" t="s">
        <v>137</v>
      </c>
      <c r="H27" s="4">
        <v>10</v>
      </c>
      <c r="I27" s="5">
        <v>4811292.8099999996</v>
      </c>
      <c r="J27" s="5">
        <v>478610.93</v>
      </c>
      <c r="K27" s="2" t="s">
        <v>887</v>
      </c>
      <c r="M27" s="2" t="s">
        <v>887</v>
      </c>
      <c r="N27" s="2" t="s">
        <v>887</v>
      </c>
      <c r="O27" s="2" t="s">
        <v>887</v>
      </c>
      <c r="S27" s="2" t="s">
        <v>887</v>
      </c>
      <c r="AM27" s="2">
        <v>0</v>
      </c>
      <c r="AN27" s="2">
        <v>0</v>
      </c>
      <c r="AO27" s="2">
        <v>0</v>
      </c>
      <c r="AP27" s="6"/>
    </row>
    <row r="28" spans="1:42" ht="15.75" customHeight="1" x14ac:dyDescent="0.3">
      <c r="A28" s="2" t="s">
        <v>652</v>
      </c>
      <c r="B28" s="2" t="s">
        <v>1420</v>
      </c>
      <c r="C28" s="2" t="s">
        <v>652</v>
      </c>
      <c r="D28" s="2">
        <v>2017</v>
      </c>
      <c r="E28" s="3">
        <v>42901</v>
      </c>
      <c r="F28" s="2" t="s">
        <v>1412</v>
      </c>
      <c r="G28" s="2" t="s">
        <v>137</v>
      </c>
      <c r="H28" s="4">
        <v>11</v>
      </c>
      <c r="I28" s="5">
        <v>4811293.6900000004</v>
      </c>
      <c r="J28" s="5">
        <v>478568.34</v>
      </c>
      <c r="K28" s="2" t="s">
        <v>887</v>
      </c>
      <c r="M28" s="2" t="s">
        <v>887</v>
      </c>
      <c r="N28" s="2" t="s">
        <v>887</v>
      </c>
      <c r="S28" s="2" t="s">
        <v>887</v>
      </c>
      <c r="AM28" s="2">
        <v>8.5</v>
      </c>
      <c r="AN28" s="2">
        <v>0</v>
      </c>
      <c r="AO28" s="2">
        <v>0</v>
      </c>
      <c r="AP28" s="6" t="s">
        <v>1423</v>
      </c>
    </row>
    <row r="29" spans="1:42" ht="15.75" customHeight="1" x14ac:dyDescent="0.3">
      <c r="A29" s="2" t="s">
        <v>652</v>
      </c>
      <c r="B29" s="2" t="s">
        <v>17</v>
      </c>
      <c r="C29" s="2" t="s">
        <v>17</v>
      </c>
      <c r="D29" s="2">
        <v>2017</v>
      </c>
      <c r="E29" s="3">
        <v>42901</v>
      </c>
      <c r="F29" s="2" t="s">
        <v>1412</v>
      </c>
      <c r="G29" s="2" t="s">
        <v>137</v>
      </c>
      <c r="H29" s="4">
        <v>12</v>
      </c>
      <c r="I29" s="5">
        <v>4811293.62</v>
      </c>
      <c r="J29" s="5">
        <v>478574</v>
      </c>
      <c r="K29" s="2" t="s">
        <v>887</v>
      </c>
      <c r="M29" s="2" t="s">
        <v>887</v>
      </c>
      <c r="N29" s="2" t="s">
        <v>887</v>
      </c>
      <c r="S29" s="2" t="s">
        <v>887</v>
      </c>
      <c r="AM29" s="8">
        <v>0</v>
      </c>
      <c r="AN29" s="2">
        <v>0</v>
      </c>
      <c r="AO29" s="2">
        <v>0</v>
      </c>
      <c r="AP29" s="6" t="s">
        <v>1424</v>
      </c>
    </row>
    <row r="30" spans="1:42" ht="15.75" customHeight="1" x14ac:dyDescent="0.3">
      <c r="A30" s="2" t="s">
        <v>652</v>
      </c>
      <c r="B30" s="2" t="s">
        <v>1425</v>
      </c>
      <c r="C30" s="2" t="s">
        <v>1411</v>
      </c>
      <c r="D30" s="2">
        <v>2017</v>
      </c>
      <c r="E30" s="3">
        <v>42901</v>
      </c>
      <c r="F30" s="2" t="s">
        <v>1412</v>
      </c>
      <c r="G30" s="2" t="s">
        <v>137</v>
      </c>
      <c r="H30" s="4" t="s">
        <v>1415</v>
      </c>
      <c r="I30" s="5">
        <v>4811279.1900000004</v>
      </c>
      <c r="J30" s="5">
        <v>478568.34</v>
      </c>
      <c r="K30" s="2"/>
      <c r="L30" s="2"/>
      <c r="M30" s="2"/>
      <c r="N30" s="2"/>
      <c r="O30" s="2" t="s">
        <v>887</v>
      </c>
      <c r="P30" s="2"/>
      <c r="Q30" s="2"/>
      <c r="R30" s="2"/>
      <c r="S30" s="2"/>
      <c r="AM30" s="2">
        <v>0</v>
      </c>
      <c r="AN30" s="2">
        <v>0</v>
      </c>
      <c r="AO30" s="2">
        <v>0</v>
      </c>
      <c r="AP30" s="2" t="s">
        <v>1426</v>
      </c>
    </row>
    <row r="31" spans="1:42" ht="15.75" customHeight="1" x14ac:dyDescent="0.3">
      <c r="A31" s="2" t="s">
        <v>652</v>
      </c>
      <c r="B31" s="2" t="s">
        <v>1425</v>
      </c>
      <c r="C31" s="2" t="s">
        <v>1411</v>
      </c>
      <c r="D31" s="2">
        <v>2017</v>
      </c>
      <c r="E31" s="3">
        <v>42901</v>
      </c>
      <c r="F31" s="2" t="s">
        <v>1412</v>
      </c>
      <c r="G31" s="2" t="s">
        <v>137</v>
      </c>
      <c r="H31" s="4" t="s">
        <v>1416</v>
      </c>
      <c r="I31" s="5">
        <v>4811279.18</v>
      </c>
      <c r="J31" s="5">
        <v>478551.82</v>
      </c>
      <c r="O31" s="2" t="s">
        <v>887</v>
      </c>
      <c r="AM31" s="2">
        <v>0</v>
      </c>
      <c r="AN31" s="2">
        <v>0</v>
      </c>
      <c r="AO31" s="2">
        <v>0</v>
      </c>
      <c r="AP31" s="6"/>
    </row>
    <row r="32" spans="1:42" ht="15.75" customHeight="1" x14ac:dyDescent="0.3">
      <c r="A32" s="2" t="s">
        <v>652</v>
      </c>
      <c r="B32" s="2" t="s">
        <v>1425</v>
      </c>
      <c r="C32" s="2" t="s">
        <v>1411</v>
      </c>
      <c r="D32" s="2">
        <v>2017</v>
      </c>
      <c r="E32" s="3">
        <v>42901</v>
      </c>
      <c r="F32" s="2" t="s">
        <v>1412</v>
      </c>
      <c r="G32" s="2" t="s">
        <v>137</v>
      </c>
      <c r="H32" s="4" t="s">
        <v>1417</v>
      </c>
      <c r="I32" s="5">
        <v>4811243.1399999997</v>
      </c>
      <c r="J32" s="5">
        <v>478554.57</v>
      </c>
      <c r="O32" s="2" t="s">
        <v>887</v>
      </c>
      <c r="AM32" s="2">
        <v>0</v>
      </c>
      <c r="AN32" s="2">
        <v>0</v>
      </c>
      <c r="AO32" s="2">
        <v>0</v>
      </c>
      <c r="AP32" s="6"/>
    </row>
    <row r="33" spans="1:42" ht="15.75" customHeight="1" x14ac:dyDescent="0.3">
      <c r="A33" s="2" t="s">
        <v>652</v>
      </c>
      <c r="B33" s="2" t="s">
        <v>1425</v>
      </c>
      <c r="C33" s="2" t="s">
        <v>1411</v>
      </c>
      <c r="D33" s="2">
        <v>2017</v>
      </c>
      <c r="E33" s="3">
        <v>42901</v>
      </c>
      <c r="F33" s="2" t="s">
        <v>1412</v>
      </c>
      <c r="G33" s="2" t="s">
        <v>137</v>
      </c>
      <c r="H33" s="4" t="s">
        <v>1418</v>
      </c>
      <c r="I33" s="5">
        <v>4811230.24</v>
      </c>
      <c r="J33" s="5">
        <v>478565.3</v>
      </c>
      <c r="O33" s="2" t="s">
        <v>887</v>
      </c>
      <c r="AM33" s="2">
        <v>0</v>
      </c>
      <c r="AN33" s="2">
        <v>0</v>
      </c>
      <c r="AO33" s="2">
        <v>0</v>
      </c>
      <c r="AP33" s="6"/>
    </row>
    <row r="34" spans="1:42" ht="15.75" customHeight="1" x14ac:dyDescent="0.3">
      <c r="A34" s="2" t="s">
        <v>652</v>
      </c>
      <c r="B34" s="2" t="s">
        <v>1425</v>
      </c>
      <c r="C34" s="2" t="s">
        <v>1411</v>
      </c>
      <c r="D34" s="2">
        <v>2017</v>
      </c>
      <c r="E34" s="3">
        <v>42901</v>
      </c>
      <c r="F34" s="2" t="s">
        <v>1412</v>
      </c>
      <c r="G34" s="2" t="s">
        <v>137</v>
      </c>
      <c r="H34" s="4" t="s">
        <v>1427</v>
      </c>
      <c r="I34" s="5">
        <v>4811221.76</v>
      </c>
      <c r="J34" s="5">
        <v>478565.9</v>
      </c>
      <c r="O34" s="2" t="s">
        <v>887</v>
      </c>
      <c r="AM34" s="2">
        <v>0</v>
      </c>
      <c r="AN34" s="2">
        <v>0</v>
      </c>
      <c r="AO34" s="2">
        <v>0</v>
      </c>
      <c r="AP34" s="6"/>
    </row>
    <row r="35" spans="1:42" ht="15.75" customHeight="1" x14ac:dyDescent="0.3">
      <c r="A35" s="2" t="s">
        <v>652</v>
      </c>
      <c r="B35" s="2" t="s">
        <v>1425</v>
      </c>
      <c r="C35" s="2" t="s">
        <v>1411</v>
      </c>
      <c r="D35" s="2">
        <v>2017</v>
      </c>
      <c r="E35" s="3">
        <v>42901</v>
      </c>
      <c r="F35" s="2" t="s">
        <v>1412</v>
      </c>
      <c r="G35" s="2" t="s">
        <v>137</v>
      </c>
      <c r="H35" s="4" t="s">
        <v>1428</v>
      </c>
      <c r="I35" s="5">
        <v>4811236.83</v>
      </c>
      <c r="J35" s="5">
        <v>478582.9</v>
      </c>
      <c r="O35" s="2" t="s">
        <v>887</v>
      </c>
      <c r="AM35" s="2">
        <v>0</v>
      </c>
      <c r="AN35" s="2">
        <v>0</v>
      </c>
      <c r="AO35" s="2">
        <v>0</v>
      </c>
      <c r="AP35" s="6"/>
    </row>
    <row r="36" spans="1:42" ht="15.75" customHeight="1" x14ac:dyDescent="0.3">
      <c r="A36" s="2" t="s">
        <v>652</v>
      </c>
      <c r="B36" s="2" t="s">
        <v>1425</v>
      </c>
      <c r="C36" s="2" t="s">
        <v>1411</v>
      </c>
      <c r="D36" s="2">
        <v>2017</v>
      </c>
      <c r="E36" s="3">
        <v>42901</v>
      </c>
      <c r="F36" s="2" t="s">
        <v>1412</v>
      </c>
      <c r="G36" s="2" t="s">
        <v>137</v>
      </c>
      <c r="H36" s="4" t="s">
        <v>1429</v>
      </c>
      <c r="I36" s="5">
        <v>4811217.99</v>
      </c>
      <c r="J36" s="5">
        <v>478602.9</v>
      </c>
      <c r="O36" s="2" t="s">
        <v>887</v>
      </c>
      <c r="AM36" s="2">
        <v>0</v>
      </c>
      <c r="AN36" s="2">
        <v>0</v>
      </c>
      <c r="AO36" s="2">
        <v>0</v>
      </c>
      <c r="AP36" s="6"/>
    </row>
    <row r="37" spans="1:42" ht="15.75" customHeight="1" x14ac:dyDescent="0.3">
      <c r="A37" s="2" t="s">
        <v>652</v>
      </c>
      <c r="B37" s="2" t="s">
        <v>1425</v>
      </c>
      <c r="C37" s="2" t="s">
        <v>1411</v>
      </c>
      <c r="D37" s="2">
        <v>2017</v>
      </c>
      <c r="E37" s="3">
        <v>42901</v>
      </c>
      <c r="F37" s="2" t="s">
        <v>1412</v>
      </c>
      <c r="G37" s="2" t="s">
        <v>137</v>
      </c>
      <c r="H37" s="4" t="s">
        <v>1430</v>
      </c>
      <c r="I37" s="5">
        <v>4811303.57</v>
      </c>
      <c r="J37" s="5">
        <v>478586.21</v>
      </c>
      <c r="O37" s="2" t="s">
        <v>887</v>
      </c>
      <c r="AM37" s="2">
        <v>0</v>
      </c>
      <c r="AN37" s="2">
        <v>0</v>
      </c>
      <c r="AO37" s="2">
        <v>0</v>
      </c>
      <c r="AP37" s="6"/>
    </row>
    <row r="38" spans="1:42" ht="15.75" customHeight="1" x14ac:dyDescent="0.25"/>
  </sheetData>
  <pageMargins left="0.7" right="0.7" top="0.75" bottom="0.75"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V30"/>
  <sheetViews>
    <sheetView workbookViewId="0">
      <pane xSplit="7" ySplit="1" topLeftCell="H2" activePane="bottomRight" state="frozen"/>
      <selection activeCell="K2" sqref="K2"/>
      <selection pane="topRight" activeCell="K2" sqref="K2"/>
      <selection pane="bottomLeft" activeCell="K2" sqref="K2"/>
      <selection pane="bottomRight" activeCell="A1000" sqref="A31:XFD1000"/>
    </sheetView>
  </sheetViews>
  <sheetFormatPr defaultColWidth="12.59765625" defaultRowHeight="15" customHeight="1" x14ac:dyDescent="0.25"/>
  <cols>
    <col min="1" max="1" width="8.59765625" customWidth="1"/>
    <col min="2" max="2" width="8.5" customWidth="1"/>
    <col min="3" max="3" width="15.59765625" customWidth="1"/>
    <col min="4" max="4" width="7.59765625" customWidth="1"/>
    <col min="5" max="5" width="20" customWidth="1"/>
    <col min="6" max="6" width="16.09765625" customWidth="1"/>
    <col min="7" max="7" width="24.8984375" customWidth="1"/>
    <col min="8" max="48" width="7.59765625" customWidth="1"/>
  </cols>
  <sheetData>
    <row r="1" spans="1:48" ht="14.4" x14ac:dyDescent="0.3">
      <c r="A1" s="7" t="s">
        <v>1659</v>
      </c>
      <c r="B1" s="7" t="s">
        <v>1660</v>
      </c>
      <c r="C1" s="7" t="s">
        <v>1661</v>
      </c>
      <c r="D1" s="7" t="s">
        <v>1662</v>
      </c>
      <c r="E1" s="7" t="s">
        <v>1663</v>
      </c>
      <c r="F1" s="7" t="s">
        <v>1437</v>
      </c>
      <c r="G1" s="7" t="s">
        <v>16</v>
      </c>
      <c r="H1" s="7" t="s">
        <v>1438</v>
      </c>
      <c r="I1" s="7" t="s">
        <v>1440</v>
      </c>
      <c r="J1" s="7" t="s">
        <v>1442</v>
      </c>
      <c r="K1" s="7" t="s">
        <v>1443</v>
      </c>
      <c r="L1" s="7" t="s">
        <v>1444</v>
      </c>
      <c r="M1" s="7" t="s">
        <v>1449</v>
      </c>
      <c r="N1" s="7" t="s">
        <v>1450</v>
      </c>
      <c r="O1" s="7" t="s">
        <v>1451</v>
      </c>
      <c r="P1" s="7" t="s">
        <v>1452</v>
      </c>
      <c r="Q1" s="7" t="s">
        <v>1453</v>
      </c>
      <c r="R1" s="7" t="s">
        <v>1454</v>
      </c>
      <c r="S1" s="7" t="s">
        <v>1455</v>
      </c>
      <c r="T1" s="7" t="s">
        <v>1456</v>
      </c>
      <c r="U1" s="7" t="s">
        <v>1457</v>
      </c>
      <c r="V1" s="7" t="s">
        <v>1458</v>
      </c>
      <c r="W1" s="7" t="s">
        <v>1459</v>
      </c>
      <c r="X1" s="7" t="s">
        <v>1460</v>
      </c>
      <c r="Y1" s="7" t="s">
        <v>1461</v>
      </c>
      <c r="Z1" s="7" t="s">
        <v>1462</v>
      </c>
      <c r="AA1" s="7" t="s">
        <v>1463</v>
      </c>
      <c r="AB1" s="7" t="s">
        <v>1464</v>
      </c>
      <c r="AC1" s="7" t="s">
        <v>1465</v>
      </c>
      <c r="AD1" s="7" t="s">
        <v>1466</v>
      </c>
      <c r="AE1" s="7" t="s">
        <v>1467</v>
      </c>
      <c r="AF1" s="7" t="s">
        <v>1468</v>
      </c>
      <c r="AG1" s="7" t="s">
        <v>1469</v>
      </c>
      <c r="AH1" s="7" t="s">
        <v>1471</v>
      </c>
      <c r="AI1" s="7" t="s">
        <v>1472</v>
      </c>
      <c r="AJ1" s="7" t="s">
        <v>1473</v>
      </c>
      <c r="AK1" s="7" t="s">
        <v>1474</v>
      </c>
      <c r="AL1" s="7" t="s">
        <v>1477</v>
      </c>
      <c r="AM1" s="7" t="s">
        <v>1478</v>
      </c>
      <c r="AN1" s="7" t="s">
        <v>1479</v>
      </c>
      <c r="AO1" s="7" t="s">
        <v>1480</v>
      </c>
      <c r="AP1" s="7" t="s">
        <v>1481</v>
      </c>
      <c r="AQ1" s="7" t="s">
        <v>1482</v>
      </c>
      <c r="AR1" s="7" t="s">
        <v>1664</v>
      </c>
      <c r="AS1" s="7" t="s">
        <v>1665</v>
      </c>
      <c r="AT1" s="7" t="s">
        <v>1666</v>
      </c>
      <c r="AU1" s="7" t="s">
        <v>1667</v>
      </c>
      <c r="AV1" s="7" t="s">
        <v>1668</v>
      </c>
    </row>
    <row r="2" spans="1:48" ht="14.4" x14ac:dyDescent="0.3">
      <c r="A2" s="3">
        <v>42933</v>
      </c>
      <c r="B2" s="3">
        <v>42934</v>
      </c>
      <c r="C2" s="2" t="s">
        <v>1669</v>
      </c>
      <c r="D2" s="2">
        <v>4787</v>
      </c>
      <c r="E2" s="2" t="s">
        <v>1670</v>
      </c>
      <c r="F2" s="2" t="s">
        <v>1671</v>
      </c>
      <c r="G2" s="2" t="s">
        <v>1672</v>
      </c>
      <c r="H2" s="2">
        <v>13.79</v>
      </c>
      <c r="I2" s="2">
        <v>86.21</v>
      </c>
      <c r="J2" s="2">
        <v>100</v>
      </c>
      <c r="K2" s="2">
        <v>8.9</v>
      </c>
      <c r="L2" s="2">
        <v>10.3</v>
      </c>
      <c r="M2" s="2">
        <v>28.9</v>
      </c>
      <c r="N2" s="2">
        <v>33.5</v>
      </c>
      <c r="O2" s="2">
        <v>54.5</v>
      </c>
      <c r="P2" s="2">
        <v>63.3</v>
      </c>
      <c r="Q2" s="2">
        <v>92</v>
      </c>
      <c r="R2" s="2">
        <v>55.4</v>
      </c>
      <c r="S2" s="2">
        <v>64.3</v>
      </c>
      <c r="T2" s="2">
        <v>0.57040000000000002</v>
      </c>
      <c r="U2" s="2">
        <v>0.66159999999999997</v>
      </c>
      <c r="V2" s="2">
        <v>0.56859999999999999</v>
      </c>
      <c r="W2" s="2">
        <v>0.65949999999999998</v>
      </c>
      <c r="X2" s="2">
        <v>0.33900000000000002</v>
      </c>
      <c r="Y2" s="2">
        <v>0.39319999999999999</v>
      </c>
      <c r="Z2" s="2">
        <v>0.25</v>
      </c>
      <c r="AA2" s="2">
        <v>0.28999999999999998</v>
      </c>
      <c r="AB2" s="2">
        <v>0.19</v>
      </c>
      <c r="AC2" s="2">
        <v>0.22</v>
      </c>
      <c r="AD2" s="2">
        <v>1.62</v>
      </c>
      <c r="AE2" s="2">
        <v>1.88</v>
      </c>
      <c r="AF2" s="2">
        <v>0.11</v>
      </c>
      <c r="AG2" s="2">
        <v>0.13</v>
      </c>
      <c r="AH2" s="2">
        <v>57</v>
      </c>
      <c r="AI2" s="2">
        <v>62.4</v>
      </c>
      <c r="AJ2" s="2">
        <v>72.400000000000006</v>
      </c>
      <c r="AK2" s="2">
        <v>126</v>
      </c>
      <c r="AL2" s="2">
        <v>5.01</v>
      </c>
      <c r="AM2" s="2">
        <v>5.81</v>
      </c>
      <c r="AN2" s="2">
        <v>2.5299999999999998</v>
      </c>
      <c r="AO2" s="2">
        <v>2.94</v>
      </c>
      <c r="AP2" s="2">
        <v>2.6</v>
      </c>
      <c r="AQ2" s="2">
        <v>3.1</v>
      </c>
      <c r="AR2" s="2">
        <v>39.799999999999997</v>
      </c>
      <c r="AS2" s="2">
        <v>46.1</v>
      </c>
      <c r="AT2" s="2">
        <v>30.9</v>
      </c>
      <c r="AU2" s="2">
        <v>1.3</v>
      </c>
      <c r="AV2" s="2">
        <v>1.5</v>
      </c>
    </row>
    <row r="3" spans="1:48" ht="14.4" x14ac:dyDescent="0.3">
      <c r="A3" s="3">
        <v>42933</v>
      </c>
      <c r="B3" s="3">
        <v>42934</v>
      </c>
      <c r="C3" s="2" t="s">
        <v>1669</v>
      </c>
      <c r="D3" s="2">
        <v>4788</v>
      </c>
      <c r="E3" s="2" t="s">
        <v>1673</v>
      </c>
      <c r="F3" s="2" t="s">
        <v>1671</v>
      </c>
      <c r="G3" s="2" t="s">
        <v>1672</v>
      </c>
      <c r="H3" s="2">
        <v>14.25</v>
      </c>
      <c r="I3" s="2">
        <v>85.75</v>
      </c>
      <c r="J3" s="2">
        <v>100</v>
      </c>
      <c r="K3" s="2">
        <v>9.5</v>
      </c>
      <c r="L3" s="2">
        <v>11</v>
      </c>
      <c r="M3" s="2">
        <v>27.9</v>
      </c>
      <c r="N3" s="2">
        <v>32.5</v>
      </c>
      <c r="O3" s="2">
        <v>52.2</v>
      </c>
      <c r="P3" s="2">
        <v>60.9</v>
      </c>
      <c r="Q3" s="2">
        <v>97</v>
      </c>
      <c r="R3" s="2">
        <v>56.2</v>
      </c>
      <c r="S3" s="2">
        <v>65.5</v>
      </c>
      <c r="T3" s="2">
        <v>0.5786</v>
      </c>
      <c r="U3" s="2">
        <v>0.67469999999999997</v>
      </c>
      <c r="V3" s="2">
        <v>0.58040000000000003</v>
      </c>
      <c r="W3" s="2">
        <v>0.67679999999999996</v>
      </c>
      <c r="X3" s="2">
        <v>0.35039999999999999</v>
      </c>
      <c r="Y3" s="2">
        <v>0.40870000000000001</v>
      </c>
      <c r="Z3" s="2">
        <v>0.26</v>
      </c>
      <c r="AA3" s="2">
        <v>0.3</v>
      </c>
      <c r="AB3" s="2">
        <v>0.16</v>
      </c>
      <c r="AC3" s="2">
        <v>0.19</v>
      </c>
      <c r="AD3" s="2">
        <v>1.32</v>
      </c>
      <c r="AE3" s="2">
        <v>1.54</v>
      </c>
      <c r="AF3" s="2">
        <v>0.1</v>
      </c>
      <c r="AG3" s="2">
        <v>0.12</v>
      </c>
      <c r="AH3" s="2">
        <v>57</v>
      </c>
      <c r="AI3" s="2">
        <v>62.7</v>
      </c>
      <c r="AJ3" s="2">
        <v>73.099999999999994</v>
      </c>
      <c r="AK3" s="2">
        <v>134</v>
      </c>
      <c r="AL3" s="2">
        <v>4.57</v>
      </c>
      <c r="AM3" s="2">
        <v>5.33</v>
      </c>
      <c r="AN3" s="2">
        <v>2.69</v>
      </c>
      <c r="AO3" s="2">
        <v>3.14</v>
      </c>
      <c r="AP3" s="2">
        <v>2.2000000000000002</v>
      </c>
      <c r="AQ3" s="2">
        <v>2.6</v>
      </c>
      <c r="AR3" s="2">
        <v>39.200000000000003</v>
      </c>
      <c r="AS3" s="2">
        <v>45.7</v>
      </c>
      <c r="AT3" s="2">
        <v>29.2</v>
      </c>
      <c r="AU3" s="2">
        <v>1.3</v>
      </c>
      <c r="AV3" s="2">
        <v>1.6</v>
      </c>
    </row>
    <row r="4" spans="1:48" ht="14.4" x14ac:dyDescent="0.3">
      <c r="A4" s="3">
        <v>42933</v>
      </c>
      <c r="B4" s="3">
        <v>42934</v>
      </c>
      <c r="C4" s="2" t="s">
        <v>1669</v>
      </c>
      <c r="D4" s="2">
        <v>4789</v>
      </c>
      <c r="E4" s="2" t="s">
        <v>1670</v>
      </c>
      <c r="F4" s="2" t="s">
        <v>1674</v>
      </c>
      <c r="G4" s="2" t="s">
        <v>1675</v>
      </c>
      <c r="H4" s="2">
        <v>14.58</v>
      </c>
      <c r="I4" s="2">
        <v>85.42</v>
      </c>
      <c r="J4" s="2">
        <v>100</v>
      </c>
      <c r="K4" s="2">
        <v>7.8</v>
      </c>
      <c r="L4" s="2">
        <v>9.1999999999999993</v>
      </c>
      <c r="M4" s="2">
        <v>30.7</v>
      </c>
      <c r="N4" s="2">
        <v>36</v>
      </c>
      <c r="O4" s="2">
        <v>55.6</v>
      </c>
      <c r="P4" s="2">
        <v>65.099999999999994</v>
      </c>
      <c r="Q4" s="2">
        <v>87</v>
      </c>
      <c r="R4" s="2">
        <v>52.6</v>
      </c>
      <c r="S4" s="2">
        <v>61.6</v>
      </c>
      <c r="T4" s="2">
        <v>0.53900000000000003</v>
      </c>
      <c r="U4" s="2">
        <v>0.63090000000000002</v>
      </c>
      <c r="V4" s="2">
        <v>0.52839999999999998</v>
      </c>
      <c r="W4" s="2">
        <v>0.61850000000000005</v>
      </c>
      <c r="X4" s="2">
        <v>0.30420000000000003</v>
      </c>
      <c r="Y4" s="2">
        <v>0.35610000000000003</v>
      </c>
      <c r="Z4" s="2">
        <v>0.26</v>
      </c>
      <c r="AA4" s="2">
        <v>0.31</v>
      </c>
      <c r="AB4" s="2">
        <v>0.1</v>
      </c>
      <c r="AC4" s="2">
        <v>0.12</v>
      </c>
      <c r="AD4" s="2">
        <v>0.81</v>
      </c>
      <c r="AE4" s="2">
        <v>0.95</v>
      </c>
      <c r="AF4" s="2">
        <v>0.12</v>
      </c>
      <c r="AG4" s="2">
        <v>0.14000000000000001</v>
      </c>
      <c r="AH4" s="2">
        <v>62</v>
      </c>
      <c r="AI4" s="2">
        <v>62.5</v>
      </c>
      <c r="AJ4" s="2">
        <v>73.2</v>
      </c>
      <c r="AK4" s="2">
        <v>127</v>
      </c>
      <c r="AL4" s="2">
        <v>5.25</v>
      </c>
      <c r="AM4" s="2">
        <v>6.14</v>
      </c>
      <c r="AN4" s="2">
        <v>2.93</v>
      </c>
      <c r="AO4" s="2">
        <v>3.43</v>
      </c>
      <c r="AP4" s="2">
        <v>2</v>
      </c>
      <c r="AQ4" s="2">
        <v>2.4</v>
      </c>
      <c r="AR4" s="2">
        <v>39</v>
      </c>
      <c r="AS4" s="2">
        <v>45.7</v>
      </c>
      <c r="AT4" s="2">
        <v>34</v>
      </c>
      <c r="AU4" s="2">
        <v>1.1000000000000001</v>
      </c>
      <c r="AV4" s="2">
        <v>1.3</v>
      </c>
    </row>
    <row r="5" spans="1:48" ht="14.4" x14ac:dyDescent="0.3">
      <c r="A5" s="3">
        <v>42933</v>
      </c>
      <c r="B5" s="3">
        <v>42934</v>
      </c>
      <c r="C5" s="2" t="s">
        <v>1669</v>
      </c>
      <c r="D5" s="2">
        <v>4790</v>
      </c>
      <c r="E5" s="2" t="s">
        <v>1673</v>
      </c>
      <c r="F5" s="2" t="s">
        <v>1674</v>
      </c>
      <c r="G5" s="2" t="s">
        <v>1675</v>
      </c>
      <c r="H5" s="2">
        <v>14.69</v>
      </c>
      <c r="I5" s="2">
        <v>85.31</v>
      </c>
      <c r="J5" s="2">
        <v>100</v>
      </c>
      <c r="K5" s="2">
        <v>7.8</v>
      </c>
      <c r="L5" s="2">
        <v>9.1999999999999993</v>
      </c>
      <c r="M5" s="2">
        <v>34.299999999999997</v>
      </c>
      <c r="N5" s="2">
        <v>40.200000000000003</v>
      </c>
      <c r="O5" s="2">
        <v>57.2</v>
      </c>
      <c r="P5" s="2">
        <v>67.099999999999994</v>
      </c>
      <c r="Q5" s="2">
        <v>80</v>
      </c>
      <c r="R5" s="2">
        <v>48.4</v>
      </c>
      <c r="S5" s="2">
        <v>56.7</v>
      </c>
      <c r="T5" s="2">
        <v>0.49209999999999998</v>
      </c>
      <c r="U5" s="2">
        <v>0.57679999999999998</v>
      </c>
      <c r="V5" s="2">
        <v>0.46479999999999999</v>
      </c>
      <c r="W5" s="2">
        <v>0.54490000000000005</v>
      </c>
      <c r="X5" s="2">
        <v>0.24640000000000001</v>
      </c>
      <c r="Y5" s="2">
        <v>0.28889999999999999</v>
      </c>
      <c r="Z5" s="2">
        <v>0.23</v>
      </c>
      <c r="AA5" s="2">
        <v>0.27</v>
      </c>
      <c r="AB5" s="2">
        <v>0.09</v>
      </c>
      <c r="AC5" s="2">
        <v>0.11</v>
      </c>
      <c r="AD5" s="2">
        <v>0.84</v>
      </c>
      <c r="AE5" s="2">
        <v>0.98</v>
      </c>
      <c r="AF5" s="2">
        <v>0.08</v>
      </c>
      <c r="AG5" s="2">
        <v>0.09</v>
      </c>
      <c r="AH5" s="2">
        <v>65</v>
      </c>
      <c r="AI5" s="2">
        <v>64.099999999999994</v>
      </c>
      <c r="AJ5" s="2">
        <v>75.2</v>
      </c>
      <c r="AK5" s="2">
        <v>118</v>
      </c>
      <c r="AL5" s="2">
        <v>6.99</v>
      </c>
      <c r="AM5" s="2">
        <v>8.19</v>
      </c>
      <c r="AN5" s="2">
        <v>2.7</v>
      </c>
      <c r="AO5" s="2">
        <v>3.17</v>
      </c>
      <c r="AP5" s="2">
        <v>2</v>
      </c>
      <c r="AQ5" s="2">
        <v>2.2999999999999998</v>
      </c>
      <c r="AR5" s="2">
        <v>38.1</v>
      </c>
      <c r="AS5" s="2">
        <v>44.7</v>
      </c>
      <c r="AT5" s="2">
        <v>31.5</v>
      </c>
      <c r="AU5" s="2">
        <v>1.2</v>
      </c>
      <c r="AV5" s="2">
        <v>1.4</v>
      </c>
    </row>
    <row r="6" spans="1:48" ht="14.4" x14ac:dyDescent="0.3">
      <c r="A6" s="3">
        <v>42933</v>
      </c>
      <c r="B6" s="3">
        <v>42934</v>
      </c>
      <c r="C6" s="2" t="s">
        <v>1669</v>
      </c>
      <c r="D6" s="2">
        <v>4791</v>
      </c>
      <c r="E6" s="2" t="s">
        <v>1670</v>
      </c>
      <c r="F6" s="2" t="s">
        <v>1676</v>
      </c>
      <c r="G6" s="2" t="s">
        <v>1672</v>
      </c>
      <c r="H6" s="2">
        <v>16.850000000000001</v>
      </c>
      <c r="I6" s="2">
        <v>83.15</v>
      </c>
      <c r="J6" s="2">
        <v>100</v>
      </c>
      <c r="K6" s="2">
        <v>8.4</v>
      </c>
      <c r="L6" s="2">
        <v>10.1</v>
      </c>
      <c r="M6" s="2">
        <v>24.1</v>
      </c>
      <c r="N6" s="2">
        <v>29</v>
      </c>
      <c r="O6" s="2">
        <v>41</v>
      </c>
      <c r="P6" s="2">
        <v>49.4</v>
      </c>
      <c r="Q6" s="2">
        <v>125</v>
      </c>
      <c r="R6" s="2">
        <v>57.8</v>
      </c>
      <c r="S6" s="2">
        <v>69.5</v>
      </c>
      <c r="T6" s="2">
        <v>0.59840000000000004</v>
      </c>
      <c r="U6" s="2">
        <v>0.71970000000000001</v>
      </c>
      <c r="V6" s="2">
        <v>0.61150000000000004</v>
      </c>
      <c r="W6" s="2">
        <v>0.73540000000000005</v>
      </c>
      <c r="X6" s="2">
        <v>0.38329999999999997</v>
      </c>
      <c r="Y6" s="2">
        <v>0.46089999999999998</v>
      </c>
      <c r="Z6" s="2">
        <v>0.63</v>
      </c>
      <c r="AA6" s="2">
        <v>0.76</v>
      </c>
      <c r="AB6" s="2">
        <v>0.14000000000000001</v>
      </c>
      <c r="AC6" s="2">
        <v>0.17</v>
      </c>
      <c r="AD6" s="2">
        <v>1.17</v>
      </c>
      <c r="AE6" s="2">
        <v>1.41</v>
      </c>
      <c r="AF6" s="2">
        <v>0.12</v>
      </c>
      <c r="AG6" s="2">
        <v>0.15</v>
      </c>
      <c r="AH6" s="2">
        <v>42</v>
      </c>
      <c r="AI6" s="2">
        <v>62.2</v>
      </c>
      <c r="AJ6" s="2">
        <v>74.8</v>
      </c>
      <c r="AK6" s="2">
        <v>131</v>
      </c>
      <c r="AL6" s="2">
        <v>3.97</v>
      </c>
      <c r="AM6" s="2">
        <v>4.78</v>
      </c>
      <c r="AN6" s="2">
        <v>5.08</v>
      </c>
      <c r="AO6" s="2">
        <v>6.11</v>
      </c>
      <c r="AP6" s="2">
        <v>1.9</v>
      </c>
      <c r="AQ6" s="2">
        <v>2.2000000000000002</v>
      </c>
      <c r="AR6" s="2">
        <v>38.700000000000003</v>
      </c>
      <c r="AS6" s="2">
        <v>46.5</v>
      </c>
      <c r="AT6" s="2">
        <v>30.7</v>
      </c>
      <c r="AU6" s="2">
        <v>1.3</v>
      </c>
      <c r="AV6" s="2">
        <v>1.5</v>
      </c>
    </row>
    <row r="7" spans="1:48" ht="14.4" x14ac:dyDescent="0.3">
      <c r="A7" s="3">
        <v>42933</v>
      </c>
      <c r="B7" s="3">
        <v>42934</v>
      </c>
      <c r="C7" s="2" t="s">
        <v>1669</v>
      </c>
      <c r="D7" s="2">
        <v>4792</v>
      </c>
      <c r="E7" s="2" t="s">
        <v>1673</v>
      </c>
      <c r="F7" s="2" t="s">
        <v>1676</v>
      </c>
      <c r="G7" s="2" t="s">
        <v>1672</v>
      </c>
      <c r="H7" s="2">
        <v>16.91</v>
      </c>
      <c r="I7" s="2">
        <v>83.09</v>
      </c>
      <c r="J7" s="2">
        <v>100</v>
      </c>
      <c r="K7" s="2">
        <v>8.6999999999999993</v>
      </c>
      <c r="L7" s="2">
        <v>10.5</v>
      </c>
      <c r="M7" s="2">
        <v>27.3</v>
      </c>
      <c r="N7" s="2">
        <v>32.799999999999997</v>
      </c>
      <c r="O7" s="2">
        <v>40.200000000000003</v>
      </c>
      <c r="P7" s="2">
        <v>48.3</v>
      </c>
      <c r="Q7" s="2">
        <v>122</v>
      </c>
      <c r="R7" s="2">
        <v>54.1</v>
      </c>
      <c r="S7" s="2">
        <v>65.099999999999994</v>
      </c>
      <c r="T7" s="2">
        <v>0.55720000000000003</v>
      </c>
      <c r="U7" s="2">
        <v>0.67049999999999998</v>
      </c>
      <c r="V7" s="2">
        <v>0.55779999999999996</v>
      </c>
      <c r="W7" s="2">
        <v>0.67130000000000001</v>
      </c>
      <c r="X7" s="2">
        <v>0.33550000000000002</v>
      </c>
      <c r="Y7" s="2">
        <v>0.4037</v>
      </c>
      <c r="Z7" s="2">
        <v>0.76</v>
      </c>
      <c r="AA7" s="2">
        <v>0.92</v>
      </c>
      <c r="AB7" s="2">
        <v>0.15</v>
      </c>
      <c r="AC7" s="2">
        <v>0.18</v>
      </c>
      <c r="AD7" s="2">
        <v>1.2</v>
      </c>
      <c r="AE7" s="2">
        <v>1.44</v>
      </c>
      <c r="AF7" s="2">
        <v>0.16</v>
      </c>
      <c r="AG7" s="2">
        <v>0.19</v>
      </c>
      <c r="AH7" s="2">
        <v>43</v>
      </c>
      <c r="AI7" s="2">
        <v>63.6</v>
      </c>
      <c r="AJ7" s="2">
        <v>76.5</v>
      </c>
      <c r="AK7" s="2">
        <v>133</v>
      </c>
      <c r="AL7" s="2">
        <v>4.68</v>
      </c>
      <c r="AM7" s="2">
        <v>5.63</v>
      </c>
      <c r="AN7" s="2">
        <v>5.3</v>
      </c>
      <c r="AO7" s="2">
        <v>6.38</v>
      </c>
      <c r="AP7" s="2">
        <v>1.9</v>
      </c>
      <c r="AQ7" s="2">
        <v>2.2999999999999998</v>
      </c>
      <c r="AR7" s="2">
        <v>38.1</v>
      </c>
      <c r="AS7" s="2">
        <v>45.8</v>
      </c>
      <c r="AT7" s="2">
        <v>30</v>
      </c>
      <c r="AU7" s="2">
        <v>1.3</v>
      </c>
      <c r="AV7" s="2">
        <v>1.5</v>
      </c>
    </row>
    <row r="8" spans="1:48" ht="14.4" x14ac:dyDescent="0.3">
      <c r="A8" s="3">
        <v>42933</v>
      </c>
      <c r="B8" s="3">
        <v>42934</v>
      </c>
      <c r="C8" s="2" t="s">
        <v>1669</v>
      </c>
      <c r="D8" s="2">
        <v>4797</v>
      </c>
      <c r="E8" s="2" t="s">
        <v>1670</v>
      </c>
      <c r="F8" s="2" t="s">
        <v>1677</v>
      </c>
      <c r="G8" s="2" t="s">
        <v>1678</v>
      </c>
      <c r="H8" s="2">
        <v>15.7</v>
      </c>
      <c r="I8" s="2">
        <v>84.3</v>
      </c>
      <c r="J8" s="2">
        <v>100</v>
      </c>
      <c r="K8" s="2">
        <v>5.7</v>
      </c>
      <c r="L8" s="2">
        <v>6.7</v>
      </c>
      <c r="M8" s="2">
        <v>35.4</v>
      </c>
      <c r="N8" s="2">
        <v>42</v>
      </c>
      <c r="O8" s="2">
        <v>61</v>
      </c>
      <c r="P8" s="2">
        <v>72.400000000000006</v>
      </c>
      <c r="Q8" s="2">
        <v>72</v>
      </c>
      <c r="R8" s="2">
        <v>46.1</v>
      </c>
      <c r="S8" s="2">
        <v>54.7</v>
      </c>
      <c r="T8" s="2">
        <v>0.46760000000000002</v>
      </c>
      <c r="U8" s="2">
        <v>0.55469999999999997</v>
      </c>
      <c r="V8" s="2">
        <v>0.4335</v>
      </c>
      <c r="W8" s="2">
        <v>0.51419999999999999</v>
      </c>
      <c r="X8" s="2">
        <v>0.21970000000000001</v>
      </c>
      <c r="Y8" s="2">
        <v>0.2606</v>
      </c>
      <c r="Z8" s="2">
        <v>0.22</v>
      </c>
      <c r="AA8" s="2">
        <v>0.26</v>
      </c>
      <c r="AB8" s="2">
        <v>0.08</v>
      </c>
      <c r="AC8" s="2">
        <v>0.09</v>
      </c>
      <c r="AD8" s="2">
        <v>0.64</v>
      </c>
      <c r="AE8" s="2">
        <v>0.76</v>
      </c>
      <c r="AF8" s="2">
        <v>0.08</v>
      </c>
      <c r="AG8" s="2">
        <v>0.09</v>
      </c>
      <c r="AH8" s="2">
        <v>47</v>
      </c>
      <c r="AI8" s="2">
        <v>55.3</v>
      </c>
      <c r="AJ8" s="2">
        <v>65.599999999999994</v>
      </c>
      <c r="AK8" s="2">
        <v>90</v>
      </c>
      <c r="AL8" s="2">
        <v>2.73</v>
      </c>
      <c r="AM8" s="2">
        <v>3.24</v>
      </c>
      <c r="AN8" s="2">
        <v>3.02</v>
      </c>
      <c r="AO8" s="2">
        <v>3.58</v>
      </c>
      <c r="AP8" s="2">
        <v>0.7</v>
      </c>
      <c r="AQ8" s="2">
        <v>0.8</v>
      </c>
      <c r="AR8" s="2">
        <v>38.5</v>
      </c>
      <c r="AS8" s="2">
        <v>45.7</v>
      </c>
      <c r="AT8" s="2">
        <v>53.7</v>
      </c>
      <c r="AU8" s="2">
        <v>0.7</v>
      </c>
      <c r="AV8" s="2">
        <v>0.9</v>
      </c>
    </row>
    <row r="9" spans="1:48" ht="14.4" x14ac:dyDescent="0.3">
      <c r="A9" s="3">
        <v>42933</v>
      </c>
      <c r="B9" s="3">
        <v>42934</v>
      </c>
      <c r="C9" s="2" t="s">
        <v>1669</v>
      </c>
      <c r="D9" s="2">
        <v>4798</v>
      </c>
      <c r="E9" s="2" t="s">
        <v>1673</v>
      </c>
      <c r="F9" s="2" t="s">
        <v>1677</v>
      </c>
      <c r="G9" s="2" t="s">
        <v>1679</v>
      </c>
      <c r="H9" s="2">
        <v>15.6</v>
      </c>
      <c r="I9" s="2">
        <v>84.4</v>
      </c>
      <c r="J9" s="2">
        <v>100</v>
      </c>
      <c r="K9" s="2">
        <v>7.7</v>
      </c>
      <c r="L9" s="2">
        <v>9.1</v>
      </c>
      <c r="M9" s="2">
        <v>29.6</v>
      </c>
      <c r="N9" s="2">
        <v>35</v>
      </c>
      <c r="O9" s="2">
        <v>51.5</v>
      </c>
      <c r="P9" s="2">
        <v>61.1</v>
      </c>
      <c r="Q9" s="2">
        <v>94</v>
      </c>
      <c r="R9" s="2">
        <v>52.8</v>
      </c>
      <c r="S9" s="2">
        <v>62.6</v>
      </c>
      <c r="T9" s="2">
        <v>0.54239999999999999</v>
      </c>
      <c r="U9" s="2">
        <v>0.64259999999999995</v>
      </c>
      <c r="V9" s="2">
        <v>0.5353</v>
      </c>
      <c r="W9" s="2">
        <v>0.63419999999999999</v>
      </c>
      <c r="X9" s="2">
        <v>0.31259999999999999</v>
      </c>
      <c r="Y9" s="2">
        <v>0.37030000000000002</v>
      </c>
      <c r="Z9" s="2">
        <v>0.18</v>
      </c>
      <c r="AA9" s="2">
        <v>0.21</v>
      </c>
      <c r="AB9" s="2">
        <v>0.14000000000000001</v>
      </c>
      <c r="AC9" s="2">
        <v>0.16</v>
      </c>
      <c r="AD9" s="2">
        <v>1.21</v>
      </c>
      <c r="AE9" s="2">
        <v>1.43</v>
      </c>
      <c r="AF9" s="2">
        <v>0.1</v>
      </c>
      <c r="AG9" s="2">
        <v>0.12</v>
      </c>
      <c r="AH9" s="2">
        <v>60</v>
      </c>
      <c r="AI9" s="2">
        <v>64.7</v>
      </c>
      <c r="AJ9" s="2">
        <v>76.599999999999994</v>
      </c>
      <c r="AK9" s="2">
        <v>145</v>
      </c>
      <c r="AL9" s="2">
        <v>2.68</v>
      </c>
      <c r="AM9" s="2">
        <v>3.17</v>
      </c>
      <c r="AN9" s="2">
        <v>1.89</v>
      </c>
      <c r="AO9" s="2">
        <v>2.2400000000000002</v>
      </c>
      <c r="AP9" s="2">
        <v>1.7</v>
      </c>
      <c r="AQ9" s="2">
        <v>2</v>
      </c>
      <c r="AR9" s="2">
        <v>39.5</v>
      </c>
      <c r="AS9" s="2">
        <v>46.8</v>
      </c>
      <c r="AT9" s="2">
        <v>34.9</v>
      </c>
      <c r="AU9" s="2">
        <v>1.1000000000000001</v>
      </c>
      <c r="AV9" s="2">
        <v>1.3</v>
      </c>
    </row>
    <row r="10" spans="1:48" ht="14.4" x14ac:dyDescent="0.3">
      <c r="A10" s="3">
        <v>42933</v>
      </c>
      <c r="B10" s="3">
        <v>42934</v>
      </c>
      <c r="C10" s="2" t="s">
        <v>1669</v>
      </c>
      <c r="D10" s="2">
        <v>4813</v>
      </c>
      <c r="E10" s="2" t="s">
        <v>1680</v>
      </c>
      <c r="F10" s="2" t="s">
        <v>769</v>
      </c>
      <c r="G10" s="2" t="s">
        <v>1681</v>
      </c>
      <c r="H10" s="2">
        <v>16.04</v>
      </c>
      <c r="I10" s="2">
        <v>83.96</v>
      </c>
      <c r="J10" s="2">
        <v>100</v>
      </c>
      <c r="K10" s="2">
        <v>7.3</v>
      </c>
      <c r="L10" s="2">
        <v>8.6</v>
      </c>
      <c r="M10" s="2">
        <v>30</v>
      </c>
      <c r="N10" s="2">
        <v>35.799999999999997</v>
      </c>
      <c r="O10" s="2">
        <v>53.8</v>
      </c>
      <c r="P10" s="2">
        <v>64.099999999999994</v>
      </c>
      <c r="Q10" s="2">
        <v>89</v>
      </c>
      <c r="R10" s="2">
        <v>51.9</v>
      </c>
      <c r="S10" s="2">
        <v>61.8</v>
      </c>
      <c r="T10" s="2">
        <v>0.53159999999999996</v>
      </c>
      <c r="U10" s="2">
        <v>0.63319999999999999</v>
      </c>
      <c r="V10" s="2">
        <v>0.52190000000000003</v>
      </c>
      <c r="W10" s="2">
        <v>0.62160000000000004</v>
      </c>
      <c r="X10" s="2">
        <v>0.3014</v>
      </c>
      <c r="Y10" s="2">
        <v>0.3589</v>
      </c>
      <c r="Z10" s="2">
        <v>0.27</v>
      </c>
      <c r="AA10" s="2">
        <v>0.32</v>
      </c>
      <c r="AB10" s="2">
        <v>0.13</v>
      </c>
      <c r="AC10" s="2">
        <v>0.16</v>
      </c>
      <c r="AD10" s="2">
        <v>0.85</v>
      </c>
      <c r="AE10" s="2">
        <v>1.01</v>
      </c>
      <c r="AF10" s="2">
        <v>0.1</v>
      </c>
      <c r="AG10" s="2">
        <v>0.12</v>
      </c>
      <c r="AH10" s="2">
        <v>53</v>
      </c>
      <c r="AI10" s="2">
        <v>61.2</v>
      </c>
      <c r="AJ10" s="2">
        <v>72.900000000000006</v>
      </c>
      <c r="AK10" s="2">
        <v>118</v>
      </c>
      <c r="AL10" s="2">
        <v>3.81</v>
      </c>
      <c r="AM10" s="2">
        <v>4.54</v>
      </c>
      <c r="AN10" s="2">
        <v>2.8</v>
      </c>
      <c r="AO10" s="2">
        <v>3.34</v>
      </c>
      <c r="AP10" s="2">
        <v>1.6</v>
      </c>
      <c r="AQ10" s="2">
        <v>2</v>
      </c>
      <c r="AR10" s="2">
        <v>38.5</v>
      </c>
      <c r="AS10" s="2">
        <v>45.8</v>
      </c>
      <c r="AT10" s="2">
        <v>40.4</v>
      </c>
      <c r="AU10" s="2">
        <v>1</v>
      </c>
      <c r="AV10" s="2">
        <v>1.1000000000000001</v>
      </c>
    </row>
    <row r="11" spans="1:48" ht="14.4" x14ac:dyDescent="0.3">
      <c r="A11" s="3">
        <v>42933</v>
      </c>
      <c r="B11" s="3">
        <v>42934</v>
      </c>
      <c r="C11" s="2" t="s">
        <v>1669</v>
      </c>
      <c r="D11" s="2">
        <v>4793</v>
      </c>
      <c r="E11" s="2" t="s">
        <v>1670</v>
      </c>
      <c r="F11" s="2" t="s">
        <v>832</v>
      </c>
      <c r="G11" s="2" t="s">
        <v>1682</v>
      </c>
      <c r="H11" s="2">
        <v>16.2</v>
      </c>
      <c r="I11" s="2">
        <v>83.8</v>
      </c>
      <c r="J11" s="2">
        <v>100</v>
      </c>
      <c r="K11" s="2">
        <v>19.399999999999999</v>
      </c>
      <c r="L11" s="2">
        <v>23.1</v>
      </c>
      <c r="M11" s="2">
        <v>18.7</v>
      </c>
      <c r="N11" s="2">
        <v>22.3</v>
      </c>
      <c r="O11" s="2">
        <v>29</v>
      </c>
      <c r="P11" s="2">
        <v>34.6</v>
      </c>
      <c r="Q11" s="2">
        <v>193</v>
      </c>
      <c r="R11" s="2">
        <v>64.7</v>
      </c>
      <c r="S11" s="2">
        <v>77.2</v>
      </c>
      <c r="T11" s="2">
        <v>0.6744</v>
      </c>
      <c r="U11" s="2">
        <v>0.80479999999999996</v>
      </c>
      <c r="V11" s="2">
        <v>0.70660000000000001</v>
      </c>
      <c r="W11" s="2">
        <v>0.84319999999999995</v>
      </c>
      <c r="X11" s="2">
        <v>0.46560000000000001</v>
      </c>
      <c r="Y11" s="2">
        <v>0.55559999999999998</v>
      </c>
      <c r="Z11" s="2">
        <v>0.92</v>
      </c>
      <c r="AA11" s="2">
        <v>1.1000000000000001</v>
      </c>
      <c r="AB11" s="2">
        <v>0.23</v>
      </c>
      <c r="AC11" s="2">
        <v>0.27</v>
      </c>
      <c r="AD11" s="2">
        <v>0.34</v>
      </c>
      <c r="AE11" s="2">
        <v>0.41</v>
      </c>
      <c r="AF11" s="2">
        <v>0.18</v>
      </c>
      <c r="AG11" s="2">
        <v>0.22</v>
      </c>
      <c r="AH11" s="2">
        <v>49</v>
      </c>
      <c r="AI11" s="2">
        <v>74</v>
      </c>
      <c r="AJ11" s="2">
        <v>88.3</v>
      </c>
      <c r="AK11" s="2">
        <v>136</v>
      </c>
      <c r="AL11" s="2">
        <v>6.56</v>
      </c>
      <c r="AM11" s="2">
        <v>7.83</v>
      </c>
      <c r="AN11" s="2">
        <v>2.5299999999999998</v>
      </c>
      <c r="AO11" s="2">
        <v>3.02</v>
      </c>
      <c r="AP11" s="2">
        <v>2.2999999999999998</v>
      </c>
      <c r="AQ11" s="2">
        <v>2.8</v>
      </c>
      <c r="AR11" s="2">
        <v>41.6</v>
      </c>
      <c r="AS11" s="2">
        <v>49.7</v>
      </c>
      <c r="AT11" s="2">
        <v>22.8</v>
      </c>
      <c r="AU11" s="2">
        <v>1.8</v>
      </c>
      <c r="AV11" s="2">
        <v>2.2000000000000002</v>
      </c>
    </row>
    <row r="12" spans="1:48" ht="14.4" x14ac:dyDescent="0.3">
      <c r="A12" s="3">
        <v>42933</v>
      </c>
      <c r="B12" s="3">
        <v>42934</v>
      </c>
      <c r="C12" s="2" t="s">
        <v>1669</v>
      </c>
      <c r="D12" s="2">
        <v>4794</v>
      </c>
      <c r="E12" s="2" t="s">
        <v>1673</v>
      </c>
      <c r="F12" s="2" t="s">
        <v>832</v>
      </c>
      <c r="G12" s="2" t="s">
        <v>1682</v>
      </c>
      <c r="H12" s="2">
        <v>16.809999999999999</v>
      </c>
      <c r="I12" s="2">
        <v>83.19</v>
      </c>
      <c r="J12" s="2">
        <v>100</v>
      </c>
      <c r="K12" s="2">
        <v>17.600000000000001</v>
      </c>
      <c r="L12" s="2">
        <v>21.1</v>
      </c>
      <c r="M12" s="2">
        <v>18.8</v>
      </c>
      <c r="N12" s="2">
        <v>22.6</v>
      </c>
      <c r="O12" s="2">
        <v>28.4</v>
      </c>
      <c r="P12" s="2">
        <v>34.1</v>
      </c>
      <c r="Q12" s="2">
        <v>194</v>
      </c>
      <c r="R12" s="2">
        <v>63.8</v>
      </c>
      <c r="S12" s="2">
        <v>76.7</v>
      </c>
      <c r="T12" s="2">
        <v>0.66549999999999998</v>
      </c>
      <c r="U12" s="2">
        <v>0.79990000000000006</v>
      </c>
      <c r="V12" s="2">
        <v>0.69650000000000001</v>
      </c>
      <c r="W12" s="2">
        <v>0.83720000000000006</v>
      </c>
      <c r="X12" s="2">
        <v>0.45779999999999998</v>
      </c>
      <c r="Y12" s="2">
        <v>0.55030000000000001</v>
      </c>
      <c r="Z12" s="2">
        <v>0.92</v>
      </c>
      <c r="AA12" s="2">
        <v>1.1000000000000001</v>
      </c>
      <c r="AB12" s="2">
        <v>0.2</v>
      </c>
      <c r="AC12" s="2">
        <v>0.24</v>
      </c>
      <c r="AD12" s="2">
        <v>0.46</v>
      </c>
      <c r="AE12" s="2">
        <v>0.55000000000000004</v>
      </c>
      <c r="AF12" s="2">
        <v>0.17</v>
      </c>
      <c r="AG12" s="2">
        <v>0.2</v>
      </c>
      <c r="AH12" s="2">
        <v>51</v>
      </c>
      <c r="AI12" s="2">
        <v>74.2</v>
      </c>
      <c r="AJ12" s="2">
        <v>89.3</v>
      </c>
      <c r="AK12" s="2">
        <v>155</v>
      </c>
      <c r="AL12" s="2">
        <v>6.16</v>
      </c>
      <c r="AM12" s="2">
        <v>7.41</v>
      </c>
      <c r="AN12" s="2">
        <v>2.31</v>
      </c>
      <c r="AO12" s="2">
        <v>2.78</v>
      </c>
      <c r="AP12" s="2">
        <v>2</v>
      </c>
      <c r="AQ12" s="2">
        <v>2.4</v>
      </c>
      <c r="AR12" s="2">
        <v>40.4</v>
      </c>
      <c r="AS12" s="2">
        <v>48.5</v>
      </c>
      <c r="AT12" s="2">
        <v>23.5</v>
      </c>
      <c r="AU12" s="2">
        <v>1.7</v>
      </c>
      <c r="AV12" s="2">
        <v>2.1</v>
      </c>
    </row>
    <row r="13" spans="1:48" ht="14.4" x14ac:dyDescent="0.3">
      <c r="A13" s="3">
        <v>42933</v>
      </c>
      <c r="B13" s="3">
        <v>42934</v>
      </c>
      <c r="C13" s="2" t="s">
        <v>1669</v>
      </c>
      <c r="D13" s="2">
        <v>4795</v>
      </c>
      <c r="E13" s="2" t="s">
        <v>1670</v>
      </c>
      <c r="F13" s="2" t="s">
        <v>762</v>
      </c>
      <c r="G13" s="2" t="s">
        <v>1682</v>
      </c>
      <c r="H13" s="2">
        <v>15.58</v>
      </c>
      <c r="I13" s="2">
        <v>84.42</v>
      </c>
      <c r="J13" s="2">
        <v>100</v>
      </c>
      <c r="K13" s="2">
        <v>10</v>
      </c>
      <c r="L13" s="2">
        <v>11.9</v>
      </c>
      <c r="M13" s="2">
        <v>29</v>
      </c>
      <c r="N13" s="2">
        <v>34.299999999999997</v>
      </c>
      <c r="O13" s="2">
        <v>50.9</v>
      </c>
      <c r="P13" s="2">
        <v>60.3</v>
      </c>
      <c r="Q13" s="2">
        <v>96</v>
      </c>
      <c r="R13" s="2">
        <v>53.6</v>
      </c>
      <c r="S13" s="2">
        <v>63.4</v>
      </c>
      <c r="T13" s="2">
        <v>0.55030000000000001</v>
      </c>
      <c r="U13" s="2">
        <v>0.65190000000000003</v>
      </c>
      <c r="V13" s="2">
        <v>0.54579999999999995</v>
      </c>
      <c r="W13" s="2">
        <v>0.64659999999999995</v>
      </c>
      <c r="X13" s="2">
        <v>0.3221</v>
      </c>
      <c r="Y13" s="2">
        <v>0.38150000000000001</v>
      </c>
      <c r="Z13" s="2">
        <v>0.35</v>
      </c>
      <c r="AA13" s="2">
        <v>0.42</v>
      </c>
      <c r="AB13" s="2">
        <v>0.16</v>
      </c>
      <c r="AC13" s="2">
        <v>0.19</v>
      </c>
      <c r="AD13" s="2">
        <v>1.1200000000000001</v>
      </c>
      <c r="AE13" s="2">
        <v>1.33</v>
      </c>
      <c r="AF13" s="2">
        <v>0.17</v>
      </c>
      <c r="AG13" s="2">
        <v>0.2</v>
      </c>
      <c r="AH13" s="2">
        <v>68</v>
      </c>
      <c r="AI13" s="2">
        <v>65.3</v>
      </c>
      <c r="AJ13" s="2">
        <v>77.3</v>
      </c>
      <c r="AK13" s="2">
        <v>141</v>
      </c>
      <c r="AL13" s="2">
        <v>7.1</v>
      </c>
      <c r="AM13" s="2">
        <v>8.41</v>
      </c>
      <c r="AN13" s="2">
        <v>1.99</v>
      </c>
      <c r="AO13" s="2">
        <v>2.36</v>
      </c>
      <c r="AP13" s="2">
        <v>2.1</v>
      </c>
      <c r="AQ13" s="2">
        <v>2.5</v>
      </c>
      <c r="AR13" s="2">
        <v>38</v>
      </c>
      <c r="AS13" s="2">
        <v>45</v>
      </c>
      <c r="AT13" s="2">
        <v>24.9</v>
      </c>
      <c r="AU13" s="2">
        <v>1.5</v>
      </c>
      <c r="AV13" s="2">
        <v>1.8</v>
      </c>
    </row>
    <row r="14" spans="1:48" ht="14.4" x14ac:dyDescent="0.3">
      <c r="A14" s="3">
        <v>42933</v>
      </c>
      <c r="B14" s="3">
        <v>42934</v>
      </c>
      <c r="C14" s="2" t="s">
        <v>1669</v>
      </c>
      <c r="D14" s="2">
        <v>4796</v>
      </c>
      <c r="E14" s="2" t="s">
        <v>1673</v>
      </c>
      <c r="F14" s="2" t="s">
        <v>762</v>
      </c>
      <c r="G14" s="2" t="s">
        <v>1682</v>
      </c>
      <c r="H14" s="2">
        <v>15.62</v>
      </c>
      <c r="I14" s="2">
        <v>84.38</v>
      </c>
      <c r="J14" s="2">
        <v>100</v>
      </c>
      <c r="K14" s="2">
        <v>8.8000000000000007</v>
      </c>
      <c r="L14" s="2">
        <v>10.4</v>
      </c>
      <c r="M14" s="2">
        <v>28.6</v>
      </c>
      <c r="N14" s="2">
        <v>33.9</v>
      </c>
      <c r="O14" s="2">
        <v>51.3</v>
      </c>
      <c r="P14" s="2">
        <v>60.8</v>
      </c>
      <c r="Q14" s="2">
        <v>96</v>
      </c>
      <c r="R14" s="2">
        <v>53.9</v>
      </c>
      <c r="S14" s="2">
        <v>63.9</v>
      </c>
      <c r="T14" s="2">
        <v>0.55410000000000004</v>
      </c>
      <c r="U14" s="2">
        <v>0.65669999999999995</v>
      </c>
      <c r="V14" s="2">
        <v>0.55100000000000005</v>
      </c>
      <c r="W14" s="2">
        <v>0.65300000000000002</v>
      </c>
      <c r="X14" s="2">
        <v>0.32679999999999998</v>
      </c>
      <c r="Y14" s="2">
        <v>0.38729999999999998</v>
      </c>
      <c r="Z14" s="2">
        <v>0.31</v>
      </c>
      <c r="AA14" s="2">
        <v>0.37</v>
      </c>
      <c r="AB14" s="2">
        <v>0.14000000000000001</v>
      </c>
      <c r="AC14" s="2">
        <v>0.17</v>
      </c>
      <c r="AD14" s="2">
        <v>1.07</v>
      </c>
      <c r="AE14" s="2">
        <v>1.27</v>
      </c>
      <c r="AF14" s="2">
        <v>0.14000000000000001</v>
      </c>
      <c r="AG14" s="2">
        <v>0.17</v>
      </c>
      <c r="AH14" s="2">
        <v>66</v>
      </c>
      <c r="AI14" s="2">
        <v>64.2</v>
      </c>
      <c r="AJ14" s="2">
        <v>76.099999999999994</v>
      </c>
      <c r="AK14" s="2">
        <v>137</v>
      </c>
      <c r="AL14" s="2">
        <v>6.77</v>
      </c>
      <c r="AM14" s="2">
        <v>8.02</v>
      </c>
      <c r="AN14" s="2">
        <v>2.33</v>
      </c>
      <c r="AO14" s="2">
        <v>2.76</v>
      </c>
      <c r="AP14" s="2">
        <v>2.1</v>
      </c>
      <c r="AQ14" s="2">
        <v>2.5</v>
      </c>
      <c r="AR14" s="2">
        <v>38.1</v>
      </c>
      <c r="AS14" s="2">
        <v>45.1</v>
      </c>
      <c r="AT14" s="2">
        <v>28.7</v>
      </c>
      <c r="AU14" s="2">
        <v>1.3</v>
      </c>
      <c r="AV14" s="2">
        <v>1.6</v>
      </c>
    </row>
    <row r="15" spans="1:48" ht="14.4" x14ac:dyDescent="0.3">
      <c r="A15" s="3">
        <v>42933</v>
      </c>
      <c r="B15" s="3">
        <v>42934</v>
      </c>
      <c r="C15" s="2" t="s">
        <v>1669</v>
      </c>
      <c r="D15" s="2">
        <v>4799</v>
      </c>
      <c r="E15" s="2" t="s">
        <v>1670</v>
      </c>
      <c r="F15" s="2" t="s">
        <v>818</v>
      </c>
      <c r="G15" s="2" t="s">
        <v>1682</v>
      </c>
      <c r="H15" s="2">
        <v>16.61</v>
      </c>
      <c r="I15" s="2">
        <v>83.39</v>
      </c>
      <c r="J15" s="2">
        <v>100</v>
      </c>
      <c r="K15" s="2">
        <v>8.6999999999999993</v>
      </c>
      <c r="L15" s="2">
        <v>10.4</v>
      </c>
      <c r="M15" s="2">
        <v>28.3</v>
      </c>
      <c r="N15" s="2">
        <v>34</v>
      </c>
      <c r="O15" s="2">
        <v>47</v>
      </c>
      <c r="P15" s="2">
        <v>56.4</v>
      </c>
      <c r="Q15" s="2">
        <v>103</v>
      </c>
      <c r="R15" s="2">
        <v>53.2</v>
      </c>
      <c r="S15" s="2">
        <v>63.8</v>
      </c>
      <c r="T15" s="2">
        <v>0.5474</v>
      </c>
      <c r="U15" s="2">
        <v>0.65639999999999998</v>
      </c>
      <c r="V15" s="2">
        <v>0.54420000000000002</v>
      </c>
      <c r="W15" s="2">
        <v>0.65259999999999996</v>
      </c>
      <c r="X15" s="2">
        <v>0.32269999999999999</v>
      </c>
      <c r="Y15" s="2">
        <v>0.38700000000000001</v>
      </c>
      <c r="Z15" s="2">
        <v>0.38</v>
      </c>
      <c r="AA15" s="2">
        <v>0.45</v>
      </c>
      <c r="AB15" s="2">
        <v>0.17</v>
      </c>
      <c r="AC15" s="2">
        <v>0.2</v>
      </c>
      <c r="AD15" s="2">
        <v>1.47</v>
      </c>
      <c r="AE15" s="2">
        <v>1.76</v>
      </c>
      <c r="AF15" s="2">
        <v>0.04</v>
      </c>
      <c r="AG15" s="2">
        <v>0.05</v>
      </c>
      <c r="AH15" s="2">
        <v>54</v>
      </c>
      <c r="AI15" s="2">
        <v>61</v>
      </c>
      <c r="AJ15" s="2">
        <v>73.099999999999994</v>
      </c>
      <c r="AK15" s="2">
        <v>122</v>
      </c>
      <c r="AL15" s="2">
        <v>6.84</v>
      </c>
      <c r="AM15" s="2">
        <v>8.1999999999999993</v>
      </c>
      <c r="AN15" s="2">
        <v>2.94</v>
      </c>
      <c r="AO15" s="2">
        <v>3.52</v>
      </c>
      <c r="AP15" s="2">
        <v>2</v>
      </c>
      <c r="AQ15" s="2">
        <v>2.4</v>
      </c>
      <c r="AR15" s="2">
        <v>38.1</v>
      </c>
      <c r="AS15" s="2">
        <v>45.7</v>
      </c>
      <c r="AT15" s="2">
        <v>35.299999999999997</v>
      </c>
      <c r="AU15" s="2">
        <v>1.1000000000000001</v>
      </c>
      <c r="AV15" s="2">
        <v>1.3</v>
      </c>
    </row>
    <row r="16" spans="1:48" ht="14.4" x14ac:dyDescent="0.3">
      <c r="A16" s="3">
        <v>42933</v>
      </c>
      <c r="B16" s="3">
        <v>42934</v>
      </c>
      <c r="C16" s="2" t="s">
        <v>1669</v>
      </c>
      <c r="D16" s="2">
        <v>4800</v>
      </c>
      <c r="E16" s="2" t="s">
        <v>1673</v>
      </c>
      <c r="F16" s="2" t="s">
        <v>818</v>
      </c>
      <c r="G16" s="2" t="s">
        <v>1682</v>
      </c>
      <c r="H16" s="2">
        <v>16.34</v>
      </c>
      <c r="I16" s="2">
        <v>83.66</v>
      </c>
      <c r="J16" s="2">
        <v>100</v>
      </c>
      <c r="K16" s="2">
        <v>8.9</v>
      </c>
      <c r="L16" s="2">
        <v>10.6</v>
      </c>
      <c r="M16" s="2">
        <v>27.9</v>
      </c>
      <c r="N16" s="2">
        <v>33.4</v>
      </c>
      <c r="O16" s="2">
        <v>46.9</v>
      </c>
      <c r="P16" s="2">
        <v>56</v>
      </c>
      <c r="Q16" s="2">
        <v>104</v>
      </c>
      <c r="R16" s="2">
        <v>54</v>
      </c>
      <c r="S16" s="2">
        <v>64.5</v>
      </c>
      <c r="T16" s="2">
        <v>0.55520000000000003</v>
      </c>
      <c r="U16" s="2">
        <v>0.66369999999999996</v>
      </c>
      <c r="V16" s="2">
        <v>0.55400000000000005</v>
      </c>
      <c r="W16" s="2">
        <v>0.66220000000000001</v>
      </c>
      <c r="X16" s="2">
        <v>0.33090000000000003</v>
      </c>
      <c r="Y16" s="2">
        <v>0.39560000000000001</v>
      </c>
      <c r="Z16" s="2">
        <v>0.42</v>
      </c>
      <c r="AA16" s="2">
        <v>0.5</v>
      </c>
      <c r="AB16" s="2">
        <v>0.18</v>
      </c>
      <c r="AC16" s="2">
        <v>0.21</v>
      </c>
      <c r="AD16" s="2">
        <v>1.45</v>
      </c>
      <c r="AE16" s="2">
        <v>1.73</v>
      </c>
      <c r="AF16" s="2">
        <v>0.06</v>
      </c>
      <c r="AG16" s="2">
        <v>7.0000000000000007E-2</v>
      </c>
      <c r="AH16" s="2">
        <v>53</v>
      </c>
      <c r="AI16" s="2">
        <v>61.6</v>
      </c>
      <c r="AJ16" s="2">
        <v>73.599999999999994</v>
      </c>
      <c r="AK16" s="2">
        <v>125</v>
      </c>
      <c r="AL16" s="2">
        <v>6.36</v>
      </c>
      <c r="AM16" s="2">
        <v>7.6</v>
      </c>
      <c r="AN16" s="2">
        <v>2.83</v>
      </c>
      <c r="AO16" s="2">
        <v>3.38</v>
      </c>
      <c r="AP16" s="2">
        <v>2.2000000000000002</v>
      </c>
      <c r="AQ16" s="2">
        <v>2.6</v>
      </c>
      <c r="AR16" s="2">
        <v>38.299999999999997</v>
      </c>
      <c r="AS16" s="2">
        <v>45.8</v>
      </c>
      <c r="AT16" s="2">
        <v>35.6</v>
      </c>
      <c r="AU16" s="2">
        <v>1.1000000000000001</v>
      </c>
      <c r="AV16" s="2">
        <v>1.3</v>
      </c>
    </row>
    <row r="17" spans="1:48" ht="14.4" x14ac:dyDescent="0.3">
      <c r="A17" s="3">
        <v>42933</v>
      </c>
      <c r="B17" s="3">
        <v>42934</v>
      </c>
      <c r="C17" s="2" t="s">
        <v>1669</v>
      </c>
      <c r="D17" s="2">
        <v>4801</v>
      </c>
      <c r="E17" s="2" t="s">
        <v>1670</v>
      </c>
      <c r="F17" s="2" t="s">
        <v>778</v>
      </c>
      <c r="G17" s="2" t="s">
        <v>1682</v>
      </c>
      <c r="H17" s="2">
        <v>14.36</v>
      </c>
      <c r="I17" s="2">
        <v>85.64</v>
      </c>
      <c r="J17" s="2">
        <v>100</v>
      </c>
      <c r="K17" s="2">
        <v>8.1</v>
      </c>
      <c r="L17" s="2">
        <v>9.4</v>
      </c>
      <c r="M17" s="2">
        <v>29</v>
      </c>
      <c r="N17" s="2">
        <v>33.799999999999997</v>
      </c>
      <c r="O17" s="2">
        <v>56.4</v>
      </c>
      <c r="P17" s="2">
        <v>65.8</v>
      </c>
      <c r="Q17" s="2">
        <v>88</v>
      </c>
      <c r="R17" s="2">
        <v>54.8</v>
      </c>
      <c r="S17" s="2">
        <v>64</v>
      </c>
      <c r="T17" s="2">
        <v>0.56359999999999999</v>
      </c>
      <c r="U17" s="2">
        <v>0.65810000000000002</v>
      </c>
      <c r="V17" s="2">
        <v>0.56079999999999997</v>
      </c>
      <c r="W17" s="2">
        <v>0.65480000000000005</v>
      </c>
      <c r="X17" s="2">
        <v>0.33310000000000001</v>
      </c>
      <c r="Y17" s="2">
        <v>0.38890000000000002</v>
      </c>
      <c r="Z17" s="2">
        <v>0.37</v>
      </c>
      <c r="AA17" s="2">
        <v>0.43</v>
      </c>
      <c r="AB17" s="2">
        <v>0.16</v>
      </c>
      <c r="AC17" s="2">
        <v>0.19</v>
      </c>
      <c r="AD17" s="2">
        <v>1.28</v>
      </c>
      <c r="AE17" s="2">
        <v>1.49</v>
      </c>
      <c r="AF17" s="2">
        <v>7.0000000000000007E-2</v>
      </c>
      <c r="AG17" s="2">
        <v>0.08</v>
      </c>
      <c r="AH17" s="2">
        <v>56</v>
      </c>
      <c r="AI17" s="2">
        <v>59.6</v>
      </c>
      <c r="AJ17" s="2">
        <v>69.599999999999994</v>
      </c>
      <c r="AK17" s="2">
        <v>123</v>
      </c>
      <c r="AL17" s="2">
        <v>3.71</v>
      </c>
      <c r="AM17" s="2">
        <v>4.33</v>
      </c>
      <c r="AN17" s="2">
        <v>2.2999999999999998</v>
      </c>
      <c r="AO17" s="2">
        <v>2.69</v>
      </c>
      <c r="AP17" s="2">
        <v>2.8</v>
      </c>
      <c r="AQ17" s="2">
        <v>3.3</v>
      </c>
      <c r="AR17" s="2">
        <v>39.5</v>
      </c>
      <c r="AS17" s="2">
        <v>46.2</v>
      </c>
      <c r="AT17" s="2">
        <v>34.1</v>
      </c>
      <c r="AU17" s="2">
        <v>1.2</v>
      </c>
      <c r="AV17" s="2">
        <v>1.4</v>
      </c>
    </row>
    <row r="18" spans="1:48" ht="14.4" x14ac:dyDescent="0.3">
      <c r="A18" s="3">
        <v>42933</v>
      </c>
      <c r="B18" s="3">
        <v>42934</v>
      </c>
      <c r="C18" s="2" t="s">
        <v>1669</v>
      </c>
      <c r="D18" s="2">
        <v>4802</v>
      </c>
      <c r="E18" s="2" t="s">
        <v>1673</v>
      </c>
      <c r="F18" s="2" t="s">
        <v>778</v>
      </c>
      <c r="G18" s="2" t="s">
        <v>1682</v>
      </c>
      <c r="H18" s="2">
        <v>14.41</v>
      </c>
      <c r="I18" s="2">
        <v>85.59</v>
      </c>
      <c r="J18" s="2">
        <v>100</v>
      </c>
      <c r="K18" s="2">
        <v>9.3000000000000007</v>
      </c>
      <c r="L18" s="2">
        <v>10.9</v>
      </c>
      <c r="M18" s="2">
        <v>27.1</v>
      </c>
      <c r="N18" s="2">
        <v>31.7</v>
      </c>
      <c r="O18" s="2">
        <v>53.9</v>
      </c>
      <c r="P18" s="2">
        <v>62.9</v>
      </c>
      <c r="Q18" s="2">
        <v>95</v>
      </c>
      <c r="R18" s="2">
        <v>56.9</v>
      </c>
      <c r="S18" s="2">
        <v>66.400000000000006</v>
      </c>
      <c r="T18" s="2">
        <v>0.58660000000000001</v>
      </c>
      <c r="U18" s="2">
        <v>0.68540000000000001</v>
      </c>
      <c r="V18" s="2">
        <v>0.59130000000000005</v>
      </c>
      <c r="W18" s="2">
        <v>0.69079999999999997</v>
      </c>
      <c r="X18" s="2">
        <v>0.36049999999999999</v>
      </c>
      <c r="Y18" s="2">
        <v>0.42120000000000002</v>
      </c>
      <c r="Z18" s="2">
        <v>0.25</v>
      </c>
      <c r="AA18" s="2">
        <v>0.28999999999999998</v>
      </c>
      <c r="AB18" s="2">
        <v>0.17</v>
      </c>
      <c r="AC18" s="2">
        <v>0.2</v>
      </c>
      <c r="AD18" s="2">
        <v>1.42</v>
      </c>
      <c r="AE18" s="2">
        <v>1.66</v>
      </c>
      <c r="AF18" s="2">
        <v>0.09</v>
      </c>
      <c r="AG18" s="2">
        <v>0.11</v>
      </c>
      <c r="AH18" s="2">
        <v>65</v>
      </c>
      <c r="AI18" s="2">
        <v>64.3</v>
      </c>
      <c r="AJ18" s="2">
        <v>75.099999999999994</v>
      </c>
      <c r="AK18" s="2">
        <v>150</v>
      </c>
      <c r="AL18" s="2">
        <v>3.76</v>
      </c>
      <c r="AM18" s="2">
        <v>4.3899999999999997</v>
      </c>
      <c r="AN18" s="2">
        <v>1.91</v>
      </c>
      <c r="AO18" s="2">
        <v>2.23</v>
      </c>
      <c r="AP18" s="2">
        <v>2.6</v>
      </c>
      <c r="AQ18" s="2">
        <v>3</v>
      </c>
      <c r="AR18" s="2">
        <v>40</v>
      </c>
      <c r="AS18" s="2">
        <v>46.8</v>
      </c>
      <c r="AT18" s="2">
        <v>29.7</v>
      </c>
      <c r="AU18" s="2">
        <v>1.3</v>
      </c>
      <c r="AV18" s="2">
        <v>1.6</v>
      </c>
    </row>
    <row r="19" spans="1:48" ht="14.4" x14ac:dyDescent="0.3">
      <c r="A19" s="3">
        <v>42933</v>
      </c>
      <c r="B19" s="3">
        <v>42934</v>
      </c>
      <c r="C19" s="2" t="s">
        <v>1669</v>
      </c>
      <c r="D19" s="2">
        <v>4803</v>
      </c>
      <c r="E19" s="2" t="s">
        <v>1670</v>
      </c>
      <c r="F19" s="2" t="s">
        <v>851</v>
      </c>
      <c r="G19" s="2" t="s">
        <v>1682</v>
      </c>
      <c r="H19" s="2">
        <v>15.46</v>
      </c>
      <c r="I19" s="2">
        <v>84.54</v>
      </c>
      <c r="J19" s="2">
        <v>100</v>
      </c>
      <c r="K19" s="2">
        <v>7.3</v>
      </c>
      <c r="L19" s="2">
        <v>8.6999999999999993</v>
      </c>
      <c r="M19" s="2">
        <v>28.2</v>
      </c>
      <c r="N19" s="2">
        <v>33.299999999999997</v>
      </c>
      <c r="O19" s="2">
        <v>45.3</v>
      </c>
      <c r="P19" s="2">
        <v>53.5</v>
      </c>
      <c r="Q19" s="2">
        <v>109</v>
      </c>
      <c r="R19" s="2">
        <v>54.6</v>
      </c>
      <c r="S19" s="2">
        <v>64.599999999999994</v>
      </c>
      <c r="T19" s="2">
        <v>0.56169999999999998</v>
      </c>
      <c r="U19" s="2">
        <v>0.66439999999999999</v>
      </c>
      <c r="V19" s="2">
        <v>0.56069999999999998</v>
      </c>
      <c r="W19" s="2">
        <v>0.66320000000000001</v>
      </c>
      <c r="X19" s="2">
        <v>0.3352</v>
      </c>
      <c r="Y19" s="2">
        <v>0.39650000000000002</v>
      </c>
      <c r="Z19" s="2">
        <v>0.46</v>
      </c>
      <c r="AA19" s="2">
        <v>0.54</v>
      </c>
      <c r="AB19" s="2">
        <v>0.16</v>
      </c>
      <c r="AC19" s="2">
        <v>0.19</v>
      </c>
      <c r="AD19" s="2">
        <v>1.65</v>
      </c>
      <c r="AE19" s="2">
        <v>1.95</v>
      </c>
      <c r="AF19" s="2">
        <v>0.09</v>
      </c>
      <c r="AG19" s="2">
        <v>0.11</v>
      </c>
      <c r="AH19" s="2">
        <v>73</v>
      </c>
      <c r="AI19" s="2">
        <v>72.8</v>
      </c>
      <c r="AJ19" s="2">
        <v>86.1</v>
      </c>
      <c r="AK19" s="2">
        <v>153</v>
      </c>
      <c r="AL19" s="2">
        <v>6.87</v>
      </c>
      <c r="AM19" s="2">
        <v>8.1300000000000008</v>
      </c>
      <c r="AN19" s="2">
        <v>0.92</v>
      </c>
      <c r="AO19" s="2">
        <v>1.0900000000000001</v>
      </c>
      <c r="AP19" s="2">
        <v>2.7</v>
      </c>
      <c r="AQ19" s="2">
        <v>3.2</v>
      </c>
      <c r="AR19" s="2">
        <v>37.5</v>
      </c>
      <c r="AS19" s="2">
        <v>44.4</v>
      </c>
      <c r="AT19" s="2">
        <v>31.7</v>
      </c>
      <c r="AU19" s="2">
        <v>1.2</v>
      </c>
      <c r="AV19" s="2">
        <v>1.4</v>
      </c>
    </row>
    <row r="20" spans="1:48" ht="14.4" x14ac:dyDescent="0.3">
      <c r="A20" s="3">
        <v>42933</v>
      </c>
      <c r="B20" s="3">
        <v>42934</v>
      </c>
      <c r="C20" s="2" t="s">
        <v>1669</v>
      </c>
      <c r="D20" s="2">
        <v>4804</v>
      </c>
      <c r="E20" s="2" t="s">
        <v>1673</v>
      </c>
      <c r="F20" s="2" t="s">
        <v>851</v>
      </c>
      <c r="G20" s="2" t="s">
        <v>1682</v>
      </c>
      <c r="H20" s="2">
        <v>14.88</v>
      </c>
      <c r="I20" s="2">
        <v>85.12</v>
      </c>
      <c r="J20" s="2">
        <v>100</v>
      </c>
      <c r="K20" s="2">
        <v>7.8</v>
      </c>
      <c r="L20" s="2">
        <v>9.1999999999999993</v>
      </c>
      <c r="M20" s="2">
        <v>27.8</v>
      </c>
      <c r="N20" s="2">
        <v>32.700000000000003</v>
      </c>
      <c r="O20" s="2">
        <v>46</v>
      </c>
      <c r="P20" s="2">
        <v>54.1</v>
      </c>
      <c r="Q20" s="2">
        <v>109</v>
      </c>
      <c r="R20" s="2">
        <v>55.6</v>
      </c>
      <c r="S20" s="2">
        <v>65.3</v>
      </c>
      <c r="T20" s="2">
        <v>0.57250000000000001</v>
      </c>
      <c r="U20" s="2">
        <v>0.67259999999999998</v>
      </c>
      <c r="V20" s="2">
        <v>0.57369999999999999</v>
      </c>
      <c r="W20" s="2">
        <v>0.67400000000000004</v>
      </c>
      <c r="X20" s="2">
        <v>0.34570000000000001</v>
      </c>
      <c r="Y20" s="2">
        <v>0.40610000000000002</v>
      </c>
      <c r="Z20" s="2">
        <v>0.41</v>
      </c>
      <c r="AA20" s="2">
        <v>0.48</v>
      </c>
      <c r="AB20" s="2">
        <v>0.18</v>
      </c>
      <c r="AC20" s="2">
        <v>0.21</v>
      </c>
      <c r="AD20" s="2">
        <v>1.94</v>
      </c>
      <c r="AE20" s="2">
        <v>2.2799999999999998</v>
      </c>
      <c r="AF20" s="2">
        <v>0.09</v>
      </c>
      <c r="AG20" s="2">
        <v>0.11</v>
      </c>
      <c r="AH20" s="2">
        <v>74</v>
      </c>
      <c r="AI20" s="2">
        <v>74.3</v>
      </c>
      <c r="AJ20" s="2">
        <v>87.2</v>
      </c>
      <c r="AK20" s="2">
        <v>161</v>
      </c>
      <c r="AL20" s="2">
        <v>6.38</v>
      </c>
      <c r="AM20" s="2">
        <v>7.5</v>
      </c>
      <c r="AN20" s="2">
        <v>0.94</v>
      </c>
      <c r="AO20" s="2">
        <v>1.1100000000000001</v>
      </c>
      <c r="AP20" s="2">
        <v>2.8</v>
      </c>
      <c r="AQ20" s="2">
        <v>3.3</v>
      </c>
      <c r="AR20" s="2">
        <v>37.5</v>
      </c>
      <c r="AS20" s="2">
        <v>44</v>
      </c>
      <c r="AT20" s="2">
        <v>28.5</v>
      </c>
      <c r="AU20" s="2">
        <v>1.3</v>
      </c>
      <c r="AV20" s="2">
        <v>1.5</v>
      </c>
    </row>
    <row r="21" spans="1:48" ht="15.75" customHeight="1" x14ac:dyDescent="0.3">
      <c r="A21" s="3">
        <v>42933</v>
      </c>
      <c r="B21" s="3">
        <v>42934</v>
      </c>
      <c r="C21" s="2" t="s">
        <v>1669</v>
      </c>
      <c r="D21" s="2">
        <v>4805</v>
      </c>
      <c r="E21" s="2" t="s">
        <v>1670</v>
      </c>
      <c r="F21" s="2" t="s">
        <v>852</v>
      </c>
      <c r="G21" s="2" t="s">
        <v>1682</v>
      </c>
      <c r="H21" s="2">
        <v>20.39</v>
      </c>
      <c r="I21" s="2">
        <v>79.61</v>
      </c>
      <c r="J21" s="2">
        <v>100</v>
      </c>
      <c r="K21" s="2">
        <v>12</v>
      </c>
      <c r="L21" s="2">
        <v>15.1</v>
      </c>
      <c r="M21" s="2">
        <v>31.3</v>
      </c>
      <c r="N21" s="2">
        <v>39.299999999999997</v>
      </c>
      <c r="O21" s="2">
        <v>37.700000000000003</v>
      </c>
      <c r="P21" s="2">
        <v>47.4</v>
      </c>
      <c r="Q21" s="2">
        <v>114</v>
      </c>
      <c r="R21" s="2">
        <v>46</v>
      </c>
      <c r="S21" s="2">
        <v>57.8</v>
      </c>
      <c r="T21" s="2">
        <v>0.46860000000000002</v>
      </c>
      <c r="U21" s="2">
        <v>0.58860000000000001</v>
      </c>
      <c r="V21" s="2">
        <v>0.44669999999999999</v>
      </c>
      <c r="W21" s="2">
        <v>0.56110000000000004</v>
      </c>
      <c r="X21" s="2">
        <v>0.2419</v>
      </c>
      <c r="Y21" s="2">
        <v>0.30380000000000001</v>
      </c>
      <c r="Z21" s="2">
        <v>1.07</v>
      </c>
      <c r="AA21" s="2">
        <v>1.35</v>
      </c>
      <c r="AB21" s="2">
        <v>0.06</v>
      </c>
      <c r="AC21" s="2">
        <v>7.0000000000000007E-2</v>
      </c>
      <c r="AD21" s="2">
        <v>1.8</v>
      </c>
      <c r="AE21" s="2">
        <v>2.2599999999999998</v>
      </c>
      <c r="AF21" s="2">
        <v>0.17</v>
      </c>
      <c r="AG21" s="2">
        <v>0.21</v>
      </c>
      <c r="AH21" s="2">
        <v>54</v>
      </c>
      <c r="AI21" s="2">
        <v>66.8</v>
      </c>
      <c r="AJ21" s="2">
        <v>83.9</v>
      </c>
      <c r="AK21" s="2">
        <v>116</v>
      </c>
      <c r="AL21" s="2">
        <v>8.43</v>
      </c>
      <c r="AM21" s="2">
        <v>10.59</v>
      </c>
      <c r="AN21" s="2">
        <v>6.7</v>
      </c>
      <c r="AO21" s="2">
        <v>8.41</v>
      </c>
      <c r="AP21" s="2">
        <v>2.2999999999999998</v>
      </c>
      <c r="AQ21" s="2">
        <v>2.9</v>
      </c>
      <c r="AR21" s="2">
        <v>36.5</v>
      </c>
      <c r="AS21" s="2">
        <v>45.8</v>
      </c>
      <c r="AT21" s="2">
        <v>19.3</v>
      </c>
      <c r="AU21" s="2">
        <v>1.9</v>
      </c>
      <c r="AV21" s="2">
        <v>2.4</v>
      </c>
    </row>
    <row r="22" spans="1:48" ht="15.75" customHeight="1" x14ac:dyDescent="0.3">
      <c r="A22" s="3">
        <v>42933</v>
      </c>
      <c r="B22" s="3">
        <v>42934</v>
      </c>
      <c r="C22" s="2" t="s">
        <v>1669</v>
      </c>
      <c r="D22" s="2">
        <v>4806</v>
      </c>
      <c r="E22" s="2" t="s">
        <v>1673</v>
      </c>
      <c r="F22" s="2" t="s">
        <v>852</v>
      </c>
      <c r="G22" s="2" t="s">
        <v>1682</v>
      </c>
      <c r="H22" s="2">
        <v>21.1</v>
      </c>
      <c r="I22" s="2">
        <v>78.900000000000006</v>
      </c>
      <c r="J22" s="2">
        <v>100</v>
      </c>
      <c r="K22" s="2">
        <v>10.6</v>
      </c>
      <c r="L22" s="2">
        <v>13.4</v>
      </c>
      <c r="M22" s="2">
        <v>32.299999999999997</v>
      </c>
      <c r="N22" s="2">
        <v>41</v>
      </c>
      <c r="O22" s="2">
        <v>37.9</v>
      </c>
      <c r="P22" s="2">
        <v>48.1</v>
      </c>
      <c r="Q22" s="2">
        <v>110</v>
      </c>
      <c r="R22" s="2">
        <v>44.1</v>
      </c>
      <c r="S22" s="2">
        <v>55.8</v>
      </c>
      <c r="T22" s="2">
        <v>0.44769999999999999</v>
      </c>
      <c r="U22" s="2">
        <v>0.56740000000000002</v>
      </c>
      <c r="V22" s="2">
        <v>0.41959999999999997</v>
      </c>
      <c r="W22" s="2">
        <v>0.53190000000000004</v>
      </c>
      <c r="X22" s="2">
        <v>0.2185</v>
      </c>
      <c r="Y22" s="2">
        <v>0.27689999999999998</v>
      </c>
      <c r="Z22" s="2">
        <v>1.1000000000000001</v>
      </c>
      <c r="AA22" s="2">
        <v>1.4</v>
      </c>
      <c r="AB22" s="2">
        <v>0.06</v>
      </c>
      <c r="AC22" s="2">
        <v>7.0000000000000007E-2</v>
      </c>
      <c r="AD22" s="2">
        <v>1.98</v>
      </c>
      <c r="AE22" s="2">
        <v>2.5099999999999998</v>
      </c>
      <c r="AF22" s="2">
        <v>0.14000000000000001</v>
      </c>
      <c r="AG22" s="2">
        <v>0.18</v>
      </c>
      <c r="AH22" s="2">
        <v>51</v>
      </c>
      <c r="AI22" s="2">
        <v>65.2</v>
      </c>
      <c r="AJ22" s="2">
        <v>82.6</v>
      </c>
      <c r="AK22" s="2">
        <v>111</v>
      </c>
      <c r="AL22" s="2">
        <v>8.61</v>
      </c>
      <c r="AM22" s="2">
        <v>10.91</v>
      </c>
      <c r="AN22" s="2">
        <v>7.22</v>
      </c>
      <c r="AO22" s="2">
        <v>9.15</v>
      </c>
      <c r="AP22" s="2">
        <v>2.2000000000000002</v>
      </c>
      <c r="AQ22" s="2">
        <v>2.8</v>
      </c>
      <c r="AR22" s="2">
        <v>35.700000000000003</v>
      </c>
      <c r="AS22" s="2">
        <v>45.2</v>
      </c>
      <c r="AT22" s="2">
        <v>20.2</v>
      </c>
      <c r="AU22" s="2">
        <v>1.8</v>
      </c>
      <c r="AV22" s="2">
        <v>2.2000000000000002</v>
      </c>
    </row>
    <row r="23" spans="1:48" ht="15.75" customHeight="1" x14ac:dyDescent="0.3">
      <c r="A23" s="3">
        <v>42933</v>
      </c>
      <c r="B23" s="3">
        <v>42934</v>
      </c>
      <c r="C23" s="2" t="s">
        <v>1669</v>
      </c>
      <c r="D23" s="2">
        <v>4807</v>
      </c>
      <c r="E23" s="2" t="s">
        <v>1670</v>
      </c>
      <c r="F23" s="2" t="s">
        <v>759</v>
      </c>
      <c r="G23" s="2" t="s">
        <v>1682</v>
      </c>
      <c r="H23" s="2">
        <v>14.23</v>
      </c>
      <c r="I23" s="2">
        <v>85.77</v>
      </c>
      <c r="J23" s="2">
        <v>100</v>
      </c>
      <c r="K23" s="2">
        <v>11</v>
      </c>
      <c r="L23" s="2">
        <v>12.8</v>
      </c>
      <c r="M23" s="2">
        <v>28.8</v>
      </c>
      <c r="N23" s="2">
        <v>33.6</v>
      </c>
      <c r="O23" s="2">
        <v>51.8</v>
      </c>
      <c r="P23" s="2">
        <v>60.4</v>
      </c>
      <c r="Q23" s="2">
        <v>97</v>
      </c>
      <c r="R23" s="2">
        <v>55.1</v>
      </c>
      <c r="S23" s="2">
        <v>64.2</v>
      </c>
      <c r="T23" s="2">
        <v>0.56659999999999999</v>
      </c>
      <c r="U23" s="2">
        <v>0.66059999999999997</v>
      </c>
      <c r="V23" s="2">
        <v>0.56459999999999999</v>
      </c>
      <c r="W23" s="2">
        <v>0.65820000000000001</v>
      </c>
      <c r="X23" s="2">
        <v>0.3362</v>
      </c>
      <c r="Y23" s="2">
        <v>0.39200000000000002</v>
      </c>
      <c r="Z23" s="2">
        <v>0.23</v>
      </c>
      <c r="AA23" s="2">
        <v>0.27</v>
      </c>
      <c r="AB23" s="2">
        <v>0.2</v>
      </c>
      <c r="AC23" s="2">
        <v>0.23</v>
      </c>
      <c r="AD23" s="2">
        <v>1.72</v>
      </c>
      <c r="AE23" s="2">
        <v>2</v>
      </c>
      <c r="AF23" s="2">
        <v>0.17</v>
      </c>
      <c r="AG23" s="2">
        <v>0.2</v>
      </c>
      <c r="AH23" s="2">
        <v>65</v>
      </c>
      <c r="AI23" s="2">
        <v>65.5</v>
      </c>
      <c r="AJ23" s="2">
        <v>76.400000000000006</v>
      </c>
      <c r="AK23" s="2">
        <v>144</v>
      </c>
      <c r="AL23" s="2">
        <v>5.65</v>
      </c>
      <c r="AM23" s="2">
        <v>6.59</v>
      </c>
      <c r="AN23" s="2">
        <v>2.27</v>
      </c>
      <c r="AO23" s="2">
        <v>2.65</v>
      </c>
      <c r="AP23" s="2">
        <v>2.8</v>
      </c>
      <c r="AQ23" s="2">
        <v>3.3</v>
      </c>
      <c r="AR23" s="2">
        <v>39.299999999999997</v>
      </c>
      <c r="AS23" s="2">
        <v>45.8</v>
      </c>
      <c r="AT23" s="2">
        <v>23.5</v>
      </c>
      <c r="AU23" s="2">
        <v>1.7</v>
      </c>
      <c r="AV23" s="2">
        <v>1.9</v>
      </c>
    </row>
    <row r="24" spans="1:48" ht="15.75" customHeight="1" x14ac:dyDescent="0.3">
      <c r="A24" s="3">
        <v>42933</v>
      </c>
      <c r="B24" s="3">
        <v>42934</v>
      </c>
      <c r="C24" s="2" t="s">
        <v>1669</v>
      </c>
      <c r="D24" s="2">
        <v>4808</v>
      </c>
      <c r="E24" s="2" t="s">
        <v>1673</v>
      </c>
      <c r="F24" s="2" t="s">
        <v>759</v>
      </c>
      <c r="G24" s="2" t="s">
        <v>1682</v>
      </c>
      <c r="H24" s="2">
        <v>13.94</v>
      </c>
      <c r="I24" s="2">
        <v>86.06</v>
      </c>
      <c r="J24" s="2">
        <v>100</v>
      </c>
      <c r="K24" s="2">
        <v>9.1999999999999993</v>
      </c>
      <c r="L24" s="2">
        <v>10.7</v>
      </c>
      <c r="M24" s="2">
        <v>28.9</v>
      </c>
      <c r="N24" s="2">
        <v>33.5</v>
      </c>
      <c r="O24" s="2">
        <v>53.4</v>
      </c>
      <c r="P24" s="2">
        <v>62</v>
      </c>
      <c r="Q24" s="2">
        <v>94</v>
      </c>
      <c r="R24" s="2">
        <v>55.4</v>
      </c>
      <c r="S24" s="2">
        <v>64.3</v>
      </c>
      <c r="T24" s="2">
        <v>0.56950000000000001</v>
      </c>
      <c r="U24" s="2">
        <v>0.66180000000000005</v>
      </c>
      <c r="V24" s="2">
        <v>0.56779999999999997</v>
      </c>
      <c r="W24" s="2">
        <v>0.65969999999999995</v>
      </c>
      <c r="X24" s="2">
        <v>0.33850000000000002</v>
      </c>
      <c r="Y24" s="2">
        <v>0.39329999999999998</v>
      </c>
      <c r="Z24" s="2">
        <v>0.19</v>
      </c>
      <c r="AA24" s="2">
        <v>0.22</v>
      </c>
      <c r="AB24" s="2">
        <v>0.2</v>
      </c>
      <c r="AC24" s="2">
        <v>0.23</v>
      </c>
      <c r="AD24" s="2">
        <v>1.66</v>
      </c>
      <c r="AE24" s="2">
        <v>1.93</v>
      </c>
      <c r="AF24" s="2">
        <v>0.14000000000000001</v>
      </c>
      <c r="AG24" s="2">
        <v>0.16</v>
      </c>
      <c r="AH24" s="2">
        <v>61</v>
      </c>
      <c r="AI24" s="2">
        <v>62.7</v>
      </c>
      <c r="AJ24" s="2">
        <v>72.8</v>
      </c>
      <c r="AK24" s="2">
        <v>139</v>
      </c>
      <c r="AL24" s="2">
        <v>4.38</v>
      </c>
      <c r="AM24" s="2">
        <v>5.09</v>
      </c>
      <c r="AN24" s="2">
        <v>2.2200000000000002</v>
      </c>
      <c r="AO24" s="2">
        <v>2.58</v>
      </c>
      <c r="AP24" s="2">
        <v>2.7</v>
      </c>
      <c r="AQ24" s="2">
        <v>3.1</v>
      </c>
      <c r="AR24" s="2">
        <v>39.4</v>
      </c>
      <c r="AS24" s="2">
        <v>45.8</v>
      </c>
      <c r="AT24" s="2">
        <v>29.1</v>
      </c>
      <c r="AU24" s="2">
        <v>1.4</v>
      </c>
      <c r="AV24" s="2">
        <v>1.6</v>
      </c>
    </row>
    <row r="25" spans="1:48" ht="15.75" customHeight="1" x14ac:dyDescent="0.3">
      <c r="A25" s="3">
        <v>42933</v>
      </c>
      <c r="B25" s="3">
        <v>42934</v>
      </c>
      <c r="C25" s="2" t="s">
        <v>1669</v>
      </c>
      <c r="D25" s="2">
        <v>4809</v>
      </c>
      <c r="E25" s="2" t="s">
        <v>1670</v>
      </c>
      <c r="F25" s="2" t="s">
        <v>810</v>
      </c>
      <c r="G25" s="2" t="s">
        <v>1682</v>
      </c>
      <c r="H25" s="2">
        <v>17.420000000000002</v>
      </c>
      <c r="I25" s="2">
        <v>82.58</v>
      </c>
      <c r="J25" s="2">
        <v>100</v>
      </c>
      <c r="K25" s="2">
        <v>17.5</v>
      </c>
      <c r="L25" s="2">
        <v>21.2</v>
      </c>
      <c r="M25" s="2">
        <v>14.9</v>
      </c>
      <c r="N25" s="2">
        <v>18.100000000000001</v>
      </c>
      <c r="O25" s="2">
        <v>20.3</v>
      </c>
      <c r="P25" s="2">
        <v>24.6</v>
      </c>
      <c r="Q25" s="2">
        <v>283</v>
      </c>
      <c r="R25" s="2">
        <v>67.7</v>
      </c>
      <c r="S25" s="2">
        <v>81.900000000000006</v>
      </c>
      <c r="T25" s="2">
        <v>0.70840000000000003</v>
      </c>
      <c r="U25" s="2">
        <v>0.8579</v>
      </c>
      <c r="V25" s="2">
        <v>0.75039999999999996</v>
      </c>
      <c r="W25" s="2">
        <v>0.90869999999999995</v>
      </c>
      <c r="X25" s="2">
        <v>0.50539999999999996</v>
      </c>
      <c r="Y25" s="2">
        <v>0.61209999999999998</v>
      </c>
      <c r="Z25" s="2">
        <v>1.23</v>
      </c>
      <c r="AA25" s="2">
        <v>1.49</v>
      </c>
      <c r="AB25" s="2">
        <v>0.26</v>
      </c>
      <c r="AC25" s="2">
        <v>0.31</v>
      </c>
      <c r="AD25" s="2">
        <v>1.63</v>
      </c>
      <c r="AE25" s="2">
        <v>1.97</v>
      </c>
      <c r="AF25" s="2">
        <v>0.23</v>
      </c>
      <c r="AG25" s="2">
        <v>0.28000000000000003</v>
      </c>
      <c r="AH25" s="2">
        <v>45</v>
      </c>
      <c r="AI25" s="2">
        <v>77.8</v>
      </c>
      <c r="AJ25" s="2">
        <v>94.2</v>
      </c>
      <c r="AK25" s="2">
        <v>172</v>
      </c>
      <c r="AL25" s="2">
        <v>6.6</v>
      </c>
      <c r="AM25" s="2">
        <v>7.99</v>
      </c>
      <c r="AN25" s="2">
        <v>1.24</v>
      </c>
      <c r="AO25" s="2">
        <v>1.5</v>
      </c>
      <c r="AP25" s="2">
        <v>3.4</v>
      </c>
      <c r="AQ25" s="2">
        <v>4.0999999999999996</v>
      </c>
      <c r="AR25" s="2">
        <v>38.6</v>
      </c>
      <c r="AS25" s="2">
        <v>46.7</v>
      </c>
      <c r="AT25" s="2">
        <v>20.9</v>
      </c>
      <c r="AU25" s="2">
        <v>1.8</v>
      </c>
      <c r="AV25" s="2">
        <v>2.2000000000000002</v>
      </c>
    </row>
    <row r="26" spans="1:48" ht="15.75" customHeight="1" x14ac:dyDescent="0.3">
      <c r="A26" s="3">
        <v>42933</v>
      </c>
      <c r="B26" s="3">
        <v>42934</v>
      </c>
      <c r="C26" s="2" t="s">
        <v>1669</v>
      </c>
      <c r="D26" s="2">
        <v>4810</v>
      </c>
      <c r="E26" s="2" t="s">
        <v>1673</v>
      </c>
      <c r="F26" s="2" t="s">
        <v>810</v>
      </c>
      <c r="G26" s="2" t="s">
        <v>1682</v>
      </c>
      <c r="H26" s="2">
        <v>17.21</v>
      </c>
      <c r="I26" s="2">
        <v>82.79</v>
      </c>
      <c r="J26" s="2">
        <v>100</v>
      </c>
      <c r="K26" s="2">
        <v>17.3</v>
      </c>
      <c r="L26" s="2">
        <v>20.9</v>
      </c>
      <c r="M26" s="2">
        <v>16.3</v>
      </c>
      <c r="N26" s="2">
        <v>19.7</v>
      </c>
      <c r="O26" s="2">
        <v>21.8</v>
      </c>
      <c r="P26" s="2">
        <v>26.4</v>
      </c>
      <c r="Q26" s="2">
        <v>260</v>
      </c>
      <c r="R26" s="2">
        <v>66.3</v>
      </c>
      <c r="S26" s="2">
        <v>80.099999999999994</v>
      </c>
      <c r="T26" s="2">
        <v>0.69310000000000005</v>
      </c>
      <c r="U26" s="2">
        <v>0.83720000000000006</v>
      </c>
      <c r="V26" s="2">
        <v>0.73129999999999995</v>
      </c>
      <c r="W26" s="2">
        <v>0.88329999999999997</v>
      </c>
      <c r="X26" s="2">
        <v>0.48870000000000002</v>
      </c>
      <c r="Y26" s="2">
        <v>0.59019999999999995</v>
      </c>
      <c r="Z26" s="2">
        <v>1.26</v>
      </c>
      <c r="AA26" s="2">
        <v>1.52</v>
      </c>
      <c r="AB26" s="2">
        <v>0.26</v>
      </c>
      <c r="AC26" s="2">
        <v>0.31</v>
      </c>
      <c r="AD26" s="2">
        <v>1.76</v>
      </c>
      <c r="AE26" s="2">
        <v>2.13</v>
      </c>
      <c r="AF26" s="2">
        <v>0.28999999999999998</v>
      </c>
      <c r="AG26" s="2">
        <v>0.35</v>
      </c>
      <c r="AH26" s="2">
        <v>49</v>
      </c>
      <c r="AI26" s="2">
        <v>80.400000000000006</v>
      </c>
      <c r="AJ26" s="2">
        <v>97.1</v>
      </c>
      <c r="AK26" s="2">
        <v>167</v>
      </c>
      <c r="AL26" s="2">
        <v>7.47</v>
      </c>
      <c r="AM26" s="2">
        <v>9.02</v>
      </c>
      <c r="AN26" s="2">
        <v>1.18</v>
      </c>
      <c r="AO26" s="2">
        <v>1.43</v>
      </c>
      <c r="AP26" s="2">
        <v>2.9</v>
      </c>
      <c r="AQ26" s="2">
        <v>3.5</v>
      </c>
      <c r="AR26" s="2">
        <v>37.9</v>
      </c>
      <c r="AS26" s="2">
        <v>45.7</v>
      </c>
      <c r="AT26" s="2">
        <v>20.6</v>
      </c>
      <c r="AU26" s="2">
        <v>1.8</v>
      </c>
      <c r="AV26" s="2">
        <v>2.2000000000000002</v>
      </c>
    </row>
    <row r="27" spans="1:48" ht="15.75" customHeight="1" x14ac:dyDescent="0.3">
      <c r="A27" s="3">
        <v>42933</v>
      </c>
      <c r="B27" s="3">
        <v>42934</v>
      </c>
      <c r="C27" s="2" t="s">
        <v>1669</v>
      </c>
      <c r="D27" s="2">
        <v>4811</v>
      </c>
      <c r="E27" s="2" t="s">
        <v>1670</v>
      </c>
      <c r="F27" s="2" t="s">
        <v>775</v>
      </c>
      <c r="G27" s="2" t="s">
        <v>1682</v>
      </c>
      <c r="H27" s="2">
        <v>19.11</v>
      </c>
      <c r="I27" s="2">
        <v>80.89</v>
      </c>
      <c r="J27" s="2">
        <v>100</v>
      </c>
      <c r="K27" s="2">
        <v>13.8</v>
      </c>
      <c r="L27" s="2">
        <v>17</v>
      </c>
      <c r="M27" s="2">
        <v>22.6</v>
      </c>
      <c r="N27" s="2">
        <v>28</v>
      </c>
      <c r="O27" s="2">
        <v>35.4</v>
      </c>
      <c r="P27" s="2">
        <v>43.8</v>
      </c>
      <c r="Q27" s="2">
        <v>143</v>
      </c>
      <c r="R27" s="2">
        <v>57.2</v>
      </c>
      <c r="S27" s="2">
        <v>70.7</v>
      </c>
      <c r="T27" s="2">
        <v>0.59240000000000004</v>
      </c>
      <c r="U27" s="2">
        <v>0.73240000000000005</v>
      </c>
      <c r="V27" s="2">
        <v>0.60809999999999997</v>
      </c>
      <c r="W27" s="2">
        <v>0.75170000000000003</v>
      </c>
      <c r="X27" s="2">
        <v>0.3846</v>
      </c>
      <c r="Y27" s="2">
        <v>0.47539999999999999</v>
      </c>
      <c r="Z27" s="2">
        <v>1.02</v>
      </c>
      <c r="AA27" s="2">
        <v>1.26</v>
      </c>
      <c r="AB27" s="2">
        <v>0.14000000000000001</v>
      </c>
      <c r="AC27" s="2">
        <v>0.17</v>
      </c>
      <c r="AD27" s="2">
        <v>1.81</v>
      </c>
      <c r="AE27" s="2">
        <v>2.2400000000000002</v>
      </c>
      <c r="AF27" s="2">
        <v>0.25</v>
      </c>
      <c r="AG27" s="2">
        <v>0.31</v>
      </c>
      <c r="AH27" s="2">
        <v>53</v>
      </c>
      <c r="AI27" s="2">
        <v>61.8</v>
      </c>
      <c r="AJ27" s="2">
        <v>76.400000000000006</v>
      </c>
      <c r="AK27" s="2">
        <v>124</v>
      </c>
      <c r="AL27" s="2">
        <v>10.61</v>
      </c>
      <c r="AM27" s="2">
        <v>13.12</v>
      </c>
      <c r="AN27" s="2">
        <v>3.94</v>
      </c>
      <c r="AO27" s="2">
        <v>4.87</v>
      </c>
      <c r="AP27" s="2">
        <v>3.3</v>
      </c>
      <c r="AQ27" s="2">
        <v>4.0999999999999996</v>
      </c>
      <c r="AR27" s="2">
        <v>35.9</v>
      </c>
      <c r="AS27" s="2">
        <v>44.3</v>
      </c>
      <c r="AT27" s="2">
        <v>19.8</v>
      </c>
      <c r="AU27" s="2">
        <v>1.8</v>
      </c>
      <c r="AV27" s="2">
        <v>2.2000000000000002</v>
      </c>
    </row>
    <row r="28" spans="1:48" ht="15.75" customHeight="1" x14ac:dyDescent="0.3">
      <c r="A28" s="3">
        <v>42933</v>
      </c>
      <c r="B28" s="3">
        <v>42934</v>
      </c>
      <c r="C28" s="2" t="s">
        <v>1669</v>
      </c>
      <c r="D28" s="2">
        <v>4812</v>
      </c>
      <c r="E28" s="2" t="s">
        <v>1673</v>
      </c>
      <c r="F28" s="2" t="s">
        <v>775</v>
      </c>
      <c r="G28" s="2" t="s">
        <v>1682</v>
      </c>
      <c r="H28" s="2">
        <v>17.350000000000001</v>
      </c>
      <c r="I28" s="2">
        <v>82.65</v>
      </c>
      <c r="J28" s="2">
        <v>100</v>
      </c>
      <c r="K28" s="2">
        <v>10.8</v>
      </c>
      <c r="L28" s="2">
        <v>13</v>
      </c>
      <c r="M28" s="2">
        <v>27.6</v>
      </c>
      <c r="N28" s="2">
        <v>33.4</v>
      </c>
      <c r="O28" s="2">
        <v>43.2</v>
      </c>
      <c r="P28" s="2">
        <v>52.3</v>
      </c>
      <c r="Q28" s="2">
        <v>112</v>
      </c>
      <c r="R28" s="2">
        <v>53.3</v>
      </c>
      <c r="S28" s="2">
        <v>64.5</v>
      </c>
      <c r="T28" s="2">
        <v>0.54869999999999997</v>
      </c>
      <c r="U28" s="2">
        <v>0.66379999999999995</v>
      </c>
      <c r="V28" s="2">
        <v>0.54749999999999999</v>
      </c>
      <c r="W28" s="2">
        <v>0.66239999999999999</v>
      </c>
      <c r="X28" s="2">
        <v>0.3271</v>
      </c>
      <c r="Y28" s="2">
        <v>0.3957</v>
      </c>
      <c r="Z28" s="2">
        <v>0.96</v>
      </c>
      <c r="AA28" s="2">
        <v>1.1599999999999999</v>
      </c>
      <c r="AB28" s="2">
        <v>0.12</v>
      </c>
      <c r="AC28" s="2">
        <v>0.15</v>
      </c>
      <c r="AD28" s="2">
        <v>1.64</v>
      </c>
      <c r="AE28" s="2">
        <v>1.98</v>
      </c>
      <c r="AF28" s="2">
        <v>0.17</v>
      </c>
      <c r="AG28" s="2">
        <v>0.21</v>
      </c>
      <c r="AH28" s="2">
        <v>45</v>
      </c>
      <c r="AI28" s="2">
        <v>56.7</v>
      </c>
      <c r="AJ28" s="2">
        <v>68.7</v>
      </c>
      <c r="AK28" s="2">
        <v>106</v>
      </c>
      <c r="AL28" s="2">
        <v>9.68</v>
      </c>
      <c r="AM28" s="2">
        <v>11.71</v>
      </c>
      <c r="AN28" s="2">
        <v>5.14</v>
      </c>
      <c r="AO28" s="2">
        <v>6.22</v>
      </c>
      <c r="AP28" s="2">
        <v>2.6</v>
      </c>
      <c r="AQ28" s="2">
        <v>3.1</v>
      </c>
      <c r="AR28" s="2">
        <v>37.5</v>
      </c>
      <c r="AS28" s="2">
        <v>45.3</v>
      </c>
      <c r="AT28" s="2">
        <v>27.4</v>
      </c>
      <c r="AU28" s="2">
        <v>1.4</v>
      </c>
      <c r="AV28" s="2">
        <v>1.7</v>
      </c>
    </row>
    <row r="29" spans="1:48" ht="15.75" customHeight="1" x14ac:dyDescent="0.25"/>
    <row r="30" spans="1:48" ht="15.75" customHeight="1" x14ac:dyDescent="0.25"/>
  </sheetData>
  <autoFilter ref="A1:AV1" xr:uid="{00000000-0009-0000-0000-00000A000000}"/>
  <pageMargins left="0.7" right="0.7" top="0.75" bottom="0.75" header="0" footer="0"/>
  <pageSetup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filterMode="1">
    <tabColor theme="9"/>
  </sheetPr>
  <dimension ref="A1:BQ1081"/>
  <sheetViews>
    <sheetView tabSelected="1" workbookViewId="0">
      <pane xSplit="13" ySplit="1" topLeftCell="N701" activePane="bottomRight" state="frozen"/>
      <selection pane="topRight" activeCell="M1" sqref="M1"/>
      <selection pane="bottomLeft" activeCell="A2" sqref="A2"/>
      <selection pane="bottomRight" activeCell="BL836" sqref="BL836"/>
    </sheetView>
  </sheetViews>
  <sheetFormatPr defaultColWidth="12.59765625" defaultRowHeight="15" customHeight="1" x14ac:dyDescent="0.3"/>
  <cols>
    <col min="1" max="1" width="5.19921875" style="34" customWidth="1"/>
    <col min="2" max="2" width="5.8984375" style="34" customWidth="1"/>
    <col min="3" max="3" width="4.59765625" style="34" customWidth="1"/>
    <col min="4" max="4" width="4.8984375" style="34" customWidth="1"/>
    <col min="5" max="5" width="10.69921875" style="34" customWidth="1"/>
    <col min="6" max="6" width="3.69921875" style="34" customWidth="1"/>
    <col min="7" max="7" width="5.59765625" style="34" customWidth="1"/>
    <col min="8" max="8" width="2.19921875" style="34" customWidth="1"/>
    <col min="9" max="9" width="1.3984375" style="34" customWidth="1"/>
    <col min="10" max="10" width="1.5" style="34" customWidth="1"/>
    <col min="11" max="12" width="6.3984375" style="34" customWidth="1"/>
    <col min="13" max="13" width="7.09765625" style="34" customWidth="1"/>
    <col min="14" max="14" width="6.8984375" style="34" customWidth="1"/>
    <col min="15" max="15" width="7.59765625" style="34" customWidth="1"/>
    <col min="16" max="16" width="6.8984375" style="34" customWidth="1"/>
    <col min="17" max="17" width="7.8984375" style="34" customWidth="1"/>
    <col min="18" max="18" width="7" style="34" customWidth="1"/>
    <col min="19" max="19" width="6.5" style="34" customWidth="1"/>
    <col min="20" max="20" width="7" style="34" customWidth="1"/>
    <col min="21" max="21" width="6.3984375" style="34" customWidth="1"/>
    <col min="22" max="63" width="8" style="34" customWidth="1"/>
    <col min="64" max="64" width="11.09765625" style="34" customWidth="1"/>
    <col min="65" max="65" width="15.09765625" style="34" customWidth="1"/>
    <col min="66" max="66" width="13" style="34" customWidth="1"/>
    <col min="67" max="67" width="6.3984375" style="34" customWidth="1"/>
    <col min="68" max="68" width="13.09765625" style="34" customWidth="1"/>
    <col min="69" max="69" width="25" style="34" customWidth="1"/>
    <col min="70" max="16384" width="12.59765625" style="34"/>
  </cols>
  <sheetData>
    <row r="1" spans="1:69" ht="21" customHeight="1" x14ac:dyDescent="0.3">
      <c r="A1" s="39" t="s">
        <v>820</v>
      </c>
      <c r="B1" s="39" t="s">
        <v>1</v>
      </c>
      <c r="C1" s="39" t="s">
        <v>750</v>
      </c>
      <c r="D1" s="39" t="s">
        <v>2</v>
      </c>
      <c r="E1" s="39" t="s">
        <v>3</v>
      </c>
      <c r="F1" s="39" t="s">
        <v>649</v>
      </c>
      <c r="G1" s="39" t="s">
        <v>751</v>
      </c>
      <c r="H1" s="65" t="s">
        <v>8</v>
      </c>
      <c r="I1" s="65" t="s">
        <v>9</v>
      </c>
      <c r="J1" s="65" t="s">
        <v>10</v>
      </c>
      <c r="K1" s="65" t="s">
        <v>11</v>
      </c>
      <c r="L1" s="65" t="s">
        <v>2095</v>
      </c>
      <c r="M1" s="39" t="s">
        <v>1683</v>
      </c>
      <c r="N1" s="67" t="s">
        <v>1684</v>
      </c>
      <c r="O1" s="39" t="s">
        <v>1685</v>
      </c>
      <c r="P1" s="39" t="s">
        <v>822</v>
      </c>
      <c r="Q1" s="39" t="s">
        <v>823</v>
      </c>
      <c r="R1" s="39" t="s">
        <v>824</v>
      </c>
      <c r="S1" s="39" t="s">
        <v>825</v>
      </c>
      <c r="T1" s="39" t="s">
        <v>826</v>
      </c>
      <c r="U1" s="39" t="s">
        <v>827</v>
      </c>
      <c r="V1" s="149" t="s">
        <v>760</v>
      </c>
      <c r="W1" s="149" t="s">
        <v>767</v>
      </c>
      <c r="X1" s="150" t="s">
        <v>832</v>
      </c>
      <c r="Y1" s="58" t="s">
        <v>762</v>
      </c>
      <c r="Z1" s="151" t="s">
        <v>786</v>
      </c>
      <c r="AA1" s="151" t="s">
        <v>779</v>
      </c>
      <c r="AB1" s="58" t="s">
        <v>836</v>
      </c>
      <c r="AC1" s="58" t="s">
        <v>818</v>
      </c>
      <c r="AD1" s="149" t="s">
        <v>799</v>
      </c>
      <c r="AE1" s="149" t="s">
        <v>795</v>
      </c>
      <c r="AF1" s="149" t="s">
        <v>847</v>
      </c>
      <c r="AG1" s="149" t="s">
        <v>849</v>
      </c>
      <c r="AH1" s="58" t="s">
        <v>778</v>
      </c>
      <c r="AI1" s="149" t="s">
        <v>850</v>
      </c>
      <c r="AJ1" s="58" t="s">
        <v>851</v>
      </c>
      <c r="AK1" s="149" t="s">
        <v>780</v>
      </c>
      <c r="AL1" s="149" t="s">
        <v>763</v>
      </c>
      <c r="AM1" s="149" t="s">
        <v>806</v>
      </c>
      <c r="AN1" s="150" t="s">
        <v>764</v>
      </c>
      <c r="AO1" s="58" t="s">
        <v>759</v>
      </c>
      <c r="AP1" s="149" t="s">
        <v>862</v>
      </c>
      <c r="AQ1" s="149" t="s">
        <v>768</v>
      </c>
      <c r="AR1" s="58" t="s">
        <v>766</v>
      </c>
      <c r="AS1" s="149" t="s">
        <v>1686</v>
      </c>
      <c r="AT1" s="150" t="s">
        <v>866</v>
      </c>
      <c r="AU1" s="58" t="s">
        <v>1687</v>
      </c>
      <c r="AV1" s="151" t="s">
        <v>868</v>
      </c>
      <c r="AW1" s="151" t="s">
        <v>869</v>
      </c>
      <c r="AX1" s="58" t="s">
        <v>1688</v>
      </c>
      <c r="AY1" s="58" t="s">
        <v>1689</v>
      </c>
      <c r="AZ1" s="58" t="s">
        <v>1690</v>
      </c>
      <c r="BA1" s="58" t="s">
        <v>870</v>
      </c>
      <c r="BB1" s="149" t="s">
        <v>871</v>
      </c>
      <c r="BC1" s="150" t="s">
        <v>872</v>
      </c>
      <c r="BD1" s="58" t="s">
        <v>873</v>
      </c>
      <c r="BE1" s="58" t="s">
        <v>1691</v>
      </c>
      <c r="BF1" s="149" t="s">
        <v>775</v>
      </c>
      <c r="BG1" s="58" t="s">
        <v>876</v>
      </c>
      <c r="BH1" s="156" t="s">
        <v>877</v>
      </c>
      <c r="BI1" s="149" t="s">
        <v>878</v>
      </c>
      <c r="BJ1" s="149" t="s">
        <v>777</v>
      </c>
      <c r="BK1" s="151" t="s">
        <v>769</v>
      </c>
      <c r="BL1" s="39" t="s">
        <v>1692</v>
      </c>
      <c r="BM1" s="58" t="s">
        <v>1693</v>
      </c>
      <c r="BN1" s="151" t="s">
        <v>1694</v>
      </c>
      <c r="BO1" s="149" t="s">
        <v>1695</v>
      </c>
      <c r="BP1" s="150" t="s">
        <v>1696</v>
      </c>
      <c r="BQ1" s="67" t="s">
        <v>16</v>
      </c>
    </row>
    <row r="2" spans="1:69" ht="14.4" hidden="1" x14ac:dyDescent="0.3">
      <c r="A2" s="44" t="s">
        <v>652</v>
      </c>
      <c r="B2" s="44" t="s">
        <v>1697</v>
      </c>
      <c r="C2" s="44" t="s">
        <v>1697</v>
      </c>
      <c r="D2" s="44">
        <v>2017</v>
      </c>
      <c r="E2" s="45">
        <v>42929</v>
      </c>
      <c r="F2" s="44" t="s">
        <v>19</v>
      </c>
      <c r="G2" s="44" t="s">
        <v>20</v>
      </c>
      <c r="H2" s="37" t="s">
        <v>21</v>
      </c>
      <c r="I2" s="37" t="s">
        <v>21</v>
      </c>
      <c r="J2" s="37" t="s">
        <v>22</v>
      </c>
      <c r="K2" s="37" t="s">
        <v>21</v>
      </c>
      <c r="L2" s="37" t="s">
        <v>22</v>
      </c>
      <c r="M2" s="44" t="s">
        <v>1698</v>
      </c>
      <c r="N2" s="44"/>
      <c r="O2" s="44">
        <v>0</v>
      </c>
      <c r="P2" s="44">
        <v>0</v>
      </c>
      <c r="Q2" s="44">
        <v>0</v>
      </c>
      <c r="R2" s="44">
        <v>0</v>
      </c>
      <c r="S2" s="44">
        <v>0</v>
      </c>
      <c r="T2" s="44">
        <v>0</v>
      </c>
      <c r="U2" s="44">
        <v>0</v>
      </c>
      <c r="V2" s="44">
        <v>0</v>
      </c>
      <c r="W2" s="44">
        <v>0</v>
      </c>
      <c r="X2" s="44">
        <v>0</v>
      </c>
      <c r="Y2" s="44">
        <v>2</v>
      </c>
      <c r="Z2" s="44">
        <v>0</v>
      </c>
      <c r="AA2" s="44">
        <v>0</v>
      </c>
      <c r="AB2" s="44">
        <v>0</v>
      </c>
      <c r="AC2" s="44">
        <v>0</v>
      </c>
      <c r="AD2" s="44">
        <v>0</v>
      </c>
      <c r="AE2" s="44">
        <v>0</v>
      </c>
      <c r="AF2" s="44">
        <v>0</v>
      </c>
      <c r="AG2" s="44">
        <v>0</v>
      </c>
      <c r="AH2" s="44">
        <v>0</v>
      </c>
      <c r="AI2" s="44">
        <v>0</v>
      </c>
      <c r="AJ2" s="44">
        <v>0</v>
      </c>
      <c r="AK2" s="44">
        <v>0</v>
      </c>
      <c r="AL2" s="44">
        <v>0</v>
      </c>
      <c r="AM2" s="44">
        <v>0</v>
      </c>
      <c r="AN2" s="44">
        <v>0</v>
      </c>
      <c r="AO2" s="44">
        <v>1</v>
      </c>
      <c r="AP2" s="44">
        <v>0</v>
      </c>
      <c r="AQ2" s="44">
        <v>3</v>
      </c>
      <c r="AR2" s="44">
        <v>0</v>
      </c>
      <c r="AS2" s="44">
        <v>0</v>
      </c>
      <c r="AT2" s="44">
        <v>0</v>
      </c>
      <c r="AU2" s="44">
        <v>0</v>
      </c>
      <c r="AV2" s="44">
        <v>0</v>
      </c>
      <c r="AW2" s="44">
        <v>0</v>
      </c>
      <c r="AX2" s="44">
        <v>0</v>
      </c>
      <c r="AY2" s="44">
        <v>0</v>
      </c>
      <c r="AZ2" s="44">
        <v>0</v>
      </c>
      <c r="BA2" s="44">
        <v>0</v>
      </c>
      <c r="BB2" s="44">
        <v>0</v>
      </c>
      <c r="BC2" s="44">
        <v>0</v>
      </c>
      <c r="BD2" s="44">
        <v>0</v>
      </c>
      <c r="BE2" s="44">
        <v>0</v>
      </c>
      <c r="BF2" s="44">
        <v>0</v>
      </c>
      <c r="BG2" s="44">
        <v>0</v>
      </c>
      <c r="BH2" s="44">
        <v>0</v>
      </c>
      <c r="BI2" s="44">
        <v>0</v>
      </c>
      <c r="BJ2" s="44">
        <v>0</v>
      </c>
      <c r="BK2" s="44">
        <v>0</v>
      </c>
      <c r="BL2" s="44">
        <f t="shared" ref="BL2:BL493" si="0">SUM(V2:BK2)</f>
        <v>6</v>
      </c>
      <c r="BM2" s="152">
        <f t="shared" ref="BM2:BM1024" si="1">SUM(Y2,AB2,AC2,AH2,AJ2,AO2,AR2,AU2,AX2,AZ2,BA2,BD2,BE2,BG2,AY2)</f>
        <v>3</v>
      </c>
      <c r="BN2" s="153">
        <f t="shared" ref="BN2:BN1024" si="2">SUM(Z2,AA2,AW2,BK2,AV2)</f>
        <v>0</v>
      </c>
      <c r="BO2" s="154">
        <f t="shared" ref="BO2:BO1024" si="3">SUM(V2,W2,AD2,AE2,AF2,AG2,AI2,AK2,AL2,AM2,AP2,AQ2,BF2,BI2,BJ2,BB2,AS2)</f>
        <v>3</v>
      </c>
      <c r="BP2" s="155">
        <f t="shared" ref="BP2:BP1024" si="4">SUM(X2,AN2,AT2,BC2)</f>
        <v>0</v>
      </c>
      <c r="BQ2" s="44"/>
    </row>
    <row r="3" spans="1:69" ht="14.4" hidden="1" x14ac:dyDescent="0.3">
      <c r="A3" s="44" t="s">
        <v>652</v>
      </c>
      <c r="B3" s="44" t="s">
        <v>1697</v>
      </c>
      <c r="C3" s="44" t="s">
        <v>1697</v>
      </c>
      <c r="D3" s="44">
        <v>2017</v>
      </c>
      <c r="E3" s="45">
        <v>42929</v>
      </c>
      <c r="F3" s="44" t="s">
        <v>19</v>
      </c>
      <c r="G3" s="44" t="s">
        <v>20</v>
      </c>
      <c r="H3" s="37" t="s">
        <v>21</v>
      </c>
      <c r="I3" s="37" t="s">
        <v>21</v>
      </c>
      <c r="J3" s="37" t="s">
        <v>22</v>
      </c>
      <c r="K3" s="37" t="s">
        <v>21</v>
      </c>
      <c r="L3" s="37" t="s">
        <v>22</v>
      </c>
      <c r="M3" s="44" t="s">
        <v>1699</v>
      </c>
      <c r="N3" s="44"/>
      <c r="O3" s="44">
        <v>0</v>
      </c>
      <c r="P3" s="44">
        <v>0</v>
      </c>
      <c r="Q3" s="44">
        <v>0</v>
      </c>
      <c r="R3" s="44">
        <v>0</v>
      </c>
      <c r="S3" s="44">
        <v>0</v>
      </c>
      <c r="T3" s="44">
        <v>0</v>
      </c>
      <c r="U3" s="44">
        <v>0</v>
      </c>
      <c r="V3" s="44">
        <v>0</v>
      </c>
      <c r="W3" s="44">
        <v>0</v>
      </c>
      <c r="X3" s="44">
        <v>0</v>
      </c>
      <c r="Y3" s="44">
        <v>0</v>
      </c>
      <c r="Z3" s="44">
        <v>0</v>
      </c>
      <c r="AA3" s="44">
        <v>0</v>
      </c>
      <c r="AB3" s="44">
        <v>0</v>
      </c>
      <c r="AC3" s="44">
        <v>0</v>
      </c>
      <c r="AD3" s="44">
        <v>0</v>
      </c>
      <c r="AE3" s="44">
        <v>0</v>
      </c>
      <c r="AF3" s="44">
        <v>0</v>
      </c>
      <c r="AG3" s="44">
        <v>0</v>
      </c>
      <c r="AH3" s="44">
        <v>0</v>
      </c>
      <c r="AI3" s="44">
        <v>0</v>
      </c>
      <c r="AJ3" s="44">
        <v>0</v>
      </c>
      <c r="AK3" s="44">
        <v>0</v>
      </c>
      <c r="AL3" s="44">
        <v>0</v>
      </c>
      <c r="AM3" s="44">
        <v>0</v>
      </c>
      <c r="AN3" s="44">
        <v>0</v>
      </c>
      <c r="AO3" s="44">
        <v>1</v>
      </c>
      <c r="AP3" s="44">
        <v>0</v>
      </c>
      <c r="AQ3" s="44">
        <v>0</v>
      </c>
      <c r="AR3" s="44">
        <v>2</v>
      </c>
      <c r="AS3" s="44">
        <v>0</v>
      </c>
      <c r="AT3" s="44">
        <v>0</v>
      </c>
      <c r="AU3" s="44">
        <v>0</v>
      </c>
      <c r="AV3" s="44">
        <v>0</v>
      </c>
      <c r="AW3" s="44">
        <v>0</v>
      </c>
      <c r="AX3" s="44">
        <v>0</v>
      </c>
      <c r="AY3" s="44">
        <v>0</v>
      </c>
      <c r="AZ3" s="44">
        <v>0</v>
      </c>
      <c r="BA3" s="44">
        <v>0</v>
      </c>
      <c r="BB3" s="44">
        <v>0</v>
      </c>
      <c r="BC3" s="44">
        <v>0</v>
      </c>
      <c r="BD3" s="44">
        <v>0</v>
      </c>
      <c r="BE3" s="44">
        <v>0</v>
      </c>
      <c r="BF3" s="44">
        <v>0</v>
      </c>
      <c r="BG3" s="44">
        <v>0</v>
      </c>
      <c r="BH3" s="44">
        <v>0</v>
      </c>
      <c r="BI3" s="44">
        <v>0</v>
      </c>
      <c r="BJ3" s="44">
        <v>0</v>
      </c>
      <c r="BK3" s="44">
        <v>0</v>
      </c>
      <c r="BL3" s="44">
        <f t="shared" si="0"/>
        <v>3</v>
      </c>
      <c r="BM3" s="152">
        <f t="shared" si="1"/>
        <v>3</v>
      </c>
      <c r="BN3" s="153">
        <f t="shared" si="2"/>
        <v>0</v>
      </c>
      <c r="BO3" s="154">
        <f t="shared" si="3"/>
        <v>0</v>
      </c>
      <c r="BP3" s="155">
        <f t="shared" si="4"/>
        <v>0</v>
      </c>
      <c r="BQ3" s="44"/>
    </row>
    <row r="4" spans="1:69" ht="14.4" hidden="1" x14ac:dyDescent="0.3">
      <c r="A4" s="44" t="s">
        <v>652</v>
      </c>
      <c r="B4" s="44" t="s">
        <v>1697</v>
      </c>
      <c r="C4" s="44" t="s">
        <v>1697</v>
      </c>
      <c r="D4" s="44">
        <v>2017</v>
      </c>
      <c r="E4" s="45">
        <v>42929</v>
      </c>
      <c r="F4" s="44" t="s">
        <v>19</v>
      </c>
      <c r="G4" s="44" t="s">
        <v>20</v>
      </c>
      <c r="H4" s="37" t="s">
        <v>21</v>
      </c>
      <c r="I4" s="37" t="s">
        <v>21</v>
      </c>
      <c r="J4" s="37" t="s">
        <v>22</v>
      </c>
      <c r="K4" s="37" t="s">
        <v>21</v>
      </c>
      <c r="L4" s="37" t="s">
        <v>22</v>
      </c>
      <c r="M4" s="44" t="s">
        <v>1700</v>
      </c>
      <c r="N4" s="44">
        <f>SUM(O4:U4,V4:BK4)</f>
        <v>10</v>
      </c>
      <c r="O4" s="44">
        <v>0</v>
      </c>
      <c r="P4" s="44">
        <v>0</v>
      </c>
      <c r="Q4" s="44">
        <v>0</v>
      </c>
      <c r="R4" s="44">
        <v>2</v>
      </c>
      <c r="S4" s="44">
        <v>0</v>
      </c>
      <c r="T4" s="44">
        <v>7</v>
      </c>
      <c r="U4" s="44">
        <v>1</v>
      </c>
      <c r="V4" s="44">
        <v>0</v>
      </c>
      <c r="W4" s="44">
        <v>0</v>
      </c>
      <c r="X4" s="44">
        <v>0</v>
      </c>
      <c r="Y4" s="44">
        <v>0</v>
      </c>
      <c r="Z4" s="44">
        <v>0</v>
      </c>
      <c r="AA4" s="44">
        <v>0</v>
      </c>
      <c r="AB4" s="44">
        <v>0</v>
      </c>
      <c r="AC4" s="44">
        <v>0</v>
      </c>
      <c r="AD4" s="44">
        <v>0</v>
      </c>
      <c r="AE4" s="44">
        <v>0</v>
      </c>
      <c r="AF4" s="44">
        <v>0</v>
      </c>
      <c r="AG4" s="44">
        <v>0</v>
      </c>
      <c r="AH4" s="44">
        <v>0</v>
      </c>
      <c r="AI4" s="44">
        <v>0</v>
      </c>
      <c r="AJ4" s="44">
        <v>0</v>
      </c>
      <c r="AK4" s="44">
        <v>0</v>
      </c>
      <c r="AL4" s="44">
        <v>0</v>
      </c>
      <c r="AM4" s="44">
        <v>0</v>
      </c>
      <c r="AN4" s="44">
        <v>0</v>
      </c>
      <c r="AO4" s="44">
        <v>0</v>
      </c>
      <c r="AP4" s="44">
        <v>0</v>
      </c>
      <c r="AQ4" s="44">
        <v>0</v>
      </c>
      <c r="AR4" s="44">
        <v>0</v>
      </c>
      <c r="AS4" s="44">
        <v>0</v>
      </c>
      <c r="AT4" s="44">
        <v>0</v>
      </c>
      <c r="AU4" s="44">
        <v>0</v>
      </c>
      <c r="AV4" s="44">
        <v>0</v>
      </c>
      <c r="AW4" s="44">
        <v>0</v>
      </c>
      <c r="AX4" s="44">
        <v>0</v>
      </c>
      <c r="AY4" s="44">
        <v>0</v>
      </c>
      <c r="AZ4" s="44">
        <v>0</v>
      </c>
      <c r="BA4" s="44">
        <v>0</v>
      </c>
      <c r="BB4" s="44">
        <v>0</v>
      </c>
      <c r="BC4" s="44">
        <v>0</v>
      </c>
      <c r="BD4" s="44">
        <v>0</v>
      </c>
      <c r="BE4" s="44">
        <v>0</v>
      </c>
      <c r="BF4" s="44">
        <v>0</v>
      </c>
      <c r="BG4" s="44">
        <v>0</v>
      </c>
      <c r="BH4" s="44">
        <v>0</v>
      </c>
      <c r="BI4" s="44">
        <v>0</v>
      </c>
      <c r="BJ4" s="44">
        <v>0</v>
      </c>
      <c r="BK4" s="44">
        <v>0</v>
      </c>
      <c r="BL4" s="44">
        <f t="shared" si="0"/>
        <v>0</v>
      </c>
      <c r="BM4" s="152">
        <f t="shared" si="1"/>
        <v>0</v>
      </c>
      <c r="BN4" s="153">
        <f t="shared" si="2"/>
        <v>0</v>
      </c>
      <c r="BO4" s="154">
        <f t="shared" si="3"/>
        <v>0</v>
      </c>
      <c r="BP4" s="155">
        <f t="shared" si="4"/>
        <v>0</v>
      </c>
      <c r="BQ4" s="44"/>
    </row>
    <row r="5" spans="1:69" ht="14.4" hidden="1" x14ac:dyDescent="0.3">
      <c r="A5" s="44" t="s">
        <v>652</v>
      </c>
      <c r="B5" s="44" t="s">
        <v>1697</v>
      </c>
      <c r="C5" s="44" t="s">
        <v>1697</v>
      </c>
      <c r="D5" s="44">
        <v>2017</v>
      </c>
      <c r="E5" s="45">
        <v>42929</v>
      </c>
      <c r="F5" s="44" t="s">
        <v>19</v>
      </c>
      <c r="G5" s="44" t="s">
        <v>25</v>
      </c>
      <c r="H5" s="37" t="s">
        <v>26</v>
      </c>
      <c r="I5" s="37" t="s">
        <v>26</v>
      </c>
      <c r="J5" s="37" t="s">
        <v>27</v>
      </c>
      <c r="K5" s="37" t="s">
        <v>26</v>
      </c>
      <c r="L5" s="37" t="s">
        <v>27</v>
      </c>
      <c r="M5" s="44" t="s">
        <v>1698</v>
      </c>
      <c r="N5" s="44"/>
      <c r="O5" s="44">
        <v>0</v>
      </c>
      <c r="P5" s="44">
        <v>0</v>
      </c>
      <c r="Q5" s="44">
        <v>0</v>
      </c>
      <c r="R5" s="44">
        <v>0</v>
      </c>
      <c r="S5" s="44">
        <v>0</v>
      </c>
      <c r="T5" s="44">
        <v>0</v>
      </c>
      <c r="U5" s="44">
        <v>0</v>
      </c>
      <c r="V5" s="44">
        <v>0</v>
      </c>
      <c r="W5" s="44">
        <v>0</v>
      </c>
      <c r="X5" s="44">
        <v>13</v>
      </c>
      <c r="Y5" s="44">
        <v>0</v>
      </c>
      <c r="Z5" s="44">
        <v>0</v>
      </c>
      <c r="AA5" s="44">
        <v>0</v>
      </c>
      <c r="AB5" s="44">
        <v>0</v>
      </c>
      <c r="AC5" s="44">
        <v>0</v>
      </c>
      <c r="AD5" s="44">
        <v>0</v>
      </c>
      <c r="AE5" s="44">
        <v>0</v>
      </c>
      <c r="AF5" s="44">
        <v>0</v>
      </c>
      <c r="AG5" s="44">
        <v>0</v>
      </c>
      <c r="AH5" s="44">
        <v>0</v>
      </c>
      <c r="AI5" s="44">
        <v>0</v>
      </c>
      <c r="AJ5" s="44">
        <v>0</v>
      </c>
      <c r="AK5" s="44">
        <v>0</v>
      </c>
      <c r="AL5" s="44">
        <v>0</v>
      </c>
      <c r="AM5" s="44">
        <v>0</v>
      </c>
      <c r="AN5" s="44">
        <v>0</v>
      </c>
      <c r="AO5" s="44">
        <v>9</v>
      </c>
      <c r="AP5" s="44">
        <v>0</v>
      </c>
      <c r="AQ5" s="44">
        <v>0</v>
      </c>
      <c r="AR5" s="44">
        <v>0</v>
      </c>
      <c r="AS5" s="44">
        <v>0</v>
      </c>
      <c r="AT5" s="44">
        <v>0</v>
      </c>
      <c r="AU5" s="44">
        <v>0</v>
      </c>
      <c r="AV5" s="44">
        <v>0</v>
      </c>
      <c r="AW5" s="44">
        <v>0</v>
      </c>
      <c r="AX5" s="44">
        <v>0</v>
      </c>
      <c r="AY5" s="44">
        <v>0</v>
      </c>
      <c r="AZ5" s="44">
        <v>0</v>
      </c>
      <c r="BA5" s="44">
        <v>0</v>
      </c>
      <c r="BB5" s="44">
        <v>0</v>
      </c>
      <c r="BC5" s="44">
        <v>0</v>
      </c>
      <c r="BD5" s="44">
        <v>0</v>
      </c>
      <c r="BE5" s="44">
        <v>0</v>
      </c>
      <c r="BF5" s="44">
        <v>0</v>
      </c>
      <c r="BG5" s="44">
        <v>0</v>
      </c>
      <c r="BH5" s="44">
        <v>0</v>
      </c>
      <c r="BI5" s="44">
        <v>0</v>
      </c>
      <c r="BJ5" s="44">
        <v>0</v>
      </c>
      <c r="BK5" s="44">
        <v>0</v>
      </c>
      <c r="BL5" s="44">
        <f t="shared" si="0"/>
        <v>22</v>
      </c>
      <c r="BM5" s="152">
        <f t="shared" si="1"/>
        <v>9</v>
      </c>
      <c r="BN5" s="153">
        <f t="shared" si="2"/>
        <v>0</v>
      </c>
      <c r="BO5" s="154">
        <f t="shared" si="3"/>
        <v>0</v>
      </c>
      <c r="BP5" s="155">
        <f t="shared" si="4"/>
        <v>13</v>
      </c>
      <c r="BQ5" s="44"/>
    </row>
    <row r="6" spans="1:69" ht="14.4" hidden="1" x14ac:dyDescent="0.3">
      <c r="A6" s="44" t="s">
        <v>652</v>
      </c>
      <c r="B6" s="44" t="s">
        <v>1697</v>
      </c>
      <c r="C6" s="44" t="s">
        <v>1697</v>
      </c>
      <c r="D6" s="44">
        <v>2017</v>
      </c>
      <c r="E6" s="45">
        <v>42929</v>
      </c>
      <c r="F6" s="44" t="s">
        <v>19</v>
      </c>
      <c r="G6" s="44" t="s">
        <v>25</v>
      </c>
      <c r="H6" s="37" t="s">
        <v>26</v>
      </c>
      <c r="I6" s="37" t="s">
        <v>26</v>
      </c>
      <c r="J6" s="37" t="s">
        <v>27</v>
      </c>
      <c r="K6" s="37" t="s">
        <v>26</v>
      </c>
      <c r="L6" s="37" t="s">
        <v>27</v>
      </c>
      <c r="M6" s="44" t="s">
        <v>1699</v>
      </c>
      <c r="N6" s="44"/>
      <c r="O6" s="44">
        <v>0</v>
      </c>
      <c r="P6" s="44">
        <v>0</v>
      </c>
      <c r="Q6" s="44">
        <v>0</v>
      </c>
      <c r="R6" s="44">
        <v>0</v>
      </c>
      <c r="S6" s="44">
        <v>0</v>
      </c>
      <c r="T6" s="44">
        <v>0</v>
      </c>
      <c r="U6" s="44">
        <v>0</v>
      </c>
      <c r="V6" s="44">
        <v>0</v>
      </c>
      <c r="W6" s="44">
        <v>0</v>
      </c>
      <c r="X6" s="44">
        <v>4</v>
      </c>
      <c r="Y6" s="44">
        <v>0</v>
      </c>
      <c r="Z6" s="44">
        <v>0</v>
      </c>
      <c r="AA6" s="44">
        <v>0</v>
      </c>
      <c r="AB6" s="44">
        <v>0</v>
      </c>
      <c r="AC6" s="44">
        <v>0</v>
      </c>
      <c r="AD6" s="44">
        <v>0</v>
      </c>
      <c r="AE6" s="44">
        <v>0</v>
      </c>
      <c r="AF6" s="44">
        <v>0</v>
      </c>
      <c r="AG6" s="44">
        <v>0</v>
      </c>
      <c r="AH6" s="44">
        <v>0</v>
      </c>
      <c r="AI6" s="44">
        <v>0</v>
      </c>
      <c r="AJ6" s="44">
        <v>0</v>
      </c>
      <c r="AK6" s="44">
        <v>0</v>
      </c>
      <c r="AL6" s="44">
        <v>0</v>
      </c>
      <c r="AM6" s="44">
        <v>0</v>
      </c>
      <c r="AN6" s="44">
        <v>0</v>
      </c>
      <c r="AO6" s="44">
        <v>0</v>
      </c>
      <c r="AP6" s="44">
        <v>0</v>
      </c>
      <c r="AQ6" s="44">
        <v>0</v>
      </c>
      <c r="AR6" s="44">
        <v>0</v>
      </c>
      <c r="AS6" s="44">
        <v>0</v>
      </c>
      <c r="AT6" s="44">
        <v>0</v>
      </c>
      <c r="AU6" s="44">
        <v>0</v>
      </c>
      <c r="AV6" s="44">
        <v>0</v>
      </c>
      <c r="AW6" s="44">
        <v>0</v>
      </c>
      <c r="AX6" s="44">
        <v>0</v>
      </c>
      <c r="AY6" s="44">
        <v>0</v>
      </c>
      <c r="AZ6" s="44">
        <v>0</v>
      </c>
      <c r="BA6" s="44">
        <v>0</v>
      </c>
      <c r="BB6" s="44">
        <v>0</v>
      </c>
      <c r="BC6" s="44">
        <v>0</v>
      </c>
      <c r="BD6" s="44">
        <v>0</v>
      </c>
      <c r="BE6" s="44">
        <v>0</v>
      </c>
      <c r="BF6" s="44">
        <v>0</v>
      </c>
      <c r="BG6" s="44">
        <v>0</v>
      </c>
      <c r="BH6" s="44">
        <v>0</v>
      </c>
      <c r="BI6" s="44">
        <v>0</v>
      </c>
      <c r="BJ6" s="44">
        <v>0</v>
      </c>
      <c r="BK6" s="44">
        <v>0</v>
      </c>
      <c r="BL6" s="44">
        <f t="shared" si="0"/>
        <v>4</v>
      </c>
      <c r="BM6" s="152">
        <f t="shared" si="1"/>
        <v>0</v>
      </c>
      <c r="BN6" s="153">
        <f t="shared" si="2"/>
        <v>0</v>
      </c>
      <c r="BO6" s="154">
        <f t="shared" si="3"/>
        <v>0</v>
      </c>
      <c r="BP6" s="155">
        <f t="shared" si="4"/>
        <v>4</v>
      </c>
      <c r="BQ6" s="44"/>
    </row>
    <row r="7" spans="1:69" ht="14.4" hidden="1" x14ac:dyDescent="0.3">
      <c r="A7" s="44" t="s">
        <v>652</v>
      </c>
      <c r="B7" s="44" t="s">
        <v>1697</v>
      </c>
      <c r="C7" s="44" t="s">
        <v>1697</v>
      </c>
      <c r="D7" s="44">
        <v>2017</v>
      </c>
      <c r="E7" s="45">
        <v>42929</v>
      </c>
      <c r="F7" s="44" t="s">
        <v>19</v>
      </c>
      <c r="G7" s="44" t="s">
        <v>25</v>
      </c>
      <c r="H7" s="37" t="s">
        <v>26</v>
      </c>
      <c r="I7" s="37" t="s">
        <v>26</v>
      </c>
      <c r="J7" s="37" t="s">
        <v>27</v>
      </c>
      <c r="K7" s="37" t="s">
        <v>26</v>
      </c>
      <c r="L7" s="37" t="s">
        <v>27</v>
      </c>
      <c r="M7" s="44" t="s">
        <v>1700</v>
      </c>
      <c r="N7" s="44">
        <f>SUM(O7:U7,V7:BK7)</f>
        <v>10</v>
      </c>
      <c r="O7" s="44">
        <v>0</v>
      </c>
      <c r="P7" s="44">
        <v>0</v>
      </c>
      <c r="Q7" s="44">
        <v>0</v>
      </c>
      <c r="R7" s="44">
        <v>0</v>
      </c>
      <c r="S7" s="44">
        <v>0</v>
      </c>
      <c r="T7" s="44">
        <v>6</v>
      </c>
      <c r="U7" s="44">
        <v>4</v>
      </c>
      <c r="V7" s="44">
        <v>0</v>
      </c>
      <c r="W7" s="44">
        <v>0</v>
      </c>
      <c r="X7" s="44">
        <v>0</v>
      </c>
      <c r="Y7" s="44">
        <v>0</v>
      </c>
      <c r="Z7" s="44">
        <v>0</v>
      </c>
      <c r="AA7" s="44">
        <v>0</v>
      </c>
      <c r="AB7" s="44">
        <v>0</v>
      </c>
      <c r="AC7" s="44">
        <v>0</v>
      </c>
      <c r="AD7" s="44">
        <v>0</v>
      </c>
      <c r="AE7" s="44">
        <v>0</v>
      </c>
      <c r="AF7" s="44">
        <v>0</v>
      </c>
      <c r="AG7" s="44">
        <v>0</v>
      </c>
      <c r="AH7" s="44">
        <v>0</v>
      </c>
      <c r="AI7" s="44">
        <v>0</v>
      </c>
      <c r="AJ7" s="44">
        <v>0</v>
      </c>
      <c r="AK7" s="44">
        <v>0</v>
      </c>
      <c r="AL7" s="44">
        <v>0</v>
      </c>
      <c r="AM7" s="44">
        <v>0</v>
      </c>
      <c r="AN7" s="44">
        <v>0</v>
      </c>
      <c r="AO7" s="44">
        <v>0</v>
      </c>
      <c r="AP7" s="44">
        <v>0</v>
      </c>
      <c r="AQ7" s="44">
        <v>0</v>
      </c>
      <c r="AR7" s="44">
        <v>0</v>
      </c>
      <c r="AS7" s="44">
        <v>0</v>
      </c>
      <c r="AT7" s="44">
        <v>0</v>
      </c>
      <c r="AU7" s="44">
        <v>0</v>
      </c>
      <c r="AV7" s="44">
        <v>0</v>
      </c>
      <c r="AW7" s="44">
        <v>0</v>
      </c>
      <c r="AX7" s="44">
        <v>0</v>
      </c>
      <c r="AY7" s="44">
        <v>0</v>
      </c>
      <c r="AZ7" s="44">
        <v>0</v>
      </c>
      <c r="BA7" s="44">
        <v>0</v>
      </c>
      <c r="BB7" s="44">
        <v>0</v>
      </c>
      <c r="BC7" s="44">
        <v>0</v>
      </c>
      <c r="BD7" s="44">
        <v>0</v>
      </c>
      <c r="BE7" s="44">
        <v>0</v>
      </c>
      <c r="BF7" s="44">
        <v>0</v>
      </c>
      <c r="BG7" s="44">
        <v>0</v>
      </c>
      <c r="BH7" s="44">
        <v>0</v>
      </c>
      <c r="BI7" s="44">
        <v>0</v>
      </c>
      <c r="BJ7" s="44">
        <v>0</v>
      </c>
      <c r="BK7" s="44">
        <v>0</v>
      </c>
      <c r="BL7" s="44">
        <f t="shared" si="0"/>
        <v>0</v>
      </c>
      <c r="BM7" s="152">
        <f t="shared" si="1"/>
        <v>0</v>
      </c>
      <c r="BN7" s="153">
        <f t="shared" si="2"/>
        <v>0</v>
      </c>
      <c r="BO7" s="154">
        <f t="shared" si="3"/>
        <v>0</v>
      </c>
      <c r="BP7" s="155">
        <f t="shared" si="4"/>
        <v>0</v>
      </c>
      <c r="BQ7" s="44"/>
    </row>
    <row r="8" spans="1:69" ht="14.4" hidden="1" x14ac:dyDescent="0.3">
      <c r="A8" s="44" t="s">
        <v>652</v>
      </c>
      <c r="B8" s="44" t="s">
        <v>1697</v>
      </c>
      <c r="C8" s="44" t="s">
        <v>1697</v>
      </c>
      <c r="D8" s="44">
        <v>2017</v>
      </c>
      <c r="E8" s="45">
        <v>42929</v>
      </c>
      <c r="F8" s="44" t="s">
        <v>19</v>
      </c>
      <c r="G8" s="44" t="s">
        <v>30</v>
      </c>
      <c r="H8" s="37" t="s">
        <v>31</v>
      </c>
      <c r="I8" s="37" t="s">
        <v>31</v>
      </c>
      <c r="J8" s="37" t="s">
        <v>31</v>
      </c>
      <c r="K8" s="37" t="s">
        <v>31</v>
      </c>
      <c r="L8" s="37" t="s">
        <v>31</v>
      </c>
      <c r="M8" s="44" t="s">
        <v>1698</v>
      </c>
      <c r="N8" s="44"/>
      <c r="O8" s="44">
        <v>0</v>
      </c>
      <c r="P8" s="44">
        <v>0</v>
      </c>
      <c r="Q8" s="44">
        <v>0</v>
      </c>
      <c r="R8" s="44">
        <v>0</v>
      </c>
      <c r="S8" s="44">
        <v>0</v>
      </c>
      <c r="T8" s="44">
        <v>0</v>
      </c>
      <c r="U8" s="44">
        <v>0</v>
      </c>
      <c r="V8" s="44">
        <v>0</v>
      </c>
      <c r="W8" s="44">
        <v>0</v>
      </c>
      <c r="X8" s="44">
        <v>0</v>
      </c>
      <c r="Y8" s="44">
        <v>3</v>
      </c>
      <c r="Z8" s="44">
        <v>0</v>
      </c>
      <c r="AA8" s="44">
        <v>2</v>
      </c>
      <c r="AB8" s="44">
        <v>0</v>
      </c>
      <c r="AC8" s="44">
        <v>0</v>
      </c>
      <c r="AD8" s="44">
        <v>0</v>
      </c>
      <c r="AE8" s="44">
        <v>0</v>
      </c>
      <c r="AF8" s="44">
        <v>0</v>
      </c>
      <c r="AG8" s="44">
        <v>0</v>
      </c>
      <c r="AH8" s="44">
        <v>0</v>
      </c>
      <c r="AI8" s="44">
        <v>0</v>
      </c>
      <c r="AJ8" s="44">
        <v>0</v>
      </c>
      <c r="AK8" s="44">
        <v>0</v>
      </c>
      <c r="AL8" s="44">
        <v>0</v>
      </c>
      <c r="AM8" s="44">
        <v>0</v>
      </c>
      <c r="AN8" s="44">
        <v>0</v>
      </c>
      <c r="AO8" s="44">
        <v>7</v>
      </c>
      <c r="AP8" s="44">
        <v>0</v>
      </c>
      <c r="AQ8" s="44">
        <v>0</v>
      </c>
      <c r="AR8" s="44">
        <v>0</v>
      </c>
      <c r="AS8" s="44">
        <v>0</v>
      </c>
      <c r="AT8" s="44">
        <v>0</v>
      </c>
      <c r="AU8" s="44">
        <v>0</v>
      </c>
      <c r="AV8" s="44">
        <v>0</v>
      </c>
      <c r="AW8" s="44">
        <v>0</v>
      </c>
      <c r="AX8" s="44">
        <v>0</v>
      </c>
      <c r="AY8" s="44">
        <v>0</v>
      </c>
      <c r="AZ8" s="44">
        <v>0</v>
      </c>
      <c r="BA8" s="44">
        <v>0</v>
      </c>
      <c r="BB8" s="44">
        <v>0</v>
      </c>
      <c r="BC8" s="44">
        <v>0</v>
      </c>
      <c r="BD8" s="44">
        <v>0</v>
      </c>
      <c r="BE8" s="44">
        <v>0</v>
      </c>
      <c r="BF8" s="44">
        <v>0</v>
      </c>
      <c r="BG8" s="44">
        <v>0</v>
      </c>
      <c r="BH8" s="44">
        <v>0</v>
      </c>
      <c r="BI8" s="44">
        <v>0</v>
      </c>
      <c r="BJ8" s="44">
        <v>0</v>
      </c>
      <c r="BK8" s="44">
        <v>0</v>
      </c>
      <c r="BL8" s="44">
        <f t="shared" si="0"/>
        <v>12</v>
      </c>
      <c r="BM8" s="152">
        <f t="shared" si="1"/>
        <v>10</v>
      </c>
      <c r="BN8" s="153">
        <f t="shared" si="2"/>
        <v>2</v>
      </c>
      <c r="BO8" s="154">
        <f t="shared" si="3"/>
        <v>0</v>
      </c>
      <c r="BP8" s="155">
        <f t="shared" si="4"/>
        <v>0</v>
      </c>
      <c r="BQ8" s="44"/>
    </row>
    <row r="9" spans="1:69" ht="14.4" hidden="1" x14ac:dyDescent="0.3">
      <c r="A9" s="44" t="s">
        <v>652</v>
      </c>
      <c r="B9" s="44" t="s">
        <v>1697</v>
      </c>
      <c r="C9" s="44" t="s">
        <v>1697</v>
      </c>
      <c r="D9" s="44">
        <v>2017</v>
      </c>
      <c r="E9" s="45">
        <v>42929</v>
      </c>
      <c r="F9" s="44" t="s">
        <v>19</v>
      </c>
      <c r="G9" s="44" t="s">
        <v>30</v>
      </c>
      <c r="H9" s="37" t="s">
        <v>31</v>
      </c>
      <c r="I9" s="37" t="s">
        <v>31</v>
      </c>
      <c r="J9" s="37" t="s">
        <v>31</v>
      </c>
      <c r="K9" s="37" t="s">
        <v>31</v>
      </c>
      <c r="L9" s="37" t="s">
        <v>31</v>
      </c>
      <c r="M9" s="44" t="s">
        <v>1699</v>
      </c>
      <c r="N9" s="44"/>
      <c r="O9" s="44">
        <v>0</v>
      </c>
      <c r="P9" s="44">
        <v>0</v>
      </c>
      <c r="Q9" s="44">
        <v>0</v>
      </c>
      <c r="R9" s="44">
        <v>0</v>
      </c>
      <c r="S9" s="44">
        <v>0</v>
      </c>
      <c r="T9" s="44">
        <v>0</v>
      </c>
      <c r="U9" s="44">
        <v>0</v>
      </c>
      <c r="V9" s="44">
        <v>0</v>
      </c>
      <c r="W9" s="44">
        <v>0</v>
      </c>
      <c r="X9" s="44">
        <v>0</v>
      </c>
      <c r="Y9" s="44">
        <v>0</v>
      </c>
      <c r="Z9" s="44">
        <v>0</v>
      </c>
      <c r="AA9" s="44">
        <v>3</v>
      </c>
      <c r="AB9" s="44">
        <v>0</v>
      </c>
      <c r="AC9" s="44">
        <v>0</v>
      </c>
      <c r="AD9" s="44">
        <v>0</v>
      </c>
      <c r="AE9" s="44">
        <v>0</v>
      </c>
      <c r="AF9" s="44">
        <v>0</v>
      </c>
      <c r="AG9" s="44">
        <v>0</v>
      </c>
      <c r="AH9" s="44">
        <v>0</v>
      </c>
      <c r="AI9" s="44">
        <v>0</v>
      </c>
      <c r="AJ9" s="44">
        <v>0</v>
      </c>
      <c r="AK9" s="44">
        <v>0</v>
      </c>
      <c r="AL9" s="44">
        <v>0</v>
      </c>
      <c r="AM9" s="44">
        <v>0</v>
      </c>
      <c r="AN9" s="44">
        <v>0</v>
      </c>
      <c r="AO9" s="44">
        <v>3</v>
      </c>
      <c r="AP9" s="44">
        <v>0</v>
      </c>
      <c r="AQ9" s="44">
        <v>0</v>
      </c>
      <c r="AR9" s="44">
        <v>0</v>
      </c>
      <c r="AS9" s="44">
        <v>0</v>
      </c>
      <c r="AT9" s="44">
        <v>0</v>
      </c>
      <c r="AU9" s="44">
        <v>0</v>
      </c>
      <c r="AV9" s="44">
        <v>0</v>
      </c>
      <c r="AW9" s="44">
        <v>0</v>
      </c>
      <c r="AX9" s="44">
        <v>0</v>
      </c>
      <c r="AY9" s="44">
        <v>0</v>
      </c>
      <c r="AZ9" s="44">
        <v>0</v>
      </c>
      <c r="BA9" s="44">
        <v>0</v>
      </c>
      <c r="BB9" s="44">
        <v>0</v>
      </c>
      <c r="BC9" s="44">
        <v>0</v>
      </c>
      <c r="BD9" s="44">
        <v>0</v>
      </c>
      <c r="BE9" s="44">
        <v>0</v>
      </c>
      <c r="BF9" s="44">
        <v>0</v>
      </c>
      <c r="BG9" s="44">
        <v>0</v>
      </c>
      <c r="BH9" s="44">
        <v>0</v>
      </c>
      <c r="BI9" s="44">
        <v>0</v>
      </c>
      <c r="BJ9" s="44">
        <v>0</v>
      </c>
      <c r="BK9" s="44">
        <v>0</v>
      </c>
      <c r="BL9" s="44">
        <f t="shared" si="0"/>
        <v>6</v>
      </c>
      <c r="BM9" s="152">
        <f t="shared" si="1"/>
        <v>3</v>
      </c>
      <c r="BN9" s="153">
        <f t="shared" si="2"/>
        <v>3</v>
      </c>
      <c r="BO9" s="154">
        <f t="shared" si="3"/>
        <v>0</v>
      </c>
      <c r="BP9" s="155">
        <f t="shared" si="4"/>
        <v>0</v>
      </c>
      <c r="BQ9" s="44"/>
    </row>
    <row r="10" spans="1:69" ht="14.4" hidden="1" x14ac:dyDescent="0.3">
      <c r="A10" s="44" t="s">
        <v>652</v>
      </c>
      <c r="B10" s="44" t="s">
        <v>1697</v>
      </c>
      <c r="C10" s="44" t="s">
        <v>1697</v>
      </c>
      <c r="D10" s="44">
        <v>2017</v>
      </c>
      <c r="E10" s="45">
        <v>42929</v>
      </c>
      <c r="F10" s="44" t="s">
        <v>19</v>
      </c>
      <c r="G10" s="44" t="s">
        <v>30</v>
      </c>
      <c r="H10" s="37" t="s">
        <v>31</v>
      </c>
      <c r="I10" s="37" t="s">
        <v>31</v>
      </c>
      <c r="J10" s="37" t="s">
        <v>31</v>
      </c>
      <c r="K10" s="37" t="s">
        <v>31</v>
      </c>
      <c r="L10" s="37" t="s">
        <v>31</v>
      </c>
      <c r="M10" s="44" t="s">
        <v>1700</v>
      </c>
      <c r="N10" s="44">
        <f>SUM(O10:U10,V10:BK10)</f>
        <v>10</v>
      </c>
      <c r="O10" s="44">
        <v>0</v>
      </c>
      <c r="P10" s="44">
        <v>0</v>
      </c>
      <c r="Q10" s="44">
        <v>0</v>
      </c>
      <c r="R10" s="44">
        <v>1</v>
      </c>
      <c r="S10" s="44">
        <v>0</v>
      </c>
      <c r="T10" s="44">
        <v>8</v>
      </c>
      <c r="U10" s="44">
        <v>1</v>
      </c>
      <c r="V10" s="44">
        <v>0</v>
      </c>
      <c r="W10" s="44">
        <v>0</v>
      </c>
      <c r="X10" s="44">
        <v>0</v>
      </c>
      <c r="Y10" s="44">
        <v>0</v>
      </c>
      <c r="Z10" s="44">
        <v>0</v>
      </c>
      <c r="AA10" s="44">
        <v>0</v>
      </c>
      <c r="AB10" s="44">
        <v>0</v>
      </c>
      <c r="AC10" s="44">
        <v>0</v>
      </c>
      <c r="AD10" s="44">
        <v>0</v>
      </c>
      <c r="AE10" s="44">
        <v>0</v>
      </c>
      <c r="AF10" s="44">
        <v>0</v>
      </c>
      <c r="AG10" s="44">
        <v>0</v>
      </c>
      <c r="AH10" s="44">
        <v>0</v>
      </c>
      <c r="AI10" s="44">
        <v>0</v>
      </c>
      <c r="AJ10" s="44">
        <v>0</v>
      </c>
      <c r="AK10" s="44">
        <v>0</v>
      </c>
      <c r="AL10" s="44">
        <v>0</v>
      </c>
      <c r="AM10" s="44">
        <v>0</v>
      </c>
      <c r="AN10" s="44">
        <v>0</v>
      </c>
      <c r="AO10" s="44">
        <v>0</v>
      </c>
      <c r="AP10" s="44">
        <v>0</v>
      </c>
      <c r="AQ10" s="44">
        <v>0</v>
      </c>
      <c r="AR10" s="44">
        <v>0</v>
      </c>
      <c r="AS10" s="44">
        <v>0</v>
      </c>
      <c r="AT10" s="44">
        <v>0</v>
      </c>
      <c r="AU10" s="44">
        <v>0</v>
      </c>
      <c r="AV10" s="44">
        <v>0</v>
      </c>
      <c r="AW10" s="44">
        <v>0</v>
      </c>
      <c r="AX10" s="44">
        <v>0</v>
      </c>
      <c r="AY10" s="44">
        <v>0</v>
      </c>
      <c r="AZ10" s="44">
        <v>0</v>
      </c>
      <c r="BA10" s="44">
        <v>0</v>
      </c>
      <c r="BB10" s="44">
        <v>0</v>
      </c>
      <c r="BC10" s="44">
        <v>0</v>
      </c>
      <c r="BD10" s="44">
        <v>0</v>
      </c>
      <c r="BE10" s="44">
        <v>0</v>
      </c>
      <c r="BF10" s="44">
        <v>0</v>
      </c>
      <c r="BG10" s="44">
        <v>0</v>
      </c>
      <c r="BH10" s="44">
        <v>0</v>
      </c>
      <c r="BI10" s="44">
        <v>0</v>
      </c>
      <c r="BJ10" s="44">
        <v>0</v>
      </c>
      <c r="BK10" s="44">
        <v>0</v>
      </c>
      <c r="BL10" s="44">
        <f t="shared" si="0"/>
        <v>0</v>
      </c>
      <c r="BM10" s="152">
        <f t="shared" si="1"/>
        <v>0</v>
      </c>
      <c r="BN10" s="153">
        <f t="shared" si="2"/>
        <v>0</v>
      </c>
      <c r="BO10" s="154">
        <f t="shared" si="3"/>
        <v>0</v>
      </c>
      <c r="BP10" s="155">
        <f t="shared" si="4"/>
        <v>0</v>
      </c>
      <c r="BQ10" s="44"/>
    </row>
    <row r="11" spans="1:69" ht="14.4" hidden="1" x14ac:dyDescent="0.3">
      <c r="A11" s="44" t="s">
        <v>652</v>
      </c>
      <c r="B11" s="44" t="s">
        <v>1697</v>
      </c>
      <c r="C11" s="44" t="s">
        <v>1697</v>
      </c>
      <c r="D11" s="44">
        <v>2017</v>
      </c>
      <c r="E11" s="45">
        <v>42929</v>
      </c>
      <c r="F11" s="44" t="s">
        <v>19</v>
      </c>
      <c r="G11" s="44" t="s">
        <v>34</v>
      </c>
      <c r="H11" s="37" t="s">
        <v>35</v>
      </c>
      <c r="I11" s="37" t="s">
        <v>31</v>
      </c>
      <c r="J11" s="37" t="s">
        <v>31</v>
      </c>
      <c r="K11" s="37" t="s">
        <v>31</v>
      </c>
      <c r="L11" s="37" t="s">
        <v>31</v>
      </c>
      <c r="M11" s="44" t="s">
        <v>1698</v>
      </c>
      <c r="N11" s="44"/>
      <c r="O11" s="44">
        <v>0</v>
      </c>
      <c r="P11" s="44">
        <v>0</v>
      </c>
      <c r="Q11" s="44">
        <v>0</v>
      </c>
      <c r="R11" s="44">
        <v>0</v>
      </c>
      <c r="S11" s="44">
        <v>0</v>
      </c>
      <c r="T11" s="44">
        <v>0</v>
      </c>
      <c r="U11" s="44">
        <v>0</v>
      </c>
      <c r="V11" s="44">
        <v>0</v>
      </c>
      <c r="W11" s="44">
        <v>0</v>
      </c>
      <c r="X11" s="44">
        <v>0</v>
      </c>
      <c r="Y11" s="44">
        <v>13</v>
      </c>
      <c r="Z11" s="44">
        <v>0</v>
      </c>
      <c r="AA11" s="44">
        <v>0</v>
      </c>
      <c r="AB11" s="44">
        <v>0</v>
      </c>
      <c r="AC11" s="44">
        <v>0</v>
      </c>
      <c r="AD11" s="44">
        <v>0</v>
      </c>
      <c r="AE11" s="44">
        <v>0</v>
      </c>
      <c r="AF11" s="44">
        <v>0</v>
      </c>
      <c r="AG11" s="44">
        <v>0</v>
      </c>
      <c r="AH11" s="44">
        <v>0</v>
      </c>
      <c r="AI11" s="44">
        <v>0</v>
      </c>
      <c r="AJ11" s="44">
        <v>0</v>
      </c>
      <c r="AK11" s="44">
        <v>0</v>
      </c>
      <c r="AL11" s="44">
        <v>0</v>
      </c>
      <c r="AM11" s="44">
        <v>0</v>
      </c>
      <c r="AN11" s="44">
        <v>0</v>
      </c>
      <c r="AO11" s="44">
        <v>0</v>
      </c>
      <c r="AP11" s="44">
        <v>0</v>
      </c>
      <c r="AQ11" s="44">
        <v>0</v>
      </c>
      <c r="AR11" s="44">
        <v>1</v>
      </c>
      <c r="AS11" s="44">
        <v>0</v>
      </c>
      <c r="AT11" s="44">
        <v>0</v>
      </c>
      <c r="AU11" s="44">
        <v>0</v>
      </c>
      <c r="AV11" s="44">
        <v>0</v>
      </c>
      <c r="AW11" s="44">
        <v>0</v>
      </c>
      <c r="AX11" s="44">
        <v>0</v>
      </c>
      <c r="AY11" s="44">
        <v>0</v>
      </c>
      <c r="AZ11" s="44">
        <v>0</v>
      </c>
      <c r="BA11" s="44">
        <v>0</v>
      </c>
      <c r="BB11" s="44">
        <v>0</v>
      </c>
      <c r="BC11" s="44">
        <v>0</v>
      </c>
      <c r="BD11" s="44">
        <v>0</v>
      </c>
      <c r="BE11" s="44">
        <v>0</v>
      </c>
      <c r="BF11" s="44">
        <v>0</v>
      </c>
      <c r="BG11" s="44">
        <v>0</v>
      </c>
      <c r="BH11" s="44">
        <v>0</v>
      </c>
      <c r="BI11" s="44">
        <v>0</v>
      </c>
      <c r="BJ11" s="44">
        <v>0</v>
      </c>
      <c r="BK11" s="44">
        <v>0</v>
      </c>
      <c r="BL11" s="44">
        <f t="shared" si="0"/>
        <v>14</v>
      </c>
      <c r="BM11" s="152">
        <f t="shared" si="1"/>
        <v>14</v>
      </c>
      <c r="BN11" s="153">
        <f t="shared" si="2"/>
        <v>0</v>
      </c>
      <c r="BO11" s="154">
        <f t="shared" si="3"/>
        <v>0</v>
      </c>
      <c r="BP11" s="155">
        <f t="shared" si="4"/>
        <v>0</v>
      </c>
      <c r="BQ11" s="44"/>
    </row>
    <row r="12" spans="1:69" ht="14.4" hidden="1" x14ac:dyDescent="0.3">
      <c r="A12" s="44" t="s">
        <v>652</v>
      </c>
      <c r="B12" s="44" t="s">
        <v>1697</v>
      </c>
      <c r="C12" s="44" t="s">
        <v>1697</v>
      </c>
      <c r="D12" s="44">
        <v>2017</v>
      </c>
      <c r="E12" s="45">
        <v>42929</v>
      </c>
      <c r="F12" s="44" t="s">
        <v>19</v>
      </c>
      <c r="G12" s="44" t="s">
        <v>34</v>
      </c>
      <c r="H12" s="37" t="s">
        <v>35</v>
      </c>
      <c r="I12" s="37" t="s">
        <v>31</v>
      </c>
      <c r="J12" s="37" t="s">
        <v>31</v>
      </c>
      <c r="K12" s="37" t="s">
        <v>31</v>
      </c>
      <c r="L12" s="37" t="s">
        <v>31</v>
      </c>
      <c r="M12" s="44" t="s">
        <v>1699</v>
      </c>
      <c r="N12" s="44"/>
      <c r="O12" s="44">
        <v>0</v>
      </c>
      <c r="P12" s="44">
        <v>0</v>
      </c>
      <c r="Q12" s="44">
        <v>0</v>
      </c>
      <c r="R12" s="44">
        <v>0</v>
      </c>
      <c r="S12" s="44">
        <v>0</v>
      </c>
      <c r="T12" s="44">
        <v>0</v>
      </c>
      <c r="U12" s="44">
        <v>0</v>
      </c>
      <c r="V12" s="44">
        <v>0</v>
      </c>
      <c r="W12" s="44">
        <v>0</v>
      </c>
      <c r="X12" s="44">
        <v>2</v>
      </c>
      <c r="Y12" s="44">
        <v>3</v>
      </c>
      <c r="Z12" s="44">
        <v>0</v>
      </c>
      <c r="AA12" s="44">
        <v>0</v>
      </c>
      <c r="AB12" s="44">
        <v>0</v>
      </c>
      <c r="AC12" s="44">
        <v>0</v>
      </c>
      <c r="AD12" s="44">
        <v>0</v>
      </c>
      <c r="AE12" s="44">
        <v>0</v>
      </c>
      <c r="AF12" s="44">
        <v>0</v>
      </c>
      <c r="AG12" s="44">
        <v>0</v>
      </c>
      <c r="AH12" s="44">
        <v>0</v>
      </c>
      <c r="AI12" s="44">
        <v>0</v>
      </c>
      <c r="AJ12" s="44">
        <v>0</v>
      </c>
      <c r="AK12" s="44">
        <v>0</v>
      </c>
      <c r="AL12" s="44">
        <v>0</v>
      </c>
      <c r="AM12" s="44">
        <v>0</v>
      </c>
      <c r="AN12" s="44">
        <v>0</v>
      </c>
      <c r="AO12" s="44">
        <v>2</v>
      </c>
      <c r="AP12" s="44">
        <v>0</v>
      </c>
      <c r="AQ12" s="44">
        <v>0</v>
      </c>
      <c r="AR12" s="44">
        <v>0</v>
      </c>
      <c r="AS12" s="44">
        <v>0</v>
      </c>
      <c r="AT12" s="44">
        <v>0</v>
      </c>
      <c r="AU12" s="44">
        <v>0</v>
      </c>
      <c r="AV12" s="44">
        <v>0</v>
      </c>
      <c r="AW12" s="44">
        <v>0</v>
      </c>
      <c r="AX12" s="44">
        <v>0</v>
      </c>
      <c r="AY12" s="44">
        <v>0</v>
      </c>
      <c r="AZ12" s="44">
        <v>0</v>
      </c>
      <c r="BA12" s="44">
        <v>0</v>
      </c>
      <c r="BB12" s="44">
        <v>0</v>
      </c>
      <c r="BC12" s="44">
        <v>0</v>
      </c>
      <c r="BD12" s="44">
        <v>0</v>
      </c>
      <c r="BE12" s="44">
        <v>0</v>
      </c>
      <c r="BF12" s="44">
        <v>0</v>
      </c>
      <c r="BG12" s="44">
        <v>0</v>
      </c>
      <c r="BH12" s="44">
        <v>0</v>
      </c>
      <c r="BI12" s="44">
        <v>0</v>
      </c>
      <c r="BJ12" s="44">
        <v>0</v>
      </c>
      <c r="BK12" s="44">
        <v>0</v>
      </c>
      <c r="BL12" s="44">
        <f t="shared" si="0"/>
        <v>7</v>
      </c>
      <c r="BM12" s="152">
        <f t="shared" si="1"/>
        <v>5</v>
      </c>
      <c r="BN12" s="153">
        <f t="shared" si="2"/>
        <v>0</v>
      </c>
      <c r="BO12" s="154">
        <f t="shared" si="3"/>
        <v>0</v>
      </c>
      <c r="BP12" s="155">
        <f t="shared" si="4"/>
        <v>2</v>
      </c>
      <c r="BQ12" s="44"/>
    </row>
    <row r="13" spans="1:69" ht="14.4" hidden="1" x14ac:dyDescent="0.3">
      <c r="A13" s="44" t="s">
        <v>652</v>
      </c>
      <c r="B13" s="44" t="s">
        <v>1697</v>
      </c>
      <c r="C13" s="44" t="s">
        <v>1697</v>
      </c>
      <c r="D13" s="44">
        <v>2017</v>
      </c>
      <c r="E13" s="45">
        <v>42929</v>
      </c>
      <c r="F13" s="44" t="s">
        <v>19</v>
      </c>
      <c r="G13" s="44" t="s">
        <v>34</v>
      </c>
      <c r="H13" s="37" t="s">
        <v>35</v>
      </c>
      <c r="I13" s="37" t="s">
        <v>31</v>
      </c>
      <c r="J13" s="37" t="s">
        <v>31</v>
      </c>
      <c r="K13" s="37" t="s">
        <v>31</v>
      </c>
      <c r="L13" s="37" t="s">
        <v>31</v>
      </c>
      <c r="M13" s="44" t="s">
        <v>1700</v>
      </c>
      <c r="N13" s="44">
        <f>SUM(O13:U13,V13:BK13)</f>
        <v>10</v>
      </c>
      <c r="O13" s="44">
        <v>0</v>
      </c>
      <c r="P13" s="44">
        <v>0</v>
      </c>
      <c r="Q13" s="44">
        <v>0</v>
      </c>
      <c r="R13" s="44">
        <v>1</v>
      </c>
      <c r="S13" s="44">
        <v>0</v>
      </c>
      <c r="T13" s="44">
        <v>5</v>
      </c>
      <c r="U13" s="44">
        <v>0</v>
      </c>
      <c r="V13" s="44">
        <v>0</v>
      </c>
      <c r="W13" s="44">
        <v>0</v>
      </c>
      <c r="X13" s="44">
        <v>0</v>
      </c>
      <c r="Y13" s="44">
        <v>4</v>
      </c>
      <c r="Z13" s="44">
        <v>0</v>
      </c>
      <c r="AA13" s="44">
        <v>0</v>
      </c>
      <c r="AB13" s="44">
        <v>0</v>
      </c>
      <c r="AC13" s="44">
        <v>0</v>
      </c>
      <c r="AD13" s="44">
        <v>0</v>
      </c>
      <c r="AE13" s="44">
        <v>0</v>
      </c>
      <c r="AF13" s="44">
        <v>0</v>
      </c>
      <c r="AG13" s="44">
        <v>0</v>
      </c>
      <c r="AH13" s="44">
        <v>0</v>
      </c>
      <c r="AI13" s="44">
        <v>0</v>
      </c>
      <c r="AJ13" s="44">
        <v>0</v>
      </c>
      <c r="AK13" s="44">
        <v>0</v>
      </c>
      <c r="AL13" s="44">
        <v>0</v>
      </c>
      <c r="AM13" s="44">
        <v>0</v>
      </c>
      <c r="AN13" s="44">
        <v>0</v>
      </c>
      <c r="AO13" s="44">
        <v>0</v>
      </c>
      <c r="AP13" s="44">
        <v>0</v>
      </c>
      <c r="AQ13" s="44">
        <v>0</v>
      </c>
      <c r="AR13" s="44">
        <v>0</v>
      </c>
      <c r="AS13" s="44">
        <v>0</v>
      </c>
      <c r="AT13" s="44">
        <v>0</v>
      </c>
      <c r="AU13" s="44">
        <v>0</v>
      </c>
      <c r="AV13" s="44">
        <v>0</v>
      </c>
      <c r="AW13" s="44">
        <v>0</v>
      </c>
      <c r="AX13" s="44">
        <v>0</v>
      </c>
      <c r="AY13" s="44">
        <v>0</v>
      </c>
      <c r="AZ13" s="44">
        <v>0</v>
      </c>
      <c r="BA13" s="44">
        <v>0</v>
      </c>
      <c r="BB13" s="44">
        <v>0</v>
      </c>
      <c r="BC13" s="44">
        <v>0</v>
      </c>
      <c r="BD13" s="44">
        <v>0</v>
      </c>
      <c r="BE13" s="44">
        <v>0</v>
      </c>
      <c r="BF13" s="44">
        <v>0</v>
      </c>
      <c r="BG13" s="44">
        <v>0</v>
      </c>
      <c r="BH13" s="44">
        <v>0</v>
      </c>
      <c r="BI13" s="44">
        <v>0</v>
      </c>
      <c r="BJ13" s="44">
        <v>0</v>
      </c>
      <c r="BK13" s="44">
        <v>0</v>
      </c>
      <c r="BL13" s="44">
        <f t="shared" si="0"/>
        <v>4</v>
      </c>
      <c r="BM13" s="152">
        <f t="shared" si="1"/>
        <v>4</v>
      </c>
      <c r="BN13" s="153">
        <f t="shared" si="2"/>
        <v>0</v>
      </c>
      <c r="BO13" s="154">
        <f t="shared" si="3"/>
        <v>0</v>
      </c>
      <c r="BP13" s="155">
        <f t="shared" si="4"/>
        <v>0</v>
      </c>
      <c r="BQ13" s="44"/>
    </row>
    <row r="14" spans="1:69" ht="14.4" hidden="1" x14ac:dyDescent="0.3">
      <c r="A14" s="44" t="s">
        <v>652</v>
      </c>
      <c r="B14" s="44" t="s">
        <v>1697</v>
      </c>
      <c r="C14" s="44" t="s">
        <v>1697</v>
      </c>
      <c r="D14" s="44">
        <v>2017</v>
      </c>
      <c r="E14" s="45">
        <v>42929</v>
      </c>
      <c r="F14" s="44" t="s">
        <v>19</v>
      </c>
      <c r="G14" s="44" t="s">
        <v>38</v>
      </c>
      <c r="H14" s="37" t="s">
        <v>21</v>
      </c>
      <c r="I14" s="37" t="s">
        <v>21</v>
      </c>
      <c r="J14" s="37" t="s">
        <v>22</v>
      </c>
      <c r="K14" s="37" t="s">
        <v>21</v>
      </c>
      <c r="L14" s="37" t="s">
        <v>22</v>
      </c>
      <c r="M14" s="44" t="s">
        <v>1698</v>
      </c>
      <c r="N14" s="44"/>
      <c r="O14" s="44">
        <v>0</v>
      </c>
      <c r="P14" s="44">
        <v>0</v>
      </c>
      <c r="Q14" s="44">
        <v>0</v>
      </c>
      <c r="R14" s="44">
        <v>0</v>
      </c>
      <c r="S14" s="44">
        <v>0</v>
      </c>
      <c r="T14" s="44">
        <v>0</v>
      </c>
      <c r="U14" s="44">
        <v>0</v>
      </c>
      <c r="V14" s="44">
        <v>0</v>
      </c>
      <c r="W14" s="44">
        <v>0</v>
      </c>
      <c r="X14" s="44">
        <v>1</v>
      </c>
      <c r="Y14" s="44">
        <v>4</v>
      </c>
      <c r="Z14" s="44">
        <v>0</v>
      </c>
      <c r="AA14" s="44">
        <v>0</v>
      </c>
      <c r="AB14" s="44">
        <v>0</v>
      </c>
      <c r="AC14" s="44">
        <v>0</v>
      </c>
      <c r="AD14" s="44">
        <v>0</v>
      </c>
      <c r="AE14" s="44">
        <v>0</v>
      </c>
      <c r="AF14" s="44">
        <v>0</v>
      </c>
      <c r="AG14" s="44">
        <v>0</v>
      </c>
      <c r="AH14" s="44">
        <v>0</v>
      </c>
      <c r="AI14" s="44">
        <v>0</v>
      </c>
      <c r="AJ14" s="44">
        <v>0</v>
      </c>
      <c r="AK14" s="44">
        <v>0</v>
      </c>
      <c r="AL14" s="44">
        <v>0</v>
      </c>
      <c r="AM14" s="44">
        <v>0</v>
      </c>
      <c r="AN14" s="44">
        <v>0</v>
      </c>
      <c r="AO14" s="44">
        <v>2</v>
      </c>
      <c r="AP14" s="44">
        <v>0</v>
      </c>
      <c r="AQ14" s="44">
        <v>0</v>
      </c>
      <c r="AR14" s="44">
        <v>1</v>
      </c>
      <c r="AS14" s="44">
        <v>0</v>
      </c>
      <c r="AT14" s="44">
        <v>0</v>
      </c>
      <c r="AU14" s="44">
        <v>0</v>
      </c>
      <c r="AV14" s="44">
        <v>0</v>
      </c>
      <c r="AW14" s="44">
        <v>0</v>
      </c>
      <c r="AX14" s="44">
        <v>0</v>
      </c>
      <c r="AY14" s="44">
        <v>0</v>
      </c>
      <c r="AZ14" s="44">
        <v>0</v>
      </c>
      <c r="BA14" s="44">
        <v>0</v>
      </c>
      <c r="BB14" s="44">
        <v>0</v>
      </c>
      <c r="BC14" s="44">
        <v>0</v>
      </c>
      <c r="BD14" s="44">
        <v>0</v>
      </c>
      <c r="BE14" s="44">
        <v>0</v>
      </c>
      <c r="BF14" s="44">
        <v>0</v>
      </c>
      <c r="BG14" s="44">
        <v>0</v>
      </c>
      <c r="BH14" s="44">
        <v>0</v>
      </c>
      <c r="BI14" s="44">
        <v>0</v>
      </c>
      <c r="BJ14" s="44">
        <v>0</v>
      </c>
      <c r="BK14" s="44">
        <v>0</v>
      </c>
      <c r="BL14" s="44">
        <f t="shared" si="0"/>
        <v>8</v>
      </c>
      <c r="BM14" s="152">
        <f t="shared" si="1"/>
        <v>7</v>
      </c>
      <c r="BN14" s="153">
        <f t="shared" si="2"/>
        <v>0</v>
      </c>
      <c r="BO14" s="154">
        <f t="shared" si="3"/>
        <v>0</v>
      </c>
      <c r="BP14" s="155">
        <f t="shared" si="4"/>
        <v>1</v>
      </c>
      <c r="BQ14" s="44"/>
    </row>
    <row r="15" spans="1:69" ht="14.4" hidden="1" x14ac:dyDescent="0.3">
      <c r="A15" s="44" t="s">
        <v>652</v>
      </c>
      <c r="B15" s="44" t="s">
        <v>1697</v>
      </c>
      <c r="C15" s="44" t="s">
        <v>1697</v>
      </c>
      <c r="D15" s="44">
        <v>2017</v>
      </c>
      <c r="E15" s="45">
        <v>42929</v>
      </c>
      <c r="F15" s="44" t="s">
        <v>19</v>
      </c>
      <c r="G15" s="44" t="s">
        <v>38</v>
      </c>
      <c r="H15" s="37" t="s">
        <v>21</v>
      </c>
      <c r="I15" s="37" t="s">
        <v>21</v>
      </c>
      <c r="J15" s="37" t="s">
        <v>22</v>
      </c>
      <c r="K15" s="37" t="s">
        <v>21</v>
      </c>
      <c r="L15" s="37" t="s">
        <v>22</v>
      </c>
      <c r="M15" s="44" t="s">
        <v>1699</v>
      </c>
      <c r="N15" s="44"/>
      <c r="O15" s="44">
        <v>0</v>
      </c>
      <c r="P15" s="44">
        <v>0</v>
      </c>
      <c r="Q15" s="44">
        <v>0</v>
      </c>
      <c r="R15" s="44">
        <v>0</v>
      </c>
      <c r="S15" s="44">
        <v>0</v>
      </c>
      <c r="T15" s="44">
        <v>0</v>
      </c>
      <c r="U15" s="44">
        <v>0</v>
      </c>
      <c r="V15" s="44">
        <v>0</v>
      </c>
      <c r="W15" s="44">
        <v>0</v>
      </c>
      <c r="X15" s="44">
        <v>1</v>
      </c>
      <c r="Y15" s="44">
        <v>0</v>
      </c>
      <c r="Z15" s="44">
        <v>0</v>
      </c>
      <c r="AA15" s="44">
        <v>0</v>
      </c>
      <c r="AB15" s="44">
        <v>0</v>
      </c>
      <c r="AC15" s="44">
        <v>0</v>
      </c>
      <c r="AD15" s="44">
        <v>0</v>
      </c>
      <c r="AE15" s="44">
        <v>0</v>
      </c>
      <c r="AF15" s="44">
        <v>0</v>
      </c>
      <c r="AG15" s="44">
        <v>0</v>
      </c>
      <c r="AH15" s="44">
        <v>0</v>
      </c>
      <c r="AI15" s="44">
        <v>0</v>
      </c>
      <c r="AJ15" s="44">
        <v>0</v>
      </c>
      <c r="AK15" s="44">
        <v>0</v>
      </c>
      <c r="AL15" s="44">
        <v>0</v>
      </c>
      <c r="AM15" s="44">
        <v>0</v>
      </c>
      <c r="AN15" s="44">
        <v>0</v>
      </c>
      <c r="AO15" s="44">
        <v>0</v>
      </c>
      <c r="AP15" s="44">
        <v>0</v>
      </c>
      <c r="AQ15" s="44">
        <v>0</v>
      </c>
      <c r="AR15" s="44">
        <v>0</v>
      </c>
      <c r="AS15" s="44">
        <v>0</v>
      </c>
      <c r="AT15" s="44">
        <v>0</v>
      </c>
      <c r="AU15" s="44">
        <v>0</v>
      </c>
      <c r="AV15" s="44">
        <v>0</v>
      </c>
      <c r="AW15" s="44">
        <v>0</v>
      </c>
      <c r="AX15" s="44">
        <v>0</v>
      </c>
      <c r="AY15" s="44">
        <v>0</v>
      </c>
      <c r="AZ15" s="44">
        <v>0</v>
      </c>
      <c r="BA15" s="44">
        <v>0</v>
      </c>
      <c r="BB15" s="44">
        <v>0</v>
      </c>
      <c r="BC15" s="44">
        <v>0</v>
      </c>
      <c r="BD15" s="44">
        <v>0</v>
      </c>
      <c r="BE15" s="44">
        <v>0</v>
      </c>
      <c r="BF15" s="44">
        <v>0</v>
      </c>
      <c r="BG15" s="44">
        <v>0</v>
      </c>
      <c r="BH15" s="44">
        <v>0</v>
      </c>
      <c r="BI15" s="44">
        <v>0</v>
      </c>
      <c r="BJ15" s="44">
        <v>0</v>
      </c>
      <c r="BK15" s="44">
        <v>0</v>
      </c>
      <c r="BL15" s="44">
        <f t="shared" si="0"/>
        <v>1</v>
      </c>
      <c r="BM15" s="152">
        <f t="shared" si="1"/>
        <v>0</v>
      </c>
      <c r="BN15" s="153">
        <f t="shared" si="2"/>
        <v>0</v>
      </c>
      <c r="BO15" s="154">
        <f t="shared" si="3"/>
        <v>0</v>
      </c>
      <c r="BP15" s="155">
        <f t="shared" si="4"/>
        <v>1</v>
      </c>
      <c r="BQ15" s="44"/>
    </row>
    <row r="16" spans="1:69" ht="14.4" hidden="1" x14ac:dyDescent="0.3">
      <c r="A16" s="44" t="s">
        <v>652</v>
      </c>
      <c r="B16" s="44" t="s">
        <v>1697</v>
      </c>
      <c r="C16" s="44" t="s">
        <v>1697</v>
      </c>
      <c r="D16" s="44">
        <v>2017</v>
      </c>
      <c r="E16" s="45">
        <v>42929</v>
      </c>
      <c r="F16" s="44" t="s">
        <v>19</v>
      </c>
      <c r="G16" s="44" t="s">
        <v>38</v>
      </c>
      <c r="H16" s="37" t="s">
        <v>21</v>
      </c>
      <c r="I16" s="37" t="s">
        <v>21</v>
      </c>
      <c r="J16" s="37" t="s">
        <v>22</v>
      </c>
      <c r="K16" s="37" t="s">
        <v>21</v>
      </c>
      <c r="L16" s="37" t="s">
        <v>22</v>
      </c>
      <c r="M16" s="44" t="s">
        <v>1700</v>
      </c>
      <c r="N16" s="44">
        <f>SUM(O16:U16,V16:BK16)</f>
        <v>10</v>
      </c>
      <c r="O16" s="44">
        <v>0</v>
      </c>
      <c r="P16" s="44">
        <v>0</v>
      </c>
      <c r="Q16" s="44">
        <v>0</v>
      </c>
      <c r="R16" s="44">
        <v>0</v>
      </c>
      <c r="S16" s="44">
        <v>0</v>
      </c>
      <c r="T16" s="44">
        <v>7</v>
      </c>
      <c r="U16" s="44">
        <v>2</v>
      </c>
      <c r="V16" s="44">
        <v>0</v>
      </c>
      <c r="W16" s="44">
        <v>0</v>
      </c>
      <c r="X16" s="44">
        <v>0</v>
      </c>
      <c r="Y16" s="44">
        <v>1</v>
      </c>
      <c r="Z16" s="44">
        <v>0</v>
      </c>
      <c r="AA16" s="44">
        <v>0</v>
      </c>
      <c r="AB16" s="44">
        <v>0</v>
      </c>
      <c r="AC16" s="44">
        <v>0</v>
      </c>
      <c r="AD16" s="44">
        <v>0</v>
      </c>
      <c r="AE16" s="44">
        <v>0</v>
      </c>
      <c r="AF16" s="44">
        <v>0</v>
      </c>
      <c r="AG16" s="44">
        <v>0</v>
      </c>
      <c r="AH16" s="44">
        <v>0</v>
      </c>
      <c r="AI16" s="44">
        <v>0</v>
      </c>
      <c r="AJ16" s="44">
        <v>0</v>
      </c>
      <c r="AK16" s="44">
        <v>0</v>
      </c>
      <c r="AL16" s="44">
        <v>0</v>
      </c>
      <c r="AM16" s="44">
        <v>0</v>
      </c>
      <c r="AN16" s="44">
        <v>0</v>
      </c>
      <c r="AO16" s="44">
        <v>0</v>
      </c>
      <c r="AP16" s="44">
        <v>0</v>
      </c>
      <c r="AQ16" s="44">
        <v>0</v>
      </c>
      <c r="AR16" s="44">
        <v>0</v>
      </c>
      <c r="AS16" s="44">
        <v>0</v>
      </c>
      <c r="AT16" s="44">
        <v>0</v>
      </c>
      <c r="AU16" s="44">
        <v>0</v>
      </c>
      <c r="AV16" s="44">
        <v>0</v>
      </c>
      <c r="AW16" s="44">
        <v>0</v>
      </c>
      <c r="AX16" s="44">
        <v>0</v>
      </c>
      <c r="AY16" s="44">
        <v>0</v>
      </c>
      <c r="AZ16" s="44">
        <v>0</v>
      </c>
      <c r="BA16" s="44">
        <v>0</v>
      </c>
      <c r="BB16" s="44">
        <v>0</v>
      </c>
      <c r="BC16" s="44">
        <v>0</v>
      </c>
      <c r="BD16" s="44">
        <v>0</v>
      </c>
      <c r="BE16" s="44">
        <v>0</v>
      </c>
      <c r="BF16" s="44">
        <v>0</v>
      </c>
      <c r="BG16" s="44">
        <v>0</v>
      </c>
      <c r="BH16" s="44">
        <v>0</v>
      </c>
      <c r="BI16" s="44">
        <v>0</v>
      </c>
      <c r="BJ16" s="44">
        <v>0</v>
      </c>
      <c r="BK16" s="44">
        <v>0</v>
      </c>
      <c r="BL16" s="44">
        <f t="shared" si="0"/>
        <v>1</v>
      </c>
      <c r="BM16" s="152">
        <f t="shared" si="1"/>
        <v>1</v>
      </c>
      <c r="BN16" s="153">
        <f t="shared" si="2"/>
        <v>0</v>
      </c>
      <c r="BO16" s="154">
        <f t="shared" si="3"/>
        <v>0</v>
      </c>
      <c r="BP16" s="155">
        <f t="shared" si="4"/>
        <v>0</v>
      </c>
      <c r="BQ16" s="44"/>
    </row>
    <row r="17" spans="1:69" ht="14.4" hidden="1" x14ac:dyDescent="0.3">
      <c r="A17" s="44" t="s">
        <v>652</v>
      </c>
      <c r="B17" s="44" t="s">
        <v>1697</v>
      </c>
      <c r="C17" s="44" t="s">
        <v>1697</v>
      </c>
      <c r="D17" s="44">
        <v>2017</v>
      </c>
      <c r="E17" s="45">
        <v>42929</v>
      </c>
      <c r="F17" s="44" t="s">
        <v>19</v>
      </c>
      <c r="G17" s="44" t="s">
        <v>41</v>
      </c>
      <c r="H17" s="37" t="s">
        <v>22</v>
      </c>
      <c r="I17" s="37" t="s">
        <v>22</v>
      </c>
      <c r="J17" s="37" t="s">
        <v>21</v>
      </c>
      <c r="K17" s="37" t="s">
        <v>22</v>
      </c>
      <c r="L17" s="37" t="s">
        <v>21</v>
      </c>
      <c r="M17" s="44" t="s">
        <v>1698</v>
      </c>
      <c r="N17" s="44"/>
      <c r="O17" s="44">
        <v>0</v>
      </c>
      <c r="P17" s="44">
        <v>0</v>
      </c>
      <c r="Q17" s="44">
        <v>0</v>
      </c>
      <c r="R17" s="44">
        <v>0</v>
      </c>
      <c r="S17" s="44">
        <v>0</v>
      </c>
      <c r="T17" s="44">
        <v>0</v>
      </c>
      <c r="U17" s="44">
        <v>0</v>
      </c>
      <c r="V17" s="44">
        <v>0</v>
      </c>
      <c r="W17" s="44">
        <v>0</v>
      </c>
      <c r="X17" s="44">
        <v>8</v>
      </c>
      <c r="Y17" s="44">
        <v>5</v>
      </c>
      <c r="Z17" s="44">
        <v>0</v>
      </c>
      <c r="AA17" s="44">
        <v>0</v>
      </c>
      <c r="AB17" s="44">
        <v>0</v>
      </c>
      <c r="AC17" s="44">
        <v>0</v>
      </c>
      <c r="AD17" s="44">
        <v>0</v>
      </c>
      <c r="AE17" s="44">
        <v>0</v>
      </c>
      <c r="AF17" s="44">
        <v>0</v>
      </c>
      <c r="AG17" s="44">
        <v>0</v>
      </c>
      <c r="AH17" s="44">
        <v>0</v>
      </c>
      <c r="AI17" s="44">
        <v>0</v>
      </c>
      <c r="AJ17" s="44">
        <v>0</v>
      </c>
      <c r="AK17" s="44">
        <v>0</v>
      </c>
      <c r="AL17" s="44">
        <v>0</v>
      </c>
      <c r="AM17" s="44">
        <v>0</v>
      </c>
      <c r="AN17" s="44">
        <v>0</v>
      </c>
      <c r="AO17" s="44">
        <v>2</v>
      </c>
      <c r="AP17" s="44">
        <v>0</v>
      </c>
      <c r="AQ17" s="44">
        <v>0</v>
      </c>
      <c r="AR17" s="44">
        <v>0</v>
      </c>
      <c r="AS17" s="44">
        <v>0</v>
      </c>
      <c r="AT17" s="44">
        <v>0</v>
      </c>
      <c r="AU17" s="44">
        <v>0</v>
      </c>
      <c r="AV17" s="44">
        <v>0</v>
      </c>
      <c r="AW17" s="44">
        <v>0</v>
      </c>
      <c r="AX17" s="44">
        <v>0</v>
      </c>
      <c r="AY17" s="44">
        <v>0</v>
      </c>
      <c r="AZ17" s="44">
        <v>0</v>
      </c>
      <c r="BA17" s="44">
        <v>0</v>
      </c>
      <c r="BB17" s="44">
        <v>0</v>
      </c>
      <c r="BC17" s="44">
        <v>0</v>
      </c>
      <c r="BD17" s="44">
        <v>0</v>
      </c>
      <c r="BE17" s="44">
        <v>0</v>
      </c>
      <c r="BF17" s="44">
        <v>0</v>
      </c>
      <c r="BG17" s="44">
        <v>0</v>
      </c>
      <c r="BH17" s="44">
        <v>0</v>
      </c>
      <c r="BI17" s="44">
        <v>0</v>
      </c>
      <c r="BJ17" s="44">
        <v>0</v>
      </c>
      <c r="BK17" s="44">
        <v>0</v>
      </c>
      <c r="BL17" s="44">
        <f t="shared" si="0"/>
        <v>15</v>
      </c>
      <c r="BM17" s="152">
        <f t="shared" si="1"/>
        <v>7</v>
      </c>
      <c r="BN17" s="153">
        <f t="shared" si="2"/>
        <v>0</v>
      </c>
      <c r="BO17" s="154">
        <f t="shared" si="3"/>
        <v>0</v>
      </c>
      <c r="BP17" s="155">
        <f t="shared" si="4"/>
        <v>8</v>
      </c>
      <c r="BQ17" s="44"/>
    </row>
    <row r="18" spans="1:69" ht="14.4" hidden="1" x14ac:dyDescent="0.3">
      <c r="A18" s="44" t="s">
        <v>652</v>
      </c>
      <c r="B18" s="44" t="s">
        <v>1697</v>
      </c>
      <c r="C18" s="44" t="s">
        <v>1697</v>
      </c>
      <c r="D18" s="44">
        <v>2017</v>
      </c>
      <c r="E18" s="45">
        <v>42929</v>
      </c>
      <c r="F18" s="44" t="s">
        <v>19</v>
      </c>
      <c r="G18" s="44" t="s">
        <v>41</v>
      </c>
      <c r="H18" s="37" t="s">
        <v>22</v>
      </c>
      <c r="I18" s="37" t="s">
        <v>22</v>
      </c>
      <c r="J18" s="37" t="s">
        <v>21</v>
      </c>
      <c r="K18" s="37" t="s">
        <v>22</v>
      </c>
      <c r="L18" s="37" t="s">
        <v>21</v>
      </c>
      <c r="M18" s="44" t="s">
        <v>1699</v>
      </c>
      <c r="N18" s="44"/>
      <c r="O18" s="44">
        <v>0</v>
      </c>
      <c r="P18" s="44">
        <v>0</v>
      </c>
      <c r="Q18" s="44">
        <v>0</v>
      </c>
      <c r="R18" s="44">
        <v>0</v>
      </c>
      <c r="S18" s="44">
        <v>0</v>
      </c>
      <c r="T18" s="44">
        <v>0</v>
      </c>
      <c r="U18" s="44">
        <v>0</v>
      </c>
      <c r="V18" s="44">
        <v>0</v>
      </c>
      <c r="W18" s="44">
        <v>0</v>
      </c>
      <c r="X18" s="44">
        <v>5</v>
      </c>
      <c r="Y18" s="44">
        <v>0</v>
      </c>
      <c r="Z18" s="44">
        <v>0</v>
      </c>
      <c r="AA18" s="44">
        <v>0</v>
      </c>
      <c r="AB18" s="44">
        <v>0</v>
      </c>
      <c r="AC18" s="44">
        <v>0</v>
      </c>
      <c r="AD18" s="44">
        <v>0</v>
      </c>
      <c r="AE18" s="44">
        <v>0</v>
      </c>
      <c r="AF18" s="44">
        <v>0</v>
      </c>
      <c r="AG18" s="44">
        <v>0</v>
      </c>
      <c r="AH18" s="44">
        <v>0</v>
      </c>
      <c r="AI18" s="44">
        <v>0</v>
      </c>
      <c r="AJ18" s="44">
        <v>0</v>
      </c>
      <c r="AK18" s="44">
        <v>0</v>
      </c>
      <c r="AL18" s="44">
        <v>0</v>
      </c>
      <c r="AM18" s="44">
        <v>0</v>
      </c>
      <c r="AN18" s="44">
        <v>0</v>
      </c>
      <c r="AO18" s="44">
        <v>0</v>
      </c>
      <c r="AP18" s="44">
        <v>0</v>
      </c>
      <c r="AQ18" s="44">
        <v>0</v>
      </c>
      <c r="AR18" s="44">
        <v>3</v>
      </c>
      <c r="AS18" s="44">
        <v>0</v>
      </c>
      <c r="AT18" s="44">
        <v>0</v>
      </c>
      <c r="AU18" s="44">
        <v>0</v>
      </c>
      <c r="AV18" s="44">
        <v>0</v>
      </c>
      <c r="AW18" s="44">
        <v>0</v>
      </c>
      <c r="AX18" s="44">
        <v>0</v>
      </c>
      <c r="AY18" s="44">
        <v>0</v>
      </c>
      <c r="AZ18" s="44">
        <v>0</v>
      </c>
      <c r="BA18" s="44">
        <v>0</v>
      </c>
      <c r="BB18" s="44">
        <v>0</v>
      </c>
      <c r="BC18" s="44">
        <v>0</v>
      </c>
      <c r="BD18" s="44">
        <v>0</v>
      </c>
      <c r="BE18" s="44">
        <v>0</v>
      </c>
      <c r="BF18" s="44">
        <v>0</v>
      </c>
      <c r="BG18" s="44">
        <v>0</v>
      </c>
      <c r="BH18" s="44">
        <v>0</v>
      </c>
      <c r="BI18" s="44">
        <v>0</v>
      </c>
      <c r="BJ18" s="44">
        <v>0</v>
      </c>
      <c r="BK18" s="44">
        <v>0</v>
      </c>
      <c r="BL18" s="44">
        <f t="shared" si="0"/>
        <v>8</v>
      </c>
      <c r="BM18" s="152">
        <f t="shared" si="1"/>
        <v>3</v>
      </c>
      <c r="BN18" s="153">
        <f t="shared" si="2"/>
        <v>0</v>
      </c>
      <c r="BO18" s="154">
        <f t="shared" si="3"/>
        <v>0</v>
      </c>
      <c r="BP18" s="155">
        <f t="shared" si="4"/>
        <v>5</v>
      </c>
      <c r="BQ18" s="44"/>
    </row>
    <row r="19" spans="1:69" ht="14.4" hidden="1" x14ac:dyDescent="0.3">
      <c r="A19" s="44" t="s">
        <v>652</v>
      </c>
      <c r="B19" s="44" t="s">
        <v>1697</v>
      </c>
      <c r="C19" s="44" t="s">
        <v>1697</v>
      </c>
      <c r="D19" s="44">
        <v>2017</v>
      </c>
      <c r="E19" s="45">
        <v>42929</v>
      </c>
      <c r="F19" s="44" t="s">
        <v>19</v>
      </c>
      <c r="G19" s="44" t="s">
        <v>41</v>
      </c>
      <c r="H19" s="37" t="s">
        <v>22</v>
      </c>
      <c r="I19" s="37" t="s">
        <v>22</v>
      </c>
      <c r="J19" s="37" t="s">
        <v>21</v>
      </c>
      <c r="K19" s="37" t="s">
        <v>22</v>
      </c>
      <c r="L19" s="37" t="s">
        <v>21</v>
      </c>
      <c r="M19" s="44" t="s">
        <v>1700</v>
      </c>
      <c r="N19" s="44">
        <f>SUM(O19:U19,V19:BK19)</f>
        <v>10</v>
      </c>
      <c r="O19" s="44">
        <v>0</v>
      </c>
      <c r="P19" s="44">
        <v>0</v>
      </c>
      <c r="Q19" s="44">
        <v>0</v>
      </c>
      <c r="R19" s="44">
        <v>0</v>
      </c>
      <c r="S19" s="44">
        <v>0</v>
      </c>
      <c r="T19" s="44">
        <v>7</v>
      </c>
      <c r="U19" s="44">
        <v>3</v>
      </c>
      <c r="V19" s="44">
        <v>0</v>
      </c>
      <c r="W19" s="44">
        <v>0</v>
      </c>
      <c r="X19" s="44">
        <v>0</v>
      </c>
      <c r="Y19" s="44">
        <v>0</v>
      </c>
      <c r="Z19" s="44">
        <v>0</v>
      </c>
      <c r="AA19" s="44">
        <v>0</v>
      </c>
      <c r="AB19" s="44">
        <v>0</v>
      </c>
      <c r="AC19" s="44">
        <v>0</v>
      </c>
      <c r="AD19" s="44">
        <v>0</v>
      </c>
      <c r="AE19" s="44">
        <v>0</v>
      </c>
      <c r="AF19" s="44">
        <v>0</v>
      </c>
      <c r="AG19" s="44">
        <v>0</v>
      </c>
      <c r="AH19" s="44">
        <v>0</v>
      </c>
      <c r="AI19" s="44">
        <v>0</v>
      </c>
      <c r="AJ19" s="44">
        <v>0</v>
      </c>
      <c r="AK19" s="44">
        <v>0</v>
      </c>
      <c r="AL19" s="44">
        <v>0</v>
      </c>
      <c r="AM19" s="44">
        <v>0</v>
      </c>
      <c r="AN19" s="44">
        <v>0</v>
      </c>
      <c r="AO19" s="44">
        <v>0</v>
      </c>
      <c r="AP19" s="44">
        <v>0</v>
      </c>
      <c r="AQ19" s="44">
        <v>0</v>
      </c>
      <c r="AR19" s="44">
        <v>0</v>
      </c>
      <c r="AS19" s="44">
        <v>0</v>
      </c>
      <c r="AT19" s="44">
        <v>0</v>
      </c>
      <c r="AU19" s="44">
        <v>0</v>
      </c>
      <c r="AV19" s="44">
        <v>0</v>
      </c>
      <c r="AW19" s="44">
        <v>0</v>
      </c>
      <c r="AX19" s="44">
        <v>0</v>
      </c>
      <c r="AY19" s="44">
        <v>0</v>
      </c>
      <c r="AZ19" s="44">
        <v>0</v>
      </c>
      <c r="BA19" s="44">
        <v>0</v>
      </c>
      <c r="BB19" s="44">
        <v>0</v>
      </c>
      <c r="BC19" s="44">
        <v>0</v>
      </c>
      <c r="BD19" s="44">
        <v>0</v>
      </c>
      <c r="BE19" s="44">
        <v>0</v>
      </c>
      <c r="BF19" s="44">
        <v>0</v>
      </c>
      <c r="BG19" s="44">
        <v>0</v>
      </c>
      <c r="BH19" s="44">
        <v>0</v>
      </c>
      <c r="BI19" s="44">
        <v>0</v>
      </c>
      <c r="BJ19" s="44">
        <v>0</v>
      </c>
      <c r="BK19" s="44">
        <v>0</v>
      </c>
      <c r="BL19" s="44">
        <f t="shared" si="0"/>
        <v>0</v>
      </c>
      <c r="BM19" s="152">
        <f t="shared" si="1"/>
        <v>0</v>
      </c>
      <c r="BN19" s="153">
        <f t="shared" si="2"/>
        <v>0</v>
      </c>
      <c r="BO19" s="154">
        <f t="shared" si="3"/>
        <v>0</v>
      </c>
      <c r="BP19" s="155">
        <f t="shared" si="4"/>
        <v>0</v>
      </c>
      <c r="BQ19" s="44"/>
    </row>
    <row r="20" spans="1:69" ht="14.4" hidden="1" x14ac:dyDescent="0.3">
      <c r="A20" s="44" t="s">
        <v>652</v>
      </c>
      <c r="B20" s="44" t="s">
        <v>1697</v>
      </c>
      <c r="C20" s="44" t="s">
        <v>1697</v>
      </c>
      <c r="D20" s="44">
        <v>2017</v>
      </c>
      <c r="E20" s="45">
        <v>42929</v>
      </c>
      <c r="F20" s="44" t="s">
        <v>19</v>
      </c>
      <c r="G20" s="44" t="s">
        <v>44</v>
      </c>
      <c r="H20" s="37" t="s">
        <v>45</v>
      </c>
      <c r="I20" s="37" t="s">
        <v>45</v>
      </c>
      <c r="J20" s="37" t="s">
        <v>45</v>
      </c>
      <c r="K20" s="37" t="s">
        <v>45</v>
      </c>
      <c r="L20" s="37" t="s">
        <v>45</v>
      </c>
      <c r="M20" s="44" t="s">
        <v>1698</v>
      </c>
      <c r="N20" s="44"/>
      <c r="O20" s="44">
        <v>0</v>
      </c>
      <c r="P20" s="44">
        <v>0</v>
      </c>
      <c r="Q20" s="44">
        <v>0</v>
      </c>
      <c r="R20" s="44">
        <v>0</v>
      </c>
      <c r="S20" s="44">
        <v>0</v>
      </c>
      <c r="T20" s="44">
        <v>0</v>
      </c>
      <c r="U20" s="44">
        <v>0</v>
      </c>
      <c r="V20" s="44">
        <v>0</v>
      </c>
      <c r="W20" s="44">
        <v>0</v>
      </c>
      <c r="X20" s="44">
        <v>0</v>
      </c>
      <c r="Y20" s="44">
        <v>6</v>
      </c>
      <c r="Z20" s="44">
        <v>0</v>
      </c>
      <c r="AA20" s="44">
        <v>0</v>
      </c>
      <c r="AB20" s="44">
        <v>0</v>
      </c>
      <c r="AC20" s="44">
        <v>0</v>
      </c>
      <c r="AD20" s="44">
        <v>0</v>
      </c>
      <c r="AE20" s="44">
        <v>0</v>
      </c>
      <c r="AF20" s="44">
        <v>0</v>
      </c>
      <c r="AG20" s="44">
        <v>0</v>
      </c>
      <c r="AH20" s="44">
        <v>0</v>
      </c>
      <c r="AI20" s="44">
        <v>0</v>
      </c>
      <c r="AJ20" s="44">
        <v>0</v>
      </c>
      <c r="AK20" s="44">
        <v>0</v>
      </c>
      <c r="AL20" s="44">
        <v>0</v>
      </c>
      <c r="AM20" s="44">
        <v>0</v>
      </c>
      <c r="AN20" s="44">
        <v>0</v>
      </c>
      <c r="AO20" s="44">
        <v>0</v>
      </c>
      <c r="AP20" s="44">
        <v>0</v>
      </c>
      <c r="AQ20" s="44">
        <v>0</v>
      </c>
      <c r="AR20" s="44">
        <v>0</v>
      </c>
      <c r="AS20" s="44">
        <v>0</v>
      </c>
      <c r="AT20" s="44">
        <v>0</v>
      </c>
      <c r="AU20" s="44">
        <v>0</v>
      </c>
      <c r="AV20" s="44">
        <v>0</v>
      </c>
      <c r="AW20" s="44">
        <v>0</v>
      </c>
      <c r="AX20" s="44">
        <v>0</v>
      </c>
      <c r="AY20" s="44">
        <v>0</v>
      </c>
      <c r="AZ20" s="44">
        <v>0</v>
      </c>
      <c r="BA20" s="44">
        <v>0</v>
      </c>
      <c r="BB20" s="44">
        <v>0</v>
      </c>
      <c r="BC20" s="44">
        <v>0</v>
      </c>
      <c r="BD20" s="44">
        <v>0</v>
      </c>
      <c r="BE20" s="44">
        <v>0</v>
      </c>
      <c r="BF20" s="44">
        <v>0</v>
      </c>
      <c r="BG20" s="44">
        <v>0</v>
      </c>
      <c r="BH20" s="44">
        <v>0</v>
      </c>
      <c r="BI20" s="44">
        <v>0</v>
      </c>
      <c r="BJ20" s="44">
        <v>0</v>
      </c>
      <c r="BK20" s="44">
        <v>0</v>
      </c>
      <c r="BL20" s="44">
        <f t="shared" si="0"/>
        <v>6</v>
      </c>
      <c r="BM20" s="152">
        <f t="shared" si="1"/>
        <v>6</v>
      </c>
      <c r="BN20" s="153">
        <f t="shared" si="2"/>
        <v>0</v>
      </c>
      <c r="BO20" s="154">
        <f t="shared" si="3"/>
        <v>0</v>
      </c>
      <c r="BP20" s="155">
        <f t="shared" si="4"/>
        <v>0</v>
      </c>
      <c r="BQ20" s="44"/>
    </row>
    <row r="21" spans="1:69" ht="15.75" hidden="1" customHeight="1" x14ac:dyDescent="0.3">
      <c r="A21" s="44" t="s">
        <v>652</v>
      </c>
      <c r="B21" s="44" t="s">
        <v>1697</v>
      </c>
      <c r="C21" s="44" t="s">
        <v>1697</v>
      </c>
      <c r="D21" s="44">
        <v>2017</v>
      </c>
      <c r="E21" s="45">
        <v>42929</v>
      </c>
      <c r="F21" s="44" t="s">
        <v>19</v>
      </c>
      <c r="G21" s="44" t="s">
        <v>44</v>
      </c>
      <c r="H21" s="37" t="s">
        <v>45</v>
      </c>
      <c r="I21" s="37" t="s">
        <v>45</v>
      </c>
      <c r="J21" s="37" t="s">
        <v>45</v>
      </c>
      <c r="K21" s="37" t="s">
        <v>45</v>
      </c>
      <c r="L21" s="37" t="s">
        <v>45</v>
      </c>
      <c r="M21" s="44" t="s">
        <v>1699</v>
      </c>
      <c r="N21" s="44"/>
      <c r="O21" s="44">
        <v>0</v>
      </c>
      <c r="P21" s="44">
        <v>0</v>
      </c>
      <c r="Q21" s="44">
        <v>0</v>
      </c>
      <c r="R21" s="44">
        <v>0</v>
      </c>
      <c r="S21" s="44">
        <v>0</v>
      </c>
      <c r="T21" s="44">
        <v>0</v>
      </c>
      <c r="U21" s="44">
        <v>0</v>
      </c>
      <c r="V21" s="44">
        <v>0</v>
      </c>
      <c r="W21" s="44">
        <v>0</v>
      </c>
      <c r="X21" s="44">
        <v>0</v>
      </c>
      <c r="Y21" s="44">
        <v>1</v>
      </c>
      <c r="Z21" s="44">
        <v>0</v>
      </c>
      <c r="AA21" s="44">
        <v>0</v>
      </c>
      <c r="AB21" s="44">
        <v>0</v>
      </c>
      <c r="AC21" s="44">
        <v>0</v>
      </c>
      <c r="AD21" s="44">
        <v>0</v>
      </c>
      <c r="AE21" s="44">
        <v>0</v>
      </c>
      <c r="AF21" s="44">
        <v>0</v>
      </c>
      <c r="AG21" s="44">
        <v>0</v>
      </c>
      <c r="AH21" s="44">
        <v>0</v>
      </c>
      <c r="AI21" s="44">
        <v>0</v>
      </c>
      <c r="AJ21" s="44">
        <v>0</v>
      </c>
      <c r="AK21" s="44">
        <v>0</v>
      </c>
      <c r="AL21" s="44">
        <v>0</v>
      </c>
      <c r="AM21" s="44">
        <v>0</v>
      </c>
      <c r="AN21" s="44">
        <v>0</v>
      </c>
      <c r="AO21" s="44">
        <v>0</v>
      </c>
      <c r="AP21" s="44">
        <v>0</v>
      </c>
      <c r="AQ21" s="44">
        <v>0</v>
      </c>
      <c r="AR21" s="44">
        <v>0</v>
      </c>
      <c r="AS21" s="44">
        <v>0</v>
      </c>
      <c r="AT21" s="44">
        <v>0</v>
      </c>
      <c r="AU21" s="44">
        <v>0</v>
      </c>
      <c r="AV21" s="44">
        <v>0</v>
      </c>
      <c r="AW21" s="44">
        <v>0</v>
      </c>
      <c r="AX21" s="44">
        <v>0</v>
      </c>
      <c r="AY21" s="44">
        <v>0</v>
      </c>
      <c r="AZ21" s="44">
        <v>0</v>
      </c>
      <c r="BA21" s="44">
        <v>0</v>
      </c>
      <c r="BB21" s="44">
        <v>0</v>
      </c>
      <c r="BC21" s="44">
        <v>0</v>
      </c>
      <c r="BD21" s="44">
        <v>0</v>
      </c>
      <c r="BE21" s="44">
        <v>0</v>
      </c>
      <c r="BF21" s="44">
        <v>0</v>
      </c>
      <c r="BG21" s="44">
        <v>0</v>
      </c>
      <c r="BH21" s="44">
        <v>0</v>
      </c>
      <c r="BI21" s="44">
        <v>0</v>
      </c>
      <c r="BJ21" s="44">
        <v>0</v>
      </c>
      <c r="BK21" s="44">
        <v>0</v>
      </c>
      <c r="BL21" s="44">
        <f t="shared" si="0"/>
        <v>1</v>
      </c>
      <c r="BM21" s="152">
        <f t="shared" si="1"/>
        <v>1</v>
      </c>
      <c r="BN21" s="153">
        <f t="shared" si="2"/>
        <v>0</v>
      </c>
      <c r="BO21" s="154">
        <f t="shared" si="3"/>
        <v>0</v>
      </c>
      <c r="BP21" s="155">
        <f t="shared" si="4"/>
        <v>0</v>
      </c>
      <c r="BQ21" s="44"/>
    </row>
    <row r="22" spans="1:69" ht="15.75" hidden="1" customHeight="1" x14ac:dyDescent="0.3">
      <c r="A22" s="44" t="s">
        <v>652</v>
      </c>
      <c r="B22" s="44" t="s">
        <v>1697</v>
      </c>
      <c r="C22" s="44" t="s">
        <v>1697</v>
      </c>
      <c r="D22" s="44">
        <v>2017</v>
      </c>
      <c r="E22" s="45">
        <v>42929</v>
      </c>
      <c r="F22" s="44" t="s">
        <v>19</v>
      </c>
      <c r="G22" s="44" t="s">
        <v>44</v>
      </c>
      <c r="H22" s="37" t="s">
        <v>45</v>
      </c>
      <c r="I22" s="37" t="s">
        <v>45</v>
      </c>
      <c r="J22" s="37" t="s">
        <v>45</v>
      </c>
      <c r="K22" s="37" t="s">
        <v>45</v>
      </c>
      <c r="L22" s="37" t="s">
        <v>45</v>
      </c>
      <c r="M22" s="44" t="s">
        <v>1700</v>
      </c>
      <c r="N22" s="44">
        <f>SUM(O22:U22,V22:BK22)</f>
        <v>10</v>
      </c>
      <c r="O22" s="44">
        <v>0</v>
      </c>
      <c r="P22" s="44">
        <v>1</v>
      </c>
      <c r="Q22" s="44">
        <v>0</v>
      </c>
      <c r="R22" s="44">
        <v>0</v>
      </c>
      <c r="S22" s="44">
        <v>0</v>
      </c>
      <c r="T22" s="44">
        <v>2</v>
      </c>
      <c r="U22" s="44">
        <v>6</v>
      </c>
      <c r="V22" s="44">
        <v>0</v>
      </c>
      <c r="W22" s="44">
        <v>0</v>
      </c>
      <c r="X22" s="44">
        <v>0</v>
      </c>
      <c r="Y22" s="44">
        <v>1</v>
      </c>
      <c r="Z22" s="44">
        <v>0</v>
      </c>
      <c r="AA22" s="44">
        <v>0</v>
      </c>
      <c r="AB22" s="44">
        <v>0</v>
      </c>
      <c r="AC22" s="44">
        <v>0</v>
      </c>
      <c r="AD22" s="44">
        <v>0</v>
      </c>
      <c r="AE22" s="44">
        <v>0</v>
      </c>
      <c r="AF22" s="44">
        <v>0</v>
      </c>
      <c r="AG22" s="44">
        <v>0</v>
      </c>
      <c r="AH22" s="44">
        <v>0</v>
      </c>
      <c r="AI22" s="44">
        <v>0</v>
      </c>
      <c r="AJ22" s="44">
        <v>0</v>
      </c>
      <c r="AK22" s="44">
        <v>0</v>
      </c>
      <c r="AL22" s="44">
        <v>0</v>
      </c>
      <c r="AM22" s="44">
        <v>0</v>
      </c>
      <c r="AN22" s="44">
        <v>0</v>
      </c>
      <c r="AO22" s="44">
        <v>0</v>
      </c>
      <c r="AP22" s="44">
        <v>0</v>
      </c>
      <c r="AQ22" s="44">
        <v>0</v>
      </c>
      <c r="AR22" s="44">
        <v>0</v>
      </c>
      <c r="AS22" s="44">
        <v>0</v>
      </c>
      <c r="AT22" s="44">
        <v>0</v>
      </c>
      <c r="AU22" s="44">
        <v>0</v>
      </c>
      <c r="AV22" s="44">
        <v>0</v>
      </c>
      <c r="AW22" s="44">
        <v>0</v>
      </c>
      <c r="AX22" s="44">
        <v>0</v>
      </c>
      <c r="AY22" s="44">
        <v>0</v>
      </c>
      <c r="AZ22" s="44">
        <v>0</v>
      </c>
      <c r="BA22" s="44">
        <v>0</v>
      </c>
      <c r="BB22" s="44">
        <v>0</v>
      </c>
      <c r="BC22" s="44">
        <v>0</v>
      </c>
      <c r="BD22" s="44">
        <v>0</v>
      </c>
      <c r="BE22" s="44">
        <v>0</v>
      </c>
      <c r="BF22" s="44">
        <v>0</v>
      </c>
      <c r="BG22" s="44">
        <v>0</v>
      </c>
      <c r="BH22" s="44">
        <v>0</v>
      </c>
      <c r="BI22" s="44">
        <v>0</v>
      </c>
      <c r="BJ22" s="44">
        <v>0</v>
      </c>
      <c r="BK22" s="44">
        <v>0</v>
      </c>
      <c r="BL22" s="44">
        <f t="shared" si="0"/>
        <v>1</v>
      </c>
      <c r="BM22" s="152">
        <f t="shared" si="1"/>
        <v>1</v>
      </c>
      <c r="BN22" s="153">
        <f t="shared" si="2"/>
        <v>0</v>
      </c>
      <c r="BO22" s="154">
        <f t="shared" si="3"/>
        <v>0</v>
      </c>
      <c r="BP22" s="155">
        <f t="shared" si="4"/>
        <v>0</v>
      </c>
      <c r="BQ22" s="44"/>
    </row>
    <row r="23" spans="1:69" ht="15.75" hidden="1" customHeight="1" x14ac:dyDescent="0.3">
      <c r="A23" s="44" t="s">
        <v>652</v>
      </c>
      <c r="B23" s="44" t="s">
        <v>1697</v>
      </c>
      <c r="C23" s="44" t="s">
        <v>1697</v>
      </c>
      <c r="D23" s="44">
        <v>2017</v>
      </c>
      <c r="E23" s="45">
        <v>42929</v>
      </c>
      <c r="F23" s="44" t="s">
        <v>19</v>
      </c>
      <c r="G23" s="44" t="s">
        <v>48</v>
      </c>
      <c r="H23" s="37" t="s">
        <v>27</v>
      </c>
      <c r="I23" s="37" t="s">
        <v>27</v>
      </c>
      <c r="J23" s="37" t="s">
        <v>26</v>
      </c>
      <c r="K23" s="37" t="s">
        <v>27</v>
      </c>
      <c r="L23" s="37" t="s">
        <v>26</v>
      </c>
      <c r="M23" s="44" t="s">
        <v>1698</v>
      </c>
      <c r="N23" s="44"/>
      <c r="O23" s="44">
        <v>0</v>
      </c>
      <c r="P23" s="44">
        <v>0</v>
      </c>
      <c r="Q23" s="44">
        <v>0</v>
      </c>
      <c r="R23" s="44">
        <v>0</v>
      </c>
      <c r="S23" s="44">
        <v>0</v>
      </c>
      <c r="T23" s="44">
        <v>0</v>
      </c>
      <c r="U23" s="44">
        <v>0</v>
      </c>
      <c r="V23" s="44">
        <v>0</v>
      </c>
      <c r="W23" s="44">
        <v>0</v>
      </c>
      <c r="X23" s="44">
        <v>0</v>
      </c>
      <c r="Y23" s="44">
        <v>7</v>
      </c>
      <c r="Z23" s="44">
        <v>0</v>
      </c>
      <c r="AA23" s="44">
        <v>0</v>
      </c>
      <c r="AB23" s="44">
        <v>2</v>
      </c>
      <c r="AC23" s="44">
        <v>0</v>
      </c>
      <c r="AD23" s="44">
        <v>0</v>
      </c>
      <c r="AE23" s="44">
        <v>0</v>
      </c>
      <c r="AF23" s="44">
        <v>0</v>
      </c>
      <c r="AG23" s="44">
        <v>0</v>
      </c>
      <c r="AH23" s="44">
        <v>0</v>
      </c>
      <c r="AI23" s="44">
        <v>0</v>
      </c>
      <c r="AJ23" s="44">
        <v>0</v>
      </c>
      <c r="AK23" s="44">
        <v>0</v>
      </c>
      <c r="AL23" s="44">
        <v>0</v>
      </c>
      <c r="AM23" s="44">
        <v>0</v>
      </c>
      <c r="AN23" s="44">
        <v>0</v>
      </c>
      <c r="AO23" s="44">
        <v>1</v>
      </c>
      <c r="AP23" s="44">
        <v>0</v>
      </c>
      <c r="AQ23" s="44">
        <v>0</v>
      </c>
      <c r="AR23" s="44">
        <v>1</v>
      </c>
      <c r="AS23" s="44">
        <v>0</v>
      </c>
      <c r="AT23" s="44">
        <v>0</v>
      </c>
      <c r="AU23" s="44">
        <v>0</v>
      </c>
      <c r="AV23" s="44">
        <v>0</v>
      </c>
      <c r="AW23" s="44">
        <v>0</v>
      </c>
      <c r="AX23" s="44">
        <v>0</v>
      </c>
      <c r="AY23" s="44">
        <v>0</v>
      </c>
      <c r="AZ23" s="44">
        <v>0</v>
      </c>
      <c r="BA23" s="44">
        <v>0</v>
      </c>
      <c r="BB23" s="44">
        <v>0</v>
      </c>
      <c r="BC23" s="44">
        <v>0</v>
      </c>
      <c r="BD23" s="44">
        <v>0</v>
      </c>
      <c r="BE23" s="44">
        <v>0</v>
      </c>
      <c r="BF23" s="44">
        <v>0</v>
      </c>
      <c r="BG23" s="44">
        <v>0</v>
      </c>
      <c r="BH23" s="44">
        <v>0</v>
      </c>
      <c r="BI23" s="44">
        <v>0</v>
      </c>
      <c r="BJ23" s="44">
        <v>0</v>
      </c>
      <c r="BK23" s="44">
        <v>0</v>
      </c>
      <c r="BL23" s="44">
        <f t="shared" si="0"/>
        <v>11</v>
      </c>
      <c r="BM23" s="152">
        <f t="shared" si="1"/>
        <v>11</v>
      </c>
      <c r="BN23" s="153">
        <f t="shared" si="2"/>
        <v>0</v>
      </c>
      <c r="BO23" s="154">
        <f t="shared" si="3"/>
        <v>0</v>
      </c>
      <c r="BP23" s="155">
        <f t="shared" si="4"/>
        <v>0</v>
      </c>
      <c r="BQ23" s="44"/>
    </row>
    <row r="24" spans="1:69" ht="15.75" hidden="1" customHeight="1" x14ac:dyDescent="0.3">
      <c r="A24" s="44" t="s">
        <v>652</v>
      </c>
      <c r="B24" s="44" t="s">
        <v>1697</v>
      </c>
      <c r="C24" s="44" t="s">
        <v>1697</v>
      </c>
      <c r="D24" s="44">
        <v>2017</v>
      </c>
      <c r="E24" s="45">
        <v>42929</v>
      </c>
      <c r="F24" s="44" t="s">
        <v>19</v>
      </c>
      <c r="G24" s="44" t="s">
        <v>48</v>
      </c>
      <c r="H24" s="37" t="s">
        <v>27</v>
      </c>
      <c r="I24" s="37" t="s">
        <v>27</v>
      </c>
      <c r="J24" s="37" t="s">
        <v>26</v>
      </c>
      <c r="K24" s="37" t="s">
        <v>27</v>
      </c>
      <c r="L24" s="37" t="s">
        <v>26</v>
      </c>
      <c r="M24" s="44" t="s">
        <v>1699</v>
      </c>
      <c r="N24" s="44"/>
      <c r="O24" s="44">
        <v>0</v>
      </c>
      <c r="P24" s="44">
        <v>0</v>
      </c>
      <c r="Q24" s="44">
        <v>0</v>
      </c>
      <c r="R24" s="44">
        <v>0</v>
      </c>
      <c r="S24" s="44">
        <v>0</v>
      </c>
      <c r="T24" s="44">
        <v>0</v>
      </c>
      <c r="U24" s="44">
        <v>0</v>
      </c>
      <c r="V24" s="44">
        <v>0</v>
      </c>
      <c r="W24" s="44">
        <v>0</v>
      </c>
      <c r="X24" s="44">
        <v>0</v>
      </c>
      <c r="Y24" s="44">
        <v>0</v>
      </c>
      <c r="Z24" s="44">
        <v>0</v>
      </c>
      <c r="AA24" s="44">
        <v>0</v>
      </c>
      <c r="AB24" s="44">
        <v>0</v>
      </c>
      <c r="AC24" s="44">
        <v>0</v>
      </c>
      <c r="AD24" s="44">
        <v>0</v>
      </c>
      <c r="AE24" s="44">
        <v>0</v>
      </c>
      <c r="AF24" s="44">
        <v>0</v>
      </c>
      <c r="AG24" s="44">
        <v>0</v>
      </c>
      <c r="AH24" s="44">
        <v>0</v>
      </c>
      <c r="AI24" s="44">
        <v>0</v>
      </c>
      <c r="AJ24" s="44">
        <v>0</v>
      </c>
      <c r="AK24" s="44">
        <v>0</v>
      </c>
      <c r="AL24" s="44">
        <v>0</v>
      </c>
      <c r="AM24" s="44">
        <v>0</v>
      </c>
      <c r="AN24" s="44">
        <v>0</v>
      </c>
      <c r="AO24" s="44">
        <v>1</v>
      </c>
      <c r="AP24" s="44">
        <v>0</v>
      </c>
      <c r="AQ24" s="44">
        <v>0</v>
      </c>
      <c r="AR24" s="44">
        <v>3</v>
      </c>
      <c r="AS24" s="44">
        <v>0</v>
      </c>
      <c r="AT24" s="44">
        <v>0</v>
      </c>
      <c r="AU24" s="44">
        <v>0</v>
      </c>
      <c r="AV24" s="44">
        <v>0</v>
      </c>
      <c r="AW24" s="44">
        <v>0</v>
      </c>
      <c r="AX24" s="44">
        <v>0</v>
      </c>
      <c r="AY24" s="44">
        <v>0</v>
      </c>
      <c r="AZ24" s="44">
        <v>0</v>
      </c>
      <c r="BA24" s="44">
        <v>0</v>
      </c>
      <c r="BB24" s="44">
        <v>0</v>
      </c>
      <c r="BC24" s="44">
        <v>0</v>
      </c>
      <c r="BD24" s="44">
        <v>0</v>
      </c>
      <c r="BE24" s="44">
        <v>0</v>
      </c>
      <c r="BF24" s="44">
        <v>0</v>
      </c>
      <c r="BG24" s="44">
        <v>0</v>
      </c>
      <c r="BH24" s="44">
        <v>0</v>
      </c>
      <c r="BI24" s="44">
        <v>0</v>
      </c>
      <c r="BJ24" s="44">
        <v>0</v>
      </c>
      <c r="BK24" s="44">
        <v>0</v>
      </c>
      <c r="BL24" s="44">
        <f t="shared" si="0"/>
        <v>4</v>
      </c>
      <c r="BM24" s="152">
        <f t="shared" si="1"/>
        <v>4</v>
      </c>
      <c r="BN24" s="153">
        <f t="shared" si="2"/>
        <v>0</v>
      </c>
      <c r="BO24" s="154">
        <f t="shared" si="3"/>
        <v>0</v>
      </c>
      <c r="BP24" s="155">
        <f t="shared" si="4"/>
        <v>0</v>
      </c>
      <c r="BQ24" s="44"/>
    </row>
    <row r="25" spans="1:69" ht="15.75" hidden="1" customHeight="1" x14ac:dyDescent="0.3">
      <c r="A25" s="44" t="s">
        <v>652</v>
      </c>
      <c r="B25" s="44" t="s">
        <v>1697</v>
      </c>
      <c r="C25" s="44" t="s">
        <v>1697</v>
      </c>
      <c r="D25" s="44">
        <v>2017</v>
      </c>
      <c r="E25" s="45">
        <v>42929</v>
      </c>
      <c r="F25" s="44" t="s">
        <v>19</v>
      </c>
      <c r="G25" s="44" t="s">
        <v>48</v>
      </c>
      <c r="H25" s="37" t="s">
        <v>27</v>
      </c>
      <c r="I25" s="37" t="s">
        <v>27</v>
      </c>
      <c r="J25" s="37" t="s">
        <v>26</v>
      </c>
      <c r="K25" s="37" t="s">
        <v>27</v>
      </c>
      <c r="L25" s="37" t="s">
        <v>26</v>
      </c>
      <c r="M25" s="44" t="s">
        <v>1700</v>
      </c>
      <c r="N25" s="44">
        <f>SUM(O25:U25,V25:BK25)</f>
        <v>10</v>
      </c>
      <c r="O25" s="44">
        <v>0</v>
      </c>
      <c r="P25" s="44">
        <v>0</v>
      </c>
      <c r="Q25" s="44">
        <v>0</v>
      </c>
      <c r="R25" s="44">
        <v>0</v>
      </c>
      <c r="S25" s="44">
        <v>0</v>
      </c>
      <c r="T25" s="44">
        <v>4</v>
      </c>
      <c r="U25" s="44">
        <v>3</v>
      </c>
      <c r="V25" s="44">
        <v>0</v>
      </c>
      <c r="W25" s="44">
        <v>0</v>
      </c>
      <c r="X25" s="44">
        <v>0</v>
      </c>
      <c r="Y25" s="44">
        <v>3</v>
      </c>
      <c r="Z25" s="44">
        <v>0</v>
      </c>
      <c r="AA25" s="44">
        <v>0</v>
      </c>
      <c r="AB25" s="44">
        <v>0</v>
      </c>
      <c r="AC25" s="44">
        <v>0</v>
      </c>
      <c r="AD25" s="44">
        <v>0</v>
      </c>
      <c r="AE25" s="44">
        <v>0</v>
      </c>
      <c r="AF25" s="44">
        <v>0</v>
      </c>
      <c r="AG25" s="44">
        <v>0</v>
      </c>
      <c r="AH25" s="44">
        <v>0</v>
      </c>
      <c r="AI25" s="44">
        <v>0</v>
      </c>
      <c r="AJ25" s="44">
        <v>0</v>
      </c>
      <c r="AK25" s="44">
        <v>0</v>
      </c>
      <c r="AL25" s="44">
        <v>0</v>
      </c>
      <c r="AM25" s="44">
        <v>0</v>
      </c>
      <c r="AN25" s="44">
        <v>0</v>
      </c>
      <c r="AO25" s="44">
        <v>0</v>
      </c>
      <c r="AP25" s="44">
        <v>0</v>
      </c>
      <c r="AQ25" s="44">
        <v>0</v>
      </c>
      <c r="AR25" s="44">
        <v>0</v>
      </c>
      <c r="AS25" s="44">
        <v>0</v>
      </c>
      <c r="AT25" s="44">
        <v>0</v>
      </c>
      <c r="AU25" s="44">
        <v>0</v>
      </c>
      <c r="AV25" s="44">
        <v>0</v>
      </c>
      <c r="AW25" s="44">
        <v>0</v>
      </c>
      <c r="AX25" s="44">
        <v>0</v>
      </c>
      <c r="AY25" s="44">
        <v>0</v>
      </c>
      <c r="AZ25" s="44">
        <v>0</v>
      </c>
      <c r="BA25" s="44">
        <v>0</v>
      </c>
      <c r="BB25" s="44">
        <v>0</v>
      </c>
      <c r="BC25" s="44">
        <v>0</v>
      </c>
      <c r="BD25" s="44">
        <v>0</v>
      </c>
      <c r="BE25" s="44">
        <v>0</v>
      </c>
      <c r="BF25" s="44">
        <v>0</v>
      </c>
      <c r="BG25" s="44">
        <v>0</v>
      </c>
      <c r="BH25" s="44">
        <v>0</v>
      </c>
      <c r="BI25" s="44">
        <v>0</v>
      </c>
      <c r="BJ25" s="44">
        <v>0</v>
      </c>
      <c r="BK25" s="44">
        <v>0</v>
      </c>
      <c r="BL25" s="44">
        <f t="shared" si="0"/>
        <v>3</v>
      </c>
      <c r="BM25" s="152">
        <f t="shared" si="1"/>
        <v>3</v>
      </c>
      <c r="BN25" s="153">
        <f t="shared" si="2"/>
        <v>0</v>
      </c>
      <c r="BO25" s="154">
        <f t="shared" si="3"/>
        <v>0</v>
      </c>
      <c r="BP25" s="155">
        <f t="shared" si="4"/>
        <v>0</v>
      </c>
      <c r="BQ25" s="44"/>
    </row>
    <row r="26" spans="1:69" ht="15.75" hidden="1" customHeight="1" x14ac:dyDescent="0.3">
      <c r="A26" s="44" t="s">
        <v>652</v>
      </c>
      <c r="B26" s="44" t="s">
        <v>1697</v>
      </c>
      <c r="C26" s="44" t="s">
        <v>1697</v>
      </c>
      <c r="D26" s="44">
        <v>2017</v>
      </c>
      <c r="E26" s="45">
        <v>42929</v>
      </c>
      <c r="F26" s="44" t="s">
        <v>19</v>
      </c>
      <c r="G26" s="44" t="s">
        <v>52</v>
      </c>
      <c r="H26" s="37" t="s">
        <v>31</v>
      </c>
      <c r="I26" s="37" t="s">
        <v>31</v>
      </c>
      <c r="J26" s="37" t="s">
        <v>31</v>
      </c>
      <c r="K26" s="37" t="s">
        <v>31</v>
      </c>
      <c r="L26" s="37" t="s">
        <v>31</v>
      </c>
      <c r="M26" s="44" t="s">
        <v>1698</v>
      </c>
      <c r="N26" s="44"/>
      <c r="O26" s="44">
        <v>0</v>
      </c>
      <c r="P26" s="44">
        <v>0</v>
      </c>
      <c r="Q26" s="44">
        <v>0</v>
      </c>
      <c r="R26" s="44">
        <v>0</v>
      </c>
      <c r="S26" s="44">
        <v>0</v>
      </c>
      <c r="T26" s="44">
        <v>0</v>
      </c>
      <c r="U26" s="44">
        <v>0</v>
      </c>
      <c r="V26" s="44">
        <v>0</v>
      </c>
      <c r="W26" s="44">
        <v>0</v>
      </c>
      <c r="X26" s="44">
        <v>0</v>
      </c>
      <c r="Y26" s="44">
        <v>6</v>
      </c>
      <c r="Z26" s="44">
        <v>0</v>
      </c>
      <c r="AA26" s="44">
        <v>0</v>
      </c>
      <c r="AB26" s="44">
        <v>2</v>
      </c>
      <c r="AC26" s="44">
        <v>0</v>
      </c>
      <c r="AD26" s="44">
        <v>0</v>
      </c>
      <c r="AE26" s="44">
        <v>0</v>
      </c>
      <c r="AF26" s="44">
        <v>0</v>
      </c>
      <c r="AG26" s="44">
        <v>0</v>
      </c>
      <c r="AH26" s="44">
        <v>0</v>
      </c>
      <c r="AI26" s="44">
        <v>0</v>
      </c>
      <c r="AJ26" s="44">
        <v>0</v>
      </c>
      <c r="AK26" s="44">
        <v>0</v>
      </c>
      <c r="AL26" s="44">
        <v>0</v>
      </c>
      <c r="AM26" s="44">
        <v>0</v>
      </c>
      <c r="AN26" s="44">
        <v>0</v>
      </c>
      <c r="AO26" s="44">
        <v>0</v>
      </c>
      <c r="AP26" s="44">
        <v>0</v>
      </c>
      <c r="AQ26" s="44">
        <v>0</v>
      </c>
      <c r="AR26" s="44">
        <v>0</v>
      </c>
      <c r="AS26" s="44">
        <v>0</v>
      </c>
      <c r="AT26" s="44">
        <v>0</v>
      </c>
      <c r="AU26" s="44">
        <v>0</v>
      </c>
      <c r="AV26" s="44">
        <v>0</v>
      </c>
      <c r="AW26" s="44">
        <v>0</v>
      </c>
      <c r="AX26" s="44">
        <v>0</v>
      </c>
      <c r="AY26" s="44">
        <v>0</v>
      </c>
      <c r="AZ26" s="44">
        <v>0</v>
      </c>
      <c r="BA26" s="44">
        <v>0</v>
      </c>
      <c r="BB26" s="44">
        <v>0</v>
      </c>
      <c r="BC26" s="44">
        <v>0</v>
      </c>
      <c r="BD26" s="44">
        <v>0</v>
      </c>
      <c r="BE26" s="44">
        <v>0</v>
      </c>
      <c r="BF26" s="44">
        <v>0</v>
      </c>
      <c r="BG26" s="44">
        <v>0</v>
      </c>
      <c r="BH26" s="44">
        <v>0</v>
      </c>
      <c r="BI26" s="44">
        <v>0</v>
      </c>
      <c r="BJ26" s="44">
        <v>0</v>
      </c>
      <c r="BK26" s="44">
        <v>0</v>
      </c>
      <c r="BL26" s="44">
        <f t="shared" si="0"/>
        <v>8</v>
      </c>
      <c r="BM26" s="152">
        <f t="shared" si="1"/>
        <v>8</v>
      </c>
      <c r="BN26" s="153">
        <f t="shared" si="2"/>
        <v>0</v>
      </c>
      <c r="BO26" s="154">
        <f t="shared" si="3"/>
        <v>0</v>
      </c>
      <c r="BP26" s="155">
        <f t="shared" si="4"/>
        <v>0</v>
      </c>
      <c r="BQ26" s="44"/>
    </row>
    <row r="27" spans="1:69" ht="15.75" hidden="1" customHeight="1" x14ac:dyDescent="0.3">
      <c r="A27" s="44" t="s">
        <v>652</v>
      </c>
      <c r="B27" s="44" t="s">
        <v>1697</v>
      </c>
      <c r="C27" s="44" t="s">
        <v>1697</v>
      </c>
      <c r="D27" s="44">
        <v>2017</v>
      </c>
      <c r="E27" s="45">
        <v>42929</v>
      </c>
      <c r="F27" s="44" t="s">
        <v>19</v>
      </c>
      <c r="G27" s="44" t="s">
        <v>52</v>
      </c>
      <c r="H27" s="37" t="s">
        <v>31</v>
      </c>
      <c r="I27" s="37" t="s">
        <v>31</v>
      </c>
      <c r="J27" s="37" t="s">
        <v>31</v>
      </c>
      <c r="K27" s="37" t="s">
        <v>31</v>
      </c>
      <c r="L27" s="37" t="s">
        <v>31</v>
      </c>
      <c r="M27" s="44" t="s">
        <v>1699</v>
      </c>
      <c r="N27" s="44"/>
      <c r="O27" s="44">
        <v>0</v>
      </c>
      <c r="P27" s="44">
        <v>0</v>
      </c>
      <c r="Q27" s="44">
        <v>0</v>
      </c>
      <c r="R27" s="44">
        <v>0</v>
      </c>
      <c r="S27" s="44">
        <v>0</v>
      </c>
      <c r="T27" s="44">
        <v>0</v>
      </c>
      <c r="U27" s="44">
        <v>0</v>
      </c>
      <c r="V27" s="44">
        <v>0</v>
      </c>
      <c r="W27" s="44">
        <v>0</v>
      </c>
      <c r="X27" s="44">
        <v>0</v>
      </c>
      <c r="Y27" s="44">
        <v>1</v>
      </c>
      <c r="Z27" s="44">
        <v>0</v>
      </c>
      <c r="AA27" s="44">
        <v>3</v>
      </c>
      <c r="AB27" s="44">
        <v>0</v>
      </c>
      <c r="AC27" s="44">
        <v>0</v>
      </c>
      <c r="AD27" s="44">
        <v>0</v>
      </c>
      <c r="AE27" s="44">
        <v>0</v>
      </c>
      <c r="AF27" s="44">
        <v>0</v>
      </c>
      <c r="AG27" s="44">
        <v>0</v>
      </c>
      <c r="AH27" s="44">
        <v>0</v>
      </c>
      <c r="AI27" s="44">
        <v>0</v>
      </c>
      <c r="AJ27" s="44">
        <v>0</v>
      </c>
      <c r="AK27" s="44">
        <v>0</v>
      </c>
      <c r="AL27" s="44">
        <v>0</v>
      </c>
      <c r="AM27" s="44">
        <v>0</v>
      </c>
      <c r="AN27" s="44">
        <v>0</v>
      </c>
      <c r="AO27" s="44">
        <v>1</v>
      </c>
      <c r="AP27" s="44">
        <v>0</v>
      </c>
      <c r="AQ27" s="44">
        <v>0</v>
      </c>
      <c r="AR27" s="44">
        <v>0</v>
      </c>
      <c r="AS27" s="44">
        <v>0</v>
      </c>
      <c r="AT27" s="44">
        <v>0</v>
      </c>
      <c r="AU27" s="44">
        <v>0</v>
      </c>
      <c r="AV27" s="44">
        <v>0</v>
      </c>
      <c r="AW27" s="44">
        <v>0</v>
      </c>
      <c r="AX27" s="44">
        <v>0</v>
      </c>
      <c r="AY27" s="44">
        <v>0</v>
      </c>
      <c r="AZ27" s="44">
        <v>0</v>
      </c>
      <c r="BA27" s="44">
        <v>0</v>
      </c>
      <c r="BB27" s="44">
        <v>0</v>
      </c>
      <c r="BC27" s="44">
        <v>0</v>
      </c>
      <c r="BD27" s="44">
        <v>0</v>
      </c>
      <c r="BE27" s="44">
        <v>0</v>
      </c>
      <c r="BF27" s="44">
        <v>0</v>
      </c>
      <c r="BG27" s="44">
        <v>0</v>
      </c>
      <c r="BH27" s="44">
        <v>0</v>
      </c>
      <c r="BI27" s="44">
        <v>0</v>
      </c>
      <c r="BJ27" s="44">
        <v>0</v>
      </c>
      <c r="BK27" s="44">
        <v>0</v>
      </c>
      <c r="BL27" s="44">
        <f t="shared" si="0"/>
        <v>5</v>
      </c>
      <c r="BM27" s="152">
        <f t="shared" si="1"/>
        <v>2</v>
      </c>
      <c r="BN27" s="153">
        <f t="shared" si="2"/>
        <v>3</v>
      </c>
      <c r="BO27" s="154">
        <f t="shared" si="3"/>
        <v>0</v>
      </c>
      <c r="BP27" s="155">
        <f t="shared" si="4"/>
        <v>0</v>
      </c>
      <c r="BQ27" s="44"/>
    </row>
    <row r="28" spans="1:69" ht="15.75" hidden="1" customHeight="1" x14ac:dyDescent="0.3">
      <c r="A28" s="44" t="s">
        <v>652</v>
      </c>
      <c r="B28" s="44" t="s">
        <v>1697</v>
      </c>
      <c r="C28" s="44" t="s">
        <v>1697</v>
      </c>
      <c r="D28" s="44">
        <v>2017</v>
      </c>
      <c r="E28" s="45">
        <v>42929</v>
      </c>
      <c r="F28" s="44" t="s">
        <v>19</v>
      </c>
      <c r="G28" s="44" t="s">
        <v>52</v>
      </c>
      <c r="H28" s="37" t="s">
        <v>31</v>
      </c>
      <c r="I28" s="37" t="s">
        <v>31</v>
      </c>
      <c r="J28" s="37" t="s">
        <v>31</v>
      </c>
      <c r="K28" s="37" t="s">
        <v>31</v>
      </c>
      <c r="L28" s="37" t="s">
        <v>31</v>
      </c>
      <c r="M28" s="44" t="s">
        <v>1700</v>
      </c>
      <c r="N28" s="44">
        <f>SUM(O28:U28,V28:BK28)</f>
        <v>10</v>
      </c>
      <c r="O28" s="44">
        <v>0</v>
      </c>
      <c r="P28" s="44">
        <v>1</v>
      </c>
      <c r="Q28" s="44">
        <v>0</v>
      </c>
      <c r="R28" s="44">
        <v>1</v>
      </c>
      <c r="S28" s="44">
        <v>0</v>
      </c>
      <c r="T28" s="44">
        <v>4</v>
      </c>
      <c r="U28" s="44">
        <v>2</v>
      </c>
      <c r="V28" s="44">
        <v>0</v>
      </c>
      <c r="W28" s="44">
        <v>0</v>
      </c>
      <c r="X28" s="44">
        <v>0</v>
      </c>
      <c r="Y28" s="44">
        <v>2</v>
      </c>
      <c r="Z28" s="44">
        <v>0</v>
      </c>
      <c r="AA28" s="44">
        <v>0</v>
      </c>
      <c r="AB28" s="44">
        <v>0</v>
      </c>
      <c r="AC28" s="44">
        <v>0</v>
      </c>
      <c r="AD28" s="44">
        <v>0</v>
      </c>
      <c r="AE28" s="44">
        <v>0</v>
      </c>
      <c r="AF28" s="44">
        <v>0</v>
      </c>
      <c r="AG28" s="44">
        <v>0</v>
      </c>
      <c r="AH28" s="44">
        <v>0</v>
      </c>
      <c r="AI28" s="44">
        <v>0</v>
      </c>
      <c r="AJ28" s="44">
        <v>0</v>
      </c>
      <c r="AK28" s="44">
        <v>0</v>
      </c>
      <c r="AL28" s="44">
        <v>0</v>
      </c>
      <c r="AM28" s="44">
        <v>0</v>
      </c>
      <c r="AN28" s="44">
        <v>0</v>
      </c>
      <c r="AO28" s="44">
        <v>0</v>
      </c>
      <c r="AP28" s="44">
        <v>0</v>
      </c>
      <c r="AQ28" s="44">
        <v>0</v>
      </c>
      <c r="AR28" s="44">
        <v>0</v>
      </c>
      <c r="AS28" s="44">
        <v>0</v>
      </c>
      <c r="AT28" s="44">
        <v>0</v>
      </c>
      <c r="AU28" s="44">
        <v>0</v>
      </c>
      <c r="AV28" s="44">
        <v>0</v>
      </c>
      <c r="AW28" s="44">
        <v>0</v>
      </c>
      <c r="AX28" s="44">
        <v>0</v>
      </c>
      <c r="AY28" s="44">
        <v>0</v>
      </c>
      <c r="AZ28" s="44">
        <v>0</v>
      </c>
      <c r="BA28" s="44">
        <v>0</v>
      </c>
      <c r="BB28" s="44">
        <v>0</v>
      </c>
      <c r="BC28" s="44">
        <v>0</v>
      </c>
      <c r="BD28" s="44">
        <v>0</v>
      </c>
      <c r="BE28" s="44">
        <v>0</v>
      </c>
      <c r="BF28" s="44">
        <v>0</v>
      </c>
      <c r="BG28" s="44">
        <v>0</v>
      </c>
      <c r="BH28" s="44">
        <v>0</v>
      </c>
      <c r="BI28" s="44">
        <v>0</v>
      </c>
      <c r="BJ28" s="44">
        <v>0</v>
      </c>
      <c r="BK28" s="44">
        <v>0</v>
      </c>
      <c r="BL28" s="44">
        <f t="shared" si="0"/>
        <v>2</v>
      </c>
      <c r="BM28" s="152">
        <f t="shared" si="1"/>
        <v>2</v>
      </c>
      <c r="BN28" s="153">
        <f t="shared" si="2"/>
        <v>0</v>
      </c>
      <c r="BO28" s="154">
        <f t="shared" si="3"/>
        <v>0</v>
      </c>
      <c r="BP28" s="155">
        <f t="shared" si="4"/>
        <v>0</v>
      </c>
      <c r="BQ28" s="44"/>
    </row>
    <row r="29" spans="1:69" ht="15.75" hidden="1" customHeight="1" x14ac:dyDescent="0.3">
      <c r="A29" s="44" t="s">
        <v>652</v>
      </c>
      <c r="B29" s="44" t="s">
        <v>1697</v>
      </c>
      <c r="C29" s="44" t="s">
        <v>1697</v>
      </c>
      <c r="D29" s="44">
        <v>2017</v>
      </c>
      <c r="E29" s="45">
        <v>42929</v>
      </c>
      <c r="F29" s="44" t="s">
        <v>19</v>
      </c>
      <c r="G29" s="44" t="s">
        <v>55</v>
      </c>
      <c r="H29" s="37" t="s">
        <v>26</v>
      </c>
      <c r="I29" s="37" t="s">
        <v>26</v>
      </c>
      <c r="J29" s="37" t="s">
        <v>27</v>
      </c>
      <c r="K29" s="37" t="s">
        <v>26</v>
      </c>
      <c r="L29" s="37" t="s">
        <v>27</v>
      </c>
      <c r="M29" s="44" t="s">
        <v>1698</v>
      </c>
      <c r="N29" s="44"/>
      <c r="O29" s="44">
        <v>0</v>
      </c>
      <c r="P29" s="44">
        <v>0</v>
      </c>
      <c r="Q29" s="44">
        <v>0</v>
      </c>
      <c r="R29" s="44">
        <v>0</v>
      </c>
      <c r="S29" s="44">
        <v>0</v>
      </c>
      <c r="T29" s="44">
        <v>0</v>
      </c>
      <c r="U29" s="44">
        <v>0</v>
      </c>
      <c r="V29" s="44">
        <v>0</v>
      </c>
      <c r="W29" s="44">
        <v>0</v>
      </c>
      <c r="X29" s="44">
        <v>0</v>
      </c>
      <c r="Y29" s="44">
        <v>8</v>
      </c>
      <c r="Z29" s="44">
        <v>0</v>
      </c>
      <c r="AA29" s="44">
        <v>0</v>
      </c>
      <c r="AB29" s="44">
        <v>0</v>
      </c>
      <c r="AC29" s="44">
        <v>0</v>
      </c>
      <c r="AD29" s="44">
        <v>0</v>
      </c>
      <c r="AE29" s="44">
        <v>0</v>
      </c>
      <c r="AF29" s="44">
        <v>0</v>
      </c>
      <c r="AG29" s="44">
        <v>0</v>
      </c>
      <c r="AH29" s="44">
        <v>0</v>
      </c>
      <c r="AI29" s="44">
        <v>0</v>
      </c>
      <c r="AJ29" s="44">
        <v>0</v>
      </c>
      <c r="AK29" s="44">
        <v>0</v>
      </c>
      <c r="AL29" s="44">
        <v>0</v>
      </c>
      <c r="AM29" s="44">
        <v>0</v>
      </c>
      <c r="AN29" s="44">
        <v>0</v>
      </c>
      <c r="AO29" s="44">
        <v>2</v>
      </c>
      <c r="AP29" s="44">
        <v>0</v>
      </c>
      <c r="AQ29" s="44">
        <v>0</v>
      </c>
      <c r="AR29" s="44">
        <v>0</v>
      </c>
      <c r="AS29" s="44">
        <v>0</v>
      </c>
      <c r="AT29" s="44">
        <v>0</v>
      </c>
      <c r="AU29" s="44">
        <v>0</v>
      </c>
      <c r="AV29" s="44">
        <v>0</v>
      </c>
      <c r="AW29" s="44">
        <v>0</v>
      </c>
      <c r="AX29" s="44">
        <v>0</v>
      </c>
      <c r="AY29" s="44">
        <v>0</v>
      </c>
      <c r="AZ29" s="44">
        <v>0</v>
      </c>
      <c r="BA29" s="44">
        <v>0</v>
      </c>
      <c r="BB29" s="44">
        <v>0</v>
      </c>
      <c r="BC29" s="44">
        <v>0</v>
      </c>
      <c r="BD29" s="44">
        <v>0</v>
      </c>
      <c r="BE29" s="44">
        <v>0</v>
      </c>
      <c r="BF29" s="44">
        <v>0</v>
      </c>
      <c r="BG29" s="44">
        <v>0</v>
      </c>
      <c r="BH29" s="44">
        <v>0</v>
      </c>
      <c r="BI29" s="44">
        <v>0</v>
      </c>
      <c r="BJ29" s="44">
        <v>0</v>
      </c>
      <c r="BK29" s="44">
        <v>0</v>
      </c>
      <c r="BL29" s="44">
        <f t="shared" si="0"/>
        <v>10</v>
      </c>
      <c r="BM29" s="152">
        <f t="shared" si="1"/>
        <v>10</v>
      </c>
      <c r="BN29" s="153">
        <f t="shared" si="2"/>
        <v>0</v>
      </c>
      <c r="BO29" s="154">
        <f t="shared" si="3"/>
        <v>0</v>
      </c>
      <c r="BP29" s="155">
        <f t="shared" si="4"/>
        <v>0</v>
      </c>
      <c r="BQ29" s="44"/>
    </row>
    <row r="30" spans="1:69" ht="15.75" hidden="1" customHeight="1" x14ac:dyDescent="0.3">
      <c r="A30" s="44" t="s">
        <v>652</v>
      </c>
      <c r="B30" s="44" t="s">
        <v>1697</v>
      </c>
      <c r="C30" s="44" t="s">
        <v>1697</v>
      </c>
      <c r="D30" s="44">
        <v>2017</v>
      </c>
      <c r="E30" s="45">
        <v>42929</v>
      </c>
      <c r="F30" s="44" t="s">
        <v>19</v>
      </c>
      <c r="G30" s="44" t="s">
        <v>55</v>
      </c>
      <c r="H30" s="37" t="s">
        <v>26</v>
      </c>
      <c r="I30" s="37" t="s">
        <v>26</v>
      </c>
      <c r="J30" s="37" t="s">
        <v>27</v>
      </c>
      <c r="K30" s="37" t="s">
        <v>26</v>
      </c>
      <c r="L30" s="37" t="s">
        <v>27</v>
      </c>
      <c r="M30" s="44" t="s">
        <v>1699</v>
      </c>
      <c r="N30" s="44"/>
      <c r="O30" s="44">
        <v>0</v>
      </c>
      <c r="P30" s="44">
        <v>0</v>
      </c>
      <c r="Q30" s="44">
        <v>0</v>
      </c>
      <c r="R30" s="44">
        <v>0</v>
      </c>
      <c r="S30" s="44">
        <v>0</v>
      </c>
      <c r="T30" s="44">
        <v>0</v>
      </c>
      <c r="U30" s="44">
        <v>0</v>
      </c>
      <c r="V30" s="44">
        <v>0</v>
      </c>
      <c r="W30" s="44">
        <v>0</v>
      </c>
      <c r="X30" s="44">
        <v>0</v>
      </c>
      <c r="Y30" s="44">
        <v>0</v>
      </c>
      <c r="Z30" s="44">
        <v>0</v>
      </c>
      <c r="AA30" s="44">
        <v>0</v>
      </c>
      <c r="AB30" s="44">
        <v>0</v>
      </c>
      <c r="AC30" s="44">
        <v>0</v>
      </c>
      <c r="AD30" s="44">
        <v>0</v>
      </c>
      <c r="AE30" s="44">
        <v>0</v>
      </c>
      <c r="AF30" s="44">
        <v>0</v>
      </c>
      <c r="AG30" s="44">
        <v>0</v>
      </c>
      <c r="AH30" s="44">
        <v>0</v>
      </c>
      <c r="AI30" s="44">
        <v>0</v>
      </c>
      <c r="AJ30" s="44">
        <v>0</v>
      </c>
      <c r="AK30" s="44">
        <v>0</v>
      </c>
      <c r="AL30" s="44">
        <v>0</v>
      </c>
      <c r="AM30" s="44">
        <v>0</v>
      </c>
      <c r="AN30" s="44">
        <v>0</v>
      </c>
      <c r="AO30" s="44">
        <v>0</v>
      </c>
      <c r="AP30" s="44">
        <v>0</v>
      </c>
      <c r="AQ30" s="44">
        <v>0</v>
      </c>
      <c r="AR30" s="44">
        <v>3</v>
      </c>
      <c r="AS30" s="44">
        <v>0</v>
      </c>
      <c r="AT30" s="44">
        <v>0</v>
      </c>
      <c r="AU30" s="44">
        <v>0</v>
      </c>
      <c r="AV30" s="44">
        <v>0</v>
      </c>
      <c r="AW30" s="44">
        <v>0</v>
      </c>
      <c r="AX30" s="44">
        <v>0</v>
      </c>
      <c r="AY30" s="44">
        <v>0</v>
      </c>
      <c r="AZ30" s="44">
        <v>0</v>
      </c>
      <c r="BA30" s="44">
        <v>0</v>
      </c>
      <c r="BB30" s="44">
        <v>0</v>
      </c>
      <c r="BC30" s="44">
        <v>0</v>
      </c>
      <c r="BD30" s="44">
        <v>0</v>
      </c>
      <c r="BE30" s="44">
        <v>0</v>
      </c>
      <c r="BF30" s="44">
        <v>0</v>
      </c>
      <c r="BG30" s="44">
        <v>0</v>
      </c>
      <c r="BH30" s="44">
        <v>0</v>
      </c>
      <c r="BI30" s="44">
        <v>0</v>
      </c>
      <c r="BJ30" s="44">
        <v>0</v>
      </c>
      <c r="BK30" s="44">
        <v>0</v>
      </c>
      <c r="BL30" s="44">
        <f t="shared" si="0"/>
        <v>3</v>
      </c>
      <c r="BM30" s="152">
        <f t="shared" si="1"/>
        <v>3</v>
      </c>
      <c r="BN30" s="153">
        <f t="shared" si="2"/>
        <v>0</v>
      </c>
      <c r="BO30" s="154">
        <f t="shared" si="3"/>
        <v>0</v>
      </c>
      <c r="BP30" s="155">
        <f t="shared" si="4"/>
        <v>0</v>
      </c>
      <c r="BQ30" s="44"/>
    </row>
    <row r="31" spans="1:69" ht="15.75" hidden="1" customHeight="1" x14ac:dyDescent="0.3">
      <c r="A31" s="44" t="s">
        <v>652</v>
      </c>
      <c r="B31" s="44" t="s">
        <v>1697</v>
      </c>
      <c r="C31" s="44" t="s">
        <v>1697</v>
      </c>
      <c r="D31" s="44">
        <v>2017</v>
      </c>
      <c r="E31" s="45">
        <v>42929</v>
      </c>
      <c r="F31" s="44" t="s">
        <v>19</v>
      </c>
      <c r="G31" s="44" t="s">
        <v>55</v>
      </c>
      <c r="H31" s="37" t="s">
        <v>26</v>
      </c>
      <c r="I31" s="37" t="s">
        <v>26</v>
      </c>
      <c r="J31" s="37" t="s">
        <v>27</v>
      </c>
      <c r="K31" s="37" t="s">
        <v>26</v>
      </c>
      <c r="L31" s="37" t="s">
        <v>27</v>
      </c>
      <c r="M31" s="44" t="s">
        <v>1700</v>
      </c>
      <c r="N31" s="44">
        <f>SUM(O31:U31,V31:BK31)</f>
        <v>10</v>
      </c>
      <c r="O31" s="44">
        <v>0</v>
      </c>
      <c r="P31" s="44">
        <v>0</v>
      </c>
      <c r="Q31" s="44">
        <v>1</v>
      </c>
      <c r="R31" s="44">
        <v>0</v>
      </c>
      <c r="S31" s="44">
        <v>0</v>
      </c>
      <c r="T31" s="44">
        <v>1</v>
      </c>
      <c r="U31" s="44">
        <v>5</v>
      </c>
      <c r="V31" s="44">
        <v>0</v>
      </c>
      <c r="W31" s="44">
        <v>0</v>
      </c>
      <c r="X31" s="44">
        <v>0</v>
      </c>
      <c r="Y31" s="44">
        <v>3</v>
      </c>
      <c r="Z31" s="44">
        <v>0</v>
      </c>
      <c r="AA31" s="44">
        <v>0</v>
      </c>
      <c r="AB31" s="44">
        <v>0</v>
      </c>
      <c r="AC31" s="44">
        <v>0</v>
      </c>
      <c r="AD31" s="44">
        <v>0</v>
      </c>
      <c r="AE31" s="44">
        <v>0</v>
      </c>
      <c r="AF31" s="44">
        <v>0</v>
      </c>
      <c r="AG31" s="44">
        <v>0</v>
      </c>
      <c r="AH31" s="44">
        <v>0</v>
      </c>
      <c r="AI31" s="44">
        <v>0</v>
      </c>
      <c r="AJ31" s="44">
        <v>0</v>
      </c>
      <c r="AK31" s="44">
        <v>0</v>
      </c>
      <c r="AL31" s="44">
        <v>0</v>
      </c>
      <c r="AM31" s="44">
        <v>0</v>
      </c>
      <c r="AN31" s="44">
        <v>0</v>
      </c>
      <c r="AO31" s="44">
        <v>0</v>
      </c>
      <c r="AP31" s="44">
        <v>0</v>
      </c>
      <c r="AQ31" s="44">
        <v>0</v>
      </c>
      <c r="AR31" s="44">
        <v>0</v>
      </c>
      <c r="AS31" s="44">
        <v>0</v>
      </c>
      <c r="AT31" s="44">
        <v>0</v>
      </c>
      <c r="AU31" s="44">
        <v>0</v>
      </c>
      <c r="AV31" s="44">
        <v>0</v>
      </c>
      <c r="AW31" s="44">
        <v>0</v>
      </c>
      <c r="AX31" s="44">
        <v>0</v>
      </c>
      <c r="AY31" s="44">
        <v>0</v>
      </c>
      <c r="AZ31" s="44">
        <v>0</v>
      </c>
      <c r="BA31" s="44">
        <v>0</v>
      </c>
      <c r="BB31" s="44">
        <v>0</v>
      </c>
      <c r="BC31" s="44">
        <v>0</v>
      </c>
      <c r="BD31" s="44">
        <v>0</v>
      </c>
      <c r="BE31" s="44">
        <v>0</v>
      </c>
      <c r="BF31" s="44">
        <v>0</v>
      </c>
      <c r="BG31" s="44">
        <v>0</v>
      </c>
      <c r="BH31" s="44">
        <v>0</v>
      </c>
      <c r="BI31" s="44">
        <v>0</v>
      </c>
      <c r="BJ31" s="44">
        <v>0</v>
      </c>
      <c r="BK31" s="44">
        <v>0</v>
      </c>
      <c r="BL31" s="44">
        <f t="shared" si="0"/>
        <v>3</v>
      </c>
      <c r="BM31" s="152">
        <f t="shared" si="1"/>
        <v>3</v>
      </c>
      <c r="BN31" s="153">
        <f t="shared" si="2"/>
        <v>0</v>
      </c>
      <c r="BO31" s="154">
        <f t="shared" si="3"/>
        <v>0</v>
      </c>
      <c r="BP31" s="155">
        <f t="shared" si="4"/>
        <v>0</v>
      </c>
      <c r="BQ31" s="44"/>
    </row>
    <row r="32" spans="1:69" ht="15.75" hidden="1" customHeight="1" x14ac:dyDescent="0.3">
      <c r="A32" s="44" t="s">
        <v>652</v>
      </c>
      <c r="B32" s="44" t="s">
        <v>1697</v>
      </c>
      <c r="C32" s="44" t="s">
        <v>1697</v>
      </c>
      <c r="D32" s="44">
        <v>2017</v>
      </c>
      <c r="E32" s="45">
        <v>42929</v>
      </c>
      <c r="F32" s="44" t="s">
        <v>19</v>
      </c>
      <c r="G32" s="44" t="s">
        <v>57</v>
      </c>
      <c r="H32" s="37" t="s">
        <v>35</v>
      </c>
      <c r="I32" s="37" t="s">
        <v>31</v>
      </c>
      <c r="J32" s="37" t="s">
        <v>31</v>
      </c>
      <c r="K32" s="37" t="s">
        <v>31</v>
      </c>
      <c r="L32" s="37" t="s">
        <v>31</v>
      </c>
      <c r="M32" s="44" t="s">
        <v>1698</v>
      </c>
      <c r="N32" s="44"/>
      <c r="O32" s="44">
        <v>0</v>
      </c>
      <c r="P32" s="44">
        <v>0</v>
      </c>
      <c r="Q32" s="44">
        <v>0</v>
      </c>
      <c r="R32" s="44">
        <v>0</v>
      </c>
      <c r="S32" s="44">
        <v>0</v>
      </c>
      <c r="T32" s="44">
        <v>0</v>
      </c>
      <c r="U32" s="44">
        <v>0</v>
      </c>
      <c r="V32" s="44">
        <v>0</v>
      </c>
      <c r="W32" s="44">
        <v>0</v>
      </c>
      <c r="X32" s="44">
        <v>0</v>
      </c>
      <c r="Y32" s="44">
        <v>0</v>
      </c>
      <c r="Z32" s="44">
        <v>0</v>
      </c>
      <c r="AA32" s="44">
        <v>1</v>
      </c>
      <c r="AB32" s="44">
        <v>1</v>
      </c>
      <c r="AC32" s="44">
        <v>0</v>
      </c>
      <c r="AD32" s="44">
        <v>0</v>
      </c>
      <c r="AE32" s="44">
        <v>0</v>
      </c>
      <c r="AF32" s="44">
        <v>0</v>
      </c>
      <c r="AG32" s="44">
        <v>0</v>
      </c>
      <c r="AH32" s="44">
        <v>0</v>
      </c>
      <c r="AI32" s="44">
        <v>0</v>
      </c>
      <c r="AJ32" s="44">
        <v>0</v>
      </c>
      <c r="AK32" s="44">
        <v>0</v>
      </c>
      <c r="AL32" s="44">
        <v>0</v>
      </c>
      <c r="AM32" s="44">
        <v>0</v>
      </c>
      <c r="AN32" s="44">
        <v>0</v>
      </c>
      <c r="AO32" s="44">
        <v>7</v>
      </c>
      <c r="AP32" s="44">
        <v>0</v>
      </c>
      <c r="AQ32" s="44">
        <v>0</v>
      </c>
      <c r="AR32" s="44">
        <v>4</v>
      </c>
      <c r="AS32" s="44">
        <v>0</v>
      </c>
      <c r="AT32" s="44">
        <v>0</v>
      </c>
      <c r="AU32" s="44">
        <v>0</v>
      </c>
      <c r="AV32" s="44">
        <v>0</v>
      </c>
      <c r="AW32" s="44">
        <v>0</v>
      </c>
      <c r="AX32" s="44">
        <v>0</v>
      </c>
      <c r="AY32" s="44">
        <v>0</v>
      </c>
      <c r="AZ32" s="44">
        <v>0</v>
      </c>
      <c r="BA32" s="44">
        <v>0</v>
      </c>
      <c r="BB32" s="44">
        <v>0</v>
      </c>
      <c r="BC32" s="44">
        <v>0</v>
      </c>
      <c r="BD32" s="44">
        <v>0</v>
      </c>
      <c r="BE32" s="44">
        <v>0</v>
      </c>
      <c r="BF32" s="44">
        <v>0</v>
      </c>
      <c r="BG32" s="44">
        <v>0</v>
      </c>
      <c r="BH32" s="44">
        <v>0</v>
      </c>
      <c r="BI32" s="44">
        <v>0</v>
      </c>
      <c r="BJ32" s="44">
        <v>0</v>
      </c>
      <c r="BK32" s="44">
        <v>0</v>
      </c>
      <c r="BL32" s="44">
        <f t="shared" si="0"/>
        <v>13</v>
      </c>
      <c r="BM32" s="152">
        <f t="shared" si="1"/>
        <v>12</v>
      </c>
      <c r="BN32" s="153">
        <f t="shared" si="2"/>
        <v>1</v>
      </c>
      <c r="BO32" s="154">
        <f t="shared" si="3"/>
        <v>0</v>
      </c>
      <c r="BP32" s="155">
        <f t="shared" si="4"/>
        <v>0</v>
      </c>
      <c r="BQ32" s="44"/>
    </row>
    <row r="33" spans="1:69" ht="15.75" hidden="1" customHeight="1" x14ac:dyDescent="0.3">
      <c r="A33" s="44" t="s">
        <v>652</v>
      </c>
      <c r="B33" s="44" t="s">
        <v>1697</v>
      </c>
      <c r="C33" s="44" t="s">
        <v>1697</v>
      </c>
      <c r="D33" s="44">
        <v>2017</v>
      </c>
      <c r="E33" s="45">
        <v>42929</v>
      </c>
      <c r="F33" s="44" t="s">
        <v>19</v>
      </c>
      <c r="G33" s="44" t="s">
        <v>57</v>
      </c>
      <c r="H33" s="37" t="s">
        <v>35</v>
      </c>
      <c r="I33" s="37" t="s">
        <v>31</v>
      </c>
      <c r="J33" s="37" t="s">
        <v>31</v>
      </c>
      <c r="K33" s="37" t="s">
        <v>31</v>
      </c>
      <c r="L33" s="37" t="s">
        <v>31</v>
      </c>
      <c r="M33" s="44" t="s">
        <v>1699</v>
      </c>
      <c r="N33" s="44"/>
      <c r="O33" s="44">
        <v>0</v>
      </c>
      <c r="P33" s="44">
        <v>0</v>
      </c>
      <c r="Q33" s="44">
        <v>0</v>
      </c>
      <c r="R33" s="44">
        <v>0</v>
      </c>
      <c r="S33" s="44">
        <v>0</v>
      </c>
      <c r="T33" s="44">
        <v>0</v>
      </c>
      <c r="U33" s="44">
        <v>0</v>
      </c>
      <c r="V33" s="44">
        <v>0</v>
      </c>
      <c r="W33" s="44">
        <v>0</v>
      </c>
      <c r="X33" s="44">
        <v>0</v>
      </c>
      <c r="Y33" s="44">
        <v>0</v>
      </c>
      <c r="Z33" s="44">
        <v>0</v>
      </c>
      <c r="AA33" s="44">
        <v>11</v>
      </c>
      <c r="AB33" s="44">
        <v>0</v>
      </c>
      <c r="AC33" s="44">
        <v>0</v>
      </c>
      <c r="AD33" s="44">
        <v>0</v>
      </c>
      <c r="AE33" s="44">
        <v>0</v>
      </c>
      <c r="AF33" s="44">
        <v>0</v>
      </c>
      <c r="AG33" s="44">
        <v>0</v>
      </c>
      <c r="AH33" s="44">
        <v>0</v>
      </c>
      <c r="AI33" s="44">
        <v>0</v>
      </c>
      <c r="AJ33" s="44">
        <v>0</v>
      </c>
      <c r="AK33" s="44">
        <v>0</v>
      </c>
      <c r="AL33" s="44">
        <v>0</v>
      </c>
      <c r="AM33" s="44">
        <v>0</v>
      </c>
      <c r="AN33" s="44">
        <v>0</v>
      </c>
      <c r="AO33" s="44">
        <v>0</v>
      </c>
      <c r="AP33" s="44">
        <v>0</v>
      </c>
      <c r="AQ33" s="44">
        <v>0</v>
      </c>
      <c r="AR33" s="44">
        <v>1</v>
      </c>
      <c r="AS33" s="44">
        <v>0</v>
      </c>
      <c r="AT33" s="44">
        <v>0</v>
      </c>
      <c r="AU33" s="44">
        <v>0</v>
      </c>
      <c r="AV33" s="44">
        <v>0</v>
      </c>
      <c r="AW33" s="44">
        <v>0</v>
      </c>
      <c r="AX33" s="44">
        <v>0</v>
      </c>
      <c r="AY33" s="44">
        <v>0</v>
      </c>
      <c r="AZ33" s="44">
        <v>0</v>
      </c>
      <c r="BA33" s="44">
        <v>0</v>
      </c>
      <c r="BB33" s="44">
        <v>0</v>
      </c>
      <c r="BC33" s="44">
        <v>0</v>
      </c>
      <c r="BD33" s="44">
        <v>0</v>
      </c>
      <c r="BE33" s="44">
        <v>0</v>
      </c>
      <c r="BF33" s="44">
        <v>0</v>
      </c>
      <c r="BG33" s="44">
        <v>0</v>
      </c>
      <c r="BH33" s="44">
        <v>0</v>
      </c>
      <c r="BI33" s="44">
        <v>0</v>
      </c>
      <c r="BJ33" s="44">
        <v>0</v>
      </c>
      <c r="BK33" s="44">
        <v>0</v>
      </c>
      <c r="BL33" s="44">
        <f t="shared" si="0"/>
        <v>12</v>
      </c>
      <c r="BM33" s="152">
        <f t="shared" si="1"/>
        <v>1</v>
      </c>
      <c r="BN33" s="153">
        <f t="shared" si="2"/>
        <v>11</v>
      </c>
      <c r="BO33" s="154">
        <f t="shared" si="3"/>
        <v>0</v>
      </c>
      <c r="BP33" s="155">
        <f t="shared" si="4"/>
        <v>0</v>
      </c>
      <c r="BQ33" s="44"/>
    </row>
    <row r="34" spans="1:69" ht="15.75" hidden="1" customHeight="1" x14ac:dyDescent="0.3">
      <c r="A34" s="44" t="s">
        <v>652</v>
      </c>
      <c r="B34" s="44" t="s">
        <v>1697</v>
      </c>
      <c r="C34" s="44" t="s">
        <v>1697</v>
      </c>
      <c r="D34" s="44">
        <v>2017</v>
      </c>
      <c r="E34" s="45">
        <v>42929</v>
      </c>
      <c r="F34" s="44" t="s">
        <v>19</v>
      </c>
      <c r="G34" s="44" t="s">
        <v>57</v>
      </c>
      <c r="H34" s="37" t="s">
        <v>35</v>
      </c>
      <c r="I34" s="37" t="s">
        <v>31</v>
      </c>
      <c r="J34" s="37" t="s">
        <v>31</v>
      </c>
      <c r="K34" s="37" t="s">
        <v>31</v>
      </c>
      <c r="L34" s="37" t="s">
        <v>31</v>
      </c>
      <c r="M34" s="44" t="s">
        <v>1700</v>
      </c>
      <c r="N34" s="44">
        <f>SUM(O34:U34,V34:BK34)</f>
        <v>10</v>
      </c>
      <c r="O34" s="44">
        <v>0</v>
      </c>
      <c r="P34" s="44">
        <v>1</v>
      </c>
      <c r="Q34" s="44">
        <v>0</v>
      </c>
      <c r="R34" s="44">
        <v>0</v>
      </c>
      <c r="S34" s="44">
        <v>0</v>
      </c>
      <c r="T34" s="44">
        <v>9</v>
      </c>
      <c r="U34" s="44">
        <v>0</v>
      </c>
      <c r="V34" s="44">
        <v>0</v>
      </c>
      <c r="W34" s="44">
        <v>0</v>
      </c>
      <c r="X34" s="44">
        <v>0</v>
      </c>
      <c r="Y34" s="44">
        <v>0</v>
      </c>
      <c r="Z34" s="44">
        <v>0</v>
      </c>
      <c r="AA34" s="44">
        <v>0</v>
      </c>
      <c r="AB34" s="44">
        <v>0</v>
      </c>
      <c r="AC34" s="44">
        <v>0</v>
      </c>
      <c r="AD34" s="44">
        <v>0</v>
      </c>
      <c r="AE34" s="44">
        <v>0</v>
      </c>
      <c r="AF34" s="44">
        <v>0</v>
      </c>
      <c r="AG34" s="44">
        <v>0</v>
      </c>
      <c r="AH34" s="44">
        <v>0</v>
      </c>
      <c r="AI34" s="44">
        <v>0</v>
      </c>
      <c r="AJ34" s="44">
        <v>0</v>
      </c>
      <c r="AK34" s="44">
        <v>0</v>
      </c>
      <c r="AL34" s="44">
        <v>0</v>
      </c>
      <c r="AM34" s="44">
        <v>0</v>
      </c>
      <c r="AN34" s="44">
        <v>0</v>
      </c>
      <c r="AO34" s="44">
        <v>0</v>
      </c>
      <c r="AP34" s="44">
        <v>0</v>
      </c>
      <c r="AQ34" s="44">
        <v>0</v>
      </c>
      <c r="AR34" s="44">
        <v>0</v>
      </c>
      <c r="AS34" s="44">
        <v>0</v>
      </c>
      <c r="AT34" s="44">
        <v>0</v>
      </c>
      <c r="AU34" s="44">
        <v>0</v>
      </c>
      <c r="AV34" s="44">
        <v>0</v>
      </c>
      <c r="AW34" s="44">
        <v>0</v>
      </c>
      <c r="AX34" s="44">
        <v>0</v>
      </c>
      <c r="AY34" s="44">
        <v>0</v>
      </c>
      <c r="AZ34" s="44">
        <v>0</v>
      </c>
      <c r="BA34" s="44">
        <v>0</v>
      </c>
      <c r="BB34" s="44">
        <v>0</v>
      </c>
      <c r="BC34" s="44">
        <v>0</v>
      </c>
      <c r="BD34" s="44">
        <v>0</v>
      </c>
      <c r="BE34" s="44">
        <v>0</v>
      </c>
      <c r="BF34" s="44">
        <v>0</v>
      </c>
      <c r="BG34" s="44">
        <v>0</v>
      </c>
      <c r="BH34" s="44">
        <v>0</v>
      </c>
      <c r="BI34" s="44">
        <v>0</v>
      </c>
      <c r="BJ34" s="44">
        <v>0</v>
      </c>
      <c r="BK34" s="44">
        <v>0</v>
      </c>
      <c r="BL34" s="44">
        <f t="shared" si="0"/>
        <v>0</v>
      </c>
      <c r="BM34" s="152">
        <f t="shared" si="1"/>
        <v>0</v>
      </c>
      <c r="BN34" s="153">
        <f t="shared" si="2"/>
        <v>0</v>
      </c>
      <c r="BO34" s="154">
        <f t="shared" si="3"/>
        <v>0</v>
      </c>
      <c r="BP34" s="155">
        <f t="shared" si="4"/>
        <v>0</v>
      </c>
      <c r="BQ34" s="44"/>
    </row>
    <row r="35" spans="1:69" ht="15.75" hidden="1" customHeight="1" x14ac:dyDescent="0.3">
      <c r="A35" s="44" t="s">
        <v>652</v>
      </c>
      <c r="B35" s="44" t="s">
        <v>1697</v>
      </c>
      <c r="C35" s="44" t="s">
        <v>1697</v>
      </c>
      <c r="D35" s="44">
        <v>2017</v>
      </c>
      <c r="E35" s="45">
        <v>42929</v>
      </c>
      <c r="F35" s="44" t="s">
        <v>19</v>
      </c>
      <c r="G35" s="44" t="s">
        <v>61</v>
      </c>
      <c r="H35" s="37" t="s">
        <v>31</v>
      </c>
      <c r="I35" s="37" t="s">
        <v>31</v>
      </c>
      <c r="J35" s="37" t="s">
        <v>31</v>
      </c>
      <c r="K35" s="37" t="s">
        <v>31</v>
      </c>
      <c r="L35" s="37" t="s">
        <v>31</v>
      </c>
      <c r="M35" s="44" t="s">
        <v>1698</v>
      </c>
      <c r="N35" s="44"/>
      <c r="O35" s="44">
        <v>0</v>
      </c>
      <c r="P35" s="44">
        <v>0</v>
      </c>
      <c r="Q35" s="44">
        <v>0</v>
      </c>
      <c r="R35" s="44">
        <v>0</v>
      </c>
      <c r="S35" s="44">
        <v>0</v>
      </c>
      <c r="T35" s="44">
        <v>0</v>
      </c>
      <c r="U35" s="44">
        <v>0</v>
      </c>
      <c r="V35" s="44">
        <v>0</v>
      </c>
      <c r="W35" s="44">
        <v>0</v>
      </c>
      <c r="X35" s="44">
        <v>0</v>
      </c>
      <c r="Y35" s="44">
        <v>0</v>
      </c>
      <c r="Z35" s="44">
        <v>0</v>
      </c>
      <c r="AA35" s="44">
        <v>0</v>
      </c>
      <c r="AB35" s="44">
        <v>0</v>
      </c>
      <c r="AC35" s="44">
        <v>0</v>
      </c>
      <c r="AD35" s="44">
        <v>0</v>
      </c>
      <c r="AE35" s="44">
        <v>0</v>
      </c>
      <c r="AF35" s="44">
        <v>0</v>
      </c>
      <c r="AG35" s="44">
        <v>0</v>
      </c>
      <c r="AH35" s="44">
        <v>0</v>
      </c>
      <c r="AI35" s="44">
        <v>0</v>
      </c>
      <c r="AJ35" s="44">
        <v>0</v>
      </c>
      <c r="AK35" s="44">
        <v>0</v>
      </c>
      <c r="AL35" s="44">
        <v>0</v>
      </c>
      <c r="AM35" s="44">
        <v>0</v>
      </c>
      <c r="AN35" s="44">
        <v>0</v>
      </c>
      <c r="AO35" s="44">
        <v>6</v>
      </c>
      <c r="AP35" s="44">
        <v>0</v>
      </c>
      <c r="AQ35" s="44">
        <v>0</v>
      </c>
      <c r="AR35" s="44">
        <v>0</v>
      </c>
      <c r="AS35" s="44">
        <v>0</v>
      </c>
      <c r="AT35" s="44">
        <v>0</v>
      </c>
      <c r="AU35" s="44">
        <v>0</v>
      </c>
      <c r="AV35" s="44">
        <v>0</v>
      </c>
      <c r="AW35" s="44">
        <v>0</v>
      </c>
      <c r="AX35" s="44">
        <v>0</v>
      </c>
      <c r="AY35" s="44">
        <v>0</v>
      </c>
      <c r="AZ35" s="44">
        <v>0</v>
      </c>
      <c r="BA35" s="44">
        <v>0</v>
      </c>
      <c r="BB35" s="44">
        <v>0</v>
      </c>
      <c r="BC35" s="44">
        <v>0</v>
      </c>
      <c r="BD35" s="44">
        <v>0</v>
      </c>
      <c r="BE35" s="44">
        <v>0</v>
      </c>
      <c r="BF35" s="44">
        <v>0</v>
      </c>
      <c r="BG35" s="44">
        <v>0</v>
      </c>
      <c r="BH35" s="44">
        <v>0</v>
      </c>
      <c r="BI35" s="44">
        <v>0</v>
      </c>
      <c r="BJ35" s="44">
        <v>0</v>
      </c>
      <c r="BK35" s="44">
        <v>0</v>
      </c>
      <c r="BL35" s="44">
        <f t="shared" si="0"/>
        <v>6</v>
      </c>
      <c r="BM35" s="152">
        <f t="shared" si="1"/>
        <v>6</v>
      </c>
      <c r="BN35" s="153">
        <f t="shared" si="2"/>
        <v>0</v>
      </c>
      <c r="BO35" s="154">
        <f t="shared" si="3"/>
        <v>0</v>
      </c>
      <c r="BP35" s="155">
        <f t="shared" si="4"/>
        <v>0</v>
      </c>
      <c r="BQ35" s="44"/>
    </row>
    <row r="36" spans="1:69" ht="15.75" hidden="1" customHeight="1" x14ac:dyDescent="0.3">
      <c r="A36" s="44" t="s">
        <v>652</v>
      </c>
      <c r="B36" s="44" t="s">
        <v>1697</v>
      </c>
      <c r="C36" s="44" t="s">
        <v>1697</v>
      </c>
      <c r="D36" s="44">
        <v>2017</v>
      </c>
      <c r="E36" s="45">
        <v>42929</v>
      </c>
      <c r="F36" s="44" t="s">
        <v>19</v>
      </c>
      <c r="G36" s="44" t="s">
        <v>61</v>
      </c>
      <c r="H36" s="37" t="s">
        <v>31</v>
      </c>
      <c r="I36" s="37" t="s">
        <v>31</v>
      </c>
      <c r="J36" s="37" t="s">
        <v>31</v>
      </c>
      <c r="K36" s="37" t="s">
        <v>31</v>
      </c>
      <c r="L36" s="37" t="s">
        <v>31</v>
      </c>
      <c r="M36" s="44" t="s">
        <v>1699</v>
      </c>
      <c r="N36" s="44"/>
      <c r="O36" s="44">
        <v>0</v>
      </c>
      <c r="P36" s="44">
        <v>0</v>
      </c>
      <c r="Q36" s="44">
        <v>0</v>
      </c>
      <c r="R36" s="44">
        <v>0</v>
      </c>
      <c r="S36" s="44">
        <v>0</v>
      </c>
      <c r="T36" s="44">
        <v>0</v>
      </c>
      <c r="U36" s="44">
        <v>0</v>
      </c>
      <c r="V36" s="44">
        <v>0</v>
      </c>
      <c r="W36" s="44">
        <v>0</v>
      </c>
      <c r="X36" s="44">
        <v>0</v>
      </c>
      <c r="Y36" s="44">
        <v>0</v>
      </c>
      <c r="Z36" s="44">
        <v>0</v>
      </c>
      <c r="AA36" s="44">
        <v>0</v>
      </c>
      <c r="AB36" s="44">
        <v>0</v>
      </c>
      <c r="AC36" s="44">
        <v>0</v>
      </c>
      <c r="AD36" s="44">
        <v>0</v>
      </c>
      <c r="AE36" s="44">
        <v>0</v>
      </c>
      <c r="AF36" s="44">
        <v>0</v>
      </c>
      <c r="AG36" s="44">
        <v>0</v>
      </c>
      <c r="AH36" s="44">
        <v>0</v>
      </c>
      <c r="AI36" s="44">
        <v>0</v>
      </c>
      <c r="AJ36" s="44">
        <v>0</v>
      </c>
      <c r="AK36" s="44">
        <v>0</v>
      </c>
      <c r="AL36" s="44">
        <v>0</v>
      </c>
      <c r="AM36" s="44">
        <v>0</v>
      </c>
      <c r="AN36" s="44">
        <v>0</v>
      </c>
      <c r="AO36" s="44">
        <v>0</v>
      </c>
      <c r="AP36" s="44">
        <v>0</v>
      </c>
      <c r="AQ36" s="44">
        <v>0</v>
      </c>
      <c r="AR36" s="44">
        <v>0</v>
      </c>
      <c r="AS36" s="44">
        <v>0</v>
      </c>
      <c r="AT36" s="44">
        <v>0</v>
      </c>
      <c r="AU36" s="44">
        <v>0</v>
      </c>
      <c r="AV36" s="44">
        <v>0</v>
      </c>
      <c r="AW36" s="44">
        <v>0</v>
      </c>
      <c r="AX36" s="44">
        <v>0</v>
      </c>
      <c r="AY36" s="44">
        <v>0</v>
      </c>
      <c r="AZ36" s="44">
        <v>0</v>
      </c>
      <c r="BA36" s="44">
        <v>0</v>
      </c>
      <c r="BB36" s="44">
        <v>0</v>
      </c>
      <c r="BC36" s="44">
        <v>0</v>
      </c>
      <c r="BD36" s="44">
        <v>0</v>
      </c>
      <c r="BE36" s="44">
        <v>0</v>
      </c>
      <c r="BF36" s="44">
        <v>0</v>
      </c>
      <c r="BG36" s="44">
        <v>0</v>
      </c>
      <c r="BH36" s="44">
        <v>0</v>
      </c>
      <c r="BI36" s="44">
        <v>0</v>
      </c>
      <c r="BJ36" s="44">
        <v>0</v>
      </c>
      <c r="BK36" s="44">
        <v>0</v>
      </c>
      <c r="BL36" s="44">
        <f t="shared" si="0"/>
        <v>0</v>
      </c>
      <c r="BM36" s="152">
        <f t="shared" si="1"/>
        <v>0</v>
      </c>
      <c r="BN36" s="153">
        <f t="shared" si="2"/>
        <v>0</v>
      </c>
      <c r="BO36" s="154">
        <f t="shared" si="3"/>
        <v>0</v>
      </c>
      <c r="BP36" s="155">
        <f t="shared" si="4"/>
        <v>0</v>
      </c>
      <c r="BQ36" s="44"/>
    </row>
    <row r="37" spans="1:69" ht="15.75" hidden="1" customHeight="1" x14ac:dyDescent="0.3">
      <c r="A37" s="44" t="s">
        <v>652</v>
      </c>
      <c r="B37" s="44" t="s">
        <v>1697</v>
      </c>
      <c r="C37" s="44" t="s">
        <v>1697</v>
      </c>
      <c r="D37" s="44">
        <v>2017</v>
      </c>
      <c r="E37" s="45">
        <v>42929</v>
      </c>
      <c r="F37" s="44" t="s">
        <v>19</v>
      </c>
      <c r="G37" s="44" t="s">
        <v>61</v>
      </c>
      <c r="H37" s="37" t="s">
        <v>31</v>
      </c>
      <c r="I37" s="37" t="s">
        <v>31</v>
      </c>
      <c r="J37" s="37" t="s">
        <v>31</v>
      </c>
      <c r="K37" s="37" t="s">
        <v>31</v>
      </c>
      <c r="L37" s="37" t="s">
        <v>31</v>
      </c>
      <c r="M37" s="44" t="s">
        <v>1700</v>
      </c>
      <c r="N37" s="44">
        <f>SUM(O37:U37,V37:BK37)</f>
        <v>10</v>
      </c>
      <c r="O37" s="44">
        <v>0</v>
      </c>
      <c r="P37" s="44">
        <v>0</v>
      </c>
      <c r="Q37" s="44">
        <v>0</v>
      </c>
      <c r="R37" s="44">
        <v>0</v>
      </c>
      <c r="S37" s="44">
        <v>0</v>
      </c>
      <c r="T37" s="44">
        <v>2</v>
      </c>
      <c r="U37" s="44">
        <v>8</v>
      </c>
      <c r="V37" s="44">
        <v>0</v>
      </c>
      <c r="W37" s="44">
        <v>0</v>
      </c>
      <c r="X37" s="44">
        <v>0</v>
      </c>
      <c r="Y37" s="44">
        <v>0</v>
      </c>
      <c r="Z37" s="44">
        <v>0</v>
      </c>
      <c r="AA37" s="44">
        <v>0</v>
      </c>
      <c r="AB37" s="44">
        <v>0</v>
      </c>
      <c r="AC37" s="44">
        <v>0</v>
      </c>
      <c r="AD37" s="44">
        <v>0</v>
      </c>
      <c r="AE37" s="44">
        <v>0</v>
      </c>
      <c r="AF37" s="44">
        <v>0</v>
      </c>
      <c r="AG37" s="44">
        <v>0</v>
      </c>
      <c r="AH37" s="44">
        <v>0</v>
      </c>
      <c r="AI37" s="44">
        <v>0</v>
      </c>
      <c r="AJ37" s="44">
        <v>0</v>
      </c>
      <c r="AK37" s="44">
        <v>0</v>
      </c>
      <c r="AL37" s="44">
        <v>0</v>
      </c>
      <c r="AM37" s="44">
        <v>0</v>
      </c>
      <c r="AN37" s="44">
        <v>0</v>
      </c>
      <c r="AO37" s="44">
        <v>0</v>
      </c>
      <c r="AP37" s="44">
        <v>0</v>
      </c>
      <c r="AQ37" s="44">
        <v>0</v>
      </c>
      <c r="AR37" s="44">
        <v>0</v>
      </c>
      <c r="AS37" s="44">
        <v>0</v>
      </c>
      <c r="AT37" s="44">
        <v>0</v>
      </c>
      <c r="AU37" s="44">
        <v>0</v>
      </c>
      <c r="AV37" s="44">
        <v>0</v>
      </c>
      <c r="AW37" s="44">
        <v>0</v>
      </c>
      <c r="AX37" s="44">
        <v>0</v>
      </c>
      <c r="AY37" s="44">
        <v>0</v>
      </c>
      <c r="AZ37" s="44">
        <v>0</v>
      </c>
      <c r="BA37" s="44">
        <v>0</v>
      </c>
      <c r="BB37" s="44">
        <v>0</v>
      </c>
      <c r="BC37" s="44">
        <v>0</v>
      </c>
      <c r="BD37" s="44">
        <v>0</v>
      </c>
      <c r="BE37" s="44">
        <v>0</v>
      </c>
      <c r="BF37" s="44">
        <v>0</v>
      </c>
      <c r="BG37" s="44">
        <v>0</v>
      </c>
      <c r="BH37" s="44">
        <v>0</v>
      </c>
      <c r="BI37" s="44">
        <v>0</v>
      </c>
      <c r="BJ37" s="44">
        <v>0</v>
      </c>
      <c r="BK37" s="44">
        <v>0</v>
      </c>
      <c r="BL37" s="44">
        <f t="shared" si="0"/>
        <v>0</v>
      </c>
      <c r="BM37" s="152">
        <f t="shared" si="1"/>
        <v>0</v>
      </c>
      <c r="BN37" s="153">
        <f t="shared" si="2"/>
        <v>0</v>
      </c>
      <c r="BO37" s="154">
        <f t="shared" si="3"/>
        <v>0</v>
      </c>
      <c r="BP37" s="155">
        <f t="shared" si="4"/>
        <v>0</v>
      </c>
      <c r="BQ37" s="44"/>
    </row>
    <row r="38" spans="1:69" ht="15.75" hidden="1" customHeight="1" x14ac:dyDescent="0.3">
      <c r="A38" s="44" t="s">
        <v>652</v>
      </c>
      <c r="B38" s="44" t="s">
        <v>1697</v>
      </c>
      <c r="C38" s="44" t="s">
        <v>1697</v>
      </c>
      <c r="D38" s="44">
        <v>2017</v>
      </c>
      <c r="E38" s="45">
        <v>42929</v>
      </c>
      <c r="F38" s="44" t="s">
        <v>19</v>
      </c>
      <c r="G38" s="44" t="s">
        <v>64</v>
      </c>
      <c r="H38" s="37" t="s">
        <v>22</v>
      </c>
      <c r="I38" s="37" t="s">
        <v>22</v>
      </c>
      <c r="J38" s="37" t="s">
        <v>21</v>
      </c>
      <c r="K38" s="37" t="s">
        <v>22</v>
      </c>
      <c r="L38" s="37" t="s">
        <v>21</v>
      </c>
      <c r="M38" s="44" t="s">
        <v>1698</v>
      </c>
      <c r="N38" s="44"/>
      <c r="O38" s="44">
        <v>0</v>
      </c>
      <c r="P38" s="44">
        <v>0</v>
      </c>
      <c r="Q38" s="44">
        <v>0</v>
      </c>
      <c r="R38" s="44">
        <v>0</v>
      </c>
      <c r="S38" s="44">
        <v>0</v>
      </c>
      <c r="T38" s="44">
        <v>0</v>
      </c>
      <c r="U38" s="44">
        <v>0</v>
      </c>
      <c r="V38" s="44">
        <v>0</v>
      </c>
      <c r="W38" s="44">
        <v>0</v>
      </c>
      <c r="X38" s="44">
        <v>0</v>
      </c>
      <c r="Y38" s="44">
        <v>2</v>
      </c>
      <c r="Z38" s="44">
        <v>0</v>
      </c>
      <c r="AA38" s="44">
        <v>0</v>
      </c>
      <c r="AB38" s="44">
        <v>2</v>
      </c>
      <c r="AC38" s="44">
        <v>0</v>
      </c>
      <c r="AD38" s="44">
        <v>0</v>
      </c>
      <c r="AE38" s="44">
        <v>0</v>
      </c>
      <c r="AF38" s="44">
        <v>0</v>
      </c>
      <c r="AG38" s="44">
        <v>0</v>
      </c>
      <c r="AH38" s="44">
        <v>4</v>
      </c>
      <c r="AI38" s="44">
        <v>0</v>
      </c>
      <c r="AJ38" s="44">
        <v>0</v>
      </c>
      <c r="AK38" s="44">
        <v>0</v>
      </c>
      <c r="AL38" s="44">
        <v>0</v>
      </c>
      <c r="AM38" s="44">
        <v>0</v>
      </c>
      <c r="AN38" s="44">
        <v>0</v>
      </c>
      <c r="AO38" s="44">
        <v>5</v>
      </c>
      <c r="AP38" s="44">
        <v>0</v>
      </c>
      <c r="AQ38" s="44">
        <v>0</v>
      </c>
      <c r="AR38" s="44">
        <v>1</v>
      </c>
      <c r="AS38" s="44">
        <v>0</v>
      </c>
      <c r="AT38" s="44">
        <v>0</v>
      </c>
      <c r="AU38" s="44">
        <v>0</v>
      </c>
      <c r="AV38" s="44">
        <v>0</v>
      </c>
      <c r="AW38" s="44">
        <v>0</v>
      </c>
      <c r="AX38" s="44">
        <v>0</v>
      </c>
      <c r="AY38" s="44">
        <v>0</v>
      </c>
      <c r="AZ38" s="44">
        <v>0</v>
      </c>
      <c r="BA38" s="44">
        <v>0</v>
      </c>
      <c r="BB38" s="44">
        <v>0</v>
      </c>
      <c r="BC38" s="44">
        <v>0</v>
      </c>
      <c r="BD38" s="44">
        <v>0</v>
      </c>
      <c r="BE38" s="44">
        <v>0</v>
      </c>
      <c r="BF38" s="44">
        <v>0</v>
      </c>
      <c r="BG38" s="44">
        <v>0</v>
      </c>
      <c r="BH38" s="44">
        <v>0</v>
      </c>
      <c r="BI38" s="44">
        <v>0</v>
      </c>
      <c r="BJ38" s="44">
        <v>0</v>
      </c>
      <c r="BK38" s="44">
        <v>0</v>
      </c>
      <c r="BL38" s="44">
        <f t="shared" si="0"/>
        <v>14</v>
      </c>
      <c r="BM38" s="152">
        <f t="shared" si="1"/>
        <v>14</v>
      </c>
      <c r="BN38" s="153">
        <f t="shared" si="2"/>
        <v>0</v>
      </c>
      <c r="BO38" s="154">
        <f t="shared" si="3"/>
        <v>0</v>
      </c>
      <c r="BP38" s="155">
        <f t="shared" si="4"/>
        <v>0</v>
      </c>
      <c r="BQ38" s="44" t="s">
        <v>1701</v>
      </c>
    </row>
    <row r="39" spans="1:69" ht="15.75" hidden="1" customHeight="1" x14ac:dyDescent="0.3">
      <c r="A39" s="44" t="s">
        <v>652</v>
      </c>
      <c r="B39" s="44" t="s">
        <v>1697</v>
      </c>
      <c r="C39" s="44" t="s">
        <v>1697</v>
      </c>
      <c r="D39" s="44">
        <v>2017</v>
      </c>
      <c r="E39" s="45">
        <v>42929</v>
      </c>
      <c r="F39" s="44" t="s">
        <v>19</v>
      </c>
      <c r="G39" s="44" t="s">
        <v>64</v>
      </c>
      <c r="H39" s="37" t="s">
        <v>22</v>
      </c>
      <c r="I39" s="37" t="s">
        <v>22</v>
      </c>
      <c r="J39" s="37" t="s">
        <v>21</v>
      </c>
      <c r="K39" s="37" t="s">
        <v>22</v>
      </c>
      <c r="L39" s="37" t="s">
        <v>21</v>
      </c>
      <c r="M39" s="44" t="s">
        <v>1699</v>
      </c>
      <c r="N39" s="44"/>
      <c r="O39" s="44">
        <v>0</v>
      </c>
      <c r="P39" s="44">
        <v>0</v>
      </c>
      <c r="Q39" s="44">
        <v>0</v>
      </c>
      <c r="R39" s="44">
        <v>0</v>
      </c>
      <c r="S39" s="44">
        <v>0</v>
      </c>
      <c r="T39" s="44">
        <v>0</v>
      </c>
      <c r="U39" s="44">
        <v>0</v>
      </c>
      <c r="V39" s="44">
        <v>0</v>
      </c>
      <c r="W39" s="44">
        <v>0</v>
      </c>
      <c r="X39" s="44">
        <v>0</v>
      </c>
      <c r="Y39" s="44">
        <v>1</v>
      </c>
      <c r="Z39" s="44">
        <v>0</v>
      </c>
      <c r="AA39" s="44">
        <v>0</v>
      </c>
      <c r="AB39" s="44">
        <v>0</v>
      </c>
      <c r="AC39" s="44">
        <v>0</v>
      </c>
      <c r="AD39" s="44">
        <v>0</v>
      </c>
      <c r="AE39" s="44">
        <v>0</v>
      </c>
      <c r="AF39" s="44">
        <v>0</v>
      </c>
      <c r="AG39" s="44">
        <v>0</v>
      </c>
      <c r="AH39" s="44">
        <v>1</v>
      </c>
      <c r="AI39" s="44">
        <v>0</v>
      </c>
      <c r="AJ39" s="44">
        <v>0</v>
      </c>
      <c r="AK39" s="44">
        <v>0</v>
      </c>
      <c r="AL39" s="44">
        <v>1</v>
      </c>
      <c r="AM39" s="44">
        <v>0</v>
      </c>
      <c r="AN39" s="44">
        <v>0</v>
      </c>
      <c r="AO39" s="44">
        <v>0</v>
      </c>
      <c r="AP39" s="44">
        <v>0</v>
      </c>
      <c r="AQ39" s="44">
        <v>2</v>
      </c>
      <c r="AR39" s="44">
        <v>0</v>
      </c>
      <c r="AS39" s="44">
        <v>0</v>
      </c>
      <c r="AT39" s="44">
        <v>0</v>
      </c>
      <c r="AU39" s="44">
        <v>0</v>
      </c>
      <c r="AV39" s="44">
        <v>0</v>
      </c>
      <c r="AW39" s="44">
        <v>0</v>
      </c>
      <c r="AX39" s="44">
        <v>0</v>
      </c>
      <c r="AY39" s="44">
        <v>0</v>
      </c>
      <c r="AZ39" s="44">
        <v>0</v>
      </c>
      <c r="BA39" s="44">
        <v>0</v>
      </c>
      <c r="BB39" s="44">
        <v>0</v>
      </c>
      <c r="BC39" s="44">
        <v>0</v>
      </c>
      <c r="BD39" s="44">
        <v>0</v>
      </c>
      <c r="BE39" s="44">
        <v>0</v>
      </c>
      <c r="BF39" s="44">
        <v>0</v>
      </c>
      <c r="BG39" s="44">
        <v>0</v>
      </c>
      <c r="BH39" s="44">
        <v>0</v>
      </c>
      <c r="BI39" s="44">
        <v>0</v>
      </c>
      <c r="BJ39" s="44">
        <v>0</v>
      </c>
      <c r="BK39" s="44">
        <v>0</v>
      </c>
      <c r="BL39" s="44">
        <f t="shared" si="0"/>
        <v>5</v>
      </c>
      <c r="BM39" s="152">
        <f t="shared" si="1"/>
        <v>2</v>
      </c>
      <c r="BN39" s="153">
        <f t="shared" si="2"/>
        <v>0</v>
      </c>
      <c r="BO39" s="154">
        <f t="shared" si="3"/>
        <v>3</v>
      </c>
      <c r="BP39" s="155">
        <f t="shared" si="4"/>
        <v>0</v>
      </c>
      <c r="BQ39" s="44"/>
    </row>
    <row r="40" spans="1:69" ht="15.75" hidden="1" customHeight="1" x14ac:dyDescent="0.3">
      <c r="A40" s="44" t="s">
        <v>652</v>
      </c>
      <c r="B40" s="44" t="s">
        <v>1697</v>
      </c>
      <c r="C40" s="44" t="s">
        <v>1697</v>
      </c>
      <c r="D40" s="44">
        <v>2017</v>
      </c>
      <c r="E40" s="45">
        <v>42929</v>
      </c>
      <c r="F40" s="44" t="s">
        <v>19</v>
      </c>
      <c r="G40" s="44" t="s">
        <v>64</v>
      </c>
      <c r="H40" s="37" t="s">
        <v>22</v>
      </c>
      <c r="I40" s="37" t="s">
        <v>22</v>
      </c>
      <c r="J40" s="37" t="s">
        <v>21</v>
      </c>
      <c r="K40" s="37" t="s">
        <v>22</v>
      </c>
      <c r="L40" s="37" t="s">
        <v>21</v>
      </c>
      <c r="M40" s="44" t="s">
        <v>1700</v>
      </c>
      <c r="N40" s="44">
        <f>SUM(O40:U40,V40:BK40)</f>
        <v>10</v>
      </c>
      <c r="O40" s="44">
        <v>0</v>
      </c>
      <c r="P40" s="44">
        <v>0</v>
      </c>
      <c r="Q40" s="44">
        <v>0</v>
      </c>
      <c r="R40" s="44">
        <v>0</v>
      </c>
      <c r="S40" s="44">
        <v>1</v>
      </c>
      <c r="T40" s="44">
        <v>8</v>
      </c>
      <c r="U40" s="44">
        <v>0</v>
      </c>
      <c r="V40" s="44">
        <v>0</v>
      </c>
      <c r="W40" s="44">
        <v>0</v>
      </c>
      <c r="X40" s="44">
        <v>0</v>
      </c>
      <c r="Y40" s="44">
        <v>1</v>
      </c>
      <c r="Z40" s="44">
        <v>0</v>
      </c>
      <c r="AA40" s="44">
        <v>0</v>
      </c>
      <c r="AB40" s="44">
        <v>0</v>
      </c>
      <c r="AC40" s="44">
        <v>0</v>
      </c>
      <c r="AD40" s="44">
        <v>0</v>
      </c>
      <c r="AE40" s="44">
        <v>0</v>
      </c>
      <c r="AF40" s="44">
        <v>0</v>
      </c>
      <c r="AG40" s="44">
        <v>0</v>
      </c>
      <c r="AH40" s="44">
        <v>0</v>
      </c>
      <c r="AI40" s="44">
        <v>0</v>
      </c>
      <c r="AJ40" s="44">
        <v>0</v>
      </c>
      <c r="AK40" s="44">
        <v>0</v>
      </c>
      <c r="AL40" s="44">
        <v>0</v>
      </c>
      <c r="AM40" s="44">
        <v>0</v>
      </c>
      <c r="AN40" s="44">
        <v>0</v>
      </c>
      <c r="AO40" s="44">
        <v>0</v>
      </c>
      <c r="AP40" s="44">
        <v>0</v>
      </c>
      <c r="AQ40" s="44">
        <v>0</v>
      </c>
      <c r="AR40" s="44">
        <v>0</v>
      </c>
      <c r="AS40" s="44">
        <v>0</v>
      </c>
      <c r="AT40" s="44">
        <v>0</v>
      </c>
      <c r="AU40" s="44">
        <v>0</v>
      </c>
      <c r="AV40" s="44">
        <v>0</v>
      </c>
      <c r="AW40" s="44">
        <v>0</v>
      </c>
      <c r="AX40" s="44">
        <v>0</v>
      </c>
      <c r="AY40" s="44">
        <v>0</v>
      </c>
      <c r="AZ40" s="44">
        <v>0</v>
      </c>
      <c r="BA40" s="44">
        <v>0</v>
      </c>
      <c r="BB40" s="44">
        <v>0</v>
      </c>
      <c r="BC40" s="44">
        <v>0</v>
      </c>
      <c r="BD40" s="44">
        <v>0</v>
      </c>
      <c r="BE40" s="44">
        <v>0</v>
      </c>
      <c r="BF40" s="44">
        <v>0</v>
      </c>
      <c r="BG40" s="44">
        <v>0</v>
      </c>
      <c r="BH40" s="44">
        <v>0</v>
      </c>
      <c r="BI40" s="44">
        <v>0</v>
      </c>
      <c r="BJ40" s="44">
        <v>0</v>
      </c>
      <c r="BK40" s="44">
        <v>0</v>
      </c>
      <c r="BL40" s="44">
        <f t="shared" si="0"/>
        <v>1</v>
      </c>
      <c r="BM40" s="152">
        <f t="shared" si="1"/>
        <v>1</v>
      </c>
      <c r="BN40" s="153">
        <f t="shared" si="2"/>
        <v>0</v>
      </c>
      <c r="BO40" s="154">
        <f t="shared" si="3"/>
        <v>0</v>
      </c>
      <c r="BP40" s="155">
        <f t="shared" si="4"/>
        <v>0</v>
      </c>
      <c r="BQ40" s="44"/>
    </row>
    <row r="41" spans="1:69" ht="15.75" hidden="1" customHeight="1" x14ac:dyDescent="0.3">
      <c r="A41" s="44" t="s">
        <v>652</v>
      </c>
      <c r="B41" s="44" t="s">
        <v>1697</v>
      </c>
      <c r="C41" s="44" t="s">
        <v>1697</v>
      </c>
      <c r="D41" s="44">
        <v>2017</v>
      </c>
      <c r="E41" s="45">
        <v>42929</v>
      </c>
      <c r="F41" s="44" t="s">
        <v>19</v>
      </c>
      <c r="G41" s="44" t="s">
        <v>67</v>
      </c>
      <c r="H41" s="37" t="s">
        <v>21</v>
      </c>
      <c r="I41" s="37" t="s">
        <v>21</v>
      </c>
      <c r="J41" s="37" t="s">
        <v>22</v>
      </c>
      <c r="K41" s="37" t="s">
        <v>21</v>
      </c>
      <c r="L41" s="37" t="s">
        <v>22</v>
      </c>
      <c r="M41" s="44" t="s">
        <v>1698</v>
      </c>
      <c r="N41" s="44"/>
      <c r="O41" s="44">
        <v>0</v>
      </c>
      <c r="P41" s="44">
        <v>0</v>
      </c>
      <c r="Q41" s="44">
        <v>0</v>
      </c>
      <c r="R41" s="44">
        <v>0</v>
      </c>
      <c r="S41" s="44">
        <v>0</v>
      </c>
      <c r="T41" s="44">
        <v>0</v>
      </c>
      <c r="U41" s="44">
        <v>0</v>
      </c>
      <c r="V41" s="44">
        <v>0</v>
      </c>
      <c r="W41" s="44">
        <v>0</v>
      </c>
      <c r="X41" s="44">
        <v>0</v>
      </c>
      <c r="Y41" s="44">
        <v>8</v>
      </c>
      <c r="Z41" s="44">
        <v>0</v>
      </c>
      <c r="AA41" s="44">
        <v>0</v>
      </c>
      <c r="AB41" s="44">
        <v>3</v>
      </c>
      <c r="AC41" s="44">
        <v>0</v>
      </c>
      <c r="AD41" s="44">
        <v>0</v>
      </c>
      <c r="AE41" s="44">
        <v>0</v>
      </c>
      <c r="AF41" s="44">
        <v>0</v>
      </c>
      <c r="AG41" s="44">
        <v>0</v>
      </c>
      <c r="AH41" s="44">
        <v>0</v>
      </c>
      <c r="AI41" s="44">
        <v>0</v>
      </c>
      <c r="AJ41" s="44">
        <v>0</v>
      </c>
      <c r="AK41" s="44">
        <v>0</v>
      </c>
      <c r="AL41" s="44">
        <v>0</v>
      </c>
      <c r="AM41" s="44">
        <v>0</v>
      </c>
      <c r="AN41" s="44">
        <v>0</v>
      </c>
      <c r="AO41" s="44">
        <v>2</v>
      </c>
      <c r="AP41" s="44">
        <v>0</v>
      </c>
      <c r="AQ41" s="44">
        <v>1</v>
      </c>
      <c r="AR41" s="44">
        <v>0</v>
      </c>
      <c r="AS41" s="44">
        <v>0</v>
      </c>
      <c r="AT41" s="44">
        <v>0</v>
      </c>
      <c r="AU41" s="44">
        <v>0</v>
      </c>
      <c r="AV41" s="44">
        <v>0</v>
      </c>
      <c r="AW41" s="44">
        <v>0</v>
      </c>
      <c r="AX41" s="44">
        <v>0</v>
      </c>
      <c r="AY41" s="44">
        <v>0</v>
      </c>
      <c r="AZ41" s="44">
        <v>0</v>
      </c>
      <c r="BA41" s="44">
        <v>0</v>
      </c>
      <c r="BB41" s="44">
        <v>0</v>
      </c>
      <c r="BC41" s="44">
        <v>0</v>
      </c>
      <c r="BD41" s="44">
        <v>0</v>
      </c>
      <c r="BE41" s="44">
        <v>0</v>
      </c>
      <c r="BF41" s="44">
        <v>0</v>
      </c>
      <c r="BG41" s="44">
        <v>0</v>
      </c>
      <c r="BH41" s="44">
        <v>0</v>
      </c>
      <c r="BI41" s="44">
        <v>0</v>
      </c>
      <c r="BJ41" s="44">
        <v>0</v>
      </c>
      <c r="BK41" s="44">
        <v>0</v>
      </c>
      <c r="BL41" s="44">
        <f t="shared" si="0"/>
        <v>14</v>
      </c>
      <c r="BM41" s="152">
        <f t="shared" si="1"/>
        <v>13</v>
      </c>
      <c r="BN41" s="153">
        <f t="shared" si="2"/>
        <v>0</v>
      </c>
      <c r="BO41" s="154">
        <f t="shared" si="3"/>
        <v>1</v>
      </c>
      <c r="BP41" s="155">
        <f t="shared" si="4"/>
        <v>0</v>
      </c>
      <c r="BQ41" s="44"/>
    </row>
    <row r="42" spans="1:69" ht="15.75" hidden="1" customHeight="1" x14ac:dyDescent="0.3">
      <c r="A42" s="44" t="s">
        <v>652</v>
      </c>
      <c r="B42" s="44" t="s">
        <v>1697</v>
      </c>
      <c r="C42" s="44" t="s">
        <v>1697</v>
      </c>
      <c r="D42" s="44">
        <v>2017</v>
      </c>
      <c r="E42" s="45">
        <v>42929</v>
      </c>
      <c r="F42" s="44" t="s">
        <v>19</v>
      </c>
      <c r="G42" s="44" t="s">
        <v>67</v>
      </c>
      <c r="H42" s="37" t="s">
        <v>21</v>
      </c>
      <c r="I42" s="37" t="s">
        <v>21</v>
      </c>
      <c r="J42" s="37" t="s">
        <v>22</v>
      </c>
      <c r="K42" s="37" t="s">
        <v>21</v>
      </c>
      <c r="L42" s="37" t="s">
        <v>22</v>
      </c>
      <c r="M42" s="44" t="s">
        <v>1699</v>
      </c>
      <c r="N42" s="44"/>
      <c r="O42" s="44">
        <v>0</v>
      </c>
      <c r="P42" s="44">
        <v>0</v>
      </c>
      <c r="Q42" s="44">
        <v>0</v>
      </c>
      <c r="R42" s="44">
        <v>0</v>
      </c>
      <c r="S42" s="44">
        <v>0</v>
      </c>
      <c r="T42" s="44">
        <v>0</v>
      </c>
      <c r="U42" s="44">
        <v>0</v>
      </c>
      <c r="V42" s="44">
        <v>0</v>
      </c>
      <c r="W42" s="44">
        <v>0</v>
      </c>
      <c r="X42" s="44">
        <v>0</v>
      </c>
      <c r="Y42" s="44">
        <v>0</v>
      </c>
      <c r="Z42" s="44">
        <v>0</v>
      </c>
      <c r="AA42" s="44">
        <v>0</v>
      </c>
      <c r="AB42" s="44">
        <v>0</v>
      </c>
      <c r="AC42" s="44">
        <v>0</v>
      </c>
      <c r="AD42" s="44">
        <v>0</v>
      </c>
      <c r="AE42" s="44">
        <v>0</v>
      </c>
      <c r="AF42" s="44">
        <v>0</v>
      </c>
      <c r="AG42" s="44">
        <v>0</v>
      </c>
      <c r="AH42" s="44">
        <v>0</v>
      </c>
      <c r="AI42" s="44">
        <v>0</v>
      </c>
      <c r="AJ42" s="44">
        <v>0</v>
      </c>
      <c r="AK42" s="44">
        <v>0</v>
      </c>
      <c r="AL42" s="44">
        <v>0</v>
      </c>
      <c r="AM42" s="44">
        <v>0</v>
      </c>
      <c r="AN42" s="44">
        <v>0</v>
      </c>
      <c r="AO42" s="44">
        <v>1</v>
      </c>
      <c r="AP42" s="44">
        <v>0</v>
      </c>
      <c r="AQ42" s="44">
        <v>1</v>
      </c>
      <c r="AR42" s="44">
        <v>0</v>
      </c>
      <c r="AS42" s="44">
        <v>0</v>
      </c>
      <c r="AT42" s="44">
        <v>0</v>
      </c>
      <c r="AU42" s="44">
        <v>0</v>
      </c>
      <c r="AV42" s="44">
        <v>0</v>
      </c>
      <c r="AW42" s="44">
        <v>0</v>
      </c>
      <c r="AX42" s="44">
        <v>0</v>
      </c>
      <c r="AY42" s="44">
        <v>0</v>
      </c>
      <c r="AZ42" s="44">
        <v>0</v>
      </c>
      <c r="BA42" s="44">
        <v>0</v>
      </c>
      <c r="BB42" s="44">
        <v>0</v>
      </c>
      <c r="BC42" s="44">
        <v>0</v>
      </c>
      <c r="BD42" s="44">
        <v>0</v>
      </c>
      <c r="BE42" s="44">
        <v>0</v>
      </c>
      <c r="BF42" s="44">
        <v>0</v>
      </c>
      <c r="BG42" s="44">
        <v>0</v>
      </c>
      <c r="BH42" s="44">
        <v>0</v>
      </c>
      <c r="BI42" s="44">
        <v>0</v>
      </c>
      <c r="BJ42" s="44">
        <v>0</v>
      </c>
      <c r="BK42" s="44">
        <v>0</v>
      </c>
      <c r="BL42" s="44">
        <f t="shared" si="0"/>
        <v>2</v>
      </c>
      <c r="BM42" s="152">
        <f t="shared" si="1"/>
        <v>1</v>
      </c>
      <c r="BN42" s="153">
        <f t="shared" si="2"/>
        <v>0</v>
      </c>
      <c r="BO42" s="154">
        <f t="shared" si="3"/>
        <v>1</v>
      </c>
      <c r="BP42" s="155">
        <f t="shared" si="4"/>
        <v>0</v>
      </c>
      <c r="BQ42" s="44"/>
    </row>
    <row r="43" spans="1:69" ht="15.75" hidden="1" customHeight="1" x14ac:dyDescent="0.3">
      <c r="A43" s="44" t="s">
        <v>652</v>
      </c>
      <c r="B43" s="44" t="s">
        <v>1697</v>
      </c>
      <c r="C43" s="44" t="s">
        <v>1697</v>
      </c>
      <c r="D43" s="44">
        <v>2017</v>
      </c>
      <c r="E43" s="45">
        <v>42929</v>
      </c>
      <c r="F43" s="44" t="s">
        <v>19</v>
      </c>
      <c r="G43" s="44" t="s">
        <v>67</v>
      </c>
      <c r="H43" s="37" t="s">
        <v>21</v>
      </c>
      <c r="I43" s="37" t="s">
        <v>21</v>
      </c>
      <c r="J43" s="37" t="s">
        <v>22</v>
      </c>
      <c r="K43" s="37" t="s">
        <v>21</v>
      </c>
      <c r="L43" s="37" t="s">
        <v>22</v>
      </c>
      <c r="M43" s="44" t="s">
        <v>1700</v>
      </c>
      <c r="N43" s="44">
        <f>SUM(O43:U43,V43:BK43)</f>
        <v>10</v>
      </c>
      <c r="O43" s="44">
        <v>0</v>
      </c>
      <c r="P43" s="44">
        <v>0</v>
      </c>
      <c r="Q43" s="44">
        <v>0</v>
      </c>
      <c r="R43" s="44">
        <v>3</v>
      </c>
      <c r="S43" s="44">
        <v>0</v>
      </c>
      <c r="T43" s="44">
        <v>3</v>
      </c>
      <c r="U43" s="44">
        <v>4</v>
      </c>
      <c r="V43" s="44">
        <v>0</v>
      </c>
      <c r="W43" s="44">
        <v>0</v>
      </c>
      <c r="X43" s="44">
        <v>0</v>
      </c>
      <c r="Y43" s="44">
        <v>0</v>
      </c>
      <c r="Z43" s="44">
        <v>0</v>
      </c>
      <c r="AA43" s="44">
        <v>0</v>
      </c>
      <c r="AB43" s="44">
        <v>0</v>
      </c>
      <c r="AC43" s="44">
        <v>0</v>
      </c>
      <c r="AD43" s="44">
        <v>0</v>
      </c>
      <c r="AE43" s="44">
        <v>0</v>
      </c>
      <c r="AF43" s="44">
        <v>0</v>
      </c>
      <c r="AG43" s="44">
        <v>0</v>
      </c>
      <c r="AH43" s="44">
        <v>0</v>
      </c>
      <c r="AI43" s="44">
        <v>0</v>
      </c>
      <c r="AJ43" s="44">
        <v>0</v>
      </c>
      <c r="AK43" s="44">
        <v>0</v>
      </c>
      <c r="AL43" s="44">
        <v>0</v>
      </c>
      <c r="AM43" s="44">
        <v>0</v>
      </c>
      <c r="AN43" s="44">
        <v>0</v>
      </c>
      <c r="AO43" s="44">
        <v>0</v>
      </c>
      <c r="AP43" s="44">
        <v>0</v>
      </c>
      <c r="AQ43" s="44">
        <v>0</v>
      </c>
      <c r="AR43" s="44">
        <v>0</v>
      </c>
      <c r="AS43" s="44">
        <v>0</v>
      </c>
      <c r="AT43" s="44">
        <v>0</v>
      </c>
      <c r="AU43" s="44">
        <v>0</v>
      </c>
      <c r="AV43" s="44">
        <v>0</v>
      </c>
      <c r="AW43" s="44">
        <v>0</v>
      </c>
      <c r="AX43" s="44">
        <v>0</v>
      </c>
      <c r="AY43" s="44">
        <v>0</v>
      </c>
      <c r="AZ43" s="44">
        <v>0</v>
      </c>
      <c r="BA43" s="44">
        <v>0</v>
      </c>
      <c r="BB43" s="44">
        <v>0</v>
      </c>
      <c r="BC43" s="44">
        <v>0</v>
      </c>
      <c r="BD43" s="44">
        <v>0</v>
      </c>
      <c r="BE43" s="44">
        <v>0</v>
      </c>
      <c r="BF43" s="44">
        <v>0</v>
      </c>
      <c r="BG43" s="44">
        <v>0</v>
      </c>
      <c r="BH43" s="44">
        <v>0</v>
      </c>
      <c r="BI43" s="44">
        <v>0</v>
      </c>
      <c r="BJ43" s="44">
        <v>0</v>
      </c>
      <c r="BK43" s="44">
        <v>0</v>
      </c>
      <c r="BL43" s="44">
        <f t="shared" si="0"/>
        <v>0</v>
      </c>
      <c r="BM43" s="152">
        <f t="shared" si="1"/>
        <v>0</v>
      </c>
      <c r="BN43" s="153">
        <f t="shared" si="2"/>
        <v>0</v>
      </c>
      <c r="BO43" s="154">
        <f t="shared" si="3"/>
        <v>0</v>
      </c>
      <c r="BP43" s="155">
        <f t="shared" si="4"/>
        <v>0</v>
      </c>
      <c r="BQ43" s="44"/>
    </row>
    <row r="44" spans="1:69" ht="15.75" hidden="1" customHeight="1" x14ac:dyDescent="0.3">
      <c r="A44" s="44" t="s">
        <v>652</v>
      </c>
      <c r="B44" s="44" t="s">
        <v>1697</v>
      </c>
      <c r="C44" s="44" t="s">
        <v>1697</v>
      </c>
      <c r="D44" s="44">
        <v>2017</v>
      </c>
      <c r="E44" s="45">
        <v>42929</v>
      </c>
      <c r="F44" s="44" t="s">
        <v>19</v>
      </c>
      <c r="G44" s="44" t="s">
        <v>71</v>
      </c>
      <c r="H44" s="37" t="s">
        <v>45</v>
      </c>
      <c r="I44" s="37" t="s">
        <v>45</v>
      </c>
      <c r="J44" s="37" t="s">
        <v>45</v>
      </c>
      <c r="K44" s="37" t="s">
        <v>45</v>
      </c>
      <c r="L44" s="37" t="s">
        <v>45</v>
      </c>
      <c r="M44" s="44" t="s">
        <v>1698</v>
      </c>
      <c r="N44" s="44"/>
      <c r="O44" s="44">
        <v>0</v>
      </c>
      <c r="P44" s="44">
        <v>0</v>
      </c>
      <c r="Q44" s="44">
        <v>0</v>
      </c>
      <c r="R44" s="44">
        <v>0</v>
      </c>
      <c r="S44" s="44">
        <v>0</v>
      </c>
      <c r="T44" s="44">
        <v>0</v>
      </c>
      <c r="U44" s="44">
        <v>0</v>
      </c>
      <c r="V44" s="44">
        <v>0</v>
      </c>
      <c r="W44" s="44">
        <v>0</v>
      </c>
      <c r="X44" s="44">
        <v>0</v>
      </c>
      <c r="Y44" s="44">
        <v>16</v>
      </c>
      <c r="Z44" s="44">
        <v>0</v>
      </c>
      <c r="AA44" s="44">
        <v>0</v>
      </c>
      <c r="AB44" s="44">
        <v>0</v>
      </c>
      <c r="AC44" s="44">
        <v>0</v>
      </c>
      <c r="AD44" s="44">
        <v>0</v>
      </c>
      <c r="AE44" s="44">
        <v>0</v>
      </c>
      <c r="AF44" s="44">
        <v>0</v>
      </c>
      <c r="AG44" s="44">
        <v>0</v>
      </c>
      <c r="AH44" s="44">
        <v>0</v>
      </c>
      <c r="AI44" s="44">
        <v>0</v>
      </c>
      <c r="AJ44" s="44">
        <v>0</v>
      </c>
      <c r="AK44" s="44">
        <v>0</v>
      </c>
      <c r="AL44" s="44">
        <v>0</v>
      </c>
      <c r="AM44" s="44">
        <v>0</v>
      </c>
      <c r="AN44" s="44">
        <v>0</v>
      </c>
      <c r="AO44" s="44">
        <v>4</v>
      </c>
      <c r="AP44" s="44">
        <v>0</v>
      </c>
      <c r="AQ44" s="44">
        <v>0</v>
      </c>
      <c r="AR44" s="44">
        <v>1</v>
      </c>
      <c r="AS44" s="44">
        <v>0</v>
      </c>
      <c r="AT44" s="44">
        <v>0</v>
      </c>
      <c r="AU44" s="44">
        <v>0</v>
      </c>
      <c r="AV44" s="44">
        <v>0</v>
      </c>
      <c r="AW44" s="44">
        <v>0</v>
      </c>
      <c r="AX44" s="44">
        <v>0</v>
      </c>
      <c r="AY44" s="44">
        <v>0</v>
      </c>
      <c r="AZ44" s="44">
        <v>0</v>
      </c>
      <c r="BA44" s="44">
        <v>0</v>
      </c>
      <c r="BB44" s="44">
        <v>0</v>
      </c>
      <c r="BC44" s="44">
        <v>0</v>
      </c>
      <c r="BD44" s="44">
        <v>0</v>
      </c>
      <c r="BE44" s="44">
        <v>0</v>
      </c>
      <c r="BF44" s="44">
        <v>0</v>
      </c>
      <c r="BG44" s="44">
        <v>0</v>
      </c>
      <c r="BH44" s="44">
        <v>0</v>
      </c>
      <c r="BI44" s="44">
        <v>0</v>
      </c>
      <c r="BJ44" s="44">
        <v>0</v>
      </c>
      <c r="BK44" s="44">
        <v>0</v>
      </c>
      <c r="BL44" s="44">
        <f t="shared" si="0"/>
        <v>21</v>
      </c>
      <c r="BM44" s="152">
        <f t="shared" si="1"/>
        <v>21</v>
      </c>
      <c r="BN44" s="153">
        <f t="shared" si="2"/>
        <v>0</v>
      </c>
      <c r="BO44" s="154">
        <f t="shared" si="3"/>
        <v>0</v>
      </c>
      <c r="BP44" s="155">
        <f t="shared" si="4"/>
        <v>0</v>
      </c>
      <c r="BQ44" s="44"/>
    </row>
    <row r="45" spans="1:69" ht="15.75" hidden="1" customHeight="1" x14ac:dyDescent="0.3">
      <c r="A45" s="44" t="s">
        <v>652</v>
      </c>
      <c r="B45" s="44" t="s">
        <v>1697</v>
      </c>
      <c r="C45" s="44" t="s">
        <v>1697</v>
      </c>
      <c r="D45" s="44">
        <v>2017</v>
      </c>
      <c r="E45" s="45">
        <v>42929</v>
      </c>
      <c r="F45" s="44" t="s">
        <v>19</v>
      </c>
      <c r="G45" s="44" t="s">
        <v>71</v>
      </c>
      <c r="H45" s="37" t="s">
        <v>45</v>
      </c>
      <c r="I45" s="37" t="s">
        <v>45</v>
      </c>
      <c r="J45" s="37" t="s">
        <v>45</v>
      </c>
      <c r="K45" s="37" t="s">
        <v>45</v>
      </c>
      <c r="L45" s="37" t="s">
        <v>45</v>
      </c>
      <c r="M45" s="44" t="s">
        <v>1699</v>
      </c>
      <c r="N45" s="44"/>
      <c r="O45" s="44">
        <v>0</v>
      </c>
      <c r="P45" s="44">
        <v>0</v>
      </c>
      <c r="Q45" s="44">
        <v>0</v>
      </c>
      <c r="R45" s="44">
        <v>0</v>
      </c>
      <c r="S45" s="44">
        <v>0</v>
      </c>
      <c r="T45" s="44">
        <v>0</v>
      </c>
      <c r="U45" s="44">
        <v>0</v>
      </c>
      <c r="V45" s="44">
        <v>0</v>
      </c>
      <c r="W45" s="44">
        <v>0</v>
      </c>
      <c r="X45" s="44">
        <v>0</v>
      </c>
      <c r="Y45" s="44">
        <v>1</v>
      </c>
      <c r="Z45" s="44">
        <v>0</v>
      </c>
      <c r="AA45" s="44">
        <v>0</v>
      </c>
      <c r="AB45" s="44">
        <v>0</v>
      </c>
      <c r="AC45" s="44">
        <v>0</v>
      </c>
      <c r="AD45" s="44">
        <v>0</v>
      </c>
      <c r="AE45" s="44">
        <v>0</v>
      </c>
      <c r="AF45" s="44">
        <v>0</v>
      </c>
      <c r="AG45" s="44">
        <v>0</v>
      </c>
      <c r="AH45" s="44">
        <v>0</v>
      </c>
      <c r="AI45" s="44">
        <v>0</v>
      </c>
      <c r="AJ45" s="44">
        <v>0</v>
      </c>
      <c r="AK45" s="44">
        <v>0</v>
      </c>
      <c r="AL45" s="44">
        <v>0</v>
      </c>
      <c r="AM45" s="44">
        <v>0</v>
      </c>
      <c r="AN45" s="44">
        <v>0</v>
      </c>
      <c r="AO45" s="44">
        <v>0</v>
      </c>
      <c r="AP45" s="44">
        <v>0</v>
      </c>
      <c r="AQ45" s="44">
        <v>0</v>
      </c>
      <c r="AR45" s="44">
        <v>0</v>
      </c>
      <c r="AS45" s="44">
        <v>0</v>
      </c>
      <c r="AT45" s="44">
        <v>0</v>
      </c>
      <c r="AU45" s="44">
        <v>0</v>
      </c>
      <c r="AV45" s="44">
        <v>0</v>
      </c>
      <c r="AW45" s="44">
        <v>0</v>
      </c>
      <c r="AX45" s="44">
        <v>0</v>
      </c>
      <c r="AY45" s="44">
        <v>0</v>
      </c>
      <c r="AZ45" s="44">
        <v>0</v>
      </c>
      <c r="BA45" s="44">
        <v>0</v>
      </c>
      <c r="BB45" s="44">
        <v>0</v>
      </c>
      <c r="BC45" s="44">
        <v>0</v>
      </c>
      <c r="BD45" s="44">
        <v>0</v>
      </c>
      <c r="BE45" s="44">
        <v>0</v>
      </c>
      <c r="BF45" s="44">
        <v>0</v>
      </c>
      <c r="BG45" s="44">
        <v>0</v>
      </c>
      <c r="BH45" s="44">
        <v>0</v>
      </c>
      <c r="BI45" s="44">
        <v>0</v>
      </c>
      <c r="BJ45" s="44">
        <v>0</v>
      </c>
      <c r="BK45" s="44">
        <v>0</v>
      </c>
      <c r="BL45" s="44">
        <f t="shared" si="0"/>
        <v>1</v>
      </c>
      <c r="BM45" s="152">
        <f t="shared" si="1"/>
        <v>1</v>
      </c>
      <c r="BN45" s="153">
        <f t="shared" si="2"/>
        <v>0</v>
      </c>
      <c r="BO45" s="154">
        <f t="shared" si="3"/>
        <v>0</v>
      </c>
      <c r="BP45" s="155">
        <f t="shared" si="4"/>
        <v>0</v>
      </c>
      <c r="BQ45" s="44"/>
    </row>
    <row r="46" spans="1:69" ht="15.75" hidden="1" customHeight="1" x14ac:dyDescent="0.3">
      <c r="A46" s="44" t="s">
        <v>652</v>
      </c>
      <c r="B46" s="44" t="s">
        <v>1697</v>
      </c>
      <c r="C46" s="44" t="s">
        <v>1697</v>
      </c>
      <c r="D46" s="44">
        <v>2017</v>
      </c>
      <c r="E46" s="45">
        <v>42929</v>
      </c>
      <c r="F46" s="44" t="s">
        <v>19</v>
      </c>
      <c r="G46" s="44" t="s">
        <v>71</v>
      </c>
      <c r="H46" s="37" t="s">
        <v>45</v>
      </c>
      <c r="I46" s="37" t="s">
        <v>45</v>
      </c>
      <c r="J46" s="37" t="s">
        <v>45</v>
      </c>
      <c r="K46" s="37" t="s">
        <v>45</v>
      </c>
      <c r="L46" s="37" t="s">
        <v>45</v>
      </c>
      <c r="M46" s="44" t="s">
        <v>1700</v>
      </c>
      <c r="N46" s="44">
        <f>SUM(O46:U46,V46:BK46)</f>
        <v>10</v>
      </c>
      <c r="O46" s="44">
        <v>0</v>
      </c>
      <c r="P46" s="44">
        <v>0</v>
      </c>
      <c r="Q46" s="44">
        <v>0</v>
      </c>
      <c r="R46" s="44">
        <v>2</v>
      </c>
      <c r="S46" s="44">
        <v>0</v>
      </c>
      <c r="T46" s="44">
        <v>3</v>
      </c>
      <c r="U46" s="44">
        <v>5</v>
      </c>
      <c r="V46" s="44">
        <v>0</v>
      </c>
      <c r="W46" s="44">
        <v>0</v>
      </c>
      <c r="X46" s="44">
        <v>0</v>
      </c>
      <c r="Y46" s="44">
        <v>0</v>
      </c>
      <c r="Z46" s="44">
        <v>0</v>
      </c>
      <c r="AA46" s="44">
        <v>0</v>
      </c>
      <c r="AB46" s="44">
        <v>0</v>
      </c>
      <c r="AC46" s="44">
        <v>0</v>
      </c>
      <c r="AD46" s="44">
        <v>0</v>
      </c>
      <c r="AE46" s="44">
        <v>0</v>
      </c>
      <c r="AF46" s="44">
        <v>0</v>
      </c>
      <c r="AG46" s="44">
        <v>0</v>
      </c>
      <c r="AH46" s="44">
        <v>0</v>
      </c>
      <c r="AI46" s="44">
        <v>0</v>
      </c>
      <c r="AJ46" s="44">
        <v>0</v>
      </c>
      <c r="AK46" s="44">
        <v>0</v>
      </c>
      <c r="AL46" s="44">
        <v>0</v>
      </c>
      <c r="AM46" s="44">
        <v>0</v>
      </c>
      <c r="AN46" s="44">
        <v>0</v>
      </c>
      <c r="AO46" s="44">
        <v>0</v>
      </c>
      <c r="AP46" s="44">
        <v>0</v>
      </c>
      <c r="AQ46" s="44">
        <v>0</v>
      </c>
      <c r="AR46" s="44">
        <v>0</v>
      </c>
      <c r="AS46" s="44">
        <v>0</v>
      </c>
      <c r="AT46" s="44">
        <v>0</v>
      </c>
      <c r="AU46" s="44">
        <v>0</v>
      </c>
      <c r="AV46" s="44">
        <v>0</v>
      </c>
      <c r="AW46" s="44">
        <v>0</v>
      </c>
      <c r="AX46" s="44">
        <v>0</v>
      </c>
      <c r="AY46" s="44">
        <v>0</v>
      </c>
      <c r="AZ46" s="44">
        <v>0</v>
      </c>
      <c r="BA46" s="44">
        <v>0</v>
      </c>
      <c r="BB46" s="44">
        <v>0</v>
      </c>
      <c r="BC46" s="44">
        <v>0</v>
      </c>
      <c r="BD46" s="44">
        <v>0</v>
      </c>
      <c r="BE46" s="44">
        <v>0</v>
      </c>
      <c r="BF46" s="44">
        <v>0</v>
      </c>
      <c r="BG46" s="44">
        <v>0</v>
      </c>
      <c r="BH46" s="44">
        <v>0</v>
      </c>
      <c r="BI46" s="44">
        <v>0</v>
      </c>
      <c r="BJ46" s="44">
        <v>0</v>
      </c>
      <c r="BK46" s="44">
        <v>0</v>
      </c>
      <c r="BL46" s="44">
        <f t="shared" si="0"/>
        <v>0</v>
      </c>
      <c r="BM46" s="152">
        <f t="shared" si="1"/>
        <v>0</v>
      </c>
      <c r="BN46" s="153">
        <f t="shared" si="2"/>
        <v>0</v>
      </c>
      <c r="BO46" s="154">
        <f t="shared" si="3"/>
        <v>0</v>
      </c>
      <c r="BP46" s="155">
        <f t="shared" si="4"/>
        <v>0</v>
      </c>
      <c r="BQ46" s="44"/>
    </row>
    <row r="47" spans="1:69" ht="15.75" hidden="1" customHeight="1" x14ac:dyDescent="0.3">
      <c r="A47" s="44" t="s">
        <v>652</v>
      </c>
      <c r="B47" s="44" t="s">
        <v>17</v>
      </c>
      <c r="C47" s="44" t="s">
        <v>1702</v>
      </c>
      <c r="D47" s="44">
        <v>2017</v>
      </c>
      <c r="E47" s="45">
        <v>42929</v>
      </c>
      <c r="F47" s="44" t="s">
        <v>19</v>
      </c>
      <c r="G47" s="44" t="s">
        <v>74</v>
      </c>
      <c r="H47" s="37" t="s">
        <v>27</v>
      </c>
      <c r="I47" s="37" t="s">
        <v>27</v>
      </c>
      <c r="J47" s="37" t="s">
        <v>26</v>
      </c>
      <c r="K47" s="37" t="s">
        <v>27</v>
      </c>
      <c r="L47" s="37" t="s">
        <v>26</v>
      </c>
      <c r="M47" s="44" t="s">
        <v>1698</v>
      </c>
      <c r="N47" s="44"/>
      <c r="O47" s="44">
        <v>0</v>
      </c>
      <c r="P47" s="44">
        <v>0</v>
      </c>
      <c r="Q47" s="44">
        <v>0</v>
      </c>
      <c r="R47" s="44">
        <v>0</v>
      </c>
      <c r="S47" s="44">
        <v>0</v>
      </c>
      <c r="T47" s="44">
        <v>0</v>
      </c>
      <c r="U47" s="44">
        <v>0</v>
      </c>
      <c r="V47" s="44">
        <v>0</v>
      </c>
      <c r="W47" s="44">
        <v>0</v>
      </c>
      <c r="X47" s="44">
        <v>0</v>
      </c>
      <c r="Y47" s="44">
        <v>15</v>
      </c>
      <c r="Z47" s="44">
        <v>0</v>
      </c>
      <c r="AA47" s="44">
        <v>0</v>
      </c>
      <c r="AB47" s="44">
        <v>0</v>
      </c>
      <c r="AC47" s="44">
        <v>0</v>
      </c>
      <c r="AD47" s="44">
        <v>0</v>
      </c>
      <c r="AE47" s="44">
        <v>0</v>
      </c>
      <c r="AF47" s="44">
        <v>0</v>
      </c>
      <c r="AG47" s="44">
        <v>0</v>
      </c>
      <c r="AH47" s="44">
        <v>0</v>
      </c>
      <c r="AI47" s="44">
        <v>0</v>
      </c>
      <c r="AJ47" s="44">
        <v>0</v>
      </c>
      <c r="AK47" s="44">
        <v>0</v>
      </c>
      <c r="AL47" s="44">
        <v>0</v>
      </c>
      <c r="AM47" s="44">
        <v>0</v>
      </c>
      <c r="AN47" s="44">
        <v>0</v>
      </c>
      <c r="AO47" s="44">
        <v>2</v>
      </c>
      <c r="AP47" s="44">
        <v>0</v>
      </c>
      <c r="AQ47" s="44">
        <v>0</v>
      </c>
      <c r="AR47" s="44">
        <v>0</v>
      </c>
      <c r="AS47" s="44">
        <v>0</v>
      </c>
      <c r="AT47" s="44">
        <v>0</v>
      </c>
      <c r="AU47" s="44">
        <v>0</v>
      </c>
      <c r="AV47" s="44">
        <v>0</v>
      </c>
      <c r="AW47" s="44">
        <v>0</v>
      </c>
      <c r="AX47" s="44">
        <v>0</v>
      </c>
      <c r="AY47" s="44">
        <v>0</v>
      </c>
      <c r="AZ47" s="44">
        <v>0</v>
      </c>
      <c r="BA47" s="44">
        <v>0</v>
      </c>
      <c r="BB47" s="44">
        <v>0</v>
      </c>
      <c r="BC47" s="44">
        <v>0</v>
      </c>
      <c r="BD47" s="44">
        <v>0</v>
      </c>
      <c r="BE47" s="44">
        <v>0</v>
      </c>
      <c r="BF47" s="44">
        <v>0</v>
      </c>
      <c r="BG47" s="44">
        <v>0</v>
      </c>
      <c r="BH47" s="44">
        <v>0</v>
      </c>
      <c r="BI47" s="44">
        <v>0</v>
      </c>
      <c r="BJ47" s="44">
        <v>0</v>
      </c>
      <c r="BK47" s="44">
        <v>0</v>
      </c>
      <c r="BL47" s="44">
        <f t="shared" si="0"/>
        <v>17</v>
      </c>
      <c r="BM47" s="152">
        <f t="shared" si="1"/>
        <v>17</v>
      </c>
      <c r="BN47" s="153">
        <f t="shared" si="2"/>
        <v>0</v>
      </c>
      <c r="BO47" s="154">
        <f t="shared" si="3"/>
        <v>0</v>
      </c>
      <c r="BP47" s="155">
        <f t="shared" si="4"/>
        <v>0</v>
      </c>
      <c r="BQ47" s="44"/>
    </row>
    <row r="48" spans="1:69" ht="15.75" hidden="1" customHeight="1" x14ac:dyDescent="0.3">
      <c r="A48" s="44" t="s">
        <v>652</v>
      </c>
      <c r="B48" s="44" t="s">
        <v>17</v>
      </c>
      <c r="C48" s="44" t="s">
        <v>1702</v>
      </c>
      <c r="D48" s="44">
        <v>2017</v>
      </c>
      <c r="E48" s="45">
        <v>42929</v>
      </c>
      <c r="F48" s="44" t="s">
        <v>19</v>
      </c>
      <c r="G48" s="44" t="s">
        <v>74</v>
      </c>
      <c r="H48" s="37" t="s">
        <v>27</v>
      </c>
      <c r="I48" s="37" t="s">
        <v>27</v>
      </c>
      <c r="J48" s="37" t="s">
        <v>26</v>
      </c>
      <c r="K48" s="37" t="s">
        <v>27</v>
      </c>
      <c r="L48" s="37" t="s">
        <v>26</v>
      </c>
      <c r="M48" s="44" t="s">
        <v>1699</v>
      </c>
      <c r="N48" s="44"/>
      <c r="O48" s="44">
        <v>0</v>
      </c>
      <c r="P48" s="44">
        <v>0</v>
      </c>
      <c r="Q48" s="44">
        <v>0</v>
      </c>
      <c r="R48" s="44">
        <v>0</v>
      </c>
      <c r="S48" s="44">
        <v>0</v>
      </c>
      <c r="T48" s="44">
        <v>0</v>
      </c>
      <c r="U48" s="44">
        <v>0</v>
      </c>
      <c r="V48" s="44">
        <v>0</v>
      </c>
      <c r="W48" s="44">
        <v>0</v>
      </c>
      <c r="X48" s="44">
        <v>0</v>
      </c>
      <c r="Y48" s="44">
        <v>0</v>
      </c>
      <c r="Z48" s="44">
        <v>0</v>
      </c>
      <c r="AA48" s="44">
        <v>2</v>
      </c>
      <c r="AB48" s="44">
        <v>0</v>
      </c>
      <c r="AC48" s="44">
        <v>0</v>
      </c>
      <c r="AD48" s="44">
        <v>0</v>
      </c>
      <c r="AE48" s="44">
        <v>0</v>
      </c>
      <c r="AF48" s="44">
        <v>0</v>
      </c>
      <c r="AG48" s="44">
        <v>0</v>
      </c>
      <c r="AH48" s="44">
        <v>0</v>
      </c>
      <c r="AI48" s="44">
        <v>0</v>
      </c>
      <c r="AJ48" s="44">
        <v>0</v>
      </c>
      <c r="AK48" s="44">
        <v>0</v>
      </c>
      <c r="AL48" s="44">
        <v>0</v>
      </c>
      <c r="AM48" s="44">
        <v>0</v>
      </c>
      <c r="AN48" s="44">
        <v>0</v>
      </c>
      <c r="AO48" s="44">
        <v>1</v>
      </c>
      <c r="AP48" s="44">
        <v>0</v>
      </c>
      <c r="AQ48" s="44">
        <v>0</v>
      </c>
      <c r="AR48" s="44">
        <v>0</v>
      </c>
      <c r="AS48" s="44">
        <v>0</v>
      </c>
      <c r="AT48" s="44">
        <v>0</v>
      </c>
      <c r="AU48" s="44">
        <v>0</v>
      </c>
      <c r="AV48" s="44">
        <v>0</v>
      </c>
      <c r="AW48" s="44">
        <v>0</v>
      </c>
      <c r="AX48" s="44">
        <v>0</v>
      </c>
      <c r="AY48" s="44">
        <v>0</v>
      </c>
      <c r="AZ48" s="44">
        <v>0</v>
      </c>
      <c r="BA48" s="44">
        <v>0</v>
      </c>
      <c r="BB48" s="44">
        <v>0</v>
      </c>
      <c r="BC48" s="44">
        <v>0</v>
      </c>
      <c r="BD48" s="44">
        <v>0</v>
      </c>
      <c r="BE48" s="44">
        <v>0</v>
      </c>
      <c r="BF48" s="44">
        <v>0</v>
      </c>
      <c r="BG48" s="44">
        <v>0</v>
      </c>
      <c r="BH48" s="44">
        <v>0</v>
      </c>
      <c r="BI48" s="44">
        <v>0</v>
      </c>
      <c r="BJ48" s="44">
        <v>0</v>
      </c>
      <c r="BK48" s="44">
        <v>0</v>
      </c>
      <c r="BL48" s="44">
        <f t="shared" si="0"/>
        <v>3</v>
      </c>
      <c r="BM48" s="152">
        <f t="shared" si="1"/>
        <v>1</v>
      </c>
      <c r="BN48" s="153">
        <f t="shared" si="2"/>
        <v>2</v>
      </c>
      <c r="BO48" s="154">
        <f t="shared" si="3"/>
        <v>0</v>
      </c>
      <c r="BP48" s="155">
        <f t="shared" si="4"/>
        <v>0</v>
      </c>
      <c r="BQ48" s="44"/>
    </row>
    <row r="49" spans="1:69" ht="15.75" hidden="1" customHeight="1" x14ac:dyDescent="0.3">
      <c r="A49" s="44" t="s">
        <v>652</v>
      </c>
      <c r="B49" s="44" t="s">
        <v>17</v>
      </c>
      <c r="C49" s="44" t="s">
        <v>1702</v>
      </c>
      <c r="D49" s="44">
        <v>2017</v>
      </c>
      <c r="E49" s="45">
        <v>42929</v>
      </c>
      <c r="F49" s="44" t="s">
        <v>19</v>
      </c>
      <c r="G49" s="44" t="s">
        <v>74</v>
      </c>
      <c r="H49" s="37" t="s">
        <v>27</v>
      </c>
      <c r="I49" s="37" t="s">
        <v>27</v>
      </c>
      <c r="J49" s="37" t="s">
        <v>26</v>
      </c>
      <c r="K49" s="37" t="s">
        <v>27</v>
      </c>
      <c r="L49" s="37" t="s">
        <v>26</v>
      </c>
      <c r="M49" s="44" t="s">
        <v>1700</v>
      </c>
      <c r="N49" s="44">
        <f>SUM(O49:U49,V49:BK49)</f>
        <v>10</v>
      </c>
      <c r="O49" s="44">
        <v>0</v>
      </c>
      <c r="P49" s="44">
        <v>0</v>
      </c>
      <c r="Q49" s="44">
        <v>0</v>
      </c>
      <c r="R49" s="44">
        <v>0</v>
      </c>
      <c r="S49" s="44">
        <v>0</v>
      </c>
      <c r="T49" s="44">
        <v>9</v>
      </c>
      <c r="U49" s="44">
        <v>0</v>
      </c>
      <c r="V49" s="44">
        <v>0</v>
      </c>
      <c r="W49" s="44">
        <v>0</v>
      </c>
      <c r="X49" s="44">
        <v>0</v>
      </c>
      <c r="Y49" s="44">
        <v>1</v>
      </c>
      <c r="Z49" s="44">
        <v>0</v>
      </c>
      <c r="AA49" s="44">
        <v>0</v>
      </c>
      <c r="AB49" s="44">
        <v>0</v>
      </c>
      <c r="AC49" s="44">
        <v>0</v>
      </c>
      <c r="AD49" s="44">
        <v>0</v>
      </c>
      <c r="AE49" s="44">
        <v>0</v>
      </c>
      <c r="AF49" s="44">
        <v>0</v>
      </c>
      <c r="AG49" s="44">
        <v>0</v>
      </c>
      <c r="AH49" s="44">
        <v>0</v>
      </c>
      <c r="AI49" s="44">
        <v>0</v>
      </c>
      <c r="AJ49" s="44">
        <v>0</v>
      </c>
      <c r="AK49" s="44">
        <v>0</v>
      </c>
      <c r="AL49" s="44">
        <v>0</v>
      </c>
      <c r="AM49" s="44">
        <v>0</v>
      </c>
      <c r="AN49" s="44">
        <v>0</v>
      </c>
      <c r="AO49" s="44">
        <v>0</v>
      </c>
      <c r="AP49" s="44">
        <v>0</v>
      </c>
      <c r="AQ49" s="44">
        <v>0</v>
      </c>
      <c r="AR49" s="44">
        <v>0</v>
      </c>
      <c r="AS49" s="44">
        <v>0</v>
      </c>
      <c r="AT49" s="44">
        <v>0</v>
      </c>
      <c r="AU49" s="44">
        <v>0</v>
      </c>
      <c r="AV49" s="44">
        <v>0</v>
      </c>
      <c r="AW49" s="44">
        <v>0</v>
      </c>
      <c r="AX49" s="44">
        <v>0</v>
      </c>
      <c r="AY49" s="44">
        <v>0</v>
      </c>
      <c r="AZ49" s="44">
        <v>0</v>
      </c>
      <c r="BA49" s="44">
        <v>0</v>
      </c>
      <c r="BB49" s="44">
        <v>0</v>
      </c>
      <c r="BC49" s="44">
        <v>0</v>
      </c>
      <c r="BD49" s="44">
        <v>0</v>
      </c>
      <c r="BE49" s="44">
        <v>0</v>
      </c>
      <c r="BF49" s="44">
        <v>0</v>
      </c>
      <c r="BG49" s="44">
        <v>0</v>
      </c>
      <c r="BH49" s="44">
        <v>0</v>
      </c>
      <c r="BI49" s="44">
        <v>0</v>
      </c>
      <c r="BJ49" s="44">
        <v>0</v>
      </c>
      <c r="BK49" s="44">
        <v>0</v>
      </c>
      <c r="BL49" s="44">
        <f t="shared" si="0"/>
        <v>1</v>
      </c>
      <c r="BM49" s="152">
        <f t="shared" si="1"/>
        <v>1</v>
      </c>
      <c r="BN49" s="153">
        <f t="shared" si="2"/>
        <v>0</v>
      </c>
      <c r="BO49" s="154">
        <f t="shared" si="3"/>
        <v>0</v>
      </c>
      <c r="BP49" s="155">
        <f t="shared" si="4"/>
        <v>0</v>
      </c>
      <c r="BQ49" s="44"/>
    </row>
    <row r="50" spans="1:69" ht="15.75" hidden="1" customHeight="1" x14ac:dyDescent="0.3">
      <c r="A50" s="44" t="s">
        <v>652</v>
      </c>
      <c r="B50" s="44" t="s">
        <v>17</v>
      </c>
      <c r="C50" s="44" t="s">
        <v>1702</v>
      </c>
      <c r="D50" s="44">
        <v>2017</v>
      </c>
      <c r="E50" s="45">
        <v>42929</v>
      </c>
      <c r="F50" s="44" t="s">
        <v>19</v>
      </c>
      <c r="G50" s="44" t="s">
        <v>77</v>
      </c>
      <c r="H50" s="37" t="s">
        <v>21</v>
      </c>
      <c r="I50" s="37" t="s">
        <v>21</v>
      </c>
      <c r="J50" s="37" t="s">
        <v>22</v>
      </c>
      <c r="K50" s="37" t="s">
        <v>21</v>
      </c>
      <c r="L50" s="37" t="s">
        <v>22</v>
      </c>
      <c r="M50" s="44" t="s">
        <v>1698</v>
      </c>
      <c r="N50" s="44"/>
      <c r="O50" s="44">
        <v>0</v>
      </c>
      <c r="P50" s="44">
        <v>0</v>
      </c>
      <c r="Q50" s="44">
        <v>0</v>
      </c>
      <c r="R50" s="44">
        <v>0</v>
      </c>
      <c r="S50" s="44">
        <v>0</v>
      </c>
      <c r="T50" s="44">
        <v>0</v>
      </c>
      <c r="U50" s="44">
        <v>0</v>
      </c>
      <c r="V50" s="44">
        <v>0</v>
      </c>
      <c r="W50" s="44">
        <v>0</v>
      </c>
      <c r="X50" s="44">
        <v>0</v>
      </c>
      <c r="Y50" s="44">
        <v>0</v>
      </c>
      <c r="Z50" s="44">
        <v>0</v>
      </c>
      <c r="AA50" s="44">
        <v>2</v>
      </c>
      <c r="AB50" s="44">
        <v>0</v>
      </c>
      <c r="AC50" s="44">
        <v>0</v>
      </c>
      <c r="AD50" s="44">
        <v>0</v>
      </c>
      <c r="AE50" s="44">
        <v>0</v>
      </c>
      <c r="AF50" s="44">
        <v>0</v>
      </c>
      <c r="AG50" s="44">
        <v>0</v>
      </c>
      <c r="AH50" s="44">
        <v>0</v>
      </c>
      <c r="AI50" s="44">
        <v>0</v>
      </c>
      <c r="AJ50" s="44">
        <v>0</v>
      </c>
      <c r="AK50" s="44">
        <v>0</v>
      </c>
      <c r="AL50" s="44">
        <v>0</v>
      </c>
      <c r="AM50" s="44">
        <v>0</v>
      </c>
      <c r="AN50" s="44">
        <v>3</v>
      </c>
      <c r="AO50" s="44">
        <v>0</v>
      </c>
      <c r="AP50" s="44">
        <v>0</v>
      </c>
      <c r="AQ50" s="44">
        <v>0</v>
      </c>
      <c r="AR50" s="44">
        <v>0</v>
      </c>
      <c r="AS50" s="44">
        <v>0</v>
      </c>
      <c r="AT50" s="44">
        <v>0</v>
      </c>
      <c r="AU50" s="44">
        <v>0</v>
      </c>
      <c r="AV50" s="44">
        <v>0</v>
      </c>
      <c r="AW50" s="44">
        <v>0</v>
      </c>
      <c r="AX50" s="44">
        <v>0</v>
      </c>
      <c r="AY50" s="44">
        <v>0</v>
      </c>
      <c r="AZ50" s="44">
        <v>0</v>
      </c>
      <c r="BA50" s="44">
        <v>0</v>
      </c>
      <c r="BB50" s="44">
        <v>0</v>
      </c>
      <c r="BC50" s="44">
        <v>0</v>
      </c>
      <c r="BD50" s="44">
        <v>0</v>
      </c>
      <c r="BE50" s="44">
        <v>0</v>
      </c>
      <c r="BF50" s="44">
        <v>0</v>
      </c>
      <c r="BG50" s="44">
        <v>3</v>
      </c>
      <c r="BH50" s="44">
        <v>0</v>
      </c>
      <c r="BI50" s="44">
        <v>0</v>
      </c>
      <c r="BJ50" s="44">
        <v>0</v>
      </c>
      <c r="BK50" s="44">
        <v>0</v>
      </c>
      <c r="BL50" s="44">
        <f t="shared" si="0"/>
        <v>8</v>
      </c>
      <c r="BM50" s="152">
        <f t="shared" si="1"/>
        <v>3</v>
      </c>
      <c r="BN50" s="153">
        <f t="shared" si="2"/>
        <v>2</v>
      </c>
      <c r="BO50" s="154">
        <f t="shared" si="3"/>
        <v>0</v>
      </c>
      <c r="BP50" s="155">
        <f t="shared" si="4"/>
        <v>3</v>
      </c>
      <c r="BQ50" s="44"/>
    </row>
    <row r="51" spans="1:69" ht="15.75" hidden="1" customHeight="1" x14ac:dyDescent="0.3">
      <c r="A51" s="44" t="s">
        <v>652</v>
      </c>
      <c r="B51" s="44" t="s">
        <v>17</v>
      </c>
      <c r="C51" s="44" t="s">
        <v>1702</v>
      </c>
      <c r="D51" s="44">
        <v>2017</v>
      </c>
      <c r="E51" s="45">
        <v>42929</v>
      </c>
      <c r="F51" s="44" t="s">
        <v>19</v>
      </c>
      <c r="G51" s="44" t="s">
        <v>77</v>
      </c>
      <c r="H51" s="37" t="s">
        <v>21</v>
      </c>
      <c r="I51" s="37" t="s">
        <v>21</v>
      </c>
      <c r="J51" s="37" t="s">
        <v>22</v>
      </c>
      <c r="K51" s="37" t="s">
        <v>21</v>
      </c>
      <c r="L51" s="37" t="s">
        <v>22</v>
      </c>
      <c r="M51" s="44" t="s">
        <v>1699</v>
      </c>
      <c r="N51" s="44"/>
      <c r="O51" s="44">
        <v>0</v>
      </c>
      <c r="P51" s="44">
        <v>0</v>
      </c>
      <c r="Q51" s="44">
        <v>0</v>
      </c>
      <c r="R51" s="44">
        <v>0</v>
      </c>
      <c r="S51" s="44">
        <v>0</v>
      </c>
      <c r="T51" s="44">
        <v>0</v>
      </c>
      <c r="U51" s="44">
        <v>0</v>
      </c>
      <c r="V51" s="44">
        <v>0</v>
      </c>
      <c r="W51" s="44">
        <v>0</v>
      </c>
      <c r="X51" s="44">
        <v>0</v>
      </c>
      <c r="Y51" s="44">
        <v>0</v>
      </c>
      <c r="Z51" s="44">
        <v>0</v>
      </c>
      <c r="AA51" s="44">
        <v>17</v>
      </c>
      <c r="AB51" s="44">
        <v>0</v>
      </c>
      <c r="AC51" s="44">
        <v>0</v>
      </c>
      <c r="AD51" s="44">
        <v>0</v>
      </c>
      <c r="AE51" s="44">
        <v>0</v>
      </c>
      <c r="AF51" s="44">
        <v>0</v>
      </c>
      <c r="AG51" s="44">
        <v>0</v>
      </c>
      <c r="AH51" s="44">
        <v>0</v>
      </c>
      <c r="AI51" s="44">
        <v>0</v>
      </c>
      <c r="AJ51" s="44">
        <v>0</v>
      </c>
      <c r="AK51" s="44">
        <v>0</v>
      </c>
      <c r="AL51" s="44">
        <v>0</v>
      </c>
      <c r="AM51" s="44">
        <v>0</v>
      </c>
      <c r="AN51" s="44">
        <v>0</v>
      </c>
      <c r="AO51" s="44">
        <v>0</v>
      </c>
      <c r="AP51" s="44">
        <v>0</v>
      </c>
      <c r="AQ51" s="44">
        <v>0</v>
      </c>
      <c r="AR51" s="44">
        <v>0</v>
      </c>
      <c r="AS51" s="44">
        <v>0</v>
      </c>
      <c r="AT51" s="44">
        <v>0</v>
      </c>
      <c r="AU51" s="44">
        <v>0</v>
      </c>
      <c r="AV51" s="44">
        <v>0</v>
      </c>
      <c r="AW51" s="44">
        <v>0</v>
      </c>
      <c r="AX51" s="44">
        <v>0</v>
      </c>
      <c r="AY51" s="44">
        <v>0</v>
      </c>
      <c r="AZ51" s="44">
        <v>0</v>
      </c>
      <c r="BA51" s="44">
        <v>0</v>
      </c>
      <c r="BB51" s="44">
        <v>0</v>
      </c>
      <c r="BC51" s="44">
        <v>0</v>
      </c>
      <c r="BD51" s="44">
        <v>0</v>
      </c>
      <c r="BE51" s="44">
        <v>0</v>
      </c>
      <c r="BF51" s="44">
        <v>0</v>
      </c>
      <c r="BG51" s="44">
        <v>1</v>
      </c>
      <c r="BH51" s="44">
        <v>0</v>
      </c>
      <c r="BI51" s="44">
        <v>0</v>
      </c>
      <c r="BJ51" s="44">
        <v>0</v>
      </c>
      <c r="BK51" s="44">
        <v>3</v>
      </c>
      <c r="BL51" s="44">
        <f t="shared" si="0"/>
        <v>21</v>
      </c>
      <c r="BM51" s="152">
        <f t="shared" si="1"/>
        <v>1</v>
      </c>
      <c r="BN51" s="153">
        <f t="shared" si="2"/>
        <v>20</v>
      </c>
      <c r="BO51" s="154">
        <f t="shared" si="3"/>
        <v>0</v>
      </c>
      <c r="BP51" s="155">
        <f t="shared" si="4"/>
        <v>0</v>
      </c>
      <c r="BQ51" s="44"/>
    </row>
    <row r="52" spans="1:69" ht="15.75" hidden="1" customHeight="1" x14ac:dyDescent="0.3">
      <c r="A52" s="44" t="s">
        <v>652</v>
      </c>
      <c r="B52" s="44" t="s">
        <v>17</v>
      </c>
      <c r="C52" s="44" t="s">
        <v>1702</v>
      </c>
      <c r="D52" s="44">
        <v>2017</v>
      </c>
      <c r="E52" s="45">
        <v>42929</v>
      </c>
      <c r="F52" s="44" t="s">
        <v>19</v>
      </c>
      <c r="G52" s="44" t="s">
        <v>77</v>
      </c>
      <c r="H52" s="37" t="s">
        <v>21</v>
      </c>
      <c r="I52" s="37" t="s">
        <v>21</v>
      </c>
      <c r="J52" s="37" t="s">
        <v>22</v>
      </c>
      <c r="K52" s="37" t="s">
        <v>21</v>
      </c>
      <c r="L52" s="37" t="s">
        <v>22</v>
      </c>
      <c r="M52" s="44" t="s">
        <v>1700</v>
      </c>
      <c r="N52" s="44">
        <f>SUM(O52:U52,V52:BK52)</f>
        <v>10</v>
      </c>
      <c r="O52" s="44">
        <v>0</v>
      </c>
      <c r="P52" s="44">
        <v>0</v>
      </c>
      <c r="Q52" s="44">
        <v>0</v>
      </c>
      <c r="R52" s="44">
        <v>0</v>
      </c>
      <c r="S52" s="44">
        <v>0</v>
      </c>
      <c r="T52" s="44">
        <v>10</v>
      </c>
      <c r="U52" s="44">
        <v>0</v>
      </c>
      <c r="V52" s="44">
        <v>0</v>
      </c>
      <c r="W52" s="44">
        <v>0</v>
      </c>
      <c r="X52" s="44">
        <v>0</v>
      </c>
      <c r="Y52" s="44">
        <v>0</v>
      </c>
      <c r="Z52" s="44">
        <v>0</v>
      </c>
      <c r="AA52" s="44">
        <v>0</v>
      </c>
      <c r="AB52" s="44">
        <v>0</v>
      </c>
      <c r="AC52" s="44">
        <v>0</v>
      </c>
      <c r="AD52" s="44">
        <v>0</v>
      </c>
      <c r="AE52" s="44">
        <v>0</v>
      </c>
      <c r="AF52" s="44">
        <v>0</v>
      </c>
      <c r="AG52" s="44">
        <v>0</v>
      </c>
      <c r="AH52" s="44">
        <v>0</v>
      </c>
      <c r="AI52" s="44">
        <v>0</v>
      </c>
      <c r="AJ52" s="44">
        <v>0</v>
      </c>
      <c r="AK52" s="44">
        <v>0</v>
      </c>
      <c r="AL52" s="44">
        <v>0</v>
      </c>
      <c r="AM52" s="44">
        <v>0</v>
      </c>
      <c r="AN52" s="44">
        <v>0</v>
      </c>
      <c r="AO52" s="44">
        <v>0</v>
      </c>
      <c r="AP52" s="44">
        <v>0</v>
      </c>
      <c r="AQ52" s="44">
        <v>0</v>
      </c>
      <c r="AR52" s="44">
        <v>0</v>
      </c>
      <c r="AS52" s="44">
        <v>0</v>
      </c>
      <c r="AT52" s="44">
        <v>0</v>
      </c>
      <c r="AU52" s="44">
        <v>0</v>
      </c>
      <c r="AV52" s="44">
        <v>0</v>
      </c>
      <c r="AW52" s="44">
        <v>0</v>
      </c>
      <c r="AX52" s="44">
        <v>0</v>
      </c>
      <c r="AY52" s="44">
        <v>0</v>
      </c>
      <c r="AZ52" s="44">
        <v>0</v>
      </c>
      <c r="BA52" s="44">
        <v>0</v>
      </c>
      <c r="BB52" s="44">
        <v>0</v>
      </c>
      <c r="BC52" s="44">
        <v>0</v>
      </c>
      <c r="BD52" s="44">
        <v>0</v>
      </c>
      <c r="BE52" s="44">
        <v>0</v>
      </c>
      <c r="BF52" s="44">
        <v>0</v>
      </c>
      <c r="BG52" s="44">
        <v>0</v>
      </c>
      <c r="BH52" s="44">
        <v>0</v>
      </c>
      <c r="BI52" s="44">
        <v>0</v>
      </c>
      <c r="BJ52" s="44">
        <v>0</v>
      </c>
      <c r="BK52" s="44">
        <v>0</v>
      </c>
      <c r="BL52" s="44">
        <f t="shared" si="0"/>
        <v>0</v>
      </c>
      <c r="BM52" s="152">
        <f t="shared" si="1"/>
        <v>0</v>
      </c>
      <c r="BN52" s="153">
        <f t="shared" si="2"/>
        <v>0</v>
      </c>
      <c r="BO52" s="154">
        <f t="shared" si="3"/>
        <v>0</v>
      </c>
      <c r="BP52" s="155">
        <f t="shared" si="4"/>
        <v>0</v>
      </c>
      <c r="BQ52" s="44"/>
    </row>
    <row r="53" spans="1:69" ht="15.75" hidden="1" customHeight="1" x14ac:dyDescent="0.3">
      <c r="A53" s="44" t="s">
        <v>652</v>
      </c>
      <c r="B53" s="44" t="s">
        <v>17</v>
      </c>
      <c r="C53" s="44" t="s">
        <v>1702</v>
      </c>
      <c r="D53" s="44">
        <v>2017</v>
      </c>
      <c r="E53" s="45">
        <v>42929</v>
      </c>
      <c r="F53" s="44" t="s">
        <v>19</v>
      </c>
      <c r="G53" s="44" t="s">
        <v>80</v>
      </c>
      <c r="H53" s="37" t="s">
        <v>45</v>
      </c>
      <c r="I53" s="37" t="s">
        <v>45</v>
      </c>
      <c r="J53" s="37" t="s">
        <v>45</v>
      </c>
      <c r="K53" s="37" t="s">
        <v>45</v>
      </c>
      <c r="L53" s="37" t="s">
        <v>45</v>
      </c>
      <c r="M53" s="44" t="s">
        <v>1698</v>
      </c>
      <c r="N53" s="44"/>
      <c r="O53" s="44">
        <v>0</v>
      </c>
      <c r="P53" s="44">
        <v>0</v>
      </c>
      <c r="Q53" s="44">
        <v>0</v>
      </c>
      <c r="R53" s="44">
        <v>0</v>
      </c>
      <c r="S53" s="44">
        <v>0</v>
      </c>
      <c r="T53" s="44">
        <v>0</v>
      </c>
      <c r="U53" s="44">
        <v>0</v>
      </c>
      <c r="V53" s="44">
        <v>0</v>
      </c>
      <c r="W53" s="44">
        <v>0</v>
      </c>
      <c r="X53" s="44">
        <v>4</v>
      </c>
      <c r="Y53" s="44">
        <v>6</v>
      </c>
      <c r="Z53" s="44">
        <v>0</v>
      </c>
      <c r="AA53" s="44">
        <v>0</v>
      </c>
      <c r="AB53" s="44">
        <v>0</v>
      </c>
      <c r="AC53" s="44">
        <v>0</v>
      </c>
      <c r="AD53" s="44">
        <v>0</v>
      </c>
      <c r="AE53" s="44">
        <v>0</v>
      </c>
      <c r="AF53" s="44">
        <v>0</v>
      </c>
      <c r="AG53" s="44">
        <v>0</v>
      </c>
      <c r="AH53" s="44">
        <v>0</v>
      </c>
      <c r="AI53" s="44">
        <v>0</v>
      </c>
      <c r="AJ53" s="44">
        <v>0</v>
      </c>
      <c r="AK53" s="44">
        <v>0</v>
      </c>
      <c r="AL53" s="44">
        <v>0</v>
      </c>
      <c r="AM53" s="44">
        <v>0</v>
      </c>
      <c r="AN53" s="44">
        <v>0</v>
      </c>
      <c r="AO53" s="44">
        <v>2</v>
      </c>
      <c r="AP53" s="44">
        <v>0</v>
      </c>
      <c r="AQ53" s="44">
        <v>0</v>
      </c>
      <c r="AR53" s="44">
        <v>0</v>
      </c>
      <c r="AS53" s="44">
        <v>0</v>
      </c>
      <c r="AT53" s="44">
        <v>0</v>
      </c>
      <c r="AU53" s="44">
        <v>0</v>
      </c>
      <c r="AV53" s="44">
        <v>0</v>
      </c>
      <c r="AW53" s="44">
        <v>0</v>
      </c>
      <c r="AX53" s="44">
        <v>0</v>
      </c>
      <c r="AY53" s="44">
        <v>0</v>
      </c>
      <c r="AZ53" s="44">
        <v>0</v>
      </c>
      <c r="BA53" s="44">
        <v>0</v>
      </c>
      <c r="BB53" s="44">
        <v>0</v>
      </c>
      <c r="BC53" s="44">
        <v>0</v>
      </c>
      <c r="BD53" s="44">
        <v>0</v>
      </c>
      <c r="BE53" s="44">
        <v>0</v>
      </c>
      <c r="BF53" s="44">
        <v>0</v>
      </c>
      <c r="BG53" s="44">
        <v>0</v>
      </c>
      <c r="BH53" s="44">
        <v>0</v>
      </c>
      <c r="BI53" s="44">
        <v>0</v>
      </c>
      <c r="BJ53" s="44">
        <v>0</v>
      </c>
      <c r="BK53" s="44">
        <v>0</v>
      </c>
      <c r="BL53" s="44">
        <f t="shared" si="0"/>
        <v>12</v>
      </c>
      <c r="BM53" s="152">
        <f t="shared" si="1"/>
        <v>8</v>
      </c>
      <c r="BN53" s="153">
        <f t="shared" si="2"/>
        <v>0</v>
      </c>
      <c r="BO53" s="154">
        <f t="shared" si="3"/>
        <v>0</v>
      </c>
      <c r="BP53" s="155">
        <f t="shared" si="4"/>
        <v>4</v>
      </c>
      <c r="BQ53" s="44"/>
    </row>
    <row r="54" spans="1:69" ht="15.75" hidden="1" customHeight="1" x14ac:dyDescent="0.3">
      <c r="A54" s="44" t="s">
        <v>652</v>
      </c>
      <c r="B54" s="44" t="s">
        <v>17</v>
      </c>
      <c r="C54" s="44" t="s">
        <v>1702</v>
      </c>
      <c r="D54" s="44">
        <v>2017</v>
      </c>
      <c r="E54" s="45">
        <v>42929</v>
      </c>
      <c r="F54" s="44" t="s">
        <v>19</v>
      </c>
      <c r="G54" s="44" t="s">
        <v>80</v>
      </c>
      <c r="H54" s="37" t="s">
        <v>45</v>
      </c>
      <c r="I54" s="37" t="s">
        <v>45</v>
      </c>
      <c r="J54" s="37" t="s">
        <v>45</v>
      </c>
      <c r="K54" s="37" t="s">
        <v>45</v>
      </c>
      <c r="L54" s="37" t="s">
        <v>45</v>
      </c>
      <c r="M54" s="44" t="s">
        <v>1699</v>
      </c>
      <c r="N54" s="44"/>
      <c r="O54" s="44">
        <v>0</v>
      </c>
      <c r="P54" s="44">
        <v>0</v>
      </c>
      <c r="Q54" s="44">
        <v>0</v>
      </c>
      <c r="R54" s="44">
        <v>0</v>
      </c>
      <c r="S54" s="44">
        <v>0</v>
      </c>
      <c r="T54" s="44">
        <v>0</v>
      </c>
      <c r="U54" s="44">
        <v>0</v>
      </c>
      <c r="V54" s="44">
        <v>0</v>
      </c>
      <c r="W54" s="44">
        <v>0</v>
      </c>
      <c r="X54" s="44">
        <v>2</v>
      </c>
      <c r="Y54" s="44">
        <v>0</v>
      </c>
      <c r="Z54" s="44">
        <v>0</v>
      </c>
      <c r="AA54" s="44">
        <v>0</v>
      </c>
      <c r="AB54" s="44">
        <v>0</v>
      </c>
      <c r="AC54" s="44">
        <v>0</v>
      </c>
      <c r="AD54" s="44">
        <v>0</v>
      </c>
      <c r="AE54" s="44">
        <v>0</v>
      </c>
      <c r="AF54" s="44">
        <v>0</v>
      </c>
      <c r="AG54" s="44">
        <v>0</v>
      </c>
      <c r="AH54" s="44">
        <v>0</v>
      </c>
      <c r="AI54" s="44">
        <v>0</v>
      </c>
      <c r="AJ54" s="44">
        <v>0</v>
      </c>
      <c r="AK54" s="44">
        <v>0</v>
      </c>
      <c r="AL54" s="44">
        <v>0</v>
      </c>
      <c r="AM54" s="44">
        <v>0</v>
      </c>
      <c r="AN54" s="44">
        <v>0</v>
      </c>
      <c r="AO54" s="44">
        <v>0</v>
      </c>
      <c r="AP54" s="44">
        <v>0</v>
      </c>
      <c r="AQ54" s="44">
        <v>0</v>
      </c>
      <c r="AR54" s="44">
        <v>0</v>
      </c>
      <c r="AS54" s="44">
        <v>0</v>
      </c>
      <c r="AT54" s="44">
        <v>0</v>
      </c>
      <c r="AU54" s="44">
        <v>0</v>
      </c>
      <c r="AV54" s="44">
        <v>0</v>
      </c>
      <c r="AW54" s="44">
        <v>0</v>
      </c>
      <c r="AX54" s="44">
        <v>0</v>
      </c>
      <c r="AY54" s="44">
        <v>0</v>
      </c>
      <c r="AZ54" s="44">
        <v>0</v>
      </c>
      <c r="BA54" s="44">
        <v>0</v>
      </c>
      <c r="BB54" s="44">
        <v>0</v>
      </c>
      <c r="BC54" s="44">
        <v>0</v>
      </c>
      <c r="BD54" s="44">
        <v>0</v>
      </c>
      <c r="BE54" s="44">
        <v>0</v>
      </c>
      <c r="BF54" s="44">
        <v>0</v>
      </c>
      <c r="BG54" s="44">
        <v>0</v>
      </c>
      <c r="BH54" s="44">
        <v>0</v>
      </c>
      <c r="BI54" s="44">
        <v>0</v>
      </c>
      <c r="BJ54" s="44">
        <v>0</v>
      </c>
      <c r="BK54" s="44">
        <v>0</v>
      </c>
      <c r="BL54" s="44">
        <f t="shared" si="0"/>
        <v>2</v>
      </c>
      <c r="BM54" s="152">
        <f t="shared" si="1"/>
        <v>0</v>
      </c>
      <c r="BN54" s="153">
        <f t="shared" si="2"/>
        <v>0</v>
      </c>
      <c r="BO54" s="154">
        <f t="shared" si="3"/>
        <v>0</v>
      </c>
      <c r="BP54" s="155">
        <f t="shared" si="4"/>
        <v>2</v>
      </c>
      <c r="BQ54" s="44"/>
    </row>
    <row r="55" spans="1:69" ht="15.75" hidden="1" customHeight="1" x14ac:dyDescent="0.3">
      <c r="A55" s="44" t="s">
        <v>652</v>
      </c>
      <c r="B55" s="44" t="s">
        <v>17</v>
      </c>
      <c r="C55" s="44" t="s">
        <v>1702</v>
      </c>
      <c r="D55" s="44">
        <v>2017</v>
      </c>
      <c r="E55" s="45">
        <v>42929</v>
      </c>
      <c r="F55" s="44" t="s">
        <v>19</v>
      </c>
      <c r="G55" s="44" t="s">
        <v>80</v>
      </c>
      <c r="H55" s="37" t="s">
        <v>45</v>
      </c>
      <c r="I55" s="37" t="s">
        <v>45</v>
      </c>
      <c r="J55" s="37" t="s">
        <v>45</v>
      </c>
      <c r="K55" s="37" t="s">
        <v>45</v>
      </c>
      <c r="L55" s="37" t="s">
        <v>45</v>
      </c>
      <c r="M55" s="44" t="s">
        <v>1700</v>
      </c>
      <c r="N55" s="44">
        <f>SUM(O55:U55,V55:BK55)</f>
        <v>10</v>
      </c>
      <c r="O55" s="44">
        <v>0</v>
      </c>
      <c r="P55" s="44">
        <v>0</v>
      </c>
      <c r="Q55" s="44">
        <v>0</v>
      </c>
      <c r="R55" s="44">
        <v>0</v>
      </c>
      <c r="S55" s="44">
        <v>0</v>
      </c>
      <c r="T55" s="44">
        <v>2</v>
      </c>
      <c r="U55" s="44">
        <v>8</v>
      </c>
      <c r="V55" s="44">
        <v>0</v>
      </c>
      <c r="W55" s="44">
        <v>0</v>
      </c>
      <c r="X55" s="44">
        <v>0</v>
      </c>
      <c r="Y55" s="44">
        <v>0</v>
      </c>
      <c r="Z55" s="44">
        <v>0</v>
      </c>
      <c r="AA55" s="44">
        <v>0</v>
      </c>
      <c r="AB55" s="44">
        <v>0</v>
      </c>
      <c r="AC55" s="44">
        <v>0</v>
      </c>
      <c r="AD55" s="44">
        <v>0</v>
      </c>
      <c r="AE55" s="44">
        <v>0</v>
      </c>
      <c r="AF55" s="44">
        <v>0</v>
      </c>
      <c r="AG55" s="44">
        <v>0</v>
      </c>
      <c r="AH55" s="44">
        <v>0</v>
      </c>
      <c r="AI55" s="44">
        <v>0</v>
      </c>
      <c r="AJ55" s="44">
        <v>0</v>
      </c>
      <c r="AK55" s="44">
        <v>0</v>
      </c>
      <c r="AL55" s="44">
        <v>0</v>
      </c>
      <c r="AM55" s="44">
        <v>0</v>
      </c>
      <c r="AN55" s="44">
        <v>0</v>
      </c>
      <c r="AO55" s="44">
        <v>0</v>
      </c>
      <c r="AP55" s="44">
        <v>0</v>
      </c>
      <c r="AQ55" s="44">
        <v>0</v>
      </c>
      <c r="AR55" s="44">
        <v>0</v>
      </c>
      <c r="AS55" s="44">
        <v>0</v>
      </c>
      <c r="AT55" s="44">
        <v>0</v>
      </c>
      <c r="AU55" s="44">
        <v>0</v>
      </c>
      <c r="AV55" s="44">
        <v>0</v>
      </c>
      <c r="AW55" s="44">
        <v>0</v>
      </c>
      <c r="AX55" s="44">
        <v>0</v>
      </c>
      <c r="AY55" s="44">
        <v>0</v>
      </c>
      <c r="AZ55" s="44">
        <v>0</v>
      </c>
      <c r="BA55" s="44">
        <v>0</v>
      </c>
      <c r="BB55" s="44">
        <v>0</v>
      </c>
      <c r="BC55" s="44">
        <v>0</v>
      </c>
      <c r="BD55" s="44">
        <v>0</v>
      </c>
      <c r="BE55" s="44">
        <v>0</v>
      </c>
      <c r="BF55" s="44">
        <v>0</v>
      </c>
      <c r="BG55" s="44">
        <v>0</v>
      </c>
      <c r="BH55" s="44">
        <v>0</v>
      </c>
      <c r="BI55" s="44">
        <v>0</v>
      </c>
      <c r="BJ55" s="44">
        <v>0</v>
      </c>
      <c r="BK55" s="44">
        <v>0</v>
      </c>
      <c r="BL55" s="44">
        <f t="shared" si="0"/>
        <v>0</v>
      </c>
      <c r="BM55" s="152">
        <f t="shared" si="1"/>
        <v>0</v>
      </c>
      <c r="BN55" s="153">
        <f t="shared" si="2"/>
        <v>0</v>
      </c>
      <c r="BO55" s="154">
        <f t="shared" si="3"/>
        <v>0</v>
      </c>
      <c r="BP55" s="155">
        <f t="shared" si="4"/>
        <v>0</v>
      </c>
      <c r="BQ55" s="44"/>
    </row>
    <row r="56" spans="1:69" ht="15.75" hidden="1" customHeight="1" x14ac:dyDescent="0.3">
      <c r="A56" s="44" t="s">
        <v>652</v>
      </c>
      <c r="B56" s="44" t="s">
        <v>17</v>
      </c>
      <c r="C56" s="44" t="s">
        <v>1702</v>
      </c>
      <c r="D56" s="44">
        <v>2017</v>
      </c>
      <c r="E56" s="45">
        <v>42929</v>
      </c>
      <c r="F56" s="44" t="s">
        <v>19</v>
      </c>
      <c r="G56" s="44" t="s">
        <v>83</v>
      </c>
      <c r="H56" s="37" t="s">
        <v>35</v>
      </c>
      <c r="I56" s="37" t="s">
        <v>31</v>
      </c>
      <c r="J56" s="37" t="s">
        <v>31</v>
      </c>
      <c r="K56" s="37" t="s">
        <v>31</v>
      </c>
      <c r="L56" s="37" t="s">
        <v>31</v>
      </c>
      <c r="M56" s="44" t="s">
        <v>1698</v>
      </c>
      <c r="N56" s="44"/>
      <c r="O56" s="44">
        <v>0</v>
      </c>
      <c r="P56" s="44">
        <v>0</v>
      </c>
      <c r="Q56" s="44">
        <v>0</v>
      </c>
      <c r="R56" s="44">
        <v>0</v>
      </c>
      <c r="S56" s="44">
        <v>0</v>
      </c>
      <c r="T56" s="44">
        <v>0</v>
      </c>
      <c r="U56" s="44">
        <v>0</v>
      </c>
      <c r="V56" s="44">
        <v>0</v>
      </c>
      <c r="W56" s="44">
        <v>0</v>
      </c>
      <c r="X56" s="44">
        <v>0</v>
      </c>
      <c r="Y56" s="44">
        <v>0</v>
      </c>
      <c r="Z56" s="44">
        <v>0</v>
      </c>
      <c r="AA56" s="44">
        <v>0</v>
      </c>
      <c r="AB56" s="44">
        <v>1</v>
      </c>
      <c r="AC56" s="44">
        <v>0</v>
      </c>
      <c r="AD56" s="44">
        <v>0</v>
      </c>
      <c r="AE56" s="44">
        <v>0</v>
      </c>
      <c r="AF56" s="44">
        <v>0</v>
      </c>
      <c r="AG56" s="44">
        <v>0</v>
      </c>
      <c r="AH56" s="44">
        <v>0</v>
      </c>
      <c r="AI56" s="44">
        <v>0</v>
      </c>
      <c r="AJ56" s="44">
        <v>6</v>
      </c>
      <c r="AK56" s="44">
        <v>0</v>
      </c>
      <c r="AL56" s="44">
        <v>0</v>
      </c>
      <c r="AM56" s="44">
        <v>0</v>
      </c>
      <c r="AN56" s="44">
        <v>0</v>
      </c>
      <c r="AO56" s="44">
        <v>3</v>
      </c>
      <c r="AP56" s="44">
        <v>0</v>
      </c>
      <c r="AQ56" s="44">
        <v>0</v>
      </c>
      <c r="AR56" s="44">
        <v>0</v>
      </c>
      <c r="AS56" s="44">
        <v>0</v>
      </c>
      <c r="AT56" s="44">
        <v>0</v>
      </c>
      <c r="AU56" s="44">
        <v>0</v>
      </c>
      <c r="AV56" s="44">
        <v>0</v>
      </c>
      <c r="AW56" s="44">
        <v>0</v>
      </c>
      <c r="AX56" s="44">
        <v>0</v>
      </c>
      <c r="AY56" s="44">
        <v>0</v>
      </c>
      <c r="AZ56" s="44">
        <v>0</v>
      </c>
      <c r="BA56" s="44">
        <v>0</v>
      </c>
      <c r="BB56" s="44">
        <v>0</v>
      </c>
      <c r="BC56" s="44">
        <v>0</v>
      </c>
      <c r="BD56" s="44">
        <v>0</v>
      </c>
      <c r="BE56" s="44">
        <v>0</v>
      </c>
      <c r="BF56" s="44">
        <v>0</v>
      </c>
      <c r="BG56" s="44">
        <v>0</v>
      </c>
      <c r="BH56" s="44">
        <v>0</v>
      </c>
      <c r="BI56" s="44">
        <v>0</v>
      </c>
      <c r="BJ56" s="44">
        <v>0</v>
      </c>
      <c r="BK56" s="44">
        <v>0</v>
      </c>
      <c r="BL56" s="44">
        <f t="shared" si="0"/>
        <v>10</v>
      </c>
      <c r="BM56" s="152">
        <f t="shared" si="1"/>
        <v>10</v>
      </c>
      <c r="BN56" s="153">
        <f t="shared" si="2"/>
        <v>0</v>
      </c>
      <c r="BO56" s="154">
        <f t="shared" si="3"/>
        <v>0</v>
      </c>
      <c r="BP56" s="155">
        <f t="shared" si="4"/>
        <v>0</v>
      </c>
      <c r="BQ56" s="44"/>
    </row>
    <row r="57" spans="1:69" ht="15.75" hidden="1" customHeight="1" x14ac:dyDescent="0.3">
      <c r="A57" s="44" t="s">
        <v>652</v>
      </c>
      <c r="B57" s="44" t="s">
        <v>17</v>
      </c>
      <c r="C57" s="44" t="s">
        <v>1702</v>
      </c>
      <c r="D57" s="44">
        <v>2017</v>
      </c>
      <c r="E57" s="45">
        <v>42929</v>
      </c>
      <c r="F57" s="44" t="s">
        <v>19</v>
      </c>
      <c r="G57" s="44" t="s">
        <v>83</v>
      </c>
      <c r="H57" s="37" t="s">
        <v>35</v>
      </c>
      <c r="I57" s="37" t="s">
        <v>31</v>
      </c>
      <c r="J57" s="37" t="s">
        <v>31</v>
      </c>
      <c r="K57" s="37" t="s">
        <v>31</v>
      </c>
      <c r="L57" s="37" t="s">
        <v>31</v>
      </c>
      <c r="M57" s="44" t="s">
        <v>1699</v>
      </c>
      <c r="N57" s="44"/>
      <c r="O57" s="44">
        <v>0</v>
      </c>
      <c r="P57" s="44">
        <v>0</v>
      </c>
      <c r="Q57" s="44">
        <v>0</v>
      </c>
      <c r="R57" s="44">
        <v>0</v>
      </c>
      <c r="S57" s="44">
        <v>0</v>
      </c>
      <c r="T57" s="44">
        <v>0</v>
      </c>
      <c r="U57" s="44">
        <v>0</v>
      </c>
      <c r="V57" s="44">
        <v>0</v>
      </c>
      <c r="W57" s="44">
        <v>0</v>
      </c>
      <c r="X57" s="44">
        <v>0</v>
      </c>
      <c r="Y57" s="44">
        <v>0</v>
      </c>
      <c r="Z57" s="44">
        <v>0</v>
      </c>
      <c r="AA57" s="44">
        <v>0</v>
      </c>
      <c r="AB57" s="44">
        <v>0</v>
      </c>
      <c r="AC57" s="44">
        <v>0</v>
      </c>
      <c r="AD57" s="44">
        <v>0</v>
      </c>
      <c r="AE57" s="44">
        <v>0</v>
      </c>
      <c r="AF57" s="44">
        <v>0</v>
      </c>
      <c r="AG57" s="44">
        <v>0</v>
      </c>
      <c r="AH57" s="44">
        <v>0</v>
      </c>
      <c r="AI57" s="44">
        <v>0</v>
      </c>
      <c r="AJ57" s="44">
        <v>2</v>
      </c>
      <c r="AK57" s="44">
        <v>0</v>
      </c>
      <c r="AL57" s="44">
        <v>0</v>
      </c>
      <c r="AM57" s="44">
        <v>0</v>
      </c>
      <c r="AN57" s="44">
        <v>0</v>
      </c>
      <c r="AO57" s="44">
        <v>0</v>
      </c>
      <c r="AP57" s="44">
        <v>0</v>
      </c>
      <c r="AQ57" s="44">
        <v>0</v>
      </c>
      <c r="AR57" s="44">
        <v>0</v>
      </c>
      <c r="AS57" s="44">
        <v>0</v>
      </c>
      <c r="AT57" s="44">
        <v>0</v>
      </c>
      <c r="AU57" s="44">
        <v>0</v>
      </c>
      <c r="AV57" s="44">
        <v>0</v>
      </c>
      <c r="AW57" s="44">
        <v>0</v>
      </c>
      <c r="AX57" s="44">
        <v>0</v>
      </c>
      <c r="AY57" s="44">
        <v>0</v>
      </c>
      <c r="AZ57" s="44">
        <v>0</v>
      </c>
      <c r="BA57" s="44">
        <v>0</v>
      </c>
      <c r="BB57" s="44">
        <v>0</v>
      </c>
      <c r="BC57" s="44">
        <v>0</v>
      </c>
      <c r="BD57" s="44">
        <v>0</v>
      </c>
      <c r="BE57" s="44">
        <v>0</v>
      </c>
      <c r="BF57" s="44">
        <v>0</v>
      </c>
      <c r="BG57" s="44">
        <v>0</v>
      </c>
      <c r="BH57" s="44">
        <v>0</v>
      </c>
      <c r="BI57" s="44">
        <v>0</v>
      </c>
      <c r="BJ57" s="44">
        <v>0</v>
      </c>
      <c r="BK57" s="44">
        <v>0</v>
      </c>
      <c r="BL57" s="44">
        <f t="shared" si="0"/>
        <v>2</v>
      </c>
      <c r="BM57" s="152">
        <f t="shared" si="1"/>
        <v>2</v>
      </c>
      <c r="BN57" s="153">
        <f t="shared" si="2"/>
        <v>0</v>
      </c>
      <c r="BO57" s="154">
        <f t="shared" si="3"/>
        <v>0</v>
      </c>
      <c r="BP57" s="155">
        <f t="shared" si="4"/>
        <v>0</v>
      </c>
      <c r="BQ57" s="44"/>
    </row>
    <row r="58" spans="1:69" ht="15.75" hidden="1" customHeight="1" x14ac:dyDescent="0.3">
      <c r="A58" s="44" t="s">
        <v>652</v>
      </c>
      <c r="B58" s="44" t="s">
        <v>17</v>
      </c>
      <c r="C58" s="44" t="s">
        <v>1702</v>
      </c>
      <c r="D58" s="44">
        <v>2017</v>
      </c>
      <c r="E58" s="45">
        <v>42929</v>
      </c>
      <c r="F58" s="44" t="s">
        <v>19</v>
      </c>
      <c r="G58" s="44" t="s">
        <v>83</v>
      </c>
      <c r="H58" s="37" t="s">
        <v>35</v>
      </c>
      <c r="I58" s="37" t="s">
        <v>31</v>
      </c>
      <c r="J58" s="37" t="s">
        <v>31</v>
      </c>
      <c r="K58" s="37" t="s">
        <v>31</v>
      </c>
      <c r="L58" s="37" t="s">
        <v>31</v>
      </c>
      <c r="M58" s="44" t="s">
        <v>1700</v>
      </c>
      <c r="N58" s="44">
        <f>SUM(O58:U58,V58:BK58)</f>
        <v>10</v>
      </c>
      <c r="O58" s="44">
        <v>0</v>
      </c>
      <c r="P58" s="44">
        <v>0</v>
      </c>
      <c r="Q58" s="44">
        <v>1</v>
      </c>
      <c r="R58" s="44">
        <v>1</v>
      </c>
      <c r="S58" s="44">
        <v>0</v>
      </c>
      <c r="T58" s="44">
        <v>3</v>
      </c>
      <c r="U58" s="44">
        <v>4</v>
      </c>
      <c r="V58" s="44">
        <v>0</v>
      </c>
      <c r="W58" s="44">
        <v>0</v>
      </c>
      <c r="X58" s="44">
        <v>0</v>
      </c>
      <c r="Y58" s="44">
        <v>0</v>
      </c>
      <c r="Z58" s="44">
        <v>0</v>
      </c>
      <c r="AA58" s="44">
        <v>0</v>
      </c>
      <c r="AB58" s="44">
        <v>0</v>
      </c>
      <c r="AC58" s="44">
        <v>0</v>
      </c>
      <c r="AD58" s="44">
        <v>0</v>
      </c>
      <c r="AE58" s="44">
        <v>0</v>
      </c>
      <c r="AF58" s="44">
        <v>0</v>
      </c>
      <c r="AG58" s="44">
        <v>0</v>
      </c>
      <c r="AH58" s="44">
        <v>0</v>
      </c>
      <c r="AI58" s="44">
        <v>0</v>
      </c>
      <c r="AJ58" s="44">
        <v>1</v>
      </c>
      <c r="AK58" s="44">
        <v>0</v>
      </c>
      <c r="AL58" s="44">
        <v>0</v>
      </c>
      <c r="AM58" s="44">
        <v>0</v>
      </c>
      <c r="AN58" s="44">
        <v>0</v>
      </c>
      <c r="AO58" s="44">
        <v>0</v>
      </c>
      <c r="AP58" s="44">
        <v>0</v>
      </c>
      <c r="AQ58" s="44">
        <v>0</v>
      </c>
      <c r="AR58" s="44">
        <v>0</v>
      </c>
      <c r="AS58" s="44">
        <v>0</v>
      </c>
      <c r="AT58" s="44">
        <v>0</v>
      </c>
      <c r="AU58" s="44">
        <v>0</v>
      </c>
      <c r="AV58" s="44">
        <v>0</v>
      </c>
      <c r="AW58" s="44">
        <v>0</v>
      </c>
      <c r="AX58" s="44">
        <v>0</v>
      </c>
      <c r="AY58" s="44">
        <v>0</v>
      </c>
      <c r="AZ58" s="44">
        <v>0</v>
      </c>
      <c r="BA58" s="44">
        <v>0</v>
      </c>
      <c r="BB58" s="44">
        <v>0</v>
      </c>
      <c r="BC58" s="44">
        <v>0</v>
      </c>
      <c r="BD58" s="44">
        <v>0</v>
      </c>
      <c r="BE58" s="44">
        <v>0</v>
      </c>
      <c r="BF58" s="44">
        <v>0</v>
      </c>
      <c r="BG58" s="44">
        <v>0</v>
      </c>
      <c r="BH58" s="44">
        <v>0</v>
      </c>
      <c r="BI58" s="44">
        <v>0</v>
      </c>
      <c r="BJ58" s="44">
        <v>0</v>
      </c>
      <c r="BK58" s="44">
        <v>0</v>
      </c>
      <c r="BL58" s="44">
        <f t="shared" si="0"/>
        <v>1</v>
      </c>
      <c r="BM58" s="152">
        <f t="shared" si="1"/>
        <v>1</v>
      </c>
      <c r="BN58" s="153">
        <f t="shared" si="2"/>
        <v>0</v>
      </c>
      <c r="BO58" s="154">
        <f t="shared" si="3"/>
        <v>0</v>
      </c>
      <c r="BP58" s="155">
        <f t="shared" si="4"/>
        <v>0</v>
      </c>
      <c r="BQ58" s="44"/>
    </row>
    <row r="59" spans="1:69" ht="15.75" hidden="1" customHeight="1" x14ac:dyDescent="0.3">
      <c r="A59" s="44" t="s">
        <v>652</v>
      </c>
      <c r="B59" s="44" t="s">
        <v>17</v>
      </c>
      <c r="C59" s="44" t="s">
        <v>1702</v>
      </c>
      <c r="D59" s="44">
        <v>2017</v>
      </c>
      <c r="E59" s="45">
        <v>42929</v>
      </c>
      <c r="F59" s="44" t="s">
        <v>19</v>
      </c>
      <c r="G59" s="44" t="s">
        <v>86</v>
      </c>
      <c r="H59" s="37" t="s">
        <v>22</v>
      </c>
      <c r="I59" s="37" t="s">
        <v>22</v>
      </c>
      <c r="J59" s="37" t="s">
        <v>21</v>
      </c>
      <c r="K59" s="37" t="s">
        <v>22</v>
      </c>
      <c r="L59" s="37" t="s">
        <v>21</v>
      </c>
      <c r="M59" s="44" t="s">
        <v>1698</v>
      </c>
      <c r="N59" s="44"/>
      <c r="O59" s="44">
        <v>0</v>
      </c>
      <c r="P59" s="44">
        <v>0</v>
      </c>
      <c r="Q59" s="44">
        <v>0</v>
      </c>
      <c r="R59" s="44">
        <v>0</v>
      </c>
      <c r="S59" s="44">
        <v>0</v>
      </c>
      <c r="T59" s="44">
        <v>0</v>
      </c>
      <c r="U59" s="44">
        <v>0</v>
      </c>
      <c r="V59" s="44">
        <v>0</v>
      </c>
      <c r="W59" s="44">
        <v>0</v>
      </c>
      <c r="X59" s="44">
        <v>0</v>
      </c>
      <c r="Y59" s="44">
        <v>12</v>
      </c>
      <c r="Z59" s="44">
        <v>0</v>
      </c>
      <c r="AA59" s="44">
        <v>0</v>
      </c>
      <c r="AB59" s="44">
        <v>0</v>
      </c>
      <c r="AC59" s="44">
        <v>0</v>
      </c>
      <c r="AD59" s="44">
        <v>0</v>
      </c>
      <c r="AE59" s="44">
        <v>0</v>
      </c>
      <c r="AF59" s="44">
        <v>0</v>
      </c>
      <c r="AG59" s="44">
        <v>0</v>
      </c>
      <c r="AH59" s="44">
        <v>0</v>
      </c>
      <c r="AI59" s="44">
        <v>0</v>
      </c>
      <c r="AJ59" s="44">
        <v>0</v>
      </c>
      <c r="AK59" s="44">
        <v>0</v>
      </c>
      <c r="AL59" s="44">
        <v>0</v>
      </c>
      <c r="AM59" s="44">
        <v>0</v>
      </c>
      <c r="AN59" s="44">
        <v>0</v>
      </c>
      <c r="AO59" s="44">
        <v>2</v>
      </c>
      <c r="AP59" s="44">
        <v>0</v>
      </c>
      <c r="AQ59" s="44">
        <v>0</v>
      </c>
      <c r="AR59" s="44">
        <v>0</v>
      </c>
      <c r="AS59" s="44">
        <v>0</v>
      </c>
      <c r="AT59" s="44">
        <v>0</v>
      </c>
      <c r="AU59" s="44">
        <v>0</v>
      </c>
      <c r="AV59" s="44">
        <v>0</v>
      </c>
      <c r="AW59" s="44">
        <v>0</v>
      </c>
      <c r="AX59" s="44">
        <v>0</v>
      </c>
      <c r="AY59" s="44">
        <v>0</v>
      </c>
      <c r="AZ59" s="44">
        <v>0</v>
      </c>
      <c r="BA59" s="44">
        <v>0</v>
      </c>
      <c r="BB59" s="44">
        <v>0</v>
      </c>
      <c r="BC59" s="44">
        <v>0</v>
      </c>
      <c r="BD59" s="44">
        <v>0</v>
      </c>
      <c r="BE59" s="44">
        <v>0</v>
      </c>
      <c r="BF59" s="44">
        <v>0</v>
      </c>
      <c r="BG59" s="44">
        <v>0</v>
      </c>
      <c r="BH59" s="44">
        <v>0</v>
      </c>
      <c r="BI59" s="44">
        <v>0</v>
      </c>
      <c r="BJ59" s="44">
        <v>0</v>
      </c>
      <c r="BK59" s="44">
        <v>0</v>
      </c>
      <c r="BL59" s="44">
        <f t="shared" si="0"/>
        <v>14</v>
      </c>
      <c r="BM59" s="152">
        <f t="shared" si="1"/>
        <v>14</v>
      </c>
      <c r="BN59" s="153">
        <f t="shared" si="2"/>
        <v>0</v>
      </c>
      <c r="BO59" s="154">
        <f t="shared" si="3"/>
        <v>0</v>
      </c>
      <c r="BP59" s="155">
        <f t="shared" si="4"/>
        <v>0</v>
      </c>
      <c r="BQ59" s="44"/>
    </row>
    <row r="60" spans="1:69" ht="15.75" hidden="1" customHeight="1" x14ac:dyDescent="0.3">
      <c r="A60" s="44" t="s">
        <v>652</v>
      </c>
      <c r="B60" s="44" t="s">
        <v>17</v>
      </c>
      <c r="C60" s="44" t="s">
        <v>1702</v>
      </c>
      <c r="D60" s="44">
        <v>2017</v>
      </c>
      <c r="E60" s="45">
        <v>42929</v>
      </c>
      <c r="F60" s="44" t="s">
        <v>19</v>
      </c>
      <c r="G60" s="44" t="s">
        <v>86</v>
      </c>
      <c r="H60" s="37" t="s">
        <v>22</v>
      </c>
      <c r="I60" s="37" t="s">
        <v>22</v>
      </c>
      <c r="J60" s="37" t="s">
        <v>21</v>
      </c>
      <c r="K60" s="37" t="s">
        <v>22</v>
      </c>
      <c r="L60" s="37" t="s">
        <v>21</v>
      </c>
      <c r="M60" s="44" t="s">
        <v>1699</v>
      </c>
      <c r="N60" s="44"/>
      <c r="O60" s="44">
        <v>0</v>
      </c>
      <c r="P60" s="44">
        <v>0</v>
      </c>
      <c r="Q60" s="44">
        <v>0</v>
      </c>
      <c r="R60" s="44">
        <v>0</v>
      </c>
      <c r="S60" s="44">
        <v>0</v>
      </c>
      <c r="T60" s="44">
        <v>0</v>
      </c>
      <c r="U60" s="44">
        <v>0</v>
      </c>
      <c r="V60" s="44">
        <v>0</v>
      </c>
      <c r="W60" s="44">
        <v>0</v>
      </c>
      <c r="X60" s="44">
        <v>0</v>
      </c>
      <c r="Y60" s="44">
        <v>0</v>
      </c>
      <c r="Z60" s="44">
        <v>0</v>
      </c>
      <c r="AA60" s="44">
        <v>0</v>
      </c>
      <c r="AB60" s="44">
        <v>0</v>
      </c>
      <c r="AC60" s="44">
        <v>0</v>
      </c>
      <c r="AD60" s="44">
        <v>0</v>
      </c>
      <c r="AE60" s="44">
        <v>0</v>
      </c>
      <c r="AF60" s="44">
        <v>0</v>
      </c>
      <c r="AG60" s="44">
        <v>0</v>
      </c>
      <c r="AH60" s="44">
        <v>0</v>
      </c>
      <c r="AI60" s="44">
        <v>0</v>
      </c>
      <c r="AJ60" s="44">
        <v>0</v>
      </c>
      <c r="AK60" s="44">
        <v>0</v>
      </c>
      <c r="AL60" s="44">
        <v>0</v>
      </c>
      <c r="AM60" s="44">
        <v>0</v>
      </c>
      <c r="AN60" s="44">
        <v>0</v>
      </c>
      <c r="AO60" s="44">
        <v>0</v>
      </c>
      <c r="AP60" s="44">
        <v>0</v>
      </c>
      <c r="AQ60" s="44">
        <v>0</v>
      </c>
      <c r="AR60" s="44">
        <v>0</v>
      </c>
      <c r="AS60" s="44">
        <v>0</v>
      </c>
      <c r="AT60" s="44">
        <v>0</v>
      </c>
      <c r="AU60" s="44">
        <v>0</v>
      </c>
      <c r="AV60" s="44">
        <v>0</v>
      </c>
      <c r="AW60" s="44">
        <v>0</v>
      </c>
      <c r="AX60" s="44">
        <v>0</v>
      </c>
      <c r="AY60" s="44">
        <v>0</v>
      </c>
      <c r="AZ60" s="44">
        <v>0</v>
      </c>
      <c r="BA60" s="44">
        <v>0</v>
      </c>
      <c r="BB60" s="44">
        <v>0</v>
      </c>
      <c r="BC60" s="44">
        <v>0</v>
      </c>
      <c r="BD60" s="44">
        <v>0</v>
      </c>
      <c r="BE60" s="44">
        <v>0</v>
      </c>
      <c r="BF60" s="44">
        <v>0</v>
      </c>
      <c r="BG60" s="44">
        <v>0</v>
      </c>
      <c r="BH60" s="44">
        <v>0</v>
      </c>
      <c r="BI60" s="44">
        <v>0</v>
      </c>
      <c r="BJ60" s="44">
        <v>0</v>
      </c>
      <c r="BK60" s="44">
        <v>0</v>
      </c>
      <c r="BL60" s="44">
        <f t="shared" si="0"/>
        <v>0</v>
      </c>
      <c r="BM60" s="152">
        <f t="shared" si="1"/>
        <v>0</v>
      </c>
      <c r="BN60" s="153">
        <f t="shared" si="2"/>
        <v>0</v>
      </c>
      <c r="BO60" s="154">
        <f t="shared" si="3"/>
        <v>0</v>
      </c>
      <c r="BP60" s="155">
        <f t="shared" si="4"/>
        <v>0</v>
      </c>
      <c r="BQ60" s="44"/>
    </row>
    <row r="61" spans="1:69" ht="15.75" hidden="1" customHeight="1" x14ac:dyDescent="0.3">
      <c r="A61" s="44" t="s">
        <v>652</v>
      </c>
      <c r="B61" s="44" t="s">
        <v>17</v>
      </c>
      <c r="C61" s="44" t="s">
        <v>1702</v>
      </c>
      <c r="D61" s="44">
        <v>2017</v>
      </c>
      <c r="E61" s="45">
        <v>42929</v>
      </c>
      <c r="F61" s="44" t="s">
        <v>19</v>
      </c>
      <c r="G61" s="44" t="s">
        <v>86</v>
      </c>
      <c r="H61" s="37" t="s">
        <v>22</v>
      </c>
      <c r="I61" s="37" t="s">
        <v>22</v>
      </c>
      <c r="J61" s="37" t="s">
        <v>21</v>
      </c>
      <c r="K61" s="37" t="s">
        <v>22</v>
      </c>
      <c r="L61" s="37" t="s">
        <v>21</v>
      </c>
      <c r="M61" s="44" t="s">
        <v>1700</v>
      </c>
      <c r="N61" s="44">
        <f>SUM(O61:U61,V61:BK61)</f>
        <v>10</v>
      </c>
      <c r="O61" s="44">
        <v>0</v>
      </c>
      <c r="P61" s="44">
        <v>0</v>
      </c>
      <c r="Q61" s="44">
        <v>0</v>
      </c>
      <c r="R61" s="44">
        <v>3</v>
      </c>
      <c r="S61" s="44">
        <v>0</v>
      </c>
      <c r="T61" s="44">
        <v>4</v>
      </c>
      <c r="U61" s="44">
        <v>3</v>
      </c>
      <c r="V61" s="44">
        <v>0</v>
      </c>
      <c r="W61" s="44">
        <v>0</v>
      </c>
      <c r="X61" s="44">
        <v>0</v>
      </c>
      <c r="Y61" s="44">
        <v>0</v>
      </c>
      <c r="Z61" s="44">
        <v>0</v>
      </c>
      <c r="AA61" s="44">
        <v>0</v>
      </c>
      <c r="AB61" s="44">
        <v>0</v>
      </c>
      <c r="AC61" s="44">
        <v>0</v>
      </c>
      <c r="AD61" s="44">
        <v>0</v>
      </c>
      <c r="AE61" s="44">
        <v>0</v>
      </c>
      <c r="AF61" s="44">
        <v>0</v>
      </c>
      <c r="AG61" s="44">
        <v>0</v>
      </c>
      <c r="AH61" s="44">
        <v>0</v>
      </c>
      <c r="AI61" s="44">
        <v>0</v>
      </c>
      <c r="AJ61" s="44">
        <v>0</v>
      </c>
      <c r="AK61" s="44">
        <v>0</v>
      </c>
      <c r="AL61" s="44">
        <v>0</v>
      </c>
      <c r="AM61" s="44">
        <v>0</v>
      </c>
      <c r="AN61" s="44">
        <v>0</v>
      </c>
      <c r="AO61" s="44">
        <v>0</v>
      </c>
      <c r="AP61" s="44">
        <v>0</v>
      </c>
      <c r="AQ61" s="44">
        <v>0</v>
      </c>
      <c r="AR61" s="44">
        <v>0</v>
      </c>
      <c r="AS61" s="44">
        <v>0</v>
      </c>
      <c r="AT61" s="44">
        <v>0</v>
      </c>
      <c r="AU61" s="44">
        <v>0</v>
      </c>
      <c r="AV61" s="44">
        <v>0</v>
      </c>
      <c r="AW61" s="44">
        <v>0</v>
      </c>
      <c r="AX61" s="44">
        <v>0</v>
      </c>
      <c r="AY61" s="44">
        <v>0</v>
      </c>
      <c r="AZ61" s="44">
        <v>0</v>
      </c>
      <c r="BA61" s="44">
        <v>0</v>
      </c>
      <c r="BB61" s="44">
        <v>0</v>
      </c>
      <c r="BC61" s="44">
        <v>0</v>
      </c>
      <c r="BD61" s="44">
        <v>0</v>
      </c>
      <c r="BE61" s="44">
        <v>0</v>
      </c>
      <c r="BF61" s="44">
        <v>0</v>
      </c>
      <c r="BG61" s="44">
        <v>0</v>
      </c>
      <c r="BH61" s="44">
        <v>0</v>
      </c>
      <c r="BI61" s="44">
        <v>0</v>
      </c>
      <c r="BJ61" s="44">
        <v>0</v>
      </c>
      <c r="BK61" s="44">
        <v>0</v>
      </c>
      <c r="BL61" s="44">
        <f t="shared" si="0"/>
        <v>0</v>
      </c>
      <c r="BM61" s="152">
        <f t="shared" si="1"/>
        <v>0</v>
      </c>
      <c r="BN61" s="153">
        <f t="shared" si="2"/>
        <v>0</v>
      </c>
      <c r="BO61" s="154">
        <f t="shared" si="3"/>
        <v>0</v>
      </c>
      <c r="BP61" s="155">
        <f t="shared" si="4"/>
        <v>0</v>
      </c>
      <c r="BQ61" s="44"/>
    </row>
    <row r="62" spans="1:69" ht="15.75" hidden="1" customHeight="1" x14ac:dyDescent="0.3">
      <c r="A62" s="44" t="s">
        <v>652</v>
      </c>
      <c r="B62" s="44" t="s">
        <v>17</v>
      </c>
      <c r="C62" s="44" t="s">
        <v>1702</v>
      </c>
      <c r="D62" s="44">
        <v>2017</v>
      </c>
      <c r="E62" s="45">
        <v>42929</v>
      </c>
      <c r="F62" s="44" t="s">
        <v>19</v>
      </c>
      <c r="G62" s="44" t="s">
        <v>89</v>
      </c>
      <c r="H62" s="37" t="s">
        <v>31</v>
      </c>
      <c r="I62" s="37" t="s">
        <v>31</v>
      </c>
      <c r="J62" s="37" t="s">
        <v>31</v>
      </c>
      <c r="K62" s="37" t="s">
        <v>31</v>
      </c>
      <c r="L62" s="37" t="s">
        <v>31</v>
      </c>
      <c r="M62" s="44" t="s">
        <v>1698</v>
      </c>
      <c r="N62" s="44"/>
      <c r="O62" s="44">
        <v>0</v>
      </c>
      <c r="P62" s="44">
        <v>0</v>
      </c>
      <c r="Q62" s="44">
        <v>0</v>
      </c>
      <c r="R62" s="44">
        <v>0</v>
      </c>
      <c r="S62" s="44">
        <v>0</v>
      </c>
      <c r="T62" s="44">
        <v>0</v>
      </c>
      <c r="U62" s="44">
        <v>0</v>
      </c>
      <c r="V62" s="44">
        <v>0</v>
      </c>
      <c r="W62" s="44">
        <v>0</v>
      </c>
      <c r="X62" s="44">
        <v>0</v>
      </c>
      <c r="Y62" s="44">
        <v>8</v>
      </c>
      <c r="Z62" s="44">
        <v>0</v>
      </c>
      <c r="AA62" s="44">
        <v>0</v>
      </c>
      <c r="AB62" s="44">
        <v>0</v>
      </c>
      <c r="AC62" s="44">
        <v>0</v>
      </c>
      <c r="AD62" s="44">
        <v>0</v>
      </c>
      <c r="AE62" s="44">
        <v>0</v>
      </c>
      <c r="AF62" s="44">
        <v>0</v>
      </c>
      <c r="AG62" s="44">
        <v>0</v>
      </c>
      <c r="AH62" s="44">
        <v>0</v>
      </c>
      <c r="AI62" s="44">
        <v>0</v>
      </c>
      <c r="AJ62" s="44">
        <v>0</v>
      </c>
      <c r="AK62" s="44">
        <v>0</v>
      </c>
      <c r="AL62" s="44">
        <v>0</v>
      </c>
      <c r="AM62" s="44">
        <v>0</v>
      </c>
      <c r="AN62" s="44">
        <v>0</v>
      </c>
      <c r="AO62" s="44">
        <v>3</v>
      </c>
      <c r="AP62" s="44">
        <v>0</v>
      </c>
      <c r="AQ62" s="44">
        <v>0</v>
      </c>
      <c r="AR62" s="44">
        <v>0</v>
      </c>
      <c r="AS62" s="44">
        <v>0</v>
      </c>
      <c r="AT62" s="44">
        <v>0</v>
      </c>
      <c r="AU62" s="44">
        <v>0</v>
      </c>
      <c r="AV62" s="44">
        <v>0</v>
      </c>
      <c r="AW62" s="44">
        <v>0</v>
      </c>
      <c r="AX62" s="44">
        <v>0</v>
      </c>
      <c r="AY62" s="44">
        <v>0</v>
      </c>
      <c r="AZ62" s="44">
        <v>0</v>
      </c>
      <c r="BA62" s="44">
        <v>0</v>
      </c>
      <c r="BB62" s="44">
        <v>0</v>
      </c>
      <c r="BC62" s="44">
        <v>0</v>
      </c>
      <c r="BD62" s="44">
        <v>0</v>
      </c>
      <c r="BE62" s="44">
        <v>0</v>
      </c>
      <c r="BF62" s="44">
        <v>0</v>
      </c>
      <c r="BG62" s="44">
        <v>0</v>
      </c>
      <c r="BH62" s="44">
        <v>0</v>
      </c>
      <c r="BI62" s="44">
        <v>0</v>
      </c>
      <c r="BJ62" s="44">
        <v>0</v>
      </c>
      <c r="BK62" s="44">
        <v>0</v>
      </c>
      <c r="BL62" s="44">
        <f t="shared" si="0"/>
        <v>11</v>
      </c>
      <c r="BM62" s="152">
        <f t="shared" si="1"/>
        <v>11</v>
      </c>
      <c r="BN62" s="153">
        <f t="shared" si="2"/>
        <v>0</v>
      </c>
      <c r="BO62" s="154">
        <f t="shared" si="3"/>
        <v>0</v>
      </c>
      <c r="BP62" s="155">
        <f t="shared" si="4"/>
        <v>0</v>
      </c>
      <c r="BQ62" s="44"/>
    </row>
    <row r="63" spans="1:69" ht="15.75" hidden="1" customHeight="1" x14ac:dyDescent="0.3">
      <c r="A63" s="44" t="s">
        <v>652</v>
      </c>
      <c r="B63" s="44" t="s">
        <v>17</v>
      </c>
      <c r="C63" s="44" t="s">
        <v>1702</v>
      </c>
      <c r="D63" s="44">
        <v>2017</v>
      </c>
      <c r="E63" s="45">
        <v>42929</v>
      </c>
      <c r="F63" s="44" t="s">
        <v>19</v>
      </c>
      <c r="G63" s="44" t="s">
        <v>89</v>
      </c>
      <c r="H63" s="37" t="s">
        <v>31</v>
      </c>
      <c r="I63" s="37" t="s">
        <v>31</v>
      </c>
      <c r="J63" s="37" t="s">
        <v>31</v>
      </c>
      <c r="K63" s="37" t="s">
        <v>31</v>
      </c>
      <c r="L63" s="37" t="s">
        <v>31</v>
      </c>
      <c r="M63" s="44" t="s">
        <v>1699</v>
      </c>
      <c r="N63" s="44"/>
      <c r="O63" s="44">
        <v>0</v>
      </c>
      <c r="P63" s="44">
        <v>0</v>
      </c>
      <c r="Q63" s="44">
        <v>0</v>
      </c>
      <c r="R63" s="44">
        <v>0</v>
      </c>
      <c r="S63" s="44">
        <v>0</v>
      </c>
      <c r="T63" s="44">
        <v>0</v>
      </c>
      <c r="U63" s="44">
        <v>0</v>
      </c>
      <c r="V63" s="44">
        <v>0</v>
      </c>
      <c r="W63" s="44">
        <v>0</v>
      </c>
      <c r="X63" s="44">
        <v>0</v>
      </c>
      <c r="Y63" s="44">
        <v>0</v>
      </c>
      <c r="Z63" s="44">
        <v>0</v>
      </c>
      <c r="AA63" s="44">
        <v>0</v>
      </c>
      <c r="AB63" s="44">
        <v>0</v>
      </c>
      <c r="AC63" s="44">
        <v>0</v>
      </c>
      <c r="AD63" s="44">
        <v>0</v>
      </c>
      <c r="AE63" s="44">
        <v>0</v>
      </c>
      <c r="AF63" s="44">
        <v>0</v>
      </c>
      <c r="AG63" s="44">
        <v>0</v>
      </c>
      <c r="AH63" s="44">
        <v>0</v>
      </c>
      <c r="AI63" s="44">
        <v>0</v>
      </c>
      <c r="AJ63" s="44">
        <v>0</v>
      </c>
      <c r="AK63" s="44">
        <v>0</v>
      </c>
      <c r="AL63" s="44">
        <v>0</v>
      </c>
      <c r="AM63" s="44">
        <v>0</v>
      </c>
      <c r="AN63" s="44">
        <v>0</v>
      </c>
      <c r="AO63" s="44">
        <v>0</v>
      </c>
      <c r="AP63" s="44">
        <v>0</v>
      </c>
      <c r="AQ63" s="44">
        <v>0</v>
      </c>
      <c r="AR63" s="44">
        <v>0</v>
      </c>
      <c r="AS63" s="44">
        <v>0</v>
      </c>
      <c r="AT63" s="44">
        <v>0</v>
      </c>
      <c r="AU63" s="44">
        <v>0</v>
      </c>
      <c r="AV63" s="44">
        <v>0</v>
      </c>
      <c r="AW63" s="44">
        <v>0</v>
      </c>
      <c r="AX63" s="44">
        <v>0</v>
      </c>
      <c r="AY63" s="44">
        <v>0</v>
      </c>
      <c r="AZ63" s="44">
        <v>0</v>
      </c>
      <c r="BA63" s="44">
        <v>0</v>
      </c>
      <c r="BB63" s="44">
        <v>0</v>
      </c>
      <c r="BC63" s="44">
        <v>0</v>
      </c>
      <c r="BD63" s="44">
        <v>0</v>
      </c>
      <c r="BE63" s="44">
        <v>0</v>
      </c>
      <c r="BF63" s="44">
        <v>0</v>
      </c>
      <c r="BG63" s="44">
        <v>0</v>
      </c>
      <c r="BH63" s="44">
        <v>0</v>
      </c>
      <c r="BI63" s="44">
        <v>0</v>
      </c>
      <c r="BJ63" s="44">
        <v>0</v>
      </c>
      <c r="BK63" s="44">
        <v>0</v>
      </c>
      <c r="BL63" s="44">
        <f t="shared" si="0"/>
        <v>0</v>
      </c>
      <c r="BM63" s="152">
        <f t="shared" si="1"/>
        <v>0</v>
      </c>
      <c r="BN63" s="153">
        <f t="shared" si="2"/>
        <v>0</v>
      </c>
      <c r="BO63" s="154">
        <f t="shared" si="3"/>
        <v>0</v>
      </c>
      <c r="BP63" s="155">
        <f t="shared" si="4"/>
        <v>0</v>
      </c>
      <c r="BQ63" s="44"/>
    </row>
    <row r="64" spans="1:69" ht="15.75" hidden="1" customHeight="1" x14ac:dyDescent="0.3">
      <c r="A64" s="44" t="s">
        <v>652</v>
      </c>
      <c r="B64" s="44" t="s">
        <v>17</v>
      </c>
      <c r="C64" s="44" t="s">
        <v>1702</v>
      </c>
      <c r="D64" s="44">
        <v>2017</v>
      </c>
      <c r="E64" s="45">
        <v>42929</v>
      </c>
      <c r="F64" s="44" t="s">
        <v>19</v>
      </c>
      <c r="G64" s="44" t="s">
        <v>89</v>
      </c>
      <c r="H64" s="37" t="s">
        <v>31</v>
      </c>
      <c r="I64" s="37" t="s">
        <v>31</v>
      </c>
      <c r="J64" s="37" t="s">
        <v>31</v>
      </c>
      <c r="K64" s="37" t="s">
        <v>31</v>
      </c>
      <c r="L64" s="37" t="s">
        <v>31</v>
      </c>
      <c r="M64" s="44" t="s">
        <v>1700</v>
      </c>
      <c r="N64" s="44">
        <f>SUM(O64:U64,V64:BK64)</f>
        <v>10</v>
      </c>
      <c r="O64" s="44">
        <v>0</v>
      </c>
      <c r="P64" s="44">
        <v>0</v>
      </c>
      <c r="Q64" s="44">
        <v>0</v>
      </c>
      <c r="R64" s="44">
        <v>3</v>
      </c>
      <c r="S64" s="44">
        <v>0</v>
      </c>
      <c r="T64" s="44">
        <v>4</v>
      </c>
      <c r="U64" s="44">
        <v>3</v>
      </c>
      <c r="V64" s="44">
        <v>0</v>
      </c>
      <c r="W64" s="44">
        <v>0</v>
      </c>
      <c r="X64" s="44">
        <v>0</v>
      </c>
      <c r="Y64" s="44">
        <v>0</v>
      </c>
      <c r="Z64" s="44">
        <v>0</v>
      </c>
      <c r="AA64" s="44">
        <v>0</v>
      </c>
      <c r="AB64" s="44">
        <v>0</v>
      </c>
      <c r="AC64" s="44">
        <v>0</v>
      </c>
      <c r="AD64" s="44">
        <v>0</v>
      </c>
      <c r="AE64" s="44">
        <v>0</v>
      </c>
      <c r="AF64" s="44">
        <v>0</v>
      </c>
      <c r="AG64" s="44">
        <v>0</v>
      </c>
      <c r="AH64" s="44">
        <v>0</v>
      </c>
      <c r="AI64" s="44">
        <v>0</v>
      </c>
      <c r="AJ64" s="44">
        <v>0</v>
      </c>
      <c r="AK64" s="44">
        <v>0</v>
      </c>
      <c r="AL64" s="44">
        <v>0</v>
      </c>
      <c r="AM64" s="44">
        <v>0</v>
      </c>
      <c r="AN64" s="44">
        <v>0</v>
      </c>
      <c r="AO64" s="44">
        <v>0</v>
      </c>
      <c r="AP64" s="44">
        <v>0</v>
      </c>
      <c r="AQ64" s="44">
        <v>0</v>
      </c>
      <c r="AR64" s="44">
        <v>0</v>
      </c>
      <c r="AS64" s="44">
        <v>0</v>
      </c>
      <c r="AT64" s="44">
        <v>0</v>
      </c>
      <c r="AU64" s="44">
        <v>0</v>
      </c>
      <c r="AV64" s="44">
        <v>0</v>
      </c>
      <c r="AW64" s="44">
        <v>0</v>
      </c>
      <c r="AX64" s="44">
        <v>0</v>
      </c>
      <c r="AY64" s="44">
        <v>0</v>
      </c>
      <c r="AZ64" s="44">
        <v>0</v>
      </c>
      <c r="BA64" s="44">
        <v>0</v>
      </c>
      <c r="BB64" s="44">
        <v>0</v>
      </c>
      <c r="BC64" s="44">
        <v>0</v>
      </c>
      <c r="BD64" s="44">
        <v>0</v>
      </c>
      <c r="BE64" s="44">
        <v>0</v>
      </c>
      <c r="BF64" s="44">
        <v>0</v>
      </c>
      <c r="BG64" s="44">
        <v>0</v>
      </c>
      <c r="BH64" s="44">
        <v>0</v>
      </c>
      <c r="BI64" s="44">
        <v>0</v>
      </c>
      <c r="BJ64" s="44">
        <v>0</v>
      </c>
      <c r="BK64" s="44">
        <v>0</v>
      </c>
      <c r="BL64" s="44">
        <f t="shared" si="0"/>
        <v>0</v>
      </c>
      <c r="BM64" s="152">
        <f t="shared" si="1"/>
        <v>0</v>
      </c>
      <c r="BN64" s="153">
        <f t="shared" si="2"/>
        <v>0</v>
      </c>
      <c r="BO64" s="154">
        <f t="shared" si="3"/>
        <v>0</v>
      </c>
      <c r="BP64" s="155">
        <f t="shared" si="4"/>
        <v>0</v>
      </c>
      <c r="BQ64" s="44"/>
    </row>
    <row r="65" spans="1:69" ht="15.75" hidden="1" customHeight="1" x14ac:dyDescent="0.3">
      <c r="A65" s="44" t="s">
        <v>652</v>
      </c>
      <c r="B65" s="44" t="s">
        <v>17</v>
      </c>
      <c r="C65" s="44" t="s">
        <v>1702</v>
      </c>
      <c r="D65" s="44">
        <v>2017</v>
      </c>
      <c r="E65" s="45">
        <v>42929</v>
      </c>
      <c r="F65" s="44" t="s">
        <v>19</v>
      </c>
      <c r="G65" s="44" t="s">
        <v>92</v>
      </c>
      <c r="H65" s="37" t="s">
        <v>26</v>
      </c>
      <c r="I65" s="37" t="s">
        <v>26</v>
      </c>
      <c r="J65" s="37" t="s">
        <v>27</v>
      </c>
      <c r="K65" s="37" t="s">
        <v>26</v>
      </c>
      <c r="L65" s="37" t="s">
        <v>27</v>
      </c>
      <c r="M65" s="44" t="s">
        <v>1698</v>
      </c>
      <c r="N65" s="44"/>
      <c r="O65" s="44">
        <v>0</v>
      </c>
      <c r="P65" s="44">
        <v>0</v>
      </c>
      <c r="Q65" s="44">
        <v>0</v>
      </c>
      <c r="R65" s="44">
        <v>0</v>
      </c>
      <c r="S65" s="44">
        <v>0</v>
      </c>
      <c r="T65" s="44">
        <v>0</v>
      </c>
      <c r="U65" s="44">
        <v>0</v>
      </c>
      <c r="V65" s="44">
        <v>0</v>
      </c>
      <c r="W65" s="44">
        <v>0</v>
      </c>
      <c r="X65" s="44">
        <v>3</v>
      </c>
      <c r="Y65" s="44">
        <v>11</v>
      </c>
      <c r="Z65" s="44">
        <v>0</v>
      </c>
      <c r="AA65" s="44">
        <v>0</v>
      </c>
      <c r="AB65" s="44">
        <v>0</v>
      </c>
      <c r="AC65" s="44">
        <v>0</v>
      </c>
      <c r="AD65" s="44">
        <v>0</v>
      </c>
      <c r="AE65" s="44">
        <v>0</v>
      </c>
      <c r="AF65" s="44">
        <v>0</v>
      </c>
      <c r="AG65" s="44">
        <v>0</v>
      </c>
      <c r="AH65" s="44">
        <v>0</v>
      </c>
      <c r="AI65" s="44">
        <v>0</v>
      </c>
      <c r="AJ65" s="44">
        <v>0</v>
      </c>
      <c r="AK65" s="44">
        <v>0</v>
      </c>
      <c r="AL65" s="44">
        <v>0</v>
      </c>
      <c r="AM65" s="44">
        <v>0</v>
      </c>
      <c r="AN65" s="44">
        <v>0</v>
      </c>
      <c r="AO65" s="44">
        <v>0</v>
      </c>
      <c r="AP65" s="44">
        <v>0</v>
      </c>
      <c r="AQ65" s="44">
        <v>0</v>
      </c>
      <c r="AR65" s="44">
        <v>0</v>
      </c>
      <c r="AS65" s="44">
        <v>0</v>
      </c>
      <c r="AT65" s="44">
        <v>0</v>
      </c>
      <c r="AU65" s="44">
        <v>0</v>
      </c>
      <c r="AV65" s="44">
        <v>0</v>
      </c>
      <c r="AW65" s="44">
        <v>0</v>
      </c>
      <c r="AX65" s="44">
        <v>0</v>
      </c>
      <c r="AY65" s="44">
        <v>0</v>
      </c>
      <c r="AZ65" s="44">
        <v>0</v>
      </c>
      <c r="BA65" s="44">
        <v>0</v>
      </c>
      <c r="BB65" s="44">
        <v>0</v>
      </c>
      <c r="BC65" s="44">
        <v>0</v>
      </c>
      <c r="BD65" s="44">
        <v>0</v>
      </c>
      <c r="BE65" s="44">
        <v>0</v>
      </c>
      <c r="BF65" s="44">
        <v>0</v>
      </c>
      <c r="BG65" s="44">
        <v>0</v>
      </c>
      <c r="BH65" s="44">
        <v>0</v>
      </c>
      <c r="BI65" s="44">
        <v>0</v>
      </c>
      <c r="BJ65" s="44">
        <v>0</v>
      </c>
      <c r="BK65" s="44">
        <v>0</v>
      </c>
      <c r="BL65" s="44">
        <f t="shared" si="0"/>
        <v>14</v>
      </c>
      <c r="BM65" s="152">
        <f t="shared" si="1"/>
        <v>11</v>
      </c>
      <c r="BN65" s="153">
        <f t="shared" si="2"/>
        <v>0</v>
      </c>
      <c r="BO65" s="154">
        <f t="shared" si="3"/>
        <v>0</v>
      </c>
      <c r="BP65" s="155">
        <f t="shared" si="4"/>
        <v>3</v>
      </c>
      <c r="BQ65" s="44"/>
    </row>
    <row r="66" spans="1:69" ht="15.75" hidden="1" customHeight="1" x14ac:dyDescent="0.3">
      <c r="A66" s="44" t="s">
        <v>652</v>
      </c>
      <c r="B66" s="44" t="s">
        <v>17</v>
      </c>
      <c r="C66" s="44" t="s">
        <v>1702</v>
      </c>
      <c r="D66" s="44">
        <v>2017</v>
      </c>
      <c r="E66" s="45">
        <v>42929</v>
      </c>
      <c r="F66" s="44" t="s">
        <v>19</v>
      </c>
      <c r="G66" s="44" t="s">
        <v>92</v>
      </c>
      <c r="H66" s="37" t="s">
        <v>26</v>
      </c>
      <c r="I66" s="37" t="s">
        <v>26</v>
      </c>
      <c r="J66" s="37" t="s">
        <v>27</v>
      </c>
      <c r="K66" s="37" t="s">
        <v>26</v>
      </c>
      <c r="L66" s="37" t="s">
        <v>27</v>
      </c>
      <c r="M66" s="44" t="s">
        <v>1699</v>
      </c>
      <c r="N66" s="44"/>
      <c r="O66" s="44">
        <v>0</v>
      </c>
      <c r="P66" s="44">
        <v>0</v>
      </c>
      <c r="Q66" s="44">
        <v>0</v>
      </c>
      <c r="R66" s="44">
        <v>0</v>
      </c>
      <c r="S66" s="44">
        <v>0</v>
      </c>
      <c r="T66" s="44">
        <v>0</v>
      </c>
      <c r="U66" s="44">
        <v>0</v>
      </c>
      <c r="V66" s="44">
        <v>0</v>
      </c>
      <c r="W66" s="44">
        <v>0</v>
      </c>
      <c r="X66" s="44">
        <v>0</v>
      </c>
      <c r="Y66" s="44">
        <v>0</v>
      </c>
      <c r="Z66" s="44">
        <v>0</v>
      </c>
      <c r="AA66" s="44">
        <v>6</v>
      </c>
      <c r="AB66" s="44">
        <v>0</v>
      </c>
      <c r="AC66" s="44">
        <v>0</v>
      </c>
      <c r="AD66" s="44">
        <v>0</v>
      </c>
      <c r="AE66" s="44">
        <v>0</v>
      </c>
      <c r="AF66" s="44">
        <v>0</v>
      </c>
      <c r="AG66" s="44">
        <v>0</v>
      </c>
      <c r="AH66" s="44">
        <v>0</v>
      </c>
      <c r="AI66" s="44">
        <v>0</v>
      </c>
      <c r="AJ66" s="44">
        <v>0</v>
      </c>
      <c r="AK66" s="44">
        <v>0</v>
      </c>
      <c r="AL66" s="44">
        <v>0</v>
      </c>
      <c r="AM66" s="44">
        <v>0</v>
      </c>
      <c r="AN66" s="44">
        <v>0</v>
      </c>
      <c r="AO66" s="44">
        <v>0</v>
      </c>
      <c r="AP66" s="44">
        <v>0</v>
      </c>
      <c r="AQ66" s="44">
        <v>0</v>
      </c>
      <c r="AR66" s="44">
        <v>0</v>
      </c>
      <c r="AS66" s="44">
        <v>0</v>
      </c>
      <c r="AT66" s="44">
        <v>0</v>
      </c>
      <c r="AU66" s="44">
        <v>0</v>
      </c>
      <c r="AV66" s="44">
        <v>0</v>
      </c>
      <c r="AW66" s="44">
        <v>0</v>
      </c>
      <c r="AX66" s="44">
        <v>0</v>
      </c>
      <c r="AY66" s="44">
        <v>0</v>
      </c>
      <c r="AZ66" s="44">
        <v>0</v>
      </c>
      <c r="BA66" s="44">
        <v>0</v>
      </c>
      <c r="BB66" s="44">
        <v>0</v>
      </c>
      <c r="BC66" s="44">
        <v>0</v>
      </c>
      <c r="BD66" s="44">
        <v>0</v>
      </c>
      <c r="BE66" s="44">
        <v>0</v>
      </c>
      <c r="BF66" s="44">
        <v>0</v>
      </c>
      <c r="BG66" s="44">
        <v>0</v>
      </c>
      <c r="BH66" s="44">
        <v>0</v>
      </c>
      <c r="BI66" s="44">
        <v>0</v>
      </c>
      <c r="BJ66" s="44">
        <v>0</v>
      </c>
      <c r="BK66" s="44">
        <v>0</v>
      </c>
      <c r="BL66" s="44">
        <f t="shared" si="0"/>
        <v>6</v>
      </c>
      <c r="BM66" s="152">
        <f t="shared" si="1"/>
        <v>0</v>
      </c>
      <c r="BN66" s="153">
        <f t="shared" si="2"/>
        <v>6</v>
      </c>
      <c r="BO66" s="154">
        <f t="shared" si="3"/>
        <v>0</v>
      </c>
      <c r="BP66" s="155">
        <f t="shared" si="4"/>
        <v>0</v>
      </c>
      <c r="BQ66" s="44"/>
    </row>
    <row r="67" spans="1:69" ht="15.75" hidden="1" customHeight="1" x14ac:dyDescent="0.3">
      <c r="A67" s="44" t="s">
        <v>652</v>
      </c>
      <c r="B67" s="44" t="s">
        <v>17</v>
      </c>
      <c r="C67" s="44" t="s">
        <v>1702</v>
      </c>
      <c r="D67" s="44">
        <v>2017</v>
      </c>
      <c r="E67" s="45">
        <v>42929</v>
      </c>
      <c r="F67" s="44" t="s">
        <v>19</v>
      </c>
      <c r="G67" s="44" t="s">
        <v>92</v>
      </c>
      <c r="H67" s="37" t="s">
        <v>26</v>
      </c>
      <c r="I67" s="37" t="s">
        <v>26</v>
      </c>
      <c r="J67" s="37" t="s">
        <v>27</v>
      </c>
      <c r="K67" s="37" t="s">
        <v>26</v>
      </c>
      <c r="L67" s="37" t="s">
        <v>27</v>
      </c>
      <c r="M67" s="44" t="s">
        <v>1700</v>
      </c>
      <c r="N67" s="44">
        <f>SUM(O67:U67,V67:BK67)</f>
        <v>10</v>
      </c>
      <c r="O67" s="44">
        <v>0</v>
      </c>
      <c r="P67" s="44">
        <v>0</v>
      </c>
      <c r="Q67" s="44">
        <v>0</v>
      </c>
      <c r="R67" s="44">
        <v>2</v>
      </c>
      <c r="S67" s="44">
        <v>0</v>
      </c>
      <c r="T67" s="44">
        <v>7</v>
      </c>
      <c r="U67" s="44">
        <v>0</v>
      </c>
      <c r="V67" s="44">
        <v>0</v>
      </c>
      <c r="W67" s="44">
        <v>0</v>
      </c>
      <c r="X67" s="44">
        <v>0</v>
      </c>
      <c r="Y67" s="44">
        <v>1</v>
      </c>
      <c r="Z67" s="44">
        <v>0</v>
      </c>
      <c r="AA67" s="44">
        <v>0</v>
      </c>
      <c r="AB67" s="44">
        <v>0</v>
      </c>
      <c r="AC67" s="44">
        <v>0</v>
      </c>
      <c r="AD67" s="44">
        <v>0</v>
      </c>
      <c r="AE67" s="44">
        <v>0</v>
      </c>
      <c r="AF67" s="44">
        <v>0</v>
      </c>
      <c r="AG67" s="44">
        <v>0</v>
      </c>
      <c r="AH67" s="44">
        <v>0</v>
      </c>
      <c r="AI67" s="44">
        <v>0</v>
      </c>
      <c r="AJ67" s="44">
        <v>0</v>
      </c>
      <c r="AK67" s="44">
        <v>0</v>
      </c>
      <c r="AL67" s="44">
        <v>0</v>
      </c>
      <c r="AM67" s="44">
        <v>0</v>
      </c>
      <c r="AN67" s="44">
        <v>0</v>
      </c>
      <c r="AO67" s="44">
        <v>0</v>
      </c>
      <c r="AP67" s="44">
        <v>0</v>
      </c>
      <c r="AQ67" s="44">
        <v>0</v>
      </c>
      <c r="AR67" s="44">
        <v>0</v>
      </c>
      <c r="AS67" s="44">
        <v>0</v>
      </c>
      <c r="AT67" s="44">
        <v>0</v>
      </c>
      <c r="AU67" s="44">
        <v>0</v>
      </c>
      <c r="AV67" s="44">
        <v>0</v>
      </c>
      <c r="AW67" s="44">
        <v>0</v>
      </c>
      <c r="AX67" s="44">
        <v>0</v>
      </c>
      <c r="AY67" s="44">
        <v>0</v>
      </c>
      <c r="AZ67" s="44">
        <v>0</v>
      </c>
      <c r="BA67" s="44">
        <v>0</v>
      </c>
      <c r="BB67" s="44">
        <v>0</v>
      </c>
      <c r="BC67" s="44">
        <v>0</v>
      </c>
      <c r="BD67" s="44">
        <v>0</v>
      </c>
      <c r="BE67" s="44">
        <v>0</v>
      </c>
      <c r="BF67" s="44">
        <v>0</v>
      </c>
      <c r="BG67" s="44">
        <v>0</v>
      </c>
      <c r="BH67" s="44">
        <v>0</v>
      </c>
      <c r="BI67" s="44">
        <v>0</v>
      </c>
      <c r="BJ67" s="44">
        <v>0</v>
      </c>
      <c r="BK67" s="44">
        <v>0</v>
      </c>
      <c r="BL67" s="44">
        <f t="shared" si="0"/>
        <v>1</v>
      </c>
      <c r="BM67" s="152">
        <f t="shared" si="1"/>
        <v>1</v>
      </c>
      <c r="BN67" s="153">
        <f t="shared" si="2"/>
        <v>0</v>
      </c>
      <c r="BO67" s="154">
        <f t="shared" si="3"/>
        <v>0</v>
      </c>
      <c r="BP67" s="155">
        <f t="shared" si="4"/>
        <v>0</v>
      </c>
      <c r="BQ67" s="44"/>
    </row>
    <row r="68" spans="1:69" ht="15.75" hidden="1" customHeight="1" x14ac:dyDescent="0.3">
      <c r="A68" s="44" t="s">
        <v>652</v>
      </c>
      <c r="B68" s="44" t="s">
        <v>17</v>
      </c>
      <c r="C68" s="44" t="s">
        <v>1702</v>
      </c>
      <c r="D68" s="44">
        <v>2017</v>
      </c>
      <c r="E68" s="45">
        <v>42929</v>
      </c>
      <c r="F68" s="44" t="s">
        <v>19</v>
      </c>
      <c r="G68" s="44" t="s">
        <v>95</v>
      </c>
      <c r="H68" s="37" t="s">
        <v>27</v>
      </c>
      <c r="I68" s="37" t="s">
        <v>27</v>
      </c>
      <c r="J68" s="37" t="s">
        <v>26</v>
      </c>
      <c r="K68" s="37" t="s">
        <v>27</v>
      </c>
      <c r="L68" s="37" t="s">
        <v>26</v>
      </c>
      <c r="M68" s="44" t="s">
        <v>1698</v>
      </c>
      <c r="N68" s="44"/>
      <c r="O68" s="44">
        <v>0</v>
      </c>
      <c r="P68" s="44">
        <v>0</v>
      </c>
      <c r="Q68" s="44">
        <v>0</v>
      </c>
      <c r="R68" s="44">
        <v>0</v>
      </c>
      <c r="S68" s="44">
        <v>0</v>
      </c>
      <c r="T68" s="44">
        <v>0</v>
      </c>
      <c r="U68" s="44">
        <v>0</v>
      </c>
      <c r="V68" s="44">
        <v>0</v>
      </c>
      <c r="W68" s="44">
        <v>0</v>
      </c>
      <c r="X68" s="44">
        <v>0</v>
      </c>
      <c r="Y68" s="44">
        <v>5</v>
      </c>
      <c r="Z68" s="44">
        <v>0</v>
      </c>
      <c r="AA68" s="44">
        <v>0</v>
      </c>
      <c r="AB68" s="44">
        <v>2</v>
      </c>
      <c r="AC68" s="44">
        <v>0</v>
      </c>
      <c r="AD68" s="44">
        <v>0</v>
      </c>
      <c r="AE68" s="44">
        <v>0</v>
      </c>
      <c r="AF68" s="44">
        <v>0</v>
      </c>
      <c r="AG68" s="44">
        <v>0</v>
      </c>
      <c r="AH68" s="44">
        <v>0</v>
      </c>
      <c r="AI68" s="44">
        <v>0</v>
      </c>
      <c r="AJ68" s="44">
        <v>0</v>
      </c>
      <c r="AK68" s="44">
        <v>0</v>
      </c>
      <c r="AL68" s="44">
        <v>0</v>
      </c>
      <c r="AM68" s="44">
        <v>0</v>
      </c>
      <c r="AN68" s="44">
        <v>0</v>
      </c>
      <c r="AO68" s="44">
        <v>8</v>
      </c>
      <c r="AP68" s="44">
        <v>0</v>
      </c>
      <c r="AQ68" s="44">
        <v>0</v>
      </c>
      <c r="AR68" s="44">
        <v>0</v>
      </c>
      <c r="AS68" s="44">
        <v>0</v>
      </c>
      <c r="AT68" s="44">
        <v>0</v>
      </c>
      <c r="AU68" s="44">
        <v>0</v>
      </c>
      <c r="AV68" s="44">
        <v>0</v>
      </c>
      <c r="AW68" s="44">
        <v>0</v>
      </c>
      <c r="AX68" s="44">
        <v>0</v>
      </c>
      <c r="AY68" s="44">
        <v>0</v>
      </c>
      <c r="AZ68" s="44">
        <v>0</v>
      </c>
      <c r="BA68" s="44">
        <v>0</v>
      </c>
      <c r="BB68" s="44">
        <v>0</v>
      </c>
      <c r="BC68" s="44">
        <v>0</v>
      </c>
      <c r="BD68" s="44">
        <v>0</v>
      </c>
      <c r="BE68" s="44">
        <v>0</v>
      </c>
      <c r="BF68" s="44">
        <v>0</v>
      </c>
      <c r="BG68" s="44">
        <v>0</v>
      </c>
      <c r="BH68" s="44">
        <v>0</v>
      </c>
      <c r="BI68" s="44">
        <v>0</v>
      </c>
      <c r="BJ68" s="44">
        <v>0</v>
      </c>
      <c r="BK68" s="44">
        <v>0</v>
      </c>
      <c r="BL68" s="44">
        <f t="shared" si="0"/>
        <v>15</v>
      </c>
      <c r="BM68" s="152">
        <f t="shared" si="1"/>
        <v>15</v>
      </c>
      <c r="BN68" s="153">
        <f t="shared" si="2"/>
        <v>0</v>
      </c>
      <c r="BO68" s="154">
        <f t="shared" si="3"/>
        <v>0</v>
      </c>
      <c r="BP68" s="155">
        <f t="shared" si="4"/>
        <v>0</v>
      </c>
      <c r="BQ68" s="44"/>
    </row>
    <row r="69" spans="1:69" ht="15.75" hidden="1" customHeight="1" x14ac:dyDescent="0.3">
      <c r="A69" s="44" t="s">
        <v>652</v>
      </c>
      <c r="B69" s="44" t="s">
        <v>17</v>
      </c>
      <c r="C69" s="44" t="s">
        <v>1702</v>
      </c>
      <c r="D69" s="44">
        <v>2017</v>
      </c>
      <c r="E69" s="45">
        <v>42929</v>
      </c>
      <c r="F69" s="44" t="s">
        <v>19</v>
      </c>
      <c r="G69" s="44" t="s">
        <v>95</v>
      </c>
      <c r="H69" s="37" t="s">
        <v>27</v>
      </c>
      <c r="I69" s="37" t="s">
        <v>27</v>
      </c>
      <c r="J69" s="37" t="s">
        <v>26</v>
      </c>
      <c r="K69" s="37" t="s">
        <v>27</v>
      </c>
      <c r="L69" s="37" t="s">
        <v>26</v>
      </c>
      <c r="M69" s="44" t="s">
        <v>1699</v>
      </c>
      <c r="N69" s="44"/>
      <c r="O69" s="44">
        <v>0</v>
      </c>
      <c r="P69" s="44">
        <v>0</v>
      </c>
      <c r="Q69" s="44">
        <v>0</v>
      </c>
      <c r="R69" s="44">
        <v>0</v>
      </c>
      <c r="S69" s="44">
        <v>0</v>
      </c>
      <c r="T69" s="44">
        <v>0</v>
      </c>
      <c r="U69" s="44">
        <v>0</v>
      </c>
      <c r="V69" s="44">
        <v>0</v>
      </c>
      <c r="W69" s="44">
        <v>0</v>
      </c>
      <c r="X69" s="44">
        <v>0</v>
      </c>
      <c r="Y69" s="44">
        <v>0</v>
      </c>
      <c r="Z69" s="44">
        <v>0</v>
      </c>
      <c r="AA69" s="44">
        <v>2</v>
      </c>
      <c r="AB69" s="44">
        <v>0</v>
      </c>
      <c r="AC69" s="44">
        <v>0</v>
      </c>
      <c r="AD69" s="44">
        <v>0</v>
      </c>
      <c r="AE69" s="44">
        <v>0</v>
      </c>
      <c r="AF69" s="44">
        <v>0</v>
      </c>
      <c r="AG69" s="44">
        <v>0</v>
      </c>
      <c r="AH69" s="44">
        <v>0</v>
      </c>
      <c r="AI69" s="44">
        <v>0</v>
      </c>
      <c r="AJ69" s="44">
        <v>0</v>
      </c>
      <c r="AK69" s="44">
        <v>0</v>
      </c>
      <c r="AL69" s="44">
        <v>0</v>
      </c>
      <c r="AM69" s="44">
        <v>0</v>
      </c>
      <c r="AN69" s="44">
        <v>0</v>
      </c>
      <c r="AO69" s="44">
        <v>0</v>
      </c>
      <c r="AP69" s="44">
        <v>0</v>
      </c>
      <c r="AQ69" s="44">
        <v>0</v>
      </c>
      <c r="AR69" s="44">
        <v>0</v>
      </c>
      <c r="AS69" s="44">
        <v>0</v>
      </c>
      <c r="AT69" s="44">
        <v>0</v>
      </c>
      <c r="AU69" s="44">
        <v>0</v>
      </c>
      <c r="AV69" s="44">
        <v>0</v>
      </c>
      <c r="AW69" s="44">
        <v>0</v>
      </c>
      <c r="AX69" s="44">
        <v>0</v>
      </c>
      <c r="AY69" s="44">
        <v>0</v>
      </c>
      <c r="AZ69" s="44">
        <v>0</v>
      </c>
      <c r="BA69" s="44">
        <v>0</v>
      </c>
      <c r="BB69" s="44">
        <v>0</v>
      </c>
      <c r="BC69" s="44">
        <v>0</v>
      </c>
      <c r="BD69" s="44">
        <v>0</v>
      </c>
      <c r="BE69" s="44">
        <v>0</v>
      </c>
      <c r="BF69" s="44">
        <v>0</v>
      </c>
      <c r="BG69" s="44">
        <v>0</v>
      </c>
      <c r="BH69" s="44">
        <v>0</v>
      </c>
      <c r="BI69" s="44">
        <v>0</v>
      </c>
      <c r="BJ69" s="44">
        <v>0</v>
      </c>
      <c r="BK69" s="44">
        <v>0</v>
      </c>
      <c r="BL69" s="44">
        <f t="shared" si="0"/>
        <v>2</v>
      </c>
      <c r="BM69" s="152">
        <f t="shared" si="1"/>
        <v>0</v>
      </c>
      <c r="BN69" s="153">
        <f t="shared" si="2"/>
        <v>2</v>
      </c>
      <c r="BO69" s="154">
        <f t="shared" si="3"/>
        <v>0</v>
      </c>
      <c r="BP69" s="155">
        <f t="shared" si="4"/>
        <v>0</v>
      </c>
      <c r="BQ69" s="44"/>
    </row>
    <row r="70" spans="1:69" ht="15.75" hidden="1" customHeight="1" x14ac:dyDescent="0.3">
      <c r="A70" s="44" t="s">
        <v>652</v>
      </c>
      <c r="B70" s="44" t="s">
        <v>17</v>
      </c>
      <c r="C70" s="44" t="s">
        <v>1702</v>
      </c>
      <c r="D70" s="44">
        <v>2017</v>
      </c>
      <c r="E70" s="45">
        <v>42929</v>
      </c>
      <c r="F70" s="44" t="s">
        <v>19</v>
      </c>
      <c r="G70" s="44" t="s">
        <v>95</v>
      </c>
      <c r="H70" s="37" t="s">
        <v>27</v>
      </c>
      <c r="I70" s="37" t="s">
        <v>27</v>
      </c>
      <c r="J70" s="37" t="s">
        <v>26</v>
      </c>
      <c r="K70" s="37" t="s">
        <v>27</v>
      </c>
      <c r="L70" s="37" t="s">
        <v>26</v>
      </c>
      <c r="M70" s="44" t="s">
        <v>1700</v>
      </c>
      <c r="N70" s="44">
        <f>SUM(O70:U70,V70:BK70)</f>
        <v>10</v>
      </c>
      <c r="O70" s="44">
        <v>0</v>
      </c>
      <c r="P70" s="44">
        <v>0</v>
      </c>
      <c r="Q70" s="44">
        <v>0</v>
      </c>
      <c r="R70" s="44">
        <v>2</v>
      </c>
      <c r="S70" s="44">
        <v>0</v>
      </c>
      <c r="T70" s="44">
        <v>5</v>
      </c>
      <c r="U70" s="44">
        <v>3</v>
      </c>
      <c r="V70" s="44">
        <v>0</v>
      </c>
      <c r="W70" s="44">
        <v>0</v>
      </c>
      <c r="X70" s="44">
        <v>0</v>
      </c>
      <c r="Y70" s="44">
        <v>0</v>
      </c>
      <c r="Z70" s="44">
        <v>0</v>
      </c>
      <c r="AA70" s="44">
        <v>0</v>
      </c>
      <c r="AB70" s="44">
        <v>0</v>
      </c>
      <c r="AC70" s="44">
        <v>0</v>
      </c>
      <c r="AD70" s="44">
        <v>0</v>
      </c>
      <c r="AE70" s="44">
        <v>0</v>
      </c>
      <c r="AF70" s="44">
        <v>0</v>
      </c>
      <c r="AG70" s="44">
        <v>0</v>
      </c>
      <c r="AH70" s="44">
        <v>0</v>
      </c>
      <c r="AI70" s="44">
        <v>0</v>
      </c>
      <c r="AJ70" s="44">
        <v>0</v>
      </c>
      <c r="AK70" s="44">
        <v>0</v>
      </c>
      <c r="AL70" s="44">
        <v>0</v>
      </c>
      <c r="AM70" s="44">
        <v>0</v>
      </c>
      <c r="AN70" s="44">
        <v>0</v>
      </c>
      <c r="AO70" s="44">
        <v>0</v>
      </c>
      <c r="AP70" s="44">
        <v>0</v>
      </c>
      <c r="AQ70" s="44">
        <v>0</v>
      </c>
      <c r="AR70" s="44">
        <v>0</v>
      </c>
      <c r="AS70" s="44">
        <v>0</v>
      </c>
      <c r="AT70" s="44">
        <v>0</v>
      </c>
      <c r="AU70" s="44">
        <v>0</v>
      </c>
      <c r="AV70" s="44">
        <v>0</v>
      </c>
      <c r="AW70" s="44">
        <v>0</v>
      </c>
      <c r="AX70" s="44">
        <v>0</v>
      </c>
      <c r="AY70" s="44">
        <v>0</v>
      </c>
      <c r="AZ70" s="44">
        <v>0</v>
      </c>
      <c r="BA70" s="44">
        <v>0</v>
      </c>
      <c r="BB70" s="44">
        <v>0</v>
      </c>
      <c r="BC70" s="44">
        <v>0</v>
      </c>
      <c r="BD70" s="44">
        <v>0</v>
      </c>
      <c r="BE70" s="44">
        <v>0</v>
      </c>
      <c r="BF70" s="44">
        <v>0</v>
      </c>
      <c r="BG70" s="44">
        <v>0</v>
      </c>
      <c r="BH70" s="44">
        <v>0</v>
      </c>
      <c r="BI70" s="44">
        <v>0</v>
      </c>
      <c r="BJ70" s="44">
        <v>0</v>
      </c>
      <c r="BK70" s="44">
        <v>0</v>
      </c>
      <c r="BL70" s="44">
        <f t="shared" si="0"/>
        <v>0</v>
      </c>
      <c r="BM70" s="152">
        <f t="shared" si="1"/>
        <v>0</v>
      </c>
      <c r="BN70" s="153">
        <f t="shared" si="2"/>
        <v>0</v>
      </c>
      <c r="BO70" s="154">
        <f t="shared" si="3"/>
        <v>0</v>
      </c>
      <c r="BP70" s="155">
        <f t="shared" si="4"/>
        <v>0</v>
      </c>
      <c r="BQ70" s="44"/>
    </row>
    <row r="71" spans="1:69" ht="15.75" hidden="1" customHeight="1" x14ac:dyDescent="0.3">
      <c r="A71" s="44" t="s">
        <v>652</v>
      </c>
      <c r="B71" s="44" t="s">
        <v>17</v>
      </c>
      <c r="C71" s="44" t="s">
        <v>1702</v>
      </c>
      <c r="D71" s="44">
        <v>2017</v>
      </c>
      <c r="E71" s="45">
        <v>42929</v>
      </c>
      <c r="F71" s="44" t="s">
        <v>19</v>
      </c>
      <c r="G71" s="44" t="s">
        <v>98</v>
      </c>
      <c r="H71" s="37" t="s">
        <v>26</v>
      </c>
      <c r="I71" s="37" t="s">
        <v>26</v>
      </c>
      <c r="J71" s="37" t="s">
        <v>27</v>
      </c>
      <c r="K71" s="37" t="s">
        <v>26</v>
      </c>
      <c r="L71" s="37" t="s">
        <v>27</v>
      </c>
      <c r="M71" s="44" t="s">
        <v>1698</v>
      </c>
      <c r="N71" s="44"/>
      <c r="O71" s="44">
        <v>0</v>
      </c>
      <c r="P71" s="44">
        <v>0</v>
      </c>
      <c r="Q71" s="44">
        <v>0</v>
      </c>
      <c r="R71" s="44">
        <v>0</v>
      </c>
      <c r="S71" s="44">
        <v>0</v>
      </c>
      <c r="T71" s="44">
        <v>0</v>
      </c>
      <c r="U71" s="44">
        <v>0</v>
      </c>
      <c r="V71" s="44">
        <v>0</v>
      </c>
      <c r="W71" s="44">
        <v>0</v>
      </c>
      <c r="X71" s="44">
        <v>0</v>
      </c>
      <c r="Y71" s="44">
        <v>5</v>
      </c>
      <c r="Z71" s="44">
        <v>0</v>
      </c>
      <c r="AA71" s="44">
        <v>0</v>
      </c>
      <c r="AB71" s="44">
        <v>0</v>
      </c>
      <c r="AC71" s="44">
        <v>0</v>
      </c>
      <c r="AD71" s="44">
        <v>0</v>
      </c>
      <c r="AE71" s="44">
        <v>0</v>
      </c>
      <c r="AF71" s="44">
        <v>0</v>
      </c>
      <c r="AG71" s="44">
        <v>0</v>
      </c>
      <c r="AH71" s="44">
        <v>0</v>
      </c>
      <c r="AI71" s="44">
        <v>0</v>
      </c>
      <c r="AJ71" s="44">
        <v>0</v>
      </c>
      <c r="AK71" s="44">
        <v>0</v>
      </c>
      <c r="AL71" s="44">
        <v>0</v>
      </c>
      <c r="AM71" s="44">
        <v>0</v>
      </c>
      <c r="AN71" s="44">
        <v>0</v>
      </c>
      <c r="AO71" s="44">
        <v>10</v>
      </c>
      <c r="AP71" s="44">
        <v>0</v>
      </c>
      <c r="AQ71" s="44">
        <v>0</v>
      </c>
      <c r="AR71" s="44">
        <v>0</v>
      </c>
      <c r="AS71" s="44">
        <v>0</v>
      </c>
      <c r="AT71" s="44">
        <v>0</v>
      </c>
      <c r="AU71" s="44">
        <v>0</v>
      </c>
      <c r="AV71" s="44">
        <v>0</v>
      </c>
      <c r="AW71" s="44">
        <v>0</v>
      </c>
      <c r="AX71" s="44">
        <v>0</v>
      </c>
      <c r="AY71" s="44">
        <v>0</v>
      </c>
      <c r="AZ71" s="44">
        <v>0</v>
      </c>
      <c r="BA71" s="44">
        <v>0</v>
      </c>
      <c r="BB71" s="44">
        <v>0</v>
      </c>
      <c r="BC71" s="44">
        <v>0</v>
      </c>
      <c r="BD71" s="44">
        <v>0</v>
      </c>
      <c r="BE71" s="44">
        <v>0</v>
      </c>
      <c r="BF71" s="44">
        <v>0</v>
      </c>
      <c r="BG71" s="44">
        <v>0</v>
      </c>
      <c r="BH71" s="44">
        <v>0</v>
      </c>
      <c r="BI71" s="44">
        <v>0</v>
      </c>
      <c r="BJ71" s="44">
        <v>0</v>
      </c>
      <c r="BK71" s="44">
        <v>0</v>
      </c>
      <c r="BL71" s="44">
        <f t="shared" si="0"/>
        <v>15</v>
      </c>
      <c r="BM71" s="152">
        <f t="shared" si="1"/>
        <v>15</v>
      </c>
      <c r="BN71" s="153">
        <f t="shared" si="2"/>
        <v>0</v>
      </c>
      <c r="BO71" s="154">
        <f t="shared" si="3"/>
        <v>0</v>
      </c>
      <c r="BP71" s="155">
        <f t="shared" si="4"/>
        <v>0</v>
      </c>
      <c r="BQ71" s="44"/>
    </row>
    <row r="72" spans="1:69" ht="15.75" hidden="1" customHeight="1" x14ac:dyDescent="0.3">
      <c r="A72" s="44" t="s">
        <v>652</v>
      </c>
      <c r="B72" s="44" t="s">
        <v>17</v>
      </c>
      <c r="C72" s="44" t="s">
        <v>1702</v>
      </c>
      <c r="D72" s="44">
        <v>2017</v>
      </c>
      <c r="E72" s="45">
        <v>42929</v>
      </c>
      <c r="F72" s="44" t="s">
        <v>19</v>
      </c>
      <c r="G72" s="44" t="s">
        <v>98</v>
      </c>
      <c r="H72" s="37" t="s">
        <v>26</v>
      </c>
      <c r="I72" s="37" t="s">
        <v>26</v>
      </c>
      <c r="J72" s="37" t="s">
        <v>27</v>
      </c>
      <c r="K72" s="37" t="s">
        <v>26</v>
      </c>
      <c r="L72" s="37" t="s">
        <v>27</v>
      </c>
      <c r="M72" s="44" t="s">
        <v>1699</v>
      </c>
      <c r="N72" s="44"/>
      <c r="O72" s="44">
        <v>0</v>
      </c>
      <c r="P72" s="44">
        <v>0</v>
      </c>
      <c r="Q72" s="44">
        <v>0</v>
      </c>
      <c r="R72" s="44">
        <v>0</v>
      </c>
      <c r="S72" s="44">
        <v>0</v>
      </c>
      <c r="T72" s="44">
        <v>0</v>
      </c>
      <c r="U72" s="44">
        <v>0</v>
      </c>
      <c r="V72" s="44">
        <v>0</v>
      </c>
      <c r="W72" s="44">
        <v>0</v>
      </c>
      <c r="X72" s="44">
        <v>0</v>
      </c>
      <c r="Y72" s="44">
        <v>0</v>
      </c>
      <c r="Z72" s="44">
        <v>0</v>
      </c>
      <c r="AA72" s="44">
        <v>0</v>
      </c>
      <c r="AB72" s="44">
        <v>0</v>
      </c>
      <c r="AC72" s="44">
        <v>0</v>
      </c>
      <c r="AD72" s="44">
        <v>0</v>
      </c>
      <c r="AE72" s="44">
        <v>0</v>
      </c>
      <c r="AF72" s="44">
        <v>0</v>
      </c>
      <c r="AG72" s="44">
        <v>0</v>
      </c>
      <c r="AH72" s="44">
        <v>0</v>
      </c>
      <c r="AI72" s="44">
        <v>0</v>
      </c>
      <c r="AJ72" s="44">
        <v>0</v>
      </c>
      <c r="AK72" s="44">
        <v>0</v>
      </c>
      <c r="AL72" s="44">
        <v>0</v>
      </c>
      <c r="AM72" s="44">
        <v>0</v>
      </c>
      <c r="AN72" s="44">
        <v>0</v>
      </c>
      <c r="AO72" s="44">
        <v>0</v>
      </c>
      <c r="AP72" s="44">
        <v>0</v>
      </c>
      <c r="AQ72" s="44">
        <v>0</v>
      </c>
      <c r="AR72" s="44">
        <v>0</v>
      </c>
      <c r="AS72" s="44">
        <v>0</v>
      </c>
      <c r="AT72" s="44">
        <v>0</v>
      </c>
      <c r="AU72" s="44">
        <v>0</v>
      </c>
      <c r="AV72" s="44">
        <v>0</v>
      </c>
      <c r="AW72" s="44">
        <v>0</v>
      </c>
      <c r="AX72" s="44">
        <v>0</v>
      </c>
      <c r="AY72" s="44">
        <v>0</v>
      </c>
      <c r="AZ72" s="44">
        <v>0</v>
      </c>
      <c r="BA72" s="44">
        <v>0</v>
      </c>
      <c r="BB72" s="44">
        <v>0</v>
      </c>
      <c r="BC72" s="44">
        <v>0</v>
      </c>
      <c r="BD72" s="44">
        <v>0</v>
      </c>
      <c r="BE72" s="44">
        <v>0</v>
      </c>
      <c r="BF72" s="44">
        <v>0</v>
      </c>
      <c r="BG72" s="44">
        <v>0</v>
      </c>
      <c r="BH72" s="44">
        <v>0</v>
      </c>
      <c r="BI72" s="44">
        <v>0</v>
      </c>
      <c r="BJ72" s="44">
        <v>0</v>
      </c>
      <c r="BK72" s="44">
        <v>0</v>
      </c>
      <c r="BL72" s="44">
        <f t="shared" si="0"/>
        <v>0</v>
      </c>
      <c r="BM72" s="152">
        <f t="shared" si="1"/>
        <v>0</v>
      </c>
      <c r="BN72" s="153">
        <f t="shared" si="2"/>
        <v>0</v>
      </c>
      <c r="BO72" s="154">
        <f t="shared" si="3"/>
        <v>0</v>
      </c>
      <c r="BP72" s="155">
        <f t="shared" si="4"/>
        <v>0</v>
      </c>
      <c r="BQ72" s="44"/>
    </row>
    <row r="73" spans="1:69" ht="15.75" hidden="1" customHeight="1" x14ac:dyDescent="0.3">
      <c r="A73" s="44" t="s">
        <v>652</v>
      </c>
      <c r="B73" s="44" t="s">
        <v>17</v>
      </c>
      <c r="C73" s="44" t="s">
        <v>1702</v>
      </c>
      <c r="D73" s="44">
        <v>2017</v>
      </c>
      <c r="E73" s="45">
        <v>42929</v>
      </c>
      <c r="F73" s="44" t="s">
        <v>19</v>
      </c>
      <c r="G73" s="44" t="s">
        <v>98</v>
      </c>
      <c r="H73" s="37" t="s">
        <v>26</v>
      </c>
      <c r="I73" s="37" t="s">
        <v>26</v>
      </c>
      <c r="J73" s="37" t="s">
        <v>27</v>
      </c>
      <c r="K73" s="37" t="s">
        <v>26</v>
      </c>
      <c r="L73" s="37" t="s">
        <v>27</v>
      </c>
      <c r="M73" s="44" t="s">
        <v>1700</v>
      </c>
      <c r="N73" s="44">
        <f>SUM(O73:U73,V73:BK73)</f>
        <v>10</v>
      </c>
      <c r="O73" s="44">
        <v>0</v>
      </c>
      <c r="P73" s="44">
        <v>0</v>
      </c>
      <c r="Q73" s="44">
        <v>0</v>
      </c>
      <c r="R73" s="44">
        <v>0</v>
      </c>
      <c r="S73" s="44">
        <v>0</v>
      </c>
      <c r="T73" s="44">
        <v>9</v>
      </c>
      <c r="U73" s="44">
        <v>1</v>
      </c>
      <c r="V73" s="44">
        <v>0</v>
      </c>
      <c r="W73" s="44">
        <v>0</v>
      </c>
      <c r="X73" s="44">
        <v>0</v>
      </c>
      <c r="Y73" s="44">
        <v>0</v>
      </c>
      <c r="Z73" s="44">
        <v>0</v>
      </c>
      <c r="AA73" s="44">
        <v>0</v>
      </c>
      <c r="AB73" s="44">
        <v>0</v>
      </c>
      <c r="AC73" s="44">
        <v>0</v>
      </c>
      <c r="AD73" s="44">
        <v>0</v>
      </c>
      <c r="AE73" s="44">
        <v>0</v>
      </c>
      <c r="AF73" s="44">
        <v>0</v>
      </c>
      <c r="AG73" s="44">
        <v>0</v>
      </c>
      <c r="AH73" s="44">
        <v>0</v>
      </c>
      <c r="AI73" s="44">
        <v>0</v>
      </c>
      <c r="AJ73" s="44">
        <v>0</v>
      </c>
      <c r="AK73" s="44">
        <v>0</v>
      </c>
      <c r="AL73" s="44">
        <v>0</v>
      </c>
      <c r="AM73" s="44">
        <v>0</v>
      </c>
      <c r="AN73" s="44">
        <v>0</v>
      </c>
      <c r="AO73" s="44">
        <v>0</v>
      </c>
      <c r="AP73" s="44">
        <v>0</v>
      </c>
      <c r="AQ73" s="44">
        <v>0</v>
      </c>
      <c r="AR73" s="44">
        <v>0</v>
      </c>
      <c r="AS73" s="44">
        <v>0</v>
      </c>
      <c r="AT73" s="44">
        <v>0</v>
      </c>
      <c r="AU73" s="44">
        <v>0</v>
      </c>
      <c r="AV73" s="44">
        <v>0</v>
      </c>
      <c r="AW73" s="44">
        <v>0</v>
      </c>
      <c r="AX73" s="44">
        <v>0</v>
      </c>
      <c r="AY73" s="44">
        <v>0</v>
      </c>
      <c r="AZ73" s="44">
        <v>0</v>
      </c>
      <c r="BA73" s="44">
        <v>0</v>
      </c>
      <c r="BB73" s="44">
        <v>0</v>
      </c>
      <c r="BC73" s="44">
        <v>0</v>
      </c>
      <c r="BD73" s="44">
        <v>0</v>
      </c>
      <c r="BE73" s="44">
        <v>0</v>
      </c>
      <c r="BF73" s="44">
        <v>0</v>
      </c>
      <c r="BG73" s="44">
        <v>0</v>
      </c>
      <c r="BH73" s="44">
        <v>0</v>
      </c>
      <c r="BI73" s="44">
        <v>0</v>
      </c>
      <c r="BJ73" s="44">
        <v>0</v>
      </c>
      <c r="BK73" s="44">
        <v>0</v>
      </c>
      <c r="BL73" s="44">
        <f t="shared" si="0"/>
        <v>0</v>
      </c>
      <c r="BM73" s="152">
        <f t="shared" si="1"/>
        <v>0</v>
      </c>
      <c r="BN73" s="153">
        <f t="shared" si="2"/>
        <v>0</v>
      </c>
      <c r="BO73" s="154">
        <f t="shared" si="3"/>
        <v>0</v>
      </c>
      <c r="BP73" s="155">
        <f t="shared" si="4"/>
        <v>0</v>
      </c>
      <c r="BQ73" s="44"/>
    </row>
    <row r="74" spans="1:69" ht="15.75" hidden="1" customHeight="1" x14ac:dyDescent="0.3">
      <c r="A74" s="44" t="s">
        <v>652</v>
      </c>
      <c r="B74" s="44" t="s">
        <v>1703</v>
      </c>
      <c r="C74" s="44" t="s">
        <v>1703</v>
      </c>
      <c r="D74" s="44">
        <v>2017</v>
      </c>
      <c r="E74" s="45">
        <v>42929</v>
      </c>
      <c r="F74" s="44" t="s">
        <v>19</v>
      </c>
      <c r="G74" s="44" t="s">
        <v>101</v>
      </c>
      <c r="H74" s="37" t="s">
        <v>31</v>
      </c>
      <c r="I74" s="37" t="s">
        <v>31</v>
      </c>
      <c r="J74" s="37" t="s">
        <v>31</v>
      </c>
      <c r="K74" s="37" t="s">
        <v>31</v>
      </c>
      <c r="L74" s="37" t="s">
        <v>31</v>
      </c>
      <c r="M74" s="44" t="s">
        <v>1698</v>
      </c>
      <c r="N74" s="44"/>
      <c r="O74" s="44">
        <v>0</v>
      </c>
      <c r="P74" s="44">
        <v>0</v>
      </c>
      <c r="Q74" s="44">
        <v>0</v>
      </c>
      <c r="R74" s="44">
        <v>0</v>
      </c>
      <c r="S74" s="44">
        <v>0</v>
      </c>
      <c r="T74" s="44">
        <v>0</v>
      </c>
      <c r="U74" s="44">
        <v>0</v>
      </c>
      <c r="V74" s="44">
        <v>0</v>
      </c>
      <c r="W74" s="44">
        <v>0</v>
      </c>
      <c r="X74" s="44">
        <v>0</v>
      </c>
      <c r="Y74" s="44">
        <v>1</v>
      </c>
      <c r="Z74" s="44">
        <v>0</v>
      </c>
      <c r="AA74" s="44">
        <v>0</v>
      </c>
      <c r="AB74" s="44">
        <v>3</v>
      </c>
      <c r="AC74" s="44">
        <v>0</v>
      </c>
      <c r="AD74" s="44">
        <v>0</v>
      </c>
      <c r="AE74" s="44">
        <v>0</v>
      </c>
      <c r="AF74" s="44">
        <v>0</v>
      </c>
      <c r="AG74" s="44">
        <v>0</v>
      </c>
      <c r="AH74" s="44">
        <v>0</v>
      </c>
      <c r="AI74" s="44">
        <v>0</v>
      </c>
      <c r="AJ74" s="44">
        <v>0</v>
      </c>
      <c r="AK74" s="44">
        <v>0</v>
      </c>
      <c r="AL74" s="44">
        <v>0</v>
      </c>
      <c r="AM74" s="44">
        <v>0</v>
      </c>
      <c r="AN74" s="44">
        <v>0</v>
      </c>
      <c r="AO74" s="44">
        <v>4</v>
      </c>
      <c r="AP74" s="44">
        <v>0</v>
      </c>
      <c r="AQ74" s="44">
        <v>0</v>
      </c>
      <c r="AR74" s="44">
        <v>0</v>
      </c>
      <c r="AS74" s="44">
        <v>0</v>
      </c>
      <c r="AT74" s="44">
        <v>0</v>
      </c>
      <c r="AU74" s="44">
        <v>0</v>
      </c>
      <c r="AV74" s="44">
        <v>0</v>
      </c>
      <c r="AW74" s="44">
        <v>0</v>
      </c>
      <c r="AX74" s="44">
        <v>0</v>
      </c>
      <c r="AY74" s="44">
        <v>0</v>
      </c>
      <c r="AZ74" s="44">
        <v>0</v>
      </c>
      <c r="BA74" s="44">
        <v>0</v>
      </c>
      <c r="BB74" s="44">
        <v>0</v>
      </c>
      <c r="BC74" s="44">
        <v>0</v>
      </c>
      <c r="BD74" s="44">
        <v>0</v>
      </c>
      <c r="BE74" s="44">
        <v>0</v>
      </c>
      <c r="BF74" s="44">
        <v>0</v>
      </c>
      <c r="BG74" s="44">
        <v>0</v>
      </c>
      <c r="BH74" s="44">
        <v>0</v>
      </c>
      <c r="BI74" s="44">
        <v>0</v>
      </c>
      <c r="BJ74" s="44">
        <v>0</v>
      </c>
      <c r="BK74" s="44">
        <v>0</v>
      </c>
      <c r="BL74" s="44">
        <f t="shared" si="0"/>
        <v>8</v>
      </c>
      <c r="BM74" s="152">
        <f t="shared" si="1"/>
        <v>8</v>
      </c>
      <c r="BN74" s="153">
        <f t="shared" si="2"/>
        <v>0</v>
      </c>
      <c r="BO74" s="154">
        <f t="shared" si="3"/>
        <v>0</v>
      </c>
      <c r="BP74" s="155">
        <f t="shared" si="4"/>
        <v>0</v>
      </c>
      <c r="BQ74" s="44"/>
    </row>
    <row r="75" spans="1:69" ht="15.75" hidden="1" customHeight="1" x14ac:dyDescent="0.3">
      <c r="A75" s="44" t="s">
        <v>652</v>
      </c>
      <c r="B75" s="44" t="s">
        <v>1703</v>
      </c>
      <c r="C75" s="44" t="s">
        <v>1703</v>
      </c>
      <c r="D75" s="44">
        <v>2017</v>
      </c>
      <c r="E75" s="45">
        <v>42929</v>
      </c>
      <c r="F75" s="44" t="s">
        <v>19</v>
      </c>
      <c r="G75" s="44" t="s">
        <v>101</v>
      </c>
      <c r="H75" s="37" t="s">
        <v>31</v>
      </c>
      <c r="I75" s="37" t="s">
        <v>31</v>
      </c>
      <c r="J75" s="37" t="s">
        <v>31</v>
      </c>
      <c r="K75" s="37" t="s">
        <v>31</v>
      </c>
      <c r="L75" s="37" t="s">
        <v>31</v>
      </c>
      <c r="M75" s="44" t="s">
        <v>1699</v>
      </c>
      <c r="N75" s="44"/>
      <c r="O75" s="44">
        <v>0</v>
      </c>
      <c r="P75" s="44">
        <v>0</v>
      </c>
      <c r="Q75" s="44">
        <v>0</v>
      </c>
      <c r="R75" s="44">
        <v>0</v>
      </c>
      <c r="S75" s="44">
        <v>0</v>
      </c>
      <c r="T75" s="44">
        <v>0</v>
      </c>
      <c r="U75" s="44">
        <v>0</v>
      </c>
      <c r="V75" s="44">
        <v>1</v>
      </c>
      <c r="W75" s="44">
        <v>0</v>
      </c>
      <c r="X75" s="44">
        <v>0</v>
      </c>
      <c r="Y75" s="44">
        <v>0</v>
      </c>
      <c r="Z75" s="44">
        <v>0</v>
      </c>
      <c r="AA75" s="44">
        <v>0</v>
      </c>
      <c r="AB75" s="44">
        <v>0</v>
      </c>
      <c r="AC75" s="44">
        <v>0</v>
      </c>
      <c r="AD75" s="44">
        <v>0</v>
      </c>
      <c r="AE75" s="44">
        <v>0</v>
      </c>
      <c r="AF75" s="44">
        <v>0</v>
      </c>
      <c r="AG75" s="44">
        <v>0</v>
      </c>
      <c r="AH75" s="44">
        <v>11</v>
      </c>
      <c r="AI75" s="44">
        <v>0</v>
      </c>
      <c r="AJ75" s="44">
        <v>0</v>
      </c>
      <c r="AK75" s="44">
        <v>0</v>
      </c>
      <c r="AL75" s="44">
        <v>0</v>
      </c>
      <c r="AM75" s="44">
        <v>0</v>
      </c>
      <c r="AN75" s="44">
        <v>0</v>
      </c>
      <c r="AO75" s="44">
        <v>0</v>
      </c>
      <c r="AP75" s="44">
        <v>0</v>
      </c>
      <c r="AQ75" s="44">
        <v>0</v>
      </c>
      <c r="AR75" s="44">
        <v>0</v>
      </c>
      <c r="AS75" s="44">
        <v>0</v>
      </c>
      <c r="AT75" s="44">
        <v>0</v>
      </c>
      <c r="AU75" s="44">
        <v>0</v>
      </c>
      <c r="AV75" s="44">
        <v>0</v>
      </c>
      <c r="AW75" s="44">
        <v>0</v>
      </c>
      <c r="AX75" s="44">
        <v>0</v>
      </c>
      <c r="AY75" s="44">
        <v>0</v>
      </c>
      <c r="AZ75" s="44">
        <v>0</v>
      </c>
      <c r="BA75" s="44">
        <v>0</v>
      </c>
      <c r="BB75" s="44">
        <v>0</v>
      </c>
      <c r="BC75" s="44">
        <v>0</v>
      </c>
      <c r="BD75" s="44">
        <v>0</v>
      </c>
      <c r="BE75" s="44">
        <v>0</v>
      </c>
      <c r="BF75" s="44">
        <v>0</v>
      </c>
      <c r="BG75" s="44">
        <v>0</v>
      </c>
      <c r="BH75" s="44">
        <v>0</v>
      </c>
      <c r="BI75" s="44">
        <v>0</v>
      </c>
      <c r="BJ75" s="44">
        <v>0</v>
      </c>
      <c r="BK75" s="44">
        <v>0</v>
      </c>
      <c r="BL75" s="44">
        <f t="shared" si="0"/>
        <v>12</v>
      </c>
      <c r="BM75" s="152">
        <f t="shared" si="1"/>
        <v>11</v>
      </c>
      <c r="BN75" s="153">
        <f t="shared" si="2"/>
        <v>0</v>
      </c>
      <c r="BO75" s="154">
        <f t="shared" si="3"/>
        <v>1</v>
      </c>
      <c r="BP75" s="155">
        <f t="shared" si="4"/>
        <v>0</v>
      </c>
      <c r="BQ75" s="44"/>
    </row>
    <row r="76" spans="1:69" ht="15.75" hidden="1" customHeight="1" x14ac:dyDescent="0.3">
      <c r="A76" s="44" t="s">
        <v>652</v>
      </c>
      <c r="B76" s="44" t="s">
        <v>1703</v>
      </c>
      <c r="C76" s="44" t="s">
        <v>1703</v>
      </c>
      <c r="D76" s="44">
        <v>2017</v>
      </c>
      <c r="E76" s="45">
        <v>42929</v>
      </c>
      <c r="F76" s="44" t="s">
        <v>19</v>
      </c>
      <c r="G76" s="44" t="s">
        <v>101</v>
      </c>
      <c r="H76" s="37" t="s">
        <v>31</v>
      </c>
      <c r="I76" s="37" t="s">
        <v>31</v>
      </c>
      <c r="J76" s="37" t="s">
        <v>31</v>
      </c>
      <c r="K76" s="37" t="s">
        <v>31</v>
      </c>
      <c r="L76" s="37" t="s">
        <v>31</v>
      </c>
      <c r="M76" s="44" t="s">
        <v>1700</v>
      </c>
      <c r="N76" s="44">
        <f>SUM(O76:U76,V76:BK76)</f>
        <v>10</v>
      </c>
      <c r="O76" s="44">
        <v>0</v>
      </c>
      <c r="P76" s="44">
        <v>0</v>
      </c>
      <c r="Q76" s="44">
        <v>0</v>
      </c>
      <c r="R76" s="44">
        <v>0</v>
      </c>
      <c r="S76" s="44">
        <v>0</v>
      </c>
      <c r="T76" s="44">
        <v>8</v>
      </c>
      <c r="U76" s="44">
        <v>2</v>
      </c>
      <c r="V76" s="44">
        <v>0</v>
      </c>
      <c r="W76" s="44">
        <v>0</v>
      </c>
      <c r="X76" s="44">
        <v>0</v>
      </c>
      <c r="Y76" s="44">
        <v>0</v>
      </c>
      <c r="Z76" s="44">
        <v>0</v>
      </c>
      <c r="AA76" s="44">
        <v>0</v>
      </c>
      <c r="AB76" s="44">
        <v>0</v>
      </c>
      <c r="AC76" s="44">
        <v>0</v>
      </c>
      <c r="AD76" s="44">
        <v>0</v>
      </c>
      <c r="AE76" s="44">
        <v>0</v>
      </c>
      <c r="AF76" s="44">
        <v>0</v>
      </c>
      <c r="AG76" s="44">
        <v>0</v>
      </c>
      <c r="AH76" s="44">
        <v>0</v>
      </c>
      <c r="AI76" s="44">
        <v>0</v>
      </c>
      <c r="AJ76" s="44">
        <v>0</v>
      </c>
      <c r="AK76" s="44">
        <v>0</v>
      </c>
      <c r="AL76" s="44">
        <v>0</v>
      </c>
      <c r="AM76" s="44">
        <v>0</v>
      </c>
      <c r="AN76" s="44">
        <v>0</v>
      </c>
      <c r="AO76" s="44">
        <v>0</v>
      </c>
      <c r="AP76" s="44">
        <v>0</v>
      </c>
      <c r="AQ76" s="44">
        <v>0</v>
      </c>
      <c r="AR76" s="44">
        <v>0</v>
      </c>
      <c r="AS76" s="44">
        <v>0</v>
      </c>
      <c r="AT76" s="44">
        <v>0</v>
      </c>
      <c r="AU76" s="44">
        <v>0</v>
      </c>
      <c r="AV76" s="44">
        <v>0</v>
      </c>
      <c r="AW76" s="44">
        <v>0</v>
      </c>
      <c r="AX76" s="44">
        <v>0</v>
      </c>
      <c r="AY76" s="44">
        <v>0</v>
      </c>
      <c r="AZ76" s="44">
        <v>0</v>
      </c>
      <c r="BA76" s="44">
        <v>0</v>
      </c>
      <c r="BB76" s="44">
        <v>0</v>
      </c>
      <c r="BC76" s="44">
        <v>0</v>
      </c>
      <c r="BD76" s="44">
        <v>0</v>
      </c>
      <c r="BE76" s="44">
        <v>0</v>
      </c>
      <c r="BF76" s="44">
        <v>0</v>
      </c>
      <c r="BG76" s="44">
        <v>0</v>
      </c>
      <c r="BH76" s="44">
        <v>0</v>
      </c>
      <c r="BI76" s="44">
        <v>0</v>
      </c>
      <c r="BJ76" s="44">
        <v>0</v>
      </c>
      <c r="BK76" s="44">
        <v>0</v>
      </c>
      <c r="BL76" s="44">
        <f t="shared" si="0"/>
        <v>0</v>
      </c>
      <c r="BM76" s="152">
        <f t="shared" si="1"/>
        <v>0</v>
      </c>
      <c r="BN76" s="153">
        <f t="shared" si="2"/>
        <v>0</v>
      </c>
      <c r="BO76" s="154">
        <f t="shared" si="3"/>
        <v>0</v>
      </c>
      <c r="BP76" s="155">
        <f t="shared" si="4"/>
        <v>0</v>
      </c>
      <c r="BQ76" s="44"/>
    </row>
    <row r="77" spans="1:69" ht="15.75" hidden="1" customHeight="1" x14ac:dyDescent="0.3">
      <c r="A77" s="44" t="s">
        <v>652</v>
      </c>
      <c r="B77" s="44" t="s">
        <v>1702</v>
      </c>
      <c r="C77" s="44" t="s">
        <v>17</v>
      </c>
      <c r="D77" s="44">
        <v>2017</v>
      </c>
      <c r="E77" s="45">
        <v>42929</v>
      </c>
      <c r="F77" s="44" t="s">
        <v>19</v>
      </c>
      <c r="G77" s="44" t="s">
        <v>104</v>
      </c>
      <c r="H77" s="37" t="s">
        <v>45</v>
      </c>
      <c r="I77" s="37" t="s">
        <v>45</v>
      </c>
      <c r="J77" s="37" t="s">
        <v>45</v>
      </c>
      <c r="K77" s="37" t="s">
        <v>45</v>
      </c>
      <c r="L77" s="37" t="s">
        <v>45</v>
      </c>
      <c r="M77" s="44" t="s">
        <v>1698</v>
      </c>
      <c r="N77" s="44"/>
      <c r="O77" s="44">
        <v>0</v>
      </c>
      <c r="P77" s="44">
        <v>0</v>
      </c>
      <c r="Q77" s="44">
        <v>0</v>
      </c>
      <c r="R77" s="44">
        <v>0</v>
      </c>
      <c r="S77" s="44">
        <v>0</v>
      </c>
      <c r="T77" s="44">
        <v>0</v>
      </c>
      <c r="U77" s="44">
        <v>0</v>
      </c>
      <c r="V77" s="44">
        <v>0</v>
      </c>
      <c r="W77" s="44">
        <v>0</v>
      </c>
      <c r="X77" s="44">
        <v>0</v>
      </c>
      <c r="Y77" s="44">
        <v>0</v>
      </c>
      <c r="Z77" s="44">
        <v>0</v>
      </c>
      <c r="AA77" s="44">
        <v>0</v>
      </c>
      <c r="AB77" s="44">
        <v>2</v>
      </c>
      <c r="AC77" s="44">
        <v>0</v>
      </c>
      <c r="AD77" s="44">
        <v>0</v>
      </c>
      <c r="AE77" s="44">
        <v>0</v>
      </c>
      <c r="AF77" s="44">
        <v>0</v>
      </c>
      <c r="AG77" s="44">
        <v>0</v>
      </c>
      <c r="AH77" s="44">
        <v>0</v>
      </c>
      <c r="AI77" s="44">
        <v>0</v>
      </c>
      <c r="AJ77" s="44">
        <v>0</v>
      </c>
      <c r="AK77" s="44">
        <v>0</v>
      </c>
      <c r="AL77" s="44">
        <v>0</v>
      </c>
      <c r="AM77" s="44">
        <v>0</v>
      </c>
      <c r="AN77" s="44">
        <v>0</v>
      </c>
      <c r="AO77" s="44">
        <v>8</v>
      </c>
      <c r="AP77" s="44">
        <v>0</v>
      </c>
      <c r="AQ77" s="44">
        <v>0</v>
      </c>
      <c r="AR77" s="44">
        <v>3</v>
      </c>
      <c r="AS77" s="44">
        <v>0</v>
      </c>
      <c r="AT77" s="44">
        <v>0</v>
      </c>
      <c r="AU77" s="44">
        <v>0</v>
      </c>
      <c r="AV77" s="44">
        <v>0</v>
      </c>
      <c r="AW77" s="44">
        <v>0</v>
      </c>
      <c r="AX77" s="44">
        <v>0</v>
      </c>
      <c r="AY77" s="44">
        <v>0</v>
      </c>
      <c r="AZ77" s="44">
        <v>0</v>
      </c>
      <c r="BA77" s="44">
        <v>0</v>
      </c>
      <c r="BB77" s="44">
        <v>0</v>
      </c>
      <c r="BC77" s="44">
        <v>0</v>
      </c>
      <c r="BD77" s="44">
        <v>0</v>
      </c>
      <c r="BE77" s="44">
        <v>0</v>
      </c>
      <c r="BF77" s="44">
        <v>0</v>
      </c>
      <c r="BG77" s="44">
        <v>0</v>
      </c>
      <c r="BH77" s="44">
        <v>0</v>
      </c>
      <c r="BI77" s="44">
        <v>0</v>
      </c>
      <c r="BJ77" s="44">
        <v>0</v>
      </c>
      <c r="BK77" s="44">
        <v>0</v>
      </c>
      <c r="BL77" s="44">
        <f t="shared" si="0"/>
        <v>13</v>
      </c>
      <c r="BM77" s="152">
        <f t="shared" si="1"/>
        <v>13</v>
      </c>
      <c r="BN77" s="153">
        <f t="shared" si="2"/>
        <v>0</v>
      </c>
      <c r="BO77" s="154">
        <f t="shared" si="3"/>
        <v>0</v>
      </c>
      <c r="BP77" s="155">
        <f t="shared" si="4"/>
        <v>0</v>
      </c>
      <c r="BQ77" s="44"/>
    </row>
    <row r="78" spans="1:69" ht="15.75" hidden="1" customHeight="1" x14ac:dyDescent="0.3">
      <c r="A78" s="44" t="s">
        <v>652</v>
      </c>
      <c r="B78" s="44" t="s">
        <v>1702</v>
      </c>
      <c r="C78" s="44" t="s">
        <v>17</v>
      </c>
      <c r="D78" s="44">
        <v>2017</v>
      </c>
      <c r="E78" s="45">
        <v>42929</v>
      </c>
      <c r="F78" s="44" t="s">
        <v>19</v>
      </c>
      <c r="G78" s="44" t="s">
        <v>104</v>
      </c>
      <c r="H78" s="37" t="s">
        <v>45</v>
      </c>
      <c r="I78" s="37" t="s">
        <v>45</v>
      </c>
      <c r="J78" s="37" t="s">
        <v>45</v>
      </c>
      <c r="K78" s="37" t="s">
        <v>45</v>
      </c>
      <c r="L78" s="37" t="s">
        <v>45</v>
      </c>
      <c r="M78" s="44" t="s">
        <v>1699</v>
      </c>
      <c r="N78" s="44"/>
      <c r="O78" s="44">
        <v>0</v>
      </c>
      <c r="P78" s="44">
        <v>0</v>
      </c>
      <c r="Q78" s="44">
        <v>0</v>
      </c>
      <c r="R78" s="44">
        <v>0</v>
      </c>
      <c r="S78" s="44">
        <v>0</v>
      </c>
      <c r="T78" s="44">
        <v>0</v>
      </c>
      <c r="U78" s="44">
        <v>0</v>
      </c>
      <c r="V78" s="44">
        <v>0</v>
      </c>
      <c r="W78" s="44">
        <v>0</v>
      </c>
      <c r="X78" s="44">
        <v>0</v>
      </c>
      <c r="Y78" s="44">
        <v>0</v>
      </c>
      <c r="Z78" s="44">
        <v>0</v>
      </c>
      <c r="AA78" s="44">
        <v>2</v>
      </c>
      <c r="AB78" s="44">
        <v>0</v>
      </c>
      <c r="AC78" s="44">
        <v>0</v>
      </c>
      <c r="AD78" s="44">
        <v>0</v>
      </c>
      <c r="AE78" s="44">
        <v>0</v>
      </c>
      <c r="AF78" s="44">
        <v>0</v>
      </c>
      <c r="AG78" s="44">
        <v>0</v>
      </c>
      <c r="AH78" s="44">
        <v>0</v>
      </c>
      <c r="AI78" s="44">
        <v>0</v>
      </c>
      <c r="AJ78" s="44">
        <v>0</v>
      </c>
      <c r="AK78" s="44">
        <v>0</v>
      </c>
      <c r="AL78" s="44">
        <v>0</v>
      </c>
      <c r="AM78" s="44">
        <v>0</v>
      </c>
      <c r="AN78" s="44">
        <v>0</v>
      </c>
      <c r="AO78" s="44">
        <v>0</v>
      </c>
      <c r="AP78" s="44">
        <v>0</v>
      </c>
      <c r="AQ78" s="44">
        <v>0</v>
      </c>
      <c r="AR78" s="44">
        <v>0</v>
      </c>
      <c r="AS78" s="44">
        <v>0</v>
      </c>
      <c r="AT78" s="44">
        <v>0</v>
      </c>
      <c r="AU78" s="44">
        <v>0</v>
      </c>
      <c r="AV78" s="44">
        <v>0</v>
      </c>
      <c r="AW78" s="44">
        <v>0</v>
      </c>
      <c r="AX78" s="44">
        <v>0</v>
      </c>
      <c r="AY78" s="44">
        <v>0</v>
      </c>
      <c r="AZ78" s="44">
        <v>0</v>
      </c>
      <c r="BA78" s="44">
        <v>0</v>
      </c>
      <c r="BB78" s="44">
        <v>0</v>
      </c>
      <c r="BC78" s="44">
        <v>0</v>
      </c>
      <c r="BD78" s="44">
        <v>0</v>
      </c>
      <c r="BE78" s="44">
        <v>0</v>
      </c>
      <c r="BF78" s="44">
        <v>0</v>
      </c>
      <c r="BG78" s="44">
        <v>0</v>
      </c>
      <c r="BH78" s="44">
        <v>0</v>
      </c>
      <c r="BI78" s="44">
        <v>0</v>
      </c>
      <c r="BJ78" s="44">
        <v>0</v>
      </c>
      <c r="BK78" s="44">
        <v>0</v>
      </c>
      <c r="BL78" s="44">
        <f t="shared" si="0"/>
        <v>2</v>
      </c>
      <c r="BM78" s="152">
        <f t="shared" si="1"/>
        <v>0</v>
      </c>
      <c r="BN78" s="153">
        <f t="shared" si="2"/>
        <v>2</v>
      </c>
      <c r="BO78" s="154">
        <f t="shared" si="3"/>
        <v>0</v>
      </c>
      <c r="BP78" s="155">
        <f t="shared" si="4"/>
        <v>0</v>
      </c>
      <c r="BQ78" s="44"/>
    </row>
    <row r="79" spans="1:69" ht="15.75" hidden="1" customHeight="1" x14ac:dyDescent="0.3">
      <c r="A79" s="44" t="s">
        <v>652</v>
      </c>
      <c r="B79" s="44" t="s">
        <v>1702</v>
      </c>
      <c r="C79" s="44" t="s">
        <v>17</v>
      </c>
      <c r="D79" s="44">
        <v>2017</v>
      </c>
      <c r="E79" s="45">
        <v>42929</v>
      </c>
      <c r="F79" s="44" t="s">
        <v>19</v>
      </c>
      <c r="G79" s="44" t="s">
        <v>104</v>
      </c>
      <c r="H79" s="37" t="s">
        <v>45</v>
      </c>
      <c r="I79" s="37" t="s">
        <v>45</v>
      </c>
      <c r="J79" s="37" t="s">
        <v>45</v>
      </c>
      <c r="K79" s="37" t="s">
        <v>45</v>
      </c>
      <c r="L79" s="37" t="s">
        <v>45</v>
      </c>
      <c r="M79" s="44" t="s">
        <v>1700</v>
      </c>
      <c r="N79" s="44">
        <f>SUM(O79:U79,V79:BK79)</f>
        <v>10</v>
      </c>
      <c r="O79" s="44">
        <v>0</v>
      </c>
      <c r="P79" s="44">
        <v>0</v>
      </c>
      <c r="Q79" s="44">
        <v>0</v>
      </c>
      <c r="R79" s="44">
        <v>0</v>
      </c>
      <c r="S79" s="44">
        <v>0</v>
      </c>
      <c r="T79" s="44">
        <v>6</v>
      </c>
      <c r="U79" s="44">
        <v>3</v>
      </c>
      <c r="V79" s="44">
        <v>0</v>
      </c>
      <c r="W79" s="44">
        <v>0</v>
      </c>
      <c r="X79" s="44">
        <v>0</v>
      </c>
      <c r="Y79" s="44">
        <v>0</v>
      </c>
      <c r="Z79" s="44">
        <v>0</v>
      </c>
      <c r="AA79" s="44">
        <v>0</v>
      </c>
      <c r="AB79" s="44">
        <v>0</v>
      </c>
      <c r="AC79" s="44">
        <v>0</v>
      </c>
      <c r="AD79" s="44">
        <v>0</v>
      </c>
      <c r="AE79" s="44">
        <v>0</v>
      </c>
      <c r="AF79" s="44">
        <v>0</v>
      </c>
      <c r="AG79" s="44">
        <v>0</v>
      </c>
      <c r="AH79" s="44">
        <v>0</v>
      </c>
      <c r="AI79" s="44">
        <v>0</v>
      </c>
      <c r="AJ79" s="44">
        <v>0</v>
      </c>
      <c r="AK79" s="44">
        <v>0</v>
      </c>
      <c r="AL79" s="44">
        <v>0</v>
      </c>
      <c r="AM79" s="44">
        <v>0</v>
      </c>
      <c r="AN79" s="44">
        <v>0</v>
      </c>
      <c r="AO79" s="44">
        <v>0</v>
      </c>
      <c r="AP79" s="44">
        <v>0</v>
      </c>
      <c r="AQ79" s="44">
        <v>0</v>
      </c>
      <c r="AR79" s="44">
        <v>0</v>
      </c>
      <c r="AS79" s="44">
        <v>0</v>
      </c>
      <c r="AT79" s="44">
        <v>1</v>
      </c>
      <c r="AU79" s="44">
        <v>0</v>
      </c>
      <c r="AV79" s="44">
        <v>0</v>
      </c>
      <c r="AW79" s="44">
        <v>0</v>
      </c>
      <c r="AX79" s="44">
        <v>0</v>
      </c>
      <c r="AY79" s="44">
        <v>0</v>
      </c>
      <c r="AZ79" s="44">
        <v>0</v>
      </c>
      <c r="BA79" s="44">
        <v>0</v>
      </c>
      <c r="BB79" s="44">
        <v>0</v>
      </c>
      <c r="BC79" s="44">
        <v>0</v>
      </c>
      <c r="BD79" s="44">
        <v>0</v>
      </c>
      <c r="BE79" s="44">
        <v>0</v>
      </c>
      <c r="BF79" s="44">
        <v>0</v>
      </c>
      <c r="BG79" s="44">
        <v>0</v>
      </c>
      <c r="BH79" s="44">
        <v>0</v>
      </c>
      <c r="BI79" s="44">
        <v>0</v>
      </c>
      <c r="BJ79" s="44">
        <v>0</v>
      </c>
      <c r="BK79" s="44">
        <v>0</v>
      </c>
      <c r="BL79" s="44">
        <f t="shared" si="0"/>
        <v>1</v>
      </c>
      <c r="BM79" s="152">
        <f t="shared" si="1"/>
        <v>0</v>
      </c>
      <c r="BN79" s="153">
        <f t="shared" si="2"/>
        <v>0</v>
      </c>
      <c r="BO79" s="154">
        <f t="shared" si="3"/>
        <v>0</v>
      </c>
      <c r="BP79" s="155">
        <f t="shared" si="4"/>
        <v>1</v>
      </c>
      <c r="BQ79" s="44"/>
    </row>
    <row r="80" spans="1:69" ht="15.75" hidden="1" customHeight="1" x14ac:dyDescent="0.3">
      <c r="A80" s="44" t="s">
        <v>652</v>
      </c>
      <c r="B80" s="44" t="s">
        <v>1702</v>
      </c>
      <c r="C80" s="44" t="s">
        <v>17</v>
      </c>
      <c r="D80" s="44">
        <v>2017</v>
      </c>
      <c r="E80" s="45">
        <v>42929</v>
      </c>
      <c r="F80" s="44" t="s">
        <v>19</v>
      </c>
      <c r="G80" s="44" t="s">
        <v>107</v>
      </c>
      <c r="H80" s="37" t="s">
        <v>27</v>
      </c>
      <c r="I80" s="37" t="s">
        <v>27</v>
      </c>
      <c r="J80" s="37" t="s">
        <v>26</v>
      </c>
      <c r="K80" s="37" t="s">
        <v>27</v>
      </c>
      <c r="L80" s="37" t="s">
        <v>26</v>
      </c>
      <c r="M80" s="44" t="s">
        <v>1698</v>
      </c>
      <c r="N80" s="44"/>
      <c r="O80" s="44">
        <v>0</v>
      </c>
      <c r="P80" s="44">
        <v>0</v>
      </c>
      <c r="Q80" s="44">
        <v>0</v>
      </c>
      <c r="R80" s="44">
        <v>0</v>
      </c>
      <c r="S80" s="44">
        <v>0</v>
      </c>
      <c r="T80" s="44">
        <v>0</v>
      </c>
      <c r="U80" s="44">
        <v>0</v>
      </c>
      <c r="V80" s="44">
        <v>0</v>
      </c>
      <c r="W80" s="44">
        <v>0</v>
      </c>
      <c r="X80" s="44">
        <v>1</v>
      </c>
      <c r="Y80" s="44">
        <v>13</v>
      </c>
      <c r="Z80" s="44">
        <v>0</v>
      </c>
      <c r="AA80" s="44">
        <v>0</v>
      </c>
      <c r="AB80" s="44">
        <v>0</v>
      </c>
      <c r="AC80" s="44">
        <v>0</v>
      </c>
      <c r="AD80" s="44">
        <v>0</v>
      </c>
      <c r="AE80" s="44">
        <v>0</v>
      </c>
      <c r="AF80" s="44">
        <v>0</v>
      </c>
      <c r="AG80" s="44">
        <v>0</v>
      </c>
      <c r="AH80" s="44">
        <v>0</v>
      </c>
      <c r="AI80" s="44">
        <v>0</v>
      </c>
      <c r="AJ80" s="44">
        <v>0</v>
      </c>
      <c r="AK80" s="44">
        <v>0</v>
      </c>
      <c r="AL80" s="44">
        <v>0</v>
      </c>
      <c r="AM80" s="44">
        <v>0</v>
      </c>
      <c r="AN80" s="44">
        <v>0</v>
      </c>
      <c r="AO80" s="44">
        <v>1</v>
      </c>
      <c r="AP80" s="44">
        <v>0</v>
      </c>
      <c r="AQ80" s="44">
        <v>0</v>
      </c>
      <c r="AR80" s="44">
        <v>0</v>
      </c>
      <c r="AS80" s="44">
        <v>0</v>
      </c>
      <c r="AT80" s="44">
        <v>0</v>
      </c>
      <c r="AU80" s="44">
        <v>0</v>
      </c>
      <c r="AV80" s="44">
        <v>0</v>
      </c>
      <c r="AW80" s="44">
        <v>0</v>
      </c>
      <c r="AX80" s="44">
        <v>0</v>
      </c>
      <c r="AY80" s="44">
        <v>0</v>
      </c>
      <c r="AZ80" s="44">
        <v>0</v>
      </c>
      <c r="BA80" s="44">
        <v>0</v>
      </c>
      <c r="BB80" s="44">
        <v>0</v>
      </c>
      <c r="BC80" s="44">
        <v>0</v>
      </c>
      <c r="BD80" s="44">
        <v>0</v>
      </c>
      <c r="BE80" s="44">
        <v>0</v>
      </c>
      <c r="BF80" s="44">
        <v>0</v>
      </c>
      <c r="BG80" s="44">
        <v>0</v>
      </c>
      <c r="BH80" s="44">
        <v>0</v>
      </c>
      <c r="BI80" s="44">
        <v>0</v>
      </c>
      <c r="BJ80" s="44">
        <v>0</v>
      </c>
      <c r="BK80" s="44">
        <v>0</v>
      </c>
      <c r="BL80" s="44">
        <f t="shared" si="0"/>
        <v>15</v>
      </c>
      <c r="BM80" s="152">
        <f t="shared" si="1"/>
        <v>14</v>
      </c>
      <c r="BN80" s="153">
        <f t="shared" si="2"/>
        <v>0</v>
      </c>
      <c r="BO80" s="154">
        <f t="shared" si="3"/>
        <v>0</v>
      </c>
      <c r="BP80" s="155">
        <f t="shared" si="4"/>
        <v>1</v>
      </c>
      <c r="BQ80" s="44"/>
    </row>
    <row r="81" spans="1:69" ht="15.75" hidden="1" customHeight="1" x14ac:dyDescent="0.3">
      <c r="A81" s="44" t="s">
        <v>652</v>
      </c>
      <c r="B81" s="44" t="s">
        <v>1702</v>
      </c>
      <c r="C81" s="44" t="s">
        <v>17</v>
      </c>
      <c r="D81" s="44">
        <v>2017</v>
      </c>
      <c r="E81" s="45">
        <v>42929</v>
      </c>
      <c r="F81" s="44" t="s">
        <v>19</v>
      </c>
      <c r="G81" s="44" t="s">
        <v>107</v>
      </c>
      <c r="H81" s="37" t="s">
        <v>27</v>
      </c>
      <c r="I81" s="37" t="s">
        <v>27</v>
      </c>
      <c r="J81" s="37" t="s">
        <v>26</v>
      </c>
      <c r="K81" s="37" t="s">
        <v>27</v>
      </c>
      <c r="L81" s="37" t="s">
        <v>26</v>
      </c>
      <c r="M81" s="44" t="s">
        <v>1699</v>
      </c>
      <c r="N81" s="44"/>
      <c r="O81" s="44">
        <v>0</v>
      </c>
      <c r="P81" s="44">
        <v>0</v>
      </c>
      <c r="Q81" s="44">
        <v>0</v>
      </c>
      <c r="R81" s="44">
        <v>0</v>
      </c>
      <c r="S81" s="44">
        <v>0</v>
      </c>
      <c r="T81" s="44">
        <v>0</v>
      </c>
      <c r="U81" s="44">
        <v>0</v>
      </c>
      <c r="V81" s="44">
        <v>0</v>
      </c>
      <c r="W81" s="44">
        <v>0</v>
      </c>
      <c r="X81" s="44">
        <v>1</v>
      </c>
      <c r="Y81" s="44">
        <v>1</v>
      </c>
      <c r="Z81" s="44">
        <v>0</v>
      </c>
      <c r="AA81" s="44">
        <v>0</v>
      </c>
      <c r="AB81" s="44">
        <v>0</v>
      </c>
      <c r="AC81" s="44">
        <v>0</v>
      </c>
      <c r="AD81" s="44">
        <v>0</v>
      </c>
      <c r="AE81" s="44">
        <v>0</v>
      </c>
      <c r="AF81" s="44">
        <v>0</v>
      </c>
      <c r="AG81" s="44">
        <v>0</v>
      </c>
      <c r="AH81" s="44">
        <v>0</v>
      </c>
      <c r="AI81" s="44">
        <v>0</v>
      </c>
      <c r="AJ81" s="44">
        <v>0</v>
      </c>
      <c r="AK81" s="44">
        <v>0</v>
      </c>
      <c r="AL81" s="44">
        <v>0</v>
      </c>
      <c r="AM81" s="44">
        <v>0</v>
      </c>
      <c r="AN81" s="44">
        <v>0</v>
      </c>
      <c r="AO81" s="44">
        <v>3</v>
      </c>
      <c r="AP81" s="44">
        <v>0</v>
      </c>
      <c r="AQ81" s="44">
        <v>0</v>
      </c>
      <c r="AR81" s="44">
        <v>0</v>
      </c>
      <c r="AS81" s="44">
        <v>0</v>
      </c>
      <c r="AT81" s="44">
        <v>0</v>
      </c>
      <c r="AU81" s="44">
        <v>0</v>
      </c>
      <c r="AV81" s="44">
        <v>0</v>
      </c>
      <c r="AW81" s="44">
        <v>0</v>
      </c>
      <c r="AX81" s="44">
        <v>0</v>
      </c>
      <c r="AY81" s="44">
        <v>0</v>
      </c>
      <c r="AZ81" s="44">
        <v>0</v>
      </c>
      <c r="BA81" s="44">
        <v>0</v>
      </c>
      <c r="BB81" s="44">
        <v>0</v>
      </c>
      <c r="BC81" s="44">
        <v>0</v>
      </c>
      <c r="BD81" s="44">
        <v>0</v>
      </c>
      <c r="BE81" s="44">
        <v>0</v>
      </c>
      <c r="BF81" s="44">
        <v>0</v>
      </c>
      <c r="BG81" s="44">
        <v>0</v>
      </c>
      <c r="BH81" s="44">
        <v>0</v>
      </c>
      <c r="BI81" s="44">
        <v>0</v>
      </c>
      <c r="BJ81" s="44">
        <v>0</v>
      </c>
      <c r="BK81" s="44">
        <v>0</v>
      </c>
      <c r="BL81" s="44">
        <f t="shared" si="0"/>
        <v>5</v>
      </c>
      <c r="BM81" s="152">
        <f t="shared" si="1"/>
        <v>4</v>
      </c>
      <c r="BN81" s="153">
        <f t="shared" si="2"/>
        <v>0</v>
      </c>
      <c r="BO81" s="154">
        <f t="shared" si="3"/>
        <v>0</v>
      </c>
      <c r="BP81" s="155">
        <f t="shared" si="4"/>
        <v>1</v>
      </c>
      <c r="BQ81" s="44"/>
    </row>
    <row r="82" spans="1:69" ht="15.75" hidden="1" customHeight="1" x14ac:dyDescent="0.3">
      <c r="A82" s="44" t="s">
        <v>652</v>
      </c>
      <c r="B82" s="44" t="s">
        <v>1702</v>
      </c>
      <c r="C82" s="44" t="s">
        <v>17</v>
      </c>
      <c r="D82" s="44">
        <v>2017</v>
      </c>
      <c r="E82" s="45">
        <v>42929</v>
      </c>
      <c r="F82" s="44" t="s">
        <v>19</v>
      </c>
      <c r="G82" s="44" t="s">
        <v>107</v>
      </c>
      <c r="H82" s="37" t="s">
        <v>27</v>
      </c>
      <c r="I82" s="37" t="s">
        <v>27</v>
      </c>
      <c r="J82" s="37" t="s">
        <v>26</v>
      </c>
      <c r="K82" s="37" t="s">
        <v>27</v>
      </c>
      <c r="L82" s="37" t="s">
        <v>26</v>
      </c>
      <c r="M82" s="44" t="s">
        <v>1700</v>
      </c>
      <c r="N82" s="44">
        <f>SUM(O82:U82,V82:BK82)</f>
        <v>10</v>
      </c>
      <c r="O82" s="44">
        <v>0</v>
      </c>
      <c r="P82" s="44">
        <v>0</v>
      </c>
      <c r="Q82" s="44">
        <v>0</v>
      </c>
      <c r="R82" s="44">
        <v>2</v>
      </c>
      <c r="S82" s="44">
        <v>0</v>
      </c>
      <c r="T82" s="44">
        <v>5</v>
      </c>
      <c r="U82" s="44">
        <v>2</v>
      </c>
      <c r="V82" s="44">
        <v>0</v>
      </c>
      <c r="W82" s="44">
        <v>0</v>
      </c>
      <c r="X82" s="44">
        <v>0</v>
      </c>
      <c r="Y82" s="44">
        <v>1</v>
      </c>
      <c r="Z82" s="44">
        <v>0</v>
      </c>
      <c r="AA82" s="44">
        <v>0</v>
      </c>
      <c r="AB82" s="44">
        <v>0</v>
      </c>
      <c r="AC82" s="44">
        <v>0</v>
      </c>
      <c r="AD82" s="44">
        <v>0</v>
      </c>
      <c r="AE82" s="44">
        <v>0</v>
      </c>
      <c r="AF82" s="44">
        <v>0</v>
      </c>
      <c r="AG82" s="44">
        <v>0</v>
      </c>
      <c r="AH82" s="44">
        <v>0</v>
      </c>
      <c r="AI82" s="44">
        <v>0</v>
      </c>
      <c r="AJ82" s="44">
        <v>0</v>
      </c>
      <c r="AK82" s="44">
        <v>0</v>
      </c>
      <c r="AL82" s="44">
        <v>0</v>
      </c>
      <c r="AM82" s="44">
        <v>0</v>
      </c>
      <c r="AN82" s="44">
        <v>0</v>
      </c>
      <c r="AO82" s="44">
        <v>0</v>
      </c>
      <c r="AP82" s="44">
        <v>0</v>
      </c>
      <c r="AQ82" s="44">
        <v>0</v>
      </c>
      <c r="AR82" s="44">
        <v>0</v>
      </c>
      <c r="AS82" s="44">
        <v>0</v>
      </c>
      <c r="AT82" s="44">
        <v>0</v>
      </c>
      <c r="AU82" s="44">
        <v>0</v>
      </c>
      <c r="AV82" s="44">
        <v>0</v>
      </c>
      <c r="AW82" s="44">
        <v>0</v>
      </c>
      <c r="AX82" s="44">
        <v>0</v>
      </c>
      <c r="AY82" s="44">
        <v>0</v>
      </c>
      <c r="AZ82" s="44">
        <v>0</v>
      </c>
      <c r="BA82" s="44">
        <v>0</v>
      </c>
      <c r="BB82" s="44">
        <v>0</v>
      </c>
      <c r="BC82" s="44">
        <v>0</v>
      </c>
      <c r="BD82" s="44">
        <v>0</v>
      </c>
      <c r="BE82" s="44">
        <v>0</v>
      </c>
      <c r="BF82" s="44">
        <v>0</v>
      </c>
      <c r="BG82" s="44">
        <v>0</v>
      </c>
      <c r="BH82" s="44">
        <v>0</v>
      </c>
      <c r="BI82" s="44">
        <v>0</v>
      </c>
      <c r="BJ82" s="44">
        <v>0</v>
      </c>
      <c r="BK82" s="44">
        <v>0</v>
      </c>
      <c r="BL82" s="44">
        <f t="shared" si="0"/>
        <v>1</v>
      </c>
      <c r="BM82" s="152">
        <f t="shared" si="1"/>
        <v>1</v>
      </c>
      <c r="BN82" s="153">
        <f t="shared" si="2"/>
        <v>0</v>
      </c>
      <c r="BO82" s="154">
        <f t="shared" si="3"/>
        <v>0</v>
      </c>
      <c r="BP82" s="155">
        <f t="shared" si="4"/>
        <v>0</v>
      </c>
      <c r="BQ82" s="44"/>
    </row>
    <row r="83" spans="1:69" ht="15.75" hidden="1" customHeight="1" x14ac:dyDescent="0.3">
      <c r="A83" s="44" t="s">
        <v>652</v>
      </c>
      <c r="B83" s="44" t="s">
        <v>1702</v>
      </c>
      <c r="C83" s="44" t="s">
        <v>17</v>
      </c>
      <c r="D83" s="44">
        <v>2017</v>
      </c>
      <c r="E83" s="45">
        <v>42929</v>
      </c>
      <c r="F83" s="44" t="s">
        <v>19</v>
      </c>
      <c r="G83" s="44" t="s">
        <v>110</v>
      </c>
      <c r="H83" s="37" t="s">
        <v>27</v>
      </c>
      <c r="I83" s="37" t="s">
        <v>27</v>
      </c>
      <c r="J83" s="37" t="s">
        <v>26</v>
      </c>
      <c r="K83" s="37" t="s">
        <v>27</v>
      </c>
      <c r="L83" s="37" t="s">
        <v>26</v>
      </c>
      <c r="M83" s="44" t="s">
        <v>1698</v>
      </c>
      <c r="N83" s="44"/>
      <c r="O83" s="44">
        <v>0</v>
      </c>
      <c r="P83" s="44">
        <v>0</v>
      </c>
      <c r="Q83" s="44">
        <v>0</v>
      </c>
      <c r="R83" s="44">
        <v>0</v>
      </c>
      <c r="S83" s="44">
        <v>0</v>
      </c>
      <c r="T83" s="44">
        <v>0</v>
      </c>
      <c r="U83" s="44">
        <v>0</v>
      </c>
      <c r="V83" s="44">
        <v>0</v>
      </c>
      <c r="W83" s="44">
        <v>0</v>
      </c>
      <c r="X83" s="44">
        <v>0</v>
      </c>
      <c r="Y83" s="44">
        <v>3</v>
      </c>
      <c r="Z83" s="44">
        <v>0</v>
      </c>
      <c r="AA83" s="44">
        <v>0</v>
      </c>
      <c r="AB83" s="44">
        <v>0</v>
      </c>
      <c r="AC83" s="44">
        <v>0</v>
      </c>
      <c r="AD83" s="44">
        <v>0</v>
      </c>
      <c r="AE83" s="44">
        <v>0</v>
      </c>
      <c r="AF83" s="44">
        <v>0</v>
      </c>
      <c r="AG83" s="44">
        <v>0</v>
      </c>
      <c r="AH83" s="44">
        <v>0</v>
      </c>
      <c r="AI83" s="44">
        <v>0</v>
      </c>
      <c r="AJ83" s="44">
        <v>0</v>
      </c>
      <c r="AK83" s="44">
        <v>0</v>
      </c>
      <c r="AL83" s="44">
        <v>0</v>
      </c>
      <c r="AM83" s="44">
        <v>0</v>
      </c>
      <c r="AN83" s="44">
        <v>3</v>
      </c>
      <c r="AO83" s="44">
        <v>7</v>
      </c>
      <c r="AP83" s="44">
        <v>0</v>
      </c>
      <c r="AQ83" s="44">
        <v>0</v>
      </c>
      <c r="AR83" s="44">
        <v>1</v>
      </c>
      <c r="AS83" s="44">
        <v>0</v>
      </c>
      <c r="AT83" s="44">
        <v>0</v>
      </c>
      <c r="AU83" s="44">
        <v>0</v>
      </c>
      <c r="AV83" s="44">
        <v>0</v>
      </c>
      <c r="AW83" s="44">
        <v>0</v>
      </c>
      <c r="AX83" s="44">
        <v>0</v>
      </c>
      <c r="AY83" s="44">
        <v>0</v>
      </c>
      <c r="AZ83" s="44">
        <v>0</v>
      </c>
      <c r="BA83" s="44">
        <v>0</v>
      </c>
      <c r="BB83" s="44">
        <v>0</v>
      </c>
      <c r="BC83" s="44">
        <v>0</v>
      </c>
      <c r="BD83" s="44">
        <v>0</v>
      </c>
      <c r="BE83" s="44">
        <v>0</v>
      </c>
      <c r="BF83" s="44">
        <v>0</v>
      </c>
      <c r="BG83" s="44">
        <v>0</v>
      </c>
      <c r="BH83" s="44">
        <v>0</v>
      </c>
      <c r="BI83" s="44">
        <v>0</v>
      </c>
      <c r="BJ83" s="44">
        <v>0</v>
      </c>
      <c r="BK83" s="44">
        <v>0</v>
      </c>
      <c r="BL83" s="44">
        <f t="shared" si="0"/>
        <v>14</v>
      </c>
      <c r="BM83" s="152">
        <f t="shared" si="1"/>
        <v>11</v>
      </c>
      <c r="BN83" s="153">
        <f t="shared" si="2"/>
        <v>0</v>
      </c>
      <c r="BO83" s="154">
        <f t="shared" si="3"/>
        <v>0</v>
      </c>
      <c r="BP83" s="155">
        <f t="shared" si="4"/>
        <v>3</v>
      </c>
      <c r="BQ83" s="44"/>
    </row>
    <row r="84" spans="1:69" ht="15.75" hidden="1" customHeight="1" x14ac:dyDescent="0.3">
      <c r="A84" s="44" t="s">
        <v>652</v>
      </c>
      <c r="B84" s="44" t="s">
        <v>1702</v>
      </c>
      <c r="C84" s="44" t="s">
        <v>17</v>
      </c>
      <c r="D84" s="44">
        <v>2017</v>
      </c>
      <c r="E84" s="45">
        <v>42929</v>
      </c>
      <c r="F84" s="44" t="s">
        <v>19</v>
      </c>
      <c r="G84" s="44" t="s">
        <v>110</v>
      </c>
      <c r="H84" s="37" t="s">
        <v>27</v>
      </c>
      <c r="I84" s="37" t="s">
        <v>27</v>
      </c>
      <c r="J84" s="37" t="s">
        <v>26</v>
      </c>
      <c r="K84" s="37" t="s">
        <v>27</v>
      </c>
      <c r="L84" s="37" t="s">
        <v>26</v>
      </c>
      <c r="M84" s="44" t="s">
        <v>1699</v>
      </c>
      <c r="N84" s="44"/>
      <c r="O84" s="44">
        <v>0</v>
      </c>
      <c r="P84" s="44">
        <v>0</v>
      </c>
      <c r="Q84" s="44">
        <v>0</v>
      </c>
      <c r="R84" s="44">
        <v>0</v>
      </c>
      <c r="S84" s="44">
        <v>0</v>
      </c>
      <c r="T84" s="44">
        <v>0</v>
      </c>
      <c r="U84" s="44">
        <v>0</v>
      </c>
      <c r="V84" s="44">
        <v>0</v>
      </c>
      <c r="W84" s="44">
        <v>0</v>
      </c>
      <c r="X84" s="44">
        <v>0</v>
      </c>
      <c r="Y84" s="44">
        <v>0</v>
      </c>
      <c r="Z84" s="44">
        <v>0</v>
      </c>
      <c r="AA84" s="44">
        <v>0</v>
      </c>
      <c r="AB84" s="44">
        <v>0</v>
      </c>
      <c r="AC84" s="44">
        <v>0</v>
      </c>
      <c r="AD84" s="44">
        <v>0</v>
      </c>
      <c r="AE84" s="44">
        <v>0</v>
      </c>
      <c r="AF84" s="44">
        <v>0</v>
      </c>
      <c r="AG84" s="44">
        <v>0</v>
      </c>
      <c r="AH84" s="44">
        <v>0</v>
      </c>
      <c r="AI84" s="44">
        <v>0</v>
      </c>
      <c r="AJ84" s="44">
        <v>0</v>
      </c>
      <c r="AK84" s="44">
        <v>0</v>
      </c>
      <c r="AL84" s="44">
        <v>0</v>
      </c>
      <c r="AM84" s="44">
        <v>0</v>
      </c>
      <c r="AN84" s="44">
        <v>1</v>
      </c>
      <c r="AO84" s="44">
        <v>1</v>
      </c>
      <c r="AP84" s="44">
        <v>0</v>
      </c>
      <c r="AQ84" s="44">
        <v>0</v>
      </c>
      <c r="AR84" s="44">
        <v>1</v>
      </c>
      <c r="AS84" s="44">
        <v>0</v>
      </c>
      <c r="AT84" s="44">
        <v>0</v>
      </c>
      <c r="AU84" s="44">
        <v>0</v>
      </c>
      <c r="AV84" s="44">
        <v>0</v>
      </c>
      <c r="AW84" s="44">
        <v>0</v>
      </c>
      <c r="AX84" s="44">
        <v>0</v>
      </c>
      <c r="AY84" s="44">
        <v>0</v>
      </c>
      <c r="AZ84" s="44">
        <v>0</v>
      </c>
      <c r="BA84" s="44">
        <v>0</v>
      </c>
      <c r="BB84" s="44">
        <v>0</v>
      </c>
      <c r="BC84" s="44">
        <v>0</v>
      </c>
      <c r="BD84" s="44">
        <v>0</v>
      </c>
      <c r="BE84" s="44">
        <v>0</v>
      </c>
      <c r="BF84" s="44">
        <v>0</v>
      </c>
      <c r="BG84" s="44">
        <v>0</v>
      </c>
      <c r="BH84" s="44">
        <v>0</v>
      </c>
      <c r="BI84" s="44">
        <v>0</v>
      </c>
      <c r="BJ84" s="44">
        <v>0</v>
      </c>
      <c r="BK84" s="44">
        <v>0</v>
      </c>
      <c r="BL84" s="44">
        <f t="shared" si="0"/>
        <v>3</v>
      </c>
      <c r="BM84" s="152">
        <f t="shared" si="1"/>
        <v>2</v>
      </c>
      <c r="BN84" s="153">
        <f t="shared" si="2"/>
        <v>0</v>
      </c>
      <c r="BO84" s="154">
        <f t="shared" si="3"/>
        <v>0</v>
      </c>
      <c r="BP84" s="155">
        <f t="shared" si="4"/>
        <v>1</v>
      </c>
      <c r="BQ84" s="44"/>
    </row>
    <row r="85" spans="1:69" ht="15.75" hidden="1" customHeight="1" x14ac:dyDescent="0.3">
      <c r="A85" s="44" t="s">
        <v>652</v>
      </c>
      <c r="B85" s="44" t="s">
        <v>1702</v>
      </c>
      <c r="C85" s="44" t="s">
        <v>17</v>
      </c>
      <c r="D85" s="44">
        <v>2017</v>
      </c>
      <c r="E85" s="45">
        <v>42929</v>
      </c>
      <c r="F85" s="44" t="s">
        <v>19</v>
      </c>
      <c r="G85" s="44" t="s">
        <v>110</v>
      </c>
      <c r="H85" s="37" t="s">
        <v>27</v>
      </c>
      <c r="I85" s="37" t="s">
        <v>27</v>
      </c>
      <c r="J85" s="37" t="s">
        <v>26</v>
      </c>
      <c r="K85" s="37" t="s">
        <v>27</v>
      </c>
      <c r="L85" s="37" t="s">
        <v>26</v>
      </c>
      <c r="M85" s="44" t="s">
        <v>1700</v>
      </c>
      <c r="N85" s="44">
        <f>SUM(O85:U85,V85:BK85)</f>
        <v>10</v>
      </c>
      <c r="O85" s="44">
        <v>0</v>
      </c>
      <c r="P85" s="44">
        <v>0</v>
      </c>
      <c r="Q85" s="44">
        <v>0</v>
      </c>
      <c r="R85" s="44">
        <v>0</v>
      </c>
      <c r="S85" s="44">
        <v>0</v>
      </c>
      <c r="T85" s="44">
        <v>8</v>
      </c>
      <c r="U85" s="44">
        <v>2</v>
      </c>
      <c r="V85" s="44">
        <v>0</v>
      </c>
      <c r="W85" s="44">
        <v>0</v>
      </c>
      <c r="X85" s="44">
        <v>0</v>
      </c>
      <c r="Y85" s="44">
        <v>0</v>
      </c>
      <c r="Z85" s="44">
        <v>0</v>
      </c>
      <c r="AA85" s="44">
        <v>0</v>
      </c>
      <c r="AB85" s="44">
        <v>0</v>
      </c>
      <c r="AC85" s="44">
        <v>0</v>
      </c>
      <c r="AD85" s="44">
        <v>0</v>
      </c>
      <c r="AE85" s="44">
        <v>0</v>
      </c>
      <c r="AF85" s="44">
        <v>0</v>
      </c>
      <c r="AG85" s="44">
        <v>0</v>
      </c>
      <c r="AH85" s="44">
        <v>0</v>
      </c>
      <c r="AI85" s="44">
        <v>0</v>
      </c>
      <c r="AJ85" s="44">
        <v>0</v>
      </c>
      <c r="AK85" s="44">
        <v>0</v>
      </c>
      <c r="AL85" s="44">
        <v>0</v>
      </c>
      <c r="AM85" s="44">
        <v>0</v>
      </c>
      <c r="AN85" s="44">
        <v>0</v>
      </c>
      <c r="AO85" s="44">
        <v>0</v>
      </c>
      <c r="AP85" s="44">
        <v>0</v>
      </c>
      <c r="AQ85" s="44">
        <v>0</v>
      </c>
      <c r="AR85" s="44">
        <v>0</v>
      </c>
      <c r="AS85" s="44">
        <v>0</v>
      </c>
      <c r="AT85" s="44">
        <v>0</v>
      </c>
      <c r="AU85" s="44">
        <v>0</v>
      </c>
      <c r="AV85" s="44">
        <v>0</v>
      </c>
      <c r="AW85" s="44">
        <v>0</v>
      </c>
      <c r="AX85" s="44">
        <v>0</v>
      </c>
      <c r="AY85" s="44">
        <v>0</v>
      </c>
      <c r="AZ85" s="44">
        <v>0</v>
      </c>
      <c r="BA85" s="44">
        <v>0</v>
      </c>
      <c r="BB85" s="44">
        <v>0</v>
      </c>
      <c r="BC85" s="44">
        <v>0</v>
      </c>
      <c r="BD85" s="44">
        <v>0</v>
      </c>
      <c r="BE85" s="44">
        <v>0</v>
      </c>
      <c r="BF85" s="44">
        <v>0</v>
      </c>
      <c r="BG85" s="44">
        <v>0</v>
      </c>
      <c r="BH85" s="44">
        <v>0</v>
      </c>
      <c r="BI85" s="44">
        <v>0</v>
      </c>
      <c r="BJ85" s="44">
        <v>0</v>
      </c>
      <c r="BK85" s="44">
        <v>0</v>
      </c>
      <c r="BL85" s="44">
        <f t="shared" si="0"/>
        <v>0</v>
      </c>
      <c r="BM85" s="152">
        <f t="shared" si="1"/>
        <v>0</v>
      </c>
      <c r="BN85" s="153">
        <f t="shared" si="2"/>
        <v>0</v>
      </c>
      <c r="BO85" s="154">
        <f t="shared" si="3"/>
        <v>0</v>
      </c>
      <c r="BP85" s="155">
        <f t="shared" si="4"/>
        <v>0</v>
      </c>
      <c r="BQ85" s="44"/>
    </row>
    <row r="86" spans="1:69" ht="15.75" hidden="1" customHeight="1" x14ac:dyDescent="0.3">
      <c r="A86" s="44" t="s">
        <v>652</v>
      </c>
      <c r="B86" s="44" t="s">
        <v>1702</v>
      </c>
      <c r="C86" s="44" t="s">
        <v>17</v>
      </c>
      <c r="D86" s="44">
        <v>2017</v>
      </c>
      <c r="E86" s="45">
        <v>42929</v>
      </c>
      <c r="F86" s="44" t="s">
        <v>19</v>
      </c>
      <c r="G86" s="44" t="s">
        <v>113</v>
      </c>
      <c r="H86" s="37" t="s">
        <v>21</v>
      </c>
      <c r="I86" s="37" t="s">
        <v>21</v>
      </c>
      <c r="J86" s="37" t="s">
        <v>22</v>
      </c>
      <c r="K86" s="37" t="s">
        <v>21</v>
      </c>
      <c r="L86" s="37" t="s">
        <v>22</v>
      </c>
      <c r="M86" s="44" t="s">
        <v>1698</v>
      </c>
      <c r="N86" s="44"/>
      <c r="O86" s="44">
        <v>0</v>
      </c>
      <c r="P86" s="44">
        <v>0</v>
      </c>
      <c r="Q86" s="44">
        <v>0</v>
      </c>
      <c r="R86" s="44">
        <v>0</v>
      </c>
      <c r="S86" s="44">
        <v>0</v>
      </c>
      <c r="T86" s="44">
        <v>0</v>
      </c>
      <c r="U86" s="44">
        <v>0</v>
      </c>
      <c r="V86" s="44">
        <v>0</v>
      </c>
      <c r="W86" s="44">
        <v>0</v>
      </c>
      <c r="X86" s="44">
        <v>0</v>
      </c>
      <c r="Y86" s="44">
        <v>1</v>
      </c>
      <c r="Z86" s="44">
        <v>0</v>
      </c>
      <c r="AA86" s="44">
        <v>0</v>
      </c>
      <c r="AB86" s="44">
        <v>0</v>
      </c>
      <c r="AC86" s="44">
        <v>0</v>
      </c>
      <c r="AD86" s="44">
        <v>0</v>
      </c>
      <c r="AE86" s="44">
        <v>0</v>
      </c>
      <c r="AF86" s="44">
        <v>0</v>
      </c>
      <c r="AG86" s="44">
        <v>0</v>
      </c>
      <c r="AH86" s="44">
        <v>0</v>
      </c>
      <c r="AI86" s="44">
        <v>0</v>
      </c>
      <c r="AJ86" s="44">
        <v>0</v>
      </c>
      <c r="AK86" s="44">
        <v>0</v>
      </c>
      <c r="AL86" s="44">
        <v>0</v>
      </c>
      <c r="AM86" s="44">
        <v>0</v>
      </c>
      <c r="AN86" s="44">
        <v>10</v>
      </c>
      <c r="AO86" s="44">
        <v>7</v>
      </c>
      <c r="AP86" s="44">
        <v>0</v>
      </c>
      <c r="AQ86" s="44">
        <v>0</v>
      </c>
      <c r="AR86" s="44">
        <v>0</v>
      </c>
      <c r="AS86" s="44">
        <v>0</v>
      </c>
      <c r="AT86" s="44">
        <v>0</v>
      </c>
      <c r="AU86" s="44">
        <v>0</v>
      </c>
      <c r="AV86" s="44">
        <v>0</v>
      </c>
      <c r="AW86" s="44">
        <v>0</v>
      </c>
      <c r="AX86" s="44">
        <v>0</v>
      </c>
      <c r="AY86" s="44">
        <v>0</v>
      </c>
      <c r="AZ86" s="44">
        <v>0</v>
      </c>
      <c r="BA86" s="44">
        <v>0</v>
      </c>
      <c r="BB86" s="44">
        <v>0</v>
      </c>
      <c r="BC86" s="44">
        <v>0</v>
      </c>
      <c r="BD86" s="44">
        <v>0</v>
      </c>
      <c r="BE86" s="44">
        <v>0</v>
      </c>
      <c r="BF86" s="44">
        <v>0</v>
      </c>
      <c r="BG86" s="44">
        <v>0</v>
      </c>
      <c r="BH86" s="44">
        <v>0</v>
      </c>
      <c r="BI86" s="44">
        <v>0</v>
      </c>
      <c r="BJ86" s="44">
        <v>0</v>
      </c>
      <c r="BK86" s="44">
        <v>0</v>
      </c>
      <c r="BL86" s="44">
        <f t="shared" si="0"/>
        <v>18</v>
      </c>
      <c r="BM86" s="152">
        <f t="shared" si="1"/>
        <v>8</v>
      </c>
      <c r="BN86" s="153">
        <f t="shared" si="2"/>
        <v>0</v>
      </c>
      <c r="BO86" s="154">
        <f t="shared" si="3"/>
        <v>0</v>
      </c>
      <c r="BP86" s="155">
        <f t="shared" si="4"/>
        <v>10</v>
      </c>
      <c r="BQ86" s="44"/>
    </row>
    <row r="87" spans="1:69" ht="15.75" hidden="1" customHeight="1" x14ac:dyDescent="0.3">
      <c r="A87" s="44" t="s">
        <v>652</v>
      </c>
      <c r="B87" s="44" t="s">
        <v>1702</v>
      </c>
      <c r="C87" s="44" t="s">
        <v>17</v>
      </c>
      <c r="D87" s="44">
        <v>2017</v>
      </c>
      <c r="E87" s="45">
        <v>42929</v>
      </c>
      <c r="F87" s="44" t="s">
        <v>19</v>
      </c>
      <c r="G87" s="44" t="s">
        <v>113</v>
      </c>
      <c r="H87" s="37" t="s">
        <v>21</v>
      </c>
      <c r="I87" s="37" t="s">
        <v>21</v>
      </c>
      <c r="J87" s="37" t="s">
        <v>22</v>
      </c>
      <c r="K87" s="37" t="s">
        <v>21</v>
      </c>
      <c r="L87" s="37" t="s">
        <v>22</v>
      </c>
      <c r="M87" s="44" t="s">
        <v>1699</v>
      </c>
      <c r="N87" s="44"/>
      <c r="O87" s="44">
        <v>0</v>
      </c>
      <c r="P87" s="44">
        <v>0</v>
      </c>
      <c r="Q87" s="44">
        <v>0</v>
      </c>
      <c r="R87" s="44">
        <v>0</v>
      </c>
      <c r="S87" s="44">
        <v>0</v>
      </c>
      <c r="T87" s="44">
        <v>0</v>
      </c>
      <c r="U87" s="44">
        <v>0</v>
      </c>
      <c r="V87" s="44">
        <v>0</v>
      </c>
      <c r="W87" s="44">
        <v>0</v>
      </c>
      <c r="X87" s="44">
        <v>0</v>
      </c>
      <c r="Y87" s="44">
        <v>1</v>
      </c>
      <c r="Z87" s="44">
        <v>0</v>
      </c>
      <c r="AA87" s="44">
        <v>0</v>
      </c>
      <c r="AB87" s="44">
        <v>0</v>
      </c>
      <c r="AC87" s="44">
        <v>0</v>
      </c>
      <c r="AD87" s="44">
        <v>0</v>
      </c>
      <c r="AE87" s="44">
        <v>0</v>
      </c>
      <c r="AF87" s="44">
        <v>0</v>
      </c>
      <c r="AG87" s="44">
        <v>0</v>
      </c>
      <c r="AH87" s="44">
        <v>0</v>
      </c>
      <c r="AI87" s="44">
        <v>0</v>
      </c>
      <c r="AJ87" s="44">
        <v>0</v>
      </c>
      <c r="AK87" s="44">
        <v>0</v>
      </c>
      <c r="AL87" s="44">
        <v>0</v>
      </c>
      <c r="AM87" s="44">
        <v>0</v>
      </c>
      <c r="AN87" s="44">
        <v>3</v>
      </c>
      <c r="AO87" s="44">
        <v>1</v>
      </c>
      <c r="AP87" s="44">
        <v>0</v>
      </c>
      <c r="AQ87" s="44">
        <v>0</v>
      </c>
      <c r="AR87" s="44">
        <v>1</v>
      </c>
      <c r="AS87" s="44">
        <v>0</v>
      </c>
      <c r="AT87" s="44">
        <v>0</v>
      </c>
      <c r="AU87" s="44">
        <v>0</v>
      </c>
      <c r="AV87" s="44">
        <v>0</v>
      </c>
      <c r="AW87" s="44">
        <v>0</v>
      </c>
      <c r="AX87" s="44">
        <v>0</v>
      </c>
      <c r="AY87" s="44">
        <v>0</v>
      </c>
      <c r="AZ87" s="44">
        <v>0</v>
      </c>
      <c r="BA87" s="44">
        <v>0</v>
      </c>
      <c r="BB87" s="44">
        <v>0</v>
      </c>
      <c r="BC87" s="44">
        <v>0</v>
      </c>
      <c r="BD87" s="44">
        <v>0</v>
      </c>
      <c r="BE87" s="44">
        <v>0</v>
      </c>
      <c r="BF87" s="44">
        <v>0</v>
      </c>
      <c r="BG87" s="44">
        <v>0</v>
      </c>
      <c r="BH87" s="44">
        <v>0</v>
      </c>
      <c r="BI87" s="44">
        <v>0</v>
      </c>
      <c r="BJ87" s="44">
        <v>0</v>
      </c>
      <c r="BK87" s="44">
        <v>0</v>
      </c>
      <c r="BL87" s="44">
        <f t="shared" si="0"/>
        <v>6</v>
      </c>
      <c r="BM87" s="152">
        <f t="shared" si="1"/>
        <v>3</v>
      </c>
      <c r="BN87" s="153">
        <f t="shared" si="2"/>
        <v>0</v>
      </c>
      <c r="BO87" s="154">
        <f t="shared" si="3"/>
        <v>0</v>
      </c>
      <c r="BP87" s="155">
        <f t="shared" si="4"/>
        <v>3</v>
      </c>
      <c r="BQ87" s="44"/>
    </row>
    <row r="88" spans="1:69" ht="15.75" hidden="1" customHeight="1" x14ac:dyDescent="0.3">
      <c r="A88" s="44" t="s">
        <v>652</v>
      </c>
      <c r="B88" s="44" t="s">
        <v>1702</v>
      </c>
      <c r="C88" s="44" t="s">
        <v>17</v>
      </c>
      <c r="D88" s="44">
        <v>2017</v>
      </c>
      <c r="E88" s="45">
        <v>42929</v>
      </c>
      <c r="F88" s="44" t="s">
        <v>19</v>
      </c>
      <c r="G88" s="44" t="s">
        <v>113</v>
      </c>
      <c r="H88" s="37" t="s">
        <v>21</v>
      </c>
      <c r="I88" s="37" t="s">
        <v>21</v>
      </c>
      <c r="J88" s="37" t="s">
        <v>22</v>
      </c>
      <c r="K88" s="37" t="s">
        <v>21</v>
      </c>
      <c r="L88" s="37" t="s">
        <v>22</v>
      </c>
      <c r="M88" s="44" t="s">
        <v>1700</v>
      </c>
      <c r="N88" s="44">
        <f>SUM(O88:U88,V88:BK88)</f>
        <v>10</v>
      </c>
      <c r="O88" s="44">
        <v>0</v>
      </c>
      <c r="P88" s="44">
        <v>0</v>
      </c>
      <c r="Q88" s="44">
        <v>0</v>
      </c>
      <c r="R88" s="44">
        <v>2</v>
      </c>
      <c r="S88" s="44">
        <v>0</v>
      </c>
      <c r="T88" s="44">
        <v>8</v>
      </c>
      <c r="U88" s="44">
        <v>0</v>
      </c>
      <c r="V88" s="44">
        <v>0</v>
      </c>
      <c r="W88" s="44">
        <v>0</v>
      </c>
      <c r="X88" s="44">
        <v>0</v>
      </c>
      <c r="Y88" s="44">
        <v>0</v>
      </c>
      <c r="Z88" s="44">
        <v>0</v>
      </c>
      <c r="AA88" s="44">
        <v>0</v>
      </c>
      <c r="AB88" s="44">
        <v>0</v>
      </c>
      <c r="AC88" s="44">
        <v>0</v>
      </c>
      <c r="AD88" s="44">
        <v>0</v>
      </c>
      <c r="AE88" s="44">
        <v>0</v>
      </c>
      <c r="AF88" s="44">
        <v>0</v>
      </c>
      <c r="AG88" s="44">
        <v>0</v>
      </c>
      <c r="AH88" s="44">
        <v>0</v>
      </c>
      <c r="AI88" s="44">
        <v>0</v>
      </c>
      <c r="AJ88" s="44">
        <v>0</v>
      </c>
      <c r="AK88" s="44">
        <v>0</v>
      </c>
      <c r="AL88" s="44">
        <v>0</v>
      </c>
      <c r="AM88" s="44">
        <v>0</v>
      </c>
      <c r="AN88" s="44">
        <v>0</v>
      </c>
      <c r="AO88" s="44">
        <v>0</v>
      </c>
      <c r="AP88" s="44">
        <v>0</v>
      </c>
      <c r="AQ88" s="44">
        <v>0</v>
      </c>
      <c r="AR88" s="44">
        <v>0</v>
      </c>
      <c r="AS88" s="44">
        <v>0</v>
      </c>
      <c r="AT88" s="44">
        <v>0</v>
      </c>
      <c r="AU88" s="44">
        <v>0</v>
      </c>
      <c r="AV88" s="44">
        <v>0</v>
      </c>
      <c r="AW88" s="44">
        <v>0</v>
      </c>
      <c r="AX88" s="44">
        <v>0</v>
      </c>
      <c r="AY88" s="44">
        <v>0</v>
      </c>
      <c r="AZ88" s="44">
        <v>0</v>
      </c>
      <c r="BA88" s="44">
        <v>0</v>
      </c>
      <c r="BB88" s="44">
        <v>0</v>
      </c>
      <c r="BC88" s="44">
        <v>0</v>
      </c>
      <c r="BD88" s="44">
        <v>0</v>
      </c>
      <c r="BE88" s="44">
        <v>0</v>
      </c>
      <c r="BF88" s="44">
        <v>0</v>
      </c>
      <c r="BG88" s="44">
        <v>0</v>
      </c>
      <c r="BH88" s="44">
        <v>0</v>
      </c>
      <c r="BI88" s="44">
        <v>0</v>
      </c>
      <c r="BJ88" s="44">
        <v>0</v>
      </c>
      <c r="BK88" s="44">
        <v>0</v>
      </c>
      <c r="BL88" s="44">
        <f t="shared" si="0"/>
        <v>0</v>
      </c>
      <c r="BM88" s="152">
        <f t="shared" si="1"/>
        <v>0</v>
      </c>
      <c r="BN88" s="153">
        <f t="shared" si="2"/>
        <v>0</v>
      </c>
      <c r="BO88" s="154">
        <f t="shared" si="3"/>
        <v>0</v>
      </c>
      <c r="BP88" s="155">
        <f t="shared" si="4"/>
        <v>0</v>
      </c>
      <c r="BQ88" s="44"/>
    </row>
    <row r="89" spans="1:69" ht="15.75" hidden="1" customHeight="1" x14ac:dyDescent="0.3">
      <c r="A89" s="44" t="s">
        <v>652</v>
      </c>
      <c r="B89" s="44" t="s">
        <v>1702</v>
      </c>
      <c r="C89" s="44" t="s">
        <v>17</v>
      </c>
      <c r="D89" s="44">
        <v>2017</v>
      </c>
      <c r="E89" s="45">
        <v>42929</v>
      </c>
      <c r="F89" s="44" t="s">
        <v>19</v>
      </c>
      <c r="G89" s="44" t="s">
        <v>116</v>
      </c>
      <c r="H89" s="37" t="s">
        <v>31</v>
      </c>
      <c r="I89" s="37" t="s">
        <v>31</v>
      </c>
      <c r="J89" s="37" t="s">
        <v>31</v>
      </c>
      <c r="K89" s="37" t="s">
        <v>31</v>
      </c>
      <c r="L89" s="37" t="s">
        <v>31</v>
      </c>
      <c r="M89" s="44" t="s">
        <v>1698</v>
      </c>
      <c r="N89" s="44"/>
      <c r="O89" s="44">
        <v>0</v>
      </c>
      <c r="P89" s="44">
        <v>0</v>
      </c>
      <c r="Q89" s="44">
        <v>0</v>
      </c>
      <c r="R89" s="44">
        <v>0</v>
      </c>
      <c r="S89" s="44">
        <v>0</v>
      </c>
      <c r="T89" s="44">
        <v>0</v>
      </c>
      <c r="U89" s="44">
        <v>0</v>
      </c>
      <c r="V89" s="44">
        <v>0</v>
      </c>
      <c r="W89" s="44">
        <v>0</v>
      </c>
      <c r="X89" s="44">
        <v>0</v>
      </c>
      <c r="Y89" s="44">
        <v>0</v>
      </c>
      <c r="Z89" s="44">
        <v>0</v>
      </c>
      <c r="AA89" s="44">
        <v>0</v>
      </c>
      <c r="AB89" s="44">
        <v>0</v>
      </c>
      <c r="AC89" s="44">
        <v>0</v>
      </c>
      <c r="AD89" s="44">
        <v>0</v>
      </c>
      <c r="AE89" s="44">
        <v>0</v>
      </c>
      <c r="AF89" s="44">
        <v>0</v>
      </c>
      <c r="AG89" s="44">
        <v>0</v>
      </c>
      <c r="AH89" s="44">
        <v>0</v>
      </c>
      <c r="AI89" s="44">
        <v>0</v>
      </c>
      <c r="AJ89" s="44">
        <v>0</v>
      </c>
      <c r="AK89" s="44">
        <v>0</v>
      </c>
      <c r="AL89" s="44">
        <v>0</v>
      </c>
      <c r="AM89" s="44">
        <v>0</v>
      </c>
      <c r="AN89" s="44">
        <v>0</v>
      </c>
      <c r="AO89" s="44">
        <v>7</v>
      </c>
      <c r="AP89" s="44">
        <v>0</v>
      </c>
      <c r="AQ89" s="44">
        <v>0</v>
      </c>
      <c r="AR89" s="44">
        <v>5</v>
      </c>
      <c r="AS89" s="44">
        <v>0</v>
      </c>
      <c r="AT89" s="44">
        <v>0</v>
      </c>
      <c r="AU89" s="44">
        <v>0</v>
      </c>
      <c r="AV89" s="44">
        <v>0</v>
      </c>
      <c r="AW89" s="44">
        <v>0</v>
      </c>
      <c r="AX89" s="44">
        <v>0</v>
      </c>
      <c r="AY89" s="44">
        <v>0</v>
      </c>
      <c r="AZ89" s="44">
        <v>0</v>
      </c>
      <c r="BA89" s="44">
        <v>0</v>
      </c>
      <c r="BB89" s="44">
        <v>0</v>
      </c>
      <c r="BC89" s="44">
        <v>0</v>
      </c>
      <c r="BD89" s="44">
        <v>0</v>
      </c>
      <c r="BE89" s="44">
        <v>0</v>
      </c>
      <c r="BF89" s="44">
        <v>0</v>
      </c>
      <c r="BG89" s="44">
        <v>0</v>
      </c>
      <c r="BH89" s="44">
        <v>0</v>
      </c>
      <c r="BI89" s="44">
        <v>0</v>
      </c>
      <c r="BJ89" s="44">
        <v>0</v>
      </c>
      <c r="BK89" s="44">
        <v>0</v>
      </c>
      <c r="BL89" s="44">
        <f t="shared" si="0"/>
        <v>12</v>
      </c>
      <c r="BM89" s="152">
        <f t="shared" si="1"/>
        <v>12</v>
      </c>
      <c r="BN89" s="153">
        <f t="shared" si="2"/>
        <v>0</v>
      </c>
      <c r="BO89" s="154">
        <f t="shared" si="3"/>
        <v>0</v>
      </c>
      <c r="BP89" s="155">
        <f t="shared" si="4"/>
        <v>0</v>
      </c>
      <c r="BQ89" s="44"/>
    </row>
    <row r="90" spans="1:69" ht="15.75" hidden="1" customHeight="1" x14ac:dyDescent="0.3">
      <c r="A90" s="44" t="s">
        <v>652</v>
      </c>
      <c r="B90" s="44" t="s">
        <v>1702</v>
      </c>
      <c r="C90" s="44" t="s">
        <v>17</v>
      </c>
      <c r="D90" s="44">
        <v>2017</v>
      </c>
      <c r="E90" s="45">
        <v>42929</v>
      </c>
      <c r="F90" s="44" t="s">
        <v>19</v>
      </c>
      <c r="G90" s="44" t="s">
        <v>116</v>
      </c>
      <c r="H90" s="37" t="s">
        <v>31</v>
      </c>
      <c r="I90" s="37" t="s">
        <v>31</v>
      </c>
      <c r="J90" s="37" t="s">
        <v>31</v>
      </c>
      <c r="K90" s="37" t="s">
        <v>31</v>
      </c>
      <c r="L90" s="37" t="s">
        <v>31</v>
      </c>
      <c r="M90" s="44" t="s">
        <v>1699</v>
      </c>
      <c r="N90" s="44"/>
      <c r="O90" s="44">
        <v>0</v>
      </c>
      <c r="P90" s="44">
        <v>0</v>
      </c>
      <c r="Q90" s="44">
        <v>0</v>
      </c>
      <c r="R90" s="44">
        <v>0</v>
      </c>
      <c r="S90" s="44">
        <v>0</v>
      </c>
      <c r="T90" s="44">
        <v>0</v>
      </c>
      <c r="U90" s="44">
        <v>0</v>
      </c>
      <c r="V90" s="44">
        <v>0</v>
      </c>
      <c r="W90" s="44">
        <v>0</v>
      </c>
      <c r="X90" s="44">
        <v>0</v>
      </c>
      <c r="Y90" s="44">
        <v>0</v>
      </c>
      <c r="Z90" s="44">
        <v>0</v>
      </c>
      <c r="AA90" s="44">
        <v>0</v>
      </c>
      <c r="AB90" s="44">
        <v>0</v>
      </c>
      <c r="AC90" s="44">
        <v>0</v>
      </c>
      <c r="AD90" s="44">
        <v>0</v>
      </c>
      <c r="AE90" s="44">
        <v>0</v>
      </c>
      <c r="AF90" s="44">
        <v>0</v>
      </c>
      <c r="AG90" s="44">
        <v>0</v>
      </c>
      <c r="AH90" s="44">
        <v>0</v>
      </c>
      <c r="AI90" s="44">
        <v>0</v>
      </c>
      <c r="AJ90" s="44">
        <v>0</v>
      </c>
      <c r="AK90" s="44">
        <v>0</v>
      </c>
      <c r="AL90" s="44">
        <v>0</v>
      </c>
      <c r="AM90" s="44">
        <v>0</v>
      </c>
      <c r="AN90" s="44">
        <v>0</v>
      </c>
      <c r="AO90" s="44">
        <v>4</v>
      </c>
      <c r="AP90" s="44">
        <v>0</v>
      </c>
      <c r="AQ90" s="44">
        <v>0</v>
      </c>
      <c r="AR90" s="44">
        <v>1</v>
      </c>
      <c r="AS90" s="44">
        <v>0</v>
      </c>
      <c r="AT90" s="44">
        <v>0</v>
      </c>
      <c r="AU90" s="44">
        <v>0</v>
      </c>
      <c r="AV90" s="44">
        <v>0</v>
      </c>
      <c r="AW90" s="44">
        <v>0</v>
      </c>
      <c r="AX90" s="44">
        <v>0</v>
      </c>
      <c r="AY90" s="44">
        <v>0</v>
      </c>
      <c r="AZ90" s="44">
        <v>0</v>
      </c>
      <c r="BA90" s="44">
        <v>0</v>
      </c>
      <c r="BB90" s="44">
        <v>0</v>
      </c>
      <c r="BC90" s="44">
        <v>0</v>
      </c>
      <c r="BD90" s="44">
        <v>0</v>
      </c>
      <c r="BE90" s="44">
        <v>0</v>
      </c>
      <c r="BF90" s="44">
        <v>0</v>
      </c>
      <c r="BG90" s="44">
        <v>0</v>
      </c>
      <c r="BH90" s="44">
        <v>0</v>
      </c>
      <c r="BI90" s="44">
        <v>0</v>
      </c>
      <c r="BJ90" s="44">
        <v>0</v>
      </c>
      <c r="BK90" s="44">
        <v>0</v>
      </c>
      <c r="BL90" s="44">
        <f t="shared" si="0"/>
        <v>5</v>
      </c>
      <c r="BM90" s="152">
        <f t="shared" si="1"/>
        <v>5</v>
      </c>
      <c r="BN90" s="153">
        <f t="shared" si="2"/>
        <v>0</v>
      </c>
      <c r="BO90" s="154">
        <f t="shared" si="3"/>
        <v>0</v>
      </c>
      <c r="BP90" s="155">
        <f t="shared" si="4"/>
        <v>0</v>
      </c>
      <c r="BQ90" s="44"/>
    </row>
    <row r="91" spans="1:69" ht="15.75" hidden="1" customHeight="1" x14ac:dyDescent="0.3">
      <c r="A91" s="44" t="s">
        <v>652</v>
      </c>
      <c r="B91" s="44" t="s">
        <v>1702</v>
      </c>
      <c r="C91" s="44" t="s">
        <v>17</v>
      </c>
      <c r="D91" s="44">
        <v>2017</v>
      </c>
      <c r="E91" s="45">
        <v>42929</v>
      </c>
      <c r="F91" s="44" t="s">
        <v>19</v>
      </c>
      <c r="G91" s="44" t="s">
        <v>116</v>
      </c>
      <c r="H91" s="37" t="s">
        <v>31</v>
      </c>
      <c r="I91" s="37" t="s">
        <v>31</v>
      </c>
      <c r="J91" s="37" t="s">
        <v>31</v>
      </c>
      <c r="K91" s="37" t="s">
        <v>31</v>
      </c>
      <c r="L91" s="37" t="s">
        <v>31</v>
      </c>
      <c r="M91" s="44" t="s">
        <v>1700</v>
      </c>
      <c r="N91" s="44">
        <f>SUM(O91:U91,V91:BK91)</f>
        <v>10</v>
      </c>
      <c r="O91" s="44">
        <v>0</v>
      </c>
      <c r="P91" s="44">
        <v>0</v>
      </c>
      <c r="Q91" s="44">
        <v>0</v>
      </c>
      <c r="R91" s="44">
        <v>1</v>
      </c>
      <c r="S91" s="44">
        <v>0</v>
      </c>
      <c r="T91" s="44">
        <v>5</v>
      </c>
      <c r="U91" s="44">
        <v>4</v>
      </c>
      <c r="V91" s="44">
        <v>0</v>
      </c>
      <c r="W91" s="44">
        <v>0</v>
      </c>
      <c r="X91" s="44">
        <v>0</v>
      </c>
      <c r="Y91" s="44">
        <v>0</v>
      </c>
      <c r="Z91" s="44">
        <v>0</v>
      </c>
      <c r="AA91" s="44">
        <v>0</v>
      </c>
      <c r="AB91" s="44">
        <v>0</v>
      </c>
      <c r="AC91" s="44">
        <v>0</v>
      </c>
      <c r="AD91" s="44">
        <v>0</v>
      </c>
      <c r="AE91" s="44">
        <v>0</v>
      </c>
      <c r="AF91" s="44">
        <v>0</v>
      </c>
      <c r="AG91" s="44">
        <v>0</v>
      </c>
      <c r="AH91" s="44">
        <v>0</v>
      </c>
      <c r="AI91" s="44">
        <v>0</v>
      </c>
      <c r="AJ91" s="44">
        <v>0</v>
      </c>
      <c r="AK91" s="44">
        <v>0</v>
      </c>
      <c r="AL91" s="44">
        <v>0</v>
      </c>
      <c r="AM91" s="44">
        <v>0</v>
      </c>
      <c r="AN91" s="44">
        <v>0</v>
      </c>
      <c r="AO91" s="44">
        <v>0</v>
      </c>
      <c r="AP91" s="44">
        <v>0</v>
      </c>
      <c r="AQ91" s="44">
        <v>0</v>
      </c>
      <c r="AR91" s="44">
        <v>0</v>
      </c>
      <c r="AS91" s="44">
        <v>0</v>
      </c>
      <c r="AT91" s="44">
        <v>0</v>
      </c>
      <c r="AU91" s="44">
        <v>0</v>
      </c>
      <c r="AV91" s="44">
        <v>0</v>
      </c>
      <c r="AW91" s="44">
        <v>0</v>
      </c>
      <c r="AX91" s="44">
        <v>0</v>
      </c>
      <c r="AY91" s="44">
        <v>0</v>
      </c>
      <c r="AZ91" s="44">
        <v>0</v>
      </c>
      <c r="BA91" s="44">
        <v>0</v>
      </c>
      <c r="BB91" s="44">
        <v>0</v>
      </c>
      <c r="BC91" s="44">
        <v>0</v>
      </c>
      <c r="BD91" s="44">
        <v>0</v>
      </c>
      <c r="BE91" s="44">
        <v>0</v>
      </c>
      <c r="BF91" s="44">
        <v>0</v>
      </c>
      <c r="BG91" s="44">
        <v>0</v>
      </c>
      <c r="BH91" s="44">
        <v>0</v>
      </c>
      <c r="BI91" s="44">
        <v>0</v>
      </c>
      <c r="BJ91" s="44">
        <v>0</v>
      </c>
      <c r="BK91" s="44">
        <v>0</v>
      </c>
      <c r="BL91" s="44">
        <f t="shared" si="0"/>
        <v>0</v>
      </c>
      <c r="BM91" s="152">
        <f t="shared" si="1"/>
        <v>0</v>
      </c>
      <c r="BN91" s="153">
        <f t="shared" si="2"/>
        <v>0</v>
      </c>
      <c r="BO91" s="154">
        <f t="shared" si="3"/>
        <v>0</v>
      </c>
      <c r="BP91" s="155">
        <f t="shared" si="4"/>
        <v>0</v>
      </c>
      <c r="BQ91" s="44"/>
    </row>
    <row r="92" spans="1:69" ht="15.75" hidden="1" customHeight="1" x14ac:dyDescent="0.3">
      <c r="A92" s="44" t="s">
        <v>652</v>
      </c>
      <c r="B92" s="44" t="s">
        <v>1702</v>
      </c>
      <c r="C92" s="44" t="s">
        <v>17</v>
      </c>
      <c r="D92" s="44">
        <v>2017</v>
      </c>
      <c r="E92" s="45">
        <v>42929</v>
      </c>
      <c r="F92" s="44" t="s">
        <v>19</v>
      </c>
      <c r="G92" s="44" t="s">
        <v>119</v>
      </c>
      <c r="H92" s="37" t="s">
        <v>35</v>
      </c>
      <c r="I92" s="37" t="s">
        <v>31</v>
      </c>
      <c r="J92" s="37" t="s">
        <v>31</v>
      </c>
      <c r="K92" s="37" t="s">
        <v>31</v>
      </c>
      <c r="L92" s="37" t="s">
        <v>31</v>
      </c>
      <c r="M92" s="44" t="s">
        <v>1698</v>
      </c>
      <c r="N92" s="44"/>
      <c r="O92" s="44">
        <v>0</v>
      </c>
      <c r="P92" s="44">
        <v>0</v>
      </c>
      <c r="Q92" s="44">
        <v>0</v>
      </c>
      <c r="R92" s="44">
        <v>0</v>
      </c>
      <c r="S92" s="44">
        <v>0</v>
      </c>
      <c r="T92" s="44">
        <v>0</v>
      </c>
      <c r="U92" s="44">
        <v>0</v>
      </c>
      <c r="V92" s="44">
        <v>0</v>
      </c>
      <c r="W92" s="44">
        <v>0</v>
      </c>
      <c r="X92" s="44">
        <v>0</v>
      </c>
      <c r="Y92" s="44">
        <v>18</v>
      </c>
      <c r="Z92" s="44">
        <v>0</v>
      </c>
      <c r="AA92" s="44">
        <v>0</v>
      </c>
      <c r="AB92" s="44">
        <v>0</v>
      </c>
      <c r="AC92" s="44">
        <v>0</v>
      </c>
      <c r="AD92" s="44">
        <v>0</v>
      </c>
      <c r="AE92" s="44">
        <v>0</v>
      </c>
      <c r="AF92" s="44">
        <v>0</v>
      </c>
      <c r="AG92" s="44">
        <v>0</v>
      </c>
      <c r="AH92" s="44">
        <v>0</v>
      </c>
      <c r="AI92" s="44">
        <v>0</v>
      </c>
      <c r="AJ92" s="44">
        <v>0</v>
      </c>
      <c r="AK92" s="44">
        <v>0</v>
      </c>
      <c r="AL92" s="44">
        <v>0</v>
      </c>
      <c r="AM92" s="44">
        <v>0</v>
      </c>
      <c r="AN92" s="44">
        <v>1</v>
      </c>
      <c r="AO92" s="44">
        <v>3</v>
      </c>
      <c r="AP92" s="44">
        <v>0</v>
      </c>
      <c r="AQ92" s="44">
        <v>1</v>
      </c>
      <c r="AR92" s="44">
        <v>3</v>
      </c>
      <c r="AS92" s="44">
        <v>0</v>
      </c>
      <c r="AT92" s="44">
        <v>0</v>
      </c>
      <c r="AU92" s="44">
        <v>0</v>
      </c>
      <c r="AV92" s="44">
        <v>0</v>
      </c>
      <c r="AW92" s="44">
        <v>0</v>
      </c>
      <c r="AX92" s="44">
        <v>0</v>
      </c>
      <c r="AY92" s="44">
        <v>0</v>
      </c>
      <c r="AZ92" s="44">
        <v>0</v>
      </c>
      <c r="BA92" s="44">
        <v>0</v>
      </c>
      <c r="BB92" s="44">
        <v>0</v>
      </c>
      <c r="BC92" s="44">
        <v>0</v>
      </c>
      <c r="BD92" s="44">
        <v>0</v>
      </c>
      <c r="BE92" s="44">
        <v>0</v>
      </c>
      <c r="BF92" s="44">
        <v>0</v>
      </c>
      <c r="BG92" s="44">
        <v>0</v>
      </c>
      <c r="BH92" s="44">
        <v>0</v>
      </c>
      <c r="BI92" s="44">
        <v>0</v>
      </c>
      <c r="BJ92" s="44">
        <v>0</v>
      </c>
      <c r="BK92" s="44">
        <v>0</v>
      </c>
      <c r="BL92" s="44">
        <f t="shared" si="0"/>
        <v>26</v>
      </c>
      <c r="BM92" s="152">
        <f t="shared" si="1"/>
        <v>24</v>
      </c>
      <c r="BN92" s="153">
        <f t="shared" si="2"/>
        <v>0</v>
      </c>
      <c r="BO92" s="154">
        <f t="shared" si="3"/>
        <v>1</v>
      </c>
      <c r="BP92" s="155">
        <f t="shared" si="4"/>
        <v>1</v>
      </c>
      <c r="BQ92" s="44"/>
    </row>
    <row r="93" spans="1:69" ht="15.75" hidden="1" customHeight="1" x14ac:dyDescent="0.3">
      <c r="A93" s="44" t="s">
        <v>652</v>
      </c>
      <c r="B93" s="44" t="s">
        <v>1702</v>
      </c>
      <c r="C93" s="44" t="s">
        <v>17</v>
      </c>
      <c r="D93" s="44">
        <v>2017</v>
      </c>
      <c r="E93" s="45">
        <v>42929</v>
      </c>
      <c r="F93" s="44" t="s">
        <v>19</v>
      </c>
      <c r="G93" s="44" t="s">
        <v>119</v>
      </c>
      <c r="H93" s="37" t="s">
        <v>35</v>
      </c>
      <c r="I93" s="37" t="s">
        <v>31</v>
      </c>
      <c r="J93" s="37" t="s">
        <v>31</v>
      </c>
      <c r="K93" s="37" t="s">
        <v>31</v>
      </c>
      <c r="L93" s="37" t="s">
        <v>31</v>
      </c>
      <c r="M93" s="44" t="s">
        <v>1699</v>
      </c>
      <c r="N93" s="44"/>
      <c r="O93" s="44">
        <v>0</v>
      </c>
      <c r="P93" s="44">
        <v>0</v>
      </c>
      <c r="Q93" s="44">
        <v>0</v>
      </c>
      <c r="R93" s="44">
        <v>0</v>
      </c>
      <c r="S93" s="44">
        <v>0</v>
      </c>
      <c r="T93" s="44">
        <v>0</v>
      </c>
      <c r="U93" s="44">
        <v>0</v>
      </c>
      <c r="V93" s="44">
        <v>0</v>
      </c>
      <c r="W93" s="44">
        <v>0</v>
      </c>
      <c r="X93" s="44">
        <v>0</v>
      </c>
      <c r="Y93" s="44">
        <v>1</v>
      </c>
      <c r="Z93" s="44">
        <v>0</v>
      </c>
      <c r="AA93" s="44">
        <v>0</v>
      </c>
      <c r="AB93" s="44">
        <v>0</v>
      </c>
      <c r="AC93" s="44">
        <v>0</v>
      </c>
      <c r="AD93" s="44">
        <v>0</v>
      </c>
      <c r="AE93" s="44">
        <v>0</v>
      </c>
      <c r="AF93" s="44">
        <v>0</v>
      </c>
      <c r="AG93" s="44">
        <v>0</v>
      </c>
      <c r="AH93" s="44">
        <v>0</v>
      </c>
      <c r="AI93" s="44">
        <v>0</v>
      </c>
      <c r="AJ93" s="44">
        <v>0</v>
      </c>
      <c r="AK93" s="44">
        <v>0</v>
      </c>
      <c r="AL93" s="44">
        <v>0</v>
      </c>
      <c r="AM93" s="44">
        <v>0</v>
      </c>
      <c r="AN93" s="44">
        <v>0</v>
      </c>
      <c r="AO93" s="44">
        <v>0</v>
      </c>
      <c r="AP93" s="44">
        <v>0</v>
      </c>
      <c r="AQ93" s="44">
        <v>0</v>
      </c>
      <c r="AR93" s="44">
        <v>0</v>
      </c>
      <c r="AS93" s="44">
        <v>0</v>
      </c>
      <c r="AT93" s="44">
        <v>0</v>
      </c>
      <c r="AU93" s="44">
        <v>0</v>
      </c>
      <c r="AV93" s="44">
        <v>0</v>
      </c>
      <c r="AW93" s="44">
        <v>0</v>
      </c>
      <c r="AX93" s="44">
        <v>0</v>
      </c>
      <c r="AY93" s="44">
        <v>0</v>
      </c>
      <c r="AZ93" s="44">
        <v>0</v>
      </c>
      <c r="BA93" s="44">
        <v>0</v>
      </c>
      <c r="BB93" s="44">
        <v>0</v>
      </c>
      <c r="BC93" s="44">
        <v>0</v>
      </c>
      <c r="BD93" s="44">
        <v>0</v>
      </c>
      <c r="BE93" s="44">
        <v>0</v>
      </c>
      <c r="BF93" s="44">
        <v>0</v>
      </c>
      <c r="BG93" s="44">
        <v>0</v>
      </c>
      <c r="BH93" s="44">
        <v>0</v>
      </c>
      <c r="BI93" s="44">
        <v>0</v>
      </c>
      <c r="BJ93" s="44">
        <v>0</v>
      </c>
      <c r="BK93" s="44">
        <v>0</v>
      </c>
      <c r="BL93" s="44">
        <f t="shared" si="0"/>
        <v>1</v>
      </c>
      <c r="BM93" s="152">
        <f t="shared" si="1"/>
        <v>1</v>
      </c>
      <c r="BN93" s="153">
        <f t="shared" si="2"/>
        <v>0</v>
      </c>
      <c r="BO93" s="154">
        <f t="shared" si="3"/>
        <v>0</v>
      </c>
      <c r="BP93" s="155">
        <f t="shared" si="4"/>
        <v>0</v>
      </c>
      <c r="BQ93" s="44"/>
    </row>
    <row r="94" spans="1:69" ht="15.75" hidden="1" customHeight="1" x14ac:dyDescent="0.3">
      <c r="A94" s="44" t="s">
        <v>652</v>
      </c>
      <c r="B94" s="44" t="s">
        <v>1702</v>
      </c>
      <c r="C94" s="44" t="s">
        <v>17</v>
      </c>
      <c r="D94" s="44">
        <v>2017</v>
      </c>
      <c r="E94" s="45">
        <v>42929</v>
      </c>
      <c r="F94" s="44" t="s">
        <v>19</v>
      </c>
      <c r="G94" s="44" t="s">
        <v>119</v>
      </c>
      <c r="H94" s="37" t="s">
        <v>35</v>
      </c>
      <c r="I94" s="37" t="s">
        <v>31</v>
      </c>
      <c r="J94" s="37" t="s">
        <v>31</v>
      </c>
      <c r="K94" s="37" t="s">
        <v>31</v>
      </c>
      <c r="L94" s="37" t="s">
        <v>31</v>
      </c>
      <c r="M94" s="44" t="s">
        <v>1700</v>
      </c>
      <c r="N94" s="44">
        <f>SUM(O94:U94,V94:BK94)</f>
        <v>10</v>
      </c>
      <c r="O94" s="44">
        <v>0</v>
      </c>
      <c r="P94" s="44">
        <v>0</v>
      </c>
      <c r="Q94" s="44">
        <v>1</v>
      </c>
      <c r="R94" s="44">
        <v>0</v>
      </c>
      <c r="S94" s="44">
        <v>0</v>
      </c>
      <c r="T94" s="44">
        <v>6</v>
      </c>
      <c r="U94" s="44">
        <v>2</v>
      </c>
      <c r="V94" s="44">
        <v>0</v>
      </c>
      <c r="W94" s="44">
        <v>0</v>
      </c>
      <c r="X94" s="44">
        <v>0</v>
      </c>
      <c r="Y94" s="44">
        <v>1</v>
      </c>
      <c r="Z94" s="44">
        <v>0</v>
      </c>
      <c r="AA94" s="44">
        <v>0</v>
      </c>
      <c r="AB94" s="44">
        <v>0</v>
      </c>
      <c r="AC94" s="44">
        <v>0</v>
      </c>
      <c r="AD94" s="44">
        <v>0</v>
      </c>
      <c r="AE94" s="44">
        <v>0</v>
      </c>
      <c r="AF94" s="44">
        <v>0</v>
      </c>
      <c r="AG94" s="44">
        <v>0</v>
      </c>
      <c r="AH94" s="44">
        <v>0</v>
      </c>
      <c r="AI94" s="44">
        <v>0</v>
      </c>
      <c r="AJ94" s="44">
        <v>0</v>
      </c>
      <c r="AK94" s="44">
        <v>0</v>
      </c>
      <c r="AL94" s="44">
        <v>0</v>
      </c>
      <c r="AM94" s="44">
        <v>0</v>
      </c>
      <c r="AN94" s="44">
        <v>0</v>
      </c>
      <c r="AO94" s="44">
        <v>0</v>
      </c>
      <c r="AP94" s="44">
        <v>0</v>
      </c>
      <c r="AQ94" s="44">
        <v>0</v>
      </c>
      <c r="AR94" s="44">
        <v>0</v>
      </c>
      <c r="AS94" s="44">
        <v>0</v>
      </c>
      <c r="AT94" s="44">
        <v>0</v>
      </c>
      <c r="AU94" s="44">
        <v>0</v>
      </c>
      <c r="AV94" s="44">
        <v>0</v>
      </c>
      <c r="AW94" s="44">
        <v>0</v>
      </c>
      <c r="AX94" s="44">
        <v>0</v>
      </c>
      <c r="AY94" s="44">
        <v>0</v>
      </c>
      <c r="AZ94" s="44">
        <v>0</v>
      </c>
      <c r="BA94" s="44">
        <v>0</v>
      </c>
      <c r="BB94" s="44">
        <v>0</v>
      </c>
      <c r="BC94" s="44">
        <v>0</v>
      </c>
      <c r="BD94" s="44">
        <v>0</v>
      </c>
      <c r="BE94" s="44">
        <v>0</v>
      </c>
      <c r="BF94" s="44">
        <v>0</v>
      </c>
      <c r="BG94" s="44">
        <v>0</v>
      </c>
      <c r="BH94" s="44">
        <v>0</v>
      </c>
      <c r="BI94" s="44">
        <v>0</v>
      </c>
      <c r="BJ94" s="44">
        <v>0</v>
      </c>
      <c r="BK94" s="44">
        <v>0</v>
      </c>
      <c r="BL94" s="44">
        <f t="shared" si="0"/>
        <v>1</v>
      </c>
      <c r="BM94" s="152">
        <f t="shared" si="1"/>
        <v>1</v>
      </c>
      <c r="BN94" s="153">
        <f t="shared" si="2"/>
        <v>0</v>
      </c>
      <c r="BO94" s="154">
        <f t="shared" si="3"/>
        <v>0</v>
      </c>
      <c r="BP94" s="155">
        <f t="shared" si="4"/>
        <v>0</v>
      </c>
      <c r="BQ94" s="44"/>
    </row>
    <row r="95" spans="1:69" ht="15.75" hidden="1" customHeight="1" x14ac:dyDescent="0.3">
      <c r="A95" s="44" t="s">
        <v>652</v>
      </c>
      <c r="B95" s="44" t="s">
        <v>1703</v>
      </c>
      <c r="C95" s="44" t="s">
        <v>1703</v>
      </c>
      <c r="D95" s="44">
        <v>2017</v>
      </c>
      <c r="E95" s="45">
        <v>42929</v>
      </c>
      <c r="F95" s="44" t="s">
        <v>19</v>
      </c>
      <c r="G95" s="44" t="s">
        <v>122</v>
      </c>
      <c r="H95" s="37" t="s">
        <v>35</v>
      </c>
      <c r="I95" s="37" t="s">
        <v>31</v>
      </c>
      <c r="J95" s="37" t="s">
        <v>31</v>
      </c>
      <c r="K95" s="37" t="s">
        <v>31</v>
      </c>
      <c r="L95" s="37" t="s">
        <v>31</v>
      </c>
      <c r="M95" s="44" t="s">
        <v>1698</v>
      </c>
      <c r="N95" s="44"/>
      <c r="O95" s="44">
        <v>0</v>
      </c>
      <c r="P95" s="44">
        <v>0</v>
      </c>
      <c r="Q95" s="44">
        <v>0</v>
      </c>
      <c r="R95" s="44">
        <v>0</v>
      </c>
      <c r="S95" s="44">
        <v>0</v>
      </c>
      <c r="T95" s="44">
        <v>0</v>
      </c>
      <c r="U95" s="44">
        <v>0</v>
      </c>
      <c r="V95" s="44">
        <v>0</v>
      </c>
      <c r="W95" s="44">
        <v>0</v>
      </c>
      <c r="X95" s="44">
        <v>0</v>
      </c>
      <c r="Y95" s="44">
        <v>0</v>
      </c>
      <c r="Z95" s="44">
        <v>0</v>
      </c>
      <c r="AA95" s="44">
        <v>0</v>
      </c>
      <c r="AB95" s="44">
        <v>1</v>
      </c>
      <c r="AC95" s="44">
        <v>0</v>
      </c>
      <c r="AD95" s="44">
        <v>0</v>
      </c>
      <c r="AE95" s="44">
        <v>0</v>
      </c>
      <c r="AF95" s="44">
        <v>0</v>
      </c>
      <c r="AG95" s="44">
        <v>0</v>
      </c>
      <c r="AH95" s="44">
        <v>0</v>
      </c>
      <c r="AI95" s="44">
        <v>0</v>
      </c>
      <c r="AJ95" s="44">
        <v>0</v>
      </c>
      <c r="AK95" s="44">
        <v>0</v>
      </c>
      <c r="AL95" s="44">
        <v>0</v>
      </c>
      <c r="AM95" s="44">
        <v>0</v>
      </c>
      <c r="AN95" s="44">
        <v>0</v>
      </c>
      <c r="AO95" s="44">
        <v>3</v>
      </c>
      <c r="AP95" s="44">
        <v>0</v>
      </c>
      <c r="AQ95" s="44">
        <v>0</v>
      </c>
      <c r="AR95" s="44">
        <v>0</v>
      </c>
      <c r="AS95" s="44">
        <v>0</v>
      </c>
      <c r="AT95" s="44">
        <v>0</v>
      </c>
      <c r="AU95" s="44">
        <v>0</v>
      </c>
      <c r="AV95" s="44">
        <v>0</v>
      </c>
      <c r="AW95" s="44">
        <v>0</v>
      </c>
      <c r="AX95" s="44">
        <v>0</v>
      </c>
      <c r="AY95" s="44">
        <v>0</v>
      </c>
      <c r="AZ95" s="44">
        <v>0</v>
      </c>
      <c r="BA95" s="44">
        <v>0</v>
      </c>
      <c r="BB95" s="44">
        <v>0</v>
      </c>
      <c r="BC95" s="44">
        <v>0</v>
      </c>
      <c r="BD95" s="44">
        <v>0</v>
      </c>
      <c r="BE95" s="44">
        <v>0</v>
      </c>
      <c r="BF95" s="44">
        <v>0</v>
      </c>
      <c r="BG95" s="44">
        <v>0</v>
      </c>
      <c r="BH95" s="44">
        <v>0</v>
      </c>
      <c r="BI95" s="44">
        <v>0</v>
      </c>
      <c r="BJ95" s="44">
        <v>0</v>
      </c>
      <c r="BK95" s="44">
        <v>0</v>
      </c>
      <c r="BL95" s="44">
        <f t="shared" si="0"/>
        <v>4</v>
      </c>
      <c r="BM95" s="152">
        <f t="shared" si="1"/>
        <v>4</v>
      </c>
      <c r="BN95" s="153">
        <f t="shared" si="2"/>
        <v>0</v>
      </c>
      <c r="BO95" s="154">
        <f t="shared" si="3"/>
        <v>0</v>
      </c>
      <c r="BP95" s="155">
        <f t="shared" si="4"/>
        <v>0</v>
      </c>
      <c r="BQ95" s="44" t="s">
        <v>1704</v>
      </c>
    </row>
    <row r="96" spans="1:69" ht="15.75" hidden="1" customHeight="1" x14ac:dyDescent="0.3">
      <c r="A96" s="44" t="s">
        <v>652</v>
      </c>
      <c r="B96" s="44" t="s">
        <v>1703</v>
      </c>
      <c r="C96" s="44" t="s">
        <v>1703</v>
      </c>
      <c r="D96" s="44">
        <v>2017</v>
      </c>
      <c r="E96" s="45">
        <v>42929</v>
      </c>
      <c r="F96" s="44" t="s">
        <v>19</v>
      </c>
      <c r="G96" s="44" t="s">
        <v>122</v>
      </c>
      <c r="H96" s="37" t="s">
        <v>35</v>
      </c>
      <c r="I96" s="37" t="s">
        <v>31</v>
      </c>
      <c r="J96" s="37" t="s">
        <v>31</v>
      </c>
      <c r="K96" s="37" t="s">
        <v>31</v>
      </c>
      <c r="L96" s="37" t="s">
        <v>31</v>
      </c>
      <c r="M96" s="44" t="s">
        <v>1699</v>
      </c>
      <c r="N96" s="44"/>
      <c r="O96" s="44">
        <v>0</v>
      </c>
      <c r="P96" s="44">
        <v>0</v>
      </c>
      <c r="Q96" s="44">
        <v>0</v>
      </c>
      <c r="R96" s="44">
        <v>0</v>
      </c>
      <c r="S96" s="44">
        <v>0</v>
      </c>
      <c r="T96" s="44">
        <v>0</v>
      </c>
      <c r="U96" s="44">
        <v>0</v>
      </c>
      <c r="V96" s="44">
        <v>0</v>
      </c>
      <c r="W96" s="44">
        <v>0</v>
      </c>
      <c r="X96" s="44">
        <v>0</v>
      </c>
      <c r="Y96" s="44">
        <v>0</v>
      </c>
      <c r="Z96" s="44">
        <v>0</v>
      </c>
      <c r="AA96" s="44">
        <v>0</v>
      </c>
      <c r="AB96" s="44">
        <v>0</v>
      </c>
      <c r="AC96" s="44">
        <v>0</v>
      </c>
      <c r="AD96" s="44">
        <v>0</v>
      </c>
      <c r="AE96" s="44">
        <v>0</v>
      </c>
      <c r="AF96" s="44">
        <v>0</v>
      </c>
      <c r="AG96" s="44">
        <v>0</v>
      </c>
      <c r="AH96" s="44">
        <v>3</v>
      </c>
      <c r="AI96" s="44">
        <v>0</v>
      </c>
      <c r="AJ96" s="44">
        <v>0</v>
      </c>
      <c r="AK96" s="44">
        <v>0</v>
      </c>
      <c r="AL96" s="44">
        <v>0</v>
      </c>
      <c r="AM96" s="44">
        <v>0</v>
      </c>
      <c r="AN96" s="44">
        <v>0</v>
      </c>
      <c r="AO96" s="44">
        <v>0</v>
      </c>
      <c r="AP96" s="44">
        <v>0</v>
      </c>
      <c r="AQ96" s="44">
        <v>0</v>
      </c>
      <c r="AR96" s="44">
        <v>0</v>
      </c>
      <c r="AS96" s="44">
        <v>0</v>
      </c>
      <c r="AT96" s="44">
        <v>0</v>
      </c>
      <c r="AU96" s="44">
        <v>0</v>
      </c>
      <c r="AV96" s="44">
        <v>0</v>
      </c>
      <c r="AW96" s="44">
        <v>0</v>
      </c>
      <c r="AX96" s="44">
        <v>0</v>
      </c>
      <c r="AY96" s="44">
        <v>0</v>
      </c>
      <c r="AZ96" s="44">
        <v>0</v>
      </c>
      <c r="BA96" s="44">
        <v>0</v>
      </c>
      <c r="BB96" s="44">
        <v>0</v>
      </c>
      <c r="BC96" s="44">
        <v>0</v>
      </c>
      <c r="BD96" s="44">
        <v>0</v>
      </c>
      <c r="BE96" s="44">
        <v>0</v>
      </c>
      <c r="BF96" s="44">
        <v>0</v>
      </c>
      <c r="BG96" s="44">
        <v>0</v>
      </c>
      <c r="BH96" s="44">
        <v>0</v>
      </c>
      <c r="BI96" s="44">
        <v>0</v>
      </c>
      <c r="BJ96" s="44">
        <v>0</v>
      </c>
      <c r="BK96" s="44">
        <v>1</v>
      </c>
      <c r="BL96" s="44">
        <f t="shared" si="0"/>
        <v>4</v>
      </c>
      <c r="BM96" s="152">
        <f t="shared" si="1"/>
        <v>3</v>
      </c>
      <c r="BN96" s="153">
        <f t="shared" si="2"/>
        <v>1</v>
      </c>
      <c r="BO96" s="154">
        <f t="shared" si="3"/>
        <v>0</v>
      </c>
      <c r="BP96" s="155">
        <f t="shared" si="4"/>
        <v>0</v>
      </c>
      <c r="BQ96" s="44"/>
    </row>
    <row r="97" spans="1:69" ht="15.75" hidden="1" customHeight="1" x14ac:dyDescent="0.3">
      <c r="A97" s="44" t="s">
        <v>652</v>
      </c>
      <c r="B97" s="44" t="s">
        <v>1703</v>
      </c>
      <c r="C97" s="44" t="s">
        <v>1703</v>
      </c>
      <c r="D97" s="44">
        <v>2017</v>
      </c>
      <c r="E97" s="45">
        <v>42929</v>
      </c>
      <c r="F97" s="44" t="s">
        <v>19</v>
      </c>
      <c r="G97" s="44" t="s">
        <v>122</v>
      </c>
      <c r="H97" s="37" t="s">
        <v>35</v>
      </c>
      <c r="I97" s="37" t="s">
        <v>31</v>
      </c>
      <c r="J97" s="37" t="s">
        <v>31</v>
      </c>
      <c r="K97" s="37" t="s">
        <v>31</v>
      </c>
      <c r="L97" s="37" t="s">
        <v>31</v>
      </c>
      <c r="M97" s="44" t="s">
        <v>1700</v>
      </c>
      <c r="N97" s="44">
        <f>SUM(O97:U97,V97:BK97)</f>
        <v>10</v>
      </c>
      <c r="O97" s="44">
        <v>0</v>
      </c>
      <c r="P97" s="44">
        <v>0</v>
      </c>
      <c r="Q97" s="44">
        <v>0</v>
      </c>
      <c r="R97" s="44">
        <v>0</v>
      </c>
      <c r="S97" s="44">
        <v>0</v>
      </c>
      <c r="T97" s="44">
        <v>3</v>
      </c>
      <c r="U97" s="44">
        <v>7</v>
      </c>
      <c r="V97" s="44">
        <v>0</v>
      </c>
      <c r="W97" s="44">
        <v>0</v>
      </c>
      <c r="X97" s="44">
        <v>0</v>
      </c>
      <c r="Y97" s="44">
        <v>0</v>
      </c>
      <c r="Z97" s="44">
        <v>0</v>
      </c>
      <c r="AA97" s="44">
        <v>0</v>
      </c>
      <c r="AB97" s="44">
        <v>0</v>
      </c>
      <c r="AC97" s="44">
        <v>0</v>
      </c>
      <c r="AD97" s="44">
        <v>0</v>
      </c>
      <c r="AE97" s="44">
        <v>0</v>
      </c>
      <c r="AF97" s="44">
        <v>0</v>
      </c>
      <c r="AG97" s="44">
        <v>0</v>
      </c>
      <c r="AH97" s="44">
        <v>0</v>
      </c>
      <c r="AI97" s="44">
        <v>0</v>
      </c>
      <c r="AJ97" s="44">
        <v>0</v>
      </c>
      <c r="AK97" s="44">
        <v>0</v>
      </c>
      <c r="AL97" s="44">
        <v>0</v>
      </c>
      <c r="AM97" s="44">
        <v>0</v>
      </c>
      <c r="AN97" s="44">
        <v>0</v>
      </c>
      <c r="AO97" s="44">
        <v>0</v>
      </c>
      <c r="AP97" s="44">
        <v>0</v>
      </c>
      <c r="AQ97" s="44">
        <v>0</v>
      </c>
      <c r="AR97" s="44">
        <v>0</v>
      </c>
      <c r="AS97" s="44">
        <v>0</v>
      </c>
      <c r="AT97" s="44">
        <v>0</v>
      </c>
      <c r="AU97" s="44">
        <v>0</v>
      </c>
      <c r="AV97" s="44">
        <v>0</v>
      </c>
      <c r="AW97" s="44">
        <v>0</v>
      </c>
      <c r="AX97" s="44">
        <v>0</v>
      </c>
      <c r="AY97" s="44">
        <v>0</v>
      </c>
      <c r="AZ97" s="44">
        <v>0</v>
      </c>
      <c r="BA97" s="44">
        <v>0</v>
      </c>
      <c r="BB97" s="44">
        <v>0</v>
      </c>
      <c r="BC97" s="44">
        <v>0</v>
      </c>
      <c r="BD97" s="44">
        <v>0</v>
      </c>
      <c r="BE97" s="44">
        <v>0</v>
      </c>
      <c r="BF97" s="44">
        <v>0</v>
      </c>
      <c r="BG97" s="44">
        <v>0</v>
      </c>
      <c r="BH97" s="44">
        <v>0</v>
      </c>
      <c r="BI97" s="44">
        <v>0</v>
      </c>
      <c r="BJ97" s="44">
        <v>0</v>
      </c>
      <c r="BK97" s="44">
        <v>0</v>
      </c>
      <c r="BL97" s="44">
        <f t="shared" si="0"/>
        <v>0</v>
      </c>
      <c r="BM97" s="152">
        <f t="shared" si="1"/>
        <v>0</v>
      </c>
      <c r="BN97" s="153">
        <f t="shared" si="2"/>
        <v>0</v>
      </c>
      <c r="BO97" s="154">
        <f t="shared" si="3"/>
        <v>0</v>
      </c>
      <c r="BP97" s="155">
        <f t="shared" si="4"/>
        <v>0</v>
      </c>
      <c r="BQ97" s="44"/>
    </row>
    <row r="98" spans="1:69" ht="15.75" hidden="1" customHeight="1" x14ac:dyDescent="0.3">
      <c r="A98" s="44" t="s">
        <v>652</v>
      </c>
      <c r="B98" s="44" t="s">
        <v>1703</v>
      </c>
      <c r="C98" s="44" t="s">
        <v>1703</v>
      </c>
      <c r="D98" s="44">
        <v>2017</v>
      </c>
      <c r="E98" s="45">
        <v>42929</v>
      </c>
      <c r="F98" s="44" t="s">
        <v>19</v>
      </c>
      <c r="G98" s="44" t="s">
        <v>125</v>
      </c>
      <c r="H98" s="37" t="s">
        <v>45</v>
      </c>
      <c r="I98" s="37" t="s">
        <v>45</v>
      </c>
      <c r="J98" s="37" t="s">
        <v>45</v>
      </c>
      <c r="K98" s="37" t="s">
        <v>45</v>
      </c>
      <c r="L98" s="37" t="s">
        <v>45</v>
      </c>
      <c r="M98" s="44" t="s">
        <v>1698</v>
      </c>
      <c r="N98" s="44"/>
      <c r="O98" s="44">
        <v>0</v>
      </c>
      <c r="P98" s="44">
        <v>0</v>
      </c>
      <c r="Q98" s="44">
        <v>0</v>
      </c>
      <c r="R98" s="44">
        <v>0</v>
      </c>
      <c r="S98" s="44">
        <v>0</v>
      </c>
      <c r="T98" s="44">
        <v>0</v>
      </c>
      <c r="U98" s="44">
        <v>0</v>
      </c>
      <c r="V98" s="44">
        <v>0</v>
      </c>
      <c r="W98" s="44">
        <v>0</v>
      </c>
      <c r="X98" s="44">
        <v>6</v>
      </c>
      <c r="Y98" s="44">
        <v>0</v>
      </c>
      <c r="Z98" s="44">
        <v>0</v>
      </c>
      <c r="AA98" s="44">
        <v>0</v>
      </c>
      <c r="AB98" s="44">
        <v>0</v>
      </c>
      <c r="AC98" s="44">
        <v>0</v>
      </c>
      <c r="AD98" s="44">
        <v>0</v>
      </c>
      <c r="AE98" s="44">
        <v>0</v>
      </c>
      <c r="AF98" s="44">
        <v>0</v>
      </c>
      <c r="AG98" s="44">
        <v>0</v>
      </c>
      <c r="AH98" s="44">
        <v>0</v>
      </c>
      <c r="AI98" s="44">
        <v>0</v>
      </c>
      <c r="AJ98" s="44">
        <v>0</v>
      </c>
      <c r="AK98" s="44">
        <v>0</v>
      </c>
      <c r="AL98" s="44">
        <v>0</v>
      </c>
      <c r="AM98" s="44">
        <v>0</v>
      </c>
      <c r="AN98" s="44">
        <v>0</v>
      </c>
      <c r="AO98" s="44">
        <v>8</v>
      </c>
      <c r="AP98" s="44">
        <v>0</v>
      </c>
      <c r="AQ98" s="44">
        <v>0</v>
      </c>
      <c r="AR98" s="44">
        <v>0</v>
      </c>
      <c r="AS98" s="44">
        <v>0</v>
      </c>
      <c r="AT98" s="44">
        <v>0</v>
      </c>
      <c r="AU98" s="44">
        <v>0</v>
      </c>
      <c r="AV98" s="44">
        <v>0</v>
      </c>
      <c r="AW98" s="44">
        <v>0</v>
      </c>
      <c r="AX98" s="44">
        <v>0</v>
      </c>
      <c r="AY98" s="44">
        <v>0</v>
      </c>
      <c r="AZ98" s="44">
        <v>0</v>
      </c>
      <c r="BA98" s="44">
        <v>0</v>
      </c>
      <c r="BB98" s="44">
        <v>0</v>
      </c>
      <c r="BC98" s="44">
        <v>0</v>
      </c>
      <c r="BD98" s="44">
        <v>0</v>
      </c>
      <c r="BE98" s="44">
        <v>0</v>
      </c>
      <c r="BF98" s="44">
        <v>0</v>
      </c>
      <c r="BG98" s="44">
        <v>0</v>
      </c>
      <c r="BH98" s="44">
        <v>0</v>
      </c>
      <c r="BI98" s="44">
        <v>0</v>
      </c>
      <c r="BJ98" s="44">
        <v>0</v>
      </c>
      <c r="BK98" s="44">
        <v>0</v>
      </c>
      <c r="BL98" s="44">
        <f t="shared" si="0"/>
        <v>14</v>
      </c>
      <c r="BM98" s="152">
        <f t="shared" si="1"/>
        <v>8</v>
      </c>
      <c r="BN98" s="153">
        <f t="shared" si="2"/>
        <v>0</v>
      </c>
      <c r="BO98" s="154">
        <f t="shared" si="3"/>
        <v>0</v>
      </c>
      <c r="BP98" s="155">
        <f t="shared" si="4"/>
        <v>6</v>
      </c>
      <c r="BQ98" s="44"/>
    </row>
    <row r="99" spans="1:69" ht="15.75" hidden="1" customHeight="1" x14ac:dyDescent="0.3">
      <c r="A99" s="44" t="s">
        <v>652</v>
      </c>
      <c r="B99" s="44" t="s">
        <v>1703</v>
      </c>
      <c r="C99" s="44" t="s">
        <v>1703</v>
      </c>
      <c r="D99" s="44">
        <v>2017</v>
      </c>
      <c r="E99" s="45">
        <v>42929</v>
      </c>
      <c r="F99" s="44" t="s">
        <v>19</v>
      </c>
      <c r="G99" s="44" t="s">
        <v>125</v>
      </c>
      <c r="H99" s="37" t="s">
        <v>45</v>
      </c>
      <c r="I99" s="37" t="s">
        <v>45</v>
      </c>
      <c r="J99" s="37" t="s">
        <v>45</v>
      </c>
      <c r="K99" s="37" t="s">
        <v>45</v>
      </c>
      <c r="L99" s="37" t="s">
        <v>45</v>
      </c>
      <c r="M99" s="44" t="s">
        <v>1699</v>
      </c>
      <c r="N99" s="44"/>
      <c r="O99" s="44">
        <v>0</v>
      </c>
      <c r="P99" s="44">
        <v>0</v>
      </c>
      <c r="Q99" s="44">
        <v>0</v>
      </c>
      <c r="R99" s="44">
        <v>0</v>
      </c>
      <c r="S99" s="44">
        <v>0</v>
      </c>
      <c r="T99" s="44">
        <v>0</v>
      </c>
      <c r="U99" s="44">
        <v>0</v>
      </c>
      <c r="V99" s="44">
        <v>0</v>
      </c>
      <c r="W99" s="44">
        <v>0</v>
      </c>
      <c r="X99" s="44">
        <v>3</v>
      </c>
      <c r="Y99" s="44">
        <v>0</v>
      </c>
      <c r="Z99" s="44">
        <v>0</v>
      </c>
      <c r="AA99" s="44">
        <v>4</v>
      </c>
      <c r="AB99" s="44">
        <v>0</v>
      </c>
      <c r="AC99" s="44">
        <v>0</v>
      </c>
      <c r="AD99" s="44">
        <v>0</v>
      </c>
      <c r="AE99" s="44">
        <v>0</v>
      </c>
      <c r="AF99" s="44">
        <v>0</v>
      </c>
      <c r="AG99" s="44">
        <v>0</v>
      </c>
      <c r="AH99" s="44">
        <v>0</v>
      </c>
      <c r="AI99" s="44">
        <v>0</v>
      </c>
      <c r="AJ99" s="44">
        <v>0</v>
      </c>
      <c r="AK99" s="44">
        <v>1</v>
      </c>
      <c r="AL99" s="44">
        <v>0</v>
      </c>
      <c r="AM99" s="44">
        <v>0</v>
      </c>
      <c r="AN99" s="44">
        <v>0</v>
      </c>
      <c r="AO99" s="44">
        <v>0</v>
      </c>
      <c r="AP99" s="44">
        <v>0</v>
      </c>
      <c r="AQ99" s="44">
        <v>0</v>
      </c>
      <c r="AR99" s="44">
        <v>0</v>
      </c>
      <c r="AS99" s="44">
        <v>0</v>
      </c>
      <c r="AT99" s="44">
        <v>0</v>
      </c>
      <c r="AU99" s="44">
        <v>0</v>
      </c>
      <c r="AV99" s="44">
        <v>0</v>
      </c>
      <c r="AW99" s="44">
        <v>0</v>
      </c>
      <c r="AX99" s="44">
        <v>0</v>
      </c>
      <c r="AY99" s="44">
        <v>0</v>
      </c>
      <c r="AZ99" s="44">
        <v>0</v>
      </c>
      <c r="BA99" s="44">
        <v>0</v>
      </c>
      <c r="BB99" s="44">
        <v>0</v>
      </c>
      <c r="BC99" s="44">
        <v>0</v>
      </c>
      <c r="BD99" s="44">
        <v>0</v>
      </c>
      <c r="BE99" s="44">
        <v>0</v>
      </c>
      <c r="BF99" s="44">
        <v>0</v>
      </c>
      <c r="BG99" s="44">
        <v>0</v>
      </c>
      <c r="BH99" s="44">
        <v>0</v>
      </c>
      <c r="BI99" s="44">
        <v>0</v>
      </c>
      <c r="BJ99" s="44">
        <v>0</v>
      </c>
      <c r="BK99" s="44">
        <v>0</v>
      </c>
      <c r="BL99" s="44">
        <f t="shared" si="0"/>
        <v>8</v>
      </c>
      <c r="BM99" s="152">
        <f t="shared" si="1"/>
        <v>0</v>
      </c>
      <c r="BN99" s="153">
        <f t="shared" si="2"/>
        <v>4</v>
      </c>
      <c r="BO99" s="154">
        <f t="shared" si="3"/>
        <v>1</v>
      </c>
      <c r="BP99" s="155">
        <f t="shared" si="4"/>
        <v>3</v>
      </c>
      <c r="BQ99" s="44"/>
    </row>
    <row r="100" spans="1:69" ht="15.75" hidden="1" customHeight="1" x14ac:dyDescent="0.3">
      <c r="A100" s="44" t="s">
        <v>652</v>
      </c>
      <c r="B100" s="44" t="s">
        <v>1703</v>
      </c>
      <c r="C100" s="44" t="s">
        <v>1703</v>
      </c>
      <c r="D100" s="44">
        <v>2017</v>
      </c>
      <c r="E100" s="45">
        <v>42929</v>
      </c>
      <c r="F100" s="44" t="s">
        <v>19</v>
      </c>
      <c r="G100" s="44" t="s">
        <v>125</v>
      </c>
      <c r="H100" s="37" t="s">
        <v>45</v>
      </c>
      <c r="I100" s="37" t="s">
        <v>45</v>
      </c>
      <c r="J100" s="37" t="s">
        <v>45</v>
      </c>
      <c r="K100" s="37" t="s">
        <v>45</v>
      </c>
      <c r="L100" s="37" t="s">
        <v>45</v>
      </c>
      <c r="M100" s="44" t="s">
        <v>1700</v>
      </c>
      <c r="N100" s="44">
        <f>SUM(O100:U100,V100:BK100)</f>
        <v>10</v>
      </c>
      <c r="O100" s="44">
        <v>0</v>
      </c>
      <c r="P100" s="44">
        <v>0</v>
      </c>
      <c r="Q100" s="44">
        <v>0</v>
      </c>
      <c r="R100" s="44">
        <v>0</v>
      </c>
      <c r="S100" s="44">
        <v>0</v>
      </c>
      <c r="T100" s="44">
        <v>10</v>
      </c>
      <c r="U100" s="44">
        <v>0</v>
      </c>
      <c r="V100" s="44">
        <v>0</v>
      </c>
      <c r="W100" s="44">
        <v>0</v>
      </c>
      <c r="X100" s="44">
        <v>0</v>
      </c>
      <c r="Y100" s="44">
        <v>0</v>
      </c>
      <c r="Z100" s="44">
        <v>0</v>
      </c>
      <c r="AA100" s="44">
        <v>0</v>
      </c>
      <c r="AB100" s="44">
        <v>0</v>
      </c>
      <c r="AC100" s="44">
        <v>0</v>
      </c>
      <c r="AD100" s="44">
        <v>0</v>
      </c>
      <c r="AE100" s="44">
        <v>0</v>
      </c>
      <c r="AF100" s="44">
        <v>0</v>
      </c>
      <c r="AG100" s="44">
        <v>0</v>
      </c>
      <c r="AH100" s="44">
        <v>0</v>
      </c>
      <c r="AI100" s="44">
        <v>0</v>
      </c>
      <c r="AJ100" s="44">
        <v>0</v>
      </c>
      <c r="AK100" s="44">
        <v>0</v>
      </c>
      <c r="AL100" s="44">
        <v>0</v>
      </c>
      <c r="AM100" s="44">
        <v>0</v>
      </c>
      <c r="AN100" s="44">
        <v>0</v>
      </c>
      <c r="AO100" s="44">
        <v>0</v>
      </c>
      <c r="AP100" s="44">
        <v>0</v>
      </c>
      <c r="AQ100" s="44">
        <v>0</v>
      </c>
      <c r="AR100" s="44">
        <v>0</v>
      </c>
      <c r="AS100" s="44">
        <v>0</v>
      </c>
      <c r="AT100" s="44">
        <v>0</v>
      </c>
      <c r="AU100" s="44">
        <v>0</v>
      </c>
      <c r="AV100" s="44">
        <v>0</v>
      </c>
      <c r="AW100" s="44">
        <v>0</v>
      </c>
      <c r="AX100" s="44">
        <v>0</v>
      </c>
      <c r="AY100" s="44">
        <v>0</v>
      </c>
      <c r="AZ100" s="44">
        <v>0</v>
      </c>
      <c r="BA100" s="44">
        <v>0</v>
      </c>
      <c r="BB100" s="44">
        <v>0</v>
      </c>
      <c r="BC100" s="44">
        <v>0</v>
      </c>
      <c r="BD100" s="44">
        <v>0</v>
      </c>
      <c r="BE100" s="44">
        <v>0</v>
      </c>
      <c r="BF100" s="44">
        <v>0</v>
      </c>
      <c r="BG100" s="44">
        <v>0</v>
      </c>
      <c r="BH100" s="44">
        <v>0</v>
      </c>
      <c r="BI100" s="44">
        <v>0</v>
      </c>
      <c r="BJ100" s="44">
        <v>0</v>
      </c>
      <c r="BK100" s="44">
        <v>0</v>
      </c>
      <c r="BL100" s="44">
        <f t="shared" si="0"/>
        <v>0</v>
      </c>
      <c r="BM100" s="152">
        <f t="shared" si="1"/>
        <v>0</v>
      </c>
      <c r="BN100" s="153">
        <f t="shared" si="2"/>
        <v>0</v>
      </c>
      <c r="BO100" s="154">
        <f t="shared" si="3"/>
        <v>0</v>
      </c>
      <c r="BP100" s="155">
        <f t="shared" si="4"/>
        <v>0</v>
      </c>
      <c r="BQ100" s="44"/>
    </row>
    <row r="101" spans="1:69" ht="15.75" hidden="1" customHeight="1" x14ac:dyDescent="0.3">
      <c r="A101" s="44" t="s">
        <v>652</v>
      </c>
      <c r="B101" s="44" t="s">
        <v>1703</v>
      </c>
      <c r="C101" s="44" t="s">
        <v>1703</v>
      </c>
      <c r="D101" s="44">
        <v>2017</v>
      </c>
      <c r="E101" s="45">
        <v>42929</v>
      </c>
      <c r="F101" s="44" t="s">
        <v>19</v>
      </c>
      <c r="G101" s="44" t="s">
        <v>128</v>
      </c>
      <c r="H101" s="37" t="s">
        <v>26</v>
      </c>
      <c r="I101" s="37" t="s">
        <v>26</v>
      </c>
      <c r="J101" s="37" t="s">
        <v>27</v>
      </c>
      <c r="K101" s="37" t="s">
        <v>26</v>
      </c>
      <c r="L101" s="37" t="s">
        <v>27</v>
      </c>
      <c r="M101" s="44" t="s">
        <v>1698</v>
      </c>
      <c r="N101" s="44"/>
      <c r="O101" s="44">
        <v>0</v>
      </c>
      <c r="P101" s="44">
        <v>0</v>
      </c>
      <c r="Q101" s="44">
        <v>0</v>
      </c>
      <c r="R101" s="44">
        <v>0</v>
      </c>
      <c r="S101" s="44">
        <v>0</v>
      </c>
      <c r="T101" s="44">
        <v>0</v>
      </c>
      <c r="U101" s="44">
        <v>0</v>
      </c>
      <c r="V101" s="44">
        <v>0</v>
      </c>
      <c r="W101" s="44">
        <v>0</v>
      </c>
      <c r="X101" s="44">
        <v>0</v>
      </c>
      <c r="Y101" s="44">
        <v>3</v>
      </c>
      <c r="Z101" s="44">
        <v>0</v>
      </c>
      <c r="AA101" s="44">
        <v>0</v>
      </c>
      <c r="AB101" s="44">
        <v>2</v>
      </c>
      <c r="AC101" s="44">
        <v>0</v>
      </c>
      <c r="AD101" s="44">
        <v>0</v>
      </c>
      <c r="AE101" s="44">
        <v>0</v>
      </c>
      <c r="AF101" s="44">
        <v>0</v>
      </c>
      <c r="AG101" s="44">
        <v>0</v>
      </c>
      <c r="AH101" s="44">
        <v>0</v>
      </c>
      <c r="AI101" s="44">
        <v>0</v>
      </c>
      <c r="AJ101" s="44">
        <v>0</v>
      </c>
      <c r="AK101" s="44">
        <v>0</v>
      </c>
      <c r="AL101" s="44">
        <v>0</v>
      </c>
      <c r="AM101" s="44">
        <v>0</v>
      </c>
      <c r="AN101" s="44">
        <v>0</v>
      </c>
      <c r="AO101" s="44">
        <v>4</v>
      </c>
      <c r="AP101" s="44">
        <v>0</v>
      </c>
      <c r="AQ101" s="44">
        <v>0</v>
      </c>
      <c r="AR101" s="44">
        <v>0</v>
      </c>
      <c r="AS101" s="44">
        <v>0</v>
      </c>
      <c r="AT101" s="44">
        <v>0</v>
      </c>
      <c r="AU101" s="44">
        <v>0</v>
      </c>
      <c r="AV101" s="44">
        <v>0</v>
      </c>
      <c r="AW101" s="44">
        <v>0</v>
      </c>
      <c r="AX101" s="44">
        <v>0</v>
      </c>
      <c r="AY101" s="44">
        <v>0</v>
      </c>
      <c r="AZ101" s="44">
        <v>0</v>
      </c>
      <c r="BA101" s="44">
        <v>0</v>
      </c>
      <c r="BB101" s="44">
        <v>0</v>
      </c>
      <c r="BC101" s="44">
        <v>0</v>
      </c>
      <c r="BD101" s="44">
        <v>0</v>
      </c>
      <c r="BE101" s="44">
        <v>0</v>
      </c>
      <c r="BF101" s="44">
        <v>0</v>
      </c>
      <c r="BG101" s="44">
        <v>0</v>
      </c>
      <c r="BH101" s="44">
        <v>0</v>
      </c>
      <c r="BI101" s="44">
        <v>0</v>
      </c>
      <c r="BJ101" s="44">
        <v>0</v>
      </c>
      <c r="BK101" s="44">
        <v>0</v>
      </c>
      <c r="BL101" s="44">
        <f t="shared" si="0"/>
        <v>9</v>
      </c>
      <c r="BM101" s="152">
        <f t="shared" si="1"/>
        <v>9</v>
      </c>
      <c r="BN101" s="153">
        <f t="shared" si="2"/>
        <v>0</v>
      </c>
      <c r="BO101" s="154">
        <f t="shared" si="3"/>
        <v>0</v>
      </c>
      <c r="BP101" s="155">
        <f t="shared" si="4"/>
        <v>0</v>
      </c>
      <c r="BQ101" s="44"/>
    </row>
    <row r="102" spans="1:69" ht="15.75" hidden="1" customHeight="1" x14ac:dyDescent="0.3">
      <c r="A102" s="44" t="s">
        <v>652</v>
      </c>
      <c r="B102" s="44" t="s">
        <v>1703</v>
      </c>
      <c r="C102" s="44" t="s">
        <v>1703</v>
      </c>
      <c r="D102" s="44">
        <v>2017</v>
      </c>
      <c r="E102" s="45">
        <v>42929</v>
      </c>
      <c r="F102" s="44" t="s">
        <v>19</v>
      </c>
      <c r="G102" s="44" t="s">
        <v>128</v>
      </c>
      <c r="H102" s="37" t="s">
        <v>26</v>
      </c>
      <c r="I102" s="37" t="s">
        <v>26</v>
      </c>
      <c r="J102" s="37" t="s">
        <v>27</v>
      </c>
      <c r="K102" s="37" t="s">
        <v>26</v>
      </c>
      <c r="L102" s="37" t="s">
        <v>27</v>
      </c>
      <c r="M102" s="44" t="s">
        <v>1699</v>
      </c>
      <c r="N102" s="44"/>
      <c r="O102" s="44">
        <v>0</v>
      </c>
      <c r="P102" s="44">
        <v>0</v>
      </c>
      <c r="Q102" s="44">
        <v>0</v>
      </c>
      <c r="R102" s="44">
        <v>0</v>
      </c>
      <c r="S102" s="44">
        <v>0</v>
      </c>
      <c r="T102" s="44">
        <v>0</v>
      </c>
      <c r="U102" s="44">
        <v>0</v>
      </c>
      <c r="V102" s="44">
        <v>0</v>
      </c>
      <c r="W102" s="44">
        <v>0</v>
      </c>
      <c r="X102" s="44">
        <v>0</v>
      </c>
      <c r="Y102" s="44">
        <v>0</v>
      </c>
      <c r="Z102" s="44">
        <v>0</v>
      </c>
      <c r="AA102" s="44">
        <v>2</v>
      </c>
      <c r="AB102" s="44">
        <v>0</v>
      </c>
      <c r="AC102" s="44">
        <v>0</v>
      </c>
      <c r="AD102" s="44">
        <v>0</v>
      </c>
      <c r="AE102" s="44">
        <v>0</v>
      </c>
      <c r="AF102" s="44">
        <v>0</v>
      </c>
      <c r="AG102" s="44">
        <v>0</v>
      </c>
      <c r="AH102" s="44">
        <v>0</v>
      </c>
      <c r="AI102" s="44">
        <v>0</v>
      </c>
      <c r="AJ102" s="44">
        <v>0</v>
      </c>
      <c r="AK102" s="44">
        <v>0</v>
      </c>
      <c r="AL102" s="44">
        <v>0</v>
      </c>
      <c r="AM102" s="44">
        <v>0</v>
      </c>
      <c r="AN102" s="44">
        <v>0</v>
      </c>
      <c r="AO102" s="44">
        <v>1</v>
      </c>
      <c r="AP102" s="44">
        <v>0</v>
      </c>
      <c r="AQ102" s="44">
        <v>0</v>
      </c>
      <c r="AR102" s="44">
        <v>0</v>
      </c>
      <c r="AS102" s="44">
        <v>0</v>
      </c>
      <c r="AT102" s="44">
        <v>0</v>
      </c>
      <c r="AU102" s="44">
        <v>0</v>
      </c>
      <c r="AV102" s="44">
        <v>0</v>
      </c>
      <c r="AW102" s="44">
        <v>0</v>
      </c>
      <c r="AX102" s="44">
        <v>0</v>
      </c>
      <c r="AY102" s="44">
        <v>0</v>
      </c>
      <c r="AZ102" s="44">
        <v>0</v>
      </c>
      <c r="BA102" s="44">
        <v>0</v>
      </c>
      <c r="BB102" s="44">
        <v>0</v>
      </c>
      <c r="BC102" s="44">
        <v>0</v>
      </c>
      <c r="BD102" s="44">
        <v>0</v>
      </c>
      <c r="BE102" s="44">
        <v>0</v>
      </c>
      <c r="BF102" s="44">
        <v>0</v>
      </c>
      <c r="BG102" s="44">
        <v>0</v>
      </c>
      <c r="BH102" s="44">
        <v>0</v>
      </c>
      <c r="BI102" s="44">
        <v>0</v>
      </c>
      <c r="BJ102" s="44">
        <v>0</v>
      </c>
      <c r="BK102" s="44">
        <v>0</v>
      </c>
      <c r="BL102" s="44">
        <f t="shared" si="0"/>
        <v>3</v>
      </c>
      <c r="BM102" s="152">
        <f t="shared" si="1"/>
        <v>1</v>
      </c>
      <c r="BN102" s="153">
        <f t="shared" si="2"/>
        <v>2</v>
      </c>
      <c r="BO102" s="154">
        <f t="shared" si="3"/>
        <v>0</v>
      </c>
      <c r="BP102" s="155">
        <f t="shared" si="4"/>
        <v>0</v>
      </c>
      <c r="BQ102" s="44"/>
    </row>
    <row r="103" spans="1:69" ht="15.75" hidden="1" customHeight="1" x14ac:dyDescent="0.3">
      <c r="A103" s="44" t="s">
        <v>652</v>
      </c>
      <c r="B103" s="44" t="s">
        <v>1703</v>
      </c>
      <c r="C103" s="44" t="s">
        <v>1703</v>
      </c>
      <c r="D103" s="44">
        <v>2017</v>
      </c>
      <c r="E103" s="45">
        <v>42929</v>
      </c>
      <c r="F103" s="44" t="s">
        <v>19</v>
      </c>
      <c r="G103" s="44" t="s">
        <v>128</v>
      </c>
      <c r="H103" s="37" t="s">
        <v>26</v>
      </c>
      <c r="I103" s="37" t="s">
        <v>26</v>
      </c>
      <c r="J103" s="37" t="s">
        <v>27</v>
      </c>
      <c r="K103" s="37" t="s">
        <v>26</v>
      </c>
      <c r="L103" s="37" t="s">
        <v>27</v>
      </c>
      <c r="M103" s="44" t="s">
        <v>1700</v>
      </c>
      <c r="N103" s="44">
        <f>SUM(O103:U103,V103:BK103)</f>
        <v>10</v>
      </c>
      <c r="O103" s="44">
        <v>0</v>
      </c>
      <c r="P103" s="44">
        <v>0</v>
      </c>
      <c r="Q103" s="44">
        <v>0</v>
      </c>
      <c r="R103" s="44">
        <v>0</v>
      </c>
      <c r="S103" s="44">
        <v>0</v>
      </c>
      <c r="T103" s="44">
        <v>10</v>
      </c>
      <c r="U103" s="44">
        <v>0</v>
      </c>
      <c r="V103" s="44">
        <v>0</v>
      </c>
      <c r="W103" s="44">
        <v>0</v>
      </c>
      <c r="X103" s="44">
        <v>0</v>
      </c>
      <c r="Y103" s="44">
        <v>0</v>
      </c>
      <c r="Z103" s="44">
        <v>0</v>
      </c>
      <c r="AA103" s="44">
        <v>0</v>
      </c>
      <c r="AB103" s="44">
        <v>0</v>
      </c>
      <c r="AC103" s="44">
        <v>0</v>
      </c>
      <c r="AD103" s="44">
        <v>0</v>
      </c>
      <c r="AE103" s="44">
        <v>0</v>
      </c>
      <c r="AF103" s="44">
        <v>0</v>
      </c>
      <c r="AG103" s="44">
        <v>0</v>
      </c>
      <c r="AH103" s="44">
        <v>0</v>
      </c>
      <c r="AI103" s="44">
        <v>0</v>
      </c>
      <c r="AJ103" s="44">
        <v>0</v>
      </c>
      <c r="AK103" s="44">
        <v>0</v>
      </c>
      <c r="AL103" s="44">
        <v>0</v>
      </c>
      <c r="AM103" s="44">
        <v>0</v>
      </c>
      <c r="AN103" s="44">
        <v>0</v>
      </c>
      <c r="AO103" s="44">
        <v>0</v>
      </c>
      <c r="AP103" s="44">
        <v>0</v>
      </c>
      <c r="AQ103" s="44">
        <v>0</v>
      </c>
      <c r="AR103" s="44">
        <v>0</v>
      </c>
      <c r="AS103" s="44">
        <v>0</v>
      </c>
      <c r="AT103" s="44">
        <v>0</v>
      </c>
      <c r="AU103" s="44">
        <v>0</v>
      </c>
      <c r="AV103" s="44">
        <v>0</v>
      </c>
      <c r="AW103" s="44">
        <v>0</v>
      </c>
      <c r="AX103" s="44">
        <v>0</v>
      </c>
      <c r="AY103" s="44">
        <v>0</v>
      </c>
      <c r="AZ103" s="44">
        <v>0</v>
      </c>
      <c r="BA103" s="44">
        <v>0</v>
      </c>
      <c r="BB103" s="44">
        <v>0</v>
      </c>
      <c r="BC103" s="44">
        <v>0</v>
      </c>
      <c r="BD103" s="44">
        <v>0</v>
      </c>
      <c r="BE103" s="44">
        <v>0</v>
      </c>
      <c r="BF103" s="44">
        <v>0</v>
      </c>
      <c r="BG103" s="44">
        <v>0</v>
      </c>
      <c r="BH103" s="44">
        <v>0</v>
      </c>
      <c r="BI103" s="44">
        <v>0</v>
      </c>
      <c r="BJ103" s="44">
        <v>0</v>
      </c>
      <c r="BK103" s="44">
        <v>0</v>
      </c>
      <c r="BL103" s="44">
        <f t="shared" si="0"/>
        <v>0</v>
      </c>
      <c r="BM103" s="152">
        <f t="shared" si="1"/>
        <v>0</v>
      </c>
      <c r="BN103" s="153">
        <f t="shared" si="2"/>
        <v>0</v>
      </c>
      <c r="BO103" s="154">
        <f t="shared" si="3"/>
        <v>0</v>
      </c>
      <c r="BP103" s="155">
        <f t="shared" si="4"/>
        <v>0</v>
      </c>
      <c r="BQ103" s="44"/>
    </row>
    <row r="104" spans="1:69" ht="15.75" hidden="1" customHeight="1" x14ac:dyDescent="0.3">
      <c r="A104" s="44" t="s">
        <v>652</v>
      </c>
      <c r="B104" s="44" t="s">
        <v>1703</v>
      </c>
      <c r="C104" s="44" t="s">
        <v>1703</v>
      </c>
      <c r="D104" s="44">
        <v>2017</v>
      </c>
      <c r="E104" s="45">
        <v>42929</v>
      </c>
      <c r="F104" s="44" t="s">
        <v>19</v>
      </c>
      <c r="G104" s="44" t="s">
        <v>131</v>
      </c>
      <c r="H104" s="37" t="s">
        <v>22</v>
      </c>
      <c r="I104" s="37" t="s">
        <v>22</v>
      </c>
      <c r="J104" s="37" t="s">
        <v>21</v>
      </c>
      <c r="K104" s="37" t="s">
        <v>22</v>
      </c>
      <c r="L104" s="37" t="s">
        <v>21</v>
      </c>
      <c r="M104" s="44" t="s">
        <v>1698</v>
      </c>
      <c r="N104" s="44"/>
      <c r="O104" s="44">
        <v>0</v>
      </c>
      <c r="P104" s="44">
        <v>0</v>
      </c>
      <c r="Q104" s="44">
        <v>0</v>
      </c>
      <c r="R104" s="44">
        <v>0</v>
      </c>
      <c r="S104" s="44">
        <v>0</v>
      </c>
      <c r="T104" s="44">
        <v>0</v>
      </c>
      <c r="U104" s="44">
        <v>0</v>
      </c>
      <c r="V104" s="44">
        <v>0</v>
      </c>
      <c r="W104" s="44">
        <v>0</v>
      </c>
      <c r="X104" s="44">
        <v>0</v>
      </c>
      <c r="Y104" s="44">
        <v>7</v>
      </c>
      <c r="Z104" s="44">
        <v>0</v>
      </c>
      <c r="AA104" s="44">
        <v>0</v>
      </c>
      <c r="AB104" s="44">
        <v>0</v>
      </c>
      <c r="AC104" s="44">
        <v>0</v>
      </c>
      <c r="AD104" s="44">
        <v>0</v>
      </c>
      <c r="AE104" s="44">
        <v>0</v>
      </c>
      <c r="AF104" s="44">
        <v>0</v>
      </c>
      <c r="AG104" s="44">
        <v>0</v>
      </c>
      <c r="AH104" s="44">
        <v>0</v>
      </c>
      <c r="AI104" s="44">
        <v>0</v>
      </c>
      <c r="AJ104" s="44">
        <v>0</v>
      </c>
      <c r="AK104" s="44">
        <v>0</v>
      </c>
      <c r="AL104" s="44">
        <v>0</v>
      </c>
      <c r="AM104" s="44">
        <v>0</v>
      </c>
      <c r="AN104" s="44">
        <v>4</v>
      </c>
      <c r="AO104" s="44">
        <v>6</v>
      </c>
      <c r="AP104" s="44">
        <v>0</v>
      </c>
      <c r="AQ104" s="44">
        <v>0</v>
      </c>
      <c r="AR104" s="44">
        <v>0</v>
      </c>
      <c r="AS104" s="44">
        <v>0</v>
      </c>
      <c r="AT104" s="44">
        <v>0</v>
      </c>
      <c r="AU104" s="44">
        <v>0</v>
      </c>
      <c r="AV104" s="44">
        <v>0</v>
      </c>
      <c r="AW104" s="44">
        <v>0</v>
      </c>
      <c r="AX104" s="44">
        <v>0</v>
      </c>
      <c r="AY104" s="44">
        <v>0</v>
      </c>
      <c r="AZ104" s="44">
        <v>0</v>
      </c>
      <c r="BA104" s="44">
        <v>0</v>
      </c>
      <c r="BB104" s="44">
        <v>0</v>
      </c>
      <c r="BC104" s="44">
        <v>0</v>
      </c>
      <c r="BD104" s="44">
        <v>0</v>
      </c>
      <c r="BE104" s="44">
        <v>0</v>
      </c>
      <c r="BF104" s="44">
        <v>0</v>
      </c>
      <c r="BG104" s="44">
        <v>0</v>
      </c>
      <c r="BH104" s="44">
        <v>0</v>
      </c>
      <c r="BI104" s="44">
        <v>0</v>
      </c>
      <c r="BJ104" s="44">
        <v>0</v>
      </c>
      <c r="BK104" s="44">
        <v>0</v>
      </c>
      <c r="BL104" s="44">
        <f t="shared" si="0"/>
        <v>17</v>
      </c>
      <c r="BM104" s="152">
        <f t="shared" si="1"/>
        <v>13</v>
      </c>
      <c r="BN104" s="153">
        <f t="shared" si="2"/>
        <v>0</v>
      </c>
      <c r="BO104" s="154">
        <f t="shared" si="3"/>
        <v>0</v>
      </c>
      <c r="BP104" s="155">
        <f t="shared" si="4"/>
        <v>4</v>
      </c>
      <c r="BQ104" s="44"/>
    </row>
    <row r="105" spans="1:69" ht="15.75" hidden="1" customHeight="1" x14ac:dyDescent="0.3">
      <c r="A105" s="44" t="s">
        <v>652</v>
      </c>
      <c r="B105" s="44" t="s">
        <v>1703</v>
      </c>
      <c r="C105" s="44" t="s">
        <v>1703</v>
      </c>
      <c r="D105" s="44">
        <v>2017</v>
      </c>
      <c r="E105" s="45">
        <v>42929</v>
      </c>
      <c r="F105" s="44" t="s">
        <v>19</v>
      </c>
      <c r="G105" s="44" t="s">
        <v>131</v>
      </c>
      <c r="H105" s="37" t="s">
        <v>22</v>
      </c>
      <c r="I105" s="37" t="s">
        <v>22</v>
      </c>
      <c r="J105" s="37" t="s">
        <v>21</v>
      </c>
      <c r="K105" s="37" t="s">
        <v>22</v>
      </c>
      <c r="L105" s="37" t="s">
        <v>21</v>
      </c>
      <c r="M105" s="44" t="s">
        <v>1699</v>
      </c>
      <c r="N105" s="44"/>
      <c r="O105" s="44">
        <v>0</v>
      </c>
      <c r="P105" s="44">
        <v>0</v>
      </c>
      <c r="Q105" s="44">
        <v>0</v>
      </c>
      <c r="R105" s="44">
        <v>0</v>
      </c>
      <c r="S105" s="44">
        <v>0</v>
      </c>
      <c r="T105" s="44">
        <v>0</v>
      </c>
      <c r="U105" s="44">
        <v>0</v>
      </c>
      <c r="V105" s="44">
        <v>0</v>
      </c>
      <c r="W105" s="44">
        <v>0</v>
      </c>
      <c r="X105" s="44">
        <v>0</v>
      </c>
      <c r="Y105" s="44">
        <v>0</v>
      </c>
      <c r="Z105" s="44">
        <v>0</v>
      </c>
      <c r="AA105" s="44">
        <v>0</v>
      </c>
      <c r="AB105" s="44">
        <v>0</v>
      </c>
      <c r="AC105" s="44">
        <v>0</v>
      </c>
      <c r="AD105" s="44">
        <v>0</v>
      </c>
      <c r="AE105" s="44">
        <v>0</v>
      </c>
      <c r="AF105" s="44">
        <v>0</v>
      </c>
      <c r="AG105" s="44">
        <v>0</v>
      </c>
      <c r="AH105" s="44">
        <v>0</v>
      </c>
      <c r="AI105" s="44">
        <v>0</v>
      </c>
      <c r="AJ105" s="44">
        <v>0</v>
      </c>
      <c r="AK105" s="44">
        <v>0</v>
      </c>
      <c r="AL105" s="44">
        <v>0</v>
      </c>
      <c r="AM105" s="44">
        <v>0</v>
      </c>
      <c r="AN105" s="44">
        <v>1</v>
      </c>
      <c r="AO105" s="44">
        <v>1</v>
      </c>
      <c r="AP105" s="44">
        <v>0</v>
      </c>
      <c r="AQ105" s="44">
        <v>0</v>
      </c>
      <c r="AR105" s="44">
        <v>0</v>
      </c>
      <c r="AS105" s="44">
        <v>0</v>
      </c>
      <c r="AT105" s="44">
        <v>0</v>
      </c>
      <c r="AU105" s="44">
        <v>0</v>
      </c>
      <c r="AV105" s="44">
        <v>0</v>
      </c>
      <c r="AW105" s="44">
        <v>0</v>
      </c>
      <c r="AX105" s="44">
        <v>0</v>
      </c>
      <c r="AY105" s="44">
        <v>0</v>
      </c>
      <c r="AZ105" s="44">
        <v>0</v>
      </c>
      <c r="BA105" s="44">
        <v>0</v>
      </c>
      <c r="BB105" s="44">
        <v>0</v>
      </c>
      <c r="BC105" s="44">
        <v>0</v>
      </c>
      <c r="BD105" s="44">
        <v>0</v>
      </c>
      <c r="BE105" s="44">
        <v>0</v>
      </c>
      <c r="BF105" s="44">
        <v>0</v>
      </c>
      <c r="BG105" s="44">
        <v>0</v>
      </c>
      <c r="BH105" s="44">
        <v>0</v>
      </c>
      <c r="BI105" s="44">
        <v>0</v>
      </c>
      <c r="BJ105" s="44">
        <v>0</v>
      </c>
      <c r="BK105" s="44">
        <v>0</v>
      </c>
      <c r="BL105" s="44">
        <f t="shared" si="0"/>
        <v>2</v>
      </c>
      <c r="BM105" s="152">
        <f t="shared" si="1"/>
        <v>1</v>
      </c>
      <c r="BN105" s="153">
        <f t="shared" si="2"/>
        <v>0</v>
      </c>
      <c r="BO105" s="154">
        <f t="shared" si="3"/>
        <v>0</v>
      </c>
      <c r="BP105" s="155">
        <f t="shared" si="4"/>
        <v>1</v>
      </c>
      <c r="BQ105" s="44"/>
    </row>
    <row r="106" spans="1:69" ht="15.75" hidden="1" customHeight="1" x14ac:dyDescent="0.3">
      <c r="A106" s="44" t="s">
        <v>652</v>
      </c>
      <c r="B106" s="44" t="s">
        <v>1703</v>
      </c>
      <c r="C106" s="44" t="s">
        <v>1703</v>
      </c>
      <c r="D106" s="44">
        <v>2017</v>
      </c>
      <c r="E106" s="45">
        <v>42929</v>
      </c>
      <c r="F106" s="44" t="s">
        <v>19</v>
      </c>
      <c r="G106" s="44" t="s">
        <v>131</v>
      </c>
      <c r="H106" s="37" t="s">
        <v>22</v>
      </c>
      <c r="I106" s="37" t="s">
        <v>22</v>
      </c>
      <c r="J106" s="37" t="s">
        <v>21</v>
      </c>
      <c r="K106" s="37" t="s">
        <v>22</v>
      </c>
      <c r="L106" s="37" t="s">
        <v>21</v>
      </c>
      <c r="M106" s="44" t="s">
        <v>1700</v>
      </c>
      <c r="N106" s="44">
        <f>SUM(O106:U106,V106:BK106)</f>
        <v>10</v>
      </c>
      <c r="O106" s="44">
        <v>0</v>
      </c>
      <c r="P106" s="44">
        <v>0</v>
      </c>
      <c r="Q106" s="44">
        <v>0</v>
      </c>
      <c r="R106" s="44">
        <v>0</v>
      </c>
      <c r="S106" s="44">
        <v>0</v>
      </c>
      <c r="T106" s="44">
        <v>3</v>
      </c>
      <c r="U106" s="44">
        <v>5</v>
      </c>
      <c r="V106" s="44">
        <v>0</v>
      </c>
      <c r="W106" s="44">
        <v>0</v>
      </c>
      <c r="X106" s="44">
        <v>0</v>
      </c>
      <c r="Y106" s="44">
        <v>1</v>
      </c>
      <c r="Z106" s="44">
        <v>0</v>
      </c>
      <c r="AA106" s="44">
        <v>0</v>
      </c>
      <c r="AB106" s="44">
        <v>0</v>
      </c>
      <c r="AC106" s="44">
        <v>0</v>
      </c>
      <c r="AD106" s="44">
        <v>0</v>
      </c>
      <c r="AE106" s="44">
        <v>0</v>
      </c>
      <c r="AF106" s="44">
        <v>0</v>
      </c>
      <c r="AG106" s="44">
        <v>0</v>
      </c>
      <c r="AH106" s="44">
        <v>0</v>
      </c>
      <c r="AI106" s="44">
        <v>0</v>
      </c>
      <c r="AJ106" s="44">
        <v>0</v>
      </c>
      <c r="AK106" s="44">
        <v>0</v>
      </c>
      <c r="AL106" s="44">
        <v>0</v>
      </c>
      <c r="AM106" s="44">
        <v>0</v>
      </c>
      <c r="AN106" s="44">
        <v>1</v>
      </c>
      <c r="AO106" s="44">
        <v>0</v>
      </c>
      <c r="AP106" s="44">
        <v>0</v>
      </c>
      <c r="AQ106" s="44">
        <v>0</v>
      </c>
      <c r="AR106" s="44">
        <v>0</v>
      </c>
      <c r="AS106" s="44">
        <v>0</v>
      </c>
      <c r="AT106" s="44">
        <v>0</v>
      </c>
      <c r="AU106" s="44">
        <v>0</v>
      </c>
      <c r="AV106" s="44">
        <v>0</v>
      </c>
      <c r="AW106" s="44">
        <v>0</v>
      </c>
      <c r="AX106" s="44">
        <v>0</v>
      </c>
      <c r="AY106" s="44">
        <v>0</v>
      </c>
      <c r="AZ106" s="44">
        <v>0</v>
      </c>
      <c r="BA106" s="44">
        <v>0</v>
      </c>
      <c r="BB106" s="44">
        <v>0</v>
      </c>
      <c r="BC106" s="44">
        <v>0</v>
      </c>
      <c r="BD106" s="44">
        <v>0</v>
      </c>
      <c r="BE106" s="44">
        <v>0</v>
      </c>
      <c r="BF106" s="44">
        <v>0</v>
      </c>
      <c r="BG106" s="44">
        <v>0</v>
      </c>
      <c r="BH106" s="44">
        <v>0</v>
      </c>
      <c r="BI106" s="44">
        <v>0</v>
      </c>
      <c r="BJ106" s="44">
        <v>0</v>
      </c>
      <c r="BK106" s="44">
        <v>0</v>
      </c>
      <c r="BL106" s="44">
        <f t="shared" si="0"/>
        <v>2</v>
      </c>
      <c r="BM106" s="152">
        <f t="shared" si="1"/>
        <v>1</v>
      </c>
      <c r="BN106" s="153">
        <f t="shared" si="2"/>
        <v>0</v>
      </c>
      <c r="BO106" s="154">
        <f t="shared" si="3"/>
        <v>0</v>
      </c>
      <c r="BP106" s="155">
        <f t="shared" si="4"/>
        <v>1</v>
      </c>
      <c r="BQ106" s="44"/>
    </row>
    <row r="107" spans="1:69" ht="15.75" hidden="1" customHeight="1" x14ac:dyDescent="0.3">
      <c r="A107" s="44" t="s">
        <v>652</v>
      </c>
      <c r="B107" s="44" t="s">
        <v>1703</v>
      </c>
      <c r="C107" s="44" t="s">
        <v>1703</v>
      </c>
      <c r="D107" s="44">
        <v>2017</v>
      </c>
      <c r="E107" s="45">
        <v>42929</v>
      </c>
      <c r="F107" s="44" t="s">
        <v>19</v>
      </c>
      <c r="G107" s="44" t="s">
        <v>134</v>
      </c>
      <c r="H107" s="37" t="s">
        <v>22</v>
      </c>
      <c r="I107" s="37" t="s">
        <v>22</v>
      </c>
      <c r="J107" s="37" t="s">
        <v>21</v>
      </c>
      <c r="K107" s="37" t="s">
        <v>22</v>
      </c>
      <c r="L107" s="37" t="s">
        <v>21</v>
      </c>
      <c r="M107" s="44" t="s">
        <v>1698</v>
      </c>
      <c r="N107" s="44"/>
      <c r="O107" s="44">
        <v>0</v>
      </c>
      <c r="P107" s="44">
        <v>0</v>
      </c>
      <c r="Q107" s="44">
        <v>0</v>
      </c>
      <c r="R107" s="44">
        <v>0</v>
      </c>
      <c r="S107" s="44">
        <v>0</v>
      </c>
      <c r="T107" s="44">
        <v>0</v>
      </c>
      <c r="U107" s="44">
        <v>0</v>
      </c>
      <c r="V107" s="44">
        <v>0</v>
      </c>
      <c r="W107" s="44">
        <v>0</v>
      </c>
      <c r="X107" s="44">
        <v>0</v>
      </c>
      <c r="Y107" s="44">
        <v>0</v>
      </c>
      <c r="Z107" s="44">
        <v>0</v>
      </c>
      <c r="AA107" s="44">
        <v>0</v>
      </c>
      <c r="AB107" s="44">
        <v>9</v>
      </c>
      <c r="AC107" s="44">
        <v>0</v>
      </c>
      <c r="AD107" s="44">
        <v>0</v>
      </c>
      <c r="AE107" s="44">
        <v>0</v>
      </c>
      <c r="AF107" s="44">
        <v>0</v>
      </c>
      <c r="AG107" s="44">
        <v>0</v>
      </c>
      <c r="AH107" s="44">
        <v>0</v>
      </c>
      <c r="AI107" s="44">
        <v>0</v>
      </c>
      <c r="AJ107" s="44">
        <v>0</v>
      </c>
      <c r="AK107" s="44">
        <v>0</v>
      </c>
      <c r="AL107" s="44">
        <v>0</v>
      </c>
      <c r="AM107" s="44">
        <v>0</v>
      </c>
      <c r="AN107" s="44">
        <v>6</v>
      </c>
      <c r="AO107" s="44">
        <v>6</v>
      </c>
      <c r="AP107" s="44">
        <v>0</v>
      </c>
      <c r="AQ107" s="44">
        <v>0</v>
      </c>
      <c r="AR107" s="44">
        <v>0</v>
      </c>
      <c r="AS107" s="44">
        <v>0</v>
      </c>
      <c r="AT107" s="44">
        <v>0</v>
      </c>
      <c r="AU107" s="44">
        <v>0</v>
      </c>
      <c r="AV107" s="44">
        <v>0</v>
      </c>
      <c r="AW107" s="44">
        <v>0</v>
      </c>
      <c r="AX107" s="44">
        <v>0</v>
      </c>
      <c r="AY107" s="44">
        <v>0</v>
      </c>
      <c r="AZ107" s="44">
        <v>0</v>
      </c>
      <c r="BA107" s="44">
        <v>0</v>
      </c>
      <c r="BB107" s="44">
        <v>0</v>
      </c>
      <c r="BC107" s="44">
        <v>0</v>
      </c>
      <c r="BD107" s="44">
        <v>0</v>
      </c>
      <c r="BE107" s="44">
        <v>0</v>
      </c>
      <c r="BF107" s="44">
        <v>0</v>
      </c>
      <c r="BG107" s="44">
        <v>0</v>
      </c>
      <c r="BH107" s="44">
        <v>0</v>
      </c>
      <c r="BI107" s="44">
        <v>0</v>
      </c>
      <c r="BJ107" s="44">
        <v>0</v>
      </c>
      <c r="BK107" s="44">
        <v>0</v>
      </c>
      <c r="BL107" s="44">
        <f t="shared" si="0"/>
        <v>21</v>
      </c>
      <c r="BM107" s="152">
        <f t="shared" si="1"/>
        <v>15</v>
      </c>
      <c r="BN107" s="153">
        <f t="shared" si="2"/>
        <v>0</v>
      </c>
      <c r="BO107" s="154">
        <f t="shared" si="3"/>
        <v>0</v>
      </c>
      <c r="BP107" s="155">
        <f t="shared" si="4"/>
        <v>6</v>
      </c>
      <c r="BQ107" s="44"/>
    </row>
    <row r="108" spans="1:69" ht="15.75" hidden="1" customHeight="1" x14ac:dyDescent="0.3">
      <c r="A108" s="44" t="s">
        <v>652</v>
      </c>
      <c r="B108" s="44" t="s">
        <v>1703</v>
      </c>
      <c r="C108" s="44" t="s">
        <v>1703</v>
      </c>
      <c r="D108" s="44">
        <v>2017</v>
      </c>
      <c r="E108" s="45">
        <v>42929</v>
      </c>
      <c r="F108" s="44" t="s">
        <v>19</v>
      </c>
      <c r="G108" s="44" t="s">
        <v>134</v>
      </c>
      <c r="H108" s="37" t="s">
        <v>22</v>
      </c>
      <c r="I108" s="37" t="s">
        <v>22</v>
      </c>
      <c r="J108" s="37" t="s">
        <v>21</v>
      </c>
      <c r="K108" s="37" t="s">
        <v>22</v>
      </c>
      <c r="L108" s="37" t="s">
        <v>21</v>
      </c>
      <c r="M108" s="44" t="s">
        <v>1699</v>
      </c>
      <c r="N108" s="44"/>
      <c r="O108" s="44">
        <v>0</v>
      </c>
      <c r="P108" s="44">
        <v>0</v>
      </c>
      <c r="Q108" s="44">
        <v>0</v>
      </c>
      <c r="R108" s="44">
        <v>0</v>
      </c>
      <c r="S108" s="44">
        <v>0</v>
      </c>
      <c r="T108" s="44">
        <v>0</v>
      </c>
      <c r="U108" s="44">
        <v>0</v>
      </c>
      <c r="V108" s="44">
        <v>0</v>
      </c>
      <c r="W108" s="44">
        <v>0</v>
      </c>
      <c r="X108" s="44">
        <v>0</v>
      </c>
      <c r="Y108" s="44">
        <v>0</v>
      </c>
      <c r="Z108" s="44">
        <v>0</v>
      </c>
      <c r="AA108" s="44">
        <v>0</v>
      </c>
      <c r="AB108" s="44">
        <v>0</v>
      </c>
      <c r="AC108" s="44">
        <v>0</v>
      </c>
      <c r="AD108" s="44">
        <v>0</v>
      </c>
      <c r="AE108" s="44">
        <v>0</v>
      </c>
      <c r="AF108" s="44">
        <v>0</v>
      </c>
      <c r="AG108" s="44">
        <v>0</v>
      </c>
      <c r="AH108" s="44">
        <v>0</v>
      </c>
      <c r="AI108" s="44">
        <v>0</v>
      </c>
      <c r="AJ108" s="44">
        <v>0</v>
      </c>
      <c r="AK108" s="44">
        <v>0</v>
      </c>
      <c r="AL108" s="44">
        <v>0</v>
      </c>
      <c r="AM108" s="44">
        <v>0</v>
      </c>
      <c r="AN108" s="44">
        <v>2</v>
      </c>
      <c r="AO108" s="44">
        <v>1</v>
      </c>
      <c r="AP108" s="44">
        <v>0</v>
      </c>
      <c r="AQ108" s="44">
        <v>0</v>
      </c>
      <c r="AR108" s="44">
        <v>1</v>
      </c>
      <c r="AS108" s="44">
        <v>0</v>
      </c>
      <c r="AT108" s="44">
        <v>0</v>
      </c>
      <c r="AU108" s="44">
        <v>0</v>
      </c>
      <c r="AV108" s="44">
        <v>0</v>
      </c>
      <c r="AW108" s="44">
        <v>0</v>
      </c>
      <c r="AX108" s="44">
        <v>0</v>
      </c>
      <c r="AY108" s="44">
        <v>0</v>
      </c>
      <c r="AZ108" s="44">
        <v>0</v>
      </c>
      <c r="BA108" s="44">
        <v>0</v>
      </c>
      <c r="BB108" s="44">
        <v>0</v>
      </c>
      <c r="BC108" s="44">
        <v>0</v>
      </c>
      <c r="BD108" s="44">
        <v>0</v>
      </c>
      <c r="BE108" s="44">
        <v>0</v>
      </c>
      <c r="BF108" s="44">
        <v>0</v>
      </c>
      <c r="BG108" s="44">
        <v>0</v>
      </c>
      <c r="BH108" s="44">
        <v>0</v>
      </c>
      <c r="BI108" s="44">
        <v>0</v>
      </c>
      <c r="BJ108" s="44">
        <v>0</v>
      </c>
      <c r="BK108" s="44">
        <v>0</v>
      </c>
      <c r="BL108" s="44">
        <f t="shared" si="0"/>
        <v>4</v>
      </c>
      <c r="BM108" s="152">
        <f t="shared" si="1"/>
        <v>2</v>
      </c>
      <c r="BN108" s="153">
        <f t="shared" si="2"/>
        <v>0</v>
      </c>
      <c r="BO108" s="154">
        <f t="shared" si="3"/>
        <v>0</v>
      </c>
      <c r="BP108" s="155">
        <f t="shared" si="4"/>
        <v>2</v>
      </c>
      <c r="BQ108" s="44"/>
    </row>
    <row r="109" spans="1:69" ht="15.75" hidden="1" customHeight="1" x14ac:dyDescent="0.3">
      <c r="A109" s="44" t="s">
        <v>652</v>
      </c>
      <c r="B109" s="44" t="s">
        <v>1703</v>
      </c>
      <c r="C109" s="44" t="s">
        <v>1703</v>
      </c>
      <c r="D109" s="44">
        <v>2017</v>
      </c>
      <c r="E109" s="45">
        <v>42929</v>
      </c>
      <c r="F109" s="44" t="s">
        <v>19</v>
      </c>
      <c r="G109" s="44" t="s">
        <v>134</v>
      </c>
      <c r="H109" s="37" t="s">
        <v>22</v>
      </c>
      <c r="I109" s="37" t="s">
        <v>22</v>
      </c>
      <c r="J109" s="37" t="s">
        <v>21</v>
      </c>
      <c r="K109" s="37" t="s">
        <v>22</v>
      </c>
      <c r="L109" s="37" t="s">
        <v>21</v>
      </c>
      <c r="M109" s="44" t="s">
        <v>1700</v>
      </c>
      <c r="N109" s="44">
        <f>SUM(O109:U109,V109:BK109)</f>
        <v>10</v>
      </c>
      <c r="O109" s="44">
        <v>0</v>
      </c>
      <c r="P109" s="44">
        <v>0</v>
      </c>
      <c r="Q109" s="44">
        <v>0</v>
      </c>
      <c r="R109" s="44">
        <v>0</v>
      </c>
      <c r="S109" s="44">
        <v>0</v>
      </c>
      <c r="T109" s="44">
        <v>9</v>
      </c>
      <c r="U109" s="44">
        <v>1</v>
      </c>
      <c r="V109" s="44">
        <v>0</v>
      </c>
      <c r="W109" s="44">
        <v>0</v>
      </c>
      <c r="X109" s="44">
        <v>0</v>
      </c>
      <c r="Y109" s="44">
        <v>0</v>
      </c>
      <c r="Z109" s="44">
        <v>0</v>
      </c>
      <c r="AA109" s="44">
        <v>0</v>
      </c>
      <c r="AB109" s="44">
        <v>0</v>
      </c>
      <c r="AC109" s="44">
        <v>0</v>
      </c>
      <c r="AD109" s="44">
        <v>0</v>
      </c>
      <c r="AE109" s="44">
        <v>0</v>
      </c>
      <c r="AF109" s="44">
        <v>0</v>
      </c>
      <c r="AG109" s="44">
        <v>0</v>
      </c>
      <c r="AH109" s="44">
        <v>0</v>
      </c>
      <c r="AI109" s="44">
        <v>0</v>
      </c>
      <c r="AJ109" s="44">
        <v>0</v>
      </c>
      <c r="AK109" s="44">
        <v>0</v>
      </c>
      <c r="AL109" s="44">
        <v>0</v>
      </c>
      <c r="AM109" s="44">
        <v>0</v>
      </c>
      <c r="AN109" s="44">
        <v>0</v>
      </c>
      <c r="AO109" s="44">
        <v>0</v>
      </c>
      <c r="AP109" s="44">
        <v>0</v>
      </c>
      <c r="AQ109" s="44">
        <v>0</v>
      </c>
      <c r="AR109" s="44">
        <v>0</v>
      </c>
      <c r="AS109" s="44">
        <v>0</v>
      </c>
      <c r="AT109" s="44">
        <v>0</v>
      </c>
      <c r="AU109" s="44">
        <v>0</v>
      </c>
      <c r="AV109" s="44">
        <v>0</v>
      </c>
      <c r="AW109" s="44">
        <v>0</v>
      </c>
      <c r="AX109" s="44">
        <v>0</v>
      </c>
      <c r="AY109" s="44">
        <v>0</v>
      </c>
      <c r="AZ109" s="44">
        <v>0</v>
      </c>
      <c r="BA109" s="44">
        <v>0</v>
      </c>
      <c r="BB109" s="44">
        <v>0</v>
      </c>
      <c r="BC109" s="44">
        <v>0</v>
      </c>
      <c r="BD109" s="44">
        <v>0</v>
      </c>
      <c r="BE109" s="44">
        <v>0</v>
      </c>
      <c r="BF109" s="44">
        <v>0</v>
      </c>
      <c r="BG109" s="44">
        <v>0</v>
      </c>
      <c r="BH109" s="44">
        <v>0</v>
      </c>
      <c r="BI109" s="44">
        <v>0</v>
      </c>
      <c r="BJ109" s="44">
        <v>0</v>
      </c>
      <c r="BK109" s="44">
        <v>0</v>
      </c>
      <c r="BL109" s="44">
        <f t="shared" si="0"/>
        <v>0</v>
      </c>
      <c r="BM109" s="152">
        <f t="shared" si="1"/>
        <v>0</v>
      </c>
      <c r="BN109" s="153">
        <f t="shared" si="2"/>
        <v>0</v>
      </c>
      <c r="BO109" s="154">
        <f t="shared" si="3"/>
        <v>0</v>
      </c>
      <c r="BP109" s="155">
        <f t="shared" si="4"/>
        <v>0</v>
      </c>
      <c r="BQ109" s="44"/>
    </row>
    <row r="110" spans="1:69" ht="15.75" hidden="1" customHeight="1" x14ac:dyDescent="0.3">
      <c r="A110" s="44" t="s">
        <v>652</v>
      </c>
      <c r="B110" s="44" t="s">
        <v>17</v>
      </c>
      <c r="C110" s="44" t="s">
        <v>17</v>
      </c>
      <c r="D110" s="44">
        <v>2017</v>
      </c>
      <c r="E110" s="45">
        <v>42927</v>
      </c>
      <c r="F110" s="44" t="s">
        <v>137</v>
      </c>
      <c r="G110" s="44" t="s">
        <v>20</v>
      </c>
      <c r="H110" s="37" t="s">
        <v>45</v>
      </c>
      <c r="I110" s="37" t="s">
        <v>45</v>
      </c>
      <c r="J110" s="37" t="s">
        <v>45</v>
      </c>
      <c r="K110" s="37" t="s">
        <v>45</v>
      </c>
      <c r="L110" s="37" t="s">
        <v>45</v>
      </c>
      <c r="M110" s="44" t="s">
        <v>1698</v>
      </c>
      <c r="N110" s="44"/>
      <c r="O110" s="44">
        <v>0</v>
      </c>
      <c r="P110" s="44">
        <v>0</v>
      </c>
      <c r="Q110" s="44">
        <v>0</v>
      </c>
      <c r="R110" s="44">
        <v>0</v>
      </c>
      <c r="S110" s="44">
        <v>0</v>
      </c>
      <c r="T110" s="44">
        <v>0</v>
      </c>
      <c r="U110" s="44">
        <v>0</v>
      </c>
      <c r="V110" s="44">
        <v>0</v>
      </c>
      <c r="W110" s="44">
        <v>0</v>
      </c>
      <c r="X110" s="44">
        <v>0</v>
      </c>
      <c r="Y110" s="44">
        <v>6</v>
      </c>
      <c r="Z110" s="44">
        <v>0</v>
      </c>
      <c r="AA110" s="44">
        <v>0</v>
      </c>
      <c r="AB110" s="44">
        <v>0</v>
      </c>
      <c r="AC110" s="44">
        <v>8</v>
      </c>
      <c r="AD110" s="44">
        <v>0</v>
      </c>
      <c r="AE110" s="44">
        <v>0</v>
      </c>
      <c r="AF110" s="44">
        <v>0</v>
      </c>
      <c r="AG110" s="44">
        <v>0</v>
      </c>
      <c r="AH110" s="44">
        <v>0</v>
      </c>
      <c r="AI110" s="44">
        <v>0</v>
      </c>
      <c r="AJ110" s="44">
        <v>0</v>
      </c>
      <c r="AK110" s="44">
        <v>0</v>
      </c>
      <c r="AL110" s="44">
        <v>0</v>
      </c>
      <c r="AM110" s="44">
        <v>0</v>
      </c>
      <c r="AN110" s="44">
        <v>0</v>
      </c>
      <c r="AO110" s="44">
        <v>4</v>
      </c>
      <c r="AP110" s="44">
        <v>0</v>
      </c>
      <c r="AQ110" s="44">
        <v>0</v>
      </c>
      <c r="AR110" s="44">
        <v>0</v>
      </c>
      <c r="AS110" s="44">
        <v>0</v>
      </c>
      <c r="AT110" s="44">
        <v>0</v>
      </c>
      <c r="AU110" s="44">
        <v>0</v>
      </c>
      <c r="AV110" s="44">
        <v>0</v>
      </c>
      <c r="AW110" s="44">
        <v>0</v>
      </c>
      <c r="AX110" s="44">
        <v>0</v>
      </c>
      <c r="AY110" s="44">
        <v>0</v>
      </c>
      <c r="AZ110" s="44">
        <v>0</v>
      </c>
      <c r="BA110" s="44">
        <v>0</v>
      </c>
      <c r="BB110" s="44">
        <v>0</v>
      </c>
      <c r="BC110" s="44">
        <v>0</v>
      </c>
      <c r="BD110" s="44">
        <v>0</v>
      </c>
      <c r="BE110" s="44">
        <v>0</v>
      </c>
      <c r="BF110" s="44">
        <v>0</v>
      </c>
      <c r="BG110" s="44">
        <v>0</v>
      </c>
      <c r="BH110" s="44">
        <v>0</v>
      </c>
      <c r="BI110" s="44">
        <v>0</v>
      </c>
      <c r="BJ110" s="44">
        <v>0</v>
      </c>
      <c r="BK110" s="44">
        <v>0</v>
      </c>
      <c r="BL110" s="44">
        <f t="shared" si="0"/>
        <v>18</v>
      </c>
      <c r="BM110" s="152">
        <f t="shared" si="1"/>
        <v>18</v>
      </c>
      <c r="BN110" s="153">
        <f t="shared" si="2"/>
        <v>0</v>
      </c>
      <c r="BO110" s="154">
        <f t="shared" si="3"/>
        <v>0</v>
      </c>
      <c r="BP110" s="155">
        <f t="shared" si="4"/>
        <v>0</v>
      </c>
      <c r="BQ110" s="44"/>
    </row>
    <row r="111" spans="1:69" ht="15.75" hidden="1" customHeight="1" x14ac:dyDescent="0.3">
      <c r="A111" s="44" t="s">
        <v>652</v>
      </c>
      <c r="B111" s="44" t="s">
        <v>17</v>
      </c>
      <c r="C111" s="44" t="s">
        <v>17</v>
      </c>
      <c r="D111" s="44">
        <v>2017</v>
      </c>
      <c r="E111" s="45">
        <v>42927</v>
      </c>
      <c r="F111" s="44" t="s">
        <v>137</v>
      </c>
      <c r="G111" s="44" t="s">
        <v>20</v>
      </c>
      <c r="H111" s="37" t="s">
        <v>45</v>
      </c>
      <c r="I111" s="37" t="s">
        <v>45</v>
      </c>
      <c r="J111" s="37" t="s">
        <v>45</v>
      </c>
      <c r="K111" s="37" t="s">
        <v>45</v>
      </c>
      <c r="L111" s="37" t="s">
        <v>45</v>
      </c>
      <c r="M111" s="44" t="s">
        <v>1699</v>
      </c>
      <c r="N111" s="44"/>
      <c r="O111" s="44">
        <v>0</v>
      </c>
      <c r="P111" s="44">
        <v>0</v>
      </c>
      <c r="Q111" s="44">
        <v>0</v>
      </c>
      <c r="R111" s="44">
        <v>0</v>
      </c>
      <c r="S111" s="44">
        <v>0</v>
      </c>
      <c r="T111" s="44">
        <v>0</v>
      </c>
      <c r="U111" s="44">
        <v>0</v>
      </c>
      <c r="V111" s="44">
        <v>0</v>
      </c>
      <c r="W111" s="44">
        <v>0</v>
      </c>
      <c r="X111" s="44">
        <v>0</v>
      </c>
      <c r="Y111" s="44">
        <v>0</v>
      </c>
      <c r="Z111" s="44">
        <v>0</v>
      </c>
      <c r="AA111" s="44">
        <v>0</v>
      </c>
      <c r="AB111" s="44">
        <v>0</v>
      </c>
      <c r="AC111" s="44">
        <v>0</v>
      </c>
      <c r="AD111" s="44">
        <v>0</v>
      </c>
      <c r="AE111" s="44">
        <v>0</v>
      </c>
      <c r="AF111" s="44">
        <v>0</v>
      </c>
      <c r="AG111" s="44">
        <v>0</v>
      </c>
      <c r="AH111" s="44">
        <v>0</v>
      </c>
      <c r="AI111" s="44">
        <v>0</v>
      </c>
      <c r="AJ111" s="44">
        <v>0</v>
      </c>
      <c r="AK111" s="44">
        <v>0</v>
      </c>
      <c r="AL111" s="44">
        <v>0</v>
      </c>
      <c r="AM111" s="44">
        <v>0</v>
      </c>
      <c r="AN111" s="44">
        <v>0</v>
      </c>
      <c r="AO111" s="44">
        <v>0</v>
      </c>
      <c r="AP111" s="44">
        <v>0</v>
      </c>
      <c r="AQ111" s="44">
        <v>0</v>
      </c>
      <c r="AR111" s="44">
        <v>0</v>
      </c>
      <c r="AS111" s="44">
        <v>0</v>
      </c>
      <c r="AT111" s="44">
        <v>3</v>
      </c>
      <c r="AU111" s="44">
        <v>0</v>
      </c>
      <c r="AV111" s="44">
        <v>0</v>
      </c>
      <c r="AW111" s="44">
        <v>0</v>
      </c>
      <c r="AX111" s="44">
        <v>0</v>
      </c>
      <c r="AY111" s="44">
        <v>0</v>
      </c>
      <c r="AZ111" s="44">
        <v>0</v>
      </c>
      <c r="BA111" s="44">
        <v>0</v>
      </c>
      <c r="BB111" s="44">
        <v>0</v>
      </c>
      <c r="BC111" s="44">
        <v>0</v>
      </c>
      <c r="BD111" s="44">
        <v>0</v>
      </c>
      <c r="BE111" s="44">
        <v>0</v>
      </c>
      <c r="BF111" s="44">
        <v>0</v>
      </c>
      <c r="BG111" s="44">
        <v>0</v>
      </c>
      <c r="BH111" s="44">
        <v>0</v>
      </c>
      <c r="BI111" s="44">
        <v>0</v>
      </c>
      <c r="BJ111" s="44">
        <v>0</v>
      </c>
      <c r="BK111" s="44">
        <v>0</v>
      </c>
      <c r="BL111" s="44">
        <f t="shared" si="0"/>
        <v>3</v>
      </c>
      <c r="BM111" s="152">
        <f t="shared" si="1"/>
        <v>0</v>
      </c>
      <c r="BN111" s="153">
        <f t="shared" si="2"/>
        <v>0</v>
      </c>
      <c r="BO111" s="154">
        <f t="shared" si="3"/>
        <v>0</v>
      </c>
      <c r="BP111" s="155">
        <f t="shared" si="4"/>
        <v>3</v>
      </c>
      <c r="BQ111" s="44"/>
    </row>
    <row r="112" spans="1:69" ht="15.75" hidden="1" customHeight="1" x14ac:dyDescent="0.3">
      <c r="A112" s="44" t="s">
        <v>652</v>
      </c>
      <c r="B112" s="44" t="s">
        <v>17</v>
      </c>
      <c r="C112" s="44" t="s">
        <v>17</v>
      </c>
      <c r="D112" s="44">
        <v>2017</v>
      </c>
      <c r="E112" s="45">
        <v>42927</v>
      </c>
      <c r="F112" s="44" t="s">
        <v>137</v>
      </c>
      <c r="G112" s="44" t="s">
        <v>20</v>
      </c>
      <c r="H112" s="37" t="s">
        <v>45</v>
      </c>
      <c r="I112" s="37" t="s">
        <v>45</v>
      </c>
      <c r="J112" s="37" t="s">
        <v>45</v>
      </c>
      <c r="K112" s="37" t="s">
        <v>45</v>
      </c>
      <c r="L112" s="37" t="s">
        <v>45</v>
      </c>
      <c r="M112" s="44" t="s">
        <v>1700</v>
      </c>
      <c r="N112" s="44">
        <f>SUM(O112:U112,V112:BK112)</f>
        <v>10</v>
      </c>
      <c r="O112" s="44">
        <v>0</v>
      </c>
      <c r="P112" s="44">
        <v>0</v>
      </c>
      <c r="Q112" s="44">
        <v>0</v>
      </c>
      <c r="R112" s="44">
        <v>0</v>
      </c>
      <c r="S112" s="44">
        <v>0</v>
      </c>
      <c r="T112" s="44">
        <v>5</v>
      </c>
      <c r="U112" s="44">
        <v>3</v>
      </c>
      <c r="V112" s="44">
        <v>0</v>
      </c>
      <c r="W112" s="44">
        <v>0</v>
      </c>
      <c r="X112" s="44">
        <v>0</v>
      </c>
      <c r="Y112" s="44">
        <v>1</v>
      </c>
      <c r="Z112" s="44">
        <v>0</v>
      </c>
      <c r="AA112" s="44">
        <v>0</v>
      </c>
      <c r="AB112" s="44">
        <v>0</v>
      </c>
      <c r="AC112" s="44">
        <v>1</v>
      </c>
      <c r="AD112" s="44">
        <v>0</v>
      </c>
      <c r="AE112" s="44">
        <v>0</v>
      </c>
      <c r="AF112" s="44">
        <v>0</v>
      </c>
      <c r="AG112" s="44">
        <v>0</v>
      </c>
      <c r="AH112" s="44">
        <v>0</v>
      </c>
      <c r="AI112" s="44">
        <v>0</v>
      </c>
      <c r="AJ112" s="44">
        <v>0</v>
      </c>
      <c r="AK112" s="44">
        <v>0</v>
      </c>
      <c r="AL112" s="44">
        <v>0</v>
      </c>
      <c r="AM112" s="44">
        <v>0</v>
      </c>
      <c r="AN112" s="44">
        <v>0</v>
      </c>
      <c r="AO112" s="44">
        <v>0</v>
      </c>
      <c r="AP112" s="44">
        <v>0</v>
      </c>
      <c r="AQ112" s="44">
        <v>0</v>
      </c>
      <c r="AR112" s="44">
        <v>0</v>
      </c>
      <c r="AS112" s="44">
        <v>0</v>
      </c>
      <c r="AT112" s="44">
        <v>0</v>
      </c>
      <c r="AU112" s="44">
        <v>0</v>
      </c>
      <c r="AV112" s="44">
        <v>0</v>
      </c>
      <c r="AW112" s="44">
        <v>0</v>
      </c>
      <c r="AX112" s="44">
        <v>0</v>
      </c>
      <c r="AY112" s="44">
        <v>0</v>
      </c>
      <c r="AZ112" s="44">
        <v>0</v>
      </c>
      <c r="BA112" s="44">
        <v>0</v>
      </c>
      <c r="BB112" s="44">
        <v>0</v>
      </c>
      <c r="BC112" s="44">
        <v>0</v>
      </c>
      <c r="BD112" s="44">
        <v>0</v>
      </c>
      <c r="BE112" s="44">
        <v>0</v>
      </c>
      <c r="BF112" s="44">
        <v>0</v>
      </c>
      <c r="BG112" s="44">
        <v>0</v>
      </c>
      <c r="BH112" s="44">
        <v>0</v>
      </c>
      <c r="BI112" s="44">
        <v>0</v>
      </c>
      <c r="BJ112" s="44">
        <v>0</v>
      </c>
      <c r="BK112" s="44">
        <v>0</v>
      </c>
      <c r="BL112" s="44">
        <f t="shared" si="0"/>
        <v>2</v>
      </c>
      <c r="BM112" s="152">
        <f t="shared" si="1"/>
        <v>2</v>
      </c>
      <c r="BN112" s="153">
        <f t="shared" si="2"/>
        <v>0</v>
      </c>
      <c r="BO112" s="154">
        <f t="shared" si="3"/>
        <v>0</v>
      </c>
      <c r="BP112" s="155">
        <f t="shared" si="4"/>
        <v>0</v>
      </c>
      <c r="BQ112" s="44"/>
    </row>
    <row r="113" spans="1:69" ht="15.75" hidden="1" customHeight="1" x14ac:dyDescent="0.3">
      <c r="A113" s="44" t="s">
        <v>652</v>
      </c>
      <c r="B113" s="44" t="s">
        <v>17</v>
      </c>
      <c r="C113" s="44" t="s">
        <v>17</v>
      </c>
      <c r="D113" s="44">
        <v>2017</v>
      </c>
      <c r="E113" s="45">
        <v>42927</v>
      </c>
      <c r="F113" s="44" t="s">
        <v>137</v>
      </c>
      <c r="G113" s="44" t="s">
        <v>25</v>
      </c>
      <c r="H113" s="37" t="s">
        <v>35</v>
      </c>
      <c r="I113" s="37" t="s">
        <v>31</v>
      </c>
      <c r="J113" s="37" t="s">
        <v>31</v>
      </c>
      <c r="K113" s="37" t="s">
        <v>31</v>
      </c>
      <c r="L113" s="37" t="s">
        <v>31</v>
      </c>
      <c r="M113" s="44" t="s">
        <v>1698</v>
      </c>
      <c r="N113" s="44"/>
      <c r="O113" s="44">
        <v>0</v>
      </c>
      <c r="P113" s="44">
        <v>0</v>
      </c>
      <c r="Q113" s="44">
        <v>0</v>
      </c>
      <c r="R113" s="44">
        <v>0</v>
      </c>
      <c r="S113" s="44">
        <v>0</v>
      </c>
      <c r="T113" s="44">
        <v>0</v>
      </c>
      <c r="U113" s="44">
        <v>0</v>
      </c>
      <c r="V113" s="44">
        <v>0</v>
      </c>
      <c r="W113" s="44">
        <v>0</v>
      </c>
      <c r="X113" s="44">
        <v>7</v>
      </c>
      <c r="Y113" s="44">
        <v>0</v>
      </c>
      <c r="Z113" s="44">
        <v>0</v>
      </c>
      <c r="AA113" s="44">
        <v>0</v>
      </c>
      <c r="AB113" s="44">
        <v>0</v>
      </c>
      <c r="AC113" s="44">
        <v>19</v>
      </c>
      <c r="AD113" s="44">
        <v>0</v>
      </c>
      <c r="AE113" s="44">
        <v>0</v>
      </c>
      <c r="AF113" s="44">
        <v>0</v>
      </c>
      <c r="AG113" s="44">
        <v>0</v>
      </c>
      <c r="AH113" s="44">
        <v>0</v>
      </c>
      <c r="AI113" s="44">
        <v>0</v>
      </c>
      <c r="AJ113" s="44">
        <v>0</v>
      </c>
      <c r="AK113" s="44">
        <v>0</v>
      </c>
      <c r="AL113" s="44">
        <v>0</v>
      </c>
      <c r="AM113" s="44">
        <v>0</v>
      </c>
      <c r="AN113" s="44">
        <v>0</v>
      </c>
      <c r="AO113" s="44">
        <v>4</v>
      </c>
      <c r="AP113" s="44">
        <v>0</v>
      </c>
      <c r="AQ113" s="44">
        <v>0</v>
      </c>
      <c r="AR113" s="44">
        <v>0</v>
      </c>
      <c r="AS113" s="44">
        <v>0</v>
      </c>
      <c r="AT113" s="44">
        <v>0</v>
      </c>
      <c r="AU113" s="44">
        <v>0</v>
      </c>
      <c r="AV113" s="44">
        <v>0</v>
      </c>
      <c r="AW113" s="44">
        <v>0</v>
      </c>
      <c r="AX113" s="44">
        <v>0</v>
      </c>
      <c r="AY113" s="44">
        <v>0</v>
      </c>
      <c r="AZ113" s="44">
        <v>0</v>
      </c>
      <c r="BA113" s="44">
        <v>0</v>
      </c>
      <c r="BB113" s="44">
        <v>0</v>
      </c>
      <c r="BC113" s="44">
        <v>0</v>
      </c>
      <c r="BD113" s="44">
        <v>0</v>
      </c>
      <c r="BE113" s="44">
        <v>0</v>
      </c>
      <c r="BF113" s="44">
        <v>0</v>
      </c>
      <c r="BG113" s="44">
        <v>0</v>
      </c>
      <c r="BH113" s="44">
        <v>0</v>
      </c>
      <c r="BI113" s="44">
        <v>0</v>
      </c>
      <c r="BJ113" s="44">
        <v>0</v>
      </c>
      <c r="BK113" s="44">
        <v>0</v>
      </c>
      <c r="BL113" s="44">
        <f t="shared" si="0"/>
        <v>30</v>
      </c>
      <c r="BM113" s="152">
        <f t="shared" si="1"/>
        <v>23</v>
      </c>
      <c r="BN113" s="153">
        <f t="shared" si="2"/>
        <v>0</v>
      </c>
      <c r="BO113" s="154">
        <f t="shared" si="3"/>
        <v>0</v>
      </c>
      <c r="BP113" s="155">
        <f t="shared" si="4"/>
        <v>7</v>
      </c>
      <c r="BQ113" s="44"/>
    </row>
    <row r="114" spans="1:69" ht="15.75" hidden="1" customHeight="1" x14ac:dyDescent="0.3">
      <c r="A114" s="44" t="s">
        <v>652</v>
      </c>
      <c r="B114" s="44" t="s">
        <v>17</v>
      </c>
      <c r="C114" s="44" t="s">
        <v>17</v>
      </c>
      <c r="D114" s="44">
        <v>2017</v>
      </c>
      <c r="E114" s="45">
        <v>42927</v>
      </c>
      <c r="F114" s="44" t="s">
        <v>137</v>
      </c>
      <c r="G114" s="44" t="s">
        <v>25</v>
      </c>
      <c r="H114" s="37" t="s">
        <v>35</v>
      </c>
      <c r="I114" s="37" t="s">
        <v>31</v>
      </c>
      <c r="J114" s="37" t="s">
        <v>31</v>
      </c>
      <c r="K114" s="37" t="s">
        <v>31</v>
      </c>
      <c r="L114" s="37" t="s">
        <v>31</v>
      </c>
      <c r="M114" s="44" t="s">
        <v>1699</v>
      </c>
      <c r="N114" s="44"/>
      <c r="O114" s="44">
        <v>0</v>
      </c>
      <c r="P114" s="44">
        <v>0</v>
      </c>
      <c r="Q114" s="44">
        <v>0</v>
      </c>
      <c r="R114" s="44">
        <v>0</v>
      </c>
      <c r="S114" s="44">
        <v>0</v>
      </c>
      <c r="T114" s="44">
        <v>0</v>
      </c>
      <c r="U114" s="44">
        <v>0</v>
      </c>
      <c r="V114" s="44">
        <v>0</v>
      </c>
      <c r="W114" s="44">
        <v>0</v>
      </c>
      <c r="X114" s="44">
        <v>6</v>
      </c>
      <c r="Y114" s="44">
        <v>0</v>
      </c>
      <c r="Z114" s="44">
        <v>0</v>
      </c>
      <c r="AA114" s="44">
        <v>0</v>
      </c>
      <c r="AB114" s="44">
        <v>0</v>
      </c>
      <c r="AC114" s="44">
        <v>0</v>
      </c>
      <c r="AD114" s="44">
        <v>0</v>
      </c>
      <c r="AE114" s="44">
        <v>0</v>
      </c>
      <c r="AF114" s="44">
        <v>0</v>
      </c>
      <c r="AG114" s="44">
        <v>0</v>
      </c>
      <c r="AH114" s="44">
        <v>0</v>
      </c>
      <c r="AI114" s="44">
        <v>0</v>
      </c>
      <c r="AJ114" s="44">
        <v>0</v>
      </c>
      <c r="AK114" s="44">
        <v>0</v>
      </c>
      <c r="AL114" s="44">
        <v>0</v>
      </c>
      <c r="AM114" s="44">
        <v>0</v>
      </c>
      <c r="AN114" s="44">
        <v>0</v>
      </c>
      <c r="AO114" s="44">
        <v>0</v>
      </c>
      <c r="AP114" s="44">
        <v>0</v>
      </c>
      <c r="AQ114" s="44">
        <v>0</v>
      </c>
      <c r="AR114" s="44">
        <v>0</v>
      </c>
      <c r="AS114" s="44">
        <v>0</v>
      </c>
      <c r="AT114" s="44">
        <v>0</v>
      </c>
      <c r="AU114" s="44">
        <v>0</v>
      </c>
      <c r="AV114" s="44">
        <v>0</v>
      </c>
      <c r="AW114" s="44">
        <v>0</v>
      </c>
      <c r="AX114" s="44">
        <v>0</v>
      </c>
      <c r="AY114" s="44">
        <v>0</v>
      </c>
      <c r="AZ114" s="44">
        <v>0</v>
      </c>
      <c r="BA114" s="44">
        <v>0</v>
      </c>
      <c r="BB114" s="44">
        <v>0</v>
      </c>
      <c r="BC114" s="44">
        <v>0</v>
      </c>
      <c r="BD114" s="44">
        <v>0</v>
      </c>
      <c r="BE114" s="44">
        <v>0</v>
      </c>
      <c r="BF114" s="44">
        <v>0</v>
      </c>
      <c r="BG114" s="44">
        <v>0</v>
      </c>
      <c r="BH114" s="44">
        <v>0</v>
      </c>
      <c r="BI114" s="44">
        <v>0</v>
      </c>
      <c r="BJ114" s="44">
        <v>0</v>
      </c>
      <c r="BK114" s="44">
        <v>0</v>
      </c>
      <c r="BL114" s="44">
        <f t="shared" si="0"/>
        <v>6</v>
      </c>
      <c r="BM114" s="152">
        <f t="shared" si="1"/>
        <v>0</v>
      </c>
      <c r="BN114" s="153">
        <f t="shared" si="2"/>
        <v>0</v>
      </c>
      <c r="BO114" s="154">
        <f t="shared" si="3"/>
        <v>0</v>
      </c>
      <c r="BP114" s="155">
        <f t="shared" si="4"/>
        <v>6</v>
      </c>
      <c r="BQ114" s="44"/>
    </row>
    <row r="115" spans="1:69" ht="15.75" hidden="1" customHeight="1" x14ac:dyDescent="0.3">
      <c r="A115" s="44" t="s">
        <v>652</v>
      </c>
      <c r="B115" s="44" t="s">
        <v>17</v>
      </c>
      <c r="C115" s="44" t="s">
        <v>17</v>
      </c>
      <c r="D115" s="44">
        <v>2017</v>
      </c>
      <c r="E115" s="45">
        <v>42927</v>
      </c>
      <c r="F115" s="44" t="s">
        <v>137</v>
      </c>
      <c r="G115" s="44" t="s">
        <v>25</v>
      </c>
      <c r="H115" s="37" t="s">
        <v>35</v>
      </c>
      <c r="I115" s="37" t="s">
        <v>31</v>
      </c>
      <c r="J115" s="37" t="s">
        <v>31</v>
      </c>
      <c r="K115" s="37" t="s">
        <v>31</v>
      </c>
      <c r="L115" s="37" t="s">
        <v>31</v>
      </c>
      <c r="M115" s="44" t="s">
        <v>1700</v>
      </c>
      <c r="N115" s="44">
        <f>SUM(O115:U115,V115:BK115)</f>
        <v>10</v>
      </c>
      <c r="O115" s="44">
        <v>0</v>
      </c>
      <c r="P115" s="44">
        <v>0</v>
      </c>
      <c r="Q115" s="44">
        <v>0</v>
      </c>
      <c r="R115" s="44">
        <v>0</v>
      </c>
      <c r="S115" s="44">
        <v>0</v>
      </c>
      <c r="T115" s="44">
        <v>5</v>
      </c>
      <c r="U115" s="44">
        <v>3</v>
      </c>
      <c r="V115" s="44">
        <v>0</v>
      </c>
      <c r="W115" s="44">
        <v>0</v>
      </c>
      <c r="X115" s="44">
        <v>0</v>
      </c>
      <c r="Y115" s="44">
        <v>0</v>
      </c>
      <c r="Z115" s="44">
        <v>0</v>
      </c>
      <c r="AA115" s="44">
        <v>0</v>
      </c>
      <c r="AB115" s="44">
        <v>0</v>
      </c>
      <c r="AC115" s="44">
        <v>2</v>
      </c>
      <c r="AD115" s="44">
        <v>0</v>
      </c>
      <c r="AE115" s="44">
        <v>0</v>
      </c>
      <c r="AF115" s="44">
        <v>0</v>
      </c>
      <c r="AG115" s="44">
        <v>0</v>
      </c>
      <c r="AH115" s="44">
        <v>0</v>
      </c>
      <c r="AI115" s="44">
        <v>0</v>
      </c>
      <c r="AJ115" s="44">
        <v>0</v>
      </c>
      <c r="AK115" s="44">
        <v>0</v>
      </c>
      <c r="AL115" s="44">
        <v>0</v>
      </c>
      <c r="AM115" s="44">
        <v>0</v>
      </c>
      <c r="AN115" s="44">
        <v>0</v>
      </c>
      <c r="AO115" s="44">
        <v>0</v>
      </c>
      <c r="AP115" s="44">
        <v>0</v>
      </c>
      <c r="AQ115" s="44">
        <v>0</v>
      </c>
      <c r="AR115" s="44">
        <v>0</v>
      </c>
      <c r="AS115" s="44">
        <v>0</v>
      </c>
      <c r="AT115" s="44">
        <v>0</v>
      </c>
      <c r="AU115" s="44">
        <v>0</v>
      </c>
      <c r="AV115" s="44">
        <v>0</v>
      </c>
      <c r="AW115" s="44">
        <v>0</v>
      </c>
      <c r="AX115" s="44">
        <v>0</v>
      </c>
      <c r="AY115" s="44">
        <v>0</v>
      </c>
      <c r="AZ115" s="44">
        <v>0</v>
      </c>
      <c r="BA115" s="44">
        <v>0</v>
      </c>
      <c r="BB115" s="44">
        <v>0</v>
      </c>
      <c r="BC115" s="44">
        <v>0</v>
      </c>
      <c r="BD115" s="44">
        <v>0</v>
      </c>
      <c r="BE115" s="44">
        <v>0</v>
      </c>
      <c r="BF115" s="44">
        <v>0</v>
      </c>
      <c r="BG115" s="44">
        <v>0</v>
      </c>
      <c r="BH115" s="44">
        <v>0</v>
      </c>
      <c r="BI115" s="44">
        <v>0</v>
      </c>
      <c r="BJ115" s="44">
        <v>0</v>
      </c>
      <c r="BK115" s="44">
        <v>0</v>
      </c>
      <c r="BL115" s="44">
        <f t="shared" si="0"/>
        <v>2</v>
      </c>
      <c r="BM115" s="152">
        <f t="shared" si="1"/>
        <v>2</v>
      </c>
      <c r="BN115" s="153">
        <f t="shared" si="2"/>
        <v>0</v>
      </c>
      <c r="BO115" s="154">
        <f t="shared" si="3"/>
        <v>0</v>
      </c>
      <c r="BP115" s="155">
        <f t="shared" si="4"/>
        <v>0</v>
      </c>
      <c r="BQ115" s="44"/>
    </row>
    <row r="116" spans="1:69" ht="15.75" hidden="1" customHeight="1" x14ac:dyDescent="0.3">
      <c r="A116" s="44" t="s">
        <v>652</v>
      </c>
      <c r="B116" s="44" t="s">
        <v>17</v>
      </c>
      <c r="C116" s="44" t="s">
        <v>17</v>
      </c>
      <c r="D116" s="44">
        <v>2017</v>
      </c>
      <c r="E116" s="45">
        <v>42927</v>
      </c>
      <c r="F116" s="44" t="s">
        <v>137</v>
      </c>
      <c r="G116" s="44" t="s">
        <v>30</v>
      </c>
      <c r="H116" s="37" t="s">
        <v>31</v>
      </c>
      <c r="I116" s="37" t="s">
        <v>31</v>
      </c>
      <c r="J116" s="37" t="s">
        <v>31</v>
      </c>
      <c r="K116" s="37" t="s">
        <v>31</v>
      </c>
      <c r="L116" s="37" t="s">
        <v>31</v>
      </c>
      <c r="M116" s="44" t="s">
        <v>1698</v>
      </c>
      <c r="N116" s="44"/>
      <c r="O116" s="44">
        <v>0</v>
      </c>
      <c r="P116" s="44">
        <v>0</v>
      </c>
      <c r="Q116" s="44">
        <v>0</v>
      </c>
      <c r="R116" s="44">
        <v>0</v>
      </c>
      <c r="S116" s="44">
        <v>0</v>
      </c>
      <c r="T116" s="44">
        <v>0</v>
      </c>
      <c r="U116" s="44">
        <v>0</v>
      </c>
      <c r="V116" s="44">
        <v>0</v>
      </c>
      <c r="W116" s="44">
        <v>0</v>
      </c>
      <c r="X116" s="44">
        <v>0</v>
      </c>
      <c r="Y116" s="44">
        <v>1</v>
      </c>
      <c r="Z116" s="44">
        <v>0</v>
      </c>
      <c r="AA116" s="44">
        <v>0</v>
      </c>
      <c r="AB116" s="44">
        <v>0</v>
      </c>
      <c r="AC116" s="44">
        <v>0</v>
      </c>
      <c r="AD116" s="44">
        <v>0</v>
      </c>
      <c r="AE116" s="44">
        <v>0</v>
      </c>
      <c r="AF116" s="44">
        <v>0</v>
      </c>
      <c r="AG116" s="44">
        <v>0</v>
      </c>
      <c r="AH116" s="44">
        <v>0</v>
      </c>
      <c r="AI116" s="44">
        <v>0</v>
      </c>
      <c r="AJ116" s="44">
        <v>0</v>
      </c>
      <c r="AK116" s="44">
        <v>0</v>
      </c>
      <c r="AL116" s="44">
        <v>0</v>
      </c>
      <c r="AM116" s="44">
        <v>0</v>
      </c>
      <c r="AN116" s="44">
        <v>4</v>
      </c>
      <c r="AO116" s="44">
        <v>10</v>
      </c>
      <c r="AP116" s="44">
        <v>0</v>
      </c>
      <c r="AQ116" s="44">
        <v>0</v>
      </c>
      <c r="AR116" s="44">
        <v>0</v>
      </c>
      <c r="AS116" s="44">
        <v>0</v>
      </c>
      <c r="AT116" s="44">
        <v>0</v>
      </c>
      <c r="AU116" s="44">
        <v>0</v>
      </c>
      <c r="AV116" s="44">
        <v>0</v>
      </c>
      <c r="AW116" s="44">
        <v>0</v>
      </c>
      <c r="AX116" s="44">
        <v>0</v>
      </c>
      <c r="AY116" s="44">
        <v>0</v>
      </c>
      <c r="AZ116" s="44">
        <v>0</v>
      </c>
      <c r="BA116" s="44">
        <v>0</v>
      </c>
      <c r="BB116" s="44">
        <v>0</v>
      </c>
      <c r="BC116" s="44">
        <v>0</v>
      </c>
      <c r="BD116" s="44">
        <v>0</v>
      </c>
      <c r="BE116" s="44">
        <v>0</v>
      </c>
      <c r="BF116" s="44">
        <v>0</v>
      </c>
      <c r="BG116" s="44">
        <v>0</v>
      </c>
      <c r="BH116" s="44">
        <v>0</v>
      </c>
      <c r="BI116" s="44">
        <v>0</v>
      </c>
      <c r="BJ116" s="44">
        <v>0</v>
      </c>
      <c r="BK116" s="44">
        <v>0</v>
      </c>
      <c r="BL116" s="44">
        <f t="shared" si="0"/>
        <v>15</v>
      </c>
      <c r="BM116" s="152">
        <f t="shared" si="1"/>
        <v>11</v>
      </c>
      <c r="BN116" s="153">
        <f t="shared" si="2"/>
        <v>0</v>
      </c>
      <c r="BO116" s="154">
        <f t="shared" si="3"/>
        <v>0</v>
      </c>
      <c r="BP116" s="155">
        <f t="shared" si="4"/>
        <v>4</v>
      </c>
      <c r="BQ116" s="44"/>
    </row>
    <row r="117" spans="1:69" ht="15.75" hidden="1" customHeight="1" x14ac:dyDescent="0.3">
      <c r="A117" s="44" t="s">
        <v>652</v>
      </c>
      <c r="B117" s="44" t="s">
        <v>17</v>
      </c>
      <c r="C117" s="44" t="s">
        <v>17</v>
      </c>
      <c r="D117" s="44">
        <v>2017</v>
      </c>
      <c r="E117" s="45">
        <v>42927</v>
      </c>
      <c r="F117" s="44" t="s">
        <v>137</v>
      </c>
      <c r="G117" s="44" t="s">
        <v>30</v>
      </c>
      <c r="H117" s="37" t="s">
        <v>31</v>
      </c>
      <c r="I117" s="37" t="s">
        <v>31</v>
      </c>
      <c r="J117" s="37" t="s">
        <v>31</v>
      </c>
      <c r="K117" s="37" t="s">
        <v>31</v>
      </c>
      <c r="L117" s="37" t="s">
        <v>31</v>
      </c>
      <c r="M117" s="44" t="s">
        <v>1699</v>
      </c>
      <c r="N117" s="44"/>
      <c r="O117" s="44">
        <v>0</v>
      </c>
      <c r="P117" s="44">
        <v>0</v>
      </c>
      <c r="Q117" s="44">
        <v>0</v>
      </c>
      <c r="R117" s="44">
        <v>0</v>
      </c>
      <c r="S117" s="44">
        <v>0</v>
      </c>
      <c r="T117" s="44">
        <v>0</v>
      </c>
      <c r="U117" s="44">
        <v>0</v>
      </c>
      <c r="V117" s="44">
        <v>0</v>
      </c>
      <c r="W117" s="44">
        <v>0</v>
      </c>
      <c r="X117" s="44">
        <v>0</v>
      </c>
      <c r="Y117" s="44">
        <v>0</v>
      </c>
      <c r="Z117" s="44">
        <v>1</v>
      </c>
      <c r="AA117" s="44">
        <v>1</v>
      </c>
      <c r="AB117" s="44">
        <v>0</v>
      </c>
      <c r="AC117" s="44">
        <v>0</v>
      </c>
      <c r="AD117" s="44">
        <v>0</v>
      </c>
      <c r="AE117" s="44">
        <v>0</v>
      </c>
      <c r="AF117" s="44">
        <v>0</v>
      </c>
      <c r="AG117" s="44">
        <v>0</v>
      </c>
      <c r="AH117" s="44">
        <v>0</v>
      </c>
      <c r="AI117" s="44">
        <v>0</v>
      </c>
      <c r="AJ117" s="44">
        <v>0</v>
      </c>
      <c r="AK117" s="44">
        <v>0</v>
      </c>
      <c r="AL117" s="44">
        <v>0</v>
      </c>
      <c r="AM117" s="44">
        <v>0</v>
      </c>
      <c r="AN117" s="44">
        <v>0</v>
      </c>
      <c r="AO117" s="44">
        <v>0</v>
      </c>
      <c r="AP117" s="44">
        <v>0</v>
      </c>
      <c r="AQ117" s="44">
        <v>0</v>
      </c>
      <c r="AR117" s="44">
        <v>0</v>
      </c>
      <c r="AS117" s="44">
        <v>0</v>
      </c>
      <c r="AT117" s="44">
        <v>0</v>
      </c>
      <c r="AU117" s="44">
        <v>0</v>
      </c>
      <c r="AV117" s="44">
        <v>0</v>
      </c>
      <c r="AW117" s="44">
        <v>0</v>
      </c>
      <c r="AX117" s="44">
        <v>0</v>
      </c>
      <c r="AY117" s="44">
        <v>0</v>
      </c>
      <c r="AZ117" s="44">
        <v>0</v>
      </c>
      <c r="BA117" s="44">
        <v>0</v>
      </c>
      <c r="BB117" s="44">
        <v>0</v>
      </c>
      <c r="BC117" s="44">
        <v>0</v>
      </c>
      <c r="BD117" s="44">
        <v>0</v>
      </c>
      <c r="BE117" s="44">
        <v>0</v>
      </c>
      <c r="BF117" s="44">
        <v>0</v>
      </c>
      <c r="BG117" s="44">
        <v>0</v>
      </c>
      <c r="BH117" s="44">
        <v>0</v>
      </c>
      <c r="BI117" s="44">
        <v>0</v>
      </c>
      <c r="BJ117" s="44">
        <v>0</v>
      </c>
      <c r="BK117" s="44">
        <v>0</v>
      </c>
      <c r="BL117" s="44">
        <f t="shared" si="0"/>
        <v>2</v>
      </c>
      <c r="BM117" s="152">
        <f t="shared" si="1"/>
        <v>0</v>
      </c>
      <c r="BN117" s="153">
        <f t="shared" si="2"/>
        <v>2</v>
      </c>
      <c r="BO117" s="154">
        <f t="shared" si="3"/>
        <v>0</v>
      </c>
      <c r="BP117" s="155">
        <f t="shared" si="4"/>
        <v>0</v>
      </c>
      <c r="BQ117" s="44"/>
    </row>
    <row r="118" spans="1:69" ht="15.75" hidden="1" customHeight="1" x14ac:dyDescent="0.3">
      <c r="A118" s="44" t="s">
        <v>652</v>
      </c>
      <c r="B118" s="44" t="s">
        <v>17</v>
      </c>
      <c r="C118" s="44" t="s">
        <v>17</v>
      </c>
      <c r="D118" s="44">
        <v>2017</v>
      </c>
      <c r="E118" s="45">
        <v>42927</v>
      </c>
      <c r="F118" s="44" t="s">
        <v>137</v>
      </c>
      <c r="G118" s="44" t="s">
        <v>30</v>
      </c>
      <c r="H118" s="37" t="s">
        <v>31</v>
      </c>
      <c r="I118" s="37" t="s">
        <v>31</v>
      </c>
      <c r="J118" s="37" t="s">
        <v>31</v>
      </c>
      <c r="K118" s="37" t="s">
        <v>31</v>
      </c>
      <c r="L118" s="37" t="s">
        <v>31</v>
      </c>
      <c r="M118" s="44" t="s">
        <v>1700</v>
      </c>
      <c r="N118" s="44">
        <f>SUM(O118:U118,V118:BK118)</f>
        <v>10</v>
      </c>
      <c r="O118" s="44">
        <v>0</v>
      </c>
      <c r="P118" s="44">
        <v>0</v>
      </c>
      <c r="Q118" s="44">
        <v>0</v>
      </c>
      <c r="R118" s="44">
        <v>0</v>
      </c>
      <c r="S118" s="44">
        <v>0</v>
      </c>
      <c r="T118" s="44">
        <v>10</v>
      </c>
      <c r="U118" s="44">
        <v>0</v>
      </c>
      <c r="V118" s="44">
        <v>0</v>
      </c>
      <c r="W118" s="44">
        <v>0</v>
      </c>
      <c r="X118" s="44">
        <v>0</v>
      </c>
      <c r="Y118" s="44">
        <v>0</v>
      </c>
      <c r="Z118" s="44">
        <v>0</v>
      </c>
      <c r="AA118" s="44">
        <v>0</v>
      </c>
      <c r="AB118" s="44">
        <v>0</v>
      </c>
      <c r="AC118" s="44">
        <v>0</v>
      </c>
      <c r="AD118" s="44">
        <v>0</v>
      </c>
      <c r="AE118" s="44">
        <v>0</v>
      </c>
      <c r="AF118" s="44">
        <v>0</v>
      </c>
      <c r="AG118" s="44">
        <v>0</v>
      </c>
      <c r="AH118" s="44">
        <v>0</v>
      </c>
      <c r="AI118" s="44">
        <v>0</v>
      </c>
      <c r="AJ118" s="44">
        <v>0</v>
      </c>
      <c r="AK118" s="44">
        <v>0</v>
      </c>
      <c r="AL118" s="44">
        <v>0</v>
      </c>
      <c r="AM118" s="44">
        <v>0</v>
      </c>
      <c r="AN118" s="44">
        <v>0</v>
      </c>
      <c r="AO118" s="44">
        <v>0</v>
      </c>
      <c r="AP118" s="44">
        <v>0</v>
      </c>
      <c r="AQ118" s="44">
        <v>0</v>
      </c>
      <c r="AR118" s="44">
        <v>0</v>
      </c>
      <c r="AS118" s="44">
        <v>0</v>
      </c>
      <c r="AT118" s="44">
        <v>0</v>
      </c>
      <c r="AU118" s="44">
        <v>0</v>
      </c>
      <c r="AV118" s="44">
        <v>0</v>
      </c>
      <c r="AW118" s="44">
        <v>0</v>
      </c>
      <c r="AX118" s="44">
        <v>0</v>
      </c>
      <c r="AY118" s="44">
        <v>0</v>
      </c>
      <c r="AZ118" s="44">
        <v>0</v>
      </c>
      <c r="BA118" s="44">
        <v>0</v>
      </c>
      <c r="BB118" s="44">
        <v>0</v>
      </c>
      <c r="BC118" s="44">
        <v>0</v>
      </c>
      <c r="BD118" s="44">
        <v>0</v>
      </c>
      <c r="BE118" s="44">
        <v>0</v>
      </c>
      <c r="BF118" s="44">
        <v>0</v>
      </c>
      <c r="BG118" s="44">
        <v>0</v>
      </c>
      <c r="BH118" s="44">
        <v>0</v>
      </c>
      <c r="BI118" s="44">
        <v>0</v>
      </c>
      <c r="BJ118" s="44">
        <v>0</v>
      </c>
      <c r="BK118" s="44">
        <v>0</v>
      </c>
      <c r="BL118" s="44">
        <f t="shared" si="0"/>
        <v>0</v>
      </c>
      <c r="BM118" s="152">
        <f t="shared" si="1"/>
        <v>0</v>
      </c>
      <c r="BN118" s="153">
        <f t="shared" si="2"/>
        <v>0</v>
      </c>
      <c r="BO118" s="154">
        <f t="shared" si="3"/>
        <v>0</v>
      </c>
      <c r="BP118" s="155">
        <f t="shared" si="4"/>
        <v>0</v>
      </c>
      <c r="BQ118" s="44"/>
    </row>
    <row r="119" spans="1:69" ht="15.75" hidden="1" customHeight="1" x14ac:dyDescent="0.3">
      <c r="A119" s="44" t="s">
        <v>652</v>
      </c>
      <c r="B119" s="44" t="s">
        <v>17</v>
      </c>
      <c r="C119" s="44" t="s">
        <v>17</v>
      </c>
      <c r="D119" s="44">
        <v>2017</v>
      </c>
      <c r="E119" s="45">
        <v>42927</v>
      </c>
      <c r="F119" s="44" t="s">
        <v>137</v>
      </c>
      <c r="G119" s="44" t="s">
        <v>34</v>
      </c>
      <c r="H119" s="37" t="s">
        <v>26</v>
      </c>
      <c r="I119" s="37" t="s">
        <v>26</v>
      </c>
      <c r="J119" s="37" t="s">
        <v>27</v>
      </c>
      <c r="K119" s="37" t="s">
        <v>26</v>
      </c>
      <c r="L119" s="37" t="s">
        <v>27</v>
      </c>
      <c r="M119" s="44" t="s">
        <v>1698</v>
      </c>
      <c r="N119" s="44"/>
      <c r="O119" s="44">
        <v>0</v>
      </c>
      <c r="P119" s="44">
        <v>0</v>
      </c>
      <c r="Q119" s="44">
        <v>0</v>
      </c>
      <c r="R119" s="44">
        <v>0</v>
      </c>
      <c r="S119" s="44">
        <v>0</v>
      </c>
      <c r="T119" s="44">
        <v>0</v>
      </c>
      <c r="U119" s="44">
        <v>0</v>
      </c>
      <c r="V119" s="44">
        <v>1</v>
      </c>
      <c r="W119" s="44">
        <v>0</v>
      </c>
      <c r="X119" s="44">
        <v>0</v>
      </c>
      <c r="Y119" s="44">
        <v>5</v>
      </c>
      <c r="Z119" s="44">
        <v>0</v>
      </c>
      <c r="AA119" s="44">
        <v>0</v>
      </c>
      <c r="AB119" s="44">
        <v>0</v>
      </c>
      <c r="AC119" s="44">
        <v>0</v>
      </c>
      <c r="AD119" s="44">
        <v>0</v>
      </c>
      <c r="AE119" s="44">
        <v>0</v>
      </c>
      <c r="AF119" s="44">
        <v>0</v>
      </c>
      <c r="AG119" s="44">
        <v>0</v>
      </c>
      <c r="AH119" s="44">
        <v>0</v>
      </c>
      <c r="AI119" s="44">
        <v>0</v>
      </c>
      <c r="AJ119" s="44">
        <v>0</v>
      </c>
      <c r="AK119" s="44">
        <v>0</v>
      </c>
      <c r="AL119" s="44">
        <v>0</v>
      </c>
      <c r="AM119" s="44">
        <v>0</v>
      </c>
      <c r="AN119" s="44">
        <v>0</v>
      </c>
      <c r="AO119" s="44">
        <v>2</v>
      </c>
      <c r="AP119" s="44">
        <v>0</v>
      </c>
      <c r="AQ119" s="44">
        <v>0</v>
      </c>
      <c r="AR119" s="44">
        <v>1</v>
      </c>
      <c r="AS119" s="44">
        <v>0</v>
      </c>
      <c r="AT119" s="44">
        <v>0</v>
      </c>
      <c r="AU119" s="44">
        <v>0</v>
      </c>
      <c r="AV119" s="44">
        <v>0</v>
      </c>
      <c r="AW119" s="44">
        <v>0</v>
      </c>
      <c r="AX119" s="44">
        <v>0</v>
      </c>
      <c r="AY119" s="44">
        <v>0</v>
      </c>
      <c r="AZ119" s="44">
        <v>0</v>
      </c>
      <c r="BA119" s="44">
        <v>0</v>
      </c>
      <c r="BB119" s="44">
        <v>0</v>
      </c>
      <c r="BC119" s="44">
        <v>0</v>
      </c>
      <c r="BD119" s="44">
        <v>0</v>
      </c>
      <c r="BE119" s="44">
        <v>0</v>
      </c>
      <c r="BF119" s="44">
        <v>0</v>
      </c>
      <c r="BG119" s="44">
        <v>0</v>
      </c>
      <c r="BH119" s="44">
        <v>0</v>
      </c>
      <c r="BI119" s="44">
        <v>0</v>
      </c>
      <c r="BJ119" s="44">
        <v>0</v>
      </c>
      <c r="BK119" s="44">
        <v>0</v>
      </c>
      <c r="BL119" s="44">
        <f t="shared" si="0"/>
        <v>9</v>
      </c>
      <c r="BM119" s="152">
        <f t="shared" si="1"/>
        <v>8</v>
      </c>
      <c r="BN119" s="153">
        <f t="shared" si="2"/>
        <v>0</v>
      </c>
      <c r="BO119" s="154">
        <f t="shared" si="3"/>
        <v>1</v>
      </c>
      <c r="BP119" s="155">
        <f t="shared" si="4"/>
        <v>0</v>
      </c>
      <c r="BQ119" s="44"/>
    </row>
    <row r="120" spans="1:69" ht="15.75" hidden="1" customHeight="1" x14ac:dyDescent="0.3">
      <c r="A120" s="44" t="s">
        <v>652</v>
      </c>
      <c r="B120" s="44" t="s">
        <v>17</v>
      </c>
      <c r="C120" s="44" t="s">
        <v>17</v>
      </c>
      <c r="D120" s="44">
        <v>2017</v>
      </c>
      <c r="E120" s="45">
        <v>42927</v>
      </c>
      <c r="F120" s="44" t="s">
        <v>137</v>
      </c>
      <c r="G120" s="44" t="s">
        <v>34</v>
      </c>
      <c r="H120" s="37" t="s">
        <v>26</v>
      </c>
      <c r="I120" s="37" t="s">
        <v>26</v>
      </c>
      <c r="J120" s="37" t="s">
        <v>27</v>
      </c>
      <c r="K120" s="37" t="s">
        <v>26</v>
      </c>
      <c r="L120" s="37" t="s">
        <v>27</v>
      </c>
      <c r="M120" s="44" t="s">
        <v>1699</v>
      </c>
      <c r="N120" s="44"/>
      <c r="O120" s="44">
        <v>0</v>
      </c>
      <c r="P120" s="44">
        <v>0</v>
      </c>
      <c r="Q120" s="44">
        <v>0</v>
      </c>
      <c r="R120" s="44">
        <v>0</v>
      </c>
      <c r="S120" s="44">
        <v>0</v>
      </c>
      <c r="T120" s="44">
        <v>0</v>
      </c>
      <c r="U120" s="44">
        <v>0</v>
      </c>
      <c r="V120" s="44">
        <v>0</v>
      </c>
      <c r="W120" s="44">
        <v>0</v>
      </c>
      <c r="X120" s="44">
        <v>0</v>
      </c>
      <c r="Y120" s="44">
        <v>0</v>
      </c>
      <c r="Z120" s="44">
        <v>0</v>
      </c>
      <c r="AA120" s="44">
        <v>0</v>
      </c>
      <c r="AB120" s="44">
        <v>0</v>
      </c>
      <c r="AC120" s="44">
        <v>0</v>
      </c>
      <c r="AD120" s="44">
        <v>0</v>
      </c>
      <c r="AE120" s="44">
        <v>0</v>
      </c>
      <c r="AF120" s="44">
        <v>0</v>
      </c>
      <c r="AG120" s="44">
        <v>0</v>
      </c>
      <c r="AH120" s="44">
        <v>0</v>
      </c>
      <c r="AI120" s="44">
        <v>0</v>
      </c>
      <c r="AJ120" s="44">
        <v>0</v>
      </c>
      <c r="AK120" s="44">
        <v>0</v>
      </c>
      <c r="AL120" s="44">
        <v>0</v>
      </c>
      <c r="AM120" s="44">
        <v>0</v>
      </c>
      <c r="AN120" s="44">
        <v>0</v>
      </c>
      <c r="AO120" s="44">
        <v>0</v>
      </c>
      <c r="AP120" s="44">
        <v>0</v>
      </c>
      <c r="AQ120" s="44">
        <v>0</v>
      </c>
      <c r="AR120" s="44">
        <v>0</v>
      </c>
      <c r="AS120" s="44">
        <v>0</v>
      </c>
      <c r="AT120" s="44">
        <v>0</v>
      </c>
      <c r="AU120" s="44">
        <v>0</v>
      </c>
      <c r="AV120" s="44">
        <v>0</v>
      </c>
      <c r="AW120" s="44">
        <v>0</v>
      </c>
      <c r="AX120" s="44">
        <v>0</v>
      </c>
      <c r="AY120" s="44">
        <v>0</v>
      </c>
      <c r="AZ120" s="44">
        <v>0</v>
      </c>
      <c r="BA120" s="44">
        <v>0</v>
      </c>
      <c r="BB120" s="44">
        <v>0</v>
      </c>
      <c r="BC120" s="44">
        <v>0</v>
      </c>
      <c r="BD120" s="44">
        <v>0</v>
      </c>
      <c r="BE120" s="44">
        <v>0</v>
      </c>
      <c r="BF120" s="44">
        <v>0</v>
      </c>
      <c r="BG120" s="44">
        <v>0</v>
      </c>
      <c r="BH120" s="44">
        <v>0</v>
      </c>
      <c r="BI120" s="44">
        <v>0</v>
      </c>
      <c r="BJ120" s="44">
        <v>0</v>
      </c>
      <c r="BK120" s="44">
        <v>0</v>
      </c>
      <c r="BL120" s="44">
        <f t="shared" si="0"/>
        <v>0</v>
      </c>
      <c r="BM120" s="152">
        <f t="shared" si="1"/>
        <v>0</v>
      </c>
      <c r="BN120" s="153">
        <f t="shared" si="2"/>
        <v>0</v>
      </c>
      <c r="BO120" s="154">
        <f t="shared" si="3"/>
        <v>0</v>
      </c>
      <c r="BP120" s="155">
        <f t="shared" si="4"/>
        <v>0</v>
      </c>
      <c r="BQ120" s="44"/>
    </row>
    <row r="121" spans="1:69" ht="15.75" hidden="1" customHeight="1" x14ac:dyDescent="0.3">
      <c r="A121" s="44" t="s">
        <v>652</v>
      </c>
      <c r="B121" s="44" t="s">
        <v>17</v>
      </c>
      <c r="C121" s="44" t="s">
        <v>17</v>
      </c>
      <c r="D121" s="44">
        <v>2017</v>
      </c>
      <c r="E121" s="45">
        <v>42927</v>
      </c>
      <c r="F121" s="44" t="s">
        <v>137</v>
      </c>
      <c r="G121" s="44" t="s">
        <v>34</v>
      </c>
      <c r="H121" s="37" t="s">
        <v>26</v>
      </c>
      <c r="I121" s="37" t="s">
        <v>26</v>
      </c>
      <c r="J121" s="37" t="s">
        <v>27</v>
      </c>
      <c r="K121" s="37" t="s">
        <v>26</v>
      </c>
      <c r="L121" s="37" t="s">
        <v>27</v>
      </c>
      <c r="M121" s="44" t="s">
        <v>1700</v>
      </c>
      <c r="N121" s="44">
        <f>SUM(O121:U121,V121:BK121)</f>
        <v>10</v>
      </c>
      <c r="O121" s="44">
        <v>0</v>
      </c>
      <c r="P121" s="44">
        <v>0</v>
      </c>
      <c r="Q121" s="44">
        <v>0</v>
      </c>
      <c r="R121" s="44">
        <v>0</v>
      </c>
      <c r="S121" s="44">
        <v>0</v>
      </c>
      <c r="T121" s="44">
        <v>3</v>
      </c>
      <c r="U121" s="44">
        <v>7</v>
      </c>
      <c r="V121" s="44">
        <v>0</v>
      </c>
      <c r="W121" s="44">
        <v>0</v>
      </c>
      <c r="X121" s="44">
        <v>0</v>
      </c>
      <c r="Y121" s="44">
        <v>0</v>
      </c>
      <c r="Z121" s="44">
        <v>0</v>
      </c>
      <c r="AA121" s="44">
        <v>0</v>
      </c>
      <c r="AB121" s="44">
        <v>0</v>
      </c>
      <c r="AC121" s="44">
        <v>0</v>
      </c>
      <c r="AD121" s="44">
        <v>0</v>
      </c>
      <c r="AE121" s="44">
        <v>0</v>
      </c>
      <c r="AF121" s="44">
        <v>0</v>
      </c>
      <c r="AG121" s="44">
        <v>0</v>
      </c>
      <c r="AH121" s="44">
        <v>0</v>
      </c>
      <c r="AI121" s="44">
        <v>0</v>
      </c>
      <c r="AJ121" s="44">
        <v>0</v>
      </c>
      <c r="AK121" s="44">
        <v>0</v>
      </c>
      <c r="AL121" s="44">
        <v>0</v>
      </c>
      <c r="AM121" s="44">
        <v>0</v>
      </c>
      <c r="AN121" s="44">
        <v>0</v>
      </c>
      <c r="AO121" s="44">
        <v>0</v>
      </c>
      <c r="AP121" s="44">
        <v>0</v>
      </c>
      <c r="AQ121" s="44">
        <v>0</v>
      </c>
      <c r="AR121" s="44">
        <v>0</v>
      </c>
      <c r="AS121" s="44">
        <v>0</v>
      </c>
      <c r="AT121" s="44">
        <v>0</v>
      </c>
      <c r="AU121" s="44">
        <v>0</v>
      </c>
      <c r="AV121" s="44">
        <v>0</v>
      </c>
      <c r="AW121" s="44">
        <v>0</v>
      </c>
      <c r="AX121" s="44">
        <v>0</v>
      </c>
      <c r="AY121" s="44">
        <v>0</v>
      </c>
      <c r="AZ121" s="44">
        <v>0</v>
      </c>
      <c r="BA121" s="44">
        <v>0</v>
      </c>
      <c r="BB121" s="44">
        <v>0</v>
      </c>
      <c r="BC121" s="44">
        <v>0</v>
      </c>
      <c r="BD121" s="44">
        <v>0</v>
      </c>
      <c r="BE121" s="44">
        <v>0</v>
      </c>
      <c r="BF121" s="44">
        <v>0</v>
      </c>
      <c r="BG121" s="44">
        <v>0</v>
      </c>
      <c r="BH121" s="44">
        <v>0</v>
      </c>
      <c r="BI121" s="44">
        <v>0</v>
      </c>
      <c r="BJ121" s="44">
        <v>0</v>
      </c>
      <c r="BK121" s="44">
        <v>0</v>
      </c>
      <c r="BL121" s="44">
        <f t="shared" si="0"/>
        <v>0</v>
      </c>
      <c r="BM121" s="152">
        <f t="shared" si="1"/>
        <v>0</v>
      </c>
      <c r="BN121" s="153">
        <f t="shared" si="2"/>
        <v>0</v>
      </c>
      <c r="BO121" s="154">
        <f t="shared" si="3"/>
        <v>0</v>
      </c>
      <c r="BP121" s="155">
        <f t="shared" si="4"/>
        <v>0</v>
      </c>
      <c r="BQ121" s="44"/>
    </row>
    <row r="122" spans="1:69" ht="15.75" hidden="1" customHeight="1" x14ac:dyDescent="0.3">
      <c r="A122" s="44" t="s">
        <v>652</v>
      </c>
      <c r="B122" s="44" t="s">
        <v>17</v>
      </c>
      <c r="C122" s="44" t="s">
        <v>17</v>
      </c>
      <c r="D122" s="44">
        <v>2017</v>
      </c>
      <c r="E122" s="45">
        <v>42927</v>
      </c>
      <c r="F122" s="44" t="s">
        <v>137</v>
      </c>
      <c r="G122" s="44" t="s">
        <v>38</v>
      </c>
      <c r="H122" s="37" t="s">
        <v>21</v>
      </c>
      <c r="I122" s="37" t="s">
        <v>21</v>
      </c>
      <c r="J122" s="37" t="s">
        <v>22</v>
      </c>
      <c r="K122" s="37" t="s">
        <v>21</v>
      </c>
      <c r="L122" s="37" t="s">
        <v>22</v>
      </c>
      <c r="M122" s="44" t="s">
        <v>1698</v>
      </c>
      <c r="N122" s="44"/>
      <c r="O122" s="44">
        <v>0</v>
      </c>
      <c r="P122" s="44">
        <v>0</v>
      </c>
      <c r="Q122" s="44">
        <v>0</v>
      </c>
      <c r="R122" s="44">
        <v>0</v>
      </c>
      <c r="S122" s="44">
        <v>0</v>
      </c>
      <c r="T122" s="44">
        <v>0</v>
      </c>
      <c r="U122" s="44">
        <v>0</v>
      </c>
      <c r="V122" s="44">
        <v>0</v>
      </c>
      <c r="W122" s="44">
        <v>0</v>
      </c>
      <c r="X122" s="44">
        <v>21</v>
      </c>
      <c r="Y122" s="44">
        <v>2</v>
      </c>
      <c r="Z122" s="44">
        <v>0</v>
      </c>
      <c r="AA122" s="44">
        <v>0</v>
      </c>
      <c r="AB122" s="44">
        <v>1</v>
      </c>
      <c r="AC122" s="44">
        <v>0</v>
      </c>
      <c r="AD122" s="44">
        <v>0</v>
      </c>
      <c r="AE122" s="44">
        <v>0</v>
      </c>
      <c r="AF122" s="44">
        <v>0</v>
      </c>
      <c r="AG122" s="44">
        <v>0</v>
      </c>
      <c r="AH122" s="44">
        <v>4</v>
      </c>
      <c r="AI122" s="44">
        <v>0</v>
      </c>
      <c r="AJ122" s="44">
        <v>0</v>
      </c>
      <c r="AK122" s="44">
        <v>0</v>
      </c>
      <c r="AL122" s="44">
        <v>0</v>
      </c>
      <c r="AM122" s="44">
        <v>0</v>
      </c>
      <c r="AN122" s="44">
        <v>0</v>
      </c>
      <c r="AO122" s="44">
        <v>3</v>
      </c>
      <c r="AP122" s="44">
        <v>0</v>
      </c>
      <c r="AQ122" s="44">
        <v>0</v>
      </c>
      <c r="AR122" s="44">
        <v>2</v>
      </c>
      <c r="AS122" s="44">
        <v>0</v>
      </c>
      <c r="AT122" s="44">
        <v>0</v>
      </c>
      <c r="AU122" s="44">
        <v>0</v>
      </c>
      <c r="AV122" s="44">
        <v>0</v>
      </c>
      <c r="AW122" s="44">
        <v>0</v>
      </c>
      <c r="AX122" s="44">
        <v>0</v>
      </c>
      <c r="AY122" s="44">
        <v>0</v>
      </c>
      <c r="AZ122" s="44">
        <v>0</v>
      </c>
      <c r="BA122" s="44">
        <v>0</v>
      </c>
      <c r="BB122" s="44">
        <v>0</v>
      </c>
      <c r="BC122" s="44">
        <v>0</v>
      </c>
      <c r="BD122" s="44">
        <v>0</v>
      </c>
      <c r="BE122" s="44">
        <v>0</v>
      </c>
      <c r="BF122" s="44">
        <v>0</v>
      </c>
      <c r="BG122" s="44">
        <v>0</v>
      </c>
      <c r="BH122" s="44">
        <v>0</v>
      </c>
      <c r="BI122" s="44">
        <v>0</v>
      </c>
      <c r="BJ122" s="44">
        <v>0</v>
      </c>
      <c r="BK122" s="44">
        <v>0</v>
      </c>
      <c r="BL122" s="44">
        <f t="shared" si="0"/>
        <v>33</v>
      </c>
      <c r="BM122" s="152">
        <f t="shared" si="1"/>
        <v>12</v>
      </c>
      <c r="BN122" s="153">
        <f t="shared" si="2"/>
        <v>0</v>
      </c>
      <c r="BO122" s="154">
        <f t="shared" si="3"/>
        <v>0</v>
      </c>
      <c r="BP122" s="155">
        <f t="shared" si="4"/>
        <v>21</v>
      </c>
      <c r="BQ122" s="44"/>
    </row>
    <row r="123" spans="1:69" ht="15.75" hidden="1" customHeight="1" x14ac:dyDescent="0.3">
      <c r="A123" s="44" t="s">
        <v>652</v>
      </c>
      <c r="B123" s="44" t="s">
        <v>17</v>
      </c>
      <c r="C123" s="44" t="s">
        <v>17</v>
      </c>
      <c r="D123" s="44">
        <v>2017</v>
      </c>
      <c r="E123" s="45">
        <v>42927</v>
      </c>
      <c r="F123" s="44" t="s">
        <v>137</v>
      </c>
      <c r="G123" s="44" t="s">
        <v>38</v>
      </c>
      <c r="H123" s="37" t="s">
        <v>21</v>
      </c>
      <c r="I123" s="37" t="s">
        <v>21</v>
      </c>
      <c r="J123" s="37" t="s">
        <v>22</v>
      </c>
      <c r="K123" s="37" t="s">
        <v>21</v>
      </c>
      <c r="L123" s="37" t="s">
        <v>22</v>
      </c>
      <c r="M123" s="44" t="s">
        <v>1699</v>
      </c>
      <c r="N123" s="44"/>
      <c r="O123" s="44">
        <v>0</v>
      </c>
      <c r="P123" s="44">
        <v>0</v>
      </c>
      <c r="Q123" s="44">
        <v>0</v>
      </c>
      <c r="R123" s="44">
        <v>0</v>
      </c>
      <c r="S123" s="44">
        <v>0</v>
      </c>
      <c r="T123" s="44">
        <v>0</v>
      </c>
      <c r="U123" s="44">
        <v>0</v>
      </c>
      <c r="V123" s="44">
        <v>0</v>
      </c>
      <c r="W123" s="44">
        <v>0</v>
      </c>
      <c r="X123" s="44">
        <v>10</v>
      </c>
      <c r="Y123" s="44">
        <v>0</v>
      </c>
      <c r="Z123" s="44">
        <v>0</v>
      </c>
      <c r="AA123" s="44">
        <v>0</v>
      </c>
      <c r="AB123" s="44">
        <v>0</v>
      </c>
      <c r="AC123" s="44">
        <v>0</v>
      </c>
      <c r="AD123" s="44">
        <v>0</v>
      </c>
      <c r="AE123" s="44">
        <v>0</v>
      </c>
      <c r="AF123" s="44">
        <v>0</v>
      </c>
      <c r="AG123" s="44">
        <v>0</v>
      </c>
      <c r="AH123" s="44">
        <v>0</v>
      </c>
      <c r="AI123" s="44">
        <v>0</v>
      </c>
      <c r="AJ123" s="44">
        <v>0</v>
      </c>
      <c r="AK123" s="44">
        <v>0</v>
      </c>
      <c r="AL123" s="44">
        <v>0</v>
      </c>
      <c r="AM123" s="44">
        <v>0</v>
      </c>
      <c r="AN123" s="44">
        <v>0</v>
      </c>
      <c r="AO123" s="44">
        <v>0</v>
      </c>
      <c r="AP123" s="44">
        <v>0</v>
      </c>
      <c r="AQ123" s="44">
        <v>0</v>
      </c>
      <c r="AR123" s="44">
        <v>2</v>
      </c>
      <c r="AS123" s="44">
        <v>0</v>
      </c>
      <c r="AT123" s="44">
        <v>0</v>
      </c>
      <c r="AU123" s="44">
        <v>0</v>
      </c>
      <c r="AV123" s="44">
        <v>0</v>
      </c>
      <c r="AW123" s="44">
        <v>0</v>
      </c>
      <c r="AX123" s="44">
        <v>0</v>
      </c>
      <c r="AY123" s="44">
        <v>0</v>
      </c>
      <c r="AZ123" s="44">
        <v>0</v>
      </c>
      <c r="BA123" s="44">
        <v>0</v>
      </c>
      <c r="BB123" s="44">
        <v>0</v>
      </c>
      <c r="BC123" s="44">
        <v>0</v>
      </c>
      <c r="BD123" s="44">
        <v>0</v>
      </c>
      <c r="BE123" s="44">
        <v>0</v>
      </c>
      <c r="BF123" s="44">
        <v>1</v>
      </c>
      <c r="BG123" s="44">
        <v>0</v>
      </c>
      <c r="BH123" s="44">
        <v>0</v>
      </c>
      <c r="BI123" s="44">
        <v>0</v>
      </c>
      <c r="BJ123" s="44">
        <v>0</v>
      </c>
      <c r="BK123" s="44">
        <v>0</v>
      </c>
      <c r="BL123" s="44">
        <f t="shared" si="0"/>
        <v>13</v>
      </c>
      <c r="BM123" s="152">
        <f t="shared" si="1"/>
        <v>2</v>
      </c>
      <c r="BN123" s="153">
        <f t="shared" si="2"/>
        <v>0</v>
      </c>
      <c r="BO123" s="154">
        <f t="shared" si="3"/>
        <v>1</v>
      </c>
      <c r="BP123" s="155">
        <f t="shared" si="4"/>
        <v>10</v>
      </c>
      <c r="BQ123" s="44"/>
    </row>
    <row r="124" spans="1:69" ht="15.75" hidden="1" customHeight="1" x14ac:dyDescent="0.3">
      <c r="A124" s="44" t="s">
        <v>652</v>
      </c>
      <c r="B124" s="44" t="s">
        <v>17</v>
      </c>
      <c r="C124" s="44" t="s">
        <v>17</v>
      </c>
      <c r="D124" s="44">
        <v>2017</v>
      </c>
      <c r="E124" s="45">
        <v>42927</v>
      </c>
      <c r="F124" s="44" t="s">
        <v>137</v>
      </c>
      <c r="G124" s="44" t="s">
        <v>38</v>
      </c>
      <c r="H124" s="37" t="s">
        <v>21</v>
      </c>
      <c r="I124" s="37" t="s">
        <v>21</v>
      </c>
      <c r="J124" s="37" t="s">
        <v>22</v>
      </c>
      <c r="K124" s="37" t="s">
        <v>21</v>
      </c>
      <c r="L124" s="37" t="s">
        <v>22</v>
      </c>
      <c r="M124" s="44" t="s">
        <v>1700</v>
      </c>
      <c r="N124" s="44">
        <f>SUM(O124:U124,V124:BK124)</f>
        <v>10</v>
      </c>
      <c r="O124" s="44">
        <v>0</v>
      </c>
      <c r="P124" s="44">
        <v>0</v>
      </c>
      <c r="Q124" s="44">
        <v>0</v>
      </c>
      <c r="R124" s="44">
        <v>0</v>
      </c>
      <c r="S124" s="44">
        <v>0</v>
      </c>
      <c r="T124" s="44">
        <v>6</v>
      </c>
      <c r="U124" s="44">
        <v>2</v>
      </c>
      <c r="V124" s="44">
        <v>0</v>
      </c>
      <c r="W124" s="44">
        <v>0</v>
      </c>
      <c r="X124" s="44">
        <v>0</v>
      </c>
      <c r="Y124" s="44">
        <v>1</v>
      </c>
      <c r="Z124" s="44">
        <v>0</v>
      </c>
      <c r="AA124" s="44">
        <v>0</v>
      </c>
      <c r="AB124" s="44">
        <v>0</v>
      </c>
      <c r="AC124" s="44">
        <v>0</v>
      </c>
      <c r="AD124" s="44">
        <v>0</v>
      </c>
      <c r="AE124" s="44">
        <v>0</v>
      </c>
      <c r="AF124" s="44">
        <v>0</v>
      </c>
      <c r="AG124" s="44">
        <v>0</v>
      </c>
      <c r="AH124" s="44">
        <v>0</v>
      </c>
      <c r="AI124" s="44">
        <v>0</v>
      </c>
      <c r="AJ124" s="44">
        <v>0</v>
      </c>
      <c r="AK124" s="44">
        <v>0</v>
      </c>
      <c r="AL124" s="44">
        <v>0</v>
      </c>
      <c r="AM124" s="44">
        <v>0</v>
      </c>
      <c r="AN124" s="44">
        <v>0</v>
      </c>
      <c r="AO124" s="44">
        <v>0</v>
      </c>
      <c r="AP124" s="44">
        <v>0</v>
      </c>
      <c r="AQ124" s="44">
        <v>0</v>
      </c>
      <c r="AR124" s="44">
        <v>1</v>
      </c>
      <c r="AS124" s="44">
        <v>0</v>
      </c>
      <c r="AT124" s="44">
        <v>0</v>
      </c>
      <c r="AU124" s="44">
        <v>0</v>
      </c>
      <c r="AV124" s="44">
        <v>0</v>
      </c>
      <c r="AW124" s="44">
        <v>0</v>
      </c>
      <c r="AX124" s="44">
        <v>0</v>
      </c>
      <c r="AY124" s="44">
        <v>0</v>
      </c>
      <c r="AZ124" s="44">
        <v>0</v>
      </c>
      <c r="BA124" s="44">
        <v>0</v>
      </c>
      <c r="BB124" s="44">
        <v>0</v>
      </c>
      <c r="BC124" s="44">
        <v>0</v>
      </c>
      <c r="BD124" s="44">
        <v>0</v>
      </c>
      <c r="BE124" s="44">
        <v>0</v>
      </c>
      <c r="BF124" s="44">
        <v>0</v>
      </c>
      <c r="BG124" s="44">
        <v>0</v>
      </c>
      <c r="BH124" s="44">
        <v>0</v>
      </c>
      <c r="BI124" s="44">
        <v>0</v>
      </c>
      <c r="BJ124" s="44">
        <v>0</v>
      </c>
      <c r="BK124" s="44">
        <v>0</v>
      </c>
      <c r="BL124" s="44">
        <f t="shared" si="0"/>
        <v>2</v>
      </c>
      <c r="BM124" s="152">
        <f t="shared" si="1"/>
        <v>2</v>
      </c>
      <c r="BN124" s="153">
        <f t="shared" si="2"/>
        <v>0</v>
      </c>
      <c r="BO124" s="154">
        <f t="shared" si="3"/>
        <v>0</v>
      </c>
      <c r="BP124" s="155">
        <f t="shared" si="4"/>
        <v>0</v>
      </c>
      <c r="BQ124" s="44"/>
    </row>
    <row r="125" spans="1:69" ht="15.75" hidden="1" customHeight="1" x14ac:dyDescent="0.3">
      <c r="A125" s="44" t="s">
        <v>652</v>
      </c>
      <c r="B125" s="44" t="s">
        <v>17</v>
      </c>
      <c r="C125" s="44" t="s">
        <v>17</v>
      </c>
      <c r="D125" s="44">
        <v>2017</v>
      </c>
      <c r="E125" s="45">
        <v>42927</v>
      </c>
      <c r="F125" s="44" t="s">
        <v>137</v>
      </c>
      <c r="G125" s="44" t="s">
        <v>148</v>
      </c>
      <c r="H125" s="37" t="s">
        <v>31</v>
      </c>
      <c r="I125" s="37" t="s">
        <v>31</v>
      </c>
      <c r="J125" s="37" t="s">
        <v>31</v>
      </c>
      <c r="K125" s="37" t="s">
        <v>31</v>
      </c>
      <c r="L125" s="37" t="s">
        <v>31</v>
      </c>
      <c r="M125" s="44" t="s">
        <v>1698</v>
      </c>
      <c r="N125" s="44"/>
      <c r="O125" s="44">
        <v>0</v>
      </c>
      <c r="P125" s="44">
        <v>0</v>
      </c>
      <c r="Q125" s="44">
        <v>0</v>
      </c>
      <c r="R125" s="44">
        <v>0</v>
      </c>
      <c r="S125" s="44">
        <v>0</v>
      </c>
      <c r="T125" s="44">
        <v>0</v>
      </c>
      <c r="U125" s="44">
        <v>0</v>
      </c>
      <c r="V125" s="44">
        <v>0</v>
      </c>
      <c r="W125" s="44">
        <v>0</v>
      </c>
      <c r="X125" s="44">
        <v>0</v>
      </c>
      <c r="Y125" s="44">
        <v>0</v>
      </c>
      <c r="Z125" s="44">
        <v>0</v>
      </c>
      <c r="AA125" s="44">
        <v>0</v>
      </c>
      <c r="AB125" s="44">
        <v>0</v>
      </c>
      <c r="AC125" s="44">
        <v>0</v>
      </c>
      <c r="AD125" s="44">
        <v>0</v>
      </c>
      <c r="AE125" s="44">
        <v>0</v>
      </c>
      <c r="AF125" s="44">
        <v>0</v>
      </c>
      <c r="AG125" s="44">
        <v>0</v>
      </c>
      <c r="AH125" s="44">
        <v>0</v>
      </c>
      <c r="AI125" s="44">
        <v>0</v>
      </c>
      <c r="AJ125" s="44">
        <v>0</v>
      </c>
      <c r="AK125" s="44">
        <v>0</v>
      </c>
      <c r="AL125" s="44">
        <v>0</v>
      </c>
      <c r="AM125" s="44">
        <v>0</v>
      </c>
      <c r="AN125" s="44">
        <v>0</v>
      </c>
      <c r="AO125" s="44">
        <v>2</v>
      </c>
      <c r="AP125" s="44">
        <v>0</v>
      </c>
      <c r="AQ125" s="44">
        <v>0</v>
      </c>
      <c r="AR125" s="44">
        <v>0</v>
      </c>
      <c r="AS125" s="44">
        <v>0</v>
      </c>
      <c r="AT125" s="44">
        <v>0</v>
      </c>
      <c r="AU125" s="44">
        <v>0</v>
      </c>
      <c r="AV125" s="44">
        <v>0</v>
      </c>
      <c r="AW125" s="44">
        <v>0</v>
      </c>
      <c r="AX125" s="44">
        <v>0</v>
      </c>
      <c r="AY125" s="44">
        <v>0</v>
      </c>
      <c r="AZ125" s="44">
        <v>0</v>
      </c>
      <c r="BA125" s="44">
        <v>0</v>
      </c>
      <c r="BB125" s="44">
        <v>0</v>
      </c>
      <c r="BC125" s="44">
        <v>0</v>
      </c>
      <c r="BD125" s="44">
        <v>0</v>
      </c>
      <c r="BE125" s="44">
        <v>0</v>
      </c>
      <c r="BF125" s="44">
        <v>0</v>
      </c>
      <c r="BG125" s="44">
        <v>0</v>
      </c>
      <c r="BH125" s="44">
        <v>0</v>
      </c>
      <c r="BI125" s="44">
        <v>0</v>
      </c>
      <c r="BJ125" s="44">
        <v>0</v>
      </c>
      <c r="BK125" s="44">
        <v>0</v>
      </c>
      <c r="BL125" s="44">
        <f t="shared" si="0"/>
        <v>2</v>
      </c>
      <c r="BM125" s="152">
        <f t="shared" si="1"/>
        <v>2</v>
      </c>
      <c r="BN125" s="153">
        <f t="shared" si="2"/>
        <v>0</v>
      </c>
      <c r="BO125" s="154">
        <f t="shared" si="3"/>
        <v>0</v>
      </c>
      <c r="BP125" s="155">
        <f t="shared" si="4"/>
        <v>0</v>
      </c>
      <c r="BQ125" s="44" t="s">
        <v>1705</v>
      </c>
    </row>
    <row r="126" spans="1:69" ht="15.75" hidden="1" customHeight="1" x14ac:dyDescent="0.3">
      <c r="A126" s="44" t="s">
        <v>652</v>
      </c>
      <c r="B126" s="44" t="s">
        <v>17</v>
      </c>
      <c r="C126" s="44" t="s">
        <v>17</v>
      </c>
      <c r="D126" s="44">
        <v>2017</v>
      </c>
      <c r="E126" s="45">
        <v>42927</v>
      </c>
      <c r="F126" s="44" t="s">
        <v>137</v>
      </c>
      <c r="G126" s="44" t="s">
        <v>148</v>
      </c>
      <c r="H126" s="37" t="s">
        <v>31</v>
      </c>
      <c r="I126" s="37" t="s">
        <v>31</v>
      </c>
      <c r="J126" s="37" t="s">
        <v>31</v>
      </c>
      <c r="K126" s="37" t="s">
        <v>31</v>
      </c>
      <c r="L126" s="37" t="s">
        <v>31</v>
      </c>
      <c r="M126" s="44" t="s">
        <v>1699</v>
      </c>
      <c r="N126" s="44"/>
      <c r="O126" s="44">
        <v>0</v>
      </c>
      <c r="P126" s="44">
        <v>0</v>
      </c>
      <c r="Q126" s="44">
        <v>0</v>
      </c>
      <c r="R126" s="44">
        <v>0</v>
      </c>
      <c r="S126" s="44">
        <v>0</v>
      </c>
      <c r="T126" s="44">
        <v>0</v>
      </c>
      <c r="U126" s="44">
        <v>0</v>
      </c>
      <c r="V126" s="44">
        <v>0</v>
      </c>
      <c r="W126" s="44">
        <v>0</v>
      </c>
      <c r="X126" s="44">
        <v>0</v>
      </c>
      <c r="Y126" s="44">
        <v>0</v>
      </c>
      <c r="Z126" s="44">
        <v>0</v>
      </c>
      <c r="AA126" s="44">
        <v>0</v>
      </c>
      <c r="AB126" s="44">
        <v>0</v>
      </c>
      <c r="AC126" s="44">
        <v>0</v>
      </c>
      <c r="AD126" s="44">
        <v>0</v>
      </c>
      <c r="AE126" s="44">
        <v>0</v>
      </c>
      <c r="AF126" s="44">
        <v>0</v>
      </c>
      <c r="AG126" s="44">
        <v>0</v>
      </c>
      <c r="AH126" s="44">
        <v>0</v>
      </c>
      <c r="AI126" s="44">
        <v>0</v>
      </c>
      <c r="AJ126" s="44">
        <v>0</v>
      </c>
      <c r="AK126" s="44">
        <v>0</v>
      </c>
      <c r="AL126" s="44">
        <v>0</v>
      </c>
      <c r="AM126" s="44">
        <v>0</v>
      </c>
      <c r="AN126" s="44">
        <v>0</v>
      </c>
      <c r="AO126" s="44">
        <v>1</v>
      </c>
      <c r="AP126" s="44">
        <v>0</v>
      </c>
      <c r="AQ126" s="44">
        <v>0</v>
      </c>
      <c r="AR126" s="44">
        <v>0</v>
      </c>
      <c r="AS126" s="44">
        <v>0</v>
      </c>
      <c r="AT126" s="44">
        <v>0</v>
      </c>
      <c r="AU126" s="44">
        <v>0</v>
      </c>
      <c r="AV126" s="44">
        <v>0</v>
      </c>
      <c r="AW126" s="44">
        <v>0</v>
      </c>
      <c r="AX126" s="44">
        <v>0</v>
      </c>
      <c r="AY126" s="44">
        <v>0</v>
      </c>
      <c r="AZ126" s="44">
        <v>0</v>
      </c>
      <c r="BA126" s="44">
        <v>0</v>
      </c>
      <c r="BB126" s="44">
        <v>0</v>
      </c>
      <c r="BC126" s="44">
        <v>0</v>
      </c>
      <c r="BD126" s="44">
        <v>0</v>
      </c>
      <c r="BE126" s="44">
        <v>0</v>
      </c>
      <c r="BF126" s="44">
        <v>0</v>
      </c>
      <c r="BG126" s="44">
        <v>0</v>
      </c>
      <c r="BH126" s="44">
        <v>0</v>
      </c>
      <c r="BI126" s="44">
        <v>0</v>
      </c>
      <c r="BJ126" s="44">
        <v>0</v>
      </c>
      <c r="BK126" s="44">
        <v>0</v>
      </c>
      <c r="BL126" s="44">
        <f t="shared" si="0"/>
        <v>1</v>
      </c>
      <c r="BM126" s="152">
        <f t="shared" si="1"/>
        <v>1</v>
      </c>
      <c r="BN126" s="153">
        <f t="shared" si="2"/>
        <v>0</v>
      </c>
      <c r="BO126" s="154">
        <f t="shared" si="3"/>
        <v>0</v>
      </c>
      <c r="BP126" s="155">
        <f t="shared" si="4"/>
        <v>0</v>
      </c>
      <c r="BQ126" s="44"/>
    </row>
    <row r="127" spans="1:69" ht="15.75" hidden="1" customHeight="1" x14ac:dyDescent="0.3">
      <c r="A127" s="44" t="s">
        <v>652</v>
      </c>
      <c r="B127" s="44" t="s">
        <v>17</v>
      </c>
      <c r="C127" s="44" t="s">
        <v>17</v>
      </c>
      <c r="D127" s="44">
        <v>2017</v>
      </c>
      <c r="E127" s="45">
        <v>42927</v>
      </c>
      <c r="F127" s="44" t="s">
        <v>137</v>
      </c>
      <c r="G127" s="44" t="s">
        <v>148</v>
      </c>
      <c r="H127" s="37" t="s">
        <v>31</v>
      </c>
      <c r="I127" s="37" t="s">
        <v>31</v>
      </c>
      <c r="J127" s="37" t="s">
        <v>31</v>
      </c>
      <c r="K127" s="37" t="s">
        <v>31</v>
      </c>
      <c r="L127" s="37" t="s">
        <v>31</v>
      </c>
      <c r="M127" s="44" t="s">
        <v>1700</v>
      </c>
      <c r="N127" s="44">
        <f>SUM(O127:U127,V127:BK127)</f>
        <v>10</v>
      </c>
      <c r="O127" s="44">
        <v>0</v>
      </c>
      <c r="P127" s="44">
        <v>0</v>
      </c>
      <c r="Q127" s="44">
        <v>0</v>
      </c>
      <c r="R127" s="44">
        <v>0</v>
      </c>
      <c r="S127" s="44">
        <v>0</v>
      </c>
      <c r="T127" s="44">
        <v>0</v>
      </c>
      <c r="U127" s="44">
        <v>10</v>
      </c>
      <c r="V127" s="44">
        <v>0</v>
      </c>
      <c r="W127" s="44">
        <v>0</v>
      </c>
      <c r="X127" s="44">
        <v>0</v>
      </c>
      <c r="Y127" s="44">
        <v>0</v>
      </c>
      <c r="Z127" s="44">
        <v>0</v>
      </c>
      <c r="AA127" s="44">
        <v>0</v>
      </c>
      <c r="AB127" s="44">
        <v>0</v>
      </c>
      <c r="AC127" s="44">
        <v>0</v>
      </c>
      <c r="AD127" s="44">
        <v>0</v>
      </c>
      <c r="AE127" s="44">
        <v>0</v>
      </c>
      <c r="AF127" s="44">
        <v>0</v>
      </c>
      <c r="AG127" s="44">
        <v>0</v>
      </c>
      <c r="AH127" s="44">
        <v>0</v>
      </c>
      <c r="AI127" s="44">
        <v>0</v>
      </c>
      <c r="AJ127" s="44">
        <v>0</v>
      </c>
      <c r="AK127" s="44">
        <v>0</v>
      </c>
      <c r="AL127" s="44">
        <v>0</v>
      </c>
      <c r="AM127" s="44">
        <v>0</v>
      </c>
      <c r="AN127" s="44">
        <v>0</v>
      </c>
      <c r="AO127" s="44">
        <v>0</v>
      </c>
      <c r="AP127" s="44">
        <v>0</v>
      </c>
      <c r="AQ127" s="44">
        <v>0</v>
      </c>
      <c r="AR127" s="44">
        <v>0</v>
      </c>
      <c r="AS127" s="44">
        <v>0</v>
      </c>
      <c r="AT127" s="44">
        <v>0</v>
      </c>
      <c r="AU127" s="44">
        <v>0</v>
      </c>
      <c r="AV127" s="44">
        <v>0</v>
      </c>
      <c r="AW127" s="44">
        <v>0</v>
      </c>
      <c r="AX127" s="44">
        <v>0</v>
      </c>
      <c r="AY127" s="44">
        <v>0</v>
      </c>
      <c r="AZ127" s="44">
        <v>0</v>
      </c>
      <c r="BA127" s="44">
        <v>0</v>
      </c>
      <c r="BB127" s="44">
        <v>0</v>
      </c>
      <c r="BC127" s="44">
        <v>0</v>
      </c>
      <c r="BD127" s="44">
        <v>0</v>
      </c>
      <c r="BE127" s="44">
        <v>0</v>
      </c>
      <c r="BF127" s="44">
        <v>0</v>
      </c>
      <c r="BG127" s="44">
        <v>0</v>
      </c>
      <c r="BH127" s="44">
        <v>0</v>
      </c>
      <c r="BI127" s="44">
        <v>0</v>
      </c>
      <c r="BJ127" s="44">
        <v>0</v>
      </c>
      <c r="BK127" s="44">
        <v>0</v>
      </c>
      <c r="BL127" s="44">
        <f t="shared" si="0"/>
        <v>0</v>
      </c>
      <c r="BM127" s="152">
        <f t="shared" si="1"/>
        <v>0</v>
      </c>
      <c r="BN127" s="153">
        <f t="shared" si="2"/>
        <v>0</v>
      </c>
      <c r="BO127" s="154">
        <f t="shared" si="3"/>
        <v>0</v>
      </c>
      <c r="BP127" s="155">
        <f t="shared" si="4"/>
        <v>0</v>
      </c>
      <c r="BQ127" s="44"/>
    </row>
    <row r="128" spans="1:69" ht="15.75" hidden="1" customHeight="1" x14ac:dyDescent="0.3">
      <c r="A128" s="44" t="s">
        <v>652</v>
      </c>
      <c r="B128" s="44" t="s">
        <v>17</v>
      </c>
      <c r="C128" s="44" t="s">
        <v>17</v>
      </c>
      <c r="D128" s="44">
        <v>2017</v>
      </c>
      <c r="E128" s="45">
        <v>42927</v>
      </c>
      <c r="F128" s="44" t="s">
        <v>137</v>
      </c>
      <c r="G128" s="44" t="s">
        <v>41</v>
      </c>
      <c r="H128" s="37" t="s">
        <v>26</v>
      </c>
      <c r="I128" s="37" t="s">
        <v>26</v>
      </c>
      <c r="J128" s="37" t="s">
        <v>27</v>
      </c>
      <c r="K128" s="37" t="s">
        <v>26</v>
      </c>
      <c r="L128" s="37" t="s">
        <v>27</v>
      </c>
      <c r="M128" s="44" t="s">
        <v>1698</v>
      </c>
      <c r="N128" s="44"/>
      <c r="O128" s="44">
        <v>0</v>
      </c>
      <c r="P128" s="44">
        <v>0</v>
      </c>
      <c r="Q128" s="44">
        <v>0</v>
      </c>
      <c r="R128" s="44">
        <v>0</v>
      </c>
      <c r="S128" s="44">
        <v>0</v>
      </c>
      <c r="T128" s="44">
        <v>0</v>
      </c>
      <c r="U128" s="44">
        <v>0</v>
      </c>
      <c r="V128" s="44">
        <v>0</v>
      </c>
      <c r="W128" s="44">
        <v>0</v>
      </c>
      <c r="X128" s="44">
        <v>1</v>
      </c>
      <c r="Y128" s="44">
        <v>0</v>
      </c>
      <c r="Z128" s="44">
        <v>0</v>
      </c>
      <c r="AA128" s="44">
        <v>0</v>
      </c>
      <c r="AB128" s="44">
        <v>0</v>
      </c>
      <c r="AC128" s="44">
        <v>0</v>
      </c>
      <c r="AD128" s="44">
        <v>0</v>
      </c>
      <c r="AE128" s="44">
        <v>0</v>
      </c>
      <c r="AF128" s="44">
        <v>0</v>
      </c>
      <c r="AG128" s="44">
        <v>0</v>
      </c>
      <c r="AH128" s="44">
        <v>2</v>
      </c>
      <c r="AI128" s="44">
        <v>0</v>
      </c>
      <c r="AJ128" s="44">
        <v>0</v>
      </c>
      <c r="AK128" s="44">
        <v>0</v>
      </c>
      <c r="AL128" s="44">
        <v>0</v>
      </c>
      <c r="AM128" s="44">
        <v>0</v>
      </c>
      <c r="AN128" s="44">
        <v>0</v>
      </c>
      <c r="AO128" s="44">
        <v>6</v>
      </c>
      <c r="AP128" s="44">
        <v>0</v>
      </c>
      <c r="AQ128" s="44">
        <v>0</v>
      </c>
      <c r="AR128" s="44">
        <v>0</v>
      </c>
      <c r="AS128" s="44">
        <v>0</v>
      </c>
      <c r="AT128" s="44">
        <v>0</v>
      </c>
      <c r="AU128" s="44">
        <v>0</v>
      </c>
      <c r="AV128" s="44">
        <v>0</v>
      </c>
      <c r="AW128" s="44">
        <v>0</v>
      </c>
      <c r="AX128" s="44">
        <v>0</v>
      </c>
      <c r="AY128" s="44">
        <v>0</v>
      </c>
      <c r="AZ128" s="44">
        <v>0</v>
      </c>
      <c r="BA128" s="44">
        <v>0</v>
      </c>
      <c r="BB128" s="44">
        <v>0</v>
      </c>
      <c r="BC128" s="44">
        <v>0</v>
      </c>
      <c r="BD128" s="44">
        <v>0</v>
      </c>
      <c r="BE128" s="44">
        <v>0</v>
      </c>
      <c r="BF128" s="44">
        <v>0</v>
      </c>
      <c r="BG128" s="44">
        <v>0</v>
      </c>
      <c r="BH128" s="44">
        <v>0</v>
      </c>
      <c r="BI128" s="44">
        <v>0</v>
      </c>
      <c r="BJ128" s="44">
        <v>0</v>
      </c>
      <c r="BK128" s="44">
        <v>0</v>
      </c>
      <c r="BL128" s="44">
        <f t="shared" si="0"/>
        <v>9</v>
      </c>
      <c r="BM128" s="152">
        <f t="shared" si="1"/>
        <v>8</v>
      </c>
      <c r="BN128" s="153">
        <f t="shared" si="2"/>
        <v>0</v>
      </c>
      <c r="BO128" s="154">
        <f t="shared" si="3"/>
        <v>0</v>
      </c>
      <c r="BP128" s="155">
        <f t="shared" si="4"/>
        <v>1</v>
      </c>
      <c r="BQ128" s="44"/>
    </row>
    <row r="129" spans="1:69" ht="15.75" hidden="1" customHeight="1" x14ac:dyDescent="0.3">
      <c r="A129" s="44" t="s">
        <v>652</v>
      </c>
      <c r="B129" s="44" t="s">
        <v>17</v>
      </c>
      <c r="C129" s="44" t="s">
        <v>17</v>
      </c>
      <c r="D129" s="44">
        <v>2017</v>
      </c>
      <c r="E129" s="45">
        <v>42927</v>
      </c>
      <c r="F129" s="44" t="s">
        <v>137</v>
      </c>
      <c r="G129" s="44" t="s">
        <v>41</v>
      </c>
      <c r="H129" s="37" t="s">
        <v>26</v>
      </c>
      <c r="I129" s="37" t="s">
        <v>26</v>
      </c>
      <c r="J129" s="37" t="s">
        <v>27</v>
      </c>
      <c r="K129" s="37" t="s">
        <v>26</v>
      </c>
      <c r="L129" s="37" t="s">
        <v>27</v>
      </c>
      <c r="M129" s="44" t="s">
        <v>1699</v>
      </c>
      <c r="N129" s="44"/>
      <c r="O129" s="44">
        <v>0</v>
      </c>
      <c r="P129" s="44">
        <v>0</v>
      </c>
      <c r="Q129" s="44">
        <v>0</v>
      </c>
      <c r="R129" s="44">
        <v>0</v>
      </c>
      <c r="S129" s="44">
        <v>0</v>
      </c>
      <c r="T129" s="44">
        <v>0</v>
      </c>
      <c r="U129" s="44">
        <v>0</v>
      </c>
      <c r="V129" s="44">
        <v>1</v>
      </c>
      <c r="W129" s="44">
        <v>0</v>
      </c>
      <c r="X129" s="44">
        <v>1</v>
      </c>
      <c r="Y129" s="44">
        <v>0</v>
      </c>
      <c r="Z129" s="44">
        <v>0</v>
      </c>
      <c r="AA129" s="44">
        <v>3</v>
      </c>
      <c r="AB129" s="44">
        <v>0</v>
      </c>
      <c r="AC129" s="44">
        <v>0</v>
      </c>
      <c r="AD129" s="44">
        <v>0</v>
      </c>
      <c r="AE129" s="44">
        <v>0</v>
      </c>
      <c r="AF129" s="44">
        <v>0</v>
      </c>
      <c r="AG129" s="44">
        <v>0</v>
      </c>
      <c r="AH129" s="44">
        <v>0</v>
      </c>
      <c r="AI129" s="44">
        <v>0</v>
      </c>
      <c r="AJ129" s="44">
        <v>0</v>
      </c>
      <c r="AK129" s="44">
        <v>0</v>
      </c>
      <c r="AL129" s="44">
        <v>0</v>
      </c>
      <c r="AM129" s="44">
        <v>0</v>
      </c>
      <c r="AN129" s="44">
        <v>0</v>
      </c>
      <c r="AO129" s="44">
        <v>2</v>
      </c>
      <c r="AP129" s="44">
        <v>0</v>
      </c>
      <c r="AQ129" s="44">
        <v>0</v>
      </c>
      <c r="AR129" s="44">
        <v>0</v>
      </c>
      <c r="AS129" s="44">
        <v>0</v>
      </c>
      <c r="AT129" s="44">
        <v>0</v>
      </c>
      <c r="AU129" s="44">
        <v>0</v>
      </c>
      <c r="AV129" s="44">
        <v>0</v>
      </c>
      <c r="AW129" s="44">
        <v>0</v>
      </c>
      <c r="AX129" s="44">
        <v>0</v>
      </c>
      <c r="AY129" s="44">
        <v>0</v>
      </c>
      <c r="AZ129" s="44">
        <v>0</v>
      </c>
      <c r="BA129" s="44">
        <v>0</v>
      </c>
      <c r="BB129" s="44">
        <v>0</v>
      </c>
      <c r="BC129" s="44">
        <v>0</v>
      </c>
      <c r="BD129" s="44">
        <v>0</v>
      </c>
      <c r="BE129" s="44">
        <v>0</v>
      </c>
      <c r="BF129" s="44">
        <v>0</v>
      </c>
      <c r="BG129" s="44">
        <v>0</v>
      </c>
      <c r="BH129" s="44">
        <v>0</v>
      </c>
      <c r="BI129" s="44">
        <v>0</v>
      </c>
      <c r="BJ129" s="44">
        <v>0</v>
      </c>
      <c r="BK129" s="44">
        <v>0</v>
      </c>
      <c r="BL129" s="44">
        <f t="shared" si="0"/>
        <v>7</v>
      </c>
      <c r="BM129" s="152">
        <f t="shared" si="1"/>
        <v>2</v>
      </c>
      <c r="BN129" s="153">
        <f t="shared" si="2"/>
        <v>3</v>
      </c>
      <c r="BO129" s="154">
        <f t="shared" si="3"/>
        <v>1</v>
      </c>
      <c r="BP129" s="155">
        <f t="shared" si="4"/>
        <v>1</v>
      </c>
      <c r="BQ129" s="44"/>
    </row>
    <row r="130" spans="1:69" ht="15.75" hidden="1" customHeight="1" x14ac:dyDescent="0.3">
      <c r="A130" s="44" t="s">
        <v>652</v>
      </c>
      <c r="B130" s="44" t="s">
        <v>17</v>
      </c>
      <c r="C130" s="44" t="s">
        <v>17</v>
      </c>
      <c r="D130" s="44">
        <v>2017</v>
      </c>
      <c r="E130" s="45">
        <v>42927</v>
      </c>
      <c r="F130" s="44" t="s">
        <v>137</v>
      </c>
      <c r="G130" s="44" t="s">
        <v>41</v>
      </c>
      <c r="H130" s="37" t="s">
        <v>26</v>
      </c>
      <c r="I130" s="37" t="s">
        <v>26</v>
      </c>
      <c r="J130" s="37" t="s">
        <v>27</v>
      </c>
      <c r="K130" s="37" t="s">
        <v>26</v>
      </c>
      <c r="L130" s="37" t="s">
        <v>27</v>
      </c>
      <c r="M130" s="44" t="s">
        <v>1700</v>
      </c>
      <c r="N130" s="44">
        <f>SUM(O130:U130,V130:BK130)</f>
        <v>10</v>
      </c>
      <c r="O130" s="44">
        <v>0</v>
      </c>
      <c r="P130" s="44">
        <v>0</v>
      </c>
      <c r="Q130" s="44">
        <v>0</v>
      </c>
      <c r="R130" s="44">
        <v>0</v>
      </c>
      <c r="S130" s="44">
        <v>0</v>
      </c>
      <c r="T130" s="44">
        <v>4</v>
      </c>
      <c r="U130" s="44">
        <v>6</v>
      </c>
      <c r="V130" s="44">
        <v>0</v>
      </c>
      <c r="W130" s="44">
        <v>0</v>
      </c>
      <c r="X130" s="44">
        <v>0</v>
      </c>
      <c r="Y130" s="44">
        <v>0</v>
      </c>
      <c r="Z130" s="44">
        <v>0</v>
      </c>
      <c r="AA130" s="44">
        <v>0</v>
      </c>
      <c r="AB130" s="44">
        <v>0</v>
      </c>
      <c r="AC130" s="44">
        <v>0</v>
      </c>
      <c r="AD130" s="44">
        <v>0</v>
      </c>
      <c r="AE130" s="44">
        <v>0</v>
      </c>
      <c r="AF130" s="44">
        <v>0</v>
      </c>
      <c r="AG130" s="44">
        <v>0</v>
      </c>
      <c r="AH130" s="44">
        <v>0</v>
      </c>
      <c r="AI130" s="44">
        <v>0</v>
      </c>
      <c r="AJ130" s="44">
        <v>0</v>
      </c>
      <c r="AK130" s="44">
        <v>0</v>
      </c>
      <c r="AL130" s="44">
        <v>0</v>
      </c>
      <c r="AM130" s="44">
        <v>0</v>
      </c>
      <c r="AN130" s="44">
        <v>0</v>
      </c>
      <c r="AO130" s="44">
        <v>0</v>
      </c>
      <c r="AP130" s="44">
        <v>0</v>
      </c>
      <c r="AQ130" s="44">
        <v>0</v>
      </c>
      <c r="AR130" s="44">
        <v>0</v>
      </c>
      <c r="AS130" s="44">
        <v>0</v>
      </c>
      <c r="AT130" s="44">
        <v>0</v>
      </c>
      <c r="AU130" s="44">
        <v>0</v>
      </c>
      <c r="AV130" s="44">
        <v>0</v>
      </c>
      <c r="AW130" s="44">
        <v>0</v>
      </c>
      <c r="AX130" s="44">
        <v>0</v>
      </c>
      <c r="AY130" s="44">
        <v>0</v>
      </c>
      <c r="AZ130" s="44">
        <v>0</v>
      </c>
      <c r="BA130" s="44">
        <v>0</v>
      </c>
      <c r="BB130" s="44">
        <v>0</v>
      </c>
      <c r="BC130" s="44">
        <v>0</v>
      </c>
      <c r="BD130" s="44">
        <v>0</v>
      </c>
      <c r="BE130" s="44">
        <v>0</v>
      </c>
      <c r="BF130" s="44">
        <v>0</v>
      </c>
      <c r="BG130" s="44">
        <v>0</v>
      </c>
      <c r="BH130" s="44">
        <v>0</v>
      </c>
      <c r="BI130" s="44">
        <v>0</v>
      </c>
      <c r="BJ130" s="44">
        <v>0</v>
      </c>
      <c r="BK130" s="44">
        <v>0</v>
      </c>
      <c r="BL130" s="44">
        <f t="shared" si="0"/>
        <v>0</v>
      </c>
      <c r="BM130" s="152">
        <f t="shared" si="1"/>
        <v>0</v>
      </c>
      <c r="BN130" s="153">
        <f t="shared" si="2"/>
        <v>0</v>
      </c>
      <c r="BO130" s="154">
        <f t="shared" si="3"/>
        <v>0</v>
      </c>
      <c r="BP130" s="155">
        <f t="shared" si="4"/>
        <v>0</v>
      </c>
      <c r="BQ130" s="44"/>
    </row>
    <row r="131" spans="1:69" ht="15.75" hidden="1" customHeight="1" x14ac:dyDescent="0.3">
      <c r="A131" s="44" t="s">
        <v>652</v>
      </c>
      <c r="B131" s="44" t="s">
        <v>17</v>
      </c>
      <c r="C131" s="44" t="s">
        <v>17</v>
      </c>
      <c r="D131" s="44">
        <v>2017</v>
      </c>
      <c r="E131" s="45">
        <v>42927</v>
      </c>
      <c r="F131" s="44" t="s">
        <v>137</v>
      </c>
      <c r="G131" s="44" t="s">
        <v>44</v>
      </c>
      <c r="H131" s="37" t="s">
        <v>21</v>
      </c>
      <c r="I131" s="37" t="s">
        <v>21</v>
      </c>
      <c r="J131" s="37" t="s">
        <v>22</v>
      </c>
      <c r="K131" s="37" t="s">
        <v>21</v>
      </c>
      <c r="L131" s="37" t="s">
        <v>22</v>
      </c>
      <c r="M131" s="44" t="s">
        <v>1698</v>
      </c>
      <c r="N131" s="44"/>
      <c r="O131" s="44">
        <v>0</v>
      </c>
      <c r="P131" s="44">
        <v>0</v>
      </c>
      <c r="Q131" s="44">
        <v>0</v>
      </c>
      <c r="R131" s="44">
        <v>0</v>
      </c>
      <c r="S131" s="44">
        <v>0</v>
      </c>
      <c r="T131" s="44">
        <v>0</v>
      </c>
      <c r="U131" s="44">
        <v>0</v>
      </c>
      <c r="V131" s="44">
        <v>0</v>
      </c>
      <c r="W131" s="44">
        <v>0</v>
      </c>
      <c r="X131" s="44">
        <v>3</v>
      </c>
      <c r="Y131" s="44">
        <v>4</v>
      </c>
      <c r="Z131" s="44">
        <v>1</v>
      </c>
      <c r="AA131" s="44">
        <v>0</v>
      </c>
      <c r="AB131" s="44">
        <v>0</v>
      </c>
      <c r="AC131" s="44">
        <v>0</v>
      </c>
      <c r="AD131" s="44">
        <v>0</v>
      </c>
      <c r="AE131" s="44">
        <v>0</v>
      </c>
      <c r="AF131" s="44">
        <v>0</v>
      </c>
      <c r="AG131" s="44">
        <v>0</v>
      </c>
      <c r="AH131" s="44">
        <v>1</v>
      </c>
      <c r="AI131" s="44">
        <v>0</v>
      </c>
      <c r="AJ131" s="44">
        <v>0</v>
      </c>
      <c r="AK131" s="44">
        <v>0</v>
      </c>
      <c r="AL131" s="44">
        <v>0</v>
      </c>
      <c r="AM131" s="44">
        <v>0</v>
      </c>
      <c r="AN131" s="44">
        <v>0</v>
      </c>
      <c r="AO131" s="44">
        <v>6</v>
      </c>
      <c r="AP131" s="44">
        <v>0</v>
      </c>
      <c r="AQ131" s="44">
        <v>0</v>
      </c>
      <c r="AR131" s="44">
        <v>0</v>
      </c>
      <c r="AS131" s="44">
        <v>0</v>
      </c>
      <c r="AT131" s="44">
        <v>0</v>
      </c>
      <c r="AU131" s="44">
        <v>0</v>
      </c>
      <c r="AV131" s="44">
        <v>0</v>
      </c>
      <c r="AW131" s="44">
        <v>0</v>
      </c>
      <c r="AX131" s="44">
        <v>0</v>
      </c>
      <c r="AY131" s="44">
        <v>0</v>
      </c>
      <c r="AZ131" s="44">
        <v>0</v>
      </c>
      <c r="BA131" s="44">
        <v>0</v>
      </c>
      <c r="BB131" s="44">
        <v>0</v>
      </c>
      <c r="BC131" s="44">
        <v>0</v>
      </c>
      <c r="BD131" s="44">
        <v>0</v>
      </c>
      <c r="BE131" s="44">
        <v>0</v>
      </c>
      <c r="BF131" s="44">
        <v>0</v>
      </c>
      <c r="BG131" s="44">
        <v>0</v>
      </c>
      <c r="BH131" s="44">
        <v>0</v>
      </c>
      <c r="BI131" s="44">
        <v>0</v>
      </c>
      <c r="BJ131" s="44">
        <v>0</v>
      </c>
      <c r="BK131" s="44">
        <v>0</v>
      </c>
      <c r="BL131" s="44">
        <f t="shared" si="0"/>
        <v>15</v>
      </c>
      <c r="BM131" s="152">
        <f t="shared" si="1"/>
        <v>11</v>
      </c>
      <c r="BN131" s="153">
        <f t="shared" si="2"/>
        <v>1</v>
      </c>
      <c r="BO131" s="154">
        <f t="shared" si="3"/>
        <v>0</v>
      </c>
      <c r="BP131" s="155">
        <f t="shared" si="4"/>
        <v>3</v>
      </c>
      <c r="BQ131" s="44"/>
    </row>
    <row r="132" spans="1:69" ht="15.75" hidden="1" customHeight="1" x14ac:dyDescent="0.3">
      <c r="A132" s="44" t="s">
        <v>652</v>
      </c>
      <c r="B132" s="44" t="s">
        <v>17</v>
      </c>
      <c r="C132" s="44" t="s">
        <v>17</v>
      </c>
      <c r="D132" s="44">
        <v>2017</v>
      </c>
      <c r="E132" s="45">
        <v>42927</v>
      </c>
      <c r="F132" s="44" t="s">
        <v>137</v>
      </c>
      <c r="G132" s="44" t="s">
        <v>44</v>
      </c>
      <c r="H132" s="37" t="s">
        <v>21</v>
      </c>
      <c r="I132" s="37" t="s">
        <v>21</v>
      </c>
      <c r="J132" s="37" t="s">
        <v>22</v>
      </c>
      <c r="K132" s="37" t="s">
        <v>21</v>
      </c>
      <c r="L132" s="37" t="s">
        <v>22</v>
      </c>
      <c r="M132" s="44" t="s">
        <v>1699</v>
      </c>
      <c r="N132" s="44"/>
      <c r="O132" s="44">
        <v>0</v>
      </c>
      <c r="P132" s="44">
        <v>0</v>
      </c>
      <c r="Q132" s="44">
        <v>0</v>
      </c>
      <c r="R132" s="44">
        <v>0</v>
      </c>
      <c r="S132" s="44">
        <v>0</v>
      </c>
      <c r="T132" s="44">
        <v>0</v>
      </c>
      <c r="U132" s="44">
        <v>0</v>
      </c>
      <c r="V132" s="44">
        <v>0</v>
      </c>
      <c r="W132" s="44">
        <v>0</v>
      </c>
      <c r="X132" s="44">
        <v>2</v>
      </c>
      <c r="Y132" s="44">
        <v>0</v>
      </c>
      <c r="Z132" s="44">
        <v>2</v>
      </c>
      <c r="AA132" s="44">
        <v>3</v>
      </c>
      <c r="AB132" s="44">
        <v>0</v>
      </c>
      <c r="AC132" s="44">
        <v>0</v>
      </c>
      <c r="AD132" s="44">
        <v>0</v>
      </c>
      <c r="AE132" s="44">
        <v>0</v>
      </c>
      <c r="AF132" s="44">
        <v>0</v>
      </c>
      <c r="AG132" s="44">
        <v>0</v>
      </c>
      <c r="AH132" s="44">
        <v>0</v>
      </c>
      <c r="AI132" s="44">
        <v>0</v>
      </c>
      <c r="AJ132" s="44">
        <v>0</v>
      </c>
      <c r="AK132" s="44">
        <v>0</v>
      </c>
      <c r="AL132" s="44">
        <v>0</v>
      </c>
      <c r="AM132" s="44">
        <v>0</v>
      </c>
      <c r="AN132" s="44">
        <v>0</v>
      </c>
      <c r="AO132" s="44">
        <v>3</v>
      </c>
      <c r="AP132" s="44">
        <v>0</v>
      </c>
      <c r="AQ132" s="44">
        <v>0</v>
      </c>
      <c r="AR132" s="44">
        <v>1</v>
      </c>
      <c r="AS132" s="44">
        <v>0</v>
      </c>
      <c r="AT132" s="44">
        <v>0</v>
      </c>
      <c r="AU132" s="44">
        <v>0</v>
      </c>
      <c r="AV132" s="44">
        <v>0</v>
      </c>
      <c r="AW132" s="44">
        <v>0</v>
      </c>
      <c r="AX132" s="44">
        <v>0</v>
      </c>
      <c r="AY132" s="44">
        <v>0</v>
      </c>
      <c r="AZ132" s="44">
        <v>0</v>
      </c>
      <c r="BA132" s="44">
        <v>0</v>
      </c>
      <c r="BB132" s="44">
        <v>0</v>
      </c>
      <c r="BC132" s="44">
        <v>0</v>
      </c>
      <c r="BD132" s="44">
        <v>0</v>
      </c>
      <c r="BE132" s="44">
        <v>0</v>
      </c>
      <c r="BF132" s="44">
        <v>0</v>
      </c>
      <c r="BG132" s="44">
        <v>0</v>
      </c>
      <c r="BH132" s="44">
        <v>0</v>
      </c>
      <c r="BI132" s="44">
        <v>0</v>
      </c>
      <c r="BJ132" s="44">
        <v>0</v>
      </c>
      <c r="BK132" s="44">
        <v>0</v>
      </c>
      <c r="BL132" s="44">
        <f t="shared" si="0"/>
        <v>11</v>
      </c>
      <c r="BM132" s="152">
        <f t="shared" si="1"/>
        <v>4</v>
      </c>
      <c r="BN132" s="153">
        <f t="shared" si="2"/>
        <v>5</v>
      </c>
      <c r="BO132" s="154">
        <f t="shared" si="3"/>
        <v>0</v>
      </c>
      <c r="BP132" s="155">
        <f t="shared" si="4"/>
        <v>2</v>
      </c>
      <c r="BQ132" s="44"/>
    </row>
    <row r="133" spans="1:69" ht="15.75" hidden="1" customHeight="1" x14ac:dyDescent="0.3">
      <c r="A133" s="44" t="s">
        <v>652</v>
      </c>
      <c r="B133" s="44" t="s">
        <v>17</v>
      </c>
      <c r="C133" s="44" t="s">
        <v>17</v>
      </c>
      <c r="D133" s="44">
        <v>2017</v>
      </c>
      <c r="E133" s="45">
        <v>42927</v>
      </c>
      <c r="F133" s="44" t="s">
        <v>137</v>
      </c>
      <c r="G133" s="44" t="s">
        <v>44</v>
      </c>
      <c r="H133" s="37" t="s">
        <v>21</v>
      </c>
      <c r="I133" s="37" t="s">
        <v>21</v>
      </c>
      <c r="J133" s="37" t="s">
        <v>22</v>
      </c>
      <c r="K133" s="37" t="s">
        <v>21</v>
      </c>
      <c r="L133" s="37" t="s">
        <v>22</v>
      </c>
      <c r="M133" s="44" t="s">
        <v>1700</v>
      </c>
      <c r="N133" s="44">
        <f>SUM(O133:U133,V133:BK133)</f>
        <v>10</v>
      </c>
      <c r="O133" s="44">
        <v>0</v>
      </c>
      <c r="P133" s="44">
        <v>0</v>
      </c>
      <c r="Q133" s="44">
        <v>0</v>
      </c>
      <c r="R133" s="44">
        <v>0</v>
      </c>
      <c r="S133" s="44">
        <v>0</v>
      </c>
      <c r="T133" s="44">
        <v>7</v>
      </c>
      <c r="U133" s="44">
        <v>3</v>
      </c>
      <c r="V133" s="44">
        <v>0</v>
      </c>
      <c r="W133" s="44">
        <v>0</v>
      </c>
      <c r="X133" s="44">
        <v>0</v>
      </c>
      <c r="Y133" s="44">
        <v>0</v>
      </c>
      <c r="Z133" s="44">
        <v>0</v>
      </c>
      <c r="AA133" s="44">
        <v>0</v>
      </c>
      <c r="AB133" s="44">
        <v>0</v>
      </c>
      <c r="AC133" s="44">
        <v>0</v>
      </c>
      <c r="AD133" s="44">
        <v>0</v>
      </c>
      <c r="AE133" s="44">
        <v>0</v>
      </c>
      <c r="AF133" s="44">
        <v>0</v>
      </c>
      <c r="AG133" s="44">
        <v>0</v>
      </c>
      <c r="AH133" s="44">
        <v>0</v>
      </c>
      <c r="AI133" s="44">
        <v>0</v>
      </c>
      <c r="AJ133" s="44">
        <v>0</v>
      </c>
      <c r="AK133" s="44">
        <v>0</v>
      </c>
      <c r="AL133" s="44">
        <v>0</v>
      </c>
      <c r="AM133" s="44">
        <v>0</v>
      </c>
      <c r="AN133" s="44">
        <v>0</v>
      </c>
      <c r="AO133" s="44">
        <v>0</v>
      </c>
      <c r="AP133" s="44">
        <v>0</v>
      </c>
      <c r="AQ133" s="44">
        <v>0</v>
      </c>
      <c r="AR133" s="44">
        <v>0</v>
      </c>
      <c r="AS133" s="44">
        <v>0</v>
      </c>
      <c r="AT133" s="44">
        <v>0</v>
      </c>
      <c r="AU133" s="44">
        <v>0</v>
      </c>
      <c r="AV133" s="44">
        <v>0</v>
      </c>
      <c r="AW133" s="44">
        <v>0</v>
      </c>
      <c r="AX133" s="44">
        <v>0</v>
      </c>
      <c r="AY133" s="44">
        <v>0</v>
      </c>
      <c r="AZ133" s="44">
        <v>0</v>
      </c>
      <c r="BA133" s="44">
        <v>0</v>
      </c>
      <c r="BB133" s="44">
        <v>0</v>
      </c>
      <c r="BC133" s="44">
        <v>0</v>
      </c>
      <c r="BD133" s="44">
        <v>0</v>
      </c>
      <c r="BE133" s="44">
        <v>0</v>
      </c>
      <c r="BF133" s="44">
        <v>0</v>
      </c>
      <c r="BG133" s="44">
        <v>0</v>
      </c>
      <c r="BH133" s="44">
        <v>0</v>
      </c>
      <c r="BI133" s="44">
        <v>0</v>
      </c>
      <c r="BJ133" s="44">
        <v>0</v>
      </c>
      <c r="BK133" s="44">
        <v>0</v>
      </c>
      <c r="BL133" s="44">
        <f t="shared" si="0"/>
        <v>0</v>
      </c>
      <c r="BM133" s="152">
        <f t="shared" si="1"/>
        <v>0</v>
      </c>
      <c r="BN133" s="153">
        <f t="shared" si="2"/>
        <v>0</v>
      </c>
      <c r="BO133" s="154">
        <f t="shared" si="3"/>
        <v>0</v>
      </c>
      <c r="BP133" s="155">
        <f t="shared" si="4"/>
        <v>0</v>
      </c>
      <c r="BQ133" s="44"/>
    </row>
    <row r="134" spans="1:69" ht="15.75" hidden="1" customHeight="1" x14ac:dyDescent="0.3">
      <c r="A134" s="44" t="s">
        <v>652</v>
      </c>
      <c r="B134" s="44" t="s">
        <v>17</v>
      </c>
      <c r="C134" s="44" t="s">
        <v>17</v>
      </c>
      <c r="D134" s="44">
        <v>2017</v>
      </c>
      <c r="E134" s="45">
        <v>42927</v>
      </c>
      <c r="F134" s="44" t="s">
        <v>137</v>
      </c>
      <c r="G134" s="44" t="s">
        <v>48</v>
      </c>
      <c r="H134" s="37" t="s">
        <v>22</v>
      </c>
      <c r="I134" s="37" t="s">
        <v>22</v>
      </c>
      <c r="J134" s="37" t="s">
        <v>21</v>
      </c>
      <c r="K134" s="37" t="s">
        <v>22</v>
      </c>
      <c r="L134" s="37" t="s">
        <v>21</v>
      </c>
      <c r="M134" s="44" t="s">
        <v>1698</v>
      </c>
      <c r="N134" s="44"/>
      <c r="O134" s="44">
        <v>0</v>
      </c>
      <c r="P134" s="44">
        <v>0</v>
      </c>
      <c r="Q134" s="44">
        <v>0</v>
      </c>
      <c r="R134" s="44">
        <v>0</v>
      </c>
      <c r="S134" s="44">
        <v>0</v>
      </c>
      <c r="T134" s="44">
        <v>0</v>
      </c>
      <c r="U134" s="44">
        <v>0</v>
      </c>
      <c r="V134" s="44">
        <v>0</v>
      </c>
      <c r="W134" s="44">
        <v>0</v>
      </c>
      <c r="X134" s="44">
        <v>0</v>
      </c>
      <c r="Y134" s="44">
        <v>9</v>
      </c>
      <c r="Z134" s="44">
        <v>0</v>
      </c>
      <c r="AA134" s="44">
        <v>0</v>
      </c>
      <c r="AB134" s="44">
        <v>1</v>
      </c>
      <c r="AC134" s="44">
        <v>0</v>
      </c>
      <c r="AD134" s="44">
        <v>0</v>
      </c>
      <c r="AE134" s="44">
        <v>0</v>
      </c>
      <c r="AF134" s="44">
        <v>0</v>
      </c>
      <c r="AG134" s="44">
        <v>0</v>
      </c>
      <c r="AH134" s="44">
        <v>0</v>
      </c>
      <c r="AI134" s="44">
        <v>0</v>
      </c>
      <c r="AJ134" s="44">
        <v>0</v>
      </c>
      <c r="AK134" s="44">
        <v>0</v>
      </c>
      <c r="AL134" s="44">
        <v>0</v>
      </c>
      <c r="AM134" s="44">
        <v>0</v>
      </c>
      <c r="AN134" s="44">
        <v>0</v>
      </c>
      <c r="AO134" s="44">
        <v>2</v>
      </c>
      <c r="AP134" s="44">
        <v>0</v>
      </c>
      <c r="AQ134" s="44">
        <v>1</v>
      </c>
      <c r="AR134" s="44">
        <v>0</v>
      </c>
      <c r="AS134" s="44">
        <v>0</v>
      </c>
      <c r="AT134" s="44">
        <v>0</v>
      </c>
      <c r="AU134" s="44">
        <v>0</v>
      </c>
      <c r="AV134" s="44">
        <v>0</v>
      </c>
      <c r="AW134" s="44">
        <v>0</v>
      </c>
      <c r="AX134" s="44">
        <v>0</v>
      </c>
      <c r="AY134" s="44">
        <v>0</v>
      </c>
      <c r="AZ134" s="44">
        <v>0</v>
      </c>
      <c r="BA134" s="44">
        <v>0</v>
      </c>
      <c r="BB134" s="44">
        <v>0</v>
      </c>
      <c r="BC134" s="44">
        <v>0</v>
      </c>
      <c r="BD134" s="44">
        <v>0</v>
      </c>
      <c r="BE134" s="44">
        <v>0</v>
      </c>
      <c r="BF134" s="44">
        <v>0</v>
      </c>
      <c r="BG134" s="44">
        <v>0</v>
      </c>
      <c r="BH134" s="44">
        <v>0</v>
      </c>
      <c r="BI134" s="44">
        <v>0</v>
      </c>
      <c r="BJ134" s="44">
        <v>0</v>
      </c>
      <c r="BK134" s="44">
        <v>1</v>
      </c>
      <c r="BL134" s="44">
        <f t="shared" si="0"/>
        <v>14</v>
      </c>
      <c r="BM134" s="152">
        <f t="shared" si="1"/>
        <v>12</v>
      </c>
      <c r="BN134" s="153">
        <f t="shared" si="2"/>
        <v>1</v>
      </c>
      <c r="BO134" s="154">
        <f t="shared" si="3"/>
        <v>1</v>
      </c>
      <c r="BP134" s="155">
        <f t="shared" si="4"/>
        <v>0</v>
      </c>
      <c r="BQ134" s="44"/>
    </row>
    <row r="135" spans="1:69" ht="15.75" hidden="1" customHeight="1" x14ac:dyDescent="0.3">
      <c r="A135" s="44" t="s">
        <v>652</v>
      </c>
      <c r="B135" s="44" t="s">
        <v>17</v>
      </c>
      <c r="C135" s="44" t="s">
        <v>17</v>
      </c>
      <c r="D135" s="44">
        <v>2017</v>
      </c>
      <c r="E135" s="45">
        <v>42927</v>
      </c>
      <c r="F135" s="44" t="s">
        <v>137</v>
      </c>
      <c r="G135" s="44" t="s">
        <v>48</v>
      </c>
      <c r="H135" s="37" t="s">
        <v>22</v>
      </c>
      <c r="I135" s="37" t="s">
        <v>22</v>
      </c>
      <c r="J135" s="37" t="s">
        <v>21</v>
      </c>
      <c r="K135" s="37" t="s">
        <v>22</v>
      </c>
      <c r="L135" s="37" t="s">
        <v>21</v>
      </c>
      <c r="M135" s="44" t="s">
        <v>1699</v>
      </c>
      <c r="N135" s="44"/>
      <c r="O135" s="44">
        <v>0</v>
      </c>
      <c r="P135" s="44">
        <v>0</v>
      </c>
      <c r="Q135" s="44">
        <v>0</v>
      </c>
      <c r="R135" s="44">
        <v>0</v>
      </c>
      <c r="S135" s="44">
        <v>0</v>
      </c>
      <c r="T135" s="44">
        <v>0</v>
      </c>
      <c r="U135" s="44">
        <v>0</v>
      </c>
      <c r="V135" s="44">
        <v>0</v>
      </c>
      <c r="W135" s="44">
        <v>0</v>
      </c>
      <c r="X135" s="44">
        <v>0</v>
      </c>
      <c r="Y135" s="44">
        <v>0</v>
      </c>
      <c r="Z135" s="44">
        <v>0</v>
      </c>
      <c r="AA135" s="44">
        <v>0</v>
      </c>
      <c r="AB135" s="44">
        <v>0</v>
      </c>
      <c r="AC135" s="44">
        <v>0</v>
      </c>
      <c r="AD135" s="44">
        <v>0</v>
      </c>
      <c r="AE135" s="44">
        <v>0</v>
      </c>
      <c r="AF135" s="44">
        <v>0</v>
      </c>
      <c r="AG135" s="44">
        <v>0</v>
      </c>
      <c r="AH135" s="44">
        <v>0</v>
      </c>
      <c r="AI135" s="44">
        <v>0</v>
      </c>
      <c r="AJ135" s="44">
        <v>0</v>
      </c>
      <c r="AK135" s="44">
        <v>0</v>
      </c>
      <c r="AL135" s="44">
        <v>0</v>
      </c>
      <c r="AM135" s="44">
        <v>0</v>
      </c>
      <c r="AN135" s="44">
        <v>0</v>
      </c>
      <c r="AO135" s="44">
        <v>1</v>
      </c>
      <c r="AP135" s="44">
        <v>0</v>
      </c>
      <c r="AQ135" s="44">
        <v>0</v>
      </c>
      <c r="AR135" s="44">
        <v>0</v>
      </c>
      <c r="AS135" s="44">
        <v>0</v>
      </c>
      <c r="AT135" s="44">
        <v>0</v>
      </c>
      <c r="AU135" s="44">
        <v>0</v>
      </c>
      <c r="AV135" s="44">
        <v>0</v>
      </c>
      <c r="AW135" s="44">
        <v>0</v>
      </c>
      <c r="AX135" s="44">
        <v>0</v>
      </c>
      <c r="AY135" s="44">
        <v>0</v>
      </c>
      <c r="AZ135" s="44">
        <v>0</v>
      </c>
      <c r="BA135" s="44">
        <v>0</v>
      </c>
      <c r="BB135" s="44">
        <v>0</v>
      </c>
      <c r="BC135" s="44">
        <v>0</v>
      </c>
      <c r="BD135" s="44">
        <v>0</v>
      </c>
      <c r="BE135" s="44">
        <v>0</v>
      </c>
      <c r="BF135" s="44">
        <v>0</v>
      </c>
      <c r="BG135" s="44">
        <v>0</v>
      </c>
      <c r="BH135" s="44">
        <v>0</v>
      </c>
      <c r="BI135" s="44">
        <v>0</v>
      </c>
      <c r="BJ135" s="44">
        <v>0</v>
      </c>
      <c r="BK135" s="44">
        <v>0</v>
      </c>
      <c r="BL135" s="44">
        <f t="shared" si="0"/>
        <v>1</v>
      </c>
      <c r="BM135" s="152">
        <f t="shared" si="1"/>
        <v>1</v>
      </c>
      <c r="BN135" s="153">
        <f t="shared" si="2"/>
        <v>0</v>
      </c>
      <c r="BO135" s="154">
        <f t="shared" si="3"/>
        <v>0</v>
      </c>
      <c r="BP135" s="155">
        <f t="shared" si="4"/>
        <v>0</v>
      </c>
      <c r="BQ135" s="44"/>
    </row>
    <row r="136" spans="1:69" ht="15.75" hidden="1" customHeight="1" x14ac:dyDescent="0.3">
      <c r="A136" s="44" t="s">
        <v>652</v>
      </c>
      <c r="B136" s="44" t="s">
        <v>17</v>
      </c>
      <c r="C136" s="44" t="s">
        <v>17</v>
      </c>
      <c r="D136" s="44">
        <v>2017</v>
      </c>
      <c r="E136" s="45">
        <v>42927</v>
      </c>
      <c r="F136" s="44" t="s">
        <v>137</v>
      </c>
      <c r="G136" s="44" t="s">
        <v>48</v>
      </c>
      <c r="H136" s="37" t="s">
        <v>22</v>
      </c>
      <c r="I136" s="37" t="s">
        <v>22</v>
      </c>
      <c r="J136" s="37" t="s">
        <v>21</v>
      </c>
      <c r="K136" s="37" t="s">
        <v>22</v>
      </c>
      <c r="L136" s="37" t="s">
        <v>21</v>
      </c>
      <c r="M136" s="44" t="s">
        <v>1700</v>
      </c>
      <c r="N136" s="44">
        <f>SUM(O136:U136,V136:BK136)</f>
        <v>10</v>
      </c>
      <c r="O136" s="44">
        <v>0</v>
      </c>
      <c r="P136" s="44">
        <v>0</v>
      </c>
      <c r="Q136" s="44">
        <v>0</v>
      </c>
      <c r="R136" s="44">
        <v>0</v>
      </c>
      <c r="S136" s="44">
        <v>0</v>
      </c>
      <c r="T136" s="44">
        <v>2</v>
      </c>
      <c r="U136" s="44">
        <v>6</v>
      </c>
      <c r="V136" s="44">
        <v>0</v>
      </c>
      <c r="W136" s="44">
        <v>0</v>
      </c>
      <c r="X136" s="44">
        <v>0</v>
      </c>
      <c r="Y136" s="44">
        <v>2</v>
      </c>
      <c r="Z136" s="44">
        <v>0</v>
      </c>
      <c r="AA136" s="44">
        <v>0</v>
      </c>
      <c r="AB136" s="44">
        <v>0</v>
      </c>
      <c r="AC136" s="44">
        <v>0</v>
      </c>
      <c r="AD136" s="44">
        <v>0</v>
      </c>
      <c r="AE136" s="44">
        <v>0</v>
      </c>
      <c r="AF136" s="44">
        <v>0</v>
      </c>
      <c r="AG136" s="44">
        <v>0</v>
      </c>
      <c r="AH136" s="44">
        <v>0</v>
      </c>
      <c r="AI136" s="44">
        <v>0</v>
      </c>
      <c r="AJ136" s="44">
        <v>0</v>
      </c>
      <c r="AK136" s="44">
        <v>0</v>
      </c>
      <c r="AL136" s="44">
        <v>0</v>
      </c>
      <c r="AM136" s="44">
        <v>0</v>
      </c>
      <c r="AN136" s="44">
        <v>0</v>
      </c>
      <c r="AO136" s="44">
        <v>0</v>
      </c>
      <c r="AP136" s="44">
        <v>0</v>
      </c>
      <c r="AQ136" s="44">
        <v>0</v>
      </c>
      <c r="AR136" s="44">
        <v>0</v>
      </c>
      <c r="AS136" s="44">
        <v>0</v>
      </c>
      <c r="AT136" s="44">
        <v>0</v>
      </c>
      <c r="AU136" s="44">
        <v>0</v>
      </c>
      <c r="AV136" s="44">
        <v>0</v>
      </c>
      <c r="AW136" s="44">
        <v>0</v>
      </c>
      <c r="AX136" s="44">
        <v>0</v>
      </c>
      <c r="AY136" s="44">
        <v>0</v>
      </c>
      <c r="AZ136" s="44">
        <v>0</v>
      </c>
      <c r="BA136" s="44">
        <v>0</v>
      </c>
      <c r="BB136" s="44">
        <v>0</v>
      </c>
      <c r="BC136" s="44">
        <v>0</v>
      </c>
      <c r="BD136" s="44">
        <v>0</v>
      </c>
      <c r="BE136" s="44">
        <v>0</v>
      </c>
      <c r="BF136" s="44">
        <v>0</v>
      </c>
      <c r="BG136" s="44">
        <v>0</v>
      </c>
      <c r="BH136" s="44">
        <v>0</v>
      </c>
      <c r="BI136" s="44">
        <v>0</v>
      </c>
      <c r="BJ136" s="44">
        <v>0</v>
      </c>
      <c r="BK136" s="44">
        <v>0</v>
      </c>
      <c r="BL136" s="44">
        <f t="shared" si="0"/>
        <v>2</v>
      </c>
      <c r="BM136" s="152">
        <f t="shared" si="1"/>
        <v>2</v>
      </c>
      <c r="BN136" s="153">
        <f t="shared" si="2"/>
        <v>0</v>
      </c>
      <c r="BO136" s="154">
        <f t="shared" si="3"/>
        <v>0</v>
      </c>
      <c r="BP136" s="155">
        <f t="shared" si="4"/>
        <v>0</v>
      </c>
      <c r="BQ136" s="44"/>
    </row>
    <row r="137" spans="1:69" ht="15.75" hidden="1" customHeight="1" x14ac:dyDescent="0.3">
      <c r="A137" s="44" t="s">
        <v>652</v>
      </c>
      <c r="B137" s="44" t="s">
        <v>17</v>
      </c>
      <c r="C137" s="44" t="s">
        <v>17</v>
      </c>
      <c r="D137" s="44">
        <v>2017</v>
      </c>
      <c r="E137" s="45">
        <v>42927</v>
      </c>
      <c r="F137" s="44" t="s">
        <v>137</v>
      </c>
      <c r="G137" s="44" t="s">
        <v>52</v>
      </c>
      <c r="H137" s="37" t="s">
        <v>27</v>
      </c>
      <c r="I137" s="37" t="s">
        <v>27</v>
      </c>
      <c r="J137" s="37" t="s">
        <v>26</v>
      </c>
      <c r="K137" s="37" t="s">
        <v>27</v>
      </c>
      <c r="L137" s="37" t="s">
        <v>26</v>
      </c>
      <c r="M137" s="44" t="s">
        <v>1698</v>
      </c>
      <c r="N137" s="44"/>
      <c r="O137" s="44">
        <v>0</v>
      </c>
      <c r="P137" s="44">
        <v>0</v>
      </c>
      <c r="Q137" s="44">
        <v>0</v>
      </c>
      <c r="R137" s="44">
        <v>0</v>
      </c>
      <c r="S137" s="44">
        <v>0</v>
      </c>
      <c r="T137" s="44">
        <v>0</v>
      </c>
      <c r="U137" s="44">
        <v>0</v>
      </c>
      <c r="V137" s="44">
        <v>0</v>
      </c>
      <c r="W137" s="44">
        <v>0</v>
      </c>
      <c r="X137" s="44">
        <v>0</v>
      </c>
      <c r="Y137" s="44">
        <v>2</v>
      </c>
      <c r="Z137" s="44">
        <v>0</v>
      </c>
      <c r="AA137" s="44">
        <v>0</v>
      </c>
      <c r="AB137" s="44">
        <v>0</v>
      </c>
      <c r="AC137" s="44">
        <v>0</v>
      </c>
      <c r="AD137" s="44">
        <v>0</v>
      </c>
      <c r="AE137" s="44">
        <v>0</v>
      </c>
      <c r="AF137" s="44">
        <v>0</v>
      </c>
      <c r="AG137" s="44">
        <v>0</v>
      </c>
      <c r="AH137" s="44">
        <v>0</v>
      </c>
      <c r="AI137" s="44">
        <v>0</v>
      </c>
      <c r="AJ137" s="44">
        <v>0</v>
      </c>
      <c r="AK137" s="44">
        <v>0</v>
      </c>
      <c r="AL137" s="44">
        <v>0</v>
      </c>
      <c r="AM137" s="44">
        <v>0</v>
      </c>
      <c r="AN137" s="44">
        <v>0</v>
      </c>
      <c r="AO137" s="44">
        <v>3</v>
      </c>
      <c r="AP137" s="44">
        <v>0</v>
      </c>
      <c r="AQ137" s="44">
        <v>0</v>
      </c>
      <c r="AR137" s="44">
        <v>0</v>
      </c>
      <c r="AS137" s="44">
        <v>0</v>
      </c>
      <c r="AT137" s="44">
        <v>0</v>
      </c>
      <c r="AU137" s="44">
        <v>0</v>
      </c>
      <c r="AV137" s="44">
        <v>0</v>
      </c>
      <c r="AW137" s="44">
        <v>0</v>
      </c>
      <c r="AX137" s="44">
        <v>0</v>
      </c>
      <c r="AY137" s="44">
        <v>0</v>
      </c>
      <c r="AZ137" s="44">
        <v>0</v>
      </c>
      <c r="BA137" s="44">
        <v>0</v>
      </c>
      <c r="BB137" s="44">
        <v>0</v>
      </c>
      <c r="BC137" s="44">
        <v>0</v>
      </c>
      <c r="BD137" s="44">
        <v>6</v>
      </c>
      <c r="BE137" s="44">
        <v>0</v>
      </c>
      <c r="BF137" s="44">
        <v>0</v>
      </c>
      <c r="BG137" s="44">
        <v>0</v>
      </c>
      <c r="BH137" s="44">
        <v>0</v>
      </c>
      <c r="BI137" s="44">
        <v>0</v>
      </c>
      <c r="BJ137" s="44">
        <v>0</v>
      </c>
      <c r="BK137" s="44">
        <v>0</v>
      </c>
      <c r="BL137" s="44">
        <f t="shared" si="0"/>
        <v>11</v>
      </c>
      <c r="BM137" s="152">
        <f t="shared" si="1"/>
        <v>11</v>
      </c>
      <c r="BN137" s="153">
        <f t="shared" si="2"/>
        <v>0</v>
      </c>
      <c r="BO137" s="154">
        <f t="shared" si="3"/>
        <v>0</v>
      </c>
      <c r="BP137" s="155">
        <f t="shared" si="4"/>
        <v>0</v>
      </c>
      <c r="BQ137" s="44"/>
    </row>
    <row r="138" spans="1:69" ht="15.75" hidden="1" customHeight="1" x14ac:dyDescent="0.3">
      <c r="A138" s="44" t="s">
        <v>652</v>
      </c>
      <c r="B138" s="44" t="s">
        <v>17</v>
      </c>
      <c r="C138" s="44" t="s">
        <v>17</v>
      </c>
      <c r="D138" s="44">
        <v>2017</v>
      </c>
      <c r="E138" s="45">
        <v>42927</v>
      </c>
      <c r="F138" s="44" t="s">
        <v>137</v>
      </c>
      <c r="G138" s="44" t="s">
        <v>52</v>
      </c>
      <c r="H138" s="37" t="s">
        <v>27</v>
      </c>
      <c r="I138" s="37" t="s">
        <v>27</v>
      </c>
      <c r="J138" s="37" t="s">
        <v>26</v>
      </c>
      <c r="K138" s="37" t="s">
        <v>27</v>
      </c>
      <c r="L138" s="37" t="s">
        <v>26</v>
      </c>
      <c r="M138" s="44" t="s">
        <v>1699</v>
      </c>
      <c r="N138" s="44"/>
      <c r="O138" s="44">
        <v>0</v>
      </c>
      <c r="P138" s="44">
        <v>0</v>
      </c>
      <c r="Q138" s="44">
        <v>0</v>
      </c>
      <c r="R138" s="44">
        <v>0</v>
      </c>
      <c r="S138" s="44">
        <v>0</v>
      </c>
      <c r="T138" s="44">
        <v>0</v>
      </c>
      <c r="U138" s="44">
        <v>0</v>
      </c>
      <c r="V138" s="44">
        <v>0</v>
      </c>
      <c r="W138" s="44">
        <v>0</v>
      </c>
      <c r="X138" s="44">
        <v>0</v>
      </c>
      <c r="Y138" s="44">
        <v>0</v>
      </c>
      <c r="Z138" s="44">
        <v>2</v>
      </c>
      <c r="AA138" s="44">
        <v>0</v>
      </c>
      <c r="AB138" s="44">
        <v>0</v>
      </c>
      <c r="AC138" s="44">
        <v>0</v>
      </c>
      <c r="AD138" s="44">
        <v>0</v>
      </c>
      <c r="AE138" s="44">
        <v>0</v>
      </c>
      <c r="AF138" s="44">
        <v>0</v>
      </c>
      <c r="AG138" s="44">
        <v>0</v>
      </c>
      <c r="AH138" s="44">
        <v>0</v>
      </c>
      <c r="AI138" s="44">
        <v>0</v>
      </c>
      <c r="AJ138" s="44">
        <v>1</v>
      </c>
      <c r="AK138" s="44">
        <v>1</v>
      </c>
      <c r="AL138" s="44">
        <v>0</v>
      </c>
      <c r="AM138" s="44">
        <v>0</v>
      </c>
      <c r="AN138" s="44">
        <v>0</v>
      </c>
      <c r="AO138" s="44">
        <v>2</v>
      </c>
      <c r="AP138" s="44">
        <v>0</v>
      </c>
      <c r="AQ138" s="44">
        <v>0</v>
      </c>
      <c r="AR138" s="44">
        <v>0</v>
      </c>
      <c r="AS138" s="44">
        <v>0</v>
      </c>
      <c r="AT138" s="44">
        <v>0</v>
      </c>
      <c r="AU138" s="44">
        <v>0</v>
      </c>
      <c r="AV138" s="44">
        <v>0</v>
      </c>
      <c r="AW138" s="44">
        <v>0</v>
      </c>
      <c r="AX138" s="44">
        <v>0</v>
      </c>
      <c r="AY138" s="44">
        <v>0</v>
      </c>
      <c r="AZ138" s="44">
        <v>0</v>
      </c>
      <c r="BA138" s="44">
        <v>0</v>
      </c>
      <c r="BB138" s="44">
        <v>0</v>
      </c>
      <c r="BC138" s="44">
        <v>0</v>
      </c>
      <c r="BD138" s="44">
        <v>0</v>
      </c>
      <c r="BE138" s="44">
        <v>0</v>
      </c>
      <c r="BF138" s="44">
        <v>0</v>
      </c>
      <c r="BG138" s="44">
        <v>0</v>
      </c>
      <c r="BH138" s="44">
        <v>0</v>
      </c>
      <c r="BI138" s="44">
        <v>0</v>
      </c>
      <c r="BJ138" s="44">
        <v>0</v>
      </c>
      <c r="BK138" s="44">
        <v>0</v>
      </c>
      <c r="BL138" s="44">
        <f t="shared" si="0"/>
        <v>6</v>
      </c>
      <c r="BM138" s="152">
        <f t="shared" si="1"/>
        <v>3</v>
      </c>
      <c r="BN138" s="153">
        <f t="shared" si="2"/>
        <v>2</v>
      </c>
      <c r="BO138" s="154">
        <f t="shared" si="3"/>
        <v>1</v>
      </c>
      <c r="BP138" s="155">
        <f t="shared" si="4"/>
        <v>0</v>
      </c>
      <c r="BQ138" s="44"/>
    </row>
    <row r="139" spans="1:69" ht="15.75" hidden="1" customHeight="1" x14ac:dyDescent="0.3">
      <c r="A139" s="44" t="s">
        <v>652</v>
      </c>
      <c r="B139" s="44" t="s">
        <v>17</v>
      </c>
      <c r="C139" s="44" t="s">
        <v>17</v>
      </c>
      <c r="D139" s="44">
        <v>2017</v>
      </c>
      <c r="E139" s="45">
        <v>42927</v>
      </c>
      <c r="F139" s="44" t="s">
        <v>137</v>
      </c>
      <c r="G139" s="44" t="s">
        <v>52</v>
      </c>
      <c r="H139" s="37" t="s">
        <v>27</v>
      </c>
      <c r="I139" s="37" t="s">
        <v>27</v>
      </c>
      <c r="J139" s="37" t="s">
        <v>26</v>
      </c>
      <c r="K139" s="37" t="s">
        <v>27</v>
      </c>
      <c r="L139" s="37" t="s">
        <v>26</v>
      </c>
      <c r="M139" s="44" t="s">
        <v>1700</v>
      </c>
      <c r="N139" s="44">
        <f>SUM(O139:U139,V139:BK139)</f>
        <v>10</v>
      </c>
      <c r="O139" s="44">
        <v>0</v>
      </c>
      <c r="P139" s="44">
        <v>0</v>
      </c>
      <c r="Q139" s="44">
        <v>0</v>
      </c>
      <c r="R139" s="44">
        <v>0</v>
      </c>
      <c r="S139" s="44">
        <v>0</v>
      </c>
      <c r="T139" s="44">
        <v>9</v>
      </c>
      <c r="U139" s="44">
        <v>1</v>
      </c>
      <c r="V139" s="44">
        <v>0</v>
      </c>
      <c r="W139" s="44">
        <v>0</v>
      </c>
      <c r="X139" s="44">
        <v>0</v>
      </c>
      <c r="Y139" s="44">
        <v>0</v>
      </c>
      <c r="Z139" s="44">
        <v>0</v>
      </c>
      <c r="AA139" s="44">
        <v>0</v>
      </c>
      <c r="AB139" s="44">
        <v>0</v>
      </c>
      <c r="AC139" s="44">
        <v>0</v>
      </c>
      <c r="AD139" s="44">
        <v>0</v>
      </c>
      <c r="AE139" s="44">
        <v>0</v>
      </c>
      <c r="AF139" s="44">
        <v>0</v>
      </c>
      <c r="AG139" s="44">
        <v>0</v>
      </c>
      <c r="AH139" s="44">
        <v>0</v>
      </c>
      <c r="AI139" s="44">
        <v>0</v>
      </c>
      <c r="AJ139" s="44">
        <v>0</v>
      </c>
      <c r="AK139" s="44">
        <v>0</v>
      </c>
      <c r="AL139" s="44">
        <v>0</v>
      </c>
      <c r="AM139" s="44">
        <v>0</v>
      </c>
      <c r="AN139" s="44">
        <v>0</v>
      </c>
      <c r="AO139" s="44">
        <v>0</v>
      </c>
      <c r="AP139" s="44">
        <v>0</v>
      </c>
      <c r="AQ139" s="44">
        <v>0</v>
      </c>
      <c r="AR139" s="44">
        <v>0</v>
      </c>
      <c r="AS139" s="44">
        <v>0</v>
      </c>
      <c r="AT139" s="44">
        <v>0</v>
      </c>
      <c r="AU139" s="44">
        <v>0</v>
      </c>
      <c r="AV139" s="44">
        <v>0</v>
      </c>
      <c r="AW139" s="44">
        <v>0</v>
      </c>
      <c r="AX139" s="44">
        <v>0</v>
      </c>
      <c r="AY139" s="44">
        <v>0</v>
      </c>
      <c r="AZ139" s="44">
        <v>0</v>
      </c>
      <c r="BA139" s="44">
        <v>0</v>
      </c>
      <c r="BB139" s="44">
        <v>0</v>
      </c>
      <c r="BC139" s="44">
        <v>0</v>
      </c>
      <c r="BD139" s="44">
        <v>0</v>
      </c>
      <c r="BE139" s="44">
        <v>0</v>
      </c>
      <c r="BF139" s="44">
        <v>0</v>
      </c>
      <c r="BG139" s="44">
        <v>0</v>
      </c>
      <c r="BH139" s="44">
        <v>0</v>
      </c>
      <c r="BI139" s="44">
        <v>0</v>
      </c>
      <c r="BJ139" s="44">
        <v>0</v>
      </c>
      <c r="BK139" s="44">
        <v>0</v>
      </c>
      <c r="BL139" s="44">
        <f t="shared" si="0"/>
        <v>0</v>
      </c>
      <c r="BM139" s="152">
        <f t="shared" si="1"/>
        <v>0</v>
      </c>
      <c r="BN139" s="153">
        <f t="shared" si="2"/>
        <v>0</v>
      </c>
      <c r="BO139" s="154">
        <f t="shared" si="3"/>
        <v>0</v>
      </c>
      <c r="BP139" s="155">
        <f t="shared" si="4"/>
        <v>0</v>
      </c>
      <c r="BQ139" s="44"/>
    </row>
    <row r="140" spans="1:69" ht="15.75" hidden="1" customHeight="1" x14ac:dyDescent="0.3">
      <c r="A140" s="44" t="s">
        <v>652</v>
      </c>
      <c r="B140" s="44" t="s">
        <v>17</v>
      </c>
      <c r="C140" s="44" t="s">
        <v>17</v>
      </c>
      <c r="D140" s="44">
        <v>2017</v>
      </c>
      <c r="E140" s="45">
        <v>42927</v>
      </c>
      <c r="F140" s="44" t="s">
        <v>137</v>
      </c>
      <c r="G140" s="44" t="s">
        <v>55</v>
      </c>
      <c r="H140" s="37" t="s">
        <v>26</v>
      </c>
      <c r="I140" s="37" t="s">
        <v>26</v>
      </c>
      <c r="J140" s="37" t="s">
        <v>27</v>
      </c>
      <c r="K140" s="37" t="s">
        <v>26</v>
      </c>
      <c r="L140" s="37" t="s">
        <v>27</v>
      </c>
      <c r="M140" s="44" t="s">
        <v>1698</v>
      </c>
      <c r="N140" s="44"/>
      <c r="O140" s="44">
        <v>0</v>
      </c>
      <c r="P140" s="44">
        <v>0</v>
      </c>
      <c r="Q140" s="44">
        <v>0</v>
      </c>
      <c r="R140" s="44">
        <v>0</v>
      </c>
      <c r="S140" s="44">
        <v>0</v>
      </c>
      <c r="T140" s="44">
        <v>0</v>
      </c>
      <c r="U140" s="44">
        <v>0</v>
      </c>
      <c r="V140" s="44">
        <v>0</v>
      </c>
      <c r="W140" s="44">
        <v>0</v>
      </c>
      <c r="X140" s="44">
        <v>0</v>
      </c>
      <c r="Y140" s="44">
        <v>5</v>
      </c>
      <c r="Z140" s="44">
        <v>0</v>
      </c>
      <c r="AA140" s="44">
        <v>0</v>
      </c>
      <c r="AB140" s="44">
        <v>0</v>
      </c>
      <c r="AC140" s="44">
        <v>0</v>
      </c>
      <c r="AD140" s="44">
        <v>0</v>
      </c>
      <c r="AE140" s="44">
        <v>0</v>
      </c>
      <c r="AF140" s="44">
        <v>0</v>
      </c>
      <c r="AG140" s="44">
        <v>0</v>
      </c>
      <c r="AH140" s="44">
        <v>0</v>
      </c>
      <c r="AI140" s="44">
        <v>0</v>
      </c>
      <c r="AJ140" s="44">
        <v>0</v>
      </c>
      <c r="AK140" s="44">
        <v>0</v>
      </c>
      <c r="AL140" s="44">
        <v>0</v>
      </c>
      <c r="AM140" s="44">
        <v>0</v>
      </c>
      <c r="AN140" s="44">
        <v>0</v>
      </c>
      <c r="AO140" s="44">
        <v>5</v>
      </c>
      <c r="AP140" s="44">
        <v>0</v>
      </c>
      <c r="AQ140" s="44">
        <v>0</v>
      </c>
      <c r="AR140" s="44">
        <v>0</v>
      </c>
      <c r="AS140" s="44">
        <v>0</v>
      </c>
      <c r="AT140" s="44">
        <v>0</v>
      </c>
      <c r="AU140" s="44">
        <v>0</v>
      </c>
      <c r="AV140" s="44">
        <v>0</v>
      </c>
      <c r="AW140" s="44">
        <v>0</v>
      </c>
      <c r="AX140" s="44">
        <v>0</v>
      </c>
      <c r="AY140" s="44">
        <v>0</v>
      </c>
      <c r="AZ140" s="44">
        <v>0</v>
      </c>
      <c r="BA140" s="44">
        <v>0</v>
      </c>
      <c r="BB140" s="44">
        <v>0</v>
      </c>
      <c r="BC140" s="44">
        <v>0</v>
      </c>
      <c r="BD140" s="44">
        <v>0</v>
      </c>
      <c r="BE140" s="44">
        <v>0</v>
      </c>
      <c r="BF140" s="44">
        <v>0</v>
      </c>
      <c r="BG140" s="44">
        <v>0</v>
      </c>
      <c r="BH140" s="44">
        <v>0</v>
      </c>
      <c r="BI140" s="44">
        <v>0</v>
      </c>
      <c r="BJ140" s="44">
        <v>0</v>
      </c>
      <c r="BK140" s="44">
        <v>0</v>
      </c>
      <c r="BL140" s="44">
        <f t="shared" si="0"/>
        <v>10</v>
      </c>
      <c r="BM140" s="152">
        <f t="shared" si="1"/>
        <v>10</v>
      </c>
      <c r="BN140" s="153">
        <f t="shared" si="2"/>
        <v>0</v>
      </c>
      <c r="BO140" s="154">
        <f t="shared" si="3"/>
        <v>0</v>
      </c>
      <c r="BP140" s="155">
        <f t="shared" si="4"/>
        <v>0</v>
      </c>
      <c r="BQ140" s="44"/>
    </row>
    <row r="141" spans="1:69" ht="15.75" hidden="1" customHeight="1" x14ac:dyDescent="0.3">
      <c r="A141" s="44" t="s">
        <v>652</v>
      </c>
      <c r="B141" s="44" t="s">
        <v>17</v>
      </c>
      <c r="C141" s="44" t="s">
        <v>17</v>
      </c>
      <c r="D141" s="44">
        <v>2017</v>
      </c>
      <c r="E141" s="45">
        <v>42927</v>
      </c>
      <c r="F141" s="44" t="s">
        <v>137</v>
      </c>
      <c r="G141" s="44" t="s">
        <v>55</v>
      </c>
      <c r="H141" s="37" t="s">
        <v>26</v>
      </c>
      <c r="I141" s="37" t="s">
        <v>26</v>
      </c>
      <c r="J141" s="37" t="s">
        <v>27</v>
      </c>
      <c r="K141" s="37" t="s">
        <v>26</v>
      </c>
      <c r="L141" s="37" t="s">
        <v>27</v>
      </c>
      <c r="M141" s="44" t="s">
        <v>1699</v>
      </c>
      <c r="N141" s="44"/>
      <c r="O141" s="44">
        <v>0</v>
      </c>
      <c r="P141" s="44">
        <v>0</v>
      </c>
      <c r="Q141" s="44">
        <v>0</v>
      </c>
      <c r="R141" s="44">
        <v>0</v>
      </c>
      <c r="S141" s="44">
        <v>0</v>
      </c>
      <c r="T141" s="44">
        <v>0</v>
      </c>
      <c r="U141" s="44">
        <v>0</v>
      </c>
      <c r="V141" s="44">
        <v>0</v>
      </c>
      <c r="W141" s="44">
        <v>0</v>
      </c>
      <c r="X141" s="44">
        <v>0</v>
      </c>
      <c r="Y141" s="44">
        <v>0</v>
      </c>
      <c r="Z141" s="44">
        <v>0</v>
      </c>
      <c r="AA141" s="44">
        <v>0</v>
      </c>
      <c r="AB141" s="44">
        <v>0</v>
      </c>
      <c r="AC141" s="44">
        <v>0</v>
      </c>
      <c r="AD141" s="44">
        <v>0</v>
      </c>
      <c r="AE141" s="44">
        <v>0</v>
      </c>
      <c r="AF141" s="44">
        <v>0</v>
      </c>
      <c r="AG141" s="44">
        <v>0</v>
      </c>
      <c r="AH141" s="44">
        <v>0</v>
      </c>
      <c r="AI141" s="44">
        <v>0</v>
      </c>
      <c r="AJ141" s="44">
        <v>0</v>
      </c>
      <c r="AK141" s="44">
        <v>0</v>
      </c>
      <c r="AL141" s="44">
        <v>0</v>
      </c>
      <c r="AM141" s="44">
        <v>0</v>
      </c>
      <c r="AN141" s="44">
        <v>0</v>
      </c>
      <c r="AO141" s="44">
        <v>1</v>
      </c>
      <c r="AP141" s="44">
        <v>0</v>
      </c>
      <c r="AQ141" s="44">
        <v>0</v>
      </c>
      <c r="AR141" s="44">
        <v>0</v>
      </c>
      <c r="AS141" s="44">
        <v>0</v>
      </c>
      <c r="AT141" s="44">
        <v>2</v>
      </c>
      <c r="AU141" s="44">
        <v>0</v>
      </c>
      <c r="AV141" s="44">
        <v>0</v>
      </c>
      <c r="AW141" s="44">
        <v>0</v>
      </c>
      <c r="AX141" s="44">
        <v>0</v>
      </c>
      <c r="AY141" s="44">
        <v>0</v>
      </c>
      <c r="AZ141" s="44">
        <v>0</v>
      </c>
      <c r="BA141" s="44">
        <v>0</v>
      </c>
      <c r="BB141" s="44">
        <v>0</v>
      </c>
      <c r="BC141" s="44">
        <v>0</v>
      </c>
      <c r="BD141" s="44">
        <v>0</v>
      </c>
      <c r="BE141" s="44">
        <v>0</v>
      </c>
      <c r="BF141" s="44">
        <v>0</v>
      </c>
      <c r="BG141" s="44">
        <v>0</v>
      </c>
      <c r="BH141" s="44">
        <v>0</v>
      </c>
      <c r="BI141" s="44">
        <v>0</v>
      </c>
      <c r="BJ141" s="44">
        <v>0</v>
      </c>
      <c r="BK141" s="44">
        <v>0</v>
      </c>
      <c r="BL141" s="44">
        <f t="shared" si="0"/>
        <v>3</v>
      </c>
      <c r="BM141" s="152">
        <f t="shared" si="1"/>
        <v>1</v>
      </c>
      <c r="BN141" s="153">
        <f t="shared" si="2"/>
        <v>0</v>
      </c>
      <c r="BO141" s="154">
        <f t="shared" si="3"/>
        <v>0</v>
      </c>
      <c r="BP141" s="155">
        <f t="shared" si="4"/>
        <v>2</v>
      </c>
      <c r="BQ141" s="44"/>
    </row>
    <row r="142" spans="1:69" ht="15.75" hidden="1" customHeight="1" x14ac:dyDescent="0.3">
      <c r="A142" s="44" t="s">
        <v>652</v>
      </c>
      <c r="B142" s="44" t="s">
        <v>17</v>
      </c>
      <c r="C142" s="44" t="s">
        <v>17</v>
      </c>
      <c r="D142" s="44">
        <v>2017</v>
      </c>
      <c r="E142" s="45">
        <v>42927</v>
      </c>
      <c r="F142" s="44" t="s">
        <v>137</v>
      </c>
      <c r="G142" s="44" t="s">
        <v>55</v>
      </c>
      <c r="H142" s="37" t="s">
        <v>26</v>
      </c>
      <c r="I142" s="37" t="s">
        <v>26</v>
      </c>
      <c r="J142" s="37" t="s">
        <v>27</v>
      </c>
      <c r="K142" s="37" t="s">
        <v>26</v>
      </c>
      <c r="L142" s="37" t="s">
        <v>27</v>
      </c>
      <c r="M142" s="44" t="s">
        <v>1700</v>
      </c>
      <c r="N142" s="44">
        <f>SUM(O142:U142,V142:BK142)</f>
        <v>10</v>
      </c>
      <c r="O142" s="44">
        <v>0</v>
      </c>
      <c r="P142" s="44">
        <v>0</v>
      </c>
      <c r="Q142" s="44">
        <v>0</v>
      </c>
      <c r="R142" s="44">
        <v>0</v>
      </c>
      <c r="S142" s="44">
        <v>0</v>
      </c>
      <c r="T142" s="44">
        <v>8</v>
      </c>
      <c r="U142" s="44">
        <v>2</v>
      </c>
      <c r="V142" s="44">
        <v>0</v>
      </c>
      <c r="W142" s="44">
        <v>0</v>
      </c>
      <c r="X142" s="44">
        <v>0</v>
      </c>
      <c r="Y142" s="44">
        <v>0</v>
      </c>
      <c r="Z142" s="44">
        <v>0</v>
      </c>
      <c r="AA142" s="44">
        <v>0</v>
      </c>
      <c r="AB142" s="44">
        <v>0</v>
      </c>
      <c r="AC142" s="44">
        <v>0</v>
      </c>
      <c r="AD142" s="44">
        <v>0</v>
      </c>
      <c r="AE142" s="44">
        <v>0</v>
      </c>
      <c r="AF142" s="44">
        <v>0</v>
      </c>
      <c r="AG142" s="44">
        <v>0</v>
      </c>
      <c r="AH142" s="44">
        <v>0</v>
      </c>
      <c r="AI142" s="44">
        <v>0</v>
      </c>
      <c r="AJ142" s="44">
        <v>0</v>
      </c>
      <c r="AK142" s="44">
        <v>0</v>
      </c>
      <c r="AL142" s="44">
        <v>0</v>
      </c>
      <c r="AM142" s="44">
        <v>0</v>
      </c>
      <c r="AN142" s="44">
        <v>0</v>
      </c>
      <c r="AO142" s="44">
        <v>0</v>
      </c>
      <c r="AP142" s="44">
        <v>0</v>
      </c>
      <c r="AQ142" s="44">
        <v>0</v>
      </c>
      <c r="AR142" s="44">
        <v>0</v>
      </c>
      <c r="AS142" s="44">
        <v>0</v>
      </c>
      <c r="AT142" s="44">
        <v>0</v>
      </c>
      <c r="AU142" s="44">
        <v>0</v>
      </c>
      <c r="AV142" s="44">
        <v>0</v>
      </c>
      <c r="AW142" s="44">
        <v>0</v>
      </c>
      <c r="AX142" s="44">
        <v>0</v>
      </c>
      <c r="AY142" s="44">
        <v>0</v>
      </c>
      <c r="AZ142" s="44">
        <v>0</v>
      </c>
      <c r="BA142" s="44">
        <v>0</v>
      </c>
      <c r="BB142" s="44">
        <v>0</v>
      </c>
      <c r="BC142" s="44">
        <v>0</v>
      </c>
      <c r="BD142" s="44">
        <v>0</v>
      </c>
      <c r="BE142" s="44">
        <v>0</v>
      </c>
      <c r="BF142" s="44">
        <v>0</v>
      </c>
      <c r="BG142" s="44">
        <v>0</v>
      </c>
      <c r="BH142" s="44">
        <v>0</v>
      </c>
      <c r="BI142" s="44">
        <v>0</v>
      </c>
      <c r="BJ142" s="44">
        <v>0</v>
      </c>
      <c r="BK142" s="44">
        <v>0</v>
      </c>
      <c r="BL142" s="44">
        <f t="shared" si="0"/>
        <v>0</v>
      </c>
      <c r="BM142" s="152">
        <f t="shared" si="1"/>
        <v>0</v>
      </c>
      <c r="BN142" s="153">
        <f t="shared" si="2"/>
        <v>0</v>
      </c>
      <c r="BO142" s="154">
        <f t="shared" si="3"/>
        <v>0</v>
      </c>
      <c r="BP142" s="155">
        <f t="shared" si="4"/>
        <v>0</v>
      </c>
      <c r="BQ142" s="44"/>
    </row>
    <row r="143" spans="1:69" ht="15.75" hidden="1" customHeight="1" x14ac:dyDescent="0.3">
      <c r="A143" s="44" t="s">
        <v>652</v>
      </c>
      <c r="B143" s="44" t="s">
        <v>17</v>
      </c>
      <c r="C143" s="44" t="s">
        <v>17</v>
      </c>
      <c r="D143" s="44">
        <v>2017</v>
      </c>
      <c r="E143" s="45">
        <v>42927</v>
      </c>
      <c r="F143" s="44" t="s">
        <v>137</v>
      </c>
      <c r="G143" s="44" t="s">
        <v>161</v>
      </c>
      <c r="H143" s="37" t="s">
        <v>45</v>
      </c>
      <c r="I143" s="37" t="s">
        <v>45</v>
      </c>
      <c r="J143" s="37" t="s">
        <v>45</v>
      </c>
      <c r="K143" s="37" t="s">
        <v>45</v>
      </c>
      <c r="L143" s="37" t="s">
        <v>45</v>
      </c>
      <c r="M143" s="44" t="s">
        <v>1698</v>
      </c>
      <c r="N143" s="44"/>
      <c r="O143" s="44">
        <v>0</v>
      </c>
      <c r="P143" s="44">
        <v>0</v>
      </c>
      <c r="Q143" s="44">
        <v>0</v>
      </c>
      <c r="R143" s="44">
        <v>0</v>
      </c>
      <c r="S143" s="44">
        <v>0</v>
      </c>
      <c r="T143" s="44">
        <v>0</v>
      </c>
      <c r="U143" s="44">
        <v>0</v>
      </c>
      <c r="V143" s="44">
        <v>0</v>
      </c>
      <c r="W143" s="44">
        <v>0</v>
      </c>
      <c r="X143" s="44">
        <v>0</v>
      </c>
      <c r="Y143" s="44">
        <v>0</v>
      </c>
      <c r="Z143" s="44">
        <v>0</v>
      </c>
      <c r="AA143" s="44">
        <v>0</v>
      </c>
      <c r="AB143" s="44">
        <v>0</v>
      </c>
      <c r="AC143" s="44">
        <v>0</v>
      </c>
      <c r="AD143" s="44">
        <v>0</v>
      </c>
      <c r="AE143" s="44">
        <v>0</v>
      </c>
      <c r="AF143" s="44">
        <v>0</v>
      </c>
      <c r="AG143" s="44">
        <v>0</v>
      </c>
      <c r="AH143" s="44">
        <v>0</v>
      </c>
      <c r="AI143" s="44">
        <v>0</v>
      </c>
      <c r="AJ143" s="44">
        <v>0</v>
      </c>
      <c r="AK143" s="44">
        <v>0</v>
      </c>
      <c r="AL143" s="44">
        <v>0</v>
      </c>
      <c r="AM143" s="44">
        <v>0</v>
      </c>
      <c r="AN143" s="44">
        <v>0</v>
      </c>
      <c r="AO143" s="44">
        <v>0</v>
      </c>
      <c r="AP143" s="44">
        <v>0</v>
      </c>
      <c r="AQ143" s="44">
        <v>0</v>
      </c>
      <c r="AR143" s="44">
        <v>0</v>
      </c>
      <c r="AS143" s="44">
        <v>0</v>
      </c>
      <c r="AT143" s="44">
        <v>0</v>
      </c>
      <c r="AU143" s="44">
        <v>0</v>
      </c>
      <c r="AV143" s="44">
        <v>0</v>
      </c>
      <c r="AW143" s="44">
        <v>0</v>
      </c>
      <c r="AX143" s="44">
        <v>0</v>
      </c>
      <c r="AY143" s="44">
        <v>0</v>
      </c>
      <c r="AZ143" s="44">
        <v>0</v>
      </c>
      <c r="BA143" s="44">
        <v>0</v>
      </c>
      <c r="BB143" s="44">
        <v>0</v>
      </c>
      <c r="BC143" s="44">
        <v>0</v>
      </c>
      <c r="BD143" s="44">
        <v>0</v>
      </c>
      <c r="BE143" s="44">
        <v>0</v>
      </c>
      <c r="BF143" s="44">
        <v>0</v>
      </c>
      <c r="BG143" s="44">
        <v>0</v>
      </c>
      <c r="BH143" s="44">
        <v>0</v>
      </c>
      <c r="BI143" s="44">
        <v>0</v>
      </c>
      <c r="BJ143" s="44">
        <v>0</v>
      </c>
      <c r="BK143" s="44">
        <v>0</v>
      </c>
      <c r="BL143" s="44">
        <f t="shared" si="0"/>
        <v>0</v>
      </c>
      <c r="BM143" s="152">
        <f t="shared" si="1"/>
        <v>0</v>
      </c>
      <c r="BN143" s="153">
        <f t="shared" si="2"/>
        <v>0</v>
      </c>
      <c r="BO143" s="154">
        <f t="shared" si="3"/>
        <v>0</v>
      </c>
      <c r="BP143" s="155">
        <f t="shared" si="4"/>
        <v>0</v>
      </c>
      <c r="BQ143" s="44"/>
    </row>
    <row r="144" spans="1:69" ht="15.75" hidden="1" customHeight="1" x14ac:dyDescent="0.3">
      <c r="A144" s="44" t="s">
        <v>652</v>
      </c>
      <c r="B144" s="44" t="s">
        <v>17</v>
      </c>
      <c r="C144" s="44" t="s">
        <v>17</v>
      </c>
      <c r="D144" s="44">
        <v>2017</v>
      </c>
      <c r="E144" s="45">
        <v>42927</v>
      </c>
      <c r="F144" s="44" t="s">
        <v>137</v>
      </c>
      <c r="G144" s="44" t="s">
        <v>161</v>
      </c>
      <c r="H144" s="37" t="s">
        <v>45</v>
      </c>
      <c r="I144" s="37" t="s">
        <v>45</v>
      </c>
      <c r="J144" s="37" t="s">
        <v>45</v>
      </c>
      <c r="K144" s="37" t="s">
        <v>45</v>
      </c>
      <c r="L144" s="37" t="s">
        <v>45</v>
      </c>
      <c r="M144" s="44" t="s">
        <v>1699</v>
      </c>
      <c r="N144" s="44"/>
      <c r="O144" s="44">
        <v>0</v>
      </c>
      <c r="P144" s="44">
        <v>0</v>
      </c>
      <c r="Q144" s="44">
        <v>0</v>
      </c>
      <c r="R144" s="44">
        <v>0</v>
      </c>
      <c r="S144" s="44">
        <v>0</v>
      </c>
      <c r="T144" s="44">
        <v>0</v>
      </c>
      <c r="U144" s="44">
        <v>0</v>
      </c>
      <c r="V144" s="44">
        <v>0</v>
      </c>
      <c r="W144" s="44">
        <v>0</v>
      </c>
      <c r="X144" s="44">
        <v>0</v>
      </c>
      <c r="Y144" s="44">
        <v>0</v>
      </c>
      <c r="Z144" s="44">
        <v>0</v>
      </c>
      <c r="AA144" s="44">
        <v>0</v>
      </c>
      <c r="AB144" s="44">
        <v>0</v>
      </c>
      <c r="AC144" s="44">
        <v>0</v>
      </c>
      <c r="AD144" s="44">
        <v>0</v>
      </c>
      <c r="AE144" s="44">
        <v>0</v>
      </c>
      <c r="AF144" s="44">
        <v>0</v>
      </c>
      <c r="AG144" s="44">
        <v>0</v>
      </c>
      <c r="AH144" s="44">
        <v>2</v>
      </c>
      <c r="AI144" s="44">
        <v>0</v>
      </c>
      <c r="AJ144" s="44">
        <v>0</v>
      </c>
      <c r="AK144" s="44">
        <v>0</v>
      </c>
      <c r="AL144" s="44">
        <v>0</v>
      </c>
      <c r="AM144" s="44">
        <v>0</v>
      </c>
      <c r="AN144" s="44">
        <v>0</v>
      </c>
      <c r="AO144" s="44">
        <v>2</v>
      </c>
      <c r="AP144" s="44">
        <v>0</v>
      </c>
      <c r="AQ144" s="44">
        <v>0</v>
      </c>
      <c r="AR144" s="44">
        <v>0</v>
      </c>
      <c r="AS144" s="44">
        <v>0</v>
      </c>
      <c r="AT144" s="44">
        <v>0</v>
      </c>
      <c r="AU144" s="44">
        <v>0</v>
      </c>
      <c r="AV144" s="44">
        <v>0</v>
      </c>
      <c r="AW144" s="44">
        <v>0</v>
      </c>
      <c r="AX144" s="44">
        <v>0</v>
      </c>
      <c r="AY144" s="44">
        <v>0</v>
      </c>
      <c r="AZ144" s="44">
        <v>0</v>
      </c>
      <c r="BA144" s="44">
        <v>0</v>
      </c>
      <c r="BB144" s="44">
        <v>0</v>
      </c>
      <c r="BC144" s="44">
        <v>0</v>
      </c>
      <c r="BD144" s="44">
        <v>0</v>
      </c>
      <c r="BE144" s="44">
        <v>0</v>
      </c>
      <c r="BF144" s="44">
        <v>0</v>
      </c>
      <c r="BG144" s="44">
        <v>0</v>
      </c>
      <c r="BH144" s="44">
        <v>0</v>
      </c>
      <c r="BI144" s="44">
        <v>0</v>
      </c>
      <c r="BJ144" s="44">
        <v>0</v>
      </c>
      <c r="BK144" s="44">
        <v>0</v>
      </c>
      <c r="BL144" s="44">
        <f t="shared" si="0"/>
        <v>4</v>
      </c>
      <c r="BM144" s="152">
        <f t="shared" si="1"/>
        <v>4</v>
      </c>
      <c r="BN144" s="153">
        <f t="shared" si="2"/>
        <v>0</v>
      </c>
      <c r="BO144" s="154">
        <f t="shared" si="3"/>
        <v>0</v>
      </c>
      <c r="BP144" s="155">
        <f t="shared" si="4"/>
        <v>0</v>
      </c>
      <c r="BQ144" s="44"/>
    </row>
    <row r="145" spans="1:69" ht="15.75" hidden="1" customHeight="1" x14ac:dyDescent="0.3">
      <c r="A145" s="44" t="s">
        <v>652</v>
      </c>
      <c r="B145" s="44" t="s">
        <v>17</v>
      </c>
      <c r="C145" s="44" t="s">
        <v>17</v>
      </c>
      <c r="D145" s="44">
        <v>2017</v>
      </c>
      <c r="E145" s="45">
        <v>42927</v>
      </c>
      <c r="F145" s="44" t="s">
        <v>137</v>
      </c>
      <c r="G145" s="44" t="s">
        <v>161</v>
      </c>
      <c r="H145" s="37" t="s">
        <v>45</v>
      </c>
      <c r="I145" s="37" t="s">
        <v>45</v>
      </c>
      <c r="J145" s="37" t="s">
        <v>45</v>
      </c>
      <c r="K145" s="37" t="s">
        <v>45</v>
      </c>
      <c r="L145" s="37" t="s">
        <v>45</v>
      </c>
      <c r="M145" s="44" t="s">
        <v>1700</v>
      </c>
      <c r="N145" s="44">
        <f>SUM(O145:U145,V145:BK145)</f>
        <v>10</v>
      </c>
      <c r="O145" s="44">
        <v>0</v>
      </c>
      <c r="P145" s="44">
        <v>0</v>
      </c>
      <c r="Q145" s="44">
        <v>0</v>
      </c>
      <c r="R145" s="44">
        <v>0</v>
      </c>
      <c r="S145" s="44">
        <v>0</v>
      </c>
      <c r="T145" s="44">
        <v>4</v>
      </c>
      <c r="U145" s="44">
        <v>6</v>
      </c>
      <c r="V145" s="44">
        <v>0</v>
      </c>
      <c r="W145" s="44">
        <v>0</v>
      </c>
      <c r="X145" s="44">
        <v>0</v>
      </c>
      <c r="Y145" s="44">
        <v>0</v>
      </c>
      <c r="Z145" s="44">
        <v>0</v>
      </c>
      <c r="AA145" s="44">
        <v>0</v>
      </c>
      <c r="AB145" s="44">
        <v>0</v>
      </c>
      <c r="AC145" s="44">
        <v>0</v>
      </c>
      <c r="AD145" s="44">
        <v>0</v>
      </c>
      <c r="AE145" s="44">
        <v>0</v>
      </c>
      <c r="AF145" s="44">
        <v>0</v>
      </c>
      <c r="AG145" s="44">
        <v>0</v>
      </c>
      <c r="AH145" s="44">
        <v>0</v>
      </c>
      <c r="AI145" s="44">
        <v>0</v>
      </c>
      <c r="AJ145" s="44">
        <v>0</v>
      </c>
      <c r="AK145" s="44">
        <v>0</v>
      </c>
      <c r="AL145" s="44">
        <v>0</v>
      </c>
      <c r="AM145" s="44">
        <v>0</v>
      </c>
      <c r="AN145" s="44">
        <v>0</v>
      </c>
      <c r="AO145" s="44">
        <v>0</v>
      </c>
      <c r="AP145" s="44">
        <v>0</v>
      </c>
      <c r="AQ145" s="44">
        <v>0</v>
      </c>
      <c r="AR145" s="44">
        <v>0</v>
      </c>
      <c r="AS145" s="44">
        <v>0</v>
      </c>
      <c r="AT145" s="44">
        <v>0</v>
      </c>
      <c r="AU145" s="44">
        <v>0</v>
      </c>
      <c r="AV145" s="44">
        <v>0</v>
      </c>
      <c r="AW145" s="44">
        <v>0</v>
      </c>
      <c r="AX145" s="44">
        <v>0</v>
      </c>
      <c r="AY145" s="44">
        <v>0</v>
      </c>
      <c r="AZ145" s="44">
        <v>0</v>
      </c>
      <c r="BA145" s="44">
        <v>0</v>
      </c>
      <c r="BB145" s="44">
        <v>0</v>
      </c>
      <c r="BC145" s="44">
        <v>0</v>
      </c>
      <c r="BD145" s="44">
        <v>0</v>
      </c>
      <c r="BE145" s="44">
        <v>0</v>
      </c>
      <c r="BF145" s="44">
        <v>0</v>
      </c>
      <c r="BG145" s="44">
        <v>0</v>
      </c>
      <c r="BH145" s="44">
        <v>0</v>
      </c>
      <c r="BI145" s="44">
        <v>0</v>
      </c>
      <c r="BJ145" s="44">
        <v>0</v>
      </c>
      <c r="BK145" s="44">
        <v>0</v>
      </c>
      <c r="BL145" s="44">
        <f t="shared" si="0"/>
        <v>0</v>
      </c>
      <c r="BM145" s="152">
        <f t="shared" si="1"/>
        <v>0</v>
      </c>
      <c r="BN145" s="153">
        <f t="shared" si="2"/>
        <v>0</v>
      </c>
      <c r="BO145" s="154">
        <f t="shared" si="3"/>
        <v>0</v>
      </c>
      <c r="BP145" s="155">
        <f t="shared" si="4"/>
        <v>0</v>
      </c>
      <c r="BQ145" s="44"/>
    </row>
    <row r="146" spans="1:69" ht="15.75" hidden="1" customHeight="1" x14ac:dyDescent="0.3">
      <c r="A146" s="44" t="s">
        <v>652</v>
      </c>
      <c r="B146" s="44" t="s">
        <v>17</v>
      </c>
      <c r="C146" s="44" t="s">
        <v>17</v>
      </c>
      <c r="D146" s="44">
        <v>2017</v>
      </c>
      <c r="E146" s="45">
        <v>42927</v>
      </c>
      <c r="F146" s="44" t="s">
        <v>137</v>
      </c>
      <c r="G146" s="44" t="s">
        <v>57</v>
      </c>
      <c r="H146" s="37" t="s">
        <v>31</v>
      </c>
      <c r="I146" s="37" t="s">
        <v>31</v>
      </c>
      <c r="J146" s="37" t="s">
        <v>31</v>
      </c>
      <c r="K146" s="37" t="s">
        <v>31</v>
      </c>
      <c r="L146" s="37" t="s">
        <v>31</v>
      </c>
      <c r="M146" s="44" t="s">
        <v>1698</v>
      </c>
      <c r="N146" s="44"/>
      <c r="O146" s="44">
        <v>0</v>
      </c>
      <c r="P146" s="44">
        <v>0</v>
      </c>
      <c r="Q146" s="44">
        <v>0</v>
      </c>
      <c r="R146" s="44">
        <v>0</v>
      </c>
      <c r="S146" s="44">
        <v>0</v>
      </c>
      <c r="T146" s="44">
        <v>0</v>
      </c>
      <c r="U146" s="44">
        <v>0</v>
      </c>
      <c r="V146" s="44">
        <v>0</v>
      </c>
      <c r="W146" s="44">
        <v>0</v>
      </c>
      <c r="X146" s="44">
        <v>6</v>
      </c>
      <c r="Y146" s="44">
        <v>0</v>
      </c>
      <c r="Z146" s="44">
        <v>0</v>
      </c>
      <c r="AA146" s="44">
        <v>0</v>
      </c>
      <c r="AB146" s="44">
        <v>0</v>
      </c>
      <c r="AC146" s="44">
        <v>0</v>
      </c>
      <c r="AD146" s="44">
        <v>0</v>
      </c>
      <c r="AE146" s="44">
        <v>0</v>
      </c>
      <c r="AF146" s="44">
        <v>0</v>
      </c>
      <c r="AG146" s="44">
        <v>0</v>
      </c>
      <c r="AH146" s="44">
        <v>15</v>
      </c>
      <c r="AI146" s="44">
        <v>0</v>
      </c>
      <c r="AJ146" s="44">
        <v>0</v>
      </c>
      <c r="AK146" s="44">
        <v>0</v>
      </c>
      <c r="AL146" s="44">
        <v>0</v>
      </c>
      <c r="AM146" s="44">
        <v>0</v>
      </c>
      <c r="AN146" s="44">
        <v>0</v>
      </c>
      <c r="AO146" s="44">
        <v>0</v>
      </c>
      <c r="AP146" s="44">
        <v>0</v>
      </c>
      <c r="AQ146" s="44">
        <v>0</v>
      </c>
      <c r="AR146" s="44">
        <v>0</v>
      </c>
      <c r="AS146" s="44">
        <v>0</v>
      </c>
      <c r="AT146" s="44">
        <v>0</v>
      </c>
      <c r="AU146" s="44">
        <v>0</v>
      </c>
      <c r="AV146" s="44">
        <v>0</v>
      </c>
      <c r="AW146" s="44">
        <v>0</v>
      </c>
      <c r="AX146" s="44">
        <v>0</v>
      </c>
      <c r="AY146" s="44">
        <v>0</v>
      </c>
      <c r="AZ146" s="44">
        <v>0</v>
      </c>
      <c r="BA146" s="44">
        <v>0</v>
      </c>
      <c r="BB146" s="44">
        <v>0</v>
      </c>
      <c r="BC146" s="44">
        <v>0</v>
      </c>
      <c r="BD146" s="44">
        <v>0</v>
      </c>
      <c r="BE146" s="44">
        <v>0</v>
      </c>
      <c r="BF146" s="44">
        <v>0</v>
      </c>
      <c r="BG146" s="44">
        <v>0</v>
      </c>
      <c r="BH146" s="44">
        <v>0</v>
      </c>
      <c r="BI146" s="44">
        <v>0</v>
      </c>
      <c r="BJ146" s="44">
        <v>0</v>
      </c>
      <c r="BK146" s="44">
        <v>0</v>
      </c>
      <c r="BL146" s="44">
        <f t="shared" si="0"/>
        <v>21</v>
      </c>
      <c r="BM146" s="152">
        <f t="shared" si="1"/>
        <v>15</v>
      </c>
      <c r="BN146" s="153">
        <f t="shared" si="2"/>
        <v>0</v>
      </c>
      <c r="BO146" s="154">
        <f t="shared" si="3"/>
        <v>0</v>
      </c>
      <c r="BP146" s="155">
        <f t="shared" si="4"/>
        <v>6</v>
      </c>
      <c r="BQ146" s="44"/>
    </row>
    <row r="147" spans="1:69" ht="15.75" hidden="1" customHeight="1" x14ac:dyDescent="0.3">
      <c r="A147" s="44" t="s">
        <v>652</v>
      </c>
      <c r="B147" s="44" t="s">
        <v>17</v>
      </c>
      <c r="C147" s="44" t="s">
        <v>17</v>
      </c>
      <c r="D147" s="44">
        <v>2017</v>
      </c>
      <c r="E147" s="45">
        <v>42927</v>
      </c>
      <c r="F147" s="44" t="s">
        <v>137</v>
      </c>
      <c r="G147" s="44" t="s">
        <v>57</v>
      </c>
      <c r="H147" s="37" t="s">
        <v>31</v>
      </c>
      <c r="I147" s="37" t="s">
        <v>31</v>
      </c>
      <c r="J147" s="37" t="s">
        <v>31</v>
      </c>
      <c r="K147" s="37" t="s">
        <v>31</v>
      </c>
      <c r="L147" s="37" t="s">
        <v>31</v>
      </c>
      <c r="M147" s="44" t="s">
        <v>1699</v>
      </c>
      <c r="N147" s="44"/>
      <c r="O147" s="44">
        <v>0</v>
      </c>
      <c r="P147" s="44">
        <v>0</v>
      </c>
      <c r="Q147" s="44">
        <v>0</v>
      </c>
      <c r="R147" s="44">
        <v>0</v>
      </c>
      <c r="S147" s="44">
        <v>0</v>
      </c>
      <c r="T147" s="44">
        <v>0</v>
      </c>
      <c r="U147" s="44">
        <v>0</v>
      </c>
      <c r="V147" s="44">
        <v>0</v>
      </c>
      <c r="W147" s="44">
        <v>0</v>
      </c>
      <c r="X147" s="44">
        <v>5</v>
      </c>
      <c r="Y147" s="44">
        <v>0</v>
      </c>
      <c r="Z147" s="44">
        <v>0</v>
      </c>
      <c r="AA147" s="44">
        <v>0</v>
      </c>
      <c r="AB147" s="44">
        <v>0</v>
      </c>
      <c r="AC147" s="44">
        <v>0</v>
      </c>
      <c r="AD147" s="44">
        <v>0</v>
      </c>
      <c r="AE147" s="44">
        <v>0</v>
      </c>
      <c r="AF147" s="44">
        <v>0</v>
      </c>
      <c r="AG147" s="44">
        <v>0</v>
      </c>
      <c r="AH147" s="44">
        <v>8</v>
      </c>
      <c r="AI147" s="44">
        <v>0</v>
      </c>
      <c r="AJ147" s="44">
        <v>0</v>
      </c>
      <c r="AK147" s="44">
        <v>0</v>
      </c>
      <c r="AL147" s="44">
        <v>0</v>
      </c>
      <c r="AM147" s="44">
        <v>0</v>
      </c>
      <c r="AN147" s="44">
        <v>0</v>
      </c>
      <c r="AO147" s="44">
        <v>4</v>
      </c>
      <c r="AP147" s="44">
        <v>0</v>
      </c>
      <c r="AQ147" s="44">
        <v>0</v>
      </c>
      <c r="AR147" s="44">
        <v>0</v>
      </c>
      <c r="AS147" s="44">
        <v>0</v>
      </c>
      <c r="AT147" s="44">
        <v>0</v>
      </c>
      <c r="AU147" s="44">
        <v>0</v>
      </c>
      <c r="AV147" s="44">
        <v>0</v>
      </c>
      <c r="AW147" s="44">
        <v>0</v>
      </c>
      <c r="AX147" s="44">
        <v>0</v>
      </c>
      <c r="AY147" s="44">
        <v>0</v>
      </c>
      <c r="AZ147" s="44">
        <v>0</v>
      </c>
      <c r="BA147" s="44">
        <v>0</v>
      </c>
      <c r="BB147" s="44">
        <v>0</v>
      </c>
      <c r="BC147" s="44">
        <v>0</v>
      </c>
      <c r="BD147" s="44">
        <v>0</v>
      </c>
      <c r="BE147" s="44">
        <v>0</v>
      </c>
      <c r="BF147" s="44">
        <v>0</v>
      </c>
      <c r="BG147" s="44">
        <v>0</v>
      </c>
      <c r="BH147" s="44">
        <v>0</v>
      </c>
      <c r="BI147" s="44">
        <v>0</v>
      </c>
      <c r="BJ147" s="44">
        <v>0</v>
      </c>
      <c r="BK147" s="44">
        <v>0</v>
      </c>
      <c r="BL147" s="44">
        <f t="shared" si="0"/>
        <v>17</v>
      </c>
      <c r="BM147" s="152">
        <f t="shared" si="1"/>
        <v>12</v>
      </c>
      <c r="BN147" s="153">
        <f t="shared" si="2"/>
        <v>0</v>
      </c>
      <c r="BO147" s="154">
        <f t="shared" si="3"/>
        <v>0</v>
      </c>
      <c r="BP147" s="155">
        <f t="shared" si="4"/>
        <v>5</v>
      </c>
      <c r="BQ147" s="44"/>
    </row>
    <row r="148" spans="1:69" ht="15.75" hidden="1" customHeight="1" x14ac:dyDescent="0.3">
      <c r="A148" s="44" t="s">
        <v>652</v>
      </c>
      <c r="B148" s="44" t="s">
        <v>17</v>
      </c>
      <c r="C148" s="44" t="s">
        <v>17</v>
      </c>
      <c r="D148" s="44">
        <v>2017</v>
      </c>
      <c r="E148" s="45">
        <v>42927</v>
      </c>
      <c r="F148" s="44" t="s">
        <v>137</v>
      </c>
      <c r="G148" s="44" t="s">
        <v>57</v>
      </c>
      <c r="H148" s="37" t="s">
        <v>31</v>
      </c>
      <c r="I148" s="37" t="s">
        <v>31</v>
      </c>
      <c r="J148" s="37" t="s">
        <v>31</v>
      </c>
      <c r="K148" s="37" t="s">
        <v>31</v>
      </c>
      <c r="L148" s="37" t="s">
        <v>31</v>
      </c>
      <c r="M148" s="44" t="s">
        <v>1700</v>
      </c>
      <c r="N148" s="44">
        <f>SUM(O148:U148,V148:BK148)</f>
        <v>10</v>
      </c>
      <c r="O148" s="44">
        <v>0</v>
      </c>
      <c r="P148" s="44">
        <v>0</v>
      </c>
      <c r="Q148" s="44">
        <v>0</v>
      </c>
      <c r="R148" s="44">
        <v>0</v>
      </c>
      <c r="S148" s="44">
        <v>0</v>
      </c>
      <c r="T148" s="44">
        <v>8</v>
      </c>
      <c r="U148" s="44">
        <v>2</v>
      </c>
      <c r="V148" s="44">
        <v>0</v>
      </c>
      <c r="W148" s="44">
        <v>0</v>
      </c>
      <c r="X148" s="44">
        <v>0</v>
      </c>
      <c r="Y148" s="44">
        <v>0</v>
      </c>
      <c r="Z148" s="44">
        <v>0</v>
      </c>
      <c r="AA148" s="44">
        <v>0</v>
      </c>
      <c r="AB148" s="44">
        <v>0</v>
      </c>
      <c r="AC148" s="44">
        <v>0</v>
      </c>
      <c r="AD148" s="44">
        <v>0</v>
      </c>
      <c r="AE148" s="44">
        <v>0</v>
      </c>
      <c r="AF148" s="44">
        <v>0</v>
      </c>
      <c r="AG148" s="44">
        <v>0</v>
      </c>
      <c r="AH148" s="44">
        <v>0</v>
      </c>
      <c r="AI148" s="44">
        <v>0</v>
      </c>
      <c r="AJ148" s="44">
        <v>0</v>
      </c>
      <c r="AK148" s="44">
        <v>0</v>
      </c>
      <c r="AL148" s="44">
        <v>0</v>
      </c>
      <c r="AM148" s="44">
        <v>0</v>
      </c>
      <c r="AN148" s="44">
        <v>0</v>
      </c>
      <c r="AO148" s="44">
        <v>0</v>
      </c>
      <c r="AP148" s="44">
        <v>0</v>
      </c>
      <c r="AQ148" s="44">
        <v>0</v>
      </c>
      <c r="AR148" s="44">
        <v>0</v>
      </c>
      <c r="AS148" s="44">
        <v>0</v>
      </c>
      <c r="AT148" s="44">
        <v>0</v>
      </c>
      <c r="AU148" s="44">
        <v>0</v>
      </c>
      <c r="AV148" s="44">
        <v>0</v>
      </c>
      <c r="AW148" s="44">
        <v>0</v>
      </c>
      <c r="AX148" s="44">
        <v>0</v>
      </c>
      <c r="AY148" s="44">
        <v>0</v>
      </c>
      <c r="AZ148" s="44">
        <v>0</v>
      </c>
      <c r="BA148" s="44">
        <v>0</v>
      </c>
      <c r="BB148" s="44">
        <v>0</v>
      </c>
      <c r="BC148" s="44">
        <v>0</v>
      </c>
      <c r="BD148" s="44">
        <v>0</v>
      </c>
      <c r="BE148" s="44">
        <v>0</v>
      </c>
      <c r="BF148" s="44">
        <v>0</v>
      </c>
      <c r="BG148" s="44">
        <v>0</v>
      </c>
      <c r="BH148" s="44">
        <v>0</v>
      </c>
      <c r="BI148" s="44">
        <v>0</v>
      </c>
      <c r="BJ148" s="44">
        <v>0</v>
      </c>
      <c r="BK148" s="44">
        <v>0</v>
      </c>
      <c r="BL148" s="44">
        <f t="shared" si="0"/>
        <v>0</v>
      </c>
      <c r="BM148" s="152">
        <f t="shared" si="1"/>
        <v>0</v>
      </c>
      <c r="BN148" s="153">
        <f t="shared" si="2"/>
        <v>0</v>
      </c>
      <c r="BO148" s="154">
        <f t="shared" si="3"/>
        <v>0</v>
      </c>
      <c r="BP148" s="155">
        <f t="shared" si="4"/>
        <v>0</v>
      </c>
      <c r="BQ148" s="44"/>
    </row>
    <row r="149" spans="1:69" ht="15.75" hidden="1" customHeight="1" x14ac:dyDescent="0.3">
      <c r="A149" s="44" t="s">
        <v>652</v>
      </c>
      <c r="B149" s="44" t="s">
        <v>17</v>
      </c>
      <c r="C149" s="44" t="s">
        <v>17</v>
      </c>
      <c r="D149" s="44">
        <v>2017</v>
      </c>
      <c r="E149" s="45">
        <v>42927</v>
      </c>
      <c r="F149" s="44" t="s">
        <v>137</v>
      </c>
      <c r="G149" s="44" t="s">
        <v>61</v>
      </c>
      <c r="H149" s="37" t="s">
        <v>35</v>
      </c>
      <c r="I149" s="37" t="s">
        <v>31</v>
      </c>
      <c r="J149" s="37" t="s">
        <v>31</v>
      </c>
      <c r="K149" s="37" t="s">
        <v>31</v>
      </c>
      <c r="L149" s="37" t="s">
        <v>31</v>
      </c>
      <c r="M149" s="44" t="s">
        <v>1698</v>
      </c>
      <c r="N149" s="44"/>
      <c r="O149" s="44">
        <v>0</v>
      </c>
      <c r="P149" s="44">
        <v>0</v>
      </c>
      <c r="Q149" s="44">
        <v>0</v>
      </c>
      <c r="R149" s="44">
        <v>0</v>
      </c>
      <c r="S149" s="44">
        <v>0</v>
      </c>
      <c r="T149" s="44">
        <v>0</v>
      </c>
      <c r="U149" s="44">
        <v>0</v>
      </c>
      <c r="V149" s="44">
        <v>0</v>
      </c>
      <c r="W149" s="44">
        <v>0</v>
      </c>
      <c r="X149" s="44">
        <v>18</v>
      </c>
      <c r="Y149" s="44">
        <v>0</v>
      </c>
      <c r="Z149" s="44">
        <v>0</v>
      </c>
      <c r="AA149" s="44">
        <v>0</v>
      </c>
      <c r="AB149" s="44">
        <v>0</v>
      </c>
      <c r="AC149" s="44">
        <v>0</v>
      </c>
      <c r="AD149" s="44">
        <v>0</v>
      </c>
      <c r="AE149" s="44">
        <v>0</v>
      </c>
      <c r="AF149" s="44">
        <v>0</v>
      </c>
      <c r="AG149" s="44">
        <v>0</v>
      </c>
      <c r="AH149" s="44">
        <v>0</v>
      </c>
      <c r="AI149" s="44">
        <v>0</v>
      </c>
      <c r="AJ149" s="44">
        <v>0</v>
      </c>
      <c r="AK149" s="44">
        <v>0</v>
      </c>
      <c r="AL149" s="44">
        <v>0</v>
      </c>
      <c r="AM149" s="44">
        <v>0</v>
      </c>
      <c r="AN149" s="44">
        <v>0</v>
      </c>
      <c r="AO149" s="44">
        <v>5</v>
      </c>
      <c r="AP149" s="44">
        <v>0</v>
      </c>
      <c r="AQ149" s="44">
        <v>0</v>
      </c>
      <c r="AR149" s="44">
        <v>0</v>
      </c>
      <c r="AS149" s="44">
        <v>0</v>
      </c>
      <c r="AT149" s="44">
        <v>0</v>
      </c>
      <c r="AU149" s="44">
        <v>0</v>
      </c>
      <c r="AV149" s="44">
        <v>0</v>
      </c>
      <c r="AW149" s="44">
        <v>0</v>
      </c>
      <c r="AX149" s="44">
        <v>0</v>
      </c>
      <c r="AY149" s="44">
        <v>0</v>
      </c>
      <c r="AZ149" s="44">
        <v>0</v>
      </c>
      <c r="BA149" s="44">
        <v>0</v>
      </c>
      <c r="BB149" s="44">
        <v>0</v>
      </c>
      <c r="BC149" s="44">
        <v>0</v>
      </c>
      <c r="BD149" s="44">
        <v>0</v>
      </c>
      <c r="BE149" s="44">
        <v>0</v>
      </c>
      <c r="BF149" s="44">
        <v>0</v>
      </c>
      <c r="BG149" s="44">
        <v>0</v>
      </c>
      <c r="BH149" s="44">
        <v>0</v>
      </c>
      <c r="BI149" s="44">
        <v>0</v>
      </c>
      <c r="BJ149" s="44">
        <v>0</v>
      </c>
      <c r="BK149" s="44">
        <v>0</v>
      </c>
      <c r="BL149" s="44">
        <f t="shared" si="0"/>
        <v>23</v>
      </c>
      <c r="BM149" s="152">
        <f t="shared" si="1"/>
        <v>5</v>
      </c>
      <c r="BN149" s="153">
        <f t="shared" si="2"/>
        <v>0</v>
      </c>
      <c r="BO149" s="154">
        <f t="shared" si="3"/>
        <v>0</v>
      </c>
      <c r="BP149" s="155">
        <f t="shared" si="4"/>
        <v>18</v>
      </c>
      <c r="BQ149" s="44"/>
    </row>
    <row r="150" spans="1:69" ht="15.75" hidden="1" customHeight="1" x14ac:dyDescent="0.3">
      <c r="A150" s="44" t="s">
        <v>652</v>
      </c>
      <c r="B150" s="44" t="s">
        <v>17</v>
      </c>
      <c r="C150" s="44" t="s">
        <v>17</v>
      </c>
      <c r="D150" s="44">
        <v>2017</v>
      </c>
      <c r="E150" s="45">
        <v>42927</v>
      </c>
      <c r="F150" s="44" t="s">
        <v>137</v>
      </c>
      <c r="G150" s="44" t="s">
        <v>61</v>
      </c>
      <c r="H150" s="37" t="s">
        <v>35</v>
      </c>
      <c r="I150" s="37" t="s">
        <v>31</v>
      </c>
      <c r="J150" s="37" t="s">
        <v>31</v>
      </c>
      <c r="K150" s="37" t="s">
        <v>31</v>
      </c>
      <c r="L150" s="37" t="s">
        <v>31</v>
      </c>
      <c r="M150" s="44" t="s">
        <v>1699</v>
      </c>
      <c r="N150" s="44"/>
      <c r="O150" s="44">
        <v>0</v>
      </c>
      <c r="P150" s="44">
        <v>0</v>
      </c>
      <c r="Q150" s="44">
        <v>0</v>
      </c>
      <c r="R150" s="44">
        <v>0</v>
      </c>
      <c r="S150" s="44">
        <v>0</v>
      </c>
      <c r="T150" s="44">
        <v>0</v>
      </c>
      <c r="U150" s="44">
        <v>0</v>
      </c>
      <c r="V150" s="44">
        <v>0</v>
      </c>
      <c r="W150" s="44">
        <v>0</v>
      </c>
      <c r="X150" s="44">
        <v>20</v>
      </c>
      <c r="Y150" s="44">
        <v>0</v>
      </c>
      <c r="Z150" s="44">
        <v>0</v>
      </c>
      <c r="AA150" s="44">
        <v>0</v>
      </c>
      <c r="AB150" s="44">
        <v>0</v>
      </c>
      <c r="AC150" s="44">
        <v>0</v>
      </c>
      <c r="AD150" s="44">
        <v>0</v>
      </c>
      <c r="AE150" s="44">
        <v>0</v>
      </c>
      <c r="AF150" s="44">
        <v>0</v>
      </c>
      <c r="AG150" s="44">
        <v>0</v>
      </c>
      <c r="AH150" s="44">
        <v>0</v>
      </c>
      <c r="AI150" s="44">
        <v>0</v>
      </c>
      <c r="AJ150" s="44">
        <v>0</v>
      </c>
      <c r="AK150" s="44">
        <v>0</v>
      </c>
      <c r="AL150" s="44">
        <v>0</v>
      </c>
      <c r="AM150" s="44">
        <v>0</v>
      </c>
      <c r="AN150" s="44">
        <v>0</v>
      </c>
      <c r="AO150" s="44">
        <v>3</v>
      </c>
      <c r="AP150" s="44">
        <v>0</v>
      </c>
      <c r="AQ150" s="44">
        <v>0</v>
      </c>
      <c r="AR150" s="44">
        <v>0</v>
      </c>
      <c r="AS150" s="44">
        <v>0</v>
      </c>
      <c r="AT150" s="44">
        <v>0</v>
      </c>
      <c r="AU150" s="44">
        <v>0</v>
      </c>
      <c r="AV150" s="44">
        <v>0</v>
      </c>
      <c r="AW150" s="44">
        <v>0</v>
      </c>
      <c r="AX150" s="44">
        <v>0</v>
      </c>
      <c r="AY150" s="44">
        <v>0</v>
      </c>
      <c r="AZ150" s="44">
        <v>0</v>
      </c>
      <c r="BA150" s="44">
        <v>0</v>
      </c>
      <c r="BB150" s="44">
        <v>0</v>
      </c>
      <c r="BC150" s="44">
        <v>0</v>
      </c>
      <c r="BD150" s="44">
        <v>0</v>
      </c>
      <c r="BE150" s="44">
        <v>0</v>
      </c>
      <c r="BF150" s="44">
        <v>0</v>
      </c>
      <c r="BG150" s="44">
        <v>0</v>
      </c>
      <c r="BH150" s="44">
        <v>0</v>
      </c>
      <c r="BI150" s="44">
        <v>0</v>
      </c>
      <c r="BJ150" s="44">
        <v>0</v>
      </c>
      <c r="BK150" s="44">
        <v>0</v>
      </c>
      <c r="BL150" s="44">
        <f t="shared" si="0"/>
        <v>23</v>
      </c>
      <c r="BM150" s="152">
        <f t="shared" si="1"/>
        <v>3</v>
      </c>
      <c r="BN150" s="153">
        <f t="shared" si="2"/>
        <v>0</v>
      </c>
      <c r="BO150" s="154">
        <f t="shared" si="3"/>
        <v>0</v>
      </c>
      <c r="BP150" s="155">
        <f t="shared" si="4"/>
        <v>20</v>
      </c>
      <c r="BQ150" s="44"/>
    </row>
    <row r="151" spans="1:69" ht="15.75" hidden="1" customHeight="1" x14ac:dyDescent="0.3">
      <c r="A151" s="44" t="s">
        <v>652</v>
      </c>
      <c r="B151" s="44" t="s">
        <v>17</v>
      </c>
      <c r="C151" s="44" t="s">
        <v>17</v>
      </c>
      <c r="D151" s="44">
        <v>2017</v>
      </c>
      <c r="E151" s="45">
        <v>42927</v>
      </c>
      <c r="F151" s="44" t="s">
        <v>137</v>
      </c>
      <c r="G151" s="44" t="s">
        <v>61</v>
      </c>
      <c r="H151" s="37" t="s">
        <v>35</v>
      </c>
      <c r="I151" s="37" t="s">
        <v>31</v>
      </c>
      <c r="J151" s="37" t="s">
        <v>31</v>
      </c>
      <c r="K151" s="37" t="s">
        <v>31</v>
      </c>
      <c r="L151" s="37" t="s">
        <v>31</v>
      </c>
      <c r="M151" s="44" t="s">
        <v>1700</v>
      </c>
      <c r="N151" s="44">
        <f>SUM(O151:U151,V151:BK151)</f>
        <v>10</v>
      </c>
      <c r="O151" s="44">
        <v>0</v>
      </c>
      <c r="P151" s="44">
        <v>0</v>
      </c>
      <c r="Q151" s="44">
        <v>0</v>
      </c>
      <c r="R151" s="44">
        <v>0</v>
      </c>
      <c r="S151" s="44">
        <v>0</v>
      </c>
      <c r="T151" s="44">
        <v>2</v>
      </c>
      <c r="U151" s="44">
        <v>8</v>
      </c>
      <c r="V151" s="44">
        <v>0</v>
      </c>
      <c r="W151" s="44">
        <v>0</v>
      </c>
      <c r="X151" s="44">
        <v>0</v>
      </c>
      <c r="Y151" s="44">
        <v>0</v>
      </c>
      <c r="Z151" s="44">
        <v>0</v>
      </c>
      <c r="AA151" s="44">
        <v>0</v>
      </c>
      <c r="AB151" s="44">
        <v>0</v>
      </c>
      <c r="AC151" s="44">
        <v>0</v>
      </c>
      <c r="AD151" s="44">
        <v>0</v>
      </c>
      <c r="AE151" s="44">
        <v>0</v>
      </c>
      <c r="AF151" s="44">
        <v>0</v>
      </c>
      <c r="AG151" s="44">
        <v>0</v>
      </c>
      <c r="AH151" s="44">
        <v>0</v>
      </c>
      <c r="AI151" s="44">
        <v>0</v>
      </c>
      <c r="AJ151" s="44">
        <v>0</v>
      </c>
      <c r="AK151" s="44">
        <v>0</v>
      </c>
      <c r="AL151" s="44">
        <v>0</v>
      </c>
      <c r="AM151" s="44">
        <v>0</v>
      </c>
      <c r="AN151" s="44">
        <v>0</v>
      </c>
      <c r="AO151" s="44">
        <v>0</v>
      </c>
      <c r="AP151" s="44">
        <v>0</v>
      </c>
      <c r="AQ151" s="44">
        <v>0</v>
      </c>
      <c r="AR151" s="44">
        <v>0</v>
      </c>
      <c r="AS151" s="44">
        <v>0</v>
      </c>
      <c r="AT151" s="44">
        <v>0</v>
      </c>
      <c r="AU151" s="44">
        <v>0</v>
      </c>
      <c r="AV151" s="44">
        <v>0</v>
      </c>
      <c r="AW151" s="44">
        <v>0</v>
      </c>
      <c r="AX151" s="44">
        <v>0</v>
      </c>
      <c r="AY151" s="44">
        <v>0</v>
      </c>
      <c r="AZ151" s="44">
        <v>0</v>
      </c>
      <c r="BA151" s="44">
        <v>0</v>
      </c>
      <c r="BB151" s="44">
        <v>0</v>
      </c>
      <c r="BC151" s="44">
        <v>0</v>
      </c>
      <c r="BD151" s="44">
        <v>0</v>
      </c>
      <c r="BE151" s="44">
        <v>0</v>
      </c>
      <c r="BF151" s="44">
        <v>0</v>
      </c>
      <c r="BG151" s="44">
        <v>0</v>
      </c>
      <c r="BH151" s="44">
        <v>0</v>
      </c>
      <c r="BI151" s="44">
        <v>0</v>
      </c>
      <c r="BJ151" s="44">
        <v>0</v>
      </c>
      <c r="BK151" s="44">
        <v>0</v>
      </c>
      <c r="BL151" s="44">
        <f t="shared" si="0"/>
        <v>0</v>
      </c>
      <c r="BM151" s="152">
        <f t="shared" si="1"/>
        <v>0</v>
      </c>
      <c r="BN151" s="153">
        <f t="shared" si="2"/>
        <v>0</v>
      </c>
      <c r="BO151" s="154">
        <f t="shared" si="3"/>
        <v>0</v>
      </c>
      <c r="BP151" s="155">
        <f t="shared" si="4"/>
        <v>0</v>
      </c>
      <c r="BQ151" s="44"/>
    </row>
    <row r="152" spans="1:69" ht="15.75" hidden="1" customHeight="1" x14ac:dyDescent="0.3">
      <c r="A152" s="44" t="s">
        <v>652</v>
      </c>
      <c r="B152" s="44" t="s">
        <v>17</v>
      </c>
      <c r="C152" s="44" t="s">
        <v>17</v>
      </c>
      <c r="D152" s="44">
        <v>2017</v>
      </c>
      <c r="E152" s="45">
        <v>42927</v>
      </c>
      <c r="F152" s="44" t="s">
        <v>137</v>
      </c>
      <c r="G152" s="44" t="s">
        <v>64</v>
      </c>
      <c r="H152" s="37" t="s">
        <v>26</v>
      </c>
      <c r="I152" s="37" t="s">
        <v>26</v>
      </c>
      <c r="J152" s="37" t="s">
        <v>27</v>
      </c>
      <c r="K152" s="37" t="s">
        <v>26</v>
      </c>
      <c r="L152" s="37" t="s">
        <v>27</v>
      </c>
      <c r="M152" s="44" t="s">
        <v>1698</v>
      </c>
      <c r="N152" s="44"/>
      <c r="O152" s="44">
        <v>0</v>
      </c>
      <c r="P152" s="44">
        <v>0</v>
      </c>
      <c r="Q152" s="44">
        <v>0</v>
      </c>
      <c r="R152" s="44">
        <v>0</v>
      </c>
      <c r="S152" s="44">
        <v>0</v>
      </c>
      <c r="T152" s="44">
        <v>0</v>
      </c>
      <c r="U152" s="44">
        <v>0</v>
      </c>
      <c r="V152" s="44">
        <v>0</v>
      </c>
      <c r="W152" s="44">
        <v>0</v>
      </c>
      <c r="X152" s="44">
        <v>0</v>
      </c>
      <c r="Y152" s="44">
        <v>11</v>
      </c>
      <c r="Z152" s="44">
        <v>3</v>
      </c>
      <c r="AA152" s="44">
        <v>0</v>
      </c>
      <c r="AB152" s="44">
        <v>0</v>
      </c>
      <c r="AC152" s="44">
        <v>0</v>
      </c>
      <c r="AD152" s="44">
        <v>0</v>
      </c>
      <c r="AE152" s="44">
        <v>0</v>
      </c>
      <c r="AF152" s="44">
        <v>0</v>
      </c>
      <c r="AG152" s="44">
        <v>0</v>
      </c>
      <c r="AH152" s="44">
        <v>1</v>
      </c>
      <c r="AI152" s="44">
        <v>0</v>
      </c>
      <c r="AJ152" s="44">
        <v>0</v>
      </c>
      <c r="AK152" s="44">
        <v>0</v>
      </c>
      <c r="AL152" s="44">
        <v>0</v>
      </c>
      <c r="AM152" s="44">
        <v>0</v>
      </c>
      <c r="AN152" s="44">
        <v>0</v>
      </c>
      <c r="AO152" s="44">
        <v>0</v>
      </c>
      <c r="AP152" s="44">
        <v>0</v>
      </c>
      <c r="AQ152" s="44">
        <v>0</v>
      </c>
      <c r="AR152" s="44">
        <v>1</v>
      </c>
      <c r="AS152" s="44">
        <v>0</v>
      </c>
      <c r="AT152" s="44">
        <v>0</v>
      </c>
      <c r="AU152" s="44">
        <v>0</v>
      </c>
      <c r="AV152" s="44">
        <v>0</v>
      </c>
      <c r="AW152" s="44">
        <v>0</v>
      </c>
      <c r="AX152" s="44">
        <v>0</v>
      </c>
      <c r="AY152" s="44">
        <v>0</v>
      </c>
      <c r="AZ152" s="44">
        <v>0</v>
      </c>
      <c r="BA152" s="44">
        <v>0</v>
      </c>
      <c r="BB152" s="44">
        <v>0</v>
      </c>
      <c r="BC152" s="44">
        <v>0</v>
      </c>
      <c r="BD152" s="44">
        <v>0</v>
      </c>
      <c r="BE152" s="44">
        <v>0</v>
      </c>
      <c r="BF152" s="44">
        <v>0</v>
      </c>
      <c r="BG152" s="44">
        <v>0</v>
      </c>
      <c r="BH152" s="44">
        <v>0</v>
      </c>
      <c r="BI152" s="44">
        <v>0</v>
      </c>
      <c r="BJ152" s="44">
        <v>0</v>
      </c>
      <c r="BK152" s="44">
        <v>0</v>
      </c>
      <c r="BL152" s="44">
        <f t="shared" si="0"/>
        <v>16</v>
      </c>
      <c r="BM152" s="152">
        <f t="shared" si="1"/>
        <v>13</v>
      </c>
      <c r="BN152" s="153">
        <f t="shared" si="2"/>
        <v>3</v>
      </c>
      <c r="BO152" s="154">
        <f t="shared" si="3"/>
        <v>0</v>
      </c>
      <c r="BP152" s="155">
        <f t="shared" si="4"/>
        <v>0</v>
      </c>
      <c r="BQ152" s="44"/>
    </row>
    <row r="153" spans="1:69" ht="15.75" hidden="1" customHeight="1" x14ac:dyDescent="0.3">
      <c r="A153" s="44" t="s">
        <v>652</v>
      </c>
      <c r="B153" s="44" t="s">
        <v>17</v>
      </c>
      <c r="C153" s="44" t="s">
        <v>17</v>
      </c>
      <c r="D153" s="44">
        <v>2017</v>
      </c>
      <c r="E153" s="45">
        <v>42927</v>
      </c>
      <c r="F153" s="44" t="s">
        <v>137</v>
      </c>
      <c r="G153" s="44" t="s">
        <v>64</v>
      </c>
      <c r="H153" s="37" t="s">
        <v>26</v>
      </c>
      <c r="I153" s="37" t="s">
        <v>26</v>
      </c>
      <c r="J153" s="37" t="s">
        <v>27</v>
      </c>
      <c r="K153" s="37" t="s">
        <v>26</v>
      </c>
      <c r="L153" s="37" t="s">
        <v>27</v>
      </c>
      <c r="M153" s="44" t="s">
        <v>1699</v>
      </c>
      <c r="N153" s="44"/>
      <c r="O153" s="44">
        <v>0</v>
      </c>
      <c r="P153" s="44">
        <v>0</v>
      </c>
      <c r="Q153" s="44">
        <v>0</v>
      </c>
      <c r="R153" s="44">
        <v>0</v>
      </c>
      <c r="S153" s="44">
        <v>0</v>
      </c>
      <c r="T153" s="44">
        <v>0</v>
      </c>
      <c r="U153" s="44">
        <v>0</v>
      </c>
      <c r="V153" s="44">
        <v>0</v>
      </c>
      <c r="W153" s="44">
        <v>0</v>
      </c>
      <c r="X153" s="44">
        <v>0</v>
      </c>
      <c r="Y153" s="44">
        <v>0</v>
      </c>
      <c r="Z153" s="44">
        <v>1</v>
      </c>
      <c r="AA153" s="44">
        <v>0</v>
      </c>
      <c r="AB153" s="44">
        <v>0</v>
      </c>
      <c r="AC153" s="44">
        <v>0</v>
      </c>
      <c r="AD153" s="44">
        <v>0</v>
      </c>
      <c r="AE153" s="44">
        <v>0</v>
      </c>
      <c r="AF153" s="44">
        <v>0</v>
      </c>
      <c r="AG153" s="44">
        <v>0</v>
      </c>
      <c r="AH153" s="44">
        <v>2</v>
      </c>
      <c r="AI153" s="44">
        <v>0</v>
      </c>
      <c r="AJ153" s="44">
        <v>0</v>
      </c>
      <c r="AK153" s="44">
        <v>0</v>
      </c>
      <c r="AL153" s="44">
        <v>0</v>
      </c>
      <c r="AM153" s="44">
        <v>0</v>
      </c>
      <c r="AN153" s="44">
        <v>0</v>
      </c>
      <c r="AO153" s="44">
        <v>0</v>
      </c>
      <c r="AP153" s="44">
        <v>0</v>
      </c>
      <c r="AQ153" s="44">
        <v>0</v>
      </c>
      <c r="AR153" s="44">
        <v>3</v>
      </c>
      <c r="AS153" s="44">
        <v>0</v>
      </c>
      <c r="AT153" s="44">
        <v>0</v>
      </c>
      <c r="AU153" s="44">
        <v>0</v>
      </c>
      <c r="AV153" s="44">
        <v>0</v>
      </c>
      <c r="AW153" s="44">
        <v>0</v>
      </c>
      <c r="AX153" s="44">
        <v>0</v>
      </c>
      <c r="AY153" s="44">
        <v>0</v>
      </c>
      <c r="AZ153" s="44">
        <v>0</v>
      </c>
      <c r="BA153" s="44">
        <v>0</v>
      </c>
      <c r="BB153" s="44">
        <v>0</v>
      </c>
      <c r="BC153" s="44">
        <v>0</v>
      </c>
      <c r="BD153" s="44">
        <v>0</v>
      </c>
      <c r="BE153" s="44">
        <v>0</v>
      </c>
      <c r="BF153" s="44">
        <v>0</v>
      </c>
      <c r="BG153" s="44">
        <v>0</v>
      </c>
      <c r="BH153" s="44">
        <v>0</v>
      </c>
      <c r="BI153" s="44">
        <v>0</v>
      </c>
      <c r="BJ153" s="44">
        <v>0</v>
      </c>
      <c r="BK153" s="44">
        <v>0</v>
      </c>
      <c r="BL153" s="44">
        <f t="shared" si="0"/>
        <v>6</v>
      </c>
      <c r="BM153" s="152">
        <f t="shared" si="1"/>
        <v>5</v>
      </c>
      <c r="BN153" s="153">
        <f t="shared" si="2"/>
        <v>1</v>
      </c>
      <c r="BO153" s="154">
        <f t="shared" si="3"/>
        <v>0</v>
      </c>
      <c r="BP153" s="155">
        <f t="shared" si="4"/>
        <v>0</v>
      </c>
      <c r="BQ153" s="44"/>
    </row>
    <row r="154" spans="1:69" ht="15.75" hidden="1" customHeight="1" x14ac:dyDescent="0.3">
      <c r="A154" s="44" t="s">
        <v>652</v>
      </c>
      <c r="B154" s="44" t="s">
        <v>17</v>
      </c>
      <c r="C154" s="44" t="s">
        <v>17</v>
      </c>
      <c r="D154" s="44">
        <v>2017</v>
      </c>
      <c r="E154" s="45">
        <v>42927</v>
      </c>
      <c r="F154" s="44" t="s">
        <v>137</v>
      </c>
      <c r="G154" s="44" t="s">
        <v>64</v>
      </c>
      <c r="H154" s="37" t="s">
        <v>26</v>
      </c>
      <c r="I154" s="37" t="s">
        <v>26</v>
      </c>
      <c r="J154" s="37" t="s">
        <v>27</v>
      </c>
      <c r="K154" s="37" t="s">
        <v>26</v>
      </c>
      <c r="L154" s="37" t="s">
        <v>27</v>
      </c>
      <c r="M154" s="44" t="s">
        <v>1700</v>
      </c>
      <c r="N154" s="44">
        <f>SUM(O154:U154,V154:BK154)</f>
        <v>10</v>
      </c>
      <c r="O154" s="44">
        <v>0</v>
      </c>
      <c r="P154" s="44">
        <v>0</v>
      </c>
      <c r="Q154" s="44">
        <v>0</v>
      </c>
      <c r="R154" s="44">
        <v>0</v>
      </c>
      <c r="S154" s="44">
        <v>0</v>
      </c>
      <c r="T154" s="44">
        <v>3</v>
      </c>
      <c r="U154" s="44">
        <v>3</v>
      </c>
      <c r="V154" s="44">
        <v>0</v>
      </c>
      <c r="W154" s="44">
        <v>0</v>
      </c>
      <c r="X154" s="44">
        <v>0</v>
      </c>
      <c r="Y154" s="44">
        <v>4</v>
      </c>
      <c r="Z154" s="44">
        <v>0</v>
      </c>
      <c r="AA154" s="44">
        <v>0</v>
      </c>
      <c r="AB154" s="44">
        <v>0</v>
      </c>
      <c r="AC154" s="44">
        <v>0</v>
      </c>
      <c r="AD154" s="44">
        <v>0</v>
      </c>
      <c r="AE154" s="44">
        <v>0</v>
      </c>
      <c r="AF154" s="44">
        <v>0</v>
      </c>
      <c r="AG154" s="44">
        <v>0</v>
      </c>
      <c r="AH154" s="44">
        <v>0</v>
      </c>
      <c r="AI154" s="44">
        <v>0</v>
      </c>
      <c r="AJ154" s="44">
        <v>0</v>
      </c>
      <c r="AK154" s="44">
        <v>0</v>
      </c>
      <c r="AL154" s="44">
        <v>0</v>
      </c>
      <c r="AM154" s="44">
        <v>0</v>
      </c>
      <c r="AN154" s="44">
        <v>0</v>
      </c>
      <c r="AO154" s="44">
        <v>0</v>
      </c>
      <c r="AP154" s="44">
        <v>0</v>
      </c>
      <c r="AQ154" s="44">
        <v>0</v>
      </c>
      <c r="AR154" s="44">
        <v>0</v>
      </c>
      <c r="AS154" s="44">
        <v>0</v>
      </c>
      <c r="AT154" s="44">
        <v>0</v>
      </c>
      <c r="AU154" s="44">
        <v>0</v>
      </c>
      <c r="AV154" s="44">
        <v>0</v>
      </c>
      <c r="AW154" s="44">
        <v>0</v>
      </c>
      <c r="AX154" s="44">
        <v>0</v>
      </c>
      <c r="AY154" s="44">
        <v>0</v>
      </c>
      <c r="AZ154" s="44">
        <v>0</v>
      </c>
      <c r="BA154" s="44">
        <v>0</v>
      </c>
      <c r="BB154" s="44">
        <v>0</v>
      </c>
      <c r="BC154" s="44">
        <v>0</v>
      </c>
      <c r="BD154" s="44">
        <v>0</v>
      </c>
      <c r="BE154" s="44">
        <v>0</v>
      </c>
      <c r="BF154" s="44">
        <v>0</v>
      </c>
      <c r="BG154" s="44">
        <v>0</v>
      </c>
      <c r="BH154" s="44">
        <v>0</v>
      </c>
      <c r="BI154" s="44">
        <v>0</v>
      </c>
      <c r="BJ154" s="44">
        <v>0</v>
      </c>
      <c r="BK154" s="44">
        <v>0</v>
      </c>
      <c r="BL154" s="44">
        <f t="shared" si="0"/>
        <v>4</v>
      </c>
      <c r="BM154" s="152">
        <f t="shared" si="1"/>
        <v>4</v>
      </c>
      <c r="BN154" s="153">
        <f t="shared" si="2"/>
        <v>0</v>
      </c>
      <c r="BO154" s="154">
        <f t="shared" si="3"/>
        <v>0</v>
      </c>
      <c r="BP154" s="155">
        <f t="shared" si="4"/>
        <v>0</v>
      </c>
      <c r="BQ154" s="44"/>
    </row>
    <row r="155" spans="1:69" ht="15.75" hidden="1" customHeight="1" x14ac:dyDescent="0.3">
      <c r="A155" s="44" t="s">
        <v>652</v>
      </c>
      <c r="B155" s="44" t="s">
        <v>17</v>
      </c>
      <c r="C155" s="44" t="s">
        <v>17</v>
      </c>
      <c r="D155" s="44">
        <v>2017</v>
      </c>
      <c r="E155" s="45">
        <v>42927</v>
      </c>
      <c r="F155" s="44" t="s">
        <v>137</v>
      </c>
      <c r="G155" s="44" t="s">
        <v>67</v>
      </c>
      <c r="H155" s="37" t="s">
        <v>35</v>
      </c>
      <c r="I155" s="37" t="s">
        <v>31</v>
      </c>
      <c r="J155" s="37" t="s">
        <v>31</v>
      </c>
      <c r="K155" s="37" t="s">
        <v>31</v>
      </c>
      <c r="L155" s="37" t="s">
        <v>31</v>
      </c>
      <c r="M155" s="44" t="s">
        <v>1698</v>
      </c>
      <c r="N155" s="44"/>
      <c r="O155" s="44">
        <v>0</v>
      </c>
      <c r="P155" s="44">
        <v>0</v>
      </c>
      <c r="Q155" s="44">
        <v>0</v>
      </c>
      <c r="R155" s="44">
        <v>0</v>
      </c>
      <c r="S155" s="44">
        <v>0</v>
      </c>
      <c r="T155" s="44">
        <v>0</v>
      </c>
      <c r="U155" s="44">
        <v>0</v>
      </c>
      <c r="V155" s="44">
        <v>0</v>
      </c>
      <c r="W155" s="44">
        <v>0</v>
      </c>
      <c r="X155" s="44">
        <v>0</v>
      </c>
      <c r="Y155" s="44">
        <v>7</v>
      </c>
      <c r="Z155" s="44">
        <v>0</v>
      </c>
      <c r="AA155" s="44">
        <v>0</v>
      </c>
      <c r="AB155" s="44">
        <v>0</v>
      </c>
      <c r="AC155" s="44">
        <v>0</v>
      </c>
      <c r="AD155" s="44">
        <v>0</v>
      </c>
      <c r="AE155" s="44">
        <v>0</v>
      </c>
      <c r="AF155" s="44">
        <v>0</v>
      </c>
      <c r="AG155" s="44">
        <v>0</v>
      </c>
      <c r="AH155" s="44">
        <v>0</v>
      </c>
      <c r="AI155" s="44">
        <v>0</v>
      </c>
      <c r="AJ155" s="44">
        <v>0</v>
      </c>
      <c r="AK155" s="44">
        <v>0</v>
      </c>
      <c r="AL155" s="44">
        <v>0</v>
      </c>
      <c r="AM155" s="44">
        <v>0</v>
      </c>
      <c r="AN155" s="44">
        <v>0</v>
      </c>
      <c r="AO155" s="44">
        <v>4</v>
      </c>
      <c r="AP155" s="44">
        <v>0</v>
      </c>
      <c r="AQ155" s="44">
        <v>0</v>
      </c>
      <c r="AR155" s="44">
        <v>3</v>
      </c>
      <c r="AS155" s="44">
        <v>0</v>
      </c>
      <c r="AT155" s="44">
        <v>0</v>
      </c>
      <c r="AU155" s="44">
        <v>0</v>
      </c>
      <c r="AV155" s="44">
        <v>0</v>
      </c>
      <c r="AW155" s="44">
        <v>0</v>
      </c>
      <c r="AX155" s="44">
        <v>0</v>
      </c>
      <c r="AY155" s="44">
        <v>0</v>
      </c>
      <c r="AZ155" s="44">
        <v>0</v>
      </c>
      <c r="BA155" s="44">
        <v>0</v>
      </c>
      <c r="BB155" s="44">
        <v>0</v>
      </c>
      <c r="BC155" s="44">
        <v>0</v>
      </c>
      <c r="BD155" s="44">
        <v>0</v>
      </c>
      <c r="BE155" s="44">
        <v>0</v>
      </c>
      <c r="BF155" s="44">
        <v>0</v>
      </c>
      <c r="BG155" s="44">
        <v>0</v>
      </c>
      <c r="BH155" s="44">
        <v>0</v>
      </c>
      <c r="BI155" s="44">
        <v>0</v>
      </c>
      <c r="BJ155" s="44">
        <v>0</v>
      </c>
      <c r="BK155" s="44">
        <v>0</v>
      </c>
      <c r="BL155" s="44">
        <f t="shared" si="0"/>
        <v>14</v>
      </c>
      <c r="BM155" s="152">
        <f t="shared" si="1"/>
        <v>14</v>
      </c>
      <c r="BN155" s="153">
        <f t="shared" si="2"/>
        <v>0</v>
      </c>
      <c r="BO155" s="154">
        <f t="shared" si="3"/>
        <v>0</v>
      </c>
      <c r="BP155" s="155">
        <f t="shared" si="4"/>
        <v>0</v>
      </c>
      <c r="BQ155" s="44"/>
    </row>
    <row r="156" spans="1:69" ht="15.75" hidden="1" customHeight="1" x14ac:dyDescent="0.3">
      <c r="A156" s="44" t="s">
        <v>652</v>
      </c>
      <c r="B156" s="44" t="s">
        <v>17</v>
      </c>
      <c r="C156" s="44" t="s">
        <v>17</v>
      </c>
      <c r="D156" s="44">
        <v>2017</v>
      </c>
      <c r="E156" s="45">
        <v>42927</v>
      </c>
      <c r="F156" s="44" t="s">
        <v>137</v>
      </c>
      <c r="G156" s="44" t="s">
        <v>67</v>
      </c>
      <c r="H156" s="37" t="s">
        <v>35</v>
      </c>
      <c r="I156" s="37" t="s">
        <v>31</v>
      </c>
      <c r="J156" s="37" t="s">
        <v>31</v>
      </c>
      <c r="K156" s="37" t="s">
        <v>31</v>
      </c>
      <c r="L156" s="37" t="s">
        <v>31</v>
      </c>
      <c r="M156" s="44" t="s">
        <v>1699</v>
      </c>
      <c r="N156" s="44"/>
      <c r="O156" s="44">
        <v>0</v>
      </c>
      <c r="P156" s="44">
        <v>0</v>
      </c>
      <c r="Q156" s="44">
        <v>0</v>
      </c>
      <c r="R156" s="44">
        <v>0</v>
      </c>
      <c r="S156" s="44">
        <v>0</v>
      </c>
      <c r="T156" s="44">
        <v>0</v>
      </c>
      <c r="U156" s="44">
        <v>0</v>
      </c>
      <c r="V156" s="44">
        <v>0</v>
      </c>
      <c r="W156" s="44">
        <v>0</v>
      </c>
      <c r="X156" s="44">
        <v>0</v>
      </c>
      <c r="Y156" s="44">
        <v>0</v>
      </c>
      <c r="Z156" s="44">
        <v>0</v>
      </c>
      <c r="AA156" s="44">
        <v>0</v>
      </c>
      <c r="AB156" s="44">
        <v>0</v>
      </c>
      <c r="AC156" s="44">
        <v>0</v>
      </c>
      <c r="AD156" s="44">
        <v>0</v>
      </c>
      <c r="AE156" s="44">
        <v>0</v>
      </c>
      <c r="AF156" s="44">
        <v>0</v>
      </c>
      <c r="AG156" s="44">
        <v>0</v>
      </c>
      <c r="AH156" s="44">
        <v>0</v>
      </c>
      <c r="AI156" s="44">
        <v>0</v>
      </c>
      <c r="AJ156" s="44">
        <v>0</v>
      </c>
      <c r="AK156" s="44">
        <v>0</v>
      </c>
      <c r="AL156" s="44">
        <v>0</v>
      </c>
      <c r="AM156" s="44">
        <v>0</v>
      </c>
      <c r="AN156" s="44">
        <v>0</v>
      </c>
      <c r="AO156" s="44">
        <v>6</v>
      </c>
      <c r="AP156" s="44">
        <v>0</v>
      </c>
      <c r="AQ156" s="44">
        <v>0</v>
      </c>
      <c r="AR156" s="44">
        <v>0</v>
      </c>
      <c r="AS156" s="44">
        <v>0</v>
      </c>
      <c r="AT156" s="44">
        <v>0</v>
      </c>
      <c r="AU156" s="44">
        <v>0</v>
      </c>
      <c r="AV156" s="44">
        <v>0</v>
      </c>
      <c r="AW156" s="44">
        <v>0</v>
      </c>
      <c r="AX156" s="44">
        <v>0</v>
      </c>
      <c r="AY156" s="44">
        <v>0</v>
      </c>
      <c r="AZ156" s="44">
        <v>0</v>
      </c>
      <c r="BA156" s="44">
        <v>0</v>
      </c>
      <c r="BB156" s="44">
        <v>0</v>
      </c>
      <c r="BC156" s="44">
        <v>0</v>
      </c>
      <c r="BD156" s="44">
        <v>0</v>
      </c>
      <c r="BE156" s="44">
        <v>0</v>
      </c>
      <c r="BF156" s="44">
        <v>0</v>
      </c>
      <c r="BG156" s="44">
        <v>0</v>
      </c>
      <c r="BH156" s="44">
        <v>0</v>
      </c>
      <c r="BI156" s="44">
        <v>0</v>
      </c>
      <c r="BJ156" s="44">
        <v>0</v>
      </c>
      <c r="BK156" s="44">
        <v>0</v>
      </c>
      <c r="BL156" s="44">
        <f t="shared" si="0"/>
        <v>6</v>
      </c>
      <c r="BM156" s="152">
        <f t="shared" si="1"/>
        <v>6</v>
      </c>
      <c r="BN156" s="153">
        <f t="shared" si="2"/>
        <v>0</v>
      </c>
      <c r="BO156" s="154">
        <f t="shared" si="3"/>
        <v>0</v>
      </c>
      <c r="BP156" s="155">
        <f t="shared" si="4"/>
        <v>0</v>
      </c>
      <c r="BQ156" s="44"/>
    </row>
    <row r="157" spans="1:69" ht="15.75" hidden="1" customHeight="1" x14ac:dyDescent="0.3">
      <c r="A157" s="44" t="s">
        <v>652</v>
      </c>
      <c r="B157" s="44" t="s">
        <v>17</v>
      </c>
      <c r="C157" s="44" t="s">
        <v>17</v>
      </c>
      <c r="D157" s="44">
        <v>2017</v>
      </c>
      <c r="E157" s="45">
        <v>42927</v>
      </c>
      <c r="F157" s="44" t="s">
        <v>137</v>
      </c>
      <c r="G157" s="44" t="s">
        <v>67</v>
      </c>
      <c r="H157" s="37" t="s">
        <v>35</v>
      </c>
      <c r="I157" s="37" t="s">
        <v>31</v>
      </c>
      <c r="J157" s="37" t="s">
        <v>31</v>
      </c>
      <c r="K157" s="37" t="s">
        <v>31</v>
      </c>
      <c r="L157" s="37" t="s">
        <v>31</v>
      </c>
      <c r="M157" s="44" t="s">
        <v>1700</v>
      </c>
      <c r="N157" s="44">
        <f>SUM(O157:U157,V157:BK157)</f>
        <v>10</v>
      </c>
      <c r="O157" s="44">
        <v>0</v>
      </c>
      <c r="P157" s="44">
        <v>0</v>
      </c>
      <c r="Q157" s="44">
        <v>0</v>
      </c>
      <c r="R157" s="44">
        <v>0</v>
      </c>
      <c r="S157" s="44">
        <v>0</v>
      </c>
      <c r="T157" s="44">
        <v>1</v>
      </c>
      <c r="U157" s="44">
        <v>6</v>
      </c>
      <c r="V157" s="44">
        <v>0</v>
      </c>
      <c r="W157" s="44">
        <v>0</v>
      </c>
      <c r="X157" s="44">
        <v>0</v>
      </c>
      <c r="Y157" s="44">
        <v>2</v>
      </c>
      <c r="Z157" s="44">
        <v>0</v>
      </c>
      <c r="AA157" s="44">
        <v>0</v>
      </c>
      <c r="AB157" s="44">
        <v>0</v>
      </c>
      <c r="AC157" s="44">
        <v>0</v>
      </c>
      <c r="AD157" s="44">
        <v>0</v>
      </c>
      <c r="AE157" s="44">
        <v>0</v>
      </c>
      <c r="AF157" s="44">
        <v>0</v>
      </c>
      <c r="AG157" s="44">
        <v>0</v>
      </c>
      <c r="AH157" s="44">
        <v>0</v>
      </c>
      <c r="AI157" s="44">
        <v>0</v>
      </c>
      <c r="AJ157" s="44">
        <v>0</v>
      </c>
      <c r="AK157" s="44">
        <v>0</v>
      </c>
      <c r="AL157" s="44">
        <v>0</v>
      </c>
      <c r="AM157" s="44">
        <v>0</v>
      </c>
      <c r="AN157" s="44">
        <v>0</v>
      </c>
      <c r="AO157" s="44">
        <v>0</v>
      </c>
      <c r="AP157" s="44">
        <v>0</v>
      </c>
      <c r="AQ157" s="44">
        <v>0</v>
      </c>
      <c r="AR157" s="44">
        <v>1</v>
      </c>
      <c r="AS157" s="44">
        <v>0</v>
      </c>
      <c r="AT157" s="44">
        <v>0</v>
      </c>
      <c r="AU157" s="44">
        <v>0</v>
      </c>
      <c r="AV157" s="44">
        <v>0</v>
      </c>
      <c r="AW157" s="44">
        <v>0</v>
      </c>
      <c r="AX157" s="44">
        <v>0</v>
      </c>
      <c r="AY157" s="44">
        <v>0</v>
      </c>
      <c r="AZ157" s="44">
        <v>0</v>
      </c>
      <c r="BA157" s="44">
        <v>0</v>
      </c>
      <c r="BB157" s="44">
        <v>0</v>
      </c>
      <c r="BC157" s="44">
        <v>0</v>
      </c>
      <c r="BD157" s="44">
        <v>0</v>
      </c>
      <c r="BE157" s="44">
        <v>0</v>
      </c>
      <c r="BF157" s="44">
        <v>0</v>
      </c>
      <c r="BG157" s="44">
        <v>0</v>
      </c>
      <c r="BH157" s="44">
        <v>0</v>
      </c>
      <c r="BI157" s="44">
        <v>0</v>
      </c>
      <c r="BJ157" s="44">
        <v>0</v>
      </c>
      <c r="BK157" s="44">
        <v>0</v>
      </c>
      <c r="BL157" s="44">
        <f t="shared" si="0"/>
        <v>3</v>
      </c>
      <c r="BM157" s="152">
        <f t="shared" si="1"/>
        <v>3</v>
      </c>
      <c r="BN157" s="153">
        <f t="shared" si="2"/>
        <v>0</v>
      </c>
      <c r="BO157" s="154">
        <f t="shared" si="3"/>
        <v>0</v>
      </c>
      <c r="BP157" s="155">
        <f t="shared" si="4"/>
        <v>0</v>
      </c>
      <c r="BQ157" s="44"/>
    </row>
    <row r="158" spans="1:69" ht="15.75" hidden="1" customHeight="1" x14ac:dyDescent="0.3">
      <c r="A158" s="44" t="s">
        <v>652</v>
      </c>
      <c r="B158" s="44" t="s">
        <v>17</v>
      </c>
      <c r="C158" s="44" t="s">
        <v>17</v>
      </c>
      <c r="D158" s="44">
        <v>2017</v>
      </c>
      <c r="E158" s="45">
        <v>42927</v>
      </c>
      <c r="F158" s="44" t="s">
        <v>137</v>
      </c>
      <c r="G158" s="44" t="s">
        <v>71</v>
      </c>
      <c r="H158" s="37" t="s">
        <v>21</v>
      </c>
      <c r="I158" s="37" t="s">
        <v>21</v>
      </c>
      <c r="J158" s="37" t="s">
        <v>22</v>
      </c>
      <c r="K158" s="37" t="s">
        <v>21</v>
      </c>
      <c r="L158" s="37" t="s">
        <v>22</v>
      </c>
      <c r="M158" s="44" t="s">
        <v>1698</v>
      </c>
      <c r="N158" s="44"/>
      <c r="O158" s="44">
        <v>0</v>
      </c>
      <c r="P158" s="44">
        <v>0</v>
      </c>
      <c r="Q158" s="44">
        <v>0</v>
      </c>
      <c r="R158" s="44">
        <v>0</v>
      </c>
      <c r="S158" s="44">
        <v>0</v>
      </c>
      <c r="T158" s="44">
        <v>0</v>
      </c>
      <c r="U158" s="44">
        <v>0</v>
      </c>
      <c r="V158" s="44">
        <v>0</v>
      </c>
      <c r="W158" s="44">
        <v>0</v>
      </c>
      <c r="X158" s="44">
        <v>0</v>
      </c>
      <c r="Y158" s="44">
        <v>4</v>
      </c>
      <c r="Z158" s="44">
        <v>0</v>
      </c>
      <c r="AA158" s="44">
        <v>0</v>
      </c>
      <c r="AB158" s="44">
        <v>0</v>
      </c>
      <c r="AC158" s="44">
        <v>0</v>
      </c>
      <c r="AD158" s="44">
        <v>0</v>
      </c>
      <c r="AE158" s="44">
        <v>0</v>
      </c>
      <c r="AF158" s="44">
        <v>0</v>
      </c>
      <c r="AG158" s="44">
        <v>0</v>
      </c>
      <c r="AH158" s="44">
        <v>0</v>
      </c>
      <c r="AI158" s="44">
        <v>0</v>
      </c>
      <c r="AJ158" s="44">
        <v>0</v>
      </c>
      <c r="AK158" s="44">
        <v>0</v>
      </c>
      <c r="AL158" s="44">
        <v>0</v>
      </c>
      <c r="AM158" s="44">
        <v>0</v>
      </c>
      <c r="AN158" s="44">
        <v>0</v>
      </c>
      <c r="AO158" s="44">
        <v>4</v>
      </c>
      <c r="AP158" s="44">
        <v>0</v>
      </c>
      <c r="AQ158" s="44">
        <v>0</v>
      </c>
      <c r="AR158" s="44">
        <v>0</v>
      </c>
      <c r="AS158" s="44">
        <v>0</v>
      </c>
      <c r="AT158" s="44">
        <v>0</v>
      </c>
      <c r="AU158" s="44">
        <v>0</v>
      </c>
      <c r="AV158" s="44">
        <v>0</v>
      </c>
      <c r="AW158" s="44">
        <v>0</v>
      </c>
      <c r="AX158" s="44">
        <v>0</v>
      </c>
      <c r="AY158" s="44">
        <v>0</v>
      </c>
      <c r="AZ158" s="44">
        <v>0</v>
      </c>
      <c r="BA158" s="44">
        <v>0</v>
      </c>
      <c r="BB158" s="44">
        <v>0</v>
      </c>
      <c r="BC158" s="44">
        <v>0</v>
      </c>
      <c r="BD158" s="44">
        <v>0</v>
      </c>
      <c r="BE158" s="44">
        <v>0</v>
      </c>
      <c r="BF158" s="44">
        <v>0</v>
      </c>
      <c r="BG158" s="44">
        <v>0</v>
      </c>
      <c r="BH158" s="44">
        <v>0</v>
      </c>
      <c r="BI158" s="44">
        <v>0</v>
      </c>
      <c r="BJ158" s="44">
        <v>0</v>
      </c>
      <c r="BK158" s="44">
        <v>0</v>
      </c>
      <c r="BL158" s="44">
        <f t="shared" si="0"/>
        <v>8</v>
      </c>
      <c r="BM158" s="152">
        <f t="shared" si="1"/>
        <v>8</v>
      </c>
      <c r="BN158" s="153">
        <f t="shared" si="2"/>
        <v>0</v>
      </c>
      <c r="BO158" s="154">
        <f t="shared" si="3"/>
        <v>0</v>
      </c>
      <c r="BP158" s="155">
        <f t="shared" si="4"/>
        <v>0</v>
      </c>
      <c r="BQ158" s="44"/>
    </row>
    <row r="159" spans="1:69" ht="15.75" hidden="1" customHeight="1" x14ac:dyDescent="0.3">
      <c r="A159" s="44" t="s">
        <v>652</v>
      </c>
      <c r="B159" s="44" t="s">
        <v>17</v>
      </c>
      <c r="C159" s="44" t="s">
        <v>17</v>
      </c>
      <c r="D159" s="44">
        <v>2017</v>
      </c>
      <c r="E159" s="45">
        <v>42927</v>
      </c>
      <c r="F159" s="44" t="s">
        <v>137</v>
      </c>
      <c r="G159" s="44" t="s">
        <v>71</v>
      </c>
      <c r="H159" s="37" t="s">
        <v>21</v>
      </c>
      <c r="I159" s="37" t="s">
        <v>21</v>
      </c>
      <c r="J159" s="37" t="s">
        <v>22</v>
      </c>
      <c r="K159" s="37" t="s">
        <v>21</v>
      </c>
      <c r="L159" s="37" t="s">
        <v>22</v>
      </c>
      <c r="M159" s="44" t="s">
        <v>1699</v>
      </c>
      <c r="N159" s="44"/>
      <c r="O159" s="44">
        <v>0</v>
      </c>
      <c r="P159" s="44">
        <v>0</v>
      </c>
      <c r="Q159" s="44">
        <v>0</v>
      </c>
      <c r="R159" s="44">
        <v>0</v>
      </c>
      <c r="S159" s="44">
        <v>0</v>
      </c>
      <c r="T159" s="44">
        <v>0</v>
      </c>
      <c r="U159" s="44">
        <v>0</v>
      </c>
      <c r="V159" s="44">
        <v>0</v>
      </c>
      <c r="W159" s="44">
        <v>0</v>
      </c>
      <c r="X159" s="44">
        <v>0</v>
      </c>
      <c r="Y159" s="44">
        <v>0</v>
      </c>
      <c r="Z159" s="44">
        <v>0</v>
      </c>
      <c r="AA159" s="44">
        <v>0</v>
      </c>
      <c r="AB159" s="44">
        <v>0</v>
      </c>
      <c r="AC159" s="44">
        <v>0</v>
      </c>
      <c r="AD159" s="44">
        <v>0</v>
      </c>
      <c r="AE159" s="44">
        <v>0</v>
      </c>
      <c r="AF159" s="44">
        <v>0</v>
      </c>
      <c r="AG159" s="44">
        <v>0</v>
      </c>
      <c r="AH159" s="44">
        <v>0</v>
      </c>
      <c r="AI159" s="44">
        <v>0</v>
      </c>
      <c r="AJ159" s="44">
        <v>0</v>
      </c>
      <c r="AK159" s="44">
        <v>0</v>
      </c>
      <c r="AL159" s="44">
        <v>0</v>
      </c>
      <c r="AM159" s="44">
        <v>0</v>
      </c>
      <c r="AN159" s="44">
        <v>0</v>
      </c>
      <c r="AO159" s="44">
        <v>0</v>
      </c>
      <c r="AP159" s="44">
        <v>0</v>
      </c>
      <c r="AQ159" s="44">
        <v>0</v>
      </c>
      <c r="AR159" s="44">
        <v>1</v>
      </c>
      <c r="AS159" s="44">
        <v>0</v>
      </c>
      <c r="AT159" s="44">
        <v>0</v>
      </c>
      <c r="AU159" s="44">
        <v>0</v>
      </c>
      <c r="AV159" s="44">
        <v>0</v>
      </c>
      <c r="AW159" s="44">
        <v>0</v>
      </c>
      <c r="AX159" s="44">
        <v>0</v>
      </c>
      <c r="AY159" s="44">
        <v>0</v>
      </c>
      <c r="AZ159" s="44">
        <v>0</v>
      </c>
      <c r="BA159" s="44">
        <v>0</v>
      </c>
      <c r="BB159" s="44">
        <v>0</v>
      </c>
      <c r="BC159" s="44">
        <v>0</v>
      </c>
      <c r="BD159" s="44">
        <v>0</v>
      </c>
      <c r="BE159" s="44">
        <v>0</v>
      </c>
      <c r="BF159" s="44">
        <v>0</v>
      </c>
      <c r="BG159" s="44">
        <v>0</v>
      </c>
      <c r="BH159" s="44">
        <v>0</v>
      </c>
      <c r="BI159" s="44">
        <v>0</v>
      </c>
      <c r="BJ159" s="44">
        <v>0</v>
      </c>
      <c r="BK159" s="44">
        <v>0</v>
      </c>
      <c r="BL159" s="44">
        <f t="shared" si="0"/>
        <v>1</v>
      </c>
      <c r="BM159" s="152">
        <f t="shared" si="1"/>
        <v>1</v>
      </c>
      <c r="BN159" s="153">
        <f t="shared" si="2"/>
        <v>0</v>
      </c>
      <c r="BO159" s="154">
        <f t="shared" si="3"/>
        <v>0</v>
      </c>
      <c r="BP159" s="155">
        <f t="shared" si="4"/>
        <v>0</v>
      </c>
      <c r="BQ159" s="44"/>
    </row>
    <row r="160" spans="1:69" ht="15.75" hidden="1" customHeight="1" x14ac:dyDescent="0.3">
      <c r="A160" s="44" t="s">
        <v>652</v>
      </c>
      <c r="B160" s="44" t="s">
        <v>17</v>
      </c>
      <c r="C160" s="44" t="s">
        <v>17</v>
      </c>
      <c r="D160" s="44">
        <v>2017</v>
      </c>
      <c r="E160" s="45">
        <v>42927</v>
      </c>
      <c r="F160" s="44" t="s">
        <v>137</v>
      </c>
      <c r="G160" s="44" t="s">
        <v>71</v>
      </c>
      <c r="H160" s="37" t="s">
        <v>21</v>
      </c>
      <c r="I160" s="37" t="s">
        <v>21</v>
      </c>
      <c r="J160" s="37" t="s">
        <v>22</v>
      </c>
      <c r="K160" s="37" t="s">
        <v>21</v>
      </c>
      <c r="L160" s="37" t="s">
        <v>22</v>
      </c>
      <c r="M160" s="44" t="s">
        <v>1700</v>
      </c>
      <c r="N160" s="44">
        <f>SUM(O160:U160,V160:BK160)</f>
        <v>10</v>
      </c>
      <c r="O160" s="44">
        <v>0</v>
      </c>
      <c r="P160" s="44">
        <v>0</v>
      </c>
      <c r="Q160" s="44">
        <v>0</v>
      </c>
      <c r="R160" s="44">
        <v>0</v>
      </c>
      <c r="S160" s="44">
        <v>0</v>
      </c>
      <c r="T160" s="44">
        <v>3</v>
      </c>
      <c r="U160" s="44">
        <v>6</v>
      </c>
      <c r="V160" s="44">
        <v>0</v>
      </c>
      <c r="W160" s="44">
        <v>0</v>
      </c>
      <c r="X160" s="44">
        <v>0</v>
      </c>
      <c r="Y160" s="44">
        <v>1</v>
      </c>
      <c r="Z160" s="44">
        <v>0</v>
      </c>
      <c r="AA160" s="44">
        <v>0</v>
      </c>
      <c r="AB160" s="44">
        <v>0</v>
      </c>
      <c r="AC160" s="44">
        <v>0</v>
      </c>
      <c r="AD160" s="44">
        <v>0</v>
      </c>
      <c r="AE160" s="44">
        <v>0</v>
      </c>
      <c r="AF160" s="44">
        <v>0</v>
      </c>
      <c r="AG160" s="44">
        <v>0</v>
      </c>
      <c r="AH160" s="44">
        <v>0</v>
      </c>
      <c r="AI160" s="44">
        <v>0</v>
      </c>
      <c r="AJ160" s="44">
        <v>0</v>
      </c>
      <c r="AK160" s="44">
        <v>0</v>
      </c>
      <c r="AL160" s="44">
        <v>0</v>
      </c>
      <c r="AM160" s="44">
        <v>0</v>
      </c>
      <c r="AN160" s="44">
        <v>0</v>
      </c>
      <c r="AO160" s="44">
        <v>0</v>
      </c>
      <c r="AP160" s="44">
        <v>0</v>
      </c>
      <c r="AQ160" s="44">
        <v>0</v>
      </c>
      <c r="AR160" s="44">
        <v>0</v>
      </c>
      <c r="AS160" s="44">
        <v>0</v>
      </c>
      <c r="AT160" s="44">
        <v>0</v>
      </c>
      <c r="AU160" s="44">
        <v>0</v>
      </c>
      <c r="AV160" s="44">
        <v>0</v>
      </c>
      <c r="AW160" s="44">
        <v>0</v>
      </c>
      <c r="AX160" s="44">
        <v>0</v>
      </c>
      <c r="AY160" s="44">
        <v>0</v>
      </c>
      <c r="AZ160" s="44">
        <v>0</v>
      </c>
      <c r="BA160" s="44">
        <v>0</v>
      </c>
      <c r="BB160" s="44">
        <v>0</v>
      </c>
      <c r="BC160" s="44">
        <v>0</v>
      </c>
      <c r="BD160" s="44">
        <v>0</v>
      </c>
      <c r="BE160" s="44">
        <v>0</v>
      </c>
      <c r="BF160" s="44">
        <v>0</v>
      </c>
      <c r="BG160" s="44">
        <v>0</v>
      </c>
      <c r="BH160" s="44">
        <v>0</v>
      </c>
      <c r="BI160" s="44">
        <v>0</v>
      </c>
      <c r="BJ160" s="44">
        <v>0</v>
      </c>
      <c r="BK160" s="44">
        <v>0</v>
      </c>
      <c r="BL160" s="44">
        <f t="shared" si="0"/>
        <v>1</v>
      </c>
      <c r="BM160" s="152">
        <f t="shared" si="1"/>
        <v>1</v>
      </c>
      <c r="BN160" s="153">
        <f t="shared" si="2"/>
        <v>0</v>
      </c>
      <c r="BO160" s="154">
        <f t="shared" si="3"/>
        <v>0</v>
      </c>
      <c r="BP160" s="155">
        <f t="shared" si="4"/>
        <v>0</v>
      </c>
      <c r="BQ160" s="44"/>
    </row>
    <row r="161" spans="1:69" ht="15.75" hidden="1" customHeight="1" x14ac:dyDescent="0.3">
      <c r="A161" s="44" t="s">
        <v>652</v>
      </c>
      <c r="B161" s="44" t="s">
        <v>1706</v>
      </c>
      <c r="C161" s="44" t="s">
        <v>1706</v>
      </c>
      <c r="D161" s="44">
        <v>2017</v>
      </c>
      <c r="E161" s="45">
        <v>42927</v>
      </c>
      <c r="F161" s="44" t="s">
        <v>137</v>
      </c>
      <c r="G161" s="44" t="s">
        <v>77</v>
      </c>
      <c r="H161" s="37" t="s">
        <v>22</v>
      </c>
      <c r="I161" s="37" t="s">
        <v>22</v>
      </c>
      <c r="J161" s="37" t="s">
        <v>21</v>
      </c>
      <c r="K161" s="37" t="s">
        <v>22</v>
      </c>
      <c r="L161" s="37" t="s">
        <v>21</v>
      </c>
      <c r="M161" s="44" t="s">
        <v>1698</v>
      </c>
      <c r="N161" s="44"/>
      <c r="O161" s="44">
        <v>0</v>
      </c>
      <c r="P161" s="44">
        <v>0</v>
      </c>
      <c r="Q161" s="44">
        <v>0</v>
      </c>
      <c r="R161" s="44">
        <v>0</v>
      </c>
      <c r="S161" s="44">
        <v>0</v>
      </c>
      <c r="T161" s="44">
        <v>0</v>
      </c>
      <c r="U161" s="44">
        <v>0</v>
      </c>
      <c r="V161" s="44">
        <v>0</v>
      </c>
      <c r="W161" s="44">
        <v>0</v>
      </c>
      <c r="X161" s="44">
        <v>16</v>
      </c>
      <c r="Y161" s="44">
        <v>8</v>
      </c>
      <c r="Z161" s="44">
        <v>1</v>
      </c>
      <c r="AA161" s="44">
        <v>0</v>
      </c>
      <c r="AB161" s="44">
        <v>0</v>
      </c>
      <c r="AC161" s="44">
        <v>0</v>
      </c>
      <c r="AD161" s="44">
        <v>0</v>
      </c>
      <c r="AE161" s="44">
        <v>0</v>
      </c>
      <c r="AF161" s="44">
        <v>0</v>
      </c>
      <c r="AG161" s="44">
        <v>0</v>
      </c>
      <c r="AH161" s="44">
        <v>11</v>
      </c>
      <c r="AI161" s="44">
        <v>0</v>
      </c>
      <c r="AJ161" s="44">
        <v>0</v>
      </c>
      <c r="AK161" s="44">
        <v>0</v>
      </c>
      <c r="AL161" s="44">
        <v>0</v>
      </c>
      <c r="AM161" s="44">
        <v>0</v>
      </c>
      <c r="AN161" s="44">
        <v>0</v>
      </c>
      <c r="AO161" s="44">
        <v>5</v>
      </c>
      <c r="AP161" s="44">
        <v>0</v>
      </c>
      <c r="AQ161" s="44">
        <v>0</v>
      </c>
      <c r="AR161" s="44">
        <v>0</v>
      </c>
      <c r="AS161" s="44">
        <v>0</v>
      </c>
      <c r="AT161" s="44">
        <v>0</v>
      </c>
      <c r="AU161" s="44">
        <v>0</v>
      </c>
      <c r="AV161" s="44">
        <v>0</v>
      </c>
      <c r="AW161" s="44">
        <v>0</v>
      </c>
      <c r="AX161" s="44">
        <v>0</v>
      </c>
      <c r="AY161" s="44">
        <v>0</v>
      </c>
      <c r="AZ161" s="44">
        <v>0</v>
      </c>
      <c r="BA161" s="44">
        <v>0</v>
      </c>
      <c r="BB161" s="44">
        <v>0</v>
      </c>
      <c r="BC161" s="44">
        <v>0</v>
      </c>
      <c r="BD161" s="44">
        <v>0</v>
      </c>
      <c r="BE161" s="44">
        <v>0</v>
      </c>
      <c r="BF161" s="44">
        <v>0</v>
      </c>
      <c r="BG161" s="44">
        <v>0</v>
      </c>
      <c r="BH161" s="44">
        <v>0</v>
      </c>
      <c r="BI161" s="44">
        <v>0</v>
      </c>
      <c r="BJ161" s="44">
        <v>0</v>
      </c>
      <c r="BK161" s="44">
        <v>0</v>
      </c>
      <c r="BL161" s="44">
        <f t="shared" si="0"/>
        <v>41</v>
      </c>
      <c r="BM161" s="152">
        <f t="shared" si="1"/>
        <v>24</v>
      </c>
      <c r="BN161" s="153">
        <f t="shared" si="2"/>
        <v>1</v>
      </c>
      <c r="BO161" s="154">
        <f t="shared" si="3"/>
        <v>0</v>
      </c>
      <c r="BP161" s="155">
        <f t="shared" si="4"/>
        <v>16</v>
      </c>
      <c r="BQ161" s="44"/>
    </row>
    <row r="162" spans="1:69" ht="15.75" hidden="1" customHeight="1" x14ac:dyDescent="0.3">
      <c r="A162" s="44" t="s">
        <v>652</v>
      </c>
      <c r="B162" s="44" t="s">
        <v>1706</v>
      </c>
      <c r="C162" s="44" t="s">
        <v>1706</v>
      </c>
      <c r="D162" s="44">
        <v>2017</v>
      </c>
      <c r="E162" s="45">
        <v>42927</v>
      </c>
      <c r="F162" s="44" t="s">
        <v>137</v>
      </c>
      <c r="G162" s="44" t="s">
        <v>77</v>
      </c>
      <c r="H162" s="37" t="s">
        <v>22</v>
      </c>
      <c r="I162" s="37" t="s">
        <v>22</v>
      </c>
      <c r="J162" s="37" t="s">
        <v>21</v>
      </c>
      <c r="K162" s="37" t="s">
        <v>22</v>
      </c>
      <c r="L162" s="37" t="s">
        <v>21</v>
      </c>
      <c r="M162" s="44" t="s">
        <v>1699</v>
      </c>
      <c r="N162" s="44"/>
      <c r="O162" s="44">
        <v>0</v>
      </c>
      <c r="P162" s="44">
        <v>0</v>
      </c>
      <c r="Q162" s="44">
        <v>0</v>
      </c>
      <c r="R162" s="44">
        <v>0</v>
      </c>
      <c r="S162" s="44">
        <v>0</v>
      </c>
      <c r="T162" s="44">
        <v>0</v>
      </c>
      <c r="U162" s="44">
        <v>0</v>
      </c>
      <c r="V162" s="44">
        <v>0</v>
      </c>
      <c r="W162" s="44">
        <v>0</v>
      </c>
      <c r="X162" s="44">
        <v>4</v>
      </c>
      <c r="Y162" s="44">
        <v>2</v>
      </c>
      <c r="Z162" s="44">
        <v>9</v>
      </c>
      <c r="AA162" s="44">
        <v>0</v>
      </c>
      <c r="AB162" s="44">
        <v>0</v>
      </c>
      <c r="AC162" s="44">
        <v>0</v>
      </c>
      <c r="AD162" s="44">
        <v>0</v>
      </c>
      <c r="AE162" s="44">
        <v>0</v>
      </c>
      <c r="AF162" s="44">
        <v>0</v>
      </c>
      <c r="AG162" s="44">
        <v>0</v>
      </c>
      <c r="AH162" s="44">
        <v>0</v>
      </c>
      <c r="AI162" s="44">
        <v>0</v>
      </c>
      <c r="AJ162" s="44">
        <v>0</v>
      </c>
      <c r="AK162" s="44">
        <v>0</v>
      </c>
      <c r="AL162" s="44">
        <v>0</v>
      </c>
      <c r="AM162" s="44">
        <v>0</v>
      </c>
      <c r="AN162" s="44">
        <v>1</v>
      </c>
      <c r="AO162" s="44">
        <v>0</v>
      </c>
      <c r="AP162" s="44">
        <v>0</v>
      </c>
      <c r="AQ162" s="44">
        <v>0</v>
      </c>
      <c r="AR162" s="44">
        <v>0</v>
      </c>
      <c r="AS162" s="44">
        <v>0</v>
      </c>
      <c r="AT162" s="44">
        <v>0</v>
      </c>
      <c r="AU162" s="44">
        <v>0</v>
      </c>
      <c r="AV162" s="44">
        <v>0</v>
      </c>
      <c r="AW162" s="44">
        <v>0</v>
      </c>
      <c r="AX162" s="44">
        <v>0</v>
      </c>
      <c r="AY162" s="44">
        <v>0</v>
      </c>
      <c r="AZ162" s="44">
        <v>0</v>
      </c>
      <c r="BA162" s="44">
        <v>0</v>
      </c>
      <c r="BB162" s="44">
        <v>0</v>
      </c>
      <c r="BC162" s="44">
        <v>0</v>
      </c>
      <c r="BD162" s="44">
        <v>0</v>
      </c>
      <c r="BE162" s="44">
        <v>0</v>
      </c>
      <c r="BF162" s="44">
        <v>0</v>
      </c>
      <c r="BG162" s="44">
        <v>0</v>
      </c>
      <c r="BH162" s="44">
        <v>0</v>
      </c>
      <c r="BI162" s="44">
        <v>0</v>
      </c>
      <c r="BJ162" s="44">
        <v>0</v>
      </c>
      <c r="BK162" s="44">
        <v>0</v>
      </c>
      <c r="BL162" s="44">
        <f t="shared" si="0"/>
        <v>16</v>
      </c>
      <c r="BM162" s="152">
        <f t="shared" si="1"/>
        <v>2</v>
      </c>
      <c r="BN162" s="153">
        <f t="shared" si="2"/>
        <v>9</v>
      </c>
      <c r="BO162" s="154">
        <f t="shared" si="3"/>
        <v>0</v>
      </c>
      <c r="BP162" s="155">
        <f t="shared" si="4"/>
        <v>5</v>
      </c>
      <c r="BQ162" s="44"/>
    </row>
    <row r="163" spans="1:69" ht="15.75" hidden="1" customHeight="1" x14ac:dyDescent="0.3">
      <c r="A163" s="44" t="s">
        <v>652</v>
      </c>
      <c r="B163" s="44" t="s">
        <v>1706</v>
      </c>
      <c r="C163" s="44" t="s">
        <v>1706</v>
      </c>
      <c r="D163" s="44">
        <v>2017</v>
      </c>
      <c r="E163" s="45">
        <v>42927</v>
      </c>
      <c r="F163" s="44" t="s">
        <v>137</v>
      </c>
      <c r="G163" s="44" t="s">
        <v>77</v>
      </c>
      <c r="H163" s="37" t="s">
        <v>22</v>
      </c>
      <c r="I163" s="37" t="s">
        <v>22</v>
      </c>
      <c r="J163" s="37" t="s">
        <v>21</v>
      </c>
      <c r="K163" s="37" t="s">
        <v>22</v>
      </c>
      <c r="L163" s="37" t="s">
        <v>21</v>
      </c>
      <c r="M163" s="44" t="s">
        <v>1700</v>
      </c>
      <c r="N163" s="44">
        <f>SUM(O163:U163,V163:BK163)</f>
        <v>10</v>
      </c>
      <c r="O163" s="44">
        <v>0</v>
      </c>
      <c r="P163" s="44">
        <v>0</v>
      </c>
      <c r="Q163" s="44">
        <v>0</v>
      </c>
      <c r="R163" s="44">
        <v>0</v>
      </c>
      <c r="S163" s="44">
        <v>0</v>
      </c>
      <c r="T163" s="44">
        <v>6</v>
      </c>
      <c r="U163" s="44">
        <v>2</v>
      </c>
      <c r="V163" s="44">
        <v>0</v>
      </c>
      <c r="W163" s="44">
        <v>0</v>
      </c>
      <c r="X163" s="44">
        <v>0</v>
      </c>
      <c r="Y163" s="44">
        <v>1</v>
      </c>
      <c r="Z163" s="44">
        <v>0</v>
      </c>
      <c r="AA163" s="44">
        <v>0</v>
      </c>
      <c r="AB163" s="44">
        <v>0</v>
      </c>
      <c r="AC163" s="44">
        <v>0</v>
      </c>
      <c r="AD163" s="44">
        <v>0</v>
      </c>
      <c r="AE163" s="44">
        <v>0</v>
      </c>
      <c r="AF163" s="44">
        <v>0</v>
      </c>
      <c r="AG163" s="44">
        <v>0</v>
      </c>
      <c r="AH163" s="44">
        <v>1</v>
      </c>
      <c r="AI163" s="44">
        <v>0</v>
      </c>
      <c r="AJ163" s="44">
        <v>0</v>
      </c>
      <c r="AK163" s="44">
        <v>0</v>
      </c>
      <c r="AL163" s="44">
        <v>0</v>
      </c>
      <c r="AM163" s="44">
        <v>0</v>
      </c>
      <c r="AN163" s="44">
        <v>0</v>
      </c>
      <c r="AO163" s="44">
        <v>0</v>
      </c>
      <c r="AP163" s="44">
        <v>0</v>
      </c>
      <c r="AQ163" s="44">
        <v>0</v>
      </c>
      <c r="AR163" s="44">
        <v>0</v>
      </c>
      <c r="AS163" s="44">
        <v>0</v>
      </c>
      <c r="AT163" s="44">
        <v>0</v>
      </c>
      <c r="AU163" s="44">
        <v>0</v>
      </c>
      <c r="AV163" s="44">
        <v>0</v>
      </c>
      <c r="AW163" s="44">
        <v>0</v>
      </c>
      <c r="AX163" s="44">
        <v>0</v>
      </c>
      <c r="AY163" s="44">
        <v>0</v>
      </c>
      <c r="AZ163" s="44">
        <v>0</v>
      </c>
      <c r="BA163" s="44">
        <v>0</v>
      </c>
      <c r="BB163" s="44">
        <v>0</v>
      </c>
      <c r="BC163" s="44">
        <v>0</v>
      </c>
      <c r="BD163" s="44">
        <v>0</v>
      </c>
      <c r="BE163" s="44">
        <v>0</v>
      </c>
      <c r="BF163" s="44">
        <v>0</v>
      </c>
      <c r="BG163" s="44">
        <v>0</v>
      </c>
      <c r="BH163" s="44">
        <v>0</v>
      </c>
      <c r="BI163" s="44">
        <v>0</v>
      </c>
      <c r="BJ163" s="44">
        <v>0</v>
      </c>
      <c r="BK163" s="44">
        <v>0</v>
      </c>
      <c r="BL163" s="44">
        <f t="shared" si="0"/>
        <v>2</v>
      </c>
      <c r="BM163" s="152">
        <f t="shared" si="1"/>
        <v>2</v>
      </c>
      <c r="BN163" s="153">
        <f t="shared" si="2"/>
        <v>0</v>
      </c>
      <c r="BO163" s="154">
        <f t="shared" si="3"/>
        <v>0</v>
      </c>
      <c r="BP163" s="155">
        <f t="shared" si="4"/>
        <v>0</v>
      </c>
      <c r="BQ163" s="44"/>
    </row>
    <row r="164" spans="1:69" ht="15.75" hidden="1" customHeight="1" x14ac:dyDescent="0.3">
      <c r="A164" s="44" t="s">
        <v>652</v>
      </c>
      <c r="B164" s="44" t="s">
        <v>1706</v>
      </c>
      <c r="C164" s="44" t="s">
        <v>1706</v>
      </c>
      <c r="D164" s="44">
        <v>2017</v>
      </c>
      <c r="E164" s="45">
        <v>42927</v>
      </c>
      <c r="F164" s="44" t="s">
        <v>137</v>
      </c>
      <c r="G164" s="44" t="s">
        <v>80</v>
      </c>
      <c r="H164" s="37" t="s">
        <v>21</v>
      </c>
      <c r="I164" s="37" t="s">
        <v>21</v>
      </c>
      <c r="J164" s="37" t="s">
        <v>22</v>
      </c>
      <c r="K164" s="37" t="s">
        <v>21</v>
      </c>
      <c r="L164" s="37" t="s">
        <v>22</v>
      </c>
      <c r="M164" s="44" t="s">
        <v>1698</v>
      </c>
      <c r="N164" s="44"/>
      <c r="O164" s="44">
        <v>0</v>
      </c>
      <c r="P164" s="44">
        <v>0</v>
      </c>
      <c r="Q164" s="44">
        <v>0</v>
      </c>
      <c r="R164" s="44">
        <v>0</v>
      </c>
      <c r="S164" s="44">
        <v>0</v>
      </c>
      <c r="T164" s="44">
        <v>0</v>
      </c>
      <c r="U164" s="44">
        <v>0</v>
      </c>
      <c r="V164" s="44">
        <v>0</v>
      </c>
      <c r="W164" s="44">
        <v>0</v>
      </c>
      <c r="X164" s="44">
        <v>0</v>
      </c>
      <c r="Y164" s="44">
        <v>0</v>
      </c>
      <c r="Z164" s="44">
        <v>0</v>
      </c>
      <c r="AA164" s="44">
        <v>0</v>
      </c>
      <c r="AB164" s="44">
        <v>0</v>
      </c>
      <c r="AC164" s="44">
        <v>0</v>
      </c>
      <c r="AD164" s="44">
        <v>0</v>
      </c>
      <c r="AE164" s="44">
        <v>0</v>
      </c>
      <c r="AF164" s="44">
        <v>0</v>
      </c>
      <c r="AG164" s="44">
        <v>0</v>
      </c>
      <c r="AH164" s="44">
        <v>0</v>
      </c>
      <c r="AI164" s="44">
        <v>0</v>
      </c>
      <c r="AJ164" s="44">
        <v>0</v>
      </c>
      <c r="AK164" s="44">
        <v>0</v>
      </c>
      <c r="AL164" s="44">
        <v>0</v>
      </c>
      <c r="AM164" s="44">
        <v>0</v>
      </c>
      <c r="AN164" s="44">
        <v>0</v>
      </c>
      <c r="AO164" s="44">
        <v>9</v>
      </c>
      <c r="AP164" s="44">
        <v>0</v>
      </c>
      <c r="AQ164" s="44">
        <v>0</v>
      </c>
      <c r="AR164" s="44">
        <v>0</v>
      </c>
      <c r="AS164" s="44">
        <v>0</v>
      </c>
      <c r="AT164" s="44">
        <v>0</v>
      </c>
      <c r="AU164" s="44">
        <v>0</v>
      </c>
      <c r="AV164" s="44">
        <v>0</v>
      </c>
      <c r="AW164" s="44">
        <v>0</v>
      </c>
      <c r="AX164" s="44">
        <v>0</v>
      </c>
      <c r="AY164" s="44">
        <v>0</v>
      </c>
      <c r="AZ164" s="44">
        <v>0</v>
      </c>
      <c r="BA164" s="44">
        <v>0</v>
      </c>
      <c r="BB164" s="44">
        <v>0</v>
      </c>
      <c r="BC164" s="44">
        <v>0</v>
      </c>
      <c r="BD164" s="44">
        <v>0</v>
      </c>
      <c r="BE164" s="44">
        <v>0</v>
      </c>
      <c r="BF164" s="44">
        <v>0</v>
      </c>
      <c r="BG164" s="44">
        <v>0</v>
      </c>
      <c r="BH164" s="44">
        <v>0</v>
      </c>
      <c r="BI164" s="44">
        <v>0</v>
      </c>
      <c r="BJ164" s="44">
        <v>0</v>
      </c>
      <c r="BK164" s="44">
        <v>0</v>
      </c>
      <c r="BL164" s="44">
        <f t="shared" si="0"/>
        <v>9</v>
      </c>
      <c r="BM164" s="152">
        <f t="shared" si="1"/>
        <v>9</v>
      </c>
      <c r="BN164" s="153">
        <f t="shared" si="2"/>
        <v>0</v>
      </c>
      <c r="BO164" s="154">
        <f t="shared" si="3"/>
        <v>0</v>
      </c>
      <c r="BP164" s="155">
        <f t="shared" si="4"/>
        <v>0</v>
      </c>
      <c r="BQ164" s="44"/>
    </row>
    <row r="165" spans="1:69" ht="15.75" hidden="1" customHeight="1" x14ac:dyDescent="0.3">
      <c r="A165" s="44" t="s">
        <v>652</v>
      </c>
      <c r="B165" s="44" t="s">
        <v>1706</v>
      </c>
      <c r="C165" s="44" t="s">
        <v>1706</v>
      </c>
      <c r="D165" s="44">
        <v>2017</v>
      </c>
      <c r="E165" s="45">
        <v>42927</v>
      </c>
      <c r="F165" s="44" t="s">
        <v>137</v>
      </c>
      <c r="G165" s="44" t="s">
        <v>80</v>
      </c>
      <c r="H165" s="37" t="s">
        <v>21</v>
      </c>
      <c r="I165" s="37" t="s">
        <v>21</v>
      </c>
      <c r="J165" s="37" t="s">
        <v>22</v>
      </c>
      <c r="K165" s="37" t="s">
        <v>21</v>
      </c>
      <c r="L165" s="37" t="s">
        <v>22</v>
      </c>
      <c r="M165" s="44" t="s">
        <v>1699</v>
      </c>
      <c r="N165" s="44"/>
      <c r="O165" s="44">
        <v>0</v>
      </c>
      <c r="P165" s="44">
        <v>0</v>
      </c>
      <c r="Q165" s="44">
        <v>0</v>
      </c>
      <c r="R165" s="44">
        <v>0</v>
      </c>
      <c r="S165" s="44">
        <v>0</v>
      </c>
      <c r="T165" s="44">
        <v>0</v>
      </c>
      <c r="U165" s="44">
        <v>0</v>
      </c>
      <c r="V165" s="44">
        <v>0</v>
      </c>
      <c r="W165" s="44">
        <v>0</v>
      </c>
      <c r="X165" s="44">
        <v>0</v>
      </c>
      <c r="Y165" s="44">
        <v>0</v>
      </c>
      <c r="Z165" s="44">
        <v>0</v>
      </c>
      <c r="AA165" s="44">
        <v>0</v>
      </c>
      <c r="AB165" s="44">
        <v>0</v>
      </c>
      <c r="AC165" s="44">
        <v>0</v>
      </c>
      <c r="AD165" s="44">
        <v>0</v>
      </c>
      <c r="AE165" s="44">
        <v>0</v>
      </c>
      <c r="AF165" s="44">
        <v>0</v>
      </c>
      <c r="AG165" s="44">
        <v>0</v>
      </c>
      <c r="AH165" s="44">
        <v>0</v>
      </c>
      <c r="AI165" s="44">
        <v>0</v>
      </c>
      <c r="AJ165" s="44">
        <v>0</v>
      </c>
      <c r="AK165" s="44">
        <v>0</v>
      </c>
      <c r="AL165" s="44">
        <v>0</v>
      </c>
      <c r="AM165" s="44">
        <v>0</v>
      </c>
      <c r="AN165" s="44">
        <v>0</v>
      </c>
      <c r="AO165" s="44">
        <v>2</v>
      </c>
      <c r="AP165" s="44">
        <v>0</v>
      </c>
      <c r="AQ165" s="44">
        <v>1</v>
      </c>
      <c r="AR165" s="44">
        <v>0</v>
      </c>
      <c r="AS165" s="44">
        <v>0</v>
      </c>
      <c r="AT165" s="44">
        <v>0</v>
      </c>
      <c r="AU165" s="44">
        <v>0</v>
      </c>
      <c r="AV165" s="44">
        <v>0</v>
      </c>
      <c r="AW165" s="44">
        <v>0</v>
      </c>
      <c r="AX165" s="44">
        <v>0</v>
      </c>
      <c r="AY165" s="44">
        <v>0</v>
      </c>
      <c r="AZ165" s="44">
        <v>0</v>
      </c>
      <c r="BA165" s="44">
        <v>0</v>
      </c>
      <c r="BB165" s="44">
        <v>0</v>
      </c>
      <c r="BC165" s="44">
        <v>0</v>
      </c>
      <c r="BD165" s="44">
        <v>0</v>
      </c>
      <c r="BE165" s="44">
        <v>0</v>
      </c>
      <c r="BF165" s="44">
        <v>0</v>
      </c>
      <c r="BG165" s="44">
        <v>0</v>
      </c>
      <c r="BH165" s="44">
        <v>0</v>
      </c>
      <c r="BI165" s="44">
        <v>0</v>
      </c>
      <c r="BJ165" s="44">
        <v>0</v>
      </c>
      <c r="BK165" s="44">
        <v>0</v>
      </c>
      <c r="BL165" s="44">
        <f t="shared" si="0"/>
        <v>3</v>
      </c>
      <c r="BM165" s="152">
        <f t="shared" si="1"/>
        <v>2</v>
      </c>
      <c r="BN165" s="153">
        <f t="shared" si="2"/>
        <v>0</v>
      </c>
      <c r="BO165" s="154">
        <f t="shared" si="3"/>
        <v>1</v>
      </c>
      <c r="BP165" s="155">
        <f t="shared" si="4"/>
        <v>0</v>
      </c>
      <c r="BQ165" s="44"/>
    </row>
    <row r="166" spans="1:69" ht="15.75" hidden="1" customHeight="1" x14ac:dyDescent="0.3">
      <c r="A166" s="44" t="s">
        <v>652</v>
      </c>
      <c r="B166" s="44" t="s">
        <v>1706</v>
      </c>
      <c r="C166" s="44" t="s">
        <v>1706</v>
      </c>
      <c r="D166" s="44">
        <v>2017</v>
      </c>
      <c r="E166" s="45">
        <v>42927</v>
      </c>
      <c r="F166" s="44" t="s">
        <v>137</v>
      </c>
      <c r="G166" s="44" t="s">
        <v>80</v>
      </c>
      <c r="H166" s="37" t="s">
        <v>21</v>
      </c>
      <c r="I166" s="37" t="s">
        <v>21</v>
      </c>
      <c r="J166" s="37" t="s">
        <v>22</v>
      </c>
      <c r="K166" s="37" t="s">
        <v>21</v>
      </c>
      <c r="L166" s="37" t="s">
        <v>22</v>
      </c>
      <c r="M166" s="44" t="s">
        <v>1700</v>
      </c>
      <c r="N166" s="44">
        <f>SUM(O166:U166,V166:BK166)</f>
        <v>10</v>
      </c>
      <c r="O166" s="44">
        <v>0</v>
      </c>
      <c r="P166" s="44">
        <v>0</v>
      </c>
      <c r="Q166" s="44">
        <v>0</v>
      </c>
      <c r="R166" s="44">
        <v>0</v>
      </c>
      <c r="S166" s="44">
        <v>0</v>
      </c>
      <c r="T166" s="44">
        <v>3</v>
      </c>
      <c r="U166" s="44">
        <v>7</v>
      </c>
      <c r="V166" s="44">
        <v>0</v>
      </c>
      <c r="W166" s="44">
        <v>0</v>
      </c>
      <c r="X166" s="44">
        <v>0</v>
      </c>
      <c r="Y166" s="44">
        <v>0</v>
      </c>
      <c r="Z166" s="44">
        <v>0</v>
      </c>
      <c r="AA166" s="44">
        <v>0</v>
      </c>
      <c r="AB166" s="44">
        <v>0</v>
      </c>
      <c r="AC166" s="44">
        <v>0</v>
      </c>
      <c r="AD166" s="44">
        <v>0</v>
      </c>
      <c r="AE166" s="44">
        <v>0</v>
      </c>
      <c r="AF166" s="44">
        <v>0</v>
      </c>
      <c r="AG166" s="44">
        <v>0</v>
      </c>
      <c r="AH166" s="44">
        <v>0</v>
      </c>
      <c r="AI166" s="44">
        <v>0</v>
      </c>
      <c r="AJ166" s="44">
        <v>0</v>
      </c>
      <c r="AK166" s="44">
        <v>0</v>
      </c>
      <c r="AL166" s="44">
        <v>0</v>
      </c>
      <c r="AM166" s="44">
        <v>0</v>
      </c>
      <c r="AN166" s="44">
        <v>0</v>
      </c>
      <c r="AO166" s="44">
        <v>0</v>
      </c>
      <c r="AP166" s="44">
        <v>0</v>
      </c>
      <c r="AQ166" s="44">
        <v>0</v>
      </c>
      <c r="AR166" s="44">
        <v>0</v>
      </c>
      <c r="AS166" s="44">
        <v>0</v>
      </c>
      <c r="AT166" s="44">
        <v>0</v>
      </c>
      <c r="AU166" s="44">
        <v>0</v>
      </c>
      <c r="AV166" s="44">
        <v>0</v>
      </c>
      <c r="AW166" s="44">
        <v>0</v>
      </c>
      <c r="AX166" s="44">
        <v>0</v>
      </c>
      <c r="AY166" s="44">
        <v>0</v>
      </c>
      <c r="AZ166" s="44">
        <v>0</v>
      </c>
      <c r="BA166" s="44">
        <v>0</v>
      </c>
      <c r="BB166" s="44">
        <v>0</v>
      </c>
      <c r="BC166" s="44">
        <v>0</v>
      </c>
      <c r="BD166" s="44">
        <v>0</v>
      </c>
      <c r="BE166" s="44">
        <v>0</v>
      </c>
      <c r="BF166" s="44">
        <v>0</v>
      </c>
      <c r="BG166" s="44">
        <v>0</v>
      </c>
      <c r="BH166" s="44">
        <v>0</v>
      </c>
      <c r="BI166" s="44">
        <v>0</v>
      </c>
      <c r="BJ166" s="44">
        <v>0</v>
      </c>
      <c r="BK166" s="44">
        <v>0</v>
      </c>
      <c r="BL166" s="44">
        <f t="shared" si="0"/>
        <v>0</v>
      </c>
      <c r="BM166" s="152">
        <f t="shared" si="1"/>
        <v>0</v>
      </c>
      <c r="BN166" s="153">
        <f t="shared" si="2"/>
        <v>0</v>
      </c>
      <c r="BO166" s="154">
        <f t="shared" si="3"/>
        <v>0</v>
      </c>
      <c r="BP166" s="155">
        <f t="shared" si="4"/>
        <v>0</v>
      </c>
      <c r="BQ166" s="44"/>
    </row>
    <row r="167" spans="1:69" ht="15.75" hidden="1" customHeight="1" x14ac:dyDescent="0.3">
      <c r="A167" s="44" t="s">
        <v>652</v>
      </c>
      <c r="B167" s="44" t="s">
        <v>1706</v>
      </c>
      <c r="C167" s="44" t="s">
        <v>1706</v>
      </c>
      <c r="D167" s="44">
        <v>2017</v>
      </c>
      <c r="E167" s="45">
        <v>42927</v>
      </c>
      <c r="F167" s="44" t="s">
        <v>137</v>
      </c>
      <c r="G167" s="44" t="s">
        <v>83</v>
      </c>
      <c r="H167" s="37" t="s">
        <v>27</v>
      </c>
      <c r="I167" s="37" t="s">
        <v>27</v>
      </c>
      <c r="J167" s="37" t="s">
        <v>26</v>
      </c>
      <c r="K167" s="37" t="s">
        <v>27</v>
      </c>
      <c r="L167" s="37" t="s">
        <v>26</v>
      </c>
      <c r="M167" s="44" t="s">
        <v>1698</v>
      </c>
      <c r="N167" s="44"/>
      <c r="O167" s="44">
        <v>0</v>
      </c>
      <c r="P167" s="44">
        <v>0</v>
      </c>
      <c r="Q167" s="44">
        <v>0</v>
      </c>
      <c r="R167" s="44">
        <v>0</v>
      </c>
      <c r="S167" s="44">
        <v>0</v>
      </c>
      <c r="T167" s="44">
        <v>0</v>
      </c>
      <c r="U167" s="44">
        <v>0</v>
      </c>
      <c r="V167" s="44">
        <v>0</v>
      </c>
      <c r="W167" s="44">
        <v>0</v>
      </c>
      <c r="X167" s="44">
        <v>0</v>
      </c>
      <c r="Y167" s="44">
        <v>25</v>
      </c>
      <c r="Z167" s="44">
        <v>0</v>
      </c>
      <c r="AA167" s="44">
        <v>0</v>
      </c>
      <c r="AB167" s="44">
        <v>0</v>
      </c>
      <c r="AC167" s="44">
        <v>0</v>
      </c>
      <c r="AD167" s="44">
        <v>0</v>
      </c>
      <c r="AE167" s="44">
        <v>0</v>
      </c>
      <c r="AF167" s="44">
        <v>0</v>
      </c>
      <c r="AG167" s="44">
        <v>0</v>
      </c>
      <c r="AH167" s="44">
        <v>0</v>
      </c>
      <c r="AI167" s="44">
        <v>0</v>
      </c>
      <c r="AJ167" s="44">
        <v>0</v>
      </c>
      <c r="AK167" s="44">
        <v>0</v>
      </c>
      <c r="AL167" s="44">
        <v>0</v>
      </c>
      <c r="AM167" s="44">
        <v>0</v>
      </c>
      <c r="AN167" s="44">
        <v>0</v>
      </c>
      <c r="AO167" s="44">
        <v>1</v>
      </c>
      <c r="AP167" s="44">
        <v>0</v>
      </c>
      <c r="AQ167" s="44">
        <v>0</v>
      </c>
      <c r="AR167" s="44">
        <v>0</v>
      </c>
      <c r="AS167" s="44">
        <v>0</v>
      </c>
      <c r="AT167" s="44">
        <v>0</v>
      </c>
      <c r="AU167" s="44">
        <v>0</v>
      </c>
      <c r="AV167" s="44">
        <v>0</v>
      </c>
      <c r="AW167" s="44">
        <v>0</v>
      </c>
      <c r="AX167" s="44">
        <v>0</v>
      </c>
      <c r="AY167" s="44">
        <v>0</v>
      </c>
      <c r="AZ167" s="44">
        <v>0</v>
      </c>
      <c r="BA167" s="44">
        <v>0</v>
      </c>
      <c r="BB167" s="44">
        <v>0</v>
      </c>
      <c r="BC167" s="44">
        <v>0</v>
      </c>
      <c r="BD167" s="44">
        <v>0</v>
      </c>
      <c r="BE167" s="44">
        <v>0</v>
      </c>
      <c r="BF167" s="44">
        <v>0</v>
      </c>
      <c r="BG167" s="44">
        <v>0</v>
      </c>
      <c r="BH167" s="44">
        <v>0</v>
      </c>
      <c r="BI167" s="44">
        <v>0</v>
      </c>
      <c r="BJ167" s="44">
        <v>0</v>
      </c>
      <c r="BK167" s="44">
        <v>0</v>
      </c>
      <c r="BL167" s="44">
        <f t="shared" si="0"/>
        <v>26</v>
      </c>
      <c r="BM167" s="152">
        <f t="shared" si="1"/>
        <v>26</v>
      </c>
      <c r="BN167" s="153">
        <f t="shared" si="2"/>
        <v>0</v>
      </c>
      <c r="BO167" s="154">
        <f t="shared" si="3"/>
        <v>0</v>
      </c>
      <c r="BP167" s="155">
        <f t="shared" si="4"/>
        <v>0</v>
      </c>
      <c r="BQ167" s="44"/>
    </row>
    <row r="168" spans="1:69" ht="15.75" hidden="1" customHeight="1" x14ac:dyDescent="0.3">
      <c r="A168" s="44" t="s">
        <v>652</v>
      </c>
      <c r="B168" s="44" t="s">
        <v>1706</v>
      </c>
      <c r="C168" s="44" t="s">
        <v>1706</v>
      </c>
      <c r="D168" s="44">
        <v>2017</v>
      </c>
      <c r="E168" s="45">
        <v>42927</v>
      </c>
      <c r="F168" s="44" t="s">
        <v>137</v>
      </c>
      <c r="G168" s="44" t="s">
        <v>83</v>
      </c>
      <c r="H168" s="37" t="s">
        <v>27</v>
      </c>
      <c r="I168" s="37" t="s">
        <v>27</v>
      </c>
      <c r="J168" s="37" t="s">
        <v>26</v>
      </c>
      <c r="K168" s="37" t="s">
        <v>27</v>
      </c>
      <c r="L168" s="37" t="s">
        <v>26</v>
      </c>
      <c r="M168" s="44" t="s">
        <v>1699</v>
      </c>
      <c r="N168" s="44"/>
      <c r="O168" s="44">
        <v>0</v>
      </c>
      <c r="P168" s="44">
        <v>0</v>
      </c>
      <c r="Q168" s="44">
        <v>0</v>
      </c>
      <c r="R168" s="44">
        <v>0</v>
      </c>
      <c r="S168" s="44">
        <v>0</v>
      </c>
      <c r="T168" s="44">
        <v>0</v>
      </c>
      <c r="U168" s="44">
        <v>0</v>
      </c>
      <c r="V168" s="44">
        <v>0</v>
      </c>
      <c r="W168" s="44">
        <v>0</v>
      </c>
      <c r="X168" s="44">
        <v>0</v>
      </c>
      <c r="Y168" s="44">
        <v>0</v>
      </c>
      <c r="Z168" s="44">
        <v>0</v>
      </c>
      <c r="AA168" s="44">
        <v>0</v>
      </c>
      <c r="AB168" s="44">
        <v>0</v>
      </c>
      <c r="AC168" s="44">
        <v>0</v>
      </c>
      <c r="AD168" s="44">
        <v>0</v>
      </c>
      <c r="AE168" s="44">
        <v>0</v>
      </c>
      <c r="AF168" s="44">
        <v>0</v>
      </c>
      <c r="AG168" s="44">
        <v>0</v>
      </c>
      <c r="AH168" s="44">
        <v>0</v>
      </c>
      <c r="AI168" s="44">
        <v>0</v>
      </c>
      <c r="AJ168" s="44">
        <v>0</v>
      </c>
      <c r="AK168" s="44">
        <v>0</v>
      </c>
      <c r="AL168" s="44">
        <v>0</v>
      </c>
      <c r="AM168" s="44">
        <v>0</v>
      </c>
      <c r="AN168" s="44">
        <v>0</v>
      </c>
      <c r="AO168" s="44">
        <v>0</v>
      </c>
      <c r="AP168" s="44">
        <v>0</v>
      </c>
      <c r="AQ168" s="44">
        <v>0</v>
      </c>
      <c r="AR168" s="44">
        <v>0</v>
      </c>
      <c r="AS168" s="44">
        <v>0</v>
      </c>
      <c r="AT168" s="44">
        <v>0</v>
      </c>
      <c r="AU168" s="44">
        <v>0</v>
      </c>
      <c r="AV168" s="44">
        <v>0</v>
      </c>
      <c r="AW168" s="44">
        <v>0</v>
      </c>
      <c r="AX168" s="44">
        <v>0</v>
      </c>
      <c r="AY168" s="44">
        <v>0</v>
      </c>
      <c r="AZ168" s="44">
        <v>0</v>
      </c>
      <c r="BA168" s="44">
        <v>0</v>
      </c>
      <c r="BB168" s="44">
        <v>0</v>
      </c>
      <c r="BC168" s="44">
        <v>0</v>
      </c>
      <c r="BD168" s="44">
        <v>0</v>
      </c>
      <c r="BE168" s="44">
        <v>0</v>
      </c>
      <c r="BF168" s="44">
        <v>0</v>
      </c>
      <c r="BG168" s="44">
        <v>0</v>
      </c>
      <c r="BH168" s="44">
        <v>0</v>
      </c>
      <c r="BI168" s="44">
        <v>0</v>
      </c>
      <c r="BJ168" s="44">
        <v>0</v>
      </c>
      <c r="BK168" s="44">
        <v>0</v>
      </c>
      <c r="BL168" s="44">
        <f t="shared" si="0"/>
        <v>0</v>
      </c>
      <c r="BM168" s="152">
        <f t="shared" si="1"/>
        <v>0</v>
      </c>
      <c r="BN168" s="153">
        <f t="shared" si="2"/>
        <v>0</v>
      </c>
      <c r="BO168" s="154">
        <f t="shared" si="3"/>
        <v>0</v>
      </c>
      <c r="BP168" s="155">
        <f t="shared" si="4"/>
        <v>0</v>
      </c>
      <c r="BQ168" s="44"/>
    </row>
    <row r="169" spans="1:69" ht="15.75" hidden="1" customHeight="1" x14ac:dyDescent="0.3">
      <c r="A169" s="44" t="s">
        <v>652</v>
      </c>
      <c r="B169" s="44" t="s">
        <v>1706</v>
      </c>
      <c r="C169" s="44" t="s">
        <v>1706</v>
      </c>
      <c r="D169" s="44">
        <v>2017</v>
      </c>
      <c r="E169" s="45">
        <v>42927</v>
      </c>
      <c r="F169" s="44" t="s">
        <v>137</v>
      </c>
      <c r="G169" s="44" t="s">
        <v>83</v>
      </c>
      <c r="H169" s="37" t="s">
        <v>27</v>
      </c>
      <c r="I169" s="37" t="s">
        <v>27</v>
      </c>
      <c r="J169" s="37" t="s">
        <v>26</v>
      </c>
      <c r="K169" s="37" t="s">
        <v>27</v>
      </c>
      <c r="L169" s="37" t="s">
        <v>26</v>
      </c>
      <c r="M169" s="44" t="s">
        <v>1700</v>
      </c>
      <c r="N169" s="44">
        <f>SUM(O169:U169,V169:BK169)</f>
        <v>10</v>
      </c>
      <c r="O169" s="44">
        <v>0</v>
      </c>
      <c r="P169" s="44">
        <v>0</v>
      </c>
      <c r="Q169" s="44">
        <v>0</v>
      </c>
      <c r="R169" s="44">
        <v>0</v>
      </c>
      <c r="S169" s="44">
        <v>0</v>
      </c>
      <c r="T169" s="44">
        <v>3</v>
      </c>
      <c r="U169" s="44">
        <v>3</v>
      </c>
      <c r="V169" s="44">
        <v>0</v>
      </c>
      <c r="W169" s="44">
        <v>0</v>
      </c>
      <c r="X169" s="44">
        <v>0</v>
      </c>
      <c r="Y169" s="44">
        <v>4</v>
      </c>
      <c r="Z169" s="44">
        <v>0</v>
      </c>
      <c r="AA169" s="44">
        <v>0</v>
      </c>
      <c r="AB169" s="44">
        <v>0</v>
      </c>
      <c r="AC169" s="44">
        <v>0</v>
      </c>
      <c r="AD169" s="44">
        <v>0</v>
      </c>
      <c r="AE169" s="44">
        <v>0</v>
      </c>
      <c r="AF169" s="44">
        <v>0</v>
      </c>
      <c r="AG169" s="44">
        <v>0</v>
      </c>
      <c r="AH169" s="44">
        <v>0</v>
      </c>
      <c r="AI169" s="44">
        <v>0</v>
      </c>
      <c r="AJ169" s="44">
        <v>0</v>
      </c>
      <c r="AK169" s="44">
        <v>0</v>
      </c>
      <c r="AL169" s="44">
        <v>0</v>
      </c>
      <c r="AM169" s="44">
        <v>0</v>
      </c>
      <c r="AN169" s="44">
        <v>0</v>
      </c>
      <c r="AO169" s="44">
        <v>0</v>
      </c>
      <c r="AP169" s="44">
        <v>0</v>
      </c>
      <c r="AQ169" s="44">
        <v>0</v>
      </c>
      <c r="AR169" s="44">
        <v>0</v>
      </c>
      <c r="AS169" s="44">
        <v>0</v>
      </c>
      <c r="AT169" s="44">
        <v>0</v>
      </c>
      <c r="AU169" s="44">
        <v>0</v>
      </c>
      <c r="AV169" s="44">
        <v>0</v>
      </c>
      <c r="AW169" s="44">
        <v>0</v>
      </c>
      <c r="AX169" s="44">
        <v>0</v>
      </c>
      <c r="AY169" s="44">
        <v>0</v>
      </c>
      <c r="AZ169" s="44">
        <v>0</v>
      </c>
      <c r="BA169" s="44">
        <v>0</v>
      </c>
      <c r="BB169" s="44">
        <v>0</v>
      </c>
      <c r="BC169" s="44">
        <v>0</v>
      </c>
      <c r="BD169" s="44">
        <v>0</v>
      </c>
      <c r="BE169" s="44">
        <v>0</v>
      </c>
      <c r="BF169" s="44">
        <v>0</v>
      </c>
      <c r="BG169" s="44">
        <v>0</v>
      </c>
      <c r="BH169" s="44">
        <v>0</v>
      </c>
      <c r="BI169" s="44">
        <v>0</v>
      </c>
      <c r="BJ169" s="44">
        <v>0</v>
      </c>
      <c r="BK169" s="44">
        <v>0</v>
      </c>
      <c r="BL169" s="44">
        <f t="shared" si="0"/>
        <v>4</v>
      </c>
      <c r="BM169" s="152">
        <f t="shared" si="1"/>
        <v>4</v>
      </c>
      <c r="BN169" s="153">
        <f t="shared" si="2"/>
        <v>0</v>
      </c>
      <c r="BO169" s="154">
        <f t="shared" si="3"/>
        <v>0</v>
      </c>
      <c r="BP169" s="155">
        <f t="shared" si="4"/>
        <v>0</v>
      </c>
      <c r="BQ169" s="44"/>
    </row>
    <row r="170" spans="1:69" ht="15.75" hidden="1" customHeight="1" x14ac:dyDescent="0.3">
      <c r="A170" s="44" t="s">
        <v>652</v>
      </c>
      <c r="B170" s="44" t="s">
        <v>1706</v>
      </c>
      <c r="C170" s="44" t="s">
        <v>1706</v>
      </c>
      <c r="D170" s="44">
        <v>2017</v>
      </c>
      <c r="E170" s="45">
        <v>42927</v>
      </c>
      <c r="F170" s="44" t="s">
        <v>137</v>
      </c>
      <c r="G170" s="44" t="s">
        <v>86</v>
      </c>
      <c r="H170" s="37" t="s">
        <v>22</v>
      </c>
      <c r="I170" s="37" t="s">
        <v>22</v>
      </c>
      <c r="J170" s="37" t="s">
        <v>21</v>
      </c>
      <c r="K170" s="37" t="s">
        <v>22</v>
      </c>
      <c r="L170" s="37" t="s">
        <v>21</v>
      </c>
      <c r="M170" s="44" t="s">
        <v>1698</v>
      </c>
      <c r="N170" s="44"/>
      <c r="O170" s="44">
        <v>0</v>
      </c>
      <c r="P170" s="44">
        <v>0</v>
      </c>
      <c r="Q170" s="44">
        <v>0</v>
      </c>
      <c r="R170" s="44">
        <v>0</v>
      </c>
      <c r="S170" s="44">
        <v>0</v>
      </c>
      <c r="T170" s="44">
        <v>0</v>
      </c>
      <c r="U170" s="44">
        <v>0</v>
      </c>
      <c r="V170" s="44">
        <v>0</v>
      </c>
      <c r="W170" s="44">
        <v>0</v>
      </c>
      <c r="X170" s="44">
        <v>0</v>
      </c>
      <c r="Y170" s="44">
        <v>0</v>
      </c>
      <c r="Z170" s="44">
        <v>1</v>
      </c>
      <c r="AA170" s="44">
        <v>0</v>
      </c>
      <c r="AB170" s="44">
        <v>1</v>
      </c>
      <c r="AC170" s="44">
        <v>0</v>
      </c>
      <c r="AD170" s="44">
        <v>0</v>
      </c>
      <c r="AE170" s="44">
        <v>0</v>
      </c>
      <c r="AF170" s="44">
        <v>0</v>
      </c>
      <c r="AG170" s="44">
        <v>0</v>
      </c>
      <c r="AH170" s="44">
        <v>1</v>
      </c>
      <c r="AI170" s="44">
        <v>0</v>
      </c>
      <c r="AJ170" s="44">
        <v>0</v>
      </c>
      <c r="AK170" s="44">
        <v>0</v>
      </c>
      <c r="AL170" s="44">
        <v>0</v>
      </c>
      <c r="AM170" s="44">
        <v>0</v>
      </c>
      <c r="AN170" s="44">
        <v>0</v>
      </c>
      <c r="AO170" s="44">
        <v>4</v>
      </c>
      <c r="AP170" s="44">
        <v>0</v>
      </c>
      <c r="AQ170" s="44">
        <v>0</v>
      </c>
      <c r="AR170" s="44">
        <v>0</v>
      </c>
      <c r="AS170" s="44">
        <v>0</v>
      </c>
      <c r="AT170" s="44">
        <v>0</v>
      </c>
      <c r="AU170" s="44">
        <v>0</v>
      </c>
      <c r="AV170" s="44">
        <v>0</v>
      </c>
      <c r="AW170" s="44">
        <v>0</v>
      </c>
      <c r="AX170" s="44">
        <v>0</v>
      </c>
      <c r="AY170" s="44">
        <v>0</v>
      </c>
      <c r="AZ170" s="44">
        <v>0</v>
      </c>
      <c r="BA170" s="44">
        <v>0</v>
      </c>
      <c r="BB170" s="44">
        <v>0</v>
      </c>
      <c r="BC170" s="44">
        <v>0</v>
      </c>
      <c r="BD170" s="44">
        <v>0</v>
      </c>
      <c r="BE170" s="44">
        <v>0</v>
      </c>
      <c r="BF170" s="44">
        <v>0</v>
      </c>
      <c r="BG170" s="44">
        <v>0</v>
      </c>
      <c r="BH170" s="44">
        <v>0</v>
      </c>
      <c r="BI170" s="44">
        <v>0</v>
      </c>
      <c r="BJ170" s="44">
        <v>0</v>
      </c>
      <c r="BK170" s="44">
        <v>0</v>
      </c>
      <c r="BL170" s="44">
        <f t="shared" si="0"/>
        <v>7</v>
      </c>
      <c r="BM170" s="152">
        <f t="shared" si="1"/>
        <v>6</v>
      </c>
      <c r="BN170" s="153">
        <f t="shared" si="2"/>
        <v>1</v>
      </c>
      <c r="BO170" s="154">
        <f t="shared" si="3"/>
        <v>0</v>
      </c>
      <c r="BP170" s="155">
        <f t="shared" si="4"/>
        <v>0</v>
      </c>
      <c r="BQ170" s="44"/>
    </row>
    <row r="171" spans="1:69" ht="15.75" hidden="1" customHeight="1" x14ac:dyDescent="0.3">
      <c r="A171" s="44" t="s">
        <v>652</v>
      </c>
      <c r="B171" s="44" t="s">
        <v>1706</v>
      </c>
      <c r="C171" s="44" t="s">
        <v>1706</v>
      </c>
      <c r="D171" s="44">
        <v>2017</v>
      </c>
      <c r="E171" s="45">
        <v>42927</v>
      </c>
      <c r="F171" s="44" t="s">
        <v>137</v>
      </c>
      <c r="G171" s="44" t="s">
        <v>86</v>
      </c>
      <c r="H171" s="37" t="s">
        <v>22</v>
      </c>
      <c r="I171" s="37" t="s">
        <v>22</v>
      </c>
      <c r="J171" s="37" t="s">
        <v>21</v>
      </c>
      <c r="K171" s="37" t="s">
        <v>22</v>
      </c>
      <c r="L171" s="37" t="s">
        <v>21</v>
      </c>
      <c r="M171" s="44" t="s">
        <v>1699</v>
      </c>
      <c r="N171" s="44"/>
      <c r="O171" s="44">
        <v>0</v>
      </c>
      <c r="P171" s="44">
        <v>0</v>
      </c>
      <c r="Q171" s="44">
        <v>0</v>
      </c>
      <c r="R171" s="44">
        <v>0</v>
      </c>
      <c r="S171" s="44">
        <v>0</v>
      </c>
      <c r="T171" s="44">
        <v>0</v>
      </c>
      <c r="U171" s="44">
        <v>0</v>
      </c>
      <c r="V171" s="44">
        <v>1</v>
      </c>
      <c r="W171" s="44">
        <v>0</v>
      </c>
      <c r="X171" s="44">
        <v>0</v>
      </c>
      <c r="Y171" s="44">
        <v>0</v>
      </c>
      <c r="Z171" s="44">
        <v>6</v>
      </c>
      <c r="AA171" s="44">
        <v>0</v>
      </c>
      <c r="AB171" s="44">
        <v>0</v>
      </c>
      <c r="AC171" s="44">
        <v>0</v>
      </c>
      <c r="AD171" s="44">
        <v>0</v>
      </c>
      <c r="AE171" s="44">
        <v>0</v>
      </c>
      <c r="AF171" s="44">
        <v>0</v>
      </c>
      <c r="AG171" s="44">
        <v>0</v>
      </c>
      <c r="AH171" s="44">
        <v>0</v>
      </c>
      <c r="AI171" s="44">
        <v>0</v>
      </c>
      <c r="AJ171" s="44">
        <v>0</v>
      </c>
      <c r="AK171" s="44">
        <v>0</v>
      </c>
      <c r="AL171" s="44">
        <v>0</v>
      </c>
      <c r="AM171" s="44">
        <v>0</v>
      </c>
      <c r="AN171" s="44">
        <v>0</v>
      </c>
      <c r="AO171" s="44">
        <v>3</v>
      </c>
      <c r="AP171" s="44">
        <v>0</v>
      </c>
      <c r="AQ171" s="44">
        <v>0</v>
      </c>
      <c r="AR171" s="44">
        <v>0</v>
      </c>
      <c r="AS171" s="44">
        <v>0</v>
      </c>
      <c r="AT171" s="44">
        <v>0</v>
      </c>
      <c r="AU171" s="44">
        <v>0</v>
      </c>
      <c r="AV171" s="44">
        <v>0</v>
      </c>
      <c r="AW171" s="44">
        <v>0</v>
      </c>
      <c r="AX171" s="44">
        <v>0</v>
      </c>
      <c r="AY171" s="44">
        <v>0</v>
      </c>
      <c r="AZ171" s="44">
        <v>0</v>
      </c>
      <c r="BA171" s="44">
        <v>0</v>
      </c>
      <c r="BB171" s="44">
        <v>0</v>
      </c>
      <c r="BC171" s="44">
        <v>0</v>
      </c>
      <c r="BD171" s="44">
        <v>0</v>
      </c>
      <c r="BE171" s="44">
        <v>0</v>
      </c>
      <c r="BF171" s="44">
        <v>0</v>
      </c>
      <c r="BG171" s="44">
        <v>0</v>
      </c>
      <c r="BH171" s="44">
        <v>0</v>
      </c>
      <c r="BI171" s="44">
        <v>0</v>
      </c>
      <c r="BJ171" s="44">
        <v>0</v>
      </c>
      <c r="BK171" s="44">
        <v>0</v>
      </c>
      <c r="BL171" s="44">
        <f t="shared" si="0"/>
        <v>10</v>
      </c>
      <c r="BM171" s="152">
        <f t="shared" si="1"/>
        <v>3</v>
      </c>
      <c r="BN171" s="153">
        <f t="shared" si="2"/>
        <v>6</v>
      </c>
      <c r="BO171" s="154">
        <f t="shared" si="3"/>
        <v>1</v>
      </c>
      <c r="BP171" s="155">
        <f t="shared" si="4"/>
        <v>0</v>
      </c>
      <c r="BQ171" s="44"/>
    </row>
    <row r="172" spans="1:69" ht="15.75" hidden="1" customHeight="1" x14ac:dyDescent="0.3">
      <c r="A172" s="44" t="s">
        <v>652</v>
      </c>
      <c r="B172" s="44" t="s">
        <v>1706</v>
      </c>
      <c r="C172" s="44" t="s">
        <v>1706</v>
      </c>
      <c r="D172" s="44">
        <v>2017</v>
      </c>
      <c r="E172" s="45">
        <v>42927</v>
      </c>
      <c r="F172" s="44" t="s">
        <v>137</v>
      </c>
      <c r="G172" s="44" t="s">
        <v>86</v>
      </c>
      <c r="H172" s="37" t="s">
        <v>22</v>
      </c>
      <c r="I172" s="37" t="s">
        <v>22</v>
      </c>
      <c r="J172" s="37" t="s">
        <v>21</v>
      </c>
      <c r="K172" s="37" t="s">
        <v>22</v>
      </c>
      <c r="L172" s="37" t="s">
        <v>21</v>
      </c>
      <c r="M172" s="44" t="s">
        <v>1700</v>
      </c>
      <c r="N172" s="44">
        <f>SUM(O172:U172,V172:BK172)</f>
        <v>10</v>
      </c>
      <c r="O172" s="44">
        <v>0</v>
      </c>
      <c r="P172" s="44">
        <v>0</v>
      </c>
      <c r="Q172" s="44">
        <v>0</v>
      </c>
      <c r="R172" s="44">
        <v>1</v>
      </c>
      <c r="S172" s="44">
        <v>0</v>
      </c>
      <c r="T172" s="44">
        <v>7</v>
      </c>
      <c r="U172" s="44">
        <v>2</v>
      </c>
      <c r="V172" s="44">
        <v>0</v>
      </c>
      <c r="W172" s="44">
        <v>0</v>
      </c>
      <c r="X172" s="44">
        <v>0</v>
      </c>
      <c r="Y172" s="44">
        <v>0</v>
      </c>
      <c r="Z172" s="44">
        <v>0</v>
      </c>
      <c r="AA172" s="44">
        <v>0</v>
      </c>
      <c r="AB172" s="44">
        <v>0</v>
      </c>
      <c r="AC172" s="44">
        <v>0</v>
      </c>
      <c r="AD172" s="44">
        <v>0</v>
      </c>
      <c r="AE172" s="44">
        <v>0</v>
      </c>
      <c r="AF172" s="44">
        <v>0</v>
      </c>
      <c r="AG172" s="44">
        <v>0</v>
      </c>
      <c r="AH172" s="44">
        <v>0</v>
      </c>
      <c r="AI172" s="44">
        <v>0</v>
      </c>
      <c r="AJ172" s="44">
        <v>0</v>
      </c>
      <c r="AK172" s="44">
        <v>0</v>
      </c>
      <c r="AL172" s="44">
        <v>0</v>
      </c>
      <c r="AM172" s="44">
        <v>0</v>
      </c>
      <c r="AN172" s="44">
        <v>0</v>
      </c>
      <c r="AO172" s="44">
        <v>0</v>
      </c>
      <c r="AP172" s="44">
        <v>0</v>
      </c>
      <c r="AQ172" s="44">
        <v>0</v>
      </c>
      <c r="AR172" s="44">
        <v>0</v>
      </c>
      <c r="AS172" s="44">
        <v>0</v>
      </c>
      <c r="AT172" s="44">
        <v>0</v>
      </c>
      <c r="AU172" s="44">
        <v>0</v>
      </c>
      <c r="AV172" s="44">
        <v>0</v>
      </c>
      <c r="AW172" s="44">
        <v>0</v>
      </c>
      <c r="AX172" s="44">
        <v>0</v>
      </c>
      <c r="AY172" s="44">
        <v>0</v>
      </c>
      <c r="AZ172" s="44">
        <v>0</v>
      </c>
      <c r="BA172" s="44">
        <v>0</v>
      </c>
      <c r="BB172" s="44">
        <v>0</v>
      </c>
      <c r="BC172" s="44">
        <v>0</v>
      </c>
      <c r="BD172" s="44">
        <v>0</v>
      </c>
      <c r="BE172" s="44">
        <v>0</v>
      </c>
      <c r="BF172" s="44">
        <v>0</v>
      </c>
      <c r="BG172" s="44">
        <v>0</v>
      </c>
      <c r="BH172" s="44">
        <v>0</v>
      </c>
      <c r="BI172" s="44">
        <v>0</v>
      </c>
      <c r="BJ172" s="44">
        <v>0</v>
      </c>
      <c r="BK172" s="44">
        <v>0</v>
      </c>
      <c r="BL172" s="44">
        <f t="shared" si="0"/>
        <v>0</v>
      </c>
      <c r="BM172" s="152">
        <f t="shared" si="1"/>
        <v>0</v>
      </c>
      <c r="BN172" s="153">
        <f t="shared" si="2"/>
        <v>0</v>
      </c>
      <c r="BO172" s="154">
        <f t="shared" si="3"/>
        <v>0</v>
      </c>
      <c r="BP172" s="155">
        <f t="shared" si="4"/>
        <v>0</v>
      </c>
      <c r="BQ172" s="44"/>
    </row>
    <row r="173" spans="1:69" ht="15.75" hidden="1" customHeight="1" x14ac:dyDescent="0.3">
      <c r="A173" s="44" t="s">
        <v>652</v>
      </c>
      <c r="B173" s="44" t="s">
        <v>17</v>
      </c>
      <c r="C173" s="44" t="s">
        <v>17</v>
      </c>
      <c r="D173" s="44">
        <v>2017</v>
      </c>
      <c r="E173" s="45">
        <v>42927</v>
      </c>
      <c r="F173" s="44" t="s">
        <v>137</v>
      </c>
      <c r="G173" s="44" t="s">
        <v>89</v>
      </c>
      <c r="H173" s="37" t="s">
        <v>45</v>
      </c>
      <c r="I173" s="37" t="s">
        <v>45</v>
      </c>
      <c r="J173" s="37" t="s">
        <v>45</v>
      </c>
      <c r="K173" s="37" t="s">
        <v>45</v>
      </c>
      <c r="L173" s="37" t="s">
        <v>45</v>
      </c>
      <c r="M173" s="44" t="s">
        <v>1698</v>
      </c>
      <c r="N173" s="44"/>
      <c r="O173" s="44">
        <v>0</v>
      </c>
      <c r="P173" s="44">
        <v>0</v>
      </c>
      <c r="Q173" s="44">
        <v>0</v>
      </c>
      <c r="R173" s="44">
        <v>0</v>
      </c>
      <c r="S173" s="44">
        <v>0</v>
      </c>
      <c r="T173" s="44">
        <v>0</v>
      </c>
      <c r="U173" s="44">
        <v>0</v>
      </c>
      <c r="V173" s="44">
        <v>0</v>
      </c>
      <c r="W173" s="44">
        <v>0</v>
      </c>
      <c r="X173" s="44">
        <v>0</v>
      </c>
      <c r="Y173" s="44">
        <v>3</v>
      </c>
      <c r="Z173" s="44">
        <v>0</v>
      </c>
      <c r="AA173" s="44">
        <v>0</v>
      </c>
      <c r="AB173" s="44">
        <v>0</v>
      </c>
      <c r="AC173" s="44">
        <v>0</v>
      </c>
      <c r="AD173" s="44">
        <v>0</v>
      </c>
      <c r="AE173" s="44">
        <v>0</v>
      </c>
      <c r="AF173" s="44">
        <v>0</v>
      </c>
      <c r="AG173" s="44">
        <v>0</v>
      </c>
      <c r="AH173" s="44">
        <v>5</v>
      </c>
      <c r="AI173" s="44">
        <v>0</v>
      </c>
      <c r="AJ173" s="44">
        <v>0</v>
      </c>
      <c r="AK173" s="44">
        <v>0</v>
      </c>
      <c r="AL173" s="44">
        <v>0</v>
      </c>
      <c r="AM173" s="44">
        <v>0</v>
      </c>
      <c r="AN173" s="44">
        <v>1</v>
      </c>
      <c r="AO173" s="44">
        <v>12</v>
      </c>
      <c r="AP173" s="44">
        <v>0</v>
      </c>
      <c r="AQ173" s="44">
        <v>0</v>
      </c>
      <c r="AR173" s="44">
        <v>2</v>
      </c>
      <c r="AS173" s="44">
        <v>0</v>
      </c>
      <c r="AT173" s="44">
        <v>0</v>
      </c>
      <c r="AU173" s="44">
        <v>0</v>
      </c>
      <c r="AV173" s="44">
        <v>0</v>
      </c>
      <c r="AW173" s="44">
        <v>0</v>
      </c>
      <c r="AX173" s="44">
        <v>0</v>
      </c>
      <c r="AY173" s="44">
        <v>0</v>
      </c>
      <c r="AZ173" s="44">
        <v>0</v>
      </c>
      <c r="BA173" s="44">
        <v>0</v>
      </c>
      <c r="BB173" s="44">
        <v>0</v>
      </c>
      <c r="BC173" s="44">
        <v>0</v>
      </c>
      <c r="BD173" s="44">
        <v>0</v>
      </c>
      <c r="BE173" s="44">
        <v>0</v>
      </c>
      <c r="BF173" s="44">
        <v>0</v>
      </c>
      <c r="BG173" s="44">
        <v>0</v>
      </c>
      <c r="BH173" s="44">
        <v>0</v>
      </c>
      <c r="BI173" s="44">
        <v>0</v>
      </c>
      <c r="BJ173" s="44">
        <v>0</v>
      </c>
      <c r="BK173" s="44">
        <v>0</v>
      </c>
      <c r="BL173" s="44">
        <f t="shared" si="0"/>
        <v>23</v>
      </c>
      <c r="BM173" s="152">
        <f t="shared" si="1"/>
        <v>22</v>
      </c>
      <c r="BN173" s="153">
        <f t="shared" si="2"/>
        <v>0</v>
      </c>
      <c r="BO173" s="154">
        <f t="shared" si="3"/>
        <v>0</v>
      </c>
      <c r="BP173" s="155">
        <f t="shared" si="4"/>
        <v>1</v>
      </c>
      <c r="BQ173" s="44"/>
    </row>
    <row r="174" spans="1:69" ht="15.75" hidden="1" customHeight="1" x14ac:dyDescent="0.3">
      <c r="A174" s="44" t="s">
        <v>652</v>
      </c>
      <c r="B174" s="44" t="s">
        <v>17</v>
      </c>
      <c r="C174" s="44" t="s">
        <v>17</v>
      </c>
      <c r="D174" s="44">
        <v>2017</v>
      </c>
      <c r="E174" s="45">
        <v>42927</v>
      </c>
      <c r="F174" s="44" t="s">
        <v>137</v>
      </c>
      <c r="G174" s="44" t="s">
        <v>89</v>
      </c>
      <c r="H174" s="37" t="s">
        <v>45</v>
      </c>
      <c r="I174" s="37" t="s">
        <v>45</v>
      </c>
      <c r="J174" s="37" t="s">
        <v>45</v>
      </c>
      <c r="K174" s="37" t="s">
        <v>45</v>
      </c>
      <c r="L174" s="37" t="s">
        <v>45</v>
      </c>
      <c r="M174" s="44" t="s">
        <v>1699</v>
      </c>
      <c r="N174" s="44"/>
      <c r="O174" s="44">
        <v>0</v>
      </c>
      <c r="P174" s="44">
        <v>0</v>
      </c>
      <c r="Q174" s="44">
        <v>0</v>
      </c>
      <c r="R174" s="44">
        <v>0</v>
      </c>
      <c r="S174" s="44">
        <v>0</v>
      </c>
      <c r="T174" s="44">
        <v>0</v>
      </c>
      <c r="U174" s="44">
        <v>0</v>
      </c>
      <c r="V174" s="44">
        <v>0</v>
      </c>
      <c r="W174" s="44">
        <v>0</v>
      </c>
      <c r="X174" s="44">
        <v>0</v>
      </c>
      <c r="Y174" s="44">
        <v>0</v>
      </c>
      <c r="Z174" s="44">
        <v>0</v>
      </c>
      <c r="AA174" s="44">
        <v>0</v>
      </c>
      <c r="AB174" s="44">
        <v>0</v>
      </c>
      <c r="AC174" s="44">
        <v>0</v>
      </c>
      <c r="AD174" s="44">
        <v>0</v>
      </c>
      <c r="AE174" s="44">
        <v>0</v>
      </c>
      <c r="AF174" s="44">
        <v>0</v>
      </c>
      <c r="AG174" s="44">
        <v>0</v>
      </c>
      <c r="AH174" s="44">
        <v>4</v>
      </c>
      <c r="AI174" s="44">
        <v>0</v>
      </c>
      <c r="AJ174" s="44">
        <v>0</v>
      </c>
      <c r="AK174" s="44">
        <v>0</v>
      </c>
      <c r="AL174" s="44">
        <v>0</v>
      </c>
      <c r="AM174" s="44">
        <v>0</v>
      </c>
      <c r="AN174" s="44">
        <v>2</v>
      </c>
      <c r="AO174" s="44">
        <v>1</v>
      </c>
      <c r="AP174" s="44">
        <v>0</v>
      </c>
      <c r="AQ174" s="44">
        <v>0</v>
      </c>
      <c r="AR174" s="44">
        <v>0</v>
      </c>
      <c r="AS174" s="44">
        <v>0</v>
      </c>
      <c r="AT174" s="44">
        <v>0</v>
      </c>
      <c r="AU174" s="44">
        <v>0</v>
      </c>
      <c r="AV174" s="44">
        <v>0</v>
      </c>
      <c r="AW174" s="44">
        <v>0</v>
      </c>
      <c r="AX174" s="44">
        <v>0</v>
      </c>
      <c r="AY174" s="44">
        <v>0</v>
      </c>
      <c r="AZ174" s="44">
        <v>0</v>
      </c>
      <c r="BA174" s="44">
        <v>0</v>
      </c>
      <c r="BB174" s="44">
        <v>0</v>
      </c>
      <c r="BC174" s="44">
        <v>0</v>
      </c>
      <c r="BD174" s="44">
        <v>0</v>
      </c>
      <c r="BE174" s="44">
        <v>0</v>
      </c>
      <c r="BF174" s="44">
        <v>0</v>
      </c>
      <c r="BG174" s="44">
        <v>0</v>
      </c>
      <c r="BH174" s="44">
        <v>0</v>
      </c>
      <c r="BI174" s="44">
        <v>0</v>
      </c>
      <c r="BJ174" s="44">
        <v>0</v>
      </c>
      <c r="BK174" s="44">
        <v>0</v>
      </c>
      <c r="BL174" s="44">
        <f t="shared" si="0"/>
        <v>7</v>
      </c>
      <c r="BM174" s="152">
        <f t="shared" si="1"/>
        <v>5</v>
      </c>
      <c r="BN174" s="153">
        <f t="shared" si="2"/>
        <v>0</v>
      </c>
      <c r="BO174" s="154">
        <f t="shared" si="3"/>
        <v>0</v>
      </c>
      <c r="BP174" s="155">
        <f t="shared" si="4"/>
        <v>2</v>
      </c>
      <c r="BQ174" s="44"/>
    </row>
    <row r="175" spans="1:69" ht="15.75" hidden="1" customHeight="1" x14ac:dyDescent="0.3">
      <c r="A175" s="44" t="s">
        <v>652</v>
      </c>
      <c r="B175" s="44" t="s">
        <v>17</v>
      </c>
      <c r="C175" s="44" t="s">
        <v>17</v>
      </c>
      <c r="D175" s="44">
        <v>2017</v>
      </c>
      <c r="E175" s="45">
        <v>42927</v>
      </c>
      <c r="F175" s="44" t="s">
        <v>137</v>
      </c>
      <c r="G175" s="44" t="s">
        <v>89</v>
      </c>
      <c r="H175" s="37" t="s">
        <v>45</v>
      </c>
      <c r="I175" s="37" t="s">
        <v>45</v>
      </c>
      <c r="J175" s="37" t="s">
        <v>45</v>
      </c>
      <c r="K175" s="37" t="s">
        <v>45</v>
      </c>
      <c r="L175" s="37" t="s">
        <v>45</v>
      </c>
      <c r="M175" s="44" t="s">
        <v>1700</v>
      </c>
      <c r="N175" s="44">
        <f>SUM(O175:U175,V175:BK175)</f>
        <v>10</v>
      </c>
      <c r="O175" s="44">
        <v>0</v>
      </c>
      <c r="P175" s="44">
        <v>0</v>
      </c>
      <c r="Q175" s="44">
        <v>0</v>
      </c>
      <c r="R175" s="44">
        <v>0</v>
      </c>
      <c r="S175" s="44">
        <v>0</v>
      </c>
      <c r="T175" s="44">
        <v>7</v>
      </c>
      <c r="U175" s="44">
        <v>2</v>
      </c>
      <c r="V175" s="44">
        <v>0</v>
      </c>
      <c r="W175" s="44">
        <v>0</v>
      </c>
      <c r="X175" s="44">
        <v>0</v>
      </c>
      <c r="Y175" s="44">
        <v>1</v>
      </c>
      <c r="Z175" s="44">
        <v>0</v>
      </c>
      <c r="AA175" s="44">
        <v>0</v>
      </c>
      <c r="AB175" s="44">
        <v>0</v>
      </c>
      <c r="AC175" s="44">
        <v>0</v>
      </c>
      <c r="AD175" s="44">
        <v>0</v>
      </c>
      <c r="AE175" s="44">
        <v>0</v>
      </c>
      <c r="AF175" s="44">
        <v>0</v>
      </c>
      <c r="AG175" s="44">
        <v>0</v>
      </c>
      <c r="AH175" s="44">
        <v>0</v>
      </c>
      <c r="AI175" s="44">
        <v>0</v>
      </c>
      <c r="AJ175" s="44">
        <v>0</v>
      </c>
      <c r="AK175" s="44">
        <v>0</v>
      </c>
      <c r="AL175" s="44">
        <v>0</v>
      </c>
      <c r="AM175" s="44">
        <v>0</v>
      </c>
      <c r="AN175" s="44">
        <v>0</v>
      </c>
      <c r="AO175" s="44">
        <v>0</v>
      </c>
      <c r="AP175" s="44">
        <v>0</v>
      </c>
      <c r="AQ175" s="44">
        <v>0</v>
      </c>
      <c r="AR175" s="44">
        <v>0</v>
      </c>
      <c r="AS175" s="44">
        <v>0</v>
      </c>
      <c r="AT175" s="44">
        <v>0</v>
      </c>
      <c r="AU175" s="44">
        <v>0</v>
      </c>
      <c r="AV175" s="44">
        <v>0</v>
      </c>
      <c r="AW175" s="44">
        <v>0</v>
      </c>
      <c r="AX175" s="44">
        <v>0</v>
      </c>
      <c r="AY175" s="44">
        <v>0</v>
      </c>
      <c r="AZ175" s="44">
        <v>0</v>
      </c>
      <c r="BA175" s="44">
        <v>0</v>
      </c>
      <c r="BB175" s="44">
        <v>0</v>
      </c>
      <c r="BC175" s="44">
        <v>0</v>
      </c>
      <c r="BD175" s="44">
        <v>0</v>
      </c>
      <c r="BE175" s="44">
        <v>0</v>
      </c>
      <c r="BF175" s="44">
        <v>0</v>
      </c>
      <c r="BG175" s="44">
        <v>0</v>
      </c>
      <c r="BH175" s="44">
        <v>0</v>
      </c>
      <c r="BI175" s="44">
        <v>0</v>
      </c>
      <c r="BJ175" s="44">
        <v>0</v>
      </c>
      <c r="BK175" s="44">
        <v>0</v>
      </c>
      <c r="BL175" s="44">
        <f t="shared" si="0"/>
        <v>1</v>
      </c>
      <c r="BM175" s="152">
        <f t="shared" si="1"/>
        <v>1</v>
      </c>
      <c r="BN175" s="153">
        <f t="shared" si="2"/>
        <v>0</v>
      </c>
      <c r="BO175" s="154">
        <f t="shared" si="3"/>
        <v>0</v>
      </c>
      <c r="BP175" s="155">
        <f t="shared" si="4"/>
        <v>0</v>
      </c>
      <c r="BQ175" s="44"/>
    </row>
    <row r="176" spans="1:69" ht="15.75" hidden="1" customHeight="1" x14ac:dyDescent="0.3">
      <c r="A176" s="44" t="s">
        <v>652</v>
      </c>
      <c r="B176" s="44" t="s">
        <v>1706</v>
      </c>
      <c r="C176" s="44" t="s">
        <v>1706</v>
      </c>
      <c r="D176" s="44">
        <v>2017</v>
      </c>
      <c r="E176" s="45">
        <v>42927</v>
      </c>
      <c r="F176" s="44" t="s">
        <v>137</v>
      </c>
      <c r="G176" s="44" t="s">
        <v>92</v>
      </c>
      <c r="H176" s="37" t="s">
        <v>35</v>
      </c>
      <c r="I176" s="37" t="s">
        <v>31</v>
      </c>
      <c r="J176" s="37" t="s">
        <v>31</v>
      </c>
      <c r="K176" s="37" t="s">
        <v>31</v>
      </c>
      <c r="L176" s="37" t="s">
        <v>31</v>
      </c>
      <c r="M176" s="44" t="s">
        <v>1698</v>
      </c>
      <c r="N176" s="44"/>
      <c r="O176" s="44">
        <v>0</v>
      </c>
      <c r="P176" s="44">
        <v>0</v>
      </c>
      <c r="Q176" s="44">
        <v>0</v>
      </c>
      <c r="R176" s="44">
        <v>0</v>
      </c>
      <c r="S176" s="44">
        <v>0</v>
      </c>
      <c r="T176" s="44">
        <v>0</v>
      </c>
      <c r="U176" s="44">
        <v>0</v>
      </c>
      <c r="V176" s="44">
        <v>0</v>
      </c>
      <c r="W176" s="44">
        <v>0</v>
      </c>
      <c r="X176" s="44">
        <v>0</v>
      </c>
      <c r="Y176" s="44">
        <v>2</v>
      </c>
      <c r="Z176" s="44">
        <v>0</v>
      </c>
      <c r="AA176" s="44">
        <v>0</v>
      </c>
      <c r="AB176" s="44">
        <v>0</v>
      </c>
      <c r="AC176" s="44">
        <v>0</v>
      </c>
      <c r="AD176" s="44">
        <v>0</v>
      </c>
      <c r="AE176" s="44">
        <v>0</v>
      </c>
      <c r="AF176" s="44">
        <v>0</v>
      </c>
      <c r="AG176" s="44">
        <v>0</v>
      </c>
      <c r="AH176" s="44">
        <v>0</v>
      </c>
      <c r="AI176" s="44">
        <v>0</v>
      </c>
      <c r="AJ176" s="44">
        <v>0</v>
      </c>
      <c r="AK176" s="44">
        <v>0</v>
      </c>
      <c r="AL176" s="44">
        <v>0</v>
      </c>
      <c r="AM176" s="44">
        <v>0</v>
      </c>
      <c r="AN176" s="44">
        <v>0</v>
      </c>
      <c r="AO176" s="44">
        <v>13</v>
      </c>
      <c r="AP176" s="44">
        <v>0</v>
      </c>
      <c r="AQ176" s="44">
        <v>0</v>
      </c>
      <c r="AR176" s="44">
        <v>0</v>
      </c>
      <c r="AS176" s="44">
        <v>0</v>
      </c>
      <c r="AT176" s="44">
        <v>0</v>
      </c>
      <c r="AU176" s="44">
        <v>0</v>
      </c>
      <c r="AV176" s="44">
        <v>0</v>
      </c>
      <c r="AW176" s="44">
        <v>0</v>
      </c>
      <c r="AX176" s="44">
        <v>0</v>
      </c>
      <c r="AY176" s="44">
        <v>0</v>
      </c>
      <c r="AZ176" s="44">
        <v>0</v>
      </c>
      <c r="BA176" s="44">
        <v>0</v>
      </c>
      <c r="BB176" s="44">
        <v>0</v>
      </c>
      <c r="BC176" s="44">
        <v>0</v>
      </c>
      <c r="BD176" s="44">
        <v>0</v>
      </c>
      <c r="BE176" s="44">
        <v>0</v>
      </c>
      <c r="BF176" s="44">
        <v>0</v>
      </c>
      <c r="BG176" s="44">
        <v>0</v>
      </c>
      <c r="BH176" s="44">
        <v>0</v>
      </c>
      <c r="BI176" s="44">
        <v>0</v>
      </c>
      <c r="BJ176" s="44">
        <v>0</v>
      </c>
      <c r="BK176" s="44">
        <v>0</v>
      </c>
      <c r="BL176" s="44">
        <f t="shared" si="0"/>
        <v>15</v>
      </c>
      <c r="BM176" s="152">
        <f t="shared" si="1"/>
        <v>15</v>
      </c>
      <c r="BN176" s="153">
        <f t="shared" si="2"/>
        <v>0</v>
      </c>
      <c r="BO176" s="154">
        <f t="shared" si="3"/>
        <v>0</v>
      </c>
      <c r="BP176" s="155">
        <f t="shared" si="4"/>
        <v>0</v>
      </c>
      <c r="BQ176" s="44"/>
    </row>
    <row r="177" spans="1:69" ht="15.75" hidden="1" customHeight="1" x14ac:dyDescent="0.3">
      <c r="A177" s="44" t="s">
        <v>652</v>
      </c>
      <c r="B177" s="44" t="s">
        <v>1706</v>
      </c>
      <c r="C177" s="44" t="s">
        <v>1706</v>
      </c>
      <c r="D177" s="44">
        <v>2017</v>
      </c>
      <c r="E177" s="45">
        <v>42927</v>
      </c>
      <c r="F177" s="44" t="s">
        <v>137</v>
      </c>
      <c r="G177" s="44" t="s">
        <v>92</v>
      </c>
      <c r="H177" s="37" t="s">
        <v>35</v>
      </c>
      <c r="I177" s="37" t="s">
        <v>31</v>
      </c>
      <c r="J177" s="37" t="s">
        <v>31</v>
      </c>
      <c r="K177" s="37" t="s">
        <v>31</v>
      </c>
      <c r="L177" s="37" t="s">
        <v>31</v>
      </c>
      <c r="M177" s="44" t="s">
        <v>1699</v>
      </c>
      <c r="N177" s="44"/>
      <c r="O177" s="44">
        <v>0</v>
      </c>
      <c r="P177" s="44">
        <v>0</v>
      </c>
      <c r="Q177" s="44">
        <v>0</v>
      </c>
      <c r="R177" s="44">
        <v>0</v>
      </c>
      <c r="S177" s="44">
        <v>0</v>
      </c>
      <c r="T177" s="44">
        <v>0</v>
      </c>
      <c r="U177" s="44">
        <v>0</v>
      </c>
      <c r="V177" s="44">
        <v>0</v>
      </c>
      <c r="W177" s="44">
        <v>0</v>
      </c>
      <c r="X177" s="44">
        <v>0</v>
      </c>
      <c r="Y177" s="44">
        <v>0</v>
      </c>
      <c r="Z177" s="44">
        <v>0</v>
      </c>
      <c r="AA177" s="44">
        <v>0</v>
      </c>
      <c r="AB177" s="44">
        <v>0</v>
      </c>
      <c r="AC177" s="44">
        <v>0</v>
      </c>
      <c r="AD177" s="44">
        <v>0</v>
      </c>
      <c r="AE177" s="44">
        <v>0</v>
      </c>
      <c r="AF177" s="44">
        <v>0</v>
      </c>
      <c r="AG177" s="44">
        <v>0</v>
      </c>
      <c r="AH177" s="44">
        <v>0</v>
      </c>
      <c r="AI177" s="44">
        <v>0</v>
      </c>
      <c r="AJ177" s="44">
        <v>0</v>
      </c>
      <c r="AK177" s="44">
        <v>0</v>
      </c>
      <c r="AL177" s="44">
        <v>0</v>
      </c>
      <c r="AM177" s="44">
        <v>0</v>
      </c>
      <c r="AN177" s="44">
        <v>0</v>
      </c>
      <c r="AO177" s="44">
        <v>0</v>
      </c>
      <c r="AP177" s="44">
        <v>0</v>
      </c>
      <c r="AQ177" s="44">
        <v>0</v>
      </c>
      <c r="AR177" s="44">
        <v>0</v>
      </c>
      <c r="AS177" s="44">
        <v>0</v>
      </c>
      <c r="AT177" s="44">
        <v>0</v>
      </c>
      <c r="AU177" s="44">
        <v>0</v>
      </c>
      <c r="AV177" s="44">
        <v>0</v>
      </c>
      <c r="AW177" s="44">
        <v>0</v>
      </c>
      <c r="AX177" s="44">
        <v>0</v>
      </c>
      <c r="AY177" s="44">
        <v>0</v>
      </c>
      <c r="AZ177" s="44">
        <v>0</v>
      </c>
      <c r="BA177" s="44">
        <v>0</v>
      </c>
      <c r="BB177" s="44">
        <v>0</v>
      </c>
      <c r="BC177" s="44">
        <v>0</v>
      </c>
      <c r="BD177" s="44">
        <v>0</v>
      </c>
      <c r="BE177" s="44">
        <v>0</v>
      </c>
      <c r="BF177" s="44">
        <v>0</v>
      </c>
      <c r="BG177" s="44">
        <v>0</v>
      </c>
      <c r="BH177" s="44">
        <v>0</v>
      </c>
      <c r="BI177" s="44">
        <v>0</v>
      </c>
      <c r="BJ177" s="44">
        <v>0</v>
      </c>
      <c r="BK177" s="44">
        <v>0</v>
      </c>
      <c r="BL177" s="44">
        <f t="shared" si="0"/>
        <v>0</v>
      </c>
      <c r="BM177" s="152">
        <f t="shared" si="1"/>
        <v>0</v>
      </c>
      <c r="BN177" s="153">
        <f t="shared" si="2"/>
        <v>0</v>
      </c>
      <c r="BO177" s="154">
        <f t="shared" si="3"/>
        <v>0</v>
      </c>
      <c r="BP177" s="155">
        <f t="shared" si="4"/>
        <v>0</v>
      </c>
      <c r="BQ177" s="44"/>
    </row>
    <row r="178" spans="1:69" ht="15.75" hidden="1" customHeight="1" x14ac:dyDescent="0.3">
      <c r="A178" s="44" t="s">
        <v>652</v>
      </c>
      <c r="B178" s="44" t="s">
        <v>1706</v>
      </c>
      <c r="C178" s="44" t="s">
        <v>1706</v>
      </c>
      <c r="D178" s="44">
        <v>2017</v>
      </c>
      <c r="E178" s="45">
        <v>42927</v>
      </c>
      <c r="F178" s="44" t="s">
        <v>137</v>
      </c>
      <c r="G178" s="44" t="s">
        <v>92</v>
      </c>
      <c r="H178" s="37" t="s">
        <v>35</v>
      </c>
      <c r="I178" s="37" t="s">
        <v>31</v>
      </c>
      <c r="J178" s="37" t="s">
        <v>31</v>
      </c>
      <c r="K178" s="37" t="s">
        <v>31</v>
      </c>
      <c r="L178" s="37" t="s">
        <v>31</v>
      </c>
      <c r="M178" s="44" t="s">
        <v>1700</v>
      </c>
      <c r="N178" s="44">
        <f>SUM(O178:U178,V178:BK178)</f>
        <v>10</v>
      </c>
      <c r="O178" s="44">
        <v>0</v>
      </c>
      <c r="P178" s="44">
        <v>0</v>
      </c>
      <c r="Q178" s="44">
        <v>0</v>
      </c>
      <c r="R178" s="44">
        <v>0</v>
      </c>
      <c r="S178" s="44">
        <v>0</v>
      </c>
      <c r="T178" s="44">
        <v>5</v>
      </c>
      <c r="U178" s="44">
        <v>4</v>
      </c>
      <c r="V178" s="44">
        <v>0</v>
      </c>
      <c r="W178" s="44">
        <v>0</v>
      </c>
      <c r="X178" s="44">
        <v>0</v>
      </c>
      <c r="Y178" s="44">
        <v>1</v>
      </c>
      <c r="Z178" s="44">
        <v>0</v>
      </c>
      <c r="AA178" s="44">
        <v>0</v>
      </c>
      <c r="AB178" s="44">
        <v>0</v>
      </c>
      <c r="AC178" s="44">
        <v>0</v>
      </c>
      <c r="AD178" s="44">
        <v>0</v>
      </c>
      <c r="AE178" s="44">
        <v>0</v>
      </c>
      <c r="AF178" s="44">
        <v>0</v>
      </c>
      <c r="AG178" s="44">
        <v>0</v>
      </c>
      <c r="AH178" s="44">
        <v>0</v>
      </c>
      <c r="AI178" s="44">
        <v>0</v>
      </c>
      <c r="AJ178" s="44">
        <v>0</v>
      </c>
      <c r="AK178" s="44">
        <v>0</v>
      </c>
      <c r="AL178" s="44">
        <v>0</v>
      </c>
      <c r="AM178" s="44">
        <v>0</v>
      </c>
      <c r="AN178" s="44">
        <v>0</v>
      </c>
      <c r="AO178" s="44">
        <v>0</v>
      </c>
      <c r="AP178" s="44">
        <v>0</v>
      </c>
      <c r="AQ178" s="44">
        <v>0</v>
      </c>
      <c r="AR178" s="44">
        <v>0</v>
      </c>
      <c r="AS178" s="44">
        <v>0</v>
      </c>
      <c r="AT178" s="44">
        <v>0</v>
      </c>
      <c r="AU178" s="44">
        <v>0</v>
      </c>
      <c r="AV178" s="44">
        <v>0</v>
      </c>
      <c r="AW178" s="44">
        <v>0</v>
      </c>
      <c r="AX178" s="44">
        <v>0</v>
      </c>
      <c r="AY178" s="44">
        <v>0</v>
      </c>
      <c r="AZ178" s="44">
        <v>0</v>
      </c>
      <c r="BA178" s="44">
        <v>0</v>
      </c>
      <c r="BB178" s="44">
        <v>0</v>
      </c>
      <c r="BC178" s="44">
        <v>0</v>
      </c>
      <c r="BD178" s="44">
        <v>0</v>
      </c>
      <c r="BE178" s="44">
        <v>0</v>
      </c>
      <c r="BF178" s="44">
        <v>0</v>
      </c>
      <c r="BG178" s="44">
        <v>0</v>
      </c>
      <c r="BH178" s="44">
        <v>0</v>
      </c>
      <c r="BI178" s="44">
        <v>0</v>
      </c>
      <c r="BJ178" s="44">
        <v>0</v>
      </c>
      <c r="BK178" s="44">
        <v>0</v>
      </c>
      <c r="BL178" s="44">
        <f t="shared" si="0"/>
        <v>1</v>
      </c>
      <c r="BM178" s="152">
        <f t="shared" si="1"/>
        <v>1</v>
      </c>
      <c r="BN178" s="153">
        <f t="shared" si="2"/>
        <v>0</v>
      </c>
      <c r="BO178" s="154">
        <f t="shared" si="3"/>
        <v>0</v>
      </c>
      <c r="BP178" s="155">
        <f t="shared" si="4"/>
        <v>0</v>
      </c>
      <c r="BQ178" s="44"/>
    </row>
    <row r="179" spans="1:69" ht="15.75" hidden="1" customHeight="1" x14ac:dyDescent="0.3">
      <c r="A179" s="44" t="s">
        <v>652</v>
      </c>
      <c r="B179" s="44" t="s">
        <v>1706</v>
      </c>
      <c r="C179" s="44" t="s">
        <v>1706</v>
      </c>
      <c r="D179" s="44">
        <v>2017</v>
      </c>
      <c r="E179" s="45">
        <v>42927</v>
      </c>
      <c r="F179" s="44" t="s">
        <v>137</v>
      </c>
      <c r="G179" s="44" t="s">
        <v>95</v>
      </c>
      <c r="H179" s="37" t="s">
        <v>45</v>
      </c>
      <c r="I179" s="37" t="s">
        <v>45</v>
      </c>
      <c r="J179" s="37" t="s">
        <v>45</v>
      </c>
      <c r="K179" s="37" t="s">
        <v>45</v>
      </c>
      <c r="L179" s="37" t="s">
        <v>45</v>
      </c>
      <c r="M179" s="44" t="s">
        <v>1698</v>
      </c>
      <c r="N179" s="44"/>
      <c r="O179" s="44">
        <v>0</v>
      </c>
      <c r="P179" s="44">
        <v>0</v>
      </c>
      <c r="Q179" s="44">
        <v>0</v>
      </c>
      <c r="R179" s="44">
        <v>0</v>
      </c>
      <c r="S179" s="44">
        <v>0</v>
      </c>
      <c r="T179" s="44">
        <v>0</v>
      </c>
      <c r="U179" s="44">
        <v>0</v>
      </c>
      <c r="V179" s="44">
        <v>0</v>
      </c>
      <c r="W179" s="44">
        <v>0</v>
      </c>
      <c r="X179" s="44">
        <v>14</v>
      </c>
      <c r="Y179" s="44">
        <v>9</v>
      </c>
      <c r="Z179" s="44">
        <v>2</v>
      </c>
      <c r="AA179" s="44">
        <v>0</v>
      </c>
      <c r="AB179" s="44">
        <v>0</v>
      </c>
      <c r="AC179" s="44">
        <v>0</v>
      </c>
      <c r="AD179" s="44">
        <v>0</v>
      </c>
      <c r="AE179" s="44">
        <v>0</v>
      </c>
      <c r="AF179" s="44">
        <v>0</v>
      </c>
      <c r="AG179" s="44">
        <v>0</v>
      </c>
      <c r="AH179" s="44">
        <v>0</v>
      </c>
      <c r="AI179" s="44">
        <v>0</v>
      </c>
      <c r="AJ179" s="44">
        <v>0</v>
      </c>
      <c r="AK179" s="44">
        <v>0</v>
      </c>
      <c r="AL179" s="44">
        <v>0</v>
      </c>
      <c r="AM179" s="44">
        <v>0</v>
      </c>
      <c r="AN179" s="44">
        <v>0</v>
      </c>
      <c r="AO179" s="44">
        <v>6</v>
      </c>
      <c r="AP179" s="44">
        <v>0</v>
      </c>
      <c r="AQ179" s="44">
        <v>0</v>
      </c>
      <c r="AR179" s="44">
        <v>1</v>
      </c>
      <c r="AS179" s="44">
        <v>0</v>
      </c>
      <c r="AT179" s="44">
        <v>0</v>
      </c>
      <c r="AU179" s="44">
        <v>0</v>
      </c>
      <c r="AV179" s="44">
        <v>0</v>
      </c>
      <c r="AW179" s="44">
        <v>0</v>
      </c>
      <c r="AX179" s="44">
        <v>0</v>
      </c>
      <c r="AY179" s="44">
        <v>0</v>
      </c>
      <c r="AZ179" s="44">
        <v>0</v>
      </c>
      <c r="BA179" s="44">
        <v>0</v>
      </c>
      <c r="BB179" s="44">
        <v>0</v>
      </c>
      <c r="BC179" s="44">
        <v>0</v>
      </c>
      <c r="BD179" s="44">
        <v>0</v>
      </c>
      <c r="BE179" s="44">
        <v>0</v>
      </c>
      <c r="BF179" s="44">
        <v>0</v>
      </c>
      <c r="BG179" s="44">
        <v>0</v>
      </c>
      <c r="BH179" s="44">
        <v>0</v>
      </c>
      <c r="BI179" s="44">
        <v>0</v>
      </c>
      <c r="BJ179" s="44">
        <v>0</v>
      </c>
      <c r="BK179" s="44">
        <v>0</v>
      </c>
      <c r="BL179" s="44">
        <f t="shared" si="0"/>
        <v>32</v>
      </c>
      <c r="BM179" s="152">
        <f t="shared" si="1"/>
        <v>16</v>
      </c>
      <c r="BN179" s="153">
        <f t="shared" si="2"/>
        <v>2</v>
      </c>
      <c r="BO179" s="154">
        <f t="shared" si="3"/>
        <v>0</v>
      </c>
      <c r="BP179" s="155">
        <f t="shared" si="4"/>
        <v>14</v>
      </c>
      <c r="BQ179" s="44"/>
    </row>
    <row r="180" spans="1:69" ht="15.75" hidden="1" customHeight="1" x14ac:dyDescent="0.3">
      <c r="A180" s="44" t="s">
        <v>652</v>
      </c>
      <c r="B180" s="44" t="s">
        <v>1706</v>
      </c>
      <c r="C180" s="44" t="s">
        <v>1706</v>
      </c>
      <c r="D180" s="44">
        <v>2017</v>
      </c>
      <c r="E180" s="45">
        <v>42927</v>
      </c>
      <c r="F180" s="44" t="s">
        <v>137</v>
      </c>
      <c r="G180" s="44" t="s">
        <v>95</v>
      </c>
      <c r="H180" s="37" t="s">
        <v>45</v>
      </c>
      <c r="I180" s="37" t="s">
        <v>45</v>
      </c>
      <c r="J180" s="37" t="s">
        <v>45</v>
      </c>
      <c r="K180" s="37" t="s">
        <v>45</v>
      </c>
      <c r="L180" s="37" t="s">
        <v>45</v>
      </c>
      <c r="M180" s="44" t="s">
        <v>1699</v>
      </c>
      <c r="N180" s="44"/>
      <c r="O180" s="44">
        <v>0</v>
      </c>
      <c r="P180" s="44">
        <v>0</v>
      </c>
      <c r="Q180" s="44">
        <v>0</v>
      </c>
      <c r="R180" s="44">
        <v>0</v>
      </c>
      <c r="S180" s="44">
        <v>0</v>
      </c>
      <c r="T180" s="44">
        <v>0</v>
      </c>
      <c r="U180" s="44">
        <v>0</v>
      </c>
      <c r="V180" s="44">
        <v>0</v>
      </c>
      <c r="W180" s="44">
        <v>0</v>
      </c>
      <c r="X180" s="44">
        <v>9</v>
      </c>
      <c r="Y180" s="44">
        <v>0</v>
      </c>
      <c r="Z180" s="44">
        <v>4</v>
      </c>
      <c r="AA180" s="44">
        <v>0</v>
      </c>
      <c r="AB180" s="44">
        <v>0</v>
      </c>
      <c r="AC180" s="44">
        <v>0</v>
      </c>
      <c r="AD180" s="44">
        <v>0</v>
      </c>
      <c r="AE180" s="44">
        <v>0</v>
      </c>
      <c r="AF180" s="44">
        <v>0</v>
      </c>
      <c r="AG180" s="44">
        <v>0</v>
      </c>
      <c r="AH180" s="44">
        <v>0</v>
      </c>
      <c r="AI180" s="44">
        <v>0</v>
      </c>
      <c r="AJ180" s="44">
        <v>0</v>
      </c>
      <c r="AK180" s="44">
        <v>0</v>
      </c>
      <c r="AL180" s="44">
        <v>0</v>
      </c>
      <c r="AM180" s="44">
        <v>0</v>
      </c>
      <c r="AN180" s="44">
        <v>0</v>
      </c>
      <c r="AO180" s="44">
        <v>1</v>
      </c>
      <c r="AP180" s="44">
        <v>0</v>
      </c>
      <c r="AQ180" s="44">
        <v>0</v>
      </c>
      <c r="AR180" s="44">
        <v>2</v>
      </c>
      <c r="AS180" s="44">
        <v>0</v>
      </c>
      <c r="AT180" s="44">
        <v>0</v>
      </c>
      <c r="AU180" s="44">
        <v>0</v>
      </c>
      <c r="AV180" s="44">
        <v>0</v>
      </c>
      <c r="AW180" s="44">
        <v>0</v>
      </c>
      <c r="AX180" s="44">
        <v>0</v>
      </c>
      <c r="AY180" s="44">
        <v>0</v>
      </c>
      <c r="AZ180" s="44">
        <v>0</v>
      </c>
      <c r="BA180" s="44">
        <v>0</v>
      </c>
      <c r="BB180" s="44">
        <v>0</v>
      </c>
      <c r="BC180" s="44">
        <v>0</v>
      </c>
      <c r="BD180" s="44">
        <v>0</v>
      </c>
      <c r="BE180" s="44">
        <v>0</v>
      </c>
      <c r="BF180" s="44">
        <v>0</v>
      </c>
      <c r="BG180" s="44">
        <v>0</v>
      </c>
      <c r="BH180" s="44">
        <v>0</v>
      </c>
      <c r="BI180" s="44">
        <v>0</v>
      </c>
      <c r="BJ180" s="44">
        <v>0</v>
      </c>
      <c r="BK180" s="44">
        <v>0</v>
      </c>
      <c r="BL180" s="44">
        <f t="shared" si="0"/>
        <v>16</v>
      </c>
      <c r="BM180" s="152">
        <f t="shared" si="1"/>
        <v>3</v>
      </c>
      <c r="BN180" s="153">
        <f t="shared" si="2"/>
        <v>4</v>
      </c>
      <c r="BO180" s="154">
        <f t="shared" si="3"/>
        <v>0</v>
      </c>
      <c r="BP180" s="155">
        <f t="shared" si="4"/>
        <v>9</v>
      </c>
      <c r="BQ180" s="44"/>
    </row>
    <row r="181" spans="1:69" ht="15.75" hidden="1" customHeight="1" x14ac:dyDescent="0.3">
      <c r="A181" s="44" t="s">
        <v>652</v>
      </c>
      <c r="B181" s="44" t="s">
        <v>1706</v>
      </c>
      <c r="C181" s="44" t="s">
        <v>1706</v>
      </c>
      <c r="D181" s="44">
        <v>2017</v>
      </c>
      <c r="E181" s="45">
        <v>42927</v>
      </c>
      <c r="F181" s="44" t="s">
        <v>137</v>
      </c>
      <c r="G181" s="44" t="s">
        <v>95</v>
      </c>
      <c r="H181" s="37" t="s">
        <v>45</v>
      </c>
      <c r="I181" s="37" t="s">
        <v>45</v>
      </c>
      <c r="J181" s="37" t="s">
        <v>45</v>
      </c>
      <c r="K181" s="37" t="s">
        <v>45</v>
      </c>
      <c r="L181" s="37" t="s">
        <v>45</v>
      </c>
      <c r="M181" s="44" t="s">
        <v>1700</v>
      </c>
      <c r="N181" s="44">
        <f>SUM(O181:U181,V181:BK181)</f>
        <v>10</v>
      </c>
      <c r="O181" s="44">
        <v>0</v>
      </c>
      <c r="P181" s="44">
        <v>0</v>
      </c>
      <c r="Q181" s="44">
        <v>0</v>
      </c>
      <c r="R181" s="44">
        <v>0</v>
      </c>
      <c r="S181" s="44">
        <v>0</v>
      </c>
      <c r="T181" s="44">
        <v>7</v>
      </c>
      <c r="U181" s="44">
        <v>1</v>
      </c>
      <c r="V181" s="44">
        <v>0</v>
      </c>
      <c r="W181" s="44">
        <v>0</v>
      </c>
      <c r="X181" s="44">
        <v>0</v>
      </c>
      <c r="Y181" s="44">
        <v>2</v>
      </c>
      <c r="Z181" s="44">
        <v>0</v>
      </c>
      <c r="AA181" s="44">
        <v>0</v>
      </c>
      <c r="AB181" s="44">
        <v>0</v>
      </c>
      <c r="AC181" s="44">
        <v>0</v>
      </c>
      <c r="AD181" s="44">
        <v>0</v>
      </c>
      <c r="AE181" s="44">
        <v>0</v>
      </c>
      <c r="AF181" s="44">
        <v>0</v>
      </c>
      <c r="AG181" s="44">
        <v>0</v>
      </c>
      <c r="AH181" s="44">
        <v>0</v>
      </c>
      <c r="AI181" s="44">
        <v>0</v>
      </c>
      <c r="AJ181" s="44">
        <v>0</v>
      </c>
      <c r="AK181" s="44">
        <v>0</v>
      </c>
      <c r="AL181" s="44">
        <v>0</v>
      </c>
      <c r="AM181" s="44">
        <v>0</v>
      </c>
      <c r="AN181" s="44">
        <v>0</v>
      </c>
      <c r="AO181" s="44">
        <v>0</v>
      </c>
      <c r="AP181" s="44">
        <v>0</v>
      </c>
      <c r="AQ181" s="44">
        <v>0</v>
      </c>
      <c r="AR181" s="44">
        <v>0</v>
      </c>
      <c r="AS181" s="44">
        <v>0</v>
      </c>
      <c r="AT181" s="44">
        <v>0</v>
      </c>
      <c r="AU181" s="44">
        <v>0</v>
      </c>
      <c r="AV181" s="44">
        <v>0</v>
      </c>
      <c r="AW181" s="44">
        <v>0</v>
      </c>
      <c r="AX181" s="44">
        <v>0</v>
      </c>
      <c r="AY181" s="44">
        <v>0</v>
      </c>
      <c r="AZ181" s="44">
        <v>0</v>
      </c>
      <c r="BA181" s="44">
        <v>0</v>
      </c>
      <c r="BB181" s="44">
        <v>0</v>
      </c>
      <c r="BC181" s="44">
        <v>0</v>
      </c>
      <c r="BD181" s="44">
        <v>0</v>
      </c>
      <c r="BE181" s="44">
        <v>0</v>
      </c>
      <c r="BF181" s="44">
        <v>0</v>
      </c>
      <c r="BG181" s="44">
        <v>0</v>
      </c>
      <c r="BH181" s="44">
        <v>0</v>
      </c>
      <c r="BI181" s="44">
        <v>0</v>
      </c>
      <c r="BJ181" s="44">
        <v>0</v>
      </c>
      <c r="BK181" s="44">
        <v>0</v>
      </c>
      <c r="BL181" s="44">
        <f t="shared" si="0"/>
        <v>2</v>
      </c>
      <c r="BM181" s="152">
        <f t="shared" si="1"/>
        <v>2</v>
      </c>
      <c r="BN181" s="153">
        <f t="shared" si="2"/>
        <v>0</v>
      </c>
      <c r="BO181" s="154">
        <f t="shared" si="3"/>
        <v>0</v>
      </c>
      <c r="BP181" s="155">
        <f t="shared" si="4"/>
        <v>0</v>
      </c>
      <c r="BQ181" s="44"/>
    </row>
    <row r="182" spans="1:69" ht="15.75" hidden="1" customHeight="1" x14ac:dyDescent="0.3">
      <c r="A182" s="44" t="s">
        <v>652</v>
      </c>
      <c r="B182" s="44" t="s">
        <v>17</v>
      </c>
      <c r="C182" s="44" t="s">
        <v>782</v>
      </c>
      <c r="D182" s="44">
        <v>2017</v>
      </c>
      <c r="E182" s="45">
        <v>42927</v>
      </c>
      <c r="F182" s="44" t="s">
        <v>137</v>
      </c>
      <c r="G182" s="44" t="s">
        <v>98</v>
      </c>
      <c r="H182" s="37" t="s">
        <v>27</v>
      </c>
      <c r="I182" s="37" t="s">
        <v>27</v>
      </c>
      <c r="J182" s="37" t="s">
        <v>26</v>
      </c>
      <c r="K182" s="37" t="s">
        <v>27</v>
      </c>
      <c r="L182" s="37" t="s">
        <v>26</v>
      </c>
      <c r="M182" s="44" t="s">
        <v>1698</v>
      </c>
      <c r="N182" s="44"/>
      <c r="O182" s="44">
        <v>0</v>
      </c>
      <c r="P182" s="44">
        <v>0</v>
      </c>
      <c r="Q182" s="44">
        <v>0</v>
      </c>
      <c r="R182" s="44">
        <v>0</v>
      </c>
      <c r="S182" s="44">
        <v>0</v>
      </c>
      <c r="T182" s="44">
        <v>0</v>
      </c>
      <c r="U182" s="44">
        <v>0</v>
      </c>
      <c r="V182" s="44">
        <v>0</v>
      </c>
      <c r="W182" s="44">
        <v>0</v>
      </c>
      <c r="X182" s="44">
        <v>0</v>
      </c>
      <c r="Y182" s="44">
        <v>0</v>
      </c>
      <c r="Z182" s="44">
        <v>0</v>
      </c>
      <c r="AA182" s="44">
        <v>0</v>
      </c>
      <c r="AB182" s="44">
        <v>0</v>
      </c>
      <c r="AC182" s="44">
        <v>0</v>
      </c>
      <c r="AD182" s="44">
        <v>0</v>
      </c>
      <c r="AE182" s="44">
        <v>0</v>
      </c>
      <c r="AF182" s="44">
        <v>0</v>
      </c>
      <c r="AG182" s="44">
        <v>0</v>
      </c>
      <c r="AH182" s="44">
        <v>0</v>
      </c>
      <c r="AI182" s="44">
        <v>0</v>
      </c>
      <c r="AJ182" s="44">
        <v>0</v>
      </c>
      <c r="AK182" s="44">
        <v>0</v>
      </c>
      <c r="AL182" s="44">
        <v>0</v>
      </c>
      <c r="AM182" s="44">
        <v>0</v>
      </c>
      <c r="AN182" s="44">
        <v>0</v>
      </c>
      <c r="AO182" s="44">
        <v>8</v>
      </c>
      <c r="AP182" s="44">
        <v>0</v>
      </c>
      <c r="AQ182" s="44">
        <v>0</v>
      </c>
      <c r="AR182" s="44">
        <v>0</v>
      </c>
      <c r="AS182" s="44">
        <v>0</v>
      </c>
      <c r="AT182" s="44">
        <v>0</v>
      </c>
      <c r="AU182" s="44">
        <v>0</v>
      </c>
      <c r="AV182" s="44">
        <v>0</v>
      </c>
      <c r="AW182" s="44">
        <v>0</v>
      </c>
      <c r="AX182" s="44">
        <v>0</v>
      </c>
      <c r="AY182" s="44">
        <v>0</v>
      </c>
      <c r="AZ182" s="44">
        <v>0</v>
      </c>
      <c r="BA182" s="44">
        <v>0</v>
      </c>
      <c r="BB182" s="44">
        <v>0</v>
      </c>
      <c r="BC182" s="44">
        <v>0</v>
      </c>
      <c r="BD182" s="44">
        <v>0</v>
      </c>
      <c r="BE182" s="44">
        <v>0</v>
      </c>
      <c r="BF182" s="44">
        <v>0</v>
      </c>
      <c r="BG182" s="44">
        <v>0</v>
      </c>
      <c r="BH182" s="44">
        <v>0</v>
      </c>
      <c r="BI182" s="44">
        <v>0</v>
      </c>
      <c r="BJ182" s="44">
        <v>0</v>
      </c>
      <c r="BK182" s="44">
        <v>0</v>
      </c>
      <c r="BL182" s="44">
        <f t="shared" si="0"/>
        <v>8</v>
      </c>
      <c r="BM182" s="152">
        <f t="shared" si="1"/>
        <v>8</v>
      </c>
      <c r="BN182" s="153">
        <f t="shared" si="2"/>
        <v>0</v>
      </c>
      <c r="BO182" s="154">
        <f t="shared" si="3"/>
        <v>0</v>
      </c>
      <c r="BP182" s="155">
        <f t="shared" si="4"/>
        <v>0</v>
      </c>
      <c r="BQ182" s="44"/>
    </row>
    <row r="183" spans="1:69" ht="15.75" hidden="1" customHeight="1" x14ac:dyDescent="0.3">
      <c r="A183" s="44" t="s">
        <v>652</v>
      </c>
      <c r="B183" s="44" t="s">
        <v>17</v>
      </c>
      <c r="C183" s="44" t="s">
        <v>782</v>
      </c>
      <c r="D183" s="44">
        <v>2017</v>
      </c>
      <c r="E183" s="45">
        <v>42927</v>
      </c>
      <c r="F183" s="44" t="s">
        <v>137</v>
      </c>
      <c r="G183" s="44" t="s">
        <v>98</v>
      </c>
      <c r="H183" s="37" t="s">
        <v>27</v>
      </c>
      <c r="I183" s="37" t="s">
        <v>27</v>
      </c>
      <c r="J183" s="37" t="s">
        <v>26</v>
      </c>
      <c r="K183" s="37" t="s">
        <v>27</v>
      </c>
      <c r="L183" s="37" t="s">
        <v>26</v>
      </c>
      <c r="M183" s="44" t="s">
        <v>1699</v>
      </c>
      <c r="N183" s="44"/>
      <c r="O183" s="44">
        <v>0</v>
      </c>
      <c r="P183" s="44">
        <v>0</v>
      </c>
      <c r="Q183" s="44">
        <v>0</v>
      </c>
      <c r="R183" s="44">
        <v>0</v>
      </c>
      <c r="S183" s="44">
        <v>0</v>
      </c>
      <c r="T183" s="44">
        <v>0</v>
      </c>
      <c r="U183" s="44">
        <v>0</v>
      </c>
      <c r="V183" s="44">
        <v>0</v>
      </c>
      <c r="W183" s="44">
        <v>0</v>
      </c>
      <c r="X183" s="44">
        <v>0</v>
      </c>
      <c r="Y183" s="44">
        <v>0</v>
      </c>
      <c r="Z183" s="44">
        <v>1</v>
      </c>
      <c r="AA183" s="44">
        <v>0</v>
      </c>
      <c r="AB183" s="44">
        <v>0</v>
      </c>
      <c r="AC183" s="44">
        <v>0</v>
      </c>
      <c r="AD183" s="44">
        <v>0</v>
      </c>
      <c r="AE183" s="44">
        <v>0</v>
      </c>
      <c r="AF183" s="44">
        <v>0</v>
      </c>
      <c r="AG183" s="44">
        <v>0</v>
      </c>
      <c r="AH183" s="44">
        <v>0</v>
      </c>
      <c r="AI183" s="44">
        <v>0</v>
      </c>
      <c r="AJ183" s="44">
        <v>0</v>
      </c>
      <c r="AK183" s="44">
        <v>0</v>
      </c>
      <c r="AL183" s="44">
        <v>0</v>
      </c>
      <c r="AM183" s="44">
        <v>0</v>
      </c>
      <c r="AN183" s="44">
        <v>0</v>
      </c>
      <c r="AO183" s="44">
        <v>4</v>
      </c>
      <c r="AP183" s="44">
        <v>0</v>
      </c>
      <c r="AQ183" s="44">
        <v>0</v>
      </c>
      <c r="AR183" s="44">
        <v>0</v>
      </c>
      <c r="AS183" s="44">
        <v>0</v>
      </c>
      <c r="AT183" s="44">
        <v>9</v>
      </c>
      <c r="AU183" s="44">
        <v>0</v>
      </c>
      <c r="AV183" s="44">
        <v>0</v>
      </c>
      <c r="AW183" s="44">
        <v>0</v>
      </c>
      <c r="AX183" s="44">
        <v>0</v>
      </c>
      <c r="AY183" s="44">
        <v>0</v>
      </c>
      <c r="AZ183" s="44">
        <v>0</v>
      </c>
      <c r="BA183" s="44">
        <v>0</v>
      </c>
      <c r="BB183" s="44">
        <v>0</v>
      </c>
      <c r="BC183" s="44">
        <v>0</v>
      </c>
      <c r="BD183" s="44">
        <v>0</v>
      </c>
      <c r="BE183" s="44">
        <v>0</v>
      </c>
      <c r="BF183" s="44">
        <v>0</v>
      </c>
      <c r="BG183" s="44">
        <v>0</v>
      </c>
      <c r="BH183" s="44">
        <v>0</v>
      </c>
      <c r="BI183" s="44">
        <v>0</v>
      </c>
      <c r="BJ183" s="44">
        <v>0</v>
      </c>
      <c r="BK183" s="44">
        <v>0</v>
      </c>
      <c r="BL183" s="44">
        <f t="shared" si="0"/>
        <v>14</v>
      </c>
      <c r="BM183" s="152">
        <f t="shared" si="1"/>
        <v>4</v>
      </c>
      <c r="BN183" s="153">
        <f t="shared" si="2"/>
        <v>1</v>
      </c>
      <c r="BO183" s="154">
        <f t="shared" si="3"/>
        <v>0</v>
      </c>
      <c r="BP183" s="155">
        <f t="shared" si="4"/>
        <v>9</v>
      </c>
      <c r="BQ183" s="44"/>
    </row>
    <row r="184" spans="1:69" ht="15.75" hidden="1" customHeight="1" x14ac:dyDescent="0.3">
      <c r="A184" s="44" t="s">
        <v>652</v>
      </c>
      <c r="B184" s="44" t="s">
        <v>17</v>
      </c>
      <c r="C184" s="44" t="s">
        <v>782</v>
      </c>
      <c r="D184" s="44">
        <v>2017</v>
      </c>
      <c r="E184" s="45">
        <v>42927</v>
      </c>
      <c r="F184" s="44" t="s">
        <v>137</v>
      </c>
      <c r="G184" s="44" t="s">
        <v>98</v>
      </c>
      <c r="H184" s="37" t="s">
        <v>27</v>
      </c>
      <c r="I184" s="37" t="s">
        <v>27</v>
      </c>
      <c r="J184" s="37" t="s">
        <v>26</v>
      </c>
      <c r="K184" s="37" t="s">
        <v>27</v>
      </c>
      <c r="L184" s="37" t="s">
        <v>26</v>
      </c>
      <c r="M184" s="44" t="s">
        <v>1700</v>
      </c>
      <c r="N184" s="44">
        <f>SUM(O184:U184,V184:BK184)</f>
        <v>10</v>
      </c>
      <c r="O184" s="44">
        <v>0</v>
      </c>
      <c r="P184" s="44">
        <v>0</v>
      </c>
      <c r="Q184" s="44">
        <v>0</v>
      </c>
      <c r="R184" s="44">
        <v>0</v>
      </c>
      <c r="S184" s="44">
        <v>0</v>
      </c>
      <c r="T184" s="44">
        <v>10</v>
      </c>
      <c r="U184" s="44">
        <v>0</v>
      </c>
      <c r="V184" s="44">
        <v>0</v>
      </c>
      <c r="W184" s="44">
        <v>0</v>
      </c>
      <c r="X184" s="44">
        <v>0</v>
      </c>
      <c r="Y184" s="44">
        <v>0</v>
      </c>
      <c r="Z184" s="44">
        <v>0</v>
      </c>
      <c r="AA184" s="44">
        <v>0</v>
      </c>
      <c r="AB184" s="44">
        <v>0</v>
      </c>
      <c r="AC184" s="44">
        <v>0</v>
      </c>
      <c r="AD184" s="44">
        <v>0</v>
      </c>
      <c r="AE184" s="44">
        <v>0</v>
      </c>
      <c r="AF184" s="44">
        <v>0</v>
      </c>
      <c r="AG184" s="44">
        <v>0</v>
      </c>
      <c r="AH184" s="44">
        <v>0</v>
      </c>
      <c r="AI184" s="44">
        <v>0</v>
      </c>
      <c r="AJ184" s="44">
        <v>0</v>
      </c>
      <c r="AK184" s="44">
        <v>0</v>
      </c>
      <c r="AL184" s="44">
        <v>0</v>
      </c>
      <c r="AM184" s="44">
        <v>0</v>
      </c>
      <c r="AN184" s="44">
        <v>0</v>
      </c>
      <c r="AO184" s="44">
        <v>0</v>
      </c>
      <c r="AP184" s="44">
        <v>0</v>
      </c>
      <c r="AQ184" s="44">
        <v>0</v>
      </c>
      <c r="AR184" s="44">
        <v>0</v>
      </c>
      <c r="AS184" s="44">
        <v>0</v>
      </c>
      <c r="AT184" s="44">
        <v>0</v>
      </c>
      <c r="AU184" s="44">
        <v>0</v>
      </c>
      <c r="AV184" s="44">
        <v>0</v>
      </c>
      <c r="AW184" s="44">
        <v>0</v>
      </c>
      <c r="AX184" s="44">
        <v>0</v>
      </c>
      <c r="AY184" s="44">
        <v>0</v>
      </c>
      <c r="AZ184" s="44">
        <v>0</v>
      </c>
      <c r="BA184" s="44">
        <v>0</v>
      </c>
      <c r="BB184" s="44">
        <v>0</v>
      </c>
      <c r="BC184" s="44">
        <v>0</v>
      </c>
      <c r="BD184" s="44">
        <v>0</v>
      </c>
      <c r="BE184" s="44">
        <v>0</v>
      </c>
      <c r="BF184" s="44">
        <v>0</v>
      </c>
      <c r="BG184" s="44">
        <v>0</v>
      </c>
      <c r="BH184" s="44">
        <v>0</v>
      </c>
      <c r="BI184" s="44">
        <v>0</v>
      </c>
      <c r="BJ184" s="44">
        <v>0</v>
      </c>
      <c r="BK184" s="44">
        <v>0</v>
      </c>
      <c r="BL184" s="44">
        <f t="shared" si="0"/>
        <v>0</v>
      </c>
      <c r="BM184" s="152">
        <f t="shared" si="1"/>
        <v>0</v>
      </c>
      <c r="BN184" s="153">
        <f t="shared" si="2"/>
        <v>0</v>
      </c>
      <c r="BO184" s="154">
        <f t="shared" si="3"/>
        <v>0</v>
      </c>
      <c r="BP184" s="155">
        <f t="shared" si="4"/>
        <v>0</v>
      </c>
      <c r="BQ184" s="44"/>
    </row>
    <row r="185" spans="1:69" ht="15.75" hidden="1" customHeight="1" x14ac:dyDescent="0.3">
      <c r="A185" s="44" t="s">
        <v>652</v>
      </c>
      <c r="B185" s="44" t="s">
        <v>17</v>
      </c>
      <c r="C185" s="44" t="s">
        <v>782</v>
      </c>
      <c r="D185" s="44">
        <v>2017</v>
      </c>
      <c r="E185" s="45">
        <v>42927</v>
      </c>
      <c r="F185" s="44" t="s">
        <v>137</v>
      </c>
      <c r="G185" s="44" t="s">
        <v>190</v>
      </c>
      <c r="H185" s="37" t="s">
        <v>35</v>
      </c>
      <c r="I185" s="37" t="s">
        <v>31</v>
      </c>
      <c r="J185" s="37" t="s">
        <v>31</v>
      </c>
      <c r="K185" s="37" t="s">
        <v>31</v>
      </c>
      <c r="L185" s="37" t="s">
        <v>31</v>
      </c>
      <c r="M185" s="44" t="s">
        <v>1698</v>
      </c>
      <c r="N185" s="44"/>
      <c r="O185" s="44">
        <v>0</v>
      </c>
      <c r="P185" s="44">
        <v>0</v>
      </c>
      <c r="Q185" s="44">
        <v>0</v>
      </c>
      <c r="R185" s="44">
        <v>0</v>
      </c>
      <c r="S185" s="44">
        <v>0</v>
      </c>
      <c r="T185" s="44">
        <v>0</v>
      </c>
      <c r="U185" s="44">
        <v>0</v>
      </c>
      <c r="V185" s="44">
        <v>0</v>
      </c>
      <c r="W185" s="44">
        <v>0</v>
      </c>
      <c r="X185" s="44">
        <v>0</v>
      </c>
      <c r="Y185" s="44">
        <v>10</v>
      </c>
      <c r="Z185" s="44">
        <v>0</v>
      </c>
      <c r="AA185" s="44">
        <v>0</v>
      </c>
      <c r="AB185" s="44">
        <v>0</v>
      </c>
      <c r="AC185" s="44">
        <v>0</v>
      </c>
      <c r="AD185" s="44">
        <v>0</v>
      </c>
      <c r="AE185" s="44">
        <v>0</v>
      </c>
      <c r="AF185" s="44">
        <v>0</v>
      </c>
      <c r="AG185" s="44">
        <v>0</v>
      </c>
      <c r="AH185" s="44">
        <v>0</v>
      </c>
      <c r="AI185" s="44">
        <v>0</v>
      </c>
      <c r="AJ185" s="44">
        <v>0</v>
      </c>
      <c r="AK185" s="44">
        <v>0</v>
      </c>
      <c r="AL185" s="44">
        <v>0</v>
      </c>
      <c r="AM185" s="44">
        <v>0</v>
      </c>
      <c r="AN185" s="44">
        <v>4</v>
      </c>
      <c r="AO185" s="44">
        <v>8</v>
      </c>
      <c r="AP185" s="44">
        <v>0</v>
      </c>
      <c r="AQ185" s="44">
        <v>0</v>
      </c>
      <c r="AR185" s="44">
        <v>0</v>
      </c>
      <c r="AS185" s="44">
        <v>0</v>
      </c>
      <c r="AT185" s="44">
        <v>0</v>
      </c>
      <c r="AU185" s="44">
        <v>0</v>
      </c>
      <c r="AV185" s="44">
        <v>0</v>
      </c>
      <c r="AW185" s="44">
        <v>0</v>
      </c>
      <c r="AX185" s="44">
        <v>0</v>
      </c>
      <c r="AY185" s="44">
        <v>0</v>
      </c>
      <c r="AZ185" s="44">
        <v>0</v>
      </c>
      <c r="BA185" s="44">
        <v>0</v>
      </c>
      <c r="BB185" s="44">
        <v>0</v>
      </c>
      <c r="BC185" s="44">
        <v>0</v>
      </c>
      <c r="BD185" s="44">
        <v>0</v>
      </c>
      <c r="BE185" s="44">
        <v>0</v>
      </c>
      <c r="BF185" s="44">
        <v>0</v>
      </c>
      <c r="BG185" s="44">
        <v>0</v>
      </c>
      <c r="BH185" s="44">
        <v>0</v>
      </c>
      <c r="BI185" s="44">
        <v>0</v>
      </c>
      <c r="BJ185" s="44">
        <v>0</v>
      </c>
      <c r="BK185" s="44">
        <v>0</v>
      </c>
      <c r="BL185" s="44">
        <f t="shared" si="0"/>
        <v>22</v>
      </c>
      <c r="BM185" s="152">
        <f t="shared" si="1"/>
        <v>18</v>
      </c>
      <c r="BN185" s="153">
        <f t="shared" si="2"/>
        <v>0</v>
      </c>
      <c r="BO185" s="154">
        <f t="shared" si="3"/>
        <v>0</v>
      </c>
      <c r="BP185" s="155">
        <f t="shared" si="4"/>
        <v>4</v>
      </c>
      <c r="BQ185" s="44"/>
    </row>
    <row r="186" spans="1:69" ht="15.75" hidden="1" customHeight="1" x14ac:dyDescent="0.3">
      <c r="A186" s="44" t="s">
        <v>652</v>
      </c>
      <c r="B186" s="44" t="s">
        <v>17</v>
      </c>
      <c r="C186" s="44" t="s">
        <v>782</v>
      </c>
      <c r="D186" s="44">
        <v>2017</v>
      </c>
      <c r="E186" s="45">
        <v>42927</v>
      </c>
      <c r="F186" s="44" t="s">
        <v>137</v>
      </c>
      <c r="G186" s="44" t="s">
        <v>190</v>
      </c>
      <c r="H186" s="37" t="s">
        <v>35</v>
      </c>
      <c r="I186" s="37" t="s">
        <v>31</v>
      </c>
      <c r="J186" s="37" t="s">
        <v>31</v>
      </c>
      <c r="K186" s="37" t="s">
        <v>31</v>
      </c>
      <c r="L186" s="37" t="s">
        <v>31</v>
      </c>
      <c r="M186" s="44" t="s">
        <v>1699</v>
      </c>
      <c r="N186" s="44"/>
      <c r="O186" s="44">
        <v>0</v>
      </c>
      <c r="P186" s="44">
        <v>0</v>
      </c>
      <c r="Q186" s="44">
        <v>0</v>
      </c>
      <c r="R186" s="44">
        <v>0</v>
      </c>
      <c r="S186" s="44">
        <v>0</v>
      </c>
      <c r="T186" s="44">
        <v>0</v>
      </c>
      <c r="U186" s="44">
        <v>0</v>
      </c>
      <c r="V186" s="44">
        <v>0</v>
      </c>
      <c r="W186" s="44">
        <v>0</v>
      </c>
      <c r="X186" s="44">
        <v>0</v>
      </c>
      <c r="Y186" s="44">
        <v>1</v>
      </c>
      <c r="Z186" s="44">
        <v>1</v>
      </c>
      <c r="AA186" s="44">
        <v>0</v>
      </c>
      <c r="AB186" s="44">
        <v>0</v>
      </c>
      <c r="AC186" s="44">
        <v>0</v>
      </c>
      <c r="AD186" s="44">
        <v>0</v>
      </c>
      <c r="AE186" s="44">
        <v>0</v>
      </c>
      <c r="AF186" s="44">
        <v>0</v>
      </c>
      <c r="AG186" s="44">
        <v>0</v>
      </c>
      <c r="AH186" s="44">
        <v>0</v>
      </c>
      <c r="AI186" s="44">
        <v>0</v>
      </c>
      <c r="AJ186" s="44">
        <v>0</v>
      </c>
      <c r="AK186" s="44">
        <v>0</v>
      </c>
      <c r="AL186" s="44">
        <v>0</v>
      </c>
      <c r="AM186" s="44">
        <v>0</v>
      </c>
      <c r="AN186" s="44">
        <v>1</v>
      </c>
      <c r="AO186" s="44">
        <v>0</v>
      </c>
      <c r="AP186" s="44">
        <v>0</v>
      </c>
      <c r="AQ186" s="44">
        <v>2</v>
      </c>
      <c r="AR186" s="44">
        <v>0</v>
      </c>
      <c r="AS186" s="44">
        <v>0</v>
      </c>
      <c r="AT186" s="44">
        <v>0</v>
      </c>
      <c r="AU186" s="44">
        <v>0</v>
      </c>
      <c r="AV186" s="44">
        <v>0</v>
      </c>
      <c r="AW186" s="44">
        <v>0</v>
      </c>
      <c r="AX186" s="44">
        <v>0</v>
      </c>
      <c r="AY186" s="44">
        <v>0</v>
      </c>
      <c r="AZ186" s="44">
        <v>0</v>
      </c>
      <c r="BA186" s="44">
        <v>0</v>
      </c>
      <c r="BB186" s="44">
        <v>0</v>
      </c>
      <c r="BC186" s="44">
        <v>0</v>
      </c>
      <c r="BD186" s="44">
        <v>0</v>
      </c>
      <c r="BE186" s="44">
        <v>0</v>
      </c>
      <c r="BF186" s="44">
        <v>0</v>
      </c>
      <c r="BG186" s="44">
        <v>0</v>
      </c>
      <c r="BH186" s="44">
        <v>0</v>
      </c>
      <c r="BI186" s="44">
        <v>0</v>
      </c>
      <c r="BJ186" s="44">
        <v>0</v>
      </c>
      <c r="BK186" s="44">
        <v>0</v>
      </c>
      <c r="BL186" s="44">
        <f t="shared" si="0"/>
        <v>5</v>
      </c>
      <c r="BM186" s="152">
        <f t="shared" si="1"/>
        <v>1</v>
      </c>
      <c r="BN186" s="153">
        <f t="shared" si="2"/>
        <v>1</v>
      </c>
      <c r="BO186" s="154">
        <f t="shared" si="3"/>
        <v>2</v>
      </c>
      <c r="BP186" s="155">
        <f t="shared" si="4"/>
        <v>1</v>
      </c>
      <c r="BQ186" s="44"/>
    </row>
    <row r="187" spans="1:69" ht="15.75" hidden="1" customHeight="1" x14ac:dyDescent="0.3">
      <c r="A187" s="44" t="s">
        <v>652</v>
      </c>
      <c r="B187" s="44" t="s">
        <v>17</v>
      </c>
      <c r="C187" s="44" t="s">
        <v>782</v>
      </c>
      <c r="D187" s="44">
        <v>2017</v>
      </c>
      <c r="E187" s="45">
        <v>42927</v>
      </c>
      <c r="F187" s="44" t="s">
        <v>137</v>
      </c>
      <c r="G187" s="44" t="s">
        <v>190</v>
      </c>
      <c r="H187" s="37" t="s">
        <v>35</v>
      </c>
      <c r="I187" s="37" t="s">
        <v>31</v>
      </c>
      <c r="J187" s="37" t="s">
        <v>31</v>
      </c>
      <c r="K187" s="37" t="s">
        <v>31</v>
      </c>
      <c r="L187" s="37" t="s">
        <v>31</v>
      </c>
      <c r="M187" s="44" t="s">
        <v>1700</v>
      </c>
      <c r="N187" s="44">
        <f>SUM(O187:U187,V187:BK187)</f>
        <v>10</v>
      </c>
      <c r="O187" s="44">
        <v>0</v>
      </c>
      <c r="P187" s="44">
        <v>0</v>
      </c>
      <c r="Q187" s="44">
        <v>0</v>
      </c>
      <c r="R187" s="44">
        <v>1</v>
      </c>
      <c r="S187" s="44">
        <v>0</v>
      </c>
      <c r="T187" s="44">
        <v>4</v>
      </c>
      <c r="U187" s="44">
        <v>4</v>
      </c>
      <c r="V187" s="44">
        <v>0</v>
      </c>
      <c r="W187" s="44">
        <v>0</v>
      </c>
      <c r="X187" s="44">
        <v>0</v>
      </c>
      <c r="Y187" s="44">
        <v>0</v>
      </c>
      <c r="Z187" s="44">
        <v>0</v>
      </c>
      <c r="AA187" s="44">
        <v>0</v>
      </c>
      <c r="AB187" s="44">
        <v>0</v>
      </c>
      <c r="AC187" s="44">
        <v>0</v>
      </c>
      <c r="AD187" s="44">
        <v>0</v>
      </c>
      <c r="AE187" s="44">
        <v>0</v>
      </c>
      <c r="AF187" s="44">
        <v>0</v>
      </c>
      <c r="AG187" s="44">
        <v>0</v>
      </c>
      <c r="AH187" s="44">
        <v>0</v>
      </c>
      <c r="AI187" s="44">
        <v>0</v>
      </c>
      <c r="AJ187" s="44">
        <v>0</v>
      </c>
      <c r="AK187" s="44">
        <v>0</v>
      </c>
      <c r="AL187" s="44">
        <v>0</v>
      </c>
      <c r="AM187" s="44">
        <v>0</v>
      </c>
      <c r="AN187" s="44">
        <v>1</v>
      </c>
      <c r="AO187" s="44">
        <v>0</v>
      </c>
      <c r="AP187" s="44">
        <v>0</v>
      </c>
      <c r="AQ187" s="44">
        <v>0</v>
      </c>
      <c r="AR187" s="44">
        <v>0</v>
      </c>
      <c r="AS187" s="44">
        <v>0</v>
      </c>
      <c r="AT187" s="44">
        <v>0</v>
      </c>
      <c r="AU187" s="44">
        <v>0</v>
      </c>
      <c r="AV187" s="44">
        <v>0</v>
      </c>
      <c r="AW187" s="44">
        <v>0</v>
      </c>
      <c r="AX187" s="44">
        <v>0</v>
      </c>
      <c r="AY187" s="44">
        <v>0</v>
      </c>
      <c r="AZ187" s="44">
        <v>0</v>
      </c>
      <c r="BA187" s="44">
        <v>0</v>
      </c>
      <c r="BB187" s="44">
        <v>0</v>
      </c>
      <c r="BC187" s="44">
        <v>0</v>
      </c>
      <c r="BD187" s="44">
        <v>0</v>
      </c>
      <c r="BE187" s="44">
        <v>0</v>
      </c>
      <c r="BF187" s="44">
        <v>0</v>
      </c>
      <c r="BG187" s="44">
        <v>0</v>
      </c>
      <c r="BH187" s="44">
        <v>0</v>
      </c>
      <c r="BI187" s="44">
        <v>0</v>
      </c>
      <c r="BJ187" s="44">
        <v>0</v>
      </c>
      <c r="BK187" s="44">
        <v>0</v>
      </c>
      <c r="BL187" s="44">
        <f t="shared" si="0"/>
        <v>1</v>
      </c>
      <c r="BM187" s="152">
        <f t="shared" si="1"/>
        <v>0</v>
      </c>
      <c r="BN187" s="153">
        <f t="shared" si="2"/>
        <v>0</v>
      </c>
      <c r="BO187" s="154">
        <f t="shared" si="3"/>
        <v>0</v>
      </c>
      <c r="BP187" s="155">
        <f t="shared" si="4"/>
        <v>1</v>
      </c>
      <c r="BQ187" s="44"/>
    </row>
    <row r="188" spans="1:69" ht="15.75" hidden="1" customHeight="1" x14ac:dyDescent="0.3">
      <c r="A188" s="44" t="s">
        <v>652</v>
      </c>
      <c r="B188" s="44" t="s">
        <v>17</v>
      </c>
      <c r="C188" s="44" t="s">
        <v>782</v>
      </c>
      <c r="D188" s="44">
        <v>2017</v>
      </c>
      <c r="E188" s="45">
        <v>42927</v>
      </c>
      <c r="F188" s="44" t="s">
        <v>137</v>
      </c>
      <c r="G188" s="44" t="s">
        <v>101</v>
      </c>
      <c r="H188" s="37" t="s">
        <v>22</v>
      </c>
      <c r="I188" s="37" t="s">
        <v>22</v>
      </c>
      <c r="J188" s="37" t="s">
        <v>21</v>
      </c>
      <c r="K188" s="37" t="s">
        <v>22</v>
      </c>
      <c r="L188" s="37" t="s">
        <v>21</v>
      </c>
      <c r="M188" s="44" t="s">
        <v>1698</v>
      </c>
      <c r="N188" s="44"/>
      <c r="O188" s="44">
        <v>0</v>
      </c>
      <c r="P188" s="44">
        <v>0</v>
      </c>
      <c r="Q188" s="44">
        <v>0</v>
      </c>
      <c r="R188" s="44">
        <v>0</v>
      </c>
      <c r="S188" s="44">
        <v>0</v>
      </c>
      <c r="T188" s="44">
        <v>0</v>
      </c>
      <c r="U188" s="44">
        <v>0</v>
      </c>
      <c r="V188" s="44">
        <v>0</v>
      </c>
      <c r="W188" s="44">
        <v>0</v>
      </c>
      <c r="X188" s="44">
        <v>5</v>
      </c>
      <c r="Y188" s="44">
        <v>1</v>
      </c>
      <c r="Z188" s="44">
        <v>0</v>
      </c>
      <c r="AA188" s="44">
        <v>0</v>
      </c>
      <c r="AB188" s="44">
        <v>0</v>
      </c>
      <c r="AC188" s="44">
        <v>18</v>
      </c>
      <c r="AD188" s="44">
        <v>0</v>
      </c>
      <c r="AE188" s="44">
        <v>0</v>
      </c>
      <c r="AF188" s="44">
        <v>0</v>
      </c>
      <c r="AG188" s="44">
        <v>0</v>
      </c>
      <c r="AH188" s="44">
        <v>0</v>
      </c>
      <c r="AI188" s="44">
        <v>0</v>
      </c>
      <c r="AJ188" s="44">
        <v>0</v>
      </c>
      <c r="AK188" s="44">
        <v>0</v>
      </c>
      <c r="AL188" s="44">
        <v>0</v>
      </c>
      <c r="AM188" s="44">
        <v>0</v>
      </c>
      <c r="AN188" s="44">
        <v>0</v>
      </c>
      <c r="AO188" s="44">
        <v>2</v>
      </c>
      <c r="AP188" s="44">
        <v>0</v>
      </c>
      <c r="AQ188" s="44">
        <v>0</v>
      </c>
      <c r="AR188" s="44">
        <v>0</v>
      </c>
      <c r="AS188" s="44">
        <v>0</v>
      </c>
      <c r="AT188" s="44">
        <v>0</v>
      </c>
      <c r="AU188" s="44">
        <v>0</v>
      </c>
      <c r="AV188" s="44">
        <v>0</v>
      </c>
      <c r="AW188" s="44">
        <v>0</v>
      </c>
      <c r="AX188" s="44">
        <v>0</v>
      </c>
      <c r="AY188" s="44">
        <v>0</v>
      </c>
      <c r="AZ188" s="44">
        <v>0</v>
      </c>
      <c r="BA188" s="44">
        <v>0</v>
      </c>
      <c r="BB188" s="44">
        <v>0</v>
      </c>
      <c r="BC188" s="44">
        <v>0</v>
      </c>
      <c r="BD188" s="44">
        <v>0</v>
      </c>
      <c r="BE188" s="44">
        <v>0</v>
      </c>
      <c r="BF188" s="44">
        <v>0</v>
      </c>
      <c r="BG188" s="44">
        <v>0</v>
      </c>
      <c r="BH188" s="44">
        <v>0</v>
      </c>
      <c r="BI188" s="44">
        <v>0</v>
      </c>
      <c r="BJ188" s="44">
        <v>0</v>
      </c>
      <c r="BK188" s="44">
        <v>0</v>
      </c>
      <c r="BL188" s="44">
        <f t="shared" si="0"/>
        <v>26</v>
      </c>
      <c r="BM188" s="152">
        <f t="shared" si="1"/>
        <v>21</v>
      </c>
      <c r="BN188" s="153">
        <f t="shared" si="2"/>
        <v>0</v>
      </c>
      <c r="BO188" s="154">
        <f t="shared" si="3"/>
        <v>0</v>
      </c>
      <c r="BP188" s="155">
        <f t="shared" si="4"/>
        <v>5</v>
      </c>
      <c r="BQ188" s="44"/>
    </row>
    <row r="189" spans="1:69" ht="15.75" hidden="1" customHeight="1" x14ac:dyDescent="0.3">
      <c r="A189" s="44" t="s">
        <v>652</v>
      </c>
      <c r="B189" s="44" t="s">
        <v>17</v>
      </c>
      <c r="C189" s="44" t="s">
        <v>782</v>
      </c>
      <c r="D189" s="44">
        <v>2017</v>
      </c>
      <c r="E189" s="45">
        <v>42927</v>
      </c>
      <c r="F189" s="44" t="s">
        <v>137</v>
      </c>
      <c r="G189" s="44" t="s">
        <v>101</v>
      </c>
      <c r="H189" s="37" t="s">
        <v>22</v>
      </c>
      <c r="I189" s="37" t="s">
        <v>22</v>
      </c>
      <c r="J189" s="37" t="s">
        <v>21</v>
      </c>
      <c r="K189" s="37" t="s">
        <v>22</v>
      </c>
      <c r="L189" s="37" t="s">
        <v>21</v>
      </c>
      <c r="M189" s="44" t="s">
        <v>1699</v>
      </c>
      <c r="N189" s="44"/>
      <c r="O189" s="44">
        <v>0</v>
      </c>
      <c r="P189" s="44">
        <v>0</v>
      </c>
      <c r="Q189" s="44">
        <v>0</v>
      </c>
      <c r="R189" s="44">
        <v>0</v>
      </c>
      <c r="S189" s="44">
        <v>0</v>
      </c>
      <c r="T189" s="44">
        <v>0</v>
      </c>
      <c r="U189" s="44">
        <v>0</v>
      </c>
      <c r="V189" s="44">
        <v>0</v>
      </c>
      <c r="W189" s="44">
        <v>0</v>
      </c>
      <c r="X189" s="44">
        <v>3</v>
      </c>
      <c r="Y189" s="44">
        <v>0</v>
      </c>
      <c r="Z189" s="44">
        <v>0</v>
      </c>
      <c r="AA189" s="44">
        <v>0</v>
      </c>
      <c r="AB189" s="44">
        <v>0</v>
      </c>
      <c r="AC189" s="44">
        <v>0</v>
      </c>
      <c r="AD189" s="44">
        <v>0</v>
      </c>
      <c r="AE189" s="44">
        <v>0</v>
      </c>
      <c r="AF189" s="44">
        <v>0</v>
      </c>
      <c r="AG189" s="44">
        <v>0</v>
      </c>
      <c r="AH189" s="44">
        <v>0</v>
      </c>
      <c r="AI189" s="44">
        <v>0</v>
      </c>
      <c r="AJ189" s="44">
        <v>0</v>
      </c>
      <c r="AK189" s="44">
        <v>0</v>
      </c>
      <c r="AL189" s="44">
        <v>0</v>
      </c>
      <c r="AM189" s="44">
        <v>0</v>
      </c>
      <c r="AN189" s="44">
        <v>0</v>
      </c>
      <c r="AO189" s="44">
        <v>0</v>
      </c>
      <c r="AP189" s="44">
        <v>0</v>
      </c>
      <c r="AQ189" s="44">
        <v>0</v>
      </c>
      <c r="AR189" s="44">
        <v>0</v>
      </c>
      <c r="AS189" s="44">
        <v>0</v>
      </c>
      <c r="AT189" s="44">
        <v>0</v>
      </c>
      <c r="AU189" s="44">
        <v>0</v>
      </c>
      <c r="AV189" s="44">
        <v>0</v>
      </c>
      <c r="AW189" s="44">
        <v>0</v>
      </c>
      <c r="AX189" s="44">
        <v>0</v>
      </c>
      <c r="AY189" s="44">
        <v>0</v>
      </c>
      <c r="AZ189" s="44">
        <v>0</v>
      </c>
      <c r="BA189" s="44">
        <v>0</v>
      </c>
      <c r="BB189" s="44">
        <v>0</v>
      </c>
      <c r="BC189" s="44">
        <v>0</v>
      </c>
      <c r="BD189" s="44">
        <v>0</v>
      </c>
      <c r="BE189" s="44">
        <v>0</v>
      </c>
      <c r="BF189" s="44">
        <v>0</v>
      </c>
      <c r="BG189" s="44">
        <v>0</v>
      </c>
      <c r="BH189" s="44">
        <v>0</v>
      </c>
      <c r="BI189" s="44">
        <v>0</v>
      </c>
      <c r="BJ189" s="44">
        <v>0</v>
      </c>
      <c r="BK189" s="44">
        <v>0</v>
      </c>
      <c r="BL189" s="44">
        <f t="shared" si="0"/>
        <v>3</v>
      </c>
      <c r="BM189" s="152">
        <f t="shared" si="1"/>
        <v>0</v>
      </c>
      <c r="BN189" s="153">
        <f t="shared" si="2"/>
        <v>0</v>
      </c>
      <c r="BO189" s="154">
        <f t="shared" si="3"/>
        <v>0</v>
      </c>
      <c r="BP189" s="155">
        <f t="shared" si="4"/>
        <v>3</v>
      </c>
      <c r="BQ189" s="44"/>
    </row>
    <row r="190" spans="1:69" ht="15.75" hidden="1" customHeight="1" x14ac:dyDescent="0.3">
      <c r="A190" s="44" t="s">
        <v>652</v>
      </c>
      <c r="B190" s="44" t="s">
        <v>17</v>
      </c>
      <c r="C190" s="44" t="s">
        <v>782</v>
      </c>
      <c r="D190" s="44">
        <v>2017</v>
      </c>
      <c r="E190" s="45">
        <v>42927</v>
      </c>
      <c r="F190" s="44" t="s">
        <v>137</v>
      </c>
      <c r="G190" s="44" t="s">
        <v>101</v>
      </c>
      <c r="H190" s="37" t="s">
        <v>22</v>
      </c>
      <c r="I190" s="37" t="s">
        <v>22</v>
      </c>
      <c r="J190" s="37" t="s">
        <v>21</v>
      </c>
      <c r="K190" s="37" t="s">
        <v>22</v>
      </c>
      <c r="L190" s="37" t="s">
        <v>21</v>
      </c>
      <c r="M190" s="44" t="s">
        <v>1700</v>
      </c>
      <c r="N190" s="44">
        <f>SUM(O190:U190,V190:BK190)</f>
        <v>10</v>
      </c>
      <c r="O190" s="44">
        <v>0</v>
      </c>
      <c r="P190" s="44">
        <v>0</v>
      </c>
      <c r="Q190" s="44">
        <v>0</v>
      </c>
      <c r="R190" s="44">
        <v>0</v>
      </c>
      <c r="S190" s="44">
        <v>0</v>
      </c>
      <c r="T190" s="44">
        <v>7</v>
      </c>
      <c r="U190" s="44">
        <v>3</v>
      </c>
      <c r="V190" s="44">
        <v>0</v>
      </c>
      <c r="W190" s="44">
        <v>0</v>
      </c>
      <c r="X190" s="44">
        <v>0</v>
      </c>
      <c r="Y190" s="44">
        <v>0</v>
      </c>
      <c r="Z190" s="44">
        <v>0</v>
      </c>
      <c r="AA190" s="44">
        <v>0</v>
      </c>
      <c r="AB190" s="44">
        <v>0</v>
      </c>
      <c r="AC190" s="44">
        <v>0</v>
      </c>
      <c r="AD190" s="44">
        <v>0</v>
      </c>
      <c r="AE190" s="44">
        <v>0</v>
      </c>
      <c r="AF190" s="44">
        <v>0</v>
      </c>
      <c r="AG190" s="44">
        <v>0</v>
      </c>
      <c r="AH190" s="44">
        <v>0</v>
      </c>
      <c r="AI190" s="44">
        <v>0</v>
      </c>
      <c r="AJ190" s="44">
        <v>0</v>
      </c>
      <c r="AK190" s="44">
        <v>0</v>
      </c>
      <c r="AL190" s="44">
        <v>0</v>
      </c>
      <c r="AM190" s="44">
        <v>0</v>
      </c>
      <c r="AN190" s="44">
        <v>0</v>
      </c>
      <c r="AO190" s="44">
        <v>0</v>
      </c>
      <c r="AP190" s="44">
        <v>0</v>
      </c>
      <c r="AQ190" s="44">
        <v>0</v>
      </c>
      <c r="AR190" s="44">
        <v>0</v>
      </c>
      <c r="AS190" s="44">
        <v>0</v>
      </c>
      <c r="AT190" s="44">
        <v>0</v>
      </c>
      <c r="AU190" s="44">
        <v>0</v>
      </c>
      <c r="AV190" s="44">
        <v>0</v>
      </c>
      <c r="AW190" s="44">
        <v>0</v>
      </c>
      <c r="AX190" s="44">
        <v>0</v>
      </c>
      <c r="AY190" s="44">
        <v>0</v>
      </c>
      <c r="AZ190" s="44">
        <v>0</v>
      </c>
      <c r="BA190" s="44">
        <v>0</v>
      </c>
      <c r="BB190" s="44">
        <v>0</v>
      </c>
      <c r="BC190" s="44">
        <v>0</v>
      </c>
      <c r="BD190" s="44">
        <v>0</v>
      </c>
      <c r="BE190" s="44">
        <v>0</v>
      </c>
      <c r="BF190" s="44">
        <v>0</v>
      </c>
      <c r="BG190" s="44">
        <v>0</v>
      </c>
      <c r="BH190" s="44">
        <v>0</v>
      </c>
      <c r="BI190" s="44">
        <v>0</v>
      </c>
      <c r="BJ190" s="44">
        <v>0</v>
      </c>
      <c r="BK190" s="44">
        <v>0</v>
      </c>
      <c r="BL190" s="44">
        <f t="shared" si="0"/>
        <v>0</v>
      </c>
      <c r="BM190" s="152">
        <f t="shared" si="1"/>
        <v>0</v>
      </c>
      <c r="BN190" s="153">
        <f t="shared" si="2"/>
        <v>0</v>
      </c>
      <c r="BO190" s="154">
        <f t="shared" si="3"/>
        <v>0</v>
      </c>
      <c r="BP190" s="155">
        <f t="shared" si="4"/>
        <v>0</v>
      </c>
      <c r="BQ190" s="44"/>
    </row>
    <row r="191" spans="1:69" ht="15.75" hidden="1" customHeight="1" x14ac:dyDescent="0.3">
      <c r="A191" s="44" t="s">
        <v>652</v>
      </c>
      <c r="B191" s="44" t="s">
        <v>17</v>
      </c>
      <c r="C191" s="44" t="s">
        <v>782</v>
      </c>
      <c r="D191" s="44">
        <v>2017</v>
      </c>
      <c r="E191" s="45">
        <v>42927</v>
      </c>
      <c r="F191" s="44" t="s">
        <v>137</v>
      </c>
      <c r="G191" s="44" t="s">
        <v>104</v>
      </c>
      <c r="H191" s="37" t="s">
        <v>26</v>
      </c>
      <c r="I191" s="37" t="s">
        <v>26</v>
      </c>
      <c r="J191" s="37" t="s">
        <v>27</v>
      </c>
      <c r="K191" s="37" t="s">
        <v>26</v>
      </c>
      <c r="L191" s="37" t="s">
        <v>27</v>
      </c>
      <c r="M191" s="44" t="s">
        <v>1698</v>
      </c>
      <c r="N191" s="44"/>
      <c r="O191" s="44">
        <v>0</v>
      </c>
      <c r="P191" s="44">
        <v>0</v>
      </c>
      <c r="Q191" s="44">
        <v>0</v>
      </c>
      <c r="R191" s="44">
        <v>0</v>
      </c>
      <c r="S191" s="44">
        <v>0</v>
      </c>
      <c r="T191" s="44">
        <v>0</v>
      </c>
      <c r="U191" s="44">
        <v>0</v>
      </c>
      <c r="V191" s="44">
        <v>0</v>
      </c>
      <c r="W191" s="44">
        <v>0</v>
      </c>
      <c r="X191" s="44">
        <v>6</v>
      </c>
      <c r="Y191" s="44">
        <v>6</v>
      </c>
      <c r="Z191" s="44">
        <v>0</v>
      </c>
      <c r="AA191" s="44">
        <v>0</v>
      </c>
      <c r="AB191" s="44">
        <v>0</v>
      </c>
      <c r="AC191" s="44">
        <v>0</v>
      </c>
      <c r="AD191" s="44">
        <v>0</v>
      </c>
      <c r="AE191" s="44">
        <v>0</v>
      </c>
      <c r="AF191" s="44">
        <v>0</v>
      </c>
      <c r="AG191" s="44">
        <v>0</v>
      </c>
      <c r="AH191" s="44">
        <v>9</v>
      </c>
      <c r="AI191" s="44">
        <v>0</v>
      </c>
      <c r="AJ191" s="44">
        <v>0</v>
      </c>
      <c r="AK191" s="44">
        <v>0</v>
      </c>
      <c r="AL191" s="44">
        <v>0</v>
      </c>
      <c r="AM191" s="44">
        <v>0</v>
      </c>
      <c r="AN191" s="44">
        <v>0</v>
      </c>
      <c r="AO191" s="44">
        <v>0</v>
      </c>
      <c r="AP191" s="44">
        <v>0</v>
      </c>
      <c r="AQ191" s="44">
        <v>0</v>
      </c>
      <c r="AR191" s="44">
        <v>0</v>
      </c>
      <c r="AS191" s="44">
        <v>0</v>
      </c>
      <c r="AT191" s="44">
        <v>0</v>
      </c>
      <c r="AU191" s="44">
        <v>0</v>
      </c>
      <c r="AV191" s="44">
        <v>0</v>
      </c>
      <c r="AW191" s="44">
        <v>0</v>
      </c>
      <c r="AX191" s="44">
        <v>0</v>
      </c>
      <c r="AY191" s="44">
        <v>0</v>
      </c>
      <c r="AZ191" s="44">
        <v>0</v>
      </c>
      <c r="BA191" s="44">
        <v>0</v>
      </c>
      <c r="BB191" s="44">
        <v>0</v>
      </c>
      <c r="BC191" s="44">
        <v>0</v>
      </c>
      <c r="BD191" s="44">
        <v>0</v>
      </c>
      <c r="BE191" s="44">
        <v>0</v>
      </c>
      <c r="BF191" s="44">
        <v>0</v>
      </c>
      <c r="BG191" s="44">
        <v>0</v>
      </c>
      <c r="BH191" s="44">
        <v>0</v>
      </c>
      <c r="BI191" s="44">
        <v>0</v>
      </c>
      <c r="BJ191" s="44">
        <v>0</v>
      </c>
      <c r="BK191" s="44">
        <v>0</v>
      </c>
      <c r="BL191" s="44">
        <f t="shared" si="0"/>
        <v>21</v>
      </c>
      <c r="BM191" s="152">
        <f t="shared" si="1"/>
        <v>15</v>
      </c>
      <c r="BN191" s="153">
        <f t="shared" si="2"/>
        <v>0</v>
      </c>
      <c r="BO191" s="154">
        <f t="shared" si="3"/>
        <v>0</v>
      </c>
      <c r="BP191" s="155">
        <f t="shared" si="4"/>
        <v>6</v>
      </c>
      <c r="BQ191" s="44"/>
    </row>
    <row r="192" spans="1:69" ht="15.75" hidden="1" customHeight="1" x14ac:dyDescent="0.3">
      <c r="A192" s="44" t="s">
        <v>652</v>
      </c>
      <c r="B192" s="44" t="s">
        <v>17</v>
      </c>
      <c r="C192" s="44" t="s">
        <v>782</v>
      </c>
      <c r="D192" s="44">
        <v>2017</v>
      </c>
      <c r="E192" s="45">
        <v>42927</v>
      </c>
      <c r="F192" s="44" t="s">
        <v>137</v>
      </c>
      <c r="G192" s="44" t="s">
        <v>104</v>
      </c>
      <c r="H192" s="37" t="s">
        <v>26</v>
      </c>
      <c r="I192" s="37" t="s">
        <v>26</v>
      </c>
      <c r="J192" s="37" t="s">
        <v>27</v>
      </c>
      <c r="K192" s="37" t="s">
        <v>26</v>
      </c>
      <c r="L192" s="37" t="s">
        <v>27</v>
      </c>
      <c r="M192" s="44" t="s">
        <v>1699</v>
      </c>
      <c r="N192" s="44"/>
      <c r="O192" s="44">
        <v>0</v>
      </c>
      <c r="P192" s="44">
        <v>0</v>
      </c>
      <c r="Q192" s="44">
        <v>0</v>
      </c>
      <c r="R192" s="44">
        <v>0</v>
      </c>
      <c r="S192" s="44">
        <v>0</v>
      </c>
      <c r="T192" s="44">
        <v>0</v>
      </c>
      <c r="U192" s="44">
        <v>0</v>
      </c>
      <c r="V192" s="44">
        <v>0</v>
      </c>
      <c r="W192" s="44">
        <v>0</v>
      </c>
      <c r="X192" s="44">
        <v>1</v>
      </c>
      <c r="Y192" s="44">
        <v>0</v>
      </c>
      <c r="Z192" s="44">
        <v>1</v>
      </c>
      <c r="AA192" s="44">
        <v>0</v>
      </c>
      <c r="AB192" s="44">
        <v>0</v>
      </c>
      <c r="AC192" s="44">
        <v>0</v>
      </c>
      <c r="AD192" s="44">
        <v>0</v>
      </c>
      <c r="AE192" s="44">
        <v>0</v>
      </c>
      <c r="AF192" s="44">
        <v>0</v>
      </c>
      <c r="AG192" s="44">
        <v>0</v>
      </c>
      <c r="AH192" s="44">
        <v>0</v>
      </c>
      <c r="AI192" s="44">
        <v>0</v>
      </c>
      <c r="AJ192" s="44">
        <v>0</v>
      </c>
      <c r="AK192" s="44">
        <v>0</v>
      </c>
      <c r="AL192" s="44">
        <v>0</v>
      </c>
      <c r="AM192" s="44">
        <v>0</v>
      </c>
      <c r="AN192" s="44">
        <v>0</v>
      </c>
      <c r="AO192" s="44">
        <v>0</v>
      </c>
      <c r="AP192" s="44">
        <v>0</v>
      </c>
      <c r="AQ192" s="44">
        <v>0</v>
      </c>
      <c r="AR192" s="44">
        <v>1</v>
      </c>
      <c r="AS192" s="44">
        <v>0</v>
      </c>
      <c r="AT192" s="44">
        <v>0</v>
      </c>
      <c r="AU192" s="44">
        <v>0</v>
      </c>
      <c r="AV192" s="44">
        <v>0</v>
      </c>
      <c r="AW192" s="44">
        <v>0</v>
      </c>
      <c r="AX192" s="44">
        <v>0</v>
      </c>
      <c r="AY192" s="44">
        <v>0</v>
      </c>
      <c r="AZ192" s="44">
        <v>0</v>
      </c>
      <c r="BA192" s="44">
        <v>0</v>
      </c>
      <c r="BB192" s="44">
        <v>0</v>
      </c>
      <c r="BC192" s="44">
        <v>0</v>
      </c>
      <c r="BD192" s="44">
        <v>0</v>
      </c>
      <c r="BE192" s="44">
        <v>0</v>
      </c>
      <c r="BF192" s="44">
        <v>0</v>
      </c>
      <c r="BG192" s="44">
        <v>0</v>
      </c>
      <c r="BH192" s="44">
        <v>0</v>
      </c>
      <c r="BI192" s="44">
        <v>0</v>
      </c>
      <c r="BJ192" s="44">
        <v>0</v>
      </c>
      <c r="BK192" s="44">
        <v>0</v>
      </c>
      <c r="BL192" s="44">
        <f t="shared" si="0"/>
        <v>3</v>
      </c>
      <c r="BM192" s="152">
        <f t="shared" si="1"/>
        <v>1</v>
      </c>
      <c r="BN192" s="153">
        <f t="shared" si="2"/>
        <v>1</v>
      </c>
      <c r="BO192" s="154">
        <f t="shared" si="3"/>
        <v>0</v>
      </c>
      <c r="BP192" s="155">
        <f t="shared" si="4"/>
        <v>1</v>
      </c>
      <c r="BQ192" s="44"/>
    </row>
    <row r="193" spans="1:69" ht="15.75" hidden="1" customHeight="1" x14ac:dyDescent="0.3">
      <c r="A193" s="44" t="s">
        <v>652</v>
      </c>
      <c r="B193" s="44" t="s">
        <v>17</v>
      </c>
      <c r="C193" s="44" t="s">
        <v>782</v>
      </c>
      <c r="D193" s="44">
        <v>2017</v>
      </c>
      <c r="E193" s="45">
        <v>42927</v>
      </c>
      <c r="F193" s="44" t="s">
        <v>137</v>
      </c>
      <c r="G193" s="44" t="s">
        <v>104</v>
      </c>
      <c r="H193" s="37" t="s">
        <v>26</v>
      </c>
      <c r="I193" s="37" t="s">
        <v>26</v>
      </c>
      <c r="J193" s="37" t="s">
        <v>27</v>
      </c>
      <c r="K193" s="37" t="s">
        <v>26</v>
      </c>
      <c r="L193" s="37" t="s">
        <v>27</v>
      </c>
      <c r="M193" s="44" t="s">
        <v>1700</v>
      </c>
      <c r="N193" s="44">
        <f>SUM(O193:U193,V193:BK193)</f>
        <v>10</v>
      </c>
      <c r="O193" s="44">
        <v>0</v>
      </c>
      <c r="P193" s="44">
        <v>0</v>
      </c>
      <c r="Q193" s="44">
        <v>0</v>
      </c>
      <c r="R193" s="44">
        <v>0</v>
      </c>
      <c r="S193" s="44">
        <v>0</v>
      </c>
      <c r="T193" s="44">
        <v>7</v>
      </c>
      <c r="U193" s="44">
        <v>3</v>
      </c>
      <c r="V193" s="44">
        <v>0</v>
      </c>
      <c r="W193" s="44">
        <v>0</v>
      </c>
      <c r="X193" s="44">
        <v>0</v>
      </c>
      <c r="Y193" s="44">
        <v>0</v>
      </c>
      <c r="Z193" s="44">
        <v>0</v>
      </c>
      <c r="AA193" s="44">
        <v>0</v>
      </c>
      <c r="AB193" s="44">
        <v>0</v>
      </c>
      <c r="AC193" s="44">
        <v>0</v>
      </c>
      <c r="AD193" s="44">
        <v>0</v>
      </c>
      <c r="AE193" s="44">
        <v>0</v>
      </c>
      <c r="AF193" s="44">
        <v>0</v>
      </c>
      <c r="AG193" s="44">
        <v>0</v>
      </c>
      <c r="AH193" s="44">
        <v>0</v>
      </c>
      <c r="AI193" s="44">
        <v>0</v>
      </c>
      <c r="AJ193" s="44">
        <v>0</v>
      </c>
      <c r="AK193" s="44">
        <v>0</v>
      </c>
      <c r="AL193" s="44">
        <v>0</v>
      </c>
      <c r="AM193" s="44">
        <v>0</v>
      </c>
      <c r="AN193" s="44">
        <v>0</v>
      </c>
      <c r="AO193" s="44">
        <v>0</v>
      </c>
      <c r="AP193" s="44">
        <v>0</v>
      </c>
      <c r="AQ193" s="44">
        <v>0</v>
      </c>
      <c r="AR193" s="44">
        <v>0</v>
      </c>
      <c r="AS193" s="44">
        <v>0</v>
      </c>
      <c r="AT193" s="44">
        <v>0</v>
      </c>
      <c r="AU193" s="44">
        <v>0</v>
      </c>
      <c r="AV193" s="44">
        <v>0</v>
      </c>
      <c r="AW193" s="44">
        <v>0</v>
      </c>
      <c r="AX193" s="44">
        <v>0</v>
      </c>
      <c r="AY193" s="44">
        <v>0</v>
      </c>
      <c r="AZ193" s="44">
        <v>0</v>
      </c>
      <c r="BA193" s="44">
        <v>0</v>
      </c>
      <c r="BB193" s="44">
        <v>0</v>
      </c>
      <c r="BC193" s="44">
        <v>0</v>
      </c>
      <c r="BD193" s="44">
        <v>0</v>
      </c>
      <c r="BE193" s="44">
        <v>0</v>
      </c>
      <c r="BF193" s="44">
        <v>0</v>
      </c>
      <c r="BG193" s="44">
        <v>0</v>
      </c>
      <c r="BH193" s="44">
        <v>0</v>
      </c>
      <c r="BI193" s="44">
        <v>0</v>
      </c>
      <c r="BJ193" s="44">
        <v>0</v>
      </c>
      <c r="BK193" s="44">
        <v>0</v>
      </c>
      <c r="BL193" s="44">
        <f t="shared" si="0"/>
        <v>0</v>
      </c>
      <c r="BM193" s="152">
        <f t="shared" si="1"/>
        <v>0</v>
      </c>
      <c r="BN193" s="153">
        <f t="shared" si="2"/>
        <v>0</v>
      </c>
      <c r="BO193" s="154">
        <f t="shared" si="3"/>
        <v>0</v>
      </c>
      <c r="BP193" s="155">
        <f t="shared" si="4"/>
        <v>0</v>
      </c>
      <c r="BQ193" s="44"/>
    </row>
    <row r="194" spans="1:69" ht="15.75" hidden="1" customHeight="1" x14ac:dyDescent="0.3">
      <c r="A194" s="44" t="s">
        <v>652</v>
      </c>
      <c r="B194" s="44" t="s">
        <v>17</v>
      </c>
      <c r="C194" s="44" t="s">
        <v>782</v>
      </c>
      <c r="D194" s="44">
        <v>2017</v>
      </c>
      <c r="E194" s="45">
        <v>42927</v>
      </c>
      <c r="F194" s="44" t="s">
        <v>137</v>
      </c>
      <c r="G194" s="44" t="s">
        <v>107</v>
      </c>
      <c r="H194" s="37" t="s">
        <v>27</v>
      </c>
      <c r="I194" s="37" t="s">
        <v>27</v>
      </c>
      <c r="J194" s="37" t="s">
        <v>26</v>
      </c>
      <c r="K194" s="37" t="s">
        <v>27</v>
      </c>
      <c r="L194" s="37" t="s">
        <v>26</v>
      </c>
      <c r="M194" s="44" t="s">
        <v>1698</v>
      </c>
      <c r="N194" s="44"/>
      <c r="O194" s="44">
        <v>0</v>
      </c>
      <c r="P194" s="44">
        <v>0</v>
      </c>
      <c r="Q194" s="44">
        <v>0</v>
      </c>
      <c r="R194" s="44">
        <v>0</v>
      </c>
      <c r="S194" s="44">
        <v>0</v>
      </c>
      <c r="T194" s="44">
        <v>0</v>
      </c>
      <c r="U194" s="44">
        <v>0</v>
      </c>
      <c r="V194" s="44">
        <v>0</v>
      </c>
      <c r="W194" s="44">
        <v>0</v>
      </c>
      <c r="X194" s="44">
        <v>0</v>
      </c>
      <c r="Y194" s="44">
        <v>6</v>
      </c>
      <c r="Z194" s="44">
        <v>1</v>
      </c>
      <c r="AA194" s="44">
        <v>0</v>
      </c>
      <c r="AB194" s="44">
        <v>0</v>
      </c>
      <c r="AC194" s="44">
        <v>0</v>
      </c>
      <c r="AD194" s="44">
        <v>0</v>
      </c>
      <c r="AE194" s="44">
        <v>0</v>
      </c>
      <c r="AF194" s="44">
        <v>0</v>
      </c>
      <c r="AG194" s="44">
        <v>0</v>
      </c>
      <c r="AH194" s="44">
        <v>6</v>
      </c>
      <c r="AI194" s="44">
        <v>0</v>
      </c>
      <c r="AJ194" s="44">
        <v>0</v>
      </c>
      <c r="AK194" s="44">
        <v>0</v>
      </c>
      <c r="AL194" s="44">
        <v>0</v>
      </c>
      <c r="AM194" s="44">
        <v>0</v>
      </c>
      <c r="AN194" s="44">
        <v>5</v>
      </c>
      <c r="AO194" s="44">
        <v>1</v>
      </c>
      <c r="AP194" s="44">
        <v>0</v>
      </c>
      <c r="AQ194" s="44">
        <v>0</v>
      </c>
      <c r="AR194" s="44">
        <v>0</v>
      </c>
      <c r="AS194" s="44">
        <v>0</v>
      </c>
      <c r="AT194" s="44">
        <v>0</v>
      </c>
      <c r="AU194" s="44">
        <v>0</v>
      </c>
      <c r="AV194" s="44">
        <v>0</v>
      </c>
      <c r="AW194" s="44">
        <v>0</v>
      </c>
      <c r="AX194" s="44">
        <v>0</v>
      </c>
      <c r="AY194" s="44">
        <v>0</v>
      </c>
      <c r="AZ194" s="44">
        <v>0</v>
      </c>
      <c r="BA194" s="44">
        <v>0</v>
      </c>
      <c r="BB194" s="44">
        <v>0</v>
      </c>
      <c r="BC194" s="44">
        <v>0</v>
      </c>
      <c r="BD194" s="44">
        <v>0</v>
      </c>
      <c r="BE194" s="44">
        <v>0</v>
      </c>
      <c r="BF194" s="44">
        <v>0</v>
      </c>
      <c r="BG194" s="44">
        <v>0</v>
      </c>
      <c r="BH194" s="44">
        <v>0</v>
      </c>
      <c r="BI194" s="44">
        <v>0</v>
      </c>
      <c r="BJ194" s="44">
        <v>0</v>
      </c>
      <c r="BK194" s="44">
        <v>0</v>
      </c>
      <c r="BL194" s="44">
        <f t="shared" si="0"/>
        <v>19</v>
      </c>
      <c r="BM194" s="152">
        <f t="shared" si="1"/>
        <v>13</v>
      </c>
      <c r="BN194" s="153">
        <f t="shared" si="2"/>
        <v>1</v>
      </c>
      <c r="BO194" s="154">
        <f t="shared" si="3"/>
        <v>0</v>
      </c>
      <c r="BP194" s="155">
        <f t="shared" si="4"/>
        <v>5</v>
      </c>
      <c r="BQ194" s="44"/>
    </row>
    <row r="195" spans="1:69" ht="15.75" hidden="1" customHeight="1" x14ac:dyDescent="0.3">
      <c r="A195" s="44" t="s">
        <v>652</v>
      </c>
      <c r="B195" s="44" t="s">
        <v>17</v>
      </c>
      <c r="C195" s="44" t="s">
        <v>782</v>
      </c>
      <c r="D195" s="44">
        <v>2017</v>
      </c>
      <c r="E195" s="45">
        <v>42927</v>
      </c>
      <c r="F195" s="44" t="s">
        <v>137</v>
      </c>
      <c r="G195" s="44" t="s">
        <v>107</v>
      </c>
      <c r="H195" s="37" t="s">
        <v>27</v>
      </c>
      <c r="I195" s="37" t="s">
        <v>27</v>
      </c>
      <c r="J195" s="37" t="s">
        <v>26</v>
      </c>
      <c r="K195" s="37" t="s">
        <v>27</v>
      </c>
      <c r="L195" s="37" t="s">
        <v>26</v>
      </c>
      <c r="M195" s="44" t="s">
        <v>1699</v>
      </c>
      <c r="N195" s="44"/>
      <c r="O195" s="44">
        <v>0</v>
      </c>
      <c r="P195" s="44">
        <v>0</v>
      </c>
      <c r="Q195" s="44">
        <v>0</v>
      </c>
      <c r="R195" s="44">
        <v>0</v>
      </c>
      <c r="S195" s="44">
        <v>0</v>
      </c>
      <c r="T195" s="44">
        <v>0</v>
      </c>
      <c r="U195" s="44">
        <v>0</v>
      </c>
      <c r="V195" s="44">
        <v>0</v>
      </c>
      <c r="W195" s="44">
        <v>0</v>
      </c>
      <c r="X195" s="44">
        <v>0</v>
      </c>
      <c r="Y195" s="44">
        <v>0</v>
      </c>
      <c r="Z195" s="44">
        <v>2</v>
      </c>
      <c r="AA195" s="44">
        <v>0</v>
      </c>
      <c r="AB195" s="44">
        <v>0</v>
      </c>
      <c r="AC195" s="44">
        <v>0</v>
      </c>
      <c r="AD195" s="44">
        <v>0</v>
      </c>
      <c r="AE195" s="44">
        <v>0</v>
      </c>
      <c r="AF195" s="44">
        <v>0</v>
      </c>
      <c r="AG195" s="44">
        <v>0</v>
      </c>
      <c r="AH195" s="44">
        <v>2</v>
      </c>
      <c r="AI195" s="44">
        <v>0</v>
      </c>
      <c r="AJ195" s="44">
        <v>0</v>
      </c>
      <c r="AK195" s="44">
        <v>0</v>
      </c>
      <c r="AL195" s="44">
        <v>0</v>
      </c>
      <c r="AM195" s="44">
        <v>0</v>
      </c>
      <c r="AN195" s="44">
        <v>2</v>
      </c>
      <c r="AO195" s="44">
        <v>0</v>
      </c>
      <c r="AP195" s="44">
        <v>0</v>
      </c>
      <c r="AQ195" s="44">
        <v>0</v>
      </c>
      <c r="AR195" s="44">
        <v>0</v>
      </c>
      <c r="AS195" s="44">
        <v>0</v>
      </c>
      <c r="AT195" s="44">
        <v>0</v>
      </c>
      <c r="AU195" s="44">
        <v>0</v>
      </c>
      <c r="AV195" s="44">
        <v>0</v>
      </c>
      <c r="AW195" s="44">
        <v>0</v>
      </c>
      <c r="AX195" s="44">
        <v>0</v>
      </c>
      <c r="AY195" s="44">
        <v>0</v>
      </c>
      <c r="AZ195" s="44">
        <v>0</v>
      </c>
      <c r="BA195" s="44">
        <v>0</v>
      </c>
      <c r="BB195" s="44">
        <v>0</v>
      </c>
      <c r="BC195" s="44">
        <v>0</v>
      </c>
      <c r="BD195" s="44">
        <v>0</v>
      </c>
      <c r="BE195" s="44">
        <v>0</v>
      </c>
      <c r="BF195" s="44">
        <v>0</v>
      </c>
      <c r="BG195" s="44">
        <v>0</v>
      </c>
      <c r="BH195" s="44">
        <v>0</v>
      </c>
      <c r="BI195" s="44">
        <v>0</v>
      </c>
      <c r="BJ195" s="44">
        <v>1</v>
      </c>
      <c r="BK195" s="44">
        <v>0</v>
      </c>
      <c r="BL195" s="44">
        <f t="shared" si="0"/>
        <v>7</v>
      </c>
      <c r="BM195" s="152">
        <f t="shared" si="1"/>
        <v>2</v>
      </c>
      <c r="BN195" s="153">
        <f t="shared" si="2"/>
        <v>2</v>
      </c>
      <c r="BO195" s="154">
        <f t="shared" si="3"/>
        <v>1</v>
      </c>
      <c r="BP195" s="155">
        <f t="shared" si="4"/>
        <v>2</v>
      </c>
      <c r="BQ195" s="44"/>
    </row>
    <row r="196" spans="1:69" ht="15.75" hidden="1" customHeight="1" x14ac:dyDescent="0.3">
      <c r="A196" s="44" t="s">
        <v>652</v>
      </c>
      <c r="B196" s="44" t="s">
        <v>17</v>
      </c>
      <c r="C196" s="44" t="s">
        <v>782</v>
      </c>
      <c r="D196" s="44">
        <v>2017</v>
      </c>
      <c r="E196" s="45">
        <v>42927</v>
      </c>
      <c r="F196" s="44" t="s">
        <v>137</v>
      </c>
      <c r="G196" s="44" t="s">
        <v>107</v>
      </c>
      <c r="H196" s="37" t="s">
        <v>27</v>
      </c>
      <c r="I196" s="37" t="s">
        <v>27</v>
      </c>
      <c r="J196" s="37" t="s">
        <v>26</v>
      </c>
      <c r="K196" s="37" t="s">
        <v>27</v>
      </c>
      <c r="L196" s="37" t="s">
        <v>26</v>
      </c>
      <c r="M196" s="44" t="s">
        <v>1700</v>
      </c>
      <c r="N196" s="44">
        <f>SUM(O196:U196,V196:BK196)</f>
        <v>10</v>
      </c>
      <c r="O196" s="44">
        <v>0</v>
      </c>
      <c r="P196" s="44">
        <v>0</v>
      </c>
      <c r="Q196" s="44">
        <v>0</v>
      </c>
      <c r="R196" s="44">
        <v>1</v>
      </c>
      <c r="S196" s="44">
        <v>0</v>
      </c>
      <c r="T196" s="44">
        <v>4</v>
      </c>
      <c r="U196" s="44">
        <v>3</v>
      </c>
      <c r="V196" s="44">
        <v>0</v>
      </c>
      <c r="W196" s="44">
        <v>0</v>
      </c>
      <c r="X196" s="44">
        <v>0</v>
      </c>
      <c r="Y196" s="44">
        <v>2</v>
      </c>
      <c r="Z196" s="44">
        <v>0</v>
      </c>
      <c r="AA196" s="44">
        <v>0</v>
      </c>
      <c r="AB196" s="44">
        <v>0</v>
      </c>
      <c r="AC196" s="44">
        <v>0</v>
      </c>
      <c r="AD196" s="44">
        <v>0</v>
      </c>
      <c r="AE196" s="44">
        <v>0</v>
      </c>
      <c r="AF196" s="44">
        <v>0</v>
      </c>
      <c r="AG196" s="44">
        <v>0</v>
      </c>
      <c r="AH196" s="44">
        <v>0</v>
      </c>
      <c r="AI196" s="44">
        <v>0</v>
      </c>
      <c r="AJ196" s="44">
        <v>0</v>
      </c>
      <c r="AK196" s="44">
        <v>0</v>
      </c>
      <c r="AL196" s="44">
        <v>0</v>
      </c>
      <c r="AM196" s="44">
        <v>0</v>
      </c>
      <c r="AN196" s="44">
        <v>0</v>
      </c>
      <c r="AO196" s="44">
        <v>0</v>
      </c>
      <c r="AP196" s="44">
        <v>0</v>
      </c>
      <c r="AQ196" s="44">
        <v>0</v>
      </c>
      <c r="AR196" s="44">
        <v>0</v>
      </c>
      <c r="AS196" s="44">
        <v>0</v>
      </c>
      <c r="AT196" s="44">
        <v>0</v>
      </c>
      <c r="AU196" s="44">
        <v>0</v>
      </c>
      <c r="AV196" s="44">
        <v>0</v>
      </c>
      <c r="AW196" s="44">
        <v>0</v>
      </c>
      <c r="AX196" s="44">
        <v>0</v>
      </c>
      <c r="AY196" s="44">
        <v>0</v>
      </c>
      <c r="AZ196" s="44">
        <v>0</v>
      </c>
      <c r="BA196" s="44">
        <v>0</v>
      </c>
      <c r="BB196" s="44">
        <v>0</v>
      </c>
      <c r="BC196" s="44">
        <v>0</v>
      </c>
      <c r="BD196" s="44">
        <v>0</v>
      </c>
      <c r="BE196" s="44">
        <v>0</v>
      </c>
      <c r="BF196" s="44">
        <v>0</v>
      </c>
      <c r="BG196" s="44">
        <v>0</v>
      </c>
      <c r="BH196" s="44">
        <v>0</v>
      </c>
      <c r="BI196" s="44">
        <v>0</v>
      </c>
      <c r="BJ196" s="44">
        <v>0</v>
      </c>
      <c r="BK196" s="44">
        <v>0</v>
      </c>
      <c r="BL196" s="44">
        <f t="shared" si="0"/>
        <v>2</v>
      </c>
      <c r="BM196" s="152">
        <f t="shared" si="1"/>
        <v>2</v>
      </c>
      <c r="BN196" s="153">
        <f t="shared" si="2"/>
        <v>0</v>
      </c>
      <c r="BO196" s="154">
        <f t="shared" si="3"/>
        <v>0</v>
      </c>
      <c r="BP196" s="155">
        <f t="shared" si="4"/>
        <v>0</v>
      </c>
      <c r="BQ196" s="44"/>
    </row>
    <row r="197" spans="1:69" ht="15.75" hidden="1" customHeight="1" x14ac:dyDescent="0.3">
      <c r="A197" s="44" t="s">
        <v>652</v>
      </c>
      <c r="B197" s="44" t="s">
        <v>17</v>
      </c>
      <c r="C197" s="44" t="s">
        <v>782</v>
      </c>
      <c r="D197" s="44">
        <v>2017</v>
      </c>
      <c r="E197" s="45">
        <v>42927</v>
      </c>
      <c r="F197" s="44" t="s">
        <v>137</v>
      </c>
      <c r="G197" s="44" t="s">
        <v>110</v>
      </c>
      <c r="H197" s="37" t="s">
        <v>31</v>
      </c>
      <c r="I197" s="37" t="s">
        <v>31</v>
      </c>
      <c r="J197" s="37" t="s">
        <v>31</v>
      </c>
      <c r="K197" s="37" t="s">
        <v>31</v>
      </c>
      <c r="L197" s="37" t="s">
        <v>31</v>
      </c>
      <c r="M197" s="44" t="s">
        <v>1698</v>
      </c>
      <c r="N197" s="44"/>
      <c r="O197" s="44">
        <v>0</v>
      </c>
      <c r="P197" s="44">
        <v>0</v>
      </c>
      <c r="Q197" s="44">
        <v>0</v>
      </c>
      <c r="R197" s="44">
        <v>0</v>
      </c>
      <c r="S197" s="44">
        <v>0</v>
      </c>
      <c r="T197" s="44">
        <v>0</v>
      </c>
      <c r="U197" s="44">
        <v>0</v>
      </c>
      <c r="V197" s="44">
        <v>0</v>
      </c>
      <c r="W197" s="44">
        <v>0</v>
      </c>
      <c r="X197" s="44">
        <v>0</v>
      </c>
      <c r="Y197" s="44">
        <v>0</v>
      </c>
      <c r="Z197" s="44">
        <v>2</v>
      </c>
      <c r="AA197" s="44">
        <v>0</v>
      </c>
      <c r="AB197" s="44">
        <v>2</v>
      </c>
      <c r="AC197" s="44">
        <v>0</v>
      </c>
      <c r="AD197" s="44">
        <v>0</v>
      </c>
      <c r="AE197" s="44">
        <v>0</v>
      </c>
      <c r="AF197" s="44">
        <v>0</v>
      </c>
      <c r="AG197" s="44">
        <v>0</v>
      </c>
      <c r="AH197" s="44">
        <v>0</v>
      </c>
      <c r="AI197" s="44">
        <v>0</v>
      </c>
      <c r="AJ197" s="44">
        <v>0</v>
      </c>
      <c r="AK197" s="44">
        <v>0</v>
      </c>
      <c r="AL197" s="44">
        <v>0</v>
      </c>
      <c r="AM197" s="44">
        <v>0</v>
      </c>
      <c r="AN197" s="44">
        <v>0</v>
      </c>
      <c r="AO197" s="44">
        <v>12</v>
      </c>
      <c r="AP197" s="44">
        <v>0</v>
      </c>
      <c r="AQ197" s="44">
        <v>0</v>
      </c>
      <c r="AR197" s="44">
        <v>0</v>
      </c>
      <c r="AS197" s="44">
        <v>0</v>
      </c>
      <c r="AT197" s="44">
        <v>0</v>
      </c>
      <c r="AU197" s="44">
        <v>0</v>
      </c>
      <c r="AV197" s="44">
        <v>0</v>
      </c>
      <c r="AW197" s="44">
        <v>0</v>
      </c>
      <c r="AX197" s="44">
        <v>0</v>
      </c>
      <c r="AY197" s="44">
        <v>0</v>
      </c>
      <c r="AZ197" s="44">
        <v>0</v>
      </c>
      <c r="BA197" s="44">
        <v>0</v>
      </c>
      <c r="BB197" s="44">
        <v>0</v>
      </c>
      <c r="BC197" s="44">
        <v>0</v>
      </c>
      <c r="BD197" s="44">
        <v>0</v>
      </c>
      <c r="BE197" s="44">
        <v>0</v>
      </c>
      <c r="BF197" s="44">
        <v>0</v>
      </c>
      <c r="BG197" s="44">
        <v>0</v>
      </c>
      <c r="BH197" s="44">
        <v>0</v>
      </c>
      <c r="BI197" s="44">
        <v>0</v>
      </c>
      <c r="BJ197" s="44">
        <v>0</v>
      </c>
      <c r="BK197" s="44">
        <v>0</v>
      </c>
      <c r="BL197" s="44">
        <f t="shared" si="0"/>
        <v>16</v>
      </c>
      <c r="BM197" s="152">
        <f t="shared" si="1"/>
        <v>14</v>
      </c>
      <c r="BN197" s="153">
        <f t="shared" si="2"/>
        <v>2</v>
      </c>
      <c r="BO197" s="154">
        <f t="shared" si="3"/>
        <v>0</v>
      </c>
      <c r="BP197" s="155">
        <f t="shared" si="4"/>
        <v>0</v>
      </c>
      <c r="BQ197" s="44"/>
    </row>
    <row r="198" spans="1:69" ht="15.75" hidden="1" customHeight="1" x14ac:dyDescent="0.3">
      <c r="A198" s="44" t="s">
        <v>652</v>
      </c>
      <c r="B198" s="44" t="s">
        <v>17</v>
      </c>
      <c r="C198" s="44" t="s">
        <v>782</v>
      </c>
      <c r="D198" s="44">
        <v>2017</v>
      </c>
      <c r="E198" s="45">
        <v>42927</v>
      </c>
      <c r="F198" s="44" t="s">
        <v>137</v>
      </c>
      <c r="G198" s="44" t="s">
        <v>110</v>
      </c>
      <c r="H198" s="37" t="s">
        <v>31</v>
      </c>
      <c r="I198" s="37" t="s">
        <v>31</v>
      </c>
      <c r="J198" s="37" t="s">
        <v>31</v>
      </c>
      <c r="K198" s="37" t="s">
        <v>31</v>
      </c>
      <c r="L198" s="37" t="s">
        <v>31</v>
      </c>
      <c r="M198" s="44" t="s">
        <v>1699</v>
      </c>
      <c r="N198" s="44"/>
      <c r="O198" s="44">
        <v>0</v>
      </c>
      <c r="P198" s="44">
        <v>0</v>
      </c>
      <c r="Q198" s="44">
        <v>0</v>
      </c>
      <c r="R198" s="44">
        <v>0</v>
      </c>
      <c r="S198" s="44">
        <v>0</v>
      </c>
      <c r="T198" s="44">
        <v>0</v>
      </c>
      <c r="U198" s="44">
        <v>0</v>
      </c>
      <c r="V198" s="44">
        <v>0</v>
      </c>
      <c r="W198" s="44">
        <v>0</v>
      </c>
      <c r="X198" s="44">
        <v>0</v>
      </c>
      <c r="Y198" s="44">
        <v>0</v>
      </c>
      <c r="Z198" s="44">
        <v>2</v>
      </c>
      <c r="AA198" s="44">
        <v>0</v>
      </c>
      <c r="AB198" s="44">
        <v>0</v>
      </c>
      <c r="AC198" s="44">
        <v>0</v>
      </c>
      <c r="AD198" s="44">
        <v>0</v>
      </c>
      <c r="AE198" s="44">
        <v>0</v>
      </c>
      <c r="AF198" s="44">
        <v>0</v>
      </c>
      <c r="AG198" s="44">
        <v>0</v>
      </c>
      <c r="AH198" s="44">
        <v>0</v>
      </c>
      <c r="AI198" s="44">
        <v>0</v>
      </c>
      <c r="AJ198" s="44">
        <v>0</v>
      </c>
      <c r="AK198" s="44">
        <v>0</v>
      </c>
      <c r="AL198" s="44">
        <v>0</v>
      </c>
      <c r="AM198" s="44">
        <v>0</v>
      </c>
      <c r="AN198" s="44">
        <v>0</v>
      </c>
      <c r="AO198" s="44">
        <v>1</v>
      </c>
      <c r="AP198" s="44">
        <v>0</v>
      </c>
      <c r="AQ198" s="44">
        <v>0</v>
      </c>
      <c r="AR198" s="44">
        <v>0</v>
      </c>
      <c r="AS198" s="44">
        <v>0</v>
      </c>
      <c r="AT198" s="44">
        <v>0</v>
      </c>
      <c r="AU198" s="44">
        <v>0</v>
      </c>
      <c r="AV198" s="44">
        <v>0</v>
      </c>
      <c r="AW198" s="44">
        <v>0</v>
      </c>
      <c r="AX198" s="44">
        <v>0</v>
      </c>
      <c r="AY198" s="44">
        <v>0</v>
      </c>
      <c r="AZ198" s="44">
        <v>0</v>
      </c>
      <c r="BA198" s="44">
        <v>0</v>
      </c>
      <c r="BB198" s="44">
        <v>0</v>
      </c>
      <c r="BC198" s="44">
        <v>0</v>
      </c>
      <c r="BD198" s="44">
        <v>0</v>
      </c>
      <c r="BE198" s="44">
        <v>0</v>
      </c>
      <c r="BF198" s="44">
        <v>0</v>
      </c>
      <c r="BG198" s="44">
        <v>0</v>
      </c>
      <c r="BH198" s="44">
        <v>0</v>
      </c>
      <c r="BI198" s="44">
        <v>0</v>
      </c>
      <c r="BJ198" s="44">
        <v>0</v>
      </c>
      <c r="BK198" s="44">
        <v>0</v>
      </c>
      <c r="BL198" s="44">
        <f t="shared" si="0"/>
        <v>3</v>
      </c>
      <c r="BM198" s="152">
        <f t="shared" si="1"/>
        <v>1</v>
      </c>
      <c r="BN198" s="153">
        <f t="shared" si="2"/>
        <v>2</v>
      </c>
      <c r="BO198" s="154">
        <f t="shared" si="3"/>
        <v>0</v>
      </c>
      <c r="BP198" s="155">
        <f t="shared" si="4"/>
        <v>0</v>
      </c>
      <c r="BQ198" s="44"/>
    </row>
    <row r="199" spans="1:69" ht="15.75" hidden="1" customHeight="1" x14ac:dyDescent="0.3">
      <c r="A199" s="44" t="s">
        <v>652</v>
      </c>
      <c r="B199" s="44" t="s">
        <v>17</v>
      </c>
      <c r="C199" s="44" t="s">
        <v>782</v>
      </c>
      <c r="D199" s="44">
        <v>2017</v>
      </c>
      <c r="E199" s="45">
        <v>42927</v>
      </c>
      <c r="F199" s="44" t="s">
        <v>137</v>
      </c>
      <c r="G199" s="44" t="s">
        <v>110</v>
      </c>
      <c r="H199" s="37" t="s">
        <v>31</v>
      </c>
      <c r="I199" s="37" t="s">
        <v>31</v>
      </c>
      <c r="J199" s="37" t="s">
        <v>31</v>
      </c>
      <c r="K199" s="37" t="s">
        <v>31</v>
      </c>
      <c r="L199" s="37" t="s">
        <v>31</v>
      </c>
      <c r="M199" s="44" t="s">
        <v>1700</v>
      </c>
      <c r="N199" s="44">
        <f>SUM(O199:U199,V199:BK199)</f>
        <v>10</v>
      </c>
      <c r="O199" s="44">
        <v>0</v>
      </c>
      <c r="P199" s="44">
        <v>0</v>
      </c>
      <c r="Q199" s="44">
        <v>0</v>
      </c>
      <c r="R199" s="44">
        <v>0</v>
      </c>
      <c r="S199" s="44">
        <v>0</v>
      </c>
      <c r="T199" s="44">
        <v>7</v>
      </c>
      <c r="U199" s="44">
        <v>3</v>
      </c>
      <c r="V199" s="44">
        <v>0</v>
      </c>
      <c r="W199" s="44">
        <v>0</v>
      </c>
      <c r="X199" s="44">
        <v>0</v>
      </c>
      <c r="Y199" s="44">
        <v>0</v>
      </c>
      <c r="Z199" s="44">
        <v>0</v>
      </c>
      <c r="AA199" s="44">
        <v>0</v>
      </c>
      <c r="AB199" s="44">
        <v>0</v>
      </c>
      <c r="AC199" s="44">
        <v>0</v>
      </c>
      <c r="AD199" s="44">
        <v>0</v>
      </c>
      <c r="AE199" s="44">
        <v>0</v>
      </c>
      <c r="AF199" s="44">
        <v>0</v>
      </c>
      <c r="AG199" s="44">
        <v>0</v>
      </c>
      <c r="AH199" s="44">
        <v>0</v>
      </c>
      <c r="AI199" s="44">
        <v>0</v>
      </c>
      <c r="AJ199" s="44">
        <v>0</v>
      </c>
      <c r="AK199" s="44">
        <v>0</v>
      </c>
      <c r="AL199" s="44">
        <v>0</v>
      </c>
      <c r="AM199" s="44">
        <v>0</v>
      </c>
      <c r="AN199" s="44">
        <v>0</v>
      </c>
      <c r="AO199" s="44">
        <v>0</v>
      </c>
      <c r="AP199" s="44">
        <v>0</v>
      </c>
      <c r="AQ199" s="44">
        <v>0</v>
      </c>
      <c r="AR199" s="44">
        <v>0</v>
      </c>
      <c r="AS199" s="44">
        <v>0</v>
      </c>
      <c r="AT199" s="44">
        <v>0</v>
      </c>
      <c r="AU199" s="44">
        <v>0</v>
      </c>
      <c r="AV199" s="44">
        <v>0</v>
      </c>
      <c r="AW199" s="44">
        <v>0</v>
      </c>
      <c r="AX199" s="44">
        <v>0</v>
      </c>
      <c r="AY199" s="44">
        <v>0</v>
      </c>
      <c r="AZ199" s="44">
        <v>0</v>
      </c>
      <c r="BA199" s="44">
        <v>0</v>
      </c>
      <c r="BB199" s="44">
        <v>0</v>
      </c>
      <c r="BC199" s="44">
        <v>0</v>
      </c>
      <c r="BD199" s="44">
        <v>0</v>
      </c>
      <c r="BE199" s="44">
        <v>0</v>
      </c>
      <c r="BF199" s="44">
        <v>0</v>
      </c>
      <c r="BG199" s="44">
        <v>0</v>
      </c>
      <c r="BH199" s="44">
        <v>0</v>
      </c>
      <c r="BI199" s="44">
        <v>0</v>
      </c>
      <c r="BJ199" s="44">
        <v>0</v>
      </c>
      <c r="BK199" s="44">
        <v>0</v>
      </c>
      <c r="BL199" s="44">
        <f t="shared" si="0"/>
        <v>0</v>
      </c>
      <c r="BM199" s="152">
        <f t="shared" si="1"/>
        <v>0</v>
      </c>
      <c r="BN199" s="153">
        <f t="shared" si="2"/>
        <v>0</v>
      </c>
      <c r="BO199" s="154">
        <f t="shared" si="3"/>
        <v>0</v>
      </c>
      <c r="BP199" s="155">
        <f t="shared" si="4"/>
        <v>0</v>
      </c>
      <c r="BQ199" s="44"/>
    </row>
    <row r="200" spans="1:69" ht="15.75" hidden="1" customHeight="1" x14ac:dyDescent="0.3">
      <c r="A200" s="44" t="s">
        <v>652</v>
      </c>
      <c r="B200" s="44" t="s">
        <v>17</v>
      </c>
      <c r="C200" s="44" t="s">
        <v>782</v>
      </c>
      <c r="D200" s="44">
        <v>2017</v>
      </c>
      <c r="E200" s="45">
        <v>42927</v>
      </c>
      <c r="F200" s="44" t="s">
        <v>137</v>
      </c>
      <c r="G200" s="44" t="s">
        <v>113</v>
      </c>
      <c r="H200" s="37" t="s">
        <v>22</v>
      </c>
      <c r="I200" s="37" t="s">
        <v>22</v>
      </c>
      <c r="J200" s="37" t="s">
        <v>21</v>
      </c>
      <c r="K200" s="37" t="s">
        <v>22</v>
      </c>
      <c r="L200" s="37" t="s">
        <v>21</v>
      </c>
      <c r="M200" s="44" t="s">
        <v>1698</v>
      </c>
      <c r="N200" s="44"/>
      <c r="O200" s="44">
        <v>0</v>
      </c>
      <c r="P200" s="44">
        <v>0</v>
      </c>
      <c r="Q200" s="44">
        <v>0</v>
      </c>
      <c r="R200" s="44">
        <v>0</v>
      </c>
      <c r="S200" s="44">
        <v>0</v>
      </c>
      <c r="T200" s="44">
        <v>0</v>
      </c>
      <c r="U200" s="44">
        <v>0</v>
      </c>
      <c r="V200" s="44">
        <v>0</v>
      </c>
      <c r="W200" s="44">
        <v>0</v>
      </c>
      <c r="X200" s="44">
        <v>0</v>
      </c>
      <c r="Y200" s="44">
        <v>11</v>
      </c>
      <c r="Z200" s="44">
        <v>1</v>
      </c>
      <c r="AA200" s="44">
        <v>0</v>
      </c>
      <c r="AB200" s="44">
        <v>0</v>
      </c>
      <c r="AC200" s="44">
        <v>0</v>
      </c>
      <c r="AD200" s="44">
        <v>0</v>
      </c>
      <c r="AE200" s="44">
        <v>0</v>
      </c>
      <c r="AF200" s="44">
        <v>0</v>
      </c>
      <c r="AG200" s="44">
        <v>0</v>
      </c>
      <c r="AH200" s="44">
        <v>3</v>
      </c>
      <c r="AI200" s="44">
        <v>0</v>
      </c>
      <c r="AJ200" s="44">
        <v>0</v>
      </c>
      <c r="AK200" s="44">
        <v>0</v>
      </c>
      <c r="AL200" s="44">
        <v>0</v>
      </c>
      <c r="AM200" s="44">
        <v>0</v>
      </c>
      <c r="AN200" s="44">
        <v>0</v>
      </c>
      <c r="AO200" s="44">
        <v>12</v>
      </c>
      <c r="AP200" s="44">
        <v>0</v>
      </c>
      <c r="AQ200" s="44">
        <v>0</v>
      </c>
      <c r="AR200" s="44">
        <v>0</v>
      </c>
      <c r="AS200" s="44">
        <v>0</v>
      </c>
      <c r="AT200" s="44">
        <v>0</v>
      </c>
      <c r="AU200" s="44">
        <v>0</v>
      </c>
      <c r="AV200" s="44">
        <v>0</v>
      </c>
      <c r="AW200" s="44">
        <v>0</v>
      </c>
      <c r="AX200" s="44">
        <v>0</v>
      </c>
      <c r="AY200" s="44">
        <v>0</v>
      </c>
      <c r="AZ200" s="44">
        <v>0</v>
      </c>
      <c r="BA200" s="44">
        <v>0</v>
      </c>
      <c r="BB200" s="44">
        <v>0</v>
      </c>
      <c r="BC200" s="44">
        <v>0</v>
      </c>
      <c r="BD200" s="44">
        <v>0</v>
      </c>
      <c r="BE200" s="44">
        <v>0</v>
      </c>
      <c r="BF200" s="44">
        <v>0</v>
      </c>
      <c r="BG200" s="44">
        <v>0</v>
      </c>
      <c r="BH200" s="44">
        <v>0</v>
      </c>
      <c r="BI200" s="44">
        <v>0</v>
      </c>
      <c r="BJ200" s="44">
        <v>0</v>
      </c>
      <c r="BK200" s="44">
        <v>0</v>
      </c>
      <c r="BL200" s="44">
        <f t="shared" si="0"/>
        <v>27</v>
      </c>
      <c r="BM200" s="152">
        <f t="shared" si="1"/>
        <v>26</v>
      </c>
      <c r="BN200" s="153">
        <f t="shared" si="2"/>
        <v>1</v>
      </c>
      <c r="BO200" s="154">
        <f t="shared" si="3"/>
        <v>0</v>
      </c>
      <c r="BP200" s="155">
        <f t="shared" si="4"/>
        <v>0</v>
      </c>
      <c r="BQ200" s="44"/>
    </row>
    <row r="201" spans="1:69" ht="15.75" hidden="1" customHeight="1" x14ac:dyDescent="0.3">
      <c r="A201" s="44" t="s">
        <v>652</v>
      </c>
      <c r="B201" s="44" t="s">
        <v>17</v>
      </c>
      <c r="C201" s="44" t="s">
        <v>782</v>
      </c>
      <c r="D201" s="44">
        <v>2017</v>
      </c>
      <c r="E201" s="45">
        <v>42927</v>
      </c>
      <c r="F201" s="44" t="s">
        <v>137</v>
      </c>
      <c r="G201" s="44" t="s">
        <v>113</v>
      </c>
      <c r="H201" s="37" t="s">
        <v>22</v>
      </c>
      <c r="I201" s="37" t="s">
        <v>22</v>
      </c>
      <c r="J201" s="37" t="s">
        <v>21</v>
      </c>
      <c r="K201" s="37" t="s">
        <v>22</v>
      </c>
      <c r="L201" s="37" t="s">
        <v>21</v>
      </c>
      <c r="M201" s="44" t="s">
        <v>1699</v>
      </c>
      <c r="N201" s="44"/>
      <c r="O201" s="44">
        <v>0</v>
      </c>
      <c r="P201" s="44">
        <v>0</v>
      </c>
      <c r="Q201" s="44">
        <v>0</v>
      </c>
      <c r="R201" s="44">
        <v>0</v>
      </c>
      <c r="S201" s="44">
        <v>0</v>
      </c>
      <c r="T201" s="44">
        <v>0</v>
      </c>
      <c r="U201" s="44">
        <v>0</v>
      </c>
      <c r="V201" s="44">
        <v>0</v>
      </c>
      <c r="W201" s="44">
        <v>0</v>
      </c>
      <c r="X201" s="44">
        <v>1</v>
      </c>
      <c r="Y201" s="44">
        <v>1</v>
      </c>
      <c r="Z201" s="44">
        <v>4</v>
      </c>
      <c r="AA201" s="44">
        <v>0</v>
      </c>
      <c r="AB201" s="44">
        <v>0</v>
      </c>
      <c r="AC201" s="44">
        <v>0</v>
      </c>
      <c r="AD201" s="44">
        <v>0</v>
      </c>
      <c r="AE201" s="44">
        <v>0</v>
      </c>
      <c r="AF201" s="44">
        <v>0</v>
      </c>
      <c r="AG201" s="44">
        <v>0</v>
      </c>
      <c r="AH201" s="44">
        <v>3</v>
      </c>
      <c r="AI201" s="44">
        <v>0</v>
      </c>
      <c r="AJ201" s="44">
        <v>0</v>
      </c>
      <c r="AK201" s="44">
        <v>0</v>
      </c>
      <c r="AL201" s="44">
        <v>0</v>
      </c>
      <c r="AM201" s="44">
        <v>0</v>
      </c>
      <c r="AN201" s="44">
        <v>0</v>
      </c>
      <c r="AO201" s="44">
        <v>1</v>
      </c>
      <c r="AP201" s="44">
        <v>0</v>
      </c>
      <c r="AQ201" s="44">
        <v>0</v>
      </c>
      <c r="AR201" s="44">
        <v>1</v>
      </c>
      <c r="AS201" s="44">
        <v>0</v>
      </c>
      <c r="AT201" s="44">
        <v>0</v>
      </c>
      <c r="AU201" s="44">
        <v>0</v>
      </c>
      <c r="AV201" s="44">
        <v>0</v>
      </c>
      <c r="AW201" s="44">
        <v>0</v>
      </c>
      <c r="AX201" s="44">
        <v>0</v>
      </c>
      <c r="AY201" s="44">
        <v>0</v>
      </c>
      <c r="AZ201" s="44">
        <v>0</v>
      </c>
      <c r="BA201" s="44">
        <v>0</v>
      </c>
      <c r="BB201" s="44">
        <v>0</v>
      </c>
      <c r="BC201" s="44">
        <v>0</v>
      </c>
      <c r="BD201" s="44">
        <v>0</v>
      </c>
      <c r="BE201" s="44">
        <v>0</v>
      </c>
      <c r="BF201" s="44">
        <v>0</v>
      </c>
      <c r="BG201" s="44">
        <v>0</v>
      </c>
      <c r="BH201" s="44">
        <v>0</v>
      </c>
      <c r="BI201" s="44">
        <v>0</v>
      </c>
      <c r="BJ201" s="44">
        <v>0</v>
      </c>
      <c r="BK201" s="44">
        <v>0</v>
      </c>
      <c r="BL201" s="44">
        <f t="shared" si="0"/>
        <v>11</v>
      </c>
      <c r="BM201" s="152">
        <f t="shared" si="1"/>
        <v>6</v>
      </c>
      <c r="BN201" s="153">
        <f t="shared" si="2"/>
        <v>4</v>
      </c>
      <c r="BO201" s="154">
        <f t="shared" si="3"/>
        <v>0</v>
      </c>
      <c r="BP201" s="155">
        <f t="shared" si="4"/>
        <v>1</v>
      </c>
      <c r="BQ201" s="44"/>
    </row>
    <row r="202" spans="1:69" ht="15.75" hidden="1" customHeight="1" x14ac:dyDescent="0.3">
      <c r="A202" s="44" t="s">
        <v>652</v>
      </c>
      <c r="B202" s="44" t="s">
        <v>17</v>
      </c>
      <c r="C202" s="44" t="s">
        <v>782</v>
      </c>
      <c r="D202" s="44">
        <v>2017</v>
      </c>
      <c r="E202" s="45">
        <v>42927</v>
      </c>
      <c r="F202" s="44" t="s">
        <v>137</v>
      </c>
      <c r="G202" s="44" t="s">
        <v>113</v>
      </c>
      <c r="H202" s="37" t="s">
        <v>22</v>
      </c>
      <c r="I202" s="37" t="s">
        <v>22</v>
      </c>
      <c r="J202" s="37" t="s">
        <v>21</v>
      </c>
      <c r="K202" s="37" t="s">
        <v>22</v>
      </c>
      <c r="L202" s="37" t="s">
        <v>21</v>
      </c>
      <c r="M202" s="44" t="s">
        <v>1700</v>
      </c>
      <c r="N202" s="44">
        <f>SUM(O202:U202,V202:BK202)</f>
        <v>10</v>
      </c>
      <c r="O202" s="44">
        <v>0</v>
      </c>
      <c r="P202" s="44">
        <v>0</v>
      </c>
      <c r="Q202" s="44">
        <v>0</v>
      </c>
      <c r="R202" s="44">
        <v>0</v>
      </c>
      <c r="S202" s="44">
        <v>0</v>
      </c>
      <c r="T202" s="44">
        <v>6</v>
      </c>
      <c r="U202" s="44">
        <v>4</v>
      </c>
      <c r="V202" s="44">
        <v>0</v>
      </c>
      <c r="W202" s="44">
        <v>0</v>
      </c>
      <c r="X202" s="44">
        <v>0</v>
      </c>
      <c r="Y202" s="44">
        <v>0</v>
      </c>
      <c r="Z202" s="44">
        <v>0</v>
      </c>
      <c r="AA202" s="44">
        <v>0</v>
      </c>
      <c r="AB202" s="44">
        <v>0</v>
      </c>
      <c r="AC202" s="44">
        <v>0</v>
      </c>
      <c r="AD202" s="44">
        <v>0</v>
      </c>
      <c r="AE202" s="44">
        <v>0</v>
      </c>
      <c r="AF202" s="44">
        <v>0</v>
      </c>
      <c r="AG202" s="44">
        <v>0</v>
      </c>
      <c r="AH202" s="44">
        <v>0</v>
      </c>
      <c r="AI202" s="44">
        <v>0</v>
      </c>
      <c r="AJ202" s="44">
        <v>0</v>
      </c>
      <c r="AK202" s="44">
        <v>0</v>
      </c>
      <c r="AL202" s="44">
        <v>0</v>
      </c>
      <c r="AM202" s="44">
        <v>0</v>
      </c>
      <c r="AN202" s="44">
        <v>0</v>
      </c>
      <c r="AO202" s="44">
        <v>0</v>
      </c>
      <c r="AP202" s="44">
        <v>0</v>
      </c>
      <c r="AQ202" s="44">
        <v>0</v>
      </c>
      <c r="AR202" s="44">
        <v>0</v>
      </c>
      <c r="AS202" s="44">
        <v>0</v>
      </c>
      <c r="AT202" s="44">
        <v>0</v>
      </c>
      <c r="AU202" s="44">
        <v>0</v>
      </c>
      <c r="AV202" s="44">
        <v>0</v>
      </c>
      <c r="AW202" s="44">
        <v>0</v>
      </c>
      <c r="AX202" s="44">
        <v>0</v>
      </c>
      <c r="AY202" s="44">
        <v>0</v>
      </c>
      <c r="AZ202" s="44">
        <v>0</v>
      </c>
      <c r="BA202" s="44">
        <v>0</v>
      </c>
      <c r="BB202" s="44">
        <v>0</v>
      </c>
      <c r="BC202" s="44">
        <v>0</v>
      </c>
      <c r="BD202" s="44">
        <v>0</v>
      </c>
      <c r="BE202" s="44">
        <v>0</v>
      </c>
      <c r="BF202" s="44">
        <v>0</v>
      </c>
      <c r="BG202" s="44">
        <v>0</v>
      </c>
      <c r="BH202" s="44">
        <v>0</v>
      </c>
      <c r="BI202" s="44">
        <v>0</v>
      </c>
      <c r="BJ202" s="44">
        <v>0</v>
      </c>
      <c r="BK202" s="44">
        <v>0</v>
      </c>
      <c r="BL202" s="44">
        <f t="shared" si="0"/>
        <v>0</v>
      </c>
      <c r="BM202" s="152">
        <f t="shared" si="1"/>
        <v>0</v>
      </c>
      <c r="BN202" s="153">
        <f t="shared" si="2"/>
        <v>0</v>
      </c>
      <c r="BO202" s="154">
        <f t="shared" si="3"/>
        <v>0</v>
      </c>
      <c r="BP202" s="155">
        <f t="shared" si="4"/>
        <v>0</v>
      </c>
      <c r="BQ202" s="44"/>
    </row>
    <row r="203" spans="1:69" ht="15.75" hidden="1" customHeight="1" x14ac:dyDescent="0.3">
      <c r="A203" s="44" t="s">
        <v>652</v>
      </c>
      <c r="B203" s="44" t="s">
        <v>17</v>
      </c>
      <c r="C203" s="44" t="s">
        <v>782</v>
      </c>
      <c r="D203" s="44">
        <v>2017</v>
      </c>
      <c r="E203" s="45">
        <v>42927</v>
      </c>
      <c r="F203" s="44" t="s">
        <v>137</v>
      </c>
      <c r="G203" s="44" t="s">
        <v>116</v>
      </c>
      <c r="H203" s="37" t="s">
        <v>31</v>
      </c>
      <c r="I203" s="37" t="s">
        <v>31</v>
      </c>
      <c r="J203" s="37" t="s">
        <v>31</v>
      </c>
      <c r="K203" s="37" t="s">
        <v>31</v>
      </c>
      <c r="L203" s="37" t="s">
        <v>31</v>
      </c>
      <c r="M203" s="44" t="s">
        <v>1698</v>
      </c>
      <c r="N203" s="44"/>
      <c r="O203" s="44">
        <v>0</v>
      </c>
      <c r="P203" s="44">
        <v>0</v>
      </c>
      <c r="Q203" s="44">
        <v>0</v>
      </c>
      <c r="R203" s="44">
        <v>0</v>
      </c>
      <c r="S203" s="44">
        <v>0</v>
      </c>
      <c r="T203" s="44">
        <v>0</v>
      </c>
      <c r="U203" s="44">
        <v>0</v>
      </c>
      <c r="V203" s="44">
        <v>0</v>
      </c>
      <c r="W203" s="44">
        <v>0</v>
      </c>
      <c r="X203" s="44">
        <v>5</v>
      </c>
      <c r="Y203" s="44">
        <v>12</v>
      </c>
      <c r="Z203" s="44">
        <v>0</v>
      </c>
      <c r="AA203" s="44">
        <v>0</v>
      </c>
      <c r="AB203" s="44">
        <v>0</v>
      </c>
      <c r="AC203" s="44">
        <v>0</v>
      </c>
      <c r="AD203" s="44">
        <v>0</v>
      </c>
      <c r="AE203" s="44">
        <v>0</v>
      </c>
      <c r="AF203" s="44">
        <v>0</v>
      </c>
      <c r="AG203" s="44">
        <v>0</v>
      </c>
      <c r="AH203" s="44">
        <v>0</v>
      </c>
      <c r="AI203" s="44">
        <v>0</v>
      </c>
      <c r="AJ203" s="44">
        <v>0</v>
      </c>
      <c r="AK203" s="44">
        <v>0</v>
      </c>
      <c r="AL203" s="44">
        <v>0</v>
      </c>
      <c r="AM203" s="44">
        <v>0</v>
      </c>
      <c r="AN203" s="44">
        <v>0</v>
      </c>
      <c r="AO203" s="44">
        <v>0</v>
      </c>
      <c r="AP203" s="44">
        <v>5</v>
      </c>
      <c r="AQ203" s="44">
        <v>0</v>
      </c>
      <c r="AR203" s="44">
        <v>0</v>
      </c>
      <c r="AS203" s="44">
        <v>0</v>
      </c>
      <c r="AT203" s="44">
        <v>0</v>
      </c>
      <c r="AU203" s="44">
        <v>0</v>
      </c>
      <c r="AV203" s="44">
        <v>0</v>
      </c>
      <c r="AW203" s="44">
        <v>0</v>
      </c>
      <c r="AX203" s="44">
        <v>0</v>
      </c>
      <c r="AY203" s="44">
        <v>0</v>
      </c>
      <c r="AZ203" s="44">
        <v>0</v>
      </c>
      <c r="BA203" s="44">
        <v>0</v>
      </c>
      <c r="BB203" s="44">
        <v>0</v>
      </c>
      <c r="BC203" s="44">
        <v>0</v>
      </c>
      <c r="BD203" s="44">
        <v>0</v>
      </c>
      <c r="BE203" s="44">
        <v>0</v>
      </c>
      <c r="BF203" s="44">
        <v>0</v>
      </c>
      <c r="BG203" s="44">
        <v>0</v>
      </c>
      <c r="BH203" s="44">
        <v>0</v>
      </c>
      <c r="BI203" s="44">
        <v>0</v>
      </c>
      <c r="BJ203" s="44">
        <v>0</v>
      </c>
      <c r="BK203" s="44">
        <v>0</v>
      </c>
      <c r="BL203" s="44">
        <f t="shared" si="0"/>
        <v>22</v>
      </c>
      <c r="BM203" s="152">
        <f t="shared" si="1"/>
        <v>12</v>
      </c>
      <c r="BN203" s="153">
        <f t="shared" si="2"/>
        <v>0</v>
      </c>
      <c r="BO203" s="154">
        <f t="shared" si="3"/>
        <v>5</v>
      </c>
      <c r="BP203" s="155">
        <f t="shared" si="4"/>
        <v>5</v>
      </c>
      <c r="BQ203" s="44"/>
    </row>
    <row r="204" spans="1:69" ht="15.75" hidden="1" customHeight="1" x14ac:dyDescent="0.3">
      <c r="A204" s="44" t="s">
        <v>652</v>
      </c>
      <c r="B204" s="44" t="s">
        <v>17</v>
      </c>
      <c r="C204" s="44" t="s">
        <v>782</v>
      </c>
      <c r="D204" s="44">
        <v>2017</v>
      </c>
      <c r="E204" s="45">
        <v>42927</v>
      </c>
      <c r="F204" s="44" t="s">
        <v>137</v>
      </c>
      <c r="G204" s="44" t="s">
        <v>116</v>
      </c>
      <c r="H204" s="37" t="s">
        <v>31</v>
      </c>
      <c r="I204" s="37" t="s">
        <v>31</v>
      </c>
      <c r="J204" s="37" t="s">
        <v>31</v>
      </c>
      <c r="K204" s="37" t="s">
        <v>31</v>
      </c>
      <c r="L204" s="37" t="s">
        <v>31</v>
      </c>
      <c r="M204" s="44" t="s">
        <v>1699</v>
      </c>
      <c r="N204" s="44"/>
      <c r="O204" s="44">
        <v>0</v>
      </c>
      <c r="P204" s="44">
        <v>0</v>
      </c>
      <c r="Q204" s="44">
        <v>0</v>
      </c>
      <c r="R204" s="44">
        <v>0</v>
      </c>
      <c r="S204" s="44">
        <v>0</v>
      </c>
      <c r="T204" s="44">
        <v>0</v>
      </c>
      <c r="U204" s="44">
        <v>0</v>
      </c>
      <c r="V204" s="44">
        <v>0</v>
      </c>
      <c r="W204" s="44">
        <v>0</v>
      </c>
      <c r="X204" s="44">
        <v>1</v>
      </c>
      <c r="Y204" s="44">
        <v>0</v>
      </c>
      <c r="Z204" s="44">
        <v>0</v>
      </c>
      <c r="AA204" s="44">
        <v>0</v>
      </c>
      <c r="AB204" s="44">
        <v>0</v>
      </c>
      <c r="AC204" s="44">
        <v>0</v>
      </c>
      <c r="AD204" s="44">
        <v>0</v>
      </c>
      <c r="AE204" s="44">
        <v>0</v>
      </c>
      <c r="AF204" s="44">
        <v>0</v>
      </c>
      <c r="AG204" s="44">
        <v>0</v>
      </c>
      <c r="AH204" s="44">
        <v>1</v>
      </c>
      <c r="AI204" s="44">
        <v>0</v>
      </c>
      <c r="AJ204" s="44">
        <v>0</v>
      </c>
      <c r="AK204" s="44">
        <v>0</v>
      </c>
      <c r="AL204" s="44">
        <v>0</v>
      </c>
      <c r="AM204" s="44">
        <v>0</v>
      </c>
      <c r="AN204" s="44">
        <v>0</v>
      </c>
      <c r="AO204" s="44">
        <v>0</v>
      </c>
      <c r="AP204" s="44">
        <v>1</v>
      </c>
      <c r="AQ204" s="44">
        <v>0</v>
      </c>
      <c r="AR204" s="44">
        <v>0</v>
      </c>
      <c r="AS204" s="44">
        <v>0</v>
      </c>
      <c r="AT204" s="44">
        <v>0</v>
      </c>
      <c r="AU204" s="44">
        <v>0</v>
      </c>
      <c r="AV204" s="44">
        <v>0</v>
      </c>
      <c r="AW204" s="44">
        <v>0</v>
      </c>
      <c r="AX204" s="44">
        <v>0</v>
      </c>
      <c r="AY204" s="44">
        <v>0</v>
      </c>
      <c r="AZ204" s="44">
        <v>0</v>
      </c>
      <c r="BA204" s="44">
        <v>0</v>
      </c>
      <c r="BB204" s="44">
        <v>0</v>
      </c>
      <c r="BC204" s="44">
        <v>0</v>
      </c>
      <c r="BD204" s="44">
        <v>0</v>
      </c>
      <c r="BE204" s="44">
        <v>0</v>
      </c>
      <c r="BF204" s="44">
        <v>0</v>
      </c>
      <c r="BG204" s="44">
        <v>0</v>
      </c>
      <c r="BH204" s="44">
        <v>0</v>
      </c>
      <c r="BI204" s="44">
        <v>0</v>
      </c>
      <c r="BJ204" s="44">
        <v>0</v>
      </c>
      <c r="BK204" s="44">
        <v>0</v>
      </c>
      <c r="BL204" s="44">
        <f t="shared" si="0"/>
        <v>3</v>
      </c>
      <c r="BM204" s="152">
        <f t="shared" si="1"/>
        <v>1</v>
      </c>
      <c r="BN204" s="153">
        <f t="shared" si="2"/>
        <v>0</v>
      </c>
      <c r="BO204" s="154">
        <f t="shared" si="3"/>
        <v>1</v>
      </c>
      <c r="BP204" s="155">
        <f t="shared" si="4"/>
        <v>1</v>
      </c>
      <c r="BQ204" s="44"/>
    </row>
    <row r="205" spans="1:69" ht="15.75" hidden="1" customHeight="1" x14ac:dyDescent="0.3">
      <c r="A205" s="44" t="s">
        <v>652</v>
      </c>
      <c r="B205" s="44" t="s">
        <v>17</v>
      </c>
      <c r="C205" s="44" t="s">
        <v>782</v>
      </c>
      <c r="D205" s="44">
        <v>2017</v>
      </c>
      <c r="E205" s="45">
        <v>42927</v>
      </c>
      <c r="F205" s="44" t="s">
        <v>137</v>
      </c>
      <c r="G205" s="44" t="s">
        <v>116</v>
      </c>
      <c r="H205" s="37" t="s">
        <v>31</v>
      </c>
      <c r="I205" s="37" t="s">
        <v>31</v>
      </c>
      <c r="J205" s="37" t="s">
        <v>31</v>
      </c>
      <c r="K205" s="37" t="s">
        <v>31</v>
      </c>
      <c r="L205" s="37" t="s">
        <v>31</v>
      </c>
      <c r="M205" s="44" t="s">
        <v>1700</v>
      </c>
      <c r="N205" s="44">
        <f>SUM(O205:U205,V205:BK205)</f>
        <v>10</v>
      </c>
      <c r="O205" s="44">
        <v>0</v>
      </c>
      <c r="P205" s="44">
        <v>0</v>
      </c>
      <c r="Q205" s="44">
        <v>0</v>
      </c>
      <c r="R205" s="44">
        <v>0</v>
      </c>
      <c r="S205" s="44">
        <v>0</v>
      </c>
      <c r="T205" s="44">
        <v>4</v>
      </c>
      <c r="U205" s="44">
        <v>4</v>
      </c>
      <c r="V205" s="44">
        <v>0</v>
      </c>
      <c r="W205" s="44">
        <v>0</v>
      </c>
      <c r="X205" s="44">
        <v>0</v>
      </c>
      <c r="Y205" s="44">
        <v>2</v>
      </c>
      <c r="Z205" s="44">
        <v>0</v>
      </c>
      <c r="AA205" s="44">
        <v>0</v>
      </c>
      <c r="AB205" s="44">
        <v>0</v>
      </c>
      <c r="AC205" s="44">
        <v>0</v>
      </c>
      <c r="AD205" s="44">
        <v>0</v>
      </c>
      <c r="AE205" s="44">
        <v>0</v>
      </c>
      <c r="AF205" s="44">
        <v>0</v>
      </c>
      <c r="AG205" s="44">
        <v>0</v>
      </c>
      <c r="AH205" s="44">
        <v>0</v>
      </c>
      <c r="AI205" s="44">
        <v>0</v>
      </c>
      <c r="AJ205" s="44">
        <v>0</v>
      </c>
      <c r="AK205" s="44">
        <v>0</v>
      </c>
      <c r="AL205" s="44">
        <v>0</v>
      </c>
      <c r="AM205" s="44">
        <v>0</v>
      </c>
      <c r="AN205" s="44">
        <v>0</v>
      </c>
      <c r="AO205" s="44">
        <v>0</v>
      </c>
      <c r="AP205" s="44">
        <v>0</v>
      </c>
      <c r="AQ205" s="44">
        <v>0</v>
      </c>
      <c r="AR205" s="44">
        <v>0</v>
      </c>
      <c r="AS205" s="44">
        <v>0</v>
      </c>
      <c r="AT205" s="44">
        <v>0</v>
      </c>
      <c r="AU205" s="44">
        <v>0</v>
      </c>
      <c r="AV205" s="44">
        <v>0</v>
      </c>
      <c r="AW205" s="44">
        <v>0</v>
      </c>
      <c r="AX205" s="44">
        <v>0</v>
      </c>
      <c r="AY205" s="44">
        <v>0</v>
      </c>
      <c r="AZ205" s="44">
        <v>0</v>
      </c>
      <c r="BA205" s="44">
        <v>0</v>
      </c>
      <c r="BB205" s="44">
        <v>0</v>
      </c>
      <c r="BC205" s="44">
        <v>0</v>
      </c>
      <c r="BD205" s="44">
        <v>0</v>
      </c>
      <c r="BE205" s="44">
        <v>0</v>
      </c>
      <c r="BF205" s="44">
        <v>0</v>
      </c>
      <c r="BG205" s="44">
        <v>0</v>
      </c>
      <c r="BH205" s="44">
        <v>0</v>
      </c>
      <c r="BI205" s="44">
        <v>0</v>
      </c>
      <c r="BJ205" s="44">
        <v>0</v>
      </c>
      <c r="BK205" s="44">
        <v>0</v>
      </c>
      <c r="BL205" s="44">
        <f t="shared" si="0"/>
        <v>2</v>
      </c>
      <c r="BM205" s="152">
        <f t="shared" si="1"/>
        <v>2</v>
      </c>
      <c r="BN205" s="153">
        <f t="shared" si="2"/>
        <v>0</v>
      </c>
      <c r="BO205" s="154">
        <f t="shared" si="3"/>
        <v>0</v>
      </c>
      <c r="BP205" s="155">
        <f t="shared" si="4"/>
        <v>0</v>
      </c>
      <c r="BQ205" s="44"/>
    </row>
    <row r="206" spans="1:69" ht="15.75" hidden="1" customHeight="1" x14ac:dyDescent="0.3">
      <c r="A206" s="44" t="s">
        <v>652</v>
      </c>
      <c r="B206" s="44" t="s">
        <v>17</v>
      </c>
      <c r="C206" s="44" t="s">
        <v>782</v>
      </c>
      <c r="D206" s="44">
        <v>2017</v>
      </c>
      <c r="E206" s="45">
        <v>42927</v>
      </c>
      <c r="F206" s="44" t="s">
        <v>137</v>
      </c>
      <c r="G206" s="44" t="s">
        <v>122</v>
      </c>
      <c r="H206" s="37" t="s">
        <v>27</v>
      </c>
      <c r="I206" s="37" t="s">
        <v>27</v>
      </c>
      <c r="J206" s="37" t="s">
        <v>26</v>
      </c>
      <c r="K206" s="37" t="s">
        <v>27</v>
      </c>
      <c r="L206" s="37" t="s">
        <v>26</v>
      </c>
      <c r="M206" s="44" t="s">
        <v>1698</v>
      </c>
      <c r="N206" s="44"/>
      <c r="O206" s="44">
        <v>0</v>
      </c>
      <c r="P206" s="44">
        <v>0</v>
      </c>
      <c r="Q206" s="44">
        <v>0</v>
      </c>
      <c r="R206" s="44">
        <v>0</v>
      </c>
      <c r="S206" s="44">
        <v>0</v>
      </c>
      <c r="T206" s="44">
        <v>0</v>
      </c>
      <c r="U206" s="44">
        <v>0</v>
      </c>
      <c r="V206" s="44">
        <v>0</v>
      </c>
      <c r="W206" s="44">
        <v>0</v>
      </c>
      <c r="X206" s="44">
        <v>0</v>
      </c>
      <c r="Y206" s="44">
        <v>0</v>
      </c>
      <c r="Z206" s="44">
        <v>0</v>
      </c>
      <c r="AA206" s="44">
        <v>0</v>
      </c>
      <c r="AB206" s="44">
        <v>0</v>
      </c>
      <c r="AC206" s="44">
        <v>7</v>
      </c>
      <c r="AD206" s="44">
        <v>0</v>
      </c>
      <c r="AE206" s="44">
        <v>0</v>
      </c>
      <c r="AF206" s="44">
        <v>0</v>
      </c>
      <c r="AG206" s="44">
        <v>0</v>
      </c>
      <c r="AH206" s="44">
        <v>1</v>
      </c>
      <c r="AI206" s="44">
        <v>0</v>
      </c>
      <c r="AJ206" s="44">
        <v>0</v>
      </c>
      <c r="AK206" s="44">
        <v>0</v>
      </c>
      <c r="AL206" s="44">
        <v>0</v>
      </c>
      <c r="AM206" s="44">
        <v>0</v>
      </c>
      <c r="AN206" s="44">
        <v>0</v>
      </c>
      <c r="AO206" s="44">
        <v>3</v>
      </c>
      <c r="AP206" s="44">
        <v>0</v>
      </c>
      <c r="AQ206" s="44">
        <v>0</v>
      </c>
      <c r="AR206" s="44">
        <v>0</v>
      </c>
      <c r="AS206" s="44">
        <v>0</v>
      </c>
      <c r="AT206" s="44">
        <v>0</v>
      </c>
      <c r="AU206" s="44">
        <v>0</v>
      </c>
      <c r="AV206" s="44">
        <v>0</v>
      </c>
      <c r="AW206" s="44">
        <v>0</v>
      </c>
      <c r="AX206" s="44">
        <v>0</v>
      </c>
      <c r="AY206" s="44">
        <v>0</v>
      </c>
      <c r="AZ206" s="44">
        <v>0</v>
      </c>
      <c r="BA206" s="44">
        <v>0</v>
      </c>
      <c r="BB206" s="44">
        <v>0</v>
      </c>
      <c r="BC206" s="44">
        <v>0</v>
      </c>
      <c r="BD206" s="44">
        <v>0</v>
      </c>
      <c r="BE206" s="44">
        <v>0</v>
      </c>
      <c r="BF206" s="44">
        <v>0</v>
      </c>
      <c r="BG206" s="44">
        <v>0</v>
      </c>
      <c r="BH206" s="44">
        <v>0</v>
      </c>
      <c r="BI206" s="44">
        <v>0</v>
      </c>
      <c r="BJ206" s="44">
        <v>0</v>
      </c>
      <c r="BK206" s="44">
        <v>0</v>
      </c>
      <c r="BL206" s="44">
        <f t="shared" si="0"/>
        <v>11</v>
      </c>
      <c r="BM206" s="152">
        <f t="shared" si="1"/>
        <v>11</v>
      </c>
      <c r="BN206" s="153">
        <f t="shared" si="2"/>
        <v>0</v>
      </c>
      <c r="BO206" s="154">
        <f t="shared" si="3"/>
        <v>0</v>
      </c>
      <c r="BP206" s="155">
        <f t="shared" si="4"/>
        <v>0</v>
      </c>
      <c r="BQ206" s="44"/>
    </row>
    <row r="207" spans="1:69" ht="15.75" hidden="1" customHeight="1" x14ac:dyDescent="0.3">
      <c r="A207" s="44" t="s">
        <v>652</v>
      </c>
      <c r="B207" s="44" t="s">
        <v>17</v>
      </c>
      <c r="C207" s="44" t="s">
        <v>782</v>
      </c>
      <c r="D207" s="44">
        <v>2017</v>
      </c>
      <c r="E207" s="45">
        <v>42927</v>
      </c>
      <c r="F207" s="44" t="s">
        <v>137</v>
      </c>
      <c r="G207" s="44" t="s">
        <v>122</v>
      </c>
      <c r="H207" s="37" t="s">
        <v>27</v>
      </c>
      <c r="I207" s="37" t="s">
        <v>27</v>
      </c>
      <c r="J207" s="37" t="s">
        <v>26</v>
      </c>
      <c r="K207" s="37" t="s">
        <v>27</v>
      </c>
      <c r="L207" s="37" t="s">
        <v>26</v>
      </c>
      <c r="M207" s="44" t="s">
        <v>1699</v>
      </c>
      <c r="N207" s="44"/>
      <c r="O207" s="44">
        <v>0</v>
      </c>
      <c r="P207" s="44">
        <v>0</v>
      </c>
      <c r="Q207" s="44">
        <v>0</v>
      </c>
      <c r="R207" s="44">
        <v>0</v>
      </c>
      <c r="S207" s="44">
        <v>0</v>
      </c>
      <c r="T207" s="44">
        <v>0</v>
      </c>
      <c r="U207" s="44">
        <v>0</v>
      </c>
      <c r="V207" s="44">
        <v>0</v>
      </c>
      <c r="W207" s="44">
        <v>0</v>
      </c>
      <c r="X207" s="44">
        <v>0</v>
      </c>
      <c r="Y207" s="44">
        <v>0</v>
      </c>
      <c r="Z207" s="44">
        <v>0</v>
      </c>
      <c r="AA207" s="44">
        <v>0</v>
      </c>
      <c r="AB207" s="44">
        <v>0</v>
      </c>
      <c r="AC207" s="44">
        <v>0</v>
      </c>
      <c r="AD207" s="44">
        <v>0</v>
      </c>
      <c r="AE207" s="44">
        <v>0</v>
      </c>
      <c r="AF207" s="44">
        <v>0</v>
      </c>
      <c r="AG207" s="44">
        <v>0</v>
      </c>
      <c r="AH207" s="44">
        <v>0</v>
      </c>
      <c r="AI207" s="44">
        <v>0</v>
      </c>
      <c r="AJ207" s="44">
        <v>0</v>
      </c>
      <c r="AK207" s="44">
        <v>0</v>
      </c>
      <c r="AL207" s="44">
        <v>0</v>
      </c>
      <c r="AM207" s="44">
        <v>0</v>
      </c>
      <c r="AN207" s="44">
        <v>0</v>
      </c>
      <c r="AO207" s="44">
        <v>1</v>
      </c>
      <c r="AP207" s="44">
        <v>0</v>
      </c>
      <c r="AQ207" s="44">
        <v>0</v>
      </c>
      <c r="AR207" s="44">
        <v>0</v>
      </c>
      <c r="AS207" s="44">
        <v>0</v>
      </c>
      <c r="AT207" s="44">
        <v>0</v>
      </c>
      <c r="AU207" s="44">
        <v>0</v>
      </c>
      <c r="AV207" s="44">
        <v>0</v>
      </c>
      <c r="AW207" s="44">
        <v>0</v>
      </c>
      <c r="AX207" s="44">
        <v>0</v>
      </c>
      <c r="AY207" s="44">
        <v>0</v>
      </c>
      <c r="AZ207" s="44">
        <v>0</v>
      </c>
      <c r="BA207" s="44">
        <v>0</v>
      </c>
      <c r="BB207" s="44">
        <v>0</v>
      </c>
      <c r="BC207" s="44">
        <v>0</v>
      </c>
      <c r="BD207" s="44">
        <v>0</v>
      </c>
      <c r="BE207" s="44">
        <v>0</v>
      </c>
      <c r="BF207" s="44">
        <v>0</v>
      </c>
      <c r="BG207" s="44">
        <v>0</v>
      </c>
      <c r="BH207" s="44">
        <v>0</v>
      </c>
      <c r="BI207" s="44">
        <v>0</v>
      </c>
      <c r="BJ207" s="44">
        <v>0</v>
      </c>
      <c r="BK207" s="44">
        <v>0</v>
      </c>
      <c r="BL207" s="44">
        <f t="shared" si="0"/>
        <v>1</v>
      </c>
      <c r="BM207" s="152">
        <f t="shared" si="1"/>
        <v>1</v>
      </c>
      <c r="BN207" s="153">
        <f t="shared" si="2"/>
        <v>0</v>
      </c>
      <c r="BO207" s="154">
        <f t="shared" si="3"/>
        <v>0</v>
      </c>
      <c r="BP207" s="155">
        <f t="shared" si="4"/>
        <v>0</v>
      </c>
      <c r="BQ207" s="44"/>
    </row>
    <row r="208" spans="1:69" ht="15.75" hidden="1" customHeight="1" x14ac:dyDescent="0.3">
      <c r="A208" s="44" t="s">
        <v>652</v>
      </c>
      <c r="B208" s="44" t="s">
        <v>17</v>
      </c>
      <c r="C208" s="44" t="s">
        <v>782</v>
      </c>
      <c r="D208" s="44">
        <v>2017</v>
      </c>
      <c r="E208" s="45">
        <v>42927</v>
      </c>
      <c r="F208" s="44" t="s">
        <v>137</v>
      </c>
      <c r="G208" s="44" t="s">
        <v>122</v>
      </c>
      <c r="H208" s="37" t="s">
        <v>27</v>
      </c>
      <c r="I208" s="37" t="s">
        <v>27</v>
      </c>
      <c r="J208" s="37" t="s">
        <v>26</v>
      </c>
      <c r="K208" s="37" t="s">
        <v>27</v>
      </c>
      <c r="L208" s="37" t="s">
        <v>26</v>
      </c>
      <c r="M208" s="44" t="s">
        <v>1700</v>
      </c>
      <c r="N208" s="44">
        <f>SUM(O208:U208,V208:BK208)</f>
        <v>10</v>
      </c>
      <c r="O208" s="44">
        <v>0</v>
      </c>
      <c r="P208" s="44">
        <v>0</v>
      </c>
      <c r="Q208" s="44">
        <v>0</v>
      </c>
      <c r="R208" s="44">
        <v>0</v>
      </c>
      <c r="S208" s="44">
        <v>0</v>
      </c>
      <c r="T208" s="44">
        <v>2</v>
      </c>
      <c r="U208" s="44">
        <v>7</v>
      </c>
      <c r="V208" s="44">
        <v>0</v>
      </c>
      <c r="W208" s="44">
        <v>0</v>
      </c>
      <c r="X208" s="44">
        <v>0</v>
      </c>
      <c r="Y208" s="44">
        <v>0</v>
      </c>
      <c r="Z208" s="44">
        <v>0</v>
      </c>
      <c r="AA208" s="44">
        <v>0</v>
      </c>
      <c r="AB208" s="44">
        <v>0</v>
      </c>
      <c r="AC208" s="44">
        <v>0</v>
      </c>
      <c r="AD208" s="44">
        <v>0</v>
      </c>
      <c r="AE208" s="44">
        <v>0</v>
      </c>
      <c r="AF208" s="44">
        <v>0</v>
      </c>
      <c r="AG208" s="44">
        <v>0</v>
      </c>
      <c r="AH208" s="44">
        <v>0</v>
      </c>
      <c r="AI208" s="44">
        <v>0</v>
      </c>
      <c r="AJ208" s="44">
        <v>0</v>
      </c>
      <c r="AK208" s="44">
        <v>0</v>
      </c>
      <c r="AL208" s="44">
        <v>0</v>
      </c>
      <c r="AM208" s="44">
        <v>0</v>
      </c>
      <c r="AN208" s="44">
        <v>0</v>
      </c>
      <c r="AO208" s="44">
        <v>1</v>
      </c>
      <c r="AP208" s="44">
        <v>0</v>
      </c>
      <c r="AQ208" s="44">
        <v>0</v>
      </c>
      <c r="AR208" s="44">
        <v>0</v>
      </c>
      <c r="AS208" s="44">
        <v>0</v>
      </c>
      <c r="AT208" s="44">
        <v>0</v>
      </c>
      <c r="AU208" s="44">
        <v>0</v>
      </c>
      <c r="AV208" s="44">
        <v>0</v>
      </c>
      <c r="AW208" s="44">
        <v>0</v>
      </c>
      <c r="AX208" s="44">
        <v>0</v>
      </c>
      <c r="AY208" s="44">
        <v>0</v>
      </c>
      <c r="AZ208" s="44">
        <v>0</v>
      </c>
      <c r="BA208" s="44">
        <v>0</v>
      </c>
      <c r="BB208" s="44">
        <v>0</v>
      </c>
      <c r="BC208" s="44">
        <v>0</v>
      </c>
      <c r="BD208" s="44">
        <v>0</v>
      </c>
      <c r="BE208" s="44">
        <v>0</v>
      </c>
      <c r="BF208" s="44">
        <v>0</v>
      </c>
      <c r="BG208" s="44">
        <v>0</v>
      </c>
      <c r="BH208" s="44">
        <v>0</v>
      </c>
      <c r="BI208" s="44">
        <v>0</v>
      </c>
      <c r="BJ208" s="44">
        <v>0</v>
      </c>
      <c r="BK208" s="44">
        <v>0</v>
      </c>
      <c r="BL208" s="44">
        <f t="shared" si="0"/>
        <v>1</v>
      </c>
      <c r="BM208" s="152">
        <f t="shared" si="1"/>
        <v>1</v>
      </c>
      <c r="BN208" s="153">
        <f t="shared" si="2"/>
        <v>0</v>
      </c>
      <c r="BO208" s="154">
        <f t="shared" si="3"/>
        <v>0</v>
      </c>
      <c r="BP208" s="155">
        <f t="shared" si="4"/>
        <v>0</v>
      </c>
      <c r="BQ208" s="44"/>
    </row>
    <row r="209" spans="1:69" ht="15.75" hidden="1" customHeight="1" x14ac:dyDescent="0.3">
      <c r="A209" s="44" t="s">
        <v>652</v>
      </c>
      <c r="B209" s="44" t="s">
        <v>17</v>
      </c>
      <c r="C209" s="44" t="s">
        <v>782</v>
      </c>
      <c r="D209" s="44">
        <v>2017</v>
      </c>
      <c r="E209" s="45">
        <v>42927</v>
      </c>
      <c r="F209" s="44" t="s">
        <v>137</v>
      </c>
      <c r="G209" s="44" t="s">
        <v>125</v>
      </c>
      <c r="H209" s="37" t="s">
        <v>31</v>
      </c>
      <c r="I209" s="37" t="s">
        <v>31</v>
      </c>
      <c r="J209" s="37" t="s">
        <v>31</v>
      </c>
      <c r="K209" s="37" t="s">
        <v>31</v>
      </c>
      <c r="L209" s="37" t="s">
        <v>31</v>
      </c>
      <c r="M209" s="44" t="s">
        <v>1698</v>
      </c>
      <c r="N209" s="44"/>
      <c r="O209" s="44">
        <v>0</v>
      </c>
      <c r="P209" s="44">
        <v>0</v>
      </c>
      <c r="Q209" s="44">
        <v>0</v>
      </c>
      <c r="R209" s="44">
        <v>0</v>
      </c>
      <c r="S209" s="44">
        <v>0</v>
      </c>
      <c r="T209" s="44">
        <v>0</v>
      </c>
      <c r="U209" s="44">
        <v>0</v>
      </c>
      <c r="V209" s="44">
        <v>0</v>
      </c>
      <c r="W209" s="44">
        <v>0</v>
      </c>
      <c r="X209" s="44">
        <v>0</v>
      </c>
      <c r="Y209" s="44">
        <v>3</v>
      </c>
      <c r="Z209" s="44">
        <v>0</v>
      </c>
      <c r="AA209" s="44">
        <v>0</v>
      </c>
      <c r="AB209" s="44">
        <v>0</v>
      </c>
      <c r="AC209" s="44">
        <v>0</v>
      </c>
      <c r="AD209" s="44">
        <v>0</v>
      </c>
      <c r="AE209" s="44">
        <v>0</v>
      </c>
      <c r="AF209" s="44">
        <v>0</v>
      </c>
      <c r="AG209" s="44">
        <v>0</v>
      </c>
      <c r="AH209" s="44">
        <v>5</v>
      </c>
      <c r="AI209" s="44">
        <v>0</v>
      </c>
      <c r="AJ209" s="44">
        <v>0</v>
      </c>
      <c r="AK209" s="44">
        <v>0</v>
      </c>
      <c r="AL209" s="44">
        <v>0</v>
      </c>
      <c r="AM209" s="44">
        <v>0</v>
      </c>
      <c r="AN209" s="44">
        <v>2</v>
      </c>
      <c r="AO209" s="44">
        <v>2</v>
      </c>
      <c r="AP209" s="44">
        <v>0</v>
      </c>
      <c r="AQ209" s="44">
        <v>0</v>
      </c>
      <c r="AR209" s="44">
        <v>2</v>
      </c>
      <c r="AS209" s="44">
        <v>0</v>
      </c>
      <c r="AT209" s="44">
        <v>0</v>
      </c>
      <c r="AU209" s="44">
        <v>0</v>
      </c>
      <c r="AV209" s="44">
        <v>0</v>
      </c>
      <c r="AW209" s="44">
        <v>0</v>
      </c>
      <c r="AX209" s="44">
        <v>0</v>
      </c>
      <c r="AY209" s="44">
        <v>0</v>
      </c>
      <c r="AZ209" s="44">
        <v>0</v>
      </c>
      <c r="BA209" s="44">
        <v>0</v>
      </c>
      <c r="BB209" s="44">
        <v>0</v>
      </c>
      <c r="BC209" s="44">
        <v>0</v>
      </c>
      <c r="BD209" s="44">
        <v>0</v>
      </c>
      <c r="BE209" s="44">
        <v>0</v>
      </c>
      <c r="BF209" s="44">
        <v>0</v>
      </c>
      <c r="BG209" s="44">
        <v>0</v>
      </c>
      <c r="BH209" s="44">
        <v>0</v>
      </c>
      <c r="BI209" s="44">
        <v>0</v>
      </c>
      <c r="BJ209" s="44">
        <v>0</v>
      </c>
      <c r="BK209" s="44">
        <v>0</v>
      </c>
      <c r="BL209" s="44">
        <f t="shared" si="0"/>
        <v>14</v>
      </c>
      <c r="BM209" s="152">
        <f t="shared" si="1"/>
        <v>12</v>
      </c>
      <c r="BN209" s="153">
        <f t="shared" si="2"/>
        <v>0</v>
      </c>
      <c r="BO209" s="154">
        <f t="shared" si="3"/>
        <v>0</v>
      </c>
      <c r="BP209" s="155">
        <f t="shared" si="4"/>
        <v>2</v>
      </c>
      <c r="BQ209" s="44"/>
    </row>
    <row r="210" spans="1:69" ht="15.75" hidden="1" customHeight="1" x14ac:dyDescent="0.3">
      <c r="A210" s="44" t="s">
        <v>652</v>
      </c>
      <c r="B210" s="44" t="s">
        <v>17</v>
      </c>
      <c r="C210" s="44" t="s">
        <v>782</v>
      </c>
      <c r="D210" s="44">
        <v>2017</v>
      </c>
      <c r="E210" s="45">
        <v>42927</v>
      </c>
      <c r="F210" s="44" t="s">
        <v>137</v>
      </c>
      <c r="G210" s="44" t="s">
        <v>125</v>
      </c>
      <c r="H210" s="37" t="s">
        <v>31</v>
      </c>
      <c r="I210" s="37" t="s">
        <v>31</v>
      </c>
      <c r="J210" s="37" t="s">
        <v>31</v>
      </c>
      <c r="K210" s="37" t="s">
        <v>31</v>
      </c>
      <c r="L210" s="37" t="s">
        <v>31</v>
      </c>
      <c r="M210" s="44" t="s">
        <v>1699</v>
      </c>
      <c r="N210" s="44"/>
      <c r="O210" s="44">
        <v>0</v>
      </c>
      <c r="P210" s="44">
        <v>0</v>
      </c>
      <c r="Q210" s="44">
        <v>0</v>
      </c>
      <c r="R210" s="44">
        <v>0</v>
      </c>
      <c r="S210" s="44">
        <v>0</v>
      </c>
      <c r="T210" s="44">
        <v>0</v>
      </c>
      <c r="U210" s="44">
        <v>0</v>
      </c>
      <c r="V210" s="44">
        <v>0</v>
      </c>
      <c r="W210" s="44">
        <v>0</v>
      </c>
      <c r="X210" s="44">
        <v>0</v>
      </c>
      <c r="Y210" s="44">
        <v>1</v>
      </c>
      <c r="Z210" s="44">
        <v>0</v>
      </c>
      <c r="AA210" s="44">
        <v>0</v>
      </c>
      <c r="AB210" s="44">
        <v>0</v>
      </c>
      <c r="AC210" s="44">
        <v>0</v>
      </c>
      <c r="AD210" s="44">
        <v>0</v>
      </c>
      <c r="AE210" s="44">
        <v>0</v>
      </c>
      <c r="AF210" s="44">
        <v>0</v>
      </c>
      <c r="AG210" s="44">
        <v>0</v>
      </c>
      <c r="AH210" s="44">
        <v>0</v>
      </c>
      <c r="AI210" s="44">
        <v>0</v>
      </c>
      <c r="AJ210" s="44">
        <v>0</v>
      </c>
      <c r="AK210" s="44">
        <v>0</v>
      </c>
      <c r="AL210" s="44">
        <v>0</v>
      </c>
      <c r="AM210" s="44">
        <v>0</v>
      </c>
      <c r="AN210" s="44">
        <v>2</v>
      </c>
      <c r="AO210" s="44">
        <v>0</v>
      </c>
      <c r="AP210" s="44">
        <v>0</v>
      </c>
      <c r="AQ210" s="44">
        <v>1</v>
      </c>
      <c r="AR210" s="44">
        <v>1</v>
      </c>
      <c r="AS210" s="44">
        <v>0</v>
      </c>
      <c r="AT210" s="44">
        <v>0</v>
      </c>
      <c r="AU210" s="44">
        <v>0</v>
      </c>
      <c r="AV210" s="44">
        <v>0</v>
      </c>
      <c r="AW210" s="44">
        <v>0</v>
      </c>
      <c r="AX210" s="44">
        <v>0</v>
      </c>
      <c r="AY210" s="44">
        <v>0</v>
      </c>
      <c r="AZ210" s="44">
        <v>0</v>
      </c>
      <c r="BA210" s="44">
        <v>0</v>
      </c>
      <c r="BB210" s="44">
        <v>0</v>
      </c>
      <c r="BC210" s="44">
        <v>0</v>
      </c>
      <c r="BD210" s="44">
        <v>0</v>
      </c>
      <c r="BE210" s="44">
        <v>0</v>
      </c>
      <c r="BF210" s="44">
        <v>0</v>
      </c>
      <c r="BG210" s="44">
        <v>0</v>
      </c>
      <c r="BH210" s="44">
        <v>0</v>
      </c>
      <c r="BI210" s="44">
        <v>0</v>
      </c>
      <c r="BJ210" s="44">
        <v>0</v>
      </c>
      <c r="BK210" s="44">
        <v>0</v>
      </c>
      <c r="BL210" s="44">
        <f t="shared" si="0"/>
        <v>5</v>
      </c>
      <c r="BM210" s="152">
        <f t="shared" si="1"/>
        <v>2</v>
      </c>
      <c r="BN210" s="153">
        <f t="shared" si="2"/>
        <v>0</v>
      </c>
      <c r="BO210" s="154">
        <f t="shared" si="3"/>
        <v>1</v>
      </c>
      <c r="BP210" s="155">
        <f t="shared" si="4"/>
        <v>2</v>
      </c>
      <c r="BQ210" s="44"/>
    </row>
    <row r="211" spans="1:69" ht="15.75" hidden="1" customHeight="1" x14ac:dyDescent="0.3">
      <c r="A211" s="44" t="s">
        <v>652</v>
      </c>
      <c r="B211" s="44" t="s">
        <v>17</v>
      </c>
      <c r="C211" s="44" t="s">
        <v>782</v>
      </c>
      <c r="D211" s="44">
        <v>2017</v>
      </c>
      <c r="E211" s="45">
        <v>42927</v>
      </c>
      <c r="F211" s="44" t="s">
        <v>137</v>
      </c>
      <c r="G211" s="44" t="s">
        <v>125</v>
      </c>
      <c r="H211" s="37" t="s">
        <v>31</v>
      </c>
      <c r="I211" s="37" t="s">
        <v>31</v>
      </c>
      <c r="J211" s="37" t="s">
        <v>31</v>
      </c>
      <c r="K211" s="37" t="s">
        <v>31</v>
      </c>
      <c r="L211" s="37" t="s">
        <v>31</v>
      </c>
      <c r="M211" s="44" t="s">
        <v>1700</v>
      </c>
      <c r="N211" s="44">
        <f>SUM(O211:U211,V211:BK211)</f>
        <v>10</v>
      </c>
      <c r="O211" s="44">
        <v>0</v>
      </c>
      <c r="P211" s="44">
        <v>0</v>
      </c>
      <c r="Q211" s="44">
        <v>0</v>
      </c>
      <c r="R211" s="44">
        <v>0</v>
      </c>
      <c r="S211" s="44">
        <v>0</v>
      </c>
      <c r="T211" s="44">
        <v>7</v>
      </c>
      <c r="U211" s="44">
        <v>3</v>
      </c>
      <c r="V211" s="44">
        <v>0</v>
      </c>
      <c r="W211" s="44">
        <v>0</v>
      </c>
      <c r="X211" s="44">
        <v>0</v>
      </c>
      <c r="Y211" s="44">
        <v>0</v>
      </c>
      <c r="Z211" s="44">
        <v>0</v>
      </c>
      <c r="AA211" s="44">
        <v>0</v>
      </c>
      <c r="AB211" s="44">
        <v>0</v>
      </c>
      <c r="AC211" s="44">
        <v>0</v>
      </c>
      <c r="AD211" s="44">
        <v>0</v>
      </c>
      <c r="AE211" s="44">
        <v>0</v>
      </c>
      <c r="AF211" s="44">
        <v>0</v>
      </c>
      <c r="AG211" s="44">
        <v>0</v>
      </c>
      <c r="AH211" s="44">
        <v>0</v>
      </c>
      <c r="AI211" s="44">
        <v>0</v>
      </c>
      <c r="AJ211" s="44">
        <v>0</v>
      </c>
      <c r="AK211" s="44">
        <v>0</v>
      </c>
      <c r="AL211" s="44">
        <v>0</v>
      </c>
      <c r="AM211" s="44">
        <v>0</v>
      </c>
      <c r="AN211" s="44">
        <v>0</v>
      </c>
      <c r="AO211" s="44">
        <v>0</v>
      </c>
      <c r="AP211" s="44">
        <v>0</v>
      </c>
      <c r="AQ211" s="44">
        <v>0</v>
      </c>
      <c r="AR211" s="44">
        <v>0</v>
      </c>
      <c r="AS211" s="44">
        <v>0</v>
      </c>
      <c r="AT211" s="44">
        <v>0</v>
      </c>
      <c r="AU211" s="44">
        <v>0</v>
      </c>
      <c r="AV211" s="44">
        <v>0</v>
      </c>
      <c r="AW211" s="44">
        <v>0</v>
      </c>
      <c r="AX211" s="44">
        <v>0</v>
      </c>
      <c r="AY211" s="44">
        <v>0</v>
      </c>
      <c r="AZ211" s="44">
        <v>0</v>
      </c>
      <c r="BA211" s="44">
        <v>0</v>
      </c>
      <c r="BB211" s="44">
        <v>0</v>
      </c>
      <c r="BC211" s="44">
        <v>0</v>
      </c>
      <c r="BD211" s="44">
        <v>0</v>
      </c>
      <c r="BE211" s="44">
        <v>0</v>
      </c>
      <c r="BF211" s="44">
        <v>0</v>
      </c>
      <c r="BG211" s="44">
        <v>0</v>
      </c>
      <c r="BH211" s="44">
        <v>0</v>
      </c>
      <c r="BI211" s="44">
        <v>0</v>
      </c>
      <c r="BJ211" s="44">
        <v>0</v>
      </c>
      <c r="BK211" s="44">
        <v>0</v>
      </c>
      <c r="BL211" s="44">
        <f t="shared" si="0"/>
        <v>0</v>
      </c>
      <c r="BM211" s="152">
        <f t="shared" si="1"/>
        <v>0</v>
      </c>
      <c r="BN211" s="153">
        <f t="shared" si="2"/>
        <v>0</v>
      </c>
      <c r="BO211" s="154">
        <f t="shared" si="3"/>
        <v>0</v>
      </c>
      <c r="BP211" s="155">
        <f t="shared" si="4"/>
        <v>0</v>
      </c>
      <c r="BQ211" s="44"/>
    </row>
    <row r="212" spans="1:69" ht="15.75" hidden="1" customHeight="1" x14ac:dyDescent="0.3">
      <c r="A212" s="44" t="s">
        <v>652</v>
      </c>
      <c r="B212" s="44" t="s">
        <v>17</v>
      </c>
      <c r="C212" s="44" t="s">
        <v>782</v>
      </c>
      <c r="D212" s="44">
        <v>2017</v>
      </c>
      <c r="E212" s="45">
        <v>42927</v>
      </c>
      <c r="F212" s="44" t="s">
        <v>137</v>
      </c>
      <c r="G212" s="44" t="s">
        <v>128</v>
      </c>
      <c r="H212" s="37" t="s">
        <v>21</v>
      </c>
      <c r="I212" s="37" t="s">
        <v>21</v>
      </c>
      <c r="J212" s="37" t="s">
        <v>22</v>
      </c>
      <c r="K212" s="37" t="s">
        <v>21</v>
      </c>
      <c r="L212" s="37" t="s">
        <v>22</v>
      </c>
      <c r="M212" s="44" t="s">
        <v>1698</v>
      </c>
      <c r="N212" s="44"/>
      <c r="O212" s="44">
        <v>0</v>
      </c>
      <c r="P212" s="44">
        <v>0</v>
      </c>
      <c r="Q212" s="44">
        <v>0</v>
      </c>
      <c r="R212" s="44">
        <v>0</v>
      </c>
      <c r="S212" s="44">
        <v>0</v>
      </c>
      <c r="T212" s="44">
        <v>0</v>
      </c>
      <c r="U212" s="44">
        <v>0</v>
      </c>
      <c r="V212" s="44">
        <v>0</v>
      </c>
      <c r="W212" s="44">
        <v>0</v>
      </c>
      <c r="X212" s="44">
        <v>0</v>
      </c>
      <c r="Y212" s="44">
        <v>19</v>
      </c>
      <c r="Z212" s="44">
        <v>0</v>
      </c>
      <c r="AA212" s="44">
        <v>0</v>
      </c>
      <c r="AB212" s="44">
        <v>0</v>
      </c>
      <c r="AC212" s="44">
        <v>0</v>
      </c>
      <c r="AD212" s="44">
        <v>0</v>
      </c>
      <c r="AE212" s="44">
        <v>0</v>
      </c>
      <c r="AF212" s="44">
        <v>0</v>
      </c>
      <c r="AG212" s="44">
        <v>0</v>
      </c>
      <c r="AH212" s="44">
        <v>0</v>
      </c>
      <c r="AI212" s="44">
        <v>0</v>
      </c>
      <c r="AJ212" s="44">
        <v>0</v>
      </c>
      <c r="AK212" s="44">
        <v>0</v>
      </c>
      <c r="AL212" s="44">
        <v>0</v>
      </c>
      <c r="AM212" s="44">
        <v>0</v>
      </c>
      <c r="AN212" s="44">
        <v>0</v>
      </c>
      <c r="AO212" s="44">
        <v>4</v>
      </c>
      <c r="AP212" s="44">
        <v>0</v>
      </c>
      <c r="AQ212" s="44">
        <v>0</v>
      </c>
      <c r="AR212" s="44">
        <v>0</v>
      </c>
      <c r="AS212" s="44">
        <v>0</v>
      </c>
      <c r="AT212" s="44">
        <v>0</v>
      </c>
      <c r="AU212" s="44">
        <v>0</v>
      </c>
      <c r="AV212" s="44">
        <v>0</v>
      </c>
      <c r="AW212" s="44">
        <v>0</v>
      </c>
      <c r="AX212" s="44">
        <v>0</v>
      </c>
      <c r="AY212" s="44">
        <v>0</v>
      </c>
      <c r="AZ212" s="44">
        <v>0</v>
      </c>
      <c r="BA212" s="44">
        <v>0</v>
      </c>
      <c r="BB212" s="44">
        <v>0</v>
      </c>
      <c r="BC212" s="44">
        <v>0</v>
      </c>
      <c r="BD212" s="44">
        <v>0</v>
      </c>
      <c r="BE212" s="44">
        <v>0</v>
      </c>
      <c r="BF212" s="44">
        <v>0</v>
      </c>
      <c r="BG212" s="44">
        <v>0</v>
      </c>
      <c r="BH212" s="44">
        <v>0</v>
      </c>
      <c r="BI212" s="44">
        <v>0</v>
      </c>
      <c r="BJ212" s="44">
        <v>0</v>
      </c>
      <c r="BK212" s="44">
        <v>0</v>
      </c>
      <c r="BL212" s="44">
        <f t="shared" si="0"/>
        <v>23</v>
      </c>
      <c r="BM212" s="152">
        <f t="shared" si="1"/>
        <v>23</v>
      </c>
      <c r="BN212" s="153">
        <f t="shared" si="2"/>
        <v>0</v>
      </c>
      <c r="BO212" s="154">
        <f t="shared" si="3"/>
        <v>0</v>
      </c>
      <c r="BP212" s="155">
        <f t="shared" si="4"/>
        <v>0</v>
      </c>
      <c r="BQ212" s="44"/>
    </row>
    <row r="213" spans="1:69" ht="15.75" hidden="1" customHeight="1" x14ac:dyDescent="0.3">
      <c r="A213" s="44" t="s">
        <v>652</v>
      </c>
      <c r="B213" s="44" t="s">
        <v>17</v>
      </c>
      <c r="C213" s="44" t="s">
        <v>782</v>
      </c>
      <c r="D213" s="44">
        <v>2017</v>
      </c>
      <c r="E213" s="45">
        <v>42927</v>
      </c>
      <c r="F213" s="44" t="s">
        <v>137</v>
      </c>
      <c r="G213" s="44" t="s">
        <v>128</v>
      </c>
      <c r="H213" s="37" t="s">
        <v>21</v>
      </c>
      <c r="I213" s="37" t="s">
        <v>21</v>
      </c>
      <c r="J213" s="37" t="s">
        <v>22</v>
      </c>
      <c r="K213" s="37" t="s">
        <v>21</v>
      </c>
      <c r="L213" s="37" t="s">
        <v>22</v>
      </c>
      <c r="M213" s="44" t="s">
        <v>1699</v>
      </c>
      <c r="N213" s="44"/>
      <c r="O213" s="44">
        <v>0</v>
      </c>
      <c r="P213" s="44">
        <v>0</v>
      </c>
      <c r="Q213" s="44">
        <v>0</v>
      </c>
      <c r="R213" s="44">
        <v>0</v>
      </c>
      <c r="S213" s="44">
        <v>0</v>
      </c>
      <c r="T213" s="44">
        <v>0</v>
      </c>
      <c r="U213" s="44">
        <v>0</v>
      </c>
      <c r="V213" s="44">
        <v>0</v>
      </c>
      <c r="W213" s="44">
        <v>0</v>
      </c>
      <c r="X213" s="44">
        <v>0</v>
      </c>
      <c r="Y213" s="44">
        <v>0</v>
      </c>
      <c r="Z213" s="44">
        <v>1</v>
      </c>
      <c r="AA213" s="44">
        <v>0</v>
      </c>
      <c r="AB213" s="44">
        <v>0</v>
      </c>
      <c r="AC213" s="44">
        <v>0</v>
      </c>
      <c r="AD213" s="44">
        <v>0</v>
      </c>
      <c r="AE213" s="44">
        <v>0</v>
      </c>
      <c r="AF213" s="44">
        <v>0</v>
      </c>
      <c r="AG213" s="44">
        <v>0</v>
      </c>
      <c r="AH213" s="44">
        <v>0</v>
      </c>
      <c r="AI213" s="44">
        <v>0</v>
      </c>
      <c r="AJ213" s="44">
        <v>0</v>
      </c>
      <c r="AK213" s="44">
        <v>0</v>
      </c>
      <c r="AL213" s="44">
        <v>0</v>
      </c>
      <c r="AM213" s="44">
        <v>0</v>
      </c>
      <c r="AN213" s="44">
        <v>0</v>
      </c>
      <c r="AO213" s="44">
        <v>1</v>
      </c>
      <c r="AP213" s="44">
        <v>0</v>
      </c>
      <c r="AQ213" s="44">
        <v>0</v>
      </c>
      <c r="AR213" s="44">
        <v>0</v>
      </c>
      <c r="AS213" s="44">
        <v>0</v>
      </c>
      <c r="AT213" s="44">
        <v>0</v>
      </c>
      <c r="AU213" s="44">
        <v>0</v>
      </c>
      <c r="AV213" s="44">
        <v>0</v>
      </c>
      <c r="AW213" s="44">
        <v>0</v>
      </c>
      <c r="AX213" s="44">
        <v>0</v>
      </c>
      <c r="AY213" s="44">
        <v>0</v>
      </c>
      <c r="AZ213" s="44">
        <v>0</v>
      </c>
      <c r="BA213" s="44">
        <v>0</v>
      </c>
      <c r="BB213" s="44">
        <v>0</v>
      </c>
      <c r="BC213" s="44">
        <v>0</v>
      </c>
      <c r="BD213" s="44">
        <v>0</v>
      </c>
      <c r="BE213" s="44">
        <v>0</v>
      </c>
      <c r="BF213" s="44">
        <v>0</v>
      </c>
      <c r="BG213" s="44">
        <v>0</v>
      </c>
      <c r="BH213" s="44">
        <v>0</v>
      </c>
      <c r="BI213" s="44">
        <v>0</v>
      </c>
      <c r="BJ213" s="44">
        <v>0</v>
      </c>
      <c r="BK213" s="44">
        <v>0</v>
      </c>
      <c r="BL213" s="44">
        <f t="shared" si="0"/>
        <v>2</v>
      </c>
      <c r="BM213" s="152">
        <f t="shared" si="1"/>
        <v>1</v>
      </c>
      <c r="BN213" s="153">
        <f t="shared" si="2"/>
        <v>1</v>
      </c>
      <c r="BO213" s="154">
        <f t="shared" si="3"/>
        <v>0</v>
      </c>
      <c r="BP213" s="155">
        <f t="shared" si="4"/>
        <v>0</v>
      </c>
      <c r="BQ213" s="44"/>
    </row>
    <row r="214" spans="1:69" ht="15.75" hidden="1" customHeight="1" x14ac:dyDescent="0.3">
      <c r="A214" s="44" t="s">
        <v>652</v>
      </c>
      <c r="B214" s="44" t="s">
        <v>17</v>
      </c>
      <c r="C214" s="44" t="s">
        <v>782</v>
      </c>
      <c r="D214" s="44">
        <v>2017</v>
      </c>
      <c r="E214" s="45">
        <v>42927</v>
      </c>
      <c r="F214" s="44" t="s">
        <v>137</v>
      </c>
      <c r="G214" s="44" t="s">
        <v>128</v>
      </c>
      <c r="H214" s="37" t="s">
        <v>21</v>
      </c>
      <c r="I214" s="37" t="s">
        <v>21</v>
      </c>
      <c r="J214" s="37" t="s">
        <v>22</v>
      </c>
      <c r="K214" s="37" t="s">
        <v>21</v>
      </c>
      <c r="L214" s="37" t="s">
        <v>22</v>
      </c>
      <c r="M214" s="44" t="s">
        <v>1700</v>
      </c>
      <c r="N214" s="44">
        <f>SUM(O214:U214,V214:BK214)</f>
        <v>10</v>
      </c>
      <c r="O214" s="44">
        <v>0</v>
      </c>
      <c r="P214" s="44">
        <v>0</v>
      </c>
      <c r="Q214" s="44">
        <v>0</v>
      </c>
      <c r="R214" s="44">
        <v>0</v>
      </c>
      <c r="S214" s="44">
        <v>0</v>
      </c>
      <c r="T214" s="44">
        <v>5</v>
      </c>
      <c r="U214" s="44">
        <v>5</v>
      </c>
      <c r="V214" s="44">
        <v>0</v>
      </c>
      <c r="W214" s="44">
        <v>0</v>
      </c>
      <c r="X214" s="44">
        <v>0</v>
      </c>
      <c r="Y214" s="44">
        <v>0</v>
      </c>
      <c r="Z214" s="44">
        <v>0</v>
      </c>
      <c r="AA214" s="44">
        <v>0</v>
      </c>
      <c r="AB214" s="44">
        <v>0</v>
      </c>
      <c r="AC214" s="44">
        <v>0</v>
      </c>
      <c r="AD214" s="44">
        <v>0</v>
      </c>
      <c r="AE214" s="44">
        <v>0</v>
      </c>
      <c r="AF214" s="44">
        <v>0</v>
      </c>
      <c r="AG214" s="44">
        <v>0</v>
      </c>
      <c r="AH214" s="44">
        <v>0</v>
      </c>
      <c r="AI214" s="44">
        <v>0</v>
      </c>
      <c r="AJ214" s="44">
        <v>0</v>
      </c>
      <c r="AK214" s="44">
        <v>0</v>
      </c>
      <c r="AL214" s="44">
        <v>0</v>
      </c>
      <c r="AM214" s="44">
        <v>0</v>
      </c>
      <c r="AN214" s="44">
        <v>0</v>
      </c>
      <c r="AO214" s="44">
        <v>0</v>
      </c>
      <c r="AP214" s="44">
        <v>0</v>
      </c>
      <c r="AQ214" s="44">
        <v>0</v>
      </c>
      <c r="AR214" s="44">
        <v>0</v>
      </c>
      <c r="AS214" s="44">
        <v>0</v>
      </c>
      <c r="AT214" s="44">
        <v>0</v>
      </c>
      <c r="AU214" s="44">
        <v>0</v>
      </c>
      <c r="AV214" s="44">
        <v>0</v>
      </c>
      <c r="AW214" s="44">
        <v>0</v>
      </c>
      <c r="AX214" s="44">
        <v>0</v>
      </c>
      <c r="AY214" s="44">
        <v>0</v>
      </c>
      <c r="AZ214" s="44">
        <v>0</v>
      </c>
      <c r="BA214" s="44">
        <v>0</v>
      </c>
      <c r="BB214" s="44">
        <v>0</v>
      </c>
      <c r="BC214" s="44">
        <v>0</v>
      </c>
      <c r="BD214" s="44">
        <v>0</v>
      </c>
      <c r="BE214" s="44">
        <v>0</v>
      </c>
      <c r="BF214" s="44">
        <v>0</v>
      </c>
      <c r="BG214" s="44">
        <v>0</v>
      </c>
      <c r="BH214" s="44">
        <v>0</v>
      </c>
      <c r="BI214" s="44">
        <v>0</v>
      </c>
      <c r="BJ214" s="44">
        <v>0</v>
      </c>
      <c r="BK214" s="44">
        <v>0</v>
      </c>
      <c r="BL214" s="44">
        <f t="shared" si="0"/>
        <v>0</v>
      </c>
      <c r="BM214" s="152">
        <f t="shared" si="1"/>
        <v>0</v>
      </c>
      <c r="BN214" s="153">
        <f t="shared" si="2"/>
        <v>0</v>
      </c>
      <c r="BO214" s="154">
        <f t="shared" si="3"/>
        <v>0</v>
      </c>
      <c r="BP214" s="155">
        <f t="shared" si="4"/>
        <v>0</v>
      </c>
      <c r="BQ214" s="44"/>
    </row>
    <row r="215" spans="1:69" ht="15.75" hidden="1" customHeight="1" x14ac:dyDescent="0.3">
      <c r="A215" s="44" t="s">
        <v>652</v>
      </c>
      <c r="B215" s="44" t="s">
        <v>17</v>
      </c>
      <c r="C215" s="44" t="s">
        <v>782</v>
      </c>
      <c r="D215" s="44">
        <v>2017</v>
      </c>
      <c r="E215" s="45">
        <v>42927</v>
      </c>
      <c r="F215" s="44" t="s">
        <v>137</v>
      </c>
      <c r="G215" s="44" t="s">
        <v>131</v>
      </c>
      <c r="H215" s="37" t="s">
        <v>45</v>
      </c>
      <c r="I215" s="37" t="s">
        <v>45</v>
      </c>
      <c r="J215" s="37" t="s">
        <v>45</v>
      </c>
      <c r="K215" s="37" t="s">
        <v>45</v>
      </c>
      <c r="L215" s="37" t="s">
        <v>45</v>
      </c>
      <c r="M215" s="44" t="s">
        <v>1698</v>
      </c>
      <c r="N215" s="44"/>
      <c r="O215" s="44">
        <v>0</v>
      </c>
      <c r="P215" s="44">
        <v>0</v>
      </c>
      <c r="Q215" s="44">
        <v>0</v>
      </c>
      <c r="R215" s="44">
        <v>0</v>
      </c>
      <c r="S215" s="44">
        <v>0</v>
      </c>
      <c r="T215" s="44">
        <v>0</v>
      </c>
      <c r="U215" s="44">
        <v>0</v>
      </c>
      <c r="V215" s="44">
        <v>0</v>
      </c>
      <c r="W215" s="44">
        <v>0</v>
      </c>
      <c r="X215" s="44">
        <v>0</v>
      </c>
      <c r="Y215" s="44">
        <v>3</v>
      </c>
      <c r="Z215" s="44">
        <v>0</v>
      </c>
      <c r="AA215" s="44">
        <v>0</v>
      </c>
      <c r="AB215" s="44">
        <v>0</v>
      </c>
      <c r="AC215" s="44">
        <v>0</v>
      </c>
      <c r="AD215" s="44">
        <v>0</v>
      </c>
      <c r="AE215" s="44">
        <v>0</v>
      </c>
      <c r="AF215" s="44">
        <v>0</v>
      </c>
      <c r="AG215" s="44">
        <v>0</v>
      </c>
      <c r="AH215" s="44">
        <v>3</v>
      </c>
      <c r="AI215" s="44">
        <v>0</v>
      </c>
      <c r="AJ215" s="44">
        <v>0</v>
      </c>
      <c r="AK215" s="44">
        <v>0</v>
      </c>
      <c r="AL215" s="44">
        <v>0</v>
      </c>
      <c r="AM215" s="44">
        <v>0</v>
      </c>
      <c r="AN215" s="44">
        <v>0</v>
      </c>
      <c r="AO215" s="44">
        <v>3</v>
      </c>
      <c r="AP215" s="44">
        <v>0</v>
      </c>
      <c r="AQ215" s="44">
        <v>0</v>
      </c>
      <c r="AR215" s="44">
        <v>0</v>
      </c>
      <c r="AS215" s="44">
        <v>0</v>
      </c>
      <c r="AT215" s="44">
        <v>0</v>
      </c>
      <c r="AU215" s="44">
        <v>0</v>
      </c>
      <c r="AV215" s="44">
        <v>0</v>
      </c>
      <c r="AW215" s="44">
        <v>0</v>
      </c>
      <c r="AX215" s="44">
        <v>0</v>
      </c>
      <c r="AY215" s="44">
        <v>0</v>
      </c>
      <c r="AZ215" s="44">
        <v>0</v>
      </c>
      <c r="BA215" s="44">
        <v>0</v>
      </c>
      <c r="BB215" s="44">
        <v>0</v>
      </c>
      <c r="BC215" s="44">
        <v>0</v>
      </c>
      <c r="BD215" s="44">
        <v>0</v>
      </c>
      <c r="BE215" s="44">
        <v>0</v>
      </c>
      <c r="BF215" s="44">
        <v>0</v>
      </c>
      <c r="BG215" s="44">
        <v>0</v>
      </c>
      <c r="BH215" s="44">
        <v>0</v>
      </c>
      <c r="BI215" s="44">
        <v>0</v>
      </c>
      <c r="BJ215" s="44">
        <v>0</v>
      </c>
      <c r="BK215" s="44">
        <v>0</v>
      </c>
      <c r="BL215" s="44">
        <f t="shared" si="0"/>
        <v>9</v>
      </c>
      <c r="BM215" s="152">
        <f t="shared" si="1"/>
        <v>9</v>
      </c>
      <c r="BN215" s="153">
        <f t="shared" si="2"/>
        <v>0</v>
      </c>
      <c r="BO215" s="154">
        <f t="shared" si="3"/>
        <v>0</v>
      </c>
      <c r="BP215" s="155">
        <f t="shared" si="4"/>
        <v>0</v>
      </c>
      <c r="BQ215" s="44" t="s">
        <v>1707</v>
      </c>
    </row>
    <row r="216" spans="1:69" ht="15.75" hidden="1" customHeight="1" x14ac:dyDescent="0.3">
      <c r="A216" s="44" t="s">
        <v>652</v>
      </c>
      <c r="B216" s="44" t="s">
        <v>17</v>
      </c>
      <c r="C216" s="44" t="s">
        <v>782</v>
      </c>
      <c r="D216" s="44">
        <v>2017</v>
      </c>
      <c r="E216" s="45">
        <v>42927</v>
      </c>
      <c r="F216" s="44" t="s">
        <v>137</v>
      </c>
      <c r="G216" s="44" t="s">
        <v>131</v>
      </c>
      <c r="H216" s="37" t="s">
        <v>45</v>
      </c>
      <c r="I216" s="37" t="s">
        <v>45</v>
      </c>
      <c r="J216" s="37" t="s">
        <v>45</v>
      </c>
      <c r="K216" s="37" t="s">
        <v>45</v>
      </c>
      <c r="L216" s="37" t="s">
        <v>45</v>
      </c>
      <c r="M216" s="44" t="s">
        <v>1699</v>
      </c>
      <c r="N216" s="44"/>
      <c r="O216" s="44">
        <v>0</v>
      </c>
      <c r="P216" s="44">
        <v>0</v>
      </c>
      <c r="Q216" s="44">
        <v>0</v>
      </c>
      <c r="R216" s="44">
        <v>0</v>
      </c>
      <c r="S216" s="44">
        <v>0</v>
      </c>
      <c r="T216" s="44">
        <v>0</v>
      </c>
      <c r="U216" s="44">
        <v>0</v>
      </c>
      <c r="V216" s="44">
        <v>0</v>
      </c>
      <c r="W216" s="44">
        <v>0</v>
      </c>
      <c r="X216" s="44">
        <v>0</v>
      </c>
      <c r="Y216" s="44">
        <v>0</v>
      </c>
      <c r="Z216" s="44">
        <v>0</v>
      </c>
      <c r="AA216" s="44">
        <v>0</v>
      </c>
      <c r="AB216" s="44">
        <v>0</v>
      </c>
      <c r="AC216" s="44">
        <v>0</v>
      </c>
      <c r="AD216" s="44">
        <v>0</v>
      </c>
      <c r="AE216" s="44">
        <v>0</v>
      </c>
      <c r="AF216" s="44">
        <v>0</v>
      </c>
      <c r="AG216" s="44">
        <v>0</v>
      </c>
      <c r="AH216" s="44">
        <v>0</v>
      </c>
      <c r="AI216" s="44">
        <v>0</v>
      </c>
      <c r="AJ216" s="44">
        <v>0</v>
      </c>
      <c r="AK216" s="44">
        <v>0</v>
      </c>
      <c r="AL216" s="44">
        <v>0</v>
      </c>
      <c r="AM216" s="44">
        <v>0</v>
      </c>
      <c r="AN216" s="44">
        <v>0</v>
      </c>
      <c r="AO216" s="44">
        <v>0</v>
      </c>
      <c r="AP216" s="44">
        <v>0</v>
      </c>
      <c r="AQ216" s="44">
        <v>0</v>
      </c>
      <c r="AR216" s="44">
        <v>0</v>
      </c>
      <c r="AS216" s="44">
        <v>0</v>
      </c>
      <c r="AT216" s="44">
        <v>0</v>
      </c>
      <c r="AU216" s="44">
        <v>0</v>
      </c>
      <c r="AV216" s="44">
        <v>0</v>
      </c>
      <c r="AW216" s="44">
        <v>0</v>
      </c>
      <c r="AX216" s="44">
        <v>0</v>
      </c>
      <c r="AY216" s="44">
        <v>0</v>
      </c>
      <c r="AZ216" s="44">
        <v>0</v>
      </c>
      <c r="BA216" s="44">
        <v>0</v>
      </c>
      <c r="BB216" s="44">
        <v>0</v>
      </c>
      <c r="BC216" s="44">
        <v>0</v>
      </c>
      <c r="BD216" s="44">
        <v>0</v>
      </c>
      <c r="BE216" s="44">
        <v>0</v>
      </c>
      <c r="BF216" s="44">
        <v>0</v>
      </c>
      <c r="BG216" s="44">
        <v>0</v>
      </c>
      <c r="BH216" s="44">
        <v>0</v>
      </c>
      <c r="BI216" s="44">
        <v>0</v>
      </c>
      <c r="BJ216" s="44">
        <v>0</v>
      </c>
      <c r="BK216" s="44">
        <v>0</v>
      </c>
      <c r="BL216" s="44">
        <f t="shared" si="0"/>
        <v>0</v>
      </c>
      <c r="BM216" s="152">
        <f t="shared" si="1"/>
        <v>0</v>
      </c>
      <c r="BN216" s="153">
        <f t="shared" si="2"/>
        <v>0</v>
      </c>
      <c r="BO216" s="154">
        <f t="shared" si="3"/>
        <v>0</v>
      </c>
      <c r="BP216" s="155">
        <f t="shared" si="4"/>
        <v>0</v>
      </c>
      <c r="BQ216" s="44"/>
    </row>
    <row r="217" spans="1:69" ht="15.75" hidden="1" customHeight="1" x14ac:dyDescent="0.3">
      <c r="A217" s="44" t="s">
        <v>652</v>
      </c>
      <c r="B217" s="44" t="s">
        <v>17</v>
      </c>
      <c r="C217" s="44" t="s">
        <v>782</v>
      </c>
      <c r="D217" s="44">
        <v>2017</v>
      </c>
      <c r="E217" s="45">
        <v>42927</v>
      </c>
      <c r="F217" s="44" t="s">
        <v>137</v>
      </c>
      <c r="G217" s="44" t="s">
        <v>131</v>
      </c>
      <c r="H217" s="37" t="s">
        <v>45</v>
      </c>
      <c r="I217" s="37" t="s">
        <v>45</v>
      </c>
      <c r="J217" s="37" t="s">
        <v>45</v>
      </c>
      <c r="K217" s="37" t="s">
        <v>45</v>
      </c>
      <c r="L217" s="37" t="s">
        <v>45</v>
      </c>
      <c r="M217" s="44" t="s">
        <v>1700</v>
      </c>
      <c r="N217" s="44">
        <f>SUM(O217:U217,V217:BK217)</f>
        <v>10</v>
      </c>
      <c r="O217" s="44">
        <v>0</v>
      </c>
      <c r="P217" s="44">
        <v>0</v>
      </c>
      <c r="Q217" s="44">
        <v>0</v>
      </c>
      <c r="R217" s="44">
        <v>0</v>
      </c>
      <c r="S217" s="44">
        <v>0</v>
      </c>
      <c r="T217" s="44">
        <v>4</v>
      </c>
      <c r="U217" s="44">
        <v>6</v>
      </c>
      <c r="V217" s="44">
        <v>0</v>
      </c>
      <c r="W217" s="44">
        <v>0</v>
      </c>
      <c r="X217" s="44">
        <v>0</v>
      </c>
      <c r="Y217" s="44">
        <v>0</v>
      </c>
      <c r="Z217" s="44">
        <v>0</v>
      </c>
      <c r="AA217" s="44">
        <v>0</v>
      </c>
      <c r="AB217" s="44">
        <v>0</v>
      </c>
      <c r="AC217" s="44">
        <v>0</v>
      </c>
      <c r="AD217" s="44">
        <v>0</v>
      </c>
      <c r="AE217" s="44">
        <v>0</v>
      </c>
      <c r="AF217" s="44">
        <v>0</v>
      </c>
      <c r="AG217" s="44">
        <v>0</v>
      </c>
      <c r="AH217" s="44">
        <v>0</v>
      </c>
      <c r="AI217" s="44">
        <v>0</v>
      </c>
      <c r="AJ217" s="44">
        <v>0</v>
      </c>
      <c r="AK217" s="44">
        <v>0</v>
      </c>
      <c r="AL217" s="44">
        <v>0</v>
      </c>
      <c r="AM217" s="44">
        <v>0</v>
      </c>
      <c r="AN217" s="44">
        <v>0</v>
      </c>
      <c r="AO217" s="44">
        <v>0</v>
      </c>
      <c r="AP217" s="44">
        <v>0</v>
      </c>
      <c r="AQ217" s="44">
        <v>0</v>
      </c>
      <c r="AR217" s="44">
        <v>0</v>
      </c>
      <c r="AS217" s="44">
        <v>0</v>
      </c>
      <c r="AT217" s="44">
        <v>0</v>
      </c>
      <c r="AU217" s="44">
        <v>0</v>
      </c>
      <c r="AV217" s="44">
        <v>0</v>
      </c>
      <c r="AW217" s="44">
        <v>0</v>
      </c>
      <c r="AX217" s="44">
        <v>0</v>
      </c>
      <c r="AY217" s="44">
        <v>0</v>
      </c>
      <c r="AZ217" s="44">
        <v>0</v>
      </c>
      <c r="BA217" s="44">
        <v>0</v>
      </c>
      <c r="BB217" s="44">
        <v>0</v>
      </c>
      <c r="BC217" s="44">
        <v>0</v>
      </c>
      <c r="BD217" s="44">
        <v>0</v>
      </c>
      <c r="BE217" s="44">
        <v>0</v>
      </c>
      <c r="BF217" s="44">
        <v>0</v>
      </c>
      <c r="BG217" s="44">
        <v>0</v>
      </c>
      <c r="BH217" s="44">
        <v>0</v>
      </c>
      <c r="BI217" s="44">
        <v>0</v>
      </c>
      <c r="BJ217" s="44">
        <v>0</v>
      </c>
      <c r="BK217" s="44">
        <v>0</v>
      </c>
      <c r="BL217" s="44">
        <f t="shared" si="0"/>
        <v>0</v>
      </c>
      <c r="BM217" s="152">
        <f t="shared" si="1"/>
        <v>0</v>
      </c>
      <c r="BN217" s="153">
        <f t="shared" si="2"/>
        <v>0</v>
      </c>
      <c r="BO217" s="154">
        <f t="shared" si="3"/>
        <v>0</v>
      </c>
      <c r="BP217" s="155">
        <f t="shared" si="4"/>
        <v>0</v>
      </c>
      <c r="BQ217" s="44"/>
    </row>
    <row r="218" spans="1:69" ht="15.75" hidden="1" customHeight="1" x14ac:dyDescent="0.3">
      <c r="A218" s="44" t="s">
        <v>1708</v>
      </c>
      <c r="B218" s="44" t="s">
        <v>1709</v>
      </c>
      <c r="C218" s="44" t="s">
        <v>1709</v>
      </c>
      <c r="D218" s="44">
        <v>2018</v>
      </c>
      <c r="E218" s="45">
        <v>43305</v>
      </c>
      <c r="F218" s="44" t="s">
        <v>19</v>
      </c>
      <c r="G218" s="44" t="s">
        <v>20</v>
      </c>
      <c r="H218" s="37" t="s">
        <v>21</v>
      </c>
      <c r="I218" s="37" t="s">
        <v>21</v>
      </c>
      <c r="J218" s="37" t="s">
        <v>22</v>
      </c>
      <c r="K218" s="37" t="s">
        <v>21</v>
      </c>
      <c r="L218" s="37" t="s">
        <v>22</v>
      </c>
      <c r="M218" s="44" t="s">
        <v>1698</v>
      </c>
      <c r="N218" s="44"/>
      <c r="O218" s="44">
        <v>0</v>
      </c>
      <c r="P218" s="44">
        <v>0</v>
      </c>
      <c r="Q218" s="44">
        <v>0</v>
      </c>
      <c r="R218" s="44">
        <v>0</v>
      </c>
      <c r="S218" s="44">
        <v>0</v>
      </c>
      <c r="T218" s="44">
        <v>0</v>
      </c>
      <c r="U218" s="44">
        <v>0</v>
      </c>
      <c r="V218" s="44">
        <v>0</v>
      </c>
      <c r="W218" s="44">
        <v>0</v>
      </c>
      <c r="X218" s="44">
        <v>0</v>
      </c>
      <c r="Y218" s="44">
        <v>3</v>
      </c>
      <c r="Z218" s="44">
        <v>0</v>
      </c>
      <c r="AA218" s="44">
        <v>0</v>
      </c>
      <c r="AB218" s="44">
        <v>0</v>
      </c>
      <c r="AC218" s="44">
        <v>0</v>
      </c>
      <c r="AD218" s="44">
        <v>0</v>
      </c>
      <c r="AE218" s="44">
        <v>0</v>
      </c>
      <c r="AF218" s="44">
        <v>0</v>
      </c>
      <c r="AG218" s="44">
        <v>0</v>
      </c>
      <c r="AH218" s="44">
        <v>0</v>
      </c>
      <c r="AI218" s="44">
        <v>0</v>
      </c>
      <c r="AJ218" s="44">
        <v>0</v>
      </c>
      <c r="AK218" s="44">
        <v>0</v>
      </c>
      <c r="AL218" s="44">
        <v>0</v>
      </c>
      <c r="AM218" s="44">
        <v>0</v>
      </c>
      <c r="AN218" s="44">
        <v>0</v>
      </c>
      <c r="AO218" s="44">
        <v>4</v>
      </c>
      <c r="AP218" s="44">
        <v>0</v>
      </c>
      <c r="AQ218" s="44">
        <v>0</v>
      </c>
      <c r="AR218" s="44">
        <v>0</v>
      </c>
      <c r="AS218" s="44">
        <v>0</v>
      </c>
      <c r="AT218" s="44">
        <v>0</v>
      </c>
      <c r="AU218" s="44">
        <v>0</v>
      </c>
      <c r="AV218" s="44">
        <v>0</v>
      </c>
      <c r="AW218" s="44">
        <v>0</v>
      </c>
      <c r="AX218" s="44">
        <v>0</v>
      </c>
      <c r="AY218" s="44">
        <v>0</v>
      </c>
      <c r="AZ218" s="44">
        <v>0</v>
      </c>
      <c r="BA218" s="44">
        <v>0</v>
      </c>
      <c r="BB218" s="44">
        <v>0</v>
      </c>
      <c r="BC218" s="44">
        <v>0</v>
      </c>
      <c r="BD218" s="44">
        <v>0</v>
      </c>
      <c r="BE218" s="44">
        <v>0</v>
      </c>
      <c r="BF218" s="44">
        <v>0</v>
      </c>
      <c r="BG218" s="44">
        <v>0</v>
      </c>
      <c r="BH218" s="44">
        <v>0</v>
      </c>
      <c r="BI218" s="44">
        <v>0</v>
      </c>
      <c r="BJ218" s="44">
        <v>0</v>
      </c>
      <c r="BK218" s="44">
        <v>0</v>
      </c>
      <c r="BL218" s="44">
        <f t="shared" si="0"/>
        <v>7</v>
      </c>
      <c r="BM218" s="152">
        <f t="shared" si="1"/>
        <v>7</v>
      </c>
      <c r="BN218" s="153">
        <f t="shared" si="2"/>
        <v>0</v>
      </c>
      <c r="BO218" s="154">
        <f t="shared" si="3"/>
        <v>0</v>
      </c>
      <c r="BP218" s="155">
        <f t="shared" si="4"/>
        <v>0</v>
      </c>
      <c r="BQ218" s="44"/>
    </row>
    <row r="219" spans="1:69" ht="18.75" hidden="1" customHeight="1" x14ac:dyDescent="0.3">
      <c r="A219" s="44" t="s">
        <v>1708</v>
      </c>
      <c r="B219" s="44" t="s">
        <v>1709</v>
      </c>
      <c r="C219" s="44" t="s">
        <v>1709</v>
      </c>
      <c r="D219" s="44">
        <v>2018</v>
      </c>
      <c r="E219" s="45">
        <v>43305</v>
      </c>
      <c r="F219" s="44" t="s">
        <v>19</v>
      </c>
      <c r="G219" s="44" t="s">
        <v>20</v>
      </c>
      <c r="H219" s="37" t="s">
        <v>21</v>
      </c>
      <c r="I219" s="37" t="s">
        <v>21</v>
      </c>
      <c r="J219" s="37" t="s">
        <v>22</v>
      </c>
      <c r="K219" s="37" t="s">
        <v>21</v>
      </c>
      <c r="L219" s="37" t="s">
        <v>22</v>
      </c>
      <c r="M219" s="44" t="s">
        <v>1699</v>
      </c>
      <c r="N219" s="44"/>
      <c r="O219" s="44">
        <v>0</v>
      </c>
      <c r="P219" s="44">
        <v>0</v>
      </c>
      <c r="Q219" s="44">
        <v>0</v>
      </c>
      <c r="R219" s="44">
        <v>0</v>
      </c>
      <c r="S219" s="44">
        <v>0</v>
      </c>
      <c r="T219" s="44">
        <v>0</v>
      </c>
      <c r="U219" s="44">
        <v>0</v>
      </c>
      <c r="V219" s="44">
        <v>0</v>
      </c>
      <c r="W219" s="44">
        <v>0</v>
      </c>
      <c r="X219" s="44">
        <v>0</v>
      </c>
      <c r="Y219" s="44">
        <v>0</v>
      </c>
      <c r="Z219" s="44">
        <v>0</v>
      </c>
      <c r="AA219" s="44">
        <v>0</v>
      </c>
      <c r="AB219" s="44">
        <v>0</v>
      </c>
      <c r="AC219" s="44">
        <v>0</v>
      </c>
      <c r="AD219" s="44">
        <v>0</v>
      </c>
      <c r="AE219" s="44">
        <v>0</v>
      </c>
      <c r="AF219" s="44">
        <v>0</v>
      </c>
      <c r="AG219" s="44">
        <v>0</v>
      </c>
      <c r="AH219" s="44">
        <v>0</v>
      </c>
      <c r="AI219" s="44">
        <v>0</v>
      </c>
      <c r="AJ219" s="44">
        <v>0</v>
      </c>
      <c r="AK219" s="44">
        <v>0</v>
      </c>
      <c r="AL219" s="44">
        <v>0</v>
      </c>
      <c r="AM219" s="44">
        <v>0</v>
      </c>
      <c r="AN219" s="44">
        <v>0</v>
      </c>
      <c r="AO219" s="44">
        <v>1</v>
      </c>
      <c r="AP219" s="44">
        <v>0</v>
      </c>
      <c r="AQ219" s="44">
        <v>4</v>
      </c>
      <c r="AR219" s="44">
        <v>0</v>
      </c>
      <c r="AS219" s="44">
        <v>0</v>
      </c>
      <c r="AT219" s="44">
        <v>0</v>
      </c>
      <c r="AU219" s="44">
        <v>0</v>
      </c>
      <c r="AV219" s="44">
        <v>0</v>
      </c>
      <c r="AW219" s="44">
        <v>0</v>
      </c>
      <c r="AX219" s="44">
        <v>0</v>
      </c>
      <c r="AY219" s="44">
        <v>0</v>
      </c>
      <c r="AZ219" s="44">
        <v>0</v>
      </c>
      <c r="BA219" s="44">
        <v>0</v>
      </c>
      <c r="BB219" s="44">
        <v>0</v>
      </c>
      <c r="BC219" s="44">
        <v>0</v>
      </c>
      <c r="BD219" s="44">
        <v>0</v>
      </c>
      <c r="BE219" s="44">
        <v>0</v>
      </c>
      <c r="BF219" s="44">
        <v>0</v>
      </c>
      <c r="BG219" s="44">
        <v>0</v>
      </c>
      <c r="BH219" s="44">
        <v>0</v>
      </c>
      <c r="BI219" s="44">
        <v>0</v>
      </c>
      <c r="BJ219" s="44">
        <v>0</v>
      </c>
      <c r="BK219" s="44">
        <v>0</v>
      </c>
      <c r="BL219" s="44">
        <f t="shared" si="0"/>
        <v>5</v>
      </c>
      <c r="BM219" s="152">
        <f t="shared" si="1"/>
        <v>1</v>
      </c>
      <c r="BN219" s="153">
        <f t="shared" si="2"/>
        <v>0</v>
      </c>
      <c r="BO219" s="154">
        <f t="shared" si="3"/>
        <v>4</v>
      </c>
      <c r="BP219" s="155">
        <f t="shared" si="4"/>
        <v>0</v>
      </c>
      <c r="BQ219" s="44"/>
    </row>
    <row r="220" spans="1:69" ht="15" hidden="1" customHeight="1" x14ac:dyDescent="0.3">
      <c r="A220" s="44" t="s">
        <v>1708</v>
      </c>
      <c r="B220" s="44" t="s">
        <v>1709</v>
      </c>
      <c r="C220" s="44" t="s">
        <v>1709</v>
      </c>
      <c r="D220" s="44">
        <v>2018</v>
      </c>
      <c r="E220" s="45">
        <v>43305</v>
      </c>
      <c r="F220" s="44" t="s">
        <v>19</v>
      </c>
      <c r="G220" s="44" t="s">
        <v>20</v>
      </c>
      <c r="H220" s="37" t="s">
        <v>21</v>
      </c>
      <c r="I220" s="37" t="s">
        <v>21</v>
      </c>
      <c r="J220" s="37" t="s">
        <v>22</v>
      </c>
      <c r="K220" s="37" t="s">
        <v>21</v>
      </c>
      <c r="L220" s="37" t="s">
        <v>22</v>
      </c>
      <c r="M220" s="44" t="s">
        <v>1700</v>
      </c>
      <c r="N220" s="44">
        <f>SUM(O220:U220,V220:BK220)</f>
        <v>10</v>
      </c>
      <c r="O220" s="44">
        <v>0</v>
      </c>
      <c r="P220" s="44">
        <v>0</v>
      </c>
      <c r="Q220" s="44">
        <v>0</v>
      </c>
      <c r="R220" s="44">
        <v>0</v>
      </c>
      <c r="S220" s="44">
        <v>0</v>
      </c>
      <c r="T220" s="44">
        <v>4</v>
      </c>
      <c r="U220" s="44">
        <v>5</v>
      </c>
      <c r="V220" s="44">
        <v>0</v>
      </c>
      <c r="W220" s="44">
        <v>0</v>
      </c>
      <c r="X220" s="44">
        <v>0</v>
      </c>
      <c r="Y220" s="44">
        <v>0</v>
      </c>
      <c r="Z220" s="44">
        <v>0</v>
      </c>
      <c r="AA220" s="44">
        <v>0</v>
      </c>
      <c r="AB220" s="44">
        <v>0</v>
      </c>
      <c r="AC220" s="44">
        <v>0</v>
      </c>
      <c r="AD220" s="44">
        <v>0</v>
      </c>
      <c r="AE220" s="44">
        <v>0</v>
      </c>
      <c r="AF220" s="44">
        <v>0</v>
      </c>
      <c r="AG220" s="44">
        <v>0</v>
      </c>
      <c r="AH220" s="44">
        <v>0</v>
      </c>
      <c r="AI220" s="44">
        <v>0</v>
      </c>
      <c r="AJ220" s="44">
        <v>0</v>
      </c>
      <c r="AK220" s="44">
        <v>0</v>
      </c>
      <c r="AL220" s="44">
        <v>0</v>
      </c>
      <c r="AM220" s="44">
        <v>0</v>
      </c>
      <c r="AN220" s="44">
        <v>0</v>
      </c>
      <c r="AO220" s="44">
        <v>0</v>
      </c>
      <c r="AP220" s="44">
        <v>0</v>
      </c>
      <c r="AQ220" s="44">
        <v>0</v>
      </c>
      <c r="AR220" s="44">
        <v>0</v>
      </c>
      <c r="AS220" s="44">
        <v>0</v>
      </c>
      <c r="AT220" s="44">
        <v>0</v>
      </c>
      <c r="AU220" s="44">
        <v>1</v>
      </c>
      <c r="AV220" s="44">
        <v>0</v>
      </c>
      <c r="AW220" s="44">
        <v>0</v>
      </c>
      <c r="AX220" s="44">
        <v>0</v>
      </c>
      <c r="AY220" s="44">
        <v>0</v>
      </c>
      <c r="AZ220" s="44">
        <v>0</v>
      </c>
      <c r="BA220" s="44">
        <v>0</v>
      </c>
      <c r="BB220" s="44">
        <v>0</v>
      </c>
      <c r="BC220" s="44">
        <v>0</v>
      </c>
      <c r="BD220" s="44">
        <v>0</v>
      </c>
      <c r="BE220" s="44">
        <v>0</v>
      </c>
      <c r="BF220" s="44">
        <v>0</v>
      </c>
      <c r="BG220" s="44">
        <v>0</v>
      </c>
      <c r="BH220" s="44">
        <v>0</v>
      </c>
      <c r="BI220" s="44">
        <v>0</v>
      </c>
      <c r="BJ220" s="44">
        <v>0</v>
      </c>
      <c r="BK220" s="44">
        <v>0</v>
      </c>
      <c r="BL220" s="44">
        <f t="shared" si="0"/>
        <v>1</v>
      </c>
      <c r="BM220" s="152">
        <f t="shared" si="1"/>
        <v>1</v>
      </c>
      <c r="BN220" s="153">
        <f t="shared" si="2"/>
        <v>0</v>
      </c>
      <c r="BO220" s="154">
        <f t="shared" si="3"/>
        <v>0</v>
      </c>
      <c r="BP220" s="155">
        <f t="shared" si="4"/>
        <v>0</v>
      </c>
      <c r="BQ220" s="44"/>
    </row>
    <row r="221" spans="1:69" ht="15" hidden="1" customHeight="1" x14ac:dyDescent="0.3">
      <c r="A221" s="44" t="s">
        <v>1708</v>
      </c>
      <c r="B221" s="44" t="s">
        <v>1709</v>
      </c>
      <c r="C221" s="44" t="s">
        <v>1709</v>
      </c>
      <c r="D221" s="44">
        <v>2018</v>
      </c>
      <c r="E221" s="45">
        <v>43305</v>
      </c>
      <c r="F221" s="44" t="s">
        <v>19</v>
      </c>
      <c r="G221" s="44" t="s">
        <v>25</v>
      </c>
      <c r="H221" s="37" t="s">
        <v>26</v>
      </c>
      <c r="I221" s="37" t="s">
        <v>26</v>
      </c>
      <c r="J221" s="37" t="s">
        <v>27</v>
      </c>
      <c r="K221" s="37" t="s">
        <v>26</v>
      </c>
      <c r="L221" s="37" t="s">
        <v>27</v>
      </c>
      <c r="M221" s="44" t="s">
        <v>1698</v>
      </c>
      <c r="N221" s="44"/>
      <c r="O221" s="44">
        <v>0</v>
      </c>
      <c r="P221" s="44">
        <v>0</v>
      </c>
      <c r="Q221" s="44">
        <v>0</v>
      </c>
      <c r="R221" s="44">
        <v>0</v>
      </c>
      <c r="S221" s="44">
        <v>0</v>
      </c>
      <c r="T221" s="44">
        <v>0</v>
      </c>
      <c r="U221" s="44">
        <v>0</v>
      </c>
      <c r="V221" s="44">
        <v>0</v>
      </c>
      <c r="W221" s="44">
        <v>0</v>
      </c>
      <c r="X221" s="44">
        <v>0</v>
      </c>
      <c r="Y221" s="44">
        <v>0</v>
      </c>
      <c r="Z221" s="44">
        <v>0</v>
      </c>
      <c r="AA221" s="44">
        <v>0</v>
      </c>
      <c r="AB221" s="44">
        <v>2</v>
      </c>
      <c r="AC221" s="44">
        <v>0</v>
      </c>
      <c r="AD221" s="44">
        <v>0</v>
      </c>
      <c r="AE221" s="44">
        <v>0</v>
      </c>
      <c r="AF221" s="44">
        <v>0</v>
      </c>
      <c r="AG221" s="44">
        <v>0</v>
      </c>
      <c r="AH221" s="44">
        <v>0</v>
      </c>
      <c r="AI221" s="44">
        <v>0</v>
      </c>
      <c r="AJ221" s="44">
        <v>0</v>
      </c>
      <c r="AK221" s="44">
        <v>0</v>
      </c>
      <c r="AL221" s="44">
        <v>0</v>
      </c>
      <c r="AM221" s="44">
        <v>0</v>
      </c>
      <c r="AN221" s="44">
        <v>0</v>
      </c>
      <c r="AO221" s="44">
        <v>10</v>
      </c>
      <c r="AP221" s="44">
        <v>0</v>
      </c>
      <c r="AQ221" s="44">
        <v>0</v>
      </c>
      <c r="AR221" s="44">
        <v>0</v>
      </c>
      <c r="AS221" s="44">
        <v>0</v>
      </c>
      <c r="AT221" s="44">
        <v>0</v>
      </c>
      <c r="AU221" s="44">
        <v>0</v>
      </c>
      <c r="AV221" s="44">
        <v>0</v>
      </c>
      <c r="AW221" s="44">
        <v>0</v>
      </c>
      <c r="AX221" s="44">
        <v>0</v>
      </c>
      <c r="AY221" s="44">
        <v>0</v>
      </c>
      <c r="AZ221" s="44">
        <v>0</v>
      </c>
      <c r="BA221" s="44">
        <v>0</v>
      </c>
      <c r="BB221" s="44">
        <v>0</v>
      </c>
      <c r="BC221" s="44">
        <v>0</v>
      </c>
      <c r="BD221" s="44">
        <v>4</v>
      </c>
      <c r="BE221" s="44">
        <v>0</v>
      </c>
      <c r="BF221" s="44">
        <v>0</v>
      </c>
      <c r="BG221" s="44">
        <v>0</v>
      </c>
      <c r="BH221" s="44">
        <v>0</v>
      </c>
      <c r="BI221" s="44">
        <v>0</v>
      </c>
      <c r="BJ221" s="44">
        <v>0</v>
      </c>
      <c r="BK221" s="44">
        <v>0</v>
      </c>
      <c r="BL221" s="44">
        <f t="shared" si="0"/>
        <v>16</v>
      </c>
      <c r="BM221" s="152">
        <f t="shared" si="1"/>
        <v>16</v>
      </c>
      <c r="BN221" s="153">
        <f t="shared" si="2"/>
        <v>0</v>
      </c>
      <c r="BO221" s="154">
        <f t="shared" si="3"/>
        <v>0</v>
      </c>
      <c r="BP221" s="155">
        <f t="shared" si="4"/>
        <v>0</v>
      </c>
      <c r="BQ221" s="44"/>
    </row>
    <row r="222" spans="1:69" ht="16.5" hidden="1" customHeight="1" x14ac:dyDescent="0.3">
      <c r="A222" s="44" t="s">
        <v>1708</v>
      </c>
      <c r="B222" s="44" t="s">
        <v>1709</v>
      </c>
      <c r="C222" s="44" t="s">
        <v>1709</v>
      </c>
      <c r="D222" s="44">
        <v>2018</v>
      </c>
      <c r="E222" s="45">
        <v>43305</v>
      </c>
      <c r="F222" s="44" t="s">
        <v>19</v>
      </c>
      <c r="G222" s="44" t="s">
        <v>25</v>
      </c>
      <c r="H222" s="37" t="s">
        <v>26</v>
      </c>
      <c r="I222" s="37" t="s">
        <v>26</v>
      </c>
      <c r="J222" s="37" t="s">
        <v>27</v>
      </c>
      <c r="K222" s="37" t="s">
        <v>26</v>
      </c>
      <c r="L222" s="37" t="s">
        <v>27</v>
      </c>
      <c r="M222" s="44" t="s">
        <v>1699</v>
      </c>
      <c r="N222" s="44"/>
      <c r="O222" s="44">
        <v>0</v>
      </c>
      <c r="P222" s="44">
        <v>0</v>
      </c>
      <c r="Q222" s="44">
        <v>0</v>
      </c>
      <c r="R222" s="44">
        <v>0</v>
      </c>
      <c r="S222" s="44">
        <v>0</v>
      </c>
      <c r="T222" s="44">
        <v>0</v>
      </c>
      <c r="U222" s="44">
        <v>0</v>
      </c>
      <c r="V222" s="44">
        <v>1</v>
      </c>
      <c r="W222" s="44">
        <v>0</v>
      </c>
      <c r="X222" s="44">
        <v>0</v>
      </c>
      <c r="Y222" s="44">
        <v>0</v>
      </c>
      <c r="Z222" s="44">
        <v>0</v>
      </c>
      <c r="AA222" s="44">
        <v>0</v>
      </c>
      <c r="AB222" s="44">
        <v>0</v>
      </c>
      <c r="AC222" s="44">
        <v>0</v>
      </c>
      <c r="AD222" s="44">
        <v>0</v>
      </c>
      <c r="AE222" s="44">
        <v>0</v>
      </c>
      <c r="AF222" s="44">
        <v>0</v>
      </c>
      <c r="AG222" s="44">
        <v>0</v>
      </c>
      <c r="AH222" s="44">
        <v>0</v>
      </c>
      <c r="AI222" s="44">
        <v>0</v>
      </c>
      <c r="AJ222" s="44">
        <v>0</v>
      </c>
      <c r="AK222" s="44">
        <v>0</v>
      </c>
      <c r="AL222" s="44">
        <v>0</v>
      </c>
      <c r="AM222" s="44">
        <v>0</v>
      </c>
      <c r="AN222" s="44">
        <v>0</v>
      </c>
      <c r="AO222" s="44">
        <v>0</v>
      </c>
      <c r="AP222" s="44">
        <v>0</v>
      </c>
      <c r="AQ222" s="44">
        <v>1</v>
      </c>
      <c r="AR222" s="44">
        <v>1</v>
      </c>
      <c r="AS222" s="44">
        <v>0</v>
      </c>
      <c r="AT222" s="44">
        <v>0</v>
      </c>
      <c r="AU222" s="44">
        <v>0</v>
      </c>
      <c r="AV222" s="44">
        <v>0</v>
      </c>
      <c r="AW222" s="44">
        <v>0</v>
      </c>
      <c r="AX222" s="44">
        <v>0</v>
      </c>
      <c r="AY222" s="44">
        <v>0</v>
      </c>
      <c r="AZ222" s="44">
        <v>0</v>
      </c>
      <c r="BA222" s="44">
        <v>0</v>
      </c>
      <c r="BB222" s="44">
        <v>0</v>
      </c>
      <c r="BC222" s="44">
        <v>0</v>
      </c>
      <c r="BD222" s="44">
        <v>0</v>
      </c>
      <c r="BE222" s="44">
        <v>0</v>
      </c>
      <c r="BF222" s="44">
        <v>0</v>
      </c>
      <c r="BG222" s="44">
        <v>0</v>
      </c>
      <c r="BH222" s="44">
        <v>0</v>
      </c>
      <c r="BI222" s="44">
        <v>0</v>
      </c>
      <c r="BJ222" s="44">
        <v>0</v>
      </c>
      <c r="BK222" s="44">
        <v>0</v>
      </c>
      <c r="BL222" s="44">
        <f t="shared" si="0"/>
        <v>3</v>
      </c>
      <c r="BM222" s="152">
        <f t="shared" si="1"/>
        <v>1</v>
      </c>
      <c r="BN222" s="153">
        <f t="shared" si="2"/>
        <v>0</v>
      </c>
      <c r="BO222" s="154">
        <f t="shared" si="3"/>
        <v>2</v>
      </c>
      <c r="BP222" s="155">
        <f t="shared" si="4"/>
        <v>0</v>
      </c>
      <c r="BQ222" s="44"/>
    </row>
    <row r="223" spans="1:69" ht="15" hidden="1" customHeight="1" x14ac:dyDescent="0.3">
      <c r="A223" s="44" t="s">
        <v>1708</v>
      </c>
      <c r="B223" s="44" t="s">
        <v>1709</v>
      </c>
      <c r="C223" s="44" t="s">
        <v>1709</v>
      </c>
      <c r="D223" s="44">
        <v>2018</v>
      </c>
      <c r="E223" s="45">
        <v>43305</v>
      </c>
      <c r="F223" s="44" t="s">
        <v>19</v>
      </c>
      <c r="G223" s="44" t="s">
        <v>25</v>
      </c>
      <c r="H223" s="37" t="s">
        <v>26</v>
      </c>
      <c r="I223" s="37" t="s">
        <v>26</v>
      </c>
      <c r="J223" s="37" t="s">
        <v>27</v>
      </c>
      <c r="K223" s="37" t="s">
        <v>26</v>
      </c>
      <c r="L223" s="37" t="s">
        <v>27</v>
      </c>
      <c r="M223" s="44" t="s">
        <v>1700</v>
      </c>
      <c r="N223" s="44">
        <f>SUM(O223:U223,V223:BK223)</f>
        <v>10</v>
      </c>
      <c r="O223" s="44">
        <v>0</v>
      </c>
      <c r="P223" s="44">
        <v>0</v>
      </c>
      <c r="Q223" s="44">
        <v>0</v>
      </c>
      <c r="R223" s="44">
        <v>0</v>
      </c>
      <c r="S223" s="44">
        <v>0</v>
      </c>
      <c r="T223" s="44">
        <v>4</v>
      </c>
      <c r="U223" s="44">
        <v>6</v>
      </c>
      <c r="V223" s="44">
        <v>0</v>
      </c>
      <c r="W223" s="44">
        <v>0</v>
      </c>
      <c r="X223" s="44">
        <v>0</v>
      </c>
      <c r="Y223" s="44">
        <v>0</v>
      </c>
      <c r="Z223" s="44">
        <v>0</v>
      </c>
      <c r="AA223" s="44">
        <v>0</v>
      </c>
      <c r="AB223" s="44">
        <v>0</v>
      </c>
      <c r="AC223" s="44">
        <v>0</v>
      </c>
      <c r="AD223" s="44">
        <v>0</v>
      </c>
      <c r="AE223" s="44">
        <v>0</v>
      </c>
      <c r="AF223" s="44">
        <v>0</v>
      </c>
      <c r="AG223" s="44">
        <v>0</v>
      </c>
      <c r="AH223" s="44">
        <v>0</v>
      </c>
      <c r="AI223" s="44">
        <v>0</v>
      </c>
      <c r="AJ223" s="44">
        <v>0</v>
      </c>
      <c r="AK223" s="44">
        <v>0</v>
      </c>
      <c r="AL223" s="44">
        <v>0</v>
      </c>
      <c r="AM223" s="44">
        <v>0</v>
      </c>
      <c r="AN223" s="44">
        <v>0</v>
      </c>
      <c r="AO223" s="44">
        <v>0</v>
      </c>
      <c r="AP223" s="44">
        <v>0</v>
      </c>
      <c r="AQ223" s="44">
        <v>0</v>
      </c>
      <c r="AR223" s="44">
        <v>0</v>
      </c>
      <c r="AS223" s="44">
        <v>0</v>
      </c>
      <c r="AT223" s="44">
        <v>0</v>
      </c>
      <c r="AU223" s="44">
        <v>0</v>
      </c>
      <c r="AV223" s="44">
        <v>0</v>
      </c>
      <c r="AW223" s="44">
        <v>0</v>
      </c>
      <c r="AX223" s="44">
        <v>0</v>
      </c>
      <c r="AY223" s="44">
        <v>0</v>
      </c>
      <c r="AZ223" s="44">
        <v>0</v>
      </c>
      <c r="BA223" s="44">
        <v>0</v>
      </c>
      <c r="BB223" s="44">
        <v>0</v>
      </c>
      <c r="BC223" s="44">
        <v>0</v>
      </c>
      <c r="BD223" s="44">
        <v>0</v>
      </c>
      <c r="BE223" s="44">
        <v>0</v>
      </c>
      <c r="BF223" s="44">
        <v>0</v>
      </c>
      <c r="BG223" s="44">
        <v>0</v>
      </c>
      <c r="BH223" s="44">
        <v>0</v>
      </c>
      <c r="BI223" s="44">
        <v>0</v>
      </c>
      <c r="BJ223" s="44">
        <v>0</v>
      </c>
      <c r="BK223" s="44">
        <v>0</v>
      </c>
      <c r="BL223" s="44">
        <f t="shared" si="0"/>
        <v>0</v>
      </c>
      <c r="BM223" s="152">
        <f t="shared" si="1"/>
        <v>0</v>
      </c>
      <c r="BN223" s="153">
        <f t="shared" si="2"/>
        <v>0</v>
      </c>
      <c r="BO223" s="154">
        <f t="shared" si="3"/>
        <v>0</v>
      </c>
      <c r="BP223" s="155">
        <f t="shared" si="4"/>
        <v>0</v>
      </c>
      <c r="BQ223" s="44"/>
    </row>
    <row r="224" spans="1:69" ht="15" hidden="1" customHeight="1" x14ac:dyDescent="0.3">
      <c r="A224" s="44" t="s">
        <v>1708</v>
      </c>
      <c r="B224" s="44" t="s">
        <v>1709</v>
      </c>
      <c r="C224" s="44" t="s">
        <v>1709</v>
      </c>
      <c r="D224" s="44">
        <v>2018</v>
      </c>
      <c r="E224" s="45">
        <v>43305</v>
      </c>
      <c r="F224" s="44" t="s">
        <v>19</v>
      </c>
      <c r="G224" s="44" t="s">
        <v>30</v>
      </c>
      <c r="H224" s="37" t="s">
        <v>31</v>
      </c>
      <c r="I224" s="37" t="s">
        <v>31</v>
      </c>
      <c r="J224" s="37" t="s">
        <v>31</v>
      </c>
      <c r="K224" s="37" t="s">
        <v>31</v>
      </c>
      <c r="L224" s="37" t="s">
        <v>31</v>
      </c>
      <c r="M224" s="44" t="s">
        <v>1698</v>
      </c>
      <c r="N224" s="44"/>
      <c r="O224" s="44">
        <v>0</v>
      </c>
      <c r="P224" s="44">
        <v>0</v>
      </c>
      <c r="Q224" s="44">
        <v>0</v>
      </c>
      <c r="R224" s="44">
        <v>0</v>
      </c>
      <c r="S224" s="44">
        <v>0</v>
      </c>
      <c r="T224" s="44">
        <v>0</v>
      </c>
      <c r="U224" s="44">
        <v>0</v>
      </c>
      <c r="V224" s="44">
        <v>0</v>
      </c>
      <c r="W224" s="44">
        <v>0</v>
      </c>
      <c r="X224" s="44">
        <v>10</v>
      </c>
      <c r="Y224" s="44">
        <v>2</v>
      </c>
      <c r="Z224" s="44">
        <v>0</v>
      </c>
      <c r="AA224" s="44">
        <v>0</v>
      </c>
      <c r="AB224" s="44">
        <v>0</v>
      </c>
      <c r="AC224" s="44">
        <v>0</v>
      </c>
      <c r="AD224" s="44">
        <v>0</v>
      </c>
      <c r="AE224" s="44">
        <v>0</v>
      </c>
      <c r="AF224" s="44">
        <v>0</v>
      </c>
      <c r="AG224" s="44">
        <v>0</v>
      </c>
      <c r="AH224" s="44">
        <v>0</v>
      </c>
      <c r="AI224" s="44">
        <v>0</v>
      </c>
      <c r="AJ224" s="44">
        <v>0</v>
      </c>
      <c r="AK224" s="44">
        <v>0</v>
      </c>
      <c r="AL224" s="44">
        <v>0</v>
      </c>
      <c r="AM224" s="44">
        <v>0</v>
      </c>
      <c r="AN224" s="44">
        <v>0</v>
      </c>
      <c r="AO224" s="44">
        <v>3</v>
      </c>
      <c r="AP224" s="44">
        <v>0</v>
      </c>
      <c r="AQ224" s="44">
        <v>0</v>
      </c>
      <c r="AR224" s="44">
        <v>0</v>
      </c>
      <c r="AS224" s="44">
        <v>0</v>
      </c>
      <c r="AT224" s="44">
        <v>0</v>
      </c>
      <c r="AU224" s="44">
        <v>0</v>
      </c>
      <c r="AV224" s="44">
        <v>0</v>
      </c>
      <c r="AW224" s="44">
        <v>0</v>
      </c>
      <c r="AX224" s="44">
        <v>0</v>
      </c>
      <c r="AY224" s="44">
        <v>0</v>
      </c>
      <c r="AZ224" s="44">
        <v>0</v>
      </c>
      <c r="BA224" s="44">
        <v>0</v>
      </c>
      <c r="BB224" s="44">
        <v>0</v>
      </c>
      <c r="BC224" s="44">
        <v>0</v>
      </c>
      <c r="BD224" s="44">
        <v>0</v>
      </c>
      <c r="BE224" s="44">
        <v>0</v>
      </c>
      <c r="BF224" s="44">
        <v>0</v>
      </c>
      <c r="BG224" s="44">
        <v>0</v>
      </c>
      <c r="BH224" s="44">
        <v>0</v>
      </c>
      <c r="BI224" s="44">
        <v>0</v>
      </c>
      <c r="BJ224" s="44">
        <v>0</v>
      </c>
      <c r="BK224" s="44">
        <v>0</v>
      </c>
      <c r="BL224" s="44">
        <f t="shared" si="0"/>
        <v>15</v>
      </c>
      <c r="BM224" s="152">
        <f t="shared" si="1"/>
        <v>5</v>
      </c>
      <c r="BN224" s="153">
        <f t="shared" si="2"/>
        <v>0</v>
      </c>
      <c r="BO224" s="154">
        <f t="shared" si="3"/>
        <v>0</v>
      </c>
      <c r="BP224" s="155">
        <f t="shared" si="4"/>
        <v>10</v>
      </c>
      <c r="BQ224" s="44"/>
    </row>
    <row r="225" spans="1:69" ht="15" hidden="1" customHeight="1" x14ac:dyDescent="0.3">
      <c r="A225" s="44" t="s">
        <v>1708</v>
      </c>
      <c r="B225" s="44" t="s">
        <v>1709</v>
      </c>
      <c r="C225" s="44" t="s">
        <v>1709</v>
      </c>
      <c r="D225" s="44">
        <v>2018</v>
      </c>
      <c r="E225" s="45">
        <v>43305</v>
      </c>
      <c r="F225" s="44" t="s">
        <v>19</v>
      </c>
      <c r="G225" s="44" t="s">
        <v>30</v>
      </c>
      <c r="H225" s="37" t="s">
        <v>31</v>
      </c>
      <c r="I225" s="37" t="s">
        <v>31</v>
      </c>
      <c r="J225" s="37" t="s">
        <v>31</v>
      </c>
      <c r="K225" s="37" t="s">
        <v>31</v>
      </c>
      <c r="L225" s="37" t="s">
        <v>31</v>
      </c>
      <c r="M225" s="44" t="s">
        <v>1699</v>
      </c>
      <c r="N225" s="44"/>
      <c r="O225" s="44">
        <v>0</v>
      </c>
      <c r="P225" s="44">
        <v>0</v>
      </c>
      <c r="Q225" s="44">
        <v>0</v>
      </c>
      <c r="R225" s="44">
        <v>0</v>
      </c>
      <c r="S225" s="44">
        <v>0</v>
      </c>
      <c r="T225" s="44">
        <v>0</v>
      </c>
      <c r="U225" s="44">
        <v>0</v>
      </c>
      <c r="V225" s="44">
        <v>0</v>
      </c>
      <c r="W225" s="44">
        <v>0</v>
      </c>
      <c r="X225" s="44">
        <v>5</v>
      </c>
      <c r="Y225" s="44">
        <v>0</v>
      </c>
      <c r="Z225" s="44">
        <v>0</v>
      </c>
      <c r="AA225" s="44">
        <v>15</v>
      </c>
      <c r="AB225" s="44">
        <v>0</v>
      </c>
      <c r="AC225" s="44">
        <v>0</v>
      </c>
      <c r="AD225" s="44">
        <v>0</v>
      </c>
      <c r="AE225" s="44">
        <v>0</v>
      </c>
      <c r="AF225" s="44">
        <v>0</v>
      </c>
      <c r="AG225" s="44">
        <v>0</v>
      </c>
      <c r="AH225" s="44">
        <v>0</v>
      </c>
      <c r="AI225" s="44">
        <v>0</v>
      </c>
      <c r="AJ225" s="44">
        <v>0</v>
      </c>
      <c r="AK225" s="44">
        <v>0</v>
      </c>
      <c r="AL225" s="44">
        <v>0</v>
      </c>
      <c r="AM225" s="44">
        <v>0</v>
      </c>
      <c r="AN225" s="44">
        <v>0</v>
      </c>
      <c r="AO225" s="44">
        <v>4</v>
      </c>
      <c r="AP225" s="44">
        <v>0</v>
      </c>
      <c r="AQ225" s="44">
        <v>0</v>
      </c>
      <c r="AR225" s="44">
        <v>0</v>
      </c>
      <c r="AS225" s="44">
        <v>0</v>
      </c>
      <c r="AT225" s="44">
        <v>0</v>
      </c>
      <c r="AU225" s="44">
        <v>0</v>
      </c>
      <c r="AV225" s="44">
        <v>0</v>
      </c>
      <c r="AW225" s="44">
        <v>0</v>
      </c>
      <c r="AX225" s="44">
        <v>0</v>
      </c>
      <c r="AY225" s="44">
        <v>0</v>
      </c>
      <c r="AZ225" s="44">
        <v>0</v>
      </c>
      <c r="BA225" s="44">
        <v>0</v>
      </c>
      <c r="BB225" s="44">
        <v>0</v>
      </c>
      <c r="BC225" s="44">
        <v>0</v>
      </c>
      <c r="BD225" s="44">
        <v>0</v>
      </c>
      <c r="BE225" s="44">
        <v>0</v>
      </c>
      <c r="BF225" s="44">
        <v>0</v>
      </c>
      <c r="BG225" s="44">
        <v>0</v>
      </c>
      <c r="BH225" s="44">
        <v>0</v>
      </c>
      <c r="BI225" s="44">
        <v>0</v>
      </c>
      <c r="BJ225" s="44">
        <v>0</v>
      </c>
      <c r="BK225" s="44">
        <v>0</v>
      </c>
      <c r="BL225" s="44">
        <f t="shared" si="0"/>
        <v>24</v>
      </c>
      <c r="BM225" s="152">
        <f t="shared" si="1"/>
        <v>4</v>
      </c>
      <c r="BN225" s="153">
        <f t="shared" si="2"/>
        <v>15</v>
      </c>
      <c r="BO225" s="154">
        <f t="shared" si="3"/>
        <v>0</v>
      </c>
      <c r="BP225" s="155">
        <f t="shared" si="4"/>
        <v>5</v>
      </c>
      <c r="BQ225" s="44"/>
    </row>
    <row r="226" spans="1:69" ht="15" hidden="1" customHeight="1" x14ac:dyDescent="0.3">
      <c r="A226" s="44" t="s">
        <v>1708</v>
      </c>
      <c r="B226" s="44" t="s">
        <v>1709</v>
      </c>
      <c r="C226" s="44" t="s">
        <v>1709</v>
      </c>
      <c r="D226" s="44">
        <v>2018</v>
      </c>
      <c r="E226" s="45">
        <v>43305</v>
      </c>
      <c r="F226" s="44" t="s">
        <v>19</v>
      </c>
      <c r="G226" s="44" t="s">
        <v>30</v>
      </c>
      <c r="H226" s="37" t="s">
        <v>31</v>
      </c>
      <c r="I226" s="37" t="s">
        <v>31</v>
      </c>
      <c r="J226" s="37" t="s">
        <v>31</v>
      </c>
      <c r="K226" s="37" t="s">
        <v>31</v>
      </c>
      <c r="L226" s="37" t="s">
        <v>31</v>
      </c>
      <c r="M226" s="44" t="s">
        <v>1700</v>
      </c>
      <c r="N226" s="44">
        <f>SUM(O226:U226,V226:BK226)</f>
        <v>10</v>
      </c>
      <c r="O226" s="44">
        <v>0</v>
      </c>
      <c r="P226" s="44">
        <v>0</v>
      </c>
      <c r="Q226" s="44">
        <v>0</v>
      </c>
      <c r="R226" s="44">
        <v>0</v>
      </c>
      <c r="S226" s="44">
        <v>0</v>
      </c>
      <c r="T226" s="44">
        <v>10</v>
      </c>
      <c r="U226" s="44">
        <v>0</v>
      </c>
      <c r="V226" s="44">
        <v>0</v>
      </c>
      <c r="W226" s="44">
        <v>0</v>
      </c>
      <c r="X226" s="44">
        <v>0</v>
      </c>
      <c r="Y226" s="44">
        <v>0</v>
      </c>
      <c r="Z226" s="44">
        <v>0</v>
      </c>
      <c r="AA226" s="44">
        <v>0</v>
      </c>
      <c r="AB226" s="44">
        <v>0</v>
      </c>
      <c r="AC226" s="44">
        <v>0</v>
      </c>
      <c r="AD226" s="44">
        <v>0</v>
      </c>
      <c r="AE226" s="44">
        <v>0</v>
      </c>
      <c r="AF226" s="44">
        <v>0</v>
      </c>
      <c r="AG226" s="44">
        <v>0</v>
      </c>
      <c r="AH226" s="44">
        <v>0</v>
      </c>
      <c r="AI226" s="44">
        <v>0</v>
      </c>
      <c r="AJ226" s="44">
        <v>0</v>
      </c>
      <c r="AK226" s="44">
        <v>0</v>
      </c>
      <c r="AL226" s="44">
        <v>0</v>
      </c>
      <c r="AM226" s="44">
        <v>0</v>
      </c>
      <c r="AN226" s="44">
        <v>0</v>
      </c>
      <c r="AO226" s="44">
        <v>0</v>
      </c>
      <c r="AP226" s="44">
        <v>0</v>
      </c>
      <c r="AQ226" s="44">
        <v>0</v>
      </c>
      <c r="AR226" s="44">
        <v>0</v>
      </c>
      <c r="AS226" s="44">
        <v>0</v>
      </c>
      <c r="AT226" s="44">
        <v>0</v>
      </c>
      <c r="AU226" s="44">
        <v>0</v>
      </c>
      <c r="AV226" s="44">
        <v>0</v>
      </c>
      <c r="AW226" s="44">
        <v>0</v>
      </c>
      <c r="AX226" s="44">
        <v>0</v>
      </c>
      <c r="AY226" s="44">
        <v>0</v>
      </c>
      <c r="AZ226" s="44">
        <v>0</v>
      </c>
      <c r="BA226" s="44">
        <v>0</v>
      </c>
      <c r="BB226" s="44">
        <v>0</v>
      </c>
      <c r="BC226" s="44">
        <v>0</v>
      </c>
      <c r="BD226" s="44">
        <v>0</v>
      </c>
      <c r="BE226" s="44">
        <v>0</v>
      </c>
      <c r="BF226" s="44">
        <v>0</v>
      </c>
      <c r="BG226" s="44">
        <v>0</v>
      </c>
      <c r="BH226" s="44">
        <v>0</v>
      </c>
      <c r="BI226" s="44">
        <v>0</v>
      </c>
      <c r="BJ226" s="44">
        <v>0</v>
      </c>
      <c r="BK226" s="44">
        <v>0</v>
      </c>
      <c r="BL226" s="44">
        <f t="shared" si="0"/>
        <v>0</v>
      </c>
      <c r="BM226" s="152">
        <f t="shared" si="1"/>
        <v>0</v>
      </c>
      <c r="BN226" s="153">
        <f t="shared" si="2"/>
        <v>0</v>
      </c>
      <c r="BO226" s="154">
        <f t="shared" si="3"/>
        <v>0</v>
      </c>
      <c r="BP226" s="155">
        <f t="shared" si="4"/>
        <v>0</v>
      </c>
      <c r="BQ226" s="44"/>
    </row>
    <row r="227" spans="1:69" ht="15" hidden="1" customHeight="1" x14ac:dyDescent="0.3">
      <c r="A227" s="44" t="s">
        <v>1708</v>
      </c>
      <c r="B227" s="44" t="s">
        <v>1709</v>
      </c>
      <c r="C227" s="44" t="s">
        <v>1709</v>
      </c>
      <c r="D227" s="44">
        <v>2018</v>
      </c>
      <c r="E227" s="45">
        <v>43305</v>
      </c>
      <c r="F227" s="44" t="s">
        <v>19</v>
      </c>
      <c r="G227" s="44" t="s">
        <v>34</v>
      </c>
      <c r="H227" s="37" t="s">
        <v>35</v>
      </c>
      <c r="I227" s="37" t="s">
        <v>31</v>
      </c>
      <c r="J227" s="37" t="s">
        <v>31</v>
      </c>
      <c r="K227" s="37" t="s">
        <v>31</v>
      </c>
      <c r="L227" s="37" t="s">
        <v>31</v>
      </c>
      <c r="M227" s="44" t="s">
        <v>1698</v>
      </c>
      <c r="N227" s="44"/>
      <c r="O227" s="44">
        <v>0</v>
      </c>
      <c r="P227" s="44">
        <v>0</v>
      </c>
      <c r="Q227" s="44">
        <v>0</v>
      </c>
      <c r="R227" s="44">
        <v>0</v>
      </c>
      <c r="S227" s="44">
        <v>0</v>
      </c>
      <c r="T227" s="44">
        <v>0</v>
      </c>
      <c r="U227" s="44">
        <v>0</v>
      </c>
      <c r="V227" s="44">
        <v>0</v>
      </c>
      <c r="W227" s="44">
        <v>0</v>
      </c>
      <c r="X227" s="44">
        <v>0</v>
      </c>
      <c r="Y227" s="44">
        <v>5</v>
      </c>
      <c r="Z227" s="44">
        <v>0</v>
      </c>
      <c r="AA227" s="44">
        <v>0</v>
      </c>
      <c r="AB227" s="44">
        <v>0</v>
      </c>
      <c r="AC227" s="44">
        <v>0</v>
      </c>
      <c r="AD227" s="44">
        <v>0</v>
      </c>
      <c r="AE227" s="44">
        <v>0</v>
      </c>
      <c r="AF227" s="44">
        <v>0</v>
      </c>
      <c r="AG227" s="44">
        <v>0</v>
      </c>
      <c r="AH227" s="44">
        <v>0</v>
      </c>
      <c r="AI227" s="44">
        <v>0</v>
      </c>
      <c r="AJ227" s="44">
        <v>0</v>
      </c>
      <c r="AK227" s="44">
        <v>0</v>
      </c>
      <c r="AL227" s="44">
        <v>0</v>
      </c>
      <c r="AM227" s="44">
        <v>0</v>
      </c>
      <c r="AN227" s="44">
        <v>0</v>
      </c>
      <c r="AO227" s="44">
        <v>10</v>
      </c>
      <c r="AP227" s="44">
        <v>0</v>
      </c>
      <c r="AQ227" s="44">
        <v>0</v>
      </c>
      <c r="AR227" s="44">
        <v>0</v>
      </c>
      <c r="AS227" s="44">
        <v>0</v>
      </c>
      <c r="AT227" s="44">
        <v>0</v>
      </c>
      <c r="AU227" s="44">
        <v>1</v>
      </c>
      <c r="AV227" s="44">
        <v>0</v>
      </c>
      <c r="AW227" s="44">
        <v>0</v>
      </c>
      <c r="AX227" s="44">
        <v>0</v>
      </c>
      <c r="AY227" s="44">
        <v>0</v>
      </c>
      <c r="AZ227" s="44">
        <v>0</v>
      </c>
      <c r="BA227" s="44">
        <v>0</v>
      </c>
      <c r="BB227" s="44">
        <v>0</v>
      </c>
      <c r="BC227" s="44">
        <v>0</v>
      </c>
      <c r="BD227" s="44">
        <v>1</v>
      </c>
      <c r="BE227" s="44">
        <v>0</v>
      </c>
      <c r="BF227" s="44">
        <v>0</v>
      </c>
      <c r="BG227" s="44">
        <v>0</v>
      </c>
      <c r="BH227" s="44">
        <v>0</v>
      </c>
      <c r="BI227" s="44">
        <v>0</v>
      </c>
      <c r="BJ227" s="44">
        <v>0</v>
      </c>
      <c r="BK227" s="44">
        <v>1</v>
      </c>
      <c r="BL227" s="44">
        <f t="shared" si="0"/>
        <v>18</v>
      </c>
      <c r="BM227" s="152">
        <f t="shared" si="1"/>
        <v>17</v>
      </c>
      <c r="BN227" s="153">
        <f t="shared" si="2"/>
        <v>1</v>
      </c>
      <c r="BO227" s="154">
        <f t="shared" si="3"/>
        <v>0</v>
      </c>
      <c r="BP227" s="155">
        <f t="shared" si="4"/>
        <v>0</v>
      </c>
      <c r="BQ227" s="44"/>
    </row>
    <row r="228" spans="1:69" ht="15" hidden="1" customHeight="1" x14ac:dyDescent="0.3">
      <c r="A228" s="44" t="s">
        <v>1708</v>
      </c>
      <c r="B228" s="44" t="s">
        <v>1709</v>
      </c>
      <c r="C228" s="44" t="s">
        <v>1709</v>
      </c>
      <c r="D228" s="44">
        <v>2018</v>
      </c>
      <c r="E228" s="45">
        <v>43305</v>
      </c>
      <c r="F228" s="44" t="s">
        <v>19</v>
      </c>
      <c r="G228" s="44" t="s">
        <v>34</v>
      </c>
      <c r="H228" s="37" t="s">
        <v>35</v>
      </c>
      <c r="I228" s="37" t="s">
        <v>31</v>
      </c>
      <c r="J228" s="37" t="s">
        <v>31</v>
      </c>
      <c r="K228" s="37" t="s">
        <v>31</v>
      </c>
      <c r="L228" s="37" t="s">
        <v>31</v>
      </c>
      <c r="M228" s="44" t="s">
        <v>1699</v>
      </c>
      <c r="N228" s="44"/>
      <c r="O228" s="44">
        <v>0</v>
      </c>
      <c r="P228" s="44">
        <v>0</v>
      </c>
      <c r="Q228" s="44">
        <v>0</v>
      </c>
      <c r="R228" s="44">
        <v>0</v>
      </c>
      <c r="S228" s="44">
        <v>0</v>
      </c>
      <c r="T228" s="44">
        <v>0</v>
      </c>
      <c r="U228" s="44">
        <v>0</v>
      </c>
      <c r="V228" s="44">
        <v>0</v>
      </c>
      <c r="W228" s="44">
        <v>0</v>
      </c>
      <c r="X228" s="44">
        <v>0</v>
      </c>
      <c r="Y228" s="44">
        <v>1</v>
      </c>
      <c r="Z228" s="44">
        <v>0</v>
      </c>
      <c r="AA228" s="44">
        <v>1</v>
      </c>
      <c r="AB228" s="44">
        <v>0</v>
      </c>
      <c r="AC228" s="44">
        <v>0</v>
      </c>
      <c r="AD228" s="44">
        <v>0</v>
      </c>
      <c r="AE228" s="44">
        <v>0</v>
      </c>
      <c r="AF228" s="44">
        <v>0</v>
      </c>
      <c r="AG228" s="44">
        <v>0</v>
      </c>
      <c r="AH228" s="44">
        <v>0</v>
      </c>
      <c r="AI228" s="44">
        <v>0</v>
      </c>
      <c r="AJ228" s="44">
        <v>0</v>
      </c>
      <c r="AK228" s="44">
        <v>0</v>
      </c>
      <c r="AL228" s="44">
        <v>0</v>
      </c>
      <c r="AM228" s="44">
        <v>0</v>
      </c>
      <c r="AN228" s="44">
        <v>0</v>
      </c>
      <c r="AO228" s="44">
        <v>5</v>
      </c>
      <c r="AP228" s="44">
        <v>0</v>
      </c>
      <c r="AQ228" s="44">
        <v>0</v>
      </c>
      <c r="AR228" s="44">
        <v>7</v>
      </c>
      <c r="AS228" s="44">
        <v>0</v>
      </c>
      <c r="AT228" s="44">
        <v>0</v>
      </c>
      <c r="AU228" s="44">
        <v>0</v>
      </c>
      <c r="AV228" s="44">
        <v>0</v>
      </c>
      <c r="AW228" s="44">
        <v>0</v>
      </c>
      <c r="AX228" s="44">
        <v>0</v>
      </c>
      <c r="AY228" s="44">
        <v>0</v>
      </c>
      <c r="AZ228" s="44">
        <v>0</v>
      </c>
      <c r="BA228" s="44">
        <v>0</v>
      </c>
      <c r="BB228" s="44">
        <v>0</v>
      </c>
      <c r="BC228" s="44">
        <v>0</v>
      </c>
      <c r="BD228" s="44">
        <v>0</v>
      </c>
      <c r="BE228" s="44">
        <v>0</v>
      </c>
      <c r="BF228" s="44">
        <v>0</v>
      </c>
      <c r="BG228" s="44">
        <v>0</v>
      </c>
      <c r="BH228" s="44">
        <v>0</v>
      </c>
      <c r="BI228" s="44">
        <v>0</v>
      </c>
      <c r="BJ228" s="44">
        <v>0</v>
      </c>
      <c r="BK228" s="44">
        <v>2</v>
      </c>
      <c r="BL228" s="44">
        <f t="shared" si="0"/>
        <v>16</v>
      </c>
      <c r="BM228" s="152">
        <f t="shared" si="1"/>
        <v>13</v>
      </c>
      <c r="BN228" s="153">
        <f t="shared" si="2"/>
        <v>3</v>
      </c>
      <c r="BO228" s="154">
        <f t="shared" si="3"/>
        <v>0</v>
      </c>
      <c r="BP228" s="155">
        <f t="shared" si="4"/>
        <v>0</v>
      </c>
      <c r="BQ228" s="44"/>
    </row>
    <row r="229" spans="1:69" ht="15" hidden="1" customHeight="1" x14ac:dyDescent="0.3">
      <c r="A229" s="44" t="s">
        <v>1708</v>
      </c>
      <c r="B229" s="44" t="s">
        <v>1709</v>
      </c>
      <c r="C229" s="44" t="s">
        <v>1709</v>
      </c>
      <c r="D229" s="44">
        <v>2018</v>
      </c>
      <c r="E229" s="45">
        <v>43305</v>
      </c>
      <c r="F229" s="44" t="s">
        <v>19</v>
      </c>
      <c r="G229" s="44" t="s">
        <v>34</v>
      </c>
      <c r="H229" s="37" t="s">
        <v>35</v>
      </c>
      <c r="I229" s="37" t="s">
        <v>31</v>
      </c>
      <c r="J229" s="37" t="s">
        <v>31</v>
      </c>
      <c r="K229" s="37" t="s">
        <v>31</v>
      </c>
      <c r="L229" s="37" t="s">
        <v>31</v>
      </c>
      <c r="M229" s="44" t="s">
        <v>1700</v>
      </c>
      <c r="N229" s="44">
        <f>SUM(O229:U229,V229:BK229)</f>
        <v>10</v>
      </c>
      <c r="O229" s="44">
        <v>0</v>
      </c>
      <c r="P229" s="44">
        <v>0</v>
      </c>
      <c r="Q229" s="44">
        <v>0</v>
      </c>
      <c r="R229" s="44">
        <v>0</v>
      </c>
      <c r="S229" s="44">
        <v>0</v>
      </c>
      <c r="T229" s="44">
        <v>9</v>
      </c>
      <c r="U229" s="44">
        <v>1</v>
      </c>
      <c r="V229" s="44">
        <v>0</v>
      </c>
      <c r="W229" s="44">
        <v>0</v>
      </c>
      <c r="X229" s="44">
        <v>0</v>
      </c>
      <c r="Y229" s="44">
        <v>0</v>
      </c>
      <c r="Z229" s="44">
        <v>0</v>
      </c>
      <c r="AA229" s="44">
        <v>0</v>
      </c>
      <c r="AB229" s="44">
        <v>0</v>
      </c>
      <c r="AC229" s="44">
        <v>0</v>
      </c>
      <c r="AD229" s="44">
        <v>0</v>
      </c>
      <c r="AE229" s="44">
        <v>0</v>
      </c>
      <c r="AF229" s="44">
        <v>0</v>
      </c>
      <c r="AG229" s="44">
        <v>0</v>
      </c>
      <c r="AH229" s="44">
        <v>0</v>
      </c>
      <c r="AI229" s="44">
        <v>0</v>
      </c>
      <c r="AJ229" s="44">
        <v>0</v>
      </c>
      <c r="AK229" s="44">
        <v>0</v>
      </c>
      <c r="AL229" s="44">
        <v>0</v>
      </c>
      <c r="AM229" s="44">
        <v>0</v>
      </c>
      <c r="AN229" s="44">
        <v>0</v>
      </c>
      <c r="AO229" s="44">
        <v>0</v>
      </c>
      <c r="AP229" s="44">
        <v>0</v>
      </c>
      <c r="AQ229" s="44">
        <v>0</v>
      </c>
      <c r="AR229" s="44">
        <v>0</v>
      </c>
      <c r="AS229" s="44">
        <v>0</v>
      </c>
      <c r="AT229" s="44">
        <v>0</v>
      </c>
      <c r="AU229" s="44">
        <v>0</v>
      </c>
      <c r="AV229" s="44">
        <v>0</v>
      </c>
      <c r="AW229" s="44">
        <v>0</v>
      </c>
      <c r="AX229" s="44">
        <v>0</v>
      </c>
      <c r="AY229" s="44">
        <v>0</v>
      </c>
      <c r="AZ229" s="44">
        <v>0</v>
      </c>
      <c r="BA229" s="44">
        <v>0</v>
      </c>
      <c r="BB229" s="44">
        <v>0</v>
      </c>
      <c r="BC229" s="44">
        <v>0</v>
      </c>
      <c r="BD229" s="44">
        <v>0</v>
      </c>
      <c r="BE229" s="44">
        <v>0</v>
      </c>
      <c r="BF229" s="44">
        <v>0</v>
      </c>
      <c r="BG229" s="44">
        <v>0</v>
      </c>
      <c r="BH229" s="44">
        <v>0</v>
      </c>
      <c r="BI229" s="44">
        <v>0</v>
      </c>
      <c r="BJ229" s="44">
        <v>0</v>
      </c>
      <c r="BK229" s="44">
        <v>0</v>
      </c>
      <c r="BL229" s="44">
        <f t="shared" si="0"/>
        <v>0</v>
      </c>
      <c r="BM229" s="152">
        <f t="shared" si="1"/>
        <v>0</v>
      </c>
      <c r="BN229" s="153">
        <f t="shared" si="2"/>
        <v>0</v>
      </c>
      <c r="BO229" s="154">
        <f t="shared" si="3"/>
        <v>0</v>
      </c>
      <c r="BP229" s="155">
        <f t="shared" si="4"/>
        <v>0</v>
      </c>
      <c r="BQ229" s="44"/>
    </row>
    <row r="230" spans="1:69" ht="15" hidden="1" customHeight="1" x14ac:dyDescent="0.3">
      <c r="A230" s="44" t="s">
        <v>1708</v>
      </c>
      <c r="B230" s="44" t="s">
        <v>1709</v>
      </c>
      <c r="C230" s="44" t="s">
        <v>1709</v>
      </c>
      <c r="D230" s="44">
        <v>2018</v>
      </c>
      <c r="E230" s="45">
        <v>43305</v>
      </c>
      <c r="F230" s="44" t="s">
        <v>19</v>
      </c>
      <c r="G230" s="44" t="s">
        <v>38</v>
      </c>
      <c r="H230" s="37" t="s">
        <v>21</v>
      </c>
      <c r="I230" s="37" t="s">
        <v>21</v>
      </c>
      <c r="J230" s="37" t="s">
        <v>22</v>
      </c>
      <c r="K230" s="37" t="s">
        <v>21</v>
      </c>
      <c r="L230" s="37" t="s">
        <v>22</v>
      </c>
      <c r="M230" s="44" t="s">
        <v>1698</v>
      </c>
      <c r="N230" s="44"/>
      <c r="O230" s="44">
        <v>0</v>
      </c>
      <c r="P230" s="44">
        <v>0</v>
      </c>
      <c r="Q230" s="44">
        <v>0</v>
      </c>
      <c r="R230" s="44">
        <v>0</v>
      </c>
      <c r="S230" s="44">
        <v>0</v>
      </c>
      <c r="T230" s="44">
        <v>0</v>
      </c>
      <c r="U230" s="44">
        <v>0</v>
      </c>
      <c r="V230" s="44">
        <v>0</v>
      </c>
      <c r="W230" s="44">
        <v>0</v>
      </c>
      <c r="X230" s="44">
        <v>1</v>
      </c>
      <c r="Y230" s="44">
        <v>5</v>
      </c>
      <c r="Z230" s="44">
        <v>0</v>
      </c>
      <c r="AA230" s="44">
        <v>0</v>
      </c>
      <c r="AB230" s="44">
        <v>0</v>
      </c>
      <c r="AC230" s="44">
        <v>0</v>
      </c>
      <c r="AD230" s="44">
        <v>0</v>
      </c>
      <c r="AE230" s="44">
        <v>0</v>
      </c>
      <c r="AF230" s="44">
        <v>0</v>
      </c>
      <c r="AG230" s="44">
        <v>0</v>
      </c>
      <c r="AH230" s="44">
        <v>0</v>
      </c>
      <c r="AI230" s="44">
        <v>0</v>
      </c>
      <c r="AJ230" s="44">
        <v>0</v>
      </c>
      <c r="AK230" s="44">
        <v>0</v>
      </c>
      <c r="AL230" s="44">
        <v>0</v>
      </c>
      <c r="AM230" s="44">
        <v>0</v>
      </c>
      <c r="AN230" s="44">
        <v>0</v>
      </c>
      <c r="AO230" s="44">
        <v>5</v>
      </c>
      <c r="AP230" s="44">
        <v>0</v>
      </c>
      <c r="AQ230" s="44">
        <v>0</v>
      </c>
      <c r="AR230" s="44">
        <v>0</v>
      </c>
      <c r="AS230" s="44">
        <v>0</v>
      </c>
      <c r="AT230" s="44">
        <v>0</v>
      </c>
      <c r="AU230" s="44">
        <v>0</v>
      </c>
      <c r="AV230" s="44">
        <v>0</v>
      </c>
      <c r="AW230" s="44">
        <v>0</v>
      </c>
      <c r="AX230" s="44">
        <v>0</v>
      </c>
      <c r="AY230" s="44">
        <v>0</v>
      </c>
      <c r="AZ230" s="44">
        <v>0</v>
      </c>
      <c r="BA230" s="44">
        <v>0</v>
      </c>
      <c r="BB230" s="44">
        <v>0</v>
      </c>
      <c r="BC230" s="44">
        <v>0</v>
      </c>
      <c r="BD230" s="44">
        <v>0</v>
      </c>
      <c r="BE230" s="44">
        <v>0</v>
      </c>
      <c r="BF230" s="44">
        <v>0</v>
      </c>
      <c r="BG230" s="44">
        <v>0</v>
      </c>
      <c r="BH230" s="44">
        <v>0</v>
      </c>
      <c r="BI230" s="44">
        <v>0</v>
      </c>
      <c r="BJ230" s="44">
        <v>0</v>
      </c>
      <c r="BK230" s="44">
        <v>0</v>
      </c>
      <c r="BL230" s="44">
        <f t="shared" si="0"/>
        <v>11</v>
      </c>
      <c r="BM230" s="152">
        <f t="shared" si="1"/>
        <v>10</v>
      </c>
      <c r="BN230" s="153">
        <f t="shared" si="2"/>
        <v>0</v>
      </c>
      <c r="BO230" s="154">
        <f t="shared" si="3"/>
        <v>0</v>
      </c>
      <c r="BP230" s="155">
        <f t="shared" si="4"/>
        <v>1</v>
      </c>
      <c r="BQ230" s="44"/>
    </row>
    <row r="231" spans="1:69" ht="15" hidden="1" customHeight="1" x14ac:dyDescent="0.3">
      <c r="A231" s="44" t="s">
        <v>1708</v>
      </c>
      <c r="B231" s="44" t="s">
        <v>1709</v>
      </c>
      <c r="C231" s="44" t="s">
        <v>1709</v>
      </c>
      <c r="D231" s="44">
        <v>2018</v>
      </c>
      <c r="E231" s="45">
        <v>43305</v>
      </c>
      <c r="F231" s="44" t="s">
        <v>19</v>
      </c>
      <c r="G231" s="44" t="s">
        <v>38</v>
      </c>
      <c r="H231" s="37" t="s">
        <v>21</v>
      </c>
      <c r="I231" s="37" t="s">
        <v>21</v>
      </c>
      <c r="J231" s="37" t="s">
        <v>22</v>
      </c>
      <c r="K231" s="37" t="s">
        <v>21</v>
      </c>
      <c r="L231" s="37" t="s">
        <v>22</v>
      </c>
      <c r="M231" s="44" t="s">
        <v>1699</v>
      </c>
      <c r="N231" s="44"/>
      <c r="O231" s="44">
        <v>0</v>
      </c>
      <c r="P231" s="44">
        <v>0</v>
      </c>
      <c r="Q231" s="44">
        <v>0</v>
      </c>
      <c r="R231" s="44">
        <v>0</v>
      </c>
      <c r="S231" s="44">
        <v>0</v>
      </c>
      <c r="T231" s="44">
        <v>0</v>
      </c>
      <c r="U231" s="44">
        <v>0</v>
      </c>
      <c r="V231" s="44">
        <v>0</v>
      </c>
      <c r="W231" s="44">
        <v>0</v>
      </c>
      <c r="X231" s="44">
        <v>0</v>
      </c>
      <c r="Y231" s="44">
        <v>0</v>
      </c>
      <c r="Z231" s="44">
        <v>0</v>
      </c>
      <c r="AA231" s="44">
        <v>2</v>
      </c>
      <c r="AB231" s="44">
        <v>0</v>
      </c>
      <c r="AC231" s="44">
        <v>0</v>
      </c>
      <c r="AD231" s="44">
        <v>0</v>
      </c>
      <c r="AE231" s="44">
        <v>0</v>
      </c>
      <c r="AF231" s="44">
        <v>0</v>
      </c>
      <c r="AG231" s="44">
        <v>0</v>
      </c>
      <c r="AH231" s="44">
        <v>0</v>
      </c>
      <c r="AI231" s="44">
        <v>0</v>
      </c>
      <c r="AJ231" s="44">
        <v>0</v>
      </c>
      <c r="AK231" s="44">
        <v>0</v>
      </c>
      <c r="AL231" s="44">
        <v>0</v>
      </c>
      <c r="AM231" s="44">
        <v>0</v>
      </c>
      <c r="AN231" s="44">
        <v>0</v>
      </c>
      <c r="AO231" s="44">
        <v>3</v>
      </c>
      <c r="AP231" s="44">
        <v>0</v>
      </c>
      <c r="AQ231" s="44">
        <v>0</v>
      </c>
      <c r="AR231" s="44">
        <v>0</v>
      </c>
      <c r="AS231" s="44">
        <v>0</v>
      </c>
      <c r="AT231" s="44">
        <v>1</v>
      </c>
      <c r="AU231" s="44">
        <v>0</v>
      </c>
      <c r="AV231" s="44">
        <v>0</v>
      </c>
      <c r="AW231" s="44">
        <v>0</v>
      </c>
      <c r="AX231" s="44">
        <v>0</v>
      </c>
      <c r="AY231" s="44">
        <v>0</v>
      </c>
      <c r="AZ231" s="44">
        <v>0</v>
      </c>
      <c r="BA231" s="44">
        <v>0</v>
      </c>
      <c r="BB231" s="44">
        <v>0</v>
      </c>
      <c r="BC231" s="44">
        <v>0</v>
      </c>
      <c r="BD231" s="44">
        <v>0</v>
      </c>
      <c r="BE231" s="44">
        <v>0</v>
      </c>
      <c r="BF231" s="44">
        <v>0</v>
      </c>
      <c r="BG231" s="44">
        <v>0</v>
      </c>
      <c r="BH231" s="44">
        <v>0</v>
      </c>
      <c r="BI231" s="44">
        <v>0</v>
      </c>
      <c r="BJ231" s="44">
        <v>0</v>
      </c>
      <c r="BK231" s="44">
        <v>5</v>
      </c>
      <c r="BL231" s="44">
        <f t="shared" si="0"/>
        <v>11</v>
      </c>
      <c r="BM231" s="152">
        <f t="shared" si="1"/>
        <v>3</v>
      </c>
      <c r="BN231" s="153">
        <f t="shared" si="2"/>
        <v>7</v>
      </c>
      <c r="BO231" s="154">
        <f t="shared" si="3"/>
        <v>0</v>
      </c>
      <c r="BP231" s="155">
        <f t="shared" si="4"/>
        <v>1</v>
      </c>
      <c r="BQ231" s="44"/>
    </row>
    <row r="232" spans="1:69" ht="15" hidden="1" customHeight="1" x14ac:dyDescent="0.3">
      <c r="A232" s="44" t="s">
        <v>1708</v>
      </c>
      <c r="B232" s="44" t="s">
        <v>1709</v>
      </c>
      <c r="C232" s="44" t="s">
        <v>1709</v>
      </c>
      <c r="D232" s="44">
        <v>2018</v>
      </c>
      <c r="E232" s="45">
        <v>43305</v>
      </c>
      <c r="F232" s="44" t="s">
        <v>19</v>
      </c>
      <c r="G232" s="44" t="s">
        <v>38</v>
      </c>
      <c r="H232" s="37" t="s">
        <v>21</v>
      </c>
      <c r="I232" s="37" t="s">
        <v>21</v>
      </c>
      <c r="J232" s="37" t="s">
        <v>22</v>
      </c>
      <c r="K232" s="37" t="s">
        <v>21</v>
      </c>
      <c r="L232" s="37" t="s">
        <v>22</v>
      </c>
      <c r="M232" s="44" t="s">
        <v>1700</v>
      </c>
      <c r="N232" s="44">
        <f>SUM(O232:U232,V232:BK232)</f>
        <v>10</v>
      </c>
      <c r="O232" s="44">
        <v>0</v>
      </c>
      <c r="P232" s="44">
        <v>0</v>
      </c>
      <c r="Q232" s="44">
        <v>0</v>
      </c>
      <c r="R232" s="44">
        <v>0</v>
      </c>
      <c r="S232" s="44">
        <v>0</v>
      </c>
      <c r="T232" s="44">
        <v>5</v>
      </c>
      <c r="U232" s="44">
        <v>5</v>
      </c>
      <c r="V232" s="44">
        <v>0</v>
      </c>
      <c r="W232" s="44">
        <v>0</v>
      </c>
      <c r="X232" s="44">
        <v>0</v>
      </c>
      <c r="Y232" s="44">
        <v>0</v>
      </c>
      <c r="Z232" s="44">
        <v>0</v>
      </c>
      <c r="AA232" s="44">
        <v>0</v>
      </c>
      <c r="AB232" s="44">
        <v>0</v>
      </c>
      <c r="AC232" s="44">
        <v>0</v>
      </c>
      <c r="AD232" s="44">
        <v>0</v>
      </c>
      <c r="AE232" s="44">
        <v>0</v>
      </c>
      <c r="AF232" s="44">
        <v>0</v>
      </c>
      <c r="AG232" s="44">
        <v>0</v>
      </c>
      <c r="AH232" s="44">
        <v>0</v>
      </c>
      <c r="AI232" s="44">
        <v>0</v>
      </c>
      <c r="AJ232" s="44">
        <v>0</v>
      </c>
      <c r="AK232" s="44">
        <v>0</v>
      </c>
      <c r="AL232" s="44">
        <v>0</v>
      </c>
      <c r="AM232" s="44">
        <v>0</v>
      </c>
      <c r="AN232" s="44">
        <v>0</v>
      </c>
      <c r="AO232" s="44">
        <v>0</v>
      </c>
      <c r="AP232" s="44">
        <v>0</v>
      </c>
      <c r="AQ232" s="44">
        <v>0</v>
      </c>
      <c r="AR232" s="44">
        <v>0</v>
      </c>
      <c r="AS232" s="44">
        <v>0</v>
      </c>
      <c r="AT232" s="44">
        <v>0</v>
      </c>
      <c r="AU232" s="44">
        <v>0</v>
      </c>
      <c r="AV232" s="44">
        <v>0</v>
      </c>
      <c r="AW232" s="44">
        <v>0</v>
      </c>
      <c r="AX232" s="44">
        <v>0</v>
      </c>
      <c r="AY232" s="44">
        <v>0</v>
      </c>
      <c r="AZ232" s="44">
        <v>0</v>
      </c>
      <c r="BA232" s="44">
        <v>0</v>
      </c>
      <c r="BB232" s="44">
        <v>0</v>
      </c>
      <c r="BC232" s="44">
        <v>0</v>
      </c>
      <c r="BD232" s="44">
        <v>0</v>
      </c>
      <c r="BE232" s="44">
        <v>0</v>
      </c>
      <c r="BF232" s="44">
        <v>0</v>
      </c>
      <c r="BG232" s="44">
        <v>0</v>
      </c>
      <c r="BH232" s="44">
        <v>0</v>
      </c>
      <c r="BI232" s="44">
        <v>0</v>
      </c>
      <c r="BJ232" s="44">
        <v>0</v>
      </c>
      <c r="BK232" s="44">
        <v>0</v>
      </c>
      <c r="BL232" s="44">
        <f t="shared" si="0"/>
        <v>0</v>
      </c>
      <c r="BM232" s="152">
        <f t="shared" si="1"/>
        <v>0</v>
      </c>
      <c r="BN232" s="153">
        <f t="shared" si="2"/>
        <v>0</v>
      </c>
      <c r="BO232" s="154">
        <f t="shared" si="3"/>
        <v>0</v>
      </c>
      <c r="BP232" s="155">
        <f t="shared" si="4"/>
        <v>0</v>
      </c>
      <c r="BQ232" s="44" t="s">
        <v>1710</v>
      </c>
    </row>
    <row r="233" spans="1:69" ht="15" hidden="1" customHeight="1" x14ac:dyDescent="0.3">
      <c r="A233" s="44" t="s">
        <v>1708</v>
      </c>
      <c r="B233" s="44" t="s">
        <v>1709</v>
      </c>
      <c r="C233" s="44" t="s">
        <v>1709</v>
      </c>
      <c r="D233" s="44">
        <v>2018</v>
      </c>
      <c r="E233" s="45">
        <v>43305</v>
      </c>
      <c r="F233" s="44" t="s">
        <v>19</v>
      </c>
      <c r="G233" s="44" t="s">
        <v>41</v>
      </c>
      <c r="H233" s="37" t="s">
        <v>22</v>
      </c>
      <c r="I233" s="37" t="s">
        <v>22</v>
      </c>
      <c r="J233" s="37" t="s">
        <v>21</v>
      </c>
      <c r="K233" s="37" t="s">
        <v>22</v>
      </c>
      <c r="L233" s="37" t="s">
        <v>21</v>
      </c>
      <c r="M233" s="44" t="s">
        <v>1698</v>
      </c>
      <c r="N233" s="44"/>
      <c r="O233" s="44">
        <v>0</v>
      </c>
      <c r="P233" s="44">
        <v>0</v>
      </c>
      <c r="Q233" s="44">
        <v>0</v>
      </c>
      <c r="R233" s="44">
        <v>0</v>
      </c>
      <c r="S233" s="44">
        <v>0</v>
      </c>
      <c r="T233" s="44">
        <v>0</v>
      </c>
      <c r="U233" s="44">
        <v>0</v>
      </c>
      <c r="V233" s="44">
        <v>0</v>
      </c>
      <c r="W233" s="44">
        <v>0</v>
      </c>
      <c r="X233" s="44">
        <v>4</v>
      </c>
      <c r="Y233" s="44">
        <v>2</v>
      </c>
      <c r="Z233" s="44">
        <v>0</v>
      </c>
      <c r="AA233" s="44">
        <v>1</v>
      </c>
      <c r="AB233" s="44">
        <v>0</v>
      </c>
      <c r="AC233" s="44">
        <v>0</v>
      </c>
      <c r="AD233" s="44">
        <v>0</v>
      </c>
      <c r="AE233" s="44">
        <v>0</v>
      </c>
      <c r="AF233" s="44">
        <v>0</v>
      </c>
      <c r="AG233" s="44">
        <v>0</v>
      </c>
      <c r="AH233" s="44">
        <v>0</v>
      </c>
      <c r="AI233" s="44">
        <v>0</v>
      </c>
      <c r="AJ233" s="44">
        <v>0</v>
      </c>
      <c r="AK233" s="44">
        <v>0</v>
      </c>
      <c r="AL233" s="44">
        <v>0</v>
      </c>
      <c r="AM233" s="44">
        <v>0</v>
      </c>
      <c r="AN233" s="44">
        <v>0</v>
      </c>
      <c r="AO233" s="44">
        <v>0</v>
      </c>
      <c r="AP233" s="44">
        <v>0</v>
      </c>
      <c r="AQ233" s="44">
        <v>0</v>
      </c>
      <c r="AR233" s="44">
        <v>3</v>
      </c>
      <c r="AS233" s="44">
        <v>0</v>
      </c>
      <c r="AT233" s="44">
        <v>0</v>
      </c>
      <c r="AU233" s="44">
        <v>0</v>
      </c>
      <c r="AV233" s="44">
        <v>0</v>
      </c>
      <c r="AW233" s="44">
        <v>0</v>
      </c>
      <c r="AX233" s="44">
        <v>0</v>
      </c>
      <c r="AY233" s="44">
        <v>0</v>
      </c>
      <c r="AZ233" s="44">
        <v>0</v>
      </c>
      <c r="BA233" s="44">
        <v>0</v>
      </c>
      <c r="BB233" s="44">
        <v>0</v>
      </c>
      <c r="BC233" s="44">
        <v>0</v>
      </c>
      <c r="BD233" s="44">
        <v>0</v>
      </c>
      <c r="BE233" s="44">
        <v>1</v>
      </c>
      <c r="BF233" s="44">
        <v>0</v>
      </c>
      <c r="BG233" s="44">
        <v>0</v>
      </c>
      <c r="BH233" s="44">
        <v>0</v>
      </c>
      <c r="BI233" s="44">
        <v>0</v>
      </c>
      <c r="BJ233" s="44">
        <v>0</v>
      </c>
      <c r="BK233" s="44">
        <v>0</v>
      </c>
      <c r="BL233" s="44">
        <f t="shared" si="0"/>
        <v>11</v>
      </c>
      <c r="BM233" s="152">
        <f t="shared" si="1"/>
        <v>6</v>
      </c>
      <c r="BN233" s="153">
        <f t="shared" si="2"/>
        <v>1</v>
      </c>
      <c r="BO233" s="154">
        <f t="shared" si="3"/>
        <v>0</v>
      </c>
      <c r="BP233" s="155">
        <f t="shared" si="4"/>
        <v>4</v>
      </c>
      <c r="BQ233" s="44"/>
    </row>
    <row r="234" spans="1:69" ht="15" hidden="1" customHeight="1" x14ac:dyDescent="0.3">
      <c r="A234" s="44" t="s">
        <v>1708</v>
      </c>
      <c r="B234" s="44" t="s">
        <v>1709</v>
      </c>
      <c r="C234" s="44" t="s">
        <v>1709</v>
      </c>
      <c r="D234" s="44">
        <v>2018</v>
      </c>
      <c r="E234" s="45">
        <v>43305</v>
      </c>
      <c r="F234" s="44" t="s">
        <v>19</v>
      </c>
      <c r="G234" s="44" t="s">
        <v>41</v>
      </c>
      <c r="H234" s="37" t="s">
        <v>22</v>
      </c>
      <c r="I234" s="37" t="s">
        <v>22</v>
      </c>
      <c r="J234" s="37" t="s">
        <v>21</v>
      </c>
      <c r="K234" s="37" t="s">
        <v>22</v>
      </c>
      <c r="L234" s="37" t="s">
        <v>21</v>
      </c>
      <c r="M234" s="44" t="s">
        <v>1699</v>
      </c>
      <c r="N234" s="44"/>
      <c r="O234" s="44">
        <v>0</v>
      </c>
      <c r="P234" s="44">
        <v>0</v>
      </c>
      <c r="Q234" s="44">
        <v>0</v>
      </c>
      <c r="R234" s="44">
        <v>0</v>
      </c>
      <c r="S234" s="44">
        <v>0</v>
      </c>
      <c r="T234" s="44">
        <v>0</v>
      </c>
      <c r="U234" s="44">
        <v>0</v>
      </c>
      <c r="V234" s="44">
        <v>0</v>
      </c>
      <c r="W234" s="44">
        <v>0</v>
      </c>
      <c r="X234" s="44">
        <v>0</v>
      </c>
      <c r="Y234" s="44">
        <v>1</v>
      </c>
      <c r="Z234" s="44">
        <v>0</v>
      </c>
      <c r="AA234" s="44">
        <v>5</v>
      </c>
      <c r="AB234" s="44">
        <v>0</v>
      </c>
      <c r="AC234" s="44">
        <v>0</v>
      </c>
      <c r="AD234" s="44">
        <v>0</v>
      </c>
      <c r="AE234" s="44">
        <v>0</v>
      </c>
      <c r="AF234" s="44">
        <v>0</v>
      </c>
      <c r="AG234" s="44">
        <v>0</v>
      </c>
      <c r="AH234" s="44">
        <v>0</v>
      </c>
      <c r="AI234" s="44">
        <v>0</v>
      </c>
      <c r="AJ234" s="44">
        <v>0</v>
      </c>
      <c r="AK234" s="44">
        <v>0</v>
      </c>
      <c r="AL234" s="44">
        <v>0</v>
      </c>
      <c r="AM234" s="44">
        <v>0</v>
      </c>
      <c r="AN234" s="44">
        <v>0</v>
      </c>
      <c r="AO234" s="44">
        <v>0</v>
      </c>
      <c r="AP234" s="44">
        <v>0</v>
      </c>
      <c r="AQ234" s="44">
        <v>0</v>
      </c>
      <c r="AR234" s="44">
        <v>5</v>
      </c>
      <c r="AS234" s="44">
        <v>0</v>
      </c>
      <c r="AT234" s="44">
        <v>0</v>
      </c>
      <c r="AU234" s="44">
        <v>0</v>
      </c>
      <c r="AV234" s="44">
        <v>0</v>
      </c>
      <c r="AW234" s="44">
        <v>0</v>
      </c>
      <c r="AX234" s="44">
        <v>0</v>
      </c>
      <c r="AY234" s="44">
        <v>0</v>
      </c>
      <c r="AZ234" s="44">
        <v>0</v>
      </c>
      <c r="BA234" s="44">
        <v>0</v>
      </c>
      <c r="BB234" s="44">
        <v>0</v>
      </c>
      <c r="BC234" s="44">
        <v>0</v>
      </c>
      <c r="BD234" s="44">
        <v>0</v>
      </c>
      <c r="BE234" s="44">
        <v>0</v>
      </c>
      <c r="BF234" s="44">
        <v>0</v>
      </c>
      <c r="BG234" s="44">
        <v>0</v>
      </c>
      <c r="BH234" s="44">
        <v>0</v>
      </c>
      <c r="BI234" s="44">
        <v>0</v>
      </c>
      <c r="BJ234" s="44">
        <v>0</v>
      </c>
      <c r="BK234" s="44">
        <v>0</v>
      </c>
      <c r="BL234" s="44">
        <f t="shared" si="0"/>
        <v>11</v>
      </c>
      <c r="BM234" s="152">
        <f t="shared" si="1"/>
        <v>6</v>
      </c>
      <c r="BN234" s="153">
        <f t="shared" si="2"/>
        <v>5</v>
      </c>
      <c r="BO234" s="154">
        <f t="shared" si="3"/>
        <v>0</v>
      </c>
      <c r="BP234" s="155">
        <f t="shared" si="4"/>
        <v>0</v>
      </c>
      <c r="BQ234" s="44"/>
    </row>
    <row r="235" spans="1:69" ht="15" hidden="1" customHeight="1" x14ac:dyDescent="0.3">
      <c r="A235" s="44" t="s">
        <v>1708</v>
      </c>
      <c r="B235" s="44" t="s">
        <v>1709</v>
      </c>
      <c r="C235" s="44" t="s">
        <v>1709</v>
      </c>
      <c r="D235" s="44">
        <v>2018</v>
      </c>
      <c r="E235" s="45">
        <v>43305</v>
      </c>
      <c r="F235" s="44" t="s">
        <v>19</v>
      </c>
      <c r="G235" s="44" t="s">
        <v>41</v>
      </c>
      <c r="H235" s="37" t="s">
        <v>22</v>
      </c>
      <c r="I235" s="37" t="s">
        <v>22</v>
      </c>
      <c r="J235" s="37" t="s">
        <v>21</v>
      </c>
      <c r="K235" s="37" t="s">
        <v>22</v>
      </c>
      <c r="L235" s="37" t="s">
        <v>21</v>
      </c>
      <c r="M235" s="44" t="s">
        <v>1700</v>
      </c>
      <c r="N235" s="44">
        <f>SUM(O235:U235,V235:BK235)</f>
        <v>10</v>
      </c>
      <c r="O235" s="44">
        <v>0</v>
      </c>
      <c r="P235" s="44">
        <v>0</v>
      </c>
      <c r="Q235" s="44">
        <v>0</v>
      </c>
      <c r="R235" s="44">
        <v>1</v>
      </c>
      <c r="S235" s="44">
        <v>0</v>
      </c>
      <c r="T235" s="44">
        <v>9</v>
      </c>
      <c r="U235" s="44">
        <v>0</v>
      </c>
      <c r="V235" s="44">
        <v>0</v>
      </c>
      <c r="W235" s="44">
        <v>0</v>
      </c>
      <c r="X235" s="44">
        <v>0</v>
      </c>
      <c r="Y235" s="44">
        <v>0</v>
      </c>
      <c r="Z235" s="44">
        <v>0</v>
      </c>
      <c r="AA235" s="44">
        <v>0</v>
      </c>
      <c r="AB235" s="44">
        <v>0</v>
      </c>
      <c r="AC235" s="44">
        <v>0</v>
      </c>
      <c r="AD235" s="44">
        <v>0</v>
      </c>
      <c r="AE235" s="44">
        <v>0</v>
      </c>
      <c r="AF235" s="44">
        <v>0</v>
      </c>
      <c r="AG235" s="44">
        <v>0</v>
      </c>
      <c r="AH235" s="44">
        <v>0</v>
      </c>
      <c r="AI235" s="44">
        <v>0</v>
      </c>
      <c r="AJ235" s="44">
        <v>0</v>
      </c>
      <c r="AK235" s="44">
        <v>0</v>
      </c>
      <c r="AL235" s="44">
        <v>0</v>
      </c>
      <c r="AM235" s="44">
        <v>0</v>
      </c>
      <c r="AN235" s="44">
        <v>0</v>
      </c>
      <c r="AO235" s="44">
        <v>0</v>
      </c>
      <c r="AP235" s="44">
        <v>0</v>
      </c>
      <c r="AQ235" s="44">
        <v>0</v>
      </c>
      <c r="AR235" s="44">
        <v>0</v>
      </c>
      <c r="AS235" s="44">
        <v>0</v>
      </c>
      <c r="AT235" s="44">
        <v>0</v>
      </c>
      <c r="AU235" s="44">
        <v>0</v>
      </c>
      <c r="AV235" s="44">
        <v>0</v>
      </c>
      <c r="AW235" s="44">
        <v>0</v>
      </c>
      <c r="AX235" s="44">
        <v>0</v>
      </c>
      <c r="AY235" s="44">
        <v>0</v>
      </c>
      <c r="AZ235" s="44">
        <v>0</v>
      </c>
      <c r="BA235" s="44">
        <v>0</v>
      </c>
      <c r="BB235" s="44">
        <v>0</v>
      </c>
      <c r="BC235" s="44">
        <v>0</v>
      </c>
      <c r="BD235" s="44">
        <v>0</v>
      </c>
      <c r="BE235" s="44">
        <v>0</v>
      </c>
      <c r="BF235" s="44">
        <v>0</v>
      </c>
      <c r="BG235" s="44">
        <v>0</v>
      </c>
      <c r="BH235" s="44">
        <v>0</v>
      </c>
      <c r="BI235" s="44">
        <v>0</v>
      </c>
      <c r="BJ235" s="44">
        <v>0</v>
      </c>
      <c r="BK235" s="44">
        <v>0</v>
      </c>
      <c r="BL235" s="44">
        <f t="shared" si="0"/>
        <v>0</v>
      </c>
      <c r="BM235" s="152">
        <f t="shared" si="1"/>
        <v>0</v>
      </c>
      <c r="BN235" s="153">
        <f t="shared" si="2"/>
        <v>0</v>
      </c>
      <c r="BO235" s="154">
        <f t="shared" si="3"/>
        <v>0</v>
      </c>
      <c r="BP235" s="155">
        <f t="shared" si="4"/>
        <v>0</v>
      </c>
      <c r="BQ235" s="44"/>
    </row>
    <row r="236" spans="1:69" ht="15" hidden="1" customHeight="1" x14ac:dyDescent="0.3">
      <c r="A236" s="44" t="s">
        <v>1708</v>
      </c>
      <c r="B236" s="44" t="s">
        <v>1709</v>
      </c>
      <c r="C236" s="44" t="s">
        <v>1709</v>
      </c>
      <c r="D236" s="44">
        <v>2018</v>
      </c>
      <c r="E236" s="45">
        <v>43305</v>
      </c>
      <c r="F236" s="44" t="s">
        <v>19</v>
      </c>
      <c r="G236" s="44" t="s">
        <v>44</v>
      </c>
      <c r="H236" s="37" t="s">
        <v>45</v>
      </c>
      <c r="I236" s="37" t="s">
        <v>45</v>
      </c>
      <c r="J236" s="37" t="s">
        <v>45</v>
      </c>
      <c r="K236" s="37" t="s">
        <v>45</v>
      </c>
      <c r="L236" s="37" t="s">
        <v>45</v>
      </c>
      <c r="M236" s="44" t="s">
        <v>1698</v>
      </c>
      <c r="N236" s="44"/>
      <c r="O236" s="44">
        <v>0</v>
      </c>
      <c r="P236" s="44">
        <v>0</v>
      </c>
      <c r="Q236" s="44">
        <v>0</v>
      </c>
      <c r="R236" s="44">
        <v>0</v>
      </c>
      <c r="S236" s="44">
        <v>0</v>
      </c>
      <c r="T236" s="44">
        <v>0</v>
      </c>
      <c r="U236" s="44">
        <v>0</v>
      </c>
      <c r="V236" s="44">
        <v>0</v>
      </c>
      <c r="W236" s="44">
        <v>0</v>
      </c>
      <c r="X236" s="44">
        <v>0</v>
      </c>
      <c r="Y236" s="44">
        <v>10</v>
      </c>
      <c r="Z236" s="44">
        <v>0</v>
      </c>
      <c r="AA236" s="44">
        <v>1</v>
      </c>
      <c r="AB236" s="44">
        <v>0</v>
      </c>
      <c r="AC236" s="44">
        <v>0</v>
      </c>
      <c r="AD236" s="44">
        <v>0</v>
      </c>
      <c r="AE236" s="44">
        <v>0</v>
      </c>
      <c r="AF236" s="44">
        <v>0</v>
      </c>
      <c r="AG236" s="44">
        <v>0</v>
      </c>
      <c r="AH236" s="44">
        <v>0</v>
      </c>
      <c r="AI236" s="44">
        <v>0</v>
      </c>
      <c r="AJ236" s="44">
        <v>0</v>
      </c>
      <c r="AK236" s="44">
        <v>0</v>
      </c>
      <c r="AL236" s="44">
        <v>0</v>
      </c>
      <c r="AM236" s="44">
        <v>0</v>
      </c>
      <c r="AN236" s="44">
        <v>0</v>
      </c>
      <c r="AO236" s="44">
        <v>2</v>
      </c>
      <c r="AP236" s="44">
        <v>0</v>
      </c>
      <c r="AQ236" s="44">
        <v>0</v>
      </c>
      <c r="AR236" s="44">
        <v>0</v>
      </c>
      <c r="AS236" s="44">
        <v>0</v>
      </c>
      <c r="AT236" s="44">
        <v>0</v>
      </c>
      <c r="AU236" s="44">
        <v>0</v>
      </c>
      <c r="AV236" s="44">
        <v>0</v>
      </c>
      <c r="AW236" s="44">
        <v>0</v>
      </c>
      <c r="AX236" s="44">
        <v>0</v>
      </c>
      <c r="AY236" s="44">
        <v>0</v>
      </c>
      <c r="AZ236" s="44">
        <v>0</v>
      </c>
      <c r="BA236" s="44">
        <v>0</v>
      </c>
      <c r="BB236" s="44">
        <v>0</v>
      </c>
      <c r="BC236" s="44">
        <v>0</v>
      </c>
      <c r="BD236" s="44">
        <v>0</v>
      </c>
      <c r="BE236" s="44">
        <v>0</v>
      </c>
      <c r="BF236" s="44">
        <v>0</v>
      </c>
      <c r="BG236" s="44">
        <v>0</v>
      </c>
      <c r="BH236" s="44">
        <v>0</v>
      </c>
      <c r="BI236" s="44">
        <v>0</v>
      </c>
      <c r="BJ236" s="44">
        <v>0</v>
      </c>
      <c r="BK236" s="44">
        <v>0</v>
      </c>
      <c r="BL236" s="44">
        <f t="shared" si="0"/>
        <v>13</v>
      </c>
      <c r="BM236" s="152">
        <f t="shared" si="1"/>
        <v>12</v>
      </c>
      <c r="BN236" s="153">
        <f t="shared" si="2"/>
        <v>1</v>
      </c>
      <c r="BO236" s="154">
        <f t="shared" si="3"/>
        <v>0</v>
      </c>
      <c r="BP236" s="155">
        <f t="shared" si="4"/>
        <v>0</v>
      </c>
      <c r="BQ236" s="44"/>
    </row>
    <row r="237" spans="1:69" ht="15.75" hidden="1" customHeight="1" x14ac:dyDescent="0.3">
      <c r="A237" s="44" t="s">
        <v>1708</v>
      </c>
      <c r="B237" s="44" t="s">
        <v>1709</v>
      </c>
      <c r="C237" s="44" t="s">
        <v>1709</v>
      </c>
      <c r="D237" s="44">
        <v>2018</v>
      </c>
      <c r="E237" s="45">
        <v>43305</v>
      </c>
      <c r="F237" s="44" t="s">
        <v>19</v>
      </c>
      <c r="G237" s="44" t="s">
        <v>44</v>
      </c>
      <c r="H237" s="37" t="s">
        <v>45</v>
      </c>
      <c r="I237" s="37" t="s">
        <v>45</v>
      </c>
      <c r="J237" s="37" t="s">
        <v>45</v>
      </c>
      <c r="K237" s="37" t="s">
        <v>45</v>
      </c>
      <c r="L237" s="37" t="s">
        <v>45</v>
      </c>
      <c r="M237" s="44" t="s">
        <v>1699</v>
      </c>
      <c r="N237" s="44"/>
      <c r="O237" s="44">
        <v>0</v>
      </c>
      <c r="P237" s="44">
        <v>0</v>
      </c>
      <c r="Q237" s="44">
        <v>0</v>
      </c>
      <c r="R237" s="44">
        <v>0</v>
      </c>
      <c r="S237" s="44">
        <v>0</v>
      </c>
      <c r="T237" s="44">
        <v>0</v>
      </c>
      <c r="U237" s="44">
        <v>0</v>
      </c>
      <c r="V237" s="44">
        <v>0</v>
      </c>
      <c r="W237" s="44">
        <v>0</v>
      </c>
      <c r="X237" s="44">
        <v>0</v>
      </c>
      <c r="Y237" s="44">
        <v>1</v>
      </c>
      <c r="Z237" s="44">
        <v>0</v>
      </c>
      <c r="AA237" s="44">
        <v>3</v>
      </c>
      <c r="AB237" s="44">
        <v>0</v>
      </c>
      <c r="AC237" s="44">
        <v>0</v>
      </c>
      <c r="AD237" s="44">
        <v>0</v>
      </c>
      <c r="AE237" s="44">
        <v>0</v>
      </c>
      <c r="AF237" s="44">
        <v>0</v>
      </c>
      <c r="AG237" s="44">
        <v>0</v>
      </c>
      <c r="AH237" s="44">
        <v>0</v>
      </c>
      <c r="AI237" s="44">
        <v>0</v>
      </c>
      <c r="AJ237" s="44">
        <v>0</v>
      </c>
      <c r="AK237" s="44">
        <v>0</v>
      </c>
      <c r="AL237" s="44">
        <v>0</v>
      </c>
      <c r="AM237" s="44">
        <v>0</v>
      </c>
      <c r="AN237" s="44">
        <v>0</v>
      </c>
      <c r="AO237" s="44">
        <v>1</v>
      </c>
      <c r="AP237" s="44">
        <v>0</v>
      </c>
      <c r="AQ237" s="44">
        <v>0</v>
      </c>
      <c r="AR237" s="44">
        <v>0</v>
      </c>
      <c r="AS237" s="44">
        <v>0</v>
      </c>
      <c r="AT237" s="44">
        <v>0</v>
      </c>
      <c r="AU237" s="44">
        <v>0</v>
      </c>
      <c r="AV237" s="44">
        <v>0</v>
      </c>
      <c r="AW237" s="44">
        <v>0</v>
      </c>
      <c r="AX237" s="44">
        <v>0</v>
      </c>
      <c r="AY237" s="44">
        <v>0</v>
      </c>
      <c r="AZ237" s="44">
        <v>0</v>
      </c>
      <c r="BA237" s="44">
        <v>0</v>
      </c>
      <c r="BB237" s="44">
        <v>0</v>
      </c>
      <c r="BC237" s="44">
        <v>0</v>
      </c>
      <c r="BD237" s="44">
        <v>0</v>
      </c>
      <c r="BE237" s="44">
        <v>0</v>
      </c>
      <c r="BF237" s="44">
        <v>0</v>
      </c>
      <c r="BG237" s="44">
        <v>0</v>
      </c>
      <c r="BH237" s="44">
        <v>0</v>
      </c>
      <c r="BI237" s="44">
        <v>0</v>
      </c>
      <c r="BJ237" s="44">
        <v>0</v>
      </c>
      <c r="BK237" s="44">
        <v>0</v>
      </c>
      <c r="BL237" s="44">
        <f t="shared" si="0"/>
        <v>5</v>
      </c>
      <c r="BM237" s="152">
        <f t="shared" si="1"/>
        <v>2</v>
      </c>
      <c r="BN237" s="153">
        <f t="shared" si="2"/>
        <v>3</v>
      </c>
      <c r="BO237" s="154">
        <f t="shared" si="3"/>
        <v>0</v>
      </c>
      <c r="BP237" s="155">
        <f t="shared" si="4"/>
        <v>0</v>
      </c>
      <c r="BQ237" s="44"/>
    </row>
    <row r="238" spans="1:69" ht="15.75" hidden="1" customHeight="1" x14ac:dyDescent="0.3">
      <c r="A238" s="44" t="s">
        <v>1708</v>
      </c>
      <c r="B238" s="44" t="s">
        <v>1709</v>
      </c>
      <c r="C238" s="44" t="s">
        <v>1709</v>
      </c>
      <c r="D238" s="44">
        <v>2018</v>
      </c>
      <c r="E238" s="45">
        <v>43305</v>
      </c>
      <c r="F238" s="44" t="s">
        <v>19</v>
      </c>
      <c r="G238" s="44" t="s">
        <v>44</v>
      </c>
      <c r="H238" s="37" t="s">
        <v>45</v>
      </c>
      <c r="I238" s="37" t="s">
        <v>45</v>
      </c>
      <c r="J238" s="37" t="s">
        <v>45</v>
      </c>
      <c r="K238" s="37" t="s">
        <v>45</v>
      </c>
      <c r="L238" s="37" t="s">
        <v>45</v>
      </c>
      <c r="M238" s="44" t="s">
        <v>1700</v>
      </c>
      <c r="N238" s="44">
        <f>SUM(O238:U238,V238:BK238)</f>
        <v>10</v>
      </c>
      <c r="O238" s="44">
        <v>0</v>
      </c>
      <c r="P238" s="44">
        <v>0</v>
      </c>
      <c r="Q238" s="44">
        <v>0</v>
      </c>
      <c r="R238" s="44">
        <v>0</v>
      </c>
      <c r="S238" s="44">
        <v>0</v>
      </c>
      <c r="T238" s="44">
        <v>4</v>
      </c>
      <c r="U238" s="44">
        <v>6</v>
      </c>
      <c r="V238" s="44">
        <v>0</v>
      </c>
      <c r="W238" s="44">
        <v>0</v>
      </c>
      <c r="X238" s="44">
        <v>0</v>
      </c>
      <c r="Y238" s="44">
        <v>0</v>
      </c>
      <c r="Z238" s="44">
        <v>0</v>
      </c>
      <c r="AA238" s="44">
        <v>0</v>
      </c>
      <c r="AB238" s="44">
        <v>0</v>
      </c>
      <c r="AC238" s="44">
        <v>0</v>
      </c>
      <c r="AD238" s="44">
        <v>0</v>
      </c>
      <c r="AE238" s="44">
        <v>0</v>
      </c>
      <c r="AF238" s="44">
        <v>0</v>
      </c>
      <c r="AG238" s="44">
        <v>0</v>
      </c>
      <c r="AH238" s="44">
        <v>0</v>
      </c>
      <c r="AI238" s="44">
        <v>0</v>
      </c>
      <c r="AJ238" s="44">
        <v>0</v>
      </c>
      <c r="AK238" s="44">
        <v>0</v>
      </c>
      <c r="AL238" s="44">
        <v>0</v>
      </c>
      <c r="AM238" s="44">
        <v>0</v>
      </c>
      <c r="AN238" s="44">
        <v>0</v>
      </c>
      <c r="AO238" s="44">
        <v>0</v>
      </c>
      <c r="AP238" s="44">
        <v>0</v>
      </c>
      <c r="AQ238" s="44">
        <v>0</v>
      </c>
      <c r="AR238" s="44">
        <v>0</v>
      </c>
      <c r="AS238" s="44">
        <v>0</v>
      </c>
      <c r="AT238" s="44">
        <v>0</v>
      </c>
      <c r="AU238" s="44">
        <v>0</v>
      </c>
      <c r="AV238" s="44">
        <v>0</v>
      </c>
      <c r="AW238" s="44">
        <v>0</v>
      </c>
      <c r="AX238" s="44">
        <v>0</v>
      </c>
      <c r="AY238" s="44">
        <v>0</v>
      </c>
      <c r="AZ238" s="44">
        <v>0</v>
      </c>
      <c r="BA238" s="44">
        <v>0</v>
      </c>
      <c r="BB238" s="44">
        <v>0</v>
      </c>
      <c r="BC238" s="44">
        <v>0</v>
      </c>
      <c r="BD238" s="44">
        <v>0</v>
      </c>
      <c r="BE238" s="44">
        <v>0</v>
      </c>
      <c r="BF238" s="44">
        <v>0</v>
      </c>
      <c r="BG238" s="44">
        <v>0</v>
      </c>
      <c r="BH238" s="44">
        <v>0</v>
      </c>
      <c r="BI238" s="44">
        <v>0</v>
      </c>
      <c r="BJ238" s="44">
        <v>0</v>
      </c>
      <c r="BK238" s="44">
        <v>0</v>
      </c>
      <c r="BL238" s="44">
        <f t="shared" si="0"/>
        <v>0</v>
      </c>
      <c r="BM238" s="152">
        <f t="shared" si="1"/>
        <v>0</v>
      </c>
      <c r="BN238" s="153">
        <f t="shared" si="2"/>
        <v>0</v>
      </c>
      <c r="BO238" s="154">
        <f t="shared" si="3"/>
        <v>0</v>
      </c>
      <c r="BP238" s="155">
        <f t="shared" si="4"/>
        <v>0</v>
      </c>
      <c r="BQ238" s="44"/>
    </row>
    <row r="239" spans="1:69" ht="15.75" hidden="1" customHeight="1" x14ac:dyDescent="0.3">
      <c r="A239" s="44" t="s">
        <v>1708</v>
      </c>
      <c r="B239" s="44" t="s">
        <v>1709</v>
      </c>
      <c r="C239" s="44" t="s">
        <v>1709</v>
      </c>
      <c r="D239" s="44">
        <v>2018</v>
      </c>
      <c r="E239" s="45">
        <v>43305</v>
      </c>
      <c r="F239" s="44" t="s">
        <v>19</v>
      </c>
      <c r="G239" s="44" t="s">
        <v>48</v>
      </c>
      <c r="H239" s="37" t="s">
        <v>27</v>
      </c>
      <c r="I239" s="37" t="s">
        <v>27</v>
      </c>
      <c r="J239" s="37" t="s">
        <v>26</v>
      </c>
      <c r="K239" s="37" t="s">
        <v>27</v>
      </c>
      <c r="L239" s="37" t="s">
        <v>26</v>
      </c>
      <c r="M239" s="44" t="s">
        <v>1698</v>
      </c>
      <c r="N239" s="44"/>
      <c r="O239" s="44">
        <v>0</v>
      </c>
      <c r="P239" s="44">
        <v>0</v>
      </c>
      <c r="Q239" s="44">
        <v>0</v>
      </c>
      <c r="R239" s="44">
        <v>0</v>
      </c>
      <c r="S239" s="44">
        <v>0</v>
      </c>
      <c r="T239" s="44">
        <v>0</v>
      </c>
      <c r="U239" s="44">
        <v>0</v>
      </c>
      <c r="V239" s="44">
        <v>0</v>
      </c>
      <c r="W239" s="44">
        <v>0</v>
      </c>
      <c r="X239" s="44">
        <v>2</v>
      </c>
      <c r="Y239" s="44">
        <v>10</v>
      </c>
      <c r="Z239" s="44">
        <v>0</v>
      </c>
      <c r="AA239" s="44">
        <v>0</v>
      </c>
      <c r="AB239" s="44">
        <v>0</v>
      </c>
      <c r="AC239" s="44">
        <v>0</v>
      </c>
      <c r="AD239" s="44">
        <v>0</v>
      </c>
      <c r="AE239" s="44">
        <v>0</v>
      </c>
      <c r="AF239" s="44">
        <v>0</v>
      </c>
      <c r="AG239" s="44">
        <v>0</v>
      </c>
      <c r="AH239" s="44">
        <v>0</v>
      </c>
      <c r="AI239" s="44">
        <v>0</v>
      </c>
      <c r="AJ239" s="44">
        <v>0</v>
      </c>
      <c r="AK239" s="44">
        <v>0</v>
      </c>
      <c r="AL239" s="44">
        <v>0</v>
      </c>
      <c r="AM239" s="44">
        <v>0</v>
      </c>
      <c r="AN239" s="44">
        <v>0</v>
      </c>
      <c r="AO239" s="44">
        <v>0</v>
      </c>
      <c r="AP239" s="44">
        <v>0</v>
      </c>
      <c r="AQ239" s="44">
        <v>0</v>
      </c>
      <c r="AR239" s="44">
        <v>0</v>
      </c>
      <c r="AS239" s="44">
        <v>0</v>
      </c>
      <c r="AT239" s="44">
        <v>0</v>
      </c>
      <c r="AU239" s="44">
        <v>0</v>
      </c>
      <c r="AV239" s="44">
        <v>0</v>
      </c>
      <c r="AW239" s="44">
        <v>0</v>
      </c>
      <c r="AX239" s="44">
        <v>0</v>
      </c>
      <c r="AY239" s="44">
        <v>0</v>
      </c>
      <c r="AZ239" s="44">
        <v>0</v>
      </c>
      <c r="BA239" s="44">
        <v>0</v>
      </c>
      <c r="BB239" s="44">
        <v>0</v>
      </c>
      <c r="BC239" s="44">
        <v>0</v>
      </c>
      <c r="BD239" s="44">
        <v>0</v>
      </c>
      <c r="BE239" s="44">
        <v>0</v>
      </c>
      <c r="BF239" s="44">
        <v>0</v>
      </c>
      <c r="BG239" s="44">
        <v>0</v>
      </c>
      <c r="BH239" s="44">
        <v>0</v>
      </c>
      <c r="BI239" s="44">
        <v>0</v>
      </c>
      <c r="BJ239" s="44">
        <v>0</v>
      </c>
      <c r="BK239" s="44">
        <v>0</v>
      </c>
      <c r="BL239" s="44">
        <f t="shared" si="0"/>
        <v>12</v>
      </c>
      <c r="BM239" s="152">
        <f t="shared" si="1"/>
        <v>10</v>
      </c>
      <c r="BN239" s="153">
        <f t="shared" si="2"/>
        <v>0</v>
      </c>
      <c r="BO239" s="154">
        <f t="shared" si="3"/>
        <v>0</v>
      </c>
      <c r="BP239" s="155">
        <f t="shared" si="4"/>
        <v>2</v>
      </c>
      <c r="BQ239" s="44"/>
    </row>
    <row r="240" spans="1:69" ht="15.75" hidden="1" customHeight="1" x14ac:dyDescent="0.3">
      <c r="A240" s="44" t="s">
        <v>1708</v>
      </c>
      <c r="B240" s="44" t="s">
        <v>1709</v>
      </c>
      <c r="C240" s="44" t="s">
        <v>1709</v>
      </c>
      <c r="D240" s="44">
        <v>2018</v>
      </c>
      <c r="E240" s="45">
        <v>43305</v>
      </c>
      <c r="F240" s="44" t="s">
        <v>19</v>
      </c>
      <c r="G240" s="44" t="s">
        <v>48</v>
      </c>
      <c r="H240" s="37" t="s">
        <v>27</v>
      </c>
      <c r="I240" s="37" t="s">
        <v>27</v>
      </c>
      <c r="J240" s="37" t="s">
        <v>26</v>
      </c>
      <c r="K240" s="37" t="s">
        <v>27</v>
      </c>
      <c r="L240" s="37" t="s">
        <v>26</v>
      </c>
      <c r="M240" s="44" t="s">
        <v>1699</v>
      </c>
      <c r="N240" s="44"/>
      <c r="O240" s="44">
        <v>0</v>
      </c>
      <c r="P240" s="44">
        <v>0</v>
      </c>
      <c r="Q240" s="44">
        <v>0</v>
      </c>
      <c r="R240" s="44">
        <v>0</v>
      </c>
      <c r="S240" s="44">
        <v>0</v>
      </c>
      <c r="T240" s="44">
        <v>0</v>
      </c>
      <c r="U240" s="44">
        <v>0</v>
      </c>
      <c r="V240" s="44">
        <v>0</v>
      </c>
      <c r="W240" s="44">
        <v>0</v>
      </c>
      <c r="X240" s="44">
        <v>1</v>
      </c>
      <c r="Y240" s="44">
        <v>2</v>
      </c>
      <c r="Z240" s="44">
        <v>0</v>
      </c>
      <c r="AA240" s="44">
        <v>2</v>
      </c>
      <c r="AB240" s="44">
        <v>0</v>
      </c>
      <c r="AC240" s="44">
        <v>0</v>
      </c>
      <c r="AD240" s="44">
        <v>0</v>
      </c>
      <c r="AE240" s="44">
        <v>0</v>
      </c>
      <c r="AF240" s="44">
        <v>0</v>
      </c>
      <c r="AG240" s="44">
        <v>0</v>
      </c>
      <c r="AH240" s="44">
        <v>0</v>
      </c>
      <c r="AI240" s="44">
        <v>0</v>
      </c>
      <c r="AJ240" s="44">
        <v>0</v>
      </c>
      <c r="AK240" s="44">
        <v>0</v>
      </c>
      <c r="AL240" s="44">
        <v>0</v>
      </c>
      <c r="AM240" s="44">
        <v>0</v>
      </c>
      <c r="AN240" s="44">
        <v>0</v>
      </c>
      <c r="AO240" s="44">
        <v>0</v>
      </c>
      <c r="AP240" s="44">
        <v>0</v>
      </c>
      <c r="AQ240" s="44">
        <v>1</v>
      </c>
      <c r="AR240" s="44">
        <v>13</v>
      </c>
      <c r="AS240" s="44">
        <v>0</v>
      </c>
      <c r="AT240" s="44">
        <v>0</v>
      </c>
      <c r="AU240" s="44">
        <v>0</v>
      </c>
      <c r="AV240" s="44">
        <v>0</v>
      </c>
      <c r="AW240" s="44">
        <v>0</v>
      </c>
      <c r="AX240" s="44">
        <v>0</v>
      </c>
      <c r="AY240" s="44">
        <v>0</v>
      </c>
      <c r="AZ240" s="44">
        <v>0</v>
      </c>
      <c r="BA240" s="44">
        <v>0</v>
      </c>
      <c r="BB240" s="44">
        <v>0</v>
      </c>
      <c r="BC240" s="44">
        <v>0</v>
      </c>
      <c r="BD240" s="44">
        <v>0</v>
      </c>
      <c r="BE240" s="44">
        <v>0</v>
      </c>
      <c r="BF240" s="44">
        <v>0</v>
      </c>
      <c r="BG240" s="44">
        <v>0</v>
      </c>
      <c r="BH240" s="44">
        <v>0</v>
      </c>
      <c r="BI240" s="44">
        <v>0</v>
      </c>
      <c r="BJ240" s="44">
        <v>0</v>
      </c>
      <c r="BK240" s="44">
        <v>0</v>
      </c>
      <c r="BL240" s="44">
        <f t="shared" si="0"/>
        <v>19</v>
      </c>
      <c r="BM240" s="152">
        <f t="shared" si="1"/>
        <v>15</v>
      </c>
      <c r="BN240" s="153">
        <f t="shared" si="2"/>
        <v>2</v>
      </c>
      <c r="BO240" s="154">
        <f t="shared" si="3"/>
        <v>1</v>
      </c>
      <c r="BP240" s="155">
        <f t="shared" si="4"/>
        <v>1</v>
      </c>
      <c r="BQ240" s="44"/>
    </row>
    <row r="241" spans="1:69" ht="15.75" hidden="1" customHeight="1" x14ac:dyDescent="0.3">
      <c r="A241" s="44" t="s">
        <v>1708</v>
      </c>
      <c r="B241" s="44" t="s">
        <v>1709</v>
      </c>
      <c r="C241" s="44" t="s">
        <v>1709</v>
      </c>
      <c r="D241" s="44">
        <v>2018</v>
      </c>
      <c r="E241" s="45">
        <v>43305</v>
      </c>
      <c r="F241" s="44" t="s">
        <v>19</v>
      </c>
      <c r="G241" s="44" t="s">
        <v>48</v>
      </c>
      <c r="H241" s="37" t="s">
        <v>27</v>
      </c>
      <c r="I241" s="37" t="s">
        <v>27</v>
      </c>
      <c r="J241" s="37" t="s">
        <v>26</v>
      </c>
      <c r="K241" s="37" t="s">
        <v>27</v>
      </c>
      <c r="L241" s="37" t="s">
        <v>26</v>
      </c>
      <c r="M241" s="44" t="s">
        <v>1700</v>
      </c>
      <c r="N241" s="44">
        <f>SUM(O241:U241,V241:BK241)</f>
        <v>10</v>
      </c>
      <c r="O241" s="44">
        <v>0</v>
      </c>
      <c r="P241" s="44">
        <v>0</v>
      </c>
      <c r="Q241" s="44">
        <v>0</v>
      </c>
      <c r="R241" s="44">
        <v>0</v>
      </c>
      <c r="S241" s="44">
        <v>0</v>
      </c>
      <c r="T241" s="44">
        <v>4</v>
      </c>
      <c r="U241" s="44">
        <v>6</v>
      </c>
      <c r="V241" s="44">
        <v>0</v>
      </c>
      <c r="W241" s="44">
        <v>0</v>
      </c>
      <c r="X241" s="44">
        <v>0</v>
      </c>
      <c r="Y241" s="44">
        <v>0</v>
      </c>
      <c r="Z241" s="44">
        <v>0</v>
      </c>
      <c r="AA241" s="44">
        <v>0</v>
      </c>
      <c r="AB241" s="44">
        <v>0</v>
      </c>
      <c r="AC241" s="44">
        <v>0</v>
      </c>
      <c r="AD241" s="44">
        <v>0</v>
      </c>
      <c r="AE241" s="44">
        <v>0</v>
      </c>
      <c r="AF241" s="44">
        <v>0</v>
      </c>
      <c r="AG241" s="44">
        <v>0</v>
      </c>
      <c r="AH241" s="44">
        <v>0</v>
      </c>
      <c r="AI241" s="44">
        <v>0</v>
      </c>
      <c r="AJ241" s="44">
        <v>0</v>
      </c>
      <c r="AK241" s="44">
        <v>0</v>
      </c>
      <c r="AL241" s="44">
        <v>0</v>
      </c>
      <c r="AM241" s="44">
        <v>0</v>
      </c>
      <c r="AN241" s="44">
        <v>0</v>
      </c>
      <c r="AO241" s="44">
        <v>0</v>
      </c>
      <c r="AP241" s="44">
        <v>0</v>
      </c>
      <c r="AQ241" s="44">
        <v>0</v>
      </c>
      <c r="AR241" s="44">
        <v>0</v>
      </c>
      <c r="AS241" s="44">
        <v>0</v>
      </c>
      <c r="AT241" s="44">
        <v>0</v>
      </c>
      <c r="AU241" s="44">
        <v>0</v>
      </c>
      <c r="AV241" s="44">
        <v>0</v>
      </c>
      <c r="AW241" s="44">
        <v>0</v>
      </c>
      <c r="AX241" s="44">
        <v>0</v>
      </c>
      <c r="AY241" s="44">
        <v>0</v>
      </c>
      <c r="AZ241" s="44">
        <v>0</v>
      </c>
      <c r="BA241" s="44">
        <v>0</v>
      </c>
      <c r="BB241" s="44">
        <v>0</v>
      </c>
      <c r="BC241" s="44">
        <v>0</v>
      </c>
      <c r="BD241" s="44">
        <v>0</v>
      </c>
      <c r="BE241" s="44">
        <v>0</v>
      </c>
      <c r="BF241" s="44">
        <v>0</v>
      </c>
      <c r="BG241" s="44">
        <v>0</v>
      </c>
      <c r="BH241" s="44">
        <v>0</v>
      </c>
      <c r="BI241" s="44">
        <v>0</v>
      </c>
      <c r="BJ241" s="44">
        <v>0</v>
      </c>
      <c r="BK241" s="44">
        <v>0</v>
      </c>
      <c r="BL241" s="44">
        <f t="shared" si="0"/>
        <v>0</v>
      </c>
      <c r="BM241" s="152">
        <f t="shared" si="1"/>
        <v>0</v>
      </c>
      <c r="BN241" s="153">
        <f t="shared" si="2"/>
        <v>0</v>
      </c>
      <c r="BO241" s="154">
        <f t="shared" si="3"/>
        <v>0</v>
      </c>
      <c r="BP241" s="155">
        <f t="shared" si="4"/>
        <v>0</v>
      </c>
      <c r="BQ241" s="44"/>
    </row>
    <row r="242" spans="1:69" ht="15.75" hidden="1" customHeight="1" x14ac:dyDescent="0.3">
      <c r="A242" s="44" t="s">
        <v>1708</v>
      </c>
      <c r="B242" s="44" t="s">
        <v>1709</v>
      </c>
      <c r="C242" s="44" t="s">
        <v>1709</v>
      </c>
      <c r="D242" s="44">
        <v>2018</v>
      </c>
      <c r="E242" s="45">
        <v>43305</v>
      </c>
      <c r="F242" s="44" t="s">
        <v>19</v>
      </c>
      <c r="G242" s="44" t="s">
        <v>52</v>
      </c>
      <c r="H242" s="37" t="s">
        <v>31</v>
      </c>
      <c r="I242" s="37" t="s">
        <v>31</v>
      </c>
      <c r="J242" s="37" t="s">
        <v>31</v>
      </c>
      <c r="K242" s="37" t="s">
        <v>31</v>
      </c>
      <c r="L242" s="37" t="s">
        <v>31</v>
      </c>
      <c r="M242" s="44" t="s">
        <v>1698</v>
      </c>
      <c r="N242" s="44"/>
      <c r="O242" s="44">
        <v>0</v>
      </c>
      <c r="P242" s="44">
        <v>0</v>
      </c>
      <c r="Q242" s="44">
        <v>0</v>
      </c>
      <c r="R242" s="44">
        <v>0</v>
      </c>
      <c r="S242" s="44">
        <v>0</v>
      </c>
      <c r="T242" s="44">
        <v>0</v>
      </c>
      <c r="U242" s="44">
        <v>0</v>
      </c>
      <c r="V242" s="44">
        <v>0</v>
      </c>
      <c r="W242" s="44">
        <v>0</v>
      </c>
      <c r="X242" s="44">
        <v>0</v>
      </c>
      <c r="Y242" s="44">
        <v>7</v>
      </c>
      <c r="Z242" s="44">
        <v>0</v>
      </c>
      <c r="AA242" s="44">
        <v>1</v>
      </c>
      <c r="AB242" s="44">
        <v>0</v>
      </c>
      <c r="AC242" s="44">
        <v>0</v>
      </c>
      <c r="AD242" s="44">
        <v>0</v>
      </c>
      <c r="AE242" s="44">
        <v>0</v>
      </c>
      <c r="AF242" s="44">
        <v>0</v>
      </c>
      <c r="AG242" s="44">
        <v>0</v>
      </c>
      <c r="AH242" s="44">
        <v>0</v>
      </c>
      <c r="AI242" s="44">
        <v>0</v>
      </c>
      <c r="AJ242" s="44">
        <v>0</v>
      </c>
      <c r="AK242" s="44">
        <v>0</v>
      </c>
      <c r="AL242" s="44">
        <v>0</v>
      </c>
      <c r="AM242" s="44">
        <v>0</v>
      </c>
      <c r="AN242" s="44">
        <v>0</v>
      </c>
      <c r="AO242" s="44">
        <v>1</v>
      </c>
      <c r="AP242" s="44">
        <v>0</v>
      </c>
      <c r="AQ242" s="44">
        <v>0</v>
      </c>
      <c r="AR242" s="44">
        <v>0</v>
      </c>
      <c r="AS242" s="44">
        <v>0</v>
      </c>
      <c r="AT242" s="44">
        <v>0</v>
      </c>
      <c r="AU242" s="44">
        <v>0</v>
      </c>
      <c r="AV242" s="44">
        <v>0</v>
      </c>
      <c r="AW242" s="44">
        <v>0</v>
      </c>
      <c r="AX242" s="44">
        <v>0</v>
      </c>
      <c r="AY242" s="44">
        <v>0</v>
      </c>
      <c r="AZ242" s="44">
        <v>0</v>
      </c>
      <c r="BA242" s="44">
        <v>0</v>
      </c>
      <c r="BB242" s="44">
        <v>0</v>
      </c>
      <c r="BC242" s="44">
        <v>0</v>
      </c>
      <c r="BD242" s="44">
        <v>1</v>
      </c>
      <c r="BE242" s="44">
        <v>0</v>
      </c>
      <c r="BF242" s="44">
        <v>0</v>
      </c>
      <c r="BG242" s="44">
        <v>0</v>
      </c>
      <c r="BH242" s="44">
        <v>0</v>
      </c>
      <c r="BI242" s="44">
        <v>0</v>
      </c>
      <c r="BJ242" s="44">
        <v>0</v>
      </c>
      <c r="BK242" s="44">
        <v>1</v>
      </c>
      <c r="BL242" s="44">
        <f t="shared" si="0"/>
        <v>11</v>
      </c>
      <c r="BM242" s="152">
        <f t="shared" si="1"/>
        <v>9</v>
      </c>
      <c r="BN242" s="153">
        <f t="shared" si="2"/>
        <v>2</v>
      </c>
      <c r="BO242" s="154">
        <f t="shared" si="3"/>
        <v>0</v>
      </c>
      <c r="BP242" s="155">
        <f t="shared" si="4"/>
        <v>0</v>
      </c>
      <c r="BQ242" s="44"/>
    </row>
    <row r="243" spans="1:69" ht="15.75" hidden="1" customHeight="1" x14ac:dyDescent="0.3">
      <c r="A243" s="44" t="s">
        <v>1708</v>
      </c>
      <c r="B243" s="44" t="s">
        <v>1709</v>
      </c>
      <c r="C243" s="44" t="s">
        <v>1709</v>
      </c>
      <c r="D243" s="44">
        <v>2018</v>
      </c>
      <c r="E243" s="45">
        <v>43305</v>
      </c>
      <c r="F243" s="44" t="s">
        <v>19</v>
      </c>
      <c r="G243" s="44" t="s">
        <v>52</v>
      </c>
      <c r="H243" s="37" t="s">
        <v>31</v>
      </c>
      <c r="I243" s="37" t="s">
        <v>31</v>
      </c>
      <c r="J243" s="37" t="s">
        <v>31</v>
      </c>
      <c r="K243" s="37" t="s">
        <v>31</v>
      </c>
      <c r="L243" s="37" t="s">
        <v>31</v>
      </c>
      <c r="M243" s="44" t="s">
        <v>1699</v>
      </c>
      <c r="N243" s="44"/>
      <c r="O243" s="44">
        <v>0</v>
      </c>
      <c r="P243" s="44">
        <v>0</v>
      </c>
      <c r="Q243" s="44">
        <v>0</v>
      </c>
      <c r="R243" s="44">
        <v>0</v>
      </c>
      <c r="S243" s="44">
        <v>0</v>
      </c>
      <c r="T243" s="44">
        <v>0</v>
      </c>
      <c r="U243" s="44">
        <v>0</v>
      </c>
      <c r="V243" s="44">
        <v>0</v>
      </c>
      <c r="W243" s="44">
        <v>0</v>
      </c>
      <c r="X243" s="44">
        <v>0</v>
      </c>
      <c r="Y243" s="44">
        <v>0</v>
      </c>
      <c r="Z243" s="44">
        <v>0</v>
      </c>
      <c r="AA243" s="44">
        <v>1</v>
      </c>
      <c r="AB243" s="44">
        <v>2</v>
      </c>
      <c r="AC243" s="44">
        <v>0</v>
      </c>
      <c r="AD243" s="44">
        <v>0</v>
      </c>
      <c r="AE243" s="44">
        <v>0</v>
      </c>
      <c r="AF243" s="44">
        <v>0</v>
      </c>
      <c r="AG243" s="44">
        <v>0</v>
      </c>
      <c r="AH243" s="44">
        <v>0</v>
      </c>
      <c r="AI243" s="44">
        <v>0</v>
      </c>
      <c r="AJ243" s="44">
        <v>0</v>
      </c>
      <c r="AK243" s="44">
        <v>0</v>
      </c>
      <c r="AL243" s="44">
        <v>0</v>
      </c>
      <c r="AM243" s="44">
        <v>0</v>
      </c>
      <c r="AN243" s="44">
        <v>0</v>
      </c>
      <c r="AO243" s="44">
        <v>1</v>
      </c>
      <c r="AP243" s="44">
        <v>0</v>
      </c>
      <c r="AQ243" s="44">
        <v>0</v>
      </c>
      <c r="AR243" s="44">
        <v>1</v>
      </c>
      <c r="AS243" s="44">
        <v>0</v>
      </c>
      <c r="AT243" s="44">
        <v>0</v>
      </c>
      <c r="AU243" s="44">
        <v>0</v>
      </c>
      <c r="AV243" s="44">
        <v>0</v>
      </c>
      <c r="AW243" s="44">
        <v>0</v>
      </c>
      <c r="AX243" s="44">
        <v>0</v>
      </c>
      <c r="AY243" s="44">
        <v>0</v>
      </c>
      <c r="AZ243" s="44">
        <v>0</v>
      </c>
      <c r="BA243" s="44">
        <v>0</v>
      </c>
      <c r="BB243" s="44">
        <v>0</v>
      </c>
      <c r="BC243" s="44">
        <v>0</v>
      </c>
      <c r="BD243" s="44">
        <v>0</v>
      </c>
      <c r="BE243" s="44">
        <v>0</v>
      </c>
      <c r="BF243" s="44">
        <v>0</v>
      </c>
      <c r="BG243" s="44">
        <v>0</v>
      </c>
      <c r="BH243" s="44">
        <v>0</v>
      </c>
      <c r="BI243" s="44">
        <v>0</v>
      </c>
      <c r="BJ243" s="44">
        <v>0</v>
      </c>
      <c r="BK243" s="44">
        <v>0</v>
      </c>
      <c r="BL243" s="44">
        <f t="shared" si="0"/>
        <v>5</v>
      </c>
      <c r="BM243" s="152">
        <f t="shared" si="1"/>
        <v>4</v>
      </c>
      <c r="BN243" s="153">
        <f t="shared" si="2"/>
        <v>1</v>
      </c>
      <c r="BO243" s="154">
        <f t="shared" si="3"/>
        <v>0</v>
      </c>
      <c r="BP243" s="155">
        <f t="shared" si="4"/>
        <v>0</v>
      </c>
      <c r="BQ243" s="44"/>
    </row>
    <row r="244" spans="1:69" ht="15.75" hidden="1" customHeight="1" x14ac:dyDescent="0.3">
      <c r="A244" s="44" t="s">
        <v>1708</v>
      </c>
      <c r="B244" s="44" t="s">
        <v>1709</v>
      </c>
      <c r="C244" s="44" t="s">
        <v>1709</v>
      </c>
      <c r="D244" s="44">
        <v>2018</v>
      </c>
      <c r="E244" s="45">
        <v>43305</v>
      </c>
      <c r="F244" s="44" t="s">
        <v>19</v>
      </c>
      <c r="G244" s="44" t="s">
        <v>52</v>
      </c>
      <c r="H244" s="37" t="s">
        <v>31</v>
      </c>
      <c r="I244" s="37" t="s">
        <v>31</v>
      </c>
      <c r="J244" s="37" t="s">
        <v>31</v>
      </c>
      <c r="K244" s="37" t="s">
        <v>31</v>
      </c>
      <c r="L244" s="37" t="s">
        <v>31</v>
      </c>
      <c r="M244" s="44" t="s">
        <v>1700</v>
      </c>
      <c r="N244" s="44">
        <f>SUM(O244:U244,V244:BK244)</f>
        <v>10</v>
      </c>
      <c r="O244" s="44">
        <v>0</v>
      </c>
      <c r="P244" s="44">
        <v>0</v>
      </c>
      <c r="Q244" s="44">
        <v>0</v>
      </c>
      <c r="R244" s="44">
        <v>0</v>
      </c>
      <c r="S244" s="44">
        <v>0</v>
      </c>
      <c r="T244" s="44">
        <v>3</v>
      </c>
      <c r="U244" s="44">
        <v>7</v>
      </c>
      <c r="V244" s="44">
        <v>0</v>
      </c>
      <c r="W244" s="44">
        <v>0</v>
      </c>
      <c r="X244" s="44">
        <v>0</v>
      </c>
      <c r="Y244" s="44">
        <v>0</v>
      </c>
      <c r="Z244" s="44">
        <v>0</v>
      </c>
      <c r="AA244" s="44">
        <v>0</v>
      </c>
      <c r="AB244" s="44">
        <v>0</v>
      </c>
      <c r="AC244" s="44">
        <v>0</v>
      </c>
      <c r="AD244" s="44">
        <v>0</v>
      </c>
      <c r="AE244" s="44">
        <v>0</v>
      </c>
      <c r="AF244" s="44">
        <v>0</v>
      </c>
      <c r="AG244" s="44">
        <v>0</v>
      </c>
      <c r="AH244" s="44">
        <v>0</v>
      </c>
      <c r="AI244" s="44">
        <v>0</v>
      </c>
      <c r="AJ244" s="44">
        <v>0</v>
      </c>
      <c r="AK244" s="44">
        <v>0</v>
      </c>
      <c r="AL244" s="44">
        <v>0</v>
      </c>
      <c r="AM244" s="44">
        <v>0</v>
      </c>
      <c r="AN244" s="44">
        <v>0</v>
      </c>
      <c r="AO244" s="44">
        <v>0</v>
      </c>
      <c r="AP244" s="44">
        <v>0</v>
      </c>
      <c r="AQ244" s="44">
        <v>0</v>
      </c>
      <c r="AR244" s="44">
        <v>0</v>
      </c>
      <c r="AS244" s="44">
        <v>0</v>
      </c>
      <c r="AT244" s="44">
        <v>0</v>
      </c>
      <c r="AU244" s="44">
        <v>0</v>
      </c>
      <c r="AV244" s="44">
        <v>0</v>
      </c>
      <c r="AW244" s="44">
        <v>0</v>
      </c>
      <c r="AX244" s="44">
        <v>0</v>
      </c>
      <c r="AY244" s="44">
        <v>0</v>
      </c>
      <c r="AZ244" s="44">
        <v>0</v>
      </c>
      <c r="BA244" s="44">
        <v>0</v>
      </c>
      <c r="BB244" s="44">
        <v>0</v>
      </c>
      <c r="BC244" s="44">
        <v>0</v>
      </c>
      <c r="BD244" s="44">
        <v>0</v>
      </c>
      <c r="BE244" s="44">
        <v>0</v>
      </c>
      <c r="BF244" s="44">
        <v>0</v>
      </c>
      <c r="BG244" s="44">
        <v>0</v>
      </c>
      <c r="BH244" s="44">
        <v>0</v>
      </c>
      <c r="BI244" s="44">
        <v>0</v>
      </c>
      <c r="BJ244" s="44">
        <v>0</v>
      </c>
      <c r="BK244" s="44">
        <v>0</v>
      </c>
      <c r="BL244" s="44">
        <f t="shared" si="0"/>
        <v>0</v>
      </c>
      <c r="BM244" s="152">
        <f t="shared" si="1"/>
        <v>0</v>
      </c>
      <c r="BN244" s="153">
        <f t="shared" si="2"/>
        <v>0</v>
      </c>
      <c r="BO244" s="154">
        <f t="shared" si="3"/>
        <v>0</v>
      </c>
      <c r="BP244" s="155">
        <f t="shared" si="4"/>
        <v>0</v>
      </c>
      <c r="BQ244" s="44"/>
    </row>
    <row r="245" spans="1:69" ht="15.75" hidden="1" customHeight="1" x14ac:dyDescent="0.3">
      <c r="A245" s="44" t="s">
        <v>1708</v>
      </c>
      <c r="B245" s="44" t="s">
        <v>1709</v>
      </c>
      <c r="C245" s="44" t="s">
        <v>1709</v>
      </c>
      <c r="D245" s="44">
        <v>2018</v>
      </c>
      <c r="E245" s="45">
        <v>43305</v>
      </c>
      <c r="F245" s="44" t="s">
        <v>19</v>
      </c>
      <c r="G245" s="44" t="s">
        <v>55</v>
      </c>
      <c r="H245" s="37" t="s">
        <v>26</v>
      </c>
      <c r="I245" s="37" t="s">
        <v>26</v>
      </c>
      <c r="J245" s="37" t="s">
        <v>27</v>
      </c>
      <c r="K245" s="37" t="s">
        <v>26</v>
      </c>
      <c r="L245" s="37" t="s">
        <v>27</v>
      </c>
      <c r="M245" s="44" t="s">
        <v>1698</v>
      </c>
      <c r="N245" s="44"/>
      <c r="O245" s="44">
        <v>0</v>
      </c>
      <c r="P245" s="44">
        <v>0</v>
      </c>
      <c r="Q245" s="44">
        <v>0</v>
      </c>
      <c r="R245" s="44">
        <v>0</v>
      </c>
      <c r="S245" s="44">
        <v>0</v>
      </c>
      <c r="T245" s="44">
        <v>0</v>
      </c>
      <c r="U245" s="44">
        <v>0</v>
      </c>
      <c r="V245" s="44">
        <v>0</v>
      </c>
      <c r="W245" s="44">
        <v>0</v>
      </c>
      <c r="X245" s="44">
        <v>0</v>
      </c>
      <c r="Y245" s="44">
        <v>6</v>
      </c>
      <c r="Z245" s="44">
        <v>0</v>
      </c>
      <c r="AA245" s="44">
        <v>0</v>
      </c>
      <c r="AB245" s="44">
        <v>0</v>
      </c>
      <c r="AC245" s="44">
        <v>0</v>
      </c>
      <c r="AD245" s="44">
        <v>0</v>
      </c>
      <c r="AE245" s="44">
        <v>0</v>
      </c>
      <c r="AF245" s="44">
        <v>0</v>
      </c>
      <c r="AG245" s="44">
        <v>0</v>
      </c>
      <c r="AH245" s="44">
        <v>0</v>
      </c>
      <c r="AI245" s="44">
        <v>0</v>
      </c>
      <c r="AJ245" s="44">
        <v>0</v>
      </c>
      <c r="AK245" s="44">
        <v>0</v>
      </c>
      <c r="AL245" s="44">
        <v>0</v>
      </c>
      <c r="AM245" s="44">
        <v>0</v>
      </c>
      <c r="AN245" s="44">
        <v>0</v>
      </c>
      <c r="AO245" s="44">
        <v>2</v>
      </c>
      <c r="AP245" s="44">
        <v>0</v>
      </c>
      <c r="AQ245" s="44">
        <v>0</v>
      </c>
      <c r="AR245" s="44">
        <v>0</v>
      </c>
      <c r="AS245" s="44">
        <v>0</v>
      </c>
      <c r="AT245" s="44">
        <v>0</v>
      </c>
      <c r="AU245" s="44">
        <v>0</v>
      </c>
      <c r="AV245" s="44">
        <v>0</v>
      </c>
      <c r="AW245" s="44">
        <v>0</v>
      </c>
      <c r="AX245" s="44">
        <v>0</v>
      </c>
      <c r="AY245" s="44">
        <v>0</v>
      </c>
      <c r="AZ245" s="44">
        <v>0</v>
      </c>
      <c r="BA245" s="44">
        <v>0</v>
      </c>
      <c r="BB245" s="44">
        <v>0</v>
      </c>
      <c r="BC245" s="44">
        <v>0</v>
      </c>
      <c r="BD245" s="44">
        <v>0</v>
      </c>
      <c r="BE245" s="44">
        <v>0</v>
      </c>
      <c r="BF245" s="44">
        <v>0</v>
      </c>
      <c r="BG245" s="44">
        <v>0</v>
      </c>
      <c r="BH245" s="44">
        <v>0</v>
      </c>
      <c r="BI245" s="44">
        <v>0</v>
      </c>
      <c r="BJ245" s="44">
        <v>0</v>
      </c>
      <c r="BK245" s="44">
        <v>0</v>
      </c>
      <c r="BL245" s="44">
        <f t="shared" si="0"/>
        <v>8</v>
      </c>
      <c r="BM245" s="152">
        <f t="shared" si="1"/>
        <v>8</v>
      </c>
      <c r="BN245" s="153">
        <f t="shared" si="2"/>
        <v>0</v>
      </c>
      <c r="BO245" s="154">
        <f t="shared" si="3"/>
        <v>0</v>
      </c>
      <c r="BP245" s="155">
        <f t="shared" si="4"/>
        <v>0</v>
      </c>
      <c r="BQ245" s="44"/>
    </row>
    <row r="246" spans="1:69" ht="15.75" hidden="1" customHeight="1" x14ac:dyDescent="0.3">
      <c r="A246" s="44" t="s">
        <v>1708</v>
      </c>
      <c r="B246" s="44" t="s">
        <v>1709</v>
      </c>
      <c r="C246" s="44" t="s">
        <v>1709</v>
      </c>
      <c r="D246" s="44">
        <v>2018</v>
      </c>
      <c r="E246" s="45">
        <v>43305</v>
      </c>
      <c r="F246" s="44" t="s">
        <v>19</v>
      </c>
      <c r="G246" s="44" t="s">
        <v>55</v>
      </c>
      <c r="H246" s="37" t="s">
        <v>26</v>
      </c>
      <c r="I246" s="37" t="s">
        <v>26</v>
      </c>
      <c r="J246" s="37" t="s">
        <v>27</v>
      </c>
      <c r="K246" s="37" t="s">
        <v>26</v>
      </c>
      <c r="L246" s="37" t="s">
        <v>27</v>
      </c>
      <c r="M246" s="44" t="s">
        <v>1699</v>
      </c>
      <c r="N246" s="44"/>
      <c r="O246" s="44">
        <v>0</v>
      </c>
      <c r="P246" s="44">
        <v>0</v>
      </c>
      <c r="Q246" s="44">
        <v>0</v>
      </c>
      <c r="R246" s="44">
        <v>0</v>
      </c>
      <c r="S246" s="44">
        <v>0</v>
      </c>
      <c r="T246" s="44">
        <v>0</v>
      </c>
      <c r="U246" s="44">
        <v>0</v>
      </c>
      <c r="V246" s="44">
        <v>0</v>
      </c>
      <c r="W246" s="44">
        <v>0</v>
      </c>
      <c r="X246" s="44">
        <v>0</v>
      </c>
      <c r="Y246" s="44">
        <v>0</v>
      </c>
      <c r="Z246" s="44">
        <v>0</v>
      </c>
      <c r="AA246" s="44">
        <v>10</v>
      </c>
      <c r="AB246" s="44">
        <v>0</v>
      </c>
      <c r="AC246" s="44">
        <v>0</v>
      </c>
      <c r="AD246" s="44">
        <v>0</v>
      </c>
      <c r="AE246" s="44">
        <v>0</v>
      </c>
      <c r="AF246" s="44">
        <v>0</v>
      </c>
      <c r="AG246" s="44">
        <v>0</v>
      </c>
      <c r="AH246" s="44">
        <v>0</v>
      </c>
      <c r="AI246" s="44">
        <v>1</v>
      </c>
      <c r="AJ246" s="44">
        <v>0</v>
      </c>
      <c r="AK246" s="44">
        <v>0</v>
      </c>
      <c r="AL246" s="44">
        <v>0</v>
      </c>
      <c r="AM246" s="44">
        <v>0</v>
      </c>
      <c r="AN246" s="44">
        <v>0</v>
      </c>
      <c r="AO246" s="44">
        <v>0</v>
      </c>
      <c r="AP246" s="44">
        <v>0</v>
      </c>
      <c r="AQ246" s="44">
        <v>1</v>
      </c>
      <c r="AR246" s="44">
        <v>2</v>
      </c>
      <c r="AS246" s="44">
        <v>0</v>
      </c>
      <c r="AT246" s="44">
        <v>0</v>
      </c>
      <c r="AU246" s="44">
        <v>0</v>
      </c>
      <c r="AV246" s="44">
        <v>0</v>
      </c>
      <c r="AW246" s="44">
        <v>0</v>
      </c>
      <c r="AX246" s="44">
        <v>0</v>
      </c>
      <c r="AY246" s="44">
        <v>0</v>
      </c>
      <c r="AZ246" s="44">
        <v>0</v>
      </c>
      <c r="BA246" s="44">
        <v>0</v>
      </c>
      <c r="BB246" s="44">
        <v>0</v>
      </c>
      <c r="BC246" s="44">
        <v>0</v>
      </c>
      <c r="BD246" s="44">
        <v>0</v>
      </c>
      <c r="BE246" s="44">
        <v>0</v>
      </c>
      <c r="BF246" s="44">
        <v>0</v>
      </c>
      <c r="BG246" s="44">
        <v>0</v>
      </c>
      <c r="BH246" s="44">
        <v>0</v>
      </c>
      <c r="BI246" s="44">
        <v>0</v>
      </c>
      <c r="BJ246" s="44">
        <v>0</v>
      </c>
      <c r="BK246" s="44">
        <v>1</v>
      </c>
      <c r="BL246" s="44">
        <f t="shared" si="0"/>
        <v>15</v>
      </c>
      <c r="BM246" s="152">
        <f t="shared" si="1"/>
        <v>2</v>
      </c>
      <c r="BN246" s="153">
        <f t="shared" si="2"/>
        <v>11</v>
      </c>
      <c r="BO246" s="154">
        <f t="shared" si="3"/>
        <v>2</v>
      </c>
      <c r="BP246" s="155">
        <f t="shared" si="4"/>
        <v>0</v>
      </c>
      <c r="BQ246" s="44"/>
    </row>
    <row r="247" spans="1:69" ht="15.75" hidden="1" customHeight="1" x14ac:dyDescent="0.3">
      <c r="A247" s="44" t="s">
        <v>1708</v>
      </c>
      <c r="B247" s="44" t="s">
        <v>1709</v>
      </c>
      <c r="C247" s="44" t="s">
        <v>1709</v>
      </c>
      <c r="D247" s="44">
        <v>2018</v>
      </c>
      <c r="E247" s="45">
        <v>43305</v>
      </c>
      <c r="F247" s="44" t="s">
        <v>19</v>
      </c>
      <c r="G247" s="44" t="s">
        <v>55</v>
      </c>
      <c r="H247" s="37" t="s">
        <v>26</v>
      </c>
      <c r="I247" s="37" t="s">
        <v>26</v>
      </c>
      <c r="J247" s="37" t="s">
        <v>27</v>
      </c>
      <c r="K247" s="37" t="s">
        <v>26</v>
      </c>
      <c r="L247" s="37" t="s">
        <v>27</v>
      </c>
      <c r="M247" s="44" t="s">
        <v>1700</v>
      </c>
      <c r="N247" s="44">
        <f>SUM(O247:U247,V247:BK247)</f>
        <v>10</v>
      </c>
      <c r="O247" s="44">
        <v>0</v>
      </c>
      <c r="P247" s="44">
        <v>0</v>
      </c>
      <c r="Q247" s="44">
        <v>0</v>
      </c>
      <c r="R247" s="44">
        <v>0</v>
      </c>
      <c r="S247" s="44">
        <v>0</v>
      </c>
      <c r="T247" s="44">
        <v>5</v>
      </c>
      <c r="U247" s="44">
        <v>5</v>
      </c>
      <c r="V247" s="44">
        <v>0</v>
      </c>
      <c r="W247" s="44">
        <v>0</v>
      </c>
      <c r="X247" s="44">
        <v>0</v>
      </c>
      <c r="Y247" s="44">
        <v>0</v>
      </c>
      <c r="Z247" s="44">
        <v>0</v>
      </c>
      <c r="AA247" s="44">
        <v>0</v>
      </c>
      <c r="AB247" s="44">
        <v>0</v>
      </c>
      <c r="AC247" s="44">
        <v>0</v>
      </c>
      <c r="AD247" s="44">
        <v>0</v>
      </c>
      <c r="AE247" s="44">
        <v>0</v>
      </c>
      <c r="AF247" s="44">
        <v>0</v>
      </c>
      <c r="AG247" s="44">
        <v>0</v>
      </c>
      <c r="AH247" s="44">
        <v>0</v>
      </c>
      <c r="AI247" s="44">
        <v>0</v>
      </c>
      <c r="AJ247" s="44">
        <v>0</v>
      </c>
      <c r="AK247" s="44">
        <v>0</v>
      </c>
      <c r="AL247" s="44">
        <v>0</v>
      </c>
      <c r="AM247" s="44">
        <v>0</v>
      </c>
      <c r="AN247" s="44">
        <v>0</v>
      </c>
      <c r="AO247" s="44">
        <v>0</v>
      </c>
      <c r="AP247" s="44">
        <v>0</v>
      </c>
      <c r="AQ247" s="44">
        <v>0</v>
      </c>
      <c r="AR247" s="44">
        <v>0</v>
      </c>
      <c r="AS247" s="44">
        <v>0</v>
      </c>
      <c r="AT247" s="44">
        <v>0</v>
      </c>
      <c r="AU247" s="44">
        <v>0</v>
      </c>
      <c r="AV247" s="44">
        <v>0</v>
      </c>
      <c r="AW247" s="44">
        <v>0</v>
      </c>
      <c r="AX247" s="44">
        <v>0</v>
      </c>
      <c r="AY247" s="44">
        <v>0</v>
      </c>
      <c r="AZ247" s="44">
        <v>0</v>
      </c>
      <c r="BA247" s="44">
        <v>0</v>
      </c>
      <c r="BB247" s="44">
        <v>0</v>
      </c>
      <c r="BC247" s="44">
        <v>0</v>
      </c>
      <c r="BD247" s="44">
        <v>0</v>
      </c>
      <c r="BE247" s="44">
        <v>0</v>
      </c>
      <c r="BF247" s="44">
        <v>0</v>
      </c>
      <c r="BG247" s="44">
        <v>0</v>
      </c>
      <c r="BH247" s="44">
        <v>0</v>
      </c>
      <c r="BI247" s="44">
        <v>0</v>
      </c>
      <c r="BJ247" s="44">
        <v>0</v>
      </c>
      <c r="BK247" s="44">
        <v>0</v>
      </c>
      <c r="BL247" s="44">
        <f t="shared" si="0"/>
        <v>0</v>
      </c>
      <c r="BM247" s="152">
        <f t="shared" si="1"/>
        <v>0</v>
      </c>
      <c r="BN247" s="153">
        <f t="shared" si="2"/>
        <v>0</v>
      </c>
      <c r="BO247" s="154">
        <f t="shared" si="3"/>
        <v>0</v>
      </c>
      <c r="BP247" s="155">
        <f t="shared" si="4"/>
        <v>0</v>
      </c>
      <c r="BQ247" s="44" t="s">
        <v>1711</v>
      </c>
    </row>
    <row r="248" spans="1:69" ht="15.75" hidden="1" customHeight="1" x14ac:dyDescent="0.3">
      <c r="A248" s="44" t="s">
        <v>1708</v>
      </c>
      <c r="B248" s="44" t="s">
        <v>1709</v>
      </c>
      <c r="C248" s="44" t="s">
        <v>1709</v>
      </c>
      <c r="D248" s="44">
        <v>2018</v>
      </c>
      <c r="E248" s="45">
        <v>43305</v>
      </c>
      <c r="F248" s="44" t="s">
        <v>19</v>
      </c>
      <c r="G248" s="44" t="s">
        <v>57</v>
      </c>
      <c r="H248" s="37" t="s">
        <v>35</v>
      </c>
      <c r="I248" s="37" t="s">
        <v>31</v>
      </c>
      <c r="J248" s="37" t="s">
        <v>31</v>
      </c>
      <c r="K248" s="37" t="s">
        <v>31</v>
      </c>
      <c r="L248" s="37" t="s">
        <v>31</v>
      </c>
      <c r="M248" s="44" t="s">
        <v>1698</v>
      </c>
      <c r="N248" s="44"/>
      <c r="O248" s="44">
        <v>0</v>
      </c>
      <c r="P248" s="44">
        <v>0</v>
      </c>
      <c r="Q248" s="44">
        <v>0</v>
      </c>
      <c r="R248" s="44">
        <v>0</v>
      </c>
      <c r="S248" s="44">
        <v>0</v>
      </c>
      <c r="T248" s="44">
        <v>0</v>
      </c>
      <c r="U248" s="44">
        <v>0</v>
      </c>
      <c r="V248" s="44">
        <v>0</v>
      </c>
      <c r="W248" s="44">
        <v>0</v>
      </c>
      <c r="X248" s="44">
        <v>0</v>
      </c>
      <c r="Y248" s="44">
        <v>0</v>
      </c>
      <c r="Z248" s="44">
        <v>0</v>
      </c>
      <c r="AA248" s="44">
        <v>0</v>
      </c>
      <c r="AB248" s="44">
        <v>0</v>
      </c>
      <c r="AC248" s="44">
        <v>0</v>
      </c>
      <c r="AD248" s="44">
        <v>0</v>
      </c>
      <c r="AE248" s="44">
        <v>0</v>
      </c>
      <c r="AF248" s="44">
        <v>0</v>
      </c>
      <c r="AG248" s="44">
        <v>0</v>
      </c>
      <c r="AH248" s="44">
        <v>0</v>
      </c>
      <c r="AI248" s="44">
        <v>0</v>
      </c>
      <c r="AJ248" s="44">
        <v>0</v>
      </c>
      <c r="AK248" s="44">
        <v>0</v>
      </c>
      <c r="AL248" s="44">
        <v>0</v>
      </c>
      <c r="AM248" s="44">
        <v>0</v>
      </c>
      <c r="AN248" s="44">
        <v>0</v>
      </c>
      <c r="AO248" s="44">
        <v>3</v>
      </c>
      <c r="AP248" s="44">
        <v>0</v>
      </c>
      <c r="AQ248" s="44">
        <v>0</v>
      </c>
      <c r="AR248" s="44">
        <v>1</v>
      </c>
      <c r="AS248" s="44">
        <v>0</v>
      </c>
      <c r="AT248" s="44">
        <v>0</v>
      </c>
      <c r="AU248" s="44">
        <v>0</v>
      </c>
      <c r="AV248" s="44">
        <v>0</v>
      </c>
      <c r="AW248" s="44">
        <v>0</v>
      </c>
      <c r="AX248" s="44">
        <v>0</v>
      </c>
      <c r="AY248" s="44">
        <v>0</v>
      </c>
      <c r="AZ248" s="44">
        <v>0</v>
      </c>
      <c r="BA248" s="44">
        <v>0</v>
      </c>
      <c r="BB248" s="44">
        <v>0</v>
      </c>
      <c r="BC248" s="44">
        <v>0</v>
      </c>
      <c r="BD248" s="44">
        <v>0</v>
      </c>
      <c r="BE248" s="44">
        <v>0</v>
      </c>
      <c r="BF248" s="44">
        <v>0</v>
      </c>
      <c r="BG248" s="44">
        <v>0</v>
      </c>
      <c r="BH248" s="44">
        <v>0</v>
      </c>
      <c r="BI248" s="44">
        <v>0</v>
      </c>
      <c r="BJ248" s="44">
        <v>0</v>
      </c>
      <c r="BK248" s="44">
        <v>0</v>
      </c>
      <c r="BL248" s="44">
        <f t="shared" si="0"/>
        <v>4</v>
      </c>
      <c r="BM248" s="152">
        <f t="shared" si="1"/>
        <v>4</v>
      </c>
      <c r="BN248" s="153">
        <f t="shared" si="2"/>
        <v>0</v>
      </c>
      <c r="BO248" s="154">
        <f t="shared" si="3"/>
        <v>0</v>
      </c>
      <c r="BP248" s="155">
        <f t="shared" si="4"/>
        <v>0</v>
      </c>
      <c r="BQ248" s="44"/>
    </row>
    <row r="249" spans="1:69" ht="15.75" hidden="1" customHeight="1" x14ac:dyDescent="0.3">
      <c r="A249" s="44" t="s">
        <v>1708</v>
      </c>
      <c r="B249" s="44" t="s">
        <v>1709</v>
      </c>
      <c r="C249" s="44" t="s">
        <v>1709</v>
      </c>
      <c r="D249" s="44">
        <v>2018</v>
      </c>
      <c r="E249" s="45">
        <v>43305</v>
      </c>
      <c r="F249" s="44" t="s">
        <v>19</v>
      </c>
      <c r="G249" s="44" t="s">
        <v>57</v>
      </c>
      <c r="H249" s="37" t="s">
        <v>35</v>
      </c>
      <c r="I249" s="37" t="s">
        <v>31</v>
      </c>
      <c r="J249" s="37" t="s">
        <v>31</v>
      </c>
      <c r="K249" s="37" t="s">
        <v>31</v>
      </c>
      <c r="L249" s="37" t="s">
        <v>31</v>
      </c>
      <c r="M249" s="44" t="s">
        <v>1699</v>
      </c>
      <c r="N249" s="44"/>
      <c r="O249" s="44">
        <v>0</v>
      </c>
      <c r="P249" s="44">
        <v>0</v>
      </c>
      <c r="Q249" s="44">
        <v>0</v>
      </c>
      <c r="R249" s="44">
        <v>0</v>
      </c>
      <c r="S249" s="44">
        <v>0</v>
      </c>
      <c r="T249" s="44">
        <v>0</v>
      </c>
      <c r="U249" s="44">
        <v>0</v>
      </c>
      <c r="V249" s="44">
        <v>0</v>
      </c>
      <c r="W249" s="44">
        <v>0</v>
      </c>
      <c r="X249" s="44">
        <v>0</v>
      </c>
      <c r="Y249" s="44">
        <v>0</v>
      </c>
      <c r="Z249" s="44">
        <v>0</v>
      </c>
      <c r="AA249" s="44">
        <v>17</v>
      </c>
      <c r="AB249" s="44">
        <v>0</v>
      </c>
      <c r="AC249" s="44">
        <v>0</v>
      </c>
      <c r="AD249" s="44">
        <v>0</v>
      </c>
      <c r="AE249" s="44">
        <v>1</v>
      </c>
      <c r="AF249" s="44">
        <v>0</v>
      </c>
      <c r="AG249" s="44">
        <v>0</v>
      </c>
      <c r="AH249" s="44">
        <v>0</v>
      </c>
      <c r="AI249" s="44">
        <v>0</v>
      </c>
      <c r="AJ249" s="44">
        <v>0</v>
      </c>
      <c r="AK249" s="44">
        <v>0</v>
      </c>
      <c r="AL249" s="44">
        <v>0</v>
      </c>
      <c r="AM249" s="44">
        <v>0</v>
      </c>
      <c r="AN249" s="44">
        <v>0</v>
      </c>
      <c r="AO249" s="44">
        <v>0</v>
      </c>
      <c r="AP249" s="44">
        <v>0</v>
      </c>
      <c r="AQ249" s="44">
        <v>0</v>
      </c>
      <c r="AR249" s="44">
        <v>6</v>
      </c>
      <c r="AS249" s="44">
        <v>0</v>
      </c>
      <c r="AT249" s="44">
        <v>0</v>
      </c>
      <c r="AU249" s="44">
        <v>0</v>
      </c>
      <c r="AV249" s="44">
        <v>0</v>
      </c>
      <c r="AW249" s="44">
        <v>1</v>
      </c>
      <c r="AX249" s="44">
        <v>0</v>
      </c>
      <c r="AY249" s="44">
        <v>0</v>
      </c>
      <c r="AZ249" s="44">
        <v>0</v>
      </c>
      <c r="BA249" s="44">
        <v>0</v>
      </c>
      <c r="BB249" s="44">
        <v>0</v>
      </c>
      <c r="BC249" s="44">
        <v>0</v>
      </c>
      <c r="BD249" s="44">
        <v>0</v>
      </c>
      <c r="BE249" s="44">
        <v>0</v>
      </c>
      <c r="BF249" s="44">
        <v>0</v>
      </c>
      <c r="BG249" s="44">
        <v>0</v>
      </c>
      <c r="BH249" s="44">
        <v>0</v>
      </c>
      <c r="BI249" s="44">
        <v>0</v>
      </c>
      <c r="BJ249" s="44">
        <v>0</v>
      </c>
      <c r="BK249" s="44">
        <v>0</v>
      </c>
      <c r="BL249" s="44">
        <f t="shared" si="0"/>
        <v>25</v>
      </c>
      <c r="BM249" s="152">
        <f t="shared" si="1"/>
        <v>6</v>
      </c>
      <c r="BN249" s="153">
        <f t="shared" si="2"/>
        <v>18</v>
      </c>
      <c r="BO249" s="154">
        <f t="shared" si="3"/>
        <v>1</v>
      </c>
      <c r="BP249" s="155">
        <f t="shared" si="4"/>
        <v>0</v>
      </c>
      <c r="BQ249" s="44"/>
    </row>
    <row r="250" spans="1:69" ht="15.75" hidden="1" customHeight="1" x14ac:dyDescent="0.3">
      <c r="A250" s="44" t="s">
        <v>1708</v>
      </c>
      <c r="B250" s="44" t="s">
        <v>1709</v>
      </c>
      <c r="C250" s="44" t="s">
        <v>1709</v>
      </c>
      <c r="D250" s="44">
        <v>2018</v>
      </c>
      <c r="E250" s="45">
        <v>43305</v>
      </c>
      <c r="F250" s="44" t="s">
        <v>19</v>
      </c>
      <c r="G250" s="44" t="s">
        <v>57</v>
      </c>
      <c r="H250" s="37" t="s">
        <v>35</v>
      </c>
      <c r="I250" s="37" t="s">
        <v>31</v>
      </c>
      <c r="J250" s="37" t="s">
        <v>31</v>
      </c>
      <c r="K250" s="37" t="s">
        <v>31</v>
      </c>
      <c r="L250" s="37" t="s">
        <v>31</v>
      </c>
      <c r="M250" s="44" t="s">
        <v>1700</v>
      </c>
      <c r="N250" s="44">
        <f>SUM(O250:U250,V250:BK250)</f>
        <v>10</v>
      </c>
      <c r="O250" s="44">
        <v>0</v>
      </c>
      <c r="P250" s="44">
        <v>0</v>
      </c>
      <c r="Q250" s="44">
        <v>0</v>
      </c>
      <c r="R250" s="44">
        <v>0</v>
      </c>
      <c r="S250" s="44">
        <v>0</v>
      </c>
      <c r="T250" s="44">
        <v>8</v>
      </c>
      <c r="U250" s="44">
        <v>1</v>
      </c>
      <c r="V250" s="44">
        <v>0</v>
      </c>
      <c r="W250" s="44">
        <v>0</v>
      </c>
      <c r="X250" s="44">
        <v>0</v>
      </c>
      <c r="Y250" s="44">
        <v>0</v>
      </c>
      <c r="Z250" s="44">
        <v>0</v>
      </c>
      <c r="AA250" s="44">
        <v>0</v>
      </c>
      <c r="AB250" s="44">
        <v>0</v>
      </c>
      <c r="AC250" s="44">
        <v>0</v>
      </c>
      <c r="AD250" s="44">
        <v>0</v>
      </c>
      <c r="AE250" s="44">
        <v>0</v>
      </c>
      <c r="AF250" s="44">
        <v>0</v>
      </c>
      <c r="AG250" s="44">
        <v>0</v>
      </c>
      <c r="AH250" s="44">
        <v>0</v>
      </c>
      <c r="AI250" s="44">
        <v>0</v>
      </c>
      <c r="AJ250" s="44">
        <v>0</v>
      </c>
      <c r="AK250" s="44">
        <v>0</v>
      </c>
      <c r="AL250" s="44">
        <v>0</v>
      </c>
      <c r="AM250" s="44">
        <v>0</v>
      </c>
      <c r="AN250" s="44">
        <v>0</v>
      </c>
      <c r="AO250" s="44">
        <v>0</v>
      </c>
      <c r="AP250" s="44">
        <v>0</v>
      </c>
      <c r="AQ250" s="44">
        <v>0</v>
      </c>
      <c r="AR250" s="44">
        <v>0</v>
      </c>
      <c r="AS250" s="44">
        <v>0</v>
      </c>
      <c r="AT250" s="44">
        <v>1</v>
      </c>
      <c r="AU250" s="44">
        <v>0</v>
      </c>
      <c r="AV250" s="44">
        <v>0</v>
      </c>
      <c r="AW250" s="44">
        <v>0</v>
      </c>
      <c r="AX250" s="44">
        <v>0</v>
      </c>
      <c r="AY250" s="44">
        <v>0</v>
      </c>
      <c r="AZ250" s="44">
        <v>0</v>
      </c>
      <c r="BA250" s="44">
        <v>0</v>
      </c>
      <c r="BB250" s="44">
        <v>0</v>
      </c>
      <c r="BC250" s="44">
        <v>0</v>
      </c>
      <c r="BD250" s="44">
        <v>0</v>
      </c>
      <c r="BE250" s="44">
        <v>0</v>
      </c>
      <c r="BF250" s="44">
        <v>0</v>
      </c>
      <c r="BG250" s="44">
        <v>0</v>
      </c>
      <c r="BH250" s="44">
        <v>0</v>
      </c>
      <c r="BI250" s="44">
        <v>0</v>
      </c>
      <c r="BJ250" s="44">
        <v>0</v>
      </c>
      <c r="BK250" s="44">
        <v>0</v>
      </c>
      <c r="BL250" s="44">
        <f t="shared" si="0"/>
        <v>1</v>
      </c>
      <c r="BM250" s="152">
        <f t="shared" si="1"/>
        <v>0</v>
      </c>
      <c r="BN250" s="153">
        <f t="shared" si="2"/>
        <v>0</v>
      </c>
      <c r="BO250" s="154">
        <f t="shared" si="3"/>
        <v>0</v>
      </c>
      <c r="BP250" s="155">
        <f t="shared" si="4"/>
        <v>1</v>
      </c>
      <c r="BQ250" s="44"/>
    </row>
    <row r="251" spans="1:69" ht="15.75" hidden="1" customHeight="1" x14ac:dyDescent="0.3">
      <c r="A251" s="44" t="s">
        <v>1708</v>
      </c>
      <c r="B251" s="44" t="s">
        <v>1709</v>
      </c>
      <c r="C251" s="44" t="s">
        <v>1709</v>
      </c>
      <c r="D251" s="44">
        <v>2018</v>
      </c>
      <c r="E251" s="45">
        <v>43305</v>
      </c>
      <c r="F251" s="44" t="s">
        <v>19</v>
      </c>
      <c r="G251" s="44" t="s">
        <v>61</v>
      </c>
      <c r="H251" s="37" t="s">
        <v>31</v>
      </c>
      <c r="I251" s="37" t="s">
        <v>31</v>
      </c>
      <c r="J251" s="37" t="s">
        <v>31</v>
      </c>
      <c r="K251" s="37" t="s">
        <v>31</v>
      </c>
      <c r="L251" s="37" t="s">
        <v>31</v>
      </c>
      <c r="M251" s="44" t="s">
        <v>1698</v>
      </c>
      <c r="N251" s="44"/>
      <c r="O251" s="44">
        <v>0</v>
      </c>
      <c r="P251" s="44">
        <v>0</v>
      </c>
      <c r="Q251" s="44">
        <v>0</v>
      </c>
      <c r="R251" s="44">
        <v>0</v>
      </c>
      <c r="S251" s="44">
        <v>0</v>
      </c>
      <c r="T251" s="44">
        <v>0</v>
      </c>
      <c r="U251" s="44">
        <v>0</v>
      </c>
      <c r="V251" s="44">
        <v>0</v>
      </c>
      <c r="W251" s="44">
        <v>0</v>
      </c>
      <c r="X251" s="44">
        <v>0</v>
      </c>
      <c r="Y251" s="44">
        <v>0</v>
      </c>
      <c r="Z251" s="44">
        <v>0</v>
      </c>
      <c r="AA251" s="44">
        <v>0</v>
      </c>
      <c r="AB251" s="44">
        <v>0</v>
      </c>
      <c r="AC251" s="44">
        <v>0</v>
      </c>
      <c r="AD251" s="44">
        <v>0</v>
      </c>
      <c r="AE251" s="44">
        <v>0</v>
      </c>
      <c r="AF251" s="44">
        <v>0</v>
      </c>
      <c r="AG251" s="44">
        <v>0</v>
      </c>
      <c r="AH251" s="44">
        <v>0</v>
      </c>
      <c r="AI251" s="44">
        <v>0</v>
      </c>
      <c r="AJ251" s="44">
        <v>0</v>
      </c>
      <c r="AK251" s="44">
        <v>0</v>
      </c>
      <c r="AL251" s="44">
        <v>0</v>
      </c>
      <c r="AM251" s="44">
        <v>0</v>
      </c>
      <c r="AN251" s="44">
        <v>0</v>
      </c>
      <c r="AO251" s="44">
        <v>9</v>
      </c>
      <c r="AP251" s="44">
        <v>0</v>
      </c>
      <c r="AQ251" s="44">
        <v>0</v>
      </c>
      <c r="AR251" s="44">
        <v>0</v>
      </c>
      <c r="AS251" s="44">
        <v>0</v>
      </c>
      <c r="AT251" s="44">
        <v>0</v>
      </c>
      <c r="AU251" s="44">
        <v>0</v>
      </c>
      <c r="AV251" s="44">
        <v>0</v>
      </c>
      <c r="AW251" s="44">
        <v>0</v>
      </c>
      <c r="AX251" s="44">
        <v>0</v>
      </c>
      <c r="AY251" s="44">
        <v>0</v>
      </c>
      <c r="AZ251" s="44">
        <v>0</v>
      </c>
      <c r="BA251" s="44">
        <v>0</v>
      </c>
      <c r="BB251" s="44">
        <v>0</v>
      </c>
      <c r="BC251" s="44">
        <v>0</v>
      </c>
      <c r="BD251" s="44">
        <v>2</v>
      </c>
      <c r="BE251" s="44">
        <v>0</v>
      </c>
      <c r="BF251" s="44">
        <v>0</v>
      </c>
      <c r="BG251" s="44">
        <v>0</v>
      </c>
      <c r="BH251" s="44">
        <v>0</v>
      </c>
      <c r="BI251" s="44">
        <v>0</v>
      </c>
      <c r="BJ251" s="44">
        <v>0</v>
      </c>
      <c r="BK251" s="44">
        <v>0</v>
      </c>
      <c r="BL251" s="44">
        <f t="shared" si="0"/>
        <v>11</v>
      </c>
      <c r="BM251" s="152">
        <f t="shared" si="1"/>
        <v>11</v>
      </c>
      <c r="BN251" s="153">
        <f t="shared" si="2"/>
        <v>0</v>
      </c>
      <c r="BO251" s="154">
        <f t="shared" si="3"/>
        <v>0</v>
      </c>
      <c r="BP251" s="155">
        <f t="shared" si="4"/>
        <v>0</v>
      </c>
      <c r="BQ251" s="44"/>
    </row>
    <row r="252" spans="1:69" ht="15.75" hidden="1" customHeight="1" x14ac:dyDescent="0.3">
      <c r="A252" s="44" t="s">
        <v>1708</v>
      </c>
      <c r="B252" s="44" t="s">
        <v>1709</v>
      </c>
      <c r="C252" s="44" t="s">
        <v>1709</v>
      </c>
      <c r="D252" s="44">
        <v>2018</v>
      </c>
      <c r="E252" s="45">
        <v>43305</v>
      </c>
      <c r="F252" s="44" t="s">
        <v>19</v>
      </c>
      <c r="G252" s="44" t="s">
        <v>61</v>
      </c>
      <c r="H252" s="37" t="s">
        <v>31</v>
      </c>
      <c r="I252" s="37" t="s">
        <v>31</v>
      </c>
      <c r="J252" s="37" t="s">
        <v>31</v>
      </c>
      <c r="K252" s="37" t="s">
        <v>31</v>
      </c>
      <c r="L252" s="37" t="s">
        <v>31</v>
      </c>
      <c r="M252" s="44" t="s">
        <v>1699</v>
      </c>
      <c r="N252" s="44"/>
      <c r="O252" s="44">
        <v>0</v>
      </c>
      <c r="P252" s="44">
        <v>0</v>
      </c>
      <c r="Q252" s="44">
        <v>0</v>
      </c>
      <c r="R252" s="44">
        <v>0</v>
      </c>
      <c r="S252" s="44">
        <v>0</v>
      </c>
      <c r="T252" s="44">
        <v>0</v>
      </c>
      <c r="U252" s="44">
        <v>0</v>
      </c>
      <c r="V252" s="44">
        <v>0</v>
      </c>
      <c r="W252" s="44">
        <v>0</v>
      </c>
      <c r="X252" s="44">
        <v>0</v>
      </c>
      <c r="Y252" s="44">
        <v>0</v>
      </c>
      <c r="Z252" s="44">
        <v>0</v>
      </c>
      <c r="AA252" s="44">
        <v>6</v>
      </c>
      <c r="AB252" s="44">
        <v>0</v>
      </c>
      <c r="AC252" s="44">
        <v>0</v>
      </c>
      <c r="AD252" s="44">
        <v>0</v>
      </c>
      <c r="AE252" s="44">
        <v>2</v>
      </c>
      <c r="AF252" s="44">
        <v>0</v>
      </c>
      <c r="AG252" s="44">
        <v>0</v>
      </c>
      <c r="AH252" s="44">
        <v>0</v>
      </c>
      <c r="AI252" s="44">
        <v>0</v>
      </c>
      <c r="AJ252" s="44">
        <v>0</v>
      </c>
      <c r="AK252" s="44">
        <v>0</v>
      </c>
      <c r="AL252" s="44">
        <v>2</v>
      </c>
      <c r="AM252" s="44">
        <v>0</v>
      </c>
      <c r="AN252" s="44">
        <v>0</v>
      </c>
      <c r="AO252" s="44">
        <v>1</v>
      </c>
      <c r="AP252" s="44">
        <v>0</v>
      </c>
      <c r="AQ252" s="44">
        <v>0</v>
      </c>
      <c r="AR252" s="44">
        <v>0</v>
      </c>
      <c r="AS252" s="44">
        <v>0</v>
      </c>
      <c r="AT252" s="44">
        <v>0</v>
      </c>
      <c r="AU252" s="44">
        <v>0</v>
      </c>
      <c r="AV252" s="44">
        <v>0</v>
      </c>
      <c r="AW252" s="44">
        <v>0</v>
      </c>
      <c r="AX252" s="44">
        <v>0</v>
      </c>
      <c r="AY252" s="44">
        <v>0</v>
      </c>
      <c r="AZ252" s="44">
        <v>0</v>
      </c>
      <c r="BA252" s="44">
        <v>0</v>
      </c>
      <c r="BB252" s="44">
        <v>0</v>
      </c>
      <c r="BC252" s="44">
        <v>0</v>
      </c>
      <c r="BD252" s="44">
        <v>0</v>
      </c>
      <c r="BE252" s="44">
        <v>0</v>
      </c>
      <c r="BF252" s="44">
        <v>0</v>
      </c>
      <c r="BG252" s="44">
        <v>0</v>
      </c>
      <c r="BH252" s="44">
        <v>0</v>
      </c>
      <c r="BI252" s="44">
        <v>0</v>
      </c>
      <c r="BJ252" s="44">
        <v>0</v>
      </c>
      <c r="BK252" s="44">
        <v>0</v>
      </c>
      <c r="BL252" s="44">
        <f t="shared" si="0"/>
        <v>11</v>
      </c>
      <c r="BM252" s="152">
        <f t="shared" si="1"/>
        <v>1</v>
      </c>
      <c r="BN252" s="153">
        <f t="shared" si="2"/>
        <v>6</v>
      </c>
      <c r="BO252" s="154">
        <f t="shared" si="3"/>
        <v>4</v>
      </c>
      <c r="BP252" s="155">
        <f t="shared" si="4"/>
        <v>0</v>
      </c>
      <c r="BQ252" s="44"/>
    </row>
    <row r="253" spans="1:69" ht="15.75" hidden="1" customHeight="1" x14ac:dyDescent="0.3">
      <c r="A253" s="44" t="s">
        <v>1708</v>
      </c>
      <c r="B253" s="44" t="s">
        <v>1709</v>
      </c>
      <c r="C253" s="44" t="s">
        <v>1709</v>
      </c>
      <c r="D253" s="44">
        <v>2018</v>
      </c>
      <c r="E253" s="45">
        <v>43305</v>
      </c>
      <c r="F253" s="44" t="s">
        <v>19</v>
      </c>
      <c r="G253" s="44" t="s">
        <v>61</v>
      </c>
      <c r="H253" s="37" t="s">
        <v>31</v>
      </c>
      <c r="I253" s="37" t="s">
        <v>31</v>
      </c>
      <c r="J253" s="37" t="s">
        <v>31</v>
      </c>
      <c r="K253" s="37" t="s">
        <v>31</v>
      </c>
      <c r="L253" s="37" t="s">
        <v>31</v>
      </c>
      <c r="M253" s="44" t="s">
        <v>1700</v>
      </c>
      <c r="N253" s="44">
        <f>SUM(O253:U253,V253:BK253)</f>
        <v>10</v>
      </c>
      <c r="O253" s="44">
        <v>0</v>
      </c>
      <c r="P253" s="44">
        <v>0</v>
      </c>
      <c r="Q253" s="44">
        <v>0</v>
      </c>
      <c r="R253" s="44">
        <v>0</v>
      </c>
      <c r="S253" s="44">
        <v>0</v>
      </c>
      <c r="T253" s="44">
        <v>3</v>
      </c>
      <c r="U253" s="44">
        <v>7</v>
      </c>
      <c r="V253" s="44">
        <v>0</v>
      </c>
      <c r="W253" s="44">
        <v>0</v>
      </c>
      <c r="X253" s="44">
        <v>0</v>
      </c>
      <c r="Y253" s="44">
        <v>0</v>
      </c>
      <c r="Z253" s="44">
        <v>0</v>
      </c>
      <c r="AA253" s="44">
        <v>0</v>
      </c>
      <c r="AB253" s="44">
        <v>0</v>
      </c>
      <c r="AC253" s="44">
        <v>0</v>
      </c>
      <c r="AD253" s="44">
        <v>0</v>
      </c>
      <c r="AE253" s="44">
        <v>0</v>
      </c>
      <c r="AF253" s="44">
        <v>0</v>
      </c>
      <c r="AG253" s="44">
        <v>0</v>
      </c>
      <c r="AH253" s="44">
        <v>0</v>
      </c>
      <c r="AI253" s="44">
        <v>0</v>
      </c>
      <c r="AJ253" s="44">
        <v>0</v>
      </c>
      <c r="AK253" s="44">
        <v>0</v>
      </c>
      <c r="AL253" s="44">
        <v>0</v>
      </c>
      <c r="AM253" s="44">
        <v>0</v>
      </c>
      <c r="AN253" s="44">
        <v>0</v>
      </c>
      <c r="AO253" s="44">
        <v>0</v>
      </c>
      <c r="AP253" s="44">
        <v>0</v>
      </c>
      <c r="AQ253" s="44">
        <v>0</v>
      </c>
      <c r="AR253" s="44">
        <v>0</v>
      </c>
      <c r="AS253" s="44">
        <v>0</v>
      </c>
      <c r="AT253" s="44">
        <v>0</v>
      </c>
      <c r="AU253" s="44">
        <v>0</v>
      </c>
      <c r="AV253" s="44">
        <v>0</v>
      </c>
      <c r="AW253" s="44">
        <v>0</v>
      </c>
      <c r="AX253" s="44">
        <v>0</v>
      </c>
      <c r="AY253" s="44">
        <v>0</v>
      </c>
      <c r="AZ253" s="44">
        <v>0</v>
      </c>
      <c r="BA253" s="44">
        <v>0</v>
      </c>
      <c r="BB253" s="44">
        <v>0</v>
      </c>
      <c r="BC253" s="44">
        <v>0</v>
      </c>
      <c r="BD253" s="44">
        <v>0</v>
      </c>
      <c r="BE253" s="44">
        <v>0</v>
      </c>
      <c r="BF253" s="44">
        <v>0</v>
      </c>
      <c r="BG253" s="44">
        <v>0</v>
      </c>
      <c r="BH253" s="44">
        <v>0</v>
      </c>
      <c r="BI253" s="44">
        <v>0</v>
      </c>
      <c r="BJ253" s="44">
        <v>0</v>
      </c>
      <c r="BK253" s="44">
        <v>0</v>
      </c>
      <c r="BL253" s="44">
        <f t="shared" si="0"/>
        <v>0</v>
      </c>
      <c r="BM253" s="152">
        <f t="shared" si="1"/>
        <v>0</v>
      </c>
      <c r="BN253" s="153">
        <f t="shared" si="2"/>
        <v>0</v>
      </c>
      <c r="BO253" s="154">
        <f t="shared" si="3"/>
        <v>0</v>
      </c>
      <c r="BP253" s="155">
        <f t="shared" si="4"/>
        <v>0</v>
      </c>
      <c r="BQ253" s="44"/>
    </row>
    <row r="254" spans="1:69" ht="15.75" hidden="1" customHeight="1" x14ac:dyDescent="0.3">
      <c r="A254" s="44" t="s">
        <v>1708</v>
      </c>
      <c r="B254" s="44" t="s">
        <v>1709</v>
      </c>
      <c r="C254" s="44" t="s">
        <v>1709</v>
      </c>
      <c r="D254" s="44">
        <v>2018</v>
      </c>
      <c r="E254" s="45">
        <v>43305</v>
      </c>
      <c r="F254" s="44" t="s">
        <v>19</v>
      </c>
      <c r="G254" s="44" t="s">
        <v>64</v>
      </c>
      <c r="H254" s="37" t="s">
        <v>22</v>
      </c>
      <c r="I254" s="37" t="s">
        <v>22</v>
      </c>
      <c r="J254" s="37" t="s">
        <v>21</v>
      </c>
      <c r="K254" s="37" t="s">
        <v>22</v>
      </c>
      <c r="L254" s="37" t="s">
        <v>21</v>
      </c>
      <c r="M254" s="44" t="s">
        <v>1698</v>
      </c>
      <c r="N254" s="44"/>
      <c r="O254" s="44">
        <v>0</v>
      </c>
      <c r="P254" s="44">
        <v>0</v>
      </c>
      <c r="Q254" s="44">
        <v>0</v>
      </c>
      <c r="R254" s="44">
        <v>0</v>
      </c>
      <c r="S254" s="44">
        <v>0</v>
      </c>
      <c r="T254" s="44">
        <v>0</v>
      </c>
      <c r="U254" s="44">
        <v>0</v>
      </c>
      <c r="V254" s="44">
        <v>0</v>
      </c>
      <c r="W254" s="44">
        <v>0</v>
      </c>
      <c r="X254" s="44">
        <v>0</v>
      </c>
      <c r="Y254" s="44">
        <v>3</v>
      </c>
      <c r="Z254" s="44">
        <v>0</v>
      </c>
      <c r="AA254" s="44">
        <v>0</v>
      </c>
      <c r="AB254" s="44">
        <v>0</v>
      </c>
      <c r="AC254" s="44">
        <v>0</v>
      </c>
      <c r="AD254" s="44">
        <v>0</v>
      </c>
      <c r="AE254" s="44">
        <v>0</v>
      </c>
      <c r="AF254" s="44">
        <v>0</v>
      </c>
      <c r="AG254" s="44">
        <v>0</v>
      </c>
      <c r="AH254" s="44">
        <v>1</v>
      </c>
      <c r="AI254" s="44">
        <v>0</v>
      </c>
      <c r="AJ254" s="44">
        <v>0</v>
      </c>
      <c r="AK254" s="44">
        <v>0</v>
      </c>
      <c r="AL254" s="44">
        <v>0</v>
      </c>
      <c r="AM254" s="44">
        <v>0</v>
      </c>
      <c r="AN254" s="44">
        <v>0</v>
      </c>
      <c r="AO254" s="44">
        <v>2</v>
      </c>
      <c r="AP254" s="44">
        <v>0</v>
      </c>
      <c r="AQ254" s="44">
        <v>0</v>
      </c>
      <c r="AR254" s="44">
        <v>0</v>
      </c>
      <c r="AS254" s="44">
        <v>0</v>
      </c>
      <c r="AT254" s="44">
        <v>0</v>
      </c>
      <c r="AU254" s="44">
        <v>0</v>
      </c>
      <c r="AV254" s="44">
        <v>0</v>
      </c>
      <c r="AW254" s="44">
        <v>0</v>
      </c>
      <c r="AX254" s="44">
        <v>0</v>
      </c>
      <c r="AY254" s="44">
        <v>0</v>
      </c>
      <c r="AZ254" s="44">
        <v>0</v>
      </c>
      <c r="BA254" s="44">
        <v>0</v>
      </c>
      <c r="BB254" s="44">
        <v>0</v>
      </c>
      <c r="BC254" s="44">
        <v>0</v>
      </c>
      <c r="BD254" s="44">
        <v>0</v>
      </c>
      <c r="BE254" s="44">
        <v>0</v>
      </c>
      <c r="BF254" s="44">
        <v>0</v>
      </c>
      <c r="BG254" s="44">
        <v>0</v>
      </c>
      <c r="BH254" s="44">
        <v>0</v>
      </c>
      <c r="BI254" s="44">
        <v>0</v>
      </c>
      <c r="BJ254" s="44">
        <v>0</v>
      </c>
      <c r="BK254" s="44">
        <v>0</v>
      </c>
      <c r="BL254" s="44">
        <f t="shared" si="0"/>
        <v>6</v>
      </c>
      <c r="BM254" s="152">
        <f t="shared" si="1"/>
        <v>6</v>
      </c>
      <c r="BN254" s="153">
        <f t="shared" si="2"/>
        <v>0</v>
      </c>
      <c r="BO254" s="154">
        <f t="shared" si="3"/>
        <v>0</v>
      </c>
      <c r="BP254" s="155">
        <f t="shared" si="4"/>
        <v>0</v>
      </c>
      <c r="BQ254" s="44"/>
    </row>
    <row r="255" spans="1:69" ht="15.75" hidden="1" customHeight="1" x14ac:dyDescent="0.3">
      <c r="A255" s="44" t="s">
        <v>1708</v>
      </c>
      <c r="B255" s="44" t="s">
        <v>1709</v>
      </c>
      <c r="C255" s="44" t="s">
        <v>1709</v>
      </c>
      <c r="D255" s="44">
        <v>2018</v>
      </c>
      <c r="E255" s="45">
        <v>43305</v>
      </c>
      <c r="F255" s="44" t="s">
        <v>19</v>
      </c>
      <c r="G255" s="44" t="s">
        <v>64</v>
      </c>
      <c r="H255" s="37" t="s">
        <v>22</v>
      </c>
      <c r="I255" s="37" t="s">
        <v>22</v>
      </c>
      <c r="J255" s="37" t="s">
        <v>21</v>
      </c>
      <c r="K255" s="37" t="s">
        <v>22</v>
      </c>
      <c r="L255" s="37" t="s">
        <v>21</v>
      </c>
      <c r="M255" s="44" t="s">
        <v>1699</v>
      </c>
      <c r="N255" s="44"/>
      <c r="O255" s="44">
        <v>0</v>
      </c>
      <c r="P255" s="44">
        <v>0</v>
      </c>
      <c r="Q255" s="44">
        <v>0</v>
      </c>
      <c r="R255" s="44">
        <v>0</v>
      </c>
      <c r="S255" s="44">
        <v>0</v>
      </c>
      <c r="T255" s="44">
        <v>0</v>
      </c>
      <c r="U255" s="44">
        <v>0</v>
      </c>
      <c r="V255" s="44">
        <v>0</v>
      </c>
      <c r="W255" s="44">
        <v>0</v>
      </c>
      <c r="X255" s="44">
        <v>0</v>
      </c>
      <c r="Y255" s="44">
        <v>0</v>
      </c>
      <c r="Z255" s="44">
        <v>0</v>
      </c>
      <c r="AA255" s="44">
        <v>1</v>
      </c>
      <c r="AB255" s="44">
        <v>0</v>
      </c>
      <c r="AC255" s="44">
        <v>0</v>
      </c>
      <c r="AD255" s="44">
        <v>0</v>
      </c>
      <c r="AE255" s="44">
        <v>1</v>
      </c>
      <c r="AF255" s="44">
        <v>0</v>
      </c>
      <c r="AG255" s="44">
        <v>0</v>
      </c>
      <c r="AH255" s="44">
        <v>0</v>
      </c>
      <c r="AI255" s="44">
        <v>0</v>
      </c>
      <c r="AJ255" s="44">
        <v>0</v>
      </c>
      <c r="AK255" s="44">
        <v>0</v>
      </c>
      <c r="AL255" s="44">
        <v>0</v>
      </c>
      <c r="AM255" s="44">
        <v>0</v>
      </c>
      <c r="AN255" s="44">
        <v>0</v>
      </c>
      <c r="AO255" s="44">
        <v>0</v>
      </c>
      <c r="AP255" s="44">
        <v>0</v>
      </c>
      <c r="AQ255" s="44">
        <v>0</v>
      </c>
      <c r="AR255" s="44">
        <v>1</v>
      </c>
      <c r="AS255" s="44">
        <v>0</v>
      </c>
      <c r="AT255" s="44">
        <v>0</v>
      </c>
      <c r="AU255" s="44">
        <v>0</v>
      </c>
      <c r="AV255" s="44">
        <v>0</v>
      </c>
      <c r="AW255" s="44">
        <v>0</v>
      </c>
      <c r="AX255" s="44">
        <v>0</v>
      </c>
      <c r="AY255" s="44">
        <v>0</v>
      </c>
      <c r="AZ255" s="44">
        <v>0</v>
      </c>
      <c r="BA255" s="44">
        <v>0</v>
      </c>
      <c r="BB255" s="44">
        <v>0</v>
      </c>
      <c r="BC255" s="44">
        <v>0</v>
      </c>
      <c r="BD255" s="44">
        <v>0</v>
      </c>
      <c r="BE255" s="44">
        <v>0</v>
      </c>
      <c r="BF255" s="44">
        <v>0</v>
      </c>
      <c r="BG255" s="44">
        <v>0</v>
      </c>
      <c r="BH255" s="44">
        <v>0</v>
      </c>
      <c r="BI255" s="44">
        <v>0</v>
      </c>
      <c r="BJ255" s="44">
        <v>0</v>
      </c>
      <c r="BK255" s="44">
        <v>1</v>
      </c>
      <c r="BL255" s="44">
        <f t="shared" si="0"/>
        <v>4</v>
      </c>
      <c r="BM255" s="152">
        <f t="shared" si="1"/>
        <v>1</v>
      </c>
      <c r="BN255" s="153">
        <f t="shared" si="2"/>
        <v>2</v>
      </c>
      <c r="BO255" s="154">
        <f t="shared" si="3"/>
        <v>1</v>
      </c>
      <c r="BP255" s="155">
        <f t="shared" si="4"/>
        <v>0</v>
      </c>
      <c r="BQ255" s="44"/>
    </row>
    <row r="256" spans="1:69" ht="15.75" hidden="1" customHeight="1" x14ac:dyDescent="0.3">
      <c r="A256" s="44" t="s">
        <v>1708</v>
      </c>
      <c r="B256" s="44" t="s">
        <v>1709</v>
      </c>
      <c r="C256" s="44" t="s">
        <v>1709</v>
      </c>
      <c r="D256" s="44">
        <v>2018</v>
      </c>
      <c r="E256" s="45">
        <v>43305</v>
      </c>
      <c r="F256" s="44" t="s">
        <v>19</v>
      </c>
      <c r="G256" s="44" t="s">
        <v>64</v>
      </c>
      <c r="H256" s="37" t="s">
        <v>22</v>
      </c>
      <c r="I256" s="37" t="s">
        <v>22</v>
      </c>
      <c r="J256" s="37" t="s">
        <v>21</v>
      </c>
      <c r="K256" s="37" t="s">
        <v>22</v>
      </c>
      <c r="L256" s="37" t="s">
        <v>21</v>
      </c>
      <c r="M256" s="44" t="s">
        <v>1700</v>
      </c>
      <c r="N256" s="44">
        <f>SUM(O256:U256,V256:BK256)</f>
        <v>10</v>
      </c>
      <c r="O256" s="44">
        <v>0</v>
      </c>
      <c r="P256" s="44">
        <v>0</v>
      </c>
      <c r="Q256" s="44">
        <v>0</v>
      </c>
      <c r="R256" s="44">
        <v>0</v>
      </c>
      <c r="S256" s="44">
        <v>0</v>
      </c>
      <c r="T256" s="44">
        <v>6</v>
      </c>
      <c r="U256" s="44">
        <v>4</v>
      </c>
      <c r="V256" s="44">
        <v>0</v>
      </c>
      <c r="W256" s="44">
        <v>0</v>
      </c>
      <c r="X256" s="44">
        <v>0</v>
      </c>
      <c r="Y256" s="44">
        <v>0</v>
      </c>
      <c r="Z256" s="44">
        <v>0</v>
      </c>
      <c r="AA256" s="44">
        <v>0</v>
      </c>
      <c r="AB256" s="44">
        <v>0</v>
      </c>
      <c r="AC256" s="44">
        <v>0</v>
      </c>
      <c r="AD256" s="44">
        <v>0</v>
      </c>
      <c r="AE256" s="44">
        <v>0</v>
      </c>
      <c r="AF256" s="44">
        <v>0</v>
      </c>
      <c r="AG256" s="44">
        <v>0</v>
      </c>
      <c r="AH256" s="44">
        <v>0</v>
      </c>
      <c r="AI256" s="44">
        <v>0</v>
      </c>
      <c r="AJ256" s="44">
        <v>0</v>
      </c>
      <c r="AK256" s="44">
        <v>0</v>
      </c>
      <c r="AL256" s="44">
        <v>0</v>
      </c>
      <c r="AM256" s="44">
        <v>0</v>
      </c>
      <c r="AN256" s="44">
        <v>0</v>
      </c>
      <c r="AO256" s="44">
        <v>0</v>
      </c>
      <c r="AP256" s="44">
        <v>0</v>
      </c>
      <c r="AQ256" s="44">
        <v>0</v>
      </c>
      <c r="AR256" s="44">
        <v>0</v>
      </c>
      <c r="AS256" s="44">
        <v>0</v>
      </c>
      <c r="AT256" s="44">
        <v>0</v>
      </c>
      <c r="AU256" s="44">
        <v>0</v>
      </c>
      <c r="AV256" s="44">
        <v>0</v>
      </c>
      <c r="AW256" s="44">
        <v>0</v>
      </c>
      <c r="AX256" s="44">
        <v>0</v>
      </c>
      <c r="AY256" s="44">
        <v>0</v>
      </c>
      <c r="AZ256" s="44">
        <v>0</v>
      </c>
      <c r="BA256" s="44">
        <v>0</v>
      </c>
      <c r="BB256" s="44">
        <v>0</v>
      </c>
      <c r="BC256" s="44">
        <v>0</v>
      </c>
      <c r="BD256" s="44">
        <v>0</v>
      </c>
      <c r="BE256" s="44">
        <v>0</v>
      </c>
      <c r="BF256" s="44">
        <v>0</v>
      </c>
      <c r="BG256" s="44">
        <v>0</v>
      </c>
      <c r="BH256" s="44">
        <v>0</v>
      </c>
      <c r="BI256" s="44">
        <v>0</v>
      </c>
      <c r="BJ256" s="44">
        <v>0</v>
      </c>
      <c r="BK256" s="44">
        <v>0</v>
      </c>
      <c r="BL256" s="44">
        <f t="shared" si="0"/>
        <v>0</v>
      </c>
      <c r="BM256" s="152">
        <f t="shared" si="1"/>
        <v>0</v>
      </c>
      <c r="BN256" s="153">
        <f t="shared" si="2"/>
        <v>0</v>
      </c>
      <c r="BO256" s="154">
        <f t="shared" si="3"/>
        <v>0</v>
      </c>
      <c r="BP256" s="155">
        <f t="shared" si="4"/>
        <v>0</v>
      </c>
      <c r="BQ256" s="44" t="s">
        <v>1712</v>
      </c>
    </row>
    <row r="257" spans="1:69" ht="15.75" hidden="1" customHeight="1" x14ac:dyDescent="0.3">
      <c r="A257" s="44" t="s">
        <v>1708</v>
      </c>
      <c r="B257" s="44" t="s">
        <v>1709</v>
      </c>
      <c r="C257" s="44" t="s">
        <v>1709</v>
      </c>
      <c r="D257" s="44">
        <v>2018</v>
      </c>
      <c r="E257" s="45">
        <v>43305</v>
      </c>
      <c r="F257" s="44" t="s">
        <v>19</v>
      </c>
      <c r="G257" s="44" t="s">
        <v>67</v>
      </c>
      <c r="H257" s="37" t="s">
        <v>21</v>
      </c>
      <c r="I257" s="37" t="s">
        <v>21</v>
      </c>
      <c r="J257" s="37" t="s">
        <v>22</v>
      </c>
      <c r="K257" s="37" t="s">
        <v>21</v>
      </c>
      <c r="L257" s="37" t="s">
        <v>22</v>
      </c>
      <c r="M257" s="44" t="s">
        <v>1698</v>
      </c>
      <c r="N257" s="44"/>
      <c r="O257" s="44">
        <v>0</v>
      </c>
      <c r="P257" s="44">
        <v>0</v>
      </c>
      <c r="Q257" s="44">
        <v>0</v>
      </c>
      <c r="R257" s="44">
        <v>0</v>
      </c>
      <c r="S257" s="44">
        <v>0</v>
      </c>
      <c r="T257" s="44">
        <v>0</v>
      </c>
      <c r="U257" s="44">
        <v>0</v>
      </c>
      <c r="V257" s="44">
        <v>0</v>
      </c>
      <c r="W257" s="44">
        <v>0</v>
      </c>
      <c r="X257" s="44">
        <v>0</v>
      </c>
      <c r="Y257" s="44">
        <v>3</v>
      </c>
      <c r="Z257" s="44">
        <v>0</v>
      </c>
      <c r="AA257" s="44">
        <v>1</v>
      </c>
      <c r="AB257" s="44">
        <v>0</v>
      </c>
      <c r="AC257" s="44">
        <v>0</v>
      </c>
      <c r="AD257" s="44">
        <v>0</v>
      </c>
      <c r="AE257" s="44">
        <v>0</v>
      </c>
      <c r="AF257" s="44">
        <v>0</v>
      </c>
      <c r="AG257" s="44">
        <v>0</v>
      </c>
      <c r="AH257" s="44">
        <v>0</v>
      </c>
      <c r="AI257" s="44">
        <v>0</v>
      </c>
      <c r="AJ257" s="44">
        <v>0</v>
      </c>
      <c r="AK257" s="44">
        <v>0</v>
      </c>
      <c r="AL257" s="44">
        <v>0</v>
      </c>
      <c r="AM257" s="44">
        <v>0</v>
      </c>
      <c r="AN257" s="44">
        <v>0</v>
      </c>
      <c r="AO257" s="44">
        <v>1</v>
      </c>
      <c r="AP257" s="44">
        <v>0</v>
      </c>
      <c r="AQ257" s="44">
        <v>0</v>
      </c>
      <c r="AR257" s="44">
        <v>0</v>
      </c>
      <c r="AS257" s="44">
        <v>0</v>
      </c>
      <c r="AT257" s="44">
        <v>0</v>
      </c>
      <c r="AU257" s="44">
        <v>0</v>
      </c>
      <c r="AV257" s="44">
        <v>0</v>
      </c>
      <c r="AW257" s="44">
        <v>0</v>
      </c>
      <c r="AX257" s="44">
        <v>0</v>
      </c>
      <c r="AY257" s="44">
        <v>0</v>
      </c>
      <c r="AZ257" s="44">
        <v>0</v>
      </c>
      <c r="BA257" s="44">
        <v>0</v>
      </c>
      <c r="BB257" s="44">
        <v>0</v>
      </c>
      <c r="BC257" s="44">
        <v>0</v>
      </c>
      <c r="BD257" s="44">
        <v>0</v>
      </c>
      <c r="BE257" s="44">
        <v>0</v>
      </c>
      <c r="BF257" s="44">
        <v>0</v>
      </c>
      <c r="BG257" s="44">
        <v>0</v>
      </c>
      <c r="BH257" s="44">
        <v>0</v>
      </c>
      <c r="BI257" s="44">
        <v>0</v>
      </c>
      <c r="BJ257" s="44">
        <v>0</v>
      </c>
      <c r="BK257" s="44">
        <v>0</v>
      </c>
      <c r="BL257" s="44">
        <f t="shared" si="0"/>
        <v>5</v>
      </c>
      <c r="BM257" s="152">
        <f t="shared" si="1"/>
        <v>4</v>
      </c>
      <c r="BN257" s="153">
        <f t="shared" si="2"/>
        <v>1</v>
      </c>
      <c r="BO257" s="154">
        <f t="shared" si="3"/>
        <v>0</v>
      </c>
      <c r="BP257" s="155">
        <f t="shared" si="4"/>
        <v>0</v>
      </c>
      <c r="BQ257" s="44"/>
    </row>
    <row r="258" spans="1:69" ht="15.75" hidden="1" customHeight="1" x14ac:dyDescent="0.3">
      <c r="A258" s="44" t="s">
        <v>1708</v>
      </c>
      <c r="B258" s="44" t="s">
        <v>1709</v>
      </c>
      <c r="C258" s="44" t="s">
        <v>1709</v>
      </c>
      <c r="D258" s="44">
        <v>2018</v>
      </c>
      <c r="E258" s="45">
        <v>43305</v>
      </c>
      <c r="F258" s="44" t="s">
        <v>19</v>
      </c>
      <c r="G258" s="44" t="s">
        <v>67</v>
      </c>
      <c r="H258" s="37" t="s">
        <v>21</v>
      </c>
      <c r="I258" s="37" t="s">
        <v>21</v>
      </c>
      <c r="J258" s="37" t="s">
        <v>22</v>
      </c>
      <c r="K258" s="37" t="s">
        <v>21</v>
      </c>
      <c r="L258" s="37" t="s">
        <v>22</v>
      </c>
      <c r="M258" s="44" t="s">
        <v>1699</v>
      </c>
      <c r="N258" s="44"/>
      <c r="O258" s="44">
        <v>0</v>
      </c>
      <c r="P258" s="44">
        <v>0</v>
      </c>
      <c r="Q258" s="44">
        <v>0</v>
      </c>
      <c r="R258" s="44">
        <v>0</v>
      </c>
      <c r="S258" s="44">
        <v>0</v>
      </c>
      <c r="T258" s="44">
        <v>0</v>
      </c>
      <c r="U258" s="44">
        <v>0</v>
      </c>
      <c r="V258" s="44">
        <v>0</v>
      </c>
      <c r="W258" s="44">
        <v>0</v>
      </c>
      <c r="X258" s="44">
        <v>0</v>
      </c>
      <c r="Y258" s="44">
        <v>0</v>
      </c>
      <c r="Z258" s="44">
        <v>0</v>
      </c>
      <c r="AA258" s="44">
        <v>2</v>
      </c>
      <c r="AB258" s="44">
        <v>0</v>
      </c>
      <c r="AC258" s="44">
        <v>0</v>
      </c>
      <c r="AD258" s="44">
        <v>0</v>
      </c>
      <c r="AE258" s="44">
        <v>0</v>
      </c>
      <c r="AF258" s="44">
        <v>0</v>
      </c>
      <c r="AG258" s="44">
        <v>0</v>
      </c>
      <c r="AH258" s="44">
        <v>0</v>
      </c>
      <c r="AI258" s="44">
        <v>0</v>
      </c>
      <c r="AJ258" s="44">
        <v>0</v>
      </c>
      <c r="AK258" s="44">
        <v>0</v>
      </c>
      <c r="AL258" s="44">
        <v>0</v>
      </c>
      <c r="AM258" s="44">
        <v>0</v>
      </c>
      <c r="AN258" s="44">
        <v>0</v>
      </c>
      <c r="AO258" s="44">
        <v>0</v>
      </c>
      <c r="AP258" s="44">
        <v>0</v>
      </c>
      <c r="AQ258" s="44">
        <v>4</v>
      </c>
      <c r="AR258" s="44">
        <v>0</v>
      </c>
      <c r="AS258" s="44">
        <v>0</v>
      </c>
      <c r="AT258" s="44">
        <v>0</v>
      </c>
      <c r="AU258" s="44">
        <v>0</v>
      </c>
      <c r="AV258" s="44">
        <v>0</v>
      </c>
      <c r="AW258" s="44">
        <v>0</v>
      </c>
      <c r="AX258" s="44">
        <v>0</v>
      </c>
      <c r="AY258" s="44">
        <v>0</v>
      </c>
      <c r="AZ258" s="44">
        <v>0</v>
      </c>
      <c r="BA258" s="44">
        <v>0</v>
      </c>
      <c r="BB258" s="44">
        <v>0</v>
      </c>
      <c r="BC258" s="44">
        <v>0</v>
      </c>
      <c r="BD258" s="44">
        <v>0</v>
      </c>
      <c r="BE258" s="44">
        <v>0</v>
      </c>
      <c r="BF258" s="44">
        <v>0</v>
      </c>
      <c r="BG258" s="44">
        <v>0</v>
      </c>
      <c r="BH258" s="44">
        <v>0</v>
      </c>
      <c r="BI258" s="44">
        <v>0</v>
      </c>
      <c r="BJ258" s="44">
        <v>0</v>
      </c>
      <c r="BK258" s="44">
        <v>2</v>
      </c>
      <c r="BL258" s="44">
        <f t="shared" si="0"/>
        <v>8</v>
      </c>
      <c r="BM258" s="152">
        <f t="shared" si="1"/>
        <v>0</v>
      </c>
      <c r="BN258" s="153">
        <f t="shared" si="2"/>
        <v>4</v>
      </c>
      <c r="BO258" s="154">
        <f t="shared" si="3"/>
        <v>4</v>
      </c>
      <c r="BP258" s="155">
        <f t="shared" si="4"/>
        <v>0</v>
      </c>
      <c r="BQ258" s="44"/>
    </row>
    <row r="259" spans="1:69" ht="15.75" hidden="1" customHeight="1" x14ac:dyDescent="0.3">
      <c r="A259" s="44" t="s">
        <v>1708</v>
      </c>
      <c r="B259" s="44" t="s">
        <v>1709</v>
      </c>
      <c r="C259" s="44" t="s">
        <v>1709</v>
      </c>
      <c r="D259" s="44">
        <v>2018</v>
      </c>
      <c r="E259" s="45">
        <v>43305</v>
      </c>
      <c r="F259" s="44" t="s">
        <v>19</v>
      </c>
      <c r="G259" s="44" t="s">
        <v>67</v>
      </c>
      <c r="H259" s="37" t="s">
        <v>21</v>
      </c>
      <c r="I259" s="37" t="s">
        <v>21</v>
      </c>
      <c r="J259" s="37" t="s">
        <v>22</v>
      </c>
      <c r="K259" s="37" t="s">
        <v>21</v>
      </c>
      <c r="L259" s="37" t="s">
        <v>22</v>
      </c>
      <c r="M259" s="44" t="s">
        <v>1700</v>
      </c>
      <c r="N259" s="44">
        <f>SUM(O259:U259,V259:BK259)</f>
        <v>10</v>
      </c>
      <c r="O259" s="44">
        <v>0</v>
      </c>
      <c r="P259" s="44">
        <v>0</v>
      </c>
      <c r="Q259" s="44">
        <v>0</v>
      </c>
      <c r="R259" s="44">
        <v>0</v>
      </c>
      <c r="S259" s="44">
        <v>0</v>
      </c>
      <c r="T259" s="44">
        <v>7</v>
      </c>
      <c r="U259" s="44">
        <v>3</v>
      </c>
      <c r="V259" s="44">
        <v>0</v>
      </c>
      <c r="W259" s="44">
        <v>0</v>
      </c>
      <c r="X259" s="44">
        <v>0</v>
      </c>
      <c r="Y259" s="44">
        <v>0</v>
      </c>
      <c r="Z259" s="44">
        <v>0</v>
      </c>
      <c r="AA259" s="44">
        <v>0</v>
      </c>
      <c r="AB259" s="44">
        <v>0</v>
      </c>
      <c r="AC259" s="44">
        <v>0</v>
      </c>
      <c r="AD259" s="44">
        <v>0</v>
      </c>
      <c r="AE259" s="44">
        <v>0</v>
      </c>
      <c r="AF259" s="44">
        <v>0</v>
      </c>
      <c r="AG259" s="44">
        <v>0</v>
      </c>
      <c r="AH259" s="44">
        <v>0</v>
      </c>
      <c r="AI259" s="44">
        <v>0</v>
      </c>
      <c r="AJ259" s="44">
        <v>0</v>
      </c>
      <c r="AK259" s="44">
        <v>0</v>
      </c>
      <c r="AL259" s="44">
        <v>0</v>
      </c>
      <c r="AM259" s="44">
        <v>0</v>
      </c>
      <c r="AN259" s="44">
        <v>0</v>
      </c>
      <c r="AO259" s="44">
        <v>0</v>
      </c>
      <c r="AP259" s="44">
        <v>0</v>
      </c>
      <c r="AQ259" s="44">
        <v>0</v>
      </c>
      <c r="AR259" s="44">
        <v>0</v>
      </c>
      <c r="AS259" s="44">
        <v>0</v>
      </c>
      <c r="AT259" s="44">
        <v>0</v>
      </c>
      <c r="AU259" s="44">
        <v>0</v>
      </c>
      <c r="AV259" s="44">
        <v>0</v>
      </c>
      <c r="AW259" s="44">
        <v>0</v>
      </c>
      <c r="AX259" s="44">
        <v>0</v>
      </c>
      <c r="AY259" s="44">
        <v>0</v>
      </c>
      <c r="AZ259" s="44">
        <v>0</v>
      </c>
      <c r="BA259" s="44">
        <v>0</v>
      </c>
      <c r="BB259" s="44">
        <v>0</v>
      </c>
      <c r="BC259" s="44">
        <v>0</v>
      </c>
      <c r="BD259" s="44">
        <v>0</v>
      </c>
      <c r="BE259" s="44">
        <v>0</v>
      </c>
      <c r="BF259" s="44">
        <v>0</v>
      </c>
      <c r="BG259" s="44">
        <v>0</v>
      </c>
      <c r="BH259" s="44">
        <v>0</v>
      </c>
      <c r="BI259" s="44">
        <v>0</v>
      </c>
      <c r="BJ259" s="44">
        <v>0</v>
      </c>
      <c r="BK259" s="44">
        <v>0</v>
      </c>
      <c r="BL259" s="44">
        <f t="shared" si="0"/>
        <v>0</v>
      </c>
      <c r="BM259" s="152">
        <f t="shared" si="1"/>
        <v>0</v>
      </c>
      <c r="BN259" s="153">
        <f t="shared" si="2"/>
        <v>0</v>
      </c>
      <c r="BO259" s="154">
        <f t="shared" si="3"/>
        <v>0</v>
      </c>
      <c r="BP259" s="155">
        <f t="shared" si="4"/>
        <v>0</v>
      </c>
      <c r="BQ259" s="44" t="s">
        <v>1713</v>
      </c>
    </row>
    <row r="260" spans="1:69" ht="15.75" hidden="1" customHeight="1" x14ac:dyDescent="0.3">
      <c r="A260" s="44" t="s">
        <v>1708</v>
      </c>
      <c r="B260" s="44" t="s">
        <v>1709</v>
      </c>
      <c r="C260" s="44" t="s">
        <v>1709</v>
      </c>
      <c r="D260" s="44">
        <v>2018</v>
      </c>
      <c r="E260" s="45">
        <v>43305</v>
      </c>
      <c r="F260" s="44" t="s">
        <v>19</v>
      </c>
      <c r="G260" s="44" t="s">
        <v>71</v>
      </c>
      <c r="H260" s="37" t="s">
        <v>45</v>
      </c>
      <c r="I260" s="37" t="s">
        <v>45</v>
      </c>
      <c r="J260" s="37" t="s">
        <v>45</v>
      </c>
      <c r="K260" s="37" t="s">
        <v>45</v>
      </c>
      <c r="L260" s="37" t="s">
        <v>45</v>
      </c>
      <c r="M260" s="44" t="s">
        <v>1698</v>
      </c>
      <c r="N260" s="44"/>
      <c r="O260" s="44">
        <v>0</v>
      </c>
      <c r="P260" s="44">
        <v>0</v>
      </c>
      <c r="Q260" s="44">
        <v>0</v>
      </c>
      <c r="R260" s="44">
        <v>0</v>
      </c>
      <c r="S260" s="44">
        <v>0</v>
      </c>
      <c r="T260" s="44">
        <v>0</v>
      </c>
      <c r="U260" s="44">
        <v>0</v>
      </c>
      <c r="V260" s="44">
        <v>0</v>
      </c>
      <c r="W260" s="44">
        <v>0</v>
      </c>
      <c r="X260" s="44">
        <v>0</v>
      </c>
      <c r="Y260" s="44">
        <v>11</v>
      </c>
      <c r="Z260" s="44">
        <v>0</v>
      </c>
      <c r="AA260" s="44">
        <v>0</v>
      </c>
      <c r="AB260" s="44">
        <v>0</v>
      </c>
      <c r="AC260" s="44">
        <v>0</v>
      </c>
      <c r="AD260" s="44">
        <v>0</v>
      </c>
      <c r="AE260" s="44">
        <v>0</v>
      </c>
      <c r="AF260" s="44">
        <v>0</v>
      </c>
      <c r="AG260" s="44">
        <v>0</v>
      </c>
      <c r="AH260" s="44">
        <v>0</v>
      </c>
      <c r="AI260" s="44">
        <v>0</v>
      </c>
      <c r="AJ260" s="44">
        <v>0</v>
      </c>
      <c r="AK260" s="44">
        <v>0</v>
      </c>
      <c r="AL260" s="44">
        <v>0</v>
      </c>
      <c r="AM260" s="44">
        <v>0</v>
      </c>
      <c r="AN260" s="44">
        <v>0</v>
      </c>
      <c r="AO260" s="44">
        <v>3</v>
      </c>
      <c r="AP260" s="44">
        <v>0</v>
      </c>
      <c r="AQ260" s="44">
        <v>0</v>
      </c>
      <c r="AR260" s="44">
        <v>0</v>
      </c>
      <c r="AS260" s="44">
        <v>0</v>
      </c>
      <c r="AT260" s="44">
        <v>0</v>
      </c>
      <c r="AU260" s="44">
        <v>0</v>
      </c>
      <c r="AV260" s="44">
        <v>0</v>
      </c>
      <c r="AW260" s="44">
        <v>0</v>
      </c>
      <c r="AX260" s="44">
        <v>0</v>
      </c>
      <c r="AY260" s="44">
        <v>0</v>
      </c>
      <c r="AZ260" s="44">
        <v>0</v>
      </c>
      <c r="BA260" s="44">
        <v>0</v>
      </c>
      <c r="BB260" s="44">
        <v>0</v>
      </c>
      <c r="BC260" s="44">
        <v>0</v>
      </c>
      <c r="BD260" s="44">
        <v>0</v>
      </c>
      <c r="BE260" s="44">
        <v>0</v>
      </c>
      <c r="BF260" s="44">
        <v>0</v>
      </c>
      <c r="BG260" s="44">
        <v>0</v>
      </c>
      <c r="BH260" s="44">
        <v>0</v>
      </c>
      <c r="BI260" s="44">
        <v>0</v>
      </c>
      <c r="BJ260" s="44">
        <v>0</v>
      </c>
      <c r="BK260" s="44">
        <v>0</v>
      </c>
      <c r="BL260" s="44">
        <f t="shared" si="0"/>
        <v>14</v>
      </c>
      <c r="BM260" s="152">
        <f t="shared" si="1"/>
        <v>14</v>
      </c>
      <c r="BN260" s="153">
        <f t="shared" si="2"/>
        <v>0</v>
      </c>
      <c r="BO260" s="154">
        <f t="shared" si="3"/>
        <v>0</v>
      </c>
      <c r="BP260" s="155">
        <f t="shared" si="4"/>
        <v>0</v>
      </c>
      <c r="BQ260" s="44"/>
    </row>
    <row r="261" spans="1:69" ht="15.75" hidden="1" customHeight="1" x14ac:dyDescent="0.3">
      <c r="A261" s="44" t="s">
        <v>1708</v>
      </c>
      <c r="B261" s="44" t="s">
        <v>1709</v>
      </c>
      <c r="C261" s="44" t="s">
        <v>1709</v>
      </c>
      <c r="D261" s="44">
        <v>2018</v>
      </c>
      <c r="E261" s="45">
        <v>43305</v>
      </c>
      <c r="F261" s="44" t="s">
        <v>19</v>
      </c>
      <c r="G261" s="44" t="s">
        <v>71</v>
      </c>
      <c r="H261" s="37" t="s">
        <v>45</v>
      </c>
      <c r="I261" s="37" t="s">
        <v>45</v>
      </c>
      <c r="J261" s="37" t="s">
        <v>45</v>
      </c>
      <c r="K261" s="37" t="s">
        <v>45</v>
      </c>
      <c r="L261" s="37" t="s">
        <v>45</v>
      </c>
      <c r="M261" s="44" t="s">
        <v>1699</v>
      </c>
      <c r="N261" s="44"/>
      <c r="O261" s="44">
        <v>0</v>
      </c>
      <c r="P261" s="44">
        <v>0</v>
      </c>
      <c r="Q261" s="44">
        <v>0</v>
      </c>
      <c r="R261" s="44">
        <v>0</v>
      </c>
      <c r="S261" s="44">
        <v>0</v>
      </c>
      <c r="T261" s="44">
        <v>0</v>
      </c>
      <c r="U261" s="44">
        <v>0</v>
      </c>
      <c r="V261" s="44">
        <v>0</v>
      </c>
      <c r="W261" s="44">
        <v>0</v>
      </c>
      <c r="X261" s="44">
        <v>0</v>
      </c>
      <c r="Y261" s="44">
        <v>2</v>
      </c>
      <c r="Z261" s="44">
        <v>0</v>
      </c>
      <c r="AA261" s="44">
        <v>2</v>
      </c>
      <c r="AB261" s="44">
        <v>0</v>
      </c>
      <c r="AC261" s="44">
        <v>0</v>
      </c>
      <c r="AD261" s="44">
        <v>0</v>
      </c>
      <c r="AE261" s="44">
        <v>0</v>
      </c>
      <c r="AF261" s="44">
        <v>0</v>
      </c>
      <c r="AG261" s="44">
        <v>0</v>
      </c>
      <c r="AH261" s="44">
        <v>0</v>
      </c>
      <c r="AI261" s="44">
        <v>0</v>
      </c>
      <c r="AJ261" s="44">
        <v>0</v>
      </c>
      <c r="AK261" s="44">
        <v>0</v>
      </c>
      <c r="AL261" s="44">
        <v>0</v>
      </c>
      <c r="AM261" s="44">
        <v>0</v>
      </c>
      <c r="AN261" s="44">
        <v>0</v>
      </c>
      <c r="AO261" s="44">
        <v>0</v>
      </c>
      <c r="AP261" s="44">
        <v>0</v>
      </c>
      <c r="AQ261" s="44">
        <v>0</v>
      </c>
      <c r="AR261" s="44">
        <v>2</v>
      </c>
      <c r="AS261" s="44">
        <v>0</v>
      </c>
      <c r="AT261" s="44">
        <v>0</v>
      </c>
      <c r="AU261" s="44">
        <v>0</v>
      </c>
      <c r="AV261" s="44">
        <v>0</v>
      </c>
      <c r="AW261" s="44">
        <v>0</v>
      </c>
      <c r="AX261" s="44">
        <v>0</v>
      </c>
      <c r="AY261" s="44">
        <v>0</v>
      </c>
      <c r="AZ261" s="44">
        <v>0</v>
      </c>
      <c r="BA261" s="44">
        <v>0</v>
      </c>
      <c r="BB261" s="44">
        <v>0</v>
      </c>
      <c r="BC261" s="44">
        <v>0</v>
      </c>
      <c r="BD261" s="44">
        <v>0</v>
      </c>
      <c r="BE261" s="44">
        <v>0</v>
      </c>
      <c r="BF261" s="44">
        <v>0</v>
      </c>
      <c r="BG261" s="44">
        <v>0</v>
      </c>
      <c r="BH261" s="44">
        <v>0</v>
      </c>
      <c r="BI261" s="44">
        <v>0</v>
      </c>
      <c r="BJ261" s="44">
        <v>0</v>
      </c>
      <c r="BK261" s="44">
        <v>1</v>
      </c>
      <c r="BL261" s="44">
        <f t="shared" si="0"/>
        <v>7</v>
      </c>
      <c r="BM261" s="152">
        <f t="shared" si="1"/>
        <v>4</v>
      </c>
      <c r="BN261" s="153">
        <f t="shared" si="2"/>
        <v>3</v>
      </c>
      <c r="BO261" s="154">
        <f t="shared" si="3"/>
        <v>0</v>
      </c>
      <c r="BP261" s="155">
        <f t="shared" si="4"/>
        <v>0</v>
      </c>
      <c r="BQ261" s="44"/>
    </row>
    <row r="262" spans="1:69" ht="15.75" hidden="1" customHeight="1" x14ac:dyDescent="0.3">
      <c r="A262" s="44" t="s">
        <v>1708</v>
      </c>
      <c r="B262" s="44" t="s">
        <v>1709</v>
      </c>
      <c r="C262" s="44" t="s">
        <v>1709</v>
      </c>
      <c r="D262" s="44">
        <v>2018</v>
      </c>
      <c r="E262" s="45">
        <v>43305</v>
      </c>
      <c r="F262" s="44" t="s">
        <v>19</v>
      </c>
      <c r="G262" s="44" t="s">
        <v>71</v>
      </c>
      <c r="H262" s="37" t="s">
        <v>45</v>
      </c>
      <c r="I262" s="37" t="s">
        <v>45</v>
      </c>
      <c r="J262" s="37" t="s">
        <v>45</v>
      </c>
      <c r="K262" s="37" t="s">
        <v>45</v>
      </c>
      <c r="L262" s="37" t="s">
        <v>45</v>
      </c>
      <c r="M262" s="44" t="s">
        <v>1700</v>
      </c>
      <c r="N262" s="44">
        <f>SUM(O262:U262,V262:BK262)</f>
        <v>10</v>
      </c>
      <c r="O262" s="44">
        <v>0</v>
      </c>
      <c r="P262" s="44">
        <v>0</v>
      </c>
      <c r="Q262" s="44">
        <v>0</v>
      </c>
      <c r="R262" s="44">
        <v>2</v>
      </c>
      <c r="S262" s="44">
        <v>0</v>
      </c>
      <c r="T262" s="44">
        <v>2</v>
      </c>
      <c r="U262" s="44">
        <v>6</v>
      </c>
      <c r="V262" s="44">
        <v>0</v>
      </c>
      <c r="W262" s="44">
        <v>0</v>
      </c>
      <c r="X262" s="44">
        <v>0</v>
      </c>
      <c r="Y262" s="44">
        <v>0</v>
      </c>
      <c r="Z262" s="44">
        <v>0</v>
      </c>
      <c r="AA262" s="44">
        <v>0</v>
      </c>
      <c r="AB262" s="44">
        <v>0</v>
      </c>
      <c r="AC262" s="44">
        <v>0</v>
      </c>
      <c r="AD262" s="44">
        <v>0</v>
      </c>
      <c r="AE262" s="44">
        <v>0</v>
      </c>
      <c r="AF262" s="44">
        <v>0</v>
      </c>
      <c r="AG262" s="44">
        <v>0</v>
      </c>
      <c r="AH262" s="44">
        <v>0</v>
      </c>
      <c r="AI262" s="44">
        <v>0</v>
      </c>
      <c r="AJ262" s="44">
        <v>0</v>
      </c>
      <c r="AK262" s="44">
        <v>0</v>
      </c>
      <c r="AL262" s="44">
        <v>0</v>
      </c>
      <c r="AM262" s="44">
        <v>0</v>
      </c>
      <c r="AN262" s="44">
        <v>0</v>
      </c>
      <c r="AO262" s="44">
        <v>0</v>
      </c>
      <c r="AP262" s="44">
        <v>0</v>
      </c>
      <c r="AQ262" s="44">
        <v>0</v>
      </c>
      <c r="AR262" s="44">
        <v>0</v>
      </c>
      <c r="AS262" s="44">
        <v>0</v>
      </c>
      <c r="AT262" s="44">
        <v>0</v>
      </c>
      <c r="AU262" s="44">
        <v>0</v>
      </c>
      <c r="AV262" s="44">
        <v>0</v>
      </c>
      <c r="AW262" s="44">
        <v>0</v>
      </c>
      <c r="AX262" s="44">
        <v>0</v>
      </c>
      <c r="AY262" s="44">
        <v>0</v>
      </c>
      <c r="AZ262" s="44">
        <v>0</v>
      </c>
      <c r="BA262" s="44">
        <v>0</v>
      </c>
      <c r="BB262" s="44">
        <v>0</v>
      </c>
      <c r="BC262" s="44">
        <v>0</v>
      </c>
      <c r="BD262" s="44">
        <v>0</v>
      </c>
      <c r="BE262" s="44">
        <v>0</v>
      </c>
      <c r="BF262" s="44">
        <v>0</v>
      </c>
      <c r="BG262" s="44">
        <v>0</v>
      </c>
      <c r="BH262" s="44">
        <v>0</v>
      </c>
      <c r="BI262" s="44">
        <v>0</v>
      </c>
      <c r="BJ262" s="44">
        <v>0</v>
      </c>
      <c r="BK262" s="44">
        <v>0</v>
      </c>
      <c r="BL262" s="44">
        <f t="shared" si="0"/>
        <v>0</v>
      </c>
      <c r="BM262" s="152">
        <f t="shared" si="1"/>
        <v>0</v>
      </c>
      <c r="BN262" s="153">
        <f t="shared" si="2"/>
        <v>0</v>
      </c>
      <c r="BO262" s="154">
        <f t="shared" si="3"/>
        <v>0</v>
      </c>
      <c r="BP262" s="155">
        <f t="shared" si="4"/>
        <v>0</v>
      </c>
      <c r="BQ262" s="44"/>
    </row>
    <row r="263" spans="1:69" ht="15.75" hidden="1" customHeight="1" x14ac:dyDescent="0.3">
      <c r="A263" s="44" t="s">
        <v>1708</v>
      </c>
      <c r="B263" s="44" t="s">
        <v>1709</v>
      </c>
      <c r="C263" s="44" t="s">
        <v>1709</v>
      </c>
      <c r="D263" s="44">
        <v>2018</v>
      </c>
      <c r="E263" s="45">
        <v>43305</v>
      </c>
      <c r="F263" s="44" t="s">
        <v>19</v>
      </c>
      <c r="G263" s="44" t="s">
        <v>74</v>
      </c>
      <c r="H263" s="37" t="s">
        <v>27</v>
      </c>
      <c r="I263" s="37" t="s">
        <v>27</v>
      </c>
      <c r="J263" s="37" t="s">
        <v>26</v>
      </c>
      <c r="K263" s="37" t="s">
        <v>27</v>
      </c>
      <c r="L263" s="37" t="s">
        <v>26</v>
      </c>
      <c r="M263" s="44" t="s">
        <v>1698</v>
      </c>
      <c r="N263" s="44"/>
      <c r="O263" s="44">
        <v>0</v>
      </c>
      <c r="P263" s="44">
        <v>0</v>
      </c>
      <c r="Q263" s="44">
        <v>0</v>
      </c>
      <c r="R263" s="44">
        <v>0</v>
      </c>
      <c r="S263" s="44">
        <v>0</v>
      </c>
      <c r="T263" s="44">
        <v>0</v>
      </c>
      <c r="U263" s="44">
        <v>0</v>
      </c>
      <c r="V263" s="44">
        <v>0</v>
      </c>
      <c r="W263" s="44">
        <v>0</v>
      </c>
      <c r="X263" s="44">
        <v>0</v>
      </c>
      <c r="Y263" s="44">
        <v>9</v>
      </c>
      <c r="Z263" s="44">
        <v>0</v>
      </c>
      <c r="AA263" s="44">
        <v>2</v>
      </c>
      <c r="AB263" s="44">
        <v>0</v>
      </c>
      <c r="AC263" s="44">
        <v>0</v>
      </c>
      <c r="AD263" s="44">
        <v>0</v>
      </c>
      <c r="AE263" s="44">
        <v>0</v>
      </c>
      <c r="AF263" s="44">
        <v>0</v>
      </c>
      <c r="AG263" s="44">
        <v>0</v>
      </c>
      <c r="AH263" s="44">
        <v>0</v>
      </c>
      <c r="AI263" s="44">
        <v>0</v>
      </c>
      <c r="AJ263" s="44">
        <v>0</v>
      </c>
      <c r="AK263" s="44">
        <v>0</v>
      </c>
      <c r="AL263" s="44">
        <v>0</v>
      </c>
      <c r="AM263" s="44">
        <v>0</v>
      </c>
      <c r="AN263" s="44">
        <v>0</v>
      </c>
      <c r="AO263" s="44">
        <v>1</v>
      </c>
      <c r="AP263" s="44">
        <v>0</v>
      </c>
      <c r="AQ263" s="44">
        <v>0</v>
      </c>
      <c r="AR263" s="44">
        <v>0</v>
      </c>
      <c r="AS263" s="44">
        <v>0</v>
      </c>
      <c r="AT263" s="44">
        <v>0</v>
      </c>
      <c r="AU263" s="44">
        <v>0</v>
      </c>
      <c r="AV263" s="44">
        <v>0</v>
      </c>
      <c r="AW263" s="44">
        <v>0</v>
      </c>
      <c r="AX263" s="44">
        <v>0</v>
      </c>
      <c r="AY263" s="44">
        <v>0</v>
      </c>
      <c r="AZ263" s="44">
        <v>0</v>
      </c>
      <c r="BA263" s="44">
        <v>0</v>
      </c>
      <c r="BB263" s="44">
        <v>0</v>
      </c>
      <c r="BC263" s="44">
        <v>0</v>
      </c>
      <c r="BD263" s="44">
        <v>0</v>
      </c>
      <c r="BE263" s="44">
        <v>0</v>
      </c>
      <c r="BF263" s="44">
        <v>0</v>
      </c>
      <c r="BG263" s="44">
        <v>0</v>
      </c>
      <c r="BH263" s="44">
        <v>0</v>
      </c>
      <c r="BI263" s="44">
        <v>0</v>
      </c>
      <c r="BJ263" s="44">
        <v>0</v>
      </c>
      <c r="BK263" s="44">
        <v>0</v>
      </c>
      <c r="BL263" s="44">
        <f t="shared" si="0"/>
        <v>12</v>
      </c>
      <c r="BM263" s="152">
        <f t="shared" si="1"/>
        <v>10</v>
      </c>
      <c r="BN263" s="153">
        <f t="shared" si="2"/>
        <v>2</v>
      </c>
      <c r="BO263" s="154">
        <f t="shared" si="3"/>
        <v>0</v>
      </c>
      <c r="BP263" s="155">
        <f t="shared" si="4"/>
        <v>0</v>
      </c>
      <c r="BQ263" s="44"/>
    </row>
    <row r="264" spans="1:69" ht="15.75" hidden="1" customHeight="1" x14ac:dyDescent="0.3">
      <c r="A264" s="44" t="s">
        <v>1708</v>
      </c>
      <c r="B264" s="44" t="s">
        <v>1709</v>
      </c>
      <c r="C264" s="44" t="s">
        <v>1709</v>
      </c>
      <c r="D264" s="44">
        <v>2018</v>
      </c>
      <c r="E264" s="45">
        <v>43305</v>
      </c>
      <c r="F264" s="44" t="s">
        <v>19</v>
      </c>
      <c r="G264" s="44" t="s">
        <v>74</v>
      </c>
      <c r="H264" s="37" t="s">
        <v>27</v>
      </c>
      <c r="I264" s="37" t="s">
        <v>27</v>
      </c>
      <c r="J264" s="37" t="s">
        <v>26</v>
      </c>
      <c r="K264" s="37" t="s">
        <v>27</v>
      </c>
      <c r="L264" s="37" t="s">
        <v>26</v>
      </c>
      <c r="M264" s="44" t="s">
        <v>1699</v>
      </c>
      <c r="N264" s="44"/>
      <c r="O264" s="44">
        <v>0</v>
      </c>
      <c r="P264" s="44">
        <v>0</v>
      </c>
      <c r="Q264" s="44">
        <v>0</v>
      </c>
      <c r="R264" s="44">
        <v>0</v>
      </c>
      <c r="S264" s="44">
        <v>0</v>
      </c>
      <c r="T264" s="44">
        <v>0</v>
      </c>
      <c r="U264" s="44">
        <v>0</v>
      </c>
      <c r="V264" s="44">
        <v>0</v>
      </c>
      <c r="W264" s="44">
        <v>0</v>
      </c>
      <c r="X264" s="44">
        <v>0</v>
      </c>
      <c r="Y264" s="44">
        <v>0</v>
      </c>
      <c r="Z264" s="44">
        <v>0</v>
      </c>
      <c r="AA264" s="44">
        <v>0</v>
      </c>
      <c r="AB264" s="44">
        <v>0</v>
      </c>
      <c r="AC264" s="44">
        <v>0</v>
      </c>
      <c r="AD264" s="44">
        <v>0</v>
      </c>
      <c r="AE264" s="44">
        <v>0</v>
      </c>
      <c r="AF264" s="44">
        <v>0</v>
      </c>
      <c r="AG264" s="44">
        <v>0</v>
      </c>
      <c r="AH264" s="44">
        <v>0</v>
      </c>
      <c r="AI264" s="44">
        <v>0</v>
      </c>
      <c r="AJ264" s="44">
        <v>0</v>
      </c>
      <c r="AK264" s="44">
        <v>0</v>
      </c>
      <c r="AL264" s="44">
        <v>0</v>
      </c>
      <c r="AM264" s="44">
        <v>0</v>
      </c>
      <c r="AN264" s="44">
        <v>0</v>
      </c>
      <c r="AO264" s="44">
        <v>1</v>
      </c>
      <c r="AP264" s="44">
        <v>0</v>
      </c>
      <c r="AQ264" s="44">
        <v>2</v>
      </c>
      <c r="AR264" s="44">
        <v>3</v>
      </c>
      <c r="AS264" s="44">
        <v>0</v>
      </c>
      <c r="AT264" s="44">
        <v>0</v>
      </c>
      <c r="AU264" s="44">
        <v>0</v>
      </c>
      <c r="AV264" s="44">
        <v>0</v>
      </c>
      <c r="AW264" s="44">
        <v>0</v>
      </c>
      <c r="AX264" s="44">
        <v>0</v>
      </c>
      <c r="AY264" s="44">
        <v>0</v>
      </c>
      <c r="AZ264" s="44">
        <v>0</v>
      </c>
      <c r="BA264" s="44">
        <v>0</v>
      </c>
      <c r="BB264" s="44">
        <v>0</v>
      </c>
      <c r="BC264" s="44">
        <v>0</v>
      </c>
      <c r="BD264" s="44">
        <v>1</v>
      </c>
      <c r="BE264" s="44">
        <v>0</v>
      </c>
      <c r="BF264" s="44">
        <v>0</v>
      </c>
      <c r="BG264" s="44">
        <v>0</v>
      </c>
      <c r="BH264" s="44">
        <v>0</v>
      </c>
      <c r="BI264" s="44">
        <v>0</v>
      </c>
      <c r="BJ264" s="44">
        <v>0</v>
      </c>
      <c r="BK264" s="44">
        <v>6</v>
      </c>
      <c r="BL264" s="44">
        <f t="shared" si="0"/>
        <v>13</v>
      </c>
      <c r="BM264" s="152">
        <f t="shared" si="1"/>
        <v>5</v>
      </c>
      <c r="BN264" s="153">
        <f t="shared" si="2"/>
        <v>6</v>
      </c>
      <c r="BO264" s="154">
        <f t="shared" si="3"/>
        <v>2</v>
      </c>
      <c r="BP264" s="155">
        <f t="shared" si="4"/>
        <v>0</v>
      </c>
      <c r="BQ264" s="44"/>
    </row>
    <row r="265" spans="1:69" ht="15.75" hidden="1" customHeight="1" x14ac:dyDescent="0.3">
      <c r="A265" s="44" t="s">
        <v>1708</v>
      </c>
      <c r="B265" s="44" t="s">
        <v>1709</v>
      </c>
      <c r="C265" s="44" t="s">
        <v>1709</v>
      </c>
      <c r="D265" s="44">
        <v>2018</v>
      </c>
      <c r="E265" s="45">
        <v>43305</v>
      </c>
      <c r="F265" s="44" t="s">
        <v>19</v>
      </c>
      <c r="G265" s="44" t="s">
        <v>74</v>
      </c>
      <c r="H265" s="37" t="s">
        <v>27</v>
      </c>
      <c r="I265" s="37" t="s">
        <v>27</v>
      </c>
      <c r="J265" s="37" t="s">
        <v>26</v>
      </c>
      <c r="K265" s="37" t="s">
        <v>27</v>
      </c>
      <c r="L265" s="37" t="s">
        <v>26</v>
      </c>
      <c r="M265" s="44" t="s">
        <v>1700</v>
      </c>
      <c r="N265" s="44">
        <f>SUM(O265:U265,V265:BK265)</f>
        <v>10</v>
      </c>
      <c r="O265" s="44">
        <v>0</v>
      </c>
      <c r="P265" s="44">
        <v>0</v>
      </c>
      <c r="Q265" s="44">
        <v>0</v>
      </c>
      <c r="R265" s="44">
        <v>0</v>
      </c>
      <c r="S265" s="44">
        <v>0</v>
      </c>
      <c r="T265" s="44">
        <v>9</v>
      </c>
      <c r="U265" s="44">
        <v>1</v>
      </c>
      <c r="V265" s="44">
        <v>0</v>
      </c>
      <c r="W265" s="44">
        <v>0</v>
      </c>
      <c r="X265" s="44">
        <v>0</v>
      </c>
      <c r="Y265" s="44">
        <v>0</v>
      </c>
      <c r="Z265" s="44">
        <v>0</v>
      </c>
      <c r="AA265" s="44">
        <v>0</v>
      </c>
      <c r="AB265" s="44">
        <v>0</v>
      </c>
      <c r="AC265" s="44">
        <v>0</v>
      </c>
      <c r="AD265" s="44">
        <v>0</v>
      </c>
      <c r="AE265" s="44">
        <v>0</v>
      </c>
      <c r="AF265" s="44">
        <v>0</v>
      </c>
      <c r="AG265" s="44">
        <v>0</v>
      </c>
      <c r="AH265" s="44">
        <v>0</v>
      </c>
      <c r="AI265" s="44">
        <v>0</v>
      </c>
      <c r="AJ265" s="44">
        <v>0</v>
      </c>
      <c r="AK265" s="44">
        <v>0</v>
      </c>
      <c r="AL265" s="44">
        <v>0</v>
      </c>
      <c r="AM265" s="44">
        <v>0</v>
      </c>
      <c r="AN265" s="44">
        <v>0</v>
      </c>
      <c r="AO265" s="44">
        <v>0</v>
      </c>
      <c r="AP265" s="44">
        <v>0</v>
      </c>
      <c r="AQ265" s="44">
        <v>0</v>
      </c>
      <c r="AR265" s="44">
        <v>0</v>
      </c>
      <c r="AS265" s="44">
        <v>0</v>
      </c>
      <c r="AT265" s="44">
        <v>0</v>
      </c>
      <c r="AU265" s="44">
        <v>0</v>
      </c>
      <c r="AV265" s="44">
        <v>0</v>
      </c>
      <c r="AW265" s="44">
        <v>0</v>
      </c>
      <c r="AX265" s="44">
        <v>0</v>
      </c>
      <c r="AY265" s="44">
        <v>0</v>
      </c>
      <c r="AZ265" s="44">
        <v>0</v>
      </c>
      <c r="BA265" s="44">
        <v>0</v>
      </c>
      <c r="BB265" s="44">
        <v>0</v>
      </c>
      <c r="BC265" s="44">
        <v>0</v>
      </c>
      <c r="BD265" s="44">
        <v>0</v>
      </c>
      <c r="BE265" s="44">
        <v>0</v>
      </c>
      <c r="BF265" s="44">
        <v>0</v>
      </c>
      <c r="BG265" s="44">
        <v>0</v>
      </c>
      <c r="BH265" s="44">
        <v>0</v>
      </c>
      <c r="BI265" s="44">
        <v>0</v>
      </c>
      <c r="BJ265" s="44">
        <v>0</v>
      </c>
      <c r="BK265" s="44">
        <v>0</v>
      </c>
      <c r="BL265" s="44">
        <f t="shared" si="0"/>
        <v>0</v>
      </c>
      <c r="BM265" s="152">
        <f t="shared" si="1"/>
        <v>0</v>
      </c>
      <c r="BN265" s="153">
        <f t="shared" si="2"/>
        <v>0</v>
      </c>
      <c r="BO265" s="154">
        <f t="shared" si="3"/>
        <v>0</v>
      </c>
      <c r="BP265" s="155">
        <f t="shared" si="4"/>
        <v>0</v>
      </c>
      <c r="BQ265" s="44" t="s">
        <v>1714</v>
      </c>
    </row>
    <row r="266" spans="1:69" ht="15.75" hidden="1" customHeight="1" x14ac:dyDescent="0.3">
      <c r="A266" s="44" t="s">
        <v>1708</v>
      </c>
      <c r="B266" s="44" t="s">
        <v>1709</v>
      </c>
      <c r="C266" s="44" t="s">
        <v>1709</v>
      </c>
      <c r="D266" s="44">
        <v>2018</v>
      </c>
      <c r="E266" s="45">
        <v>43305</v>
      </c>
      <c r="F266" s="44" t="s">
        <v>19</v>
      </c>
      <c r="G266" s="44" t="s">
        <v>77</v>
      </c>
      <c r="H266" s="37" t="s">
        <v>21</v>
      </c>
      <c r="I266" s="37" t="s">
        <v>21</v>
      </c>
      <c r="J266" s="37" t="s">
        <v>22</v>
      </c>
      <c r="K266" s="37" t="s">
        <v>21</v>
      </c>
      <c r="L266" s="37" t="s">
        <v>22</v>
      </c>
      <c r="M266" s="44" t="s">
        <v>1698</v>
      </c>
      <c r="N266" s="44"/>
      <c r="O266" s="44">
        <v>0</v>
      </c>
      <c r="P266" s="44">
        <v>0</v>
      </c>
      <c r="Q266" s="44">
        <v>0</v>
      </c>
      <c r="R266" s="44">
        <v>0</v>
      </c>
      <c r="S266" s="44">
        <v>0</v>
      </c>
      <c r="T266" s="44">
        <v>0</v>
      </c>
      <c r="U266" s="44">
        <v>0</v>
      </c>
      <c r="V266" s="44">
        <v>0</v>
      </c>
      <c r="W266" s="44">
        <v>0</v>
      </c>
      <c r="X266" s="44">
        <v>0</v>
      </c>
      <c r="Y266" s="44">
        <v>0</v>
      </c>
      <c r="Z266" s="44">
        <v>0</v>
      </c>
      <c r="AA266" s="44">
        <v>0</v>
      </c>
      <c r="AB266" s="44">
        <v>0</v>
      </c>
      <c r="AC266" s="44">
        <v>0</v>
      </c>
      <c r="AD266" s="44">
        <v>0</v>
      </c>
      <c r="AE266" s="44">
        <v>0</v>
      </c>
      <c r="AF266" s="44">
        <v>0</v>
      </c>
      <c r="AG266" s="44">
        <v>0</v>
      </c>
      <c r="AH266" s="44">
        <v>0</v>
      </c>
      <c r="AI266" s="44">
        <v>0</v>
      </c>
      <c r="AJ266" s="44">
        <v>0</v>
      </c>
      <c r="AK266" s="44">
        <v>0</v>
      </c>
      <c r="AL266" s="44">
        <v>0</v>
      </c>
      <c r="AM266" s="44">
        <v>0</v>
      </c>
      <c r="AN266" s="44">
        <v>10</v>
      </c>
      <c r="AO266" s="44">
        <v>5</v>
      </c>
      <c r="AP266" s="44">
        <v>0</v>
      </c>
      <c r="AQ266" s="44">
        <v>0</v>
      </c>
      <c r="AR266" s="44">
        <v>0</v>
      </c>
      <c r="AS266" s="44">
        <v>0</v>
      </c>
      <c r="AT266" s="44">
        <v>0</v>
      </c>
      <c r="AU266" s="44">
        <v>0</v>
      </c>
      <c r="AV266" s="44">
        <v>0</v>
      </c>
      <c r="AW266" s="44">
        <v>0</v>
      </c>
      <c r="AX266" s="44">
        <v>0</v>
      </c>
      <c r="AY266" s="44">
        <v>0</v>
      </c>
      <c r="AZ266" s="44">
        <v>0</v>
      </c>
      <c r="BA266" s="44">
        <v>0</v>
      </c>
      <c r="BB266" s="44">
        <v>0</v>
      </c>
      <c r="BC266" s="44">
        <v>0</v>
      </c>
      <c r="BD266" s="44">
        <v>1</v>
      </c>
      <c r="BE266" s="44">
        <v>0</v>
      </c>
      <c r="BF266" s="44">
        <v>0</v>
      </c>
      <c r="BG266" s="44">
        <v>0</v>
      </c>
      <c r="BH266" s="44">
        <v>0</v>
      </c>
      <c r="BI266" s="44">
        <v>0</v>
      </c>
      <c r="BJ266" s="44">
        <v>0</v>
      </c>
      <c r="BK266" s="44">
        <v>0</v>
      </c>
      <c r="BL266" s="44">
        <f t="shared" si="0"/>
        <v>16</v>
      </c>
      <c r="BM266" s="152">
        <f t="shared" si="1"/>
        <v>6</v>
      </c>
      <c r="BN266" s="153">
        <f t="shared" si="2"/>
        <v>0</v>
      </c>
      <c r="BO266" s="154">
        <f t="shared" si="3"/>
        <v>0</v>
      </c>
      <c r="BP266" s="155">
        <f t="shared" si="4"/>
        <v>10</v>
      </c>
      <c r="BQ266" s="44"/>
    </row>
    <row r="267" spans="1:69" ht="15.75" hidden="1" customHeight="1" x14ac:dyDescent="0.3">
      <c r="A267" s="44" t="s">
        <v>1708</v>
      </c>
      <c r="B267" s="44" t="s">
        <v>1709</v>
      </c>
      <c r="C267" s="44" t="s">
        <v>1709</v>
      </c>
      <c r="D267" s="44">
        <v>2018</v>
      </c>
      <c r="E267" s="45">
        <v>43305</v>
      </c>
      <c r="F267" s="44" t="s">
        <v>19</v>
      </c>
      <c r="G267" s="44" t="s">
        <v>77</v>
      </c>
      <c r="H267" s="37" t="s">
        <v>21</v>
      </c>
      <c r="I267" s="37" t="s">
        <v>21</v>
      </c>
      <c r="J267" s="37" t="s">
        <v>22</v>
      </c>
      <c r="K267" s="37" t="s">
        <v>21</v>
      </c>
      <c r="L267" s="37" t="s">
        <v>22</v>
      </c>
      <c r="M267" s="44" t="s">
        <v>1699</v>
      </c>
      <c r="N267" s="44"/>
      <c r="O267" s="44">
        <v>0</v>
      </c>
      <c r="P267" s="44">
        <v>0</v>
      </c>
      <c r="Q267" s="44">
        <v>0</v>
      </c>
      <c r="R267" s="44">
        <v>0</v>
      </c>
      <c r="S267" s="44">
        <v>0</v>
      </c>
      <c r="T267" s="44">
        <v>0</v>
      </c>
      <c r="U267" s="44">
        <v>0</v>
      </c>
      <c r="V267" s="44">
        <v>0</v>
      </c>
      <c r="W267" s="44">
        <v>0</v>
      </c>
      <c r="X267" s="44">
        <v>0</v>
      </c>
      <c r="Y267" s="44">
        <v>0</v>
      </c>
      <c r="Z267" s="44">
        <v>0</v>
      </c>
      <c r="AA267" s="44">
        <v>23</v>
      </c>
      <c r="AB267" s="44">
        <v>0</v>
      </c>
      <c r="AC267" s="44">
        <v>0</v>
      </c>
      <c r="AD267" s="44">
        <v>0</v>
      </c>
      <c r="AE267" s="44">
        <v>0</v>
      </c>
      <c r="AF267" s="44">
        <v>0</v>
      </c>
      <c r="AG267" s="44">
        <v>0</v>
      </c>
      <c r="AH267" s="44">
        <v>0</v>
      </c>
      <c r="AI267" s="44">
        <v>0</v>
      </c>
      <c r="AJ267" s="44">
        <v>0</v>
      </c>
      <c r="AK267" s="44">
        <v>0</v>
      </c>
      <c r="AL267" s="44">
        <v>0</v>
      </c>
      <c r="AM267" s="44">
        <v>0</v>
      </c>
      <c r="AN267" s="44">
        <v>3</v>
      </c>
      <c r="AO267" s="44">
        <v>0</v>
      </c>
      <c r="AP267" s="44">
        <v>0</v>
      </c>
      <c r="AQ267" s="44">
        <v>0</v>
      </c>
      <c r="AR267" s="44">
        <v>0</v>
      </c>
      <c r="AS267" s="44">
        <v>0</v>
      </c>
      <c r="AT267" s="44">
        <v>0</v>
      </c>
      <c r="AU267" s="44">
        <v>0</v>
      </c>
      <c r="AV267" s="44">
        <v>0</v>
      </c>
      <c r="AW267" s="44">
        <v>0</v>
      </c>
      <c r="AX267" s="44">
        <v>0</v>
      </c>
      <c r="AY267" s="44">
        <v>0</v>
      </c>
      <c r="AZ267" s="44">
        <v>0</v>
      </c>
      <c r="BA267" s="44">
        <v>0</v>
      </c>
      <c r="BB267" s="44">
        <v>0</v>
      </c>
      <c r="BC267" s="44">
        <v>0</v>
      </c>
      <c r="BD267" s="44">
        <v>0</v>
      </c>
      <c r="BE267" s="44">
        <v>0</v>
      </c>
      <c r="BF267" s="44">
        <v>0</v>
      </c>
      <c r="BG267" s="44">
        <v>0</v>
      </c>
      <c r="BH267" s="44">
        <v>0</v>
      </c>
      <c r="BI267" s="44">
        <v>0</v>
      </c>
      <c r="BJ267" s="44">
        <v>0</v>
      </c>
      <c r="BK267" s="44">
        <v>0</v>
      </c>
      <c r="BL267" s="44">
        <f t="shared" si="0"/>
        <v>26</v>
      </c>
      <c r="BM267" s="152">
        <f t="shared" si="1"/>
        <v>0</v>
      </c>
      <c r="BN267" s="153">
        <f t="shared" si="2"/>
        <v>23</v>
      </c>
      <c r="BO267" s="154">
        <f t="shared" si="3"/>
        <v>0</v>
      </c>
      <c r="BP267" s="155">
        <f t="shared" si="4"/>
        <v>3</v>
      </c>
      <c r="BQ267" s="44"/>
    </row>
    <row r="268" spans="1:69" ht="15.75" hidden="1" customHeight="1" x14ac:dyDescent="0.3">
      <c r="A268" s="44" t="s">
        <v>1708</v>
      </c>
      <c r="B268" s="44" t="s">
        <v>1709</v>
      </c>
      <c r="C268" s="44" t="s">
        <v>1709</v>
      </c>
      <c r="D268" s="44">
        <v>2018</v>
      </c>
      <c r="E268" s="45">
        <v>43305</v>
      </c>
      <c r="F268" s="44" t="s">
        <v>19</v>
      </c>
      <c r="G268" s="44" t="s">
        <v>77</v>
      </c>
      <c r="H268" s="37" t="s">
        <v>21</v>
      </c>
      <c r="I268" s="37" t="s">
        <v>21</v>
      </c>
      <c r="J268" s="37" t="s">
        <v>22</v>
      </c>
      <c r="K268" s="37" t="s">
        <v>21</v>
      </c>
      <c r="L268" s="37" t="s">
        <v>22</v>
      </c>
      <c r="M268" s="44" t="s">
        <v>1700</v>
      </c>
      <c r="N268" s="44">
        <f>SUM(O268:U268,V268:BK268)</f>
        <v>10</v>
      </c>
      <c r="O268" s="44">
        <v>0</v>
      </c>
      <c r="P268" s="44">
        <v>0</v>
      </c>
      <c r="Q268" s="44">
        <v>0</v>
      </c>
      <c r="R268" s="44">
        <v>1</v>
      </c>
      <c r="S268" s="44">
        <v>0</v>
      </c>
      <c r="T268" s="44">
        <v>9</v>
      </c>
      <c r="U268" s="44">
        <v>0</v>
      </c>
      <c r="V268" s="44">
        <v>0</v>
      </c>
      <c r="W268" s="44">
        <v>0</v>
      </c>
      <c r="X268" s="44">
        <v>0</v>
      </c>
      <c r="Y268" s="44">
        <v>0</v>
      </c>
      <c r="Z268" s="44">
        <v>0</v>
      </c>
      <c r="AA268" s="44">
        <v>0</v>
      </c>
      <c r="AB268" s="44">
        <v>0</v>
      </c>
      <c r="AC268" s="44">
        <v>0</v>
      </c>
      <c r="AD268" s="44">
        <v>0</v>
      </c>
      <c r="AE268" s="44">
        <v>0</v>
      </c>
      <c r="AF268" s="44">
        <v>0</v>
      </c>
      <c r="AG268" s="44">
        <v>0</v>
      </c>
      <c r="AH268" s="44">
        <v>0</v>
      </c>
      <c r="AI268" s="44">
        <v>0</v>
      </c>
      <c r="AJ268" s="44">
        <v>0</v>
      </c>
      <c r="AK268" s="44">
        <v>0</v>
      </c>
      <c r="AL268" s="44">
        <v>0</v>
      </c>
      <c r="AM268" s="44">
        <v>0</v>
      </c>
      <c r="AN268" s="44">
        <v>0</v>
      </c>
      <c r="AO268" s="44">
        <v>0</v>
      </c>
      <c r="AP268" s="44">
        <v>0</v>
      </c>
      <c r="AQ268" s="44">
        <v>0</v>
      </c>
      <c r="AR268" s="44">
        <v>0</v>
      </c>
      <c r="AS268" s="44">
        <v>0</v>
      </c>
      <c r="AT268" s="44">
        <v>0</v>
      </c>
      <c r="AU268" s="44">
        <v>0</v>
      </c>
      <c r="AV268" s="44">
        <v>0</v>
      </c>
      <c r="AW268" s="44">
        <v>0</v>
      </c>
      <c r="AX268" s="44">
        <v>0</v>
      </c>
      <c r="AY268" s="44">
        <v>0</v>
      </c>
      <c r="AZ268" s="44">
        <v>0</v>
      </c>
      <c r="BA268" s="44">
        <v>0</v>
      </c>
      <c r="BB268" s="44">
        <v>0</v>
      </c>
      <c r="BC268" s="44">
        <v>0</v>
      </c>
      <c r="BD268" s="44">
        <v>0</v>
      </c>
      <c r="BE268" s="44">
        <v>0</v>
      </c>
      <c r="BF268" s="44">
        <v>0</v>
      </c>
      <c r="BG268" s="44">
        <v>0</v>
      </c>
      <c r="BH268" s="44">
        <v>0</v>
      </c>
      <c r="BI268" s="44">
        <v>0</v>
      </c>
      <c r="BJ268" s="44">
        <v>0</v>
      </c>
      <c r="BK268" s="44">
        <v>0</v>
      </c>
      <c r="BL268" s="44">
        <f t="shared" si="0"/>
        <v>0</v>
      </c>
      <c r="BM268" s="152">
        <f t="shared" si="1"/>
        <v>0</v>
      </c>
      <c r="BN268" s="153">
        <f t="shared" si="2"/>
        <v>0</v>
      </c>
      <c r="BO268" s="154">
        <f t="shared" si="3"/>
        <v>0</v>
      </c>
      <c r="BP268" s="155">
        <f t="shared" si="4"/>
        <v>0</v>
      </c>
      <c r="BQ268" s="44"/>
    </row>
    <row r="269" spans="1:69" ht="15.75" hidden="1" customHeight="1" x14ac:dyDescent="0.3">
      <c r="A269" s="44" t="s">
        <v>1708</v>
      </c>
      <c r="B269" s="44" t="s">
        <v>1709</v>
      </c>
      <c r="C269" s="44" t="s">
        <v>1709</v>
      </c>
      <c r="D269" s="44">
        <v>2018</v>
      </c>
      <c r="E269" s="45">
        <v>43305</v>
      </c>
      <c r="F269" s="44" t="s">
        <v>19</v>
      </c>
      <c r="G269" s="44" t="s">
        <v>80</v>
      </c>
      <c r="H269" s="37" t="s">
        <v>45</v>
      </c>
      <c r="I269" s="37" t="s">
        <v>45</v>
      </c>
      <c r="J269" s="37" t="s">
        <v>45</v>
      </c>
      <c r="K269" s="37" t="s">
        <v>45</v>
      </c>
      <c r="L269" s="37" t="s">
        <v>45</v>
      </c>
      <c r="M269" s="44" t="s">
        <v>1698</v>
      </c>
      <c r="N269" s="44"/>
      <c r="O269" s="44">
        <v>0</v>
      </c>
      <c r="P269" s="44">
        <v>0</v>
      </c>
      <c r="Q269" s="44">
        <v>0</v>
      </c>
      <c r="R269" s="44">
        <v>0</v>
      </c>
      <c r="S269" s="44">
        <v>0</v>
      </c>
      <c r="T269" s="44">
        <v>0</v>
      </c>
      <c r="U269" s="44">
        <v>0</v>
      </c>
      <c r="V269" s="44">
        <v>0</v>
      </c>
      <c r="W269" s="44">
        <v>0</v>
      </c>
      <c r="X269" s="44">
        <v>0</v>
      </c>
      <c r="Y269" s="44">
        <v>2</v>
      </c>
      <c r="Z269" s="44">
        <v>0</v>
      </c>
      <c r="AA269" s="44">
        <v>0</v>
      </c>
      <c r="AB269" s="44">
        <v>0</v>
      </c>
      <c r="AC269" s="44">
        <v>0</v>
      </c>
      <c r="AD269" s="44">
        <v>0</v>
      </c>
      <c r="AE269" s="44">
        <v>0</v>
      </c>
      <c r="AF269" s="44">
        <v>0</v>
      </c>
      <c r="AG269" s="44">
        <v>0</v>
      </c>
      <c r="AH269" s="44">
        <v>0</v>
      </c>
      <c r="AI269" s="44">
        <v>0</v>
      </c>
      <c r="AJ269" s="44">
        <v>0</v>
      </c>
      <c r="AK269" s="44">
        <v>0</v>
      </c>
      <c r="AL269" s="44">
        <v>0</v>
      </c>
      <c r="AM269" s="44">
        <v>0</v>
      </c>
      <c r="AN269" s="44">
        <v>0</v>
      </c>
      <c r="AO269" s="44">
        <v>4</v>
      </c>
      <c r="AP269" s="44">
        <v>0</v>
      </c>
      <c r="AQ269" s="44">
        <v>0</v>
      </c>
      <c r="AR269" s="44">
        <v>0</v>
      </c>
      <c r="AS269" s="44">
        <v>0</v>
      </c>
      <c r="AT269" s="44">
        <v>0</v>
      </c>
      <c r="AU269" s="44">
        <v>0</v>
      </c>
      <c r="AV269" s="44">
        <v>0</v>
      </c>
      <c r="AW269" s="44">
        <v>0</v>
      </c>
      <c r="AX269" s="44">
        <v>0</v>
      </c>
      <c r="AY269" s="44">
        <v>0</v>
      </c>
      <c r="AZ269" s="44">
        <v>0</v>
      </c>
      <c r="BA269" s="44">
        <v>0</v>
      </c>
      <c r="BB269" s="44">
        <v>0</v>
      </c>
      <c r="BC269" s="44">
        <v>0</v>
      </c>
      <c r="BD269" s="44">
        <v>0</v>
      </c>
      <c r="BE269" s="44">
        <v>0</v>
      </c>
      <c r="BF269" s="44">
        <v>0</v>
      </c>
      <c r="BG269" s="44">
        <v>0</v>
      </c>
      <c r="BH269" s="44">
        <v>0</v>
      </c>
      <c r="BI269" s="44">
        <v>0</v>
      </c>
      <c r="BJ269" s="44">
        <v>0</v>
      </c>
      <c r="BK269" s="44">
        <v>0</v>
      </c>
      <c r="BL269" s="44">
        <f t="shared" si="0"/>
        <v>6</v>
      </c>
      <c r="BM269" s="152">
        <f t="shared" si="1"/>
        <v>6</v>
      </c>
      <c r="BN269" s="153">
        <f t="shared" si="2"/>
        <v>0</v>
      </c>
      <c r="BO269" s="154">
        <f t="shared" si="3"/>
        <v>0</v>
      </c>
      <c r="BP269" s="155">
        <f t="shared" si="4"/>
        <v>0</v>
      </c>
      <c r="BQ269" s="44"/>
    </row>
    <row r="270" spans="1:69" ht="15.75" hidden="1" customHeight="1" x14ac:dyDescent="0.3">
      <c r="A270" s="44" t="s">
        <v>1708</v>
      </c>
      <c r="B270" s="44" t="s">
        <v>1709</v>
      </c>
      <c r="C270" s="44" t="s">
        <v>1709</v>
      </c>
      <c r="D270" s="44">
        <v>2018</v>
      </c>
      <c r="E270" s="45">
        <v>43305</v>
      </c>
      <c r="F270" s="44" t="s">
        <v>19</v>
      </c>
      <c r="G270" s="44" t="s">
        <v>80</v>
      </c>
      <c r="H270" s="37" t="s">
        <v>45</v>
      </c>
      <c r="I270" s="37" t="s">
        <v>45</v>
      </c>
      <c r="J270" s="37" t="s">
        <v>45</v>
      </c>
      <c r="K270" s="37" t="s">
        <v>45</v>
      </c>
      <c r="L270" s="37" t="s">
        <v>45</v>
      </c>
      <c r="M270" s="44" t="s">
        <v>1699</v>
      </c>
      <c r="N270" s="44"/>
      <c r="O270" s="44">
        <v>0</v>
      </c>
      <c r="P270" s="44">
        <v>0</v>
      </c>
      <c r="Q270" s="44">
        <v>0</v>
      </c>
      <c r="R270" s="44">
        <v>0</v>
      </c>
      <c r="S270" s="44">
        <v>0</v>
      </c>
      <c r="T270" s="44">
        <v>0</v>
      </c>
      <c r="U270" s="44">
        <v>0</v>
      </c>
      <c r="V270" s="44">
        <v>0</v>
      </c>
      <c r="W270" s="44">
        <v>0</v>
      </c>
      <c r="X270" s="44">
        <v>0</v>
      </c>
      <c r="Y270" s="44">
        <v>0</v>
      </c>
      <c r="Z270" s="44">
        <v>0</v>
      </c>
      <c r="AA270" s="44">
        <v>2</v>
      </c>
      <c r="AB270" s="44">
        <v>0</v>
      </c>
      <c r="AC270" s="44">
        <v>0</v>
      </c>
      <c r="AD270" s="44">
        <v>0</v>
      </c>
      <c r="AE270" s="44">
        <v>0</v>
      </c>
      <c r="AF270" s="44">
        <v>0</v>
      </c>
      <c r="AG270" s="44">
        <v>0</v>
      </c>
      <c r="AH270" s="44">
        <v>0</v>
      </c>
      <c r="AI270" s="44">
        <v>0</v>
      </c>
      <c r="AJ270" s="44">
        <v>0</v>
      </c>
      <c r="AK270" s="44">
        <v>0</v>
      </c>
      <c r="AL270" s="44">
        <v>2</v>
      </c>
      <c r="AM270" s="44">
        <v>0</v>
      </c>
      <c r="AN270" s="44">
        <v>0</v>
      </c>
      <c r="AO270" s="44">
        <v>1</v>
      </c>
      <c r="AP270" s="44">
        <v>0</v>
      </c>
      <c r="AQ270" s="44">
        <v>2</v>
      </c>
      <c r="AR270" s="44">
        <v>0</v>
      </c>
      <c r="AS270" s="44">
        <v>0</v>
      </c>
      <c r="AT270" s="44">
        <v>0</v>
      </c>
      <c r="AU270" s="44">
        <v>0</v>
      </c>
      <c r="AV270" s="44">
        <v>0</v>
      </c>
      <c r="AW270" s="44">
        <v>0</v>
      </c>
      <c r="AX270" s="44">
        <v>0</v>
      </c>
      <c r="AY270" s="44">
        <v>0</v>
      </c>
      <c r="AZ270" s="44">
        <v>0</v>
      </c>
      <c r="BA270" s="44">
        <v>0</v>
      </c>
      <c r="BB270" s="44">
        <v>0</v>
      </c>
      <c r="BC270" s="44">
        <v>0</v>
      </c>
      <c r="BD270" s="44">
        <v>0</v>
      </c>
      <c r="BE270" s="44">
        <v>0</v>
      </c>
      <c r="BF270" s="44">
        <v>0</v>
      </c>
      <c r="BG270" s="44">
        <v>0</v>
      </c>
      <c r="BH270" s="44">
        <v>0</v>
      </c>
      <c r="BI270" s="44">
        <v>0</v>
      </c>
      <c r="BJ270" s="44">
        <v>0</v>
      </c>
      <c r="BK270" s="44">
        <v>0</v>
      </c>
      <c r="BL270" s="44">
        <f t="shared" si="0"/>
        <v>7</v>
      </c>
      <c r="BM270" s="152">
        <f t="shared" si="1"/>
        <v>1</v>
      </c>
      <c r="BN270" s="153">
        <f t="shared" si="2"/>
        <v>2</v>
      </c>
      <c r="BO270" s="154">
        <f t="shared" si="3"/>
        <v>4</v>
      </c>
      <c r="BP270" s="155">
        <f t="shared" si="4"/>
        <v>0</v>
      </c>
      <c r="BQ270" s="44"/>
    </row>
    <row r="271" spans="1:69" ht="15.75" hidden="1" customHeight="1" x14ac:dyDescent="0.3">
      <c r="A271" s="44" t="s">
        <v>1708</v>
      </c>
      <c r="B271" s="44" t="s">
        <v>1709</v>
      </c>
      <c r="C271" s="44" t="s">
        <v>1709</v>
      </c>
      <c r="D271" s="44">
        <v>2018</v>
      </c>
      <c r="E271" s="45">
        <v>43305</v>
      </c>
      <c r="F271" s="44" t="s">
        <v>19</v>
      </c>
      <c r="G271" s="44" t="s">
        <v>80</v>
      </c>
      <c r="H271" s="37" t="s">
        <v>45</v>
      </c>
      <c r="I271" s="37" t="s">
        <v>45</v>
      </c>
      <c r="J271" s="37" t="s">
        <v>45</v>
      </c>
      <c r="K271" s="37" t="s">
        <v>45</v>
      </c>
      <c r="L271" s="37" t="s">
        <v>45</v>
      </c>
      <c r="M271" s="44" t="s">
        <v>1700</v>
      </c>
      <c r="N271" s="44">
        <f>SUM(O271:U271,V271:BK271)</f>
        <v>10</v>
      </c>
      <c r="O271" s="44">
        <v>0</v>
      </c>
      <c r="P271" s="44">
        <v>0</v>
      </c>
      <c r="Q271" s="44">
        <v>0</v>
      </c>
      <c r="R271" s="44">
        <v>0</v>
      </c>
      <c r="S271" s="44">
        <v>0</v>
      </c>
      <c r="T271" s="44">
        <v>7</v>
      </c>
      <c r="U271" s="44">
        <v>3</v>
      </c>
      <c r="V271" s="44">
        <v>0</v>
      </c>
      <c r="W271" s="44">
        <v>0</v>
      </c>
      <c r="X271" s="44">
        <v>0</v>
      </c>
      <c r="Y271" s="44">
        <v>0</v>
      </c>
      <c r="Z271" s="44">
        <v>0</v>
      </c>
      <c r="AA271" s="44">
        <v>0</v>
      </c>
      <c r="AB271" s="44">
        <v>0</v>
      </c>
      <c r="AC271" s="44">
        <v>0</v>
      </c>
      <c r="AD271" s="44">
        <v>0</v>
      </c>
      <c r="AE271" s="44">
        <v>0</v>
      </c>
      <c r="AF271" s="44">
        <v>0</v>
      </c>
      <c r="AG271" s="44">
        <v>0</v>
      </c>
      <c r="AH271" s="44">
        <v>0</v>
      </c>
      <c r="AI271" s="44">
        <v>0</v>
      </c>
      <c r="AJ271" s="44">
        <v>0</v>
      </c>
      <c r="AK271" s="44">
        <v>0</v>
      </c>
      <c r="AL271" s="44">
        <v>0</v>
      </c>
      <c r="AM271" s="44">
        <v>0</v>
      </c>
      <c r="AN271" s="44">
        <v>0</v>
      </c>
      <c r="AO271" s="44">
        <v>0</v>
      </c>
      <c r="AP271" s="44">
        <v>0</v>
      </c>
      <c r="AQ271" s="44">
        <v>0</v>
      </c>
      <c r="AR271" s="44">
        <v>0</v>
      </c>
      <c r="AS271" s="44">
        <v>0</v>
      </c>
      <c r="AT271" s="44">
        <v>0</v>
      </c>
      <c r="AU271" s="44">
        <v>0</v>
      </c>
      <c r="AV271" s="44">
        <v>0</v>
      </c>
      <c r="AW271" s="44">
        <v>0</v>
      </c>
      <c r="AX271" s="44">
        <v>0</v>
      </c>
      <c r="AY271" s="44">
        <v>0</v>
      </c>
      <c r="AZ271" s="44">
        <v>0</v>
      </c>
      <c r="BA271" s="44">
        <v>0</v>
      </c>
      <c r="BB271" s="44">
        <v>0</v>
      </c>
      <c r="BC271" s="44">
        <v>0</v>
      </c>
      <c r="BD271" s="44">
        <v>0</v>
      </c>
      <c r="BE271" s="44">
        <v>0</v>
      </c>
      <c r="BF271" s="44">
        <v>0</v>
      </c>
      <c r="BG271" s="44">
        <v>0</v>
      </c>
      <c r="BH271" s="44">
        <v>0</v>
      </c>
      <c r="BI271" s="44">
        <v>0</v>
      </c>
      <c r="BJ271" s="44">
        <v>0</v>
      </c>
      <c r="BK271" s="44">
        <v>0</v>
      </c>
      <c r="BL271" s="44">
        <f t="shared" si="0"/>
        <v>0</v>
      </c>
      <c r="BM271" s="152">
        <f t="shared" si="1"/>
        <v>0</v>
      </c>
      <c r="BN271" s="153">
        <f t="shared" si="2"/>
        <v>0</v>
      </c>
      <c r="BO271" s="154">
        <f t="shared" si="3"/>
        <v>0</v>
      </c>
      <c r="BP271" s="155">
        <f t="shared" si="4"/>
        <v>0</v>
      </c>
      <c r="BQ271" s="44"/>
    </row>
    <row r="272" spans="1:69" ht="15.75" hidden="1" customHeight="1" x14ac:dyDescent="0.3">
      <c r="A272" s="44" t="s">
        <v>1708</v>
      </c>
      <c r="B272" s="44" t="s">
        <v>1709</v>
      </c>
      <c r="C272" s="44" t="s">
        <v>1709</v>
      </c>
      <c r="D272" s="44">
        <v>2018</v>
      </c>
      <c r="E272" s="45">
        <v>43305</v>
      </c>
      <c r="F272" s="44" t="s">
        <v>19</v>
      </c>
      <c r="G272" s="44" t="s">
        <v>83</v>
      </c>
      <c r="H272" s="37" t="s">
        <v>35</v>
      </c>
      <c r="I272" s="37" t="s">
        <v>31</v>
      </c>
      <c r="J272" s="37" t="s">
        <v>31</v>
      </c>
      <c r="K272" s="37" t="s">
        <v>31</v>
      </c>
      <c r="L272" s="37" t="s">
        <v>31</v>
      </c>
      <c r="M272" s="44" t="s">
        <v>1698</v>
      </c>
      <c r="N272" s="44"/>
      <c r="O272" s="44">
        <v>0</v>
      </c>
      <c r="P272" s="44">
        <v>0</v>
      </c>
      <c r="Q272" s="44">
        <v>0</v>
      </c>
      <c r="R272" s="44">
        <v>0</v>
      </c>
      <c r="S272" s="44">
        <v>0</v>
      </c>
      <c r="T272" s="44">
        <v>0</v>
      </c>
      <c r="U272" s="44">
        <v>0</v>
      </c>
      <c r="V272" s="44">
        <v>0</v>
      </c>
      <c r="W272" s="44">
        <v>0</v>
      </c>
      <c r="X272" s="44">
        <v>1</v>
      </c>
      <c r="Y272" s="44">
        <v>0</v>
      </c>
      <c r="Z272" s="44">
        <v>0</v>
      </c>
      <c r="AA272" s="44">
        <v>0</v>
      </c>
      <c r="AB272" s="44">
        <v>0</v>
      </c>
      <c r="AC272" s="44">
        <v>0</v>
      </c>
      <c r="AD272" s="44">
        <v>0</v>
      </c>
      <c r="AE272" s="44">
        <v>0</v>
      </c>
      <c r="AF272" s="44">
        <v>0</v>
      </c>
      <c r="AG272" s="44">
        <v>0</v>
      </c>
      <c r="AH272" s="44">
        <v>0</v>
      </c>
      <c r="AI272" s="44">
        <v>0</v>
      </c>
      <c r="AJ272" s="44">
        <v>0</v>
      </c>
      <c r="AK272" s="44">
        <v>0</v>
      </c>
      <c r="AL272" s="44">
        <v>0</v>
      </c>
      <c r="AM272" s="44">
        <v>0</v>
      </c>
      <c r="AN272" s="44">
        <v>0</v>
      </c>
      <c r="AO272" s="44">
        <v>3</v>
      </c>
      <c r="AP272" s="44">
        <v>0</v>
      </c>
      <c r="AQ272" s="44">
        <v>0</v>
      </c>
      <c r="AR272" s="44">
        <v>0</v>
      </c>
      <c r="AS272" s="44">
        <v>0</v>
      </c>
      <c r="AT272" s="44">
        <v>0</v>
      </c>
      <c r="AU272" s="44">
        <v>0</v>
      </c>
      <c r="AV272" s="44">
        <v>0</v>
      </c>
      <c r="AW272" s="44">
        <v>0</v>
      </c>
      <c r="AX272" s="44">
        <v>0</v>
      </c>
      <c r="AY272" s="44">
        <v>0</v>
      </c>
      <c r="AZ272" s="44">
        <v>0</v>
      </c>
      <c r="BA272" s="44">
        <v>0</v>
      </c>
      <c r="BB272" s="44">
        <v>0</v>
      </c>
      <c r="BC272" s="44">
        <v>0</v>
      </c>
      <c r="BD272" s="44">
        <v>0</v>
      </c>
      <c r="BE272" s="44">
        <v>0</v>
      </c>
      <c r="BF272" s="44">
        <v>0</v>
      </c>
      <c r="BG272" s="44">
        <v>0</v>
      </c>
      <c r="BH272" s="44">
        <v>0</v>
      </c>
      <c r="BI272" s="44">
        <v>0</v>
      </c>
      <c r="BJ272" s="44">
        <v>0</v>
      </c>
      <c r="BK272" s="44">
        <v>0</v>
      </c>
      <c r="BL272" s="44">
        <f t="shared" si="0"/>
        <v>4</v>
      </c>
      <c r="BM272" s="152">
        <f t="shared" si="1"/>
        <v>3</v>
      </c>
      <c r="BN272" s="153">
        <f t="shared" si="2"/>
        <v>0</v>
      </c>
      <c r="BO272" s="154">
        <f t="shared" si="3"/>
        <v>0</v>
      </c>
      <c r="BP272" s="155">
        <f t="shared" si="4"/>
        <v>1</v>
      </c>
      <c r="BQ272" s="44"/>
    </row>
    <row r="273" spans="1:69" ht="15.75" hidden="1" customHeight="1" x14ac:dyDescent="0.3">
      <c r="A273" s="44" t="s">
        <v>1708</v>
      </c>
      <c r="B273" s="44" t="s">
        <v>1709</v>
      </c>
      <c r="C273" s="44" t="s">
        <v>1709</v>
      </c>
      <c r="D273" s="44">
        <v>2018</v>
      </c>
      <c r="E273" s="45">
        <v>43305</v>
      </c>
      <c r="F273" s="44" t="s">
        <v>19</v>
      </c>
      <c r="G273" s="44" t="s">
        <v>83</v>
      </c>
      <c r="H273" s="37" t="s">
        <v>35</v>
      </c>
      <c r="I273" s="37" t="s">
        <v>31</v>
      </c>
      <c r="J273" s="37" t="s">
        <v>31</v>
      </c>
      <c r="K273" s="37" t="s">
        <v>31</v>
      </c>
      <c r="L273" s="37" t="s">
        <v>31</v>
      </c>
      <c r="M273" s="44" t="s">
        <v>1699</v>
      </c>
      <c r="N273" s="44"/>
      <c r="O273" s="44">
        <v>0</v>
      </c>
      <c r="P273" s="44">
        <v>0</v>
      </c>
      <c r="Q273" s="44">
        <v>0</v>
      </c>
      <c r="R273" s="44">
        <v>0</v>
      </c>
      <c r="S273" s="44">
        <v>0</v>
      </c>
      <c r="T273" s="44">
        <v>0</v>
      </c>
      <c r="U273" s="44">
        <v>0</v>
      </c>
      <c r="V273" s="44">
        <v>0</v>
      </c>
      <c r="W273" s="44">
        <v>0</v>
      </c>
      <c r="X273" s="44">
        <v>0</v>
      </c>
      <c r="Y273" s="44">
        <v>0</v>
      </c>
      <c r="Z273" s="44">
        <v>0</v>
      </c>
      <c r="AA273" s="44">
        <v>0</v>
      </c>
      <c r="AB273" s="44">
        <v>0</v>
      </c>
      <c r="AC273" s="44">
        <v>0</v>
      </c>
      <c r="AD273" s="44">
        <v>0</v>
      </c>
      <c r="AE273" s="44">
        <v>0</v>
      </c>
      <c r="AF273" s="44">
        <v>0</v>
      </c>
      <c r="AG273" s="44">
        <v>0</v>
      </c>
      <c r="AH273" s="44">
        <v>0</v>
      </c>
      <c r="AI273" s="44">
        <v>0</v>
      </c>
      <c r="AJ273" s="44">
        <v>4</v>
      </c>
      <c r="AK273" s="44">
        <v>0</v>
      </c>
      <c r="AL273" s="44">
        <v>0</v>
      </c>
      <c r="AM273" s="44">
        <v>0</v>
      </c>
      <c r="AN273" s="44">
        <v>0</v>
      </c>
      <c r="AO273" s="44">
        <v>0</v>
      </c>
      <c r="AP273" s="44">
        <v>0</v>
      </c>
      <c r="AQ273" s="44">
        <v>1</v>
      </c>
      <c r="AR273" s="44">
        <v>2</v>
      </c>
      <c r="AS273" s="44">
        <v>0</v>
      </c>
      <c r="AT273" s="44">
        <v>0</v>
      </c>
      <c r="AU273" s="44">
        <v>0</v>
      </c>
      <c r="AV273" s="44">
        <v>0</v>
      </c>
      <c r="AW273" s="44">
        <v>0</v>
      </c>
      <c r="AX273" s="44">
        <v>0</v>
      </c>
      <c r="AY273" s="44">
        <v>0</v>
      </c>
      <c r="AZ273" s="44">
        <v>0</v>
      </c>
      <c r="BA273" s="44">
        <v>0</v>
      </c>
      <c r="BB273" s="44">
        <v>0</v>
      </c>
      <c r="BC273" s="44">
        <v>0</v>
      </c>
      <c r="BD273" s="44">
        <v>0</v>
      </c>
      <c r="BE273" s="44">
        <v>0</v>
      </c>
      <c r="BF273" s="44">
        <v>0</v>
      </c>
      <c r="BG273" s="44">
        <v>0</v>
      </c>
      <c r="BH273" s="44">
        <v>0</v>
      </c>
      <c r="BI273" s="44">
        <v>0</v>
      </c>
      <c r="BJ273" s="44">
        <v>0</v>
      </c>
      <c r="BK273" s="44">
        <v>0</v>
      </c>
      <c r="BL273" s="44">
        <f t="shared" si="0"/>
        <v>7</v>
      </c>
      <c r="BM273" s="152">
        <f t="shared" si="1"/>
        <v>6</v>
      </c>
      <c r="BN273" s="153">
        <f t="shared" si="2"/>
        <v>0</v>
      </c>
      <c r="BO273" s="154">
        <f t="shared" si="3"/>
        <v>1</v>
      </c>
      <c r="BP273" s="155">
        <f t="shared" si="4"/>
        <v>0</v>
      </c>
      <c r="BQ273" s="44"/>
    </row>
    <row r="274" spans="1:69" ht="15.75" hidden="1" customHeight="1" x14ac:dyDescent="0.3">
      <c r="A274" s="44" t="s">
        <v>1708</v>
      </c>
      <c r="B274" s="44" t="s">
        <v>1709</v>
      </c>
      <c r="C274" s="44" t="s">
        <v>1709</v>
      </c>
      <c r="D274" s="44">
        <v>2018</v>
      </c>
      <c r="E274" s="45">
        <v>43305</v>
      </c>
      <c r="F274" s="44" t="s">
        <v>19</v>
      </c>
      <c r="G274" s="44" t="s">
        <v>83</v>
      </c>
      <c r="H274" s="37" t="s">
        <v>35</v>
      </c>
      <c r="I274" s="37" t="s">
        <v>31</v>
      </c>
      <c r="J274" s="37" t="s">
        <v>31</v>
      </c>
      <c r="K274" s="37" t="s">
        <v>31</v>
      </c>
      <c r="L274" s="37" t="s">
        <v>31</v>
      </c>
      <c r="M274" s="44" t="s">
        <v>1700</v>
      </c>
      <c r="N274" s="44">
        <f>SUM(O274:U274,V274:BK274)</f>
        <v>10</v>
      </c>
      <c r="O274" s="44">
        <v>0</v>
      </c>
      <c r="P274" s="44">
        <v>0</v>
      </c>
      <c r="Q274" s="44">
        <v>3</v>
      </c>
      <c r="R274" s="44">
        <v>0</v>
      </c>
      <c r="S274" s="44">
        <v>0</v>
      </c>
      <c r="T274" s="44">
        <v>4</v>
      </c>
      <c r="U274" s="44">
        <v>3</v>
      </c>
      <c r="V274" s="44">
        <v>0</v>
      </c>
      <c r="W274" s="44">
        <v>0</v>
      </c>
      <c r="X274" s="44">
        <v>0</v>
      </c>
      <c r="Y274" s="44">
        <v>0</v>
      </c>
      <c r="Z274" s="44">
        <v>0</v>
      </c>
      <c r="AA274" s="44">
        <v>0</v>
      </c>
      <c r="AB274" s="44">
        <v>0</v>
      </c>
      <c r="AC274" s="44">
        <v>0</v>
      </c>
      <c r="AD274" s="44">
        <v>0</v>
      </c>
      <c r="AE274" s="44">
        <v>0</v>
      </c>
      <c r="AF274" s="44">
        <v>0</v>
      </c>
      <c r="AG274" s="44">
        <v>0</v>
      </c>
      <c r="AH274" s="44">
        <v>0</v>
      </c>
      <c r="AI274" s="44">
        <v>0</v>
      </c>
      <c r="AJ274" s="44">
        <v>0</v>
      </c>
      <c r="AK274" s="44">
        <v>0</v>
      </c>
      <c r="AL274" s="44">
        <v>0</v>
      </c>
      <c r="AM274" s="44">
        <v>0</v>
      </c>
      <c r="AN274" s="44">
        <v>0</v>
      </c>
      <c r="AO274" s="44">
        <v>0</v>
      </c>
      <c r="AP274" s="44">
        <v>0</v>
      </c>
      <c r="AQ274" s="44">
        <v>0</v>
      </c>
      <c r="AR274" s="44">
        <v>0</v>
      </c>
      <c r="AS274" s="44">
        <v>0</v>
      </c>
      <c r="AT274" s="44">
        <v>0</v>
      </c>
      <c r="AU274" s="44">
        <v>0</v>
      </c>
      <c r="AV274" s="44">
        <v>0</v>
      </c>
      <c r="AW274" s="44">
        <v>0</v>
      </c>
      <c r="AX274" s="44">
        <v>0</v>
      </c>
      <c r="AY274" s="44">
        <v>0</v>
      </c>
      <c r="AZ274" s="44">
        <v>0</v>
      </c>
      <c r="BA274" s="44">
        <v>0</v>
      </c>
      <c r="BB274" s="44">
        <v>0</v>
      </c>
      <c r="BC274" s="44">
        <v>0</v>
      </c>
      <c r="BD274" s="44">
        <v>0</v>
      </c>
      <c r="BE274" s="44">
        <v>0</v>
      </c>
      <c r="BF274" s="44">
        <v>0</v>
      </c>
      <c r="BG274" s="44">
        <v>0</v>
      </c>
      <c r="BH274" s="44">
        <v>0</v>
      </c>
      <c r="BI274" s="44">
        <v>0</v>
      </c>
      <c r="BJ274" s="44">
        <v>0</v>
      </c>
      <c r="BK274" s="44">
        <v>0</v>
      </c>
      <c r="BL274" s="44">
        <f t="shared" si="0"/>
        <v>0</v>
      </c>
      <c r="BM274" s="152">
        <f t="shared" si="1"/>
        <v>0</v>
      </c>
      <c r="BN274" s="153">
        <f t="shared" si="2"/>
        <v>0</v>
      </c>
      <c r="BO274" s="154">
        <f t="shared" si="3"/>
        <v>0</v>
      </c>
      <c r="BP274" s="155">
        <f t="shared" si="4"/>
        <v>0</v>
      </c>
      <c r="BQ274" s="44"/>
    </row>
    <row r="275" spans="1:69" ht="15.75" hidden="1" customHeight="1" x14ac:dyDescent="0.3">
      <c r="A275" s="44" t="s">
        <v>1708</v>
      </c>
      <c r="B275" s="44" t="s">
        <v>1709</v>
      </c>
      <c r="C275" s="44" t="s">
        <v>1709</v>
      </c>
      <c r="D275" s="44">
        <v>2018</v>
      </c>
      <c r="E275" s="45">
        <v>43305</v>
      </c>
      <c r="F275" s="44" t="s">
        <v>19</v>
      </c>
      <c r="G275" s="44" t="s">
        <v>86</v>
      </c>
      <c r="H275" s="37" t="s">
        <v>22</v>
      </c>
      <c r="I275" s="37" t="s">
        <v>22</v>
      </c>
      <c r="J275" s="37" t="s">
        <v>21</v>
      </c>
      <c r="K275" s="37" t="s">
        <v>22</v>
      </c>
      <c r="L275" s="37" t="s">
        <v>21</v>
      </c>
      <c r="M275" s="44" t="s">
        <v>1698</v>
      </c>
      <c r="N275" s="44"/>
      <c r="O275" s="44">
        <v>0</v>
      </c>
      <c r="P275" s="44">
        <v>0</v>
      </c>
      <c r="Q275" s="44">
        <v>0</v>
      </c>
      <c r="R275" s="44">
        <v>0</v>
      </c>
      <c r="S275" s="44">
        <v>0</v>
      </c>
      <c r="T275" s="44">
        <v>0</v>
      </c>
      <c r="U275" s="44">
        <v>0</v>
      </c>
      <c r="V275" s="44">
        <v>0</v>
      </c>
      <c r="W275" s="44">
        <v>0</v>
      </c>
      <c r="X275" s="44">
        <v>4</v>
      </c>
      <c r="Y275" s="44">
        <v>9</v>
      </c>
      <c r="Z275" s="44">
        <v>0</v>
      </c>
      <c r="AA275" s="44">
        <v>0</v>
      </c>
      <c r="AB275" s="44">
        <v>0</v>
      </c>
      <c r="AC275" s="44">
        <v>0</v>
      </c>
      <c r="AD275" s="44">
        <v>0</v>
      </c>
      <c r="AE275" s="44">
        <v>0</v>
      </c>
      <c r="AF275" s="44">
        <v>0</v>
      </c>
      <c r="AG275" s="44">
        <v>0</v>
      </c>
      <c r="AH275" s="44">
        <v>0</v>
      </c>
      <c r="AI275" s="44">
        <v>0</v>
      </c>
      <c r="AJ275" s="44">
        <v>0</v>
      </c>
      <c r="AK275" s="44">
        <v>0</v>
      </c>
      <c r="AL275" s="44">
        <v>0</v>
      </c>
      <c r="AM275" s="44">
        <v>0</v>
      </c>
      <c r="AN275" s="44">
        <v>0</v>
      </c>
      <c r="AO275" s="44">
        <v>1</v>
      </c>
      <c r="AP275" s="44">
        <v>0</v>
      </c>
      <c r="AQ275" s="44">
        <v>0</v>
      </c>
      <c r="AR275" s="44">
        <v>0</v>
      </c>
      <c r="AS275" s="44">
        <v>0</v>
      </c>
      <c r="AT275" s="44">
        <v>0</v>
      </c>
      <c r="AU275" s="44">
        <v>2</v>
      </c>
      <c r="AV275" s="44">
        <v>0</v>
      </c>
      <c r="AW275" s="44">
        <v>0</v>
      </c>
      <c r="AX275" s="44">
        <v>0</v>
      </c>
      <c r="AY275" s="44">
        <v>0</v>
      </c>
      <c r="AZ275" s="44">
        <v>0</v>
      </c>
      <c r="BA275" s="44">
        <v>0</v>
      </c>
      <c r="BB275" s="44">
        <v>0</v>
      </c>
      <c r="BC275" s="44">
        <v>0</v>
      </c>
      <c r="BD275" s="44">
        <v>1</v>
      </c>
      <c r="BE275" s="44">
        <v>0</v>
      </c>
      <c r="BF275" s="44">
        <v>0</v>
      </c>
      <c r="BG275" s="44">
        <v>0</v>
      </c>
      <c r="BH275" s="44">
        <v>0</v>
      </c>
      <c r="BI275" s="44">
        <v>0</v>
      </c>
      <c r="BJ275" s="44">
        <v>0</v>
      </c>
      <c r="BK275" s="44">
        <v>0</v>
      </c>
      <c r="BL275" s="44">
        <f t="shared" si="0"/>
        <v>17</v>
      </c>
      <c r="BM275" s="152">
        <f t="shared" si="1"/>
        <v>13</v>
      </c>
      <c r="BN275" s="153">
        <f t="shared" si="2"/>
        <v>0</v>
      </c>
      <c r="BO275" s="154">
        <f t="shared" si="3"/>
        <v>0</v>
      </c>
      <c r="BP275" s="155">
        <f t="shared" si="4"/>
        <v>4</v>
      </c>
      <c r="BQ275" s="44"/>
    </row>
    <row r="276" spans="1:69" ht="15.75" hidden="1" customHeight="1" x14ac:dyDescent="0.3">
      <c r="A276" s="44" t="s">
        <v>1708</v>
      </c>
      <c r="B276" s="44" t="s">
        <v>1709</v>
      </c>
      <c r="C276" s="44" t="s">
        <v>1709</v>
      </c>
      <c r="D276" s="44">
        <v>2018</v>
      </c>
      <c r="E276" s="45">
        <v>43305</v>
      </c>
      <c r="F276" s="44" t="s">
        <v>19</v>
      </c>
      <c r="G276" s="44" t="s">
        <v>86</v>
      </c>
      <c r="H276" s="37" t="s">
        <v>22</v>
      </c>
      <c r="I276" s="37" t="s">
        <v>22</v>
      </c>
      <c r="J276" s="37" t="s">
        <v>21</v>
      </c>
      <c r="K276" s="37" t="s">
        <v>22</v>
      </c>
      <c r="L276" s="37" t="s">
        <v>21</v>
      </c>
      <c r="M276" s="44" t="s">
        <v>1699</v>
      </c>
      <c r="N276" s="44"/>
      <c r="O276" s="44">
        <v>0</v>
      </c>
      <c r="P276" s="44">
        <v>0</v>
      </c>
      <c r="Q276" s="44">
        <v>0</v>
      </c>
      <c r="R276" s="44">
        <v>0</v>
      </c>
      <c r="S276" s="44">
        <v>0</v>
      </c>
      <c r="T276" s="44">
        <v>0</v>
      </c>
      <c r="U276" s="44">
        <v>0</v>
      </c>
      <c r="V276" s="44">
        <v>0</v>
      </c>
      <c r="W276" s="44">
        <v>0</v>
      </c>
      <c r="X276" s="44">
        <v>1</v>
      </c>
      <c r="Y276" s="44">
        <v>0</v>
      </c>
      <c r="Z276" s="44">
        <v>0</v>
      </c>
      <c r="AA276" s="44">
        <v>0</v>
      </c>
      <c r="AB276" s="44">
        <v>0</v>
      </c>
      <c r="AC276" s="44">
        <v>0</v>
      </c>
      <c r="AD276" s="44">
        <v>0</v>
      </c>
      <c r="AE276" s="44">
        <v>0</v>
      </c>
      <c r="AF276" s="44">
        <v>0</v>
      </c>
      <c r="AG276" s="44">
        <v>0</v>
      </c>
      <c r="AH276" s="44">
        <v>0</v>
      </c>
      <c r="AI276" s="44">
        <v>0</v>
      </c>
      <c r="AJ276" s="44">
        <v>0</v>
      </c>
      <c r="AK276" s="44">
        <v>0</v>
      </c>
      <c r="AL276" s="44">
        <v>0</v>
      </c>
      <c r="AM276" s="44">
        <v>0</v>
      </c>
      <c r="AN276" s="44">
        <v>0</v>
      </c>
      <c r="AO276" s="44">
        <v>0</v>
      </c>
      <c r="AP276" s="44">
        <v>0</v>
      </c>
      <c r="AQ276" s="44">
        <v>0</v>
      </c>
      <c r="AR276" s="44">
        <v>8</v>
      </c>
      <c r="AS276" s="44">
        <v>0</v>
      </c>
      <c r="AT276" s="44">
        <v>0</v>
      </c>
      <c r="AU276" s="44">
        <v>0</v>
      </c>
      <c r="AV276" s="44">
        <v>0</v>
      </c>
      <c r="AW276" s="44">
        <v>0</v>
      </c>
      <c r="AX276" s="44">
        <v>0</v>
      </c>
      <c r="AY276" s="44">
        <v>0</v>
      </c>
      <c r="AZ276" s="44">
        <v>0</v>
      </c>
      <c r="BA276" s="44">
        <v>0</v>
      </c>
      <c r="BB276" s="44">
        <v>0</v>
      </c>
      <c r="BC276" s="44">
        <v>0</v>
      </c>
      <c r="BD276" s="44">
        <v>0</v>
      </c>
      <c r="BE276" s="44">
        <v>0</v>
      </c>
      <c r="BF276" s="44">
        <v>0</v>
      </c>
      <c r="BG276" s="44">
        <v>0</v>
      </c>
      <c r="BH276" s="44">
        <v>0</v>
      </c>
      <c r="BI276" s="44">
        <v>0</v>
      </c>
      <c r="BJ276" s="44">
        <v>0</v>
      </c>
      <c r="BK276" s="44">
        <v>0</v>
      </c>
      <c r="BL276" s="44">
        <f t="shared" si="0"/>
        <v>9</v>
      </c>
      <c r="BM276" s="152">
        <f t="shared" si="1"/>
        <v>8</v>
      </c>
      <c r="BN276" s="153">
        <f t="shared" si="2"/>
        <v>0</v>
      </c>
      <c r="BO276" s="154">
        <f t="shared" si="3"/>
        <v>0</v>
      </c>
      <c r="BP276" s="155">
        <f t="shared" si="4"/>
        <v>1</v>
      </c>
      <c r="BQ276" s="44"/>
    </row>
    <row r="277" spans="1:69" ht="15.75" hidden="1" customHeight="1" x14ac:dyDescent="0.3">
      <c r="A277" s="44" t="s">
        <v>1708</v>
      </c>
      <c r="B277" s="44" t="s">
        <v>1709</v>
      </c>
      <c r="C277" s="44" t="s">
        <v>1709</v>
      </c>
      <c r="D277" s="44">
        <v>2018</v>
      </c>
      <c r="E277" s="45">
        <v>43305</v>
      </c>
      <c r="F277" s="44" t="s">
        <v>19</v>
      </c>
      <c r="G277" s="44" t="s">
        <v>86</v>
      </c>
      <c r="H277" s="37" t="s">
        <v>22</v>
      </c>
      <c r="I277" s="37" t="s">
        <v>22</v>
      </c>
      <c r="J277" s="37" t="s">
        <v>21</v>
      </c>
      <c r="K277" s="37" t="s">
        <v>22</v>
      </c>
      <c r="L277" s="37" t="s">
        <v>21</v>
      </c>
      <c r="M277" s="44" t="s">
        <v>1700</v>
      </c>
      <c r="N277" s="44">
        <f>SUM(O277:U277,V277:BK277)</f>
        <v>10</v>
      </c>
      <c r="O277" s="44">
        <v>0</v>
      </c>
      <c r="P277" s="44">
        <v>1</v>
      </c>
      <c r="Q277" s="44">
        <v>0</v>
      </c>
      <c r="R277" s="44">
        <v>1</v>
      </c>
      <c r="S277" s="44">
        <v>0</v>
      </c>
      <c r="T277" s="44">
        <v>5</v>
      </c>
      <c r="U277" s="44">
        <v>3</v>
      </c>
      <c r="V277" s="44">
        <v>0</v>
      </c>
      <c r="W277" s="44">
        <v>0</v>
      </c>
      <c r="X277" s="44">
        <v>0</v>
      </c>
      <c r="Y277" s="44">
        <v>0</v>
      </c>
      <c r="Z277" s="44">
        <v>0</v>
      </c>
      <c r="AA277" s="44">
        <v>0</v>
      </c>
      <c r="AB277" s="44">
        <v>0</v>
      </c>
      <c r="AC277" s="44">
        <v>0</v>
      </c>
      <c r="AD277" s="44">
        <v>0</v>
      </c>
      <c r="AE277" s="44">
        <v>0</v>
      </c>
      <c r="AF277" s="44">
        <v>0</v>
      </c>
      <c r="AG277" s="44">
        <v>0</v>
      </c>
      <c r="AH277" s="44">
        <v>0</v>
      </c>
      <c r="AI277" s="44">
        <v>0</v>
      </c>
      <c r="AJ277" s="44">
        <v>0</v>
      </c>
      <c r="AK277" s="44">
        <v>0</v>
      </c>
      <c r="AL277" s="44">
        <v>0</v>
      </c>
      <c r="AM277" s="44">
        <v>0</v>
      </c>
      <c r="AN277" s="44">
        <v>0</v>
      </c>
      <c r="AO277" s="44">
        <v>0</v>
      </c>
      <c r="AP277" s="44">
        <v>0</v>
      </c>
      <c r="AQ277" s="44">
        <v>0</v>
      </c>
      <c r="AR277" s="44">
        <v>0</v>
      </c>
      <c r="AS277" s="44">
        <v>0</v>
      </c>
      <c r="AT277" s="44">
        <v>0</v>
      </c>
      <c r="AU277" s="44">
        <v>0</v>
      </c>
      <c r="AV277" s="44">
        <v>0</v>
      </c>
      <c r="AW277" s="44">
        <v>0</v>
      </c>
      <c r="AX277" s="44">
        <v>0</v>
      </c>
      <c r="AY277" s="44">
        <v>0</v>
      </c>
      <c r="AZ277" s="44">
        <v>0</v>
      </c>
      <c r="BA277" s="44">
        <v>0</v>
      </c>
      <c r="BB277" s="44">
        <v>0</v>
      </c>
      <c r="BC277" s="44">
        <v>0</v>
      </c>
      <c r="BD277" s="44">
        <v>0</v>
      </c>
      <c r="BE277" s="44">
        <v>0</v>
      </c>
      <c r="BF277" s="44">
        <v>0</v>
      </c>
      <c r="BG277" s="44">
        <v>0</v>
      </c>
      <c r="BH277" s="44">
        <v>0</v>
      </c>
      <c r="BI277" s="44">
        <v>0</v>
      </c>
      <c r="BJ277" s="44">
        <v>0</v>
      </c>
      <c r="BK277" s="44">
        <v>0</v>
      </c>
      <c r="BL277" s="44">
        <f t="shared" si="0"/>
        <v>0</v>
      </c>
      <c r="BM277" s="152">
        <f t="shared" si="1"/>
        <v>0</v>
      </c>
      <c r="BN277" s="153">
        <f t="shared" si="2"/>
        <v>0</v>
      </c>
      <c r="BO277" s="154">
        <f t="shared" si="3"/>
        <v>0</v>
      </c>
      <c r="BP277" s="155">
        <f t="shared" si="4"/>
        <v>0</v>
      </c>
      <c r="BQ277" s="44"/>
    </row>
    <row r="278" spans="1:69" ht="15.75" hidden="1" customHeight="1" x14ac:dyDescent="0.3">
      <c r="A278" s="44" t="s">
        <v>1708</v>
      </c>
      <c r="B278" s="44" t="s">
        <v>1709</v>
      </c>
      <c r="C278" s="44" t="s">
        <v>1709</v>
      </c>
      <c r="D278" s="44">
        <v>2018</v>
      </c>
      <c r="E278" s="45">
        <v>43305</v>
      </c>
      <c r="F278" s="44" t="s">
        <v>19</v>
      </c>
      <c r="G278" s="44" t="s">
        <v>89</v>
      </c>
      <c r="H278" s="37" t="s">
        <v>31</v>
      </c>
      <c r="I278" s="37" t="s">
        <v>31</v>
      </c>
      <c r="J278" s="37" t="s">
        <v>31</v>
      </c>
      <c r="K278" s="37" t="s">
        <v>31</v>
      </c>
      <c r="L278" s="37" t="s">
        <v>31</v>
      </c>
      <c r="M278" s="44" t="s">
        <v>1698</v>
      </c>
      <c r="N278" s="44"/>
      <c r="O278" s="44">
        <v>0</v>
      </c>
      <c r="P278" s="44">
        <v>0</v>
      </c>
      <c r="Q278" s="44">
        <v>0</v>
      </c>
      <c r="R278" s="44">
        <v>0</v>
      </c>
      <c r="S278" s="44">
        <v>0</v>
      </c>
      <c r="T278" s="44">
        <v>0</v>
      </c>
      <c r="U278" s="44">
        <v>0</v>
      </c>
      <c r="V278" s="44">
        <v>0</v>
      </c>
      <c r="W278" s="44">
        <v>0</v>
      </c>
      <c r="X278" s="44">
        <v>0</v>
      </c>
      <c r="Y278" s="44">
        <v>4</v>
      </c>
      <c r="Z278" s="44">
        <v>0</v>
      </c>
      <c r="AA278" s="44">
        <v>0</v>
      </c>
      <c r="AB278" s="44">
        <v>0</v>
      </c>
      <c r="AC278" s="44">
        <v>0</v>
      </c>
      <c r="AD278" s="44">
        <v>0</v>
      </c>
      <c r="AE278" s="44">
        <v>0</v>
      </c>
      <c r="AF278" s="44">
        <v>0</v>
      </c>
      <c r="AG278" s="44">
        <v>0</v>
      </c>
      <c r="AH278" s="44">
        <v>0</v>
      </c>
      <c r="AI278" s="44">
        <v>0</v>
      </c>
      <c r="AJ278" s="44">
        <v>0</v>
      </c>
      <c r="AK278" s="44">
        <v>0</v>
      </c>
      <c r="AL278" s="44">
        <v>0</v>
      </c>
      <c r="AM278" s="44">
        <v>0</v>
      </c>
      <c r="AN278" s="44">
        <v>0</v>
      </c>
      <c r="AO278" s="44">
        <v>11</v>
      </c>
      <c r="AP278" s="44">
        <v>0</v>
      </c>
      <c r="AQ278" s="44">
        <v>0</v>
      </c>
      <c r="AR278" s="44">
        <v>0</v>
      </c>
      <c r="AS278" s="44">
        <v>0</v>
      </c>
      <c r="AT278" s="44">
        <v>0</v>
      </c>
      <c r="AU278" s="44">
        <v>0</v>
      </c>
      <c r="AV278" s="44">
        <v>0</v>
      </c>
      <c r="AW278" s="44">
        <v>0</v>
      </c>
      <c r="AX278" s="44">
        <v>0</v>
      </c>
      <c r="AY278" s="44">
        <v>0</v>
      </c>
      <c r="AZ278" s="44">
        <v>0</v>
      </c>
      <c r="BA278" s="44">
        <v>0</v>
      </c>
      <c r="BB278" s="44">
        <v>0</v>
      </c>
      <c r="BC278" s="44">
        <v>0</v>
      </c>
      <c r="BD278" s="44">
        <v>0</v>
      </c>
      <c r="BE278" s="44">
        <v>0</v>
      </c>
      <c r="BF278" s="44">
        <v>0</v>
      </c>
      <c r="BG278" s="44">
        <v>0</v>
      </c>
      <c r="BH278" s="44">
        <v>0</v>
      </c>
      <c r="BI278" s="44">
        <v>0</v>
      </c>
      <c r="BJ278" s="44">
        <v>0</v>
      </c>
      <c r="BK278" s="44">
        <v>0</v>
      </c>
      <c r="BL278" s="44">
        <f t="shared" si="0"/>
        <v>15</v>
      </c>
      <c r="BM278" s="152">
        <f t="shared" si="1"/>
        <v>15</v>
      </c>
      <c r="BN278" s="153">
        <f t="shared" si="2"/>
        <v>0</v>
      </c>
      <c r="BO278" s="154">
        <f t="shared" si="3"/>
        <v>0</v>
      </c>
      <c r="BP278" s="155">
        <f t="shared" si="4"/>
        <v>0</v>
      </c>
      <c r="BQ278" s="44"/>
    </row>
    <row r="279" spans="1:69" ht="15.75" hidden="1" customHeight="1" x14ac:dyDescent="0.3">
      <c r="A279" s="44" t="s">
        <v>1708</v>
      </c>
      <c r="B279" s="44" t="s">
        <v>1709</v>
      </c>
      <c r="C279" s="44" t="s">
        <v>1709</v>
      </c>
      <c r="D279" s="44">
        <v>2018</v>
      </c>
      <c r="E279" s="45">
        <v>43305</v>
      </c>
      <c r="F279" s="44" t="s">
        <v>19</v>
      </c>
      <c r="G279" s="44" t="s">
        <v>89</v>
      </c>
      <c r="H279" s="37" t="s">
        <v>31</v>
      </c>
      <c r="I279" s="37" t="s">
        <v>31</v>
      </c>
      <c r="J279" s="37" t="s">
        <v>31</v>
      </c>
      <c r="K279" s="37" t="s">
        <v>31</v>
      </c>
      <c r="L279" s="37" t="s">
        <v>31</v>
      </c>
      <c r="M279" s="44" t="s">
        <v>1699</v>
      </c>
      <c r="N279" s="44"/>
      <c r="O279" s="44">
        <v>0</v>
      </c>
      <c r="P279" s="44">
        <v>0</v>
      </c>
      <c r="Q279" s="44">
        <v>0</v>
      </c>
      <c r="R279" s="44">
        <v>0</v>
      </c>
      <c r="S279" s="44">
        <v>0</v>
      </c>
      <c r="T279" s="44">
        <v>0</v>
      </c>
      <c r="U279" s="44">
        <v>0</v>
      </c>
      <c r="V279" s="44">
        <v>0</v>
      </c>
      <c r="W279" s="44">
        <v>0</v>
      </c>
      <c r="X279" s="44">
        <v>0</v>
      </c>
      <c r="Y279" s="44">
        <v>1</v>
      </c>
      <c r="Z279" s="44">
        <v>0</v>
      </c>
      <c r="AA279" s="44">
        <v>0</v>
      </c>
      <c r="AB279" s="44">
        <v>2</v>
      </c>
      <c r="AC279" s="44">
        <v>0</v>
      </c>
      <c r="AD279" s="44">
        <v>0</v>
      </c>
      <c r="AE279" s="44">
        <v>0</v>
      </c>
      <c r="AF279" s="44">
        <v>0</v>
      </c>
      <c r="AG279" s="44">
        <v>0</v>
      </c>
      <c r="AH279" s="44">
        <v>0</v>
      </c>
      <c r="AI279" s="44">
        <v>0</v>
      </c>
      <c r="AJ279" s="44">
        <v>0</v>
      </c>
      <c r="AK279" s="44">
        <v>0</v>
      </c>
      <c r="AL279" s="44">
        <v>0</v>
      </c>
      <c r="AM279" s="44">
        <v>0</v>
      </c>
      <c r="AN279" s="44">
        <v>0</v>
      </c>
      <c r="AO279" s="44">
        <v>1</v>
      </c>
      <c r="AP279" s="44">
        <v>0</v>
      </c>
      <c r="AQ279" s="44">
        <v>0</v>
      </c>
      <c r="AR279" s="44">
        <v>0</v>
      </c>
      <c r="AS279" s="44">
        <v>0</v>
      </c>
      <c r="AT279" s="44">
        <v>0</v>
      </c>
      <c r="AU279" s="44">
        <v>0</v>
      </c>
      <c r="AV279" s="44">
        <v>0</v>
      </c>
      <c r="AW279" s="44">
        <v>0</v>
      </c>
      <c r="AX279" s="44">
        <v>0</v>
      </c>
      <c r="AY279" s="44">
        <v>0</v>
      </c>
      <c r="AZ279" s="44">
        <v>0</v>
      </c>
      <c r="BA279" s="44">
        <v>0</v>
      </c>
      <c r="BB279" s="44">
        <v>0</v>
      </c>
      <c r="BC279" s="44">
        <v>0</v>
      </c>
      <c r="BD279" s="44">
        <v>0</v>
      </c>
      <c r="BE279" s="44">
        <v>0</v>
      </c>
      <c r="BF279" s="44">
        <v>0</v>
      </c>
      <c r="BG279" s="44">
        <v>0</v>
      </c>
      <c r="BH279" s="44">
        <v>0</v>
      </c>
      <c r="BI279" s="44">
        <v>0</v>
      </c>
      <c r="BJ279" s="44">
        <v>0</v>
      </c>
      <c r="BK279" s="44">
        <v>0</v>
      </c>
      <c r="BL279" s="44">
        <f t="shared" si="0"/>
        <v>4</v>
      </c>
      <c r="BM279" s="152">
        <f t="shared" si="1"/>
        <v>4</v>
      </c>
      <c r="BN279" s="153">
        <f t="shared" si="2"/>
        <v>0</v>
      </c>
      <c r="BO279" s="154">
        <f t="shared" si="3"/>
        <v>0</v>
      </c>
      <c r="BP279" s="155">
        <f t="shared" si="4"/>
        <v>0</v>
      </c>
      <c r="BQ279" s="44"/>
    </row>
    <row r="280" spans="1:69" ht="15.75" hidden="1" customHeight="1" x14ac:dyDescent="0.3">
      <c r="A280" s="44" t="s">
        <v>1708</v>
      </c>
      <c r="B280" s="44" t="s">
        <v>1709</v>
      </c>
      <c r="C280" s="44" t="s">
        <v>1709</v>
      </c>
      <c r="D280" s="44">
        <v>2018</v>
      </c>
      <c r="E280" s="45">
        <v>43305</v>
      </c>
      <c r="F280" s="44" t="s">
        <v>19</v>
      </c>
      <c r="G280" s="44" t="s">
        <v>89</v>
      </c>
      <c r="H280" s="37" t="s">
        <v>31</v>
      </c>
      <c r="I280" s="37" t="s">
        <v>31</v>
      </c>
      <c r="J280" s="37" t="s">
        <v>31</v>
      </c>
      <c r="K280" s="37" t="s">
        <v>31</v>
      </c>
      <c r="L280" s="37" t="s">
        <v>31</v>
      </c>
      <c r="M280" s="44" t="s">
        <v>1700</v>
      </c>
      <c r="N280" s="44">
        <f>SUM(O280:U280,V280:BK280)</f>
        <v>10</v>
      </c>
      <c r="O280" s="44">
        <v>0</v>
      </c>
      <c r="P280" s="44">
        <v>0</v>
      </c>
      <c r="Q280" s="44">
        <v>1</v>
      </c>
      <c r="R280" s="44">
        <v>0</v>
      </c>
      <c r="S280" s="44">
        <v>0</v>
      </c>
      <c r="T280" s="44">
        <v>4</v>
      </c>
      <c r="U280" s="44">
        <v>5</v>
      </c>
      <c r="V280" s="44">
        <v>0</v>
      </c>
      <c r="W280" s="44">
        <v>0</v>
      </c>
      <c r="X280" s="44">
        <v>0</v>
      </c>
      <c r="Y280" s="44">
        <v>0</v>
      </c>
      <c r="Z280" s="44">
        <v>0</v>
      </c>
      <c r="AA280" s="44">
        <v>0</v>
      </c>
      <c r="AB280" s="44">
        <v>0</v>
      </c>
      <c r="AC280" s="44">
        <v>0</v>
      </c>
      <c r="AD280" s="44">
        <v>0</v>
      </c>
      <c r="AE280" s="44">
        <v>0</v>
      </c>
      <c r="AF280" s="44">
        <v>0</v>
      </c>
      <c r="AG280" s="44">
        <v>0</v>
      </c>
      <c r="AH280" s="44">
        <v>0</v>
      </c>
      <c r="AI280" s="44">
        <v>0</v>
      </c>
      <c r="AJ280" s="44">
        <v>0</v>
      </c>
      <c r="AK280" s="44">
        <v>0</v>
      </c>
      <c r="AL280" s="44">
        <v>0</v>
      </c>
      <c r="AM280" s="44">
        <v>0</v>
      </c>
      <c r="AN280" s="44">
        <v>0</v>
      </c>
      <c r="AO280" s="44">
        <v>0</v>
      </c>
      <c r="AP280" s="44">
        <v>0</v>
      </c>
      <c r="AQ280" s="44">
        <v>0</v>
      </c>
      <c r="AR280" s="44">
        <v>0</v>
      </c>
      <c r="AS280" s="44">
        <v>0</v>
      </c>
      <c r="AT280" s="44">
        <v>0</v>
      </c>
      <c r="AU280" s="44">
        <v>0</v>
      </c>
      <c r="AV280" s="44">
        <v>0</v>
      </c>
      <c r="AW280" s="44">
        <v>0</v>
      </c>
      <c r="AX280" s="44">
        <v>0</v>
      </c>
      <c r="AY280" s="44">
        <v>0</v>
      </c>
      <c r="AZ280" s="44">
        <v>0</v>
      </c>
      <c r="BA280" s="44">
        <v>0</v>
      </c>
      <c r="BB280" s="44">
        <v>0</v>
      </c>
      <c r="BC280" s="44">
        <v>0</v>
      </c>
      <c r="BD280" s="44">
        <v>0</v>
      </c>
      <c r="BE280" s="44">
        <v>0</v>
      </c>
      <c r="BF280" s="44">
        <v>0</v>
      </c>
      <c r="BG280" s="44">
        <v>0</v>
      </c>
      <c r="BH280" s="44">
        <v>0</v>
      </c>
      <c r="BI280" s="44">
        <v>0</v>
      </c>
      <c r="BJ280" s="44">
        <v>0</v>
      </c>
      <c r="BK280" s="44">
        <v>0</v>
      </c>
      <c r="BL280" s="44">
        <f t="shared" si="0"/>
        <v>0</v>
      </c>
      <c r="BM280" s="152">
        <f t="shared" si="1"/>
        <v>0</v>
      </c>
      <c r="BN280" s="153">
        <f t="shared" si="2"/>
        <v>0</v>
      </c>
      <c r="BO280" s="154">
        <f t="shared" si="3"/>
        <v>0</v>
      </c>
      <c r="BP280" s="155">
        <f t="shared" si="4"/>
        <v>0</v>
      </c>
      <c r="BQ280" s="44"/>
    </row>
    <row r="281" spans="1:69" ht="15.75" hidden="1" customHeight="1" x14ac:dyDescent="0.3">
      <c r="A281" s="44" t="s">
        <v>1708</v>
      </c>
      <c r="B281" s="44" t="s">
        <v>1709</v>
      </c>
      <c r="C281" s="44" t="s">
        <v>1709</v>
      </c>
      <c r="D281" s="44">
        <v>2018</v>
      </c>
      <c r="E281" s="45">
        <v>43305</v>
      </c>
      <c r="F281" s="44" t="s">
        <v>19</v>
      </c>
      <c r="G281" s="44" t="s">
        <v>92</v>
      </c>
      <c r="H281" s="37" t="s">
        <v>26</v>
      </c>
      <c r="I281" s="37" t="s">
        <v>26</v>
      </c>
      <c r="J281" s="37" t="s">
        <v>27</v>
      </c>
      <c r="K281" s="37" t="s">
        <v>26</v>
      </c>
      <c r="L281" s="37" t="s">
        <v>27</v>
      </c>
      <c r="M281" s="44" t="s">
        <v>1698</v>
      </c>
      <c r="N281" s="44"/>
      <c r="O281" s="44">
        <v>0</v>
      </c>
      <c r="P281" s="44">
        <v>0</v>
      </c>
      <c r="Q281" s="44">
        <v>0</v>
      </c>
      <c r="R281" s="44">
        <v>0</v>
      </c>
      <c r="S281" s="44">
        <v>0</v>
      </c>
      <c r="T281" s="44">
        <v>0</v>
      </c>
      <c r="U281" s="44">
        <v>0</v>
      </c>
      <c r="V281" s="44">
        <v>0</v>
      </c>
      <c r="W281" s="44">
        <v>0</v>
      </c>
      <c r="X281" s="44">
        <v>3</v>
      </c>
      <c r="Y281" s="44">
        <v>5</v>
      </c>
      <c r="Z281" s="44">
        <v>0</v>
      </c>
      <c r="AA281" s="44">
        <v>0</v>
      </c>
      <c r="AB281" s="44">
        <v>0</v>
      </c>
      <c r="AC281" s="44">
        <v>0</v>
      </c>
      <c r="AD281" s="44">
        <v>0</v>
      </c>
      <c r="AE281" s="44">
        <v>0</v>
      </c>
      <c r="AF281" s="44">
        <v>0</v>
      </c>
      <c r="AG281" s="44">
        <v>0</v>
      </c>
      <c r="AH281" s="44">
        <v>0</v>
      </c>
      <c r="AI281" s="44">
        <v>0</v>
      </c>
      <c r="AJ281" s="44">
        <v>0</v>
      </c>
      <c r="AK281" s="44">
        <v>0</v>
      </c>
      <c r="AL281" s="44">
        <v>0</v>
      </c>
      <c r="AM281" s="44">
        <v>0</v>
      </c>
      <c r="AN281" s="44">
        <v>0</v>
      </c>
      <c r="AO281" s="44">
        <v>3</v>
      </c>
      <c r="AP281" s="44">
        <v>0</v>
      </c>
      <c r="AQ281" s="44">
        <v>0</v>
      </c>
      <c r="AR281" s="44">
        <v>0</v>
      </c>
      <c r="AS281" s="44">
        <v>0</v>
      </c>
      <c r="AT281" s="44">
        <v>0</v>
      </c>
      <c r="AU281" s="44">
        <v>0</v>
      </c>
      <c r="AV281" s="44">
        <v>0</v>
      </c>
      <c r="AW281" s="44">
        <v>0</v>
      </c>
      <c r="AX281" s="44">
        <v>0</v>
      </c>
      <c r="AY281" s="44">
        <v>0</v>
      </c>
      <c r="AZ281" s="44">
        <v>0</v>
      </c>
      <c r="BA281" s="44">
        <v>0</v>
      </c>
      <c r="BB281" s="44">
        <v>0</v>
      </c>
      <c r="BC281" s="44">
        <v>0</v>
      </c>
      <c r="BD281" s="44">
        <v>0</v>
      </c>
      <c r="BE281" s="44">
        <v>0</v>
      </c>
      <c r="BF281" s="44">
        <v>0</v>
      </c>
      <c r="BG281" s="44">
        <v>0</v>
      </c>
      <c r="BH281" s="44">
        <v>0</v>
      </c>
      <c r="BI281" s="44">
        <v>0</v>
      </c>
      <c r="BJ281" s="44">
        <v>0</v>
      </c>
      <c r="BK281" s="44">
        <v>0</v>
      </c>
      <c r="BL281" s="44">
        <f t="shared" si="0"/>
        <v>11</v>
      </c>
      <c r="BM281" s="152">
        <f t="shared" si="1"/>
        <v>8</v>
      </c>
      <c r="BN281" s="153">
        <f t="shared" si="2"/>
        <v>0</v>
      </c>
      <c r="BO281" s="154">
        <f t="shared" si="3"/>
        <v>0</v>
      </c>
      <c r="BP281" s="155">
        <f t="shared" si="4"/>
        <v>3</v>
      </c>
      <c r="BQ281" s="44"/>
    </row>
    <row r="282" spans="1:69" ht="15.75" hidden="1" customHeight="1" x14ac:dyDescent="0.3">
      <c r="A282" s="44" t="s">
        <v>1708</v>
      </c>
      <c r="B282" s="44" t="s">
        <v>1709</v>
      </c>
      <c r="C282" s="44" t="s">
        <v>1709</v>
      </c>
      <c r="D282" s="44">
        <v>2018</v>
      </c>
      <c r="E282" s="45">
        <v>43305</v>
      </c>
      <c r="F282" s="44" t="s">
        <v>19</v>
      </c>
      <c r="G282" s="44" t="s">
        <v>92</v>
      </c>
      <c r="H282" s="37" t="s">
        <v>26</v>
      </c>
      <c r="I282" s="37" t="s">
        <v>26</v>
      </c>
      <c r="J282" s="37" t="s">
        <v>27</v>
      </c>
      <c r="K282" s="37" t="s">
        <v>26</v>
      </c>
      <c r="L282" s="37" t="s">
        <v>27</v>
      </c>
      <c r="M282" s="44" t="s">
        <v>1699</v>
      </c>
      <c r="N282" s="44"/>
      <c r="O282" s="44">
        <v>0</v>
      </c>
      <c r="P282" s="44">
        <v>0</v>
      </c>
      <c r="Q282" s="44">
        <v>0</v>
      </c>
      <c r="R282" s="44">
        <v>0</v>
      </c>
      <c r="S282" s="44">
        <v>0</v>
      </c>
      <c r="T282" s="44">
        <v>0</v>
      </c>
      <c r="U282" s="44">
        <v>0</v>
      </c>
      <c r="V282" s="44">
        <v>0</v>
      </c>
      <c r="W282" s="44">
        <v>0</v>
      </c>
      <c r="X282" s="44">
        <v>5</v>
      </c>
      <c r="Y282" s="44">
        <v>0</v>
      </c>
      <c r="Z282" s="44">
        <v>0</v>
      </c>
      <c r="AA282" s="44">
        <v>8</v>
      </c>
      <c r="AB282" s="44">
        <v>0</v>
      </c>
      <c r="AC282" s="44">
        <v>0</v>
      </c>
      <c r="AD282" s="44">
        <v>0</v>
      </c>
      <c r="AE282" s="44">
        <v>0</v>
      </c>
      <c r="AF282" s="44">
        <v>0</v>
      </c>
      <c r="AG282" s="44">
        <v>0</v>
      </c>
      <c r="AH282" s="44">
        <v>0</v>
      </c>
      <c r="AI282" s="44">
        <v>0</v>
      </c>
      <c r="AJ282" s="44">
        <v>0</v>
      </c>
      <c r="AK282" s="44">
        <v>0</v>
      </c>
      <c r="AL282" s="44">
        <v>1</v>
      </c>
      <c r="AM282" s="44">
        <v>0</v>
      </c>
      <c r="AN282" s="44">
        <v>0</v>
      </c>
      <c r="AO282" s="44">
        <v>0</v>
      </c>
      <c r="AP282" s="44">
        <v>0</v>
      </c>
      <c r="AQ282" s="44">
        <v>0</v>
      </c>
      <c r="AR282" s="44">
        <v>0</v>
      </c>
      <c r="AS282" s="44">
        <v>0</v>
      </c>
      <c r="AT282" s="44">
        <v>0</v>
      </c>
      <c r="AU282" s="44">
        <v>0</v>
      </c>
      <c r="AV282" s="44">
        <v>0</v>
      </c>
      <c r="AW282" s="44">
        <v>0</v>
      </c>
      <c r="AX282" s="44">
        <v>0</v>
      </c>
      <c r="AY282" s="44">
        <v>0</v>
      </c>
      <c r="AZ282" s="44">
        <v>0</v>
      </c>
      <c r="BA282" s="44">
        <v>0</v>
      </c>
      <c r="BB282" s="44">
        <v>0</v>
      </c>
      <c r="BC282" s="44">
        <v>0</v>
      </c>
      <c r="BD282" s="44">
        <v>0</v>
      </c>
      <c r="BE282" s="44">
        <v>0</v>
      </c>
      <c r="BF282" s="44">
        <v>0</v>
      </c>
      <c r="BG282" s="44">
        <v>0</v>
      </c>
      <c r="BH282" s="44">
        <v>0</v>
      </c>
      <c r="BI282" s="44">
        <v>0</v>
      </c>
      <c r="BJ282" s="44">
        <v>0</v>
      </c>
      <c r="BK282" s="44">
        <v>0</v>
      </c>
      <c r="BL282" s="44">
        <f t="shared" si="0"/>
        <v>14</v>
      </c>
      <c r="BM282" s="152">
        <f t="shared" si="1"/>
        <v>0</v>
      </c>
      <c r="BN282" s="153">
        <f t="shared" si="2"/>
        <v>8</v>
      </c>
      <c r="BO282" s="154">
        <f t="shared" si="3"/>
        <v>1</v>
      </c>
      <c r="BP282" s="155">
        <f t="shared" si="4"/>
        <v>5</v>
      </c>
      <c r="BQ282" s="44"/>
    </row>
    <row r="283" spans="1:69" ht="15.75" hidden="1" customHeight="1" x14ac:dyDescent="0.3">
      <c r="A283" s="44" t="s">
        <v>1708</v>
      </c>
      <c r="B283" s="44" t="s">
        <v>1709</v>
      </c>
      <c r="C283" s="44" t="s">
        <v>1709</v>
      </c>
      <c r="D283" s="44">
        <v>2018</v>
      </c>
      <c r="E283" s="45">
        <v>43305</v>
      </c>
      <c r="F283" s="44" t="s">
        <v>19</v>
      </c>
      <c r="G283" s="44" t="s">
        <v>92</v>
      </c>
      <c r="H283" s="37" t="s">
        <v>26</v>
      </c>
      <c r="I283" s="37" t="s">
        <v>26</v>
      </c>
      <c r="J283" s="37" t="s">
        <v>27</v>
      </c>
      <c r="K283" s="37" t="s">
        <v>26</v>
      </c>
      <c r="L283" s="37" t="s">
        <v>27</v>
      </c>
      <c r="M283" s="44" t="s">
        <v>1700</v>
      </c>
      <c r="N283" s="44">
        <f>SUM(O283:U283,V283:BK283)</f>
        <v>10</v>
      </c>
      <c r="O283" s="44">
        <v>0</v>
      </c>
      <c r="P283" s="44">
        <v>0</v>
      </c>
      <c r="Q283" s="44">
        <v>0</v>
      </c>
      <c r="R283" s="44">
        <v>2</v>
      </c>
      <c r="S283" s="44">
        <v>0</v>
      </c>
      <c r="T283" s="44">
        <v>6</v>
      </c>
      <c r="U283" s="44">
        <v>2</v>
      </c>
      <c r="V283" s="44">
        <v>0</v>
      </c>
      <c r="W283" s="44">
        <v>0</v>
      </c>
      <c r="X283" s="44">
        <v>0</v>
      </c>
      <c r="Y283" s="44">
        <v>0</v>
      </c>
      <c r="Z283" s="44">
        <v>0</v>
      </c>
      <c r="AA283" s="44">
        <v>0</v>
      </c>
      <c r="AB283" s="44">
        <v>0</v>
      </c>
      <c r="AC283" s="44">
        <v>0</v>
      </c>
      <c r="AD283" s="44">
        <v>0</v>
      </c>
      <c r="AE283" s="44">
        <v>0</v>
      </c>
      <c r="AF283" s="44">
        <v>0</v>
      </c>
      <c r="AG283" s="44">
        <v>0</v>
      </c>
      <c r="AH283" s="44">
        <v>0</v>
      </c>
      <c r="AI283" s="44">
        <v>0</v>
      </c>
      <c r="AJ283" s="44">
        <v>0</v>
      </c>
      <c r="AK283" s="44">
        <v>0</v>
      </c>
      <c r="AL283" s="44">
        <v>0</v>
      </c>
      <c r="AM283" s="44">
        <v>0</v>
      </c>
      <c r="AN283" s="44">
        <v>0</v>
      </c>
      <c r="AO283" s="44">
        <v>0</v>
      </c>
      <c r="AP283" s="44">
        <v>0</v>
      </c>
      <c r="AQ283" s="44">
        <v>0</v>
      </c>
      <c r="AR283" s="44">
        <v>0</v>
      </c>
      <c r="AS283" s="44">
        <v>0</v>
      </c>
      <c r="AT283" s="44">
        <v>0</v>
      </c>
      <c r="AU283" s="44">
        <v>0</v>
      </c>
      <c r="AV283" s="44">
        <v>0</v>
      </c>
      <c r="AW283" s="44">
        <v>0</v>
      </c>
      <c r="AX283" s="44">
        <v>0</v>
      </c>
      <c r="AY283" s="44">
        <v>0</v>
      </c>
      <c r="AZ283" s="44">
        <v>0</v>
      </c>
      <c r="BA283" s="44">
        <v>0</v>
      </c>
      <c r="BB283" s="44">
        <v>0</v>
      </c>
      <c r="BC283" s="44">
        <v>0</v>
      </c>
      <c r="BD283" s="44">
        <v>0</v>
      </c>
      <c r="BE283" s="44">
        <v>0</v>
      </c>
      <c r="BF283" s="44">
        <v>0</v>
      </c>
      <c r="BG283" s="44">
        <v>0</v>
      </c>
      <c r="BH283" s="44">
        <v>0</v>
      </c>
      <c r="BI283" s="44">
        <v>0</v>
      </c>
      <c r="BJ283" s="44">
        <v>0</v>
      </c>
      <c r="BK283" s="44">
        <v>0</v>
      </c>
      <c r="BL283" s="44">
        <f t="shared" si="0"/>
        <v>0</v>
      </c>
      <c r="BM283" s="152">
        <f t="shared" si="1"/>
        <v>0</v>
      </c>
      <c r="BN283" s="153">
        <f t="shared" si="2"/>
        <v>0</v>
      </c>
      <c r="BO283" s="154">
        <f t="shared" si="3"/>
        <v>0</v>
      </c>
      <c r="BP283" s="155">
        <f t="shared" si="4"/>
        <v>0</v>
      </c>
      <c r="BQ283" s="44"/>
    </row>
    <row r="284" spans="1:69" ht="15.75" hidden="1" customHeight="1" x14ac:dyDescent="0.3">
      <c r="A284" s="44" t="s">
        <v>1708</v>
      </c>
      <c r="B284" s="44" t="s">
        <v>1709</v>
      </c>
      <c r="C284" s="44" t="s">
        <v>1709</v>
      </c>
      <c r="D284" s="44">
        <v>2018</v>
      </c>
      <c r="E284" s="45">
        <v>43305</v>
      </c>
      <c r="F284" s="44" t="s">
        <v>19</v>
      </c>
      <c r="G284" s="44" t="s">
        <v>95</v>
      </c>
      <c r="H284" s="37" t="s">
        <v>27</v>
      </c>
      <c r="I284" s="37" t="s">
        <v>27</v>
      </c>
      <c r="J284" s="37" t="s">
        <v>26</v>
      </c>
      <c r="K284" s="37" t="s">
        <v>27</v>
      </c>
      <c r="L284" s="37" t="s">
        <v>26</v>
      </c>
      <c r="M284" s="44" t="s">
        <v>1698</v>
      </c>
      <c r="N284" s="44"/>
      <c r="O284" s="44">
        <v>0</v>
      </c>
      <c r="P284" s="44">
        <v>0</v>
      </c>
      <c r="Q284" s="44">
        <v>0</v>
      </c>
      <c r="R284" s="44">
        <v>0</v>
      </c>
      <c r="S284" s="44">
        <v>0</v>
      </c>
      <c r="T284" s="44">
        <v>0</v>
      </c>
      <c r="U284" s="44">
        <v>0</v>
      </c>
      <c r="V284" s="44">
        <v>0</v>
      </c>
      <c r="W284" s="44">
        <v>0</v>
      </c>
      <c r="X284" s="44">
        <v>0</v>
      </c>
      <c r="Y284" s="44">
        <v>3</v>
      </c>
      <c r="Z284" s="44">
        <v>0</v>
      </c>
      <c r="AA284" s="44">
        <v>0</v>
      </c>
      <c r="AB284" s="44">
        <v>0</v>
      </c>
      <c r="AC284" s="44">
        <v>0</v>
      </c>
      <c r="AD284" s="44">
        <v>0</v>
      </c>
      <c r="AE284" s="44">
        <v>0</v>
      </c>
      <c r="AF284" s="44">
        <v>0</v>
      </c>
      <c r="AG284" s="44">
        <v>0</v>
      </c>
      <c r="AH284" s="44">
        <v>0</v>
      </c>
      <c r="AI284" s="44">
        <v>0</v>
      </c>
      <c r="AJ284" s="44">
        <v>0</v>
      </c>
      <c r="AK284" s="44">
        <v>0</v>
      </c>
      <c r="AL284" s="44">
        <v>0</v>
      </c>
      <c r="AM284" s="44">
        <v>0</v>
      </c>
      <c r="AN284" s="44">
        <v>0</v>
      </c>
      <c r="AO284" s="44">
        <v>14</v>
      </c>
      <c r="AP284" s="44">
        <v>0</v>
      </c>
      <c r="AQ284" s="44">
        <v>0</v>
      </c>
      <c r="AR284" s="44">
        <v>0</v>
      </c>
      <c r="AS284" s="44">
        <v>0</v>
      </c>
      <c r="AT284" s="44">
        <v>0</v>
      </c>
      <c r="AU284" s="44">
        <v>0</v>
      </c>
      <c r="AV284" s="44">
        <v>0</v>
      </c>
      <c r="AW284" s="44">
        <v>0</v>
      </c>
      <c r="AX284" s="44">
        <v>0</v>
      </c>
      <c r="AY284" s="44">
        <v>0</v>
      </c>
      <c r="AZ284" s="44">
        <v>0</v>
      </c>
      <c r="BA284" s="44">
        <v>0</v>
      </c>
      <c r="BB284" s="44">
        <v>0</v>
      </c>
      <c r="BC284" s="44">
        <v>0</v>
      </c>
      <c r="BD284" s="44">
        <v>1</v>
      </c>
      <c r="BE284" s="44">
        <v>0</v>
      </c>
      <c r="BF284" s="44">
        <v>0</v>
      </c>
      <c r="BG284" s="44">
        <v>0</v>
      </c>
      <c r="BH284" s="44">
        <v>0</v>
      </c>
      <c r="BI284" s="44">
        <v>0</v>
      </c>
      <c r="BJ284" s="44">
        <v>0</v>
      </c>
      <c r="BK284" s="44">
        <v>0</v>
      </c>
      <c r="BL284" s="44">
        <f t="shared" si="0"/>
        <v>18</v>
      </c>
      <c r="BM284" s="152">
        <f t="shared" si="1"/>
        <v>18</v>
      </c>
      <c r="BN284" s="153">
        <f t="shared" si="2"/>
        <v>0</v>
      </c>
      <c r="BO284" s="154">
        <f t="shared" si="3"/>
        <v>0</v>
      </c>
      <c r="BP284" s="155">
        <f t="shared" si="4"/>
        <v>0</v>
      </c>
      <c r="BQ284" s="44"/>
    </row>
    <row r="285" spans="1:69" ht="15.75" hidden="1" customHeight="1" x14ac:dyDescent="0.3">
      <c r="A285" s="44" t="s">
        <v>1708</v>
      </c>
      <c r="B285" s="44" t="s">
        <v>1709</v>
      </c>
      <c r="C285" s="44" t="s">
        <v>1709</v>
      </c>
      <c r="D285" s="44">
        <v>2018</v>
      </c>
      <c r="E285" s="45">
        <v>43305</v>
      </c>
      <c r="F285" s="44" t="s">
        <v>19</v>
      </c>
      <c r="G285" s="44" t="s">
        <v>95</v>
      </c>
      <c r="H285" s="37" t="s">
        <v>27</v>
      </c>
      <c r="I285" s="37" t="s">
        <v>27</v>
      </c>
      <c r="J285" s="37" t="s">
        <v>26</v>
      </c>
      <c r="K285" s="37" t="s">
        <v>27</v>
      </c>
      <c r="L285" s="37" t="s">
        <v>26</v>
      </c>
      <c r="M285" s="44" t="s">
        <v>1699</v>
      </c>
      <c r="N285" s="44"/>
      <c r="O285" s="44">
        <v>0</v>
      </c>
      <c r="P285" s="44">
        <v>0</v>
      </c>
      <c r="Q285" s="44">
        <v>0</v>
      </c>
      <c r="R285" s="44">
        <v>0</v>
      </c>
      <c r="S285" s="44">
        <v>0</v>
      </c>
      <c r="T285" s="44">
        <v>0</v>
      </c>
      <c r="U285" s="44">
        <v>0</v>
      </c>
      <c r="V285" s="44">
        <v>0</v>
      </c>
      <c r="W285" s="44">
        <v>0</v>
      </c>
      <c r="X285" s="44">
        <v>0</v>
      </c>
      <c r="Y285" s="44">
        <v>0</v>
      </c>
      <c r="Z285" s="44">
        <v>0</v>
      </c>
      <c r="AA285" s="44">
        <v>9</v>
      </c>
      <c r="AB285" s="44">
        <v>0</v>
      </c>
      <c r="AC285" s="44">
        <v>0</v>
      </c>
      <c r="AD285" s="44">
        <v>0</v>
      </c>
      <c r="AE285" s="44">
        <v>0</v>
      </c>
      <c r="AF285" s="44">
        <v>0</v>
      </c>
      <c r="AG285" s="44">
        <v>0</v>
      </c>
      <c r="AH285" s="44">
        <v>0</v>
      </c>
      <c r="AI285" s="44">
        <v>0</v>
      </c>
      <c r="AJ285" s="44">
        <v>0</v>
      </c>
      <c r="AK285" s="44">
        <v>0</v>
      </c>
      <c r="AL285" s="44">
        <v>1</v>
      </c>
      <c r="AM285" s="44">
        <v>0</v>
      </c>
      <c r="AN285" s="44">
        <v>0</v>
      </c>
      <c r="AO285" s="44">
        <v>2</v>
      </c>
      <c r="AP285" s="44">
        <v>0</v>
      </c>
      <c r="AQ285" s="44">
        <v>0</v>
      </c>
      <c r="AR285" s="44">
        <v>0</v>
      </c>
      <c r="AS285" s="44">
        <v>0</v>
      </c>
      <c r="AT285" s="44">
        <v>0</v>
      </c>
      <c r="AU285" s="44">
        <v>0</v>
      </c>
      <c r="AV285" s="44">
        <v>0</v>
      </c>
      <c r="AW285" s="44">
        <v>0</v>
      </c>
      <c r="AX285" s="44">
        <v>0</v>
      </c>
      <c r="AY285" s="44">
        <v>0</v>
      </c>
      <c r="AZ285" s="44">
        <v>0</v>
      </c>
      <c r="BA285" s="44">
        <v>0</v>
      </c>
      <c r="BB285" s="44">
        <v>0</v>
      </c>
      <c r="BC285" s="44">
        <v>0</v>
      </c>
      <c r="BD285" s="44">
        <v>0</v>
      </c>
      <c r="BE285" s="44">
        <v>0</v>
      </c>
      <c r="BF285" s="44">
        <v>0</v>
      </c>
      <c r="BG285" s="44">
        <v>0</v>
      </c>
      <c r="BH285" s="44">
        <v>0</v>
      </c>
      <c r="BI285" s="44">
        <v>0</v>
      </c>
      <c r="BJ285" s="44">
        <v>0</v>
      </c>
      <c r="BK285" s="44">
        <v>0</v>
      </c>
      <c r="BL285" s="44">
        <f t="shared" si="0"/>
        <v>12</v>
      </c>
      <c r="BM285" s="152">
        <f t="shared" si="1"/>
        <v>2</v>
      </c>
      <c r="BN285" s="153">
        <f t="shared" si="2"/>
        <v>9</v>
      </c>
      <c r="BO285" s="154">
        <f t="shared" si="3"/>
        <v>1</v>
      </c>
      <c r="BP285" s="155">
        <f t="shared" si="4"/>
        <v>0</v>
      </c>
      <c r="BQ285" s="44"/>
    </row>
    <row r="286" spans="1:69" ht="15.75" hidden="1" customHeight="1" x14ac:dyDescent="0.3">
      <c r="A286" s="44" t="s">
        <v>1708</v>
      </c>
      <c r="B286" s="44" t="s">
        <v>1709</v>
      </c>
      <c r="C286" s="44" t="s">
        <v>1709</v>
      </c>
      <c r="D286" s="44">
        <v>2018</v>
      </c>
      <c r="E286" s="45">
        <v>43305</v>
      </c>
      <c r="F286" s="44" t="s">
        <v>19</v>
      </c>
      <c r="G286" s="44" t="s">
        <v>95</v>
      </c>
      <c r="H286" s="37" t="s">
        <v>27</v>
      </c>
      <c r="I286" s="37" t="s">
        <v>27</v>
      </c>
      <c r="J286" s="37" t="s">
        <v>26</v>
      </c>
      <c r="K286" s="37" t="s">
        <v>27</v>
      </c>
      <c r="L286" s="37" t="s">
        <v>26</v>
      </c>
      <c r="M286" s="44" t="s">
        <v>1700</v>
      </c>
      <c r="N286" s="44">
        <f>SUM(O286:U286,V286:BK286)</f>
        <v>10</v>
      </c>
      <c r="O286" s="44">
        <v>0</v>
      </c>
      <c r="P286" s="44">
        <v>0</v>
      </c>
      <c r="Q286" s="44">
        <v>0</v>
      </c>
      <c r="R286" s="44">
        <v>1</v>
      </c>
      <c r="S286" s="44">
        <v>0</v>
      </c>
      <c r="T286" s="44">
        <v>6</v>
      </c>
      <c r="U286" s="44">
        <v>3</v>
      </c>
      <c r="V286" s="44">
        <v>0</v>
      </c>
      <c r="W286" s="44">
        <v>0</v>
      </c>
      <c r="X286" s="44">
        <v>0</v>
      </c>
      <c r="Y286" s="44">
        <v>0</v>
      </c>
      <c r="Z286" s="44">
        <v>0</v>
      </c>
      <c r="AA286" s="44">
        <v>0</v>
      </c>
      <c r="AB286" s="44">
        <v>0</v>
      </c>
      <c r="AC286" s="44">
        <v>0</v>
      </c>
      <c r="AD286" s="44">
        <v>0</v>
      </c>
      <c r="AE286" s="44">
        <v>0</v>
      </c>
      <c r="AF286" s="44">
        <v>0</v>
      </c>
      <c r="AG286" s="44">
        <v>0</v>
      </c>
      <c r="AH286" s="44">
        <v>0</v>
      </c>
      <c r="AI286" s="44">
        <v>0</v>
      </c>
      <c r="AJ286" s="44">
        <v>0</v>
      </c>
      <c r="AK286" s="44">
        <v>0</v>
      </c>
      <c r="AL286" s="44">
        <v>0</v>
      </c>
      <c r="AM286" s="44">
        <v>0</v>
      </c>
      <c r="AN286" s="44">
        <v>0</v>
      </c>
      <c r="AO286" s="44">
        <v>0</v>
      </c>
      <c r="AP286" s="44">
        <v>0</v>
      </c>
      <c r="AQ286" s="44">
        <v>0</v>
      </c>
      <c r="AR286" s="44">
        <v>0</v>
      </c>
      <c r="AS286" s="44">
        <v>0</v>
      </c>
      <c r="AT286" s="44">
        <v>0</v>
      </c>
      <c r="AU286" s="44">
        <v>0</v>
      </c>
      <c r="AV286" s="44">
        <v>0</v>
      </c>
      <c r="AW286" s="44">
        <v>0</v>
      </c>
      <c r="AX286" s="44">
        <v>0</v>
      </c>
      <c r="AY286" s="44">
        <v>0</v>
      </c>
      <c r="AZ286" s="44">
        <v>0</v>
      </c>
      <c r="BA286" s="44">
        <v>0</v>
      </c>
      <c r="BB286" s="44">
        <v>0</v>
      </c>
      <c r="BC286" s="44">
        <v>0</v>
      </c>
      <c r="BD286" s="44">
        <v>0</v>
      </c>
      <c r="BE286" s="44">
        <v>0</v>
      </c>
      <c r="BF286" s="44">
        <v>0</v>
      </c>
      <c r="BG286" s="44">
        <v>0</v>
      </c>
      <c r="BH286" s="44">
        <v>0</v>
      </c>
      <c r="BI286" s="44">
        <v>0</v>
      </c>
      <c r="BJ286" s="44">
        <v>0</v>
      </c>
      <c r="BK286" s="44">
        <v>0</v>
      </c>
      <c r="BL286" s="44">
        <f t="shared" si="0"/>
        <v>0</v>
      </c>
      <c r="BM286" s="152">
        <f t="shared" si="1"/>
        <v>0</v>
      </c>
      <c r="BN286" s="153">
        <f t="shared" si="2"/>
        <v>0</v>
      </c>
      <c r="BO286" s="154">
        <f t="shared" si="3"/>
        <v>0</v>
      </c>
      <c r="BP286" s="155">
        <f t="shared" si="4"/>
        <v>0</v>
      </c>
      <c r="BQ286" s="44"/>
    </row>
    <row r="287" spans="1:69" ht="15.75" hidden="1" customHeight="1" x14ac:dyDescent="0.3">
      <c r="A287" s="44" t="s">
        <v>1708</v>
      </c>
      <c r="B287" s="44" t="s">
        <v>1709</v>
      </c>
      <c r="C287" s="44" t="s">
        <v>1709</v>
      </c>
      <c r="D287" s="44">
        <v>2018</v>
      </c>
      <c r="E287" s="45">
        <v>43305</v>
      </c>
      <c r="F287" s="44" t="s">
        <v>19</v>
      </c>
      <c r="G287" s="44" t="s">
        <v>98</v>
      </c>
      <c r="H287" s="37" t="s">
        <v>26</v>
      </c>
      <c r="I287" s="37" t="s">
        <v>26</v>
      </c>
      <c r="J287" s="37" t="s">
        <v>27</v>
      </c>
      <c r="K287" s="37" t="s">
        <v>26</v>
      </c>
      <c r="L287" s="37" t="s">
        <v>27</v>
      </c>
      <c r="M287" s="44" t="s">
        <v>1698</v>
      </c>
      <c r="N287" s="44"/>
      <c r="O287" s="44">
        <v>0</v>
      </c>
      <c r="P287" s="44">
        <v>0</v>
      </c>
      <c r="Q287" s="44">
        <v>0</v>
      </c>
      <c r="R287" s="44">
        <v>0</v>
      </c>
      <c r="S287" s="44">
        <v>0</v>
      </c>
      <c r="T287" s="44">
        <v>0</v>
      </c>
      <c r="U287" s="44">
        <v>0</v>
      </c>
      <c r="V287" s="44">
        <v>0</v>
      </c>
      <c r="W287" s="44">
        <v>0</v>
      </c>
      <c r="X287" s="44">
        <v>8</v>
      </c>
      <c r="Y287" s="44">
        <v>11</v>
      </c>
      <c r="Z287" s="44">
        <v>0</v>
      </c>
      <c r="AA287" s="44">
        <v>1</v>
      </c>
      <c r="AB287" s="44">
        <v>0</v>
      </c>
      <c r="AC287" s="44">
        <v>0</v>
      </c>
      <c r="AD287" s="44">
        <v>0</v>
      </c>
      <c r="AE287" s="44">
        <v>0</v>
      </c>
      <c r="AF287" s="44">
        <v>0</v>
      </c>
      <c r="AG287" s="44">
        <v>0</v>
      </c>
      <c r="AH287" s="44">
        <v>0</v>
      </c>
      <c r="AI287" s="44">
        <v>0</v>
      </c>
      <c r="AJ287" s="44">
        <v>0</v>
      </c>
      <c r="AK287" s="44">
        <v>0</v>
      </c>
      <c r="AL287" s="44">
        <v>0</v>
      </c>
      <c r="AM287" s="44">
        <v>0</v>
      </c>
      <c r="AN287" s="44">
        <v>0</v>
      </c>
      <c r="AO287" s="44">
        <v>3</v>
      </c>
      <c r="AP287" s="44">
        <v>0</v>
      </c>
      <c r="AQ287" s="44">
        <v>0</v>
      </c>
      <c r="AR287" s="44">
        <v>0</v>
      </c>
      <c r="AS287" s="44">
        <v>0</v>
      </c>
      <c r="AT287" s="44">
        <v>0</v>
      </c>
      <c r="AU287" s="44">
        <v>2</v>
      </c>
      <c r="AV287" s="44">
        <v>0</v>
      </c>
      <c r="AW287" s="44">
        <v>0</v>
      </c>
      <c r="AX287" s="44">
        <v>0</v>
      </c>
      <c r="AY287" s="44">
        <v>0</v>
      </c>
      <c r="AZ287" s="44">
        <v>0</v>
      </c>
      <c r="BA287" s="44">
        <v>0</v>
      </c>
      <c r="BB287" s="44">
        <v>0</v>
      </c>
      <c r="BC287" s="44">
        <v>0</v>
      </c>
      <c r="BD287" s="44">
        <v>1</v>
      </c>
      <c r="BE287" s="44">
        <v>0</v>
      </c>
      <c r="BF287" s="44">
        <v>0</v>
      </c>
      <c r="BG287" s="44">
        <v>0</v>
      </c>
      <c r="BH287" s="44">
        <v>0</v>
      </c>
      <c r="BI287" s="44">
        <v>0</v>
      </c>
      <c r="BJ287" s="44">
        <v>0</v>
      </c>
      <c r="BK287" s="44">
        <v>0</v>
      </c>
      <c r="BL287" s="44">
        <f t="shared" si="0"/>
        <v>26</v>
      </c>
      <c r="BM287" s="152">
        <f t="shared" si="1"/>
        <v>17</v>
      </c>
      <c r="BN287" s="153">
        <f t="shared" si="2"/>
        <v>1</v>
      </c>
      <c r="BO287" s="154">
        <f t="shared" si="3"/>
        <v>0</v>
      </c>
      <c r="BP287" s="155">
        <f t="shared" si="4"/>
        <v>8</v>
      </c>
      <c r="BQ287" s="44"/>
    </row>
    <row r="288" spans="1:69" ht="15.75" hidden="1" customHeight="1" x14ac:dyDescent="0.3">
      <c r="A288" s="44" t="s">
        <v>1708</v>
      </c>
      <c r="B288" s="44" t="s">
        <v>1709</v>
      </c>
      <c r="C288" s="44" t="s">
        <v>1709</v>
      </c>
      <c r="D288" s="44">
        <v>2018</v>
      </c>
      <c r="E288" s="45">
        <v>43305</v>
      </c>
      <c r="F288" s="44" t="s">
        <v>19</v>
      </c>
      <c r="G288" s="44" t="s">
        <v>98</v>
      </c>
      <c r="H288" s="37" t="s">
        <v>26</v>
      </c>
      <c r="I288" s="37" t="s">
        <v>26</v>
      </c>
      <c r="J288" s="37" t="s">
        <v>27</v>
      </c>
      <c r="K288" s="37" t="s">
        <v>26</v>
      </c>
      <c r="L288" s="37" t="s">
        <v>27</v>
      </c>
      <c r="M288" s="44" t="s">
        <v>1699</v>
      </c>
      <c r="N288" s="44"/>
      <c r="O288" s="44">
        <v>0</v>
      </c>
      <c r="P288" s="44">
        <v>0</v>
      </c>
      <c r="Q288" s="44">
        <v>0</v>
      </c>
      <c r="R288" s="44">
        <v>0</v>
      </c>
      <c r="S288" s="44">
        <v>0</v>
      </c>
      <c r="T288" s="44">
        <v>0</v>
      </c>
      <c r="U288" s="44">
        <v>0</v>
      </c>
      <c r="V288" s="44">
        <v>0</v>
      </c>
      <c r="W288" s="44">
        <v>0</v>
      </c>
      <c r="X288" s="44">
        <v>13</v>
      </c>
      <c r="Y288" s="44">
        <v>0</v>
      </c>
      <c r="Z288" s="44">
        <v>0</v>
      </c>
      <c r="AA288" s="44">
        <v>10</v>
      </c>
      <c r="AB288" s="44">
        <v>0</v>
      </c>
      <c r="AC288" s="44">
        <v>0</v>
      </c>
      <c r="AD288" s="44">
        <v>0</v>
      </c>
      <c r="AE288" s="44">
        <v>1</v>
      </c>
      <c r="AF288" s="44">
        <v>0</v>
      </c>
      <c r="AG288" s="44">
        <v>0</v>
      </c>
      <c r="AH288" s="44">
        <v>0</v>
      </c>
      <c r="AI288" s="44">
        <v>0</v>
      </c>
      <c r="AJ288" s="44">
        <v>0</v>
      </c>
      <c r="AK288" s="44">
        <v>0</v>
      </c>
      <c r="AL288" s="44">
        <v>1</v>
      </c>
      <c r="AM288" s="44">
        <v>0</v>
      </c>
      <c r="AN288" s="44">
        <v>0</v>
      </c>
      <c r="AO288" s="44">
        <v>6</v>
      </c>
      <c r="AP288" s="44">
        <v>0</v>
      </c>
      <c r="AQ288" s="44">
        <v>0</v>
      </c>
      <c r="AR288" s="44">
        <v>0</v>
      </c>
      <c r="AS288" s="44">
        <v>0</v>
      </c>
      <c r="AT288" s="44">
        <v>0</v>
      </c>
      <c r="AU288" s="44">
        <v>0</v>
      </c>
      <c r="AV288" s="44">
        <v>0</v>
      </c>
      <c r="AW288" s="44">
        <v>0</v>
      </c>
      <c r="AX288" s="44">
        <v>0</v>
      </c>
      <c r="AY288" s="44">
        <v>0</v>
      </c>
      <c r="AZ288" s="44">
        <v>0</v>
      </c>
      <c r="BA288" s="44">
        <v>0</v>
      </c>
      <c r="BB288" s="44">
        <v>0</v>
      </c>
      <c r="BC288" s="44">
        <v>0</v>
      </c>
      <c r="BD288" s="44">
        <v>0</v>
      </c>
      <c r="BE288" s="44">
        <v>0</v>
      </c>
      <c r="BF288" s="44">
        <v>0</v>
      </c>
      <c r="BG288" s="44">
        <v>0</v>
      </c>
      <c r="BH288" s="44">
        <v>0</v>
      </c>
      <c r="BI288" s="44">
        <v>0</v>
      </c>
      <c r="BJ288" s="44">
        <v>0</v>
      </c>
      <c r="BK288" s="44">
        <v>0</v>
      </c>
      <c r="BL288" s="44">
        <f t="shared" si="0"/>
        <v>31</v>
      </c>
      <c r="BM288" s="152">
        <f t="shared" si="1"/>
        <v>6</v>
      </c>
      <c r="BN288" s="153">
        <f t="shared" si="2"/>
        <v>10</v>
      </c>
      <c r="BO288" s="154">
        <f t="shared" si="3"/>
        <v>2</v>
      </c>
      <c r="BP288" s="155">
        <f t="shared" si="4"/>
        <v>13</v>
      </c>
      <c r="BQ288" s="44"/>
    </row>
    <row r="289" spans="1:69" ht="15.75" hidden="1" customHeight="1" x14ac:dyDescent="0.3">
      <c r="A289" s="44" t="s">
        <v>1708</v>
      </c>
      <c r="B289" s="44" t="s">
        <v>1709</v>
      </c>
      <c r="C289" s="44" t="s">
        <v>1709</v>
      </c>
      <c r="D289" s="44">
        <v>2018</v>
      </c>
      <c r="E289" s="45">
        <v>43305</v>
      </c>
      <c r="F289" s="44" t="s">
        <v>19</v>
      </c>
      <c r="G289" s="44" t="s">
        <v>98</v>
      </c>
      <c r="H289" s="37" t="s">
        <v>26</v>
      </c>
      <c r="I289" s="37" t="s">
        <v>26</v>
      </c>
      <c r="J289" s="37" t="s">
        <v>27</v>
      </c>
      <c r="K289" s="37" t="s">
        <v>26</v>
      </c>
      <c r="L289" s="37" t="s">
        <v>27</v>
      </c>
      <c r="M289" s="44" t="s">
        <v>1700</v>
      </c>
      <c r="N289" s="44">
        <f>SUM(O289:U289,V289:BK289)</f>
        <v>10</v>
      </c>
      <c r="O289" s="44">
        <v>0</v>
      </c>
      <c r="P289" s="44">
        <v>0</v>
      </c>
      <c r="Q289" s="44">
        <v>0</v>
      </c>
      <c r="R289" s="44">
        <v>0</v>
      </c>
      <c r="S289" s="44">
        <v>0</v>
      </c>
      <c r="T289" s="44">
        <v>9</v>
      </c>
      <c r="U289" s="44">
        <v>1</v>
      </c>
      <c r="V289" s="44">
        <v>0</v>
      </c>
      <c r="W289" s="44">
        <v>0</v>
      </c>
      <c r="X289" s="44">
        <v>0</v>
      </c>
      <c r="Y289" s="44">
        <v>0</v>
      </c>
      <c r="Z289" s="44">
        <v>0</v>
      </c>
      <c r="AA289" s="44">
        <v>0</v>
      </c>
      <c r="AB289" s="44">
        <v>0</v>
      </c>
      <c r="AC289" s="44">
        <v>0</v>
      </c>
      <c r="AD289" s="44">
        <v>0</v>
      </c>
      <c r="AE289" s="44">
        <v>0</v>
      </c>
      <c r="AF289" s="44">
        <v>0</v>
      </c>
      <c r="AG289" s="44">
        <v>0</v>
      </c>
      <c r="AH289" s="44">
        <v>0</v>
      </c>
      <c r="AI289" s="44">
        <v>0</v>
      </c>
      <c r="AJ289" s="44">
        <v>0</v>
      </c>
      <c r="AK289" s="44">
        <v>0</v>
      </c>
      <c r="AL289" s="44">
        <v>0</v>
      </c>
      <c r="AM289" s="44">
        <v>0</v>
      </c>
      <c r="AN289" s="44">
        <v>0</v>
      </c>
      <c r="AO289" s="44">
        <v>0</v>
      </c>
      <c r="AP289" s="44">
        <v>0</v>
      </c>
      <c r="AQ289" s="44">
        <v>0</v>
      </c>
      <c r="AR289" s="44">
        <v>0</v>
      </c>
      <c r="AS289" s="44">
        <v>0</v>
      </c>
      <c r="AT289" s="44">
        <v>0</v>
      </c>
      <c r="AU289" s="44">
        <v>0</v>
      </c>
      <c r="AV289" s="44">
        <v>0</v>
      </c>
      <c r="AW289" s="44">
        <v>0</v>
      </c>
      <c r="AX289" s="44">
        <v>0</v>
      </c>
      <c r="AY289" s="44">
        <v>0</v>
      </c>
      <c r="AZ289" s="44">
        <v>0</v>
      </c>
      <c r="BA289" s="44">
        <v>0</v>
      </c>
      <c r="BB289" s="44">
        <v>0</v>
      </c>
      <c r="BC289" s="44">
        <v>0</v>
      </c>
      <c r="BD289" s="44">
        <v>0</v>
      </c>
      <c r="BE289" s="44">
        <v>0</v>
      </c>
      <c r="BF289" s="44">
        <v>0</v>
      </c>
      <c r="BG289" s="44">
        <v>0</v>
      </c>
      <c r="BH289" s="44">
        <v>0</v>
      </c>
      <c r="BI289" s="44">
        <v>0</v>
      </c>
      <c r="BJ289" s="44">
        <v>0</v>
      </c>
      <c r="BK289" s="44">
        <v>0</v>
      </c>
      <c r="BL289" s="44">
        <f t="shared" si="0"/>
        <v>0</v>
      </c>
      <c r="BM289" s="152">
        <f t="shared" si="1"/>
        <v>0</v>
      </c>
      <c r="BN289" s="153">
        <f t="shared" si="2"/>
        <v>0</v>
      </c>
      <c r="BO289" s="154">
        <f t="shared" si="3"/>
        <v>0</v>
      </c>
      <c r="BP289" s="155">
        <f t="shared" si="4"/>
        <v>0</v>
      </c>
      <c r="BQ289" s="44"/>
    </row>
    <row r="290" spans="1:69" ht="15.75" hidden="1" customHeight="1" x14ac:dyDescent="0.3">
      <c r="A290" s="44" t="s">
        <v>1708</v>
      </c>
      <c r="B290" s="44" t="s">
        <v>788</v>
      </c>
      <c r="C290" s="44" t="s">
        <v>788</v>
      </c>
      <c r="D290" s="44">
        <v>2018</v>
      </c>
      <c r="E290" s="45">
        <v>43304</v>
      </c>
      <c r="F290" s="44" t="s">
        <v>19</v>
      </c>
      <c r="G290" s="44" t="s">
        <v>101</v>
      </c>
      <c r="H290" s="37" t="s">
        <v>31</v>
      </c>
      <c r="I290" s="37" t="s">
        <v>31</v>
      </c>
      <c r="J290" s="37" t="s">
        <v>31</v>
      </c>
      <c r="K290" s="37" t="s">
        <v>31</v>
      </c>
      <c r="L290" s="37" t="s">
        <v>31</v>
      </c>
      <c r="M290" s="44" t="s">
        <v>1698</v>
      </c>
      <c r="N290" s="44"/>
      <c r="O290" s="44">
        <v>0</v>
      </c>
      <c r="P290" s="44">
        <v>0</v>
      </c>
      <c r="Q290" s="44">
        <v>0</v>
      </c>
      <c r="R290" s="44">
        <v>0</v>
      </c>
      <c r="S290" s="44">
        <v>0</v>
      </c>
      <c r="T290" s="44">
        <v>0</v>
      </c>
      <c r="U290" s="44">
        <v>0</v>
      </c>
      <c r="V290" s="44">
        <v>0</v>
      </c>
      <c r="W290" s="44">
        <v>0</v>
      </c>
      <c r="X290" s="44">
        <v>0</v>
      </c>
      <c r="Y290" s="44">
        <v>0</v>
      </c>
      <c r="Z290" s="44">
        <v>0</v>
      </c>
      <c r="AA290" s="44">
        <v>0</v>
      </c>
      <c r="AB290" s="44">
        <v>0</v>
      </c>
      <c r="AC290" s="44">
        <v>0</v>
      </c>
      <c r="AD290" s="44">
        <v>0</v>
      </c>
      <c r="AE290" s="44">
        <v>0</v>
      </c>
      <c r="AF290" s="44">
        <v>0</v>
      </c>
      <c r="AG290" s="44">
        <v>0</v>
      </c>
      <c r="AH290" s="44">
        <v>10</v>
      </c>
      <c r="AI290" s="44">
        <v>0</v>
      </c>
      <c r="AJ290" s="44">
        <v>0</v>
      </c>
      <c r="AK290" s="44">
        <v>0</v>
      </c>
      <c r="AL290" s="44">
        <v>0</v>
      </c>
      <c r="AM290" s="44">
        <v>0</v>
      </c>
      <c r="AN290" s="44">
        <v>1</v>
      </c>
      <c r="AO290" s="44">
        <v>3</v>
      </c>
      <c r="AP290" s="44">
        <v>0</v>
      </c>
      <c r="AQ290" s="44">
        <v>0</v>
      </c>
      <c r="AR290" s="44">
        <v>1</v>
      </c>
      <c r="AS290" s="44">
        <v>0</v>
      </c>
      <c r="AT290" s="44">
        <v>0</v>
      </c>
      <c r="AU290" s="44">
        <v>0</v>
      </c>
      <c r="AV290" s="44">
        <v>0</v>
      </c>
      <c r="AW290" s="44">
        <v>0</v>
      </c>
      <c r="AX290" s="44">
        <v>0</v>
      </c>
      <c r="AY290" s="44">
        <v>0</v>
      </c>
      <c r="AZ290" s="44">
        <v>0</v>
      </c>
      <c r="BA290" s="44">
        <v>0</v>
      </c>
      <c r="BB290" s="44">
        <v>0</v>
      </c>
      <c r="BC290" s="44">
        <v>0</v>
      </c>
      <c r="BD290" s="44">
        <v>0</v>
      </c>
      <c r="BE290" s="44">
        <v>0</v>
      </c>
      <c r="BF290" s="44">
        <v>0</v>
      </c>
      <c r="BG290" s="44">
        <v>0</v>
      </c>
      <c r="BH290" s="44">
        <v>0</v>
      </c>
      <c r="BI290" s="44">
        <v>0</v>
      </c>
      <c r="BJ290" s="44">
        <v>0</v>
      </c>
      <c r="BK290" s="44">
        <v>0</v>
      </c>
      <c r="BL290" s="44">
        <f t="shared" si="0"/>
        <v>15</v>
      </c>
      <c r="BM290" s="152">
        <f t="shared" si="1"/>
        <v>14</v>
      </c>
      <c r="BN290" s="153">
        <f t="shared" si="2"/>
        <v>0</v>
      </c>
      <c r="BO290" s="154">
        <f t="shared" si="3"/>
        <v>0</v>
      </c>
      <c r="BP290" s="155">
        <f t="shared" si="4"/>
        <v>1</v>
      </c>
      <c r="BQ290" s="44"/>
    </row>
    <row r="291" spans="1:69" ht="15.75" hidden="1" customHeight="1" x14ac:dyDescent="0.3">
      <c r="A291" s="44" t="s">
        <v>1708</v>
      </c>
      <c r="B291" s="44" t="s">
        <v>788</v>
      </c>
      <c r="C291" s="44" t="s">
        <v>788</v>
      </c>
      <c r="D291" s="44">
        <v>2018</v>
      </c>
      <c r="E291" s="45">
        <v>43304</v>
      </c>
      <c r="F291" s="44" t="s">
        <v>19</v>
      </c>
      <c r="G291" s="44" t="s">
        <v>101</v>
      </c>
      <c r="H291" s="37" t="s">
        <v>31</v>
      </c>
      <c r="I291" s="37" t="s">
        <v>31</v>
      </c>
      <c r="J291" s="37" t="s">
        <v>31</v>
      </c>
      <c r="K291" s="37" t="s">
        <v>31</v>
      </c>
      <c r="L291" s="37" t="s">
        <v>31</v>
      </c>
      <c r="M291" s="44" t="s">
        <v>1699</v>
      </c>
      <c r="N291" s="44"/>
      <c r="O291" s="44">
        <v>0</v>
      </c>
      <c r="P291" s="44">
        <v>0</v>
      </c>
      <c r="Q291" s="44">
        <v>0</v>
      </c>
      <c r="R291" s="44">
        <v>0</v>
      </c>
      <c r="S291" s="44">
        <v>0</v>
      </c>
      <c r="T291" s="44">
        <v>0</v>
      </c>
      <c r="U291" s="44">
        <v>0</v>
      </c>
      <c r="V291" s="44">
        <v>0</v>
      </c>
      <c r="W291" s="44">
        <v>0</v>
      </c>
      <c r="X291" s="44">
        <v>4</v>
      </c>
      <c r="Y291" s="44">
        <v>0</v>
      </c>
      <c r="Z291" s="44">
        <v>0</v>
      </c>
      <c r="AA291" s="44">
        <v>2</v>
      </c>
      <c r="AB291" s="44">
        <v>0</v>
      </c>
      <c r="AC291" s="44">
        <v>0</v>
      </c>
      <c r="AD291" s="44">
        <v>0</v>
      </c>
      <c r="AE291" s="44">
        <v>0</v>
      </c>
      <c r="AF291" s="44">
        <v>0</v>
      </c>
      <c r="AG291" s="44">
        <v>0</v>
      </c>
      <c r="AH291" s="44">
        <v>7</v>
      </c>
      <c r="AI291" s="44">
        <v>0</v>
      </c>
      <c r="AJ291" s="44">
        <v>0</v>
      </c>
      <c r="AK291" s="44">
        <v>0</v>
      </c>
      <c r="AL291" s="44">
        <v>1</v>
      </c>
      <c r="AM291" s="44">
        <v>0</v>
      </c>
      <c r="AN291" s="44">
        <v>0</v>
      </c>
      <c r="AO291" s="44">
        <v>0</v>
      </c>
      <c r="AP291" s="44">
        <v>0</v>
      </c>
      <c r="AQ291" s="44">
        <v>0</v>
      </c>
      <c r="AR291" s="44">
        <v>26</v>
      </c>
      <c r="AS291" s="44">
        <v>0</v>
      </c>
      <c r="AT291" s="44">
        <v>0</v>
      </c>
      <c r="AU291" s="44">
        <v>0</v>
      </c>
      <c r="AV291" s="44">
        <v>0</v>
      </c>
      <c r="AW291" s="44">
        <v>0</v>
      </c>
      <c r="AX291" s="44">
        <v>0</v>
      </c>
      <c r="AY291" s="44">
        <v>0</v>
      </c>
      <c r="AZ291" s="44">
        <v>0</v>
      </c>
      <c r="BA291" s="44">
        <v>0</v>
      </c>
      <c r="BB291" s="44">
        <v>0</v>
      </c>
      <c r="BC291" s="44">
        <v>0</v>
      </c>
      <c r="BD291" s="44">
        <v>0</v>
      </c>
      <c r="BE291" s="44">
        <v>0</v>
      </c>
      <c r="BF291" s="44">
        <v>0</v>
      </c>
      <c r="BG291" s="44">
        <v>0</v>
      </c>
      <c r="BH291" s="44">
        <v>0</v>
      </c>
      <c r="BI291" s="44">
        <v>0</v>
      </c>
      <c r="BJ291" s="44">
        <v>0</v>
      </c>
      <c r="BK291" s="44">
        <v>0</v>
      </c>
      <c r="BL291" s="44">
        <f t="shared" si="0"/>
        <v>40</v>
      </c>
      <c r="BM291" s="152">
        <f t="shared" si="1"/>
        <v>33</v>
      </c>
      <c r="BN291" s="153">
        <f t="shared" si="2"/>
        <v>2</v>
      </c>
      <c r="BO291" s="154">
        <f t="shared" si="3"/>
        <v>1</v>
      </c>
      <c r="BP291" s="155">
        <f t="shared" si="4"/>
        <v>4</v>
      </c>
      <c r="BQ291" s="44"/>
    </row>
    <row r="292" spans="1:69" ht="15.75" hidden="1" customHeight="1" x14ac:dyDescent="0.3">
      <c r="A292" s="44" t="s">
        <v>1708</v>
      </c>
      <c r="B292" s="44" t="s">
        <v>788</v>
      </c>
      <c r="C292" s="44" t="s">
        <v>788</v>
      </c>
      <c r="D292" s="44">
        <v>2018</v>
      </c>
      <c r="E292" s="45">
        <v>43304</v>
      </c>
      <c r="F292" s="44" t="s">
        <v>19</v>
      </c>
      <c r="G292" s="44" t="s">
        <v>101</v>
      </c>
      <c r="H292" s="37" t="s">
        <v>31</v>
      </c>
      <c r="I292" s="37" t="s">
        <v>31</v>
      </c>
      <c r="J292" s="37" t="s">
        <v>31</v>
      </c>
      <c r="K292" s="37" t="s">
        <v>31</v>
      </c>
      <c r="L292" s="37" t="s">
        <v>31</v>
      </c>
      <c r="M292" s="44" t="s">
        <v>1700</v>
      </c>
      <c r="N292" s="44">
        <f>SUM(O292:U292,V292:BK292)</f>
        <v>10</v>
      </c>
      <c r="O292" s="44">
        <v>0</v>
      </c>
      <c r="P292" s="44">
        <v>0</v>
      </c>
      <c r="Q292" s="44">
        <v>0</v>
      </c>
      <c r="R292" s="44">
        <v>0</v>
      </c>
      <c r="S292" s="44">
        <v>0</v>
      </c>
      <c r="T292" s="44">
        <v>8</v>
      </c>
      <c r="U292" s="44">
        <v>1</v>
      </c>
      <c r="V292" s="44">
        <v>0</v>
      </c>
      <c r="W292" s="44">
        <v>0</v>
      </c>
      <c r="X292" s="44">
        <v>0</v>
      </c>
      <c r="Y292" s="44">
        <v>0</v>
      </c>
      <c r="Z292" s="44">
        <v>0</v>
      </c>
      <c r="AA292" s="44">
        <v>0</v>
      </c>
      <c r="AB292" s="44">
        <v>0</v>
      </c>
      <c r="AC292" s="44">
        <v>0</v>
      </c>
      <c r="AD292" s="44">
        <v>0</v>
      </c>
      <c r="AE292" s="44">
        <v>0</v>
      </c>
      <c r="AF292" s="44">
        <v>0</v>
      </c>
      <c r="AG292" s="44">
        <v>0</v>
      </c>
      <c r="AH292" s="44">
        <v>0</v>
      </c>
      <c r="AI292" s="44">
        <v>0</v>
      </c>
      <c r="AJ292" s="44">
        <v>0</v>
      </c>
      <c r="AK292" s="44">
        <v>0</v>
      </c>
      <c r="AL292" s="44">
        <v>0</v>
      </c>
      <c r="AM292" s="44">
        <v>0</v>
      </c>
      <c r="AN292" s="44">
        <v>0</v>
      </c>
      <c r="AO292" s="44">
        <v>0</v>
      </c>
      <c r="AP292" s="44">
        <v>0</v>
      </c>
      <c r="AQ292" s="44">
        <v>0</v>
      </c>
      <c r="AR292" s="44">
        <v>1</v>
      </c>
      <c r="AS292" s="44">
        <v>0</v>
      </c>
      <c r="AT292" s="44">
        <v>0</v>
      </c>
      <c r="AU292" s="44">
        <v>0</v>
      </c>
      <c r="AV292" s="44">
        <v>0</v>
      </c>
      <c r="AW292" s="44">
        <v>0</v>
      </c>
      <c r="AX292" s="44">
        <v>0</v>
      </c>
      <c r="AY292" s="44">
        <v>0</v>
      </c>
      <c r="AZ292" s="44">
        <v>0</v>
      </c>
      <c r="BA292" s="44">
        <v>0</v>
      </c>
      <c r="BB292" s="44">
        <v>0</v>
      </c>
      <c r="BC292" s="44">
        <v>0</v>
      </c>
      <c r="BD292" s="44">
        <v>0</v>
      </c>
      <c r="BE292" s="44">
        <v>0</v>
      </c>
      <c r="BF292" s="44">
        <v>0</v>
      </c>
      <c r="BG292" s="44">
        <v>0</v>
      </c>
      <c r="BH292" s="44">
        <v>0</v>
      </c>
      <c r="BI292" s="44">
        <v>0</v>
      </c>
      <c r="BJ292" s="44">
        <v>0</v>
      </c>
      <c r="BK292" s="44">
        <v>0</v>
      </c>
      <c r="BL292" s="44">
        <f t="shared" si="0"/>
        <v>1</v>
      </c>
      <c r="BM292" s="152">
        <f t="shared" si="1"/>
        <v>1</v>
      </c>
      <c r="BN292" s="153">
        <f t="shared" si="2"/>
        <v>0</v>
      </c>
      <c r="BO292" s="154">
        <f t="shared" si="3"/>
        <v>0</v>
      </c>
      <c r="BP292" s="155">
        <f t="shared" si="4"/>
        <v>0</v>
      </c>
      <c r="BQ292" s="44"/>
    </row>
    <row r="293" spans="1:69" ht="15.75" hidden="1" customHeight="1" x14ac:dyDescent="0.3">
      <c r="A293" s="44" t="s">
        <v>1708</v>
      </c>
      <c r="B293" s="44" t="s">
        <v>788</v>
      </c>
      <c r="C293" s="44" t="s">
        <v>788</v>
      </c>
      <c r="D293" s="44">
        <v>2018</v>
      </c>
      <c r="E293" s="45">
        <v>43304</v>
      </c>
      <c r="F293" s="44" t="s">
        <v>19</v>
      </c>
      <c r="G293" s="44" t="s">
        <v>104</v>
      </c>
      <c r="H293" s="37" t="s">
        <v>45</v>
      </c>
      <c r="I293" s="37" t="s">
        <v>45</v>
      </c>
      <c r="J293" s="37" t="s">
        <v>45</v>
      </c>
      <c r="K293" s="37" t="s">
        <v>45</v>
      </c>
      <c r="L293" s="37" t="s">
        <v>45</v>
      </c>
      <c r="M293" s="44" t="s">
        <v>1698</v>
      </c>
      <c r="N293" s="44"/>
      <c r="O293" s="44">
        <v>0</v>
      </c>
      <c r="P293" s="44">
        <v>0</v>
      </c>
      <c r="Q293" s="44">
        <v>0</v>
      </c>
      <c r="R293" s="44">
        <v>0</v>
      </c>
      <c r="S293" s="44">
        <v>0</v>
      </c>
      <c r="T293" s="44">
        <v>0</v>
      </c>
      <c r="U293" s="44">
        <v>0</v>
      </c>
      <c r="V293" s="44">
        <v>0</v>
      </c>
      <c r="W293" s="44">
        <v>0</v>
      </c>
      <c r="X293" s="44">
        <v>0</v>
      </c>
      <c r="Y293" s="44">
        <v>5</v>
      </c>
      <c r="Z293" s="44">
        <v>0</v>
      </c>
      <c r="AA293" s="44">
        <v>1</v>
      </c>
      <c r="AB293" s="44">
        <v>1</v>
      </c>
      <c r="AC293" s="44">
        <v>0</v>
      </c>
      <c r="AD293" s="44">
        <v>0</v>
      </c>
      <c r="AE293" s="44">
        <v>0</v>
      </c>
      <c r="AF293" s="44">
        <v>0</v>
      </c>
      <c r="AG293" s="44">
        <v>0</v>
      </c>
      <c r="AH293" s="44">
        <v>0</v>
      </c>
      <c r="AI293" s="44">
        <v>0</v>
      </c>
      <c r="AJ293" s="44">
        <v>0</v>
      </c>
      <c r="AK293" s="44">
        <v>0</v>
      </c>
      <c r="AL293" s="44">
        <v>0</v>
      </c>
      <c r="AM293" s="44">
        <v>0</v>
      </c>
      <c r="AN293" s="44">
        <v>0</v>
      </c>
      <c r="AO293" s="44">
        <v>4</v>
      </c>
      <c r="AP293" s="44">
        <v>0</v>
      </c>
      <c r="AQ293" s="44">
        <v>0</v>
      </c>
      <c r="AR293" s="44">
        <v>0</v>
      </c>
      <c r="AS293" s="44">
        <v>0</v>
      </c>
      <c r="AT293" s="44">
        <v>0</v>
      </c>
      <c r="AU293" s="44">
        <v>0</v>
      </c>
      <c r="AV293" s="44">
        <v>0</v>
      </c>
      <c r="AW293" s="44">
        <v>0</v>
      </c>
      <c r="AX293" s="44">
        <v>0</v>
      </c>
      <c r="AY293" s="44">
        <v>0</v>
      </c>
      <c r="AZ293" s="44">
        <v>0</v>
      </c>
      <c r="BA293" s="44">
        <v>0</v>
      </c>
      <c r="BB293" s="44">
        <v>0</v>
      </c>
      <c r="BC293" s="44">
        <v>0</v>
      </c>
      <c r="BD293" s="44">
        <v>0</v>
      </c>
      <c r="BE293" s="44">
        <v>0</v>
      </c>
      <c r="BF293" s="44">
        <v>0</v>
      </c>
      <c r="BG293" s="44">
        <v>0</v>
      </c>
      <c r="BH293" s="44">
        <v>0</v>
      </c>
      <c r="BI293" s="44">
        <v>0</v>
      </c>
      <c r="BJ293" s="44">
        <v>0</v>
      </c>
      <c r="BK293" s="44">
        <v>0</v>
      </c>
      <c r="BL293" s="44">
        <f t="shared" si="0"/>
        <v>11</v>
      </c>
      <c r="BM293" s="152">
        <f t="shared" si="1"/>
        <v>10</v>
      </c>
      <c r="BN293" s="153">
        <f t="shared" si="2"/>
        <v>1</v>
      </c>
      <c r="BO293" s="154">
        <f t="shared" si="3"/>
        <v>0</v>
      </c>
      <c r="BP293" s="155">
        <f t="shared" si="4"/>
        <v>0</v>
      </c>
      <c r="BQ293" s="44"/>
    </row>
    <row r="294" spans="1:69" ht="15.75" hidden="1" customHeight="1" x14ac:dyDescent="0.3">
      <c r="A294" s="44" t="s">
        <v>1708</v>
      </c>
      <c r="B294" s="44" t="s">
        <v>788</v>
      </c>
      <c r="C294" s="44" t="s">
        <v>788</v>
      </c>
      <c r="D294" s="44">
        <v>2018</v>
      </c>
      <c r="E294" s="45">
        <v>43304</v>
      </c>
      <c r="F294" s="44" t="s">
        <v>19</v>
      </c>
      <c r="G294" s="44" t="s">
        <v>104</v>
      </c>
      <c r="H294" s="37" t="s">
        <v>45</v>
      </c>
      <c r="I294" s="37" t="s">
        <v>45</v>
      </c>
      <c r="J294" s="37" t="s">
        <v>45</v>
      </c>
      <c r="K294" s="37" t="s">
        <v>45</v>
      </c>
      <c r="L294" s="37" t="s">
        <v>45</v>
      </c>
      <c r="M294" s="44" t="s">
        <v>1699</v>
      </c>
      <c r="N294" s="44"/>
      <c r="O294" s="44">
        <v>0</v>
      </c>
      <c r="P294" s="44">
        <v>0</v>
      </c>
      <c r="Q294" s="44">
        <v>0</v>
      </c>
      <c r="R294" s="44">
        <v>0</v>
      </c>
      <c r="S294" s="44">
        <v>0</v>
      </c>
      <c r="T294" s="44">
        <v>0</v>
      </c>
      <c r="U294" s="44">
        <v>0</v>
      </c>
      <c r="V294" s="44">
        <v>0</v>
      </c>
      <c r="W294" s="44">
        <v>0</v>
      </c>
      <c r="X294" s="44">
        <v>0</v>
      </c>
      <c r="Y294" s="44">
        <v>0</v>
      </c>
      <c r="Z294" s="44">
        <v>0</v>
      </c>
      <c r="AA294" s="44">
        <v>6</v>
      </c>
      <c r="AB294" s="44">
        <v>0</v>
      </c>
      <c r="AC294" s="44">
        <v>0</v>
      </c>
      <c r="AD294" s="44">
        <v>0</v>
      </c>
      <c r="AE294" s="44">
        <v>5</v>
      </c>
      <c r="AF294" s="44">
        <v>0</v>
      </c>
      <c r="AG294" s="44">
        <v>0</v>
      </c>
      <c r="AH294" s="44">
        <v>0</v>
      </c>
      <c r="AI294" s="44">
        <v>0</v>
      </c>
      <c r="AJ294" s="44">
        <v>0</v>
      </c>
      <c r="AK294" s="44">
        <v>0</v>
      </c>
      <c r="AL294" s="44">
        <v>1</v>
      </c>
      <c r="AM294" s="44">
        <v>0</v>
      </c>
      <c r="AN294" s="44">
        <v>0</v>
      </c>
      <c r="AO294" s="44">
        <v>2</v>
      </c>
      <c r="AP294" s="44">
        <v>0</v>
      </c>
      <c r="AQ294" s="44">
        <v>2</v>
      </c>
      <c r="AR294" s="44">
        <v>3</v>
      </c>
      <c r="AS294" s="44">
        <v>0</v>
      </c>
      <c r="AT294" s="44">
        <v>0</v>
      </c>
      <c r="AU294" s="44">
        <v>0</v>
      </c>
      <c r="AV294" s="44">
        <v>0</v>
      </c>
      <c r="AW294" s="44">
        <v>0</v>
      </c>
      <c r="AX294" s="44">
        <v>0</v>
      </c>
      <c r="AY294" s="44">
        <v>0</v>
      </c>
      <c r="AZ294" s="44">
        <v>0</v>
      </c>
      <c r="BA294" s="44">
        <v>0</v>
      </c>
      <c r="BB294" s="44">
        <v>0</v>
      </c>
      <c r="BC294" s="44">
        <v>0</v>
      </c>
      <c r="BD294" s="44">
        <v>0</v>
      </c>
      <c r="BE294" s="44">
        <v>0</v>
      </c>
      <c r="BF294" s="44">
        <v>0</v>
      </c>
      <c r="BG294" s="44">
        <v>0</v>
      </c>
      <c r="BH294" s="44">
        <v>0</v>
      </c>
      <c r="BI294" s="44">
        <v>0</v>
      </c>
      <c r="BJ294" s="44">
        <v>0</v>
      </c>
      <c r="BK294" s="44">
        <v>0</v>
      </c>
      <c r="BL294" s="44">
        <f t="shared" si="0"/>
        <v>19</v>
      </c>
      <c r="BM294" s="152">
        <f t="shared" si="1"/>
        <v>5</v>
      </c>
      <c r="BN294" s="153">
        <f t="shared" si="2"/>
        <v>6</v>
      </c>
      <c r="BO294" s="154">
        <f t="shared" si="3"/>
        <v>8</v>
      </c>
      <c r="BP294" s="155">
        <f t="shared" si="4"/>
        <v>0</v>
      </c>
      <c r="BQ294" s="44"/>
    </row>
    <row r="295" spans="1:69" ht="15.75" hidden="1" customHeight="1" x14ac:dyDescent="0.3">
      <c r="A295" s="44" t="s">
        <v>1708</v>
      </c>
      <c r="B295" s="44" t="s">
        <v>788</v>
      </c>
      <c r="C295" s="44" t="s">
        <v>788</v>
      </c>
      <c r="D295" s="44">
        <v>2018</v>
      </c>
      <c r="E295" s="45">
        <v>43304</v>
      </c>
      <c r="F295" s="44" t="s">
        <v>19</v>
      </c>
      <c r="G295" s="44" t="s">
        <v>104</v>
      </c>
      <c r="H295" s="37" t="s">
        <v>45</v>
      </c>
      <c r="I295" s="37" t="s">
        <v>45</v>
      </c>
      <c r="J295" s="37" t="s">
        <v>45</v>
      </c>
      <c r="K295" s="37" t="s">
        <v>45</v>
      </c>
      <c r="L295" s="37" t="s">
        <v>45</v>
      </c>
      <c r="M295" s="44" t="s">
        <v>1700</v>
      </c>
      <c r="N295" s="44">
        <f>SUM(O295:U295,V295:BK295)</f>
        <v>10</v>
      </c>
      <c r="O295" s="44">
        <v>0</v>
      </c>
      <c r="P295" s="44">
        <v>0</v>
      </c>
      <c r="Q295" s="44">
        <v>0</v>
      </c>
      <c r="R295" s="44">
        <v>0</v>
      </c>
      <c r="S295" s="44">
        <v>0</v>
      </c>
      <c r="T295" s="44">
        <v>4</v>
      </c>
      <c r="U295" s="44">
        <v>3</v>
      </c>
      <c r="V295" s="44">
        <v>0</v>
      </c>
      <c r="W295" s="44">
        <v>0</v>
      </c>
      <c r="X295" s="44">
        <v>0</v>
      </c>
      <c r="Y295" s="44">
        <v>3</v>
      </c>
      <c r="Z295" s="44">
        <v>0</v>
      </c>
      <c r="AA295" s="44">
        <v>0</v>
      </c>
      <c r="AB295" s="44">
        <v>0</v>
      </c>
      <c r="AC295" s="44">
        <v>0</v>
      </c>
      <c r="AD295" s="44">
        <v>0</v>
      </c>
      <c r="AE295" s="44">
        <v>0</v>
      </c>
      <c r="AF295" s="44">
        <v>0</v>
      </c>
      <c r="AG295" s="44">
        <v>0</v>
      </c>
      <c r="AH295" s="44">
        <v>0</v>
      </c>
      <c r="AI295" s="44">
        <v>0</v>
      </c>
      <c r="AJ295" s="44">
        <v>0</v>
      </c>
      <c r="AK295" s="44">
        <v>0</v>
      </c>
      <c r="AL295" s="44">
        <v>0</v>
      </c>
      <c r="AM295" s="44">
        <v>0</v>
      </c>
      <c r="AN295" s="44">
        <v>0</v>
      </c>
      <c r="AO295" s="44">
        <v>0</v>
      </c>
      <c r="AP295" s="44">
        <v>0</v>
      </c>
      <c r="AQ295" s="44">
        <v>0</v>
      </c>
      <c r="AR295" s="44">
        <v>0</v>
      </c>
      <c r="AS295" s="44">
        <v>0</v>
      </c>
      <c r="AT295" s="44">
        <v>0</v>
      </c>
      <c r="AU295" s="44">
        <v>0</v>
      </c>
      <c r="AV295" s="44">
        <v>0</v>
      </c>
      <c r="AW295" s="44">
        <v>0</v>
      </c>
      <c r="AX295" s="44">
        <v>0</v>
      </c>
      <c r="AY295" s="44">
        <v>0</v>
      </c>
      <c r="AZ295" s="44">
        <v>0</v>
      </c>
      <c r="BA295" s="44">
        <v>0</v>
      </c>
      <c r="BB295" s="44">
        <v>0</v>
      </c>
      <c r="BC295" s="44">
        <v>0</v>
      </c>
      <c r="BD295" s="44">
        <v>0</v>
      </c>
      <c r="BE295" s="44">
        <v>0</v>
      </c>
      <c r="BF295" s="44">
        <v>0</v>
      </c>
      <c r="BG295" s="44">
        <v>0</v>
      </c>
      <c r="BH295" s="44">
        <v>0</v>
      </c>
      <c r="BI295" s="44">
        <v>0</v>
      </c>
      <c r="BJ295" s="44">
        <v>0</v>
      </c>
      <c r="BK295" s="44">
        <v>0</v>
      </c>
      <c r="BL295" s="44">
        <f t="shared" si="0"/>
        <v>3</v>
      </c>
      <c r="BM295" s="152">
        <f t="shared" si="1"/>
        <v>3</v>
      </c>
      <c r="BN295" s="153">
        <f t="shared" si="2"/>
        <v>0</v>
      </c>
      <c r="BO295" s="154">
        <f t="shared" si="3"/>
        <v>0</v>
      </c>
      <c r="BP295" s="155">
        <f t="shared" si="4"/>
        <v>0</v>
      </c>
      <c r="BQ295" s="44"/>
    </row>
    <row r="296" spans="1:69" ht="15.75" hidden="1" customHeight="1" x14ac:dyDescent="0.3">
      <c r="A296" s="44" t="s">
        <v>1708</v>
      </c>
      <c r="B296" s="44" t="s">
        <v>788</v>
      </c>
      <c r="C296" s="44" t="s">
        <v>788</v>
      </c>
      <c r="D296" s="44">
        <v>2018</v>
      </c>
      <c r="E296" s="45">
        <v>43304</v>
      </c>
      <c r="F296" s="44" t="s">
        <v>19</v>
      </c>
      <c r="G296" s="44" t="s">
        <v>107</v>
      </c>
      <c r="H296" s="37" t="s">
        <v>27</v>
      </c>
      <c r="I296" s="37" t="s">
        <v>27</v>
      </c>
      <c r="J296" s="37" t="s">
        <v>26</v>
      </c>
      <c r="K296" s="37" t="s">
        <v>27</v>
      </c>
      <c r="L296" s="37" t="s">
        <v>26</v>
      </c>
      <c r="M296" s="44" t="s">
        <v>1698</v>
      </c>
      <c r="N296" s="44"/>
      <c r="O296" s="44">
        <v>0</v>
      </c>
      <c r="P296" s="44">
        <v>0</v>
      </c>
      <c r="Q296" s="44">
        <v>0</v>
      </c>
      <c r="R296" s="44">
        <v>0</v>
      </c>
      <c r="S296" s="44">
        <v>0</v>
      </c>
      <c r="T296" s="44">
        <v>0</v>
      </c>
      <c r="U296" s="44">
        <v>0</v>
      </c>
      <c r="V296" s="44">
        <v>0</v>
      </c>
      <c r="W296" s="44">
        <v>0</v>
      </c>
      <c r="X296" s="44">
        <v>0</v>
      </c>
      <c r="Y296" s="44">
        <v>16</v>
      </c>
      <c r="Z296" s="44">
        <v>0</v>
      </c>
      <c r="AA296" s="44">
        <v>0</v>
      </c>
      <c r="AB296" s="44">
        <v>0</v>
      </c>
      <c r="AC296" s="44">
        <v>0</v>
      </c>
      <c r="AD296" s="44">
        <v>0</v>
      </c>
      <c r="AE296" s="44">
        <v>0</v>
      </c>
      <c r="AF296" s="44">
        <v>0</v>
      </c>
      <c r="AG296" s="44">
        <v>0</v>
      </c>
      <c r="AH296" s="44">
        <v>0</v>
      </c>
      <c r="AI296" s="44">
        <v>0</v>
      </c>
      <c r="AJ296" s="44">
        <v>0</v>
      </c>
      <c r="AK296" s="44">
        <v>0</v>
      </c>
      <c r="AL296" s="44">
        <v>0</v>
      </c>
      <c r="AM296" s="44">
        <v>0</v>
      </c>
      <c r="AN296" s="44">
        <v>0</v>
      </c>
      <c r="AO296" s="44">
        <v>8</v>
      </c>
      <c r="AP296" s="44">
        <v>0</v>
      </c>
      <c r="AQ296" s="44">
        <v>0</v>
      </c>
      <c r="AR296" s="44">
        <v>0</v>
      </c>
      <c r="AS296" s="44">
        <v>0</v>
      </c>
      <c r="AT296" s="44">
        <v>0</v>
      </c>
      <c r="AU296" s="44">
        <v>0</v>
      </c>
      <c r="AV296" s="44">
        <v>0</v>
      </c>
      <c r="AW296" s="44">
        <v>0</v>
      </c>
      <c r="AX296" s="44">
        <v>0</v>
      </c>
      <c r="AY296" s="44">
        <v>0</v>
      </c>
      <c r="AZ296" s="44">
        <v>0</v>
      </c>
      <c r="BA296" s="44">
        <v>0</v>
      </c>
      <c r="BB296" s="44">
        <v>0</v>
      </c>
      <c r="BC296" s="44">
        <v>0</v>
      </c>
      <c r="BD296" s="44">
        <v>0</v>
      </c>
      <c r="BE296" s="44">
        <v>0</v>
      </c>
      <c r="BF296" s="44">
        <v>0</v>
      </c>
      <c r="BG296" s="44">
        <v>0</v>
      </c>
      <c r="BH296" s="44">
        <v>0</v>
      </c>
      <c r="BI296" s="44">
        <v>0</v>
      </c>
      <c r="BJ296" s="44">
        <v>0</v>
      </c>
      <c r="BK296" s="44">
        <v>0</v>
      </c>
      <c r="BL296" s="44">
        <f t="shared" si="0"/>
        <v>24</v>
      </c>
      <c r="BM296" s="152">
        <f t="shared" si="1"/>
        <v>24</v>
      </c>
      <c r="BN296" s="153">
        <f t="shared" si="2"/>
        <v>0</v>
      </c>
      <c r="BO296" s="154">
        <f t="shared" si="3"/>
        <v>0</v>
      </c>
      <c r="BP296" s="155">
        <f t="shared" si="4"/>
        <v>0</v>
      </c>
      <c r="BQ296" s="44"/>
    </row>
    <row r="297" spans="1:69" ht="15.75" hidden="1" customHeight="1" x14ac:dyDescent="0.3">
      <c r="A297" s="44" t="s">
        <v>1708</v>
      </c>
      <c r="B297" s="44" t="s">
        <v>788</v>
      </c>
      <c r="C297" s="44" t="s">
        <v>788</v>
      </c>
      <c r="D297" s="44">
        <v>2018</v>
      </c>
      <c r="E297" s="45">
        <v>43304</v>
      </c>
      <c r="F297" s="44" t="s">
        <v>19</v>
      </c>
      <c r="G297" s="44" t="s">
        <v>107</v>
      </c>
      <c r="H297" s="37" t="s">
        <v>27</v>
      </c>
      <c r="I297" s="37" t="s">
        <v>27</v>
      </c>
      <c r="J297" s="37" t="s">
        <v>26</v>
      </c>
      <c r="K297" s="37" t="s">
        <v>27</v>
      </c>
      <c r="L297" s="37" t="s">
        <v>26</v>
      </c>
      <c r="M297" s="44" t="s">
        <v>1699</v>
      </c>
      <c r="N297" s="44"/>
      <c r="O297" s="44">
        <v>0</v>
      </c>
      <c r="P297" s="44">
        <v>0</v>
      </c>
      <c r="Q297" s="44">
        <v>0</v>
      </c>
      <c r="R297" s="44">
        <v>0</v>
      </c>
      <c r="S297" s="44">
        <v>0</v>
      </c>
      <c r="T297" s="44">
        <v>0</v>
      </c>
      <c r="U297" s="44">
        <v>0</v>
      </c>
      <c r="V297" s="44">
        <v>0</v>
      </c>
      <c r="W297" s="44">
        <v>0</v>
      </c>
      <c r="X297" s="44">
        <v>0</v>
      </c>
      <c r="Y297" s="44">
        <v>5</v>
      </c>
      <c r="Z297" s="44">
        <v>0</v>
      </c>
      <c r="AA297" s="44">
        <v>1</v>
      </c>
      <c r="AB297" s="44">
        <v>0</v>
      </c>
      <c r="AC297" s="44">
        <v>0</v>
      </c>
      <c r="AD297" s="44">
        <v>0</v>
      </c>
      <c r="AE297" s="44">
        <v>0</v>
      </c>
      <c r="AF297" s="44">
        <v>0</v>
      </c>
      <c r="AG297" s="44">
        <v>0</v>
      </c>
      <c r="AH297" s="44">
        <v>0</v>
      </c>
      <c r="AI297" s="44">
        <v>0</v>
      </c>
      <c r="AJ297" s="44">
        <v>0</v>
      </c>
      <c r="AK297" s="44">
        <v>0</v>
      </c>
      <c r="AL297" s="44">
        <v>0</v>
      </c>
      <c r="AM297" s="44">
        <v>0</v>
      </c>
      <c r="AN297" s="44">
        <v>0</v>
      </c>
      <c r="AO297" s="44">
        <v>0</v>
      </c>
      <c r="AP297" s="44">
        <v>0</v>
      </c>
      <c r="AQ297" s="44">
        <v>0</v>
      </c>
      <c r="AR297" s="44">
        <v>0</v>
      </c>
      <c r="AS297" s="44">
        <v>0</v>
      </c>
      <c r="AT297" s="44">
        <v>0</v>
      </c>
      <c r="AU297" s="44">
        <v>0</v>
      </c>
      <c r="AV297" s="44">
        <v>0</v>
      </c>
      <c r="AW297" s="44">
        <v>0</v>
      </c>
      <c r="AX297" s="44">
        <v>0</v>
      </c>
      <c r="AY297" s="44">
        <v>0</v>
      </c>
      <c r="AZ297" s="44">
        <v>0</v>
      </c>
      <c r="BA297" s="44">
        <v>0</v>
      </c>
      <c r="BB297" s="44">
        <v>0</v>
      </c>
      <c r="BC297" s="44">
        <v>0</v>
      </c>
      <c r="BD297" s="44">
        <v>0</v>
      </c>
      <c r="BE297" s="44">
        <v>0</v>
      </c>
      <c r="BF297" s="44">
        <v>0</v>
      </c>
      <c r="BG297" s="44">
        <v>0</v>
      </c>
      <c r="BH297" s="44">
        <v>0</v>
      </c>
      <c r="BI297" s="44">
        <v>0</v>
      </c>
      <c r="BJ297" s="44">
        <v>0</v>
      </c>
      <c r="BK297" s="44">
        <v>1</v>
      </c>
      <c r="BL297" s="44">
        <f t="shared" si="0"/>
        <v>7</v>
      </c>
      <c r="BM297" s="152">
        <f t="shared" si="1"/>
        <v>5</v>
      </c>
      <c r="BN297" s="153">
        <f t="shared" si="2"/>
        <v>2</v>
      </c>
      <c r="BO297" s="154">
        <f t="shared" si="3"/>
        <v>0</v>
      </c>
      <c r="BP297" s="155">
        <f t="shared" si="4"/>
        <v>0</v>
      </c>
      <c r="BQ297" s="44"/>
    </row>
    <row r="298" spans="1:69" ht="15.75" hidden="1" customHeight="1" x14ac:dyDescent="0.3">
      <c r="A298" s="44" t="s">
        <v>1708</v>
      </c>
      <c r="B298" s="44" t="s">
        <v>788</v>
      </c>
      <c r="C298" s="44" t="s">
        <v>788</v>
      </c>
      <c r="D298" s="44">
        <v>2018</v>
      </c>
      <c r="E298" s="45">
        <v>43304</v>
      </c>
      <c r="F298" s="44" t="s">
        <v>19</v>
      </c>
      <c r="G298" s="44" t="s">
        <v>107</v>
      </c>
      <c r="H298" s="37" t="s">
        <v>27</v>
      </c>
      <c r="I298" s="37" t="s">
        <v>27</v>
      </c>
      <c r="J298" s="37" t="s">
        <v>26</v>
      </c>
      <c r="K298" s="37" t="s">
        <v>27</v>
      </c>
      <c r="L298" s="37" t="s">
        <v>26</v>
      </c>
      <c r="M298" s="44" t="s">
        <v>1700</v>
      </c>
      <c r="N298" s="44">
        <f>SUM(O298:U298,V298:BK298)</f>
        <v>10</v>
      </c>
      <c r="O298" s="44">
        <v>0</v>
      </c>
      <c r="P298" s="44">
        <v>0</v>
      </c>
      <c r="Q298" s="44">
        <v>0</v>
      </c>
      <c r="R298" s="44">
        <v>0</v>
      </c>
      <c r="S298" s="44">
        <v>0</v>
      </c>
      <c r="T298" s="44">
        <v>4</v>
      </c>
      <c r="U298" s="44">
        <v>2</v>
      </c>
      <c r="V298" s="44">
        <v>0</v>
      </c>
      <c r="W298" s="44">
        <v>0</v>
      </c>
      <c r="X298" s="44">
        <v>0</v>
      </c>
      <c r="Y298" s="44">
        <v>4</v>
      </c>
      <c r="Z298" s="44">
        <v>0</v>
      </c>
      <c r="AA298" s="44">
        <v>0</v>
      </c>
      <c r="AB298" s="44">
        <v>0</v>
      </c>
      <c r="AC298" s="44">
        <v>0</v>
      </c>
      <c r="AD298" s="44">
        <v>0</v>
      </c>
      <c r="AE298" s="44">
        <v>0</v>
      </c>
      <c r="AF298" s="44">
        <v>0</v>
      </c>
      <c r="AG298" s="44">
        <v>0</v>
      </c>
      <c r="AH298" s="44">
        <v>0</v>
      </c>
      <c r="AI298" s="44">
        <v>0</v>
      </c>
      <c r="AJ298" s="44">
        <v>0</v>
      </c>
      <c r="AK298" s="44">
        <v>0</v>
      </c>
      <c r="AL298" s="44">
        <v>0</v>
      </c>
      <c r="AM298" s="44">
        <v>0</v>
      </c>
      <c r="AN298" s="44">
        <v>0</v>
      </c>
      <c r="AO298" s="44">
        <v>0</v>
      </c>
      <c r="AP298" s="44">
        <v>0</v>
      </c>
      <c r="AQ298" s="44">
        <v>0</v>
      </c>
      <c r="AR298" s="44">
        <v>0</v>
      </c>
      <c r="AS298" s="44">
        <v>0</v>
      </c>
      <c r="AT298" s="44">
        <v>0</v>
      </c>
      <c r="AU298" s="44">
        <v>0</v>
      </c>
      <c r="AV298" s="44">
        <v>0</v>
      </c>
      <c r="AW298" s="44">
        <v>0</v>
      </c>
      <c r="AX298" s="44">
        <v>0</v>
      </c>
      <c r="AY298" s="44">
        <v>0</v>
      </c>
      <c r="AZ298" s="44">
        <v>0</v>
      </c>
      <c r="BA298" s="44">
        <v>0</v>
      </c>
      <c r="BB298" s="44">
        <v>0</v>
      </c>
      <c r="BC298" s="44">
        <v>0</v>
      </c>
      <c r="BD298" s="44">
        <v>0</v>
      </c>
      <c r="BE298" s="44">
        <v>0</v>
      </c>
      <c r="BF298" s="44">
        <v>0</v>
      </c>
      <c r="BG298" s="44">
        <v>0</v>
      </c>
      <c r="BH298" s="44">
        <v>0</v>
      </c>
      <c r="BI298" s="44">
        <v>0</v>
      </c>
      <c r="BJ298" s="44">
        <v>0</v>
      </c>
      <c r="BK298" s="44">
        <v>0</v>
      </c>
      <c r="BL298" s="44">
        <f t="shared" si="0"/>
        <v>4</v>
      </c>
      <c r="BM298" s="152">
        <f t="shared" si="1"/>
        <v>4</v>
      </c>
      <c r="BN298" s="153">
        <f t="shared" si="2"/>
        <v>0</v>
      </c>
      <c r="BO298" s="154">
        <f t="shared" si="3"/>
        <v>0</v>
      </c>
      <c r="BP298" s="155">
        <f t="shared" si="4"/>
        <v>0</v>
      </c>
      <c r="BQ298" s="44"/>
    </row>
    <row r="299" spans="1:69" ht="15.75" hidden="1" customHeight="1" x14ac:dyDescent="0.3">
      <c r="A299" s="44" t="s">
        <v>1708</v>
      </c>
      <c r="B299" s="44" t="s">
        <v>788</v>
      </c>
      <c r="C299" s="44" t="s">
        <v>788</v>
      </c>
      <c r="D299" s="44">
        <v>2018</v>
      </c>
      <c r="E299" s="45">
        <v>43304</v>
      </c>
      <c r="F299" s="44" t="s">
        <v>19</v>
      </c>
      <c r="G299" s="44" t="s">
        <v>110</v>
      </c>
      <c r="H299" s="37" t="s">
        <v>27</v>
      </c>
      <c r="I299" s="37" t="s">
        <v>27</v>
      </c>
      <c r="J299" s="37" t="s">
        <v>26</v>
      </c>
      <c r="K299" s="37" t="s">
        <v>27</v>
      </c>
      <c r="L299" s="37" t="s">
        <v>26</v>
      </c>
      <c r="M299" s="44" t="s">
        <v>1698</v>
      </c>
      <c r="N299" s="44"/>
      <c r="O299" s="44">
        <v>0</v>
      </c>
      <c r="P299" s="44">
        <v>0</v>
      </c>
      <c r="Q299" s="44">
        <v>0</v>
      </c>
      <c r="R299" s="44">
        <v>0</v>
      </c>
      <c r="S299" s="44">
        <v>0</v>
      </c>
      <c r="T299" s="44">
        <v>0</v>
      </c>
      <c r="U299" s="44">
        <v>0</v>
      </c>
      <c r="V299" s="44">
        <v>0</v>
      </c>
      <c r="W299" s="44">
        <v>0</v>
      </c>
      <c r="X299" s="44">
        <v>0</v>
      </c>
      <c r="Y299" s="44">
        <v>6</v>
      </c>
      <c r="Z299" s="44">
        <v>0</v>
      </c>
      <c r="AA299" s="44">
        <v>0</v>
      </c>
      <c r="AB299" s="44">
        <v>0</v>
      </c>
      <c r="AC299" s="44">
        <v>0</v>
      </c>
      <c r="AD299" s="44">
        <v>0</v>
      </c>
      <c r="AE299" s="44">
        <v>0</v>
      </c>
      <c r="AF299" s="44">
        <v>0</v>
      </c>
      <c r="AG299" s="44">
        <v>0</v>
      </c>
      <c r="AH299" s="44">
        <v>0</v>
      </c>
      <c r="AI299" s="44">
        <v>0</v>
      </c>
      <c r="AJ299" s="44">
        <v>0</v>
      </c>
      <c r="AK299" s="44">
        <v>0</v>
      </c>
      <c r="AL299" s="44">
        <v>0</v>
      </c>
      <c r="AM299" s="44">
        <v>0</v>
      </c>
      <c r="AN299" s="44">
        <v>2</v>
      </c>
      <c r="AO299" s="44">
        <v>18</v>
      </c>
      <c r="AP299" s="44">
        <v>0</v>
      </c>
      <c r="AQ299" s="44">
        <v>0</v>
      </c>
      <c r="AR299" s="44">
        <v>0</v>
      </c>
      <c r="AS299" s="44">
        <v>0</v>
      </c>
      <c r="AT299" s="44">
        <v>0</v>
      </c>
      <c r="AU299" s="44">
        <v>0</v>
      </c>
      <c r="AV299" s="44">
        <v>0</v>
      </c>
      <c r="AW299" s="44">
        <v>0</v>
      </c>
      <c r="AX299" s="44">
        <v>0</v>
      </c>
      <c r="AY299" s="44">
        <v>0</v>
      </c>
      <c r="AZ299" s="44">
        <v>0</v>
      </c>
      <c r="BA299" s="44">
        <v>0</v>
      </c>
      <c r="BB299" s="44">
        <v>0</v>
      </c>
      <c r="BC299" s="44">
        <v>0</v>
      </c>
      <c r="BD299" s="44">
        <v>0</v>
      </c>
      <c r="BE299" s="44">
        <v>0</v>
      </c>
      <c r="BF299" s="44">
        <v>0</v>
      </c>
      <c r="BG299" s="44">
        <v>0</v>
      </c>
      <c r="BH299" s="44">
        <v>0</v>
      </c>
      <c r="BI299" s="44">
        <v>0</v>
      </c>
      <c r="BJ299" s="44">
        <v>0</v>
      </c>
      <c r="BK299" s="44">
        <v>0</v>
      </c>
      <c r="BL299" s="44">
        <f t="shared" si="0"/>
        <v>26</v>
      </c>
      <c r="BM299" s="152">
        <f t="shared" si="1"/>
        <v>24</v>
      </c>
      <c r="BN299" s="153">
        <f t="shared" si="2"/>
        <v>0</v>
      </c>
      <c r="BO299" s="154">
        <f t="shared" si="3"/>
        <v>0</v>
      </c>
      <c r="BP299" s="155">
        <f t="shared" si="4"/>
        <v>2</v>
      </c>
      <c r="BQ299" s="44"/>
    </row>
    <row r="300" spans="1:69" ht="15.75" hidden="1" customHeight="1" x14ac:dyDescent="0.3">
      <c r="A300" s="44" t="s">
        <v>1708</v>
      </c>
      <c r="B300" s="44" t="s">
        <v>788</v>
      </c>
      <c r="C300" s="44" t="s">
        <v>788</v>
      </c>
      <c r="D300" s="44">
        <v>2018</v>
      </c>
      <c r="E300" s="45">
        <v>43304</v>
      </c>
      <c r="F300" s="44" t="s">
        <v>19</v>
      </c>
      <c r="G300" s="44" t="s">
        <v>110</v>
      </c>
      <c r="H300" s="37" t="s">
        <v>27</v>
      </c>
      <c r="I300" s="37" t="s">
        <v>27</v>
      </c>
      <c r="J300" s="37" t="s">
        <v>26</v>
      </c>
      <c r="K300" s="37" t="s">
        <v>27</v>
      </c>
      <c r="L300" s="37" t="s">
        <v>26</v>
      </c>
      <c r="M300" s="44" t="s">
        <v>1699</v>
      </c>
      <c r="N300" s="44"/>
      <c r="O300" s="44">
        <v>0</v>
      </c>
      <c r="P300" s="44">
        <v>0</v>
      </c>
      <c r="Q300" s="44">
        <v>0</v>
      </c>
      <c r="R300" s="44">
        <v>0</v>
      </c>
      <c r="S300" s="44">
        <v>0</v>
      </c>
      <c r="T300" s="44">
        <v>0</v>
      </c>
      <c r="U300" s="44">
        <v>0</v>
      </c>
      <c r="V300" s="44">
        <v>0</v>
      </c>
      <c r="W300" s="44">
        <v>0</v>
      </c>
      <c r="X300" s="44">
        <v>0</v>
      </c>
      <c r="Y300" s="44">
        <v>4</v>
      </c>
      <c r="Z300" s="44">
        <v>0</v>
      </c>
      <c r="AA300" s="44">
        <v>2</v>
      </c>
      <c r="AB300" s="44">
        <v>0</v>
      </c>
      <c r="AC300" s="44">
        <v>0</v>
      </c>
      <c r="AD300" s="44">
        <v>0</v>
      </c>
      <c r="AE300" s="44">
        <v>0</v>
      </c>
      <c r="AF300" s="44">
        <v>0</v>
      </c>
      <c r="AG300" s="44">
        <v>0</v>
      </c>
      <c r="AH300" s="44">
        <v>0</v>
      </c>
      <c r="AI300" s="44">
        <v>0</v>
      </c>
      <c r="AJ300" s="44">
        <v>0</v>
      </c>
      <c r="AK300" s="44">
        <v>0</v>
      </c>
      <c r="AL300" s="44">
        <v>0</v>
      </c>
      <c r="AM300" s="44">
        <v>0</v>
      </c>
      <c r="AN300" s="44">
        <v>0</v>
      </c>
      <c r="AO300" s="44">
        <v>2</v>
      </c>
      <c r="AP300" s="44">
        <v>0</v>
      </c>
      <c r="AQ300" s="44">
        <v>0</v>
      </c>
      <c r="AR300" s="44">
        <v>12</v>
      </c>
      <c r="AS300" s="44">
        <v>0</v>
      </c>
      <c r="AT300" s="44">
        <v>0</v>
      </c>
      <c r="AU300" s="44">
        <v>0</v>
      </c>
      <c r="AV300" s="44">
        <v>0</v>
      </c>
      <c r="AW300" s="44">
        <v>0</v>
      </c>
      <c r="AX300" s="44">
        <v>0</v>
      </c>
      <c r="AY300" s="44">
        <v>0</v>
      </c>
      <c r="AZ300" s="44">
        <v>0</v>
      </c>
      <c r="BA300" s="44">
        <v>0</v>
      </c>
      <c r="BB300" s="44">
        <v>0</v>
      </c>
      <c r="BC300" s="44">
        <v>0</v>
      </c>
      <c r="BD300" s="44">
        <v>0</v>
      </c>
      <c r="BE300" s="44">
        <v>0</v>
      </c>
      <c r="BF300" s="44">
        <v>0</v>
      </c>
      <c r="BG300" s="44">
        <v>0</v>
      </c>
      <c r="BH300" s="44">
        <v>0</v>
      </c>
      <c r="BI300" s="44">
        <v>0</v>
      </c>
      <c r="BJ300" s="44">
        <v>0</v>
      </c>
      <c r="BK300" s="44">
        <v>1</v>
      </c>
      <c r="BL300" s="44">
        <f t="shared" si="0"/>
        <v>21</v>
      </c>
      <c r="BM300" s="152">
        <f t="shared" si="1"/>
        <v>18</v>
      </c>
      <c r="BN300" s="153">
        <f t="shared" si="2"/>
        <v>3</v>
      </c>
      <c r="BO300" s="154">
        <f t="shared" si="3"/>
        <v>0</v>
      </c>
      <c r="BP300" s="155">
        <f t="shared" si="4"/>
        <v>0</v>
      </c>
      <c r="BQ300" s="44"/>
    </row>
    <row r="301" spans="1:69" ht="15.75" hidden="1" customHeight="1" x14ac:dyDescent="0.3">
      <c r="A301" s="44" t="s">
        <v>1708</v>
      </c>
      <c r="B301" s="44" t="s">
        <v>788</v>
      </c>
      <c r="C301" s="44" t="s">
        <v>788</v>
      </c>
      <c r="D301" s="44">
        <v>2018</v>
      </c>
      <c r="E301" s="45">
        <v>43304</v>
      </c>
      <c r="F301" s="44" t="s">
        <v>19</v>
      </c>
      <c r="G301" s="44" t="s">
        <v>110</v>
      </c>
      <c r="H301" s="37" t="s">
        <v>27</v>
      </c>
      <c r="I301" s="37" t="s">
        <v>27</v>
      </c>
      <c r="J301" s="37" t="s">
        <v>26</v>
      </c>
      <c r="K301" s="37" t="s">
        <v>27</v>
      </c>
      <c r="L301" s="37" t="s">
        <v>26</v>
      </c>
      <c r="M301" s="44" t="s">
        <v>1700</v>
      </c>
      <c r="N301" s="44">
        <f>SUM(O301:U301,V301:BK301)</f>
        <v>10</v>
      </c>
      <c r="O301" s="44">
        <v>0</v>
      </c>
      <c r="P301" s="44">
        <v>0</v>
      </c>
      <c r="Q301" s="44">
        <v>0</v>
      </c>
      <c r="R301" s="44">
        <v>0</v>
      </c>
      <c r="S301" s="44">
        <v>0</v>
      </c>
      <c r="T301" s="44">
        <v>6</v>
      </c>
      <c r="U301" s="44">
        <v>1</v>
      </c>
      <c r="V301" s="44">
        <v>0</v>
      </c>
      <c r="W301" s="44">
        <v>0</v>
      </c>
      <c r="X301" s="44">
        <v>0</v>
      </c>
      <c r="Y301" s="44">
        <v>3</v>
      </c>
      <c r="Z301" s="44">
        <v>0</v>
      </c>
      <c r="AA301" s="44">
        <v>0</v>
      </c>
      <c r="AB301" s="44">
        <v>0</v>
      </c>
      <c r="AC301" s="44">
        <v>0</v>
      </c>
      <c r="AD301" s="44">
        <v>0</v>
      </c>
      <c r="AE301" s="44">
        <v>0</v>
      </c>
      <c r="AF301" s="44">
        <v>0</v>
      </c>
      <c r="AG301" s="44">
        <v>0</v>
      </c>
      <c r="AH301" s="44">
        <v>0</v>
      </c>
      <c r="AI301" s="44">
        <v>0</v>
      </c>
      <c r="AJ301" s="44">
        <v>0</v>
      </c>
      <c r="AK301" s="44">
        <v>0</v>
      </c>
      <c r="AL301" s="44">
        <v>0</v>
      </c>
      <c r="AM301" s="44">
        <v>0</v>
      </c>
      <c r="AN301" s="44">
        <v>0</v>
      </c>
      <c r="AO301" s="44">
        <v>0</v>
      </c>
      <c r="AP301" s="44">
        <v>0</v>
      </c>
      <c r="AQ301" s="44">
        <v>0</v>
      </c>
      <c r="AR301" s="44">
        <v>0</v>
      </c>
      <c r="AS301" s="44">
        <v>0</v>
      </c>
      <c r="AT301" s="44">
        <v>0</v>
      </c>
      <c r="AU301" s="44">
        <v>0</v>
      </c>
      <c r="AV301" s="44">
        <v>0</v>
      </c>
      <c r="AW301" s="44">
        <v>0</v>
      </c>
      <c r="AX301" s="44">
        <v>0</v>
      </c>
      <c r="AY301" s="44">
        <v>0</v>
      </c>
      <c r="AZ301" s="44">
        <v>0</v>
      </c>
      <c r="BA301" s="44">
        <v>0</v>
      </c>
      <c r="BB301" s="44">
        <v>0</v>
      </c>
      <c r="BC301" s="44">
        <v>0</v>
      </c>
      <c r="BD301" s="44">
        <v>0</v>
      </c>
      <c r="BE301" s="44">
        <v>0</v>
      </c>
      <c r="BF301" s="44">
        <v>0</v>
      </c>
      <c r="BG301" s="44">
        <v>0</v>
      </c>
      <c r="BH301" s="44">
        <v>0</v>
      </c>
      <c r="BI301" s="44">
        <v>0</v>
      </c>
      <c r="BJ301" s="44">
        <v>0</v>
      </c>
      <c r="BK301" s="44">
        <v>0</v>
      </c>
      <c r="BL301" s="44">
        <f t="shared" si="0"/>
        <v>3</v>
      </c>
      <c r="BM301" s="152">
        <f t="shared" si="1"/>
        <v>3</v>
      </c>
      <c r="BN301" s="153">
        <f t="shared" si="2"/>
        <v>0</v>
      </c>
      <c r="BO301" s="154">
        <f t="shared" si="3"/>
        <v>0</v>
      </c>
      <c r="BP301" s="155">
        <f t="shared" si="4"/>
        <v>0</v>
      </c>
      <c r="BQ301" s="44"/>
    </row>
    <row r="302" spans="1:69" ht="15.75" hidden="1" customHeight="1" x14ac:dyDescent="0.3">
      <c r="A302" s="44" t="s">
        <v>1708</v>
      </c>
      <c r="B302" s="44" t="s">
        <v>788</v>
      </c>
      <c r="C302" s="44" t="s">
        <v>788</v>
      </c>
      <c r="D302" s="44">
        <v>2018</v>
      </c>
      <c r="E302" s="45">
        <v>43304</v>
      </c>
      <c r="F302" s="44" t="s">
        <v>19</v>
      </c>
      <c r="G302" s="44" t="s">
        <v>113</v>
      </c>
      <c r="H302" s="37" t="s">
        <v>21</v>
      </c>
      <c r="I302" s="37" t="s">
        <v>21</v>
      </c>
      <c r="J302" s="37" t="s">
        <v>22</v>
      </c>
      <c r="K302" s="37" t="s">
        <v>21</v>
      </c>
      <c r="L302" s="37" t="s">
        <v>22</v>
      </c>
      <c r="M302" s="44" t="s">
        <v>1698</v>
      </c>
      <c r="N302" s="44"/>
      <c r="O302" s="44">
        <v>0</v>
      </c>
      <c r="P302" s="44">
        <v>0</v>
      </c>
      <c r="Q302" s="44">
        <v>0</v>
      </c>
      <c r="R302" s="44">
        <v>0</v>
      </c>
      <c r="S302" s="44">
        <v>0</v>
      </c>
      <c r="T302" s="44">
        <v>0</v>
      </c>
      <c r="U302" s="44">
        <v>0</v>
      </c>
      <c r="V302" s="44">
        <v>0</v>
      </c>
      <c r="W302" s="44">
        <v>0</v>
      </c>
      <c r="X302" s="44">
        <v>0</v>
      </c>
      <c r="Y302" s="44">
        <v>9</v>
      </c>
      <c r="Z302" s="44">
        <v>0</v>
      </c>
      <c r="AA302" s="44">
        <v>0</v>
      </c>
      <c r="AB302" s="44">
        <v>0</v>
      </c>
      <c r="AC302" s="44">
        <v>0</v>
      </c>
      <c r="AD302" s="44">
        <v>0</v>
      </c>
      <c r="AE302" s="44">
        <v>0</v>
      </c>
      <c r="AF302" s="44">
        <v>0</v>
      </c>
      <c r="AG302" s="44">
        <v>0</v>
      </c>
      <c r="AH302" s="44">
        <v>0</v>
      </c>
      <c r="AI302" s="44">
        <v>0</v>
      </c>
      <c r="AJ302" s="44">
        <v>0</v>
      </c>
      <c r="AK302" s="44">
        <v>0</v>
      </c>
      <c r="AL302" s="44">
        <v>0</v>
      </c>
      <c r="AM302" s="44">
        <v>0</v>
      </c>
      <c r="AN302" s="44">
        <v>23</v>
      </c>
      <c r="AO302" s="44">
        <v>7</v>
      </c>
      <c r="AP302" s="44">
        <v>0</v>
      </c>
      <c r="AQ302" s="44">
        <v>0</v>
      </c>
      <c r="AR302" s="44">
        <v>0</v>
      </c>
      <c r="AS302" s="44">
        <v>0</v>
      </c>
      <c r="AT302" s="44">
        <v>0</v>
      </c>
      <c r="AU302" s="44">
        <v>0</v>
      </c>
      <c r="AV302" s="44">
        <v>0</v>
      </c>
      <c r="AW302" s="44">
        <v>0</v>
      </c>
      <c r="AX302" s="44">
        <v>0</v>
      </c>
      <c r="AY302" s="44">
        <v>0</v>
      </c>
      <c r="AZ302" s="44">
        <v>0</v>
      </c>
      <c r="BA302" s="44">
        <v>0</v>
      </c>
      <c r="BB302" s="44">
        <v>0</v>
      </c>
      <c r="BC302" s="44">
        <v>0</v>
      </c>
      <c r="BD302" s="44">
        <v>0</v>
      </c>
      <c r="BE302" s="44">
        <v>0</v>
      </c>
      <c r="BF302" s="44">
        <v>0</v>
      </c>
      <c r="BG302" s="44">
        <v>0</v>
      </c>
      <c r="BH302" s="44">
        <v>0</v>
      </c>
      <c r="BI302" s="44">
        <v>0</v>
      </c>
      <c r="BJ302" s="44">
        <v>0</v>
      </c>
      <c r="BK302" s="44">
        <v>0</v>
      </c>
      <c r="BL302" s="44">
        <f t="shared" si="0"/>
        <v>39</v>
      </c>
      <c r="BM302" s="152">
        <f t="shared" si="1"/>
        <v>16</v>
      </c>
      <c r="BN302" s="153">
        <f t="shared" si="2"/>
        <v>0</v>
      </c>
      <c r="BO302" s="154">
        <f t="shared" si="3"/>
        <v>0</v>
      </c>
      <c r="BP302" s="155">
        <f t="shared" si="4"/>
        <v>23</v>
      </c>
      <c r="BQ302" s="44"/>
    </row>
    <row r="303" spans="1:69" ht="15.75" hidden="1" customHeight="1" x14ac:dyDescent="0.3">
      <c r="A303" s="44" t="s">
        <v>1708</v>
      </c>
      <c r="B303" s="44" t="s">
        <v>788</v>
      </c>
      <c r="C303" s="44" t="s">
        <v>788</v>
      </c>
      <c r="D303" s="44">
        <v>2018</v>
      </c>
      <c r="E303" s="45">
        <v>43304</v>
      </c>
      <c r="F303" s="44" t="s">
        <v>19</v>
      </c>
      <c r="G303" s="44" t="s">
        <v>113</v>
      </c>
      <c r="H303" s="37" t="s">
        <v>21</v>
      </c>
      <c r="I303" s="37" t="s">
        <v>21</v>
      </c>
      <c r="J303" s="37" t="s">
        <v>22</v>
      </c>
      <c r="K303" s="37" t="s">
        <v>21</v>
      </c>
      <c r="L303" s="37" t="s">
        <v>22</v>
      </c>
      <c r="M303" s="44" t="s">
        <v>1699</v>
      </c>
      <c r="N303" s="44"/>
      <c r="O303" s="44">
        <v>0</v>
      </c>
      <c r="P303" s="44">
        <v>0</v>
      </c>
      <c r="Q303" s="44">
        <v>0</v>
      </c>
      <c r="R303" s="44">
        <v>0</v>
      </c>
      <c r="S303" s="44">
        <v>0</v>
      </c>
      <c r="T303" s="44">
        <v>0</v>
      </c>
      <c r="U303" s="44">
        <v>0</v>
      </c>
      <c r="V303" s="44">
        <v>0</v>
      </c>
      <c r="W303" s="44">
        <v>0</v>
      </c>
      <c r="X303" s="44">
        <v>0</v>
      </c>
      <c r="Y303" s="44">
        <v>1</v>
      </c>
      <c r="Z303" s="44">
        <v>0</v>
      </c>
      <c r="AA303" s="44">
        <v>1</v>
      </c>
      <c r="AB303" s="44">
        <v>0</v>
      </c>
      <c r="AC303" s="44">
        <v>0</v>
      </c>
      <c r="AD303" s="44">
        <v>0</v>
      </c>
      <c r="AE303" s="44">
        <v>0</v>
      </c>
      <c r="AF303" s="44">
        <v>0</v>
      </c>
      <c r="AG303" s="44">
        <v>0</v>
      </c>
      <c r="AH303" s="44">
        <v>0</v>
      </c>
      <c r="AI303" s="44">
        <v>0</v>
      </c>
      <c r="AJ303" s="44">
        <v>0</v>
      </c>
      <c r="AK303" s="44">
        <v>0</v>
      </c>
      <c r="AL303" s="44">
        <v>0</v>
      </c>
      <c r="AM303" s="44">
        <v>0</v>
      </c>
      <c r="AN303" s="44">
        <v>2</v>
      </c>
      <c r="AO303" s="44">
        <v>2</v>
      </c>
      <c r="AP303" s="44">
        <v>0</v>
      </c>
      <c r="AQ303" s="44">
        <v>2</v>
      </c>
      <c r="AR303" s="44">
        <v>3</v>
      </c>
      <c r="AS303" s="44">
        <v>0</v>
      </c>
      <c r="AT303" s="44">
        <v>0</v>
      </c>
      <c r="AU303" s="44">
        <v>0</v>
      </c>
      <c r="AV303" s="44">
        <v>0</v>
      </c>
      <c r="AW303" s="44">
        <v>0</v>
      </c>
      <c r="AX303" s="44">
        <v>0</v>
      </c>
      <c r="AY303" s="44">
        <v>0</v>
      </c>
      <c r="AZ303" s="44">
        <v>0</v>
      </c>
      <c r="BA303" s="44">
        <v>0</v>
      </c>
      <c r="BB303" s="44">
        <v>0</v>
      </c>
      <c r="BC303" s="44">
        <v>0</v>
      </c>
      <c r="BD303" s="44">
        <v>0</v>
      </c>
      <c r="BE303" s="44">
        <v>0</v>
      </c>
      <c r="BF303" s="44">
        <v>0</v>
      </c>
      <c r="BG303" s="44">
        <v>0</v>
      </c>
      <c r="BH303" s="44">
        <v>0</v>
      </c>
      <c r="BI303" s="44">
        <v>0</v>
      </c>
      <c r="BJ303" s="44">
        <v>0</v>
      </c>
      <c r="BK303" s="44">
        <v>3</v>
      </c>
      <c r="BL303" s="44">
        <f t="shared" si="0"/>
        <v>14</v>
      </c>
      <c r="BM303" s="152">
        <f t="shared" si="1"/>
        <v>6</v>
      </c>
      <c r="BN303" s="153">
        <f t="shared" si="2"/>
        <v>4</v>
      </c>
      <c r="BO303" s="154">
        <f t="shared" si="3"/>
        <v>2</v>
      </c>
      <c r="BP303" s="155">
        <f t="shared" si="4"/>
        <v>2</v>
      </c>
      <c r="BQ303" s="44"/>
    </row>
    <row r="304" spans="1:69" ht="15.75" hidden="1" customHeight="1" x14ac:dyDescent="0.3">
      <c r="A304" s="44" t="s">
        <v>1708</v>
      </c>
      <c r="B304" s="44" t="s">
        <v>788</v>
      </c>
      <c r="C304" s="44" t="s">
        <v>788</v>
      </c>
      <c r="D304" s="44">
        <v>2018</v>
      </c>
      <c r="E304" s="45">
        <v>43304</v>
      </c>
      <c r="F304" s="44" t="s">
        <v>19</v>
      </c>
      <c r="G304" s="44" t="s">
        <v>113</v>
      </c>
      <c r="H304" s="37" t="s">
        <v>21</v>
      </c>
      <c r="I304" s="37" t="s">
        <v>21</v>
      </c>
      <c r="J304" s="37" t="s">
        <v>22</v>
      </c>
      <c r="K304" s="37" t="s">
        <v>21</v>
      </c>
      <c r="L304" s="37" t="s">
        <v>22</v>
      </c>
      <c r="M304" s="44" t="s">
        <v>1700</v>
      </c>
      <c r="N304" s="44">
        <f>SUM(O304:U304,V304:BK304)</f>
        <v>10</v>
      </c>
      <c r="O304" s="44">
        <v>0</v>
      </c>
      <c r="P304" s="44">
        <v>1</v>
      </c>
      <c r="Q304" s="44">
        <v>0</v>
      </c>
      <c r="R304" s="44">
        <v>2</v>
      </c>
      <c r="S304" s="44">
        <v>0</v>
      </c>
      <c r="T304" s="44">
        <v>4</v>
      </c>
      <c r="U304" s="44">
        <v>0</v>
      </c>
      <c r="V304" s="44">
        <v>0</v>
      </c>
      <c r="W304" s="44">
        <v>0</v>
      </c>
      <c r="X304" s="44">
        <v>0</v>
      </c>
      <c r="Y304" s="44">
        <v>2</v>
      </c>
      <c r="Z304" s="44">
        <v>0</v>
      </c>
      <c r="AA304" s="44">
        <v>0</v>
      </c>
      <c r="AB304" s="44">
        <v>0</v>
      </c>
      <c r="AC304" s="44">
        <v>0</v>
      </c>
      <c r="AD304" s="44">
        <v>0</v>
      </c>
      <c r="AE304" s="44">
        <v>0</v>
      </c>
      <c r="AF304" s="44">
        <v>0</v>
      </c>
      <c r="AG304" s="44">
        <v>0</v>
      </c>
      <c r="AH304" s="44">
        <v>0</v>
      </c>
      <c r="AI304" s="44">
        <v>0</v>
      </c>
      <c r="AJ304" s="44">
        <v>0</v>
      </c>
      <c r="AK304" s="44">
        <v>0</v>
      </c>
      <c r="AL304" s="44">
        <v>0</v>
      </c>
      <c r="AM304" s="44">
        <v>0</v>
      </c>
      <c r="AN304" s="44">
        <v>1</v>
      </c>
      <c r="AO304" s="44">
        <v>0</v>
      </c>
      <c r="AP304" s="44">
        <v>0</v>
      </c>
      <c r="AQ304" s="44">
        <v>0</v>
      </c>
      <c r="AR304" s="44">
        <v>0</v>
      </c>
      <c r="AS304" s="44">
        <v>0</v>
      </c>
      <c r="AT304" s="44">
        <v>0</v>
      </c>
      <c r="AU304" s="44">
        <v>0</v>
      </c>
      <c r="AV304" s="44">
        <v>0</v>
      </c>
      <c r="AW304" s="44">
        <v>0</v>
      </c>
      <c r="AX304" s="44">
        <v>0</v>
      </c>
      <c r="AY304" s="44">
        <v>0</v>
      </c>
      <c r="AZ304" s="44">
        <v>0</v>
      </c>
      <c r="BA304" s="44">
        <v>0</v>
      </c>
      <c r="BB304" s="44">
        <v>0</v>
      </c>
      <c r="BC304" s="44">
        <v>0</v>
      </c>
      <c r="BD304" s="44">
        <v>0</v>
      </c>
      <c r="BE304" s="44">
        <v>0</v>
      </c>
      <c r="BF304" s="44">
        <v>0</v>
      </c>
      <c r="BG304" s="44">
        <v>0</v>
      </c>
      <c r="BH304" s="44">
        <v>0</v>
      </c>
      <c r="BI304" s="44">
        <v>0</v>
      </c>
      <c r="BJ304" s="44">
        <v>0</v>
      </c>
      <c r="BK304" s="44">
        <v>0</v>
      </c>
      <c r="BL304" s="44">
        <f t="shared" si="0"/>
        <v>3</v>
      </c>
      <c r="BM304" s="152">
        <f t="shared" si="1"/>
        <v>2</v>
      </c>
      <c r="BN304" s="153">
        <f t="shared" si="2"/>
        <v>0</v>
      </c>
      <c r="BO304" s="154">
        <f t="shared" si="3"/>
        <v>0</v>
      </c>
      <c r="BP304" s="155">
        <f t="shared" si="4"/>
        <v>1</v>
      </c>
      <c r="BQ304" s="44"/>
    </row>
    <row r="305" spans="1:69" ht="15.75" hidden="1" customHeight="1" x14ac:dyDescent="0.3">
      <c r="A305" s="44" t="s">
        <v>1708</v>
      </c>
      <c r="B305" s="44" t="s">
        <v>788</v>
      </c>
      <c r="C305" s="44" t="s">
        <v>788</v>
      </c>
      <c r="D305" s="44">
        <v>2018</v>
      </c>
      <c r="E305" s="45">
        <v>43304</v>
      </c>
      <c r="F305" s="44" t="s">
        <v>19</v>
      </c>
      <c r="G305" s="44" t="s">
        <v>116</v>
      </c>
      <c r="H305" s="37" t="s">
        <v>31</v>
      </c>
      <c r="I305" s="37" t="s">
        <v>31</v>
      </c>
      <c r="J305" s="37" t="s">
        <v>31</v>
      </c>
      <c r="K305" s="37" t="s">
        <v>31</v>
      </c>
      <c r="L305" s="37" t="s">
        <v>31</v>
      </c>
      <c r="M305" s="44" t="s">
        <v>1698</v>
      </c>
      <c r="N305" s="44"/>
      <c r="O305" s="44">
        <v>0</v>
      </c>
      <c r="P305" s="44">
        <v>0</v>
      </c>
      <c r="Q305" s="44">
        <v>0</v>
      </c>
      <c r="R305" s="44">
        <v>0</v>
      </c>
      <c r="S305" s="44">
        <v>0</v>
      </c>
      <c r="T305" s="44">
        <v>0</v>
      </c>
      <c r="U305" s="44">
        <v>0</v>
      </c>
      <c r="V305" s="44">
        <v>0</v>
      </c>
      <c r="W305" s="44">
        <v>0</v>
      </c>
      <c r="X305" s="44">
        <v>0</v>
      </c>
      <c r="Y305" s="44">
        <v>0</v>
      </c>
      <c r="Z305" s="44">
        <v>0</v>
      </c>
      <c r="AA305" s="44">
        <v>0</v>
      </c>
      <c r="AB305" s="44">
        <v>0</v>
      </c>
      <c r="AC305" s="44">
        <v>0</v>
      </c>
      <c r="AD305" s="44">
        <v>0</v>
      </c>
      <c r="AE305" s="44">
        <v>0</v>
      </c>
      <c r="AF305" s="44">
        <v>0</v>
      </c>
      <c r="AG305" s="44">
        <v>0</v>
      </c>
      <c r="AH305" s="44">
        <v>0</v>
      </c>
      <c r="AI305" s="44">
        <v>0</v>
      </c>
      <c r="AJ305" s="44">
        <v>0</v>
      </c>
      <c r="AK305" s="44">
        <v>0</v>
      </c>
      <c r="AL305" s="44">
        <v>0</v>
      </c>
      <c r="AM305" s="44">
        <v>0</v>
      </c>
      <c r="AN305" s="44">
        <v>0</v>
      </c>
      <c r="AO305" s="44">
        <v>16</v>
      </c>
      <c r="AP305" s="44">
        <v>0</v>
      </c>
      <c r="AQ305" s="44">
        <v>0</v>
      </c>
      <c r="AR305" s="44">
        <v>0</v>
      </c>
      <c r="AS305" s="44">
        <v>0</v>
      </c>
      <c r="AT305" s="44">
        <v>0</v>
      </c>
      <c r="AU305" s="44">
        <v>0</v>
      </c>
      <c r="AV305" s="44">
        <v>0</v>
      </c>
      <c r="AW305" s="44">
        <v>0</v>
      </c>
      <c r="AX305" s="44">
        <v>0</v>
      </c>
      <c r="AY305" s="44">
        <v>0</v>
      </c>
      <c r="AZ305" s="44">
        <v>0</v>
      </c>
      <c r="BA305" s="44">
        <v>0</v>
      </c>
      <c r="BB305" s="44">
        <v>0</v>
      </c>
      <c r="BC305" s="44">
        <v>0</v>
      </c>
      <c r="BD305" s="44">
        <v>0</v>
      </c>
      <c r="BE305" s="44">
        <v>0</v>
      </c>
      <c r="BF305" s="44">
        <v>0</v>
      </c>
      <c r="BG305" s="44">
        <v>0</v>
      </c>
      <c r="BH305" s="44">
        <v>0</v>
      </c>
      <c r="BI305" s="44">
        <v>0</v>
      </c>
      <c r="BJ305" s="44">
        <v>0</v>
      </c>
      <c r="BK305" s="44">
        <v>0</v>
      </c>
      <c r="BL305" s="44">
        <f t="shared" si="0"/>
        <v>16</v>
      </c>
      <c r="BM305" s="152">
        <f t="shared" si="1"/>
        <v>16</v>
      </c>
      <c r="BN305" s="153">
        <f t="shared" si="2"/>
        <v>0</v>
      </c>
      <c r="BO305" s="154">
        <f t="shared" si="3"/>
        <v>0</v>
      </c>
      <c r="BP305" s="155">
        <f t="shared" si="4"/>
        <v>0</v>
      </c>
      <c r="BQ305" s="44"/>
    </row>
    <row r="306" spans="1:69" ht="15.75" hidden="1" customHeight="1" x14ac:dyDescent="0.3">
      <c r="A306" s="44" t="s">
        <v>1708</v>
      </c>
      <c r="B306" s="44" t="s">
        <v>788</v>
      </c>
      <c r="C306" s="44" t="s">
        <v>788</v>
      </c>
      <c r="D306" s="44">
        <v>2018</v>
      </c>
      <c r="E306" s="45">
        <v>43304</v>
      </c>
      <c r="F306" s="44" t="s">
        <v>19</v>
      </c>
      <c r="G306" s="44" t="s">
        <v>116</v>
      </c>
      <c r="H306" s="37" t="s">
        <v>31</v>
      </c>
      <c r="I306" s="37" t="s">
        <v>31</v>
      </c>
      <c r="J306" s="37" t="s">
        <v>31</v>
      </c>
      <c r="K306" s="37" t="s">
        <v>31</v>
      </c>
      <c r="L306" s="37" t="s">
        <v>31</v>
      </c>
      <c r="M306" s="44" t="s">
        <v>1699</v>
      </c>
      <c r="N306" s="44"/>
      <c r="O306" s="44">
        <v>0</v>
      </c>
      <c r="P306" s="44">
        <v>0</v>
      </c>
      <c r="Q306" s="44">
        <v>0</v>
      </c>
      <c r="R306" s="44">
        <v>0</v>
      </c>
      <c r="S306" s="44">
        <v>0</v>
      </c>
      <c r="T306" s="44">
        <v>0</v>
      </c>
      <c r="U306" s="44">
        <v>0</v>
      </c>
      <c r="V306" s="44">
        <v>0</v>
      </c>
      <c r="W306" s="44">
        <v>0</v>
      </c>
      <c r="X306" s="44">
        <v>1</v>
      </c>
      <c r="Y306" s="44">
        <v>0</v>
      </c>
      <c r="Z306" s="44">
        <v>0</v>
      </c>
      <c r="AA306" s="44">
        <v>1</v>
      </c>
      <c r="AB306" s="44">
        <v>0</v>
      </c>
      <c r="AC306" s="44">
        <v>0</v>
      </c>
      <c r="AD306" s="44">
        <v>0</v>
      </c>
      <c r="AE306" s="44">
        <v>0</v>
      </c>
      <c r="AF306" s="44">
        <v>0</v>
      </c>
      <c r="AG306" s="44">
        <v>0</v>
      </c>
      <c r="AH306" s="44">
        <v>0</v>
      </c>
      <c r="AI306" s="44">
        <v>0</v>
      </c>
      <c r="AJ306" s="44">
        <v>0</v>
      </c>
      <c r="AK306" s="44">
        <v>0</v>
      </c>
      <c r="AL306" s="44">
        <v>0</v>
      </c>
      <c r="AM306" s="44">
        <v>0</v>
      </c>
      <c r="AN306" s="44">
        <v>0</v>
      </c>
      <c r="AO306" s="44">
        <v>2</v>
      </c>
      <c r="AP306" s="44">
        <v>0</v>
      </c>
      <c r="AQ306" s="44">
        <v>0</v>
      </c>
      <c r="AR306" s="44">
        <v>7</v>
      </c>
      <c r="AS306" s="44">
        <v>0</v>
      </c>
      <c r="AT306" s="44">
        <v>0</v>
      </c>
      <c r="AU306" s="44">
        <v>0</v>
      </c>
      <c r="AV306" s="44">
        <v>0</v>
      </c>
      <c r="AW306" s="44">
        <v>0</v>
      </c>
      <c r="AX306" s="44">
        <v>0</v>
      </c>
      <c r="AY306" s="44">
        <v>0</v>
      </c>
      <c r="AZ306" s="44">
        <v>0</v>
      </c>
      <c r="BA306" s="44">
        <v>0</v>
      </c>
      <c r="BB306" s="44">
        <v>0</v>
      </c>
      <c r="BC306" s="44">
        <v>0</v>
      </c>
      <c r="BD306" s="44">
        <v>0</v>
      </c>
      <c r="BE306" s="44">
        <v>0</v>
      </c>
      <c r="BF306" s="44">
        <v>0</v>
      </c>
      <c r="BG306" s="44">
        <v>0</v>
      </c>
      <c r="BH306" s="44">
        <v>0</v>
      </c>
      <c r="BI306" s="44">
        <v>0</v>
      </c>
      <c r="BJ306" s="44">
        <v>0</v>
      </c>
      <c r="BK306" s="44">
        <v>0</v>
      </c>
      <c r="BL306" s="44">
        <f t="shared" si="0"/>
        <v>11</v>
      </c>
      <c r="BM306" s="152">
        <f t="shared" si="1"/>
        <v>9</v>
      </c>
      <c r="BN306" s="153">
        <f t="shared" si="2"/>
        <v>1</v>
      </c>
      <c r="BO306" s="154">
        <f t="shared" si="3"/>
        <v>0</v>
      </c>
      <c r="BP306" s="155">
        <f t="shared" si="4"/>
        <v>1</v>
      </c>
      <c r="BQ306" s="44"/>
    </row>
    <row r="307" spans="1:69" ht="15.75" hidden="1" customHeight="1" x14ac:dyDescent="0.3">
      <c r="A307" s="44" t="s">
        <v>1708</v>
      </c>
      <c r="B307" s="44" t="s">
        <v>788</v>
      </c>
      <c r="C307" s="44" t="s">
        <v>788</v>
      </c>
      <c r="D307" s="44">
        <v>2018</v>
      </c>
      <c r="E307" s="45">
        <v>43304</v>
      </c>
      <c r="F307" s="44" t="s">
        <v>19</v>
      </c>
      <c r="G307" s="44" t="s">
        <v>116</v>
      </c>
      <c r="H307" s="37" t="s">
        <v>31</v>
      </c>
      <c r="I307" s="37" t="s">
        <v>31</v>
      </c>
      <c r="J307" s="37" t="s">
        <v>31</v>
      </c>
      <c r="K307" s="37" t="s">
        <v>31</v>
      </c>
      <c r="L307" s="37" t="s">
        <v>31</v>
      </c>
      <c r="M307" s="44" t="s">
        <v>1700</v>
      </c>
      <c r="N307" s="44">
        <f>SUM(O307:U307,V307:BK307)</f>
        <v>10</v>
      </c>
      <c r="O307" s="44">
        <v>0</v>
      </c>
      <c r="P307" s="44">
        <v>0</v>
      </c>
      <c r="Q307" s="44">
        <v>0</v>
      </c>
      <c r="R307" s="44">
        <v>0</v>
      </c>
      <c r="S307" s="44">
        <v>0</v>
      </c>
      <c r="T307" s="44">
        <v>8</v>
      </c>
      <c r="U307" s="44">
        <v>2</v>
      </c>
      <c r="V307" s="44">
        <v>0</v>
      </c>
      <c r="W307" s="44">
        <v>0</v>
      </c>
      <c r="X307" s="44">
        <v>0</v>
      </c>
      <c r="Y307" s="44">
        <v>0</v>
      </c>
      <c r="Z307" s="44">
        <v>0</v>
      </c>
      <c r="AA307" s="44">
        <v>0</v>
      </c>
      <c r="AB307" s="44">
        <v>0</v>
      </c>
      <c r="AC307" s="44">
        <v>0</v>
      </c>
      <c r="AD307" s="44">
        <v>0</v>
      </c>
      <c r="AE307" s="44">
        <v>0</v>
      </c>
      <c r="AF307" s="44">
        <v>0</v>
      </c>
      <c r="AG307" s="44">
        <v>0</v>
      </c>
      <c r="AH307" s="44">
        <v>0</v>
      </c>
      <c r="AI307" s="44">
        <v>0</v>
      </c>
      <c r="AJ307" s="44">
        <v>0</v>
      </c>
      <c r="AK307" s="44">
        <v>0</v>
      </c>
      <c r="AL307" s="44">
        <v>0</v>
      </c>
      <c r="AM307" s="44">
        <v>0</v>
      </c>
      <c r="AN307" s="44">
        <v>0</v>
      </c>
      <c r="AO307" s="44">
        <v>0</v>
      </c>
      <c r="AP307" s="44">
        <v>0</v>
      </c>
      <c r="AQ307" s="44">
        <v>0</v>
      </c>
      <c r="AR307" s="44">
        <v>0</v>
      </c>
      <c r="AS307" s="44">
        <v>0</v>
      </c>
      <c r="AT307" s="44">
        <v>0</v>
      </c>
      <c r="AU307" s="44">
        <v>0</v>
      </c>
      <c r="AV307" s="44">
        <v>0</v>
      </c>
      <c r="AW307" s="44">
        <v>0</v>
      </c>
      <c r="AX307" s="44">
        <v>0</v>
      </c>
      <c r="AY307" s="44">
        <v>0</v>
      </c>
      <c r="AZ307" s="44">
        <v>0</v>
      </c>
      <c r="BA307" s="44">
        <v>0</v>
      </c>
      <c r="BB307" s="44">
        <v>0</v>
      </c>
      <c r="BC307" s="44">
        <v>0</v>
      </c>
      <c r="BD307" s="44">
        <v>0</v>
      </c>
      <c r="BE307" s="44">
        <v>0</v>
      </c>
      <c r="BF307" s="44">
        <v>0</v>
      </c>
      <c r="BG307" s="44">
        <v>0</v>
      </c>
      <c r="BH307" s="44">
        <v>0</v>
      </c>
      <c r="BI307" s="44">
        <v>0</v>
      </c>
      <c r="BJ307" s="44">
        <v>0</v>
      </c>
      <c r="BK307" s="44">
        <v>0</v>
      </c>
      <c r="BL307" s="44">
        <f t="shared" si="0"/>
        <v>0</v>
      </c>
      <c r="BM307" s="152">
        <f t="shared" si="1"/>
        <v>0</v>
      </c>
      <c r="BN307" s="153">
        <f t="shared" si="2"/>
        <v>0</v>
      </c>
      <c r="BO307" s="154">
        <f t="shared" si="3"/>
        <v>0</v>
      </c>
      <c r="BP307" s="155">
        <f t="shared" si="4"/>
        <v>0</v>
      </c>
      <c r="BQ307" s="44"/>
    </row>
    <row r="308" spans="1:69" ht="15.75" hidden="1" customHeight="1" x14ac:dyDescent="0.3">
      <c r="A308" s="44" t="s">
        <v>1708</v>
      </c>
      <c r="B308" s="44" t="s">
        <v>788</v>
      </c>
      <c r="C308" s="44" t="s">
        <v>788</v>
      </c>
      <c r="D308" s="44">
        <v>2018</v>
      </c>
      <c r="E308" s="45">
        <v>43304</v>
      </c>
      <c r="F308" s="44" t="s">
        <v>19</v>
      </c>
      <c r="G308" s="44" t="s">
        <v>119</v>
      </c>
      <c r="H308" s="37" t="s">
        <v>35</v>
      </c>
      <c r="I308" s="37" t="s">
        <v>31</v>
      </c>
      <c r="J308" s="37" t="s">
        <v>31</v>
      </c>
      <c r="K308" s="37" t="s">
        <v>31</v>
      </c>
      <c r="L308" s="37" t="s">
        <v>31</v>
      </c>
      <c r="M308" s="44" t="s">
        <v>1698</v>
      </c>
      <c r="N308" s="44"/>
      <c r="O308" s="44">
        <v>0</v>
      </c>
      <c r="P308" s="44">
        <v>0</v>
      </c>
      <c r="Q308" s="44">
        <v>0</v>
      </c>
      <c r="R308" s="44">
        <v>0</v>
      </c>
      <c r="S308" s="44">
        <v>0</v>
      </c>
      <c r="T308" s="44">
        <v>0</v>
      </c>
      <c r="U308" s="44">
        <v>0</v>
      </c>
      <c r="V308" s="44">
        <v>0</v>
      </c>
      <c r="W308" s="44">
        <v>0</v>
      </c>
      <c r="X308" s="44">
        <v>0</v>
      </c>
      <c r="Y308" s="44">
        <v>8</v>
      </c>
      <c r="Z308" s="44">
        <v>0</v>
      </c>
      <c r="AA308" s="44">
        <v>0</v>
      </c>
      <c r="AB308" s="44">
        <v>0</v>
      </c>
      <c r="AC308" s="44">
        <v>0</v>
      </c>
      <c r="AD308" s="44">
        <v>0</v>
      </c>
      <c r="AE308" s="44">
        <v>0</v>
      </c>
      <c r="AF308" s="44">
        <v>0</v>
      </c>
      <c r="AG308" s="44">
        <v>0</v>
      </c>
      <c r="AH308" s="44">
        <v>0</v>
      </c>
      <c r="AI308" s="44">
        <v>0</v>
      </c>
      <c r="AJ308" s="44">
        <v>0</v>
      </c>
      <c r="AK308" s="44">
        <v>0</v>
      </c>
      <c r="AL308" s="44">
        <v>0</v>
      </c>
      <c r="AM308" s="44">
        <v>0</v>
      </c>
      <c r="AN308" s="44">
        <v>0</v>
      </c>
      <c r="AO308" s="44">
        <v>3</v>
      </c>
      <c r="AP308" s="44">
        <v>0</v>
      </c>
      <c r="AQ308" s="44">
        <v>2</v>
      </c>
      <c r="AR308" s="44">
        <v>0</v>
      </c>
      <c r="AS308" s="44">
        <v>0</v>
      </c>
      <c r="AT308" s="44">
        <v>0</v>
      </c>
      <c r="AU308" s="44">
        <v>0</v>
      </c>
      <c r="AV308" s="44">
        <v>0</v>
      </c>
      <c r="AW308" s="44">
        <v>0</v>
      </c>
      <c r="AX308" s="44">
        <v>0</v>
      </c>
      <c r="AY308" s="44">
        <v>0</v>
      </c>
      <c r="AZ308" s="44">
        <v>0</v>
      </c>
      <c r="BA308" s="44">
        <v>0</v>
      </c>
      <c r="BB308" s="44">
        <v>0</v>
      </c>
      <c r="BC308" s="44">
        <v>0</v>
      </c>
      <c r="BD308" s="44">
        <v>0</v>
      </c>
      <c r="BE308" s="44">
        <v>0</v>
      </c>
      <c r="BF308" s="44">
        <v>0</v>
      </c>
      <c r="BG308" s="44">
        <v>0</v>
      </c>
      <c r="BH308" s="44">
        <v>0</v>
      </c>
      <c r="BI308" s="44">
        <v>0</v>
      </c>
      <c r="BJ308" s="44">
        <v>0</v>
      </c>
      <c r="BK308" s="44">
        <v>0</v>
      </c>
      <c r="BL308" s="44">
        <f t="shared" si="0"/>
        <v>13</v>
      </c>
      <c r="BM308" s="152">
        <f t="shared" si="1"/>
        <v>11</v>
      </c>
      <c r="BN308" s="153">
        <f t="shared" si="2"/>
        <v>0</v>
      </c>
      <c r="BO308" s="154">
        <f t="shared" si="3"/>
        <v>2</v>
      </c>
      <c r="BP308" s="155">
        <f t="shared" si="4"/>
        <v>0</v>
      </c>
      <c r="BQ308" s="44"/>
    </row>
    <row r="309" spans="1:69" ht="15.75" hidden="1" customHeight="1" x14ac:dyDescent="0.3">
      <c r="A309" s="44" t="s">
        <v>1708</v>
      </c>
      <c r="B309" s="44" t="s">
        <v>788</v>
      </c>
      <c r="C309" s="44" t="s">
        <v>788</v>
      </c>
      <c r="D309" s="44">
        <v>2018</v>
      </c>
      <c r="E309" s="45">
        <v>43304</v>
      </c>
      <c r="F309" s="44" t="s">
        <v>19</v>
      </c>
      <c r="G309" s="44" t="s">
        <v>119</v>
      </c>
      <c r="H309" s="37" t="s">
        <v>35</v>
      </c>
      <c r="I309" s="37" t="s">
        <v>31</v>
      </c>
      <c r="J309" s="37" t="s">
        <v>31</v>
      </c>
      <c r="K309" s="37" t="s">
        <v>31</v>
      </c>
      <c r="L309" s="37" t="s">
        <v>31</v>
      </c>
      <c r="M309" s="44" t="s">
        <v>1699</v>
      </c>
      <c r="N309" s="44"/>
      <c r="O309" s="44">
        <v>0</v>
      </c>
      <c r="P309" s="44">
        <v>0</v>
      </c>
      <c r="Q309" s="44">
        <v>0</v>
      </c>
      <c r="R309" s="44">
        <v>0</v>
      </c>
      <c r="S309" s="44">
        <v>0</v>
      </c>
      <c r="T309" s="44">
        <v>0</v>
      </c>
      <c r="U309" s="44">
        <v>0</v>
      </c>
      <c r="V309" s="44">
        <v>0</v>
      </c>
      <c r="W309" s="44">
        <v>0</v>
      </c>
      <c r="X309" s="44">
        <v>0</v>
      </c>
      <c r="Y309" s="44">
        <v>0</v>
      </c>
      <c r="Z309" s="44">
        <v>0</v>
      </c>
      <c r="AA309" s="44">
        <v>0</v>
      </c>
      <c r="AB309" s="44">
        <v>0</v>
      </c>
      <c r="AC309" s="44">
        <v>0</v>
      </c>
      <c r="AD309" s="44">
        <v>0</v>
      </c>
      <c r="AE309" s="44">
        <v>3</v>
      </c>
      <c r="AF309" s="44">
        <v>0</v>
      </c>
      <c r="AG309" s="44">
        <v>0</v>
      </c>
      <c r="AH309" s="44">
        <v>0</v>
      </c>
      <c r="AI309" s="44">
        <v>0</v>
      </c>
      <c r="AJ309" s="44">
        <v>0</v>
      </c>
      <c r="AK309" s="44">
        <v>0</v>
      </c>
      <c r="AL309" s="44">
        <v>0</v>
      </c>
      <c r="AM309" s="44">
        <v>0</v>
      </c>
      <c r="AN309" s="44">
        <v>0</v>
      </c>
      <c r="AO309" s="44">
        <v>0</v>
      </c>
      <c r="AP309" s="44">
        <v>0</v>
      </c>
      <c r="AQ309" s="44">
        <v>12</v>
      </c>
      <c r="AR309" s="44">
        <v>3</v>
      </c>
      <c r="AS309" s="44">
        <v>0</v>
      </c>
      <c r="AT309" s="44">
        <v>0</v>
      </c>
      <c r="AU309" s="44">
        <v>0</v>
      </c>
      <c r="AV309" s="44">
        <v>0</v>
      </c>
      <c r="AW309" s="44">
        <v>0</v>
      </c>
      <c r="AX309" s="44">
        <v>0</v>
      </c>
      <c r="AY309" s="44">
        <v>0</v>
      </c>
      <c r="AZ309" s="44">
        <v>0</v>
      </c>
      <c r="BA309" s="44">
        <v>0</v>
      </c>
      <c r="BB309" s="44">
        <v>0</v>
      </c>
      <c r="BC309" s="44">
        <v>0</v>
      </c>
      <c r="BD309" s="44">
        <v>0</v>
      </c>
      <c r="BE309" s="44">
        <v>0</v>
      </c>
      <c r="BF309" s="44">
        <v>0</v>
      </c>
      <c r="BG309" s="44">
        <v>0</v>
      </c>
      <c r="BH309" s="44">
        <v>0</v>
      </c>
      <c r="BI309" s="44">
        <v>0</v>
      </c>
      <c r="BJ309" s="44">
        <v>0</v>
      </c>
      <c r="BK309" s="44">
        <v>0</v>
      </c>
      <c r="BL309" s="44">
        <f t="shared" si="0"/>
        <v>18</v>
      </c>
      <c r="BM309" s="152">
        <f t="shared" si="1"/>
        <v>3</v>
      </c>
      <c r="BN309" s="153">
        <f t="shared" si="2"/>
        <v>0</v>
      </c>
      <c r="BO309" s="154">
        <f t="shared" si="3"/>
        <v>15</v>
      </c>
      <c r="BP309" s="155">
        <f t="shared" si="4"/>
        <v>0</v>
      </c>
      <c r="BQ309" s="44"/>
    </row>
    <row r="310" spans="1:69" ht="15.75" hidden="1" customHeight="1" x14ac:dyDescent="0.3">
      <c r="A310" s="44" t="s">
        <v>1708</v>
      </c>
      <c r="B310" s="44" t="s">
        <v>788</v>
      </c>
      <c r="C310" s="44" t="s">
        <v>788</v>
      </c>
      <c r="D310" s="44">
        <v>2018</v>
      </c>
      <c r="E310" s="45">
        <v>43304</v>
      </c>
      <c r="F310" s="44" t="s">
        <v>19</v>
      </c>
      <c r="G310" s="44" t="s">
        <v>119</v>
      </c>
      <c r="H310" s="37" t="s">
        <v>35</v>
      </c>
      <c r="I310" s="37" t="s">
        <v>31</v>
      </c>
      <c r="J310" s="37" t="s">
        <v>31</v>
      </c>
      <c r="K310" s="37" t="s">
        <v>31</v>
      </c>
      <c r="L310" s="37" t="s">
        <v>31</v>
      </c>
      <c r="M310" s="44" t="s">
        <v>1700</v>
      </c>
      <c r="N310" s="44">
        <f>SUM(O310:U310,V310:BK310)</f>
        <v>10</v>
      </c>
      <c r="O310" s="44">
        <v>0</v>
      </c>
      <c r="P310" s="44">
        <v>0</v>
      </c>
      <c r="Q310" s="44">
        <v>0</v>
      </c>
      <c r="R310" s="44">
        <v>0</v>
      </c>
      <c r="S310" s="44">
        <v>0</v>
      </c>
      <c r="T310" s="44">
        <v>4</v>
      </c>
      <c r="U310" s="44">
        <v>2</v>
      </c>
      <c r="V310" s="44">
        <v>0</v>
      </c>
      <c r="W310" s="44">
        <v>0</v>
      </c>
      <c r="X310" s="44">
        <v>0</v>
      </c>
      <c r="Y310" s="44">
        <v>4</v>
      </c>
      <c r="Z310" s="44">
        <v>0</v>
      </c>
      <c r="AA310" s="44">
        <v>0</v>
      </c>
      <c r="AB310" s="44">
        <v>0</v>
      </c>
      <c r="AC310" s="44">
        <v>0</v>
      </c>
      <c r="AD310" s="44">
        <v>0</v>
      </c>
      <c r="AE310" s="44">
        <v>0</v>
      </c>
      <c r="AF310" s="44">
        <v>0</v>
      </c>
      <c r="AG310" s="44">
        <v>0</v>
      </c>
      <c r="AH310" s="44">
        <v>0</v>
      </c>
      <c r="AI310" s="44">
        <v>0</v>
      </c>
      <c r="AJ310" s="44">
        <v>0</v>
      </c>
      <c r="AK310" s="44">
        <v>0</v>
      </c>
      <c r="AL310" s="44">
        <v>0</v>
      </c>
      <c r="AM310" s="44">
        <v>0</v>
      </c>
      <c r="AN310" s="44">
        <v>0</v>
      </c>
      <c r="AO310" s="44">
        <v>0</v>
      </c>
      <c r="AP310" s="44">
        <v>0</v>
      </c>
      <c r="AQ310" s="44">
        <v>0</v>
      </c>
      <c r="AR310" s="44">
        <v>0</v>
      </c>
      <c r="AS310" s="44">
        <v>0</v>
      </c>
      <c r="AT310" s="44">
        <v>0</v>
      </c>
      <c r="AU310" s="44">
        <v>0</v>
      </c>
      <c r="AV310" s="44">
        <v>0</v>
      </c>
      <c r="AW310" s="44">
        <v>0</v>
      </c>
      <c r="AX310" s="44">
        <v>0</v>
      </c>
      <c r="AY310" s="44">
        <v>0</v>
      </c>
      <c r="AZ310" s="44">
        <v>0</v>
      </c>
      <c r="BA310" s="44">
        <v>0</v>
      </c>
      <c r="BB310" s="44">
        <v>0</v>
      </c>
      <c r="BC310" s="44">
        <v>0</v>
      </c>
      <c r="BD310" s="44">
        <v>0</v>
      </c>
      <c r="BE310" s="44">
        <v>0</v>
      </c>
      <c r="BF310" s="44">
        <v>0</v>
      </c>
      <c r="BG310" s="44">
        <v>0</v>
      </c>
      <c r="BH310" s="44">
        <v>0</v>
      </c>
      <c r="BI310" s="44">
        <v>0</v>
      </c>
      <c r="BJ310" s="44">
        <v>0</v>
      </c>
      <c r="BK310" s="44">
        <v>0</v>
      </c>
      <c r="BL310" s="44">
        <f t="shared" si="0"/>
        <v>4</v>
      </c>
      <c r="BM310" s="152">
        <f t="shared" si="1"/>
        <v>4</v>
      </c>
      <c r="BN310" s="153">
        <f t="shared" si="2"/>
        <v>0</v>
      </c>
      <c r="BO310" s="154">
        <f t="shared" si="3"/>
        <v>0</v>
      </c>
      <c r="BP310" s="155">
        <f t="shared" si="4"/>
        <v>0</v>
      </c>
      <c r="BQ310" s="44"/>
    </row>
    <row r="311" spans="1:69" ht="15.75" hidden="1" customHeight="1" x14ac:dyDescent="0.3">
      <c r="A311" s="44" t="s">
        <v>1708</v>
      </c>
      <c r="B311" s="44" t="s">
        <v>788</v>
      </c>
      <c r="C311" s="44" t="s">
        <v>788</v>
      </c>
      <c r="D311" s="44">
        <v>2018</v>
      </c>
      <c r="E311" s="45">
        <v>43304</v>
      </c>
      <c r="F311" s="44" t="s">
        <v>19</v>
      </c>
      <c r="G311" s="44" t="s">
        <v>122</v>
      </c>
      <c r="H311" s="37" t="s">
        <v>35</v>
      </c>
      <c r="I311" s="37" t="s">
        <v>31</v>
      </c>
      <c r="J311" s="37" t="s">
        <v>31</v>
      </c>
      <c r="K311" s="37" t="s">
        <v>31</v>
      </c>
      <c r="L311" s="37" t="s">
        <v>31</v>
      </c>
      <c r="M311" s="44" t="s">
        <v>1698</v>
      </c>
      <c r="N311" s="44"/>
      <c r="O311" s="44">
        <v>0</v>
      </c>
      <c r="P311" s="44">
        <v>0</v>
      </c>
      <c r="Q311" s="44">
        <v>0</v>
      </c>
      <c r="R311" s="44">
        <v>0</v>
      </c>
      <c r="S311" s="44">
        <v>0</v>
      </c>
      <c r="T311" s="44">
        <v>0</v>
      </c>
      <c r="U311" s="44">
        <v>0</v>
      </c>
      <c r="V311" s="44">
        <v>0</v>
      </c>
      <c r="W311" s="44">
        <v>0</v>
      </c>
      <c r="X311" s="44">
        <v>0</v>
      </c>
      <c r="Y311" s="44">
        <v>3</v>
      </c>
      <c r="Z311" s="44">
        <v>0</v>
      </c>
      <c r="AA311" s="44">
        <v>0</v>
      </c>
      <c r="AB311" s="44">
        <v>3</v>
      </c>
      <c r="AC311" s="44">
        <v>0</v>
      </c>
      <c r="AD311" s="44">
        <v>0</v>
      </c>
      <c r="AE311" s="44">
        <v>0</v>
      </c>
      <c r="AF311" s="44">
        <v>0</v>
      </c>
      <c r="AG311" s="44">
        <v>0</v>
      </c>
      <c r="AH311" s="44">
        <v>0</v>
      </c>
      <c r="AI311" s="44">
        <v>0</v>
      </c>
      <c r="AJ311" s="44">
        <v>0</v>
      </c>
      <c r="AK311" s="44">
        <v>0</v>
      </c>
      <c r="AL311" s="44">
        <v>0</v>
      </c>
      <c r="AM311" s="44">
        <v>0</v>
      </c>
      <c r="AN311" s="44">
        <v>0</v>
      </c>
      <c r="AO311" s="44">
        <v>0</v>
      </c>
      <c r="AP311" s="44">
        <v>0</v>
      </c>
      <c r="AQ311" s="44">
        <v>0</v>
      </c>
      <c r="AR311" s="44">
        <v>0</v>
      </c>
      <c r="AS311" s="44">
        <v>0</v>
      </c>
      <c r="AT311" s="44">
        <v>0</v>
      </c>
      <c r="AU311" s="44">
        <v>0</v>
      </c>
      <c r="AV311" s="44">
        <v>0</v>
      </c>
      <c r="AW311" s="44">
        <v>0</v>
      </c>
      <c r="AX311" s="44">
        <v>0</v>
      </c>
      <c r="AY311" s="44">
        <v>0</v>
      </c>
      <c r="AZ311" s="44">
        <v>0</v>
      </c>
      <c r="BA311" s="44">
        <v>0</v>
      </c>
      <c r="BB311" s="44">
        <v>0</v>
      </c>
      <c r="BC311" s="44">
        <v>0</v>
      </c>
      <c r="BD311" s="44">
        <v>0</v>
      </c>
      <c r="BE311" s="44">
        <v>0</v>
      </c>
      <c r="BF311" s="44">
        <v>0</v>
      </c>
      <c r="BG311" s="44">
        <v>0</v>
      </c>
      <c r="BH311" s="44">
        <v>0</v>
      </c>
      <c r="BI311" s="44">
        <v>0</v>
      </c>
      <c r="BJ311" s="44">
        <v>0</v>
      </c>
      <c r="BK311" s="44">
        <v>0</v>
      </c>
      <c r="BL311" s="44">
        <f t="shared" si="0"/>
        <v>6</v>
      </c>
      <c r="BM311" s="152">
        <f t="shared" si="1"/>
        <v>6</v>
      </c>
      <c r="BN311" s="153">
        <f t="shared" si="2"/>
        <v>0</v>
      </c>
      <c r="BO311" s="154">
        <f t="shared" si="3"/>
        <v>0</v>
      </c>
      <c r="BP311" s="155">
        <f t="shared" si="4"/>
        <v>0</v>
      </c>
      <c r="BQ311" s="44"/>
    </row>
    <row r="312" spans="1:69" ht="15.75" hidden="1" customHeight="1" x14ac:dyDescent="0.3">
      <c r="A312" s="44" t="s">
        <v>1708</v>
      </c>
      <c r="B312" s="44" t="s">
        <v>788</v>
      </c>
      <c r="C312" s="44" t="s">
        <v>788</v>
      </c>
      <c r="D312" s="44">
        <v>2018</v>
      </c>
      <c r="E312" s="45">
        <v>43304</v>
      </c>
      <c r="F312" s="44" t="s">
        <v>19</v>
      </c>
      <c r="G312" s="44" t="s">
        <v>122</v>
      </c>
      <c r="H312" s="37" t="s">
        <v>35</v>
      </c>
      <c r="I312" s="37" t="s">
        <v>31</v>
      </c>
      <c r="J312" s="37" t="s">
        <v>31</v>
      </c>
      <c r="K312" s="37" t="s">
        <v>31</v>
      </c>
      <c r="L312" s="37" t="s">
        <v>31</v>
      </c>
      <c r="M312" s="44" t="s">
        <v>1699</v>
      </c>
      <c r="N312" s="44"/>
      <c r="O312" s="44">
        <v>0</v>
      </c>
      <c r="P312" s="44">
        <v>0</v>
      </c>
      <c r="Q312" s="44">
        <v>0</v>
      </c>
      <c r="R312" s="44">
        <v>0</v>
      </c>
      <c r="S312" s="44">
        <v>0</v>
      </c>
      <c r="T312" s="44">
        <v>0</v>
      </c>
      <c r="U312" s="44">
        <v>0</v>
      </c>
      <c r="V312" s="44">
        <v>0</v>
      </c>
      <c r="W312" s="44">
        <v>0</v>
      </c>
      <c r="X312" s="44">
        <v>0</v>
      </c>
      <c r="Y312" s="44">
        <v>0</v>
      </c>
      <c r="Z312" s="44">
        <v>0</v>
      </c>
      <c r="AA312" s="44">
        <v>28</v>
      </c>
      <c r="AB312" s="44">
        <v>0</v>
      </c>
      <c r="AC312" s="44">
        <v>0</v>
      </c>
      <c r="AD312" s="44">
        <v>0</v>
      </c>
      <c r="AE312" s="44">
        <v>1</v>
      </c>
      <c r="AF312" s="44">
        <v>0</v>
      </c>
      <c r="AG312" s="44">
        <v>0</v>
      </c>
      <c r="AH312" s="44">
        <v>0</v>
      </c>
      <c r="AI312" s="44">
        <v>0</v>
      </c>
      <c r="AJ312" s="44">
        <v>0</v>
      </c>
      <c r="AK312" s="44">
        <v>0</v>
      </c>
      <c r="AL312" s="44">
        <v>0</v>
      </c>
      <c r="AM312" s="44">
        <v>0</v>
      </c>
      <c r="AN312" s="44">
        <v>0</v>
      </c>
      <c r="AO312" s="44">
        <v>1</v>
      </c>
      <c r="AP312" s="44">
        <v>0</v>
      </c>
      <c r="AQ312" s="44">
        <v>0</v>
      </c>
      <c r="AR312" s="44">
        <v>4</v>
      </c>
      <c r="AS312" s="44">
        <v>0</v>
      </c>
      <c r="AT312" s="44">
        <v>0</v>
      </c>
      <c r="AU312" s="44">
        <v>0</v>
      </c>
      <c r="AV312" s="44">
        <v>0</v>
      </c>
      <c r="AW312" s="44">
        <v>0</v>
      </c>
      <c r="AX312" s="44">
        <v>0</v>
      </c>
      <c r="AY312" s="44">
        <v>0</v>
      </c>
      <c r="AZ312" s="44">
        <v>0</v>
      </c>
      <c r="BA312" s="44">
        <v>0</v>
      </c>
      <c r="BB312" s="44">
        <v>0</v>
      </c>
      <c r="BC312" s="44">
        <v>0</v>
      </c>
      <c r="BD312" s="44">
        <v>0</v>
      </c>
      <c r="BE312" s="44">
        <v>0</v>
      </c>
      <c r="BF312" s="44">
        <v>0</v>
      </c>
      <c r="BG312" s="44">
        <v>0</v>
      </c>
      <c r="BH312" s="44">
        <v>0</v>
      </c>
      <c r="BI312" s="44">
        <v>0</v>
      </c>
      <c r="BJ312" s="44">
        <v>0</v>
      </c>
      <c r="BK312" s="44">
        <v>4</v>
      </c>
      <c r="BL312" s="44">
        <f t="shared" si="0"/>
        <v>38</v>
      </c>
      <c r="BM312" s="152">
        <f t="shared" si="1"/>
        <v>5</v>
      </c>
      <c r="BN312" s="153">
        <f t="shared" si="2"/>
        <v>32</v>
      </c>
      <c r="BO312" s="154">
        <f t="shared" si="3"/>
        <v>1</v>
      </c>
      <c r="BP312" s="155">
        <f t="shared" si="4"/>
        <v>0</v>
      </c>
      <c r="BQ312" s="44"/>
    </row>
    <row r="313" spans="1:69" ht="15.75" hidden="1" customHeight="1" x14ac:dyDescent="0.3">
      <c r="A313" s="44" t="s">
        <v>1708</v>
      </c>
      <c r="B313" s="44" t="s">
        <v>788</v>
      </c>
      <c r="C313" s="44" t="s">
        <v>788</v>
      </c>
      <c r="D313" s="44">
        <v>2018</v>
      </c>
      <c r="E313" s="45">
        <v>43304</v>
      </c>
      <c r="F313" s="44" t="s">
        <v>19</v>
      </c>
      <c r="G313" s="44" t="s">
        <v>122</v>
      </c>
      <c r="H313" s="37" t="s">
        <v>35</v>
      </c>
      <c r="I313" s="37" t="s">
        <v>31</v>
      </c>
      <c r="J313" s="37" t="s">
        <v>31</v>
      </c>
      <c r="K313" s="37" t="s">
        <v>31</v>
      </c>
      <c r="L313" s="37" t="s">
        <v>31</v>
      </c>
      <c r="M313" s="44" t="s">
        <v>1700</v>
      </c>
      <c r="N313" s="44">
        <f>SUM(O313:U313,V313:BK313)</f>
        <v>10</v>
      </c>
      <c r="O313" s="44">
        <v>0</v>
      </c>
      <c r="P313" s="44">
        <v>0</v>
      </c>
      <c r="Q313" s="44">
        <v>0</v>
      </c>
      <c r="R313" s="44">
        <v>0</v>
      </c>
      <c r="S313" s="44">
        <v>0</v>
      </c>
      <c r="T313" s="44">
        <v>8</v>
      </c>
      <c r="U313" s="44">
        <v>2</v>
      </c>
      <c r="V313" s="44">
        <v>0</v>
      </c>
      <c r="W313" s="44">
        <v>0</v>
      </c>
      <c r="X313" s="44">
        <v>0</v>
      </c>
      <c r="Y313" s="44">
        <v>0</v>
      </c>
      <c r="Z313" s="44">
        <v>0</v>
      </c>
      <c r="AA313" s="44">
        <v>0</v>
      </c>
      <c r="AB313" s="44">
        <v>0</v>
      </c>
      <c r="AC313" s="44">
        <v>0</v>
      </c>
      <c r="AD313" s="44">
        <v>0</v>
      </c>
      <c r="AE313" s="44">
        <v>0</v>
      </c>
      <c r="AF313" s="44">
        <v>0</v>
      </c>
      <c r="AG313" s="44">
        <v>0</v>
      </c>
      <c r="AH313" s="44">
        <v>0</v>
      </c>
      <c r="AI313" s="44">
        <v>0</v>
      </c>
      <c r="AJ313" s="44">
        <v>0</v>
      </c>
      <c r="AK313" s="44">
        <v>0</v>
      </c>
      <c r="AL313" s="44">
        <v>0</v>
      </c>
      <c r="AM313" s="44">
        <v>0</v>
      </c>
      <c r="AN313" s="44">
        <v>0</v>
      </c>
      <c r="AO313" s="44">
        <v>0</v>
      </c>
      <c r="AP313" s="44">
        <v>0</v>
      </c>
      <c r="AQ313" s="44">
        <v>0</v>
      </c>
      <c r="AR313" s="44">
        <v>0</v>
      </c>
      <c r="AS313" s="44">
        <v>0</v>
      </c>
      <c r="AT313" s="44">
        <v>0</v>
      </c>
      <c r="AU313" s="44">
        <v>0</v>
      </c>
      <c r="AV313" s="44">
        <v>0</v>
      </c>
      <c r="AW313" s="44">
        <v>0</v>
      </c>
      <c r="AX313" s="44">
        <v>0</v>
      </c>
      <c r="AY313" s="44">
        <v>0</v>
      </c>
      <c r="AZ313" s="44">
        <v>0</v>
      </c>
      <c r="BA313" s="44">
        <v>0</v>
      </c>
      <c r="BB313" s="44">
        <v>0</v>
      </c>
      <c r="BC313" s="44">
        <v>0</v>
      </c>
      <c r="BD313" s="44">
        <v>0</v>
      </c>
      <c r="BE313" s="44">
        <v>0</v>
      </c>
      <c r="BF313" s="44">
        <v>0</v>
      </c>
      <c r="BG313" s="44">
        <v>0</v>
      </c>
      <c r="BH313" s="44">
        <v>0</v>
      </c>
      <c r="BI313" s="44">
        <v>0</v>
      </c>
      <c r="BJ313" s="44">
        <v>0</v>
      </c>
      <c r="BK313" s="44">
        <v>0</v>
      </c>
      <c r="BL313" s="44">
        <f t="shared" si="0"/>
        <v>0</v>
      </c>
      <c r="BM313" s="152">
        <f t="shared" si="1"/>
        <v>0</v>
      </c>
      <c r="BN313" s="153">
        <f t="shared" si="2"/>
        <v>0</v>
      </c>
      <c r="BO313" s="154">
        <f t="shared" si="3"/>
        <v>0</v>
      </c>
      <c r="BP313" s="155">
        <f t="shared" si="4"/>
        <v>0</v>
      </c>
      <c r="BQ313" s="44"/>
    </row>
    <row r="314" spans="1:69" ht="15.75" hidden="1" customHeight="1" x14ac:dyDescent="0.3">
      <c r="A314" s="44" t="s">
        <v>1708</v>
      </c>
      <c r="B314" s="44" t="s">
        <v>788</v>
      </c>
      <c r="C314" s="44" t="s">
        <v>788</v>
      </c>
      <c r="D314" s="44">
        <v>2018</v>
      </c>
      <c r="E314" s="45">
        <v>43304</v>
      </c>
      <c r="F314" s="44" t="s">
        <v>19</v>
      </c>
      <c r="G314" s="44" t="s">
        <v>125</v>
      </c>
      <c r="H314" s="37" t="s">
        <v>45</v>
      </c>
      <c r="I314" s="37" t="s">
        <v>45</v>
      </c>
      <c r="J314" s="37" t="s">
        <v>45</v>
      </c>
      <c r="K314" s="37" t="s">
        <v>45</v>
      </c>
      <c r="L314" s="37" t="s">
        <v>45</v>
      </c>
      <c r="M314" s="44" t="s">
        <v>1698</v>
      </c>
      <c r="N314" s="44"/>
      <c r="O314" s="44">
        <v>0</v>
      </c>
      <c r="P314" s="44">
        <v>0</v>
      </c>
      <c r="Q314" s="44">
        <v>0</v>
      </c>
      <c r="R314" s="44">
        <v>0</v>
      </c>
      <c r="S314" s="44">
        <v>0</v>
      </c>
      <c r="T314" s="44">
        <v>0</v>
      </c>
      <c r="U314" s="44">
        <v>0</v>
      </c>
      <c r="V314" s="44">
        <v>0</v>
      </c>
      <c r="W314" s="44">
        <v>0</v>
      </c>
      <c r="X314" s="44">
        <v>9</v>
      </c>
      <c r="Y314" s="44">
        <v>4</v>
      </c>
      <c r="Z314" s="44">
        <v>0</v>
      </c>
      <c r="AA314" s="44">
        <v>4</v>
      </c>
      <c r="AB314" s="44">
        <v>0</v>
      </c>
      <c r="AC314" s="44">
        <v>0</v>
      </c>
      <c r="AD314" s="44">
        <v>0</v>
      </c>
      <c r="AE314" s="44">
        <v>0</v>
      </c>
      <c r="AF314" s="44">
        <v>0</v>
      </c>
      <c r="AG314" s="44">
        <v>0</v>
      </c>
      <c r="AH314" s="44">
        <v>0</v>
      </c>
      <c r="AI314" s="44">
        <v>0</v>
      </c>
      <c r="AJ314" s="44">
        <v>0</v>
      </c>
      <c r="AK314" s="44">
        <v>0</v>
      </c>
      <c r="AL314" s="44">
        <v>0</v>
      </c>
      <c r="AM314" s="44">
        <v>0</v>
      </c>
      <c r="AN314" s="44">
        <v>0</v>
      </c>
      <c r="AO314" s="44">
        <v>9</v>
      </c>
      <c r="AP314" s="44">
        <v>0</v>
      </c>
      <c r="AQ314" s="44">
        <v>0</v>
      </c>
      <c r="AR314" s="44">
        <v>0</v>
      </c>
      <c r="AS314" s="44">
        <v>0</v>
      </c>
      <c r="AT314" s="44">
        <v>0</v>
      </c>
      <c r="AU314" s="44">
        <v>0</v>
      </c>
      <c r="AV314" s="44">
        <v>0</v>
      </c>
      <c r="AW314" s="44">
        <v>0</v>
      </c>
      <c r="AX314" s="44">
        <v>0</v>
      </c>
      <c r="AY314" s="44">
        <v>0</v>
      </c>
      <c r="AZ314" s="44">
        <v>0</v>
      </c>
      <c r="BA314" s="44">
        <v>0</v>
      </c>
      <c r="BB314" s="44">
        <v>0</v>
      </c>
      <c r="BC314" s="44">
        <v>0</v>
      </c>
      <c r="BD314" s="44">
        <v>0</v>
      </c>
      <c r="BE314" s="44">
        <v>0</v>
      </c>
      <c r="BF314" s="44">
        <v>0</v>
      </c>
      <c r="BG314" s="44">
        <v>0</v>
      </c>
      <c r="BH314" s="44">
        <v>0</v>
      </c>
      <c r="BI314" s="44">
        <v>0</v>
      </c>
      <c r="BJ314" s="44">
        <v>0</v>
      </c>
      <c r="BK314" s="44">
        <v>0</v>
      </c>
      <c r="BL314" s="44">
        <f t="shared" si="0"/>
        <v>26</v>
      </c>
      <c r="BM314" s="152">
        <f t="shared" si="1"/>
        <v>13</v>
      </c>
      <c r="BN314" s="153">
        <f t="shared" si="2"/>
        <v>4</v>
      </c>
      <c r="BO314" s="154">
        <f t="shared" si="3"/>
        <v>0</v>
      </c>
      <c r="BP314" s="155">
        <f t="shared" si="4"/>
        <v>9</v>
      </c>
      <c r="BQ314" s="44"/>
    </row>
    <row r="315" spans="1:69" ht="15.75" hidden="1" customHeight="1" x14ac:dyDescent="0.3">
      <c r="A315" s="44" t="s">
        <v>1708</v>
      </c>
      <c r="B315" s="44" t="s">
        <v>788</v>
      </c>
      <c r="C315" s="44" t="s">
        <v>788</v>
      </c>
      <c r="D315" s="44">
        <v>2018</v>
      </c>
      <c r="E315" s="45">
        <v>43304</v>
      </c>
      <c r="F315" s="44" t="s">
        <v>19</v>
      </c>
      <c r="G315" s="44" t="s">
        <v>125</v>
      </c>
      <c r="H315" s="37" t="s">
        <v>45</v>
      </c>
      <c r="I315" s="37" t="s">
        <v>45</v>
      </c>
      <c r="J315" s="37" t="s">
        <v>45</v>
      </c>
      <c r="K315" s="37" t="s">
        <v>45</v>
      </c>
      <c r="L315" s="37" t="s">
        <v>45</v>
      </c>
      <c r="M315" s="44" t="s">
        <v>1699</v>
      </c>
      <c r="N315" s="44"/>
      <c r="O315" s="44">
        <v>0</v>
      </c>
      <c r="P315" s="44">
        <v>0</v>
      </c>
      <c r="Q315" s="44">
        <v>0</v>
      </c>
      <c r="R315" s="44">
        <v>0</v>
      </c>
      <c r="S315" s="44">
        <v>0</v>
      </c>
      <c r="T315" s="44">
        <v>0</v>
      </c>
      <c r="U315" s="44">
        <v>0</v>
      </c>
      <c r="V315" s="44">
        <v>0</v>
      </c>
      <c r="W315" s="44">
        <v>0</v>
      </c>
      <c r="X315" s="44">
        <v>4</v>
      </c>
      <c r="Y315" s="44">
        <v>0</v>
      </c>
      <c r="Z315" s="44">
        <v>0</v>
      </c>
      <c r="AA315" s="44">
        <v>15</v>
      </c>
      <c r="AB315" s="44">
        <v>0</v>
      </c>
      <c r="AC315" s="44">
        <v>0</v>
      </c>
      <c r="AD315" s="44">
        <v>0</v>
      </c>
      <c r="AE315" s="44">
        <v>3</v>
      </c>
      <c r="AF315" s="44">
        <v>0</v>
      </c>
      <c r="AG315" s="44">
        <v>0</v>
      </c>
      <c r="AH315" s="44">
        <v>0</v>
      </c>
      <c r="AI315" s="44">
        <v>0</v>
      </c>
      <c r="AJ315" s="44">
        <v>0</v>
      </c>
      <c r="AK315" s="44">
        <v>0</v>
      </c>
      <c r="AL315" s="44">
        <v>2</v>
      </c>
      <c r="AM315" s="44">
        <v>0</v>
      </c>
      <c r="AN315" s="44">
        <v>0</v>
      </c>
      <c r="AO315" s="44">
        <v>3</v>
      </c>
      <c r="AP315" s="44">
        <v>0</v>
      </c>
      <c r="AQ315" s="44">
        <v>0</v>
      </c>
      <c r="AR315" s="44">
        <v>0</v>
      </c>
      <c r="AS315" s="44">
        <v>0</v>
      </c>
      <c r="AT315" s="44">
        <v>0</v>
      </c>
      <c r="AU315" s="44">
        <v>0</v>
      </c>
      <c r="AV315" s="44">
        <v>0</v>
      </c>
      <c r="AW315" s="44">
        <v>0</v>
      </c>
      <c r="AX315" s="44">
        <v>0</v>
      </c>
      <c r="AY315" s="44">
        <v>0</v>
      </c>
      <c r="AZ315" s="44">
        <v>0</v>
      </c>
      <c r="BA315" s="44">
        <v>0</v>
      </c>
      <c r="BB315" s="44">
        <v>0</v>
      </c>
      <c r="BC315" s="44">
        <v>0</v>
      </c>
      <c r="BD315" s="44">
        <v>0</v>
      </c>
      <c r="BE315" s="44">
        <v>0</v>
      </c>
      <c r="BF315" s="44">
        <v>0</v>
      </c>
      <c r="BG315" s="44">
        <v>0</v>
      </c>
      <c r="BH315" s="44">
        <v>0</v>
      </c>
      <c r="BI315" s="44">
        <v>0</v>
      </c>
      <c r="BJ315" s="44">
        <v>0</v>
      </c>
      <c r="BK315" s="44">
        <v>0</v>
      </c>
      <c r="BL315" s="44">
        <f t="shared" si="0"/>
        <v>27</v>
      </c>
      <c r="BM315" s="152">
        <f t="shared" si="1"/>
        <v>3</v>
      </c>
      <c r="BN315" s="153">
        <f t="shared" si="2"/>
        <v>15</v>
      </c>
      <c r="BO315" s="154">
        <f t="shared" si="3"/>
        <v>5</v>
      </c>
      <c r="BP315" s="155">
        <f t="shared" si="4"/>
        <v>4</v>
      </c>
      <c r="BQ315" s="44"/>
    </row>
    <row r="316" spans="1:69" ht="15.75" hidden="1" customHeight="1" x14ac:dyDescent="0.3">
      <c r="A316" s="44" t="s">
        <v>1708</v>
      </c>
      <c r="B316" s="44" t="s">
        <v>788</v>
      </c>
      <c r="C316" s="44" t="s">
        <v>788</v>
      </c>
      <c r="D316" s="44">
        <v>2018</v>
      </c>
      <c r="E316" s="45">
        <v>43304</v>
      </c>
      <c r="F316" s="44" t="s">
        <v>19</v>
      </c>
      <c r="G316" s="44" t="s">
        <v>125</v>
      </c>
      <c r="H316" s="37" t="s">
        <v>45</v>
      </c>
      <c r="I316" s="37" t="s">
        <v>45</v>
      </c>
      <c r="J316" s="37" t="s">
        <v>45</v>
      </c>
      <c r="K316" s="37" t="s">
        <v>45</v>
      </c>
      <c r="L316" s="37" t="s">
        <v>45</v>
      </c>
      <c r="M316" s="44" t="s">
        <v>1700</v>
      </c>
      <c r="N316" s="44">
        <f>SUM(O316:U316,V316:BK316)</f>
        <v>10</v>
      </c>
      <c r="O316" s="44">
        <v>0</v>
      </c>
      <c r="P316" s="44">
        <v>0</v>
      </c>
      <c r="Q316" s="44">
        <v>0</v>
      </c>
      <c r="R316" s="44">
        <v>0</v>
      </c>
      <c r="S316" s="44">
        <v>0</v>
      </c>
      <c r="T316" s="44">
        <v>10</v>
      </c>
      <c r="U316" s="44">
        <v>0</v>
      </c>
      <c r="V316" s="44">
        <v>0</v>
      </c>
      <c r="W316" s="44">
        <v>0</v>
      </c>
      <c r="X316" s="44">
        <v>0</v>
      </c>
      <c r="Y316" s="44">
        <v>0</v>
      </c>
      <c r="Z316" s="44">
        <v>0</v>
      </c>
      <c r="AA316" s="44">
        <v>0</v>
      </c>
      <c r="AB316" s="44">
        <v>0</v>
      </c>
      <c r="AC316" s="44">
        <v>0</v>
      </c>
      <c r="AD316" s="44">
        <v>0</v>
      </c>
      <c r="AE316" s="44">
        <v>0</v>
      </c>
      <c r="AF316" s="44">
        <v>0</v>
      </c>
      <c r="AG316" s="44">
        <v>0</v>
      </c>
      <c r="AH316" s="44">
        <v>0</v>
      </c>
      <c r="AI316" s="44">
        <v>0</v>
      </c>
      <c r="AJ316" s="44">
        <v>0</v>
      </c>
      <c r="AK316" s="44">
        <v>0</v>
      </c>
      <c r="AL316" s="44">
        <v>0</v>
      </c>
      <c r="AM316" s="44">
        <v>0</v>
      </c>
      <c r="AN316" s="44">
        <v>0</v>
      </c>
      <c r="AO316" s="44">
        <v>0</v>
      </c>
      <c r="AP316" s="44">
        <v>0</v>
      </c>
      <c r="AQ316" s="44">
        <v>0</v>
      </c>
      <c r="AR316" s="44">
        <v>0</v>
      </c>
      <c r="AS316" s="44">
        <v>0</v>
      </c>
      <c r="AT316" s="44">
        <v>0</v>
      </c>
      <c r="AU316" s="44">
        <v>0</v>
      </c>
      <c r="AV316" s="44">
        <v>0</v>
      </c>
      <c r="AW316" s="44">
        <v>0</v>
      </c>
      <c r="AX316" s="44">
        <v>0</v>
      </c>
      <c r="AY316" s="44">
        <v>0</v>
      </c>
      <c r="AZ316" s="44">
        <v>0</v>
      </c>
      <c r="BA316" s="44">
        <v>0</v>
      </c>
      <c r="BB316" s="44">
        <v>0</v>
      </c>
      <c r="BC316" s="44">
        <v>0</v>
      </c>
      <c r="BD316" s="44">
        <v>0</v>
      </c>
      <c r="BE316" s="44">
        <v>0</v>
      </c>
      <c r="BF316" s="44">
        <v>0</v>
      </c>
      <c r="BG316" s="44">
        <v>0</v>
      </c>
      <c r="BH316" s="44">
        <v>0</v>
      </c>
      <c r="BI316" s="44">
        <v>0</v>
      </c>
      <c r="BJ316" s="44">
        <v>0</v>
      </c>
      <c r="BK316" s="44">
        <v>0</v>
      </c>
      <c r="BL316" s="44">
        <f t="shared" si="0"/>
        <v>0</v>
      </c>
      <c r="BM316" s="152">
        <f t="shared" si="1"/>
        <v>0</v>
      </c>
      <c r="BN316" s="153">
        <f t="shared" si="2"/>
        <v>0</v>
      </c>
      <c r="BO316" s="154">
        <f t="shared" si="3"/>
        <v>0</v>
      </c>
      <c r="BP316" s="155">
        <f t="shared" si="4"/>
        <v>0</v>
      </c>
      <c r="BQ316" s="44" t="s">
        <v>1715</v>
      </c>
    </row>
    <row r="317" spans="1:69" ht="15.75" hidden="1" customHeight="1" x14ac:dyDescent="0.3">
      <c r="A317" s="44" t="s">
        <v>1708</v>
      </c>
      <c r="B317" s="44" t="s">
        <v>1709</v>
      </c>
      <c r="C317" s="44" t="s">
        <v>1709</v>
      </c>
      <c r="D317" s="44">
        <v>2018</v>
      </c>
      <c r="E317" s="45">
        <v>43305</v>
      </c>
      <c r="F317" s="44" t="s">
        <v>19</v>
      </c>
      <c r="G317" s="44" t="s">
        <v>128</v>
      </c>
      <c r="H317" s="37" t="s">
        <v>26</v>
      </c>
      <c r="I317" s="37" t="s">
        <v>26</v>
      </c>
      <c r="J317" s="37" t="s">
        <v>27</v>
      </c>
      <c r="K317" s="37" t="s">
        <v>26</v>
      </c>
      <c r="L317" s="37" t="s">
        <v>27</v>
      </c>
      <c r="M317" s="44" t="s">
        <v>1698</v>
      </c>
      <c r="N317" s="44"/>
      <c r="O317" s="44">
        <v>0</v>
      </c>
      <c r="P317" s="44">
        <v>0</v>
      </c>
      <c r="Q317" s="44">
        <v>0</v>
      </c>
      <c r="R317" s="44">
        <v>0</v>
      </c>
      <c r="S317" s="44">
        <v>0</v>
      </c>
      <c r="T317" s="44">
        <v>0</v>
      </c>
      <c r="U317" s="44">
        <v>0</v>
      </c>
      <c r="V317" s="44">
        <v>0</v>
      </c>
      <c r="W317" s="44">
        <v>0</v>
      </c>
      <c r="X317" s="44">
        <v>0</v>
      </c>
      <c r="Y317" s="44">
        <v>2</v>
      </c>
      <c r="Z317" s="44">
        <v>0</v>
      </c>
      <c r="AA317" s="44">
        <v>2</v>
      </c>
      <c r="AB317" s="44">
        <v>1</v>
      </c>
      <c r="AC317" s="44">
        <v>0</v>
      </c>
      <c r="AD317" s="44">
        <v>0</v>
      </c>
      <c r="AE317" s="44">
        <v>0</v>
      </c>
      <c r="AF317" s="44">
        <v>0</v>
      </c>
      <c r="AG317" s="44">
        <v>0</v>
      </c>
      <c r="AH317" s="44">
        <v>0</v>
      </c>
      <c r="AI317" s="44">
        <v>0</v>
      </c>
      <c r="AJ317" s="44">
        <v>0</v>
      </c>
      <c r="AK317" s="44">
        <v>0</v>
      </c>
      <c r="AL317" s="44">
        <v>0</v>
      </c>
      <c r="AM317" s="44">
        <v>0</v>
      </c>
      <c r="AN317" s="44">
        <v>0</v>
      </c>
      <c r="AO317" s="44">
        <v>1</v>
      </c>
      <c r="AP317" s="44">
        <v>0</v>
      </c>
      <c r="AQ317" s="44">
        <v>0</v>
      </c>
      <c r="AR317" s="44">
        <v>0</v>
      </c>
      <c r="AS317" s="44">
        <v>0</v>
      </c>
      <c r="AT317" s="44">
        <v>0</v>
      </c>
      <c r="AU317" s="44">
        <v>0</v>
      </c>
      <c r="AV317" s="44">
        <v>0</v>
      </c>
      <c r="AW317" s="44">
        <v>0</v>
      </c>
      <c r="AX317" s="44">
        <v>0</v>
      </c>
      <c r="AY317" s="44">
        <v>0</v>
      </c>
      <c r="AZ317" s="44">
        <v>0</v>
      </c>
      <c r="BA317" s="44">
        <v>0</v>
      </c>
      <c r="BB317" s="44">
        <v>0</v>
      </c>
      <c r="BC317" s="44">
        <v>0</v>
      </c>
      <c r="BD317" s="44">
        <v>2</v>
      </c>
      <c r="BE317" s="44">
        <v>0</v>
      </c>
      <c r="BF317" s="44">
        <v>0</v>
      </c>
      <c r="BG317" s="44">
        <v>0</v>
      </c>
      <c r="BH317" s="44">
        <v>0</v>
      </c>
      <c r="BI317" s="44">
        <v>0</v>
      </c>
      <c r="BJ317" s="44">
        <v>0</v>
      </c>
      <c r="BK317" s="44">
        <v>0</v>
      </c>
      <c r="BL317" s="44">
        <f t="shared" si="0"/>
        <v>8</v>
      </c>
      <c r="BM317" s="152">
        <f t="shared" si="1"/>
        <v>6</v>
      </c>
      <c r="BN317" s="153">
        <f t="shared" si="2"/>
        <v>2</v>
      </c>
      <c r="BO317" s="154">
        <f t="shared" si="3"/>
        <v>0</v>
      </c>
      <c r="BP317" s="155">
        <f t="shared" si="4"/>
        <v>0</v>
      </c>
      <c r="BQ317" s="44"/>
    </row>
    <row r="318" spans="1:69" ht="15.75" hidden="1" customHeight="1" x14ac:dyDescent="0.3">
      <c r="A318" s="44" t="s">
        <v>1708</v>
      </c>
      <c r="B318" s="44" t="s">
        <v>1709</v>
      </c>
      <c r="C318" s="44" t="s">
        <v>1709</v>
      </c>
      <c r="D318" s="44">
        <v>2018</v>
      </c>
      <c r="E318" s="45">
        <v>43305</v>
      </c>
      <c r="F318" s="44" t="s">
        <v>19</v>
      </c>
      <c r="G318" s="44" t="s">
        <v>128</v>
      </c>
      <c r="H318" s="37" t="s">
        <v>26</v>
      </c>
      <c r="I318" s="37" t="s">
        <v>26</v>
      </c>
      <c r="J318" s="37" t="s">
        <v>27</v>
      </c>
      <c r="K318" s="37" t="s">
        <v>26</v>
      </c>
      <c r="L318" s="37" t="s">
        <v>27</v>
      </c>
      <c r="M318" s="44" t="s">
        <v>1699</v>
      </c>
      <c r="N318" s="44"/>
      <c r="O318" s="44">
        <v>0</v>
      </c>
      <c r="P318" s="44">
        <v>0</v>
      </c>
      <c r="Q318" s="44">
        <v>0</v>
      </c>
      <c r="R318" s="44">
        <v>0</v>
      </c>
      <c r="S318" s="44">
        <v>0</v>
      </c>
      <c r="T318" s="44">
        <v>0</v>
      </c>
      <c r="U318" s="44">
        <v>0</v>
      </c>
      <c r="V318" s="44">
        <v>0</v>
      </c>
      <c r="W318" s="44">
        <v>0</v>
      </c>
      <c r="X318" s="44">
        <v>0</v>
      </c>
      <c r="Y318" s="44">
        <v>1</v>
      </c>
      <c r="Z318" s="44">
        <v>0</v>
      </c>
      <c r="AA318" s="44">
        <v>14</v>
      </c>
      <c r="AB318" s="44">
        <v>0</v>
      </c>
      <c r="AC318" s="44">
        <v>0</v>
      </c>
      <c r="AD318" s="44">
        <v>0</v>
      </c>
      <c r="AE318" s="44">
        <v>0</v>
      </c>
      <c r="AF318" s="44">
        <v>0</v>
      </c>
      <c r="AG318" s="44">
        <v>0</v>
      </c>
      <c r="AH318" s="44">
        <v>0</v>
      </c>
      <c r="AI318" s="44">
        <v>0</v>
      </c>
      <c r="AJ318" s="44">
        <v>0</v>
      </c>
      <c r="AK318" s="44">
        <v>0</v>
      </c>
      <c r="AL318" s="44">
        <v>0</v>
      </c>
      <c r="AM318" s="44">
        <v>0</v>
      </c>
      <c r="AN318" s="44">
        <v>0</v>
      </c>
      <c r="AO318" s="44">
        <v>0</v>
      </c>
      <c r="AP318" s="44">
        <v>0</v>
      </c>
      <c r="AQ318" s="44">
        <v>0</v>
      </c>
      <c r="AR318" s="44">
        <v>1</v>
      </c>
      <c r="AS318" s="44">
        <v>0</v>
      </c>
      <c r="AT318" s="44">
        <v>0</v>
      </c>
      <c r="AU318" s="44">
        <v>0</v>
      </c>
      <c r="AV318" s="44">
        <v>0</v>
      </c>
      <c r="AW318" s="44">
        <v>0</v>
      </c>
      <c r="AX318" s="44">
        <v>0</v>
      </c>
      <c r="AY318" s="44">
        <v>0</v>
      </c>
      <c r="AZ318" s="44">
        <v>0</v>
      </c>
      <c r="BA318" s="44">
        <v>0</v>
      </c>
      <c r="BB318" s="44">
        <v>0</v>
      </c>
      <c r="BC318" s="44">
        <v>0</v>
      </c>
      <c r="BD318" s="44">
        <v>0</v>
      </c>
      <c r="BE318" s="44">
        <v>0</v>
      </c>
      <c r="BF318" s="44">
        <v>0</v>
      </c>
      <c r="BG318" s="44">
        <v>0</v>
      </c>
      <c r="BH318" s="44">
        <v>0</v>
      </c>
      <c r="BI318" s="44">
        <v>0</v>
      </c>
      <c r="BJ318" s="44">
        <v>0</v>
      </c>
      <c r="BK318" s="44">
        <v>1</v>
      </c>
      <c r="BL318" s="44">
        <f t="shared" si="0"/>
        <v>17</v>
      </c>
      <c r="BM318" s="152">
        <f t="shared" si="1"/>
        <v>2</v>
      </c>
      <c r="BN318" s="153">
        <f t="shared" si="2"/>
        <v>15</v>
      </c>
      <c r="BO318" s="154">
        <f t="shared" si="3"/>
        <v>0</v>
      </c>
      <c r="BP318" s="155">
        <f t="shared" si="4"/>
        <v>0</v>
      </c>
      <c r="BQ318" s="44"/>
    </row>
    <row r="319" spans="1:69" ht="15.75" hidden="1" customHeight="1" x14ac:dyDescent="0.3">
      <c r="A319" s="44" t="s">
        <v>1708</v>
      </c>
      <c r="B319" s="44" t="s">
        <v>1709</v>
      </c>
      <c r="C319" s="44" t="s">
        <v>1709</v>
      </c>
      <c r="D319" s="44">
        <v>2018</v>
      </c>
      <c r="E319" s="45">
        <v>43305</v>
      </c>
      <c r="F319" s="44" t="s">
        <v>19</v>
      </c>
      <c r="G319" s="44" t="s">
        <v>128</v>
      </c>
      <c r="H319" s="37" t="s">
        <v>26</v>
      </c>
      <c r="I319" s="37" t="s">
        <v>26</v>
      </c>
      <c r="J319" s="37" t="s">
        <v>27</v>
      </c>
      <c r="K319" s="37" t="s">
        <v>26</v>
      </c>
      <c r="L319" s="37" t="s">
        <v>27</v>
      </c>
      <c r="M319" s="44" t="s">
        <v>1700</v>
      </c>
      <c r="N319" s="44">
        <f>SUM(O319:U319,V319:BK319)</f>
        <v>10</v>
      </c>
      <c r="O319" s="44">
        <v>0</v>
      </c>
      <c r="P319" s="44">
        <v>0</v>
      </c>
      <c r="Q319" s="44">
        <v>0</v>
      </c>
      <c r="R319" s="44">
        <v>0</v>
      </c>
      <c r="S319" s="44">
        <v>0</v>
      </c>
      <c r="T319" s="44">
        <v>9</v>
      </c>
      <c r="U319" s="44">
        <v>1</v>
      </c>
      <c r="V319" s="44">
        <v>0</v>
      </c>
      <c r="W319" s="44">
        <v>0</v>
      </c>
      <c r="X319" s="44">
        <v>0</v>
      </c>
      <c r="Y319" s="44">
        <v>0</v>
      </c>
      <c r="Z319" s="44">
        <v>0</v>
      </c>
      <c r="AA319" s="44">
        <v>0</v>
      </c>
      <c r="AB319" s="44">
        <v>0</v>
      </c>
      <c r="AC319" s="44">
        <v>0</v>
      </c>
      <c r="AD319" s="44">
        <v>0</v>
      </c>
      <c r="AE319" s="44">
        <v>0</v>
      </c>
      <c r="AF319" s="44">
        <v>0</v>
      </c>
      <c r="AG319" s="44">
        <v>0</v>
      </c>
      <c r="AH319" s="44">
        <v>0</v>
      </c>
      <c r="AI319" s="44">
        <v>0</v>
      </c>
      <c r="AJ319" s="44">
        <v>0</v>
      </c>
      <c r="AK319" s="44">
        <v>0</v>
      </c>
      <c r="AL319" s="44">
        <v>0</v>
      </c>
      <c r="AM319" s="44">
        <v>0</v>
      </c>
      <c r="AN319" s="44">
        <v>0</v>
      </c>
      <c r="AO319" s="44">
        <v>0</v>
      </c>
      <c r="AP319" s="44">
        <v>0</v>
      </c>
      <c r="AQ319" s="44">
        <v>0</v>
      </c>
      <c r="AR319" s="44">
        <v>0</v>
      </c>
      <c r="AS319" s="44">
        <v>0</v>
      </c>
      <c r="AT319" s="44">
        <v>0</v>
      </c>
      <c r="AU319" s="44">
        <v>0</v>
      </c>
      <c r="AV319" s="44">
        <v>0</v>
      </c>
      <c r="AW319" s="44">
        <v>0</v>
      </c>
      <c r="AX319" s="44">
        <v>0</v>
      </c>
      <c r="AY319" s="44">
        <v>0</v>
      </c>
      <c r="AZ319" s="44">
        <v>0</v>
      </c>
      <c r="BA319" s="44">
        <v>0</v>
      </c>
      <c r="BB319" s="44">
        <v>0</v>
      </c>
      <c r="BC319" s="44">
        <v>0</v>
      </c>
      <c r="BD319" s="44">
        <v>0</v>
      </c>
      <c r="BE319" s="44">
        <v>0</v>
      </c>
      <c r="BF319" s="44">
        <v>0</v>
      </c>
      <c r="BG319" s="44">
        <v>0</v>
      </c>
      <c r="BH319" s="44">
        <v>0</v>
      </c>
      <c r="BI319" s="44">
        <v>0</v>
      </c>
      <c r="BJ319" s="44">
        <v>0</v>
      </c>
      <c r="BK319" s="44">
        <v>0</v>
      </c>
      <c r="BL319" s="44">
        <f t="shared" si="0"/>
        <v>0</v>
      </c>
      <c r="BM319" s="152">
        <f t="shared" si="1"/>
        <v>0</v>
      </c>
      <c r="BN319" s="153">
        <f t="shared" si="2"/>
        <v>0</v>
      </c>
      <c r="BO319" s="154">
        <f t="shared" si="3"/>
        <v>0</v>
      </c>
      <c r="BP319" s="155">
        <f t="shared" si="4"/>
        <v>0</v>
      </c>
      <c r="BQ319" s="44"/>
    </row>
    <row r="320" spans="1:69" ht="15.75" hidden="1" customHeight="1" x14ac:dyDescent="0.3">
      <c r="A320" s="44" t="s">
        <v>1708</v>
      </c>
      <c r="B320" s="44" t="s">
        <v>1709</v>
      </c>
      <c r="C320" s="44" t="s">
        <v>1709</v>
      </c>
      <c r="D320" s="44">
        <v>2018</v>
      </c>
      <c r="E320" s="45">
        <v>43305</v>
      </c>
      <c r="F320" s="44" t="s">
        <v>19</v>
      </c>
      <c r="G320" s="44" t="s">
        <v>131</v>
      </c>
      <c r="H320" s="37" t="s">
        <v>22</v>
      </c>
      <c r="I320" s="37" t="s">
        <v>22</v>
      </c>
      <c r="J320" s="37" t="s">
        <v>21</v>
      </c>
      <c r="K320" s="37" t="s">
        <v>22</v>
      </c>
      <c r="L320" s="37" t="s">
        <v>21</v>
      </c>
      <c r="M320" s="44" t="s">
        <v>1698</v>
      </c>
      <c r="N320" s="44"/>
      <c r="O320" s="44">
        <v>0</v>
      </c>
      <c r="P320" s="44">
        <v>0</v>
      </c>
      <c r="Q320" s="44">
        <v>0</v>
      </c>
      <c r="R320" s="44">
        <v>0</v>
      </c>
      <c r="S320" s="44">
        <v>0</v>
      </c>
      <c r="T320" s="44">
        <v>0</v>
      </c>
      <c r="U320" s="44">
        <v>0</v>
      </c>
      <c r="V320" s="44">
        <v>0</v>
      </c>
      <c r="W320" s="44">
        <v>0</v>
      </c>
      <c r="X320" s="44">
        <v>0</v>
      </c>
      <c r="Y320" s="44">
        <v>2</v>
      </c>
      <c r="Z320" s="44">
        <v>0</v>
      </c>
      <c r="AA320" s="44">
        <v>0</v>
      </c>
      <c r="AB320" s="44">
        <v>0</v>
      </c>
      <c r="AC320" s="44">
        <v>0</v>
      </c>
      <c r="AD320" s="44">
        <v>0</v>
      </c>
      <c r="AE320" s="44">
        <v>0</v>
      </c>
      <c r="AF320" s="44">
        <v>0</v>
      </c>
      <c r="AG320" s="44">
        <v>0</v>
      </c>
      <c r="AH320" s="44">
        <v>0</v>
      </c>
      <c r="AI320" s="44">
        <v>0</v>
      </c>
      <c r="AJ320" s="44">
        <v>0</v>
      </c>
      <c r="AK320" s="44">
        <v>0</v>
      </c>
      <c r="AL320" s="44">
        <v>0</v>
      </c>
      <c r="AM320" s="44">
        <v>0</v>
      </c>
      <c r="AN320" s="44">
        <v>0</v>
      </c>
      <c r="AO320" s="44">
        <v>6</v>
      </c>
      <c r="AP320" s="44">
        <v>0</v>
      </c>
      <c r="AQ320" s="44">
        <v>0</v>
      </c>
      <c r="AR320" s="44">
        <v>0</v>
      </c>
      <c r="AS320" s="44">
        <v>0</v>
      </c>
      <c r="AT320" s="44">
        <v>0</v>
      </c>
      <c r="AU320" s="44">
        <v>1</v>
      </c>
      <c r="AV320" s="44">
        <v>0</v>
      </c>
      <c r="AW320" s="44">
        <v>0</v>
      </c>
      <c r="AX320" s="44">
        <v>0</v>
      </c>
      <c r="AY320" s="44">
        <v>0</v>
      </c>
      <c r="AZ320" s="44">
        <v>0</v>
      </c>
      <c r="BA320" s="44">
        <v>0</v>
      </c>
      <c r="BB320" s="44">
        <v>0</v>
      </c>
      <c r="BC320" s="44">
        <v>0</v>
      </c>
      <c r="BD320" s="44">
        <v>1</v>
      </c>
      <c r="BE320" s="44">
        <v>0</v>
      </c>
      <c r="BF320" s="44">
        <v>0</v>
      </c>
      <c r="BG320" s="44">
        <v>0</v>
      </c>
      <c r="BH320" s="44">
        <v>0</v>
      </c>
      <c r="BI320" s="44">
        <v>0</v>
      </c>
      <c r="BJ320" s="44">
        <v>0</v>
      </c>
      <c r="BK320" s="44">
        <v>0</v>
      </c>
      <c r="BL320" s="44">
        <f t="shared" si="0"/>
        <v>10</v>
      </c>
      <c r="BM320" s="152">
        <f t="shared" si="1"/>
        <v>10</v>
      </c>
      <c r="BN320" s="153">
        <f t="shared" si="2"/>
        <v>0</v>
      </c>
      <c r="BO320" s="154">
        <f t="shared" si="3"/>
        <v>0</v>
      </c>
      <c r="BP320" s="155">
        <f t="shared" si="4"/>
        <v>0</v>
      </c>
      <c r="BQ320" s="44"/>
    </row>
    <row r="321" spans="1:69" ht="15.75" hidden="1" customHeight="1" x14ac:dyDescent="0.3">
      <c r="A321" s="44" t="s">
        <v>1708</v>
      </c>
      <c r="B321" s="44" t="s">
        <v>1709</v>
      </c>
      <c r="C321" s="44" t="s">
        <v>1709</v>
      </c>
      <c r="D321" s="44">
        <v>2018</v>
      </c>
      <c r="E321" s="45">
        <v>43305</v>
      </c>
      <c r="F321" s="44" t="s">
        <v>19</v>
      </c>
      <c r="G321" s="44" t="s">
        <v>131</v>
      </c>
      <c r="H321" s="37" t="s">
        <v>22</v>
      </c>
      <c r="I321" s="37" t="s">
        <v>22</v>
      </c>
      <c r="J321" s="37" t="s">
        <v>21</v>
      </c>
      <c r="K321" s="37" t="s">
        <v>22</v>
      </c>
      <c r="L321" s="37" t="s">
        <v>21</v>
      </c>
      <c r="M321" s="44" t="s">
        <v>1699</v>
      </c>
      <c r="N321" s="44"/>
      <c r="O321" s="44">
        <v>0</v>
      </c>
      <c r="P321" s="44">
        <v>0</v>
      </c>
      <c r="Q321" s="44">
        <v>0</v>
      </c>
      <c r="R321" s="44">
        <v>0</v>
      </c>
      <c r="S321" s="44">
        <v>0</v>
      </c>
      <c r="T321" s="44">
        <v>0</v>
      </c>
      <c r="U321" s="44">
        <v>0</v>
      </c>
      <c r="V321" s="44">
        <v>0</v>
      </c>
      <c r="W321" s="44">
        <v>0</v>
      </c>
      <c r="X321" s="44">
        <v>0</v>
      </c>
      <c r="Y321" s="44">
        <v>0</v>
      </c>
      <c r="Z321" s="44">
        <v>0</v>
      </c>
      <c r="AA321" s="44">
        <v>0</v>
      </c>
      <c r="AB321" s="44">
        <v>0</v>
      </c>
      <c r="AC321" s="44">
        <v>0</v>
      </c>
      <c r="AD321" s="44">
        <v>0</v>
      </c>
      <c r="AE321" s="44">
        <v>0</v>
      </c>
      <c r="AF321" s="44">
        <v>0</v>
      </c>
      <c r="AG321" s="44">
        <v>0</v>
      </c>
      <c r="AH321" s="44">
        <v>0</v>
      </c>
      <c r="AI321" s="44">
        <v>0</v>
      </c>
      <c r="AJ321" s="44">
        <v>0</v>
      </c>
      <c r="AK321" s="44">
        <v>0</v>
      </c>
      <c r="AL321" s="44">
        <v>0</v>
      </c>
      <c r="AM321" s="44">
        <v>0</v>
      </c>
      <c r="AN321" s="44">
        <v>0</v>
      </c>
      <c r="AO321" s="44">
        <v>0</v>
      </c>
      <c r="AP321" s="44">
        <v>0</v>
      </c>
      <c r="AQ321" s="44">
        <v>0</v>
      </c>
      <c r="AR321" s="44">
        <v>3</v>
      </c>
      <c r="AS321" s="44">
        <v>0</v>
      </c>
      <c r="AT321" s="44">
        <v>0</v>
      </c>
      <c r="AU321" s="44">
        <v>0</v>
      </c>
      <c r="AV321" s="44">
        <v>0</v>
      </c>
      <c r="AW321" s="44">
        <v>0</v>
      </c>
      <c r="AX321" s="44">
        <v>0</v>
      </c>
      <c r="AY321" s="44">
        <v>0</v>
      </c>
      <c r="AZ321" s="44">
        <v>0</v>
      </c>
      <c r="BA321" s="44">
        <v>0</v>
      </c>
      <c r="BB321" s="44">
        <v>0</v>
      </c>
      <c r="BC321" s="44">
        <v>0</v>
      </c>
      <c r="BD321" s="44">
        <v>0</v>
      </c>
      <c r="BE321" s="44">
        <v>0</v>
      </c>
      <c r="BF321" s="44">
        <v>0</v>
      </c>
      <c r="BG321" s="44">
        <v>0</v>
      </c>
      <c r="BH321" s="44">
        <v>0</v>
      </c>
      <c r="BI321" s="44">
        <v>0</v>
      </c>
      <c r="BJ321" s="44">
        <v>0</v>
      </c>
      <c r="BK321" s="44">
        <v>0</v>
      </c>
      <c r="BL321" s="44">
        <f t="shared" si="0"/>
        <v>3</v>
      </c>
      <c r="BM321" s="152">
        <f t="shared" si="1"/>
        <v>3</v>
      </c>
      <c r="BN321" s="153">
        <f t="shared" si="2"/>
        <v>0</v>
      </c>
      <c r="BO321" s="154">
        <f t="shared" si="3"/>
        <v>0</v>
      </c>
      <c r="BP321" s="155">
        <f t="shared" si="4"/>
        <v>0</v>
      </c>
      <c r="BQ321" s="44"/>
    </row>
    <row r="322" spans="1:69" ht="15.75" hidden="1" customHeight="1" x14ac:dyDescent="0.3">
      <c r="A322" s="44" t="s">
        <v>1708</v>
      </c>
      <c r="B322" s="44" t="s">
        <v>1709</v>
      </c>
      <c r="C322" s="44" t="s">
        <v>1709</v>
      </c>
      <c r="D322" s="44">
        <v>2018</v>
      </c>
      <c r="E322" s="45">
        <v>43305</v>
      </c>
      <c r="F322" s="44" t="s">
        <v>19</v>
      </c>
      <c r="G322" s="44" t="s">
        <v>131</v>
      </c>
      <c r="H322" s="37" t="s">
        <v>22</v>
      </c>
      <c r="I322" s="37" t="s">
        <v>22</v>
      </c>
      <c r="J322" s="37" t="s">
        <v>21</v>
      </c>
      <c r="K322" s="37" t="s">
        <v>22</v>
      </c>
      <c r="L322" s="37" t="s">
        <v>21</v>
      </c>
      <c r="M322" s="44" t="s">
        <v>1700</v>
      </c>
      <c r="N322" s="44">
        <f>SUM(O322:U322,V322:BK322)</f>
        <v>10</v>
      </c>
      <c r="O322" s="44">
        <v>0</v>
      </c>
      <c r="P322" s="44">
        <v>0</v>
      </c>
      <c r="Q322" s="44">
        <v>0</v>
      </c>
      <c r="R322" s="44">
        <v>0</v>
      </c>
      <c r="S322" s="44">
        <v>0</v>
      </c>
      <c r="T322" s="44">
        <v>1</v>
      </c>
      <c r="U322" s="44">
        <v>8</v>
      </c>
      <c r="V322" s="44">
        <v>0</v>
      </c>
      <c r="W322" s="44">
        <v>0</v>
      </c>
      <c r="X322" s="44">
        <v>0</v>
      </c>
      <c r="Y322" s="44">
        <v>0</v>
      </c>
      <c r="Z322" s="44">
        <v>0</v>
      </c>
      <c r="AA322" s="44">
        <v>0</v>
      </c>
      <c r="AB322" s="44">
        <v>0</v>
      </c>
      <c r="AC322" s="44">
        <v>0</v>
      </c>
      <c r="AD322" s="44">
        <v>0</v>
      </c>
      <c r="AE322" s="44">
        <v>0</v>
      </c>
      <c r="AF322" s="44">
        <v>0</v>
      </c>
      <c r="AG322" s="44">
        <v>0</v>
      </c>
      <c r="AH322" s="44">
        <v>0</v>
      </c>
      <c r="AI322" s="44">
        <v>0</v>
      </c>
      <c r="AJ322" s="44">
        <v>0</v>
      </c>
      <c r="AK322" s="44">
        <v>0</v>
      </c>
      <c r="AL322" s="44">
        <v>0</v>
      </c>
      <c r="AM322" s="44">
        <v>0</v>
      </c>
      <c r="AN322" s="44">
        <v>1</v>
      </c>
      <c r="AO322" s="44">
        <v>0</v>
      </c>
      <c r="AP322" s="44">
        <v>0</v>
      </c>
      <c r="AQ322" s="44">
        <v>0</v>
      </c>
      <c r="AR322" s="44">
        <v>0</v>
      </c>
      <c r="AS322" s="44">
        <v>0</v>
      </c>
      <c r="AT322" s="44">
        <v>0</v>
      </c>
      <c r="AU322" s="44">
        <v>0</v>
      </c>
      <c r="AV322" s="44">
        <v>0</v>
      </c>
      <c r="AW322" s="44">
        <v>0</v>
      </c>
      <c r="AX322" s="44">
        <v>0</v>
      </c>
      <c r="AY322" s="44">
        <v>0</v>
      </c>
      <c r="AZ322" s="44">
        <v>0</v>
      </c>
      <c r="BA322" s="44">
        <v>0</v>
      </c>
      <c r="BB322" s="44">
        <v>0</v>
      </c>
      <c r="BC322" s="44">
        <v>0</v>
      </c>
      <c r="BD322" s="44">
        <v>0</v>
      </c>
      <c r="BE322" s="44">
        <v>0</v>
      </c>
      <c r="BF322" s="44">
        <v>0</v>
      </c>
      <c r="BG322" s="44">
        <v>0</v>
      </c>
      <c r="BH322" s="44">
        <v>0</v>
      </c>
      <c r="BI322" s="44">
        <v>0</v>
      </c>
      <c r="BJ322" s="44">
        <v>0</v>
      </c>
      <c r="BK322" s="44">
        <v>0</v>
      </c>
      <c r="BL322" s="44">
        <f t="shared" si="0"/>
        <v>1</v>
      </c>
      <c r="BM322" s="152">
        <f t="shared" si="1"/>
        <v>0</v>
      </c>
      <c r="BN322" s="153">
        <f t="shared" si="2"/>
        <v>0</v>
      </c>
      <c r="BO322" s="154">
        <f t="shared" si="3"/>
        <v>0</v>
      </c>
      <c r="BP322" s="155">
        <f t="shared" si="4"/>
        <v>1</v>
      </c>
      <c r="BQ322" s="44"/>
    </row>
    <row r="323" spans="1:69" ht="15.75" hidden="1" customHeight="1" x14ac:dyDescent="0.3">
      <c r="A323" s="44" t="s">
        <v>1708</v>
      </c>
      <c r="B323" s="44" t="s">
        <v>1709</v>
      </c>
      <c r="C323" s="44" t="s">
        <v>1709</v>
      </c>
      <c r="D323" s="44">
        <v>2018</v>
      </c>
      <c r="E323" s="45">
        <v>43305</v>
      </c>
      <c r="F323" s="44" t="s">
        <v>19</v>
      </c>
      <c r="G323" s="44" t="s">
        <v>134</v>
      </c>
      <c r="H323" s="37" t="s">
        <v>22</v>
      </c>
      <c r="I323" s="37" t="s">
        <v>22</v>
      </c>
      <c r="J323" s="37" t="s">
        <v>21</v>
      </c>
      <c r="K323" s="37" t="s">
        <v>22</v>
      </c>
      <c r="L323" s="37" t="s">
        <v>21</v>
      </c>
      <c r="M323" s="44" t="s">
        <v>1698</v>
      </c>
      <c r="N323" s="44"/>
      <c r="O323" s="44">
        <v>0</v>
      </c>
      <c r="P323" s="44">
        <v>0</v>
      </c>
      <c r="Q323" s="44">
        <v>0</v>
      </c>
      <c r="R323" s="44">
        <v>0</v>
      </c>
      <c r="S323" s="44">
        <v>0</v>
      </c>
      <c r="T323" s="44">
        <v>0</v>
      </c>
      <c r="U323" s="44">
        <v>0</v>
      </c>
      <c r="V323" s="44">
        <v>0</v>
      </c>
      <c r="W323" s="44">
        <v>0</v>
      </c>
      <c r="X323" s="44">
        <v>0</v>
      </c>
      <c r="Y323" s="44">
        <v>0</v>
      </c>
      <c r="Z323" s="44">
        <v>0</v>
      </c>
      <c r="AA323" s="44">
        <v>0</v>
      </c>
      <c r="AB323" s="44">
        <v>0</v>
      </c>
      <c r="AC323" s="44">
        <v>0</v>
      </c>
      <c r="AD323" s="44">
        <v>0</v>
      </c>
      <c r="AE323" s="44">
        <v>0</v>
      </c>
      <c r="AF323" s="44">
        <v>0</v>
      </c>
      <c r="AG323" s="44">
        <v>0</v>
      </c>
      <c r="AH323" s="44">
        <v>0</v>
      </c>
      <c r="AI323" s="44">
        <v>0</v>
      </c>
      <c r="AJ323" s="44">
        <v>0</v>
      </c>
      <c r="AK323" s="44">
        <v>0</v>
      </c>
      <c r="AL323" s="44">
        <v>0</v>
      </c>
      <c r="AM323" s="44">
        <v>0</v>
      </c>
      <c r="AN323" s="44">
        <v>0</v>
      </c>
      <c r="AO323" s="44">
        <v>6</v>
      </c>
      <c r="AP323" s="44">
        <v>0</v>
      </c>
      <c r="AQ323" s="44">
        <v>0</v>
      </c>
      <c r="AR323" s="44">
        <v>0</v>
      </c>
      <c r="AS323" s="44">
        <v>0</v>
      </c>
      <c r="AT323" s="44">
        <v>0</v>
      </c>
      <c r="AU323" s="44">
        <v>0</v>
      </c>
      <c r="AV323" s="44">
        <v>0</v>
      </c>
      <c r="AW323" s="44">
        <v>0</v>
      </c>
      <c r="AX323" s="44">
        <v>0</v>
      </c>
      <c r="AY323" s="44">
        <v>0</v>
      </c>
      <c r="AZ323" s="44">
        <v>0</v>
      </c>
      <c r="BA323" s="44">
        <v>0</v>
      </c>
      <c r="BB323" s="44">
        <v>0</v>
      </c>
      <c r="BC323" s="44">
        <v>0</v>
      </c>
      <c r="BD323" s="44">
        <v>0</v>
      </c>
      <c r="BE323" s="44">
        <v>0</v>
      </c>
      <c r="BF323" s="44">
        <v>0</v>
      </c>
      <c r="BG323" s="44">
        <v>0</v>
      </c>
      <c r="BH323" s="44">
        <v>0</v>
      </c>
      <c r="BI323" s="44">
        <v>0</v>
      </c>
      <c r="BJ323" s="44">
        <v>0</v>
      </c>
      <c r="BK323" s="44">
        <v>0</v>
      </c>
      <c r="BL323" s="44">
        <f t="shared" si="0"/>
        <v>6</v>
      </c>
      <c r="BM323" s="152">
        <f t="shared" si="1"/>
        <v>6</v>
      </c>
      <c r="BN323" s="153">
        <f t="shared" si="2"/>
        <v>0</v>
      </c>
      <c r="BO323" s="154">
        <f t="shared" si="3"/>
        <v>0</v>
      </c>
      <c r="BP323" s="155">
        <f t="shared" si="4"/>
        <v>0</v>
      </c>
      <c r="BQ323" s="44"/>
    </row>
    <row r="324" spans="1:69" ht="15.75" hidden="1" customHeight="1" x14ac:dyDescent="0.3">
      <c r="A324" s="44" t="s">
        <v>1708</v>
      </c>
      <c r="B324" s="44" t="s">
        <v>1709</v>
      </c>
      <c r="C324" s="44" t="s">
        <v>1709</v>
      </c>
      <c r="D324" s="44">
        <v>2018</v>
      </c>
      <c r="E324" s="45">
        <v>43305</v>
      </c>
      <c r="F324" s="44" t="s">
        <v>19</v>
      </c>
      <c r="G324" s="44" t="s">
        <v>134</v>
      </c>
      <c r="H324" s="37" t="s">
        <v>22</v>
      </c>
      <c r="I324" s="37" t="s">
        <v>22</v>
      </c>
      <c r="J324" s="37" t="s">
        <v>21</v>
      </c>
      <c r="K324" s="37" t="s">
        <v>22</v>
      </c>
      <c r="L324" s="37" t="s">
        <v>21</v>
      </c>
      <c r="M324" s="44" t="s">
        <v>1699</v>
      </c>
      <c r="N324" s="44"/>
      <c r="O324" s="44">
        <v>0</v>
      </c>
      <c r="P324" s="44">
        <v>0</v>
      </c>
      <c r="Q324" s="44">
        <v>0</v>
      </c>
      <c r="R324" s="44">
        <v>0</v>
      </c>
      <c r="S324" s="44">
        <v>0</v>
      </c>
      <c r="T324" s="44">
        <v>0</v>
      </c>
      <c r="U324" s="44">
        <v>0</v>
      </c>
      <c r="V324" s="44">
        <v>0</v>
      </c>
      <c r="W324" s="44">
        <v>0</v>
      </c>
      <c r="X324" s="44">
        <v>0</v>
      </c>
      <c r="Y324" s="44">
        <v>0</v>
      </c>
      <c r="Z324" s="44">
        <v>0</v>
      </c>
      <c r="AA324" s="44">
        <v>0</v>
      </c>
      <c r="AB324" s="44">
        <v>0</v>
      </c>
      <c r="AC324" s="44">
        <v>0</v>
      </c>
      <c r="AD324" s="44">
        <v>0</v>
      </c>
      <c r="AE324" s="44">
        <v>0</v>
      </c>
      <c r="AF324" s="44">
        <v>0</v>
      </c>
      <c r="AG324" s="44">
        <v>0</v>
      </c>
      <c r="AH324" s="44">
        <v>0</v>
      </c>
      <c r="AI324" s="44">
        <v>0</v>
      </c>
      <c r="AJ324" s="44">
        <v>0</v>
      </c>
      <c r="AK324" s="44">
        <v>0</v>
      </c>
      <c r="AL324" s="44">
        <v>0</v>
      </c>
      <c r="AM324" s="44">
        <v>0</v>
      </c>
      <c r="AN324" s="44">
        <v>0</v>
      </c>
      <c r="AO324" s="44">
        <v>1</v>
      </c>
      <c r="AP324" s="44">
        <v>0</v>
      </c>
      <c r="AQ324" s="44">
        <v>0</v>
      </c>
      <c r="AR324" s="44">
        <v>11</v>
      </c>
      <c r="AS324" s="44">
        <v>0</v>
      </c>
      <c r="AT324" s="44">
        <v>0</v>
      </c>
      <c r="AU324" s="44">
        <v>0</v>
      </c>
      <c r="AV324" s="44">
        <v>0</v>
      </c>
      <c r="AW324" s="44">
        <v>0</v>
      </c>
      <c r="AX324" s="44">
        <v>0</v>
      </c>
      <c r="AY324" s="44">
        <v>0</v>
      </c>
      <c r="AZ324" s="44">
        <v>0</v>
      </c>
      <c r="BA324" s="44">
        <v>0</v>
      </c>
      <c r="BB324" s="44">
        <v>0</v>
      </c>
      <c r="BC324" s="44">
        <v>0</v>
      </c>
      <c r="BD324" s="44">
        <v>0</v>
      </c>
      <c r="BE324" s="44">
        <v>0</v>
      </c>
      <c r="BF324" s="44">
        <v>0</v>
      </c>
      <c r="BG324" s="44">
        <v>0</v>
      </c>
      <c r="BH324" s="44">
        <v>0</v>
      </c>
      <c r="BI324" s="44">
        <v>0</v>
      </c>
      <c r="BJ324" s="44">
        <v>0</v>
      </c>
      <c r="BK324" s="44">
        <v>0</v>
      </c>
      <c r="BL324" s="44">
        <f t="shared" si="0"/>
        <v>12</v>
      </c>
      <c r="BM324" s="152">
        <f t="shared" si="1"/>
        <v>12</v>
      </c>
      <c r="BN324" s="153">
        <f t="shared" si="2"/>
        <v>0</v>
      </c>
      <c r="BO324" s="154">
        <f t="shared" si="3"/>
        <v>0</v>
      </c>
      <c r="BP324" s="155">
        <f t="shared" si="4"/>
        <v>0</v>
      </c>
      <c r="BQ324" s="44"/>
    </row>
    <row r="325" spans="1:69" ht="15.75" hidden="1" customHeight="1" x14ac:dyDescent="0.3">
      <c r="A325" s="44" t="s">
        <v>1708</v>
      </c>
      <c r="B325" s="44" t="s">
        <v>1709</v>
      </c>
      <c r="C325" s="44" t="s">
        <v>1709</v>
      </c>
      <c r="D325" s="44">
        <v>2018</v>
      </c>
      <c r="E325" s="45">
        <v>43305</v>
      </c>
      <c r="F325" s="44" t="s">
        <v>19</v>
      </c>
      <c r="G325" s="44" t="s">
        <v>134</v>
      </c>
      <c r="H325" s="37" t="s">
        <v>22</v>
      </c>
      <c r="I325" s="37" t="s">
        <v>22</v>
      </c>
      <c r="J325" s="37" t="s">
        <v>21</v>
      </c>
      <c r="K325" s="37" t="s">
        <v>22</v>
      </c>
      <c r="L325" s="37" t="s">
        <v>21</v>
      </c>
      <c r="M325" s="44" t="s">
        <v>1700</v>
      </c>
      <c r="N325" s="44">
        <f>SUM(O325:U325,V325:BK325)</f>
        <v>10</v>
      </c>
      <c r="O325" s="44">
        <v>0</v>
      </c>
      <c r="P325" s="44">
        <v>0</v>
      </c>
      <c r="Q325" s="44">
        <v>0</v>
      </c>
      <c r="R325" s="44">
        <v>0</v>
      </c>
      <c r="S325" s="44">
        <v>0</v>
      </c>
      <c r="T325" s="44">
        <v>10</v>
      </c>
      <c r="U325" s="44">
        <v>0</v>
      </c>
      <c r="V325" s="44">
        <v>0</v>
      </c>
      <c r="W325" s="44">
        <v>0</v>
      </c>
      <c r="X325" s="44">
        <v>0</v>
      </c>
      <c r="Y325" s="44">
        <v>0</v>
      </c>
      <c r="Z325" s="44">
        <v>0</v>
      </c>
      <c r="AA325" s="44">
        <v>0</v>
      </c>
      <c r="AB325" s="44">
        <v>0</v>
      </c>
      <c r="AC325" s="44">
        <v>0</v>
      </c>
      <c r="AD325" s="44">
        <v>0</v>
      </c>
      <c r="AE325" s="44">
        <v>0</v>
      </c>
      <c r="AF325" s="44">
        <v>0</v>
      </c>
      <c r="AG325" s="44">
        <v>0</v>
      </c>
      <c r="AH325" s="44">
        <v>0</v>
      </c>
      <c r="AI325" s="44">
        <v>0</v>
      </c>
      <c r="AJ325" s="44">
        <v>0</v>
      </c>
      <c r="AK325" s="44">
        <v>0</v>
      </c>
      <c r="AL325" s="44">
        <v>0</v>
      </c>
      <c r="AM325" s="44">
        <v>0</v>
      </c>
      <c r="AN325" s="44">
        <v>0</v>
      </c>
      <c r="AO325" s="44">
        <v>0</v>
      </c>
      <c r="AP325" s="44">
        <v>0</v>
      </c>
      <c r="AQ325" s="44">
        <v>0</v>
      </c>
      <c r="AR325" s="44">
        <v>0</v>
      </c>
      <c r="AS325" s="44">
        <v>0</v>
      </c>
      <c r="AT325" s="44">
        <v>0</v>
      </c>
      <c r="AU325" s="44">
        <v>0</v>
      </c>
      <c r="AV325" s="44">
        <v>0</v>
      </c>
      <c r="AW325" s="44">
        <v>0</v>
      </c>
      <c r="AX325" s="44">
        <v>0</v>
      </c>
      <c r="AY325" s="44">
        <v>0</v>
      </c>
      <c r="AZ325" s="44">
        <v>0</v>
      </c>
      <c r="BA325" s="44">
        <v>0</v>
      </c>
      <c r="BB325" s="44">
        <v>0</v>
      </c>
      <c r="BC325" s="44">
        <v>0</v>
      </c>
      <c r="BD325" s="44">
        <v>0</v>
      </c>
      <c r="BE325" s="44">
        <v>0</v>
      </c>
      <c r="BF325" s="44">
        <v>0</v>
      </c>
      <c r="BG325" s="44">
        <v>0</v>
      </c>
      <c r="BH325" s="44">
        <v>0</v>
      </c>
      <c r="BI325" s="44">
        <v>0</v>
      </c>
      <c r="BJ325" s="44">
        <v>0</v>
      </c>
      <c r="BK325" s="44">
        <v>0</v>
      </c>
      <c r="BL325" s="44">
        <f t="shared" si="0"/>
        <v>0</v>
      </c>
      <c r="BM325" s="152">
        <f t="shared" si="1"/>
        <v>0</v>
      </c>
      <c r="BN325" s="153">
        <f t="shared" si="2"/>
        <v>0</v>
      </c>
      <c r="BO325" s="154">
        <f t="shared" si="3"/>
        <v>0</v>
      </c>
      <c r="BP325" s="155">
        <f t="shared" si="4"/>
        <v>0</v>
      </c>
      <c r="BQ325" s="44"/>
    </row>
    <row r="326" spans="1:69" ht="15.75" hidden="1" customHeight="1" x14ac:dyDescent="0.3">
      <c r="A326" s="44" t="s">
        <v>1708</v>
      </c>
      <c r="B326" s="44" t="s">
        <v>1709</v>
      </c>
      <c r="C326" s="44" t="s">
        <v>652</v>
      </c>
      <c r="D326" s="44">
        <v>2018</v>
      </c>
      <c r="E326" s="45">
        <v>43305</v>
      </c>
      <c r="F326" s="44" t="s">
        <v>137</v>
      </c>
      <c r="G326" s="44" t="s">
        <v>20</v>
      </c>
      <c r="H326" s="37" t="s">
        <v>45</v>
      </c>
      <c r="I326" s="37" t="s">
        <v>45</v>
      </c>
      <c r="J326" s="37" t="s">
        <v>45</v>
      </c>
      <c r="K326" s="37" t="s">
        <v>45</v>
      </c>
      <c r="L326" s="37" t="s">
        <v>45</v>
      </c>
      <c r="M326" s="44" t="s">
        <v>1698</v>
      </c>
      <c r="N326" s="44"/>
      <c r="O326" s="44">
        <v>0</v>
      </c>
      <c r="P326" s="44">
        <v>0</v>
      </c>
      <c r="Q326" s="44">
        <v>0</v>
      </c>
      <c r="R326" s="44">
        <v>0</v>
      </c>
      <c r="S326" s="44">
        <v>0</v>
      </c>
      <c r="T326" s="44">
        <v>0</v>
      </c>
      <c r="U326" s="44">
        <v>0</v>
      </c>
      <c r="V326" s="44">
        <v>0</v>
      </c>
      <c r="W326" s="44">
        <v>0</v>
      </c>
      <c r="X326" s="44">
        <v>0</v>
      </c>
      <c r="Y326" s="44">
        <v>3</v>
      </c>
      <c r="Z326" s="44">
        <v>0</v>
      </c>
      <c r="AA326" s="44">
        <v>0</v>
      </c>
      <c r="AB326" s="44">
        <v>0</v>
      </c>
      <c r="AC326" s="44">
        <v>14</v>
      </c>
      <c r="AD326" s="44">
        <v>0</v>
      </c>
      <c r="AE326" s="44">
        <v>0</v>
      </c>
      <c r="AF326" s="44">
        <v>0</v>
      </c>
      <c r="AG326" s="44">
        <v>0</v>
      </c>
      <c r="AH326" s="44">
        <v>0</v>
      </c>
      <c r="AI326" s="44">
        <v>0</v>
      </c>
      <c r="AJ326" s="44">
        <v>0</v>
      </c>
      <c r="AK326" s="44">
        <v>0</v>
      </c>
      <c r="AL326" s="44">
        <v>0</v>
      </c>
      <c r="AM326" s="44">
        <v>0</v>
      </c>
      <c r="AN326" s="44">
        <v>0</v>
      </c>
      <c r="AO326" s="44">
        <v>4</v>
      </c>
      <c r="AP326" s="44">
        <v>0</v>
      </c>
      <c r="AQ326" s="44">
        <v>0</v>
      </c>
      <c r="AR326" s="44">
        <v>0</v>
      </c>
      <c r="AS326" s="44">
        <v>0</v>
      </c>
      <c r="AT326" s="44">
        <v>0</v>
      </c>
      <c r="AU326" s="44">
        <v>1</v>
      </c>
      <c r="AV326" s="44">
        <v>0</v>
      </c>
      <c r="AW326" s="44">
        <v>0</v>
      </c>
      <c r="AX326" s="44">
        <v>0</v>
      </c>
      <c r="AY326" s="44">
        <v>0</v>
      </c>
      <c r="AZ326" s="44">
        <v>0</v>
      </c>
      <c r="BA326" s="44">
        <v>0</v>
      </c>
      <c r="BB326" s="44">
        <v>0</v>
      </c>
      <c r="BC326" s="44">
        <v>0</v>
      </c>
      <c r="BD326" s="44">
        <v>0</v>
      </c>
      <c r="BE326" s="44">
        <v>0</v>
      </c>
      <c r="BF326" s="44">
        <v>0</v>
      </c>
      <c r="BG326" s="44">
        <v>0</v>
      </c>
      <c r="BH326" s="44">
        <v>0</v>
      </c>
      <c r="BI326" s="44">
        <v>0</v>
      </c>
      <c r="BJ326" s="44">
        <v>0</v>
      </c>
      <c r="BK326" s="44">
        <v>0</v>
      </c>
      <c r="BL326" s="44">
        <f t="shared" si="0"/>
        <v>22</v>
      </c>
      <c r="BM326" s="152">
        <f t="shared" si="1"/>
        <v>22</v>
      </c>
      <c r="BN326" s="153">
        <f t="shared" si="2"/>
        <v>0</v>
      </c>
      <c r="BO326" s="154">
        <f t="shared" si="3"/>
        <v>0</v>
      </c>
      <c r="BP326" s="155">
        <f t="shared" si="4"/>
        <v>0</v>
      </c>
      <c r="BQ326" s="44"/>
    </row>
    <row r="327" spans="1:69" ht="15.75" hidden="1" customHeight="1" x14ac:dyDescent="0.3">
      <c r="A327" s="44" t="s">
        <v>1708</v>
      </c>
      <c r="B327" s="44" t="s">
        <v>1709</v>
      </c>
      <c r="C327" s="44" t="s">
        <v>652</v>
      </c>
      <c r="D327" s="44">
        <v>2018</v>
      </c>
      <c r="E327" s="45">
        <v>43305</v>
      </c>
      <c r="F327" s="44" t="s">
        <v>137</v>
      </c>
      <c r="G327" s="44" t="s">
        <v>20</v>
      </c>
      <c r="H327" s="37" t="s">
        <v>45</v>
      </c>
      <c r="I327" s="37" t="s">
        <v>45</v>
      </c>
      <c r="J327" s="37" t="s">
        <v>45</v>
      </c>
      <c r="K327" s="37" t="s">
        <v>45</v>
      </c>
      <c r="L327" s="37" t="s">
        <v>45</v>
      </c>
      <c r="M327" s="44" t="s">
        <v>1699</v>
      </c>
      <c r="N327" s="44"/>
      <c r="O327" s="44">
        <v>0</v>
      </c>
      <c r="P327" s="44">
        <v>0</v>
      </c>
      <c r="Q327" s="44">
        <v>0</v>
      </c>
      <c r="R327" s="44">
        <v>0</v>
      </c>
      <c r="S327" s="44">
        <v>0</v>
      </c>
      <c r="T327" s="44">
        <v>0</v>
      </c>
      <c r="U327" s="44">
        <v>0</v>
      </c>
      <c r="V327" s="44">
        <v>0</v>
      </c>
      <c r="W327" s="44">
        <v>0</v>
      </c>
      <c r="X327" s="44">
        <v>0</v>
      </c>
      <c r="Y327" s="44">
        <v>0</v>
      </c>
      <c r="Z327" s="44">
        <v>0</v>
      </c>
      <c r="AA327" s="44">
        <v>0</v>
      </c>
      <c r="AB327" s="44">
        <v>0</v>
      </c>
      <c r="AC327" s="44">
        <v>0</v>
      </c>
      <c r="AD327" s="44">
        <v>0</v>
      </c>
      <c r="AE327" s="44">
        <v>0</v>
      </c>
      <c r="AF327" s="44">
        <v>0</v>
      </c>
      <c r="AG327" s="44">
        <v>0</v>
      </c>
      <c r="AH327" s="44">
        <v>0</v>
      </c>
      <c r="AI327" s="44">
        <v>0</v>
      </c>
      <c r="AJ327" s="44">
        <v>0</v>
      </c>
      <c r="AK327" s="44">
        <v>0</v>
      </c>
      <c r="AL327" s="44">
        <v>0</v>
      </c>
      <c r="AM327" s="44">
        <v>0</v>
      </c>
      <c r="AN327" s="44">
        <v>0</v>
      </c>
      <c r="AO327" s="44">
        <v>0</v>
      </c>
      <c r="AP327" s="44">
        <v>0</v>
      </c>
      <c r="AQ327" s="44">
        <v>0</v>
      </c>
      <c r="AR327" s="44">
        <v>0</v>
      </c>
      <c r="AS327" s="44">
        <v>0</v>
      </c>
      <c r="AT327" s="44">
        <v>1</v>
      </c>
      <c r="AU327" s="44">
        <v>0</v>
      </c>
      <c r="AV327" s="44">
        <v>0</v>
      </c>
      <c r="AW327" s="44">
        <v>0</v>
      </c>
      <c r="AX327" s="44">
        <v>0</v>
      </c>
      <c r="AY327" s="44">
        <v>0</v>
      </c>
      <c r="AZ327" s="44">
        <v>0</v>
      </c>
      <c r="BA327" s="44">
        <v>0</v>
      </c>
      <c r="BB327" s="44">
        <v>0</v>
      </c>
      <c r="BC327" s="44">
        <v>0</v>
      </c>
      <c r="BD327" s="44">
        <v>0</v>
      </c>
      <c r="BE327" s="44">
        <v>0</v>
      </c>
      <c r="BF327" s="44">
        <v>0</v>
      </c>
      <c r="BG327" s="44">
        <v>0</v>
      </c>
      <c r="BH327" s="44">
        <v>0</v>
      </c>
      <c r="BI327" s="44">
        <v>0</v>
      </c>
      <c r="BJ327" s="44">
        <v>0</v>
      </c>
      <c r="BK327" s="44">
        <v>0</v>
      </c>
      <c r="BL327" s="44">
        <f t="shared" si="0"/>
        <v>1</v>
      </c>
      <c r="BM327" s="152">
        <f t="shared" si="1"/>
        <v>0</v>
      </c>
      <c r="BN327" s="153">
        <f t="shared" si="2"/>
        <v>0</v>
      </c>
      <c r="BO327" s="154">
        <f t="shared" si="3"/>
        <v>0</v>
      </c>
      <c r="BP327" s="155">
        <f t="shared" si="4"/>
        <v>1</v>
      </c>
      <c r="BQ327" s="44"/>
    </row>
    <row r="328" spans="1:69" ht="15.75" hidden="1" customHeight="1" x14ac:dyDescent="0.3">
      <c r="A328" s="44" t="s">
        <v>1708</v>
      </c>
      <c r="B328" s="44" t="s">
        <v>1709</v>
      </c>
      <c r="C328" s="44" t="s">
        <v>652</v>
      </c>
      <c r="D328" s="44">
        <v>2018</v>
      </c>
      <c r="E328" s="45">
        <v>43305</v>
      </c>
      <c r="F328" s="44" t="s">
        <v>137</v>
      </c>
      <c r="G328" s="44" t="s">
        <v>20</v>
      </c>
      <c r="H328" s="37" t="s">
        <v>45</v>
      </c>
      <c r="I328" s="37" t="s">
        <v>45</v>
      </c>
      <c r="J328" s="37" t="s">
        <v>45</v>
      </c>
      <c r="K328" s="37" t="s">
        <v>45</v>
      </c>
      <c r="L328" s="37" t="s">
        <v>45</v>
      </c>
      <c r="M328" s="44" t="s">
        <v>1700</v>
      </c>
      <c r="N328" s="44">
        <f>SUM(O328:U328,V328:BK328)</f>
        <v>10</v>
      </c>
      <c r="O328" s="44">
        <v>0</v>
      </c>
      <c r="P328" s="44">
        <v>0</v>
      </c>
      <c r="Q328" s="44">
        <v>0</v>
      </c>
      <c r="R328" s="44">
        <v>0</v>
      </c>
      <c r="S328" s="44">
        <v>0</v>
      </c>
      <c r="T328" s="44">
        <v>4</v>
      </c>
      <c r="U328" s="44">
        <v>6</v>
      </c>
      <c r="V328" s="44">
        <v>0</v>
      </c>
      <c r="W328" s="44">
        <v>0</v>
      </c>
      <c r="X328" s="44">
        <v>0</v>
      </c>
      <c r="Y328" s="44">
        <v>0</v>
      </c>
      <c r="Z328" s="44">
        <v>0</v>
      </c>
      <c r="AA328" s="44">
        <v>0</v>
      </c>
      <c r="AB328" s="44">
        <v>0</v>
      </c>
      <c r="AC328" s="44">
        <v>0</v>
      </c>
      <c r="AD328" s="44">
        <v>0</v>
      </c>
      <c r="AE328" s="44">
        <v>0</v>
      </c>
      <c r="AF328" s="44">
        <v>0</v>
      </c>
      <c r="AG328" s="44">
        <v>0</v>
      </c>
      <c r="AH328" s="44">
        <v>0</v>
      </c>
      <c r="AI328" s="44">
        <v>0</v>
      </c>
      <c r="AJ328" s="44">
        <v>0</v>
      </c>
      <c r="AK328" s="44">
        <v>0</v>
      </c>
      <c r="AL328" s="44">
        <v>0</v>
      </c>
      <c r="AM328" s="44">
        <v>0</v>
      </c>
      <c r="AN328" s="44">
        <v>0</v>
      </c>
      <c r="AO328" s="44">
        <v>0</v>
      </c>
      <c r="AP328" s="44">
        <v>0</v>
      </c>
      <c r="AQ328" s="44">
        <v>0</v>
      </c>
      <c r="AR328" s="44">
        <v>0</v>
      </c>
      <c r="AS328" s="44">
        <v>0</v>
      </c>
      <c r="AT328" s="44">
        <v>0</v>
      </c>
      <c r="AU328" s="44">
        <v>0</v>
      </c>
      <c r="AV328" s="44">
        <v>0</v>
      </c>
      <c r="AW328" s="44">
        <v>0</v>
      </c>
      <c r="AX328" s="44">
        <v>0</v>
      </c>
      <c r="AY328" s="44">
        <v>0</v>
      </c>
      <c r="AZ328" s="44">
        <v>0</v>
      </c>
      <c r="BA328" s="44">
        <v>0</v>
      </c>
      <c r="BB328" s="44">
        <v>0</v>
      </c>
      <c r="BC328" s="44">
        <v>0</v>
      </c>
      <c r="BD328" s="44">
        <v>0</v>
      </c>
      <c r="BE328" s="44">
        <v>0</v>
      </c>
      <c r="BF328" s="44">
        <v>0</v>
      </c>
      <c r="BG328" s="44">
        <v>0</v>
      </c>
      <c r="BH328" s="44">
        <v>0</v>
      </c>
      <c r="BI328" s="44">
        <v>0</v>
      </c>
      <c r="BJ328" s="44">
        <v>0</v>
      </c>
      <c r="BK328" s="44">
        <v>0</v>
      </c>
      <c r="BL328" s="44">
        <f t="shared" si="0"/>
        <v>0</v>
      </c>
      <c r="BM328" s="152">
        <f t="shared" si="1"/>
        <v>0</v>
      </c>
      <c r="BN328" s="153">
        <f t="shared" si="2"/>
        <v>0</v>
      </c>
      <c r="BO328" s="154">
        <f t="shared" si="3"/>
        <v>0</v>
      </c>
      <c r="BP328" s="155">
        <f t="shared" si="4"/>
        <v>0</v>
      </c>
      <c r="BQ328" s="44"/>
    </row>
    <row r="329" spans="1:69" ht="15.75" hidden="1" customHeight="1" x14ac:dyDescent="0.3">
      <c r="A329" s="44" t="s">
        <v>1708</v>
      </c>
      <c r="B329" s="44" t="s">
        <v>1709</v>
      </c>
      <c r="C329" s="44" t="s">
        <v>652</v>
      </c>
      <c r="D329" s="44">
        <v>2018</v>
      </c>
      <c r="E329" s="45">
        <v>43305</v>
      </c>
      <c r="F329" s="44" t="s">
        <v>137</v>
      </c>
      <c r="G329" s="44" t="s">
        <v>25</v>
      </c>
      <c r="H329" s="37" t="s">
        <v>35</v>
      </c>
      <c r="I329" s="37" t="s">
        <v>31</v>
      </c>
      <c r="J329" s="37" t="s">
        <v>31</v>
      </c>
      <c r="K329" s="37" t="s">
        <v>31</v>
      </c>
      <c r="L329" s="37" t="s">
        <v>31</v>
      </c>
      <c r="M329" s="44" t="s">
        <v>1698</v>
      </c>
      <c r="N329" s="44"/>
      <c r="O329" s="44">
        <v>0</v>
      </c>
      <c r="P329" s="44">
        <v>0</v>
      </c>
      <c r="Q329" s="44">
        <v>0</v>
      </c>
      <c r="R329" s="44">
        <v>0</v>
      </c>
      <c r="S329" s="44">
        <v>0</v>
      </c>
      <c r="T329" s="44">
        <v>0</v>
      </c>
      <c r="U329" s="44">
        <v>0</v>
      </c>
      <c r="V329" s="44">
        <v>0</v>
      </c>
      <c r="W329" s="44">
        <v>0</v>
      </c>
      <c r="X329" s="44">
        <v>9</v>
      </c>
      <c r="Y329" s="44">
        <v>0</v>
      </c>
      <c r="Z329" s="44">
        <v>0</v>
      </c>
      <c r="AA329" s="44">
        <v>0</v>
      </c>
      <c r="AB329" s="44">
        <v>0</v>
      </c>
      <c r="AC329" s="44">
        <v>11</v>
      </c>
      <c r="AD329" s="44">
        <v>0</v>
      </c>
      <c r="AE329" s="44">
        <v>0</v>
      </c>
      <c r="AF329" s="44">
        <v>0</v>
      </c>
      <c r="AG329" s="44">
        <v>0</v>
      </c>
      <c r="AH329" s="44">
        <v>0</v>
      </c>
      <c r="AI329" s="44">
        <v>0</v>
      </c>
      <c r="AJ329" s="44">
        <v>4</v>
      </c>
      <c r="AK329" s="44">
        <v>0</v>
      </c>
      <c r="AL329" s="44">
        <v>0</v>
      </c>
      <c r="AM329" s="44">
        <v>0</v>
      </c>
      <c r="AN329" s="44">
        <v>0</v>
      </c>
      <c r="AO329" s="44">
        <v>1</v>
      </c>
      <c r="AP329" s="44">
        <v>0</v>
      </c>
      <c r="AQ329" s="44">
        <v>0</v>
      </c>
      <c r="AR329" s="44">
        <v>0</v>
      </c>
      <c r="AS329" s="44">
        <v>0</v>
      </c>
      <c r="AT329" s="44">
        <v>0</v>
      </c>
      <c r="AU329" s="44">
        <v>0</v>
      </c>
      <c r="AV329" s="44">
        <v>0</v>
      </c>
      <c r="AW329" s="44">
        <v>0</v>
      </c>
      <c r="AX329" s="44">
        <v>0</v>
      </c>
      <c r="AY329" s="44">
        <v>0</v>
      </c>
      <c r="AZ329" s="44">
        <v>1</v>
      </c>
      <c r="BA329" s="44">
        <v>0</v>
      </c>
      <c r="BB329" s="44">
        <v>0</v>
      </c>
      <c r="BC329" s="44">
        <v>0</v>
      </c>
      <c r="BD329" s="44">
        <v>3</v>
      </c>
      <c r="BE329" s="44">
        <v>0</v>
      </c>
      <c r="BF329" s="44">
        <v>0</v>
      </c>
      <c r="BG329" s="44">
        <v>0</v>
      </c>
      <c r="BH329" s="44">
        <v>0</v>
      </c>
      <c r="BI329" s="44">
        <v>0</v>
      </c>
      <c r="BJ329" s="44">
        <v>0</v>
      </c>
      <c r="BK329" s="44">
        <v>0</v>
      </c>
      <c r="BL329" s="44">
        <f t="shared" si="0"/>
        <v>29</v>
      </c>
      <c r="BM329" s="152">
        <f t="shared" si="1"/>
        <v>20</v>
      </c>
      <c r="BN329" s="153">
        <f t="shared" si="2"/>
        <v>0</v>
      </c>
      <c r="BO329" s="154">
        <f t="shared" si="3"/>
        <v>0</v>
      </c>
      <c r="BP329" s="155">
        <f t="shared" si="4"/>
        <v>9</v>
      </c>
      <c r="BQ329" s="44"/>
    </row>
    <row r="330" spans="1:69" ht="15.75" hidden="1" customHeight="1" x14ac:dyDescent="0.3">
      <c r="A330" s="44" t="s">
        <v>1708</v>
      </c>
      <c r="B330" s="44" t="s">
        <v>1709</v>
      </c>
      <c r="C330" s="44" t="s">
        <v>652</v>
      </c>
      <c r="D330" s="44">
        <v>2018</v>
      </c>
      <c r="E330" s="45">
        <v>43305</v>
      </c>
      <c r="F330" s="44" t="s">
        <v>137</v>
      </c>
      <c r="G330" s="44" t="s">
        <v>25</v>
      </c>
      <c r="H330" s="37" t="s">
        <v>35</v>
      </c>
      <c r="I330" s="37" t="s">
        <v>31</v>
      </c>
      <c r="J330" s="37" t="s">
        <v>31</v>
      </c>
      <c r="K330" s="37" t="s">
        <v>31</v>
      </c>
      <c r="L330" s="37" t="s">
        <v>31</v>
      </c>
      <c r="M330" s="44" t="s">
        <v>1699</v>
      </c>
      <c r="N330" s="44"/>
      <c r="O330" s="44">
        <v>0</v>
      </c>
      <c r="P330" s="44">
        <v>0</v>
      </c>
      <c r="Q330" s="44">
        <v>0</v>
      </c>
      <c r="R330" s="44">
        <v>0</v>
      </c>
      <c r="S330" s="44">
        <v>0</v>
      </c>
      <c r="T330" s="44">
        <v>0</v>
      </c>
      <c r="U330" s="44">
        <v>0</v>
      </c>
      <c r="V330" s="44">
        <v>0</v>
      </c>
      <c r="W330" s="44">
        <v>0</v>
      </c>
      <c r="X330" s="44">
        <v>2</v>
      </c>
      <c r="Y330" s="44">
        <v>0</v>
      </c>
      <c r="Z330" s="44">
        <v>0</v>
      </c>
      <c r="AA330" s="44">
        <v>0</v>
      </c>
      <c r="AB330" s="44">
        <v>0</v>
      </c>
      <c r="AC330" s="44">
        <v>0</v>
      </c>
      <c r="AD330" s="44">
        <v>0</v>
      </c>
      <c r="AE330" s="44">
        <v>0</v>
      </c>
      <c r="AF330" s="44">
        <v>0</v>
      </c>
      <c r="AG330" s="44">
        <v>0</v>
      </c>
      <c r="AH330" s="44">
        <v>1</v>
      </c>
      <c r="AI330" s="44">
        <v>0</v>
      </c>
      <c r="AJ330" s="44">
        <v>0</v>
      </c>
      <c r="AK330" s="44">
        <v>0</v>
      </c>
      <c r="AL330" s="44">
        <v>0</v>
      </c>
      <c r="AM330" s="44">
        <v>0</v>
      </c>
      <c r="AN330" s="44">
        <v>0</v>
      </c>
      <c r="AO330" s="44">
        <v>1</v>
      </c>
      <c r="AP330" s="44">
        <v>0</v>
      </c>
      <c r="AQ330" s="44">
        <v>0</v>
      </c>
      <c r="AR330" s="44">
        <v>1</v>
      </c>
      <c r="AS330" s="44">
        <v>0</v>
      </c>
      <c r="AT330" s="44">
        <v>1</v>
      </c>
      <c r="AU330" s="44">
        <v>0</v>
      </c>
      <c r="AV330" s="44">
        <v>0</v>
      </c>
      <c r="AW330" s="44">
        <v>0</v>
      </c>
      <c r="AX330" s="44">
        <v>0</v>
      </c>
      <c r="AY330" s="44">
        <v>0</v>
      </c>
      <c r="AZ330" s="44">
        <v>0</v>
      </c>
      <c r="BA330" s="44">
        <v>0</v>
      </c>
      <c r="BB330" s="44">
        <v>0</v>
      </c>
      <c r="BC330" s="44">
        <v>0</v>
      </c>
      <c r="BD330" s="44">
        <v>0</v>
      </c>
      <c r="BE330" s="44">
        <v>0</v>
      </c>
      <c r="BF330" s="44">
        <v>0</v>
      </c>
      <c r="BG330" s="44">
        <v>0</v>
      </c>
      <c r="BH330" s="44">
        <v>0</v>
      </c>
      <c r="BI330" s="44">
        <v>0</v>
      </c>
      <c r="BJ330" s="44">
        <v>0</v>
      </c>
      <c r="BK330" s="44">
        <v>0</v>
      </c>
      <c r="BL330" s="44">
        <f t="shared" si="0"/>
        <v>6</v>
      </c>
      <c r="BM330" s="152">
        <f t="shared" si="1"/>
        <v>3</v>
      </c>
      <c r="BN330" s="153">
        <f t="shared" si="2"/>
        <v>0</v>
      </c>
      <c r="BO330" s="154">
        <f t="shared" si="3"/>
        <v>0</v>
      </c>
      <c r="BP330" s="155">
        <f t="shared" si="4"/>
        <v>3</v>
      </c>
      <c r="BQ330" s="44"/>
    </row>
    <row r="331" spans="1:69" ht="15.75" hidden="1" customHeight="1" x14ac:dyDescent="0.3">
      <c r="A331" s="44" t="s">
        <v>1708</v>
      </c>
      <c r="B331" s="44" t="s">
        <v>1709</v>
      </c>
      <c r="C331" s="44" t="s">
        <v>652</v>
      </c>
      <c r="D331" s="44">
        <v>2018</v>
      </c>
      <c r="E331" s="45">
        <v>43305</v>
      </c>
      <c r="F331" s="44" t="s">
        <v>137</v>
      </c>
      <c r="G331" s="44" t="s">
        <v>25</v>
      </c>
      <c r="H331" s="37" t="s">
        <v>35</v>
      </c>
      <c r="I331" s="37" t="s">
        <v>31</v>
      </c>
      <c r="J331" s="37" t="s">
        <v>31</v>
      </c>
      <c r="K331" s="37" t="s">
        <v>31</v>
      </c>
      <c r="L331" s="37" t="s">
        <v>31</v>
      </c>
      <c r="M331" s="44" t="s">
        <v>1700</v>
      </c>
      <c r="N331" s="44">
        <f>SUM(O331:U331,V331:BK331)</f>
        <v>10</v>
      </c>
      <c r="O331" s="44">
        <v>0</v>
      </c>
      <c r="P331" s="44">
        <v>0</v>
      </c>
      <c r="Q331" s="44">
        <v>0</v>
      </c>
      <c r="R331" s="44">
        <v>0</v>
      </c>
      <c r="S331" s="44">
        <v>0</v>
      </c>
      <c r="T331" s="44">
        <v>9</v>
      </c>
      <c r="U331" s="44">
        <v>1</v>
      </c>
      <c r="V331" s="44">
        <v>0</v>
      </c>
      <c r="W331" s="44">
        <v>0</v>
      </c>
      <c r="X331" s="44">
        <v>0</v>
      </c>
      <c r="Y331" s="44">
        <v>0</v>
      </c>
      <c r="Z331" s="44">
        <v>0</v>
      </c>
      <c r="AA331" s="44">
        <v>0</v>
      </c>
      <c r="AB331" s="44">
        <v>0</v>
      </c>
      <c r="AC331" s="44">
        <v>0</v>
      </c>
      <c r="AD331" s="44">
        <v>0</v>
      </c>
      <c r="AE331" s="44">
        <v>0</v>
      </c>
      <c r="AF331" s="44">
        <v>0</v>
      </c>
      <c r="AG331" s="44">
        <v>0</v>
      </c>
      <c r="AH331" s="44">
        <v>0</v>
      </c>
      <c r="AI331" s="44">
        <v>0</v>
      </c>
      <c r="AJ331" s="44">
        <v>0</v>
      </c>
      <c r="AK331" s="44">
        <v>0</v>
      </c>
      <c r="AL331" s="44">
        <v>0</v>
      </c>
      <c r="AM331" s="44">
        <v>0</v>
      </c>
      <c r="AN331" s="44">
        <v>0</v>
      </c>
      <c r="AO331" s="44">
        <v>0</v>
      </c>
      <c r="AP331" s="44">
        <v>0</v>
      </c>
      <c r="AQ331" s="44">
        <v>0</v>
      </c>
      <c r="AR331" s="44">
        <v>0</v>
      </c>
      <c r="AS331" s="44">
        <v>0</v>
      </c>
      <c r="AT331" s="44">
        <v>0</v>
      </c>
      <c r="AU331" s="44">
        <v>0</v>
      </c>
      <c r="AV331" s="44">
        <v>0</v>
      </c>
      <c r="AW331" s="44">
        <v>0</v>
      </c>
      <c r="AX331" s="44">
        <v>0</v>
      </c>
      <c r="AY331" s="44">
        <v>0</v>
      </c>
      <c r="AZ331" s="44">
        <v>0</v>
      </c>
      <c r="BA331" s="44">
        <v>0</v>
      </c>
      <c r="BB331" s="44">
        <v>0</v>
      </c>
      <c r="BC331" s="44">
        <v>0</v>
      </c>
      <c r="BD331" s="44">
        <v>0</v>
      </c>
      <c r="BE331" s="44">
        <v>0</v>
      </c>
      <c r="BF331" s="44">
        <v>0</v>
      </c>
      <c r="BG331" s="44">
        <v>0</v>
      </c>
      <c r="BH331" s="44">
        <v>0</v>
      </c>
      <c r="BI331" s="44">
        <v>0</v>
      </c>
      <c r="BJ331" s="44">
        <v>0</v>
      </c>
      <c r="BK331" s="44">
        <v>0</v>
      </c>
      <c r="BL331" s="44">
        <f t="shared" si="0"/>
        <v>0</v>
      </c>
      <c r="BM331" s="152">
        <f t="shared" si="1"/>
        <v>0</v>
      </c>
      <c r="BN331" s="153">
        <f t="shared" si="2"/>
        <v>0</v>
      </c>
      <c r="BO331" s="154">
        <f t="shared" si="3"/>
        <v>0</v>
      </c>
      <c r="BP331" s="155">
        <f t="shared" si="4"/>
        <v>0</v>
      </c>
      <c r="BQ331" s="44" t="s">
        <v>1716</v>
      </c>
    </row>
    <row r="332" spans="1:69" ht="15.75" hidden="1" customHeight="1" x14ac:dyDescent="0.3">
      <c r="A332" s="44" t="s">
        <v>1708</v>
      </c>
      <c r="B332" s="44" t="s">
        <v>1709</v>
      </c>
      <c r="C332" s="44" t="s">
        <v>652</v>
      </c>
      <c r="D332" s="44">
        <v>2018</v>
      </c>
      <c r="E332" s="45">
        <v>43305</v>
      </c>
      <c r="F332" s="44" t="s">
        <v>137</v>
      </c>
      <c r="G332" s="44" t="s">
        <v>30</v>
      </c>
      <c r="H332" s="37" t="s">
        <v>31</v>
      </c>
      <c r="I332" s="37" t="s">
        <v>31</v>
      </c>
      <c r="J332" s="37" t="s">
        <v>31</v>
      </c>
      <c r="K332" s="37" t="s">
        <v>31</v>
      </c>
      <c r="L332" s="37" t="s">
        <v>31</v>
      </c>
      <c r="M332" s="44" t="s">
        <v>1698</v>
      </c>
      <c r="N332" s="44"/>
      <c r="O332" s="44">
        <v>0</v>
      </c>
      <c r="P332" s="44">
        <v>0</v>
      </c>
      <c r="Q332" s="44">
        <v>0</v>
      </c>
      <c r="R332" s="44">
        <v>0</v>
      </c>
      <c r="S332" s="44">
        <v>0</v>
      </c>
      <c r="T332" s="44">
        <v>0</v>
      </c>
      <c r="U332" s="44">
        <v>0</v>
      </c>
      <c r="V332" s="44">
        <v>0</v>
      </c>
      <c r="W332" s="44">
        <v>0</v>
      </c>
      <c r="X332" s="44">
        <v>0</v>
      </c>
      <c r="Y332" s="44">
        <v>0</v>
      </c>
      <c r="Z332" s="44">
        <v>0</v>
      </c>
      <c r="AA332" s="44">
        <v>1</v>
      </c>
      <c r="AB332" s="44">
        <v>0</v>
      </c>
      <c r="AC332" s="44">
        <v>0</v>
      </c>
      <c r="AD332" s="44">
        <v>0</v>
      </c>
      <c r="AE332" s="44">
        <v>0</v>
      </c>
      <c r="AF332" s="44">
        <v>0</v>
      </c>
      <c r="AG332" s="44">
        <v>0</v>
      </c>
      <c r="AH332" s="44">
        <v>0</v>
      </c>
      <c r="AI332" s="44">
        <v>0</v>
      </c>
      <c r="AJ332" s="44">
        <v>0</v>
      </c>
      <c r="AK332" s="44">
        <v>0</v>
      </c>
      <c r="AL332" s="44">
        <v>0</v>
      </c>
      <c r="AM332" s="44">
        <v>0</v>
      </c>
      <c r="AN332" s="44">
        <v>1</v>
      </c>
      <c r="AO332" s="44">
        <v>10</v>
      </c>
      <c r="AP332" s="44">
        <v>0</v>
      </c>
      <c r="AQ332" s="44">
        <v>0</v>
      </c>
      <c r="AR332" s="44">
        <v>0</v>
      </c>
      <c r="AS332" s="44">
        <v>0</v>
      </c>
      <c r="AT332" s="44">
        <v>0</v>
      </c>
      <c r="AU332" s="44">
        <v>0</v>
      </c>
      <c r="AV332" s="44">
        <v>0</v>
      </c>
      <c r="AW332" s="44">
        <v>0</v>
      </c>
      <c r="AX332" s="44">
        <v>0</v>
      </c>
      <c r="AY332" s="44">
        <v>0</v>
      </c>
      <c r="AZ332" s="44">
        <v>0</v>
      </c>
      <c r="BA332" s="44">
        <v>0</v>
      </c>
      <c r="BB332" s="44">
        <v>0</v>
      </c>
      <c r="BC332" s="44">
        <v>0</v>
      </c>
      <c r="BD332" s="44">
        <v>2</v>
      </c>
      <c r="BE332" s="44">
        <v>0</v>
      </c>
      <c r="BF332" s="44">
        <v>0</v>
      </c>
      <c r="BG332" s="44">
        <v>0</v>
      </c>
      <c r="BH332" s="44">
        <v>0</v>
      </c>
      <c r="BI332" s="44">
        <v>0</v>
      </c>
      <c r="BJ332" s="44">
        <v>0</v>
      </c>
      <c r="BK332" s="44">
        <v>0</v>
      </c>
      <c r="BL332" s="44">
        <f t="shared" si="0"/>
        <v>14</v>
      </c>
      <c r="BM332" s="152">
        <f t="shared" si="1"/>
        <v>12</v>
      </c>
      <c r="BN332" s="153">
        <f t="shared" si="2"/>
        <v>1</v>
      </c>
      <c r="BO332" s="154">
        <f t="shared" si="3"/>
        <v>0</v>
      </c>
      <c r="BP332" s="155">
        <f t="shared" si="4"/>
        <v>1</v>
      </c>
      <c r="BQ332" s="44"/>
    </row>
    <row r="333" spans="1:69" ht="15.75" hidden="1" customHeight="1" x14ac:dyDescent="0.3">
      <c r="A333" s="44" t="s">
        <v>1708</v>
      </c>
      <c r="B333" s="44" t="s">
        <v>1709</v>
      </c>
      <c r="C333" s="44" t="s">
        <v>652</v>
      </c>
      <c r="D333" s="44">
        <v>2018</v>
      </c>
      <c r="E333" s="45">
        <v>43305</v>
      </c>
      <c r="F333" s="44" t="s">
        <v>137</v>
      </c>
      <c r="G333" s="44" t="s">
        <v>30</v>
      </c>
      <c r="H333" s="37" t="s">
        <v>31</v>
      </c>
      <c r="I333" s="37" t="s">
        <v>31</v>
      </c>
      <c r="J333" s="37" t="s">
        <v>31</v>
      </c>
      <c r="K333" s="37" t="s">
        <v>31</v>
      </c>
      <c r="L333" s="37" t="s">
        <v>31</v>
      </c>
      <c r="M333" s="44" t="s">
        <v>1699</v>
      </c>
      <c r="N333" s="44"/>
      <c r="O333" s="44">
        <v>0</v>
      </c>
      <c r="P333" s="44">
        <v>0</v>
      </c>
      <c r="Q333" s="44">
        <v>0</v>
      </c>
      <c r="R333" s="44">
        <v>0</v>
      </c>
      <c r="S333" s="44">
        <v>0</v>
      </c>
      <c r="T333" s="44">
        <v>0</v>
      </c>
      <c r="U333" s="44">
        <v>0</v>
      </c>
      <c r="V333" s="44">
        <v>0</v>
      </c>
      <c r="W333" s="44">
        <v>0</v>
      </c>
      <c r="X333" s="44">
        <v>0</v>
      </c>
      <c r="Y333" s="44">
        <v>0</v>
      </c>
      <c r="Z333" s="44">
        <v>0</v>
      </c>
      <c r="AA333" s="44">
        <v>8</v>
      </c>
      <c r="AB333" s="44">
        <v>0</v>
      </c>
      <c r="AC333" s="44">
        <v>0</v>
      </c>
      <c r="AD333" s="44">
        <v>0</v>
      </c>
      <c r="AE333" s="44">
        <v>1</v>
      </c>
      <c r="AF333" s="44">
        <v>0</v>
      </c>
      <c r="AG333" s="44">
        <v>0</v>
      </c>
      <c r="AH333" s="44">
        <v>0</v>
      </c>
      <c r="AI333" s="44">
        <v>0</v>
      </c>
      <c r="AJ333" s="44">
        <v>0</v>
      </c>
      <c r="AK333" s="44">
        <v>0</v>
      </c>
      <c r="AL333" s="44">
        <v>0</v>
      </c>
      <c r="AM333" s="44">
        <v>0</v>
      </c>
      <c r="AN333" s="44">
        <v>0</v>
      </c>
      <c r="AO333" s="44">
        <v>0</v>
      </c>
      <c r="AP333" s="44">
        <v>0</v>
      </c>
      <c r="AQ333" s="44">
        <v>0</v>
      </c>
      <c r="AR333" s="44">
        <v>1</v>
      </c>
      <c r="AS333" s="44">
        <v>0</v>
      </c>
      <c r="AT333" s="44">
        <v>0</v>
      </c>
      <c r="AU333" s="44">
        <v>0</v>
      </c>
      <c r="AV333" s="44">
        <v>0</v>
      </c>
      <c r="AW333" s="44">
        <v>0</v>
      </c>
      <c r="AX333" s="44">
        <v>0</v>
      </c>
      <c r="AY333" s="44">
        <v>0</v>
      </c>
      <c r="AZ333" s="44">
        <v>0</v>
      </c>
      <c r="BA333" s="44">
        <v>0</v>
      </c>
      <c r="BB333" s="44">
        <v>0</v>
      </c>
      <c r="BC333" s="44">
        <v>0</v>
      </c>
      <c r="BD333" s="44">
        <v>0</v>
      </c>
      <c r="BE333" s="44">
        <v>0</v>
      </c>
      <c r="BF333" s="44">
        <v>0</v>
      </c>
      <c r="BG333" s="44">
        <v>0</v>
      </c>
      <c r="BH333" s="44">
        <v>0</v>
      </c>
      <c r="BI333" s="44">
        <v>0</v>
      </c>
      <c r="BJ333" s="44">
        <v>0</v>
      </c>
      <c r="BK333" s="44">
        <v>0</v>
      </c>
      <c r="BL333" s="44">
        <f t="shared" si="0"/>
        <v>10</v>
      </c>
      <c r="BM333" s="152">
        <f t="shared" si="1"/>
        <v>1</v>
      </c>
      <c r="BN333" s="153">
        <f t="shared" si="2"/>
        <v>8</v>
      </c>
      <c r="BO333" s="154">
        <f t="shared" si="3"/>
        <v>1</v>
      </c>
      <c r="BP333" s="155">
        <f t="shared" si="4"/>
        <v>0</v>
      </c>
      <c r="BQ333" s="44"/>
    </row>
    <row r="334" spans="1:69" ht="15.75" hidden="1" customHeight="1" x14ac:dyDescent="0.3">
      <c r="A334" s="44" t="s">
        <v>1708</v>
      </c>
      <c r="B334" s="44" t="s">
        <v>1709</v>
      </c>
      <c r="C334" s="44" t="s">
        <v>652</v>
      </c>
      <c r="D334" s="44">
        <v>2018</v>
      </c>
      <c r="E334" s="45">
        <v>43305</v>
      </c>
      <c r="F334" s="44" t="s">
        <v>137</v>
      </c>
      <c r="G334" s="44" t="s">
        <v>30</v>
      </c>
      <c r="H334" s="37" t="s">
        <v>31</v>
      </c>
      <c r="I334" s="37" t="s">
        <v>31</v>
      </c>
      <c r="J334" s="37" t="s">
        <v>31</v>
      </c>
      <c r="K334" s="37" t="s">
        <v>31</v>
      </c>
      <c r="L334" s="37" t="s">
        <v>31</v>
      </c>
      <c r="M334" s="44" t="s">
        <v>1700</v>
      </c>
      <c r="N334" s="44">
        <f>SUM(O334:U334,V334:BK334)</f>
        <v>10</v>
      </c>
      <c r="O334" s="44">
        <v>0</v>
      </c>
      <c r="P334" s="44">
        <v>0</v>
      </c>
      <c r="Q334" s="44">
        <v>0</v>
      </c>
      <c r="R334" s="44">
        <v>0</v>
      </c>
      <c r="S334" s="44">
        <v>0</v>
      </c>
      <c r="T334" s="44">
        <v>10</v>
      </c>
      <c r="U334" s="44">
        <v>0</v>
      </c>
      <c r="V334" s="44">
        <v>0</v>
      </c>
      <c r="W334" s="44">
        <v>0</v>
      </c>
      <c r="X334" s="44">
        <v>0</v>
      </c>
      <c r="Y334" s="44">
        <v>0</v>
      </c>
      <c r="Z334" s="44">
        <v>0</v>
      </c>
      <c r="AA334" s="44">
        <v>0</v>
      </c>
      <c r="AB334" s="44">
        <v>0</v>
      </c>
      <c r="AC334" s="44">
        <v>0</v>
      </c>
      <c r="AD334" s="44">
        <v>0</v>
      </c>
      <c r="AE334" s="44">
        <v>0</v>
      </c>
      <c r="AF334" s="44">
        <v>0</v>
      </c>
      <c r="AG334" s="44">
        <v>0</v>
      </c>
      <c r="AH334" s="44">
        <v>0</v>
      </c>
      <c r="AI334" s="44">
        <v>0</v>
      </c>
      <c r="AJ334" s="44">
        <v>0</v>
      </c>
      <c r="AK334" s="44">
        <v>0</v>
      </c>
      <c r="AL334" s="44">
        <v>0</v>
      </c>
      <c r="AM334" s="44">
        <v>0</v>
      </c>
      <c r="AN334" s="44">
        <v>0</v>
      </c>
      <c r="AO334" s="44">
        <v>0</v>
      </c>
      <c r="AP334" s="44">
        <v>0</v>
      </c>
      <c r="AQ334" s="44">
        <v>0</v>
      </c>
      <c r="AR334" s="44">
        <v>0</v>
      </c>
      <c r="AS334" s="44">
        <v>0</v>
      </c>
      <c r="AT334" s="44">
        <v>0</v>
      </c>
      <c r="AU334" s="44">
        <v>0</v>
      </c>
      <c r="AV334" s="44">
        <v>0</v>
      </c>
      <c r="AW334" s="44">
        <v>0</v>
      </c>
      <c r="AX334" s="44">
        <v>0</v>
      </c>
      <c r="AY334" s="44">
        <v>0</v>
      </c>
      <c r="AZ334" s="44">
        <v>0</v>
      </c>
      <c r="BA334" s="44">
        <v>0</v>
      </c>
      <c r="BB334" s="44">
        <v>0</v>
      </c>
      <c r="BC334" s="44">
        <v>0</v>
      </c>
      <c r="BD334" s="44">
        <v>0</v>
      </c>
      <c r="BE334" s="44">
        <v>0</v>
      </c>
      <c r="BF334" s="44">
        <v>0</v>
      </c>
      <c r="BG334" s="44">
        <v>0</v>
      </c>
      <c r="BH334" s="44">
        <v>0</v>
      </c>
      <c r="BI334" s="44">
        <v>0</v>
      </c>
      <c r="BJ334" s="44">
        <v>0</v>
      </c>
      <c r="BK334" s="44">
        <v>0</v>
      </c>
      <c r="BL334" s="44">
        <f t="shared" si="0"/>
        <v>0</v>
      </c>
      <c r="BM334" s="152">
        <f t="shared" si="1"/>
        <v>0</v>
      </c>
      <c r="BN334" s="153">
        <f t="shared" si="2"/>
        <v>0</v>
      </c>
      <c r="BO334" s="154">
        <f t="shared" si="3"/>
        <v>0</v>
      </c>
      <c r="BP334" s="155">
        <f t="shared" si="4"/>
        <v>0</v>
      </c>
      <c r="BQ334" s="44"/>
    </row>
    <row r="335" spans="1:69" ht="15.75" hidden="1" customHeight="1" x14ac:dyDescent="0.3">
      <c r="A335" s="44" t="s">
        <v>1708</v>
      </c>
      <c r="B335" s="44" t="s">
        <v>1709</v>
      </c>
      <c r="C335" s="44" t="s">
        <v>652</v>
      </c>
      <c r="D335" s="44">
        <v>2018</v>
      </c>
      <c r="E335" s="45">
        <v>43305</v>
      </c>
      <c r="F335" s="44" t="s">
        <v>137</v>
      </c>
      <c r="G335" s="44" t="s">
        <v>34</v>
      </c>
      <c r="H335" s="37" t="s">
        <v>26</v>
      </c>
      <c r="I335" s="37" t="s">
        <v>26</v>
      </c>
      <c r="J335" s="37" t="s">
        <v>27</v>
      </c>
      <c r="K335" s="37" t="s">
        <v>26</v>
      </c>
      <c r="L335" s="37" t="s">
        <v>27</v>
      </c>
      <c r="M335" s="44" t="s">
        <v>1698</v>
      </c>
      <c r="N335" s="44"/>
      <c r="O335" s="44">
        <v>0</v>
      </c>
      <c r="P335" s="44">
        <v>0</v>
      </c>
      <c r="Q335" s="44">
        <v>0</v>
      </c>
      <c r="R335" s="44">
        <v>0</v>
      </c>
      <c r="S335" s="44">
        <v>0</v>
      </c>
      <c r="T335" s="44">
        <v>0</v>
      </c>
      <c r="U335" s="44">
        <v>0</v>
      </c>
      <c r="V335" s="44">
        <v>0</v>
      </c>
      <c r="W335" s="44">
        <v>0</v>
      </c>
      <c r="X335" s="44">
        <v>4</v>
      </c>
      <c r="Y335" s="44">
        <v>3</v>
      </c>
      <c r="Z335" s="44">
        <v>0</v>
      </c>
      <c r="AA335" s="44">
        <v>0</v>
      </c>
      <c r="AB335" s="44">
        <v>0</v>
      </c>
      <c r="AC335" s="44">
        <v>0</v>
      </c>
      <c r="AD335" s="44">
        <v>0</v>
      </c>
      <c r="AE335" s="44">
        <v>0</v>
      </c>
      <c r="AF335" s="44">
        <v>0</v>
      </c>
      <c r="AG335" s="44">
        <v>0</v>
      </c>
      <c r="AH335" s="44">
        <v>0</v>
      </c>
      <c r="AI335" s="44">
        <v>0</v>
      </c>
      <c r="AJ335" s="44">
        <v>0</v>
      </c>
      <c r="AK335" s="44">
        <v>0</v>
      </c>
      <c r="AL335" s="44">
        <v>0</v>
      </c>
      <c r="AM335" s="44">
        <v>0</v>
      </c>
      <c r="AN335" s="44">
        <v>0</v>
      </c>
      <c r="AO335" s="44">
        <v>7</v>
      </c>
      <c r="AP335" s="44">
        <v>0</v>
      </c>
      <c r="AQ335" s="44">
        <v>0</v>
      </c>
      <c r="AR335" s="44">
        <v>0</v>
      </c>
      <c r="AS335" s="44">
        <v>0</v>
      </c>
      <c r="AT335" s="44">
        <v>0</v>
      </c>
      <c r="AU335" s="44">
        <v>0</v>
      </c>
      <c r="AV335" s="44">
        <v>0</v>
      </c>
      <c r="AW335" s="44">
        <v>0</v>
      </c>
      <c r="AX335" s="44">
        <v>0</v>
      </c>
      <c r="AY335" s="44">
        <v>0</v>
      </c>
      <c r="AZ335" s="44">
        <v>0</v>
      </c>
      <c r="BA335" s="44">
        <v>0</v>
      </c>
      <c r="BB335" s="44">
        <v>0</v>
      </c>
      <c r="BC335" s="44">
        <v>0</v>
      </c>
      <c r="BD335" s="44">
        <v>4</v>
      </c>
      <c r="BE335" s="44">
        <v>0</v>
      </c>
      <c r="BF335" s="44">
        <v>0</v>
      </c>
      <c r="BG335" s="44">
        <v>0</v>
      </c>
      <c r="BH335" s="44">
        <v>0</v>
      </c>
      <c r="BI335" s="44">
        <v>0</v>
      </c>
      <c r="BJ335" s="44">
        <v>0</v>
      </c>
      <c r="BK335" s="44">
        <v>0</v>
      </c>
      <c r="BL335" s="44">
        <f t="shared" si="0"/>
        <v>18</v>
      </c>
      <c r="BM335" s="152">
        <f t="shared" si="1"/>
        <v>14</v>
      </c>
      <c r="BN335" s="153">
        <f t="shared" si="2"/>
        <v>0</v>
      </c>
      <c r="BO335" s="154">
        <f t="shared" si="3"/>
        <v>0</v>
      </c>
      <c r="BP335" s="155">
        <f t="shared" si="4"/>
        <v>4</v>
      </c>
      <c r="BQ335" s="44"/>
    </row>
    <row r="336" spans="1:69" ht="15.75" hidden="1" customHeight="1" x14ac:dyDescent="0.3">
      <c r="A336" s="44" t="s">
        <v>1708</v>
      </c>
      <c r="B336" s="44" t="s">
        <v>1709</v>
      </c>
      <c r="C336" s="44" t="s">
        <v>652</v>
      </c>
      <c r="D336" s="44">
        <v>2018</v>
      </c>
      <c r="E336" s="45">
        <v>43305</v>
      </c>
      <c r="F336" s="44" t="s">
        <v>137</v>
      </c>
      <c r="G336" s="44" t="s">
        <v>34</v>
      </c>
      <c r="H336" s="37" t="s">
        <v>26</v>
      </c>
      <c r="I336" s="37" t="s">
        <v>26</v>
      </c>
      <c r="J336" s="37" t="s">
        <v>27</v>
      </c>
      <c r="K336" s="37" t="s">
        <v>26</v>
      </c>
      <c r="L336" s="37" t="s">
        <v>27</v>
      </c>
      <c r="M336" s="44" t="s">
        <v>1699</v>
      </c>
      <c r="N336" s="44"/>
      <c r="O336" s="44">
        <v>0</v>
      </c>
      <c r="P336" s="44">
        <v>0</v>
      </c>
      <c r="Q336" s="44">
        <v>0</v>
      </c>
      <c r="R336" s="44">
        <v>0</v>
      </c>
      <c r="S336" s="44">
        <v>0</v>
      </c>
      <c r="T336" s="44">
        <v>0</v>
      </c>
      <c r="U336" s="44">
        <v>0</v>
      </c>
      <c r="V336" s="44">
        <v>1</v>
      </c>
      <c r="W336" s="44">
        <v>0</v>
      </c>
      <c r="X336" s="44">
        <v>2</v>
      </c>
      <c r="Y336" s="44">
        <v>0</v>
      </c>
      <c r="Z336" s="44">
        <v>0</v>
      </c>
      <c r="AA336" s="44">
        <v>2</v>
      </c>
      <c r="AB336" s="44">
        <v>0</v>
      </c>
      <c r="AC336" s="44">
        <v>0</v>
      </c>
      <c r="AD336" s="44">
        <v>0</v>
      </c>
      <c r="AE336" s="44">
        <v>0</v>
      </c>
      <c r="AF336" s="44">
        <v>0</v>
      </c>
      <c r="AG336" s="44">
        <v>0</v>
      </c>
      <c r="AH336" s="44">
        <v>0</v>
      </c>
      <c r="AI336" s="44">
        <v>0</v>
      </c>
      <c r="AJ336" s="44">
        <v>0</v>
      </c>
      <c r="AK336" s="44">
        <v>0</v>
      </c>
      <c r="AL336" s="44">
        <v>0</v>
      </c>
      <c r="AM336" s="44">
        <v>0</v>
      </c>
      <c r="AN336" s="44">
        <v>0</v>
      </c>
      <c r="AO336" s="44">
        <v>4</v>
      </c>
      <c r="AP336" s="44">
        <v>0</v>
      </c>
      <c r="AQ336" s="44">
        <v>0</v>
      </c>
      <c r="AR336" s="44">
        <v>0</v>
      </c>
      <c r="AS336" s="44">
        <v>0</v>
      </c>
      <c r="AT336" s="44">
        <v>0</v>
      </c>
      <c r="AU336" s="44">
        <v>0</v>
      </c>
      <c r="AV336" s="44">
        <v>0</v>
      </c>
      <c r="AW336" s="44">
        <v>0</v>
      </c>
      <c r="AX336" s="44">
        <v>0</v>
      </c>
      <c r="AY336" s="44">
        <v>0</v>
      </c>
      <c r="AZ336" s="44">
        <v>0</v>
      </c>
      <c r="BA336" s="44">
        <v>0</v>
      </c>
      <c r="BB336" s="44">
        <v>0</v>
      </c>
      <c r="BC336" s="44">
        <v>0</v>
      </c>
      <c r="BD336" s="44">
        <v>0</v>
      </c>
      <c r="BE336" s="44">
        <v>0</v>
      </c>
      <c r="BF336" s="44">
        <v>0</v>
      </c>
      <c r="BG336" s="44">
        <v>0</v>
      </c>
      <c r="BH336" s="44">
        <v>0</v>
      </c>
      <c r="BI336" s="44">
        <v>0</v>
      </c>
      <c r="BJ336" s="44">
        <v>0</v>
      </c>
      <c r="BK336" s="44">
        <v>0</v>
      </c>
      <c r="BL336" s="44">
        <f t="shared" si="0"/>
        <v>9</v>
      </c>
      <c r="BM336" s="152">
        <f t="shared" si="1"/>
        <v>4</v>
      </c>
      <c r="BN336" s="153">
        <f t="shared" si="2"/>
        <v>2</v>
      </c>
      <c r="BO336" s="154">
        <f t="shared" si="3"/>
        <v>1</v>
      </c>
      <c r="BP336" s="155">
        <f t="shared" si="4"/>
        <v>2</v>
      </c>
      <c r="BQ336" s="44"/>
    </row>
    <row r="337" spans="1:69" ht="15.75" hidden="1" customHeight="1" x14ac:dyDescent="0.3">
      <c r="A337" s="44" t="s">
        <v>1708</v>
      </c>
      <c r="B337" s="44" t="s">
        <v>1709</v>
      </c>
      <c r="C337" s="44" t="s">
        <v>652</v>
      </c>
      <c r="D337" s="44">
        <v>2018</v>
      </c>
      <c r="E337" s="45">
        <v>43305</v>
      </c>
      <c r="F337" s="44" t="s">
        <v>137</v>
      </c>
      <c r="G337" s="44" t="s">
        <v>34</v>
      </c>
      <c r="H337" s="37" t="s">
        <v>26</v>
      </c>
      <c r="I337" s="37" t="s">
        <v>26</v>
      </c>
      <c r="J337" s="37" t="s">
        <v>27</v>
      </c>
      <c r="K337" s="37" t="s">
        <v>26</v>
      </c>
      <c r="L337" s="37" t="s">
        <v>27</v>
      </c>
      <c r="M337" s="44" t="s">
        <v>1700</v>
      </c>
      <c r="N337" s="44">
        <f>SUM(O337:U337,V337:BK337)</f>
        <v>10</v>
      </c>
      <c r="O337" s="44">
        <v>0</v>
      </c>
      <c r="P337" s="44">
        <v>0</v>
      </c>
      <c r="Q337" s="44">
        <v>0</v>
      </c>
      <c r="R337" s="44">
        <v>0</v>
      </c>
      <c r="S337" s="44">
        <v>0</v>
      </c>
      <c r="T337" s="44">
        <v>4</v>
      </c>
      <c r="U337" s="44">
        <v>6</v>
      </c>
      <c r="V337" s="44">
        <v>0</v>
      </c>
      <c r="W337" s="44">
        <v>0</v>
      </c>
      <c r="X337" s="44">
        <v>0</v>
      </c>
      <c r="Y337" s="44">
        <v>0</v>
      </c>
      <c r="Z337" s="44">
        <v>0</v>
      </c>
      <c r="AA337" s="44">
        <v>0</v>
      </c>
      <c r="AB337" s="44">
        <v>0</v>
      </c>
      <c r="AC337" s="44">
        <v>0</v>
      </c>
      <c r="AD337" s="44">
        <v>0</v>
      </c>
      <c r="AE337" s="44">
        <v>0</v>
      </c>
      <c r="AF337" s="44">
        <v>0</v>
      </c>
      <c r="AG337" s="44">
        <v>0</v>
      </c>
      <c r="AH337" s="44">
        <v>0</v>
      </c>
      <c r="AI337" s="44">
        <v>0</v>
      </c>
      <c r="AJ337" s="44">
        <v>0</v>
      </c>
      <c r="AK337" s="44">
        <v>0</v>
      </c>
      <c r="AL337" s="44">
        <v>0</v>
      </c>
      <c r="AM337" s="44">
        <v>0</v>
      </c>
      <c r="AN337" s="44">
        <v>0</v>
      </c>
      <c r="AO337" s="44">
        <v>0</v>
      </c>
      <c r="AP337" s="44">
        <v>0</v>
      </c>
      <c r="AQ337" s="44">
        <v>0</v>
      </c>
      <c r="AR337" s="44">
        <v>0</v>
      </c>
      <c r="AS337" s="44">
        <v>0</v>
      </c>
      <c r="AT337" s="44">
        <v>0</v>
      </c>
      <c r="AU337" s="44">
        <v>0</v>
      </c>
      <c r="AV337" s="44">
        <v>0</v>
      </c>
      <c r="AW337" s="44">
        <v>0</v>
      </c>
      <c r="AX337" s="44">
        <v>0</v>
      </c>
      <c r="AY337" s="44">
        <v>0</v>
      </c>
      <c r="AZ337" s="44">
        <v>0</v>
      </c>
      <c r="BA337" s="44">
        <v>0</v>
      </c>
      <c r="BB337" s="44">
        <v>0</v>
      </c>
      <c r="BC337" s="44">
        <v>0</v>
      </c>
      <c r="BD337" s="44">
        <v>0</v>
      </c>
      <c r="BE337" s="44">
        <v>0</v>
      </c>
      <c r="BF337" s="44">
        <v>0</v>
      </c>
      <c r="BG337" s="44">
        <v>0</v>
      </c>
      <c r="BH337" s="44">
        <v>0</v>
      </c>
      <c r="BI337" s="44">
        <v>0</v>
      </c>
      <c r="BJ337" s="44">
        <v>0</v>
      </c>
      <c r="BK337" s="44">
        <v>0</v>
      </c>
      <c r="BL337" s="44">
        <f t="shared" si="0"/>
        <v>0</v>
      </c>
      <c r="BM337" s="152">
        <f t="shared" si="1"/>
        <v>0</v>
      </c>
      <c r="BN337" s="153">
        <f t="shared" si="2"/>
        <v>0</v>
      </c>
      <c r="BO337" s="154">
        <f t="shared" si="3"/>
        <v>0</v>
      </c>
      <c r="BP337" s="155">
        <f t="shared" si="4"/>
        <v>0</v>
      </c>
      <c r="BQ337" s="44"/>
    </row>
    <row r="338" spans="1:69" ht="15.75" hidden="1" customHeight="1" x14ac:dyDescent="0.3">
      <c r="A338" s="44" t="s">
        <v>1708</v>
      </c>
      <c r="B338" s="44" t="s">
        <v>1709</v>
      </c>
      <c r="C338" s="44" t="s">
        <v>652</v>
      </c>
      <c r="D338" s="44">
        <v>2018</v>
      </c>
      <c r="E338" s="45">
        <v>43305</v>
      </c>
      <c r="F338" s="44" t="s">
        <v>137</v>
      </c>
      <c r="G338" s="44" t="s">
        <v>38</v>
      </c>
      <c r="H338" s="37" t="s">
        <v>21</v>
      </c>
      <c r="I338" s="37" t="s">
        <v>21</v>
      </c>
      <c r="J338" s="37" t="s">
        <v>22</v>
      </c>
      <c r="K338" s="37" t="s">
        <v>21</v>
      </c>
      <c r="L338" s="37" t="s">
        <v>22</v>
      </c>
      <c r="M338" s="44" t="s">
        <v>1698</v>
      </c>
      <c r="N338" s="44"/>
      <c r="O338" s="44">
        <v>0</v>
      </c>
      <c r="P338" s="44">
        <v>0</v>
      </c>
      <c r="Q338" s="44">
        <v>0</v>
      </c>
      <c r="R338" s="44">
        <v>0</v>
      </c>
      <c r="S338" s="44">
        <v>0</v>
      </c>
      <c r="T338" s="44">
        <v>0</v>
      </c>
      <c r="U338" s="44">
        <v>0</v>
      </c>
      <c r="V338" s="44">
        <v>0</v>
      </c>
      <c r="W338" s="44">
        <v>0</v>
      </c>
      <c r="X338" s="44">
        <v>16</v>
      </c>
      <c r="Y338" s="44">
        <v>6</v>
      </c>
      <c r="Z338" s="44">
        <v>1</v>
      </c>
      <c r="AA338" s="44">
        <v>0</v>
      </c>
      <c r="AB338" s="44">
        <v>0</v>
      </c>
      <c r="AC338" s="44">
        <v>0</v>
      </c>
      <c r="AD338" s="44">
        <v>0</v>
      </c>
      <c r="AE338" s="44">
        <v>0</v>
      </c>
      <c r="AF338" s="44">
        <v>0</v>
      </c>
      <c r="AG338" s="44">
        <v>0</v>
      </c>
      <c r="AH338" s="44">
        <v>0</v>
      </c>
      <c r="AI338" s="44">
        <v>0</v>
      </c>
      <c r="AJ338" s="44">
        <v>0</v>
      </c>
      <c r="AK338" s="44">
        <v>0</v>
      </c>
      <c r="AL338" s="44">
        <v>0</v>
      </c>
      <c r="AM338" s="44">
        <v>0</v>
      </c>
      <c r="AN338" s="44">
        <v>0</v>
      </c>
      <c r="AO338" s="44">
        <v>6</v>
      </c>
      <c r="AP338" s="44">
        <v>0</v>
      </c>
      <c r="AQ338" s="44">
        <v>0</v>
      </c>
      <c r="AR338" s="44">
        <v>0</v>
      </c>
      <c r="AS338" s="44">
        <v>0</v>
      </c>
      <c r="AT338" s="44">
        <v>0</v>
      </c>
      <c r="AU338" s="44">
        <v>0</v>
      </c>
      <c r="AV338" s="44">
        <v>0</v>
      </c>
      <c r="AW338" s="44">
        <v>0</v>
      </c>
      <c r="AX338" s="44">
        <v>0</v>
      </c>
      <c r="AY338" s="44">
        <v>0</v>
      </c>
      <c r="AZ338" s="44">
        <v>0</v>
      </c>
      <c r="BA338" s="44">
        <v>0</v>
      </c>
      <c r="BB338" s="44">
        <v>0</v>
      </c>
      <c r="BC338" s="44">
        <v>0</v>
      </c>
      <c r="BD338" s="44">
        <v>2</v>
      </c>
      <c r="BE338" s="44">
        <v>0</v>
      </c>
      <c r="BF338" s="44">
        <v>0</v>
      </c>
      <c r="BG338" s="44">
        <v>0</v>
      </c>
      <c r="BH338" s="44">
        <v>0</v>
      </c>
      <c r="BI338" s="44">
        <v>0</v>
      </c>
      <c r="BJ338" s="44">
        <v>1</v>
      </c>
      <c r="BK338" s="44">
        <v>0</v>
      </c>
      <c r="BL338" s="44">
        <f t="shared" si="0"/>
        <v>32</v>
      </c>
      <c r="BM338" s="152">
        <f t="shared" si="1"/>
        <v>14</v>
      </c>
      <c r="BN338" s="153">
        <f t="shared" si="2"/>
        <v>1</v>
      </c>
      <c r="BO338" s="154">
        <f t="shared" si="3"/>
        <v>1</v>
      </c>
      <c r="BP338" s="155">
        <f t="shared" si="4"/>
        <v>16</v>
      </c>
      <c r="BQ338" s="44"/>
    </row>
    <row r="339" spans="1:69" ht="15.75" hidden="1" customHeight="1" x14ac:dyDescent="0.3">
      <c r="A339" s="44" t="s">
        <v>1708</v>
      </c>
      <c r="B339" s="44" t="s">
        <v>1709</v>
      </c>
      <c r="C339" s="44" t="s">
        <v>652</v>
      </c>
      <c r="D339" s="44">
        <v>2018</v>
      </c>
      <c r="E339" s="45">
        <v>43305</v>
      </c>
      <c r="F339" s="44" t="s">
        <v>137</v>
      </c>
      <c r="G339" s="44" t="s">
        <v>38</v>
      </c>
      <c r="H339" s="37" t="s">
        <v>21</v>
      </c>
      <c r="I339" s="37" t="s">
        <v>21</v>
      </c>
      <c r="J339" s="37" t="s">
        <v>22</v>
      </c>
      <c r="K339" s="37" t="s">
        <v>21</v>
      </c>
      <c r="L339" s="37" t="s">
        <v>22</v>
      </c>
      <c r="M339" s="44" t="s">
        <v>1699</v>
      </c>
      <c r="N339" s="44"/>
      <c r="O339" s="44">
        <v>0</v>
      </c>
      <c r="P339" s="44">
        <v>0</v>
      </c>
      <c r="Q339" s="44">
        <v>0</v>
      </c>
      <c r="R339" s="44">
        <v>0</v>
      </c>
      <c r="S339" s="44">
        <v>0</v>
      </c>
      <c r="T339" s="44">
        <v>0</v>
      </c>
      <c r="U339" s="44">
        <v>0</v>
      </c>
      <c r="V339" s="44">
        <v>0</v>
      </c>
      <c r="W339" s="44">
        <v>0</v>
      </c>
      <c r="X339" s="44">
        <v>6</v>
      </c>
      <c r="Y339" s="44">
        <v>1</v>
      </c>
      <c r="Z339" s="44">
        <v>1</v>
      </c>
      <c r="AA339" s="44">
        <v>0</v>
      </c>
      <c r="AB339" s="44">
        <v>0</v>
      </c>
      <c r="AC339" s="44">
        <v>0</v>
      </c>
      <c r="AD339" s="44">
        <v>0</v>
      </c>
      <c r="AE339" s="44">
        <v>0</v>
      </c>
      <c r="AF339" s="44">
        <v>0</v>
      </c>
      <c r="AG339" s="44">
        <v>0</v>
      </c>
      <c r="AH339" s="44">
        <v>0</v>
      </c>
      <c r="AI339" s="44">
        <v>0</v>
      </c>
      <c r="AJ339" s="44">
        <v>0</v>
      </c>
      <c r="AK339" s="44">
        <v>0</v>
      </c>
      <c r="AL339" s="44">
        <v>0</v>
      </c>
      <c r="AM339" s="44">
        <v>0</v>
      </c>
      <c r="AN339" s="44">
        <v>0</v>
      </c>
      <c r="AO339" s="44">
        <v>3</v>
      </c>
      <c r="AP339" s="44">
        <v>0</v>
      </c>
      <c r="AQ339" s="44">
        <v>0</v>
      </c>
      <c r="AR339" s="44">
        <v>2</v>
      </c>
      <c r="AS339" s="44">
        <v>0</v>
      </c>
      <c r="AT339" s="44">
        <v>0</v>
      </c>
      <c r="AU339" s="44">
        <v>0</v>
      </c>
      <c r="AV339" s="44">
        <v>0</v>
      </c>
      <c r="AW339" s="44">
        <v>0</v>
      </c>
      <c r="AX339" s="44">
        <v>0</v>
      </c>
      <c r="AY339" s="44">
        <v>0</v>
      </c>
      <c r="AZ339" s="44">
        <v>0</v>
      </c>
      <c r="BA339" s="44">
        <v>0</v>
      </c>
      <c r="BB339" s="44">
        <v>0</v>
      </c>
      <c r="BC339" s="44">
        <v>0</v>
      </c>
      <c r="BD339" s="44">
        <v>0</v>
      </c>
      <c r="BE339" s="44">
        <v>0</v>
      </c>
      <c r="BF339" s="44">
        <v>0</v>
      </c>
      <c r="BG339" s="44">
        <v>0</v>
      </c>
      <c r="BH339" s="44">
        <v>0</v>
      </c>
      <c r="BI339" s="44">
        <v>0</v>
      </c>
      <c r="BJ339" s="44">
        <v>0</v>
      </c>
      <c r="BK339" s="44">
        <v>0</v>
      </c>
      <c r="BL339" s="44">
        <f t="shared" si="0"/>
        <v>13</v>
      </c>
      <c r="BM339" s="152">
        <f t="shared" si="1"/>
        <v>6</v>
      </c>
      <c r="BN339" s="153">
        <f t="shared" si="2"/>
        <v>1</v>
      </c>
      <c r="BO339" s="154">
        <f t="shared" si="3"/>
        <v>0</v>
      </c>
      <c r="BP339" s="155">
        <f t="shared" si="4"/>
        <v>6</v>
      </c>
      <c r="BQ339" s="44"/>
    </row>
    <row r="340" spans="1:69" ht="15.75" hidden="1" customHeight="1" x14ac:dyDescent="0.3">
      <c r="A340" s="44" t="s">
        <v>1708</v>
      </c>
      <c r="B340" s="44" t="s">
        <v>1709</v>
      </c>
      <c r="C340" s="44" t="s">
        <v>652</v>
      </c>
      <c r="D340" s="44">
        <v>2018</v>
      </c>
      <c r="E340" s="45">
        <v>43305</v>
      </c>
      <c r="F340" s="44" t="s">
        <v>137</v>
      </c>
      <c r="G340" s="44" t="s">
        <v>38</v>
      </c>
      <c r="H340" s="37" t="s">
        <v>21</v>
      </c>
      <c r="I340" s="37" t="s">
        <v>21</v>
      </c>
      <c r="J340" s="37" t="s">
        <v>22</v>
      </c>
      <c r="K340" s="37" t="s">
        <v>21</v>
      </c>
      <c r="L340" s="37" t="s">
        <v>22</v>
      </c>
      <c r="M340" s="44" t="s">
        <v>1700</v>
      </c>
      <c r="N340" s="44">
        <f>SUM(O340:U340,V340:BK340)</f>
        <v>10</v>
      </c>
      <c r="O340" s="44">
        <v>0</v>
      </c>
      <c r="P340" s="44">
        <v>0</v>
      </c>
      <c r="Q340" s="44">
        <v>0</v>
      </c>
      <c r="R340" s="44">
        <v>0</v>
      </c>
      <c r="S340" s="44">
        <v>0</v>
      </c>
      <c r="T340" s="44">
        <v>10</v>
      </c>
      <c r="U340" s="44">
        <v>0</v>
      </c>
      <c r="V340" s="44">
        <v>0</v>
      </c>
      <c r="W340" s="44">
        <v>0</v>
      </c>
      <c r="X340" s="44">
        <v>0</v>
      </c>
      <c r="Y340" s="44">
        <v>0</v>
      </c>
      <c r="Z340" s="44">
        <v>0</v>
      </c>
      <c r="AA340" s="44">
        <v>0</v>
      </c>
      <c r="AB340" s="44">
        <v>0</v>
      </c>
      <c r="AC340" s="44">
        <v>0</v>
      </c>
      <c r="AD340" s="44">
        <v>0</v>
      </c>
      <c r="AE340" s="44">
        <v>0</v>
      </c>
      <c r="AF340" s="44">
        <v>0</v>
      </c>
      <c r="AG340" s="44">
        <v>0</v>
      </c>
      <c r="AH340" s="44">
        <v>0</v>
      </c>
      <c r="AI340" s="44">
        <v>0</v>
      </c>
      <c r="AJ340" s="44">
        <v>0</v>
      </c>
      <c r="AK340" s="44">
        <v>0</v>
      </c>
      <c r="AL340" s="44">
        <v>0</v>
      </c>
      <c r="AM340" s="44">
        <v>0</v>
      </c>
      <c r="AN340" s="44">
        <v>0</v>
      </c>
      <c r="AO340" s="44">
        <v>0</v>
      </c>
      <c r="AP340" s="44">
        <v>0</v>
      </c>
      <c r="AQ340" s="44">
        <v>0</v>
      </c>
      <c r="AR340" s="44">
        <v>0</v>
      </c>
      <c r="AS340" s="44">
        <v>0</v>
      </c>
      <c r="AT340" s="44">
        <v>0</v>
      </c>
      <c r="AU340" s="44">
        <v>0</v>
      </c>
      <c r="AV340" s="44">
        <v>0</v>
      </c>
      <c r="AW340" s="44">
        <v>0</v>
      </c>
      <c r="AX340" s="44">
        <v>0</v>
      </c>
      <c r="AY340" s="44">
        <v>0</v>
      </c>
      <c r="AZ340" s="44">
        <v>0</v>
      </c>
      <c r="BA340" s="44">
        <v>0</v>
      </c>
      <c r="BB340" s="44">
        <v>0</v>
      </c>
      <c r="BC340" s="44">
        <v>0</v>
      </c>
      <c r="BD340" s="44">
        <v>0</v>
      </c>
      <c r="BE340" s="44">
        <v>0</v>
      </c>
      <c r="BF340" s="44">
        <v>0</v>
      </c>
      <c r="BG340" s="44">
        <v>0</v>
      </c>
      <c r="BH340" s="44">
        <v>0</v>
      </c>
      <c r="BI340" s="44">
        <v>0</v>
      </c>
      <c r="BJ340" s="44">
        <v>0</v>
      </c>
      <c r="BK340" s="44">
        <v>0</v>
      </c>
      <c r="BL340" s="44">
        <f t="shared" si="0"/>
        <v>0</v>
      </c>
      <c r="BM340" s="152">
        <f t="shared" si="1"/>
        <v>0</v>
      </c>
      <c r="BN340" s="153">
        <f t="shared" si="2"/>
        <v>0</v>
      </c>
      <c r="BO340" s="154">
        <f t="shared" si="3"/>
        <v>0</v>
      </c>
      <c r="BP340" s="155">
        <f t="shared" si="4"/>
        <v>0</v>
      </c>
      <c r="BQ340" s="44"/>
    </row>
    <row r="341" spans="1:69" ht="15.75" hidden="1" customHeight="1" x14ac:dyDescent="0.3">
      <c r="A341" s="44" t="s">
        <v>1708</v>
      </c>
      <c r="B341" s="44" t="s">
        <v>1709</v>
      </c>
      <c r="C341" s="44" t="s">
        <v>652</v>
      </c>
      <c r="D341" s="44">
        <v>2018</v>
      </c>
      <c r="E341" s="45">
        <v>43305</v>
      </c>
      <c r="F341" s="44" t="s">
        <v>137</v>
      </c>
      <c r="G341" s="44" t="s">
        <v>148</v>
      </c>
      <c r="H341" s="37" t="s">
        <v>31</v>
      </c>
      <c r="I341" s="37" t="s">
        <v>31</v>
      </c>
      <c r="J341" s="37" t="s">
        <v>31</v>
      </c>
      <c r="K341" s="37" t="s">
        <v>31</v>
      </c>
      <c r="L341" s="37" t="s">
        <v>31</v>
      </c>
      <c r="M341" s="44" t="s">
        <v>1698</v>
      </c>
      <c r="N341" s="44"/>
      <c r="O341" s="44">
        <v>0</v>
      </c>
      <c r="P341" s="44">
        <v>0</v>
      </c>
      <c r="Q341" s="44">
        <v>0</v>
      </c>
      <c r="R341" s="44">
        <v>0</v>
      </c>
      <c r="S341" s="44">
        <v>0</v>
      </c>
      <c r="T341" s="44">
        <v>0</v>
      </c>
      <c r="U341" s="44">
        <v>0</v>
      </c>
      <c r="V341" s="44">
        <v>0</v>
      </c>
      <c r="W341" s="44">
        <v>0</v>
      </c>
      <c r="X341" s="44">
        <v>0</v>
      </c>
      <c r="Y341" s="44">
        <v>0</v>
      </c>
      <c r="Z341" s="44">
        <v>1</v>
      </c>
      <c r="AA341" s="44">
        <v>0</v>
      </c>
      <c r="AB341" s="44">
        <v>0</v>
      </c>
      <c r="AC341" s="44">
        <v>0</v>
      </c>
      <c r="AD341" s="44">
        <v>0</v>
      </c>
      <c r="AE341" s="44">
        <v>0</v>
      </c>
      <c r="AF341" s="44">
        <v>0</v>
      </c>
      <c r="AG341" s="44">
        <v>0</v>
      </c>
      <c r="AH341" s="44">
        <v>0</v>
      </c>
      <c r="AI341" s="44">
        <v>0</v>
      </c>
      <c r="AJ341" s="44">
        <v>1</v>
      </c>
      <c r="AK341" s="44">
        <v>0</v>
      </c>
      <c r="AL341" s="44">
        <v>0</v>
      </c>
      <c r="AM341" s="44">
        <v>0</v>
      </c>
      <c r="AN341" s="44">
        <v>0</v>
      </c>
      <c r="AO341" s="44">
        <v>3</v>
      </c>
      <c r="AP341" s="44">
        <v>0</v>
      </c>
      <c r="AQ341" s="44">
        <v>0</v>
      </c>
      <c r="AR341" s="44">
        <v>0</v>
      </c>
      <c r="AS341" s="44">
        <v>0</v>
      </c>
      <c r="AT341" s="44">
        <v>0</v>
      </c>
      <c r="AU341" s="44">
        <v>0</v>
      </c>
      <c r="AV341" s="44">
        <v>0</v>
      </c>
      <c r="AW341" s="44">
        <v>0</v>
      </c>
      <c r="AX341" s="44">
        <v>0</v>
      </c>
      <c r="AY341" s="44">
        <v>0</v>
      </c>
      <c r="AZ341" s="44">
        <v>0</v>
      </c>
      <c r="BA341" s="44">
        <v>0</v>
      </c>
      <c r="BB341" s="44">
        <v>0</v>
      </c>
      <c r="BC341" s="44">
        <v>0</v>
      </c>
      <c r="BD341" s="44">
        <v>2</v>
      </c>
      <c r="BE341" s="44">
        <v>0</v>
      </c>
      <c r="BF341" s="44">
        <v>0</v>
      </c>
      <c r="BG341" s="44">
        <v>0</v>
      </c>
      <c r="BH341" s="44">
        <v>0</v>
      </c>
      <c r="BI341" s="44">
        <v>0</v>
      </c>
      <c r="BJ341" s="44">
        <v>0</v>
      </c>
      <c r="BK341" s="44">
        <v>0</v>
      </c>
      <c r="BL341" s="44">
        <f t="shared" si="0"/>
        <v>7</v>
      </c>
      <c r="BM341" s="152">
        <f t="shared" si="1"/>
        <v>6</v>
      </c>
      <c r="BN341" s="153">
        <f t="shared" si="2"/>
        <v>1</v>
      </c>
      <c r="BO341" s="154">
        <f t="shared" si="3"/>
        <v>0</v>
      </c>
      <c r="BP341" s="155">
        <f t="shared" si="4"/>
        <v>0</v>
      </c>
      <c r="BQ341" s="44"/>
    </row>
    <row r="342" spans="1:69" ht="15.75" hidden="1" customHeight="1" x14ac:dyDescent="0.3">
      <c r="A342" s="44" t="s">
        <v>1708</v>
      </c>
      <c r="B342" s="44" t="s">
        <v>1709</v>
      </c>
      <c r="C342" s="44" t="s">
        <v>652</v>
      </c>
      <c r="D342" s="44">
        <v>2018</v>
      </c>
      <c r="E342" s="45">
        <v>43305</v>
      </c>
      <c r="F342" s="44" t="s">
        <v>137</v>
      </c>
      <c r="G342" s="44" t="s">
        <v>148</v>
      </c>
      <c r="H342" s="37" t="s">
        <v>31</v>
      </c>
      <c r="I342" s="37" t="s">
        <v>31</v>
      </c>
      <c r="J342" s="37" t="s">
        <v>31</v>
      </c>
      <c r="K342" s="37" t="s">
        <v>31</v>
      </c>
      <c r="L342" s="37" t="s">
        <v>31</v>
      </c>
      <c r="M342" s="44" t="s">
        <v>1699</v>
      </c>
      <c r="N342" s="44"/>
      <c r="O342" s="44">
        <v>0</v>
      </c>
      <c r="P342" s="44">
        <v>0</v>
      </c>
      <c r="Q342" s="44">
        <v>0</v>
      </c>
      <c r="R342" s="44">
        <v>0</v>
      </c>
      <c r="S342" s="44">
        <v>0</v>
      </c>
      <c r="T342" s="44">
        <v>0</v>
      </c>
      <c r="U342" s="44">
        <v>0</v>
      </c>
      <c r="V342" s="44">
        <v>0</v>
      </c>
      <c r="W342" s="44">
        <v>0</v>
      </c>
      <c r="X342" s="44">
        <v>0</v>
      </c>
      <c r="Y342" s="44">
        <v>0</v>
      </c>
      <c r="Z342" s="44">
        <v>0</v>
      </c>
      <c r="AA342" s="44">
        <v>0</v>
      </c>
      <c r="AB342" s="44">
        <v>0</v>
      </c>
      <c r="AC342" s="44">
        <v>0</v>
      </c>
      <c r="AD342" s="44">
        <v>0</v>
      </c>
      <c r="AE342" s="44">
        <v>0</v>
      </c>
      <c r="AF342" s="44">
        <v>0</v>
      </c>
      <c r="AG342" s="44">
        <v>0</v>
      </c>
      <c r="AH342" s="44">
        <v>0</v>
      </c>
      <c r="AI342" s="44">
        <v>0</v>
      </c>
      <c r="AJ342" s="44">
        <v>1</v>
      </c>
      <c r="AK342" s="44">
        <v>0</v>
      </c>
      <c r="AL342" s="44">
        <v>0</v>
      </c>
      <c r="AM342" s="44">
        <v>0</v>
      </c>
      <c r="AN342" s="44">
        <v>0</v>
      </c>
      <c r="AO342" s="44">
        <v>0</v>
      </c>
      <c r="AP342" s="44">
        <v>0</v>
      </c>
      <c r="AQ342" s="44">
        <v>0</v>
      </c>
      <c r="AR342" s="44">
        <v>0</v>
      </c>
      <c r="AS342" s="44">
        <v>0</v>
      </c>
      <c r="AT342" s="44">
        <v>0</v>
      </c>
      <c r="AU342" s="44">
        <v>0</v>
      </c>
      <c r="AV342" s="44">
        <v>0</v>
      </c>
      <c r="AW342" s="44">
        <v>0</v>
      </c>
      <c r="AX342" s="44">
        <v>0</v>
      </c>
      <c r="AY342" s="44">
        <v>0</v>
      </c>
      <c r="AZ342" s="44">
        <v>0</v>
      </c>
      <c r="BA342" s="44">
        <v>0</v>
      </c>
      <c r="BB342" s="44">
        <v>0</v>
      </c>
      <c r="BC342" s="44">
        <v>0</v>
      </c>
      <c r="BD342" s="44">
        <v>1</v>
      </c>
      <c r="BE342" s="44">
        <v>0</v>
      </c>
      <c r="BF342" s="44">
        <v>0</v>
      </c>
      <c r="BG342" s="44">
        <v>0</v>
      </c>
      <c r="BH342" s="44">
        <v>0</v>
      </c>
      <c r="BI342" s="44">
        <v>0</v>
      </c>
      <c r="BJ342" s="44">
        <v>0</v>
      </c>
      <c r="BK342" s="44">
        <v>0</v>
      </c>
      <c r="BL342" s="44">
        <f t="shared" si="0"/>
        <v>2</v>
      </c>
      <c r="BM342" s="152">
        <f t="shared" si="1"/>
        <v>2</v>
      </c>
      <c r="BN342" s="153">
        <f t="shared" si="2"/>
        <v>0</v>
      </c>
      <c r="BO342" s="154">
        <f t="shared" si="3"/>
        <v>0</v>
      </c>
      <c r="BP342" s="155">
        <f t="shared" si="4"/>
        <v>0</v>
      </c>
      <c r="BQ342" s="44"/>
    </row>
    <row r="343" spans="1:69" ht="15.75" hidden="1" customHeight="1" x14ac:dyDescent="0.3">
      <c r="A343" s="44" t="s">
        <v>1708</v>
      </c>
      <c r="B343" s="44" t="s">
        <v>1709</v>
      </c>
      <c r="C343" s="44" t="s">
        <v>652</v>
      </c>
      <c r="D343" s="44">
        <v>2018</v>
      </c>
      <c r="E343" s="45">
        <v>43305</v>
      </c>
      <c r="F343" s="44" t="s">
        <v>137</v>
      </c>
      <c r="G343" s="44" t="s">
        <v>148</v>
      </c>
      <c r="H343" s="37" t="s">
        <v>31</v>
      </c>
      <c r="I343" s="37" t="s">
        <v>31</v>
      </c>
      <c r="J343" s="37" t="s">
        <v>31</v>
      </c>
      <c r="K343" s="37" t="s">
        <v>31</v>
      </c>
      <c r="L343" s="37" t="s">
        <v>31</v>
      </c>
      <c r="M343" s="44" t="s">
        <v>1700</v>
      </c>
      <c r="N343" s="44">
        <f>SUM(O343:U343,V343:BK343)</f>
        <v>10</v>
      </c>
      <c r="O343" s="44">
        <v>0</v>
      </c>
      <c r="P343" s="44">
        <v>0</v>
      </c>
      <c r="Q343" s="44">
        <v>0</v>
      </c>
      <c r="R343" s="44">
        <v>0</v>
      </c>
      <c r="S343" s="44">
        <v>0</v>
      </c>
      <c r="T343" s="44">
        <v>2</v>
      </c>
      <c r="U343" s="44">
        <v>8</v>
      </c>
      <c r="V343" s="44">
        <v>0</v>
      </c>
      <c r="W343" s="44">
        <v>0</v>
      </c>
      <c r="X343" s="44">
        <v>0</v>
      </c>
      <c r="Y343" s="44">
        <v>0</v>
      </c>
      <c r="Z343" s="44">
        <v>0</v>
      </c>
      <c r="AA343" s="44">
        <v>0</v>
      </c>
      <c r="AB343" s="44">
        <v>0</v>
      </c>
      <c r="AC343" s="44">
        <v>0</v>
      </c>
      <c r="AD343" s="44">
        <v>0</v>
      </c>
      <c r="AE343" s="44">
        <v>0</v>
      </c>
      <c r="AF343" s="44">
        <v>0</v>
      </c>
      <c r="AG343" s="44">
        <v>0</v>
      </c>
      <c r="AH343" s="44">
        <v>0</v>
      </c>
      <c r="AI343" s="44">
        <v>0</v>
      </c>
      <c r="AJ343" s="44">
        <v>0</v>
      </c>
      <c r="AK343" s="44">
        <v>0</v>
      </c>
      <c r="AL343" s="44">
        <v>0</v>
      </c>
      <c r="AM343" s="44">
        <v>0</v>
      </c>
      <c r="AN343" s="44">
        <v>0</v>
      </c>
      <c r="AO343" s="44">
        <v>0</v>
      </c>
      <c r="AP343" s="44">
        <v>0</v>
      </c>
      <c r="AQ343" s="44">
        <v>0</v>
      </c>
      <c r="AR343" s="44">
        <v>0</v>
      </c>
      <c r="AS343" s="44">
        <v>0</v>
      </c>
      <c r="AT343" s="44">
        <v>0</v>
      </c>
      <c r="AU343" s="44">
        <v>0</v>
      </c>
      <c r="AV343" s="44">
        <v>0</v>
      </c>
      <c r="AW343" s="44">
        <v>0</v>
      </c>
      <c r="AX343" s="44">
        <v>0</v>
      </c>
      <c r="AY343" s="44">
        <v>0</v>
      </c>
      <c r="AZ343" s="44">
        <v>0</v>
      </c>
      <c r="BA343" s="44">
        <v>0</v>
      </c>
      <c r="BB343" s="44">
        <v>0</v>
      </c>
      <c r="BC343" s="44">
        <v>0</v>
      </c>
      <c r="BD343" s="44">
        <v>0</v>
      </c>
      <c r="BE343" s="44">
        <v>0</v>
      </c>
      <c r="BF343" s="44">
        <v>0</v>
      </c>
      <c r="BG343" s="44">
        <v>0</v>
      </c>
      <c r="BH343" s="44">
        <v>0</v>
      </c>
      <c r="BI343" s="44">
        <v>0</v>
      </c>
      <c r="BJ343" s="44">
        <v>0</v>
      </c>
      <c r="BK343" s="44">
        <v>0</v>
      </c>
      <c r="BL343" s="44">
        <f t="shared" si="0"/>
        <v>0</v>
      </c>
      <c r="BM343" s="152">
        <f t="shared" si="1"/>
        <v>0</v>
      </c>
      <c r="BN343" s="153">
        <f t="shared" si="2"/>
        <v>0</v>
      </c>
      <c r="BO343" s="154">
        <f t="shared" si="3"/>
        <v>0</v>
      </c>
      <c r="BP343" s="155">
        <f t="shared" si="4"/>
        <v>0</v>
      </c>
      <c r="BQ343" s="44"/>
    </row>
    <row r="344" spans="1:69" ht="15.75" hidden="1" customHeight="1" x14ac:dyDescent="0.3">
      <c r="A344" s="44" t="s">
        <v>1708</v>
      </c>
      <c r="B344" s="44" t="s">
        <v>1709</v>
      </c>
      <c r="C344" s="44" t="s">
        <v>1709</v>
      </c>
      <c r="D344" s="44">
        <v>2018</v>
      </c>
      <c r="E344" s="45">
        <v>43305</v>
      </c>
      <c r="F344" s="44" t="s">
        <v>137</v>
      </c>
      <c r="G344" s="44" t="s">
        <v>41</v>
      </c>
      <c r="H344" s="37" t="s">
        <v>26</v>
      </c>
      <c r="I344" s="37" t="s">
        <v>26</v>
      </c>
      <c r="J344" s="37" t="s">
        <v>27</v>
      </c>
      <c r="K344" s="37" t="s">
        <v>26</v>
      </c>
      <c r="L344" s="37" t="s">
        <v>27</v>
      </c>
      <c r="M344" s="44" t="s">
        <v>1698</v>
      </c>
      <c r="N344" s="44"/>
      <c r="O344" s="44">
        <v>0</v>
      </c>
      <c r="P344" s="44">
        <v>0</v>
      </c>
      <c r="Q344" s="44">
        <v>0</v>
      </c>
      <c r="R344" s="44">
        <v>0</v>
      </c>
      <c r="S344" s="44">
        <v>0</v>
      </c>
      <c r="T344" s="44">
        <v>0</v>
      </c>
      <c r="U344" s="44">
        <v>0</v>
      </c>
      <c r="V344" s="44">
        <v>3</v>
      </c>
      <c r="W344" s="44">
        <v>0</v>
      </c>
      <c r="X344" s="44">
        <v>0</v>
      </c>
      <c r="Y344" s="44">
        <v>0</v>
      </c>
      <c r="Z344" s="44">
        <v>0</v>
      </c>
      <c r="AA344" s="44">
        <v>0</v>
      </c>
      <c r="AB344" s="44">
        <v>0</v>
      </c>
      <c r="AC344" s="44">
        <v>0</v>
      </c>
      <c r="AD344" s="44">
        <v>0</v>
      </c>
      <c r="AE344" s="44">
        <v>0</v>
      </c>
      <c r="AF344" s="44">
        <v>0</v>
      </c>
      <c r="AG344" s="44">
        <v>0</v>
      </c>
      <c r="AH344" s="44">
        <v>0</v>
      </c>
      <c r="AI344" s="44">
        <v>0</v>
      </c>
      <c r="AJ344" s="44">
        <v>0</v>
      </c>
      <c r="AK344" s="44">
        <v>0</v>
      </c>
      <c r="AL344" s="44">
        <v>0</v>
      </c>
      <c r="AM344" s="44">
        <v>0</v>
      </c>
      <c r="AN344" s="44">
        <v>0</v>
      </c>
      <c r="AO344" s="44">
        <v>3</v>
      </c>
      <c r="AP344" s="44">
        <v>0</v>
      </c>
      <c r="AQ344" s="44">
        <v>0</v>
      </c>
      <c r="AR344" s="44">
        <v>0</v>
      </c>
      <c r="AS344" s="44">
        <v>0</v>
      </c>
      <c r="AT344" s="44">
        <v>6</v>
      </c>
      <c r="AU344" s="44">
        <v>0</v>
      </c>
      <c r="AV344" s="44">
        <v>0</v>
      </c>
      <c r="AW344" s="44">
        <v>0</v>
      </c>
      <c r="AX344" s="44">
        <v>0</v>
      </c>
      <c r="AY344" s="44">
        <v>0</v>
      </c>
      <c r="AZ344" s="44">
        <v>0</v>
      </c>
      <c r="BA344" s="44">
        <v>0</v>
      </c>
      <c r="BB344" s="44">
        <v>0</v>
      </c>
      <c r="BC344" s="44">
        <v>0</v>
      </c>
      <c r="BD344" s="44">
        <v>0</v>
      </c>
      <c r="BE344" s="44">
        <v>0</v>
      </c>
      <c r="BF344" s="44">
        <v>0</v>
      </c>
      <c r="BG344" s="44">
        <v>0</v>
      </c>
      <c r="BH344" s="44">
        <v>0</v>
      </c>
      <c r="BI344" s="44">
        <v>0</v>
      </c>
      <c r="BJ344" s="44">
        <v>0</v>
      </c>
      <c r="BK344" s="44">
        <v>0</v>
      </c>
      <c r="BL344" s="44">
        <f t="shared" si="0"/>
        <v>12</v>
      </c>
      <c r="BM344" s="152">
        <f t="shared" si="1"/>
        <v>3</v>
      </c>
      <c r="BN344" s="153">
        <f t="shared" si="2"/>
        <v>0</v>
      </c>
      <c r="BO344" s="154">
        <f t="shared" si="3"/>
        <v>3</v>
      </c>
      <c r="BP344" s="155">
        <f t="shared" si="4"/>
        <v>6</v>
      </c>
      <c r="BQ344" s="44"/>
    </row>
    <row r="345" spans="1:69" ht="15.75" hidden="1" customHeight="1" x14ac:dyDescent="0.3">
      <c r="A345" s="44" t="s">
        <v>1708</v>
      </c>
      <c r="B345" s="44" t="s">
        <v>1709</v>
      </c>
      <c r="C345" s="44" t="s">
        <v>1709</v>
      </c>
      <c r="D345" s="44">
        <v>2018</v>
      </c>
      <c r="E345" s="45">
        <v>43305</v>
      </c>
      <c r="F345" s="44" t="s">
        <v>137</v>
      </c>
      <c r="G345" s="44" t="s">
        <v>41</v>
      </c>
      <c r="H345" s="37" t="s">
        <v>26</v>
      </c>
      <c r="I345" s="37" t="s">
        <v>26</v>
      </c>
      <c r="J345" s="37" t="s">
        <v>27</v>
      </c>
      <c r="K345" s="37" t="s">
        <v>26</v>
      </c>
      <c r="L345" s="37" t="s">
        <v>27</v>
      </c>
      <c r="M345" s="44" t="s">
        <v>1699</v>
      </c>
      <c r="N345" s="44"/>
      <c r="O345" s="44">
        <v>0</v>
      </c>
      <c r="P345" s="44">
        <v>0</v>
      </c>
      <c r="Q345" s="44">
        <v>0</v>
      </c>
      <c r="R345" s="44">
        <v>0</v>
      </c>
      <c r="S345" s="44">
        <v>0</v>
      </c>
      <c r="T345" s="44">
        <v>0</v>
      </c>
      <c r="U345" s="44">
        <v>0</v>
      </c>
      <c r="V345" s="44">
        <v>0</v>
      </c>
      <c r="W345" s="44">
        <v>0</v>
      </c>
      <c r="X345" s="44">
        <v>1</v>
      </c>
      <c r="Y345" s="44">
        <v>0</v>
      </c>
      <c r="Z345" s="44">
        <v>5</v>
      </c>
      <c r="AA345" s="44">
        <v>0</v>
      </c>
      <c r="AB345" s="44">
        <v>0</v>
      </c>
      <c r="AC345" s="44">
        <v>0</v>
      </c>
      <c r="AD345" s="44">
        <v>0</v>
      </c>
      <c r="AE345" s="44">
        <v>0</v>
      </c>
      <c r="AF345" s="44">
        <v>0</v>
      </c>
      <c r="AG345" s="44">
        <v>0</v>
      </c>
      <c r="AH345" s="44">
        <v>0</v>
      </c>
      <c r="AI345" s="44">
        <v>0</v>
      </c>
      <c r="AJ345" s="44">
        <v>0</v>
      </c>
      <c r="AK345" s="44">
        <v>0</v>
      </c>
      <c r="AL345" s="44">
        <v>0</v>
      </c>
      <c r="AM345" s="44">
        <v>0</v>
      </c>
      <c r="AN345" s="44">
        <v>0</v>
      </c>
      <c r="AO345" s="44">
        <v>6</v>
      </c>
      <c r="AP345" s="44">
        <v>0</v>
      </c>
      <c r="AQ345" s="44">
        <v>0</v>
      </c>
      <c r="AR345" s="44">
        <v>0</v>
      </c>
      <c r="AS345" s="44">
        <v>0</v>
      </c>
      <c r="AT345" s="44">
        <v>2</v>
      </c>
      <c r="AU345" s="44">
        <v>0</v>
      </c>
      <c r="AV345" s="44">
        <v>0</v>
      </c>
      <c r="AW345" s="44">
        <v>0</v>
      </c>
      <c r="AX345" s="44">
        <v>0</v>
      </c>
      <c r="AY345" s="44">
        <v>0</v>
      </c>
      <c r="AZ345" s="44">
        <v>0</v>
      </c>
      <c r="BA345" s="44">
        <v>0</v>
      </c>
      <c r="BB345" s="44">
        <v>0</v>
      </c>
      <c r="BC345" s="44">
        <v>0</v>
      </c>
      <c r="BD345" s="44">
        <v>0</v>
      </c>
      <c r="BE345" s="44">
        <v>0</v>
      </c>
      <c r="BF345" s="44">
        <v>0</v>
      </c>
      <c r="BG345" s="44">
        <v>0</v>
      </c>
      <c r="BH345" s="44">
        <v>0</v>
      </c>
      <c r="BI345" s="44">
        <v>0</v>
      </c>
      <c r="BJ345" s="44">
        <v>0</v>
      </c>
      <c r="BK345" s="44">
        <v>0</v>
      </c>
      <c r="BL345" s="44">
        <f t="shared" si="0"/>
        <v>14</v>
      </c>
      <c r="BM345" s="152">
        <f t="shared" si="1"/>
        <v>6</v>
      </c>
      <c r="BN345" s="153">
        <f t="shared" si="2"/>
        <v>5</v>
      </c>
      <c r="BO345" s="154">
        <f t="shared" si="3"/>
        <v>0</v>
      </c>
      <c r="BP345" s="155">
        <f t="shared" si="4"/>
        <v>3</v>
      </c>
      <c r="BQ345" s="44"/>
    </row>
    <row r="346" spans="1:69" ht="15.75" hidden="1" customHeight="1" x14ac:dyDescent="0.3">
      <c r="A346" s="44" t="s">
        <v>1708</v>
      </c>
      <c r="B346" s="44" t="s">
        <v>1709</v>
      </c>
      <c r="C346" s="44" t="s">
        <v>1709</v>
      </c>
      <c r="D346" s="44">
        <v>2018</v>
      </c>
      <c r="E346" s="45">
        <v>43305</v>
      </c>
      <c r="F346" s="44" t="s">
        <v>137</v>
      </c>
      <c r="G346" s="44" t="s">
        <v>41</v>
      </c>
      <c r="H346" s="37" t="s">
        <v>26</v>
      </c>
      <c r="I346" s="37" t="s">
        <v>26</v>
      </c>
      <c r="J346" s="37" t="s">
        <v>27</v>
      </c>
      <c r="K346" s="37" t="s">
        <v>26</v>
      </c>
      <c r="L346" s="37" t="s">
        <v>27</v>
      </c>
      <c r="M346" s="44" t="s">
        <v>1700</v>
      </c>
      <c r="N346" s="44">
        <f>SUM(O346:U346,V346:BK346)</f>
        <v>10</v>
      </c>
      <c r="O346" s="44">
        <v>0</v>
      </c>
      <c r="P346" s="44">
        <v>0</v>
      </c>
      <c r="Q346" s="44">
        <v>0</v>
      </c>
      <c r="R346" s="44">
        <v>0</v>
      </c>
      <c r="S346" s="44">
        <v>0</v>
      </c>
      <c r="T346" s="44">
        <v>9</v>
      </c>
      <c r="U346" s="44">
        <v>1</v>
      </c>
      <c r="V346" s="44">
        <v>0</v>
      </c>
      <c r="W346" s="44">
        <v>0</v>
      </c>
      <c r="X346" s="44">
        <v>0</v>
      </c>
      <c r="Y346" s="44">
        <v>0</v>
      </c>
      <c r="Z346" s="44">
        <v>0</v>
      </c>
      <c r="AA346" s="44">
        <v>0</v>
      </c>
      <c r="AB346" s="44">
        <v>0</v>
      </c>
      <c r="AC346" s="44">
        <v>0</v>
      </c>
      <c r="AD346" s="44">
        <v>0</v>
      </c>
      <c r="AE346" s="44">
        <v>0</v>
      </c>
      <c r="AF346" s="44">
        <v>0</v>
      </c>
      <c r="AG346" s="44">
        <v>0</v>
      </c>
      <c r="AH346" s="44">
        <v>0</v>
      </c>
      <c r="AI346" s="44">
        <v>0</v>
      </c>
      <c r="AJ346" s="44">
        <v>0</v>
      </c>
      <c r="AK346" s="44">
        <v>0</v>
      </c>
      <c r="AL346" s="44">
        <v>0</v>
      </c>
      <c r="AM346" s="44">
        <v>0</v>
      </c>
      <c r="AN346" s="44">
        <v>0</v>
      </c>
      <c r="AO346" s="44">
        <v>0</v>
      </c>
      <c r="AP346" s="44">
        <v>0</v>
      </c>
      <c r="AQ346" s="44">
        <v>0</v>
      </c>
      <c r="AR346" s="44">
        <v>0</v>
      </c>
      <c r="AS346" s="44">
        <v>0</v>
      </c>
      <c r="AT346" s="44">
        <v>0</v>
      </c>
      <c r="AU346" s="44">
        <v>0</v>
      </c>
      <c r="AV346" s="44">
        <v>0</v>
      </c>
      <c r="AW346" s="44">
        <v>0</v>
      </c>
      <c r="AX346" s="44">
        <v>0</v>
      </c>
      <c r="AY346" s="44">
        <v>0</v>
      </c>
      <c r="AZ346" s="44">
        <v>0</v>
      </c>
      <c r="BA346" s="44">
        <v>0</v>
      </c>
      <c r="BB346" s="44">
        <v>0</v>
      </c>
      <c r="BC346" s="44">
        <v>0</v>
      </c>
      <c r="BD346" s="44">
        <v>0</v>
      </c>
      <c r="BE346" s="44">
        <v>0</v>
      </c>
      <c r="BF346" s="44">
        <v>0</v>
      </c>
      <c r="BG346" s="44">
        <v>0</v>
      </c>
      <c r="BH346" s="44">
        <v>0</v>
      </c>
      <c r="BI346" s="44">
        <v>0</v>
      </c>
      <c r="BJ346" s="44">
        <v>0</v>
      </c>
      <c r="BK346" s="44">
        <v>0</v>
      </c>
      <c r="BL346" s="44">
        <f t="shared" si="0"/>
        <v>0</v>
      </c>
      <c r="BM346" s="152">
        <f t="shared" si="1"/>
        <v>0</v>
      </c>
      <c r="BN346" s="153">
        <f t="shared" si="2"/>
        <v>0</v>
      </c>
      <c r="BO346" s="154">
        <f t="shared" si="3"/>
        <v>0</v>
      </c>
      <c r="BP346" s="155">
        <f t="shared" si="4"/>
        <v>0</v>
      </c>
      <c r="BQ346" s="44"/>
    </row>
    <row r="347" spans="1:69" ht="15.75" hidden="1" customHeight="1" x14ac:dyDescent="0.3">
      <c r="A347" s="44" t="s">
        <v>1708</v>
      </c>
      <c r="B347" s="44" t="s">
        <v>1709</v>
      </c>
      <c r="C347" s="44" t="s">
        <v>1709</v>
      </c>
      <c r="D347" s="44">
        <v>2018</v>
      </c>
      <c r="E347" s="45">
        <v>43305</v>
      </c>
      <c r="F347" s="44" t="s">
        <v>137</v>
      </c>
      <c r="G347" s="44" t="s">
        <v>44</v>
      </c>
      <c r="H347" s="37" t="s">
        <v>21</v>
      </c>
      <c r="I347" s="37" t="s">
        <v>21</v>
      </c>
      <c r="J347" s="37" t="s">
        <v>22</v>
      </c>
      <c r="K347" s="37" t="s">
        <v>21</v>
      </c>
      <c r="L347" s="37" t="s">
        <v>22</v>
      </c>
      <c r="M347" s="44" t="s">
        <v>1698</v>
      </c>
      <c r="N347" s="44"/>
      <c r="O347" s="44">
        <v>0</v>
      </c>
      <c r="P347" s="44">
        <v>0</v>
      </c>
      <c r="Q347" s="44">
        <v>0</v>
      </c>
      <c r="R347" s="44">
        <v>0</v>
      </c>
      <c r="S347" s="44">
        <v>0</v>
      </c>
      <c r="T347" s="44">
        <v>0</v>
      </c>
      <c r="U347" s="44">
        <v>0</v>
      </c>
      <c r="V347" s="44">
        <v>0</v>
      </c>
      <c r="W347" s="44">
        <v>0</v>
      </c>
      <c r="X347" s="44">
        <v>3</v>
      </c>
      <c r="Y347" s="44">
        <v>0</v>
      </c>
      <c r="Z347" s="44">
        <v>1</v>
      </c>
      <c r="AA347" s="44">
        <v>0</v>
      </c>
      <c r="AB347" s="44">
        <v>0</v>
      </c>
      <c r="AC347" s="44">
        <v>0</v>
      </c>
      <c r="AD347" s="44">
        <v>0</v>
      </c>
      <c r="AE347" s="44">
        <v>0</v>
      </c>
      <c r="AF347" s="44">
        <v>0</v>
      </c>
      <c r="AG347" s="44">
        <v>0</v>
      </c>
      <c r="AH347" s="44">
        <v>0</v>
      </c>
      <c r="AI347" s="44">
        <v>0</v>
      </c>
      <c r="AJ347" s="44">
        <v>0</v>
      </c>
      <c r="AK347" s="44">
        <v>0</v>
      </c>
      <c r="AL347" s="44">
        <v>0</v>
      </c>
      <c r="AM347" s="44">
        <v>0</v>
      </c>
      <c r="AN347" s="44">
        <v>0</v>
      </c>
      <c r="AO347" s="44">
        <v>6</v>
      </c>
      <c r="AP347" s="44">
        <v>0</v>
      </c>
      <c r="AQ347" s="44">
        <v>0</v>
      </c>
      <c r="AR347" s="44">
        <v>0</v>
      </c>
      <c r="AS347" s="44">
        <v>0</v>
      </c>
      <c r="AT347" s="44">
        <v>0</v>
      </c>
      <c r="AU347" s="44">
        <v>0</v>
      </c>
      <c r="AV347" s="44">
        <v>0</v>
      </c>
      <c r="AW347" s="44">
        <v>0</v>
      </c>
      <c r="AX347" s="44">
        <v>0</v>
      </c>
      <c r="AY347" s="44">
        <v>0</v>
      </c>
      <c r="AZ347" s="44">
        <v>0</v>
      </c>
      <c r="BA347" s="44">
        <v>0</v>
      </c>
      <c r="BB347" s="44">
        <v>0</v>
      </c>
      <c r="BC347" s="44">
        <v>0</v>
      </c>
      <c r="BD347" s="44">
        <v>6</v>
      </c>
      <c r="BE347" s="44">
        <v>0</v>
      </c>
      <c r="BF347" s="44">
        <v>0</v>
      </c>
      <c r="BG347" s="44">
        <v>0</v>
      </c>
      <c r="BH347" s="44">
        <v>0</v>
      </c>
      <c r="BI347" s="44">
        <v>0</v>
      </c>
      <c r="BJ347" s="44">
        <v>0</v>
      </c>
      <c r="BK347" s="44">
        <v>0</v>
      </c>
      <c r="BL347" s="44">
        <f t="shared" si="0"/>
        <v>16</v>
      </c>
      <c r="BM347" s="152">
        <f t="shared" si="1"/>
        <v>12</v>
      </c>
      <c r="BN347" s="153">
        <f t="shared" si="2"/>
        <v>1</v>
      </c>
      <c r="BO347" s="154">
        <f t="shared" si="3"/>
        <v>0</v>
      </c>
      <c r="BP347" s="155">
        <f t="shared" si="4"/>
        <v>3</v>
      </c>
      <c r="BQ347" s="44"/>
    </row>
    <row r="348" spans="1:69" ht="15.75" hidden="1" customHeight="1" x14ac:dyDescent="0.3">
      <c r="A348" s="44" t="s">
        <v>1708</v>
      </c>
      <c r="B348" s="44" t="s">
        <v>1709</v>
      </c>
      <c r="C348" s="44" t="s">
        <v>1709</v>
      </c>
      <c r="D348" s="44">
        <v>2018</v>
      </c>
      <c r="E348" s="45">
        <v>43305</v>
      </c>
      <c r="F348" s="44" t="s">
        <v>137</v>
      </c>
      <c r="G348" s="44" t="s">
        <v>44</v>
      </c>
      <c r="H348" s="37" t="s">
        <v>21</v>
      </c>
      <c r="I348" s="37" t="s">
        <v>21</v>
      </c>
      <c r="J348" s="37" t="s">
        <v>22</v>
      </c>
      <c r="K348" s="37" t="s">
        <v>21</v>
      </c>
      <c r="L348" s="37" t="s">
        <v>22</v>
      </c>
      <c r="M348" s="44" t="s">
        <v>1699</v>
      </c>
      <c r="N348" s="44"/>
      <c r="O348" s="44">
        <v>0</v>
      </c>
      <c r="P348" s="44">
        <v>0</v>
      </c>
      <c r="Q348" s="44">
        <v>0</v>
      </c>
      <c r="R348" s="44">
        <v>0</v>
      </c>
      <c r="S348" s="44">
        <v>0</v>
      </c>
      <c r="T348" s="44">
        <v>0</v>
      </c>
      <c r="U348" s="44">
        <v>0</v>
      </c>
      <c r="V348" s="44">
        <v>0</v>
      </c>
      <c r="W348" s="44">
        <v>0</v>
      </c>
      <c r="X348" s="44">
        <v>5</v>
      </c>
      <c r="Y348" s="44">
        <v>0</v>
      </c>
      <c r="Z348" s="44">
        <v>14</v>
      </c>
      <c r="AA348" s="44">
        <v>0</v>
      </c>
      <c r="AB348" s="44">
        <v>0</v>
      </c>
      <c r="AC348" s="44">
        <v>0</v>
      </c>
      <c r="AD348" s="44">
        <v>0</v>
      </c>
      <c r="AE348" s="44">
        <v>0</v>
      </c>
      <c r="AF348" s="44">
        <v>0</v>
      </c>
      <c r="AG348" s="44">
        <v>0</v>
      </c>
      <c r="AH348" s="44">
        <v>0</v>
      </c>
      <c r="AI348" s="44">
        <v>0</v>
      </c>
      <c r="AJ348" s="44">
        <v>0</v>
      </c>
      <c r="AK348" s="44">
        <v>0</v>
      </c>
      <c r="AL348" s="44">
        <v>0</v>
      </c>
      <c r="AM348" s="44">
        <v>0</v>
      </c>
      <c r="AN348" s="44">
        <v>0</v>
      </c>
      <c r="AO348" s="44">
        <v>7</v>
      </c>
      <c r="AP348" s="44">
        <v>0</v>
      </c>
      <c r="AQ348" s="44">
        <v>0</v>
      </c>
      <c r="AR348" s="44">
        <v>0</v>
      </c>
      <c r="AS348" s="44">
        <v>0</v>
      </c>
      <c r="AT348" s="44">
        <v>4</v>
      </c>
      <c r="AU348" s="44">
        <v>0</v>
      </c>
      <c r="AV348" s="44">
        <v>0</v>
      </c>
      <c r="AW348" s="44">
        <v>0</v>
      </c>
      <c r="AX348" s="44">
        <v>0</v>
      </c>
      <c r="AY348" s="44">
        <v>0</v>
      </c>
      <c r="AZ348" s="44">
        <v>0</v>
      </c>
      <c r="BA348" s="44">
        <v>0</v>
      </c>
      <c r="BB348" s="44">
        <v>0</v>
      </c>
      <c r="BC348" s="44">
        <v>0</v>
      </c>
      <c r="BD348" s="44">
        <v>1</v>
      </c>
      <c r="BE348" s="44">
        <v>0</v>
      </c>
      <c r="BF348" s="44">
        <v>0</v>
      </c>
      <c r="BG348" s="44">
        <v>0</v>
      </c>
      <c r="BH348" s="44">
        <v>0</v>
      </c>
      <c r="BI348" s="44">
        <v>0</v>
      </c>
      <c r="BJ348" s="44">
        <v>0</v>
      </c>
      <c r="BK348" s="44">
        <v>0</v>
      </c>
      <c r="BL348" s="44">
        <f t="shared" si="0"/>
        <v>31</v>
      </c>
      <c r="BM348" s="152">
        <f t="shared" si="1"/>
        <v>8</v>
      </c>
      <c r="BN348" s="153">
        <f t="shared" si="2"/>
        <v>14</v>
      </c>
      <c r="BO348" s="154">
        <f t="shared" si="3"/>
        <v>0</v>
      </c>
      <c r="BP348" s="155">
        <f t="shared" si="4"/>
        <v>9</v>
      </c>
      <c r="BQ348" s="44"/>
    </row>
    <row r="349" spans="1:69" ht="15.75" hidden="1" customHeight="1" x14ac:dyDescent="0.3">
      <c r="A349" s="44" t="s">
        <v>1708</v>
      </c>
      <c r="B349" s="44" t="s">
        <v>1709</v>
      </c>
      <c r="C349" s="44" t="s">
        <v>1709</v>
      </c>
      <c r="D349" s="44">
        <v>2018</v>
      </c>
      <c r="E349" s="45">
        <v>43305</v>
      </c>
      <c r="F349" s="44" t="s">
        <v>137</v>
      </c>
      <c r="G349" s="44" t="s">
        <v>44</v>
      </c>
      <c r="H349" s="37" t="s">
        <v>21</v>
      </c>
      <c r="I349" s="37" t="s">
        <v>21</v>
      </c>
      <c r="J349" s="37" t="s">
        <v>22</v>
      </c>
      <c r="K349" s="37" t="s">
        <v>21</v>
      </c>
      <c r="L349" s="37" t="s">
        <v>22</v>
      </c>
      <c r="M349" s="44" t="s">
        <v>1700</v>
      </c>
      <c r="N349" s="44">
        <f>SUM(O349:U349,V349:BK349)</f>
        <v>10</v>
      </c>
      <c r="O349" s="44">
        <v>0</v>
      </c>
      <c r="P349" s="44">
        <v>0</v>
      </c>
      <c r="Q349" s="44">
        <v>0</v>
      </c>
      <c r="R349" s="44">
        <v>0</v>
      </c>
      <c r="S349" s="44">
        <v>0</v>
      </c>
      <c r="T349" s="44">
        <v>10</v>
      </c>
      <c r="U349" s="44">
        <v>0</v>
      </c>
      <c r="V349" s="44">
        <v>0</v>
      </c>
      <c r="W349" s="44">
        <v>0</v>
      </c>
      <c r="X349" s="44">
        <v>0</v>
      </c>
      <c r="Y349" s="44">
        <v>0</v>
      </c>
      <c r="Z349" s="44">
        <v>0</v>
      </c>
      <c r="AA349" s="44">
        <v>0</v>
      </c>
      <c r="AB349" s="44">
        <v>0</v>
      </c>
      <c r="AC349" s="44">
        <v>0</v>
      </c>
      <c r="AD349" s="44">
        <v>0</v>
      </c>
      <c r="AE349" s="44">
        <v>0</v>
      </c>
      <c r="AF349" s="44">
        <v>0</v>
      </c>
      <c r="AG349" s="44">
        <v>0</v>
      </c>
      <c r="AH349" s="44">
        <v>0</v>
      </c>
      <c r="AI349" s="44">
        <v>0</v>
      </c>
      <c r="AJ349" s="44">
        <v>0</v>
      </c>
      <c r="AK349" s="44">
        <v>0</v>
      </c>
      <c r="AL349" s="44">
        <v>0</v>
      </c>
      <c r="AM349" s="44">
        <v>0</v>
      </c>
      <c r="AN349" s="44">
        <v>0</v>
      </c>
      <c r="AO349" s="44">
        <v>0</v>
      </c>
      <c r="AP349" s="44">
        <v>0</v>
      </c>
      <c r="AQ349" s="44">
        <v>0</v>
      </c>
      <c r="AR349" s="44">
        <v>0</v>
      </c>
      <c r="AS349" s="44">
        <v>0</v>
      </c>
      <c r="AT349" s="44">
        <v>0</v>
      </c>
      <c r="AU349" s="44">
        <v>0</v>
      </c>
      <c r="AV349" s="44">
        <v>0</v>
      </c>
      <c r="AW349" s="44">
        <v>0</v>
      </c>
      <c r="AX349" s="44">
        <v>0</v>
      </c>
      <c r="AY349" s="44">
        <v>0</v>
      </c>
      <c r="AZ349" s="44">
        <v>0</v>
      </c>
      <c r="BA349" s="44">
        <v>0</v>
      </c>
      <c r="BB349" s="44">
        <v>0</v>
      </c>
      <c r="BC349" s="44">
        <v>0</v>
      </c>
      <c r="BD349" s="44">
        <v>0</v>
      </c>
      <c r="BE349" s="44">
        <v>0</v>
      </c>
      <c r="BF349" s="44">
        <v>0</v>
      </c>
      <c r="BG349" s="44">
        <v>0</v>
      </c>
      <c r="BH349" s="44">
        <v>0</v>
      </c>
      <c r="BI349" s="44">
        <v>0</v>
      </c>
      <c r="BJ349" s="44">
        <v>0</v>
      </c>
      <c r="BK349" s="44">
        <v>0</v>
      </c>
      <c r="BL349" s="44">
        <f t="shared" si="0"/>
        <v>0</v>
      </c>
      <c r="BM349" s="152">
        <f t="shared" si="1"/>
        <v>0</v>
      </c>
      <c r="BN349" s="153">
        <f t="shared" si="2"/>
        <v>0</v>
      </c>
      <c r="BO349" s="154">
        <f t="shared" si="3"/>
        <v>0</v>
      </c>
      <c r="BP349" s="155">
        <f t="shared" si="4"/>
        <v>0</v>
      </c>
      <c r="BQ349" s="44"/>
    </row>
    <row r="350" spans="1:69" ht="15.75" hidden="1" customHeight="1" x14ac:dyDescent="0.3">
      <c r="A350" s="44" t="s">
        <v>1708</v>
      </c>
      <c r="B350" s="44" t="s">
        <v>1709</v>
      </c>
      <c r="C350" s="44" t="s">
        <v>1709</v>
      </c>
      <c r="D350" s="44">
        <v>2018</v>
      </c>
      <c r="E350" s="45">
        <v>43305</v>
      </c>
      <c r="F350" s="44" t="s">
        <v>137</v>
      </c>
      <c r="G350" s="44" t="s">
        <v>48</v>
      </c>
      <c r="H350" s="37" t="s">
        <v>22</v>
      </c>
      <c r="I350" s="37" t="s">
        <v>22</v>
      </c>
      <c r="J350" s="37" t="s">
        <v>21</v>
      </c>
      <c r="K350" s="37" t="s">
        <v>22</v>
      </c>
      <c r="L350" s="37" t="s">
        <v>21</v>
      </c>
      <c r="M350" s="44" t="s">
        <v>1698</v>
      </c>
      <c r="N350" s="44"/>
      <c r="O350" s="44">
        <v>0</v>
      </c>
      <c r="P350" s="44">
        <v>0</v>
      </c>
      <c r="Q350" s="44">
        <v>0</v>
      </c>
      <c r="R350" s="44">
        <v>0</v>
      </c>
      <c r="S350" s="44">
        <v>0</v>
      </c>
      <c r="T350" s="44">
        <v>0</v>
      </c>
      <c r="U350" s="44">
        <v>0</v>
      </c>
      <c r="V350" s="44">
        <v>0</v>
      </c>
      <c r="W350" s="44">
        <v>0</v>
      </c>
      <c r="X350" s="44">
        <v>0</v>
      </c>
      <c r="Y350" s="44">
        <v>1</v>
      </c>
      <c r="Z350" s="44">
        <v>1</v>
      </c>
      <c r="AA350" s="44">
        <v>0</v>
      </c>
      <c r="AB350" s="44">
        <v>0</v>
      </c>
      <c r="AC350" s="44">
        <v>0</v>
      </c>
      <c r="AD350" s="44">
        <v>0</v>
      </c>
      <c r="AE350" s="44">
        <v>0</v>
      </c>
      <c r="AF350" s="44">
        <v>0</v>
      </c>
      <c r="AG350" s="44">
        <v>0</v>
      </c>
      <c r="AH350" s="44">
        <v>0</v>
      </c>
      <c r="AI350" s="44">
        <v>0</v>
      </c>
      <c r="AJ350" s="44">
        <v>0</v>
      </c>
      <c r="AK350" s="44">
        <v>0</v>
      </c>
      <c r="AL350" s="44">
        <v>0</v>
      </c>
      <c r="AM350" s="44">
        <v>0</v>
      </c>
      <c r="AN350" s="44">
        <v>0</v>
      </c>
      <c r="AO350" s="44">
        <v>6</v>
      </c>
      <c r="AP350" s="44">
        <v>0</v>
      </c>
      <c r="AQ350" s="44">
        <v>0</v>
      </c>
      <c r="AR350" s="44">
        <v>0</v>
      </c>
      <c r="AS350" s="44">
        <v>0</v>
      </c>
      <c r="AT350" s="44">
        <v>0</v>
      </c>
      <c r="AU350" s="44">
        <v>1</v>
      </c>
      <c r="AV350" s="44">
        <v>0</v>
      </c>
      <c r="AW350" s="44">
        <v>0</v>
      </c>
      <c r="AX350" s="44">
        <v>0</v>
      </c>
      <c r="AY350" s="44">
        <v>0</v>
      </c>
      <c r="AZ350" s="44">
        <v>0</v>
      </c>
      <c r="BA350" s="44">
        <v>0</v>
      </c>
      <c r="BB350" s="44">
        <v>0</v>
      </c>
      <c r="BC350" s="44">
        <v>0</v>
      </c>
      <c r="BD350" s="44">
        <v>1</v>
      </c>
      <c r="BE350" s="44">
        <v>0</v>
      </c>
      <c r="BF350" s="44">
        <v>0</v>
      </c>
      <c r="BG350" s="44">
        <v>0</v>
      </c>
      <c r="BH350" s="44">
        <v>0</v>
      </c>
      <c r="BI350" s="44">
        <v>0</v>
      </c>
      <c r="BJ350" s="44">
        <v>0</v>
      </c>
      <c r="BK350" s="44">
        <v>0</v>
      </c>
      <c r="BL350" s="44">
        <f t="shared" si="0"/>
        <v>10</v>
      </c>
      <c r="BM350" s="152">
        <f t="shared" si="1"/>
        <v>9</v>
      </c>
      <c r="BN350" s="153">
        <f t="shared" si="2"/>
        <v>1</v>
      </c>
      <c r="BO350" s="154">
        <f t="shared" si="3"/>
        <v>0</v>
      </c>
      <c r="BP350" s="155">
        <f t="shared" si="4"/>
        <v>0</v>
      </c>
      <c r="BQ350" s="44"/>
    </row>
    <row r="351" spans="1:69" ht="15.75" hidden="1" customHeight="1" x14ac:dyDescent="0.3">
      <c r="A351" s="44" t="s">
        <v>1708</v>
      </c>
      <c r="B351" s="44" t="s">
        <v>1709</v>
      </c>
      <c r="C351" s="44" t="s">
        <v>1709</v>
      </c>
      <c r="D351" s="44">
        <v>2018</v>
      </c>
      <c r="E351" s="45">
        <v>43305</v>
      </c>
      <c r="F351" s="44" t="s">
        <v>137</v>
      </c>
      <c r="G351" s="44" t="s">
        <v>48</v>
      </c>
      <c r="H351" s="37" t="s">
        <v>22</v>
      </c>
      <c r="I351" s="37" t="s">
        <v>22</v>
      </c>
      <c r="J351" s="37" t="s">
        <v>21</v>
      </c>
      <c r="K351" s="37" t="s">
        <v>22</v>
      </c>
      <c r="L351" s="37" t="s">
        <v>21</v>
      </c>
      <c r="M351" s="44" t="s">
        <v>1699</v>
      </c>
      <c r="N351" s="44"/>
      <c r="O351" s="44">
        <v>0</v>
      </c>
      <c r="P351" s="44">
        <v>0</v>
      </c>
      <c r="Q351" s="44">
        <v>0</v>
      </c>
      <c r="R351" s="44">
        <v>0</v>
      </c>
      <c r="S351" s="44">
        <v>0</v>
      </c>
      <c r="T351" s="44">
        <v>0</v>
      </c>
      <c r="U351" s="44">
        <v>0</v>
      </c>
      <c r="V351" s="44">
        <v>1</v>
      </c>
      <c r="W351" s="44">
        <v>0</v>
      </c>
      <c r="X351" s="44">
        <v>0</v>
      </c>
      <c r="Y351" s="44">
        <v>0</v>
      </c>
      <c r="Z351" s="44">
        <v>1</v>
      </c>
      <c r="AA351" s="44">
        <v>0</v>
      </c>
      <c r="AB351" s="44">
        <v>0</v>
      </c>
      <c r="AC351" s="44">
        <v>0</v>
      </c>
      <c r="AD351" s="44">
        <v>0</v>
      </c>
      <c r="AE351" s="44">
        <v>0</v>
      </c>
      <c r="AF351" s="44">
        <v>0</v>
      </c>
      <c r="AG351" s="44">
        <v>0</v>
      </c>
      <c r="AH351" s="44">
        <v>0</v>
      </c>
      <c r="AI351" s="44">
        <v>0</v>
      </c>
      <c r="AJ351" s="44">
        <v>0</v>
      </c>
      <c r="AK351" s="44">
        <v>0</v>
      </c>
      <c r="AL351" s="44">
        <v>0</v>
      </c>
      <c r="AM351" s="44">
        <v>0</v>
      </c>
      <c r="AN351" s="44">
        <v>0</v>
      </c>
      <c r="AO351" s="44">
        <v>1</v>
      </c>
      <c r="AP351" s="44">
        <v>0</v>
      </c>
      <c r="AQ351" s="44">
        <v>0</v>
      </c>
      <c r="AR351" s="44">
        <v>3</v>
      </c>
      <c r="AS351" s="44">
        <v>0</v>
      </c>
      <c r="AT351" s="44">
        <v>0</v>
      </c>
      <c r="AU351" s="44">
        <v>0</v>
      </c>
      <c r="AV351" s="44">
        <v>0</v>
      </c>
      <c r="AW351" s="44">
        <v>0</v>
      </c>
      <c r="AX351" s="44">
        <v>0</v>
      </c>
      <c r="AY351" s="44">
        <v>0</v>
      </c>
      <c r="AZ351" s="44">
        <v>0</v>
      </c>
      <c r="BA351" s="44">
        <v>0</v>
      </c>
      <c r="BB351" s="44">
        <v>0</v>
      </c>
      <c r="BC351" s="44">
        <v>0</v>
      </c>
      <c r="BD351" s="44">
        <v>0</v>
      </c>
      <c r="BE351" s="44">
        <v>0</v>
      </c>
      <c r="BF351" s="44">
        <v>0</v>
      </c>
      <c r="BG351" s="44">
        <v>0</v>
      </c>
      <c r="BH351" s="44">
        <v>0</v>
      </c>
      <c r="BI351" s="44">
        <v>0</v>
      </c>
      <c r="BJ351" s="44">
        <v>0</v>
      </c>
      <c r="BK351" s="44">
        <v>0</v>
      </c>
      <c r="BL351" s="44">
        <f t="shared" si="0"/>
        <v>6</v>
      </c>
      <c r="BM351" s="152">
        <f t="shared" si="1"/>
        <v>4</v>
      </c>
      <c r="BN351" s="153">
        <f t="shared" si="2"/>
        <v>1</v>
      </c>
      <c r="BO351" s="154">
        <f t="shared" si="3"/>
        <v>1</v>
      </c>
      <c r="BP351" s="155">
        <f t="shared" si="4"/>
        <v>0</v>
      </c>
      <c r="BQ351" s="44"/>
    </row>
    <row r="352" spans="1:69" ht="15.75" hidden="1" customHeight="1" x14ac:dyDescent="0.3">
      <c r="A352" s="44" t="s">
        <v>1708</v>
      </c>
      <c r="B352" s="44" t="s">
        <v>1709</v>
      </c>
      <c r="C352" s="44" t="s">
        <v>1709</v>
      </c>
      <c r="D352" s="44">
        <v>2018</v>
      </c>
      <c r="E352" s="45">
        <v>43305</v>
      </c>
      <c r="F352" s="44" t="s">
        <v>137</v>
      </c>
      <c r="G352" s="44" t="s">
        <v>48</v>
      </c>
      <c r="H352" s="37" t="s">
        <v>22</v>
      </c>
      <c r="I352" s="37" t="s">
        <v>22</v>
      </c>
      <c r="J352" s="37" t="s">
        <v>21</v>
      </c>
      <c r="K352" s="37" t="s">
        <v>22</v>
      </c>
      <c r="L352" s="37" t="s">
        <v>21</v>
      </c>
      <c r="M352" s="44" t="s">
        <v>1700</v>
      </c>
      <c r="N352" s="44">
        <f>SUM(O352:U352,V352:BK352)</f>
        <v>10</v>
      </c>
      <c r="O352" s="44">
        <v>0</v>
      </c>
      <c r="P352" s="44">
        <v>0</v>
      </c>
      <c r="Q352" s="44">
        <v>0</v>
      </c>
      <c r="R352" s="44">
        <v>1</v>
      </c>
      <c r="S352" s="44">
        <v>0</v>
      </c>
      <c r="T352" s="44">
        <v>4</v>
      </c>
      <c r="U352" s="44">
        <v>5</v>
      </c>
      <c r="V352" s="44">
        <v>0</v>
      </c>
      <c r="W352" s="44">
        <v>0</v>
      </c>
      <c r="X352" s="44">
        <v>0</v>
      </c>
      <c r="Y352" s="44">
        <v>0</v>
      </c>
      <c r="Z352" s="44">
        <v>0</v>
      </c>
      <c r="AA352" s="44">
        <v>0</v>
      </c>
      <c r="AB352" s="44">
        <v>0</v>
      </c>
      <c r="AC352" s="44">
        <v>0</v>
      </c>
      <c r="AD352" s="44">
        <v>0</v>
      </c>
      <c r="AE352" s="44">
        <v>0</v>
      </c>
      <c r="AF352" s="44">
        <v>0</v>
      </c>
      <c r="AG352" s="44">
        <v>0</v>
      </c>
      <c r="AH352" s="44">
        <v>0</v>
      </c>
      <c r="AI352" s="44">
        <v>0</v>
      </c>
      <c r="AJ352" s="44">
        <v>0</v>
      </c>
      <c r="AK352" s="44">
        <v>0</v>
      </c>
      <c r="AL352" s="44">
        <v>0</v>
      </c>
      <c r="AM352" s="44">
        <v>0</v>
      </c>
      <c r="AN352" s="44">
        <v>0</v>
      </c>
      <c r="AO352" s="44">
        <v>0</v>
      </c>
      <c r="AP352" s="44">
        <v>0</v>
      </c>
      <c r="AQ352" s="44">
        <v>0</v>
      </c>
      <c r="AR352" s="44">
        <v>0</v>
      </c>
      <c r="AS352" s="44">
        <v>0</v>
      </c>
      <c r="AT352" s="44">
        <v>0</v>
      </c>
      <c r="AU352" s="44">
        <v>0</v>
      </c>
      <c r="AV352" s="44">
        <v>0</v>
      </c>
      <c r="AW352" s="44">
        <v>0</v>
      </c>
      <c r="AX352" s="44">
        <v>0</v>
      </c>
      <c r="AY352" s="44">
        <v>0</v>
      </c>
      <c r="AZ352" s="44">
        <v>0</v>
      </c>
      <c r="BA352" s="44">
        <v>0</v>
      </c>
      <c r="BB352" s="44">
        <v>0</v>
      </c>
      <c r="BC352" s="44">
        <v>0</v>
      </c>
      <c r="BD352" s="44">
        <v>0</v>
      </c>
      <c r="BE352" s="44">
        <v>0</v>
      </c>
      <c r="BF352" s="44">
        <v>0</v>
      </c>
      <c r="BG352" s="44">
        <v>0</v>
      </c>
      <c r="BH352" s="44">
        <v>0</v>
      </c>
      <c r="BI352" s="44">
        <v>0</v>
      </c>
      <c r="BJ352" s="44">
        <v>0</v>
      </c>
      <c r="BK352" s="44">
        <v>0</v>
      </c>
      <c r="BL352" s="44">
        <f t="shared" si="0"/>
        <v>0</v>
      </c>
      <c r="BM352" s="152">
        <f t="shared" si="1"/>
        <v>0</v>
      </c>
      <c r="BN352" s="153">
        <f t="shared" si="2"/>
        <v>0</v>
      </c>
      <c r="BO352" s="154">
        <f t="shared" si="3"/>
        <v>0</v>
      </c>
      <c r="BP352" s="155">
        <f t="shared" si="4"/>
        <v>0</v>
      </c>
      <c r="BQ352" s="44"/>
    </row>
    <row r="353" spans="1:69" ht="15.75" hidden="1" customHeight="1" x14ac:dyDescent="0.3">
      <c r="A353" s="44" t="s">
        <v>1708</v>
      </c>
      <c r="B353" s="44" t="s">
        <v>1709</v>
      </c>
      <c r="C353" s="44" t="s">
        <v>1709</v>
      </c>
      <c r="D353" s="44">
        <v>2018</v>
      </c>
      <c r="E353" s="45">
        <v>43305</v>
      </c>
      <c r="F353" s="44" t="s">
        <v>137</v>
      </c>
      <c r="G353" s="44" t="s">
        <v>52</v>
      </c>
      <c r="H353" s="37" t="s">
        <v>27</v>
      </c>
      <c r="I353" s="37" t="s">
        <v>27</v>
      </c>
      <c r="J353" s="37" t="s">
        <v>26</v>
      </c>
      <c r="K353" s="37" t="s">
        <v>27</v>
      </c>
      <c r="L353" s="37" t="s">
        <v>26</v>
      </c>
      <c r="M353" s="44" t="s">
        <v>1698</v>
      </c>
      <c r="N353" s="44"/>
      <c r="O353" s="44">
        <v>0</v>
      </c>
      <c r="P353" s="44">
        <v>0</v>
      </c>
      <c r="Q353" s="44">
        <v>0</v>
      </c>
      <c r="R353" s="44">
        <v>0</v>
      </c>
      <c r="S353" s="44">
        <v>0</v>
      </c>
      <c r="T353" s="44">
        <v>0</v>
      </c>
      <c r="U353" s="44">
        <v>0</v>
      </c>
      <c r="V353" s="44">
        <v>0</v>
      </c>
      <c r="W353" s="44">
        <v>0</v>
      </c>
      <c r="X353" s="44">
        <v>0</v>
      </c>
      <c r="Y353" s="44">
        <v>1</v>
      </c>
      <c r="Z353" s="44">
        <v>1</v>
      </c>
      <c r="AA353" s="44">
        <v>0</v>
      </c>
      <c r="AB353" s="44">
        <v>0</v>
      </c>
      <c r="AC353" s="44">
        <v>0</v>
      </c>
      <c r="AD353" s="44">
        <v>0</v>
      </c>
      <c r="AE353" s="44">
        <v>0</v>
      </c>
      <c r="AF353" s="44">
        <v>0</v>
      </c>
      <c r="AG353" s="44">
        <v>0</v>
      </c>
      <c r="AH353" s="44">
        <v>0</v>
      </c>
      <c r="AI353" s="44">
        <v>0</v>
      </c>
      <c r="AJ353" s="44">
        <v>0</v>
      </c>
      <c r="AK353" s="44">
        <v>0</v>
      </c>
      <c r="AL353" s="44">
        <v>0</v>
      </c>
      <c r="AM353" s="44">
        <v>0</v>
      </c>
      <c r="AN353" s="44">
        <v>2</v>
      </c>
      <c r="AO353" s="44">
        <v>5</v>
      </c>
      <c r="AP353" s="44">
        <v>0</v>
      </c>
      <c r="AQ353" s="44">
        <v>0</v>
      </c>
      <c r="AR353" s="44">
        <v>0</v>
      </c>
      <c r="AS353" s="44">
        <v>0</v>
      </c>
      <c r="AT353" s="44">
        <v>0</v>
      </c>
      <c r="AU353" s="44">
        <v>0</v>
      </c>
      <c r="AV353" s="44">
        <v>0</v>
      </c>
      <c r="AW353" s="44">
        <v>0</v>
      </c>
      <c r="AX353" s="44">
        <v>0</v>
      </c>
      <c r="AY353" s="44">
        <v>0</v>
      </c>
      <c r="AZ353" s="44">
        <v>0</v>
      </c>
      <c r="BA353" s="44">
        <v>0</v>
      </c>
      <c r="BB353" s="44">
        <v>0</v>
      </c>
      <c r="BC353" s="44">
        <v>0</v>
      </c>
      <c r="BD353" s="44">
        <v>0</v>
      </c>
      <c r="BE353" s="44">
        <v>0</v>
      </c>
      <c r="BF353" s="44">
        <v>0</v>
      </c>
      <c r="BG353" s="44">
        <v>0</v>
      </c>
      <c r="BH353" s="44">
        <v>0</v>
      </c>
      <c r="BI353" s="44">
        <v>0</v>
      </c>
      <c r="BJ353" s="44">
        <v>0</v>
      </c>
      <c r="BK353" s="44">
        <v>0</v>
      </c>
      <c r="BL353" s="44">
        <f t="shared" si="0"/>
        <v>9</v>
      </c>
      <c r="BM353" s="152">
        <f t="shared" si="1"/>
        <v>6</v>
      </c>
      <c r="BN353" s="153">
        <f t="shared" si="2"/>
        <v>1</v>
      </c>
      <c r="BO353" s="154">
        <f t="shared" si="3"/>
        <v>0</v>
      </c>
      <c r="BP353" s="155">
        <f t="shared" si="4"/>
        <v>2</v>
      </c>
      <c r="BQ353" s="44"/>
    </row>
    <row r="354" spans="1:69" ht="15.75" hidden="1" customHeight="1" x14ac:dyDescent="0.3">
      <c r="A354" s="44" t="s">
        <v>1708</v>
      </c>
      <c r="B354" s="44" t="s">
        <v>1709</v>
      </c>
      <c r="C354" s="44" t="s">
        <v>1709</v>
      </c>
      <c r="D354" s="44">
        <v>2018</v>
      </c>
      <c r="E354" s="45">
        <v>43305</v>
      </c>
      <c r="F354" s="44" t="s">
        <v>137</v>
      </c>
      <c r="G354" s="44" t="s">
        <v>52</v>
      </c>
      <c r="H354" s="37" t="s">
        <v>27</v>
      </c>
      <c r="I354" s="37" t="s">
        <v>27</v>
      </c>
      <c r="J354" s="37" t="s">
        <v>26</v>
      </c>
      <c r="K354" s="37" t="s">
        <v>27</v>
      </c>
      <c r="L354" s="37" t="s">
        <v>26</v>
      </c>
      <c r="M354" s="44" t="s">
        <v>1699</v>
      </c>
      <c r="N354" s="44"/>
      <c r="O354" s="44">
        <v>0</v>
      </c>
      <c r="P354" s="44">
        <v>0</v>
      </c>
      <c r="Q354" s="44">
        <v>0</v>
      </c>
      <c r="R354" s="44">
        <v>0</v>
      </c>
      <c r="S354" s="44">
        <v>0</v>
      </c>
      <c r="T354" s="44">
        <v>0</v>
      </c>
      <c r="U354" s="44">
        <v>0</v>
      </c>
      <c r="V354" s="44">
        <v>0</v>
      </c>
      <c r="W354" s="44">
        <v>0</v>
      </c>
      <c r="X354" s="44">
        <v>0</v>
      </c>
      <c r="Y354" s="44">
        <v>0</v>
      </c>
      <c r="Z354" s="44">
        <v>1</v>
      </c>
      <c r="AA354" s="44">
        <v>0</v>
      </c>
      <c r="AB354" s="44">
        <v>0</v>
      </c>
      <c r="AC354" s="44">
        <v>0</v>
      </c>
      <c r="AD354" s="44">
        <v>0</v>
      </c>
      <c r="AE354" s="44">
        <v>0</v>
      </c>
      <c r="AF354" s="44">
        <v>0</v>
      </c>
      <c r="AG354" s="44">
        <v>0</v>
      </c>
      <c r="AH354" s="44">
        <v>0</v>
      </c>
      <c r="AI354" s="44">
        <v>0</v>
      </c>
      <c r="AJ354" s="44">
        <v>0</v>
      </c>
      <c r="AK354" s="44">
        <v>0</v>
      </c>
      <c r="AL354" s="44">
        <v>0</v>
      </c>
      <c r="AM354" s="44">
        <v>0</v>
      </c>
      <c r="AN354" s="44">
        <v>0</v>
      </c>
      <c r="AO354" s="44">
        <v>1</v>
      </c>
      <c r="AP354" s="44">
        <v>0</v>
      </c>
      <c r="AQ354" s="44">
        <v>0</v>
      </c>
      <c r="AR354" s="44">
        <v>5</v>
      </c>
      <c r="AS354" s="44">
        <v>0</v>
      </c>
      <c r="AT354" s="44">
        <v>0</v>
      </c>
      <c r="AU354" s="44">
        <v>0</v>
      </c>
      <c r="AV354" s="44">
        <v>0</v>
      </c>
      <c r="AW354" s="44">
        <v>0</v>
      </c>
      <c r="AX354" s="44">
        <v>0</v>
      </c>
      <c r="AY354" s="44">
        <v>0</v>
      </c>
      <c r="AZ354" s="44">
        <v>0</v>
      </c>
      <c r="BA354" s="44">
        <v>0</v>
      </c>
      <c r="BB354" s="44">
        <v>0</v>
      </c>
      <c r="BC354" s="44">
        <v>0</v>
      </c>
      <c r="BD354" s="44">
        <v>2</v>
      </c>
      <c r="BE354" s="44">
        <v>0</v>
      </c>
      <c r="BF354" s="44">
        <v>0</v>
      </c>
      <c r="BG354" s="44">
        <v>0</v>
      </c>
      <c r="BH354" s="44">
        <v>0</v>
      </c>
      <c r="BI354" s="44">
        <v>0</v>
      </c>
      <c r="BJ354" s="44">
        <v>0</v>
      </c>
      <c r="BK354" s="44">
        <v>0</v>
      </c>
      <c r="BL354" s="44">
        <f t="shared" si="0"/>
        <v>9</v>
      </c>
      <c r="BM354" s="152">
        <f t="shared" si="1"/>
        <v>8</v>
      </c>
      <c r="BN354" s="153">
        <f t="shared" si="2"/>
        <v>1</v>
      </c>
      <c r="BO354" s="154">
        <f t="shared" si="3"/>
        <v>0</v>
      </c>
      <c r="BP354" s="155">
        <f t="shared" si="4"/>
        <v>0</v>
      </c>
      <c r="BQ354" s="44"/>
    </row>
    <row r="355" spans="1:69" ht="15.75" hidden="1" customHeight="1" x14ac:dyDescent="0.3">
      <c r="A355" s="44" t="s">
        <v>1708</v>
      </c>
      <c r="B355" s="44" t="s">
        <v>1709</v>
      </c>
      <c r="C355" s="44" t="s">
        <v>1709</v>
      </c>
      <c r="D355" s="44">
        <v>2018</v>
      </c>
      <c r="E355" s="45">
        <v>43305</v>
      </c>
      <c r="F355" s="44" t="s">
        <v>137</v>
      </c>
      <c r="G355" s="44" t="s">
        <v>52</v>
      </c>
      <c r="H355" s="37" t="s">
        <v>27</v>
      </c>
      <c r="I355" s="37" t="s">
        <v>27</v>
      </c>
      <c r="J355" s="37" t="s">
        <v>26</v>
      </c>
      <c r="K355" s="37" t="s">
        <v>27</v>
      </c>
      <c r="L355" s="37" t="s">
        <v>26</v>
      </c>
      <c r="M355" s="44" t="s">
        <v>1700</v>
      </c>
      <c r="N355" s="44">
        <f>SUM(O355:U355,V355:BK355)</f>
        <v>10</v>
      </c>
      <c r="O355" s="44">
        <v>0</v>
      </c>
      <c r="P355" s="44">
        <v>2</v>
      </c>
      <c r="Q355" s="44">
        <v>0</v>
      </c>
      <c r="R355" s="44">
        <v>0</v>
      </c>
      <c r="S355" s="44">
        <v>0</v>
      </c>
      <c r="T355" s="44">
        <v>8</v>
      </c>
      <c r="U355" s="44">
        <v>0</v>
      </c>
      <c r="V355" s="44">
        <v>0</v>
      </c>
      <c r="W355" s="44">
        <v>0</v>
      </c>
      <c r="X355" s="44">
        <v>0</v>
      </c>
      <c r="Y355" s="44">
        <v>0</v>
      </c>
      <c r="Z355" s="44">
        <v>0</v>
      </c>
      <c r="AA355" s="44">
        <v>0</v>
      </c>
      <c r="AB355" s="44">
        <v>0</v>
      </c>
      <c r="AC355" s="44">
        <v>0</v>
      </c>
      <c r="AD355" s="44">
        <v>0</v>
      </c>
      <c r="AE355" s="44">
        <v>0</v>
      </c>
      <c r="AF355" s="44">
        <v>0</v>
      </c>
      <c r="AG355" s="44">
        <v>0</v>
      </c>
      <c r="AH355" s="44">
        <v>0</v>
      </c>
      <c r="AI355" s="44">
        <v>0</v>
      </c>
      <c r="AJ355" s="44">
        <v>0</v>
      </c>
      <c r="AK355" s="44">
        <v>0</v>
      </c>
      <c r="AL355" s="44">
        <v>0</v>
      </c>
      <c r="AM355" s="44">
        <v>0</v>
      </c>
      <c r="AN355" s="44">
        <v>0</v>
      </c>
      <c r="AO355" s="44">
        <v>0</v>
      </c>
      <c r="AP355" s="44">
        <v>0</v>
      </c>
      <c r="AQ355" s="44">
        <v>0</v>
      </c>
      <c r="AR355" s="44">
        <v>0</v>
      </c>
      <c r="AS355" s="44">
        <v>0</v>
      </c>
      <c r="AT355" s="44">
        <v>0</v>
      </c>
      <c r="AU355" s="44">
        <v>0</v>
      </c>
      <c r="AV355" s="44">
        <v>0</v>
      </c>
      <c r="AW355" s="44">
        <v>0</v>
      </c>
      <c r="AX355" s="44">
        <v>0</v>
      </c>
      <c r="AY355" s="44">
        <v>0</v>
      </c>
      <c r="AZ355" s="44">
        <v>0</v>
      </c>
      <c r="BA355" s="44">
        <v>0</v>
      </c>
      <c r="BB355" s="44">
        <v>0</v>
      </c>
      <c r="BC355" s="44">
        <v>0</v>
      </c>
      <c r="BD355" s="44">
        <v>0</v>
      </c>
      <c r="BE355" s="44">
        <v>0</v>
      </c>
      <c r="BF355" s="44">
        <v>0</v>
      </c>
      <c r="BG355" s="44">
        <v>0</v>
      </c>
      <c r="BH355" s="44">
        <v>0</v>
      </c>
      <c r="BI355" s="44">
        <v>0</v>
      </c>
      <c r="BJ355" s="44">
        <v>0</v>
      </c>
      <c r="BK355" s="44">
        <v>0</v>
      </c>
      <c r="BL355" s="44">
        <f t="shared" si="0"/>
        <v>0</v>
      </c>
      <c r="BM355" s="152">
        <f t="shared" si="1"/>
        <v>0</v>
      </c>
      <c r="BN355" s="153">
        <f t="shared" si="2"/>
        <v>0</v>
      </c>
      <c r="BO355" s="154">
        <f t="shared" si="3"/>
        <v>0</v>
      </c>
      <c r="BP355" s="155">
        <f t="shared" si="4"/>
        <v>0</v>
      </c>
      <c r="BQ355" s="44"/>
    </row>
    <row r="356" spans="1:69" ht="15.75" hidden="1" customHeight="1" x14ac:dyDescent="0.3">
      <c r="A356" s="44" t="s">
        <v>1708</v>
      </c>
      <c r="B356" s="44" t="s">
        <v>1709</v>
      </c>
      <c r="C356" s="44" t="s">
        <v>1709</v>
      </c>
      <c r="D356" s="44">
        <v>2018</v>
      </c>
      <c r="E356" s="45">
        <v>43305</v>
      </c>
      <c r="F356" s="44" t="s">
        <v>137</v>
      </c>
      <c r="G356" s="44" t="s">
        <v>55</v>
      </c>
      <c r="H356" s="37" t="s">
        <v>26</v>
      </c>
      <c r="I356" s="37" t="s">
        <v>26</v>
      </c>
      <c r="J356" s="37" t="s">
        <v>27</v>
      </c>
      <c r="K356" s="37" t="s">
        <v>26</v>
      </c>
      <c r="L356" s="37" t="s">
        <v>27</v>
      </c>
      <c r="M356" s="44" t="s">
        <v>1698</v>
      </c>
      <c r="N356" s="44"/>
      <c r="O356" s="44">
        <v>0</v>
      </c>
      <c r="P356" s="44">
        <v>0</v>
      </c>
      <c r="Q356" s="44">
        <v>0</v>
      </c>
      <c r="R356" s="44">
        <v>0</v>
      </c>
      <c r="S356" s="44">
        <v>0</v>
      </c>
      <c r="T356" s="44">
        <v>0</v>
      </c>
      <c r="U356" s="44">
        <v>0</v>
      </c>
      <c r="V356" s="44">
        <v>0</v>
      </c>
      <c r="W356" s="44">
        <v>0</v>
      </c>
      <c r="X356" s="44">
        <v>0</v>
      </c>
      <c r="Y356" s="44">
        <v>0</v>
      </c>
      <c r="Z356" s="44">
        <v>0</v>
      </c>
      <c r="AA356" s="44">
        <v>0</v>
      </c>
      <c r="AB356" s="44">
        <v>0</v>
      </c>
      <c r="AC356" s="44">
        <v>0</v>
      </c>
      <c r="AD356" s="44">
        <v>0</v>
      </c>
      <c r="AE356" s="44">
        <v>0</v>
      </c>
      <c r="AF356" s="44">
        <v>0</v>
      </c>
      <c r="AG356" s="44">
        <v>0</v>
      </c>
      <c r="AH356" s="44">
        <v>0</v>
      </c>
      <c r="AI356" s="44">
        <v>0</v>
      </c>
      <c r="AJ356" s="44">
        <v>0</v>
      </c>
      <c r="AK356" s="44">
        <v>0</v>
      </c>
      <c r="AL356" s="44">
        <v>0</v>
      </c>
      <c r="AM356" s="44">
        <v>0</v>
      </c>
      <c r="AN356" s="44">
        <v>0</v>
      </c>
      <c r="AO356" s="44">
        <v>8</v>
      </c>
      <c r="AP356" s="44">
        <v>0</v>
      </c>
      <c r="AQ356" s="44">
        <v>0</v>
      </c>
      <c r="AR356" s="44">
        <v>0</v>
      </c>
      <c r="AS356" s="44">
        <v>0</v>
      </c>
      <c r="AT356" s="44">
        <v>0</v>
      </c>
      <c r="AU356" s="44">
        <v>0</v>
      </c>
      <c r="AV356" s="44">
        <v>0</v>
      </c>
      <c r="AW356" s="44">
        <v>0</v>
      </c>
      <c r="AX356" s="44">
        <v>0</v>
      </c>
      <c r="AY356" s="44">
        <v>0</v>
      </c>
      <c r="AZ356" s="44">
        <v>0</v>
      </c>
      <c r="BA356" s="44">
        <v>0</v>
      </c>
      <c r="BB356" s="44">
        <v>0</v>
      </c>
      <c r="BC356" s="44">
        <v>0</v>
      </c>
      <c r="BD356" s="44">
        <v>1</v>
      </c>
      <c r="BE356" s="44">
        <v>0</v>
      </c>
      <c r="BF356" s="44">
        <v>0</v>
      </c>
      <c r="BG356" s="44">
        <v>0</v>
      </c>
      <c r="BH356" s="44">
        <v>0</v>
      </c>
      <c r="BI356" s="44">
        <v>0</v>
      </c>
      <c r="BJ356" s="44">
        <v>0</v>
      </c>
      <c r="BK356" s="44">
        <v>0</v>
      </c>
      <c r="BL356" s="44">
        <f t="shared" si="0"/>
        <v>9</v>
      </c>
      <c r="BM356" s="152">
        <f t="shared" si="1"/>
        <v>9</v>
      </c>
      <c r="BN356" s="153">
        <f t="shared" si="2"/>
        <v>0</v>
      </c>
      <c r="BO356" s="154">
        <f t="shared" si="3"/>
        <v>0</v>
      </c>
      <c r="BP356" s="155">
        <f t="shared" si="4"/>
        <v>0</v>
      </c>
      <c r="BQ356" s="44"/>
    </row>
    <row r="357" spans="1:69" ht="15.75" hidden="1" customHeight="1" x14ac:dyDescent="0.3">
      <c r="A357" s="44" t="s">
        <v>1708</v>
      </c>
      <c r="B357" s="44" t="s">
        <v>1709</v>
      </c>
      <c r="C357" s="44" t="s">
        <v>1709</v>
      </c>
      <c r="D357" s="44">
        <v>2018</v>
      </c>
      <c r="E357" s="45">
        <v>43305</v>
      </c>
      <c r="F357" s="44" t="s">
        <v>137</v>
      </c>
      <c r="G357" s="44" t="s">
        <v>55</v>
      </c>
      <c r="H357" s="37" t="s">
        <v>26</v>
      </c>
      <c r="I357" s="37" t="s">
        <v>26</v>
      </c>
      <c r="J357" s="37" t="s">
        <v>27</v>
      </c>
      <c r="K357" s="37" t="s">
        <v>26</v>
      </c>
      <c r="L357" s="37" t="s">
        <v>27</v>
      </c>
      <c r="M357" s="44" t="s">
        <v>1699</v>
      </c>
      <c r="N357" s="44"/>
      <c r="O357" s="44">
        <v>0</v>
      </c>
      <c r="P357" s="44">
        <v>0</v>
      </c>
      <c r="Q357" s="44">
        <v>0</v>
      </c>
      <c r="R357" s="44">
        <v>0</v>
      </c>
      <c r="S357" s="44">
        <v>0</v>
      </c>
      <c r="T357" s="44">
        <v>0</v>
      </c>
      <c r="U357" s="44">
        <v>0</v>
      </c>
      <c r="V357" s="44">
        <v>1</v>
      </c>
      <c r="W357" s="44">
        <v>0</v>
      </c>
      <c r="X357" s="44">
        <v>0</v>
      </c>
      <c r="Y357" s="44">
        <v>0</v>
      </c>
      <c r="Z357" s="44">
        <v>1</v>
      </c>
      <c r="AA357" s="44">
        <v>0</v>
      </c>
      <c r="AB357" s="44">
        <v>0</v>
      </c>
      <c r="AC357" s="44">
        <v>0</v>
      </c>
      <c r="AD357" s="44">
        <v>0</v>
      </c>
      <c r="AE357" s="44">
        <v>0</v>
      </c>
      <c r="AF357" s="44">
        <v>0</v>
      </c>
      <c r="AG357" s="44">
        <v>0</v>
      </c>
      <c r="AH357" s="44">
        <v>0</v>
      </c>
      <c r="AI357" s="44">
        <v>0</v>
      </c>
      <c r="AJ357" s="44">
        <v>0</v>
      </c>
      <c r="AK357" s="44">
        <v>0</v>
      </c>
      <c r="AL357" s="44">
        <v>0</v>
      </c>
      <c r="AM357" s="44">
        <v>0</v>
      </c>
      <c r="AN357" s="44">
        <v>0</v>
      </c>
      <c r="AO357" s="44">
        <v>0</v>
      </c>
      <c r="AP357" s="44">
        <v>0</v>
      </c>
      <c r="AQ357" s="44">
        <v>0</v>
      </c>
      <c r="AR357" s="44">
        <v>0</v>
      </c>
      <c r="AS357" s="44">
        <v>0</v>
      </c>
      <c r="AT357" s="44">
        <v>3</v>
      </c>
      <c r="AU357" s="44">
        <v>0</v>
      </c>
      <c r="AV357" s="44">
        <v>0</v>
      </c>
      <c r="AW357" s="44">
        <v>0</v>
      </c>
      <c r="AX357" s="44">
        <v>0</v>
      </c>
      <c r="AY357" s="44">
        <v>0</v>
      </c>
      <c r="AZ357" s="44">
        <v>0</v>
      </c>
      <c r="BA357" s="44">
        <v>0</v>
      </c>
      <c r="BB357" s="44">
        <v>0</v>
      </c>
      <c r="BC357" s="44">
        <v>0</v>
      </c>
      <c r="BD357" s="44">
        <v>1</v>
      </c>
      <c r="BE357" s="44">
        <v>0</v>
      </c>
      <c r="BF357" s="44">
        <v>0</v>
      </c>
      <c r="BG357" s="44">
        <v>0</v>
      </c>
      <c r="BH357" s="44">
        <v>0</v>
      </c>
      <c r="BI357" s="44">
        <v>0</v>
      </c>
      <c r="BJ357" s="44">
        <v>0</v>
      </c>
      <c r="BK357" s="44">
        <v>0</v>
      </c>
      <c r="BL357" s="44">
        <f t="shared" si="0"/>
        <v>6</v>
      </c>
      <c r="BM357" s="152">
        <f t="shared" si="1"/>
        <v>1</v>
      </c>
      <c r="BN357" s="153">
        <f t="shared" si="2"/>
        <v>1</v>
      </c>
      <c r="BO357" s="154">
        <f t="shared" si="3"/>
        <v>1</v>
      </c>
      <c r="BP357" s="155">
        <f t="shared" si="4"/>
        <v>3</v>
      </c>
      <c r="BQ357" s="44"/>
    </row>
    <row r="358" spans="1:69" ht="15.75" hidden="1" customHeight="1" x14ac:dyDescent="0.3">
      <c r="A358" s="44" t="s">
        <v>1708</v>
      </c>
      <c r="B358" s="44" t="s">
        <v>1709</v>
      </c>
      <c r="C358" s="44" t="s">
        <v>1709</v>
      </c>
      <c r="D358" s="44">
        <v>2018</v>
      </c>
      <c r="E358" s="45">
        <v>43305</v>
      </c>
      <c r="F358" s="44" t="s">
        <v>137</v>
      </c>
      <c r="G358" s="44" t="s">
        <v>55</v>
      </c>
      <c r="H358" s="37" t="s">
        <v>26</v>
      </c>
      <c r="I358" s="37" t="s">
        <v>26</v>
      </c>
      <c r="J358" s="37" t="s">
        <v>27</v>
      </c>
      <c r="K358" s="37" t="s">
        <v>26</v>
      </c>
      <c r="L358" s="37" t="s">
        <v>27</v>
      </c>
      <c r="M358" s="44" t="s">
        <v>1700</v>
      </c>
      <c r="N358" s="44">
        <f>SUM(O358:U358,V358:BK358)</f>
        <v>10</v>
      </c>
      <c r="O358" s="44">
        <v>0</v>
      </c>
      <c r="P358" s="44">
        <v>0</v>
      </c>
      <c r="Q358" s="44">
        <v>0</v>
      </c>
      <c r="R358" s="44">
        <v>0</v>
      </c>
      <c r="S358" s="44">
        <v>0</v>
      </c>
      <c r="T358" s="44">
        <v>6</v>
      </c>
      <c r="U358" s="44">
        <v>4</v>
      </c>
      <c r="V358" s="44">
        <v>0</v>
      </c>
      <c r="W358" s="44">
        <v>0</v>
      </c>
      <c r="X358" s="44">
        <v>0</v>
      </c>
      <c r="Y358" s="44">
        <v>0</v>
      </c>
      <c r="Z358" s="44">
        <v>0</v>
      </c>
      <c r="AA358" s="44">
        <v>0</v>
      </c>
      <c r="AB358" s="44">
        <v>0</v>
      </c>
      <c r="AC358" s="44">
        <v>0</v>
      </c>
      <c r="AD358" s="44">
        <v>0</v>
      </c>
      <c r="AE358" s="44">
        <v>0</v>
      </c>
      <c r="AF358" s="44">
        <v>0</v>
      </c>
      <c r="AG358" s="44">
        <v>0</v>
      </c>
      <c r="AH358" s="44">
        <v>0</v>
      </c>
      <c r="AI358" s="44">
        <v>0</v>
      </c>
      <c r="AJ358" s="44">
        <v>0</v>
      </c>
      <c r="AK358" s="44">
        <v>0</v>
      </c>
      <c r="AL358" s="44">
        <v>0</v>
      </c>
      <c r="AM358" s="44">
        <v>0</v>
      </c>
      <c r="AN358" s="44">
        <v>0</v>
      </c>
      <c r="AO358" s="44">
        <v>0</v>
      </c>
      <c r="AP358" s="44">
        <v>0</v>
      </c>
      <c r="AQ358" s="44">
        <v>0</v>
      </c>
      <c r="AR358" s="44">
        <v>0</v>
      </c>
      <c r="AS358" s="44">
        <v>0</v>
      </c>
      <c r="AT358" s="44">
        <v>0</v>
      </c>
      <c r="AU358" s="44">
        <v>0</v>
      </c>
      <c r="AV358" s="44">
        <v>0</v>
      </c>
      <c r="AW358" s="44">
        <v>0</v>
      </c>
      <c r="AX358" s="44">
        <v>0</v>
      </c>
      <c r="AY358" s="44">
        <v>0</v>
      </c>
      <c r="AZ358" s="44">
        <v>0</v>
      </c>
      <c r="BA358" s="44">
        <v>0</v>
      </c>
      <c r="BB358" s="44">
        <v>0</v>
      </c>
      <c r="BC358" s="44">
        <v>0</v>
      </c>
      <c r="BD358" s="44">
        <v>0</v>
      </c>
      <c r="BE358" s="44">
        <v>0</v>
      </c>
      <c r="BF358" s="44">
        <v>0</v>
      </c>
      <c r="BG358" s="44">
        <v>0</v>
      </c>
      <c r="BH358" s="44">
        <v>0</v>
      </c>
      <c r="BI358" s="44">
        <v>0</v>
      </c>
      <c r="BJ358" s="44">
        <v>0</v>
      </c>
      <c r="BK358" s="44">
        <v>0</v>
      </c>
      <c r="BL358" s="44">
        <f t="shared" si="0"/>
        <v>0</v>
      </c>
      <c r="BM358" s="152">
        <f t="shared" si="1"/>
        <v>0</v>
      </c>
      <c r="BN358" s="153">
        <f t="shared" si="2"/>
        <v>0</v>
      </c>
      <c r="BO358" s="154">
        <f t="shared" si="3"/>
        <v>0</v>
      </c>
      <c r="BP358" s="155">
        <f t="shared" si="4"/>
        <v>0</v>
      </c>
      <c r="BQ358" s="44"/>
    </row>
    <row r="359" spans="1:69" ht="15.75" hidden="1" customHeight="1" x14ac:dyDescent="0.3">
      <c r="A359" s="44" t="s">
        <v>1708</v>
      </c>
      <c r="B359" s="44" t="s">
        <v>1709</v>
      </c>
      <c r="C359" s="44" t="s">
        <v>1709</v>
      </c>
      <c r="D359" s="44">
        <v>2018</v>
      </c>
      <c r="E359" s="45">
        <v>43305</v>
      </c>
      <c r="F359" s="44" t="s">
        <v>137</v>
      </c>
      <c r="G359" s="44" t="s">
        <v>161</v>
      </c>
      <c r="H359" s="37" t="s">
        <v>45</v>
      </c>
      <c r="I359" s="37" t="s">
        <v>45</v>
      </c>
      <c r="J359" s="37" t="s">
        <v>45</v>
      </c>
      <c r="K359" s="37" t="s">
        <v>45</v>
      </c>
      <c r="L359" s="37" t="s">
        <v>45</v>
      </c>
      <c r="M359" s="44" t="s">
        <v>1698</v>
      </c>
      <c r="N359" s="44"/>
      <c r="O359" s="44">
        <v>0</v>
      </c>
      <c r="P359" s="44">
        <v>0</v>
      </c>
      <c r="Q359" s="44">
        <v>0</v>
      </c>
      <c r="R359" s="44">
        <v>0</v>
      </c>
      <c r="S359" s="44">
        <v>0</v>
      </c>
      <c r="T359" s="44">
        <v>0</v>
      </c>
      <c r="U359" s="44">
        <v>0</v>
      </c>
      <c r="V359" s="44">
        <v>0</v>
      </c>
      <c r="W359" s="44">
        <v>0</v>
      </c>
      <c r="X359" s="44">
        <v>0</v>
      </c>
      <c r="Y359" s="44">
        <v>2</v>
      </c>
      <c r="Z359" s="44">
        <v>1</v>
      </c>
      <c r="AA359" s="44">
        <v>0</v>
      </c>
      <c r="AB359" s="44">
        <v>1</v>
      </c>
      <c r="AC359" s="44">
        <v>0</v>
      </c>
      <c r="AD359" s="44">
        <v>0</v>
      </c>
      <c r="AE359" s="44">
        <v>0</v>
      </c>
      <c r="AF359" s="44">
        <v>0</v>
      </c>
      <c r="AG359" s="44">
        <v>0</v>
      </c>
      <c r="AH359" s="44">
        <v>0</v>
      </c>
      <c r="AI359" s="44">
        <v>0</v>
      </c>
      <c r="AJ359" s="44">
        <v>1</v>
      </c>
      <c r="AK359" s="44">
        <v>0</v>
      </c>
      <c r="AL359" s="44">
        <v>0</v>
      </c>
      <c r="AM359" s="44">
        <v>0</v>
      </c>
      <c r="AN359" s="44">
        <v>0</v>
      </c>
      <c r="AO359" s="44">
        <v>2</v>
      </c>
      <c r="AP359" s="44">
        <v>0</v>
      </c>
      <c r="AQ359" s="44">
        <v>0</v>
      </c>
      <c r="AR359" s="44">
        <v>0</v>
      </c>
      <c r="AS359" s="44">
        <v>0</v>
      </c>
      <c r="AT359" s="44">
        <v>0</v>
      </c>
      <c r="AU359" s="44">
        <v>0</v>
      </c>
      <c r="AV359" s="44">
        <v>0</v>
      </c>
      <c r="AW359" s="44">
        <v>0</v>
      </c>
      <c r="AX359" s="44">
        <v>0</v>
      </c>
      <c r="AY359" s="44">
        <v>0</v>
      </c>
      <c r="AZ359" s="44">
        <v>0</v>
      </c>
      <c r="BA359" s="44">
        <v>0</v>
      </c>
      <c r="BB359" s="44">
        <v>0</v>
      </c>
      <c r="BC359" s="44">
        <v>0</v>
      </c>
      <c r="BD359" s="44">
        <v>0</v>
      </c>
      <c r="BE359" s="44">
        <v>0</v>
      </c>
      <c r="BF359" s="44">
        <v>0</v>
      </c>
      <c r="BG359" s="44">
        <v>0</v>
      </c>
      <c r="BH359" s="44">
        <v>0</v>
      </c>
      <c r="BI359" s="44">
        <v>0</v>
      </c>
      <c r="BJ359" s="44">
        <v>0</v>
      </c>
      <c r="BK359" s="44">
        <v>0</v>
      </c>
      <c r="BL359" s="44">
        <f t="shared" si="0"/>
        <v>7</v>
      </c>
      <c r="BM359" s="152">
        <f t="shared" si="1"/>
        <v>6</v>
      </c>
      <c r="BN359" s="153">
        <f t="shared" si="2"/>
        <v>1</v>
      </c>
      <c r="BO359" s="154">
        <f t="shared" si="3"/>
        <v>0</v>
      </c>
      <c r="BP359" s="155">
        <f t="shared" si="4"/>
        <v>0</v>
      </c>
      <c r="BQ359" s="44"/>
    </row>
    <row r="360" spans="1:69" ht="15.75" hidden="1" customHeight="1" x14ac:dyDescent="0.3">
      <c r="A360" s="44" t="s">
        <v>1708</v>
      </c>
      <c r="B360" s="44" t="s">
        <v>1709</v>
      </c>
      <c r="C360" s="44" t="s">
        <v>1709</v>
      </c>
      <c r="D360" s="44">
        <v>2018</v>
      </c>
      <c r="E360" s="45">
        <v>43305</v>
      </c>
      <c r="F360" s="44" t="s">
        <v>137</v>
      </c>
      <c r="G360" s="44" t="s">
        <v>161</v>
      </c>
      <c r="H360" s="37" t="s">
        <v>45</v>
      </c>
      <c r="I360" s="37" t="s">
        <v>45</v>
      </c>
      <c r="J360" s="37" t="s">
        <v>45</v>
      </c>
      <c r="K360" s="37" t="s">
        <v>45</v>
      </c>
      <c r="L360" s="37" t="s">
        <v>45</v>
      </c>
      <c r="M360" s="44" t="s">
        <v>1699</v>
      </c>
      <c r="N360" s="44"/>
      <c r="O360" s="44">
        <v>0</v>
      </c>
      <c r="P360" s="44">
        <v>0</v>
      </c>
      <c r="Q360" s="44">
        <v>0</v>
      </c>
      <c r="R360" s="44">
        <v>0</v>
      </c>
      <c r="S360" s="44">
        <v>0</v>
      </c>
      <c r="T360" s="44">
        <v>0</v>
      </c>
      <c r="U360" s="44">
        <v>0</v>
      </c>
      <c r="V360" s="44">
        <v>0</v>
      </c>
      <c r="W360" s="44">
        <v>0</v>
      </c>
      <c r="X360" s="44">
        <v>0</v>
      </c>
      <c r="Y360" s="44">
        <v>0</v>
      </c>
      <c r="Z360" s="44">
        <v>1</v>
      </c>
      <c r="AA360" s="44">
        <v>0</v>
      </c>
      <c r="AB360" s="44">
        <v>0</v>
      </c>
      <c r="AC360" s="44">
        <v>0</v>
      </c>
      <c r="AD360" s="44">
        <v>0</v>
      </c>
      <c r="AE360" s="44">
        <v>0</v>
      </c>
      <c r="AF360" s="44">
        <v>0</v>
      </c>
      <c r="AG360" s="44">
        <v>0</v>
      </c>
      <c r="AH360" s="44">
        <v>0</v>
      </c>
      <c r="AI360" s="44">
        <v>0</v>
      </c>
      <c r="AJ360" s="44">
        <v>0</v>
      </c>
      <c r="AK360" s="44">
        <v>0</v>
      </c>
      <c r="AL360" s="44">
        <v>0</v>
      </c>
      <c r="AM360" s="44">
        <v>0</v>
      </c>
      <c r="AN360" s="44">
        <v>0</v>
      </c>
      <c r="AO360" s="44">
        <v>0</v>
      </c>
      <c r="AP360" s="44">
        <v>0</v>
      </c>
      <c r="AQ360" s="44">
        <v>1</v>
      </c>
      <c r="AR360" s="44">
        <v>1</v>
      </c>
      <c r="AS360" s="44">
        <v>0</v>
      </c>
      <c r="AT360" s="44">
        <v>0</v>
      </c>
      <c r="AU360" s="44">
        <v>0</v>
      </c>
      <c r="AV360" s="44">
        <v>0</v>
      </c>
      <c r="AW360" s="44">
        <v>0</v>
      </c>
      <c r="AX360" s="44">
        <v>0</v>
      </c>
      <c r="AY360" s="44">
        <v>0</v>
      </c>
      <c r="AZ360" s="44">
        <v>0</v>
      </c>
      <c r="BA360" s="44">
        <v>0</v>
      </c>
      <c r="BB360" s="44">
        <v>0</v>
      </c>
      <c r="BC360" s="44">
        <v>0</v>
      </c>
      <c r="BD360" s="44">
        <v>0</v>
      </c>
      <c r="BE360" s="44">
        <v>0</v>
      </c>
      <c r="BF360" s="44">
        <v>0</v>
      </c>
      <c r="BG360" s="44">
        <v>0</v>
      </c>
      <c r="BH360" s="44">
        <v>0</v>
      </c>
      <c r="BI360" s="44">
        <v>0</v>
      </c>
      <c r="BJ360" s="44">
        <v>0</v>
      </c>
      <c r="BK360" s="44">
        <v>0</v>
      </c>
      <c r="BL360" s="44">
        <f t="shared" si="0"/>
        <v>3</v>
      </c>
      <c r="BM360" s="152">
        <f t="shared" si="1"/>
        <v>1</v>
      </c>
      <c r="BN360" s="153">
        <f t="shared" si="2"/>
        <v>1</v>
      </c>
      <c r="BO360" s="154">
        <f t="shared" si="3"/>
        <v>1</v>
      </c>
      <c r="BP360" s="155">
        <f t="shared" si="4"/>
        <v>0</v>
      </c>
      <c r="BQ360" s="44"/>
    </row>
    <row r="361" spans="1:69" ht="15.75" hidden="1" customHeight="1" x14ac:dyDescent="0.3">
      <c r="A361" s="44" t="s">
        <v>1708</v>
      </c>
      <c r="B361" s="44" t="s">
        <v>1709</v>
      </c>
      <c r="C361" s="44" t="s">
        <v>1709</v>
      </c>
      <c r="D361" s="44">
        <v>2018</v>
      </c>
      <c r="E361" s="45">
        <v>43305</v>
      </c>
      <c r="F361" s="44" t="s">
        <v>137</v>
      </c>
      <c r="G361" s="44" t="s">
        <v>161</v>
      </c>
      <c r="H361" s="37" t="s">
        <v>45</v>
      </c>
      <c r="I361" s="37" t="s">
        <v>45</v>
      </c>
      <c r="J361" s="37" t="s">
        <v>45</v>
      </c>
      <c r="K361" s="37" t="s">
        <v>45</v>
      </c>
      <c r="L361" s="37" t="s">
        <v>45</v>
      </c>
      <c r="M361" s="44" t="s">
        <v>1700</v>
      </c>
      <c r="N361" s="44">
        <f>SUM(O361:U361,V361:BK361)</f>
        <v>10</v>
      </c>
      <c r="O361" s="44">
        <v>0</v>
      </c>
      <c r="P361" s="44">
        <v>0</v>
      </c>
      <c r="Q361" s="44">
        <v>1</v>
      </c>
      <c r="R361" s="44">
        <v>0</v>
      </c>
      <c r="S361" s="44">
        <v>0</v>
      </c>
      <c r="T361" s="44">
        <v>0</v>
      </c>
      <c r="U361" s="44">
        <v>9</v>
      </c>
      <c r="V361" s="44">
        <v>0</v>
      </c>
      <c r="W361" s="44">
        <v>0</v>
      </c>
      <c r="X361" s="44">
        <v>0</v>
      </c>
      <c r="Y361" s="44">
        <v>0</v>
      </c>
      <c r="Z361" s="44">
        <v>0</v>
      </c>
      <c r="AA361" s="44">
        <v>0</v>
      </c>
      <c r="AB361" s="44">
        <v>0</v>
      </c>
      <c r="AC361" s="44">
        <v>0</v>
      </c>
      <c r="AD361" s="44">
        <v>0</v>
      </c>
      <c r="AE361" s="44">
        <v>0</v>
      </c>
      <c r="AF361" s="44">
        <v>0</v>
      </c>
      <c r="AG361" s="44">
        <v>0</v>
      </c>
      <c r="AH361" s="44">
        <v>0</v>
      </c>
      <c r="AI361" s="44">
        <v>0</v>
      </c>
      <c r="AJ361" s="44">
        <v>0</v>
      </c>
      <c r="AK361" s="44">
        <v>0</v>
      </c>
      <c r="AL361" s="44">
        <v>0</v>
      </c>
      <c r="AM361" s="44">
        <v>0</v>
      </c>
      <c r="AN361" s="44">
        <v>0</v>
      </c>
      <c r="AO361" s="44">
        <v>0</v>
      </c>
      <c r="AP361" s="44">
        <v>0</v>
      </c>
      <c r="AQ361" s="44">
        <v>0</v>
      </c>
      <c r="AR361" s="44">
        <v>0</v>
      </c>
      <c r="AS361" s="44">
        <v>0</v>
      </c>
      <c r="AT361" s="44">
        <v>0</v>
      </c>
      <c r="AU361" s="44">
        <v>0</v>
      </c>
      <c r="AV361" s="44">
        <v>0</v>
      </c>
      <c r="AW361" s="44">
        <v>0</v>
      </c>
      <c r="AX361" s="44">
        <v>0</v>
      </c>
      <c r="AY361" s="44">
        <v>0</v>
      </c>
      <c r="AZ361" s="44">
        <v>0</v>
      </c>
      <c r="BA361" s="44">
        <v>0</v>
      </c>
      <c r="BB361" s="44">
        <v>0</v>
      </c>
      <c r="BC361" s="44">
        <v>0</v>
      </c>
      <c r="BD361" s="44">
        <v>0</v>
      </c>
      <c r="BE361" s="44">
        <v>0</v>
      </c>
      <c r="BF361" s="44">
        <v>0</v>
      </c>
      <c r="BG361" s="44">
        <v>0</v>
      </c>
      <c r="BH361" s="44">
        <v>0</v>
      </c>
      <c r="BI361" s="44">
        <v>0</v>
      </c>
      <c r="BJ361" s="44">
        <v>0</v>
      </c>
      <c r="BK361" s="44">
        <v>0</v>
      </c>
      <c r="BL361" s="44">
        <f t="shared" si="0"/>
        <v>0</v>
      </c>
      <c r="BM361" s="152">
        <f t="shared" si="1"/>
        <v>0</v>
      </c>
      <c r="BN361" s="153">
        <f t="shared" si="2"/>
        <v>0</v>
      </c>
      <c r="BO361" s="154">
        <f t="shared" si="3"/>
        <v>0</v>
      </c>
      <c r="BP361" s="155">
        <f t="shared" si="4"/>
        <v>0</v>
      </c>
      <c r="BQ361" s="44" t="s">
        <v>1717</v>
      </c>
    </row>
    <row r="362" spans="1:69" ht="15.75" hidden="1" customHeight="1" x14ac:dyDescent="0.3">
      <c r="A362" s="44" t="s">
        <v>1708</v>
      </c>
      <c r="B362" s="44" t="s">
        <v>1709</v>
      </c>
      <c r="C362" s="44" t="s">
        <v>1718</v>
      </c>
      <c r="D362" s="44">
        <v>2018</v>
      </c>
      <c r="E362" s="45">
        <v>43305</v>
      </c>
      <c r="F362" s="44" t="s">
        <v>137</v>
      </c>
      <c r="G362" s="44" t="s">
        <v>57</v>
      </c>
      <c r="H362" s="37" t="s">
        <v>31</v>
      </c>
      <c r="I362" s="37" t="s">
        <v>31</v>
      </c>
      <c r="J362" s="37" t="s">
        <v>31</v>
      </c>
      <c r="K362" s="37" t="s">
        <v>31</v>
      </c>
      <c r="L362" s="37" t="s">
        <v>31</v>
      </c>
      <c r="M362" s="44" t="s">
        <v>1698</v>
      </c>
      <c r="N362" s="44"/>
      <c r="O362" s="44">
        <v>0</v>
      </c>
      <c r="P362" s="44">
        <v>0</v>
      </c>
      <c r="Q362" s="44">
        <v>0</v>
      </c>
      <c r="R362" s="44">
        <v>0</v>
      </c>
      <c r="S362" s="44">
        <v>0</v>
      </c>
      <c r="T362" s="44">
        <v>0</v>
      </c>
      <c r="U362" s="44">
        <v>0</v>
      </c>
      <c r="V362" s="44">
        <v>1</v>
      </c>
      <c r="W362" s="44">
        <v>0</v>
      </c>
      <c r="X362" s="44">
        <v>0</v>
      </c>
      <c r="Y362" s="44">
        <v>0</v>
      </c>
      <c r="Z362" s="44">
        <v>0</v>
      </c>
      <c r="AA362" s="44">
        <v>0</v>
      </c>
      <c r="AB362" s="44">
        <v>0</v>
      </c>
      <c r="AC362" s="44">
        <v>0</v>
      </c>
      <c r="AD362" s="44">
        <v>0</v>
      </c>
      <c r="AE362" s="44">
        <v>2</v>
      </c>
      <c r="AF362" s="44">
        <v>0</v>
      </c>
      <c r="AG362" s="44">
        <v>0</v>
      </c>
      <c r="AH362" s="44">
        <v>0</v>
      </c>
      <c r="AI362" s="44">
        <v>0</v>
      </c>
      <c r="AJ362" s="44">
        <v>0</v>
      </c>
      <c r="AK362" s="44">
        <v>0</v>
      </c>
      <c r="AL362" s="44">
        <v>0</v>
      </c>
      <c r="AM362" s="44">
        <v>0</v>
      </c>
      <c r="AN362" s="44">
        <v>0</v>
      </c>
      <c r="AO362" s="44">
        <v>11</v>
      </c>
      <c r="AP362" s="44">
        <v>0</v>
      </c>
      <c r="AQ362" s="44">
        <v>0</v>
      </c>
      <c r="AR362" s="44">
        <v>0</v>
      </c>
      <c r="AS362" s="44">
        <v>0</v>
      </c>
      <c r="AT362" s="44">
        <v>0</v>
      </c>
      <c r="AU362" s="44">
        <v>0</v>
      </c>
      <c r="AV362" s="44">
        <v>0</v>
      </c>
      <c r="AW362" s="44">
        <v>0</v>
      </c>
      <c r="AX362" s="44">
        <v>0</v>
      </c>
      <c r="AY362" s="44">
        <v>0</v>
      </c>
      <c r="AZ362" s="44">
        <v>0</v>
      </c>
      <c r="BA362" s="44">
        <v>0</v>
      </c>
      <c r="BB362" s="44">
        <v>0</v>
      </c>
      <c r="BC362" s="44">
        <v>0</v>
      </c>
      <c r="BD362" s="44">
        <v>0</v>
      </c>
      <c r="BE362" s="44">
        <v>0</v>
      </c>
      <c r="BF362" s="44">
        <v>0</v>
      </c>
      <c r="BG362" s="44">
        <v>0</v>
      </c>
      <c r="BH362" s="44">
        <v>0</v>
      </c>
      <c r="BI362" s="44">
        <v>0</v>
      </c>
      <c r="BJ362" s="44">
        <v>0</v>
      </c>
      <c r="BK362" s="44">
        <v>0</v>
      </c>
      <c r="BL362" s="44">
        <f t="shared" si="0"/>
        <v>14</v>
      </c>
      <c r="BM362" s="152">
        <f t="shared" si="1"/>
        <v>11</v>
      </c>
      <c r="BN362" s="153">
        <f t="shared" si="2"/>
        <v>0</v>
      </c>
      <c r="BO362" s="154">
        <f t="shared" si="3"/>
        <v>3</v>
      </c>
      <c r="BP362" s="155">
        <f t="shared" si="4"/>
        <v>0</v>
      </c>
      <c r="BQ362" s="44"/>
    </row>
    <row r="363" spans="1:69" ht="15.75" hidden="1" customHeight="1" x14ac:dyDescent="0.3">
      <c r="A363" s="44" t="s">
        <v>1708</v>
      </c>
      <c r="B363" s="44" t="s">
        <v>1709</v>
      </c>
      <c r="C363" s="44" t="s">
        <v>1718</v>
      </c>
      <c r="D363" s="44">
        <v>2018</v>
      </c>
      <c r="E363" s="45">
        <v>43305</v>
      </c>
      <c r="F363" s="44" t="s">
        <v>137</v>
      </c>
      <c r="G363" s="44" t="s">
        <v>57</v>
      </c>
      <c r="H363" s="37" t="s">
        <v>31</v>
      </c>
      <c r="I363" s="37" t="s">
        <v>31</v>
      </c>
      <c r="J363" s="37" t="s">
        <v>31</v>
      </c>
      <c r="K363" s="37" t="s">
        <v>31</v>
      </c>
      <c r="L363" s="37" t="s">
        <v>31</v>
      </c>
      <c r="M363" s="44" t="s">
        <v>1699</v>
      </c>
      <c r="N363" s="44"/>
      <c r="O363" s="44">
        <v>0</v>
      </c>
      <c r="P363" s="44">
        <v>0</v>
      </c>
      <c r="Q363" s="44">
        <v>0</v>
      </c>
      <c r="R363" s="44">
        <v>0</v>
      </c>
      <c r="S363" s="44">
        <v>0</v>
      </c>
      <c r="T363" s="44">
        <v>0</v>
      </c>
      <c r="U363" s="44">
        <v>0</v>
      </c>
      <c r="V363" s="44">
        <v>1</v>
      </c>
      <c r="W363" s="44">
        <v>0</v>
      </c>
      <c r="X363" s="44">
        <v>4</v>
      </c>
      <c r="Y363" s="44">
        <v>0</v>
      </c>
      <c r="Z363" s="44">
        <v>2</v>
      </c>
      <c r="AA363" s="44">
        <v>0</v>
      </c>
      <c r="AB363" s="44">
        <v>0</v>
      </c>
      <c r="AC363" s="44">
        <v>2</v>
      </c>
      <c r="AD363" s="44">
        <v>0</v>
      </c>
      <c r="AE363" s="44">
        <v>0</v>
      </c>
      <c r="AF363" s="44">
        <v>0</v>
      </c>
      <c r="AG363" s="44">
        <v>0</v>
      </c>
      <c r="AH363" s="44">
        <v>0</v>
      </c>
      <c r="AI363" s="44">
        <v>0</v>
      </c>
      <c r="AJ363" s="44">
        <v>0</v>
      </c>
      <c r="AK363" s="44">
        <v>0</v>
      </c>
      <c r="AL363" s="44">
        <v>0</v>
      </c>
      <c r="AM363" s="44">
        <v>0</v>
      </c>
      <c r="AN363" s="44">
        <v>0</v>
      </c>
      <c r="AO363" s="44">
        <v>2</v>
      </c>
      <c r="AP363" s="44">
        <v>0</v>
      </c>
      <c r="AQ363" s="44">
        <v>0</v>
      </c>
      <c r="AR363" s="44">
        <v>0</v>
      </c>
      <c r="AS363" s="44">
        <v>0</v>
      </c>
      <c r="AT363" s="44">
        <v>2</v>
      </c>
      <c r="AU363" s="44">
        <v>0</v>
      </c>
      <c r="AV363" s="44">
        <v>0</v>
      </c>
      <c r="AW363" s="44">
        <v>0</v>
      </c>
      <c r="AX363" s="44">
        <v>0</v>
      </c>
      <c r="AY363" s="44">
        <v>0</v>
      </c>
      <c r="AZ363" s="44">
        <v>0</v>
      </c>
      <c r="BA363" s="44">
        <v>0</v>
      </c>
      <c r="BB363" s="44">
        <v>0</v>
      </c>
      <c r="BC363" s="44">
        <v>0</v>
      </c>
      <c r="BD363" s="44">
        <v>1</v>
      </c>
      <c r="BE363" s="44">
        <v>0</v>
      </c>
      <c r="BF363" s="44">
        <v>0</v>
      </c>
      <c r="BG363" s="44">
        <v>0</v>
      </c>
      <c r="BH363" s="44">
        <v>0</v>
      </c>
      <c r="BI363" s="44">
        <v>0</v>
      </c>
      <c r="BJ363" s="44">
        <v>0</v>
      </c>
      <c r="BK363" s="44">
        <v>0</v>
      </c>
      <c r="BL363" s="44">
        <f t="shared" si="0"/>
        <v>14</v>
      </c>
      <c r="BM363" s="152">
        <f t="shared" si="1"/>
        <v>5</v>
      </c>
      <c r="BN363" s="153">
        <f t="shared" si="2"/>
        <v>2</v>
      </c>
      <c r="BO363" s="154">
        <f t="shared" si="3"/>
        <v>1</v>
      </c>
      <c r="BP363" s="155">
        <f t="shared" si="4"/>
        <v>6</v>
      </c>
      <c r="BQ363" s="44"/>
    </row>
    <row r="364" spans="1:69" ht="15.75" hidden="1" customHeight="1" x14ac:dyDescent="0.3">
      <c r="A364" s="44" t="s">
        <v>1708</v>
      </c>
      <c r="B364" s="44" t="s">
        <v>1709</v>
      </c>
      <c r="C364" s="44" t="s">
        <v>1718</v>
      </c>
      <c r="D364" s="44">
        <v>2018</v>
      </c>
      <c r="E364" s="45">
        <v>43305</v>
      </c>
      <c r="F364" s="44" t="s">
        <v>137</v>
      </c>
      <c r="G364" s="44" t="s">
        <v>57</v>
      </c>
      <c r="H364" s="37" t="s">
        <v>31</v>
      </c>
      <c r="I364" s="37" t="s">
        <v>31</v>
      </c>
      <c r="J364" s="37" t="s">
        <v>31</v>
      </c>
      <c r="K364" s="37" t="s">
        <v>31</v>
      </c>
      <c r="L364" s="37" t="s">
        <v>31</v>
      </c>
      <c r="M364" s="44" t="s">
        <v>1700</v>
      </c>
      <c r="N364" s="44">
        <f>SUM(O364:U364,V364:BK364)</f>
        <v>10</v>
      </c>
      <c r="O364" s="44">
        <v>0</v>
      </c>
      <c r="P364" s="44">
        <v>0</v>
      </c>
      <c r="Q364" s="44">
        <v>0</v>
      </c>
      <c r="R364" s="44">
        <v>0</v>
      </c>
      <c r="S364" s="44">
        <v>0</v>
      </c>
      <c r="T364" s="44">
        <v>8</v>
      </c>
      <c r="U364" s="44">
        <v>2</v>
      </c>
      <c r="V364" s="44">
        <v>0</v>
      </c>
      <c r="W364" s="44">
        <v>0</v>
      </c>
      <c r="X364" s="44">
        <v>0</v>
      </c>
      <c r="Y364" s="44">
        <v>0</v>
      </c>
      <c r="Z364" s="44">
        <v>0</v>
      </c>
      <c r="AA364" s="44">
        <v>0</v>
      </c>
      <c r="AB364" s="44">
        <v>0</v>
      </c>
      <c r="AC364" s="44">
        <v>0</v>
      </c>
      <c r="AD364" s="44">
        <v>0</v>
      </c>
      <c r="AE364" s="44">
        <v>0</v>
      </c>
      <c r="AF364" s="44">
        <v>0</v>
      </c>
      <c r="AG364" s="44">
        <v>0</v>
      </c>
      <c r="AH364" s="44">
        <v>0</v>
      </c>
      <c r="AI364" s="44">
        <v>0</v>
      </c>
      <c r="AJ364" s="44">
        <v>0</v>
      </c>
      <c r="AK364" s="44">
        <v>0</v>
      </c>
      <c r="AL364" s="44">
        <v>0</v>
      </c>
      <c r="AM364" s="44">
        <v>0</v>
      </c>
      <c r="AN364" s="44">
        <v>0</v>
      </c>
      <c r="AO364" s="44">
        <v>0</v>
      </c>
      <c r="AP364" s="44">
        <v>0</v>
      </c>
      <c r="AQ364" s="44">
        <v>0</v>
      </c>
      <c r="AR364" s="44">
        <v>0</v>
      </c>
      <c r="AS364" s="44">
        <v>0</v>
      </c>
      <c r="AT364" s="44">
        <v>0</v>
      </c>
      <c r="AU364" s="44">
        <v>0</v>
      </c>
      <c r="AV364" s="44">
        <v>0</v>
      </c>
      <c r="AW364" s="44">
        <v>0</v>
      </c>
      <c r="AX364" s="44">
        <v>0</v>
      </c>
      <c r="AY364" s="44">
        <v>0</v>
      </c>
      <c r="AZ364" s="44">
        <v>0</v>
      </c>
      <c r="BA364" s="44">
        <v>0</v>
      </c>
      <c r="BB364" s="44">
        <v>0</v>
      </c>
      <c r="BC364" s="44">
        <v>0</v>
      </c>
      <c r="BD364" s="44">
        <v>0</v>
      </c>
      <c r="BE364" s="44">
        <v>0</v>
      </c>
      <c r="BF364" s="44">
        <v>0</v>
      </c>
      <c r="BG364" s="44">
        <v>0</v>
      </c>
      <c r="BH364" s="44">
        <v>0</v>
      </c>
      <c r="BI364" s="44">
        <v>0</v>
      </c>
      <c r="BJ364" s="44">
        <v>0</v>
      </c>
      <c r="BK364" s="44">
        <v>0</v>
      </c>
      <c r="BL364" s="44">
        <f t="shared" si="0"/>
        <v>0</v>
      </c>
      <c r="BM364" s="152">
        <f t="shared" si="1"/>
        <v>0</v>
      </c>
      <c r="BN364" s="153">
        <f t="shared" si="2"/>
        <v>0</v>
      </c>
      <c r="BO364" s="154">
        <f t="shared" si="3"/>
        <v>0</v>
      </c>
      <c r="BP364" s="155">
        <f t="shared" si="4"/>
        <v>0</v>
      </c>
      <c r="BQ364" s="44"/>
    </row>
    <row r="365" spans="1:69" ht="15.75" hidden="1" customHeight="1" x14ac:dyDescent="0.3">
      <c r="A365" s="44" t="s">
        <v>1708</v>
      </c>
      <c r="B365" s="44" t="s">
        <v>1709</v>
      </c>
      <c r="C365" s="44" t="s">
        <v>1718</v>
      </c>
      <c r="D365" s="44">
        <v>2018</v>
      </c>
      <c r="E365" s="45">
        <v>43305</v>
      </c>
      <c r="F365" s="44" t="s">
        <v>137</v>
      </c>
      <c r="G365" s="44" t="s">
        <v>61</v>
      </c>
      <c r="H365" s="37" t="s">
        <v>35</v>
      </c>
      <c r="I365" s="37" t="s">
        <v>31</v>
      </c>
      <c r="J365" s="37" t="s">
        <v>31</v>
      </c>
      <c r="K365" s="37" t="s">
        <v>31</v>
      </c>
      <c r="L365" s="37" t="s">
        <v>31</v>
      </c>
      <c r="M365" s="44" t="s">
        <v>1698</v>
      </c>
      <c r="N365" s="44"/>
      <c r="O365" s="44">
        <v>0</v>
      </c>
      <c r="P365" s="44">
        <v>0</v>
      </c>
      <c r="Q365" s="44">
        <v>0</v>
      </c>
      <c r="R365" s="44">
        <v>0</v>
      </c>
      <c r="S365" s="44">
        <v>0</v>
      </c>
      <c r="T365" s="44">
        <v>0</v>
      </c>
      <c r="U365" s="44">
        <v>0</v>
      </c>
      <c r="V365" s="44">
        <v>0</v>
      </c>
      <c r="W365" s="44">
        <v>0</v>
      </c>
      <c r="X365" s="44">
        <v>23</v>
      </c>
      <c r="Y365" s="44">
        <v>0</v>
      </c>
      <c r="Z365" s="44">
        <v>0</v>
      </c>
      <c r="AA365" s="44">
        <v>0</v>
      </c>
      <c r="AB365" s="44">
        <v>0</v>
      </c>
      <c r="AC365" s="44">
        <v>0</v>
      </c>
      <c r="AD365" s="44">
        <v>0</v>
      </c>
      <c r="AE365" s="44">
        <v>0</v>
      </c>
      <c r="AF365" s="44">
        <v>0</v>
      </c>
      <c r="AG365" s="44">
        <v>0</v>
      </c>
      <c r="AH365" s="44">
        <v>0</v>
      </c>
      <c r="AI365" s="44">
        <v>0</v>
      </c>
      <c r="AJ365" s="44">
        <v>0</v>
      </c>
      <c r="AK365" s="44">
        <v>0</v>
      </c>
      <c r="AL365" s="44">
        <v>0</v>
      </c>
      <c r="AM365" s="44">
        <v>0</v>
      </c>
      <c r="AN365" s="44">
        <v>0</v>
      </c>
      <c r="AO365" s="44">
        <v>3</v>
      </c>
      <c r="AP365" s="44">
        <v>0</v>
      </c>
      <c r="AQ365" s="44">
        <v>0</v>
      </c>
      <c r="AR365" s="44">
        <v>0</v>
      </c>
      <c r="AS365" s="44">
        <v>0</v>
      </c>
      <c r="AT365" s="44">
        <v>0</v>
      </c>
      <c r="AU365" s="44">
        <v>0</v>
      </c>
      <c r="AV365" s="44">
        <v>0</v>
      </c>
      <c r="AW365" s="44">
        <v>0</v>
      </c>
      <c r="AX365" s="44">
        <v>0</v>
      </c>
      <c r="AY365" s="44">
        <v>0</v>
      </c>
      <c r="AZ365" s="44">
        <v>0</v>
      </c>
      <c r="BA365" s="44">
        <v>0</v>
      </c>
      <c r="BB365" s="44">
        <v>0</v>
      </c>
      <c r="BC365" s="44">
        <v>0</v>
      </c>
      <c r="BD365" s="44">
        <v>4</v>
      </c>
      <c r="BE365" s="44">
        <v>0</v>
      </c>
      <c r="BF365" s="44">
        <v>0</v>
      </c>
      <c r="BG365" s="44">
        <v>0</v>
      </c>
      <c r="BH365" s="44">
        <v>0</v>
      </c>
      <c r="BI365" s="44">
        <v>0</v>
      </c>
      <c r="BJ365" s="44">
        <v>0</v>
      </c>
      <c r="BK365" s="44">
        <v>0</v>
      </c>
      <c r="BL365" s="44">
        <f t="shared" si="0"/>
        <v>30</v>
      </c>
      <c r="BM365" s="152">
        <f t="shared" si="1"/>
        <v>7</v>
      </c>
      <c r="BN365" s="153">
        <f t="shared" si="2"/>
        <v>0</v>
      </c>
      <c r="BO365" s="154">
        <f t="shared" si="3"/>
        <v>0</v>
      </c>
      <c r="BP365" s="155">
        <f t="shared" si="4"/>
        <v>23</v>
      </c>
      <c r="BQ365" s="44"/>
    </row>
    <row r="366" spans="1:69" ht="15.75" hidden="1" customHeight="1" x14ac:dyDescent="0.3">
      <c r="A366" s="44" t="s">
        <v>1708</v>
      </c>
      <c r="B366" s="44" t="s">
        <v>1709</v>
      </c>
      <c r="C366" s="44" t="s">
        <v>1718</v>
      </c>
      <c r="D366" s="44">
        <v>2018</v>
      </c>
      <c r="E366" s="45">
        <v>43305</v>
      </c>
      <c r="F366" s="44" t="s">
        <v>137</v>
      </c>
      <c r="G366" s="44" t="s">
        <v>61</v>
      </c>
      <c r="H366" s="37" t="s">
        <v>35</v>
      </c>
      <c r="I366" s="37" t="s">
        <v>31</v>
      </c>
      <c r="J366" s="37" t="s">
        <v>31</v>
      </c>
      <c r="K366" s="37" t="s">
        <v>31</v>
      </c>
      <c r="L366" s="37" t="s">
        <v>31</v>
      </c>
      <c r="M366" s="44" t="s">
        <v>1699</v>
      </c>
      <c r="N366" s="44"/>
      <c r="O366" s="44">
        <v>0</v>
      </c>
      <c r="P366" s="44">
        <v>0</v>
      </c>
      <c r="Q366" s="44">
        <v>0</v>
      </c>
      <c r="R366" s="44">
        <v>0</v>
      </c>
      <c r="S366" s="44">
        <v>0</v>
      </c>
      <c r="T366" s="44">
        <v>0</v>
      </c>
      <c r="U366" s="44">
        <v>0</v>
      </c>
      <c r="V366" s="44">
        <v>0</v>
      </c>
      <c r="W366" s="44">
        <v>0</v>
      </c>
      <c r="X366" s="44">
        <v>16</v>
      </c>
      <c r="Y366" s="44">
        <v>0</v>
      </c>
      <c r="Z366" s="44">
        <v>2</v>
      </c>
      <c r="AA366" s="44">
        <v>0</v>
      </c>
      <c r="AB366" s="44">
        <v>0</v>
      </c>
      <c r="AC366" s="44">
        <v>0</v>
      </c>
      <c r="AD366" s="44">
        <v>0</v>
      </c>
      <c r="AE366" s="44">
        <v>0</v>
      </c>
      <c r="AF366" s="44">
        <v>0</v>
      </c>
      <c r="AG366" s="44">
        <v>0</v>
      </c>
      <c r="AH366" s="44">
        <v>0</v>
      </c>
      <c r="AI366" s="44">
        <v>0</v>
      </c>
      <c r="AJ366" s="44">
        <v>0</v>
      </c>
      <c r="AK366" s="44">
        <v>0</v>
      </c>
      <c r="AL366" s="44">
        <v>0</v>
      </c>
      <c r="AM366" s="44">
        <v>0</v>
      </c>
      <c r="AN366" s="44">
        <v>0</v>
      </c>
      <c r="AO366" s="44">
        <v>4</v>
      </c>
      <c r="AP366" s="44">
        <v>0</v>
      </c>
      <c r="AQ366" s="44">
        <v>0</v>
      </c>
      <c r="AR366" s="44">
        <v>2</v>
      </c>
      <c r="AS366" s="44">
        <v>0</v>
      </c>
      <c r="AT366" s="44">
        <v>0</v>
      </c>
      <c r="AU366" s="44">
        <v>0</v>
      </c>
      <c r="AV366" s="44">
        <v>0</v>
      </c>
      <c r="AW366" s="44">
        <v>0</v>
      </c>
      <c r="AX366" s="44">
        <v>0</v>
      </c>
      <c r="AY366" s="44">
        <v>0</v>
      </c>
      <c r="AZ366" s="44">
        <v>0</v>
      </c>
      <c r="BA366" s="44">
        <v>0</v>
      </c>
      <c r="BB366" s="44">
        <v>0</v>
      </c>
      <c r="BC366" s="44">
        <v>0</v>
      </c>
      <c r="BD366" s="44">
        <v>0</v>
      </c>
      <c r="BE366" s="44">
        <v>0</v>
      </c>
      <c r="BF366" s="44">
        <v>0</v>
      </c>
      <c r="BG366" s="44">
        <v>0</v>
      </c>
      <c r="BH366" s="44">
        <v>0</v>
      </c>
      <c r="BI366" s="44">
        <v>0</v>
      </c>
      <c r="BJ366" s="44">
        <v>0</v>
      </c>
      <c r="BK366" s="44">
        <v>0</v>
      </c>
      <c r="BL366" s="44">
        <f t="shared" si="0"/>
        <v>24</v>
      </c>
      <c r="BM366" s="152">
        <f t="shared" si="1"/>
        <v>6</v>
      </c>
      <c r="BN366" s="153">
        <f t="shared" si="2"/>
        <v>2</v>
      </c>
      <c r="BO366" s="154">
        <f t="shared" si="3"/>
        <v>0</v>
      </c>
      <c r="BP366" s="155">
        <f t="shared" si="4"/>
        <v>16</v>
      </c>
      <c r="BQ366" s="44"/>
    </row>
    <row r="367" spans="1:69" ht="15.75" hidden="1" customHeight="1" x14ac:dyDescent="0.3">
      <c r="A367" s="44" t="s">
        <v>1708</v>
      </c>
      <c r="B367" s="44" t="s">
        <v>1709</v>
      </c>
      <c r="C367" s="44" t="s">
        <v>1718</v>
      </c>
      <c r="D367" s="44">
        <v>2018</v>
      </c>
      <c r="E367" s="45">
        <v>43305</v>
      </c>
      <c r="F367" s="44" t="s">
        <v>137</v>
      </c>
      <c r="G367" s="44" t="s">
        <v>61</v>
      </c>
      <c r="H367" s="37" t="s">
        <v>35</v>
      </c>
      <c r="I367" s="37" t="s">
        <v>31</v>
      </c>
      <c r="J367" s="37" t="s">
        <v>31</v>
      </c>
      <c r="K367" s="37" t="s">
        <v>31</v>
      </c>
      <c r="L367" s="37" t="s">
        <v>31</v>
      </c>
      <c r="M367" s="44" t="s">
        <v>1700</v>
      </c>
      <c r="N367" s="44">
        <f>SUM(O367:U367,V367:BK367)</f>
        <v>10</v>
      </c>
      <c r="O367" s="44">
        <v>0</v>
      </c>
      <c r="P367" s="44">
        <v>0</v>
      </c>
      <c r="Q367" s="44">
        <v>0</v>
      </c>
      <c r="R367" s="44">
        <v>0</v>
      </c>
      <c r="S367" s="44">
        <v>0</v>
      </c>
      <c r="T367" s="44">
        <v>4</v>
      </c>
      <c r="U367" s="44">
        <v>6</v>
      </c>
      <c r="V367" s="44">
        <v>0</v>
      </c>
      <c r="W367" s="44">
        <v>0</v>
      </c>
      <c r="X367" s="44">
        <v>0</v>
      </c>
      <c r="Y367" s="44">
        <v>0</v>
      </c>
      <c r="Z367" s="44">
        <v>0</v>
      </c>
      <c r="AA367" s="44">
        <v>0</v>
      </c>
      <c r="AB367" s="44">
        <v>0</v>
      </c>
      <c r="AC367" s="44">
        <v>0</v>
      </c>
      <c r="AD367" s="44">
        <v>0</v>
      </c>
      <c r="AE367" s="44">
        <v>0</v>
      </c>
      <c r="AF367" s="44">
        <v>0</v>
      </c>
      <c r="AG367" s="44">
        <v>0</v>
      </c>
      <c r="AH367" s="44">
        <v>0</v>
      </c>
      <c r="AI367" s="44">
        <v>0</v>
      </c>
      <c r="AJ367" s="44">
        <v>0</v>
      </c>
      <c r="AK367" s="44">
        <v>0</v>
      </c>
      <c r="AL367" s="44">
        <v>0</v>
      </c>
      <c r="AM367" s="44">
        <v>0</v>
      </c>
      <c r="AN367" s="44">
        <v>0</v>
      </c>
      <c r="AO367" s="44">
        <v>0</v>
      </c>
      <c r="AP367" s="44">
        <v>0</v>
      </c>
      <c r="AQ367" s="44">
        <v>0</v>
      </c>
      <c r="AR367" s="44">
        <v>0</v>
      </c>
      <c r="AS367" s="44">
        <v>0</v>
      </c>
      <c r="AT367" s="44">
        <v>0</v>
      </c>
      <c r="AU367" s="44">
        <v>0</v>
      </c>
      <c r="AV367" s="44">
        <v>0</v>
      </c>
      <c r="AW367" s="44">
        <v>0</v>
      </c>
      <c r="AX367" s="44">
        <v>0</v>
      </c>
      <c r="AY367" s="44">
        <v>0</v>
      </c>
      <c r="AZ367" s="44">
        <v>0</v>
      </c>
      <c r="BA367" s="44">
        <v>0</v>
      </c>
      <c r="BB367" s="44">
        <v>0</v>
      </c>
      <c r="BC367" s="44">
        <v>0</v>
      </c>
      <c r="BD367" s="44">
        <v>0</v>
      </c>
      <c r="BE367" s="44">
        <v>0</v>
      </c>
      <c r="BF367" s="44">
        <v>0</v>
      </c>
      <c r="BG367" s="44">
        <v>0</v>
      </c>
      <c r="BH367" s="44">
        <v>0</v>
      </c>
      <c r="BI367" s="44">
        <v>0</v>
      </c>
      <c r="BJ367" s="44">
        <v>0</v>
      </c>
      <c r="BK367" s="44">
        <v>0</v>
      </c>
      <c r="BL367" s="44">
        <f t="shared" si="0"/>
        <v>0</v>
      </c>
      <c r="BM367" s="152">
        <f t="shared" si="1"/>
        <v>0</v>
      </c>
      <c r="BN367" s="153">
        <f t="shared" si="2"/>
        <v>0</v>
      </c>
      <c r="BO367" s="154">
        <f t="shared" si="3"/>
        <v>0</v>
      </c>
      <c r="BP367" s="155">
        <f t="shared" si="4"/>
        <v>0</v>
      </c>
      <c r="BQ367" s="44"/>
    </row>
    <row r="368" spans="1:69" ht="15.75" hidden="1" customHeight="1" x14ac:dyDescent="0.3">
      <c r="A368" s="44" t="s">
        <v>1708</v>
      </c>
      <c r="B368" s="44" t="s">
        <v>1709</v>
      </c>
      <c r="C368" s="44" t="s">
        <v>1718</v>
      </c>
      <c r="D368" s="44">
        <v>2018</v>
      </c>
      <c r="E368" s="45">
        <v>43305</v>
      </c>
      <c r="F368" s="44" t="s">
        <v>137</v>
      </c>
      <c r="G368" s="44" t="s">
        <v>64</v>
      </c>
      <c r="H368" s="37" t="s">
        <v>26</v>
      </c>
      <c r="I368" s="37" t="s">
        <v>26</v>
      </c>
      <c r="J368" s="37" t="s">
        <v>27</v>
      </c>
      <c r="K368" s="37" t="s">
        <v>26</v>
      </c>
      <c r="L368" s="37" t="s">
        <v>27</v>
      </c>
      <c r="M368" s="44" t="s">
        <v>1698</v>
      </c>
      <c r="N368" s="44"/>
      <c r="O368" s="44">
        <v>0</v>
      </c>
      <c r="P368" s="44">
        <v>0</v>
      </c>
      <c r="Q368" s="44">
        <v>0</v>
      </c>
      <c r="R368" s="44">
        <v>0</v>
      </c>
      <c r="S368" s="44">
        <v>0</v>
      </c>
      <c r="T368" s="44">
        <v>0</v>
      </c>
      <c r="U368" s="44">
        <v>0</v>
      </c>
      <c r="V368" s="44">
        <v>0</v>
      </c>
      <c r="W368" s="44">
        <v>0</v>
      </c>
      <c r="X368" s="44">
        <v>0</v>
      </c>
      <c r="Y368" s="44">
        <v>8</v>
      </c>
      <c r="Z368" s="44">
        <v>0</v>
      </c>
      <c r="AA368" s="44">
        <v>0</v>
      </c>
      <c r="AB368" s="44">
        <v>1</v>
      </c>
      <c r="AC368" s="44">
        <v>0</v>
      </c>
      <c r="AD368" s="44">
        <v>0</v>
      </c>
      <c r="AE368" s="44">
        <v>0</v>
      </c>
      <c r="AF368" s="44">
        <v>0</v>
      </c>
      <c r="AG368" s="44">
        <v>0</v>
      </c>
      <c r="AH368" s="44">
        <v>0</v>
      </c>
      <c r="AI368" s="44">
        <v>0</v>
      </c>
      <c r="AJ368" s="44">
        <v>0</v>
      </c>
      <c r="AK368" s="44">
        <v>0</v>
      </c>
      <c r="AL368" s="44">
        <v>0</v>
      </c>
      <c r="AM368" s="44">
        <v>0</v>
      </c>
      <c r="AN368" s="44">
        <v>0</v>
      </c>
      <c r="AO368" s="44">
        <v>9</v>
      </c>
      <c r="AP368" s="44">
        <v>0</v>
      </c>
      <c r="AQ368" s="44">
        <v>0</v>
      </c>
      <c r="AR368" s="44">
        <v>0</v>
      </c>
      <c r="AS368" s="44">
        <v>0</v>
      </c>
      <c r="AT368" s="44">
        <v>0</v>
      </c>
      <c r="AU368" s="44">
        <v>2</v>
      </c>
      <c r="AV368" s="44">
        <v>0</v>
      </c>
      <c r="AW368" s="44">
        <v>0</v>
      </c>
      <c r="AX368" s="44">
        <v>0</v>
      </c>
      <c r="AY368" s="44">
        <v>0</v>
      </c>
      <c r="AZ368" s="44">
        <v>0</v>
      </c>
      <c r="BA368" s="44">
        <v>0</v>
      </c>
      <c r="BB368" s="44">
        <v>0</v>
      </c>
      <c r="BC368" s="44">
        <v>0</v>
      </c>
      <c r="BD368" s="44">
        <v>0</v>
      </c>
      <c r="BE368" s="44">
        <v>0</v>
      </c>
      <c r="BF368" s="44">
        <v>0</v>
      </c>
      <c r="BG368" s="44">
        <v>0</v>
      </c>
      <c r="BH368" s="44">
        <v>0</v>
      </c>
      <c r="BI368" s="44">
        <v>0</v>
      </c>
      <c r="BJ368" s="44">
        <v>0</v>
      </c>
      <c r="BK368" s="44">
        <v>0</v>
      </c>
      <c r="BL368" s="44">
        <f t="shared" si="0"/>
        <v>20</v>
      </c>
      <c r="BM368" s="152">
        <f t="shared" si="1"/>
        <v>20</v>
      </c>
      <c r="BN368" s="153">
        <f t="shared" si="2"/>
        <v>0</v>
      </c>
      <c r="BO368" s="154">
        <f t="shared" si="3"/>
        <v>0</v>
      </c>
      <c r="BP368" s="155">
        <f t="shared" si="4"/>
        <v>0</v>
      </c>
      <c r="BQ368" s="44"/>
    </row>
    <row r="369" spans="1:69" ht="15.75" hidden="1" customHeight="1" x14ac:dyDescent="0.3">
      <c r="A369" s="44" t="s">
        <v>1708</v>
      </c>
      <c r="B369" s="44" t="s">
        <v>1709</v>
      </c>
      <c r="C369" s="44" t="s">
        <v>1718</v>
      </c>
      <c r="D369" s="44">
        <v>2018</v>
      </c>
      <c r="E369" s="45">
        <v>43305</v>
      </c>
      <c r="F369" s="44" t="s">
        <v>137</v>
      </c>
      <c r="G369" s="44" t="s">
        <v>64</v>
      </c>
      <c r="H369" s="37" t="s">
        <v>26</v>
      </c>
      <c r="I369" s="37" t="s">
        <v>26</v>
      </c>
      <c r="J369" s="37" t="s">
        <v>27</v>
      </c>
      <c r="K369" s="37" t="s">
        <v>26</v>
      </c>
      <c r="L369" s="37" t="s">
        <v>27</v>
      </c>
      <c r="M369" s="44" t="s">
        <v>1699</v>
      </c>
      <c r="N369" s="44"/>
      <c r="O369" s="44">
        <v>0</v>
      </c>
      <c r="P369" s="44">
        <v>0</v>
      </c>
      <c r="Q369" s="44">
        <v>0</v>
      </c>
      <c r="R369" s="44">
        <v>0</v>
      </c>
      <c r="S369" s="44">
        <v>0</v>
      </c>
      <c r="T369" s="44">
        <v>0</v>
      </c>
      <c r="U369" s="44">
        <v>0</v>
      </c>
      <c r="V369" s="44">
        <v>0</v>
      </c>
      <c r="W369" s="44">
        <v>0</v>
      </c>
      <c r="X369" s="44">
        <v>0</v>
      </c>
      <c r="Y369" s="44">
        <v>0</v>
      </c>
      <c r="Z369" s="44">
        <v>0</v>
      </c>
      <c r="AA369" s="44">
        <v>0</v>
      </c>
      <c r="AB369" s="44">
        <v>0</v>
      </c>
      <c r="AC369" s="44">
        <v>0</v>
      </c>
      <c r="AD369" s="44">
        <v>0</v>
      </c>
      <c r="AE369" s="44">
        <v>0</v>
      </c>
      <c r="AF369" s="44">
        <v>0</v>
      </c>
      <c r="AG369" s="44">
        <v>0</v>
      </c>
      <c r="AH369" s="44">
        <v>0</v>
      </c>
      <c r="AI369" s="44">
        <v>0</v>
      </c>
      <c r="AJ369" s="44">
        <v>0</v>
      </c>
      <c r="AK369" s="44">
        <v>0</v>
      </c>
      <c r="AL369" s="44">
        <v>0</v>
      </c>
      <c r="AM369" s="44">
        <v>0</v>
      </c>
      <c r="AN369" s="44">
        <v>0</v>
      </c>
      <c r="AO369" s="44">
        <v>0</v>
      </c>
      <c r="AP369" s="44">
        <v>0</v>
      </c>
      <c r="AQ369" s="44">
        <v>1</v>
      </c>
      <c r="AR369" s="44">
        <v>12</v>
      </c>
      <c r="AS369" s="44">
        <v>0</v>
      </c>
      <c r="AT369" s="44">
        <v>0</v>
      </c>
      <c r="AU369" s="44">
        <v>0</v>
      </c>
      <c r="AV369" s="44">
        <v>0</v>
      </c>
      <c r="AW369" s="44">
        <v>0</v>
      </c>
      <c r="AX369" s="44">
        <v>0</v>
      </c>
      <c r="AY369" s="44">
        <v>0</v>
      </c>
      <c r="AZ369" s="44">
        <v>0</v>
      </c>
      <c r="BA369" s="44">
        <v>0</v>
      </c>
      <c r="BB369" s="44">
        <v>0</v>
      </c>
      <c r="BC369" s="44">
        <v>0</v>
      </c>
      <c r="BD369" s="44">
        <v>0</v>
      </c>
      <c r="BE369" s="44">
        <v>0</v>
      </c>
      <c r="BF369" s="44">
        <v>0</v>
      </c>
      <c r="BG369" s="44">
        <v>0</v>
      </c>
      <c r="BH369" s="44">
        <v>0</v>
      </c>
      <c r="BI369" s="44">
        <v>0</v>
      </c>
      <c r="BJ369" s="44">
        <v>0</v>
      </c>
      <c r="BK369" s="44">
        <v>0</v>
      </c>
      <c r="BL369" s="44">
        <f t="shared" si="0"/>
        <v>13</v>
      </c>
      <c r="BM369" s="152">
        <f t="shared" si="1"/>
        <v>12</v>
      </c>
      <c r="BN369" s="153">
        <f t="shared" si="2"/>
        <v>0</v>
      </c>
      <c r="BO369" s="154">
        <f t="shared" si="3"/>
        <v>1</v>
      </c>
      <c r="BP369" s="155">
        <f t="shared" si="4"/>
        <v>0</v>
      </c>
      <c r="BQ369" s="44"/>
    </row>
    <row r="370" spans="1:69" ht="15.75" hidden="1" customHeight="1" x14ac:dyDescent="0.3">
      <c r="A370" s="44" t="s">
        <v>1708</v>
      </c>
      <c r="B370" s="44" t="s">
        <v>1709</v>
      </c>
      <c r="C370" s="44" t="s">
        <v>1718</v>
      </c>
      <c r="D370" s="44">
        <v>2018</v>
      </c>
      <c r="E370" s="45">
        <v>43305</v>
      </c>
      <c r="F370" s="44" t="s">
        <v>137</v>
      </c>
      <c r="G370" s="44" t="s">
        <v>64</v>
      </c>
      <c r="H370" s="37" t="s">
        <v>26</v>
      </c>
      <c r="I370" s="37" t="s">
        <v>26</v>
      </c>
      <c r="J370" s="37" t="s">
        <v>27</v>
      </c>
      <c r="K370" s="37" t="s">
        <v>26</v>
      </c>
      <c r="L370" s="37" t="s">
        <v>27</v>
      </c>
      <c r="M370" s="44" t="s">
        <v>1700</v>
      </c>
      <c r="N370" s="44">
        <f>SUM(O370:U370,V370:BK370)</f>
        <v>10</v>
      </c>
      <c r="O370" s="44">
        <v>0</v>
      </c>
      <c r="P370" s="44">
        <v>0</v>
      </c>
      <c r="Q370" s="44">
        <v>0</v>
      </c>
      <c r="R370" s="44">
        <v>1</v>
      </c>
      <c r="S370" s="44">
        <v>0</v>
      </c>
      <c r="T370" s="44">
        <v>3</v>
      </c>
      <c r="U370" s="44">
        <v>6</v>
      </c>
      <c r="V370" s="44">
        <v>0</v>
      </c>
      <c r="W370" s="44">
        <v>0</v>
      </c>
      <c r="X370" s="44">
        <v>0</v>
      </c>
      <c r="Y370" s="44">
        <v>0</v>
      </c>
      <c r="Z370" s="44">
        <v>0</v>
      </c>
      <c r="AA370" s="44">
        <v>0</v>
      </c>
      <c r="AB370" s="44">
        <v>0</v>
      </c>
      <c r="AC370" s="44">
        <v>0</v>
      </c>
      <c r="AD370" s="44">
        <v>0</v>
      </c>
      <c r="AE370" s="44">
        <v>0</v>
      </c>
      <c r="AF370" s="44">
        <v>0</v>
      </c>
      <c r="AG370" s="44">
        <v>0</v>
      </c>
      <c r="AH370" s="44">
        <v>0</v>
      </c>
      <c r="AI370" s="44">
        <v>0</v>
      </c>
      <c r="AJ370" s="44">
        <v>0</v>
      </c>
      <c r="AK370" s="44">
        <v>0</v>
      </c>
      <c r="AL370" s="44">
        <v>0</v>
      </c>
      <c r="AM370" s="44">
        <v>0</v>
      </c>
      <c r="AN370" s="44">
        <v>0</v>
      </c>
      <c r="AO370" s="44">
        <v>0</v>
      </c>
      <c r="AP370" s="44">
        <v>0</v>
      </c>
      <c r="AQ370" s="44">
        <v>0</v>
      </c>
      <c r="AR370" s="44">
        <v>0</v>
      </c>
      <c r="AS370" s="44">
        <v>0</v>
      </c>
      <c r="AT370" s="44">
        <v>0</v>
      </c>
      <c r="AU370" s="44">
        <v>0</v>
      </c>
      <c r="AV370" s="44">
        <v>0</v>
      </c>
      <c r="AW370" s="44">
        <v>0</v>
      </c>
      <c r="AX370" s="44">
        <v>0</v>
      </c>
      <c r="AY370" s="44">
        <v>0</v>
      </c>
      <c r="AZ370" s="44">
        <v>0</v>
      </c>
      <c r="BA370" s="44">
        <v>0</v>
      </c>
      <c r="BB370" s="44">
        <v>0</v>
      </c>
      <c r="BC370" s="44">
        <v>0</v>
      </c>
      <c r="BD370" s="44">
        <v>0</v>
      </c>
      <c r="BE370" s="44">
        <v>0</v>
      </c>
      <c r="BF370" s="44">
        <v>0</v>
      </c>
      <c r="BG370" s="44">
        <v>0</v>
      </c>
      <c r="BH370" s="44">
        <v>0</v>
      </c>
      <c r="BI370" s="44">
        <v>0</v>
      </c>
      <c r="BJ370" s="44">
        <v>0</v>
      </c>
      <c r="BK370" s="44">
        <v>0</v>
      </c>
      <c r="BL370" s="44">
        <f t="shared" si="0"/>
        <v>0</v>
      </c>
      <c r="BM370" s="152">
        <f t="shared" si="1"/>
        <v>0</v>
      </c>
      <c r="BN370" s="153">
        <f t="shared" si="2"/>
        <v>0</v>
      </c>
      <c r="BO370" s="154">
        <f t="shared" si="3"/>
        <v>0</v>
      </c>
      <c r="BP370" s="155">
        <f t="shared" si="4"/>
        <v>0</v>
      </c>
      <c r="BQ370" s="44"/>
    </row>
    <row r="371" spans="1:69" ht="15.75" hidden="1" customHeight="1" x14ac:dyDescent="0.3">
      <c r="A371" s="44" t="s">
        <v>1708</v>
      </c>
      <c r="B371" s="44" t="s">
        <v>1709</v>
      </c>
      <c r="C371" s="44" t="s">
        <v>1718</v>
      </c>
      <c r="D371" s="44">
        <v>2018</v>
      </c>
      <c r="E371" s="45">
        <v>43305</v>
      </c>
      <c r="F371" s="44" t="s">
        <v>137</v>
      </c>
      <c r="G371" s="44" t="s">
        <v>67</v>
      </c>
      <c r="H371" s="37" t="s">
        <v>35</v>
      </c>
      <c r="I371" s="37" t="s">
        <v>31</v>
      </c>
      <c r="J371" s="37" t="s">
        <v>31</v>
      </c>
      <c r="K371" s="37" t="s">
        <v>31</v>
      </c>
      <c r="L371" s="37" t="s">
        <v>31</v>
      </c>
      <c r="M371" s="44" t="s">
        <v>1698</v>
      </c>
      <c r="N371" s="44"/>
      <c r="O371" s="44">
        <v>0</v>
      </c>
      <c r="P371" s="44">
        <v>0</v>
      </c>
      <c r="Q371" s="44">
        <v>0</v>
      </c>
      <c r="R371" s="44">
        <v>0</v>
      </c>
      <c r="S371" s="44">
        <v>0</v>
      </c>
      <c r="T371" s="44">
        <v>0</v>
      </c>
      <c r="U371" s="44">
        <v>0</v>
      </c>
      <c r="V371" s="44">
        <v>0</v>
      </c>
      <c r="W371" s="44">
        <v>0</v>
      </c>
      <c r="X371" s="44">
        <v>0</v>
      </c>
      <c r="Y371" s="44">
        <v>5</v>
      </c>
      <c r="Z371" s="44">
        <v>1</v>
      </c>
      <c r="AA371" s="44">
        <v>0</v>
      </c>
      <c r="AB371" s="44">
        <v>0</v>
      </c>
      <c r="AC371" s="44">
        <v>0</v>
      </c>
      <c r="AD371" s="44">
        <v>0</v>
      </c>
      <c r="AE371" s="44">
        <v>0</v>
      </c>
      <c r="AF371" s="44">
        <v>0</v>
      </c>
      <c r="AG371" s="44">
        <v>0</v>
      </c>
      <c r="AH371" s="44">
        <v>0</v>
      </c>
      <c r="AI371" s="44">
        <v>0</v>
      </c>
      <c r="AJ371" s="44">
        <v>0</v>
      </c>
      <c r="AK371" s="44">
        <v>0</v>
      </c>
      <c r="AL371" s="44">
        <v>0</v>
      </c>
      <c r="AM371" s="44">
        <v>0</v>
      </c>
      <c r="AN371" s="44">
        <v>0</v>
      </c>
      <c r="AO371" s="44">
        <v>9</v>
      </c>
      <c r="AP371" s="44">
        <v>0</v>
      </c>
      <c r="AQ371" s="44">
        <v>0</v>
      </c>
      <c r="AR371" s="44">
        <v>0</v>
      </c>
      <c r="AS371" s="44">
        <v>0</v>
      </c>
      <c r="AT371" s="44">
        <v>0</v>
      </c>
      <c r="AU371" s="44">
        <v>0</v>
      </c>
      <c r="AV371" s="44">
        <v>0</v>
      </c>
      <c r="AW371" s="44">
        <v>0</v>
      </c>
      <c r="AX371" s="44">
        <v>0</v>
      </c>
      <c r="AY371" s="44">
        <v>0</v>
      </c>
      <c r="AZ371" s="44">
        <v>0</v>
      </c>
      <c r="BA371" s="44">
        <v>0</v>
      </c>
      <c r="BB371" s="44">
        <v>0</v>
      </c>
      <c r="BC371" s="44">
        <v>0</v>
      </c>
      <c r="BD371" s="44">
        <v>1</v>
      </c>
      <c r="BE371" s="44">
        <v>0</v>
      </c>
      <c r="BF371" s="44">
        <v>0</v>
      </c>
      <c r="BG371" s="44">
        <v>0</v>
      </c>
      <c r="BH371" s="44">
        <v>0</v>
      </c>
      <c r="BI371" s="44">
        <v>0</v>
      </c>
      <c r="BJ371" s="44">
        <v>0</v>
      </c>
      <c r="BK371" s="44">
        <v>0</v>
      </c>
      <c r="BL371" s="44">
        <f t="shared" si="0"/>
        <v>16</v>
      </c>
      <c r="BM371" s="152">
        <f t="shared" si="1"/>
        <v>15</v>
      </c>
      <c r="BN371" s="153">
        <f t="shared" si="2"/>
        <v>1</v>
      </c>
      <c r="BO371" s="154">
        <f t="shared" si="3"/>
        <v>0</v>
      </c>
      <c r="BP371" s="155">
        <f t="shared" si="4"/>
        <v>0</v>
      </c>
      <c r="BQ371" s="44"/>
    </row>
    <row r="372" spans="1:69" ht="15.75" hidden="1" customHeight="1" x14ac:dyDescent="0.3">
      <c r="A372" s="44" t="s">
        <v>1708</v>
      </c>
      <c r="B372" s="44" t="s">
        <v>1709</v>
      </c>
      <c r="C372" s="44" t="s">
        <v>1718</v>
      </c>
      <c r="D372" s="44">
        <v>2018</v>
      </c>
      <c r="E372" s="45">
        <v>43305</v>
      </c>
      <c r="F372" s="44" t="s">
        <v>137</v>
      </c>
      <c r="G372" s="44" t="s">
        <v>67</v>
      </c>
      <c r="H372" s="37" t="s">
        <v>35</v>
      </c>
      <c r="I372" s="37" t="s">
        <v>31</v>
      </c>
      <c r="J372" s="37" t="s">
        <v>31</v>
      </c>
      <c r="K372" s="37" t="s">
        <v>31</v>
      </c>
      <c r="L372" s="37" t="s">
        <v>31</v>
      </c>
      <c r="M372" s="44" t="s">
        <v>1699</v>
      </c>
      <c r="N372" s="44"/>
      <c r="O372" s="44">
        <v>0</v>
      </c>
      <c r="P372" s="44">
        <v>0</v>
      </c>
      <c r="Q372" s="44">
        <v>0</v>
      </c>
      <c r="R372" s="44">
        <v>0</v>
      </c>
      <c r="S372" s="44">
        <v>0</v>
      </c>
      <c r="T372" s="44">
        <v>0</v>
      </c>
      <c r="U372" s="44">
        <v>0</v>
      </c>
      <c r="V372" s="44">
        <v>1</v>
      </c>
      <c r="W372" s="44">
        <v>0</v>
      </c>
      <c r="X372" s="44">
        <v>0</v>
      </c>
      <c r="Y372" s="44">
        <v>1</v>
      </c>
      <c r="Z372" s="44">
        <v>1</v>
      </c>
      <c r="AA372" s="44">
        <v>1</v>
      </c>
      <c r="AB372" s="44">
        <v>0</v>
      </c>
      <c r="AC372" s="44">
        <v>0</v>
      </c>
      <c r="AD372" s="44">
        <v>0</v>
      </c>
      <c r="AE372" s="44">
        <v>0</v>
      </c>
      <c r="AF372" s="44">
        <v>0</v>
      </c>
      <c r="AG372" s="44">
        <v>0</v>
      </c>
      <c r="AH372" s="44">
        <v>0</v>
      </c>
      <c r="AI372" s="44">
        <v>0</v>
      </c>
      <c r="AJ372" s="44">
        <v>0</v>
      </c>
      <c r="AK372" s="44">
        <v>0</v>
      </c>
      <c r="AL372" s="44">
        <v>0</v>
      </c>
      <c r="AM372" s="44">
        <v>0</v>
      </c>
      <c r="AN372" s="44">
        <v>0</v>
      </c>
      <c r="AO372" s="44">
        <v>1</v>
      </c>
      <c r="AP372" s="44">
        <v>0</v>
      </c>
      <c r="AQ372" s="44">
        <v>0</v>
      </c>
      <c r="AR372" s="44">
        <v>1</v>
      </c>
      <c r="AS372" s="44">
        <v>0</v>
      </c>
      <c r="AT372" s="44">
        <v>0</v>
      </c>
      <c r="AU372" s="44">
        <v>0</v>
      </c>
      <c r="AV372" s="44">
        <v>0</v>
      </c>
      <c r="AW372" s="44">
        <v>0</v>
      </c>
      <c r="AX372" s="44">
        <v>0</v>
      </c>
      <c r="AY372" s="44">
        <v>0</v>
      </c>
      <c r="AZ372" s="44">
        <v>0</v>
      </c>
      <c r="BA372" s="44">
        <v>0</v>
      </c>
      <c r="BB372" s="44">
        <v>0</v>
      </c>
      <c r="BC372" s="44">
        <v>0</v>
      </c>
      <c r="BD372" s="44">
        <v>1</v>
      </c>
      <c r="BE372" s="44">
        <v>0</v>
      </c>
      <c r="BF372" s="44">
        <v>0</v>
      </c>
      <c r="BG372" s="44">
        <v>0</v>
      </c>
      <c r="BH372" s="44">
        <v>0</v>
      </c>
      <c r="BI372" s="44">
        <v>0</v>
      </c>
      <c r="BJ372" s="44">
        <v>0</v>
      </c>
      <c r="BK372" s="44">
        <v>0</v>
      </c>
      <c r="BL372" s="44">
        <f t="shared" si="0"/>
        <v>7</v>
      </c>
      <c r="BM372" s="152">
        <f t="shared" si="1"/>
        <v>4</v>
      </c>
      <c r="BN372" s="153">
        <f t="shared" si="2"/>
        <v>2</v>
      </c>
      <c r="BO372" s="154">
        <f t="shared" si="3"/>
        <v>1</v>
      </c>
      <c r="BP372" s="155">
        <f t="shared" si="4"/>
        <v>0</v>
      </c>
      <c r="BQ372" s="44"/>
    </row>
    <row r="373" spans="1:69" ht="15.75" hidden="1" customHeight="1" x14ac:dyDescent="0.3">
      <c r="A373" s="44" t="s">
        <v>1708</v>
      </c>
      <c r="B373" s="44" t="s">
        <v>1709</v>
      </c>
      <c r="C373" s="44" t="s">
        <v>1718</v>
      </c>
      <c r="D373" s="44">
        <v>2018</v>
      </c>
      <c r="E373" s="45">
        <v>43305</v>
      </c>
      <c r="F373" s="44" t="s">
        <v>137</v>
      </c>
      <c r="G373" s="44" t="s">
        <v>67</v>
      </c>
      <c r="H373" s="37" t="s">
        <v>35</v>
      </c>
      <c r="I373" s="37" t="s">
        <v>31</v>
      </c>
      <c r="J373" s="37" t="s">
        <v>31</v>
      </c>
      <c r="K373" s="37" t="s">
        <v>31</v>
      </c>
      <c r="L373" s="37" t="s">
        <v>31</v>
      </c>
      <c r="M373" s="44" t="s">
        <v>1700</v>
      </c>
      <c r="N373" s="44">
        <f>SUM(O373:U373,V373:BK373)</f>
        <v>10</v>
      </c>
      <c r="O373" s="44">
        <v>0</v>
      </c>
      <c r="P373" s="44">
        <v>0</v>
      </c>
      <c r="Q373" s="44">
        <v>0</v>
      </c>
      <c r="R373" s="44">
        <v>1</v>
      </c>
      <c r="S373" s="44">
        <v>0</v>
      </c>
      <c r="T373" s="44">
        <v>3</v>
      </c>
      <c r="U373" s="44">
        <v>5</v>
      </c>
      <c r="V373" s="44">
        <v>0</v>
      </c>
      <c r="W373" s="44">
        <v>0</v>
      </c>
      <c r="X373" s="44">
        <v>0</v>
      </c>
      <c r="Y373" s="44">
        <v>1</v>
      </c>
      <c r="Z373" s="44">
        <v>0</v>
      </c>
      <c r="AA373" s="44">
        <v>0</v>
      </c>
      <c r="AB373" s="44">
        <v>0</v>
      </c>
      <c r="AC373" s="44">
        <v>0</v>
      </c>
      <c r="AD373" s="44">
        <v>0</v>
      </c>
      <c r="AE373" s="44">
        <v>0</v>
      </c>
      <c r="AF373" s="44">
        <v>0</v>
      </c>
      <c r="AG373" s="44">
        <v>0</v>
      </c>
      <c r="AH373" s="44">
        <v>0</v>
      </c>
      <c r="AI373" s="44">
        <v>0</v>
      </c>
      <c r="AJ373" s="44">
        <v>0</v>
      </c>
      <c r="AK373" s="44">
        <v>0</v>
      </c>
      <c r="AL373" s="44">
        <v>0</v>
      </c>
      <c r="AM373" s="44">
        <v>0</v>
      </c>
      <c r="AN373" s="44">
        <v>0</v>
      </c>
      <c r="AO373" s="44">
        <v>0</v>
      </c>
      <c r="AP373" s="44">
        <v>0</v>
      </c>
      <c r="AQ373" s="44">
        <v>0</v>
      </c>
      <c r="AR373" s="44">
        <v>0</v>
      </c>
      <c r="AS373" s="44">
        <v>0</v>
      </c>
      <c r="AT373" s="44">
        <v>0</v>
      </c>
      <c r="AU373" s="44">
        <v>0</v>
      </c>
      <c r="AV373" s="44">
        <v>0</v>
      </c>
      <c r="AW373" s="44">
        <v>0</v>
      </c>
      <c r="AX373" s="44">
        <v>0</v>
      </c>
      <c r="AY373" s="44">
        <v>0</v>
      </c>
      <c r="AZ373" s="44">
        <v>0</v>
      </c>
      <c r="BA373" s="44">
        <v>0</v>
      </c>
      <c r="BB373" s="44">
        <v>0</v>
      </c>
      <c r="BC373" s="44">
        <v>0</v>
      </c>
      <c r="BD373" s="44">
        <v>0</v>
      </c>
      <c r="BE373" s="44">
        <v>0</v>
      </c>
      <c r="BF373" s="44">
        <v>0</v>
      </c>
      <c r="BG373" s="44">
        <v>0</v>
      </c>
      <c r="BH373" s="44">
        <v>0</v>
      </c>
      <c r="BI373" s="44">
        <v>0</v>
      </c>
      <c r="BJ373" s="44">
        <v>0</v>
      </c>
      <c r="BK373" s="44">
        <v>0</v>
      </c>
      <c r="BL373" s="44">
        <f t="shared" si="0"/>
        <v>1</v>
      </c>
      <c r="BM373" s="152">
        <f t="shared" si="1"/>
        <v>1</v>
      </c>
      <c r="BN373" s="153">
        <f t="shared" si="2"/>
        <v>0</v>
      </c>
      <c r="BO373" s="154">
        <f t="shared" si="3"/>
        <v>0</v>
      </c>
      <c r="BP373" s="155">
        <f t="shared" si="4"/>
        <v>0</v>
      </c>
      <c r="BQ373" s="44"/>
    </row>
    <row r="374" spans="1:69" ht="15.75" hidden="1" customHeight="1" x14ac:dyDescent="0.3">
      <c r="A374" s="44" t="s">
        <v>1708</v>
      </c>
      <c r="B374" s="44" t="s">
        <v>1709</v>
      </c>
      <c r="C374" s="44" t="s">
        <v>1718</v>
      </c>
      <c r="D374" s="44">
        <v>2018</v>
      </c>
      <c r="E374" s="45">
        <v>43305</v>
      </c>
      <c r="F374" s="44" t="s">
        <v>137</v>
      </c>
      <c r="G374" s="44" t="s">
        <v>71</v>
      </c>
      <c r="H374" s="37" t="s">
        <v>21</v>
      </c>
      <c r="I374" s="37" t="s">
        <v>21</v>
      </c>
      <c r="J374" s="37" t="s">
        <v>22</v>
      </c>
      <c r="K374" s="37" t="s">
        <v>21</v>
      </c>
      <c r="L374" s="37" t="s">
        <v>22</v>
      </c>
      <c r="M374" s="44" t="s">
        <v>1698</v>
      </c>
      <c r="N374" s="44"/>
      <c r="O374" s="44">
        <v>0</v>
      </c>
      <c r="P374" s="44">
        <v>0</v>
      </c>
      <c r="Q374" s="44">
        <v>0</v>
      </c>
      <c r="R374" s="44">
        <v>0</v>
      </c>
      <c r="S374" s="44">
        <v>0</v>
      </c>
      <c r="T374" s="44">
        <v>0</v>
      </c>
      <c r="U374" s="44">
        <v>0</v>
      </c>
      <c r="V374" s="44">
        <v>0</v>
      </c>
      <c r="W374" s="44">
        <v>0</v>
      </c>
      <c r="X374" s="44">
        <v>0</v>
      </c>
      <c r="Y374" s="44">
        <v>6</v>
      </c>
      <c r="Z374" s="44">
        <v>1</v>
      </c>
      <c r="AA374" s="44">
        <v>0</v>
      </c>
      <c r="AB374" s="44">
        <v>0</v>
      </c>
      <c r="AC374" s="44">
        <v>0</v>
      </c>
      <c r="AD374" s="44">
        <v>0</v>
      </c>
      <c r="AE374" s="44">
        <v>0</v>
      </c>
      <c r="AF374" s="44">
        <v>0</v>
      </c>
      <c r="AG374" s="44">
        <v>0</v>
      </c>
      <c r="AH374" s="44">
        <v>0</v>
      </c>
      <c r="AI374" s="44">
        <v>0</v>
      </c>
      <c r="AJ374" s="44">
        <v>0</v>
      </c>
      <c r="AK374" s="44">
        <v>0</v>
      </c>
      <c r="AL374" s="44">
        <v>0</v>
      </c>
      <c r="AM374" s="44">
        <v>0</v>
      </c>
      <c r="AN374" s="44">
        <v>0</v>
      </c>
      <c r="AO374" s="44">
        <v>8</v>
      </c>
      <c r="AP374" s="44">
        <v>0</v>
      </c>
      <c r="AQ374" s="44">
        <v>0</v>
      </c>
      <c r="AR374" s="44">
        <v>0</v>
      </c>
      <c r="AS374" s="44">
        <v>0</v>
      </c>
      <c r="AT374" s="44">
        <v>0</v>
      </c>
      <c r="AU374" s="44">
        <v>0</v>
      </c>
      <c r="AV374" s="44">
        <v>0</v>
      </c>
      <c r="AW374" s="44">
        <v>0</v>
      </c>
      <c r="AX374" s="44">
        <v>0</v>
      </c>
      <c r="AY374" s="44">
        <v>0</v>
      </c>
      <c r="AZ374" s="44">
        <v>0</v>
      </c>
      <c r="BA374" s="44">
        <v>0</v>
      </c>
      <c r="BB374" s="44">
        <v>0</v>
      </c>
      <c r="BC374" s="44">
        <v>0</v>
      </c>
      <c r="BD374" s="44">
        <v>0</v>
      </c>
      <c r="BE374" s="44">
        <v>0</v>
      </c>
      <c r="BF374" s="44">
        <v>0</v>
      </c>
      <c r="BG374" s="44">
        <v>0</v>
      </c>
      <c r="BH374" s="44">
        <v>0</v>
      </c>
      <c r="BI374" s="44">
        <v>0</v>
      </c>
      <c r="BJ374" s="44">
        <v>2</v>
      </c>
      <c r="BK374" s="44">
        <v>0</v>
      </c>
      <c r="BL374" s="44">
        <f t="shared" si="0"/>
        <v>17</v>
      </c>
      <c r="BM374" s="152">
        <f t="shared" si="1"/>
        <v>14</v>
      </c>
      <c r="BN374" s="153">
        <f t="shared" si="2"/>
        <v>1</v>
      </c>
      <c r="BO374" s="154">
        <f t="shared" si="3"/>
        <v>2</v>
      </c>
      <c r="BP374" s="155">
        <f t="shared" si="4"/>
        <v>0</v>
      </c>
      <c r="BQ374" s="44"/>
    </row>
    <row r="375" spans="1:69" ht="15.75" hidden="1" customHeight="1" x14ac:dyDescent="0.3">
      <c r="A375" s="44" t="s">
        <v>1708</v>
      </c>
      <c r="B375" s="44" t="s">
        <v>1709</v>
      </c>
      <c r="C375" s="44" t="s">
        <v>1718</v>
      </c>
      <c r="D375" s="44">
        <v>2018</v>
      </c>
      <c r="E375" s="45">
        <v>43305</v>
      </c>
      <c r="F375" s="44" t="s">
        <v>137</v>
      </c>
      <c r="G375" s="44" t="s">
        <v>71</v>
      </c>
      <c r="H375" s="37" t="s">
        <v>21</v>
      </c>
      <c r="I375" s="37" t="s">
        <v>21</v>
      </c>
      <c r="J375" s="37" t="s">
        <v>22</v>
      </c>
      <c r="K375" s="37" t="s">
        <v>21</v>
      </c>
      <c r="L375" s="37" t="s">
        <v>22</v>
      </c>
      <c r="M375" s="44" t="s">
        <v>1699</v>
      </c>
      <c r="N375" s="44"/>
      <c r="O375" s="44">
        <v>0</v>
      </c>
      <c r="P375" s="44">
        <v>0</v>
      </c>
      <c r="Q375" s="44">
        <v>0</v>
      </c>
      <c r="R375" s="44">
        <v>0</v>
      </c>
      <c r="S375" s="44">
        <v>0</v>
      </c>
      <c r="T375" s="44">
        <v>0</v>
      </c>
      <c r="U375" s="44">
        <v>0</v>
      </c>
      <c r="V375" s="44">
        <v>1</v>
      </c>
      <c r="W375" s="44">
        <v>0</v>
      </c>
      <c r="X375" s="44">
        <v>0</v>
      </c>
      <c r="Y375" s="44">
        <v>0</v>
      </c>
      <c r="Z375" s="44">
        <v>1</v>
      </c>
      <c r="AA375" s="44">
        <v>0</v>
      </c>
      <c r="AB375" s="44">
        <v>0</v>
      </c>
      <c r="AC375" s="44">
        <v>0</v>
      </c>
      <c r="AD375" s="44">
        <v>0</v>
      </c>
      <c r="AE375" s="44">
        <v>0</v>
      </c>
      <c r="AF375" s="44">
        <v>0</v>
      </c>
      <c r="AG375" s="44">
        <v>0</v>
      </c>
      <c r="AH375" s="44">
        <v>0</v>
      </c>
      <c r="AI375" s="44">
        <v>0</v>
      </c>
      <c r="AJ375" s="44">
        <v>0</v>
      </c>
      <c r="AK375" s="44">
        <v>0</v>
      </c>
      <c r="AL375" s="44">
        <v>0</v>
      </c>
      <c r="AM375" s="44">
        <v>0</v>
      </c>
      <c r="AN375" s="44">
        <v>0</v>
      </c>
      <c r="AO375" s="44">
        <v>0</v>
      </c>
      <c r="AP375" s="44">
        <v>0</v>
      </c>
      <c r="AQ375" s="44">
        <v>0</v>
      </c>
      <c r="AR375" s="44">
        <v>8</v>
      </c>
      <c r="AS375" s="44">
        <v>0</v>
      </c>
      <c r="AT375" s="44">
        <v>0</v>
      </c>
      <c r="AU375" s="44">
        <v>1</v>
      </c>
      <c r="AV375" s="44">
        <v>0</v>
      </c>
      <c r="AW375" s="44">
        <v>0</v>
      </c>
      <c r="AX375" s="44">
        <v>0</v>
      </c>
      <c r="AY375" s="44">
        <v>0</v>
      </c>
      <c r="AZ375" s="44">
        <v>0</v>
      </c>
      <c r="BA375" s="44">
        <v>0</v>
      </c>
      <c r="BB375" s="44">
        <v>0</v>
      </c>
      <c r="BC375" s="44">
        <v>0</v>
      </c>
      <c r="BD375" s="44">
        <v>0</v>
      </c>
      <c r="BE375" s="44">
        <v>0</v>
      </c>
      <c r="BF375" s="44">
        <v>0</v>
      </c>
      <c r="BG375" s="44">
        <v>0</v>
      </c>
      <c r="BH375" s="44">
        <v>0</v>
      </c>
      <c r="BI375" s="44">
        <v>0</v>
      </c>
      <c r="BJ375" s="44">
        <v>0</v>
      </c>
      <c r="BK375" s="44">
        <v>0</v>
      </c>
      <c r="BL375" s="44">
        <f t="shared" si="0"/>
        <v>11</v>
      </c>
      <c r="BM375" s="152">
        <f t="shared" si="1"/>
        <v>9</v>
      </c>
      <c r="BN375" s="153">
        <f t="shared" si="2"/>
        <v>1</v>
      </c>
      <c r="BO375" s="154">
        <f t="shared" si="3"/>
        <v>1</v>
      </c>
      <c r="BP375" s="155">
        <f t="shared" si="4"/>
        <v>0</v>
      </c>
      <c r="BQ375" s="44"/>
    </row>
    <row r="376" spans="1:69" ht="15.75" hidden="1" customHeight="1" x14ac:dyDescent="0.3">
      <c r="A376" s="44" t="s">
        <v>1708</v>
      </c>
      <c r="B376" s="44" t="s">
        <v>1709</v>
      </c>
      <c r="C376" s="44" t="s">
        <v>1718</v>
      </c>
      <c r="D376" s="44">
        <v>2018</v>
      </c>
      <c r="E376" s="45">
        <v>43305</v>
      </c>
      <c r="F376" s="44" t="s">
        <v>137</v>
      </c>
      <c r="G376" s="44" t="s">
        <v>71</v>
      </c>
      <c r="H376" s="37" t="s">
        <v>21</v>
      </c>
      <c r="I376" s="37" t="s">
        <v>21</v>
      </c>
      <c r="J376" s="37" t="s">
        <v>22</v>
      </c>
      <c r="K376" s="37" t="s">
        <v>21</v>
      </c>
      <c r="L376" s="37" t="s">
        <v>22</v>
      </c>
      <c r="M376" s="44" t="s">
        <v>1700</v>
      </c>
      <c r="N376" s="44">
        <f>SUM(O376:U376,V376:BK376)</f>
        <v>10</v>
      </c>
      <c r="O376" s="44">
        <v>0</v>
      </c>
      <c r="P376" s="44">
        <v>0</v>
      </c>
      <c r="Q376" s="44">
        <v>0</v>
      </c>
      <c r="R376" s="44">
        <v>1</v>
      </c>
      <c r="S376" s="44">
        <v>0</v>
      </c>
      <c r="T376" s="44">
        <v>4</v>
      </c>
      <c r="U376" s="44">
        <v>4</v>
      </c>
      <c r="V376" s="44">
        <v>0</v>
      </c>
      <c r="W376" s="44">
        <v>0</v>
      </c>
      <c r="X376" s="44">
        <v>0</v>
      </c>
      <c r="Y376" s="44">
        <v>1</v>
      </c>
      <c r="Z376" s="44">
        <v>0</v>
      </c>
      <c r="AA376" s="44">
        <v>0</v>
      </c>
      <c r="AB376" s="44">
        <v>0</v>
      </c>
      <c r="AC376" s="44">
        <v>0</v>
      </c>
      <c r="AD376" s="44">
        <v>0</v>
      </c>
      <c r="AE376" s="44">
        <v>0</v>
      </c>
      <c r="AF376" s="44">
        <v>0</v>
      </c>
      <c r="AG376" s="44">
        <v>0</v>
      </c>
      <c r="AH376" s="44">
        <v>0</v>
      </c>
      <c r="AI376" s="44">
        <v>0</v>
      </c>
      <c r="AJ376" s="44">
        <v>0</v>
      </c>
      <c r="AK376" s="44">
        <v>0</v>
      </c>
      <c r="AL376" s="44">
        <v>0</v>
      </c>
      <c r="AM376" s="44">
        <v>0</v>
      </c>
      <c r="AN376" s="44">
        <v>0</v>
      </c>
      <c r="AO376" s="44">
        <v>0</v>
      </c>
      <c r="AP376" s="44">
        <v>0</v>
      </c>
      <c r="AQ376" s="44">
        <v>0</v>
      </c>
      <c r="AR376" s="44">
        <v>0</v>
      </c>
      <c r="AS376" s="44">
        <v>0</v>
      </c>
      <c r="AT376" s="44">
        <v>0</v>
      </c>
      <c r="AU376" s="44">
        <v>0</v>
      </c>
      <c r="AV376" s="44">
        <v>0</v>
      </c>
      <c r="AW376" s="44">
        <v>0</v>
      </c>
      <c r="AX376" s="44">
        <v>0</v>
      </c>
      <c r="AY376" s="44">
        <v>0</v>
      </c>
      <c r="AZ376" s="44">
        <v>0</v>
      </c>
      <c r="BA376" s="44">
        <v>0</v>
      </c>
      <c r="BB376" s="44">
        <v>0</v>
      </c>
      <c r="BC376" s="44">
        <v>0</v>
      </c>
      <c r="BD376" s="44">
        <v>0</v>
      </c>
      <c r="BE376" s="44">
        <v>0</v>
      </c>
      <c r="BF376" s="44">
        <v>0</v>
      </c>
      <c r="BG376" s="44">
        <v>0</v>
      </c>
      <c r="BH376" s="44">
        <v>0</v>
      </c>
      <c r="BI376" s="44">
        <v>0</v>
      </c>
      <c r="BJ376" s="44">
        <v>0</v>
      </c>
      <c r="BK376" s="44">
        <v>0</v>
      </c>
      <c r="BL376" s="44">
        <f t="shared" si="0"/>
        <v>1</v>
      </c>
      <c r="BM376" s="152">
        <f t="shared" si="1"/>
        <v>1</v>
      </c>
      <c r="BN376" s="153">
        <f t="shared" si="2"/>
        <v>0</v>
      </c>
      <c r="BO376" s="154">
        <f t="shared" si="3"/>
        <v>0</v>
      </c>
      <c r="BP376" s="155">
        <f t="shared" si="4"/>
        <v>0</v>
      </c>
      <c r="BQ376" s="44"/>
    </row>
    <row r="377" spans="1:69" ht="15.75" hidden="1" customHeight="1" x14ac:dyDescent="0.3">
      <c r="A377" s="44" t="s">
        <v>1708</v>
      </c>
      <c r="B377" s="44" t="s">
        <v>1709</v>
      </c>
      <c r="C377" s="44" t="s">
        <v>1709</v>
      </c>
      <c r="D377" s="44">
        <v>2018</v>
      </c>
      <c r="E377" s="45">
        <v>43305</v>
      </c>
      <c r="F377" s="44" t="s">
        <v>137</v>
      </c>
      <c r="G377" s="44" t="s">
        <v>77</v>
      </c>
      <c r="H377" s="37" t="s">
        <v>22</v>
      </c>
      <c r="I377" s="37" t="s">
        <v>22</v>
      </c>
      <c r="J377" s="37" t="s">
        <v>21</v>
      </c>
      <c r="K377" s="37" t="s">
        <v>22</v>
      </c>
      <c r="L377" s="37" t="s">
        <v>21</v>
      </c>
      <c r="M377" s="44" t="s">
        <v>1698</v>
      </c>
      <c r="N377" s="44"/>
      <c r="O377" s="44">
        <v>0</v>
      </c>
      <c r="P377" s="44">
        <v>0</v>
      </c>
      <c r="Q377" s="44">
        <v>0</v>
      </c>
      <c r="R377" s="44">
        <v>0</v>
      </c>
      <c r="S377" s="44">
        <v>0</v>
      </c>
      <c r="T377" s="44">
        <v>0</v>
      </c>
      <c r="U377" s="44">
        <v>0</v>
      </c>
      <c r="V377" s="44">
        <v>0</v>
      </c>
      <c r="W377" s="44">
        <v>0</v>
      </c>
      <c r="X377" s="44">
        <v>4</v>
      </c>
      <c r="Y377" s="44">
        <v>2</v>
      </c>
      <c r="Z377" s="44">
        <v>3</v>
      </c>
      <c r="AA377" s="44">
        <v>0</v>
      </c>
      <c r="AB377" s="44">
        <v>2</v>
      </c>
      <c r="AC377" s="44">
        <v>0</v>
      </c>
      <c r="AD377" s="44">
        <v>0</v>
      </c>
      <c r="AE377" s="44">
        <v>0</v>
      </c>
      <c r="AF377" s="44">
        <v>0</v>
      </c>
      <c r="AG377" s="44">
        <v>0</v>
      </c>
      <c r="AH377" s="44">
        <v>0</v>
      </c>
      <c r="AI377" s="44">
        <v>0</v>
      </c>
      <c r="AJ377" s="44">
        <v>0</v>
      </c>
      <c r="AK377" s="44">
        <v>0</v>
      </c>
      <c r="AL377" s="44">
        <v>0</v>
      </c>
      <c r="AM377" s="44">
        <v>0</v>
      </c>
      <c r="AN377" s="44">
        <v>0</v>
      </c>
      <c r="AO377" s="44">
        <v>1</v>
      </c>
      <c r="AP377" s="44">
        <v>0</v>
      </c>
      <c r="AQ377" s="44">
        <v>0</v>
      </c>
      <c r="AR377" s="44">
        <v>0</v>
      </c>
      <c r="AS377" s="44">
        <v>0</v>
      </c>
      <c r="AT377" s="44">
        <v>0</v>
      </c>
      <c r="AU377" s="44">
        <v>0</v>
      </c>
      <c r="AV377" s="44">
        <v>0</v>
      </c>
      <c r="AW377" s="44">
        <v>0</v>
      </c>
      <c r="AX377" s="44">
        <v>0</v>
      </c>
      <c r="AY377" s="44">
        <v>0</v>
      </c>
      <c r="AZ377" s="44">
        <v>0</v>
      </c>
      <c r="BA377" s="44">
        <v>0</v>
      </c>
      <c r="BB377" s="44">
        <v>0</v>
      </c>
      <c r="BC377" s="44">
        <v>0</v>
      </c>
      <c r="BD377" s="44">
        <v>5</v>
      </c>
      <c r="BE377" s="44">
        <v>0</v>
      </c>
      <c r="BF377" s="44">
        <v>0</v>
      </c>
      <c r="BG377" s="44">
        <v>0</v>
      </c>
      <c r="BH377" s="44">
        <v>0</v>
      </c>
      <c r="BI377" s="44">
        <v>0</v>
      </c>
      <c r="BJ377" s="44">
        <v>0</v>
      </c>
      <c r="BK377" s="44">
        <v>0</v>
      </c>
      <c r="BL377" s="44">
        <f t="shared" si="0"/>
        <v>17</v>
      </c>
      <c r="BM377" s="152">
        <f t="shared" si="1"/>
        <v>10</v>
      </c>
      <c r="BN377" s="153">
        <f t="shared" si="2"/>
        <v>3</v>
      </c>
      <c r="BO377" s="154">
        <f t="shared" si="3"/>
        <v>0</v>
      </c>
      <c r="BP377" s="155">
        <f t="shared" si="4"/>
        <v>4</v>
      </c>
      <c r="BQ377" s="44"/>
    </row>
    <row r="378" spans="1:69" ht="15.75" hidden="1" customHeight="1" x14ac:dyDescent="0.3">
      <c r="A378" s="44" t="s">
        <v>1708</v>
      </c>
      <c r="B378" s="44" t="s">
        <v>1709</v>
      </c>
      <c r="C378" s="44" t="s">
        <v>1709</v>
      </c>
      <c r="D378" s="44">
        <v>2018</v>
      </c>
      <c r="E378" s="45">
        <v>43305</v>
      </c>
      <c r="F378" s="44" t="s">
        <v>137</v>
      </c>
      <c r="G378" s="44" t="s">
        <v>77</v>
      </c>
      <c r="H378" s="37" t="s">
        <v>22</v>
      </c>
      <c r="I378" s="37" t="s">
        <v>22</v>
      </c>
      <c r="J378" s="37" t="s">
        <v>21</v>
      </c>
      <c r="K378" s="37" t="s">
        <v>22</v>
      </c>
      <c r="L378" s="37" t="s">
        <v>21</v>
      </c>
      <c r="M378" s="44" t="s">
        <v>1699</v>
      </c>
      <c r="N378" s="44"/>
      <c r="O378" s="44">
        <v>0</v>
      </c>
      <c r="P378" s="44">
        <v>0</v>
      </c>
      <c r="Q378" s="44">
        <v>0</v>
      </c>
      <c r="R378" s="44">
        <v>0</v>
      </c>
      <c r="S378" s="44">
        <v>0</v>
      </c>
      <c r="T378" s="44">
        <v>0</v>
      </c>
      <c r="U378" s="44">
        <v>0</v>
      </c>
      <c r="V378" s="44">
        <v>0</v>
      </c>
      <c r="W378" s="44">
        <v>0</v>
      </c>
      <c r="X378" s="44">
        <v>6</v>
      </c>
      <c r="Y378" s="44">
        <v>0</v>
      </c>
      <c r="Z378" s="44">
        <v>6</v>
      </c>
      <c r="AA378" s="44">
        <v>0</v>
      </c>
      <c r="AB378" s="44">
        <v>0</v>
      </c>
      <c r="AC378" s="44">
        <v>0</v>
      </c>
      <c r="AD378" s="44">
        <v>0</v>
      </c>
      <c r="AE378" s="44">
        <v>0</v>
      </c>
      <c r="AF378" s="44">
        <v>0</v>
      </c>
      <c r="AG378" s="44">
        <v>0</v>
      </c>
      <c r="AH378" s="44">
        <v>0</v>
      </c>
      <c r="AI378" s="44">
        <v>0</v>
      </c>
      <c r="AJ378" s="44">
        <v>0</v>
      </c>
      <c r="AK378" s="44">
        <v>0</v>
      </c>
      <c r="AL378" s="44">
        <v>0</v>
      </c>
      <c r="AM378" s="44">
        <v>0</v>
      </c>
      <c r="AN378" s="44">
        <v>0</v>
      </c>
      <c r="AO378" s="44">
        <v>0</v>
      </c>
      <c r="AP378" s="44">
        <v>0</v>
      </c>
      <c r="AQ378" s="44">
        <v>0</v>
      </c>
      <c r="AR378" s="44">
        <v>0</v>
      </c>
      <c r="AS378" s="44">
        <v>0</v>
      </c>
      <c r="AT378" s="44">
        <v>0</v>
      </c>
      <c r="AU378" s="44">
        <v>0</v>
      </c>
      <c r="AV378" s="44">
        <v>0</v>
      </c>
      <c r="AW378" s="44">
        <v>0</v>
      </c>
      <c r="AX378" s="44">
        <v>0</v>
      </c>
      <c r="AY378" s="44">
        <v>0</v>
      </c>
      <c r="AZ378" s="44">
        <v>0</v>
      </c>
      <c r="BA378" s="44">
        <v>0</v>
      </c>
      <c r="BB378" s="44">
        <v>0</v>
      </c>
      <c r="BC378" s="44">
        <v>0</v>
      </c>
      <c r="BD378" s="44">
        <v>0</v>
      </c>
      <c r="BE378" s="44">
        <v>0</v>
      </c>
      <c r="BF378" s="44">
        <v>0</v>
      </c>
      <c r="BG378" s="44">
        <v>0</v>
      </c>
      <c r="BH378" s="44">
        <v>0</v>
      </c>
      <c r="BI378" s="44">
        <v>0</v>
      </c>
      <c r="BJ378" s="44">
        <v>0</v>
      </c>
      <c r="BK378" s="44">
        <v>0</v>
      </c>
      <c r="BL378" s="44">
        <f t="shared" si="0"/>
        <v>12</v>
      </c>
      <c r="BM378" s="152">
        <f t="shared" si="1"/>
        <v>0</v>
      </c>
      <c r="BN378" s="153">
        <f t="shared" si="2"/>
        <v>6</v>
      </c>
      <c r="BO378" s="154">
        <f t="shared" si="3"/>
        <v>0</v>
      </c>
      <c r="BP378" s="155">
        <f t="shared" si="4"/>
        <v>6</v>
      </c>
      <c r="BQ378" s="44"/>
    </row>
    <row r="379" spans="1:69" ht="15.75" hidden="1" customHeight="1" x14ac:dyDescent="0.3">
      <c r="A379" s="44" t="s">
        <v>1708</v>
      </c>
      <c r="B379" s="44" t="s">
        <v>1709</v>
      </c>
      <c r="C379" s="44" t="s">
        <v>1709</v>
      </c>
      <c r="D379" s="44">
        <v>2018</v>
      </c>
      <c r="E379" s="45">
        <v>43305</v>
      </c>
      <c r="F379" s="44" t="s">
        <v>137</v>
      </c>
      <c r="G379" s="44" t="s">
        <v>77</v>
      </c>
      <c r="H379" s="37" t="s">
        <v>22</v>
      </c>
      <c r="I379" s="37" t="s">
        <v>22</v>
      </c>
      <c r="J379" s="37" t="s">
        <v>21</v>
      </c>
      <c r="K379" s="37" t="s">
        <v>22</v>
      </c>
      <c r="L379" s="37" t="s">
        <v>21</v>
      </c>
      <c r="M379" s="44" t="s">
        <v>1700</v>
      </c>
      <c r="N379" s="44">
        <f>SUM(O379:U379,V379:BK379)</f>
        <v>10</v>
      </c>
      <c r="O379" s="44">
        <v>0</v>
      </c>
      <c r="P379" s="44">
        <v>0</v>
      </c>
      <c r="Q379" s="44">
        <v>0</v>
      </c>
      <c r="R379" s="44">
        <v>0</v>
      </c>
      <c r="S379" s="44">
        <v>0</v>
      </c>
      <c r="T379" s="44">
        <v>6</v>
      </c>
      <c r="U379" s="44">
        <v>4</v>
      </c>
      <c r="V379" s="44">
        <v>0</v>
      </c>
      <c r="W379" s="44">
        <v>0</v>
      </c>
      <c r="X379" s="44">
        <v>0</v>
      </c>
      <c r="Y379" s="44">
        <v>0</v>
      </c>
      <c r="Z379" s="44">
        <v>0</v>
      </c>
      <c r="AA379" s="44">
        <v>0</v>
      </c>
      <c r="AB379" s="44">
        <v>0</v>
      </c>
      <c r="AC379" s="44">
        <v>0</v>
      </c>
      <c r="AD379" s="44">
        <v>0</v>
      </c>
      <c r="AE379" s="44">
        <v>0</v>
      </c>
      <c r="AF379" s="44">
        <v>0</v>
      </c>
      <c r="AG379" s="44">
        <v>0</v>
      </c>
      <c r="AH379" s="44">
        <v>0</v>
      </c>
      <c r="AI379" s="44">
        <v>0</v>
      </c>
      <c r="AJ379" s="44">
        <v>0</v>
      </c>
      <c r="AK379" s="44">
        <v>0</v>
      </c>
      <c r="AL379" s="44">
        <v>0</v>
      </c>
      <c r="AM379" s="44">
        <v>0</v>
      </c>
      <c r="AN379" s="44">
        <v>0</v>
      </c>
      <c r="AO379" s="44">
        <v>0</v>
      </c>
      <c r="AP379" s="44">
        <v>0</v>
      </c>
      <c r="AQ379" s="44">
        <v>0</v>
      </c>
      <c r="AR379" s="44">
        <v>0</v>
      </c>
      <c r="AS379" s="44">
        <v>0</v>
      </c>
      <c r="AT379" s="44">
        <v>0</v>
      </c>
      <c r="AU379" s="44">
        <v>0</v>
      </c>
      <c r="AV379" s="44">
        <v>0</v>
      </c>
      <c r="AW379" s="44">
        <v>0</v>
      </c>
      <c r="AX379" s="44">
        <v>0</v>
      </c>
      <c r="AY379" s="44">
        <v>0</v>
      </c>
      <c r="AZ379" s="44">
        <v>0</v>
      </c>
      <c r="BA379" s="44">
        <v>0</v>
      </c>
      <c r="BB379" s="44">
        <v>0</v>
      </c>
      <c r="BC379" s="44">
        <v>0</v>
      </c>
      <c r="BD379" s="44">
        <v>0</v>
      </c>
      <c r="BE379" s="44">
        <v>0</v>
      </c>
      <c r="BF379" s="44">
        <v>0</v>
      </c>
      <c r="BG379" s="44">
        <v>0</v>
      </c>
      <c r="BH379" s="44">
        <v>0</v>
      </c>
      <c r="BI379" s="44">
        <v>0</v>
      </c>
      <c r="BJ379" s="44">
        <v>0</v>
      </c>
      <c r="BK379" s="44">
        <v>0</v>
      </c>
      <c r="BL379" s="44">
        <f t="shared" si="0"/>
        <v>0</v>
      </c>
      <c r="BM379" s="152">
        <f t="shared" si="1"/>
        <v>0</v>
      </c>
      <c r="BN379" s="153">
        <f t="shared" si="2"/>
        <v>0</v>
      </c>
      <c r="BO379" s="154">
        <f t="shared" si="3"/>
        <v>0</v>
      </c>
      <c r="BP379" s="155">
        <f t="shared" si="4"/>
        <v>0</v>
      </c>
      <c r="BQ379" s="44" t="s">
        <v>1719</v>
      </c>
    </row>
    <row r="380" spans="1:69" ht="15.75" hidden="1" customHeight="1" x14ac:dyDescent="0.3">
      <c r="A380" s="44" t="s">
        <v>1708</v>
      </c>
      <c r="B380" s="44" t="s">
        <v>1709</v>
      </c>
      <c r="C380" s="44" t="s">
        <v>1709</v>
      </c>
      <c r="D380" s="44">
        <v>2018</v>
      </c>
      <c r="E380" s="45">
        <v>43305</v>
      </c>
      <c r="F380" s="44" t="s">
        <v>137</v>
      </c>
      <c r="G380" s="44" t="s">
        <v>80</v>
      </c>
      <c r="H380" s="37" t="s">
        <v>21</v>
      </c>
      <c r="I380" s="37" t="s">
        <v>21</v>
      </c>
      <c r="J380" s="37" t="s">
        <v>22</v>
      </c>
      <c r="K380" s="37" t="s">
        <v>21</v>
      </c>
      <c r="L380" s="37" t="s">
        <v>22</v>
      </c>
      <c r="M380" s="44" t="s">
        <v>1698</v>
      </c>
      <c r="N380" s="44"/>
      <c r="O380" s="44">
        <v>0</v>
      </c>
      <c r="P380" s="44">
        <v>0</v>
      </c>
      <c r="Q380" s="44">
        <v>0</v>
      </c>
      <c r="R380" s="44">
        <v>0</v>
      </c>
      <c r="S380" s="44">
        <v>0</v>
      </c>
      <c r="T380" s="44">
        <v>0</v>
      </c>
      <c r="U380" s="44">
        <v>0</v>
      </c>
      <c r="V380" s="44">
        <v>0</v>
      </c>
      <c r="W380" s="44">
        <v>0</v>
      </c>
      <c r="X380" s="44">
        <v>0</v>
      </c>
      <c r="Y380" s="44">
        <v>0</v>
      </c>
      <c r="Z380" s="44">
        <v>1</v>
      </c>
      <c r="AA380" s="44">
        <v>0</v>
      </c>
      <c r="AB380" s="44">
        <v>1</v>
      </c>
      <c r="AC380" s="44">
        <v>0</v>
      </c>
      <c r="AD380" s="44">
        <v>0</v>
      </c>
      <c r="AE380" s="44">
        <v>0</v>
      </c>
      <c r="AF380" s="44">
        <v>0</v>
      </c>
      <c r="AG380" s="44">
        <v>0</v>
      </c>
      <c r="AH380" s="44">
        <v>0</v>
      </c>
      <c r="AI380" s="44">
        <v>0</v>
      </c>
      <c r="AJ380" s="44">
        <v>0</v>
      </c>
      <c r="AK380" s="44">
        <v>0</v>
      </c>
      <c r="AL380" s="44">
        <v>0</v>
      </c>
      <c r="AM380" s="44">
        <v>0</v>
      </c>
      <c r="AN380" s="44">
        <v>0</v>
      </c>
      <c r="AO380" s="44">
        <v>6</v>
      </c>
      <c r="AP380" s="44">
        <v>0</v>
      </c>
      <c r="AQ380" s="44">
        <v>0</v>
      </c>
      <c r="AR380" s="44">
        <v>0</v>
      </c>
      <c r="AS380" s="44">
        <v>0</v>
      </c>
      <c r="AT380" s="44">
        <v>0</v>
      </c>
      <c r="AU380" s="44">
        <v>0</v>
      </c>
      <c r="AV380" s="44">
        <v>0</v>
      </c>
      <c r="AW380" s="44">
        <v>0</v>
      </c>
      <c r="AX380" s="44">
        <v>0</v>
      </c>
      <c r="AY380" s="44">
        <v>0</v>
      </c>
      <c r="AZ380" s="44">
        <v>0</v>
      </c>
      <c r="BA380" s="44">
        <v>0</v>
      </c>
      <c r="BB380" s="44">
        <v>0</v>
      </c>
      <c r="BC380" s="44">
        <v>0</v>
      </c>
      <c r="BD380" s="44">
        <v>0</v>
      </c>
      <c r="BE380" s="44">
        <v>0</v>
      </c>
      <c r="BF380" s="44">
        <v>0</v>
      </c>
      <c r="BG380" s="44">
        <v>0</v>
      </c>
      <c r="BH380" s="44">
        <v>0</v>
      </c>
      <c r="BI380" s="44">
        <v>0</v>
      </c>
      <c r="BJ380" s="44">
        <v>0</v>
      </c>
      <c r="BK380" s="44">
        <v>0</v>
      </c>
      <c r="BL380" s="44">
        <f t="shared" si="0"/>
        <v>8</v>
      </c>
      <c r="BM380" s="152">
        <f t="shared" si="1"/>
        <v>7</v>
      </c>
      <c r="BN380" s="153">
        <f t="shared" si="2"/>
        <v>1</v>
      </c>
      <c r="BO380" s="154">
        <f t="shared" si="3"/>
        <v>0</v>
      </c>
      <c r="BP380" s="155">
        <f t="shared" si="4"/>
        <v>0</v>
      </c>
      <c r="BQ380" s="44"/>
    </row>
    <row r="381" spans="1:69" ht="15.75" hidden="1" customHeight="1" x14ac:dyDescent="0.3">
      <c r="A381" s="44" t="s">
        <v>1708</v>
      </c>
      <c r="B381" s="44" t="s">
        <v>1709</v>
      </c>
      <c r="C381" s="44" t="s">
        <v>1709</v>
      </c>
      <c r="D381" s="44">
        <v>2018</v>
      </c>
      <c r="E381" s="45">
        <v>43305</v>
      </c>
      <c r="F381" s="44" t="s">
        <v>137</v>
      </c>
      <c r="G381" s="44" t="s">
        <v>80</v>
      </c>
      <c r="H381" s="37" t="s">
        <v>21</v>
      </c>
      <c r="I381" s="37" t="s">
        <v>21</v>
      </c>
      <c r="J381" s="37" t="s">
        <v>22</v>
      </c>
      <c r="K381" s="37" t="s">
        <v>21</v>
      </c>
      <c r="L381" s="37" t="s">
        <v>22</v>
      </c>
      <c r="M381" s="44" t="s">
        <v>1699</v>
      </c>
      <c r="N381" s="44"/>
      <c r="O381" s="44">
        <v>0</v>
      </c>
      <c r="P381" s="44">
        <v>0</v>
      </c>
      <c r="Q381" s="44">
        <v>0</v>
      </c>
      <c r="R381" s="44">
        <v>0</v>
      </c>
      <c r="S381" s="44">
        <v>0</v>
      </c>
      <c r="T381" s="44">
        <v>0</v>
      </c>
      <c r="U381" s="44">
        <v>0</v>
      </c>
      <c r="V381" s="44">
        <v>2</v>
      </c>
      <c r="W381" s="44">
        <v>0</v>
      </c>
      <c r="X381" s="44">
        <v>0</v>
      </c>
      <c r="Y381" s="44">
        <v>0</v>
      </c>
      <c r="Z381" s="44">
        <v>3</v>
      </c>
      <c r="AA381" s="44">
        <v>0</v>
      </c>
      <c r="AB381" s="44">
        <v>1</v>
      </c>
      <c r="AC381" s="44">
        <v>0</v>
      </c>
      <c r="AD381" s="44">
        <v>0</v>
      </c>
      <c r="AE381" s="44">
        <v>0</v>
      </c>
      <c r="AF381" s="44">
        <v>0</v>
      </c>
      <c r="AG381" s="44">
        <v>0</v>
      </c>
      <c r="AH381" s="44">
        <v>0</v>
      </c>
      <c r="AI381" s="44">
        <v>0</v>
      </c>
      <c r="AJ381" s="44">
        <v>0</v>
      </c>
      <c r="AK381" s="44">
        <v>0</v>
      </c>
      <c r="AL381" s="44">
        <v>0</v>
      </c>
      <c r="AM381" s="44">
        <v>0</v>
      </c>
      <c r="AN381" s="44">
        <v>0</v>
      </c>
      <c r="AO381" s="44">
        <v>0</v>
      </c>
      <c r="AP381" s="44">
        <v>0</v>
      </c>
      <c r="AQ381" s="44">
        <v>0</v>
      </c>
      <c r="AR381" s="44">
        <v>0</v>
      </c>
      <c r="AS381" s="44">
        <v>0</v>
      </c>
      <c r="AT381" s="44">
        <v>0</v>
      </c>
      <c r="AU381" s="44">
        <v>0</v>
      </c>
      <c r="AV381" s="44">
        <v>0</v>
      </c>
      <c r="AW381" s="44">
        <v>0</v>
      </c>
      <c r="AX381" s="44">
        <v>0</v>
      </c>
      <c r="AY381" s="44">
        <v>0</v>
      </c>
      <c r="AZ381" s="44">
        <v>0</v>
      </c>
      <c r="BA381" s="44">
        <v>0</v>
      </c>
      <c r="BB381" s="44">
        <v>0</v>
      </c>
      <c r="BC381" s="44">
        <v>0</v>
      </c>
      <c r="BD381" s="44">
        <v>0</v>
      </c>
      <c r="BE381" s="44">
        <v>0</v>
      </c>
      <c r="BF381" s="44">
        <v>0</v>
      </c>
      <c r="BG381" s="44">
        <v>0</v>
      </c>
      <c r="BH381" s="44">
        <v>0</v>
      </c>
      <c r="BI381" s="44">
        <v>0</v>
      </c>
      <c r="BJ381" s="44">
        <v>0</v>
      </c>
      <c r="BK381" s="44">
        <v>0</v>
      </c>
      <c r="BL381" s="44">
        <f t="shared" si="0"/>
        <v>6</v>
      </c>
      <c r="BM381" s="152">
        <f t="shared" si="1"/>
        <v>1</v>
      </c>
      <c r="BN381" s="153">
        <f t="shared" si="2"/>
        <v>3</v>
      </c>
      <c r="BO381" s="154">
        <f t="shared" si="3"/>
        <v>2</v>
      </c>
      <c r="BP381" s="155">
        <f t="shared" si="4"/>
        <v>0</v>
      </c>
      <c r="BQ381" s="44"/>
    </row>
    <row r="382" spans="1:69" ht="15.75" hidden="1" customHeight="1" x14ac:dyDescent="0.3">
      <c r="A382" s="44" t="s">
        <v>1708</v>
      </c>
      <c r="B382" s="44" t="s">
        <v>1709</v>
      </c>
      <c r="C382" s="44" t="s">
        <v>1709</v>
      </c>
      <c r="D382" s="44">
        <v>2018</v>
      </c>
      <c r="E382" s="45">
        <v>43305</v>
      </c>
      <c r="F382" s="44" t="s">
        <v>137</v>
      </c>
      <c r="G382" s="44" t="s">
        <v>80</v>
      </c>
      <c r="H382" s="37" t="s">
        <v>21</v>
      </c>
      <c r="I382" s="37" t="s">
        <v>21</v>
      </c>
      <c r="J382" s="37" t="s">
        <v>22</v>
      </c>
      <c r="K382" s="37" t="s">
        <v>21</v>
      </c>
      <c r="L382" s="37" t="s">
        <v>22</v>
      </c>
      <c r="M382" s="44" t="s">
        <v>1700</v>
      </c>
      <c r="N382" s="44">
        <f>SUM(O382:U382,V382:BK382)</f>
        <v>10</v>
      </c>
      <c r="O382" s="44">
        <v>0</v>
      </c>
      <c r="P382" s="44">
        <v>0</v>
      </c>
      <c r="Q382" s="44">
        <v>0</v>
      </c>
      <c r="R382" s="44">
        <v>0</v>
      </c>
      <c r="S382" s="44">
        <v>0</v>
      </c>
      <c r="T382" s="44">
        <v>4</v>
      </c>
      <c r="U382" s="44">
        <v>6</v>
      </c>
      <c r="V382" s="44">
        <v>0</v>
      </c>
      <c r="W382" s="44">
        <v>0</v>
      </c>
      <c r="X382" s="44">
        <v>0</v>
      </c>
      <c r="Y382" s="44">
        <v>0</v>
      </c>
      <c r="Z382" s="44">
        <v>0</v>
      </c>
      <c r="AA382" s="44">
        <v>0</v>
      </c>
      <c r="AB382" s="44">
        <v>0</v>
      </c>
      <c r="AC382" s="44">
        <v>0</v>
      </c>
      <c r="AD382" s="44">
        <v>0</v>
      </c>
      <c r="AE382" s="44">
        <v>0</v>
      </c>
      <c r="AF382" s="44">
        <v>0</v>
      </c>
      <c r="AG382" s="44">
        <v>0</v>
      </c>
      <c r="AH382" s="44">
        <v>0</v>
      </c>
      <c r="AI382" s="44">
        <v>0</v>
      </c>
      <c r="AJ382" s="44">
        <v>0</v>
      </c>
      <c r="AK382" s="44">
        <v>0</v>
      </c>
      <c r="AL382" s="44">
        <v>0</v>
      </c>
      <c r="AM382" s="44">
        <v>0</v>
      </c>
      <c r="AN382" s="44">
        <v>0</v>
      </c>
      <c r="AO382" s="44">
        <v>0</v>
      </c>
      <c r="AP382" s="44">
        <v>0</v>
      </c>
      <c r="AQ382" s="44">
        <v>0</v>
      </c>
      <c r="AR382" s="44">
        <v>0</v>
      </c>
      <c r="AS382" s="44">
        <v>0</v>
      </c>
      <c r="AT382" s="44">
        <v>0</v>
      </c>
      <c r="AU382" s="44">
        <v>0</v>
      </c>
      <c r="AV382" s="44">
        <v>0</v>
      </c>
      <c r="AW382" s="44">
        <v>0</v>
      </c>
      <c r="AX382" s="44">
        <v>0</v>
      </c>
      <c r="AY382" s="44">
        <v>0</v>
      </c>
      <c r="AZ382" s="44">
        <v>0</v>
      </c>
      <c r="BA382" s="44">
        <v>0</v>
      </c>
      <c r="BB382" s="44">
        <v>0</v>
      </c>
      <c r="BC382" s="44">
        <v>0</v>
      </c>
      <c r="BD382" s="44">
        <v>0</v>
      </c>
      <c r="BE382" s="44">
        <v>0</v>
      </c>
      <c r="BF382" s="44">
        <v>0</v>
      </c>
      <c r="BG382" s="44">
        <v>0</v>
      </c>
      <c r="BH382" s="44">
        <v>0</v>
      </c>
      <c r="BI382" s="44">
        <v>0</v>
      </c>
      <c r="BJ382" s="44">
        <v>0</v>
      </c>
      <c r="BK382" s="44">
        <v>0</v>
      </c>
      <c r="BL382" s="44">
        <f t="shared" si="0"/>
        <v>0</v>
      </c>
      <c r="BM382" s="152">
        <f t="shared" si="1"/>
        <v>0</v>
      </c>
      <c r="BN382" s="153">
        <f t="shared" si="2"/>
        <v>0</v>
      </c>
      <c r="BO382" s="154">
        <f t="shared" si="3"/>
        <v>0</v>
      </c>
      <c r="BP382" s="155">
        <f t="shared" si="4"/>
        <v>0</v>
      </c>
      <c r="BQ382" s="44"/>
    </row>
    <row r="383" spans="1:69" ht="15.75" hidden="1" customHeight="1" x14ac:dyDescent="0.3">
      <c r="A383" s="44" t="s">
        <v>1708</v>
      </c>
      <c r="B383" s="44" t="s">
        <v>1709</v>
      </c>
      <c r="C383" s="44" t="s">
        <v>1709</v>
      </c>
      <c r="D383" s="44">
        <v>2018</v>
      </c>
      <c r="E383" s="45">
        <v>43305</v>
      </c>
      <c r="F383" s="44" t="s">
        <v>137</v>
      </c>
      <c r="G383" s="44" t="s">
        <v>83</v>
      </c>
      <c r="H383" s="37" t="s">
        <v>27</v>
      </c>
      <c r="I383" s="37" t="s">
        <v>27</v>
      </c>
      <c r="J383" s="37" t="s">
        <v>26</v>
      </c>
      <c r="K383" s="37" t="s">
        <v>27</v>
      </c>
      <c r="L383" s="37" t="s">
        <v>26</v>
      </c>
      <c r="M383" s="44" t="s">
        <v>1698</v>
      </c>
      <c r="N383" s="44"/>
      <c r="O383" s="44">
        <v>0</v>
      </c>
      <c r="P383" s="44">
        <v>0</v>
      </c>
      <c r="Q383" s="44">
        <v>0</v>
      </c>
      <c r="R383" s="44">
        <v>0</v>
      </c>
      <c r="S383" s="44">
        <v>0</v>
      </c>
      <c r="T383" s="44">
        <v>0</v>
      </c>
      <c r="U383" s="44">
        <v>0</v>
      </c>
      <c r="V383" s="44">
        <v>0</v>
      </c>
      <c r="W383" s="44">
        <v>0</v>
      </c>
      <c r="X383" s="44">
        <v>0</v>
      </c>
      <c r="Y383" s="44">
        <v>10</v>
      </c>
      <c r="Z383" s="44">
        <v>1</v>
      </c>
      <c r="AA383" s="44">
        <v>0</v>
      </c>
      <c r="AB383" s="44">
        <v>0</v>
      </c>
      <c r="AC383" s="44">
        <v>0</v>
      </c>
      <c r="AD383" s="44">
        <v>0</v>
      </c>
      <c r="AE383" s="44">
        <v>0</v>
      </c>
      <c r="AF383" s="44">
        <v>0</v>
      </c>
      <c r="AG383" s="44">
        <v>0</v>
      </c>
      <c r="AH383" s="44">
        <v>0</v>
      </c>
      <c r="AI383" s="44">
        <v>0</v>
      </c>
      <c r="AJ383" s="44">
        <v>0</v>
      </c>
      <c r="AK383" s="44">
        <v>0</v>
      </c>
      <c r="AL383" s="44">
        <v>0</v>
      </c>
      <c r="AM383" s="44">
        <v>0</v>
      </c>
      <c r="AN383" s="44">
        <v>2</v>
      </c>
      <c r="AO383" s="44">
        <v>6</v>
      </c>
      <c r="AP383" s="44">
        <v>0</v>
      </c>
      <c r="AQ383" s="44">
        <v>0</v>
      </c>
      <c r="AR383" s="44">
        <v>0</v>
      </c>
      <c r="AS383" s="44">
        <v>0</v>
      </c>
      <c r="AT383" s="44">
        <v>0</v>
      </c>
      <c r="AU383" s="44">
        <v>0</v>
      </c>
      <c r="AV383" s="44">
        <v>0</v>
      </c>
      <c r="AW383" s="44">
        <v>0</v>
      </c>
      <c r="AX383" s="44">
        <v>0</v>
      </c>
      <c r="AY383" s="44">
        <v>0</v>
      </c>
      <c r="AZ383" s="44">
        <v>0</v>
      </c>
      <c r="BA383" s="44">
        <v>0</v>
      </c>
      <c r="BB383" s="44">
        <v>0</v>
      </c>
      <c r="BC383" s="44">
        <v>0</v>
      </c>
      <c r="BD383" s="44">
        <v>0</v>
      </c>
      <c r="BE383" s="44">
        <v>0</v>
      </c>
      <c r="BF383" s="44">
        <v>0</v>
      </c>
      <c r="BG383" s="44">
        <v>0</v>
      </c>
      <c r="BH383" s="44">
        <v>0</v>
      </c>
      <c r="BI383" s="44">
        <v>0</v>
      </c>
      <c r="BJ383" s="44">
        <v>0</v>
      </c>
      <c r="BK383" s="44">
        <v>0</v>
      </c>
      <c r="BL383" s="44">
        <f t="shared" si="0"/>
        <v>19</v>
      </c>
      <c r="BM383" s="152">
        <f t="shared" si="1"/>
        <v>16</v>
      </c>
      <c r="BN383" s="153">
        <f t="shared" si="2"/>
        <v>1</v>
      </c>
      <c r="BO383" s="154">
        <f t="shared" si="3"/>
        <v>0</v>
      </c>
      <c r="BP383" s="155">
        <f t="shared" si="4"/>
        <v>2</v>
      </c>
      <c r="BQ383" s="44"/>
    </row>
    <row r="384" spans="1:69" ht="15.75" hidden="1" customHeight="1" x14ac:dyDescent="0.3">
      <c r="A384" s="44" t="s">
        <v>1708</v>
      </c>
      <c r="B384" s="44" t="s">
        <v>1709</v>
      </c>
      <c r="C384" s="44" t="s">
        <v>1709</v>
      </c>
      <c r="D384" s="44">
        <v>2018</v>
      </c>
      <c r="E384" s="45">
        <v>43305</v>
      </c>
      <c r="F384" s="44" t="s">
        <v>137</v>
      </c>
      <c r="G384" s="44" t="s">
        <v>83</v>
      </c>
      <c r="H384" s="37" t="s">
        <v>27</v>
      </c>
      <c r="I384" s="37" t="s">
        <v>27</v>
      </c>
      <c r="J384" s="37" t="s">
        <v>26</v>
      </c>
      <c r="K384" s="37" t="s">
        <v>27</v>
      </c>
      <c r="L384" s="37" t="s">
        <v>26</v>
      </c>
      <c r="M384" s="44" t="s">
        <v>1699</v>
      </c>
      <c r="N384" s="44"/>
      <c r="O384" s="44">
        <v>0</v>
      </c>
      <c r="P384" s="44">
        <v>0</v>
      </c>
      <c r="Q384" s="44">
        <v>0</v>
      </c>
      <c r="R384" s="44">
        <v>0</v>
      </c>
      <c r="S384" s="44">
        <v>0</v>
      </c>
      <c r="T384" s="44">
        <v>0</v>
      </c>
      <c r="U384" s="44">
        <v>0</v>
      </c>
      <c r="V384" s="44">
        <v>0</v>
      </c>
      <c r="W384" s="44">
        <v>0</v>
      </c>
      <c r="X384" s="44">
        <v>0</v>
      </c>
      <c r="Y384" s="44">
        <v>0</v>
      </c>
      <c r="Z384" s="44">
        <v>2</v>
      </c>
      <c r="AA384" s="44">
        <v>0</v>
      </c>
      <c r="AB384" s="44">
        <v>0</v>
      </c>
      <c r="AC384" s="44">
        <v>0</v>
      </c>
      <c r="AD384" s="44">
        <v>0</v>
      </c>
      <c r="AE384" s="44">
        <v>0</v>
      </c>
      <c r="AF384" s="44">
        <v>0</v>
      </c>
      <c r="AG384" s="44">
        <v>0</v>
      </c>
      <c r="AH384" s="44">
        <v>0</v>
      </c>
      <c r="AI384" s="44">
        <v>0</v>
      </c>
      <c r="AJ384" s="44">
        <v>0</v>
      </c>
      <c r="AK384" s="44">
        <v>0</v>
      </c>
      <c r="AL384" s="44">
        <v>0</v>
      </c>
      <c r="AM384" s="44">
        <v>0</v>
      </c>
      <c r="AN384" s="44">
        <v>0</v>
      </c>
      <c r="AO384" s="44">
        <v>0</v>
      </c>
      <c r="AP384" s="44">
        <v>0</v>
      </c>
      <c r="AQ384" s="44">
        <v>3</v>
      </c>
      <c r="AR384" s="44">
        <v>14</v>
      </c>
      <c r="AS384" s="44">
        <v>0</v>
      </c>
      <c r="AT384" s="44">
        <v>0</v>
      </c>
      <c r="AU384" s="44">
        <v>0</v>
      </c>
      <c r="AV384" s="44">
        <v>0</v>
      </c>
      <c r="AW384" s="44">
        <v>0</v>
      </c>
      <c r="AX384" s="44">
        <v>0</v>
      </c>
      <c r="AY384" s="44">
        <v>0</v>
      </c>
      <c r="AZ384" s="44">
        <v>0</v>
      </c>
      <c r="BA384" s="44">
        <v>0</v>
      </c>
      <c r="BB384" s="44">
        <v>0</v>
      </c>
      <c r="BC384" s="44">
        <v>0</v>
      </c>
      <c r="BD384" s="44">
        <v>0</v>
      </c>
      <c r="BE384" s="44">
        <v>0</v>
      </c>
      <c r="BF384" s="44">
        <v>0</v>
      </c>
      <c r="BG384" s="44">
        <v>0</v>
      </c>
      <c r="BH384" s="44">
        <v>0</v>
      </c>
      <c r="BI384" s="44">
        <v>0</v>
      </c>
      <c r="BJ384" s="44">
        <v>0</v>
      </c>
      <c r="BK384" s="44">
        <v>3</v>
      </c>
      <c r="BL384" s="44">
        <f t="shared" si="0"/>
        <v>22</v>
      </c>
      <c r="BM384" s="152">
        <f t="shared" si="1"/>
        <v>14</v>
      </c>
      <c r="BN384" s="153">
        <f t="shared" si="2"/>
        <v>5</v>
      </c>
      <c r="BO384" s="154">
        <f t="shared" si="3"/>
        <v>3</v>
      </c>
      <c r="BP384" s="155">
        <f t="shared" si="4"/>
        <v>0</v>
      </c>
      <c r="BQ384" s="44"/>
    </row>
    <row r="385" spans="1:69" ht="15.75" hidden="1" customHeight="1" x14ac:dyDescent="0.3">
      <c r="A385" s="44" t="s">
        <v>1708</v>
      </c>
      <c r="B385" s="44" t="s">
        <v>1709</v>
      </c>
      <c r="C385" s="44" t="s">
        <v>1709</v>
      </c>
      <c r="D385" s="44">
        <v>2018</v>
      </c>
      <c r="E385" s="45">
        <v>43305</v>
      </c>
      <c r="F385" s="44" t="s">
        <v>137</v>
      </c>
      <c r="G385" s="44" t="s">
        <v>83</v>
      </c>
      <c r="H385" s="37" t="s">
        <v>27</v>
      </c>
      <c r="I385" s="37" t="s">
        <v>27</v>
      </c>
      <c r="J385" s="37" t="s">
        <v>26</v>
      </c>
      <c r="K385" s="37" t="s">
        <v>27</v>
      </c>
      <c r="L385" s="37" t="s">
        <v>26</v>
      </c>
      <c r="M385" s="44" t="s">
        <v>1700</v>
      </c>
      <c r="N385" s="44">
        <f>SUM(O385:U385,V385:BK385)</f>
        <v>10</v>
      </c>
      <c r="O385" s="44">
        <v>0</v>
      </c>
      <c r="P385" s="44">
        <v>0</v>
      </c>
      <c r="Q385" s="44">
        <v>0</v>
      </c>
      <c r="R385" s="44">
        <v>0</v>
      </c>
      <c r="S385" s="44">
        <v>0</v>
      </c>
      <c r="T385" s="44">
        <v>6</v>
      </c>
      <c r="U385" s="44">
        <v>3</v>
      </c>
      <c r="V385" s="44">
        <v>0</v>
      </c>
      <c r="W385" s="44">
        <v>0</v>
      </c>
      <c r="X385" s="44">
        <v>0</v>
      </c>
      <c r="Y385" s="44">
        <v>1</v>
      </c>
      <c r="Z385" s="44">
        <v>0</v>
      </c>
      <c r="AA385" s="44">
        <v>0</v>
      </c>
      <c r="AB385" s="44">
        <v>0</v>
      </c>
      <c r="AC385" s="44">
        <v>0</v>
      </c>
      <c r="AD385" s="44">
        <v>0</v>
      </c>
      <c r="AE385" s="44">
        <v>0</v>
      </c>
      <c r="AF385" s="44">
        <v>0</v>
      </c>
      <c r="AG385" s="44">
        <v>0</v>
      </c>
      <c r="AH385" s="44">
        <v>0</v>
      </c>
      <c r="AI385" s="44">
        <v>0</v>
      </c>
      <c r="AJ385" s="44">
        <v>0</v>
      </c>
      <c r="AK385" s="44">
        <v>0</v>
      </c>
      <c r="AL385" s="44">
        <v>0</v>
      </c>
      <c r="AM385" s="44">
        <v>0</v>
      </c>
      <c r="AN385" s="44">
        <v>0</v>
      </c>
      <c r="AO385" s="44">
        <v>0</v>
      </c>
      <c r="AP385" s="44">
        <v>0</v>
      </c>
      <c r="AQ385" s="44">
        <v>0</v>
      </c>
      <c r="AR385" s="44">
        <v>0</v>
      </c>
      <c r="AS385" s="44">
        <v>0</v>
      </c>
      <c r="AT385" s="44">
        <v>0</v>
      </c>
      <c r="AU385" s="44">
        <v>0</v>
      </c>
      <c r="AV385" s="44">
        <v>0</v>
      </c>
      <c r="AW385" s="44">
        <v>0</v>
      </c>
      <c r="AX385" s="44">
        <v>0</v>
      </c>
      <c r="AY385" s="44">
        <v>0</v>
      </c>
      <c r="AZ385" s="44">
        <v>0</v>
      </c>
      <c r="BA385" s="44">
        <v>0</v>
      </c>
      <c r="BB385" s="44">
        <v>0</v>
      </c>
      <c r="BC385" s="44">
        <v>0</v>
      </c>
      <c r="BD385" s="44">
        <v>0</v>
      </c>
      <c r="BE385" s="44">
        <v>0</v>
      </c>
      <c r="BF385" s="44">
        <v>0</v>
      </c>
      <c r="BG385" s="44">
        <v>0</v>
      </c>
      <c r="BH385" s="44">
        <v>0</v>
      </c>
      <c r="BI385" s="44">
        <v>0</v>
      </c>
      <c r="BJ385" s="44">
        <v>0</v>
      </c>
      <c r="BK385" s="44">
        <v>0</v>
      </c>
      <c r="BL385" s="44">
        <f t="shared" si="0"/>
        <v>1</v>
      </c>
      <c r="BM385" s="152">
        <f t="shared" si="1"/>
        <v>1</v>
      </c>
      <c r="BN385" s="153">
        <f t="shared" si="2"/>
        <v>0</v>
      </c>
      <c r="BO385" s="154">
        <f t="shared" si="3"/>
        <v>0</v>
      </c>
      <c r="BP385" s="155">
        <f t="shared" si="4"/>
        <v>0</v>
      </c>
      <c r="BQ385" s="44"/>
    </row>
    <row r="386" spans="1:69" ht="15.75" hidden="1" customHeight="1" x14ac:dyDescent="0.3">
      <c r="A386" s="44" t="s">
        <v>1708</v>
      </c>
      <c r="B386" s="44" t="s">
        <v>1709</v>
      </c>
      <c r="C386" s="44" t="s">
        <v>1709</v>
      </c>
      <c r="D386" s="44">
        <v>2018</v>
      </c>
      <c r="E386" s="45">
        <v>43305</v>
      </c>
      <c r="F386" s="44" t="s">
        <v>137</v>
      </c>
      <c r="G386" s="44" t="s">
        <v>86</v>
      </c>
      <c r="H386" s="37" t="s">
        <v>22</v>
      </c>
      <c r="I386" s="37" t="s">
        <v>22</v>
      </c>
      <c r="J386" s="37" t="s">
        <v>21</v>
      </c>
      <c r="K386" s="37" t="s">
        <v>22</v>
      </c>
      <c r="L386" s="37" t="s">
        <v>21</v>
      </c>
      <c r="M386" s="44" t="s">
        <v>1698</v>
      </c>
      <c r="N386" s="44"/>
      <c r="O386" s="44">
        <v>0</v>
      </c>
      <c r="P386" s="44">
        <v>0</v>
      </c>
      <c r="Q386" s="44">
        <v>0</v>
      </c>
      <c r="R386" s="44">
        <v>0</v>
      </c>
      <c r="S386" s="44">
        <v>0</v>
      </c>
      <c r="T386" s="44">
        <v>0</v>
      </c>
      <c r="U386" s="44">
        <v>0</v>
      </c>
      <c r="V386" s="44">
        <v>0</v>
      </c>
      <c r="W386" s="44">
        <v>0</v>
      </c>
      <c r="X386" s="44">
        <v>0</v>
      </c>
      <c r="Y386" s="44">
        <v>0</v>
      </c>
      <c r="Z386" s="44">
        <v>0</v>
      </c>
      <c r="AA386" s="44">
        <v>0</v>
      </c>
      <c r="AB386" s="44">
        <v>0</v>
      </c>
      <c r="AC386" s="44">
        <v>0</v>
      </c>
      <c r="AD386" s="44">
        <v>0</v>
      </c>
      <c r="AE386" s="44">
        <v>0</v>
      </c>
      <c r="AF386" s="44">
        <v>0</v>
      </c>
      <c r="AG386" s="44">
        <v>0</v>
      </c>
      <c r="AH386" s="44">
        <v>0</v>
      </c>
      <c r="AI386" s="44">
        <v>0</v>
      </c>
      <c r="AJ386" s="44">
        <v>0</v>
      </c>
      <c r="AK386" s="44">
        <v>0</v>
      </c>
      <c r="AL386" s="44">
        <v>0</v>
      </c>
      <c r="AM386" s="44">
        <v>0</v>
      </c>
      <c r="AN386" s="44">
        <v>0</v>
      </c>
      <c r="AO386" s="44">
        <v>14</v>
      </c>
      <c r="AP386" s="44">
        <v>0</v>
      </c>
      <c r="AQ386" s="44">
        <v>1</v>
      </c>
      <c r="AR386" s="44">
        <v>0</v>
      </c>
      <c r="AS386" s="44">
        <v>0</v>
      </c>
      <c r="AT386" s="44">
        <v>0</v>
      </c>
      <c r="AU386" s="44">
        <v>0</v>
      </c>
      <c r="AV386" s="44">
        <v>0</v>
      </c>
      <c r="AW386" s="44">
        <v>0</v>
      </c>
      <c r="AX386" s="44">
        <v>0</v>
      </c>
      <c r="AY386" s="44">
        <v>0</v>
      </c>
      <c r="AZ386" s="44">
        <v>0</v>
      </c>
      <c r="BA386" s="44">
        <v>0</v>
      </c>
      <c r="BB386" s="44">
        <v>0</v>
      </c>
      <c r="BC386" s="44">
        <v>0</v>
      </c>
      <c r="BD386" s="44">
        <v>0</v>
      </c>
      <c r="BE386" s="44">
        <v>0</v>
      </c>
      <c r="BF386" s="44">
        <v>0</v>
      </c>
      <c r="BG386" s="44">
        <v>0</v>
      </c>
      <c r="BH386" s="44">
        <v>0</v>
      </c>
      <c r="BI386" s="44">
        <v>0</v>
      </c>
      <c r="BJ386" s="44">
        <v>0</v>
      </c>
      <c r="BK386" s="44">
        <v>0</v>
      </c>
      <c r="BL386" s="44">
        <f t="shared" si="0"/>
        <v>15</v>
      </c>
      <c r="BM386" s="152">
        <f t="shared" si="1"/>
        <v>14</v>
      </c>
      <c r="BN386" s="153">
        <f t="shared" si="2"/>
        <v>0</v>
      </c>
      <c r="BO386" s="154">
        <f t="shared" si="3"/>
        <v>1</v>
      </c>
      <c r="BP386" s="155">
        <f t="shared" si="4"/>
        <v>0</v>
      </c>
      <c r="BQ386" s="44"/>
    </row>
    <row r="387" spans="1:69" ht="15.75" hidden="1" customHeight="1" x14ac:dyDescent="0.3">
      <c r="A387" s="44" t="s">
        <v>1708</v>
      </c>
      <c r="B387" s="44" t="s">
        <v>1709</v>
      </c>
      <c r="C387" s="44" t="s">
        <v>1709</v>
      </c>
      <c r="D387" s="44">
        <v>2018</v>
      </c>
      <c r="E387" s="45">
        <v>43305</v>
      </c>
      <c r="F387" s="44" t="s">
        <v>137</v>
      </c>
      <c r="G387" s="44" t="s">
        <v>86</v>
      </c>
      <c r="H387" s="37" t="s">
        <v>22</v>
      </c>
      <c r="I387" s="37" t="s">
        <v>22</v>
      </c>
      <c r="J387" s="37" t="s">
        <v>21</v>
      </c>
      <c r="K387" s="37" t="s">
        <v>22</v>
      </c>
      <c r="L387" s="37" t="s">
        <v>21</v>
      </c>
      <c r="M387" s="44" t="s">
        <v>1699</v>
      </c>
      <c r="N387" s="44"/>
      <c r="O387" s="44">
        <v>0</v>
      </c>
      <c r="P387" s="44">
        <v>0</v>
      </c>
      <c r="Q387" s="44">
        <v>0</v>
      </c>
      <c r="R387" s="44">
        <v>0</v>
      </c>
      <c r="S387" s="44">
        <v>0</v>
      </c>
      <c r="T387" s="44">
        <v>0</v>
      </c>
      <c r="U387" s="44">
        <v>0</v>
      </c>
      <c r="V387" s="44">
        <v>0</v>
      </c>
      <c r="W387" s="44">
        <v>0</v>
      </c>
      <c r="X387" s="44">
        <v>0</v>
      </c>
      <c r="Y387" s="44">
        <v>0</v>
      </c>
      <c r="Z387" s="44">
        <v>7</v>
      </c>
      <c r="AA387" s="44">
        <v>0</v>
      </c>
      <c r="AB387" s="44">
        <v>0</v>
      </c>
      <c r="AC387" s="44">
        <v>0</v>
      </c>
      <c r="AD387" s="44">
        <v>0</v>
      </c>
      <c r="AE387" s="44">
        <v>0</v>
      </c>
      <c r="AF387" s="44">
        <v>0</v>
      </c>
      <c r="AG387" s="44">
        <v>0</v>
      </c>
      <c r="AH387" s="44">
        <v>0</v>
      </c>
      <c r="AI387" s="44">
        <v>0</v>
      </c>
      <c r="AJ387" s="44">
        <v>0</v>
      </c>
      <c r="AK387" s="44">
        <v>0</v>
      </c>
      <c r="AL387" s="44">
        <v>0</v>
      </c>
      <c r="AM387" s="44">
        <v>0</v>
      </c>
      <c r="AN387" s="44">
        <v>0</v>
      </c>
      <c r="AO387" s="44">
        <v>4</v>
      </c>
      <c r="AP387" s="44">
        <v>0</v>
      </c>
      <c r="AQ387" s="44">
        <v>1</v>
      </c>
      <c r="AR387" s="44">
        <v>3</v>
      </c>
      <c r="AS387" s="44">
        <v>0</v>
      </c>
      <c r="AT387" s="44">
        <v>0</v>
      </c>
      <c r="AU387" s="44">
        <v>0</v>
      </c>
      <c r="AV387" s="44">
        <v>0</v>
      </c>
      <c r="AW387" s="44">
        <v>0</v>
      </c>
      <c r="AX387" s="44">
        <v>0</v>
      </c>
      <c r="AY387" s="44">
        <v>0</v>
      </c>
      <c r="AZ387" s="44">
        <v>0</v>
      </c>
      <c r="BA387" s="44">
        <v>0</v>
      </c>
      <c r="BB387" s="44">
        <v>0</v>
      </c>
      <c r="BC387" s="44">
        <v>0</v>
      </c>
      <c r="BD387" s="44">
        <v>1</v>
      </c>
      <c r="BE387" s="44">
        <v>0</v>
      </c>
      <c r="BF387" s="44">
        <v>0</v>
      </c>
      <c r="BG387" s="44">
        <v>0</v>
      </c>
      <c r="BH387" s="44">
        <v>0</v>
      </c>
      <c r="BI387" s="44">
        <v>0</v>
      </c>
      <c r="BJ387" s="44">
        <v>0</v>
      </c>
      <c r="BK387" s="44">
        <v>2</v>
      </c>
      <c r="BL387" s="44">
        <f t="shared" si="0"/>
        <v>18</v>
      </c>
      <c r="BM387" s="152">
        <f t="shared" si="1"/>
        <v>8</v>
      </c>
      <c r="BN387" s="153">
        <f t="shared" si="2"/>
        <v>9</v>
      </c>
      <c r="BO387" s="154">
        <f t="shared" si="3"/>
        <v>1</v>
      </c>
      <c r="BP387" s="155">
        <f t="shared" si="4"/>
        <v>0</v>
      </c>
      <c r="BQ387" s="44"/>
    </row>
    <row r="388" spans="1:69" ht="15.75" hidden="1" customHeight="1" x14ac:dyDescent="0.3">
      <c r="A388" s="44" t="s">
        <v>1708</v>
      </c>
      <c r="B388" s="44" t="s">
        <v>1709</v>
      </c>
      <c r="C388" s="44" t="s">
        <v>1709</v>
      </c>
      <c r="D388" s="44">
        <v>2018</v>
      </c>
      <c r="E388" s="45">
        <v>43305</v>
      </c>
      <c r="F388" s="44" t="s">
        <v>137</v>
      </c>
      <c r="G388" s="44" t="s">
        <v>86</v>
      </c>
      <c r="H388" s="37" t="s">
        <v>22</v>
      </c>
      <c r="I388" s="37" t="s">
        <v>22</v>
      </c>
      <c r="J388" s="37" t="s">
        <v>21</v>
      </c>
      <c r="K388" s="37" t="s">
        <v>22</v>
      </c>
      <c r="L388" s="37" t="s">
        <v>21</v>
      </c>
      <c r="M388" s="44" t="s">
        <v>1700</v>
      </c>
      <c r="N388" s="44">
        <f>SUM(O388:U388,V388:BK388)</f>
        <v>10</v>
      </c>
      <c r="O388" s="44">
        <v>3</v>
      </c>
      <c r="P388" s="44">
        <v>0</v>
      </c>
      <c r="Q388" s="44">
        <v>0</v>
      </c>
      <c r="R388" s="44">
        <v>0</v>
      </c>
      <c r="S388" s="44">
        <v>0</v>
      </c>
      <c r="T388" s="44">
        <v>7</v>
      </c>
      <c r="U388" s="44">
        <v>0</v>
      </c>
      <c r="V388" s="44">
        <v>0</v>
      </c>
      <c r="W388" s="44">
        <v>0</v>
      </c>
      <c r="X388" s="44">
        <v>0</v>
      </c>
      <c r="Y388" s="44">
        <v>0</v>
      </c>
      <c r="Z388" s="44">
        <v>0</v>
      </c>
      <c r="AA388" s="44">
        <v>0</v>
      </c>
      <c r="AB388" s="44">
        <v>0</v>
      </c>
      <c r="AC388" s="44">
        <v>0</v>
      </c>
      <c r="AD388" s="44">
        <v>0</v>
      </c>
      <c r="AE388" s="44">
        <v>0</v>
      </c>
      <c r="AF388" s="44">
        <v>0</v>
      </c>
      <c r="AG388" s="44">
        <v>0</v>
      </c>
      <c r="AH388" s="44">
        <v>0</v>
      </c>
      <c r="AI388" s="44">
        <v>0</v>
      </c>
      <c r="AJ388" s="44">
        <v>0</v>
      </c>
      <c r="AK388" s="44">
        <v>0</v>
      </c>
      <c r="AL388" s="44">
        <v>0</v>
      </c>
      <c r="AM388" s="44">
        <v>0</v>
      </c>
      <c r="AN388" s="44">
        <v>0</v>
      </c>
      <c r="AO388" s="44">
        <v>0</v>
      </c>
      <c r="AP388" s="44">
        <v>0</v>
      </c>
      <c r="AQ388" s="44">
        <v>0</v>
      </c>
      <c r="AR388" s="44">
        <v>0</v>
      </c>
      <c r="AS388" s="44">
        <v>0</v>
      </c>
      <c r="AT388" s="44">
        <v>0</v>
      </c>
      <c r="AU388" s="44">
        <v>0</v>
      </c>
      <c r="AV388" s="44">
        <v>0</v>
      </c>
      <c r="AW388" s="44">
        <v>0</v>
      </c>
      <c r="AX388" s="44">
        <v>0</v>
      </c>
      <c r="AY388" s="44">
        <v>0</v>
      </c>
      <c r="AZ388" s="44">
        <v>0</v>
      </c>
      <c r="BA388" s="44">
        <v>0</v>
      </c>
      <c r="BB388" s="44">
        <v>0</v>
      </c>
      <c r="BC388" s="44">
        <v>0</v>
      </c>
      <c r="BD388" s="44">
        <v>0</v>
      </c>
      <c r="BE388" s="44">
        <v>0</v>
      </c>
      <c r="BF388" s="44">
        <v>0</v>
      </c>
      <c r="BG388" s="44">
        <v>0</v>
      </c>
      <c r="BH388" s="44">
        <v>0</v>
      </c>
      <c r="BI388" s="44">
        <v>0</v>
      </c>
      <c r="BJ388" s="44">
        <v>0</v>
      </c>
      <c r="BK388" s="44">
        <v>0</v>
      </c>
      <c r="BL388" s="44">
        <f t="shared" si="0"/>
        <v>0</v>
      </c>
      <c r="BM388" s="152">
        <f t="shared" si="1"/>
        <v>0</v>
      </c>
      <c r="BN388" s="153">
        <f t="shared" si="2"/>
        <v>0</v>
      </c>
      <c r="BO388" s="154">
        <f t="shared" si="3"/>
        <v>0</v>
      </c>
      <c r="BP388" s="155">
        <f t="shared" si="4"/>
        <v>0</v>
      </c>
      <c r="BQ388" s="44" t="s">
        <v>1720</v>
      </c>
    </row>
    <row r="389" spans="1:69" ht="15.75" hidden="1" customHeight="1" x14ac:dyDescent="0.3">
      <c r="A389" s="44" t="s">
        <v>1708</v>
      </c>
      <c r="B389" s="44" t="s">
        <v>1709</v>
      </c>
      <c r="C389" s="44" t="s">
        <v>1718</v>
      </c>
      <c r="D389" s="44">
        <v>2018</v>
      </c>
      <c r="E389" s="45">
        <v>43305</v>
      </c>
      <c r="F389" s="44" t="s">
        <v>137</v>
      </c>
      <c r="G389" s="44" t="s">
        <v>89</v>
      </c>
      <c r="H389" s="37" t="s">
        <v>45</v>
      </c>
      <c r="I389" s="37" t="s">
        <v>45</v>
      </c>
      <c r="J389" s="37" t="s">
        <v>45</v>
      </c>
      <c r="K389" s="37" t="s">
        <v>45</v>
      </c>
      <c r="L389" s="37" t="s">
        <v>45</v>
      </c>
      <c r="M389" s="44" t="s">
        <v>1698</v>
      </c>
      <c r="N389" s="44"/>
      <c r="O389" s="44">
        <v>0</v>
      </c>
      <c r="P389" s="44">
        <v>0</v>
      </c>
      <c r="Q389" s="44">
        <v>0</v>
      </c>
      <c r="R389" s="44">
        <v>0</v>
      </c>
      <c r="S389" s="44">
        <v>0</v>
      </c>
      <c r="T389" s="44">
        <v>0</v>
      </c>
      <c r="U389" s="44">
        <v>0</v>
      </c>
      <c r="V389" s="44">
        <v>0</v>
      </c>
      <c r="W389" s="44">
        <v>0</v>
      </c>
      <c r="X389" s="44">
        <v>0</v>
      </c>
      <c r="Y389" s="44">
        <v>4</v>
      </c>
      <c r="Z389" s="44">
        <v>1</v>
      </c>
      <c r="AA389" s="44">
        <v>0</v>
      </c>
      <c r="AB389" s="44">
        <v>0</v>
      </c>
      <c r="AC389" s="44">
        <v>0</v>
      </c>
      <c r="AD389" s="44">
        <v>0</v>
      </c>
      <c r="AE389" s="44">
        <v>0</v>
      </c>
      <c r="AF389" s="44">
        <v>0</v>
      </c>
      <c r="AG389" s="44">
        <v>0</v>
      </c>
      <c r="AH389" s="44">
        <v>0</v>
      </c>
      <c r="AI389" s="44">
        <v>0</v>
      </c>
      <c r="AJ389" s="44">
        <v>0</v>
      </c>
      <c r="AK389" s="44">
        <v>0</v>
      </c>
      <c r="AL389" s="44">
        <v>0</v>
      </c>
      <c r="AM389" s="44">
        <v>0</v>
      </c>
      <c r="AN389" s="44">
        <v>2</v>
      </c>
      <c r="AO389" s="44">
        <v>6</v>
      </c>
      <c r="AP389" s="44">
        <v>0</v>
      </c>
      <c r="AQ389" s="44">
        <v>0</v>
      </c>
      <c r="AR389" s="44">
        <v>0</v>
      </c>
      <c r="AS389" s="44">
        <v>0</v>
      </c>
      <c r="AT389" s="44">
        <v>0</v>
      </c>
      <c r="AU389" s="44">
        <v>0</v>
      </c>
      <c r="AV389" s="44">
        <v>0</v>
      </c>
      <c r="AW389" s="44">
        <v>0</v>
      </c>
      <c r="AX389" s="44">
        <v>0</v>
      </c>
      <c r="AY389" s="44">
        <v>0</v>
      </c>
      <c r="AZ389" s="44">
        <v>4</v>
      </c>
      <c r="BA389" s="44">
        <v>0</v>
      </c>
      <c r="BB389" s="44">
        <v>0</v>
      </c>
      <c r="BC389" s="44">
        <v>0</v>
      </c>
      <c r="BD389" s="44">
        <v>0</v>
      </c>
      <c r="BE389" s="44">
        <v>0</v>
      </c>
      <c r="BF389" s="44">
        <v>0</v>
      </c>
      <c r="BG389" s="44">
        <v>0</v>
      </c>
      <c r="BH389" s="44">
        <v>0</v>
      </c>
      <c r="BI389" s="44">
        <v>0</v>
      </c>
      <c r="BJ389" s="44">
        <v>0</v>
      </c>
      <c r="BK389" s="44">
        <v>0</v>
      </c>
      <c r="BL389" s="44">
        <f t="shared" si="0"/>
        <v>17</v>
      </c>
      <c r="BM389" s="152">
        <f t="shared" si="1"/>
        <v>14</v>
      </c>
      <c r="BN389" s="153">
        <f t="shared" si="2"/>
        <v>1</v>
      </c>
      <c r="BO389" s="154">
        <f t="shared" si="3"/>
        <v>0</v>
      </c>
      <c r="BP389" s="155">
        <f t="shared" si="4"/>
        <v>2</v>
      </c>
      <c r="BQ389" s="44"/>
    </row>
    <row r="390" spans="1:69" ht="15.75" hidden="1" customHeight="1" x14ac:dyDescent="0.3">
      <c r="A390" s="44" t="s">
        <v>1708</v>
      </c>
      <c r="B390" s="44" t="s">
        <v>1709</v>
      </c>
      <c r="C390" s="44" t="s">
        <v>1718</v>
      </c>
      <c r="D390" s="44">
        <v>2018</v>
      </c>
      <c r="E390" s="45">
        <v>43305</v>
      </c>
      <c r="F390" s="44" t="s">
        <v>137</v>
      </c>
      <c r="G390" s="44" t="s">
        <v>89</v>
      </c>
      <c r="H390" s="37" t="s">
        <v>45</v>
      </c>
      <c r="I390" s="37" t="s">
        <v>45</v>
      </c>
      <c r="J390" s="37" t="s">
        <v>45</v>
      </c>
      <c r="K390" s="37" t="s">
        <v>45</v>
      </c>
      <c r="L390" s="37" t="s">
        <v>45</v>
      </c>
      <c r="M390" s="44" t="s">
        <v>1699</v>
      </c>
      <c r="N390" s="44"/>
      <c r="O390" s="44">
        <v>0</v>
      </c>
      <c r="P390" s="44">
        <v>0</v>
      </c>
      <c r="Q390" s="44">
        <v>0</v>
      </c>
      <c r="R390" s="44">
        <v>0</v>
      </c>
      <c r="S390" s="44">
        <v>0</v>
      </c>
      <c r="T390" s="44">
        <v>0</v>
      </c>
      <c r="U390" s="44">
        <v>0</v>
      </c>
      <c r="V390" s="44">
        <v>1</v>
      </c>
      <c r="W390" s="44">
        <v>0</v>
      </c>
      <c r="X390" s="44">
        <v>2</v>
      </c>
      <c r="Y390" s="44">
        <v>0</v>
      </c>
      <c r="Z390" s="44">
        <v>8</v>
      </c>
      <c r="AA390" s="44">
        <v>0</v>
      </c>
      <c r="AB390" s="44">
        <v>0</v>
      </c>
      <c r="AC390" s="44">
        <v>0</v>
      </c>
      <c r="AD390" s="44">
        <v>0</v>
      </c>
      <c r="AE390" s="44">
        <v>0</v>
      </c>
      <c r="AF390" s="44">
        <v>0</v>
      </c>
      <c r="AG390" s="44">
        <v>0</v>
      </c>
      <c r="AH390" s="44">
        <v>3</v>
      </c>
      <c r="AI390" s="44">
        <v>0</v>
      </c>
      <c r="AJ390" s="44">
        <v>0</v>
      </c>
      <c r="AK390" s="44">
        <v>0</v>
      </c>
      <c r="AL390" s="44">
        <v>0</v>
      </c>
      <c r="AM390" s="44">
        <v>0</v>
      </c>
      <c r="AN390" s="44">
        <v>1</v>
      </c>
      <c r="AO390" s="44">
        <v>1</v>
      </c>
      <c r="AP390" s="44">
        <v>0</v>
      </c>
      <c r="AQ390" s="44">
        <v>0</v>
      </c>
      <c r="AR390" s="44">
        <v>4</v>
      </c>
      <c r="AS390" s="44">
        <v>0</v>
      </c>
      <c r="AT390" s="44">
        <v>0</v>
      </c>
      <c r="AU390" s="44">
        <v>0</v>
      </c>
      <c r="AV390" s="44">
        <v>0</v>
      </c>
      <c r="AW390" s="44">
        <v>0</v>
      </c>
      <c r="AX390" s="44">
        <v>0</v>
      </c>
      <c r="AY390" s="44">
        <v>0</v>
      </c>
      <c r="AZ390" s="44">
        <v>0</v>
      </c>
      <c r="BA390" s="44">
        <v>0</v>
      </c>
      <c r="BB390" s="44">
        <v>0</v>
      </c>
      <c r="BC390" s="44">
        <v>0</v>
      </c>
      <c r="BD390" s="44">
        <v>0</v>
      </c>
      <c r="BE390" s="44">
        <v>0</v>
      </c>
      <c r="BF390" s="44">
        <v>0</v>
      </c>
      <c r="BG390" s="44">
        <v>0</v>
      </c>
      <c r="BH390" s="44">
        <v>0</v>
      </c>
      <c r="BI390" s="44">
        <v>0</v>
      </c>
      <c r="BJ390" s="44">
        <v>0</v>
      </c>
      <c r="BK390" s="44">
        <v>0</v>
      </c>
      <c r="BL390" s="44">
        <f t="shared" si="0"/>
        <v>20</v>
      </c>
      <c r="BM390" s="152">
        <f t="shared" si="1"/>
        <v>8</v>
      </c>
      <c r="BN390" s="153">
        <f t="shared" si="2"/>
        <v>8</v>
      </c>
      <c r="BO390" s="154">
        <f t="shared" si="3"/>
        <v>1</v>
      </c>
      <c r="BP390" s="155">
        <f t="shared" si="4"/>
        <v>3</v>
      </c>
      <c r="BQ390" s="44"/>
    </row>
    <row r="391" spans="1:69" ht="15.75" hidden="1" customHeight="1" x14ac:dyDescent="0.3">
      <c r="A391" s="44" t="s">
        <v>1708</v>
      </c>
      <c r="B391" s="44" t="s">
        <v>1709</v>
      </c>
      <c r="C391" s="44" t="s">
        <v>1718</v>
      </c>
      <c r="D391" s="44">
        <v>2018</v>
      </c>
      <c r="E391" s="45">
        <v>43305</v>
      </c>
      <c r="F391" s="44" t="s">
        <v>137</v>
      </c>
      <c r="G391" s="44" t="s">
        <v>89</v>
      </c>
      <c r="H391" s="37" t="s">
        <v>45</v>
      </c>
      <c r="I391" s="37" t="s">
        <v>45</v>
      </c>
      <c r="J391" s="37" t="s">
        <v>45</v>
      </c>
      <c r="K391" s="37" t="s">
        <v>45</v>
      </c>
      <c r="L391" s="37" t="s">
        <v>45</v>
      </c>
      <c r="M391" s="44" t="s">
        <v>1700</v>
      </c>
      <c r="N391" s="44">
        <f>SUM(O391:U391,V391:BK391)</f>
        <v>10</v>
      </c>
      <c r="O391" s="44">
        <v>0</v>
      </c>
      <c r="P391" s="44">
        <v>0</v>
      </c>
      <c r="Q391" s="44">
        <v>0</v>
      </c>
      <c r="R391" s="44">
        <v>0</v>
      </c>
      <c r="S391" s="44">
        <v>0</v>
      </c>
      <c r="T391" s="44">
        <v>9</v>
      </c>
      <c r="U391" s="44">
        <v>0</v>
      </c>
      <c r="V391" s="44">
        <v>0</v>
      </c>
      <c r="W391" s="44">
        <v>0</v>
      </c>
      <c r="X391" s="44">
        <v>0</v>
      </c>
      <c r="Y391" s="44">
        <v>0</v>
      </c>
      <c r="Z391" s="44">
        <v>0</v>
      </c>
      <c r="AA391" s="44">
        <v>0</v>
      </c>
      <c r="AB391" s="44">
        <v>0</v>
      </c>
      <c r="AC391" s="44">
        <v>0</v>
      </c>
      <c r="AD391" s="44">
        <v>0</v>
      </c>
      <c r="AE391" s="44">
        <v>0</v>
      </c>
      <c r="AF391" s="44">
        <v>0</v>
      </c>
      <c r="AG391" s="44">
        <v>0</v>
      </c>
      <c r="AH391" s="44">
        <v>0</v>
      </c>
      <c r="AI391" s="44">
        <v>0</v>
      </c>
      <c r="AJ391" s="44">
        <v>0</v>
      </c>
      <c r="AK391" s="44">
        <v>0</v>
      </c>
      <c r="AL391" s="44">
        <v>0</v>
      </c>
      <c r="AM391" s="44">
        <v>0</v>
      </c>
      <c r="AN391" s="44">
        <v>1</v>
      </c>
      <c r="AO391" s="44">
        <v>0</v>
      </c>
      <c r="AP391" s="44">
        <v>0</v>
      </c>
      <c r="AQ391" s="44">
        <v>0</v>
      </c>
      <c r="AR391" s="44">
        <v>0</v>
      </c>
      <c r="AS391" s="44">
        <v>0</v>
      </c>
      <c r="AT391" s="44">
        <v>0</v>
      </c>
      <c r="AU391" s="44">
        <v>0</v>
      </c>
      <c r="AV391" s="44">
        <v>0</v>
      </c>
      <c r="AW391" s="44">
        <v>0</v>
      </c>
      <c r="AX391" s="44">
        <v>0</v>
      </c>
      <c r="AY391" s="44">
        <v>0</v>
      </c>
      <c r="AZ391" s="44">
        <v>0</v>
      </c>
      <c r="BA391" s="44">
        <v>0</v>
      </c>
      <c r="BB391" s="44">
        <v>0</v>
      </c>
      <c r="BC391" s="44">
        <v>0</v>
      </c>
      <c r="BD391" s="44">
        <v>0</v>
      </c>
      <c r="BE391" s="44">
        <v>0</v>
      </c>
      <c r="BF391" s="44">
        <v>0</v>
      </c>
      <c r="BG391" s="44">
        <v>0</v>
      </c>
      <c r="BH391" s="44">
        <v>0</v>
      </c>
      <c r="BI391" s="44">
        <v>0</v>
      </c>
      <c r="BJ391" s="44">
        <v>0</v>
      </c>
      <c r="BK391" s="44">
        <v>0</v>
      </c>
      <c r="BL391" s="44">
        <f t="shared" si="0"/>
        <v>1</v>
      </c>
      <c r="BM391" s="152">
        <f t="shared" si="1"/>
        <v>0</v>
      </c>
      <c r="BN391" s="153">
        <f t="shared" si="2"/>
        <v>0</v>
      </c>
      <c r="BO391" s="154">
        <f t="shared" si="3"/>
        <v>0</v>
      </c>
      <c r="BP391" s="155">
        <f t="shared" si="4"/>
        <v>1</v>
      </c>
      <c r="BQ391" s="44"/>
    </row>
    <row r="392" spans="1:69" ht="15.75" hidden="1" customHeight="1" x14ac:dyDescent="0.3">
      <c r="A392" s="44" t="s">
        <v>1708</v>
      </c>
      <c r="B392" s="44" t="s">
        <v>1709</v>
      </c>
      <c r="C392" s="44" t="s">
        <v>1709</v>
      </c>
      <c r="D392" s="44">
        <v>2018</v>
      </c>
      <c r="E392" s="45">
        <v>43305</v>
      </c>
      <c r="F392" s="44" t="s">
        <v>137</v>
      </c>
      <c r="G392" s="44" t="s">
        <v>92</v>
      </c>
      <c r="H392" s="37" t="s">
        <v>35</v>
      </c>
      <c r="I392" s="37" t="s">
        <v>31</v>
      </c>
      <c r="J392" s="37" t="s">
        <v>31</v>
      </c>
      <c r="K392" s="37" t="s">
        <v>31</v>
      </c>
      <c r="L392" s="37" t="s">
        <v>31</v>
      </c>
      <c r="M392" s="44" t="s">
        <v>1698</v>
      </c>
      <c r="N392" s="44"/>
      <c r="O392" s="44">
        <v>0</v>
      </c>
      <c r="P392" s="44">
        <v>0</v>
      </c>
      <c r="Q392" s="44">
        <v>0</v>
      </c>
      <c r="R392" s="44">
        <v>0</v>
      </c>
      <c r="S392" s="44">
        <v>0</v>
      </c>
      <c r="T392" s="44">
        <v>0</v>
      </c>
      <c r="U392" s="44">
        <v>0</v>
      </c>
      <c r="V392" s="44">
        <v>0</v>
      </c>
      <c r="W392" s="44">
        <v>0</v>
      </c>
      <c r="X392" s="44">
        <v>12</v>
      </c>
      <c r="Y392" s="44">
        <v>2</v>
      </c>
      <c r="Z392" s="44">
        <v>0</v>
      </c>
      <c r="AA392" s="44">
        <v>0</v>
      </c>
      <c r="AB392" s="44">
        <v>2</v>
      </c>
      <c r="AC392" s="44">
        <v>0</v>
      </c>
      <c r="AD392" s="44">
        <v>0</v>
      </c>
      <c r="AE392" s="44">
        <v>0</v>
      </c>
      <c r="AF392" s="44">
        <v>0</v>
      </c>
      <c r="AG392" s="44">
        <v>0</v>
      </c>
      <c r="AH392" s="44">
        <v>0</v>
      </c>
      <c r="AI392" s="44">
        <v>0</v>
      </c>
      <c r="AJ392" s="44">
        <v>0</v>
      </c>
      <c r="AK392" s="44">
        <v>0</v>
      </c>
      <c r="AL392" s="44">
        <v>0</v>
      </c>
      <c r="AM392" s="44">
        <v>0</v>
      </c>
      <c r="AN392" s="44">
        <v>0</v>
      </c>
      <c r="AO392" s="44">
        <v>12</v>
      </c>
      <c r="AP392" s="44">
        <v>0</v>
      </c>
      <c r="AQ392" s="44">
        <v>0</v>
      </c>
      <c r="AR392" s="44">
        <v>0</v>
      </c>
      <c r="AS392" s="44">
        <v>0</v>
      </c>
      <c r="AT392" s="44">
        <v>0</v>
      </c>
      <c r="AU392" s="44">
        <v>0</v>
      </c>
      <c r="AV392" s="44">
        <v>0</v>
      </c>
      <c r="AW392" s="44">
        <v>0</v>
      </c>
      <c r="AX392" s="44">
        <v>0</v>
      </c>
      <c r="AY392" s="44">
        <v>0</v>
      </c>
      <c r="AZ392" s="44">
        <v>0</v>
      </c>
      <c r="BA392" s="44">
        <v>0</v>
      </c>
      <c r="BB392" s="44">
        <v>0</v>
      </c>
      <c r="BC392" s="44">
        <v>0</v>
      </c>
      <c r="BD392" s="44">
        <v>2</v>
      </c>
      <c r="BE392" s="44">
        <v>0</v>
      </c>
      <c r="BF392" s="44">
        <v>0</v>
      </c>
      <c r="BG392" s="44">
        <v>0</v>
      </c>
      <c r="BH392" s="44">
        <v>0</v>
      </c>
      <c r="BI392" s="44">
        <v>0</v>
      </c>
      <c r="BJ392" s="44">
        <v>1</v>
      </c>
      <c r="BK392" s="44">
        <v>0</v>
      </c>
      <c r="BL392" s="44">
        <f t="shared" si="0"/>
        <v>31</v>
      </c>
      <c r="BM392" s="152">
        <f t="shared" si="1"/>
        <v>18</v>
      </c>
      <c r="BN392" s="153">
        <f t="shared" si="2"/>
        <v>0</v>
      </c>
      <c r="BO392" s="154">
        <f t="shared" si="3"/>
        <v>1</v>
      </c>
      <c r="BP392" s="155">
        <f t="shared" si="4"/>
        <v>12</v>
      </c>
      <c r="BQ392" s="44"/>
    </row>
    <row r="393" spans="1:69" ht="15.75" hidden="1" customHeight="1" x14ac:dyDescent="0.3">
      <c r="A393" s="44" t="s">
        <v>1708</v>
      </c>
      <c r="B393" s="44" t="s">
        <v>1709</v>
      </c>
      <c r="C393" s="44" t="s">
        <v>1709</v>
      </c>
      <c r="D393" s="44">
        <v>2018</v>
      </c>
      <c r="E393" s="45">
        <v>43305</v>
      </c>
      <c r="F393" s="44" t="s">
        <v>137</v>
      </c>
      <c r="G393" s="44" t="s">
        <v>92</v>
      </c>
      <c r="H393" s="37" t="s">
        <v>35</v>
      </c>
      <c r="I393" s="37" t="s">
        <v>31</v>
      </c>
      <c r="J393" s="37" t="s">
        <v>31</v>
      </c>
      <c r="K393" s="37" t="s">
        <v>31</v>
      </c>
      <c r="L393" s="37" t="s">
        <v>31</v>
      </c>
      <c r="M393" s="44" t="s">
        <v>1699</v>
      </c>
      <c r="N393" s="44"/>
      <c r="O393" s="44">
        <v>0</v>
      </c>
      <c r="P393" s="44">
        <v>0</v>
      </c>
      <c r="Q393" s="44">
        <v>0</v>
      </c>
      <c r="R393" s="44">
        <v>0</v>
      </c>
      <c r="S393" s="44">
        <v>0</v>
      </c>
      <c r="T393" s="44">
        <v>0</v>
      </c>
      <c r="U393" s="44">
        <v>0</v>
      </c>
      <c r="V393" s="44">
        <v>3</v>
      </c>
      <c r="W393" s="44">
        <v>0</v>
      </c>
      <c r="X393" s="44">
        <v>12</v>
      </c>
      <c r="Y393" s="44">
        <v>0</v>
      </c>
      <c r="Z393" s="44">
        <v>1</v>
      </c>
      <c r="AA393" s="44">
        <v>0</v>
      </c>
      <c r="AB393" s="44">
        <v>0</v>
      </c>
      <c r="AC393" s="44">
        <v>0</v>
      </c>
      <c r="AD393" s="44">
        <v>0</v>
      </c>
      <c r="AE393" s="44">
        <v>8</v>
      </c>
      <c r="AF393" s="44">
        <v>0</v>
      </c>
      <c r="AG393" s="44">
        <v>0</v>
      </c>
      <c r="AH393" s="44">
        <v>0</v>
      </c>
      <c r="AI393" s="44">
        <v>0</v>
      </c>
      <c r="AJ393" s="44">
        <v>0</v>
      </c>
      <c r="AK393" s="44">
        <v>0</v>
      </c>
      <c r="AL393" s="44">
        <v>0</v>
      </c>
      <c r="AM393" s="44">
        <v>0</v>
      </c>
      <c r="AN393" s="44">
        <v>0</v>
      </c>
      <c r="AO393" s="44">
        <v>1</v>
      </c>
      <c r="AP393" s="44">
        <v>0</v>
      </c>
      <c r="AQ393" s="44">
        <v>0</v>
      </c>
      <c r="AR393" s="44">
        <v>0</v>
      </c>
      <c r="AS393" s="44">
        <v>0</v>
      </c>
      <c r="AT393" s="44">
        <v>0</v>
      </c>
      <c r="AU393" s="44">
        <v>0</v>
      </c>
      <c r="AV393" s="44">
        <v>0</v>
      </c>
      <c r="AW393" s="44">
        <v>0</v>
      </c>
      <c r="AX393" s="44">
        <v>0</v>
      </c>
      <c r="AY393" s="44">
        <v>0</v>
      </c>
      <c r="AZ393" s="44">
        <v>0</v>
      </c>
      <c r="BA393" s="44">
        <v>0</v>
      </c>
      <c r="BB393" s="44">
        <v>0</v>
      </c>
      <c r="BC393" s="44">
        <v>0</v>
      </c>
      <c r="BD393" s="44">
        <v>0</v>
      </c>
      <c r="BE393" s="44">
        <v>0</v>
      </c>
      <c r="BF393" s="44">
        <v>0</v>
      </c>
      <c r="BG393" s="44">
        <v>0</v>
      </c>
      <c r="BH393" s="44">
        <v>0</v>
      </c>
      <c r="BI393" s="44">
        <v>0</v>
      </c>
      <c r="BJ393" s="44">
        <v>2</v>
      </c>
      <c r="BK393" s="44">
        <v>0</v>
      </c>
      <c r="BL393" s="44">
        <f t="shared" si="0"/>
        <v>27</v>
      </c>
      <c r="BM393" s="152">
        <f t="shared" si="1"/>
        <v>1</v>
      </c>
      <c r="BN393" s="153">
        <f t="shared" si="2"/>
        <v>1</v>
      </c>
      <c r="BO393" s="154">
        <f t="shared" si="3"/>
        <v>13</v>
      </c>
      <c r="BP393" s="155">
        <f t="shared" si="4"/>
        <v>12</v>
      </c>
      <c r="BQ393" s="44"/>
    </row>
    <row r="394" spans="1:69" ht="15.75" hidden="1" customHeight="1" x14ac:dyDescent="0.3">
      <c r="A394" s="44" t="s">
        <v>1708</v>
      </c>
      <c r="B394" s="44" t="s">
        <v>1709</v>
      </c>
      <c r="C394" s="44" t="s">
        <v>1709</v>
      </c>
      <c r="D394" s="44">
        <v>2018</v>
      </c>
      <c r="E394" s="45">
        <v>43305</v>
      </c>
      <c r="F394" s="44" t="s">
        <v>137</v>
      </c>
      <c r="G394" s="44" t="s">
        <v>92</v>
      </c>
      <c r="H394" s="37" t="s">
        <v>35</v>
      </c>
      <c r="I394" s="37" t="s">
        <v>31</v>
      </c>
      <c r="J394" s="37" t="s">
        <v>31</v>
      </c>
      <c r="K394" s="37" t="s">
        <v>31</v>
      </c>
      <c r="L394" s="37" t="s">
        <v>31</v>
      </c>
      <c r="M394" s="44" t="s">
        <v>1700</v>
      </c>
      <c r="N394" s="44">
        <f>SUM(O394:U394,V394:BK394)</f>
        <v>10</v>
      </c>
      <c r="O394" s="44">
        <v>0</v>
      </c>
      <c r="P394" s="44">
        <v>0</v>
      </c>
      <c r="Q394" s="44">
        <v>0</v>
      </c>
      <c r="R394" s="44">
        <v>0</v>
      </c>
      <c r="S394" s="44">
        <v>0</v>
      </c>
      <c r="T394" s="44">
        <v>6</v>
      </c>
      <c r="U394" s="44">
        <v>4</v>
      </c>
      <c r="V394" s="44">
        <v>0</v>
      </c>
      <c r="W394" s="44">
        <v>0</v>
      </c>
      <c r="X394" s="44">
        <v>0</v>
      </c>
      <c r="Y394" s="44">
        <v>0</v>
      </c>
      <c r="Z394" s="44">
        <v>0</v>
      </c>
      <c r="AA394" s="44">
        <v>0</v>
      </c>
      <c r="AB394" s="44">
        <v>0</v>
      </c>
      <c r="AC394" s="44">
        <v>0</v>
      </c>
      <c r="AD394" s="44">
        <v>0</v>
      </c>
      <c r="AE394" s="44">
        <v>0</v>
      </c>
      <c r="AF394" s="44">
        <v>0</v>
      </c>
      <c r="AG394" s="44">
        <v>0</v>
      </c>
      <c r="AH394" s="44">
        <v>0</v>
      </c>
      <c r="AI394" s="44">
        <v>0</v>
      </c>
      <c r="AJ394" s="44">
        <v>0</v>
      </c>
      <c r="AK394" s="44">
        <v>0</v>
      </c>
      <c r="AL394" s="44">
        <v>0</v>
      </c>
      <c r="AM394" s="44">
        <v>0</v>
      </c>
      <c r="AN394" s="44">
        <v>0</v>
      </c>
      <c r="AO394" s="44">
        <v>0</v>
      </c>
      <c r="AP394" s="44">
        <v>0</v>
      </c>
      <c r="AQ394" s="44">
        <v>0</v>
      </c>
      <c r="AR394" s="44">
        <v>0</v>
      </c>
      <c r="AS394" s="44">
        <v>0</v>
      </c>
      <c r="AT394" s="44">
        <v>0</v>
      </c>
      <c r="AU394" s="44">
        <v>0</v>
      </c>
      <c r="AV394" s="44">
        <v>0</v>
      </c>
      <c r="AW394" s="44">
        <v>0</v>
      </c>
      <c r="AX394" s="44">
        <v>0</v>
      </c>
      <c r="AY394" s="44">
        <v>0</v>
      </c>
      <c r="AZ394" s="44">
        <v>0</v>
      </c>
      <c r="BA394" s="44">
        <v>0</v>
      </c>
      <c r="BB394" s="44">
        <v>0</v>
      </c>
      <c r="BC394" s="44">
        <v>0</v>
      </c>
      <c r="BD394" s="44">
        <v>0</v>
      </c>
      <c r="BE394" s="44">
        <v>0</v>
      </c>
      <c r="BF394" s="44">
        <v>0</v>
      </c>
      <c r="BG394" s="44">
        <v>0</v>
      </c>
      <c r="BH394" s="44">
        <v>0</v>
      </c>
      <c r="BI394" s="44">
        <v>0</v>
      </c>
      <c r="BJ394" s="44">
        <v>0</v>
      </c>
      <c r="BK394" s="44">
        <v>0</v>
      </c>
      <c r="BL394" s="44">
        <f t="shared" si="0"/>
        <v>0</v>
      </c>
      <c r="BM394" s="152">
        <f t="shared" si="1"/>
        <v>0</v>
      </c>
      <c r="BN394" s="153">
        <f t="shared" si="2"/>
        <v>0</v>
      </c>
      <c r="BO394" s="154">
        <f t="shared" si="3"/>
        <v>0</v>
      </c>
      <c r="BP394" s="155">
        <f t="shared" si="4"/>
        <v>0</v>
      </c>
      <c r="BQ394" s="44"/>
    </row>
    <row r="395" spans="1:69" ht="15.75" hidden="1" customHeight="1" x14ac:dyDescent="0.3">
      <c r="A395" s="44" t="s">
        <v>1708</v>
      </c>
      <c r="B395" s="44" t="s">
        <v>1709</v>
      </c>
      <c r="C395" s="44" t="s">
        <v>1709</v>
      </c>
      <c r="D395" s="44">
        <v>2018</v>
      </c>
      <c r="E395" s="45">
        <v>43305</v>
      </c>
      <c r="F395" s="44" t="s">
        <v>137</v>
      </c>
      <c r="G395" s="44" t="s">
        <v>95</v>
      </c>
      <c r="H395" s="37" t="s">
        <v>45</v>
      </c>
      <c r="I395" s="37" t="s">
        <v>45</v>
      </c>
      <c r="J395" s="37" t="s">
        <v>45</v>
      </c>
      <c r="K395" s="37" t="s">
        <v>45</v>
      </c>
      <c r="L395" s="37" t="s">
        <v>45</v>
      </c>
      <c r="M395" s="44" t="s">
        <v>1698</v>
      </c>
      <c r="N395" s="44"/>
      <c r="O395" s="44">
        <v>0</v>
      </c>
      <c r="P395" s="44">
        <v>0</v>
      </c>
      <c r="Q395" s="44">
        <v>0</v>
      </c>
      <c r="R395" s="44">
        <v>0</v>
      </c>
      <c r="S395" s="44">
        <v>0</v>
      </c>
      <c r="T395" s="44">
        <v>0</v>
      </c>
      <c r="U395" s="44">
        <v>0</v>
      </c>
      <c r="V395" s="44">
        <v>0</v>
      </c>
      <c r="W395" s="44">
        <v>0</v>
      </c>
      <c r="X395" s="44">
        <v>2</v>
      </c>
      <c r="Y395" s="44">
        <v>5</v>
      </c>
      <c r="Z395" s="44">
        <v>2</v>
      </c>
      <c r="AA395" s="44">
        <v>0</v>
      </c>
      <c r="AB395" s="44">
        <v>1</v>
      </c>
      <c r="AC395" s="44">
        <v>0</v>
      </c>
      <c r="AD395" s="44">
        <v>0</v>
      </c>
      <c r="AE395" s="44">
        <v>0</v>
      </c>
      <c r="AF395" s="44">
        <v>0</v>
      </c>
      <c r="AG395" s="44">
        <v>0</v>
      </c>
      <c r="AH395" s="44">
        <v>0</v>
      </c>
      <c r="AI395" s="44">
        <v>0</v>
      </c>
      <c r="AJ395" s="44">
        <v>0</v>
      </c>
      <c r="AK395" s="44">
        <v>0</v>
      </c>
      <c r="AL395" s="44">
        <v>0</v>
      </c>
      <c r="AM395" s="44">
        <v>0</v>
      </c>
      <c r="AN395" s="44">
        <v>0</v>
      </c>
      <c r="AO395" s="44">
        <v>6</v>
      </c>
      <c r="AP395" s="44">
        <v>0</v>
      </c>
      <c r="AQ395" s="44">
        <v>0</v>
      </c>
      <c r="AR395" s="44">
        <v>0</v>
      </c>
      <c r="AS395" s="44">
        <v>0</v>
      </c>
      <c r="AT395" s="44">
        <v>0</v>
      </c>
      <c r="AU395" s="44">
        <v>2</v>
      </c>
      <c r="AV395" s="44">
        <v>0</v>
      </c>
      <c r="AW395" s="44">
        <v>0</v>
      </c>
      <c r="AX395" s="44">
        <v>0</v>
      </c>
      <c r="AY395" s="44">
        <v>0</v>
      </c>
      <c r="AZ395" s="44">
        <v>0</v>
      </c>
      <c r="BA395" s="44">
        <v>0</v>
      </c>
      <c r="BB395" s="44">
        <v>0</v>
      </c>
      <c r="BC395" s="44">
        <v>0</v>
      </c>
      <c r="BD395" s="44">
        <v>3</v>
      </c>
      <c r="BE395" s="44">
        <v>0</v>
      </c>
      <c r="BF395" s="44">
        <v>0</v>
      </c>
      <c r="BG395" s="44">
        <v>0</v>
      </c>
      <c r="BH395" s="44">
        <v>0</v>
      </c>
      <c r="BI395" s="44">
        <v>0</v>
      </c>
      <c r="BJ395" s="44">
        <v>0</v>
      </c>
      <c r="BK395" s="44">
        <v>0</v>
      </c>
      <c r="BL395" s="44">
        <f t="shared" si="0"/>
        <v>21</v>
      </c>
      <c r="BM395" s="152">
        <f t="shared" si="1"/>
        <v>17</v>
      </c>
      <c r="BN395" s="153">
        <f t="shared" si="2"/>
        <v>2</v>
      </c>
      <c r="BO395" s="154">
        <f t="shared" si="3"/>
        <v>0</v>
      </c>
      <c r="BP395" s="155">
        <f t="shared" si="4"/>
        <v>2</v>
      </c>
      <c r="BQ395" s="44"/>
    </row>
    <row r="396" spans="1:69" ht="15.75" hidden="1" customHeight="1" x14ac:dyDescent="0.3">
      <c r="A396" s="44" t="s">
        <v>1708</v>
      </c>
      <c r="B396" s="44" t="s">
        <v>1709</v>
      </c>
      <c r="C396" s="44" t="s">
        <v>1709</v>
      </c>
      <c r="D396" s="44">
        <v>2018</v>
      </c>
      <c r="E396" s="45">
        <v>43305</v>
      </c>
      <c r="F396" s="44" t="s">
        <v>137</v>
      </c>
      <c r="G396" s="44" t="s">
        <v>95</v>
      </c>
      <c r="H396" s="37" t="s">
        <v>45</v>
      </c>
      <c r="I396" s="37" t="s">
        <v>45</v>
      </c>
      <c r="J396" s="37" t="s">
        <v>45</v>
      </c>
      <c r="K396" s="37" t="s">
        <v>45</v>
      </c>
      <c r="L396" s="37" t="s">
        <v>45</v>
      </c>
      <c r="M396" s="44" t="s">
        <v>1699</v>
      </c>
      <c r="N396" s="44"/>
      <c r="O396" s="44">
        <v>0</v>
      </c>
      <c r="P396" s="44">
        <v>0</v>
      </c>
      <c r="Q396" s="44">
        <v>0</v>
      </c>
      <c r="R396" s="44">
        <v>0</v>
      </c>
      <c r="S396" s="44">
        <v>0</v>
      </c>
      <c r="T396" s="44">
        <v>0</v>
      </c>
      <c r="U396" s="44">
        <v>0</v>
      </c>
      <c r="V396" s="44">
        <v>0</v>
      </c>
      <c r="W396" s="44">
        <v>0</v>
      </c>
      <c r="X396" s="44">
        <v>3</v>
      </c>
      <c r="Y396" s="44">
        <v>0</v>
      </c>
      <c r="Z396" s="44">
        <v>3</v>
      </c>
      <c r="AA396" s="44">
        <v>0</v>
      </c>
      <c r="AB396" s="44">
        <v>0</v>
      </c>
      <c r="AC396" s="44">
        <v>0</v>
      </c>
      <c r="AD396" s="44">
        <v>0</v>
      </c>
      <c r="AE396" s="44">
        <v>0</v>
      </c>
      <c r="AF396" s="44">
        <v>0</v>
      </c>
      <c r="AG396" s="44">
        <v>0</v>
      </c>
      <c r="AH396" s="44">
        <v>0</v>
      </c>
      <c r="AI396" s="44">
        <v>0</v>
      </c>
      <c r="AJ396" s="44">
        <v>0</v>
      </c>
      <c r="AK396" s="44">
        <v>0</v>
      </c>
      <c r="AL396" s="44">
        <v>0</v>
      </c>
      <c r="AM396" s="44">
        <v>0</v>
      </c>
      <c r="AN396" s="44">
        <v>0</v>
      </c>
      <c r="AO396" s="44">
        <v>2</v>
      </c>
      <c r="AP396" s="44">
        <v>0</v>
      </c>
      <c r="AQ396" s="44">
        <v>0</v>
      </c>
      <c r="AR396" s="44">
        <v>2</v>
      </c>
      <c r="AS396" s="44">
        <v>0</v>
      </c>
      <c r="AT396" s="44">
        <v>0</v>
      </c>
      <c r="AU396" s="44">
        <v>0</v>
      </c>
      <c r="AV396" s="44">
        <v>0</v>
      </c>
      <c r="AW396" s="44">
        <v>0</v>
      </c>
      <c r="AX396" s="44">
        <v>0</v>
      </c>
      <c r="AY396" s="44">
        <v>0</v>
      </c>
      <c r="AZ396" s="44">
        <v>0</v>
      </c>
      <c r="BA396" s="44">
        <v>0</v>
      </c>
      <c r="BB396" s="44">
        <v>0</v>
      </c>
      <c r="BC396" s="44">
        <v>0</v>
      </c>
      <c r="BD396" s="44">
        <v>2</v>
      </c>
      <c r="BE396" s="44">
        <v>0</v>
      </c>
      <c r="BF396" s="44">
        <v>0</v>
      </c>
      <c r="BG396" s="44">
        <v>0</v>
      </c>
      <c r="BH396" s="44">
        <v>0</v>
      </c>
      <c r="BI396" s="44">
        <v>0</v>
      </c>
      <c r="BJ396" s="44">
        <v>0</v>
      </c>
      <c r="BK396" s="44">
        <v>0</v>
      </c>
      <c r="BL396" s="44">
        <f t="shared" si="0"/>
        <v>12</v>
      </c>
      <c r="BM396" s="152">
        <f t="shared" si="1"/>
        <v>6</v>
      </c>
      <c r="BN396" s="153">
        <f t="shared" si="2"/>
        <v>3</v>
      </c>
      <c r="BO396" s="154">
        <f t="shared" si="3"/>
        <v>0</v>
      </c>
      <c r="BP396" s="155">
        <f t="shared" si="4"/>
        <v>3</v>
      </c>
      <c r="BQ396" s="44"/>
    </row>
    <row r="397" spans="1:69" ht="15.75" hidden="1" customHeight="1" x14ac:dyDescent="0.3">
      <c r="A397" s="44" t="s">
        <v>1708</v>
      </c>
      <c r="B397" s="44" t="s">
        <v>1709</v>
      </c>
      <c r="C397" s="44" t="s">
        <v>1709</v>
      </c>
      <c r="D397" s="44">
        <v>2018</v>
      </c>
      <c r="E397" s="45">
        <v>43305</v>
      </c>
      <c r="F397" s="44" t="s">
        <v>137</v>
      </c>
      <c r="G397" s="44" t="s">
        <v>95</v>
      </c>
      <c r="H397" s="37" t="s">
        <v>45</v>
      </c>
      <c r="I397" s="37" t="s">
        <v>45</v>
      </c>
      <c r="J397" s="37" t="s">
        <v>45</v>
      </c>
      <c r="K397" s="37" t="s">
        <v>45</v>
      </c>
      <c r="L397" s="37" t="s">
        <v>45</v>
      </c>
      <c r="M397" s="44" t="s">
        <v>1700</v>
      </c>
      <c r="N397" s="44">
        <f>SUM(O397:U397,V397:BK397)</f>
        <v>10</v>
      </c>
      <c r="O397" s="44">
        <v>0</v>
      </c>
      <c r="P397" s="44">
        <v>0</v>
      </c>
      <c r="Q397" s="44">
        <v>0</v>
      </c>
      <c r="R397" s="44">
        <v>0</v>
      </c>
      <c r="S397" s="44">
        <v>0</v>
      </c>
      <c r="T397" s="44">
        <v>10</v>
      </c>
      <c r="U397" s="44">
        <v>0</v>
      </c>
      <c r="V397" s="44">
        <v>0</v>
      </c>
      <c r="W397" s="44">
        <v>0</v>
      </c>
      <c r="X397" s="44">
        <v>0</v>
      </c>
      <c r="Y397" s="44">
        <v>0</v>
      </c>
      <c r="Z397" s="44">
        <v>0</v>
      </c>
      <c r="AA397" s="44">
        <v>0</v>
      </c>
      <c r="AB397" s="44">
        <v>0</v>
      </c>
      <c r="AC397" s="44">
        <v>0</v>
      </c>
      <c r="AD397" s="44">
        <v>0</v>
      </c>
      <c r="AE397" s="44">
        <v>0</v>
      </c>
      <c r="AF397" s="44">
        <v>0</v>
      </c>
      <c r="AG397" s="44">
        <v>0</v>
      </c>
      <c r="AH397" s="44">
        <v>0</v>
      </c>
      <c r="AI397" s="44">
        <v>0</v>
      </c>
      <c r="AJ397" s="44">
        <v>0</v>
      </c>
      <c r="AK397" s="44">
        <v>0</v>
      </c>
      <c r="AL397" s="44">
        <v>0</v>
      </c>
      <c r="AM397" s="44">
        <v>0</v>
      </c>
      <c r="AN397" s="44">
        <v>0</v>
      </c>
      <c r="AO397" s="44">
        <v>0</v>
      </c>
      <c r="AP397" s="44">
        <v>0</v>
      </c>
      <c r="AQ397" s="44">
        <v>0</v>
      </c>
      <c r="AR397" s="44">
        <v>0</v>
      </c>
      <c r="AS397" s="44">
        <v>0</v>
      </c>
      <c r="AT397" s="44">
        <v>0</v>
      </c>
      <c r="AU397" s="44">
        <v>0</v>
      </c>
      <c r="AV397" s="44">
        <v>0</v>
      </c>
      <c r="AW397" s="44">
        <v>0</v>
      </c>
      <c r="AX397" s="44">
        <v>0</v>
      </c>
      <c r="AY397" s="44">
        <v>0</v>
      </c>
      <c r="AZ397" s="44">
        <v>0</v>
      </c>
      <c r="BA397" s="44">
        <v>0</v>
      </c>
      <c r="BB397" s="44">
        <v>0</v>
      </c>
      <c r="BC397" s="44">
        <v>0</v>
      </c>
      <c r="BD397" s="44">
        <v>0</v>
      </c>
      <c r="BE397" s="44">
        <v>0</v>
      </c>
      <c r="BF397" s="44">
        <v>0</v>
      </c>
      <c r="BG397" s="44">
        <v>0</v>
      </c>
      <c r="BH397" s="44">
        <v>0</v>
      </c>
      <c r="BI397" s="44">
        <v>0</v>
      </c>
      <c r="BJ397" s="44">
        <v>0</v>
      </c>
      <c r="BK397" s="44">
        <v>0</v>
      </c>
      <c r="BL397" s="44">
        <f t="shared" si="0"/>
        <v>0</v>
      </c>
      <c r="BM397" s="152">
        <f t="shared" si="1"/>
        <v>0</v>
      </c>
      <c r="BN397" s="153">
        <f t="shared" si="2"/>
        <v>0</v>
      </c>
      <c r="BO397" s="154">
        <f t="shared" si="3"/>
        <v>0</v>
      </c>
      <c r="BP397" s="155">
        <f t="shared" si="4"/>
        <v>0</v>
      </c>
      <c r="BQ397" s="44"/>
    </row>
    <row r="398" spans="1:69" ht="15.75" hidden="1" customHeight="1" x14ac:dyDescent="0.3">
      <c r="A398" s="44" t="s">
        <v>1708</v>
      </c>
      <c r="B398" s="44" t="s">
        <v>652</v>
      </c>
      <c r="C398" s="44" t="s">
        <v>804</v>
      </c>
      <c r="D398" s="44">
        <v>2018</v>
      </c>
      <c r="E398" s="45">
        <v>43306</v>
      </c>
      <c r="F398" s="44" t="s">
        <v>137</v>
      </c>
      <c r="G398" s="44" t="s">
        <v>98</v>
      </c>
      <c r="H398" s="37" t="s">
        <v>27</v>
      </c>
      <c r="I398" s="37" t="s">
        <v>27</v>
      </c>
      <c r="J398" s="37" t="s">
        <v>26</v>
      </c>
      <c r="K398" s="37" t="s">
        <v>27</v>
      </c>
      <c r="L398" s="37" t="s">
        <v>26</v>
      </c>
      <c r="M398" s="44" t="s">
        <v>1698</v>
      </c>
      <c r="N398" s="44"/>
      <c r="O398" s="44">
        <v>0</v>
      </c>
      <c r="P398" s="44">
        <v>0</v>
      </c>
      <c r="Q398" s="44">
        <v>0</v>
      </c>
      <c r="R398" s="44">
        <v>0</v>
      </c>
      <c r="S398" s="44">
        <v>0</v>
      </c>
      <c r="T398" s="44">
        <v>0</v>
      </c>
      <c r="U398" s="44">
        <v>0</v>
      </c>
      <c r="V398" s="44">
        <v>0</v>
      </c>
      <c r="W398" s="44">
        <v>0</v>
      </c>
      <c r="X398" s="44">
        <v>0</v>
      </c>
      <c r="Y398" s="44">
        <v>0</v>
      </c>
      <c r="Z398" s="44">
        <v>1</v>
      </c>
      <c r="AA398" s="44">
        <v>0</v>
      </c>
      <c r="AB398" s="44">
        <v>0</v>
      </c>
      <c r="AC398" s="44">
        <v>0</v>
      </c>
      <c r="AD398" s="44">
        <v>0</v>
      </c>
      <c r="AE398" s="44">
        <v>0</v>
      </c>
      <c r="AF398" s="44">
        <v>0</v>
      </c>
      <c r="AG398" s="44">
        <v>0</v>
      </c>
      <c r="AH398" s="44">
        <v>0</v>
      </c>
      <c r="AI398" s="44">
        <v>0</v>
      </c>
      <c r="AJ398" s="44">
        <v>0</v>
      </c>
      <c r="AK398" s="44">
        <v>0</v>
      </c>
      <c r="AL398" s="44">
        <v>0</v>
      </c>
      <c r="AM398" s="44">
        <v>0</v>
      </c>
      <c r="AN398" s="44">
        <v>0</v>
      </c>
      <c r="AO398" s="44">
        <v>7</v>
      </c>
      <c r="AP398" s="44">
        <v>0</v>
      </c>
      <c r="AQ398" s="44">
        <v>0</v>
      </c>
      <c r="AR398" s="44">
        <v>0</v>
      </c>
      <c r="AS398" s="44">
        <v>0</v>
      </c>
      <c r="AT398" s="44">
        <v>0</v>
      </c>
      <c r="AU398" s="44">
        <v>0</v>
      </c>
      <c r="AV398" s="44">
        <v>0</v>
      </c>
      <c r="AW398" s="44">
        <v>0</v>
      </c>
      <c r="AX398" s="44">
        <v>0</v>
      </c>
      <c r="AY398" s="44">
        <v>0</v>
      </c>
      <c r="AZ398" s="44">
        <v>0</v>
      </c>
      <c r="BA398" s="44">
        <v>0</v>
      </c>
      <c r="BB398" s="44">
        <v>0</v>
      </c>
      <c r="BC398" s="44">
        <v>0</v>
      </c>
      <c r="BD398" s="44">
        <v>4</v>
      </c>
      <c r="BE398" s="44">
        <v>0</v>
      </c>
      <c r="BF398" s="44">
        <v>0</v>
      </c>
      <c r="BG398" s="44">
        <v>0</v>
      </c>
      <c r="BH398" s="44">
        <v>0</v>
      </c>
      <c r="BI398" s="44">
        <v>0</v>
      </c>
      <c r="BJ398" s="44">
        <v>0</v>
      </c>
      <c r="BK398" s="44">
        <v>0</v>
      </c>
      <c r="BL398" s="44">
        <f t="shared" si="0"/>
        <v>12</v>
      </c>
      <c r="BM398" s="152">
        <f t="shared" si="1"/>
        <v>11</v>
      </c>
      <c r="BN398" s="153">
        <f t="shared" si="2"/>
        <v>1</v>
      </c>
      <c r="BO398" s="154">
        <f t="shared" si="3"/>
        <v>0</v>
      </c>
      <c r="BP398" s="155">
        <f t="shared" si="4"/>
        <v>0</v>
      </c>
      <c r="BQ398" s="44"/>
    </row>
    <row r="399" spans="1:69" ht="15.75" hidden="1" customHeight="1" x14ac:dyDescent="0.3">
      <c r="A399" s="44" t="s">
        <v>1708</v>
      </c>
      <c r="B399" s="44" t="s">
        <v>652</v>
      </c>
      <c r="C399" s="44" t="s">
        <v>804</v>
      </c>
      <c r="D399" s="44">
        <v>2018</v>
      </c>
      <c r="E399" s="45">
        <v>43306</v>
      </c>
      <c r="F399" s="44" t="s">
        <v>137</v>
      </c>
      <c r="G399" s="44" t="s">
        <v>98</v>
      </c>
      <c r="H399" s="37" t="s">
        <v>27</v>
      </c>
      <c r="I399" s="37" t="s">
        <v>27</v>
      </c>
      <c r="J399" s="37" t="s">
        <v>26</v>
      </c>
      <c r="K399" s="37" t="s">
        <v>27</v>
      </c>
      <c r="L399" s="37" t="s">
        <v>26</v>
      </c>
      <c r="M399" s="44" t="s">
        <v>1699</v>
      </c>
      <c r="N399" s="44"/>
      <c r="O399" s="44">
        <v>0</v>
      </c>
      <c r="P399" s="44">
        <v>0</v>
      </c>
      <c r="Q399" s="44">
        <v>0</v>
      </c>
      <c r="R399" s="44">
        <v>0</v>
      </c>
      <c r="S399" s="44">
        <v>0</v>
      </c>
      <c r="T399" s="44">
        <v>0</v>
      </c>
      <c r="U399" s="44">
        <v>0</v>
      </c>
      <c r="V399" s="44">
        <v>1</v>
      </c>
      <c r="W399" s="44">
        <v>0</v>
      </c>
      <c r="X399" s="44">
        <v>0</v>
      </c>
      <c r="Y399" s="44">
        <v>0</v>
      </c>
      <c r="Z399" s="44">
        <v>5</v>
      </c>
      <c r="AA399" s="44">
        <v>0</v>
      </c>
      <c r="AB399" s="44">
        <v>0</v>
      </c>
      <c r="AC399" s="44">
        <v>0</v>
      </c>
      <c r="AD399" s="44">
        <v>0</v>
      </c>
      <c r="AE399" s="44">
        <v>1</v>
      </c>
      <c r="AF399" s="44">
        <v>0</v>
      </c>
      <c r="AG399" s="44">
        <v>0</v>
      </c>
      <c r="AH399" s="44">
        <v>0</v>
      </c>
      <c r="AI399" s="44">
        <v>0</v>
      </c>
      <c r="AJ399" s="44">
        <v>0</v>
      </c>
      <c r="AK399" s="44">
        <v>0</v>
      </c>
      <c r="AL399" s="44">
        <v>0</v>
      </c>
      <c r="AM399" s="44">
        <v>0</v>
      </c>
      <c r="AN399" s="44">
        <v>0</v>
      </c>
      <c r="AO399" s="44">
        <v>3</v>
      </c>
      <c r="AP399" s="44">
        <v>0</v>
      </c>
      <c r="AQ399" s="44">
        <v>0</v>
      </c>
      <c r="AR399" s="44">
        <v>0</v>
      </c>
      <c r="AS399" s="44">
        <v>0</v>
      </c>
      <c r="AT399" s="44">
        <v>7</v>
      </c>
      <c r="AU399" s="44">
        <v>0</v>
      </c>
      <c r="AV399" s="44">
        <v>0</v>
      </c>
      <c r="AW399" s="44">
        <v>0</v>
      </c>
      <c r="AX399" s="44">
        <v>0</v>
      </c>
      <c r="AY399" s="44">
        <v>0</v>
      </c>
      <c r="AZ399" s="44">
        <v>0</v>
      </c>
      <c r="BA399" s="44">
        <v>0</v>
      </c>
      <c r="BB399" s="44">
        <v>0</v>
      </c>
      <c r="BC399" s="44">
        <v>0</v>
      </c>
      <c r="BD399" s="44">
        <v>1</v>
      </c>
      <c r="BE399" s="44">
        <v>0</v>
      </c>
      <c r="BF399" s="44">
        <v>0</v>
      </c>
      <c r="BG399" s="44">
        <v>0</v>
      </c>
      <c r="BH399" s="44">
        <v>0</v>
      </c>
      <c r="BI399" s="44">
        <v>0</v>
      </c>
      <c r="BJ399" s="44">
        <v>0</v>
      </c>
      <c r="BK399" s="44">
        <v>0</v>
      </c>
      <c r="BL399" s="44">
        <f t="shared" si="0"/>
        <v>18</v>
      </c>
      <c r="BM399" s="152">
        <f t="shared" si="1"/>
        <v>4</v>
      </c>
      <c r="BN399" s="153">
        <f t="shared" si="2"/>
        <v>5</v>
      </c>
      <c r="BO399" s="154">
        <f t="shared" si="3"/>
        <v>2</v>
      </c>
      <c r="BP399" s="155">
        <f t="shared" si="4"/>
        <v>7</v>
      </c>
      <c r="BQ399" s="44"/>
    </row>
    <row r="400" spans="1:69" ht="15.75" hidden="1" customHeight="1" x14ac:dyDescent="0.3">
      <c r="A400" s="44" t="s">
        <v>1708</v>
      </c>
      <c r="B400" s="44" t="s">
        <v>652</v>
      </c>
      <c r="C400" s="44" t="s">
        <v>804</v>
      </c>
      <c r="D400" s="44">
        <v>2018</v>
      </c>
      <c r="E400" s="45">
        <v>43306</v>
      </c>
      <c r="F400" s="44" t="s">
        <v>137</v>
      </c>
      <c r="G400" s="44" t="s">
        <v>98</v>
      </c>
      <c r="H400" s="37" t="s">
        <v>27</v>
      </c>
      <c r="I400" s="37" t="s">
        <v>27</v>
      </c>
      <c r="J400" s="37" t="s">
        <v>26</v>
      </c>
      <c r="K400" s="37" t="s">
        <v>27</v>
      </c>
      <c r="L400" s="37" t="s">
        <v>26</v>
      </c>
      <c r="M400" s="44" t="s">
        <v>1700</v>
      </c>
      <c r="N400" s="44">
        <f>SUM(O400:U400,V400:BK400)</f>
        <v>10</v>
      </c>
      <c r="O400" s="44">
        <v>0</v>
      </c>
      <c r="P400" s="44">
        <v>0</v>
      </c>
      <c r="Q400" s="44">
        <v>0</v>
      </c>
      <c r="R400" s="44">
        <v>0</v>
      </c>
      <c r="S400" s="44">
        <v>0</v>
      </c>
      <c r="T400" s="44">
        <v>9</v>
      </c>
      <c r="U400" s="44">
        <v>0</v>
      </c>
      <c r="V400" s="44">
        <v>0</v>
      </c>
      <c r="W400" s="44">
        <v>0</v>
      </c>
      <c r="X400" s="44">
        <v>0</v>
      </c>
      <c r="Y400" s="44">
        <v>0</v>
      </c>
      <c r="Z400" s="44">
        <v>0</v>
      </c>
      <c r="AA400" s="44">
        <v>0</v>
      </c>
      <c r="AB400" s="44">
        <v>0</v>
      </c>
      <c r="AC400" s="44">
        <v>0</v>
      </c>
      <c r="AD400" s="44">
        <v>0</v>
      </c>
      <c r="AE400" s="44">
        <v>0</v>
      </c>
      <c r="AF400" s="44">
        <v>0</v>
      </c>
      <c r="AG400" s="44">
        <v>0</v>
      </c>
      <c r="AH400" s="44">
        <v>0</v>
      </c>
      <c r="AI400" s="44">
        <v>0</v>
      </c>
      <c r="AJ400" s="44">
        <v>0</v>
      </c>
      <c r="AK400" s="44">
        <v>0</v>
      </c>
      <c r="AL400" s="44">
        <v>0</v>
      </c>
      <c r="AM400" s="44">
        <v>0</v>
      </c>
      <c r="AN400" s="44">
        <v>0</v>
      </c>
      <c r="AO400" s="44">
        <v>0</v>
      </c>
      <c r="AP400" s="44">
        <v>0</v>
      </c>
      <c r="AQ400" s="44">
        <v>0</v>
      </c>
      <c r="AR400" s="44">
        <v>0</v>
      </c>
      <c r="AS400" s="44">
        <v>0</v>
      </c>
      <c r="AT400" s="44">
        <v>1</v>
      </c>
      <c r="AU400" s="44">
        <v>0</v>
      </c>
      <c r="AV400" s="44">
        <v>0</v>
      </c>
      <c r="AW400" s="44">
        <v>0</v>
      </c>
      <c r="AX400" s="44">
        <v>0</v>
      </c>
      <c r="AY400" s="44">
        <v>0</v>
      </c>
      <c r="AZ400" s="44">
        <v>0</v>
      </c>
      <c r="BA400" s="44">
        <v>0</v>
      </c>
      <c r="BB400" s="44">
        <v>0</v>
      </c>
      <c r="BC400" s="44">
        <v>0</v>
      </c>
      <c r="BD400" s="44">
        <v>0</v>
      </c>
      <c r="BE400" s="44">
        <v>0</v>
      </c>
      <c r="BF400" s="44">
        <v>0</v>
      </c>
      <c r="BG400" s="44">
        <v>0</v>
      </c>
      <c r="BH400" s="44">
        <v>0</v>
      </c>
      <c r="BI400" s="44">
        <v>0</v>
      </c>
      <c r="BJ400" s="44">
        <v>0</v>
      </c>
      <c r="BK400" s="44">
        <v>0</v>
      </c>
      <c r="BL400" s="44">
        <f t="shared" si="0"/>
        <v>1</v>
      </c>
      <c r="BM400" s="152">
        <f t="shared" si="1"/>
        <v>0</v>
      </c>
      <c r="BN400" s="153">
        <f t="shared" si="2"/>
        <v>0</v>
      </c>
      <c r="BO400" s="154">
        <f t="shared" si="3"/>
        <v>0</v>
      </c>
      <c r="BP400" s="155">
        <f t="shared" si="4"/>
        <v>1</v>
      </c>
      <c r="BQ400" s="44"/>
    </row>
    <row r="401" spans="1:69" ht="15.75" hidden="1" customHeight="1" x14ac:dyDescent="0.3">
      <c r="A401" s="44" t="s">
        <v>1708</v>
      </c>
      <c r="B401" s="44" t="s">
        <v>652</v>
      </c>
      <c r="C401" s="44" t="s">
        <v>804</v>
      </c>
      <c r="D401" s="44">
        <v>2018</v>
      </c>
      <c r="E401" s="45">
        <v>43306</v>
      </c>
      <c r="F401" s="44" t="s">
        <v>137</v>
      </c>
      <c r="G401" s="44" t="s">
        <v>190</v>
      </c>
      <c r="H401" s="37" t="s">
        <v>35</v>
      </c>
      <c r="I401" s="37" t="s">
        <v>31</v>
      </c>
      <c r="J401" s="37" t="s">
        <v>31</v>
      </c>
      <c r="K401" s="37" t="s">
        <v>31</v>
      </c>
      <c r="L401" s="37" t="s">
        <v>31</v>
      </c>
      <c r="M401" s="44" t="s">
        <v>1698</v>
      </c>
      <c r="N401" s="44"/>
      <c r="O401" s="44">
        <v>0</v>
      </c>
      <c r="P401" s="44">
        <v>0</v>
      </c>
      <c r="Q401" s="44">
        <v>0</v>
      </c>
      <c r="R401" s="44">
        <v>0</v>
      </c>
      <c r="S401" s="44">
        <v>0</v>
      </c>
      <c r="T401" s="44">
        <v>0</v>
      </c>
      <c r="U401" s="44">
        <v>0</v>
      </c>
      <c r="V401" s="44">
        <v>0</v>
      </c>
      <c r="W401" s="44">
        <v>0</v>
      </c>
      <c r="X401" s="44">
        <v>0</v>
      </c>
      <c r="Y401" s="44">
        <v>7</v>
      </c>
      <c r="Z401" s="44">
        <v>2</v>
      </c>
      <c r="AA401" s="44">
        <v>0</v>
      </c>
      <c r="AB401" s="44">
        <v>0</v>
      </c>
      <c r="AC401" s="44">
        <v>0</v>
      </c>
      <c r="AD401" s="44">
        <v>0</v>
      </c>
      <c r="AE401" s="44">
        <v>0</v>
      </c>
      <c r="AF401" s="44">
        <v>0</v>
      </c>
      <c r="AG401" s="44">
        <v>0</v>
      </c>
      <c r="AH401" s="44">
        <v>0</v>
      </c>
      <c r="AI401" s="44">
        <v>0</v>
      </c>
      <c r="AJ401" s="44">
        <v>0</v>
      </c>
      <c r="AK401" s="44">
        <v>0</v>
      </c>
      <c r="AL401" s="44">
        <v>0</v>
      </c>
      <c r="AM401" s="44">
        <v>0</v>
      </c>
      <c r="AN401" s="44">
        <v>3</v>
      </c>
      <c r="AO401" s="44">
        <v>5</v>
      </c>
      <c r="AP401" s="44">
        <v>0</v>
      </c>
      <c r="AQ401" s="44">
        <v>0</v>
      </c>
      <c r="AR401" s="44">
        <v>0</v>
      </c>
      <c r="AS401" s="44">
        <v>0</v>
      </c>
      <c r="AT401" s="44">
        <v>0</v>
      </c>
      <c r="AU401" s="44">
        <v>0</v>
      </c>
      <c r="AV401" s="44">
        <v>0</v>
      </c>
      <c r="AW401" s="44">
        <v>0</v>
      </c>
      <c r="AX401" s="44">
        <v>0</v>
      </c>
      <c r="AY401" s="44">
        <v>0</v>
      </c>
      <c r="AZ401" s="44">
        <v>0</v>
      </c>
      <c r="BA401" s="44">
        <v>0</v>
      </c>
      <c r="BB401" s="44">
        <v>0</v>
      </c>
      <c r="BC401" s="44">
        <v>0</v>
      </c>
      <c r="BD401" s="44">
        <v>0</v>
      </c>
      <c r="BE401" s="44">
        <v>0</v>
      </c>
      <c r="BF401" s="44">
        <v>0</v>
      </c>
      <c r="BG401" s="44">
        <v>0</v>
      </c>
      <c r="BH401" s="44">
        <v>0</v>
      </c>
      <c r="BI401" s="44">
        <v>0</v>
      </c>
      <c r="BJ401" s="44">
        <v>0</v>
      </c>
      <c r="BK401" s="44">
        <v>0</v>
      </c>
      <c r="BL401" s="44">
        <f t="shared" si="0"/>
        <v>17</v>
      </c>
      <c r="BM401" s="152">
        <f t="shared" si="1"/>
        <v>12</v>
      </c>
      <c r="BN401" s="153">
        <f t="shared" si="2"/>
        <v>2</v>
      </c>
      <c r="BO401" s="154">
        <f t="shared" si="3"/>
        <v>0</v>
      </c>
      <c r="BP401" s="155">
        <f t="shared" si="4"/>
        <v>3</v>
      </c>
      <c r="BQ401" s="44"/>
    </row>
    <row r="402" spans="1:69" ht="15.75" hidden="1" customHeight="1" x14ac:dyDescent="0.3">
      <c r="A402" s="44" t="s">
        <v>1708</v>
      </c>
      <c r="B402" s="44" t="s">
        <v>652</v>
      </c>
      <c r="C402" s="44" t="s">
        <v>804</v>
      </c>
      <c r="D402" s="44">
        <v>2018</v>
      </c>
      <c r="E402" s="45">
        <v>43306</v>
      </c>
      <c r="F402" s="44" t="s">
        <v>137</v>
      </c>
      <c r="G402" s="44" t="s">
        <v>190</v>
      </c>
      <c r="H402" s="37" t="s">
        <v>35</v>
      </c>
      <c r="I402" s="37" t="s">
        <v>31</v>
      </c>
      <c r="J402" s="37" t="s">
        <v>31</v>
      </c>
      <c r="K402" s="37" t="s">
        <v>31</v>
      </c>
      <c r="L402" s="37" t="s">
        <v>31</v>
      </c>
      <c r="M402" s="44" t="s">
        <v>1699</v>
      </c>
      <c r="N402" s="44"/>
      <c r="O402" s="44">
        <v>0</v>
      </c>
      <c r="P402" s="44">
        <v>0</v>
      </c>
      <c r="Q402" s="44">
        <v>0</v>
      </c>
      <c r="R402" s="44">
        <v>0</v>
      </c>
      <c r="S402" s="44">
        <v>0</v>
      </c>
      <c r="T402" s="44">
        <v>0</v>
      </c>
      <c r="U402" s="44">
        <v>0</v>
      </c>
      <c r="V402" s="44">
        <v>1</v>
      </c>
      <c r="W402" s="44">
        <v>0</v>
      </c>
      <c r="X402" s="44">
        <v>0</v>
      </c>
      <c r="Y402" s="44">
        <v>0</v>
      </c>
      <c r="Z402" s="44">
        <v>8</v>
      </c>
      <c r="AA402" s="44">
        <v>0</v>
      </c>
      <c r="AB402" s="44">
        <v>0</v>
      </c>
      <c r="AC402" s="44">
        <v>0</v>
      </c>
      <c r="AD402" s="44">
        <v>0</v>
      </c>
      <c r="AE402" s="44">
        <v>0</v>
      </c>
      <c r="AF402" s="44">
        <v>0</v>
      </c>
      <c r="AG402" s="44">
        <v>0</v>
      </c>
      <c r="AH402" s="44">
        <v>0</v>
      </c>
      <c r="AI402" s="44">
        <v>0</v>
      </c>
      <c r="AJ402" s="44">
        <v>0</v>
      </c>
      <c r="AK402" s="44">
        <v>0</v>
      </c>
      <c r="AL402" s="44">
        <v>0</v>
      </c>
      <c r="AM402" s="44">
        <v>0</v>
      </c>
      <c r="AN402" s="44">
        <v>0</v>
      </c>
      <c r="AO402" s="44">
        <v>0</v>
      </c>
      <c r="AP402" s="44">
        <v>0</v>
      </c>
      <c r="AQ402" s="44">
        <v>0</v>
      </c>
      <c r="AR402" s="44">
        <v>1</v>
      </c>
      <c r="AS402" s="44">
        <v>0</v>
      </c>
      <c r="AT402" s="44">
        <v>0</v>
      </c>
      <c r="AU402" s="44">
        <v>0</v>
      </c>
      <c r="AV402" s="44">
        <v>0</v>
      </c>
      <c r="AW402" s="44">
        <v>0</v>
      </c>
      <c r="AX402" s="44">
        <v>0</v>
      </c>
      <c r="AY402" s="44">
        <v>0</v>
      </c>
      <c r="AZ402" s="44">
        <v>0</v>
      </c>
      <c r="BA402" s="44">
        <v>0</v>
      </c>
      <c r="BB402" s="44">
        <v>0</v>
      </c>
      <c r="BC402" s="44">
        <v>0</v>
      </c>
      <c r="BD402" s="44">
        <v>0</v>
      </c>
      <c r="BE402" s="44">
        <v>0</v>
      </c>
      <c r="BF402" s="44">
        <v>0</v>
      </c>
      <c r="BG402" s="44">
        <v>0</v>
      </c>
      <c r="BH402" s="44">
        <v>0</v>
      </c>
      <c r="BI402" s="44">
        <v>0</v>
      </c>
      <c r="BJ402" s="44">
        <v>0</v>
      </c>
      <c r="BK402" s="44">
        <v>0</v>
      </c>
      <c r="BL402" s="44">
        <f t="shared" si="0"/>
        <v>10</v>
      </c>
      <c r="BM402" s="152">
        <f t="shared" si="1"/>
        <v>1</v>
      </c>
      <c r="BN402" s="153">
        <f t="shared" si="2"/>
        <v>8</v>
      </c>
      <c r="BO402" s="154">
        <f t="shared" si="3"/>
        <v>1</v>
      </c>
      <c r="BP402" s="155">
        <f t="shared" si="4"/>
        <v>0</v>
      </c>
      <c r="BQ402" s="44"/>
    </row>
    <row r="403" spans="1:69" ht="15.75" hidden="1" customHeight="1" x14ac:dyDescent="0.3">
      <c r="A403" s="44" t="s">
        <v>1708</v>
      </c>
      <c r="B403" s="44" t="s">
        <v>652</v>
      </c>
      <c r="C403" s="44" t="s">
        <v>804</v>
      </c>
      <c r="D403" s="44">
        <v>2018</v>
      </c>
      <c r="E403" s="45">
        <v>43306</v>
      </c>
      <c r="F403" s="44" t="s">
        <v>137</v>
      </c>
      <c r="G403" s="44" t="s">
        <v>190</v>
      </c>
      <c r="H403" s="37" t="s">
        <v>35</v>
      </c>
      <c r="I403" s="37" t="s">
        <v>31</v>
      </c>
      <c r="J403" s="37" t="s">
        <v>31</v>
      </c>
      <c r="K403" s="37" t="s">
        <v>31</v>
      </c>
      <c r="L403" s="37" t="s">
        <v>31</v>
      </c>
      <c r="M403" s="44" t="s">
        <v>1700</v>
      </c>
      <c r="N403" s="44">
        <f>SUM(O403:U403,V403:BK403)</f>
        <v>10</v>
      </c>
      <c r="O403" s="44">
        <v>0</v>
      </c>
      <c r="P403" s="44">
        <v>0</v>
      </c>
      <c r="Q403" s="44">
        <v>0</v>
      </c>
      <c r="R403" s="44">
        <v>0</v>
      </c>
      <c r="S403" s="44">
        <v>0</v>
      </c>
      <c r="T403" s="44">
        <v>4</v>
      </c>
      <c r="U403" s="44">
        <v>4</v>
      </c>
      <c r="V403" s="44">
        <v>0</v>
      </c>
      <c r="W403" s="44">
        <v>0</v>
      </c>
      <c r="X403" s="44">
        <v>0</v>
      </c>
      <c r="Y403" s="44">
        <v>1</v>
      </c>
      <c r="Z403" s="44">
        <v>0</v>
      </c>
      <c r="AA403" s="44">
        <v>0</v>
      </c>
      <c r="AB403" s="44">
        <v>0</v>
      </c>
      <c r="AC403" s="44">
        <v>0</v>
      </c>
      <c r="AD403" s="44">
        <v>0</v>
      </c>
      <c r="AE403" s="44">
        <v>0</v>
      </c>
      <c r="AF403" s="44">
        <v>0</v>
      </c>
      <c r="AG403" s="44">
        <v>0</v>
      </c>
      <c r="AH403" s="44">
        <v>0</v>
      </c>
      <c r="AI403" s="44">
        <v>0</v>
      </c>
      <c r="AJ403" s="44">
        <v>0</v>
      </c>
      <c r="AK403" s="44">
        <v>0</v>
      </c>
      <c r="AL403" s="44">
        <v>0</v>
      </c>
      <c r="AM403" s="44">
        <v>0</v>
      </c>
      <c r="AN403" s="44">
        <v>1</v>
      </c>
      <c r="AO403" s="44">
        <v>0</v>
      </c>
      <c r="AP403" s="44">
        <v>0</v>
      </c>
      <c r="AQ403" s="44">
        <v>0</v>
      </c>
      <c r="AR403" s="44">
        <v>0</v>
      </c>
      <c r="AS403" s="44">
        <v>0</v>
      </c>
      <c r="AT403" s="44">
        <v>0</v>
      </c>
      <c r="AU403" s="44">
        <v>0</v>
      </c>
      <c r="AV403" s="44">
        <v>0</v>
      </c>
      <c r="AW403" s="44">
        <v>0</v>
      </c>
      <c r="AX403" s="44">
        <v>0</v>
      </c>
      <c r="AY403" s="44">
        <v>0</v>
      </c>
      <c r="AZ403" s="44">
        <v>0</v>
      </c>
      <c r="BA403" s="44">
        <v>0</v>
      </c>
      <c r="BB403" s="44">
        <v>0</v>
      </c>
      <c r="BC403" s="44">
        <v>0</v>
      </c>
      <c r="BD403" s="44">
        <v>0</v>
      </c>
      <c r="BE403" s="44">
        <v>0</v>
      </c>
      <c r="BF403" s="44">
        <v>0</v>
      </c>
      <c r="BG403" s="44">
        <v>0</v>
      </c>
      <c r="BH403" s="44">
        <v>0</v>
      </c>
      <c r="BI403" s="44">
        <v>0</v>
      </c>
      <c r="BJ403" s="44">
        <v>0</v>
      </c>
      <c r="BK403" s="44">
        <v>0</v>
      </c>
      <c r="BL403" s="44">
        <f t="shared" si="0"/>
        <v>2</v>
      </c>
      <c r="BM403" s="152">
        <f t="shared" si="1"/>
        <v>1</v>
      </c>
      <c r="BN403" s="153">
        <f t="shared" si="2"/>
        <v>0</v>
      </c>
      <c r="BO403" s="154">
        <f t="shared" si="3"/>
        <v>0</v>
      </c>
      <c r="BP403" s="155">
        <f t="shared" si="4"/>
        <v>1</v>
      </c>
      <c r="BQ403" s="44"/>
    </row>
    <row r="404" spans="1:69" ht="15.75" hidden="1" customHeight="1" x14ac:dyDescent="0.3">
      <c r="A404" s="44" t="s">
        <v>1708</v>
      </c>
      <c r="B404" s="44" t="s">
        <v>797</v>
      </c>
      <c r="C404" s="44" t="s">
        <v>804</v>
      </c>
      <c r="D404" s="44">
        <v>2018</v>
      </c>
      <c r="E404" s="45">
        <v>43306</v>
      </c>
      <c r="F404" s="44" t="s">
        <v>137</v>
      </c>
      <c r="G404" s="44" t="s">
        <v>101</v>
      </c>
      <c r="H404" s="37" t="s">
        <v>22</v>
      </c>
      <c r="I404" s="37" t="s">
        <v>22</v>
      </c>
      <c r="J404" s="37" t="s">
        <v>21</v>
      </c>
      <c r="K404" s="37" t="s">
        <v>22</v>
      </c>
      <c r="L404" s="37" t="s">
        <v>21</v>
      </c>
      <c r="M404" s="44" t="s">
        <v>1698</v>
      </c>
      <c r="N404" s="44"/>
      <c r="O404" s="44">
        <v>0</v>
      </c>
      <c r="P404" s="44">
        <v>0</v>
      </c>
      <c r="Q404" s="44">
        <v>0</v>
      </c>
      <c r="R404" s="44">
        <v>0</v>
      </c>
      <c r="S404" s="44">
        <v>0</v>
      </c>
      <c r="T404" s="44">
        <v>0</v>
      </c>
      <c r="U404" s="44">
        <v>0</v>
      </c>
      <c r="V404" s="44">
        <v>0</v>
      </c>
      <c r="W404" s="44">
        <v>0</v>
      </c>
      <c r="X404" s="44">
        <v>10</v>
      </c>
      <c r="Y404" s="44">
        <v>2</v>
      </c>
      <c r="Z404" s="44">
        <v>0</v>
      </c>
      <c r="AA404" s="44">
        <v>0</v>
      </c>
      <c r="AB404" s="44">
        <v>0</v>
      </c>
      <c r="AC404" s="44">
        <v>13</v>
      </c>
      <c r="AD404" s="44">
        <v>0</v>
      </c>
      <c r="AE404" s="44">
        <v>0</v>
      </c>
      <c r="AF404" s="44">
        <v>0</v>
      </c>
      <c r="AG404" s="44">
        <v>0</v>
      </c>
      <c r="AH404" s="44">
        <v>0</v>
      </c>
      <c r="AI404" s="44">
        <v>0</v>
      </c>
      <c r="AJ404" s="44">
        <v>0</v>
      </c>
      <c r="AK404" s="44">
        <v>0</v>
      </c>
      <c r="AL404" s="44">
        <v>0</v>
      </c>
      <c r="AM404" s="44">
        <v>0</v>
      </c>
      <c r="AN404" s="44">
        <v>0</v>
      </c>
      <c r="AO404" s="44">
        <v>1</v>
      </c>
      <c r="AP404" s="44">
        <v>0</v>
      </c>
      <c r="AQ404" s="44">
        <v>0</v>
      </c>
      <c r="AR404" s="44">
        <v>0</v>
      </c>
      <c r="AS404" s="44">
        <v>0</v>
      </c>
      <c r="AT404" s="44">
        <v>0</v>
      </c>
      <c r="AU404" s="44">
        <v>0</v>
      </c>
      <c r="AV404" s="44">
        <v>0</v>
      </c>
      <c r="AW404" s="44">
        <v>0</v>
      </c>
      <c r="AX404" s="44">
        <v>0</v>
      </c>
      <c r="AY404" s="44">
        <v>0</v>
      </c>
      <c r="AZ404" s="44">
        <v>0</v>
      </c>
      <c r="BA404" s="44">
        <v>0</v>
      </c>
      <c r="BB404" s="44">
        <v>0</v>
      </c>
      <c r="BC404" s="44">
        <v>0</v>
      </c>
      <c r="BD404" s="44">
        <v>0</v>
      </c>
      <c r="BE404" s="44">
        <v>0</v>
      </c>
      <c r="BF404" s="44">
        <v>0</v>
      </c>
      <c r="BG404" s="44">
        <v>0</v>
      </c>
      <c r="BH404" s="44">
        <v>0</v>
      </c>
      <c r="BI404" s="44">
        <v>0</v>
      </c>
      <c r="BJ404" s="44">
        <v>0</v>
      </c>
      <c r="BK404" s="44">
        <v>0</v>
      </c>
      <c r="BL404" s="44">
        <f t="shared" si="0"/>
        <v>26</v>
      </c>
      <c r="BM404" s="152">
        <f t="shared" si="1"/>
        <v>16</v>
      </c>
      <c r="BN404" s="153">
        <f t="shared" si="2"/>
        <v>0</v>
      </c>
      <c r="BO404" s="154">
        <f t="shared" si="3"/>
        <v>0</v>
      </c>
      <c r="BP404" s="155">
        <f t="shared" si="4"/>
        <v>10</v>
      </c>
      <c r="BQ404" s="44"/>
    </row>
    <row r="405" spans="1:69" ht="15.75" hidden="1" customHeight="1" x14ac:dyDescent="0.3">
      <c r="A405" s="44" t="s">
        <v>1708</v>
      </c>
      <c r="B405" s="44" t="s">
        <v>797</v>
      </c>
      <c r="C405" s="44" t="s">
        <v>804</v>
      </c>
      <c r="D405" s="44">
        <v>2018</v>
      </c>
      <c r="E405" s="45">
        <v>43306</v>
      </c>
      <c r="F405" s="44" t="s">
        <v>137</v>
      </c>
      <c r="G405" s="44" t="s">
        <v>101</v>
      </c>
      <c r="H405" s="37" t="s">
        <v>22</v>
      </c>
      <c r="I405" s="37" t="s">
        <v>22</v>
      </c>
      <c r="J405" s="37" t="s">
        <v>21</v>
      </c>
      <c r="K405" s="37" t="s">
        <v>22</v>
      </c>
      <c r="L405" s="37" t="s">
        <v>21</v>
      </c>
      <c r="M405" s="44" t="s">
        <v>1699</v>
      </c>
      <c r="N405" s="44"/>
      <c r="O405" s="44">
        <v>0</v>
      </c>
      <c r="P405" s="44">
        <v>0</v>
      </c>
      <c r="Q405" s="44">
        <v>0</v>
      </c>
      <c r="R405" s="44">
        <v>0</v>
      </c>
      <c r="S405" s="44">
        <v>0</v>
      </c>
      <c r="T405" s="44">
        <v>0</v>
      </c>
      <c r="U405" s="44">
        <v>0</v>
      </c>
      <c r="V405" s="44">
        <v>0</v>
      </c>
      <c r="W405" s="44">
        <v>0</v>
      </c>
      <c r="X405" s="44">
        <v>3</v>
      </c>
      <c r="Y405" s="44">
        <v>0</v>
      </c>
      <c r="Z405" s="44">
        <v>0</v>
      </c>
      <c r="AA405" s="44">
        <v>0</v>
      </c>
      <c r="AB405" s="44">
        <v>0</v>
      </c>
      <c r="AC405" s="44">
        <v>0</v>
      </c>
      <c r="AD405" s="44">
        <v>0</v>
      </c>
      <c r="AE405" s="44">
        <v>0</v>
      </c>
      <c r="AF405" s="44">
        <v>0</v>
      </c>
      <c r="AG405" s="44">
        <v>0</v>
      </c>
      <c r="AH405" s="44">
        <v>0</v>
      </c>
      <c r="AI405" s="44">
        <v>0</v>
      </c>
      <c r="AJ405" s="44">
        <v>0</v>
      </c>
      <c r="AK405" s="44">
        <v>0</v>
      </c>
      <c r="AL405" s="44">
        <v>0</v>
      </c>
      <c r="AM405" s="44">
        <v>0</v>
      </c>
      <c r="AN405" s="44">
        <v>0</v>
      </c>
      <c r="AO405" s="44">
        <v>0</v>
      </c>
      <c r="AP405" s="44">
        <v>0</v>
      </c>
      <c r="AQ405" s="44">
        <v>0</v>
      </c>
      <c r="AR405" s="44">
        <v>0</v>
      </c>
      <c r="AS405" s="44">
        <v>0</v>
      </c>
      <c r="AT405" s="44">
        <v>0</v>
      </c>
      <c r="AU405" s="44">
        <v>0</v>
      </c>
      <c r="AV405" s="44">
        <v>0</v>
      </c>
      <c r="AW405" s="44">
        <v>0</v>
      </c>
      <c r="AX405" s="44">
        <v>0</v>
      </c>
      <c r="AY405" s="44">
        <v>0</v>
      </c>
      <c r="AZ405" s="44">
        <v>0</v>
      </c>
      <c r="BA405" s="44">
        <v>0</v>
      </c>
      <c r="BB405" s="44">
        <v>0</v>
      </c>
      <c r="BC405" s="44">
        <v>0</v>
      </c>
      <c r="BD405" s="44">
        <v>0</v>
      </c>
      <c r="BE405" s="44">
        <v>0</v>
      </c>
      <c r="BF405" s="44">
        <v>0</v>
      </c>
      <c r="BG405" s="44">
        <v>0</v>
      </c>
      <c r="BH405" s="44">
        <v>0</v>
      </c>
      <c r="BI405" s="44">
        <v>0</v>
      </c>
      <c r="BJ405" s="44">
        <v>0</v>
      </c>
      <c r="BK405" s="44">
        <v>0</v>
      </c>
      <c r="BL405" s="44">
        <f t="shared" si="0"/>
        <v>3</v>
      </c>
      <c r="BM405" s="152">
        <f t="shared" si="1"/>
        <v>0</v>
      </c>
      <c r="BN405" s="153">
        <f t="shared" si="2"/>
        <v>0</v>
      </c>
      <c r="BO405" s="154">
        <f t="shared" si="3"/>
        <v>0</v>
      </c>
      <c r="BP405" s="155">
        <f t="shared" si="4"/>
        <v>3</v>
      </c>
      <c r="BQ405" s="44"/>
    </row>
    <row r="406" spans="1:69" ht="15.75" hidden="1" customHeight="1" x14ac:dyDescent="0.3">
      <c r="A406" s="44" t="s">
        <v>1708</v>
      </c>
      <c r="B406" s="44" t="s">
        <v>797</v>
      </c>
      <c r="C406" s="44" t="s">
        <v>804</v>
      </c>
      <c r="D406" s="44">
        <v>2018</v>
      </c>
      <c r="E406" s="45">
        <v>43306</v>
      </c>
      <c r="F406" s="44" t="s">
        <v>137</v>
      </c>
      <c r="G406" s="44" t="s">
        <v>101</v>
      </c>
      <c r="H406" s="37" t="s">
        <v>22</v>
      </c>
      <c r="I406" s="37" t="s">
        <v>22</v>
      </c>
      <c r="J406" s="37" t="s">
        <v>21</v>
      </c>
      <c r="K406" s="37" t="s">
        <v>22</v>
      </c>
      <c r="L406" s="37" t="s">
        <v>21</v>
      </c>
      <c r="M406" s="44" t="s">
        <v>1700</v>
      </c>
      <c r="N406" s="44">
        <f>SUM(O406:U406,V406:BK406)</f>
        <v>10</v>
      </c>
      <c r="O406" s="44">
        <v>0</v>
      </c>
      <c r="P406" s="44">
        <v>0</v>
      </c>
      <c r="Q406" s="44">
        <v>0</v>
      </c>
      <c r="R406" s="44">
        <v>0</v>
      </c>
      <c r="S406" s="44">
        <v>0</v>
      </c>
      <c r="T406" s="44">
        <v>3</v>
      </c>
      <c r="U406" s="44">
        <v>6</v>
      </c>
      <c r="V406" s="44">
        <v>0</v>
      </c>
      <c r="W406" s="44">
        <v>0</v>
      </c>
      <c r="X406" s="44">
        <v>0</v>
      </c>
      <c r="Y406" s="44">
        <v>1</v>
      </c>
      <c r="Z406" s="44">
        <v>0</v>
      </c>
      <c r="AA406" s="44">
        <v>0</v>
      </c>
      <c r="AB406" s="44">
        <v>0</v>
      </c>
      <c r="AC406" s="44">
        <v>0</v>
      </c>
      <c r="AD406" s="44">
        <v>0</v>
      </c>
      <c r="AE406" s="44">
        <v>0</v>
      </c>
      <c r="AF406" s="44">
        <v>0</v>
      </c>
      <c r="AG406" s="44">
        <v>0</v>
      </c>
      <c r="AH406" s="44">
        <v>0</v>
      </c>
      <c r="AI406" s="44">
        <v>0</v>
      </c>
      <c r="AJ406" s="44">
        <v>0</v>
      </c>
      <c r="AK406" s="44">
        <v>0</v>
      </c>
      <c r="AL406" s="44">
        <v>0</v>
      </c>
      <c r="AM406" s="44">
        <v>0</v>
      </c>
      <c r="AN406" s="44">
        <v>0</v>
      </c>
      <c r="AO406" s="44">
        <v>0</v>
      </c>
      <c r="AP406" s="44">
        <v>0</v>
      </c>
      <c r="AQ406" s="44">
        <v>0</v>
      </c>
      <c r="AR406" s="44">
        <v>0</v>
      </c>
      <c r="AS406" s="44">
        <v>0</v>
      </c>
      <c r="AT406" s="44">
        <v>0</v>
      </c>
      <c r="AU406" s="44">
        <v>0</v>
      </c>
      <c r="AV406" s="44">
        <v>0</v>
      </c>
      <c r="AW406" s="44">
        <v>0</v>
      </c>
      <c r="AX406" s="44">
        <v>0</v>
      </c>
      <c r="AY406" s="44">
        <v>0</v>
      </c>
      <c r="AZ406" s="44">
        <v>0</v>
      </c>
      <c r="BA406" s="44">
        <v>0</v>
      </c>
      <c r="BB406" s="44">
        <v>0</v>
      </c>
      <c r="BC406" s="44">
        <v>0</v>
      </c>
      <c r="BD406" s="44">
        <v>0</v>
      </c>
      <c r="BE406" s="44">
        <v>0</v>
      </c>
      <c r="BF406" s="44">
        <v>0</v>
      </c>
      <c r="BG406" s="44">
        <v>0</v>
      </c>
      <c r="BH406" s="44">
        <v>0</v>
      </c>
      <c r="BI406" s="44">
        <v>0</v>
      </c>
      <c r="BJ406" s="44">
        <v>0</v>
      </c>
      <c r="BK406" s="44">
        <v>0</v>
      </c>
      <c r="BL406" s="44">
        <f t="shared" si="0"/>
        <v>1</v>
      </c>
      <c r="BM406" s="152">
        <f t="shared" si="1"/>
        <v>1</v>
      </c>
      <c r="BN406" s="153">
        <f t="shared" si="2"/>
        <v>0</v>
      </c>
      <c r="BO406" s="154">
        <f t="shared" si="3"/>
        <v>0</v>
      </c>
      <c r="BP406" s="155">
        <f t="shared" si="4"/>
        <v>0</v>
      </c>
      <c r="BQ406" s="44"/>
    </row>
    <row r="407" spans="1:69" ht="15.75" hidden="1" customHeight="1" x14ac:dyDescent="0.3">
      <c r="A407" s="44" t="s">
        <v>1708</v>
      </c>
      <c r="B407" s="44" t="s">
        <v>797</v>
      </c>
      <c r="C407" s="44" t="s">
        <v>804</v>
      </c>
      <c r="D407" s="44">
        <v>2018</v>
      </c>
      <c r="E407" s="45">
        <v>43306</v>
      </c>
      <c r="F407" s="44" t="s">
        <v>137</v>
      </c>
      <c r="G407" s="44" t="s">
        <v>104</v>
      </c>
      <c r="H407" s="37" t="s">
        <v>26</v>
      </c>
      <c r="I407" s="37" t="s">
        <v>26</v>
      </c>
      <c r="J407" s="37" t="s">
        <v>27</v>
      </c>
      <c r="K407" s="37" t="s">
        <v>26</v>
      </c>
      <c r="L407" s="37" t="s">
        <v>27</v>
      </c>
      <c r="M407" s="44" t="s">
        <v>1698</v>
      </c>
      <c r="N407" s="44"/>
      <c r="O407" s="44">
        <v>0</v>
      </c>
      <c r="P407" s="44">
        <v>0</v>
      </c>
      <c r="Q407" s="44">
        <v>0</v>
      </c>
      <c r="R407" s="44">
        <v>0</v>
      </c>
      <c r="S407" s="44">
        <v>0</v>
      </c>
      <c r="T407" s="44">
        <v>0</v>
      </c>
      <c r="U407" s="44">
        <v>0</v>
      </c>
      <c r="V407" s="44">
        <v>0</v>
      </c>
      <c r="W407" s="44">
        <v>0</v>
      </c>
      <c r="X407" s="44">
        <v>4</v>
      </c>
      <c r="Y407" s="44">
        <v>6</v>
      </c>
      <c r="Z407" s="44">
        <v>0</v>
      </c>
      <c r="AA407" s="44">
        <v>0</v>
      </c>
      <c r="AB407" s="44">
        <v>0</v>
      </c>
      <c r="AC407" s="44">
        <v>0</v>
      </c>
      <c r="AD407" s="44">
        <v>0</v>
      </c>
      <c r="AE407" s="44">
        <v>0</v>
      </c>
      <c r="AF407" s="44">
        <v>0</v>
      </c>
      <c r="AG407" s="44">
        <v>0</v>
      </c>
      <c r="AH407" s="44">
        <v>2</v>
      </c>
      <c r="AI407" s="44">
        <v>0</v>
      </c>
      <c r="AJ407" s="44">
        <v>0</v>
      </c>
      <c r="AK407" s="44">
        <v>0</v>
      </c>
      <c r="AL407" s="44">
        <v>0</v>
      </c>
      <c r="AM407" s="44">
        <v>0</v>
      </c>
      <c r="AN407" s="44">
        <v>0</v>
      </c>
      <c r="AO407" s="44">
        <v>2</v>
      </c>
      <c r="AP407" s="44">
        <v>0</v>
      </c>
      <c r="AQ407" s="44">
        <v>0</v>
      </c>
      <c r="AR407" s="44">
        <v>0</v>
      </c>
      <c r="AS407" s="44">
        <v>0</v>
      </c>
      <c r="AT407" s="44">
        <v>0</v>
      </c>
      <c r="AU407" s="44">
        <v>2</v>
      </c>
      <c r="AV407" s="44">
        <v>0</v>
      </c>
      <c r="AW407" s="44">
        <v>0</v>
      </c>
      <c r="AX407" s="44">
        <v>0</v>
      </c>
      <c r="AY407" s="44">
        <v>0</v>
      </c>
      <c r="AZ407" s="44">
        <v>0</v>
      </c>
      <c r="BA407" s="44">
        <v>0</v>
      </c>
      <c r="BB407" s="44">
        <v>0</v>
      </c>
      <c r="BC407" s="44">
        <v>0</v>
      </c>
      <c r="BD407" s="44">
        <v>2</v>
      </c>
      <c r="BE407" s="44">
        <v>0</v>
      </c>
      <c r="BF407" s="44">
        <v>0</v>
      </c>
      <c r="BG407" s="44">
        <v>0</v>
      </c>
      <c r="BH407" s="44">
        <v>0</v>
      </c>
      <c r="BI407" s="44">
        <v>0</v>
      </c>
      <c r="BJ407" s="44">
        <v>0</v>
      </c>
      <c r="BK407" s="44">
        <v>0</v>
      </c>
      <c r="BL407" s="44">
        <f t="shared" si="0"/>
        <v>18</v>
      </c>
      <c r="BM407" s="152">
        <f t="shared" si="1"/>
        <v>14</v>
      </c>
      <c r="BN407" s="153">
        <f t="shared" si="2"/>
        <v>0</v>
      </c>
      <c r="BO407" s="154">
        <f t="shared" si="3"/>
        <v>0</v>
      </c>
      <c r="BP407" s="155">
        <f t="shared" si="4"/>
        <v>4</v>
      </c>
      <c r="BQ407" s="44"/>
    </row>
    <row r="408" spans="1:69" ht="15.75" hidden="1" customHeight="1" x14ac:dyDescent="0.3">
      <c r="A408" s="44" t="s">
        <v>1708</v>
      </c>
      <c r="B408" s="44" t="s">
        <v>797</v>
      </c>
      <c r="C408" s="44" t="s">
        <v>804</v>
      </c>
      <c r="D408" s="44">
        <v>2018</v>
      </c>
      <c r="E408" s="45">
        <v>43306</v>
      </c>
      <c r="F408" s="44" t="s">
        <v>137</v>
      </c>
      <c r="G408" s="44" t="s">
        <v>104</v>
      </c>
      <c r="H408" s="37" t="s">
        <v>26</v>
      </c>
      <c r="I408" s="37" t="s">
        <v>26</v>
      </c>
      <c r="J408" s="37" t="s">
        <v>27</v>
      </c>
      <c r="K408" s="37" t="s">
        <v>26</v>
      </c>
      <c r="L408" s="37" t="s">
        <v>27</v>
      </c>
      <c r="M408" s="44" t="s">
        <v>1699</v>
      </c>
      <c r="N408" s="44"/>
      <c r="O408" s="44">
        <v>0</v>
      </c>
      <c r="P408" s="44">
        <v>0</v>
      </c>
      <c r="Q408" s="44">
        <v>0</v>
      </c>
      <c r="R408" s="44">
        <v>0</v>
      </c>
      <c r="S408" s="44">
        <v>0</v>
      </c>
      <c r="T408" s="44">
        <v>0</v>
      </c>
      <c r="U408" s="44">
        <v>0</v>
      </c>
      <c r="V408" s="44">
        <v>0</v>
      </c>
      <c r="W408" s="44">
        <v>0</v>
      </c>
      <c r="X408" s="44">
        <v>2</v>
      </c>
      <c r="Y408" s="44">
        <v>1</v>
      </c>
      <c r="Z408" s="44">
        <v>0</v>
      </c>
      <c r="AA408" s="44">
        <v>0</v>
      </c>
      <c r="AB408" s="44">
        <v>0</v>
      </c>
      <c r="AC408" s="44">
        <v>0</v>
      </c>
      <c r="AD408" s="44">
        <v>0</v>
      </c>
      <c r="AE408" s="44">
        <v>0</v>
      </c>
      <c r="AF408" s="44">
        <v>0</v>
      </c>
      <c r="AG408" s="44">
        <v>0</v>
      </c>
      <c r="AH408" s="44">
        <v>4</v>
      </c>
      <c r="AI408" s="44">
        <v>0</v>
      </c>
      <c r="AJ408" s="44">
        <v>0</v>
      </c>
      <c r="AK408" s="44">
        <v>0</v>
      </c>
      <c r="AL408" s="44">
        <v>0</v>
      </c>
      <c r="AM408" s="44">
        <v>0</v>
      </c>
      <c r="AN408" s="44">
        <v>0</v>
      </c>
      <c r="AO408" s="44">
        <v>0</v>
      </c>
      <c r="AP408" s="44">
        <v>0</v>
      </c>
      <c r="AQ408" s="44">
        <v>0</v>
      </c>
      <c r="AR408" s="44">
        <v>4</v>
      </c>
      <c r="AS408" s="44">
        <v>0</v>
      </c>
      <c r="AT408" s="44">
        <v>0</v>
      </c>
      <c r="AU408" s="44">
        <v>0</v>
      </c>
      <c r="AV408" s="44">
        <v>0</v>
      </c>
      <c r="AW408" s="44">
        <v>0</v>
      </c>
      <c r="AX408" s="44">
        <v>0</v>
      </c>
      <c r="AY408" s="44">
        <v>0</v>
      </c>
      <c r="AZ408" s="44">
        <v>0</v>
      </c>
      <c r="BA408" s="44">
        <v>0</v>
      </c>
      <c r="BB408" s="44">
        <v>0</v>
      </c>
      <c r="BC408" s="44">
        <v>0</v>
      </c>
      <c r="BD408" s="44">
        <v>0</v>
      </c>
      <c r="BE408" s="44">
        <v>0</v>
      </c>
      <c r="BF408" s="44">
        <v>0</v>
      </c>
      <c r="BG408" s="44">
        <v>0</v>
      </c>
      <c r="BH408" s="44">
        <v>0</v>
      </c>
      <c r="BI408" s="44">
        <v>0</v>
      </c>
      <c r="BJ408" s="44">
        <v>0</v>
      </c>
      <c r="BK408" s="44">
        <v>0</v>
      </c>
      <c r="BL408" s="44">
        <f t="shared" si="0"/>
        <v>11</v>
      </c>
      <c r="BM408" s="152">
        <f t="shared" si="1"/>
        <v>9</v>
      </c>
      <c r="BN408" s="153">
        <f t="shared" si="2"/>
        <v>0</v>
      </c>
      <c r="BO408" s="154">
        <f t="shared" si="3"/>
        <v>0</v>
      </c>
      <c r="BP408" s="155">
        <f t="shared" si="4"/>
        <v>2</v>
      </c>
      <c r="BQ408" s="44"/>
    </row>
    <row r="409" spans="1:69" ht="15.75" hidden="1" customHeight="1" x14ac:dyDescent="0.3">
      <c r="A409" s="44" t="s">
        <v>1708</v>
      </c>
      <c r="B409" s="44" t="s">
        <v>797</v>
      </c>
      <c r="C409" s="44" t="s">
        <v>804</v>
      </c>
      <c r="D409" s="44">
        <v>2018</v>
      </c>
      <c r="E409" s="45">
        <v>43306</v>
      </c>
      <c r="F409" s="44" t="s">
        <v>137</v>
      </c>
      <c r="G409" s="44" t="s">
        <v>104</v>
      </c>
      <c r="H409" s="37" t="s">
        <v>26</v>
      </c>
      <c r="I409" s="37" t="s">
        <v>26</v>
      </c>
      <c r="J409" s="37" t="s">
        <v>27</v>
      </c>
      <c r="K409" s="37" t="s">
        <v>26</v>
      </c>
      <c r="L409" s="37" t="s">
        <v>27</v>
      </c>
      <c r="M409" s="44" t="s">
        <v>1700</v>
      </c>
      <c r="N409" s="44">
        <f>SUM(O409:U409,V409:BK409)</f>
        <v>10</v>
      </c>
      <c r="O409" s="44">
        <v>0</v>
      </c>
      <c r="P409" s="44">
        <v>0</v>
      </c>
      <c r="Q409" s="44">
        <v>0</v>
      </c>
      <c r="R409" s="44">
        <v>1</v>
      </c>
      <c r="S409" s="44">
        <v>0</v>
      </c>
      <c r="T409" s="44">
        <v>8</v>
      </c>
      <c r="U409" s="44">
        <v>1</v>
      </c>
      <c r="V409" s="44">
        <v>0</v>
      </c>
      <c r="W409" s="44">
        <v>0</v>
      </c>
      <c r="X409" s="44">
        <v>0</v>
      </c>
      <c r="Y409" s="44">
        <v>0</v>
      </c>
      <c r="Z409" s="44">
        <v>0</v>
      </c>
      <c r="AA409" s="44">
        <v>0</v>
      </c>
      <c r="AB409" s="44">
        <v>0</v>
      </c>
      <c r="AC409" s="44">
        <v>0</v>
      </c>
      <c r="AD409" s="44">
        <v>0</v>
      </c>
      <c r="AE409" s="44">
        <v>0</v>
      </c>
      <c r="AF409" s="44">
        <v>0</v>
      </c>
      <c r="AG409" s="44">
        <v>0</v>
      </c>
      <c r="AH409" s="44">
        <v>0</v>
      </c>
      <c r="AI409" s="44">
        <v>0</v>
      </c>
      <c r="AJ409" s="44">
        <v>0</v>
      </c>
      <c r="AK409" s="44">
        <v>0</v>
      </c>
      <c r="AL409" s="44">
        <v>0</v>
      </c>
      <c r="AM409" s="44">
        <v>0</v>
      </c>
      <c r="AN409" s="44">
        <v>0</v>
      </c>
      <c r="AO409" s="44">
        <v>0</v>
      </c>
      <c r="AP409" s="44">
        <v>0</v>
      </c>
      <c r="AQ409" s="44">
        <v>0</v>
      </c>
      <c r="AR409" s="44">
        <v>0</v>
      </c>
      <c r="AS409" s="44">
        <v>0</v>
      </c>
      <c r="AT409" s="44">
        <v>0</v>
      </c>
      <c r="AU409" s="44">
        <v>0</v>
      </c>
      <c r="AV409" s="44">
        <v>0</v>
      </c>
      <c r="AW409" s="44">
        <v>0</v>
      </c>
      <c r="AX409" s="44">
        <v>0</v>
      </c>
      <c r="AY409" s="44">
        <v>0</v>
      </c>
      <c r="AZ409" s="44">
        <v>0</v>
      </c>
      <c r="BA409" s="44">
        <v>0</v>
      </c>
      <c r="BB409" s="44">
        <v>0</v>
      </c>
      <c r="BC409" s="44">
        <v>0</v>
      </c>
      <c r="BD409" s="44">
        <v>0</v>
      </c>
      <c r="BE409" s="44">
        <v>0</v>
      </c>
      <c r="BF409" s="44">
        <v>0</v>
      </c>
      <c r="BG409" s="44">
        <v>0</v>
      </c>
      <c r="BH409" s="44">
        <v>0</v>
      </c>
      <c r="BI409" s="44">
        <v>0</v>
      </c>
      <c r="BJ409" s="44">
        <v>0</v>
      </c>
      <c r="BK409" s="44">
        <v>0</v>
      </c>
      <c r="BL409" s="44">
        <f t="shared" si="0"/>
        <v>0</v>
      </c>
      <c r="BM409" s="152">
        <f t="shared" si="1"/>
        <v>0</v>
      </c>
      <c r="BN409" s="153">
        <f t="shared" si="2"/>
        <v>0</v>
      </c>
      <c r="BO409" s="154">
        <f t="shared" si="3"/>
        <v>0</v>
      </c>
      <c r="BP409" s="155">
        <f t="shared" si="4"/>
        <v>0</v>
      </c>
      <c r="BQ409" s="44"/>
    </row>
    <row r="410" spans="1:69" ht="15.75" hidden="1" customHeight="1" x14ac:dyDescent="0.3">
      <c r="A410" s="44" t="s">
        <v>1708</v>
      </c>
      <c r="B410" s="44" t="s">
        <v>652</v>
      </c>
      <c r="C410" s="44" t="s">
        <v>804</v>
      </c>
      <c r="D410" s="44">
        <v>2018</v>
      </c>
      <c r="E410" s="45">
        <v>43306</v>
      </c>
      <c r="F410" s="44" t="s">
        <v>137</v>
      </c>
      <c r="G410" s="44" t="s">
        <v>107</v>
      </c>
      <c r="H410" s="37" t="s">
        <v>27</v>
      </c>
      <c r="I410" s="37" t="s">
        <v>27</v>
      </c>
      <c r="J410" s="37" t="s">
        <v>26</v>
      </c>
      <c r="K410" s="37" t="s">
        <v>27</v>
      </c>
      <c r="L410" s="37" t="s">
        <v>26</v>
      </c>
      <c r="M410" s="44" t="s">
        <v>1698</v>
      </c>
      <c r="N410" s="44"/>
      <c r="O410" s="44">
        <v>0</v>
      </c>
      <c r="P410" s="44">
        <v>0</v>
      </c>
      <c r="Q410" s="44">
        <v>0</v>
      </c>
      <c r="R410" s="44">
        <v>0</v>
      </c>
      <c r="S410" s="44">
        <v>0</v>
      </c>
      <c r="T410" s="44">
        <v>0</v>
      </c>
      <c r="U410" s="44">
        <v>0</v>
      </c>
      <c r="V410" s="44">
        <v>0</v>
      </c>
      <c r="W410" s="44">
        <v>0</v>
      </c>
      <c r="X410" s="44">
        <v>0</v>
      </c>
      <c r="Y410" s="44">
        <v>5</v>
      </c>
      <c r="Z410" s="44">
        <v>1</v>
      </c>
      <c r="AA410" s="44">
        <v>0</v>
      </c>
      <c r="AB410" s="44">
        <v>0</v>
      </c>
      <c r="AC410" s="44">
        <v>0</v>
      </c>
      <c r="AD410" s="44">
        <v>0</v>
      </c>
      <c r="AE410" s="44">
        <v>0</v>
      </c>
      <c r="AF410" s="44">
        <v>0</v>
      </c>
      <c r="AG410" s="44">
        <v>0</v>
      </c>
      <c r="AH410" s="44">
        <v>2</v>
      </c>
      <c r="AI410" s="44">
        <v>0</v>
      </c>
      <c r="AJ410" s="44">
        <v>0</v>
      </c>
      <c r="AK410" s="44">
        <v>0</v>
      </c>
      <c r="AL410" s="44">
        <v>0</v>
      </c>
      <c r="AM410" s="44">
        <v>0</v>
      </c>
      <c r="AN410" s="44">
        <v>6</v>
      </c>
      <c r="AO410" s="44">
        <v>6</v>
      </c>
      <c r="AP410" s="44">
        <v>0</v>
      </c>
      <c r="AQ410" s="44">
        <v>0</v>
      </c>
      <c r="AR410" s="44">
        <v>0</v>
      </c>
      <c r="AS410" s="44">
        <v>0</v>
      </c>
      <c r="AT410" s="44">
        <v>0</v>
      </c>
      <c r="AU410" s="44">
        <v>0</v>
      </c>
      <c r="AV410" s="44">
        <v>0</v>
      </c>
      <c r="AW410" s="44">
        <v>0</v>
      </c>
      <c r="AX410" s="44">
        <v>0</v>
      </c>
      <c r="AY410" s="44">
        <v>0</v>
      </c>
      <c r="AZ410" s="44">
        <v>0</v>
      </c>
      <c r="BA410" s="44">
        <v>0</v>
      </c>
      <c r="BB410" s="44">
        <v>0</v>
      </c>
      <c r="BC410" s="44">
        <v>0</v>
      </c>
      <c r="BD410" s="44">
        <v>0</v>
      </c>
      <c r="BE410" s="44">
        <v>0</v>
      </c>
      <c r="BF410" s="44">
        <v>0</v>
      </c>
      <c r="BG410" s="44">
        <v>0</v>
      </c>
      <c r="BH410" s="44">
        <v>0</v>
      </c>
      <c r="BI410" s="44">
        <v>0</v>
      </c>
      <c r="BJ410" s="44">
        <v>0</v>
      </c>
      <c r="BK410" s="44">
        <v>0</v>
      </c>
      <c r="BL410" s="44">
        <f t="shared" si="0"/>
        <v>20</v>
      </c>
      <c r="BM410" s="152">
        <f t="shared" si="1"/>
        <v>13</v>
      </c>
      <c r="BN410" s="153">
        <f t="shared" si="2"/>
        <v>1</v>
      </c>
      <c r="BO410" s="154">
        <f t="shared" si="3"/>
        <v>0</v>
      </c>
      <c r="BP410" s="155">
        <f t="shared" si="4"/>
        <v>6</v>
      </c>
      <c r="BQ410" s="44"/>
    </row>
    <row r="411" spans="1:69" ht="15.75" hidden="1" customHeight="1" x14ac:dyDescent="0.3">
      <c r="A411" s="44" t="s">
        <v>1708</v>
      </c>
      <c r="B411" s="44" t="s">
        <v>652</v>
      </c>
      <c r="C411" s="44" t="s">
        <v>804</v>
      </c>
      <c r="D411" s="44">
        <v>2018</v>
      </c>
      <c r="E411" s="45">
        <v>43306</v>
      </c>
      <c r="F411" s="44" t="s">
        <v>137</v>
      </c>
      <c r="G411" s="44" t="s">
        <v>107</v>
      </c>
      <c r="H411" s="37" t="s">
        <v>27</v>
      </c>
      <c r="I411" s="37" t="s">
        <v>27</v>
      </c>
      <c r="J411" s="37" t="s">
        <v>26</v>
      </c>
      <c r="K411" s="37" t="s">
        <v>27</v>
      </c>
      <c r="L411" s="37" t="s">
        <v>26</v>
      </c>
      <c r="M411" s="44" t="s">
        <v>1699</v>
      </c>
      <c r="N411" s="44"/>
      <c r="O411" s="44">
        <v>0</v>
      </c>
      <c r="P411" s="44">
        <v>0</v>
      </c>
      <c r="Q411" s="44">
        <v>0</v>
      </c>
      <c r="R411" s="44">
        <v>0</v>
      </c>
      <c r="S411" s="44">
        <v>0</v>
      </c>
      <c r="T411" s="44">
        <v>0</v>
      </c>
      <c r="U411" s="44">
        <v>0</v>
      </c>
      <c r="V411" s="44">
        <v>0</v>
      </c>
      <c r="W411" s="44">
        <v>0</v>
      </c>
      <c r="X411" s="44">
        <v>0</v>
      </c>
      <c r="Y411" s="44">
        <v>0</v>
      </c>
      <c r="Z411" s="44">
        <v>5</v>
      </c>
      <c r="AA411" s="44">
        <v>0</v>
      </c>
      <c r="AB411" s="44">
        <v>0</v>
      </c>
      <c r="AC411" s="44">
        <v>0</v>
      </c>
      <c r="AD411" s="44">
        <v>0</v>
      </c>
      <c r="AE411" s="44">
        <v>0</v>
      </c>
      <c r="AF411" s="44">
        <v>0</v>
      </c>
      <c r="AG411" s="44">
        <v>0</v>
      </c>
      <c r="AH411" s="44">
        <v>1</v>
      </c>
      <c r="AI411" s="44">
        <v>0</v>
      </c>
      <c r="AJ411" s="44">
        <v>0</v>
      </c>
      <c r="AK411" s="44">
        <v>0</v>
      </c>
      <c r="AL411" s="44">
        <v>0</v>
      </c>
      <c r="AM411" s="44">
        <v>0</v>
      </c>
      <c r="AN411" s="44">
        <v>0</v>
      </c>
      <c r="AO411" s="44">
        <v>0</v>
      </c>
      <c r="AP411" s="44">
        <v>0</v>
      </c>
      <c r="AQ411" s="44">
        <v>0</v>
      </c>
      <c r="AR411" s="44">
        <v>0</v>
      </c>
      <c r="AS411" s="44">
        <v>0</v>
      </c>
      <c r="AT411" s="44">
        <v>0</v>
      </c>
      <c r="AU411" s="44">
        <v>0</v>
      </c>
      <c r="AV411" s="44">
        <v>0</v>
      </c>
      <c r="AW411" s="44">
        <v>0</v>
      </c>
      <c r="AX411" s="44">
        <v>0</v>
      </c>
      <c r="AY411" s="44">
        <v>0</v>
      </c>
      <c r="AZ411" s="44">
        <v>0</v>
      </c>
      <c r="BA411" s="44">
        <v>0</v>
      </c>
      <c r="BB411" s="44">
        <v>0</v>
      </c>
      <c r="BC411" s="44">
        <v>0</v>
      </c>
      <c r="BD411" s="44">
        <v>0</v>
      </c>
      <c r="BE411" s="44">
        <v>0</v>
      </c>
      <c r="BF411" s="44">
        <v>0</v>
      </c>
      <c r="BG411" s="44">
        <v>0</v>
      </c>
      <c r="BH411" s="44">
        <v>0</v>
      </c>
      <c r="BI411" s="44">
        <v>0</v>
      </c>
      <c r="BJ411" s="44">
        <v>0</v>
      </c>
      <c r="BK411" s="44">
        <v>0</v>
      </c>
      <c r="BL411" s="44">
        <f t="shared" si="0"/>
        <v>6</v>
      </c>
      <c r="BM411" s="152">
        <f t="shared" si="1"/>
        <v>1</v>
      </c>
      <c r="BN411" s="153">
        <f t="shared" si="2"/>
        <v>5</v>
      </c>
      <c r="BO411" s="154">
        <f t="shared" si="3"/>
        <v>0</v>
      </c>
      <c r="BP411" s="155">
        <f t="shared" si="4"/>
        <v>0</v>
      </c>
      <c r="BQ411" s="44"/>
    </row>
    <row r="412" spans="1:69" ht="15.75" hidden="1" customHeight="1" x14ac:dyDescent="0.3">
      <c r="A412" s="44" t="s">
        <v>1708</v>
      </c>
      <c r="B412" s="44" t="s">
        <v>652</v>
      </c>
      <c r="C412" s="44" t="s">
        <v>804</v>
      </c>
      <c r="D412" s="44">
        <v>2018</v>
      </c>
      <c r="E412" s="45">
        <v>43306</v>
      </c>
      <c r="F412" s="44" t="s">
        <v>137</v>
      </c>
      <c r="G412" s="44" t="s">
        <v>107</v>
      </c>
      <c r="H412" s="37" t="s">
        <v>27</v>
      </c>
      <c r="I412" s="37" t="s">
        <v>27</v>
      </c>
      <c r="J412" s="37" t="s">
        <v>26</v>
      </c>
      <c r="K412" s="37" t="s">
        <v>27</v>
      </c>
      <c r="L412" s="37" t="s">
        <v>26</v>
      </c>
      <c r="M412" s="44" t="s">
        <v>1700</v>
      </c>
      <c r="N412" s="44">
        <f>SUM(O412:U412,V412:BK412)</f>
        <v>10</v>
      </c>
      <c r="O412" s="44">
        <v>0</v>
      </c>
      <c r="P412" s="44">
        <v>0</v>
      </c>
      <c r="Q412" s="44">
        <v>0</v>
      </c>
      <c r="R412" s="44">
        <v>2</v>
      </c>
      <c r="S412" s="44">
        <v>0</v>
      </c>
      <c r="T412" s="44">
        <v>6</v>
      </c>
      <c r="U412" s="44">
        <v>1</v>
      </c>
      <c r="V412" s="44">
        <v>0</v>
      </c>
      <c r="W412" s="44">
        <v>0</v>
      </c>
      <c r="X412" s="44">
        <v>0</v>
      </c>
      <c r="Y412" s="44">
        <v>1</v>
      </c>
      <c r="Z412" s="44">
        <v>0</v>
      </c>
      <c r="AA412" s="44">
        <v>0</v>
      </c>
      <c r="AB412" s="44">
        <v>0</v>
      </c>
      <c r="AC412" s="44">
        <v>0</v>
      </c>
      <c r="AD412" s="44">
        <v>0</v>
      </c>
      <c r="AE412" s="44">
        <v>0</v>
      </c>
      <c r="AF412" s="44">
        <v>0</v>
      </c>
      <c r="AG412" s="44">
        <v>0</v>
      </c>
      <c r="AH412" s="44">
        <v>0</v>
      </c>
      <c r="AI412" s="44">
        <v>0</v>
      </c>
      <c r="AJ412" s="44">
        <v>0</v>
      </c>
      <c r="AK412" s="44">
        <v>0</v>
      </c>
      <c r="AL412" s="44">
        <v>0</v>
      </c>
      <c r="AM412" s="44">
        <v>0</v>
      </c>
      <c r="AN412" s="44">
        <v>0</v>
      </c>
      <c r="AO412" s="44">
        <v>0</v>
      </c>
      <c r="AP412" s="44">
        <v>0</v>
      </c>
      <c r="AQ412" s="44">
        <v>0</v>
      </c>
      <c r="AR412" s="44">
        <v>0</v>
      </c>
      <c r="AS412" s="44">
        <v>0</v>
      </c>
      <c r="AT412" s="44">
        <v>0</v>
      </c>
      <c r="AU412" s="44">
        <v>0</v>
      </c>
      <c r="AV412" s="44">
        <v>0</v>
      </c>
      <c r="AW412" s="44">
        <v>0</v>
      </c>
      <c r="AX412" s="44">
        <v>0</v>
      </c>
      <c r="AY412" s="44">
        <v>0</v>
      </c>
      <c r="AZ412" s="44">
        <v>0</v>
      </c>
      <c r="BA412" s="44">
        <v>0</v>
      </c>
      <c r="BB412" s="44">
        <v>0</v>
      </c>
      <c r="BC412" s="44">
        <v>0</v>
      </c>
      <c r="BD412" s="44">
        <v>0</v>
      </c>
      <c r="BE412" s="44">
        <v>0</v>
      </c>
      <c r="BF412" s="44">
        <v>0</v>
      </c>
      <c r="BG412" s="44">
        <v>0</v>
      </c>
      <c r="BH412" s="44">
        <v>0</v>
      </c>
      <c r="BI412" s="44">
        <v>0</v>
      </c>
      <c r="BJ412" s="44">
        <v>0</v>
      </c>
      <c r="BK412" s="44">
        <v>0</v>
      </c>
      <c r="BL412" s="44">
        <f t="shared" si="0"/>
        <v>1</v>
      </c>
      <c r="BM412" s="152">
        <f t="shared" si="1"/>
        <v>1</v>
      </c>
      <c r="BN412" s="153">
        <f t="shared" si="2"/>
        <v>0</v>
      </c>
      <c r="BO412" s="154">
        <f t="shared" si="3"/>
        <v>0</v>
      </c>
      <c r="BP412" s="155">
        <f t="shared" si="4"/>
        <v>0</v>
      </c>
      <c r="BQ412" s="44"/>
    </row>
    <row r="413" spans="1:69" ht="15.75" hidden="1" customHeight="1" x14ac:dyDescent="0.3">
      <c r="A413" s="44" t="s">
        <v>1708</v>
      </c>
      <c r="B413" s="44" t="s">
        <v>652</v>
      </c>
      <c r="C413" s="44" t="s">
        <v>804</v>
      </c>
      <c r="D413" s="44">
        <v>2018</v>
      </c>
      <c r="E413" s="45">
        <v>43306</v>
      </c>
      <c r="F413" s="44" t="s">
        <v>137</v>
      </c>
      <c r="G413" s="44" t="s">
        <v>110</v>
      </c>
      <c r="H413" s="37" t="s">
        <v>31</v>
      </c>
      <c r="I413" s="37" t="s">
        <v>31</v>
      </c>
      <c r="J413" s="37" t="s">
        <v>31</v>
      </c>
      <c r="K413" s="37" t="s">
        <v>31</v>
      </c>
      <c r="L413" s="37" t="s">
        <v>31</v>
      </c>
      <c r="M413" s="44" t="s">
        <v>1698</v>
      </c>
      <c r="N413" s="44"/>
      <c r="O413" s="44">
        <v>0</v>
      </c>
      <c r="P413" s="44">
        <v>0</v>
      </c>
      <c r="Q413" s="44">
        <v>0</v>
      </c>
      <c r="R413" s="44">
        <v>0</v>
      </c>
      <c r="S413" s="44">
        <v>0</v>
      </c>
      <c r="T413" s="44">
        <v>0</v>
      </c>
      <c r="U413" s="44">
        <v>0</v>
      </c>
      <c r="V413" s="44">
        <v>0</v>
      </c>
      <c r="W413" s="44">
        <v>0</v>
      </c>
      <c r="X413" s="44">
        <v>0</v>
      </c>
      <c r="Y413" s="44">
        <v>1</v>
      </c>
      <c r="Z413" s="44">
        <v>0</v>
      </c>
      <c r="AA413" s="44">
        <v>0</v>
      </c>
      <c r="AB413" s="44">
        <v>2</v>
      </c>
      <c r="AC413" s="44">
        <v>0</v>
      </c>
      <c r="AD413" s="44">
        <v>0</v>
      </c>
      <c r="AE413" s="44">
        <v>0</v>
      </c>
      <c r="AF413" s="44">
        <v>0</v>
      </c>
      <c r="AG413" s="44">
        <v>0</v>
      </c>
      <c r="AH413" s="44">
        <v>0</v>
      </c>
      <c r="AI413" s="44">
        <v>0</v>
      </c>
      <c r="AJ413" s="44">
        <v>0</v>
      </c>
      <c r="AK413" s="44">
        <v>0</v>
      </c>
      <c r="AL413" s="44">
        <v>0</v>
      </c>
      <c r="AM413" s="44">
        <v>0</v>
      </c>
      <c r="AN413" s="44">
        <v>0</v>
      </c>
      <c r="AO413" s="44">
        <v>4</v>
      </c>
      <c r="AP413" s="44">
        <v>0</v>
      </c>
      <c r="AQ413" s="44">
        <v>0</v>
      </c>
      <c r="AR413" s="44">
        <v>0</v>
      </c>
      <c r="AS413" s="44">
        <v>0</v>
      </c>
      <c r="AT413" s="44">
        <v>0</v>
      </c>
      <c r="AU413" s="44">
        <v>0</v>
      </c>
      <c r="AV413" s="44">
        <v>0</v>
      </c>
      <c r="AW413" s="44">
        <v>0</v>
      </c>
      <c r="AX413" s="44">
        <v>0</v>
      </c>
      <c r="AY413" s="44">
        <v>0</v>
      </c>
      <c r="AZ413" s="44">
        <v>0</v>
      </c>
      <c r="BA413" s="44">
        <v>0</v>
      </c>
      <c r="BB413" s="44">
        <v>0</v>
      </c>
      <c r="BC413" s="44">
        <v>0</v>
      </c>
      <c r="BD413" s="44">
        <v>1</v>
      </c>
      <c r="BE413" s="44">
        <v>0</v>
      </c>
      <c r="BF413" s="44">
        <v>0</v>
      </c>
      <c r="BG413" s="44">
        <v>0</v>
      </c>
      <c r="BH413" s="44">
        <v>0</v>
      </c>
      <c r="BI413" s="44">
        <v>0</v>
      </c>
      <c r="BJ413" s="44">
        <v>0</v>
      </c>
      <c r="BK413" s="44">
        <v>0</v>
      </c>
      <c r="BL413" s="44">
        <f t="shared" si="0"/>
        <v>8</v>
      </c>
      <c r="BM413" s="152">
        <f t="shared" si="1"/>
        <v>8</v>
      </c>
      <c r="BN413" s="153">
        <f t="shared" si="2"/>
        <v>0</v>
      </c>
      <c r="BO413" s="154">
        <f t="shared" si="3"/>
        <v>0</v>
      </c>
      <c r="BP413" s="155">
        <f t="shared" si="4"/>
        <v>0</v>
      </c>
      <c r="BQ413" s="44"/>
    </row>
    <row r="414" spans="1:69" ht="15.75" hidden="1" customHeight="1" x14ac:dyDescent="0.3">
      <c r="A414" s="44" t="s">
        <v>1708</v>
      </c>
      <c r="B414" s="44" t="s">
        <v>652</v>
      </c>
      <c r="C414" s="44" t="s">
        <v>804</v>
      </c>
      <c r="D414" s="44">
        <v>2018</v>
      </c>
      <c r="E414" s="45">
        <v>43306</v>
      </c>
      <c r="F414" s="44" t="s">
        <v>137</v>
      </c>
      <c r="G414" s="44" t="s">
        <v>110</v>
      </c>
      <c r="H414" s="37" t="s">
        <v>31</v>
      </c>
      <c r="I414" s="37" t="s">
        <v>31</v>
      </c>
      <c r="J414" s="37" t="s">
        <v>31</v>
      </c>
      <c r="K414" s="37" t="s">
        <v>31</v>
      </c>
      <c r="L414" s="37" t="s">
        <v>31</v>
      </c>
      <c r="M414" s="44" t="s">
        <v>1699</v>
      </c>
      <c r="N414" s="44"/>
      <c r="O414" s="44">
        <v>0</v>
      </c>
      <c r="P414" s="44">
        <v>0</v>
      </c>
      <c r="Q414" s="44">
        <v>0</v>
      </c>
      <c r="R414" s="44">
        <v>0</v>
      </c>
      <c r="S414" s="44">
        <v>0</v>
      </c>
      <c r="T414" s="44">
        <v>0</v>
      </c>
      <c r="U414" s="44">
        <v>0</v>
      </c>
      <c r="V414" s="44">
        <v>1</v>
      </c>
      <c r="W414" s="44">
        <v>0</v>
      </c>
      <c r="X414" s="44">
        <v>0</v>
      </c>
      <c r="Y414" s="44">
        <v>0</v>
      </c>
      <c r="Z414" s="44">
        <v>2</v>
      </c>
      <c r="AA414" s="44">
        <v>0</v>
      </c>
      <c r="AB414" s="44">
        <v>0</v>
      </c>
      <c r="AC414" s="44">
        <v>0</v>
      </c>
      <c r="AD414" s="44">
        <v>0</v>
      </c>
      <c r="AE414" s="44">
        <v>0</v>
      </c>
      <c r="AF414" s="44">
        <v>0</v>
      </c>
      <c r="AG414" s="44">
        <v>0</v>
      </c>
      <c r="AH414" s="44">
        <v>0</v>
      </c>
      <c r="AI414" s="44">
        <v>0</v>
      </c>
      <c r="AJ414" s="44">
        <v>0</v>
      </c>
      <c r="AK414" s="44">
        <v>0</v>
      </c>
      <c r="AL414" s="44">
        <v>0</v>
      </c>
      <c r="AM414" s="44">
        <v>0</v>
      </c>
      <c r="AN414" s="44">
        <v>0</v>
      </c>
      <c r="AO414" s="44">
        <v>3</v>
      </c>
      <c r="AP414" s="44">
        <v>0</v>
      </c>
      <c r="AQ414" s="44">
        <v>0</v>
      </c>
      <c r="AR414" s="44">
        <v>0</v>
      </c>
      <c r="AS414" s="44">
        <v>0</v>
      </c>
      <c r="AT414" s="44">
        <v>0</v>
      </c>
      <c r="AU414" s="44">
        <v>0</v>
      </c>
      <c r="AV414" s="44">
        <v>0</v>
      </c>
      <c r="AW414" s="44">
        <v>0</v>
      </c>
      <c r="AX414" s="44">
        <v>0</v>
      </c>
      <c r="AY414" s="44">
        <v>0</v>
      </c>
      <c r="AZ414" s="44">
        <v>0</v>
      </c>
      <c r="BA414" s="44">
        <v>0</v>
      </c>
      <c r="BB414" s="44">
        <v>0</v>
      </c>
      <c r="BC414" s="44">
        <v>0</v>
      </c>
      <c r="BD414" s="44">
        <v>0</v>
      </c>
      <c r="BE414" s="44">
        <v>0</v>
      </c>
      <c r="BF414" s="44">
        <v>0</v>
      </c>
      <c r="BG414" s="44">
        <v>0</v>
      </c>
      <c r="BH414" s="44">
        <v>0</v>
      </c>
      <c r="BI414" s="44">
        <v>0</v>
      </c>
      <c r="BJ414" s="44">
        <v>0</v>
      </c>
      <c r="BK414" s="44">
        <v>2</v>
      </c>
      <c r="BL414" s="44">
        <f t="shared" si="0"/>
        <v>8</v>
      </c>
      <c r="BM414" s="152">
        <f t="shared" si="1"/>
        <v>3</v>
      </c>
      <c r="BN414" s="153">
        <f t="shared" si="2"/>
        <v>4</v>
      </c>
      <c r="BO414" s="154">
        <f t="shared" si="3"/>
        <v>1</v>
      </c>
      <c r="BP414" s="155">
        <f t="shared" si="4"/>
        <v>0</v>
      </c>
      <c r="BQ414" s="44"/>
    </row>
    <row r="415" spans="1:69" ht="15.75" hidden="1" customHeight="1" x14ac:dyDescent="0.3">
      <c r="A415" s="44" t="s">
        <v>1708</v>
      </c>
      <c r="B415" s="44" t="s">
        <v>652</v>
      </c>
      <c r="C415" s="44" t="s">
        <v>804</v>
      </c>
      <c r="D415" s="44">
        <v>2018</v>
      </c>
      <c r="E415" s="45">
        <v>43306</v>
      </c>
      <c r="F415" s="44" t="s">
        <v>137</v>
      </c>
      <c r="G415" s="44" t="s">
        <v>110</v>
      </c>
      <c r="H415" s="37" t="s">
        <v>31</v>
      </c>
      <c r="I415" s="37" t="s">
        <v>31</v>
      </c>
      <c r="J415" s="37" t="s">
        <v>31</v>
      </c>
      <c r="K415" s="37" t="s">
        <v>31</v>
      </c>
      <c r="L415" s="37" t="s">
        <v>31</v>
      </c>
      <c r="M415" s="44" t="s">
        <v>1700</v>
      </c>
      <c r="N415" s="44">
        <f>SUM(O415:U415,V415:BK415)</f>
        <v>10</v>
      </c>
      <c r="O415" s="44">
        <v>0</v>
      </c>
      <c r="P415" s="44">
        <v>0</v>
      </c>
      <c r="Q415" s="44">
        <v>0</v>
      </c>
      <c r="R415" s="44">
        <v>1</v>
      </c>
      <c r="S415" s="44">
        <v>0</v>
      </c>
      <c r="T415" s="44">
        <v>5</v>
      </c>
      <c r="U415" s="44">
        <v>4</v>
      </c>
      <c r="V415" s="44">
        <v>0</v>
      </c>
      <c r="W415" s="44">
        <v>0</v>
      </c>
      <c r="X415" s="44">
        <v>0</v>
      </c>
      <c r="Y415" s="44">
        <v>0</v>
      </c>
      <c r="Z415" s="44">
        <v>0</v>
      </c>
      <c r="AA415" s="44">
        <v>0</v>
      </c>
      <c r="AB415" s="44">
        <v>0</v>
      </c>
      <c r="AC415" s="44">
        <v>0</v>
      </c>
      <c r="AD415" s="44">
        <v>0</v>
      </c>
      <c r="AE415" s="44">
        <v>0</v>
      </c>
      <c r="AF415" s="44">
        <v>0</v>
      </c>
      <c r="AG415" s="44">
        <v>0</v>
      </c>
      <c r="AH415" s="44">
        <v>0</v>
      </c>
      <c r="AI415" s="44">
        <v>0</v>
      </c>
      <c r="AJ415" s="44">
        <v>0</v>
      </c>
      <c r="AK415" s="44">
        <v>0</v>
      </c>
      <c r="AL415" s="44">
        <v>0</v>
      </c>
      <c r="AM415" s="44">
        <v>0</v>
      </c>
      <c r="AN415" s="44">
        <v>0</v>
      </c>
      <c r="AO415" s="44">
        <v>0</v>
      </c>
      <c r="AP415" s="44">
        <v>0</v>
      </c>
      <c r="AQ415" s="44">
        <v>0</v>
      </c>
      <c r="AR415" s="44">
        <v>0</v>
      </c>
      <c r="AS415" s="44">
        <v>0</v>
      </c>
      <c r="AT415" s="44">
        <v>0</v>
      </c>
      <c r="AU415" s="44">
        <v>0</v>
      </c>
      <c r="AV415" s="44">
        <v>0</v>
      </c>
      <c r="AW415" s="44">
        <v>0</v>
      </c>
      <c r="AX415" s="44">
        <v>0</v>
      </c>
      <c r="AY415" s="44">
        <v>0</v>
      </c>
      <c r="AZ415" s="44">
        <v>0</v>
      </c>
      <c r="BA415" s="44">
        <v>0</v>
      </c>
      <c r="BB415" s="44">
        <v>0</v>
      </c>
      <c r="BC415" s="44">
        <v>0</v>
      </c>
      <c r="BD415" s="44">
        <v>0</v>
      </c>
      <c r="BE415" s="44">
        <v>0</v>
      </c>
      <c r="BF415" s="44">
        <v>0</v>
      </c>
      <c r="BG415" s="44">
        <v>0</v>
      </c>
      <c r="BH415" s="44">
        <v>0</v>
      </c>
      <c r="BI415" s="44">
        <v>0</v>
      </c>
      <c r="BJ415" s="44">
        <v>0</v>
      </c>
      <c r="BK415" s="44">
        <v>0</v>
      </c>
      <c r="BL415" s="44">
        <f t="shared" si="0"/>
        <v>0</v>
      </c>
      <c r="BM415" s="152">
        <f t="shared" si="1"/>
        <v>0</v>
      </c>
      <c r="BN415" s="153">
        <f t="shared" si="2"/>
        <v>0</v>
      </c>
      <c r="BO415" s="154">
        <f t="shared" si="3"/>
        <v>0</v>
      </c>
      <c r="BP415" s="155">
        <f t="shared" si="4"/>
        <v>0</v>
      </c>
      <c r="BQ415" s="44"/>
    </row>
    <row r="416" spans="1:69" ht="15.75" hidden="1" customHeight="1" x14ac:dyDescent="0.3">
      <c r="A416" s="44" t="s">
        <v>1708</v>
      </c>
      <c r="B416" s="44" t="s">
        <v>652</v>
      </c>
      <c r="C416" s="44" t="s">
        <v>804</v>
      </c>
      <c r="D416" s="44">
        <v>2018</v>
      </c>
      <c r="E416" s="45">
        <v>43306</v>
      </c>
      <c r="F416" s="44" t="s">
        <v>137</v>
      </c>
      <c r="G416" s="44" t="s">
        <v>113</v>
      </c>
      <c r="H416" s="37" t="s">
        <v>22</v>
      </c>
      <c r="I416" s="37" t="s">
        <v>22</v>
      </c>
      <c r="J416" s="37" t="s">
        <v>21</v>
      </c>
      <c r="K416" s="37" t="s">
        <v>22</v>
      </c>
      <c r="L416" s="37" t="s">
        <v>21</v>
      </c>
      <c r="M416" s="44" t="s">
        <v>1698</v>
      </c>
      <c r="N416" s="44"/>
      <c r="O416" s="44">
        <v>0</v>
      </c>
      <c r="P416" s="44">
        <v>0</v>
      </c>
      <c r="Q416" s="44">
        <v>0</v>
      </c>
      <c r="R416" s="44">
        <v>0</v>
      </c>
      <c r="S416" s="44">
        <v>0</v>
      </c>
      <c r="T416" s="44">
        <v>0</v>
      </c>
      <c r="U416" s="44">
        <v>0</v>
      </c>
      <c r="V416" s="44">
        <v>0</v>
      </c>
      <c r="W416" s="44">
        <v>0</v>
      </c>
      <c r="X416" s="44">
        <v>0</v>
      </c>
      <c r="Y416" s="44">
        <v>5</v>
      </c>
      <c r="Z416" s="44">
        <v>2</v>
      </c>
      <c r="AA416" s="44">
        <v>0</v>
      </c>
      <c r="AB416" s="44">
        <v>0</v>
      </c>
      <c r="AC416" s="44">
        <v>0</v>
      </c>
      <c r="AD416" s="44">
        <v>0</v>
      </c>
      <c r="AE416" s="44">
        <v>0</v>
      </c>
      <c r="AF416" s="44">
        <v>0</v>
      </c>
      <c r="AG416" s="44">
        <v>0</v>
      </c>
      <c r="AH416" s="44">
        <v>0</v>
      </c>
      <c r="AI416" s="44">
        <v>0</v>
      </c>
      <c r="AJ416" s="44">
        <v>0</v>
      </c>
      <c r="AK416" s="44">
        <v>0</v>
      </c>
      <c r="AL416" s="44">
        <v>0</v>
      </c>
      <c r="AM416" s="44">
        <v>0</v>
      </c>
      <c r="AN416" s="44">
        <v>0</v>
      </c>
      <c r="AO416" s="44">
        <v>1</v>
      </c>
      <c r="AP416" s="44">
        <v>0</v>
      </c>
      <c r="AQ416" s="44">
        <v>0</v>
      </c>
      <c r="AR416" s="44">
        <v>0</v>
      </c>
      <c r="AS416" s="44">
        <v>0</v>
      </c>
      <c r="AT416" s="44">
        <v>0</v>
      </c>
      <c r="AU416" s="44">
        <v>0</v>
      </c>
      <c r="AV416" s="44">
        <v>0</v>
      </c>
      <c r="AW416" s="44">
        <v>0</v>
      </c>
      <c r="AX416" s="44">
        <v>0</v>
      </c>
      <c r="AY416" s="44">
        <v>0</v>
      </c>
      <c r="AZ416" s="44">
        <v>0</v>
      </c>
      <c r="BA416" s="44">
        <v>0</v>
      </c>
      <c r="BB416" s="44">
        <v>0</v>
      </c>
      <c r="BC416" s="44">
        <v>0</v>
      </c>
      <c r="BD416" s="44">
        <v>0</v>
      </c>
      <c r="BE416" s="44">
        <v>0</v>
      </c>
      <c r="BF416" s="44">
        <v>0</v>
      </c>
      <c r="BG416" s="44">
        <v>0</v>
      </c>
      <c r="BH416" s="44">
        <v>0</v>
      </c>
      <c r="BI416" s="44">
        <v>0</v>
      </c>
      <c r="BJ416" s="44">
        <v>0</v>
      </c>
      <c r="BK416" s="44">
        <v>0</v>
      </c>
      <c r="BL416" s="44">
        <f t="shared" si="0"/>
        <v>8</v>
      </c>
      <c r="BM416" s="152">
        <f t="shared" si="1"/>
        <v>6</v>
      </c>
      <c r="BN416" s="153">
        <f t="shared" si="2"/>
        <v>2</v>
      </c>
      <c r="BO416" s="154">
        <f t="shared" si="3"/>
        <v>0</v>
      </c>
      <c r="BP416" s="155">
        <f t="shared" si="4"/>
        <v>0</v>
      </c>
      <c r="BQ416" s="44"/>
    </row>
    <row r="417" spans="1:69" ht="15.75" hidden="1" customHeight="1" x14ac:dyDescent="0.3">
      <c r="A417" s="44" t="s">
        <v>1708</v>
      </c>
      <c r="B417" s="44" t="s">
        <v>652</v>
      </c>
      <c r="C417" s="44" t="s">
        <v>804</v>
      </c>
      <c r="D417" s="44">
        <v>2018</v>
      </c>
      <c r="E417" s="45">
        <v>43306</v>
      </c>
      <c r="F417" s="44" t="s">
        <v>137</v>
      </c>
      <c r="G417" s="44" t="s">
        <v>113</v>
      </c>
      <c r="H417" s="37" t="s">
        <v>22</v>
      </c>
      <c r="I417" s="37" t="s">
        <v>22</v>
      </c>
      <c r="J417" s="37" t="s">
        <v>21</v>
      </c>
      <c r="K417" s="37" t="s">
        <v>22</v>
      </c>
      <c r="L417" s="37" t="s">
        <v>21</v>
      </c>
      <c r="M417" s="44" t="s">
        <v>1699</v>
      </c>
      <c r="N417" s="44"/>
      <c r="O417" s="44">
        <v>0</v>
      </c>
      <c r="P417" s="44">
        <v>0</v>
      </c>
      <c r="Q417" s="44">
        <v>0</v>
      </c>
      <c r="R417" s="44">
        <v>0</v>
      </c>
      <c r="S417" s="44">
        <v>0</v>
      </c>
      <c r="T417" s="44">
        <v>0</v>
      </c>
      <c r="U417" s="44">
        <v>0</v>
      </c>
      <c r="V417" s="44">
        <v>2</v>
      </c>
      <c r="W417" s="44">
        <v>0</v>
      </c>
      <c r="X417" s="44">
        <v>0</v>
      </c>
      <c r="Y417" s="44">
        <v>0</v>
      </c>
      <c r="Z417" s="44">
        <v>7</v>
      </c>
      <c r="AA417" s="44">
        <v>0</v>
      </c>
      <c r="AB417" s="44">
        <v>0</v>
      </c>
      <c r="AC417" s="44">
        <v>0</v>
      </c>
      <c r="AD417" s="44">
        <v>0</v>
      </c>
      <c r="AE417" s="44">
        <v>1</v>
      </c>
      <c r="AF417" s="44">
        <v>0</v>
      </c>
      <c r="AG417" s="44">
        <v>0</v>
      </c>
      <c r="AH417" s="44">
        <v>0</v>
      </c>
      <c r="AI417" s="44">
        <v>0</v>
      </c>
      <c r="AJ417" s="44">
        <v>0</v>
      </c>
      <c r="AK417" s="44">
        <v>0</v>
      </c>
      <c r="AL417" s="44">
        <v>0</v>
      </c>
      <c r="AM417" s="44">
        <v>0</v>
      </c>
      <c r="AN417" s="44">
        <v>0</v>
      </c>
      <c r="AO417" s="44">
        <v>2</v>
      </c>
      <c r="AP417" s="44">
        <v>0</v>
      </c>
      <c r="AQ417" s="44">
        <v>1</v>
      </c>
      <c r="AR417" s="44">
        <v>2</v>
      </c>
      <c r="AS417" s="44">
        <v>0</v>
      </c>
      <c r="AT417" s="44">
        <v>0</v>
      </c>
      <c r="AU417" s="44">
        <v>0</v>
      </c>
      <c r="AV417" s="44">
        <v>0</v>
      </c>
      <c r="AW417" s="44">
        <v>0</v>
      </c>
      <c r="AX417" s="44">
        <v>0</v>
      </c>
      <c r="AY417" s="44">
        <v>0</v>
      </c>
      <c r="AZ417" s="44">
        <v>0</v>
      </c>
      <c r="BA417" s="44">
        <v>0</v>
      </c>
      <c r="BB417" s="44">
        <v>0</v>
      </c>
      <c r="BC417" s="44">
        <v>0</v>
      </c>
      <c r="BD417" s="44">
        <v>0</v>
      </c>
      <c r="BE417" s="44">
        <v>0</v>
      </c>
      <c r="BF417" s="44">
        <v>0</v>
      </c>
      <c r="BG417" s="44">
        <v>0</v>
      </c>
      <c r="BH417" s="44">
        <v>0</v>
      </c>
      <c r="BI417" s="44">
        <v>0</v>
      </c>
      <c r="BJ417" s="44">
        <v>0</v>
      </c>
      <c r="BK417" s="44">
        <v>0</v>
      </c>
      <c r="BL417" s="44">
        <f t="shared" si="0"/>
        <v>15</v>
      </c>
      <c r="BM417" s="152">
        <f t="shared" si="1"/>
        <v>4</v>
      </c>
      <c r="BN417" s="153">
        <f t="shared" si="2"/>
        <v>7</v>
      </c>
      <c r="BO417" s="154">
        <f t="shared" si="3"/>
        <v>4</v>
      </c>
      <c r="BP417" s="155">
        <f t="shared" si="4"/>
        <v>0</v>
      </c>
      <c r="BQ417" s="44"/>
    </row>
    <row r="418" spans="1:69" ht="15.75" hidden="1" customHeight="1" x14ac:dyDescent="0.3">
      <c r="A418" s="44" t="s">
        <v>1708</v>
      </c>
      <c r="B418" s="44" t="s">
        <v>652</v>
      </c>
      <c r="C418" s="44" t="s">
        <v>804</v>
      </c>
      <c r="D418" s="44">
        <v>2018</v>
      </c>
      <c r="E418" s="45">
        <v>43306</v>
      </c>
      <c r="F418" s="44" t="s">
        <v>137</v>
      </c>
      <c r="G418" s="44" t="s">
        <v>113</v>
      </c>
      <c r="H418" s="37" t="s">
        <v>22</v>
      </c>
      <c r="I418" s="37" t="s">
        <v>22</v>
      </c>
      <c r="J418" s="37" t="s">
        <v>21</v>
      </c>
      <c r="K418" s="37" t="s">
        <v>22</v>
      </c>
      <c r="L418" s="37" t="s">
        <v>21</v>
      </c>
      <c r="M418" s="44" t="s">
        <v>1700</v>
      </c>
      <c r="N418" s="44">
        <f>SUM(O418:U418,V418:BK418)</f>
        <v>10</v>
      </c>
      <c r="O418" s="44">
        <v>0</v>
      </c>
      <c r="P418" s="44">
        <v>0</v>
      </c>
      <c r="Q418" s="44">
        <v>0</v>
      </c>
      <c r="R418" s="44">
        <v>1</v>
      </c>
      <c r="S418" s="44">
        <v>0</v>
      </c>
      <c r="T418" s="44">
        <v>6</v>
      </c>
      <c r="U418" s="44">
        <v>3</v>
      </c>
      <c r="V418" s="44">
        <v>0</v>
      </c>
      <c r="W418" s="44">
        <v>0</v>
      </c>
      <c r="X418" s="44">
        <v>0</v>
      </c>
      <c r="Y418" s="44">
        <v>0</v>
      </c>
      <c r="Z418" s="44">
        <v>0</v>
      </c>
      <c r="AA418" s="44">
        <v>0</v>
      </c>
      <c r="AB418" s="44">
        <v>0</v>
      </c>
      <c r="AC418" s="44">
        <v>0</v>
      </c>
      <c r="AD418" s="44">
        <v>0</v>
      </c>
      <c r="AE418" s="44">
        <v>0</v>
      </c>
      <c r="AF418" s="44">
        <v>0</v>
      </c>
      <c r="AG418" s="44">
        <v>0</v>
      </c>
      <c r="AH418" s="44">
        <v>0</v>
      </c>
      <c r="AI418" s="44">
        <v>0</v>
      </c>
      <c r="AJ418" s="44">
        <v>0</v>
      </c>
      <c r="AK418" s="44">
        <v>0</v>
      </c>
      <c r="AL418" s="44">
        <v>0</v>
      </c>
      <c r="AM418" s="44">
        <v>0</v>
      </c>
      <c r="AN418" s="44">
        <v>0</v>
      </c>
      <c r="AO418" s="44">
        <v>0</v>
      </c>
      <c r="AP418" s="44">
        <v>0</v>
      </c>
      <c r="AQ418" s="44">
        <v>0</v>
      </c>
      <c r="AR418" s="44">
        <v>0</v>
      </c>
      <c r="AS418" s="44">
        <v>0</v>
      </c>
      <c r="AT418" s="44">
        <v>0</v>
      </c>
      <c r="AU418" s="44">
        <v>0</v>
      </c>
      <c r="AV418" s="44">
        <v>0</v>
      </c>
      <c r="AW418" s="44">
        <v>0</v>
      </c>
      <c r="AX418" s="44">
        <v>0</v>
      </c>
      <c r="AY418" s="44">
        <v>0</v>
      </c>
      <c r="AZ418" s="44">
        <v>0</v>
      </c>
      <c r="BA418" s="44">
        <v>0</v>
      </c>
      <c r="BB418" s="44">
        <v>0</v>
      </c>
      <c r="BC418" s="44">
        <v>0</v>
      </c>
      <c r="BD418" s="44">
        <v>0</v>
      </c>
      <c r="BE418" s="44">
        <v>0</v>
      </c>
      <c r="BF418" s="44">
        <v>0</v>
      </c>
      <c r="BG418" s="44">
        <v>0</v>
      </c>
      <c r="BH418" s="44">
        <v>0</v>
      </c>
      <c r="BI418" s="44">
        <v>0</v>
      </c>
      <c r="BJ418" s="44">
        <v>0</v>
      </c>
      <c r="BK418" s="44">
        <v>0</v>
      </c>
      <c r="BL418" s="44">
        <f t="shared" si="0"/>
        <v>0</v>
      </c>
      <c r="BM418" s="152">
        <f t="shared" si="1"/>
        <v>0</v>
      </c>
      <c r="BN418" s="153">
        <f t="shared" si="2"/>
        <v>0</v>
      </c>
      <c r="BO418" s="154">
        <f t="shared" si="3"/>
        <v>0</v>
      </c>
      <c r="BP418" s="155">
        <f t="shared" si="4"/>
        <v>0</v>
      </c>
      <c r="BQ418" s="44"/>
    </row>
    <row r="419" spans="1:69" ht="15.75" hidden="1" customHeight="1" x14ac:dyDescent="0.3">
      <c r="A419" s="44" t="s">
        <v>1708</v>
      </c>
      <c r="B419" s="44" t="s">
        <v>652</v>
      </c>
      <c r="C419" s="44" t="s">
        <v>804</v>
      </c>
      <c r="D419" s="44">
        <v>2018</v>
      </c>
      <c r="E419" s="45">
        <v>43306</v>
      </c>
      <c r="F419" s="44" t="s">
        <v>137</v>
      </c>
      <c r="G419" s="44" t="s">
        <v>116</v>
      </c>
      <c r="H419" s="37" t="s">
        <v>31</v>
      </c>
      <c r="I419" s="37" t="s">
        <v>31</v>
      </c>
      <c r="J419" s="37" t="s">
        <v>31</v>
      </c>
      <c r="K419" s="37" t="s">
        <v>31</v>
      </c>
      <c r="L419" s="37" t="s">
        <v>31</v>
      </c>
      <c r="M419" s="44" t="s">
        <v>1698</v>
      </c>
      <c r="N419" s="44"/>
      <c r="O419" s="44">
        <v>0</v>
      </c>
      <c r="P419" s="44">
        <v>0</v>
      </c>
      <c r="Q419" s="44">
        <v>0</v>
      </c>
      <c r="R419" s="44">
        <v>0</v>
      </c>
      <c r="S419" s="44">
        <v>0</v>
      </c>
      <c r="T419" s="44">
        <v>0</v>
      </c>
      <c r="U419" s="44">
        <v>0</v>
      </c>
      <c r="V419" s="44">
        <v>0</v>
      </c>
      <c r="W419" s="44">
        <v>0</v>
      </c>
      <c r="X419" s="44">
        <v>0</v>
      </c>
      <c r="Y419" s="44">
        <v>5</v>
      </c>
      <c r="Z419" s="44">
        <v>0</v>
      </c>
      <c r="AA419" s="44">
        <v>0</v>
      </c>
      <c r="AB419" s="44">
        <v>0</v>
      </c>
      <c r="AC419" s="44">
        <v>0</v>
      </c>
      <c r="AD419" s="44">
        <v>0</v>
      </c>
      <c r="AE419" s="44">
        <v>0</v>
      </c>
      <c r="AF419" s="44">
        <v>0</v>
      </c>
      <c r="AG419" s="44">
        <v>0</v>
      </c>
      <c r="AH419" s="44">
        <v>1</v>
      </c>
      <c r="AI419" s="44">
        <v>0</v>
      </c>
      <c r="AJ419" s="44">
        <v>0</v>
      </c>
      <c r="AK419" s="44">
        <v>0</v>
      </c>
      <c r="AL419" s="44">
        <v>0</v>
      </c>
      <c r="AM419" s="44">
        <v>0</v>
      </c>
      <c r="AN419" s="44">
        <v>0</v>
      </c>
      <c r="AO419" s="44">
        <v>1</v>
      </c>
      <c r="AP419" s="44">
        <v>0</v>
      </c>
      <c r="AQ419" s="44">
        <v>0</v>
      </c>
      <c r="AR419" s="44">
        <v>1</v>
      </c>
      <c r="AS419" s="44">
        <v>0</v>
      </c>
      <c r="AT419" s="44">
        <v>0</v>
      </c>
      <c r="AU419" s="44">
        <v>0</v>
      </c>
      <c r="AV419" s="44">
        <v>0</v>
      </c>
      <c r="AW419" s="44">
        <v>0</v>
      </c>
      <c r="AX419" s="44">
        <v>0</v>
      </c>
      <c r="AY419" s="44">
        <v>0</v>
      </c>
      <c r="AZ419" s="44">
        <v>0</v>
      </c>
      <c r="BA419" s="44">
        <v>0</v>
      </c>
      <c r="BB419" s="44">
        <v>0</v>
      </c>
      <c r="BC419" s="44">
        <v>0</v>
      </c>
      <c r="BD419" s="44">
        <v>0</v>
      </c>
      <c r="BE419" s="44">
        <v>0</v>
      </c>
      <c r="BF419" s="44">
        <v>0</v>
      </c>
      <c r="BG419" s="44">
        <v>0</v>
      </c>
      <c r="BH419" s="44">
        <v>0</v>
      </c>
      <c r="BI419" s="44">
        <v>0</v>
      </c>
      <c r="BJ419" s="44">
        <v>0</v>
      </c>
      <c r="BK419" s="44">
        <v>0</v>
      </c>
      <c r="BL419" s="44">
        <f t="shared" si="0"/>
        <v>8</v>
      </c>
      <c r="BM419" s="152">
        <f t="shared" si="1"/>
        <v>8</v>
      </c>
      <c r="BN419" s="153">
        <f t="shared" si="2"/>
        <v>0</v>
      </c>
      <c r="BO419" s="154">
        <f t="shared" si="3"/>
        <v>0</v>
      </c>
      <c r="BP419" s="155">
        <f t="shared" si="4"/>
        <v>0</v>
      </c>
      <c r="BQ419" s="44"/>
    </row>
    <row r="420" spans="1:69" ht="15.75" hidden="1" customHeight="1" x14ac:dyDescent="0.3">
      <c r="A420" s="44" t="s">
        <v>1708</v>
      </c>
      <c r="B420" s="44" t="s">
        <v>652</v>
      </c>
      <c r="C420" s="44" t="s">
        <v>804</v>
      </c>
      <c r="D420" s="44">
        <v>2018</v>
      </c>
      <c r="E420" s="45">
        <v>43306</v>
      </c>
      <c r="F420" s="44" t="s">
        <v>137</v>
      </c>
      <c r="G420" s="44" t="s">
        <v>116</v>
      </c>
      <c r="H420" s="37" t="s">
        <v>31</v>
      </c>
      <c r="I420" s="37" t="s">
        <v>31</v>
      </c>
      <c r="J420" s="37" t="s">
        <v>31</v>
      </c>
      <c r="K420" s="37" t="s">
        <v>31</v>
      </c>
      <c r="L420" s="37" t="s">
        <v>31</v>
      </c>
      <c r="M420" s="44" t="s">
        <v>1699</v>
      </c>
      <c r="N420" s="44"/>
      <c r="O420" s="44">
        <v>0</v>
      </c>
      <c r="P420" s="44">
        <v>0</v>
      </c>
      <c r="Q420" s="44">
        <v>0</v>
      </c>
      <c r="R420" s="44">
        <v>0</v>
      </c>
      <c r="S420" s="44">
        <v>0</v>
      </c>
      <c r="T420" s="44">
        <v>0</v>
      </c>
      <c r="U420" s="44">
        <v>0</v>
      </c>
      <c r="V420" s="44">
        <v>0</v>
      </c>
      <c r="W420" s="44">
        <v>0</v>
      </c>
      <c r="X420" s="44">
        <v>0</v>
      </c>
      <c r="Y420" s="44">
        <v>0</v>
      </c>
      <c r="Z420" s="44">
        <v>2</v>
      </c>
      <c r="AA420" s="44">
        <v>0</v>
      </c>
      <c r="AB420" s="44">
        <v>0</v>
      </c>
      <c r="AC420" s="44">
        <v>0</v>
      </c>
      <c r="AD420" s="44">
        <v>0</v>
      </c>
      <c r="AE420" s="44">
        <v>0</v>
      </c>
      <c r="AF420" s="44">
        <v>0</v>
      </c>
      <c r="AG420" s="44">
        <v>0</v>
      </c>
      <c r="AH420" s="44">
        <v>1</v>
      </c>
      <c r="AI420" s="44">
        <v>0</v>
      </c>
      <c r="AJ420" s="44">
        <v>1</v>
      </c>
      <c r="AK420" s="44">
        <v>0</v>
      </c>
      <c r="AL420" s="44">
        <v>0</v>
      </c>
      <c r="AM420" s="44">
        <v>0</v>
      </c>
      <c r="AN420" s="44">
        <v>0</v>
      </c>
      <c r="AO420" s="44">
        <v>0</v>
      </c>
      <c r="AP420" s="44">
        <v>0</v>
      </c>
      <c r="AQ420" s="44">
        <v>0</v>
      </c>
      <c r="AR420" s="44">
        <v>4</v>
      </c>
      <c r="AS420" s="44">
        <v>0</v>
      </c>
      <c r="AT420" s="44">
        <v>0</v>
      </c>
      <c r="AU420" s="44">
        <v>0</v>
      </c>
      <c r="AV420" s="44">
        <v>0</v>
      </c>
      <c r="AW420" s="44">
        <v>0</v>
      </c>
      <c r="AX420" s="44">
        <v>0</v>
      </c>
      <c r="AY420" s="44">
        <v>0</v>
      </c>
      <c r="AZ420" s="44">
        <v>0</v>
      </c>
      <c r="BA420" s="44">
        <v>0</v>
      </c>
      <c r="BB420" s="44">
        <v>0</v>
      </c>
      <c r="BC420" s="44">
        <v>0</v>
      </c>
      <c r="BD420" s="44">
        <v>0</v>
      </c>
      <c r="BE420" s="44">
        <v>0</v>
      </c>
      <c r="BF420" s="44">
        <v>0</v>
      </c>
      <c r="BG420" s="44">
        <v>0</v>
      </c>
      <c r="BH420" s="44">
        <v>0</v>
      </c>
      <c r="BI420" s="44">
        <v>0</v>
      </c>
      <c r="BJ420" s="44">
        <v>0</v>
      </c>
      <c r="BK420" s="44">
        <v>0</v>
      </c>
      <c r="BL420" s="44">
        <f t="shared" si="0"/>
        <v>8</v>
      </c>
      <c r="BM420" s="152">
        <f t="shared" si="1"/>
        <v>6</v>
      </c>
      <c r="BN420" s="153">
        <f t="shared" si="2"/>
        <v>2</v>
      </c>
      <c r="BO420" s="154">
        <f t="shared" si="3"/>
        <v>0</v>
      </c>
      <c r="BP420" s="155">
        <f t="shared" si="4"/>
        <v>0</v>
      </c>
      <c r="BQ420" s="44"/>
    </row>
    <row r="421" spans="1:69" ht="15.75" hidden="1" customHeight="1" x14ac:dyDescent="0.3">
      <c r="A421" s="44" t="s">
        <v>1708</v>
      </c>
      <c r="B421" s="44" t="s">
        <v>652</v>
      </c>
      <c r="C421" s="44" t="s">
        <v>804</v>
      </c>
      <c r="D421" s="44">
        <v>2018</v>
      </c>
      <c r="E421" s="45">
        <v>43306</v>
      </c>
      <c r="F421" s="44" t="s">
        <v>137</v>
      </c>
      <c r="G421" s="44" t="s">
        <v>116</v>
      </c>
      <c r="H421" s="37" t="s">
        <v>31</v>
      </c>
      <c r="I421" s="37" t="s">
        <v>31</v>
      </c>
      <c r="J421" s="37" t="s">
        <v>31</v>
      </c>
      <c r="K421" s="37" t="s">
        <v>31</v>
      </c>
      <c r="L421" s="37" t="s">
        <v>31</v>
      </c>
      <c r="M421" s="44" t="s">
        <v>1700</v>
      </c>
      <c r="N421" s="44">
        <f>SUM(O421:U421,V421:BK421)</f>
        <v>10</v>
      </c>
      <c r="O421" s="44">
        <v>0</v>
      </c>
      <c r="P421" s="44">
        <v>0</v>
      </c>
      <c r="Q421" s="44">
        <v>0</v>
      </c>
      <c r="R421" s="44">
        <v>0</v>
      </c>
      <c r="S421" s="44">
        <v>0</v>
      </c>
      <c r="T421" s="44">
        <v>3</v>
      </c>
      <c r="U421" s="44">
        <v>6</v>
      </c>
      <c r="V421" s="44">
        <v>0</v>
      </c>
      <c r="W421" s="44">
        <v>0</v>
      </c>
      <c r="X421" s="44">
        <v>0</v>
      </c>
      <c r="Y421" s="44">
        <v>1</v>
      </c>
      <c r="Z421" s="44">
        <v>0</v>
      </c>
      <c r="AA421" s="44">
        <v>0</v>
      </c>
      <c r="AB421" s="44">
        <v>0</v>
      </c>
      <c r="AC421" s="44">
        <v>0</v>
      </c>
      <c r="AD421" s="44">
        <v>0</v>
      </c>
      <c r="AE421" s="44">
        <v>0</v>
      </c>
      <c r="AF421" s="44">
        <v>0</v>
      </c>
      <c r="AG421" s="44">
        <v>0</v>
      </c>
      <c r="AH421" s="44">
        <v>0</v>
      </c>
      <c r="AI421" s="44">
        <v>0</v>
      </c>
      <c r="AJ421" s="44">
        <v>0</v>
      </c>
      <c r="AK421" s="44">
        <v>0</v>
      </c>
      <c r="AL421" s="44">
        <v>0</v>
      </c>
      <c r="AM421" s="44">
        <v>0</v>
      </c>
      <c r="AN421" s="44">
        <v>0</v>
      </c>
      <c r="AO421" s="44">
        <v>0</v>
      </c>
      <c r="AP421" s="44">
        <v>0</v>
      </c>
      <c r="AQ421" s="44">
        <v>0</v>
      </c>
      <c r="AR421" s="44">
        <v>0</v>
      </c>
      <c r="AS421" s="44">
        <v>0</v>
      </c>
      <c r="AT421" s="44">
        <v>0</v>
      </c>
      <c r="AU421" s="44">
        <v>0</v>
      </c>
      <c r="AV421" s="44">
        <v>0</v>
      </c>
      <c r="AW421" s="44">
        <v>0</v>
      </c>
      <c r="AX421" s="44">
        <v>0</v>
      </c>
      <c r="AY421" s="44">
        <v>0</v>
      </c>
      <c r="AZ421" s="44">
        <v>0</v>
      </c>
      <c r="BA421" s="44">
        <v>0</v>
      </c>
      <c r="BB421" s="44">
        <v>0</v>
      </c>
      <c r="BC421" s="44">
        <v>0</v>
      </c>
      <c r="BD421" s="44">
        <v>0</v>
      </c>
      <c r="BE421" s="44">
        <v>0</v>
      </c>
      <c r="BF421" s="44">
        <v>0</v>
      </c>
      <c r="BG421" s="44">
        <v>0</v>
      </c>
      <c r="BH421" s="44">
        <v>0</v>
      </c>
      <c r="BI421" s="44">
        <v>0</v>
      </c>
      <c r="BJ421" s="44">
        <v>0</v>
      </c>
      <c r="BK421" s="44">
        <v>0</v>
      </c>
      <c r="BL421" s="44">
        <f t="shared" si="0"/>
        <v>1</v>
      </c>
      <c r="BM421" s="152">
        <f t="shared" si="1"/>
        <v>1</v>
      </c>
      <c r="BN421" s="153">
        <f t="shared" si="2"/>
        <v>0</v>
      </c>
      <c r="BO421" s="154">
        <f t="shared" si="3"/>
        <v>0</v>
      </c>
      <c r="BP421" s="155">
        <f t="shared" si="4"/>
        <v>0</v>
      </c>
      <c r="BQ421" s="44"/>
    </row>
    <row r="422" spans="1:69" ht="15.75" hidden="1" customHeight="1" x14ac:dyDescent="0.3">
      <c r="A422" s="44" t="s">
        <v>1708</v>
      </c>
      <c r="B422" s="44" t="s">
        <v>797</v>
      </c>
      <c r="C422" s="44" t="s">
        <v>804</v>
      </c>
      <c r="D422" s="44">
        <v>2018</v>
      </c>
      <c r="E422" s="45">
        <v>43306</v>
      </c>
      <c r="F422" s="44" t="s">
        <v>137</v>
      </c>
      <c r="G422" s="44" t="s">
        <v>122</v>
      </c>
      <c r="H422" s="37" t="s">
        <v>27</v>
      </c>
      <c r="I422" s="37" t="s">
        <v>27</v>
      </c>
      <c r="J422" s="37" t="s">
        <v>26</v>
      </c>
      <c r="K422" s="37" t="s">
        <v>27</v>
      </c>
      <c r="L422" s="37" t="s">
        <v>26</v>
      </c>
      <c r="M422" s="44" t="s">
        <v>1698</v>
      </c>
      <c r="N422" s="44"/>
      <c r="O422" s="44">
        <v>0</v>
      </c>
      <c r="P422" s="44">
        <v>0</v>
      </c>
      <c r="Q422" s="44">
        <v>0</v>
      </c>
      <c r="R422" s="44">
        <v>0</v>
      </c>
      <c r="S422" s="44">
        <v>0</v>
      </c>
      <c r="T422" s="44">
        <v>0</v>
      </c>
      <c r="U422" s="44">
        <v>0</v>
      </c>
      <c r="V422" s="44">
        <v>0</v>
      </c>
      <c r="W422" s="44">
        <v>0</v>
      </c>
      <c r="X422" s="44">
        <v>0</v>
      </c>
      <c r="Y422" s="44">
        <v>0</v>
      </c>
      <c r="Z422" s="44">
        <v>0</v>
      </c>
      <c r="AA422" s="44">
        <v>0</v>
      </c>
      <c r="AB422" s="44">
        <v>0</v>
      </c>
      <c r="AC422" s="44">
        <v>2</v>
      </c>
      <c r="AD422" s="44">
        <v>0</v>
      </c>
      <c r="AE422" s="44">
        <v>0</v>
      </c>
      <c r="AF422" s="44">
        <v>0</v>
      </c>
      <c r="AG422" s="44">
        <v>0</v>
      </c>
      <c r="AH422" s="44">
        <v>1</v>
      </c>
      <c r="AI422" s="44">
        <v>0</v>
      </c>
      <c r="AJ422" s="44">
        <v>0</v>
      </c>
      <c r="AK422" s="44">
        <v>0</v>
      </c>
      <c r="AL422" s="44">
        <v>0</v>
      </c>
      <c r="AM422" s="44">
        <v>0</v>
      </c>
      <c r="AN422" s="44">
        <v>0</v>
      </c>
      <c r="AO422" s="44">
        <v>6</v>
      </c>
      <c r="AP422" s="44">
        <v>0</v>
      </c>
      <c r="AQ422" s="44">
        <v>0</v>
      </c>
      <c r="AR422" s="44">
        <v>0</v>
      </c>
      <c r="AS422" s="44">
        <v>0</v>
      </c>
      <c r="AT422" s="44">
        <v>0</v>
      </c>
      <c r="AU422" s="44">
        <v>0</v>
      </c>
      <c r="AV422" s="44">
        <v>0</v>
      </c>
      <c r="AW422" s="44">
        <v>0</v>
      </c>
      <c r="AX422" s="44">
        <v>0</v>
      </c>
      <c r="AY422" s="44">
        <v>0</v>
      </c>
      <c r="AZ422" s="44">
        <v>0</v>
      </c>
      <c r="BA422" s="44">
        <v>0</v>
      </c>
      <c r="BB422" s="44">
        <v>0</v>
      </c>
      <c r="BC422" s="44">
        <v>0</v>
      </c>
      <c r="BD422" s="44">
        <v>1</v>
      </c>
      <c r="BE422" s="44">
        <v>0</v>
      </c>
      <c r="BF422" s="44">
        <v>0</v>
      </c>
      <c r="BG422" s="44">
        <v>4</v>
      </c>
      <c r="BH422" s="44">
        <v>0</v>
      </c>
      <c r="BI422" s="44">
        <v>0</v>
      </c>
      <c r="BJ422" s="44">
        <v>0</v>
      </c>
      <c r="BK422" s="44">
        <v>0</v>
      </c>
      <c r="BL422" s="44">
        <f t="shared" si="0"/>
        <v>14</v>
      </c>
      <c r="BM422" s="152">
        <f t="shared" si="1"/>
        <v>14</v>
      </c>
      <c r="BN422" s="153">
        <f t="shared" si="2"/>
        <v>0</v>
      </c>
      <c r="BO422" s="154">
        <f t="shared" si="3"/>
        <v>0</v>
      </c>
      <c r="BP422" s="155">
        <f t="shared" si="4"/>
        <v>0</v>
      </c>
      <c r="BQ422" s="44"/>
    </row>
    <row r="423" spans="1:69" ht="15.75" hidden="1" customHeight="1" x14ac:dyDescent="0.3">
      <c r="A423" s="44" t="s">
        <v>1708</v>
      </c>
      <c r="B423" s="44" t="s">
        <v>797</v>
      </c>
      <c r="C423" s="44" t="s">
        <v>804</v>
      </c>
      <c r="D423" s="44">
        <v>2018</v>
      </c>
      <c r="E423" s="45">
        <v>43306</v>
      </c>
      <c r="F423" s="44" t="s">
        <v>137</v>
      </c>
      <c r="G423" s="44" t="s">
        <v>122</v>
      </c>
      <c r="H423" s="37" t="s">
        <v>27</v>
      </c>
      <c r="I423" s="37" t="s">
        <v>27</v>
      </c>
      <c r="J423" s="37" t="s">
        <v>26</v>
      </c>
      <c r="K423" s="37" t="s">
        <v>27</v>
      </c>
      <c r="L423" s="37" t="s">
        <v>26</v>
      </c>
      <c r="M423" s="44" t="s">
        <v>1699</v>
      </c>
      <c r="N423" s="44"/>
      <c r="O423" s="44">
        <v>0</v>
      </c>
      <c r="P423" s="44">
        <v>0</v>
      </c>
      <c r="Q423" s="44">
        <v>0</v>
      </c>
      <c r="R423" s="44">
        <v>0</v>
      </c>
      <c r="S423" s="44">
        <v>0</v>
      </c>
      <c r="T423" s="44">
        <v>0</v>
      </c>
      <c r="U423" s="44">
        <v>0</v>
      </c>
      <c r="V423" s="44">
        <v>2</v>
      </c>
      <c r="W423" s="44">
        <v>0</v>
      </c>
      <c r="X423" s="44">
        <v>0</v>
      </c>
      <c r="Y423" s="44">
        <v>1</v>
      </c>
      <c r="Z423" s="44">
        <v>6</v>
      </c>
      <c r="AA423" s="44">
        <v>0</v>
      </c>
      <c r="AB423" s="44">
        <v>0</v>
      </c>
      <c r="AC423" s="44">
        <v>0</v>
      </c>
      <c r="AD423" s="44">
        <v>0</v>
      </c>
      <c r="AE423" s="44">
        <v>0</v>
      </c>
      <c r="AF423" s="44">
        <v>0</v>
      </c>
      <c r="AG423" s="44">
        <v>0</v>
      </c>
      <c r="AH423" s="44">
        <v>0</v>
      </c>
      <c r="AI423" s="44">
        <v>0</v>
      </c>
      <c r="AJ423" s="44">
        <v>0</v>
      </c>
      <c r="AK423" s="44">
        <v>1</v>
      </c>
      <c r="AL423" s="44">
        <v>0</v>
      </c>
      <c r="AM423" s="44">
        <v>0</v>
      </c>
      <c r="AN423" s="44">
        <v>0</v>
      </c>
      <c r="AO423" s="44">
        <v>2</v>
      </c>
      <c r="AP423" s="44">
        <v>0</v>
      </c>
      <c r="AQ423" s="44">
        <v>0</v>
      </c>
      <c r="AR423" s="44">
        <v>3</v>
      </c>
      <c r="AS423" s="44">
        <v>0</v>
      </c>
      <c r="AT423" s="44">
        <v>0</v>
      </c>
      <c r="AU423" s="44">
        <v>0</v>
      </c>
      <c r="AV423" s="44">
        <v>0</v>
      </c>
      <c r="AW423" s="44">
        <v>0</v>
      </c>
      <c r="AX423" s="44">
        <v>0</v>
      </c>
      <c r="AY423" s="44">
        <v>0</v>
      </c>
      <c r="AZ423" s="44">
        <v>0</v>
      </c>
      <c r="BA423" s="44">
        <v>0</v>
      </c>
      <c r="BB423" s="44">
        <v>0</v>
      </c>
      <c r="BC423" s="44">
        <v>0</v>
      </c>
      <c r="BD423" s="44">
        <v>0</v>
      </c>
      <c r="BE423" s="44">
        <v>0</v>
      </c>
      <c r="BF423" s="44">
        <v>0</v>
      </c>
      <c r="BG423" s="44">
        <v>1</v>
      </c>
      <c r="BH423" s="44">
        <v>0</v>
      </c>
      <c r="BI423" s="44">
        <v>0</v>
      </c>
      <c r="BJ423" s="44">
        <v>0</v>
      </c>
      <c r="BK423" s="44">
        <v>0</v>
      </c>
      <c r="BL423" s="44">
        <f t="shared" si="0"/>
        <v>16</v>
      </c>
      <c r="BM423" s="152">
        <f t="shared" si="1"/>
        <v>7</v>
      </c>
      <c r="BN423" s="153">
        <f t="shared" si="2"/>
        <v>6</v>
      </c>
      <c r="BO423" s="154">
        <f t="shared" si="3"/>
        <v>3</v>
      </c>
      <c r="BP423" s="155">
        <f t="shared" si="4"/>
        <v>0</v>
      </c>
      <c r="BQ423" s="44"/>
    </row>
    <row r="424" spans="1:69" ht="15.75" hidden="1" customHeight="1" x14ac:dyDescent="0.3">
      <c r="A424" s="44" t="s">
        <v>1708</v>
      </c>
      <c r="B424" s="44" t="s">
        <v>797</v>
      </c>
      <c r="C424" s="44" t="s">
        <v>804</v>
      </c>
      <c r="D424" s="44">
        <v>2018</v>
      </c>
      <c r="E424" s="45">
        <v>43306</v>
      </c>
      <c r="F424" s="44" t="s">
        <v>137</v>
      </c>
      <c r="G424" s="44" t="s">
        <v>122</v>
      </c>
      <c r="H424" s="37" t="s">
        <v>27</v>
      </c>
      <c r="I424" s="37" t="s">
        <v>27</v>
      </c>
      <c r="J424" s="37" t="s">
        <v>26</v>
      </c>
      <c r="K424" s="37" t="s">
        <v>27</v>
      </c>
      <c r="L424" s="37" t="s">
        <v>26</v>
      </c>
      <c r="M424" s="44" t="s">
        <v>1700</v>
      </c>
      <c r="N424" s="44">
        <f>SUM(O424:U424,V424:BK424)</f>
        <v>10</v>
      </c>
      <c r="O424" s="44">
        <v>0</v>
      </c>
      <c r="P424" s="44">
        <v>0</v>
      </c>
      <c r="Q424" s="44">
        <v>0</v>
      </c>
      <c r="R424" s="44">
        <v>0</v>
      </c>
      <c r="S424" s="44">
        <v>0</v>
      </c>
      <c r="T424" s="44">
        <v>3</v>
      </c>
      <c r="U424" s="44">
        <v>7</v>
      </c>
      <c r="V424" s="44">
        <v>0</v>
      </c>
      <c r="W424" s="44">
        <v>0</v>
      </c>
      <c r="X424" s="44">
        <v>0</v>
      </c>
      <c r="Y424" s="44">
        <v>0</v>
      </c>
      <c r="Z424" s="44">
        <v>0</v>
      </c>
      <c r="AA424" s="44">
        <v>0</v>
      </c>
      <c r="AB424" s="44">
        <v>0</v>
      </c>
      <c r="AC424" s="44">
        <v>0</v>
      </c>
      <c r="AD424" s="44">
        <v>0</v>
      </c>
      <c r="AE424" s="44">
        <v>0</v>
      </c>
      <c r="AF424" s="44">
        <v>0</v>
      </c>
      <c r="AG424" s="44">
        <v>0</v>
      </c>
      <c r="AH424" s="44">
        <v>0</v>
      </c>
      <c r="AI424" s="44">
        <v>0</v>
      </c>
      <c r="AJ424" s="44">
        <v>0</v>
      </c>
      <c r="AK424" s="44">
        <v>0</v>
      </c>
      <c r="AL424" s="44">
        <v>0</v>
      </c>
      <c r="AM424" s="44">
        <v>0</v>
      </c>
      <c r="AN424" s="44">
        <v>0</v>
      </c>
      <c r="AO424" s="44">
        <v>0</v>
      </c>
      <c r="AP424" s="44">
        <v>0</v>
      </c>
      <c r="AQ424" s="44">
        <v>0</v>
      </c>
      <c r="AR424" s="44">
        <v>0</v>
      </c>
      <c r="AS424" s="44">
        <v>0</v>
      </c>
      <c r="AT424" s="44">
        <v>0</v>
      </c>
      <c r="AU424" s="44">
        <v>0</v>
      </c>
      <c r="AV424" s="44">
        <v>0</v>
      </c>
      <c r="AW424" s="44">
        <v>0</v>
      </c>
      <c r="AX424" s="44">
        <v>0</v>
      </c>
      <c r="AY424" s="44">
        <v>0</v>
      </c>
      <c r="AZ424" s="44">
        <v>0</v>
      </c>
      <c r="BA424" s="44">
        <v>0</v>
      </c>
      <c r="BB424" s="44">
        <v>0</v>
      </c>
      <c r="BC424" s="44">
        <v>0</v>
      </c>
      <c r="BD424" s="44">
        <v>0</v>
      </c>
      <c r="BE424" s="44">
        <v>0</v>
      </c>
      <c r="BF424" s="44">
        <v>0</v>
      </c>
      <c r="BG424" s="44">
        <v>0</v>
      </c>
      <c r="BH424" s="44">
        <v>0</v>
      </c>
      <c r="BI424" s="44">
        <v>0</v>
      </c>
      <c r="BJ424" s="44">
        <v>0</v>
      </c>
      <c r="BK424" s="44">
        <v>0</v>
      </c>
      <c r="BL424" s="44">
        <f t="shared" si="0"/>
        <v>0</v>
      </c>
      <c r="BM424" s="152">
        <f t="shared" si="1"/>
        <v>0</v>
      </c>
      <c r="BN424" s="153">
        <f t="shared" si="2"/>
        <v>0</v>
      </c>
      <c r="BO424" s="154">
        <f t="shared" si="3"/>
        <v>0</v>
      </c>
      <c r="BP424" s="155">
        <f t="shared" si="4"/>
        <v>0</v>
      </c>
      <c r="BQ424" s="44"/>
    </row>
    <row r="425" spans="1:69" ht="15.75" hidden="1" customHeight="1" x14ac:dyDescent="0.3">
      <c r="A425" s="44" t="s">
        <v>1708</v>
      </c>
      <c r="B425" s="44" t="s">
        <v>797</v>
      </c>
      <c r="C425" s="44" t="s">
        <v>804</v>
      </c>
      <c r="D425" s="44">
        <v>2018</v>
      </c>
      <c r="E425" s="45">
        <v>43306</v>
      </c>
      <c r="F425" s="44" t="s">
        <v>137</v>
      </c>
      <c r="G425" s="44" t="s">
        <v>125</v>
      </c>
      <c r="H425" s="37" t="s">
        <v>31</v>
      </c>
      <c r="I425" s="37" t="s">
        <v>31</v>
      </c>
      <c r="J425" s="37" t="s">
        <v>31</v>
      </c>
      <c r="K425" s="37" t="s">
        <v>31</v>
      </c>
      <c r="L425" s="37" t="s">
        <v>31</v>
      </c>
      <c r="M425" s="44" t="s">
        <v>1698</v>
      </c>
      <c r="N425" s="44"/>
      <c r="O425" s="44">
        <v>0</v>
      </c>
      <c r="P425" s="44">
        <v>0</v>
      </c>
      <c r="Q425" s="44">
        <v>0</v>
      </c>
      <c r="R425" s="44">
        <v>0</v>
      </c>
      <c r="S425" s="44">
        <v>0</v>
      </c>
      <c r="T425" s="44">
        <v>0</v>
      </c>
      <c r="U425" s="44">
        <v>0</v>
      </c>
      <c r="V425" s="44">
        <v>0</v>
      </c>
      <c r="W425" s="44">
        <v>0</v>
      </c>
      <c r="X425" s="44">
        <v>0</v>
      </c>
      <c r="Y425" s="44">
        <v>2</v>
      </c>
      <c r="Z425" s="44">
        <v>0</v>
      </c>
      <c r="AA425" s="44">
        <v>0</v>
      </c>
      <c r="AB425" s="44">
        <v>0</v>
      </c>
      <c r="AC425" s="44">
        <v>0</v>
      </c>
      <c r="AD425" s="44">
        <v>0</v>
      </c>
      <c r="AE425" s="44">
        <v>0</v>
      </c>
      <c r="AF425" s="44">
        <v>0</v>
      </c>
      <c r="AG425" s="44">
        <v>0</v>
      </c>
      <c r="AH425" s="44">
        <v>4</v>
      </c>
      <c r="AI425" s="44">
        <v>0</v>
      </c>
      <c r="AJ425" s="44">
        <v>0</v>
      </c>
      <c r="AK425" s="44">
        <v>0</v>
      </c>
      <c r="AL425" s="44">
        <v>0</v>
      </c>
      <c r="AM425" s="44">
        <v>0</v>
      </c>
      <c r="AN425" s="44">
        <v>2</v>
      </c>
      <c r="AO425" s="44">
        <v>1</v>
      </c>
      <c r="AP425" s="44">
        <v>0</v>
      </c>
      <c r="AQ425" s="44">
        <v>0</v>
      </c>
      <c r="AR425" s="44">
        <v>0</v>
      </c>
      <c r="AS425" s="44">
        <v>0</v>
      </c>
      <c r="AT425" s="44">
        <v>0</v>
      </c>
      <c r="AU425" s="44">
        <v>2</v>
      </c>
      <c r="AV425" s="44">
        <v>0</v>
      </c>
      <c r="AW425" s="44">
        <v>0</v>
      </c>
      <c r="AX425" s="44">
        <v>0</v>
      </c>
      <c r="AY425" s="44">
        <v>0</v>
      </c>
      <c r="AZ425" s="44">
        <v>0</v>
      </c>
      <c r="BA425" s="44">
        <v>0</v>
      </c>
      <c r="BB425" s="44">
        <v>0</v>
      </c>
      <c r="BC425" s="44">
        <v>0</v>
      </c>
      <c r="BD425" s="44">
        <v>0</v>
      </c>
      <c r="BE425" s="44">
        <v>0</v>
      </c>
      <c r="BF425" s="44">
        <v>0</v>
      </c>
      <c r="BG425" s="44">
        <v>0</v>
      </c>
      <c r="BH425" s="44">
        <v>0</v>
      </c>
      <c r="BI425" s="44">
        <v>0</v>
      </c>
      <c r="BJ425" s="44">
        <v>0</v>
      </c>
      <c r="BK425" s="44">
        <v>0</v>
      </c>
      <c r="BL425" s="44">
        <f t="shared" si="0"/>
        <v>11</v>
      </c>
      <c r="BM425" s="152">
        <f t="shared" si="1"/>
        <v>9</v>
      </c>
      <c r="BN425" s="153">
        <f t="shared" si="2"/>
        <v>0</v>
      </c>
      <c r="BO425" s="154">
        <f t="shared" si="3"/>
        <v>0</v>
      </c>
      <c r="BP425" s="155">
        <f t="shared" si="4"/>
        <v>2</v>
      </c>
      <c r="BQ425" s="44"/>
    </row>
    <row r="426" spans="1:69" ht="15.75" hidden="1" customHeight="1" x14ac:dyDescent="0.3">
      <c r="A426" s="44" t="s">
        <v>1708</v>
      </c>
      <c r="B426" s="44" t="s">
        <v>797</v>
      </c>
      <c r="C426" s="44" t="s">
        <v>804</v>
      </c>
      <c r="D426" s="44">
        <v>2018</v>
      </c>
      <c r="E426" s="45">
        <v>43306</v>
      </c>
      <c r="F426" s="44" t="s">
        <v>137</v>
      </c>
      <c r="G426" s="44" t="s">
        <v>125</v>
      </c>
      <c r="H426" s="37" t="s">
        <v>31</v>
      </c>
      <c r="I426" s="37" t="s">
        <v>31</v>
      </c>
      <c r="J426" s="37" t="s">
        <v>31</v>
      </c>
      <c r="K426" s="37" t="s">
        <v>31</v>
      </c>
      <c r="L426" s="37" t="s">
        <v>31</v>
      </c>
      <c r="M426" s="44" t="s">
        <v>1699</v>
      </c>
      <c r="N426" s="44"/>
      <c r="O426" s="44">
        <v>0</v>
      </c>
      <c r="P426" s="44">
        <v>0</v>
      </c>
      <c r="Q426" s="44">
        <v>0</v>
      </c>
      <c r="R426" s="44">
        <v>0</v>
      </c>
      <c r="S426" s="44">
        <v>0</v>
      </c>
      <c r="T426" s="44">
        <v>0</v>
      </c>
      <c r="U426" s="44">
        <v>0</v>
      </c>
      <c r="V426" s="44">
        <v>0</v>
      </c>
      <c r="W426" s="44">
        <v>0</v>
      </c>
      <c r="X426" s="44">
        <v>0</v>
      </c>
      <c r="Y426" s="44">
        <v>1</v>
      </c>
      <c r="Z426" s="44">
        <v>0</v>
      </c>
      <c r="AA426" s="44">
        <v>0</v>
      </c>
      <c r="AB426" s="44">
        <v>0</v>
      </c>
      <c r="AC426" s="44">
        <v>0</v>
      </c>
      <c r="AD426" s="44">
        <v>0</v>
      </c>
      <c r="AE426" s="44">
        <v>0</v>
      </c>
      <c r="AF426" s="44">
        <v>0</v>
      </c>
      <c r="AG426" s="44">
        <v>0</v>
      </c>
      <c r="AH426" s="44">
        <v>0</v>
      </c>
      <c r="AI426" s="44">
        <v>0</v>
      </c>
      <c r="AJ426" s="44">
        <v>0</v>
      </c>
      <c r="AK426" s="44">
        <v>0</v>
      </c>
      <c r="AL426" s="44">
        <v>0</v>
      </c>
      <c r="AM426" s="44">
        <v>0</v>
      </c>
      <c r="AN426" s="44">
        <v>1</v>
      </c>
      <c r="AO426" s="44">
        <v>0</v>
      </c>
      <c r="AP426" s="44">
        <v>0</v>
      </c>
      <c r="AQ426" s="44">
        <v>0</v>
      </c>
      <c r="AR426" s="44">
        <v>2</v>
      </c>
      <c r="AS426" s="44">
        <v>0</v>
      </c>
      <c r="AT426" s="44">
        <v>0</v>
      </c>
      <c r="AU426" s="44">
        <v>0</v>
      </c>
      <c r="AV426" s="44">
        <v>0</v>
      </c>
      <c r="AW426" s="44">
        <v>0</v>
      </c>
      <c r="AX426" s="44">
        <v>0</v>
      </c>
      <c r="AY426" s="44">
        <v>0</v>
      </c>
      <c r="AZ426" s="44">
        <v>0</v>
      </c>
      <c r="BA426" s="44">
        <v>0</v>
      </c>
      <c r="BB426" s="44">
        <v>0</v>
      </c>
      <c r="BC426" s="44">
        <v>0</v>
      </c>
      <c r="BD426" s="44">
        <v>0</v>
      </c>
      <c r="BE426" s="44">
        <v>0</v>
      </c>
      <c r="BF426" s="44">
        <v>0</v>
      </c>
      <c r="BG426" s="44">
        <v>0</v>
      </c>
      <c r="BH426" s="44">
        <v>0</v>
      </c>
      <c r="BI426" s="44">
        <v>0</v>
      </c>
      <c r="BJ426" s="44">
        <v>0</v>
      </c>
      <c r="BK426" s="44">
        <v>0</v>
      </c>
      <c r="BL426" s="44">
        <f t="shared" si="0"/>
        <v>4</v>
      </c>
      <c r="BM426" s="152">
        <f t="shared" si="1"/>
        <v>3</v>
      </c>
      <c r="BN426" s="153">
        <f t="shared" si="2"/>
        <v>0</v>
      </c>
      <c r="BO426" s="154">
        <f t="shared" si="3"/>
        <v>0</v>
      </c>
      <c r="BP426" s="155">
        <f t="shared" si="4"/>
        <v>1</v>
      </c>
      <c r="BQ426" s="44"/>
    </row>
    <row r="427" spans="1:69" ht="15.75" hidden="1" customHeight="1" x14ac:dyDescent="0.3">
      <c r="A427" s="44" t="s">
        <v>1708</v>
      </c>
      <c r="B427" s="44" t="s">
        <v>797</v>
      </c>
      <c r="C427" s="44" t="s">
        <v>804</v>
      </c>
      <c r="D427" s="44">
        <v>2018</v>
      </c>
      <c r="E427" s="45">
        <v>43306</v>
      </c>
      <c r="F427" s="44" t="s">
        <v>137</v>
      </c>
      <c r="G427" s="44" t="s">
        <v>125</v>
      </c>
      <c r="H427" s="37" t="s">
        <v>31</v>
      </c>
      <c r="I427" s="37" t="s">
        <v>31</v>
      </c>
      <c r="J427" s="37" t="s">
        <v>31</v>
      </c>
      <c r="K427" s="37" t="s">
        <v>31</v>
      </c>
      <c r="L427" s="37" t="s">
        <v>31</v>
      </c>
      <c r="M427" s="44" t="s">
        <v>1700</v>
      </c>
      <c r="N427" s="44">
        <f>SUM(O427:U427,V427:BK427)</f>
        <v>10</v>
      </c>
      <c r="O427" s="44">
        <v>0</v>
      </c>
      <c r="P427" s="44">
        <v>0</v>
      </c>
      <c r="Q427" s="44">
        <v>1</v>
      </c>
      <c r="R427" s="44">
        <v>0</v>
      </c>
      <c r="S427" s="44">
        <v>0</v>
      </c>
      <c r="T427" s="44">
        <v>1</v>
      </c>
      <c r="U427" s="44">
        <v>7</v>
      </c>
      <c r="V427" s="44">
        <v>0</v>
      </c>
      <c r="W427" s="44">
        <v>0</v>
      </c>
      <c r="X427" s="44">
        <v>0</v>
      </c>
      <c r="Y427" s="44">
        <v>1</v>
      </c>
      <c r="Z427" s="44">
        <v>0</v>
      </c>
      <c r="AA427" s="44">
        <v>0</v>
      </c>
      <c r="AB427" s="44">
        <v>0</v>
      </c>
      <c r="AC427" s="44">
        <v>0</v>
      </c>
      <c r="AD427" s="44">
        <v>0</v>
      </c>
      <c r="AE427" s="44">
        <v>0</v>
      </c>
      <c r="AF427" s="44">
        <v>0</v>
      </c>
      <c r="AG427" s="44">
        <v>0</v>
      </c>
      <c r="AH427" s="44">
        <v>0</v>
      </c>
      <c r="AI427" s="44">
        <v>0</v>
      </c>
      <c r="AJ427" s="44">
        <v>0</v>
      </c>
      <c r="AK427" s="44">
        <v>0</v>
      </c>
      <c r="AL427" s="44">
        <v>0</v>
      </c>
      <c r="AM427" s="44">
        <v>0</v>
      </c>
      <c r="AN427" s="44">
        <v>0</v>
      </c>
      <c r="AO427" s="44">
        <v>0</v>
      </c>
      <c r="AP427" s="44">
        <v>0</v>
      </c>
      <c r="AQ427" s="44">
        <v>0</v>
      </c>
      <c r="AR427" s="44">
        <v>0</v>
      </c>
      <c r="AS427" s="44">
        <v>0</v>
      </c>
      <c r="AT427" s="44">
        <v>0</v>
      </c>
      <c r="AU427" s="44">
        <v>0</v>
      </c>
      <c r="AV427" s="44">
        <v>0</v>
      </c>
      <c r="AW427" s="44">
        <v>0</v>
      </c>
      <c r="AX427" s="44">
        <v>0</v>
      </c>
      <c r="AY427" s="44">
        <v>0</v>
      </c>
      <c r="AZ427" s="44">
        <v>0</v>
      </c>
      <c r="BA427" s="44">
        <v>0</v>
      </c>
      <c r="BB427" s="44">
        <v>0</v>
      </c>
      <c r="BC427" s="44">
        <v>0</v>
      </c>
      <c r="BD427" s="44">
        <v>0</v>
      </c>
      <c r="BE427" s="44">
        <v>0</v>
      </c>
      <c r="BF427" s="44">
        <v>0</v>
      </c>
      <c r="BG427" s="44">
        <v>0</v>
      </c>
      <c r="BH427" s="44">
        <v>0</v>
      </c>
      <c r="BI427" s="44">
        <v>0</v>
      </c>
      <c r="BJ427" s="44">
        <v>0</v>
      </c>
      <c r="BK427" s="44">
        <v>0</v>
      </c>
      <c r="BL427" s="44">
        <f t="shared" si="0"/>
        <v>1</v>
      </c>
      <c r="BM427" s="152">
        <f t="shared" si="1"/>
        <v>1</v>
      </c>
      <c r="BN427" s="153">
        <f t="shared" si="2"/>
        <v>0</v>
      </c>
      <c r="BO427" s="154">
        <f t="shared" si="3"/>
        <v>0</v>
      </c>
      <c r="BP427" s="155">
        <f t="shared" si="4"/>
        <v>0</v>
      </c>
      <c r="BQ427" s="44"/>
    </row>
    <row r="428" spans="1:69" ht="15.75" hidden="1" customHeight="1" x14ac:dyDescent="0.3">
      <c r="A428" s="44" t="s">
        <v>1708</v>
      </c>
      <c r="B428" s="44" t="s">
        <v>797</v>
      </c>
      <c r="C428" s="44" t="s">
        <v>804</v>
      </c>
      <c r="D428" s="44">
        <v>2018</v>
      </c>
      <c r="E428" s="45">
        <v>43306</v>
      </c>
      <c r="F428" s="44" t="s">
        <v>137</v>
      </c>
      <c r="G428" s="44" t="s">
        <v>128</v>
      </c>
      <c r="H428" s="37" t="s">
        <v>21</v>
      </c>
      <c r="I428" s="37" t="s">
        <v>21</v>
      </c>
      <c r="J428" s="37" t="s">
        <v>22</v>
      </c>
      <c r="K428" s="37" t="s">
        <v>21</v>
      </c>
      <c r="L428" s="37" t="s">
        <v>22</v>
      </c>
      <c r="M428" s="44" t="s">
        <v>1698</v>
      </c>
      <c r="N428" s="44"/>
      <c r="O428" s="44">
        <v>0</v>
      </c>
      <c r="P428" s="44">
        <v>0</v>
      </c>
      <c r="Q428" s="44">
        <v>0</v>
      </c>
      <c r="R428" s="44">
        <v>0</v>
      </c>
      <c r="S428" s="44">
        <v>0</v>
      </c>
      <c r="T428" s="44">
        <v>0</v>
      </c>
      <c r="U428" s="44">
        <v>0</v>
      </c>
      <c r="V428" s="44">
        <v>0</v>
      </c>
      <c r="W428" s="44">
        <v>0</v>
      </c>
      <c r="X428" s="44">
        <v>1</v>
      </c>
      <c r="Y428" s="44">
        <v>14</v>
      </c>
      <c r="Z428" s="44">
        <v>0</v>
      </c>
      <c r="AA428" s="44">
        <v>0</v>
      </c>
      <c r="AB428" s="44">
        <v>0</v>
      </c>
      <c r="AC428" s="44">
        <v>0</v>
      </c>
      <c r="AD428" s="44">
        <v>0</v>
      </c>
      <c r="AE428" s="44">
        <v>0</v>
      </c>
      <c r="AF428" s="44">
        <v>0</v>
      </c>
      <c r="AG428" s="44">
        <v>0</v>
      </c>
      <c r="AH428" s="44">
        <v>0</v>
      </c>
      <c r="AI428" s="44">
        <v>0</v>
      </c>
      <c r="AJ428" s="44">
        <v>0</v>
      </c>
      <c r="AK428" s="44">
        <v>0</v>
      </c>
      <c r="AL428" s="44">
        <v>0</v>
      </c>
      <c r="AM428" s="44">
        <v>0</v>
      </c>
      <c r="AN428" s="44">
        <v>0</v>
      </c>
      <c r="AO428" s="44">
        <v>10</v>
      </c>
      <c r="AP428" s="44">
        <v>0</v>
      </c>
      <c r="AQ428" s="44">
        <v>0</v>
      </c>
      <c r="AR428" s="44">
        <v>0</v>
      </c>
      <c r="AS428" s="44">
        <v>0</v>
      </c>
      <c r="AT428" s="44">
        <v>0</v>
      </c>
      <c r="AU428" s="44">
        <v>0</v>
      </c>
      <c r="AV428" s="44">
        <v>0</v>
      </c>
      <c r="AW428" s="44">
        <v>0</v>
      </c>
      <c r="AX428" s="44">
        <v>0</v>
      </c>
      <c r="AY428" s="44">
        <v>0</v>
      </c>
      <c r="AZ428" s="44">
        <v>0</v>
      </c>
      <c r="BA428" s="44">
        <v>0</v>
      </c>
      <c r="BB428" s="44">
        <v>0</v>
      </c>
      <c r="BC428" s="44">
        <v>0</v>
      </c>
      <c r="BD428" s="44">
        <v>0</v>
      </c>
      <c r="BE428" s="44">
        <v>0</v>
      </c>
      <c r="BF428" s="44">
        <v>0</v>
      </c>
      <c r="BG428" s="44">
        <v>0</v>
      </c>
      <c r="BH428" s="44">
        <v>0</v>
      </c>
      <c r="BI428" s="44">
        <v>0</v>
      </c>
      <c r="BJ428" s="44">
        <v>0</v>
      </c>
      <c r="BK428" s="44">
        <v>0</v>
      </c>
      <c r="BL428" s="44">
        <f t="shared" si="0"/>
        <v>25</v>
      </c>
      <c r="BM428" s="152">
        <f t="shared" si="1"/>
        <v>24</v>
      </c>
      <c r="BN428" s="153">
        <f t="shared" si="2"/>
        <v>0</v>
      </c>
      <c r="BO428" s="154">
        <f t="shared" si="3"/>
        <v>0</v>
      </c>
      <c r="BP428" s="155">
        <f t="shared" si="4"/>
        <v>1</v>
      </c>
      <c r="BQ428" s="44"/>
    </row>
    <row r="429" spans="1:69" ht="15.75" hidden="1" customHeight="1" x14ac:dyDescent="0.3">
      <c r="A429" s="44" t="s">
        <v>1708</v>
      </c>
      <c r="B429" s="44" t="s">
        <v>797</v>
      </c>
      <c r="C429" s="44" t="s">
        <v>804</v>
      </c>
      <c r="D429" s="44">
        <v>2018</v>
      </c>
      <c r="E429" s="45">
        <v>43306</v>
      </c>
      <c r="F429" s="44" t="s">
        <v>137</v>
      </c>
      <c r="G429" s="44" t="s">
        <v>128</v>
      </c>
      <c r="H429" s="37" t="s">
        <v>21</v>
      </c>
      <c r="I429" s="37" t="s">
        <v>21</v>
      </c>
      <c r="J429" s="37" t="s">
        <v>22</v>
      </c>
      <c r="K429" s="37" t="s">
        <v>21</v>
      </c>
      <c r="L429" s="37" t="s">
        <v>22</v>
      </c>
      <c r="M429" s="44" t="s">
        <v>1699</v>
      </c>
      <c r="N429" s="44"/>
      <c r="O429" s="44">
        <v>0</v>
      </c>
      <c r="P429" s="44">
        <v>0</v>
      </c>
      <c r="Q429" s="44">
        <v>0</v>
      </c>
      <c r="R429" s="44">
        <v>0</v>
      </c>
      <c r="S429" s="44">
        <v>0</v>
      </c>
      <c r="T429" s="44">
        <v>0</v>
      </c>
      <c r="U429" s="44">
        <v>0</v>
      </c>
      <c r="V429" s="44">
        <v>2</v>
      </c>
      <c r="W429" s="44">
        <v>0</v>
      </c>
      <c r="X429" s="44">
        <v>2</v>
      </c>
      <c r="Y429" s="44">
        <v>0</v>
      </c>
      <c r="Z429" s="44">
        <v>1</v>
      </c>
      <c r="AA429" s="44">
        <v>0</v>
      </c>
      <c r="AB429" s="44">
        <v>0</v>
      </c>
      <c r="AC429" s="44">
        <v>0</v>
      </c>
      <c r="AD429" s="44">
        <v>0</v>
      </c>
      <c r="AE429" s="44">
        <v>0</v>
      </c>
      <c r="AF429" s="44">
        <v>0</v>
      </c>
      <c r="AG429" s="44">
        <v>0</v>
      </c>
      <c r="AH429" s="44">
        <v>0</v>
      </c>
      <c r="AI429" s="44">
        <v>0</v>
      </c>
      <c r="AJ429" s="44">
        <v>0</v>
      </c>
      <c r="AK429" s="44">
        <v>0</v>
      </c>
      <c r="AL429" s="44">
        <v>0</v>
      </c>
      <c r="AM429" s="44">
        <v>0</v>
      </c>
      <c r="AN429" s="44">
        <v>0</v>
      </c>
      <c r="AO429" s="44">
        <v>5</v>
      </c>
      <c r="AP429" s="44">
        <v>0</v>
      </c>
      <c r="AQ429" s="44">
        <v>0</v>
      </c>
      <c r="AR429" s="44">
        <v>0</v>
      </c>
      <c r="AS429" s="44">
        <v>0</v>
      </c>
      <c r="AT429" s="44">
        <v>0</v>
      </c>
      <c r="AU429" s="44">
        <v>0</v>
      </c>
      <c r="AV429" s="44">
        <v>0</v>
      </c>
      <c r="AW429" s="44">
        <v>0</v>
      </c>
      <c r="AX429" s="44">
        <v>0</v>
      </c>
      <c r="AY429" s="44">
        <v>0</v>
      </c>
      <c r="AZ429" s="44">
        <v>0</v>
      </c>
      <c r="BA429" s="44">
        <v>0</v>
      </c>
      <c r="BB429" s="44">
        <v>0</v>
      </c>
      <c r="BC429" s="44">
        <v>0</v>
      </c>
      <c r="BD429" s="44">
        <v>1</v>
      </c>
      <c r="BE429" s="44">
        <v>0</v>
      </c>
      <c r="BF429" s="44">
        <v>0</v>
      </c>
      <c r="BG429" s="44">
        <v>0</v>
      </c>
      <c r="BH429" s="44">
        <v>0</v>
      </c>
      <c r="BI429" s="44">
        <v>0</v>
      </c>
      <c r="BJ429" s="44">
        <v>0</v>
      </c>
      <c r="BK429" s="44">
        <v>0</v>
      </c>
      <c r="BL429" s="44">
        <f t="shared" si="0"/>
        <v>11</v>
      </c>
      <c r="BM429" s="152">
        <f t="shared" si="1"/>
        <v>6</v>
      </c>
      <c r="BN429" s="153">
        <f t="shared" si="2"/>
        <v>1</v>
      </c>
      <c r="BO429" s="154">
        <f t="shared" si="3"/>
        <v>2</v>
      </c>
      <c r="BP429" s="155">
        <f t="shared" si="4"/>
        <v>2</v>
      </c>
      <c r="BQ429" s="44"/>
    </row>
    <row r="430" spans="1:69" ht="15.75" hidden="1" customHeight="1" x14ac:dyDescent="0.3">
      <c r="A430" s="44" t="s">
        <v>1708</v>
      </c>
      <c r="B430" s="44" t="s">
        <v>797</v>
      </c>
      <c r="C430" s="44" t="s">
        <v>804</v>
      </c>
      <c r="D430" s="44">
        <v>2018</v>
      </c>
      <c r="E430" s="45">
        <v>43306</v>
      </c>
      <c r="F430" s="44" t="s">
        <v>137</v>
      </c>
      <c r="G430" s="44" t="s">
        <v>128</v>
      </c>
      <c r="H430" s="37" t="s">
        <v>21</v>
      </c>
      <c r="I430" s="37" t="s">
        <v>21</v>
      </c>
      <c r="J430" s="37" t="s">
        <v>22</v>
      </c>
      <c r="K430" s="37" t="s">
        <v>21</v>
      </c>
      <c r="L430" s="37" t="s">
        <v>22</v>
      </c>
      <c r="M430" s="44" t="s">
        <v>1700</v>
      </c>
      <c r="N430" s="44">
        <f>SUM(O430:U430,V430:BK430)</f>
        <v>10</v>
      </c>
      <c r="O430" s="44">
        <v>0</v>
      </c>
      <c r="P430" s="44">
        <v>0</v>
      </c>
      <c r="Q430" s="44">
        <v>1</v>
      </c>
      <c r="R430" s="44">
        <v>0</v>
      </c>
      <c r="S430" s="44">
        <v>0</v>
      </c>
      <c r="T430" s="44">
        <v>4</v>
      </c>
      <c r="U430" s="44">
        <v>2</v>
      </c>
      <c r="V430" s="44">
        <v>0</v>
      </c>
      <c r="W430" s="44">
        <v>0</v>
      </c>
      <c r="X430" s="44">
        <v>0</v>
      </c>
      <c r="Y430" s="44">
        <v>3</v>
      </c>
      <c r="Z430" s="44">
        <v>0</v>
      </c>
      <c r="AA430" s="44">
        <v>0</v>
      </c>
      <c r="AB430" s="44">
        <v>0</v>
      </c>
      <c r="AC430" s="44">
        <v>0</v>
      </c>
      <c r="AD430" s="44">
        <v>0</v>
      </c>
      <c r="AE430" s="44">
        <v>0</v>
      </c>
      <c r="AF430" s="44">
        <v>0</v>
      </c>
      <c r="AG430" s="44">
        <v>0</v>
      </c>
      <c r="AH430" s="44">
        <v>0</v>
      </c>
      <c r="AI430" s="44">
        <v>0</v>
      </c>
      <c r="AJ430" s="44">
        <v>0</v>
      </c>
      <c r="AK430" s="44">
        <v>0</v>
      </c>
      <c r="AL430" s="44">
        <v>0</v>
      </c>
      <c r="AM430" s="44">
        <v>0</v>
      </c>
      <c r="AN430" s="44">
        <v>0</v>
      </c>
      <c r="AO430" s="44">
        <v>0</v>
      </c>
      <c r="AP430" s="44">
        <v>0</v>
      </c>
      <c r="AQ430" s="44">
        <v>0</v>
      </c>
      <c r="AR430" s="44">
        <v>0</v>
      </c>
      <c r="AS430" s="44">
        <v>0</v>
      </c>
      <c r="AT430" s="44">
        <v>0</v>
      </c>
      <c r="AU430" s="44">
        <v>0</v>
      </c>
      <c r="AV430" s="44">
        <v>0</v>
      </c>
      <c r="AW430" s="44">
        <v>0</v>
      </c>
      <c r="AX430" s="44">
        <v>0</v>
      </c>
      <c r="AY430" s="44">
        <v>0</v>
      </c>
      <c r="AZ430" s="44">
        <v>0</v>
      </c>
      <c r="BA430" s="44">
        <v>0</v>
      </c>
      <c r="BB430" s="44">
        <v>0</v>
      </c>
      <c r="BC430" s="44">
        <v>0</v>
      </c>
      <c r="BD430" s="44">
        <v>0</v>
      </c>
      <c r="BE430" s="44">
        <v>0</v>
      </c>
      <c r="BF430" s="44">
        <v>0</v>
      </c>
      <c r="BG430" s="44">
        <v>0</v>
      </c>
      <c r="BH430" s="44">
        <v>0</v>
      </c>
      <c r="BI430" s="44">
        <v>0</v>
      </c>
      <c r="BJ430" s="44">
        <v>0</v>
      </c>
      <c r="BK430" s="44">
        <v>0</v>
      </c>
      <c r="BL430" s="44">
        <f t="shared" si="0"/>
        <v>3</v>
      </c>
      <c r="BM430" s="152">
        <f t="shared" si="1"/>
        <v>3</v>
      </c>
      <c r="BN430" s="153">
        <f t="shared" si="2"/>
        <v>0</v>
      </c>
      <c r="BO430" s="154">
        <f t="shared" si="3"/>
        <v>0</v>
      </c>
      <c r="BP430" s="155">
        <f t="shared" si="4"/>
        <v>0</v>
      </c>
      <c r="BQ430" s="44"/>
    </row>
    <row r="431" spans="1:69" ht="15.75" hidden="1" customHeight="1" x14ac:dyDescent="0.3">
      <c r="A431" s="44" t="s">
        <v>1708</v>
      </c>
      <c r="B431" s="44" t="s">
        <v>797</v>
      </c>
      <c r="C431" s="44" t="s">
        <v>804</v>
      </c>
      <c r="D431" s="44">
        <v>2018</v>
      </c>
      <c r="E431" s="45">
        <v>43306</v>
      </c>
      <c r="F431" s="44" t="s">
        <v>137</v>
      </c>
      <c r="G431" s="44" t="s">
        <v>131</v>
      </c>
      <c r="H431" s="37" t="s">
        <v>45</v>
      </c>
      <c r="I431" s="37" t="s">
        <v>45</v>
      </c>
      <c r="J431" s="37" t="s">
        <v>45</v>
      </c>
      <c r="K431" s="37" t="s">
        <v>45</v>
      </c>
      <c r="L431" s="37" t="s">
        <v>45</v>
      </c>
      <c r="M431" s="44" t="s">
        <v>1698</v>
      </c>
      <c r="N431" s="44"/>
      <c r="O431" s="44">
        <v>0</v>
      </c>
      <c r="P431" s="44">
        <v>0</v>
      </c>
      <c r="Q431" s="44">
        <v>0</v>
      </c>
      <c r="R431" s="44">
        <v>0</v>
      </c>
      <c r="S431" s="44">
        <v>0</v>
      </c>
      <c r="T431" s="44">
        <v>0</v>
      </c>
      <c r="U431" s="44">
        <v>0</v>
      </c>
      <c r="V431" s="44">
        <v>0</v>
      </c>
      <c r="W431" s="44">
        <v>0</v>
      </c>
      <c r="X431" s="44">
        <v>0</v>
      </c>
      <c r="Y431" s="44">
        <v>6</v>
      </c>
      <c r="Z431" s="44">
        <v>2</v>
      </c>
      <c r="AA431" s="44">
        <v>0</v>
      </c>
      <c r="AB431" s="44">
        <v>0</v>
      </c>
      <c r="AC431" s="44">
        <v>0</v>
      </c>
      <c r="AD431" s="44">
        <v>0</v>
      </c>
      <c r="AE431" s="44">
        <v>0</v>
      </c>
      <c r="AF431" s="44">
        <v>0</v>
      </c>
      <c r="AG431" s="44">
        <v>0</v>
      </c>
      <c r="AH431" s="44">
        <v>0</v>
      </c>
      <c r="AI431" s="44">
        <v>0</v>
      </c>
      <c r="AJ431" s="44">
        <v>0</v>
      </c>
      <c r="AK431" s="44">
        <v>0</v>
      </c>
      <c r="AL431" s="44">
        <v>0</v>
      </c>
      <c r="AM431" s="44">
        <v>0</v>
      </c>
      <c r="AN431" s="44">
        <v>0</v>
      </c>
      <c r="AO431" s="44">
        <v>5</v>
      </c>
      <c r="AP431" s="44">
        <v>0</v>
      </c>
      <c r="AQ431" s="44">
        <v>0</v>
      </c>
      <c r="AR431" s="44">
        <v>0</v>
      </c>
      <c r="AS431" s="44">
        <v>0</v>
      </c>
      <c r="AT431" s="44">
        <v>0</v>
      </c>
      <c r="AU431" s="44">
        <v>1</v>
      </c>
      <c r="AV431" s="44">
        <v>0</v>
      </c>
      <c r="AW431" s="44">
        <v>0</v>
      </c>
      <c r="AX431" s="44">
        <v>0</v>
      </c>
      <c r="AY431" s="44">
        <v>0</v>
      </c>
      <c r="AZ431" s="44">
        <v>0</v>
      </c>
      <c r="BA431" s="44">
        <v>0</v>
      </c>
      <c r="BB431" s="44">
        <v>0</v>
      </c>
      <c r="BC431" s="44">
        <v>0</v>
      </c>
      <c r="BD431" s="44">
        <v>0</v>
      </c>
      <c r="BE431" s="44">
        <v>0</v>
      </c>
      <c r="BF431" s="44">
        <v>0</v>
      </c>
      <c r="BG431" s="44">
        <v>0</v>
      </c>
      <c r="BH431" s="44">
        <v>0</v>
      </c>
      <c r="BI431" s="44">
        <v>0</v>
      </c>
      <c r="BJ431" s="44">
        <v>0</v>
      </c>
      <c r="BK431" s="44">
        <v>0</v>
      </c>
      <c r="BL431" s="44">
        <f t="shared" si="0"/>
        <v>14</v>
      </c>
      <c r="BM431" s="152">
        <f t="shared" si="1"/>
        <v>12</v>
      </c>
      <c r="BN431" s="153">
        <f t="shared" si="2"/>
        <v>2</v>
      </c>
      <c r="BO431" s="154">
        <f t="shared" si="3"/>
        <v>0</v>
      </c>
      <c r="BP431" s="155">
        <f t="shared" si="4"/>
        <v>0</v>
      </c>
      <c r="BQ431" s="44"/>
    </row>
    <row r="432" spans="1:69" ht="15.75" hidden="1" customHeight="1" x14ac:dyDescent="0.3">
      <c r="A432" s="44" t="s">
        <v>1708</v>
      </c>
      <c r="B432" s="44" t="s">
        <v>797</v>
      </c>
      <c r="C432" s="44" t="s">
        <v>804</v>
      </c>
      <c r="D432" s="44">
        <v>2018</v>
      </c>
      <c r="E432" s="45">
        <v>43306</v>
      </c>
      <c r="F432" s="44" t="s">
        <v>137</v>
      </c>
      <c r="G432" s="44" t="s">
        <v>131</v>
      </c>
      <c r="H432" s="37" t="s">
        <v>45</v>
      </c>
      <c r="I432" s="37" t="s">
        <v>45</v>
      </c>
      <c r="J432" s="37" t="s">
        <v>45</v>
      </c>
      <c r="K432" s="37" t="s">
        <v>45</v>
      </c>
      <c r="L432" s="37" t="s">
        <v>45</v>
      </c>
      <c r="M432" s="44" t="s">
        <v>1699</v>
      </c>
      <c r="N432" s="44"/>
      <c r="O432" s="44">
        <v>0</v>
      </c>
      <c r="P432" s="44">
        <v>0</v>
      </c>
      <c r="Q432" s="44">
        <v>0</v>
      </c>
      <c r="R432" s="44">
        <v>0</v>
      </c>
      <c r="S432" s="44">
        <v>0</v>
      </c>
      <c r="T432" s="44">
        <v>0</v>
      </c>
      <c r="U432" s="44">
        <v>0</v>
      </c>
      <c r="V432" s="44">
        <v>0</v>
      </c>
      <c r="W432" s="44">
        <v>0</v>
      </c>
      <c r="X432" s="44">
        <v>0</v>
      </c>
      <c r="Y432" s="44">
        <v>0</v>
      </c>
      <c r="Z432" s="44">
        <v>4</v>
      </c>
      <c r="AA432" s="44">
        <v>0</v>
      </c>
      <c r="AB432" s="44">
        <v>0</v>
      </c>
      <c r="AC432" s="44">
        <v>0</v>
      </c>
      <c r="AD432" s="44">
        <v>0</v>
      </c>
      <c r="AE432" s="44">
        <v>0</v>
      </c>
      <c r="AF432" s="44">
        <v>1</v>
      </c>
      <c r="AG432" s="44">
        <v>0</v>
      </c>
      <c r="AH432" s="44">
        <v>0</v>
      </c>
      <c r="AI432" s="44">
        <v>0</v>
      </c>
      <c r="AJ432" s="44">
        <v>0</v>
      </c>
      <c r="AK432" s="44">
        <v>0</v>
      </c>
      <c r="AL432" s="44">
        <v>0</v>
      </c>
      <c r="AM432" s="44">
        <v>0</v>
      </c>
      <c r="AN432" s="44">
        <v>0</v>
      </c>
      <c r="AO432" s="44">
        <v>1</v>
      </c>
      <c r="AP432" s="44">
        <v>0</v>
      </c>
      <c r="AQ432" s="44">
        <v>0</v>
      </c>
      <c r="AR432" s="44">
        <v>0</v>
      </c>
      <c r="AS432" s="44">
        <v>0</v>
      </c>
      <c r="AT432" s="44">
        <v>0</v>
      </c>
      <c r="AU432" s="44">
        <v>0</v>
      </c>
      <c r="AV432" s="44">
        <v>0</v>
      </c>
      <c r="AW432" s="44">
        <v>0</v>
      </c>
      <c r="AX432" s="44">
        <v>0</v>
      </c>
      <c r="AY432" s="44">
        <v>0</v>
      </c>
      <c r="AZ432" s="44">
        <v>0</v>
      </c>
      <c r="BA432" s="44">
        <v>0</v>
      </c>
      <c r="BB432" s="44">
        <v>0</v>
      </c>
      <c r="BC432" s="44">
        <v>0</v>
      </c>
      <c r="BD432" s="44">
        <v>0</v>
      </c>
      <c r="BE432" s="44">
        <v>0</v>
      </c>
      <c r="BF432" s="44">
        <v>0</v>
      </c>
      <c r="BG432" s="44">
        <v>0</v>
      </c>
      <c r="BH432" s="44">
        <v>0</v>
      </c>
      <c r="BI432" s="44">
        <v>0</v>
      </c>
      <c r="BJ432" s="44">
        <v>0</v>
      </c>
      <c r="BK432" s="44">
        <v>1</v>
      </c>
      <c r="BL432" s="44">
        <f t="shared" si="0"/>
        <v>7</v>
      </c>
      <c r="BM432" s="152">
        <f t="shared" si="1"/>
        <v>1</v>
      </c>
      <c r="BN432" s="153">
        <f t="shared" si="2"/>
        <v>5</v>
      </c>
      <c r="BO432" s="154">
        <f t="shared" si="3"/>
        <v>1</v>
      </c>
      <c r="BP432" s="155">
        <f t="shared" si="4"/>
        <v>0</v>
      </c>
      <c r="BQ432" s="44"/>
    </row>
    <row r="433" spans="1:69" ht="15.75" hidden="1" customHeight="1" x14ac:dyDescent="0.3">
      <c r="A433" s="44" t="s">
        <v>1708</v>
      </c>
      <c r="B433" s="44" t="s">
        <v>797</v>
      </c>
      <c r="C433" s="44" t="s">
        <v>804</v>
      </c>
      <c r="D433" s="44">
        <v>2018</v>
      </c>
      <c r="E433" s="45">
        <v>43306</v>
      </c>
      <c r="F433" s="44" t="s">
        <v>137</v>
      </c>
      <c r="G433" s="44" t="s">
        <v>131</v>
      </c>
      <c r="H433" s="37" t="s">
        <v>45</v>
      </c>
      <c r="I433" s="37" t="s">
        <v>45</v>
      </c>
      <c r="J433" s="37" t="s">
        <v>45</v>
      </c>
      <c r="K433" s="37" t="s">
        <v>45</v>
      </c>
      <c r="L433" s="37" t="s">
        <v>45</v>
      </c>
      <c r="M433" s="44" t="s">
        <v>1700</v>
      </c>
      <c r="N433" s="44">
        <f>SUM(O433:U433,V433:BK433)</f>
        <v>10</v>
      </c>
      <c r="O433" s="44">
        <v>0</v>
      </c>
      <c r="P433" s="44">
        <v>0</v>
      </c>
      <c r="Q433" s="44">
        <v>0</v>
      </c>
      <c r="R433" s="44">
        <v>0</v>
      </c>
      <c r="S433" s="44">
        <v>0</v>
      </c>
      <c r="T433" s="44">
        <v>1</v>
      </c>
      <c r="U433" s="44">
        <v>6</v>
      </c>
      <c r="V433" s="44">
        <v>0</v>
      </c>
      <c r="W433" s="44">
        <v>0</v>
      </c>
      <c r="X433" s="44">
        <v>0</v>
      </c>
      <c r="Y433" s="44">
        <v>3</v>
      </c>
      <c r="Z433" s="44">
        <v>0</v>
      </c>
      <c r="AA433" s="44">
        <v>0</v>
      </c>
      <c r="AB433" s="44">
        <v>0</v>
      </c>
      <c r="AC433" s="44">
        <v>0</v>
      </c>
      <c r="AD433" s="44">
        <v>0</v>
      </c>
      <c r="AE433" s="44">
        <v>0</v>
      </c>
      <c r="AF433" s="44">
        <v>0</v>
      </c>
      <c r="AG433" s="44">
        <v>0</v>
      </c>
      <c r="AH433" s="44">
        <v>0</v>
      </c>
      <c r="AI433" s="44">
        <v>0</v>
      </c>
      <c r="AJ433" s="44">
        <v>0</v>
      </c>
      <c r="AK433" s="44">
        <v>0</v>
      </c>
      <c r="AL433" s="44">
        <v>0</v>
      </c>
      <c r="AM433" s="44">
        <v>0</v>
      </c>
      <c r="AN433" s="44">
        <v>0</v>
      </c>
      <c r="AO433" s="44">
        <v>0</v>
      </c>
      <c r="AP433" s="44">
        <v>0</v>
      </c>
      <c r="AQ433" s="44">
        <v>0</v>
      </c>
      <c r="AR433" s="44">
        <v>0</v>
      </c>
      <c r="AS433" s="44">
        <v>0</v>
      </c>
      <c r="AT433" s="44">
        <v>0</v>
      </c>
      <c r="AU433" s="44">
        <v>0</v>
      </c>
      <c r="AV433" s="44">
        <v>0</v>
      </c>
      <c r="AW433" s="44">
        <v>0</v>
      </c>
      <c r="AX433" s="44">
        <v>0</v>
      </c>
      <c r="AY433" s="44">
        <v>0</v>
      </c>
      <c r="AZ433" s="44">
        <v>0</v>
      </c>
      <c r="BA433" s="44">
        <v>0</v>
      </c>
      <c r="BB433" s="44">
        <v>0</v>
      </c>
      <c r="BC433" s="44">
        <v>0</v>
      </c>
      <c r="BD433" s="44">
        <v>0</v>
      </c>
      <c r="BE433" s="44">
        <v>0</v>
      </c>
      <c r="BF433" s="44">
        <v>0</v>
      </c>
      <c r="BG433" s="44">
        <v>0</v>
      </c>
      <c r="BH433" s="44">
        <v>0</v>
      </c>
      <c r="BI433" s="44">
        <v>0</v>
      </c>
      <c r="BJ433" s="44">
        <v>0</v>
      </c>
      <c r="BK433" s="44">
        <v>0</v>
      </c>
      <c r="BL433" s="44">
        <f t="shared" si="0"/>
        <v>3</v>
      </c>
      <c r="BM433" s="152">
        <f t="shared" si="1"/>
        <v>3</v>
      </c>
      <c r="BN433" s="153">
        <f t="shared" si="2"/>
        <v>0</v>
      </c>
      <c r="BO433" s="154">
        <f t="shared" si="3"/>
        <v>0</v>
      </c>
      <c r="BP433" s="155">
        <f t="shared" si="4"/>
        <v>0</v>
      </c>
      <c r="BQ433" s="44"/>
    </row>
    <row r="434" spans="1:69" ht="15.75" hidden="1" customHeight="1" x14ac:dyDescent="0.3">
      <c r="A434" s="44" t="s">
        <v>212</v>
      </c>
      <c r="B434" s="44" t="s">
        <v>808</v>
      </c>
      <c r="C434" s="44" t="s">
        <v>808</v>
      </c>
      <c r="D434" s="44">
        <v>2019</v>
      </c>
      <c r="E434" s="45">
        <v>43668</v>
      </c>
      <c r="F434" s="44" t="s">
        <v>19</v>
      </c>
      <c r="G434" s="44" t="s">
        <v>20</v>
      </c>
      <c r="H434" s="37" t="s">
        <v>21</v>
      </c>
      <c r="I434" s="37" t="s">
        <v>21</v>
      </c>
      <c r="J434" s="37" t="s">
        <v>22</v>
      </c>
      <c r="K434" s="37" t="s">
        <v>21</v>
      </c>
      <c r="L434" s="37" t="s">
        <v>22</v>
      </c>
      <c r="M434" s="44" t="s">
        <v>1698</v>
      </c>
      <c r="N434" s="44"/>
      <c r="O434" s="44">
        <v>0</v>
      </c>
      <c r="P434" s="44">
        <v>0</v>
      </c>
      <c r="Q434" s="44">
        <v>0</v>
      </c>
      <c r="R434" s="44">
        <v>0</v>
      </c>
      <c r="S434" s="44">
        <v>0</v>
      </c>
      <c r="T434" s="44">
        <v>0</v>
      </c>
      <c r="U434" s="44">
        <v>0</v>
      </c>
      <c r="V434" s="44">
        <v>0</v>
      </c>
      <c r="W434" s="44">
        <v>0</v>
      </c>
      <c r="X434" s="44">
        <v>2</v>
      </c>
      <c r="Y434" s="44">
        <v>10</v>
      </c>
      <c r="Z434" s="44">
        <v>0</v>
      </c>
      <c r="AA434" s="44">
        <v>4</v>
      </c>
      <c r="AB434" s="44">
        <v>1</v>
      </c>
      <c r="AC434" s="44">
        <v>0</v>
      </c>
      <c r="AD434" s="44">
        <v>0</v>
      </c>
      <c r="AE434" s="44">
        <v>0</v>
      </c>
      <c r="AF434" s="44">
        <v>0</v>
      </c>
      <c r="AG434" s="44">
        <v>0</v>
      </c>
      <c r="AH434" s="44">
        <v>0</v>
      </c>
      <c r="AI434" s="44">
        <v>0</v>
      </c>
      <c r="AJ434" s="44">
        <v>0</v>
      </c>
      <c r="AK434" s="44">
        <v>0</v>
      </c>
      <c r="AL434" s="44">
        <v>0</v>
      </c>
      <c r="AM434" s="44">
        <v>0</v>
      </c>
      <c r="AN434" s="44">
        <v>0</v>
      </c>
      <c r="AO434" s="44">
        <v>6</v>
      </c>
      <c r="AP434" s="44">
        <v>0</v>
      </c>
      <c r="AQ434" s="44">
        <v>0</v>
      </c>
      <c r="AR434" s="44">
        <v>0</v>
      </c>
      <c r="AS434" s="44">
        <v>0</v>
      </c>
      <c r="AT434" s="44">
        <v>0</v>
      </c>
      <c r="AU434" s="44">
        <v>0</v>
      </c>
      <c r="AV434" s="44">
        <v>0</v>
      </c>
      <c r="AW434" s="44">
        <v>0</v>
      </c>
      <c r="AX434" s="44">
        <v>0</v>
      </c>
      <c r="AY434" s="44">
        <v>0</v>
      </c>
      <c r="AZ434" s="44">
        <v>0</v>
      </c>
      <c r="BA434" s="44">
        <v>0</v>
      </c>
      <c r="BB434" s="44">
        <v>0</v>
      </c>
      <c r="BC434" s="44">
        <v>0</v>
      </c>
      <c r="BD434" s="44">
        <v>0</v>
      </c>
      <c r="BE434" s="44">
        <v>0</v>
      </c>
      <c r="BF434" s="44">
        <v>0</v>
      </c>
      <c r="BG434" s="44">
        <v>0</v>
      </c>
      <c r="BH434" s="44">
        <v>0</v>
      </c>
      <c r="BI434" s="44">
        <v>0</v>
      </c>
      <c r="BJ434" s="44">
        <v>0</v>
      </c>
      <c r="BK434" s="44">
        <v>0</v>
      </c>
      <c r="BL434" s="44">
        <f t="shared" si="0"/>
        <v>23</v>
      </c>
      <c r="BM434" s="152">
        <f t="shared" si="1"/>
        <v>17</v>
      </c>
      <c r="BN434" s="153">
        <f t="shared" si="2"/>
        <v>4</v>
      </c>
      <c r="BO434" s="154">
        <f t="shared" si="3"/>
        <v>0</v>
      </c>
      <c r="BP434" s="155">
        <f t="shared" si="4"/>
        <v>2</v>
      </c>
      <c r="BQ434" s="44"/>
    </row>
    <row r="435" spans="1:69" ht="15.75" hidden="1" customHeight="1" x14ac:dyDescent="0.3">
      <c r="A435" s="44" t="s">
        <v>212</v>
      </c>
      <c r="B435" s="44" t="s">
        <v>808</v>
      </c>
      <c r="C435" s="44" t="s">
        <v>808</v>
      </c>
      <c r="D435" s="44">
        <v>2019</v>
      </c>
      <c r="E435" s="45">
        <v>43668</v>
      </c>
      <c r="F435" s="44" t="s">
        <v>19</v>
      </c>
      <c r="G435" s="44" t="s">
        <v>20</v>
      </c>
      <c r="H435" s="37" t="s">
        <v>21</v>
      </c>
      <c r="I435" s="37" t="s">
        <v>21</v>
      </c>
      <c r="J435" s="37" t="s">
        <v>22</v>
      </c>
      <c r="K435" s="37" t="s">
        <v>21</v>
      </c>
      <c r="L435" s="37" t="s">
        <v>22</v>
      </c>
      <c r="M435" s="44" t="s">
        <v>1699</v>
      </c>
      <c r="N435" s="44"/>
      <c r="O435" s="44">
        <v>0</v>
      </c>
      <c r="P435" s="44">
        <v>0</v>
      </c>
      <c r="Q435" s="44">
        <v>0</v>
      </c>
      <c r="R435" s="44">
        <v>0</v>
      </c>
      <c r="S435" s="44">
        <v>0</v>
      </c>
      <c r="T435" s="44">
        <v>0</v>
      </c>
      <c r="U435" s="44">
        <v>0</v>
      </c>
      <c r="V435" s="44">
        <v>1</v>
      </c>
      <c r="W435" s="44">
        <v>0</v>
      </c>
      <c r="X435" s="44">
        <v>0</v>
      </c>
      <c r="Y435" s="44">
        <v>0</v>
      </c>
      <c r="Z435" s="44">
        <v>0</v>
      </c>
      <c r="AA435" s="44">
        <v>15</v>
      </c>
      <c r="AB435" s="44">
        <v>0</v>
      </c>
      <c r="AC435" s="44">
        <v>0</v>
      </c>
      <c r="AD435" s="44">
        <v>0</v>
      </c>
      <c r="AE435" s="44">
        <v>0</v>
      </c>
      <c r="AF435" s="44">
        <v>0</v>
      </c>
      <c r="AG435" s="44">
        <v>0</v>
      </c>
      <c r="AH435" s="44">
        <v>9</v>
      </c>
      <c r="AI435" s="44">
        <v>0</v>
      </c>
      <c r="AJ435" s="44">
        <v>0</v>
      </c>
      <c r="AK435" s="44">
        <v>0</v>
      </c>
      <c r="AL435" s="44">
        <v>0</v>
      </c>
      <c r="AM435" s="44">
        <v>0</v>
      </c>
      <c r="AN435" s="44">
        <v>0</v>
      </c>
      <c r="AO435" s="44">
        <v>0</v>
      </c>
      <c r="AP435" s="44">
        <v>0</v>
      </c>
      <c r="AQ435" s="44">
        <v>3</v>
      </c>
      <c r="AR435" s="44">
        <v>0</v>
      </c>
      <c r="AS435" s="44">
        <v>0</v>
      </c>
      <c r="AT435" s="44">
        <v>0</v>
      </c>
      <c r="AU435" s="44">
        <v>0</v>
      </c>
      <c r="AV435" s="44">
        <v>0</v>
      </c>
      <c r="AW435" s="44">
        <v>0</v>
      </c>
      <c r="AX435" s="44">
        <v>0</v>
      </c>
      <c r="AY435" s="44">
        <v>0</v>
      </c>
      <c r="AZ435" s="44">
        <v>0</v>
      </c>
      <c r="BA435" s="44">
        <v>0</v>
      </c>
      <c r="BB435" s="44">
        <v>0</v>
      </c>
      <c r="BC435" s="44">
        <v>0</v>
      </c>
      <c r="BD435" s="44">
        <v>0</v>
      </c>
      <c r="BE435" s="44">
        <v>0</v>
      </c>
      <c r="BF435" s="44">
        <v>0</v>
      </c>
      <c r="BG435" s="44">
        <v>0</v>
      </c>
      <c r="BH435" s="44">
        <v>0</v>
      </c>
      <c r="BI435" s="44">
        <v>0</v>
      </c>
      <c r="BJ435" s="44">
        <v>0</v>
      </c>
      <c r="BK435" s="44">
        <v>1</v>
      </c>
      <c r="BL435" s="44">
        <f t="shared" si="0"/>
        <v>29</v>
      </c>
      <c r="BM435" s="152">
        <f t="shared" si="1"/>
        <v>9</v>
      </c>
      <c r="BN435" s="153">
        <f t="shared" si="2"/>
        <v>16</v>
      </c>
      <c r="BO435" s="154">
        <f t="shared" si="3"/>
        <v>4</v>
      </c>
      <c r="BP435" s="155">
        <f t="shared" si="4"/>
        <v>0</v>
      </c>
      <c r="BQ435" s="44"/>
    </row>
    <row r="436" spans="1:69" ht="15.75" hidden="1" customHeight="1" x14ac:dyDescent="0.3">
      <c r="A436" s="44" t="s">
        <v>212</v>
      </c>
      <c r="B436" s="44" t="s">
        <v>808</v>
      </c>
      <c r="C436" s="44" t="s">
        <v>808</v>
      </c>
      <c r="D436" s="44">
        <v>2019</v>
      </c>
      <c r="E436" s="45">
        <v>43668</v>
      </c>
      <c r="F436" s="44" t="s">
        <v>19</v>
      </c>
      <c r="G436" s="44" t="s">
        <v>20</v>
      </c>
      <c r="H436" s="37" t="s">
        <v>21</v>
      </c>
      <c r="I436" s="37" t="s">
        <v>21</v>
      </c>
      <c r="J436" s="37" t="s">
        <v>22</v>
      </c>
      <c r="K436" s="37" t="s">
        <v>21</v>
      </c>
      <c r="L436" s="37" t="s">
        <v>22</v>
      </c>
      <c r="M436" s="44" t="s">
        <v>1700</v>
      </c>
      <c r="N436" s="44">
        <f>SUM(O436:U436,V436:BK436)</f>
        <v>10</v>
      </c>
      <c r="O436" s="44">
        <v>0</v>
      </c>
      <c r="P436" s="44">
        <v>0</v>
      </c>
      <c r="Q436" s="44">
        <v>0</v>
      </c>
      <c r="R436" s="44">
        <v>0</v>
      </c>
      <c r="S436" s="44">
        <v>0</v>
      </c>
      <c r="T436" s="44">
        <v>8</v>
      </c>
      <c r="U436" s="44">
        <v>0</v>
      </c>
      <c r="V436" s="44">
        <v>0</v>
      </c>
      <c r="W436" s="44">
        <v>0</v>
      </c>
      <c r="X436" s="44">
        <v>0</v>
      </c>
      <c r="Y436" s="44">
        <v>1</v>
      </c>
      <c r="Z436" s="44">
        <v>0</v>
      </c>
      <c r="AA436" s="44">
        <v>0</v>
      </c>
      <c r="AB436" s="44">
        <v>1</v>
      </c>
      <c r="AC436" s="44">
        <v>0</v>
      </c>
      <c r="AD436" s="44">
        <v>0</v>
      </c>
      <c r="AE436" s="44">
        <v>0</v>
      </c>
      <c r="AF436" s="44">
        <v>0</v>
      </c>
      <c r="AG436" s="44">
        <v>0</v>
      </c>
      <c r="AH436" s="44">
        <v>0</v>
      </c>
      <c r="AI436" s="44">
        <v>0</v>
      </c>
      <c r="AJ436" s="44">
        <v>0</v>
      </c>
      <c r="AK436" s="44">
        <v>0</v>
      </c>
      <c r="AL436" s="44">
        <v>0</v>
      </c>
      <c r="AM436" s="44">
        <v>0</v>
      </c>
      <c r="AN436" s="44">
        <v>0</v>
      </c>
      <c r="AO436" s="44">
        <v>0</v>
      </c>
      <c r="AP436" s="44">
        <v>0</v>
      </c>
      <c r="AQ436" s="44">
        <v>0</v>
      </c>
      <c r="AR436" s="44">
        <v>0</v>
      </c>
      <c r="AS436" s="44">
        <v>0</v>
      </c>
      <c r="AT436" s="44">
        <v>0</v>
      </c>
      <c r="AU436" s="44">
        <v>0</v>
      </c>
      <c r="AV436" s="44">
        <v>0</v>
      </c>
      <c r="AW436" s="44">
        <v>0</v>
      </c>
      <c r="AX436" s="44">
        <v>0</v>
      </c>
      <c r="AY436" s="44">
        <v>0</v>
      </c>
      <c r="AZ436" s="44">
        <v>0</v>
      </c>
      <c r="BA436" s="44">
        <v>0</v>
      </c>
      <c r="BB436" s="44">
        <v>0</v>
      </c>
      <c r="BC436" s="44">
        <v>0</v>
      </c>
      <c r="BD436" s="44">
        <v>0</v>
      </c>
      <c r="BE436" s="44">
        <v>0</v>
      </c>
      <c r="BF436" s="44">
        <v>0</v>
      </c>
      <c r="BG436" s="44">
        <v>0</v>
      </c>
      <c r="BH436" s="44">
        <v>0</v>
      </c>
      <c r="BI436" s="44">
        <v>0</v>
      </c>
      <c r="BJ436" s="44">
        <v>0</v>
      </c>
      <c r="BK436" s="44">
        <v>0</v>
      </c>
      <c r="BL436" s="44">
        <f t="shared" si="0"/>
        <v>2</v>
      </c>
      <c r="BM436" s="152">
        <f t="shared" si="1"/>
        <v>2</v>
      </c>
      <c r="BN436" s="153">
        <f t="shared" si="2"/>
        <v>0</v>
      </c>
      <c r="BO436" s="154">
        <f t="shared" si="3"/>
        <v>0</v>
      </c>
      <c r="BP436" s="155">
        <f t="shared" si="4"/>
        <v>0</v>
      </c>
      <c r="BQ436" s="44"/>
    </row>
    <row r="437" spans="1:69" ht="15.75" hidden="1" customHeight="1" x14ac:dyDescent="0.3">
      <c r="A437" s="44" t="s">
        <v>212</v>
      </c>
      <c r="B437" s="44" t="s">
        <v>808</v>
      </c>
      <c r="C437" s="44" t="s">
        <v>808</v>
      </c>
      <c r="D437" s="44">
        <v>2019</v>
      </c>
      <c r="E437" s="45">
        <v>43668</v>
      </c>
      <c r="F437" s="44" t="s">
        <v>19</v>
      </c>
      <c r="G437" s="44" t="s">
        <v>25</v>
      </c>
      <c r="H437" s="37" t="s">
        <v>26</v>
      </c>
      <c r="I437" s="37" t="s">
        <v>26</v>
      </c>
      <c r="J437" s="37" t="s">
        <v>27</v>
      </c>
      <c r="K437" s="37" t="s">
        <v>26</v>
      </c>
      <c r="L437" s="37" t="s">
        <v>27</v>
      </c>
      <c r="M437" s="44" t="s">
        <v>1698</v>
      </c>
      <c r="N437" s="44"/>
      <c r="O437" s="44">
        <v>0</v>
      </c>
      <c r="P437" s="44">
        <v>0</v>
      </c>
      <c r="Q437" s="44">
        <v>0</v>
      </c>
      <c r="R437" s="44">
        <v>0</v>
      </c>
      <c r="S437" s="44">
        <v>0</v>
      </c>
      <c r="T437" s="44">
        <v>0</v>
      </c>
      <c r="U437" s="44">
        <v>0</v>
      </c>
      <c r="V437" s="44">
        <v>0</v>
      </c>
      <c r="W437" s="44">
        <v>0</v>
      </c>
      <c r="X437" s="44">
        <v>0</v>
      </c>
      <c r="Y437" s="44">
        <v>0</v>
      </c>
      <c r="Z437" s="44">
        <v>0</v>
      </c>
      <c r="AA437" s="44">
        <v>0</v>
      </c>
      <c r="AB437" s="44">
        <v>1</v>
      </c>
      <c r="AC437" s="44">
        <v>0</v>
      </c>
      <c r="AD437" s="44">
        <v>0</v>
      </c>
      <c r="AE437" s="44">
        <v>0</v>
      </c>
      <c r="AF437" s="44">
        <v>0</v>
      </c>
      <c r="AG437" s="44">
        <v>0</v>
      </c>
      <c r="AH437" s="44">
        <v>0</v>
      </c>
      <c r="AI437" s="44">
        <v>0</v>
      </c>
      <c r="AJ437" s="44">
        <v>0</v>
      </c>
      <c r="AK437" s="44">
        <v>0</v>
      </c>
      <c r="AL437" s="44">
        <v>0</v>
      </c>
      <c r="AM437" s="44">
        <v>0</v>
      </c>
      <c r="AN437" s="44">
        <v>0</v>
      </c>
      <c r="AO437" s="44">
        <v>13</v>
      </c>
      <c r="AP437" s="44">
        <v>0</v>
      </c>
      <c r="AQ437" s="44">
        <v>0</v>
      </c>
      <c r="AR437" s="44">
        <v>0</v>
      </c>
      <c r="AS437" s="44">
        <v>0</v>
      </c>
      <c r="AT437" s="44">
        <v>0</v>
      </c>
      <c r="AU437" s="44">
        <v>0</v>
      </c>
      <c r="AV437" s="44">
        <v>0</v>
      </c>
      <c r="AW437" s="44">
        <v>0</v>
      </c>
      <c r="AX437" s="44">
        <v>0</v>
      </c>
      <c r="AY437" s="44">
        <v>0</v>
      </c>
      <c r="AZ437" s="44">
        <v>0</v>
      </c>
      <c r="BA437" s="44">
        <v>0</v>
      </c>
      <c r="BB437" s="44">
        <v>0</v>
      </c>
      <c r="BC437" s="44">
        <v>0</v>
      </c>
      <c r="BD437" s="44">
        <v>2</v>
      </c>
      <c r="BE437" s="44">
        <v>0</v>
      </c>
      <c r="BF437" s="44">
        <v>0</v>
      </c>
      <c r="BG437" s="44">
        <v>0</v>
      </c>
      <c r="BH437" s="44">
        <v>0</v>
      </c>
      <c r="BI437" s="44">
        <v>0</v>
      </c>
      <c r="BJ437" s="44">
        <v>0</v>
      </c>
      <c r="BK437" s="44">
        <v>0</v>
      </c>
      <c r="BL437" s="44">
        <f t="shared" si="0"/>
        <v>16</v>
      </c>
      <c r="BM437" s="152">
        <f t="shared" si="1"/>
        <v>16</v>
      </c>
      <c r="BN437" s="153">
        <f t="shared" si="2"/>
        <v>0</v>
      </c>
      <c r="BO437" s="154">
        <f t="shared" si="3"/>
        <v>0</v>
      </c>
      <c r="BP437" s="155">
        <f t="shared" si="4"/>
        <v>0</v>
      </c>
      <c r="BQ437" s="44"/>
    </row>
    <row r="438" spans="1:69" ht="15.75" hidden="1" customHeight="1" x14ac:dyDescent="0.3">
      <c r="A438" s="44" t="s">
        <v>212</v>
      </c>
      <c r="B438" s="44" t="s">
        <v>808</v>
      </c>
      <c r="C438" s="44" t="s">
        <v>808</v>
      </c>
      <c r="D438" s="44">
        <v>2019</v>
      </c>
      <c r="E438" s="45">
        <v>43668</v>
      </c>
      <c r="F438" s="44" t="s">
        <v>19</v>
      </c>
      <c r="G438" s="44" t="s">
        <v>25</v>
      </c>
      <c r="H438" s="37" t="s">
        <v>26</v>
      </c>
      <c r="I438" s="37" t="s">
        <v>26</v>
      </c>
      <c r="J438" s="37" t="s">
        <v>27</v>
      </c>
      <c r="K438" s="37" t="s">
        <v>26</v>
      </c>
      <c r="L438" s="37" t="s">
        <v>27</v>
      </c>
      <c r="M438" s="44" t="s">
        <v>1699</v>
      </c>
      <c r="N438" s="44"/>
      <c r="O438" s="44">
        <v>0</v>
      </c>
      <c r="P438" s="44">
        <v>0</v>
      </c>
      <c r="Q438" s="44">
        <v>0</v>
      </c>
      <c r="R438" s="44">
        <v>0</v>
      </c>
      <c r="S438" s="44">
        <v>0</v>
      </c>
      <c r="T438" s="44">
        <v>0</v>
      </c>
      <c r="U438" s="44">
        <v>0</v>
      </c>
      <c r="V438" s="44">
        <v>0</v>
      </c>
      <c r="W438" s="44">
        <v>0</v>
      </c>
      <c r="X438" s="44">
        <v>0</v>
      </c>
      <c r="Y438" s="44">
        <v>0</v>
      </c>
      <c r="Z438" s="44">
        <v>0</v>
      </c>
      <c r="AA438" s="44">
        <v>3</v>
      </c>
      <c r="AB438" s="44">
        <v>1</v>
      </c>
      <c r="AC438" s="44">
        <v>0</v>
      </c>
      <c r="AD438" s="44">
        <v>0</v>
      </c>
      <c r="AE438" s="44">
        <v>0</v>
      </c>
      <c r="AF438" s="44">
        <v>0</v>
      </c>
      <c r="AG438" s="44">
        <v>0</v>
      </c>
      <c r="AH438" s="44">
        <v>0</v>
      </c>
      <c r="AI438" s="44">
        <v>0</v>
      </c>
      <c r="AJ438" s="44">
        <v>0</v>
      </c>
      <c r="AK438" s="44">
        <v>0</v>
      </c>
      <c r="AL438" s="44">
        <v>1</v>
      </c>
      <c r="AM438" s="44">
        <v>1</v>
      </c>
      <c r="AN438" s="44">
        <v>0</v>
      </c>
      <c r="AO438" s="44">
        <v>0</v>
      </c>
      <c r="AP438" s="44">
        <v>0</v>
      </c>
      <c r="AQ438" s="44">
        <v>1</v>
      </c>
      <c r="AR438" s="44">
        <v>0</v>
      </c>
      <c r="AS438" s="44">
        <v>0</v>
      </c>
      <c r="AT438" s="44">
        <v>0</v>
      </c>
      <c r="AU438" s="44">
        <v>0</v>
      </c>
      <c r="AV438" s="44">
        <v>0</v>
      </c>
      <c r="AW438" s="44">
        <v>0</v>
      </c>
      <c r="AX438" s="44">
        <v>0</v>
      </c>
      <c r="AY438" s="44">
        <v>0</v>
      </c>
      <c r="AZ438" s="44">
        <v>0</v>
      </c>
      <c r="BA438" s="44">
        <v>0</v>
      </c>
      <c r="BB438" s="44">
        <v>0</v>
      </c>
      <c r="BC438" s="44">
        <v>0</v>
      </c>
      <c r="BD438" s="44">
        <v>0</v>
      </c>
      <c r="BE438" s="44">
        <v>0</v>
      </c>
      <c r="BF438" s="44">
        <v>0</v>
      </c>
      <c r="BG438" s="44">
        <v>0</v>
      </c>
      <c r="BH438" s="44">
        <v>0</v>
      </c>
      <c r="BI438" s="44">
        <v>0</v>
      </c>
      <c r="BJ438" s="44">
        <v>0</v>
      </c>
      <c r="BK438" s="44">
        <v>0</v>
      </c>
      <c r="BL438" s="44">
        <f t="shared" si="0"/>
        <v>7</v>
      </c>
      <c r="BM438" s="152">
        <f t="shared" si="1"/>
        <v>1</v>
      </c>
      <c r="BN438" s="153">
        <f t="shared" si="2"/>
        <v>3</v>
      </c>
      <c r="BO438" s="154">
        <f t="shared" si="3"/>
        <v>3</v>
      </c>
      <c r="BP438" s="155">
        <f t="shared" si="4"/>
        <v>0</v>
      </c>
      <c r="BQ438" s="44"/>
    </row>
    <row r="439" spans="1:69" ht="15.75" hidden="1" customHeight="1" x14ac:dyDescent="0.3">
      <c r="A439" s="44" t="s">
        <v>212</v>
      </c>
      <c r="B439" s="44" t="s">
        <v>808</v>
      </c>
      <c r="C439" s="44" t="s">
        <v>808</v>
      </c>
      <c r="D439" s="44">
        <v>2019</v>
      </c>
      <c r="E439" s="45">
        <v>43668</v>
      </c>
      <c r="F439" s="44" t="s">
        <v>19</v>
      </c>
      <c r="G439" s="44" t="s">
        <v>25</v>
      </c>
      <c r="H439" s="37" t="s">
        <v>26</v>
      </c>
      <c r="I439" s="37" t="s">
        <v>26</v>
      </c>
      <c r="J439" s="37" t="s">
        <v>27</v>
      </c>
      <c r="K439" s="37" t="s">
        <v>26</v>
      </c>
      <c r="L439" s="37" t="s">
        <v>27</v>
      </c>
      <c r="M439" s="44" t="s">
        <v>1700</v>
      </c>
      <c r="N439" s="44">
        <f>SUM(O439:U439,V439:BK439)</f>
        <v>10</v>
      </c>
      <c r="O439" s="44">
        <v>0</v>
      </c>
      <c r="P439" s="44">
        <v>0</v>
      </c>
      <c r="Q439" s="44">
        <v>0</v>
      </c>
      <c r="R439" s="44">
        <v>1</v>
      </c>
      <c r="S439" s="44">
        <v>0</v>
      </c>
      <c r="T439" s="44">
        <v>4</v>
      </c>
      <c r="U439" s="44">
        <v>5</v>
      </c>
      <c r="V439" s="44">
        <v>0</v>
      </c>
      <c r="W439" s="44">
        <v>0</v>
      </c>
      <c r="X439" s="44">
        <v>0</v>
      </c>
      <c r="Y439" s="44">
        <v>0</v>
      </c>
      <c r="Z439" s="44">
        <v>0</v>
      </c>
      <c r="AA439" s="44">
        <v>0</v>
      </c>
      <c r="AB439" s="44">
        <v>0</v>
      </c>
      <c r="AC439" s="44">
        <v>0</v>
      </c>
      <c r="AD439" s="44">
        <v>0</v>
      </c>
      <c r="AE439" s="44">
        <v>0</v>
      </c>
      <c r="AF439" s="44">
        <v>0</v>
      </c>
      <c r="AG439" s="44">
        <v>0</v>
      </c>
      <c r="AH439" s="44">
        <v>0</v>
      </c>
      <c r="AI439" s="44">
        <v>0</v>
      </c>
      <c r="AJ439" s="44">
        <v>0</v>
      </c>
      <c r="AK439" s="44">
        <v>0</v>
      </c>
      <c r="AL439" s="44">
        <v>0</v>
      </c>
      <c r="AM439" s="44">
        <v>0</v>
      </c>
      <c r="AN439" s="44">
        <v>0</v>
      </c>
      <c r="AO439" s="44">
        <v>0</v>
      </c>
      <c r="AP439" s="44">
        <v>0</v>
      </c>
      <c r="AQ439" s="44">
        <v>0</v>
      </c>
      <c r="AR439" s="44">
        <v>0</v>
      </c>
      <c r="AS439" s="44">
        <v>0</v>
      </c>
      <c r="AT439" s="44">
        <v>0</v>
      </c>
      <c r="AU439" s="44">
        <v>0</v>
      </c>
      <c r="AV439" s="44">
        <v>0</v>
      </c>
      <c r="AW439" s="44">
        <v>0</v>
      </c>
      <c r="AX439" s="44">
        <v>0</v>
      </c>
      <c r="AY439" s="44">
        <v>0</v>
      </c>
      <c r="AZ439" s="44">
        <v>0</v>
      </c>
      <c r="BA439" s="44">
        <v>0</v>
      </c>
      <c r="BB439" s="44">
        <v>0</v>
      </c>
      <c r="BC439" s="44">
        <v>0</v>
      </c>
      <c r="BD439" s="44">
        <v>0</v>
      </c>
      <c r="BE439" s="44">
        <v>0</v>
      </c>
      <c r="BF439" s="44">
        <v>0</v>
      </c>
      <c r="BG439" s="44">
        <v>0</v>
      </c>
      <c r="BH439" s="44">
        <v>0</v>
      </c>
      <c r="BI439" s="44">
        <v>0</v>
      </c>
      <c r="BJ439" s="44">
        <v>0</v>
      </c>
      <c r="BK439" s="44">
        <v>0</v>
      </c>
      <c r="BL439" s="44">
        <f t="shared" si="0"/>
        <v>0</v>
      </c>
      <c r="BM439" s="152">
        <f t="shared" si="1"/>
        <v>0</v>
      </c>
      <c r="BN439" s="153">
        <f t="shared" si="2"/>
        <v>0</v>
      </c>
      <c r="BO439" s="154">
        <f t="shared" si="3"/>
        <v>0</v>
      </c>
      <c r="BP439" s="155">
        <f t="shared" si="4"/>
        <v>0</v>
      </c>
      <c r="BQ439" s="44"/>
    </row>
    <row r="440" spans="1:69" ht="15.75" hidden="1" customHeight="1" x14ac:dyDescent="0.3">
      <c r="A440" s="44" t="s">
        <v>212</v>
      </c>
      <c r="B440" s="44" t="s">
        <v>808</v>
      </c>
      <c r="C440" s="44" t="s">
        <v>808</v>
      </c>
      <c r="D440" s="44">
        <v>2019</v>
      </c>
      <c r="E440" s="45">
        <v>43668</v>
      </c>
      <c r="F440" s="44" t="s">
        <v>19</v>
      </c>
      <c r="G440" s="44" t="s">
        <v>30</v>
      </c>
      <c r="H440" s="37" t="s">
        <v>31</v>
      </c>
      <c r="I440" s="37" t="s">
        <v>31</v>
      </c>
      <c r="J440" s="37" t="s">
        <v>31</v>
      </c>
      <c r="K440" s="37" t="s">
        <v>31</v>
      </c>
      <c r="L440" s="37" t="s">
        <v>31</v>
      </c>
      <c r="M440" s="44" t="s">
        <v>1698</v>
      </c>
      <c r="N440" s="44"/>
      <c r="O440" s="44">
        <v>0</v>
      </c>
      <c r="P440" s="44">
        <v>0</v>
      </c>
      <c r="Q440" s="44">
        <v>0</v>
      </c>
      <c r="R440" s="44">
        <v>0</v>
      </c>
      <c r="S440" s="44">
        <v>0</v>
      </c>
      <c r="T440" s="44">
        <v>0</v>
      </c>
      <c r="U440" s="44">
        <v>0</v>
      </c>
      <c r="V440" s="44">
        <v>0</v>
      </c>
      <c r="W440" s="44">
        <v>0</v>
      </c>
      <c r="X440" s="44">
        <v>7</v>
      </c>
      <c r="Y440" s="44">
        <v>7</v>
      </c>
      <c r="Z440" s="44">
        <v>0</v>
      </c>
      <c r="AA440" s="44">
        <v>0</v>
      </c>
      <c r="AB440" s="44">
        <v>0</v>
      </c>
      <c r="AC440" s="44">
        <v>0</v>
      </c>
      <c r="AD440" s="44">
        <v>0</v>
      </c>
      <c r="AE440" s="44">
        <v>0</v>
      </c>
      <c r="AF440" s="44">
        <v>0</v>
      </c>
      <c r="AG440" s="44">
        <v>0</v>
      </c>
      <c r="AH440" s="44">
        <v>0</v>
      </c>
      <c r="AI440" s="44">
        <v>0</v>
      </c>
      <c r="AJ440" s="44">
        <v>0</v>
      </c>
      <c r="AK440" s="44">
        <v>0</v>
      </c>
      <c r="AL440" s="44">
        <v>1</v>
      </c>
      <c r="AM440" s="44">
        <v>0</v>
      </c>
      <c r="AN440" s="44">
        <v>0</v>
      </c>
      <c r="AO440" s="44">
        <v>5</v>
      </c>
      <c r="AP440" s="44">
        <v>0</v>
      </c>
      <c r="AQ440" s="44">
        <v>0</v>
      </c>
      <c r="AR440" s="44">
        <v>0</v>
      </c>
      <c r="AS440" s="44">
        <v>0</v>
      </c>
      <c r="AT440" s="44">
        <v>0</v>
      </c>
      <c r="AU440" s="44">
        <v>0</v>
      </c>
      <c r="AV440" s="44">
        <v>0</v>
      </c>
      <c r="AW440" s="44">
        <v>0</v>
      </c>
      <c r="AX440" s="44">
        <v>0</v>
      </c>
      <c r="AY440" s="44">
        <v>0</v>
      </c>
      <c r="AZ440" s="44">
        <v>0</v>
      </c>
      <c r="BA440" s="44">
        <v>0</v>
      </c>
      <c r="BB440" s="44">
        <v>0</v>
      </c>
      <c r="BC440" s="44">
        <v>0</v>
      </c>
      <c r="BD440" s="44">
        <v>0</v>
      </c>
      <c r="BE440" s="44">
        <v>0</v>
      </c>
      <c r="BF440" s="44">
        <v>0</v>
      </c>
      <c r="BG440" s="44">
        <v>0</v>
      </c>
      <c r="BH440" s="44">
        <v>0</v>
      </c>
      <c r="BI440" s="44">
        <v>0</v>
      </c>
      <c r="BJ440" s="44">
        <v>0</v>
      </c>
      <c r="BK440" s="44">
        <v>0</v>
      </c>
      <c r="BL440" s="44">
        <f t="shared" si="0"/>
        <v>20</v>
      </c>
      <c r="BM440" s="152">
        <f t="shared" si="1"/>
        <v>12</v>
      </c>
      <c r="BN440" s="153">
        <f t="shared" si="2"/>
        <v>0</v>
      </c>
      <c r="BO440" s="154">
        <f t="shared" si="3"/>
        <v>1</v>
      </c>
      <c r="BP440" s="155">
        <f t="shared" si="4"/>
        <v>7</v>
      </c>
      <c r="BQ440" s="44"/>
    </row>
    <row r="441" spans="1:69" ht="15.75" hidden="1" customHeight="1" x14ac:dyDescent="0.3">
      <c r="A441" s="44" t="s">
        <v>212</v>
      </c>
      <c r="B441" s="44" t="s">
        <v>808</v>
      </c>
      <c r="C441" s="44" t="s">
        <v>808</v>
      </c>
      <c r="D441" s="44">
        <v>2019</v>
      </c>
      <c r="E441" s="45">
        <v>43668</v>
      </c>
      <c r="F441" s="44" t="s">
        <v>19</v>
      </c>
      <c r="G441" s="44" t="s">
        <v>30</v>
      </c>
      <c r="H441" s="37" t="s">
        <v>31</v>
      </c>
      <c r="I441" s="37" t="s">
        <v>31</v>
      </c>
      <c r="J441" s="37" t="s">
        <v>31</v>
      </c>
      <c r="K441" s="37" t="s">
        <v>31</v>
      </c>
      <c r="L441" s="37" t="s">
        <v>31</v>
      </c>
      <c r="M441" s="44" t="s">
        <v>1699</v>
      </c>
      <c r="N441" s="44"/>
      <c r="O441" s="44">
        <v>0</v>
      </c>
      <c r="P441" s="44">
        <v>0</v>
      </c>
      <c r="Q441" s="44">
        <v>0</v>
      </c>
      <c r="R441" s="44">
        <v>0</v>
      </c>
      <c r="S441" s="44">
        <v>0</v>
      </c>
      <c r="T441" s="44">
        <v>0</v>
      </c>
      <c r="U441" s="44">
        <v>0</v>
      </c>
      <c r="V441" s="44">
        <v>0</v>
      </c>
      <c r="W441" s="44">
        <v>0</v>
      </c>
      <c r="X441" s="44">
        <v>3</v>
      </c>
      <c r="Y441" s="44">
        <v>0</v>
      </c>
      <c r="Z441" s="44">
        <v>0</v>
      </c>
      <c r="AA441" s="44">
        <v>39</v>
      </c>
      <c r="AB441" s="44">
        <v>0</v>
      </c>
      <c r="AC441" s="44">
        <v>0</v>
      </c>
      <c r="AD441" s="44">
        <v>0</v>
      </c>
      <c r="AE441" s="44">
        <v>0</v>
      </c>
      <c r="AF441" s="44">
        <v>0</v>
      </c>
      <c r="AG441" s="44">
        <v>0</v>
      </c>
      <c r="AH441" s="44">
        <v>0</v>
      </c>
      <c r="AI441" s="44">
        <v>0</v>
      </c>
      <c r="AJ441" s="44">
        <v>0</v>
      </c>
      <c r="AK441" s="44">
        <v>0</v>
      </c>
      <c r="AL441" s="44">
        <v>0</v>
      </c>
      <c r="AM441" s="44">
        <v>0</v>
      </c>
      <c r="AN441" s="44">
        <v>0</v>
      </c>
      <c r="AO441" s="44">
        <v>0</v>
      </c>
      <c r="AP441" s="44">
        <v>0</v>
      </c>
      <c r="AQ441" s="44">
        <v>0</v>
      </c>
      <c r="AR441" s="44">
        <v>0</v>
      </c>
      <c r="AS441" s="44">
        <v>0</v>
      </c>
      <c r="AT441" s="44">
        <v>0</v>
      </c>
      <c r="AU441" s="44">
        <v>0</v>
      </c>
      <c r="AV441" s="44">
        <v>0</v>
      </c>
      <c r="AW441" s="44">
        <v>0</v>
      </c>
      <c r="AX441" s="44">
        <v>0</v>
      </c>
      <c r="AY441" s="44">
        <v>0</v>
      </c>
      <c r="AZ441" s="44">
        <v>0</v>
      </c>
      <c r="BA441" s="44">
        <v>0</v>
      </c>
      <c r="BB441" s="44">
        <v>0</v>
      </c>
      <c r="BC441" s="44">
        <v>0</v>
      </c>
      <c r="BD441" s="44">
        <v>1</v>
      </c>
      <c r="BE441" s="44">
        <v>0</v>
      </c>
      <c r="BF441" s="44">
        <v>0</v>
      </c>
      <c r="BG441" s="44">
        <v>0</v>
      </c>
      <c r="BH441" s="44">
        <v>0</v>
      </c>
      <c r="BI441" s="44">
        <v>0</v>
      </c>
      <c r="BJ441" s="44">
        <v>0</v>
      </c>
      <c r="BK441" s="44">
        <v>1</v>
      </c>
      <c r="BL441" s="44">
        <f t="shared" si="0"/>
        <v>44</v>
      </c>
      <c r="BM441" s="152">
        <f t="shared" si="1"/>
        <v>1</v>
      </c>
      <c r="BN441" s="153">
        <f t="shared" si="2"/>
        <v>40</v>
      </c>
      <c r="BO441" s="154">
        <f t="shared" si="3"/>
        <v>0</v>
      </c>
      <c r="BP441" s="155">
        <f t="shared" si="4"/>
        <v>3</v>
      </c>
      <c r="BQ441" s="44"/>
    </row>
    <row r="442" spans="1:69" ht="15.75" hidden="1" customHeight="1" x14ac:dyDescent="0.3">
      <c r="A442" s="44" t="s">
        <v>212</v>
      </c>
      <c r="B442" s="44" t="s">
        <v>808</v>
      </c>
      <c r="C442" s="44" t="s">
        <v>808</v>
      </c>
      <c r="D442" s="44">
        <v>2019</v>
      </c>
      <c r="E442" s="45">
        <v>43668</v>
      </c>
      <c r="F442" s="44" t="s">
        <v>19</v>
      </c>
      <c r="G442" s="44" t="s">
        <v>30</v>
      </c>
      <c r="H442" s="37" t="s">
        <v>31</v>
      </c>
      <c r="I442" s="37" t="s">
        <v>31</v>
      </c>
      <c r="J442" s="37" t="s">
        <v>31</v>
      </c>
      <c r="K442" s="37" t="s">
        <v>31</v>
      </c>
      <c r="L442" s="37" t="s">
        <v>31</v>
      </c>
      <c r="M442" s="44" t="s">
        <v>1700</v>
      </c>
      <c r="N442" s="44">
        <f>SUM(O442:U442,V442:BK442)</f>
        <v>10</v>
      </c>
      <c r="O442" s="44">
        <v>0</v>
      </c>
      <c r="P442" s="44">
        <v>0</v>
      </c>
      <c r="Q442" s="44">
        <v>0</v>
      </c>
      <c r="R442" s="44">
        <v>0</v>
      </c>
      <c r="S442" s="44">
        <v>0</v>
      </c>
      <c r="T442" s="44">
        <v>10</v>
      </c>
      <c r="U442" s="44">
        <v>0</v>
      </c>
      <c r="V442" s="44">
        <v>0</v>
      </c>
      <c r="W442" s="44">
        <v>0</v>
      </c>
      <c r="X442" s="44">
        <v>0</v>
      </c>
      <c r="Y442" s="44">
        <v>0</v>
      </c>
      <c r="Z442" s="44">
        <v>0</v>
      </c>
      <c r="AA442" s="44">
        <v>0</v>
      </c>
      <c r="AB442" s="44">
        <v>0</v>
      </c>
      <c r="AC442" s="44">
        <v>0</v>
      </c>
      <c r="AD442" s="44">
        <v>0</v>
      </c>
      <c r="AE442" s="44">
        <v>0</v>
      </c>
      <c r="AF442" s="44">
        <v>0</v>
      </c>
      <c r="AG442" s="44">
        <v>0</v>
      </c>
      <c r="AH442" s="44">
        <v>0</v>
      </c>
      <c r="AI442" s="44">
        <v>0</v>
      </c>
      <c r="AJ442" s="44">
        <v>0</v>
      </c>
      <c r="AK442" s="44">
        <v>0</v>
      </c>
      <c r="AL442" s="44">
        <v>0</v>
      </c>
      <c r="AM442" s="44">
        <v>0</v>
      </c>
      <c r="AN442" s="44">
        <v>0</v>
      </c>
      <c r="AO442" s="44">
        <v>0</v>
      </c>
      <c r="AP442" s="44">
        <v>0</v>
      </c>
      <c r="AQ442" s="44">
        <v>0</v>
      </c>
      <c r="AR442" s="44">
        <v>0</v>
      </c>
      <c r="AS442" s="44">
        <v>0</v>
      </c>
      <c r="AT442" s="44">
        <v>0</v>
      </c>
      <c r="AU442" s="44">
        <v>0</v>
      </c>
      <c r="AV442" s="44">
        <v>0</v>
      </c>
      <c r="AW442" s="44">
        <v>0</v>
      </c>
      <c r="AX442" s="44">
        <v>0</v>
      </c>
      <c r="AY442" s="44">
        <v>0</v>
      </c>
      <c r="AZ442" s="44">
        <v>0</v>
      </c>
      <c r="BA442" s="44">
        <v>0</v>
      </c>
      <c r="BB442" s="44">
        <v>0</v>
      </c>
      <c r="BC442" s="44">
        <v>0</v>
      </c>
      <c r="BD442" s="44">
        <v>0</v>
      </c>
      <c r="BE442" s="44">
        <v>0</v>
      </c>
      <c r="BF442" s="44">
        <v>0</v>
      </c>
      <c r="BG442" s="44">
        <v>0</v>
      </c>
      <c r="BH442" s="44">
        <v>0</v>
      </c>
      <c r="BI442" s="44">
        <v>0</v>
      </c>
      <c r="BJ442" s="44">
        <v>0</v>
      </c>
      <c r="BK442" s="44">
        <v>0</v>
      </c>
      <c r="BL442" s="44">
        <f t="shared" si="0"/>
        <v>0</v>
      </c>
      <c r="BM442" s="152">
        <f t="shared" si="1"/>
        <v>0</v>
      </c>
      <c r="BN442" s="153">
        <f t="shared" si="2"/>
        <v>0</v>
      </c>
      <c r="BO442" s="154">
        <f t="shared" si="3"/>
        <v>0</v>
      </c>
      <c r="BP442" s="155">
        <f t="shared" si="4"/>
        <v>0</v>
      </c>
      <c r="BQ442" s="44"/>
    </row>
    <row r="443" spans="1:69" ht="15.75" hidden="1" customHeight="1" x14ac:dyDescent="0.3">
      <c r="A443" s="44" t="s">
        <v>212</v>
      </c>
      <c r="B443" s="44" t="s">
        <v>808</v>
      </c>
      <c r="C443" s="44" t="s">
        <v>808</v>
      </c>
      <c r="D443" s="44">
        <v>2019</v>
      </c>
      <c r="E443" s="45">
        <v>43668</v>
      </c>
      <c r="F443" s="44" t="s">
        <v>19</v>
      </c>
      <c r="G443" s="44" t="s">
        <v>34</v>
      </c>
      <c r="H443" s="37" t="s">
        <v>35</v>
      </c>
      <c r="I443" s="37" t="s">
        <v>31</v>
      </c>
      <c r="J443" s="37" t="s">
        <v>31</v>
      </c>
      <c r="K443" s="37" t="s">
        <v>31</v>
      </c>
      <c r="L443" s="37" t="s">
        <v>31</v>
      </c>
      <c r="M443" s="44" t="s">
        <v>1698</v>
      </c>
      <c r="N443" s="44"/>
      <c r="O443" s="44">
        <v>0</v>
      </c>
      <c r="P443" s="44">
        <v>0</v>
      </c>
      <c r="Q443" s="44">
        <v>0</v>
      </c>
      <c r="R443" s="44">
        <v>0</v>
      </c>
      <c r="S443" s="44">
        <v>0</v>
      </c>
      <c r="T443" s="44">
        <v>0</v>
      </c>
      <c r="U443" s="44">
        <v>0</v>
      </c>
      <c r="V443" s="44">
        <v>0</v>
      </c>
      <c r="W443" s="44">
        <v>0</v>
      </c>
      <c r="X443" s="44">
        <v>0</v>
      </c>
      <c r="Y443" s="44">
        <v>12</v>
      </c>
      <c r="Z443" s="44">
        <v>0</v>
      </c>
      <c r="AA443" s="44">
        <v>0</v>
      </c>
      <c r="AB443" s="44">
        <v>0</v>
      </c>
      <c r="AC443" s="44">
        <v>0</v>
      </c>
      <c r="AD443" s="44">
        <v>0</v>
      </c>
      <c r="AE443" s="44">
        <v>0</v>
      </c>
      <c r="AF443" s="44">
        <v>0</v>
      </c>
      <c r="AG443" s="44">
        <v>0</v>
      </c>
      <c r="AH443" s="44">
        <v>0</v>
      </c>
      <c r="AI443" s="44">
        <v>0</v>
      </c>
      <c r="AJ443" s="44">
        <v>0</v>
      </c>
      <c r="AK443" s="44">
        <v>0</v>
      </c>
      <c r="AL443" s="44">
        <v>0</v>
      </c>
      <c r="AM443" s="44">
        <v>0</v>
      </c>
      <c r="AN443" s="44">
        <v>0</v>
      </c>
      <c r="AO443" s="44">
        <v>9</v>
      </c>
      <c r="AP443" s="44">
        <v>0</v>
      </c>
      <c r="AQ443" s="44">
        <v>0</v>
      </c>
      <c r="AR443" s="44">
        <v>0</v>
      </c>
      <c r="AS443" s="44">
        <v>0</v>
      </c>
      <c r="AT443" s="44">
        <v>0</v>
      </c>
      <c r="AU443" s="44">
        <v>0</v>
      </c>
      <c r="AV443" s="44">
        <v>0</v>
      </c>
      <c r="AW443" s="44">
        <v>0</v>
      </c>
      <c r="AX443" s="44">
        <v>0</v>
      </c>
      <c r="AY443" s="44">
        <v>0</v>
      </c>
      <c r="AZ443" s="44">
        <v>0</v>
      </c>
      <c r="BA443" s="44">
        <v>0</v>
      </c>
      <c r="BB443" s="44">
        <v>0</v>
      </c>
      <c r="BC443" s="44">
        <v>0</v>
      </c>
      <c r="BD443" s="44">
        <v>2</v>
      </c>
      <c r="BE443" s="44">
        <v>0</v>
      </c>
      <c r="BF443" s="44">
        <v>0</v>
      </c>
      <c r="BG443" s="44">
        <v>0</v>
      </c>
      <c r="BH443" s="44">
        <v>0</v>
      </c>
      <c r="BI443" s="44">
        <v>0</v>
      </c>
      <c r="BJ443" s="44">
        <v>0</v>
      </c>
      <c r="BK443" s="44">
        <v>0</v>
      </c>
      <c r="BL443" s="44">
        <f t="shared" si="0"/>
        <v>23</v>
      </c>
      <c r="BM443" s="152">
        <f t="shared" si="1"/>
        <v>23</v>
      </c>
      <c r="BN443" s="153">
        <f t="shared" si="2"/>
        <v>0</v>
      </c>
      <c r="BO443" s="154">
        <f t="shared" si="3"/>
        <v>0</v>
      </c>
      <c r="BP443" s="155">
        <f t="shared" si="4"/>
        <v>0</v>
      </c>
      <c r="BQ443" s="44"/>
    </row>
    <row r="444" spans="1:69" ht="15.75" hidden="1" customHeight="1" x14ac:dyDescent="0.3">
      <c r="A444" s="44" t="s">
        <v>212</v>
      </c>
      <c r="B444" s="44" t="s">
        <v>808</v>
      </c>
      <c r="C444" s="44" t="s">
        <v>808</v>
      </c>
      <c r="D444" s="44">
        <v>2019</v>
      </c>
      <c r="E444" s="45">
        <v>43668</v>
      </c>
      <c r="F444" s="44" t="s">
        <v>19</v>
      </c>
      <c r="G444" s="44" t="s">
        <v>34</v>
      </c>
      <c r="H444" s="37" t="s">
        <v>35</v>
      </c>
      <c r="I444" s="37" t="s">
        <v>31</v>
      </c>
      <c r="J444" s="37" t="s">
        <v>31</v>
      </c>
      <c r="K444" s="37" t="s">
        <v>31</v>
      </c>
      <c r="L444" s="37" t="s">
        <v>31</v>
      </c>
      <c r="M444" s="44" t="s">
        <v>1699</v>
      </c>
      <c r="N444" s="44"/>
      <c r="O444" s="44">
        <v>0</v>
      </c>
      <c r="P444" s="44">
        <v>0</v>
      </c>
      <c r="Q444" s="44">
        <v>0</v>
      </c>
      <c r="R444" s="44">
        <v>0</v>
      </c>
      <c r="S444" s="44">
        <v>0</v>
      </c>
      <c r="T444" s="44">
        <v>0</v>
      </c>
      <c r="U444" s="44">
        <v>0</v>
      </c>
      <c r="V444" s="44">
        <v>0</v>
      </c>
      <c r="W444" s="44">
        <v>0</v>
      </c>
      <c r="X444" s="44">
        <v>0</v>
      </c>
      <c r="Y444" s="44">
        <v>0</v>
      </c>
      <c r="Z444" s="44">
        <v>0</v>
      </c>
      <c r="AA444" s="44">
        <v>6</v>
      </c>
      <c r="AB444" s="44">
        <v>0</v>
      </c>
      <c r="AC444" s="44">
        <v>0</v>
      </c>
      <c r="AD444" s="44">
        <v>0</v>
      </c>
      <c r="AE444" s="44">
        <v>0</v>
      </c>
      <c r="AF444" s="44">
        <v>0</v>
      </c>
      <c r="AG444" s="44">
        <v>0</v>
      </c>
      <c r="AH444" s="44">
        <v>0</v>
      </c>
      <c r="AI444" s="44">
        <v>0</v>
      </c>
      <c r="AJ444" s="44">
        <v>0</v>
      </c>
      <c r="AK444" s="44">
        <v>0</v>
      </c>
      <c r="AL444" s="44">
        <v>0</v>
      </c>
      <c r="AM444" s="44">
        <v>3</v>
      </c>
      <c r="AN444" s="44">
        <v>0</v>
      </c>
      <c r="AO444" s="44">
        <v>1</v>
      </c>
      <c r="AP444" s="44">
        <v>0</v>
      </c>
      <c r="AQ444" s="44">
        <v>0</v>
      </c>
      <c r="AR444" s="44">
        <v>0</v>
      </c>
      <c r="AS444" s="44">
        <v>0</v>
      </c>
      <c r="AT444" s="44">
        <v>0</v>
      </c>
      <c r="AU444" s="44">
        <v>0</v>
      </c>
      <c r="AV444" s="44">
        <v>0</v>
      </c>
      <c r="AW444" s="44">
        <v>0</v>
      </c>
      <c r="AX444" s="44">
        <v>0</v>
      </c>
      <c r="AY444" s="44">
        <v>0</v>
      </c>
      <c r="AZ444" s="44">
        <v>0</v>
      </c>
      <c r="BA444" s="44">
        <v>0</v>
      </c>
      <c r="BB444" s="44">
        <v>0</v>
      </c>
      <c r="BC444" s="44">
        <v>0</v>
      </c>
      <c r="BD444" s="44">
        <v>1</v>
      </c>
      <c r="BE444" s="44">
        <v>0</v>
      </c>
      <c r="BF444" s="44">
        <v>0</v>
      </c>
      <c r="BG444" s="44">
        <v>0</v>
      </c>
      <c r="BH444" s="44">
        <v>0</v>
      </c>
      <c r="BI444" s="44">
        <v>0</v>
      </c>
      <c r="BJ444" s="44">
        <v>0</v>
      </c>
      <c r="BK444" s="44">
        <v>9</v>
      </c>
      <c r="BL444" s="44">
        <f t="shared" si="0"/>
        <v>20</v>
      </c>
      <c r="BM444" s="152">
        <f t="shared" si="1"/>
        <v>2</v>
      </c>
      <c r="BN444" s="153">
        <f t="shared" si="2"/>
        <v>15</v>
      </c>
      <c r="BO444" s="154">
        <f t="shared" si="3"/>
        <v>3</v>
      </c>
      <c r="BP444" s="155">
        <f t="shared" si="4"/>
        <v>0</v>
      </c>
      <c r="BQ444" s="44"/>
    </row>
    <row r="445" spans="1:69" ht="15.75" hidden="1" customHeight="1" x14ac:dyDescent="0.3">
      <c r="A445" s="44" t="s">
        <v>212</v>
      </c>
      <c r="B445" s="44" t="s">
        <v>808</v>
      </c>
      <c r="C445" s="44" t="s">
        <v>808</v>
      </c>
      <c r="D445" s="44">
        <v>2019</v>
      </c>
      <c r="E445" s="45">
        <v>43668</v>
      </c>
      <c r="F445" s="44" t="s">
        <v>19</v>
      </c>
      <c r="G445" s="44" t="s">
        <v>34</v>
      </c>
      <c r="H445" s="37" t="s">
        <v>35</v>
      </c>
      <c r="I445" s="37" t="s">
        <v>31</v>
      </c>
      <c r="J445" s="37" t="s">
        <v>31</v>
      </c>
      <c r="K445" s="37" t="s">
        <v>31</v>
      </c>
      <c r="L445" s="37" t="s">
        <v>31</v>
      </c>
      <c r="M445" s="44" t="s">
        <v>1700</v>
      </c>
      <c r="N445" s="44">
        <f>SUM(O445:U445,V445:BK445)</f>
        <v>10</v>
      </c>
      <c r="O445" s="44">
        <v>0</v>
      </c>
      <c r="P445" s="44">
        <v>0</v>
      </c>
      <c r="Q445" s="44">
        <v>0</v>
      </c>
      <c r="R445" s="44">
        <v>0</v>
      </c>
      <c r="S445" s="44">
        <v>0</v>
      </c>
      <c r="T445" s="44">
        <v>10</v>
      </c>
      <c r="U445" s="44">
        <v>0</v>
      </c>
      <c r="V445" s="44">
        <v>0</v>
      </c>
      <c r="W445" s="44">
        <v>0</v>
      </c>
      <c r="X445" s="44">
        <v>0</v>
      </c>
      <c r="Y445" s="44">
        <v>0</v>
      </c>
      <c r="Z445" s="44">
        <v>0</v>
      </c>
      <c r="AA445" s="44">
        <v>0</v>
      </c>
      <c r="AB445" s="44">
        <v>0</v>
      </c>
      <c r="AC445" s="44">
        <v>0</v>
      </c>
      <c r="AD445" s="44">
        <v>0</v>
      </c>
      <c r="AE445" s="44">
        <v>0</v>
      </c>
      <c r="AF445" s="44">
        <v>0</v>
      </c>
      <c r="AG445" s="44">
        <v>0</v>
      </c>
      <c r="AH445" s="44">
        <v>0</v>
      </c>
      <c r="AI445" s="44">
        <v>0</v>
      </c>
      <c r="AJ445" s="44">
        <v>0</v>
      </c>
      <c r="AK445" s="44">
        <v>0</v>
      </c>
      <c r="AL445" s="44">
        <v>0</v>
      </c>
      <c r="AM445" s="44">
        <v>0</v>
      </c>
      <c r="AN445" s="44">
        <v>0</v>
      </c>
      <c r="AO445" s="44">
        <v>0</v>
      </c>
      <c r="AP445" s="44">
        <v>0</v>
      </c>
      <c r="AQ445" s="44">
        <v>0</v>
      </c>
      <c r="AR445" s="44">
        <v>0</v>
      </c>
      <c r="AS445" s="44">
        <v>0</v>
      </c>
      <c r="AT445" s="44">
        <v>0</v>
      </c>
      <c r="AU445" s="44">
        <v>0</v>
      </c>
      <c r="AV445" s="44">
        <v>0</v>
      </c>
      <c r="AW445" s="44">
        <v>0</v>
      </c>
      <c r="AX445" s="44">
        <v>0</v>
      </c>
      <c r="AY445" s="44">
        <v>0</v>
      </c>
      <c r="AZ445" s="44">
        <v>0</v>
      </c>
      <c r="BA445" s="44">
        <v>0</v>
      </c>
      <c r="BB445" s="44">
        <v>0</v>
      </c>
      <c r="BC445" s="44">
        <v>0</v>
      </c>
      <c r="BD445" s="44">
        <v>0</v>
      </c>
      <c r="BE445" s="44">
        <v>0</v>
      </c>
      <c r="BF445" s="44">
        <v>0</v>
      </c>
      <c r="BG445" s="44">
        <v>0</v>
      </c>
      <c r="BH445" s="44">
        <v>0</v>
      </c>
      <c r="BI445" s="44">
        <v>0</v>
      </c>
      <c r="BJ445" s="44">
        <v>0</v>
      </c>
      <c r="BK445" s="44">
        <v>0</v>
      </c>
      <c r="BL445" s="44">
        <f t="shared" si="0"/>
        <v>0</v>
      </c>
      <c r="BM445" s="152">
        <f t="shared" si="1"/>
        <v>0</v>
      </c>
      <c r="BN445" s="153">
        <f t="shared" si="2"/>
        <v>0</v>
      </c>
      <c r="BO445" s="154">
        <f t="shared" si="3"/>
        <v>0</v>
      </c>
      <c r="BP445" s="155">
        <f t="shared" si="4"/>
        <v>0</v>
      </c>
      <c r="BQ445" s="44"/>
    </row>
    <row r="446" spans="1:69" ht="15.75" hidden="1" customHeight="1" x14ac:dyDescent="0.3">
      <c r="A446" s="44" t="s">
        <v>212</v>
      </c>
      <c r="B446" s="44" t="s">
        <v>808</v>
      </c>
      <c r="C446" s="44" t="s">
        <v>808</v>
      </c>
      <c r="D446" s="44">
        <v>2019</v>
      </c>
      <c r="E446" s="45">
        <v>43668</v>
      </c>
      <c r="F446" s="44" t="s">
        <v>19</v>
      </c>
      <c r="G446" s="44" t="s">
        <v>38</v>
      </c>
      <c r="H446" s="37" t="s">
        <v>21</v>
      </c>
      <c r="I446" s="37" t="s">
        <v>21</v>
      </c>
      <c r="J446" s="37" t="s">
        <v>22</v>
      </c>
      <c r="K446" s="37" t="s">
        <v>21</v>
      </c>
      <c r="L446" s="37" t="s">
        <v>22</v>
      </c>
      <c r="M446" s="44" t="s">
        <v>1698</v>
      </c>
      <c r="N446" s="44"/>
      <c r="O446" s="44">
        <v>0</v>
      </c>
      <c r="P446" s="44">
        <v>0</v>
      </c>
      <c r="Q446" s="44">
        <v>0</v>
      </c>
      <c r="R446" s="44">
        <v>0</v>
      </c>
      <c r="S446" s="44">
        <v>0</v>
      </c>
      <c r="T446" s="44">
        <v>0</v>
      </c>
      <c r="U446" s="44">
        <v>0</v>
      </c>
      <c r="V446" s="44">
        <v>0</v>
      </c>
      <c r="W446" s="44">
        <v>0</v>
      </c>
      <c r="X446" s="44">
        <v>0</v>
      </c>
      <c r="Y446" s="44">
        <v>8</v>
      </c>
      <c r="Z446" s="44">
        <v>0</v>
      </c>
      <c r="AA446" s="44">
        <v>0</v>
      </c>
      <c r="AB446" s="44">
        <v>0</v>
      </c>
      <c r="AC446" s="44">
        <v>0</v>
      </c>
      <c r="AD446" s="44">
        <v>0</v>
      </c>
      <c r="AE446" s="44">
        <v>0</v>
      </c>
      <c r="AF446" s="44">
        <v>0</v>
      </c>
      <c r="AG446" s="44">
        <v>0</v>
      </c>
      <c r="AH446" s="44">
        <v>0</v>
      </c>
      <c r="AI446" s="44">
        <v>0</v>
      </c>
      <c r="AJ446" s="44">
        <v>0</v>
      </c>
      <c r="AK446" s="44">
        <v>0</v>
      </c>
      <c r="AL446" s="44">
        <v>0</v>
      </c>
      <c r="AM446" s="44">
        <v>0</v>
      </c>
      <c r="AN446" s="44">
        <v>0</v>
      </c>
      <c r="AO446" s="44">
        <v>8</v>
      </c>
      <c r="AP446" s="44">
        <v>0</v>
      </c>
      <c r="AQ446" s="44">
        <v>0</v>
      </c>
      <c r="AR446" s="44">
        <v>0</v>
      </c>
      <c r="AS446" s="44">
        <v>0</v>
      </c>
      <c r="AT446" s="44">
        <v>0</v>
      </c>
      <c r="AU446" s="44">
        <v>0</v>
      </c>
      <c r="AV446" s="44">
        <v>0</v>
      </c>
      <c r="AW446" s="44">
        <v>0</v>
      </c>
      <c r="AX446" s="44">
        <v>0</v>
      </c>
      <c r="AY446" s="44">
        <v>0</v>
      </c>
      <c r="AZ446" s="44">
        <v>0</v>
      </c>
      <c r="BA446" s="44">
        <v>0</v>
      </c>
      <c r="BB446" s="44">
        <v>0</v>
      </c>
      <c r="BC446" s="44">
        <v>0</v>
      </c>
      <c r="BD446" s="44">
        <v>0</v>
      </c>
      <c r="BE446" s="44">
        <v>0</v>
      </c>
      <c r="BF446" s="44">
        <v>0</v>
      </c>
      <c r="BG446" s="44">
        <v>0</v>
      </c>
      <c r="BH446" s="44">
        <v>0</v>
      </c>
      <c r="BI446" s="44">
        <v>0</v>
      </c>
      <c r="BJ446" s="44">
        <v>0</v>
      </c>
      <c r="BK446" s="44">
        <v>0</v>
      </c>
      <c r="BL446" s="44">
        <f t="shared" si="0"/>
        <v>16</v>
      </c>
      <c r="BM446" s="152">
        <f t="shared" si="1"/>
        <v>16</v>
      </c>
      <c r="BN446" s="153">
        <f t="shared" si="2"/>
        <v>0</v>
      </c>
      <c r="BO446" s="154">
        <f t="shared" si="3"/>
        <v>0</v>
      </c>
      <c r="BP446" s="155">
        <f t="shared" si="4"/>
        <v>0</v>
      </c>
      <c r="BQ446" s="44"/>
    </row>
    <row r="447" spans="1:69" ht="15.75" hidden="1" customHeight="1" x14ac:dyDescent="0.3">
      <c r="A447" s="44" t="s">
        <v>212</v>
      </c>
      <c r="B447" s="44" t="s">
        <v>808</v>
      </c>
      <c r="C447" s="44" t="s">
        <v>808</v>
      </c>
      <c r="D447" s="44">
        <v>2019</v>
      </c>
      <c r="E447" s="45">
        <v>43668</v>
      </c>
      <c r="F447" s="44" t="s">
        <v>19</v>
      </c>
      <c r="G447" s="44" t="s">
        <v>38</v>
      </c>
      <c r="H447" s="37" t="s">
        <v>21</v>
      </c>
      <c r="I447" s="37" t="s">
        <v>21</v>
      </c>
      <c r="J447" s="37" t="s">
        <v>22</v>
      </c>
      <c r="K447" s="37" t="s">
        <v>21</v>
      </c>
      <c r="L447" s="37" t="s">
        <v>22</v>
      </c>
      <c r="M447" s="44" t="s">
        <v>1699</v>
      </c>
      <c r="N447" s="44"/>
      <c r="O447" s="44">
        <v>0</v>
      </c>
      <c r="P447" s="44">
        <v>0</v>
      </c>
      <c r="Q447" s="44">
        <v>0</v>
      </c>
      <c r="R447" s="44">
        <v>0</v>
      </c>
      <c r="S447" s="44">
        <v>0</v>
      </c>
      <c r="T447" s="44">
        <v>0</v>
      </c>
      <c r="U447" s="44">
        <v>0</v>
      </c>
      <c r="V447" s="44">
        <v>1</v>
      </c>
      <c r="W447" s="44">
        <v>0</v>
      </c>
      <c r="X447" s="44">
        <v>0</v>
      </c>
      <c r="Y447" s="44">
        <v>0</v>
      </c>
      <c r="Z447" s="44">
        <v>0</v>
      </c>
      <c r="AA447" s="44">
        <v>6</v>
      </c>
      <c r="AB447" s="44">
        <v>0</v>
      </c>
      <c r="AC447" s="44">
        <v>0</v>
      </c>
      <c r="AD447" s="44">
        <v>0</v>
      </c>
      <c r="AE447" s="44">
        <v>0</v>
      </c>
      <c r="AF447" s="44">
        <v>0</v>
      </c>
      <c r="AG447" s="44">
        <v>0</v>
      </c>
      <c r="AH447" s="44">
        <v>0</v>
      </c>
      <c r="AI447" s="44">
        <v>0</v>
      </c>
      <c r="AJ447" s="44">
        <v>0</v>
      </c>
      <c r="AK447" s="44">
        <v>0</v>
      </c>
      <c r="AL447" s="44">
        <v>0</v>
      </c>
      <c r="AM447" s="44">
        <v>2</v>
      </c>
      <c r="AN447" s="44">
        <v>0</v>
      </c>
      <c r="AO447" s="44">
        <v>1</v>
      </c>
      <c r="AP447" s="44">
        <v>0</v>
      </c>
      <c r="AQ447" s="44">
        <v>0</v>
      </c>
      <c r="AR447" s="44">
        <v>0</v>
      </c>
      <c r="AS447" s="44">
        <v>0</v>
      </c>
      <c r="AT447" s="44">
        <v>0</v>
      </c>
      <c r="AU447" s="44">
        <v>0</v>
      </c>
      <c r="AV447" s="44">
        <v>0</v>
      </c>
      <c r="AW447" s="44">
        <v>0</v>
      </c>
      <c r="AX447" s="44">
        <v>0</v>
      </c>
      <c r="AY447" s="44">
        <v>0</v>
      </c>
      <c r="AZ447" s="44">
        <v>0</v>
      </c>
      <c r="BA447" s="44">
        <v>0</v>
      </c>
      <c r="BB447" s="44">
        <v>0</v>
      </c>
      <c r="BC447" s="44">
        <v>0</v>
      </c>
      <c r="BD447" s="44">
        <v>1</v>
      </c>
      <c r="BE447" s="44">
        <v>0</v>
      </c>
      <c r="BF447" s="44">
        <v>0</v>
      </c>
      <c r="BG447" s="44">
        <v>0</v>
      </c>
      <c r="BH447" s="44">
        <v>0</v>
      </c>
      <c r="BI447" s="44">
        <v>0</v>
      </c>
      <c r="BJ447" s="44">
        <v>0</v>
      </c>
      <c r="BK447" s="44">
        <v>9</v>
      </c>
      <c r="BL447" s="44">
        <f t="shared" si="0"/>
        <v>20</v>
      </c>
      <c r="BM447" s="152">
        <f t="shared" si="1"/>
        <v>2</v>
      </c>
      <c r="BN447" s="153">
        <f t="shared" si="2"/>
        <v>15</v>
      </c>
      <c r="BO447" s="154">
        <f t="shared" si="3"/>
        <v>3</v>
      </c>
      <c r="BP447" s="155">
        <f t="shared" si="4"/>
        <v>0</v>
      </c>
      <c r="BQ447" s="44"/>
    </row>
    <row r="448" spans="1:69" ht="15.75" hidden="1" customHeight="1" x14ac:dyDescent="0.3">
      <c r="A448" s="44" t="s">
        <v>212</v>
      </c>
      <c r="B448" s="44" t="s">
        <v>808</v>
      </c>
      <c r="C448" s="44" t="s">
        <v>808</v>
      </c>
      <c r="D448" s="44">
        <v>2019</v>
      </c>
      <c r="E448" s="45">
        <v>43668</v>
      </c>
      <c r="F448" s="44" t="s">
        <v>19</v>
      </c>
      <c r="G448" s="44" t="s">
        <v>38</v>
      </c>
      <c r="H448" s="37" t="s">
        <v>21</v>
      </c>
      <c r="I448" s="37" t="s">
        <v>21</v>
      </c>
      <c r="J448" s="37" t="s">
        <v>22</v>
      </c>
      <c r="K448" s="37" t="s">
        <v>21</v>
      </c>
      <c r="L448" s="37" t="s">
        <v>22</v>
      </c>
      <c r="M448" s="44" t="s">
        <v>1700</v>
      </c>
      <c r="N448" s="44">
        <f>SUM(O448:U448,V448:BK448)</f>
        <v>10</v>
      </c>
      <c r="O448" s="44">
        <v>0</v>
      </c>
      <c r="P448" s="44">
        <v>0</v>
      </c>
      <c r="Q448" s="44">
        <v>0</v>
      </c>
      <c r="R448" s="44">
        <v>1</v>
      </c>
      <c r="S448" s="44">
        <v>0</v>
      </c>
      <c r="T448" s="44">
        <v>8</v>
      </c>
      <c r="U448" s="44">
        <v>1</v>
      </c>
      <c r="V448" s="44">
        <v>0</v>
      </c>
      <c r="W448" s="44">
        <v>0</v>
      </c>
      <c r="X448" s="44">
        <v>0</v>
      </c>
      <c r="Y448" s="44">
        <v>0</v>
      </c>
      <c r="Z448" s="44">
        <v>0</v>
      </c>
      <c r="AA448" s="44">
        <v>0</v>
      </c>
      <c r="AB448" s="44">
        <v>0</v>
      </c>
      <c r="AC448" s="44">
        <v>0</v>
      </c>
      <c r="AD448" s="44">
        <v>0</v>
      </c>
      <c r="AE448" s="44">
        <v>0</v>
      </c>
      <c r="AF448" s="44">
        <v>0</v>
      </c>
      <c r="AG448" s="44">
        <v>0</v>
      </c>
      <c r="AH448" s="44">
        <v>0</v>
      </c>
      <c r="AI448" s="44">
        <v>0</v>
      </c>
      <c r="AJ448" s="44">
        <v>0</v>
      </c>
      <c r="AK448" s="44">
        <v>0</v>
      </c>
      <c r="AL448" s="44">
        <v>0</v>
      </c>
      <c r="AM448" s="44">
        <v>0</v>
      </c>
      <c r="AN448" s="44">
        <v>0</v>
      </c>
      <c r="AO448" s="44">
        <v>0</v>
      </c>
      <c r="AP448" s="44">
        <v>0</v>
      </c>
      <c r="AQ448" s="44">
        <v>0</v>
      </c>
      <c r="AR448" s="44">
        <v>0</v>
      </c>
      <c r="AS448" s="44">
        <v>0</v>
      </c>
      <c r="AT448" s="44">
        <v>0</v>
      </c>
      <c r="AU448" s="44">
        <v>0</v>
      </c>
      <c r="AV448" s="44">
        <v>0</v>
      </c>
      <c r="AW448" s="44">
        <v>0</v>
      </c>
      <c r="AX448" s="44">
        <v>0</v>
      </c>
      <c r="AY448" s="44">
        <v>0</v>
      </c>
      <c r="AZ448" s="44">
        <v>0</v>
      </c>
      <c r="BA448" s="44">
        <v>0</v>
      </c>
      <c r="BB448" s="44">
        <v>0</v>
      </c>
      <c r="BC448" s="44">
        <v>0</v>
      </c>
      <c r="BD448" s="44">
        <v>0</v>
      </c>
      <c r="BE448" s="44">
        <v>0</v>
      </c>
      <c r="BF448" s="44">
        <v>0</v>
      </c>
      <c r="BG448" s="44">
        <v>0</v>
      </c>
      <c r="BH448" s="44">
        <v>0</v>
      </c>
      <c r="BI448" s="44">
        <v>0</v>
      </c>
      <c r="BJ448" s="44">
        <v>0</v>
      </c>
      <c r="BK448" s="44">
        <v>0</v>
      </c>
      <c r="BL448" s="44">
        <f t="shared" si="0"/>
        <v>0</v>
      </c>
      <c r="BM448" s="152">
        <f t="shared" si="1"/>
        <v>0</v>
      </c>
      <c r="BN448" s="153">
        <f t="shared" si="2"/>
        <v>0</v>
      </c>
      <c r="BO448" s="154">
        <f t="shared" si="3"/>
        <v>0</v>
      </c>
      <c r="BP448" s="155">
        <f t="shared" si="4"/>
        <v>0</v>
      </c>
      <c r="BQ448" s="44"/>
    </row>
    <row r="449" spans="1:69" ht="15.75" hidden="1" customHeight="1" x14ac:dyDescent="0.3">
      <c r="A449" s="44" t="s">
        <v>212</v>
      </c>
      <c r="B449" s="44" t="s">
        <v>808</v>
      </c>
      <c r="C449" s="44" t="s">
        <v>808</v>
      </c>
      <c r="D449" s="44">
        <v>2019</v>
      </c>
      <c r="E449" s="45">
        <v>43668</v>
      </c>
      <c r="F449" s="44" t="s">
        <v>19</v>
      </c>
      <c r="G449" s="44" t="s">
        <v>41</v>
      </c>
      <c r="H449" s="37" t="s">
        <v>22</v>
      </c>
      <c r="I449" s="37" t="s">
        <v>22</v>
      </c>
      <c r="J449" s="37" t="s">
        <v>21</v>
      </c>
      <c r="K449" s="37" t="s">
        <v>22</v>
      </c>
      <c r="L449" s="37" t="s">
        <v>21</v>
      </c>
      <c r="M449" s="44" t="s">
        <v>1698</v>
      </c>
      <c r="N449" s="44"/>
      <c r="O449" s="44">
        <v>0</v>
      </c>
      <c r="P449" s="44">
        <v>0</v>
      </c>
      <c r="Q449" s="44">
        <v>0</v>
      </c>
      <c r="R449" s="44">
        <v>0</v>
      </c>
      <c r="S449" s="44">
        <v>0</v>
      </c>
      <c r="T449" s="44">
        <v>0</v>
      </c>
      <c r="U449" s="44">
        <v>0</v>
      </c>
      <c r="V449" s="44">
        <v>0</v>
      </c>
      <c r="W449" s="44">
        <v>0</v>
      </c>
      <c r="X449" s="44">
        <v>9</v>
      </c>
      <c r="Y449" s="44">
        <v>7</v>
      </c>
      <c r="Z449" s="44">
        <v>0</v>
      </c>
      <c r="AA449" s="44">
        <v>0</v>
      </c>
      <c r="AB449" s="44">
        <v>0</v>
      </c>
      <c r="AC449" s="44">
        <v>0</v>
      </c>
      <c r="AD449" s="44">
        <v>0</v>
      </c>
      <c r="AE449" s="44">
        <v>0</v>
      </c>
      <c r="AF449" s="44">
        <v>0</v>
      </c>
      <c r="AG449" s="44">
        <v>0</v>
      </c>
      <c r="AH449" s="44">
        <v>0</v>
      </c>
      <c r="AI449" s="44">
        <v>0</v>
      </c>
      <c r="AJ449" s="44">
        <v>0</v>
      </c>
      <c r="AK449" s="44">
        <v>0</v>
      </c>
      <c r="AL449" s="44">
        <v>0</v>
      </c>
      <c r="AM449" s="44">
        <v>0</v>
      </c>
      <c r="AN449" s="44">
        <v>0</v>
      </c>
      <c r="AO449" s="44">
        <v>6</v>
      </c>
      <c r="AP449" s="44">
        <v>0</v>
      </c>
      <c r="AQ449" s="44">
        <v>2</v>
      </c>
      <c r="AR449" s="44">
        <v>0</v>
      </c>
      <c r="AS449" s="44">
        <v>0</v>
      </c>
      <c r="AT449" s="44">
        <v>0</v>
      </c>
      <c r="AU449" s="44">
        <v>0</v>
      </c>
      <c r="AV449" s="44">
        <v>0</v>
      </c>
      <c r="AW449" s="44">
        <v>0</v>
      </c>
      <c r="AX449" s="44">
        <v>0</v>
      </c>
      <c r="AY449" s="44">
        <v>0</v>
      </c>
      <c r="AZ449" s="44">
        <v>0</v>
      </c>
      <c r="BA449" s="44">
        <v>0</v>
      </c>
      <c r="BB449" s="44">
        <v>0</v>
      </c>
      <c r="BC449" s="44">
        <v>0</v>
      </c>
      <c r="BD449" s="44">
        <v>0</v>
      </c>
      <c r="BE449" s="44">
        <v>0</v>
      </c>
      <c r="BF449" s="44">
        <v>0</v>
      </c>
      <c r="BG449" s="44">
        <v>0</v>
      </c>
      <c r="BH449" s="44">
        <v>0</v>
      </c>
      <c r="BI449" s="44">
        <v>0</v>
      </c>
      <c r="BJ449" s="44">
        <v>0</v>
      </c>
      <c r="BK449" s="44">
        <v>0</v>
      </c>
      <c r="BL449" s="44">
        <f t="shared" si="0"/>
        <v>24</v>
      </c>
      <c r="BM449" s="152">
        <f t="shared" si="1"/>
        <v>13</v>
      </c>
      <c r="BN449" s="153">
        <f t="shared" si="2"/>
        <v>0</v>
      </c>
      <c r="BO449" s="154">
        <f t="shared" si="3"/>
        <v>2</v>
      </c>
      <c r="BP449" s="155">
        <f t="shared" si="4"/>
        <v>9</v>
      </c>
      <c r="BQ449" s="44"/>
    </row>
    <row r="450" spans="1:69" ht="15.75" hidden="1" customHeight="1" x14ac:dyDescent="0.3">
      <c r="A450" s="44" t="s">
        <v>212</v>
      </c>
      <c r="B450" s="44" t="s">
        <v>808</v>
      </c>
      <c r="C450" s="44" t="s">
        <v>808</v>
      </c>
      <c r="D450" s="44">
        <v>2019</v>
      </c>
      <c r="E450" s="45">
        <v>43668</v>
      </c>
      <c r="F450" s="44" t="s">
        <v>19</v>
      </c>
      <c r="G450" s="44" t="s">
        <v>41</v>
      </c>
      <c r="H450" s="37" t="s">
        <v>22</v>
      </c>
      <c r="I450" s="37" t="s">
        <v>22</v>
      </c>
      <c r="J450" s="37" t="s">
        <v>21</v>
      </c>
      <c r="K450" s="37" t="s">
        <v>22</v>
      </c>
      <c r="L450" s="37" t="s">
        <v>21</v>
      </c>
      <c r="M450" s="44" t="s">
        <v>1699</v>
      </c>
      <c r="N450" s="44"/>
      <c r="O450" s="44">
        <v>0</v>
      </c>
      <c r="P450" s="44">
        <v>0</v>
      </c>
      <c r="Q450" s="44">
        <v>0</v>
      </c>
      <c r="R450" s="44">
        <v>0</v>
      </c>
      <c r="S450" s="44">
        <v>0</v>
      </c>
      <c r="T450" s="44">
        <v>0</v>
      </c>
      <c r="U450" s="44">
        <v>0</v>
      </c>
      <c r="V450" s="44">
        <v>1</v>
      </c>
      <c r="W450" s="44">
        <v>0</v>
      </c>
      <c r="X450" s="44">
        <v>13</v>
      </c>
      <c r="Y450" s="44">
        <v>0</v>
      </c>
      <c r="Z450" s="44">
        <v>0</v>
      </c>
      <c r="AA450" s="44">
        <v>14</v>
      </c>
      <c r="AB450" s="44">
        <v>0</v>
      </c>
      <c r="AC450" s="44">
        <v>0</v>
      </c>
      <c r="AD450" s="44">
        <v>0</v>
      </c>
      <c r="AE450" s="44">
        <v>0</v>
      </c>
      <c r="AF450" s="44">
        <v>0</v>
      </c>
      <c r="AG450" s="44">
        <v>0</v>
      </c>
      <c r="AH450" s="44">
        <v>0</v>
      </c>
      <c r="AI450" s="44">
        <v>0</v>
      </c>
      <c r="AJ450" s="44">
        <v>0</v>
      </c>
      <c r="AK450" s="44">
        <v>0</v>
      </c>
      <c r="AL450" s="44">
        <v>0</v>
      </c>
      <c r="AM450" s="44">
        <v>0</v>
      </c>
      <c r="AN450" s="44">
        <v>0</v>
      </c>
      <c r="AO450" s="44">
        <v>1</v>
      </c>
      <c r="AP450" s="44">
        <v>0</v>
      </c>
      <c r="AQ450" s="44">
        <v>4</v>
      </c>
      <c r="AR450" s="44">
        <v>0</v>
      </c>
      <c r="AS450" s="44">
        <v>0</v>
      </c>
      <c r="AT450" s="44">
        <v>0</v>
      </c>
      <c r="AU450" s="44">
        <v>0</v>
      </c>
      <c r="AV450" s="44">
        <v>0</v>
      </c>
      <c r="AW450" s="44">
        <v>0</v>
      </c>
      <c r="AX450" s="44">
        <v>0</v>
      </c>
      <c r="AY450" s="44">
        <v>0</v>
      </c>
      <c r="AZ450" s="44">
        <v>0</v>
      </c>
      <c r="BA450" s="44">
        <v>0</v>
      </c>
      <c r="BB450" s="44">
        <v>0</v>
      </c>
      <c r="BC450" s="44">
        <v>0</v>
      </c>
      <c r="BD450" s="44">
        <v>0</v>
      </c>
      <c r="BE450" s="44">
        <v>0</v>
      </c>
      <c r="BF450" s="44">
        <v>0</v>
      </c>
      <c r="BG450" s="44">
        <v>0</v>
      </c>
      <c r="BH450" s="44">
        <v>0</v>
      </c>
      <c r="BI450" s="44">
        <v>0</v>
      </c>
      <c r="BJ450" s="44">
        <v>0</v>
      </c>
      <c r="BK450" s="44">
        <v>0</v>
      </c>
      <c r="BL450" s="44">
        <f t="shared" si="0"/>
        <v>33</v>
      </c>
      <c r="BM450" s="152">
        <f t="shared" si="1"/>
        <v>1</v>
      </c>
      <c r="BN450" s="153">
        <f t="shared" si="2"/>
        <v>14</v>
      </c>
      <c r="BO450" s="154">
        <f t="shared" si="3"/>
        <v>5</v>
      </c>
      <c r="BP450" s="155">
        <f t="shared" si="4"/>
        <v>13</v>
      </c>
      <c r="BQ450" s="44"/>
    </row>
    <row r="451" spans="1:69" ht="15.75" hidden="1" customHeight="1" x14ac:dyDescent="0.3">
      <c r="A451" s="44" t="s">
        <v>212</v>
      </c>
      <c r="B451" s="44" t="s">
        <v>808</v>
      </c>
      <c r="C451" s="44" t="s">
        <v>808</v>
      </c>
      <c r="D451" s="44">
        <v>2019</v>
      </c>
      <c r="E451" s="45">
        <v>43668</v>
      </c>
      <c r="F451" s="44" t="s">
        <v>19</v>
      </c>
      <c r="G451" s="44" t="s">
        <v>41</v>
      </c>
      <c r="H451" s="37" t="s">
        <v>22</v>
      </c>
      <c r="I451" s="37" t="s">
        <v>22</v>
      </c>
      <c r="J451" s="37" t="s">
        <v>21</v>
      </c>
      <c r="K451" s="37" t="s">
        <v>22</v>
      </c>
      <c r="L451" s="37" t="s">
        <v>21</v>
      </c>
      <c r="M451" s="44" t="s">
        <v>1700</v>
      </c>
      <c r="N451" s="44">
        <f>SUM(O451:U451,V451:BK451)</f>
        <v>10</v>
      </c>
      <c r="O451" s="44">
        <v>0</v>
      </c>
      <c r="P451" s="44">
        <v>0</v>
      </c>
      <c r="Q451" s="44">
        <v>0</v>
      </c>
      <c r="R451" s="44">
        <v>0</v>
      </c>
      <c r="S451" s="44">
        <v>0</v>
      </c>
      <c r="T451" s="44">
        <v>7</v>
      </c>
      <c r="U451" s="44">
        <v>3</v>
      </c>
      <c r="V451" s="44">
        <v>0</v>
      </c>
      <c r="W451" s="44">
        <v>0</v>
      </c>
      <c r="X451" s="44">
        <v>0</v>
      </c>
      <c r="Y451" s="44">
        <v>0</v>
      </c>
      <c r="Z451" s="44">
        <v>0</v>
      </c>
      <c r="AA451" s="44">
        <v>0</v>
      </c>
      <c r="AB451" s="44">
        <v>0</v>
      </c>
      <c r="AC451" s="44">
        <v>0</v>
      </c>
      <c r="AD451" s="44">
        <v>0</v>
      </c>
      <c r="AE451" s="44">
        <v>0</v>
      </c>
      <c r="AF451" s="44">
        <v>0</v>
      </c>
      <c r="AG451" s="44">
        <v>0</v>
      </c>
      <c r="AH451" s="44">
        <v>0</v>
      </c>
      <c r="AI451" s="44">
        <v>0</v>
      </c>
      <c r="AJ451" s="44">
        <v>0</v>
      </c>
      <c r="AK451" s="44">
        <v>0</v>
      </c>
      <c r="AL451" s="44">
        <v>0</v>
      </c>
      <c r="AM451" s="44">
        <v>0</v>
      </c>
      <c r="AN451" s="44">
        <v>0</v>
      </c>
      <c r="AO451" s="44">
        <v>0</v>
      </c>
      <c r="AP451" s="44">
        <v>0</v>
      </c>
      <c r="AQ451" s="44">
        <v>0</v>
      </c>
      <c r="AR451" s="44">
        <v>0</v>
      </c>
      <c r="AS451" s="44">
        <v>0</v>
      </c>
      <c r="AT451" s="44">
        <v>0</v>
      </c>
      <c r="AU451" s="44">
        <v>0</v>
      </c>
      <c r="AV451" s="44">
        <v>0</v>
      </c>
      <c r="AW451" s="44">
        <v>0</v>
      </c>
      <c r="AX451" s="44">
        <v>0</v>
      </c>
      <c r="AY451" s="44">
        <v>0</v>
      </c>
      <c r="AZ451" s="44">
        <v>0</v>
      </c>
      <c r="BA451" s="44">
        <v>0</v>
      </c>
      <c r="BB451" s="44">
        <v>0</v>
      </c>
      <c r="BC451" s="44">
        <v>0</v>
      </c>
      <c r="BD451" s="44">
        <v>0</v>
      </c>
      <c r="BE451" s="44">
        <v>0</v>
      </c>
      <c r="BF451" s="44">
        <v>0</v>
      </c>
      <c r="BG451" s="44">
        <v>0</v>
      </c>
      <c r="BH451" s="44">
        <v>0</v>
      </c>
      <c r="BI451" s="44">
        <v>0</v>
      </c>
      <c r="BJ451" s="44">
        <v>0</v>
      </c>
      <c r="BK451" s="44">
        <v>0</v>
      </c>
      <c r="BL451" s="44">
        <f t="shared" si="0"/>
        <v>0</v>
      </c>
      <c r="BM451" s="152">
        <f t="shared" si="1"/>
        <v>0</v>
      </c>
      <c r="BN451" s="153">
        <f t="shared" si="2"/>
        <v>0</v>
      </c>
      <c r="BO451" s="154">
        <f t="shared" si="3"/>
        <v>0</v>
      </c>
      <c r="BP451" s="155">
        <f t="shared" si="4"/>
        <v>0</v>
      </c>
      <c r="BQ451" s="44"/>
    </row>
    <row r="452" spans="1:69" ht="15.75" hidden="1" customHeight="1" x14ac:dyDescent="0.3">
      <c r="A452" s="44" t="s">
        <v>212</v>
      </c>
      <c r="B452" s="44" t="s">
        <v>808</v>
      </c>
      <c r="C452" s="44" t="s">
        <v>808</v>
      </c>
      <c r="D452" s="44">
        <v>2019</v>
      </c>
      <c r="E452" s="45">
        <v>43668</v>
      </c>
      <c r="F452" s="44" t="s">
        <v>19</v>
      </c>
      <c r="G452" s="44" t="s">
        <v>44</v>
      </c>
      <c r="H452" s="37" t="s">
        <v>45</v>
      </c>
      <c r="I452" s="37" t="s">
        <v>45</v>
      </c>
      <c r="J452" s="37" t="s">
        <v>45</v>
      </c>
      <c r="K452" s="37" t="s">
        <v>45</v>
      </c>
      <c r="L452" s="37" t="s">
        <v>45</v>
      </c>
      <c r="M452" s="44" t="s">
        <v>1698</v>
      </c>
      <c r="N452" s="44"/>
      <c r="O452" s="44">
        <v>0</v>
      </c>
      <c r="P452" s="44">
        <v>0</v>
      </c>
      <c r="Q452" s="44">
        <v>0</v>
      </c>
      <c r="R452" s="44">
        <v>0</v>
      </c>
      <c r="S452" s="44">
        <v>0</v>
      </c>
      <c r="T452" s="44">
        <v>0</v>
      </c>
      <c r="U452" s="44">
        <v>0</v>
      </c>
      <c r="V452" s="44">
        <v>0</v>
      </c>
      <c r="W452" s="44">
        <v>0</v>
      </c>
      <c r="X452" s="44">
        <v>0</v>
      </c>
      <c r="Y452" s="44">
        <v>17</v>
      </c>
      <c r="Z452" s="44">
        <v>0</v>
      </c>
      <c r="AA452" s="44">
        <v>0</v>
      </c>
      <c r="AB452" s="44">
        <v>0</v>
      </c>
      <c r="AC452" s="44">
        <v>0</v>
      </c>
      <c r="AD452" s="44">
        <v>0</v>
      </c>
      <c r="AE452" s="44">
        <v>0</v>
      </c>
      <c r="AF452" s="44">
        <v>0</v>
      </c>
      <c r="AG452" s="44">
        <v>0</v>
      </c>
      <c r="AH452" s="44">
        <v>0</v>
      </c>
      <c r="AI452" s="44">
        <v>0</v>
      </c>
      <c r="AJ452" s="44">
        <v>0</v>
      </c>
      <c r="AK452" s="44">
        <v>0</v>
      </c>
      <c r="AL452" s="44">
        <v>0</v>
      </c>
      <c r="AM452" s="44">
        <v>1</v>
      </c>
      <c r="AN452" s="44">
        <v>0</v>
      </c>
      <c r="AO452" s="44">
        <v>3</v>
      </c>
      <c r="AP452" s="44">
        <v>0</v>
      </c>
      <c r="AQ452" s="44">
        <v>0</v>
      </c>
      <c r="AR452" s="44">
        <v>0</v>
      </c>
      <c r="AS452" s="44">
        <v>0</v>
      </c>
      <c r="AT452" s="44">
        <v>0</v>
      </c>
      <c r="AU452" s="44">
        <v>0</v>
      </c>
      <c r="AV452" s="44">
        <v>0</v>
      </c>
      <c r="AW452" s="44">
        <v>0</v>
      </c>
      <c r="AX452" s="44">
        <v>0</v>
      </c>
      <c r="AY452" s="44">
        <v>0</v>
      </c>
      <c r="AZ452" s="44">
        <v>0</v>
      </c>
      <c r="BA452" s="44">
        <v>0</v>
      </c>
      <c r="BB452" s="44">
        <v>0</v>
      </c>
      <c r="BC452" s="44">
        <v>0</v>
      </c>
      <c r="BD452" s="44">
        <v>0</v>
      </c>
      <c r="BE452" s="44">
        <v>0</v>
      </c>
      <c r="BF452" s="44">
        <v>0</v>
      </c>
      <c r="BG452" s="44">
        <v>0</v>
      </c>
      <c r="BH452" s="44">
        <v>0</v>
      </c>
      <c r="BI452" s="44">
        <v>0</v>
      </c>
      <c r="BJ452" s="44">
        <v>0</v>
      </c>
      <c r="BK452" s="44">
        <v>0</v>
      </c>
      <c r="BL452" s="44">
        <f t="shared" si="0"/>
        <v>21</v>
      </c>
      <c r="BM452" s="152">
        <f t="shared" si="1"/>
        <v>20</v>
      </c>
      <c r="BN452" s="153">
        <f t="shared" si="2"/>
        <v>0</v>
      </c>
      <c r="BO452" s="154">
        <f t="shared" si="3"/>
        <v>1</v>
      </c>
      <c r="BP452" s="155">
        <f t="shared" si="4"/>
        <v>0</v>
      </c>
      <c r="BQ452" s="44"/>
    </row>
    <row r="453" spans="1:69" ht="15.75" hidden="1" customHeight="1" x14ac:dyDescent="0.3">
      <c r="A453" s="44" t="s">
        <v>212</v>
      </c>
      <c r="B453" s="44" t="s">
        <v>808</v>
      </c>
      <c r="C453" s="44" t="s">
        <v>808</v>
      </c>
      <c r="D453" s="44">
        <v>2019</v>
      </c>
      <c r="E453" s="45">
        <v>43668</v>
      </c>
      <c r="F453" s="44" t="s">
        <v>19</v>
      </c>
      <c r="G453" s="44" t="s">
        <v>44</v>
      </c>
      <c r="H453" s="37" t="s">
        <v>45</v>
      </c>
      <c r="I453" s="37" t="s">
        <v>45</v>
      </c>
      <c r="J453" s="37" t="s">
        <v>45</v>
      </c>
      <c r="K453" s="37" t="s">
        <v>45</v>
      </c>
      <c r="L453" s="37" t="s">
        <v>45</v>
      </c>
      <c r="M453" s="44" t="s">
        <v>1699</v>
      </c>
      <c r="N453" s="44"/>
      <c r="O453" s="44">
        <v>0</v>
      </c>
      <c r="P453" s="44">
        <v>0</v>
      </c>
      <c r="Q453" s="44">
        <v>0</v>
      </c>
      <c r="R453" s="44">
        <v>0</v>
      </c>
      <c r="S453" s="44">
        <v>0</v>
      </c>
      <c r="T453" s="44">
        <v>0</v>
      </c>
      <c r="U453" s="44">
        <v>0</v>
      </c>
      <c r="V453" s="44">
        <v>0</v>
      </c>
      <c r="W453" s="44">
        <v>0</v>
      </c>
      <c r="X453" s="44">
        <v>0</v>
      </c>
      <c r="Y453" s="44">
        <v>0</v>
      </c>
      <c r="Z453" s="44">
        <v>0</v>
      </c>
      <c r="AA453" s="44">
        <v>10</v>
      </c>
      <c r="AB453" s="44">
        <v>0</v>
      </c>
      <c r="AC453" s="44">
        <v>0</v>
      </c>
      <c r="AD453" s="44">
        <v>0</v>
      </c>
      <c r="AE453" s="44">
        <v>0</v>
      </c>
      <c r="AF453" s="44">
        <v>0</v>
      </c>
      <c r="AG453" s="44">
        <v>0</v>
      </c>
      <c r="AH453" s="44">
        <v>0</v>
      </c>
      <c r="AI453" s="44">
        <v>0</v>
      </c>
      <c r="AJ453" s="44">
        <v>0</v>
      </c>
      <c r="AK453" s="44">
        <v>0</v>
      </c>
      <c r="AL453" s="44">
        <v>0</v>
      </c>
      <c r="AM453" s="44">
        <v>1</v>
      </c>
      <c r="AN453" s="44">
        <v>0</v>
      </c>
      <c r="AO453" s="44">
        <v>0</v>
      </c>
      <c r="AP453" s="44">
        <v>0</v>
      </c>
      <c r="AQ453" s="44">
        <v>0</v>
      </c>
      <c r="AR453" s="44">
        <v>0</v>
      </c>
      <c r="AS453" s="44">
        <v>0</v>
      </c>
      <c r="AT453" s="44">
        <v>0</v>
      </c>
      <c r="AU453" s="44">
        <v>0</v>
      </c>
      <c r="AV453" s="44">
        <v>0</v>
      </c>
      <c r="AW453" s="44">
        <v>0</v>
      </c>
      <c r="AX453" s="44">
        <v>0</v>
      </c>
      <c r="AY453" s="44">
        <v>0</v>
      </c>
      <c r="AZ453" s="44">
        <v>0</v>
      </c>
      <c r="BA453" s="44">
        <v>0</v>
      </c>
      <c r="BB453" s="44">
        <v>0</v>
      </c>
      <c r="BC453" s="44">
        <v>0</v>
      </c>
      <c r="BD453" s="44">
        <v>1</v>
      </c>
      <c r="BE453" s="44">
        <v>0</v>
      </c>
      <c r="BF453" s="44">
        <v>0</v>
      </c>
      <c r="BG453" s="44">
        <v>0</v>
      </c>
      <c r="BH453" s="44">
        <v>0</v>
      </c>
      <c r="BI453" s="44">
        <v>0</v>
      </c>
      <c r="BJ453" s="44">
        <v>0</v>
      </c>
      <c r="BK453" s="44">
        <v>1</v>
      </c>
      <c r="BL453" s="44">
        <f t="shared" si="0"/>
        <v>13</v>
      </c>
      <c r="BM453" s="152">
        <f t="shared" si="1"/>
        <v>1</v>
      </c>
      <c r="BN453" s="153">
        <f t="shared" si="2"/>
        <v>11</v>
      </c>
      <c r="BO453" s="154">
        <f t="shared" si="3"/>
        <v>1</v>
      </c>
      <c r="BP453" s="155">
        <f t="shared" si="4"/>
        <v>0</v>
      </c>
      <c r="BQ453" s="44"/>
    </row>
    <row r="454" spans="1:69" ht="15.75" hidden="1" customHeight="1" x14ac:dyDescent="0.3">
      <c r="A454" s="44" t="s">
        <v>212</v>
      </c>
      <c r="B454" s="44" t="s">
        <v>808</v>
      </c>
      <c r="C454" s="44" t="s">
        <v>808</v>
      </c>
      <c r="D454" s="44">
        <v>2019</v>
      </c>
      <c r="E454" s="45">
        <v>43668</v>
      </c>
      <c r="F454" s="44" t="s">
        <v>19</v>
      </c>
      <c r="G454" s="44" t="s">
        <v>44</v>
      </c>
      <c r="H454" s="37" t="s">
        <v>45</v>
      </c>
      <c r="I454" s="37" t="s">
        <v>45</v>
      </c>
      <c r="J454" s="37" t="s">
        <v>45</v>
      </c>
      <c r="K454" s="37" t="s">
        <v>45</v>
      </c>
      <c r="L454" s="37" t="s">
        <v>45</v>
      </c>
      <c r="M454" s="44" t="s">
        <v>1700</v>
      </c>
      <c r="N454" s="44">
        <f>SUM(O454:U454,V454:BK454)</f>
        <v>10</v>
      </c>
      <c r="O454" s="44">
        <v>0</v>
      </c>
      <c r="P454" s="44">
        <v>0</v>
      </c>
      <c r="Q454" s="44">
        <v>0</v>
      </c>
      <c r="R454" s="44">
        <v>0</v>
      </c>
      <c r="S454" s="44">
        <v>0</v>
      </c>
      <c r="T454" s="44">
        <v>10</v>
      </c>
      <c r="U454" s="44">
        <v>0</v>
      </c>
      <c r="V454" s="44">
        <v>0</v>
      </c>
      <c r="W454" s="44">
        <v>0</v>
      </c>
      <c r="X454" s="44">
        <v>0</v>
      </c>
      <c r="Y454" s="44">
        <v>0</v>
      </c>
      <c r="Z454" s="44">
        <v>0</v>
      </c>
      <c r="AA454" s="44">
        <v>0</v>
      </c>
      <c r="AB454" s="44">
        <v>0</v>
      </c>
      <c r="AC454" s="44">
        <v>0</v>
      </c>
      <c r="AD454" s="44">
        <v>0</v>
      </c>
      <c r="AE454" s="44">
        <v>0</v>
      </c>
      <c r="AF454" s="44">
        <v>0</v>
      </c>
      <c r="AG454" s="44">
        <v>0</v>
      </c>
      <c r="AH454" s="44">
        <v>0</v>
      </c>
      <c r="AI454" s="44">
        <v>0</v>
      </c>
      <c r="AJ454" s="44">
        <v>0</v>
      </c>
      <c r="AK454" s="44">
        <v>0</v>
      </c>
      <c r="AL454" s="44">
        <v>0</v>
      </c>
      <c r="AM454" s="44">
        <v>0</v>
      </c>
      <c r="AN454" s="44">
        <v>0</v>
      </c>
      <c r="AO454" s="44">
        <v>0</v>
      </c>
      <c r="AP454" s="44">
        <v>0</v>
      </c>
      <c r="AQ454" s="44">
        <v>0</v>
      </c>
      <c r="AR454" s="44">
        <v>0</v>
      </c>
      <c r="AS454" s="44">
        <v>0</v>
      </c>
      <c r="AT454" s="44">
        <v>0</v>
      </c>
      <c r="AU454" s="44">
        <v>0</v>
      </c>
      <c r="AV454" s="44">
        <v>0</v>
      </c>
      <c r="AW454" s="44">
        <v>0</v>
      </c>
      <c r="AX454" s="44">
        <v>0</v>
      </c>
      <c r="AY454" s="44">
        <v>0</v>
      </c>
      <c r="AZ454" s="44">
        <v>0</v>
      </c>
      <c r="BA454" s="44">
        <v>0</v>
      </c>
      <c r="BB454" s="44">
        <v>0</v>
      </c>
      <c r="BC454" s="44">
        <v>0</v>
      </c>
      <c r="BD454" s="44">
        <v>0</v>
      </c>
      <c r="BE454" s="44">
        <v>0</v>
      </c>
      <c r="BF454" s="44">
        <v>0</v>
      </c>
      <c r="BG454" s="44">
        <v>0</v>
      </c>
      <c r="BH454" s="44">
        <v>0</v>
      </c>
      <c r="BI454" s="44">
        <v>0</v>
      </c>
      <c r="BJ454" s="44">
        <v>0</v>
      </c>
      <c r="BK454" s="44">
        <v>0</v>
      </c>
      <c r="BL454" s="44">
        <f t="shared" si="0"/>
        <v>0</v>
      </c>
      <c r="BM454" s="152">
        <f t="shared" si="1"/>
        <v>0</v>
      </c>
      <c r="BN454" s="153">
        <f t="shared" si="2"/>
        <v>0</v>
      </c>
      <c r="BO454" s="154">
        <f t="shared" si="3"/>
        <v>0</v>
      </c>
      <c r="BP454" s="155">
        <f t="shared" si="4"/>
        <v>0</v>
      </c>
      <c r="BQ454" s="44"/>
    </row>
    <row r="455" spans="1:69" ht="15.75" hidden="1" customHeight="1" x14ac:dyDescent="0.3">
      <c r="A455" s="44" t="s">
        <v>212</v>
      </c>
      <c r="B455" s="44" t="s">
        <v>808</v>
      </c>
      <c r="C455" s="44" t="s">
        <v>808</v>
      </c>
      <c r="D455" s="44">
        <v>2019</v>
      </c>
      <c r="E455" s="45">
        <v>43668</v>
      </c>
      <c r="F455" s="44" t="s">
        <v>19</v>
      </c>
      <c r="G455" s="44" t="s">
        <v>48</v>
      </c>
      <c r="H455" s="37" t="s">
        <v>27</v>
      </c>
      <c r="I455" s="37" t="s">
        <v>27</v>
      </c>
      <c r="J455" s="37" t="s">
        <v>26</v>
      </c>
      <c r="K455" s="37" t="s">
        <v>27</v>
      </c>
      <c r="L455" s="37" t="s">
        <v>26</v>
      </c>
      <c r="M455" s="44" t="s">
        <v>1698</v>
      </c>
      <c r="N455" s="44"/>
      <c r="O455" s="44">
        <v>0</v>
      </c>
      <c r="P455" s="44">
        <v>0</v>
      </c>
      <c r="Q455" s="44">
        <v>0</v>
      </c>
      <c r="R455" s="44">
        <v>0</v>
      </c>
      <c r="S455" s="44">
        <v>0</v>
      </c>
      <c r="T455" s="44">
        <v>0</v>
      </c>
      <c r="U455" s="44">
        <v>0</v>
      </c>
      <c r="V455" s="44">
        <v>0</v>
      </c>
      <c r="W455" s="44">
        <v>0</v>
      </c>
      <c r="X455" s="44">
        <v>0</v>
      </c>
      <c r="Y455" s="44">
        <v>23</v>
      </c>
      <c r="Z455" s="44">
        <v>0</v>
      </c>
      <c r="AA455" s="44">
        <v>7</v>
      </c>
      <c r="AB455" s="44">
        <v>1</v>
      </c>
      <c r="AC455" s="44">
        <v>0</v>
      </c>
      <c r="AD455" s="44">
        <v>0</v>
      </c>
      <c r="AE455" s="44">
        <v>0</v>
      </c>
      <c r="AF455" s="44">
        <v>0</v>
      </c>
      <c r="AG455" s="44">
        <v>0</v>
      </c>
      <c r="AH455" s="44">
        <v>1</v>
      </c>
      <c r="AI455" s="44">
        <v>0</v>
      </c>
      <c r="AJ455" s="44">
        <v>0</v>
      </c>
      <c r="AK455" s="44">
        <v>0</v>
      </c>
      <c r="AL455" s="44">
        <v>0</v>
      </c>
      <c r="AM455" s="44">
        <v>0</v>
      </c>
      <c r="AN455" s="44">
        <v>0</v>
      </c>
      <c r="AO455" s="44">
        <v>11</v>
      </c>
      <c r="AP455" s="44">
        <v>0</v>
      </c>
      <c r="AQ455" s="44">
        <v>0</v>
      </c>
      <c r="AR455" s="44">
        <v>0</v>
      </c>
      <c r="AS455" s="44">
        <v>0</v>
      </c>
      <c r="AT455" s="44">
        <v>0</v>
      </c>
      <c r="AU455" s="44">
        <v>0</v>
      </c>
      <c r="AV455" s="44">
        <v>0</v>
      </c>
      <c r="AW455" s="44">
        <v>0</v>
      </c>
      <c r="AX455" s="44">
        <v>0</v>
      </c>
      <c r="AY455" s="44">
        <v>0</v>
      </c>
      <c r="AZ455" s="44">
        <v>0</v>
      </c>
      <c r="BA455" s="44">
        <v>0</v>
      </c>
      <c r="BB455" s="44">
        <v>0</v>
      </c>
      <c r="BC455" s="44">
        <v>0</v>
      </c>
      <c r="BD455" s="44">
        <v>1</v>
      </c>
      <c r="BE455" s="44">
        <v>0</v>
      </c>
      <c r="BF455" s="44">
        <v>0</v>
      </c>
      <c r="BG455" s="44">
        <v>0</v>
      </c>
      <c r="BH455" s="44">
        <v>0</v>
      </c>
      <c r="BI455" s="44">
        <v>0</v>
      </c>
      <c r="BJ455" s="44">
        <v>0</v>
      </c>
      <c r="BK455" s="44">
        <v>0</v>
      </c>
      <c r="BL455" s="44">
        <f t="shared" si="0"/>
        <v>44</v>
      </c>
      <c r="BM455" s="152">
        <f t="shared" si="1"/>
        <v>37</v>
      </c>
      <c r="BN455" s="153">
        <f t="shared" si="2"/>
        <v>7</v>
      </c>
      <c r="BO455" s="154">
        <f t="shared" si="3"/>
        <v>0</v>
      </c>
      <c r="BP455" s="155">
        <f t="shared" si="4"/>
        <v>0</v>
      </c>
      <c r="BQ455" s="44"/>
    </row>
    <row r="456" spans="1:69" ht="15.75" hidden="1" customHeight="1" x14ac:dyDescent="0.3">
      <c r="A456" s="44" t="s">
        <v>212</v>
      </c>
      <c r="B456" s="44" t="s">
        <v>808</v>
      </c>
      <c r="C456" s="44" t="s">
        <v>808</v>
      </c>
      <c r="D456" s="44">
        <v>2019</v>
      </c>
      <c r="E456" s="45">
        <v>43668</v>
      </c>
      <c r="F456" s="44" t="s">
        <v>19</v>
      </c>
      <c r="G456" s="44" t="s">
        <v>48</v>
      </c>
      <c r="H456" s="37" t="s">
        <v>27</v>
      </c>
      <c r="I456" s="37" t="s">
        <v>27</v>
      </c>
      <c r="J456" s="37" t="s">
        <v>26</v>
      </c>
      <c r="K456" s="37" t="s">
        <v>27</v>
      </c>
      <c r="L456" s="37" t="s">
        <v>26</v>
      </c>
      <c r="M456" s="44" t="s">
        <v>1699</v>
      </c>
      <c r="N456" s="44"/>
      <c r="O456" s="44">
        <v>0</v>
      </c>
      <c r="P456" s="44">
        <v>0</v>
      </c>
      <c r="Q456" s="44">
        <v>0</v>
      </c>
      <c r="R456" s="44">
        <v>0</v>
      </c>
      <c r="S456" s="44">
        <v>0</v>
      </c>
      <c r="T456" s="44">
        <v>0</v>
      </c>
      <c r="U456" s="44">
        <v>0</v>
      </c>
      <c r="V456" s="44">
        <v>0</v>
      </c>
      <c r="W456" s="44">
        <v>0</v>
      </c>
      <c r="X456" s="44">
        <v>0</v>
      </c>
      <c r="Y456" s="44">
        <v>1</v>
      </c>
      <c r="Z456" s="44">
        <v>0</v>
      </c>
      <c r="AA456" s="44">
        <v>17</v>
      </c>
      <c r="AB456" s="44">
        <v>0</v>
      </c>
      <c r="AC456" s="44">
        <v>0</v>
      </c>
      <c r="AD456" s="44">
        <v>0</v>
      </c>
      <c r="AE456" s="44">
        <v>0</v>
      </c>
      <c r="AF456" s="44">
        <v>0</v>
      </c>
      <c r="AG456" s="44">
        <v>0</v>
      </c>
      <c r="AH456" s="44">
        <v>0</v>
      </c>
      <c r="AI456" s="44">
        <v>0</v>
      </c>
      <c r="AJ456" s="44">
        <v>0</v>
      </c>
      <c r="AK456" s="44">
        <v>0</v>
      </c>
      <c r="AL456" s="44">
        <v>1</v>
      </c>
      <c r="AM456" s="44">
        <v>0</v>
      </c>
      <c r="AN456" s="44">
        <v>0</v>
      </c>
      <c r="AO456" s="44">
        <v>0</v>
      </c>
      <c r="AP456" s="44">
        <v>0</v>
      </c>
      <c r="AQ456" s="44">
        <v>2</v>
      </c>
      <c r="AR456" s="44">
        <v>1</v>
      </c>
      <c r="AS456" s="44">
        <v>0</v>
      </c>
      <c r="AT456" s="44">
        <v>0</v>
      </c>
      <c r="AU456" s="44">
        <v>0</v>
      </c>
      <c r="AV456" s="44">
        <v>0</v>
      </c>
      <c r="AW456" s="44">
        <v>0</v>
      </c>
      <c r="AX456" s="44">
        <v>0</v>
      </c>
      <c r="AY456" s="44">
        <v>0</v>
      </c>
      <c r="AZ456" s="44">
        <v>0</v>
      </c>
      <c r="BA456" s="44">
        <v>0</v>
      </c>
      <c r="BB456" s="44">
        <v>0</v>
      </c>
      <c r="BC456" s="44">
        <v>0</v>
      </c>
      <c r="BD456" s="44">
        <v>0</v>
      </c>
      <c r="BE456" s="44">
        <v>0</v>
      </c>
      <c r="BF456" s="44">
        <v>0</v>
      </c>
      <c r="BG456" s="44">
        <v>0</v>
      </c>
      <c r="BH456" s="44">
        <v>0</v>
      </c>
      <c r="BI456" s="44">
        <v>0</v>
      </c>
      <c r="BJ456" s="44">
        <v>0</v>
      </c>
      <c r="BK456" s="44">
        <v>0</v>
      </c>
      <c r="BL456" s="44">
        <f t="shared" si="0"/>
        <v>22</v>
      </c>
      <c r="BM456" s="152">
        <f t="shared" si="1"/>
        <v>2</v>
      </c>
      <c r="BN456" s="153">
        <f t="shared" si="2"/>
        <v>17</v>
      </c>
      <c r="BO456" s="154">
        <f t="shared" si="3"/>
        <v>3</v>
      </c>
      <c r="BP456" s="155">
        <f t="shared" si="4"/>
        <v>0</v>
      </c>
      <c r="BQ456" s="44"/>
    </row>
    <row r="457" spans="1:69" ht="15.75" hidden="1" customHeight="1" x14ac:dyDescent="0.3">
      <c r="A457" s="44" t="s">
        <v>212</v>
      </c>
      <c r="B457" s="44" t="s">
        <v>808</v>
      </c>
      <c r="C457" s="44" t="s">
        <v>808</v>
      </c>
      <c r="D457" s="44">
        <v>2019</v>
      </c>
      <c r="E457" s="45">
        <v>43668</v>
      </c>
      <c r="F457" s="44" t="s">
        <v>19</v>
      </c>
      <c r="G457" s="44" t="s">
        <v>48</v>
      </c>
      <c r="H457" s="37" t="s">
        <v>27</v>
      </c>
      <c r="I457" s="37" t="s">
        <v>27</v>
      </c>
      <c r="J457" s="37" t="s">
        <v>26</v>
      </c>
      <c r="K457" s="37" t="s">
        <v>27</v>
      </c>
      <c r="L457" s="37" t="s">
        <v>26</v>
      </c>
      <c r="M457" s="44" t="s">
        <v>1700</v>
      </c>
      <c r="N457" s="44">
        <f>SUM(O457:U457,V457:BK457)</f>
        <v>10</v>
      </c>
      <c r="O457" s="44">
        <v>0</v>
      </c>
      <c r="P457" s="44">
        <v>1</v>
      </c>
      <c r="Q457" s="44">
        <v>0</v>
      </c>
      <c r="R457" s="44">
        <v>0</v>
      </c>
      <c r="S457" s="44">
        <v>0</v>
      </c>
      <c r="T457" s="44">
        <v>8</v>
      </c>
      <c r="U457" s="44">
        <v>1</v>
      </c>
      <c r="V457" s="44">
        <v>0</v>
      </c>
      <c r="W457" s="44">
        <v>0</v>
      </c>
      <c r="X457" s="44">
        <v>0</v>
      </c>
      <c r="Y457" s="44">
        <v>0</v>
      </c>
      <c r="Z457" s="44">
        <v>0</v>
      </c>
      <c r="AA457" s="44">
        <v>0</v>
      </c>
      <c r="AB457" s="44">
        <v>0</v>
      </c>
      <c r="AC457" s="44">
        <v>0</v>
      </c>
      <c r="AD457" s="44">
        <v>0</v>
      </c>
      <c r="AE457" s="44">
        <v>0</v>
      </c>
      <c r="AF457" s="44">
        <v>0</v>
      </c>
      <c r="AG457" s="44">
        <v>0</v>
      </c>
      <c r="AH457" s="44">
        <v>0</v>
      </c>
      <c r="AI457" s="44">
        <v>0</v>
      </c>
      <c r="AJ457" s="44">
        <v>0</v>
      </c>
      <c r="AK457" s="44">
        <v>0</v>
      </c>
      <c r="AL457" s="44">
        <v>0</v>
      </c>
      <c r="AM457" s="44">
        <v>0</v>
      </c>
      <c r="AN457" s="44">
        <v>0</v>
      </c>
      <c r="AO457" s="44">
        <v>0</v>
      </c>
      <c r="AP457" s="44">
        <v>0</v>
      </c>
      <c r="AQ457" s="44">
        <v>0</v>
      </c>
      <c r="AR457" s="44">
        <v>0</v>
      </c>
      <c r="AS457" s="44">
        <v>0</v>
      </c>
      <c r="AT457" s="44">
        <v>0</v>
      </c>
      <c r="AU457" s="44">
        <v>0</v>
      </c>
      <c r="AV457" s="44">
        <v>0</v>
      </c>
      <c r="AW457" s="44">
        <v>0</v>
      </c>
      <c r="AX457" s="44">
        <v>0</v>
      </c>
      <c r="AY457" s="44">
        <v>0</v>
      </c>
      <c r="AZ457" s="44">
        <v>0</v>
      </c>
      <c r="BA457" s="44">
        <v>0</v>
      </c>
      <c r="BB457" s="44">
        <v>0</v>
      </c>
      <c r="BC457" s="44">
        <v>0</v>
      </c>
      <c r="BD457" s="44">
        <v>0</v>
      </c>
      <c r="BE457" s="44">
        <v>0</v>
      </c>
      <c r="BF457" s="44">
        <v>0</v>
      </c>
      <c r="BG457" s="44">
        <v>0</v>
      </c>
      <c r="BH457" s="44">
        <v>0</v>
      </c>
      <c r="BI457" s="44">
        <v>0</v>
      </c>
      <c r="BJ457" s="44">
        <v>0</v>
      </c>
      <c r="BK457" s="44">
        <v>0</v>
      </c>
      <c r="BL457" s="44">
        <f t="shared" si="0"/>
        <v>0</v>
      </c>
      <c r="BM457" s="152">
        <f t="shared" si="1"/>
        <v>0</v>
      </c>
      <c r="BN457" s="153">
        <f t="shared" si="2"/>
        <v>0</v>
      </c>
      <c r="BO457" s="154">
        <f t="shared" si="3"/>
        <v>0</v>
      </c>
      <c r="BP457" s="155">
        <f t="shared" si="4"/>
        <v>0</v>
      </c>
      <c r="BQ457" s="44"/>
    </row>
    <row r="458" spans="1:69" ht="15.75" hidden="1" customHeight="1" x14ac:dyDescent="0.3">
      <c r="A458" s="44" t="s">
        <v>212</v>
      </c>
      <c r="B458" s="44" t="s">
        <v>808</v>
      </c>
      <c r="C458" s="44" t="s">
        <v>808</v>
      </c>
      <c r="D458" s="44">
        <v>2019</v>
      </c>
      <c r="E458" s="45">
        <v>43668</v>
      </c>
      <c r="F458" s="44" t="s">
        <v>19</v>
      </c>
      <c r="G458" s="44" t="s">
        <v>52</v>
      </c>
      <c r="H458" s="37" t="s">
        <v>31</v>
      </c>
      <c r="I458" s="37" t="s">
        <v>31</v>
      </c>
      <c r="J458" s="37" t="s">
        <v>31</v>
      </c>
      <c r="K458" s="37" t="s">
        <v>31</v>
      </c>
      <c r="L458" s="37" t="s">
        <v>31</v>
      </c>
      <c r="M458" s="44" t="s">
        <v>1698</v>
      </c>
      <c r="N458" s="44"/>
      <c r="O458" s="44">
        <v>0</v>
      </c>
      <c r="P458" s="44">
        <v>0</v>
      </c>
      <c r="Q458" s="44">
        <v>0</v>
      </c>
      <c r="R458" s="44">
        <v>0</v>
      </c>
      <c r="S458" s="44">
        <v>0</v>
      </c>
      <c r="T458" s="44">
        <v>0</v>
      </c>
      <c r="U458" s="44">
        <v>0</v>
      </c>
      <c r="V458" s="44">
        <v>0</v>
      </c>
      <c r="W458" s="44">
        <v>0</v>
      </c>
      <c r="X458" s="44">
        <v>0</v>
      </c>
      <c r="Y458" s="44">
        <v>7</v>
      </c>
      <c r="Z458" s="44">
        <v>0</v>
      </c>
      <c r="AA458" s="44">
        <v>0</v>
      </c>
      <c r="AB458" s="44">
        <v>6</v>
      </c>
      <c r="AC458" s="44">
        <v>0</v>
      </c>
      <c r="AD458" s="44">
        <v>0</v>
      </c>
      <c r="AE458" s="44">
        <v>0</v>
      </c>
      <c r="AF458" s="44">
        <v>0</v>
      </c>
      <c r="AG458" s="44">
        <v>0</v>
      </c>
      <c r="AH458" s="44">
        <v>0</v>
      </c>
      <c r="AI458" s="44">
        <v>0</v>
      </c>
      <c r="AJ458" s="44">
        <v>0</v>
      </c>
      <c r="AK458" s="44">
        <v>0</v>
      </c>
      <c r="AL458" s="44">
        <v>0</v>
      </c>
      <c r="AM458" s="44">
        <v>1</v>
      </c>
      <c r="AN458" s="44">
        <v>0</v>
      </c>
      <c r="AO458" s="44">
        <v>5</v>
      </c>
      <c r="AP458" s="44">
        <v>0</v>
      </c>
      <c r="AQ458" s="44">
        <v>0</v>
      </c>
      <c r="AR458" s="44">
        <v>0</v>
      </c>
      <c r="AS458" s="44">
        <v>0</v>
      </c>
      <c r="AT458" s="44">
        <v>0</v>
      </c>
      <c r="AU458" s="44">
        <v>0</v>
      </c>
      <c r="AV458" s="44">
        <v>0</v>
      </c>
      <c r="AW458" s="44">
        <v>0</v>
      </c>
      <c r="AX458" s="44">
        <v>0</v>
      </c>
      <c r="AY458" s="44">
        <v>0</v>
      </c>
      <c r="AZ458" s="44">
        <v>0</v>
      </c>
      <c r="BA458" s="44">
        <v>0</v>
      </c>
      <c r="BB458" s="44">
        <v>0</v>
      </c>
      <c r="BC458" s="44">
        <v>0</v>
      </c>
      <c r="BD458" s="44">
        <v>2</v>
      </c>
      <c r="BE458" s="44">
        <v>0</v>
      </c>
      <c r="BF458" s="44">
        <v>0</v>
      </c>
      <c r="BG458" s="44">
        <v>0</v>
      </c>
      <c r="BH458" s="44">
        <v>0</v>
      </c>
      <c r="BI458" s="44">
        <v>0</v>
      </c>
      <c r="BJ458" s="44">
        <v>0</v>
      </c>
      <c r="BK458" s="44">
        <v>0</v>
      </c>
      <c r="BL458" s="44">
        <f t="shared" si="0"/>
        <v>21</v>
      </c>
      <c r="BM458" s="152">
        <f t="shared" si="1"/>
        <v>20</v>
      </c>
      <c r="BN458" s="153">
        <f t="shared" si="2"/>
        <v>0</v>
      </c>
      <c r="BO458" s="154">
        <f t="shared" si="3"/>
        <v>1</v>
      </c>
      <c r="BP458" s="155">
        <f t="shared" si="4"/>
        <v>0</v>
      </c>
      <c r="BQ458" s="44"/>
    </row>
    <row r="459" spans="1:69" ht="15.75" hidden="1" customHeight="1" x14ac:dyDescent="0.3">
      <c r="A459" s="44" t="s">
        <v>212</v>
      </c>
      <c r="B459" s="44" t="s">
        <v>808</v>
      </c>
      <c r="C459" s="44" t="s">
        <v>808</v>
      </c>
      <c r="D459" s="44">
        <v>2019</v>
      </c>
      <c r="E459" s="45">
        <v>43668</v>
      </c>
      <c r="F459" s="44" t="s">
        <v>19</v>
      </c>
      <c r="G459" s="44" t="s">
        <v>52</v>
      </c>
      <c r="H459" s="37" t="s">
        <v>31</v>
      </c>
      <c r="I459" s="37" t="s">
        <v>31</v>
      </c>
      <c r="J459" s="37" t="s">
        <v>31</v>
      </c>
      <c r="K459" s="37" t="s">
        <v>31</v>
      </c>
      <c r="L459" s="37" t="s">
        <v>31</v>
      </c>
      <c r="M459" s="44" t="s">
        <v>1699</v>
      </c>
      <c r="N459" s="44"/>
      <c r="O459" s="44">
        <v>0</v>
      </c>
      <c r="P459" s="44">
        <v>0</v>
      </c>
      <c r="Q459" s="44">
        <v>0</v>
      </c>
      <c r="R459" s="44">
        <v>0</v>
      </c>
      <c r="S459" s="44">
        <v>0</v>
      </c>
      <c r="T459" s="44">
        <v>0</v>
      </c>
      <c r="U459" s="44">
        <v>0</v>
      </c>
      <c r="V459" s="44">
        <v>0</v>
      </c>
      <c r="W459" s="44">
        <v>0</v>
      </c>
      <c r="X459" s="44">
        <v>0</v>
      </c>
      <c r="Y459" s="44">
        <v>1</v>
      </c>
      <c r="Z459" s="44">
        <v>8</v>
      </c>
      <c r="AA459" s="44">
        <v>0</v>
      </c>
      <c r="AB459" s="44">
        <v>0</v>
      </c>
      <c r="AC459" s="44">
        <v>0</v>
      </c>
      <c r="AD459" s="44">
        <v>0</v>
      </c>
      <c r="AE459" s="44">
        <v>0</v>
      </c>
      <c r="AF459" s="44">
        <v>0</v>
      </c>
      <c r="AG459" s="44">
        <v>0</v>
      </c>
      <c r="AH459" s="44">
        <v>0</v>
      </c>
      <c r="AI459" s="44">
        <v>0</v>
      </c>
      <c r="AJ459" s="44">
        <v>0</v>
      </c>
      <c r="AK459" s="44">
        <v>0</v>
      </c>
      <c r="AL459" s="44">
        <v>1</v>
      </c>
      <c r="AM459" s="44">
        <v>8</v>
      </c>
      <c r="AN459" s="44">
        <v>0</v>
      </c>
      <c r="AO459" s="44">
        <v>0</v>
      </c>
      <c r="AP459" s="44">
        <v>0</v>
      </c>
      <c r="AQ459" s="44">
        <v>5</v>
      </c>
      <c r="AR459" s="44">
        <v>0</v>
      </c>
      <c r="AS459" s="44">
        <v>0</v>
      </c>
      <c r="AT459" s="44">
        <v>0</v>
      </c>
      <c r="AU459" s="44">
        <v>0</v>
      </c>
      <c r="AV459" s="44">
        <v>0</v>
      </c>
      <c r="AW459" s="44">
        <v>0</v>
      </c>
      <c r="AX459" s="44">
        <v>0</v>
      </c>
      <c r="AY459" s="44">
        <v>0</v>
      </c>
      <c r="AZ459" s="44">
        <v>0</v>
      </c>
      <c r="BA459" s="44">
        <v>0</v>
      </c>
      <c r="BB459" s="44">
        <v>0</v>
      </c>
      <c r="BC459" s="44">
        <v>0</v>
      </c>
      <c r="BD459" s="44">
        <v>0</v>
      </c>
      <c r="BE459" s="44">
        <v>0</v>
      </c>
      <c r="BF459" s="44">
        <v>0</v>
      </c>
      <c r="BG459" s="44">
        <v>0</v>
      </c>
      <c r="BH459" s="44">
        <v>0</v>
      </c>
      <c r="BI459" s="44">
        <v>0</v>
      </c>
      <c r="BJ459" s="44">
        <v>0</v>
      </c>
      <c r="BK459" s="44">
        <v>3</v>
      </c>
      <c r="BL459" s="44">
        <f t="shared" si="0"/>
        <v>26</v>
      </c>
      <c r="BM459" s="152">
        <f t="shared" si="1"/>
        <v>1</v>
      </c>
      <c r="BN459" s="153">
        <f t="shared" si="2"/>
        <v>11</v>
      </c>
      <c r="BO459" s="154">
        <f t="shared" si="3"/>
        <v>14</v>
      </c>
      <c r="BP459" s="155">
        <f t="shared" si="4"/>
        <v>0</v>
      </c>
      <c r="BQ459" s="44"/>
    </row>
    <row r="460" spans="1:69" ht="15.75" hidden="1" customHeight="1" x14ac:dyDescent="0.3">
      <c r="A460" s="44" t="s">
        <v>212</v>
      </c>
      <c r="B460" s="44" t="s">
        <v>808</v>
      </c>
      <c r="C460" s="44" t="s">
        <v>808</v>
      </c>
      <c r="D460" s="44">
        <v>2019</v>
      </c>
      <c r="E460" s="45">
        <v>43668</v>
      </c>
      <c r="F460" s="44" t="s">
        <v>19</v>
      </c>
      <c r="G460" s="44" t="s">
        <v>52</v>
      </c>
      <c r="H460" s="37" t="s">
        <v>31</v>
      </c>
      <c r="I460" s="37" t="s">
        <v>31</v>
      </c>
      <c r="J460" s="37" t="s">
        <v>31</v>
      </c>
      <c r="K460" s="37" t="s">
        <v>31</v>
      </c>
      <c r="L460" s="37" t="s">
        <v>31</v>
      </c>
      <c r="M460" s="44" t="s">
        <v>1700</v>
      </c>
      <c r="N460" s="44">
        <f>SUM(O460:U460,V460:BK460)</f>
        <v>10</v>
      </c>
      <c r="O460" s="44">
        <v>0</v>
      </c>
      <c r="P460" s="44">
        <v>0</v>
      </c>
      <c r="Q460" s="44">
        <v>0</v>
      </c>
      <c r="R460" s="44">
        <v>2</v>
      </c>
      <c r="S460" s="44">
        <v>0</v>
      </c>
      <c r="T460" s="44">
        <v>6</v>
      </c>
      <c r="U460" s="44">
        <v>1</v>
      </c>
      <c r="V460" s="44">
        <v>0</v>
      </c>
      <c r="W460" s="44">
        <v>0</v>
      </c>
      <c r="X460" s="44">
        <v>0</v>
      </c>
      <c r="Y460" s="44">
        <v>0</v>
      </c>
      <c r="Z460" s="44">
        <v>0</v>
      </c>
      <c r="AA460" s="44">
        <v>0</v>
      </c>
      <c r="AB460" s="44">
        <v>1</v>
      </c>
      <c r="AC460" s="44">
        <v>0</v>
      </c>
      <c r="AD460" s="44">
        <v>0</v>
      </c>
      <c r="AE460" s="44">
        <v>0</v>
      </c>
      <c r="AF460" s="44">
        <v>0</v>
      </c>
      <c r="AG460" s="44">
        <v>0</v>
      </c>
      <c r="AH460" s="44">
        <v>0</v>
      </c>
      <c r="AI460" s="44">
        <v>0</v>
      </c>
      <c r="AJ460" s="44">
        <v>0</v>
      </c>
      <c r="AK460" s="44">
        <v>0</v>
      </c>
      <c r="AL460" s="44">
        <v>0</v>
      </c>
      <c r="AM460" s="44">
        <v>0</v>
      </c>
      <c r="AN460" s="44">
        <v>0</v>
      </c>
      <c r="AO460" s="44">
        <v>0</v>
      </c>
      <c r="AP460" s="44">
        <v>0</v>
      </c>
      <c r="AQ460" s="44">
        <v>0</v>
      </c>
      <c r="AR460" s="44">
        <v>0</v>
      </c>
      <c r="AS460" s="44">
        <v>0</v>
      </c>
      <c r="AT460" s="44">
        <v>0</v>
      </c>
      <c r="AU460" s="44">
        <v>0</v>
      </c>
      <c r="AV460" s="44">
        <v>0</v>
      </c>
      <c r="AW460" s="44">
        <v>0</v>
      </c>
      <c r="AX460" s="44">
        <v>0</v>
      </c>
      <c r="AY460" s="44">
        <v>0</v>
      </c>
      <c r="AZ460" s="44">
        <v>0</v>
      </c>
      <c r="BA460" s="44">
        <v>0</v>
      </c>
      <c r="BB460" s="44">
        <v>0</v>
      </c>
      <c r="BC460" s="44">
        <v>0</v>
      </c>
      <c r="BD460" s="44">
        <v>0</v>
      </c>
      <c r="BE460" s="44">
        <v>0</v>
      </c>
      <c r="BF460" s="44">
        <v>0</v>
      </c>
      <c r="BG460" s="44">
        <v>0</v>
      </c>
      <c r="BH460" s="44">
        <v>0</v>
      </c>
      <c r="BI460" s="44">
        <v>0</v>
      </c>
      <c r="BJ460" s="44">
        <v>0</v>
      </c>
      <c r="BK460" s="44">
        <v>0</v>
      </c>
      <c r="BL460" s="44">
        <f t="shared" si="0"/>
        <v>1</v>
      </c>
      <c r="BM460" s="152">
        <f t="shared" si="1"/>
        <v>1</v>
      </c>
      <c r="BN460" s="153">
        <f t="shared" si="2"/>
        <v>0</v>
      </c>
      <c r="BO460" s="154">
        <f t="shared" si="3"/>
        <v>0</v>
      </c>
      <c r="BP460" s="155">
        <f t="shared" si="4"/>
        <v>0</v>
      </c>
      <c r="BQ460" s="44"/>
    </row>
    <row r="461" spans="1:69" ht="15.75" hidden="1" customHeight="1" x14ac:dyDescent="0.3">
      <c r="A461" s="44" t="s">
        <v>212</v>
      </c>
      <c r="B461" s="44" t="s">
        <v>808</v>
      </c>
      <c r="C461" s="44" t="s">
        <v>808</v>
      </c>
      <c r="D461" s="44">
        <v>2019</v>
      </c>
      <c r="E461" s="45">
        <v>43668</v>
      </c>
      <c r="F461" s="44" t="s">
        <v>19</v>
      </c>
      <c r="G461" s="44" t="s">
        <v>55</v>
      </c>
      <c r="H461" s="37" t="s">
        <v>26</v>
      </c>
      <c r="I461" s="37" t="s">
        <v>26</v>
      </c>
      <c r="J461" s="37" t="s">
        <v>27</v>
      </c>
      <c r="K461" s="37" t="s">
        <v>26</v>
      </c>
      <c r="L461" s="37" t="s">
        <v>27</v>
      </c>
      <c r="M461" s="44" t="s">
        <v>1698</v>
      </c>
      <c r="N461" s="44"/>
      <c r="O461" s="44">
        <v>0</v>
      </c>
      <c r="P461" s="44">
        <v>0</v>
      </c>
      <c r="Q461" s="44">
        <v>0</v>
      </c>
      <c r="R461" s="44">
        <v>0</v>
      </c>
      <c r="S461" s="44">
        <v>0</v>
      </c>
      <c r="T461" s="44">
        <v>0</v>
      </c>
      <c r="U461" s="44">
        <v>0</v>
      </c>
      <c r="V461" s="44">
        <v>0</v>
      </c>
      <c r="W461" s="44">
        <v>0</v>
      </c>
      <c r="X461" s="44">
        <v>0</v>
      </c>
      <c r="Y461" s="44">
        <v>11</v>
      </c>
      <c r="Z461" s="44">
        <v>0</v>
      </c>
      <c r="AA461" s="44">
        <v>0</v>
      </c>
      <c r="AB461" s="44">
        <v>0</v>
      </c>
      <c r="AC461" s="44">
        <v>0</v>
      </c>
      <c r="AD461" s="44">
        <v>0</v>
      </c>
      <c r="AE461" s="44">
        <v>0</v>
      </c>
      <c r="AF461" s="44">
        <v>0</v>
      </c>
      <c r="AG461" s="44">
        <v>0</v>
      </c>
      <c r="AH461" s="44">
        <v>0</v>
      </c>
      <c r="AI461" s="44">
        <v>0</v>
      </c>
      <c r="AJ461" s="44">
        <v>0</v>
      </c>
      <c r="AK461" s="44">
        <v>0</v>
      </c>
      <c r="AL461" s="44">
        <v>0</v>
      </c>
      <c r="AM461" s="44">
        <v>0</v>
      </c>
      <c r="AN461" s="44">
        <v>0</v>
      </c>
      <c r="AO461" s="44">
        <v>11</v>
      </c>
      <c r="AP461" s="44">
        <v>0</v>
      </c>
      <c r="AQ461" s="44">
        <v>0</v>
      </c>
      <c r="AR461" s="44">
        <v>0</v>
      </c>
      <c r="AS461" s="44">
        <v>0</v>
      </c>
      <c r="AT461" s="44">
        <v>0</v>
      </c>
      <c r="AU461" s="44">
        <v>0</v>
      </c>
      <c r="AV461" s="44">
        <v>0</v>
      </c>
      <c r="AW461" s="44">
        <v>0</v>
      </c>
      <c r="AX461" s="44">
        <v>0</v>
      </c>
      <c r="AY461" s="44">
        <v>0</v>
      </c>
      <c r="AZ461" s="44">
        <v>0</v>
      </c>
      <c r="BA461" s="44">
        <v>0</v>
      </c>
      <c r="BB461" s="44">
        <v>0</v>
      </c>
      <c r="BC461" s="44">
        <v>0</v>
      </c>
      <c r="BD461" s="44">
        <v>0</v>
      </c>
      <c r="BE461" s="44">
        <v>0</v>
      </c>
      <c r="BF461" s="44">
        <v>0</v>
      </c>
      <c r="BG461" s="44">
        <v>0</v>
      </c>
      <c r="BH461" s="44">
        <v>0</v>
      </c>
      <c r="BI461" s="44">
        <v>0</v>
      </c>
      <c r="BJ461" s="44">
        <v>0</v>
      </c>
      <c r="BK461" s="44">
        <v>0</v>
      </c>
      <c r="BL461" s="44">
        <f t="shared" si="0"/>
        <v>22</v>
      </c>
      <c r="BM461" s="152">
        <f t="shared" si="1"/>
        <v>22</v>
      </c>
      <c r="BN461" s="153">
        <f t="shared" si="2"/>
        <v>0</v>
      </c>
      <c r="BO461" s="154">
        <f t="shared" si="3"/>
        <v>0</v>
      </c>
      <c r="BP461" s="155">
        <f t="shared" si="4"/>
        <v>0</v>
      </c>
      <c r="BQ461" s="44" t="s">
        <v>1721</v>
      </c>
    </row>
    <row r="462" spans="1:69" ht="15.75" hidden="1" customHeight="1" x14ac:dyDescent="0.3">
      <c r="A462" s="44" t="s">
        <v>212</v>
      </c>
      <c r="B462" s="44" t="s">
        <v>808</v>
      </c>
      <c r="C462" s="44" t="s">
        <v>808</v>
      </c>
      <c r="D462" s="44">
        <v>2019</v>
      </c>
      <c r="E462" s="45">
        <v>43668</v>
      </c>
      <c r="F462" s="44" t="s">
        <v>19</v>
      </c>
      <c r="G462" s="44" t="s">
        <v>55</v>
      </c>
      <c r="H462" s="37" t="s">
        <v>26</v>
      </c>
      <c r="I462" s="37" t="s">
        <v>26</v>
      </c>
      <c r="J462" s="37" t="s">
        <v>27</v>
      </c>
      <c r="K462" s="37" t="s">
        <v>26</v>
      </c>
      <c r="L462" s="37" t="s">
        <v>27</v>
      </c>
      <c r="M462" s="44" t="s">
        <v>1699</v>
      </c>
      <c r="N462" s="44"/>
      <c r="O462" s="44">
        <v>0</v>
      </c>
      <c r="P462" s="44">
        <v>0</v>
      </c>
      <c r="Q462" s="44">
        <v>0</v>
      </c>
      <c r="R462" s="44">
        <v>0</v>
      </c>
      <c r="S462" s="44">
        <v>0</v>
      </c>
      <c r="T462" s="44">
        <v>0</v>
      </c>
      <c r="U462" s="44">
        <v>0</v>
      </c>
      <c r="V462" s="44">
        <v>0</v>
      </c>
      <c r="W462" s="44">
        <v>0</v>
      </c>
      <c r="X462" s="44">
        <v>0</v>
      </c>
      <c r="Y462" s="44">
        <v>0</v>
      </c>
      <c r="Z462" s="44">
        <v>0</v>
      </c>
      <c r="AA462" s="44">
        <v>14</v>
      </c>
      <c r="AB462" s="44">
        <v>0</v>
      </c>
      <c r="AC462" s="44">
        <v>0</v>
      </c>
      <c r="AD462" s="44">
        <v>0</v>
      </c>
      <c r="AE462" s="44">
        <v>0</v>
      </c>
      <c r="AF462" s="44">
        <v>0</v>
      </c>
      <c r="AG462" s="44">
        <v>0</v>
      </c>
      <c r="AH462" s="44">
        <v>0</v>
      </c>
      <c r="AI462" s="44">
        <v>0</v>
      </c>
      <c r="AJ462" s="44">
        <v>0</v>
      </c>
      <c r="AK462" s="44">
        <v>0</v>
      </c>
      <c r="AL462" s="44">
        <v>0</v>
      </c>
      <c r="AM462" s="44">
        <v>3</v>
      </c>
      <c r="AN462" s="44">
        <v>0</v>
      </c>
      <c r="AO462" s="44">
        <v>2</v>
      </c>
      <c r="AP462" s="44">
        <v>0</v>
      </c>
      <c r="AQ462" s="44">
        <v>0</v>
      </c>
      <c r="AR462" s="44">
        <v>0</v>
      </c>
      <c r="AS462" s="44">
        <v>0</v>
      </c>
      <c r="AT462" s="44">
        <v>0</v>
      </c>
      <c r="AU462" s="44">
        <v>0</v>
      </c>
      <c r="AV462" s="44">
        <v>0</v>
      </c>
      <c r="AW462" s="44">
        <v>0</v>
      </c>
      <c r="AX462" s="44">
        <v>0</v>
      </c>
      <c r="AY462" s="44">
        <v>0</v>
      </c>
      <c r="AZ462" s="44">
        <v>0</v>
      </c>
      <c r="BA462" s="44">
        <v>0</v>
      </c>
      <c r="BB462" s="44">
        <v>0</v>
      </c>
      <c r="BC462" s="44">
        <v>0</v>
      </c>
      <c r="BD462" s="44">
        <v>0</v>
      </c>
      <c r="BE462" s="44">
        <v>0</v>
      </c>
      <c r="BF462" s="44">
        <v>0</v>
      </c>
      <c r="BG462" s="44">
        <v>0</v>
      </c>
      <c r="BH462" s="44">
        <v>0</v>
      </c>
      <c r="BI462" s="44">
        <v>0</v>
      </c>
      <c r="BJ462" s="44">
        <v>0</v>
      </c>
      <c r="BK462" s="44">
        <v>0</v>
      </c>
      <c r="BL462" s="44">
        <f t="shared" si="0"/>
        <v>19</v>
      </c>
      <c r="BM462" s="152">
        <f t="shared" si="1"/>
        <v>2</v>
      </c>
      <c r="BN462" s="153">
        <f t="shared" si="2"/>
        <v>14</v>
      </c>
      <c r="BO462" s="154">
        <f t="shared" si="3"/>
        <v>3</v>
      </c>
      <c r="BP462" s="155">
        <f t="shared" si="4"/>
        <v>0</v>
      </c>
      <c r="BQ462" s="44" t="s">
        <v>1721</v>
      </c>
    </row>
    <row r="463" spans="1:69" ht="15.75" hidden="1" customHeight="1" x14ac:dyDescent="0.3">
      <c r="A463" s="44" t="s">
        <v>212</v>
      </c>
      <c r="B463" s="44" t="s">
        <v>808</v>
      </c>
      <c r="C463" s="44" t="s">
        <v>808</v>
      </c>
      <c r="D463" s="44">
        <v>2019</v>
      </c>
      <c r="E463" s="45">
        <v>43668</v>
      </c>
      <c r="F463" s="44" t="s">
        <v>19</v>
      </c>
      <c r="G463" s="44" t="s">
        <v>55</v>
      </c>
      <c r="H463" s="37" t="s">
        <v>26</v>
      </c>
      <c r="I463" s="37" t="s">
        <v>26</v>
      </c>
      <c r="J463" s="37" t="s">
        <v>27</v>
      </c>
      <c r="K463" s="37" t="s">
        <v>26</v>
      </c>
      <c r="L463" s="37" t="s">
        <v>27</v>
      </c>
      <c r="M463" s="44" t="s">
        <v>1700</v>
      </c>
      <c r="N463" s="44">
        <f>SUM(O463:U463,V463:BK463)</f>
        <v>10</v>
      </c>
      <c r="O463" s="44">
        <v>0</v>
      </c>
      <c r="P463" s="44">
        <v>0</v>
      </c>
      <c r="Q463" s="44">
        <v>0</v>
      </c>
      <c r="R463" s="44">
        <v>0</v>
      </c>
      <c r="S463" s="44">
        <v>0</v>
      </c>
      <c r="T463" s="44">
        <v>2</v>
      </c>
      <c r="U463" s="44">
        <v>6</v>
      </c>
      <c r="V463" s="44">
        <v>0</v>
      </c>
      <c r="W463" s="44">
        <v>0</v>
      </c>
      <c r="X463" s="44">
        <v>0</v>
      </c>
      <c r="Y463" s="44">
        <v>2</v>
      </c>
      <c r="Z463" s="44">
        <v>0</v>
      </c>
      <c r="AA463" s="44">
        <v>0</v>
      </c>
      <c r="AB463" s="44">
        <v>0</v>
      </c>
      <c r="AC463" s="44">
        <v>0</v>
      </c>
      <c r="AD463" s="44">
        <v>0</v>
      </c>
      <c r="AE463" s="44">
        <v>0</v>
      </c>
      <c r="AF463" s="44">
        <v>0</v>
      </c>
      <c r="AG463" s="44">
        <v>0</v>
      </c>
      <c r="AH463" s="44">
        <v>0</v>
      </c>
      <c r="AI463" s="44">
        <v>0</v>
      </c>
      <c r="AJ463" s="44">
        <v>0</v>
      </c>
      <c r="AK463" s="44">
        <v>0</v>
      </c>
      <c r="AL463" s="44">
        <v>0</v>
      </c>
      <c r="AM463" s="44">
        <v>0</v>
      </c>
      <c r="AN463" s="44">
        <v>0</v>
      </c>
      <c r="AO463" s="44">
        <v>0</v>
      </c>
      <c r="AP463" s="44">
        <v>0</v>
      </c>
      <c r="AQ463" s="44">
        <v>0</v>
      </c>
      <c r="AR463" s="44">
        <v>0</v>
      </c>
      <c r="AS463" s="44">
        <v>0</v>
      </c>
      <c r="AT463" s="44">
        <v>0</v>
      </c>
      <c r="AU463" s="44">
        <v>0</v>
      </c>
      <c r="AV463" s="44">
        <v>0</v>
      </c>
      <c r="AW463" s="44">
        <v>0</v>
      </c>
      <c r="AX463" s="44">
        <v>0</v>
      </c>
      <c r="AY463" s="44">
        <v>0</v>
      </c>
      <c r="AZ463" s="44">
        <v>0</v>
      </c>
      <c r="BA463" s="44">
        <v>0</v>
      </c>
      <c r="BB463" s="44">
        <v>0</v>
      </c>
      <c r="BC463" s="44">
        <v>0</v>
      </c>
      <c r="BD463" s="44">
        <v>0</v>
      </c>
      <c r="BE463" s="44">
        <v>0</v>
      </c>
      <c r="BF463" s="44">
        <v>0</v>
      </c>
      <c r="BG463" s="44">
        <v>0</v>
      </c>
      <c r="BH463" s="44">
        <v>0</v>
      </c>
      <c r="BI463" s="44">
        <v>0</v>
      </c>
      <c r="BJ463" s="44">
        <v>0</v>
      </c>
      <c r="BK463" s="44">
        <v>0</v>
      </c>
      <c r="BL463" s="44">
        <f t="shared" si="0"/>
        <v>2</v>
      </c>
      <c r="BM463" s="152">
        <f t="shared" si="1"/>
        <v>2</v>
      </c>
      <c r="BN463" s="153">
        <f t="shared" si="2"/>
        <v>0</v>
      </c>
      <c r="BO463" s="154">
        <f t="shared" si="3"/>
        <v>0</v>
      </c>
      <c r="BP463" s="155">
        <f t="shared" si="4"/>
        <v>0</v>
      </c>
      <c r="BQ463" s="44" t="s">
        <v>1721</v>
      </c>
    </row>
    <row r="464" spans="1:69" ht="15.75" hidden="1" customHeight="1" x14ac:dyDescent="0.3">
      <c r="A464" s="44" t="s">
        <v>212</v>
      </c>
      <c r="B464" s="44" t="s">
        <v>808</v>
      </c>
      <c r="C464" s="44" t="s">
        <v>808</v>
      </c>
      <c r="D464" s="44">
        <v>2019</v>
      </c>
      <c r="E464" s="45">
        <v>43668</v>
      </c>
      <c r="F464" s="44" t="s">
        <v>19</v>
      </c>
      <c r="G464" s="44" t="s">
        <v>57</v>
      </c>
      <c r="H464" s="37" t="s">
        <v>35</v>
      </c>
      <c r="I464" s="37" t="s">
        <v>31</v>
      </c>
      <c r="J464" s="37" t="s">
        <v>31</v>
      </c>
      <c r="K464" s="37" t="s">
        <v>31</v>
      </c>
      <c r="L464" s="37" t="s">
        <v>31</v>
      </c>
      <c r="M464" s="44" t="s">
        <v>1698</v>
      </c>
      <c r="N464" s="44"/>
      <c r="O464" s="44">
        <v>0</v>
      </c>
      <c r="P464" s="44">
        <v>0</v>
      </c>
      <c r="Q464" s="44">
        <v>0</v>
      </c>
      <c r="R464" s="44">
        <v>0</v>
      </c>
      <c r="S464" s="44">
        <v>0</v>
      </c>
      <c r="T464" s="44">
        <v>0</v>
      </c>
      <c r="U464" s="44">
        <v>0</v>
      </c>
      <c r="V464" s="44">
        <v>0</v>
      </c>
      <c r="W464" s="44">
        <v>0</v>
      </c>
      <c r="X464" s="44">
        <v>0</v>
      </c>
      <c r="Y464" s="44">
        <v>0</v>
      </c>
      <c r="Z464" s="44">
        <v>0</v>
      </c>
      <c r="AA464" s="44">
        <v>1</v>
      </c>
      <c r="AB464" s="44">
        <v>1</v>
      </c>
      <c r="AC464" s="44">
        <v>0</v>
      </c>
      <c r="AD464" s="44">
        <v>0</v>
      </c>
      <c r="AE464" s="44">
        <v>0</v>
      </c>
      <c r="AF464" s="44">
        <v>0</v>
      </c>
      <c r="AG464" s="44">
        <v>0</v>
      </c>
      <c r="AH464" s="44">
        <v>0</v>
      </c>
      <c r="AI464" s="44">
        <v>0</v>
      </c>
      <c r="AJ464" s="44">
        <v>0</v>
      </c>
      <c r="AK464" s="44">
        <v>0</v>
      </c>
      <c r="AL464" s="44">
        <v>0</v>
      </c>
      <c r="AM464" s="44">
        <v>0</v>
      </c>
      <c r="AN464" s="44">
        <v>0</v>
      </c>
      <c r="AO464" s="44">
        <v>7</v>
      </c>
      <c r="AP464" s="44">
        <v>0</v>
      </c>
      <c r="AQ464" s="44">
        <v>0</v>
      </c>
      <c r="AR464" s="44">
        <v>0</v>
      </c>
      <c r="AS464" s="44">
        <v>0</v>
      </c>
      <c r="AT464" s="44">
        <v>0</v>
      </c>
      <c r="AU464" s="44">
        <v>0</v>
      </c>
      <c r="AV464" s="44">
        <v>0</v>
      </c>
      <c r="AW464" s="44">
        <v>0</v>
      </c>
      <c r="AX464" s="44">
        <v>0</v>
      </c>
      <c r="AY464" s="44">
        <v>0</v>
      </c>
      <c r="AZ464" s="44">
        <v>0</v>
      </c>
      <c r="BA464" s="44">
        <v>0</v>
      </c>
      <c r="BB464" s="44">
        <v>0</v>
      </c>
      <c r="BC464" s="44">
        <v>0</v>
      </c>
      <c r="BD464" s="44">
        <v>0</v>
      </c>
      <c r="BE464" s="44">
        <v>0</v>
      </c>
      <c r="BF464" s="44">
        <v>0</v>
      </c>
      <c r="BG464" s="44">
        <v>1</v>
      </c>
      <c r="BH464" s="44">
        <v>0</v>
      </c>
      <c r="BI464" s="44">
        <v>0</v>
      </c>
      <c r="BJ464" s="44">
        <v>0</v>
      </c>
      <c r="BK464" s="44">
        <v>0</v>
      </c>
      <c r="BL464" s="44">
        <f t="shared" si="0"/>
        <v>10</v>
      </c>
      <c r="BM464" s="152">
        <f t="shared" si="1"/>
        <v>9</v>
      </c>
      <c r="BN464" s="153">
        <f t="shared" si="2"/>
        <v>1</v>
      </c>
      <c r="BO464" s="154">
        <f t="shared" si="3"/>
        <v>0</v>
      </c>
      <c r="BP464" s="155">
        <f t="shared" si="4"/>
        <v>0</v>
      </c>
      <c r="BQ464" s="44"/>
    </row>
    <row r="465" spans="1:69" ht="15.75" hidden="1" customHeight="1" x14ac:dyDescent="0.3">
      <c r="A465" s="44" t="s">
        <v>212</v>
      </c>
      <c r="B465" s="44" t="s">
        <v>808</v>
      </c>
      <c r="C465" s="44" t="s">
        <v>808</v>
      </c>
      <c r="D465" s="44">
        <v>2019</v>
      </c>
      <c r="E465" s="45">
        <v>43668</v>
      </c>
      <c r="F465" s="44" t="s">
        <v>19</v>
      </c>
      <c r="G465" s="44" t="s">
        <v>57</v>
      </c>
      <c r="H465" s="37" t="s">
        <v>35</v>
      </c>
      <c r="I465" s="37" t="s">
        <v>31</v>
      </c>
      <c r="J465" s="37" t="s">
        <v>31</v>
      </c>
      <c r="K465" s="37" t="s">
        <v>31</v>
      </c>
      <c r="L465" s="37" t="s">
        <v>31</v>
      </c>
      <c r="M465" s="44" t="s">
        <v>1699</v>
      </c>
      <c r="N465" s="44"/>
      <c r="O465" s="44">
        <v>0</v>
      </c>
      <c r="P465" s="44">
        <v>0</v>
      </c>
      <c r="Q465" s="44">
        <v>0</v>
      </c>
      <c r="R465" s="44">
        <v>0</v>
      </c>
      <c r="S465" s="44">
        <v>0</v>
      </c>
      <c r="T465" s="44">
        <v>0</v>
      </c>
      <c r="U465" s="44">
        <v>0</v>
      </c>
      <c r="V465" s="44">
        <v>0</v>
      </c>
      <c r="W465" s="44">
        <v>0</v>
      </c>
      <c r="X465" s="44">
        <v>0</v>
      </c>
      <c r="Y465" s="44">
        <v>0</v>
      </c>
      <c r="Z465" s="44">
        <v>0</v>
      </c>
      <c r="AA465" s="44">
        <v>29</v>
      </c>
      <c r="AB465" s="44">
        <v>0</v>
      </c>
      <c r="AC465" s="44">
        <v>0</v>
      </c>
      <c r="AD465" s="44">
        <v>0</v>
      </c>
      <c r="AE465" s="44">
        <v>0</v>
      </c>
      <c r="AF465" s="44">
        <v>0</v>
      </c>
      <c r="AG465" s="44">
        <v>0</v>
      </c>
      <c r="AH465" s="44">
        <v>0</v>
      </c>
      <c r="AI465" s="44">
        <v>0</v>
      </c>
      <c r="AJ465" s="44">
        <v>0</v>
      </c>
      <c r="AK465" s="44">
        <v>0</v>
      </c>
      <c r="AL465" s="44">
        <v>0</v>
      </c>
      <c r="AM465" s="44">
        <v>0</v>
      </c>
      <c r="AN465" s="44">
        <v>0</v>
      </c>
      <c r="AO465" s="44">
        <v>0</v>
      </c>
      <c r="AP465" s="44">
        <v>0</v>
      </c>
      <c r="AQ465" s="44">
        <v>0</v>
      </c>
      <c r="AR465" s="44">
        <v>0</v>
      </c>
      <c r="AS465" s="44">
        <v>0</v>
      </c>
      <c r="AT465" s="44">
        <v>0</v>
      </c>
      <c r="AU465" s="44">
        <v>0</v>
      </c>
      <c r="AV465" s="44">
        <v>0</v>
      </c>
      <c r="AW465" s="44">
        <v>0</v>
      </c>
      <c r="AX465" s="44">
        <v>0</v>
      </c>
      <c r="AY465" s="44">
        <v>0</v>
      </c>
      <c r="AZ465" s="44">
        <v>0</v>
      </c>
      <c r="BA465" s="44">
        <v>0</v>
      </c>
      <c r="BB465" s="44">
        <v>0</v>
      </c>
      <c r="BC465" s="44">
        <v>0</v>
      </c>
      <c r="BD465" s="44">
        <v>0</v>
      </c>
      <c r="BE465" s="44">
        <v>0</v>
      </c>
      <c r="BF465" s="44">
        <v>0</v>
      </c>
      <c r="BG465" s="44">
        <v>0</v>
      </c>
      <c r="BH465" s="44">
        <v>0</v>
      </c>
      <c r="BI465" s="44">
        <v>0</v>
      </c>
      <c r="BJ465" s="44">
        <v>0</v>
      </c>
      <c r="BK465" s="44">
        <v>0</v>
      </c>
      <c r="BL465" s="44">
        <f t="shared" si="0"/>
        <v>29</v>
      </c>
      <c r="BM465" s="152">
        <f t="shared" si="1"/>
        <v>0</v>
      </c>
      <c r="BN465" s="153">
        <f t="shared" si="2"/>
        <v>29</v>
      </c>
      <c r="BO465" s="154">
        <f t="shared" si="3"/>
        <v>0</v>
      </c>
      <c r="BP465" s="155">
        <f t="shared" si="4"/>
        <v>0</v>
      </c>
      <c r="BQ465" s="44"/>
    </row>
    <row r="466" spans="1:69" ht="15.75" hidden="1" customHeight="1" x14ac:dyDescent="0.3">
      <c r="A466" s="44" t="s">
        <v>212</v>
      </c>
      <c r="B466" s="44" t="s">
        <v>808</v>
      </c>
      <c r="C466" s="44" t="s">
        <v>808</v>
      </c>
      <c r="D466" s="44">
        <v>2019</v>
      </c>
      <c r="E466" s="45">
        <v>43668</v>
      </c>
      <c r="F466" s="44" t="s">
        <v>19</v>
      </c>
      <c r="G466" s="44" t="s">
        <v>57</v>
      </c>
      <c r="H466" s="37" t="s">
        <v>35</v>
      </c>
      <c r="I466" s="37" t="s">
        <v>31</v>
      </c>
      <c r="J466" s="37" t="s">
        <v>31</v>
      </c>
      <c r="K466" s="37" t="s">
        <v>31</v>
      </c>
      <c r="L466" s="37" t="s">
        <v>31</v>
      </c>
      <c r="M466" s="44" t="s">
        <v>1700</v>
      </c>
      <c r="N466" s="44">
        <f>SUM(O466:U466,V466:BK466)</f>
        <v>10</v>
      </c>
      <c r="O466" s="44">
        <v>0</v>
      </c>
      <c r="P466" s="44">
        <v>0</v>
      </c>
      <c r="Q466" s="44">
        <v>0</v>
      </c>
      <c r="R466" s="44">
        <v>0</v>
      </c>
      <c r="S466" s="44">
        <v>0</v>
      </c>
      <c r="T466" s="44">
        <v>10</v>
      </c>
      <c r="U466" s="44">
        <v>0</v>
      </c>
      <c r="V466" s="44">
        <v>0</v>
      </c>
      <c r="W466" s="44">
        <v>0</v>
      </c>
      <c r="X466" s="44">
        <v>0</v>
      </c>
      <c r="Y466" s="44">
        <v>0</v>
      </c>
      <c r="Z466" s="44">
        <v>0</v>
      </c>
      <c r="AA466" s="44">
        <v>0</v>
      </c>
      <c r="AB466" s="44">
        <v>0</v>
      </c>
      <c r="AC466" s="44">
        <v>0</v>
      </c>
      <c r="AD466" s="44">
        <v>0</v>
      </c>
      <c r="AE466" s="44">
        <v>0</v>
      </c>
      <c r="AF466" s="44">
        <v>0</v>
      </c>
      <c r="AG466" s="44">
        <v>0</v>
      </c>
      <c r="AH466" s="44">
        <v>0</v>
      </c>
      <c r="AI466" s="44">
        <v>0</v>
      </c>
      <c r="AJ466" s="44">
        <v>0</v>
      </c>
      <c r="AK466" s="44">
        <v>0</v>
      </c>
      <c r="AL466" s="44">
        <v>0</v>
      </c>
      <c r="AM466" s="44">
        <v>0</v>
      </c>
      <c r="AN466" s="44">
        <v>0</v>
      </c>
      <c r="AO466" s="44">
        <v>0</v>
      </c>
      <c r="AP466" s="44">
        <v>0</v>
      </c>
      <c r="AQ466" s="44">
        <v>0</v>
      </c>
      <c r="AR466" s="44">
        <v>0</v>
      </c>
      <c r="AS466" s="44">
        <v>0</v>
      </c>
      <c r="AT466" s="44">
        <v>0</v>
      </c>
      <c r="AU466" s="44">
        <v>0</v>
      </c>
      <c r="AV466" s="44">
        <v>0</v>
      </c>
      <c r="AW466" s="44">
        <v>0</v>
      </c>
      <c r="AX466" s="44">
        <v>0</v>
      </c>
      <c r="AY466" s="44">
        <v>0</v>
      </c>
      <c r="AZ466" s="44">
        <v>0</v>
      </c>
      <c r="BA466" s="44">
        <v>0</v>
      </c>
      <c r="BB466" s="44">
        <v>0</v>
      </c>
      <c r="BC466" s="44">
        <v>0</v>
      </c>
      <c r="BD466" s="44">
        <v>0</v>
      </c>
      <c r="BE466" s="44">
        <v>0</v>
      </c>
      <c r="BF466" s="44">
        <v>0</v>
      </c>
      <c r="BG466" s="44">
        <v>0</v>
      </c>
      <c r="BH466" s="44">
        <v>0</v>
      </c>
      <c r="BI466" s="44">
        <v>0</v>
      </c>
      <c r="BJ466" s="44">
        <v>0</v>
      </c>
      <c r="BK466" s="44">
        <v>0</v>
      </c>
      <c r="BL466" s="44">
        <f t="shared" si="0"/>
        <v>0</v>
      </c>
      <c r="BM466" s="152">
        <f t="shared" si="1"/>
        <v>0</v>
      </c>
      <c r="BN466" s="153">
        <f t="shared" si="2"/>
        <v>0</v>
      </c>
      <c r="BO466" s="154">
        <f t="shared" si="3"/>
        <v>0</v>
      </c>
      <c r="BP466" s="155">
        <f t="shared" si="4"/>
        <v>0</v>
      </c>
      <c r="BQ466" s="44"/>
    </row>
    <row r="467" spans="1:69" ht="15.75" hidden="1" customHeight="1" x14ac:dyDescent="0.3">
      <c r="A467" s="44" t="s">
        <v>212</v>
      </c>
      <c r="B467" s="44" t="s">
        <v>808</v>
      </c>
      <c r="C467" s="44" t="s">
        <v>808</v>
      </c>
      <c r="D467" s="44">
        <v>2019</v>
      </c>
      <c r="E467" s="45">
        <v>43668</v>
      </c>
      <c r="F467" s="44" t="s">
        <v>19</v>
      </c>
      <c r="G467" s="44" t="s">
        <v>61</v>
      </c>
      <c r="H467" s="37" t="s">
        <v>31</v>
      </c>
      <c r="I467" s="37" t="s">
        <v>31</v>
      </c>
      <c r="J467" s="37" t="s">
        <v>31</v>
      </c>
      <c r="K467" s="37" t="s">
        <v>31</v>
      </c>
      <c r="L467" s="37" t="s">
        <v>31</v>
      </c>
      <c r="M467" s="44" t="s">
        <v>1698</v>
      </c>
      <c r="N467" s="44"/>
      <c r="O467" s="44">
        <v>0</v>
      </c>
      <c r="P467" s="44">
        <v>0</v>
      </c>
      <c r="Q467" s="44">
        <v>0</v>
      </c>
      <c r="R467" s="44">
        <v>0</v>
      </c>
      <c r="S467" s="44">
        <v>0</v>
      </c>
      <c r="T467" s="44">
        <v>0</v>
      </c>
      <c r="U467" s="44">
        <v>0</v>
      </c>
      <c r="V467" s="44">
        <v>0</v>
      </c>
      <c r="W467" s="44">
        <v>0</v>
      </c>
      <c r="X467" s="44">
        <v>0</v>
      </c>
      <c r="Y467" s="44">
        <v>0</v>
      </c>
      <c r="Z467" s="44">
        <v>0</v>
      </c>
      <c r="AA467" s="44">
        <v>1</v>
      </c>
      <c r="AB467" s="44">
        <v>0</v>
      </c>
      <c r="AC467" s="44">
        <v>0</v>
      </c>
      <c r="AD467" s="44">
        <v>0</v>
      </c>
      <c r="AE467" s="44">
        <v>0</v>
      </c>
      <c r="AF467" s="44">
        <v>0</v>
      </c>
      <c r="AG467" s="44">
        <v>0</v>
      </c>
      <c r="AH467" s="44">
        <v>0</v>
      </c>
      <c r="AI467" s="44">
        <v>0</v>
      </c>
      <c r="AJ467" s="44">
        <v>0</v>
      </c>
      <c r="AK467" s="44">
        <v>0</v>
      </c>
      <c r="AL467" s="44">
        <v>0</v>
      </c>
      <c r="AM467" s="44">
        <v>0</v>
      </c>
      <c r="AN467" s="44">
        <v>0</v>
      </c>
      <c r="AO467" s="44">
        <v>3</v>
      </c>
      <c r="AP467" s="44">
        <v>0</v>
      </c>
      <c r="AQ467" s="44">
        <v>0</v>
      </c>
      <c r="AR467" s="44">
        <v>0</v>
      </c>
      <c r="AS467" s="44">
        <v>0</v>
      </c>
      <c r="AT467" s="44">
        <v>0</v>
      </c>
      <c r="AU467" s="44">
        <v>0</v>
      </c>
      <c r="AV467" s="44">
        <v>0</v>
      </c>
      <c r="AW467" s="44">
        <v>0</v>
      </c>
      <c r="AX467" s="44">
        <v>0</v>
      </c>
      <c r="AY467" s="44">
        <v>0</v>
      </c>
      <c r="AZ467" s="44">
        <v>0</v>
      </c>
      <c r="BA467" s="44">
        <v>0</v>
      </c>
      <c r="BB467" s="44">
        <v>0</v>
      </c>
      <c r="BC467" s="44">
        <v>0</v>
      </c>
      <c r="BD467" s="44">
        <v>1</v>
      </c>
      <c r="BE467" s="44">
        <v>0</v>
      </c>
      <c r="BF467" s="44">
        <v>0</v>
      </c>
      <c r="BG467" s="44">
        <v>0</v>
      </c>
      <c r="BH467" s="44">
        <v>0</v>
      </c>
      <c r="BI467" s="44">
        <v>0</v>
      </c>
      <c r="BJ467" s="44">
        <v>0</v>
      </c>
      <c r="BK467" s="44">
        <v>0</v>
      </c>
      <c r="BL467" s="44">
        <f t="shared" si="0"/>
        <v>5</v>
      </c>
      <c r="BM467" s="152">
        <f t="shared" si="1"/>
        <v>4</v>
      </c>
      <c r="BN467" s="153">
        <f t="shared" si="2"/>
        <v>1</v>
      </c>
      <c r="BO467" s="154">
        <f t="shared" si="3"/>
        <v>0</v>
      </c>
      <c r="BP467" s="155">
        <f t="shared" si="4"/>
        <v>0</v>
      </c>
      <c r="BQ467" s="44"/>
    </row>
    <row r="468" spans="1:69" ht="15.75" hidden="1" customHeight="1" x14ac:dyDescent="0.3">
      <c r="A468" s="44" t="s">
        <v>212</v>
      </c>
      <c r="B468" s="44" t="s">
        <v>808</v>
      </c>
      <c r="C468" s="44" t="s">
        <v>808</v>
      </c>
      <c r="D468" s="44">
        <v>2019</v>
      </c>
      <c r="E468" s="45">
        <v>43668</v>
      </c>
      <c r="F468" s="44" t="s">
        <v>19</v>
      </c>
      <c r="G468" s="44" t="s">
        <v>61</v>
      </c>
      <c r="H468" s="37" t="s">
        <v>31</v>
      </c>
      <c r="I468" s="37" t="s">
        <v>31</v>
      </c>
      <c r="J468" s="37" t="s">
        <v>31</v>
      </c>
      <c r="K468" s="37" t="s">
        <v>31</v>
      </c>
      <c r="L468" s="37" t="s">
        <v>31</v>
      </c>
      <c r="M468" s="44" t="s">
        <v>1699</v>
      </c>
      <c r="N468" s="44"/>
      <c r="O468" s="44">
        <v>0</v>
      </c>
      <c r="P468" s="44">
        <v>0</v>
      </c>
      <c r="Q468" s="44">
        <v>0</v>
      </c>
      <c r="R468" s="44">
        <v>0</v>
      </c>
      <c r="S468" s="44">
        <v>0</v>
      </c>
      <c r="T468" s="44">
        <v>0</v>
      </c>
      <c r="U468" s="44">
        <v>0</v>
      </c>
      <c r="V468" s="44">
        <v>0</v>
      </c>
      <c r="W468" s="44">
        <v>0</v>
      </c>
      <c r="X468" s="44">
        <v>0</v>
      </c>
      <c r="Y468" s="44">
        <v>0</v>
      </c>
      <c r="Z468" s="44">
        <v>0</v>
      </c>
      <c r="AA468" s="44">
        <v>23</v>
      </c>
      <c r="AB468" s="44">
        <v>0</v>
      </c>
      <c r="AC468" s="44">
        <v>0</v>
      </c>
      <c r="AD468" s="44">
        <v>0</v>
      </c>
      <c r="AE468" s="44">
        <v>0</v>
      </c>
      <c r="AF468" s="44">
        <v>0</v>
      </c>
      <c r="AG468" s="44">
        <v>0</v>
      </c>
      <c r="AH468" s="44">
        <v>1</v>
      </c>
      <c r="AI468" s="44">
        <v>0</v>
      </c>
      <c r="AJ468" s="44">
        <v>0</v>
      </c>
      <c r="AK468" s="44">
        <v>0</v>
      </c>
      <c r="AL468" s="44">
        <v>0</v>
      </c>
      <c r="AM468" s="44">
        <v>6</v>
      </c>
      <c r="AN468" s="44">
        <v>0</v>
      </c>
      <c r="AO468" s="44">
        <v>1</v>
      </c>
      <c r="AP468" s="44">
        <v>0</v>
      </c>
      <c r="AQ468" s="44">
        <v>0</v>
      </c>
      <c r="AR468" s="44">
        <v>0</v>
      </c>
      <c r="AS468" s="44">
        <v>0</v>
      </c>
      <c r="AT468" s="44">
        <v>0</v>
      </c>
      <c r="AU468" s="44">
        <v>0</v>
      </c>
      <c r="AV468" s="44">
        <v>0</v>
      </c>
      <c r="AW468" s="44">
        <v>0</v>
      </c>
      <c r="AX468" s="44">
        <v>0</v>
      </c>
      <c r="AY468" s="44">
        <v>0</v>
      </c>
      <c r="AZ468" s="44">
        <v>0</v>
      </c>
      <c r="BA468" s="44">
        <v>0</v>
      </c>
      <c r="BB468" s="44">
        <v>0</v>
      </c>
      <c r="BC468" s="44">
        <v>0</v>
      </c>
      <c r="BD468" s="44">
        <v>0</v>
      </c>
      <c r="BE468" s="44">
        <v>0</v>
      </c>
      <c r="BF468" s="44">
        <v>0</v>
      </c>
      <c r="BG468" s="44">
        <v>0</v>
      </c>
      <c r="BH468" s="44">
        <v>0</v>
      </c>
      <c r="BI468" s="44">
        <v>0</v>
      </c>
      <c r="BJ468" s="44">
        <v>0</v>
      </c>
      <c r="BK468" s="44">
        <v>3</v>
      </c>
      <c r="BL468" s="44">
        <f t="shared" si="0"/>
        <v>34</v>
      </c>
      <c r="BM468" s="152">
        <f t="shared" si="1"/>
        <v>2</v>
      </c>
      <c r="BN468" s="153">
        <f t="shared" si="2"/>
        <v>26</v>
      </c>
      <c r="BO468" s="154">
        <f t="shared" si="3"/>
        <v>6</v>
      </c>
      <c r="BP468" s="155">
        <f t="shared" si="4"/>
        <v>0</v>
      </c>
      <c r="BQ468" s="44"/>
    </row>
    <row r="469" spans="1:69" ht="15.75" hidden="1" customHeight="1" x14ac:dyDescent="0.3">
      <c r="A469" s="44" t="s">
        <v>212</v>
      </c>
      <c r="B469" s="44" t="s">
        <v>808</v>
      </c>
      <c r="C469" s="44" t="s">
        <v>808</v>
      </c>
      <c r="D469" s="44">
        <v>2019</v>
      </c>
      <c r="E469" s="45">
        <v>43668</v>
      </c>
      <c r="F469" s="44" t="s">
        <v>19</v>
      </c>
      <c r="G469" s="44" t="s">
        <v>61</v>
      </c>
      <c r="H469" s="37" t="s">
        <v>31</v>
      </c>
      <c r="I469" s="37" t="s">
        <v>31</v>
      </c>
      <c r="J469" s="37" t="s">
        <v>31</v>
      </c>
      <c r="K469" s="37" t="s">
        <v>31</v>
      </c>
      <c r="L469" s="37" t="s">
        <v>31</v>
      </c>
      <c r="M469" s="44" t="s">
        <v>1700</v>
      </c>
      <c r="N469" s="44">
        <f>SUM(O469:U469,V469:BK469)</f>
        <v>10</v>
      </c>
      <c r="O469" s="44">
        <v>0</v>
      </c>
      <c r="P469" s="44">
        <v>0</v>
      </c>
      <c r="Q469" s="44">
        <v>0</v>
      </c>
      <c r="R469" s="44">
        <v>0</v>
      </c>
      <c r="S469" s="44">
        <v>0</v>
      </c>
      <c r="T469" s="44">
        <v>9</v>
      </c>
      <c r="U469" s="44">
        <v>1</v>
      </c>
      <c r="V469" s="44">
        <v>0</v>
      </c>
      <c r="W469" s="44">
        <v>0</v>
      </c>
      <c r="X469" s="44">
        <v>0</v>
      </c>
      <c r="Y469" s="44">
        <v>0</v>
      </c>
      <c r="Z469" s="44">
        <v>0</v>
      </c>
      <c r="AA469" s="44">
        <v>0</v>
      </c>
      <c r="AB469" s="44">
        <v>0</v>
      </c>
      <c r="AC469" s="44">
        <v>0</v>
      </c>
      <c r="AD469" s="44">
        <v>0</v>
      </c>
      <c r="AE469" s="44">
        <v>0</v>
      </c>
      <c r="AF469" s="44">
        <v>0</v>
      </c>
      <c r="AG469" s="44">
        <v>0</v>
      </c>
      <c r="AH469" s="44">
        <v>0</v>
      </c>
      <c r="AI469" s="44">
        <v>0</v>
      </c>
      <c r="AJ469" s="44">
        <v>0</v>
      </c>
      <c r="AK469" s="44">
        <v>0</v>
      </c>
      <c r="AL469" s="44">
        <v>0</v>
      </c>
      <c r="AM469" s="44">
        <v>0</v>
      </c>
      <c r="AN469" s="44">
        <v>0</v>
      </c>
      <c r="AO469" s="44">
        <v>0</v>
      </c>
      <c r="AP469" s="44">
        <v>0</v>
      </c>
      <c r="AQ469" s="44">
        <v>0</v>
      </c>
      <c r="AR469" s="44">
        <v>0</v>
      </c>
      <c r="AS469" s="44">
        <v>0</v>
      </c>
      <c r="AT469" s="44">
        <v>0</v>
      </c>
      <c r="AU469" s="44">
        <v>0</v>
      </c>
      <c r="AV469" s="44">
        <v>0</v>
      </c>
      <c r="AW469" s="44">
        <v>0</v>
      </c>
      <c r="AX469" s="44">
        <v>0</v>
      </c>
      <c r="AY469" s="44">
        <v>0</v>
      </c>
      <c r="AZ469" s="44">
        <v>0</v>
      </c>
      <c r="BA469" s="44">
        <v>0</v>
      </c>
      <c r="BB469" s="44">
        <v>0</v>
      </c>
      <c r="BC469" s="44">
        <v>0</v>
      </c>
      <c r="BD469" s="44">
        <v>0</v>
      </c>
      <c r="BE469" s="44">
        <v>0</v>
      </c>
      <c r="BF469" s="44">
        <v>0</v>
      </c>
      <c r="BG469" s="44">
        <v>0</v>
      </c>
      <c r="BH469" s="44">
        <v>0</v>
      </c>
      <c r="BI469" s="44">
        <v>0</v>
      </c>
      <c r="BJ469" s="44">
        <v>0</v>
      </c>
      <c r="BK469" s="44">
        <v>0</v>
      </c>
      <c r="BL469" s="44">
        <f t="shared" si="0"/>
        <v>0</v>
      </c>
      <c r="BM469" s="152">
        <f t="shared" si="1"/>
        <v>0</v>
      </c>
      <c r="BN469" s="153">
        <f t="shared" si="2"/>
        <v>0</v>
      </c>
      <c r="BO469" s="154">
        <f t="shared" si="3"/>
        <v>0</v>
      </c>
      <c r="BP469" s="155">
        <f t="shared" si="4"/>
        <v>0</v>
      </c>
      <c r="BQ469" s="44"/>
    </row>
    <row r="470" spans="1:69" ht="15.75" hidden="1" customHeight="1" x14ac:dyDescent="0.3">
      <c r="A470" s="44" t="s">
        <v>212</v>
      </c>
      <c r="B470" s="44" t="s">
        <v>808</v>
      </c>
      <c r="C470" s="44" t="s">
        <v>808</v>
      </c>
      <c r="D470" s="44">
        <v>2019</v>
      </c>
      <c r="E470" s="45">
        <v>43668</v>
      </c>
      <c r="F470" s="44" t="s">
        <v>19</v>
      </c>
      <c r="G470" s="44" t="s">
        <v>64</v>
      </c>
      <c r="H470" s="37" t="s">
        <v>22</v>
      </c>
      <c r="I470" s="37" t="s">
        <v>22</v>
      </c>
      <c r="J470" s="37" t="s">
        <v>21</v>
      </c>
      <c r="K470" s="37" t="s">
        <v>22</v>
      </c>
      <c r="L470" s="37" t="s">
        <v>21</v>
      </c>
      <c r="M470" s="44" t="s">
        <v>1698</v>
      </c>
      <c r="N470" s="44"/>
      <c r="O470" s="44">
        <v>0</v>
      </c>
      <c r="P470" s="44">
        <v>0</v>
      </c>
      <c r="Q470" s="44">
        <v>0</v>
      </c>
      <c r="R470" s="44">
        <v>0</v>
      </c>
      <c r="S470" s="44">
        <v>0</v>
      </c>
      <c r="T470" s="44">
        <v>0</v>
      </c>
      <c r="U470" s="44">
        <v>0</v>
      </c>
      <c r="V470" s="44">
        <v>0</v>
      </c>
      <c r="W470" s="44">
        <v>0</v>
      </c>
      <c r="X470" s="44">
        <v>0</v>
      </c>
      <c r="Y470" s="44">
        <v>4</v>
      </c>
      <c r="Z470" s="44">
        <v>0</v>
      </c>
      <c r="AA470" s="44">
        <v>1</v>
      </c>
      <c r="AB470" s="44">
        <v>1</v>
      </c>
      <c r="AC470" s="44">
        <v>0</v>
      </c>
      <c r="AD470" s="44">
        <v>0</v>
      </c>
      <c r="AE470" s="44">
        <v>0</v>
      </c>
      <c r="AF470" s="44">
        <v>0</v>
      </c>
      <c r="AG470" s="44">
        <v>0</v>
      </c>
      <c r="AH470" s="44">
        <v>3</v>
      </c>
      <c r="AI470" s="44">
        <v>0</v>
      </c>
      <c r="AJ470" s="44">
        <v>0</v>
      </c>
      <c r="AK470" s="44">
        <v>0</v>
      </c>
      <c r="AL470" s="44">
        <v>0</v>
      </c>
      <c r="AM470" s="44">
        <v>0</v>
      </c>
      <c r="AN470" s="44">
        <v>0</v>
      </c>
      <c r="AO470" s="44">
        <v>4</v>
      </c>
      <c r="AP470" s="44">
        <v>0</v>
      </c>
      <c r="AQ470" s="44">
        <v>0</v>
      </c>
      <c r="AR470" s="44">
        <v>0</v>
      </c>
      <c r="AS470" s="44">
        <v>0</v>
      </c>
      <c r="AT470" s="44">
        <v>0</v>
      </c>
      <c r="AU470" s="44">
        <v>0</v>
      </c>
      <c r="AV470" s="44">
        <v>0</v>
      </c>
      <c r="AW470" s="44">
        <v>0</v>
      </c>
      <c r="AX470" s="44">
        <v>0</v>
      </c>
      <c r="AY470" s="44">
        <v>0</v>
      </c>
      <c r="AZ470" s="44">
        <v>0</v>
      </c>
      <c r="BA470" s="44">
        <v>0</v>
      </c>
      <c r="BB470" s="44">
        <v>0</v>
      </c>
      <c r="BC470" s="44">
        <v>0</v>
      </c>
      <c r="BD470" s="44">
        <v>0</v>
      </c>
      <c r="BE470" s="44">
        <v>0</v>
      </c>
      <c r="BF470" s="44">
        <v>0</v>
      </c>
      <c r="BG470" s="44">
        <v>0</v>
      </c>
      <c r="BH470" s="44">
        <v>0</v>
      </c>
      <c r="BI470" s="44">
        <v>0</v>
      </c>
      <c r="BJ470" s="44">
        <v>0</v>
      </c>
      <c r="BK470" s="44">
        <v>0</v>
      </c>
      <c r="BL470" s="44">
        <f t="shared" si="0"/>
        <v>13</v>
      </c>
      <c r="BM470" s="152">
        <f t="shared" si="1"/>
        <v>12</v>
      </c>
      <c r="BN470" s="153">
        <f t="shared" si="2"/>
        <v>1</v>
      </c>
      <c r="BO470" s="154">
        <f t="shared" si="3"/>
        <v>0</v>
      </c>
      <c r="BP470" s="155">
        <f t="shared" si="4"/>
        <v>0</v>
      </c>
      <c r="BQ470" s="44"/>
    </row>
    <row r="471" spans="1:69" ht="15.75" hidden="1" customHeight="1" x14ac:dyDescent="0.3">
      <c r="A471" s="44" t="s">
        <v>212</v>
      </c>
      <c r="B471" s="44" t="s">
        <v>808</v>
      </c>
      <c r="C471" s="44" t="s">
        <v>808</v>
      </c>
      <c r="D471" s="44">
        <v>2019</v>
      </c>
      <c r="E471" s="45">
        <v>43668</v>
      </c>
      <c r="F471" s="44" t="s">
        <v>19</v>
      </c>
      <c r="G471" s="44" t="s">
        <v>64</v>
      </c>
      <c r="H471" s="37" t="s">
        <v>22</v>
      </c>
      <c r="I471" s="37" t="s">
        <v>22</v>
      </c>
      <c r="J471" s="37" t="s">
        <v>21</v>
      </c>
      <c r="K471" s="37" t="s">
        <v>22</v>
      </c>
      <c r="L471" s="37" t="s">
        <v>21</v>
      </c>
      <c r="M471" s="44" t="s">
        <v>1699</v>
      </c>
      <c r="N471" s="44"/>
      <c r="O471" s="44">
        <v>0</v>
      </c>
      <c r="P471" s="44">
        <v>0</v>
      </c>
      <c r="Q471" s="44">
        <v>0</v>
      </c>
      <c r="R471" s="44">
        <v>0</v>
      </c>
      <c r="S471" s="44">
        <v>0</v>
      </c>
      <c r="T471" s="44">
        <v>0</v>
      </c>
      <c r="U471" s="44">
        <v>0</v>
      </c>
      <c r="V471" s="44">
        <v>2</v>
      </c>
      <c r="W471" s="44">
        <v>0</v>
      </c>
      <c r="X471" s="44">
        <v>0</v>
      </c>
      <c r="Y471" s="44">
        <v>0</v>
      </c>
      <c r="Z471" s="44">
        <v>0</v>
      </c>
      <c r="AA471" s="44">
        <v>15</v>
      </c>
      <c r="AB471" s="44">
        <v>0</v>
      </c>
      <c r="AC471" s="44">
        <v>0</v>
      </c>
      <c r="AD471" s="44">
        <v>0</v>
      </c>
      <c r="AE471" s="44">
        <v>0</v>
      </c>
      <c r="AF471" s="44">
        <v>0</v>
      </c>
      <c r="AG471" s="44">
        <v>0</v>
      </c>
      <c r="AH471" s="44">
        <v>0</v>
      </c>
      <c r="AI471" s="44">
        <v>0</v>
      </c>
      <c r="AJ471" s="44">
        <v>0</v>
      </c>
      <c r="AK471" s="44">
        <v>0</v>
      </c>
      <c r="AL471" s="44">
        <v>1</v>
      </c>
      <c r="AM471" s="44">
        <v>1</v>
      </c>
      <c r="AN471" s="44">
        <v>0</v>
      </c>
      <c r="AO471" s="44">
        <v>1</v>
      </c>
      <c r="AP471" s="44">
        <v>0</v>
      </c>
      <c r="AQ471" s="44">
        <v>7</v>
      </c>
      <c r="AR471" s="44">
        <v>0</v>
      </c>
      <c r="AS471" s="44">
        <v>0</v>
      </c>
      <c r="AT471" s="44">
        <v>0</v>
      </c>
      <c r="AU471" s="44">
        <v>0</v>
      </c>
      <c r="AV471" s="44">
        <v>0</v>
      </c>
      <c r="AW471" s="44">
        <v>0</v>
      </c>
      <c r="AX471" s="44">
        <v>0</v>
      </c>
      <c r="AY471" s="44">
        <v>0</v>
      </c>
      <c r="AZ471" s="44">
        <v>0</v>
      </c>
      <c r="BA471" s="44">
        <v>0</v>
      </c>
      <c r="BB471" s="44">
        <v>0</v>
      </c>
      <c r="BC471" s="44">
        <v>0</v>
      </c>
      <c r="BD471" s="44">
        <v>0</v>
      </c>
      <c r="BE471" s="44">
        <v>0</v>
      </c>
      <c r="BF471" s="44">
        <v>0</v>
      </c>
      <c r="BG471" s="44">
        <v>0</v>
      </c>
      <c r="BH471" s="44">
        <v>0</v>
      </c>
      <c r="BI471" s="44">
        <v>0</v>
      </c>
      <c r="BJ471" s="44">
        <v>0</v>
      </c>
      <c r="BK471" s="44">
        <v>0</v>
      </c>
      <c r="BL471" s="44">
        <f t="shared" si="0"/>
        <v>27</v>
      </c>
      <c r="BM471" s="152">
        <f t="shared" si="1"/>
        <v>1</v>
      </c>
      <c r="BN471" s="153">
        <f t="shared" si="2"/>
        <v>15</v>
      </c>
      <c r="BO471" s="154">
        <f t="shared" si="3"/>
        <v>11</v>
      </c>
      <c r="BP471" s="155">
        <f t="shared" si="4"/>
        <v>0</v>
      </c>
      <c r="BQ471" s="44"/>
    </row>
    <row r="472" spans="1:69" ht="15.75" hidden="1" customHeight="1" x14ac:dyDescent="0.3">
      <c r="A472" s="44" t="s">
        <v>212</v>
      </c>
      <c r="B472" s="44" t="s">
        <v>808</v>
      </c>
      <c r="C472" s="44" t="s">
        <v>808</v>
      </c>
      <c r="D472" s="44">
        <v>2019</v>
      </c>
      <c r="E472" s="45">
        <v>43668</v>
      </c>
      <c r="F472" s="44" t="s">
        <v>19</v>
      </c>
      <c r="G472" s="44" t="s">
        <v>64</v>
      </c>
      <c r="H472" s="37" t="s">
        <v>22</v>
      </c>
      <c r="I472" s="37" t="s">
        <v>22</v>
      </c>
      <c r="J472" s="37" t="s">
        <v>21</v>
      </c>
      <c r="K472" s="37" t="s">
        <v>22</v>
      </c>
      <c r="L472" s="37" t="s">
        <v>21</v>
      </c>
      <c r="M472" s="44" t="s">
        <v>1700</v>
      </c>
      <c r="N472" s="44">
        <f>SUM(O472:U472,V472:BK472)</f>
        <v>10</v>
      </c>
      <c r="O472" s="44">
        <v>0</v>
      </c>
      <c r="P472" s="44">
        <v>0</v>
      </c>
      <c r="Q472" s="44">
        <v>0</v>
      </c>
      <c r="R472" s="44">
        <v>0</v>
      </c>
      <c r="S472" s="44">
        <v>0</v>
      </c>
      <c r="T472" s="44">
        <v>10</v>
      </c>
      <c r="U472" s="44">
        <v>0</v>
      </c>
      <c r="V472" s="44">
        <v>0</v>
      </c>
      <c r="W472" s="44">
        <v>0</v>
      </c>
      <c r="X472" s="44">
        <v>0</v>
      </c>
      <c r="Y472" s="44">
        <v>0</v>
      </c>
      <c r="Z472" s="44">
        <v>0</v>
      </c>
      <c r="AA472" s="44">
        <v>0</v>
      </c>
      <c r="AB472" s="44">
        <v>0</v>
      </c>
      <c r="AC472" s="44">
        <v>0</v>
      </c>
      <c r="AD472" s="44">
        <v>0</v>
      </c>
      <c r="AE472" s="44">
        <v>0</v>
      </c>
      <c r="AF472" s="44">
        <v>0</v>
      </c>
      <c r="AG472" s="44">
        <v>0</v>
      </c>
      <c r="AH472" s="44">
        <v>0</v>
      </c>
      <c r="AI472" s="44">
        <v>0</v>
      </c>
      <c r="AJ472" s="44">
        <v>0</v>
      </c>
      <c r="AK472" s="44">
        <v>0</v>
      </c>
      <c r="AL472" s="44">
        <v>0</v>
      </c>
      <c r="AM472" s="44">
        <v>0</v>
      </c>
      <c r="AN472" s="44">
        <v>0</v>
      </c>
      <c r="AO472" s="44">
        <v>0</v>
      </c>
      <c r="AP472" s="44">
        <v>0</v>
      </c>
      <c r="AQ472" s="44">
        <v>0</v>
      </c>
      <c r="AR472" s="44">
        <v>0</v>
      </c>
      <c r="AS472" s="44">
        <v>0</v>
      </c>
      <c r="AT472" s="44">
        <v>0</v>
      </c>
      <c r="AU472" s="44">
        <v>0</v>
      </c>
      <c r="AV472" s="44">
        <v>0</v>
      </c>
      <c r="AW472" s="44">
        <v>0</v>
      </c>
      <c r="AX472" s="44">
        <v>0</v>
      </c>
      <c r="AY472" s="44">
        <v>0</v>
      </c>
      <c r="AZ472" s="44">
        <v>0</v>
      </c>
      <c r="BA472" s="44">
        <v>0</v>
      </c>
      <c r="BB472" s="44">
        <v>0</v>
      </c>
      <c r="BC472" s="44">
        <v>0</v>
      </c>
      <c r="BD472" s="44">
        <v>0</v>
      </c>
      <c r="BE472" s="44">
        <v>0</v>
      </c>
      <c r="BF472" s="44">
        <v>0</v>
      </c>
      <c r="BG472" s="44">
        <v>0</v>
      </c>
      <c r="BH472" s="44">
        <v>0</v>
      </c>
      <c r="BI472" s="44">
        <v>0</v>
      </c>
      <c r="BJ472" s="44">
        <v>0</v>
      </c>
      <c r="BK472" s="44">
        <v>0</v>
      </c>
      <c r="BL472" s="44">
        <f t="shared" si="0"/>
        <v>0</v>
      </c>
      <c r="BM472" s="152">
        <f t="shared" si="1"/>
        <v>0</v>
      </c>
      <c r="BN472" s="153">
        <f t="shared" si="2"/>
        <v>0</v>
      </c>
      <c r="BO472" s="154">
        <f t="shared" si="3"/>
        <v>0</v>
      </c>
      <c r="BP472" s="155">
        <f t="shared" si="4"/>
        <v>0</v>
      </c>
      <c r="BQ472" s="44"/>
    </row>
    <row r="473" spans="1:69" ht="15.75" hidden="1" customHeight="1" x14ac:dyDescent="0.3">
      <c r="A473" s="44" t="s">
        <v>212</v>
      </c>
      <c r="B473" s="44" t="s">
        <v>808</v>
      </c>
      <c r="C473" s="44" t="s">
        <v>808</v>
      </c>
      <c r="D473" s="44">
        <v>2019</v>
      </c>
      <c r="E473" s="45">
        <v>43668</v>
      </c>
      <c r="F473" s="44" t="s">
        <v>19</v>
      </c>
      <c r="G473" s="44" t="s">
        <v>67</v>
      </c>
      <c r="H473" s="37" t="s">
        <v>21</v>
      </c>
      <c r="I473" s="37" t="s">
        <v>21</v>
      </c>
      <c r="J473" s="37" t="s">
        <v>22</v>
      </c>
      <c r="K473" s="37" t="s">
        <v>21</v>
      </c>
      <c r="L473" s="37" t="s">
        <v>22</v>
      </c>
      <c r="M473" s="44" t="s">
        <v>1698</v>
      </c>
      <c r="N473" s="44"/>
      <c r="O473" s="44">
        <v>0</v>
      </c>
      <c r="P473" s="44">
        <v>0</v>
      </c>
      <c r="Q473" s="44">
        <v>0</v>
      </c>
      <c r="R473" s="44">
        <v>0</v>
      </c>
      <c r="S473" s="44">
        <v>0</v>
      </c>
      <c r="T473" s="44">
        <v>0</v>
      </c>
      <c r="U473" s="44">
        <v>0</v>
      </c>
      <c r="V473" s="44">
        <v>0</v>
      </c>
      <c r="W473" s="44">
        <v>0</v>
      </c>
      <c r="X473" s="44">
        <v>0</v>
      </c>
      <c r="Y473" s="44">
        <v>9</v>
      </c>
      <c r="Z473" s="44">
        <v>0</v>
      </c>
      <c r="AA473" s="44">
        <v>1</v>
      </c>
      <c r="AB473" s="44">
        <v>0</v>
      </c>
      <c r="AC473" s="44">
        <v>0</v>
      </c>
      <c r="AD473" s="44">
        <v>0</v>
      </c>
      <c r="AE473" s="44">
        <v>0</v>
      </c>
      <c r="AF473" s="44">
        <v>0</v>
      </c>
      <c r="AG473" s="44">
        <v>0</v>
      </c>
      <c r="AH473" s="44">
        <v>0</v>
      </c>
      <c r="AI473" s="44">
        <v>0</v>
      </c>
      <c r="AJ473" s="44">
        <v>0</v>
      </c>
      <c r="AK473" s="44">
        <v>0</v>
      </c>
      <c r="AL473" s="44">
        <v>0</v>
      </c>
      <c r="AM473" s="44">
        <v>0</v>
      </c>
      <c r="AN473" s="44">
        <v>1</v>
      </c>
      <c r="AO473" s="44">
        <v>9</v>
      </c>
      <c r="AP473" s="44">
        <v>0</v>
      </c>
      <c r="AQ473" s="44">
        <v>0</v>
      </c>
      <c r="AR473" s="44">
        <v>0</v>
      </c>
      <c r="AS473" s="44">
        <v>0</v>
      </c>
      <c r="AT473" s="44">
        <v>0</v>
      </c>
      <c r="AU473" s="44">
        <v>0</v>
      </c>
      <c r="AV473" s="44">
        <v>0</v>
      </c>
      <c r="AW473" s="44">
        <v>0</v>
      </c>
      <c r="AX473" s="44">
        <v>0</v>
      </c>
      <c r="AY473" s="44">
        <v>0</v>
      </c>
      <c r="AZ473" s="44">
        <v>0</v>
      </c>
      <c r="BA473" s="44">
        <v>0</v>
      </c>
      <c r="BB473" s="44">
        <v>0</v>
      </c>
      <c r="BC473" s="44">
        <v>0</v>
      </c>
      <c r="BD473" s="44">
        <v>1</v>
      </c>
      <c r="BE473" s="44">
        <v>0</v>
      </c>
      <c r="BF473" s="44">
        <v>1</v>
      </c>
      <c r="BG473" s="44">
        <v>0</v>
      </c>
      <c r="BH473" s="44">
        <v>0</v>
      </c>
      <c r="BI473" s="44">
        <v>0</v>
      </c>
      <c r="BJ473" s="44">
        <v>0</v>
      </c>
      <c r="BK473" s="44">
        <v>0</v>
      </c>
      <c r="BL473" s="44">
        <f t="shared" si="0"/>
        <v>22</v>
      </c>
      <c r="BM473" s="152">
        <f t="shared" si="1"/>
        <v>19</v>
      </c>
      <c r="BN473" s="153">
        <f t="shared" si="2"/>
        <v>1</v>
      </c>
      <c r="BO473" s="154">
        <f t="shared" si="3"/>
        <v>1</v>
      </c>
      <c r="BP473" s="155">
        <f t="shared" si="4"/>
        <v>1</v>
      </c>
      <c r="BQ473" s="44"/>
    </row>
    <row r="474" spans="1:69" ht="15.75" hidden="1" customHeight="1" x14ac:dyDescent="0.3">
      <c r="A474" s="44" t="s">
        <v>212</v>
      </c>
      <c r="B474" s="44" t="s">
        <v>808</v>
      </c>
      <c r="C474" s="44" t="s">
        <v>808</v>
      </c>
      <c r="D474" s="44">
        <v>2019</v>
      </c>
      <c r="E474" s="45">
        <v>43668</v>
      </c>
      <c r="F474" s="44" t="s">
        <v>19</v>
      </c>
      <c r="G474" s="44" t="s">
        <v>67</v>
      </c>
      <c r="H474" s="37" t="s">
        <v>21</v>
      </c>
      <c r="I474" s="37" t="s">
        <v>21</v>
      </c>
      <c r="J474" s="37" t="s">
        <v>22</v>
      </c>
      <c r="K474" s="37" t="s">
        <v>21</v>
      </c>
      <c r="L474" s="37" t="s">
        <v>22</v>
      </c>
      <c r="M474" s="44" t="s">
        <v>1699</v>
      </c>
      <c r="N474" s="44"/>
      <c r="O474" s="44">
        <v>0</v>
      </c>
      <c r="P474" s="44">
        <v>0</v>
      </c>
      <c r="Q474" s="44">
        <v>0</v>
      </c>
      <c r="R474" s="44">
        <v>0</v>
      </c>
      <c r="S474" s="44">
        <v>0</v>
      </c>
      <c r="T474" s="44">
        <v>0</v>
      </c>
      <c r="U474" s="44">
        <v>0</v>
      </c>
      <c r="V474" s="44">
        <v>0</v>
      </c>
      <c r="W474" s="44">
        <v>0</v>
      </c>
      <c r="X474" s="44">
        <v>0</v>
      </c>
      <c r="Y474" s="44">
        <v>0</v>
      </c>
      <c r="Z474" s="44">
        <v>0</v>
      </c>
      <c r="AA474" s="44">
        <v>7</v>
      </c>
      <c r="AB474" s="44">
        <v>0</v>
      </c>
      <c r="AC474" s="44">
        <v>0</v>
      </c>
      <c r="AD474" s="44">
        <v>0</v>
      </c>
      <c r="AE474" s="44">
        <v>0</v>
      </c>
      <c r="AF474" s="44">
        <v>0</v>
      </c>
      <c r="AG474" s="44">
        <v>0</v>
      </c>
      <c r="AH474" s="44">
        <v>0</v>
      </c>
      <c r="AI474" s="44">
        <v>0</v>
      </c>
      <c r="AJ474" s="44">
        <v>0</v>
      </c>
      <c r="AK474" s="44">
        <v>0</v>
      </c>
      <c r="AL474" s="44">
        <v>0</v>
      </c>
      <c r="AM474" s="44">
        <v>2</v>
      </c>
      <c r="AN474" s="44">
        <v>0</v>
      </c>
      <c r="AO474" s="44">
        <v>0</v>
      </c>
      <c r="AP474" s="44">
        <v>0</v>
      </c>
      <c r="AQ474" s="44">
        <v>7</v>
      </c>
      <c r="AR474" s="44">
        <v>0</v>
      </c>
      <c r="AS474" s="44">
        <v>0</v>
      </c>
      <c r="AT474" s="44">
        <v>0</v>
      </c>
      <c r="AU474" s="44">
        <v>0</v>
      </c>
      <c r="AV474" s="44">
        <v>0</v>
      </c>
      <c r="AW474" s="44">
        <v>0</v>
      </c>
      <c r="AX474" s="44">
        <v>0</v>
      </c>
      <c r="AY474" s="44">
        <v>0</v>
      </c>
      <c r="AZ474" s="44">
        <v>0</v>
      </c>
      <c r="BA474" s="44">
        <v>0</v>
      </c>
      <c r="BB474" s="44">
        <v>0</v>
      </c>
      <c r="BC474" s="44">
        <v>0</v>
      </c>
      <c r="BD474" s="44">
        <v>0</v>
      </c>
      <c r="BE474" s="44">
        <v>0</v>
      </c>
      <c r="BF474" s="44">
        <v>0</v>
      </c>
      <c r="BG474" s="44">
        <v>0</v>
      </c>
      <c r="BH474" s="44">
        <v>0</v>
      </c>
      <c r="BI474" s="44">
        <v>0</v>
      </c>
      <c r="BJ474" s="44">
        <v>0</v>
      </c>
      <c r="BK474" s="44">
        <v>10</v>
      </c>
      <c r="BL474" s="44">
        <f t="shared" si="0"/>
        <v>26</v>
      </c>
      <c r="BM474" s="152">
        <f t="shared" si="1"/>
        <v>0</v>
      </c>
      <c r="BN474" s="153">
        <f t="shared" si="2"/>
        <v>17</v>
      </c>
      <c r="BO474" s="154">
        <f t="shared" si="3"/>
        <v>9</v>
      </c>
      <c r="BP474" s="155">
        <f t="shared" si="4"/>
        <v>0</v>
      </c>
      <c r="BQ474" s="44"/>
    </row>
    <row r="475" spans="1:69" ht="15.75" hidden="1" customHeight="1" x14ac:dyDescent="0.3">
      <c r="A475" s="44" t="s">
        <v>212</v>
      </c>
      <c r="B475" s="44" t="s">
        <v>808</v>
      </c>
      <c r="C475" s="44" t="s">
        <v>808</v>
      </c>
      <c r="D475" s="44">
        <v>2019</v>
      </c>
      <c r="E475" s="45">
        <v>43668</v>
      </c>
      <c r="F475" s="44" t="s">
        <v>19</v>
      </c>
      <c r="G475" s="44" t="s">
        <v>67</v>
      </c>
      <c r="H475" s="37" t="s">
        <v>21</v>
      </c>
      <c r="I475" s="37" t="s">
        <v>21</v>
      </c>
      <c r="J475" s="37" t="s">
        <v>22</v>
      </c>
      <c r="K475" s="37" t="s">
        <v>21</v>
      </c>
      <c r="L475" s="37" t="s">
        <v>22</v>
      </c>
      <c r="M475" s="44" t="s">
        <v>1700</v>
      </c>
      <c r="N475" s="44">
        <f>SUM(O475:U475,V475:BK475)</f>
        <v>10</v>
      </c>
      <c r="O475" s="44">
        <v>0</v>
      </c>
      <c r="P475" s="44">
        <v>0</v>
      </c>
      <c r="Q475" s="44">
        <v>0</v>
      </c>
      <c r="R475" s="44">
        <v>0</v>
      </c>
      <c r="S475" s="44">
        <v>0</v>
      </c>
      <c r="T475" s="44">
        <v>10</v>
      </c>
      <c r="U475" s="44">
        <v>0</v>
      </c>
      <c r="V475" s="44">
        <v>0</v>
      </c>
      <c r="W475" s="44">
        <v>0</v>
      </c>
      <c r="X475" s="44">
        <v>0</v>
      </c>
      <c r="Y475" s="44">
        <v>0</v>
      </c>
      <c r="Z475" s="44">
        <v>0</v>
      </c>
      <c r="AA475" s="44">
        <v>0</v>
      </c>
      <c r="AB475" s="44">
        <v>0</v>
      </c>
      <c r="AC475" s="44">
        <v>0</v>
      </c>
      <c r="AD475" s="44">
        <v>0</v>
      </c>
      <c r="AE475" s="44">
        <v>0</v>
      </c>
      <c r="AF475" s="44">
        <v>0</v>
      </c>
      <c r="AG475" s="44">
        <v>0</v>
      </c>
      <c r="AH475" s="44">
        <v>0</v>
      </c>
      <c r="AI475" s="44">
        <v>0</v>
      </c>
      <c r="AJ475" s="44">
        <v>0</v>
      </c>
      <c r="AK475" s="44">
        <v>0</v>
      </c>
      <c r="AL475" s="44">
        <v>0</v>
      </c>
      <c r="AM475" s="44">
        <v>0</v>
      </c>
      <c r="AN475" s="44">
        <v>0</v>
      </c>
      <c r="AO475" s="44">
        <v>0</v>
      </c>
      <c r="AP475" s="44">
        <v>0</v>
      </c>
      <c r="AQ475" s="44">
        <v>0</v>
      </c>
      <c r="AR475" s="44">
        <v>0</v>
      </c>
      <c r="AS475" s="44">
        <v>0</v>
      </c>
      <c r="AT475" s="44">
        <v>0</v>
      </c>
      <c r="AU475" s="44">
        <v>0</v>
      </c>
      <c r="AV475" s="44">
        <v>0</v>
      </c>
      <c r="AW475" s="44">
        <v>0</v>
      </c>
      <c r="AX475" s="44">
        <v>0</v>
      </c>
      <c r="AY475" s="44">
        <v>0</v>
      </c>
      <c r="AZ475" s="44">
        <v>0</v>
      </c>
      <c r="BA475" s="44">
        <v>0</v>
      </c>
      <c r="BB475" s="44">
        <v>0</v>
      </c>
      <c r="BC475" s="44">
        <v>0</v>
      </c>
      <c r="BD475" s="44">
        <v>0</v>
      </c>
      <c r="BE475" s="44">
        <v>0</v>
      </c>
      <c r="BF475" s="44">
        <v>0</v>
      </c>
      <c r="BG475" s="44">
        <v>0</v>
      </c>
      <c r="BH475" s="44">
        <v>0</v>
      </c>
      <c r="BI475" s="44">
        <v>0</v>
      </c>
      <c r="BJ475" s="44">
        <v>0</v>
      </c>
      <c r="BK475" s="44">
        <v>0</v>
      </c>
      <c r="BL475" s="44">
        <f t="shared" si="0"/>
        <v>0</v>
      </c>
      <c r="BM475" s="152">
        <f t="shared" si="1"/>
        <v>0</v>
      </c>
      <c r="BN475" s="153">
        <f t="shared" si="2"/>
        <v>0</v>
      </c>
      <c r="BO475" s="154">
        <f t="shared" si="3"/>
        <v>0</v>
      </c>
      <c r="BP475" s="155">
        <f t="shared" si="4"/>
        <v>0</v>
      </c>
      <c r="BQ475" s="44"/>
    </row>
    <row r="476" spans="1:69" ht="15.75" hidden="1" customHeight="1" x14ac:dyDescent="0.3">
      <c r="A476" s="44" t="s">
        <v>212</v>
      </c>
      <c r="B476" s="44" t="s">
        <v>808</v>
      </c>
      <c r="C476" s="44" t="s">
        <v>808</v>
      </c>
      <c r="D476" s="44">
        <v>2019</v>
      </c>
      <c r="E476" s="45">
        <v>43668</v>
      </c>
      <c r="F476" s="44" t="s">
        <v>19</v>
      </c>
      <c r="G476" s="44" t="s">
        <v>71</v>
      </c>
      <c r="H476" s="37" t="s">
        <v>45</v>
      </c>
      <c r="I476" s="37" t="s">
        <v>45</v>
      </c>
      <c r="J476" s="37" t="s">
        <v>45</v>
      </c>
      <c r="K476" s="37" t="s">
        <v>45</v>
      </c>
      <c r="L476" s="37" t="s">
        <v>45</v>
      </c>
      <c r="M476" s="44" t="s">
        <v>1698</v>
      </c>
      <c r="N476" s="44"/>
      <c r="O476" s="44">
        <v>0</v>
      </c>
      <c r="P476" s="44">
        <v>0</v>
      </c>
      <c r="Q476" s="44">
        <v>0</v>
      </c>
      <c r="R476" s="44">
        <v>0</v>
      </c>
      <c r="S476" s="44">
        <v>0</v>
      </c>
      <c r="T476" s="44">
        <v>0</v>
      </c>
      <c r="U476" s="44">
        <v>0</v>
      </c>
      <c r="V476" s="44">
        <v>0</v>
      </c>
      <c r="W476" s="44">
        <v>0</v>
      </c>
      <c r="X476" s="44">
        <v>0</v>
      </c>
      <c r="Y476" s="44">
        <v>23</v>
      </c>
      <c r="Z476" s="44">
        <v>0</v>
      </c>
      <c r="AA476" s="44">
        <v>0</v>
      </c>
      <c r="AB476" s="44">
        <v>1</v>
      </c>
      <c r="AC476" s="44">
        <v>0</v>
      </c>
      <c r="AD476" s="44">
        <v>0</v>
      </c>
      <c r="AE476" s="44">
        <v>0</v>
      </c>
      <c r="AF476" s="44">
        <v>0</v>
      </c>
      <c r="AG476" s="44">
        <v>0</v>
      </c>
      <c r="AH476" s="44">
        <v>0</v>
      </c>
      <c r="AI476" s="44">
        <v>0</v>
      </c>
      <c r="AJ476" s="44">
        <v>0</v>
      </c>
      <c r="AK476" s="44">
        <v>0</v>
      </c>
      <c r="AL476" s="44">
        <v>0</v>
      </c>
      <c r="AM476" s="44">
        <v>1</v>
      </c>
      <c r="AN476" s="44">
        <v>0</v>
      </c>
      <c r="AO476" s="44">
        <v>1</v>
      </c>
      <c r="AP476" s="44">
        <v>0</v>
      </c>
      <c r="AQ476" s="44">
        <v>0</v>
      </c>
      <c r="AR476" s="44">
        <v>0</v>
      </c>
      <c r="AS476" s="44">
        <v>0</v>
      </c>
      <c r="AT476" s="44">
        <v>0</v>
      </c>
      <c r="AU476" s="44">
        <v>0</v>
      </c>
      <c r="AV476" s="44">
        <v>0</v>
      </c>
      <c r="AW476" s="44">
        <v>0</v>
      </c>
      <c r="AX476" s="44">
        <v>0</v>
      </c>
      <c r="AY476" s="44">
        <v>0</v>
      </c>
      <c r="AZ476" s="44">
        <v>0</v>
      </c>
      <c r="BA476" s="44">
        <v>0</v>
      </c>
      <c r="BB476" s="44">
        <v>0</v>
      </c>
      <c r="BC476" s="44">
        <v>0</v>
      </c>
      <c r="BD476" s="44">
        <v>1</v>
      </c>
      <c r="BE476" s="44">
        <v>0</v>
      </c>
      <c r="BF476" s="44">
        <v>0</v>
      </c>
      <c r="BG476" s="44">
        <v>0</v>
      </c>
      <c r="BH476" s="44">
        <v>0</v>
      </c>
      <c r="BI476" s="44">
        <v>0</v>
      </c>
      <c r="BJ476" s="44">
        <v>0</v>
      </c>
      <c r="BK476" s="44">
        <v>0</v>
      </c>
      <c r="BL476" s="44">
        <f t="shared" si="0"/>
        <v>27</v>
      </c>
      <c r="BM476" s="152">
        <f t="shared" si="1"/>
        <v>26</v>
      </c>
      <c r="BN476" s="153">
        <f t="shared" si="2"/>
        <v>0</v>
      </c>
      <c r="BO476" s="154">
        <f t="shared" si="3"/>
        <v>1</v>
      </c>
      <c r="BP476" s="155">
        <f t="shared" si="4"/>
        <v>0</v>
      </c>
      <c r="BQ476" s="44"/>
    </row>
    <row r="477" spans="1:69" ht="15.75" hidden="1" customHeight="1" x14ac:dyDescent="0.3">
      <c r="A477" s="44" t="s">
        <v>212</v>
      </c>
      <c r="B477" s="44" t="s">
        <v>808</v>
      </c>
      <c r="C477" s="44" t="s">
        <v>808</v>
      </c>
      <c r="D477" s="44">
        <v>2019</v>
      </c>
      <c r="E477" s="45">
        <v>43668</v>
      </c>
      <c r="F477" s="44" t="s">
        <v>19</v>
      </c>
      <c r="G477" s="44" t="s">
        <v>71</v>
      </c>
      <c r="H477" s="37" t="s">
        <v>45</v>
      </c>
      <c r="I477" s="37" t="s">
        <v>45</v>
      </c>
      <c r="J477" s="37" t="s">
        <v>45</v>
      </c>
      <c r="K477" s="37" t="s">
        <v>45</v>
      </c>
      <c r="L477" s="37" t="s">
        <v>45</v>
      </c>
      <c r="M477" s="44" t="s">
        <v>1699</v>
      </c>
      <c r="N477" s="44"/>
      <c r="O477" s="44">
        <v>0</v>
      </c>
      <c r="P477" s="44">
        <v>0</v>
      </c>
      <c r="Q477" s="44">
        <v>0</v>
      </c>
      <c r="R477" s="44">
        <v>0</v>
      </c>
      <c r="S477" s="44">
        <v>0</v>
      </c>
      <c r="T477" s="44">
        <v>0</v>
      </c>
      <c r="U477" s="44">
        <v>0</v>
      </c>
      <c r="V477" s="44">
        <v>0</v>
      </c>
      <c r="W477" s="44">
        <v>0</v>
      </c>
      <c r="X477" s="44">
        <v>0</v>
      </c>
      <c r="Y477" s="44">
        <v>2</v>
      </c>
      <c r="Z477" s="44">
        <v>0</v>
      </c>
      <c r="AA477" s="44">
        <v>6</v>
      </c>
      <c r="AB477" s="44">
        <v>0</v>
      </c>
      <c r="AC477" s="44">
        <v>0</v>
      </c>
      <c r="AD477" s="44">
        <v>0</v>
      </c>
      <c r="AE477" s="44">
        <v>0</v>
      </c>
      <c r="AF477" s="44">
        <v>0</v>
      </c>
      <c r="AG477" s="44">
        <v>0</v>
      </c>
      <c r="AH477" s="44">
        <v>0</v>
      </c>
      <c r="AI477" s="44">
        <v>0</v>
      </c>
      <c r="AJ477" s="44">
        <v>0</v>
      </c>
      <c r="AK477" s="44">
        <v>0</v>
      </c>
      <c r="AL477" s="44">
        <v>0</v>
      </c>
      <c r="AM477" s="44">
        <v>1</v>
      </c>
      <c r="AN477" s="44">
        <v>0</v>
      </c>
      <c r="AO477" s="44">
        <v>1</v>
      </c>
      <c r="AP477" s="44">
        <v>0</v>
      </c>
      <c r="AQ477" s="44">
        <v>0</v>
      </c>
      <c r="AR477" s="44">
        <v>3</v>
      </c>
      <c r="AS477" s="44">
        <v>0</v>
      </c>
      <c r="AT477" s="44">
        <v>0</v>
      </c>
      <c r="AU477" s="44">
        <v>0</v>
      </c>
      <c r="AV477" s="44">
        <v>0</v>
      </c>
      <c r="AW477" s="44">
        <v>0</v>
      </c>
      <c r="AX477" s="44">
        <v>0</v>
      </c>
      <c r="AY477" s="44">
        <v>0</v>
      </c>
      <c r="AZ477" s="44">
        <v>0</v>
      </c>
      <c r="BA477" s="44">
        <v>0</v>
      </c>
      <c r="BB477" s="44">
        <v>0</v>
      </c>
      <c r="BC477" s="44">
        <v>0</v>
      </c>
      <c r="BD477" s="44">
        <v>0</v>
      </c>
      <c r="BE477" s="44">
        <v>0</v>
      </c>
      <c r="BF477" s="44">
        <v>0</v>
      </c>
      <c r="BG477" s="44">
        <v>0</v>
      </c>
      <c r="BH477" s="44">
        <v>0</v>
      </c>
      <c r="BI477" s="44">
        <v>0</v>
      </c>
      <c r="BJ477" s="44">
        <v>0</v>
      </c>
      <c r="BK477" s="44">
        <v>2</v>
      </c>
      <c r="BL477" s="44">
        <f t="shared" si="0"/>
        <v>15</v>
      </c>
      <c r="BM477" s="152">
        <f t="shared" si="1"/>
        <v>6</v>
      </c>
      <c r="BN477" s="153">
        <f t="shared" si="2"/>
        <v>8</v>
      </c>
      <c r="BO477" s="154">
        <f t="shared" si="3"/>
        <v>1</v>
      </c>
      <c r="BP477" s="155">
        <f t="shared" si="4"/>
        <v>0</v>
      </c>
      <c r="BQ477" s="44"/>
    </row>
    <row r="478" spans="1:69" ht="15.75" hidden="1" customHeight="1" x14ac:dyDescent="0.3">
      <c r="A478" s="44" t="s">
        <v>212</v>
      </c>
      <c r="B478" s="44" t="s">
        <v>808</v>
      </c>
      <c r="C478" s="44" t="s">
        <v>808</v>
      </c>
      <c r="D478" s="44">
        <v>2019</v>
      </c>
      <c r="E478" s="45">
        <v>43668</v>
      </c>
      <c r="F478" s="44" t="s">
        <v>19</v>
      </c>
      <c r="G478" s="44" t="s">
        <v>71</v>
      </c>
      <c r="H478" s="37" t="s">
        <v>45</v>
      </c>
      <c r="I478" s="37" t="s">
        <v>45</v>
      </c>
      <c r="J478" s="37" t="s">
        <v>45</v>
      </c>
      <c r="K478" s="37" t="s">
        <v>45</v>
      </c>
      <c r="L478" s="37" t="s">
        <v>45</v>
      </c>
      <c r="M478" s="44" t="s">
        <v>1700</v>
      </c>
      <c r="N478" s="44">
        <f>SUM(O478:U478,V478:BK478)</f>
        <v>10</v>
      </c>
      <c r="O478" s="44">
        <v>0</v>
      </c>
      <c r="P478" s="44">
        <v>0</v>
      </c>
      <c r="Q478" s="44">
        <v>0</v>
      </c>
      <c r="R478" s="44">
        <v>1</v>
      </c>
      <c r="S478" s="44">
        <v>0</v>
      </c>
      <c r="T478" s="44">
        <v>7</v>
      </c>
      <c r="U478" s="44">
        <v>1</v>
      </c>
      <c r="V478" s="44">
        <v>0</v>
      </c>
      <c r="W478" s="44">
        <v>0</v>
      </c>
      <c r="X478" s="44">
        <v>0</v>
      </c>
      <c r="Y478" s="44">
        <v>1</v>
      </c>
      <c r="Z478" s="44">
        <v>0</v>
      </c>
      <c r="AA478" s="44">
        <v>0</v>
      </c>
      <c r="AB478" s="44">
        <v>0</v>
      </c>
      <c r="AC478" s="44">
        <v>0</v>
      </c>
      <c r="AD478" s="44">
        <v>0</v>
      </c>
      <c r="AE478" s="44">
        <v>0</v>
      </c>
      <c r="AF478" s="44">
        <v>0</v>
      </c>
      <c r="AG478" s="44">
        <v>0</v>
      </c>
      <c r="AH478" s="44">
        <v>0</v>
      </c>
      <c r="AI478" s="44">
        <v>0</v>
      </c>
      <c r="AJ478" s="44">
        <v>0</v>
      </c>
      <c r="AK478" s="44">
        <v>0</v>
      </c>
      <c r="AL478" s="44">
        <v>0</v>
      </c>
      <c r="AM478" s="44">
        <v>0</v>
      </c>
      <c r="AN478" s="44">
        <v>0</v>
      </c>
      <c r="AO478" s="44">
        <v>0</v>
      </c>
      <c r="AP478" s="44">
        <v>0</v>
      </c>
      <c r="AQ478" s="44">
        <v>0</v>
      </c>
      <c r="AR478" s="44">
        <v>0</v>
      </c>
      <c r="AS478" s="44">
        <v>0</v>
      </c>
      <c r="AT478" s="44">
        <v>0</v>
      </c>
      <c r="AU478" s="44">
        <v>0</v>
      </c>
      <c r="AV478" s="44">
        <v>0</v>
      </c>
      <c r="AW478" s="44">
        <v>0</v>
      </c>
      <c r="AX478" s="44">
        <v>0</v>
      </c>
      <c r="AY478" s="44">
        <v>0</v>
      </c>
      <c r="AZ478" s="44">
        <v>0</v>
      </c>
      <c r="BA478" s="44">
        <v>0</v>
      </c>
      <c r="BB478" s="44">
        <v>0</v>
      </c>
      <c r="BC478" s="44">
        <v>0</v>
      </c>
      <c r="BD478" s="44">
        <v>0</v>
      </c>
      <c r="BE478" s="44">
        <v>0</v>
      </c>
      <c r="BF478" s="44">
        <v>0</v>
      </c>
      <c r="BG478" s="44">
        <v>0</v>
      </c>
      <c r="BH478" s="44">
        <v>0</v>
      </c>
      <c r="BI478" s="44">
        <v>0</v>
      </c>
      <c r="BJ478" s="44">
        <v>0</v>
      </c>
      <c r="BK478" s="44">
        <v>0</v>
      </c>
      <c r="BL478" s="44">
        <f t="shared" si="0"/>
        <v>1</v>
      </c>
      <c r="BM478" s="152">
        <f t="shared" si="1"/>
        <v>1</v>
      </c>
      <c r="BN478" s="153">
        <f t="shared" si="2"/>
        <v>0</v>
      </c>
      <c r="BO478" s="154">
        <f t="shared" si="3"/>
        <v>0</v>
      </c>
      <c r="BP478" s="155">
        <f t="shared" si="4"/>
        <v>0</v>
      </c>
      <c r="BQ478" s="44"/>
    </row>
    <row r="479" spans="1:69" ht="15.75" hidden="1" customHeight="1" x14ac:dyDescent="0.3">
      <c r="A479" s="44" t="s">
        <v>212</v>
      </c>
      <c r="B479" s="44" t="s">
        <v>808</v>
      </c>
      <c r="C479" s="44" t="s">
        <v>808</v>
      </c>
      <c r="D479" s="44">
        <v>2019</v>
      </c>
      <c r="E479" s="45">
        <v>43668</v>
      </c>
      <c r="F479" s="44" t="s">
        <v>19</v>
      </c>
      <c r="G479" s="44" t="s">
        <v>74</v>
      </c>
      <c r="H479" s="37" t="s">
        <v>27</v>
      </c>
      <c r="I479" s="37" t="s">
        <v>27</v>
      </c>
      <c r="J479" s="37" t="s">
        <v>26</v>
      </c>
      <c r="K479" s="37" t="s">
        <v>27</v>
      </c>
      <c r="L479" s="37" t="s">
        <v>26</v>
      </c>
      <c r="M479" s="44" t="s">
        <v>1698</v>
      </c>
      <c r="N479" s="44"/>
      <c r="O479" s="44">
        <v>0</v>
      </c>
      <c r="P479" s="44">
        <v>0</v>
      </c>
      <c r="Q479" s="44">
        <v>0</v>
      </c>
      <c r="R479" s="44">
        <v>0</v>
      </c>
      <c r="S479" s="44">
        <v>0</v>
      </c>
      <c r="T479" s="44">
        <v>0</v>
      </c>
      <c r="U479" s="44">
        <v>0</v>
      </c>
      <c r="V479" s="44">
        <v>0</v>
      </c>
      <c r="W479" s="44">
        <v>0</v>
      </c>
      <c r="X479" s="44">
        <v>2</v>
      </c>
      <c r="Y479" s="44">
        <v>9</v>
      </c>
      <c r="Z479" s="44">
        <v>0</v>
      </c>
      <c r="AA479" s="44">
        <v>1</v>
      </c>
      <c r="AB479" s="44">
        <v>0</v>
      </c>
      <c r="AC479" s="44">
        <v>0</v>
      </c>
      <c r="AD479" s="44">
        <v>0</v>
      </c>
      <c r="AE479" s="44">
        <v>0</v>
      </c>
      <c r="AF479" s="44">
        <v>0</v>
      </c>
      <c r="AG479" s="44">
        <v>0</v>
      </c>
      <c r="AH479" s="44">
        <v>0</v>
      </c>
      <c r="AI479" s="44">
        <v>0</v>
      </c>
      <c r="AJ479" s="44">
        <v>0</v>
      </c>
      <c r="AK479" s="44">
        <v>0</v>
      </c>
      <c r="AL479" s="44">
        <v>0</v>
      </c>
      <c r="AM479" s="44">
        <v>1</v>
      </c>
      <c r="AN479" s="44">
        <v>0</v>
      </c>
      <c r="AO479" s="44">
        <v>2</v>
      </c>
      <c r="AP479" s="44">
        <v>0</v>
      </c>
      <c r="AQ479" s="44">
        <v>0</v>
      </c>
      <c r="AR479" s="44">
        <v>0</v>
      </c>
      <c r="AS479" s="44">
        <v>0</v>
      </c>
      <c r="AT479" s="44">
        <v>0</v>
      </c>
      <c r="AU479" s="44">
        <v>0</v>
      </c>
      <c r="AV479" s="44">
        <v>0</v>
      </c>
      <c r="AW479" s="44">
        <v>0</v>
      </c>
      <c r="AX479" s="44">
        <v>0</v>
      </c>
      <c r="AY479" s="44">
        <v>0</v>
      </c>
      <c r="AZ479" s="44">
        <v>0</v>
      </c>
      <c r="BA479" s="44">
        <v>0</v>
      </c>
      <c r="BB479" s="44">
        <v>0</v>
      </c>
      <c r="BC479" s="44">
        <v>0</v>
      </c>
      <c r="BD479" s="44">
        <v>0</v>
      </c>
      <c r="BE479" s="44">
        <v>0</v>
      </c>
      <c r="BF479" s="44">
        <v>0</v>
      </c>
      <c r="BG479" s="44">
        <v>0</v>
      </c>
      <c r="BH479" s="44">
        <v>0</v>
      </c>
      <c r="BI479" s="44">
        <v>0</v>
      </c>
      <c r="BJ479" s="44">
        <v>0</v>
      </c>
      <c r="BK479" s="44">
        <v>0</v>
      </c>
      <c r="BL479" s="44">
        <f t="shared" si="0"/>
        <v>15</v>
      </c>
      <c r="BM479" s="152">
        <f t="shared" si="1"/>
        <v>11</v>
      </c>
      <c r="BN479" s="153">
        <f t="shared" si="2"/>
        <v>1</v>
      </c>
      <c r="BO479" s="154">
        <f t="shared" si="3"/>
        <v>1</v>
      </c>
      <c r="BP479" s="155">
        <f t="shared" si="4"/>
        <v>2</v>
      </c>
      <c r="BQ479" s="44"/>
    </row>
    <row r="480" spans="1:69" ht="15.75" hidden="1" customHeight="1" x14ac:dyDescent="0.3">
      <c r="A480" s="44" t="s">
        <v>212</v>
      </c>
      <c r="B480" s="44" t="s">
        <v>808</v>
      </c>
      <c r="C480" s="44" t="s">
        <v>808</v>
      </c>
      <c r="D480" s="44">
        <v>2019</v>
      </c>
      <c r="E480" s="45">
        <v>43668</v>
      </c>
      <c r="F480" s="44" t="s">
        <v>19</v>
      </c>
      <c r="G480" s="44" t="s">
        <v>74</v>
      </c>
      <c r="H480" s="37" t="s">
        <v>27</v>
      </c>
      <c r="I480" s="37" t="s">
        <v>27</v>
      </c>
      <c r="J480" s="37" t="s">
        <v>26</v>
      </c>
      <c r="K480" s="37" t="s">
        <v>27</v>
      </c>
      <c r="L480" s="37" t="s">
        <v>26</v>
      </c>
      <c r="M480" s="44" t="s">
        <v>1699</v>
      </c>
      <c r="N480" s="44"/>
      <c r="O480" s="44">
        <v>0</v>
      </c>
      <c r="P480" s="44">
        <v>0</v>
      </c>
      <c r="Q480" s="44">
        <v>0</v>
      </c>
      <c r="R480" s="44">
        <v>0</v>
      </c>
      <c r="S480" s="44">
        <v>0</v>
      </c>
      <c r="T480" s="44">
        <v>0</v>
      </c>
      <c r="U480" s="44">
        <v>0</v>
      </c>
      <c r="V480" s="44">
        <v>0</v>
      </c>
      <c r="W480" s="44">
        <v>0</v>
      </c>
      <c r="X480" s="44">
        <v>1</v>
      </c>
      <c r="Y480" s="44">
        <v>0</v>
      </c>
      <c r="Z480" s="44">
        <v>0</v>
      </c>
      <c r="AA480" s="44">
        <v>9</v>
      </c>
      <c r="AB480" s="44">
        <v>0</v>
      </c>
      <c r="AC480" s="44">
        <v>0</v>
      </c>
      <c r="AD480" s="44">
        <v>0</v>
      </c>
      <c r="AE480" s="44">
        <v>0</v>
      </c>
      <c r="AF480" s="44">
        <v>0</v>
      </c>
      <c r="AG480" s="44">
        <v>0</v>
      </c>
      <c r="AH480" s="44">
        <v>0</v>
      </c>
      <c r="AI480" s="44">
        <v>0</v>
      </c>
      <c r="AJ480" s="44">
        <v>0</v>
      </c>
      <c r="AK480" s="44">
        <v>0</v>
      </c>
      <c r="AL480" s="44">
        <v>0</v>
      </c>
      <c r="AM480" s="44">
        <v>3</v>
      </c>
      <c r="AN480" s="44">
        <v>0</v>
      </c>
      <c r="AO480" s="44">
        <v>1</v>
      </c>
      <c r="AP480" s="44">
        <v>0</v>
      </c>
      <c r="AQ480" s="44">
        <v>2</v>
      </c>
      <c r="AR480" s="44">
        <v>0</v>
      </c>
      <c r="AS480" s="44">
        <v>0</v>
      </c>
      <c r="AT480" s="44">
        <v>0</v>
      </c>
      <c r="AU480" s="44">
        <v>0</v>
      </c>
      <c r="AV480" s="44">
        <v>0</v>
      </c>
      <c r="AW480" s="44">
        <v>0</v>
      </c>
      <c r="AX480" s="44">
        <v>0</v>
      </c>
      <c r="AY480" s="44">
        <v>0</v>
      </c>
      <c r="AZ480" s="44">
        <v>0</v>
      </c>
      <c r="BA480" s="44">
        <v>0</v>
      </c>
      <c r="BB480" s="44">
        <v>0</v>
      </c>
      <c r="BC480" s="44">
        <v>0</v>
      </c>
      <c r="BD480" s="44">
        <v>0</v>
      </c>
      <c r="BE480" s="44">
        <v>0</v>
      </c>
      <c r="BF480" s="44">
        <v>0</v>
      </c>
      <c r="BG480" s="44">
        <v>0</v>
      </c>
      <c r="BH480" s="44">
        <v>0</v>
      </c>
      <c r="BI480" s="44">
        <v>0</v>
      </c>
      <c r="BJ480" s="44">
        <v>0</v>
      </c>
      <c r="BK480" s="44">
        <v>6</v>
      </c>
      <c r="BL480" s="44">
        <f t="shared" si="0"/>
        <v>22</v>
      </c>
      <c r="BM480" s="152">
        <f t="shared" si="1"/>
        <v>1</v>
      </c>
      <c r="BN480" s="153">
        <f t="shared" si="2"/>
        <v>15</v>
      </c>
      <c r="BO480" s="154">
        <f t="shared" si="3"/>
        <v>5</v>
      </c>
      <c r="BP480" s="155">
        <f t="shared" si="4"/>
        <v>1</v>
      </c>
      <c r="BQ480" s="44"/>
    </row>
    <row r="481" spans="1:69" ht="15.75" hidden="1" customHeight="1" x14ac:dyDescent="0.3">
      <c r="A481" s="44" t="s">
        <v>212</v>
      </c>
      <c r="B481" s="44" t="s">
        <v>808</v>
      </c>
      <c r="C481" s="44" t="s">
        <v>808</v>
      </c>
      <c r="D481" s="44">
        <v>2019</v>
      </c>
      <c r="E481" s="45">
        <v>43668</v>
      </c>
      <c r="F481" s="44" t="s">
        <v>19</v>
      </c>
      <c r="G481" s="44" t="s">
        <v>74</v>
      </c>
      <c r="H481" s="37" t="s">
        <v>27</v>
      </c>
      <c r="I481" s="37" t="s">
        <v>27</v>
      </c>
      <c r="J481" s="37" t="s">
        <v>26</v>
      </c>
      <c r="K481" s="37" t="s">
        <v>27</v>
      </c>
      <c r="L481" s="37" t="s">
        <v>26</v>
      </c>
      <c r="M481" s="44" t="s">
        <v>1700</v>
      </c>
      <c r="N481" s="44">
        <f>SUM(O481:U481,V481:BK481)</f>
        <v>10</v>
      </c>
      <c r="O481" s="44">
        <v>0</v>
      </c>
      <c r="P481" s="44">
        <v>0</v>
      </c>
      <c r="Q481" s="44">
        <v>0</v>
      </c>
      <c r="R481" s="44">
        <v>0</v>
      </c>
      <c r="S481" s="44">
        <v>0</v>
      </c>
      <c r="T481" s="44">
        <v>8</v>
      </c>
      <c r="U481" s="44">
        <v>2</v>
      </c>
      <c r="V481" s="44">
        <v>0</v>
      </c>
      <c r="W481" s="44">
        <v>0</v>
      </c>
      <c r="X481" s="44">
        <v>0</v>
      </c>
      <c r="Y481" s="44">
        <v>0</v>
      </c>
      <c r="Z481" s="44">
        <v>0</v>
      </c>
      <c r="AA481" s="44">
        <v>0</v>
      </c>
      <c r="AB481" s="44">
        <v>0</v>
      </c>
      <c r="AC481" s="44">
        <v>0</v>
      </c>
      <c r="AD481" s="44">
        <v>0</v>
      </c>
      <c r="AE481" s="44">
        <v>0</v>
      </c>
      <c r="AF481" s="44">
        <v>0</v>
      </c>
      <c r="AG481" s="44">
        <v>0</v>
      </c>
      <c r="AH481" s="44">
        <v>0</v>
      </c>
      <c r="AI481" s="44">
        <v>0</v>
      </c>
      <c r="AJ481" s="44">
        <v>0</v>
      </c>
      <c r="AK481" s="44">
        <v>0</v>
      </c>
      <c r="AL481" s="44">
        <v>0</v>
      </c>
      <c r="AM481" s="44">
        <v>0</v>
      </c>
      <c r="AN481" s="44">
        <v>0</v>
      </c>
      <c r="AO481" s="44">
        <v>0</v>
      </c>
      <c r="AP481" s="44">
        <v>0</v>
      </c>
      <c r="AQ481" s="44">
        <v>0</v>
      </c>
      <c r="AR481" s="44">
        <v>0</v>
      </c>
      <c r="AS481" s="44">
        <v>0</v>
      </c>
      <c r="AT481" s="44">
        <v>0</v>
      </c>
      <c r="AU481" s="44">
        <v>0</v>
      </c>
      <c r="AV481" s="44">
        <v>0</v>
      </c>
      <c r="AW481" s="44">
        <v>0</v>
      </c>
      <c r="AX481" s="44">
        <v>0</v>
      </c>
      <c r="AY481" s="44">
        <v>0</v>
      </c>
      <c r="AZ481" s="44">
        <v>0</v>
      </c>
      <c r="BA481" s="44">
        <v>0</v>
      </c>
      <c r="BB481" s="44">
        <v>0</v>
      </c>
      <c r="BC481" s="44">
        <v>0</v>
      </c>
      <c r="BD481" s="44">
        <v>0</v>
      </c>
      <c r="BE481" s="44">
        <v>0</v>
      </c>
      <c r="BF481" s="44">
        <v>0</v>
      </c>
      <c r="BG481" s="44">
        <v>0</v>
      </c>
      <c r="BH481" s="44">
        <v>0</v>
      </c>
      <c r="BI481" s="44">
        <v>0</v>
      </c>
      <c r="BJ481" s="44">
        <v>0</v>
      </c>
      <c r="BK481" s="44">
        <v>0</v>
      </c>
      <c r="BL481" s="44">
        <f t="shared" si="0"/>
        <v>0</v>
      </c>
      <c r="BM481" s="152">
        <f t="shared" si="1"/>
        <v>0</v>
      </c>
      <c r="BN481" s="153">
        <f t="shared" si="2"/>
        <v>0</v>
      </c>
      <c r="BO481" s="154">
        <f t="shared" si="3"/>
        <v>0</v>
      </c>
      <c r="BP481" s="155">
        <f t="shared" si="4"/>
        <v>0</v>
      </c>
      <c r="BQ481" s="44"/>
    </row>
    <row r="482" spans="1:69" ht="15.75" hidden="1" customHeight="1" x14ac:dyDescent="0.3">
      <c r="A482" s="44" t="s">
        <v>212</v>
      </c>
      <c r="B482" s="44" t="s">
        <v>808</v>
      </c>
      <c r="C482" s="44" t="s">
        <v>808</v>
      </c>
      <c r="D482" s="44">
        <v>2019</v>
      </c>
      <c r="E482" s="45">
        <v>43668</v>
      </c>
      <c r="F482" s="44" t="s">
        <v>19</v>
      </c>
      <c r="G482" s="44" t="s">
        <v>77</v>
      </c>
      <c r="H482" s="37" t="s">
        <v>21</v>
      </c>
      <c r="I482" s="37" t="s">
        <v>21</v>
      </c>
      <c r="J482" s="37" t="s">
        <v>22</v>
      </c>
      <c r="K482" s="37" t="s">
        <v>21</v>
      </c>
      <c r="L482" s="37" t="s">
        <v>22</v>
      </c>
      <c r="M482" s="44" t="s">
        <v>1698</v>
      </c>
      <c r="N482" s="44"/>
      <c r="O482" s="44">
        <v>0</v>
      </c>
      <c r="P482" s="44">
        <v>0</v>
      </c>
      <c r="Q482" s="44">
        <v>0</v>
      </c>
      <c r="R482" s="44">
        <v>0</v>
      </c>
      <c r="S482" s="44">
        <v>0</v>
      </c>
      <c r="T482" s="44">
        <v>0</v>
      </c>
      <c r="U482" s="44">
        <v>0</v>
      </c>
      <c r="V482" s="44">
        <v>0</v>
      </c>
      <c r="W482" s="44">
        <v>0</v>
      </c>
      <c r="X482" s="44">
        <v>5</v>
      </c>
      <c r="Y482" s="44">
        <v>0</v>
      </c>
      <c r="Z482" s="44">
        <v>0</v>
      </c>
      <c r="AA482" s="44">
        <v>3</v>
      </c>
      <c r="AB482" s="44">
        <v>1</v>
      </c>
      <c r="AC482" s="44">
        <v>0</v>
      </c>
      <c r="AD482" s="44">
        <v>0</v>
      </c>
      <c r="AE482" s="44">
        <v>0</v>
      </c>
      <c r="AF482" s="44">
        <v>0</v>
      </c>
      <c r="AG482" s="44">
        <v>0</v>
      </c>
      <c r="AH482" s="44">
        <v>0</v>
      </c>
      <c r="AI482" s="44">
        <v>0</v>
      </c>
      <c r="AJ482" s="44">
        <v>0</v>
      </c>
      <c r="AK482" s="44">
        <v>0</v>
      </c>
      <c r="AL482" s="44">
        <v>0</v>
      </c>
      <c r="AM482" s="44">
        <v>0</v>
      </c>
      <c r="AN482" s="44">
        <v>1</v>
      </c>
      <c r="AO482" s="44">
        <v>7</v>
      </c>
      <c r="AP482" s="44">
        <v>0</v>
      </c>
      <c r="AQ482" s="44">
        <v>0</v>
      </c>
      <c r="AR482" s="44">
        <v>0</v>
      </c>
      <c r="AS482" s="44">
        <v>0</v>
      </c>
      <c r="AT482" s="44">
        <v>0</v>
      </c>
      <c r="AU482" s="44">
        <v>0</v>
      </c>
      <c r="AV482" s="44">
        <v>0</v>
      </c>
      <c r="AW482" s="44">
        <v>0</v>
      </c>
      <c r="AX482" s="44">
        <v>0</v>
      </c>
      <c r="AY482" s="44">
        <v>0</v>
      </c>
      <c r="AZ482" s="44">
        <v>0</v>
      </c>
      <c r="BA482" s="44">
        <v>0</v>
      </c>
      <c r="BB482" s="44">
        <v>0</v>
      </c>
      <c r="BC482" s="44">
        <v>0</v>
      </c>
      <c r="BD482" s="44">
        <v>0</v>
      </c>
      <c r="BE482" s="44">
        <v>0</v>
      </c>
      <c r="BF482" s="44">
        <v>0</v>
      </c>
      <c r="BG482" s="44">
        <v>0</v>
      </c>
      <c r="BH482" s="44">
        <v>0</v>
      </c>
      <c r="BI482" s="44">
        <v>0</v>
      </c>
      <c r="BJ482" s="44">
        <v>0</v>
      </c>
      <c r="BK482" s="44">
        <v>0</v>
      </c>
      <c r="BL482" s="44">
        <f t="shared" si="0"/>
        <v>17</v>
      </c>
      <c r="BM482" s="152">
        <f t="shared" si="1"/>
        <v>8</v>
      </c>
      <c r="BN482" s="153">
        <f t="shared" si="2"/>
        <v>3</v>
      </c>
      <c r="BO482" s="154">
        <f t="shared" si="3"/>
        <v>0</v>
      </c>
      <c r="BP482" s="155">
        <f t="shared" si="4"/>
        <v>6</v>
      </c>
      <c r="BQ482" s="44"/>
    </row>
    <row r="483" spans="1:69" ht="15.75" hidden="1" customHeight="1" x14ac:dyDescent="0.3">
      <c r="A483" s="44" t="s">
        <v>212</v>
      </c>
      <c r="B483" s="44" t="s">
        <v>808</v>
      </c>
      <c r="C483" s="44" t="s">
        <v>808</v>
      </c>
      <c r="D483" s="44">
        <v>2019</v>
      </c>
      <c r="E483" s="45">
        <v>43668</v>
      </c>
      <c r="F483" s="44" t="s">
        <v>19</v>
      </c>
      <c r="G483" s="44" t="s">
        <v>77</v>
      </c>
      <c r="H483" s="37" t="s">
        <v>21</v>
      </c>
      <c r="I483" s="37" t="s">
        <v>21</v>
      </c>
      <c r="J483" s="37" t="s">
        <v>22</v>
      </c>
      <c r="K483" s="37" t="s">
        <v>21</v>
      </c>
      <c r="L483" s="37" t="s">
        <v>22</v>
      </c>
      <c r="M483" s="44" t="s">
        <v>1699</v>
      </c>
      <c r="N483" s="44"/>
      <c r="O483" s="44">
        <v>0</v>
      </c>
      <c r="P483" s="44">
        <v>0</v>
      </c>
      <c r="Q483" s="44">
        <v>0</v>
      </c>
      <c r="R483" s="44">
        <v>0</v>
      </c>
      <c r="S483" s="44">
        <v>0</v>
      </c>
      <c r="T483" s="44">
        <v>0</v>
      </c>
      <c r="U483" s="44">
        <v>0</v>
      </c>
      <c r="V483" s="44">
        <v>0</v>
      </c>
      <c r="W483" s="44">
        <v>0</v>
      </c>
      <c r="X483" s="44">
        <v>0</v>
      </c>
      <c r="Y483" s="44">
        <v>0</v>
      </c>
      <c r="Z483" s="44">
        <v>0</v>
      </c>
      <c r="AA483" s="44">
        <v>67</v>
      </c>
      <c r="AB483" s="44">
        <v>0</v>
      </c>
      <c r="AC483" s="44">
        <v>0</v>
      </c>
      <c r="AD483" s="44">
        <v>0</v>
      </c>
      <c r="AE483" s="44">
        <v>0</v>
      </c>
      <c r="AF483" s="44">
        <v>0</v>
      </c>
      <c r="AG483" s="44">
        <v>0</v>
      </c>
      <c r="AH483" s="44">
        <v>0</v>
      </c>
      <c r="AI483" s="44">
        <v>0</v>
      </c>
      <c r="AJ483" s="44">
        <v>0</v>
      </c>
      <c r="AK483" s="44">
        <v>0</v>
      </c>
      <c r="AL483" s="44">
        <v>0</v>
      </c>
      <c r="AM483" s="44">
        <v>0</v>
      </c>
      <c r="AN483" s="44">
        <v>12</v>
      </c>
      <c r="AO483" s="44">
        <v>2</v>
      </c>
      <c r="AP483" s="44">
        <v>0</v>
      </c>
      <c r="AQ483" s="44">
        <v>0</v>
      </c>
      <c r="AR483" s="44">
        <v>0</v>
      </c>
      <c r="AS483" s="44">
        <v>0</v>
      </c>
      <c r="AT483" s="44">
        <v>0</v>
      </c>
      <c r="AU483" s="44">
        <v>0</v>
      </c>
      <c r="AV483" s="44">
        <v>0</v>
      </c>
      <c r="AW483" s="44">
        <v>0</v>
      </c>
      <c r="AX483" s="44">
        <v>0</v>
      </c>
      <c r="AY483" s="44">
        <v>0</v>
      </c>
      <c r="AZ483" s="44">
        <v>0</v>
      </c>
      <c r="BA483" s="44">
        <v>0</v>
      </c>
      <c r="BB483" s="44">
        <v>0</v>
      </c>
      <c r="BC483" s="44">
        <v>0</v>
      </c>
      <c r="BD483" s="44">
        <v>4</v>
      </c>
      <c r="BE483" s="44">
        <v>0</v>
      </c>
      <c r="BF483" s="44">
        <v>0</v>
      </c>
      <c r="BG483" s="44">
        <v>0</v>
      </c>
      <c r="BH483" s="44">
        <v>0</v>
      </c>
      <c r="BI483" s="44">
        <v>0</v>
      </c>
      <c r="BJ483" s="44">
        <v>0</v>
      </c>
      <c r="BK483" s="44">
        <v>4</v>
      </c>
      <c r="BL483" s="44">
        <f t="shared" si="0"/>
        <v>89</v>
      </c>
      <c r="BM483" s="152">
        <f t="shared" si="1"/>
        <v>6</v>
      </c>
      <c r="BN483" s="153">
        <f t="shared" si="2"/>
        <v>71</v>
      </c>
      <c r="BO483" s="154">
        <f t="shared" si="3"/>
        <v>0</v>
      </c>
      <c r="BP483" s="155">
        <f t="shared" si="4"/>
        <v>12</v>
      </c>
      <c r="BQ483" s="44"/>
    </row>
    <row r="484" spans="1:69" ht="15.75" hidden="1" customHeight="1" x14ac:dyDescent="0.3">
      <c r="A484" s="44" t="s">
        <v>212</v>
      </c>
      <c r="B484" s="44" t="s">
        <v>808</v>
      </c>
      <c r="C484" s="44" t="s">
        <v>808</v>
      </c>
      <c r="D484" s="44">
        <v>2019</v>
      </c>
      <c r="E484" s="45">
        <v>43668</v>
      </c>
      <c r="F484" s="44" t="s">
        <v>19</v>
      </c>
      <c r="G484" s="44" t="s">
        <v>77</v>
      </c>
      <c r="H484" s="37" t="s">
        <v>21</v>
      </c>
      <c r="I484" s="37" t="s">
        <v>21</v>
      </c>
      <c r="J484" s="37" t="s">
        <v>22</v>
      </c>
      <c r="K484" s="37" t="s">
        <v>21</v>
      </c>
      <c r="L484" s="37" t="s">
        <v>22</v>
      </c>
      <c r="M484" s="44" t="s">
        <v>1700</v>
      </c>
      <c r="N484" s="44">
        <f>SUM(O484:U484,V484:BK484)</f>
        <v>10</v>
      </c>
      <c r="O484" s="44">
        <v>0</v>
      </c>
      <c r="P484" s="44">
        <v>0</v>
      </c>
      <c r="Q484" s="44">
        <v>0</v>
      </c>
      <c r="R484" s="44">
        <v>0</v>
      </c>
      <c r="S484" s="44">
        <v>0</v>
      </c>
      <c r="T484" s="44">
        <v>10</v>
      </c>
      <c r="U484" s="44">
        <v>0</v>
      </c>
      <c r="V484" s="44">
        <v>0</v>
      </c>
      <c r="W484" s="44">
        <v>0</v>
      </c>
      <c r="X484" s="44">
        <v>0</v>
      </c>
      <c r="Y484" s="44">
        <v>0</v>
      </c>
      <c r="Z484" s="44">
        <v>0</v>
      </c>
      <c r="AA484" s="44">
        <v>0</v>
      </c>
      <c r="AB484" s="44">
        <v>0</v>
      </c>
      <c r="AC484" s="44">
        <v>0</v>
      </c>
      <c r="AD484" s="44">
        <v>0</v>
      </c>
      <c r="AE484" s="44">
        <v>0</v>
      </c>
      <c r="AF484" s="44">
        <v>0</v>
      </c>
      <c r="AG484" s="44">
        <v>0</v>
      </c>
      <c r="AH484" s="44">
        <v>0</v>
      </c>
      <c r="AI484" s="44">
        <v>0</v>
      </c>
      <c r="AJ484" s="44">
        <v>0</v>
      </c>
      <c r="AK484" s="44">
        <v>0</v>
      </c>
      <c r="AL484" s="44">
        <v>0</v>
      </c>
      <c r="AM484" s="44">
        <v>0</v>
      </c>
      <c r="AN484" s="44">
        <v>0</v>
      </c>
      <c r="AO484" s="44">
        <v>0</v>
      </c>
      <c r="AP484" s="44">
        <v>0</v>
      </c>
      <c r="AQ484" s="44">
        <v>0</v>
      </c>
      <c r="AR484" s="44">
        <v>0</v>
      </c>
      <c r="AS484" s="44">
        <v>0</v>
      </c>
      <c r="AT484" s="44">
        <v>0</v>
      </c>
      <c r="AU484" s="44">
        <v>0</v>
      </c>
      <c r="AV484" s="44">
        <v>0</v>
      </c>
      <c r="AW484" s="44">
        <v>0</v>
      </c>
      <c r="AX484" s="44">
        <v>0</v>
      </c>
      <c r="AY484" s="44">
        <v>0</v>
      </c>
      <c r="AZ484" s="44">
        <v>0</v>
      </c>
      <c r="BA484" s="44">
        <v>0</v>
      </c>
      <c r="BB484" s="44">
        <v>0</v>
      </c>
      <c r="BC484" s="44">
        <v>0</v>
      </c>
      <c r="BD484" s="44">
        <v>0</v>
      </c>
      <c r="BE484" s="44">
        <v>0</v>
      </c>
      <c r="BF484" s="44">
        <v>0</v>
      </c>
      <c r="BG484" s="44">
        <v>0</v>
      </c>
      <c r="BH484" s="44">
        <v>0</v>
      </c>
      <c r="BI484" s="44">
        <v>0</v>
      </c>
      <c r="BJ484" s="44">
        <v>0</v>
      </c>
      <c r="BK484" s="44">
        <v>0</v>
      </c>
      <c r="BL484" s="44">
        <f t="shared" si="0"/>
        <v>0</v>
      </c>
      <c r="BM484" s="152">
        <f t="shared" si="1"/>
        <v>0</v>
      </c>
      <c r="BN484" s="153">
        <f t="shared" si="2"/>
        <v>0</v>
      </c>
      <c r="BO484" s="154">
        <f t="shared" si="3"/>
        <v>0</v>
      </c>
      <c r="BP484" s="155">
        <f t="shared" si="4"/>
        <v>0</v>
      </c>
      <c r="BQ484" s="44"/>
    </row>
    <row r="485" spans="1:69" ht="15.75" hidden="1" customHeight="1" x14ac:dyDescent="0.3">
      <c r="A485" s="44" t="s">
        <v>212</v>
      </c>
      <c r="B485" s="44" t="s">
        <v>808</v>
      </c>
      <c r="C485" s="44" t="s">
        <v>808</v>
      </c>
      <c r="D485" s="44">
        <v>2019</v>
      </c>
      <c r="E485" s="45">
        <v>43668</v>
      </c>
      <c r="F485" s="44" t="s">
        <v>19</v>
      </c>
      <c r="G485" s="44" t="s">
        <v>80</v>
      </c>
      <c r="H485" s="37" t="s">
        <v>45</v>
      </c>
      <c r="I485" s="37" t="s">
        <v>45</v>
      </c>
      <c r="J485" s="37" t="s">
        <v>45</v>
      </c>
      <c r="K485" s="37" t="s">
        <v>45</v>
      </c>
      <c r="L485" s="37" t="s">
        <v>45</v>
      </c>
      <c r="M485" s="44" t="s">
        <v>1698</v>
      </c>
      <c r="N485" s="44"/>
      <c r="O485" s="44">
        <v>0</v>
      </c>
      <c r="P485" s="44">
        <v>0</v>
      </c>
      <c r="Q485" s="44">
        <v>0</v>
      </c>
      <c r="R485" s="44">
        <v>0</v>
      </c>
      <c r="S485" s="44">
        <v>0</v>
      </c>
      <c r="T485" s="44">
        <v>0</v>
      </c>
      <c r="U485" s="44">
        <v>0</v>
      </c>
      <c r="V485" s="44">
        <v>0</v>
      </c>
      <c r="W485" s="44">
        <v>0</v>
      </c>
      <c r="X485" s="44">
        <v>24</v>
      </c>
      <c r="Y485" s="44">
        <v>2</v>
      </c>
      <c r="Z485" s="44">
        <v>0</v>
      </c>
      <c r="AA485" s="44">
        <v>0</v>
      </c>
      <c r="AB485" s="44">
        <v>0</v>
      </c>
      <c r="AC485" s="44">
        <v>0</v>
      </c>
      <c r="AD485" s="44">
        <v>0</v>
      </c>
      <c r="AE485" s="44">
        <v>0</v>
      </c>
      <c r="AF485" s="44">
        <v>0</v>
      </c>
      <c r="AG485" s="44">
        <v>0</v>
      </c>
      <c r="AH485" s="44">
        <v>0</v>
      </c>
      <c r="AI485" s="44">
        <v>0</v>
      </c>
      <c r="AJ485" s="44">
        <v>0</v>
      </c>
      <c r="AK485" s="44">
        <v>0</v>
      </c>
      <c r="AL485" s="44">
        <v>0</v>
      </c>
      <c r="AM485" s="44">
        <v>0</v>
      </c>
      <c r="AN485" s="44">
        <v>0</v>
      </c>
      <c r="AO485" s="44">
        <v>7</v>
      </c>
      <c r="AP485" s="44">
        <v>0</v>
      </c>
      <c r="AQ485" s="44">
        <v>0</v>
      </c>
      <c r="AR485" s="44">
        <v>0</v>
      </c>
      <c r="AS485" s="44">
        <v>0</v>
      </c>
      <c r="AT485" s="44">
        <v>0</v>
      </c>
      <c r="AU485" s="44">
        <v>0</v>
      </c>
      <c r="AV485" s="44">
        <v>0</v>
      </c>
      <c r="AW485" s="44">
        <v>0</v>
      </c>
      <c r="AX485" s="44">
        <v>0</v>
      </c>
      <c r="AY485" s="44">
        <v>0</v>
      </c>
      <c r="AZ485" s="44">
        <v>0</v>
      </c>
      <c r="BA485" s="44">
        <v>0</v>
      </c>
      <c r="BB485" s="44">
        <v>0</v>
      </c>
      <c r="BC485" s="44">
        <v>0</v>
      </c>
      <c r="BD485" s="44">
        <v>3</v>
      </c>
      <c r="BE485" s="44">
        <v>0</v>
      </c>
      <c r="BF485" s="44">
        <v>2</v>
      </c>
      <c r="BG485" s="44">
        <v>0</v>
      </c>
      <c r="BH485" s="44">
        <v>0</v>
      </c>
      <c r="BI485" s="44">
        <v>0</v>
      </c>
      <c r="BJ485" s="44">
        <v>0</v>
      </c>
      <c r="BK485" s="44">
        <v>0</v>
      </c>
      <c r="BL485" s="44">
        <f t="shared" si="0"/>
        <v>38</v>
      </c>
      <c r="BM485" s="152">
        <f t="shared" si="1"/>
        <v>12</v>
      </c>
      <c r="BN485" s="153">
        <f t="shared" si="2"/>
        <v>0</v>
      </c>
      <c r="BO485" s="154">
        <f t="shared" si="3"/>
        <v>2</v>
      </c>
      <c r="BP485" s="155">
        <f t="shared" si="4"/>
        <v>24</v>
      </c>
      <c r="BQ485" s="44"/>
    </row>
    <row r="486" spans="1:69" ht="15.75" hidden="1" customHeight="1" x14ac:dyDescent="0.3">
      <c r="A486" s="44" t="s">
        <v>212</v>
      </c>
      <c r="B486" s="44" t="s">
        <v>808</v>
      </c>
      <c r="C486" s="44" t="s">
        <v>808</v>
      </c>
      <c r="D486" s="44">
        <v>2019</v>
      </c>
      <c r="E486" s="45">
        <v>43668</v>
      </c>
      <c r="F486" s="44" t="s">
        <v>19</v>
      </c>
      <c r="G486" s="44" t="s">
        <v>80</v>
      </c>
      <c r="H486" s="37" t="s">
        <v>45</v>
      </c>
      <c r="I486" s="37" t="s">
        <v>45</v>
      </c>
      <c r="J486" s="37" t="s">
        <v>45</v>
      </c>
      <c r="K486" s="37" t="s">
        <v>45</v>
      </c>
      <c r="L486" s="37" t="s">
        <v>45</v>
      </c>
      <c r="M486" s="44" t="s">
        <v>1699</v>
      </c>
      <c r="N486" s="44"/>
      <c r="O486" s="44">
        <v>0</v>
      </c>
      <c r="P486" s="44">
        <v>0</v>
      </c>
      <c r="Q486" s="44">
        <v>0</v>
      </c>
      <c r="R486" s="44">
        <v>0</v>
      </c>
      <c r="S486" s="44">
        <v>0</v>
      </c>
      <c r="T486" s="44">
        <v>0</v>
      </c>
      <c r="U486" s="44">
        <v>0</v>
      </c>
      <c r="V486" s="44">
        <v>0</v>
      </c>
      <c r="W486" s="44">
        <v>0</v>
      </c>
      <c r="X486" s="44">
        <v>11</v>
      </c>
      <c r="Y486" s="44">
        <v>0</v>
      </c>
      <c r="Z486" s="44">
        <v>0</v>
      </c>
      <c r="AA486" s="44">
        <v>5</v>
      </c>
      <c r="AB486" s="44">
        <v>0</v>
      </c>
      <c r="AC486" s="44">
        <v>0</v>
      </c>
      <c r="AD486" s="44">
        <v>0</v>
      </c>
      <c r="AE486" s="44">
        <v>0</v>
      </c>
      <c r="AF486" s="44">
        <v>0</v>
      </c>
      <c r="AG486" s="44">
        <v>0</v>
      </c>
      <c r="AH486" s="44">
        <v>0</v>
      </c>
      <c r="AI486" s="44">
        <v>0</v>
      </c>
      <c r="AJ486" s="44">
        <v>0</v>
      </c>
      <c r="AK486" s="44">
        <v>0</v>
      </c>
      <c r="AL486" s="44">
        <v>0</v>
      </c>
      <c r="AM486" s="44">
        <v>0</v>
      </c>
      <c r="AN486" s="44">
        <v>0</v>
      </c>
      <c r="AO486" s="44">
        <v>2</v>
      </c>
      <c r="AP486" s="44">
        <v>0</v>
      </c>
      <c r="AQ486" s="44">
        <v>3</v>
      </c>
      <c r="AR486" s="44">
        <v>0</v>
      </c>
      <c r="AS486" s="44">
        <v>0</v>
      </c>
      <c r="AT486" s="44">
        <v>0</v>
      </c>
      <c r="AU486" s="44">
        <v>0</v>
      </c>
      <c r="AV486" s="44">
        <v>0</v>
      </c>
      <c r="AW486" s="44">
        <v>0</v>
      </c>
      <c r="AX486" s="44">
        <v>0</v>
      </c>
      <c r="AY486" s="44">
        <v>0</v>
      </c>
      <c r="AZ486" s="44">
        <v>0</v>
      </c>
      <c r="BA486" s="44">
        <v>0</v>
      </c>
      <c r="BB486" s="44">
        <v>0</v>
      </c>
      <c r="BC486" s="44">
        <v>0</v>
      </c>
      <c r="BD486" s="44">
        <v>0</v>
      </c>
      <c r="BE486" s="44">
        <v>0</v>
      </c>
      <c r="BF486" s="44">
        <v>0</v>
      </c>
      <c r="BG486" s="44">
        <v>0</v>
      </c>
      <c r="BH486" s="44">
        <v>0</v>
      </c>
      <c r="BI486" s="44">
        <v>0</v>
      </c>
      <c r="BJ486" s="44">
        <v>0</v>
      </c>
      <c r="BK486" s="44">
        <v>2</v>
      </c>
      <c r="BL486" s="44">
        <f t="shared" si="0"/>
        <v>23</v>
      </c>
      <c r="BM486" s="152">
        <f t="shared" si="1"/>
        <v>2</v>
      </c>
      <c r="BN486" s="153">
        <f t="shared" si="2"/>
        <v>7</v>
      </c>
      <c r="BO486" s="154">
        <f t="shared" si="3"/>
        <v>3</v>
      </c>
      <c r="BP486" s="155">
        <f t="shared" si="4"/>
        <v>11</v>
      </c>
      <c r="BQ486" s="44"/>
    </row>
    <row r="487" spans="1:69" ht="15.75" hidden="1" customHeight="1" x14ac:dyDescent="0.3">
      <c r="A487" s="44" t="s">
        <v>212</v>
      </c>
      <c r="B487" s="44" t="s">
        <v>808</v>
      </c>
      <c r="C487" s="44" t="s">
        <v>808</v>
      </c>
      <c r="D487" s="44">
        <v>2019</v>
      </c>
      <c r="E487" s="45">
        <v>43668</v>
      </c>
      <c r="F487" s="44" t="s">
        <v>19</v>
      </c>
      <c r="G487" s="44" t="s">
        <v>80</v>
      </c>
      <c r="H487" s="37" t="s">
        <v>45</v>
      </c>
      <c r="I487" s="37" t="s">
        <v>45</v>
      </c>
      <c r="J487" s="37" t="s">
        <v>45</v>
      </c>
      <c r="K487" s="37" t="s">
        <v>45</v>
      </c>
      <c r="L487" s="37" t="s">
        <v>45</v>
      </c>
      <c r="M487" s="44" t="s">
        <v>1700</v>
      </c>
      <c r="N487" s="44">
        <f>SUM(O487:U487,V487:BK487)</f>
        <v>10</v>
      </c>
      <c r="O487" s="44">
        <v>0</v>
      </c>
      <c r="P487" s="44">
        <v>0</v>
      </c>
      <c r="Q487" s="44">
        <v>0</v>
      </c>
      <c r="R487" s="44">
        <v>0</v>
      </c>
      <c r="S487" s="44">
        <v>0</v>
      </c>
      <c r="T487" s="44">
        <v>9</v>
      </c>
      <c r="U487" s="44">
        <v>1</v>
      </c>
      <c r="V487" s="44">
        <v>0</v>
      </c>
      <c r="W487" s="44">
        <v>0</v>
      </c>
      <c r="X487" s="44">
        <v>0</v>
      </c>
      <c r="Y487" s="44">
        <v>0</v>
      </c>
      <c r="Z487" s="44">
        <v>0</v>
      </c>
      <c r="AA487" s="44">
        <v>0</v>
      </c>
      <c r="AB487" s="44">
        <v>0</v>
      </c>
      <c r="AC487" s="44">
        <v>0</v>
      </c>
      <c r="AD487" s="44">
        <v>0</v>
      </c>
      <c r="AE487" s="44">
        <v>0</v>
      </c>
      <c r="AF487" s="44">
        <v>0</v>
      </c>
      <c r="AG487" s="44">
        <v>0</v>
      </c>
      <c r="AH487" s="44">
        <v>0</v>
      </c>
      <c r="AI487" s="44">
        <v>0</v>
      </c>
      <c r="AJ487" s="44">
        <v>0</v>
      </c>
      <c r="AK487" s="44">
        <v>0</v>
      </c>
      <c r="AL487" s="44">
        <v>0</v>
      </c>
      <c r="AM487" s="44">
        <v>0</v>
      </c>
      <c r="AN487" s="44">
        <v>0</v>
      </c>
      <c r="AO487" s="44">
        <v>0</v>
      </c>
      <c r="AP487" s="44">
        <v>0</v>
      </c>
      <c r="AQ487" s="44">
        <v>0</v>
      </c>
      <c r="AR487" s="44">
        <v>0</v>
      </c>
      <c r="AS487" s="44">
        <v>0</v>
      </c>
      <c r="AT487" s="44">
        <v>0</v>
      </c>
      <c r="AU487" s="44">
        <v>0</v>
      </c>
      <c r="AV487" s="44">
        <v>0</v>
      </c>
      <c r="AW487" s="44">
        <v>0</v>
      </c>
      <c r="AX487" s="44">
        <v>0</v>
      </c>
      <c r="AY487" s="44">
        <v>0</v>
      </c>
      <c r="AZ487" s="44">
        <v>0</v>
      </c>
      <c r="BA487" s="44">
        <v>0</v>
      </c>
      <c r="BB487" s="44">
        <v>0</v>
      </c>
      <c r="BC487" s="44">
        <v>0</v>
      </c>
      <c r="BD487" s="44">
        <v>0</v>
      </c>
      <c r="BE487" s="44">
        <v>0</v>
      </c>
      <c r="BF487" s="44">
        <v>0</v>
      </c>
      <c r="BG487" s="44">
        <v>0</v>
      </c>
      <c r="BH487" s="44">
        <v>0</v>
      </c>
      <c r="BI487" s="44">
        <v>0</v>
      </c>
      <c r="BJ487" s="44">
        <v>0</v>
      </c>
      <c r="BK487" s="44">
        <v>0</v>
      </c>
      <c r="BL487" s="44">
        <f t="shared" si="0"/>
        <v>0</v>
      </c>
      <c r="BM487" s="152">
        <f t="shared" si="1"/>
        <v>0</v>
      </c>
      <c r="BN487" s="153">
        <f t="shared" si="2"/>
        <v>0</v>
      </c>
      <c r="BO487" s="154">
        <f t="shared" si="3"/>
        <v>0</v>
      </c>
      <c r="BP487" s="155">
        <f t="shared" si="4"/>
        <v>0</v>
      </c>
      <c r="BQ487" s="44"/>
    </row>
    <row r="488" spans="1:69" ht="15.75" hidden="1" customHeight="1" x14ac:dyDescent="0.3">
      <c r="A488" s="44" t="s">
        <v>212</v>
      </c>
      <c r="B488" s="44" t="s">
        <v>808</v>
      </c>
      <c r="C488" s="44" t="s">
        <v>808</v>
      </c>
      <c r="D488" s="44">
        <v>2019</v>
      </c>
      <c r="E488" s="45">
        <v>43668</v>
      </c>
      <c r="F488" s="44" t="s">
        <v>19</v>
      </c>
      <c r="G488" s="44" t="s">
        <v>83</v>
      </c>
      <c r="H488" s="37" t="s">
        <v>35</v>
      </c>
      <c r="I488" s="37" t="s">
        <v>31</v>
      </c>
      <c r="J488" s="37" t="s">
        <v>31</v>
      </c>
      <c r="K488" s="37" t="s">
        <v>31</v>
      </c>
      <c r="L488" s="37" t="s">
        <v>31</v>
      </c>
      <c r="M488" s="44" t="s">
        <v>1698</v>
      </c>
      <c r="N488" s="44"/>
      <c r="O488" s="44">
        <v>0</v>
      </c>
      <c r="P488" s="44">
        <v>0</v>
      </c>
      <c r="Q488" s="44">
        <v>0</v>
      </c>
      <c r="R488" s="44">
        <v>0</v>
      </c>
      <c r="S488" s="44">
        <v>0</v>
      </c>
      <c r="T488" s="44">
        <v>0</v>
      </c>
      <c r="U488" s="44">
        <v>0</v>
      </c>
      <c r="V488" s="44">
        <v>0</v>
      </c>
      <c r="W488" s="44">
        <v>0</v>
      </c>
      <c r="X488" s="44">
        <v>2</v>
      </c>
      <c r="Y488" s="44">
        <v>0</v>
      </c>
      <c r="Z488" s="44">
        <v>0</v>
      </c>
      <c r="AA488" s="44">
        <v>0</v>
      </c>
      <c r="AB488" s="44">
        <v>0</v>
      </c>
      <c r="AC488" s="44">
        <v>0</v>
      </c>
      <c r="AD488" s="44">
        <v>0</v>
      </c>
      <c r="AE488" s="44">
        <v>0</v>
      </c>
      <c r="AF488" s="44">
        <v>0</v>
      </c>
      <c r="AG488" s="44">
        <v>0</v>
      </c>
      <c r="AH488" s="44">
        <v>0</v>
      </c>
      <c r="AI488" s="44">
        <v>0</v>
      </c>
      <c r="AJ488" s="44">
        <v>4</v>
      </c>
      <c r="AK488" s="44">
        <v>0</v>
      </c>
      <c r="AL488" s="44">
        <v>0</v>
      </c>
      <c r="AM488" s="44">
        <v>0</v>
      </c>
      <c r="AN488" s="44">
        <v>0</v>
      </c>
      <c r="AO488" s="44">
        <v>4</v>
      </c>
      <c r="AP488" s="44">
        <v>0</v>
      </c>
      <c r="AQ488" s="44">
        <v>0</v>
      </c>
      <c r="AR488" s="44">
        <v>0</v>
      </c>
      <c r="AS488" s="44">
        <v>0</v>
      </c>
      <c r="AT488" s="44">
        <v>0</v>
      </c>
      <c r="AU488" s="44">
        <v>0</v>
      </c>
      <c r="AV488" s="44">
        <v>0</v>
      </c>
      <c r="AW488" s="44">
        <v>0</v>
      </c>
      <c r="AX488" s="44">
        <v>0</v>
      </c>
      <c r="AY488" s="44">
        <v>0</v>
      </c>
      <c r="AZ488" s="44">
        <v>0</v>
      </c>
      <c r="BA488" s="44">
        <v>0</v>
      </c>
      <c r="BB488" s="44">
        <v>0</v>
      </c>
      <c r="BC488" s="44">
        <v>0</v>
      </c>
      <c r="BD488" s="44">
        <v>3</v>
      </c>
      <c r="BE488" s="44">
        <v>0</v>
      </c>
      <c r="BF488" s="44">
        <v>0</v>
      </c>
      <c r="BG488" s="44">
        <v>0</v>
      </c>
      <c r="BH488" s="44">
        <v>0</v>
      </c>
      <c r="BI488" s="44">
        <v>0</v>
      </c>
      <c r="BJ488" s="44">
        <v>0</v>
      </c>
      <c r="BK488" s="44">
        <v>0</v>
      </c>
      <c r="BL488" s="44">
        <f t="shared" si="0"/>
        <v>13</v>
      </c>
      <c r="BM488" s="152">
        <f t="shared" si="1"/>
        <v>11</v>
      </c>
      <c r="BN488" s="153">
        <f t="shared" si="2"/>
        <v>0</v>
      </c>
      <c r="BO488" s="154">
        <f t="shared" si="3"/>
        <v>0</v>
      </c>
      <c r="BP488" s="155">
        <f t="shared" si="4"/>
        <v>2</v>
      </c>
      <c r="BQ488" s="44"/>
    </row>
    <row r="489" spans="1:69" ht="15.75" hidden="1" customHeight="1" x14ac:dyDescent="0.3">
      <c r="A489" s="44" t="s">
        <v>212</v>
      </c>
      <c r="B489" s="44" t="s">
        <v>808</v>
      </c>
      <c r="C489" s="44" t="s">
        <v>808</v>
      </c>
      <c r="D489" s="44">
        <v>2019</v>
      </c>
      <c r="E489" s="45">
        <v>43668</v>
      </c>
      <c r="F489" s="44" t="s">
        <v>19</v>
      </c>
      <c r="G489" s="44" t="s">
        <v>83</v>
      </c>
      <c r="H489" s="37" t="s">
        <v>35</v>
      </c>
      <c r="I489" s="37" t="s">
        <v>31</v>
      </c>
      <c r="J489" s="37" t="s">
        <v>31</v>
      </c>
      <c r="K489" s="37" t="s">
        <v>31</v>
      </c>
      <c r="L489" s="37" t="s">
        <v>31</v>
      </c>
      <c r="M489" s="44" t="s">
        <v>1699</v>
      </c>
      <c r="N489" s="44"/>
      <c r="O489" s="44">
        <v>0</v>
      </c>
      <c r="P489" s="44">
        <v>0</v>
      </c>
      <c r="Q489" s="44">
        <v>0</v>
      </c>
      <c r="R489" s="44">
        <v>0</v>
      </c>
      <c r="S489" s="44">
        <v>0</v>
      </c>
      <c r="T489" s="44">
        <v>0</v>
      </c>
      <c r="U489" s="44">
        <v>0</v>
      </c>
      <c r="V489" s="44">
        <v>0</v>
      </c>
      <c r="W489" s="44">
        <v>0</v>
      </c>
      <c r="X489" s="44">
        <v>2</v>
      </c>
      <c r="Y489" s="44">
        <v>0</v>
      </c>
      <c r="Z489" s="44">
        <v>0</v>
      </c>
      <c r="AA489" s="44">
        <v>0</v>
      </c>
      <c r="AB489" s="44">
        <v>0</v>
      </c>
      <c r="AC489" s="44">
        <v>0</v>
      </c>
      <c r="AD489" s="44">
        <v>0</v>
      </c>
      <c r="AE489" s="44">
        <v>0</v>
      </c>
      <c r="AF489" s="44">
        <v>0</v>
      </c>
      <c r="AG489" s="44">
        <v>0</v>
      </c>
      <c r="AH489" s="44">
        <v>0</v>
      </c>
      <c r="AI489" s="44">
        <v>0</v>
      </c>
      <c r="AJ489" s="44">
        <v>1</v>
      </c>
      <c r="AK489" s="44">
        <v>0</v>
      </c>
      <c r="AL489" s="44">
        <v>0</v>
      </c>
      <c r="AM489" s="44">
        <v>3</v>
      </c>
      <c r="AN489" s="44">
        <v>0</v>
      </c>
      <c r="AO489" s="44">
        <v>1</v>
      </c>
      <c r="AP489" s="44">
        <v>0</v>
      </c>
      <c r="AQ489" s="44">
        <v>1</v>
      </c>
      <c r="AR489" s="44">
        <v>0</v>
      </c>
      <c r="AS489" s="44">
        <v>0</v>
      </c>
      <c r="AT489" s="44">
        <v>0</v>
      </c>
      <c r="AU489" s="44">
        <v>0</v>
      </c>
      <c r="AV489" s="44">
        <v>0</v>
      </c>
      <c r="AW489" s="44">
        <v>0</v>
      </c>
      <c r="AX489" s="44">
        <v>0</v>
      </c>
      <c r="AY489" s="44">
        <v>0</v>
      </c>
      <c r="AZ489" s="44">
        <v>0</v>
      </c>
      <c r="BA489" s="44">
        <v>0</v>
      </c>
      <c r="BB489" s="44">
        <v>0</v>
      </c>
      <c r="BC489" s="44">
        <v>0</v>
      </c>
      <c r="BD489" s="44">
        <v>1</v>
      </c>
      <c r="BE489" s="44">
        <v>0</v>
      </c>
      <c r="BF489" s="44">
        <v>0</v>
      </c>
      <c r="BG489" s="44">
        <v>0</v>
      </c>
      <c r="BH489" s="44">
        <v>0</v>
      </c>
      <c r="BI489" s="44">
        <v>0</v>
      </c>
      <c r="BJ489" s="44">
        <v>0</v>
      </c>
      <c r="BK489" s="44">
        <v>2</v>
      </c>
      <c r="BL489" s="44">
        <f t="shared" si="0"/>
        <v>11</v>
      </c>
      <c r="BM489" s="152">
        <f t="shared" si="1"/>
        <v>3</v>
      </c>
      <c r="BN489" s="153">
        <f t="shared" si="2"/>
        <v>2</v>
      </c>
      <c r="BO489" s="154">
        <f t="shared" si="3"/>
        <v>4</v>
      </c>
      <c r="BP489" s="155">
        <f t="shared" si="4"/>
        <v>2</v>
      </c>
      <c r="BQ489" s="44"/>
    </row>
    <row r="490" spans="1:69" ht="15.75" hidden="1" customHeight="1" x14ac:dyDescent="0.3">
      <c r="A490" s="44" t="s">
        <v>212</v>
      </c>
      <c r="B490" s="44" t="s">
        <v>808</v>
      </c>
      <c r="C490" s="44" t="s">
        <v>808</v>
      </c>
      <c r="D490" s="44">
        <v>2019</v>
      </c>
      <c r="E490" s="45">
        <v>43668</v>
      </c>
      <c r="F490" s="44" t="s">
        <v>19</v>
      </c>
      <c r="G490" s="44" t="s">
        <v>83</v>
      </c>
      <c r="H490" s="37" t="s">
        <v>35</v>
      </c>
      <c r="I490" s="37" t="s">
        <v>31</v>
      </c>
      <c r="J490" s="37" t="s">
        <v>31</v>
      </c>
      <c r="K490" s="37" t="s">
        <v>31</v>
      </c>
      <c r="L490" s="37" t="s">
        <v>31</v>
      </c>
      <c r="M490" s="44" t="s">
        <v>1700</v>
      </c>
      <c r="N490" s="44">
        <f>SUM(O490:U490,V490:BK490)</f>
        <v>10</v>
      </c>
      <c r="O490" s="44">
        <v>0</v>
      </c>
      <c r="P490" s="44">
        <v>1</v>
      </c>
      <c r="Q490" s="44">
        <v>2</v>
      </c>
      <c r="R490" s="44">
        <v>0</v>
      </c>
      <c r="S490" s="44">
        <v>0</v>
      </c>
      <c r="T490" s="44">
        <v>4</v>
      </c>
      <c r="U490" s="44">
        <v>3</v>
      </c>
      <c r="V490" s="44">
        <v>0</v>
      </c>
      <c r="W490" s="44">
        <v>0</v>
      </c>
      <c r="X490" s="44">
        <v>0</v>
      </c>
      <c r="Y490" s="44">
        <v>0</v>
      </c>
      <c r="Z490" s="44">
        <v>0</v>
      </c>
      <c r="AA490" s="44">
        <v>0</v>
      </c>
      <c r="AB490" s="44">
        <v>0</v>
      </c>
      <c r="AC490" s="44">
        <v>0</v>
      </c>
      <c r="AD490" s="44">
        <v>0</v>
      </c>
      <c r="AE490" s="44">
        <v>0</v>
      </c>
      <c r="AF490" s="44">
        <v>0</v>
      </c>
      <c r="AG490" s="44">
        <v>0</v>
      </c>
      <c r="AH490" s="44">
        <v>0</v>
      </c>
      <c r="AI490" s="44">
        <v>0</v>
      </c>
      <c r="AJ490" s="44">
        <v>0</v>
      </c>
      <c r="AK490" s="44">
        <v>0</v>
      </c>
      <c r="AL490" s="44">
        <v>0</v>
      </c>
      <c r="AM490" s="44">
        <v>0</v>
      </c>
      <c r="AN490" s="44">
        <v>0</v>
      </c>
      <c r="AO490" s="44">
        <v>0</v>
      </c>
      <c r="AP490" s="44">
        <v>0</v>
      </c>
      <c r="AQ490" s="44">
        <v>0</v>
      </c>
      <c r="AR490" s="44">
        <v>0</v>
      </c>
      <c r="AS490" s="44">
        <v>0</v>
      </c>
      <c r="AT490" s="44">
        <v>0</v>
      </c>
      <c r="AU490" s="44">
        <v>0</v>
      </c>
      <c r="AV490" s="44">
        <v>0</v>
      </c>
      <c r="AW490" s="44">
        <v>0</v>
      </c>
      <c r="AX490" s="44">
        <v>0</v>
      </c>
      <c r="AY490" s="44">
        <v>0</v>
      </c>
      <c r="AZ490" s="44">
        <v>0</v>
      </c>
      <c r="BA490" s="44">
        <v>0</v>
      </c>
      <c r="BB490" s="44">
        <v>0</v>
      </c>
      <c r="BC490" s="44">
        <v>0</v>
      </c>
      <c r="BD490" s="44">
        <v>0</v>
      </c>
      <c r="BE490" s="44">
        <v>0</v>
      </c>
      <c r="BF490" s="44">
        <v>0</v>
      </c>
      <c r="BG490" s="44">
        <v>0</v>
      </c>
      <c r="BH490" s="44">
        <v>0</v>
      </c>
      <c r="BI490" s="44">
        <v>0</v>
      </c>
      <c r="BJ490" s="44">
        <v>0</v>
      </c>
      <c r="BK490" s="44">
        <v>0</v>
      </c>
      <c r="BL490" s="44">
        <f t="shared" si="0"/>
        <v>0</v>
      </c>
      <c r="BM490" s="152">
        <f t="shared" si="1"/>
        <v>0</v>
      </c>
      <c r="BN490" s="153">
        <f t="shared" si="2"/>
        <v>0</v>
      </c>
      <c r="BO490" s="154">
        <f t="shared" si="3"/>
        <v>0</v>
      </c>
      <c r="BP490" s="155">
        <f t="shared" si="4"/>
        <v>0</v>
      </c>
      <c r="BQ490" s="44"/>
    </row>
    <row r="491" spans="1:69" ht="15.75" hidden="1" customHeight="1" x14ac:dyDescent="0.3">
      <c r="A491" s="44" t="s">
        <v>212</v>
      </c>
      <c r="B491" s="44" t="s">
        <v>808</v>
      </c>
      <c r="C491" s="44" t="s">
        <v>808</v>
      </c>
      <c r="D491" s="44">
        <v>2019</v>
      </c>
      <c r="E491" s="45">
        <v>43668</v>
      </c>
      <c r="F491" s="44" t="s">
        <v>19</v>
      </c>
      <c r="G491" s="44" t="s">
        <v>86</v>
      </c>
      <c r="H491" s="37" t="s">
        <v>22</v>
      </c>
      <c r="I491" s="37" t="s">
        <v>22</v>
      </c>
      <c r="J491" s="37" t="s">
        <v>21</v>
      </c>
      <c r="K491" s="37" t="s">
        <v>22</v>
      </c>
      <c r="L491" s="37" t="s">
        <v>21</v>
      </c>
      <c r="M491" s="44" t="s">
        <v>1698</v>
      </c>
      <c r="N491" s="44"/>
      <c r="O491" s="44">
        <v>0</v>
      </c>
      <c r="P491" s="44">
        <v>0</v>
      </c>
      <c r="Q491" s="44">
        <v>0</v>
      </c>
      <c r="R491" s="44">
        <v>0</v>
      </c>
      <c r="S491" s="44">
        <v>0</v>
      </c>
      <c r="T491" s="44">
        <v>0</v>
      </c>
      <c r="U491" s="44">
        <v>0</v>
      </c>
      <c r="V491" s="44">
        <v>0</v>
      </c>
      <c r="W491" s="44">
        <v>0</v>
      </c>
      <c r="X491" s="44">
        <v>0</v>
      </c>
      <c r="Y491" s="44">
        <v>10</v>
      </c>
      <c r="Z491" s="44">
        <v>0</v>
      </c>
      <c r="AA491" s="44">
        <v>0</v>
      </c>
      <c r="AB491" s="44">
        <v>1</v>
      </c>
      <c r="AC491" s="44">
        <v>0</v>
      </c>
      <c r="AD491" s="44">
        <v>0</v>
      </c>
      <c r="AE491" s="44">
        <v>0</v>
      </c>
      <c r="AF491" s="44">
        <v>0</v>
      </c>
      <c r="AG491" s="44">
        <v>0</v>
      </c>
      <c r="AH491" s="44">
        <v>0</v>
      </c>
      <c r="AI491" s="44">
        <v>0</v>
      </c>
      <c r="AJ491" s="44">
        <v>0</v>
      </c>
      <c r="AK491" s="44">
        <v>0</v>
      </c>
      <c r="AL491" s="44">
        <v>0</v>
      </c>
      <c r="AM491" s="44">
        <v>1</v>
      </c>
      <c r="AN491" s="44">
        <v>0</v>
      </c>
      <c r="AO491" s="44">
        <v>5</v>
      </c>
      <c r="AP491" s="44">
        <v>0</v>
      </c>
      <c r="AQ491" s="44">
        <v>0</v>
      </c>
      <c r="AR491" s="44">
        <v>0</v>
      </c>
      <c r="AS491" s="44">
        <v>0</v>
      </c>
      <c r="AT491" s="44">
        <v>0</v>
      </c>
      <c r="AU491" s="44">
        <v>0</v>
      </c>
      <c r="AV491" s="44">
        <v>0</v>
      </c>
      <c r="AW491" s="44">
        <v>0</v>
      </c>
      <c r="AX491" s="44">
        <v>0</v>
      </c>
      <c r="AY491" s="44">
        <v>0</v>
      </c>
      <c r="AZ491" s="44">
        <v>0</v>
      </c>
      <c r="BA491" s="44">
        <v>0</v>
      </c>
      <c r="BB491" s="44">
        <v>0</v>
      </c>
      <c r="BC491" s="44">
        <v>0</v>
      </c>
      <c r="BD491" s="44">
        <v>0</v>
      </c>
      <c r="BE491" s="44">
        <v>0</v>
      </c>
      <c r="BF491" s="44">
        <v>0</v>
      </c>
      <c r="BG491" s="44">
        <v>0</v>
      </c>
      <c r="BH491" s="44">
        <v>0</v>
      </c>
      <c r="BI491" s="44">
        <v>0</v>
      </c>
      <c r="BJ491" s="44">
        <v>0</v>
      </c>
      <c r="BK491" s="44">
        <v>0</v>
      </c>
      <c r="BL491" s="44">
        <f t="shared" si="0"/>
        <v>17</v>
      </c>
      <c r="BM491" s="152">
        <f t="shared" si="1"/>
        <v>16</v>
      </c>
      <c r="BN491" s="153">
        <f t="shared" si="2"/>
        <v>0</v>
      </c>
      <c r="BO491" s="154">
        <f t="shared" si="3"/>
        <v>1</v>
      </c>
      <c r="BP491" s="155">
        <f t="shared" si="4"/>
        <v>0</v>
      </c>
      <c r="BQ491" s="44"/>
    </row>
    <row r="492" spans="1:69" ht="15.75" hidden="1" customHeight="1" x14ac:dyDescent="0.3">
      <c r="A492" s="44" t="s">
        <v>212</v>
      </c>
      <c r="B492" s="44" t="s">
        <v>808</v>
      </c>
      <c r="C492" s="44" t="s">
        <v>808</v>
      </c>
      <c r="D492" s="44">
        <v>2019</v>
      </c>
      <c r="E492" s="45">
        <v>43668</v>
      </c>
      <c r="F492" s="44" t="s">
        <v>19</v>
      </c>
      <c r="G492" s="44" t="s">
        <v>86</v>
      </c>
      <c r="H492" s="37" t="s">
        <v>22</v>
      </c>
      <c r="I492" s="37" t="s">
        <v>22</v>
      </c>
      <c r="J492" s="37" t="s">
        <v>21</v>
      </c>
      <c r="K492" s="37" t="s">
        <v>22</v>
      </c>
      <c r="L492" s="37" t="s">
        <v>21</v>
      </c>
      <c r="M492" s="44" t="s">
        <v>1699</v>
      </c>
      <c r="N492" s="44"/>
      <c r="O492" s="44">
        <v>0</v>
      </c>
      <c r="P492" s="44">
        <v>0</v>
      </c>
      <c r="Q492" s="44">
        <v>0</v>
      </c>
      <c r="R492" s="44">
        <v>0</v>
      </c>
      <c r="S492" s="44">
        <v>0</v>
      </c>
      <c r="T492" s="44">
        <v>0</v>
      </c>
      <c r="U492" s="44">
        <v>0</v>
      </c>
      <c r="V492" s="44">
        <v>0</v>
      </c>
      <c r="W492" s="44">
        <v>0</v>
      </c>
      <c r="X492" s="44">
        <v>0</v>
      </c>
      <c r="Y492" s="44">
        <v>2</v>
      </c>
      <c r="Z492" s="44">
        <v>0</v>
      </c>
      <c r="AA492" s="44">
        <v>6</v>
      </c>
      <c r="AB492" s="44">
        <v>0</v>
      </c>
      <c r="AC492" s="44">
        <v>0</v>
      </c>
      <c r="AD492" s="44">
        <v>0</v>
      </c>
      <c r="AE492" s="44">
        <v>0</v>
      </c>
      <c r="AF492" s="44">
        <v>0</v>
      </c>
      <c r="AG492" s="44">
        <v>0</v>
      </c>
      <c r="AH492" s="44">
        <v>0</v>
      </c>
      <c r="AI492" s="44">
        <v>0</v>
      </c>
      <c r="AJ492" s="44">
        <v>0</v>
      </c>
      <c r="AK492" s="44">
        <v>0</v>
      </c>
      <c r="AL492" s="44">
        <v>0</v>
      </c>
      <c r="AM492" s="44">
        <v>1</v>
      </c>
      <c r="AN492" s="44">
        <v>0</v>
      </c>
      <c r="AO492" s="44">
        <v>0</v>
      </c>
      <c r="AP492" s="44">
        <v>0</v>
      </c>
      <c r="AQ492" s="44">
        <v>0</v>
      </c>
      <c r="AR492" s="44">
        <v>0</v>
      </c>
      <c r="AS492" s="44">
        <v>0</v>
      </c>
      <c r="AT492" s="44">
        <v>0</v>
      </c>
      <c r="AU492" s="44">
        <v>0</v>
      </c>
      <c r="AV492" s="44">
        <v>0</v>
      </c>
      <c r="AW492" s="44">
        <v>0</v>
      </c>
      <c r="AX492" s="44">
        <v>0</v>
      </c>
      <c r="AY492" s="44">
        <v>0</v>
      </c>
      <c r="AZ492" s="44">
        <v>0</v>
      </c>
      <c r="BA492" s="44">
        <v>0</v>
      </c>
      <c r="BB492" s="44">
        <v>0</v>
      </c>
      <c r="BC492" s="44">
        <v>0</v>
      </c>
      <c r="BD492" s="44">
        <v>0</v>
      </c>
      <c r="BE492" s="44">
        <v>0</v>
      </c>
      <c r="BF492" s="44">
        <v>0</v>
      </c>
      <c r="BG492" s="44">
        <v>0</v>
      </c>
      <c r="BH492" s="44">
        <v>0</v>
      </c>
      <c r="BI492" s="44">
        <v>0</v>
      </c>
      <c r="BJ492" s="44">
        <v>0</v>
      </c>
      <c r="BK492" s="44">
        <v>0</v>
      </c>
      <c r="BL492" s="44">
        <f t="shared" si="0"/>
        <v>9</v>
      </c>
      <c r="BM492" s="152">
        <f t="shared" si="1"/>
        <v>2</v>
      </c>
      <c r="BN492" s="153">
        <f t="shared" si="2"/>
        <v>6</v>
      </c>
      <c r="BO492" s="154">
        <f t="shared" si="3"/>
        <v>1</v>
      </c>
      <c r="BP492" s="155">
        <f t="shared" si="4"/>
        <v>0</v>
      </c>
      <c r="BQ492" s="44"/>
    </row>
    <row r="493" spans="1:69" ht="15.75" hidden="1" customHeight="1" x14ac:dyDescent="0.3">
      <c r="A493" s="44" t="s">
        <v>212</v>
      </c>
      <c r="B493" s="44" t="s">
        <v>808</v>
      </c>
      <c r="C493" s="44" t="s">
        <v>808</v>
      </c>
      <c r="D493" s="44">
        <v>2019</v>
      </c>
      <c r="E493" s="45">
        <v>43668</v>
      </c>
      <c r="F493" s="44" t="s">
        <v>19</v>
      </c>
      <c r="G493" s="44" t="s">
        <v>86</v>
      </c>
      <c r="H493" s="37" t="s">
        <v>22</v>
      </c>
      <c r="I493" s="37" t="s">
        <v>22</v>
      </c>
      <c r="J493" s="37" t="s">
        <v>21</v>
      </c>
      <c r="K493" s="37" t="s">
        <v>22</v>
      </c>
      <c r="L493" s="37" t="s">
        <v>21</v>
      </c>
      <c r="M493" s="44" t="s">
        <v>1700</v>
      </c>
      <c r="N493" s="44">
        <f>SUM(O493:U493,V493:BK493)</f>
        <v>10</v>
      </c>
      <c r="O493" s="44">
        <v>0</v>
      </c>
      <c r="P493" s="44">
        <v>0</v>
      </c>
      <c r="Q493" s="44">
        <v>0</v>
      </c>
      <c r="R493" s="44">
        <v>0</v>
      </c>
      <c r="S493" s="44">
        <v>0</v>
      </c>
      <c r="T493" s="44">
        <v>6</v>
      </c>
      <c r="U493" s="44">
        <v>4</v>
      </c>
      <c r="V493" s="44">
        <v>0</v>
      </c>
      <c r="W493" s="44">
        <v>0</v>
      </c>
      <c r="X493" s="44">
        <v>0</v>
      </c>
      <c r="Y493" s="44">
        <v>0</v>
      </c>
      <c r="Z493" s="44">
        <v>0</v>
      </c>
      <c r="AA493" s="44">
        <v>0</v>
      </c>
      <c r="AB493" s="44">
        <v>0</v>
      </c>
      <c r="AC493" s="44">
        <v>0</v>
      </c>
      <c r="AD493" s="44">
        <v>0</v>
      </c>
      <c r="AE493" s="44">
        <v>0</v>
      </c>
      <c r="AF493" s="44">
        <v>0</v>
      </c>
      <c r="AG493" s="44">
        <v>0</v>
      </c>
      <c r="AH493" s="44">
        <v>0</v>
      </c>
      <c r="AI493" s="44">
        <v>0</v>
      </c>
      <c r="AJ493" s="44">
        <v>0</v>
      </c>
      <c r="AK493" s="44">
        <v>0</v>
      </c>
      <c r="AL493" s="44">
        <v>0</v>
      </c>
      <c r="AM493" s="44">
        <v>0</v>
      </c>
      <c r="AN493" s="44">
        <v>0</v>
      </c>
      <c r="AO493" s="44">
        <v>0</v>
      </c>
      <c r="AP493" s="44">
        <v>0</v>
      </c>
      <c r="AQ493" s="44">
        <v>0</v>
      </c>
      <c r="AR493" s="44">
        <v>0</v>
      </c>
      <c r="AS493" s="44">
        <v>0</v>
      </c>
      <c r="AT493" s="44">
        <v>0</v>
      </c>
      <c r="AU493" s="44">
        <v>0</v>
      </c>
      <c r="AV493" s="44">
        <v>0</v>
      </c>
      <c r="AW493" s="44">
        <v>0</v>
      </c>
      <c r="AX493" s="44">
        <v>0</v>
      </c>
      <c r="AY493" s="44">
        <v>0</v>
      </c>
      <c r="AZ493" s="44">
        <v>0</v>
      </c>
      <c r="BA493" s="44">
        <v>0</v>
      </c>
      <c r="BB493" s="44">
        <v>0</v>
      </c>
      <c r="BC493" s="44">
        <v>0</v>
      </c>
      <c r="BD493" s="44">
        <v>0</v>
      </c>
      <c r="BE493" s="44">
        <v>0</v>
      </c>
      <c r="BF493" s="44">
        <v>0</v>
      </c>
      <c r="BG493" s="44">
        <v>0</v>
      </c>
      <c r="BH493" s="44">
        <v>0</v>
      </c>
      <c r="BI493" s="44">
        <v>0</v>
      </c>
      <c r="BJ493" s="44">
        <v>0</v>
      </c>
      <c r="BK493" s="44">
        <v>0</v>
      </c>
      <c r="BL493" s="44">
        <f t="shared" si="0"/>
        <v>0</v>
      </c>
      <c r="BM493" s="152">
        <f t="shared" si="1"/>
        <v>0</v>
      </c>
      <c r="BN493" s="153">
        <f t="shared" si="2"/>
        <v>0</v>
      </c>
      <c r="BO493" s="154">
        <f t="shared" si="3"/>
        <v>0</v>
      </c>
      <c r="BP493" s="155">
        <f t="shared" si="4"/>
        <v>0</v>
      </c>
      <c r="BQ493" s="44"/>
    </row>
    <row r="494" spans="1:69" ht="15.75" hidden="1" customHeight="1" x14ac:dyDescent="0.3">
      <c r="A494" s="44" t="s">
        <v>212</v>
      </c>
      <c r="B494" s="44" t="s">
        <v>18</v>
      </c>
      <c r="C494" s="44" t="s">
        <v>18</v>
      </c>
      <c r="D494" s="44">
        <v>2019</v>
      </c>
      <c r="E494" s="45" t="s">
        <v>18</v>
      </c>
      <c r="F494" s="44" t="s">
        <v>19</v>
      </c>
      <c r="G494" s="44" t="s">
        <v>89</v>
      </c>
      <c r="H494" s="37" t="s">
        <v>31</v>
      </c>
      <c r="I494" s="37" t="s">
        <v>31</v>
      </c>
      <c r="J494" s="37" t="s">
        <v>31</v>
      </c>
      <c r="K494" s="37" t="s">
        <v>31</v>
      </c>
      <c r="L494" s="37" t="s">
        <v>31</v>
      </c>
      <c r="M494" s="44" t="s">
        <v>1698</v>
      </c>
      <c r="N494" s="44">
        <v>-1</v>
      </c>
      <c r="O494" s="44">
        <v>-1</v>
      </c>
      <c r="P494" s="44">
        <v>-1</v>
      </c>
      <c r="Q494" s="44">
        <v>-1</v>
      </c>
      <c r="R494" s="44">
        <v>-1</v>
      </c>
      <c r="S494" s="44">
        <v>-1</v>
      </c>
      <c r="T494" s="44">
        <v>-1</v>
      </c>
      <c r="U494" s="44">
        <v>-1</v>
      </c>
      <c r="V494" s="44">
        <v>-1</v>
      </c>
      <c r="W494" s="44">
        <v>-1</v>
      </c>
      <c r="X494" s="44">
        <v>-1</v>
      </c>
      <c r="Y494" s="44">
        <v>-1</v>
      </c>
      <c r="Z494" s="44">
        <v>-1</v>
      </c>
      <c r="AA494" s="44">
        <v>-1</v>
      </c>
      <c r="AB494" s="44">
        <v>-1</v>
      </c>
      <c r="AC494" s="44">
        <v>-1</v>
      </c>
      <c r="AD494" s="44">
        <v>-1</v>
      </c>
      <c r="AE494" s="44">
        <v>-1</v>
      </c>
      <c r="AF494" s="44">
        <v>-1</v>
      </c>
      <c r="AG494" s="44">
        <v>-1</v>
      </c>
      <c r="AH494" s="44">
        <v>-1</v>
      </c>
      <c r="AI494" s="44">
        <v>-1</v>
      </c>
      <c r="AJ494" s="44">
        <v>-1</v>
      </c>
      <c r="AK494" s="44">
        <v>-1</v>
      </c>
      <c r="AL494" s="44">
        <v>-1</v>
      </c>
      <c r="AM494" s="44">
        <v>-1</v>
      </c>
      <c r="AN494" s="44">
        <v>-1</v>
      </c>
      <c r="AO494" s="44">
        <v>-1</v>
      </c>
      <c r="AP494" s="44">
        <v>-1</v>
      </c>
      <c r="AQ494" s="44">
        <v>-1</v>
      </c>
      <c r="AR494" s="44">
        <v>-1</v>
      </c>
      <c r="AS494" s="44">
        <v>0</v>
      </c>
      <c r="AT494" s="44">
        <v>-1</v>
      </c>
      <c r="AU494" s="44">
        <v>-1</v>
      </c>
      <c r="AV494" s="44">
        <v>0</v>
      </c>
      <c r="AW494" s="44">
        <v>-1</v>
      </c>
      <c r="AX494" s="44">
        <v>-1</v>
      </c>
      <c r="AY494" s="44">
        <v>0</v>
      </c>
      <c r="AZ494" s="44">
        <v>-1</v>
      </c>
      <c r="BA494" s="44">
        <v>-1</v>
      </c>
      <c r="BB494" s="44">
        <v>0</v>
      </c>
      <c r="BC494" s="44">
        <v>0</v>
      </c>
      <c r="BD494" s="44">
        <v>-1</v>
      </c>
      <c r="BE494" s="44">
        <v>-1</v>
      </c>
      <c r="BF494" s="44">
        <v>-1</v>
      </c>
      <c r="BG494" s="44">
        <v>-1</v>
      </c>
      <c r="BH494" s="44">
        <v>0</v>
      </c>
      <c r="BI494" s="44">
        <v>-1</v>
      </c>
      <c r="BJ494" s="44">
        <v>-1</v>
      </c>
      <c r="BK494" s="44">
        <v>-1</v>
      </c>
      <c r="BL494" s="44">
        <v>-1</v>
      </c>
      <c r="BM494" s="152">
        <f t="shared" si="1"/>
        <v>-14</v>
      </c>
      <c r="BN494" s="153">
        <f t="shared" si="2"/>
        <v>-4</v>
      </c>
      <c r="BO494" s="154">
        <f t="shared" si="3"/>
        <v>-15</v>
      </c>
      <c r="BP494" s="155">
        <f t="shared" si="4"/>
        <v>-3</v>
      </c>
      <c r="BQ494" s="44" t="s">
        <v>1722</v>
      </c>
    </row>
    <row r="495" spans="1:69" ht="15.75" hidden="1" customHeight="1" x14ac:dyDescent="0.3">
      <c r="A495" s="44" t="s">
        <v>212</v>
      </c>
      <c r="B495" s="44" t="s">
        <v>18</v>
      </c>
      <c r="C495" s="44" t="s">
        <v>18</v>
      </c>
      <c r="D495" s="44">
        <v>2019</v>
      </c>
      <c r="E495" s="45" t="s">
        <v>18</v>
      </c>
      <c r="F495" s="44" t="s">
        <v>19</v>
      </c>
      <c r="G495" s="44" t="s">
        <v>89</v>
      </c>
      <c r="H495" s="37" t="s">
        <v>31</v>
      </c>
      <c r="I495" s="37" t="s">
        <v>31</v>
      </c>
      <c r="J495" s="37" t="s">
        <v>31</v>
      </c>
      <c r="K495" s="37" t="s">
        <v>31</v>
      </c>
      <c r="L495" s="37" t="s">
        <v>31</v>
      </c>
      <c r="M495" s="44" t="s">
        <v>1699</v>
      </c>
      <c r="N495" s="44">
        <v>-1</v>
      </c>
      <c r="O495" s="44">
        <v>-1</v>
      </c>
      <c r="P495" s="44">
        <v>-1</v>
      </c>
      <c r="Q495" s="44">
        <v>-1</v>
      </c>
      <c r="R495" s="44">
        <v>-1</v>
      </c>
      <c r="S495" s="44">
        <v>-1</v>
      </c>
      <c r="T495" s="44">
        <v>-1</v>
      </c>
      <c r="U495" s="44">
        <v>-1</v>
      </c>
      <c r="V495" s="44">
        <v>-1</v>
      </c>
      <c r="W495" s="44">
        <v>-1</v>
      </c>
      <c r="X495" s="44">
        <v>-1</v>
      </c>
      <c r="Y495" s="44">
        <v>-1</v>
      </c>
      <c r="Z495" s="44">
        <v>-1</v>
      </c>
      <c r="AA495" s="44">
        <v>-1</v>
      </c>
      <c r="AB495" s="44">
        <v>-1</v>
      </c>
      <c r="AC495" s="44">
        <v>-1</v>
      </c>
      <c r="AD495" s="44">
        <v>-1</v>
      </c>
      <c r="AE495" s="44">
        <v>-1</v>
      </c>
      <c r="AF495" s="44">
        <v>-1</v>
      </c>
      <c r="AG495" s="44">
        <v>-1</v>
      </c>
      <c r="AH495" s="44">
        <v>-1</v>
      </c>
      <c r="AI495" s="44">
        <v>-1</v>
      </c>
      <c r="AJ495" s="44">
        <v>-1</v>
      </c>
      <c r="AK495" s="44">
        <v>-1</v>
      </c>
      <c r="AL495" s="44">
        <v>-1</v>
      </c>
      <c r="AM495" s="44">
        <v>-1</v>
      </c>
      <c r="AN495" s="44">
        <v>-1</v>
      </c>
      <c r="AO495" s="44">
        <v>-1</v>
      </c>
      <c r="AP495" s="44">
        <v>-1</v>
      </c>
      <c r="AQ495" s="44">
        <v>-1</v>
      </c>
      <c r="AR495" s="44">
        <v>-1</v>
      </c>
      <c r="AS495" s="44">
        <v>0</v>
      </c>
      <c r="AT495" s="44">
        <v>-1</v>
      </c>
      <c r="AU495" s="44">
        <v>-1</v>
      </c>
      <c r="AV495" s="44">
        <v>0</v>
      </c>
      <c r="AW495" s="44">
        <v>-1</v>
      </c>
      <c r="AX495" s="44">
        <v>-1</v>
      </c>
      <c r="AY495" s="44">
        <v>0</v>
      </c>
      <c r="AZ495" s="44">
        <v>-1</v>
      </c>
      <c r="BA495" s="44">
        <v>-1</v>
      </c>
      <c r="BB495" s="44">
        <v>0</v>
      </c>
      <c r="BC495" s="44">
        <v>0</v>
      </c>
      <c r="BD495" s="44">
        <v>-1</v>
      </c>
      <c r="BE495" s="44">
        <v>-1</v>
      </c>
      <c r="BF495" s="44">
        <v>-1</v>
      </c>
      <c r="BG495" s="44">
        <v>-1</v>
      </c>
      <c r="BH495" s="44">
        <v>0</v>
      </c>
      <c r="BI495" s="44">
        <v>-1</v>
      </c>
      <c r="BJ495" s="44">
        <v>-1</v>
      </c>
      <c r="BK495" s="44">
        <v>-1</v>
      </c>
      <c r="BL495" s="44">
        <v>-1</v>
      </c>
      <c r="BM495" s="152">
        <f t="shared" si="1"/>
        <v>-14</v>
      </c>
      <c r="BN495" s="153">
        <f t="shared" si="2"/>
        <v>-4</v>
      </c>
      <c r="BO495" s="154">
        <f t="shared" si="3"/>
        <v>-15</v>
      </c>
      <c r="BP495" s="155">
        <f t="shared" si="4"/>
        <v>-3</v>
      </c>
      <c r="BQ495" s="44" t="s">
        <v>1722</v>
      </c>
    </row>
    <row r="496" spans="1:69" ht="15.75" hidden="1" customHeight="1" x14ac:dyDescent="0.3">
      <c r="A496" s="44" t="s">
        <v>212</v>
      </c>
      <c r="B496" s="44" t="s">
        <v>18</v>
      </c>
      <c r="C496" s="44" t="s">
        <v>18</v>
      </c>
      <c r="D496" s="44">
        <v>2019</v>
      </c>
      <c r="E496" s="45" t="s">
        <v>18</v>
      </c>
      <c r="F496" s="44" t="s">
        <v>19</v>
      </c>
      <c r="G496" s="44" t="s">
        <v>89</v>
      </c>
      <c r="H496" s="37" t="s">
        <v>31</v>
      </c>
      <c r="I496" s="37" t="s">
        <v>31</v>
      </c>
      <c r="J496" s="37" t="s">
        <v>31</v>
      </c>
      <c r="K496" s="37" t="s">
        <v>31</v>
      </c>
      <c r="L496" s="37" t="s">
        <v>31</v>
      </c>
      <c r="M496" s="44" t="s">
        <v>1700</v>
      </c>
      <c r="N496" s="44">
        <v>-1</v>
      </c>
      <c r="O496" s="44">
        <v>-1</v>
      </c>
      <c r="P496" s="44">
        <v>-1</v>
      </c>
      <c r="Q496" s="44">
        <v>-1</v>
      </c>
      <c r="R496" s="44">
        <v>-1</v>
      </c>
      <c r="S496" s="44">
        <v>-1</v>
      </c>
      <c r="T496" s="44">
        <v>-1</v>
      </c>
      <c r="U496" s="44">
        <v>-1</v>
      </c>
      <c r="V496" s="44">
        <v>-1</v>
      </c>
      <c r="W496" s="44">
        <v>-1</v>
      </c>
      <c r="X496" s="44">
        <v>-1</v>
      </c>
      <c r="Y496" s="44">
        <v>-1</v>
      </c>
      <c r="Z496" s="44">
        <v>-1</v>
      </c>
      <c r="AA496" s="44">
        <v>-1</v>
      </c>
      <c r="AB496" s="44">
        <v>-1</v>
      </c>
      <c r="AC496" s="44">
        <v>-1</v>
      </c>
      <c r="AD496" s="44">
        <v>-1</v>
      </c>
      <c r="AE496" s="44">
        <v>-1</v>
      </c>
      <c r="AF496" s="44">
        <v>-1</v>
      </c>
      <c r="AG496" s="44">
        <v>-1</v>
      </c>
      <c r="AH496" s="44">
        <v>-1</v>
      </c>
      <c r="AI496" s="44">
        <v>-1</v>
      </c>
      <c r="AJ496" s="44">
        <v>-1</v>
      </c>
      <c r="AK496" s="44">
        <v>-1</v>
      </c>
      <c r="AL496" s="44">
        <v>-1</v>
      </c>
      <c r="AM496" s="44">
        <v>-1</v>
      </c>
      <c r="AN496" s="44">
        <v>-1</v>
      </c>
      <c r="AO496" s="44">
        <v>-1</v>
      </c>
      <c r="AP496" s="44">
        <v>-1</v>
      </c>
      <c r="AQ496" s="44">
        <v>-1</v>
      </c>
      <c r="AR496" s="44">
        <v>-1</v>
      </c>
      <c r="AS496" s="44">
        <v>0</v>
      </c>
      <c r="AT496" s="44">
        <v>-1</v>
      </c>
      <c r="AU496" s="44">
        <v>-1</v>
      </c>
      <c r="AV496" s="44">
        <v>0</v>
      </c>
      <c r="AW496" s="44">
        <v>-1</v>
      </c>
      <c r="AX496" s="44">
        <v>-1</v>
      </c>
      <c r="AY496" s="44">
        <v>0</v>
      </c>
      <c r="AZ496" s="44">
        <v>-1</v>
      </c>
      <c r="BA496" s="44">
        <v>-1</v>
      </c>
      <c r="BB496" s="44">
        <v>0</v>
      </c>
      <c r="BC496" s="44">
        <v>0</v>
      </c>
      <c r="BD496" s="44">
        <v>-1</v>
      </c>
      <c r="BE496" s="44">
        <v>-1</v>
      </c>
      <c r="BF496" s="44">
        <v>-1</v>
      </c>
      <c r="BG496" s="44">
        <v>-1</v>
      </c>
      <c r="BH496" s="44">
        <v>0</v>
      </c>
      <c r="BI496" s="44">
        <v>-1</v>
      </c>
      <c r="BJ496" s="44">
        <v>-1</v>
      </c>
      <c r="BK496" s="44">
        <v>-1</v>
      </c>
      <c r="BL496" s="44">
        <v>-1</v>
      </c>
      <c r="BM496" s="152">
        <f t="shared" si="1"/>
        <v>-14</v>
      </c>
      <c r="BN496" s="153">
        <f t="shared" si="2"/>
        <v>-4</v>
      </c>
      <c r="BO496" s="154">
        <f t="shared" si="3"/>
        <v>-15</v>
      </c>
      <c r="BP496" s="155">
        <f t="shared" si="4"/>
        <v>-3</v>
      </c>
      <c r="BQ496" s="44" t="s">
        <v>1722</v>
      </c>
    </row>
    <row r="497" spans="1:69" ht="15.75" hidden="1" customHeight="1" x14ac:dyDescent="0.3">
      <c r="A497" s="44" t="s">
        <v>212</v>
      </c>
      <c r="B497" s="44" t="s">
        <v>808</v>
      </c>
      <c r="C497" s="44" t="s">
        <v>808</v>
      </c>
      <c r="D497" s="44">
        <v>2019</v>
      </c>
      <c r="E497" s="45">
        <v>43668</v>
      </c>
      <c r="F497" s="44" t="s">
        <v>19</v>
      </c>
      <c r="G497" s="44" t="s">
        <v>92</v>
      </c>
      <c r="H497" s="37" t="s">
        <v>26</v>
      </c>
      <c r="I497" s="37" t="s">
        <v>26</v>
      </c>
      <c r="J497" s="37" t="s">
        <v>27</v>
      </c>
      <c r="K497" s="37" t="s">
        <v>26</v>
      </c>
      <c r="L497" s="37" t="s">
        <v>27</v>
      </c>
      <c r="M497" s="44" t="s">
        <v>1698</v>
      </c>
      <c r="N497" s="44"/>
      <c r="O497" s="44">
        <v>0</v>
      </c>
      <c r="P497" s="44">
        <v>0</v>
      </c>
      <c r="Q497" s="44">
        <v>0</v>
      </c>
      <c r="R497" s="44">
        <v>0</v>
      </c>
      <c r="S497" s="44">
        <v>0</v>
      </c>
      <c r="T497" s="44">
        <v>0</v>
      </c>
      <c r="U497" s="44">
        <v>0</v>
      </c>
      <c r="V497" s="44">
        <v>0</v>
      </c>
      <c r="W497" s="44">
        <v>0</v>
      </c>
      <c r="X497" s="44">
        <v>19</v>
      </c>
      <c r="Y497" s="44">
        <v>25</v>
      </c>
      <c r="Z497" s="44">
        <v>0</v>
      </c>
      <c r="AA497" s="44">
        <v>2</v>
      </c>
      <c r="AB497" s="44">
        <v>0</v>
      </c>
      <c r="AC497" s="44">
        <v>0</v>
      </c>
      <c r="AD497" s="44">
        <v>0</v>
      </c>
      <c r="AE497" s="44">
        <v>0</v>
      </c>
      <c r="AF497" s="44">
        <v>0</v>
      </c>
      <c r="AG497" s="44">
        <v>0</v>
      </c>
      <c r="AH497" s="44">
        <v>0</v>
      </c>
      <c r="AI497" s="44">
        <v>0</v>
      </c>
      <c r="AJ497" s="44">
        <v>0</v>
      </c>
      <c r="AK497" s="44">
        <v>0</v>
      </c>
      <c r="AL497" s="44">
        <v>0</v>
      </c>
      <c r="AM497" s="44">
        <v>0</v>
      </c>
      <c r="AN497" s="44">
        <v>0</v>
      </c>
      <c r="AO497" s="44">
        <v>0</v>
      </c>
      <c r="AP497" s="44">
        <v>0</v>
      </c>
      <c r="AQ497" s="44">
        <v>0</v>
      </c>
      <c r="AR497" s="44">
        <v>0</v>
      </c>
      <c r="AS497" s="44">
        <v>0</v>
      </c>
      <c r="AT497" s="44">
        <v>0</v>
      </c>
      <c r="AU497" s="44">
        <v>0</v>
      </c>
      <c r="AV497" s="44">
        <v>0</v>
      </c>
      <c r="AW497" s="44">
        <v>0</v>
      </c>
      <c r="AX497" s="44">
        <v>0</v>
      </c>
      <c r="AY497" s="44">
        <v>0</v>
      </c>
      <c r="AZ497" s="44">
        <v>0</v>
      </c>
      <c r="BA497" s="44">
        <v>0</v>
      </c>
      <c r="BB497" s="44">
        <v>0</v>
      </c>
      <c r="BC497" s="44">
        <v>0</v>
      </c>
      <c r="BD497" s="44">
        <v>0</v>
      </c>
      <c r="BE497" s="44">
        <v>0</v>
      </c>
      <c r="BF497" s="44">
        <v>0</v>
      </c>
      <c r="BG497" s="44">
        <v>0</v>
      </c>
      <c r="BH497" s="44">
        <v>0</v>
      </c>
      <c r="BI497" s="44">
        <v>0</v>
      </c>
      <c r="BJ497" s="44">
        <v>0</v>
      </c>
      <c r="BK497" s="44">
        <v>0</v>
      </c>
      <c r="BL497" s="44">
        <f>SUM(V497:BK497)</f>
        <v>46</v>
      </c>
      <c r="BM497" s="152">
        <f t="shared" si="1"/>
        <v>25</v>
      </c>
      <c r="BN497" s="153">
        <f t="shared" si="2"/>
        <v>2</v>
      </c>
      <c r="BO497" s="154">
        <f t="shared" si="3"/>
        <v>0</v>
      </c>
      <c r="BP497" s="155">
        <f t="shared" si="4"/>
        <v>19</v>
      </c>
      <c r="BQ497" s="44"/>
    </row>
    <row r="498" spans="1:69" ht="15.75" hidden="1" customHeight="1" x14ac:dyDescent="0.3">
      <c r="A498" s="44" t="s">
        <v>212</v>
      </c>
      <c r="B498" s="44" t="s">
        <v>808</v>
      </c>
      <c r="C498" s="44" t="s">
        <v>808</v>
      </c>
      <c r="D498" s="44">
        <v>2019</v>
      </c>
      <c r="E498" s="45">
        <v>43668</v>
      </c>
      <c r="F498" s="44" t="s">
        <v>19</v>
      </c>
      <c r="G498" s="44" t="s">
        <v>92</v>
      </c>
      <c r="H498" s="37" t="s">
        <v>26</v>
      </c>
      <c r="I498" s="37" t="s">
        <v>26</v>
      </c>
      <c r="J498" s="37" t="s">
        <v>27</v>
      </c>
      <c r="K498" s="37" t="s">
        <v>26</v>
      </c>
      <c r="L498" s="37" t="s">
        <v>27</v>
      </c>
      <c r="M498" s="44" t="s">
        <v>1699</v>
      </c>
      <c r="N498" s="44"/>
      <c r="O498" s="44">
        <v>0</v>
      </c>
      <c r="P498" s="44">
        <v>0</v>
      </c>
      <c r="Q498" s="44">
        <v>0</v>
      </c>
      <c r="R498" s="44">
        <v>0</v>
      </c>
      <c r="S498" s="44">
        <v>0</v>
      </c>
      <c r="T498" s="44">
        <v>0</v>
      </c>
      <c r="U498" s="44">
        <v>0</v>
      </c>
      <c r="V498" s="44">
        <v>0</v>
      </c>
      <c r="W498" s="44">
        <v>0</v>
      </c>
      <c r="X498" s="44">
        <v>7</v>
      </c>
      <c r="Y498" s="44">
        <v>1</v>
      </c>
      <c r="Z498" s="44">
        <v>0</v>
      </c>
      <c r="AA498" s="44">
        <v>12</v>
      </c>
      <c r="AB498" s="44">
        <v>0</v>
      </c>
      <c r="AC498" s="44">
        <v>0</v>
      </c>
      <c r="AD498" s="44">
        <v>0</v>
      </c>
      <c r="AE498" s="44">
        <v>0</v>
      </c>
      <c r="AF498" s="44">
        <v>0</v>
      </c>
      <c r="AG498" s="44">
        <v>0</v>
      </c>
      <c r="AH498" s="44">
        <v>0</v>
      </c>
      <c r="AI498" s="44">
        <v>0</v>
      </c>
      <c r="AJ498" s="44">
        <v>0</v>
      </c>
      <c r="AK498" s="44">
        <v>0</v>
      </c>
      <c r="AL498" s="44">
        <v>0</v>
      </c>
      <c r="AM498" s="44">
        <v>0</v>
      </c>
      <c r="AN498" s="44">
        <v>0</v>
      </c>
      <c r="AO498" s="44">
        <v>1</v>
      </c>
      <c r="AP498" s="44">
        <v>0</v>
      </c>
      <c r="AQ498" s="44">
        <v>0</v>
      </c>
      <c r="AR498" s="44">
        <v>0</v>
      </c>
      <c r="AS498" s="44">
        <v>0</v>
      </c>
      <c r="AT498" s="44">
        <v>0</v>
      </c>
      <c r="AU498" s="44">
        <v>0</v>
      </c>
      <c r="AV498" s="44">
        <v>0</v>
      </c>
      <c r="AW498" s="44">
        <v>0</v>
      </c>
      <c r="AX498" s="44">
        <v>0</v>
      </c>
      <c r="AY498" s="44">
        <v>0</v>
      </c>
      <c r="AZ498" s="44">
        <v>0</v>
      </c>
      <c r="BA498" s="44">
        <v>0</v>
      </c>
      <c r="BB498" s="44">
        <v>0</v>
      </c>
      <c r="BC498" s="44">
        <v>0</v>
      </c>
      <c r="BD498" s="44">
        <v>0</v>
      </c>
      <c r="BE498" s="44">
        <v>0</v>
      </c>
      <c r="BF498" s="44">
        <v>0</v>
      </c>
      <c r="BG498" s="44">
        <v>0</v>
      </c>
      <c r="BH498" s="44">
        <v>0</v>
      </c>
      <c r="BI498" s="44">
        <v>0</v>
      </c>
      <c r="BJ498" s="44">
        <v>0</v>
      </c>
      <c r="BK498" s="44">
        <v>0</v>
      </c>
      <c r="BL498" s="44">
        <f>SUM(V498:BK498)</f>
        <v>21</v>
      </c>
      <c r="BM498" s="152">
        <f t="shared" si="1"/>
        <v>2</v>
      </c>
      <c r="BN498" s="153">
        <f t="shared" si="2"/>
        <v>12</v>
      </c>
      <c r="BO498" s="154">
        <f t="shared" si="3"/>
        <v>0</v>
      </c>
      <c r="BP498" s="155">
        <f t="shared" si="4"/>
        <v>7</v>
      </c>
      <c r="BQ498" s="44"/>
    </row>
    <row r="499" spans="1:69" ht="15.75" hidden="1" customHeight="1" x14ac:dyDescent="0.3">
      <c r="A499" s="44" t="s">
        <v>212</v>
      </c>
      <c r="B499" s="44" t="s">
        <v>808</v>
      </c>
      <c r="C499" s="44" t="s">
        <v>808</v>
      </c>
      <c r="D499" s="44">
        <v>2019</v>
      </c>
      <c r="E499" s="45">
        <v>43668</v>
      </c>
      <c r="F499" s="44" t="s">
        <v>19</v>
      </c>
      <c r="G499" s="44" t="s">
        <v>92</v>
      </c>
      <c r="H499" s="37" t="s">
        <v>26</v>
      </c>
      <c r="I499" s="37" t="s">
        <v>26</v>
      </c>
      <c r="J499" s="37" t="s">
        <v>27</v>
      </c>
      <c r="K499" s="37" t="s">
        <v>26</v>
      </c>
      <c r="L499" s="37" t="s">
        <v>27</v>
      </c>
      <c r="M499" s="44" t="s">
        <v>1700</v>
      </c>
      <c r="N499" s="44">
        <f>SUM(O499:U499,V499:BK499)</f>
        <v>10</v>
      </c>
      <c r="O499" s="44">
        <v>0</v>
      </c>
      <c r="P499" s="44">
        <v>0</v>
      </c>
      <c r="Q499" s="44">
        <v>0</v>
      </c>
      <c r="R499" s="44">
        <v>0</v>
      </c>
      <c r="S499" s="44">
        <v>0</v>
      </c>
      <c r="T499" s="44">
        <v>9</v>
      </c>
      <c r="U499" s="44">
        <v>0</v>
      </c>
      <c r="V499" s="44">
        <v>0</v>
      </c>
      <c r="W499" s="44">
        <v>0</v>
      </c>
      <c r="X499" s="44">
        <v>0</v>
      </c>
      <c r="Y499" s="44">
        <v>1</v>
      </c>
      <c r="Z499" s="44">
        <v>0</v>
      </c>
      <c r="AA499" s="44">
        <v>0</v>
      </c>
      <c r="AB499" s="44">
        <v>0</v>
      </c>
      <c r="AC499" s="44">
        <v>0</v>
      </c>
      <c r="AD499" s="44">
        <v>0</v>
      </c>
      <c r="AE499" s="44">
        <v>0</v>
      </c>
      <c r="AF499" s="44">
        <v>0</v>
      </c>
      <c r="AG499" s="44">
        <v>0</v>
      </c>
      <c r="AH499" s="44">
        <v>0</v>
      </c>
      <c r="AI499" s="44">
        <v>0</v>
      </c>
      <c r="AJ499" s="44">
        <v>0</v>
      </c>
      <c r="AK499" s="44">
        <v>0</v>
      </c>
      <c r="AL499" s="44">
        <v>0</v>
      </c>
      <c r="AM499" s="44">
        <v>0</v>
      </c>
      <c r="AN499" s="44">
        <v>0</v>
      </c>
      <c r="AO499" s="44">
        <v>0</v>
      </c>
      <c r="AP499" s="44">
        <v>0</v>
      </c>
      <c r="AQ499" s="44">
        <v>0</v>
      </c>
      <c r="AR499" s="44">
        <v>0</v>
      </c>
      <c r="AS499" s="44">
        <v>0</v>
      </c>
      <c r="AT499" s="44">
        <v>0</v>
      </c>
      <c r="AU499" s="44">
        <v>0</v>
      </c>
      <c r="AV499" s="44">
        <v>0</v>
      </c>
      <c r="AW499" s="44">
        <v>0</v>
      </c>
      <c r="AX499" s="44">
        <v>0</v>
      </c>
      <c r="AY499" s="44">
        <v>0</v>
      </c>
      <c r="AZ499" s="44">
        <v>0</v>
      </c>
      <c r="BA499" s="44">
        <v>0</v>
      </c>
      <c r="BB499" s="44">
        <v>0</v>
      </c>
      <c r="BC499" s="44">
        <v>0</v>
      </c>
      <c r="BD499" s="44">
        <v>0</v>
      </c>
      <c r="BE499" s="44">
        <v>0</v>
      </c>
      <c r="BF499" s="44">
        <v>0</v>
      </c>
      <c r="BG499" s="44">
        <v>0</v>
      </c>
      <c r="BH499" s="44">
        <v>0</v>
      </c>
      <c r="BI499" s="44">
        <v>0</v>
      </c>
      <c r="BJ499" s="44">
        <v>0</v>
      </c>
      <c r="BK499" s="44">
        <v>0</v>
      </c>
      <c r="BL499" s="44">
        <f>SUM(V499:BK499)</f>
        <v>1</v>
      </c>
      <c r="BM499" s="152">
        <f t="shared" si="1"/>
        <v>1</v>
      </c>
      <c r="BN499" s="153">
        <f t="shared" si="2"/>
        <v>0</v>
      </c>
      <c r="BO499" s="154">
        <f t="shared" si="3"/>
        <v>0</v>
      </c>
      <c r="BP499" s="155">
        <f t="shared" si="4"/>
        <v>0</v>
      </c>
      <c r="BQ499" s="44"/>
    </row>
    <row r="500" spans="1:69" ht="15.75" hidden="1" customHeight="1" x14ac:dyDescent="0.3">
      <c r="A500" s="44" t="s">
        <v>212</v>
      </c>
      <c r="B500" s="44" t="s">
        <v>808</v>
      </c>
      <c r="C500" s="44" t="s">
        <v>808</v>
      </c>
      <c r="D500" s="44">
        <v>2019</v>
      </c>
      <c r="E500" s="45">
        <v>43668</v>
      </c>
      <c r="F500" s="44" t="s">
        <v>19</v>
      </c>
      <c r="G500" s="44" t="s">
        <v>95</v>
      </c>
      <c r="H500" s="37" t="s">
        <v>27</v>
      </c>
      <c r="I500" s="37" t="s">
        <v>27</v>
      </c>
      <c r="J500" s="37" t="s">
        <v>26</v>
      </c>
      <c r="K500" s="37" t="s">
        <v>27</v>
      </c>
      <c r="L500" s="37" t="s">
        <v>26</v>
      </c>
      <c r="M500" s="44" t="s">
        <v>1698</v>
      </c>
      <c r="N500" s="44"/>
      <c r="O500" s="44">
        <v>0</v>
      </c>
      <c r="P500" s="44">
        <v>0</v>
      </c>
      <c r="Q500" s="44">
        <v>0</v>
      </c>
      <c r="R500" s="44">
        <v>0</v>
      </c>
      <c r="S500" s="44">
        <v>0</v>
      </c>
      <c r="T500" s="44">
        <v>0</v>
      </c>
      <c r="U500" s="44">
        <v>0</v>
      </c>
      <c r="V500" s="44">
        <v>0</v>
      </c>
      <c r="W500" s="44">
        <v>0</v>
      </c>
      <c r="X500" s="44">
        <v>0</v>
      </c>
      <c r="Y500" s="44">
        <v>9</v>
      </c>
      <c r="Z500" s="44">
        <v>0</v>
      </c>
      <c r="AA500" s="44">
        <v>0</v>
      </c>
      <c r="AB500" s="44">
        <v>0</v>
      </c>
      <c r="AC500" s="44">
        <v>0</v>
      </c>
      <c r="AD500" s="44">
        <v>0</v>
      </c>
      <c r="AE500" s="44">
        <v>0</v>
      </c>
      <c r="AF500" s="44">
        <v>0</v>
      </c>
      <c r="AG500" s="44">
        <v>0</v>
      </c>
      <c r="AH500" s="44">
        <v>0</v>
      </c>
      <c r="AI500" s="44">
        <v>0</v>
      </c>
      <c r="AJ500" s="44">
        <v>0</v>
      </c>
      <c r="AK500" s="44">
        <v>0</v>
      </c>
      <c r="AL500" s="44">
        <v>0</v>
      </c>
      <c r="AM500" s="44">
        <v>0</v>
      </c>
      <c r="AN500" s="44">
        <v>0</v>
      </c>
      <c r="AO500" s="44">
        <v>9</v>
      </c>
      <c r="AP500" s="44">
        <v>0</v>
      </c>
      <c r="AQ500" s="44">
        <v>0</v>
      </c>
      <c r="AR500" s="44">
        <v>0</v>
      </c>
      <c r="AS500" s="44">
        <v>0</v>
      </c>
      <c r="AT500" s="44">
        <v>0</v>
      </c>
      <c r="AU500" s="44">
        <v>0</v>
      </c>
      <c r="AV500" s="44">
        <v>0</v>
      </c>
      <c r="AW500" s="44">
        <v>0</v>
      </c>
      <c r="AX500" s="44">
        <v>0</v>
      </c>
      <c r="AY500" s="44">
        <v>0</v>
      </c>
      <c r="AZ500" s="44">
        <v>0</v>
      </c>
      <c r="BA500" s="44">
        <v>0</v>
      </c>
      <c r="BB500" s="44">
        <v>0</v>
      </c>
      <c r="BC500" s="44">
        <v>0</v>
      </c>
      <c r="BD500" s="44">
        <v>2</v>
      </c>
      <c r="BE500" s="44">
        <v>0</v>
      </c>
      <c r="BF500" s="44">
        <v>0</v>
      </c>
      <c r="BG500" s="44">
        <v>0</v>
      </c>
      <c r="BH500" s="44">
        <v>0</v>
      </c>
      <c r="BI500" s="44">
        <v>0</v>
      </c>
      <c r="BJ500" s="44">
        <v>0</v>
      </c>
      <c r="BK500" s="44">
        <v>0</v>
      </c>
      <c r="BL500" s="44">
        <f>SUM(V500:BK500)</f>
        <v>20</v>
      </c>
      <c r="BM500" s="152">
        <f t="shared" si="1"/>
        <v>20</v>
      </c>
      <c r="BN500" s="153">
        <f t="shared" si="2"/>
        <v>0</v>
      </c>
      <c r="BO500" s="154">
        <f t="shared" si="3"/>
        <v>0</v>
      </c>
      <c r="BP500" s="155">
        <f t="shared" si="4"/>
        <v>0</v>
      </c>
      <c r="BQ500" s="44"/>
    </row>
    <row r="501" spans="1:69" ht="15.75" hidden="1" customHeight="1" x14ac:dyDescent="0.3">
      <c r="A501" s="44" t="s">
        <v>212</v>
      </c>
      <c r="B501" s="44" t="s">
        <v>808</v>
      </c>
      <c r="C501" s="44" t="s">
        <v>808</v>
      </c>
      <c r="D501" s="44">
        <v>2019</v>
      </c>
      <c r="E501" s="45">
        <v>43668</v>
      </c>
      <c r="F501" s="44" t="s">
        <v>19</v>
      </c>
      <c r="G501" s="44" t="s">
        <v>95</v>
      </c>
      <c r="H501" s="37" t="s">
        <v>27</v>
      </c>
      <c r="I501" s="37" t="s">
        <v>27</v>
      </c>
      <c r="J501" s="37" t="s">
        <v>26</v>
      </c>
      <c r="K501" s="37" t="s">
        <v>27</v>
      </c>
      <c r="L501" s="37" t="s">
        <v>26</v>
      </c>
      <c r="M501" s="44" t="s">
        <v>1699</v>
      </c>
      <c r="N501" s="44"/>
      <c r="O501" s="44">
        <v>0</v>
      </c>
      <c r="P501" s="44">
        <v>0</v>
      </c>
      <c r="Q501" s="44">
        <v>0</v>
      </c>
      <c r="R501" s="44">
        <v>0</v>
      </c>
      <c r="S501" s="44">
        <v>0</v>
      </c>
      <c r="T501" s="44">
        <v>0</v>
      </c>
      <c r="U501" s="44">
        <v>0</v>
      </c>
      <c r="V501" s="44">
        <v>0</v>
      </c>
      <c r="W501" s="44">
        <v>0</v>
      </c>
      <c r="X501" s="44">
        <v>0</v>
      </c>
      <c r="Y501" s="44">
        <v>0</v>
      </c>
      <c r="Z501" s="44">
        <v>0</v>
      </c>
      <c r="AA501" s="44">
        <v>38</v>
      </c>
      <c r="AB501" s="44">
        <v>0</v>
      </c>
      <c r="AC501" s="44">
        <v>0</v>
      </c>
      <c r="AD501" s="44">
        <v>0</v>
      </c>
      <c r="AE501" s="44">
        <v>0</v>
      </c>
      <c r="AF501" s="44">
        <v>0</v>
      </c>
      <c r="AG501" s="44">
        <v>0</v>
      </c>
      <c r="AH501" s="44">
        <v>0</v>
      </c>
      <c r="AI501" s="44">
        <v>0</v>
      </c>
      <c r="AJ501" s="44">
        <v>0</v>
      </c>
      <c r="AK501" s="44">
        <v>0</v>
      </c>
      <c r="AL501" s="44">
        <v>0</v>
      </c>
      <c r="AM501" s="44">
        <v>2</v>
      </c>
      <c r="AN501" s="44">
        <v>0</v>
      </c>
      <c r="AO501" s="44">
        <v>1</v>
      </c>
      <c r="AP501" s="44">
        <v>0</v>
      </c>
      <c r="AQ501" s="44">
        <v>0</v>
      </c>
      <c r="AR501" s="44">
        <v>0</v>
      </c>
      <c r="AS501" s="44">
        <v>0</v>
      </c>
      <c r="AT501" s="44">
        <v>0</v>
      </c>
      <c r="AU501" s="44">
        <v>0</v>
      </c>
      <c r="AV501" s="44">
        <v>0</v>
      </c>
      <c r="AW501" s="44">
        <v>0</v>
      </c>
      <c r="AX501" s="44">
        <v>0</v>
      </c>
      <c r="AY501" s="44">
        <v>0</v>
      </c>
      <c r="AZ501" s="44">
        <v>0</v>
      </c>
      <c r="BA501" s="44">
        <v>0</v>
      </c>
      <c r="BB501" s="44">
        <v>0</v>
      </c>
      <c r="BC501" s="44">
        <v>0</v>
      </c>
      <c r="BD501" s="44">
        <v>1</v>
      </c>
      <c r="BE501" s="44">
        <v>0</v>
      </c>
      <c r="BF501" s="44">
        <v>0</v>
      </c>
      <c r="BG501" s="44">
        <v>0</v>
      </c>
      <c r="BH501" s="44">
        <v>0</v>
      </c>
      <c r="BI501" s="44">
        <v>0</v>
      </c>
      <c r="BJ501" s="44">
        <v>0</v>
      </c>
      <c r="BK501" s="44">
        <v>1</v>
      </c>
      <c r="BL501" s="44">
        <f>SUM(V501:BK501)</f>
        <v>43</v>
      </c>
      <c r="BM501" s="152">
        <f t="shared" si="1"/>
        <v>2</v>
      </c>
      <c r="BN501" s="153">
        <f t="shared" si="2"/>
        <v>39</v>
      </c>
      <c r="BO501" s="154">
        <f t="shared" si="3"/>
        <v>2</v>
      </c>
      <c r="BP501" s="155">
        <f t="shared" si="4"/>
        <v>0</v>
      </c>
      <c r="BQ501" s="44"/>
    </row>
    <row r="502" spans="1:69" ht="15.75" hidden="1" customHeight="1" x14ac:dyDescent="0.3">
      <c r="A502" s="44" t="s">
        <v>212</v>
      </c>
      <c r="B502" s="44" t="s">
        <v>808</v>
      </c>
      <c r="C502" s="44" t="s">
        <v>808</v>
      </c>
      <c r="D502" s="44">
        <v>2019</v>
      </c>
      <c r="E502" s="45">
        <v>43668</v>
      </c>
      <c r="F502" s="44" t="s">
        <v>19</v>
      </c>
      <c r="G502" s="44" t="s">
        <v>95</v>
      </c>
      <c r="H502" s="37" t="s">
        <v>27</v>
      </c>
      <c r="I502" s="37" t="s">
        <v>27</v>
      </c>
      <c r="J502" s="37" t="s">
        <v>26</v>
      </c>
      <c r="K502" s="37" t="s">
        <v>27</v>
      </c>
      <c r="L502" s="37" t="s">
        <v>26</v>
      </c>
      <c r="M502" s="44" t="s">
        <v>1700</v>
      </c>
      <c r="N502" s="44">
        <f>SUM(O502:U502,V502:BK502)</f>
        <v>10</v>
      </c>
      <c r="O502" s="44">
        <v>0</v>
      </c>
      <c r="P502" s="44">
        <v>0</v>
      </c>
      <c r="Q502" s="44">
        <v>0</v>
      </c>
      <c r="R502" s="44">
        <v>0</v>
      </c>
      <c r="S502" s="44">
        <v>0</v>
      </c>
      <c r="T502" s="44">
        <v>8</v>
      </c>
      <c r="U502" s="44">
        <v>1</v>
      </c>
      <c r="V502" s="44">
        <v>0</v>
      </c>
      <c r="W502" s="44">
        <v>0</v>
      </c>
      <c r="X502" s="44">
        <v>0</v>
      </c>
      <c r="Y502" s="44">
        <v>1</v>
      </c>
      <c r="Z502" s="44">
        <v>0</v>
      </c>
      <c r="AA502" s="44">
        <v>0</v>
      </c>
      <c r="AB502" s="44">
        <v>0</v>
      </c>
      <c r="AC502" s="44">
        <v>0</v>
      </c>
      <c r="AD502" s="44">
        <v>0</v>
      </c>
      <c r="AE502" s="44">
        <v>0</v>
      </c>
      <c r="AF502" s="44">
        <v>0</v>
      </c>
      <c r="AG502" s="44">
        <v>0</v>
      </c>
      <c r="AH502" s="44">
        <v>0</v>
      </c>
      <c r="AI502" s="44">
        <v>0</v>
      </c>
      <c r="AJ502" s="44">
        <v>0</v>
      </c>
      <c r="AK502" s="44">
        <v>0</v>
      </c>
      <c r="AL502" s="44">
        <v>0</v>
      </c>
      <c r="AM502" s="44">
        <v>0</v>
      </c>
      <c r="AN502" s="44">
        <v>0</v>
      </c>
      <c r="AO502" s="44">
        <v>0</v>
      </c>
      <c r="AP502" s="44">
        <v>0</v>
      </c>
      <c r="AQ502" s="44">
        <v>0</v>
      </c>
      <c r="AR502" s="44">
        <v>0</v>
      </c>
      <c r="AS502" s="44">
        <v>0</v>
      </c>
      <c r="AT502" s="44">
        <v>0</v>
      </c>
      <c r="AU502" s="44">
        <v>0</v>
      </c>
      <c r="AV502" s="44">
        <v>0</v>
      </c>
      <c r="AW502" s="44">
        <v>0</v>
      </c>
      <c r="AX502" s="44">
        <v>0</v>
      </c>
      <c r="AY502" s="44">
        <v>0</v>
      </c>
      <c r="AZ502" s="44">
        <v>0</v>
      </c>
      <c r="BA502" s="44">
        <v>0</v>
      </c>
      <c r="BB502" s="44">
        <v>0</v>
      </c>
      <c r="BC502" s="44">
        <v>0</v>
      </c>
      <c r="BD502" s="44">
        <v>0</v>
      </c>
      <c r="BE502" s="44">
        <v>0</v>
      </c>
      <c r="BF502" s="44">
        <v>0</v>
      </c>
      <c r="BG502" s="44">
        <v>0</v>
      </c>
      <c r="BH502" s="44">
        <v>0</v>
      </c>
      <c r="BI502" s="44">
        <v>0</v>
      </c>
      <c r="BJ502" s="44">
        <v>0</v>
      </c>
      <c r="BK502" s="44">
        <v>0</v>
      </c>
      <c r="BL502" s="44">
        <f>SUM(V502:BK502)</f>
        <v>1</v>
      </c>
      <c r="BM502" s="152">
        <f t="shared" si="1"/>
        <v>1</v>
      </c>
      <c r="BN502" s="153">
        <f t="shared" si="2"/>
        <v>0</v>
      </c>
      <c r="BO502" s="154">
        <f t="shared" si="3"/>
        <v>0</v>
      </c>
      <c r="BP502" s="155">
        <f t="shared" si="4"/>
        <v>0</v>
      </c>
      <c r="BQ502" s="44" t="s">
        <v>1723</v>
      </c>
    </row>
    <row r="503" spans="1:69" ht="15.75" hidden="1" customHeight="1" x14ac:dyDescent="0.3">
      <c r="A503" s="44" t="s">
        <v>212</v>
      </c>
      <c r="B503" s="44" t="s">
        <v>808</v>
      </c>
      <c r="C503" s="44" t="s">
        <v>808</v>
      </c>
      <c r="D503" s="44">
        <v>2019</v>
      </c>
      <c r="E503" s="45">
        <v>43668</v>
      </c>
      <c r="F503" s="44" t="s">
        <v>19</v>
      </c>
      <c r="G503" s="44" t="s">
        <v>98</v>
      </c>
      <c r="H503" s="37" t="s">
        <v>26</v>
      </c>
      <c r="I503" s="37" t="s">
        <v>26</v>
      </c>
      <c r="J503" s="37" t="s">
        <v>27</v>
      </c>
      <c r="K503" s="37" t="s">
        <v>26</v>
      </c>
      <c r="L503" s="37" t="s">
        <v>27</v>
      </c>
      <c r="M503" s="44" t="s">
        <v>1698</v>
      </c>
      <c r="N503" s="44"/>
      <c r="O503" s="44">
        <v>0</v>
      </c>
      <c r="P503" s="44">
        <v>0</v>
      </c>
      <c r="Q503" s="44">
        <v>0</v>
      </c>
      <c r="R503" s="44">
        <v>0</v>
      </c>
      <c r="S503" s="44">
        <v>0</v>
      </c>
      <c r="T503" s="44">
        <v>0</v>
      </c>
      <c r="U503" s="44">
        <v>0</v>
      </c>
      <c r="V503" s="44">
        <v>0</v>
      </c>
      <c r="W503" s="44">
        <v>0</v>
      </c>
      <c r="X503" s="44">
        <v>0</v>
      </c>
      <c r="Y503" s="44">
        <v>1</v>
      </c>
      <c r="Z503" s="44">
        <v>0</v>
      </c>
      <c r="AA503" s="44">
        <v>0</v>
      </c>
      <c r="AB503" s="44">
        <v>0</v>
      </c>
      <c r="AC503" s="44">
        <v>0</v>
      </c>
      <c r="AD503" s="44">
        <v>0</v>
      </c>
      <c r="AE503" s="44">
        <v>0</v>
      </c>
      <c r="AF503" s="44">
        <v>0</v>
      </c>
      <c r="AG503" s="44">
        <v>0</v>
      </c>
      <c r="AH503" s="44">
        <v>0</v>
      </c>
      <c r="AI503" s="44">
        <v>0</v>
      </c>
      <c r="AJ503" s="44">
        <v>0</v>
      </c>
      <c r="AK503" s="44">
        <v>0</v>
      </c>
      <c r="AL503" s="44">
        <v>0</v>
      </c>
      <c r="AM503" s="44">
        <v>0</v>
      </c>
      <c r="AN503" s="44">
        <v>0</v>
      </c>
      <c r="AO503" s="44">
        <v>10</v>
      </c>
      <c r="AP503" s="44">
        <v>0</v>
      </c>
      <c r="AQ503" s="44">
        <v>0</v>
      </c>
      <c r="AR503" s="44">
        <v>0</v>
      </c>
      <c r="AS503" s="44">
        <v>0</v>
      </c>
      <c r="AT503" s="44">
        <v>0</v>
      </c>
      <c r="AU503" s="44">
        <v>0</v>
      </c>
      <c r="AV503" s="44">
        <v>0</v>
      </c>
      <c r="AW503" s="44">
        <v>0</v>
      </c>
      <c r="AX503" s="44">
        <v>0</v>
      </c>
      <c r="AY503" s="44">
        <v>0</v>
      </c>
      <c r="AZ503" s="44">
        <v>0</v>
      </c>
      <c r="BA503" s="44">
        <v>0</v>
      </c>
      <c r="BB503" s="44">
        <v>0</v>
      </c>
      <c r="BC503" s="44">
        <v>0</v>
      </c>
      <c r="BD503" s="44">
        <v>0</v>
      </c>
      <c r="BE503" s="44">
        <v>0</v>
      </c>
      <c r="BF503" s="44">
        <v>0</v>
      </c>
      <c r="BG503" s="44">
        <v>0</v>
      </c>
      <c r="BH503" s="44">
        <v>0</v>
      </c>
      <c r="BI503" s="44">
        <v>0</v>
      </c>
      <c r="BJ503" s="44">
        <v>0</v>
      </c>
      <c r="BK503" s="44">
        <v>0</v>
      </c>
      <c r="BL503" s="44">
        <f>SUM(V503:BK503)</f>
        <v>11</v>
      </c>
      <c r="BM503" s="152">
        <f t="shared" si="1"/>
        <v>11</v>
      </c>
      <c r="BN503" s="153">
        <f t="shared" si="2"/>
        <v>0</v>
      </c>
      <c r="BO503" s="154">
        <f t="shared" si="3"/>
        <v>0</v>
      </c>
      <c r="BP503" s="155">
        <f t="shared" si="4"/>
        <v>0</v>
      </c>
      <c r="BQ503" s="44"/>
    </row>
    <row r="504" spans="1:69" ht="15.75" hidden="1" customHeight="1" x14ac:dyDescent="0.3">
      <c r="A504" s="44" t="s">
        <v>212</v>
      </c>
      <c r="B504" s="44" t="s">
        <v>808</v>
      </c>
      <c r="C504" s="44" t="s">
        <v>808</v>
      </c>
      <c r="D504" s="44">
        <v>2019</v>
      </c>
      <c r="E504" s="45">
        <v>43668</v>
      </c>
      <c r="F504" s="44" t="s">
        <v>19</v>
      </c>
      <c r="G504" s="44" t="s">
        <v>98</v>
      </c>
      <c r="H504" s="37" t="s">
        <v>26</v>
      </c>
      <c r="I504" s="37" t="s">
        <v>26</v>
      </c>
      <c r="J504" s="37" t="s">
        <v>27</v>
      </c>
      <c r="K504" s="37" t="s">
        <v>26</v>
      </c>
      <c r="L504" s="37" t="s">
        <v>27</v>
      </c>
      <c r="M504" s="44" t="s">
        <v>1699</v>
      </c>
      <c r="N504" s="44"/>
      <c r="O504" s="44">
        <v>0</v>
      </c>
      <c r="P504" s="44">
        <v>0</v>
      </c>
      <c r="Q504" s="44">
        <v>0</v>
      </c>
      <c r="R504" s="44">
        <v>0</v>
      </c>
      <c r="S504" s="44">
        <v>0</v>
      </c>
      <c r="T504" s="44">
        <v>0</v>
      </c>
      <c r="U504" s="44">
        <v>0</v>
      </c>
      <c r="V504" s="44">
        <v>0</v>
      </c>
      <c r="W504" s="44">
        <v>0</v>
      </c>
      <c r="X504" s="44">
        <v>0</v>
      </c>
      <c r="Y504" s="44">
        <v>0</v>
      </c>
      <c r="Z504" s="44">
        <v>0</v>
      </c>
      <c r="AA504" s="44">
        <v>26</v>
      </c>
      <c r="AB504" s="44">
        <v>0</v>
      </c>
      <c r="AC504" s="44">
        <v>0</v>
      </c>
      <c r="AD504" s="44">
        <v>0</v>
      </c>
      <c r="AE504" s="44">
        <v>0</v>
      </c>
      <c r="AF504" s="44">
        <v>0</v>
      </c>
      <c r="AG504" s="44">
        <v>0</v>
      </c>
      <c r="AH504" s="44">
        <v>0</v>
      </c>
      <c r="AI504" s="44">
        <v>0</v>
      </c>
      <c r="AJ504" s="44">
        <v>0</v>
      </c>
      <c r="AK504" s="44">
        <v>0</v>
      </c>
      <c r="AL504" s="44">
        <v>0</v>
      </c>
      <c r="AM504" s="44">
        <v>0</v>
      </c>
      <c r="AN504" s="44">
        <v>0</v>
      </c>
      <c r="AO504" s="44">
        <v>1</v>
      </c>
      <c r="AP504" s="44">
        <v>0</v>
      </c>
      <c r="AQ504" s="44">
        <v>1</v>
      </c>
      <c r="AR504" s="44">
        <v>0</v>
      </c>
      <c r="AS504" s="44">
        <v>0</v>
      </c>
      <c r="AT504" s="44">
        <v>0</v>
      </c>
      <c r="AU504" s="44">
        <v>0</v>
      </c>
      <c r="AV504" s="44">
        <v>0</v>
      </c>
      <c r="AW504" s="44">
        <v>0</v>
      </c>
      <c r="AX504" s="44">
        <v>0</v>
      </c>
      <c r="AY504" s="44">
        <v>0</v>
      </c>
      <c r="AZ504" s="44">
        <v>0</v>
      </c>
      <c r="BA504" s="44">
        <v>0</v>
      </c>
      <c r="BB504" s="44">
        <v>0</v>
      </c>
      <c r="BC504" s="44">
        <v>0</v>
      </c>
      <c r="BD504" s="44">
        <v>0</v>
      </c>
      <c r="BE504" s="44">
        <v>0</v>
      </c>
      <c r="BF504" s="44">
        <v>0</v>
      </c>
      <c r="BG504" s="44">
        <v>0</v>
      </c>
      <c r="BH504" s="44">
        <v>0</v>
      </c>
      <c r="BI504" s="44">
        <v>0</v>
      </c>
      <c r="BJ504" s="44">
        <v>0</v>
      </c>
      <c r="BK504" s="44">
        <v>4</v>
      </c>
      <c r="BL504" s="44">
        <f>SUM(V504:BK504)</f>
        <v>32</v>
      </c>
      <c r="BM504" s="152">
        <f t="shared" si="1"/>
        <v>1</v>
      </c>
      <c r="BN504" s="153">
        <f t="shared" si="2"/>
        <v>30</v>
      </c>
      <c r="BO504" s="154">
        <f t="shared" si="3"/>
        <v>1</v>
      </c>
      <c r="BP504" s="155">
        <f t="shared" si="4"/>
        <v>0</v>
      </c>
      <c r="BQ504" s="44"/>
    </row>
    <row r="505" spans="1:69" ht="15.75" hidden="1" customHeight="1" x14ac:dyDescent="0.3">
      <c r="A505" s="44" t="s">
        <v>212</v>
      </c>
      <c r="B505" s="44" t="s">
        <v>808</v>
      </c>
      <c r="C505" s="44" t="s">
        <v>808</v>
      </c>
      <c r="D505" s="44">
        <v>2019</v>
      </c>
      <c r="E505" s="45">
        <v>43668</v>
      </c>
      <c r="F505" s="44" t="s">
        <v>19</v>
      </c>
      <c r="G505" s="44" t="s">
        <v>98</v>
      </c>
      <c r="H505" s="37" t="s">
        <v>26</v>
      </c>
      <c r="I505" s="37" t="s">
        <v>26</v>
      </c>
      <c r="J505" s="37" t="s">
        <v>27</v>
      </c>
      <c r="K505" s="37" t="s">
        <v>26</v>
      </c>
      <c r="L505" s="37" t="s">
        <v>27</v>
      </c>
      <c r="M505" s="44" t="s">
        <v>1700</v>
      </c>
      <c r="N505" s="44">
        <f>SUM(O505:U505,V505:BK505)</f>
        <v>10</v>
      </c>
      <c r="O505" s="44">
        <v>0</v>
      </c>
      <c r="P505" s="44">
        <v>0</v>
      </c>
      <c r="Q505" s="44">
        <v>0</v>
      </c>
      <c r="R505" s="44">
        <v>0</v>
      </c>
      <c r="S505" s="44">
        <v>0</v>
      </c>
      <c r="T505" s="44">
        <v>10</v>
      </c>
      <c r="U505" s="44">
        <v>0</v>
      </c>
      <c r="V505" s="44">
        <v>0</v>
      </c>
      <c r="W505" s="44">
        <v>0</v>
      </c>
      <c r="X505" s="44">
        <v>0</v>
      </c>
      <c r="Y505" s="44">
        <v>0</v>
      </c>
      <c r="Z505" s="44">
        <v>0</v>
      </c>
      <c r="AA505" s="44">
        <v>0</v>
      </c>
      <c r="AB505" s="44">
        <v>0</v>
      </c>
      <c r="AC505" s="44">
        <v>0</v>
      </c>
      <c r="AD505" s="44">
        <v>0</v>
      </c>
      <c r="AE505" s="44">
        <v>0</v>
      </c>
      <c r="AF505" s="44">
        <v>0</v>
      </c>
      <c r="AG505" s="44">
        <v>0</v>
      </c>
      <c r="AH505" s="44">
        <v>0</v>
      </c>
      <c r="AI505" s="44">
        <v>0</v>
      </c>
      <c r="AJ505" s="44">
        <v>0</v>
      </c>
      <c r="AK505" s="44">
        <v>0</v>
      </c>
      <c r="AL505" s="44">
        <v>0</v>
      </c>
      <c r="AM505" s="44">
        <v>0</v>
      </c>
      <c r="AN505" s="44">
        <v>0</v>
      </c>
      <c r="AO505" s="44">
        <v>0</v>
      </c>
      <c r="AP505" s="44">
        <v>0</v>
      </c>
      <c r="AQ505" s="44">
        <v>0</v>
      </c>
      <c r="AR505" s="44">
        <v>0</v>
      </c>
      <c r="AS505" s="44">
        <v>0</v>
      </c>
      <c r="AT505" s="44">
        <v>0</v>
      </c>
      <c r="AU505" s="44">
        <v>0</v>
      </c>
      <c r="AV505" s="44">
        <v>0</v>
      </c>
      <c r="AW505" s="44">
        <v>0</v>
      </c>
      <c r="AX505" s="44">
        <v>0</v>
      </c>
      <c r="AY505" s="44">
        <v>0</v>
      </c>
      <c r="AZ505" s="44">
        <v>0</v>
      </c>
      <c r="BA505" s="44">
        <v>0</v>
      </c>
      <c r="BB505" s="44">
        <v>0</v>
      </c>
      <c r="BC505" s="44">
        <v>0</v>
      </c>
      <c r="BD505" s="44">
        <v>0</v>
      </c>
      <c r="BE505" s="44">
        <v>0</v>
      </c>
      <c r="BF505" s="44">
        <v>0</v>
      </c>
      <c r="BG505" s="44">
        <v>0</v>
      </c>
      <c r="BH505" s="44">
        <v>0</v>
      </c>
      <c r="BI505" s="44">
        <v>0</v>
      </c>
      <c r="BJ505" s="44">
        <v>0</v>
      </c>
      <c r="BK505" s="44">
        <v>0</v>
      </c>
      <c r="BL505" s="44">
        <f>SUM(V505:BK505)</f>
        <v>0</v>
      </c>
      <c r="BM505" s="152">
        <f t="shared" si="1"/>
        <v>0</v>
      </c>
      <c r="BN505" s="153">
        <f t="shared" si="2"/>
        <v>0</v>
      </c>
      <c r="BO505" s="154">
        <f t="shared" si="3"/>
        <v>0</v>
      </c>
      <c r="BP505" s="155">
        <f t="shared" si="4"/>
        <v>0</v>
      </c>
      <c r="BQ505" s="44"/>
    </row>
    <row r="506" spans="1:69" ht="15.75" hidden="1" customHeight="1" x14ac:dyDescent="0.3">
      <c r="A506" s="44" t="s">
        <v>212</v>
      </c>
      <c r="B506" s="44" t="s">
        <v>808</v>
      </c>
      <c r="C506" s="44" t="s">
        <v>808</v>
      </c>
      <c r="D506" s="44">
        <v>2019</v>
      </c>
      <c r="E506" s="45">
        <v>43668</v>
      </c>
      <c r="F506" s="44" t="s">
        <v>19</v>
      </c>
      <c r="G506" s="44" t="s">
        <v>101</v>
      </c>
      <c r="H506" s="37" t="s">
        <v>31</v>
      </c>
      <c r="I506" s="37" t="s">
        <v>31</v>
      </c>
      <c r="J506" s="37" t="s">
        <v>31</v>
      </c>
      <c r="K506" s="37" t="s">
        <v>31</v>
      </c>
      <c r="L506" s="37" t="s">
        <v>31</v>
      </c>
      <c r="M506" s="44" t="s">
        <v>1698</v>
      </c>
      <c r="N506" s="44"/>
      <c r="O506" s="44">
        <v>0</v>
      </c>
      <c r="P506" s="44">
        <v>0</v>
      </c>
      <c r="Q506" s="44">
        <v>0</v>
      </c>
      <c r="R506" s="44">
        <v>0</v>
      </c>
      <c r="S506" s="44">
        <v>0</v>
      </c>
      <c r="T506" s="44">
        <v>0</v>
      </c>
      <c r="U506" s="44">
        <v>0</v>
      </c>
      <c r="V506" s="44">
        <v>0</v>
      </c>
      <c r="W506" s="44">
        <v>0</v>
      </c>
      <c r="X506" s="44">
        <v>1</v>
      </c>
      <c r="Y506" s="44">
        <v>0</v>
      </c>
      <c r="Z506" s="44">
        <v>0</v>
      </c>
      <c r="AA506" s="44">
        <v>0</v>
      </c>
      <c r="AB506" s="44">
        <v>1</v>
      </c>
      <c r="AC506" s="44">
        <v>0</v>
      </c>
      <c r="AD506" s="44">
        <v>0</v>
      </c>
      <c r="AE506" s="44">
        <v>0</v>
      </c>
      <c r="AF506" s="44">
        <v>0</v>
      </c>
      <c r="AG506" s="44">
        <v>0</v>
      </c>
      <c r="AH506" s="44">
        <v>0</v>
      </c>
      <c r="AI506" s="44">
        <v>0</v>
      </c>
      <c r="AJ506" s="44">
        <v>0</v>
      </c>
      <c r="AK506" s="44">
        <v>0</v>
      </c>
      <c r="AL506" s="44">
        <v>0</v>
      </c>
      <c r="AM506" s="44">
        <v>2</v>
      </c>
      <c r="AN506" s="44">
        <v>0</v>
      </c>
      <c r="AO506" s="44">
        <v>9</v>
      </c>
      <c r="AP506" s="44">
        <v>0</v>
      </c>
      <c r="AQ506" s="44">
        <v>0</v>
      </c>
      <c r="AR506" s="44">
        <v>0</v>
      </c>
      <c r="AS506" s="44">
        <v>0</v>
      </c>
      <c r="AT506" s="44">
        <v>0</v>
      </c>
      <c r="AU506" s="44">
        <v>0</v>
      </c>
      <c r="AV506" s="44">
        <v>0</v>
      </c>
      <c r="AW506" s="44">
        <v>0</v>
      </c>
      <c r="AX506" s="44">
        <v>0</v>
      </c>
      <c r="AY506" s="44">
        <v>0</v>
      </c>
      <c r="AZ506" s="44">
        <v>0</v>
      </c>
      <c r="BA506" s="44">
        <v>0</v>
      </c>
      <c r="BB506" s="44">
        <v>0</v>
      </c>
      <c r="BC506" s="44">
        <v>0</v>
      </c>
      <c r="BD506" s="44">
        <v>1</v>
      </c>
      <c r="BE506" s="44">
        <v>0</v>
      </c>
      <c r="BF506" s="44">
        <v>0</v>
      </c>
      <c r="BG506" s="44">
        <v>0</v>
      </c>
      <c r="BH506" s="44">
        <v>0</v>
      </c>
      <c r="BI506" s="44">
        <v>0</v>
      </c>
      <c r="BJ506" s="44">
        <v>5</v>
      </c>
      <c r="BK506" s="44">
        <v>0</v>
      </c>
      <c r="BL506" s="44">
        <f>SUM(V506:BK506)</f>
        <v>19</v>
      </c>
      <c r="BM506" s="152">
        <f t="shared" si="1"/>
        <v>11</v>
      </c>
      <c r="BN506" s="153">
        <f t="shared" si="2"/>
        <v>0</v>
      </c>
      <c r="BO506" s="154">
        <f t="shared" si="3"/>
        <v>7</v>
      </c>
      <c r="BP506" s="155">
        <f t="shared" si="4"/>
        <v>1</v>
      </c>
      <c r="BQ506" s="44"/>
    </row>
    <row r="507" spans="1:69" ht="15.75" hidden="1" customHeight="1" x14ac:dyDescent="0.3">
      <c r="A507" s="44" t="s">
        <v>212</v>
      </c>
      <c r="B507" s="44" t="s">
        <v>808</v>
      </c>
      <c r="C507" s="44" t="s">
        <v>808</v>
      </c>
      <c r="D507" s="44">
        <v>2019</v>
      </c>
      <c r="E507" s="45">
        <v>43668</v>
      </c>
      <c r="F507" s="44" t="s">
        <v>19</v>
      </c>
      <c r="G507" s="44" t="s">
        <v>101</v>
      </c>
      <c r="H507" s="37" t="s">
        <v>31</v>
      </c>
      <c r="I507" s="37" t="s">
        <v>31</v>
      </c>
      <c r="J507" s="37" t="s">
        <v>31</v>
      </c>
      <c r="K507" s="37" t="s">
        <v>31</v>
      </c>
      <c r="L507" s="37" t="s">
        <v>31</v>
      </c>
      <c r="M507" s="44" t="s">
        <v>1699</v>
      </c>
      <c r="N507" s="44"/>
      <c r="O507" s="44">
        <v>0</v>
      </c>
      <c r="P507" s="44">
        <v>0</v>
      </c>
      <c r="Q507" s="44">
        <v>0</v>
      </c>
      <c r="R507" s="44">
        <v>0</v>
      </c>
      <c r="S507" s="44">
        <v>0</v>
      </c>
      <c r="T507" s="44">
        <v>0</v>
      </c>
      <c r="U507" s="44">
        <v>0</v>
      </c>
      <c r="V507" s="44">
        <v>0</v>
      </c>
      <c r="W507" s="44">
        <v>0</v>
      </c>
      <c r="X507" s="44">
        <v>0</v>
      </c>
      <c r="Y507" s="44">
        <v>0</v>
      </c>
      <c r="Z507" s="44">
        <v>0</v>
      </c>
      <c r="AA507" s="44">
        <v>10</v>
      </c>
      <c r="AB507" s="44">
        <v>0</v>
      </c>
      <c r="AC507" s="44">
        <v>0</v>
      </c>
      <c r="AD507" s="44">
        <v>0</v>
      </c>
      <c r="AE507" s="44">
        <v>0</v>
      </c>
      <c r="AF507" s="44">
        <v>0</v>
      </c>
      <c r="AG507" s="44">
        <v>0</v>
      </c>
      <c r="AH507" s="44">
        <v>6</v>
      </c>
      <c r="AI507" s="44">
        <v>0</v>
      </c>
      <c r="AJ507" s="44">
        <v>0</v>
      </c>
      <c r="AK507" s="44">
        <v>0</v>
      </c>
      <c r="AL507" s="44">
        <v>0</v>
      </c>
      <c r="AM507" s="44">
        <v>3</v>
      </c>
      <c r="AN507" s="44">
        <v>0</v>
      </c>
      <c r="AO507" s="44">
        <v>0</v>
      </c>
      <c r="AP507" s="44">
        <v>0</v>
      </c>
      <c r="AQ507" s="44">
        <v>1</v>
      </c>
      <c r="AR507" s="44">
        <v>2</v>
      </c>
      <c r="AS507" s="44">
        <v>0</v>
      </c>
      <c r="AT507" s="44">
        <v>0</v>
      </c>
      <c r="AU507" s="44">
        <v>0</v>
      </c>
      <c r="AV507" s="44">
        <v>0</v>
      </c>
      <c r="AW507" s="44">
        <v>0</v>
      </c>
      <c r="AX507" s="44">
        <v>0</v>
      </c>
      <c r="AY507" s="44">
        <v>0</v>
      </c>
      <c r="AZ507" s="44">
        <v>0</v>
      </c>
      <c r="BA507" s="44">
        <v>0</v>
      </c>
      <c r="BB507" s="44">
        <v>0</v>
      </c>
      <c r="BC507" s="44">
        <v>0</v>
      </c>
      <c r="BD507" s="44">
        <v>0</v>
      </c>
      <c r="BE507" s="44">
        <v>0</v>
      </c>
      <c r="BF507" s="44">
        <v>0</v>
      </c>
      <c r="BG507" s="44">
        <v>0</v>
      </c>
      <c r="BH507" s="44">
        <v>0</v>
      </c>
      <c r="BI507" s="44">
        <v>0</v>
      </c>
      <c r="BJ507" s="44">
        <v>5</v>
      </c>
      <c r="BK507" s="44">
        <v>1</v>
      </c>
      <c r="BL507" s="44">
        <f>SUM(V507:BK507)</f>
        <v>28</v>
      </c>
      <c r="BM507" s="152">
        <f t="shared" si="1"/>
        <v>8</v>
      </c>
      <c r="BN507" s="153">
        <f t="shared" si="2"/>
        <v>11</v>
      </c>
      <c r="BO507" s="154">
        <f t="shared" si="3"/>
        <v>9</v>
      </c>
      <c r="BP507" s="155">
        <f t="shared" si="4"/>
        <v>0</v>
      </c>
      <c r="BQ507" s="44"/>
    </row>
    <row r="508" spans="1:69" ht="15.75" hidden="1" customHeight="1" x14ac:dyDescent="0.3">
      <c r="A508" s="44" t="s">
        <v>212</v>
      </c>
      <c r="B508" s="44" t="s">
        <v>808</v>
      </c>
      <c r="C508" s="44" t="s">
        <v>808</v>
      </c>
      <c r="D508" s="44">
        <v>2019</v>
      </c>
      <c r="E508" s="45">
        <v>43668</v>
      </c>
      <c r="F508" s="44" t="s">
        <v>19</v>
      </c>
      <c r="G508" s="44" t="s">
        <v>101</v>
      </c>
      <c r="H508" s="37" t="s">
        <v>31</v>
      </c>
      <c r="I508" s="37" t="s">
        <v>31</v>
      </c>
      <c r="J508" s="37" t="s">
        <v>31</v>
      </c>
      <c r="K508" s="37" t="s">
        <v>31</v>
      </c>
      <c r="L508" s="37" t="s">
        <v>31</v>
      </c>
      <c r="M508" s="44" t="s">
        <v>1700</v>
      </c>
      <c r="N508" s="44">
        <f>SUM(O508:U508,V508:BK508)</f>
        <v>10</v>
      </c>
      <c r="O508" s="44">
        <v>0</v>
      </c>
      <c r="P508" s="44">
        <v>0</v>
      </c>
      <c r="Q508" s="44">
        <v>0</v>
      </c>
      <c r="R508" s="44">
        <v>0</v>
      </c>
      <c r="S508" s="44">
        <v>0</v>
      </c>
      <c r="T508" s="44">
        <v>10</v>
      </c>
      <c r="U508" s="44">
        <v>0</v>
      </c>
      <c r="V508" s="44">
        <v>0</v>
      </c>
      <c r="W508" s="44">
        <v>0</v>
      </c>
      <c r="X508" s="44">
        <v>0</v>
      </c>
      <c r="Y508" s="44">
        <v>0</v>
      </c>
      <c r="Z508" s="44">
        <v>0</v>
      </c>
      <c r="AA508" s="44">
        <v>0</v>
      </c>
      <c r="AB508" s="44">
        <v>0</v>
      </c>
      <c r="AC508" s="44">
        <v>0</v>
      </c>
      <c r="AD508" s="44">
        <v>0</v>
      </c>
      <c r="AE508" s="44">
        <v>0</v>
      </c>
      <c r="AF508" s="44">
        <v>0</v>
      </c>
      <c r="AG508" s="44">
        <v>0</v>
      </c>
      <c r="AH508" s="44">
        <v>0</v>
      </c>
      <c r="AI508" s="44">
        <v>0</v>
      </c>
      <c r="AJ508" s="44">
        <v>0</v>
      </c>
      <c r="AK508" s="44">
        <v>0</v>
      </c>
      <c r="AL508" s="44">
        <v>0</v>
      </c>
      <c r="AM508" s="44">
        <v>0</v>
      </c>
      <c r="AN508" s="44">
        <v>0</v>
      </c>
      <c r="AO508" s="44">
        <v>0</v>
      </c>
      <c r="AP508" s="44">
        <v>0</v>
      </c>
      <c r="AQ508" s="44">
        <v>0</v>
      </c>
      <c r="AR508" s="44">
        <v>0</v>
      </c>
      <c r="AS508" s="44">
        <v>0</v>
      </c>
      <c r="AT508" s="44">
        <v>0</v>
      </c>
      <c r="AU508" s="44">
        <v>0</v>
      </c>
      <c r="AV508" s="44">
        <v>0</v>
      </c>
      <c r="AW508" s="44">
        <v>0</v>
      </c>
      <c r="AX508" s="44">
        <v>0</v>
      </c>
      <c r="AY508" s="44">
        <v>0</v>
      </c>
      <c r="AZ508" s="44">
        <v>0</v>
      </c>
      <c r="BA508" s="44">
        <v>0</v>
      </c>
      <c r="BB508" s="44">
        <v>0</v>
      </c>
      <c r="BC508" s="44">
        <v>0</v>
      </c>
      <c r="BD508" s="44">
        <v>0</v>
      </c>
      <c r="BE508" s="44">
        <v>0</v>
      </c>
      <c r="BF508" s="44">
        <v>0</v>
      </c>
      <c r="BG508" s="44">
        <v>0</v>
      </c>
      <c r="BH508" s="44">
        <v>0</v>
      </c>
      <c r="BI508" s="44">
        <v>0</v>
      </c>
      <c r="BJ508" s="44">
        <v>0</v>
      </c>
      <c r="BK508" s="44">
        <v>0</v>
      </c>
      <c r="BL508" s="44">
        <f>SUM(V508:BK508)</f>
        <v>0</v>
      </c>
      <c r="BM508" s="152">
        <f t="shared" si="1"/>
        <v>0</v>
      </c>
      <c r="BN508" s="153">
        <f t="shared" si="2"/>
        <v>0</v>
      </c>
      <c r="BO508" s="154">
        <f t="shared" si="3"/>
        <v>0</v>
      </c>
      <c r="BP508" s="155">
        <f t="shared" si="4"/>
        <v>0</v>
      </c>
      <c r="BQ508" s="44"/>
    </row>
    <row r="509" spans="1:69" ht="15.75" hidden="1" customHeight="1" x14ac:dyDescent="0.3">
      <c r="A509" s="44" t="s">
        <v>212</v>
      </c>
      <c r="B509" s="44" t="s">
        <v>808</v>
      </c>
      <c r="C509" s="44" t="s">
        <v>808</v>
      </c>
      <c r="D509" s="44">
        <v>2019</v>
      </c>
      <c r="E509" s="45">
        <v>43668</v>
      </c>
      <c r="F509" s="44" t="s">
        <v>19</v>
      </c>
      <c r="G509" s="44" t="s">
        <v>104</v>
      </c>
      <c r="H509" s="37" t="s">
        <v>45</v>
      </c>
      <c r="I509" s="37" t="s">
        <v>45</v>
      </c>
      <c r="J509" s="37" t="s">
        <v>45</v>
      </c>
      <c r="K509" s="37" t="s">
        <v>45</v>
      </c>
      <c r="L509" s="37" t="s">
        <v>45</v>
      </c>
      <c r="M509" s="44" t="s">
        <v>1698</v>
      </c>
      <c r="N509" s="44"/>
      <c r="O509" s="44">
        <v>0</v>
      </c>
      <c r="P509" s="44">
        <v>0</v>
      </c>
      <c r="Q509" s="44">
        <v>0</v>
      </c>
      <c r="R509" s="44">
        <v>0</v>
      </c>
      <c r="S509" s="44">
        <v>0</v>
      </c>
      <c r="T509" s="44">
        <v>0</v>
      </c>
      <c r="U509" s="44">
        <v>0</v>
      </c>
      <c r="V509" s="44">
        <v>0</v>
      </c>
      <c r="W509" s="44">
        <v>0</v>
      </c>
      <c r="X509" s="44">
        <v>0</v>
      </c>
      <c r="Y509" s="44">
        <v>0</v>
      </c>
      <c r="Z509" s="44">
        <v>0</v>
      </c>
      <c r="AA509" s="44">
        <v>0</v>
      </c>
      <c r="AB509" s="44">
        <v>0</v>
      </c>
      <c r="AC509" s="44">
        <v>0</v>
      </c>
      <c r="AD509" s="44">
        <v>0</v>
      </c>
      <c r="AE509" s="44">
        <v>0</v>
      </c>
      <c r="AF509" s="44">
        <v>0</v>
      </c>
      <c r="AG509" s="44">
        <v>0</v>
      </c>
      <c r="AH509" s="44">
        <v>0</v>
      </c>
      <c r="AI509" s="44">
        <v>0</v>
      </c>
      <c r="AJ509" s="44">
        <v>0</v>
      </c>
      <c r="AK509" s="44">
        <v>0</v>
      </c>
      <c r="AL509" s="44">
        <v>0</v>
      </c>
      <c r="AM509" s="44">
        <v>1</v>
      </c>
      <c r="AN509" s="44">
        <v>0</v>
      </c>
      <c r="AO509" s="44">
        <v>18</v>
      </c>
      <c r="AP509" s="44">
        <v>0</v>
      </c>
      <c r="AQ509" s="44">
        <v>0</v>
      </c>
      <c r="AR509" s="44">
        <v>0</v>
      </c>
      <c r="AS509" s="44">
        <v>0</v>
      </c>
      <c r="AT509" s="44">
        <v>0</v>
      </c>
      <c r="AU509" s="44">
        <v>0</v>
      </c>
      <c r="AV509" s="44">
        <v>0</v>
      </c>
      <c r="AW509" s="44">
        <v>0</v>
      </c>
      <c r="AX509" s="44">
        <v>0</v>
      </c>
      <c r="AY509" s="44">
        <v>0</v>
      </c>
      <c r="AZ509" s="44">
        <v>0</v>
      </c>
      <c r="BA509" s="44">
        <v>0</v>
      </c>
      <c r="BB509" s="44">
        <v>0</v>
      </c>
      <c r="BC509" s="44">
        <v>0</v>
      </c>
      <c r="BD509" s="44">
        <v>1</v>
      </c>
      <c r="BE509" s="44">
        <v>0</v>
      </c>
      <c r="BF509" s="44">
        <v>0</v>
      </c>
      <c r="BG509" s="44">
        <v>0</v>
      </c>
      <c r="BH509" s="44">
        <v>0</v>
      </c>
      <c r="BI509" s="44">
        <v>0</v>
      </c>
      <c r="BJ509" s="44">
        <v>0</v>
      </c>
      <c r="BK509" s="44">
        <v>0</v>
      </c>
      <c r="BL509" s="44">
        <f>SUM(V509:BK509)</f>
        <v>20</v>
      </c>
      <c r="BM509" s="152">
        <f t="shared" si="1"/>
        <v>19</v>
      </c>
      <c r="BN509" s="153">
        <f t="shared" si="2"/>
        <v>0</v>
      </c>
      <c r="BO509" s="154">
        <f t="shared" si="3"/>
        <v>1</v>
      </c>
      <c r="BP509" s="155">
        <f t="shared" si="4"/>
        <v>0</v>
      </c>
      <c r="BQ509" s="44"/>
    </row>
    <row r="510" spans="1:69" ht="15.75" hidden="1" customHeight="1" x14ac:dyDescent="0.3">
      <c r="A510" s="44" t="s">
        <v>212</v>
      </c>
      <c r="B510" s="44" t="s">
        <v>808</v>
      </c>
      <c r="C510" s="44" t="s">
        <v>808</v>
      </c>
      <c r="D510" s="44">
        <v>2019</v>
      </c>
      <c r="E510" s="45">
        <v>43668</v>
      </c>
      <c r="F510" s="44" t="s">
        <v>19</v>
      </c>
      <c r="G510" s="44" t="s">
        <v>104</v>
      </c>
      <c r="H510" s="37" t="s">
        <v>45</v>
      </c>
      <c r="I510" s="37" t="s">
        <v>45</v>
      </c>
      <c r="J510" s="37" t="s">
        <v>45</v>
      </c>
      <c r="K510" s="37" t="s">
        <v>45</v>
      </c>
      <c r="L510" s="37" t="s">
        <v>45</v>
      </c>
      <c r="M510" s="44" t="s">
        <v>1699</v>
      </c>
      <c r="N510" s="44"/>
      <c r="O510" s="44">
        <v>0</v>
      </c>
      <c r="P510" s="44">
        <v>0</v>
      </c>
      <c r="Q510" s="44">
        <v>0</v>
      </c>
      <c r="R510" s="44">
        <v>0</v>
      </c>
      <c r="S510" s="44">
        <v>0</v>
      </c>
      <c r="T510" s="44">
        <v>0</v>
      </c>
      <c r="U510" s="44">
        <v>0</v>
      </c>
      <c r="V510" s="44">
        <v>0</v>
      </c>
      <c r="W510" s="44">
        <v>0</v>
      </c>
      <c r="X510" s="44">
        <v>0</v>
      </c>
      <c r="Y510" s="44">
        <v>0</v>
      </c>
      <c r="Z510" s="44">
        <v>0</v>
      </c>
      <c r="AA510" s="44">
        <v>18</v>
      </c>
      <c r="AB510" s="44">
        <v>0</v>
      </c>
      <c r="AC510" s="44">
        <v>0</v>
      </c>
      <c r="AD510" s="44">
        <v>0</v>
      </c>
      <c r="AE510" s="44">
        <v>0</v>
      </c>
      <c r="AF510" s="44">
        <v>0</v>
      </c>
      <c r="AG510" s="44">
        <v>0</v>
      </c>
      <c r="AH510" s="44">
        <v>0</v>
      </c>
      <c r="AI510" s="44">
        <v>0</v>
      </c>
      <c r="AJ510" s="44">
        <v>0</v>
      </c>
      <c r="AK510" s="44">
        <v>0</v>
      </c>
      <c r="AL510" s="44">
        <v>0</v>
      </c>
      <c r="AM510" s="44">
        <v>5</v>
      </c>
      <c r="AN510" s="44">
        <v>0</v>
      </c>
      <c r="AO510" s="44">
        <v>8</v>
      </c>
      <c r="AP510" s="44">
        <v>0</v>
      </c>
      <c r="AQ510" s="44">
        <v>0</v>
      </c>
      <c r="AR510" s="44">
        <v>0</v>
      </c>
      <c r="AS510" s="44">
        <v>0</v>
      </c>
      <c r="AT510" s="44">
        <v>0</v>
      </c>
      <c r="AU510" s="44">
        <v>0</v>
      </c>
      <c r="AV510" s="44">
        <v>0</v>
      </c>
      <c r="AW510" s="44">
        <v>0</v>
      </c>
      <c r="AX510" s="44">
        <v>0</v>
      </c>
      <c r="AY510" s="44">
        <v>0</v>
      </c>
      <c r="AZ510" s="44">
        <v>0</v>
      </c>
      <c r="BA510" s="44">
        <v>0</v>
      </c>
      <c r="BB510" s="44">
        <v>0</v>
      </c>
      <c r="BC510" s="44">
        <v>0</v>
      </c>
      <c r="BD510" s="44">
        <v>1</v>
      </c>
      <c r="BE510" s="44">
        <v>0</v>
      </c>
      <c r="BF510" s="44">
        <v>0</v>
      </c>
      <c r="BG510" s="44">
        <v>0</v>
      </c>
      <c r="BH510" s="44">
        <v>0</v>
      </c>
      <c r="BI510" s="44">
        <v>0</v>
      </c>
      <c r="BJ510" s="44">
        <v>0</v>
      </c>
      <c r="BK510" s="44">
        <v>4</v>
      </c>
      <c r="BL510" s="44">
        <f>SUM(V510:BK510)</f>
        <v>36</v>
      </c>
      <c r="BM510" s="152">
        <f t="shared" si="1"/>
        <v>9</v>
      </c>
      <c r="BN510" s="153">
        <f t="shared" si="2"/>
        <v>22</v>
      </c>
      <c r="BO510" s="154">
        <f t="shared" si="3"/>
        <v>5</v>
      </c>
      <c r="BP510" s="155">
        <f t="shared" si="4"/>
        <v>0</v>
      </c>
      <c r="BQ510" s="44"/>
    </row>
    <row r="511" spans="1:69" ht="15.75" hidden="1" customHeight="1" x14ac:dyDescent="0.3">
      <c r="A511" s="44" t="s">
        <v>212</v>
      </c>
      <c r="B511" s="44" t="s">
        <v>808</v>
      </c>
      <c r="C511" s="44" t="s">
        <v>808</v>
      </c>
      <c r="D511" s="44">
        <v>2019</v>
      </c>
      <c r="E511" s="45">
        <v>43668</v>
      </c>
      <c r="F511" s="44" t="s">
        <v>19</v>
      </c>
      <c r="G511" s="44" t="s">
        <v>104</v>
      </c>
      <c r="H511" s="37" t="s">
        <v>45</v>
      </c>
      <c r="I511" s="37" t="s">
        <v>45</v>
      </c>
      <c r="J511" s="37" t="s">
        <v>45</v>
      </c>
      <c r="K511" s="37" t="s">
        <v>45</v>
      </c>
      <c r="L511" s="37" t="s">
        <v>45</v>
      </c>
      <c r="M511" s="44" t="s">
        <v>1700</v>
      </c>
      <c r="N511" s="44">
        <f>SUM(O511:U511,V511:BK511)</f>
        <v>10</v>
      </c>
      <c r="O511" s="44">
        <v>0</v>
      </c>
      <c r="P511" s="44">
        <v>0</v>
      </c>
      <c r="Q511" s="44">
        <v>0</v>
      </c>
      <c r="R511" s="44">
        <v>1</v>
      </c>
      <c r="S511" s="44">
        <v>0</v>
      </c>
      <c r="T511" s="44">
        <v>7</v>
      </c>
      <c r="U511" s="44">
        <v>1</v>
      </c>
      <c r="V511" s="44">
        <v>0</v>
      </c>
      <c r="W511" s="44">
        <v>0</v>
      </c>
      <c r="X511" s="44">
        <v>0</v>
      </c>
      <c r="Y511" s="44">
        <v>0</v>
      </c>
      <c r="Z511" s="44">
        <v>0</v>
      </c>
      <c r="AA511" s="44">
        <v>0</v>
      </c>
      <c r="AB511" s="44">
        <v>0</v>
      </c>
      <c r="AC511" s="44">
        <v>0</v>
      </c>
      <c r="AD511" s="44">
        <v>0</v>
      </c>
      <c r="AE511" s="44">
        <v>0</v>
      </c>
      <c r="AF511" s="44">
        <v>0</v>
      </c>
      <c r="AG511" s="44">
        <v>0</v>
      </c>
      <c r="AH511" s="44">
        <v>0</v>
      </c>
      <c r="AI511" s="44">
        <v>0</v>
      </c>
      <c r="AJ511" s="44">
        <v>0</v>
      </c>
      <c r="AK511" s="44">
        <v>0</v>
      </c>
      <c r="AL511" s="44">
        <v>0</v>
      </c>
      <c r="AM511" s="44">
        <v>0</v>
      </c>
      <c r="AN511" s="44">
        <v>0</v>
      </c>
      <c r="AO511" s="44">
        <v>0</v>
      </c>
      <c r="AP511" s="44">
        <v>0</v>
      </c>
      <c r="AQ511" s="44">
        <v>1</v>
      </c>
      <c r="AR511" s="44">
        <v>0</v>
      </c>
      <c r="AS511" s="44">
        <v>0</v>
      </c>
      <c r="AT511" s="44">
        <v>0</v>
      </c>
      <c r="AU511" s="44">
        <v>0</v>
      </c>
      <c r="AV511" s="44">
        <v>0</v>
      </c>
      <c r="AW511" s="44">
        <v>0</v>
      </c>
      <c r="AX511" s="44">
        <v>0</v>
      </c>
      <c r="AY511" s="44">
        <v>0</v>
      </c>
      <c r="AZ511" s="44">
        <v>0</v>
      </c>
      <c r="BA511" s="44">
        <v>0</v>
      </c>
      <c r="BB511" s="44">
        <v>0</v>
      </c>
      <c r="BC511" s="44">
        <v>0</v>
      </c>
      <c r="BD511" s="44">
        <v>0</v>
      </c>
      <c r="BE511" s="44">
        <v>0</v>
      </c>
      <c r="BF511" s="44">
        <v>0</v>
      </c>
      <c r="BG511" s="44">
        <v>0</v>
      </c>
      <c r="BH511" s="44">
        <v>0</v>
      </c>
      <c r="BI511" s="44">
        <v>0</v>
      </c>
      <c r="BJ511" s="44">
        <v>0</v>
      </c>
      <c r="BK511" s="44">
        <v>0</v>
      </c>
      <c r="BL511" s="44">
        <f>SUM(V511:BK511)</f>
        <v>1</v>
      </c>
      <c r="BM511" s="152">
        <f t="shared" si="1"/>
        <v>0</v>
      </c>
      <c r="BN511" s="153">
        <f t="shared" si="2"/>
        <v>0</v>
      </c>
      <c r="BO511" s="154">
        <f t="shared" si="3"/>
        <v>1</v>
      </c>
      <c r="BP511" s="155">
        <f t="shared" si="4"/>
        <v>0</v>
      </c>
      <c r="BQ511" s="44"/>
    </row>
    <row r="512" spans="1:69" ht="15.75" hidden="1" customHeight="1" x14ac:dyDescent="0.3">
      <c r="A512" s="44" t="s">
        <v>212</v>
      </c>
      <c r="B512" s="44" t="s">
        <v>808</v>
      </c>
      <c r="C512" s="44" t="s">
        <v>808</v>
      </c>
      <c r="D512" s="44">
        <v>2019</v>
      </c>
      <c r="E512" s="45">
        <v>43668</v>
      </c>
      <c r="F512" s="44" t="s">
        <v>19</v>
      </c>
      <c r="G512" s="44" t="s">
        <v>107</v>
      </c>
      <c r="H512" s="37" t="s">
        <v>27</v>
      </c>
      <c r="I512" s="37" t="s">
        <v>27</v>
      </c>
      <c r="J512" s="37" t="s">
        <v>26</v>
      </c>
      <c r="K512" s="37" t="s">
        <v>27</v>
      </c>
      <c r="L512" s="37" t="s">
        <v>26</v>
      </c>
      <c r="M512" s="44" t="s">
        <v>1698</v>
      </c>
      <c r="N512" s="44"/>
      <c r="O512" s="44">
        <v>0</v>
      </c>
      <c r="P512" s="44">
        <v>0</v>
      </c>
      <c r="Q512" s="44">
        <v>0</v>
      </c>
      <c r="R512" s="44">
        <v>0</v>
      </c>
      <c r="S512" s="44">
        <v>0</v>
      </c>
      <c r="T512" s="44">
        <v>0</v>
      </c>
      <c r="U512" s="44">
        <v>0</v>
      </c>
      <c r="V512" s="44">
        <v>0</v>
      </c>
      <c r="W512" s="44">
        <v>0</v>
      </c>
      <c r="X512" s="44">
        <v>0</v>
      </c>
      <c r="Y512" s="44">
        <v>10</v>
      </c>
      <c r="Z512" s="44">
        <v>0</v>
      </c>
      <c r="AA512" s="44">
        <v>2</v>
      </c>
      <c r="AB512" s="44">
        <v>0</v>
      </c>
      <c r="AC512" s="44">
        <v>0</v>
      </c>
      <c r="AD512" s="44">
        <v>0</v>
      </c>
      <c r="AE512" s="44">
        <v>0</v>
      </c>
      <c r="AF512" s="44">
        <v>0</v>
      </c>
      <c r="AG512" s="44">
        <v>0</v>
      </c>
      <c r="AH512" s="44">
        <v>0</v>
      </c>
      <c r="AI512" s="44">
        <v>0</v>
      </c>
      <c r="AJ512" s="44">
        <v>0</v>
      </c>
      <c r="AK512" s="44">
        <v>0</v>
      </c>
      <c r="AL512" s="44">
        <v>0</v>
      </c>
      <c r="AM512" s="44">
        <v>0</v>
      </c>
      <c r="AN512" s="44">
        <v>0</v>
      </c>
      <c r="AO512" s="44">
        <v>1</v>
      </c>
      <c r="AP512" s="44">
        <v>0</v>
      </c>
      <c r="AQ512" s="44">
        <v>0</v>
      </c>
      <c r="AR512" s="44">
        <v>0</v>
      </c>
      <c r="AS512" s="44">
        <v>0</v>
      </c>
      <c r="AT512" s="44">
        <v>0</v>
      </c>
      <c r="AU512" s="44">
        <v>0</v>
      </c>
      <c r="AV512" s="44">
        <v>0</v>
      </c>
      <c r="AW512" s="44">
        <v>0</v>
      </c>
      <c r="AX512" s="44">
        <v>0</v>
      </c>
      <c r="AY512" s="44">
        <v>0</v>
      </c>
      <c r="AZ512" s="44">
        <v>0</v>
      </c>
      <c r="BA512" s="44">
        <v>0</v>
      </c>
      <c r="BB512" s="44">
        <v>0</v>
      </c>
      <c r="BC512" s="44">
        <v>0</v>
      </c>
      <c r="BD512" s="44">
        <v>0</v>
      </c>
      <c r="BE512" s="44">
        <v>0</v>
      </c>
      <c r="BF512" s="44">
        <v>0</v>
      </c>
      <c r="BG512" s="44">
        <v>0</v>
      </c>
      <c r="BH512" s="44">
        <v>0</v>
      </c>
      <c r="BI512" s="44">
        <v>0</v>
      </c>
      <c r="BJ512" s="44">
        <v>0</v>
      </c>
      <c r="BK512" s="44">
        <v>0</v>
      </c>
      <c r="BL512" s="44">
        <f>SUM(V512:BK512)</f>
        <v>13</v>
      </c>
      <c r="BM512" s="152">
        <f t="shared" si="1"/>
        <v>11</v>
      </c>
      <c r="BN512" s="153">
        <f t="shared" si="2"/>
        <v>2</v>
      </c>
      <c r="BO512" s="154">
        <f t="shared" si="3"/>
        <v>0</v>
      </c>
      <c r="BP512" s="155">
        <f t="shared" si="4"/>
        <v>0</v>
      </c>
      <c r="BQ512" s="44"/>
    </row>
    <row r="513" spans="1:69" ht="15.75" hidden="1" customHeight="1" x14ac:dyDescent="0.3">
      <c r="A513" s="44" t="s">
        <v>212</v>
      </c>
      <c r="B513" s="44" t="s">
        <v>808</v>
      </c>
      <c r="C513" s="44" t="s">
        <v>808</v>
      </c>
      <c r="D513" s="44">
        <v>2019</v>
      </c>
      <c r="E513" s="45">
        <v>43668</v>
      </c>
      <c r="F513" s="44" t="s">
        <v>19</v>
      </c>
      <c r="G513" s="44" t="s">
        <v>107</v>
      </c>
      <c r="H513" s="37" t="s">
        <v>27</v>
      </c>
      <c r="I513" s="37" t="s">
        <v>27</v>
      </c>
      <c r="J513" s="37" t="s">
        <v>26</v>
      </c>
      <c r="K513" s="37" t="s">
        <v>27</v>
      </c>
      <c r="L513" s="37" t="s">
        <v>26</v>
      </c>
      <c r="M513" s="44" t="s">
        <v>1699</v>
      </c>
      <c r="N513" s="44"/>
      <c r="O513" s="44">
        <v>0</v>
      </c>
      <c r="P513" s="44">
        <v>0</v>
      </c>
      <c r="Q513" s="44">
        <v>0</v>
      </c>
      <c r="R513" s="44">
        <v>0</v>
      </c>
      <c r="S513" s="44">
        <v>0</v>
      </c>
      <c r="T513" s="44">
        <v>0</v>
      </c>
      <c r="U513" s="44">
        <v>0</v>
      </c>
      <c r="V513" s="44">
        <v>0</v>
      </c>
      <c r="W513" s="44">
        <v>0</v>
      </c>
      <c r="X513" s="44">
        <v>0</v>
      </c>
      <c r="Y513" s="44">
        <v>1</v>
      </c>
      <c r="Z513" s="44">
        <v>0</v>
      </c>
      <c r="AA513" s="44">
        <v>30</v>
      </c>
      <c r="AB513" s="44">
        <v>0</v>
      </c>
      <c r="AC513" s="44">
        <v>0</v>
      </c>
      <c r="AD513" s="44">
        <v>0</v>
      </c>
      <c r="AE513" s="44">
        <v>0</v>
      </c>
      <c r="AF513" s="44">
        <v>0</v>
      </c>
      <c r="AG513" s="44">
        <v>0</v>
      </c>
      <c r="AH513" s="44">
        <v>0</v>
      </c>
      <c r="AI513" s="44">
        <v>0</v>
      </c>
      <c r="AJ513" s="44">
        <v>0</v>
      </c>
      <c r="AK513" s="44">
        <v>0</v>
      </c>
      <c r="AL513" s="44">
        <v>0</v>
      </c>
      <c r="AM513" s="44">
        <v>3</v>
      </c>
      <c r="AN513" s="44">
        <v>0</v>
      </c>
      <c r="AO513" s="44">
        <v>0</v>
      </c>
      <c r="AP513" s="44">
        <v>0</v>
      </c>
      <c r="AQ513" s="44">
        <v>1</v>
      </c>
      <c r="AR513" s="44">
        <v>0</v>
      </c>
      <c r="AS513" s="44">
        <v>0</v>
      </c>
      <c r="AT513" s="44">
        <v>0</v>
      </c>
      <c r="AU513" s="44">
        <v>0</v>
      </c>
      <c r="AV513" s="44">
        <v>0</v>
      </c>
      <c r="AW513" s="44">
        <v>0</v>
      </c>
      <c r="AX513" s="44">
        <v>0</v>
      </c>
      <c r="AY513" s="44">
        <v>0</v>
      </c>
      <c r="AZ513" s="44">
        <v>0</v>
      </c>
      <c r="BA513" s="44">
        <v>0</v>
      </c>
      <c r="BB513" s="44">
        <v>0</v>
      </c>
      <c r="BC513" s="44">
        <v>0</v>
      </c>
      <c r="BD513" s="44">
        <v>0</v>
      </c>
      <c r="BE513" s="44">
        <v>0</v>
      </c>
      <c r="BF513" s="44">
        <v>0</v>
      </c>
      <c r="BG513" s="44">
        <v>0</v>
      </c>
      <c r="BH513" s="44">
        <v>0</v>
      </c>
      <c r="BI513" s="44">
        <v>0</v>
      </c>
      <c r="BJ513" s="44">
        <v>0</v>
      </c>
      <c r="BK513" s="44">
        <v>5</v>
      </c>
      <c r="BL513" s="44">
        <f>SUM(V513:BK513)</f>
        <v>40</v>
      </c>
      <c r="BM513" s="152">
        <f t="shared" si="1"/>
        <v>1</v>
      </c>
      <c r="BN513" s="153">
        <f t="shared" si="2"/>
        <v>35</v>
      </c>
      <c r="BO513" s="154">
        <f t="shared" si="3"/>
        <v>4</v>
      </c>
      <c r="BP513" s="155">
        <f t="shared" si="4"/>
        <v>0</v>
      </c>
      <c r="BQ513" s="44"/>
    </row>
    <row r="514" spans="1:69" ht="15.75" hidden="1" customHeight="1" x14ac:dyDescent="0.3">
      <c r="A514" s="44" t="s">
        <v>212</v>
      </c>
      <c r="B514" s="44" t="s">
        <v>808</v>
      </c>
      <c r="C514" s="44" t="s">
        <v>808</v>
      </c>
      <c r="D514" s="44">
        <v>2019</v>
      </c>
      <c r="E514" s="45">
        <v>43668</v>
      </c>
      <c r="F514" s="44" t="s">
        <v>19</v>
      </c>
      <c r="G514" s="44" t="s">
        <v>107</v>
      </c>
      <c r="H514" s="37" t="s">
        <v>27</v>
      </c>
      <c r="I514" s="37" t="s">
        <v>27</v>
      </c>
      <c r="J514" s="37" t="s">
        <v>26</v>
      </c>
      <c r="K514" s="37" t="s">
        <v>27</v>
      </c>
      <c r="L514" s="37" t="s">
        <v>26</v>
      </c>
      <c r="M514" s="44" t="s">
        <v>1700</v>
      </c>
      <c r="N514" s="44">
        <f>SUM(O514:U514,V514:BK514)</f>
        <v>10</v>
      </c>
      <c r="O514" s="44">
        <v>0</v>
      </c>
      <c r="P514" s="44">
        <v>0</v>
      </c>
      <c r="Q514" s="44">
        <v>0</v>
      </c>
      <c r="R514" s="44">
        <v>0</v>
      </c>
      <c r="S514" s="44">
        <v>0</v>
      </c>
      <c r="T514" s="44">
        <v>6</v>
      </c>
      <c r="U514" s="44">
        <v>3</v>
      </c>
      <c r="V514" s="44">
        <v>0</v>
      </c>
      <c r="W514" s="44">
        <v>0</v>
      </c>
      <c r="X514" s="44">
        <v>0</v>
      </c>
      <c r="Y514" s="44">
        <v>1</v>
      </c>
      <c r="Z514" s="44">
        <v>0</v>
      </c>
      <c r="AA514" s="44">
        <v>0</v>
      </c>
      <c r="AB514" s="44">
        <v>0</v>
      </c>
      <c r="AC514" s="44">
        <v>0</v>
      </c>
      <c r="AD514" s="44">
        <v>0</v>
      </c>
      <c r="AE514" s="44">
        <v>0</v>
      </c>
      <c r="AF514" s="44">
        <v>0</v>
      </c>
      <c r="AG514" s="44">
        <v>0</v>
      </c>
      <c r="AH514" s="44">
        <v>0</v>
      </c>
      <c r="AI514" s="44">
        <v>0</v>
      </c>
      <c r="AJ514" s="44">
        <v>0</v>
      </c>
      <c r="AK514" s="44">
        <v>0</v>
      </c>
      <c r="AL514" s="44">
        <v>0</v>
      </c>
      <c r="AM514" s="44">
        <v>0</v>
      </c>
      <c r="AN514" s="44">
        <v>0</v>
      </c>
      <c r="AO514" s="44">
        <v>0</v>
      </c>
      <c r="AP514" s="44">
        <v>0</v>
      </c>
      <c r="AQ514" s="44">
        <v>0</v>
      </c>
      <c r="AR514" s="44">
        <v>0</v>
      </c>
      <c r="AS514" s="44">
        <v>0</v>
      </c>
      <c r="AT514" s="44">
        <v>0</v>
      </c>
      <c r="AU514" s="44">
        <v>0</v>
      </c>
      <c r="AV514" s="44">
        <v>0</v>
      </c>
      <c r="AW514" s="44">
        <v>0</v>
      </c>
      <c r="AX514" s="44">
        <v>0</v>
      </c>
      <c r="AY514" s="44">
        <v>0</v>
      </c>
      <c r="AZ514" s="44">
        <v>0</v>
      </c>
      <c r="BA514" s="44">
        <v>0</v>
      </c>
      <c r="BB514" s="44">
        <v>0</v>
      </c>
      <c r="BC514" s="44">
        <v>0</v>
      </c>
      <c r="BD514" s="44">
        <v>0</v>
      </c>
      <c r="BE514" s="44">
        <v>0</v>
      </c>
      <c r="BF514" s="44">
        <v>0</v>
      </c>
      <c r="BG514" s="44">
        <v>0</v>
      </c>
      <c r="BH514" s="44">
        <v>0</v>
      </c>
      <c r="BI514" s="44">
        <v>0</v>
      </c>
      <c r="BJ514" s="44">
        <v>0</v>
      </c>
      <c r="BK514" s="44">
        <v>0</v>
      </c>
      <c r="BL514" s="44">
        <f>SUM(V514:BK514)</f>
        <v>1</v>
      </c>
      <c r="BM514" s="152">
        <f t="shared" si="1"/>
        <v>1</v>
      </c>
      <c r="BN514" s="153">
        <f t="shared" si="2"/>
        <v>0</v>
      </c>
      <c r="BO514" s="154">
        <f t="shared" si="3"/>
        <v>0</v>
      </c>
      <c r="BP514" s="155">
        <f t="shared" si="4"/>
        <v>0</v>
      </c>
      <c r="BQ514" s="44"/>
    </row>
    <row r="515" spans="1:69" ht="15.75" hidden="1" customHeight="1" x14ac:dyDescent="0.3">
      <c r="A515" s="44" t="s">
        <v>212</v>
      </c>
      <c r="B515" s="44" t="s">
        <v>808</v>
      </c>
      <c r="C515" s="44" t="s">
        <v>808</v>
      </c>
      <c r="D515" s="44">
        <v>2019</v>
      </c>
      <c r="E515" s="45">
        <v>43668</v>
      </c>
      <c r="F515" s="44" t="s">
        <v>19</v>
      </c>
      <c r="G515" s="44" t="s">
        <v>110</v>
      </c>
      <c r="H515" s="37" t="s">
        <v>27</v>
      </c>
      <c r="I515" s="37" t="s">
        <v>27</v>
      </c>
      <c r="J515" s="37" t="s">
        <v>26</v>
      </c>
      <c r="K515" s="37" t="s">
        <v>27</v>
      </c>
      <c r="L515" s="37" t="s">
        <v>26</v>
      </c>
      <c r="M515" s="44" t="s">
        <v>1698</v>
      </c>
      <c r="N515" s="44"/>
      <c r="O515" s="44">
        <v>0</v>
      </c>
      <c r="P515" s="44">
        <v>0</v>
      </c>
      <c r="Q515" s="44">
        <v>0</v>
      </c>
      <c r="R515" s="44">
        <v>0</v>
      </c>
      <c r="S515" s="44">
        <v>0</v>
      </c>
      <c r="T515" s="44">
        <v>0</v>
      </c>
      <c r="U515" s="44">
        <v>0</v>
      </c>
      <c r="V515" s="44">
        <v>0</v>
      </c>
      <c r="W515" s="44">
        <v>0</v>
      </c>
      <c r="X515" s="44">
        <v>0</v>
      </c>
      <c r="Y515" s="44">
        <v>11</v>
      </c>
      <c r="Z515" s="44">
        <v>0</v>
      </c>
      <c r="AA515" s="44">
        <v>0</v>
      </c>
      <c r="AB515" s="44">
        <v>0</v>
      </c>
      <c r="AC515" s="44">
        <v>0</v>
      </c>
      <c r="AD515" s="44">
        <v>0</v>
      </c>
      <c r="AE515" s="44">
        <v>0</v>
      </c>
      <c r="AF515" s="44">
        <v>0</v>
      </c>
      <c r="AG515" s="44">
        <v>0</v>
      </c>
      <c r="AH515" s="44">
        <v>0</v>
      </c>
      <c r="AI515" s="44">
        <v>0</v>
      </c>
      <c r="AJ515" s="44">
        <v>0</v>
      </c>
      <c r="AK515" s="44">
        <v>0</v>
      </c>
      <c r="AL515" s="44">
        <v>0</v>
      </c>
      <c r="AM515" s="44">
        <v>0</v>
      </c>
      <c r="AN515" s="44">
        <v>0</v>
      </c>
      <c r="AO515" s="44">
        <v>11</v>
      </c>
      <c r="AP515" s="44">
        <v>0</v>
      </c>
      <c r="AQ515" s="44">
        <v>0</v>
      </c>
      <c r="AR515" s="44">
        <v>0</v>
      </c>
      <c r="AS515" s="44">
        <v>0</v>
      </c>
      <c r="AT515" s="44">
        <v>0</v>
      </c>
      <c r="AU515" s="44">
        <v>0</v>
      </c>
      <c r="AV515" s="44">
        <v>0</v>
      </c>
      <c r="AW515" s="44">
        <v>0</v>
      </c>
      <c r="AX515" s="44">
        <v>0</v>
      </c>
      <c r="AY515" s="44">
        <v>0</v>
      </c>
      <c r="AZ515" s="44">
        <v>0</v>
      </c>
      <c r="BA515" s="44">
        <v>0</v>
      </c>
      <c r="BB515" s="44">
        <v>0</v>
      </c>
      <c r="BC515" s="44">
        <v>0</v>
      </c>
      <c r="BD515" s="44">
        <v>4</v>
      </c>
      <c r="BE515" s="44">
        <v>0</v>
      </c>
      <c r="BF515" s="44">
        <v>0</v>
      </c>
      <c r="BG515" s="44">
        <v>0</v>
      </c>
      <c r="BH515" s="44">
        <v>0</v>
      </c>
      <c r="BI515" s="44">
        <v>0</v>
      </c>
      <c r="BJ515" s="44">
        <v>0</v>
      </c>
      <c r="BK515" s="44">
        <v>0</v>
      </c>
      <c r="BL515" s="44">
        <f>SUM(V515:BK515)</f>
        <v>26</v>
      </c>
      <c r="BM515" s="152">
        <f t="shared" si="1"/>
        <v>26</v>
      </c>
      <c r="BN515" s="153">
        <f t="shared" si="2"/>
        <v>0</v>
      </c>
      <c r="BO515" s="154">
        <f t="shared" si="3"/>
        <v>0</v>
      </c>
      <c r="BP515" s="155">
        <f t="shared" si="4"/>
        <v>0</v>
      </c>
      <c r="BQ515" s="44"/>
    </row>
    <row r="516" spans="1:69" ht="15.75" hidden="1" customHeight="1" x14ac:dyDescent="0.3">
      <c r="A516" s="44" t="s">
        <v>212</v>
      </c>
      <c r="B516" s="44" t="s">
        <v>808</v>
      </c>
      <c r="C516" s="44" t="s">
        <v>808</v>
      </c>
      <c r="D516" s="44">
        <v>2019</v>
      </c>
      <c r="E516" s="45">
        <v>43668</v>
      </c>
      <c r="F516" s="44" t="s">
        <v>19</v>
      </c>
      <c r="G516" s="44" t="s">
        <v>110</v>
      </c>
      <c r="H516" s="37" t="s">
        <v>27</v>
      </c>
      <c r="I516" s="37" t="s">
        <v>27</v>
      </c>
      <c r="J516" s="37" t="s">
        <v>26</v>
      </c>
      <c r="K516" s="37" t="s">
        <v>27</v>
      </c>
      <c r="L516" s="37" t="s">
        <v>26</v>
      </c>
      <c r="M516" s="44" t="s">
        <v>1699</v>
      </c>
      <c r="N516" s="44"/>
      <c r="O516" s="44">
        <v>0</v>
      </c>
      <c r="P516" s="44">
        <v>0</v>
      </c>
      <c r="Q516" s="44">
        <v>0</v>
      </c>
      <c r="R516" s="44">
        <v>0</v>
      </c>
      <c r="S516" s="44">
        <v>0</v>
      </c>
      <c r="T516" s="44">
        <v>0</v>
      </c>
      <c r="U516" s="44">
        <v>0</v>
      </c>
      <c r="V516" s="44">
        <v>0</v>
      </c>
      <c r="W516" s="44">
        <v>0</v>
      </c>
      <c r="X516" s="44">
        <v>0</v>
      </c>
      <c r="Y516" s="44">
        <v>0</v>
      </c>
      <c r="Z516" s="44">
        <v>0</v>
      </c>
      <c r="AA516" s="44">
        <v>34</v>
      </c>
      <c r="AB516" s="44">
        <v>0</v>
      </c>
      <c r="AC516" s="44">
        <v>0</v>
      </c>
      <c r="AD516" s="44">
        <v>0</v>
      </c>
      <c r="AE516" s="44">
        <v>0</v>
      </c>
      <c r="AF516" s="44">
        <v>0</v>
      </c>
      <c r="AG516" s="44">
        <v>0</v>
      </c>
      <c r="AH516" s="44">
        <v>0</v>
      </c>
      <c r="AI516" s="44">
        <v>0</v>
      </c>
      <c r="AJ516" s="44">
        <v>0</v>
      </c>
      <c r="AK516" s="44">
        <v>0</v>
      </c>
      <c r="AL516" s="44">
        <v>0</v>
      </c>
      <c r="AM516" s="44">
        <v>0</v>
      </c>
      <c r="AN516" s="44">
        <v>0</v>
      </c>
      <c r="AO516" s="44">
        <v>3</v>
      </c>
      <c r="AP516" s="44">
        <v>0</v>
      </c>
      <c r="AQ516" s="44">
        <v>0</v>
      </c>
      <c r="AR516" s="44">
        <v>0</v>
      </c>
      <c r="AS516" s="44">
        <v>0</v>
      </c>
      <c r="AT516" s="44">
        <v>0</v>
      </c>
      <c r="AU516" s="44">
        <v>0</v>
      </c>
      <c r="AV516" s="44">
        <v>0</v>
      </c>
      <c r="AW516" s="44">
        <v>0</v>
      </c>
      <c r="AX516" s="44">
        <v>0</v>
      </c>
      <c r="AY516" s="44">
        <v>0</v>
      </c>
      <c r="AZ516" s="44">
        <v>0</v>
      </c>
      <c r="BA516" s="44">
        <v>0</v>
      </c>
      <c r="BB516" s="44">
        <v>0</v>
      </c>
      <c r="BC516" s="44">
        <v>0</v>
      </c>
      <c r="BD516" s="44">
        <v>0</v>
      </c>
      <c r="BE516" s="44">
        <v>0</v>
      </c>
      <c r="BF516" s="44">
        <v>0</v>
      </c>
      <c r="BG516" s="44">
        <v>0</v>
      </c>
      <c r="BH516" s="44">
        <v>0</v>
      </c>
      <c r="BI516" s="44">
        <v>0</v>
      </c>
      <c r="BJ516" s="44">
        <v>0</v>
      </c>
      <c r="BK516" s="44">
        <v>4</v>
      </c>
      <c r="BL516" s="44">
        <f>SUM(V516:BK516)</f>
        <v>41</v>
      </c>
      <c r="BM516" s="152">
        <f t="shared" si="1"/>
        <v>3</v>
      </c>
      <c r="BN516" s="153">
        <f t="shared" si="2"/>
        <v>38</v>
      </c>
      <c r="BO516" s="154">
        <f t="shared" si="3"/>
        <v>0</v>
      </c>
      <c r="BP516" s="155">
        <f t="shared" si="4"/>
        <v>0</v>
      </c>
      <c r="BQ516" s="44"/>
    </row>
    <row r="517" spans="1:69" ht="15.75" hidden="1" customHeight="1" x14ac:dyDescent="0.3">
      <c r="A517" s="44" t="s">
        <v>212</v>
      </c>
      <c r="B517" s="44" t="s">
        <v>808</v>
      </c>
      <c r="C517" s="44" t="s">
        <v>808</v>
      </c>
      <c r="D517" s="44">
        <v>2019</v>
      </c>
      <c r="E517" s="45">
        <v>43668</v>
      </c>
      <c r="F517" s="44" t="s">
        <v>19</v>
      </c>
      <c r="G517" s="44" t="s">
        <v>110</v>
      </c>
      <c r="H517" s="37" t="s">
        <v>27</v>
      </c>
      <c r="I517" s="37" t="s">
        <v>27</v>
      </c>
      <c r="J517" s="37" t="s">
        <v>26</v>
      </c>
      <c r="K517" s="37" t="s">
        <v>27</v>
      </c>
      <c r="L517" s="37" t="s">
        <v>26</v>
      </c>
      <c r="M517" s="44" t="s">
        <v>1700</v>
      </c>
      <c r="N517" s="44">
        <f>SUM(O517:U517,V517:BK517)</f>
        <v>10</v>
      </c>
      <c r="O517" s="44">
        <v>0</v>
      </c>
      <c r="P517" s="44">
        <v>0</v>
      </c>
      <c r="Q517" s="44">
        <v>0</v>
      </c>
      <c r="R517" s="44">
        <v>0</v>
      </c>
      <c r="S517" s="44">
        <v>0</v>
      </c>
      <c r="T517" s="44">
        <v>9</v>
      </c>
      <c r="U517" s="44">
        <v>1</v>
      </c>
      <c r="V517" s="44">
        <v>0</v>
      </c>
      <c r="W517" s="44">
        <v>0</v>
      </c>
      <c r="X517" s="44">
        <v>0</v>
      </c>
      <c r="Y517" s="44">
        <v>0</v>
      </c>
      <c r="Z517" s="44">
        <v>0</v>
      </c>
      <c r="AA517" s="44">
        <v>0</v>
      </c>
      <c r="AB517" s="44">
        <v>0</v>
      </c>
      <c r="AC517" s="44">
        <v>0</v>
      </c>
      <c r="AD517" s="44">
        <v>0</v>
      </c>
      <c r="AE517" s="44">
        <v>0</v>
      </c>
      <c r="AF517" s="44">
        <v>0</v>
      </c>
      <c r="AG517" s="44">
        <v>0</v>
      </c>
      <c r="AH517" s="44">
        <v>0</v>
      </c>
      <c r="AI517" s="44">
        <v>0</v>
      </c>
      <c r="AJ517" s="44">
        <v>0</v>
      </c>
      <c r="AK517" s="44">
        <v>0</v>
      </c>
      <c r="AL517" s="44">
        <v>0</v>
      </c>
      <c r="AM517" s="44">
        <v>0</v>
      </c>
      <c r="AN517" s="44">
        <v>0</v>
      </c>
      <c r="AO517" s="44">
        <v>0</v>
      </c>
      <c r="AP517" s="44">
        <v>0</v>
      </c>
      <c r="AQ517" s="44">
        <v>0</v>
      </c>
      <c r="AR517" s="44">
        <v>0</v>
      </c>
      <c r="AS517" s="44">
        <v>0</v>
      </c>
      <c r="AT517" s="44">
        <v>0</v>
      </c>
      <c r="AU517" s="44">
        <v>0</v>
      </c>
      <c r="AV517" s="44">
        <v>0</v>
      </c>
      <c r="AW517" s="44">
        <v>0</v>
      </c>
      <c r="AX517" s="44">
        <v>0</v>
      </c>
      <c r="AY517" s="44">
        <v>0</v>
      </c>
      <c r="AZ517" s="44">
        <v>0</v>
      </c>
      <c r="BA517" s="44">
        <v>0</v>
      </c>
      <c r="BB517" s="44">
        <v>0</v>
      </c>
      <c r="BC517" s="44">
        <v>0</v>
      </c>
      <c r="BD517" s="44">
        <v>0</v>
      </c>
      <c r="BE517" s="44">
        <v>0</v>
      </c>
      <c r="BF517" s="44">
        <v>0</v>
      </c>
      <c r="BG517" s="44">
        <v>0</v>
      </c>
      <c r="BH517" s="44">
        <v>0</v>
      </c>
      <c r="BI517" s="44">
        <v>0</v>
      </c>
      <c r="BJ517" s="44">
        <v>0</v>
      </c>
      <c r="BK517" s="44">
        <v>0</v>
      </c>
      <c r="BL517" s="44">
        <f>SUM(V517:BK517)</f>
        <v>0</v>
      </c>
      <c r="BM517" s="152">
        <f t="shared" si="1"/>
        <v>0</v>
      </c>
      <c r="BN517" s="153">
        <f t="shared" si="2"/>
        <v>0</v>
      </c>
      <c r="BO517" s="154">
        <f t="shared" si="3"/>
        <v>0</v>
      </c>
      <c r="BP517" s="155">
        <f t="shared" si="4"/>
        <v>0</v>
      </c>
      <c r="BQ517" s="44"/>
    </row>
    <row r="518" spans="1:69" ht="15.75" hidden="1" customHeight="1" x14ac:dyDescent="0.3">
      <c r="A518" s="44" t="s">
        <v>212</v>
      </c>
      <c r="B518" s="44" t="s">
        <v>808</v>
      </c>
      <c r="C518" s="44" t="s">
        <v>808</v>
      </c>
      <c r="D518" s="44">
        <v>2019</v>
      </c>
      <c r="E518" s="45">
        <v>43668</v>
      </c>
      <c r="F518" s="44" t="s">
        <v>19</v>
      </c>
      <c r="G518" s="44" t="s">
        <v>113</v>
      </c>
      <c r="H518" s="37" t="s">
        <v>21</v>
      </c>
      <c r="I518" s="37" t="s">
        <v>21</v>
      </c>
      <c r="J518" s="37" t="s">
        <v>22</v>
      </c>
      <c r="K518" s="37" t="s">
        <v>21</v>
      </c>
      <c r="L518" s="37" t="s">
        <v>22</v>
      </c>
      <c r="M518" s="44" t="s">
        <v>1698</v>
      </c>
      <c r="N518" s="44"/>
      <c r="O518" s="44">
        <v>0</v>
      </c>
      <c r="P518" s="44">
        <v>0</v>
      </c>
      <c r="Q518" s="44">
        <v>0</v>
      </c>
      <c r="R518" s="44">
        <v>0</v>
      </c>
      <c r="S518" s="44">
        <v>0</v>
      </c>
      <c r="T518" s="44">
        <v>0</v>
      </c>
      <c r="U518" s="44">
        <v>0</v>
      </c>
      <c r="V518" s="44">
        <v>0</v>
      </c>
      <c r="W518" s="44">
        <v>0</v>
      </c>
      <c r="X518" s="44">
        <v>0</v>
      </c>
      <c r="Y518" s="44">
        <v>11</v>
      </c>
      <c r="Z518" s="44">
        <v>0</v>
      </c>
      <c r="AA518" s="44">
        <v>1</v>
      </c>
      <c r="AB518" s="44">
        <v>0</v>
      </c>
      <c r="AC518" s="44">
        <v>0</v>
      </c>
      <c r="AD518" s="44">
        <v>0</v>
      </c>
      <c r="AE518" s="44">
        <v>0</v>
      </c>
      <c r="AF518" s="44">
        <v>0</v>
      </c>
      <c r="AG518" s="44">
        <v>0</v>
      </c>
      <c r="AH518" s="44">
        <v>0</v>
      </c>
      <c r="AI518" s="44">
        <v>0</v>
      </c>
      <c r="AJ518" s="44">
        <v>0</v>
      </c>
      <c r="AK518" s="44">
        <v>0</v>
      </c>
      <c r="AL518" s="44">
        <v>0</v>
      </c>
      <c r="AM518" s="44">
        <v>0</v>
      </c>
      <c r="AN518" s="44">
        <v>3</v>
      </c>
      <c r="AO518" s="44">
        <v>10</v>
      </c>
      <c r="AP518" s="44">
        <v>0</v>
      </c>
      <c r="AQ518" s="44">
        <v>0</v>
      </c>
      <c r="AR518" s="44">
        <v>0</v>
      </c>
      <c r="AS518" s="44">
        <v>0</v>
      </c>
      <c r="AT518" s="44">
        <v>0</v>
      </c>
      <c r="AU518" s="44">
        <v>0</v>
      </c>
      <c r="AV518" s="44">
        <v>0</v>
      </c>
      <c r="AW518" s="44">
        <v>0</v>
      </c>
      <c r="AX518" s="44">
        <v>0</v>
      </c>
      <c r="AY518" s="44">
        <v>0</v>
      </c>
      <c r="AZ518" s="44">
        <v>0</v>
      </c>
      <c r="BA518" s="44">
        <v>0</v>
      </c>
      <c r="BB518" s="44">
        <v>0</v>
      </c>
      <c r="BC518" s="44">
        <v>0</v>
      </c>
      <c r="BD518" s="44">
        <v>1</v>
      </c>
      <c r="BE518" s="44">
        <v>0</v>
      </c>
      <c r="BF518" s="44">
        <v>0</v>
      </c>
      <c r="BG518" s="44">
        <v>0</v>
      </c>
      <c r="BH518" s="44">
        <v>0</v>
      </c>
      <c r="BI518" s="44">
        <v>0</v>
      </c>
      <c r="BJ518" s="44">
        <v>0</v>
      </c>
      <c r="BK518" s="44">
        <v>0</v>
      </c>
      <c r="BL518" s="44">
        <f>SUM(V518:BK518)</f>
        <v>26</v>
      </c>
      <c r="BM518" s="152">
        <f t="shared" si="1"/>
        <v>22</v>
      </c>
      <c r="BN518" s="153">
        <f t="shared" si="2"/>
        <v>1</v>
      </c>
      <c r="BO518" s="154">
        <f t="shared" si="3"/>
        <v>0</v>
      </c>
      <c r="BP518" s="155">
        <f t="shared" si="4"/>
        <v>3</v>
      </c>
      <c r="BQ518" s="44"/>
    </row>
    <row r="519" spans="1:69" ht="15.75" hidden="1" customHeight="1" x14ac:dyDescent="0.3">
      <c r="A519" s="44" t="s">
        <v>212</v>
      </c>
      <c r="B519" s="44" t="s">
        <v>808</v>
      </c>
      <c r="C519" s="44" t="s">
        <v>808</v>
      </c>
      <c r="D519" s="44">
        <v>2019</v>
      </c>
      <c r="E519" s="45">
        <v>43668</v>
      </c>
      <c r="F519" s="44" t="s">
        <v>19</v>
      </c>
      <c r="G519" s="44" t="s">
        <v>113</v>
      </c>
      <c r="H519" s="37" t="s">
        <v>21</v>
      </c>
      <c r="I519" s="37" t="s">
        <v>21</v>
      </c>
      <c r="J519" s="37" t="s">
        <v>22</v>
      </c>
      <c r="K519" s="37" t="s">
        <v>21</v>
      </c>
      <c r="L519" s="37" t="s">
        <v>22</v>
      </c>
      <c r="M519" s="44" t="s">
        <v>1699</v>
      </c>
      <c r="N519" s="44"/>
      <c r="O519" s="44">
        <v>0</v>
      </c>
      <c r="P519" s="44">
        <v>0</v>
      </c>
      <c r="Q519" s="44">
        <v>0</v>
      </c>
      <c r="R519" s="44">
        <v>0</v>
      </c>
      <c r="S519" s="44">
        <v>0</v>
      </c>
      <c r="T519" s="44">
        <v>0</v>
      </c>
      <c r="U519" s="44">
        <v>0</v>
      </c>
      <c r="V519" s="44">
        <v>0</v>
      </c>
      <c r="W519" s="44">
        <v>0</v>
      </c>
      <c r="X519" s="44">
        <v>0</v>
      </c>
      <c r="Y519" s="44">
        <v>0</v>
      </c>
      <c r="Z519" s="44">
        <v>0</v>
      </c>
      <c r="AA519" s="44">
        <v>2</v>
      </c>
      <c r="AB519" s="44">
        <v>0</v>
      </c>
      <c r="AC519" s="44">
        <v>0</v>
      </c>
      <c r="AD519" s="44">
        <v>0</v>
      </c>
      <c r="AE519" s="44">
        <v>0</v>
      </c>
      <c r="AF519" s="44">
        <v>0</v>
      </c>
      <c r="AG519" s="44">
        <v>0</v>
      </c>
      <c r="AH519" s="44">
        <v>0</v>
      </c>
      <c r="AI519" s="44">
        <v>0</v>
      </c>
      <c r="AJ519" s="44">
        <v>0</v>
      </c>
      <c r="AK519" s="44">
        <v>0</v>
      </c>
      <c r="AL519" s="44">
        <v>0</v>
      </c>
      <c r="AM519" s="44">
        <v>0</v>
      </c>
      <c r="AN519" s="44">
        <v>15</v>
      </c>
      <c r="AO519" s="44">
        <v>3</v>
      </c>
      <c r="AP519" s="44">
        <v>0</v>
      </c>
      <c r="AQ519" s="44">
        <v>0</v>
      </c>
      <c r="AR519" s="44">
        <v>0</v>
      </c>
      <c r="AS519" s="44">
        <v>0</v>
      </c>
      <c r="AT519" s="44">
        <v>0</v>
      </c>
      <c r="AU519" s="44">
        <v>0</v>
      </c>
      <c r="AV519" s="44">
        <v>0</v>
      </c>
      <c r="AW519" s="44">
        <v>0</v>
      </c>
      <c r="AX519" s="44">
        <v>0</v>
      </c>
      <c r="AY519" s="44">
        <v>0</v>
      </c>
      <c r="AZ519" s="44">
        <v>0</v>
      </c>
      <c r="BA519" s="44">
        <v>0</v>
      </c>
      <c r="BB519" s="44">
        <v>0</v>
      </c>
      <c r="BC519" s="44">
        <v>0</v>
      </c>
      <c r="BD519" s="44">
        <v>1</v>
      </c>
      <c r="BE519" s="44">
        <v>0</v>
      </c>
      <c r="BF519" s="44">
        <v>0</v>
      </c>
      <c r="BG519" s="44">
        <v>0</v>
      </c>
      <c r="BH519" s="44">
        <v>0</v>
      </c>
      <c r="BI519" s="44">
        <v>0</v>
      </c>
      <c r="BJ519" s="44">
        <v>0</v>
      </c>
      <c r="BK519" s="44">
        <v>7</v>
      </c>
      <c r="BL519" s="44">
        <f>SUM(V519:BK519)</f>
        <v>28</v>
      </c>
      <c r="BM519" s="152">
        <f t="shared" si="1"/>
        <v>4</v>
      </c>
      <c r="BN519" s="153">
        <f t="shared" si="2"/>
        <v>9</v>
      </c>
      <c r="BO519" s="154">
        <f t="shared" si="3"/>
        <v>0</v>
      </c>
      <c r="BP519" s="155">
        <f t="shared" si="4"/>
        <v>15</v>
      </c>
      <c r="BQ519" s="44"/>
    </row>
    <row r="520" spans="1:69" ht="15.75" hidden="1" customHeight="1" x14ac:dyDescent="0.3">
      <c r="A520" s="44" t="s">
        <v>212</v>
      </c>
      <c r="B520" s="44" t="s">
        <v>808</v>
      </c>
      <c r="C520" s="44" t="s">
        <v>808</v>
      </c>
      <c r="D520" s="44">
        <v>2019</v>
      </c>
      <c r="E520" s="45">
        <v>43668</v>
      </c>
      <c r="F520" s="44" t="s">
        <v>19</v>
      </c>
      <c r="G520" s="44" t="s">
        <v>113</v>
      </c>
      <c r="H520" s="37" t="s">
        <v>21</v>
      </c>
      <c r="I520" s="37" t="s">
        <v>21</v>
      </c>
      <c r="J520" s="37" t="s">
        <v>22</v>
      </c>
      <c r="K520" s="37" t="s">
        <v>21</v>
      </c>
      <c r="L520" s="37" t="s">
        <v>22</v>
      </c>
      <c r="M520" s="44" t="s">
        <v>1700</v>
      </c>
      <c r="N520" s="44">
        <f>SUM(O520:U520,V520:BK520)</f>
        <v>10</v>
      </c>
      <c r="O520" s="44">
        <v>0</v>
      </c>
      <c r="P520" s="44">
        <v>0</v>
      </c>
      <c r="Q520" s="44">
        <v>0</v>
      </c>
      <c r="R520" s="44">
        <v>0</v>
      </c>
      <c r="S520" s="44">
        <v>0</v>
      </c>
      <c r="T520" s="44">
        <v>9</v>
      </c>
      <c r="U520" s="44">
        <v>0</v>
      </c>
      <c r="V520" s="44">
        <v>0</v>
      </c>
      <c r="W520" s="44">
        <v>0</v>
      </c>
      <c r="X520" s="44">
        <v>0</v>
      </c>
      <c r="Y520" s="44">
        <v>1</v>
      </c>
      <c r="Z520" s="44">
        <v>0</v>
      </c>
      <c r="AA520" s="44">
        <v>0</v>
      </c>
      <c r="AB520" s="44">
        <v>0</v>
      </c>
      <c r="AC520" s="44">
        <v>0</v>
      </c>
      <c r="AD520" s="44">
        <v>0</v>
      </c>
      <c r="AE520" s="44">
        <v>0</v>
      </c>
      <c r="AF520" s="44">
        <v>0</v>
      </c>
      <c r="AG520" s="44">
        <v>0</v>
      </c>
      <c r="AH520" s="44">
        <v>0</v>
      </c>
      <c r="AI520" s="44">
        <v>0</v>
      </c>
      <c r="AJ520" s="44">
        <v>0</v>
      </c>
      <c r="AK520" s="44">
        <v>0</v>
      </c>
      <c r="AL520" s="44">
        <v>0</v>
      </c>
      <c r="AM520" s="44">
        <v>0</v>
      </c>
      <c r="AN520" s="44">
        <v>0</v>
      </c>
      <c r="AO520" s="44">
        <v>0</v>
      </c>
      <c r="AP520" s="44">
        <v>0</v>
      </c>
      <c r="AQ520" s="44">
        <v>0</v>
      </c>
      <c r="AR520" s="44">
        <v>0</v>
      </c>
      <c r="AS520" s="44">
        <v>0</v>
      </c>
      <c r="AT520" s="44">
        <v>0</v>
      </c>
      <c r="AU520" s="44">
        <v>0</v>
      </c>
      <c r="AV520" s="44">
        <v>0</v>
      </c>
      <c r="AW520" s="44">
        <v>0</v>
      </c>
      <c r="AX520" s="44">
        <v>0</v>
      </c>
      <c r="AY520" s="44">
        <v>0</v>
      </c>
      <c r="AZ520" s="44">
        <v>0</v>
      </c>
      <c r="BA520" s="44">
        <v>0</v>
      </c>
      <c r="BB520" s="44">
        <v>0</v>
      </c>
      <c r="BC520" s="44">
        <v>0</v>
      </c>
      <c r="BD520" s="44">
        <v>0</v>
      </c>
      <c r="BE520" s="44">
        <v>0</v>
      </c>
      <c r="BF520" s="44">
        <v>0</v>
      </c>
      <c r="BG520" s="44">
        <v>0</v>
      </c>
      <c r="BH520" s="44">
        <v>0</v>
      </c>
      <c r="BI520" s="44">
        <v>0</v>
      </c>
      <c r="BJ520" s="44">
        <v>0</v>
      </c>
      <c r="BK520" s="44">
        <v>0</v>
      </c>
      <c r="BL520" s="44">
        <f>SUM(V520:BK520)</f>
        <v>1</v>
      </c>
      <c r="BM520" s="152">
        <f t="shared" si="1"/>
        <v>1</v>
      </c>
      <c r="BN520" s="153">
        <f t="shared" si="2"/>
        <v>0</v>
      </c>
      <c r="BO520" s="154">
        <f t="shared" si="3"/>
        <v>0</v>
      </c>
      <c r="BP520" s="155">
        <f t="shared" si="4"/>
        <v>0</v>
      </c>
      <c r="BQ520" s="44"/>
    </row>
    <row r="521" spans="1:69" ht="15.75" hidden="1" customHeight="1" x14ac:dyDescent="0.3">
      <c r="A521" s="44" t="s">
        <v>212</v>
      </c>
      <c r="B521" s="44" t="s">
        <v>808</v>
      </c>
      <c r="C521" s="44" t="s">
        <v>808</v>
      </c>
      <c r="D521" s="44">
        <v>2019</v>
      </c>
      <c r="E521" s="45">
        <v>43668</v>
      </c>
      <c r="F521" s="44" t="s">
        <v>19</v>
      </c>
      <c r="G521" s="44" t="s">
        <v>116</v>
      </c>
      <c r="H521" s="37" t="s">
        <v>31</v>
      </c>
      <c r="I521" s="37" t="s">
        <v>31</v>
      </c>
      <c r="J521" s="37" t="s">
        <v>31</v>
      </c>
      <c r="K521" s="37" t="s">
        <v>31</v>
      </c>
      <c r="L521" s="37" t="s">
        <v>31</v>
      </c>
      <c r="M521" s="44" t="s">
        <v>1698</v>
      </c>
      <c r="N521" s="44"/>
      <c r="O521" s="44">
        <v>0</v>
      </c>
      <c r="P521" s="44">
        <v>0</v>
      </c>
      <c r="Q521" s="44">
        <v>0</v>
      </c>
      <c r="R521" s="44">
        <v>0</v>
      </c>
      <c r="S521" s="44">
        <v>0</v>
      </c>
      <c r="T521" s="44">
        <v>0</v>
      </c>
      <c r="U521" s="44">
        <v>0</v>
      </c>
      <c r="V521" s="44">
        <v>0</v>
      </c>
      <c r="W521" s="44">
        <v>0</v>
      </c>
      <c r="X521" s="44">
        <v>0</v>
      </c>
      <c r="Y521" s="44">
        <v>0</v>
      </c>
      <c r="Z521" s="44">
        <v>0</v>
      </c>
      <c r="AA521" s="44">
        <v>1</v>
      </c>
      <c r="AB521" s="44">
        <v>1</v>
      </c>
      <c r="AC521" s="44">
        <v>0</v>
      </c>
      <c r="AD521" s="44">
        <v>0</v>
      </c>
      <c r="AE521" s="44">
        <v>0</v>
      </c>
      <c r="AF521" s="44">
        <v>0</v>
      </c>
      <c r="AG521" s="44">
        <v>0</v>
      </c>
      <c r="AH521" s="44">
        <v>0</v>
      </c>
      <c r="AI521" s="44">
        <v>0</v>
      </c>
      <c r="AJ521" s="44">
        <v>0</v>
      </c>
      <c r="AK521" s="44">
        <v>0</v>
      </c>
      <c r="AL521" s="44">
        <v>0</v>
      </c>
      <c r="AM521" s="44">
        <v>0</v>
      </c>
      <c r="AN521" s="44">
        <v>0</v>
      </c>
      <c r="AO521" s="44">
        <v>8</v>
      </c>
      <c r="AP521" s="44">
        <v>0</v>
      </c>
      <c r="AQ521" s="44">
        <v>0</v>
      </c>
      <c r="AR521" s="44">
        <v>0</v>
      </c>
      <c r="AS521" s="44">
        <v>0</v>
      </c>
      <c r="AT521" s="44">
        <v>0</v>
      </c>
      <c r="AU521" s="44">
        <v>0</v>
      </c>
      <c r="AV521" s="44">
        <v>0</v>
      </c>
      <c r="AW521" s="44">
        <v>0</v>
      </c>
      <c r="AX521" s="44">
        <v>0</v>
      </c>
      <c r="AY521" s="44">
        <v>0</v>
      </c>
      <c r="AZ521" s="44">
        <v>0</v>
      </c>
      <c r="BA521" s="44">
        <v>0</v>
      </c>
      <c r="BB521" s="44">
        <v>0</v>
      </c>
      <c r="BC521" s="44">
        <v>0</v>
      </c>
      <c r="BD521" s="44">
        <v>0</v>
      </c>
      <c r="BE521" s="44">
        <v>0</v>
      </c>
      <c r="BF521" s="44">
        <v>0</v>
      </c>
      <c r="BG521" s="44">
        <v>0</v>
      </c>
      <c r="BH521" s="44">
        <v>0</v>
      </c>
      <c r="BI521" s="44">
        <v>0</v>
      </c>
      <c r="BJ521" s="44">
        <v>0</v>
      </c>
      <c r="BK521" s="44">
        <v>0</v>
      </c>
      <c r="BL521" s="44">
        <f>SUM(V521:BK521)</f>
        <v>10</v>
      </c>
      <c r="BM521" s="152">
        <f t="shared" si="1"/>
        <v>9</v>
      </c>
      <c r="BN521" s="153">
        <f t="shared" si="2"/>
        <v>1</v>
      </c>
      <c r="BO521" s="154">
        <f t="shared" si="3"/>
        <v>0</v>
      </c>
      <c r="BP521" s="155">
        <f t="shared" si="4"/>
        <v>0</v>
      </c>
      <c r="BQ521" s="44"/>
    </row>
    <row r="522" spans="1:69" ht="15.75" hidden="1" customHeight="1" x14ac:dyDescent="0.3">
      <c r="A522" s="44" t="s">
        <v>212</v>
      </c>
      <c r="B522" s="44" t="s">
        <v>808</v>
      </c>
      <c r="C522" s="44" t="s">
        <v>808</v>
      </c>
      <c r="D522" s="44">
        <v>2019</v>
      </c>
      <c r="E522" s="45">
        <v>43668</v>
      </c>
      <c r="F522" s="44" t="s">
        <v>19</v>
      </c>
      <c r="G522" s="44" t="s">
        <v>116</v>
      </c>
      <c r="H522" s="37" t="s">
        <v>31</v>
      </c>
      <c r="I522" s="37" t="s">
        <v>31</v>
      </c>
      <c r="J522" s="37" t="s">
        <v>31</v>
      </c>
      <c r="K522" s="37" t="s">
        <v>31</v>
      </c>
      <c r="L522" s="37" t="s">
        <v>31</v>
      </c>
      <c r="M522" s="44" t="s">
        <v>1699</v>
      </c>
      <c r="N522" s="44"/>
      <c r="O522" s="44">
        <v>0</v>
      </c>
      <c r="P522" s="44">
        <v>0</v>
      </c>
      <c r="Q522" s="44">
        <v>0</v>
      </c>
      <c r="R522" s="44">
        <v>0</v>
      </c>
      <c r="S522" s="44">
        <v>0</v>
      </c>
      <c r="T522" s="44">
        <v>0</v>
      </c>
      <c r="U522" s="44">
        <v>0</v>
      </c>
      <c r="V522" s="44">
        <v>0</v>
      </c>
      <c r="W522" s="44">
        <v>0</v>
      </c>
      <c r="X522" s="44">
        <v>0</v>
      </c>
      <c r="Y522" s="44">
        <v>0</v>
      </c>
      <c r="Z522" s="44">
        <v>2</v>
      </c>
      <c r="AA522" s="44">
        <v>14</v>
      </c>
      <c r="AB522" s="44">
        <v>0</v>
      </c>
      <c r="AC522" s="44">
        <v>0</v>
      </c>
      <c r="AD522" s="44">
        <v>0</v>
      </c>
      <c r="AE522" s="44">
        <v>0</v>
      </c>
      <c r="AF522" s="44">
        <v>0</v>
      </c>
      <c r="AG522" s="44">
        <v>0</v>
      </c>
      <c r="AH522" s="44">
        <v>0</v>
      </c>
      <c r="AI522" s="44">
        <v>0</v>
      </c>
      <c r="AJ522" s="44">
        <v>0</v>
      </c>
      <c r="AK522" s="44">
        <v>0</v>
      </c>
      <c r="AL522" s="44">
        <v>1</v>
      </c>
      <c r="AM522" s="44">
        <v>0</v>
      </c>
      <c r="AN522" s="44">
        <v>0</v>
      </c>
      <c r="AO522" s="44">
        <v>2</v>
      </c>
      <c r="AP522" s="44">
        <v>0</v>
      </c>
      <c r="AQ522" s="44">
        <v>3</v>
      </c>
      <c r="AR522" s="44">
        <v>0</v>
      </c>
      <c r="AS522" s="44">
        <v>0</v>
      </c>
      <c r="AT522" s="44">
        <v>0</v>
      </c>
      <c r="AU522" s="44">
        <v>0</v>
      </c>
      <c r="AV522" s="44">
        <v>0</v>
      </c>
      <c r="AW522" s="44">
        <v>0</v>
      </c>
      <c r="AX522" s="44">
        <v>0</v>
      </c>
      <c r="AY522" s="44">
        <v>0</v>
      </c>
      <c r="AZ522" s="44">
        <v>0</v>
      </c>
      <c r="BA522" s="44">
        <v>0</v>
      </c>
      <c r="BB522" s="44">
        <v>0</v>
      </c>
      <c r="BC522" s="44">
        <v>0</v>
      </c>
      <c r="BD522" s="44">
        <v>1</v>
      </c>
      <c r="BE522" s="44">
        <v>0</v>
      </c>
      <c r="BF522" s="44">
        <v>0</v>
      </c>
      <c r="BG522" s="44">
        <v>0</v>
      </c>
      <c r="BH522" s="44">
        <v>0</v>
      </c>
      <c r="BI522" s="44">
        <v>0</v>
      </c>
      <c r="BJ522" s="44">
        <v>0</v>
      </c>
      <c r="BK522" s="44">
        <v>3</v>
      </c>
      <c r="BL522" s="44">
        <f>SUM(V522:BK522)</f>
        <v>26</v>
      </c>
      <c r="BM522" s="152">
        <f t="shared" si="1"/>
        <v>3</v>
      </c>
      <c r="BN522" s="153">
        <f t="shared" si="2"/>
        <v>19</v>
      </c>
      <c r="BO522" s="154">
        <f t="shared" si="3"/>
        <v>4</v>
      </c>
      <c r="BP522" s="155">
        <f t="shared" si="4"/>
        <v>0</v>
      </c>
      <c r="BQ522" s="44"/>
    </row>
    <row r="523" spans="1:69" ht="15.75" hidden="1" customHeight="1" x14ac:dyDescent="0.3">
      <c r="A523" s="44" t="s">
        <v>212</v>
      </c>
      <c r="B523" s="44" t="s">
        <v>808</v>
      </c>
      <c r="C523" s="44" t="s">
        <v>808</v>
      </c>
      <c r="D523" s="44">
        <v>2019</v>
      </c>
      <c r="E523" s="45">
        <v>43668</v>
      </c>
      <c r="F523" s="44" t="s">
        <v>19</v>
      </c>
      <c r="G523" s="44" t="s">
        <v>116</v>
      </c>
      <c r="H523" s="37" t="s">
        <v>31</v>
      </c>
      <c r="I523" s="37" t="s">
        <v>31</v>
      </c>
      <c r="J523" s="37" t="s">
        <v>31</v>
      </c>
      <c r="K523" s="37" t="s">
        <v>31</v>
      </c>
      <c r="L523" s="37" t="s">
        <v>31</v>
      </c>
      <c r="M523" s="44" t="s">
        <v>1700</v>
      </c>
      <c r="N523" s="44">
        <f>SUM(O523:U523,V523:BK523)</f>
        <v>10</v>
      </c>
      <c r="O523" s="44">
        <v>0</v>
      </c>
      <c r="P523" s="44">
        <v>0</v>
      </c>
      <c r="Q523" s="44">
        <v>0</v>
      </c>
      <c r="R523" s="44">
        <v>0</v>
      </c>
      <c r="S523" s="44">
        <v>0</v>
      </c>
      <c r="T523" s="44">
        <v>8</v>
      </c>
      <c r="U523" s="44">
        <v>2</v>
      </c>
      <c r="V523" s="44">
        <v>0</v>
      </c>
      <c r="W523" s="44">
        <v>0</v>
      </c>
      <c r="X523" s="44">
        <v>0</v>
      </c>
      <c r="Y523" s="44">
        <v>0</v>
      </c>
      <c r="Z523" s="44">
        <v>0</v>
      </c>
      <c r="AA523" s="44">
        <v>0</v>
      </c>
      <c r="AB523" s="44">
        <v>0</v>
      </c>
      <c r="AC523" s="44">
        <v>0</v>
      </c>
      <c r="AD523" s="44">
        <v>0</v>
      </c>
      <c r="AE523" s="44">
        <v>0</v>
      </c>
      <c r="AF523" s="44">
        <v>0</v>
      </c>
      <c r="AG523" s="44">
        <v>0</v>
      </c>
      <c r="AH523" s="44">
        <v>0</v>
      </c>
      <c r="AI523" s="44">
        <v>0</v>
      </c>
      <c r="AJ523" s="44">
        <v>0</v>
      </c>
      <c r="AK523" s="44">
        <v>0</v>
      </c>
      <c r="AL523" s="44">
        <v>0</v>
      </c>
      <c r="AM523" s="44">
        <v>0</v>
      </c>
      <c r="AN523" s="44">
        <v>0</v>
      </c>
      <c r="AO523" s="44">
        <v>0</v>
      </c>
      <c r="AP523" s="44">
        <v>0</v>
      </c>
      <c r="AQ523" s="44">
        <v>0</v>
      </c>
      <c r="AR523" s="44">
        <v>0</v>
      </c>
      <c r="AS523" s="44">
        <v>0</v>
      </c>
      <c r="AT523" s="44">
        <v>0</v>
      </c>
      <c r="AU523" s="44">
        <v>0</v>
      </c>
      <c r="AV523" s="44">
        <v>0</v>
      </c>
      <c r="AW523" s="44">
        <v>0</v>
      </c>
      <c r="AX523" s="44">
        <v>0</v>
      </c>
      <c r="AY523" s="44">
        <v>0</v>
      </c>
      <c r="AZ523" s="44">
        <v>0</v>
      </c>
      <c r="BA523" s="44">
        <v>0</v>
      </c>
      <c r="BB523" s="44">
        <v>0</v>
      </c>
      <c r="BC523" s="44">
        <v>0</v>
      </c>
      <c r="BD523" s="44">
        <v>0</v>
      </c>
      <c r="BE523" s="44">
        <v>0</v>
      </c>
      <c r="BF523" s="44">
        <v>0</v>
      </c>
      <c r="BG523" s="44">
        <v>0</v>
      </c>
      <c r="BH523" s="44">
        <v>0</v>
      </c>
      <c r="BI523" s="44">
        <v>0</v>
      </c>
      <c r="BJ523" s="44">
        <v>0</v>
      </c>
      <c r="BK523" s="44">
        <v>0</v>
      </c>
      <c r="BL523" s="44">
        <f>SUM(V523:BK523)</f>
        <v>0</v>
      </c>
      <c r="BM523" s="152">
        <f t="shared" si="1"/>
        <v>0</v>
      </c>
      <c r="BN523" s="153">
        <f t="shared" si="2"/>
        <v>0</v>
      </c>
      <c r="BO523" s="154">
        <f t="shared" si="3"/>
        <v>0</v>
      </c>
      <c r="BP523" s="155">
        <f t="shared" si="4"/>
        <v>0</v>
      </c>
      <c r="BQ523" s="44"/>
    </row>
    <row r="524" spans="1:69" ht="15.75" hidden="1" customHeight="1" x14ac:dyDescent="0.3">
      <c r="A524" s="44" t="s">
        <v>212</v>
      </c>
      <c r="B524" s="44" t="s">
        <v>808</v>
      </c>
      <c r="C524" s="44" t="s">
        <v>808</v>
      </c>
      <c r="D524" s="44">
        <v>2019</v>
      </c>
      <c r="E524" s="45">
        <v>43668</v>
      </c>
      <c r="F524" s="44" t="s">
        <v>19</v>
      </c>
      <c r="G524" s="44" t="s">
        <v>119</v>
      </c>
      <c r="H524" s="37" t="s">
        <v>35</v>
      </c>
      <c r="I524" s="37" t="s">
        <v>31</v>
      </c>
      <c r="J524" s="37" t="s">
        <v>31</v>
      </c>
      <c r="K524" s="37" t="s">
        <v>31</v>
      </c>
      <c r="L524" s="37" t="s">
        <v>31</v>
      </c>
      <c r="M524" s="44" t="s">
        <v>1698</v>
      </c>
      <c r="N524" s="44"/>
      <c r="O524" s="44">
        <v>0</v>
      </c>
      <c r="P524" s="44">
        <v>0</v>
      </c>
      <c r="Q524" s="44">
        <v>0</v>
      </c>
      <c r="R524" s="44">
        <v>0</v>
      </c>
      <c r="S524" s="44">
        <v>0</v>
      </c>
      <c r="T524" s="44">
        <v>0</v>
      </c>
      <c r="U524" s="44">
        <v>0</v>
      </c>
      <c r="V524" s="44">
        <v>0</v>
      </c>
      <c r="W524" s="44">
        <v>0</v>
      </c>
      <c r="X524" s="44">
        <v>0</v>
      </c>
      <c r="Y524" s="44">
        <v>13</v>
      </c>
      <c r="Z524" s="44">
        <v>0</v>
      </c>
      <c r="AA524" s="44">
        <v>0</v>
      </c>
      <c r="AB524" s="44">
        <v>0</v>
      </c>
      <c r="AC524" s="44">
        <v>0</v>
      </c>
      <c r="AD524" s="44">
        <v>0</v>
      </c>
      <c r="AE524" s="44">
        <v>0</v>
      </c>
      <c r="AF524" s="44">
        <v>0</v>
      </c>
      <c r="AG524" s="44">
        <v>0</v>
      </c>
      <c r="AH524" s="44">
        <v>0</v>
      </c>
      <c r="AI524" s="44">
        <v>0</v>
      </c>
      <c r="AJ524" s="44">
        <v>0</v>
      </c>
      <c r="AK524" s="44">
        <v>0</v>
      </c>
      <c r="AL524" s="44">
        <v>0</v>
      </c>
      <c r="AM524" s="44">
        <v>0</v>
      </c>
      <c r="AN524" s="44">
        <v>4</v>
      </c>
      <c r="AO524" s="44">
        <v>7</v>
      </c>
      <c r="AP524" s="44">
        <v>0</v>
      </c>
      <c r="AQ524" s="44">
        <v>0</v>
      </c>
      <c r="AR524" s="44">
        <v>0</v>
      </c>
      <c r="AS524" s="44">
        <v>0</v>
      </c>
      <c r="AT524" s="44">
        <v>0</v>
      </c>
      <c r="AU524" s="44">
        <v>0</v>
      </c>
      <c r="AV524" s="44">
        <v>0</v>
      </c>
      <c r="AW524" s="44">
        <v>0</v>
      </c>
      <c r="AX524" s="44">
        <v>0</v>
      </c>
      <c r="AY524" s="44">
        <v>0</v>
      </c>
      <c r="AZ524" s="44">
        <v>0</v>
      </c>
      <c r="BA524" s="44">
        <v>0</v>
      </c>
      <c r="BB524" s="44">
        <v>0</v>
      </c>
      <c r="BC524" s="44">
        <v>0</v>
      </c>
      <c r="BD524" s="44">
        <v>0</v>
      </c>
      <c r="BE524" s="44">
        <v>0</v>
      </c>
      <c r="BF524" s="44">
        <v>0</v>
      </c>
      <c r="BG524" s="44">
        <v>0</v>
      </c>
      <c r="BH524" s="44">
        <v>0</v>
      </c>
      <c r="BI524" s="44">
        <v>0</v>
      </c>
      <c r="BJ524" s="44">
        <v>0</v>
      </c>
      <c r="BK524" s="44">
        <v>0</v>
      </c>
      <c r="BL524" s="44">
        <f>SUM(V524:BK524)</f>
        <v>24</v>
      </c>
      <c r="BM524" s="152">
        <f t="shared" si="1"/>
        <v>20</v>
      </c>
      <c r="BN524" s="153">
        <f t="shared" si="2"/>
        <v>0</v>
      </c>
      <c r="BO524" s="154">
        <f t="shared" si="3"/>
        <v>0</v>
      </c>
      <c r="BP524" s="155">
        <f t="shared" si="4"/>
        <v>4</v>
      </c>
      <c r="BQ524" s="44"/>
    </row>
    <row r="525" spans="1:69" ht="15.75" hidden="1" customHeight="1" x14ac:dyDescent="0.3">
      <c r="A525" s="44" t="s">
        <v>212</v>
      </c>
      <c r="B525" s="44" t="s">
        <v>808</v>
      </c>
      <c r="C525" s="44" t="s">
        <v>808</v>
      </c>
      <c r="D525" s="44">
        <v>2019</v>
      </c>
      <c r="E525" s="45">
        <v>43668</v>
      </c>
      <c r="F525" s="44" t="s">
        <v>19</v>
      </c>
      <c r="G525" s="44" t="s">
        <v>119</v>
      </c>
      <c r="H525" s="37" t="s">
        <v>35</v>
      </c>
      <c r="I525" s="37" t="s">
        <v>31</v>
      </c>
      <c r="J525" s="37" t="s">
        <v>31</v>
      </c>
      <c r="K525" s="37" t="s">
        <v>31</v>
      </c>
      <c r="L525" s="37" t="s">
        <v>31</v>
      </c>
      <c r="M525" s="44" t="s">
        <v>1699</v>
      </c>
      <c r="N525" s="44"/>
      <c r="O525" s="44">
        <v>0</v>
      </c>
      <c r="P525" s="44">
        <v>0</v>
      </c>
      <c r="Q525" s="44">
        <v>0</v>
      </c>
      <c r="R525" s="44">
        <v>0</v>
      </c>
      <c r="S525" s="44">
        <v>0</v>
      </c>
      <c r="T525" s="44">
        <v>0</v>
      </c>
      <c r="U525" s="44">
        <v>0</v>
      </c>
      <c r="V525" s="44">
        <v>0</v>
      </c>
      <c r="W525" s="44">
        <v>0</v>
      </c>
      <c r="X525" s="44">
        <v>0</v>
      </c>
      <c r="Y525" s="44">
        <v>2</v>
      </c>
      <c r="Z525" s="44">
        <v>0</v>
      </c>
      <c r="AA525" s="44">
        <v>1</v>
      </c>
      <c r="AB525" s="44">
        <v>0</v>
      </c>
      <c r="AC525" s="44">
        <v>0</v>
      </c>
      <c r="AD525" s="44">
        <v>0</v>
      </c>
      <c r="AE525" s="44">
        <v>0</v>
      </c>
      <c r="AF525" s="44">
        <v>0</v>
      </c>
      <c r="AG525" s="44">
        <v>0</v>
      </c>
      <c r="AH525" s="44">
        <v>0</v>
      </c>
      <c r="AI525" s="44">
        <v>0</v>
      </c>
      <c r="AJ525" s="44">
        <v>0</v>
      </c>
      <c r="AK525" s="44">
        <v>0</v>
      </c>
      <c r="AL525" s="44">
        <v>0</v>
      </c>
      <c r="AM525" s="44">
        <v>0</v>
      </c>
      <c r="AN525" s="44">
        <v>0</v>
      </c>
      <c r="AO525" s="44">
        <v>0</v>
      </c>
      <c r="AP525" s="44">
        <v>0</v>
      </c>
      <c r="AQ525" s="44">
        <v>0</v>
      </c>
      <c r="AR525" s="44">
        <v>0</v>
      </c>
      <c r="AS525" s="44">
        <v>0</v>
      </c>
      <c r="AT525" s="44">
        <v>0</v>
      </c>
      <c r="AU525" s="44">
        <v>0</v>
      </c>
      <c r="AV525" s="44">
        <v>0</v>
      </c>
      <c r="AW525" s="44">
        <v>0</v>
      </c>
      <c r="AX525" s="44">
        <v>0</v>
      </c>
      <c r="AY525" s="44">
        <v>0</v>
      </c>
      <c r="AZ525" s="44">
        <v>0</v>
      </c>
      <c r="BA525" s="44">
        <v>0</v>
      </c>
      <c r="BB525" s="44">
        <v>0</v>
      </c>
      <c r="BC525" s="44">
        <v>0</v>
      </c>
      <c r="BD525" s="44">
        <v>0</v>
      </c>
      <c r="BE525" s="44">
        <v>0</v>
      </c>
      <c r="BF525" s="44">
        <v>0</v>
      </c>
      <c r="BG525" s="44">
        <v>0</v>
      </c>
      <c r="BH525" s="44">
        <v>0</v>
      </c>
      <c r="BI525" s="44">
        <v>0</v>
      </c>
      <c r="BJ525" s="44">
        <v>0</v>
      </c>
      <c r="BK525" s="44">
        <v>2</v>
      </c>
      <c r="BL525" s="44">
        <f>SUM(V525:BK525)</f>
        <v>5</v>
      </c>
      <c r="BM525" s="152">
        <f t="shared" si="1"/>
        <v>2</v>
      </c>
      <c r="BN525" s="153">
        <f t="shared" si="2"/>
        <v>3</v>
      </c>
      <c r="BO525" s="154">
        <f t="shared" si="3"/>
        <v>0</v>
      </c>
      <c r="BP525" s="155">
        <f t="shared" si="4"/>
        <v>0</v>
      </c>
      <c r="BQ525" s="44"/>
    </row>
    <row r="526" spans="1:69" ht="15.75" hidden="1" customHeight="1" x14ac:dyDescent="0.3">
      <c r="A526" s="44" t="s">
        <v>212</v>
      </c>
      <c r="B526" s="44" t="s">
        <v>808</v>
      </c>
      <c r="C526" s="44" t="s">
        <v>808</v>
      </c>
      <c r="D526" s="44">
        <v>2019</v>
      </c>
      <c r="E526" s="45">
        <v>43668</v>
      </c>
      <c r="F526" s="44" t="s">
        <v>19</v>
      </c>
      <c r="G526" s="44" t="s">
        <v>119</v>
      </c>
      <c r="H526" s="37" t="s">
        <v>35</v>
      </c>
      <c r="I526" s="37" t="s">
        <v>31</v>
      </c>
      <c r="J526" s="37" t="s">
        <v>31</v>
      </c>
      <c r="K526" s="37" t="s">
        <v>31</v>
      </c>
      <c r="L526" s="37" t="s">
        <v>31</v>
      </c>
      <c r="M526" s="44" t="s">
        <v>1700</v>
      </c>
      <c r="N526" s="44">
        <f>SUM(O526:U526,V526:BK526)</f>
        <v>10</v>
      </c>
      <c r="O526" s="44">
        <v>0</v>
      </c>
      <c r="P526" s="44">
        <v>0</v>
      </c>
      <c r="Q526" s="44">
        <v>0</v>
      </c>
      <c r="R526" s="44">
        <v>0</v>
      </c>
      <c r="S526" s="44">
        <v>0</v>
      </c>
      <c r="T526" s="44">
        <v>9</v>
      </c>
      <c r="U526" s="44">
        <v>1</v>
      </c>
      <c r="V526" s="44">
        <v>0</v>
      </c>
      <c r="W526" s="44">
        <v>0</v>
      </c>
      <c r="X526" s="44">
        <v>0</v>
      </c>
      <c r="Y526" s="44">
        <v>0</v>
      </c>
      <c r="Z526" s="44">
        <v>0</v>
      </c>
      <c r="AA526" s="44">
        <v>0</v>
      </c>
      <c r="AB526" s="44">
        <v>0</v>
      </c>
      <c r="AC526" s="44">
        <v>0</v>
      </c>
      <c r="AD526" s="44">
        <v>0</v>
      </c>
      <c r="AE526" s="44">
        <v>0</v>
      </c>
      <c r="AF526" s="44">
        <v>0</v>
      </c>
      <c r="AG526" s="44">
        <v>0</v>
      </c>
      <c r="AH526" s="44">
        <v>0</v>
      </c>
      <c r="AI526" s="44">
        <v>0</v>
      </c>
      <c r="AJ526" s="44">
        <v>0</v>
      </c>
      <c r="AK526" s="44">
        <v>0</v>
      </c>
      <c r="AL526" s="44">
        <v>0</v>
      </c>
      <c r="AM526" s="44">
        <v>0</v>
      </c>
      <c r="AN526" s="44">
        <v>0</v>
      </c>
      <c r="AO526" s="44">
        <v>0</v>
      </c>
      <c r="AP526" s="44">
        <v>0</v>
      </c>
      <c r="AQ526" s="44">
        <v>0</v>
      </c>
      <c r="AR526" s="44">
        <v>0</v>
      </c>
      <c r="AS526" s="44">
        <v>0</v>
      </c>
      <c r="AT526" s="44">
        <v>0</v>
      </c>
      <c r="AU526" s="44">
        <v>0</v>
      </c>
      <c r="AV526" s="44">
        <v>0</v>
      </c>
      <c r="AW526" s="44">
        <v>0</v>
      </c>
      <c r="AX526" s="44">
        <v>0</v>
      </c>
      <c r="AY526" s="44">
        <v>0</v>
      </c>
      <c r="AZ526" s="44">
        <v>0</v>
      </c>
      <c r="BA526" s="44">
        <v>0</v>
      </c>
      <c r="BB526" s="44">
        <v>0</v>
      </c>
      <c r="BC526" s="44">
        <v>0</v>
      </c>
      <c r="BD526" s="44">
        <v>0</v>
      </c>
      <c r="BE526" s="44">
        <v>0</v>
      </c>
      <c r="BF526" s="44">
        <v>0</v>
      </c>
      <c r="BG526" s="44">
        <v>0</v>
      </c>
      <c r="BH526" s="44">
        <v>0</v>
      </c>
      <c r="BI526" s="44">
        <v>0</v>
      </c>
      <c r="BJ526" s="44">
        <v>0</v>
      </c>
      <c r="BK526" s="44">
        <v>0</v>
      </c>
      <c r="BL526" s="44">
        <f>SUM(V526:BK526)</f>
        <v>0</v>
      </c>
      <c r="BM526" s="152">
        <f t="shared" si="1"/>
        <v>0</v>
      </c>
      <c r="BN526" s="153">
        <f t="shared" si="2"/>
        <v>0</v>
      </c>
      <c r="BO526" s="154">
        <f t="shared" si="3"/>
        <v>0</v>
      </c>
      <c r="BP526" s="155">
        <f t="shared" si="4"/>
        <v>0</v>
      </c>
      <c r="BQ526" s="44"/>
    </row>
    <row r="527" spans="1:69" ht="15.75" hidden="1" customHeight="1" x14ac:dyDescent="0.3">
      <c r="A527" s="44" t="s">
        <v>212</v>
      </c>
      <c r="B527" s="44" t="s">
        <v>808</v>
      </c>
      <c r="C527" s="44" t="s">
        <v>808</v>
      </c>
      <c r="D527" s="44">
        <v>2019</v>
      </c>
      <c r="E527" s="45">
        <v>43668</v>
      </c>
      <c r="F527" s="44" t="s">
        <v>19</v>
      </c>
      <c r="G527" s="44" t="s">
        <v>122</v>
      </c>
      <c r="H527" s="37" t="s">
        <v>35</v>
      </c>
      <c r="I527" s="37" t="s">
        <v>31</v>
      </c>
      <c r="J527" s="37" t="s">
        <v>31</v>
      </c>
      <c r="K527" s="37" t="s">
        <v>31</v>
      </c>
      <c r="L527" s="37" t="s">
        <v>31</v>
      </c>
      <c r="M527" s="44" t="s">
        <v>1698</v>
      </c>
      <c r="N527" s="44"/>
      <c r="O527" s="44">
        <v>0</v>
      </c>
      <c r="P527" s="44">
        <v>0</v>
      </c>
      <c r="Q527" s="44">
        <v>0</v>
      </c>
      <c r="R527" s="44">
        <v>0</v>
      </c>
      <c r="S527" s="44">
        <v>0</v>
      </c>
      <c r="T527" s="44">
        <v>0</v>
      </c>
      <c r="U527" s="44">
        <v>0</v>
      </c>
      <c r="V527" s="44">
        <v>0</v>
      </c>
      <c r="W527" s="44">
        <v>0</v>
      </c>
      <c r="X527" s="44">
        <v>0</v>
      </c>
      <c r="Y527" s="44">
        <v>2</v>
      </c>
      <c r="Z527" s="44">
        <v>0</v>
      </c>
      <c r="AA527" s="44">
        <v>0</v>
      </c>
      <c r="AB527" s="44">
        <v>1</v>
      </c>
      <c r="AC527" s="44">
        <v>0</v>
      </c>
      <c r="AD527" s="44">
        <v>0</v>
      </c>
      <c r="AE527" s="44">
        <v>0</v>
      </c>
      <c r="AF527" s="44">
        <v>0</v>
      </c>
      <c r="AG527" s="44">
        <v>0</v>
      </c>
      <c r="AH527" s="44">
        <v>0</v>
      </c>
      <c r="AI527" s="44">
        <v>0</v>
      </c>
      <c r="AJ527" s="44">
        <v>0</v>
      </c>
      <c r="AK527" s="44">
        <v>0</v>
      </c>
      <c r="AL527" s="44">
        <v>0</v>
      </c>
      <c r="AM527" s="44">
        <v>0</v>
      </c>
      <c r="AN527" s="44">
        <v>0</v>
      </c>
      <c r="AO527" s="44">
        <v>0</v>
      </c>
      <c r="AP527" s="44">
        <v>0</v>
      </c>
      <c r="AQ527" s="44">
        <v>0</v>
      </c>
      <c r="AR527" s="44">
        <v>0</v>
      </c>
      <c r="AS527" s="44">
        <v>0</v>
      </c>
      <c r="AT527" s="44">
        <v>0</v>
      </c>
      <c r="AU527" s="44">
        <v>0</v>
      </c>
      <c r="AV527" s="44">
        <v>0</v>
      </c>
      <c r="AW527" s="44">
        <v>0</v>
      </c>
      <c r="AX527" s="44">
        <v>0</v>
      </c>
      <c r="AY527" s="44">
        <v>0</v>
      </c>
      <c r="AZ527" s="44">
        <v>0</v>
      </c>
      <c r="BA527" s="44">
        <v>0</v>
      </c>
      <c r="BB527" s="44">
        <v>0</v>
      </c>
      <c r="BC527" s="44">
        <v>0</v>
      </c>
      <c r="BD527" s="44">
        <v>0</v>
      </c>
      <c r="BE527" s="44">
        <v>0</v>
      </c>
      <c r="BF527" s="44">
        <v>0</v>
      </c>
      <c r="BG527" s="44">
        <v>0</v>
      </c>
      <c r="BH527" s="44">
        <v>0</v>
      </c>
      <c r="BI527" s="44">
        <v>0</v>
      </c>
      <c r="BJ527" s="44">
        <v>0</v>
      </c>
      <c r="BK527" s="44">
        <v>0</v>
      </c>
      <c r="BL527" s="44">
        <f>SUM(V527:BK527)</f>
        <v>3</v>
      </c>
      <c r="BM527" s="152">
        <f t="shared" si="1"/>
        <v>3</v>
      </c>
      <c r="BN527" s="153">
        <f t="shared" si="2"/>
        <v>0</v>
      </c>
      <c r="BO527" s="154">
        <f t="shared" si="3"/>
        <v>0</v>
      </c>
      <c r="BP527" s="155">
        <f t="shared" si="4"/>
        <v>0</v>
      </c>
      <c r="BQ527" s="44"/>
    </row>
    <row r="528" spans="1:69" ht="15.75" hidden="1" customHeight="1" x14ac:dyDescent="0.3">
      <c r="A528" s="44" t="s">
        <v>212</v>
      </c>
      <c r="B528" s="44" t="s">
        <v>808</v>
      </c>
      <c r="C528" s="44" t="s">
        <v>808</v>
      </c>
      <c r="D528" s="44">
        <v>2019</v>
      </c>
      <c r="E528" s="45">
        <v>43668</v>
      </c>
      <c r="F528" s="44" t="s">
        <v>19</v>
      </c>
      <c r="G528" s="44" t="s">
        <v>122</v>
      </c>
      <c r="H528" s="37" t="s">
        <v>35</v>
      </c>
      <c r="I528" s="37" t="s">
        <v>31</v>
      </c>
      <c r="J528" s="37" t="s">
        <v>31</v>
      </c>
      <c r="K528" s="37" t="s">
        <v>31</v>
      </c>
      <c r="L528" s="37" t="s">
        <v>31</v>
      </c>
      <c r="M528" s="44" t="s">
        <v>1699</v>
      </c>
      <c r="N528" s="44"/>
      <c r="O528" s="44">
        <v>0</v>
      </c>
      <c r="P528" s="44">
        <v>0</v>
      </c>
      <c r="Q528" s="44">
        <v>0</v>
      </c>
      <c r="R528" s="44">
        <v>0</v>
      </c>
      <c r="S528" s="44">
        <v>0</v>
      </c>
      <c r="T528" s="44">
        <v>0</v>
      </c>
      <c r="U528" s="44">
        <v>0</v>
      </c>
      <c r="V528" s="44">
        <v>0</v>
      </c>
      <c r="W528" s="44">
        <v>0</v>
      </c>
      <c r="X528" s="44">
        <v>0</v>
      </c>
      <c r="Y528" s="44">
        <v>1</v>
      </c>
      <c r="Z528" s="44">
        <v>0</v>
      </c>
      <c r="AA528" s="44">
        <v>12</v>
      </c>
      <c r="AB528" s="44">
        <v>0</v>
      </c>
      <c r="AC528" s="44">
        <v>0</v>
      </c>
      <c r="AD528" s="44">
        <v>0</v>
      </c>
      <c r="AE528" s="44">
        <v>0</v>
      </c>
      <c r="AF528" s="44">
        <v>0</v>
      </c>
      <c r="AG528" s="44">
        <v>0</v>
      </c>
      <c r="AH528" s="44">
        <v>5</v>
      </c>
      <c r="AI528" s="44">
        <v>0</v>
      </c>
      <c r="AJ528" s="44">
        <v>0</v>
      </c>
      <c r="AK528" s="44">
        <v>0</v>
      </c>
      <c r="AL528" s="44">
        <v>0</v>
      </c>
      <c r="AM528" s="44">
        <v>2</v>
      </c>
      <c r="AN528" s="44">
        <v>0</v>
      </c>
      <c r="AO528" s="44">
        <v>0</v>
      </c>
      <c r="AP528" s="44">
        <v>0</v>
      </c>
      <c r="AQ528" s="44">
        <v>0</v>
      </c>
      <c r="AR528" s="44">
        <v>0</v>
      </c>
      <c r="AS528" s="44">
        <v>0</v>
      </c>
      <c r="AT528" s="44">
        <v>0</v>
      </c>
      <c r="AU528" s="44">
        <v>0</v>
      </c>
      <c r="AV528" s="44">
        <v>0</v>
      </c>
      <c r="AW528" s="44">
        <v>0</v>
      </c>
      <c r="AX528" s="44">
        <v>0</v>
      </c>
      <c r="AY528" s="44">
        <v>0</v>
      </c>
      <c r="AZ528" s="44">
        <v>0</v>
      </c>
      <c r="BA528" s="44">
        <v>0</v>
      </c>
      <c r="BB528" s="44">
        <v>0</v>
      </c>
      <c r="BC528" s="44">
        <v>0</v>
      </c>
      <c r="BD528" s="44">
        <v>0</v>
      </c>
      <c r="BE528" s="44">
        <v>0</v>
      </c>
      <c r="BF528" s="44">
        <v>0</v>
      </c>
      <c r="BG528" s="44">
        <v>0</v>
      </c>
      <c r="BH528" s="44">
        <v>0</v>
      </c>
      <c r="BI528" s="44">
        <v>0</v>
      </c>
      <c r="BJ528" s="44">
        <v>0</v>
      </c>
      <c r="BK528" s="44">
        <v>2</v>
      </c>
      <c r="BL528" s="44">
        <f>SUM(V528:BK528)</f>
        <v>22</v>
      </c>
      <c r="BM528" s="152">
        <f t="shared" si="1"/>
        <v>6</v>
      </c>
      <c r="BN528" s="153">
        <f t="shared" si="2"/>
        <v>14</v>
      </c>
      <c r="BO528" s="154">
        <f t="shared" si="3"/>
        <v>2</v>
      </c>
      <c r="BP528" s="155">
        <f t="shared" si="4"/>
        <v>0</v>
      </c>
      <c r="BQ528" s="44"/>
    </row>
    <row r="529" spans="1:69" ht="15.75" hidden="1" customHeight="1" x14ac:dyDescent="0.3">
      <c r="A529" s="44" t="s">
        <v>212</v>
      </c>
      <c r="B529" s="44" t="s">
        <v>808</v>
      </c>
      <c r="C529" s="44" t="s">
        <v>808</v>
      </c>
      <c r="D529" s="44">
        <v>2019</v>
      </c>
      <c r="E529" s="45">
        <v>43668</v>
      </c>
      <c r="F529" s="44" t="s">
        <v>19</v>
      </c>
      <c r="G529" s="44" t="s">
        <v>122</v>
      </c>
      <c r="H529" s="37" t="s">
        <v>35</v>
      </c>
      <c r="I529" s="37" t="s">
        <v>31</v>
      </c>
      <c r="J529" s="37" t="s">
        <v>31</v>
      </c>
      <c r="K529" s="37" t="s">
        <v>31</v>
      </c>
      <c r="L529" s="37" t="s">
        <v>31</v>
      </c>
      <c r="M529" s="44" t="s">
        <v>1700</v>
      </c>
      <c r="N529" s="44">
        <f>SUM(O529:U529,V529:BK529)</f>
        <v>10</v>
      </c>
      <c r="O529" s="44">
        <v>0</v>
      </c>
      <c r="P529" s="44">
        <v>0</v>
      </c>
      <c r="Q529" s="44">
        <v>0</v>
      </c>
      <c r="R529" s="44">
        <v>0</v>
      </c>
      <c r="S529" s="44">
        <v>0</v>
      </c>
      <c r="T529" s="44">
        <v>9</v>
      </c>
      <c r="U529" s="44">
        <v>1</v>
      </c>
      <c r="V529" s="44">
        <v>0</v>
      </c>
      <c r="W529" s="44">
        <v>0</v>
      </c>
      <c r="X529" s="44">
        <v>0</v>
      </c>
      <c r="Y529" s="44">
        <v>0</v>
      </c>
      <c r="Z529" s="44">
        <v>0</v>
      </c>
      <c r="AA529" s="44">
        <v>0</v>
      </c>
      <c r="AB529" s="44">
        <v>0</v>
      </c>
      <c r="AC529" s="44">
        <v>0</v>
      </c>
      <c r="AD529" s="44">
        <v>0</v>
      </c>
      <c r="AE529" s="44">
        <v>0</v>
      </c>
      <c r="AF529" s="44">
        <v>0</v>
      </c>
      <c r="AG529" s="44">
        <v>0</v>
      </c>
      <c r="AH529" s="44">
        <v>0</v>
      </c>
      <c r="AI529" s="44">
        <v>0</v>
      </c>
      <c r="AJ529" s="44">
        <v>0</v>
      </c>
      <c r="AK529" s="44">
        <v>0</v>
      </c>
      <c r="AL529" s="44">
        <v>0</v>
      </c>
      <c r="AM529" s="44">
        <v>0</v>
      </c>
      <c r="AN529" s="44">
        <v>0</v>
      </c>
      <c r="AO529" s="44">
        <v>0</v>
      </c>
      <c r="AP529" s="44">
        <v>0</v>
      </c>
      <c r="AQ529" s="44">
        <v>0</v>
      </c>
      <c r="AR529" s="44">
        <v>0</v>
      </c>
      <c r="AS529" s="44">
        <v>0</v>
      </c>
      <c r="AT529" s="44">
        <v>0</v>
      </c>
      <c r="AU529" s="44">
        <v>0</v>
      </c>
      <c r="AV529" s="44">
        <v>0</v>
      </c>
      <c r="AW529" s="44">
        <v>0</v>
      </c>
      <c r="AX529" s="44">
        <v>0</v>
      </c>
      <c r="AY529" s="44">
        <v>0</v>
      </c>
      <c r="AZ529" s="44">
        <v>0</v>
      </c>
      <c r="BA529" s="44">
        <v>0</v>
      </c>
      <c r="BB529" s="44">
        <v>0</v>
      </c>
      <c r="BC529" s="44">
        <v>0</v>
      </c>
      <c r="BD529" s="44">
        <v>0</v>
      </c>
      <c r="BE529" s="44">
        <v>0</v>
      </c>
      <c r="BF529" s="44">
        <v>0</v>
      </c>
      <c r="BG529" s="44">
        <v>0</v>
      </c>
      <c r="BH529" s="44">
        <v>0</v>
      </c>
      <c r="BI529" s="44">
        <v>0</v>
      </c>
      <c r="BJ529" s="44">
        <v>0</v>
      </c>
      <c r="BK529" s="44">
        <v>0</v>
      </c>
      <c r="BL529" s="44">
        <f>SUM(V529:BK529)</f>
        <v>0</v>
      </c>
      <c r="BM529" s="152">
        <f t="shared" si="1"/>
        <v>0</v>
      </c>
      <c r="BN529" s="153">
        <f t="shared" si="2"/>
        <v>0</v>
      </c>
      <c r="BO529" s="154">
        <f t="shared" si="3"/>
        <v>0</v>
      </c>
      <c r="BP529" s="155">
        <f t="shared" si="4"/>
        <v>0</v>
      </c>
      <c r="BQ529" s="44"/>
    </row>
    <row r="530" spans="1:69" ht="15.75" hidden="1" customHeight="1" x14ac:dyDescent="0.3">
      <c r="A530" s="44" t="s">
        <v>212</v>
      </c>
      <c r="B530" s="44" t="s">
        <v>808</v>
      </c>
      <c r="C530" s="44" t="s">
        <v>808</v>
      </c>
      <c r="D530" s="44">
        <v>2019</v>
      </c>
      <c r="E530" s="45">
        <v>43668</v>
      </c>
      <c r="F530" s="44" t="s">
        <v>19</v>
      </c>
      <c r="G530" s="44" t="s">
        <v>125</v>
      </c>
      <c r="H530" s="37" t="s">
        <v>45</v>
      </c>
      <c r="I530" s="37" t="s">
        <v>45</v>
      </c>
      <c r="J530" s="37" t="s">
        <v>45</v>
      </c>
      <c r="K530" s="37" t="s">
        <v>45</v>
      </c>
      <c r="L530" s="37" t="s">
        <v>45</v>
      </c>
      <c r="M530" s="44" t="s">
        <v>1698</v>
      </c>
      <c r="N530" s="44"/>
      <c r="O530" s="44">
        <v>0</v>
      </c>
      <c r="P530" s="44">
        <v>0</v>
      </c>
      <c r="Q530" s="44">
        <v>0</v>
      </c>
      <c r="R530" s="44">
        <v>0</v>
      </c>
      <c r="S530" s="44">
        <v>0</v>
      </c>
      <c r="T530" s="44">
        <v>0</v>
      </c>
      <c r="U530" s="44">
        <v>0</v>
      </c>
      <c r="V530" s="44">
        <v>0</v>
      </c>
      <c r="W530" s="44">
        <v>0</v>
      </c>
      <c r="X530" s="44">
        <v>15</v>
      </c>
      <c r="Y530" s="44">
        <v>1</v>
      </c>
      <c r="Z530" s="44">
        <v>0</v>
      </c>
      <c r="AA530" s="44">
        <v>0</v>
      </c>
      <c r="AB530" s="44">
        <v>0</v>
      </c>
      <c r="AC530" s="44">
        <v>0</v>
      </c>
      <c r="AD530" s="44">
        <v>0</v>
      </c>
      <c r="AE530" s="44">
        <v>0</v>
      </c>
      <c r="AF530" s="44">
        <v>0</v>
      </c>
      <c r="AG530" s="44">
        <v>0</v>
      </c>
      <c r="AH530" s="44">
        <v>0</v>
      </c>
      <c r="AI530" s="44">
        <v>0</v>
      </c>
      <c r="AJ530" s="44">
        <v>0</v>
      </c>
      <c r="AK530" s="44">
        <v>0</v>
      </c>
      <c r="AL530" s="44">
        <v>0</v>
      </c>
      <c r="AM530" s="44">
        <v>0</v>
      </c>
      <c r="AN530" s="44">
        <v>0</v>
      </c>
      <c r="AO530" s="44">
        <v>6</v>
      </c>
      <c r="AP530" s="44">
        <v>0</v>
      </c>
      <c r="AQ530" s="44">
        <v>0</v>
      </c>
      <c r="AR530" s="44">
        <v>0</v>
      </c>
      <c r="AS530" s="44">
        <v>0</v>
      </c>
      <c r="AT530" s="44">
        <v>0</v>
      </c>
      <c r="AU530" s="44">
        <v>0</v>
      </c>
      <c r="AV530" s="44">
        <v>0</v>
      </c>
      <c r="AW530" s="44">
        <v>0</v>
      </c>
      <c r="AX530" s="44">
        <v>0</v>
      </c>
      <c r="AY530" s="44">
        <v>0</v>
      </c>
      <c r="AZ530" s="44">
        <v>0</v>
      </c>
      <c r="BA530" s="44">
        <v>0</v>
      </c>
      <c r="BB530" s="44">
        <v>0</v>
      </c>
      <c r="BC530" s="44">
        <v>0</v>
      </c>
      <c r="BD530" s="44">
        <v>0</v>
      </c>
      <c r="BE530" s="44">
        <v>0</v>
      </c>
      <c r="BF530" s="44">
        <v>0</v>
      </c>
      <c r="BG530" s="44">
        <v>0</v>
      </c>
      <c r="BH530" s="44">
        <v>0</v>
      </c>
      <c r="BI530" s="44">
        <v>0</v>
      </c>
      <c r="BJ530" s="44">
        <v>0</v>
      </c>
      <c r="BK530" s="44">
        <v>0</v>
      </c>
      <c r="BL530" s="44">
        <f>SUM(V530:BK530)</f>
        <v>22</v>
      </c>
      <c r="BM530" s="152">
        <f t="shared" si="1"/>
        <v>7</v>
      </c>
      <c r="BN530" s="153">
        <f t="shared" si="2"/>
        <v>0</v>
      </c>
      <c r="BO530" s="154">
        <f t="shared" si="3"/>
        <v>0</v>
      </c>
      <c r="BP530" s="155">
        <f t="shared" si="4"/>
        <v>15</v>
      </c>
      <c r="BQ530" s="44"/>
    </row>
    <row r="531" spans="1:69" ht="15.75" hidden="1" customHeight="1" x14ac:dyDescent="0.3">
      <c r="A531" s="44" t="s">
        <v>212</v>
      </c>
      <c r="B531" s="44" t="s">
        <v>808</v>
      </c>
      <c r="C531" s="44" t="s">
        <v>808</v>
      </c>
      <c r="D531" s="44">
        <v>2019</v>
      </c>
      <c r="E531" s="45">
        <v>43668</v>
      </c>
      <c r="F531" s="44" t="s">
        <v>19</v>
      </c>
      <c r="G531" s="44" t="s">
        <v>125</v>
      </c>
      <c r="H531" s="37" t="s">
        <v>45</v>
      </c>
      <c r="I531" s="37" t="s">
        <v>45</v>
      </c>
      <c r="J531" s="37" t="s">
        <v>45</v>
      </c>
      <c r="K531" s="37" t="s">
        <v>45</v>
      </c>
      <c r="L531" s="37" t="s">
        <v>45</v>
      </c>
      <c r="M531" s="44" t="s">
        <v>1699</v>
      </c>
      <c r="N531" s="44"/>
      <c r="O531" s="44">
        <v>0</v>
      </c>
      <c r="P531" s="44">
        <v>0</v>
      </c>
      <c r="Q531" s="44">
        <v>0</v>
      </c>
      <c r="R531" s="44">
        <v>0</v>
      </c>
      <c r="S531" s="44">
        <v>0</v>
      </c>
      <c r="T531" s="44">
        <v>0</v>
      </c>
      <c r="U531" s="44">
        <v>0</v>
      </c>
      <c r="V531" s="44">
        <v>0</v>
      </c>
      <c r="W531" s="44">
        <v>0</v>
      </c>
      <c r="X531" s="44">
        <v>5</v>
      </c>
      <c r="Y531" s="44">
        <v>0</v>
      </c>
      <c r="Z531" s="44">
        <v>0</v>
      </c>
      <c r="AA531" s="44">
        <v>54</v>
      </c>
      <c r="AB531" s="44">
        <v>0</v>
      </c>
      <c r="AC531" s="44">
        <v>0</v>
      </c>
      <c r="AD531" s="44">
        <v>0</v>
      </c>
      <c r="AE531" s="44">
        <v>0</v>
      </c>
      <c r="AF531" s="44">
        <v>0</v>
      </c>
      <c r="AG531" s="44">
        <v>0</v>
      </c>
      <c r="AH531" s="44">
        <v>0</v>
      </c>
      <c r="AI531" s="44">
        <v>0</v>
      </c>
      <c r="AJ531" s="44">
        <v>0</v>
      </c>
      <c r="AK531" s="44">
        <v>0</v>
      </c>
      <c r="AL531" s="44">
        <v>0</v>
      </c>
      <c r="AM531" s="44">
        <v>0</v>
      </c>
      <c r="AN531" s="44">
        <v>0</v>
      </c>
      <c r="AO531" s="44">
        <v>1</v>
      </c>
      <c r="AP531" s="44">
        <v>0</v>
      </c>
      <c r="AQ531" s="44">
        <v>0</v>
      </c>
      <c r="AR531" s="44">
        <v>0</v>
      </c>
      <c r="AS531" s="44">
        <v>0</v>
      </c>
      <c r="AT531" s="44">
        <v>0</v>
      </c>
      <c r="AU531" s="44">
        <v>0</v>
      </c>
      <c r="AV531" s="44">
        <v>0</v>
      </c>
      <c r="AW531" s="44">
        <v>0</v>
      </c>
      <c r="AX531" s="44">
        <v>0</v>
      </c>
      <c r="AY531" s="44">
        <v>0</v>
      </c>
      <c r="AZ531" s="44">
        <v>0</v>
      </c>
      <c r="BA531" s="44">
        <v>0</v>
      </c>
      <c r="BB531" s="44">
        <v>0</v>
      </c>
      <c r="BC531" s="44">
        <v>0</v>
      </c>
      <c r="BD531" s="44">
        <v>0</v>
      </c>
      <c r="BE531" s="44">
        <v>0</v>
      </c>
      <c r="BF531" s="44">
        <v>0</v>
      </c>
      <c r="BG531" s="44">
        <v>0</v>
      </c>
      <c r="BH531" s="44">
        <v>0</v>
      </c>
      <c r="BI531" s="44">
        <v>0</v>
      </c>
      <c r="BJ531" s="44">
        <v>0</v>
      </c>
      <c r="BK531" s="44">
        <v>4</v>
      </c>
      <c r="BL531" s="44">
        <f>SUM(V531:BK531)</f>
        <v>64</v>
      </c>
      <c r="BM531" s="152">
        <f t="shared" si="1"/>
        <v>1</v>
      </c>
      <c r="BN531" s="153">
        <f t="shared" si="2"/>
        <v>58</v>
      </c>
      <c r="BO531" s="154">
        <f t="shared" si="3"/>
        <v>0</v>
      </c>
      <c r="BP531" s="155">
        <f t="shared" si="4"/>
        <v>5</v>
      </c>
      <c r="BQ531" s="44"/>
    </row>
    <row r="532" spans="1:69" ht="15.75" hidden="1" customHeight="1" x14ac:dyDescent="0.3">
      <c r="A532" s="44" t="s">
        <v>212</v>
      </c>
      <c r="B532" s="44" t="s">
        <v>808</v>
      </c>
      <c r="C532" s="44" t="s">
        <v>808</v>
      </c>
      <c r="D532" s="44">
        <v>2019</v>
      </c>
      <c r="E532" s="45">
        <v>43668</v>
      </c>
      <c r="F532" s="44" t="s">
        <v>19</v>
      </c>
      <c r="G532" s="44" t="s">
        <v>125</v>
      </c>
      <c r="H532" s="37" t="s">
        <v>45</v>
      </c>
      <c r="I532" s="37" t="s">
        <v>45</v>
      </c>
      <c r="J532" s="37" t="s">
        <v>45</v>
      </c>
      <c r="K532" s="37" t="s">
        <v>45</v>
      </c>
      <c r="L532" s="37" t="s">
        <v>45</v>
      </c>
      <c r="M532" s="44" t="s">
        <v>1700</v>
      </c>
      <c r="N532" s="44">
        <f>SUM(O532:U532,V532:BK532)</f>
        <v>10</v>
      </c>
      <c r="O532" s="44">
        <v>0</v>
      </c>
      <c r="P532" s="44">
        <v>0</v>
      </c>
      <c r="Q532" s="44">
        <v>0</v>
      </c>
      <c r="R532" s="44">
        <v>0</v>
      </c>
      <c r="S532" s="44">
        <v>0</v>
      </c>
      <c r="T532" s="44">
        <v>8</v>
      </c>
      <c r="U532" s="44">
        <v>2</v>
      </c>
      <c r="V532" s="44">
        <v>0</v>
      </c>
      <c r="W532" s="44">
        <v>0</v>
      </c>
      <c r="X532" s="44">
        <v>0</v>
      </c>
      <c r="Y532" s="44">
        <v>0</v>
      </c>
      <c r="Z532" s="44">
        <v>0</v>
      </c>
      <c r="AA532" s="44">
        <v>0</v>
      </c>
      <c r="AB532" s="44">
        <v>0</v>
      </c>
      <c r="AC532" s="44">
        <v>0</v>
      </c>
      <c r="AD532" s="44">
        <v>0</v>
      </c>
      <c r="AE532" s="44">
        <v>0</v>
      </c>
      <c r="AF532" s="44">
        <v>0</v>
      </c>
      <c r="AG532" s="44">
        <v>0</v>
      </c>
      <c r="AH532" s="44">
        <v>0</v>
      </c>
      <c r="AI532" s="44">
        <v>0</v>
      </c>
      <c r="AJ532" s="44">
        <v>0</v>
      </c>
      <c r="AK532" s="44">
        <v>0</v>
      </c>
      <c r="AL532" s="44">
        <v>0</v>
      </c>
      <c r="AM532" s="44">
        <v>0</v>
      </c>
      <c r="AN532" s="44">
        <v>0</v>
      </c>
      <c r="AO532" s="44">
        <v>0</v>
      </c>
      <c r="AP532" s="44">
        <v>0</v>
      </c>
      <c r="AQ532" s="44">
        <v>0</v>
      </c>
      <c r="AR532" s="44">
        <v>0</v>
      </c>
      <c r="AS532" s="44">
        <v>0</v>
      </c>
      <c r="AT532" s="44">
        <v>0</v>
      </c>
      <c r="AU532" s="44">
        <v>0</v>
      </c>
      <c r="AV532" s="44">
        <v>0</v>
      </c>
      <c r="AW532" s="44">
        <v>0</v>
      </c>
      <c r="AX532" s="44">
        <v>0</v>
      </c>
      <c r="AY532" s="44">
        <v>0</v>
      </c>
      <c r="AZ532" s="44">
        <v>0</v>
      </c>
      <c r="BA532" s="44">
        <v>0</v>
      </c>
      <c r="BB532" s="44">
        <v>0</v>
      </c>
      <c r="BC532" s="44">
        <v>0</v>
      </c>
      <c r="BD532" s="44">
        <v>0</v>
      </c>
      <c r="BE532" s="44">
        <v>0</v>
      </c>
      <c r="BF532" s="44">
        <v>0</v>
      </c>
      <c r="BG532" s="44">
        <v>0</v>
      </c>
      <c r="BH532" s="44">
        <v>0</v>
      </c>
      <c r="BI532" s="44">
        <v>0</v>
      </c>
      <c r="BJ532" s="44">
        <v>0</v>
      </c>
      <c r="BK532" s="44">
        <v>0</v>
      </c>
      <c r="BL532" s="44">
        <f>SUM(V532:BK532)</f>
        <v>0</v>
      </c>
      <c r="BM532" s="152">
        <f t="shared" si="1"/>
        <v>0</v>
      </c>
      <c r="BN532" s="153">
        <f t="shared" si="2"/>
        <v>0</v>
      </c>
      <c r="BO532" s="154">
        <f t="shared" si="3"/>
        <v>0</v>
      </c>
      <c r="BP532" s="155">
        <f t="shared" si="4"/>
        <v>0</v>
      </c>
      <c r="BQ532" s="44"/>
    </row>
    <row r="533" spans="1:69" ht="15.75" hidden="1" customHeight="1" x14ac:dyDescent="0.3">
      <c r="A533" s="44" t="s">
        <v>212</v>
      </c>
      <c r="B533" s="44" t="s">
        <v>808</v>
      </c>
      <c r="C533" s="44" t="s">
        <v>808</v>
      </c>
      <c r="D533" s="44">
        <v>2019</v>
      </c>
      <c r="E533" s="45">
        <v>43668</v>
      </c>
      <c r="F533" s="44" t="s">
        <v>19</v>
      </c>
      <c r="G533" s="44" t="s">
        <v>128</v>
      </c>
      <c r="H533" s="37" t="s">
        <v>26</v>
      </c>
      <c r="I533" s="37" t="s">
        <v>26</v>
      </c>
      <c r="J533" s="37" t="s">
        <v>27</v>
      </c>
      <c r="K533" s="37" t="s">
        <v>26</v>
      </c>
      <c r="L533" s="37" t="s">
        <v>27</v>
      </c>
      <c r="M533" s="44" t="s">
        <v>1698</v>
      </c>
      <c r="N533" s="44"/>
      <c r="O533" s="44">
        <v>0</v>
      </c>
      <c r="P533" s="44">
        <v>0</v>
      </c>
      <c r="Q533" s="44">
        <v>0</v>
      </c>
      <c r="R533" s="44">
        <v>0</v>
      </c>
      <c r="S533" s="44">
        <v>0</v>
      </c>
      <c r="T533" s="44">
        <v>0</v>
      </c>
      <c r="U533" s="44">
        <v>0</v>
      </c>
      <c r="V533" s="44">
        <v>0</v>
      </c>
      <c r="W533" s="44">
        <v>0</v>
      </c>
      <c r="X533" s="44">
        <v>0</v>
      </c>
      <c r="Y533" s="44">
        <v>4</v>
      </c>
      <c r="Z533" s="44">
        <v>0</v>
      </c>
      <c r="AA533" s="44">
        <v>3</v>
      </c>
      <c r="AB533" s="44">
        <v>1</v>
      </c>
      <c r="AC533" s="44">
        <v>0</v>
      </c>
      <c r="AD533" s="44">
        <v>0</v>
      </c>
      <c r="AE533" s="44">
        <v>0</v>
      </c>
      <c r="AF533" s="44">
        <v>0</v>
      </c>
      <c r="AG533" s="44">
        <v>0</v>
      </c>
      <c r="AH533" s="44">
        <v>0</v>
      </c>
      <c r="AI533" s="44">
        <v>0</v>
      </c>
      <c r="AJ533" s="44">
        <v>0</v>
      </c>
      <c r="AK533" s="44">
        <v>0</v>
      </c>
      <c r="AL533" s="44">
        <v>0</v>
      </c>
      <c r="AM533" s="44">
        <v>0</v>
      </c>
      <c r="AN533" s="44">
        <v>0</v>
      </c>
      <c r="AO533" s="44">
        <v>6</v>
      </c>
      <c r="AP533" s="44">
        <v>0</v>
      </c>
      <c r="AQ533" s="44">
        <v>0</v>
      </c>
      <c r="AR533" s="44">
        <v>0</v>
      </c>
      <c r="AS533" s="44">
        <v>0</v>
      </c>
      <c r="AT533" s="44">
        <v>0</v>
      </c>
      <c r="AU533" s="44">
        <v>0</v>
      </c>
      <c r="AV533" s="44">
        <v>0</v>
      </c>
      <c r="AW533" s="44">
        <v>0</v>
      </c>
      <c r="AX533" s="44">
        <v>0</v>
      </c>
      <c r="AY533" s="44">
        <v>0</v>
      </c>
      <c r="AZ533" s="44">
        <v>0</v>
      </c>
      <c r="BA533" s="44">
        <v>0</v>
      </c>
      <c r="BB533" s="44">
        <v>0</v>
      </c>
      <c r="BC533" s="44">
        <v>0</v>
      </c>
      <c r="BD533" s="44">
        <v>0</v>
      </c>
      <c r="BE533" s="44">
        <v>0</v>
      </c>
      <c r="BF533" s="44">
        <v>0</v>
      </c>
      <c r="BG533" s="44">
        <v>0</v>
      </c>
      <c r="BH533" s="44">
        <v>0</v>
      </c>
      <c r="BI533" s="44">
        <v>0</v>
      </c>
      <c r="BJ533" s="44">
        <v>0</v>
      </c>
      <c r="BK533" s="44">
        <v>0</v>
      </c>
      <c r="BL533" s="44">
        <f>SUM(V533:BK533)</f>
        <v>14</v>
      </c>
      <c r="BM533" s="152">
        <f t="shared" si="1"/>
        <v>11</v>
      </c>
      <c r="BN533" s="153">
        <f t="shared" si="2"/>
        <v>3</v>
      </c>
      <c r="BO533" s="154">
        <f t="shared" si="3"/>
        <v>0</v>
      </c>
      <c r="BP533" s="155">
        <f t="shared" si="4"/>
        <v>0</v>
      </c>
      <c r="BQ533" s="44"/>
    </row>
    <row r="534" spans="1:69" ht="15.75" hidden="1" customHeight="1" x14ac:dyDescent="0.3">
      <c r="A534" s="44" t="s">
        <v>212</v>
      </c>
      <c r="B534" s="44" t="s">
        <v>808</v>
      </c>
      <c r="C534" s="44" t="s">
        <v>808</v>
      </c>
      <c r="D534" s="44">
        <v>2019</v>
      </c>
      <c r="E534" s="45">
        <v>43668</v>
      </c>
      <c r="F534" s="44" t="s">
        <v>19</v>
      </c>
      <c r="G534" s="44" t="s">
        <v>128</v>
      </c>
      <c r="H534" s="37" t="s">
        <v>26</v>
      </c>
      <c r="I534" s="37" t="s">
        <v>26</v>
      </c>
      <c r="J534" s="37" t="s">
        <v>27</v>
      </c>
      <c r="K534" s="37" t="s">
        <v>26</v>
      </c>
      <c r="L534" s="37" t="s">
        <v>27</v>
      </c>
      <c r="M534" s="44" t="s">
        <v>1699</v>
      </c>
      <c r="N534" s="44"/>
      <c r="O534" s="44">
        <v>0</v>
      </c>
      <c r="P534" s="44">
        <v>0</v>
      </c>
      <c r="Q534" s="44">
        <v>0</v>
      </c>
      <c r="R534" s="44">
        <v>0</v>
      </c>
      <c r="S534" s="44">
        <v>0</v>
      </c>
      <c r="T534" s="44">
        <v>0</v>
      </c>
      <c r="U534" s="44">
        <v>0</v>
      </c>
      <c r="V534" s="44">
        <v>0</v>
      </c>
      <c r="W534" s="44">
        <v>0</v>
      </c>
      <c r="X534" s="44">
        <v>0</v>
      </c>
      <c r="Y534" s="44">
        <v>0</v>
      </c>
      <c r="Z534" s="44">
        <v>0</v>
      </c>
      <c r="AA534" s="44">
        <v>12</v>
      </c>
      <c r="AB534" s="44">
        <v>0</v>
      </c>
      <c r="AC534" s="44">
        <v>0</v>
      </c>
      <c r="AD534" s="44">
        <v>0</v>
      </c>
      <c r="AE534" s="44">
        <v>0</v>
      </c>
      <c r="AF534" s="44">
        <v>0</v>
      </c>
      <c r="AG534" s="44">
        <v>0</v>
      </c>
      <c r="AH534" s="44">
        <v>0</v>
      </c>
      <c r="AI534" s="44">
        <v>0</v>
      </c>
      <c r="AJ534" s="44">
        <v>0</v>
      </c>
      <c r="AK534" s="44">
        <v>0</v>
      </c>
      <c r="AL534" s="44">
        <v>0</v>
      </c>
      <c r="AM534" s="44">
        <v>0</v>
      </c>
      <c r="AN534" s="44">
        <v>0</v>
      </c>
      <c r="AO534" s="44">
        <v>3</v>
      </c>
      <c r="AP534" s="44">
        <v>0</v>
      </c>
      <c r="AQ534" s="44">
        <v>0</v>
      </c>
      <c r="AR534" s="44">
        <v>0</v>
      </c>
      <c r="AS534" s="44">
        <v>0</v>
      </c>
      <c r="AT534" s="44">
        <v>0</v>
      </c>
      <c r="AU534" s="44">
        <v>0</v>
      </c>
      <c r="AV534" s="44">
        <v>0</v>
      </c>
      <c r="AW534" s="44">
        <v>0</v>
      </c>
      <c r="AX534" s="44">
        <v>0</v>
      </c>
      <c r="AY534" s="44">
        <v>0</v>
      </c>
      <c r="AZ534" s="44">
        <v>0</v>
      </c>
      <c r="BA534" s="44">
        <v>0</v>
      </c>
      <c r="BB534" s="44">
        <v>0</v>
      </c>
      <c r="BC534" s="44">
        <v>0</v>
      </c>
      <c r="BD534" s="44">
        <v>0</v>
      </c>
      <c r="BE534" s="44">
        <v>0</v>
      </c>
      <c r="BF534" s="44">
        <v>0</v>
      </c>
      <c r="BG534" s="44">
        <v>0</v>
      </c>
      <c r="BH534" s="44">
        <v>0</v>
      </c>
      <c r="BI534" s="44">
        <v>0</v>
      </c>
      <c r="BJ534" s="44">
        <v>0</v>
      </c>
      <c r="BK534" s="44">
        <v>0</v>
      </c>
      <c r="BL534" s="44">
        <f>SUM(V534:BK534)</f>
        <v>15</v>
      </c>
      <c r="BM534" s="152">
        <f t="shared" si="1"/>
        <v>3</v>
      </c>
      <c r="BN534" s="153">
        <f t="shared" si="2"/>
        <v>12</v>
      </c>
      <c r="BO534" s="154">
        <f t="shared" si="3"/>
        <v>0</v>
      </c>
      <c r="BP534" s="155">
        <f t="shared" si="4"/>
        <v>0</v>
      </c>
      <c r="BQ534" s="44"/>
    </row>
    <row r="535" spans="1:69" ht="15.75" hidden="1" customHeight="1" x14ac:dyDescent="0.3">
      <c r="A535" s="44" t="s">
        <v>212</v>
      </c>
      <c r="B535" s="44" t="s">
        <v>808</v>
      </c>
      <c r="C535" s="44" t="s">
        <v>808</v>
      </c>
      <c r="D535" s="44">
        <v>2019</v>
      </c>
      <c r="E535" s="45">
        <v>43668</v>
      </c>
      <c r="F535" s="44" t="s">
        <v>19</v>
      </c>
      <c r="G535" s="44" t="s">
        <v>128</v>
      </c>
      <c r="H535" s="37" t="s">
        <v>26</v>
      </c>
      <c r="I535" s="37" t="s">
        <v>26</v>
      </c>
      <c r="J535" s="37" t="s">
        <v>27</v>
      </c>
      <c r="K535" s="37" t="s">
        <v>26</v>
      </c>
      <c r="L535" s="37" t="s">
        <v>27</v>
      </c>
      <c r="M535" s="44" t="s">
        <v>1700</v>
      </c>
      <c r="N535" s="44">
        <f>SUM(O535:U535,V535:BK535)</f>
        <v>10</v>
      </c>
      <c r="O535" s="44">
        <v>0</v>
      </c>
      <c r="P535" s="44">
        <v>0</v>
      </c>
      <c r="Q535" s="44">
        <v>0</v>
      </c>
      <c r="R535" s="44">
        <v>0</v>
      </c>
      <c r="S535" s="44">
        <v>0</v>
      </c>
      <c r="T535" s="44">
        <v>10</v>
      </c>
      <c r="U535" s="44">
        <v>0</v>
      </c>
      <c r="V535" s="44">
        <v>0</v>
      </c>
      <c r="W535" s="44">
        <v>0</v>
      </c>
      <c r="X535" s="44">
        <v>0</v>
      </c>
      <c r="Y535" s="44">
        <v>0</v>
      </c>
      <c r="Z535" s="44">
        <v>0</v>
      </c>
      <c r="AA535" s="44">
        <v>0</v>
      </c>
      <c r="AB535" s="44">
        <v>0</v>
      </c>
      <c r="AC535" s="44">
        <v>0</v>
      </c>
      <c r="AD535" s="44">
        <v>0</v>
      </c>
      <c r="AE535" s="44">
        <v>0</v>
      </c>
      <c r="AF535" s="44">
        <v>0</v>
      </c>
      <c r="AG535" s="44">
        <v>0</v>
      </c>
      <c r="AH535" s="44">
        <v>0</v>
      </c>
      <c r="AI535" s="44">
        <v>0</v>
      </c>
      <c r="AJ535" s="44">
        <v>0</v>
      </c>
      <c r="AK535" s="44">
        <v>0</v>
      </c>
      <c r="AL535" s="44">
        <v>0</v>
      </c>
      <c r="AM535" s="44">
        <v>0</v>
      </c>
      <c r="AN535" s="44">
        <v>0</v>
      </c>
      <c r="AO535" s="44">
        <v>0</v>
      </c>
      <c r="AP535" s="44">
        <v>0</v>
      </c>
      <c r="AQ535" s="44">
        <v>0</v>
      </c>
      <c r="AR535" s="44">
        <v>0</v>
      </c>
      <c r="AS535" s="44">
        <v>0</v>
      </c>
      <c r="AT535" s="44">
        <v>0</v>
      </c>
      <c r="AU535" s="44">
        <v>0</v>
      </c>
      <c r="AV535" s="44">
        <v>0</v>
      </c>
      <c r="AW535" s="44">
        <v>0</v>
      </c>
      <c r="AX535" s="44">
        <v>0</v>
      </c>
      <c r="AY535" s="44">
        <v>0</v>
      </c>
      <c r="AZ535" s="44">
        <v>0</v>
      </c>
      <c r="BA535" s="44">
        <v>0</v>
      </c>
      <c r="BB535" s="44">
        <v>0</v>
      </c>
      <c r="BC535" s="44">
        <v>0</v>
      </c>
      <c r="BD535" s="44">
        <v>0</v>
      </c>
      <c r="BE535" s="44">
        <v>0</v>
      </c>
      <c r="BF535" s="44">
        <v>0</v>
      </c>
      <c r="BG535" s="44">
        <v>0</v>
      </c>
      <c r="BH535" s="44">
        <v>0</v>
      </c>
      <c r="BI535" s="44">
        <v>0</v>
      </c>
      <c r="BJ535" s="44">
        <v>0</v>
      </c>
      <c r="BK535" s="44">
        <v>0</v>
      </c>
      <c r="BL535" s="44">
        <f>SUM(V535:BK535)</f>
        <v>0</v>
      </c>
      <c r="BM535" s="152">
        <f t="shared" si="1"/>
        <v>0</v>
      </c>
      <c r="BN535" s="153">
        <f t="shared" si="2"/>
        <v>0</v>
      </c>
      <c r="BO535" s="154">
        <f t="shared" si="3"/>
        <v>0</v>
      </c>
      <c r="BP535" s="155">
        <f t="shared" si="4"/>
        <v>0</v>
      </c>
      <c r="BQ535" s="44"/>
    </row>
    <row r="536" spans="1:69" ht="15.75" hidden="1" customHeight="1" x14ac:dyDescent="0.3">
      <c r="A536" s="44" t="s">
        <v>212</v>
      </c>
      <c r="B536" s="44" t="s">
        <v>808</v>
      </c>
      <c r="C536" s="44" t="s">
        <v>808</v>
      </c>
      <c r="D536" s="44">
        <v>2019</v>
      </c>
      <c r="E536" s="45">
        <v>43668</v>
      </c>
      <c r="F536" s="44" t="s">
        <v>19</v>
      </c>
      <c r="G536" s="44" t="s">
        <v>131</v>
      </c>
      <c r="H536" s="37" t="s">
        <v>22</v>
      </c>
      <c r="I536" s="37" t="s">
        <v>22</v>
      </c>
      <c r="J536" s="37" t="s">
        <v>21</v>
      </c>
      <c r="K536" s="37" t="s">
        <v>22</v>
      </c>
      <c r="L536" s="37" t="s">
        <v>21</v>
      </c>
      <c r="M536" s="44" t="s">
        <v>1698</v>
      </c>
      <c r="N536" s="44"/>
      <c r="O536" s="44">
        <v>0</v>
      </c>
      <c r="P536" s="44">
        <v>0</v>
      </c>
      <c r="Q536" s="44">
        <v>0</v>
      </c>
      <c r="R536" s="44">
        <v>0</v>
      </c>
      <c r="S536" s="44">
        <v>0</v>
      </c>
      <c r="T536" s="44">
        <v>0</v>
      </c>
      <c r="U536" s="44">
        <v>0</v>
      </c>
      <c r="V536" s="44">
        <v>0</v>
      </c>
      <c r="W536" s="44">
        <v>0</v>
      </c>
      <c r="X536" s="44">
        <v>0</v>
      </c>
      <c r="Y536" s="44">
        <v>10</v>
      </c>
      <c r="Z536" s="44">
        <v>0</v>
      </c>
      <c r="AA536" s="44">
        <v>0</v>
      </c>
      <c r="AB536" s="44">
        <v>0</v>
      </c>
      <c r="AC536" s="44">
        <v>0</v>
      </c>
      <c r="AD536" s="44">
        <v>0</v>
      </c>
      <c r="AE536" s="44">
        <v>0</v>
      </c>
      <c r="AF536" s="44">
        <v>0</v>
      </c>
      <c r="AG536" s="44">
        <v>0</v>
      </c>
      <c r="AH536" s="44">
        <v>0</v>
      </c>
      <c r="AI536" s="44">
        <v>0</v>
      </c>
      <c r="AJ536" s="44">
        <v>0</v>
      </c>
      <c r="AK536" s="44">
        <v>0</v>
      </c>
      <c r="AL536" s="44">
        <v>0</v>
      </c>
      <c r="AM536" s="44">
        <v>2</v>
      </c>
      <c r="AN536" s="44">
        <v>0</v>
      </c>
      <c r="AO536" s="44">
        <v>5</v>
      </c>
      <c r="AP536" s="44">
        <v>0</v>
      </c>
      <c r="AQ536" s="44">
        <v>0</v>
      </c>
      <c r="AR536" s="44">
        <v>0</v>
      </c>
      <c r="AS536" s="44">
        <v>0</v>
      </c>
      <c r="AT536" s="44">
        <v>0</v>
      </c>
      <c r="AU536" s="44">
        <v>0</v>
      </c>
      <c r="AV536" s="44">
        <v>0</v>
      </c>
      <c r="AW536" s="44">
        <v>0</v>
      </c>
      <c r="AX536" s="44">
        <v>0</v>
      </c>
      <c r="AY536" s="44">
        <v>0</v>
      </c>
      <c r="AZ536" s="44">
        <v>0</v>
      </c>
      <c r="BA536" s="44">
        <v>0</v>
      </c>
      <c r="BB536" s="44">
        <v>0</v>
      </c>
      <c r="BC536" s="44">
        <v>0</v>
      </c>
      <c r="BD536" s="44">
        <v>0</v>
      </c>
      <c r="BE536" s="44">
        <v>0</v>
      </c>
      <c r="BF536" s="44">
        <v>0</v>
      </c>
      <c r="BG536" s="44">
        <v>0</v>
      </c>
      <c r="BH536" s="44">
        <v>0</v>
      </c>
      <c r="BI536" s="44">
        <v>0</v>
      </c>
      <c r="BJ536" s="44">
        <v>0</v>
      </c>
      <c r="BK536" s="44">
        <v>0</v>
      </c>
      <c r="BL536" s="44">
        <f>SUM(V536:BK536)</f>
        <v>17</v>
      </c>
      <c r="BM536" s="152">
        <f t="shared" si="1"/>
        <v>15</v>
      </c>
      <c r="BN536" s="153">
        <f t="shared" si="2"/>
        <v>0</v>
      </c>
      <c r="BO536" s="154">
        <f t="shared" si="3"/>
        <v>2</v>
      </c>
      <c r="BP536" s="155">
        <f t="shared" si="4"/>
        <v>0</v>
      </c>
      <c r="BQ536" s="44"/>
    </row>
    <row r="537" spans="1:69" ht="15.75" hidden="1" customHeight="1" x14ac:dyDescent="0.3">
      <c r="A537" s="44" t="s">
        <v>212</v>
      </c>
      <c r="B537" s="44" t="s">
        <v>808</v>
      </c>
      <c r="C537" s="44" t="s">
        <v>808</v>
      </c>
      <c r="D537" s="44">
        <v>2019</v>
      </c>
      <c r="E537" s="45">
        <v>43668</v>
      </c>
      <c r="F537" s="44" t="s">
        <v>19</v>
      </c>
      <c r="G537" s="44" t="s">
        <v>131</v>
      </c>
      <c r="H537" s="37" t="s">
        <v>22</v>
      </c>
      <c r="I537" s="37" t="s">
        <v>22</v>
      </c>
      <c r="J537" s="37" t="s">
        <v>21</v>
      </c>
      <c r="K537" s="37" t="s">
        <v>22</v>
      </c>
      <c r="L537" s="37" t="s">
        <v>21</v>
      </c>
      <c r="M537" s="44" t="s">
        <v>1699</v>
      </c>
      <c r="N537" s="44"/>
      <c r="O537" s="44">
        <v>0</v>
      </c>
      <c r="P537" s="44">
        <v>0</v>
      </c>
      <c r="Q537" s="44">
        <v>0</v>
      </c>
      <c r="R537" s="44">
        <v>0</v>
      </c>
      <c r="S537" s="44">
        <v>0</v>
      </c>
      <c r="T537" s="44">
        <v>0</v>
      </c>
      <c r="U537" s="44">
        <v>0</v>
      </c>
      <c r="V537" s="44">
        <v>0</v>
      </c>
      <c r="W537" s="44">
        <v>0</v>
      </c>
      <c r="X537" s="44">
        <v>0</v>
      </c>
      <c r="Y537" s="44">
        <v>0</v>
      </c>
      <c r="Z537" s="44">
        <v>0</v>
      </c>
      <c r="AA537" s="44">
        <v>4</v>
      </c>
      <c r="AB537" s="44">
        <v>0</v>
      </c>
      <c r="AC537" s="44">
        <v>0</v>
      </c>
      <c r="AD537" s="44">
        <v>0</v>
      </c>
      <c r="AE537" s="44">
        <v>0</v>
      </c>
      <c r="AF537" s="44">
        <v>0</v>
      </c>
      <c r="AG537" s="44">
        <v>0</v>
      </c>
      <c r="AH537" s="44">
        <v>0</v>
      </c>
      <c r="AI537" s="44">
        <v>0</v>
      </c>
      <c r="AJ537" s="44">
        <v>0</v>
      </c>
      <c r="AK537" s="44">
        <v>0</v>
      </c>
      <c r="AL537" s="44">
        <v>1</v>
      </c>
      <c r="AM537" s="44">
        <v>1</v>
      </c>
      <c r="AN537" s="44">
        <v>0</v>
      </c>
      <c r="AO537" s="44">
        <v>0</v>
      </c>
      <c r="AP537" s="44">
        <v>0</v>
      </c>
      <c r="AQ537" s="44">
        <v>0</v>
      </c>
      <c r="AR537" s="44">
        <v>0</v>
      </c>
      <c r="AS537" s="44">
        <v>0</v>
      </c>
      <c r="AT537" s="44">
        <v>0</v>
      </c>
      <c r="AU537" s="44">
        <v>0</v>
      </c>
      <c r="AV537" s="44">
        <v>0</v>
      </c>
      <c r="AW537" s="44">
        <v>0</v>
      </c>
      <c r="AX537" s="44">
        <v>0</v>
      </c>
      <c r="AY537" s="44">
        <v>0</v>
      </c>
      <c r="AZ537" s="44">
        <v>0</v>
      </c>
      <c r="BA537" s="44">
        <v>0</v>
      </c>
      <c r="BB537" s="44">
        <v>0</v>
      </c>
      <c r="BC537" s="44">
        <v>0</v>
      </c>
      <c r="BD537" s="44">
        <v>0</v>
      </c>
      <c r="BE537" s="44">
        <v>0</v>
      </c>
      <c r="BF537" s="44">
        <v>0</v>
      </c>
      <c r="BG537" s="44">
        <v>0</v>
      </c>
      <c r="BH537" s="44">
        <v>0</v>
      </c>
      <c r="BI537" s="44">
        <v>0</v>
      </c>
      <c r="BJ537" s="44">
        <v>0</v>
      </c>
      <c r="BK537" s="44">
        <v>0</v>
      </c>
      <c r="BL537" s="44">
        <f>SUM(V537:BK537)</f>
        <v>6</v>
      </c>
      <c r="BM537" s="152">
        <f t="shared" si="1"/>
        <v>0</v>
      </c>
      <c r="BN537" s="153">
        <f t="shared" si="2"/>
        <v>4</v>
      </c>
      <c r="BO537" s="154">
        <f t="shared" si="3"/>
        <v>2</v>
      </c>
      <c r="BP537" s="155">
        <f t="shared" si="4"/>
        <v>0</v>
      </c>
      <c r="BQ537" s="44"/>
    </row>
    <row r="538" spans="1:69" ht="15.75" hidden="1" customHeight="1" x14ac:dyDescent="0.3">
      <c r="A538" s="44" t="s">
        <v>212</v>
      </c>
      <c r="B538" s="44" t="s">
        <v>808</v>
      </c>
      <c r="C538" s="44" t="s">
        <v>808</v>
      </c>
      <c r="D538" s="44">
        <v>2019</v>
      </c>
      <c r="E538" s="45">
        <v>43668</v>
      </c>
      <c r="F538" s="44" t="s">
        <v>19</v>
      </c>
      <c r="G538" s="44" t="s">
        <v>131</v>
      </c>
      <c r="H538" s="37" t="s">
        <v>22</v>
      </c>
      <c r="I538" s="37" t="s">
        <v>22</v>
      </c>
      <c r="J538" s="37" t="s">
        <v>21</v>
      </c>
      <c r="K538" s="37" t="s">
        <v>22</v>
      </c>
      <c r="L538" s="37" t="s">
        <v>21</v>
      </c>
      <c r="M538" s="44" t="s">
        <v>1700</v>
      </c>
      <c r="N538" s="44">
        <f>SUM(O538:U538,V538:BK538)</f>
        <v>10</v>
      </c>
      <c r="O538" s="44">
        <v>0</v>
      </c>
      <c r="P538" s="44">
        <v>0</v>
      </c>
      <c r="Q538" s="44">
        <v>0</v>
      </c>
      <c r="R538" s="44">
        <v>0</v>
      </c>
      <c r="S538" s="44">
        <v>0</v>
      </c>
      <c r="T538" s="44">
        <v>4</v>
      </c>
      <c r="U538" s="44">
        <v>6</v>
      </c>
      <c r="V538" s="44">
        <v>0</v>
      </c>
      <c r="W538" s="44">
        <v>0</v>
      </c>
      <c r="X538" s="44">
        <v>0</v>
      </c>
      <c r="Y538" s="44">
        <v>0</v>
      </c>
      <c r="Z538" s="44">
        <v>0</v>
      </c>
      <c r="AA538" s="44">
        <v>0</v>
      </c>
      <c r="AB538" s="44">
        <v>0</v>
      </c>
      <c r="AC538" s="44">
        <v>0</v>
      </c>
      <c r="AD538" s="44">
        <v>0</v>
      </c>
      <c r="AE538" s="44">
        <v>0</v>
      </c>
      <c r="AF538" s="44">
        <v>0</v>
      </c>
      <c r="AG538" s="44">
        <v>0</v>
      </c>
      <c r="AH538" s="44">
        <v>0</v>
      </c>
      <c r="AI538" s="44">
        <v>0</v>
      </c>
      <c r="AJ538" s="44">
        <v>0</v>
      </c>
      <c r="AK538" s="44">
        <v>0</v>
      </c>
      <c r="AL538" s="44">
        <v>0</v>
      </c>
      <c r="AM538" s="44">
        <v>0</v>
      </c>
      <c r="AN538" s="44">
        <v>0</v>
      </c>
      <c r="AO538" s="44">
        <v>0</v>
      </c>
      <c r="AP538" s="44">
        <v>0</v>
      </c>
      <c r="AQ538" s="44">
        <v>0</v>
      </c>
      <c r="AR538" s="44">
        <v>0</v>
      </c>
      <c r="AS538" s="44">
        <v>0</v>
      </c>
      <c r="AT538" s="44">
        <v>0</v>
      </c>
      <c r="AU538" s="44">
        <v>0</v>
      </c>
      <c r="AV538" s="44">
        <v>0</v>
      </c>
      <c r="AW538" s="44">
        <v>0</v>
      </c>
      <c r="AX538" s="44">
        <v>0</v>
      </c>
      <c r="AY538" s="44">
        <v>0</v>
      </c>
      <c r="AZ538" s="44">
        <v>0</v>
      </c>
      <c r="BA538" s="44">
        <v>0</v>
      </c>
      <c r="BB538" s="44">
        <v>0</v>
      </c>
      <c r="BC538" s="44">
        <v>0</v>
      </c>
      <c r="BD538" s="44">
        <v>0</v>
      </c>
      <c r="BE538" s="44">
        <v>0</v>
      </c>
      <c r="BF538" s="44">
        <v>0</v>
      </c>
      <c r="BG538" s="44">
        <v>0</v>
      </c>
      <c r="BH538" s="44">
        <v>0</v>
      </c>
      <c r="BI538" s="44">
        <v>0</v>
      </c>
      <c r="BJ538" s="44">
        <v>0</v>
      </c>
      <c r="BK538" s="44">
        <v>0</v>
      </c>
      <c r="BL538" s="44">
        <f>SUM(V538:BK538)</f>
        <v>0</v>
      </c>
      <c r="BM538" s="152">
        <f t="shared" si="1"/>
        <v>0</v>
      </c>
      <c r="BN538" s="153">
        <f t="shared" si="2"/>
        <v>0</v>
      </c>
      <c r="BO538" s="154">
        <f t="shared" si="3"/>
        <v>0</v>
      </c>
      <c r="BP538" s="155">
        <f t="shared" si="4"/>
        <v>0</v>
      </c>
      <c r="BQ538" s="44"/>
    </row>
    <row r="539" spans="1:69" ht="15.75" hidden="1" customHeight="1" x14ac:dyDescent="0.3">
      <c r="A539" s="44" t="s">
        <v>212</v>
      </c>
      <c r="B539" s="44" t="s">
        <v>808</v>
      </c>
      <c r="C539" s="44" t="s">
        <v>808</v>
      </c>
      <c r="D539" s="44">
        <v>2019</v>
      </c>
      <c r="E539" s="45">
        <v>43668</v>
      </c>
      <c r="F539" s="44" t="s">
        <v>19</v>
      </c>
      <c r="G539" s="44" t="s">
        <v>134</v>
      </c>
      <c r="H539" s="37" t="s">
        <v>22</v>
      </c>
      <c r="I539" s="37" t="s">
        <v>22</v>
      </c>
      <c r="J539" s="37" t="s">
        <v>21</v>
      </c>
      <c r="K539" s="37" t="s">
        <v>22</v>
      </c>
      <c r="L539" s="37" t="s">
        <v>21</v>
      </c>
      <c r="M539" s="44" t="s">
        <v>1698</v>
      </c>
      <c r="N539" s="44"/>
      <c r="O539" s="44">
        <v>0</v>
      </c>
      <c r="P539" s="44">
        <v>0</v>
      </c>
      <c r="Q539" s="44">
        <v>0</v>
      </c>
      <c r="R539" s="44">
        <v>0</v>
      </c>
      <c r="S539" s="44">
        <v>0</v>
      </c>
      <c r="T539" s="44">
        <v>0</v>
      </c>
      <c r="U539" s="44">
        <v>0</v>
      </c>
      <c r="V539" s="44">
        <v>0</v>
      </c>
      <c r="W539" s="44">
        <v>0</v>
      </c>
      <c r="X539" s="44">
        <v>0</v>
      </c>
      <c r="Y539" s="44">
        <v>0</v>
      </c>
      <c r="Z539" s="44">
        <v>0</v>
      </c>
      <c r="AA539" s="44">
        <v>0</v>
      </c>
      <c r="AB539" s="44">
        <v>7</v>
      </c>
      <c r="AC539" s="44">
        <v>0</v>
      </c>
      <c r="AD539" s="44">
        <v>0</v>
      </c>
      <c r="AE539" s="44">
        <v>0</v>
      </c>
      <c r="AF539" s="44">
        <v>0</v>
      </c>
      <c r="AG539" s="44">
        <v>0</v>
      </c>
      <c r="AH539" s="44">
        <v>0</v>
      </c>
      <c r="AI539" s="44">
        <v>0</v>
      </c>
      <c r="AJ539" s="44">
        <v>0</v>
      </c>
      <c r="AK539" s="44">
        <v>0</v>
      </c>
      <c r="AL539" s="44">
        <v>0</v>
      </c>
      <c r="AM539" s="44">
        <v>0</v>
      </c>
      <c r="AN539" s="44">
        <v>0</v>
      </c>
      <c r="AO539" s="44">
        <v>5</v>
      </c>
      <c r="AP539" s="44">
        <v>0</v>
      </c>
      <c r="AQ539" s="44">
        <v>0</v>
      </c>
      <c r="AR539" s="44">
        <v>0</v>
      </c>
      <c r="AS539" s="44">
        <v>0</v>
      </c>
      <c r="AT539" s="44">
        <v>0</v>
      </c>
      <c r="AU539" s="44">
        <v>0</v>
      </c>
      <c r="AV539" s="44">
        <v>0</v>
      </c>
      <c r="AW539" s="44">
        <v>0</v>
      </c>
      <c r="AX539" s="44">
        <v>0</v>
      </c>
      <c r="AY539" s="44">
        <v>0</v>
      </c>
      <c r="AZ539" s="44">
        <v>0</v>
      </c>
      <c r="BA539" s="44">
        <v>0</v>
      </c>
      <c r="BB539" s="44">
        <v>0</v>
      </c>
      <c r="BC539" s="44">
        <v>0</v>
      </c>
      <c r="BD539" s="44">
        <v>0</v>
      </c>
      <c r="BE539" s="44">
        <v>0</v>
      </c>
      <c r="BF539" s="44">
        <v>0</v>
      </c>
      <c r="BG539" s="44">
        <v>0</v>
      </c>
      <c r="BH539" s="44">
        <v>0</v>
      </c>
      <c r="BI539" s="44">
        <v>0</v>
      </c>
      <c r="BJ539" s="44">
        <v>0</v>
      </c>
      <c r="BK539" s="44">
        <v>0</v>
      </c>
      <c r="BL539" s="44">
        <f>SUM(V539:BK539)</f>
        <v>12</v>
      </c>
      <c r="BM539" s="152">
        <f t="shared" si="1"/>
        <v>12</v>
      </c>
      <c r="BN539" s="153">
        <f t="shared" si="2"/>
        <v>0</v>
      </c>
      <c r="BO539" s="154">
        <f t="shared" si="3"/>
        <v>0</v>
      </c>
      <c r="BP539" s="155">
        <f t="shared" si="4"/>
        <v>0</v>
      </c>
      <c r="BQ539" s="44"/>
    </row>
    <row r="540" spans="1:69" ht="15.75" hidden="1" customHeight="1" x14ac:dyDescent="0.3">
      <c r="A540" s="44" t="s">
        <v>212</v>
      </c>
      <c r="B540" s="44" t="s">
        <v>808</v>
      </c>
      <c r="C540" s="44" t="s">
        <v>808</v>
      </c>
      <c r="D540" s="44">
        <v>2019</v>
      </c>
      <c r="E540" s="45">
        <v>43668</v>
      </c>
      <c r="F540" s="44" t="s">
        <v>19</v>
      </c>
      <c r="G540" s="44" t="s">
        <v>134</v>
      </c>
      <c r="H540" s="37" t="s">
        <v>22</v>
      </c>
      <c r="I540" s="37" t="s">
        <v>22</v>
      </c>
      <c r="J540" s="37" t="s">
        <v>21</v>
      </c>
      <c r="K540" s="37" t="s">
        <v>22</v>
      </c>
      <c r="L540" s="37" t="s">
        <v>21</v>
      </c>
      <c r="M540" s="44" t="s">
        <v>1699</v>
      </c>
      <c r="N540" s="44"/>
      <c r="O540" s="44">
        <v>0</v>
      </c>
      <c r="P540" s="44">
        <v>0</v>
      </c>
      <c r="Q540" s="44">
        <v>0</v>
      </c>
      <c r="R540" s="44">
        <v>0</v>
      </c>
      <c r="S540" s="44">
        <v>0</v>
      </c>
      <c r="T540" s="44">
        <v>0</v>
      </c>
      <c r="U540" s="44">
        <v>0</v>
      </c>
      <c r="V540" s="44">
        <v>0</v>
      </c>
      <c r="W540" s="44">
        <v>0</v>
      </c>
      <c r="X540" s="44">
        <v>0</v>
      </c>
      <c r="Y540" s="44">
        <v>0</v>
      </c>
      <c r="Z540" s="44">
        <v>9</v>
      </c>
      <c r="AA540" s="44">
        <v>2</v>
      </c>
      <c r="AB540" s="44">
        <v>0</v>
      </c>
      <c r="AC540" s="44">
        <v>0</v>
      </c>
      <c r="AD540" s="44">
        <v>0</v>
      </c>
      <c r="AE540" s="44">
        <v>0</v>
      </c>
      <c r="AF540" s="44">
        <v>0</v>
      </c>
      <c r="AG540" s="44">
        <v>0</v>
      </c>
      <c r="AH540" s="44">
        <v>0</v>
      </c>
      <c r="AI540" s="44">
        <v>0</v>
      </c>
      <c r="AJ540" s="44">
        <v>0</v>
      </c>
      <c r="AK540" s="44">
        <v>0</v>
      </c>
      <c r="AL540" s="44">
        <v>0</v>
      </c>
      <c r="AM540" s="44">
        <v>0</v>
      </c>
      <c r="AN540" s="44">
        <v>0</v>
      </c>
      <c r="AO540" s="44">
        <v>0</v>
      </c>
      <c r="AP540" s="44">
        <v>0</v>
      </c>
      <c r="AQ540" s="44">
        <v>0</v>
      </c>
      <c r="AR540" s="44">
        <v>3</v>
      </c>
      <c r="AS540" s="44">
        <v>0</v>
      </c>
      <c r="AT540" s="44">
        <v>0</v>
      </c>
      <c r="AU540" s="44">
        <v>0</v>
      </c>
      <c r="AV540" s="44">
        <v>0</v>
      </c>
      <c r="AW540" s="44">
        <v>0</v>
      </c>
      <c r="AX540" s="44">
        <v>0</v>
      </c>
      <c r="AY540" s="44">
        <v>0</v>
      </c>
      <c r="AZ540" s="44">
        <v>0</v>
      </c>
      <c r="BA540" s="44">
        <v>0</v>
      </c>
      <c r="BB540" s="44">
        <v>0</v>
      </c>
      <c r="BC540" s="44">
        <v>0</v>
      </c>
      <c r="BD540" s="44">
        <v>0</v>
      </c>
      <c r="BE540" s="44">
        <v>0</v>
      </c>
      <c r="BF540" s="44">
        <v>0</v>
      </c>
      <c r="BG540" s="44">
        <v>0</v>
      </c>
      <c r="BH540" s="44">
        <v>0</v>
      </c>
      <c r="BI540" s="44">
        <v>0</v>
      </c>
      <c r="BJ540" s="44">
        <v>0</v>
      </c>
      <c r="BK540" s="44">
        <v>0</v>
      </c>
      <c r="BL540" s="44">
        <f>SUM(V540:BK540)</f>
        <v>14</v>
      </c>
      <c r="BM540" s="152">
        <f t="shared" si="1"/>
        <v>3</v>
      </c>
      <c r="BN540" s="153">
        <f t="shared" si="2"/>
        <v>11</v>
      </c>
      <c r="BO540" s="154">
        <f t="shared" si="3"/>
        <v>0</v>
      </c>
      <c r="BP540" s="155">
        <f t="shared" si="4"/>
        <v>0</v>
      </c>
      <c r="BQ540" s="44"/>
    </row>
    <row r="541" spans="1:69" ht="15.75" hidden="1" customHeight="1" x14ac:dyDescent="0.3">
      <c r="A541" s="44" t="s">
        <v>212</v>
      </c>
      <c r="B541" s="44" t="s">
        <v>808</v>
      </c>
      <c r="C541" s="44" t="s">
        <v>808</v>
      </c>
      <c r="D541" s="44">
        <v>2019</v>
      </c>
      <c r="E541" s="45">
        <v>43668</v>
      </c>
      <c r="F541" s="44" t="s">
        <v>19</v>
      </c>
      <c r="G541" s="44" t="s">
        <v>134</v>
      </c>
      <c r="H541" s="37" t="s">
        <v>22</v>
      </c>
      <c r="I541" s="37" t="s">
        <v>22</v>
      </c>
      <c r="J541" s="37" t="s">
        <v>21</v>
      </c>
      <c r="K541" s="37" t="s">
        <v>22</v>
      </c>
      <c r="L541" s="37" t="s">
        <v>21</v>
      </c>
      <c r="M541" s="44" t="s">
        <v>1700</v>
      </c>
      <c r="N541" s="44">
        <f>SUM(O541:U541,V541:BK541)</f>
        <v>10</v>
      </c>
      <c r="O541" s="44">
        <v>0</v>
      </c>
      <c r="P541" s="44">
        <v>1</v>
      </c>
      <c r="Q541" s="44">
        <v>0</v>
      </c>
      <c r="R541" s="44">
        <v>0</v>
      </c>
      <c r="S541" s="44">
        <v>0</v>
      </c>
      <c r="T541" s="44">
        <v>9</v>
      </c>
      <c r="U541" s="44">
        <v>0</v>
      </c>
      <c r="V541" s="44">
        <v>0</v>
      </c>
      <c r="W541" s="44">
        <v>0</v>
      </c>
      <c r="X541" s="44">
        <v>0</v>
      </c>
      <c r="Y541" s="44">
        <v>0</v>
      </c>
      <c r="Z541" s="44">
        <v>0</v>
      </c>
      <c r="AA541" s="44">
        <v>0</v>
      </c>
      <c r="AB541" s="44">
        <v>0</v>
      </c>
      <c r="AC541" s="44">
        <v>0</v>
      </c>
      <c r="AD541" s="44">
        <v>0</v>
      </c>
      <c r="AE541" s="44">
        <v>0</v>
      </c>
      <c r="AF541" s="44">
        <v>0</v>
      </c>
      <c r="AG541" s="44">
        <v>0</v>
      </c>
      <c r="AH541" s="44">
        <v>0</v>
      </c>
      <c r="AI541" s="44">
        <v>0</v>
      </c>
      <c r="AJ541" s="44">
        <v>0</v>
      </c>
      <c r="AK541" s="44">
        <v>0</v>
      </c>
      <c r="AL541" s="44">
        <v>0</v>
      </c>
      <c r="AM541" s="44">
        <v>0</v>
      </c>
      <c r="AN541" s="44">
        <v>0</v>
      </c>
      <c r="AO541" s="44">
        <v>0</v>
      </c>
      <c r="AP541" s="44">
        <v>0</v>
      </c>
      <c r="AQ541" s="44">
        <v>0</v>
      </c>
      <c r="AR541" s="44">
        <v>0</v>
      </c>
      <c r="AS541" s="44">
        <v>0</v>
      </c>
      <c r="AT541" s="44">
        <v>0</v>
      </c>
      <c r="AU541" s="44">
        <v>0</v>
      </c>
      <c r="AV541" s="44">
        <v>0</v>
      </c>
      <c r="AW541" s="44">
        <v>0</v>
      </c>
      <c r="AX541" s="44">
        <v>0</v>
      </c>
      <c r="AY541" s="44">
        <v>0</v>
      </c>
      <c r="AZ541" s="44">
        <v>0</v>
      </c>
      <c r="BA541" s="44">
        <v>0</v>
      </c>
      <c r="BB541" s="44">
        <v>0</v>
      </c>
      <c r="BC541" s="44">
        <v>0</v>
      </c>
      <c r="BD541" s="44">
        <v>0</v>
      </c>
      <c r="BE541" s="44">
        <v>0</v>
      </c>
      <c r="BF541" s="44">
        <v>0</v>
      </c>
      <c r="BG541" s="44">
        <v>0</v>
      </c>
      <c r="BH541" s="44">
        <v>0</v>
      </c>
      <c r="BI541" s="44">
        <v>0</v>
      </c>
      <c r="BJ541" s="44">
        <v>0</v>
      </c>
      <c r="BK541" s="44">
        <v>0</v>
      </c>
      <c r="BL541" s="44">
        <f>SUM(V541:BK541)</f>
        <v>0</v>
      </c>
      <c r="BM541" s="152">
        <f t="shared" si="1"/>
        <v>0</v>
      </c>
      <c r="BN541" s="153">
        <f t="shared" si="2"/>
        <v>0</v>
      </c>
      <c r="BO541" s="154">
        <f t="shared" si="3"/>
        <v>0</v>
      </c>
      <c r="BP541" s="155">
        <f t="shared" si="4"/>
        <v>0</v>
      </c>
      <c r="BQ541" s="44"/>
    </row>
    <row r="542" spans="1:69" ht="15.75" hidden="1" customHeight="1" x14ac:dyDescent="0.3">
      <c r="A542" s="44" t="s">
        <v>212</v>
      </c>
      <c r="B542" s="44" t="s">
        <v>809</v>
      </c>
      <c r="C542" s="44" t="s">
        <v>809</v>
      </c>
      <c r="D542" s="44">
        <v>2019</v>
      </c>
      <c r="E542" s="45">
        <v>43669</v>
      </c>
      <c r="F542" s="44" t="s">
        <v>137</v>
      </c>
      <c r="G542" s="44" t="s">
        <v>20</v>
      </c>
      <c r="H542" s="37" t="s">
        <v>45</v>
      </c>
      <c r="I542" s="37" t="s">
        <v>45</v>
      </c>
      <c r="J542" s="37" t="s">
        <v>45</v>
      </c>
      <c r="K542" s="37" t="s">
        <v>45</v>
      </c>
      <c r="L542" s="37" t="s">
        <v>45</v>
      </c>
      <c r="M542" s="44" t="s">
        <v>1698</v>
      </c>
      <c r="N542" s="44"/>
      <c r="O542" s="44">
        <v>0</v>
      </c>
      <c r="P542" s="44">
        <v>0</v>
      </c>
      <c r="Q542" s="44">
        <v>0</v>
      </c>
      <c r="R542" s="44">
        <v>0</v>
      </c>
      <c r="S542" s="44">
        <v>0</v>
      </c>
      <c r="T542" s="44">
        <v>0</v>
      </c>
      <c r="U542" s="44">
        <v>0</v>
      </c>
      <c r="V542" s="44">
        <v>0</v>
      </c>
      <c r="W542" s="44">
        <v>0</v>
      </c>
      <c r="X542" s="44">
        <v>0</v>
      </c>
      <c r="Y542" s="44">
        <v>10</v>
      </c>
      <c r="Z542" s="44">
        <v>0</v>
      </c>
      <c r="AA542" s="44">
        <v>0</v>
      </c>
      <c r="AB542" s="44">
        <v>1</v>
      </c>
      <c r="AC542" s="44">
        <v>7</v>
      </c>
      <c r="AD542" s="44">
        <v>0</v>
      </c>
      <c r="AE542" s="44">
        <v>0</v>
      </c>
      <c r="AF542" s="44">
        <v>0</v>
      </c>
      <c r="AG542" s="44">
        <v>0</v>
      </c>
      <c r="AH542" s="44">
        <v>0</v>
      </c>
      <c r="AI542" s="44">
        <v>0</v>
      </c>
      <c r="AJ542" s="44">
        <v>0</v>
      </c>
      <c r="AK542" s="44">
        <v>0</v>
      </c>
      <c r="AL542" s="44">
        <v>0</v>
      </c>
      <c r="AM542" s="44">
        <v>0</v>
      </c>
      <c r="AN542" s="44">
        <v>0</v>
      </c>
      <c r="AO542" s="44">
        <v>9</v>
      </c>
      <c r="AP542" s="44">
        <v>0</v>
      </c>
      <c r="AQ542" s="44">
        <v>0</v>
      </c>
      <c r="AR542" s="44">
        <v>0</v>
      </c>
      <c r="AS542" s="44">
        <v>0</v>
      </c>
      <c r="AT542" s="44">
        <v>0</v>
      </c>
      <c r="AU542" s="44">
        <v>0</v>
      </c>
      <c r="AV542" s="44">
        <v>0</v>
      </c>
      <c r="AW542" s="44">
        <v>0</v>
      </c>
      <c r="AX542" s="44">
        <v>0</v>
      </c>
      <c r="AY542" s="44">
        <v>0</v>
      </c>
      <c r="AZ542" s="44">
        <v>0</v>
      </c>
      <c r="BA542" s="44">
        <v>0</v>
      </c>
      <c r="BB542" s="44">
        <v>0</v>
      </c>
      <c r="BC542" s="44">
        <v>0</v>
      </c>
      <c r="BD542" s="44">
        <v>1</v>
      </c>
      <c r="BE542" s="44">
        <v>0</v>
      </c>
      <c r="BF542" s="44">
        <v>0</v>
      </c>
      <c r="BG542" s="44">
        <v>0</v>
      </c>
      <c r="BH542" s="44">
        <v>0</v>
      </c>
      <c r="BI542" s="44">
        <v>0</v>
      </c>
      <c r="BJ542" s="44">
        <v>0</v>
      </c>
      <c r="BK542" s="44">
        <v>0</v>
      </c>
      <c r="BL542" s="44">
        <f>SUM(V542:BK542)</f>
        <v>28</v>
      </c>
      <c r="BM542" s="152">
        <f t="shared" si="1"/>
        <v>28</v>
      </c>
      <c r="BN542" s="153">
        <f t="shared" si="2"/>
        <v>0</v>
      </c>
      <c r="BO542" s="154">
        <f t="shared" si="3"/>
        <v>0</v>
      </c>
      <c r="BP542" s="155">
        <f t="shared" si="4"/>
        <v>0</v>
      </c>
      <c r="BQ542" s="44"/>
    </row>
    <row r="543" spans="1:69" ht="15.75" hidden="1" customHeight="1" x14ac:dyDescent="0.3">
      <c r="A543" s="44" t="s">
        <v>212</v>
      </c>
      <c r="B543" s="44" t="s">
        <v>809</v>
      </c>
      <c r="C543" s="44" t="s">
        <v>809</v>
      </c>
      <c r="D543" s="44">
        <v>2019</v>
      </c>
      <c r="E543" s="45">
        <v>43669</v>
      </c>
      <c r="F543" s="44" t="s">
        <v>137</v>
      </c>
      <c r="G543" s="44" t="s">
        <v>20</v>
      </c>
      <c r="H543" s="37" t="s">
        <v>45</v>
      </c>
      <c r="I543" s="37" t="s">
        <v>45</v>
      </c>
      <c r="J543" s="37" t="s">
        <v>45</v>
      </c>
      <c r="K543" s="37" t="s">
        <v>45</v>
      </c>
      <c r="L543" s="37" t="s">
        <v>45</v>
      </c>
      <c r="M543" s="44" t="s">
        <v>1699</v>
      </c>
      <c r="N543" s="44"/>
      <c r="O543" s="44">
        <v>0</v>
      </c>
      <c r="P543" s="44">
        <v>0</v>
      </c>
      <c r="Q543" s="44">
        <v>0</v>
      </c>
      <c r="R543" s="44">
        <v>0</v>
      </c>
      <c r="S543" s="44">
        <v>0</v>
      </c>
      <c r="T543" s="44">
        <v>0</v>
      </c>
      <c r="U543" s="44">
        <v>0</v>
      </c>
      <c r="V543" s="44">
        <v>1</v>
      </c>
      <c r="W543" s="44">
        <v>0</v>
      </c>
      <c r="X543" s="44">
        <v>0</v>
      </c>
      <c r="Y543" s="44">
        <v>0</v>
      </c>
      <c r="Z543" s="44">
        <v>0</v>
      </c>
      <c r="AA543" s="44">
        <v>0</v>
      </c>
      <c r="AB543" s="44">
        <v>0</v>
      </c>
      <c r="AC543" s="44">
        <v>0</v>
      </c>
      <c r="AD543" s="44">
        <v>0</v>
      </c>
      <c r="AE543" s="44">
        <v>0</v>
      </c>
      <c r="AF543" s="44">
        <v>0</v>
      </c>
      <c r="AG543" s="44">
        <v>0</v>
      </c>
      <c r="AH543" s="44">
        <v>0</v>
      </c>
      <c r="AI543" s="44">
        <v>0</v>
      </c>
      <c r="AJ543" s="44">
        <v>0</v>
      </c>
      <c r="AK543" s="44">
        <v>0</v>
      </c>
      <c r="AL543" s="44">
        <v>0</v>
      </c>
      <c r="AM543" s="44">
        <v>0</v>
      </c>
      <c r="AN543" s="44">
        <v>0</v>
      </c>
      <c r="AO543" s="44">
        <v>1</v>
      </c>
      <c r="AP543" s="44">
        <v>0</v>
      </c>
      <c r="AQ543" s="44">
        <v>0</v>
      </c>
      <c r="AR543" s="44">
        <v>0</v>
      </c>
      <c r="AS543" s="44">
        <v>0</v>
      </c>
      <c r="AT543" s="44">
        <v>0</v>
      </c>
      <c r="AU543" s="44">
        <v>0</v>
      </c>
      <c r="AV543" s="44">
        <v>0</v>
      </c>
      <c r="AW543" s="44">
        <v>0</v>
      </c>
      <c r="AX543" s="44">
        <v>0</v>
      </c>
      <c r="AY543" s="44">
        <v>0</v>
      </c>
      <c r="AZ543" s="44">
        <v>0</v>
      </c>
      <c r="BA543" s="44">
        <v>0</v>
      </c>
      <c r="BB543" s="44">
        <v>0</v>
      </c>
      <c r="BC543" s="44">
        <v>0</v>
      </c>
      <c r="BD543" s="44">
        <v>3</v>
      </c>
      <c r="BE543" s="44">
        <v>0</v>
      </c>
      <c r="BF543" s="44">
        <v>0</v>
      </c>
      <c r="BG543" s="44">
        <v>0</v>
      </c>
      <c r="BH543" s="44">
        <v>0</v>
      </c>
      <c r="BI543" s="44">
        <v>0</v>
      </c>
      <c r="BJ543" s="44">
        <v>0</v>
      </c>
      <c r="BK543" s="44">
        <v>0</v>
      </c>
      <c r="BL543" s="44">
        <f>SUM(V543:BK543)</f>
        <v>5</v>
      </c>
      <c r="BM543" s="152">
        <f t="shared" si="1"/>
        <v>4</v>
      </c>
      <c r="BN543" s="153">
        <f t="shared" si="2"/>
        <v>0</v>
      </c>
      <c r="BO543" s="154">
        <f t="shared" si="3"/>
        <v>1</v>
      </c>
      <c r="BP543" s="155">
        <f t="shared" si="4"/>
        <v>0</v>
      </c>
      <c r="BQ543" s="44"/>
    </row>
    <row r="544" spans="1:69" ht="15.75" hidden="1" customHeight="1" x14ac:dyDescent="0.3">
      <c r="A544" s="44" t="s">
        <v>212</v>
      </c>
      <c r="B544" s="44" t="s">
        <v>809</v>
      </c>
      <c r="C544" s="44" t="s">
        <v>809</v>
      </c>
      <c r="D544" s="44">
        <v>2019</v>
      </c>
      <c r="E544" s="45">
        <v>43669</v>
      </c>
      <c r="F544" s="44" t="s">
        <v>137</v>
      </c>
      <c r="G544" s="44" t="s">
        <v>20</v>
      </c>
      <c r="H544" s="37" t="s">
        <v>45</v>
      </c>
      <c r="I544" s="37" t="s">
        <v>45</v>
      </c>
      <c r="J544" s="37" t="s">
        <v>45</v>
      </c>
      <c r="K544" s="37" t="s">
        <v>45</v>
      </c>
      <c r="L544" s="37" t="s">
        <v>45</v>
      </c>
      <c r="M544" s="44" t="s">
        <v>1700</v>
      </c>
      <c r="N544" s="44">
        <f>SUM(O544:U544,V544:BK544)</f>
        <v>10</v>
      </c>
      <c r="O544" s="44">
        <v>0</v>
      </c>
      <c r="P544" s="44">
        <v>0</v>
      </c>
      <c r="Q544" s="44">
        <v>1</v>
      </c>
      <c r="R544" s="44">
        <v>0</v>
      </c>
      <c r="S544" s="44">
        <v>0</v>
      </c>
      <c r="T544" s="44">
        <v>7</v>
      </c>
      <c r="U544" s="44">
        <v>2</v>
      </c>
      <c r="V544" s="44">
        <v>0</v>
      </c>
      <c r="W544" s="44">
        <v>0</v>
      </c>
      <c r="X544" s="44">
        <v>0</v>
      </c>
      <c r="Y544" s="44">
        <v>0</v>
      </c>
      <c r="Z544" s="44">
        <v>0</v>
      </c>
      <c r="AA544" s="44">
        <v>0</v>
      </c>
      <c r="AB544" s="44">
        <v>0</v>
      </c>
      <c r="AC544" s="44">
        <v>0</v>
      </c>
      <c r="AD544" s="44">
        <v>0</v>
      </c>
      <c r="AE544" s="44">
        <v>0</v>
      </c>
      <c r="AF544" s="44">
        <v>0</v>
      </c>
      <c r="AG544" s="44">
        <v>0</v>
      </c>
      <c r="AH544" s="44">
        <v>0</v>
      </c>
      <c r="AI544" s="44">
        <v>0</v>
      </c>
      <c r="AJ544" s="44">
        <v>0</v>
      </c>
      <c r="AK544" s="44">
        <v>0</v>
      </c>
      <c r="AL544" s="44">
        <v>0</v>
      </c>
      <c r="AM544" s="44">
        <v>0</v>
      </c>
      <c r="AN544" s="44">
        <v>0</v>
      </c>
      <c r="AO544" s="44">
        <v>0</v>
      </c>
      <c r="AP544" s="44">
        <v>0</v>
      </c>
      <c r="AQ544" s="44">
        <v>0</v>
      </c>
      <c r="AR544" s="44">
        <v>0</v>
      </c>
      <c r="AS544" s="44">
        <v>0</v>
      </c>
      <c r="AT544" s="44">
        <v>0</v>
      </c>
      <c r="AU544" s="44">
        <v>0</v>
      </c>
      <c r="AV544" s="44">
        <v>0</v>
      </c>
      <c r="AW544" s="44">
        <v>0</v>
      </c>
      <c r="AX544" s="44">
        <v>0</v>
      </c>
      <c r="AY544" s="44">
        <v>0</v>
      </c>
      <c r="AZ544" s="44">
        <v>0</v>
      </c>
      <c r="BA544" s="44">
        <v>0</v>
      </c>
      <c r="BB544" s="44">
        <v>0</v>
      </c>
      <c r="BC544" s="44">
        <v>0</v>
      </c>
      <c r="BD544" s="44">
        <v>0</v>
      </c>
      <c r="BE544" s="44">
        <v>0</v>
      </c>
      <c r="BF544" s="44">
        <v>0</v>
      </c>
      <c r="BG544" s="44">
        <v>0</v>
      </c>
      <c r="BH544" s="44">
        <v>0</v>
      </c>
      <c r="BI544" s="44">
        <v>0</v>
      </c>
      <c r="BJ544" s="44">
        <v>0</v>
      </c>
      <c r="BK544" s="44">
        <v>0</v>
      </c>
      <c r="BL544" s="44">
        <f>SUM(V544:BK544)</f>
        <v>0</v>
      </c>
      <c r="BM544" s="152">
        <f t="shared" si="1"/>
        <v>0</v>
      </c>
      <c r="BN544" s="153">
        <f t="shared" si="2"/>
        <v>0</v>
      </c>
      <c r="BO544" s="154">
        <f t="shared" si="3"/>
        <v>0</v>
      </c>
      <c r="BP544" s="155">
        <f t="shared" si="4"/>
        <v>0</v>
      </c>
      <c r="BQ544" s="44"/>
    </row>
    <row r="545" spans="1:69" ht="15.75" hidden="1" customHeight="1" x14ac:dyDescent="0.3">
      <c r="A545" s="44" t="s">
        <v>212</v>
      </c>
      <c r="B545" s="44" t="s">
        <v>809</v>
      </c>
      <c r="C545" s="44" t="s">
        <v>809</v>
      </c>
      <c r="D545" s="44">
        <v>2019</v>
      </c>
      <c r="E545" s="45">
        <v>43669</v>
      </c>
      <c r="F545" s="44" t="s">
        <v>137</v>
      </c>
      <c r="G545" s="44" t="s">
        <v>25</v>
      </c>
      <c r="H545" s="37" t="s">
        <v>35</v>
      </c>
      <c r="I545" s="37" t="s">
        <v>31</v>
      </c>
      <c r="J545" s="37" t="s">
        <v>31</v>
      </c>
      <c r="K545" s="37" t="s">
        <v>31</v>
      </c>
      <c r="L545" s="37" t="s">
        <v>31</v>
      </c>
      <c r="M545" s="44" t="s">
        <v>1698</v>
      </c>
      <c r="N545" s="44"/>
      <c r="O545" s="44">
        <v>0</v>
      </c>
      <c r="P545" s="44">
        <v>0</v>
      </c>
      <c r="Q545" s="44">
        <v>0</v>
      </c>
      <c r="R545" s="44">
        <v>0</v>
      </c>
      <c r="S545" s="44">
        <v>0</v>
      </c>
      <c r="T545" s="44">
        <v>0</v>
      </c>
      <c r="U545" s="44">
        <v>0</v>
      </c>
      <c r="V545" s="44">
        <v>0</v>
      </c>
      <c r="W545" s="44">
        <v>0</v>
      </c>
      <c r="X545" s="44">
        <v>7</v>
      </c>
      <c r="Y545" s="44">
        <v>0</v>
      </c>
      <c r="Z545" s="44">
        <v>2</v>
      </c>
      <c r="AA545" s="44">
        <v>0</v>
      </c>
      <c r="AB545" s="44">
        <v>1</v>
      </c>
      <c r="AC545" s="44">
        <v>0</v>
      </c>
      <c r="AD545" s="44">
        <v>0</v>
      </c>
      <c r="AE545" s="44">
        <v>0</v>
      </c>
      <c r="AF545" s="44">
        <v>0</v>
      </c>
      <c r="AG545" s="44">
        <v>0</v>
      </c>
      <c r="AH545" s="44">
        <v>0</v>
      </c>
      <c r="AI545" s="44">
        <v>0</v>
      </c>
      <c r="AJ545" s="44">
        <v>0</v>
      </c>
      <c r="AK545" s="44">
        <v>0</v>
      </c>
      <c r="AL545" s="44">
        <v>0</v>
      </c>
      <c r="AM545" s="44">
        <v>0</v>
      </c>
      <c r="AN545" s="44">
        <v>0</v>
      </c>
      <c r="AO545" s="44">
        <v>4</v>
      </c>
      <c r="AP545" s="44">
        <v>0</v>
      </c>
      <c r="AQ545" s="44">
        <v>0</v>
      </c>
      <c r="AR545" s="44">
        <v>0</v>
      </c>
      <c r="AS545" s="44">
        <v>0</v>
      </c>
      <c r="AT545" s="44">
        <v>0</v>
      </c>
      <c r="AU545" s="44">
        <v>0</v>
      </c>
      <c r="AV545" s="44">
        <v>0</v>
      </c>
      <c r="AW545" s="44">
        <v>0</v>
      </c>
      <c r="AX545" s="44">
        <v>0</v>
      </c>
      <c r="AY545" s="44">
        <v>0</v>
      </c>
      <c r="AZ545" s="44">
        <v>0</v>
      </c>
      <c r="BA545" s="44">
        <v>0</v>
      </c>
      <c r="BB545" s="44">
        <v>0</v>
      </c>
      <c r="BC545" s="44">
        <v>0</v>
      </c>
      <c r="BD545" s="44">
        <v>1</v>
      </c>
      <c r="BE545" s="44">
        <v>0</v>
      </c>
      <c r="BF545" s="44">
        <v>0</v>
      </c>
      <c r="BG545" s="44">
        <v>0</v>
      </c>
      <c r="BH545" s="44">
        <v>0</v>
      </c>
      <c r="BI545" s="44">
        <v>0</v>
      </c>
      <c r="BJ545" s="44">
        <v>0</v>
      </c>
      <c r="BK545" s="44">
        <v>0</v>
      </c>
      <c r="BL545" s="44">
        <f>SUM(V545:BK545)</f>
        <v>15</v>
      </c>
      <c r="BM545" s="152">
        <f t="shared" si="1"/>
        <v>6</v>
      </c>
      <c r="BN545" s="153">
        <f t="shared" si="2"/>
        <v>2</v>
      </c>
      <c r="BO545" s="154">
        <f t="shared" si="3"/>
        <v>0</v>
      </c>
      <c r="BP545" s="155">
        <f t="shared" si="4"/>
        <v>7</v>
      </c>
      <c r="BQ545" s="44"/>
    </row>
    <row r="546" spans="1:69" ht="15.75" hidden="1" customHeight="1" x14ac:dyDescent="0.3">
      <c r="A546" s="44" t="s">
        <v>212</v>
      </c>
      <c r="B546" s="44" t="s">
        <v>809</v>
      </c>
      <c r="C546" s="44" t="s">
        <v>809</v>
      </c>
      <c r="D546" s="44">
        <v>2019</v>
      </c>
      <c r="E546" s="45">
        <v>43669</v>
      </c>
      <c r="F546" s="44" t="s">
        <v>137</v>
      </c>
      <c r="G546" s="44" t="s">
        <v>25</v>
      </c>
      <c r="H546" s="37" t="s">
        <v>35</v>
      </c>
      <c r="I546" s="37" t="s">
        <v>31</v>
      </c>
      <c r="J546" s="37" t="s">
        <v>31</v>
      </c>
      <c r="K546" s="37" t="s">
        <v>31</v>
      </c>
      <c r="L546" s="37" t="s">
        <v>31</v>
      </c>
      <c r="M546" s="44" t="s">
        <v>1699</v>
      </c>
      <c r="N546" s="44"/>
      <c r="O546" s="44">
        <v>0</v>
      </c>
      <c r="P546" s="44">
        <v>0</v>
      </c>
      <c r="Q546" s="44">
        <v>0</v>
      </c>
      <c r="R546" s="44">
        <v>0</v>
      </c>
      <c r="S546" s="44">
        <v>0</v>
      </c>
      <c r="T546" s="44">
        <v>0</v>
      </c>
      <c r="U546" s="44">
        <v>0</v>
      </c>
      <c r="V546" s="44">
        <v>0</v>
      </c>
      <c r="W546" s="44">
        <v>0</v>
      </c>
      <c r="X546" s="44">
        <v>3</v>
      </c>
      <c r="Y546" s="44">
        <v>0</v>
      </c>
      <c r="Z546" s="44">
        <v>30</v>
      </c>
      <c r="AA546" s="44">
        <v>0</v>
      </c>
      <c r="AB546" s="44">
        <v>0</v>
      </c>
      <c r="AC546" s="44">
        <v>0</v>
      </c>
      <c r="AD546" s="44">
        <v>0</v>
      </c>
      <c r="AE546" s="44">
        <v>0</v>
      </c>
      <c r="AF546" s="44">
        <v>0</v>
      </c>
      <c r="AG546" s="44">
        <v>0</v>
      </c>
      <c r="AH546" s="44">
        <v>0</v>
      </c>
      <c r="AI546" s="44">
        <v>0</v>
      </c>
      <c r="AJ546" s="44">
        <v>0</v>
      </c>
      <c r="AK546" s="44">
        <v>0</v>
      </c>
      <c r="AL546" s="44">
        <v>0</v>
      </c>
      <c r="AM546" s="44">
        <v>0</v>
      </c>
      <c r="AN546" s="44">
        <v>0</v>
      </c>
      <c r="AO546" s="44">
        <v>0</v>
      </c>
      <c r="AP546" s="44">
        <v>0</v>
      </c>
      <c r="AQ546" s="44">
        <v>0</v>
      </c>
      <c r="AR546" s="44">
        <v>1</v>
      </c>
      <c r="AS546" s="44">
        <v>0</v>
      </c>
      <c r="AT546" s="44">
        <v>0</v>
      </c>
      <c r="AU546" s="44">
        <v>0</v>
      </c>
      <c r="AV546" s="44">
        <v>0</v>
      </c>
      <c r="AW546" s="44">
        <v>0</v>
      </c>
      <c r="AX546" s="44">
        <v>0</v>
      </c>
      <c r="AY546" s="44">
        <v>0</v>
      </c>
      <c r="AZ546" s="44">
        <v>0</v>
      </c>
      <c r="BA546" s="44">
        <v>0</v>
      </c>
      <c r="BB546" s="44">
        <v>0</v>
      </c>
      <c r="BC546" s="44">
        <v>0</v>
      </c>
      <c r="BD546" s="44">
        <v>2</v>
      </c>
      <c r="BE546" s="44">
        <v>0</v>
      </c>
      <c r="BF546" s="44">
        <v>0</v>
      </c>
      <c r="BG546" s="44">
        <v>0</v>
      </c>
      <c r="BH546" s="44">
        <v>0</v>
      </c>
      <c r="BI546" s="44">
        <v>0</v>
      </c>
      <c r="BJ546" s="44">
        <v>0</v>
      </c>
      <c r="BK546" s="44">
        <v>0</v>
      </c>
      <c r="BL546" s="44">
        <f>SUM(V546:BK546)</f>
        <v>36</v>
      </c>
      <c r="BM546" s="152">
        <f t="shared" si="1"/>
        <v>3</v>
      </c>
      <c r="BN546" s="153">
        <f t="shared" si="2"/>
        <v>30</v>
      </c>
      <c r="BO546" s="154">
        <f t="shared" si="3"/>
        <v>0</v>
      </c>
      <c r="BP546" s="155">
        <f t="shared" si="4"/>
        <v>3</v>
      </c>
      <c r="BQ546" s="44"/>
    </row>
    <row r="547" spans="1:69" ht="15.75" hidden="1" customHeight="1" x14ac:dyDescent="0.3">
      <c r="A547" s="44" t="s">
        <v>212</v>
      </c>
      <c r="B547" s="44" t="s">
        <v>809</v>
      </c>
      <c r="C547" s="44" t="s">
        <v>809</v>
      </c>
      <c r="D547" s="44">
        <v>2019</v>
      </c>
      <c r="E547" s="45">
        <v>43669</v>
      </c>
      <c r="F547" s="44" t="s">
        <v>137</v>
      </c>
      <c r="G547" s="44" t="s">
        <v>25</v>
      </c>
      <c r="H547" s="37" t="s">
        <v>35</v>
      </c>
      <c r="I547" s="37" t="s">
        <v>31</v>
      </c>
      <c r="J547" s="37" t="s">
        <v>31</v>
      </c>
      <c r="K547" s="37" t="s">
        <v>31</v>
      </c>
      <c r="L547" s="37" t="s">
        <v>31</v>
      </c>
      <c r="M547" s="44" t="s">
        <v>1700</v>
      </c>
      <c r="N547" s="44">
        <f>SUM(O547:U547,V547:BK547)</f>
        <v>10</v>
      </c>
      <c r="O547" s="44">
        <v>0</v>
      </c>
      <c r="P547" s="44">
        <v>0</v>
      </c>
      <c r="Q547" s="44">
        <v>0</v>
      </c>
      <c r="R547" s="44">
        <v>0</v>
      </c>
      <c r="S547" s="44">
        <v>0</v>
      </c>
      <c r="T547" s="44">
        <v>10</v>
      </c>
      <c r="U547" s="44">
        <v>0</v>
      </c>
      <c r="V547" s="44">
        <v>0</v>
      </c>
      <c r="W547" s="44">
        <v>0</v>
      </c>
      <c r="X547" s="44">
        <v>0</v>
      </c>
      <c r="Y547" s="44">
        <v>0</v>
      </c>
      <c r="Z547" s="44">
        <v>0</v>
      </c>
      <c r="AA547" s="44">
        <v>0</v>
      </c>
      <c r="AB547" s="44">
        <v>0</v>
      </c>
      <c r="AC547" s="44">
        <v>0</v>
      </c>
      <c r="AD547" s="44">
        <v>0</v>
      </c>
      <c r="AE547" s="44">
        <v>0</v>
      </c>
      <c r="AF547" s="44">
        <v>0</v>
      </c>
      <c r="AG547" s="44">
        <v>0</v>
      </c>
      <c r="AH547" s="44">
        <v>0</v>
      </c>
      <c r="AI547" s="44">
        <v>0</v>
      </c>
      <c r="AJ547" s="44">
        <v>0</v>
      </c>
      <c r="AK547" s="44">
        <v>0</v>
      </c>
      <c r="AL547" s="44">
        <v>0</v>
      </c>
      <c r="AM547" s="44">
        <v>0</v>
      </c>
      <c r="AN547" s="44">
        <v>0</v>
      </c>
      <c r="AO547" s="44">
        <v>0</v>
      </c>
      <c r="AP547" s="44">
        <v>0</v>
      </c>
      <c r="AQ547" s="44">
        <v>0</v>
      </c>
      <c r="AR547" s="44">
        <v>0</v>
      </c>
      <c r="AS547" s="44">
        <v>0</v>
      </c>
      <c r="AT547" s="44">
        <v>0</v>
      </c>
      <c r="AU547" s="44">
        <v>0</v>
      </c>
      <c r="AV547" s="44">
        <v>0</v>
      </c>
      <c r="AW547" s="44">
        <v>0</v>
      </c>
      <c r="AX547" s="44">
        <v>0</v>
      </c>
      <c r="AY547" s="44">
        <v>0</v>
      </c>
      <c r="AZ547" s="44">
        <v>0</v>
      </c>
      <c r="BA547" s="44">
        <v>0</v>
      </c>
      <c r="BB547" s="44">
        <v>0</v>
      </c>
      <c r="BC547" s="44">
        <v>0</v>
      </c>
      <c r="BD547" s="44">
        <v>0</v>
      </c>
      <c r="BE547" s="44">
        <v>0</v>
      </c>
      <c r="BF547" s="44">
        <v>0</v>
      </c>
      <c r="BG547" s="44">
        <v>0</v>
      </c>
      <c r="BH547" s="44">
        <v>0</v>
      </c>
      <c r="BI547" s="44">
        <v>0</v>
      </c>
      <c r="BJ547" s="44">
        <v>0</v>
      </c>
      <c r="BK547" s="44">
        <v>0</v>
      </c>
      <c r="BL547" s="44">
        <f>SUM(V547:BK547)</f>
        <v>0</v>
      </c>
      <c r="BM547" s="152">
        <f t="shared" si="1"/>
        <v>0</v>
      </c>
      <c r="BN547" s="153">
        <f t="shared" si="2"/>
        <v>0</v>
      </c>
      <c r="BO547" s="154">
        <f t="shared" si="3"/>
        <v>0</v>
      </c>
      <c r="BP547" s="155">
        <f t="shared" si="4"/>
        <v>0</v>
      </c>
      <c r="BQ547" s="44"/>
    </row>
    <row r="548" spans="1:69" ht="15.75" hidden="1" customHeight="1" x14ac:dyDescent="0.3">
      <c r="A548" s="44" t="s">
        <v>212</v>
      </c>
      <c r="B548" s="44" t="s">
        <v>809</v>
      </c>
      <c r="C548" s="44" t="s">
        <v>809</v>
      </c>
      <c r="D548" s="44">
        <v>2019</v>
      </c>
      <c r="E548" s="45">
        <v>43669</v>
      </c>
      <c r="F548" s="44" t="s">
        <v>137</v>
      </c>
      <c r="G548" s="44" t="s">
        <v>30</v>
      </c>
      <c r="H548" s="37" t="s">
        <v>31</v>
      </c>
      <c r="I548" s="37" t="s">
        <v>31</v>
      </c>
      <c r="J548" s="37" t="s">
        <v>31</v>
      </c>
      <c r="K548" s="37" t="s">
        <v>31</v>
      </c>
      <c r="L548" s="37" t="s">
        <v>31</v>
      </c>
      <c r="M548" s="44" t="s">
        <v>1698</v>
      </c>
      <c r="N548" s="44"/>
      <c r="O548" s="44">
        <v>0</v>
      </c>
      <c r="P548" s="44">
        <v>0</v>
      </c>
      <c r="Q548" s="44">
        <v>0</v>
      </c>
      <c r="R548" s="44">
        <v>0</v>
      </c>
      <c r="S548" s="44">
        <v>0</v>
      </c>
      <c r="T548" s="44">
        <v>0</v>
      </c>
      <c r="U548" s="44">
        <v>0</v>
      </c>
      <c r="V548" s="44">
        <v>0</v>
      </c>
      <c r="W548" s="44">
        <v>0</v>
      </c>
      <c r="X548" s="44">
        <v>0</v>
      </c>
      <c r="Y548" s="44">
        <v>0</v>
      </c>
      <c r="Z548" s="44">
        <v>1</v>
      </c>
      <c r="AA548" s="44">
        <v>4</v>
      </c>
      <c r="AB548" s="44">
        <v>0</v>
      </c>
      <c r="AC548" s="44">
        <v>0</v>
      </c>
      <c r="AD548" s="44">
        <v>0</v>
      </c>
      <c r="AE548" s="44">
        <v>0</v>
      </c>
      <c r="AF548" s="44">
        <v>0</v>
      </c>
      <c r="AG548" s="44">
        <v>0</v>
      </c>
      <c r="AH548" s="44">
        <v>0</v>
      </c>
      <c r="AI548" s="44">
        <v>0</v>
      </c>
      <c r="AJ548" s="44">
        <v>0</v>
      </c>
      <c r="AK548" s="44">
        <v>0</v>
      </c>
      <c r="AL548" s="44">
        <v>0</v>
      </c>
      <c r="AM548" s="44">
        <v>0</v>
      </c>
      <c r="AN548" s="44">
        <v>1</v>
      </c>
      <c r="AO548" s="44">
        <v>4</v>
      </c>
      <c r="AP548" s="44">
        <v>0</v>
      </c>
      <c r="AQ548" s="44">
        <v>0</v>
      </c>
      <c r="AR548" s="44">
        <v>0</v>
      </c>
      <c r="AS548" s="44">
        <v>0</v>
      </c>
      <c r="AT548" s="44">
        <v>0</v>
      </c>
      <c r="AU548" s="44">
        <v>0</v>
      </c>
      <c r="AV548" s="44">
        <v>0</v>
      </c>
      <c r="AW548" s="44">
        <v>0</v>
      </c>
      <c r="AX548" s="44">
        <v>0</v>
      </c>
      <c r="AY548" s="44">
        <v>0</v>
      </c>
      <c r="AZ548" s="44">
        <v>0</v>
      </c>
      <c r="BA548" s="44">
        <v>0</v>
      </c>
      <c r="BB548" s="44">
        <v>0</v>
      </c>
      <c r="BC548" s="44">
        <v>0</v>
      </c>
      <c r="BD548" s="44">
        <v>1</v>
      </c>
      <c r="BE548" s="44">
        <v>0</v>
      </c>
      <c r="BF548" s="44">
        <v>0</v>
      </c>
      <c r="BG548" s="44">
        <v>0</v>
      </c>
      <c r="BH548" s="44">
        <v>0</v>
      </c>
      <c r="BI548" s="44">
        <v>0</v>
      </c>
      <c r="BJ548" s="44">
        <v>0</v>
      </c>
      <c r="BK548" s="44">
        <v>0</v>
      </c>
      <c r="BL548" s="44">
        <f>SUM(V548:BK548)</f>
        <v>11</v>
      </c>
      <c r="BM548" s="152">
        <f t="shared" si="1"/>
        <v>5</v>
      </c>
      <c r="BN548" s="153">
        <f t="shared" si="2"/>
        <v>5</v>
      </c>
      <c r="BO548" s="154">
        <f t="shared" si="3"/>
        <v>0</v>
      </c>
      <c r="BP548" s="155">
        <f t="shared" si="4"/>
        <v>1</v>
      </c>
      <c r="BQ548" s="44"/>
    </row>
    <row r="549" spans="1:69" ht="15.75" hidden="1" customHeight="1" x14ac:dyDescent="0.3">
      <c r="A549" s="44" t="s">
        <v>212</v>
      </c>
      <c r="B549" s="44" t="s">
        <v>809</v>
      </c>
      <c r="C549" s="44" t="s">
        <v>809</v>
      </c>
      <c r="D549" s="44">
        <v>2019</v>
      </c>
      <c r="E549" s="45">
        <v>43669</v>
      </c>
      <c r="F549" s="44" t="s">
        <v>137</v>
      </c>
      <c r="G549" s="44" t="s">
        <v>30</v>
      </c>
      <c r="H549" s="37" t="s">
        <v>31</v>
      </c>
      <c r="I549" s="37" t="s">
        <v>31</v>
      </c>
      <c r="J549" s="37" t="s">
        <v>31</v>
      </c>
      <c r="K549" s="37" t="s">
        <v>31</v>
      </c>
      <c r="L549" s="37" t="s">
        <v>31</v>
      </c>
      <c r="M549" s="44" t="s">
        <v>1699</v>
      </c>
      <c r="N549" s="44"/>
      <c r="O549" s="44">
        <v>0</v>
      </c>
      <c r="P549" s="44">
        <v>0</v>
      </c>
      <c r="Q549" s="44">
        <v>0</v>
      </c>
      <c r="R549" s="44">
        <v>0</v>
      </c>
      <c r="S549" s="44">
        <v>0</v>
      </c>
      <c r="T549" s="44">
        <v>0</v>
      </c>
      <c r="U549" s="44">
        <v>0</v>
      </c>
      <c r="V549" s="44">
        <v>0</v>
      </c>
      <c r="W549" s="44">
        <v>0</v>
      </c>
      <c r="X549" s="44">
        <v>0</v>
      </c>
      <c r="Y549" s="44">
        <v>0</v>
      </c>
      <c r="Z549" s="44">
        <v>7</v>
      </c>
      <c r="AA549" s="44">
        <v>5</v>
      </c>
      <c r="AB549" s="44">
        <v>0</v>
      </c>
      <c r="AC549" s="44">
        <v>0</v>
      </c>
      <c r="AD549" s="44">
        <v>0</v>
      </c>
      <c r="AE549" s="44">
        <v>0</v>
      </c>
      <c r="AF549" s="44">
        <v>0</v>
      </c>
      <c r="AG549" s="44">
        <v>0</v>
      </c>
      <c r="AH549" s="44">
        <v>0</v>
      </c>
      <c r="AI549" s="44">
        <v>0</v>
      </c>
      <c r="AJ549" s="44">
        <v>0</v>
      </c>
      <c r="AK549" s="44">
        <v>0</v>
      </c>
      <c r="AL549" s="44">
        <v>0</v>
      </c>
      <c r="AM549" s="44">
        <v>0</v>
      </c>
      <c r="AN549" s="44">
        <v>0</v>
      </c>
      <c r="AO549" s="44">
        <v>0</v>
      </c>
      <c r="AP549" s="44">
        <v>0</v>
      </c>
      <c r="AQ549" s="44">
        <v>0</v>
      </c>
      <c r="AR549" s="44">
        <v>0</v>
      </c>
      <c r="AS549" s="44">
        <v>0</v>
      </c>
      <c r="AT549" s="44">
        <v>0</v>
      </c>
      <c r="AU549" s="44">
        <v>0</v>
      </c>
      <c r="AV549" s="44">
        <v>0</v>
      </c>
      <c r="AW549" s="44">
        <v>0</v>
      </c>
      <c r="AX549" s="44">
        <v>0</v>
      </c>
      <c r="AY549" s="44">
        <v>0</v>
      </c>
      <c r="AZ549" s="44">
        <v>0</v>
      </c>
      <c r="BA549" s="44">
        <v>0</v>
      </c>
      <c r="BB549" s="44">
        <v>0</v>
      </c>
      <c r="BC549" s="44">
        <v>0</v>
      </c>
      <c r="BD549" s="44">
        <v>1</v>
      </c>
      <c r="BE549" s="44">
        <v>0</v>
      </c>
      <c r="BF549" s="44">
        <v>0</v>
      </c>
      <c r="BG549" s="44">
        <v>0</v>
      </c>
      <c r="BH549" s="44">
        <v>0</v>
      </c>
      <c r="BI549" s="44">
        <v>0</v>
      </c>
      <c r="BJ549" s="44">
        <v>0</v>
      </c>
      <c r="BK549" s="44">
        <v>0</v>
      </c>
      <c r="BL549" s="44">
        <f>SUM(V549:BK549)</f>
        <v>13</v>
      </c>
      <c r="BM549" s="152">
        <f t="shared" si="1"/>
        <v>1</v>
      </c>
      <c r="BN549" s="153">
        <f t="shared" si="2"/>
        <v>12</v>
      </c>
      <c r="BO549" s="154">
        <f t="shared" si="3"/>
        <v>0</v>
      </c>
      <c r="BP549" s="155">
        <f t="shared" si="4"/>
        <v>0</v>
      </c>
      <c r="BQ549" s="44"/>
    </row>
    <row r="550" spans="1:69" ht="15.75" hidden="1" customHeight="1" x14ac:dyDescent="0.3">
      <c r="A550" s="44" t="s">
        <v>212</v>
      </c>
      <c r="B550" s="44" t="s">
        <v>809</v>
      </c>
      <c r="C550" s="44" t="s">
        <v>809</v>
      </c>
      <c r="D550" s="44">
        <v>2019</v>
      </c>
      <c r="E550" s="45">
        <v>43669</v>
      </c>
      <c r="F550" s="44" t="s">
        <v>137</v>
      </c>
      <c r="G550" s="44" t="s">
        <v>30</v>
      </c>
      <c r="H550" s="37" t="s">
        <v>31</v>
      </c>
      <c r="I550" s="37" t="s">
        <v>31</v>
      </c>
      <c r="J550" s="37" t="s">
        <v>31</v>
      </c>
      <c r="K550" s="37" t="s">
        <v>31</v>
      </c>
      <c r="L550" s="37" t="s">
        <v>31</v>
      </c>
      <c r="M550" s="44" t="s">
        <v>1700</v>
      </c>
      <c r="N550" s="44">
        <f>SUM(O550:U550,V550:BK550)</f>
        <v>10</v>
      </c>
      <c r="O550" s="44">
        <v>0</v>
      </c>
      <c r="P550" s="44">
        <v>0</v>
      </c>
      <c r="Q550" s="44">
        <v>0</v>
      </c>
      <c r="R550" s="44">
        <v>0</v>
      </c>
      <c r="S550" s="44">
        <v>0</v>
      </c>
      <c r="T550" s="44">
        <v>7</v>
      </c>
      <c r="U550" s="44">
        <v>3</v>
      </c>
      <c r="V550" s="44">
        <v>0</v>
      </c>
      <c r="W550" s="44">
        <v>0</v>
      </c>
      <c r="X550" s="44">
        <v>0</v>
      </c>
      <c r="Y550" s="44">
        <v>0</v>
      </c>
      <c r="Z550" s="44">
        <v>0</v>
      </c>
      <c r="AA550" s="44">
        <v>0</v>
      </c>
      <c r="AB550" s="44">
        <v>0</v>
      </c>
      <c r="AC550" s="44">
        <v>0</v>
      </c>
      <c r="AD550" s="44">
        <v>0</v>
      </c>
      <c r="AE550" s="44">
        <v>0</v>
      </c>
      <c r="AF550" s="44">
        <v>0</v>
      </c>
      <c r="AG550" s="44">
        <v>0</v>
      </c>
      <c r="AH550" s="44">
        <v>0</v>
      </c>
      <c r="AI550" s="44">
        <v>0</v>
      </c>
      <c r="AJ550" s="44">
        <v>0</v>
      </c>
      <c r="AK550" s="44">
        <v>0</v>
      </c>
      <c r="AL550" s="44">
        <v>0</v>
      </c>
      <c r="AM550" s="44">
        <v>0</v>
      </c>
      <c r="AN550" s="44">
        <v>0</v>
      </c>
      <c r="AO550" s="44">
        <v>0</v>
      </c>
      <c r="AP550" s="44">
        <v>0</v>
      </c>
      <c r="AQ550" s="44">
        <v>0</v>
      </c>
      <c r="AR550" s="44">
        <v>0</v>
      </c>
      <c r="AS550" s="44">
        <v>0</v>
      </c>
      <c r="AT550" s="44">
        <v>0</v>
      </c>
      <c r="AU550" s="44">
        <v>0</v>
      </c>
      <c r="AV550" s="44">
        <v>0</v>
      </c>
      <c r="AW550" s="44">
        <v>0</v>
      </c>
      <c r="AX550" s="44">
        <v>0</v>
      </c>
      <c r="AY550" s="44">
        <v>0</v>
      </c>
      <c r="AZ550" s="44">
        <v>0</v>
      </c>
      <c r="BA550" s="44">
        <v>0</v>
      </c>
      <c r="BB550" s="44">
        <v>0</v>
      </c>
      <c r="BC550" s="44">
        <v>0</v>
      </c>
      <c r="BD550" s="44">
        <v>0</v>
      </c>
      <c r="BE550" s="44">
        <v>0</v>
      </c>
      <c r="BF550" s="44">
        <v>0</v>
      </c>
      <c r="BG550" s="44">
        <v>0</v>
      </c>
      <c r="BH550" s="44">
        <v>0</v>
      </c>
      <c r="BI550" s="44">
        <v>0</v>
      </c>
      <c r="BJ550" s="44">
        <v>0</v>
      </c>
      <c r="BK550" s="44">
        <v>0</v>
      </c>
      <c r="BL550" s="44">
        <f>SUM(V550:BK550)</f>
        <v>0</v>
      </c>
      <c r="BM550" s="152">
        <f t="shared" si="1"/>
        <v>0</v>
      </c>
      <c r="BN550" s="153">
        <f t="shared" si="2"/>
        <v>0</v>
      </c>
      <c r="BO550" s="154">
        <f t="shared" si="3"/>
        <v>0</v>
      </c>
      <c r="BP550" s="155">
        <f t="shared" si="4"/>
        <v>0</v>
      </c>
      <c r="BQ550" s="44"/>
    </row>
    <row r="551" spans="1:69" ht="15.75" hidden="1" customHeight="1" x14ac:dyDescent="0.3">
      <c r="A551" s="44" t="s">
        <v>212</v>
      </c>
      <c r="B551" s="44" t="s">
        <v>809</v>
      </c>
      <c r="C551" s="44" t="s">
        <v>809</v>
      </c>
      <c r="D551" s="44">
        <v>2019</v>
      </c>
      <c r="E551" s="45">
        <v>43669</v>
      </c>
      <c r="F551" s="44" t="s">
        <v>137</v>
      </c>
      <c r="G551" s="44" t="s">
        <v>34</v>
      </c>
      <c r="H551" s="37" t="s">
        <v>26</v>
      </c>
      <c r="I551" s="37" t="s">
        <v>26</v>
      </c>
      <c r="J551" s="37" t="s">
        <v>27</v>
      </c>
      <c r="K551" s="37" t="s">
        <v>26</v>
      </c>
      <c r="L551" s="37" t="s">
        <v>27</v>
      </c>
      <c r="M551" s="44" t="s">
        <v>1698</v>
      </c>
      <c r="N551" s="44"/>
      <c r="O551" s="44">
        <v>0</v>
      </c>
      <c r="P551" s="44">
        <v>0</v>
      </c>
      <c r="Q551" s="44">
        <v>0</v>
      </c>
      <c r="R551" s="44">
        <v>0</v>
      </c>
      <c r="S551" s="44">
        <v>0</v>
      </c>
      <c r="T551" s="44">
        <v>0</v>
      </c>
      <c r="U551" s="44">
        <v>0</v>
      </c>
      <c r="V551" s="44">
        <v>0</v>
      </c>
      <c r="W551" s="44">
        <v>0</v>
      </c>
      <c r="X551" s="44">
        <v>7</v>
      </c>
      <c r="Y551" s="44">
        <v>0</v>
      </c>
      <c r="Z551" s="44">
        <v>0</v>
      </c>
      <c r="AA551" s="44">
        <v>0</v>
      </c>
      <c r="AB551" s="44">
        <v>2</v>
      </c>
      <c r="AC551" s="44">
        <v>0</v>
      </c>
      <c r="AD551" s="44">
        <v>0</v>
      </c>
      <c r="AE551" s="44">
        <v>0</v>
      </c>
      <c r="AF551" s="44">
        <v>0</v>
      </c>
      <c r="AG551" s="44">
        <v>0</v>
      </c>
      <c r="AH551" s="44">
        <v>0</v>
      </c>
      <c r="AI551" s="44">
        <v>0</v>
      </c>
      <c r="AJ551" s="44">
        <v>0</v>
      </c>
      <c r="AK551" s="44">
        <v>0</v>
      </c>
      <c r="AL551" s="44">
        <v>0</v>
      </c>
      <c r="AM551" s="44">
        <v>0</v>
      </c>
      <c r="AN551" s="44">
        <v>1</v>
      </c>
      <c r="AO551" s="44">
        <v>10</v>
      </c>
      <c r="AP551" s="44">
        <v>0</v>
      </c>
      <c r="AQ551" s="44">
        <v>0</v>
      </c>
      <c r="AR551" s="44">
        <v>0</v>
      </c>
      <c r="AS551" s="44">
        <v>0</v>
      </c>
      <c r="AT551" s="44">
        <v>0</v>
      </c>
      <c r="AU551" s="44">
        <v>0</v>
      </c>
      <c r="AV551" s="44">
        <v>0</v>
      </c>
      <c r="AW551" s="44">
        <v>0</v>
      </c>
      <c r="AX551" s="44">
        <v>0</v>
      </c>
      <c r="AY551" s="44">
        <v>0</v>
      </c>
      <c r="AZ551" s="44">
        <v>0</v>
      </c>
      <c r="BA551" s="44">
        <v>0</v>
      </c>
      <c r="BB551" s="44">
        <v>0</v>
      </c>
      <c r="BC551" s="44">
        <v>0</v>
      </c>
      <c r="BD551" s="44">
        <v>3</v>
      </c>
      <c r="BE551" s="44">
        <v>0</v>
      </c>
      <c r="BF551" s="44">
        <v>0</v>
      </c>
      <c r="BG551" s="44">
        <v>0</v>
      </c>
      <c r="BH551" s="44">
        <v>0</v>
      </c>
      <c r="BI551" s="44">
        <v>0</v>
      </c>
      <c r="BJ551" s="44">
        <v>0</v>
      </c>
      <c r="BK551" s="44">
        <v>0</v>
      </c>
      <c r="BL551" s="44">
        <f>SUM(V551:BK551)</f>
        <v>23</v>
      </c>
      <c r="BM551" s="152">
        <f t="shared" si="1"/>
        <v>15</v>
      </c>
      <c r="BN551" s="153">
        <f t="shared" si="2"/>
        <v>0</v>
      </c>
      <c r="BO551" s="154">
        <f t="shared" si="3"/>
        <v>0</v>
      </c>
      <c r="BP551" s="155">
        <f t="shared" si="4"/>
        <v>8</v>
      </c>
      <c r="BQ551" s="44"/>
    </row>
    <row r="552" spans="1:69" ht="15.75" hidden="1" customHeight="1" x14ac:dyDescent="0.3">
      <c r="A552" s="44" t="s">
        <v>212</v>
      </c>
      <c r="B552" s="44" t="s">
        <v>809</v>
      </c>
      <c r="C552" s="44" t="s">
        <v>809</v>
      </c>
      <c r="D552" s="44">
        <v>2019</v>
      </c>
      <c r="E552" s="45">
        <v>43669</v>
      </c>
      <c r="F552" s="44" t="s">
        <v>137</v>
      </c>
      <c r="G552" s="44" t="s">
        <v>34</v>
      </c>
      <c r="H552" s="37" t="s">
        <v>26</v>
      </c>
      <c r="I552" s="37" t="s">
        <v>26</v>
      </c>
      <c r="J552" s="37" t="s">
        <v>27</v>
      </c>
      <c r="K552" s="37" t="s">
        <v>26</v>
      </c>
      <c r="L552" s="37" t="s">
        <v>27</v>
      </c>
      <c r="M552" s="44" t="s">
        <v>1699</v>
      </c>
      <c r="N552" s="44"/>
      <c r="O552" s="44">
        <v>0</v>
      </c>
      <c r="P552" s="44">
        <v>0</v>
      </c>
      <c r="Q552" s="44">
        <v>0</v>
      </c>
      <c r="R552" s="44">
        <v>0</v>
      </c>
      <c r="S552" s="44">
        <v>0</v>
      </c>
      <c r="T552" s="44">
        <v>0</v>
      </c>
      <c r="U552" s="44">
        <v>0</v>
      </c>
      <c r="V552" s="44">
        <v>0</v>
      </c>
      <c r="W552" s="44">
        <v>0</v>
      </c>
      <c r="X552" s="44">
        <v>1</v>
      </c>
      <c r="Y552" s="44">
        <v>0</v>
      </c>
      <c r="Z552" s="44">
        <v>1</v>
      </c>
      <c r="AA552" s="44">
        <v>1</v>
      </c>
      <c r="AB552" s="44">
        <v>0</v>
      </c>
      <c r="AC552" s="44">
        <v>0</v>
      </c>
      <c r="AD552" s="44">
        <v>0</v>
      </c>
      <c r="AE552" s="44">
        <v>0</v>
      </c>
      <c r="AF552" s="44">
        <v>0</v>
      </c>
      <c r="AG552" s="44">
        <v>0</v>
      </c>
      <c r="AH552" s="44">
        <v>0</v>
      </c>
      <c r="AI552" s="44">
        <v>0</v>
      </c>
      <c r="AJ552" s="44">
        <v>0</v>
      </c>
      <c r="AK552" s="44">
        <v>0</v>
      </c>
      <c r="AL552" s="44">
        <v>0</v>
      </c>
      <c r="AM552" s="44">
        <v>0</v>
      </c>
      <c r="AN552" s="44">
        <v>0</v>
      </c>
      <c r="AO552" s="44">
        <v>1</v>
      </c>
      <c r="AP552" s="44">
        <v>0</v>
      </c>
      <c r="AQ552" s="44">
        <v>0</v>
      </c>
      <c r="AR552" s="44">
        <v>0</v>
      </c>
      <c r="AS552" s="44">
        <v>0</v>
      </c>
      <c r="AT552" s="44">
        <v>0</v>
      </c>
      <c r="AU552" s="44">
        <v>0</v>
      </c>
      <c r="AV552" s="44">
        <v>0</v>
      </c>
      <c r="AW552" s="44">
        <v>0</v>
      </c>
      <c r="AX552" s="44">
        <v>0</v>
      </c>
      <c r="AY552" s="44">
        <v>0</v>
      </c>
      <c r="AZ552" s="44">
        <v>0</v>
      </c>
      <c r="BA552" s="44">
        <v>0</v>
      </c>
      <c r="BB552" s="44">
        <v>0</v>
      </c>
      <c r="BC552" s="44">
        <v>0</v>
      </c>
      <c r="BD552" s="44">
        <v>1</v>
      </c>
      <c r="BE552" s="44">
        <v>0</v>
      </c>
      <c r="BF552" s="44">
        <v>0</v>
      </c>
      <c r="BG552" s="44">
        <v>0</v>
      </c>
      <c r="BH552" s="44">
        <v>0</v>
      </c>
      <c r="BI552" s="44">
        <v>0</v>
      </c>
      <c r="BJ552" s="44">
        <v>0</v>
      </c>
      <c r="BK552" s="44">
        <v>0</v>
      </c>
      <c r="BL552" s="44">
        <f>SUM(V552:BK552)</f>
        <v>5</v>
      </c>
      <c r="BM552" s="152">
        <f t="shared" si="1"/>
        <v>2</v>
      </c>
      <c r="BN552" s="153">
        <f t="shared" si="2"/>
        <v>2</v>
      </c>
      <c r="BO552" s="154">
        <f t="shared" si="3"/>
        <v>0</v>
      </c>
      <c r="BP552" s="155">
        <f t="shared" si="4"/>
        <v>1</v>
      </c>
      <c r="BQ552" s="44"/>
    </row>
    <row r="553" spans="1:69" ht="15.75" hidden="1" customHeight="1" x14ac:dyDescent="0.3">
      <c r="A553" s="44" t="s">
        <v>212</v>
      </c>
      <c r="B553" s="44" t="s">
        <v>809</v>
      </c>
      <c r="C553" s="44" t="s">
        <v>809</v>
      </c>
      <c r="D553" s="44">
        <v>2019</v>
      </c>
      <c r="E553" s="45">
        <v>43669</v>
      </c>
      <c r="F553" s="44" t="s">
        <v>137</v>
      </c>
      <c r="G553" s="44" t="s">
        <v>34</v>
      </c>
      <c r="H553" s="37" t="s">
        <v>26</v>
      </c>
      <c r="I553" s="37" t="s">
        <v>26</v>
      </c>
      <c r="J553" s="37" t="s">
        <v>27</v>
      </c>
      <c r="K553" s="37" t="s">
        <v>26</v>
      </c>
      <c r="L553" s="37" t="s">
        <v>27</v>
      </c>
      <c r="M553" s="44" t="s">
        <v>1700</v>
      </c>
      <c r="N553" s="44">
        <f>SUM(O553:U553,V553:BK553)</f>
        <v>10</v>
      </c>
      <c r="O553" s="44">
        <v>0</v>
      </c>
      <c r="P553" s="44">
        <v>0</v>
      </c>
      <c r="Q553" s="44">
        <v>0</v>
      </c>
      <c r="R553" s="44">
        <v>0</v>
      </c>
      <c r="S553" s="44">
        <v>0</v>
      </c>
      <c r="T553" s="44">
        <v>7</v>
      </c>
      <c r="U553" s="44">
        <v>3</v>
      </c>
      <c r="V553" s="44">
        <v>0</v>
      </c>
      <c r="W553" s="44">
        <v>0</v>
      </c>
      <c r="X553" s="44">
        <v>0</v>
      </c>
      <c r="Y553" s="44">
        <v>0</v>
      </c>
      <c r="Z553" s="44">
        <v>0</v>
      </c>
      <c r="AA553" s="44">
        <v>0</v>
      </c>
      <c r="AB553" s="44">
        <v>0</v>
      </c>
      <c r="AC553" s="44">
        <v>0</v>
      </c>
      <c r="AD553" s="44">
        <v>0</v>
      </c>
      <c r="AE553" s="44">
        <v>0</v>
      </c>
      <c r="AF553" s="44">
        <v>0</v>
      </c>
      <c r="AG553" s="44">
        <v>0</v>
      </c>
      <c r="AH553" s="44">
        <v>0</v>
      </c>
      <c r="AI553" s="44">
        <v>0</v>
      </c>
      <c r="AJ553" s="44">
        <v>0</v>
      </c>
      <c r="AK553" s="44">
        <v>0</v>
      </c>
      <c r="AL553" s="44">
        <v>0</v>
      </c>
      <c r="AM553" s="44">
        <v>0</v>
      </c>
      <c r="AN553" s="44">
        <v>0</v>
      </c>
      <c r="AO553" s="44">
        <v>0</v>
      </c>
      <c r="AP553" s="44">
        <v>0</v>
      </c>
      <c r="AQ553" s="44">
        <v>0</v>
      </c>
      <c r="AR553" s="44">
        <v>0</v>
      </c>
      <c r="AS553" s="44">
        <v>0</v>
      </c>
      <c r="AT553" s="44">
        <v>0</v>
      </c>
      <c r="AU553" s="44">
        <v>0</v>
      </c>
      <c r="AV553" s="44">
        <v>0</v>
      </c>
      <c r="AW553" s="44">
        <v>0</v>
      </c>
      <c r="AX553" s="44">
        <v>0</v>
      </c>
      <c r="AY553" s="44">
        <v>0</v>
      </c>
      <c r="AZ553" s="44">
        <v>0</v>
      </c>
      <c r="BA553" s="44">
        <v>0</v>
      </c>
      <c r="BB553" s="44">
        <v>0</v>
      </c>
      <c r="BC553" s="44">
        <v>0</v>
      </c>
      <c r="BD553" s="44">
        <v>0</v>
      </c>
      <c r="BE553" s="44">
        <v>0</v>
      </c>
      <c r="BF553" s="44">
        <v>0</v>
      </c>
      <c r="BG553" s="44">
        <v>0</v>
      </c>
      <c r="BH553" s="44">
        <v>0</v>
      </c>
      <c r="BI553" s="44">
        <v>0</v>
      </c>
      <c r="BJ553" s="44">
        <v>0</v>
      </c>
      <c r="BK553" s="44">
        <v>0</v>
      </c>
      <c r="BL553" s="44">
        <f>SUM(V553:BK553)</f>
        <v>0</v>
      </c>
      <c r="BM553" s="152">
        <f t="shared" si="1"/>
        <v>0</v>
      </c>
      <c r="BN553" s="153">
        <f t="shared" si="2"/>
        <v>0</v>
      </c>
      <c r="BO553" s="154">
        <f t="shared" si="3"/>
        <v>0</v>
      </c>
      <c r="BP553" s="155">
        <f t="shared" si="4"/>
        <v>0</v>
      </c>
      <c r="BQ553" s="44"/>
    </row>
    <row r="554" spans="1:69" ht="15.75" hidden="1" customHeight="1" x14ac:dyDescent="0.3">
      <c r="A554" s="44" t="s">
        <v>212</v>
      </c>
      <c r="B554" s="44" t="s">
        <v>809</v>
      </c>
      <c r="C554" s="44" t="s">
        <v>809</v>
      </c>
      <c r="D554" s="44">
        <v>2019</v>
      </c>
      <c r="E554" s="45">
        <v>43669</v>
      </c>
      <c r="F554" s="44" t="s">
        <v>137</v>
      </c>
      <c r="G554" s="44" t="s">
        <v>38</v>
      </c>
      <c r="H554" s="37" t="s">
        <v>21</v>
      </c>
      <c r="I554" s="37" t="s">
        <v>21</v>
      </c>
      <c r="J554" s="37" t="s">
        <v>22</v>
      </c>
      <c r="K554" s="37" t="s">
        <v>21</v>
      </c>
      <c r="L554" s="37" t="s">
        <v>22</v>
      </c>
      <c r="M554" s="44" t="s">
        <v>1698</v>
      </c>
      <c r="N554" s="44"/>
      <c r="O554" s="44">
        <v>0</v>
      </c>
      <c r="P554" s="44">
        <v>0</v>
      </c>
      <c r="Q554" s="44">
        <v>0</v>
      </c>
      <c r="R554" s="44">
        <v>0</v>
      </c>
      <c r="S554" s="44">
        <v>0</v>
      </c>
      <c r="T554" s="44">
        <v>0</v>
      </c>
      <c r="U554" s="44">
        <v>0</v>
      </c>
      <c r="V554" s="44">
        <v>0</v>
      </c>
      <c r="W554" s="44">
        <v>0</v>
      </c>
      <c r="X554" s="44">
        <v>0</v>
      </c>
      <c r="Y554" s="44">
        <v>3</v>
      </c>
      <c r="Z554" s="44">
        <v>2</v>
      </c>
      <c r="AA554" s="44">
        <v>0</v>
      </c>
      <c r="AB554" s="44">
        <v>1</v>
      </c>
      <c r="AC554" s="44">
        <v>0</v>
      </c>
      <c r="AD554" s="44">
        <v>0</v>
      </c>
      <c r="AE554" s="44">
        <v>0</v>
      </c>
      <c r="AF554" s="44">
        <v>0</v>
      </c>
      <c r="AG554" s="44">
        <v>0</v>
      </c>
      <c r="AH554" s="44">
        <v>0</v>
      </c>
      <c r="AI554" s="44">
        <v>0</v>
      </c>
      <c r="AJ554" s="44">
        <v>0</v>
      </c>
      <c r="AK554" s="44">
        <v>0</v>
      </c>
      <c r="AL554" s="44">
        <v>0</v>
      </c>
      <c r="AM554" s="44">
        <v>0</v>
      </c>
      <c r="AN554" s="44">
        <v>0</v>
      </c>
      <c r="AO554" s="44">
        <v>2</v>
      </c>
      <c r="AP554" s="44">
        <v>0</v>
      </c>
      <c r="AQ554" s="44">
        <v>0</v>
      </c>
      <c r="AR554" s="44">
        <v>0</v>
      </c>
      <c r="AS554" s="44">
        <v>0</v>
      </c>
      <c r="AT554" s="44">
        <v>0</v>
      </c>
      <c r="AU554" s="44">
        <v>0</v>
      </c>
      <c r="AV554" s="44">
        <v>0</v>
      </c>
      <c r="AW554" s="44">
        <v>0</v>
      </c>
      <c r="AX554" s="44">
        <v>0</v>
      </c>
      <c r="AY554" s="44">
        <v>0</v>
      </c>
      <c r="AZ554" s="44">
        <v>0</v>
      </c>
      <c r="BA554" s="44">
        <v>0</v>
      </c>
      <c r="BB554" s="44">
        <v>0</v>
      </c>
      <c r="BC554" s="44">
        <v>0</v>
      </c>
      <c r="BD554" s="44">
        <v>0</v>
      </c>
      <c r="BE554" s="44">
        <v>0</v>
      </c>
      <c r="BF554" s="44">
        <v>0</v>
      </c>
      <c r="BG554" s="44">
        <v>0</v>
      </c>
      <c r="BH554" s="44">
        <v>0</v>
      </c>
      <c r="BI554" s="44">
        <v>0</v>
      </c>
      <c r="BJ554" s="44">
        <v>1</v>
      </c>
      <c r="BK554" s="44">
        <v>0</v>
      </c>
      <c r="BL554" s="44">
        <f>SUM(V554:BK554)</f>
        <v>9</v>
      </c>
      <c r="BM554" s="152">
        <f t="shared" si="1"/>
        <v>6</v>
      </c>
      <c r="BN554" s="153">
        <f t="shared" si="2"/>
        <v>2</v>
      </c>
      <c r="BO554" s="154">
        <f t="shared" si="3"/>
        <v>1</v>
      </c>
      <c r="BP554" s="155">
        <f t="shared" si="4"/>
        <v>0</v>
      </c>
      <c r="BQ554" s="44"/>
    </row>
    <row r="555" spans="1:69" ht="15.75" hidden="1" customHeight="1" x14ac:dyDescent="0.3">
      <c r="A555" s="44" t="s">
        <v>212</v>
      </c>
      <c r="B555" s="44" t="s">
        <v>809</v>
      </c>
      <c r="C555" s="44" t="s">
        <v>809</v>
      </c>
      <c r="D555" s="44">
        <v>2019</v>
      </c>
      <c r="E555" s="45">
        <v>43669</v>
      </c>
      <c r="F555" s="44" t="s">
        <v>137</v>
      </c>
      <c r="G555" s="44" t="s">
        <v>38</v>
      </c>
      <c r="H555" s="37" t="s">
        <v>21</v>
      </c>
      <c r="I555" s="37" t="s">
        <v>21</v>
      </c>
      <c r="J555" s="37" t="s">
        <v>22</v>
      </c>
      <c r="K555" s="37" t="s">
        <v>21</v>
      </c>
      <c r="L555" s="37" t="s">
        <v>22</v>
      </c>
      <c r="M555" s="44" t="s">
        <v>1699</v>
      </c>
      <c r="N555" s="44"/>
      <c r="O555" s="44">
        <v>0</v>
      </c>
      <c r="P555" s="44">
        <v>0</v>
      </c>
      <c r="Q555" s="44">
        <v>0</v>
      </c>
      <c r="R555" s="44">
        <v>0</v>
      </c>
      <c r="S555" s="44">
        <v>0</v>
      </c>
      <c r="T555" s="44">
        <v>0</v>
      </c>
      <c r="U555" s="44">
        <v>0</v>
      </c>
      <c r="V555" s="44">
        <v>0</v>
      </c>
      <c r="W555" s="44">
        <v>0</v>
      </c>
      <c r="X555" s="44">
        <v>0</v>
      </c>
      <c r="Y555" s="44">
        <v>0</v>
      </c>
      <c r="Z555" s="44">
        <v>50</v>
      </c>
      <c r="AA555" s="44">
        <v>0</v>
      </c>
      <c r="AB555" s="44">
        <v>0</v>
      </c>
      <c r="AC555" s="44">
        <v>0</v>
      </c>
      <c r="AD555" s="44">
        <v>0</v>
      </c>
      <c r="AE555" s="44">
        <v>0</v>
      </c>
      <c r="AF555" s="44">
        <v>0</v>
      </c>
      <c r="AG555" s="44">
        <v>0</v>
      </c>
      <c r="AH555" s="44">
        <v>0</v>
      </c>
      <c r="AI555" s="44">
        <v>0</v>
      </c>
      <c r="AJ555" s="44">
        <v>0</v>
      </c>
      <c r="AK555" s="44">
        <v>0</v>
      </c>
      <c r="AL555" s="44">
        <v>0</v>
      </c>
      <c r="AM555" s="44">
        <v>0</v>
      </c>
      <c r="AN555" s="44">
        <v>0</v>
      </c>
      <c r="AO555" s="44">
        <v>1</v>
      </c>
      <c r="AP555" s="44">
        <v>0</v>
      </c>
      <c r="AQ555" s="44">
        <v>0</v>
      </c>
      <c r="AR555" s="44">
        <v>1</v>
      </c>
      <c r="AS555" s="44">
        <v>0</v>
      </c>
      <c r="AT555" s="44">
        <v>0</v>
      </c>
      <c r="AU555" s="44">
        <v>0</v>
      </c>
      <c r="AV555" s="44">
        <v>0</v>
      </c>
      <c r="AW555" s="44">
        <v>0</v>
      </c>
      <c r="AX555" s="44">
        <v>0</v>
      </c>
      <c r="AY555" s="44">
        <v>0</v>
      </c>
      <c r="AZ555" s="44">
        <v>0</v>
      </c>
      <c r="BA555" s="44">
        <v>0</v>
      </c>
      <c r="BB555" s="44">
        <v>0</v>
      </c>
      <c r="BC555" s="44">
        <v>0</v>
      </c>
      <c r="BD555" s="44">
        <v>0</v>
      </c>
      <c r="BE555" s="44">
        <v>0</v>
      </c>
      <c r="BF555" s="44">
        <v>0</v>
      </c>
      <c r="BG555" s="44">
        <v>0</v>
      </c>
      <c r="BH555" s="44">
        <v>0</v>
      </c>
      <c r="BI555" s="44">
        <v>0</v>
      </c>
      <c r="BJ555" s="44">
        <v>0</v>
      </c>
      <c r="BK555" s="44">
        <v>0</v>
      </c>
      <c r="BL555" s="44">
        <f>SUM(V555:BK555)</f>
        <v>52</v>
      </c>
      <c r="BM555" s="152">
        <f t="shared" si="1"/>
        <v>2</v>
      </c>
      <c r="BN555" s="153">
        <f t="shared" si="2"/>
        <v>50</v>
      </c>
      <c r="BO555" s="154">
        <f t="shared" si="3"/>
        <v>0</v>
      </c>
      <c r="BP555" s="155">
        <f t="shared" si="4"/>
        <v>0</v>
      </c>
      <c r="BQ555" s="44"/>
    </row>
    <row r="556" spans="1:69" ht="15.75" hidden="1" customHeight="1" x14ac:dyDescent="0.3">
      <c r="A556" s="44" t="s">
        <v>212</v>
      </c>
      <c r="B556" s="44" t="s">
        <v>809</v>
      </c>
      <c r="C556" s="44" t="s">
        <v>809</v>
      </c>
      <c r="D556" s="44">
        <v>2019</v>
      </c>
      <c r="E556" s="45">
        <v>43669</v>
      </c>
      <c r="F556" s="44" t="s">
        <v>137</v>
      </c>
      <c r="G556" s="44" t="s">
        <v>38</v>
      </c>
      <c r="H556" s="37" t="s">
        <v>21</v>
      </c>
      <c r="I556" s="37" t="s">
        <v>21</v>
      </c>
      <c r="J556" s="37" t="s">
        <v>22</v>
      </c>
      <c r="K556" s="37" t="s">
        <v>21</v>
      </c>
      <c r="L556" s="37" t="s">
        <v>22</v>
      </c>
      <c r="M556" s="44" t="s">
        <v>1700</v>
      </c>
      <c r="N556" s="44">
        <f>SUM(O556:U556,V556:BK556)</f>
        <v>10</v>
      </c>
      <c r="O556" s="44">
        <v>0</v>
      </c>
      <c r="P556" s="44">
        <v>0</v>
      </c>
      <c r="Q556" s="44">
        <v>0</v>
      </c>
      <c r="R556" s="44">
        <v>0</v>
      </c>
      <c r="S556" s="44">
        <v>0</v>
      </c>
      <c r="T556" s="44">
        <v>10</v>
      </c>
      <c r="U556" s="44">
        <v>0</v>
      </c>
      <c r="V556" s="44">
        <v>0</v>
      </c>
      <c r="W556" s="44">
        <v>0</v>
      </c>
      <c r="X556" s="44">
        <v>0</v>
      </c>
      <c r="Y556" s="44">
        <v>0</v>
      </c>
      <c r="Z556" s="44">
        <v>0</v>
      </c>
      <c r="AA556" s="44">
        <v>0</v>
      </c>
      <c r="AB556" s="44">
        <v>0</v>
      </c>
      <c r="AC556" s="44">
        <v>0</v>
      </c>
      <c r="AD556" s="44">
        <v>0</v>
      </c>
      <c r="AE556" s="44">
        <v>0</v>
      </c>
      <c r="AF556" s="44">
        <v>0</v>
      </c>
      <c r="AG556" s="44">
        <v>0</v>
      </c>
      <c r="AH556" s="44">
        <v>0</v>
      </c>
      <c r="AI556" s="44">
        <v>0</v>
      </c>
      <c r="AJ556" s="44">
        <v>0</v>
      </c>
      <c r="AK556" s="44">
        <v>0</v>
      </c>
      <c r="AL556" s="44">
        <v>0</v>
      </c>
      <c r="AM556" s="44">
        <v>0</v>
      </c>
      <c r="AN556" s="44">
        <v>0</v>
      </c>
      <c r="AO556" s="44">
        <v>0</v>
      </c>
      <c r="AP556" s="44">
        <v>0</v>
      </c>
      <c r="AQ556" s="44">
        <v>0</v>
      </c>
      <c r="AR556" s="44">
        <v>0</v>
      </c>
      <c r="AS556" s="44">
        <v>0</v>
      </c>
      <c r="AT556" s="44">
        <v>0</v>
      </c>
      <c r="AU556" s="44">
        <v>0</v>
      </c>
      <c r="AV556" s="44">
        <v>0</v>
      </c>
      <c r="AW556" s="44">
        <v>0</v>
      </c>
      <c r="AX556" s="44">
        <v>0</v>
      </c>
      <c r="AY556" s="44">
        <v>0</v>
      </c>
      <c r="AZ556" s="44">
        <v>0</v>
      </c>
      <c r="BA556" s="44">
        <v>0</v>
      </c>
      <c r="BB556" s="44">
        <v>0</v>
      </c>
      <c r="BC556" s="44">
        <v>0</v>
      </c>
      <c r="BD556" s="44">
        <v>0</v>
      </c>
      <c r="BE556" s="44">
        <v>0</v>
      </c>
      <c r="BF556" s="44">
        <v>0</v>
      </c>
      <c r="BG556" s="44">
        <v>0</v>
      </c>
      <c r="BH556" s="44">
        <v>0</v>
      </c>
      <c r="BI556" s="44">
        <v>0</v>
      </c>
      <c r="BJ556" s="44">
        <v>0</v>
      </c>
      <c r="BK556" s="44">
        <v>0</v>
      </c>
      <c r="BL556" s="44">
        <f>SUM(V556:BK556)</f>
        <v>0</v>
      </c>
      <c r="BM556" s="152">
        <f t="shared" si="1"/>
        <v>0</v>
      </c>
      <c r="BN556" s="153">
        <f t="shared" si="2"/>
        <v>0</v>
      </c>
      <c r="BO556" s="154">
        <f t="shared" si="3"/>
        <v>0</v>
      </c>
      <c r="BP556" s="155">
        <f t="shared" si="4"/>
        <v>0</v>
      </c>
      <c r="BQ556" s="44"/>
    </row>
    <row r="557" spans="1:69" ht="15.75" hidden="1" customHeight="1" x14ac:dyDescent="0.3">
      <c r="A557" s="44" t="s">
        <v>212</v>
      </c>
      <c r="B557" s="44" t="s">
        <v>809</v>
      </c>
      <c r="C557" s="44" t="s">
        <v>809</v>
      </c>
      <c r="D557" s="44">
        <v>2019</v>
      </c>
      <c r="E557" s="45">
        <v>43669</v>
      </c>
      <c r="F557" s="44" t="s">
        <v>137</v>
      </c>
      <c r="G557" s="44" t="s">
        <v>148</v>
      </c>
      <c r="H557" s="37" t="s">
        <v>31</v>
      </c>
      <c r="I557" s="37" t="s">
        <v>31</v>
      </c>
      <c r="J557" s="37" t="s">
        <v>31</v>
      </c>
      <c r="K557" s="37" t="s">
        <v>31</v>
      </c>
      <c r="L557" s="37" t="s">
        <v>31</v>
      </c>
      <c r="M557" s="44" t="s">
        <v>1698</v>
      </c>
      <c r="N557" s="44"/>
      <c r="O557" s="44">
        <v>0</v>
      </c>
      <c r="P557" s="44">
        <v>0</v>
      </c>
      <c r="Q557" s="44">
        <v>0</v>
      </c>
      <c r="R557" s="44">
        <v>0</v>
      </c>
      <c r="S557" s="44">
        <v>0</v>
      </c>
      <c r="T557" s="44">
        <v>0</v>
      </c>
      <c r="U557" s="44">
        <v>0</v>
      </c>
      <c r="V557" s="44">
        <v>0</v>
      </c>
      <c r="W557" s="44">
        <v>0</v>
      </c>
      <c r="X557" s="44">
        <v>0</v>
      </c>
      <c r="Y557" s="44">
        <v>0</v>
      </c>
      <c r="Z557" s="44">
        <v>0</v>
      </c>
      <c r="AA557" s="44">
        <v>0</v>
      </c>
      <c r="AB557" s="44">
        <v>0</v>
      </c>
      <c r="AC557" s="44">
        <v>1</v>
      </c>
      <c r="AD557" s="44">
        <v>0</v>
      </c>
      <c r="AE557" s="44">
        <v>0</v>
      </c>
      <c r="AF557" s="44">
        <v>0</v>
      </c>
      <c r="AG557" s="44">
        <v>0</v>
      </c>
      <c r="AH557" s="44">
        <v>0</v>
      </c>
      <c r="AI557" s="44">
        <v>0</v>
      </c>
      <c r="AJ557" s="44">
        <v>4</v>
      </c>
      <c r="AK557" s="44">
        <v>0</v>
      </c>
      <c r="AL557" s="44">
        <v>0</v>
      </c>
      <c r="AM557" s="44">
        <v>0</v>
      </c>
      <c r="AN557" s="44">
        <v>0</v>
      </c>
      <c r="AO557" s="44">
        <v>8</v>
      </c>
      <c r="AP557" s="44">
        <v>0</v>
      </c>
      <c r="AQ557" s="44">
        <v>0</v>
      </c>
      <c r="AR557" s="44">
        <v>0</v>
      </c>
      <c r="AS557" s="44">
        <v>0</v>
      </c>
      <c r="AT557" s="44">
        <v>0</v>
      </c>
      <c r="AU557" s="44">
        <v>0</v>
      </c>
      <c r="AV557" s="44">
        <v>0</v>
      </c>
      <c r="AW557" s="44">
        <v>0</v>
      </c>
      <c r="AX557" s="44">
        <v>0</v>
      </c>
      <c r="AY557" s="44">
        <v>0</v>
      </c>
      <c r="AZ557" s="44">
        <v>0</v>
      </c>
      <c r="BA557" s="44">
        <v>1</v>
      </c>
      <c r="BB557" s="44">
        <v>0</v>
      </c>
      <c r="BC557" s="44">
        <v>0</v>
      </c>
      <c r="BD557" s="44">
        <v>3</v>
      </c>
      <c r="BE557" s="44">
        <v>0</v>
      </c>
      <c r="BF557" s="44">
        <v>0</v>
      </c>
      <c r="BG557" s="44">
        <v>0</v>
      </c>
      <c r="BH557" s="44">
        <v>0</v>
      </c>
      <c r="BI557" s="44">
        <v>0</v>
      </c>
      <c r="BJ557" s="44">
        <v>0</v>
      </c>
      <c r="BK557" s="44">
        <v>0</v>
      </c>
      <c r="BL557" s="44">
        <f>SUM(V557:BK557)</f>
        <v>17</v>
      </c>
      <c r="BM557" s="152">
        <f t="shared" si="1"/>
        <v>17</v>
      </c>
      <c r="BN557" s="153">
        <f t="shared" si="2"/>
        <v>0</v>
      </c>
      <c r="BO557" s="154">
        <f t="shared" si="3"/>
        <v>0</v>
      </c>
      <c r="BP557" s="155">
        <f t="shared" si="4"/>
        <v>0</v>
      </c>
      <c r="BQ557" s="44"/>
    </row>
    <row r="558" spans="1:69" ht="15.75" hidden="1" customHeight="1" x14ac:dyDescent="0.3">
      <c r="A558" s="44" t="s">
        <v>212</v>
      </c>
      <c r="B558" s="44" t="s">
        <v>809</v>
      </c>
      <c r="C558" s="44" t="s">
        <v>809</v>
      </c>
      <c r="D558" s="44">
        <v>2019</v>
      </c>
      <c r="E558" s="45">
        <v>43669</v>
      </c>
      <c r="F558" s="44" t="s">
        <v>137</v>
      </c>
      <c r="G558" s="44" t="s">
        <v>148</v>
      </c>
      <c r="H558" s="37" t="s">
        <v>31</v>
      </c>
      <c r="I558" s="37" t="s">
        <v>31</v>
      </c>
      <c r="J558" s="37" t="s">
        <v>31</v>
      </c>
      <c r="K558" s="37" t="s">
        <v>31</v>
      </c>
      <c r="L558" s="37" t="s">
        <v>31</v>
      </c>
      <c r="M558" s="44" t="s">
        <v>1699</v>
      </c>
      <c r="N558" s="44"/>
      <c r="O558" s="44">
        <v>0</v>
      </c>
      <c r="P558" s="44">
        <v>0</v>
      </c>
      <c r="Q558" s="44">
        <v>0</v>
      </c>
      <c r="R558" s="44">
        <v>0</v>
      </c>
      <c r="S558" s="44">
        <v>0</v>
      </c>
      <c r="T558" s="44">
        <v>0</v>
      </c>
      <c r="U558" s="44">
        <v>0</v>
      </c>
      <c r="V558" s="44">
        <v>0</v>
      </c>
      <c r="W558" s="44">
        <v>0</v>
      </c>
      <c r="X558" s="44">
        <v>0</v>
      </c>
      <c r="Y558" s="44">
        <v>0</v>
      </c>
      <c r="Z558" s="44">
        <v>2</v>
      </c>
      <c r="AA558" s="44">
        <v>0</v>
      </c>
      <c r="AB558" s="44">
        <v>0</v>
      </c>
      <c r="AC558" s="44">
        <v>0</v>
      </c>
      <c r="AD558" s="44">
        <v>0</v>
      </c>
      <c r="AE558" s="44">
        <v>0</v>
      </c>
      <c r="AF558" s="44">
        <v>0</v>
      </c>
      <c r="AG558" s="44">
        <v>0</v>
      </c>
      <c r="AH558" s="44">
        <v>0</v>
      </c>
      <c r="AI558" s="44">
        <v>0</v>
      </c>
      <c r="AJ558" s="44">
        <v>0</v>
      </c>
      <c r="AK558" s="44">
        <v>0</v>
      </c>
      <c r="AL558" s="44">
        <v>0</v>
      </c>
      <c r="AM558" s="44">
        <v>0</v>
      </c>
      <c r="AN558" s="44">
        <v>0</v>
      </c>
      <c r="AO558" s="44">
        <v>1</v>
      </c>
      <c r="AP558" s="44">
        <v>0</v>
      </c>
      <c r="AQ558" s="44">
        <v>0</v>
      </c>
      <c r="AR558" s="44">
        <v>0</v>
      </c>
      <c r="AS558" s="44">
        <v>0</v>
      </c>
      <c r="AT558" s="44">
        <v>0</v>
      </c>
      <c r="AU558" s="44">
        <v>0</v>
      </c>
      <c r="AV558" s="44">
        <v>0</v>
      </c>
      <c r="AW558" s="44">
        <v>0</v>
      </c>
      <c r="AX558" s="44">
        <v>0</v>
      </c>
      <c r="AY558" s="44">
        <v>0</v>
      </c>
      <c r="AZ558" s="44">
        <v>0</v>
      </c>
      <c r="BA558" s="44">
        <v>0</v>
      </c>
      <c r="BB558" s="44">
        <v>0</v>
      </c>
      <c r="BC558" s="44">
        <v>0</v>
      </c>
      <c r="BD558" s="44">
        <v>1</v>
      </c>
      <c r="BE558" s="44">
        <v>0</v>
      </c>
      <c r="BF558" s="44">
        <v>0</v>
      </c>
      <c r="BG558" s="44">
        <v>0</v>
      </c>
      <c r="BH558" s="44">
        <v>0</v>
      </c>
      <c r="BI558" s="44">
        <v>0</v>
      </c>
      <c r="BJ558" s="44">
        <v>0</v>
      </c>
      <c r="BK558" s="44">
        <v>0</v>
      </c>
      <c r="BL558" s="44">
        <f>SUM(V558:BK558)</f>
        <v>4</v>
      </c>
      <c r="BM558" s="152">
        <f t="shared" si="1"/>
        <v>2</v>
      </c>
      <c r="BN558" s="153">
        <f t="shared" si="2"/>
        <v>2</v>
      </c>
      <c r="BO558" s="154">
        <f t="shared" si="3"/>
        <v>0</v>
      </c>
      <c r="BP558" s="155">
        <f t="shared" si="4"/>
        <v>0</v>
      </c>
      <c r="BQ558" s="44"/>
    </row>
    <row r="559" spans="1:69" ht="15.75" hidden="1" customHeight="1" x14ac:dyDescent="0.3">
      <c r="A559" s="44" t="s">
        <v>212</v>
      </c>
      <c r="B559" s="44" t="s">
        <v>809</v>
      </c>
      <c r="C559" s="44" t="s">
        <v>809</v>
      </c>
      <c r="D559" s="44">
        <v>2019</v>
      </c>
      <c r="E559" s="45">
        <v>43669</v>
      </c>
      <c r="F559" s="44" t="s">
        <v>137</v>
      </c>
      <c r="G559" s="44" t="s">
        <v>148</v>
      </c>
      <c r="H559" s="37" t="s">
        <v>31</v>
      </c>
      <c r="I559" s="37" t="s">
        <v>31</v>
      </c>
      <c r="J559" s="37" t="s">
        <v>31</v>
      </c>
      <c r="K559" s="37" t="s">
        <v>31</v>
      </c>
      <c r="L559" s="37" t="s">
        <v>31</v>
      </c>
      <c r="M559" s="44" t="s">
        <v>1700</v>
      </c>
      <c r="N559" s="44">
        <f>SUM(O559:U559,V559:BK559)</f>
        <v>10</v>
      </c>
      <c r="O559" s="44">
        <v>0</v>
      </c>
      <c r="P559" s="44">
        <v>0</v>
      </c>
      <c r="Q559" s="44">
        <v>0</v>
      </c>
      <c r="R559" s="44">
        <v>0</v>
      </c>
      <c r="S559" s="44">
        <v>0</v>
      </c>
      <c r="T559" s="44">
        <v>4</v>
      </c>
      <c r="U559" s="44">
        <v>5</v>
      </c>
      <c r="V559" s="44">
        <v>0</v>
      </c>
      <c r="W559" s="44">
        <v>0</v>
      </c>
      <c r="X559" s="44">
        <v>0</v>
      </c>
      <c r="Y559" s="44">
        <v>0</v>
      </c>
      <c r="Z559" s="44">
        <v>0</v>
      </c>
      <c r="AA559" s="44">
        <v>0</v>
      </c>
      <c r="AB559" s="44">
        <v>0</v>
      </c>
      <c r="AC559" s="44">
        <v>0</v>
      </c>
      <c r="AD559" s="44">
        <v>0</v>
      </c>
      <c r="AE559" s="44">
        <v>0</v>
      </c>
      <c r="AF559" s="44">
        <v>0</v>
      </c>
      <c r="AG559" s="44">
        <v>0</v>
      </c>
      <c r="AH559" s="44">
        <v>0</v>
      </c>
      <c r="AI559" s="44">
        <v>0</v>
      </c>
      <c r="AJ559" s="44">
        <v>1</v>
      </c>
      <c r="AK559" s="44">
        <v>0</v>
      </c>
      <c r="AL559" s="44">
        <v>0</v>
      </c>
      <c r="AM559" s="44">
        <v>0</v>
      </c>
      <c r="AN559" s="44">
        <v>0</v>
      </c>
      <c r="AO559" s="44">
        <v>0</v>
      </c>
      <c r="AP559" s="44">
        <v>0</v>
      </c>
      <c r="AQ559" s="44">
        <v>0</v>
      </c>
      <c r="AR559" s="44">
        <v>0</v>
      </c>
      <c r="AS559" s="44">
        <v>0</v>
      </c>
      <c r="AT559" s="44">
        <v>0</v>
      </c>
      <c r="AU559" s="44">
        <v>0</v>
      </c>
      <c r="AV559" s="44">
        <v>0</v>
      </c>
      <c r="AW559" s="44">
        <v>0</v>
      </c>
      <c r="AX559" s="44">
        <v>0</v>
      </c>
      <c r="AY559" s="44">
        <v>0</v>
      </c>
      <c r="AZ559" s="44">
        <v>0</v>
      </c>
      <c r="BA559" s="44">
        <v>0</v>
      </c>
      <c r="BB559" s="44">
        <v>0</v>
      </c>
      <c r="BC559" s="44">
        <v>0</v>
      </c>
      <c r="BD559" s="44">
        <v>0</v>
      </c>
      <c r="BE559" s="44">
        <v>0</v>
      </c>
      <c r="BF559" s="44">
        <v>0</v>
      </c>
      <c r="BG559" s="44">
        <v>0</v>
      </c>
      <c r="BH559" s="44">
        <v>0</v>
      </c>
      <c r="BI559" s="44">
        <v>0</v>
      </c>
      <c r="BJ559" s="44">
        <v>0</v>
      </c>
      <c r="BK559" s="44">
        <v>0</v>
      </c>
      <c r="BL559" s="44">
        <f>SUM(V559:BK559)</f>
        <v>1</v>
      </c>
      <c r="BM559" s="152">
        <f t="shared" si="1"/>
        <v>1</v>
      </c>
      <c r="BN559" s="153">
        <f t="shared" si="2"/>
        <v>0</v>
      </c>
      <c r="BO559" s="154">
        <f t="shared" si="3"/>
        <v>0</v>
      </c>
      <c r="BP559" s="155">
        <f t="shared" si="4"/>
        <v>0</v>
      </c>
      <c r="BQ559" s="44"/>
    </row>
    <row r="560" spans="1:69" ht="15.75" hidden="1" customHeight="1" x14ac:dyDescent="0.3">
      <c r="A560" s="44" t="s">
        <v>212</v>
      </c>
      <c r="B560" s="44" t="s">
        <v>809</v>
      </c>
      <c r="C560" s="44" t="s">
        <v>809</v>
      </c>
      <c r="D560" s="44">
        <v>2019</v>
      </c>
      <c r="E560" s="45">
        <v>43669</v>
      </c>
      <c r="F560" s="44" t="s">
        <v>137</v>
      </c>
      <c r="G560" s="44" t="s">
        <v>41</v>
      </c>
      <c r="H560" s="37" t="s">
        <v>26</v>
      </c>
      <c r="I560" s="37" t="s">
        <v>26</v>
      </c>
      <c r="J560" s="37" t="s">
        <v>27</v>
      </c>
      <c r="K560" s="37" t="s">
        <v>26</v>
      </c>
      <c r="L560" s="37" t="s">
        <v>27</v>
      </c>
      <c r="M560" s="44" t="s">
        <v>1698</v>
      </c>
      <c r="N560" s="44"/>
      <c r="O560" s="44">
        <v>0</v>
      </c>
      <c r="P560" s="44">
        <v>0</v>
      </c>
      <c r="Q560" s="44">
        <v>0</v>
      </c>
      <c r="R560" s="44">
        <v>0</v>
      </c>
      <c r="S560" s="44">
        <v>0</v>
      </c>
      <c r="T560" s="44">
        <v>0</v>
      </c>
      <c r="U560" s="44">
        <v>0</v>
      </c>
      <c r="V560" s="44">
        <v>0</v>
      </c>
      <c r="W560" s="44">
        <v>0</v>
      </c>
      <c r="X560" s="44">
        <v>4</v>
      </c>
      <c r="Y560" s="44">
        <v>2</v>
      </c>
      <c r="Z560" s="44">
        <v>1</v>
      </c>
      <c r="AA560" s="44">
        <v>2</v>
      </c>
      <c r="AB560" s="44">
        <v>1</v>
      </c>
      <c r="AC560" s="44">
        <v>0</v>
      </c>
      <c r="AD560" s="44">
        <v>0</v>
      </c>
      <c r="AE560" s="44">
        <v>0</v>
      </c>
      <c r="AF560" s="44">
        <v>0</v>
      </c>
      <c r="AG560" s="44">
        <v>0</v>
      </c>
      <c r="AH560" s="44">
        <v>0</v>
      </c>
      <c r="AI560" s="44">
        <v>0</v>
      </c>
      <c r="AJ560" s="44">
        <v>0</v>
      </c>
      <c r="AK560" s="44">
        <v>0</v>
      </c>
      <c r="AL560" s="44">
        <v>0</v>
      </c>
      <c r="AM560" s="44">
        <v>0</v>
      </c>
      <c r="AN560" s="44">
        <v>0</v>
      </c>
      <c r="AO560" s="44">
        <v>3</v>
      </c>
      <c r="AP560" s="44">
        <v>0</v>
      </c>
      <c r="AQ560" s="44">
        <v>0</v>
      </c>
      <c r="AR560" s="44">
        <v>0</v>
      </c>
      <c r="AS560" s="44">
        <v>0</v>
      </c>
      <c r="AT560" s="44">
        <v>0</v>
      </c>
      <c r="AU560" s="44">
        <v>0</v>
      </c>
      <c r="AV560" s="44">
        <v>0</v>
      </c>
      <c r="AW560" s="44">
        <v>0</v>
      </c>
      <c r="AX560" s="44">
        <v>0</v>
      </c>
      <c r="AY560" s="44">
        <v>0</v>
      </c>
      <c r="AZ560" s="44">
        <v>0</v>
      </c>
      <c r="BA560" s="44">
        <v>0</v>
      </c>
      <c r="BB560" s="44">
        <v>0</v>
      </c>
      <c r="BC560" s="44">
        <v>0</v>
      </c>
      <c r="BD560" s="44">
        <v>0</v>
      </c>
      <c r="BE560" s="44">
        <v>0</v>
      </c>
      <c r="BF560" s="44">
        <v>0</v>
      </c>
      <c r="BG560" s="44">
        <v>0</v>
      </c>
      <c r="BH560" s="44">
        <v>0</v>
      </c>
      <c r="BI560" s="44">
        <v>0</v>
      </c>
      <c r="BJ560" s="44">
        <v>0</v>
      </c>
      <c r="BK560" s="44">
        <v>0</v>
      </c>
      <c r="BL560" s="44">
        <f>SUM(V560:BK560)</f>
        <v>13</v>
      </c>
      <c r="BM560" s="152">
        <f t="shared" si="1"/>
        <v>6</v>
      </c>
      <c r="BN560" s="153">
        <f t="shared" si="2"/>
        <v>3</v>
      </c>
      <c r="BO560" s="154">
        <f t="shared" si="3"/>
        <v>0</v>
      </c>
      <c r="BP560" s="155">
        <f t="shared" si="4"/>
        <v>4</v>
      </c>
      <c r="BQ560" s="44"/>
    </row>
    <row r="561" spans="1:69" ht="15.75" hidden="1" customHeight="1" x14ac:dyDescent="0.3">
      <c r="A561" s="44" t="s">
        <v>212</v>
      </c>
      <c r="B561" s="44" t="s">
        <v>809</v>
      </c>
      <c r="C561" s="44" t="s">
        <v>809</v>
      </c>
      <c r="D561" s="44">
        <v>2019</v>
      </c>
      <c r="E561" s="45">
        <v>43669</v>
      </c>
      <c r="F561" s="44" t="s">
        <v>137</v>
      </c>
      <c r="G561" s="44" t="s">
        <v>41</v>
      </c>
      <c r="H561" s="37" t="s">
        <v>26</v>
      </c>
      <c r="I561" s="37" t="s">
        <v>26</v>
      </c>
      <c r="J561" s="37" t="s">
        <v>27</v>
      </c>
      <c r="K561" s="37" t="s">
        <v>26</v>
      </c>
      <c r="L561" s="37" t="s">
        <v>27</v>
      </c>
      <c r="M561" s="44" t="s">
        <v>1699</v>
      </c>
      <c r="N561" s="44"/>
      <c r="O561" s="44">
        <v>0</v>
      </c>
      <c r="P561" s="44">
        <v>0</v>
      </c>
      <c r="Q561" s="44">
        <v>0</v>
      </c>
      <c r="R561" s="44">
        <v>0</v>
      </c>
      <c r="S561" s="44">
        <v>0</v>
      </c>
      <c r="T561" s="44">
        <v>0</v>
      </c>
      <c r="U561" s="44">
        <v>0</v>
      </c>
      <c r="V561" s="44">
        <v>0</v>
      </c>
      <c r="W561" s="44">
        <v>0</v>
      </c>
      <c r="X561" s="44">
        <v>1</v>
      </c>
      <c r="Y561" s="44">
        <v>0</v>
      </c>
      <c r="Z561" s="44">
        <v>29</v>
      </c>
      <c r="AA561" s="44">
        <v>8</v>
      </c>
      <c r="AB561" s="44">
        <v>0</v>
      </c>
      <c r="AC561" s="44">
        <v>0</v>
      </c>
      <c r="AD561" s="44">
        <v>0</v>
      </c>
      <c r="AE561" s="44">
        <v>0</v>
      </c>
      <c r="AF561" s="44">
        <v>0</v>
      </c>
      <c r="AG561" s="44">
        <v>0</v>
      </c>
      <c r="AH561" s="44">
        <v>0</v>
      </c>
      <c r="AI561" s="44">
        <v>0</v>
      </c>
      <c r="AJ561" s="44">
        <v>0</v>
      </c>
      <c r="AK561" s="44">
        <v>0</v>
      </c>
      <c r="AL561" s="44">
        <v>0</v>
      </c>
      <c r="AM561" s="44">
        <v>0</v>
      </c>
      <c r="AN561" s="44">
        <v>0</v>
      </c>
      <c r="AO561" s="44">
        <v>0</v>
      </c>
      <c r="AP561" s="44">
        <v>0</v>
      </c>
      <c r="AQ561" s="44">
        <v>0</v>
      </c>
      <c r="AR561" s="44">
        <v>0</v>
      </c>
      <c r="AS561" s="44">
        <v>0</v>
      </c>
      <c r="AT561" s="44">
        <v>0</v>
      </c>
      <c r="AU561" s="44">
        <v>0</v>
      </c>
      <c r="AV561" s="44">
        <v>0</v>
      </c>
      <c r="AW561" s="44">
        <v>0</v>
      </c>
      <c r="AX561" s="44">
        <v>0</v>
      </c>
      <c r="AY561" s="44">
        <v>0</v>
      </c>
      <c r="AZ561" s="44">
        <v>0</v>
      </c>
      <c r="BA561" s="44">
        <v>0</v>
      </c>
      <c r="BB561" s="44">
        <v>0</v>
      </c>
      <c r="BC561" s="44">
        <v>0</v>
      </c>
      <c r="BD561" s="44">
        <v>0</v>
      </c>
      <c r="BE561" s="44">
        <v>0</v>
      </c>
      <c r="BF561" s="44">
        <v>0</v>
      </c>
      <c r="BG561" s="44">
        <v>0</v>
      </c>
      <c r="BH561" s="44">
        <v>0</v>
      </c>
      <c r="BI561" s="44">
        <v>0</v>
      </c>
      <c r="BJ561" s="44">
        <v>0</v>
      </c>
      <c r="BK561" s="44">
        <v>0</v>
      </c>
      <c r="BL561" s="44">
        <f>SUM(V561:BK561)</f>
        <v>38</v>
      </c>
      <c r="BM561" s="152">
        <f t="shared" si="1"/>
        <v>0</v>
      </c>
      <c r="BN561" s="153">
        <f t="shared" si="2"/>
        <v>37</v>
      </c>
      <c r="BO561" s="154">
        <f t="shared" si="3"/>
        <v>0</v>
      </c>
      <c r="BP561" s="155">
        <f t="shared" si="4"/>
        <v>1</v>
      </c>
      <c r="BQ561" s="44"/>
    </row>
    <row r="562" spans="1:69" ht="15.75" hidden="1" customHeight="1" x14ac:dyDescent="0.3">
      <c r="A562" s="44" t="s">
        <v>212</v>
      </c>
      <c r="B562" s="44" t="s">
        <v>809</v>
      </c>
      <c r="C562" s="44" t="s">
        <v>809</v>
      </c>
      <c r="D562" s="44">
        <v>2019</v>
      </c>
      <c r="E562" s="45">
        <v>43669</v>
      </c>
      <c r="F562" s="44" t="s">
        <v>137</v>
      </c>
      <c r="G562" s="44" t="s">
        <v>41</v>
      </c>
      <c r="H562" s="37" t="s">
        <v>26</v>
      </c>
      <c r="I562" s="37" t="s">
        <v>26</v>
      </c>
      <c r="J562" s="37" t="s">
        <v>27</v>
      </c>
      <c r="K562" s="37" t="s">
        <v>26</v>
      </c>
      <c r="L562" s="37" t="s">
        <v>27</v>
      </c>
      <c r="M562" s="44" t="s">
        <v>1700</v>
      </c>
      <c r="N562" s="44">
        <f>SUM(O562:U562,V562:BK562)</f>
        <v>10</v>
      </c>
      <c r="O562" s="44">
        <v>0</v>
      </c>
      <c r="P562" s="44">
        <v>0</v>
      </c>
      <c r="Q562" s="44">
        <v>0</v>
      </c>
      <c r="R562" s="44">
        <v>0</v>
      </c>
      <c r="S562" s="44">
        <v>0</v>
      </c>
      <c r="T562" s="44">
        <v>9</v>
      </c>
      <c r="U562" s="44">
        <v>0</v>
      </c>
      <c r="V562" s="44">
        <v>0</v>
      </c>
      <c r="W562" s="44">
        <v>0</v>
      </c>
      <c r="X562" s="44">
        <v>0</v>
      </c>
      <c r="Y562" s="44">
        <v>1</v>
      </c>
      <c r="Z562" s="44">
        <v>0</v>
      </c>
      <c r="AA562" s="44">
        <v>0</v>
      </c>
      <c r="AB562" s="44">
        <v>0</v>
      </c>
      <c r="AC562" s="44">
        <v>0</v>
      </c>
      <c r="AD562" s="44">
        <v>0</v>
      </c>
      <c r="AE562" s="44">
        <v>0</v>
      </c>
      <c r="AF562" s="44">
        <v>0</v>
      </c>
      <c r="AG562" s="44">
        <v>0</v>
      </c>
      <c r="AH562" s="44">
        <v>0</v>
      </c>
      <c r="AI562" s="44">
        <v>0</v>
      </c>
      <c r="AJ562" s="44">
        <v>0</v>
      </c>
      <c r="AK562" s="44">
        <v>0</v>
      </c>
      <c r="AL562" s="44">
        <v>0</v>
      </c>
      <c r="AM562" s="44">
        <v>0</v>
      </c>
      <c r="AN562" s="44">
        <v>0</v>
      </c>
      <c r="AO562" s="44">
        <v>0</v>
      </c>
      <c r="AP562" s="44">
        <v>0</v>
      </c>
      <c r="AQ562" s="44">
        <v>0</v>
      </c>
      <c r="AR562" s="44">
        <v>0</v>
      </c>
      <c r="AS562" s="44">
        <v>0</v>
      </c>
      <c r="AT562" s="44">
        <v>0</v>
      </c>
      <c r="AU562" s="44">
        <v>0</v>
      </c>
      <c r="AV562" s="44">
        <v>0</v>
      </c>
      <c r="AW562" s="44">
        <v>0</v>
      </c>
      <c r="AX562" s="44">
        <v>0</v>
      </c>
      <c r="AY562" s="44">
        <v>0</v>
      </c>
      <c r="AZ562" s="44">
        <v>0</v>
      </c>
      <c r="BA562" s="44">
        <v>0</v>
      </c>
      <c r="BB562" s="44">
        <v>0</v>
      </c>
      <c r="BC562" s="44">
        <v>0</v>
      </c>
      <c r="BD562" s="44">
        <v>0</v>
      </c>
      <c r="BE562" s="44">
        <v>0</v>
      </c>
      <c r="BF562" s="44">
        <v>0</v>
      </c>
      <c r="BG562" s="44">
        <v>0</v>
      </c>
      <c r="BH562" s="44">
        <v>0</v>
      </c>
      <c r="BI562" s="44">
        <v>0</v>
      </c>
      <c r="BJ562" s="44">
        <v>0</v>
      </c>
      <c r="BK562" s="44">
        <v>0</v>
      </c>
      <c r="BL562" s="44">
        <f>SUM(V562:BK562)</f>
        <v>1</v>
      </c>
      <c r="BM562" s="152">
        <f t="shared" si="1"/>
        <v>1</v>
      </c>
      <c r="BN562" s="153">
        <f t="shared" si="2"/>
        <v>0</v>
      </c>
      <c r="BO562" s="154">
        <f t="shared" si="3"/>
        <v>0</v>
      </c>
      <c r="BP562" s="155">
        <f t="shared" si="4"/>
        <v>0</v>
      </c>
      <c r="BQ562" s="44"/>
    </row>
    <row r="563" spans="1:69" ht="15.75" hidden="1" customHeight="1" x14ac:dyDescent="0.3">
      <c r="A563" s="44" t="s">
        <v>212</v>
      </c>
      <c r="B563" s="44" t="s">
        <v>809</v>
      </c>
      <c r="C563" s="44" t="s">
        <v>809</v>
      </c>
      <c r="D563" s="44">
        <v>2019</v>
      </c>
      <c r="E563" s="45">
        <v>43669</v>
      </c>
      <c r="F563" s="44" t="s">
        <v>137</v>
      </c>
      <c r="G563" s="44" t="s">
        <v>44</v>
      </c>
      <c r="H563" s="37" t="s">
        <v>21</v>
      </c>
      <c r="I563" s="37" t="s">
        <v>21</v>
      </c>
      <c r="J563" s="37" t="s">
        <v>22</v>
      </c>
      <c r="K563" s="37" t="s">
        <v>21</v>
      </c>
      <c r="L563" s="37" t="s">
        <v>22</v>
      </c>
      <c r="M563" s="44" t="s">
        <v>1698</v>
      </c>
      <c r="N563" s="44"/>
      <c r="O563" s="44">
        <v>0</v>
      </c>
      <c r="P563" s="44">
        <v>0</v>
      </c>
      <c r="Q563" s="44">
        <v>0</v>
      </c>
      <c r="R563" s="44">
        <v>0</v>
      </c>
      <c r="S563" s="44">
        <v>0</v>
      </c>
      <c r="T563" s="44">
        <v>0</v>
      </c>
      <c r="U563" s="44">
        <v>0</v>
      </c>
      <c r="V563" s="44">
        <v>0</v>
      </c>
      <c r="W563" s="44">
        <v>0</v>
      </c>
      <c r="X563" s="44">
        <v>20</v>
      </c>
      <c r="Y563" s="44">
        <v>0</v>
      </c>
      <c r="Z563" s="44">
        <v>2</v>
      </c>
      <c r="AA563" s="44">
        <v>0</v>
      </c>
      <c r="AB563" s="44">
        <v>0</v>
      </c>
      <c r="AC563" s="44">
        <v>0</v>
      </c>
      <c r="AD563" s="44">
        <v>0</v>
      </c>
      <c r="AE563" s="44">
        <v>0</v>
      </c>
      <c r="AF563" s="44">
        <v>0</v>
      </c>
      <c r="AG563" s="44">
        <v>0</v>
      </c>
      <c r="AH563" s="44">
        <v>0</v>
      </c>
      <c r="AI563" s="44">
        <v>0</v>
      </c>
      <c r="AJ563" s="44">
        <v>0</v>
      </c>
      <c r="AK563" s="44">
        <v>0</v>
      </c>
      <c r="AL563" s="44">
        <v>0</v>
      </c>
      <c r="AM563" s="44">
        <v>0</v>
      </c>
      <c r="AN563" s="44">
        <v>0</v>
      </c>
      <c r="AO563" s="44">
        <v>6</v>
      </c>
      <c r="AP563" s="44">
        <v>0</v>
      </c>
      <c r="AQ563" s="44">
        <v>0</v>
      </c>
      <c r="AR563" s="44">
        <v>0</v>
      </c>
      <c r="AS563" s="44">
        <v>0</v>
      </c>
      <c r="AT563" s="44">
        <v>0</v>
      </c>
      <c r="AU563" s="44">
        <v>0</v>
      </c>
      <c r="AV563" s="44">
        <v>0</v>
      </c>
      <c r="AW563" s="44">
        <v>0</v>
      </c>
      <c r="AX563" s="44">
        <v>0</v>
      </c>
      <c r="AY563" s="44">
        <v>0</v>
      </c>
      <c r="AZ563" s="44">
        <v>0</v>
      </c>
      <c r="BA563" s="44">
        <v>0</v>
      </c>
      <c r="BB563" s="44">
        <v>0</v>
      </c>
      <c r="BC563" s="44">
        <v>0</v>
      </c>
      <c r="BD563" s="44">
        <v>0</v>
      </c>
      <c r="BE563" s="44">
        <v>0</v>
      </c>
      <c r="BF563" s="44">
        <v>0</v>
      </c>
      <c r="BG563" s="44">
        <v>0</v>
      </c>
      <c r="BH563" s="44">
        <v>0</v>
      </c>
      <c r="BI563" s="44">
        <v>0</v>
      </c>
      <c r="BJ563" s="44">
        <v>0</v>
      </c>
      <c r="BK563" s="44">
        <v>0</v>
      </c>
      <c r="BL563" s="44">
        <f>SUM(V563:BK563)</f>
        <v>28</v>
      </c>
      <c r="BM563" s="152">
        <f t="shared" si="1"/>
        <v>6</v>
      </c>
      <c r="BN563" s="153">
        <f t="shared" si="2"/>
        <v>2</v>
      </c>
      <c r="BO563" s="154">
        <f t="shared" si="3"/>
        <v>0</v>
      </c>
      <c r="BP563" s="155">
        <f t="shared" si="4"/>
        <v>20</v>
      </c>
      <c r="BQ563" s="44"/>
    </row>
    <row r="564" spans="1:69" ht="15.75" hidden="1" customHeight="1" x14ac:dyDescent="0.3">
      <c r="A564" s="44" t="s">
        <v>212</v>
      </c>
      <c r="B564" s="44" t="s">
        <v>809</v>
      </c>
      <c r="C564" s="44" t="s">
        <v>809</v>
      </c>
      <c r="D564" s="44">
        <v>2019</v>
      </c>
      <c r="E564" s="45">
        <v>43669</v>
      </c>
      <c r="F564" s="44" t="s">
        <v>137</v>
      </c>
      <c r="G564" s="44" t="s">
        <v>44</v>
      </c>
      <c r="H564" s="37" t="s">
        <v>21</v>
      </c>
      <c r="I564" s="37" t="s">
        <v>21</v>
      </c>
      <c r="J564" s="37" t="s">
        <v>22</v>
      </c>
      <c r="K564" s="37" t="s">
        <v>21</v>
      </c>
      <c r="L564" s="37" t="s">
        <v>22</v>
      </c>
      <c r="M564" s="44" t="s">
        <v>1699</v>
      </c>
      <c r="N564" s="44"/>
      <c r="O564" s="44">
        <v>0</v>
      </c>
      <c r="P564" s="44">
        <v>0</v>
      </c>
      <c r="Q564" s="44">
        <v>0</v>
      </c>
      <c r="R564" s="44">
        <v>0</v>
      </c>
      <c r="S564" s="44">
        <v>0</v>
      </c>
      <c r="T564" s="44">
        <v>0</v>
      </c>
      <c r="U564" s="44">
        <v>0</v>
      </c>
      <c r="V564" s="44">
        <v>0</v>
      </c>
      <c r="W564" s="44">
        <v>0</v>
      </c>
      <c r="X564" s="44">
        <v>0</v>
      </c>
      <c r="Y564" s="44">
        <v>0</v>
      </c>
      <c r="Z564" s="44">
        <v>43</v>
      </c>
      <c r="AA564" s="44">
        <v>0</v>
      </c>
      <c r="AB564" s="44">
        <v>0</v>
      </c>
      <c r="AC564" s="44">
        <v>0</v>
      </c>
      <c r="AD564" s="44">
        <v>0</v>
      </c>
      <c r="AE564" s="44">
        <v>0</v>
      </c>
      <c r="AF564" s="44">
        <v>0</v>
      </c>
      <c r="AG564" s="44">
        <v>0</v>
      </c>
      <c r="AH564" s="44">
        <v>1</v>
      </c>
      <c r="AI564" s="44">
        <v>0</v>
      </c>
      <c r="AJ564" s="44">
        <v>0</v>
      </c>
      <c r="AK564" s="44">
        <v>0</v>
      </c>
      <c r="AL564" s="44">
        <v>0</v>
      </c>
      <c r="AM564" s="44">
        <v>0</v>
      </c>
      <c r="AN564" s="44">
        <v>0</v>
      </c>
      <c r="AO564" s="44">
        <v>1</v>
      </c>
      <c r="AP564" s="44">
        <v>0</v>
      </c>
      <c r="AQ564" s="44">
        <v>0</v>
      </c>
      <c r="AR564" s="44">
        <v>0</v>
      </c>
      <c r="AS564" s="44">
        <v>0</v>
      </c>
      <c r="AT564" s="44">
        <v>0</v>
      </c>
      <c r="AU564" s="44">
        <v>0</v>
      </c>
      <c r="AV564" s="44">
        <v>0</v>
      </c>
      <c r="AW564" s="44">
        <v>0</v>
      </c>
      <c r="AX564" s="44">
        <v>0</v>
      </c>
      <c r="AY564" s="44">
        <v>0</v>
      </c>
      <c r="AZ564" s="44">
        <v>0</v>
      </c>
      <c r="BA564" s="44">
        <v>0</v>
      </c>
      <c r="BB564" s="44">
        <v>0</v>
      </c>
      <c r="BC564" s="44">
        <v>0</v>
      </c>
      <c r="BD564" s="44">
        <v>0</v>
      </c>
      <c r="BE564" s="44">
        <v>0</v>
      </c>
      <c r="BF564" s="44">
        <v>0</v>
      </c>
      <c r="BG564" s="44">
        <v>0</v>
      </c>
      <c r="BH564" s="44">
        <v>0</v>
      </c>
      <c r="BI564" s="44">
        <v>0</v>
      </c>
      <c r="BJ564" s="44">
        <v>0</v>
      </c>
      <c r="BK564" s="44">
        <v>0</v>
      </c>
      <c r="BL564" s="44">
        <f>SUM(V564:BK564)</f>
        <v>45</v>
      </c>
      <c r="BM564" s="152">
        <f t="shared" si="1"/>
        <v>2</v>
      </c>
      <c r="BN564" s="153">
        <f t="shared" si="2"/>
        <v>43</v>
      </c>
      <c r="BO564" s="154">
        <f t="shared" si="3"/>
        <v>0</v>
      </c>
      <c r="BP564" s="155">
        <f t="shared" si="4"/>
        <v>0</v>
      </c>
      <c r="BQ564" s="44"/>
    </row>
    <row r="565" spans="1:69" ht="15.75" hidden="1" customHeight="1" x14ac:dyDescent="0.3">
      <c r="A565" s="44" t="s">
        <v>212</v>
      </c>
      <c r="B565" s="44" t="s">
        <v>809</v>
      </c>
      <c r="C565" s="44" t="s">
        <v>809</v>
      </c>
      <c r="D565" s="44">
        <v>2019</v>
      </c>
      <c r="E565" s="45">
        <v>43669</v>
      </c>
      <c r="F565" s="44" t="s">
        <v>137</v>
      </c>
      <c r="G565" s="44" t="s">
        <v>44</v>
      </c>
      <c r="H565" s="37" t="s">
        <v>21</v>
      </c>
      <c r="I565" s="37" t="s">
        <v>21</v>
      </c>
      <c r="J565" s="37" t="s">
        <v>22</v>
      </c>
      <c r="K565" s="37" t="s">
        <v>21</v>
      </c>
      <c r="L565" s="37" t="s">
        <v>22</v>
      </c>
      <c r="M565" s="44" t="s">
        <v>1700</v>
      </c>
      <c r="N565" s="44">
        <f>SUM(O565:U565,V565:BK565)</f>
        <v>10</v>
      </c>
      <c r="O565" s="44">
        <v>0</v>
      </c>
      <c r="P565" s="44">
        <v>0</v>
      </c>
      <c r="Q565" s="44">
        <v>0</v>
      </c>
      <c r="R565" s="44">
        <v>0</v>
      </c>
      <c r="S565" s="44">
        <v>0</v>
      </c>
      <c r="T565" s="44">
        <v>10</v>
      </c>
      <c r="U565" s="44">
        <v>0</v>
      </c>
      <c r="V565" s="44">
        <v>0</v>
      </c>
      <c r="W565" s="44">
        <v>0</v>
      </c>
      <c r="X565" s="44">
        <v>0</v>
      </c>
      <c r="Y565" s="44">
        <v>0</v>
      </c>
      <c r="Z565" s="44">
        <v>0</v>
      </c>
      <c r="AA565" s="44">
        <v>0</v>
      </c>
      <c r="AB565" s="44">
        <v>0</v>
      </c>
      <c r="AC565" s="44">
        <v>0</v>
      </c>
      <c r="AD565" s="44">
        <v>0</v>
      </c>
      <c r="AE565" s="44">
        <v>0</v>
      </c>
      <c r="AF565" s="44">
        <v>0</v>
      </c>
      <c r="AG565" s="44">
        <v>0</v>
      </c>
      <c r="AH565" s="44">
        <v>0</v>
      </c>
      <c r="AI565" s="44">
        <v>0</v>
      </c>
      <c r="AJ565" s="44">
        <v>0</v>
      </c>
      <c r="AK565" s="44">
        <v>0</v>
      </c>
      <c r="AL565" s="44">
        <v>0</v>
      </c>
      <c r="AM565" s="44">
        <v>0</v>
      </c>
      <c r="AN565" s="44">
        <v>0</v>
      </c>
      <c r="AO565" s="44">
        <v>0</v>
      </c>
      <c r="AP565" s="44">
        <v>0</v>
      </c>
      <c r="AQ565" s="44">
        <v>0</v>
      </c>
      <c r="AR565" s="44">
        <v>0</v>
      </c>
      <c r="AS565" s="44">
        <v>0</v>
      </c>
      <c r="AT565" s="44">
        <v>0</v>
      </c>
      <c r="AU565" s="44">
        <v>0</v>
      </c>
      <c r="AV565" s="44">
        <v>0</v>
      </c>
      <c r="AW565" s="44">
        <v>0</v>
      </c>
      <c r="AX565" s="44">
        <v>0</v>
      </c>
      <c r="AY565" s="44">
        <v>0</v>
      </c>
      <c r="AZ565" s="44">
        <v>0</v>
      </c>
      <c r="BA565" s="44">
        <v>0</v>
      </c>
      <c r="BB565" s="44">
        <v>0</v>
      </c>
      <c r="BC565" s="44">
        <v>0</v>
      </c>
      <c r="BD565" s="44">
        <v>0</v>
      </c>
      <c r="BE565" s="44">
        <v>0</v>
      </c>
      <c r="BF565" s="44">
        <v>0</v>
      </c>
      <c r="BG565" s="44">
        <v>0</v>
      </c>
      <c r="BH565" s="44">
        <v>0</v>
      </c>
      <c r="BI565" s="44">
        <v>0</v>
      </c>
      <c r="BJ565" s="44">
        <v>0</v>
      </c>
      <c r="BK565" s="44">
        <v>0</v>
      </c>
      <c r="BL565" s="44">
        <f>SUM(V565:BK565)</f>
        <v>0</v>
      </c>
      <c r="BM565" s="152">
        <f t="shared" si="1"/>
        <v>0</v>
      </c>
      <c r="BN565" s="153">
        <f t="shared" si="2"/>
        <v>0</v>
      </c>
      <c r="BO565" s="154">
        <f t="shared" si="3"/>
        <v>0</v>
      </c>
      <c r="BP565" s="155">
        <f t="shared" si="4"/>
        <v>0</v>
      </c>
      <c r="BQ565" s="44"/>
    </row>
    <row r="566" spans="1:69" ht="15.75" hidden="1" customHeight="1" x14ac:dyDescent="0.3">
      <c r="A566" s="44" t="s">
        <v>212</v>
      </c>
      <c r="B566" s="44" t="s">
        <v>809</v>
      </c>
      <c r="C566" s="44" t="s">
        <v>809</v>
      </c>
      <c r="D566" s="44">
        <v>2019</v>
      </c>
      <c r="E566" s="45">
        <v>43669</v>
      </c>
      <c r="F566" s="44" t="s">
        <v>137</v>
      </c>
      <c r="G566" s="44" t="s">
        <v>48</v>
      </c>
      <c r="H566" s="37" t="s">
        <v>22</v>
      </c>
      <c r="I566" s="37" t="s">
        <v>22</v>
      </c>
      <c r="J566" s="37" t="s">
        <v>21</v>
      </c>
      <c r="K566" s="37" t="s">
        <v>22</v>
      </c>
      <c r="L566" s="37" t="s">
        <v>21</v>
      </c>
      <c r="M566" s="44" t="s">
        <v>1698</v>
      </c>
      <c r="N566" s="44"/>
      <c r="O566" s="44">
        <v>0</v>
      </c>
      <c r="P566" s="44">
        <v>0</v>
      </c>
      <c r="Q566" s="44">
        <v>0</v>
      </c>
      <c r="R566" s="44">
        <v>0</v>
      </c>
      <c r="S566" s="44">
        <v>0</v>
      </c>
      <c r="T566" s="44">
        <v>0</v>
      </c>
      <c r="U566" s="44">
        <v>0</v>
      </c>
      <c r="V566" s="44">
        <v>0</v>
      </c>
      <c r="W566" s="44">
        <v>0</v>
      </c>
      <c r="X566" s="44">
        <v>0</v>
      </c>
      <c r="Y566" s="44">
        <v>3</v>
      </c>
      <c r="Z566" s="44">
        <v>0</v>
      </c>
      <c r="AA566" s="44">
        <v>1</v>
      </c>
      <c r="AB566" s="44">
        <v>2</v>
      </c>
      <c r="AC566" s="44">
        <v>0</v>
      </c>
      <c r="AD566" s="44">
        <v>0</v>
      </c>
      <c r="AE566" s="44">
        <v>0</v>
      </c>
      <c r="AF566" s="44">
        <v>0</v>
      </c>
      <c r="AG566" s="44">
        <v>0</v>
      </c>
      <c r="AH566" s="44">
        <v>0</v>
      </c>
      <c r="AI566" s="44">
        <v>0</v>
      </c>
      <c r="AJ566" s="44">
        <v>0</v>
      </c>
      <c r="AK566" s="44">
        <v>0</v>
      </c>
      <c r="AL566" s="44">
        <v>0</v>
      </c>
      <c r="AM566" s="44">
        <v>0</v>
      </c>
      <c r="AN566" s="44">
        <v>0</v>
      </c>
      <c r="AO566" s="44">
        <v>3</v>
      </c>
      <c r="AP566" s="44">
        <v>0</v>
      </c>
      <c r="AQ566" s="44">
        <v>0</v>
      </c>
      <c r="AR566" s="44">
        <v>0</v>
      </c>
      <c r="AS566" s="44">
        <v>0</v>
      </c>
      <c r="AT566" s="44">
        <v>0</v>
      </c>
      <c r="AU566" s="44">
        <v>0</v>
      </c>
      <c r="AV566" s="44">
        <v>0</v>
      </c>
      <c r="AW566" s="44">
        <v>0</v>
      </c>
      <c r="AX566" s="44">
        <v>0</v>
      </c>
      <c r="AY566" s="44">
        <v>0</v>
      </c>
      <c r="AZ566" s="44">
        <v>0</v>
      </c>
      <c r="BA566" s="44">
        <v>0</v>
      </c>
      <c r="BB566" s="44">
        <v>0</v>
      </c>
      <c r="BC566" s="44">
        <v>0</v>
      </c>
      <c r="BD566" s="44">
        <v>0</v>
      </c>
      <c r="BE566" s="44">
        <v>0</v>
      </c>
      <c r="BF566" s="44">
        <v>0</v>
      </c>
      <c r="BG566" s="44">
        <v>0</v>
      </c>
      <c r="BH566" s="44">
        <v>0</v>
      </c>
      <c r="BI566" s="44">
        <v>0</v>
      </c>
      <c r="BJ566" s="44">
        <v>0</v>
      </c>
      <c r="BK566" s="44">
        <v>0</v>
      </c>
      <c r="BL566" s="44">
        <f>SUM(V566:BK566)</f>
        <v>9</v>
      </c>
      <c r="BM566" s="152">
        <f t="shared" si="1"/>
        <v>8</v>
      </c>
      <c r="BN566" s="153">
        <f t="shared" si="2"/>
        <v>1</v>
      </c>
      <c r="BO566" s="154">
        <f t="shared" si="3"/>
        <v>0</v>
      </c>
      <c r="BP566" s="155">
        <f t="shared" si="4"/>
        <v>0</v>
      </c>
      <c r="BQ566" s="44"/>
    </row>
    <row r="567" spans="1:69" ht="15.75" hidden="1" customHeight="1" x14ac:dyDescent="0.3">
      <c r="A567" s="44" t="s">
        <v>212</v>
      </c>
      <c r="B567" s="44" t="s">
        <v>809</v>
      </c>
      <c r="C567" s="44" t="s">
        <v>809</v>
      </c>
      <c r="D567" s="44">
        <v>2019</v>
      </c>
      <c r="E567" s="45">
        <v>43669</v>
      </c>
      <c r="F567" s="44" t="s">
        <v>137</v>
      </c>
      <c r="G567" s="44" t="s">
        <v>48</v>
      </c>
      <c r="H567" s="37" t="s">
        <v>22</v>
      </c>
      <c r="I567" s="37" t="s">
        <v>22</v>
      </c>
      <c r="J567" s="37" t="s">
        <v>21</v>
      </c>
      <c r="K567" s="37" t="s">
        <v>22</v>
      </c>
      <c r="L567" s="37" t="s">
        <v>21</v>
      </c>
      <c r="M567" s="44" t="s">
        <v>1699</v>
      </c>
      <c r="N567" s="44"/>
      <c r="O567" s="44">
        <v>0</v>
      </c>
      <c r="P567" s="44">
        <v>0</v>
      </c>
      <c r="Q567" s="44">
        <v>0</v>
      </c>
      <c r="R567" s="44">
        <v>0</v>
      </c>
      <c r="S567" s="44">
        <v>0</v>
      </c>
      <c r="T567" s="44">
        <v>0</v>
      </c>
      <c r="U567" s="44">
        <v>0</v>
      </c>
      <c r="V567" s="44">
        <v>0</v>
      </c>
      <c r="W567" s="44">
        <v>1</v>
      </c>
      <c r="X567" s="44">
        <v>0</v>
      </c>
      <c r="Y567" s="44">
        <v>2</v>
      </c>
      <c r="Z567" s="44">
        <v>1</v>
      </c>
      <c r="AA567" s="44">
        <v>1</v>
      </c>
      <c r="AB567" s="44">
        <v>0</v>
      </c>
      <c r="AC567" s="44">
        <v>0</v>
      </c>
      <c r="AD567" s="44">
        <v>0</v>
      </c>
      <c r="AE567" s="44">
        <v>0</v>
      </c>
      <c r="AF567" s="44">
        <v>0</v>
      </c>
      <c r="AG567" s="44">
        <v>0</v>
      </c>
      <c r="AH567" s="44">
        <v>0</v>
      </c>
      <c r="AI567" s="44">
        <v>0</v>
      </c>
      <c r="AJ567" s="44">
        <v>0</v>
      </c>
      <c r="AK567" s="44">
        <v>0</v>
      </c>
      <c r="AL567" s="44">
        <v>0</v>
      </c>
      <c r="AM567" s="44">
        <v>0</v>
      </c>
      <c r="AN567" s="44">
        <v>0</v>
      </c>
      <c r="AO567" s="44">
        <v>0</v>
      </c>
      <c r="AP567" s="44">
        <v>0</v>
      </c>
      <c r="AQ567" s="44">
        <v>0</v>
      </c>
      <c r="AR567" s="44">
        <v>1</v>
      </c>
      <c r="AS567" s="44">
        <v>0</v>
      </c>
      <c r="AT567" s="44">
        <v>0</v>
      </c>
      <c r="AU567" s="44">
        <v>0</v>
      </c>
      <c r="AV567" s="44">
        <v>0</v>
      </c>
      <c r="AW567" s="44">
        <v>0</v>
      </c>
      <c r="AX567" s="44">
        <v>0</v>
      </c>
      <c r="AY567" s="44">
        <v>0</v>
      </c>
      <c r="AZ567" s="44">
        <v>0</v>
      </c>
      <c r="BA567" s="44">
        <v>0</v>
      </c>
      <c r="BB567" s="44">
        <v>0</v>
      </c>
      <c r="BC567" s="44">
        <v>0</v>
      </c>
      <c r="BD567" s="44">
        <v>0</v>
      </c>
      <c r="BE567" s="44">
        <v>0</v>
      </c>
      <c r="BF567" s="44">
        <v>0</v>
      </c>
      <c r="BG567" s="44">
        <v>0</v>
      </c>
      <c r="BH567" s="44">
        <v>0</v>
      </c>
      <c r="BI567" s="44">
        <v>0</v>
      </c>
      <c r="BJ567" s="44">
        <v>0</v>
      </c>
      <c r="BK567" s="44">
        <v>2</v>
      </c>
      <c r="BL567" s="44">
        <f>SUM(V567:BK567)</f>
        <v>8</v>
      </c>
      <c r="BM567" s="152">
        <f t="shared" si="1"/>
        <v>3</v>
      </c>
      <c r="BN567" s="153">
        <f t="shared" si="2"/>
        <v>4</v>
      </c>
      <c r="BO567" s="154">
        <f t="shared" si="3"/>
        <v>1</v>
      </c>
      <c r="BP567" s="155">
        <f t="shared" si="4"/>
        <v>0</v>
      </c>
      <c r="BQ567" s="44"/>
    </row>
    <row r="568" spans="1:69" ht="15.75" hidden="1" customHeight="1" x14ac:dyDescent="0.3">
      <c r="A568" s="44" t="s">
        <v>212</v>
      </c>
      <c r="B568" s="44" t="s">
        <v>809</v>
      </c>
      <c r="C568" s="44" t="s">
        <v>809</v>
      </c>
      <c r="D568" s="44">
        <v>2019</v>
      </c>
      <c r="E568" s="45">
        <v>43669</v>
      </c>
      <c r="F568" s="44" t="s">
        <v>137</v>
      </c>
      <c r="G568" s="44" t="s">
        <v>48</v>
      </c>
      <c r="H568" s="37" t="s">
        <v>22</v>
      </c>
      <c r="I568" s="37" t="s">
        <v>22</v>
      </c>
      <c r="J568" s="37" t="s">
        <v>21</v>
      </c>
      <c r="K568" s="37" t="s">
        <v>22</v>
      </c>
      <c r="L568" s="37" t="s">
        <v>21</v>
      </c>
      <c r="M568" s="44" t="s">
        <v>1700</v>
      </c>
      <c r="N568" s="44">
        <f>SUM(O568:U568,V568:BK568)</f>
        <v>10</v>
      </c>
      <c r="O568" s="44">
        <v>0</v>
      </c>
      <c r="P568" s="44">
        <v>0</v>
      </c>
      <c r="Q568" s="44">
        <v>0</v>
      </c>
      <c r="R568" s="44">
        <v>0</v>
      </c>
      <c r="S568" s="44">
        <v>0</v>
      </c>
      <c r="T568" s="44">
        <v>8</v>
      </c>
      <c r="U568" s="44">
        <v>1</v>
      </c>
      <c r="V568" s="44">
        <v>0</v>
      </c>
      <c r="W568" s="44">
        <v>0</v>
      </c>
      <c r="X568" s="44">
        <v>0</v>
      </c>
      <c r="Y568" s="44">
        <v>1</v>
      </c>
      <c r="Z568" s="44">
        <v>0</v>
      </c>
      <c r="AA568" s="44">
        <v>0</v>
      </c>
      <c r="AB568" s="44">
        <v>0</v>
      </c>
      <c r="AC568" s="44">
        <v>0</v>
      </c>
      <c r="AD568" s="44">
        <v>0</v>
      </c>
      <c r="AE568" s="44">
        <v>0</v>
      </c>
      <c r="AF568" s="44">
        <v>0</v>
      </c>
      <c r="AG568" s="44">
        <v>0</v>
      </c>
      <c r="AH568" s="44">
        <v>0</v>
      </c>
      <c r="AI568" s="44">
        <v>0</v>
      </c>
      <c r="AJ568" s="44">
        <v>0</v>
      </c>
      <c r="AK568" s="44">
        <v>0</v>
      </c>
      <c r="AL568" s="44">
        <v>0</v>
      </c>
      <c r="AM568" s="44">
        <v>0</v>
      </c>
      <c r="AN568" s="44">
        <v>0</v>
      </c>
      <c r="AO568" s="44">
        <v>0</v>
      </c>
      <c r="AP568" s="44">
        <v>0</v>
      </c>
      <c r="AQ568" s="44">
        <v>0</v>
      </c>
      <c r="AR568" s="44">
        <v>0</v>
      </c>
      <c r="AS568" s="44">
        <v>0</v>
      </c>
      <c r="AT568" s="44">
        <v>0</v>
      </c>
      <c r="AU568" s="44">
        <v>0</v>
      </c>
      <c r="AV568" s="44">
        <v>0</v>
      </c>
      <c r="AW568" s="44">
        <v>0</v>
      </c>
      <c r="AX568" s="44">
        <v>0</v>
      </c>
      <c r="AY568" s="44">
        <v>0</v>
      </c>
      <c r="AZ568" s="44">
        <v>0</v>
      </c>
      <c r="BA568" s="44">
        <v>0</v>
      </c>
      <c r="BB568" s="44">
        <v>0</v>
      </c>
      <c r="BC568" s="44">
        <v>0</v>
      </c>
      <c r="BD568" s="44">
        <v>0</v>
      </c>
      <c r="BE568" s="44">
        <v>0</v>
      </c>
      <c r="BF568" s="44">
        <v>0</v>
      </c>
      <c r="BG568" s="44">
        <v>0</v>
      </c>
      <c r="BH568" s="44">
        <v>0</v>
      </c>
      <c r="BI568" s="44">
        <v>0</v>
      </c>
      <c r="BJ568" s="44">
        <v>0</v>
      </c>
      <c r="BK568" s="44">
        <v>0</v>
      </c>
      <c r="BL568" s="44">
        <f>SUM(V568:BK568)</f>
        <v>1</v>
      </c>
      <c r="BM568" s="152">
        <f t="shared" si="1"/>
        <v>1</v>
      </c>
      <c r="BN568" s="153">
        <f t="shared" si="2"/>
        <v>0</v>
      </c>
      <c r="BO568" s="154">
        <f t="shared" si="3"/>
        <v>0</v>
      </c>
      <c r="BP568" s="155">
        <f t="shared" si="4"/>
        <v>0</v>
      </c>
      <c r="BQ568" s="44"/>
    </row>
    <row r="569" spans="1:69" ht="15.75" hidden="1" customHeight="1" x14ac:dyDescent="0.3">
      <c r="A569" s="44" t="s">
        <v>212</v>
      </c>
      <c r="B569" s="44" t="s">
        <v>809</v>
      </c>
      <c r="C569" s="44" t="s">
        <v>809</v>
      </c>
      <c r="D569" s="44">
        <v>2019</v>
      </c>
      <c r="E569" s="45">
        <v>43669</v>
      </c>
      <c r="F569" s="44" t="s">
        <v>137</v>
      </c>
      <c r="G569" s="44" t="s">
        <v>52</v>
      </c>
      <c r="H569" s="37" t="s">
        <v>27</v>
      </c>
      <c r="I569" s="37" t="s">
        <v>27</v>
      </c>
      <c r="J569" s="37" t="s">
        <v>26</v>
      </c>
      <c r="K569" s="37" t="s">
        <v>27</v>
      </c>
      <c r="L569" s="37" t="s">
        <v>26</v>
      </c>
      <c r="M569" s="44" t="s">
        <v>1698</v>
      </c>
      <c r="N569" s="44"/>
      <c r="O569" s="44">
        <v>0</v>
      </c>
      <c r="P569" s="44">
        <v>0</v>
      </c>
      <c r="Q569" s="44">
        <v>0</v>
      </c>
      <c r="R569" s="44">
        <v>0</v>
      </c>
      <c r="S569" s="44">
        <v>0</v>
      </c>
      <c r="T569" s="44">
        <v>0</v>
      </c>
      <c r="U569" s="44">
        <v>0</v>
      </c>
      <c r="V569" s="44">
        <v>0</v>
      </c>
      <c r="W569" s="44">
        <v>0</v>
      </c>
      <c r="X569" s="44">
        <v>0</v>
      </c>
      <c r="Y569" s="44">
        <v>3</v>
      </c>
      <c r="Z569" s="44">
        <v>2</v>
      </c>
      <c r="AA569" s="44">
        <v>0</v>
      </c>
      <c r="AB569" s="44">
        <v>0</v>
      </c>
      <c r="AC569" s="44">
        <v>0</v>
      </c>
      <c r="AD569" s="44">
        <v>0</v>
      </c>
      <c r="AE569" s="44">
        <v>0</v>
      </c>
      <c r="AF569" s="44">
        <v>0</v>
      </c>
      <c r="AG569" s="44">
        <v>0</v>
      </c>
      <c r="AH569" s="44">
        <v>0</v>
      </c>
      <c r="AI569" s="44">
        <v>0</v>
      </c>
      <c r="AJ569" s="44">
        <v>0</v>
      </c>
      <c r="AK569" s="44">
        <v>0</v>
      </c>
      <c r="AL569" s="44">
        <v>0</v>
      </c>
      <c r="AM569" s="44">
        <v>0</v>
      </c>
      <c r="AN569" s="44">
        <v>0</v>
      </c>
      <c r="AO569" s="44">
        <v>14</v>
      </c>
      <c r="AP569" s="44">
        <v>0</v>
      </c>
      <c r="AQ569" s="44">
        <v>0</v>
      </c>
      <c r="AR569" s="44">
        <v>0</v>
      </c>
      <c r="AS569" s="44">
        <v>0</v>
      </c>
      <c r="AT569" s="44">
        <v>0</v>
      </c>
      <c r="AU569" s="44">
        <v>0</v>
      </c>
      <c r="AV569" s="44">
        <v>0</v>
      </c>
      <c r="AW569" s="44">
        <v>0</v>
      </c>
      <c r="AX569" s="44">
        <v>0</v>
      </c>
      <c r="AY569" s="44">
        <v>0</v>
      </c>
      <c r="AZ569" s="44">
        <v>0</v>
      </c>
      <c r="BA569" s="44">
        <v>0</v>
      </c>
      <c r="BB569" s="44">
        <v>0</v>
      </c>
      <c r="BC569" s="44">
        <v>0</v>
      </c>
      <c r="BD569" s="44">
        <v>0</v>
      </c>
      <c r="BE569" s="44">
        <v>0</v>
      </c>
      <c r="BF569" s="44">
        <v>0</v>
      </c>
      <c r="BG569" s="44">
        <v>0</v>
      </c>
      <c r="BH569" s="44">
        <v>0</v>
      </c>
      <c r="BI569" s="44">
        <v>0</v>
      </c>
      <c r="BJ569" s="44">
        <v>0</v>
      </c>
      <c r="BK569" s="44">
        <v>0</v>
      </c>
      <c r="BL569" s="44">
        <f>SUM(V569:BK569)</f>
        <v>19</v>
      </c>
      <c r="BM569" s="152">
        <f t="shared" si="1"/>
        <v>17</v>
      </c>
      <c r="BN569" s="153">
        <f t="shared" si="2"/>
        <v>2</v>
      </c>
      <c r="BO569" s="154">
        <f t="shared" si="3"/>
        <v>0</v>
      </c>
      <c r="BP569" s="155">
        <f t="shared" si="4"/>
        <v>0</v>
      </c>
      <c r="BQ569" s="44"/>
    </row>
    <row r="570" spans="1:69" ht="15.75" hidden="1" customHeight="1" x14ac:dyDescent="0.3">
      <c r="A570" s="44" t="s">
        <v>212</v>
      </c>
      <c r="B570" s="44" t="s">
        <v>809</v>
      </c>
      <c r="C570" s="44" t="s">
        <v>809</v>
      </c>
      <c r="D570" s="44">
        <v>2019</v>
      </c>
      <c r="E570" s="45">
        <v>43669</v>
      </c>
      <c r="F570" s="44" t="s">
        <v>137</v>
      </c>
      <c r="G570" s="44" t="s">
        <v>52</v>
      </c>
      <c r="H570" s="37" t="s">
        <v>27</v>
      </c>
      <c r="I570" s="37" t="s">
        <v>27</v>
      </c>
      <c r="J570" s="37" t="s">
        <v>26</v>
      </c>
      <c r="K570" s="37" t="s">
        <v>27</v>
      </c>
      <c r="L570" s="37" t="s">
        <v>26</v>
      </c>
      <c r="M570" s="44" t="s">
        <v>1699</v>
      </c>
      <c r="N570" s="44"/>
      <c r="O570" s="44">
        <v>0</v>
      </c>
      <c r="P570" s="44">
        <v>0</v>
      </c>
      <c r="Q570" s="44">
        <v>0</v>
      </c>
      <c r="R570" s="44">
        <v>0</v>
      </c>
      <c r="S570" s="44">
        <v>0</v>
      </c>
      <c r="T570" s="44">
        <v>0</v>
      </c>
      <c r="U570" s="44">
        <v>0</v>
      </c>
      <c r="V570" s="44">
        <v>0</v>
      </c>
      <c r="W570" s="44">
        <v>0</v>
      </c>
      <c r="X570" s="44">
        <v>0</v>
      </c>
      <c r="Y570" s="44">
        <v>0</v>
      </c>
      <c r="Z570" s="44">
        <v>47</v>
      </c>
      <c r="AA570" s="44">
        <v>0</v>
      </c>
      <c r="AB570" s="44">
        <v>0</v>
      </c>
      <c r="AC570" s="44">
        <v>0</v>
      </c>
      <c r="AD570" s="44">
        <v>0</v>
      </c>
      <c r="AE570" s="44">
        <v>0</v>
      </c>
      <c r="AF570" s="44">
        <v>0</v>
      </c>
      <c r="AG570" s="44">
        <v>0</v>
      </c>
      <c r="AH570" s="44">
        <v>0</v>
      </c>
      <c r="AI570" s="44">
        <v>0</v>
      </c>
      <c r="AJ570" s="44">
        <v>0</v>
      </c>
      <c r="AK570" s="44">
        <v>0</v>
      </c>
      <c r="AL570" s="44">
        <v>0</v>
      </c>
      <c r="AM570" s="44">
        <v>0</v>
      </c>
      <c r="AN570" s="44">
        <v>0</v>
      </c>
      <c r="AO570" s="44">
        <v>0</v>
      </c>
      <c r="AP570" s="44">
        <v>0</v>
      </c>
      <c r="AQ570" s="44">
        <v>0</v>
      </c>
      <c r="AR570" s="44">
        <v>0</v>
      </c>
      <c r="AS570" s="44">
        <v>0</v>
      </c>
      <c r="AT570" s="44">
        <v>0</v>
      </c>
      <c r="AU570" s="44">
        <v>0</v>
      </c>
      <c r="AV570" s="44">
        <v>0</v>
      </c>
      <c r="AW570" s="44">
        <v>0</v>
      </c>
      <c r="AX570" s="44">
        <v>0</v>
      </c>
      <c r="AY570" s="44">
        <v>0</v>
      </c>
      <c r="AZ570" s="44">
        <v>0</v>
      </c>
      <c r="BA570" s="44">
        <v>0</v>
      </c>
      <c r="BB570" s="44">
        <v>0</v>
      </c>
      <c r="BC570" s="44">
        <v>0</v>
      </c>
      <c r="BD570" s="44">
        <v>0</v>
      </c>
      <c r="BE570" s="44">
        <v>0</v>
      </c>
      <c r="BF570" s="44">
        <v>0</v>
      </c>
      <c r="BG570" s="44">
        <v>0</v>
      </c>
      <c r="BH570" s="44">
        <v>0</v>
      </c>
      <c r="BI570" s="44">
        <v>0</v>
      </c>
      <c r="BJ570" s="44">
        <v>0</v>
      </c>
      <c r="BK570" s="44">
        <v>0</v>
      </c>
      <c r="BL570" s="44">
        <f>SUM(V570:BK570)</f>
        <v>47</v>
      </c>
      <c r="BM570" s="152">
        <f t="shared" si="1"/>
        <v>0</v>
      </c>
      <c r="BN570" s="153">
        <f t="shared" si="2"/>
        <v>47</v>
      </c>
      <c r="BO570" s="154">
        <f t="shared" si="3"/>
        <v>0</v>
      </c>
      <c r="BP570" s="155">
        <f t="shared" si="4"/>
        <v>0</v>
      </c>
      <c r="BQ570" s="44"/>
    </row>
    <row r="571" spans="1:69" ht="15.75" hidden="1" customHeight="1" x14ac:dyDescent="0.3">
      <c r="A571" s="44" t="s">
        <v>212</v>
      </c>
      <c r="B571" s="44" t="s">
        <v>809</v>
      </c>
      <c r="C571" s="44" t="s">
        <v>809</v>
      </c>
      <c r="D571" s="44">
        <v>2019</v>
      </c>
      <c r="E571" s="45">
        <v>43669</v>
      </c>
      <c r="F571" s="44" t="s">
        <v>137</v>
      </c>
      <c r="G571" s="44" t="s">
        <v>52</v>
      </c>
      <c r="H571" s="37" t="s">
        <v>27</v>
      </c>
      <c r="I571" s="37" t="s">
        <v>27</v>
      </c>
      <c r="J571" s="37" t="s">
        <v>26</v>
      </c>
      <c r="K571" s="37" t="s">
        <v>27</v>
      </c>
      <c r="L571" s="37" t="s">
        <v>26</v>
      </c>
      <c r="M571" s="44" t="s">
        <v>1700</v>
      </c>
      <c r="N571" s="44">
        <f>SUM(O571:U571,V571:BK571)</f>
        <v>10</v>
      </c>
      <c r="O571" s="44">
        <v>0</v>
      </c>
      <c r="P571" s="44">
        <v>0</v>
      </c>
      <c r="Q571" s="44">
        <v>0</v>
      </c>
      <c r="R571" s="44">
        <v>0</v>
      </c>
      <c r="S571" s="44">
        <v>0</v>
      </c>
      <c r="T571" s="44">
        <v>9</v>
      </c>
      <c r="U571" s="44">
        <v>1</v>
      </c>
      <c r="V571" s="44">
        <v>0</v>
      </c>
      <c r="W571" s="44">
        <v>0</v>
      </c>
      <c r="X571" s="44">
        <v>0</v>
      </c>
      <c r="Y571" s="44">
        <v>0</v>
      </c>
      <c r="Z571" s="44">
        <v>0</v>
      </c>
      <c r="AA571" s="44">
        <v>0</v>
      </c>
      <c r="AB571" s="44">
        <v>0</v>
      </c>
      <c r="AC571" s="44">
        <v>0</v>
      </c>
      <c r="AD571" s="44">
        <v>0</v>
      </c>
      <c r="AE571" s="44">
        <v>0</v>
      </c>
      <c r="AF571" s="44">
        <v>0</v>
      </c>
      <c r="AG571" s="44">
        <v>0</v>
      </c>
      <c r="AH571" s="44">
        <v>0</v>
      </c>
      <c r="AI571" s="44">
        <v>0</v>
      </c>
      <c r="AJ571" s="44">
        <v>0</v>
      </c>
      <c r="AK571" s="44">
        <v>0</v>
      </c>
      <c r="AL571" s="44">
        <v>0</v>
      </c>
      <c r="AM571" s="44">
        <v>0</v>
      </c>
      <c r="AN571" s="44">
        <v>0</v>
      </c>
      <c r="AO571" s="44">
        <v>0</v>
      </c>
      <c r="AP571" s="44">
        <v>0</v>
      </c>
      <c r="AQ571" s="44">
        <v>0</v>
      </c>
      <c r="AR571" s="44">
        <v>0</v>
      </c>
      <c r="AS571" s="44">
        <v>0</v>
      </c>
      <c r="AT571" s="44">
        <v>0</v>
      </c>
      <c r="AU571" s="44">
        <v>0</v>
      </c>
      <c r="AV571" s="44">
        <v>0</v>
      </c>
      <c r="AW571" s="44">
        <v>0</v>
      </c>
      <c r="AX571" s="44">
        <v>0</v>
      </c>
      <c r="AY571" s="44">
        <v>0</v>
      </c>
      <c r="AZ571" s="44">
        <v>0</v>
      </c>
      <c r="BA571" s="44">
        <v>0</v>
      </c>
      <c r="BB571" s="44">
        <v>0</v>
      </c>
      <c r="BC571" s="44">
        <v>0</v>
      </c>
      <c r="BD571" s="44">
        <v>0</v>
      </c>
      <c r="BE571" s="44">
        <v>0</v>
      </c>
      <c r="BF571" s="44">
        <v>0</v>
      </c>
      <c r="BG571" s="44">
        <v>0</v>
      </c>
      <c r="BH571" s="44">
        <v>0</v>
      </c>
      <c r="BI571" s="44">
        <v>0</v>
      </c>
      <c r="BJ571" s="44">
        <v>0</v>
      </c>
      <c r="BK571" s="44">
        <v>0</v>
      </c>
      <c r="BL571" s="44">
        <f>SUM(V571:BK571)</f>
        <v>0</v>
      </c>
      <c r="BM571" s="152">
        <f t="shared" si="1"/>
        <v>0</v>
      </c>
      <c r="BN571" s="153">
        <f t="shared" si="2"/>
        <v>0</v>
      </c>
      <c r="BO571" s="154">
        <f t="shared" si="3"/>
        <v>0</v>
      </c>
      <c r="BP571" s="155">
        <f t="shared" si="4"/>
        <v>0</v>
      </c>
      <c r="BQ571" s="44"/>
    </row>
    <row r="572" spans="1:69" ht="15.75" hidden="1" customHeight="1" x14ac:dyDescent="0.3">
      <c r="A572" s="44" t="s">
        <v>212</v>
      </c>
      <c r="B572" s="44" t="s">
        <v>809</v>
      </c>
      <c r="C572" s="44" t="s">
        <v>809</v>
      </c>
      <c r="D572" s="44">
        <v>2019</v>
      </c>
      <c r="E572" s="45">
        <v>43669</v>
      </c>
      <c r="F572" s="44" t="s">
        <v>137</v>
      </c>
      <c r="G572" s="44" t="s">
        <v>55</v>
      </c>
      <c r="H572" s="37" t="s">
        <v>26</v>
      </c>
      <c r="I572" s="37" t="s">
        <v>26</v>
      </c>
      <c r="J572" s="37" t="s">
        <v>27</v>
      </c>
      <c r="K572" s="37" t="s">
        <v>26</v>
      </c>
      <c r="L572" s="37" t="s">
        <v>27</v>
      </c>
      <c r="M572" s="44" t="s">
        <v>1698</v>
      </c>
      <c r="N572" s="44"/>
      <c r="O572" s="44">
        <v>0</v>
      </c>
      <c r="P572" s="44">
        <v>0</v>
      </c>
      <c r="Q572" s="44">
        <v>0</v>
      </c>
      <c r="R572" s="44">
        <v>0</v>
      </c>
      <c r="S572" s="44">
        <v>0</v>
      </c>
      <c r="T572" s="44">
        <v>0</v>
      </c>
      <c r="U572" s="44">
        <v>0</v>
      </c>
      <c r="V572" s="44">
        <v>0</v>
      </c>
      <c r="W572" s="44">
        <v>0</v>
      </c>
      <c r="X572" s="44">
        <v>6</v>
      </c>
      <c r="Y572" s="44">
        <v>0</v>
      </c>
      <c r="Z572" s="44">
        <v>1</v>
      </c>
      <c r="AA572" s="44">
        <v>0</v>
      </c>
      <c r="AB572" s="44">
        <v>0</v>
      </c>
      <c r="AC572" s="44">
        <v>0</v>
      </c>
      <c r="AD572" s="44">
        <v>0</v>
      </c>
      <c r="AE572" s="44">
        <v>0</v>
      </c>
      <c r="AF572" s="44">
        <v>0</v>
      </c>
      <c r="AG572" s="44">
        <v>0</v>
      </c>
      <c r="AH572" s="44">
        <v>0</v>
      </c>
      <c r="AI572" s="44">
        <v>0</v>
      </c>
      <c r="AJ572" s="44">
        <v>0</v>
      </c>
      <c r="AK572" s="44">
        <v>0</v>
      </c>
      <c r="AL572" s="44">
        <v>0</v>
      </c>
      <c r="AM572" s="44">
        <v>0</v>
      </c>
      <c r="AN572" s="44">
        <v>0</v>
      </c>
      <c r="AO572" s="44">
        <v>10</v>
      </c>
      <c r="AP572" s="44">
        <v>0</v>
      </c>
      <c r="AQ572" s="44">
        <v>0</v>
      </c>
      <c r="AR572" s="44">
        <v>0</v>
      </c>
      <c r="AS572" s="44">
        <v>0</v>
      </c>
      <c r="AT572" s="44">
        <v>0</v>
      </c>
      <c r="AU572" s="44">
        <v>0</v>
      </c>
      <c r="AV572" s="44">
        <v>0</v>
      </c>
      <c r="AW572" s="44">
        <v>0</v>
      </c>
      <c r="AX572" s="44">
        <v>3</v>
      </c>
      <c r="AY572" s="44">
        <v>0</v>
      </c>
      <c r="AZ572" s="44">
        <v>0</v>
      </c>
      <c r="BA572" s="44">
        <v>0</v>
      </c>
      <c r="BB572" s="44">
        <v>0</v>
      </c>
      <c r="BC572" s="44">
        <v>0</v>
      </c>
      <c r="BD572" s="44">
        <v>1</v>
      </c>
      <c r="BE572" s="44">
        <v>0</v>
      </c>
      <c r="BF572" s="44">
        <v>0</v>
      </c>
      <c r="BG572" s="44">
        <v>0</v>
      </c>
      <c r="BH572" s="44">
        <v>0</v>
      </c>
      <c r="BI572" s="44">
        <v>0</v>
      </c>
      <c r="BJ572" s="44">
        <v>0</v>
      </c>
      <c r="BK572" s="44">
        <v>0</v>
      </c>
      <c r="BL572" s="44">
        <f>SUM(V572:BK572)</f>
        <v>21</v>
      </c>
      <c r="BM572" s="152">
        <f t="shared" si="1"/>
        <v>14</v>
      </c>
      <c r="BN572" s="153">
        <f t="shared" si="2"/>
        <v>1</v>
      </c>
      <c r="BO572" s="154">
        <f t="shared" si="3"/>
        <v>0</v>
      </c>
      <c r="BP572" s="155">
        <f t="shared" si="4"/>
        <v>6</v>
      </c>
      <c r="BQ572" s="44"/>
    </row>
    <row r="573" spans="1:69" ht="15.75" hidden="1" customHeight="1" x14ac:dyDescent="0.3">
      <c r="A573" s="44" t="s">
        <v>212</v>
      </c>
      <c r="B573" s="44" t="s">
        <v>809</v>
      </c>
      <c r="C573" s="44" t="s">
        <v>809</v>
      </c>
      <c r="D573" s="44">
        <v>2019</v>
      </c>
      <c r="E573" s="45">
        <v>43669</v>
      </c>
      <c r="F573" s="44" t="s">
        <v>137</v>
      </c>
      <c r="G573" s="44" t="s">
        <v>55</v>
      </c>
      <c r="H573" s="37" t="s">
        <v>26</v>
      </c>
      <c r="I573" s="37" t="s">
        <v>26</v>
      </c>
      <c r="J573" s="37" t="s">
        <v>27</v>
      </c>
      <c r="K573" s="37" t="s">
        <v>26</v>
      </c>
      <c r="L573" s="37" t="s">
        <v>27</v>
      </c>
      <c r="M573" s="44" t="s">
        <v>1699</v>
      </c>
      <c r="N573" s="44"/>
      <c r="O573" s="44">
        <v>0</v>
      </c>
      <c r="P573" s="44">
        <v>0</v>
      </c>
      <c r="Q573" s="44">
        <v>0</v>
      </c>
      <c r="R573" s="44">
        <v>0</v>
      </c>
      <c r="S573" s="44">
        <v>0</v>
      </c>
      <c r="T573" s="44">
        <v>0</v>
      </c>
      <c r="U573" s="44">
        <v>0</v>
      </c>
      <c r="V573" s="44">
        <v>0</v>
      </c>
      <c r="W573" s="44">
        <v>0</v>
      </c>
      <c r="X573" s="44">
        <v>3</v>
      </c>
      <c r="Y573" s="44">
        <v>0</v>
      </c>
      <c r="Z573" s="44">
        <v>11</v>
      </c>
      <c r="AA573" s="44">
        <v>0</v>
      </c>
      <c r="AB573" s="44">
        <v>0</v>
      </c>
      <c r="AC573" s="44">
        <v>0</v>
      </c>
      <c r="AD573" s="44">
        <v>0</v>
      </c>
      <c r="AE573" s="44">
        <v>0</v>
      </c>
      <c r="AF573" s="44">
        <v>0</v>
      </c>
      <c r="AG573" s="44">
        <v>0</v>
      </c>
      <c r="AH573" s="44">
        <v>0</v>
      </c>
      <c r="AI573" s="44">
        <v>0</v>
      </c>
      <c r="AJ573" s="44">
        <v>0</v>
      </c>
      <c r="AK573" s="44">
        <v>0</v>
      </c>
      <c r="AL573" s="44">
        <v>0</v>
      </c>
      <c r="AM573" s="44">
        <v>0</v>
      </c>
      <c r="AN573" s="44">
        <v>0</v>
      </c>
      <c r="AO573" s="44">
        <v>1</v>
      </c>
      <c r="AP573" s="44">
        <v>0</v>
      </c>
      <c r="AQ573" s="44">
        <v>0</v>
      </c>
      <c r="AR573" s="44">
        <v>0</v>
      </c>
      <c r="AS573" s="44">
        <v>0</v>
      </c>
      <c r="AT573" s="44">
        <v>0</v>
      </c>
      <c r="AU573" s="44">
        <v>0</v>
      </c>
      <c r="AV573" s="44">
        <v>0</v>
      </c>
      <c r="AW573" s="44">
        <v>0</v>
      </c>
      <c r="AX573" s="44">
        <v>0</v>
      </c>
      <c r="AY573" s="44">
        <v>0</v>
      </c>
      <c r="AZ573" s="44">
        <v>0</v>
      </c>
      <c r="BA573" s="44">
        <v>0</v>
      </c>
      <c r="BB573" s="44">
        <v>0</v>
      </c>
      <c r="BC573" s="44">
        <v>0</v>
      </c>
      <c r="BD573" s="44">
        <v>0</v>
      </c>
      <c r="BE573" s="44">
        <v>0</v>
      </c>
      <c r="BF573" s="44">
        <v>0</v>
      </c>
      <c r="BG573" s="44">
        <v>0</v>
      </c>
      <c r="BH573" s="44">
        <v>0</v>
      </c>
      <c r="BI573" s="44">
        <v>0</v>
      </c>
      <c r="BJ573" s="44">
        <v>0</v>
      </c>
      <c r="BK573" s="44">
        <v>0</v>
      </c>
      <c r="BL573" s="44">
        <f>SUM(V573:BK573)</f>
        <v>15</v>
      </c>
      <c r="BM573" s="152">
        <f t="shared" si="1"/>
        <v>1</v>
      </c>
      <c r="BN573" s="153">
        <f t="shared" si="2"/>
        <v>11</v>
      </c>
      <c r="BO573" s="154">
        <f t="shared" si="3"/>
        <v>0</v>
      </c>
      <c r="BP573" s="155">
        <f t="shared" si="4"/>
        <v>3</v>
      </c>
      <c r="BQ573" s="44"/>
    </row>
    <row r="574" spans="1:69" ht="15.75" hidden="1" customHeight="1" x14ac:dyDescent="0.3">
      <c r="A574" s="44" t="s">
        <v>212</v>
      </c>
      <c r="B574" s="44" t="s">
        <v>809</v>
      </c>
      <c r="C574" s="44" t="s">
        <v>809</v>
      </c>
      <c r="D574" s="44">
        <v>2019</v>
      </c>
      <c r="E574" s="45">
        <v>43669</v>
      </c>
      <c r="F574" s="44" t="s">
        <v>137</v>
      </c>
      <c r="G574" s="44" t="s">
        <v>55</v>
      </c>
      <c r="H574" s="37" t="s">
        <v>26</v>
      </c>
      <c r="I574" s="37" t="s">
        <v>26</v>
      </c>
      <c r="J574" s="37" t="s">
        <v>27</v>
      </c>
      <c r="K574" s="37" t="s">
        <v>26</v>
      </c>
      <c r="L574" s="37" t="s">
        <v>27</v>
      </c>
      <c r="M574" s="44" t="s">
        <v>1700</v>
      </c>
      <c r="N574" s="44">
        <f>SUM(O574:U574,V574:BK574)</f>
        <v>10</v>
      </c>
      <c r="O574" s="44">
        <v>0</v>
      </c>
      <c r="P574" s="44">
        <v>0</v>
      </c>
      <c r="Q574" s="44">
        <v>1</v>
      </c>
      <c r="R574" s="44">
        <v>0</v>
      </c>
      <c r="S574" s="44">
        <v>0</v>
      </c>
      <c r="T574" s="44">
        <v>6</v>
      </c>
      <c r="U574" s="44">
        <v>3</v>
      </c>
      <c r="V574" s="44">
        <v>0</v>
      </c>
      <c r="W574" s="44">
        <v>0</v>
      </c>
      <c r="X574" s="44">
        <v>0</v>
      </c>
      <c r="Y574" s="44">
        <v>0</v>
      </c>
      <c r="Z574" s="44">
        <v>0</v>
      </c>
      <c r="AA574" s="44">
        <v>0</v>
      </c>
      <c r="AB574" s="44">
        <v>0</v>
      </c>
      <c r="AC574" s="44">
        <v>0</v>
      </c>
      <c r="AD574" s="44">
        <v>0</v>
      </c>
      <c r="AE574" s="44">
        <v>0</v>
      </c>
      <c r="AF574" s="44">
        <v>0</v>
      </c>
      <c r="AG574" s="44">
        <v>0</v>
      </c>
      <c r="AH574" s="44">
        <v>0</v>
      </c>
      <c r="AI574" s="44">
        <v>0</v>
      </c>
      <c r="AJ574" s="44">
        <v>0</v>
      </c>
      <c r="AK574" s="44">
        <v>0</v>
      </c>
      <c r="AL574" s="44">
        <v>0</v>
      </c>
      <c r="AM574" s="44">
        <v>0</v>
      </c>
      <c r="AN574" s="44">
        <v>0</v>
      </c>
      <c r="AO574" s="44">
        <v>0</v>
      </c>
      <c r="AP574" s="44">
        <v>0</v>
      </c>
      <c r="AQ574" s="44">
        <v>0</v>
      </c>
      <c r="AR574" s="44">
        <v>0</v>
      </c>
      <c r="AS574" s="44">
        <v>0</v>
      </c>
      <c r="AT574" s="44">
        <v>0</v>
      </c>
      <c r="AU574" s="44">
        <v>0</v>
      </c>
      <c r="AV574" s="44">
        <v>0</v>
      </c>
      <c r="AW574" s="44">
        <v>0</v>
      </c>
      <c r="AX574" s="44">
        <v>0</v>
      </c>
      <c r="AY574" s="44">
        <v>0</v>
      </c>
      <c r="AZ574" s="44">
        <v>0</v>
      </c>
      <c r="BA574" s="44">
        <v>0</v>
      </c>
      <c r="BB574" s="44">
        <v>0</v>
      </c>
      <c r="BC574" s="44">
        <v>0</v>
      </c>
      <c r="BD574" s="44">
        <v>0</v>
      </c>
      <c r="BE574" s="44">
        <v>0</v>
      </c>
      <c r="BF574" s="44">
        <v>0</v>
      </c>
      <c r="BG574" s="44">
        <v>0</v>
      </c>
      <c r="BH574" s="44">
        <v>0</v>
      </c>
      <c r="BI574" s="44">
        <v>0</v>
      </c>
      <c r="BJ574" s="44">
        <v>0</v>
      </c>
      <c r="BK574" s="44">
        <v>0</v>
      </c>
      <c r="BL574" s="44">
        <f>SUM(V574:BK574)</f>
        <v>0</v>
      </c>
      <c r="BM574" s="152">
        <f t="shared" si="1"/>
        <v>0</v>
      </c>
      <c r="BN574" s="153">
        <f t="shared" si="2"/>
        <v>0</v>
      </c>
      <c r="BO574" s="154">
        <f t="shared" si="3"/>
        <v>0</v>
      </c>
      <c r="BP574" s="155">
        <f t="shared" si="4"/>
        <v>0</v>
      </c>
      <c r="BQ574" s="44"/>
    </row>
    <row r="575" spans="1:69" ht="15.75" hidden="1" customHeight="1" x14ac:dyDescent="0.3">
      <c r="A575" s="44" t="s">
        <v>212</v>
      </c>
      <c r="B575" s="44" t="s">
        <v>809</v>
      </c>
      <c r="C575" s="44" t="s">
        <v>809</v>
      </c>
      <c r="D575" s="44">
        <v>2019</v>
      </c>
      <c r="E575" s="45">
        <v>43669</v>
      </c>
      <c r="F575" s="44" t="s">
        <v>137</v>
      </c>
      <c r="G575" s="44" t="s">
        <v>161</v>
      </c>
      <c r="H575" s="37" t="s">
        <v>45</v>
      </c>
      <c r="I575" s="37" t="s">
        <v>45</v>
      </c>
      <c r="J575" s="37" t="s">
        <v>45</v>
      </c>
      <c r="K575" s="37" t="s">
        <v>45</v>
      </c>
      <c r="L575" s="37" t="s">
        <v>45</v>
      </c>
      <c r="M575" s="44" t="s">
        <v>1698</v>
      </c>
      <c r="N575" s="44"/>
      <c r="O575" s="44">
        <v>0</v>
      </c>
      <c r="P575" s="44">
        <v>0</v>
      </c>
      <c r="Q575" s="44">
        <v>0</v>
      </c>
      <c r="R575" s="44">
        <v>0</v>
      </c>
      <c r="S575" s="44">
        <v>0</v>
      </c>
      <c r="T575" s="44">
        <v>0</v>
      </c>
      <c r="U575" s="44">
        <v>0</v>
      </c>
      <c r="V575" s="44">
        <v>0</v>
      </c>
      <c r="W575" s="44">
        <v>0</v>
      </c>
      <c r="X575" s="44">
        <v>0</v>
      </c>
      <c r="Y575" s="44">
        <v>3</v>
      </c>
      <c r="Z575" s="44">
        <v>0</v>
      </c>
      <c r="AA575" s="44">
        <v>0</v>
      </c>
      <c r="AB575" s="44">
        <v>1</v>
      </c>
      <c r="AC575" s="44">
        <v>0</v>
      </c>
      <c r="AD575" s="44">
        <v>0</v>
      </c>
      <c r="AE575" s="44">
        <v>0</v>
      </c>
      <c r="AF575" s="44">
        <v>0</v>
      </c>
      <c r="AG575" s="44">
        <v>0</v>
      </c>
      <c r="AH575" s="44">
        <v>0</v>
      </c>
      <c r="AI575" s="44">
        <v>0</v>
      </c>
      <c r="AJ575" s="44">
        <v>0</v>
      </c>
      <c r="AK575" s="44">
        <v>0</v>
      </c>
      <c r="AL575" s="44">
        <v>0</v>
      </c>
      <c r="AM575" s="44">
        <v>0</v>
      </c>
      <c r="AN575" s="44">
        <v>0</v>
      </c>
      <c r="AO575" s="44">
        <v>3</v>
      </c>
      <c r="AP575" s="44">
        <v>0</v>
      </c>
      <c r="AQ575" s="44">
        <v>0</v>
      </c>
      <c r="AR575" s="44">
        <v>0</v>
      </c>
      <c r="AS575" s="44">
        <v>0</v>
      </c>
      <c r="AT575" s="44">
        <v>0</v>
      </c>
      <c r="AU575" s="44">
        <v>0</v>
      </c>
      <c r="AV575" s="44">
        <v>0</v>
      </c>
      <c r="AW575" s="44">
        <v>0</v>
      </c>
      <c r="AX575" s="44">
        <v>0</v>
      </c>
      <c r="AY575" s="44">
        <v>0</v>
      </c>
      <c r="AZ575" s="44">
        <v>0</v>
      </c>
      <c r="BA575" s="44">
        <v>0</v>
      </c>
      <c r="BB575" s="44">
        <v>0</v>
      </c>
      <c r="BC575" s="44">
        <v>0</v>
      </c>
      <c r="BD575" s="44">
        <v>2</v>
      </c>
      <c r="BE575" s="44">
        <v>0</v>
      </c>
      <c r="BF575" s="44">
        <v>0</v>
      </c>
      <c r="BG575" s="44">
        <v>0</v>
      </c>
      <c r="BH575" s="44">
        <v>0</v>
      </c>
      <c r="BI575" s="44">
        <v>0</v>
      </c>
      <c r="BJ575" s="44">
        <v>0</v>
      </c>
      <c r="BK575" s="44">
        <v>0</v>
      </c>
      <c r="BL575" s="44">
        <f>SUM(V575:BK575)</f>
        <v>9</v>
      </c>
      <c r="BM575" s="152">
        <f t="shared" si="1"/>
        <v>9</v>
      </c>
      <c r="BN575" s="153">
        <f t="shared" si="2"/>
        <v>0</v>
      </c>
      <c r="BO575" s="154">
        <f t="shared" si="3"/>
        <v>0</v>
      </c>
      <c r="BP575" s="155">
        <f t="shared" si="4"/>
        <v>0</v>
      </c>
      <c r="BQ575" s="44"/>
    </row>
    <row r="576" spans="1:69" ht="15.75" hidden="1" customHeight="1" x14ac:dyDescent="0.3">
      <c r="A576" s="44" t="s">
        <v>212</v>
      </c>
      <c r="B576" s="44" t="s">
        <v>809</v>
      </c>
      <c r="C576" s="44" t="s">
        <v>809</v>
      </c>
      <c r="D576" s="44">
        <v>2019</v>
      </c>
      <c r="E576" s="45">
        <v>43669</v>
      </c>
      <c r="F576" s="44" t="s">
        <v>137</v>
      </c>
      <c r="G576" s="44" t="s">
        <v>161</v>
      </c>
      <c r="H576" s="37" t="s">
        <v>45</v>
      </c>
      <c r="I576" s="37" t="s">
        <v>45</v>
      </c>
      <c r="J576" s="37" t="s">
        <v>45</v>
      </c>
      <c r="K576" s="37" t="s">
        <v>45</v>
      </c>
      <c r="L576" s="37" t="s">
        <v>45</v>
      </c>
      <c r="M576" s="44" t="s">
        <v>1699</v>
      </c>
      <c r="N576" s="44"/>
      <c r="O576" s="44">
        <v>0</v>
      </c>
      <c r="P576" s="44">
        <v>0</v>
      </c>
      <c r="Q576" s="44">
        <v>0</v>
      </c>
      <c r="R576" s="44">
        <v>0</v>
      </c>
      <c r="S576" s="44">
        <v>0</v>
      </c>
      <c r="T576" s="44">
        <v>0</v>
      </c>
      <c r="U576" s="44">
        <v>0</v>
      </c>
      <c r="V576" s="44">
        <v>0</v>
      </c>
      <c r="W576" s="44">
        <v>0</v>
      </c>
      <c r="X576" s="44">
        <v>0</v>
      </c>
      <c r="Y576" s="44">
        <v>1</v>
      </c>
      <c r="Z576" s="44">
        <v>2</v>
      </c>
      <c r="AA576" s="44">
        <v>0</v>
      </c>
      <c r="AB576" s="44">
        <v>0</v>
      </c>
      <c r="AC576" s="44">
        <v>0</v>
      </c>
      <c r="AD576" s="44">
        <v>0</v>
      </c>
      <c r="AE576" s="44">
        <v>0</v>
      </c>
      <c r="AF576" s="44">
        <v>0</v>
      </c>
      <c r="AG576" s="44">
        <v>0</v>
      </c>
      <c r="AH576" s="44">
        <v>0</v>
      </c>
      <c r="AI576" s="44">
        <v>0</v>
      </c>
      <c r="AJ576" s="44">
        <v>0</v>
      </c>
      <c r="AK576" s="44">
        <v>0</v>
      </c>
      <c r="AL576" s="44">
        <v>0</v>
      </c>
      <c r="AM576" s="44">
        <v>0</v>
      </c>
      <c r="AN576" s="44">
        <v>0</v>
      </c>
      <c r="AO576" s="44">
        <v>0</v>
      </c>
      <c r="AP576" s="44">
        <v>0</v>
      </c>
      <c r="AQ576" s="44">
        <v>0</v>
      </c>
      <c r="AR576" s="44">
        <v>0</v>
      </c>
      <c r="AS576" s="44">
        <v>0</v>
      </c>
      <c r="AT576" s="44">
        <v>0</v>
      </c>
      <c r="AU576" s="44">
        <v>0</v>
      </c>
      <c r="AV576" s="44">
        <v>0</v>
      </c>
      <c r="AW576" s="44">
        <v>0</v>
      </c>
      <c r="AX576" s="44">
        <v>0</v>
      </c>
      <c r="AY576" s="44">
        <v>0</v>
      </c>
      <c r="AZ576" s="44">
        <v>0</v>
      </c>
      <c r="BA576" s="44">
        <v>0</v>
      </c>
      <c r="BB576" s="44">
        <v>0</v>
      </c>
      <c r="BC576" s="44">
        <v>0</v>
      </c>
      <c r="BD576" s="44">
        <v>1</v>
      </c>
      <c r="BE576" s="44">
        <v>0</v>
      </c>
      <c r="BF576" s="44">
        <v>0</v>
      </c>
      <c r="BG576" s="44">
        <v>0</v>
      </c>
      <c r="BH576" s="44">
        <v>0</v>
      </c>
      <c r="BI576" s="44">
        <v>0</v>
      </c>
      <c r="BJ576" s="44">
        <v>1</v>
      </c>
      <c r="BK576" s="44">
        <v>0</v>
      </c>
      <c r="BL576" s="44">
        <f>SUM(V576:BK576)</f>
        <v>5</v>
      </c>
      <c r="BM576" s="152">
        <f t="shared" si="1"/>
        <v>2</v>
      </c>
      <c r="BN576" s="153">
        <f t="shared" si="2"/>
        <v>2</v>
      </c>
      <c r="BO576" s="154">
        <f t="shared" si="3"/>
        <v>1</v>
      </c>
      <c r="BP576" s="155">
        <f t="shared" si="4"/>
        <v>0</v>
      </c>
      <c r="BQ576" s="44"/>
    </row>
    <row r="577" spans="1:69" ht="15.75" hidden="1" customHeight="1" x14ac:dyDescent="0.3">
      <c r="A577" s="44" t="s">
        <v>212</v>
      </c>
      <c r="B577" s="44" t="s">
        <v>809</v>
      </c>
      <c r="C577" s="44" t="s">
        <v>809</v>
      </c>
      <c r="D577" s="44">
        <v>2019</v>
      </c>
      <c r="E577" s="45">
        <v>43669</v>
      </c>
      <c r="F577" s="44" t="s">
        <v>137</v>
      </c>
      <c r="G577" s="44" t="s">
        <v>161</v>
      </c>
      <c r="H577" s="37" t="s">
        <v>45</v>
      </c>
      <c r="I577" s="37" t="s">
        <v>45</v>
      </c>
      <c r="J577" s="37" t="s">
        <v>45</v>
      </c>
      <c r="K577" s="37" t="s">
        <v>45</v>
      </c>
      <c r="L577" s="37" t="s">
        <v>45</v>
      </c>
      <c r="M577" s="44" t="s">
        <v>1700</v>
      </c>
      <c r="N577" s="44">
        <f>SUM(O577:U577,V577:BK577)</f>
        <v>10</v>
      </c>
      <c r="O577" s="44">
        <v>0</v>
      </c>
      <c r="P577" s="44">
        <v>0</v>
      </c>
      <c r="Q577" s="44">
        <v>0</v>
      </c>
      <c r="R577" s="44">
        <v>0</v>
      </c>
      <c r="S577" s="44">
        <v>0</v>
      </c>
      <c r="T577" s="44">
        <v>5</v>
      </c>
      <c r="U577" s="44">
        <v>5</v>
      </c>
      <c r="V577" s="44">
        <v>0</v>
      </c>
      <c r="W577" s="44">
        <v>0</v>
      </c>
      <c r="X577" s="44">
        <v>0</v>
      </c>
      <c r="Y577" s="44">
        <v>0</v>
      </c>
      <c r="Z577" s="44">
        <v>0</v>
      </c>
      <c r="AA577" s="44">
        <v>0</v>
      </c>
      <c r="AB577" s="44">
        <v>0</v>
      </c>
      <c r="AC577" s="44">
        <v>0</v>
      </c>
      <c r="AD577" s="44">
        <v>0</v>
      </c>
      <c r="AE577" s="44">
        <v>0</v>
      </c>
      <c r="AF577" s="44">
        <v>0</v>
      </c>
      <c r="AG577" s="44">
        <v>0</v>
      </c>
      <c r="AH577" s="44">
        <v>0</v>
      </c>
      <c r="AI577" s="44">
        <v>0</v>
      </c>
      <c r="AJ577" s="44">
        <v>0</v>
      </c>
      <c r="AK577" s="44">
        <v>0</v>
      </c>
      <c r="AL577" s="44">
        <v>0</v>
      </c>
      <c r="AM577" s="44">
        <v>0</v>
      </c>
      <c r="AN577" s="44">
        <v>0</v>
      </c>
      <c r="AO577" s="44">
        <v>0</v>
      </c>
      <c r="AP577" s="44">
        <v>0</v>
      </c>
      <c r="AQ577" s="44">
        <v>0</v>
      </c>
      <c r="AR577" s="44">
        <v>0</v>
      </c>
      <c r="AS577" s="44">
        <v>0</v>
      </c>
      <c r="AT577" s="44">
        <v>0</v>
      </c>
      <c r="AU577" s="44">
        <v>0</v>
      </c>
      <c r="AV577" s="44">
        <v>0</v>
      </c>
      <c r="AW577" s="44">
        <v>0</v>
      </c>
      <c r="AX577" s="44">
        <v>0</v>
      </c>
      <c r="AY577" s="44">
        <v>0</v>
      </c>
      <c r="AZ577" s="44">
        <v>0</v>
      </c>
      <c r="BA577" s="44">
        <v>0</v>
      </c>
      <c r="BB577" s="44">
        <v>0</v>
      </c>
      <c r="BC577" s="44">
        <v>0</v>
      </c>
      <c r="BD577" s="44">
        <v>0</v>
      </c>
      <c r="BE577" s="44">
        <v>0</v>
      </c>
      <c r="BF577" s="44">
        <v>0</v>
      </c>
      <c r="BG577" s="44">
        <v>0</v>
      </c>
      <c r="BH577" s="44">
        <v>0</v>
      </c>
      <c r="BI577" s="44">
        <v>0</v>
      </c>
      <c r="BJ577" s="44">
        <v>0</v>
      </c>
      <c r="BK577" s="44">
        <v>0</v>
      </c>
      <c r="BL577" s="44">
        <f>SUM(V577:BK577)</f>
        <v>0</v>
      </c>
      <c r="BM577" s="152">
        <f t="shared" si="1"/>
        <v>0</v>
      </c>
      <c r="BN577" s="153">
        <f t="shared" si="2"/>
        <v>0</v>
      </c>
      <c r="BO577" s="154">
        <f t="shared" si="3"/>
        <v>0</v>
      </c>
      <c r="BP577" s="155">
        <f t="shared" si="4"/>
        <v>0</v>
      </c>
      <c r="BQ577" s="44"/>
    </row>
    <row r="578" spans="1:69" ht="15.75" hidden="1" customHeight="1" x14ac:dyDescent="0.3">
      <c r="A578" s="44" t="s">
        <v>212</v>
      </c>
      <c r="B578" s="44" t="s">
        <v>809</v>
      </c>
      <c r="C578" s="44" t="s">
        <v>809</v>
      </c>
      <c r="D578" s="44">
        <v>2019</v>
      </c>
      <c r="E578" s="45">
        <v>43669</v>
      </c>
      <c r="F578" s="44" t="s">
        <v>137</v>
      </c>
      <c r="G578" s="44" t="s">
        <v>57</v>
      </c>
      <c r="H578" s="37" t="s">
        <v>31</v>
      </c>
      <c r="I578" s="37" t="s">
        <v>31</v>
      </c>
      <c r="J578" s="37" t="s">
        <v>31</v>
      </c>
      <c r="K578" s="37" t="s">
        <v>31</v>
      </c>
      <c r="L578" s="37" t="s">
        <v>31</v>
      </c>
      <c r="M578" s="44" t="s">
        <v>1698</v>
      </c>
      <c r="N578" s="44"/>
      <c r="O578" s="44">
        <v>0</v>
      </c>
      <c r="P578" s="44">
        <v>0</v>
      </c>
      <c r="Q578" s="44">
        <v>0</v>
      </c>
      <c r="R578" s="44">
        <v>0</v>
      </c>
      <c r="S578" s="44">
        <v>0</v>
      </c>
      <c r="T578" s="44">
        <v>0</v>
      </c>
      <c r="U578" s="44">
        <v>0</v>
      </c>
      <c r="V578" s="44">
        <v>0</v>
      </c>
      <c r="W578" s="44">
        <v>0</v>
      </c>
      <c r="X578" s="44">
        <v>0</v>
      </c>
      <c r="Y578" s="44">
        <v>0</v>
      </c>
      <c r="Z578" s="44">
        <v>1</v>
      </c>
      <c r="AA578" s="44">
        <v>0</v>
      </c>
      <c r="AB578" s="44">
        <v>0</v>
      </c>
      <c r="AC578" s="44">
        <v>0</v>
      </c>
      <c r="AD578" s="44">
        <v>0</v>
      </c>
      <c r="AE578" s="44">
        <v>0</v>
      </c>
      <c r="AF578" s="44">
        <v>0</v>
      </c>
      <c r="AG578" s="44">
        <v>0</v>
      </c>
      <c r="AH578" s="44">
        <v>0</v>
      </c>
      <c r="AI578" s="44">
        <v>0</v>
      </c>
      <c r="AJ578" s="44">
        <v>0</v>
      </c>
      <c r="AK578" s="44">
        <v>0</v>
      </c>
      <c r="AL578" s="44">
        <v>0</v>
      </c>
      <c r="AM578" s="44">
        <v>0</v>
      </c>
      <c r="AN578" s="44">
        <v>0</v>
      </c>
      <c r="AO578" s="44">
        <v>3</v>
      </c>
      <c r="AP578" s="44">
        <v>0</v>
      </c>
      <c r="AQ578" s="44">
        <v>0</v>
      </c>
      <c r="AR578" s="44">
        <v>0</v>
      </c>
      <c r="AS578" s="44">
        <v>0</v>
      </c>
      <c r="AT578" s="44">
        <v>0</v>
      </c>
      <c r="AU578" s="44">
        <v>0</v>
      </c>
      <c r="AV578" s="44">
        <v>0</v>
      </c>
      <c r="AW578" s="44">
        <v>0</v>
      </c>
      <c r="AX578" s="44">
        <v>0</v>
      </c>
      <c r="AY578" s="44">
        <v>0</v>
      </c>
      <c r="AZ578" s="44">
        <v>0</v>
      </c>
      <c r="BA578" s="44">
        <v>0</v>
      </c>
      <c r="BB578" s="44">
        <v>0</v>
      </c>
      <c r="BC578" s="44">
        <v>0</v>
      </c>
      <c r="BD578" s="44">
        <v>4</v>
      </c>
      <c r="BE578" s="44">
        <v>0</v>
      </c>
      <c r="BF578" s="44">
        <v>0</v>
      </c>
      <c r="BG578" s="44">
        <v>0</v>
      </c>
      <c r="BH578" s="44">
        <v>0</v>
      </c>
      <c r="BI578" s="44">
        <v>0</v>
      </c>
      <c r="BJ578" s="44">
        <v>1</v>
      </c>
      <c r="BK578" s="44">
        <v>0</v>
      </c>
      <c r="BL578" s="44">
        <f>SUM(V578:BK578)</f>
        <v>9</v>
      </c>
      <c r="BM578" s="152">
        <f t="shared" si="1"/>
        <v>7</v>
      </c>
      <c r="BN578" s="153">
        <f t="shared" si="2"/>
        <v>1</v>
      </c>
      <c r="BO578" s="154">
        <f t="shared" si="3"/>
        <v>1</v>
      </c>
      <c r="BP578" s="155">
        <f t="shared" si="4"/>
        <v>0</v>
      </c>
      <c r="BQ578" s="44"/>
    </row>
    <row r="579" spans="1:69" ht="15.75" hidden="1" customHeight="1" x14ac:dyDescent="0.3">
      <c r="A579" s="44" t="s">
        <v>212</v>
      </c>
      <c r="B579" s="44" t="s">
        <v>809</v>
      </c>
      <c r="C579" s="44" t="s">
        <v>809</v>
      </c>
      <c r="D579" s="44">
        <v>2019</v>
      </c>
      <c r="E579" s="45">
        <v>43669</v>
      </c>
      <c r="F579" s="44" t="s">
        <v>137</v>
      </c>
      <c r="G579" s="44" t="s">
        <v>57</v>
      </c>
      <c r="H579" s="37" t="s">
        <v>31</v>
      </c>
      <c r="I579" s="37" t="s">
        <v>31</v>
      </c>
      <c r="J579" s="37" t="s">
        <v>31</v>
      </c>
      <c r="K579" s="37" t="s">
        <v>31</v>
      </c>
      <c r="L579" s="37" t="s">
        <v>31</v>
      </c>
      <c r="M579" s="44" t="s">
        <v>1699</v>
      </c>
      <c r="N579" s="44"/>
      <c r="O579" s="44">
        <v>0</v>
      </c>
      <c r="P579" s="44">
        <v>0</v>
      </c>
      <c r="Q579" s="44">
        <v>0</v>
      </c>
      <c r="R579" s="44">
        <v>0</v>
      </c>
      <c r="S579" s="44">
        <v>0</v>
      </c>
      <c r="T579" s="44">
        <v>0</v>
      </c>
      <c r="U579" s="44">
        <v>0</v>
      </c>
      <c r="V579" s="44">
        <v>0</v>
      </c>
      <c r="W579" s="44">
        <v>0</v>
      </c>
      <c r="X579" s="44">
        <v>0</v>
      </c>
      <c r="Y579" s="44">
        <v>0</v>
      </c>
      <c r="Z579" s="44">
        <v>21</v>
      </c>
      <c r="AA579" s="44">
        <v>0</v>
      </c>
      <c r="AB579" s="44">
        <v>0</v>
      </c>
      <c r="AC579" s="44">
        <v>0</v>
      </c>
      <c r="AD579" s="44">
        <v>0</v>
      </c>
      <c r="AE579" s="44">
        <v>0</v>
      </c>
      <c r="AF579" s="44">
        <v>0</v>
      </c>
      <c r="AG579" s="44">
        <v>0</v>
      </c>
      <c r="AH579" s="44">
        <v>0</v>
      </c>
      <c r="AI579" s="44">
        <v>0</v>
      </c>
      <c r="AJ579" s="44">
        <v>0</v>
      </c>
      <c r="AK579" s="44">
        <v>0</v>
      </c>
      <c r="AL579" s="44">
        <v>0</v>
      </c>
      <c r="AM579" s="44">
        <v>0</v>
      </c>
      <c r="AN579" s="44">
        <v>0</v>
      </c>
      <c r="AO579" s="44">
        <v>0</v>
      </c>
      <c r="AP579" s="44">
        <v>0</v>
      </c>
      <c r="AQ579" s="44">
        <v>0</v>
      </c>
      <c r="AR579" s="44">
        <v>0</v>
      </c>
      <c r="AS579" s="44">
        <v>0</v>
      </c>
      <c r="AT579" s="44">
        <v>2</v>
      </c>
      <c r="AU579" s="44">
        <v>0</v>
      </c>
      <c r="AV579" s="44">
        <v>0</v>
      </c>
      <c r="AW579" s="44">
        <v>0</v>
      </c>
      <c r="AX579" s="44">
        <v>0</v>
      </c>
      <c r="AY579" s="44">
        <v>0</v>
      </c>
      <c r="AZ579" s="44">
        <v>0</v>
      </c>
      <c r="BA579" s="44">
        <v>0</v>
      </c>
      <c r="BB579" s="44">
        <v>0</v>
      </c>
      <c r="BC579" s="44">
        <v>0</v>
      </c>
      <c r="BD579" s="44">
        <v>0</v>
      </c>
      <c r="BE579" s="44">
        <v>0</v>
      </c>
      <c r="BF579" s="44">
        <v>0</v>
      </c>
      <c r="BG579" s="44">
        <v>0</v>
      </c>
      <c r="BH579" s="44">
        <v>0</v>
      </c>
      <c r="BI579" s="44">
        <v>0</v>
      </c>
      <c r="BJ579" s="44">
        <v>0</v>
      </c>
      <c r="BK579" s="44">
        <v>0</v>
      </c>
      <c r="BL579" s="44">
        <f>SUM(V579:BK579)</f>
        <v>23</v>
      </c>
      <c r="BM579" s="152">
        <f t="shared" si="1"/>
        <v>0</v>
      </c>
      <c r="BN579" s="153">
        <f t="shared" si="2"/>
        <v>21</v>
      </c>
      <c r="BO579" s="154">
        <f t="shared" si="3"/>
        <v>0</v>
      </c>
      <c r="BP579" s="155">
        <f t="shared" si="4"/>
        <v>2</v>
      </c>
      <c r="BQ579" s="44"/>
    </row>
    <row r="580" spans="1:69" ht="15.75" hidden="1" customHeight="1" x14ac:dyDescent="0.3">
      <c r="A580" s="44" t="s">
        <v>212</v>
      </c>
      <c r="B580" s="44" t="s">
        <v>809</v>
      </c>
      <c r="C580" s="44" t="s">
        <v>809</v>
      </c>
      <c r="D580" s="44">
        <v>2019</v>
      </c>
      <c r="E580" s="45">
        <v>43669</v>
      </c>
      <c r="F580" s="44" t="s">
        <v>137</v>
      </c>
      <c r="G580" s="44" t="s">
        <v>57</v>
      </c>
      <c r="H580" s="37" t="s">
        <v>31</v>
      </c>
      <c r="I580" s="37" t="s">
        <v>31</v>
      </c>
      <c r="J580" s="37" t="s">
        <v>31</v>
      </c>
      <c r="K580" s="37" t="s">
        <v>31</v>
      </c>
      <c r="L580" s="37" t="s">
        <v>31</v>
      </c>
      <c r="M580" s="44" t="s">
        <v>1700</v>
      </c>
      <c r="N580" s="44">
        <f>SUM(O580:U580,V580:BK580)</f>
        <v>10</v>
      </c>
      <c r="O580" s="44">
        <v>0</v>
      </c>
      <c r="P580" s="44">
        <v>0</v>
      </c>
      <c r="Q580" s="44">
        <v>0</v>
      </c>
      <c r="R580" s="44">
        <v>0</v>
      </c>
      <c r="S580" s="44">
        <v>0</v>
      </c>
      <c r="T580" s="44">
        <v>10</v>
      </c>
      <c r="U580" s="44">
        <v>0</v>
      </c>
      <c r="V580" s="44">
        <v>0</v>
      </c>
      <c r="W580" s="44">
        <v>0</v>
      </c>
      <c r="X580" s="44">
        <v>0</v>
      </c>
      <c r="Y580" s="44">
        <v>0</v>
      </c>
      <c r="Z580" s="44">
        <v>0</v>
      </c>
      <c r="AA580" s="44">
        <v>0</v>
      </c>
      <c r="AB580" s="44">
        <v>0</v>
      </c>
      <c r="AC580" s="44">
        <v>0</v>
      </c>
      <c r="AD580" s="44">
        <v>0</v>
      </c>
      <c r="AE580" s="44">
        <v>0</v>
      </c>
      <c r="AF580" s="44">
        <v>0</v>
      </c>
      <c r="AG580" s="44">
        <v>0</v>
      </c>
      <c r="AH580" s="44">
        <v>0</v>
      </c>
      <c r="AI580" s="44">
        <v>0</v>
      </c>
      <c r="AJ580" s="44">
        <v>0</v>
      </c>
      <c r="AK580" s="44">
        <v>0</v>
      </c>
      <c r="AL580" s="44">
        <v>0</v>
      </c>
      <c r="AM580" s="44">
        <v>0</v>
      </c>
      <c r="AN580" s="44">
        <v>0</v>
      </c>
      <c r="AO580" s="44">
        <v>0</v>
      </c>
      <c r="AP580" s="44">
        <v>0</v>
      </c>
      <c r="AQ580" s="44">
        <v>0</v>
      </c>
      <c r="AR580" s="44">
        <v>0</v>
      </c>
      <c r="AS580" s="44">
        <v>0</v>
      </c>
      <c r="AT580" s="44">
        <v>0</v>
      </c>
      <c r="AU580" s="44">
        <v>0</v>
      </c>
      <c r="AV580" s="44">
        <v>0</v>
      </c>
      <c r="AW580" s="44">
        <v>0</v>
      </c>
      <c r="AX580" s="44">
        <v>0</v>
      </c>
      <c r="AY580" s="44">
        <v>0</v>
      </c>
      <c r="AZ580" s="44">
        <v>0</v>
      </c>
      <c r="BA580" s="44">
        <v>0</v>
      </c>
      <c r="BB580" s="44">
        <v>0</v>
      </c>
      <c r="BC580" s="44">
        <v>0</v>
      </c>
      <c r="BD580" s="44">
        <v>0</v>
      </c>
      <c r="BE580" s="44">
        <v>0</v>
      </c>
      <c r="BF580" s="44">
        <v>0</v>
      </c>
      <c r="BG580" s="44">
        <v>0</v>
      </c>
      <c r="BH580" s="44">
        <v>0</v>
      </c>
      <c r="BI580" s="44">
        <v>0</v>
      </c>
      <c r="BJ580" s="44">
        <v>0</v>
      </c>
      <c r="BK580" s="44">
        <v>0</v>
      </c>
      <c r="BL580" s="44">
        <f>SUM(V580:BK580)</f>
        <v>0</v>
      </c>
      <c r="BM580" s="152">
        <f t="shared" si="1"/>
        <v>0</v>
      </c>
      <c r="BN580" s="153">
        <f t="shared" si="2"/>
        <v>0</v>
      </c>
      <c r="BO580" s="154">
        <f t="shared" si="3"/>
        <v>0</v>
      </c>
      <c r="BP580" s="155">
        <f t="shared" si="4"/>
        <v>0</v>
      </c>
      <c r="BQ580" s="44"/>
    </row>
    <row r="581" spans="1:69" ht="15.75" hidden="1" customHeight="1" x14ac:dyDescent="0.3">
      <c r="A581" s="44" t="s">
        <v>212</v>
      </c>
      <c r="B581" s="44" t="s">
        <v>809</v>
      </c>
      <c r="C581" s="44" t="s">
        <v>809</v>
      </c>
      <c r="D581" s="44">
        <v>2019</v>
      </c>
      <c r="E581" s="45">
        <v>43669</v>
      </c>
      <c r="F581" s="44" t="s">
        <v>137</v>
      </c>
      <c r="G581" s="44" t="s">
        <v>61</v>
      </c>
      <c r="H581" s="37" t="s">
        <v>35</v>
      </c>
      <c r="I581" s="37" t="s">
        <v>31</v>
      </c>
      <c r="J581" s="37" t="s">
        <v>31</v>
      </c>
      <c r="K581" s="37" t="s">
        <v>31</v>
      </c>
      <c r="L581" s="37" t="s">
        <v>31</v>
      </c>
      <c r="M581" s="44" t="s">
        <v>1698</v>
      </c>
      <c r="N581" s="44"/>
      <c r="O581" s="44">
        <v>0</v>
      </c>
      <c r="P581" s="44">
        <v>0</v>
      </c>
      <c r="Q581" s="44">
        <v>0</v>
      </c>
      <c r="R581" s="44">
        <v>0</v>
      </c>
      <c r="S581" s="44">
        <v>0</v>
      </c>
      <c r="T581" s="44">
        <v>0</v>
      </c>
      <c r="U581" s="44">
        <v>0</v>
      </c>
      <c r="V581" s="44">
        <v>0</v>
      </c>
      <c r="W581" s="44">
        <v>0</v>
      </c>
      <c r="X581" s="44">
        <v>41</v>
      </c>
      <c r="Y581" s="44">
        <v>0</v>
      </c>
      <c r="Z581" s="44">
        <v>1</v>
      </c>
      <c r="AA581" s="44">
        <v>0</v>
      </c>
      <c r="AB581" s="44">
        <v>0</v>
      </c>
      <c r="AC581" s="44">
        <v>0</v>
      </c>
      <c r="AD581" s="44">
        <v>0</v>
      </c>
      <c r="AE581" s="44">
        <v>0</v>
      </c>
      <c r="AF581" s="44">
        <v>0</v>
      </c>
      <c r="AG581" s="44">
        <v>0</v>
      </c>
      <c r="AH581" s="44">
        <v>0</v>
      </c>
      <c r="AI581" s="44">
        <v>0</v>
      </c>
      <c r="AJ581" s="44">
        <v>0</v>
      </c>
      <c r="AK581" s="44">
        <v>0</v>
      </c>
      <c r="AL581" s="44">
        <v>0</v>
      </c>
      <c r="AM581" s="44">
        <v>0</v>
      </c>
      <c r="AN581" s="44">
        <v>0</v>
      </c>
      <c r="AO581" s="44">
        <v>10</v>
      </c>
      <c r="AP581" s="44">
        <v>0</v>
      </c>
      <c r="AQ581" s="44">
        <v>0</v>
      </c>
      <c r="AR581" s="44">
        <v>0</v>
      </c>
      <c r="AS581" s="44">
        <v>0</v>
      </c>
      <c r="AT581" s="44">
        <v>0</v>
      </c>
      <c r="AU581" s="44">
        <v>0</v>
      </c>
      <c r="AV581" s="44">
        <v>0</v>
      </c>
      <c r="AW581" s="44">
        <v>0</v>
      </c>
      <c r="AX581" s="44">
        <v>0</v>
      </c>
      <c r="AY581" s="44">
        <v>0</v>
      </c>
      <c r="AZ581" s="44">
        <v>0</v>
      </c>
      <c r="BA581" s="44">
        <v>0</v>
      </c>
      <c r="BB581" s="44">
        <v>0</v>
      </c>
      <c r="BC581" s="44">
        <v>0</v>
      </c>
      <c r="BD581" s="44">
        <v>0</v>
      </c>
      <c r="BE581" s="44">
        <v>0</v>
      </c>
      <c r="BF581" s="44">
        <v>0</v>
      </c>
      <c r="BG581" s="44">
        <v>0</v>
      </c>
      <c r="BH581" s="44">
        <v>0</v>
      </c>
      <c r="BI581" s="44">
        <v>0</v>
      </c>
      <c r="BJ581" s="44">
        <v>0</v>
      </c>
      <c r="BK581" s="44">
        <v>0</v>
      </c>
      <c r="BL581" s="44">
        <f>SUM(V581:BK581)</f>
        <v>52</v>
      </c>
      <c r="BM581" s="152">
        <f t="shared" si="1"/>
        <v>10</v>
      </c>
      <c r="BN581" s="153">
        <f t="shared" si="2"/>
        <v>1</v>
      </c>
      <c r="BO581" s="154">
        <f t="shared" si="3"/>
        <v>0</v>
      </c>
      <c r="BP581" s="155">
        <f t="shared" si="4"/>
        <v>41</v>
      </c>
      <c r="BQ581" s="44"/>
    </row>
    <row r="582" spans="1:69" ht="15.75" hidden="1" customHeight="1" x14ac:dyDescent="0.3">
      <c r="A582" s="44" t="s">
        <v>212</v>
      </c>
      <c r="B582" s="44" t="s">
        <v>809</v>
      </c>
      <c r="C582" s="44" t="s">
        <v>809</v>
      </c>
      <c r="D582" s="44">
        <v>2019</v>
      </c>
      <c r="E582" s="45">
        <v>43669</v>
      </c>
      <c r="F582" s="44" t="s">
        <v>137</v>
      </c>
      <c r="G582" s="44" t="s">
        <v>61</v>
      </c>
      <c r="H582" s="37" t="s">
        <v>35</v>
      </c>
      <c r="I582" s="37" t="s">
        <v>31</v>
      </c>
      <c r="J582" s="37" t="s">
        <v>31</v>
      </c>
      <c r="K582" s="37" t="s">
        <v>31</v>
      </c>
      <c r="L582" s="37" t="s">
        <v>31</v>
      </c>
      <c r="M582" s="44" t="s">
        <v>1699</v>
      </c>
      <c r="N582" s="44"/>
      <c r="O582" s="44">
        <v>0</v>
      </c>
      <c r="P582" s="44">
        <v>0</v>
      </c>
      <c r="Q582" s="44">
        <v>0</v>
      </c>
      <c r="R582" s="44">
        <v>0</v>
      </c>
      <c r="S582" s="44">
        <v>0</v>
      </c>
      <c r="T582" s="44">
        <v>0</v>
      </c>
      <c r="U582" s="44">
        <v>0</v>
      </c>
      <c r="V582" s="44">
        <v>0</v>
      </c>
      <c r="W582" s="44">
        <v>0</v>
      </c>
      <c r="X582" s="44">
        <v>10</v>
      </c>
      <c r="Y582" s="44">
        <v>0</v>
      </c>
      <c r="Z582" s="44">
        <v>6</v>
      </c>
      <c r="AA582" s="44">
        <v>1</v>
      </c>
      <c r="AB582" s="44">
        <v>0</v>
      </c>
      <c r="AC582" s="44">
        <v>0</v>
      </c>
      <c r="AD582" s="44">
        <v>0</v>
      </c>
      <c r="AE582" s="44">
        <v>0</v>
      </c>
      <c r="AF582" s="44">
        <v>0</v>
      </c>
      <c r="AG582" s="44">
        <v>0</v>
      </c>
      <c r="AH582" s="44">
        <v>0</v>
      </c>
      <c r="AI582" s="44">
        <v>0</v>
      </c>
      <c r="AJ582" s="44">
        <v>0</v>
      </c>
      <c r="AK582" s="44">
        <v>0</v>
      </c>
      <c r="AL582" s="44">
        <v>0</v>
      </c>
      <c r="AM582" s="44">
        <v>0</v>
      </c>
      <c r="AN582" s="44">
        <v>0</v>
      </c>
      <c r="AO582" s="44">
        <v>4</v>
      </c>
      <c r="AP582" s="44">
        <v>0</v>
      </c>
      <c r="AQ582" s="44">
        <v>0</v>
      </c>
      <c r="AR582" s="44">
        <v>0</v>
      </c>
      <c r="AS582" s="44">
        <v>0</v>
      </c>
      <c r="AT582" s="44">
        <v>0</v>
      </c>
      <c r="AU582" s="44">
        <v>0</v>
      </c>
      <c r="AV582" s="44">
        <v>0</v>
      </c>
      <c r="AW582" s="44">
        <v>0</v>
      </c>
      <c r="AX582" s="44">
        <v>0</v>
      </c>
      <c r="AY582" s="44">
        <v>0</v>
      </c>
      <c r="AZ582" s="44">
        <v>0</v>
      </c>
      <c r="BA582" s="44">
        <v>0</v>
      </c>
      <c r="BB582" s="44">
        <v>0</v>
      </c>
      <c r="BC582" s="44">
        <v>0</v>
      </c>
      <c r="BD582" s="44">
        <v>0</v>
      </c>
      <c r="BE582" s="44">
        <v>0</v>
      </c>
      <c r="BF582" s="44">
        <v>0</v>
      </c>
      <c r="BG582" s="44">
        <v>0</v>
      </c>
      <c r="BH582" s="44">
        <v>0</v>
      </c>
      <c r="BI582" s="44">
        <v>0</v>
      </c>
      <c r="BJ582" s="44">
        <v>0</v>
      </c>
      <c r="BK582" s="44">
        <v>0</v>
      </c>
      <c r="BL582" s="44">
        <f>SUM(V582:BK582)</f>
        <v>21</v>
      </c>
      <c r="BM582" s="152">
        <f t="shared" si="1"/>
        <v>4</v>
      </c>
      <c r="BN582" s="153">
        <f t="shared" si="2"/>
        <v>7</v>
      </c>
      <c r="BO582" s="154">
        <f t="shared" si="3"/>
        <v>0</v>
      </c>
      <c r="BP582" s="155">
        <f t="shared" si="4"/>
        <v>10</v>
      </c>
      <c r="BQ582" s="44"/>
    </row>
    <row r="583" spans="1:69" ht="15.75" hidden="1" customHeight="1" x14ac:dyDescent="0.3">
      <c r="A583" s="44" t="s">
        <v>212</v>
      </c>
      <c r="B583" s="44" t="s">
        <v>809</v>
      </c>
      <c r="C583" s="44" t="s">
        <v>809</v>
      </c>
      <c r="D583" s="44">
        <v>2019</v>
      </c>
      <c r="E583" s="45">
        <v>43669</v>
      </c>
      <c r="F583" s="44" t="s">
        <v>137</v>
      </c>
      <c r="G583" s="44" t="s">
        <v>61</v>
      </c>
      <c r="H583" s="37" t="s">
        <v>35</v>
      </c>
      <c r="I583" s="37" t="s">
        <v>31</v>
      </c>
      <c r="J583" s="37" t="s">
        <v>31</v>
      </c>
      <c r="K583" s="37" t="s">
        <v>31</v>
      </c>
      <c r="L583" s="37" t="s">
        <v>31</v>
      </c>
      <c r="M583" s="44" t="s">
        <v>1700</v>
      </c>
      <c r="N583" s="44">
        <f>SUM(O583:U583,V583:BK583)</f>
        <v>10</v>
      </c>
      <c r="O583" s="44">
        <v>0</v>
      </c>
      <c r="P583" s="44">
        <v>0</v>
      </c>
      <c r="Q583" s="44">
        <v>0</v>
      </c>
      <c r="R583" s="44">
        <v>0</v>
      </c>
      <c r="S583" s="44">
        <v>0</v>
      </c>
      <c r="T583" s="44">
        <v>7</v>
      </c>
      <c r="U583" s="44">
        <v>2</v>
      </c>
      <c r="V583" s="44">
        <v>0</v>
      </c>
      <c r="W583" s="44">
        <v>0</v>
      </c>
      <c r="X583" s="44">
        <v>0</v>
      </c>
      <c r="Y583" s="44">
        <v>0</v>
      </c>
      <c r="Z583" s="44">
        <v>0</v>
      </c>
      <c r="AA583" s="44">
        <v>0</v>
      </c>
      <c r="AB583" s="44">
        <v>0</v>
      </c>
      <c r="AC583" s="44">
        <v>0</v>
      </c>
      <c r="AD583" s="44">
        <v>0</v>
      </c>
      <c r="AE583" s="44">
        <v>0</v>
      </c>
      <c r="AF583" s="44">
        <v>0</v>
      </c>
      <c r="AG583" s="44">
        <v>0</v>
      </c>
      <c r="AH583" s="44">
        <v>0</v>
      </c>
      <c r="AI583" s="44">
        <v>0</v>
      </c>
      <c r="AJ583" s="44">
        <v>0</v>
      </c>
      <c r="AK583" s="44">
        <v>0</v>
      </c>
      <c r="AL583" s="44">
        <v>0</v>
      </c>
      <c r="AM583" s="44">
        <v>0</v>
      </c>
      <c r="AN583" s="44">
        <v>0</v>
      </c>
      <c r="AO583" s="44">
        <v>1</v>
      </c>
      <c r="AP583" s="44">
        <v>0</v>
      </c>
      <c r="AQ583" s="44">
        <v>0</v>
      </c>
      <c r="AR583" s="44">
        <v>0</v>
      </c>
      <c r="AS583" s="44">
        <v>0</v>
      </c>
      <c r="AT583" s="44">
        <v>0</v>
      </c>
      <c r="AU583" s="44">
        <v>0</v>
      </c>
      <c r="AV583" s="44">
        <v>0</v>
      </c>
      <c r="AW583" s="44">
        <v>0</v>
      </c>
      <c r="AX583" s="44">
        <v>0</v>
      </c>
      <c r="AY583" s="44">
        <v>0</v>
      </c>
      <c r="AZ583" s="44">
        <v>0</v>
      </c>
      <c r="BA583" s="44">
        <v>0</v>
      </c>
      <c r="BB583" s="44">
        <v>0</v>
      </c>
      <c r="BC583" s="44">
        <v>0</v>
      </c>
      <c r="BD583" s="44">
        <v>0</v>
      </c>
      <c r="BE583" s="44">
        <v>0</v>
      </c>
      <c r="BF583" s="44">
        <v>0</v>
      </c>
      <c r="BG583" s="44">
        <v>0</v>
      </c>
      <c r="BH583" s="44">
        <v>0</v>
      </c>
      <c r="BI583" s="44">
        <v>0</v>
      </c>
      <c r="BJ583" s="44">
        <v>0</v>
      </c>
      <c r="BK583" s="44">
        <v>0</v>
      </c>
      <c r="BL583" s="44">
        <f>SUM(V583:BK583)</f>
        <v>1</v>
      </c>
      <c r="BM583" s="152">
        <f t="shared" si="1"/>
        <v>1</v>
      </c>
      <c r="BN583" s="153">
        <f t="shared" si="2"/>
        <v>0</v>
      </c>
      <c r="BO583" s="154">
        <f t="shared" si="3"/>
        <v>0</v>
      </c>
      <c r="BP583" s="155">
        <f t="shared" si="4"/>
        <v>0</v>
      </c>
      <c r="BQ583" s="44"/>
    </row>
    <row r="584" spans="1:69" ht="15.75" hidden="1" customHeight="1" x14ac:dyDescent="0.3">
      <c r="A584" s="44" t="s">
        <v>212</v>
      </c>
      <c r="B584" s="44" t="s">
        <v>809</v>
      </c>
      <c r="C584" s="44" t="s">
        <v>809</v>
      </c>
      <c r="D584" s="44">
        <v>2019</v>
      </c>
      <c r="E584" s="45">
        <v>43669</v>
      </c>
      <c r="F584" s="44" t="s">
        <v>137</v>
      </c>
      <c r="G584" s="44" t="s">
        <v>64</v>
      </c>
      <c r="H584" s="37" t="s">
        <v>26</v>
      </c>
      <c r="I584" s="37" t="s">
        <v>26</v>
      </c>
      <c r="J584" s="37" t="s">
        <v>27</v>
      </c>
      <c r="K584" s="37" t="s">
        <v>26</v>
      </c>
      <c r="L584" s="37" t="s">
        <v>27</v>
      </c>
      <c r="M584" s="44" t="s">
        <v>1698</v>
      </c>
      <c r="N584" s="44"/>
      <c r="O584" s="44">
        <v>0</v>
      </c>
      <c r="P584" s="44">
        <v>0</v>
      </c>
      <c r="Q584" s="44">
        <v>0</v>
      </c>
      <c r="R584" s="44">
        <v>0</v>
      </c>
      <c r="S584" s="44">
        <v>0</v>
      </c>
      <c r="T584" s="44">
        <v>0</v>
      </c>
      <c r="U584" s="44">
        <v>0</v>
      </c>
      <c r="V584" s="44">
        <v>0</v>
      </c>
      <c r="W584" s="44">
        <v>0</v>
      </c>
      <c r="X584" s="44">
        <v>0</v>
      </c>
      <c r="Y584" s="44">
        <v>18</v>
      </c>
      <c r="Z584" s="44">
        <v>0</v>
      </c>
      <c r="AA584" s="44">
        <v>0</v>
      </c>
      <c r="AB584" s="44">
        <v>0</v>
      </c>
      <c r="AC584" s="44">
        <v>0</v>
      </c>
      <c r="AD584" s="44">
        <v>0</v>
      </c>
      <c r="AE584" s="44">
        <v>0</v>
      </c>
      <c r="AF584" s="44">
        <v>0</v>
      </c>
      <c r="AG584" s="44">
        <v>0</v>
      </c>
      <c r="AH584" s="44">
        <v>0</v>
      </c>
      <c r="AI584" s="44">
        <v>0</v>
      </c>
      <c r="AJ584" s="44">
        <v>0</v>
      </c>
      <c r="AK584" s="44">
        <v>0</v>
      </c>
      <c r="AL584" s="44">
        <v>0</v>
      </c>
      <c r="AM584" s="44">
        <v>0</v>
      </c>
      <c r="AN584" s="44">
        <v>0</v>
      </c>
      <c r="AO584" s="44">
        <v>5</v>
      </c>
      <c r="AP584" s="44">
        <v>0</v>
      </c>
      <c r="AQ584" s="44">
        <v>0</v>
      </c>
      <c r="AR584" s="44">
        <v>0</v>
      </c>
      <c r="AS584" s="44">
        <v>0</v>
      </c>
      <c r="AT584" s="44">
        <v>0</v>
      </c>
      <c r="AU584" s="44">
        <v>0</v>
      </c>
      <c r="AV584" s="44">
        <v>0</v>
      </c>
      <c r="AW584" s="44">
        <v>0</v>
      </c>
      <c r="AX584" s="44">
        <v>0</v>
      </c>
      <c r="AY584" s="44">
        <v>0</v>
      </c>
      <c r="AZ584" s="44">
        <v>0</v>
      </c>
      <c r="BA584" s="44">
        <v>0</v>
      </c>
      <c r="BB584" s="44">
        <v>0</v>
      </c>
      <c r="BC584" s="44">
        <v>0</v>
      </c>
      <c r="BD584" s="44">
        <v>0</v>
      </c>
      <c r="BE584" s="44">
        <v>0</v>
      </c>
      <c r="BF584" s="44">
        <v>0</v>
      </c>
      <c r="BG584" s="44">
        <v>0</v>
      </c>
      <c r="BH584" s="44">
        <v>0</v>
      </c>
      <c r="BI584" s="44">
        <v>0</v>
      </c>
      <c r="BJ584" s="44">
        <v>0</v>
      </c>
      <c r="BK584" s="44">
        <v>0</v>
      </c>
      <c r="BL584" s="44">
        <f>SUM(V584:BK584)</f>
        <v>23</v>
      </c>
      <c r="BM584" s="152">
        <f t="shared" si="1"/>
        <v>23</v>
      </c>
      <c r="BN584" s="153">
        <f t="shared" si="2"/>
        <v>0</v>
      </c>
      <c r="BO584" s="154">
        <f t="shared" si="3"/>
        <v>0</v>
      </c>
      <c r="BP584" s="155">
        <f t="shared" si="4"/>
        <v>0</v>
      </c>
      <c r="BQ584" s="44"/>
    </row>
    <row r="585" spans="1:69" ht="15.75" hidden="1" customHeight="1" x14ac:dyDescent="0.3">
      <c r="A585" s="44" t="s">
        <v>212</v>
      </c>
      <c r="B585" s="44" t="s">
        <v>809</v>
      </c>
      <c r="C585" s="44" t="s">
        <v>809</v>
      </c>
      <c r="D585" s="44">
        <v>2019</v>
      </c>
      <c r="E585" s="45">
        <v>43669</v>
      </c>
      <c r="F585" s="44" t="s">
        <v>137</v>
      </c>
      <c r="G585" s="44" t="s">
        <v>64</v>
      </c>
      <c r="H585" s="37" t="s">
        <v>26</v>
      </c>
      <c r="I585" s="37" t="s">
        <v>26</v>
      </c>
      <c r="J585" s="37" t="s">
        <v>27</v>
      </c>
      <c r="K585" s="37" t="s">
        <v>26</v>
      </c>
      <c r="L585" s="37" t="s">
        <v>27</v>
      </c>
      <c r="M585" s="44" t="s">
        <v>1699</v>
      </c>
      <c r="N585" s="44"/>
      <c r="O585" s="44">
        <v>0</v>
      </c>
      <c r="P585" s="44">
        <v>0</v>
      </c>
      <c r="Q585" s="44">
        <v>0</v>
      </c>
      <c r="R585" s="44">
        <v>0</v>
      </c>
      <c r="S585" s="44">
        <v>0</v>
      </c>
      <c r="T585" s="44">
        <v>0</v>
      </c>
      <c r="U585" s="44">
        <v>0</v>
      </c>
      <c r="V585" s="44">
        <v>0</v>
      </c>
      <c r="W585" s="44">
        <v>0</v>
      </c>
      <c r="X585" s="44">
        <v>0</v>
      </c>
      <c r="Y585" s="44">
        <v>1</v>
      </c>
      <c r="Z585" s="44">
        <v>9</v>
      </c>
      <c r="AA585" s="44">
        <v>1</v>
      </c>
      <c r="AB585" s="44">
        <v>0</v>
      </c>
      <c r="AC585" s="44">
        <v>0</v>
      </c>
      <c r="AD585" s="44">
        <v>0</v>
      </c>
      <c r="AE585" s="44">
        <v>0</v>
      </c>
      <c r="AF585" s="44">
        <v>0</v>
      </c>
      <c r="AG585" s="44">
        <v>0</v>
      </c>
      <c r="AH585" s="44">
        <v>1</v>
      </c>
      <c r="AI585" s="44">
        <v>0</v>
      </c>
      <c r="AJ585" s="44">
        <v>0</v>
      </c>
      <c r="AK585" s="44">
        <v>0</v>
      </c>
      <c r="AL585" s="44">
        <v>0</v>
      </c>
      <c r="AM585" s="44">
        <v>0</v>
      </c>
      <c r="AN585" s="44">
        <v>0</v>
      </c>
      <c r="AO585" s="44">
        <v>2</v>
      </c>
      <c r="AP585" s="44">
        <v>0</v>
      </c>
      <c r="AQ585" s="44">
        <v>0</v>
      </c>
      <c r="AR585" s="44">
        <v>0</v>
      </c>
      <c r="AS585" s="44">
        <v>0</v>
      </c>
      <c r="AT585" s="44">
        <v>0</v>
      </c>
      <c r="AU585" s="44">
        <v>0</v>
      </c>
      <c r="AV585" s="44">
        <v>0</v>
      </c>
      <c r="AW585" s="44">
        <v>0</v>
      </c>
      <c r="AX585" s="44">
        <v>0</v>
      </c>
      <c r="AY585" s="44">
        <v>0</v>
      </c>
      <c r="AZ585" s="44">
        <v>0</v>
      </c>
      <c r="BA585" s="44">
        <v>0</v>
      </c>
      <c r="BB585" s="44">
        <v>0</v>
      </c>
      <c r="BC585" s="44">
        <v>0</v>
      </c>
      <c r="BD585" s="44">
        <v>0</v>
      </c>
      <c r="BE585" s="44">
        <v>0</v>
      </c>
      <c r="BF585" s="44">
        <v>0</v>
      </c>
      <c r="BG585" s="44">
        <v>0</v>
      </c>
      <c r="BH585" s="44">
        <v>0</v>
      </c>
      <c r="BI585" s="44">
        <v>0</v>
      </c>
      <c r="BJ585" s="44">
        <v>0</v>
      </c>
      <c r="BK585" s="44">
        <v>1</v>
      </c>
      <c r="BL585" s="44">
        <f>SUM(V585:BK585)</f>
        <v>15</v>
      </c>
      <c r="BM585" s="152">
        <f t="shared" si="1"/>
        <v>4</v>
      </c>
      <c r="BN585" s="153">
        <f t="shared" si="2"/>
        <v>11</v>
      </c>
      <c r="BO585" s="154">
        <f t="shared" si="3"/>
        <v>0</v>
      </c>
      <c r="BP585" s="155">
        <f t="shared" si="4"/>
        <v>0</v>
      </c>
      <c r="BQ585" s="44"/>
    </row>
    <row r="586" spans="1:69" ht="15.75" hidden="1" customHeight="1" x14ac:dyDescent="0.3">
      <c r="A586" s="44" t="s">
        <v>212</v>
      </c>
      <c r="B586" s="44" t="s">
        <v>809</v>
      </c>
      <c r="C586" s="44" t="s">
        <v>809</v>
      </c>
      <c r="D586" s="44">
        <v>2019</v>
      </c>
      <c r="E586" s="45">
        <v>43669</v>
      </c>
      <c r="F586" s="44" t="s">
        <v>137</v>
      </c>
      <c r="G586" s="44" t="s">
        <v>64</v>
      </c>
      <c r="H586" s="37" t="s">
        <v>26</v>
      </c>
      <c r="I586" s="37" t="s">
        <v>26</v>
      </c>
      <c r="J586" s="37" t="s">
        <v>27</v>
      </c>
      <c r="K586" s="37" t="s">
        <v>26</v>
      </c>
      <c r="L586" s="37" t="s">
        <v>27</v>
      </c>
      <c r="M586" s="44" t="s">
        <v>1700</v>
      </c>
      <c r="N586" s="44">
        <f>SUM(O586:U586,V586:BK586)</f>
        <v>10</v>
      </c>
      <c r="O586" s="44">
        <v>0</v>
      </c>
      <c r="P586" s="44">
        <v>0</v>
      </c>
      <c r="Q586" s="44">
        <v>0</v>
      </c>
      <c r="R586" s="44">
        <v>0</v>
      </c>
      <c r="S586" s="44">
        <v>0</v>
      </c>
      <c r="T586" s="44">
        <v>8</v>
      </c>
      <c r="U586" s="44">
        <v>0</v>
      </c>
      <c r="V586" s="44">
        <v>0</v>
      </c>
      <c r="W586" s="44">
        <v>0</v>
      </c>
      <c r="X586" s="44">
        <v>0</v>
      </c>
      <c r="Y586" s="44">
        <v>2</v>
      </c>
      <c r="Z586" s="44">
        <v>0</v>
      </c>
      <c r="AA586" s="44">
        <v>0</v>
      </c>
      <c r="AB586" s="44">
        <v>0</v>
      </c>
      <c r="AC586" s="44">
        <v>0</v>
      </c>
      <c r="AD586" s="44">
        <v>0</v>
      </c>
      <c r="AE586" s="44">
        <v>0</v>
      </c>
      <c r="AF586" s="44">
        <v>0</v>
      </c>
      <c r="AG586" s="44">
        <v>0</v>
      </c>
      <c r="AH586" s="44">
        <v>0</v>
      </c>
      <c r="AI586" s="44">
        <v>0</v>
      </c>
      <c r="AJ586" s="44">
        <v>0</v>
      </c>
      <c r="AK586" s="44">
        <v>0</v>
      </c>
      <c r="AL586" s="44">
        <v>0</v>
      </c>
      <c r="AM586" s="44">
        <v>0</v>
      </c>
      <c r="AN586" s="44">
        <v>0</v>
      </c>
      <c r="AO586" s="44">
        <v>0</v>
      </c>
      <c r="AP586" s="44">
        <v>0</v>
      </c>
      <c r="AQ586" s="44">
        <v>0</v>
      </c>
      <c r="AR586" s="44">
        <v>0</v>
      </c>
      <c r="AS586" s="44">
        <v>0</v>
      </c>
      <c r="AT586" s="44">
        <v>0</v>
      </c>
      <c r="AU586" s="44">
        <v>0</v>
      </c>
      <c r="AV586" s="44">
        <v>0</v>
      </c>
      <c r="AW586" s="44">
        <v>0</v>
      </c>
      <c r="AX586" s="44">
        <v>0</v>
      </c>
      <c r="AY586" s="44">
        <v>0</v>
      </c>
      <c r="AZ586" s="44">
        <v>0</v>
      </c>
      <c r="BA586" s="44">
        <v>0</v>
      </c>
      <c r="BB586" s="44">
        <v>0</v>
      </c>
      <c r="BC586" s="44">
        <v>0</v>
      </c>
      <c r="BD586" s="44">
        <v>0</v>
      </c>
      <c r="BE586" s="44">
        <v>0</v>
      </c>
      <c r="BF586" s="44">
        <v>0</v>
      </c>
      <c r="BG586" s="44">
        <v>0</v>
      </c>
      <c r="BH586" s="44">
        <v>0</v>
      </c>
      <c r="BI586" s="44">
        <v>0</v>
      </c>
      <c r="BJ586" s="44">
        <v>0</v>
      </c>
      <c r="BK586" s="44">
        <v>0</v>
      </c>
      <c r="BL586" s="44">
        <f>SUM(V586:BK586)</f>
        <v>2</v>
      </c>
      <c r="BM586" s="152">
        <f t="shared" si="1"/>
        <v>2</v>
      </c>
      <c r="BN586" s="153">
        <f t="shared" si="2"/>
        <v>0</v>
      </c>
      <c r="BO586" s="154">
        <f t="shared" si="3"/>
        <v>0</v>
      </c>
      <c r="BP586" s="155">
        <f t="shared" si="4"/>
        <v>0</v>
      </c>
      <c r="BQ586" s="44"/>
    </row>
    <row r="587" spans="1:69" ht="15.75" hidden="1" customHeight="1" x14ac:dyDescent="0.3">
      <c r="A587" s="44" t="s">
        <v>212</v>
      </c>
      <c r="B587" s="44" t="s">
        <v>809</v>
      </c>
      <c r="C587" s="44" t="s">
        <v>809</v>
      </c>
      <c r="D587" s="44">
        <v>2019</v>
      </c>
      <c r="E587" s="45">
        <v>43669</v>
      </c>
      <c r="F587" s="44" t="s">
        <v>137</v>
      </c>
      <c r="G587" s="44" t="s">
        <v>67</v>
      </c>
      <c r="H587" s="37" t="s">
        <v>35</v>
      </c>
      <c r="I587" s="37" t="s">
        <v>31</v>
      </c>
      <c r="J587" s="37" t="s">
        <v>31</v>
      </c>
      <c r="K587" s="37" t="s">
        <v>31</v>
      </c>
      <c r="L587" s="37" t="s">
        <v>31</v>
      </c>
      <c r="M587" s="44" t="s">
        <v>1698</v>
      </c>
      <c r="N587" s="44"/>
      <c r="O587" s="44">
        <v>0</v>
      </c>
      <c r="P587" s="44">
        <v>0</v>
      </c>
      <c r="Q587" s="44">
        <v>0</v>
      </c>
      <c r="R587" s="44">
        <v>0</v>
      </c>
      <c r="S587" s="44">
        <v>0</v>
      </c>
      <c r="T587" s="44">
        <v>0</v>
      </c>
      <c r="U587" s="44">
        <v>0</v>
      </c>
      <c r="V587" s="44">
        <v>0</v>
      </c>
      <c r="W587" s="44">
        <v>0</v>
      </c>
      <c r="X587" s="44">
        <v>0</v>
      </c>
      <c r="Y587" s="44">
        <v>3</v>
      </c>
      <c r="Z587" s="44">
        <v>2</v>
      </c>
      <c r="AA587" s="44">
        <v>0</v>
      </c>
      <c r="AB587" s="44">
        <v>0</v>
      </c>
      <c r="AC587" s="44">
        <v>0</v>
      </c>
      <c r="AD587" s="44">
        <v>0</v>
      </c>
      <c r="AE587" s="44">
        <v>0</v>
      </c>
      <c r="AF587" s="44">
        <v>0</v>
      </c>
      <c r="AG587" s="44">
        <v>0</v>
      </c>
      <c r="AH587" s="44">
        <v>0</v>
      </c>
      <c r="AI587" s="44">
        <v>0</v>
      </c>
      <c r="AJ587" s="44">
        <v>0</v>
      </c>
      <c r="AK587" s="44">
        <v>0</v>
      </c>
      <c r="AL587" s="44">
        <v>0</v>
      </c>
      <c r="AM587" s="44">
        <v>0</v>
      </c>
      <c r="AN587" s="44">
        <v>0</v>
      </c>
      <c r="AO587" s="44">
        <v>7</v>
      </c>
      <c r="AP587" s="44">
        <v>0</v>
      </c>
      <c r="AQ587" s="44">
        <v>0</v>
      </c>
      <c r="AR587" s="44">
        <v>0</v>
      </c>
      <c r="AS587" s="44">
        <v>0</v>
      </c>
      <c r="AT587" s="44">
        <v>1</v>
      </c>
      <c r="AU587" s="44">
        <v>0</v>
      </c>
      <c r="AV587" s="44">
        <v>0</v>
      </c>
      <c r="AW587" s="44">
        <v>0</v>
      </c>
      <c r="AX587" s="44">
        <v>0</v>
      </c>
      <c r="AY587" s="44">
        <v>0</v>
      </c>
      <c r="AZ587" s="44">
        <v>0</v>
      </c>
      <c r="BA587" s="44">
        <v>0</v>
      </c>
      <c r="BB587" s="44">
        <v>0</v>
      </c>
      <c r="BC587" s="44">
        <v>0</v>
      </c>
      <c r="BD587" s="44">
        <v>2</v>
      </c>
      <c r="BE587" s="44">
        <v>0</v>
      </c>
      <c r="BF587" s="44">
        <v>0</v>
      </c>
      <c r="BG587" s="44">
        <v>0</v>
      </c>
      <c r="BH587" s="44">
        <v>0</v>
      </c>
      <c r="BI587" s="44">
        <v>0</v>
      </c>
      <c r="BJ587" s="44">
        <v>0</v>
      </c>
      <c r="BK587" s="44">
        <v>0</v>
      </c>
      <c r="BL587" s="44">
        <f>SUM(V587:BK587)</f>
        <v>15</v>
      </c>
      <c r="BM587" s="152">
        <f t="shared" si="1"/>
        <v>12</v>
      </c>
      <c r="BN587" s="153">
        <f t="shared" si="2"/>
        <v>2</v>
      </c>
      <c r="BO587" s="154">
        <f t="shared" si="3"/>
        <v>0</v>
      </c>
      <c r="BP587" s="155">
        <f t="shared" si="4"/>
        <v>1</v>
      </c>
      <c r="BQ587" s="44"/>
    </row>
    <row r="588" spans="1:69" ht="15.75" hidden="1" customHeight="1" x14ac:dyDescent="0.3">
      <c r="A588" s="44" t="s">
        <v>212</v>
      </c>
      <c r="B588" s="44" t="s">
        <v>809</v>
      </c>
      <c r="C588" s="44" t="s">
        <v>809</v>
      </c>
      <c r="D588" s="44">
        <v>2019</v>
      </c>
      <c r="E588" s="45">
        <v>43669</v>
      </c>
      <c r="F588" s="44" t="s">
        <v>137</v>
      </c>
      <c r="G588" s="44" t="s">
        <v>67</v>
      </c>
      <c r="H588" s="37" t="s">
        <v>35</v>
      </c>
      <c r="I588" s="37" t="s">
        <v>31</v>
      </c>
      <c r="J588" s="37" t="s">
        <v>31</v>
      </c>
      <c r="K588" s="37" t="s">
        <v>31</v>
      </c>
      <c r="L588" s="37" t="s">
        <v>31</v>
      </c>
      <c r="M588" s="44" t="s">
        <v>1699</v>
      </c>
      <c r="N588" s="44"/>
      <c r="O588" s="44">
        <v>0</v>
      </c>
      <c r="P588" s="44">
        <v>0</v>
      </c>
      <c r="Q588" s="44">
        <v>0</v>
      </c>
      <c r="R588" s="44">
        <v>0</v>
      </c>
      <c r="S588" s="44">
        <v>0</v>
      </c>
      <c r="T588" s="44">
        <v>0</v>
      </c>
      <c r="U588" s="44">
        <v>0</v>
      </c>
      <c r="V588" s="44">
        <v>0</v>
      </c>
      <c r="W588" s="44">
        <v>0</v>
      </c>
      <c r="X588" s="44">
        <v>0</v>
      </c>
      <c r="Y588" s="44">
        <v>0</v>
      </c>
      <c r="Z588" s="44">
        <v>19</v>
      </c>
      <c r="AA588" s="44">
        <v>0</v>
      </c>
      <c r="AB588" s="44">
        <v>0</v>
      </c>
      <c r="AC588" s="44">
        <v>0</v>
      </c>
      <c r="AD588" s="44">
        <v>0</v>
      </c>
      <c r="AE588" s="44">
        <v>0</v>
      </c>
      <c r="AF588" s="44">
        <v>0</v>
      </c>
      <c r="AG588" s="44">
        <v>0</v>
      </c>
      <c r="AH588" s="44">
        <v>0</v>
      </c>
      <c r="AI588" s="44">
        <v>0</v>
      </c>
      <c r="AJ588" s="44">
        <v>0</v>
      </c>
      <c r="AK588" s="44">
        <v>0</v>
      </c>
      <c r="AL588" s="44">
        <v>0</v>
      </c>
      <c r="AM588" s="44">
        <v>0</v>
      </c>
      <c r="AN588" s="44">
        <v>0</v>
      </c>
      <c r="AO588" s="44">
        <v>0</v>
      </c>
      <c r="AP588" s="44">
        <v>0</v>
      </c>
      <c r="AQ588" s="44">
        <v>0</v>
      </c>
      <c r="AR588" s="44">
        <v>0</v>
      </c>
      <c r="AS588" s="44">
        <v>0</v>
      </c>
      <c r="AT588" s="44">
        <v>0</v>
      </c>
      <c r="AU588" s="44">
        <v>0</v>
      </c>
      <c r="AV588" s="44">
        <v>0</v>
      </c>
      <c r="AW588" s="44">
        <v>0</v>
      </c>
      <c r="AX588" s="44">
        <v>0</v>
      </c>
      <c r="AY588" s="44">
        <v>0</v>
      </c>
      <c r="AZ588" s="44">
        <v>0</v>
      </c>
      <c r="BA588" s="44">
        <v>0</v>
      </c>
      <c r="BB588" s="44">
        <v>0</v>
      </c>
      <c r="BC588" s="44">
        <v>0</v>
      </c>
      <c r="BD588" s="44">
        <v>0</v>
      </c>
      <c r="BE588" s="44">
        <v>0</v>
      </c>
      <c r="BF588" s="44">
        <v>0</v>
      </c>
      <c r="BG588" s="44">
        <v>0</v>
      </c>
      <c r="BH588" s="44">
        <v>0</v>
      </c>
      <c r="BI588" s="44">
        <v>0</v>
      </c>
      <c r="BJ588" s="44">
        <v>0</v>
      </c>
      <c r="BK588" s="44">
        <v>0</v>
      </c>
      <c r="BL588" s="44">
        <f>SUM(V588:BK588)</f>
        <v>19</v>
      </c>
      <c r="BM588" s="152">
        <f t="shared" si="1"/>
        <v>0</v>
      </c>
      <c r="BN588" s="153">
        <f t="shared" si="2"/>
        <v>19</v>
      </c>
      <c r="BO588" s="154">
        <f t="shared" si="3"/>
        <v>0</v>
      </c>
      <c r="BP588" s="155">
        <f t="shared" si="4"/>
        <v>0</v>
      </c>
      <c r="BQ588" s="44"/>
    </row>
    <row r="589" spans="1:69" ht="15.75" hidden="1" customHeight="1" x14ac:dyDescent="0.3">
      <c r="A589" s="44" t="s">
        <v>212</v>
      </c>
      <c r="B589" s="44" t="s">
        <v>809</v>
      </c>
      <c r="C589" s="44" t="s">
        <v>809</v>
      </c>
      <c r="D589" s="44">
        <v>2019</v>
      </c>
      <c r="E589" s="45">
        <v>43669</v>
      </c>
      <c r="F589" s="44" t="s">
        <v>137</v>
      </c>
      <c r="G589" s="44" t="s">
        <v>67</v>
      </c>
      <c r="H589" s="37" t="s">
        <v>35</v>
      </c>
      <c r="I589" s="37" t="s">
        <v>31</v>
      </c>
      <c r="J589" s="37" t="s">
        <v>31</v>
      </c>
      <c r="K589" s="37" t="s">
        <v>31</v>
      </c>
      <c r="L589" s="37" t="s">
        <v>31</v>
      </c>
      <c r="M589" s="44" t="s">
        <v>1700</v>
      </c>
      <c r="N589" s="44">
        <f>SUM(O589:U589,V589:BK589)</f>
        <v>10</v>
      </c>
      <c r="O589" s="44">
        <v>0</v>
      </c>
      <c r="P589" s="44">
        <v>0</v>
      </c>
      <c r="Q589" s="44">
        <v>0</v>
      </c>
      <c r="R589" s="44">
        <v>0</v>
      </c>
      <c r="S589" s="44">
        <v>0</v>
      </c>
      <c r="T589" s="44">
        <v>9</v>
      </c>
      <c r="U589" s="44">
        <v>1</v>
      </c>
      <c r="V589" s="44">
        <v>0</v>
      </c>
      <c r="W589" s="44">
        <v>0</v>
      </c>
      <c r="X589" s="44">
        <v>0</v>
      </c>
      <c r="Y589" s="44">
        <v>0</v>
      </c>
      <c r="Z589" s="44">
        <v>0</v>
      </c>
      <c r="AA589" s="44">
        <v>0</v>
      </c>
      <c r="AB589" s="44">
        <v>0</v>
      </c>
      <c r="AC589" s="44">
        <v>0</v>
      </c>
      <c r="AD589" s="44">
        <v>0</v>
      </c>
      <c r="AE589" s="44">
        <v>0</v>
      </c>
      <c r="AF589" s="44">
        <v>0</v>
      </c>
      <c r="AG589" s="44">
        <v>0</v>
      </c>
      <c r="AH589" s="44">
        <v>0</v>
      </c>
      <c r="AI589" s="44">
        <v>0</v>
      </c>
      <c r="AJ589" s="44">
        <v>0</v>
      </c>
      <c r="AK589" s="44">
        <v>0</v>
      </c>
      <c r="AL589" s="44">
        <v>0</v>
      </c>
      <c r="AM589" s="44">
        <v>0</v>
      </c>
      <c r="AN589" s="44">
        <v>0</v>
      </c>
      <c r="AO589" s="44">
        <v>0</v>
      </c>
      <c r="AP589" s="44">
        <v>0</v>
      </c>
      <c r="AQ589" s="44">
        <v>0</v>
      </c>
      <c r="AR589" s="44">
        <v>0</v>
      </c>
      <c r="AS589" s="44">
        <v>0</v>
      </c>
      <c r="AT589" s="44">
        <v>0</v>
      </c>
      <c r="AU589" s="44">
        <v>0</v>
      </c>
      <c r="AV589" s="44">
        <v>0</v>
      </c>
      <c r="AW589" s="44">
        <v>0</v>
      </c>
      <c r="AX589" s="44">
        <v>0</v>
      </c>
      <c r="AY589" s="44">
        <v>0</v>
      </c>
      <c r="AZ589" s="44">
        <v>0</v>
      </c>
      <c r="BA589" s="44">
        <v>0</v>
      </c>
      <c r="BB589" s="44">
        <v>0</v>
      </c>
      <c r="BC589" s="44">
        <v>0</v>
      </c>
      <c r="BD589" s="44">
        <v>0</v>
      </c>
      <c r="BE589" s="44">
        <v>0</v>
      </c>
      <c r="BF589" s="44">
        <v>0</v>
      </c>
      <c r="BG589" s="44">
        <v>0</v>
      </c>
      <c r="BH589" s="44">
        <v>0</v>
      </c>
      <c r="BI589" s="44">
        <v>0</v>
      </c>
      <c r="BJ589" s="44">
        <v>0</v>
      </c>
      <c r="BK589" s="44">
        <v>0</v>
      </c>
      <c r="BL589" s="44">
        <f>SUM(V589:BK589)</f>
        <v>0</v>
      </c>
      <c r="BM589" s="152">
        <f t="shared" si="1"/>
        <v>0</v>
      </c>
      <c r="BN589" s="153">
        <f t="shared" si="2"/>
        <v>0</v>
      </c>
      <c r="BO589" s="154">
        <f t="shared" si="3"/>
        <v>0</v>
      </c>
      <c r="BP589" s="155">
        <f t="shared" si="4"/>
        <v>0</v>
      </c>
      <c r="BQ589" s="44"/>
    </row>
    <row r="590" spans="1:69" ht="15.75" hidden="1" customHeight="1" x14ac:dyDescent="0.3">
      <c r="A590" s="44" t="s">
        <v>212</v>
      </c>
      <c r="B590" s="44" t="s">
        <v>809</v>
      </c>
      <c r="C590" s="44" t="s">
        <v>809</v>
      </c>
      <c r="D590" s="44">
        <v>2019</v>
      </c>
      <c r="E590" s="45">
        <v>43669</v>
      </c>
      <c r="F590" s="44" t="s">
        <v>137</v>
      </c>
      <c r="G590" s="44" t="s">
        <v>71</v>
      </c>
      <c r="H590" s="37" t="s">
        <v>21</v>
      </c>
      <c r="I590" s="37" t="s">
        <v>21</v>
      </c>
      <c r="J590" s="37" t="s">
        <v>22</v>
      </c>
      <c r="K590" s="37" t="s">
        <v>21</v>
      </c>
      <c r="L590" s="37" t="s">
        <v>22</v>
      </c>
      <c r="M590" s="44" t="s">
        <v>1698</v>
      </c>
      <c r="N590" s="44"/>
      <c r="O590" s="44">
        <v>0</v>
      </c>
      <c r="P590" s="44">
        <v>0</v>
      </c>
      <c r="Q590" s="44">
        <v>0</v>
      </c>
      <c r="R590" s="44">
        <v>0</v>
      </c>
      <c r="S590" s="44">
        <v>0</v>
      </c>
      <c r="T590" s="44">
        <v>0</v>
      </c>
      <c r="U590" s="44">
        <v>0</v>
      </c>
      <c r="V590" s="44">
        <v>0</v>
      </c>
      <c r="W590" s="44">
        <v>0</v>
      </c>
      <c r="X590" s="44">
        <v>0</v>
      </c>
      <c r="Y590" s="44">
        <v>13</v>
      </c>
      <c r="Z590" s="44">
        <v>3</v>
      </c>
      <c r="AA590" s="44">
        <v>0</v>
      </c>
      <c r="AB590" s="44">
        <v>1</v>
      </c>
      <c r="AC590" s="44">
        <v>0</v>
      </c>
      <c r="AD590" s="44">
        <v>0</v>
      </c>
      <c r="AE590" s="44">
        <v>0</v>
      </c>
      <c r="AF590" s="44">
        <v>0</v>
      </c>
      <c r="AG590" s="44">
        <v>0</v>
      </c>
      <c r="AH590" s="44">
        <v>0</v>
      </c>
      <c r="AI590" s="44">
        <v>0</v>
      </c>
      <c r="AJ590" s="44">
        <v>0</v>
      </c>
      <c r="AK590" s="44">
        <v>0</v>
      </c>
      <c r="AL590" s="44">
        <v>0</v>
      </c>
      <c r="AM590" s="44">
        <v>0</v>
      </c>
      <c r="AN590" s="44">
        <v>0</v>
      </c>
      <c r="AO590" s="44">
        <v>13</v>
      </c>
      <c r="AP590" s="44">
        <v>0</v>
      </c>
      <c r="AQ590" s="44">
        <v>0</v>
      </c>
      <c r="AR590" s="44">
        <v>0</v>
      </c>
      <c r="AS590" s="44">
        <v>0</v>
      </c>
      <c r="AT590" s="44">
        <v>0</v>
      </c>
      <c r="AU590" s="44">
        <v>0</v>
      </c>
      <c r="AV590" s="44">
        <v>0</v>
      </c>
      <c r="AW590" s="44">
        <v>0</v>
      </c>
      <c r="AX590" s="44">
        <v>0</v>
      </c>
      <c r="AY590" s="44">
        <v>0</v>
      </c>
      <c r="AZ590" s="44">
        <v>0</v>
      </c>
      <c r="BA590" s="44">
        <v>0</v>
      </c>
      <c r="BB590" s="44">
        <v>0</v>
      </c>
      <c r="BC590" s="44">
        <v>0</v>
      </c>
      <c r="BD590" s="44">
        <v>0</v>
      </c>
      <c r="BE590" s="44">
        <v>0</v>
      </c>
      <c r="BF590" s="44">
        <v>0</v>
      </c>
      <c r="BG590" s="44">
        <v>0</v>
      </c>
      <c r="BH590" s="44">
        <v>0</v>
      </c>
      <c r="BI590" s="44">
        <v>0</v>
      </c>
      <c r="BJ590" s="44">
        <v>0</v>
      </c>
      <c r="BK590" s="44">
        <v>0</v>
      </c>
      <c r="BL590" s="44">
        <f>SUM(V590:BK590)</f>
        <v>30</v>
      </c>
      <c r="BM590" s="152">
        <f t="shared" si="1"/>
        <v>27</v>
      </c>
      <c r="BN590" s="153">
        <f t="shared" si="2"/>
        <v>3</v>
      </c>
      <c r="BO590" s="154">
        <f t="shared" si="3"/>
        <v>0</v>
      </c>
      <c r="BP590" s="155">
        <f t="shared" si="4"/>
        <v>0</v>
      </c>
      <c r="BQ590" s="44"/>
    </row>
    <row r="591" spans="1:69" ht="15.75" hidden="1" customHeight="1" x14ac:dyDescent="0.3">
      <c r="A591" s="44" t="s">
        <v>212</v>
      </c>
      <c r="B591" s="44" t="s">
        <v>809</v>
      </c>
      <c r="C591" s="44" t="s">
        <v>809</v>
      </c>
      <c r="D591" s="44">
        <v>2019</v>
      </c>
      <c r="E591" s="45">
        <v>43669</v>
      </c>
      <c r="F591" s="44" t="s">
        <v>137</v>
      </c>
      <c r="G591" s="44" t="s">
        <v>71</v>
      </c>
      <c r="H591" s="37" t="s">
        <v>21</v>
      </c>
      <c r="I591" s="37" t="s">
        <v>21</v>
      </c>
      <c r="J591" s="37" t="s">
        <v>22</v>
      </c>
      <c r="K591" s="37" t="s">
        <v>21</v>
      </c>
      <c r="L591" s="37" t="s">
        <v>22</v>
      </c>
      <c r="M591" s="44" t="s">
        <v>1699</v>
      </c>
      <c r="N591" s="44"/>
      <c r="O591" s="44">
        <v>0</v>
      </c>
      <c r="P591" s="44">
        <v>0</v>
      </c>
      <c r="Q591" s="44">
        <v>0</v>
      </c>
      <c r="R591" s="44">
        <v>0</v>
      </c>
      <c r="S591" s="44">
        <v>0</v>
      </c>
      <c r="T591" s="44">
        <v>0</v>
      </c>
      <c r="U591" s="44">
        <v>0</v>
      </c>
      <c r="V591" s="44">
        <v>0</v>
      </c>
      <c r="W591" s="44">
        <v>0</v>
      </c>
      <c r="X591" s="44">
        <v>0</v>
      </c>
      <c r="Y591" s="44">
        <v>0</v>
      </c>
      <c r="Z591" s="44">
        <v>31</v>
      </c>
      <c r="AA591" s="44">
        <v>0</v>
      </c>
      <c r="AB591" s="44">
        <v>0</v>
      </c>
      <c r="AC591" s="44">
        <v>0</v>
      </c>
      <c r="AD591" s="44">
        <v>0</v>
      </c>
      <c r="AE591" s="44">
        <v>0</v>
      </c>
      <c r="AF591" s="44">
        <v>0</v>
      </c>
      <c r="AG591" s="44">
        <v>0</v>
      </c>
      <c r="AH591" s="44">
        <v>0</v>
      </c>
      <c r="AI591" s="44">
        <v>0</v>
      </c>
      <c r="AJ591" s="44">
        <v>0</v>
      </c>
      <c r="AK591" s="44">
        <v>0</v>
      </c>
      <c r="AL591" s="44">
        <v>0</v>
      </c>
      <c r="AM591" s="44">
        <v>0</v>
      </c>
      <c r="AN591" s="44">
        <v>0</v>
      </c>
      <c r="AO591" s="44">
        <v>1</v>
      </c>
      <c r="AP591" s="44">
        <v>0</v>
      </c>
      <c r="AQ591" s="44">
        <v>0</v>
      </c>
      <c r="AR591" s="44">
        <v>0</v>
      </c>
      <c r="AS591" s="44">
        <v>0</v>
      </c>
      <c r="AT591" s="44">
        <v>0</v>
      </c>
      <c r="AU591" s="44">
        <v>0</v>
      </c>
      <c r="AV591" s="44">
        <v>0</v>
      </c>
      <c r="AW591" s="44">
        <v>0</v>
      </c>
      <c r="AX591" s="44">
        <v>0</v>
      </c>
      <c r="AY591" s="44">
        <v>0</v>
      </c>
      <c r="AZ591" s="44">
        <v>0</v>
      </c>
      <c r="BA591" s="44">
        <v>0</v>
      </c>
      <c r="BB591" s="44">
        <v>0</v>
      </c>
      <c r="BC591" s="44">
        <v>0</v>
      </c>
      <c r="BD591" s="44">
        <v>0</v>
      </c>
      <c r="BE591" s="44">
        <v>0</v>
      </c>
      <c r="BF591" s="44">
        <v>0</v>
      </c>
      <c r="BG591" s="44">
        <v>0</v>
      </c>
      <c r="BH591" s="44">
        <v>0</v>
      </c>
      <c r="BI591" s="44">
        <v>0</v>
      </c>
      <c r="BJ591" s="44">
        <v>0</v>
      </c>
      <c r="BK591" s="44">
        <v>1</v>
      </c>
      <c r="BL591" s="44">
        <f>SUM(V591:BK591)</f>
        <v>33</v>
      </c>
      <c r="BM591" s="152">
        <f t="shared" si="1"/>
        <v>1</v>
      </c>
      <c r="BN591" s="153">
        <f t="shared" si="2"/>
        <v>32</v>
      </c>
      <c r="BO591" s="154">
        <f t="shared" si="3"/>
        <v>0</v>
      </c>
      <c r="BP591" s="155">
        <f t="shared" si="4"/>
        <v>0</v>
      </c>
      <c r="BQ591" s="44"/>
    </row>
    <row r="592" spans="1:69" ht="15.75" hidden="1" customHeight="1" x14ac:dyDescent="0.3">
      <c r="A592" s="44" t="s">
        <v>212</v>
      </c>
      <c r="B592" s="44" t="s">
        <v>809</v>
      </c>
      <c r="C592" s="44" t="s">
        <v>809</v>
      </c>
      <c r="D592" s="44">
        <v>2019</v>
      </c>
      <c r="E592" s="45">
        <v>43669</v>
      </c>
      <c r="F592" s="44" t="s">
        <v>137</v>
      </c>
      <c r="G592" s="44" t="s">
        <v>71</v>
      </c>
      <c r="H592" s="37" t="s">
        <v>21</v>
      </c>
      <c r="I592" s="37" t="s">
        <v>21</v>
      </c>
      <c r="J592" s="37" t="s">
        <v>22</v>
      </c>
      <c r="K592" s="37" t="s">
        <v>21</v>
      </c>
      <c r="L592" s="37" t="s">
        <v>22</v>
      </c>
      <c r="M592" s="44" t="s">
        <v>1700</v>
      </c>
      <c r="N592" s="44">
        <f>SUM(O592:U592,V592:BK592)</f>
        <v>10</v>
      </c>
      <c r="O592" s="44">
        <v>0</v>
      </c>
      <c r="P592" s="44">
        <v>0</v>
      </c>
      <c r="Q592" s="44">
        <v>0</v>
      </c>
      <c r="R592" s="44">
        <v>0</v>
      </c>
      <c r="S592" s="44">
        <v>0</v>
      </c>
      <c r="T592" s="44">
        <v>10</v>
      </c>
      <c r="U592" s="44">
        <v>0</v>
      </c>
      <c r="V592" s="44">
        <v>0</v>
      </c>
      <c r="W592" s="44">
        <v>0</v>
      </c>
      <c r="X592" s="44">
        <v>0</v>
      </c>
      <c r="Y592" s="44">
        <v>0</v>
      </c>
      <c r="Z592" s="44">
        <v>0</v>
      </c>
      <c r="AA592" s="44">
        <v>0</v>
      </c>
      <c r="AB592" s="44">
        <v>0</v>
      </c>
      <c r="AC592" s="44">
        <v>0</v>
      </c>
      <c r="AD592" s="44">
        <v>0</v>
      </c>
      <c r="AE592" s="44">
        <v>0</v>
      </c>
      <c r="AF592" s="44">
        <v>0</v>
      </c>
      <c r="AG592" s="44">
        <v>0</v>
      </c>
      <c r="AH592" s="44">
        <v>0</v>
      </c>
      <c r="AI592" s="44">
        <v>0</v>
      </c>
      <c r="AJ592" s="44">
        <v>0</v>
      </c>
      <c r="AK592" s="44">
        <v>0</v>
      </c>
      <c r="AL592" s="44">
        <v>0</v>
      </c>
      <c r="AM592" s="44">
        <v>0</v>
      </c>
      <c r="AN592" s="44">
        <v>0</v>
      </c>
      <c r="AO592" s="44">
        <v>0</v>
      </c>
      <c r="AP592" s="44">
        <v>0</v>
      </c>
      <c r="AQ592" s="44">
        <v>0</v>
      </c>
      <c r="AR592" s="44">
        <v>0</v>
      </c>
      <c r="AS592" s="44">
        <v>0</v>
      </c>
      <c r="AT592" s="44">
        <v>0</v>
      </c>
      <c r="AU592" s="44">
        <v>0</v>
      </c>
      <c r="AV592" s="44">
        <v>0</v>
      </c>
      <c r="AW592" s="44">
        <v>0</v>
      </c>
      <c r="AX592" s="44">
        <v>0</v>
      </c>
      <c r="AY592" s="44">
        <v>0</v>
      </c>
      <c r="AZ592" s="44">
        <v>0</v>
      </c>
      <c r="BA592" s="44">
        <v>0</v>
      </c>
      <c r="BB592" s="44">
        <v>0</v>
      </c>
      <c r="BC592" s="44">
        <v>0</v>
      </c>
      <c r="BD592" s="44">
        <v>0</v>
      </c>
      <c r="BE592" s="44">
        <v>0</v>
      </c>
      <c r="BF592" s="44">
        <v>0</v>
      </c>
      <c r="BG592" s="44">
        <v>0</v>
      </c>
      <c r="BH592" s="44">
        <v>0</v>
      </c>
      <c r="BI592" s="44">
        <v>0</v>
      </c>
      <c r="BJ592" s="44">
        <v>0</v>
      </c>
      <c r="BK592" s="44">
        <v>0</v>
      </c>
      <c r="BL592" s="44">
        <f>SUM(V592:BK592)</f>
        <v>0</v>
      </c>
      <c r="BM592" s="152">
        <f t="shared" si="1"/>
        <v>0</v>
      </c>
      <c r="BN592" s="153">
        <f t="shared" si="2"/>
        <v>0</v>
      </c>
      <c r="BO592" s="154">
        <f t="shared" si="3"/>
        <v>0</v>
      </c>
      <c r="BP592" s="155">
        <f t="shared" si="4"/>
        <v>0</v>
      </c>
      <c r="BQ592" s="44"/>
    </row>
    <row r="593" spans="1:69" ht="15.75" hidden="1" customHeight="1" x14ac:dyDescent="0.3">
      <c r="A593" s="44" t="s">
        <v>212</v>
      </c>
      <c r="B593" s="44" t="s">
        <v>809</v>
      </c>
      <c r="C593" s="44" t="s">
        <v>809</v>
      </c>
      <c r="D593" s="44">
        <v>2019</v>
      </c>
      <c r="E593" s="45">
        <v>43669</v>
      </c>
      <c r="F593" s="44" t="s">
        <v>137</v>
      </c>
      <c r="G593" s="44" t="s">
        <v>77</v>
      </c>
      <c r="H593" s="37" t="s">
        <v>22</v>
      </c>
      <c r="I593" s="37" t="s">
        <v>22</v>
      </c>
      <c r="J593" s="37" t="s">
        <v>21</v>
      </c>
      <c r="K593" s="37" t="s">
        <v>22</v>
      </c>
      <c r="L593" s="37" t="s">
        <v>21</v>
      </c>
      <c r="M593" s="44" t="s">
        <v>1698</v>
      </c>
      <c r="N593" s="44"/>
      <c r="O593" s="44">
        <v>0</v>
      </c>
      <c r="P593" s="44">
        <v>0</v>
      </c>
      <c r="Q593" s="44">
        <v>0</v>
      </c>
      <c r="R593" s="44">
        <v>0</v>
      </c>
      <c r="S593" s="44">
        <v>0</v>
      </c>
      <c r="T593" s="44">
        <v>0</v>
      </c>
      <c r="U593" s="44">
        <v>0</v>
      </c>
      <c r="V593" s="44">
        <v>0</v>
      </c>
      <c r="W593" s="44">
        <v>0</v>
      </c>
      <c r="X593" s="44">
        <v>0</v>
      </c>
      <c r="Y593" s="44">
        <v>6</v>
      </c>
      <c r="Z593" s="44">
        <v>0</v>
      </c>
      <c r="AA593" s="44">
        <v>0</v>
      </c>
      <c r="AB593" s="44">
        <v>1</v>
      </c>
      <c r="AC593" s="44">
        <v>0</v>
      </c>
      <c r="AD593" s="44">
        <v>0</v>
      </c>
      <c r="AE593" s="44">
        <v>0</v>
      </c>
      <c r="AF593" s="44">
        <v>0</v>
      </c>
      <c r="AG593" s="44">
        <v>0</v>
      </c>
      <c r="AH593" s="44">
        <v>4</v>
      </c>
      <c r="AI593" s="44">
        <v>0</v>
      </c>
      <c r="AJ593" s="44">
        <v>0</v>
      </c>
      <c r="AK593" s="44">
        <v>0</v>
      </c>
      <c r="AL593" s="44">
        <v>0</v>
      </c>
      <c r="AM593" s="44">
        <v>0</v>
      </c>
      <c r="AN593" s="44">
        <v>0</v>
      </c>
      <c r="AO593" s="44">
        <v>1</v>
      </c>
      <c r="AP593" s="44">
        <v>0</v>
      </c>
      <c r="AQ593" s="44">
        <v>0</v>
      </c>
      <c r="AR593" s="44">
        <v>0</v>
      </c>
      <c r="AS593" s="44">
        <v>0</v>
      </c>
      <c r="AT593" s="44">
        <v>0</v>
      </c>
      <c r="AU593" s="44">
        <v>0</v>
      </c>
      <c r="AV593" s="44">
        <v>0</v>
      </c>
      <c r="AW593" s="44">
        <v>0</v>
      </c>
      <c r="AX593" s="44">
        <v>0</v>
      </c>
      <c r="AY593" s="44">
        <v>0</v>
      </c>
      <c r="AZ593" s="44">
        <v>0</v>
      </c>
      <c r="BA593" s="44">
        <v>0</v>
      </c>
      <c r="BB593" s="44">
        <v>0</v>
      </c>
      <c r="BC593" s="44">
        <v>0</v>
      </c>
      <c r="BD593" s="44">
        <v>0</v>
      </c>
      <c r="BE593" s="44">
        <v>0</v>
      </c>
      <c r="BF593" s="44">
        <v>0</v>
      </c>
      <c r="BG593" s="44">
        <v>0</v>
      </c>
      <c r="BH593" s="44">
        <v>0</v>
      </c>
      <c r="BI593" s="44">
        <v>0</v>
      </c>
      <c r="BJ593" s="44">
        <v>0</v>
      </c>
      <c r="BK593" s="44">
        <v>0</v>
      </c>
      <c r="BL593" s="44">
        <f>SUM(V593:BK593)</f>
        <v>12</v>
      </c>
      <c r="BM593" s="152">
        <f t="shared" si="1"/>
        <v>12</v>
      </c>
      <c r="BN593" s="153">
        <f t="shared" si="2"/>
        <v>0</v>
      </c>
      <c r="BO593" s="154">
        <f t="shared" si="3"/>
        <v>0</v>
      </c>
      <c r="BP593" s="155">
        <f t="shared" si="4"/>
        <v>0</v>
      </c>
      <c r="BQ593" s="44"/>
    </row>
    <row r="594" spans="1:69" ht="15.75" hidden="1" customHeight="1" x14ac:dyDescent="0.3">
      <c r="A594" s="44" t="s">
        <v>212</v>
      </c>
      <c r="B594" s="44" t="s">
        <v>809</v>
      </c>
      <c r="C594" s="44" t="s">
        <v>809</v>
      </c>
      <c r="D594" s="44">
        <v>2019</v>
      </c>
      <c r="E594" s="45">
        <v>43669</v>
      </c>
      <c r="F594" s="44" t="s">
        <v>137</v>
      </c>
      <c r="G594" s="44" t="s">
        <v>77</v>
      </c>
      <c r="H594" s="37" t="s">
        <v>22</v>
      </c>
      <c r="I594" s="37" t="s">
        <v>22</v>
      </c>
      <c r="J594" s="37" t="s">
        <v>21</v>
      </c>
      <c r="K594" s="37" t="s">
        <v>22</v>
      </c>
      <c r="L594" s="37" t="s">
        <v>21</v>
      </c>
      <c r="M594" s="44" t="s">
        <v>1699</v>
      </c>
      <c r="N594" s="44"/>
      <c r="O594" s="44">
        <v>0</v>
      </c>
      <c r="P594" s="44">
        <v>0</v>
      </c>
      <c r="Q594" s="44">
        <v>0</v>
      </c>
      <c r="R594" s="44">
        <v>0</v>
      </c>
      <c r="S594" s="44">
        <v>0</v>
      </c>
      <c r="T594" s="44">
        <v>0</v>
      </c>
      <c r="U594" s="44">
        <v>0</v>
      </c>
      <c r="V594" s="44">
        <v>0</v>
      </c>
      <c r="W594" s="44">
        <v>0</v>
      </c>
      <c r="X594" s="44">
        <v>0</v>
      </c>
      <c r="Y594" s="44">
        <v>0</v>
      </c>
      <c r="Z594" s="44">
        <v>12</v>
      </c>
      <c r="AA594" s="44">
        <v>0</v>
      </c>
      <c r="AB594" s="44">
        <v>0</v>
      </c>
      <c r="AC594" s="44">
        <v>0</v>
      </c>
      <c r="AD594" s="44">
        <v>1</v>
      </c>
      <c r="AE594" s="44">
        <v>0</v>
      </c>
      <c r="AF594" s="44">
        <v>0</v>
      </c>
      <c r="AG594" s="44">
        <v>0</v>
      </c>
      <c r="AH594" s="44">
        <v>0</v>
      </c>
      <c r="AI594" s="44">
        <v>0</v>
      </c>
      <c r="AJ594" s="44">
        <v>0</v>
      </c>
      <c r="AK594" s="44">
        <v>0</v>
      </c>
      <c r="AL594" s="44">
        <v>0</v>
      </c>
      <c r="AM594" s="44">
        <v>1</v>
      </c>
      <c r="AN594" s="44">
        <v>0</v>
      </c>
      <c r="AO594" s="44">
        <v>0</v>
      </c>
      <c r="AP594" s="44">
        <v>0</v>
      </c>
      <c r="AQ594" s="44">
        <v>0</v>
      </c>
      <c r="AR594" s="44">
        <v>0</v>
      </c>
      <c r="AS594" s="44">
        <v>0</v>
      </c>
      <c r="AT594" s="44">
        <v>0</v>
      </c>
      <c r="AU594" s="44">
        <v>0</v>
      </c>
      <c r="AV594" s="44">
        <v>0</v>
      </c>
      <c r="AW594" s="44">
        <v>0</v>
      </c>
      <c r="AX594" s="44">
        <v>0</v>
      </c>
      <c r="AY594" s="44">
        <v>0</v>
      </c>
      <c r="AZ594" s="44">
        <v>0</v>
      </c>
      <c r="BA594" s="44">
        <v>0</v>
      </c>
      <c r="BB594" s="44">
        <v>0</v>
      </c>
      <c r="BC594" s="44">
        <v>0</v>
      </c>
      <c r="BD594" s="44">
        <v>0</v>
      </c>
      <c r="BE594" s="44">
        <v>0</v>
      </c>
      <c r="BF594" s="44">
        <v>0</v>
      </c>
      <c r="BG594" s="44">
        <v>0</v>
      </c>
      <c r="BH594" s="44">
        <v>0</v>
      </c>
      <c r="BI594" s="44">
        <v>0</v>
      </c>
      <c r="BJ594" s="44">
        <v>0</v>
      </c>
      <c r="BK594" s="44">
        <v>0</v>
      </c>
      <c r="BL594" s="44">
        <f>SUM(V594:BK594)</f>
        <v>14</v>
      </c>
      <c r="BM594" s="152">
        <f t="shared" si="1"/>
        <v>0</v>
      </c>
      <c r="BN594" s="153">
        <f t="shared" si="2"/>
        <v>12</v>
      </c>
      <c r="BO594" s="154">
        <f t="shared" si="3"/>
        <v>2</v>
      </c>
      <c r="BP594" s="155">
        <f t="shared" si="4"/>
        <v>0</v>
      </c>
      <c r="BQ594" s="44"/>
    </row>
    <row r="595" spans="1:69" ht="15.75" hidden="1" customHeight="1" x14ac:dyDescent="0.3">
      <c r="A595" s="44" t="s">
        <v>212</v>
      </c>
      <c r="B595" s="44" t="s">
        <v>809</v>
      </c>
      <c r="C595" s="44" t="s">
        <v>809</v>
      </c>
      <c r="D595" s="44">
        <v>2019</v>
      </c>
      <c r="E595" s="45">
        <v>43669</v>
      </c>
      <c r="F595" s="44" t="s">
        <v>137</v>
      </c>
      <c r="G595" s="44" t="s">
        <v>77</v>
      </c>
      <c r="H595" s="37" t="s">
        <v>22</v>
      </c>
      <c r="I595" s="37" t="s">
        <v>22</v>
      </c>
      <c r="J595" s="37" t="s">
        <v>21</v>
      </c>
      <c r="K595" s="37" t="s">
        <v>22</v>
      </c>
      <c r="L595" s="37" t="s">
        <v>21</v>
      </c>
      <c r="M595" s="44" t="s">
        <v>1700</v>
      </c>
      <c r="N595" s="44">
        <f>SUM(O595:U595,V595:BK595)</f>
        <v>10</v>
      </c>
      <c r="O595" s="44">
        <v>0</v>
      </c>
      <c r="P595" s="44">
        <v>1</v>
      </c>
      <c r="Q595" s="44">
        <v>0</v>
      </c>
      <c r="R595" s="44">
        <v>0</v>
      </c>
      <c r="S595" s="44">
        <v>0</v>
      </c>
      <c r="T595" s="44">
        <v>8</v>
      </c>
      <c r="U595" s="44">
        <v>0</v>
      </c>
      <c r="V595" s="44">
        <v>0</v>
      </c>
      <c r="W595" s="44">
        <v>0</v>
      </c>
      <c r="X595" s="44">
        <v>0</v>
      </c>
      <c r="Y595" s="44">
        <v>1</v>
      </c>
      <c r="Z595" s="44">
        <v>0</v>
      </c>
      <c r="AA595" s="44">
        <v>0</v>
      </c>
      <c r="AB595" s="44">
        <v>0</v>
      </c>
      <c r="AC595" s="44">
        <v>0</v>
      </c>
      <c r="AD595" s="44">
        <v>0</v>
      </c>
      <c r="AE595" s="44">
        <v>0</v>
      </c>
      <c r="AF595" s="44">
        <v>0</v>
      </c>
      <c r="AG595" s="44">
        <v>0</v>
      </c>
      <c r="AH595" s="44">
        <v>0</v>
      </c>
      <c r="AI595" s="44">
        <v>0</v>
      </c>
      <c r="AJ595" s="44">
        <v>0</v>
      </c>
      <c r="AK595" s="44">
        <v>0</v>
      </c>
      <c r="AL595" s="44">
        <v>0</v>
      </c>
      <c r="AM595" s="44">
        <v>0</v>
      </c>
      <c r="AN595" s="44">
        <v>0</v>
      </c>
      <c r="AO595" s="44">
        <v>0</v>
      </c>
      <c r="AP595" s="44">
        <v>0</v>
      </c>
      <c r="AQ595" s="44">
        <v>0</v>
      </c>
      <c r="AR595" s="44">
        <v>0</v>
      </c>
      <c r="AS595" s="44">
        <v>0</v>
      </c>
      <c r="AT595" s="44">
        <v>0</v>
      </c>
      <c r="AU595" s="44">
        <v>0</v>
      </c>
      <c r="AV595" s="44">
        <v>0</v>
      </c>
      <c r="AW595" s="44">
        <v>0</v>
      </c>
      <c r="AX595" s="44">
        <v>0</v>
      </c>
      <c r="AY595" s="44">
        <v>0</v>
      </c>
      <c r="AZ595" s="44">
        <v>0</v>
      </c>
      <c r="BA595" s="44">
        <v>0</v>
      </c>
      <c r="BB595" s="44">
        <v>0</v>
      </c>
      <c r="BC595" s="44">
        <v>0</v>
      </c>
      <c r="BD595" s="44">
        <v>0</v>
      </c>
      <c r="BE595" s="44">
        <v>0</v>
      </c>
      <c r="BF595" s="44">
        <v>0</v>
      </c>
      <c r="BG595" s="44">
        <v>0</v>
      </c>
      <c r="BH595" s="44">
        <v>0</v>
      </c>
      <c r="BI595" s="44">
        <v>0</v>
      </c>
      <c r="BJ595" s="44">
        <v>0</v>
      </c>
      <c r="BK595" s="44">
        <v>0</v>
      </c>
      <c r="BL595" s="44">
        <f>SUM(V595:BK595)</f>
        <v>1</v>
      </c>
      <c r="BM595" s="152">
        <f t="shared" si="1"/>
        <v>1</v>
      </c>
      <c r="BN595" s="153">
        <f t="shared" si="2"/>
        <v>0</v>
      </c>
      <c r="BO595" s="154">
        <f t="shared" si="3"/>
        <v>0</v>
      </c>
      <c r="BP595" s="155">
        <f t="shared" si="4"/>
        <v>0</v>
      </c>
      <c r="BQ595" s="44"/>
    </row>
    <row r="596" spans="1:69" ht="15.75" hidden="1" customHeight="1" x14ac:dyDescent="0.3">
      <c r="A596" s="44" t="s">
        <v>212</v>
      </c>
      <c r="B596" s="44" t="s">
        <v>809</v>
      </c>
      <c r="C596" s="44" t="s">
        <v>809</v>
      </c>
      <c r="D596" s="44">
        <v>2019</v>
      </c>
      <c r="E596" s="45">
        <v>43669</v>
      </c>
      <c r="F596" s="44" t="s">
        <v>137</v>
      </c>
      <c r="G596" s="44" t="s">
        <v>80</v>
      </c>
      <c r="H596" s="37" t="s">
        <v>21</v>
      </c>
      <c r="I596" s="37" t="s">
        <v>21</v>
      </c>
      <c r="J596" s="37" t="s">
        <v>22</v>
      </c>
      <c r="K596" s="37" t="s">
        <v>21</v>
      </c>
      <c r="L596" s="37" t="s">
        <v>22</v>
      </c>
      <c r="M596" s="44" t="s">
        <v>1698</v>
      </c>
      <c r="N596" s="44"/>
      <c r="O596" s="44">
        <v>0</v>
      </c>
      <c r="P596" s="44">
        <v>0</v>
      </c>
      <c r="Q596" s="44">
        <v>0</v>
      </c>
      <c r="R596" s="44">
        <v>0</v>
      </c>
      <c r="S596" s="44">
        <v>0</v>
      </c>
      <c r="T596" s="44">
        <v>0</v>
      </c>
      <c r="U596" s="44">
        <v>0</v>
      </c>
      <c r="V596" s="44">
        <v>0</v>
      </c>
      <c r="W596" s="44">
        <v>0</v>
      </c>
      <c r="X596" s="44">
        <v>3</v>
      </c>
      <c r="Y596" s="44">
        <v>0</v>
      </c>
      <c r="Z596" s="44">
        <v>1</v>
      </c>
      <c r="AA596" s="44">
        <v>0</v>
      </c>
      <c r="AB596" s="44">
        <v>0</v>
      </c>
      <c r="AC596" s="44">
        <v>0</v>
      </c>
      <c r="AD596" s="44">
        <v>0</v>
      </c>
      <c r="AE596" s="44">
        <v>0</v>
      </c>
      <c r="AF596" s="44">
        <v>0</v>
      </c>
      <c r="AG596" s="44">
        <v>0</v>
      </c>
      <c r="AH596" s="44">
        <v>0</v>
      </c>
      <c r="AI596" s="44">
        <v>0</v>
      </c>
      <c r="AJ596" s="44">
        <v>0</v>
      </c>
      <c r="AK596" s="44">
        <v>0</v>
      </c>
      <c r="AL596" s="44">
        <v>0</v>
      </c>
      <c r="AM596" s="44">
        <v>0</v>
      </c>
      <c r="AN596" s="44">
        <v>0</v>
      </c>
      <c r="AO596" s="44">
        <v>4</v>
      </c>
      <c r="AP596" s="44">
        <v>0</v>
      </c>
      <c r="AQ596" s="44">
        <v>0</v>
      </c>
      <c r="AR596" s="44">
        <v>0</v>
      </c>
      <c r="AS596" s="44">
        <v>0</v>
      </c>
      <c r="AT596" s="44">
        <v>0</v>
      </c>
      <c r="AU596" s="44">
        <v>0</v>
      </c>
      <c r="AV596" s="44">
        <v>0</v>
      </c>
      <c r="AW596" s="44">
        <v>0</v>
      </c>
      <c r="AX596" s="44">
        <v>0</v>
      </c>
      <c r="AY596" s="44">
        <v>0</v>
      </c>
      <c r="AZ596" s="44">
        <v>0</v>
      </c>
      <c r="BA596" s="44">
        <v>0</v>
      </c>
      <c r="BB596" s="44">
        <v>0</v>
      </c>
      <c r="BC596" s="44">
        <v>0</v>
      </c>
      <c r="BD596" s="44">
        <v>0</v>
      </c>
      <c r="BE596" s="44">
        <v>0</v>
      </c>
      <c r="BF596" s="44">
        <v>0</v>
      </c>
      <c r="BG596" s="44">
        <v>0</v>
      </c>
      <c r="BH596" s="44">
        <v>0</v>
      </c>
      <c r="BI596" s="44">
        <v>0</v>
      </c>
      <c r="BJ596" s="44">
        <v>0</v>
      </c>
      <c r="BK596" s="44">
        <v>0</v>
      </c>
      <c r="BL596" s="44">
        <f>SUM(V596:BK596)</f>
        <v>8</v>
      </c>
      <c r="BM596" s="152">
        <f t="shared" si="1"/>
        <v>4</v>
      </c>
      <c r="BN596" s="153">
        <f t="shared" si="2"/>
        <v>1</v>
      </c>
      <c r="BO596" s="154">
        <f t="shared" si="3"/>
        <v>0</v>
      </c>
      <c r="BP596" s="155">
        <f t="shared" si="4"/>
        <v>3</v>
      </c>
      <c r="BQ596" s="44"/>
    </row>
    <row r="597" spans="1:69" ht="15.75" hidden="1" customHeight="1" x14ac:dyDescent="0.3">
      <c r="A597" s="44" t="s">
        <v>212</v>
      </c>
      <c r="B597" s="44" t="s">
        <v>809</v>
      </c>
      <c r="C597" s="44" t="s">
        <v>809</v>
      </c>
      <c r="D597" s="44">
        <v>2019</v>
      </c>
      <c r="E597" s="45">
        <v>43669</v>
      </c>
      <c r="F597" s="44" t="s">
        <v>137</v>
      </c>
      <c r="G597" s="44" t="s">
        <v>80</v>
      </c>
      <c r="H597" s="37" t="s">
        <v>21</v>
      </c>
      <c r="I597" s="37" t="s">
        <v>21</v>
      </c>
      <c r="J597" s="37" t="s">
        <v>22</v>
      </c>
      <c r="K597" s="37" t="s">
        <v>21</v>
      </c>
      <c r="L597" s="37" t="s">
        <v>22</v>
      </c>
      <c r="M597" s="44" t="s">
        <v>1699</v>
      </c>
      <c r="N597" s="44"/>
      <c r="O597" s="44">
        <v>0</v>
      </c>
      <c r="P597" s="44">
        <v>0</v>
      </c>
      <c r="Q597" s="44">
        <v>0</v>
      </c>
      <c r="R597" s="44">
        <v>0</v>
      </c>
      <c r="S597" s="44">
        <v>0</v>
      </c>
      <c r="T597" s="44">
        <v>0</v>
      </c>
      <c r="U597" s="44">
        <v>0</v>
      </c>
      <c r="V597" s="44">
        <v>1</v>
      </c>
      <c r="W597" s="44">
        <v>0</v>
      </c>
      <c r="X597" s="44">
        <v>0</v>
      </c>
      <c r="Y597" s="44">
        <v>0</v>
      </c>
      <c r="Z597" s="44">
        <v>43</v>
      </c>
      <c r="AA597" s="44">
        <v>0</v>
      </c>
      <c r="AB597" s="44">
        <v>0</v>
      </c>
      <c r="AC597" s="44">
        <v>0</v>
      </c>
      <c r="AD597" s="44">
        <v>0</v>
      </c>
      <c r="AE597" s="44">
        <v>0</v>
      </c>
      <c r="AF597" s="44">
        <v>0</v>
      </c>
      <c r="AG597" s="44">
        <v>0</v>
      </c>
      <c r="AH597" s="44">
        <v>0</v>
      </c>
      <c r="AI597" s="44">
        <v>0</v>
      </c>
      <c r="AJ597" s="44">
        <v>0</v>
      </c>
      <c r="AK597" s="44">
        <v>0</v>
      </c>
      <c r="AL597" s="44">
        <v>0</v>
      </c>
      <c r="AM597" s="44">
        <v>0</v>
      </c>
      <c r="AN597" s="44">
        <v>0</v>
      </c>
      <c r="AO597" s="44">
        <v>0</v>
      </c>
      <c r="AP597" s="44">
        <v>0</v>
      </c>
      <c r="AQ597" s="44">
        <v>0</v>
      </c>
      <c r="AR597" s="44">
        <v>0</v>
      </c>
      <c r="AS597" s="44">
        <v>0</v>
      </c>
      <c r="AT597" s="44">
        <v>0</v>
      </c>
      <c r="AU597" s="44">
        <v>0</v>
      </c>
      <c r="AV597" s="44">
        <v>0</v>
      </c>
      <c r="AW597" s="44">
        <v>0</v>
      </c>
      <c r="AX597" s="44">
        <v>0</v>
      </c>
      <c r="AY597" s="44">
        <v>0</v>
      </c>
      <c r="AZ597" s="44">
        <v>0</v>
      </c>
      <c r="BA597" s="44">
        <v>0</v>
      </c>
      <c r="BB597" s="44">
        <v>0</v>
      </c>
      <c r="BC597" s="44">
        <v>0</v>
      </c>
      <c r="BD597" s="44">
        <v>0</v>
      </c>
      <c r="BE597" s="44">
        <v>0</v>
      </c>
      <c r="BF597" s="44">
        <v>0</v>
      </c>
      <c r="BG597" s="44">
        <v>0</v>
      </c>
      <c r="BH597" s="44">
        <v>0</v>
      </c>
      <c r="BI597" s="44">
        <v>2</v>
      </c>
      <c r="BJ597" s="44">
        <v>0</v>
      </c>
      <c r="BK597" s="44">
        <v>0</v>
      </c>
      <c r="BL597" s="44">
        <f>SUM(V597:BK597)</f>
        <v>46</v>
      </c>
      <c r="BM597" s="152">
        <f t="shared" si="1"/>
        <v>0</v>
      </c>
      <c r="BN597" s="153">
        <f t="shared" si="2"/>
        <v>43</v>
      </c>
      <c r="BO597" s="154">
        <f t="shared" si="3"/>
        <v>3</v>
      </c>
      <c r="BP597" s="155">
        <f t="shared" si="4"/>
        <v>0</v>
      </c>
      <c r="BQ597" s="44"/>
    </row>
    <row r="598" spans="1:69" ht="15.75" hidden="1" customHeight="1" x14ac:dyDescent="0.3">
      <c r="A598" s="44" t="s">
        <v>212</v>
      </c>
      <c r="B598" s="44" t="s">
        <v>809</v>
      </c>
      <c r="C598" s="44" t="s">
        <v>809</v>
      </c>
      <c r="D598" s="44">
        <v>2019</v>
      </c>
      <c r="E598" s="45">
        <v>43669</v>
      </c>
      <c r="F598" s="44" t="s">
        <v>137</v>
      </c>
      <c r="G598" s="44" t="s">
        <v>80</v>
      </c>
      <c r="H598" s="37" t="s">
        <v>21</v>
      </c>
      <c r="I598" s="37" t="s">
        <v>21</v>
      </c>
      <c r="J598" s="37" t="s">
        <v>22</v>
      </c>
      <c r="K598" s="37" t="s">
        <v>21</v>
      </c>
      <c r="L598" s="37" t="s">
        <v>22</v>
      </c>
      <c r="M598" s="44" t="s">
        <v>1700</v>
      </c>
      <c r="N598" s="44">
        <f>SUM(O598:U598,V598:BK598)</f>
        <v>10</v>
      </c>
      <c r="O598" s="44">
        <v>0</v>
      </c>
      <c r="P598" s="44">
        <v>0</v>
      </c>
      <c r="Q598" s="44">
        <v>0</v>
      </c>
      <c r="R598" s="44">
        <v>0</v>
      </c>
      <c r="S598" s="44">
        <v>0</v>
      </c>
      <c r="T598" s="44">
        <v>8</v>
      </c>
      <c r="U598" s="44">
        <v>2</v>
      </c>
      <c r="V598" s="44">
        <v>0</v>
      </c>
      <c r="W598" s="44">
        <v>0</v>
      </c>
      <c r="X598" s="44">
        <v>0</v>
      </c>
      <c r="Y598" s="44">
        <v>0</v>
      </c>
      <c r="Z598" s="44">
        <v>0</v>
      </c>
      <c r="AA598" s="44">
        <v>0</v>
      </c>
      <c r="AB598" s="44">
        <v>0</v>
      </c>
      <c r="AC598" s="44">
        <v>0</v>
      </c>
      <c r="AD598" s="44">
        <v>0</v>
      </c>
      <c r="AE598" s="44">
        <v>0</v>
      </c>
      <c r="AF598" s="44">
        <v>0</v>
      </c>
      <c r="AG598" s="44">
        <v>0</v>
      </c>
      <c r="AH598" s="44">
        <v>0</v>
      </c>
      <c r="AI598" s="44">
        <v>0</v>
      </c>
      <c r="AJ598" s="44">
        <v>0</v>
      </c>
      <c r="AK598" s="44">
        <v>0</v>
      </c>
      <c r="AL598" s="44">
        <v>0</v>
      </c>
      <c r="AM598" s="44">
        <v>0</v>
      </c>
      <c r="AN598" s="44">
        <v>0</v>
      </c>
      <c r="AO598" s="44">
        <v>0</v>
      </c>
      <c r="AP598" s="44">
        <v>0</v>
      </c>
      <c r="AQ598" s="44">
        <v>0</v>
      </c>
      <c r="AR598" s="44">
        <v>0</v>
      </c>
      <c r="AS598" s="44">
        <v>0</v>
      </c>
      <c r="AT598" s="44">
        <v>0</v>
      </c>
      <c r="AU598" s="44">
        <v>0</v>
      </c>
      <c r="AV598" s="44">
        <v>0</v>
      </c>
      <c r="AW598" s="44">
        <v>0</v>
      </c>
      <c r="AX598" s="44">
        <v>0</v>
      </c>
      <c r="AY598" s="44">
        <v>0</v>
      </c>
      <c r="AZ598" s="44">
        <v>0</v>
      </c>
      <c r="BA598" s="44">
        <v>0</v>
      </c>
      <c r="BB598" s="44">
        <v>0</v>
      </c>
      <c r="BC598" s="44">
        <v>0</v>
      </c>
      <c r="BD598" s="44">
        <v>0</v>
      </c>
      <c r="BE598" s="44">
        <v>0</v>
      </c>
      <c r="BF598" s="44">
        <v>0</v>
      </c>
      <c r="BG598" s="44">
        <v>0</v>
      </c>
      <c r="BH598" s="44">
        <v>0</v>
      </c>
      <c r="BI598" s="44">
        <v>0</v>
      </c>
      <c r="BJ598" s="44">
        <v>0</v>
      </c>
      <c r="BK598" s="44">
        <v>0</v>
      </c>
      <c r="BL598" s="44">
        <f>SUM(V598:BK598)</f>
        <v>0</v>
      </c>
      <c r="BM598" s="152">
        <f t="shared" si="1"/>
        <v>0</v>
      </c>
      <c r="BN598" s="153">
        <f t="shared" si="2"/>
        <v>0</v>
      </c>
      <c r="BO598" s="154">
        <f t="shared" si="3"/>
        <v>0</v>
      </c>
      <c r="BP598" s="155">
        <f t="shared" si="4"/>
        <v>0</v>
      </c>
      <c r="BQ598" s="44"/>
    </row>
    <row r="599" spans="1:69" ht="15.75" hidden="1" customHeight="1" x14ac:dyDescent="0.3">
      <c r="A599" s="44" t="s">
        <v>212</v>
      </c>
      <c r="B599" s="44" t="s">
        <v>809</v>
      </c>
      <c r="C599" s="44" t="s">
        <v>809</v>
      </c>
      <c r="D599" s="44">
        <v>2019</v>
      </c>
      <c r="E599" s="45">
        <v>43669</v>
      </c>
      <c r="F599" s="44" t="s">
        <v>137</v>
      </c>
      <c r="G599" s="44" t="s">
        <v>83</v>
      </c>
      <c r="H599" s="37" t="s">
        <v>27</v>
      </c>
      <c r="I599" s="37" t="s">
        <v>27</v>
      </c>
      <c r="J599" s="37" t="s">
        <v>26</v>
      </c>
      <c r="K599" s="37" t="s">
        <v>27</v>
      </c>
      <c r="L599" s="37" t="s">
        <v>26</v>
      </c>
      <c r="M599" s="44" t="s">
        <v>1698</v>
      </c>
      <c r="N599" s="44"/>
      <c r="O599" s="44">
        <v>0</v>
      </c>
      <c r="P599" s="44">
        <v>0</v>
      </c>
      <c r="Q599" s="44">
        <v>0</v>
      </c>
      <c r="R599" s="44">
        <v>0</v>
      </c>
      <c r="S599" s="44">
        <v>0</v>
      </c>
      <c r="T599" s="44">
        <v>0</v>
      </c>
      <c r="U599" s="44">
        <v>0</v>
      </c>
      <c r="V599" s="44">
        <v>0</v>
      </c>
      <c r="W599" s="44">
        <v>0</v>
      </c>
      <c r="X599" s="44">
        <v>0</v>
      </c>
      <c r="Y599" s="44">
        <v>15</v>
      </c>
      <c r="Z599" s="44">
        <v>1</v>
      </c>
      <c r="AA599" s="44">
        <v>0</v>
      </c>
      <c r="AB599" s="44">
        <v>1</v>
      </c>
      <c r="AC599" s="44">
        <v>0</v>
      </c>
      <c r="AD599" s="44">
        <v>0</v>
      </c>
      <c r="AE599" s="44">
        <v>0</v>
      </c>
      <c r="AF599" s="44">
        <v>0</v>
      </c>
      <c r="AG599" s="44">
        <v>0</v>
      </c>
      <c r="AH599" s="44">
        <v>0</v>
      </c>
      <c r="AI599" s="44">
        <v>0</v>
      </c>
      <c r="AJ599" s="44">
        <v>0</v>
      </c>
      <c r="AK599" s="44">
        <v>0</v>
      </c>
      <c r="AL599" s="44">
        <v>0</v>
      </c>
      <c r="AM599" s="44">
        <v>0</v>
      </c>
      <c r="AN599" s="44">
        <v>3</v>
      </c>
      <c r="AO599" s="44">
        <v>1</v>
      </c>
      <c r="AP599" s="44">
        <v>0</v>
      </c>
      <c r="AQ599" s="44">
        <v>0</v>
      </c>
      <c r="AR599" s="44">
        <v>0</v>
      </c>
      <c r="AS599" s="44">
        <v>0</v>
      </c>
      <c r="AT599" s="44">
        <v>0</v>
      </c>
      <c r="AU599" s="44">
        <v>0</v>
      </c>
      <c r="AV599" s="44">
        <v>0</v>
      </c>
      <c r="AW599" s="44">
        <v>0</v>
      </c>
      <c r="AX599" s="44">
        <v>0</v>
      </c>
      <c r="AY599" s="44">
        <v>0</v>
      </c>
      <c r="AZ599" s="44">
        <v>0</v>
      </c>
      <c r="BA599" s="44">
        <v>0</v>
      </c>
      <c r="BB599" s="44">
        <v>0</v>
      </c>
      <c r="BC599" s="44">
        <v>0</v>
      </c>
      <c r="BD599" s="44">
        <v>2</v>
      </c>
      <c r="BE599" s="44">
        <v>0</v>
      </c>
      <c r="BF599" s="44">
        <v>0</v>
      </c>
      <c r="BG599" s="44">
        <v>0</v>
      </c>
      <c r="BH599" s="44">
        <v>0</v>
      </c>
      <c r="BI599" s="44">
        <v>0</v>
      </c>
      <c r="BJ599" s="44">
        <v>0</v>
      </c>
      <c r="BK599" s="44">
        <v>0</v>
      </c>
      <c r="BL599" s="44">
        <f>SUM(V599:BK599)</f>
        <v>23</v>
      </c>
      <c r="BM599" s="152">
        <f t="shared" si="1"/>
        <v>19</v>
      </c>
      <c r="BN599" s="153">
        <f t="shared" si="2"/>
        <v>1</v>
      </c>
      <c r="BO599" s="154">
        <f t="shared" si="3"/>
        <v>0</v>
      </c>
      <c r="BP599" s="155">
        <f t="shared" si="4"/>
        <v>3</v>
      </c>
      <c r="BQ599" s="44"/>
    </row>
    <row r="600" spans="1:69" ht="15.75" hidden="1" customHeight="1" x14ac:dyDescent="0.3">
      <c r="A600" s="44" t="s">
        <v>212</v>
      </c>
      <c r="B600" s="44" t="s">
        <v>809</v>
      </c>
      <c r="C600" s="44" t="s">
        <v>809</v>
      </c>
      <c r="D600" s="44">
        <v>2019</v>
      </c>
      <c r="E600" s="45">
        <v>43669</v>
      </c>
      <c r="F600" s="44" t="s">
        <v>137</v>
      </c>
      <c r="G600" s="44" t="s">
        <v>83</v>
      </c>
      <c r="H600" s="37" t="s">
        <v>27</v>
      </c>
      <c r="I600" s="37" t="s">
        <v>27</v>
      </c>
      <c r="J600" s="37" t="s">
        <v>26</v>
      </c>
      <c r="K600" s="37" t="s">
        <v>27</v>
      </c>
      <c r="L600" s="37" t="s">
        <v>26</v>
      </c>
      <c r="M600" s="44" t="s">
        <v>1699</v>
      </c>
      <c r="N600" s="44"/>
      <c r="O600" s="44">
        <v>0</v>
      </c>
      <c r="P600" s="44">
        <v>0</v>
      </c>
      <c r="Q600" s="44">
        <v>0</v>
      </c>
      <c r="R600" s="44">
        <v>0</v>
      </c>
      <c r="S600" s="44">
        <v>0</v>
      </c>
      <c r="T600" s="44">
        <v>0</v>
      </c>
      <c r="U600" s="44">
        <v>0</v>
      </c>
      <c r="V600" s="44">
        <v>0</v>
      </c>
      <c r="W600" s="44">
        <v>0</v>
      </c>
      <c r="X600" s="44">
        <v>0</v>
      </c>
      <c r="Y600" s="44">
        <v>0</v>
      </c>
      <c r="Z600" s="44">
        <v>9</v>
      </c>
      <c r="AA600" s="44">
        <v>0</v>
      </c>
      <c r="AB600" s="44">
        <v>0</v>
      </c>
      <c r="AC600" s="44">
        <v>0</v>
      </c>
      <c r="AD600" s="44">
        <v>0</v>
      </c>
      <c r="AE600" s="44">
        <v>0</v>
      </c>
      <c r="AF600" s="44">
        <v>0</v>
      </c>
      <c r="AG600" s="44">
        <v>0</v>
      </c>
      <c r="AH600" s="44">
        <v>0</v>
      </c>
      <c r="AI600" s="44">
        <v>0</v>
      </c>
      <c r="AJ600" s="44">
        <v>0</v>
      </c>
      <c r="AK600" s="44">
        <v>0</v>
      </c>
      <c r="AL600" s="44">
        <v>0</v>
      </c>
      <c r="AM600" s="44">
        <v>0</v>
      </c>
      <c r="AN600" s="44">
        <v>0</v>
      </c>
      <c r="AO600" s="44">
        <v>0</v>
      </c>
      <c r="AP600" s="44">
        <v>0</v>
      </c>
      <c r="AQ600" s="44">
        <v>0</v>
      </c>
      <c r="AR600" s="44">
        <v>0</v>
      </c>
      <c r="AS600" s="44">
        <v>0</v>
      </c>
      <c r="AT600" s="44">
        <v>0</v>
      </c>
      <c r="AU600" s="44">
        <v>0</v>
      </c>
      <c r="AV600" s="44">
        <v>0</v>
      </c>
      <c r="AW600" s="44">
        <v>0</v>
      </c>
      <c r="AX600" s="44">
        <v>0</v>
      </c>
      <c r="AY600" s="44">
        <v>0</v>
      </c>
      <c r="AZ600" s="44">
        <v>0</v>
      </c>
      <c r="BA600" s="44">
        <v>0</v>
      </c>
      <c r="BB600" s="44">
        <v>0</v>
      </c>
      <c r="BC600" s="44">
        <v>0</v>
      </c>
      <c r="BD600" s="44">
        <v>0</v>
      </c>
      <c r="BE600" s="44">
        <v>0</v>
      </c>
      <c r="BF600" s="44">
        <v>0</v>
      </c>
      <c r="BG600" s="44">
        <v>0</v>
      </c>
      <c r="BH600" s="44">
        <v>0</v>
      </c>
      <c r="BI600" s="44">
        <v>0</v>
      </c>
      <c r="BJ600" s="44">
        <v>0</v>
      </c>
      <c r="BK600" s="44">
        <v>2</v>
      </c>
      <c r="BL600" s="44">
        <f>SUM(V600:BK600)</f>
        <v>11</v>
      </c>
      <c r="BM600" s="152">
        <f t="shared" si="1"/>
        <v>0</v>
      </c>
      <c r="BN600" s="153">
        <f t="shared" si="2"/>
        <v>11</v>
      </c>
      <c r="BO600" s="154">
        <f t="shared" si="3"/>
        <v>0</v>
      </c>
      <c r="BP600" s="155">
        <f t="shared" si="4"/>
        <v>0</v>
      </c>
      <c r="BQ600" s="44"/>
    </row>
    <row r="601" spans="1:69" ht="15.75" hidden="1" customHeight="1" x14ac:dyDescent="0.3">
      <c r="A601" s="44" t="s">
        <v>212</v>
      </c>
      <c r="B601" s="44" t="s">
        <v>809</v>
      </c>
      <c r="C601" s="44" t="s">
        <v>809</v>
      </c>
      <c r="D601" s="44">
        <v>2019</v>
      </c>
      <c r="E601" s="45">
        <v>43669</v>
      </c>
      <c r="F601" s="44" t="s">
        <v>137</v>
      </c>
      <c r="G601" s="44" t="s">
        <v>83</v>
      </c>
      <c r="H601" s="37" t="s">
        <v>27</v>
      </c>
      <c r="I601" s="37" t="s">
        <v>27</v>
      </c>
      <c r="J601" s="37" t="s">
        <v>26</v>
      </c>
      <c r="K601" s="37" t="s">
        <v>27</v>
      </c>
      <c r="L601" s="37" t="s">
        <v>26</v>
      </c>
      <c r="M601" s="44" t="s">
        <v>1700</v>
      </c>
      <c r="N601" s="44">
        <f>SUM(O601:U601,V601:BK601)</f>
        <v>10</v>
      </c>
      <c r="O601" s="44">
        <v>0</v>
      </c>
      <c r="P601" s="44">
        <v>0</v>
      </c>
      <c r="Q601" s="44">
        <v>0</v>
      </c>
      <c r="R601" s="44">
        <v>0</v>
      </c>
      <c r="S601" s="44">
        <v>0</v>
      </c>
      <c r="T601" s="44">
        <v>5</v>
      </c>
      <c r="U601" s="44">
        <v>0</v>
      </c>
      <c r="V601" s="44">
        <v>0</v>
      </c>
      <c r="W601" s="44">
        <v>0</v>
      </c>
      <c r="X601" s="44">
        <v>0</v>
      </c>
      <c r="Y601" s="44">
        <v>5</v>
      </c>
      <c r="Z601" s="44">
        <v>0</v>
      </c>
      <c r="AA601" s="44">
        <v>0</v>
      </c>
      <c r="AB601" s="44">
        <v>0</v>
      </c>
      <c r="AC601" s="44">
        <v>0</v>
      </c>
      <c r="AD601" s="44">
        <v>0</v>
      </c>
      <c r="AE601" s="44">
        <v>0</v>
      </c>
      <c r="AF601" s="44">
        <v>0</v>
      </c>
      <c r="AG601" s="44">
        <v>0</v>
      </c>
      <c r="AH601" s="44">
        <v>0</v>
      </c>
      <c r="AI601" s="44">
        <v>0</v>
      </c>
      <c r="AJ601" s="44">
        <v>0</v>
      </c>
      <c r="AK601" s="44">
        <v>0</v>
      </c>
      <c r="AL601" s="44">
        <v>0</v>
      </c>
      <c r="AM601" s="44">
        <v>0</v>
      </c>
      <c r="AN601" s="44">
        <v>0</v>
      </c>
      <c r="AO601" s="44">
        <v>0</v>
      </c>
      <c r="AP601" s="44">
        <v>0</v>
      </c>
      <c r="AQ601" s="44">
        <v>0</v>
      </c>
      <c r="AR601" s="44">
        <v>0</v>
      </c>
      <c r="AS601" s="44">
        <v>0</v>
      </c>
      <c r="AT601" s="44">
        <v>0</v>
      </c>
      <c r="AU601" s="44">
        <v>0</v>
      </c>
      <c r="AV601" s="44">
        <v>0</v>
      </c>
      <c r="AW601" s="44">
        <v>0</v>
      </c>
      <c r="AX601" s="44">
        <v>0</v>
      </c>
      <c r="AY601" s="44">
        <v>0</v>
      </c>
      <c r="AZ601" s="44">
        <v>0</v>
      </c>
      <c r="BA601" s="44">
        <v>0</v>
      </c>
      <c r="BB601" s="44">
        <v>0</v>
      </c>
      <c r="BC601" s="44">
        <v>0</v>
      </c>
      <c r="BD601" s="44">
        <v>0</v>
      </c>
      <c r="BE601" s="44">
        <v>0</v>
      </c>
      <c r="BF601" s="44">
        <v>0</v>
      </c>
      <c r="BG601" s="44">
        <v>0</v>
      </c>
      <c r="BH601" s="44">
        <v>0</v>
      </c>
      <c r="BI601" s="44">
        <v>0</v>
      </c>
      <c r="BJ601" s="44">
        <v>0</v>
      </c>
      <c r="BK601" s="44">
        <v>0</v>
      </c>
      <c r="BL601" s="44">
        <f>SUM(V601:BK601)</f>
        <v>5</v>
      </c>
      <c r="BM601" s="152">
        <f t="shared" si="1"/>
        <v>5</v>
      </c>
      <c r="BN601" s="153">
        <f t="shared" si="2"/>
        <v>0</v>
      </c>
      <c r="BO601" s="154">
        <f t="shared" si="3"/>
        <v>0</v>
      </c>
      <c r="BP601" s="155">
        <f t="shared" si="4"/>
        <v>0</v>
      </c>
      <c r="BQ601" s="44"/>
    </row>
    <row r="602" spans="1:69" ht="15.75" hidden="1" customHeight="1" x14ac:dyDescent="0.3">
      <c r="A602" s="44" t="s">
        <v>212</v>
      </c>
      <c r="B602" s="44" t="s">
        <v>809</v>
      </c>
      <c r="C602" s="44" t="s">
        <v>809</v>
      </c>
      <c r="D602" s="44">
        <v>2019</v>
      </c>
      <c r="E602" s="45">
        <v>43669</v>
      </c>
      <c r="F602" s="44" t="s">
        <v>137</v>
      </c>
      <c r="G602" s="44" t="s">
        <v>86</v>
      </c>
      <c r="H602" s="37" t="s">
        <v>22</v>
      </c>
      <c r="I602" s="37" t="s">
        <v>22</v>
      </c>
      <c r="J602" s="37" t="s">
        <v>21</v>
      </c>
      <c r="K602" s="37" t="s">
        <v>22</v>
      </c>
      <c r="L602" s="37" t="s">
        <v>21</v>
      </c>
      <c r="M602" s="44" t="s">
        <v>1698</v>
      </c>
      <c r="N602" s="44"/>
      <c r="O602" s="44">
        <v>0</v>
      </c>
      <c r="P602" s="44">
        <v>0</v>
      </c>
      <c r="Q602" s="44">
        <v>0</v>
      </c>
      <c r="R602" s="44">
        <v>0</v>
      </c>
      <c r="S602" s="44">
        <v>0</v>
      </c>
      <c r="T602" s="44">
        <v>0</v>
      </c>
      <c r="U602" s="44">
        <v>0</v>
      </c>
      <c r="V602" s="44">
        <v>0</v>
      </c>
      <c r="W602" s="44">
        <v>0</v>
      </c>
      <c r="X602" s="44">
        <v>0</v>
      </c>
      <c r="Y602" s="44">
        <v>1</v>
      </c>
      <c r="Z602" s="44">
        <v>2</v>
      </c>
      <c r="AA602" s="44">
        <v>0</v>
      </c>
      <c r="AB602" s="44">
        <v>0</v>
      </c>
      <c r="AC602" s="44">
        <v>0</v>
      </c>
      <c r="AD602" s="44">
        <v>0</v>
      </c>
      <c r="AE602" s="44">
        <v>0</v>
      </c>
      <c r="AF602" s="44">
        <v>0</v>
      </c>
      <c r="AG602" s="44">
        <v>0</v>
      </c>
      <c r="AH602" s="44">
        <v>0</v>
      </c>
      <c r="AI602" s="44">
        <v>0</v>
      </c>
      <c r="AJ602" s="44">
        <v>0</v>
      </c>
      <c r="AK602" s="44">
        <v>0</v>
      </c>
      <c r="AL602" s="44">
        <v>0</v>
      </c>
      <c r="AM602" s="44">
        <v>0</v>
      </c>
      <c r="AN602" s="44">
        <v>0</v>
      </c>
      <c r="AO602" s="44">
        <v>13</v>
      </c>
      <c r="AP602" s="44">
        <v>0</v>
      </c>
      <c r="AQ602" s="44">
        <v>0</v>
      </c>
      <c r="AR602" s="44">
        <v>0</v>
      </c>
      <c r="AS602" s="44">
        <v>0</v>
      </c>
      <c r="AT602" s="44">
        <v>0</v>
      </c>
      <c r="AU602" s="44">
        <v>0</v>
      </c>
      <c r="AV602" s="44">
        <v>0</v>
      </c>
      <c r="AW602" s="44">
        <v>0</v>
      </c>
      <c r="AX602" s="44">
        <v>0</v>
      </c>
      <c r="AY602" s="44">
        <v>0</v>
      </c>
      <c r="AZ602" s="44">
        <v>0</v>
      </c>
      <c r="BA602" s="44">
        <v>0</v>
      </c>
      <c r="BB602" s="44">
        <v>0</v>
      </c>
      <c r="BC602" s="44">
        <v>0</v>
      </c>
      <c r="BD602" s="44">
        <v>0</v>
      </c>
      <c r="BE602" s="44">
        <v>0</v>
      </c>
      <c r="BF602" s="44">
        <v>0</v>
      </c>
      <c r="BG602" s="44">
        <v>0</v>
      </c>
      <c r="BH602" s="44">
        <v>0</v>
      </c>
      <c r="BI602" s="44">
        <v>0</v>
      </c>
      <c r="BJ602" s="44">
        <v>2</v>
      </c>
      <c r="BK602" s="44">
        <v>0</v>
      </c>
      <c r="BL602" s="44">
        <f>SUM(V602:BK602)</f>
        <v>18</v>
      </c>
      <c r="BM602" s="152">
        <f t="shared" si="1"/>
        <v>14</v>
      </c>
      <c r="BN602" s="153">
        <f t="shared" si="2"/>
        <v>2</v>
      </c>
      <c r="BO602" s="154">
        <f t="shared" si="3"/>
        <v>2</v>
      </c>
      <c r="BP602" s="155">
        <f t="shared" si="4"/>
        <v>0</v>
      </c>
      <c r="BQ602" s="44"/>
    </row>
    <row r="603" spans="1:69" ht="15.75" hidden="1" customHeight="1" x14ac:dyDescent="0.3">
      <c r="A603" s="44" t="s">
        <v>212</v>
      </c>
      <c r="B603" s="44" t="s">
        <v>809</v>
      </c>
      <c r="C603" s="44" t="s">
        <v>809</v>
      </c>
      <c r="D603" s="44">
        <v>2019</v>
      </c>
      <c r="E603" s="45">
        <v>43669</v>
      </c>
      <c r="F603" s="44" t="s">
        <v>137</v>
      </c>
      <c r="G603" s="44" t="s">
        <v>86</v>
      </c>
      <c r="H603" s="37" t="s">
        <v>22</v>
      </c>
      <c r="I603" s="37" t="s">
        <v>22</v>
      </c>
      <c r="J603" s="37" t="s">
        <v>21</v>
      </c>
      <c r="K603" s="37" t="s">
        <v>22</v>
      </c>
      <c r="L603" s="37" t="s">
        <v>21</v>
      </c>
      <c r="M603" s="44" t="s">
        <v>1699</v>
      </c>
      <c r="N603" s="44"/>
      <c r="O603" s="44">
        <v>0</v>
      </c>
      <c r="P603" s="44">
        <v>0</v>
      </c>
      <c r="Q603" s="44">
        <v>0</v>
      </c>
      <c r="R603" s="44">
        <v>0</v>
      </c>
      <c r="S603" s="44">
        <v>0</v>
      </c>
      <c r="T603" s="44">
        <v>0</v>
      </c>
      <c r="U603" s="44">
        <v>0</v>
      </c>
      <c r="V603" s="44">
        <v>0</v>
      </c>
      <c r="W603" s="44">
        <v>0</v>
      </c>
      <c r="X603" s="44">
        <v>0</v>
      </c>
      <c r="Y603" s="44">
        <v>0</v>
      </c>
      <c r="Z603" s="44">
        <v>31</v>
      </c>
      <c r="AA603" s="44">
        <v>0</v>
      </c>
      <c r="AB603" s="44">
        <v>0</v>
      </c>
      <c r="AC603" s="44">
        <v>0</v>
      </c>
      <c r="AD603" s="44">
        <v>0</v>
      </c>
      <c r="AE603" s="44">
        <v>0</v>
      </c>
      <c r="AF603" s="44">
        <v>0</v>
      </c>
      <c r="AG603" s="44">
        <v>0</v>
      </c>
      <c r="AH603" s="44">
        <v>0</v>
      </c>
      <c r="AI603" s="44">
        <v>0</v>
      </c>
      <c r="AJ603" s="44">
        <v>0</v>
      </c>
      <c r="AK603" s="44">
        <v>0</v>
      </c>
      <c r="AL603" s="44">
        <v>0</v>
      </c>
      <c r="AM603" s="44">
        <v>0</v>
      </c>
      <c r="AN603" s="44">
        <v>0</v>
      </c>
      <c r="AO603" s="44">
        <v>3</v>
      </c>
      <c r="AP603" s="44">
        <v>0</v>
      </c>
      <c r="AQ603" s="44">
        <v>0</v>
      </c>
      <c r="AR603" s="44">
        <v>1</v>
      </c>
      <c r="AS603" s="44">
        <v>0</v>
      </c>
      <c r="AT603" s="44">
        <v>0</v>
      </c>
      <c r="AU603" s="44">
        <v>0</v>
      </c>
      <c r="AV603" s="44">
        <v>0</v>
      </c>
      <c r="AW603" s="44">
        <v>0</v>
      </c>
      <c r="AX603" s="44">
        <v>0</v>
      </c>
      <c r="AY603" s="44">
        <v>0</v>
      </c>
      <c r="AZ603" s="44">
        <v>0</v>
      </c>
      <c r="BA603" s="44">
        <v>0</v>
      </c>
      <c r="BB603" s="44">
        <v>0</v>
      </c>
      <c r="BC603" s="44">
        <v>0</v>
      </c>
      <c r="BD603" s="44">
        <v>0</v>
      </c>
      <c r="BE603" s="44">
        <v>0</v>
      </c>
      <c r="BF603" s="44">
        <v>0</v>
      </c>
      <c r="BG603" s="44">
        <v>0</v>
      </c>
      <c r="BH603" s="44">
        <v>0</v>
      </c>
      <c r="BI603" s="44">
        <v>0</v>
      </c>
      <c r="BJ603" s="44">
        <v>0</v>
      </c>
      <c r="BK603" s="44">
        <v>0</v>
      </c>
      <c r="BL603" s="44">
        <f>SUM(V603:BK603)</f>
        <v>35</v>
      </c>
      <c r="BM603" s="152">
        <f t="shared" si="1"/>
        <v>4</v>
      </c>
      <c r="BN603" s="153">
        <f t="shared" si="2"/>
        <v>31</v>
      </c>
      <c r="BO603" s="154">
        <f t="shared" si="3"/>
        <v>0</v>
      </c>
      <c r="BP603" s="155">
        <f t="shared" si="4"/>
        <v>0</v>
      </c>
      <c r="BQ603" s="44"/>
    </row>
    <row r="604" spans="1:69" ht="15.75" hidden="1" customHeight="1" x14ac:dyDescent="0.3">
      <c r="A604" s="44" t="s">
        <v>212</v>
      </c>
      <c r="B604" s="44" t="s">
        <v>809</v>
      </c>
      <c r="C604" s="44" t="s">
        <v>809</v>
      </c>
      <c r="D604" s="44">
        <v>2019</v>
      </c>
      <c r="E604" s="45">
        <v>43669</v>
      </c>
      <c r="F604" s="44" t="s">
        <v>137</v>
      </c>
      <c r="G604" s="44" t="s">
        <v>86</v>
      </c>
      <c r="H604" s="37" t="s">
        <v>22</v>
      </c>
      <c r="I604" s="37" t="s">
        <v>22</v>
      </c>
      <c r="J604" s="37" t="s">
        <v>21</v>
      </c>
      <c r="K604" s="37" t="s">
        <v>22</v>
      </c>
      <c r="L604" s="37" t="s">
        <v>21</v>
      </c>
      <c r="M604" s="44" t="s">
        <v>1700</v>
      </c>
      <c r="N604" s="44">
        <f>SUM(O604:U604,V604:BK604)</f>
        <v>10</v>
      </c>
      <c r="O604" s="44">
        <v>0</v>
      </c>
      <c r="P604" s="44">
        <v>0</v>
      </c>
      <c r="Q604" s="44">
        <v>0</v>
      </c>
      <c r="R604" s="44">
        <v>0</v>
      </c>
      <c r="S604" s="44">
        <v>0</v>
      </c>
      <c r="T604" s="44">
        <v>10</v>
      </c>
      <c r="U604" s="44">
        <v>0</v>
      </c>
      <c r="V604" s="44">
        <v>0</v>
      </c>
      <c r="W604" s="44">
        <v>0</v>
      </c>
      <c r="X604" s="44">
        <v>0</v>
      </c>
      <c r="Y604" s="44">
        <v>0</v>
      </c>
      <c r="Z604" s="44">
        <v>0</v>
      </c>
      <c r="AA604" s="44">
        <v>0</v>
      </c>
      <c r="AB604" s="44">
        <v>0</v>
      </c>
      <c r="AC604" s="44">
        <v>0</v>
      </c>
      <c r="AD604" s="44">
        <v>0</v>
      </c>
      <c r="AE604" s="44">
        <v>0</v>
      </c>
      <c r="AF604" s="44">
        <v>0</v>
      </c>
      <c r="AG604" s="44">
        <v>0</v>
      </c>
      <c r="AH604" s="44">
        <v>0</v>
      </c>
      <c r="AI604" s="44">
        <v>0</v>
      </c>
      <c r="AJ604" s="44">
        <v>0</v>
      </c>
      <c r="AK604" s="44">
        <v>0</v>
      </c>
      <c r="AL604" s="44">
        <v>0</v>
      </c>
      <c r="AM604" s="44">
        <v>0</v>
      </c>
      <c r="AN604" s="44">
        <v>0</v>
      </c>
      <c r="AO604" s="44">
        <v>0</v>
      </c>
      <c r="AP604" s="44">
        <v>0</v>
      </c>
      <c r="AQ604" s="44">
        <v>0</v>
      </c>
      <c r="AR604" s="44">
        <v>0</v>
      </c>
      <c r="AS604" s="44">
        <v>0</v>
      </c>
      <c r="AT604" s="44">
        <v>0</v>
      </c>
      <c r="AU604" s="44">
        <v>0</v>
      </c>
      <c r="AV604" s="44">
        <v>0</v>
      </c>
      <c r="AW604" s="44">
        <v>0</v>
      </c>
      <c r="AX604" s="44">
        <v>0</v>
      </c>
      <c r="AY604" s="44">
        <v>0</v>
      </c>
      <c r="AZ604" s="44">
        <v>0</v>
      </c>
      <c r="BA604" s="44">
        <v>0</v>
      </c>
      <c r="BB604" s="44">
        <v>0</v>
      </c>
      <c r="BC604" s="44">
        <v>0</v>
      </c>
      <c r="BD604" s="44">
        <v>0</v>
      </c>
      <c r="BE604" s="44">
        <v>0</v>
      </c>
      <c r="BF604" s="44">
        <v>0</v>
      </c>
      <c r="BG604" s="44">
        <v>0</v>
      </c>
      <c r="BH604" s="44">
        <v>0</v>
      </c>
      <c r="BI604" s="44">
        <v>0</v>
      </c>
      <c r="BJ604" s="44">
        <v>0</v>
      </c>
      <c r="BK604" s="44">
        <v>0</v>
      </c>
      <c r="BL604" s="44">
        <f>SUM(V604:BK604)</f>
        <v>0</v>
      </c>
      <c r="BM604" s="152">
        <f t="shared" si="1"/>
        <v>0</v>
      </c>
      <c r="BN604" s="153">
        <f t="shared" si="2"/>
        <v>0</v>
      </c>
      <c r="BO604" s="154">
        <f t="shared" si="3"/>
        <v>0</v>
      </c>
      <c r="BP604" s="155">
        <f t="shared" si="4"/>
        <v>0</v>
      </c>
      <c r="BQ604" s="44"/>
    </row>
    <row r="605" spans="1:69" ht="15.75" hidden="1" customHeight="1" x14ac:dyDescent="0.3">
      <c r="A605" s="44" t="s">
        <v>212</v>
      </c>
      <c r="B605" s="44" t="s">
        <v>809</v>
      </c>
      <c r="C605" s="44" t="s">
        <v>809</v>
      </c>
      <c r="D605" s="44">
        <v>2019</v>
      </c>
      <c r="E605" s="45">
        <v>43669</v>
      </c>
      <c r="F605" s="44" t="s">
        <v>137</v>
      </c>
      <c r="G605" s="44" t="s">
        <v>89</v>
      </c>
      <c r="H605" s="37" t="s">
        <v>45</v>
      </c>
      <c r="I605" s="37" t="s">
        <v>45</v>
      </c>
      <c r="J605" s="37" t="s">
        <v>45</v>
      </c>
      <c r="K605" s="37" t="s">
        <v>45</v>
      </c>
      <c r="L605" s="37" t="s">
        <v>45</v>
      </c>
      <c r="M605" s="44" t="s">
        <v>1698</v>
      </c>
      <c r="N605" s="44"/>
      <c r="O605" s="44">
        <v>0</v>
      </c>
      <c r="P605" s="44">
        <v>0</v>
      </c>
      <c r="Q605" s="44">
        <v>0</v>
      </c>
      <c r="R605" s="44">
        <v>0</v>
      </c>
      <c r="S605" s="44">
        <v>0</v>
      </c>
      <c r="T605" s="44">
        <v>0</v>
      </c>
      <c r="U605" s="44">
        <v>0</v>
      </c>
      <c r="V605" s="44">
        <v>0</v>
      </c>
      <c r="W605" s="44">
        <v>0</v>
      </c>
      <c r="X605" s="44">
        <v>0</v>
      </c>
      <c r="Y605" s="44">
        <v>1</v>
      </c>
      <c r="Z605" s="44">
        <v>1</v>
      </c>
      <c r="AA605" s="44">
        <v>0</v>
      </c>
      <c r="AB605" s="44">
        <v>0</v>
      </c>
      <c r="AC605" s="44">
        <v>0</v>
      </c>
      <c r="AD605" s="44">
        <v>0</v>
      </c>
      <c r="AE605" s="44">
        <v>0</v>
      </c>
      <c r="AF605" s="44">
        <v>0</v>
      </c>
      <c r="AG605" s="44">
        <v>0</v>
      </c>
      <c r="AH605" s="44">
        <v>0</v>
      </c>
      <c r="AI605" s="44">
        <v>0</v>
      </c>
      <c r="AJ605" s="44">
        <v>0</v>
      </c>
      <c r="AK605" s="44">
        <v>0</v>
      </c>
      <c r="AL605" s="44">
        <v>0</v>
      </c>
      <c r="AM605" s="44">
        <v>0</v>
      </c>
      <c r="AN605" s="44">
        <v>0</v>
      </c>
      <c r="AO605" s="44">
        <v>2</v>
      </c>
      <c r="AP605" s="44">
        <v>0</v>
      </c>
      <c r="AQ605" s="44">
        <v>0</v>
      </c>
      <c r="AR605" s="44">
        <v>0</v>
      </c>
      <c r="AS605" s="44">
        <v>0</v>
      </c>
      <c r="AT605" s="44">
        <v>0</v>
      </c>
      <c r="AU605" s="44">
        <v>0</v>
      </c>
      <c r="AV605" s="44">
        <v>0</v>
      </c>
      <c r="AW605" s="44">
        <v>0</v>
      </c>
      <c r="AX605" s="44">
        <v>0</v>
      </c>
      <c r="AY605" s="44">
        <v>0</v>
      </c>
      <c r="AZ605" s="44">
        <v>0</v>
      </c>
      <c r="BA605" s="44">
        <v>0</v>
      </c>
      <c r="BB605" s="44">
        <v>0</v>
      </c>
      <c r="BC605" s="44">
        <v>0</v>
      </c>
      <c r="BD605" s="44">
        <v>0</v>
      </c>
      <c r="BE605" s="44">
        <v>0</v>
      </c>
      <c r="BF605" s="44">
        <v>0</v>
      </c>
      <c r="BG605" s="44">
        <v>0</v>
      </c>
      <c r="BH605" s="44">
        <v>0</v>
      </c>
      <c r="BI605" s="44">
        <v>0</v>
      </c>
      <c r="BJ605" s="44">
        <v>2</v>
      </c>
      <c r="BK605" s="44">
        <v>0</v>
      </c>
      <c r="BL605" s="44">
        <f>SUM(V605:BK605)</f>
        <v>6</v>
      </c>
      <c r="BM605" s="152">
        <f t="shared" si="1"/>
        <v>3</v>
      </c>
      <c r="BN605" s="153">
        <f t="shared" si="2"/>
        <v>1</v>
      </c>
      <c r="BO605" s="154">
        <f t="shared" si="3"/>
        <v>2</v>
      </c>
      <c r="BP605" s="155">
        <f t="shared" si="4"/>
        <v>0</v>
      </c>
      <c r="BQ605" s="44"/>
    </row>
    <row r="606" spans="1:69" ht="15.75" hidden="1" customHeight="1" x14ac:dyDescent="0.3">
      <c r="A606" s="44" t="s">
        <v>212</v>
      </c>
      <c r="B606" s="44" t="s">
        <v>809</v>
      </c>
      <c r="C606" s="44" t="s">
        <v>809</v>
      </c>
      <c r="D606" s="44">
        <v>2019</v>
      </c>
      <c r="E606" s="45">
        <v>43669</v>
      </c>
      <c r="F606" s="44" t="s">
        <v>137</v>
      </c>
      <c r="G606" s="44" t="s">
        <v>89</v>
      </c>
      <c r="H606" s="37" t="s">
        <v>45</v>
      </c>
      <c r="I606" s="37" t="s">
        <v>45</v>
      </c>
      <c r="J606" s="37" t="s">
        <v>45</v>
      </c>
      <c r="K606" s="37" t="s">
        <v>45</v>
      </c>
      <c r="L606" s="37" t="s">
        <v>45</v>
      </c>
      <c r="M606" s="44" t="s">
        <v>1699</v>
      </c>
      <c r="N606" s="44"/>
      <c r="O606" s="44">
        <v>0</v>
      </c>
      <c r="P606" s="44">
        <v>0</v>
      </c>
      <c r="Q606" s="44">
        <v>0</v>
      </c>
      <c r="R606" s="44">
        <v>0</v>
      </c>
      <c r="S606" s="44">
        <v>0</v>
      </c>
      <c r="T606" s="44">
        <v>0</v>
      </c>
      <c r="U606" s="44">
        <v>0</v>
      </c>
      <c r="V606" s="44">
        <v>0</v>
      </c>
      <c r="W606" s="44">
        <v>0</v>
      </c>
      <c r="X606" s="44">
        <v>0</v>
      </c>
      <c r="Y606" s="44">
        <v>0</v>
      </c>
      <c r="Z606" s="44">
        <v>33</v>
      </c>
      <c r="AA606" s="44">
        <v>0</v>
      </c>
      <c r="AB606" s="44">
        <v>0</v>
      </c>
      <c r="AC606" s="44">
        <v>0</v>
      </c>
      <c r="AD606" s="44">
        <v>0</v>
      </c>
      <c r="AE606" s="44">
        <v>0</v>
      </c>
      <c r="AF606" s="44">
        <v>0</v>
      </c>
      <c r="AG606" s="44">
        <v>0</v>
      </c>
      <c r="AH606" s="44">
        <v>0</v>
      </c>
      <c r="AI606" s="44">
        <v>0</v>
      </c>
      <c r="AJ606" s="44">
        <v>0</v>
      </c>
      <c r="AK606" s="44">
        <v>0</v>
      </c>
      <c r="AL606" s="44">
        <v>0</v>
      </c>
      <c r="AM606" s="44">
        <v>0</v>
      </c>
      <c r="AN606" s="44">
        <v>0</v>
      </c>
      <c r="AO606" s="44">
        <v>1</v>
      </c>
      <c r="AP606" s="44">
        <v>0</v>
      </c>
      <c r="AQ606" s="44">
        <v>0</v>
      </c>
      <c r="AR606" s="44">
        <v>0</v>
      </c>
      <c r="AS606" s="44">
        <v>0</v>
      </c>
      <c r="AT606" s="44">
        <v>0</v>
      </c>
      <c r="AU606" s="44">
        <v>0</v>
      </c>
      <c r="AV606" s="44">
        <v>0</v>
      </c>
      <c r="AW606" s="44">
        <v>0</v>
      </c>
      <c r="AX606" s="44">
        <v>0</v>
      </c>
      <c r="AY606" s="44">
        <v>0</v>
      </c>
      <c r="AZ606" s="44">
        <v>0</v>
      </c>
      <c r="BA606" s="44">
        <v>0</v>
      </c>
      <c r="BB606" s="44">
        <v>0</v>
      </c>
      <c r="BC606" s="44">
        <v>0</v>
      </c>
      <c r="BD606" s="44">
        <v>0</v>
      </c>
      <c r="BE606" s="44">
        <v>0</v>
      </c>
      <c r="BF606" s="44">
        <v>0</v>
      </c>
      <c r="BG606" s="44">
        <v>0</v>
      </c>
      <c r="BH606" s="44">
        <v>0</v>
      </c>
      <c r="BI606" s="44">
        <v>0</v>
      </c>
      <c r="BJ606" s="44">
        <v>0</v>
      </c>
      <c r="BK606" s="44">
        <v>0</v>
      </c>
      <c r="BL606" s="44">
        <f>SUM(V606:BK606)</f>
        <v>34</v>
      </c>
      <c r="BM606" s="152">
        <f t="shared" si="1"/>
        <v>1</v>
      </c>
      <c r="BN606" s="153">
        <f t="shared" si="2"/>
        <v>33</v>
      </c>
      <c r="BO606" s="154">
        <f t="shared" si="3"/>
        <v>0</v>
      </c>
      <c r="BP606" s="155">
        <f t="shared" si="4"/>
        <v>0</v>
      </c>
      <c r="BQ606" s="44"/>
    </row>
    <row r="607" spans="1:69" ht="15.75" hidden="1" customHeight="1" x14ac:dyDescent="0.3">
      <c r="A607" s="44" t="s">
        <v>212</v>
      </c>
      <c r="B607" s="44" t="s">
        <v>809</v>
      </c>
      <c r="C607" s="44" t="s">
        <v>809</v>
      </c>
      <c r="D607" s="44">
        <v>2019</v>
      </c>
      <c r="E607" s="45">
        <v>43669</v>
      </c>
      <c r="F607" s="44" t="s">
        <v>137</v>
      </c>
      <c r="G607" s="44" t="s">
        <v>89</v>
      </c>
      <c r="H607" s="37" t="s">
        <v>45</v>
      </c>
      <c r="I607" s="37" t="s">
        <v>45</v>
      </c>
      <c r="J607" s="37" t="s">
        <v>45</v>
      </c>
      <c r="K607" s="37" t="s">
        <v>45</v>
      </c>
      <c r="L607" s="37" t="s">
        <v>45</v>
      </c>
      <c r="M607" s="44" t="s">
        <v>1700</v>
      </c>
      <c r="N607" s="44">
        <f>SUM(O607:U607,V607:BK607)</f>
        <v>10</v>
      </c>
      <c r="O607" s="44">
        <v>0</v>
      </c>
      <c r="P607" s="44">
        <v>0</v>
      </c>
      <c r="Q607" s="44">
        <v>0</v>
      </c>
      <c r="R607" s="44">
        <v>0</v>
      </c>
      <c r="S607" s="44">
        <v>0</v>
      </c>
      <c r="T607" s="44">
        <v>9</v>
      </c>
      <c r="U607" s="44">
        <v>1</v>
      </c>
      <c r="V607" s="44">
        <v>0</v>
      </c>
      <c r="W607" s="44">
        <v>0</v>
      </c>
      <c r="X607" s="44">
        <v>0</v>
      </c>
      <c r="Y607" s="44">
        <v>0</v>
      </c>
      <c r="Z607" s="44">
        <v>0</v>
      </c>
      <c r="AA607" s="44">
        <v>0</v>
      </c>
      <c r="AB607" s="44">
        <v>0</v>
      </c>
      <c r="AC607" s="44">
        <v>0</v>
      </c>
      <c r="AD607" s="44">
        <v>0</v>
      </c>
      <c r="AE607" s="44">
        <v>0</v>
      </c>
      <c r="AF607" s="44">
        <v>0</v>
      </c>
      <c r="AG607" s="44">
        <v>0</v>
      </c>
      <c r="AH607" s="44">
        <v>0</v>
      </c>
      <c r="AI607" s="44">
        <v>0</v>
      </c>
      <c r="AJ607" s="44">
        <v>0</v>
      </c>
      <c r="AK607" s="44">
        <v>0</v>
      </c>
      <c r="AL607" s="44">
        <v>0</v>
      </c>
      <c r="AM607" s="44">
        <v>0</v>
      </c>
      <c r="AN607" s="44">
        <v>0</v>
      </c>
      <c r="AO607" s="44">
        <v>0</v>
      </c>
      <c r="AP607" s="44">
        <v>0</v>
      </c>
      <c r="AQ607" s="44">
        <v>0</v>
      </c>
      <c r="AR607" s="44">
        <v>0</v>
      </c>
      <c r="AS607" s="44">
        <v>0</v>
      </c>
      <c r="AT607" s="44">
        <v>0</v>
      </c>
      <c r="AU607" s="44">
        <v>0</v>
      </c>
      <c r="AV607" s="44">
        <v>0</v>
      </c>
      <c r="AW607" s="44">
        <v>0</v>
      </c>
      <c r="AX607" s="44">
        <v>0</v>
      </c>
      <c r="AY607" s="44">
        <v>0</v>
      </c>
      <c r="AZ607" s="44">
        <v>0</v>
      </c>
      <c r="BA607" s="44">
        <v>0</v>
      </c>
      <c r="BB607" s="44">
        <v>0</v>
      </c>
      <c r="BC607" s="44">
        <v>0</v>
      </c>
      <c r="BD607" s="44">
        <v>0</v>
      </c>
      <c r="BE607" s="44">
        <v>0</v>
      </c>
      <c r="BF607" s="44">
        <v>0</v>
      </c>
      <c r="BG607" s="44">
        <v>0</v>
      </c>
      <c r="BH607" s="44">
        <v>0</v>
      </c>
      <c r="BI607" s="44">
        <v>0</v>
      </c>
      <c r="BJ607" s="44">
        <v>0</v>
      </c>
      <c r="BK607" s="44">
        <v>0</v>
      </c>
      <c r="BL607" s="44">
        <f>SUM(V607:BK607)</f>
        <v>0</v>
      </c>
      <c r="BM607" s="152">
        <f t="shared" si="1"/>
        <v>0</v>
      </c>
      <c r="BN607" s="153">
        <f t="shared" si="2"/>
        <v>0</v>
      </c>
      <c r="BO607" s="154">
        <f t="shared" si="3"/>
        <v>0</v>
      </c>
      <c r="BP607" s="155">
        <f t="shared" si="4"/>
        <v>0</v>
      </c>
      <c r="BQ607" s="44"/>
    </row>
    <row r="608" spans="1:69" ht="15.75" hidden="1" customHeight="1" x14ac:dyDescent="0.3">
      <c r="A608" s="44" t="s">
        <v>212</v>
      </c>
      <c r="B608" s="44" t="s">
        <v>809</v>
      </c>
      <c r="C608" s="44" t="s">
        <v>809</v>
      </c>
      <c r="D608" s="44">
        <v>2019</v>
      </c>
      <c r="E608" s="45">
        <v>43669</v>
      </c>
      <c r="F608" s="44" t="s">
        <v>137</v>
      </c>
      <c r="G608" s="44" t="s">
        <v>92</v>
      </c>
      <c r="H608" s="37" t="s">
        <v>35</v>
      </c>
      <c r="I608" s="37" t="s">
        <v>31</v>
      </c>
      <c r="J608" s="37" t="s">
        <v>31</v>
      </c>
      <c r="K608" s="37" t="s">
        <v>31</v>
      </c>
      <c r="L608" s="37" t="s">
        <v>31</v>
      </c>
      <c r="M608" s="44" t="s">
        <v>1698</v>
      </c>
      <c r="N608" s="44"/>
      <c r="O608" s="44">
        <v>0</v>
      </c>
      <c r="P608" s="44">
        <v>0</v>
      </c>
      <c r="Q608" s="44">
        <v>0</v>
      </c>
      <c r="R608" s="44">
        <v>0</v>
      </c>
      <c r="S608" s="44">
        <v>0</v>
      </c>
      <c r="T608" s="44">
        <v>0</v>
      </c>
      <c r="U608" s="44">
        <v>0</v>
      </c>
      <c r="V608" s="44">
        <v>0</v>
      </c>
      <c r="W608" s="44">
        <v>0</v>
      </c>
      <c r="X608" s="44">
        <v>99</v>
      </c>
      <c r="Y608" s="44">
        <v>0</v>
      </c>
      <c r="Z608" s="44">
        <v>1</v>
      </c>
      <c r="AA608" s="44">
        <v>0</v>
      </c>
      <c r="AB608" s="44">
        <v>1</v>
      </c>
      <c r="AC608" s="44">
        <v>0</v>
      </c>
      <c r="AD608" s="44">
        <v>0</v>
      </c>
      <c r="AE608" s="44">
        <v>0</v>
      </c>
      <c r="AF608" s="44">
        <v>0</v>
      </c>
      <c r="AG608" s="44">
        <v>0</v>
      </c>
      <c r="AH608" s="44">
        <v>0</v>
      </c>
      <c r="AI608" s="44">
        <v>0</v>
      </c>
      <c r="AJ608" s="44">
        <v>0</v>
      </c>
      <c r="AK608" s="44">
        <v>0</v>
      </c>
      <c r="AL608" s="44">
        <v>0</v>
      </c>
      <c r="AM608" s="44">
        <v>0</v>
      </c>
      <c r="AN608" s="44">
        <v>0</v>
      </c>
      <c r="AO608" s="44">
        <v>2</v>
      </c>
      <c r="AP608" s="44">
        <v>0</v>
      </c>
      <c r="AQ608" s="44">
        <v>0</v>
      </c>
      <c r="AR608" s="44">
        <v>0</v>
      </c>
      <c r="AS608" s="44">
        <v>0</v>
      </c>
      <c r="AT608" s="44">
        <v>0</v>
      </c>
      <c r="AU608" s="44">
        <v>0</v>
      </c>
      <c r="AV608" s="44">
        <v>0</v>
      </c>
      <c r="AW608" s="44">
        <v>0</v>
      </c>
      <c r="AX608" s="44">
        <v>0</v>
      </c>
      <c r="AY608" s="44">
        <v>0</v>
      </c>
      <c r="AZ608" s="44">
        <v>0</v>
      </c>
      <c r="BA608" s="44">
        <v>0</v>
      </c>
      <c r="BB608" s="44">
        <v>0</v>
      </c>
      <c r="BC608" s="44">
        <v>0</v>
      </c>
      <c r="BD608" s="44">
        <v>1</v>
      </c>
      <c r="BE608" s="44">
        <v>0</v>
      </c>
      <c r="BF608" s="44">
        <v>0</v>
      </c>
      <c r="BG608" s="44">
        <v>0</v>
      </c>
      <c r="BH608" s="44">
        <v>0</v>
      </c>
      <c r="BI608" s="44">
        <v>0</v>
      </c>
      <c r="BJ608" s="44">
        <v>0</v>
      </c>
      <c r="BK608" s="44">
        <v>0</v>
      </c>
      <c r="BL608" s="44">
        <f>SUM(V608:BK608)</f>
        <v>104</v>
      </c>
      <c r="BM608" s="152">
        <f t="shared" si="1"/>
        <v>4</v>
      </c>
      <c r="BN608" s="153">
        <f t="shared" si="2"/>
        <v>1</v>
      </c>
      <c r="BO608" s="154">
        <f t="shared" si="3"/>
        <v>0</v>
      </c>
      <c r="BP608" s="155">
        <f t="shared" si="4"/>
        <v>99</v>
      </c>
      <c r="BQ608" s="44"/>
    </row>
    <row r="609" spans="1:69" ht="15.75" hidden="1" customHeight="1" x14ac:dyDescent="0.3">
      <c r="A609" s="44" t="s">
        <v>212</v>
      </c>
      <c r="B609" s="44" t="s">
        <v>809</v>
      </c>
      <c r="C609" s="44" t="s">
        <v>809</v>
      </c>
      <c r="D609" s="44">
        <v>2019</v>
      </c>
      <c r="E609" s="45">
        <v>43669</v>
      </c>
      <c r="F609" s="44" t="s">
        <v>137</v>
      </c>
      <c r="G609" s="44" t="s">
        <v>92</v>
      </c>
      <c r="H609" s="37" t="s">
        <v>35</v>
      </c>
      <c r="I609" s="37" t="s">
        <v>31</v>
      </c>
      <c r="J609" s="37" t="s">
        <v>31</v>
      </c>
      <c r="K609" s="37" t="s">
        <v>31</v>
      </c>
      <c r="L609" s="37" t="s">
        <v>31</v>
      </c>
      <c r="M609" s="44" t="s">
        <v>1699</v>
      </c>
      <c r="N609" s="44"/>
      <c r="O609" s="44">
        <v>0</v>
      </c>
      <c r="P609" s="44">
        <v>0</v>
      </c>
      <c r="Q609" s="44">
        <v>0</v>
      </c>
      <c r="R609" s="44">
        <v>0</v>
      </c>
      <c r="S609" s="44">
        <v>0</v>
      </c>
      <c r="T609" s="44">
        <v>0</v>
      </c>
      <c r="U609" s="44">
        <v>0</v>
      </c>
      <c r="V609" s="44">
        <v>0</v>
      </c>
      <c r="W609" s="44">
        <v>0</v>
      </c>
      <c r="X609" s="44">
        <v>16</v>
      </c>
      <c r="Y609" s="44">
        <v>0</v>
      </c>
      <c r="Z609" s="44">
        <v>1</v>
      </c>
      <c r="AA609" s="44">
        <v>0</v>
      </c>
      <c r="AB609" s="44">
        <v>0</v>
      </c>
      <c r="AC609" s="44">
        <v>0</v>
      </c>
      <c r="AD609" s="44">
        <v>0</v>
      </c>
      <c r="AE609" s="44">
        <v>0</v>
      </c>
      <c r="AF609" s="44">
        <v>0</v>
      </c>
      <c r="AG609" s="44">
        <v>0</v>
      </c>
      <c r="AH609" s="44">
        <v>0</v>
      </c>
      <c r="AI609" s="44">
        <v>0</v>
      </c>
      <c r="AJ609" s="44">
        <v>0</v>
      </c>
      <c r="AK609" s="44">
        <v>0</v>
      </c>
      <c r="AL609" s="44">
        <v>0</v>
      </c>
      <c r="AM609" s="44">
        <v>0</v>
      </c>
      <c r="AN609" s="44">
        <v>0</v>
      </c>
      <c r="AO609" s="44">
        <v>2</v>
      </c>
      <c r="AP609" s="44">
        <v>0</v>
      </c>
      <c r="AQ609" s="44">
        <v>0</v>
      </c>
      <c r="AR609" s="44">
        <v>0</v>
      </c>
      <c r="AS609" s="44">
        <v>0</v>
      </c>
      <c r="AT609" s="44">
        <v>0</v>
      </c>
      <c r="AU609" s="44">
        <v>0</v>
      </c>
      <c r="AV609" s="44">
        <v>0</v>
      </c>
      <c r="AW609" s="44">
        <v>0</v>
      </c>
      <c r="AX609" s="44">
        <v>0</v>
      </c>
      <c r="AY609" s="44">
        <v>0</v>
      </c>
      <c r="AZ609" s="44">
        <v>0</v>
      </c>
      <c r="BA609" s="44">
        <v>0</v>
      </c>
      <c r="BB609" s="44">
        <v>0</v>
      </c>
      <c r="BC609" s="44">
        <v>0</v>
      </c>
      <c r="BD609" s="44">
        <v>0</v>
      </c>
      <c r="BE609" s="44">
        <v>0</v>
      </c>
      <c r="BF609" s="44">
        <v>0</v>
      </c>
      <c r="BG609" s="44">
        <v>0</v>
      </c>
      <c r="BH609" s="44">
        <v>0</v>
      </c>
      <c r="BI609" s="44">
        <v>0</v>
      </c>
      <c r="BJ609" s="44">
        <v>0</v>
      </c>
      <c r="BK609" s="44">
        <v>0</v>
      </c>
      <c r="BL609" s="44">
        <f>SUM(V609:BK609)</f>
        <v>19</v>
      </c>
      <c r="BM609" s="152">
        <f t="shared" si="1"/>
        <v>2</v>
      </c>
      <c r="BN609" s="153">
        <f t="shared" si="2"/>
        <v>1</v>
      </c>
      <c r="BO609" s="154">
        <f t="shared" si="3"/>
        <v>0</v>
      </c>
      <c r="BP609" s="155">
        <f t="shared" si="4"/>
        <v>16</v>
      </c>
      <c r="BQ609" s="44"/>
    </row>
    <row r="610" spans="1:69" ht="15.75" hidden="1" customHeight="1" x14ac:dyDescent="0.3">
      <c r="A610" s="44" t="s">
        <v>212</v>
      </c>
      <c r="B610" s="44" t="s">
        <v>809</v>
      </c>
      <c r="C610" s="44" t="s">
        <v>809</v>
      </c>
      <c r="D610" s="44">
        <v>2019</v>
      </c>
      <c r="E610" s="45">
        <v>43669</v>
      </c>
      <c r="F610" s="44" t="s">
        <v>137</v>
      </c>
      <c r="G610" s="44" t="s">
        <v>92</v>
      </c>
      <c r="H610" s="37" t="s">
        <v>35</v>
      </c>
      <c r="I610" s="37" t="s">
        <v>31</v>
      </c>
      <c r="J610" s="37" t="s">
        <v>31</v>
      </c>
      <c r="K610" s="37" t="s">
        <v>31</v>
      </c>
      <c r="L610" s="37" t="s">
        <v>31</v>
      </c>
      <c r="M610" s="44" t="s">
        <v>1700</v>
      </c>
      <c r="N610" s="44">
        <f>SUM(O610:U610,V610:BK610)</f>
        <v>10</v>
      </c>
      <c r="O610" s="44">
        <v>0</v>
      </c>
      <c r="P610" s="44">
        <v>0</v>
      </c>
      <c r="Q610" s="44">
        <v>0</v>
      </c>
      <c r="R610" s="44">
        <v>0</v>
      </c>
      <c r="S610" s="44">
        <v>0</v>
      </c>
      <c r="T610" s="44">
        <v>10</v>
      </c>
      <c r="U610" s="44">
        <v>0</v>
      </c>
      <c r="V610" s="44">
        <v>0</v>
      </c>
      <c r="W610" s="44">
        <v>0</v>
      </c>
      <c r="X610" s="44">
        <v>0</v>
      </c>
      <c r="Y610" s="44">
        <v>0</v>
      </c>
      <c r="Z610" s="44">
        <v>0</v>
      </c>
      <c r="AA610" s="44">
        <v>0</v>
      </c>
      <c r="AB610" s="44">
        <v>0</v>
      </c>
      <c r="AC610" s="44">
        <v>0</v>
      </c>
      <c r="AD610" s="44">
        <v>0</v>
      </c>
      <c r="AE610" s="44">
        <v>0</v>
      </c>
      <c r="AF610" s="44">
        <v>0</v>
      </c>
      <c r="AG610" s="44">
        <v>0</v>
      </c>
      <c r="AH610" s="44">
        <v>0</v>
      </c>
      <c r="AI610" s="44">
        <v>0</v>
      </c>
      <c r="AJ610" s="44">
        <v>0</v>
      </c>
      <c r="AK610" s="44">
        <v>0</v>
      </c>
      <c r="AL610" s="44">
        <v>0</v>
      </c>
      <c r="AM610" s="44">
        <v>0</v>
      </c>
      <c r="AN610" s="44">
        <v>0</v>
      </c>
      <c r="AO610" s="44">
        <v>0</v>
      </c>
      <c r="AP610" s="44">
        <v>0</v>
      </c>
      <c r="AQ610" s="44">
        <v>0</v>
      </c>
      <c r="AR610" s="44">
        <v>0</v>
      </c>
      <c r="AS610" s="44">
        <v>0</v>
      </c>
      <c r="AT610" s="44">
        <v>0</v>
      </c>
      <c r="AU610" s="44">
        <v>0</v>
      </c>
      <c r="AV610" s="44">
        <v>0</v>
      </c>
      <c r="AW610" s="44">
        <v>0</v>
      </c>
      <c r="AX610" s="44">
        <v>0</v>
      </c>
      <c r="AY610" s="44">
        <v>0</v>
      </c>
      <c r="AZ610" s="44">
        <v>0</v>
      </c>
      <c r="BA610" s="44">
        <v>0</v>
      </c>
      <c r="BB610" s="44">
        <v>0</v>
      </c>
      <c r="BC610" s="44">
        <v>0</v>
      </c>
      <c r="BD610" s="44">
        <v>0</v>
      </c>
      <c r="BE610" s="44">
        <v>0</v>
      </c>
      <c r="BF610" s="44">
        <v>0</v>
      </c>
      <c r="BG610" s="44">
        <v>0</v>
      </c>
      <c r="BH610" s="44">
        <v>0</v>
      </c>
      <c r="BI610" s="44">
        <v>0</v>
      </c>
      <c r="BJ610" s="44">
        <v>0</v>
      </c>
      <c r="BK610" s="44">
        <v>0</v>
      </c>
      <c r="BL610" s="44">
        <f>SUM(V610:BK610)</f>
        <v>0</v>
      </c>
      <c r="BM610" s="152">
        <f t="shared" si="1"/>
        <v>0</v>
      </c>
      <c r="BN610" s="153">
        <f t="shared" si="2"/>
        <v>0</v>
      </c>
      <c r="BO610" s="154">
        <f t="shared" si="3"/>
        <v>0</v>
      </c>
      <c r="BP610" s="155">
        <f t="shared" si="4"/>
        <v>0</v>
      </c>
      <c r="BQ610" s="44"/>
    </row>
    <row r="611" spans="1:69" ht="15.75" hidden="1" customHeight="1" x14ac:dyDescent="0.3">
      <c r="A611" s="44" t="s">
        <v>212</v>
      </c>
      <c r="B611" s="44" t="s">
        <v>809</v>
      </c>
      <c r="C611" s="44" t="s">
        <v>809</v>
      </c>
      <c r="D611" s="44">
        <v>2019</v>
      </c>
      <c r="E611" s="45">
        <v>43669</v>
      </c>
      <c r="F611" s="44" t="s">
        <v>137</v>
      </c>
      <c r="G611" s="44" t="s">
        <v>95</v>
      </c>
      <c r="H611" s="37" t="s">
        <v>45</v>
      </c>
      <c r="I611" s="37" t="s">
        <v>45</v>
      </c>
      <c r="J611" s="37" t="s">
        <v>45</v>
      </c>
      <c r="K611" s="37" t="s">
        <v>45</v>
      </c>
      <c r="L611" s="37" t="s">
        <v>45</v>
      </c>
      <c r="M611" s="44" t="s">
        <v>1698</v>
      </c>
      <c r="N611" s="44"/>
      <c r="O611" s="44">
        <v>0</v>
      </c>
      <c r="P611" s="44">
        <v>0</v>
      </c>
      <c r="Q611" s="44">
        <v>0</v>
      </c>
      <c r="R611" s="44">
        <v>0</v>
      </c>
      <c r="S611" s="44">
        <v>0</v>
      </c>
      <c r="T611" s="44">
        <v>0</v>
      </c>
      <c r="U611" s="44">
        <v>0</v>
      </c>
      <c r="V611" s="44">
        <v>0</v>
      </c>
      <c r="W611" s="44">
        <v>0</v>
      </c>
      <c r="X611" s="44">
        <v>5</v>
      </c>
      <c r="Y611" s="44">
        <v>5</v>
      </c>
      <c r="Z611" s="44">
        <v>4</v>
      </c>
      <c r="AA611" s="44">
        <v>0</v>
      </c>
      <c r="AB611" s="44">
        <v>2</v>
      </c>
      <c r="AC611" s="44">
        <v>0</v>
      </c>
      <c r="AD611" s="44">
        <v>0</v>
      </c>
      <c r="AE611" s="44">
        <v>0</v>
      </c>
      <c r="AF611" s="44">
        <v>0</v>
      </c>
      <c r="AG611" s="44">
        <v>0</v>
      </c>
      <c r="AH611" s="44">
        <v>0</v>
      </c>
      <c r="AI611" s="44">
        <v>0</v>
      </c>
      <c r="AJ611" s="44">
        <v>0</v>
      </c>
      <c r="AK611" s="44">
        <v>0</v>
      </c>
      <c r="AL611" s="44">
        <v>0</v>
      </c>
      <c r="AM611" s="44">
        <v>0</v>
      </c>
      <c r="AN611" s="44">
        <v>0</v>
      </c>
      <c r="AO611" s="44">
        <v>9</v>
      </c>
      <c r="AP611" s="44">
        <v>0</v>
      </c>
      <c r="AQ611" s="44">
        <v>0</v>
      </c>
      <c r="AR611" s="44">
        <v>0</v>
      </c>
      <c r="AS611" s="44">
        <v>0</v>
      </c>
      <c r="AT611" s="44">
        <v>0</v>
      </c>
      <c r="AU611" s="44">
        <v>0</v>
      </c>
      <c r="AV611" s="44">
        <v>0</v>
      </c>
      <c r="AW611" s="44">
        <v>0</v>
      </c>
      <c r="AX611" s="44">
        <v>0</v>
      </c>
      <c r="AY611" s="44">
        <v>0</v>
      </c>
      <c r="AZ611" s="44">
        <v>0</v>
      </c>
      <c r="BA611" s="44">
        <v>0</v>
      </c>
      <c r="BB611" s="44">
        <v>0</v>
      </c>
      <c r="BC611" s="44">
        <v>0</v>
      </c>
      <c r="BD611" s="44">
        <v>1</v>
      </c>
      <c r="BE611" s="44">
        <v>0</v>
      </c>
      <c r="BF611" s="44">
        <v>0</v>
      </c>
      <c r="BG611" s="44">
        <v>0</v>
      </c>
      <c r="BH611" s="44">
        <v>0</v>
      </c>
      <c r="BI611" s="44">
        <v>0</v>
      </c>
      <c r="BJ611" s="44">
        <v>0</v>
      </c>
      <c r="BK611" s="44">
        <v>0</v>
      </c>
      <c r="BL611" s="44">
        <f>SUM(V611:BK611)</f>
        <v>26</v>
      </c>
      <c r="BM611" s="152">
        <f t="shared" si="1"/>
        <v>17</v>
      </c>
      <c r="BN611" s="153">
        <f t="shared" si="2"/>
        <v>4</v>
      </c>
      <c r="BO611" s="154">
        <f t="shared" si="3"/>
        <v>0</v>
      </c>
      <c r="BP611" s="155">
        <f t="shared" si="4"/>
        <v>5</v>
      </c>
      <c r="BQ611" s="44"/>
    </row>
    <row r="612" spans="1:69" ht="15.75" hidden="1" customHeight="1" x14ac:dyDescent="0.3">
      <c r="A612" s="44" t="s">
        <v>212</v>
      </c>
      <c r="B612" s="44" t="s">
        <v>809</v>
      </c>
      <c r="C612" s="44" t="s">
        <v>809</v>
      </c>
      <c r="D612" s="44">
        <v>2019</v>
      </c>
      <c r="E612" s="45">
        <v>43669</v>
      </c>
      <c r="F612" s="44" t="s">
        <v>137</v>
      </c>
      <c r="G612" s="44" t="s">
        <v>95</v>
      </c>
      <c r="H612" s="37" t="s">
        <v>45</v>
      </c>
      <c r="I612" s="37" t="s">
        <v>45</v>
      </c>
      <c r="J612" s="37" t="s">
        <v>45</v>
      </c>
      <c r="K612" s="37" t="s">
        <v>45</v>
      </c>
      <c r="L612" s="37" t="s">
        <v>45</v>
      </c>
      <c r="M612" s="44" t="s">
        <v>1699</v>
      </c>
      <c r="N612" s="44"/>
      <c r="O612" s="44">
        <v>0</v>
      </c>
      <c r="P612" s="44">
        <v>0</v>
      </c>
      <c r="Q612" s="44">
        <v>0</v>
      </c>
      <c r="R612" s="44">
        <v>0</v>
      </c>
      <c r="S612" s="44">
        <v>0</v>
      </c>
      <c r="T612" s="44">
        <v>0</v>
      </c>
      <c r="U612" s="44">
        <v>0</v>
      </c>
      <c r="V612" s="44">
        <v>0</v>
      </c>
      <c r="W612" s="44">
        <v>0</v>
      </c>
      <c r="X612" s="44">
        <v>6</v>
      </c>
      <c r="Y612" s="44">
        <v>0</v>
      </c>
      <c r="Z612" s="44">
        <v>18</v>
      </c>
      <c r="AA612" s="44">
        <v>0</v>
      </c>
      <c r="AB612" s="44">
        <v>0</v>
      </c>
      <c r="AC612" s="44">
        <v>0</v>
      </c>
      <c r="AD612" s="44">
        <v>0</v>
      </c>
      <c r="AE612" s="44">
        <v>0</v>
      </c>
      <c r="AF612" s="44">
        <v>0</v>
      </c>
      <c r="AG612" s="44">
        <v>0</v>
      </c>
      <c r="AH612" s="44">
        <v>0</v>
      </c>
      <c r="AI612" s="44">
        <v>0</v>
      </c>
      <c r="AJ612" s="44">
        <v>0</v>
      </c>
      <c r="AK612" s="44">
        <v>0</v>
      </c>
      <c r="AL612" s="44">
        <v>0</v>
      </c>
      <c r="AM612" s="44">
        <v>0</v>
      </c>
      <c r="AN612" s="44">
        <v>0</v>
      </c>
      <c r="AO612" s="44">
        <v>1</v>
      </c>
      <c r="AP612" s="44">
        <v>0</v>
      </c>
      <c r="AQ612" s="44">
        <v>0</v>
      </c>
      <c r="AR612" s="44">
        <v>0</v>
      </c>
      <c r="AS612" s="44">
        <v>0</v>
      </c>
      <c r="AT612" s="44">
        <v>0</v>
      </c>
      <c r="AU612" s="44">
        <v>0</v>
      </c>
      <c r="AV612" s="44">
        <v>0</v>
      </c>
      <c r="AW612" s="44">
        <v>0</v>
      </c>
      <c r="AX612" s="44">
        <v>0</v>
      </c>
      <c r="AY612" s="44">
        <v>0</v>
      </c>
      <c r="AZ612" s="44">
        <v>0</v>
      </c>
      <c r="BA612" s="44">
        <v>0</v>
      </c>
      <c r="BB612" s="44">
        <v>0</v>
      </c>
      <c r="BC612" s="44">
        <v>0</v>
      </c>
      <c r="BD612" s="44">
        <v>3</v>
      </c>
      <c r="BE612" s="44">
        <v>0</v>
      </c>
      <c r="BF612" s="44">
        <v>0</v>
      </c>
      <c r="BG612" s="44">
        <v>0</v>
      </c>
      <c r="BH612" s="44">
        <v>0</v>
      </c>
      <c r="BI612" s="44">
        <v>0</v>
      </c>
      <c r="BJ612" s="44">
        <v>0</v>
      </c>
      <c r="BK612" s="44">
        <v>0</v>
      </c>
      <c r="BL612" s="44">
        <f>SUM(V612:BK612)</f>
        <v>28</v>
      </c>
      <c r="BM612" s="152">
        <f t="shared" si="1"/>
        <v>4</v>
      </c>
      <c r="BN612" s="153">
        <f t="shared" si="2"/>
        <v>18</v>
      </c>
      <c r="BO612" s="154">
        <f t="shared" si="3"/>
        <v>0</v>
      </c>
      <c r="BP612" s="155">
        <f t="shared" si="4"/>
        <v>6</v>
      </c>
      <c r="BQ612" s="44"/>
    </row>
    <row r="613" spans="1:69" ht="15.75" hidden="1" customHeight="1" x14ac:dyDescent="0.3">
      <c r="A613" s="44" t="s">
        <v>212</v>
      </c>
      <c r="B613" s="44" t="s">
        <v>809</v>
      </c>
      <c r="C613" s="44" t="s">
        <v>809</v>
      </c>
      <c r="D613" s="44">
        <v>2019</v>
      </c>
      <c r="E613" s="45">
        <v>43669</v>
      </c>
      <c r="F613" s="44" t="s">
        <v>137</v>
      </c>
      <c r="G613" s="44" t="s">
        <v>95</v>
      </c>
      <c r="H613" s="37" t="s">
        <v>45</v>
      </c>
      <c r="I613" s="37" t="s">
        <v>45</v>
      </c>
      <c r="J613" s="37" t="s">
        <v>45</v>
      </c>
      <c r="K613" s="37" t="s">
        <v>45</v>
      </c>
      <c r="L613" s="37" t="s">
        <v>45</v>
      </c>
      <c r="M613" s="44" t="s">
        <v>1700</v>
      </c>
      <c r="N613" s="44">
        <f>SUM(O613:U613,V613:BK613)</f>
        <v>10</v>
      </c>
      <c r="O613" s="44">
        <v>0</v>
      </c>
      <c r="P613" s="44">
        <v>0</v>
      </c>
      <c r="Q613" s="44">
        <v>0</v>
      </c>
      <c r="R613" s="44">
        <v>0</v>
      </c>
      <c r="S613" s="44">
        <v>0</v>
      </c>
      <c r="T613" s="44">
        <v>9</v>
      </c>
      <c r="U613" s="44">
        <v>0</v>
      </c>
      <c r="V613" s="44">
        <v>0</v>
      </c>
      <c r="W613" s="44">
        <v>0</v>
      </c>
      <c r="X613" s="44">
        <v>0</v>
      </c>
      <c r="Y613" s="44">
        <v>1</v>
      </c>
      <c r="Z613" s="44">
        <v>0</v>
      </c>
      <c r="AA613" s="44">
        <v>0</v>
      </c>
      <c r="AB613" s="44">
        <v>0</v>
      </c>
      <c r="AC613" s="44">
        <v>0</v>
      </c>
      <c r="AD613" s="44">
        <v>0</v>
      </c>
      <c r="AE613" s="44">
        <v>0</v>
      </c>
      <c r="AF613" s="44">
        <v>0</v>
      </c>
      <c r="AG613" s="44">
        <v>0</v>
      </c>
      <c r="AH613" s="44">
        <v>0</v>
      </c>
      <c r="AI613" s="44">
        <v>0</v>
      </c>
      <c r="AJ613" s="44">
        <v>0</v>
      </c>
      <c r="AK613" s="44">
        <v>0</v>
      </c>
      <c r="AL613" s="44">
        <v>0</v>
      </c>
      <c r="AM613" s="44">
        <v>0</v>
      </c>
      <c r="AN613" s="44">
        <v>0</v>
      </c>
      <c r="AO613" s="44">
        <v>0</v>
      </c>
      <c r="AP613" s="44">
        <v>0</v>
      </c>
      <c r="AQ613" s="44">
        <v>0</v>
      </c>
      <c r="AR613" s="44">
        <v>0</v>
      </c>
      <c r="AS613" s="44">
        <v>0</v>
      </c>
      <c r="AT613" s="44">
        <v>0</v>
      </c>
      <c r="AU613" s="44">
        <v>0</v>
      </c>
      <c r="AV613" s="44">
        <v>0</v>
      </c>
      <c r="AW613" s="44">
        <v>0</v>
      </c>
      <c r="AX613" s="44">
        <v>0</v>
      </c>
      <c r="AY613" s="44">
        <v>0</v>
      </c>
      <c r="AZ613" s="44">
        <v>0</v>
      </c>
      <c r="BA613" s="44">
        <v>0</v>
      </c>
      <c r="BB613" s="44">
        <v>0</v>
      </c>
      <c r="BC613" s="44">
        <v>0</v>
      </c>
      <c r="BD613" s="44">
        <v>0</v>
      </c>
      <c r="BE613" s="44">
        <v>0</v>
      </c>
      <c r="BF613" s="44">
        <v>0</v>
      </c>
      <c r="BG613" s="44">
        <v>0</v>
      </c>
      <c r="BH613" s="44">
        <v>0</v>
      </c>
      <c r="BI613" s="44">
        <v>0</v>
      </c>
      <c r="BJ613" s="44">
        <v>0</v>
      </c>
      <c r="BK613" s="44">
        <v>0</v>
      </c>
      <c r="BL613" s="44">
        <f>SUM(V613:BK613)</f>
        <v>1</v>
      </c>
      <c r="BM613" s="152">
        <f t="shared" si="1"/>
        <v>1</v>
      </c>
      <c r="BN613" s="153">
        <f t="shared" si="2"/>
        <v>0</v>
      </c>
      <c r="BO613" s="154">
        <f t="shared" si="3"/>
        <v>0</v>
      </c>
      <c r="BP613" s="155">
        <f t="shared" si="4"/>
        <v>0</v>
      </c>
      <c r="BQ613" s="44"/>
    </row>
    <row r="614" spans="1:69" ht="15.75" hidden="1" customHeight="1" x14ac:dyDescent="0.3">
      <c r="A614" s="44" t="s">
        <v>212</v>
      </c>
      <c r="B614" s="44" t="s">
        <v>809</v>
      </c>
      <c r="C614" s="44" t="s">
        <v>809</v>
      </c>
      <c r="D614" s="44">
        <v>2019</v>
      </c>
      <c r="E614" s="45">
        <v>43669</v>
      </c>
      <c r="F614" s="44" t="s">
        <v>137</v>
      </c>
      <c r="G614" s="44" t="s">
        <v>98</v>
      </c>
      <c r="H614" s="37" t="s">
        <v>27</v>
      </c>
      <c r="I614" s="37" t="s">
        <v>27</v>
      </c>
      <c r="J614" s="37" t="s">
        <v>26</v>
      </c>
      <c r="K614" s="37" t="s">
        <v>27</v>
      </c>
      <c r="L614" s="37" t="s">
        <v>26</v>
      </c>
      <c r="M614" s="44" t="s">
        <v>1698</v>
      </c>
      <c r="N614" s="44"/>
      <c r="O614" s="44">
        <v>0</v>
      </c>
      <c r="P614" s="44">
        <v>0</v>
      </c>
      <c r="Q614" s="44">
        <v>0</v>
      </c>
      <c r="R614" s="44">
        <v>0</v>
      </c>
      <c r="S614" s="44">
        <v>0</v>
      </c>
      <c r="T614" s="44">
        <v>0</v>
      </c>
      <c r="U614" s="44">
        <v>0</v>
      </c>
      <c r="V614" s="44">
        <v>0</v>
      </c>
      <c r="W614" s="44">
        <v>0</v>
      </c>
      <c r="X614" s="44">
        <v>0</v>
      </c>
      <c r="Y614" s="44">
        <v>3</v>
      </c>
      <c r="Z614" s="44">
        <v>5</v>
      </c>
      <c r="AA614" s="44">
        <v>0</v>
      </c>
      <c r="AB614" s="44">
        <v>0</v>
      </c>
      <c r="AC614" s="44">
        <v>0</v>
      </c>
      <c r="AD614" s="44">
        <v>0</v>
      </c>
      <c r="AE614" s="44">
        <v>0</v>
      </c>
      <c r="AF614" s="44">
        <v>0</v>
      </c>
      <c r="AG614" s="44">
        <v>0</v>
      </c>
      <c r="AH614" s="44">
        <v>0</v>
      </c>
      <c r="AI614" s="44">
        <v>0</v>
      </c>
      <c r="AJ614" s="44">
        <v>0</v>
      </c>
      <c r="AK614" s="44">
        <v>0</v>
      </c>
      <c r="AL614" s="44">
        <v>0</v>
      </c>
      <c r="AM614" s="44">
        <v>0</v>
      </c>
      <c r="AN614" s="44">
        <v>0</v>
      </c>
      <c r="AO614" s="44">
        <v>11</v>
      </c>
      <c r="AP614" s="44">
        <v>0</v>
      </c>
      <c r="AQ614" s="44">
        <v>0</v>
      </c>
      <c r="AR614" s="44">
        <v>0</v>
      </c>
      <c r="AS614" s="44">
        <v>0</v>
      </c>
      <c r="AT614" s="44">
        <v>0</v>
      </c>
      <c r="AU614" s="44">
        <v>0</v>
      </c>
      <c r="AV614" s="44">
        <v>0</v>
      </c>
      <c r="AW614" s="44">
        <v>0</v>
      </c>
      <c r="AX614" s="44">
        <v>0</v>
      </c>
      <c r="AY614" s="44">
        <v>0</v>
      </c>
      <c r="AZ614" s="44">
        <v>0</v>
      </c>
      <c r="BA614" s="44">
        <v>0</v>
      </c>
      <c r="BB614" s="44">
        <v>0</v>
      </c>
      <c r="BC614" s="44">
        <v>0</v>
      </c>
      <c r="BD614" s="44">
        <v>3</v>
      </c>
      <c r="BE614" s="44">
        <v>0</v>
      </c>
      <c r="BF614" s="44">
        <v>0</v>
      </c>
      <c r="BG614" s="44">
        <v>0</v>
      </c>
      <c r="BH614" s="44">
        <v>0</v>
      </c>
      <c r="BI614" s="44">
        <v>0</v>
      </c>
      <c r="BJ614" s="44">
        <v>0</v>
      </c>
      <c r="BK614" s="44">
        <v>0</v>
      </c>
      <c r="BL614" s="44">
        <f>SUM(V614:BK614)</f>
        <v>22</v>
      </c>
      <c r="BM614" s="152">
        <f t="shared" si="1"/>
        <v>17</v>
      </c>
      <c r="BN614" s="153">
        <f t="shared" si="2"/>
        <v>5</v>
      </c>
      <c r="BO614" s="154">
        <f t="shared" si="3"/>
        <v>0</v>
      </c>
      <c r="BP614" s="155">
        <f t="shared" si="4"/>
        <v>0</v>
      </c>
      <c r="BQ614" s="44"/>
    </row>
    <row r="615" spans="1:69" ht="15.75" hidden="1" customHeight="1" x14ac:dyDescent="0.3">
      <c r="A615" s="44" t="s">
        <v>212</v>
      </c>
      <c r="B615" s="44" t="s">
        <v>809</v>
      </c>
      <c r="C615" s="44" t="s">
        <v>809</v>
      </c>
      <c r="D615" s="44">
        <v>2019</v>
      </c>
      <c r="E615" s="45">
        <v>43669</v>
      </c>
      <c r="F615" s="44" t="s">
        <v>137</v>
      </c>
      <c r="G615" s="44" t="s">
        <v>98</v>
      </c>
      <c r="H615" s="37" t="s">
        <v>27</v>
      </c>
      <c r="I615" s="37" t="s">
        <v>27</v>
      </c>
      <c r="J615" s="37" t="s">
        <v>26</v>
      </c>
      <c r="K615" s="37" t="s">
        <v>27</v>
      </c>
      <c r="L615" s="37" t="s">
        <v>26</v>
      </c>
      <c r="M615" s="44" t="s">
        <v>1699</v>
      </c>
      <c r="N615" s="44"/>
      <c r="O615" s="44">
        <v>0</v>
      </c>
      <c r="P615" s="44">
        <v>0</v>
      </c>
      <c r="Q615" s="44">
        <v>0</v>
      </c>
      <c r="R615" s="44">
        <v>0</v>
      </c>
      <c r="S615" s="44">
        <v>0</v>
      </c>
      <c r="T615" s="44">
        <v>0</v>
      </c>
      <c r="U615" s="44">
        <v>0</v>
      </c>
      <c r="V615" s="44">
        <v>0</v>
      </c>
      <c r="W615" s="44">
        <v>0</v>
      </c>
      <c r="X615" s="44">
        <v>0</v>
      </c>
      <c r="Y615" s="44">
        <v>0</v>
      </c>
      <c r="Z615" s="44">
        <v>41</v>
      </c>
      <c r="AA615" s="44">
        <v>0</v>
      </c>
      <c r="AB615" s="44">
        <v>0</v>
      </c>
      <c r="AC615" s="44">
        <v>0</v>
      </c>
      <c r="AD615" s="44">
        <v>0</v>
      </c>
      <c r="AE615" s="44">
        <v>0</v>
      </c>
      <c r="AF615" s="44">
        <v>0</v>
      </c>
      <c r="AG615" s="44">
        <v>0</v>
      </c>
      <c r="AH615" s="44">
        <v>0</v>
      </c>
      <c r="AI615" s="44">
        <v>0</v>
      </c>
      <c r="AJ615" s="44">
        <v>0</v>
      </c>
      <c r="AK615" s="44">
        <v>0</v>
      </c>
      <c r="AL615" s="44">
        <v>0</v>
      </c>
      <c r="AM615" s="44">
        <v>0</v>
      </c>
      <c r="AN615" s="44">
        <v>0</v>
      </c>
      <c r="AO615" s="44">
        <v>0</v>
      </c>
      <c r="AP615" s="44">
        <v>0</v>
      </c>
      <c r="AQ615" s="44">
        <v>0</v>
      </c>
      <c r="AR615" s="44">
        <v>0</v>
      </c>
      <c r="AS615" s="44">
        <v>0</v>
      </c>
      <c r="AT615" s="44">
        <v>3</v>
      </c>
      <c r="AU615" s="44">
        <v>0</v>
      </c>
      <c r="AV615" s="44">
        <v>0</v>
      </c>
      <c r="AW615" s="44">
        <v>0</v>
      </c>
      <c r="AX615" s="44">
        <v>0</v>
      </c>
      <c r="AY615" s="44">
        <v>0</v>
      </c>
      <c r="AZ615" s="44">
        <v>0</v>
      </c>
      <c r="BA615" s="44">
        <v>0</v>
      </c>
      <c r="BB615" s="44">
        <v>0</v>
      </c>
      <c r="BC615" s="44">
        <v>0</v>
      </c>
      <c r="BD615" s="44">
        <v>0</v>
      </c>
      <c r="BE615" s="44">
        <v>0</v>
      </c>
      <c r="BF615" s="44">
        <v>0</v>
      </c>
      <c r="BG615" s="44">
        <v>0</v>
      </c>
      <c r="BH615" s="44">
        <v>0</v>
      </c>
      <c r="BI615" s="44">
        <v>0</v>
      </c>
      <c r="BJ615" s="44">
        <v>0</v>
      </c>
      <c r="BK615" s="44">
        <v>0</v>
      </c>
      <c r="BL615" s="44">
        <f>SUM(V615:BK615)</f>
        <v>44</v>
      </c>
      <c r="BM615" s="152">
        <f t="shared" si="1"/>
        <v>0</v>
      </c>
      <c r="BN615" s="153">
        <f t="shared" si="2"/>
        <v>41</v>
      </c>
      <c r="BO615" s="154">
        <f t="shared" si="3"/>
        <v>0</v>
      </c>
      <c r="BP615" s="155">
        <f t="shared" si="4"/>
        <v>3</v>
      </c>
      <c r="BQ615" s="44"/>
    </row>
    <row r="616" spans="1:69" ht="15.75" hidden="1" customHeight="1" x14ac:dyDescent="0.3">
      <c r="A616" s="44" t="s">
        <v>212</v>
      </c>
      <c r="B616" s="44" t="s">
        <v>809</v>
      </c>
      <c r="C616" s="44" t="s">
        <v>809</v>
      </c>
      <c r="D616" s="44">
        <v>2019</v>
      </c>
      <c r="E616" s="45">
        <v>43669</v>
      </c>
      <c r="F616" s="44" t="s">
        <v>137</v>
      </c>
      <c r="G616" s="44" t="s">
        <v>98</v>
      </c>
      <c r="H616" s="37" t="s">
        <v>27</v>
      </c>
      <c r="I616" s="37" t="s">
        <v>27</v>
      </c>
      <c r="J616" s="37" t="s">
        <v>26</v>
      </c>
      <c r="K616" s="37" t="s">
        <v>27</v>
      </c>
      <c r="L616" s="37" t="s">
        <v>26</v>
      </c>
      <c r="M616" s="44" t="s">
        <v>1700</v>
      </c>
      <c r="N616" s="44">
        <f>SUM(O616:U616,V616:BK616)</f>
        <v>10</v>
      </c>
      <c r="O616" s="44">
        <v>0</v>
      </c>
      <c r="P616" s="44">
        <v>0</v>
      </c>
      <c r="Q616" s="44">
        <v>0</v>
      </c>
      <c r="R616" s="44">
        <v>0</v>
      </c>
      <c r="S616" s="44">
        <v>0</v>
      </c>
      <c r="T616" s="44">
        <v>9</v>
      </c>
      <c r="U616" s="44">
        <v>0</v>
      </c>
      <c r="V616" s="44">
        <v>0</v>
      </c>
      <c r="W616" s="44">
        <v>0</v>
      </c>
      <c r="X616" s="44">
        <v>0</v>
      </c>
      <c r="Y616" s="44">
        <v>1</v>
      </c>
      <c r="Z616" s="44">
        <v>0</v>
      </c>
      <c r="AA616" s="44">
        <v>0</v>
      </c>
      <c r="AB616" s="44">
        <v>0</v>
      </c>
      <c r="AC616" s="44">
        <v>0</v>
      </c>
      <c r="AD616" s="44">
        <v>0</v>
      </c>
      <c r="AE616" s="44">
        <v>0</v>
      </c>
      <c r="AF616" s="44">
        <v>0</v>
      </c>
      <c r="AG616" s="44">
        <v>0</v>
      </c>
      <c r="AH616" s="44">
        <v>0</v>
      </c>
      <c r="AI616" s="44">
        <v>0</v>
      </c>
      <c r="AJ616" s="44">
        <v>0</v>
      </c>
      <c r="AK616" s="44">
        <v>0</v>
      </c>
      <c r="AL616" s="44">
        <v>0</v>
      </c>
      <c r="AM616" s="44">
        <v>0</v>
      </c>
      <c r="AN616" s="44">
        <v>0</v>
      </c>
      <c r="AO616" s="44">
        <v>0</v>
      </c>
      <c r="AP616" s="44">
        <v>0</v>
      </c>
      <c r="AQ616" s="44">
        <v>0</v>
      </c>
      <c r="AR616" s="44">
        <v>0</v>
      </c>
      <c r="AS616" s="44">
        <v>0</v>
      </c>
      <c r="AT616" s="44">
        <v>0</v>
      </c>
      <c r="AU616" s="44">
        <v>0</v>
      </c>
      <c r="AV616" s="44">
        <v>0</v>
      </c>
      <c r="AW616" s="44">
        <v>0</v>
      </c>
      <c r="AX616" s="44">
        <v>0</v>
      </c>
      <c r="AY616" s="44">
        <v>0</v>
      </c>
      <c r="AZ616" s="44">
        <v>0</v>
      </c>
      <c r="BA616" s="44">
        <v>0</v>
      </c>
      <c r="BB616" s="44">
        <v>0</v>
      </c>
      <c r="BC616" s="44">
        <v>0</v>
      </c>
      <c r="BD616" s="44">
        <v>0</v>
      </c>
      <c r="BE616" s="44">
        <v>0</v>
      </c>
      <c r="BF616" s="44">
        <v>0</v>
      </c>
      <c r="BG616" s="44">
        <v>0</v>
      </c>
      <c r="BH616" s="44">
        <v>0</v>
      </c>
      <c r="BI616" s="44">
        <v>0</v>
      </c>
      <c r="BJ616" s="44">
        <v>0</v>
      </c>
      <c r="BK616" s="44">
        <v>0</v>
      </c>
      <c r="BL616" s="44">
        <f>SUM(V616:BK616)</f>
        <v>1</v>
      </c>
      <c r="BM616" s="152">
        <f t="shared" si="1"/>
        <v>1</v>
      </c>
      <c r="BN616" s="153">
        <f t="shared" si="2"/>
        <v>0</v>
      </c>
      <c r="BO616" s="154">
        <f t="shared" si="3"/>
        <v>0</v>
      </c>
      <c r="BP616" s="155">
        <f t="shared" si="4"/>
        <v>0</v>
      </c>
      <c r="BQ616" s="44"/>
    </row>
    <row r="617" spans="1:69" ht="15.75" hidden="1" customHeight="1" x14ac:dyDescent="0.3">
      <c r="A617" s="44" t="s">
        <v>212</v>
      </c>
      <c r="B617" s="44" t="s">
        <v>809</v>
      </c>
      <c r="C617" s="44" t="s">
        <v>809</v>
      </c>
      <c r="D617" s="44">
        <v>2019</v>
      </c>
      <c r="E617" s="45">
        <v>43669</v>
      </c>
      <c r="F617" s="44" t="s">
        <v>137</v>
      </c>
      <c r="G617" s="44" t="s">
        <v>190</v>
      </c>
      <c r="H617" s="37" t="s">
        <v>35</v>
      </c>
      <c r="I617" s="37" t="s">
        <v>31</v>
      </c>
      <c r="J617" s="37" t="s">
        <v>31</v>
      </c>
      <c r="K617" s="37" t="s">
        <v>31</v>
      </c>
      <c r="L617" s="37" t="s">
        <v>31</v>
      </c>
      <c r="M617" s="44" t="s">
        <v>1698</v>
      </c>
      <c r="N617" s="44"/>
      <c r="O617" s="44">
        <v>0</v>
      </c>
      <c r="P617" s="44">
        <v>0</v>
      </c>
      <c r="Q617" s="44">
        <v>0</v>
      </c>
      <c r="R617" s="44">
        <v>0</v>
      </c>
      <c r="S617" s="44">
        <v>0</v>
      </c>
      <c r="T617" s="44">
        <v>0</v>
      </c>
      <c r="U617" s="44">
        <v>0</v>
      </c>
      <c r="V617" s="44">
        <v>0</v>
      </c>
      <c r="W617" s="44">
        <v>0</v>
      </c>
      <c r="X617" s="44">
        <v>9</v>
      </c>
      <c r="Y617" s="44">
        <v>0</v>
      </c>
      <c r="Z617" s="44">
        <v>2</v>
      </c>
      <c r="AA617" s="44">
        <v>0</v>
      </c>
      <c r="AB617" s="44">
        <v>0</v>
      </c>
      <c r="AC617" s="44">
        <v>0</v>
      </c>
      <c r="AD617" s="44">
        <v>0</v>
      </c>
      <c r="AE617" s="44">
        <v>0</v>
      </c>
      <c r="AF617" s="44">
        <v>0</v>
      </c>
      <c r="AG617" s="44">
        <v>0</v>
      </c>
      <c r="AH617" s="44">
        <v>0</v>
      </c>
      <c r="AI617" s="44">
        <v>0</v>
      </c>
      <c r="AJ617" s="44">
        <v>1</v>
      </c>
      <c r="AK617" s="44">
        <v>0</v>
      </c>
      <c r="AL617" s="44">
        <v>0</v>
      </c>
      <c r="AM617" s="44">
        <v>0</v>
      </c>
      <c r="AN617" s="44">
        <v>0</v>
      </c>
      <c r="AO617" s="44">
        <v>7</v>
      </c>
      <c r="AP617" s="44">
        <v>0</v>
      </c>
      <c r="AQ617" s="44">
        <v>0</v>
      </c>
      <c r="AR617" s="44">
        <v>0</v>
      </c>
      <c r="AS617" s="44">
        <v>0</v>
      </c>
      <c r="AT617" s="44">
        <v>0</v>
      </c>
      <c r="AU617" s="44">
        <v>0</v>
      </c>
      <c r="AV617" s="44">
        <v>0</v>
      </c>
      <c r="AW617" s="44">
        <v>0</v>
      </c>
      <c r="AX617" s="44">
        <v>0</v>
      </c>
      <c r="AY617" s="44">
        <v>0</v>
      </c>
      <c r="AZ617" s="44">
        <v>0</v>
      </c>
      <c r="BA617" s="44">
        <v>0</v>
      </c>
      <c r="BB617" s="44">
        <v>0</v>
      </c>
      <c r="BC617" s="44">
        <v>0</v>
      </c>
      <c r="BD617" s="44">
        <v>0</v>
      </c>
      <c r="BE617" s="44">
        <v>0</v>
      </c>
      <c r="BF617" s="44">
        <v>0</v>
      </c>
      <c r="BG617" s="44">
        <v>0</v>
      </c>
      <c r="BH617" s="44">
        <v>0</v>
      </c>
      <c r="BI617" s="44">
        <v>0</v>
      </c>
      <c r="BJ617" s="44">
        <v>0</v>
      </c>
      <c r="BK617" s="44">
        <v>0</v>
      </c>
      <c r="BL617" s="44">
        <f>SUM(V617:BK617)</f>
        <v>19</v>
      </c>
      <c r="BM617" s="152">
        <f t="shared" si="1"/>
        <v>8</v>
      </c>
      <c r="BN617" s="153">
        <f t="shared" si="2"/>
        <v>2</v>
      </c>
      <c r="BO617" s="154">
        <f t="shared" si="3"/>
        <v>0</v>
      </c>
      <c r="BP617" s="155">
        <f t="shared" si="4"/>
        <v>9</v>
      </c>
      <c r="BQ617" s="44"/>
    </row>
    <row r="618" spans="1:69" ht="15.75" hidden="1" customHeight="1" x14ac:dyDescent="0.3">
      <c r="A618" s="44" t="s">
        <v>212</v>
      </c>
      <c r="B618" s="44" t="s">
        <v>809</v>
      </c>
      <c r="C618" s="44" t="s">
        <v>809</v>
      </c>
      <c r="D618" s="44">
        <v>2019</v>
      </c>
      <c r="E618" s="45">
        <v>43669</v>
      </c>
      <c r="F618" s="44" t="s">
        <v>137</v>
      </c>
      <c r="G618" s="44" t="s">
        <v>190</v>
      </c>
      <c r="H618" s="37" t="s">
        <v>35</v>
      </c>
      <c r="I618" s="37" t="s">
        <v>31</v>
      </c>
      <c r="J618" s="37" t="s">
        <v>31</v>
      </c>
      <c r="K618" s="37" t="s">
        <v>31</v>
      </c>
      <c r="L618" s="37" t="s">
        <v>31</v>
      </c>
      <c r="M618" s="44" t="s">
        <v>1699</v>
      </c>
      <c r="N618" s="44"/>
      <c r="O618" s="44">
        <v>0</v>
      </c>
      <c r="P618" s="44">
        <v>0</v>
      </c>
      <c r="Q618" s="44">
        <v>0</v>
      </c>
      <c r="R618" s="44">
        <v>0</v>
      </c>
      <c r="S618" s="44">
        <v>0</v>
      </c>
      <c r="T618" s="44">
        <v>0</v>
      </c>
      <c r="U618" s="44">
        <v>0</v>
      </c>
      <c r="V618" s="44">
        <v>0</v>
      </c>
      <c r="W618" s="44">
        <v>0</v>
      </c>
      <c r="X618" s="44">
        <v>5</v>
      </c>
      <c r="Y618" s="44">
        <v>0</v>
      </c>
      <c r="Z618" s="44">
        <v>7</v>
      </c>
      <c r="AA618" s="44">
        <v>0</v>
      </c>
      <c r="AB618" s="44">
        <v>0</v>
      </c>
      <c r="AC618" s="44">
        <v>0</v>
      </c>
      <c r="AD618" s="44">
        <v>0</v>
      </c>
      <c r="AE618" s="44">
        <v>0</v>
      </c>
      <c r="AF618" s="44">
        <v>0</v>
      </c>
      <c r="AG618" s="44">
        <v>0</v>
      </c>
      <c r="AH618" s="44">
        <v>0</v>
      </c>
      <c r="AI618" s="44">
        <v>0</v>
      </c>
      <c r="AJ618" s="44">
        <v>0</v>
      </c>
      <c r="AK618" s="44">
        <v>0</v>
      </c>
      <c r="AL618" s="44">
        <v>0</v>
      </c>
      <c r="AM618" s="44">
        <v>0</v>
      </c>
      <c r="AN618" s="44">
        <v>0</v>
      </c>
      <c r="AO618" s="44">
        <v>1</v>
      </c>
      <c r="AP618" s="44">
        <v>0</v>
      </c>
      <c r="AQ618" s="44">
        <v>0</v>
      </c>
      <c r="AR618" s="44">
        <v>0</v>
      </c>
      <c r="AS618" s="44">
        <v>0</v>
      </c>
      <c r="AT618" s="44">
        <v>0</v>
      </c>
      <c r="AU618" s="44">
        <v>0</v>
      </c>
      <c r="AV618" s="44">
        <v>0</v>
      </c>
      <c r="AW618" s="44">
        <v>0</v>
      </c>
      <c r="AX618" s="44">
        <v>0</v>
      </c>
      <c r="AY618" s="44">
        <v>0</v>
      </c>
      <c r="AZ618" s="44">
        <v>0</v>
      </c>
      <c r="BA618" s="44">
        <v>0</v>
      </c>
      <c r="BB618" s="44">
        <v>0</v>
      </c>
      <c r="BC618" s="44">
        <v>0</v>
      </c>
      <c r="BD618" s="44">
        <v>1</v>
      </c>
      <c r="BE618" s="44">
        <v>0</v>
      </c>
      <c r="BF618" s="44">
        <v>0</v>
      </c>
      <c r="BG618" s="44">
        <v>0</v>
      </c>
      <c r="BH618" s="44">
        <v>0</v>
      </c>
      <c r="BI618" s="44">
        <v>0</v>
      </c>
      <c r="BJ618" s="44">
        <v>0</v>
      </c>
      <c r="BK618" s="44">
        <v>0</v>
      </c>
      <c r="BL618" s="44">
        <f>SUM(V618:BK618)</f>
        <v>14</v>
      </c>
      <c r="BM618" s="152">
        <f t="shared" si="1"/>
        <v>2</v>
      </c>
      <c r="BN618" s="153">
        <f t="shared" si="2"/>
        <v>7</v>
      </c>
      <c r="BO618" s="154">
        <f t="shared" si="3"/>
        <v>0</v>
      </c>
      <c r="BP618" s="155">
        <f t="shared" si="4"/>
        <v>5</v>
      </c>
      <c r="BQ618" s="44"/>
    </row>
    <row r="619" spans="1:69" ht="15.75" hidden="1" customHeight="1" x14ac:dyDescent="0.3">
      <c r="A619" s="44" t="s">
        <v>212</v>
      </c>
      <c r="B619" s="44" t="s">
        <v>809</v>
      </c>
      <c r="C619" s="44" t="s">
        <v>809</v>
      </c>
      <c r="D619" s="44">
        <v>2019</v>
      </c>
      <c r="E619" s="45">
        <v>43669</v>
      </c>
      <c r="F619" s="44" t="s">
        <v>137</v>
      </c>
      <c r="G619" s="44" t="s">
        <v>190</v>
      </c>
      <c r="H619" s="37" t="s">
        <v>35</v>
      </c>
      <c r="I619" s="37" t="s">
        <v>31</v>
      </c>
      <c r="J619" s="37" t="s">
        <v>31</v>
      </c>
      <c r="K619" s="37" t="s">
        <v>31</v>
      </c>
      <c r="L619" s="37" t="s">
        <v>31</v>
      </c>
      <c r="M619" s="44" t="s">
        <v>1700</v>
      </c>
      <c r="N619" s="44">
        <f>SUM(O619:U619,V619:BK619)</f>
        <v>10</v>
      </c>
      <c r="O619" s="44">
        <v>0</v>
      </c>
      <c r="P619" s="44">
        <v>0</v>
      </c>
      <c r="Q619" s="44">
        <v>0</v>
      </c>
      <c r="R619" s="44">
        <v>0</v>
      </c>
      <c r="S619" s="44">
        <v>0</v>
      </c>
      <c r="T619" s="44">
        <v>10</v>
      </c>
      <c r="U619" s="44">
        <v>0</v>
      </c>
      <c r="V619" s="44">
        <v>0</v>
      </c>
      <c r="W619" s="44">
        <v>0</v>
      </c>
      <c r="X619" s="44">
        <v>0</v>
      </c>
      <c r="Y619" s="44">
        <v>0</v>
      </c>
      <c r="Z619" s="44">
        <v>0</v>
      </c>
      <c r="AA619" s="44">
        <v>0</v>
      </c>
      <c r="AB619" s="44">
        <v>0</v>
      </c>
      <c r="AC619" s="44">
        <v>0</v>
      </c>
      <c r="AD619" s="44">
        <v>0</v>
      </c>
      <c r="AE619" s="44">
        <v>0</v>
      </c>
      <c r="AF619" s="44">
        <v>0</v>
      </c>
      <c r="AG619" s="44">
        <v>0</v>
      </c>
      <c r="AH619" s="44">
        <v>0</v>
      </c>
      <c r="AI619" s="44">
        <v>0</v>
      </c>
      <c r="AJ619" s="44">
        <v>0</v>
      </c>
      <c r="AK619" s="44">
        <v>0</v>
      </c>
      <c r="AL619" s="44">
        <v>0</v>
      </c>
      <c r="AM619" s="44">
        <v>0</v>
      </c>
      <c r="AN619" s="44">
        <v>0</v>
      </c>
      <c r="AO619" s="44">
        <v>0</v>
      </c>
      <c r="AP619" s="44">
        <v>0</v>
      </c>
      <c r="AQ619" s="44">
        <v>0</v>
      </c>
      <c r="AR619" s="44">
        <v>0</v>
      </c>
      <c r="AS619" s="44">
        <v>0</v>
      </c>
      <c r="AT619" s="44">
        <v>0</v>
      </c>
      <c r="AU619" s="44">
        <v>0</v>
      </c>
      <c r="AV619" s="44">
        <v>0</v>
      </c>
      <c r="AW619" s="44">
        <v>0</v>
      </c>
      <c r="AX619" s="44">
        <v>0</v>
      </c>
      <c r="AY619" s="44">
        <v>0</v>
      </c>
      <c r="AZ619" s="44">
        <v>0</v>
      </c>
      <c r="BA619" s="44">
        <v>0</v>
      </c>
      <c r="BB619" s="44">
        <v>0</v>
      </c>
      <c r="BC619" s="44">
        <v>0</v>
      </c>
      <c r="BD619" s="44">
        <v>0</v>
      </c>
      <c r="BE619" s="44">
        <v>0</v>
      </c>
      <c r="BF619" s="44">
        <v>0</v>
      </c>
      <c r="BG619" s="44">
        <v>0</v>
      </c>
      <c r="BH619" s="44">
        <v>0</v>
      </c>
      <c r="BI619" s="44">
        <v>0</v>
      </c>
      <c r="BJ619" s="44">
        <v>0</v>
      </c>
      <c r="BK619" s="44">
        <v>0</v>
      </c>
      <c r="BL619" s="44">
        <f>SUM(V619:BK619)</f>
        <v>0</v>
      </c>
      <c r="BM619" s="152">
        <f t="shared" si="1"/>
        <v>0</v>
      </c>
      <c r="BN619" s="153">
        <f t="shared" si="2"/>
        <v>0</v>
      </c>
      <c r="BO619" s="154">
        <f t="shared" si="3"/>
        <v>0</v>
      </c>
      <c r="BP619" s="155">
        <f t="shared" si="4"/>
        <v>0</v>
      </c>
      <c r="BQ619" s="44"/>
    </row>
    <row r="620" spans="1:69" ht="15.75" hidden="1" customHeight="1" x14ac:dyDescent="0.3">
      <c r="A620" s="44" t="s">
        <v>212</v>
      </c>
      <c r="B620" s="44" t="s">
        <v>809</v>
      </c>
      <c r="C620" s="44" t="s">
        <v>809</v>
      </c>
      <c r="D620" s="44">
        <v>2019</v>
      </c>
      <c r="E620" s="45">
        <v>43669</v>
      </c>
      <c r="F620" s="44" t="s">
        <v>137</v>
      </c>
      <c r="G620" s="44" t="s">
        <v>101</v>
      </c>
      <c r="H620" s="37" t="s">
        <v>22</v>
      </c>
      <c r="I620" s="37" t="s">
        <v>22</v>
      </c>
      <c r="J620" s="37" t="s">
        <v>21</v>
      </c>
      <c r="K620" s="37" t="s">
        <v>22</v>
      </c>
      <c r="L620" s="37" t="s">
        <v>21</v>
      </c>
      <c r="M620" s="44" t="s">
        <v>1698</v>
      </c>
      <c r="N620" s="44"/>
      <c r="O620" s="44">
        <v>0</v>
      </c>
      <c r="P620" s="44">
        <v>0</v>
      </c>
      <c r="Q620" s="44">
        <v>0</v>
      </c>
      <c r="R620" s="44">
        <v>0</v>
      </c>
      <c r="S620" s="44">
        <v>0</v>
      </c>
      <c r="T620" s="44">
        <v>0</v>
      </c>
      <c r="U620" s="44">
        <v>0</v>
      </c>
      <c r="V620" s="44">
        <v>0</v>
      </c>
      <c r="W620" s="44">
        <v>0</v>
      </c>
      <c r="X620" s="44">
        <v>4</v>
      </c>
      <c r="Y620" s="44">
        <v>22</v>
      </c>
      <c r="Z620" s="44">
        <v>0</v>
      </c>
      <c r="AA620" s="44">
        <v>0</v>
      </c>
      <c r="AB620" s="44">
        <v>2</v>
      </c>
      <c r="AC620" s="44">
        <v>15</v>
      </c>
      <c r="AD620" s="44">
        <v>0</v>
      </c>
      <c r="AE620" s="44">
        <v>0</v>
      </c>
      <c r="AF620" s="44">
        <v>0</v>
      </c>
      <c r="AG620" s="44">
        <v>0</v>
      </c>
      <c r="AH620" s="44">
        <v>0</v>
      </c>
      <c r="AI620" s="44">
        <v>0</v>
      </c>
      <c r="AJ620" s="44">
        <v>0</v>
      </c>
      <c r="AK620" s="44">
        <v>0</v>
      </c>
      <c r="AL620" s="44">
        <v>0</v>
      </c>
      <c r="AM620" s="44">
        <v>0</v>
      </c>
      <c r="AN620" s="44">
        <v>0</v>
      </c>
      <c r="AO620" s="44">
        <v>7</v>
      </c>
      <c r="AP620" s="44">
        <v>0</v>
      </c>
      <c r="AQ620" s="44">
        <v>0</v>
      </c>
      <c r="AR620" s="44">
        <v>0</v>
      </c>
      <c r="AS620" s="44">
        <v>0</v>
      </c>
      <c r="AT620" s="44">
        <v>0</v>
      </c>
      <c r="AU620" s="44">
        <v>0</v>
      </c>
      <c r="AV620" s="44">
        <v>0</v>
      </c>
      <c r="AW620" s="44">
        <v>0</v>
      </c>
      <c r="AX620" s="44">
        <v>0</v>
      </c>
      <c r="AY620" s="44">
        <v>0</v>
      </c>
      <c r="AZ620" s="44">
        <v>0</v>
      </c>
      <c r="BA620" s="44">
        <v>0</v>
      </c>
      <c r="BB620" s="44">
        <v>0</v>
      </c>
      <c r="BC620" s="44">
        <v>0</v>
      </c>
      <c r="BD620" s="44">
        <v>0</v>
      </c>
      <c r="BE620" s="44">
        <v>0</v>
      </c>
      <c r="BF620" s="44">
        <v>0</v>
      </c>
      <c r="BG620" s="44">
        <v>0</v>
      </c>
      <c r="BH620" s="44">
        <v>0</v>
      </c>
      <c r="BI620" s="44">
        <v>0</v>
      </c>
      <c r="BJ620" s="44">
        <v>0</v>
      </c>
      <c r="BK620" s="44">
        <v>0</v>
      </c>
      <c r="BL620" s="44">
        <f>SUM(V620:BK620)</f>
        <v>50</v>
      </c>
      <c r="BM620" s="152">
        <f t="shared" si="1"/>
        <v>46</v>
      </c>
      <c r="BN620" s="153">
        <f t="shared" si="2"/>
        <v>0</v>
      </c>
      <c r="BO620" s="154">
        <f t="shared" si="3"/>
        <v>0</v>
      </c>
      <c r="BP620" s="155">
        <f t="shared" si="4"/>
        <v>4</v>
      </c>
      <c r="BQ620" s="44"/>
    </row>
    <row r="621" spans="1:69" ht="15.75" hidden="1" customHeight="1" x14ac:dyDescent="0.3">
      <c r="A621" s="44" t="s">
        <v>212</v>
      </c>
      <c r="B621" s="44" t="s">
        <v>809</v>
      </c>
      <c r="C621" s="44" t="s">
        <v>809</v>
      </c>
      <c r="D621" s="44">
        <v>2019</v>
      </c>
      <c r="E621" s="45">
        <v>43669</v>
      </c>
      <c r="F621" s="44" t="s">
        <v>137</v>
      </c>
      <c r="G621" s="44" t="s">
        <v>101</v>
      </c>
      <c r="H621" s="37" t="s">
        <v>22</v>
      </c>
      <c r="I621" s="37" t="s">
        <v>22</v>
      </c>
      <c r="J621" s="37" t="s">
        <v>21</v>
      </c>
      <c r="K621" s="37" t="s">
        <v>22</v>
      </c>
      <c r="L621" s="37" t="s">
        <v>21</v>
      </c>
      <c r="M621" s="44" t="s">
        <v>1699</v>
      </c>
      <c r="N621" s="44"/>
      <c r="O621" s="44">
        <v>0</v>
      </c>
      <c r="P621" s="44">
        <v>0</v>
      </c>
      <c r="Q621" s="44">
        <v>0</v>
      </c>
      <c r="R621" s="44">
        <v>0</v>
      </c>
      <c r="S621" s="44">
        <v>0</v>
      </c>
      <c r="T621" s="44">
        <v>0</v>
      </c>
      <c r="U621" s="44">
        <v>0</v>
      </c>
      <c r="V621" s="44">
        <v>0</v>
      </c>
      <c r="W621" s="44">
        <v>0</v>
      </c>
      <c r="X621" s="44">
        <v>0</v>
      </c>
      <c r="Y621" s="44">
        <v>1</v>
      </c>
      <c r="Z621" s="44">
        <v>0</v>
      </c>
      <c r="AA621" s="44">
        <v>0</v>
      </c>
      <c r="AB621" s="44">
        <v>0</v>
      </c>
      <c r="AC621" s="44">
        <v>0</v>
      </c>
      <c r="AD621" s="44">
        <v>0</v>
      </c>
      <c r="AE621" s="44">
        <v>0</v>
      </c>
      <c r="AF621" s="44">
        <v>0</v>
      </c>
      <c r="AG621" s="44">
        <v>0</v>
      </c>
      <c r="AH621" s="44">
        <v>0</v>
      </c>
      <c r="AI621" s="44">
        <v>0</v>
      </c>
      <c r="AJ621" s="44">
        <v>0</v>
      </c>
      <c r="AK621" s="44">
        <v>0</v>
      </c>
      <c r="AL621" s="44">
        <v>0</v>
      </c>
      <c r="AM621" s="44">
        <v>0</v>
      </c>
      <c r="AN621" s="44">
        <v>0</v>
      </c>
      <c r="AO621" s="44">
        <v>0</v>
      </c>
      <c r="AP621" s="44">
        <v>0</v>
      </c>
      <c r="AQ621" s="44">
        <v>0</v>
      </c>
      <c r="AR621" s="44">
        <v>0</v>
      </c>
      <c r="AS621" s="44">
        <v>0</v>
      </c>
      <c r="AT621" s="44">
        <v>0</v>
      </c>
      <c r="AU621" s="44">
        <v>0</v>
      </c>
      <c r="AV621" s="44">
        <v>0</v>
      </c>
      <c r="AW621" s="44">
        <v>0</v>
      </c>
      <c r="AX621" s="44">
        <v>0</v>
      </c>
      <c r="AY621" s="44">
        <v>0</v>
      </c>
      <c r="AZ621" s="44">
        <v>0</v>
      </c>
      <c r="BA621" s="44">
        <v>0</v>
      </c>
      <c r="BB621" s="44">
        <v>0</v>
      </c>
      <c r="BC621" s="44">
        <v>0</v>
      </c>
      <c r="BD621" s="44">
        <v>0</v>
      </c>
      <c r="BE621" s="44">
        <v>0</v>
      </c>
      <c r="BF621" s="44">
        <v>0</v>
      </c>
      <c r="BG621" s="44">
        <v>0</v>
      </c>
      <c r="BH621" s="44">
        <v>0</v>
      </c>
      <c r="BI621" s="44">
        <v>0</v>
      </c>
      <c r="BJ621" s="44">
        <v>0</v>
      </c>
      <c r="BK621" s="44">
        <v>0</v>
      </c>
      <c r="BL621" s="44">
        <f>SUM(V621:BK621)</f>
        <v>1</v>
      </c>
      <c r="BM621" s="152">
        <f t="shared" si="1"/>
        <v>1</v>
      </c>
      <c r="BN621" s="153">
        <f t="shared" si="2"/>
        <v>0</v>
      </c>
      <c r="BO621" s="154">
        <f t="shared" si="3"/>
        <v>0</v>
      </c>
      <c r="BP621" s="155">
        <f t="shared" si="4"/>
        <v>0</v>
      </c>
      <c r="BQ621" s="44"/>
    </row>
    <row r="622" spans="1:69" ht="15.75" hidden="1" customHeight="1" x14ac:dyDescent="0.3">
      <c r="A622" s="44" t="s">
        <v>212</v>
      </c>
      <c r="B622" s="44" t="s">
        <v>809</v>
      </c>
      <c r="C622" s="44" t="s">
        <v>809</v>
      </c>
      <c r="D622" s="44">
        <v>2019</v>
      </c>
      <c r="E622" s="45">
        <v>43669</v>
      </c>
      <c r="F622" s="44" t="s">
        <v>137</v>
      </c>
      <c r="G622" s="44" t="s">
        <v>101</v>
      </c>
      <c r="H622" s="37" t="s">
        <v>22</v>
      </c>
      <c r="I622" s="37" t="s">
        <v>22</v>
      </c>
      <c r="J622" s="37" t="s">
        <v>21</v>
      </c>
      <c r="K622" s="37" t="s">
        <v>22</v>
      </c>
      <c r="L622" s="37" t="s">
        <v>21</v>
      </c>
      <c r="M622" s="44" t="s">
        <v>1700</v>
      </c>
      <c r="N622" s="44">
        <f>SUM(O622:U622,V622:BK622)</f>
        <v>10</v>
      </c>
      <c r="O622" s="44">
        <v>0</v>
      </c>
      <c r="P622" s="44">
        <v>0</v>
      </c>
      <c r="Q622" s="44">
        <v>1</v>
      </c>
      <c r="R622" s="44">
        <v>0</v>
      </c>
      <c r="S622" s="44">
        <v>0</v>
      </c>
      <c r="T622" s="44">
        <v>6</v>
      </c>
      <c r="U622" s="44">
        <v>1</v>
      </c>
      <c r="V622" s="44">
        <v>0</v>
      </c>
      <c r="W622" s="44">
        <v>0</v>
      </c>
      <c r="X622" s="44">
        <v>0</v>
      </c>
      <c r="Y622" s="44">
        <v>2</v>
      </c>
      <c r="Z622" s="44">
        <v>0</v>
      </c>
      <c r="AA622" s="44">
        <v>0</v>
      </c>
      <c r="AB622" s="44">
        <v>0</v>
      </c>
      <c r="AC622" s="44">
        <v>0</v>
      </c>
      <c r="AD622" s="44">
        <v>0</v>
      </c>
      <c r="AE622" s="44">
        <v>0</v>
      </c>
      <c r="AF622" s="44">
        <v>0</v>
      </c>
      <c r="AG622" s="44">
        <v>0</v>
      </c>
      <c r="AH622" s="44">
        <v>0</v>
      </c>
      <c r="AI622" s="44">
        <v>0</v>
      </c>
      <c r="AJ622" s="44">
        <v>0</v>
      </c>
      <c r="AK622" s="44">
        <v>0</v>
      </c>
      <c r="AL622" s="44">
        <v>0</v>
      </c>
      <c r="AM622" s="44">
        <v>0</v>
      </c>
      <c r="AN622" s="44">
        <v>0</v>
      </c>
      <c r="AO622" s="44">
        <v>0</v>
      </c>
      <c r="AP622" s="44">
        <v>0</v>
      </c>
      <c r="AQ622" s="44">
        <v>0</v>
      </c>
      <c r="AR622" s="44">
        <v>0</v>
      </c>
      <c r="AS622" s="44">
        <v>0</v>
      </c>
      <c r="AT622" s="44">
        <v>0</v>
      </c>
      <c r="AU622" s="44">
        <v>0</v>
      </c>
      <c r="AV622" s="44">
        <v>0</v>
      </c>
      <c r="AW622" s="44">
        <v>0</v>
      </c>
      <c r="AX622" s="44">
        <v>0</v>
      </c>
      <c r="AY622" s="44">
        <v>0</v>
      </c>
      <c r="AZ622" s="44">
        <v>0</v>
      </c>
      <c r="BA622" s="44">
        <v>0</v>
      </c>
      <c r="BB622" s="44">
        <v>0</v>
      </c>
      <c r="BC622" s="44">
        <v>0</v>
      </c>
      <c r="BD622" s="44">
        <v>0</v>
      </c>
      <c r="BE622" s="44">
        <v>0</v>
      </c>
      <c r="BF622" s="44">
        <v>0</v>
      </c>
      <c r="BG622" s="44">
        <v>0</v>
      </c>
      <c r="BH622" s="44">
        <v>0</v>
      </c>
      <c r="BI622" s="44">
        <v>0</v>
      </c>
      <c r="BJ622" s="44">
        <v>0</v>
      </c>
      <c r="BK622" s="44">
        <v>0</v>
      </c>
      <c r="BL622" s="44">
        <f>SUM(V622:BK622)</f>
        <v>2</v>
      </c>
      <c r="BM622" s="152">
        <f t="shared" si="1"/>
        <v>2</v>
      </c>
      <c r="BN622" s="153">
        <f t="shared" si="2"/>
        <v>0</v>
      </c>
      <c r="BO622" s="154">
        <f t="shared" si="3"/>
        <v>0</v>
      </c>
      <c r="BP622" s="155">
        <f t="shared" si="4"/>
        <v>0</v>
      </c>
      <c r="BQ622" s="44"/>
    </row>
    <row r="623" spans="1:69" ht="15.75" hidden="1" customHeight="1" x14ac:dyDescent="0.3">
      <c r="A623" s="44" t="s">
        <v>212</v>
      </c>
      <c r="B623" s="44" t="s">
        <v>809</v>
      </c>
      <c r="C623" s="44" t="s">
        <v>809</v>
      </c>
      <c r="D623" s="44">
        <v>2019</v>
      </c>
      <c r="E623" s="45">
        <v>43669</v>
      </c>
      <c r="F623" s="44" t="s">
        <v>137</v>
      </c>
      <c r="G623" s="44" t="s">
        <v>104</v>
      </c>
      <c r="H623" s="37" t="s">
        <v>26</v>
      </c>
      <c r="I623" s="37" t="s">
        <v>26</v>
      </c>
      <c r="J623" s="37" t="s">
        <v>27</v>
      </c>
      <c r="K623" s="37" t="s">
        <v>26</v>
      </c>
      <c r="L623" s="37" t="s">
        <v>27</v>
      </c>
      <c r="M623" s="44" t="s">
        <v>1698</v>
      </c>
      <c r="N623" s="44"/>
      <c r="O623" s="44">
        <v>0</v>
      </c>
      <c r="P623" s="44">
        <v>0</v>
      </c>
      <c r="Q623" s="44">
        <v>0</v>
      </c>
      <c r="R623" s="44">
        <v>0</v>
      </c>
      <c r="S623" s="44">
        <v>0</v>
      </c>
      <c r="T623" s="44">
        <v>0</v>
      </c>
      <c r="U623" s="44">
        <v>0</v>
      </c>
      <c r="V623" s="44">
        <v>0</v>
      </c>
      <c r="W623" s="44">
        <v>0</v>
      </c>
      <c r="X623" s="44">
        <v>5</v>
      </c>
      <c r="Y623" s="44">
        <v>9</v>
      </c>
      <c r="Z623" s="44">
        <v>2</v>
      </c>
      <c r="AA623" s="44">
        <v>0</v>
      </c>
      <c r="AB623" s="44">
        <v>0</v>
      </c>
      <c r="AC623" s="44">
        <v>0</v>
      </c>
      <c r="AD623" s="44">
        <v>0</v>
      </c>
      <c r="AE623" s="44">
        <v>0</v>
      </c>
      <c r="AF623" s="44">
        <v>0</v>
      </c>
      <c r="AG623" s="44">
        <v>0</v>
      </c>
      <c r="AH623" s="44">
        <v>0</v>
      </c>
      <c r="AI623" s="44">
        <v>0</v>
      </c>
      <c r="AJ623" s="44">
        <v>0</v>
      </c>
      <c r="AK623" s="44">
        <v>0</v>
      </c>
      <c r="AL623" s="44">
        <v>0</v>
      </c>
      <c r="AM623" s="44">
        <v>0</v>
      </c>
      <c r="AN623" s="44">
        <v>0</v>
      </c>
      <c r="AO623" s="44">
        <v>7</v>
      </c>
      <c r="AP623" s="44">
        <v>0</v>
      </c>
      <c r="AQ623" s="44">
        <v>0</v>
      </c>
      <c r="AR623" s="44">
        <v>0</v>
      </c>
      <c r="AS623" s="44">
        <v>0</v>
      </c>
      <c r="AT623" s="44">
        <v>0</v>
      </c>
      <c r="AU623" s="44">
        <v>0</v>
      </c>
      <c r="AV623" s="44">
        <v>0</v>
      </c>
      <c r="AW623" s="44">
        <v>0</v>
      </c>
      <c r="AX623" s="44">
        <v>0</v>
      </c>
      <c r="AY623" s="44">
        <v>0</v>
      </c>
      <c r="AZ623" s="44">
        <v>0</v>
      </c>
      <c r="BA623" s="44">
        <v>0</v>
      </c>
      <c r="BB623" s="44">
        <v>0</v>
      </c>
      <c r="BC623" s="44">
        <v>0</v>
      </c>
      <c r="BD623" s="44">
        <v>0</v>
      </c>
      <c r="BE623" s="44">
        <v>0</v>
      </c>
      <c r="BF623" s="44">
        <v>0</v>
      </c>
      <c r="BG623" s="44">
        <v>0</v>
      </c>
      <c r="BH623" s="44">
        <v>0</v>
      </c>
      <c r="BI623" s="44">
        <v>0</v>
      </c>
      <c r="BJ623" s="44">
        <v>0</v>
      </c>
      <c r="BK623" s="44">
        <v>0</v>
      </c>
      <c r="BL623" s="44">
        <f>SUM(V623:BK623)</f>
        <v>23</v>
      </c>
      <c r="BM623" s="152">
        <f t="shared" si="1"/>
        <v>16</v>
      </c>
      <c r="BN623" s="153">
        <f t="shared" si="2"/>
        <v>2</v>
      </c>
      <c r="BO623" s="154">
        <f t="shared" si="3"/>
        <v>0</v>
      </c>
      <c r="BP623" s="155">
        <f t="shared" si="4"/>
        <v>5</v>
      </c>
      <c r="BQ623" s="44"/>
    </row>
    <row r="624" spans="1:69" ht="15.75" hidden="1" customHeight="1" x14ac:dyDescent="0.3">
      <c r="A624" s="44" t="s">
        <v>212</v>
      </c>
      <c r="B624" s="44" t="s">
        <v>809</v>
      </c>
      <c r="C624" s="44" t="s">
        <v>809</v>
      </c>
      <c r="D624" s="44">
        <v>2019</v>
      </c>
      <c r="E624" s="45">
        <v>43669</v>
      </c>
      <c r="F624" s="44" t="s">
        <v>137</v>
      </c>
      <c r="G624" s="44" t="s">
        <v>104</v>
      </c>
      <c r="H624" s="37" t="s">
        <v>26</v>
      </c>
      <c r="I624" s="37" t="s">
        <v>26</v>
      </c>
      <c r="J624" s="37" t="s">
        <v>27</v>
      </c>
      <c r="K624" s="37" t="s">
        <v>26</v>
      </c>
      <c r="L624" s="37" t="s">
        <v>27</v>
      </c>
      <c r="M624" s="44" t="s">
        <v>1699</v>
      </c>
      <c r="N624" s="44"/>
      <c r="O624" s="44">
        <v>0</v>
      </c>
      <c r="P624" s="44">
        <v>0</v>
      </c>
      <c r="Q624" s="44">
        <v>0</v>
      </c>
      <c r="R624" s="44">
        <v>0</v>
      </c>
      <c r="S624" s="44">
        <v>0</v>
      </c>
      <c r="T624" s="44">
        <v>0</v>
      </c>
      <c r="U624" s="44">
        <v>0</v>
      </c>
      <c r="V624" s="44">
        <v>0</v>
      </c>
      <c r="W624" s="44">
        <v>0</v>
      </c>
      <c r="X624" s="44">
        <v>0</v>
      </c>
      <c r="Y624" s="44">
        <v>0</v>
      </c>
      <c r="Z624" s="44">
        <v>9</v>
      </c>
      <c r="AA624" s="44">
        <v>0</v>
      </c>
      <c r="AB624" s="44">
        <v>0</v>
      </c>
      <c r="AC624" s="44">
        <v>0</v>
      </c>
      <c r="AD624" s="44">
        <v>0</v>
      </c>
      <c r="AE624" s="44">
        <v>0</v>
      </c>
      <c r="AF624" s="44">
        <v>0</v>
      </c>
      <c r="AG624" s="44">
        <v>0</v>
      </c>
      <c r="AH624" s="44">
        <v>0</v>
      </c>
      <c r="AI624" s="44">
        <v>0</v>
      </c>
      <c r="AJ624" s="44">
        <v>0</v>
      </c>
      <c r="AK624" s="44">
        <v>0</v>
      </c>
      <c r="AL624" s="44">
        <v>0</v>
      </c>
      <c r="AM624" s="44">
        <v>0</v>
      </c>
      <c r="AN624" s="44">
        <v>0</v>
      </c>
      <c r="AO624" s="44">
        <v>0</v>
      </c>
      <c r="AP624" s="44">
        <v>0</v>
      </c>
      <c r="AQ624" s="44">
        <v>0</v>
      </c>
      <c r="AR624" s="44">
        <v>0</v>
      </c>
      <c r="AS624" s="44">
        <v>0</v>
      </c>
      <c r="AT624" s="44">
        <v>0</v>
      </c>
      <c r="AU624" s="44">
        <v>0</v>
      </c>
      <c r="AV624" s="44">
        <v>0</v>
      </c>
      <c r="AW624" s="44">
        <v>0</v>
      </c>
      <c r="AX624" s="44">
        <v>0</v>
      </c>
      <c r="AY624" s="44">
        <v>0</v>
      </c>
      <c r="AZ624" s="44">
        <v>0</v>
      </c>
      <c r="BA624" s="44">
        <v>0</v>
      </c>
      <c r="BB624" s="44">
        <v>0</v>
      </c>
      <c r="BC624" s="44">
        <v>0</v>
      </c>
      <c r="BD624" s="44">
        <v>0</v>
      </c>
      <c r="BE624" s="44">
        <v>0</v>
      </c>
      <c r="BF624" s="44">
        <v>0</v>
      </c>
      <c r="BG624" s="44">
        <v>0</v>
      </c>
      <c r="BH624" s="44">
        <v>0</v>
      </c>
      <c r="BI624" s="44">
        <v>0</v>
      </c>
      <c r="BJ624" s="44">
        <v>1</v>
      </c>
      <c r="BK624" s="44">
        <v>0</v>
      </c>
      <c r="BL624" s="44">
        <f>SUM(V624:BK624)</f>
        <v>10</v>
      </c>
      <c r="BM624" s="152">
        <f t="shared" si="1"/>
        <v>0</v>
      </c>
      <c r="BN624" s="153">
        <f t="shared" si="2"/>
        <v>9</v>
      </c>
      <c r="BO624" s="154">
        <f t="shared" si="3"/>
        <v>1</v>
      </c>
      <c r="BP624" s="155">
        <f t="shared" si="4"/>
        <v>0</v>
      </c>
      <c r="BQ624" s="44"/>
    </row>
    <row r="625" spans="1:69" ht="15.75" hidden="1" customHeight="1" x14ac:dyDescent="0.3">
      <c r="A625" s="44" t="s">
        <v>212</v>
      </c>
      <c r="B625" s="44" t="s">
        <v>809</v>
      </c>
      <c r="C625" s="44" t="s">
        <v>809</v>
      </c>
      <c r="D625" s="44">
        <v>2019</v>
      </c>
      <c r="E625" s="45">
        <v>43669</v>
      </c>
      <c r="F625" s="44" t="s">
        <v>137</v>
      </c>
      <c r="G625" s="44" t="s">
        <v>104</v>
      </c>
      <c r="H625" s="37" t="s">
        <v>26</v>
      </c>
      <c r="I625" s="37" t="s">
        <v>26</v>
      </c>
      <c r="J625" s="37" t="s">
        <v>27</v>
      </c>
      <c r="K625" s="37" t="s">
        <v>26</v>
      </c>
      <c r="L625" s="37" t="s">
        <v>27</v>
      </c>
      <c r="M625" s="44" t="s">
        <v>1700</v>
      </c>
      <c r="N625" s="44">
        <f>SUM(O625:U625,V625:BK625)</f>
        <v>10</v>
      </c>
      <c r="O625" s="44">
        <v>0</v>
      </c>
      <c r="P625" s="44">
        <v>0</v>
      </c>
      <c r="Q625" s="44">
        <v>0</v>
      </c>
      <c r="R625" s="44">
        <v>0</v>
      </c>
      <c r="S625" s="44">
        <v>0</v>
      </c>
      <c r="T625" s="44">
        <v>8</v>
      </c>
      <c r="U625" s="44">
        <v>2</v>
      </c>
      <c r="V625" s="44">
        <v>0</v>
      </c>
      <c r="W625" s="44">
        <v>0</v>
      </c>
      <c r="X625" s="44">
        <v>0</v>
      </c>
      <c r="Y625" s="44">
        <v>0</v>
      </c>
      <c r="Z625" s="44">
        <v>0</v>
      </c>
      <c r="AA625" s="44">
        <v>0</v>
      </c>
      <c r="AB625" s="44">
        <v>0</v>
      </c>
      <c r="AC625" s="44">
        <v>0</v>
      </c>
      <c r="AD625" s="44">
        <v>0</v>
      </c>
      <c r="AE625" s="44">
        <v>0</v>
      </c>
      <c r="AF625" s="44">
        <v>0</v>
      </c>
      <c r="AG625" s="44">
        <v>0</v>
      </c>
      <c r="AH625" s="44">
        <v>0</v>
      </c>
      <c r="AI625" s="44">
        <v>0</v>
      </c>
      <c r="AJ625" s="44">
        <v>0</v>
      </c>
      <c r="AK625" s="44">
        <v>0</v>
      </c>
      <c r="AL625" s="44">
        <v>0</v>
      </c>
      <c r="AM625" s="44">
        <v>0</v>
      </c>
      <c r="AN625" s="44">
        <v>0</v>
      </c>
      <c r="AO625" s="44">
        <v>0</v>
      </c>
      <c r="AP625" s="44">
        <v>0</v>
      </c>
      <c r="AQ625" s="44">
        <v>0</v>
      </c>
      <c r="AR625" s="44">
        <v>0</v>
      </c>
      <c r="AS625" s="44">
        <v>0</v>
      </c>
      <c r="AT625" s="44">
        <v>0</v>
      </c>
      <c r="AU625" s="44">
        <v>0</v>
      </c>
      <c r="AV625" s="44">
        <v>0</v>
      </c>
      <c r="AW625" s="44">
        <v>0</v>
      </c>
      <c r="AX625" s="44">
        <v>0</v>
      </c>
      <c r="AY625" s="44">
        <v>0</v>
      </c>
      <c r="AZ625" s="44">
        <v>0</v>
      </c>
      <c r="BA625" s="44">
        <v>0</v>
      </c>
      <c r="BB625" s="44">
        <v>0</v>
      </c>
      <c r="BC625" s="44">
        <v>0</v>
      </c>
      <c r="BD625" s="44">
        <v>0</v>
      </c>
      <c r="BE625" s="44">
        <v>0</v>
      </c>
      <c r="BF625" s="44">
        <v>0</v>
      </c>
      <c r="BG625" s="44">
        <v>0</v>
      </c>
      <c r="BH625" s="44">
        <v>0</v>
      </c>
      <c r="BI625" s="44">
        <v>0</v>
      </c>
      <c r="BJ625" s="44">
        <v>0</v>
      </c>
      <c r="BK625" s="44">
        <v>0</v>
      </c>
      <c r="BL625" s="44">
        <f>SUM(V625:BK625)</f>
        <v>0</v>
      </c>
      <c r="BM625" s="152">
        <f t="shared" si="1"/>
        <v>0</v>
      </c>
      <c r="BN625" s="153">
        <f t="shared" si="2"/>
        <v>0</v>
      </c>
      <c r="BO625" s="154">
        <f t="shared" si="3"/>
        <v>0</v>
      </c>
      <c r="BP625" s="155">
        <f t="shared" si="4"/>
        <v>0</v>
      </c>
      <c r="BQ625" s="44"/>
    </row>
    <row r="626" spans="1:69" ht="15.75" hidden="1" customHeight="1" x14ac:dyDescent="0.3">
      <c r="A626" s="44" t="s">
        <v>212</v>
      </c>
      <c r="B626" s="44" t="s">
        <v>809</v>
      </c>
      <c r="C626" s="44" t="s">
        <v>809</v>
      </c>
      <c r="D626" s="44">
        <v>2019</v>
      </c>
      <c r="E626" s="45">
        <v>43669</v>
      </c>
      <c r="F626" s="44" t="s">
        <v>137</v>
      </c>
      <c r="G626" s="44" t="s">
        <v>107</v>
      </c>
      <c r="H626" s="37" t="s">
        <v>27</v>
      </c>
      <c r="I626" s="37" t="s">
        <v>27</v>
      </c>
      <c r="J626" s="37" t="s">
        <v>26</v>
      </c>
      <c r="K626" s="37" t="s">
        <v>27</v>
      </c>
      <c r="L626" s="37" t="s">
        <v>26</v>
      </c>
      <c r="M626" s="44" t="s">
        <v>1698</v>
      </c>
      <c r="N626" s="44"/>
      <c r="O626" s="44">
        <v>0</v>
      </c>
      <c r="P626" s="44">
        <v>0</v>
      </c>
      <c r="Q626" s="44">
        <v>0</v>
      </c>
      <c r="R626" s="44">
        <v>0</v>
      </c>
      <c r="S626" s="44">
        <v>0</v>
      </c>
      <c r="T626" s="44">
        <v>0</v>
      </c>
      <c r="U626" s="44">
        <v>0</v>
      </c>
      <c r="V626" s="44">
        <v>0</v>
      </c>
      <c r="W626" s="44">
        <v>0</v>
      </c>
      <c r="X626" s="44">
        <v>9</v>
      </c>
      <c r="Y626" s="44">
        <v>8</v>
      </c>
      <c r="Z626" s="44">
        <v>0</v>
      </c>
      <c r="AA626" s="44">
        <v>0</v>
      </c>
      <c r="AB626" s="44">
        <v>0</v>
      </c>
      <c r="AC626" s="44">
        <v>0</v>
      </c>
      <c r="AD626" s="44">
        <v>0</v>
      </c>
      <c r="AE626" s="44">
        <v>0</v>
      </c>
      <c r="AF626" s="44">
        <v>0</v>
      </c>
      <c r="AG626" s="44">
        <v>0</v>
      </c>
      <c r="AH626" s="44">
        <v>12</v>
      </c>
      <c r="AI626" s="44">
        <v>0</v>
      </c>
      <c r="AJ626" s="44">
        <v>0</v>
      </c>
      <c r="AK626" s="44">
        <v>0</v>
      </c>
      <c r="AL626" s="44">
        <v>0</v>
      </c>
      <c r="AM626" s="44">
        <v>0</v>
      </c>
      <c r="AN626" s="44">
        <v>0</v>
      </c>
      <c r="AO626" s="44">
        <v>6</v>
      </c>
      <c r="AP626" s="44">
        <v>0</v>
      </c>
      <c r="AQ626" s="44">
        <v>0</v>
      </c>
      <c r="AR626" s="44">
        <v>0</v>
      </c>
      <c r="AS626" s="44">
        <v>0</v>
      </c>
      <c r="AT626" s="44">
        <v>0</v>
      </c>
      <c r="AU626" s="44">
        <v>0</v>
      </c>
      <c r="AV626" s="44">
        <v>0</v>
      </c>
      <c r="AW626" s="44">
        <v>0</v>
      </c>
      <c r="AX626" s="44">
        <v>0</v>
      </c>
      <c r="AY626" s="44">
        <v>0</v>
      </c>
      <c r="AZ626" s="44">
        <v>0</v>
      </c>
      <c r="BA626" s="44">
        <v>0</v>
      </c>
      <c r="BB626" s="44">
        <v>0</v>
      </c>
      <c r="BC626" s="44">
        <v>0</v>
      </c>
      <c r="BD626" s="44">
        <v>0</v>
      </c>
      <c r="BE626" s="44">
        <v>0</v>
      </c>
      <c r="BF626" s="44">
        <v>0</v>
      </c>
      <c r="BG626" s="44">
        <v>0</v>
      </c>
      <c r="BH626" s="44">
        <v>0</v>
      </c>
      <c r="BI626" s="44">
        <v>0</v>
      </c>
      <c r="BJ626" s="44">
        <v>2</v>
      </c>
      <c r="BK626" s="44">
        <v>0</v>
      </c>
      <c r="BL626" s="44">
        <f>SUM(V626:BK626)</f>
        <v>37</v>
      </c>
      <c r="BM626" s="152">
        <f t="shared" si="1"/>
        <v>26</v>
      </c>
      <c r="BN626" s="153">
        <f t="shared" si="2"/>
        <v>0</v>
      </c>
      <c r="BO626" s="154">
        <f t="shared" si="3"/>
        <v>2</v>
      </c>
      <c r="BP626" s="155">
        <f t="shared" si="4"/>
        <v>9</v>
      </c>
      <c r="BQ626" s="44"/>
    </row>
    <row r="627" spans="1:69" ht="15.75" hidden="1" customHeight="1" x14ac:dyDescent="0.3">
      <c r="A627" s="44" t="s">
        <v>212</v>
      </c>
      <c r="B627" s="44" t="s">
        <v>809</v>
      </c>
      <c r="C627" s="44" t="s">
        <v>809</v>
      </c>
      <c r="D627" s="44">
        <v>2019</v>
      </c>
      <c r="E627" s="45">
        <v>43669</v>
      </c>
      <c r="F627" s="44" t="s">
        <v>137</v>
      </c>
      <c r="G627" s="44" t="s">
        <v>107</v>
      </c>
      <c r="H627" s="37" t="s">
        <v>27</v>
      </c>
      <c r="I627" s="37" t="s">
        <v>27</v>
      </c>
      <c r="J627" s="37" t="s">
        <v>26</v>
      </c>
      <c r="K627" s="37" t="s">
        <v>27</v>
      </c>
      <c r="L627" s="37" t="s">
        <v>26</v>
      </c>
      <c r="M627" s="44" t="s">
        <v>1699</v>
      </c>
      <c r="N627" s="44"/>
      <c r="O627" s="44">
        <v>0</v>
      </c>
      <c r="P627" s="44">
        <v>0</v>
      </c>
      <c r="Q627" s="44">
        <v>0</v>
      </c>
      <c r="R627" s="44">
        <v>0</v>
      </c>
      <c r="S627" s="44">
        <v>0</v>
      </c>
      <c r="T627" s="44">
        <v>0</v>
      </c>
      <c r="U627" s="44">
        <v>0</v>
      </c>
      <c r="V627" s="44">
        <v>0</v>
      </c>
      <c r="W627" s="44">
        <v>0</v>
      </c>
      <c r="X627" s="44">
        <v>0</v>
      </c>
      <c r="Y627" s="44">
        <v>0</v>
      </c>
      <c r="Z627" s="44">
        <v>25</v>
      </c>
      <c r="AA627" s="44">
        <v>0</v>
      </c>
      <c r="AB627" s="44">
        <v>0</v>
      </c>
      <c r="AC627" s="44">
        <v>0</v>
      </c>
      <c r="AD627" s="44">
        <v>0</v>
      </c>
      <c r="AE627" s="44">
        <v>0</v>
      </c>
      <c r="AF627" s="44">
        <v>0</v>
      </c>
      <c r="AG627" s="44">
        <v>0</v>
      </c>
      <c r="AH627" s="44">
        <v>4</v>
      </c>
      <c r="AI627" s="44">
        <v>0</v>
      </c>
      <c r="AJ627" s="44">
        <v>0</v>
      </c>
      <c r="AK627" s="44">
        <v>0</v>
      </c>
      <c r="AL627" s="44">
        <v>0</v>
      </c>
      <c r="AM627" s="44">
        <v>0</v>
      </c>
      <c r="AN627" s="44">
        <v>2</v>
      </c>
      <c r="AO627" s="44">
        <v>1</v>
      </c>
      <c r="AP627" s="44">
        <v>0</v>
      </c>
      <c r="AQ627" s="44">
        <v>0</v>
      </c>
      <c r="AR627" s="44">
        <v>0</v>
      </c>
      <c r="AS627" s="44">
        <v>0</v>
      </c>
      <c r="AT627" s="44">
        <v>0</v>
      </c>
      <c r="AU627" s="44">
        <v>0</v>
      </c>
      <c r="AV627" s="44">
        <v>0</v>
      </c>
      <c r="AW627" s="44">
        <v>0</v>
      </c>
      <c r="AX627" s="44">
        <v>0</v>
      </c>
      <c r="AY627" s="44">
        <v>0</v>
      </c>
      <c r="AZ627" s="44">
        <v>0</v>
      </c>
      <c r="BA627" s="44">
        <v>0</v>
      </c>
      <c r="BB627" s="44">
        <v>0</v>
      </c>
      <c r="BC627" s="44">
        <v>0</v>
      </c>
      <c r="BD627" s="44">
        <v>0</v>
      </c>
      <c r="BE627" s="44">
        <v>0</v>
      </c>
      <c r="BF627" s="44">
        <v>0</v>
      </c>
      <c r="BG627" s="44">
        <v>0</v>
      </c>
      <c r="BH627" s="44">
        <v>0</v>
      </c>
      <c r="BI627" s="44">
        <v>0</v>
      </c>
      <c r="BJ627" s="44">
        <v>2</v>
      </c>
      <c r="BK627" s="44">
        <v>0</v>
      </c>
      <c r="BL627" s="44">
        <f>SUM(V627:BK627)</f>
        <v>34</v>
      </c>
      <c r="BM627" s="152">
        <f t="shared" si="1"/>
        <v>5</v>
      </c>
      <c r="BN627" s="153">
        <f t="shared" si="2"/>
        <v>25</v>
      </c>
      <c r="BO627" s="154">
        <f t="shared" si="3"/>
        <v>2</v>
      </c>
      <c r="BP627" s="155">
        <f t="shared" si="4"/>
        <v>2</v>
      </c>
      <c r="BQ627" s="44"/>
    </row>
    <row r="628" spans="1:69" ht="15.75" hidden="1" customHeight="1" x14ac:dyDescent="0.3">
      <c r="A628" s="44" t="s">
        <v>212</v>
      </c>
      <c r="B628" s="44" t="s">
        <v>809</v>
      </c>
      <c r="C628" s="44" t="s">
        <v>809</v>
      </c>
      <c r="D628" s="44">
        <v>2019</v>
      </c>
      <c r="E628" s="45">
        <v>43669</v>
      </c>
      <c r="F628" s="44" t="s">
        <v>137</v>
      </c>
      <c r="G628" s="44" t="s">
        <v>107</v>
      </c>
      <c r="H628" s="37" t="s">
        <v>27</v>
      </c>
      <c r="I628" s="37" t="s">
        <v>27</v>
      </c>
      <c r="J628" s="37" t="s">
        <v>26</v>
      </c>
      <c r="K628" s="37" t="s">
        <v>27</v>
      </c>
      <c r="L628" s="37" t="s">
        <v>26</v>
      </c>
      <c r="M628" s="44" t="s">
        <v>1700</v>
      </c>
      <c r="N628" s="44">
        <f>SUM(O628:U628,V628:BK628)</f>
        <v>10</v>
      </c>
      <c r="O628" s="44">
        <v>0</v>
      </c>
      <c r="P628" s="44">
        <v>0</v>
      </c>
      <c r="Q628" s="44">
        <v>0</v>
      </c>
      <c r="R628" s="44">
        <v>0</v>
      </c>
      <c r="S628" s="44">
        <v>0</v>
      </c>
      <c r="T628" s="44">
        <v>6</v>
      </c>
      <c r="U628" s="44">
        <v>3</v>
      </c>
      <c r="V628" s="44">
        <v>0</v>
      </c>
      <c r="W628" s="44">
        <v>0</v>
      </c>
      <c r="X628" s="44">
        <v>0</v>
      </c>
      <c r="Y628" s="44">
        <v>1</v>
      </c>
      <c r="Z628" s="44">
        <v>0</v>
      </c>
      <c r="AA628" s="44">
        <v>0</v>
      </c>
      <c r="AB628" s="44">
        <v>0</v>
      </c>
      <c r="AC628" s="44">
        <v>0</v>
      </c>
      <c r="AD628" s="44">
        <v>0</v>
      </c>
      <c r="AE628" s="44">
        <v>0</v>
      </c>
      <c r="AF628" s="44">
        <v>0</v>
      </c>
      <c r="AG628" s="44">
        <v>0</v>
      </c>
      <c r="AH628" s="44">
        <v>0</v>
      </c>
      <c r="AI628" s="44">
        <v>0</v>
      </c>
      <c r="AJ628" s="44">
        <v>0</v>
      </c>
      <c r="AK628" s="44">
        <v>0</v>
      </c>
      <c r="AL628" s="44">
        <v>0</v>
      </c>
      <c r="AM628" s="44">
        <v>0</v>
      </c>
      <c r="AN628" s="44">
        <v>0</v>
      </c>
      <c r="AO628" s="44">
        <v>0</v>
      </c>
      <c r="AP628" s="44">
        <v>0</v>
      </c>
      <c r="AQ628" s="44">
        <v>0</v>
      </c>
      <c r="AR628" s="44">
        <v>0</v>
      </c>
      <c r="AS628" s="44">
        <v>0</v>
      </c>
      <c r="AT628" s="44">
        <v>0</v>
      </c>
      <c r="AU628" s="44">
        <v>0</v>
      </c>
      <c r="AV628" s="44">
        <v>0</v>
      </c>
      <c r="AW628" s="44">
        <v>0</v>
      </c>
      <c r="AX628" s="44">
        <v>0</v>
      </c>
      <c r="AY628" s="44">
        <v>0</v>
      </c>
      <c r="AZ628" s="44">
        <v>0</v>
      </c>
      <c r="BA628" s="44">
        <v>0</v>
      </c>
      <c r="BB628" s="44">
        <v>0</v>
      </c>
      <c r="BC628" s="44">
        <v>0</v>
      </c>
      <c r="BD628" s="44">
        <v>0</v>
      </c>
      <c r="BE628" s="44">
        <v>0</v>
      </c>
      <c r="BF628" s="44">
        <v>0</v>
      </c>
      <c r="BG628" s="44">
        <v>0</v>
      </c>
      <c r="BH628" s="44">
        <v>0</v>
      </c>
      <c r="BI628" s="44">
        <v>0</v>
      </c>
      <c r="BJ628" s="44">
        <v>0</v>
      </c>
      <c r="BK628" s="44">
        <v>0</v>
      </c>
      <c r="BL628" s="44">
        <f>SUM(V628:BK628)</f>
        <v>1</v>
      </c>
      <c r="BM628" s="152">
        <f t="shared" si="1"/>
        <v>1</v>
      </c>
      <c r="BN628" s="153">
        <f t="shared" si="2"/>
        <v>0</v>
      </c>
      <c r="BO628" s="154">
        <f t="shared" si="3"/>
        <v>0</v>
      </c>
      <c r="BP628" s="155">
        <f t="shared" si="4"/>
        <v>0</v>
      </c>
      <c r="BQ628" s="44"/>
    </row>
    <row r="629" spans="1:69" ht="15.75" hidden="1" customHeight="1" x14ac:dyDescent="0.3">
      <c r="A629" s="44" t="s">
        <v>212</v>
      </c>
      <c r="B629" s="44" t="s">
        <v>809</v>
      </c>
      <c r="C629" s="44" t="s">
        <v>809</v>
      </c>
      <c r="D629" s="44">
        <v>2019</v>
      </c>
      <c r="E629" s="45">
        <v>43669</v>
      </c>
      <c r="F629" s="44" t="s">
        <v>137</v>
      </c>
      <c r="G629" s="44" t="s">
        <v>110</v>
      </c>
      <c r="H629" s="37" t="s">
        <v>31</v>
      </c>
      <c r="I629" s="37" t="s">
        <v>31</v>
      </c>
      <c r="J629" s="37" t="s">
        <v>31</v>
      </c>
      <c r="K629" s="37" t="s">
        <v>31</v>
      </c>
      <c r="L629" s="37" t="s">
        <v>31</v>
      </c>
      <c r="M629" s="44" t="s">
        <v>1698</v>
      </c>
      <c r="N629" s="44"/>
      <c r="O629" s="44">
        <v>0</v>
      </c>
      <c r="P629" s="44">
        <v>0</v>
      </c>
      <c r="Q629" s="44">
        <v>0</v>
      </c>
      <c r="R629" s="44">
        <v>0</v>
      </c>
      <c r="S629" s="44">
        <v>0</v>
      </c>
      <c r="T629" s="44">
        <v>0</v>
      </c>
      <c r="U629" s="44">
        <v>0</v>
      </c>
      <c r="V629" s="44">
        <v>0</v>
      </c>
      <c r="W629" s="44">
        <v>0</v>
      </c>
      <c r="X629" s="44">
        <v>1</v>
      </c>
      <c r="Y629" s="44">
        <v>14</v>
      </c>
      <c r="Z629" s="44">
        <v>0</v>
      </c>
      <c r="AA629" s="44">
        <v>0</v>
      </c>
      <c r="AB629" s="44">
        <v>1</v>
      </c>
      <c r="AC629" s="44">
        <v>0</v>
      </c>
      <c r="AD629" s="44">
        <v>0</v>
      </c>
      <c r="AE629" s="44">
        <v>0</v>
      </c>
      <c r="AF629" s="44">
        <v>0</v>
      </c>
      <c r="AG629" s="44">
        <v>0</v>
      </c>
      <c r="AH629" s="44">
        <v>0</v>
      </c>
      <c r="AI629" s="44">
        <v>0</v>
      </c>
      <c r="AJ629" s="44">
        <v>0</v>
      </c>
      <c r="AK629" s="44">
        <v>0</v>
      </c>
      <c r="AL629" s="44">
        <v>0</v>
      </c>
      <c r="AM629" s="44">
        <v>0</v>
      </c>
      <c r="AN629" s="44">
        <v>0</v>
      </c>
      <c r="AO629" s="44">
        <v>3</v>
      </c>
      <c r="AP629" s="44">
        <v>0</v>
      </c>
      <c r="AQ629" s="44">
        <v>0</v>
      </c>
      <c r="AR629" s="44">
        <v>0</v>
      </c>
      <c r="AS629" s="44">
        <v>0</v>
      </c>
      <c r="AT629" s="44">
        <v>0</v>
      </c>
      <c r="AU629" s="44">
        <v>0</v>
      </c>
      <c r="AV629" s="44">
        <v>0</v>
      </c>
      <c r="AW629" s="44">
        <v>0</v>
      </c>
      <c r="AX629" s="44">
        <v>0</v>
      </c>
      <c r="AY629" s="44">
        <v>0</v>
      </c>
      <c r="AZ629" s="44">
        <v>0</v>
      </c>
      <c r="BA629" s="44">
        <v>0</v>
      </c>
      <c r="BB629" s="44">
        <v>0</v>
      </c>
      <c r="BC629" s="44">
        <v>0</v>
      </c>
      <c r="BD629" s="44">
        <v>3</v>
      </c>
      <c r="BE629" s="44">
        <v>0</v>
      </c>
      <c r="BF629" s="44">
        <v>0</v>
      </c>
      <c r="BG629" s="44">
        <v>0</v>
      </c>
      <c r="BH629" s="44">
        <v>0</v>
      </c>
      <c r="BI629" s="44">
        <v>0</v>
      </c>
      <c r="BJ629" s="44">
        <v>0</v>
      </c>
      <c r="BK629" s="44">
        <v>0</v>
      </c>
      <c r="BL629" s="44">
        <f>SUM(V629:BK629)</f>
        <v>22</v>
      </c>
      <c r="BM629" s="152">
        <f t="shared" si="1"/>
        <v>21</v>
      </c>
      <c r="BN629" s="153">
        <f t="shared" si="2"/>
        <v>0</v>
      </c>
      <c r="BO629" s="154">
        <f t="shared" si="3"/>
        <v>0</v>
      </c>
      <c r="BP629" s="155">
        <f t="shared" si="4"/>
        <v>1</v>
      </c>
      <c r="BQ629" s="44"/>
    </row>
    <row r="630" spans="1:69" ht="15.75" hidden="1" customHeight="1" x14ac:dyDescent="0.3">
      <c r="A630" s="44" t="s">
        <v>212</v>
      </c>
      <c r="B630" s="44" t="s">
        <v>809</v>
      </c>
      <c r="C630" s="44" t="s">
        <v>809</v>
      </c>
      <c r="D630" s="44">
        <v>2019</v>
      </c>
      <c r="E630" s="45">
        <v>43669</v>
      </c>
      <c r="F630" s="44" t="s">
        <v>137</v>
      </c>
      <c r="G630" s="44" t="s">
        <v>110</v>
      </c>
      <c r="H630" s="37" t="s">
        <v>31</v>
      </c>
      <c r="I630" s="37" t="s">
        <v>31</v>
      </c>
      <c r="J630" s="37" t="s">
        <v>31</v>
      </c>
      <c r="K630" s="37" t="s">
        <v>31</v>
      </c>
      <c r="L630" s="37" t="s">
        <v>31</v>
      </c>
      <c r="M630" s="44" t="s">
        <v>1699</v>
      </c>
      <c r="N630" s="44"/>
      <c r="O630" s="44">
        <v>0</v>
      </c>
      <c r="P630" s="44">
        <v>0</v>
      </c>
      <c r="Q630" s="44">
        <v>0</v>
      </c>
      <c r="R630" s="44">
        <v>0</v>
      </c>
      <c r="S630" s="44">
        <v>0</v>
      </c>
      <c r="T630" s="44">
        <v>0</v>
      </c>
      <c r="U630" s="44">
        <v>0</v>
      </c>
      <c r="V630" s="44">
        <v>0</v>
      </c>
      <c r="W630" s="44">
        <v>0</v>
      </c>
      <c r="X630" s="44">
        <v>0</v>
      </c>
      <c r="Y630" s="44">
        <v>0</v>
      </c>
      <c r="Z630" s="44">
        <v>20</v>
      </c>
      <c r="AA630" s="44">
        <v>0</v>
      </c>
      <c r="AB630" s="44">
        <v>0</v>
      </c>
      <c r="AC630" s="44">
        <v>0</v>
      </c>
      <c r="AD630" s="44">
        <v>0</v>
      </c>
      <c r="AE630" s="44">
        <v>0</v>
      </c>
      <c r="AF630" s="44">
        <v>0</v>
      </c>
      <c r="AG630" s="44">
        <v>0</v>
      </c>
      <c r="AH630" s="44">
        <v>0</v>
      </c>
      <c r="AI630" s="44">
        <v>0</v>
      </c>
      <c r="AJ630" s="44">
        <v>0</v>
      </c>
      <c r="AK630" s="44">
        <v>0</v>
      </c>
      <c r="AL630" s="44">
        <v>0</v>
      </c>
      <c r="AM630" s="44">
        <v>0</v>
      </c>
      <c r="AN630" s="44">
        <v>0</v>
      </c>
      <c r="AO630" s="44">
        <v>0</v>
      </c>
      <c r="AP630" s="44">
        <v>0</v>
      </c>
      <c r="AQ630" s="44">
        <v>0</v>
      </c>
      <c r="AR630" s="44">
        <v>0</v>
      </c>
      <c r="AS630" s="44">
        <v>0</v>
      </c>
      <c r="AT630" s="44">
        <v>0</v>
      </c>
      <c r="AU630" s="44">
        <v>0</v>
      </c>
      <c r="AV630" s="44">
        <v>0</v>
      </c>
      <c r="AW630" s="44">
        <v>0</v>
      </c>
      <c r="AX630" s="44">
        <v>0</v>
      </c>
      <c r="AY630" s="44">
        <v>0</v>
      </c>
      <c r="AZ630" s="44">
        <v>0</v>
      </c>
      <c r="BA630" s="44">
        <v>0</v>
      </c>
      <c r="BB630" s="44">
        <v>0</v>
      </c>
      <c r="BC630" s="44">
        <v>0</v>
      </c>
      <c r="BD630" s="44">
        <v>0</v>
      </c>
      <c r="BE630" s="44">
        <v>0</v>
      </c>
      <c r="BF630" s="44">
        <v>0</v>
      </c>
      <c r="BG630" s="44">
        <v>0</v>
      </c>
      <c r="BH630" s="44">
        <v>0</v>
      </c>
      <c r="BI630" s="44">
        <v>0</v>
      </c>
      <c r="BJ630" s="44">
        <v>0</v>
      </c>
      <c r="BK630" s="44">
        <v>0</v>
      </c>
      <c r="BL630" s="44">
        <f>SUM(V630:BK630)</f>
        <v>20</v>
      </c>
      <c r="BM630" s="152">
        <f t="shared" si="1"/>
        <v>0</v>
      </c>
      <c r="BN630" s="153">
        <f t="shared" si="2"/>
        <v>20</v>
      </c>
      <c r="BO630" s="154">
        <f t="shared" si="3"/>
        <v>0</v>
      </c>
      <c r="BP630" s="155">
        <f t="shared" si="4"/>
        <v>0</v>
      </c>
      <c r="BQ630" s="44"/>
    </row>
    <row r="631" spans="1:69" ht="15.75" hidden="1" customHeight="1" x14ac:dyDescent="0.3">
      <c r="A631" s="44" t="s">
        <v>212</v>
      </c>
      <c r="B631" s="44" t="s">
        <v>809</v>
      </c>
      <c r="C631" s="44" t="s">
        <v>809</v>
      </c>
      <c r="D631" s="44">
        <v>2019</v>
      </c>
      <c r="E631" s="45">
        <v>43669</v>
      </c>
      <c r="F631" s="44" t="s">
        <v>137</v>
      </c>
      <c r="G631" s="44" t="s">
        <v>110</v>
      </c>
      <c r="H631" s="37" t="s">
        <v>31</v>
      </c>
      <c r="I631" s="37" t="s">
        <v>31</v>
      </c>
      <c r="J631" s="37" t="s">
        <v>31</v>
      </c>
      <c r="K631" s="37" t="s">
        <v>31</v>
      </c>
      <c r="L631" s="37" t="s">
        <v>31</v>
      </c>
      <c r="M631" s="44" t="s">
        <v>1700</v>
      </c>
      <c r="N631" s="44">
        <f>SUM(O631:U631,V631:BK631)</f>
        <v>10</v>
      </c>
      <c r="O631" s="44">
        <v>0</v>
      </c>
      <c r="P631" s="44">
        <v>0</v>
      </c>
      <c r="Q631" s="44">
        <v>0</v>
      </c>
      <c r="R631" s="44">
        <v>0</v>
      </c>
      <c r="S631" s="44">
        <v>0</v>
      </c>
      <c r="T631" s="44">
        <v>6</v>
      </c>
      <c r="U631" s="44">
        <v>4</v>
      </c>
      <c r="V631" s="44">
        <v>0</v>
      </c>
      <c r="W631" s="44">
        <v>0</v>
      </c>
      <c r="X631" s="44">
        <v>0</v>
      </c>
      <c r="Y631" s="44">
        <v>0</v>
      </c>
      <c r="Z631" s="44">
        <v>0</v>
      </c>
      <c r="AA631" s="44">
        <v>0</v>
      </c>
      <c r="AB631" s="44">
        <v>0</v>
      </c>
      <c r="AC631" s="44">
        <v>0</v>
      </c>
      <c r="AD631" s="44">
        <v>0</v>
      </c>
      <c r="AE631" s="44">
        <v>0</v>
      </c>
      <c r="AF631" s="44">
        <v>0</v>
      </c>
      <c r="AG631" s="44">
        <v>0</v>
      </c>
      <c r="AH631" s="44">
        <v>0</v>
      </c>
      <c r="AI631" s="44">
        <v>0</v>
      </c>
      <c r="AJ631" s="44">
        <v>0</v>
      </c>
      <c r="AK631" s="44">
        <v>0</v>
      </c>
      <c r="AL631" s="44">
        <v>0</v>
      </c>
      <c r="AM631" s="44">
        <v>0</v>
      </c>
      <c r="AN631" s="44">
        <v>0</v>
      </c>
      <c r="AO631" s="44">
        <v>0</v>
      </c>
      <c r="AP631" s="44">
        <v>0</v>
      </c>
      <c r="AQ631" s="44">
        <v>0</v>
      </c>
      <c r="AR631" s="44">
        <v>0</v>
      </c>
      <c r="AS631" s="44">
        <v>0</v>
      </c>
      <c r="AT631" s="44">
        <v>0</v>
      </c>
      <c r="AU631" s="44">
        <v>0</v>
      </c>
      <c r="AV631" s="44">
        <v>0</v>
      </c>
      <c r="AW631" s="44">
        <v>0</v>
      </c>
      <c r="AX631" s="44">
        <v>0</v>
      </c>
      <c r="AY631" s="44">
        <v>0</v>
      </c>
      <c r="AZ631" s="44">
        <v>0</v>
      </c>
      <c r="BA631" s="44">
        <v>0</v>
      </c>
      <c r="BB631" s="44">
        <v>0</v>
      </c>
      <c r="BC631" s="44">
        <v>0</v>
      </c>
      <c r="BD631" s="44">
        <v>0</v>
      </c>
      <c r="BE631" s="44">
        <v>0</v>
      </c>
      <c r="BF631" s="44">
        <v>0</v>
      </c>
      <c r="BG631" s="44">
        <v>0</v>
      </c>
      <c r="BH631" s="44">
        <v>0</v>
      </c>
      <c r="BI631" s="44">
        <v>0</v>
      </c>
      <c r="BJ631" s="44">
        <v>0</v>
      </c>
      <c r="BK631" s="44">
        <v>0</v>
      </c>
      <c r="BL631" s="44">
        <f>SUM(V631:BK631)</f>
        <v>0</v>
      </c>
      <c r="BM631" s="152">
        <f t="shared" si="1"/>
        <v>0</v>
      </c>
      <c r="BN631" s="153">
        <f t="shared" si="2"/>
        <v>0</v>
      </c>
      <c r="BO631" s="154">
        <f t="shared" si="3"/>
        <v>0</v>
      </c>
      <c r="BP631" s="155">
        <f t="shared" si="4"/>
        <v>0</v>
      </c>
      <c r="BQ631" s="44"/>
    </row>
    <row r="632" spans="1:69" ht="15.75" hidden="1" customHeight="1" x14ac:dyDescent="0.3">
      <c r="A632" s="44" t="s">
        <v>212</v>
      </c>
      <c r="B632" s="44" t="s">
        <v>809</v>
      </c>
      <c r="C632" s="44" t="s">
        <v>809</v>
      </c>
      <c r="D632" s="44">
        <v>2019</v>
      </c>
      <c r="E632" s="45">
        <v>43669</v>
      </c>
      <c r="F632" s="44" t="s">
        <v>137</v>
      </c>
      <c r="G632" s="44" t="s">
        <v>113</v>
      </c>
      <c r="H632" s="37" t="s">
        <v>22</v>
      </c>
      <c r="I632" s="37" t="s">
        <v>22</v>
      </c>
      <c r="J632" s="37" t="s">
        <v>21</v>
      </c>
      <c r="K632" s="37" t="s">
        <v>22</v>
      </c>
      <c r="L632" s="37" t="s">
        <v>21</v>
      </c>
      <c r="M632" s="44" t="s">
        <v>1698</v>
      </c>
      <c r="N632" s="44"/>
      <c r="O632" s="44">
        <v>0</v>
      </c>
      <c r="P632" s="44">
        <v>0</v>
      </c>
      <c r="Q632" s="44">
        <v>0</v>
      </c>
      <c r="R632" s="44">
        <v>0</v>
      </c>
      <c r="S632" s="44">
        <v>0</v>
      </c>
      <c r="T632" s="44">
        <v>0</v>
      </c>
      <c r="U632" s="44">
        <v>0</v>
      </c>
      <c r="V632" s="44">
        <v>0</v>
      </c>
      <c r="W632" s="44">
        <v>0</v>
      </c>
      <c r="X632" s="44">
        <v>0</v>
      </c>
      <c r="Y632" s="44">
        <v>0</v>
      </c>
      <c r="Z632" s="44">
        <v>2</v>
      </c>
      <c r="AA632" s="44">
        <v>0</v>
      </c>
      <c r="AB632" s="44">
        <v>4</v>
      </c>
      <c r="AC632" s="44">
        <v>0</v>
      </c>
      <c r="AD632" s="44">
        <v>0</v>
      </c>
      <c r="AE632" s="44">
        <v>0</v>
      </c>
      <c r="AF632" s="44">
        <v>0</v>
      </c>
      <c r="AG632" s="44">
        <v>0</v>
      </c>
      <c r="AH632" s="44">
        <v>0</v>
      </c>
      <c r="AI632" s="44">
        <v>0</v>
      </c>
      <c r="AJ632" s="44">
        <v>0</v>
      </c>
      <c r="AK632" s="44">
        <v>0</v>
      </c>
      <c r="AL632" s="44">
        <v>0</v>
      </c>
      <c r="AM632" s="44">
        <v>0</v>
      </c>
      <c r="AN632" s="44">
        <v>0</v>
      </c>
      <c r="AO632" s="44">
        <v>3</v>
      </c>
      <c r="AP632" s="44">
        <v>0</v>
      </c>
      <c r="AQ632" s="44">
        <v>0</v>
      </c>
      <c r="AR632" s="44">
        <v>0</v>
      </c>
      <c r="AS632" s="44">
        <v>0</v>
      </c>
      <c r="AT632" s="44">
        <v>0</v>
      </c>
      <c r="AU632" s="44">
        <v>0</v>
      </c>
      <c r="AV632" s="44">
        <v>0</v>
      </c>
      <c r="AW632" s="44">
        <v>0</v>
      </c>
      <c r="AX632" s="44">
        <v>0</v>
      </c>
      <c r="AY632" s="44">
        <v>0</v>
      </c>
      <c r="AZ632" s="44">
        <v>0</v>
      </c>
      <c r="BA632" s="44">
        <v>0</v>
      </c>
      <c r="BB632" s="44">
        <v>0</v>
      </c>
      <c r="BC632" s="44">
        <v>0</v>
      </c>
      <c r="BD632" s="44">
        <v>0</v>
      </c>
      <c r="BE632" s="44">
        <v>0</v>
      </c>
      <c r="BF632" s="44">
        <v>0</v>
      </c>
      <c r="BG632" s="44">
        <v>0</v>
      </c>
      <c r="BH632" s="44">
        <v>0</v>
      </c>
      <c r="BI632" s="44">
        <v>0</v>
      </c>
      <c r="BJ632" s="44">
        <v>1</v>
      </c>
      <c r="BK632" s="44">
        <v>0</v>
      </c>
      <c r="BL632" s="44">
        <f>SUM(V632:BK632)</f>
        <v>10</v>
      </c>
      <c r="BM632" s="152">
        <f t="shared" si="1"/>
        <v>7</v>
      </c>
      <c r="BN632" s="153">
        <f t="shared" si="2"/>
        <v>2</v>
      </c>
      <c r="BO632" s="154">
        <f t="shared" si="3"/>
        <v>1</v>
      </c>
      <c r="BP632" s="155">
        <f t="shared" si="4"/>
        <v>0</v>
      </c>
      <c r="BQ632" s="44"/>
    </row>
    <row r="633" spans="1:69" ht="15.75" hidden="1" customHeight="1" x14ac:dyDescent="0.3">
      <c r="A633" s="44" t="s">
        <v>212</v>
      </c>
      <c r="B633" s="44" t="s">
        <v>809</v>
      </c>
      <c r="C633" s="44" t="s">
        <v>809</v>
      </c>
      <c r="D633" s="44">
        <v>2019</v>
      </c>
      <c r="E633" s="45">
        <v>43669</v>
      </c>
      <c r="F633" s="44" t="s">
        <v>137</v>
      </c>
      <c r="G633" s="44" t="s">
        <v>113</v>
      </c>
      <c r="H633" s="37" t="s">
        <v>22</v>
      </c>
      <c r="I633" s="37" t="s">
        <v>22</v>
      </c>
      <c r="J633" s="37" t="s">
        <v>21</v>
      </c>
      <c r="K633" s="37" t="s">
        <v>22</v>
      </c>
      <c r="L633" s="37" t="s">
        <v>21</v>
      </c>
      <c r="M633" s="44" t="s">
        <v>1699</v>
      </c>
      <c r="N633" s="44"/>
      <c r="O633" s="44">
        <v>0</v>
      </c>
      <c r="P633" s="44">
        <v>0</v>
      </c>
      <c r="Q633" s="44">
        <v>0</v>
      </c>
      <c r="R633" s="44">
        <v>0</v>
      </c>
      <c r="S633" s="44">
        <v>0</v>
      </c>
      <c r="T633" s="44">
        <v>0</v>
      </c>
      <c r="U633" s="44">
        <v>0</v>
      </c>
      <c r="V633" s="44">
        <v>0</v>
      </c>
      <c r="W633" s="44">
        <v>0</v>
      </c>
      <c r="X633" s="44">
        <v>0</v>
      </c>
      <c r="Y633" s="44">
        <v>0</v>
      </c>
      <c r="Z633" s="44">
        <v>12</v>
      </c>
      <c r="AA633" s="44">
        <v>0</v>
      </c>
      <c r="AB633" s="44">
        <v>0</v>
      </c>
      <c r="AC633" s="44">
        <v>0</v>
      </c>
      <c r="AD633" s="44">
        <v>0</v>
      </c>
      <c r="AE633" s="44">
        <v>0</v>
      </c>
      <c r="AF633" s="44">
        <v>0</v>
      </c>
      <c r="AG633" s="44">
        <v>0</v>
      </c>
      <c r="AH633" s="44">
        <v>0</v>
      </c>
      <c r="AI633" s="44">
        <v>0</v>
      </c>
      <c r="AJ633" s="44">
        <v>0</v>
      </c>
      <c r="AK633" s="44">
        <v>0</v>
      </c>
      <c r="AL633" s="44">
        <v>0</v>
      </c>
      <c r="AM633" s="44">
        <v>0</v>
      </c>
      <c r="AN633" s="44">
        <v>0</v>
      </c>
      <c r="AO633" s="44">
        <v>0</v>
      </c>
      <c r="AP633" s="44">
        <v>0</v>
      </c>
      <c r="AQ633" s="44">
        <v>0</v>
      </c>
      <c r="AR633" s="44">
        <v>0</v>
      </c>
      <c r="AS633" s="44">
        <v>0</v>
      </c>
      <c r="AT633" s="44">
        <v>5</v>
      </c>
      <c r="AU633" s="44">
        <v>0</v>
      </c>
      <c r="AV633" s="44">
        <v>0</v>
      </c>
      <c r="AW633" s="44">
        <v>0</v>
      </c>
      <c r="AX633" s="44">
        <v>0</v>
      </c>
      <c r="AY633" s="44">
        <v>0</v>
      </c>
      <c r="AZ633" s="44">
        <v>0</v>
      </c>
      <c r="BA633" s="44">
        <v>0</v>
      </c>
      <c r="BB633" s="44">
        <v>0</v>
      </c>
      <c r="BC633" s="44">
        <v>0</v>
      </c>
      <c r="BD633" s="44">
        <v>0</v>
      </c>
      <c r="BE633" s="44">
        <v>0</v>
      </c>
      <c r="BF633" s="44">
        <v>0</v>
      </c>
      <c r="BG633" s="44">
        <v>0</v>
      </c>
      <c r="BH633" s="44">
        <v>0</v>
      </c>
      <c r="BI633" s="44">
        <v>0</v>
      </c>
      <c r="BJ633" s="44">
        <v>0</v>
      </c>
      <c r="BK633" s="44">
        <v>0</v>
      </c>
      <c r="BL633" s="44">
        <f>SUM(V633:BK633)</f>
        <v>17</v>
      </c>
      <c r="BM633" s="152">
        <f t="shared" si="1"/>
        <v>0</v>
      </c>
      <c r="BN633" s="153">
        <f t="shared" si="2"/>
        <v>12</v>
      </c>
      <c r="BO633" s="154">
        <f t="shared" si="3"/>
        <v>0</v>
      </c>
      <c r="BP633" s="155">
        <f t="shared" si="4"/>
        <v>5</v>
      </c>
      <c r="BQ633" s="44"/>
    </row>
    <row r="634" spans="1:69" ht="15.75" hidden="1" customHeight="1" x14ac:dyDescent="0.3">
      <c r="A634" s="44" t="s">
        <v>212</v>
      </c>
      <c r="B634" s="44" t="s">
        <v>809</v>
      </c>
      <c r="C634" s="44" t="s">
        <v>809</v>
      </c>
      <c r="D634" s="44">
        <v>2019</v>
      </c>
      <c r="E634" s="45">
        <v>43669</v>
      </c>
      <c r="F634" s="44" t="s">
        <v>137</v>
      </c>
      <c r="G634" s="44" t="s">
        <v>113</v>
      </c>
      <c r="H634" s="37" t="s">
        <v>22</v>
      </c>
      <c r="I634" s="37" t="s">
        <v>22</v>
      </c>
      <c r="J634" s="37" t="s">
        <v>21</v>
      </c>
      <c r="K634" s="37" t="s">
        <v>22</v>
      </c>
      <c r="L634" s="37" t="s">
        <v>21</v>
      </c>
      <c r="M634" s="44" t="s">
        <v>1700</v>
      </c>
      <c r="N634" s="44">
        <f>SUM(O634:U634,V634:BK634)</f>
        <v>10</v>
      </c>
      <c r="O634" s="44">
        <v>0</v>
      </c>
      <c r="P634" s="44">
        <v>0</v>
      </c>
      <c r="Q634" s="44">
        <v>0</v>
      </c>
      <c r="R634" s="44">
        <v>0</v>
      </c>
      <c r="S634" s="44">
        <v>0</v>
      </c>
      <c r="T634" s="44">
        <v>7</v>
      </c>
      <c r="U634" s="44">
        <v>3</v>
      </c>
      <c r="V634" s="44">
        <v>0</v>
      </c>
      <c r="W634" s="44">
        <v>0</v>
      </c>
      <c r="X634" s="44">
        <v>0</v>
      </c>
      <c r="Y634" s="44">
        <v>0</v>
      </c>
      <c r="Z634" s="44">
        <v>0</v>
      </c>
      <c r="AA634" s="44">
        <v>0</v>
      </c>
      <c r="AB634" s="44">
        <v>0</v>
      </c>
      <c r="AC634" s="44">
        <v>0</v>
      </c>
      <c r="AD634" s="44">
        <v>0</v>
      </c>
      <c r="AE634" s="44">
        <v>0</v>
      </c>
      <c r="AF634" s="44">
        <v>0</v>
      </c>
      <c r="AG634" s="44">
        <v>0</v>
      </c>
      <c r="AH634" s="44">
        <v>0</v>
      </c>
      <c r="AI634" s="44">
        <v>0</v>
      </c>
      <c r="AJ634" s="44">
        <v>0</v>
      </c>
      <c r="AK634" s="44">
        <v>0</v>
      </c>
      <c r="AL634" s="44">
        <v>0</v>
      </c>
      <c r="AM634" s="44">
        <v>0</v>
      </c>
      <c r="AN634" s="44">
        <v>0</v>
      </c>
      <c r="AO634" s="44">
        <v>0</v>
      </c>
      <c r="AP634" s="44">
        <v>0</v>
      </c>
      <c r="AQ634" s="44">
        <v>0</v>
      </c>
      <c r="AR634" s="44">
        <v>0</v>
      </c>
      <c r="AS634" s="44">
        <v>0</v>
      </c>
      <c r="AT634" s="44">
        <v>0</v>
      </c>
      <c r="AU634" s="44">
        <v>0</v>
      </c>
      <c r="AV634" s="44">
        <v>0</v>
      </c>
      <c r="AW634" s="44">
        <v>0</v>
      </c>
      <c r="AX634" s="44">
        <v>0</v>
      </c>
      <c r="AY634" s="44">
        <v>0</v>
      </c>
      <c r="AZ634" s="44">
        <v>0</v>
      </c>
      <c r="BA634" s="44">
        <v>0</v>
      </c>
      <c r="BB634" s="44">
        <v>0</v>
      </c>
      <c r="BC634" s="44">
        <v>0</v>
      </c>
      <c r="BD634" s="44">
        <v>0</v>
      </c>
      <c r="BE634" s="44">
        <v>0</v>
      </c>
      <c r="BF634" s="44">
        <v>0</v>
      </c>
      <c r="BG634" s="44">
        <v>0</v>
      </c>
      <c r="BH634" s="44">
        <v>0</v>
      </c>
      <c r="BI634" s="44">
        <v>0</v>
      </c>
      <c r="BJ634" s="44">
        <v>0</v>
      </c>
      <c r="BK634" s="44">
        <v>0</v>
      </c>
      <c r="BL634" s="44">
        <f>SUM(V634:BK634)</f>
        <v>0</v>
      </c>
      <c r="BM634" s="152">
        <f t="shared" si="1"/>
        <v>0</v>
      </c>
      <c r="BN634" s="153">
        <f t="shared" si="2"/>
        <v>0</v>
      </c>
      <c r="BO634" s="154">
        <f t="shared" si="3"/>
        <v>0</v>
      </c>
      <c r="BP634" s="155">
        <f t="shared" si="4"/>
        <v>0</v>
      </c>
      <c r="BQ634" s="44"/>
    </row>
    <row r="635" spans="1:69" ht="15.75" hidden="1" customHeight="1" x14ac:dyDescent="0.3">
      <c r="A635" s="44" t="s">
        <v>212</v>
      </c>
      <c r="B635" s="44" t="s">
        <v>809</v>
      </c>
      <c r="C635" s="44" t="s">
        <v>809</v>
      </c>
      <c r="D635" s="44">
        <v>2019</v>
      </c>
      <c r="E635" s="45">
        <v>43669</v>
      </c>
      <c r="F635" s="44" t="s">
        <v>137</v>
      </c>
      <c r="G635" s="44" t="s">
        <v>116</v>
      </c>
      <c r="H635" s="37" t="s">
        <v>31</v>
      </c>
      <c r="I635" s="37" t="s">
        <v>31</v>
      </c>
      <c r="J635" s="37" t="s">
        <v>31</v>
      </c>
      <c r="K635" s="37" t="s">
        <v>31</v>
      </c>
      <c r="L635" s="37" t="s">
        <v>31</v>
      </c>
      <c r="M635" s="44" t="s">
        <v>1698</v>
      </c>
      <c r="N635" s="44"/>
      <c r="O635" s="44">
        <v>0</v>
      </c>
      <c r="P635" s="44">
        <v>0</v>
      </c>
      <c r="Q635" s="44">
        <v>0</v>
      </c>
      <c r="R635" s="44">
        <v>0</v>
      </c>
      <c r="S635" s="44">
        <v>0</v>
      </c>
      <c r="T635" s="44">
        <v>0</v>
      </c>
      <c r="U635" s="44">
        <v>0</v>
      </c>
      <c r="V635" s="44">
        <v>0</v>
      </c>
      <c r="W635" s="44">
        <v>0</v>
      </c>
      <c r="X635" s="44">
        <v>0</v>
      </c>
      <c r="Y635" s="44">
        <v>0</v>
      </c>
      <c r="Z635" s="44">
        <v>0</v>
      </c>
      <c r="AA635" s="44">
        <v>0</v>
      </c>
      <c r="AB635" s="44">
        <v>1</v>
      </c>
      <c r="AC635" s="44">
        <v>0</v>
      </c>
      <c r="AD635" s="44">
        <v>0</v>
      </c>
      <c r="AE635" s="44">
        <v>0</v>
      </c>
      <c r="AF635" s="44">
        <v>0</v>
      </c>
      <c r="AG635" s="44">
        <v>0</v>
      </c>
      <c r="AH635" s="44">
        <v>0</v>
      </c>
      <c r="AI635" s="44">
        <v>0</v>
      </c>
      <c r="AJ635" s="44">
        <v>0</v>
      </c>
      <c r="AK635" s="44">
        <v>0</v>
      </c>
      <c r="AL635" s="44">
        <v>0</v>
      </c>
      <c r="AM635" s="44">
        <v>0</v>
      </c>
      <c r="AN635" s="44">
        <v>0</v>
      </c>
      <c r="AO635" s="44">
        <v>4</v>
      </c>
      <c r="AP635" s="44">
        <v>0</v>
      </c>
      <c r="AQ635" s="44">
        <v>0</v>
      </c>
      <c r="AR635" s="44">
        <v>0</v>
      </c>
      <c r="AS635" s="44">
        <v>0</v>
      </c>
      <c r="AT635" s="44">
        <v>0</v>
      </c>
      <c r="AU635" s="44">
        <v>0</v>
      </c>
      <c r="AV635" s="44">
        <v>0</v>
      </c>
      <c r="AW635" s="44">
        <v>0</v>
      </c>
      <c r="AX635" s="44">
        <v>0</v>
      </c>
      <c r="AY635" s="44">
        <v>0</v>
      </c>
      <c r="AZ635" s="44">
        <v>0</v>
      </c>
      <c r="BA635" s="44">
        <v>0</v>
      </c>
      <c r="BB635" s="44">
        <v>0</v>
      </c>
      <c r="BC635" s="44">
        <v>0</v>
      </c>
      <c r="BD635" s="44">
        <v>4</v>
      </c>
      <c r="BE635" s="44">
        <v>0</v>
      </c>
      <c r="BF635" s="44">
        <v>0</v>
      </c>
      <c r="BG635" s="44">
        <v>0</v>
      </c>
      <c r="BH635" s="44">
        <v>0</v>
      </c>
      <c r="BI635" s="44">
        <v>0</v>
      </c>
      <c r="BJ635" s="44">
        <v>0</v>
      </c>
      <c r="BK635" s="44">
        <v>0</v>
      </c>
      <c r="BL635" s="44">
        <f>SUM(V635:BK635)</f>
        <v>9</v>
      </c>
      <c r="BM635" s="152">
        <f t="shared" si="1"/>
        <v>9</v>
      </c>
      <c r="BN635" s="153">
        <f t="shared" si="2"/>
        <v>0</v>
      </c>
      <c r="BO635" s="154">
        <f t="shared" si="3"/>
        <v>0</v>
      </c>
      <c r="BP635" s="155">
        <f t="shared" si="4"/>
        <v>0</v>
      </c>
      <c r="BQ635" s="44"/>
    </row>
    <row r="636" spans="1:69" ht="15.75" hidden="1" customHeight="1" x14ac:dyDescent="0.3">
      <c r="A636" s="44" t="s">
        <v>212</v>
      </c>
      <c r="B636" s="44" t="s">
        <v>809</v>
      </c>
      <c r="C636" s="44" t="s">
        <v>809</v>
      </c>
      <c r="D636" s="44">
        <v>2019</v>
      </c>
      <c r="E636" s="45">
        <v>43669</v>
      </c>
      <c r="F636" s="44" t="s">
        <v>137</v>
      </c>
      <c r="G636" s="44" t="s">
        <v>116</v>
      </c>
      <c r="H636" s="37" t="s">
        <v>31</v>
      </c>
      <c r="I636" s="37" t="s">
        <v>31</v>
      </c>
      <c r="J636" s="37" t="s">
        <v>31</v>
      </c>
      <c r="K636" s="37" t="s">
        <v>31</v>
      </c>
      <c r="L636" s="37" t="s">
        <v>31</v>
      </c>
      <c r="M636" s="44" t="s">
        <v>1699</v>
      </c>
      <c r="N636" s="44"/>
      <c r="O636" s="44">
        <v>0</v>
      </c>
      <c r="P636" s="44">
        <v>0</v>
      </c>
      <c r="Q636" s="44">
        <v>0</v>
      </c>
      <c r="R636" s="44">
        <v>0</v>
      </c>
      <c r="S636" s="44">
        <v>0</v>
      </c>
      <c r="T636" s="44">
        <v>0</v>
      </c>
      <c r="U636" s="44">
        <v>0</v>
      </c>
      <c r="V636" s="44">
        <v>0</v>
      </c>
      <c r="W636" s="44">
        <v>0</v>
      </c>
      <c r="X636" s="44">
        <v>0</v>
      </c>
      <c r="Y636" s="44">
        <v>0</v>
      </c>
      <c r="Z636" s="44">
        <v>2</v>
      </c>
      <c r="AA636" s="44">
        <v>0</v>
      </c>
      <c r="AB636" s="44">
        <v>0</v>
      </c>
      <c r="AC636" s="44">
        <v>0</v>
      </c>
      <c r="AD636" s="44">
        <v>0</v>
      </c>
      <c r="AE636" s="44">
        <v>0</v>
      </c>
      <c r="AF636" s="44">
        <v>0</v>
      </c>
      <c r="AG636" s="44">
        <v>0</v>
      </c>
      <c r="AH636" s="44">
        <v>0</v>
      </c>
      <c r="AI636" s="44">
        <v>0</v>
      </c>
      <c r="AJ636" s="44">
        <v>0</v>
      </c>
      <c r="AK636" s="44">
        <v>0</v>
      </c>
      <c r="AL636" s="44">
        <v>0</v>
      </c>
      <c r="AM636" s="44">
        <v>0</v>
      </c>
      <c r="AN636" s="44">
        <v>0</v>
      </c>
      <c r="AO636" s="44">
        <v>1</v>
      </c>
      <c r="AP636" s="44">
        <v>0</v>
      </c>
      <c r="AQ636" s="44">
        <v>0</v>
      </c>
      <c r="AR636" s="44">
        <v>0</v>
      </c>
      <c r="AS636" s="44">
        <v>0</v>
      </c>
      <c r="AT636" s="44">
        <v>0</v>
      </c>
      <c r="AU636" s="44">
        <v>0</v>
      </c>
      <c r="AV636" s="44">
        <v>0</v>
      </c>
      <c r="AW636" s="44">
        <v>0</v>
      </c>
      <c r="AX636" s="44">
        <v>0</v>
      </c>
      <c r="AY636" s="44">
        <v>0</v>
      </c>
      <c r="AZ636" s="44">
        <v>0</v>
      </c>
      <c r="BA636" s="44">
        <v>0</v>
      </c>
      <c r="BB636" s="44">
        <v>0</v>
      </c>
      <c r="BC636" s="44">
        <v>0</v>
      </c>
      <c r="BD636" s="44">
        <v>0</v>
      </c>
      <c r="BE636" s="44">
        <v>0</v>
      </c>
      <c r="BF636" s="44">
        <v>0</v>
      </c>
      <c r="BG636" s="44">
        <v>0</v>
      </c>
      <c r="BH636" s="44">
        <v>0</v>
      </c>
      <c r="BI636" s="44">
        <v>0</v>
      </c>
      <c r="BJ636" s="44">
        <v>0</v>
      </c>
      <c r="BK636" s="44">
        <v>0</v>
      </c>
      <c r="BL636" s="44">
        <f>SUM(V636:BK636)</f>
        <v>3</v>
      </c>
      <c r="BM636" s="152">
        <f t="shared" si="1"/>
        <v>1</v>
      </c>
      <c r="BN636" s="153">
        <f t="shared" si="2"/>
        <v>2</v>
      </c>
      <c r="BO636" s="154">
        <f t="shared" si="3"/>
        <v>0</v>
      </c>
      <c r="BP636" s="155">
        <f t="shared" si="4"/>
        <v>0</v>
      </c>
      <c r="BQ636" s="44"/>
    </row>
    <row r="637" spans="1:69" ht="15.75" hidden="1" customHeight="1" x14ac:dyDescent="0.3">
      <c r="A637" s="44" t="s">
        <v>212</v>
      </c>
      <c r="B637" s="44" t="s">
        <v>809</v>
      </c>
      <c r="C637" s="44" t="s">
        <v>809</v>
      </c>
      <c r="D637" s="44">
        <v>2019</v>
      </c>
      <c r="E637" s="45">
        <v>43669</v>
      </c>
      <c r="F637" s="44" t="s">
        <v>137</v>
      </c>
      <c r="G637" s="44" t="s">
        <v>116</v>
      </c>
      <c r="H637" s="37" t="s">
        <v>31</v>
      </c>
      <c r="I637" s="37" t="s">
        <v>31</v>
      </c>
      <c r="J637" s="37" t="s">
        <v>31</v>
      </c>
      <c r="K637" s="37" t="s">
        <v>31</v>
      </c>
      <c r="L637" s="37" t="s">
        <v>31</v>
      </c>
      <c r="M637" s="44" t="s">
        <v>1700</v>
      </c>
      <c r="N637" s="44">
        <f>SUM(O637:U637,V637:BK637)</f>
        <v>10</v>
      </c>
      <c r="O637" s="44">
        <v>0</v>
      </c>
      <c r="P637" s="44">
        <v>0</v>
      </c>
      <c r="Q637" s="44">
        <v>0</v>
      </c>
      <c r="R637" s="44">
        <v>0</v>
      </c>
      <c r="S637" s="44">
        <v>0</v>
      </c>
      <c r="T637" s="44">
        <v>4</v>
      </c>
      <c r="U637" s="44">
        <v>5</v>
      </c>
      <c r="V637" s="44">
        <v>0</v>
      </c>
      <c r="W637" s="44">
        <v>0</v>
      </c>
      <c r="X637" s="44">
        <v>0</v>
      </c>
      <c r="Y637" s="44">
        <v>0</v>
      </c>
      <c r="Z637" s="44">
        <v>0</v>
      </c>
      <c r="AA637" s="44">
        <v>0</v>
      </c>
      <c r="AB637" s="44">
        <v>0</v>
      </c>
      <c r="AC637" s="44">
        <v>0</v>
      </c>
      <c r="AD637" s="44">
        <v>0</v>
      </c>
      <c r="AE637" s="44">
        <v>0</v>
      </c>
      <c r="AF637" s="44">
        <v>0</v>
      </c>
      <c r="AG637" s="44">
        <v>0</v>
      </c>
      <c r="AH637" s="44">
        <v>0</v>
      </c>
      <c r="AI637" s="44">
        <v>0</v>
      </c>
      <c r="AJ637" s="44">
        <v>0</v>
      </c>
      <c r="AK637" s="44">
        <v>0</v>
      </c>
      <c r="AL637" s="44">
        <v>0</v>
      </c>
      <c r="AM637" s="44">
        <v>0</v>
      </c>
      <c r="AN637" s="44">
        <v>0</v>
      </c>
      <c r="AO637" s="44">
        <v>1</v>
      </c>
      <c r="AP637" s="44">
        <v>0</v>
      </c>
      <c r="AQ637" s="44">
        <v>0</v>
      </c>
      <c r="AR637" s="44">
        <v>0</v>
      </c>
      <c r="AS637" s="44">
        <v>0</v>
      </c>
      <c r="AT637" s="44">
        <v>0</v>
      </c>
      <c r="AU637" s="44">
        <v>0</v>
      </c>
      <c r="AV637" s="44">
        <v>0</v>
      </c>
      <c r="AW637" s="44">
        <v>0</v>
      </c>
      <c r="AX637" s="44">
        <v>0</v>
      </c>
      <c r="AY637" s="44">
        <v>0</v>
      </c>
      <c r="AZ637" s="44">
        <v>0</v>
      </c>
      <c r="BA637" s="44">
        <v>0</v>
      </c>
      <c r="BB637" s="44">
        <v>0</v>
      </c>
      <c r="BC637" s="44">
        <v>0</v>
      </c>
      <c r="BD637" s="44">
        <v>0</v>
      </c>
      <c r="BE637" s="44">
        <v>0</v>
      </c>
      <c r="BF637" s="44">
        <v>0</v>
      </c>
      <c r="BG637" s="44">
        <v>0</v>
      </c>
      <c r="BH637" s="44">
        <v>0</v>
      </c>
      <c r="BI637" s="44">
        <v>0</v>
      </c>
      <c r="BJ637" s="44">
        <v>0</v>
      </c>
      <c r="BK637" s="44">
        <v>0</v>
      </c>
      <c r="BL637" s="44">
        <f>SUM(V637:BK637)</f>
        <v>1</v>
      </c>
      <c r="BM637" s="152">
        <f t="shared" si="1"/>
        <v>1</v>
      </c>
      <c r="BN637" s="153">
        <f t="shared" si="2"/>
        <v>0</v>
      </c>
      <c r="BO637" s="154">
        <f t="shared" si="3"/>
        <v>0</v>
      </c>
      <c r="BP637" s="155">
        <f t="shared" si="4"/>
        <v>0</v>
      </c>
      <c r="BQ637" s="44"/>
    </row>
    <row r="638" spans="1:69" ht="15.75" hidden="1" customHeight="1" x14ac:dyDescent="0.3">
      <c r="A638" s="44" t="s">
        <v>212</v>
      </c>
      <c r="B638" s="44" t="s">
        <v>809</v>
      </c>
      <c r="C638" s="44" t="s">
        <v>809</v>
      </c>
      <c r="D638" s="44">
        <v>2019</v>
      </c>
      <c r="E638" s="45">
        <v>43669</v>
      </c>
      <c r="F638" s="44" t="s">
        <v>137</v>
      </c>
      <c r="G638" s="44" t="s">
        <v>122</v>
      </c>
      <c r="H638" s="37" t="s">
        <v>27</v>
      </c>
      <c r="I638" s="37" t="s">
        <v>27</v>
      </c>
      <c r="J638" s="37" t="s">
        <v>26</v>
      </c>
      <c r="K638" s="37" t="s">
        <v>27</v>
      </c>
      <c r="L638" s="37" t="s">
        <v>26</v>
      </c>
      <c r="M638" s="44" t="s">
        <v>1698</v>
      </c>
      <c r="N638" s="44"/>
      <c r="O638" s="44">
        <v>0</v>
      </c>
      <c r="P638" s="44">
        <v>0</v>
      </c>
      <c r="Q638" s="44">
        <v>0</v>
      </c>
      <c r="R638" s="44">
        <v>0</v>
      </c>
      <c r="S638" s="44">
        <v>0</v>
      </c>
      <c r="T638" s="44">
        <v>0</v>
      </c>
      <c r="U638" s="44">
        <v>0</v>
      </c>
      <c r="V638" s="44">
        <v>0</v>
      </c>
      <c r="W638" s="44">
        <v>0</v>
      </c>
      <c r="X638" s="44">
        <v>0</v>
      </c>
      <c r="Y638" s="44">
        <v>1</v>
      </c>
      <c r="Z638" s="44">
        <v>1</v>
      </c>
      <c r="AA638" s="44">
        <v>0</v>
      </c>
      <c r="AB638" s="44">
        <v>1</v>
      </c>
      <c r="AC638" s="44">
        <v>5</v>
      </c>
      <c r="AD638" s="44">
        <v>0</v>
      </c>
      <c r="AE638" s="44">
        <v>0</v>
      </c>
      <c r="AF638" s="44">
        <v>0</v>
      </c>
      <c r="AG638" s="44">
        <v>0</v>
      </c>
      <c r="AH638" s="44">
        <v>6</v>
      </c>
      <c r="AI638" s="44">
        <v>0</v>
      </c>
      <c r="AJ638" s="44">
        <v>0</v>
      </c>
      <c r="AK638" s="44">
        <v>0</v>
      </c>
      <c r="AL638" s="44">
        <v>0</v>
      </c>
      <c r="AM638" s="44">
        <v>0</v>
      </c>
      <c r="AN638" s="44">
        <v>0</v>
      </c>
      <c r="AO638" s="44">
        <v>3</v>
      </c>
      <c r="AP638" s="44">
        <v>0</v>
      </c>
      <c r="AQ638" s="44">
        <v>0</v>
      </c>
      <c r="AR638" s="44">
        <v>0</v>
      </c>
      <c r="AS638" s="44">
        <v>0</v>
      </c>
      <c r="AT638" s="44">
        <v>0</v>
      </c>
      <c r="AU638" s="44">
        <v>0</v>
      </c>
      <c r="AV638" s="44">
        <v>0</v>
      </c>
      <c r="AW638" s="44">
        <v>0</v>
      </c>
      <c r="AX638" s="44">
        <v>0</v>
      </c>
      <c r="AY638" s="44">
        <v>0</v>
      </c>
      <c r="AZ638" s="44">
        <v>0</v>
      </c>
      <c r="BA638" s="44">
        <v>0</v>
      </c>
      <c r="BB638" s="44">
        <v>0</v>
      </c>
      <c r="BC638" s="44">
        <v>0</v>
      </c>
      <c r="BD638" s="44">
        <v>0</v>
      </c>
      <c r="BE638" s="44">
        <v>0</v>
      </c>
      <c r="BF638" s="44">
        <v>0</v>
      </c>
      <c r="BG638" s="44">
        <v>0</v>
      </c>
      <c r="BH638" s="44">
        <v>0</v>
      </c>
      <c r="BI638" s="44">
        <v>0</v>
      </c>
      <c r="BJ638" s="44">
        <v>0</v>
      </c>
      <c r="BK638" s="44">
        <v>0</v>
      </c>
      <c r="BL638" s="44">
        <f>SUM(V638:BK638)</f>
        <v>17</v>
      </c>
      <c r="BM638" s="152">
        <f t="shared" si="1"/>
        <v>16</v>
      </c>
      <c r="BN638" s="153">
        <f t="shared" si="2"/>
        <v>1</v>
      </c>
      <c r="BO638" s="154">
        <f t="shared" si="3"/>
        <v>0</v>
      </c>
      <c r="BP638" s="155">
        <f t="shared" si="4"/>
        <v>0</v>
      </c>
      <c r="BQ638" s="44"/>
    </row>
    <row r="639" spans="1:69" ht="15.75" hidden="1" customHeight="1" x14ac:dyDescent="0.3">
      <c r="A639" s="44" t="s">
        <v>212</v>
      </c>
      <c r="B639" s="44" t="s">
        <v>809</v>
      </c>
      <c r="C639" s="44" t="s">
        <v>809</v>
      </c>
      <c r="D639" s="44">
        <v>2019</v>
      </c>
      <c r="E639" s="45">
        <v>43669</v>
      </c>
      <c r="F639" s="44" t="s">
        <v>137</v>
      </c>
      <c r="G639" s="44" t="s">
        <v>122</v>
      </c>
      <c r="H639" s="37" t="s">
        <v>27</v>
      </c>
      <c r="I639" s="37" t="s">
        <v>27</v>
      </c>
      <c r="J639" s="37" t="s">
        <v>26</v>
      </c>
      <c r="K639" s="37" t="s">
        <v>27</v>
      </c>
      <c r="L639" s="37" t="s">
        <v>26</v>
      </c>
      <c r="M639" s="44" t="s">
        <v>1699</v>
      </c>
      <c r="N639" s="44"/>
      <c r="O639" s="44">
        <v>0</v>
      </c>
      <c r="P639" s="44">
        <v>0</v>
      </c>
      <c r="Q639" s="44">
        <v>0</v>
      </c>
      <c r="R639" s="44">
        <v>0</v>
      </c>
      <c r="S639" s="44">
        <v>0</v>
      </c>
      <c r="T639" s="44">
        <v>0</v>
      </c>
      <c r="U639" s="44">
        <v>0</v>
      </c>
      <c r="V639" s="44">
        <v>0</v>
      </c>
      <c r="W639" s="44">
        <v>0</v>
      </c>
      <c r="X639" s="44">
        <v>0</v>
      </c>
      <c r="Y639" s="44">
        <v>0</v>
      </c>
      <c r="Z639" s="44">
        <v>15</v>
      </c>
      <c r="AA639" s="44">
        <v>0</v>
      </c>
      <c r="AB639" s="44">
        <v>0</v>
      </c>
      <c r="AC639" s="44">
        <v>0</v>
      </c>
      <c r="AD639" s="44">
        <v>0</v>
      </c>
      <c r="AE639" s="44">
        <v>0</v>
      </c>
      <c r="AF639" s="44">
        <v>0</v>
      </c>
      <c r="AG639" s="44">
        <v>0</v>
      </c>
      <c r="AH639" s="44">
        <v>0</v>
      </c>
      <c r="AI639" s="44">
        <v>0</v>
      </c>
      <c r="AJ639" s="44">
        <v>0</v>
      </c>
      <c r="AK639" s="44">
        <v>0</v>
      </c>
      <c r="AL639" s="44">
        <v>0</v>
      </c>
      <c r="AM639" s="44">
        <v>0</v>
      </c>
      <c r="AN639" s="44">
        <v>0</v>
      </c>
      <c r="AO639" s="44">
        <v>2</v>
      </c>
      <c r="AP639" s="44">
        <v>0</v>
      </c>
      <c r="AQ639" s="44">
        <v>0</v>
      </c>
      <c r="AR639" s="44">
        <v>0</v>
      </c>
      <c r="AS639" s="44">
        <v>0</v>
      </c>
      <c r="AT639" s="44">
        <v>0</v>
      </c>
      <c r="AU639" s="44">
        <v>0</v>
      </c>
      <c r="AV639" s="44">
        <v>0</v>
      </c>
      <c r="AW639" s="44">
        <v>0</v>
      </c>
      <c r="AX639" s="44">
        <v>0</v>
      </c>
      <c r="AY639" s="44">
        <v>0</v>
      </c>
      <c r="AZ639" s="44">
        <v>0</v>
      </c>
      <c r="BA639" s="44">
        <v>0</v>
      </c>
      <c r="BB639" s="44">
        <v>0</v>
      </c>
      <c r="BC639" s="44">
        <v>0</v>
      </c>
      <c r="BD639" s="44">
        <v>0</v>
      </c>
      <c r="BE639" s="44">
        <v>0</v>
      </c>
      <c r="BF639" s="44">
        <v>0</v>
      </c>
      <c r="BG639" s="44">
        <v>0</v>
      </c>
      <c r="BH639" s="44">
        <v>0</v>
      </c>
      <c r="BI639" s="44">
        <v>0</v>
      </c>
      <c r="BJ639" s="44">
        <v>0</v>
      </c>
      <c r="BK639" s="44">
        <v>0</v>
      </c>
      <c r="BL639" s="44">
        <f>SUM(V639:BK639)</f>
        <v>17</v>
      </c>
      <c r="BM639" s="152">
        <f t="shared" si="1"/>
        <v>2</v>
      </c>
      <c r="BN639" s="153">
        <f t="shared" si="2"/>
        <v>15</v>
      </c>
      <c r="BO639" s="154">
        <f t="shared" si="3"/>
        <v>0</v>
      </c>
      <c r="BP639" s="155">
        <f t="shared" si="4"/>
        <v>0</v>
      </c>
      <c r="BQ639" s="44"/>
    </row>
    <row r="640" spans="1:69" ht="15.75" hidden="1" customHeight="1" x14ac:dyDescent="0.3">
      <c r="A640" s="44" t="s">
        <v>212</v>
      </c>
      <c r="B640" s="44" t="s">
        <v>809</v>
      </c>
      <c r="C640" s="44" t="s">
        <v>809</v>
      </c>
      <c r="D640" s="44">
        <v>2019</v>
      </c>
      <c r="E640" s="45">
        <v>43669</v>
      </c>
      <c r="F640" s="44" t="s">
        <v>137</v>
      </c>
      <c r="G640" s="44" t="s">
        <v>122</v>
      </c>
      <c r="H640" s="37" t="s">
        <v>27</v>
      </c>
      <c r="I640" s="37" t="s">
        <v>27</v>
      </c>
      <c r="J640" s="37" t="s">
        <v>26</v>
      </c>
      <c r="K640" s="37" t="s">
        <v>27</v>
      </c>
      <c r="L640" s="37" t="s">
        <v>26</v>
      </c>
      <c r="M640" s="44" t="s">
        <v>1700</v>
      </c>
      <c r="N640" s="44">
        <f>SUM(O640:U640,V640:BK640)</f>
        <v>10</v>
      </c>
      <c r="O640" s="44">
        <v>0</v>
      </c>
      <c r="P640" s="44">
        <v>0</v>
      </c>
      <c r="Q640" s="44">
        <v>1</v>
      </c>
      <c r="R640" s="44">
        <v>0</v>
      </c>
      <c r="S640" s="44">
        <v>0</v>
      </c>
      <c r="T640" s="44">
        <v>5</v>
      </c>
      <c r="U640" s="44">
        <v>3</v>
      </c>
      <c r="V640" s="44">
        <v>0</v>
      </c>
      <c r="W640" s="44">
        <v>0</v>
      </c>
      <c r="X640" s="44">
        <v>0</v>
      </c>
      <c r="Y640" s="44">
        <v>0</v>
      </c>
      <c r="Z640" s="44">
        <v>0</v>
      </c>
      <c r="AA640" s="44">
        <v>0</v>
      </c>
      <c r="AB640" s="44">
        <v>0</v>
      </c>
      <c r="AC640" s="44">
        <v>0</v>
      </c>
      <c r="AD640" s="44">
        <v>0</v>
      </c>
      <c r="AE640" s="44">
        <v>0</v>
      </c>
      <c r="AF640" s="44">
        <v>0</v>
      </c>
      <c r="AG640" s="44">
        <v>0</v>
      </c>
      <c r="AH640" s="44">
        <v>1</v>
      </c>
      <c r="AI640" s="44">
        <v>0</v>
      </c>
      <c r="AJ640" s="44">
        <v>0</v>
      </c>
      <c r="AK640" s="44">
        <v>0</v>
      </c>
      <c r="AL640" s="44">
        <v>0</v>
      </c>
      <c r="AM640" s="44">
        <v>0</v>
      </c>
      <c r="AN640" s="44">
        <v>0</v>
      </c>
      <c r="AO640" s="44">
        <v>0</v>
      </c>
      <c r="AP640" s="44">
        <v>0</v>
      </c>
      <c r="AQ640" s="44">
        <v>0</v>
      </c>
      <c r="AR640" s="44">
        <v>0</v>
      </c>
      <c r="AS640" s="44">
        <v>0</v>
      </c>
      <c r="AT640" s="44">
        <v>0</v>
      </c>
      <c r="AU640" s="44">
        <v>0</v>
      </c>
      <c r="AV640" s="44">
        <v>0</v>
      </c>
      <c r="AW640" s="44">
        <v>0</v>
      </c>
      <c r="AX640" s="44">
        <v>0</v>
      </c>
      <c r="AY640" s="44">
        <v>0</v>
      </c>
      <c r="AZ640" s="44">
        <v>0</v>
      </c>
      <c r="BA640" s="44">
        <v>0</v>
      </c>
      <c r="BB640" s="44">
        <v>0</v>
      </c>
      <c r="BC640" s="44">
        <v>0</v>
      </c>
      <c r="BD640" s="44">
        <v>0</v>
      </c>
      <c r="BE640" s="44">
        <v>0</v>
      </c>
      <c r="BF640" s="44">
        <v>0</v>
      </c>
      <c r="BG640" s="44">
        <v>0</v>
      </c>
      <c r="BH640" s="44">
        <v>0</v>
      </c>
      <c r="BI640" s="44">
        <v>0</v>
      </c>
      <c r="BJ640" s="44">
        <v>0</v>
      </c>
      <c r="BK640" s="44">
        <v>0</v>
      </c>
      <c r="BL640" s="44">
        <f>SUM(V640:BK640)</f>
        <v>1</v>
      </c>
      <c r="BM640" s="152">
        <f t="shared" si="1"/>
        <v>1</v>
      </c>
      <c r="BN640" s="153">
        <f t="shared" si="2"/>
        <v>0</v>
      </c>
      <c r="BO640" s="154">
        <f t="shared" si="3"/>
        <v>0</v>
      </c>
      <c r="BP640" s="155">
        <f t="shared" si="4"/>
        <v>0</v>
      </c>
      <c r="BQ640" s="44"/>
    </row>
    <row r="641" spans="1:69" ht="15.75" hidden="1" customHeight="1" x14ac:dyDescent="0.3">
      <c r="A641" s="44" t="s">
        <v>212</v>
      </c>
      <c r="B641" s="44" t="s">
        <v>809</v>
      </c>
      <c r="C641" s="44" t="s">
        <v>809</v>
      </c>
      <c r="D641" s="44">
        <v>2019</v>
      </c>
      <c r="E641" s="45">
        <v>43669</v>
      </c>
      <c r="F641" s="44" t="s">
        <v>137</v>
      </c>
      <c r="G641" s="44" t="s">
        <v>125</v>
      </c>
      <c r="H641" s="37" t="s">
        <v>31</v>
      </c>
      <c r="I641" s="37" t="s">
        <v>31</v>
      </c>
      <c r="J641" s="37" t="s">
        <v>31</v>
      </c>
      <c r="K641" s="37" t="s">
        <v>31</v>
      </c>
      <c r="L641" s="37" t="s">
        <v>31</v>
      </c>
      <c r="M641" s="44" t="s">
        <v>1698</v>
      </c>
      <c r="N641" s="44"/>
      <c r="O641" s="44">
        <v>0</v>
      </c>
      <c r="P641" s="44">
        <v>0</v>
      </c>
      <c r="Q641" s="44">
        <v>0</v>
      </c>
      <c r="R641" s="44">
        <v>0</v>
      </c>
      <c r="S641" s="44">
        <v>0</v>
      </c>
      <c r="T641" s="44">
        <v>0</v>
      </c>
      <c r="U641" s="44">
        <v>0</v>
      </c>
      <c r="V641" s="44">
        <v>0</v>
      </c>
      <c r="W641" s="44">
        <v>0</v>
      </c>
      <c r="X641" s="44">
        <v>0</v>
      </c>
      <c r="Y641" s="44">
        <v>5</v>
      </c>
      <c r="Z641" s="44">
        <v>0</v>
      </c>
      <c r="AA641" s="44">
        <v>0</v>
      </c>
      <c r="AB641" s="44">
        <v>2</v>
      </c>
      <c r="AC641" s="44">
        <v>0</v>
      </c>
      <c r="AD641" s="44">
        <v>0</v>
      </c>
      <c r="AE641" s="44">
        <v>0</v>
      </c>
      <c r="AF641" s="44">
        <v>0</v>
      </c>
      <c r="AG641" s="44">
        <v>0</v>
      </c>
      <c r="AH641" s="44">
        <v>0</v>
      </c>
      <c r="AI641" s="44">
        <v>0</v>
      </c>
      <c r="AJ641" s="44">
        <v>0</v>
      </c>
      <c r="AK641" s="44">
        <v>0</v>
      </c>
      <c r="AL641" s="44">
        <v>0</v>
      </c>
      <c r="AM641" s="44">
        <v>0</v>
      </c>
      <c r="AN641" s="44">
        <v>0</v>
      </c>
      <c r="AO641" s="44">
        <v>2</v>
      </c>
      <c r="AP641" s="44">
        <v>0</v>
      </c>
      <c r="AQ641" s="44">
        <v>0</v>
      </c>
      <c r="AR641" s="44">
        <v>0</v>
      </c>
      <c r="AS641" s="44">
        <v>0</v>
      </c>
      <c r="AT641" s="44">
        <v>0</v>
      </c>
      <c r="AU641" s="44">
        <v>0</v>
      </c>
      <c r="AV641" s="44">
        <v>0</v>
      </c>
      <c r="AW641" s="44">
        <v>0</v>
      </c>
      <c r="AX641" s="44">
        <v>1</v>
      </c>
      <c r="AY641" s="44">
        <v>0</v>
      </c>
      <c r="AZ641" s="44">
        <v>0</v>
      </c>
      <c r="BA641" s="44">
        <v>0</v>
      </c>
      <c r="BB641" s="44">
        <v>0</v>
      </c>
      <c r="BC641" s="44">
        <v>0</v>
      </c>
      <c r="BD641" s="44">
        <v>0</v>
      </c>
      <c r="BE641" s="44">
        <v>0</v>
      </c>
      <c r="BF641" s="44">
        <v>0</v>
      </c>
      <c r="BG641" s="44">
        <v>1</v>
      </c>
      <c r="BH641" s="44">
        <v>0</v>
      </c>
      <c r="BI641" s="44">
        <v>1</v>
      </c>
      <c r="BJ641" s="44">
        <v>0</v>
      </c>
      <c r="BK641" s="44">
        <v>0</v>
      </c>
      <c r="BL641" s="44">
        <f>SUM(V641:BK641)</f>
        <v>12</v>
      </c>
      <c r="BM641" s="152">
        <f t="shared" si="1"/>
        <v>11</v>
      </c>
      <c r="BN641" s="153">
        <f t="shared" si="2"/>
        <v>0</v>
      </c>
      <c r="BO641" s="154">
        <f t="shared" si="3"/>
        <v>1</v>
      </c>
      <c r="BP641" s="155">
        <f t="shared" si="4"/>
        <v>0</v>
      </c>
      <c r="BQ641" s="44"/>
    </row>
    <row r="642" spans="1:69" ht="15.75" hidden="1" customHeight="1" x14ac:dyDescent="0.3">
      <c r="A642" s="44" t="s">
        <v>212</v>
      </c>
      <c r="B642" s="44" t="s">
        <v>809</v>
      </c>
      <c r="C642" s="44" t="s">
        <v>809</v>
      </c>
      <c r="D642" s="44">
        <v>2019</v>
      </c>
      <c r="E642" s="45">
        <v>43669</v>
      </c>
      <c r="F642" s="44" t="s">
        <v>137</v>
      </c>
      <c r="G642" s="44" t="s">
        <v>125</v>
      </c>
      <c r="H642" s="37" t="s">
        <v>31</v>
      </c>
      <c r="I642" s="37" t="s">
        <v>31</v>
      </c>
      <c r="J642" s="37" t="s">
        <v>31</v>
      </c>
      <c r="K642" s="37" t="s">
        <v>31</v>
      </c>
      <c r="L642" s="37" t="s">
        <v>31</v>
      </c>
      <c r="M642" s="44" t="s">
        <v>1699</v>
      </c>
      <c r="N642" s="44"/>
      <c r="O642" s="44">
        <v>0</v>
      </c>
      <c r="P642" s="44">
        <v>0</v>
      </c>
      <c r="Q642" s="44">
        <v>0</v>
      </c>
      <c r="R642" s="44">
        <v>0</v>
      </c>
      <c r="S642" s="44">
        <v>0</v>
      </c>
      <c r="T642" s="44">
        <v>0</v>
      </c>
      <c r="U642" s="44">
        <v>0</v>
      </c>
      <c r="V642" s="44">
        <v>0</v>
      </c>
      <c r="W642" s="44">
        <v>0</v>
      </c>
      <c r="X642" s="44">
        <v>0</v>
      </c>
      <c r="Y642" s="44">
        <v>0</v>
      </c>
      <c r="Z642" s="44">
        <v>5</v>
      </c>
      <c r="AA642" s="44">
        <v>0</v>
      </c>
      <c r="AB642" s="44">
        <v>0</v>
      </c>
      <c r="AC642" s="44">
        <v>0</v>
      </c>
      <c r="AD642" s="44">
        <v>0</v>
      </c>
      <c r="AE642" s="44">
        <v>0</v>
      </c>
      <c r="AF642" s="44">
        <v>0</v>
      </c>
      <c r="AG642" s="44">
        <v>0</v>
      </c>
      <c r="AH642" s="44">
        <v>0</v>
      </c>
      <c r="AI642" s="44">
        <v>0</v>
      </c>
      <c r="AJ642" s="44">
        <v>0</v>
      </c>
      <c r="AK642" s="44">
        <v>0</v>
      </c>
      <c r="AL642" s="44">
        <v>0</v>
      </c>
      <c r="AM642" s="44">
        <v>0</v>
      </c>
      <c r="AN642" s="44">
        <v>0</v>
      </c>
      <c r="AO642" s="44">
        <v>1</v>
      </c>
      <c r="AP642" s="44">
        <v>0</v>
      </c>
      <c r="AQ642" s="44">
        <v>0</v>
      </c>
      <c r="AR642" s="44">
        <v>0</v>
      </c>
      <c r="AS642" s="44">
        <v>0</v>
      </c>
      <c r="AT642" s="44">
        <v>0</v>
      </c>
      <c r="AU642" s="44">
        <v>0</v>
      </c>
      <c r="AV642" s="44">
        <v>0</v>
      </c>
      <c r="AW642" s="44">
        <v>0</v>
      </c>
      <c r="AX642" s="44">
        <v>0</v>
      </c>
      <c r="AY642" s="44">
        <v>0</v>
      </c>
      <c r="AZ642" s="44">
        <v>0</v>
      </c>
      <c r="BA642" s="44">
        <v>0</v>
      </c>
      <c r="BB642" s="44">
        <v>0</v>
      </c>
      <c r="BC642" s="44">
        <v>0</v>
      </c>
      <c r="BD642" s="44">
        <v>0</v>
      </c>
      <c r="BE642" s="44">
        <v>0</v>
      </c>
      <c r="BF642" s="44">
        <v>0</v>
      </c>
      <c r="BG642" s="44">
        <v>0</v>
      </c>
      <c r="BH642" s="44">
        <v>0</v>
      </c>
      <c r="BI642" s="44">
        <v>0</v>
      </c>
      <c r="BJ642" s="44">
        <v>0</v>
      </c>
      <c r="BK642" s="44">
        <v>0</v>
      </c>
      <c r="BL642" s="44">
        <f>SUM(V642:BK642)</f>
        <v>6</v>
      </c>
      <c r="BM642" s="152">
        <f t="shared" si="1"/>
        <v>1</v>
      </c>
      <c r="BN642" s="153">
        <f t="shared" si="2"/>
        <v>5</v>
      </c>
      <c r="BO642" s="154">
        <f t="shared" si="3"/>
        <v>0</v>
      </c>
      <c r="BP642" s="155">
        <f t="shared" si="4"/>
        <v>0</v>
      </c>
      <c r="BQ642" s="44"/>
    </row>
    <row r="643" spans="1:69" ht="15.75" hidden="1" customHeight="1" x14ac:dyDescent="0.3">
      <c r="A643" s="44" t="s">
        <v>212</v>
      </c>
      <c r="B643" s="44" t="s">
        <v>809</v>
      </c>
      <c r="C643" s="44" t="s">
        <v>809</v>
      </c>
      <c r="D643" s="44">
        <v>2019</v>
      </c>
      <c r="E643" s="45">
        <v>43669</v>
      </c>
      <c r="F643" s="44" t="s">
        <v>137</v>
      </c>
      <c r="G643" s="44" t="s">
        <v>125</v>
      </c>
      <c r="H643" s="37" t="s">
        <v>31</v>
      </c>
      <c r="I643" s="37" t="s">
        <v>31</v>
      </c>
      <c r="J643" s="37" t="s">
        <v>31</v>
      </c>
      <c r="K643" s="37" t="s">
        <v>31</v>
      </c>
      <c r="L643" s="37" t="s">
        <v>31</v>
      </c>
      <c r="M643" s="44" t="s">
        <v>1700</v>
      </c>
      <c r="N643" s="44">
        <f>SUM(O643:U643,V643:BK643)</f>
        <v>10</v>
      </c>
      <c r="O643" s="44">
        <v>0</v>
      </c>
      <c r="P643" s="44">
        <v>0</v>
      </c>
      <c r="Q643" s="44">
        <v>1</v>
      </c>
      <c r="R643" s="44">
        <v>0</v>
      </c>
      <c r="S643" s="44">
        <v>0</v>
      </c>
      <c r="T643" s="44">
        <v>0</v>
      </c>
      <c r="U643" s="44">
        <v>8</v>
      </c>
      <c r="V643" s="44">
        <v>0</v>
      </c>
      <c r="W643" s="44">
        <v>0</v>
      </c>
      <c r="X643" s="44">
        <v>0</v>
      </c>
      <c r="Y643" s="44">
        <v>1</v>
      </c>
      <c r="Z643" s="44">
        <v>0</v>
      </c>
      <c r="AA643" s="44">
        <v>0</v>
      </c>
      <c r="AB643" s="44">
        <v>0</v>
      </c>
      <c r="AC643" s="44">
        <v>0</v>
      </c>
      <c r="AD643" s="44">
        <v>0</v>
      </c>
      <c r="AE643" s="44">
        <v>0</v>
      </c>
      <c r="AF643" s="44">
        <v>0</v>
      </c>
      <c r="AG643" s="44">
        <v>0</v>
      </c>
      <c r="AH643" s="44">
        <v>0</v>
      </c>
      <c r="AI643" s="44">
        <v>0</v>
      </c>
      <c r="AJ643" s="44">
        <v>0</v>
      </c>
      <c r="AK643" s="44">
        <v>0</v>
      </c>
      <c r="AL643" s="44">
        <v>0</v>
      </c>
      <c r="AM643" s="44">
        <v>0</v>
      </c>
      <c r="AN643" s="44">
        <v>0</v>
      </c>
      <c r="AO643" s="44">
        <v>0</v>
      </c>
      <c r="AP643" s="44">
        <v>0</v>
      </c>
      <c r="AQ643" s="44">
        <v>0</v>
      </c>
      <c r="AR643" s="44">
        <v>0</v>
      </c>
      <c r="AS643" s="44">
        <v>0</v>
      </c>
      <c r="AT643" s="44">
        <v>0</v>
      </c>
      <c r="AU643" s="44">
        <v>0</v>
      </c>
      <c r="AV643" s="44">
        <v>0</v>
      </c>
      <c r="AW643" s="44">
        <v>0</v>
      </c>
      <c r="AX643" s="44">
        <v>0</v>
      </c>
      <c r="AY643" s="44">
        <v>0</v>
      </c>
      <c r="AZ643" s="44">
        <v>0</v>
      </c>
      <c r="BA643" s="44">
        <v>0</v>
      </c>
      <c r="BB643" s="44">
        <v>0</v>
      </c>
      <c r="BC643" s="44">
        <v>0</v>
      </c>
      <c r="BD643" s="44">
        <v>0</v>
      </c>
      <c r="BE643" s="44">
        <v>0</v>
      </c>
      <c r="BF643" s="44">
        <v>0</v>
      </c>
      <c r="BG643" s="44">
        <v>0</v>
      </c>
      <c r="BH643" s="44">
        <v>0</v>
      </c>
      <c r="BI643" s="44">
        <v>0</v>
      </c>
      <c r="BJ643" s="44">
        <v>0</v>
      </c>
      <c r="BK643" s="44">
        <v>0</v>
      </c>
      <c r="BL643" s="44">
        <f>SUM(V643:BK643)</f>
        <v>1</v>
      </c>
      <c r="BM643" s="152">
        <f t="shared" si="1"/>
        <v>1</v>
      </c>
      <c r="BN643" s="153">
        <f t="shared" si="2"/>
        <v>0</v>
      </c>
      <c r="BO643" s="154">
        <f t="shared" si="3"/>
        <v>0</v>
      </c>
      <c r="BP643" s="155">
        <f t="shared" si="4"/>
        <v>0</v>
      </c>
      <c r="BQ643" s="44"/>
    </row>
    <row r="644" spans="1:69" ht="15.75" hidden="1" customHeight="1" x14ac:dyDescent="0.3">
      <c r="A644" s="44" t="s">
        <v>212</v>
      </c>
      <c r="B644" s="44" t="s">
        <v>809</v>
      </c>
      <c r="C644" s="44" t="s">
        <v>809</v>
      </c>
      <c r="D644" s="44">
        <v>2019</v>
      </c>
      <c r="E644" s="45">
        <v>43669</v>
      </c>
      <c r="F644" s="44" t="s">
        <v>137</v>
      </c>
      <c r="G644" s="44" t="s">
        <v>128</v>
      </c>
      <c r="H644" s="37" t="s">
        <v>21</v>
      </c>
      <c r="I644" s="37" t="s">
        <v>21</v>
      </c>
      <c r="J644" s="37" t="s">
        <v>22</v>
      </c>
      <c r="K644" s="37" t="s">
        <v>21</v>
      </c>
      <c r="L644" s="37" t="s">
        <v>22</v>
      </c>
      <c r="M644" s="44" t="s">
        <v>1698</v>
      </c>
      <c r="N644" s="44"/>
      <c r="O644" s="44">
        <v>0</v>
      </c>
      <c r="P644" s="44">
        <v>0</v>
      </c>
      <c r="Q644" s="44">
        <v>0</v>
      </c>
      <c r="R644" s="44">
        <v>0</v>
      </c>
      <c r="S644" s="44">
        <v>0</v>
      </c>
      <c r="T644" s="44">
        <v>0</v>
      </c>
      <c r="U644" s="44">
        <v>0</v>
      </c>
      <c r="V644" s="44">
        <v>0</v>
      </c>
      <c r="W644" s="44">
        <v>0</v>
      </c>
      <c r="X644" s="44">
        <v>0</v>
      </c>
      <c r="Y644" s="44">
        <v>7</v>
      </c>
      <c r="Z644" s="44">
        <v>0</v>
      </c>
      <c r="AA644" s="44">
        <v>0</v>
      </c>
      <c r="AB644" s="44">
        <v>0</v>
      </c>
      <c r="AC644" s="44">
        <v>0</v>
      </c>
      <c r="AD644" s="44">
        <v>0</v>
      </c>
      <c r="AE644" s="44">
        <v>0</v>
      </c>
      <c r="AF644" s="44">
        <v>0</v>
      </c>
      <c r="AG644" s="44">
        <v>1</v>
      </c>
      <c r="AH644" s="44">
        <v>0</v>
      </c>
      <c r="AI644" s="44">
        <v>0</v>
      </c>
      <c r="AJ644" s="44">
        <v>0</v>
      </c>
      <c r="AK644" s="44">
        <v>0</v>
      </c>
      <c r="AL644" s="44">
        <v>0</v>
      </c>
      <c r="AM644" s="44">
        <v>0</v>
      </c>
      <c r="AN644" s="44">
        <v>0</v>
      </c>
      <c r="AO644" s="44">
        <v>12</v>
      </c>
      <c r="AP644" s="44">
        <v>0</v>
      </c>
      <c r="AQ644" s="44">
        <v>0</v>
      </c>
      <c r="AR644" s="44">
        <v>0</v>
      </c>
      <c r="AS644" s="44">
        <v>0</v>
      </c>
      <c r="AT644" s="44">
        <v>0</v>
      </c>
      <c r="AU644" s="44">
        <v>0</v>
      </c>
      <c r="AV644" s="44">
        <v>0</v>
      </c>
      <c r="AW644" s="44">
        <v>0</v>
      </c>
      <c r="AX644" s="44">
        <v>0</v>
      </c>
      <c r="AY644" s="44">
        <v>0</v>
      </c>
      <c r="AZ644" s="44">
        <v>0</v>
      </c>
      <c r="BA644" s="44">
        <v>0</v>
      </c>
      <c r="BB644" s="44">
        <v>0</v>
      </c>
      <c r="BC644" s="44">
        <v>0</v>
      </c>
      <c r="BD644" s="44">
        <v>3</v>
      </c>
      <c r="BE644" s="44">
        <v>0</v>
      </c>
      <c r="BF644" s="44">
        <v>0</v>
      </c>
      <c r="BG644" s="44">
        <v>11</v>
      </c>
      <c r="BH644" s="44">
        <v>0</v>
      </c>
      <c r="BI644" s="44">
        <v>0</v>
      </c>
      <c r="BJ644" s="44">
        <v>0</v>
      </c>
      <c r="BK644" s="44">
        <v>0</v>
      </c>
      <c r="BL644" s="44">
        <f>SUM(V644:BK644)</f>
        <v>34</v>
      </c>
      <c r="BM644" s="152">
        <f t="shared" si="1"/>
        <v>33</v>
      </c>
      <c r="BN644" s="153">
        <f t="shared" si="2"/>
        <v>0</v>
      </c>
      <c r="BO644" s="154">
        <f t="shared" si="3"/>
        <v>1</v>
      </c>
      <c r="BP644" s="155">
        <f t="shared" si="4"/>
        <v>0</v>
      </c>
      <c r="BQ644" s="44"/>
    </row>
    <row r="645" spans="1:69" ht="15.75" hidden="1" customHeight="1" x14ac:dyDescent="0.3">
      <c r="A645" s="44" t="s">
        <v>212</v>
      </c>
      <c r="B645" s="44" t="s">
        <v>809</v>
      </c>
      <c r="C645" s="44" t="s">
        <v>809</v>
      </c>
      <c r="D645" s="44">
        <v>2019</v>
      </c>
      <c r="E645" s="45">
        <v>43669</v>
      </c>
      <c r="F645" s="44" t="s">
        <v>137</v>
      </c>
      <c r="G645" s="44" t="s">
        <v>128</v>
      </c>
      <c r="H645" s="37" t="s">
        <v>21</v>
      </c>
      <c r="I645" s="37" t="s">
        <v>21</v>
      </c>
      <c r="J645" s="37" t="s">
        <v>22</v>
      </c>
      <c r="K645" s="37" t="s">
        <v>21</v>
      </c>
      <c r="L645" s="37" t="s">
        <v>22</v>
      </c>
      <c r="M645" s="44" t="s">
        <v>1699</v>
      </c>
      <c r="N645" s="44"/>
      <c r="O645" s="44">
        <v>0</v>
      </c>
      <c r="P645" s="44">
        <v>0</v>
      </c>
      <c r="Q645" s="44">
        <v>0</v>
      </c>
      <c r="R645" s="44">
        <v>0</v>
      </c>
      <c r="S645" s="44">
        <v>0</v>
      </c>
      <c r="T645" s="44">
        <v>0</v>
      </c>
      <c r="U645" s="44">
        <v>0</v>
      </c>
      <c r="V645" s="44">
        <v>0</v>
      </c>
      <c r="W645" s="44">
        <v>0</v>
      </c>
      <c r="X645" s="44">
        <v>0</v>
      </c>
      <c r="Y645" s="44">
        <v>0</v>
      </c>
      <c r="Z645" s="44">
        <v>42</v>
      </c>
      <c r="AA645" s="44">
        <v>0</v>
      </c>
      <c r="AB645" s="44">
        <v>0</v>
      </c>
      <c r="AC645" s="44">
        <v>0</v>
      </c>
      <c r="AD645" s="44">
        <v>0</v>
      </c>
      <c r="AE645" s="44">
        <v>0</v>
      </c>
      <c r="AF645" s="44">
        <v>0</v>
      </c>
      <c r="AG645" s="44">
        <v>0</v>
      </c>
      <c r="AH645" s="44">
        <v>0</v>
      </c>
      <c r="AI645" s="44">
        <v>0</v>
      </c>
      <c r="AJ645" s="44">
        <v>0</v>
      </c>
      <c r="AK645" s="44">
        <v>0</v>
      </c>
      <c r="AL645" s="44">
        <v>0</v>
      </c>
      <c r="AM645" s="44">
        <v>0</v>
      </c>
      <c r="AN645" s="44">
        <v>0</v>
      </c>
      <c r="AO645" s="44">
        <v>3</v>
      </c>
      <c r="AP645" s="44">
        <v>0</v>
      </c>
      <c r="AQ645" s="44">
        <v>1</v>
      </c>
      <c r="AR645" s="44">
        <v>0</v>
      </c>
      <c r="AS645" s="44">
        <v>0</v>
      </c>
      <c r="AT645" s="44">
        <v>0</v>
      </c>
      <c r="AU645" s="44">
        <v>0</v>
      </c>
      <c r="AV645" s="44">
        <v>0</v>
      </c>
      <c r="AW645" s="44">
        <v>0</v>
      </c>
      <c r="AX645" s="44">
        <v>0</v>
      </c>
      <c r="AY645" s="44">
        <v>0</v>
      </c>
      <c r="AZ645" s="44">
        <v>0</v>
      </c>
      <c r="BA645" s="44">
        <v>0</v>
      </c>
      <c r="BB645" s="44">
        <v>0</v>
      </c>
      <c r="BC645" s="44">
        <v>0</v>
      </c>
      <c r="BD645" s="44">
        <v>1</v>
      </c>
      <c r="BE645" s="44">
        <v>0</v>
      </c>
      <c r="BF645" s="44">
        <v>0</v>
      </c>
      <c r="BG645" s="44">
        <v>0</v>
      </c>
      <c r="BH645" s="44">
        <v>0</v>
      </c>
      <c r="BI645" s="44">
        <v>0</v>
      </c>
      <c r="BJ645" s="44">
        <v>0</v>
      </c>
      <c r="BK645" s="44">
        <v>0</v>
      </c>
      <c r="BL645" s="44">
        <f>SUM(V645:BK645)</f>
        <v>47</v>
      </c>
      <c r="BM645" s="152">
        <f t="shared" si="1"/>
        <v>4</v>
      </c>
      <c r="BN645" s="153">
        <f t="shared" si="2"/>
        <v>42</v>
      </c>
      <c r="BO645" s="154">
        <f t="shared" si="3"/>
        <v>1</v>
      </c>
      <c r="BP645" s="155">
        <f t="shared" si="4"/>
        <v>0</v>
      </c>
      <c r="BQ645" s="44"/>
    </row>
    <row r="646" spans="1:69" ht="15.75" hidden="1" customHeight="1" x14ac:dyDescent="0.3">
      <c r="A646" s="44" t="s">
        <v>212</v>
      </c>
      <c r="B646" s="44" t="s">
        <v>809</v>
      </c>
      <c r="C646" s="44" t="s">
        <v>809</v>
      </c>
      <c r="D646" s="44">
        <v>2019</v>
      </c>
      <c r="E646" s="45">
        <v>43669</v>
      </c>
      <c r="F646" s="44" t="s">
        <v>137</v>
      </c>
      <c r="G646" s="44" t="s">
        <v>128</v>
      </c>
      <c r="H646" s="37" t="s">
        <v>21</v>
      </c>
      <c r="I646" s="37" t="s">
        <v>21</v>
      </c>
      <c r="J646" s="37" t="s">
        <v>22</v>
      </c>
      <c r="K646" s="37" t="s">
        <v>21</v>
      </c>
      <c r="L646" s="37" t="s">
        <v>22</v>
      </c>
      <c r="M646" s="44" t="s">
        <v>1700</v>
      </c>
      <c r="N646" s="44">
        <f>SUM(O646:U646,V646:BK646)</f>
        <v>10</v>
      </c>
      <c r="O646" s="44">
        <v>0</v>
      </c>
      <c r="P646" s="44">
        <v>0</v>
      </c>
      <c r="Q646" s="44">
        <v>0</v>
      </c>
      <c r="R646" s="44">
        <v>0</v>
      </c>
      <c r="S646" s="44">
        <v>0</v>
      </c>
      <c r="T646" s="44">
        <v>7</v>
      </c>
      <c r="U646" s="44">
        <v>1</v>
      </c>
      <c r="V646" s="44">
        <v>0</v>
      </c>
      <c r="W646" s="44">
        <v>0</v>
      </c>
      <c r="X646" s="44">
        <v>0</v>
      </c>
      <c r="Y646" s="44">
        <v>2</v>
      </c>
      <c r="Z646" s="44">
        <v>0</v>
      </c>
      <c r="AA646" s="44">
        <v>0</v>
      </c>
      <c r="AB646" s="44">
        <v>0</v>
      </c>
      <c r="AC646" s="44">
        <v>0</v>
      </c>
      <c r="AD646" s="44">
        <v>0</v>
      </c>
      <c r="AE646" s="44">
        <v>0</v>
      </c>
      <c r="AF646" s="44">
        <v>0</v>
      </c>
      <c r="AG646" s="44">
        <v>0</v>
      </c>
      <c r="AH646" s="44">
        <v>0</v>
      </c>
      <c r="AI646" s="44">
        <v>0</v>
      </c>
      <c r="AJ646" s="44">
        <v>0</v>
      </c>
      <c r="AK646" s="44">
        <v>0</v>
      </c>
      <c r="AL646" s="44">
        <v>0</v>
      </c>
      <c r="AM646" s="44">
        <v>0</v>
      </c>
      <c r="AN646" s="44">
        <v>0</v>
      </c>
      <c r="AO646" s="44">
        <v>0</v>
      </c>
      <c r="AP646" s="44">
        <v>0</v>
      </c>
      <c r="AQ646" s="44">
        <v>0</v>
      </c>
      <c r="AR646" s="44">
        <v>0</v>
      </c>
      <c r="AS646" s="44">
        <v>0</v>
      </c>
      <c r="AT646" s="44">
        <v>0</v>
      </c>
      <c r="AU646" s="44">
        <v>0</v>
      </c>
      <c r="AV646" s="44">
        <v>0</v>
      </c>
      <c r="AW646" s="44">
        <v>0</v>
      </c>
      <c r="AX646" s="44">
        <v>0</v>
      </c>
      <c r="AY646" s="44">
        <v>0</v>
      </c>
      <c r="AZ646" s="44">
        <v>0</v>
      </c>
      <c r="BA646" s="44">
        <v>0</v>
      </c>
      <c r="BB646" s="44">
        <v>0</v>
      </c>
      <c r="BC646" s="44">
        <v>0</v>
      </c>
      <c r="BD646" s="44">
        <v>0</v>
      </c>
      <c r="BE646" s="44">
        <v>0</v>
      </c>
      <c r="BF646" s="44">
        <v>0</v>
      </c>
      <c r="BG646" s="44">
        <v>0</v>
      </c>
      <c r="BH646" s="44">
        <v>0</v>
      </c>
      <c r="BI646" s="44">
        <v>0</v>
      </c>
      <c r="BJ646" s="44">
        <v>0</v>
      </c>
      <c r="BK646" s="44">
        <v>0</v>
      </c>
      <c r="BL646" s="44">
        <f>SUM(V646:BK646)</f>
        <v>2</v>
      </c>
      <c r="BM646" s="152">
        <f t="shared" si="1"/>
        <v>2</v>
      </c>
      <c r="BN646" s="153">
        <f t="shared" si="2"/>
        <v>0</v>
      </c>
      <c r="BO646" s="154">
        <f t="shared" si="3"/>
        <v>0</v>
      </c>
      <c r="BP646" s="155">
        <f t="shared" si="4"/>
        <v>0</v>
      </c>
      <c r="BQ646" s="44"/>
    </row>
    <row r="647" spans="1:69" ht="15.75" hidden="1" customHeight="1" x14ac:dyDescent="0.3">
      <c r="A647" s="44" t="s">
        <v>212</v>
      </c>
      <c r="B647" s="44" t="s">
        <v>809</v>
      </c>
      <c r="C647" s="44" t="s">
        <v>809</v>
      </c>
      <c r="D647" s="44">
        <v>2019</v>
      </c>
      <c r="E647" s="45">
        <v>43669</v>
      </c>
      <c r="F647" s="44" t="s">
        <v>137</v>
      </c>
      <c r="G647" s="44" t="s">
        <v>131</v>
      </c>
      <c r="H647" s="37" t="s">
        <v>45</v>
      </c>
      <c r="I647" s="37" t="s">
        <v>45</v>
      </c>
      <c r="J647" s="37" t="s">
        <v>45</v>
      </c>
      <c r="K647" s="37" t="s">
        <v>45</v>
      </c>
      <c r="L647" s="37" t="s">
        <v>45</v>
      </c>
      <c r="M647" s="44" t="s">
        <v>1698</v>
      </c>
      <c r="N647" s="44"/>
      <c r="O647" s="44">
        <v>0</v>
      </c>
      <c r="P647" s="44">
        <v>0</v>
      </c>
      <c r="Q647" s="44">
        <v>0</v>
      </c>
      <c r="R647" s="44">
        <v>0</v>
      </c>
      <c r="S647" s="44">
        <v>0</v>
      </c>
      <c r="T647" s="44">
        <v>0</v>
      </c>
      <c r="U647" s="44">
        <v>0</v>
      </c>
      <c r="V647" s="44">
        <v>0</v>
      </c>
      <c r="W647" s="44">
        <v>0</v>
      </c>
      <c r="X647" s="44">
        <v>0</v>
      </c>
      <c r="Y647" s="44">
        <v>3</v>
      </c>
      <c r="Z647" s="44">
        <v>0</v>
      </c>
      <c r="AA647" s="44">
        <v>0</v>
      </c>
      <c r="AB647" s="44">
        <v>16</v>
      </c>
      <c r="AC647" s="44">
        <v>0</v>
      </c>
      <c r="AD647" s="44">
        <v>0</v>
      </c>
      <c r="AE647" s="44">
        <v>0</v>
      </c>
      <c r="AF647" s="44">
        <v>0</v>
      </c>
      <c r="AG647" s="44">
        <v>0</v>
      </c>
      <c r="AH647" s="44">
        <v>0</v>
      </c>
      <c r="AI647" s="44">
        <v>0</v>
      </c>
      <c r="AJ647" s="44">
        <v>0</v>
      </c>
      <c r="AK647" s="44">
        <v>0</v>
      </c>
      <c r="AL647" s="44">
        <v>0</v>
      </c>
      <c r="AM647" s="44">
        <v>0</v>
      </c>
      <c r="AN647" s="44">
        <v>0</v>
      </c>
      <c r="AO647" s="44">
        <v>5</v>
      </c>
      <c r="AP647" s="44">
        <v>0</v>
      </c>
      <c r="AQ647" s="44">
        <v>0</v>
      </c>
      <c r="AR647" s="44">
        <v>0</v>
      </c>
      <c r="AS647" s="44">
        <v>0</v>
      </c>
      <c r="AT647" s="44">
        <v>0</v>
      </c>
      <c r="AU647" s="44">
        <v>0</v>
      </c>
      <c r="AV647" s="44">
        <v>0</v>
      </c>
      <c r="AW647" s="44">
        <v>0</v>
      </c>
      <c r="AX647" s="44">
        <v>0</v>
      </c>
      <c r="AY647" s="44">
        <v>0</v>
      </c>
      <c r="AZ647" s="44">
        <v>0</v>
      </c>
      <c r="BA647" s="44">
        <v>0</v>
      </c>
      <c r="BB647" s="44">
        <v>0</v>
      </c>
      <c r="BC647" s="44">
        <v>0</v>
      </c>
      <c r="BD647" s="44">
        <v>1</v>
      </c>
      <c r="BE647" s="44">
        <v>0</v>
      </c>
      <c r="BF647" s="44">
        <v>0</v>
      </c>
      <c r="BG647" s="44">
        <v>0</v>
      </c>
      <c r="BH647" s="44">
        <v>0</v>
      </c>
      <c r="BI647" s="44">
        <v>0</v>
      </c>
      <c r="BJ647" s="44">
        <v>0</v>
      </c>
      <c r="BK647" s="44">
        <v>0</v>
      </c>
      <c r="BL647" s="44">
        <f>SUM(V647:BK647)</f>
        <v>25</v>
      </c>
      <c r="BM647" s="152">
        <f t="shared" si="1"/>
        <v>25</v>
      </c>
      <c r="BN647" s="153">
        <f t="shared" si="2"/>
        <v>0</v>
      </c>
      <c r="BO647" s="154">
        <f t="shared" si="3"/>
        <v>0</v>
      </c>
      <c r="BP647" s="155">
        <f t="shared" si="4"/>
        <v>0</v>
      </c>
      <c r="BQ647" s="44"/>
    </row>
    <row r="648" spans="1:69" ht="15.75" hidden="1" customHeight="1" x14ac:dyDescent="0.3">
      <c r="A648" s="44" t="s">
        <v>212</v>
      </c>
      <c r="B648" s="44" t="s">
        <v>809</v>
      </c>
      <c r="C648" s="44" t="s">
        <v>809</v>
      </c>
      <c r="D648" s="44">
        <v>2019</v>
      </c>
      <c r="E648" s="45">
        <v>43669</v>
      </c>
      <c r="F648" s="44" t="s">
        <v>137</v>
      </c>
      <c r="G648" s="44" t="s">
        <v>131</v>
      </c>
      <c r="H648" s="37" t="s">
        <v>45</v>
      </c>
      <c r="I648" s="37" t="s">
        <v>45</v>
      </c>
      <c r="J648" s="37" t="s">
        <v>45</v>
      </c>
      <c r="K648" s="37" t="s">
        <v>45</v>
      </c>
      <c r="L648" s="37" t="s">
        <v>45</v>
      </c>
      <c r="M648" s="44" t="s">
        <v>1699</v>
      </c>
      <c r="N648" s="44"/>
      <c r="O648" s="44">
        <v>0</v>
      </c>
      <c r="P648" s="44">
        <v>0</v>
      </c>
      <c r="Q648" s="44">
        <v>0</v>
      </c>
      <c r="R648" s="44">
        <v>0</v>
      </c>
      <c r="S648" s="44">
        <v>0</v>
      </c>
      <c r="T648" s="44">
        <v>0</v>
      </c>
      <c r="U648" s="44">
        <v>0</v>
      </c>
      <c r="V648" s="44">
        <v>0</v>
      </c>
      <c r="W648" s="44">
        <v>0</v>
      </c>
      <c r="X648" s="44">
        <v>0</v>
      </c>
      <c r="Y648" s="44">
        <v>0</v>
      </c>
      <c r="Z648" s="44">
        <v>0</v>
      </c>
      <c r="AA648" s="44">
        <v>0</v>
      </c>
      <c r="AB648" s="44">
        <v>0</v>
      </c>
      <c r="AC648" s="44">
        <v>0</v>
      </c>
      <c r="AD648" s="44">
        <v>0</v>
      </c>
      <c r="AE648" s="44">
        <v>0</v>
      </c>
      <c r="AF648" s="44">
        <v>0</v>
      </c>
      <c r="AG648" s="44">
        <v>0</v>
      </c>
      <c r="AH648" s="44">
        <v>1</v>
      </c>
      <c r="AI648" s="44">
        <v>0</v>
      </c>
      <c r="AJ648" s="44">
        <v>0</v>
      </c>
      <c r="AK648" s="44">
        <v>0</v>
      </c>
      <c r="AL648" s="44">
        <v>0</v>
      </c>
      <c r="AM648" s="44">
        <v>0</v>
      </c>
      <c r="AN648" s="44">
        <v>0</v>
      </c>
      <c r="AO648" s="44">
        <v>0</v>
      </c>
      <c r="AP648" s="44">
        <v>0</v>
      </c>
      <c r="AQ648" s="44">
        <v>0</v>
      </c>
      <c r="AR648" s="44">
        <v>2</v>
      </c>
      <c r="AS648" s="44">
        <v>0</v>
      </c>
      <c r="AT648" s="44">
        <v>0</v>
      </c>
      <c r="AU648" s="44">
        <v>0</v>
      </c>
      <c r="AV648" s="44">
        <v>0</v>
      </c>
      <c r="AW648" s="44">
        <v>0</v>
      </c>
      <c r="AX648" s="44">
        <v>0</v>
      </c>
      <c r="AY648" s="44">
        <v>0</v>
      </c>
      <c r="AZ648" s="44">
        <v>0</v>
      </c>
      <c r="BA648" s="44">
        <v>0</v>
      </c>
      <c r="BB648" s="44">
        <v>0</v>
      </c>
      <c r="BC648" s="44">
        <v>0</v>
      </c>
      <c r="BD648" s="44">
        <v>0</v>
      </c>
      <c r="BE648" s="44">
        <v>0</v>
      </c>
      <c r="BF648" s="44">
        <v>0</v>
      </c>
      <c r="BG648" s="44">
        <v>0</v>
      </c>
      <c r="BH648" s="44">
        <v>0</v>
      </c>
      <c r="BI648" s="44">
        <v>0</v>
      </c>
      <c r="BJ648" s="44">
        <v>0</v>
      </c>
      <c r="BK648" s="44">
        <v>0</v>
      </c>
      <c r="BL648" s="44">
        <f>SUM(V648:BK648)</f>
        <v>3</v>
      </c>
      <c r="BM648" s="152">
        <f t="shared" si="1"/>
        <v>3</v>
      </c>
      <c r="BN648" s="153">
        <f t="shared" si="2"/>
        <v>0</v>
      </c>
      <c r="BO648" s="154">
        <f t="shared" si="3"/>
        <v>0</v>
      </c>
      <c r="BP648" s="155">
        <f t="shared" si="4"/>
        <v>0</v>
      </c>
      <c r="BQ648" s="44"/>
    </row>
    <row r="649" spans="1:69" ht="15.75" hidden="1" customHeight="1" x14ac:dyDescent="0.3">
      <c r="A649" s="44" t="s">
        <v>212</v>
      </c>
      <c r="B649" s="44" t="s">
        <v>809</v>
      </c>
      <c r="C649" s="44" t="s">
        <v>809</v>
      </c>
      <c r="D649" s="44">
        <v>2019</v>
      </c>
      <c r="E649" s="45">
        <v>43669</v>
      </c>
      <c r="F649" s="44" t="s">
        <v>137</v>
      </c>
      <c r="G649" s="44" t="s">
        <v>131</v>
      </c>
      <c r="H649" s="37" t="s">
        <v>45</v>
      </c>
      <c r="I649" s="37" t="s">
        <v>45</v>
      </c>
      <c r="J649" s="37" t="s">
        <v>45</v>
      </c>
      <c r="K649" s="37" t="s">
        <v>45</v>
      </c>
      <c r="L649" s="37" t="s">
        <v>45</v>
      </c>
      <c r="M649" s="44" t="s">
        <v>1700</v>
      </c>
      <c r="N649" s="44">
        <f>SUM(O649:U649,V649:BK649)</f>
        <v>10</v>
      </c>
      <c r="O649" s="44">
        <v>0</v>
      </c>
      <c r="P649" s="44">
        <v>0</v>
      </c>
      <c r="Q649" s="44">
        <v>1</v>
      </c>
      <c r="R649" s="44">
        <v>0</v>
      </c>
      <c r="S649" s="44">
        <v>0</v>
      </c>
      <c r="T649" s="44">
        <v>4</v>
      </c>
      <c r="U649" s="44">
        <v>4</v>
      </c>
      <c r="V649" s="44">
        <v>0</v>
      </c>
      <c r="W649" s="44">
        <v>0</v>
      </c>
      <c r="X649" s="44">
        <v>0</v>
      </c>
      <c r="Y649" s="44">
        <v>1</v>
      </c>
      <c r="Z649" s="44">
        <v>0</v>
      </c>
      <c r="AA649" s="44">
        <v>0</v>
      </c>
      <c r="AB649" s="44">
        <v>0</v>
      </c>
      <c r="AC649" s="44">
        <v>0</v>
      </c>
      <c r="AD649" s="44">
        <v>0</v>
      </c>
      <c r="AE649" s="44">
        <v>0</v>
      </c>
      <c r="AF649" s="44">
        <v>0</v>
      </c>
      <c r="AG649" s="44">
        <v>0</v>
      </c>
      <c r="AH649" s="44">
        <v>0</v>
      </c>
      <c r="AI649" s="44">
        <v>0</v>
      </c>
      <c r="AJ649" s="44">
        <v>0</v>
      </c>
      <c r="AK649" s="44">
        <v>0</v>
      </c>
      <c r="AL649" s="44">
        <v>0</v>
      </c>
      <c r="AM649" s="44">
        <v>0</v>
      </c>
      <c r="AN649" s="44">
        <v>0</v>
      </c>
      <c r="AO649" s="44">
        <v>0</v>
      </c>
      <c r="AP649" s="44">
        <v>0</v>
      </c>
      <c r="AQ649" s="44">
        <v>0</v>
      </c>
      <c r="AR649" s="44">
        <v>0</v>
      </c>
      <c r="AS649" s="44">
        <v>0</v>
      </c>
      <c r="AT649" s="44">
        <v>0</v>
      </c>
      <c r="AU649" s="44">
        <v>0</v>
      </c>
      <c r="AV649" s="44">
        <v>0</v>
      </c>
      <c r="AW649" s="44">
        <v>0</v>
      </c>
      <c r="AX649" s="44">
        <v>0</v>
      </c>
      <c r="AY649" s="44">
        <v>0</v>
      </c>
      <c r="AZ649" s="44">
        <v>0</v>
      </c>
      <c r="BA649" s="44">
        <v>0</v>
      </c>
      <c r="BB649" s="44">
        <v>0</v>
      </c>
      <c r="BC649" s="44">
        <v>0</v>
      </c>
      <c r="BD649" s="44">
        <v>0</v>
      </c>
      <c r="BE649" s="44">
        <v>0</v>
      </c>
      <c r="BF649" s="44">
        <v>0</v>
      </c>
      <c r="BG649" s="44">
        <v>0</v>
      </c>
      <c r="BH649" s="44">
        <v>0</v>
      </c>
      <c r="BI649" s="44">
        <v>0</v>
      </c>
      <c r="BJ649" s="44">
        <v>0</v>
      </c>
      <c r="BK649" s="44">
        <v>0</v>
      </c>
      <c r="BL649" s="44">
        <f>SUM(V649:BK649)</f>
        <v>1</v>
      </c>
      <c r="BM649" s="152">
        <f t="shared" si="1"/>
        <v>1</v>
      </c>
      <c r="BN649" s="153">
        <f t="shared" si="2"/>
        <v>0</v>
      </c>
      <c r="BO649" s="154">
        <f t="shared" si="3"/>
        <v>0</v>
      </c>
      <c r="BP649" s="155">
        <f t="shared" si="4"/>
        <v>0</v>
      </c>
      <c r="BQ649" s="44"/>
    </row>
    <row r="650" spans="1:69" ht="15.75" customHeight="1" x14ac:dyDescent="0.3">
      <c r="A650" s="44" t="s">
        <v>212</v>
      </c>
      <c r="B650" s="44" t="s">
        <v>1724</v>
      </c>
      <c r="C650" s="44" t="s">
        <v>1724</v>
      </c>
      <c r="D650" s="44">
        <v>2020</v>
      </c>
      <c r="E650" s="45">
        <v>44041</v>
      </c>
      <c r="F650" s="44" t="s">
        <v>19</v>
      </c>
      <c r="G650" s="44" t="s">
        <v>20</v>
      </c>
      <c r="H650" s="37" t="s">
        <v>21</v>
      </c>
      <c r="I650" s="37" t="s">
        <v>21</v>
      </c>
      <c r="J650" s="37" t="s">
        <v>22</v>
      </c>
      <c r="K650" s="37" t="s">
        <v>21</v>
      </c>
      <c r="L650" s="37" t="s">
        <v>22</v>
      </c>
      <c r="M650" s="44" t="s">
        <v>1698</v>
      </c>
      <c r="N650" s="44"/>
      <c r="O650" s="44">
        <v>0</v>
      </c>
      <c r="P650" s="44">
        <v>0</v>
      </c>
      <c r="Q650" s="44">
        <v>0</v>
      </c>
      <c r="R650" s="44">
        <v>0</v>
      </c>
      <c r="S650" s="44">
        <v>0</v>
      </c>
      <c r="T650" s="44">
        <v>0</v>
      </c>
      <c r="U650" s="44">
        <v>0</v>
      </c>
      <c r="V650" s="44">
        <v>0</v>
      </c>
      <c r="W650" s="44">
        <v>0</v>
      </c>
      <c r="X650" s="44">
        <v>0</v>
      </c>
      <c r="Y650" s="44">
        <v>0</v>
      </c>
      <c r="Z650" s="44">
        <v>0</v>
      </c>
      <c r="AA650" s="44">
        <v>4</v>
      </c>
      <c r="AB650" s="44">
        <v>0</v>
      </c>
      <c r="AC650" s="44">
        <v>0</v>
      </c>
      <c r="AD650" s="44">
        <v>0</v>
      </c>
      <c r="AE650" s="44">
        <v>0</v>
      </c>
      <c r="AF650" s="44">
        <v>0</v>
      </c>
      <c r="AG650" s="44">
        <v>0</v>
      </c>
      <c r="AH650" s="44">
        <v>0</v>
      </c>
      <c r="AI650" s="44">
        <v>0</v>
      </c>
      <c r="AJ650" s="44">
        <v>0</v>
      </c>
      <c r="AK650" s="44">
        <v>0</v>
      </c>
      <c r="AL650" s="44">
        <v>0</v>
      </c>
      <c r="AM650" s="44">
        <v>0</v>
      </c>
      <c r="AN650" s="44">
        <v>0</v>
      </c>
      <c r="AO650" s="44">
        <v>4</v>
      </c>
      <c r="AP650" s="44">
        <v>0</v>
      </c>
      <c r="AQ650" s="44">
        <v>0</v>
      </c>
      <c r="AR650" s="44">
        <v>0</v>
      </c>
      <c r="AS650" s="44">
        <v>0</v>
      </c>
      <c r="AT650" s="44">
        <v>0</v>
      </c>
      <c r="AU650" s="44">
        <v>0</v>
      </c>
      <c r="AV650" s="44">
        <v>0</v>
      </c>
      <c r="AW650" s="44">
        <v>0</v>
      </c>
      <c r="AX650" s="44">
        <v>0</v>
      </c>
      <c r="AY650" s="44">
        <v>0</v>
      </c>
      <c r="AZ650" s="44">
        <v>0</v>
      </c>
      <c r="BA650" s="44">
        <v>0</v>
      </c>
      <c r="BB650" s="44">
        <v>0</v>
      </c>
      <c r="BC650" s="44">
        <v>0</v>
      </c>
      <c r="BD650" s="44">
        <v>2</v>
      </c>
      <c r="BE650" s="44">
        <v>0</v>
      </c>
      <c r="BF650" s="44">
        <v>0</v>
      </c>
      <c r="BG650" s="44">
        <v>0</v>
      </c>
      <c r="BH650" s="44">
        <v>0</v>
      </c>
      <c r="BI650" s="44">
        <v>0</v>
      </c>
      <c r="BJ650" s="44">
        <v>0</v>
      </c>
      <c r="BK650" s="44">
        <v>0</v>
      </c>
      <c r="BL650" s="44">
        <f>SUM(V650:BK650)</f>
        <v>10</v>
      </c>
      <c r="BM650" s="152">
        <f t="shared" si="1"/>
        <v>6</v>
      </c>
      <c r="BN650" s="153">
        <f t="shared" si="2"/>
        <v>4</v>
      </c>
      <c r="BO650" s="154">
        <f t="shared" si="3"/>
        <v>0</v>
      </c>
      <c r="BP650" s="155">
        <f t="shared" si="4"/>
        <v>0</v>
      </c>
      <c r="BQ650" s="39" t="s">
        <v>1725</v>
      </c>
    </row>
    <row r="651" spans="1:69" ht="15.75" customHeight="1" x14ac:dyDescent="0.3">
      <c r="A651" s="44" t="s">
        <v>212</v>
      </c>
      <c r="B651" s="44" t="s">
        <v>1724</v>
      </c>
      <c r="C651" s="44" t="s">
        <v>1724</v>
      </c>
      <c r="D651" s="44">
        <v>2020</v>
      </c>
      <c r="E651" s="45">
        <v>44041</v>
      </c>
      <c r="F651" s="44" t="s">
        <v>19</v>
      </c>
      <c r="G651" s="44" t="s">
        <v>20</v>
      </c>
      <c r="H651" s="37" t="s">
        <v>21</v>
      </c>
      <c r="I651" s="37" t="s">
        <v>21</v>
      </c>
      <c r="J651" s="37" t="s">
        <v>22</v>
      </c>
      <c r="K651" s="37" t="s">
        <v>21</v>
      </c>
      <c r="L651" s="37" t="s">
        <v>22</v>
      </c>
      <c r="M651" s="44" t="s">
        <v>1699</v>
      </c>
      <c r="N651" s="44"/>
      <c r="O651" s="44">
        <v>0</v>
      </c>
      <c r="P651" s="44">
        <v>0</v>
      </c>
      <c r="Q651" s="44">
        <v>0</v>
      </c>
      <c r="R651" s="44">
        <v>0</v>
      </c>
      <c r="S651" s="44">
        <v>0</v>
      </c>
      <c r="T651" s="44">
        <v>0</v>
      </c>
      <c r="U651" s="44">
        <v>0</v>
      </c>
      <c r="V651" s="44">
        <v>0</v>
      </c>
      <c r="W651" s="44">
        <v>0</v>
      </c>
      <c r="X651" s="44">
        <v>0</v>
      </c>
      <c r="Y651" s="44">
        <v>2</v>
      </c>
      <c r="Z651" s="44">
        <v>0</v>
      </c>
      <c r="AA651" s="44">
        <v>3</v>
      </c>
      <c r="AB651" s="44">
        <v>0</v>
      </c>
      <c r="AC651" s="44">
        <v>0</v>
      </c>
      <c r="AD651" s="44">
        <v>0</v>
      </c>
      <c r="AE651" s="44">
        <v>0</v>
      </c>
      <c r="AF651" s="44">
        <v>0</v>
      </c>
      <c r="AG651" s="44">
        <v>0</v>
      </c>
      <c r="AH651" s="44">
        <v>0</v>
      </c>
      <c r="AI651" s="44">
        <v>0</v>
      </c>
      <c r="AJ651" s="44">
        <v>0</v>
      </c>
      <c r="AK651" s="44">
        <v>0</v>
      </c>
      <c r="AL651" s="44">
        <v>0</v>
      </c>
      <c r="AM651" s="44">
        <v>0</v>
      </c>
      <c r="AN651" s="44">
        <v>0</v>
      </c>
      <c r="AO651" s="44">
        <v>0</v>
      </c>
      <c r="AP651" s="44">
        <v>0</v>
      </c>
      <c r="AQ651" s="44">
        <v>0</v>
      </c>
      <c r="AR651" s="44">
        <v>0</v>
      </c>
      <c r="AS651" s="44">
        <v>0</v>
      </c>
      <c r="AT651" s="44">
        <v>0</v>
      </c>
      <c r="AU651" s="44">
        <v>0</v>
      </c>
      <c r="AV651" s="44">
        <v>0</v>
      </c>
      <c r="AW651" s="44">
        <v>0</v>
      </c>
      <c r="AX651" s="44">
        <v>0</v>
      </c>
      <c r="AY651" s="44">
        <v>0</v>
      </c>
      <c r="AZ651" s="44">
        <v>0</v>
      </c>
      <c r="BA651" s="44">
        <v>0</v>
      </c>
      <c r="BB651" s="44">
        <v>0</v>
      </c>
      <c r="BC651" s="44">
        <v>0</v>
      </c>
      <c r="BD651" s="44">
        <v>3</v>
      </c>
      <c r="BE651" s="44">
        <v>0</v>
      </c>
      <c r="BF651" s="44">
        <v>0</v>
      </c>
      <c r="BG651" s="44">
        <v>0</v>
      </c>
      <c r="BH651" s="44">
        <v>0</v>
      </c>
      <c r="BI651" s="44">
        <v>0</v>
      </c>
      <c r="BJ651" s="44">
        <v>0</v>
      </c>
      <c r="BK651" s="44">
        <v>0</v>
      </c>
      <c r="BL651" s="44">
        <f>SUM(V651:BK651)</f>
        <v>8</v>
      </c>
      <c r="BM651" s="152">
        <f t="shared" si="1"/>
        <v>5</v>
      </c>
      <c r="BN651" s="153">
        <f t="shared" si="2"/>
        <v>3</v>
      </c>
      <c r="BO651" s="154">
        <f t="shared" si="3"/>
        <v>0</v>
      </c>
      <c r="BP651" s="155">
        <f t="shared" si="4"/>
        <v>0</v>
      </c>
      <c r="BQ651" s="44"/>
    </row>
    <row r="652" spans="1:69" ht="15.75" customHeight="1" x14ac:dyDescent="0.3">
      <c r="A652" s="44" t="s">
        <v>212</v>
      </c>
      <c r="B652" s="44" t="s">
        <v>1724</v>
      </c>
      <c r="C652" s="44" t="s">
        <v>1724</v>
      </c>
      <c r="D652" s="44">
        <v>2020</v>
      </c>
      <c r="E652" s="45">
        <v>44041</v>
      </c>
      <c r="F652" s="44" t="s">
        <v>19</v>
      </c>
      <c r="G652" s="44" t="s">
        <v>20</v>
      </c>
      <c r="H652" s="37" t="s">
        <v>21</v>
      </c>
      <c r="I652" s="37" t="s">
        <v>21</v>
      </c>
      <c r="J652" s="37" t="s">
        <v>22</v>
      </c>
      <c r="K652" s="37" t="s">
        <v>21</v>
      </c>
      <c r="L652" s="37" t="s">
        <v>22</v>
      </c>
      <c r="M652" s="44" t="s">
        <v>1700</v>
      </c>
      <c r="N652" s="44">
        <f>SUM(O652:U652,V652:BK652)</f>
        <v>10</v>
      </c>
      <c r="O652" s="44">
        <v>0</v>
      </c>
      <c r="P652" s="44">
        <v>0</v>
      </c>
      <c r="Q652" s="44">
        <v>0</v>
      </c>
      <c r="R652" s="44">
        <v>0</v>
      </c>
      <c r="S652" s="44">
        <v>0</v>
      </c>
      <c r="T652" s="44">
        <v>8</v>
      </c>
      <c r="U652" s="44">
        <v>1</v>
      </c>
      <c r="V652" s="44">
        <v>0</v>
      </c>
      <c r="W652" s="44">
        <v>0</v>
      </c>
      <c r="X652" s="44">
        <v>0</v>
      </c>
      <c r="Y652" s="44">
        <v>1</v>
      </c>
      <c r="Z652" s="44">
        <v>0</v>
      </c>
      <c r="AA652" s="44">
        <v>0</v>
      </c>
      <c r="AB652" s="44">
        <v>0</v>
      </c>
      <c r="AC652" s="44">
        <v>0</v>
      </c>
      <c r="AD652" s="44">
        <v>0</v>
      </c>
      <c r="AE652" s="44">
        <v>0</v>
      </c>
      <c r="AF652" s="44">
        <v>0</v>
      </c>
      <c r="AG652" s="44">
        <v>0</v>
      </c>
      <c r="AH652" s="44">
        <v>0</v>
      </c>
      <c r="AI652" s="44">
        <v>0</v>
      </c>
      <c r="AJ652" s="44">
        <v>0</v>
      </c>
      <c r="AK652" s="44">
        <v>0</v>
      </c>
      <c r="AL652" s="44">
        <v>0</v>
      </c>
      <c r="AM652" s="44">
        <v>0</v>
      </c>
      <c r="AN652" s="44">
        <v>0</v>
      </c>
      <c r="AO652" s="44">
        <v>0</v>
      </c>
      <c r="AP652" s="44">
        <v>0</v>
      </c>
      <c r="AQ652" s="44">
        <v>0</v>
      </c>
      <c r="AR652" s="44">
        <v>0</v>
      </c>
      <c r="AS652" s="44">
        <v>0</v>
      </c>
      <c r="AT652" s="44">
        <v>0</v>
      </c>
      <c r="AU652" s="44">
        <v>0</v>
      </c>
      <c r="AV652" s="44">
        <v>0</v>
      </c>
      <c r="AW652" s="44">
        <v>0</v>
      </c>
      <c r="AX652" s="44">
        <v>0</v>
      </c>
      <c r="AY652" s="44">
        <v>0</v>
      </c>
      <c r="AZ652" s="44">
        <v>0</v>
      </c>
      <c r="BA652" s="44">
        <v>0</v>
      </c>
      <c r="BB652" s="44">
        <v>0</v>
      </c>
      <c r="BC652" s="44">
        <v>0</v>
      </c>
      <c r="BD652" s="44">
        <v>0</v>
      </c>
      <c r="BE652" s="44">
        <v>0</v>
      </c>
      <c r="BF652" s="44">
        <v>0</v>
      </c>
      <c r="BG652" s="44">
        <v>0</v>
      </c>
      <c r="BH652" s="44">
        <v>0</v>
      </c>
      <c r="BI652" s="44">
        <v>0</v>
      </c>
      <c r="BJ652" s="44">
        <v>0</v>
      </c>
      <c r="BK652" s="44">
        <v>0</v>
      </c>
      <c r="BL652" s="44">
        <f>SUM(V652:BK652)</f>
        <v>1</v>
      </c>
      <c r="BM652" s="152">
        <f t="shared" si="1"/>
        <v>1</v>
      </c>
      <c r="BN652" s="153">
        <f t="shared" si="2"/>
        <v>0</v>
      </c>
      <c r="BO652" s="154">
        <f t="shared" si="3"/>
        <v>0</v>
      </c>
      <c r="BP652" s="155">
        <f t="shared" si="4"/>
        <v>0</v>
      </c>
      <c r="BQ652" s="44"/>
    </row>
    <row r="653" spans="1:69" ht="15.75" customHeight="1" x14ac:dyDescent="0.3">
      <c r="A653" s="44" t="s">
        <v>212</v>
      </c>
      <c r="B653" s="44" t="s">
        <v>1724</v>
      </c>
      <c r="C653" s="44" t="s">
        <v>1724</v>
      </c>
      <c r="D653" s="44">
        <v>2020</v>
      </c>
      <c r="E653" s="45">
        <v>44041</v>
      </c>
      <c r="F653" s="44" t="s">
        <v>19</v>
      </c>
      <c r="G653" s="44" t="s">
        <v>25</v>
      </c>
      <c r="H653" s="37" t="s">
        <v>26</v>
      </c>
      <c r="I653" s="37" t="s">
        <v>26</v>
      </c>
      <c r="J653" s="37" t="s">
        <v>27</v>
      </c>
      <c r="K653" s="37" t="s">
        <v>26</v>
      </c>
      <c r="L653" s="37" t="s">
        <v>27</v>
      </c>
      <c r="M653" s="44" t="s">
        <v>1698</v>
      </c>
      <c r="N653" s="44"/>
      <c r="O653" s="44">
        <v>0</v>
      </c>
      <c r="P653" s="44">
        <v>0</v>
      </c>
      <c r="Q653" s="44">
        <v>0</v>
      </c>
      <c r="R653" s="44">
        <v>0</v>
      </c>
      <c r="S653" s="44">
        <v>0</v>
      </c>
      <c r="T653" s="44">
        <v>0</v>
      </c>
      <c r="U653" s="44">
        <v>0</v>
      </c>
      <c r="V653" s="44">
        <v>0</v>
      </c>
      <c r="W653" s="44">
        <v>0</v>
      </c>
      <c r="X653" s="44">
        <v>0</v>
      </c>
      <c r="Y653" s="44">
        <v>4</v>
      </c>
      <c r="Z653" s="44">
        <v>0</v>
      </c>
      <c r="AA653" s="44">
        <v>0</v>
      </c>
      <c r="AB653" s="44">
        <v>0</v>
      </c>
      <c r="AC653" s="44">
        <v>0</v>
      </c>
      <c r="AD653" s="44">
        <v>0</v>
      </c>
      <c r="AE653" s="44">
        <v>0</v>
      </c>
      <c r="AF653" s="44">
        <v>0</v>
      </c>
      <c r="AG653" s="44">
        <v>0</v>
      </c>
      <c r="AH653" s="44">
        <v>0</v>
      </c>
      <c r="AI653" s="44">
        <v>0</v>
      </c>
      <c r="AJ653" s="44">
        <v>0</v>
      </c>
      <c r="AK653" s="44">
        <v>0</v>
      </c>
      <c r="AL653" s="44">
        <v>0</v>
      </c>
      <c r="AM653" s="44">
        <v>0</v>
      </c>
      <c r="AN653" s="44">
        <v>0</v>
      </c>
      <c r="AO653" s="44">
        <v>3</v>
      </c>
      <c r="AP653" s="44">
        <v>0</v>
      </c>
      <c r="AQ653" s="44">
        <v>0</v>
      </c>
      <c r="AR653" s="44">
        <v>0</v>
      </c>
      <c r="AS653" s="44">
        <v>0</v>
      </c>
      <c r="AT653" s="44">
        <v>0</v>
      </c>
      <c r="AU653" s="44">
        <v>0</v>
      </c>
      <c r="AV653" s="44">
        <v>0</v>
      </c>
      <c r="AW653" s="44">
        <v>0</v>
      </c>
      <c r="AX653" s="44">
        <v>0</v>
      </c>
      <c r="AY653" s="44">
        <v>0</v>
      </c>
      <c r="AZ653" s="44">
        <v>0</v>
      </c>
      <c r="BA653" s="44">
        <v>0</v>
      </c>
      <c r="BB653" s="44">
        <v>0</v>
      </c>
      <c r="BC653" s="44">
        <v>0</v>
      </c>
      <c r="BD653" s="44">
        <v>1</v>
      </c>
      <c r="BE653" s="44">
        <v>0</v>
      </c>
      <c r="BF653" s="44">
        <v>0</v>
      </c>
      <c r="BG653" s="44">
        <v>0</v>
      </c>
      <c r="BH653" s="44">
        <v>0</v>
      </c>
      <c r="BI653" s="44">
        <v>0</v>
      </c>
      <c r="BJ653" s="44">
        <v>0</v>
      </c>
      <c r="BK653" s="44">
        <v>0</v>
      </c>
      <c r="BL653" s="44">
        <f>SUM(V653:BK653)</f>
        <v>8</v>
      </c>
      <c r="BM653" s="152">
        <f t="shared" si="1"/>
        <v>8</v>
      </c>
      <c r="BN653" s="153">
        <f t="shared" si="2"/>
        <v>0</v>
      </c>
      <c r="BO653" s="154">
        <f t="shared" si="3"/>
        <v>0</v>
      </c>
      <c r="BP653" s="155">
        <f t="shared" si="4"/>
        <v>0</v>
      </c>
      <c r="BQ653" s="44"/>
    </row>
    <row r="654" spans="1:69" ht="15.75" customHeight="1" x14ac:dyDescent="0.3">
      <c r="A654" s="44" t="s">
        <v>212</v>
      </c>
      <c r="B654" s="44" t="s">
        <v>1724</v>
      </c>
      <c r="C654" s="44" t="s">
        <v>1724</v>
      </c>
      <c r="D654" s="44">
        <v>2020</v>
      </c>
      <c r="E654" s="45">
        <v>44041</v>
      </c>
      <c r="F654" s="44" t="s">
        <v>19</v>
      </c>
      <c r="G654" s="44" t="s">
        <v>25</v>
      </c>
      <c r="H654" s="37" t="s">
        <v>26</v>
      </c>
      <c r="I654" s="37" t="s">
        <v>26</v>
      </c>
      <c r="J654" s="37" t="s">
        <v>27</v>
      </c>
      <c r="K654" s="37" t="s">
        <v>26</v>
      </c>
      <c r="L654" s="37" t="s">
        <v>27</v>
      </c>
      <c r="M654" s="44" t="s">
        <v>1699</v>
      </c>
      <c r="N654" s="44"/>
      <c r="O654" s="44">
        <v>0</v>
      </c>
      <c r="P654" s="44">
        <v>0</v>
      </c>
      <c r="Q654" s="44">
        <v>0</v>
      </c>
      <c r="R654" s="44">
        <v>0</v>
      </c>
      <c r="S654" s="44">
        <v>0</v>
      </c>
      <c r="T654" s="44">
        <v>0</v>
      </c>
      <c r="U654" s="44">
        <v>0</v>
      </c>
      <c r="V654" s="44">
        <v>0</v>
      </c>
      <c r="W654" s="44">
        <v>0</v>
      </c>
      <c r="X654" s="44">
        <v>0</v>
      </c>
      <c r="Y654" s="44">
        <v>0</v>
      </c>
      <c r="Z654" s="44">
        <v>0</v>
      </c>
      <c r="AA654" s="44">
        <v>3</v>
      </c>
      <c r="AB654" s="44">
        <v>0</v>
      </c>
      <c r="AC654" s="44">
        <v>0</v>
      </c>
      <c r="AD654" s="44">
        <v>0</v>
      </c>
      <c r="AE654" s="44">
        <v>0</v>
      </c>
      <c r="AF654" s="44">
        <v>0</v>
      </c>
      <c r="AG654" s="44">
        <v>0</v>
      </c>
      <c r="AH654" s="44">
        <v>0</v>
      </c>
      <c r="AI654" s="44">
        <v>0</v>
      </c>
      <c r="AJ654" s="44">
        <v>0</v>
      </c>
      <c r="AK654" s="44">
        <v>0</v>
      </c>
      <c r="AL654" s="44">
        <v>0</v>
      </c>
      <c r="AM654" s="44">
        <v>1</v>
      </c>
      <c r="AN654" s="44">
        <v>0</v>
      </c>
      <c r="AO654" s="44">
        <v>5</v>
      </c>
      <c r="AP654" s="44">
        <v>0</v>
      </c>
      <c r="AQ654" s="44">
        <v>0</v>
      </c>
      <c r="AR654" s="44">
        <v>0</v>
      </c>
      <c r="AS654" s="44">
        <v>0</v>
      </c>
      <c r="AT654" s="44">
        <v>0</v>
      </c>
      <c r="AU654" s="44">
        <v>0</v>
      </c>
      <c r="AV654" s="44">
        <v>0</v>
      </c>
      <c r="AW654" s="44">
        <v>0</v>
      </c>
      <c r="AX654" s="44">
        <v>0</v>
      </c>
      <c r="AY654" s="44">
        <v>0</v>
      </c>
      <c r="AZ654" s="44">
        <v>0</v>
      </c>
      <c r="BA654" s="44">
        <v>0</v>
      </c>
      <c r="BB654" s="44">
        <v>2</v>
      </c>
      <c r="BC654" s="44">
        <v>0</v>
      </c>
      <c r="BD654" s="44">
        <v>0</v>
      </c>
      <c r="BE654" s="44">
        <v>0</v>
      </c>
      <c r="BF654" s="44">
        <v>0</v>
      </c>
      <c r="BG654" s="44">
        <v>0</v>
      </c>
      <c r="BH654" s="44">
        <v>0</v>
      </c>
      <c r="BI654" s="44">
        <v>0</v>
      </c>
      <c r="BJ654" s="44">
        <v>0</v>
      </c>
      <c r="BK654" s="44">
        <v>0</v>
      </c>
      <c r="BL654" s="44">
        <f>SUM(V654:BK654)</f>
        <v>11</v>
      </c>
      <c r="BM654" s="152">
        <f t="shared" si="1"/>
        <v>5</v>
      </c>
      <c r="BN654" s="153">
        <f t="shared" si="2"/>
        <v>3</v>
      </c>
      <c r="BO654" s="154">
        <f t="shared" si="3"/>
        <v>3</v>
      </c>
      <c r="BP654" s="155">
        <f t="shared" si="4"/>
        <v>0</v>
      </c>
      <c r="BQ654" s="44"/>
    </row>
    <row r="655" spans="1:69" ht="15.75" customHeight="1" x14ac:dyDescent="0.3">
      <c r="A655" s="44" t="s">
        <v>212</v>
      </c>
      <c r="B655" s="44" t="s">
        <v>1724</v>
      </c>
      <c r="C655" s="44" t="s">
        <v>1724</v>
      </c>
      <c r="D655" s="44">
        <v>2020</v>
      </c>
      <c r="E655" s="45">
        <v>44041</v>
      </c>
      <c r="F655" s="44" t="s">
        <v>19</v>
      </c>
      <c r="G655" s="44" t="s">
        <v>25</v>
      </c>
      <c r="H655" s="37" t="s">
        <v>26</v>
      </c>
      <c r="I655" s="37" t="s">
        <v>26</v>
      </c>
      <c r="J655" s="37" t="s">
        <v>27</v>
      </c>
      <c r="K655" s="37" t="s">
        <v>26</v>
      </c>
      <c r="L655" s="37" t="s">
        <v>27</v>
      </c>
      <c r="M655" s="44" t="s">
        <v>1700</v>
      </c>
      <c r="N655" s="44">
        <f>SUM(O655:U655,V655:BK655)</f>
        <v>10</v>
      </c>
      <c r="O655" s="44">
        <v>0</v>
      </c>
      <c r="P655" s="44">
        <v>0</v>
      </c>
      <c r="Q655" s="44">
        <v>0</v>
      </c>
      <c r="R655" s="44">
        <v>6</v>
      </c>
      <c r="S655" s="44">
        <v>0</v>
      </c>
      <c r="T655" s="44">
        <v>3</v>
      </c>
      <c r="U655" s="44">
        <v>1</v>
      </c>
      <c r="V655" s="44">
        <v>0</v>
      </c>
      <c r="W655" s="44">
        <v>0</v>
      </c>
      <c r="X655" s="44">
        <v>0</v>
      </c>
      <c r="Y655" s="44">
        <v>0</v>
      </c>
      <c r="Z655" s="44">
        <v>0</v>
      </c>
      <c r="AA655" s="44">
        <v>0</v>
      </c>
      <c r="AB655" s="44">
        <v>0</v>
      </c>
      <c r="AC655" s="44">
        <v>0</v>
      </c>
      <c r="AD655" s="44">
        <v>0</v>
      </c>
      <c r="AE655" s="44">
        <v>0</v>
      </c>
      <c r="AF655" s="44">
        <v>0</v>
      </c>
      <c r="AG655" s="44">
        <v>0</v>
      </c>
      <c r="AH655" s="44">
        <v>0</v>
      </c>
      <c r="AI655" s="44">
        <v>0</v>
      </c>
      <c r="AJ655" s="44">
        <v>0</v>
      </c>
      <c r="AK655" s="44">
        <v>0</v>
      </c>
      <c r="AL655" s="44">
        <v>0</v>
      </c>
      <c r="AM655" s="44">
        <v>0</v>
      </c>
      <c r="AN655" s="44">
        <v>0</v>
      </c>
      <c r="AO655" s="44">
        <v>0</v>
      </c>
      <c r="AP655" s="44">
        <v>0</v>
      </c>
      <c r="AQ655" s="44">
        <v>0</v>
      </c>
      <c r="AR655" s="44">
        <v>0</v>
      </c>
      <c r="AS655" s="44">
        <v>0</v>
      </c>
      <c r="AT655" s="44">
        <v>0</v>
      </c>
      <c r="AU655" s="44">
        <v>0</v>
      </c>
      <c r="AV655" s="44">
        <v>0</v>
      </c>
      <c r="AW655" s="44">
        <v>0</v>
      </c>
      <c r="AX655" s="44">
        <v>0</v>
      </c>
      <c r="AY655" s="44">
        <v>0</v>
      </c>
      <c r="AZ655" s="44">
        <v>0</v>
      </c>
      <c r="BA655" s="44">
        <v>0</v>
      </c>
      <c r="BB655" s="44">
        <v>0</v>
      </c>
      <c r="BC655" s="44">
        <v>0</v>
      </c>
      <c r="BD655" s="44">
        <v>0</v>
      </c>
      <c r="BE655" s="44">
        <v>0</v>
      </c>
      <c r="BF655" s="44">
        <v>0</v>
      </c>
      <c r="BG655" s="44">
        <v>0</v>
      </c>
      <c r="BH655" s="44">
        <v>0</v>
      </c>
      <c r="BI655" s="44">
        <v>0</v>
      </c>
      <c r="BJ655" s="44">
        <v>0</v>
      </c>
      <c r="BK655" s="44">
        <v>0</v>
      </c>
      <c r="BL655" s="44">
        <f>SUM(V655:BK655)</f>
        <v>0</v>
      </c>
      <c r="BM655" s="152">
        <f t="shared" si="1"/>
        <v>0</v>
      </c>
      <c r="BN655" s="153">
        <f t="shared" si="2"/>
        <v>0</v>
      </c>
      <c r="BO655" s="154">
        <f t="shared" si="3"/>
        <v>0</v>
      </c>
      <c r="BP655" s="155">
        <f t="shared" si="4"/>
        <v>0</v>
      </c>
      <c r="BQ655" s="44"/>
    </row>
    <row r="656" spans="1:69" ht="15.75" customHeight="1" x14ac:dyDescent="0.3">
      <c r="A656" s="44" t="s">
        <v>212</v>
      </c>
      <c r="B656" s="44" t="s">
        <v>1724</v>
      </c>
      <c r="C656" s="44" t="s">
        <v>1724</v>
      </c>
      <c r="D656" s="44">
        <v>2020</v>
      </c>
      <c r="E656" s="45">
        <v>44041</v>
      </c>
      <c r="F656" s="44" t="s">
        <v>19</v>
      </c>
      <c r="G656" s="44" t="s">
        <v>30</v>
      </c>
      <c r="H656" s="37" t="s">
        <v>31</v>
      </c>
      <c r="I656" s="37" t="s">
        <v>31</v>
      </c>
      <c r="J656" s="37" t="s">
        <v>31</v>
      </c>
      <c r="K656" s="37" t="s">
        <v>31</v>
      </c>
      <c r="L656" s="37" t="s">
        <v>31</v>
      </c>
      <c r="M656" s="44" t="s">
        <v>1698</v>
      </c>
      <c r="N656" s="44"/>
      <c r="O656" s="44">
        <v>0</v>
      </c>
      <c r="P656" s="44">
        <v>0</v>
      </c>
      <c r="Q656" s="44">
        <v>0</v>
      </c>
      <c r="R656" s="44">
        <v>0</v>
      </c>
      <c r="S656" s="44">
        <v>0</v>
      </c>
      <c r="T656" s="44">
        <v>0</v>
      </c>
      <c r="U656" s="44">
        <v>0</v>
      </c>
      <c r="V656" s="44">
        <v>0</v>
      </c>
      <c r="W656" s="44">
        <v>0</v>
      </c>
      <c r="X656" s="44">
        <v>4</v>
      </c>
      <c r="Y656" s="44">
        <v>0</v>
      </c>
      <c r="Z656" s="44">
        <v>0</v>
      </c>
      <c r="AA656" s="44">
        <v>3</v>
      </c>
      <c r="AB656" s="44">
        <v>0</v>
      </c>
      <c r="AC656" s="44">
        <v>0</v>
      </c>
      <c r="AD656" s="44">
        <v>0</v>
      </c>
      <c r="AE656" s="44">
        <v>0</v>
      </c>
      <c r="AF656" s="44">
        <v>0</v>
      </c>
      <c r="AG656" s="44">
        <v>0</v>
      </c>
      <c r="AH656" s="44">
        <v>0</v>
      </c>
      <c r="AI656" s="44">
        <v>0</v>
      </c>
      <c r="AJ656" s="44">
        <v>0</v>
      </c>
      <c r="AK656" s="44">
        <v>0</v>
      </c>
      <c r="AL656" s="44">
        <v>0</v>
      </c>
      <c r="AM656" s="44">
        <v>0</v>
      </c>
      <c r="AN656" s="44">
        <v>0</v>
      </c>
      <c r="AO656" s="44">
        <v>5</v>
      </c>
      <c r="AP656" s="44">
        <v>0</v>
      </c>
      <c r="AQ656" s="44">
        <v>0</v>
      </c>
      <c r="AR656" s="44">
        <v>0</v>
      </c>
      <c r="AS656" s="44">
        <v>0</v>
      </c>
      <c r="AT656" s="44">
        <v>0</v>
      </c>
      <c r="AU656" s="44">
        <v>0</v>
      </c>
      <c r="AV656" s="44">
        <v>0</v>
      </c>
      <c r="AW656" s="44">
        <v>0</v>
      </c>
      <c r="AX656" s="44">
        <v>0</v>
      </c>
      <c r="AY656" s="44">
        <v>0</v>
      </c>
      <c r="AZ656" s="44">
        <v>0</v>
      </c>
      <c r="BA656" s="44">
        <v>0</v>
      </c>
      <c r="BB656" s="44">
        <v>0</v>
      </c>
      <c r="BC656" s="44">
        <v>0</v>
      </c>
      <c r="BD656" s="44">
        <v>1</v>
      </c>
      <c r="BE656" s="44">
        <v>0</v>
      </c>
      <c r="BF656" s="44">
        <v>0</v>
      </c>
      <c r="BG656" s="44">
        <v>0</v>
      </c>
      <c r="BH656" s="44">
        <v>0</v>
      </c>
      <c r="BI656" s="44">
        <v>0</v>
      </c>
      <c r="BJ656" s="44">
        <v>0</v>
      </c>
      <c r="BK656" s="44">
        <v>0</v>
      </c>
      <c r="BL656" s="44">
        <f>SUM(V656:BK656)</f>
        <v>13</v>
      </c>
      <c r="BM656" s="152">
        <f t="shared" si="1"/>
        <v>6</v>
      </c>
      <c r="BN656" s="153">
        <f t="shared" si="2"/>
        <v>3</v>
      </c>
      <c r="BO656" s="154">
        <f t="shared" si="3"/>
        <v>0</v>
      </c>
      <c r="BP656" s="155">
        <f t="shared" si="4"/>
        <v>4</v>
      </c>
      <c r="BQ656" s="44" t="s">
        <v>1726</v>
      </c>
    </row>
    <row r="657" spans="1:69" ht="15.75" customHeight="1" x14ac:dyDescent="0.3">
      <c r="A657" s="44" t="s">
        <v>212</v>
      </c>
      <c r="B657" s="44" t="s">
        <v>1724</v>
      </c>
      <c r="C657" s="44" t="s">
        <v>1724</v>
      </c>
      <c r="D657" s="44">
        <v>2020</v>
      </c>
      <c r="E657" s="45">
        <v>44041</v>
      </c>
      <c r="F657" s="44" t="s">
        <v>19</v>
      </c>
      <c r="G657" s="44" t="s">
        <v>30</v>
      </c>
      <c r="H657" s="37" t="s">
        <v>31</v>
      </c>
      <c r="I657" s="37" t="s">
        <v>31</v>
      </c>
      <c r="J657" s="37" t="s">
        <v>31</v>
      </c>
      <c r="K657" s="37" t="s">
        <v>31</v>
      </c>
      <c r="L657" s="37" t="s">
        <v>31</v>
      </c>
      <c r="M657" s="44" t="s">
        <v>1699</v>
      </c>
      <c r="N657" s="44"/>
      <c r="O657" s="44">
        <v>0</v>
      </c>
      <c r="P657" s="44">
        <v>0</v>
      </c>
      <c r="Q657" s="44">
        <v>0</v>
      </c>
      <c r="R657" s="44">
        <v>0</v>
      </c>
      <c r="S657" s="44">
        <v>0</v>
      </c>
      <c r="T657" s="44">
        <v>0</v>
      </c>
      <c r="U657" s="44">
        <v>0</v>
      </c>
      <c r="V657" s="44">
        <v>0</v>
      </c>
      <c r="W657" s="44">
        <v>0</v>
      </c>
      <c r="X657" s="44">
        <v>5</v>
      </c>
      <c r="Y657" s="44">
        <v>0</v>
      </c>
      <c r="Z657" s="44">
        <v>0</v>
      </c>
      <c r="AA657" s="44">
        <v>1</v>
      </c>
      <c r="AB657" s="44">
        <v>0</v>
      </c>
      <c r="AC657" s="44">
        <v>0</v>
      </c>
      <c r="AD657" s="44">
        <v>0</v>
      </c>
      <c r="AE657" s="44">
        <v>0</v>
      </c>
      <c r="AF657" s="44">
        <v>0</v>
      </c>
      <c r="AG657" s="44">
        <v>0</v>
      </c>
      <c r="AH657" s="44">
        <v>0</v>
      </c>
      <c r="AI657" s="44">
        <v>0</v>
      </c>
      <c r="AJ657" s="44">
        <v>0</v>
      </c>
      <c r="AK657" s="44">
        <v>0</v>
      </c>
      <c r="AL657" s="44">
        <v>0</v>
      </c>
      <c r="AM657" s="44">
        <v>0</v>
      </c>
      <c r="AN657" s="44">
        <v>0</v>
      </c>
      <c r="AO657" s="44">
        <v>1</v>
      </c>
      <c r="AP657" s="44">
        <v>0</v>
      </c>
      <c r="AQ657" s="44">
        <v>0</v>
      </c>
      <c r="AR657" s="44">
        <v>0</v>
      </c>
      <c r="AS657" s="44">
        <v>0</v>
      </c>
      <c r="AT657" s="44">
        <v>0</v>
      </c>
      <c r="AU657" s="44">
        <v>0</v>
      </c>
      <c r="AV657" s="44">
        <v>0</v>
      </c>
      <c r="AW657" s="44">
        <v>0</v>
      </c>
      <c r="AX657" s="44">
        <v>0</v>
      </c>
      <c r="AY657" s="44">
        <v>0</v>
      </c>
      <c r="AZ657" s="44">
        <v>0</v>
      </c>
      <c r="BA657" s="44">
        <v>0</v>
      </c>
      <c r="BB657" s="44">
        <v>0</v>
      </c>
      <c r="BC657" s="44">
        <v>0</v>
      </c>
      <c r="BD657" s="44">
        <v>1</v>
      </c>
      <c r="BE657" s="44">
        <v>0</v>
      </c>
      <c r="BF657" s="44">
        <v>0</v>
      </c>
      <c r="BG657" s="44">
        <v>0</v>
      </c>
      <c r="BH657" s="44">
        <v>0</v>
      </c>
      <c r="BI657" s="44">
        <v>0</v>
      </c>
      <c r="BJ657" s="44">
        <v>0</v>
      </c>
      <c r="BK657" s="44">
        <v>0</v>
      </c>
      <c r="BL657" s="44">
        <f>SUM(V657:BK657)</f>
        <v>8</v>
      </c>
      <c r="BM657" s="152">
        <f t="shared" si="1"/>
        <v>2</v>
      </c>
      <c r="BN657" s="153">
        <f t="shared" si="2"/>
        <v>1</v>
      </c>
      <c r="BO657" s="154">
        <f t="shared" si="3"/>
        <v>0</v>
      </c>
      <c r="BP657" s="155">
        <f t="shared" si="4"/>
        <v>5</v>
      </c>
      <c r="BQ657" s="44" t="s">
        <v>1726</v>
      </c>
    </row>
    <row r="658" spans="1:69" ht="15.75" customHeight="1" x14ac:dyDescent="0.3">
      <c r="A658" s="44" t="s">
        <v>212</v>
      </c>
      <c r="B658" s="44" t="s">
        <v>1724</v>
      </c>
      <c r="C658" s="44" t="s">
        <v>1724</v>
      </c>
      <c r="D658" s="44">
        <v>2020</v>
      </c>
      <c r="E658" s="45">
        <v>44041</v>
      </c>
      <c r="F658" s="44" t="s">
        <v>19</v>
      </c>
      <c r="G658" s="44" t="s">
        <v>30</v>
      </c>
      <c r="H658" s="37" t="s">
        <v>31</v>
      </c>
      <c r="I658" s="37" t="s">
        <v>31</v>
      </c>
      <c r="J658" s="37" t="s">
        <v>31</v>
      </c>
      <c r="K658" s="37" t="s">
        <v>31</v>
      </c>
      <c r="L658" s="37" t="s">
        <v>31</v>
      </c>
      <c r="M658" s="44" t="s">
        <v>1700</v>
      </c>
      <c r="N658" s="44">
        <f>SUM(O658:U658,V658:BK658)</f>
        <v>10</v>
      </c>
      <c r="O658" s="44">
        <v>0</v>
      </c>
      <c r="P658" s="44">
        <v>0</v>
      </c>
      <c r="Q658" s="44">
        <v>0</v>
      </c>
      <c r="R658" s="44">
        <v>0</v>
      </c>
      <c r="S658" s="44">
        <v>0</v>
      </c>
      <c r="T658" s="44">
        <v>10</v>
      </c>
      <c r="U658" s="44">
        <v>0</v>
      </c>
      <c r="V658" s="44">
        <v>0</v>
      </c>
      <c r="W658" s="44">
        <v>0</v>
      </c>
      <c r="X658" s="44">
        <v>0</v>
      </c>
      <c r="Y658" s="44">
        <v>0</v>
      </c>
      <c r="Z658" s="44">
        <v>0</v>
      </c>
      <c r="AA658" s="44">
        <v>0</v>
      </c>
      <c r="AB658" s="44">
        <v>0</v>
      </c>
      <c r="AC658" s="44">
        <v>0</v>
      </c>
      <c r="AD658" s="44">
        <v>0</v>
      </c>
      <c r="AE658" s="44">
        <v>0</v>
      </c>
      <c r="AF658" s="44">
        <v>0</v>
      </c>
      <c r="AG658" s="44">
        <v>0</v>
      </c>
      <c r="AH658" s="44">
        <v>0</v>
      </c>
      <c r="AI658" s="44">
        <v>0</v>
      </c>
      <c r="AJ658" s="44">
        <v>0</v>
      </c>
      <c r="AK658" s="44">
        <v>0</v>
      </c>
      <c r="AL658" s="44">
        <v>0</v>
      </c>
      <c r="AM658" s="44">
        <v>0</v>
      </c>
      <c r="AN658" s="44">
        <v>0</v>
      </c>
      <c r="AO658" s="44">
        <v>0</v>
      </c>
      <c r="AP658" s="44">
        <v>0</v>
      </c>
      <c r="AQ658" s="44">
        <v>0</v>
      </c>
      <c r="AR658" s="44">
        <v>0</v>
      </c>
      <c r="AS658" s="44">
        <v>0</v>
      </c>
      <c r="AT658" s="44">
        <v>0</v>
      </c>
      <c r="AU658" s="44">
        <v>0</v>
      </c>
      <c r="AV658" s="44">
        <v>0</v>
      </c>
      <c r="AW658" s="44">
        <v>0</v>
      </c>
      <c r="AX658" s="44">
        <v>0</v>
      </c>
      <c r="AY658" s="44">
        <v>0</v>
      </c>
      <c r="AZ658" s="44">
        <v>0</v>
      </c>
      <c r="BA658" s="44">
        <v>0</v>
      </c>
      <c r="BB658" s="44">
        <v>0</v>
      </c>
      <c r="BC658" s="44">
        <v>0</v>
      </c>
      <c r="BD658" s="44">
        <v>0</v>
      </c>
      <c r="BE658" s="44">
        <v>0</v>
      </c>
      <c r="BF658" s="44">
        <v>0</v>
      </c>
      <c r="BG658" s="44">
        <v>0</v>
      </c>
      <c r="BH658" s="44">
        <v>0</v>
      </c>
      <c r="BI658" s="44">
        <v>0</v>
      </c>
      <c r="BJ658" s="44">
        <v>0</v>
      </c>
      <c r="BK658" s="44">
        <v>0</v>
      </c>
      <c r="BL658" s="44">
        <f>SUM(V658:BK658)</f>
        <v>0</v>
      </c>
      <c r="BM658" s="152">
        <f t="shared" si="1"/>
        <v>0</v>
      </c>
      <c r="BN658" s="153">
        <f t="shared" si="2"/>
        <v>0</v>
      </c>
      <c r="BO658" s="154">
        <f t="shared" si="3"/>
        <v>0</v>
      </c>
      <c r="BP658" s="155">
        <f t="shared" si="4"/>
        <v>0</v>
      </c>
      <c r="BQ658" s="44" t="s">
        <v>1726</v>
      </c>
    </row>
    <row r="659" spans="1:69" ht="15.75" customHeight="1" x14ac:dyDescent="0.3">
      <c r="A659" s="44" t="s">
        <v>212</v>
      </c>
      <c r="B659" s="44" t="s">
        <v>1724</v>
      </c>
      <c r="C659" s="44" t="s">
        <v>1724</v>
      </c>
      <c r="D659" s="44">
        <v>2020</v>
      </c>
      <c r="E659" s="45">
        <v>44041</v>
      </c>
      <c r="F659" s="44" t="s">
        <v>19</v>
      </c>
      <c r="G659" s="44" t="s">
        <v>34</v>
      </c>
      <c r="H659" s="37" t="s">
        <v>35</v>
      </c>
      <c r="I659" s="37" t="s">
        <v>31</v>
      </c>
      <c r="J659" s="37" t="s">
        <v>31</v>
      </c>
      <c r="K659" s="37" t="s">
        <v>31</v>
      </c>
      <c r="L659" s="37" t="s">
        <v>31</v>
      </c>
      <c r="M659" s="44" t="s">
        <v>1698</v>
      </c>
      <c r="N659" s="44"/>
      <c r="O659" s="44">
        <v>0</v>
      </c>
      <c r="P659" s="44">
        <v>0</v>
      </c>
      <c r="Q659" s="44">
        <v>0</v>
      </c>
      <c r="R659" s="44">
        <v>0</v>
      </c>
      <c r="S659" s="44">
        <v>0</v>
      </c>
      <c r="T659" s="44">
        <v>0</v>
      </c>
      <c r="U659" s="44">
        <v>0</v>
      </c>
      <c r="V659" s="44">
        <v>0</v>
      </c>
      <c r="W659" s="44">
        <v>0</v>
      </c>
      <c r="X659" s="44">
        <v>0</v>
      </c>
      <c r="Y659" s="44">
        <v>3</v>
      </c>
      <c r="Z659" s="44">
        <v>1</v>
      </c>
      <c r="AA659" s="44">
        <v>0</v>
      </c>
      <c r="AB659" s="44">
        <v>1</v>
      </c>
      <c r="AC659" s="44">
        <v>0</v>
      </c>
      <c r="AD659" s="44">
        <v>0</v>
      </c>
      <c r="AE659" s="44">
        <v>0</v>
      </c>
      <c r="AF659" s="44">
        <v>0</v>
      </c>
      <c r="AG659" s="44">
        <v>0</v>
      </c>
      <c r="AH659" s="44">
        <v>0</v>
      </c>
      <c r="AI659" s="44">
        <v>0</v>
      </c>
      <c r="AJ659" s="44">
        <v>0</v>
      </c>
      <c r="AK659" s="44">
        <v>0</v>
      </c>
      <c r="AL659" s="44">
        <v>0</v>
      </c>
      <c r="AM659" s="44">
        <v>0</v>
      </c>
      <c r="AN659" s="44">
        <v>0</v>
      </c>
      <c r="AO659" s="44">
        <v>2</v>
      </c>
      <c r="AP659" s="44">
        <v>0</v>
      </c>
      <c r="AQ659" s="44">
        <v>0</v>
      </c>
      <c r="AR659" s="44">
        <v>0</v>
      </c>
      <c r="AS659" s="44">
        <v>0</v>
      </c>
      <c r="AT659" s="44">
        <v>0</v>
      </c>
      <c r="AU659" s="44">
        <v>9</v>
      </c>
      <c r="AV659" s="44">
        <v>0</v>
      </c>
      <c r="AW659" s="44">
        <v>0</v>
      </c>
      <c r="AX659" s="44">
        <v>0</v>
      </c>
      <c r="AY659" s="44">
        <v>0</v>
      </c>
      <c r="AZ659" s="44">
        <v>0</v>
      </c>
      <c r="BA659" s="44">
        <v>0</v>
      </c>
      <c r="BB659" s="44">
        <v>0</v>
      </c>
      <c r="BC659" s="44">
        <v>0</v>
      </c>
      <c r="BD659" s="44">
        <v>8</v>
      </c>
      <c r="BE659" s="44">
        <v>0</v>
      </c>
      <c r="BF659" s="44">
        <v>0</v>
      </c>
      <c r="BG659" s="44">
        <v>0</v>
      </c>
      <c r="BH659" s="44">
        <v>0</v>
      </c>
      <c r="BI659" s="44">
        <v>0</v>
      </c>
      <c r="BJ659" s="44">
        <v>0</v>
      </c>
      <c r="BK659" s="44">
        <v>0</v>
      </c>
      <c r="BL659" s="44">
        <f>SUM(V659:BK659)</f>
        <v>24</v>
      </c>
      <c r="BM659" s="152">
        <f t="shared" si="1"/>
        <v>23</v>
      </c>
      <c r="BN659" s="153">
        <f t="shared" si="2"/>
        <v>1</v>
      </c>
      <c r="BO659" s="154">
        <f t="shared" si="3"/>
        <v>0</v>
      </c>
      <c r="BP659" s="155">
        <f t="shared" si="4"/>
        <v>0</v>
      </c>
      <c r="BQ659" s="44"/>
    </row>
    <row r="660" spans="1:69" ht="15.75" customHeight="1" x14ac:dyDescent="0.3">
      <c r="A660" s="44" t="s">
        <v>212</v>
      </c>
      <c r="B660" s="44" t="s">
        <v>1724</v>
      </c>
      <c r="C660" s="44" t="s">
        <v>1724</v>
      </c>
      <c r="D660" s="44">
        <v>2020</v>
      </c>
      <c r="E660" s="45">
        <v>44041</v>
      </c>
      <c r="F660" s="44" t="s">
        <v>19</v>
      </c>
      <c r="G660" s="44" t="s">
        <v>34</v>
      </c>
      <c r="H660" s="37" t="s">
        <v>35</v>
      </c>
      <c r="I660" s="37" t="s">
        <v>31</v>
      </c>
      <c r="J660" s="37" t="s">
        <v>31</v>
      </c>
      <c r="K660" s="37" t="s">
        <v>31</v>
      </c>
      <c r="L660" s="37" t="s">
        <v>31</v>
      </c>
      <c r="M660" s="44" t="s">
        <v>1699</v>
      </c>
      <c r="N660" s="44"/>
      <c r="O660" s="44">
        <v>0</v>
      </c>
      <c r="P660" s="44">
        <v>0</v>
      </c>
      <c r="Q660" s="44">
        <v>0</v>
      </c>
      <c r="R660" s="44">
        <v>0</v>
      </c>
      <c r="S660" s="44">
        <v>0</v>
      </c>
      <c r="T660" s="44">
        <v>0</v>
      </c>
      <c r="U660" s="44">
        <v>0</v>
      </c>
      <c r="V660" s="44">
        <v>0</v>
      </c>
      <c r="W660" s="44">
        <v>0</v>
      </c>
      <c r="X660" s="44">
        <v>0</v>
      </c>
      <c r="Y660" s="44">
        <v>0</v>
      </c>
      <c r="Z660" s="44">
        <v>0</v>
      </c>
      <c r="AA660" s="44">
        <v>0</v>
      </c>
      <c r="AB660" s="44">
        <v>0</v>
      </c>
      <c r="AC660" s="44">
        <v>0</v>
      </c>
      <c r="AD660" s="44">
        <v>0</v>
      </c>
      <c r="AE660" s="44">
        <v>0</v>
      </c>
      <c r="AF660" s="44">
        <v>0</v>
      </c>
      <c r="AG660" s="44">
        <v>0</v>
      </c>
      <c r="AH660" s="44">
        <v>0</v>
      </c>
      <c r="AI660" s="44">
        <v>0</v>
      </c>
      <c r="AJ660" s="44">
        <v>0</v>
      </c>
      <c r="AK660" s="44">
        <v>0</v>
      </c>
      <c r="AL660" s="44">
        <v>0</v>
      </c>
      <c r="AM660" s="44">
        <v>0</v>
      </c>
      <c r="AN660" s="44">
        <v>0</v>
      </c>
      <c r="AO660" s="44">
        <v>0</v>
      </c>
      <c r="AP660" s="44">
        <v>0</v>
      </c>
      <c r="AQ660" s="44">
        <v>0</v>
      </c>
      <c r="AR660" s="44">
        <v>0</v>
      </c>
      <c r="AS660" s="44">
        <v>0</v>
      </c>
      <c r="AT660" s="44">
        <v>0</v>
      </c>
      <c r="AU660" s="44">
        <v>0</v>
      </c>
      <c r="AV660" s="44">
        <v>0</v>
      </c>
      <c r="AW660" s="44">
        <v>0</v>
      </c>
      <c r="AX660" s="44">
        <v>0</v>
      </c>
      <c r="AY660" s="44">
        <v>0</v>
      </c>
      <c r="AZ660" s="44">
        <v>0</v>
      </c>
      <c r="BA660" s="44">
        <v>0</v>
      </c>
      <c r="BB660" s="44">
        <v>0</v>
      </c>
      <c r="BC660" s="44">
        <v>0</v>
      </c>
      <c r="BD660" s="44">
        <v>1</v>
      </c>
      <c r="BE660" s="44">
        <v>0</v>
      </c>
      <c r="BF660" s="44">
        <v>0</v>
      </c>
      <c r="BG660" s="44">
        <v>0</v>
      </c>
      <c r="BH660" s="44">
        <v>0</v>
      </c>
      <c r="BI660" s="44">
        <v>0</v>
      </c>
      <c r="BJ660" s="44">
        <v>0</v>
      </c>
      <c r="BK660" s="44">
        <v>5</v>
      </c>
      <c r="BL660" s="44">
        <f>SUM(V660:BK660)</f>
        <v>6</v>
      </c>
      <c r="BM660" s="152">
        <f t="shared" si="1"/>
        <v>1</v>
      </c>
      <c r="BN660" s="153">
        <f t="shared" si="2"/>
        <v>5</v>
      </c>
      <c r="BO660" s="154">
        <f t="shared" si="3"/>
        <v>0</v>
      </c>
      <c r="BP660" s="155">
        <f t="shared" si="4"/>
        <v>0</v>
      </c>
      <c r="BQ660" s="44"/>
    </row>
    <row r="661" spans="1:69" ht="15.75" customHeight="1" x14ac:dyDescent="0.3">
      <c r="A661" s="44" t="s">
        <v>212</v>
      </c>
      <c r="B661" s="44" t="s">
        <v>1724</v>
      </c>
      <c r="C661" s="44" t="s">
        <v>1724</v>
      </c>
      <c r="D661" s="44">
        <v>2020</v>
      </c>
      <c r="E661" s="45">
        <v>44041</v>
      </c>
      <c r="F661" s="44" t="s">
        <v>19</v>
      </c>
      <c r="G661" s="44" t="s">
        <v>34</v>
      </c>
      <c r="H661" s="37" t="s">
        <v>35</v>
      </c>
      <c r="I661" s="37" t="s">
        <v>31</v>
      </c>
      <c r="J661" s="37" t="s">
        <v>31</v>
      </c>
      <c r="K661" s="37" t="s">
        <v>31</v>
      </c>
      <c r="L661" s="37" t="s">
        <v>31</v>
      </c>
      <c r="M661" s="44" t="s">
        <v>1700</v>
      </c>
      <c r="N661" s="44">
        <f>SUM(O661:U661,V661:BK661)</f>
        <v>10</v>
      </c>
      <c r="O661" s="44">
        <v>0</v>
      </c>
      <c r="P661" s="44">
        <v>0</v>
      </c>
      <c r="Q661" s="44">
        <v>0</v>
      </c>
      <c r="R661" s="44">
        <v>2</v>
      </c>
      <c r="S661" s="44">
        <v>0</v>
      </c>
      <c r="T661" s="44">
        <v>7</v>
      </c>
      <c r="U661" s="44">
        <v>0</v>
      </c>
      <c r="V661" s="44">
        <v>0</v>
      </c>
      <c r="W661" s="44">
        <v>0</v>
      </c>
      <c r="X661" s="44">
        <v>0</v>
      </c>
      <c r="Y661" s="44">
        <v>1</v>
      </c>
      <c r="Z661" s="44">
        <v>0</v>
      </c>
      <c r="AA661" s="44">
        <v>0</v>
      </c>
      <c r="AB661" s="44">
        <v>0</v>
      </c>
      <c r="AC661" s="44">
        <v>0</v>
      </c>
      <c r="AD661" s="44">
        <v>0</v>
      </c>
      <c r="AE661" s="44">
        <v>0</v>
      </c>
      <c r="AF661" s="44">
        <v>0</v>
      </c>
      <c r="AG661" s="44">
        <v>0</v>
      </c>
      <c r="AH661" s="44">
        <v>0</v>
      </c>
      <c r="AI661" s="44">
        <v>0</v>
      </c>
      <c r="AJ661" s="44">
        <v>0</v>
      </c>
      <c r="AK661" s="44">
        <v>0</v>
      </c>
      <c r="AL661" s="44">
        <v>0</v>
      </c>
      <c r="AM661" s="44">
        <v>0</v>
      </c>
      <c r="AN661" s="44">
        <v>0</v>
      </c>
      <c r="AO661" s="44">
        <v>0</v>
      </c>
      <c r="AP661" s="44">
        <v>0</v>
      </c>
      <c r="AQ661" s="44">
        <v>0</v>
      </c>
      <c r="AR661" s="44">
        <v>0</v>
      </c>
      <c r="AS661" s="44">
        <v>0</v>
      </c>
      <c r="AT661" s="44">
        <v>0</v>
      </c>
      <c r="AU661" s="44">
        <v>0</v>
      </c>
      <c r="AV661" s="44">
        <v>0</v>
      </c>
      <c r="AW661" s="44">
        <v>0</v>
      </c>
      <c r="AX661" s="44">
        <v>0</v>
      </c>
      <c r="AY661" s="44">
        <v>0</v>
      </c>
      <c r="AZ661" s="44">
        <v>0</v>
      </c>
      <c r="BA661" s="44">
        <v>0</v>
      </c>
      <c r="BB661" s="44">
        <v>0</v>
      </c>
      <c r="BC661" s="44">
        <v>0</v>
      </c>
      <c r="BD661" s="44">
        <v>0</v>
      </c>
      <c r="BE661" s="44">
        <v>0</v>
      </c>
      <c r="BF661" s="44">
        <v>0</v>
      </c>
      <c r="BG661" s="44">
        <v>0</v>
      </c>
      <c r="BH661" s="44">
        <v>0</v>
      </c>
      <c r="BI661" s="44">
        <v>0</v>
      </c>
      <c r="BJ661" s="44">
        <v>0</v>
      </c>
      <c r="BK661" s="44">
        <v>0</v>
      </c>
      <c r="BL661" s="44">
        <f>SUM(V661:BK661)</f>
        <v>1</v>
      </c>
      <c r="BM661" s="152">
        <f t="shared" si="1"/>
        <v>1</v>
      </c>
      <c r="BN661" s="153">
        <f t="shared" si="2"/>
        <v>0</v>
      </c>
      <c r="BO661" s="154">
        <f t="shared" si="3"/>
        <v>0</v>
      </c>
      <c r="BP661" s="155">
        <f t="shared" si="4"/>
        <v>0</v>
      </c>
      <c r="BQ661" s="44"/>
    </row>
    <row r="662" spans="1:69" ht="15.75" customHeight="1" x14ac:dyDescent="0.3">
      <c r="A662" s="44" t="s">
        <v>212</v>
      </c>
      <c r="B662" s="44" t="s">
        <v>1724</v>
      </c>
      <c r="C662" s="44" t="s">
        <v>1724</v>
      </c>
      <c r="D662" s="44">
        <v>2020</v>
      </c>
      <c r="E662" s="45">
        <v>44041</v>
      </c>
      <c r="F662" s="44" t="s">
        <v>19</v>
      </c>
      <c r="G662" s="44" t="s">
        <v>38</v>
      </c>
      <c r="H662" s="37" t="s">
        <v>21</v>
      </c>
      <c r="I662" s="37" t="s">
        <v>21</v>
      </c>
      <c r="J662" s="37" t="s">
        <v>22</v>
      </c>
      <c r="K662" s="37" t="s">
        <v>21</v>
      </c>
      <c r="L662" s="37" t="s">
        <v>22</v>
      </c>
      <c r="M662" s="44" t="s">
        <v>1698</v>
      </c>
      <c r="N662" s="44"/>
      <c r="O662" s="44">
        <v>0</v>
      </c>
      <c r="P662" s="44">
        <v>0</v>
      </c>
      <c r="Q662" s="44">
        <v>0</v>
      </c>
      <c r="R662" s="44">
        <v>0</v>
      </c>
      <c r="S662" s="44">
        <v>0</v>
      </c>
      <c r="T662" s="44">
        <v>0</v>
      </c>
      <c r="U662" s="44">
        <v>0</v>
      </c>
      <c r="V662" s="44">
        <v>0</v>
      </c>
      <c r="W662" s="44">
        <v>0</v>
      </c>
      <c r="X662" s="44">
        <v>5</v>
      </c>
      <c r="Y662" s="44">
        <v>3</v>
      </c>
      <c r="Z662" s="44">
        <v>0</v>
      </c>
      <c r="AA662" s="44">
        <v>0</v>
      </c>
      <c r="AB662" s="44">
        <v>0</v>
      </c>
      <c r="AC662" s="44">
        <v>0</v>
      </c>
      <c r="AD662" s="44">
        <v>0</v>
      </c>
      <c r="AE662" s="44">
        <v>0</v>
      </c>
      <c r="AF662" s="44">
        <v>0</v>
      </c>
      <c r="AG662" s="44">
        <v>0</v>
      </c>
      <c r="AH662" s="44">
        <v>0</v>
      </c>
      <c r="AI662" s="44">
        <v>0</v>
      </c>
      <c r="AJ662" s="44">
        <v>0</v>
      </c>
      <c r="AK662" s="44">
        <v>0</v>
      </c>
      <c r="AL662" s="44">
        <v>0</v>
      </c>
      <c r="AM662" s="44">
        <v>0</v>
      </c>
      <c r="AN662" s="44">
        <v>0</v>
      </c>
      <c r="AO662" s="44">
        <v>2</v>
      </c>
      <c r="AP662" s="44">
        <v>0</v>
      </c>
      <c r="AQ662" s="44">
        <v>0</v>
      </c>
      <c r="AR662" s="44">
        <v>0</v>
      </c>
      <c r="AS662" s="44">
        <v>0</v>
      </c>
      <c r="AT662" s="44">
        <v>0</v>
      </c>
      <c r="AU662" s="44">
        <v>2</v>
      </c>
      <c r="AV662" s="44">
        <v>0</v>
      </c>
      <c r="AW662" s="44">
        <v>0</v>
      </c>
      <c r="AX662" s="44">
        <v>0</v>
      </c>
      <c r="AY662" s="44">
        <v>0</v>
      </c>
      <c r="AZ662" s="44">
        <v>0</v>
      </c>
      <c r="BA662" s="44">
        <v>0</v>
      </c>
      <c r="BB662" s="44">
        <v>0</v>
      </c>
      <c r="BC662" s="44">
        <v>0</v>
      </c>
      <c r="BD662" s="44">
        <v>5</v>
      </c>
      <c r="BE662" s="44">
        <v>0</v>
      </c>
      <c r="BF662" s="44">
        <v>0</v>
      </c>
      <c r="BG662" s="44">
        <v>0</v>
      </c>
      <c r="BH662" s="44">
        <v>0</v>
      </c>
      <c r="BI662" s="44">
        <v>0</v>
      </c>
      <c r="BJ662" s="44">
        <v>0</v>
      </c>
      <c r="BK662" s="44">
        <v>0</v>
      </c>
      <c r="BL662" s="44">
        <f>SUM(V662:BK662)</f>
        <v>17</v>
      </c>
      <c r="BM662" s="152">
        <f t="shared" si="1"/>
        <v>12</v>
      </c>
      <c r="BN662" s="153">
        <f t="shared" si="2"/>
        <v>0</v>
      </c>
      <c r="BO662" s="154">
        <f t="shared" si="3"/>
        <v>0</v>
      </c>
      <c r="BP662" s="155">
        <f t="shared" si="4"/>
        <v>5</v>
      </c>
      <c r="BQ662" s="44"/>
    </row>
    <row r="663" spans="1:69" ht="15.75" customHeight="1" x14ac:dyDescent="0.3">
      <c r="A663" s="44" t="s">
        <v>212</v>
      </c>
      <c r="B663" s="44" t="s">
        <v>1724</v>
      </c>
      <c r="C663" s="44" t="s">
        <v>1724</v>
      </c>
      <c r="D663" s="44">
        <v>2020</v>
      </c>
      <c r="E663" s="45">
        <v>44041</v>
      </c>
      <c r="F663" s="44" t="s">
        <v>19</v>
      </c>
      <c r="G663" s="44" t="s">
        <v>38</v>
      </c>
      <c r="H663" s="37" t="s">
        <v>21</v>
      </c>
      <c r="I663" s="37" t="s">
        <v>21</v>
      </c>
      <c r="J663" s="37" t="s">
        <v>22</v>
      </c>
      <c r="K663" s="37" t="s">
        <v>21</v>
      </c>
      <c r="L663" s="37" t="s">
        <v>22</v>
      </c>
      <c r="M663" s="44" t="s">
        <v>1699</v>
      </c>
      <c r="N663" s="44"/>
      <c r="O663" s="44">
        <v>0</v>
      </c>
      <c r="P663" s="44">
        <v>0</v>
      </c>
      <c r="Q663" s="44">
        <v>0</v>
      </c>
      <c r="R663" s="44">
        <v>0</v>
      </c>
      <c r="S663" s="44">
        <v>0</v>
      </c>
      <c r="T663" s="44">
        <v>0</v>
      </c>
      <c r="U663" s="44">
        <v>0</v>
      </c>
      <c r="V663" s="44">
        <v>0</v>
      </c>
      <c r="W663" s="44">
        <v>0</v>
      </c>
      <c r="X663" s="44">
        <v>3</v>
      </c>
      <c r="Y663" s="44">
        <v>0</v>
      </c>
      <c r="Z663" s="44">
        <v>0</v>
      </c>
      <c r="AA663" s="44">
        <v>0</v>
      </c>
      <c r="AB663" s="44">
        <v>0</v>
      </c>
      <c r="AC663" s="44">
        <v>0</v>
      </c>
      <c r="AD663" s="44">
        <v>0</v>
      </c>
      <c r="AE663" s="44">
        <v>0</v>
      </c>
      <c r="AF663" s="44">
        <v>0</v>
      </c>
      <c r="AG663" s="44">
        <v>0</v>
      </c>
      <c r="AH663" s="44">
        <v>0</v>
      </c>
      <c r="AI663" s="44">
        <v>0</v>
      </c>
      <c r="AJ663" s="44">
        <v>0</v>
      </c>
      <c r="AK663" s="44">
        <v>0</v>
      </c>
      <c r="AL663" s="44">
        <v>0</v>
      </c>
      <c r="AM663" s="44">
        <v>0</v>
      </c>
      <c r="AN663" s="44">
        <v>0</v>
      </c>
      <c r="AO663" s="44">
        <v>0</v>
      </c>
      <c r="AP663" s="44">
        <v>0</v>
      </c>
      <c r="AQ663" s="44">
        <v>0</v>
      </c>
      <c r="AR663" s="44">
        <v>0</v>
      </c>
      <c r="AS663" s="44">
        <v>0</v>
      </c>
      <c r="AT663" s="44">
        <v>0</v>
      </c>
      <c r="AU663" s="44">
        <v>0</v>
      </c>
      <c r="AV663" s="44">
        <v>0</v>
      </c>
      <c r="AW663" s="44">
        <v>0</v>
      </c>
      <c r="AX663" s="44">
        <v>0</v>
      </c>
      <c r="AY663" s="44">
        <v>0</v>
      </c>
      <c r="AZ663" s="44">
        <v>0</v>
      </c>
      <c r="BA663" s="44">
        <v>0</v>
      </c>
      <c r="BB663" s="44">
        <v>1</v>
      </c>
      <c r="BC663" s="44">
        <v>0</v>
      </c>
      <c r="BD663" s="44">
        <v>5</v>
      </c>
      <c r="BE663" s="44">
        <v>0</v>
      </c>
      <c r="BF663" s="44">
        <v>0</v>
      </c>
      <c r="BG663" s="44">
        <v>0</v>
      </c>
      <c r="BH663" s="44">
        <v>0</v>
      </c>
      <c r="BI663" s="44">
        <v>0</v>
      </c>
      <c r="BJ663" s="44">
        <v>0</v>
      </c>
      <c r="BK663" s="44">
        <v>0</v>
      </c>
      <c r="BL663" s="44">
        <f>SUM(V663:BK663)</f>
        <v>9</v>
      </c>
      <c r="BM663" s="152">
        <f t="shared" si="1"/>
        <v>5</v>
      </c>
      <c r="BN663" s="153">
        <f t="shared" si="2"/>
        <v>0</v>
      </c>
      <c r="BO663" s="154">
        <f t="shared" si="3"/>
        <v>1</v>
      </c>
      <c r="BP663" s="155">
        <f t="shared" si="4"/>
        <v>3</v>
      </c>
      <c r="BQ663" s="44"/>
    </row>
    <row r="664" spans="1:69" ht="15.75" customHeight="1" x14ac:dyDescent="0.3">
      <c r="A664" s="44" t="s">
        <v>212</v>
      </c>
      <c r="B664" s="44" t="s">
        <v>1724</v>
      </c>
      <c r="C664" s="44" t="s">
        <v>1724</v>
      </c>
      <c r="D664" s="44">
        <v>2020</v>
      </c>
      <c r="E664" s="45">
        <v>44041</v>
      </c>
      <c r="F664" s="44" t="s">
        <v>19</v>
      </c>
      <c r="G664" s="44" t="s">
        <v>38</v>
      </c>
      <c r="H664" s="37" t="s">
        <v>21</v>
      </c>
      <c r="I664" s="37" t="s">
        <v>21</v>
      </c>
      <c r="J664" s="37" t="s">
        <v>22</v>
      </c>
      <c r="K664" s="37" t="s">
        <v>21</v>
      </c>
      <c r="L664" s="37" t="s">
        <v>22</v>
      </c>
      <c r="M664" s="44" t="s">
        <v>1700</v>
      </c>
      <c r="N664" s="44">
        <f>SUM(O664:U664,V664:BK664)</f>
        <v>10</v>
      </c>
      <c r="O664" s="44">
        <v>0</v>
      </c>
      <c r="P664" s="44">
        <v>0</v>
      </c>
      <c r="Q664" s="44">
        <v>0</v>
      </c>
      <c r="R664" s="44">
        <v>0</v>
      </c>
      <c r="S664" s="44">
        <v>0</v>
      </c>
      <c r="T664" s="44">
        <v>8</v>
      </c>
      <c r="U664" s="44">
        <v>0</v>
      </c>
      <c r="V664" s="44">
        <v>0</v>
      </c>
      <c r="W664" s="44">
        <v>0</v>
      </c>
      <c r="X664" s="44">
        <v>0</v>
      </c>
      <c r="Y664" s="44">
        <v>2</v>
      </c>
      <c r="Z664" s="44">
        <v>0</v>
      </c>
      <c r="AA664" s="44">
        <v>0</v>
      </c>
      <c r="AB664" s="44">
        <v>0</v>
      </c>
      <c r="AC664" s="44">
        <v>0</v>
      </c>
      <c r="AD664" s="44">
        <v>0</v>
      </c>
      <c r="AE664" s="44">
        <v>0</v>
      </c>
      <c r="AF664" s="44">
        <v>0</v>
      </c>
      <c r="AG664" s="44">
        <v>0</v>
      </c>
      <c r="AH664" s="44">
        <v>0</v>
      </c>
      <c r="AI664" s="44">
        <v>0</v>
      </c>
      <c r="AJ664" s="44">
        <v>0</v>
      </c>
      <c r="AK664" s="44">
        <v>0</v>
      </c>
      <c r="AL664" s="44">
        <v>0</v>
      </c>
      <c r="AM664" s="44">
        <v>0</v>
      </c>
      <c r="AN664" s="44">
        <v>0</v>
      </c>
      <c r="AO664" s="44">
        <v>0</v>
      </c>
      <c r="AP664" s="44">
        <v>0</v>
      </c>
      <c r="AQ664" s="44">
        <v>0</v>
      </c>
      <c r="AR664" s="44">
        <v>0</v>
      </c>
      <c r="AS664" s="44">
        <v>0</v>
      </c>
      <c r="AT664" s="44">
        <v>0</v>
      </c>
      <c r="AU664" s="44">
        <v>0</v>
      </c>
      <c r="AV664" s="44">
        <v>0</v>
      </c>
      <c r="AW664" s="44">
        <v>0</v>
      </c>
      <c r="AX664" s="44">
        <v>0</v>
      </c>
      <c r="AY664" s="44">
        <v>0</v>
      </c>
      <c r="AZ664" s="44">
        <v>0</v>
      </c>
      <c r="BA664" s="44">
        <v>0</v>
      </c>
      <c r="BB664" s="44">
        <v>0</v>
      </c>
      <c r="BC664" s="44">
        <v>0</v>
      </c>
      <c r="BD664" s="44">
        <v>0</v>
      </c>
      <c r="BE664" s="44">
        <v>0</v>
      </c>
      <c r="BF664" s="44">
        <v>0</v>
      </c>
      <c r="BG664" s="44">
        <v>0</v>
      </c>
      <c r="BH664" s="44">
        <v>0</v>
      </c>
      <c r="BI664" s="44">
        <v>0</v>
      </c>
      <c r="BJ664" s="44">
        <v>0</v>
      </c>
      <c r="BK664" s="44">
        <v>0</v>
      </c>
      <c r="BL664" s="44">
        <f>SUM(V664:BK664)</f>
        <v>2</v>
      </c>
      <c r="BM664" s="152">
        <f t="shared" si="1"/>
        <v>2</v>
      </c>
      <c r="BN664" s="153">
        <f t="shared" si="2"/>
        <v>0</v>
      </c>
      <c r="BO664" s="154">
        <f t="shared" si="3"/>
        <v>0</v>
      </c>
      <c r="BP664" s="155">
        <f t="shared" si="4"/>
        <v>0</v>
      </c>
      <c r="BQ664" s="44"/>
    </row>
    <row r="665" spans="1:69" ht="15.75" customHeight="1" x14ac:dyDescent="0.3">
      <c r="A665" s="44" t="s">
        <v>212</v>
      </c>
      <c r="B665" s="44" t="s">
        <v>1724</v>
      </c>
      <c r="C665" s="44" t="s">
        <v>1724</v>
      </c>
      <c r="D665" s="44">
        <v>2020</v>
      </c>
      <c r="E665" s="45">
        <v>44041</v>
      </c>
      <c r="F665" s="44" t="s">
        <v>19</v>
      </c>
      <c r="G665" s="44" t="s">
        <v>41</v>
      </c>
      <c r="H665" s="37" t="s">
        <v>22</v>
      </c>
      <c r="I665" s="37" t="s">
        <v>22</v>
      </c>
      <c r="J665" s="37" t="s">
        <v>21</v>
      </c>
      <c r="K665" s="37" t="s">
        <v>22</v>
      </c>
      <c r="L665" s="37" t="s">
        <v>21</v>
      </c>
      <c r="M665" s="44" t="s">
        <v>1698</v>
      </c>
      <c r="N665" s="44"/>
      <c r="O665" s="44">
        <v>0</v>
      </c>
      <c r="P665" s="44">
        <v>0</v>
      </c>
      <c r="Q665" s="44">
        <v>0</v>
      </c>
      <c r="R665" s="44">
        <v>0</v>
      </c>
      <c r="S665" s="44">
        <v>0</v>
      </c>
      <c r="T665" s="44">
        <v>0</v>
      </c>
      <c r="U665" s="44">
        <v>0</v>
      </c>
      <c r="V665" s="44">
        <v>0</v>
      </c>
      <c r="W665" s="44">
        <v>0</v>
      </c>
      <c r="X665" s="44">
        <v>4</v>
      </c>
      <c r="Y665" s="44">
        <v>3</v>
      </c>
      <c r="Z665" s="44">
        <v>0</v>
      </c>
      <c r="AA665" s="44">
        <v>1</v>
      </c>
      <c r="AB665" s="44">
        <v>0</v>
      </c>
      <c r="AC665" s="44">
        <v>0</v>
      </c>
      <c r="AD665" s="44">
        <v>0</v>
      </c>
      <c r="AE665" s="44">
        <v>0</v>
      </c>
      <c r="AF665" s="44">
        <v>0</v>
      </c>
      <c r="AG665" s="44">
        <v>0</v>
      </c>
      <c r="AH665" s="44">
        <v>0</v>
      </c>
      <c r="AI665" s="44">
        <v>0</v>
      </c>
      <c r="AJ665" s="44">
        <v>0</v>
      </c>
      <c r="AK665" s="44">
        <v>0</v>
      </c>
      <c r="AL665" s="44">
        <v>0</v>
      </c>
      <c r="AM665" s="44">
        <v>0</v>
      </c>
      <c r="AN665" s="44">
        <v>0</v>
      </c>
      <c r="AO665" s="44">
        <v>1</v>
      </c>
      <c r="AP665" s="44">
        <v>0</v>
      </c>
      <c r="AQ665" s="44">
        <v>0</v>
      </c>
      <c r="AR665" s="44">
        <v>0</v>
      </c>
      <c r="AS665" s="44">
        <v>0</v>
      </c>
      <c r="AT665" s="44">
        <v>0</v>
      </c>
      <c r="AU665" s="44">
        <v>7</v>
      </c>
      <c r="AV665" s="44">
        <v>0</v>
      </c>
      <c r="AW665" s="44">
        <v>0</v>
      </c>
      <c r="AX665" s="44">
        <v>0</v>
      </c>
      <c r="AY665" s="44">
        <v>0</v>
      </c>
      <c r="AZ665" s="44">
        <v>0</v>
      </c>
      <c r="BA665" s="44">
        <v>0</v>
      </c>
      <c r="BB665" s="44">
        <v>0</v>
      </c>
      <c r="BC665" s="44">
        <v>0</v>
      </c>
      <c r="BD665" s="44">
        <v>3</v>
      </c>
      <c r="BE665" s="44">
        <v>0</v>
      </c>
      <c r="BF665" s="44">
        <v>0</v>
      </c>
      <c r="BG665" s="44">
        <v>0</v>
      </c>
      <c r="BH665" s="44">
        <v>0</v>
      </c>
      <c r="BI665" s="44">
        <v>0</v>
      </c>
      <c r="BJ665" s="44">
        <v>0</v>
      </c>
      <c r="BK665" s="44">
        <v>0</v>
      </c>
      <c r="BL665" s="44">
        <f>SUM(V665:BK665)</f>
        <v>19</v>
      </c>
      <c r="BM665" s="152">
        <f t="shared" si="1"/>
        <v>14</v>
      </c>
      <c r="BN665" s="153">
        <f t="shared" si="2"/>
        <v>1</v>
      </c>
      <c r="BO665" s="154">
        <f t="shared" si="3"/>
        <v>0</v>
      </c>
      <c r="BP665" s="155">
        <f t="shared" si="4"/>
        <v>4</v>
      </c>
      <c r="BQ665" s="44" t="s">
        <v>1727</v>
      </c>
    </row>
    <row r="666" spans="1:69" ht="15.75" customHeight="1" x14ac:dyDescent="0.3">
      <c r="A666" s="44" t="s">
        <v>212</v>
      </c>
      <c r="B666" s="44" t="s">
        <v>1724</v>
      </c>
      <c r="C666" s="44" t="s">
        <v>1724</v>
      </c>
      <c r="D666" s="44">
        <v>2020</v>
      </c>
      <c r="E666" s="45">
        <v>44041</v>
      </c>
      <c r="F666" s="44" t="s">
        <v>19</v>
      </c>
      <c r="G666" s="44" t="s">
        <v>41</v>
      </c>
      <c r="H666" s="37" t="s">
        <v>22</v>
      </c>
      <c r="I666" s="37" t="s">
        <v>22</v>
      </c>
      <c r="J666" s="37" t="s">
        <v>21</v>
      </c>
      <c r="K666" s="37" t="s">
        <v>22</v>
      </c>
      <c r="L666" s="37" t="s">
        <v>21</v>
      </c>
      <c r="M666" s="44" t="s">
        <v>1699</v>
      </c>
      <c r="N666" s="44"/>
      <c r="O666" s="44">
        <v>0</v>
      </c>
      <c r="P666" s="44">
        <v>0</v>
      </c>
      <c r="Q666" s="44">
        <v>0</v>
      </c>
      <c r="R666" s="44">
        <v>0</v>
      </c>
      <c r="S666" s="44">
        <v>0</v>
      </c>
      <c r="T666" s="44">
        <v>0</v>
      </c>
      <c r="U666" s="44">
        <v>0</v>
      </c>
      <c r="V666" s="44">
        <v>0</v>
      </c>
      <c r="W666" s="44">
        <v>0</v>
      </c>
      <c r="X666" s="44">
        <v>5</v>
      </c>
      <c r="Y666" s="44">
        <v>0</v>
      </c>
      <c r="Z666" s="44">
        <v>0</v>
      </c>
      <c r="AA666" s="44">
        <v>2</v>
      </c>
      <c r="AB666" s="44">
        <v>0</v>
      </c>
      <c r="AC666" s="44">
        <v>0</v>
      </c>
      <c r="AD666" s="44">
        <v>0</v>
      </c>
      <c r="AE666" s="44">
        <v>0</v>
      </c>
      <c r="AF666" s="44">
        <v>0</v>
      </c>
      <c r="AG666" s="44">
        <v>0</v>
      </c>
      <c r="AH666" s="44">
        <v>0</v>
      </c>
      <c r="AI666" s="44">
        <v>0</v>
      </c>
      <c r="AJ666" s="44">
        <v>0</v>
      </c>
      <c r="AK666" s="44">
        <v>0</v>
      </c>
      <c r="AL666" s="44">
        <v>0</v>
      </c>
      <c r="AM666" s="44">
        <v>0</v>
      </c>
      <c r="AN666" s="44">
        <v>0</v>
      </c>
      <c r="AO666" s="44">
        <v>0</v>
      </c>
      <c r="AP666" s="44">
        <v>0</v>
      </c>
      <c r="AQ666" s="44">
        <v>0</v>
      </c>
      <c r="AR666" s="44">
        <v>2</v>
      </c>
      <c r="AS666" s="44">
        <v>0</v>
      </c>
      <c r="AT666" s="44">
        <v>0</v>
      </c>
      <c r="AU666" s="44">
        <v>0</v>
      </c>
      <c r="AV666" s="44">
        <v>0</v>
      </c>
      <c r="AW666" s="44">
        <v>1</v>
      </c>
      <c r="AX666" s="44">
        <v>0</v>
      </c>
      <c r="AY666" s="44">
        <v>0</v>
      </c>
      <c r="AZ666" s="44">
        <v>0</v>
      </c>
      <c r="BA666" s="44">
        <v>0</v>
      </c>
      <c r="BB666" s="44">
        <v>0</v>
      </c>
      <c r="BC666" s="44">
        <v>0</v>
      </c>
      <c r="BD666" s="44">
        <v>2</v>
      </c>
      <c r="BE666" s="44">
        <v>0</v>
      </c>
      <c r="BF666" s="44">
        <v>0</v>
      </c>
      <c r="BG666" s="44">
        <v>0</v>
      </c>
      <c r="BH666" s="44">
        <v>0</v>
      </c>
      <c r="BI666" s="44">
        <v>0</v>
      </c>
      <c r="BJ666" s="44">
        <v>0</v>
      </c>
      <c r="BK666" s="44">
        <v>0</v>
      </c>
      <c r="BL666" s="44">
        <f>SUM(V666:BK666)</f>
        <v>12</v>
      </c>
      <c r="BM666" s="152">
        <f t="shared" si="1"/>
        <v>4</v>
      </c>
      <c r="BN666" s="153">
        <f t="shared" si="2"/>
        <v>3</v>
      </c>
      <c r="BO666" s="154">
        <f t="shared" si="3"/>
        <v>0</v>
      </c>
      <c r="BP666" s="155">
        <f t="shared" si="4"/>
        <v>5</v>
      </c>
      <c r="BQ666" s="44" t="s">
        <v>1727</v>
      </c>
    </row>
    <row r="667" spans="1:69" ht="15.75" customHeight="1" x14ac:dyDescent="0.3">
      <c r="A667" s="44" t="s">
        <v>212</v>
      </c>
      <c r="B667" s="44" t="s">
        <v>1724</v>
      </c>
      <c r="C667" s="44" t="s">
        <v>1724</v>
      </c>
      <c r="D667" s="44">
        <v>2020</v>
      </c>
      <c r="E667" s="45">
        <v>44041</v>
      </c>
      <c r="F667" s="44" t="s">
        <v>19</v>
      </c>
      <c r="G667" s="44" t="s">
        <v>41</v>
      </c>
      <c r="H667" s="37" t="s">
        <v>22</v>
      </c>
      <c r="I667" s="37" t="s">
        <v>22</v>
      </c>
      <c r="J667" s="37" t="s">
        <v>21</v>
      </c>
      <c r="K667" s="37" t="s">
        <v>22</v>
      </c>
      <c r="L667" s="37" t="s">
        <v>21</v>
      </c>
      <c r="M667" s="44" t="s">
        <v>1700</v>
      </c>
      <c r="N667" s="44">
        <f>SUM(O667:U667,V667:BK667)</f>
        <v>10</v>
      </c>
      <c r="O667" s="44">
        <v>0</v>
      </c>
      <c r="P667" s="44">
        <v>0</v>
      </c>
      <c r="Q667" s="44">
        <v>0</v>
      </c>
      <c r="R667" s="44">
        <v>3</v>
      </c>
      <c r="S667" s="44">
        <v>0</v>
      </c>
      <c r="T667" s="44">
        <v>6</v>
      </c>
      <c r="U667" s="44">
        <v>0</v>
      </c>
      <c r="V667" s="44">
        <v>0</v>
      </c>
      <c r="W667" s="44">
        <v>0</v>
      </c>
      <c r="X667" s="44">
        <v>0</v>
      </c>
      <c r="Y667" s="44">
        <v>1</v>
      </c>
      <c r="Z667" s="44">
        <v>0</v>
      </c>
      <c r="AA667" s="44">
        <v>0</v>
      </c>
      <c r="AB667" s="44">
        <v>0</v>
      </c>
      <c r="AC667" s="44">
        <v>0</v>
      </c>
      <c r="AD667" s="44">
        <v>0</v>
      </c>
      <c r="AE667" s="44">
        <v>0</v>
      </c>
      <c r="AF667" s="44">
        <v>0</v>
      </c>
      <c r="AG667" s="44">
        <v>0</v>
      </c>
      <c r="AH667" s="44">
        <v>0</v>
      </c>
      <c r="AI667" s="44">
        <v>0</v>
      </c>
      <c r="AJ667" s="44">
        <v>0</v>
      </c>
      <c r="AK667" s="44">
        <v>0</v>
      </c>
      <c r="AL667" s="44">
        <v>0</v>
      </c>
      <c r="AM667" s="44">
        <v>0</v>
      </c>
      <c r="AN667" s="44">
        <v>0</v>
      </c>
      <c r="AO667" s="44">
        <v>0</v>
      </c>
      <c r="AP667" s="44">
        <v>0</v>
      </c>
      <c r="AQ667" s="44">
        <v>0</v>
      </c>
      <c r="AR667" s="44">
        <v>0</v>
      </c>
      <c r="AS667" s="44">
        <v>0</v>
      </c>
      <c r="AT667" s="44">
        <v>0</v>
      </c>
      <c r="AU667" s="44">
        <v>0</v>
      </c>
      <c r="AV667" s="44">
        <v>0</v>
      </c>
      <c r="AW667" s="44">
        <v>0</v>
      </c>
      <c r="AX667" s="44">
        <v>0</v>
      </c>
      <c r="AY667" s="44">
        <v>0</v>
      </c>
      <c r="AZ667" s="44">
        <v>0</v>
      </c>
      <c r="BA667" s="44">
        <v>0</v>
      </c>
      <c r="BB667" s="44">
        <v>0</v>
      </c>
      <c r="BC667" s="44">
        <v>0</v>
      </c>
      <c r="BD667" s="44">
        <v>0</v>
      </c>
      <c r="BE667" s="44">
        <v>0</v>
      </c>
      <c r="BF667" s="44">
        <v>0</v>
      </c>
      <c r="BG667" s="44">
        <v>0</v>
      </c>
      <c r="BH667" s="44">
        <v>0</v>
      </c>
      <c r="BI667" s="44">
        <v>0</v>
      </c>
      <c r="BJ667" s="44">
        <v>0</v>
      </c>
      <c r="BK667" s="44">
        <v>0</v>
      </c>
      <c r="BL667" s="44">
        <f>SUM(V667:BK667)</f>
        <v>1</v>
      </c>
      <c r="BM667" s="152">
        <f t="shared" si="1"/>
        <v>1</v>
      </c>
      <c r="BN667" s="153">
        <f t="shared" si="2"/>
        <v>0</v>
      </c>
      <c r="BO667" s="154">
        <f t="shared" si="3"/>
        <v>0</v>
      </c>
      <c r="BP667" s="155">
        <f t="shared" si="4"/>
        <v>0</v>
      </c>
      <c r="BQ667" s="44" t="s">
        <v>1727</v>
      </c>
    </row>
    <row r="668" spans="1:69" ht="15.75" customHeight="1" x14ac:dyDescent="0.3">
      <c r="A668" s="44" t="s">
        <v>212</v>
      </c>
      <c r="B668" s="44" t="s">
        <v>1724</v>
      </c>
      <c r="C668" s="44" t="s">
        <v>1724</v>
      </c>
      <c r="D668" s="44">
        <v>2020</v>
      </c>
      <c r="E668" s="45">
        <v>44041</v>
      </c>
      <c r="F668" s="44" t="s">
        <v>19</v>
      </c>
      <c r="G668" s="44" t="s">
        <v>44</v>
      </c>
      <c r="H668" s="37" t="s">
        <v>45</v>
      </c>
      <c r="I668" s="37" t="s">
        <v>45</v>
      </c>
      <c r="J668" s="37" t="s">
        <v>45</v>
      </c>
      <c r="K668" s="37" t="s">
        <v>45</v>
      </c>
      <c r="L668" s="37" t="s">
        <v>45</v>
      </c>
      <c r="M668" s="44" t="s">
        <v>1698</v>
      </c>
      <c r="N668" s="44"/>
      <c r="O668" s="44">
        <v>0</v>
      </c>
      <c r="P668" s="44">
        <v>0</v>
      </c>
      <c r="Q668" s="44">
        <v>0</v>
      </c>
      <c r="R668" s="44">
        <v>0</v>
      </c>
      <c r="S668" s="44">
        <v>0</v>
      </c>
      <c r="T668" s="44">
        <v>0</v>
      </c>
      <c r="U668" s="44">
        <v>0</v>
      </c>
      <c r="V668" s="44">
        <v>0</v>
      </c>
      <c r="W668" s="44">
        <v>0</v>
      </c>
      <c r="X668" s="44">
        <v>0</v>
      </c>
      <c r="Y668" s="44">
        <v>2</v>
      </c>
      <c r="Z668" s="44">
        <v>0</v>
      </c>
      <c r="AA668" s="44">
        <v>0</v>
      </c>
      <c r="AB668" s="44">
        <v>0</v>
      </c>
      <c r="AC668" s="44">
        <v>0</v>
      </c>
      <c r="AD668" s="44">
        <v>0</v>
      </c>
      <c r="AE668" s="44">
        <v>0</v>
      </c>
      <c r="AF668" s="44">
        <v>0</v>
      </c>
      <c r="AG668" s="44">
        <v>0</v>
      </c>
      <c r="AH668" s="44">
        <v>0</v>
      </c>
      <c r="AI668" s="44">
        <v>0</v>
      </c>
      <c r="AJ668" s="44">
        <v>0</v>
      </c>
      <c r="AK668" s="44">
        <v>0</v>
      </c>
      <c r="AL668" s="44">
        <v>0</v>
      </c>
      <c r="AM668" s="44">
        <v>0</v>
      </c>
      <c r="AN668" s="44">
        <v>0</v>
      </c>
      <c r="AO668" s="44">
        <v>3</v>
      </c>
      <c r="AP668" s="44">
        <v>0</v>
      </c>
      <c r="AQ668" s="44">
        <v>0</v>
      </c>
      <c r="AR668" s="44">
        <v>0</v>
      </c>
      <c r="AS668" s="44">
        <v>0</v>
      </c>
      <c r="AT668" s="44">
        <v>0</v>
      </c>
      <c r="AU668" s="44">
        <v>15</v>
      </c>
      <c r="AV668" s="44">
        <v>0</v>
      </c>
      <c r="AW668" s="44">
        <v>0</v>
      </c>
      <c r="AX668" s="44">
        <v>0</v>
      </c>
      <c r="AY668" s="44">
        <v>0</v>
      </c>
      <c r="AZ668" s="44">
        <v>0</v>
      </c>
      <c r="BA668" s="44">
        <v>0</v>
      </c>
      <c r="BB668" s="44">
        <v>0</v>
      </c>
      <c r="BC668" s="44">
        <v>0</v>
      </c>
      <c r="BD668" s="44">
        <v>1</v>
      </c>
      <c r="BE668" s="44">
        <v>0</v>
      </c>
      <c r="BF668" s="44">
        <v>0</v>
      </c>
      <c r="BG668" s="44">
        <v>0</v>
      </c>
      <c r="BH668" s="44">
        <v>0</v>
      </c>
      <c r="BI668" s="44">
        <v>0</v>
      </c>
      <c r="BJ668" s="44">
        <v>0</v>
      </c>
      <c r="BK668" s="44">
        <v>0</v>
      </c>
      <c r="BL668" s="44">
        <f>SUM(V668:BK668)</f>
        <v>21</v>
      </c>
      <c r="BM668" s="152">
        <f t="shared" si="1"/>
        <v>21</v>
      </c>
      <c r="BN668" s="153">
        <f t="shared" si="2"/>
        <v>0</v>
      </c>
      <c r="BO668" s="154">
        <f t="shared" si="3"/>
        <v>0</v>
      </c>
      <c r="BP668" s="155">
        <f t="shared" si="4"/>
        <v>0</v>
      </c>
      <c r="BQ668" s="44"/>
    </row>
    <row r="669" spans="1:69" ht="15.75" customHeight="1" x14ac:dyDescent="0.3">
      <c r="A669" s="44" t="s">
        <v>212</v>
      </c>
      <c r="B669" s="44" t="s">
        <v>1724</v>
      </c>
      <c r="C669" s="44" t="s">
        <v>1724</v>
      </c>
      <c r="D669" s="44">
        <v>2020</v>
      </c>
      <c r="E669" s="45">
        <v>44041</v>
      </c>
      <c r="F669" s="44" t="s">
        <v>19</v>
      </c>
      <c r="G669" s="44" t="s">
        <v>44</v>
      </c>
      <c r="H669" s="37" t="s">
        <v>45</v>
      </c>
      <c r="I669" s="37" t="s">
        <v>45</v>
      </c>
      <c r="J669" s="37" t="s">
        <v>45</v>
      </c>
      <c r="K669" s="37" t="s">
        <v>45</v>
      </c>
      <c r="L669" s="37" t="s">
        <v>45</v>
      </c>
      <c r="M669" s="44" t="s">
        <v>1699</v>
      </c>
      <c r="N669" s="44"/>
      <c r="O669" s="44">
        <v>0</v>
      </c>
      <c r="P669" s="44">
        <v>0</v>
      </c>
      <c r="Q669" s="44">
        <v>0</v>
      </c>
      <c r="R669" s="44">
        <v>0</v>
      </c>
      <c r="S669" s="44">
        <v>0</v>
      </c>
      <c r="T669" s="44">
        <v>0</v>
      </c>
      <c r="U669" s="44">
        <v>0</v>
      </c>
      <c r="V669" s="44">
        <v>0</v>
      </c>
      <c r="W669" s="44">
        <v>0</v>
      </c>
      <c r="X669" s="44">
        <v>0</v>
      </c>
      <c r="Y669" s="44">
        <v>0</v>
      </c>
      <c r="Z669" s="44">
        <v>0</v>
      </c>
      <c r="AA669" s="44">
        <v>6</v>
      </c>
      <c r="AB669" s="44">
        <v>0</v>
      </c>
      <c r="AC669" s="44">
        <v>0</v>
      </c>
      <c r="AD669" s="44">
        <v>0</v>
      </c>
      <c r="AE669" s="44">
        <v>0</v>
      </c>
      <c r="AF669" s="44">
        <v>0</v>
      </c>
      <c r="AG669" s="44">
        <v>0</v>
      </c>
      <c r="AH669" s="44">
        <v>0</v>
      </c>
      <c r="AI669" s="44">
        <v>0</v>
      </c>
      <c r="AJ669" s="44">
        <v>0</v>
      </c>
      <c r="AK669" s="44">
        <v>0</v>
      </c>
      <c r="AL669" s="44">
        <v>0</v>
      </c>
      <c r="AM669" s="44">
        <v>0</v>
      </c>
      <c r="AN669" s="44">
        <v>0</v>
      </c>
      <c r="AO669" s="44">
        <v>0</v>
      </c>
      <c r="AP669" s="44">
        <v>0</v>
      </c>
      <c r="AQ669" s="44">
        <v>0</v>
      </c>
      <c r="AR669" s="44">
        <v>0</v>
      </c>
      <c r="AS669" s="44">
        <v>0</v>
      </c>
      <c r="AT669" s="44">
        <v>0</v>
      </c>
      <c r="AU669" s="44">
        <v>0</v>
      </c>
      <c r="AV669" s="44">
        <v>0</v>
      </c>
      <c r="AW669" s="44">
        <v>0</v>
      </c>
      <c r="AX669" s="44">
        <v>0</v>
      </c>
      <c r="AY669" s="44">
        <v>0</v>
      </c>
      <c r="AZ669" s="44">
        <v>0</v>
      </c>
      <c r="BA669" s="44">
        <v>0</v>
      </c>
      <c r="BB669" s="44">
        <v>0</v>
      </c>
      <c r="BC669" s="44">
        <v>0</v>
      </c>
      <c r="BD669" s="44">
        <v>0</v>
      </c>
      <c r="BE669" s="44">
        <v>0</v>
      </c>
      <c r="BF669" s="44">
        <v>0</v>
      </c>
      <c r="BG669" s="44">
        <v>0</v>
      </c>
      <c r="BH669" s="44">
        <v>0</v>
      </c>
      <c r="BI669" s="44">
        <v>0</v>
      </c>
      <c r="BJ669" s="44">
        <v>0</v>
      </c>
      <c r="BK669" s="44">
        <v>0</v>
      </c>
      <c r="BL669" s="44">
        <f>SUM(V669:BK669)</f>
        <v>6</v>
      </c>
      <c r="BM669" s="152">
        <f t="shared" si="1"/>
        <v>0</v>
      </c>
      <c r="BN669" s="153">
        <f t="shared" si="2"/>
        <v>6</v>
      </c>
      <c r="BO669" s="154">
        <f t="shared" si="3"/>
        <v>0</v>
      </c>
      <c r="BP669" s="155">
        <f t="shared" si="4"/>
        <v>0</v>
      </c>
      <c r="BQ669" s="44"/>
    </row>
    <row r="670" spans="1:69" ht="15.75" customHeight="1" x14ac:dyDescent="0.3">
      <c r="A670" s="44" t="s">
        <v>212</v>
      </c>
      <c r="B670" s="44" t="s">
        <v>1724</v>
      </c>
      <c r="C670" s="44" t="s">
        <v>1724</v>
      </c>
      <c r="D670" s="44">
        <v>2020</v>
      </c>
      <c r="E670" s="45">
        <v>44041</v>
      </c>
      <c r="F670" s="44" t="s">
        <v>19</v>
      </c>
      <c r="G670" s="44" t="s">
        <v>44</v>
      </c>
      <c r="H670" s="37" t="s">
        <v>45</v>
      </c>
      <c r="I670" s="37" t="s">
        <v>45</v>
      </c>
      <c r="J670" s="37" t="s">
        <v>45</v>
      </c>
      <c r="K670" s="37" t="s">
        <v>45</v>
      </c>
      <c r="L670" s="37" t="s">
        <v>45</v>
      </c>
      <c r="M670" s="44" t="s">
        <v>1700</v>
      </c>
      <c r="N670" s="44">
        <f>SUM(O670:U670,V670:BK670)</f>
        <v>10</v>
      </c>
      <c r="O670" s="44">
        <v>0</v>
      </c>
      <c r="P670" s="44">
        <v>0</v>
      </c>
      <c r="Q670" s="44">
        <v>0</v>
      </c>
      <c r="R670" s="44">
        <v>0</v>
      </c>
      <c r="S670" s="44">
        <v>0</v>
      </c>
      <c r="T670" s="44">
        <v>7</v>
      </c>
      <c r="U670" s="44">
        <v>0</v>
      </c>
      <c r="V670" s="44">
        <v>0</v>
      </c>
      <c r="W670" s="44">
        <v>0</v>
      </c>
      <c r="X670" s="44">
        <v>0</v>
      </c>
      <c r="Y670" s="44">
        <v>3</v>
      </c>
      <c r="Z670" s="44">
        <v>0</v>
      </c>
      <c r="AA670" s="44">
        <v>0</v>
      </c>
      <c r="AB670" s="44">
        <v>0</v>
      </c>
      <c r="AC670" s="44">
        <v>0</v>
      </c>
      <c r="AD670" s="44">
        <v>0</v>
      </c>
      <c r="AE670" s="44">
        <v>0</v>
      </c>
      <c r="AF670" s="44">
        <v>0</v>
      </c>
      <c r="AG670" s="44">
        <v>0</v>
      </c>
      <c r="AH670" s="44">
        <v>0</v>
      </c>
      <c r="AI670" s="44">
        <v>0</v>
      </c>
      <c r="AJ670" s="44">
        <v>0</v>
      </c>
      <c r="AK670" s="44">
        <v>0</v>
      </c>
      <c r="AL670" s="44">
        <v>0</v>
      </c>
      <c r="AM670" s="44">
        <v>0</v>
      </c>
      <c r="AN670" s="44">
        <v>0</v>
      </c>
      <c r="AO670" s="44">
        <v>0</v>
      </c>
      <c r="AP670" s="44">
        <v>0</v>
      </c>
      <c r="AQ670" s="44">
        <v>0</v>
      </c>
      <c r="AR670" s="44">
        <v>0</v>
      </c>
      <c r="AS670" s="44">
        <v>0</v>
      </c>
      <c r="AT670" s="44">
        <v>0</v>
      </c>
      <c r="AU670" s="44">
        <v>0</v>
      </c>
      <c r="AV670" s="44">
        <v>0</v>
      </c>
      <c r="AW670" s="44">
        <v>0</v>
      </c>
      <c r="AX670" s="44">
        <v>0</v>
      </c>
      <c r="AY670" s="44">
        <v>0</v>
      </c>
      <c r="AZ670" s="44">
        <v>0</v>
      </c>
      <c r="BA670" s="44">
        <v>0</v>
      </c>
      <c r="BB670" s="44">
        <v>0</v>
      </c>
      <c r="BC670" s="44">
        <v>0</v>
      </c>
      <c r="BD670" s="44">
        <v>0</v>
      </c>
      <c r="BE670" s="44">
        <v>0</v>
      </c>
      <c r="BF670" s="44">
        <v>0</v>
      </c>
      <c r="BG670" s="44">
        <v>0</v>
      </c>
      <c r="BH670" s="44">
        <v>0</v>
      </c>
      <c r="BI670" s="44">
        <v>0</v>
      </c>
      <c r="BJ670" s="44">
        <v>0</v>
      </c>
      <c r="BK670" s="44">
        <v>0</v>
      </c>
      <c r="BL670" s="44">
        <f>SUM(V670:BK670)</f>
        <v>3</v>
      </c>
      <c r="BM670" s="152">
        <f t="shared" si="1"/>
        <v>3</v>
      </c>
      <c r="BN670" s="153">
        <f t="shared" si="2"/>
        <v>0</v>
      </c>
      <c r="BO670" s="154">
        <f t="shared" si="3"/>
        <v>0</v>
      </c>
      <c r="BP670" s="155">
        <f t="shared" si="4"/>
        <v>0</v>
      </c>
      <c r="BQ670" s="44"/>
    </row>
    <row r="671" spans="1:69" ht="15.75" customHeight="1" x14ac:dyDescent="0.3">
      <c r="A671" s="44" t="s">
        <v>212</v>
      </c>
      <c r="B671" s="44" t="s">
        <v>1724</v>
      </c>
      <c r="C671" s="44" t="s">
        <v>1724</v>
      </c>
      <c r="D671" s="44">
        <v>2020</v>
      </c>
      <c r="E671" s="45">
        <v>44041</v>
      </c>
      <c r="F671" s="44" t="s">
        <v>19</v>
      </c>
      <c r="G671" s="44" t="s">
        <v>48</v>
      </c>
      <c r="H671" s="37" t="s">
        <v>27</v>
      </c>
      <c r="I671" s="37" t="s">
        <v>27</v>
      </c>
      <c r="J671" s="37" t="s">
        <v>26</v>
      </c>
      <c r="K671" s="37" t="s">
        <v>27</v>
      </c>
      <c r="L671" s="37" t="s">
        <v>26</v>
      </c>
      <c r="M671" s="44" t="s">
        <v>1698</v>
      </c>
      <c r="N671" s="44"/>
      <c r="O671" s="44">
        <v>0</v>
      </c>
      <c r="P671" s="44">
        <v>0</v>
      </c>
      <c r="Q671" s="44">
        <v>0</v>
      </c>
      <c r="R671" s="44">
        <v>0</v>
      </c>
      <c r="S671" s="44">
        <v>0</v>
      </c>
      <c r="T671" s="44">
        <v>0</v>
      </c>
      <c r="U671" s="44">
        <v>0</v>
      </c>
      <c r="V671" s="44">
        <v>0</v>
      </c>
      <c r="W671" s="44">
        <v>0</v>
      </c>
      <c r="X671" s="44">
        <v>0</v>
      </c>
      <c r="Y671" s="44">
        <v>3</v>
      </c>
      <c r="Z671" s="44">
        <v>2</v>
      </c>
      <c r="AA671" s="44">
        <v>0</v>
      </c>
      <c r="AB671" s="44">
        <v>0</v>
      </c>
      <c r="AC671" s="44">
        <v>0</v>
      </c>
      <c r="AD671" s="44">
        <v>0</v>
      </c>
      <c r="AE671" s="44">
        <v>0</v>
      </c>
      <c r="AF671" s="44">
        <v>0</v>
      </c>
      <c r="AG671" s="44">
        <v>0</v>
      </c>
      <c r="AH671" s="44">
        <v>0</v>
      </c>
      <c r="AI671" s="44">
        <v>0</v>
      </c>
      <c r="AJ671" s="44">
        <v>0</v>
      </c>
      <c r="AK671" s="44">
        <v>0</v>
      </c>
      <c r="AL671" s="44">
        <v>0</v>
      </c>
      <c r="AM671" s="44">
        <v>0</v>
      </c>
      <c r="AN671" s="44">
        <v>0</v>
      </c>
      <c r="AO671" s="44">
        <v>1</v>
      </c>
      <c r="AP671" s="44">
        <v>0</v>
      </c>
      <c r="AQ671" s="44">
        <v>0</v>
      </c>
      <c r="AR671" s="44">
        <v>0</v>
      </c>
      <c r="AS671" s="44">
        <v>0</v>
      </c>
      <c r="AT671" s="44">
        <v>0</v>
      </c>
      <c r="AU671" s="44">
        <v>17</v>
      </c>
      <c r="AV671" s="44">
        <v>0</v>
      </c>
      <c r="AW671" s="44">
        <v>0</v>
      </c>
      <c r="AX671" s="44">
        <v>0</v>
      </c>
      <c r="AY671" s="44">
        <v>0</v>
      </c>
      <c r="AZ671" s="44">
        <v>0</v>
      </c>
      <c r="BA671" s="44">
        <v>0</v>
      </c>
      <c r="BB671" s="44">
        <v>0</v>
      </c>
      <c r="BC671" s="44">
        <v>0</v>
      </c>
      <c r="BD671" s="44">
        <v>6</v>
      </c>
      <c r="BE671" s="44">
        <v>0</v>
      </c>
      <c r="BF671" s="44">
        <v>0</v>
      </c>
      <c r="BG671" s="44">
        <v>0</v>
      </c>
      <c r="BH671" s="44">
        <v>0</v>
      </c>
      <c r="BI671" s="44">
        <v>0</v>
      </c>
      <c r="BJ671" s="44">
        <v>0</v>
      </c>
      <c r="BK671" s="44">
        <v>0</v>
      </c>
      <c r="BL671" s="44">
        <f>SUM(V671:BK671)</f>
        <v>29</v>
      </c>
      <c r="BM671" s="152">
        <f t="shared" si="1"/>
        <v>27</v>
      </c>
      <c r="BN671" s="153">
        <f t="shared" si="2"/>
        <v>2</v>
      </c>
      <c r="BO671" s="154">
        <f t="shared" si="3"/>
        <v>0</v>
      </c>
      <c r="BP671" s="155">
        <f t="shared" si="4"/>
        <v>0</v>
      </c>
      <c r="BQ671" s="44"/>
    </row>
    <row r="672" spans="1:69" ht="15.75" customHeight="1" x14ac:dyDescent="0.3">
      <c r="A672" s="44" t="s">
        <v>212</v>
      </c>
      <c r="B672" s="44" t="s">
        <v>1724</v>
      </c>
      <c r="C672" s="44" t="s">
        <v>1724</v>
      </c>
      <c r="D672" s="44">
        <v>2020</v>
      </c>
      <c r="E672" s="45">
        <v>44041</v>
      </c>
      <c r="F672" s="44" t="s">
        <v>19</v>
      </c>
      <c r="G672" s="44" t="s">
        <v>48</v>
      </c>
      <c r="H672" s="37" t="s">
        <v>27</v>
      </c>
      <c r="I672" s="37" t="s">
        <v>27</v>
      </c>
      <c r="J672" s="37" t="s">
        <v>26</v>
      </c>
      <c r="K672" s="37" t="s">
        <v>27</v>
      </c>
      <c r="L672" s="37" t="s">
        <v>26</v>
      </c>
      <c r="M672" s="44" t="s">
        <v>1699</v>
      </c>
      <c r="N672" s="44"/>
      <c r="O672" s="44">
        <v>0</v>
      </c>
      <c r="P672" s="44">
        <v>0</v>
      </c>
      <c r="Q672" s="44">
        <v>0</v>
      </c>
      <c r="R672" s="44">
        <v>0</v>
      </c>
      <c r="S672" s="44">
        <v>0</v>
      </c>
      <c r="T672" s="44">
        <v>0</v>
      </c>
      <c r="U672" s="44">
        <v>0</v>
      </c>
      <c r="V672" s="44">
        <v>0</v>
      </c>
      <c r="W672" s="44">
        <v>0</v>
      </c>
      <c r="X672" s="44">
        <v>0</v>
      </c>
      <c r="Y672" s="44">
        <v>1</v>
      </c>
      <c r="Z672" s="44">
        <v>3</v>
      </c>
      <c r="AA672" s="44">
        <v>2</v>
      </c>
      <c r="AB672" s="44">
        <v>1</v>
      </c>
      <c r="AC672" s="44">
        <v>0</v>
      </c>
      <c r="AD672" s="44">
        <v>0</v>
      </c>
      <c r="AE672" s="44">
        <v>0</v>
      </c>
      <c r="AF672" s="44">
        <v>0</v>
      </c>
      <c r="AG672" s="44">
        <v>0</v>
      </c>
      <c r="AH672" s="44">
        <v>0</v>
      </c>
      <c r="AI672" s="44">
        <v>0</v>
      </c>
      <c r="AJ672" s="44">
        <v>0</v>
      </c>
      <c r="AK672" s="44">
        <v>0</v>
      </c>
      <c r="AL672" s="44">
        <v>0</v>
      </c>
      <c r="AM672" s="44">
        <v>0</v>
      </c>
      <c r="AN672" s="44">
        <v>0</v>
      </c>
      <c r="AO672" s="44">
        <v>0</v>
      </c>
      <c r="AP672" s="44">
        <v>0</v>
      </c>
      <c r="AQ672" s="44">
        <v>0</v>
      </c>
      <c r="AR672" s="44">
        <v>0</v>
      </c>
      <c r="AS672" s="44">
        <v>0</v>
      </c>
      <c r="AT672" s="44">
        <v>0</v>
      </c>
      <c r="AU672" s="44">
        <v>0</v>
      </c>
      <c r="AV672" s="44">
        <v>0</v>
      </c>
      <c r="AW672" s="44">
        <v>0</v>
      </c>
      <c r="AX672" s="44">
        <v>0</v>
      </c>
      <c r="AY672" s="44">
        <v>0</v>
      </c>
      <c r="AZ672" s="44">
        <v>0</v>
      </c>
      <c r="BA672" s="44">
        <v>0</v>
      </c>
      <c r="BB672" s="44">
        <v>0</v>
      </c>
      <c r="BC672" s="44">
        <v>0</v>
      </c>
      <c r="BD672" s="44">
        <v>1</v>
      </c>
      <c r="BE672" s="44">
        <v>0</v>
      </c>
      <c r="BF672" s="44">
        <v>0</v>
      </c>
      <c r="BG672" s="44">
        <v>0</v>
      </c>
      <c r="BH672" s="44">
        <v>0</v>
      </c>
      <c r="BI672" s="44">
        <v>0</v>
      </c>
      <c r="BJ672" s="44">
        <v>0</v>
      </c>
      <c r="BK672" s="44">
        <v>0</v>
      </c>
      <c r="BL672" s="44">
        <f>SUM(V672:BK672)</f>
        <v>8</v>
      </c>
      <c r="BM672" s="152">
        <f t="shared" si="1"/>
        <v>3</v>
      </c>
      <c r="BN672" s="153">
        <f t="shared" si="2"/>
        <v>5</v>
      </c>
      <c r="BO672" s="154">
        <f t="shared" si="3"/>
        <v>0</v>
      </c>
      <c r="BP672" s="155">
        <f t="shared" si="4"/>
        <v>0</v>
      </c>
      <c r="BQ672" s="44"/>
    </row>
    <row r="673" spans="1:69" ht="15.75" customHeight="1" x14ac:dyDescent="0.3">
      <c r="A673" s="44" t="s">
        <v>212</v>
      </c>
      <c r="B673" s="44" t="s">
        <v>1724</v>
      </c>
      <c r="C673" s="44" t="s">
        <v>1724</v>
      </c>
      <c r="D673" s="44">
        <v>2020</v>
      </c>
      <c r="E673" s="45">
        <v>44041</v>
      </c>
      <c r="F673" s="44" t="s">
        <v>19</v>
      </c>
      <c r="G673" s="44" t="s">
        <v>48</v>
      </c>
      <c r="H673" s="37" t="s">
        <v>27</v>
      </c>
      <c r="I673" s="37" t="s">
        <v>27</v>
      </c>
      <c r="J673" s="37" t="s">
        <v>26</v>
      </c>
      <c r="K673" s="37" t="s">
        <v>27</v>
      </c>
      <c r="L673" s="37" t="s">
        <v>26</v>
      </c>
      <c r="M673" s="44" t="s">
        <v>1700</v>
      </c>
      <c r="N673" s="44">
        <f>SUM(O673:U673,V673:BK673)</f>
        <v>10</v>
      </c>
      <c r="O673" s="44">
        <v>0</v>
      </c>
      <c r="P673" s="44">
        <v>0</v>
      </c>
      <c r="Q673" s="44">
        <v>0</v>
      </c>
      <c r="R673" s="44">
        <v>1</v>
      </c>
      <c r="S673" s="44">
        <v>0</v>
      </c>
      <c r="T673" s="44">
        <v>7</v>
      </c>
      <c r="U673" s="44">
        <v>0</v>
      </c>
      <c r="V673" s="44">
        <v>0</v>
      </c>
      <c r="W673" s="44">
        <v>0</v>
      </c>
      <c r="X673" s="44">
        <v>0</v>
      </c>
      <c r="Y673" s="44">
        <v>1</v>
      </c>
      <c r="Z673" s="44">
        <v>0</v>
      </c>
      <c r="AA673" s="44">
        <v>0</v>
      </c>
      <c r="AB673" s="44">
        <v>1</v>
      </c>
      <c r="AC673" s="44">
        <v>0</v>
      </c>
      <c r="AD673" s="44">
        <v>0</v>
      </c>
      <c r="AE673" s="44">
        <v>0</v>
      </c>
      <c r="AF673" s="44">
        <v>0</v>
      </c>
      <c r="AG673" s="44">
        <v>0</v>
      </c>
      <c r="AH673" s="44">
        <v>0</v>
      </c>
      <c r="AI673" s="44">
        <v>0</v>
      </c>
      <c r="AJ673" s="44">
        <v>0</v>
      </c>
      <c r="AK673" s="44">
        <v>0</v>
      </c>
      <c r="AL673" s="44">
        <v>0</v>
      </c>
      <c r="AM673" s="44">
        <v>0</v>
      </c>
      <c r="AN673" s="44">
        <v>0</v>
      </c>
      <c r="AO673" s="44">
        <v>0</v>
      </c>
      <c r="AP673" s="44">
        <v>0</v>
      </c>
      <c r="AQ673" s="44">
        <v>0</v>
      </c>
      <c r="AR673" s="44">
        <v>0</v>
      </c>
      <c r="AS673" s="44">
        <v>0</v>
      </c>
      <c r="AT673" s="44">
        <v>0</v>
      </c>
      <c r="AU673" s="44">
        <v>0</v>
      </c>
      <c r="AV673" s="44">
        <v>0</v>
      </c>
      <c r="AW673" s="44">
        <v>0</v>
      </c>
      <c r="AX673" s="44">
        <v>0</v>
      </c>
      <c r="AY673" s="44">
        <v>0</v>
      </c>
      <c r="AZ673" s="44">
        <v>0</v>
      </c>
      <c r="BA673" s="44">
        <v>0</v>
      </c>
      <c r="BB673" s="44">
        <v>0</v>
      </c>
      <c r="BC673" s="44">
        <v>0</v>
      </c>
      <c r="BD673" s="44">
        <v>0</v>
      </c>
      <c r="BE673" s="44">
        <v>0</v>
      </c>
      <c r="BF673" s="44">
        <v>0</v>
      </c>
      <c r="BG673" s="44">
        <v>0</v>
      </c>
      <c r="BH673" s="44">
        <v>0</v>
      </c>
      <c r="BI673" s="44">
        <v>0</v>
      </c>
      <c r="BJ673" s="44">
        <v>0</v>
      </c>
      <c r="BK673" s="44">
        <v>0</v>
      </c>
      <c r="BL673" s="44">
        <f>SUM(V673:BK673)</f>
        <v>2</v>
      </c>
      <c r="BM673" s="152">
        <f t="shared" si="1"/>
        <v>2</v>
      </c>
      <c r="BN673" s="153">
        <f t="shared" si="2"/>
        <v>0</v>
      </c>
      <c r="BO673" s="154">
        <f t="shared" si="3"/>
        <v>0</v>
      </c>
      <c r="BP673" s="155">
        <f t="shared" si="4"/>
        <v>0</v>
      </c>
      <c r="BQ673" s="44"/>
    </row>
    <row r="674" spans="1:69" ht="15.75" customHeight="1" x14ac:dyDescent="0.3">
      <c r="A674" s="44" t="s">
        <v>212</v>
      </c>
      <c r="B674" s="44" t="s">
        <v>1724</v>
      </c>
      <c r="C674" s="44" t="s">
        <v>1724</v>
      </c>
      <c r="D674" s="44">
        <v>2020</v>
      </c>
      <c r="E674" s="45">
        <v>44041</v>
      </c>
      <c r="F674" s="44" t="s">
        <v>19</v>
      </c>
      <c r="G674" s="44" t="s">
        <v>52</v>
      </c>
      <c r="H674" s="37" t="s">
        <v>31</v>
      </c>
      <c r="I674" s="37" t="s">
        <v>31</v>
      </c>
      <c r="J674" s="37" t="s">
        <v>31</v>
      </c>
      <c r="K674" s="37" t="s">
        <v>31</v>
      </c>
      <c r="L674" s="37" t="s">
        <v>31</v>
      </c>
      <c r="M674" s="44" t="s">
        <v>1698</v>
      </c>
      <c r="N674" s="44"/>
      <c r="O674" s="44">
        <v>0</v>
      </c>
      <c r="P674" s="44">
        <v>0</v>
      </c>
      <c r="Q674" s="44">
        <v>0</v>
      </c>
      <c r="R674" s="44">
        <v>0</v>
      </c>
      <c r="S674" s="44">
        <v>0</v>
      </c>
      <c r="T674" s="44">
        <v>0</v>
      </c>
      <c r="U674" s="44">
        <v>0</v>
      </c>
      <c r="V674" s="44">
        <v>0</v>
      </c>
      <c r="W674" s="44">
        <v>0</v>
      </c>
      <c r="X674" s="44">
        <v>0</v>
      </c>
      <c r="Y674" s="44">
        <v>4</v>
      </c>
      <c r="Z674" s="44">
        <v>0</v>
      </c>
      <c r="AA674" s="44">
        <v>2</v>
      </c>
      <c r="AB674" s="44">
        <v>0</v>
      </c>
      <c r="AC674" s="44">
        <v>0</v>
      </c>
      <c r="AD674" s="44">
        <v>0</v>
      </c>
      <c r="AE674" s="44">
        <v>0</v>
      </c>
      <c r="AF674" s="44">
        <v>0</v>
      </c>
      <c r="AG674" s="44">
        <v>0</v>
      </c>
      <c r="AH674" s="44">
        <v>0</v>
      </c>
      <c r="AI674" s="44">
        <v>0</v>
      </c>
      <c r="AJ674" s="44">
        <v>0</v>
      </c>
      <c r="AK674" s="44">
        <v>0</v>
      </c>
      <c r="AL674" s="44">
        <v>0</v>
      </c>
      <c r="AM674" s="44">
        <v>0</v>
      </c>
      <c r="AN674" s="44">
        <v>0</v>
      </c>
      <c r="AO674" s="44">
        <v>1</v>
      </c>
      <c r="AP674" s="44">
        <v>0</v>
      </c>
      <c r="AQ674" s="44">
        <v>0</v>
      </c>
      <c r="AR674" s="44">
        <v>0</v>
      </c>
      <c r="AS674" s="44">
        <v>0</v>
      </c>
      <c r="AT674" s="44">
        <v>0</v>
      </c>
      <c r="AU674" s="44">
        <v>3</v>
      </c>
      <c r="AV674" s="44">
        <v>0</v>
      </c>
      <c r="AW674" s="44">
        <v>0</v>
      </c>
      <c r="AX674" s="44">
        <v>0</v>
      </c>
      <c r="AY674" s="44">
        <v>0</v>
      </c>
      <c r="AZ674" s="44">
        <v>0</v>
      </c>
      <c r="BA674" s="44">
        <v>0</v>
      </c>
      <c r="BB674" s="44">
        <v>0</v>
      </c>
      <c r="BC674" s="44">
        <v>0</v>
      </c>
      <c r="BD674" s="44">
        <v>5</v>
      </c>
      <c r="BE674" s="44">
        <v>0</v>
      </c>
      <c r="BF674" s="44">
        <v>0</v>
      </c>
      <c r="BG674" s="44">
        <v>0</v>
      </c>
      <c r="BH674" s="44">
        <v>0</v>
      </c>
      <c r="BI674" s="44">
        <v>0</v>
      </c>
      <c r="BJ674" s="44">
        <v>0</v>
      </c>
      <c r="BK674" s="44">
        <v>0</v>
      </c>
      <c r="BL674" s="44">
        <f>SUM(V674:BK674)</f>
        <v>15</v>
      </c>
      <c r="BM674" s="152">
        <f t="shared" si="1"/>
        <v>13</v>
      </c>
      <c r="BN674" s="153">
        <f t="shared" si="2"/>
        <v>2</v>
      </c>
      <c r="BO674" s="154">
        <f t="shared" si="3"/>
        <v>0</v>
      </c>
      <c r="BP674" s="155">
        <f t="shared" si="4"/>
        <v>0</v>
      </c>
      <c r="BQ674" s="44"/>
    </row>
    <row r="675" spans="1:69" ht="15.75" customHeight="1" x14ac:dyDescent="0.3">
      <c r="A675" s="44" t="s">
        <v>212</v>
      </c>
      <c r="B675" s="44" t="s">
        <v>1724</v>
      </c>
      <c r="C675" s="44" t="s">
        <v>1724</v>
      </c>
      <c r="D675" s="44">
        <v>2020</v>
      </c>
      <c r="E675" s="45">
        <v>44041</v>
      </c>
      <c r="F675" s="44" t="s">
        <v>19</v>
      </c>
      <c r="G675" s="44" t="s">
        <v>52</v>
      </c>
      <c r="H675" s="37" t="s">
        <v>31</v>
      </c>
      <c r="I675" s="37" t="s">
        <v>31</v>
      </c>
      <c r="J675" s="37" t="s">
        <v>31</v>
      </c>
      <c r="K675" s="37" t="s">
        <v>31</v>
      </c>
      <c r="L675" s="37" t="s">
        <v>31</v>
      </c>
      <c r="M675" s="44" t="s">
        <v>1699</v>
      </c>
      <c r="N675" s="44"/>
      <c r="O675" s="44">
        <v>0</v>
      </c>
      <c r="P675" s="44">
        <v>0</v>
      </c>
      <c r="Q675" s="44">
        <v>0</v>
      </c>
      <c r="R675" s="44">
        <v>0</v>
      </c>
      <c r="S675" s="44">
        <v>0</v>
      </c>
      <c r="T675" s="44">
        <v>0</v>
      </c>
      <c r="U675" s="44">
        <v>0</v>
      </c>
      <c r="V675" s="44">
        <v>0</v>
      </c>
      <c r="W675" s="44">
        <v>0</v>
      </c>
      <c r="X675" s="44">
        <v>0</v>
      </c>
      <c r="Y675" s="44">
        <v>0</v>
      </c>
      <c r="Z675" s="44">
        <v>0</v>
      </c>
      <c r="AA675" s="44">
        <v>2</v>
      </c>
      <c r="AB675" s="44">
        <v>0</v>
      </c>
      <c r="AC675" s="44">
        <v>0</v>
      </c>
      <c r="AD675" s="44">
        <v>0</v>
      </c>
      <c r="AE675" s="44">
        <v>0</v>
      </c>
      <c r="AF675" s="44">
        <v>0</v>
      </c>
      <c r="AG675" s="44">
        <v>0</v>
      </c>
      <c r="AH675" s="44">
        <v>0</v>
      </c>
      <c r="AI675" s="44">
        <v>0</v>
      </c>
      <c r="AJ675" s="44">
        <v>0</v>
      </c>
      <c r="AK675" s="44">
        <v>0</v>
      </c>
      <c r="AL675" s="44">
        <v>0</v>
      </c>
      <c r="AM675" s="44">
        <v>0</v>
      </c>
      <c r="AN675" s="44">
        <v>0</v>
      </c>
      <c r="AO675" s="44">
        <v>0</v>
      </c>
      <c r="AP675" s="44">
        <v>0</v>
      </c>
      <c r="AQ675" s="44">
        <v>0</v>
      </c>
      <c r="AR675" s="44">
        <v>0</v>
      </c>
      <c r="AS675" s="44">
        <v>0</v>
      </c>
      <c r="AT675" s="44">
        <v>0</v>
      </c>
      <c r="AU675" s="44">
        <v>0</v>
      </c>
      <c r="AV675" s="44">
        <v>0</v>
      </c>
      <c r="AW675" s="44">
        <v>0</v>
      </c>
      <c r="AX675" s="44">
        <v>0</v>
      </c>
      <c r="AY675" s="44">
        <v>0</v>
      </c>
      <c r="AZ675" s="44">
        <v>0</v>
      </c>
      <c r="BA675" s="44">
        <v>0</v>
      </c>
      <c r="BB675" s="44">
        <v>0</v>
      </c>
      <c r="BC675" s="44">
        <v>0</v>
      </c>
      <c r="BD675" s="44">
        <v>0</v>
      </c>
      <c r="BE675" s="44">
        <v>0</v>
      </c>
      <c r="BF675" s="44">
        <v>0</v>
      </c>
      <c r="BG675" s="44">
        <v>0</v>
      </c>
      <c r="BH675" s="44">
        <v>0</v>
      </c>
      <c r="BI675" s="44">
        <v>0</v>
      </c>
      <c r="BJ675" s="44">
        <v>0</v>
      </c>
      <c r="BK675" s="44">
        <v>0</v>
      </c>
      <c r="BL675" s="44">
        <f>SUM(V675:BK675)</f>
        <v>2</v>
      </c>
      <c r="BM675" s="152">
        <f t="shared" si="1"/>
        <v>0</v>
      </c>
      <c r="BN675" s="153">
        <f t="shared" si="2"/>
        <v>2</v>
      </c>
      <c r="BO675" s="154">
        <f t="shared" si="3"/>
        <v>0</v>
      </c>
      <c r="BP675" s="155">
        <f t="shared" si="4"/>
        <v>0</v>
      </c>
      <c r="BQ675" s="44"/>
    </row>
    <row r="676" spans="1:69" ht="15.75" customHeight="1" x14ac:dyDescent="0.3">
      <c r="A676" s="44" t="s">
        <v>212</v>
      </c>
      <c r="B676" s="44" t="s">
        <v>1724</v>
      </c>
      <c r="C676" s="44" t="s">
        <v>1724</v>
      </c>
      <c r="D676" s="44">
        <v>2020</v>
      </c>
      <c r="E676" s="45">
        <v>44041</v>
      </c>
      <c r="F676" s="44" t="s">
        <v>19</v>
      </c>
      <c r="G676" s="44" t="s">
        <v>52</v>
      </c>
      <c r="H676" s="37" t="s">
        <v>31</v>
      </c>
      <c r="I676" s="37" t="s">
        <v>31</v>
      </c>
      <c r="J676" s="37" t="s">
        <v>31</v>
      </c>
      <c r="K676" s="37" t="s">
        <v>31</v>
      </c>
      <c r="L676" s="37" t="s">
        <v>31</v>
      </c>
      <c r="M676" s="44" t="s">
        <v>1700</v>
      </c>
      <c r="N676" s="44">
        <f>SUM(O676:U676,V676:BK676)</f>
        <v>10</v>
      </c>
      <c r="O676" s="44">
        <v>0</v>
      </c>
      <c r="P676" s="44">
        <v>0</v>
      </c>
      <c r="Q676" s="44">
        <v>0</v>
      </c>
      <c r="R676" s="44">
        <v>0</v>
      </c>
      <c r="S676" s="44">
        <v>0</v>
      </c>
      <c r="T676" s="44">
        <v>8</v>
      </c>
      <c r="U676" s="44">
        <v>1</v>
      </c>
      <c r="V676" s="44">
        <v>0</v>
      </c>
      <c r="W676" s="44">
        <v>0</v>
      </c>
      <c r="X676" s="44">
        <v>0</v>
      </c>
      <c r="Y676" s="44">
        <v>1</v>
      </c>
      <c r="Z676" s="44">
        <v>0</v>
      </c>
      <c r="AA676" s="44">
        <v>0</v>
      </c>
      <c r="AB676" s="44">
        <v>0</v>
      </c>
      <c r="AC676" s="44">
        <v>0</v>
      </c>
      <c r="AD676" s="44">
        <v>0</v>
      </c>
      <c r="AE676" s="44">
        <v>0</v>
      </c>
      <c r="AF676" s="44">
        <v>0</v>
      </c>
      <c r="AG676" s="44">
        <v>0</v>
      </c>
      <c r="AH676" s="44">
        <v>0</v>
      </c>
      <c r="AI676" s="44">
        <v>0</v>
      </c>
      <c r="AJ676" s="44">
        <v>0</v>
      </c>
      <c r="AK676" s="44">
        <v>0</v>
      </c>
      <c r="AL676" s="44">
        <v>0</v>
      </c>
      <c r="AM676" s="44">
        <v>0</v>
      </c>
      <c r="AN676" s="44">
        <v>0</v>
      </c>
      <c r="AO676" s="44">
        <v>0</v>
      </c>
      <c r="AP676" s="44">
        <v>0</v>
      </c>
      <c r="AQ676" s="44">
        <v>0</v>
      </c>
      <c r="AR676" s="44">
        <v>0</v>
      </c>
      <c r="AS676" s="44">
        <v>0</v>
      </c>
      <c r="AT676" s="44">
        <v>0</v>
      </c>
      <c r="AU676" s="44">
        <v>0</v>
      </c>
      <c r="AV676" s="44">
        <v>0</v>
      </c>
      <c r="AW676" s="44">
        <v>0</v>
      </c>
      <c r="AX676" s="44">
        <v>0</v>
      </c>
      <c r="AY676" s="44">
        <v>0</v>
      </c>
      <c r="AZ676" s="44">
        <v>0</v>
      </c>
      <c r="BA676" s="44">
        <v>0</v>
      </c>
      <c r="BB676" s="44">
        <v>0</v>
      </c>
      <c r="BC676" s="44">
        <v>0</v>
      </c>
      <c r="BD676" s="44">
        <v>0</v>
      </c>
      <c r="BE676" s="44">
        <v>0</v>
      </c>
      <c r="BF676" s="44">
        <v>0</v>
      </c>
      <c r="BG676" s="44">
        <v>0</v>
      </c>
      <c r="BH676" s="44">
        <v>0</v>
      </c>
      <c r="BI676" s="44">
        <v>0</v>
      </c>
      <c r="BJ676" s="44">
        <v>0</v>
      </c>
      <c r="BK676" s="44">
        <v>0</v>
      </c>
      <c r="BL676" s="44">
        <f>SUM(V676:BK676)</f>
        <v>1</v>
      </c>
      <c r="BM676" s="152">
        <f t="shared" si="1"/>
        <v>1</v>
      </c>
      <c r="BN676" s="153">
        <f t="shared" si="2"/>
        <v>0</v>
      </c>
      <c r="BO676" s="154">
        <f t="shared" si="3"/>
        <v>0</v>
      </c>
      <c r="BP676" s="155">
        <f t="shared" si="4"/>
        <v>0</v>
      </c>
      <c r="BQ676" s="44"/>
    </row>
    <row r="677" spans="1:69" ht="15.75" customHeight="1" x14ac:dyDescent="0.3">
      <c r="A677" s="44" t="s">
        <v>212</v>
      </c>
      <c r="B677" s="44" t="s">
        <v>1724</v>
      </c>
      <c r="C677" s="44" t="s">
        <v>1724</v>
      </c>
      <c r="D677" s="44">
        <v>2020</v>
      </c>
      <c r="E677" s="45">
        <v>44041</v>
      </c>
      <c r="F677" s="44" t="s">
        <v>19</v>
      </c>
      <c r="G677" s="44" t="s">
        <v>55</v>
      </c>
      <c r="H677" s="37" t="s">
        <v>26</v>
      </c>
      <c r="I677" s="37" t="s">
        <v>26</v>
      </c>
      <c r="J677" s="37" t="s">
        <v>27</v>
      </c>
      <c r="K677" s="37" t="s">
        <v>26</v>
      </c>
      <c r="L677" s="37" t="s">
        <v>27</v>
      </c>
      <c r="M677" s="44" t="s">
        <v>1698</v>
      </c>
      <c r="N677" s="44"/>
      <c r="O677" s="44">
        <v>0</v>
      </c>
      <c r="P677" s="44">
        <v>0</v>
      </c>
      <c r="Q677" s="44">
        <v>0</v>
      </c>
      <c r="R677" s="44">
        <v>0</v>
      </c>
      <c r="S677" s="44">
        <v>0</v>
      </c>
      <c r="T677" s="44">
        <v>0</v>
      </c>
      <c r="U677" s="44">
        <v>0</v>
      </c>
      <c r="V677" s="44">
        <v>0</v>
      </c>
      <c r="W677" s="44">
        <v>0</v>
      </c>
      <c r="X677" s="44">
        <v>0</v>
      </c>
      <c r="Y677" s="44">
        <v>4</v>
      </c>
      <c r="Z677" s="44">
        <v>0</v>
      </c>
      <c r="AA677" s="44">
        <v>1</v>
      </c>
      <c r="AB677" s="44">
        <v>0</v>
      </c>
      <c r="AC677" s="44">
        <v>0</v>
      </c>
      <c r="AD677" s="44">
        <v>0</v>
      </c>
      <c r="AE677" s="44">
        <v>0</v>
      </c>
      <c r="AF677" s="44">
        <v>0</v>
      </c>
      <c r="AG677" s="44">
        <v>0</v>
      </c>
      <c r="AH677" s="44">
        <v>0</v>
      </c>
      <c r="AI677" s="44">
        <v>0</v>
      </c>
      <c r="AJ677" s="44">
        <v>0</v>
      </c>
      <c r="AK677" s="44">
        <v>0</v>
      </c>
      <c r="AL677" s="44">
        <v>0</v>
      </c>
      <c r="AM677" s="44">
        <v>0</v>
      </c>
      <c r="AN677" s="44">
        <v>0</v>
      </c>
      <c r="AO677" s="44">
        <v>5</v>
      </c>
      <c r="AP677" s="44">
        <v>0</v>
      </c>
      <c r="AQ677" s="44">
        <v>0</v>
      </c>
      <c r="AR677" s="44">
        <v>0</v>
      </c>
      <c r="AS677" s="44">
        <v>0</v>
      </c>
      <c r="AT677" s="44">
        <v>0</v>
      </c>
      <c r="AU677" s="44">
        <v>6</v>
      </c>
      <c r="AV677" s="44">
        <v>0</v>
      </c>
      <c r="AW677" s="44">
        <v>0</v>
      </c>
      <c r="AX677" s="44">
        <v>0</v>
      </c>
      <c r="AY677" s="44">
        <v>0</v>
      </c>
      <c r="AZ677" s="44">
        <v>0</v>
      </c>
      <c r="BA677" s="44">
        <v>0</v>
      </c>
      <c r="BB677" s="44">
        <v>0</v>
      </c>
      <c r="BC677" s="44">
        <v>0</v>
      </c>
      <c r="BD677" s="44">
        <v>3</v>
      </c>
      <c r="BE677" s="44">
        <v>0</v>
      </c>
      <c r="BF677" s="44">
        <v>0</v>
      </c>
      <c r="BG677" s="44">
        <v>0</v>
      </c>
      <c r="BH677" s="44">
        <v>0</v>
      </c>
      <c r="BI677" s="44">
        <v>0</v>
      </c>
      <c r="BJ677" s="44">
        <v>0</v>
      </c>
      <c r="BK677" s="44">
        <v>0</v>
      </c>
      <c r="BL677" s="44">
        <f>SUM(V677:BK677)</f>
        <v>19</v>
      </c>
      <c r="BM677" s="152">
        <f t="shared" si="1"/>
        <v>18</v>
      </c>
      <c r="BN677" s="153">
        <f t="shared" si="2"/>
        <v>1</v>
      </c>
      <c r="BO677" s="154">
        <f t="shared" si="3"/>
        <v>0</v>
      </c>
      <c r="BP677" s="155">
        <f t="shared" si="4"/>
        <v>0</v>
      </c>
      <c r="BQ677" s="44"/>
    </row>
    <row r="678" spans="1:69" ht="15.75" customHeight="1" x14ac:dyDescent="0.3">
      <c r="A678" s="44" t="s">
        <v>212</v>
      </c>
      <c r="B678" s="44" t="s">
        <v>1724</v>
      </c>
      <c r="C678" s="44" t="s">
        <v>1724</v>
      </c>
      <c r="D678" s="44">
        <v>2020</v>
      </c>
      <c r="E678" s="45">
        <v>44041</v>
      </c>
      <c r="F678" s="44" t="s">
        <v>19</v>
      </c>
      <c r="G678" s="44" t="s">
        <v>55</v>
      </c>
      <c r="H678" s="37" t="s">
        <v>26</v>
      </c>
      <c r="I678" s="37" t="s">
        <v>26</v>
      </c>
      <c r="J678" s="37" t="s">
        <v>27</v>
      </c>
      <c r="K678" s="37" t="s">
        <v>26</v>
      </c>
      <c r="L678" s="37" t="s">
        <v>27</v>
      </c>
      <c r="M678" s="44" t="s">
        <v>1699</v>
      </c>
      <c r="N678" s="44"/>
      <c r="O678" s="44">
        <v>0</v>
      </c>
      <c r="P678" s="44">
        <v>0</v>
      </c>
      <c r="Q678" s="44">
        <v>0</v>
      </c>
      <c r="R678" s="44">
        <v>0</v>
      </c>
      <c r="S678" s="44">
        <v>0</v>
      </c>
      <c r="T678" s="44">
        <v>0</v>
      </c>
      <c r="U678" s="44">
        <v>0</v>
      </c>
      <c r="V678" s="44">
        <v>0</v>
      </c>
      <c r="W678" s="44">
        <v>0</v>
      </c>
      <c r="X678" s="44">
        <v>0</v>
      </c>
      <c r="Y678" s="44">
        <v>0</v>
      </c>
      <c r="Z678" s="44">
        <v>0</v>
      </c>
      <c r="AA678" s="44">
        <v>3</v>
      </c>
      <c r="AB678" s="44">
        <v>0</v>
      </c>
      <c r="AC678" s="44">
        <v>0</v>
      </c>
      <c r="AD678" s="44">
        <v>0</v>
      </c>
      <c r="AE678" s="44">
        <v>0</v>
      </c>
      <c r="AF678" s="44">
        <v>0</v>
      </c>
      <c r="AG678" s="44">
        <v>0</v>
      </c>
      <c r="AH678" s="44">
        <v>0</v>
      </c>
      <c r="AI678" s="44">
        <v>0</v>
      </c>
      <c r="AJ678" s="44">
        <v>0</v>
      </c>
      <c r="AK678" s="44">
        <v>0</v>
      </c>
      <c r="AL678" s="44">
        <v>0</v>
      </c>
      <c r="AM678" s="44">
        <v>0</v>
      </c>
      <c r="AN678" s="44">
        <v>0</v>
      </c>
      <c r="AO678" s="44">
        <v>0</v>
      </c>
      <c r="AP678" s="44">
        <v>0</v>
      </c>
      <c r="AQ678" s="44">
        <v>0</v>
      </c>
      <c r="AR678" s="44">
        <v>1</v>
      </c>
      <c r="AS678" s="44">
        <v>0</v>
      </c>
      <c r="AT678" s="44">
        <v>0</v>
      </c>
      <c r="AU678" s="44">
        <v>0</v>
      </c>
      <c r="AV678" s="44">
        <v>0</v>
      </c>
      <c r="AW678" s="44">
        <v>0</v>
      </c>
      <c r="AX678" s="44">
        <v>0</v>
      </c>
      <c r="AY678" s="44">
        <v>0</v>
      </c>
      <c r="AZ678" s="44">
        <v>0</v>
      </c>
      <c r="BA678" s="44">
        <v>0</v>
      </c>
      <c r="BB678" s="44">
        <v>0</v>
      </c>
      <c r="BC678" s="44">
        <v>0</v>
      </c>
      <c r="BD678" s="44">
        <v>1</v>
      </c>
      <c r="BE678" s="44">
        <v>0</v>
      </c>
      <c r="BF678" s="44">
        <v>0</v>
      </c>
      <c r="BG678" s="44">
        <v>0</v>
      </c>
      <c r="BH678" s="44">
        <v>0</v>
      </c>
      <c r="BI678" s="44">
        <v>0</v>
      </c>
      <c r="BJ678" s="44">
        <v>0</v>
      </c>
      <c r="BK678" s="44">
        <v>0</v>
      </c>
      <c r="BL678" s="44">
        <f>SUM(V678:BK678)</f>
        <v>5</v>
      </c>
      <c r="BM678" s="152">
        <f t="shared" si="1"/>
        <v>2</v>
      </c>
      <c r="BN678" s="153">
        <f t="shared" si="2"/>
        <v>3</v>
      </c>
      <c r="BO678" s="154">
        <f t="shared" si="3"/>
        <v>0</v>
      </c>
      <c r="BP678" s="155">
        <f t="shared" si="4"/>
        <v>0</v>
      </c>
      <c r="BQ678" s="44"/>
    </row>
    <row r="679" spans="1:69" ht="15.75" customHeight="1" x14ac:dyDescent="0.3">
      <c r="A679" s="44" t="s">
        <v>212</v>
      </c>
      <c r="B679" s="44" t="s">
        <v>1724</v>
      </c>
      <c r="C679" s="44" t="s">
        <v>1724</v>
      </c>
      <c r="D679" s="44">
        <v>2020</v>
      </c>
      <c r="E679" s="45">
        <v>44041</v>
      </c>
      <c r="F679" s="44" t="s">
        <v>19</v>
      </c>
      <c r="G679" s="44" t="s">
        <v>55</v>
      </c>
      <c r="H679" s="37" t="s">
        <v>26</v>
      </c>
      <c r="I679" s="37" t="s">
        <v>26</v>
      </c>
      <c r="J679" s="37" t="s">
        <v>27</v>
      </c>
      <c r="K679" s="37" t="s">
        <v>26</v>
      </c>
      <c r="L679" s="37" t="s">
        <v>27</v>
      </c>
      <c r="M679" s="44" t="s">
        <v>1700</v>
      </c>
      <c r="N679" s="44">
        <f>SUM(O679:U679,V679:BK679)</f>
        <v>10</v>
      </c>
      <c r="O679" s="44">
        <v>0</v>
      </c>
      <c r="P679" s="44">
        <v>0</v>
      </c>
      <c r="Q679" s="44">
        <v>0</v>
      </c>
      <c r="R679" s="44">
        <v>0</v>
      </c>
      <c r="S679" s="44">
        <v>0</v>
      </c>
      <c r="T679" s="44">
        <v>2</v>
      </c>
      <c r="U679" s="44">
        <v>4</v>
      </c>
      <c r="V679" s="44">
        <v>0</v>
      </c>
      <c r="W679" s="44">
        <v>0</v>
      </c>
      <c r="X679" s="44">
        <v>0</v>
      </c>
      <c r="Y679" s="44">
        <v>4</v>
      </c>
      <c r="Z679" s="44">
        <v>0</v>
      </c>
      <c r="AA679" s="44">
        <v>0</v>
      </c>
      <c r="AB679" s="44">
        <v>0</v>
      </c>
      <c r="AC679" s="44">
        <v>0</v>
      </c>
      <c r="AD679" s="44">
        <v>0</v>
      </c>
      <c r="AE679" s="44">
        <v>0</v>
      </c>
      <c r="AF679" s="44">
        <v>0</v>
      </c>
      <c r="AG679" s="44">
        <v>0</v>
      </c>
      <c r="AH679" s="44">
        <v>0</v>
      </c>
      <c r="AI679" s="44">
        <v>0</v>
      </c>
      <c r="AJ679" s="44">
        <v>0</v>
      </c>
      <c r="AK679" s="44">
        <v>0</v>
      </c>
      <c r="AL679" s="44">
        <v>0</v>
      </c>
      <c r="AM679" s="44">
        <v>0</v>
      </c>
      <c r="AN679" s="44">
        <v>0</v>
      </c>
      <c r="AO679" s="44">
        <v>0</v>
      </c>
      <c r="AP679" s="44">
        <v>0</v>
      </c>
      <c r="AQ679" s="44">
        <v>0</v>
      </c>
      <c r="AR679" s="44">
        <v>0</v>
      </c>
      <c r="AS679" s="44">
        <v>0</v>
      </c>
      <c r="AT679" s="44">
        <v>0</v>
      </c>
      <c r="AU679" s="44">
        <v>0</v>
      </c>
      <c r="AV679" s="44">
        <v>0</v>
      </c>
      <c r="AW679" s="44">
        <v>0</v>
      </c>
      <c r="AX679" s="44">
        <v>0</v>
      </c>
      <c r="AY679" s="44">
        <v>0</v>
      </c>
      <c r="AZ679" s="44">
        <v>0</v>
      </c>
      <c r="BA679" s="44">
        <v>0</v>
      </c>
      <c r="BB679" s="44">
        <v>0</v>
      </c>
      <c r="BC679" s="44">
        <v>0</v>
      </c>
      <c r="BD679" s="44">
        <v>0</v>
      </c>
      <c r="BE679" s="44">
        <v>0</v>
      </c>
      <c r="BF679" s="44">
        <v>0</v>
      </c>
      <c r="BG679" s="44">
        <v>0</v>
      </c>
      <c r="BH679" s="44">
        <v>0</v>
      </c>
      <c r="BI679" s="44">
        <v>0</v>
      </c>
      <c r="BJ679" s="44">
        <v>0</v>
      </c>
      <c r="BK679" s="44">
        <v>0</v>
      </c>
      <c r="BL679" s="44">
        <f>SUM(V679:BK679)</f>
        <v>4</v>
      </c>
      <c r="BM679" s="152">
        <f t="shared" si="1"/>
        <v>4</v>
      </c>
      <c r="BN679" s="153">
        <f t="shared" si="2"/>
        <v>0</v>
      </c>
      <c r="BO679" s="154">
        <f t="shared" si="3"/>
        <v>0</v>
      </c>
      <c r="BP679" s="155">
        <f t="shared" si="4"/>
        <v>0</v>
      </c>
      <c r="BQ679" s="44"/>
    </row>
    <row r="680" spans="1:69" ht="15.75" customHeight="1" x14ac:dyDescent="0.3">
      <c r="A680" s="44" t="s">
        <v>212</v>
      </c>
      <c r="B680" s="44" t="s">
        <v>1724</v>
      </c>
      <c r="C680" s="44" t="s">
        <v>1724</v>
      </c>
      <c r="D680" s="44">
        <v>2020</v>
      </c>
      <c r="E680" s="45">
        <v>44041</v>
      </c>
      <c r="F680" s="44" t="s">
        <v>19</v>
      </c>
      <c r="G680" s="44" t="s">
        <v>57</v>
      </c>
      <c r="H680" s="37" t="s">
        <v>35</v>
      </c>
      <c r="I680" s="37" t="s">
        <v>31</v>
      </c>
      <c r="J680" s="37" t="s">
        <v>31</v>
      </c>
      <c r="K680" s="37" t="s">
        <v>31</v>
      </c>
      <c r="L680" s="37" t="s">
        <v>31</v>
      </c>
      <c r="M680" s="44" t="s">
        <v>1698</v>
      </c>
      <c r="N680" s="44"/>
      <c r="O680" s="44">
        <v>0</v>
      </c>
      <c r="P680" s="44">
        <v>0</v>
      </c>
      <c r="Q680" s="44">
        <v>0</v>
      </c>
      <c r="R680" s="44">
        <v>0</v>
      </c>
      <c r="S680" s="44">
        <v>0</v>
      </c>
      <c r="T680" s="44">
        <v>0</v>
      </c>
      <c r="U680" s="44">
        <v>0</v>
      </c>
      <c r="V680" s="44">
        <v>0</v>
      </c>
      <c r="W680" s="44">
        <v>0</v>
      </c>
      <c r="X680" s="44">
        <v>0</v>
      </c>
      <c r="Y680" s="44">
        <v>0</v>
      </c>
      <c r="Z680" s="44">
        <v>0</v>
      </c>
      <c r="AA680" s="44">
        <v>1</v>
      </c>
      <c r="AB680" s="44">
        <v>0</v>
      </c>
      <c r="AC680" s="44">
        <v>0</v>
      </c>
      <c r="AD680" s="44">
        <v>0</v>
      </c>
      <c r="AE680" s="44">
        <v>0</v>
      </c>
      <c r="AF680" s="44">
        <v>0</v>
      </c>
      <c r="AG680" s="44">
        <v>0</v>
      </c>
      <c r="AH680" s="44">
        <v>0</v>
      </c>
      <c r="AI680" s="44">
        <v>0</v>
      </c>
      <c r="AJ680" s="44">
        <v>0</v>
      </c>
      <c r="AK680" s="44">
        <v>0</v>
      </c>
      <c r="AL680" s="44">
        <v>0</v>
      </c>
      <c r="AM680" s="44">
        <v>0</v>
      </c>
      <c r="AN680" s="44">
        <v>0</v>
      </c>
      <c r="AO680" s="44">
        <v>2</v>
      </c>
      <c r="AP680" s="44">
        <v>0</v>
      </c>
      <c r="AQ680" s="44">
        <v>0</v>
      </c>
      <c r="AR680" s="44">
        <v>0</v>
      </c>
      <c r="AS680" s="44">
        <v>0</v>
      </c>
      <c r="AT680" s="44">
        <v>0</v>
      </c>
      <c r="AU680" s="44">
        <v>0</v>
      </c>
      <c r="AV680" s="44">
        <v>0</v>
      </c>
      <c r="AW680" s="44">
        <v>0</v>
      </c>
      <c r="AX680" s="44">
        <v>0</v>
      </c>
      <c r="AY680" s="44">
        <v>0</v>
      </c>
      <c r="AZ680" s="44">
        <v>0</v>
      </c>
      <c r="BA680" s="44">
        <v>0</v>
      </c>
      <c r="BB680" s="44">
        <v>0</v>
      </c>
      <c r="BC680" s="44">
        <v>0</v>
      </c>
      <c r="BD680" s="44">
        <v>2</v>
      </c>
      <c r="BE680" s="44">
        <v>0</v>
      </c>
      <c r="BF680" s="44">
        <v>0</v>
      </c>
      <c r="BG680" s="44">
        <v>0</v>
      </c>
      <c r="BH680" s="44">
        <v>0</v>
      </c>
      <c r="BI680" s="44">
        <v>0</v>
      </c>
      <c r="BJ680" s="44">
        <v>0</v>
      </c>
      <c r="BK680" s="44">
        <v>0</v>
      </c>
      <c r="BL680" s="44">
        <f>SUM(V680:BK680)</f>
        <v>5</v>
      </c>
      <c r="BM680" s="152">
        <f t="shared" si="1"/>
        <v>4</v>
      </c>
      <c r="BN680" s="153">
        <f t="shared" si="2"/>
        <v>1</v>
      </c>
      <c r="BO680" s="154">
        <f t="shared" si="3"/>
        <v>0</v>
      </c>
      <c r="BP680" s="155">
        <f t="shared" si="4"/>
        <v>0</v>
      </c>
      <c r="BQ680" s="44"/>
    </row>
    <row r="681" spans="1:69" ht="15.75" customHeight="1" x14ac:dyDescent="0.3">
      <c r="A681" s="44" t="s">
        <v>212</v>
      </c>
      <c r="B681" s="44" t="s">
        <v>1724</v>
      </c>
      <c r="C681" s="44" t="s">
        <v>1724</v>
      </c>
      <c r="D681" s="44">
        <v>2020</v>
      </c>
      <c r="E681" s="45">
        <v>44041</v>
      </c>
      <c r="F681" s="44" t="s">
        <v>19</v>
      </c>
      <c r="G681" s="44" t="s">
        <v>57</v>
      </c>
      <c r="H681" s="37" t="s">
        <v>35</v>
      </c>
      <c r="I681" s="37" t="s">
        <v>31</v>
      </c>
      <c r="J681" s="37" t="s">
        <v>31</v>
      </c>
      <c r="K681" s="37" t="s">
        <v>31</v>
      </c>
      <c r="L681" s="37" t="s">
        <v>31</v>
      </c>
      <c r="M681" s="44" t="s">
        <v>1699</v>
      </c>
      <c r="N681" s="44"/>
      <c r="O681" s="44">
        <v>0</v>
      </c>
      <c r="P681" s="44">
        <v>0</v>
      </c>
      <c r="Q681" s="44">
        <v>0</v>
      </c>
      <c r="R681" s="44">
        <v>0</v>
      </c>
      <c r="S681" s="44">
        <v>0</v>
      </c>
      <c r="T681" s="44">
        <v>0</v>
      </c>
      <c r="U681" s="44">
        <v>0</v>
      </c>
      <c r="V681" s="44">
        <v>0</v>
      </c>
      <c r="W681" s="44">
        <v>0</v>
      </c>
      <c r="X681" s="44">
        <v>0</v>
      </c>
      <c r="Y681" s="44">
        <v>0</v>
      </c>
      <c r="Z681" s="44">
        <v>0</v>
      </c>
      <c r="AA681" s="44">
        <v>6</v>
      </c>
      <c r="AB681" s="44">
        <v>0</v>
      </c>
      <c r="AC681" s="44">
        <v>0</v>
      </c>
      <c r="AD681" s="44">
        <v>0</v>
      </c>
      <c r="AE681" s="44">
        <v>0</v>
      </c>
      <c r="AF681" s="44">
        <v>0</v>
      </c>
      <c r="AG681" s="44">
        <v>0</v>
      </c>
      <c r="AH681" s="44">
        <v>0</v>
      </c>
      <c r="AI681" s="44">
        <v>0</v>
      </c>
      <c r="AJ681" s="44">
        <v>0</v>
      </c>
      <c r="AK681" s="44">
        <v>0</v>
      </c>
      <c r="AL681" s="44">
        <v>0</v>
      </c>
      <c r="AM681" s="44">
        <v>0</v>
      </c>
      <c r="AN681" s="44">
        <v>0</v>
      </c>
      <c r="AO681" s="44">
        <v>0</v>
      </c>
      <c r="AP681" s="44">
        <v>0</v>
      </c>
      <c r="AQ681" s="44">
        <v>0</v>
      </c>
      <c r="AR681" s="44">
        <v>0</v>
      </c>
      <c r="AS681" s="44">
        <v>0</v>
      </c>
      <c r="AT681" s="44">
        <v>0</v>
      </c>
      <c r="AU681" s="44">
        <v>0</v>
      </c>
      <c r="AV681" s="44">
        <v>0</v>
      </c>
      <c r="AW681" s="44">
        <v>0</v>
      </c>
      <c r="AX681" s="44">
        <v>0</v>
      </c>
      <c r="AY681" s="44">
        <v>0</v>
      </c>
      <c r="AZ681" s="44">
        <v>0</v>
      </c>
      <c r="BA681" s="44">
        <v>0</v>
      </c>
      <c r="BB681" s="44">
        <v>0</v>
      </c>
      <c r="BC681" s="44">
        <v>0</v>
      </c>
      <c r="BD681" s="44">
        <v>2</v>
      </c>
      <c r="BE681" s="44">
        <v>0</v>
      </c>
      <c r="BF681" s="44">
        <v>0</v>
      </c>
      <c r="BG681" s="44">
        <v>0</v>
      </c>
      <c r="BH681" s="44">
        <v>0</v>
      </c>
      <c r="BI681" s="44">
        <v>0</v>
      </c>
      <c r="BJ681" s="44">
        <v>0</v>
      </c>
      <c r="BK681" s="44">
        <v>0</v>
      </c>
      <c r="BL681" s="44">
        <f>SUM(V681:BK681)</f>
        <v>8</v>
      </c>
      <c r="BM681" s="152">
        <f t="shared" si="1"/>
        <v>2</v>
      </c>
      <c r="BN681" s="153">
        <f t="shared" si="2"/>
        <v>6</v>
      </c>
      <c r="BO681" s="154">
        <f t="shared" si="3"/>
        <v>0</v>
      </c>
      <c r="BP681" s="155">
        <f t="shared" si="4"/>
        <v>0</v>
      </c>
      <c r="BQ681" s="44"/>
    </row>
    <row r="682" spans="1:69" ht="15.75" customHeight="1" x14ac:dyDescent="0.3">
      <c r="A682" s="44" t="s">
        <v>212</v>
      </c>
      <c r="B682" s="44" t="s">
        <v>1724</v>
      </c>
      <c r="C682" s="44" t="s">
        <v>1724</v>
      </c>
      <c r="D682" s="44">
        <v>2020</v>
      </c>
      <c r="E682" s="45">
        <v>44041</v>
      </c>
      <c r="F682" s="44" t="s">
        <v>19</v>
      </c>
      <c r="G682" s="44" t="s">
        <v>57</v>
      </c>
      <c r="H682" s="37" t="s">
        <v>35</v>
      </c>
      <c r="I682" s="37" t="s">
        <v>31</v>
      </c>
      <c r="J682" s="37" t="s">
        <v>31</v>
      </c>
      <c r="K682" s="37" t="s">
        <v>31</v>
      </c>
      <c r="L682" s="37" t="s">
        <v>31</v>
      </c>
      <c r="M682" s="44" t="s">
        <v>1700</v>
      </c>
      <c r="N682" s="44">
        <f>SUM(O682:U682,V682:BK682)</f>
        <v>10</v>
      </c>
      <c r="O682" s="44">
        <v>0</v>
      </c>
      <c r="P682" s="44">
        <v>0</v>
      </c>
      <c r="Q682" s="44">
        <v>0</v>
      </c>
      <c r="R682" s="44">
        <v>0</v>
      </c>
      <c r="S682" s="44">
        <v>0</v>
      </c>
      <c r="T682" s="44">
        <v>10</v>
      </c>
      <c r="U682" s="44">
        <v>0</v>
      </c>
      <c r="V682" s="44">
        <v>0</v>
      </c>
      <c r="W682" s="44">
        <v>0</v>
      </c>
      <c r="X682" s="44">
        <v>0</v>
      </c>
      <c r="Y682" s="44">
        <v>0</v>
      </c>
      <c r="Z682" s="44">
        <v>0</v>
      </c>
      <c r="AA682" s="44">
        <v>0</v>
      </c>
      <c r="AB682" s="44">
        <v>0</v>
      </c>
      <c r="AC682" s="44">
        <v>0</v>
      </c>
      <c r="AD682" s="44">
        <v>0</v>
      </c>
      <c r="AE682" s="44">
        <v>0</v>
      </c>
      <c r="AF682" s="44">
        <v>0</v>
      </c>
      <c r="AG682" s="44">
        <v>0</v>
      </c>
      <c r="AH682" s="44">
        <v>0</v>
      </c>
      <c r="AI682" s="44">
        <v>0</v>
      </c>
      <c r="AJ682" s="44">
        <v>0</v>
      </c>
      <c r="AK682" s="44">
        <v>0</v>
      </c>
      <c r="AL682" s="44">
        <v>0</v>
      </c>
      <c r="AM682" s="44">
        <v>0</v>
      </c>
      <c r="AN682" s="44">
        <v>0</v>
      </c>
      <c r="AO682" s="44">
        <v>0</v>
      </c>
      <c r="AP682" s="44">
        <v>0</v>
      </c>
      <c r="AQ682" s="44">
        <v>0</v>
      </c>
      <c r="AR682" s="44">
        <v>0</v>
      </c>
      <c r="AS682" s="44">
        <v>0</v>
      </c>
      <c r="AT682" s="44">
        <v>0</v>
      </c>
      <c r="AU682" s="44">
        <v>0</v>
      </c>
      <c r="AV682" s="44">
        <v>0</v>
      </c>
      <c r="AW682" s="44">
        <v>0</v>
      </c>
      <c r="AX682" s="44">
        <v>0</v>
      </c>
      <c r="AY682" s="44">
        <v>0</v>
      </c>
      <c r="AZ682" s="44">
        <v>0</v>
      </c>
      <c r="BA682" s="44">
        <v>0</v>
      </c>
      <c r="BB682" s="44">
        <v>0</v>
      </c>
      <c r="BC682" s="44">
        <v>0</v>
      </c>
      <c r="BD682" s="44">
        <v>0</v>
      </c>
      <c r="BE682" s="44">
        <v>0</v>
      </c>
      <c r="BF682" s="44">
        <v>0</v>
      </c>
      <c r="BG682" s="44">
        <v>0</v>
      </c>
      <c r="BH682" s="44">
        <v>0</v>
      </c>
      <c r="BI682" s="44">
        <v>0</v>
      </c>
      <c r="BJ682" s="44">
        <v>0</v>
      </c>
      <c r="BK682" s="44">
        <v>0</v>
      </c>
      <c r="BL682" s="44">
        <f>SUM(V682:BK682)</f>
        <v>0</v>
      </c>
      <c r="BM682" s="152">
        <f t="shared" si="1"/>
        <v>0</v>
      </c>
      <c r="BN682" s="153">
        <f t="shared" si="2"/>
        <v>0</v>
      </c>
      <c r="BO682" s="154">
        <f t="shared" si="3"/>
        <v>0</v>
      </c>
      <c r="BP682" s="155">
        <f t="shared" si="4"/>
        <v>0</v>
      </c>
      <c r="BQ682" s="44"/>
    </row>
    <row r="683" spans="1:69" ht="15.75" customHeight="1" x14ac:dyDescent="0.3">
      <c r="A683" s="44" t="s">
        <v>212</v>
      </c>
      <c r="B683" s="44" t="s">
        <v>1724</v>
      </c>
      <c r="C683" s="44" t="s">
        <v>1724</v>
      </c>
      <c r="D683" s="44">
        <v>2020</v>
      </c>
      <c r="E683" s="45">
        <v>44041</v>
      </c>
      <c r="F683" s="44" t="s">
        <v>19</v>
      </c>
      <c r="G683" s="44" t="s">
        <v>61</v>
      </c>
      <c r="H683" s="37" t="s">
        <v>31</v>
      </c>
      <c r="I683" s="37" t="s">
        <v>31</v>
      </c>
      <c r="J683" s="37" t="s">
        <v>31</v>
      </c>
      <c r="K683" s="37" t="s">
        <v>31</v>
      </c>
      <c r="L683" s="37" t="s">
        <v>31</v>
      </c>
      <c r="M683" s="44" t="s">
        <v>1698</v>
      </c>
      <c r="N683" s="44"/>
      <c r="O683" s="44">
        <v>0</v>
      </c>
      <c r="P683" s="44">
        <v>0</v>
      </c>
      <c r="Q683" s="44">
        <v>0</v>
      </c>
      <c r="R683" s="44">
        <v>0</v>
      </c>
      <c r="S683" s="44">
        <v>0</v>
      </c>
      <c r="T683" s="44">
        <v>0</v>
      </c>
      <c r="U683" s="44">
        <v>0</v>
      </c>
      <c r="V683" s="44">
        <v>0</v>
      </c>
      <c r="W683" s="44">
        <v>0</v>
      </c>
      <c r="X683" s="44">
        <v>0</v>
      </c>
      <c r="Y683" s="44">
        <v>0</v>
      </c>
      <c r="Z683" s="44">
        <v>0</v>
      </c>
      <c r="AA683" s="44">
        <v>1</v>
      </c>
      <c r="AB683" s="44">
        <v>0</v>
      </c>
      <c r="AC683" s="44">
        <v>0</v>
      </c>
      <c r="AD683" s="44">
        <v>0</v>
      </c>
      <c r="AE683" s="44">
        <v>0</v>
      </c>
      <c r="AF683" s="44">
        <v>0</v>
      </c>
      <c r="AG683" s="44">
        <v>0</v>
      </c>
      <c r="AH683" s="44">
        <v>0</v>
      </c>
      <c r="AI683" s="44">
        <v>0</v>
      </c>
      <c r="AJ683" s="44">
        <v>0</v>
      </c>
      <c r="AK683" s="44">
        <v>0</v>
      </c>
      <c r="AL683" s="44">
        <v>0</v>
      </c>
      <c r="AM683" s="44">
        <v>0</v>
      </c>
      <c r="AN683" s="44">
        <v>0</v>
      </c>
      <c r="AO683" s="44">
        <v>5</v>
      </c>
      <c r="AP683" s="44">
        <v>0</v>
      </c>
      <c r="AQ683" s="44">
        <v>0</v>
      </c>
      <c r="AR683" s="44">
        <v>0</v>
      </c>
      <c r="AS683" s="44">
        <v>0</v>
      </c>
      <c r="AT683" s="44">
        <v>0</v>
      </c>
      <c r="AU683" s="44">
        <v>0</v>
      </c>
      <c r="AV683" s="44">
        <v>0</v>
      </c>
      <c r="AW683" s="44">
        <v>0</v>
      </c>
      <c r="AX683" s="44">
        <v>0</v>
      </c>
      <c r="AY683" s="44">
        <v>0</v>
      </c>
      <c r="AZ683" s="44">
        <v>0</v>
      </c>
      <c r="BA683" s="44">
        <v>0</v>
      </c>
      <c r="BB683" s="44">
        <v>0</v>
      </c>
      <c r="BC683" s="44">
        <v>0</v>
      </c>
      <c r="BD683" s="44">
        <v>12</v>
      </c>
      <c r="BE683" s="44">
        <v>0</v>
      </c>
      <c r="BF683" s="44">
        <v>0</v>
      </c>
      <c r="BG683" s="44">
        <v>0</v>
      </c>
      <c r="BH683" s="44">
        <v>0</v>
      </c>
      <c r="BI683" s="44">
        <v>0</v>
      </c>
      <c r="BJ683" s="44">
        <v>0</v>
      </c>
      <c r="BK683" s="44">
        <v>0</v>
      </c>
      <c r="BL683" s="44">
        <f>SUM(V683:BK683)</f>
        <v>18</v>
      </c>
      <c r="BM683" s="152">
        <f t="shared" si="1"/>
        <v>17</v>
      </c>
      <c r="BN683" s="153">
        <f t="shared" si="2"/>
        <v>1</v>
      </c>
      <c r="BO683" s="154">
        <f t="shared" si="3"/>
        <v>0</v>
      </c>
      <c r="BP683" s="155">
        <f t="shared" si="4"/>
        <v>0</v>
      </c>
      <c r="BQ683" s="44"/>
    </row>
    <row r="684" spans="1:69" ht="15.75" customHeight="1" x14ac:dyDescent="0.3">
      <c r="A684" s="44" t="s">
        <v>212</v>
      </c>
      <c r="B684" s="44" t="s">
        <v>1724</v>
      </c>
      <c r="C684" s="44" t="s">
        <v>1724</v>
      </c>
      <c r="D684" s="44">
        <v>2020</v>
      </c>
      <c r="E684" s="45">
        <v>44041</v>
      </c>
      <c r="F684" s="44" t="s">
        <v>19</v>
      </c>
      <c r="G684" s="44" t="s">
        <v>61</v>
      </c>
      <c r="H684" s="37" t="s">
        <v>31</v>
      </c>
      <c r="I684" s="37" t="s">
        <v>31</v>
      </c>
      <c r="J684" s="37" t="s">
        <v>31</v>
      </c>
      <c r="K684" s="37" t="s">
        <v>31</v>
      </c>
      <c r="L684" s="37" t="s">
        <v>31</v>
      </c>
      <c r="M684" s="44" t="s">
        <v>1699</v>
      </c>
      <c r="N684" s="44"/>
      <c r="O684" s="44">
        <v>0</v>
      </c>
      <c r="P684" s="44">
        <v>0</v>
      </c>
      <c r="Q684" s="44">
        <v>0</v>
      </c>
      <c r="R684" s="44">
        <v>0</v>
      </c>
      <c r="S684" s="44">
        <v>0</v>
      </c>
      <c r="T684" s="44">
        <v>0</v>
      </c>
      <c r="U684" s="44">
        <v>0</v>
      </c>
      <c r="V684" s="44">
        <v>1</v>
      </c>
      <c r="W684" s="44">
        <v>0</v>
      </c>
      <c r="X684" s="44">
        <v>0</v>
      </c>
      <c r="Y684" s="44">
        <v>0</v>
      </c>
      <c r="Z684" s="44">
        <v>0</v>
      </c>
      <c r="AA684" s="44">
        <v>5</v>
      </c>
      <c r="AB684" s="44">
        <v>0</v>
      </c>
      <c r="AC684" s="44">
        <v>0</v>
      </c>
      <c r="AD684" s="44">
        <v>0</v>
      </c>
      <c r="AE684" s="44">
        <v>0</v>
      </c>
      <c r="AF684" s="44">
        <v>0</v>
      </c>
      <c r="AG684" s="44">
        <v>0</v>
      </c>
      <c r="AH684" s="44">
        <v>0</v>
      </c>
      <c r="AI684" s="44">
        <v>0</v>
      </c>
      <c r="AJ684" s="44">
        <v>0</v>
      </c>
      <c r="AK684" s="44">
        <v>0</v>
      </c>
      <c r="AL684" s="44">
        <v>0</v>
      </c>
      <c r="AM684" s="44">
        <v>0</v>
      </c>
      <c r="AN684" s="44">
        <v>0</v>
      </c>
      <c r="AO684" s="44">
        <v>0</v>
      </c>
      <c r="AP684" s="44">
        <v>0</v>
      </c>
      <c r="AQ684" s="44">
        <v>0</v>
      </c>
      <c r="AR684" s="44">
        <v>0</v>
      </c>
      <c r="AS684" s="44">
        <v>0</v>
      </c>
      <c r="AT684" s="44">
        <v>0</v>
      </c>
      <c r="AU684" s="44">
        <v>0</v>
      </c>
      <c r="AV684" s="44">
        <v>0</v>
      </c>
      <c r="AW684" s="44">
        <v>1</v>
      </c>
      <c r="AX684" s="44">
        <v>0</v>
      </c>
      <c r="AY684" s="44">
        <v>0</v>
      </c>
      <c r="AZ684" s="44">
        <v>0</v>
      </c>
      <c r="BA684" s="44">
        <v>0</v>
      </c>
      <c r="BB684" s="44">
        <v>0</v>
      </c>
      <c r="BC684" s="44">
        <v>0</v>
      </c>
      <c r="BD684" s="44">
        <v>0</v>
      </c>
      <c r="BE684" s="44">
        <v>0</v>
      </c>
      <c r="BF684" s="44">
        <v>0</v>
      </c>
      <c r="BG684" s="44">
        <v>0</v>
      </c>
      <c r="BH684" s="44">
        <v>0</v>
      </c>
      <c r="BI684" s="44">
        <v>0</v>
      </c>
      <c r="BJ684" s="44">
        <v>0</v>
      </c>
      <c r="BK684" s="44">
        <v>0</v>
      </c>
      <c r="BL684" s="44">
        <f>SUM(V684:BK684)</f>
        <v>7</v>
      </c>
      <c r="BM684" s="152">
        <f t="shared" si="1"/>
        <v>0</v>
      </c>
      <c r="BN684" s="153">
        <f t="shared" si="2"/>
        <v>6</v>
      </c>
      <c r="BO684" s="154">
        <f t="shared" si="3"/>
        <v>1</v>
      </c>
      <c r="BP684" s="155">
        <f t="shared" si="4"/>
        <v>0</v>
      </c>
      <c r="BQ684" s="44"/>
    </row>
    <row r="685" spans="1:69" ht="15.75" customHeight="1" x14ac:dyDescent="0.3">
      <c r="A685" s="44" t="s">
        <v>212</v>
      </c>
      <c r="B685" s="44" t="s">
        <v>1724</v>
      </c>
      <c r="C685" s="44" t="s">
        <v>1724</v>
      </c>
      <c r="D685" s="44">
        <v>2020</v>
      </c>
      <c r="E685" s="45">
        <v>44041</v>
      </c>
      <c r="F685" s="44" t="s">
        <v>19</v>
      </c>
      <c r="G685" s="44" t="s">
        <v>61</v>
      </c>
      <c r="H685" s="37" t="s">
        <v>31</v>
      </c>
      <c r="I685" s="37" t="s">
        <v>31</v>
      </c>
      <c r="J685" s="37" t="s">
        <v>31</v>
      </c>
      <c r="K685" s="37" t="s">
        <v>31</v>
      </c>
      <c r="L685" s="37" t="s">
        <v>31</v>
      </c>
      <c r="M685" s="44" t="s">
        <v>1700</v>
      </c>
      <c r="N685" s="44">
        <f>SUM(O685:U685,V685:BK685)</f>
        <v>10</v>
      </c>
      <c r="O685" s="44">
        <v>0</v>
      </c>
      <c r="P685" s="44">
        <v>0</v>
      </c>
      <c r="Q685" s="44">
        <v>0</v>
      </c>
      <c r="R685" s="44">
        <v>0</v>
      </c>
      <c r="S685" s="44">
        <v>0</v>
      </c>
      <c r="T685" s="44">
        <v>9</v>
      </c>
      <c r="U685" s="44">
        <v>1</v>
      </c>
      <c r="V685" s="44">
        <v>0</v>
      </c>
      <c r="W685" s="44">
        <v>0</v>
      </c>
      <c r="X685" s="44">
        <v>0</v>
      </c>
      <c r="Y685" s="44">
        <v>0</v>
      </c>
      <c r="Z685" s="44">
        <v>0</v>
      </c>
      <c r="AA685" s="44">
        <v>0</v>
      </c>
      <c r="AB685" s="44">
        <v>0</v>
      </c>
      <c r="AC685" s="44">
        <v>0</v>
      </c>
      <c r="AD685" s="44">
        <v>0</v>
      </c>
      <c r="AE685" s="44">
        <v>0</v>
      </c>
      <c r="AF685" s="44">
        <v>0</v>
      </c>
      <c r="AG685" s="44">
        <v>0</v>
      </c>
      <c r="AH685" s="44">
        <v>0</v>
      </c>
      <c r="AI685" s="44">
        <v>0</v>
      </c>
      <c r="AJ685" s="44">
        <v>0</v>
      </c>
      <c r="AK685" s="44">
        <v>0</v>
      </c>
      <c r="AL685" s="44">
        <v>0</v>
      </c>
      <c r="AM685" s="44">
        <v>0</v>
      </c>
      <c r="AN685" s="44">
        <v>0</v>
      </c>
      <c r="AO685" s="44">
        <v>0</v>
      </c>
      <c r="AP685" s="44">
        <v>0</v>
      </c>
      <c r="AQ685" s="44">
        <v>0</v>
      </c>
      <c r="AR685" s="44">
        <v>0</v>
      </c>
      <c r="AS685" s="44">
        <v>0</v>
      </c>
      <c r="AT685" s="44">
        <v>0</v>
      </c>
      <c r="AU685" s="44">
        <v>0</v>
      </c>
      <c r="AV685" s="44">
        <v>0</v>
      </c>
      <c r="AW685" s="44">
        <v>0</v>
      </c>
      <c r="AX685" s="44">
        <v>0</v>
      </c>
      <c r="AY685" s="44">
        <v>0</v>
      </c>
      <c r="AZ685" s="44">
        <v>0</v>
      </c>
      <c r="BA685" s="44">
        <v>0</v>
      </c>
      <c r="BB685" s="44">
        <v>0</v>
      </c>
      <c r="BC685" s="44">
        <v>0</v>
      </c>
      <c r="BD685" s="44">
        <v>0</v>
      </c>
      <c r="BE685" s="44">
        <v>0</v>
      </c>
      <c r="BF685" s="44">
        <v>0</v>
      </c>
      <c r="BG685" s="44">
        <v>0</v>
      </c>
      <c r="BH685" s="44">
        <v>0</v>
      </c>
      <c r="BI685" s="44">
        <v>0</v>
      </c>
      <c r="BJ685" s="44">
        <v>0</v>
      </c>
      <c r="BK685" s="44">
        <v>0</v>
      </c>
      <c r="BL685" s="44">
        <f>SUM(V685:BK685)</f>
        <v>0</v>
      </c>
      <c r="BM685" s="152">
        <f t="shared" si="1"/>
        <v>0</v>
      </c>
      <c r="BN685" s="153">
        <f t="shared" si="2"/>
        <v>0</v>
      </c>
      <c r="BO685" s="154">
        <f t="shared" si="3"/>
        <v>0</v>
      </c>
      <c r="BP685" s="155">
        <f t="shared" si="4"/>
        <v>0</v>
      </c>
      <c r="BQ685" s="44"/>
    </row>
    <row r="686" spans="1:69" ht="15.75" customHeight="1" x14ac:dyDescent="0.3">
      <c r="A686" s="44" t="s">
        <v>212</v>
      </c>
      <c r="B686" s="44" t="s">
        <v>1724</v>
      </c>
      <c r="C686" s="44" t="s">
        <v>1724</v>
      </c>
      <c r="D686" s="44">
        <v>2020</v>
      </c>
      <c r="E686" s="45">
        <v>44041</v>
      </c>
      <c r="F686" s="44" t="s">
        <v>19</v>
      </c>
      <c r="G686" s="44" t="s">
        <v>64</v>
      </c>
      <c r="H686" s="37" t="s">
        <v>22</v>
      </c>
      <c r="I686" s="37" t="s">
        <v>22</v>
      </c>
      <c r="J686" s="37" t="s">
        <v>21</v>
      </c>
      <c r="K686" s="37" t="s">
        <v>22</v>
      </c>
      <c r="L686" s="37" t="s">
        <v>21</v>
      </c>
      <c r="M686" s="44" t="s">
        <v>1698</v>
      </c>
      <c r="N686" s="44"/>
      <c r="O686" s="44">
        <v>0</v>
      </c>
      <c r="P686" s="44">
        <v>0</v>
      </c>
      <c r="Q686" s="44">
        <v>0</v>
      </c>
      <c r="R686" s="44">
        <v>0</v>
      </c>
      <c r="S686" s="44">
        <v>0</v>
      </c>
      <c r="T686" s="44">
        <v>0</v>
      </c>
      <c r="U686" s="44">
        <v>0</v>
      </c>
      <c r="V686" s="44">
        <v>0</v>
      </c>
      <c r="W686" s="44">
        <v>0</v>
      </c>
      <c r="X686" s="44">
        <v>0</v>
      </c>
      <c r="Y686" s="44">
        <v>0</v>
      </c>
      <c r="Z686" s="44">
        <v>0</v>
      </c>
      <c r="AA686" s="44">
        <v>2</v>
      </c>
      <c r="AB686" s="44">
        <v>0</v>
      </c>
      <c r="AC686" s="44">
        <v>0</v>
      </c>
      <c r="AD686" s="44">
        <v>0</v>
      </c>
      <c r="AE686" s="44">
        <v>0</v>
      </c>
      <c r="AF686" s="44">
        <v>0</v>
      </c>
      <c r="AG686" s="44">
        <v>0</v>
      </c>
      <c r="AH686" s="44">
        <v>2</v>
      </c>
      <c r="AI686" s="44">
        <v>0</v>
      </c>
      <c r="AJ686" s="44">
        <v>0</v>
      </c>
      <c r="AK686" s="44">
        <v>0</v>
      </c>
      <c r="AL686" s="44">
        <v>0</v>
      </c>
      <c r="AM686" s="44">
        <v>0</v>
      </c>
      <c r="AN686" s="44">
        <v>0</v>
      </c>
      <c r="AO686" s="44">
        <v>4</v>
      </c>
      <c r="AP686" s="44">
        <v>0</v>
      </c>
      <c r="AQ686" s="44">
        <v>0</v>
      </c>
      <c r="AR686" s="44">
        <v>0</v>
      </c>
      <c r="AS686" s="44">
        <v>0</v>
      </c>
      <c r="AT686" s="44">
        <v>0</v>
      </c>
      <c r="AU686" s="44">
        <v>3</v>
      </c>
      <c r="AV686" s="44">
        <v>0</v>
      </c>
      <c r="AW686" s="44">
        <v>0</v>
      </c>
      <c r="AX686" s="44">
        <v>0</v>
      </c>
      <c r="AY686" s="44">
        <v>0</v>
      </c>
      <c r="AZ686" s="44">
        <v>0</v>
      </c>
      <c r="BA686" s="44">
        <v>0</v>
      </c>
      <c r="BB686" s="44">
        <v>0</v>
      </c>
      <c r="BC686" s="44">
        <v>0</v>
      </c>
      <c r="BD686" s="44">
        <v>0</v>
      </c>
      <c r="BE686" s="44">
        <v>0</v>
      </c>
      <c r="BF686" s="44">
        <v>0</v>
      </c>
      <c r="BG686" s="44">
        <v>0</v>
      </c>
      <c r="BH686" s="44">
        <v>0</v>
      </c>
      <c r="BI686" s="44">
        <v>0</v>
      </c>
      <c r="BJ686" s="44">
        <v>0</v>
      </c>
      <c r="BK686" s="44">
        <v>0</v>
      </c>
      <c r="BL686" s="44">
        <f>SUM(V686:BK686)</f>
        <v>11</v>
      </c>
      <c r="BM686" s="152">
        <f t="shared" si="1"/>
        <v>9</v>
      </c>
      <c r="BN686" s="153">
        <f t="shared" si="2"/>
        <v>2</v>
      </c>
      <c r="BO686" s="154">
        <f t="shared" si="3"/>
        <v>0</v>
      </c>
      <c r="BP686" s="155">
        <f t="shared" si="4"/>
        <v>0</v>
      </c>
      <c r="BQ686" s="44"/>
    </row>
    <row r="687" spans="1:69" ht="15.75" customHeight="1" x14ac:dyDescent="0.3">
      <c r="A687" s="44" t="s">
        <v>212</v>
      </c>
      <c r="B687" s="44" t="s">
        <v>1724</v>
      </c>
      <c r="C687" s="44" t="s">
        <v>1724</v>
      </c>
      <c r="D687" s="44">
        <v>2020</v>
      </c>
      <c r="E687" s="45">
        <v>44041</v>
      </c>
      <c r="F687" s="44" t="s">
        <v>19</v>
      </c>
      <c r="G687" s="44" t="s">
        <v>64</v>
      </c>
      <c r="H687" s="37" t="s">
        <v>22</v>
      </c>
      <c r="I687" s="37" t="s">
        <v>22</v>
      </c>
      <c r="J687" s="37" t="s">
        <v>21</v>
      </c>
      <c r="K687" s="37" t="s">
        <v>22</v>
      </c>
      <c r="L687" s="37" t="s">
        <v>21</v>
      </c>
      <c r="M687" s="44" t="s">
        <v>1699</v>
      </c>
      <c r="N687" s="44"/>
      <c r="O687" s="44">
        <v>0</v>
      </c>
      <c r="P687" s="44">
        <v>0</v>
      </c>
      <c r="Q687" s="44">
        <v>0</v>
      </c>
      <c r="R687" s="44">
        <v>0</v>
      </c>
      <c r="S687" s="44">
        <v>0</v>
      </c>
      <c r="T687" s="44">
        <v>0</v>
      </c>
      <c r="U687" s="44">
        <v>0</v>
      </c>
      <c r="V687" s="44">
        <v>0</v>
      </c>
      <c r="W687" s="44">
        <v>0</v>
      </c>
      <c r="X687" s="44">
        <v>0</v>
      </c>
      <c r="Y687" s="44">
        <v>0</v>
      </c>
      <c r="Z687" s="44">
        <v>0</v>
      </c>
      <c r="AA687" s="44">
        <v>3</v>
      </c>
      <c r="AB687" s="44">
        <v>0</v>
      </c>
      <c r="AC687" s="44">
        <v>0</v>
      </c>
      <c r="AD687" s="44">
        <v>0</v>
      </c>
      <c r="AE687" s="44">
        <v>0</v>
      </c>
      <c r="AF687" s="44">
        <v>0</v>
      </c>
      <c r="AG687" s="44">
        <v>0</v>
      </c>
      <c r="AH687" s="44">
        <v>0</v>
      </c>
      <c r="AI687" s="44">
        <v>0</v>
      </c>
      <c r="AJ687" s="44">
        <v>0</v>
      </c>
      <c r="AK687" s="44">
        <v>0</v>
      </c>
      <c r="AL687" s="44">
        <v>0</v>
      </c>
      <c r="AM687" s="44">
        <v>0</v>
      </c>
      <c r="AN687" s="44">
        <v>0</v>
      </c>
      <c r="AO687" s="44">
        <v>2</v>
      </c>
      <c r="AP687" s="44">
        <v>0</v>
      </c>
      <c r="AQ687" s="44">
        <v>0</v>
      </c>
      <c r="AR687" s="44">
        <v>0</v>
      </c>
      <c r="AS687" s="44">
        <v>0</v>
      </c>
      <c r="AT687" s="44">
        <v>0</v>
      </c>
      <c r="AU687" s="44">
        <v>0</v>
      </c>
      <c r="AV687" s="44">
        <v>0</v>
      </c>
      <c r="AW687" s="44">
        <v>0</v>
      </c>
      <c r="AX687" s="44">
        <v>0</v>
      </c>
      <c r="AY687" s="44">
        <v>0</v>
      </c>
      <c r="AZ687" s="44">
        <v>0</v>
      </c>
      <c r="BA687" s="44">
        <v>0</v>
      </c>
      <c r="BB687" s="44">
        <v>0</v>
      </c>
      <c r="BC687" s="44">
        <v>0</v>
      </c>
      <c r="BD687" s="44">
        <v>0</v>
      </c>
      <c r="BE687" s="44">
        <v>0</v>
      </c>
      <c r="BF687" s="44">
        <v>0</v>
      </c>
      <c r="BG687" s="44">
        <v>0</v>
      </c>
      <c r="BH687" s="44">
        <v>0</v>
      </c>
      <c r="BI687" s="44">
        <v>0</v>
      </c>
      <c r="BJ687" s="44">
        <v>0</v>
      </c>
      <c r="BK687" s="44">
        <v>0</v>
      </c>
      <c r="BL687" s="44">
        <f>SUM(V687:BK687)</f>
        <v>5</v>
      </c>
      <c r="BM687" s="152">
        <f t="shared" si="1"/>
        <v>2</v>
      </c>
      <c r="BN687" s="153">
        <f t="shared" si="2"/>
        <v>3</v>
      </c>
      <c r="BO687" s="154">
        <f t="shared" si="3"/>
        <v>0</v>
      </c>
      <c r="BP687" s="155">
        <f t="shared" si="4"/>
        <v>0</v>
      </c>
      <c r="BQ687" s="44"/>
    </row>
    <row r="688" spans="1:69" ht="15.75" customHeight="1" x14ac:dyDescent="0.3">
      <c r="A688" s="44" t="s">
        <v>212</v>
      </c>
      <c r="B688" s="44" t="s">
        <v>1724</v>
      </c>
      <c r="C688" s="44" t="s">
        <v>1724</v>
      </c>
      <c r="D688" s="44">
        <v>2020</v>
      </c>
      <c r="E688" s="45">
        <v>44041</v>
      </c>
      <c r="F688" s="44" t="s">
        <v>19</v>
      </c>
      <c r="G688" s="44" t="s">
        <v>64</v>
      </c>
      <c r="H688" s="37" t="s">
        <v>22</v>
      </c>
      <c r="I688" s="37" t="s">
        <v>22</v>
      </c>
      <c r="J688" s="37" t="s">
        <v>21</v>
      </c>
      <c r="K688" s="37" t="s">
        <v>22</v>
      </c>
      <c r="L688" s="37" t="s">
        <v>21</v>
      </c>
      <c r="M688" s="44" t="s">
        <v>1700</v>
      </c>
      <c r="N688" s="44">
        <f>SUM(O688:U688,V688:BK688)</f>
        <v>10</v>
      </c>
      <c r="O688" s="44">
        <v>0</v>
      </c>
      <c r="P688" s="44">
        <v>0</v>
      </c>
      <c r="Q688" s="44">
        <v>0</v>
      </c>
      <c r="R688" s="44">
        <v>0</v>
      </c>
      <c r="S688" s="44">
        <v>0</v>
      </c>
      <c r="T688" s="44">
        <v>8</v>
      </c>
      <c r="U688" s="44">
        <v>0</v>
      </c>
      <c r="V688" s="44">
        <v>0</v>
      </c>
      <c r="W688" s="44">
        <v>0</v>
      </c>
      <c r="X688" s="44">
        <v>0</v>
      </c>
      <c r="Y688" s="44">
        <v>1</v>
      </c>
      <c r="Z688" s="44">
        <v>0</v>
      </c>
      <c r="AA688" s="44">
        <v>0</v>
      </c>
      <c r="AB688" s="44">
        <v>0</v>
      </c>
      <c r="AC688" s="44">
        <v>0</v>
      </c>
      <c r="AD688" s="44">
        <v>0</v>
      </c>
      <c r="AE688" s="44">
        <v>0</v>
      </c>
      <c r="AF688" s="44">
        <v>0</v>
      </c>
      <c r="AG688" s="44">
        <v>0</v>
      </c>
      <c r="AH688" s="44">
        <v>1</v>
      </c>
      <c r="AI688" s="44">
        <v>0</v>
      </c>
      <c r="AJ688" s="44">
        <v>0</v>
      </c>
      <c r="AK688" s="44">
        <v>0</v>
      </c>
      <c r="AL688" s="44">
        <v>0</v>
      </c>
      <c r="AM688" s="44">
        <v>0</v>
      </c>
      <c r="AN688" s="44">
        <v>0</v>
      </c>
      <c r="AO688" s="44">
        <v>0</v>
      </c>
      <c r="AP688" s="44">
        <v>0</v>
      </c>
      <c r="AQ688" s="44">
        <v>0</v>
      </c>
      <c r="AR688" s="44">
        <v>0</v>
      </c>
      <c r="AS688" s="44">
        <v>0</v>
      </c>
      <c r="AT688" s="44">
        <v>0</v>
      </c>
      <c r="AU688" s="44">
        <v>0</v>
      </c>
      <c r="AV688" s="44">
        <v>0</v>
      </c>
      <c r="AW688" s="44">
        <v>0</v>
      </c>
      <c r="AX688" s="44">
        <v>0</v>
      </c>
      <c r="AY688" s="44">
        <v>0</v>
      </c>
      <c r="AZ688" s="44">
        <v>0</v>
      </c>
      <c r="BA688" s="44">
        <v>0</v>
      </c>
      <c r="BB688" s="44">
        <v>0</v>
      </c>
      <c r="BC688" s="44">
        <v>0</v>
      </c>
      <c r="BD688" s="44">
        <v>0</v>
      </c>
      <c r="BE688" s="44">
        <v>0</v>
      </c>
      <c r="BF688" s="44">
        <v>0</v>
      </c>
      <c r="BG688" s="44">
        <v>0</v>
      </c>
      <c r="BH688" s="44">
        <v>0</v>
      </c>
      <c r="BI688" s="44">
        <v>0</v>
      </c>
      <c r="BJ688" s="44">
        <v>0</v>
      </c>
      <c r="BK688" s="44">
        <v>0</v>
      </c>
      <c r="BL688" s="44">
        <f>SUM(V688:BK688)</f>
        <v>2</v>
      </c>
      <c r="BM688" s="152">
        <f t="shared" si="1"/>
        <v>2</v>
      </c>
      <c r="BN688" s="153">
        <f t="shared" si="2"/>
        <v>0</v>
      </c>
      <c r="BO688" s="154">
        <f t="shared" si="3"/>
        <v>0</v>
      </c>
      <c r="BP688" s="155">
        <f t="shared" si="4"/>
        <v>0</v>
      </c>
      <c r="BQ688" s="44"/>
    </row>
    <row r="689" spans="1:69" ht="15.75" customHeight="1" x14ac:dyDescent="0.3">
      <c r="A689" s="44" t="s">
        <v>212</v>
      </c>
      <c r="B689" s="44" t="s">
        <v>1724</v>
      </c>
      <c r="C689" s="44" t="s">
        <v>1724</v>
      </c>
      <c r="D689" s="44">
        <v>2020</v>
      </c>
      <c r="E689" s="45">
        <v>44041</v>
      </c>
      <c r="F689" s="44" t="s">
        <v>19</v>
      </c>
      <c r="G689" s="44" t="s">
        <v>67</v>
      </c>
      <c r="H689" s="37" t="s">
        <v>21</v>
      </c>
      <c r="I689" s="37" t="s">
        <v>21</v>
      </c>
      <c r="J689" s="37" t="s">
        <v>22</v>
      </c>
      <c r="K689" s="37" t="s">
        <v>21</v>
      </c>
      <c r="L689" s="37" t="s">
        <v>22</v>
      </c>
      <c r="M689" s="44" t="s">
        <v>1698</v>
      </c>
      <c r="N689" s="44"/>
      <c r="O689" s="44">
        <v>0</v>
      </c>
      <c r="P689" s="44">
        <v>0</v>
      </c>
      <c r="Q689" s="44">
        <v>0</v>
      </c>
      <c r="R689" s="44">
        <v>0</v>
      </c>
      <c r="S689" s="44">
        <v>0</v>
      </c>
      <c r="T689" s="44">
        <v>0</v>
      </c>
      <c r="U689" s="44">
        <v>0</v>
      </c>
      <c r="V689" s="44">
        <v>0</v>
      </c>
      <c r="W689" s="44">
        <v>0</v>
      </c>
      <c r="X689" s="44">
        <v>0</v>
      </c>
      <c r="Y689" s="44">
        <v>7</v>
      </c>
      <c r="Z689" s="44">
        <v>0</v>
      </c>
      <c r="AA689" s="44">
        <v>0</v>
      </c>
      <c r="AB689" s="44">
        <v>0</v>
      </c>
      <c r="AC689" s="44">
        <v>0</v>
      </c>
      <c r="AD689" s="44">
        <v>0</v>
      </c>
      <c r="AE689" s="44">
        <v>0</v>
      </c>
      <c r="AF689" s="44">
        <v>0</v>
      </c>
      <c r="AG689" s="44">
        <v>0</v>
      </c>
      <c r="AH689" s="44">
        <v>0</v>
      </c>
      <c r="AI689" s="44">
        <v>0</v>
      </c>
      <c r="AJ689" s="44">
        <v>0</v>
      </c>
      <c r="AK689" s="44">
        <v>0</v>
      </c>
      <c r="AL689" s="44">
        <v>0</v>
      </c>
      <c r="AM689" s="44">
        <v>0</v>
      </c>
      <c r="AN689" s="44">
        <v>0</v>
      </c>
      <c r="AO689" s="44">
        <v>1</v>
      </c>
      <c r="AP689" s="44">
        <v>0</v>
      </c>
      <c r="AQ689" s="44">
        <v>0</v>
      </c>
      <c r="AR689" s="44">
        <v>0</v>
      </c>
      <c r="AS689" s="44">
        <v>0</v>
      </c>
      <c r="AT689" s="44">
        <v>0</v>
      </c>
      <c r="AU689" s="44">
        <v>10</v>
      </c>
      <c r="AV689" s="44">
        <v>0</v>
      </c>
      <c r="AW689" s="44">
        <v>0</v>
      </c>
      <c r="AX689" s="44">
        <v>0</v>
      </c>
      <c r="AY689" s="44">
        <v>0</v>
      </c>
      <c r="AZ689" s="44">
        <v>0</v>
      </c>
      <c r="BA689" s="44">
        <v>0</v>
      </c>
      <c r="BB689" s="44">
        <v>0</v>
      </c>
      <c r="BC689" s="44">
        <v>0</v>
      </c>
      <c r="BD689" s="44">
        <v>3</v>
      </c>
      <c r="BE689" s="44">
        <v>0</v>
      </c>
      <c r="BF689" s="44">
        <v>0</v>
      </c>
      <c r="BG689" s="44">
        <v>0</v>
      </c>
      <c r="BH689" s="44">
        <v>0</v>
      </c>
      <c r="BI689" s="44">
        <v>0</v>
      </c>
      <c r="BJ689" s="44">
        <v>0</v>
      </c>
      <c r="BK689" s="44">
        <v>0</v>
      </c>
      <c r="BL689" s="44">
        <f>SUM(V689:BK689)</f>
        <v>21</v>
      </c>
      <c r="BM689" s="152">
        <f t="shared" si="1"/>
        <v>21</v>
      </c>
      <c r="BN689" s="153">
        <f t="shared" si="2"/>
        <v>0</v>
      </c>
      <c r="BO689" s="154">
        <f t="shared" si="3"/>
        <v>0</v>
      </c>
      <c r="BP689" s="155">
        <f t="shared" si="4"/>
        <v>0</v>
      </c>
      <c r="BQ689" s="44"/>
    </row>
    <row r="690" spans="1:69" ht="15.75" customHeight="1" x14ac:dyDescent="0.3">
      <c r="A690" s="44" t="s">
        <v>212</v>
      </c>
      <c r="B690" s="44" t="s">
        <v>1724</v>
      </c>
      <c r="C690" s="44" t="s">
        <v>1724</v>
      </c>
      <c r="D690" s="44">
        <v>2020</v>
      </c>
      <c r="E690" s="45">
        <v>44041</v>
      </c>
      <c r="F690" s="44" t="s">
        <v>19</v>
      </c>
      <c r="G690" s="44" t="s">
        <v>67</v>
      </c>
      <c r="H690" s="37" t="s">
        <v>21</v>
      </c>
      <c r="I690" s="37" t="s">
        <v>21</v>
      </c>
      <c r="J690" s="37" t="s">
        <v>22</v>
      </c>
      <c r="K690" s="37" t="s">
        <v>21</v>
      </c>
      <c r="L690" s="37" t="s">
        <v>22</v>
      </c>
      <c r="M690" s="44" t="s">
        <v>1699</v>
      </c>
      <c r="N690" s="44"/>
      <c r="O690" s="44">
        <v>0</v>
      </c>
      <c r="P690" s="44">
        <v>0</v>
      </c>
      <c r="Q690" s="44">
        <v>0</v>
      </c>
      <c r="R690" s="44">
        <v>0</v>
      </c>
      <c r="S690" s="44">
        <v>0</v>
      </c>
      <c r="T690" s="44">
        <v>0</v>
      </c>
      <c r="U690" s="44">
        <v>0</v>
      </c>
      <c r="V690" s="44">
        <v>0</v>
      </c>
      <c r="W690" s="44">
        <v>0</v>
      </c>
      <c r="X690" s="44">
        <v>0</v>
      </c>
      <c r="Y690" s="44">
        <v>0</v>
      </c>
      <c r="Z690" s="44">
        <v>0</v>
      </c>
      <c r="AA690" s="44">
        <v>3</v>
      </c>
      <c r="AB690" s="44">
        <v>0</v>
      </c>
      <c r="AC690" s="44">
        <v>0</v>
      </c>
      <c r="AD690" s="44">
        <v>0</v>
      </c>
      <c r="AE690" s="44">
        <v>0</v>
      </c>
      <c r="AF690" s="44">
        <v>0</v>
      </c>
      <c r="AG690" s="44">
        <v>0</v>
      </c>
      <c r="AH690" s="44">
        <v>0</v>
      </c>
      <c r="AI690" s="44">
        <v>0</v>
      </c>
      <c r="AJ690" s="44">
        <v>0</v>
      </c>
      <c r="AK690" s="44">
        <v>0</v>
      </c>
      <c r="AL690" s="44">
        <v>0</v>
      </c>
      <c r="AM690" s="44">
        <v>0</v>
      </c>
      <c r="AN690" s="44">
        <v>0</v>
      </c>
      <c r="AO690" s="44">
        <v>0</v>
      </c>
      <c r="AP690" s="44">
        <v>0</v>
      </c>
      <c r="AQ690" s="44">
        <v>0</v>
      </c>
      <c r="AR690" s="44">
        <v>0</v>
      </c>
      <c r="AS690" s="44">
        <v>0</v>
      </c>
      <c r="AT690" s="44">
        <v>0</v>
      </c>
      <c r="AU690" s="44">
        <v>0</v>
      </c>
      <c r="AV690" s="44">
        <v>0</v>
      </c>
      <c r="AW690" s="44">
        <v>0</v>
      </c>
      <c r="AX690" s="44">
        <v>0</v>
      </c>
      <c r="AY690" s="44">
        <v>0</v>
      </c>
      <c r="AZ690" s="44">
        <v>0</v>
      </c>
      <c r="BA690" s="44">
        <v>0</v>
      </c>
      <c r="BB690" s="44">
        <v>0</v>
      </c>
      <c r="BC690" s="44">
        <v>0</v>
      </c>
      <c r="BD690" s="44">
        <v>2</v>
      </c>
      <c r="BE690" s="44">
        <v>0</v>
      </c>
      <c r="BF690" s="44">
        <v>0</v>
      </c>
      <c r="BG690" s="44">
        <v>0</v>
      </c>
      <c r="BH690" s="44">
        <v>0</v>
      </c>
      <c r="BI690" s="44">
        <v>0</v>
      </c>
      <c r="BJ690" s="44">
        <v>0</v>
      </c>
      <c r="BK690" s="44">
        <v>0</v>
      </c>
      <c r="BL690" s="44">
        <f>SUM(V690:BK690)</f>
        <v>5</v>
      </c>
      <c r="BM690" s="152">
        <f t="shared" si="1"/>
        <v>2</v>
      </c>
      <c r="BN690" s="153">
        <f t="shared" si="2"/>
        <v>3</v>
      </c>
      <c r="BO690" s="154">
        <f t="shared" si="3"/>
        <v>0</v>
      </c>
      <c r="BP690" s="155">
        <f t="shared" si="4"/>
        <v>0</v>
      </c>
      <c r="BQ690" s="44"/>
    </row>
    <row r="691" spans="1:69" ht="15.75" customHeight="1" x14ac:dyDescent="0.3">
      <c r="A691" s="44" t="s">
        <v>212</v>
      </c>
      <c r="B691" s="44" t="s">
        <v>1724</v>
      </c>
      <c r="C691" s="44" t="s">
        <v>1724</v>
      </c>
      <c r="D691" s="44">
        <v>2020</v>
      </c>
      <c r="E691" s="45">
        <v>44041</v>
      </c>
      <c r="F691" s="44" t="s">
        <v>19</v>
      </c>
      <c r="G691" s="44" t="s">
        <v>67</v>
      </c>
      <c r="H691" s="37" t="s">
        <v>21</v>
      </c>
      <c r="I691" s="37" t="s">
        <v>21</v>
      </c>
      <c r="J691" s="37" t="s">
        <v>22</v>
      </c>
      <c r="K691" s="37" t="s">
        <v>21</v>
      </c>
      <c r="L691" s="37" t="s">
        <v>22</v>
      </c>
      <c r="M691" s="44" t="s">
        <v>1700</v>
      </c>
      <c r="N691" s="44">
        <f>SUM(O691:U691,V691:BK691)</f>
        <v>10</v>
      </c>
      <c r="O691" s="44">
        <v>0</v>
      </c>
      <c r="P691" s="44">
        <v>0</v>
      </c>
      <c r="Q691" s="44">
        <v>0</v>
      </c>
      <c r="R691" s="44">
        <v>1</v>
      </c>
      <c r="S691" s="44">
        <v>0</v>
      </c>
      <c r="T691" s="44">
        <v>8</v>
      </c>
      <c r="U691" s="44">
        <v>0</v>
      </c>
      <c r="V691" s="44">
        <v>0</v>
      </c>
      <c r="W691" s="44">
        <v>0</v>
      </c>
      <c r="X691" s="44">
        <v>0</v>
      </c>
      <c r="Y691" s="44">
        <v>1</v>
      </c>
      <c r="Z691" s="44">
        <v>0</v>
      </c>
      <c r="AA691" s="44">
        <v>0</v>
      </c>
      <c r="AB691" s="44">
        <v>0</v>
      </c>
      <c r="AC691" s="44">
        <v>0</v>
      </c>
      <c r="AD691" s="44">
        <v>0</v>
      </c>
      <c r="AE691" s="44">
        <v>0</v>
      </c>
      <c r="AF691" s="44">
        <v>0</v>
      </c>
      <c r="AG691" s="44">
        <v>0</v>
      </c>
      <c r="AH691" s="44">
        <v>0</v>
      </c>
      <c r="AI691" s="44">
        <v>0</v>
      </c>
      <c r="AJ691" s="44">
        <v>0</v>
      </c>
      <c r="AK691" s="44">
        <v>0</v>
      </c>
      <c r="AL691" s="44">
        <v>0</v>
      </c>
      <c r="AM691" s="44">
        <v>0</v>
      </c>
      <c r="AN691" s="44">
        <v>0</v>
      </c>
      <c r="AO691" s="44">
        <v>0</v>
      </c>
      <c r="AP691" s="44">
        <v>0</v>
      </c>
      <c r="AQ691" s="44">
        <v>0</v>
      </c>
      <c r="AR691" s="44">
        <v>0</v>
      </c>
      <c r="AS691" s="44">
        <v>0</v>
      </c>
      <c r="AT691" s="44">
        <v>0</v>
      </c>
      <c r="AU691" s="44">
        <v>0</v>
      </c>
      <c r="AV691" s="44">
        <v>0</v>
      </c>
      <c r="AW691" s="44">
        <v>0</v>
      </c>
      <c r="AX691" s="44">
        <v>0</v>
      </c>
      <c r="AY691" s="44">
        <v>0</v>
      </c>
      <c r="AZ691" s="44">
        <v>0</v>
      </c>
      <c r="BA691" s="44">
        <v>0</v>
      </c>
      <c r="BB691" s="44">
        <v>0</v>
      </c>
      <c r="BC691" s="44">
        <v>0</v>
      </c>
      <c r="BD691" s="44">
        <v>0</v>
      </c>
      <c r="BE691" s="44">
        <v>0</v>
      </c>
      <c r="BF691" s="44">
        <v>0</v>
      </c>
      <c r="BG691" s="44">
        <v>0</v>
      </c>
      <c r="BH691" s="44">
        <v>0</v>
      </c>
      <c r="BI691" s="44">
        <v>0</v>
      </c>
      <c r="BJ691" s="44">
        <v>0</v>
      </c>
      <c r="BK691" s="44">
        <v>0</v>
      </c>
      <c r="BL691" s="44">
        <f>SUM(V691:BK691)</f>
        <v>1</v>
      </c>
      <c r="BM691" s="152">
        <f t="shared" si="1"/>
        <v>1</v>
      </c>
      <c r="BN691" s="153">
        <f t="shared" si="2"/>
        <v>0</v>
      </c>
      <c r="BO691" s="154">
        <f t="shared" si="3"/>
        <v>0</v>
      </c>
      <c r="BP691" s="155">
        <f t="shared" si="4"/>
        <v>0</v>
      </c>
      <c r="BQ691" s="44"/>
    </row>
    <row r="692" spans="1:69" ht="15.75" customHeight="1" x14ac:dyDescent="0.3">
      <c r="A692" s="44" t="s">
        <v>212</v>
      </c>
      <c r="B692" s="44" t="s">
        <v>1724</v>
      </c>
      <c r="C692" s="44" t="s">
        <v>1724</v>
      </c>
      <c r="D692" s="44">
        <v>2020</v>
      </c>
      <c r="E692" s="45">
        <v>44041</v>
      </c>
      <c r="F692" s="44" t="s">
        <v>19</v>
      </c>
      <c r="G692" s="44" t="s">
        <v>71</v>
      </c>
      <c r="H692" s="37" t="s">
        <v>45</v>
      </c>
      <c r="I692" s="37" t="s">
        <v>45</v>
      </c>
      <c r="J692" s="37" t="s">
        <v>45</v>
      </c>
      <c r="K692" s="37" t="s">
        <v>45</v>
      </c>
      <c r="L692" s="37" t="s">
        <v>45</v>
      </c>
      <c r="M692" s="44" t="s">
        <v>1698</v>
      </c>
      <c r="N692" s="44"/>
      <c r="O692" s="44">
        <v>0</v>
      </c>
      <c r="P692" s="44">
        <v>0</v>
      </c>
      <c r="Q692" s="44">
        <v>0</v>
      </c>
      <c r="R692" s="44">
        <v>0</v>
      </c>
      <c r="S692" s="44">
        <v>0</v>
      </c>
      <c r="T692" s="44">
        <v>0</v>
      </c>
      <c r="U692" s="44">
        <v>0</v>
      </c>
      <c r="V692" s="44">
        <v>0</v>
      </c>
      <c r="W692" s="44">
        <v>0</v>
      </c>
      <c r="X692" s="44">
        <v>0</v>
      </c>
      <c r="Y692" s="44">
        <v>7</v>
      </c>
      <c r="Z692" s="44">
        <v>0</v>
      </c>
      <c r="AA692" s="44">
        <v>0</v>
      </c>
      <c r="AB692" s="44">
        <v>0</v>
      </c>
      <c r="AC692" s="44">
        <v>0</v>
      </c>
      <c r="AD692" s="44">
        <v>0</v>
      </c>
      <c r="AE692" s="44">
        <v>0</v>
      </c>
      <c r="AF692" s="44">
        <v>0</v>
      </c>
      <c r="AG692" s="44">
        <v>0</v>
      </c>
      <c r="AH692" s="44">
        <v>0</v>
      </c>
      <c r="AI692" s="44">
        <v>0</v>
      </c>
      <c r="AJ692" s="44">
        <v>0</v>
      </c>
      <c r="AK692" s="44">
        <v>0</v>
      </c>
      <c r="AL692" s="44">
        <v>0</v>
      </c>
      <c r="AM692" s="44">
        <v>0</v>
      </c>
      <c r="AN692" s="44">
        <v>0</v>
      </c>
      <c r="AO692" s="44">
        <v>0</v>
      </c>
      <c r="AP692" s="44">
        <v>0</v>
      </c>
      <c r="AQ692" s="44">
        <v>0</v>
      </c>
      <c r="AR692" s="44">
        <v>0</v>
      </c>
      <c r="AS692" s="44">
        <v>0</v>
      </c>
      <c r="AT692" s="44">
        <v>0</v>
      </c>
      <c r="AU692" s="44">
        <v>4</v>
      </c>
      <c r="AV692" s="44">
        <v>0</v>
      </c>
      <c r="AW692" s="44">
        <v>0</v>
      </c>
      <c r="AX692" s="44">
        <v>0</v>
      </c>
      <c r="AY692" s="44">
        <v>0</v>
      </c>
      <c r="AZ692" s="44">
        <v>0</v>
      </c>
      <c r="BA692" s="44">
        <v>0</v>
      </c>
      <c r="BB692" s="44">
        <v>0</v>
      </c>
      <c r="BC692" s="44">
        <v>0</v>
      </c>
      <c r="BD692" s="44">
        <v>2</v>
      </c>
      <c r="BE692" s="44">
        <v>0</v>
      </c>
      <c r="BF692" s="44">
        <v>0</v>
      </c>
      <c r="BG692" s="44">
        <v>0</v>
      </c>
      <c r="BH692" s="44">
        <v>0</v>
      </c>
      <c r="BI692" s="44">
        <v>0</v>
      </c>
      <c r="BJ692" s="44">
        <v>0</v>
      </c>
      <c r="BK692" s="44">
        <v>0</v>
      </c>
      <c r="BL692" s="44">
        <f>SUM(V692:BK692)</f>
        <v>13</v>
      </c>
      <c r="BM692" s="152">
        <f t="shared" si="1"/>
        <v>13</v>
      </c>
      <c r="BN692" s="153">
        <f t="shared" si="2"/>
        <v>0</v>
      </c>
      <c r="BO692" s="154">
        <f t="shared" si="3"/>
        <v>0</v>
      </c>
      <c r="BP692" s="155">
        <f t="shared" si="4"/>
        <v>0</v>
      </c>
      <c r="BQ692" s="44" t="s">
        <v>1728</v>
      </c>
    </row>
    <row r="693" spans="1:69" ht="15.75" customHeight="1" x14ac:dyDescent="0.3">
      <c r="A693" s="44" t="s">
        <v>212</v>
      </c>
      <c r="B693" s="44" t="s">
        <v>1724</v>
      </c>
      <c r="C693" s="44" t="s">
        <v>1724</v>
      </c>
      <c r="D693" s="44">
        <v>2020</v>
      </c>
      <c r="E693" s="45">
        <v>44041</v>
      </c>
      <c r="F693" s="44" t="s">
        <v>19</v>
      </c>
      <c r="G693" s="44" t="s">
        <v>71</v>
      </c>
      <c r="H693" s="37" t="s">
        <v>45</v>
      </c>
      <c r="I693" s="37" t="s">
        <v>45</v>
      </c>
      <c r="J693" s="37" t="s">
        <v>45</v>
      </c>
      <c r="K693" s="37" t="s">
        <v>45</v>
      </c>
      <c r="L693" s="37" t="s">
        <v>45</v>
      </c>
      <c r="M693" s="44" t="s">
        <v>1699</v>
      </c>
      <c r="N693" s="44"/>
      <c r="O693" s="44">
        <v>0</v>
      </c>
      <c r="P693" s="44">
        <v>0</v>
      </c>
      <c r="Q693" s="44">
        <v>0</v>
      </c>
      <c r="R693" s="44">
        <v>0</v>
      </c>
      <c r="S693" s="44">
        <v>0</v>
      </c>
      <c r="T693" s="44">
        <v>0</v>
      </c>
      <c r="U693" s="44">
        <v>0</v>
      </c>
      <c r="V693" s="44">
        <v>0</v>
      </c>
      <c r="W693" s="44">
        <v>0</v>
      </c>
      <c r="X693" s="44">
        <v>0</v>
      </c>
      <c r="Y693" s="44">
        <v>0</v>
      </c>
      <c r="Z693" s="44">
        <v>0</v>
      </c>
      <c r="AA693" s="44">
        <v>3</v>
      </c>
      <c r="AB693" s="44">
        <v>0</v>
      </c>
      <c r="AC693" s="44">
        <v>0</v>
      </c>
      <c r="AD693" s="44">
        <v>0</v>
      </c>
      <c r="AE693" s="44">
        <v>0</v>
      </c>
      <c r="AF693" s="44">
        <v>0</v>
      </c>
      <c r="AG693" s="44">
        <v>0</v>
      </c>
      <c r="AH693" s="44">
        <v>0</v>
      </c>
      <c r="AI693" s="44">
        <v>0</v>
      </c>
      <c r="AJ693" s="44">
        <v>0</v>
      </c>
      <c r="AK693" s="44">
        <v>0</v>
      </c>
      <c r="AL693" s="44">
        <v>0</v>
      </c>
      <c r="AM693" s="44">
        <v>0</v>
      </c>
      <c r="AN693" s="44">
        <v>0</v>
      </c>
      <c r="AO693" s="44">
        <v>0</v>
      </c>
      <c r="AP693" s="44">
        <v>0</v>
      </c>
      <c r="AQ693" s="44">
        <v>0</v>
      </c>
      <c r="AR693" s="44">
        <v>0</v>
      </c>
      <c r="AS693" s="44">
        <v>0</v>
      </c>
      <c r="AT693" s="44">
        <v>0</v>
      </c>
      <c r="AU693" s="44">
        <v>0</v>
      </c>
      <c r="AV693" s="44">
        <v>0</v>
      </c>
      <c r="AW693" s="44">
        <v>0</v>
      </c>
      <c r="AX693" s="44">
        <v>0</v>
      </c>
      <c r="AY693" s="44">
        <v>0</v>
      </c>
      <c r="AZ693" s="44">
        <v>0</v>
      </c>
      <c r="BA693" s="44">
        <v>0</v>
      </c>
      <c r="BB693" s="44">
        <v>0</v>
      </c>
      <c r="BC693" s="44">
        <v>0</v>
      </c>
      <c r="BD693" s="44">
        <v>4</v>
      </c>
      <c r="BE693" s="44">
        <v>0</v>
      </c>
      <c r="BF693" s="44">
        <v>0</v>
      </c>
      <c r="BG693" s="44">
        <v>0</v>
      </c>
      <c r="BH693" s="44">
        <v>0</v>
      </c>
      <c r="BI693" s="44">
        <v>0</v>
      </c>
      <c r="BJ693" s="44">
        <v>0</v>
      </c>
      <c r="BK693" s="44">
        <v>0</v>
      </c>
      <c r="BL693" s="44">
        <f>SUM(V693:BK693)</f>
        <v>7</v>
      </c>
      <c r="BM693" s="152">
        <f t="shared" si="1"/>
        <v>4</v>
      </c>
      <c r="BN693" s="153">
        <f t="shared" si="2"/>
        <v>3</v>
      </c>
      <c r="BO693" s="154">
        <f t="shared" si="3"/>
        <v>0</v>
      </c>
      <c r="BP693" s="155">
        <f t="shared" si="4"/>
        <v>0</v>
      </c>
      <c r="BQ693" s="44" t="s">
        <v>1728</v>
      </c>
    </row>
    <row r="694" spans="1:69" ht="15.75" customHeight="1" x14ac:dyDescent="0.3">
      <c r="A694" s="44" t="s">
        <v>212</v>
      </c>
      <c r="B694" s="44" t="s">
        <v>1724</v>
      </c>
      <c r="C694" s="44" t="s">
        <v>1724</v>
      </c>
      <c r="D694" s="44">
        <v>2020</v>
      </c>
      <c r="E694" s="45">
        <v>44041</v>
      </c>
      <c r="F694" s="44" t="s">
        <v>19</v>
      </c>
      <c r="G694" s="44" t="s">
        <v>71</v>
      </c>
      <c r="H694" s="37" t="s">
        <v>45</v>
      </c>
      <c r="I694" s="37" t="s">
        <v>45</v>
      </c>
      <c r="J694" s="37" t="s">
        <v>45</v>
      </c>
      <c r="K694" s="37" t="s">
        <v>45</v>
      </c>
      <c r="L694" s="37" t="s">
        <v>45</v>
      </c>
      <c r="M694" s="44" t="s">
        <v>1700</v>
      </c>
      <c r="N694" s="44">
        <f>SUM(O694:U694,V694:BK694)</f>
        <v>10</v>
      </c>
      <c r="O694" s="44">
        <v>0</v>
      </c>
      <c r="P694" s="44">
        <v>0</v>
      </c>
      <c r="Q694" s="44">
        <v>0</v>
      </c>
      <c r="R694" s="44">
        <v>0</v>
      </c>
      <c r="S694" s="44">
        <v>0</v>
      </c>
      <c r="T694" s="44">
        <v>7</v>
      </c>
      <c r="U694" s="44">
        <v>1</v>
      </c>
      <c r="V694" s="44">
        <v>0</v>
      </c>
      <c r="W694" s="44">
        <v>0</v>
      </c>
      <c r="X694" s="44">
        <v>0</v>
      </c>
      <c r="Y694" s="44">
        <v>2</v>
      </c>
      <c r="Z694" s="44">
        <v>0</v>
      </c>
      <c r="AA694" s="44">
        <v>0</v>
      </c>
      <c r="AB694" s="44">
        <v>0</v>
      </c>
      <c r="AC694" s="44">
        <v>0</v>
      </c>
      <c r="AD694" s="44">
        <v>0</v>
      </c>
      <c r="AE694" s="44">
        <v>0</v>
      </c>
      <c r="AF694" s="44">
        <v>0</v>
      </c>
      <c r="AG694" s="44">
        <v>0</v>
      </c>
      <c r="AH694" s="44">
        <v>0</v>
      </c>
      <c r="AI694" s="44">
        <v>0</v>
      </c>
      <c r="AJ694" s="44">
        <v>0</v>
      </c>
      <c r="AK694" s="44">
        <v>0</v>
      </c>
      <c r="AL694" s="44">
        <v>0</v>
      </c>
      <c r="AM694" s="44">
        <v>0</v>
      </c>
      <c r="AN694" s="44">
        <v>0</v>
      </c>
      <c r="AO694" s="44">
        <v>0</v>
      </c>
      <c r="AP694" s="44">
        <v>0</v>
      </c>
      <c r="AQ694" s="44">
        <v>0</v>
      </c>
      <c r="AR694" s="44">
        <v>0</v>
      </c>
      <c r="AS694" s="44">
        <v>0</v>
      </c>
      <c r="AT694" s="44">
        <v>0</v>
      </c>
      <c r="AU694" s="44">
        <v>0</v>
      </c>
      <c r="AV694" s="44">
        <v>0</v>
      </c>
      <c r="AW694" s="44">
        <v>0</v>
      </c>
      <c r="AX694" s="44">
        <v>0</v>
      </c>
      <c r="AY694" s="44">
        <v>0</v>
      </c>
      <c r="AZ694" s="44">
        <v>0</v>
      </c>
      <c r="BA694" s="44">
        <v>0</v>
      </c>
      <c r="BB694" s="44">
        <v>0</v>
      </c>
      <c r="BC694" s="44">
        <v>0</v>
      </c>
      <c r="BD694" s="44">
        <v>0</v>
      </c>
      <c r="BE694" s="44">
        <v>0</v>
      </c>
      <c r="BF694" s="44">
        <v>0</v>
      </c>
      <c r="BG694" s="44">
        <v>0</v>
      </c>
      <c r="BH694" s="44">
        <v>0</v>
      </c>
      <c r="BI694" s="44">
        <v>0</v>
      </c>
      <c r="BJ694" s="44">
        <v>0</v>
      </c>
      <c r="BK694" s="44">
        <v>0</v>
      </c>
      <c r="BL694" s="44">
        <f>SUM(V694:BK694)</f>
        <v>2</v>
      </c>
      <c r="BM694" s="152">
        <f t="shared" si="1"/>
        <v>2</v>
      </c>
      <c r="BN694" s="153">
        <f t="shared" si="2"/>
        <v>0</v>
      </c>
      <c r="BO694" s="154">
        <f t="shared" si="3"/>
        <v>0</v>
      </c>
      <c r="BP694" s="155">
        <f t="shared" si="4"/>
        <v>0</v>
      </c>
      <c r="BQ694" s="44" t="s">
        <v>1728</v>
      </c>
    </row>
    <row r="695" spans="1:69" ht="15.75" customHeight="1" x14ac:dyDescent="0.3">
      <c r="A695" s="44" t="s">
        <v>212</v>
      </c>
      <c r="B695" s="44" t="s">
        <v>1724</v>
      </c>
      <c r="C695" s="44" t="s">
        <v>1724</v>
      </c>
      <c r="D695" s="44">
        <v>2020</v>
      </c>
      <c r="E695" s="45">
        <v>44041</v>
      </c>
      <c r="F695" s="44" t="s">
        <v>19</v>
      </c>
      <c r="G695" s="44" t="s">
        <v>74</v>
      </c>
      <c r="H695" s="37" t="s">
        <v>27</v>
      </c>
      <c r="I695" s="37" t="s">
        <v>27</v>
      </c>
      <c r="J695" s="37" t="s">
        <v>26</v>
      </c>
      <c r="K695" s="37" t="s">
        <v>27</v>
      </c>
      <c r="L695" s="37" t="s">
        <v>26</v>
      </c>
      <c r="M695" s="44" t="s">
        <v>1698</v>
      </c>
      <c r="N695" s="44"/>
      <c r="O695" s="44">
        <v>0</v>
      </c>
      <c r="P695" s="44">
        <v>0</v>
      </c>
      <c r="Q695" s="44">
        <v>0</v>
      </c>
      <c r="R695" s="44">
        <v>0</v>
      </c>
      <c r="S695" s="44">
        <v>0</v>
      </c>
      <c r="T695" s="44">
        <v>0</v>
      </c>
      <c r="U695" s="44">
        <v>0</v>
      </c>
      <c r="V695" s="44">
        <v>0</v>
      </c>
      <c r="W695" s="44">
        <v>0</v>
      </c>
      <c r="X695" s="44">
        <v>0</v>
      </c>
      <c r="Y695" s="44">
        <v>3</v>
      </c>
      <c r="Z695" s="44">
        <v>0</v>
      </c>
      <c r="AA695" s="44">
        <v>1</v>
      </c>
      <c r="AB695" s="44">
        <v>0</v>
      </c>
      <c r="AC695" s="44">
        <v>0</v>
      </c>
      <c r="AD695" s="44">
        <v>0</v>
      </c>
      <c r="AE695" s="44">
        <v>0</v>
      </c>
      <c r="AF695" s="44">
        <v>0</v>
      </c>
      <c r="AG695" s="44">
        <v>0</v>
      </c>
      <c r="AH695" s="44">
        <v>0</v>
      </c>
      <c r="AI695" s="44">
        <v>0</v>
      </c>
      <c r="AJ695" s="44">
        <v>0</v>
      </c>
      <c r="AK695" s="44">
        <v>0</v>
      </c>
      <c r="AL695" s="44">
        <v>0</v>
      </c>
      <c r="AM695" s="44">
        <v>0</v>
      </c>
      <c r="AN695" s="44">
        <v>0</v>
      </c>
      <c r="AO695" s="44">
        <v>5</v>
      </c>
      <c r="AP695" s="44">
        <v>0</v>
      </c>
      <c r="AQ695" s="44">
        <v>0</v>
      </c>
      <c r="AR695" s="44">
        <v>0</v>
      </c>
      <c r="AS695" s="44">
        <v>0</v>
      </c>
      <c r="AT695" s="44">
        <v>0</v>
      </c>
      <c r="AU695" s="44">
        <v>12</v>
      </c>
      <c r="AV695" s="44">
        <v>0</v>
      </c>
      <c r="AW695" s="44">
        <v>0</v>
      </c>
      <c r="AX695" s="44">
        <v>0</v>
      </c>
      <c r="AY695" s="44">
        <v>0</v>
      </c>
      <c r="AZ695" s="44">
        <v>0</v>
      </c>
      <c r="BA695" s="44">
        <v>0</v>
      </c>
      <c r="BB695" s="44">
        <v>0</v>
      </c>
      <c r="BC695" s="44">
        <v>0</v>
      </c>
      <c r="BD695" s="44">
        <v>1</v>
      </c>
      <c r="BE695" s="44">
        <v>0</v>
      </c>
      <c r="BF695" s="44">
        <v>0</v>
      </c>
      <c r="BG695" s="44">
        <v>0</v>
      </c>
      <c r="BH695" s="44">
        <v>0</v>
      </c>
      <c r="BI695" s="44">
        <v>0</v>
      </c>
      <c r="BJ695" s="44">
        <v>0</v>
      </c>
      <c r="BK695" s="44">
        <v>0</v>
      </c>
      <c r="BL695" s="44">
        <f>SUM(V695:BK695)</f>
        <v>22</v>
      </c>
      <c r="BM695" s="152">
        <f t="shared" si="1"/>
        <v>21</v>
      </c>
      <c r="BN695" s="153">
        <f t="shared" si="2"/>
        <v>1</v>
      </c>
      <c r="BO695" s="154">
        <f t="shared" si="3"/>
        <v>0</v>
      </c>
      <c r="BP695" s="155">
        <f t="shared" si="4"/>
        <v>0</v>
      </c>
      <c r="BQ695" s="44"/>
    </row>
    <row r="696" spans="1:69" ht="15.75" customHeight="1" x14ac:dyDescent="0.3">
      <c r="A696" s="44" t="s">
        <v>212</v>
      </c>
      <c r="B696" s="44" t="s">
        <v>1724</v>
      </c>
      <c r="C696" s="44" t="s">
        <v>1724</v>
      </c>
      <c r="D696" s="44">
        <v>2020</v>
      </c>
      <c r="E696" s="45">
        <v>44041</v>
      </c>
      <c r="F696" s="44" t="s">
        <v>19</v>
      </c>
      <c r="G696" s="44" t="s">
        <v>74</v>
      </c>
      <c r="H696" s="37" t="s">
        <v>27</v>
      </c>
      <c r="I696" s="37" t="s">
        <v>27</v>
      </c>
      <c r="J696" s="37" t="s">
        <v>26</v>
      </c>
      <c r="K696" s="37" t="s">
        <v>27</v>
      </c>
      <c r="L696" s="37" t="s">
        <v>26</v>
      </c>
      <c r="M696" s="44" t="s">
        <v>1699</v>
      </c>
      <c r="N696" s="44"/>
      <c r="O696" s="44">
        <v>0</v>
      </c>
      <c r="P696" s="44">
        <v>0</v>
      </c>
      <c r="Q696" s="44">
        <v>0</v>
      </c>
      <c r="R696" s="44">
        <v>0</v>
      </c>
      <c r="S696" s="44">
        <v>0</v>
      </c>
      <c r="T696" s="44">
        <v>0</v>
      </c>
      <c r="U696" s="44">
        <v>0</v>
      </c>
      <c r="V696" s="44">
        <v>0</v>
      </c>
      <c r="W696" s="44">
        <v>0</v>
      </c>
      <c r="X696" s="44">
        <v>0</v>
      </c>
      <c r="Y696" s="44">
        <v>0</v>
      </c>
      <c r="Z696" s="44">
        <v>0</v>
      </c>
      <c r="AA696" s="44">
        <v>9</v>
      </c>
      <c r="AB696" s="44">
        <v>0</v>
      </c>
      <c r="AC696" s="44">
        <v>0</v>
      </c>
      <c r="AD696" s="44">
        <v>0</v>
      </c>
      <c r="AE696" s="44">
        <v>0</v>
      </c>
      <c r="AF696" s="44">
        <v>0</v>
      </c>
      <c r="AG696" s="44">
        <v>0</v>
      </c>
      <c r="AH696" s="44">
        <v>0</v>
      </c>
      <c r="AI696" s="44">
        <v>0</v>
      </c>
      <c r="AJ696" s="44">
        <v>0</v>
      </c>
      <c r="AK696" s="44">
        <v>0</v>
      </c>
      <c r="AL696" s="44">
        <v>0</v>
      </c>
      <c r="AM696" s="44">
        <v>0</v>
      </c>
      <c r="AN696" s="44">
        <v>0</v>
      </c>
      <c r="AO696" s="44">
        <v>1</v>
      </c>
      <c r="AP696" s="44">
        <v>0</v>
      </c>
      <c r="AQ696" s="44">
        <v>0</v>
      </c>
      <c r="AR696" s="44">
        <v>0</v>
      </c>
      <c r="AS696" s="44">
        <v>0</v>
      </c>
      <c r="AT696" s="44">
        <v>0</v>
      </c>
      <c r="AU696" s="44">
        <v>1</v>
      </c>
      <c r="AV696" s="44">
        <v>1</v>
      </c>
      <c r="AW696" s="44">
        <v>1</v>
      </c>
      <c r="AX696" s="44">
        <v>0</v>
      </c>
      <c r="AY696" s="44">
        <v>0</v>
      </c>
      <c r="AZ696" s="44">
        <v>0</v>
      </c>
      <c r="BA696" s="44">
        <v>0</v>
      </c>
      <c r="BB696" s="44">
        <v>0</v>
      </c>
      <c r="BC696" s="44">
        <v>0</v>
      </c>
      <c r="BD696" s="44">
        <v>1</v>
      </c>
      <c r="BE696" s="44">
        <v>0</v>
      </c>
      <c r="BF696" s="44">
        <v>0</v>
      </c>
      <c r="BG696" s="44">
        <v>0</v>
      </c>
      <c r="BH696" s="44">
        <v>0</v>
      </c>
      <c r="BI696" s="44">
        <v>0</v>
      </c>
      <c r="BJ696" s="44">
        <v>0</v>
      </c>
      <c r="BK696" s="44">
        <v>0</v>
      </c>
      <c r="BL696" s="44">
        <f>SUM(V696:BK696)</f>
        <v>14</v>
      </c>
      <c r="BM696" s="152">
        <f t="shared" si="1"/>
        <v>3</v>
      </c>
      <c r="BN696" s="153">
        <f t="shared" si="2"/>
        <v>11</v>
      </c>
      <c r="BO696" s="154">
        <f t="shared" si="3"/>
        <v>0</v>
      </c>
      <c r="BP696" s="155">
        <f t="shared" si="4"/>
        <v>0</v>
      </c>
      <c r="BQ696" s="44"/>
    </row>
    <row r="697" spans="1:69" ht="15.75" customHeight="1" x14ac:dyDescent="0.3">
      <c r="A697" s="44" t="s">
        <v>212</v>
      </c>
      <c r="B697" s="44" t="s">
        <v>1724</v>
      </c>
      <c r="C697" s="44" t="s">
        <v>1724</v>
      </c>
      <c r="D697" s="44">
        <v>2020</v>
      </c>
      <c r="E697" s="45">
        <v>44041</v>
      </c>
      <c r="F697" s="44" t="s">
        <v>19</v>
      </c>
      <c r="G697" s="44" t="s">
        <v>74</v>
      </c>
      <c r="H697" s="37" t="s">
        <v>27</v>
      </c>
      <c r="I697" s="37" t="s">
        <v>27</v>
      </c>
      <c r="J697" s="37" t="s">
        <v>26</v>
      </c>
      <c r="K697" s="37" t="s">
        <v>27</v>
      </c>
      <c r="L697" s="37" t="s">
        <v>26</v>
      </c>
      <c r="M697" s="44" t="s">
        <v>1700</v>
      </c>
      <c r="N697" s="44">
        <f>SUM(O697:U697,V697:BK697)</f>
        <v>10</v>
      </c>
      <c r="O697" s="44">
        <v>0</v>
      </c>
      <c r="P697" s="44">
        <v>0</v>
      </c>
      <c r="Q697" s="44">
        <v>0</v>
      </c>
      <c r="R697" s="44">
        <v>0</v>
      </c>
      <c r="S697" s="44">
        <v>0</v>
      </c>
      <c r="T697" s="44">
        <v>6</v>
      </c>
      <c r="U697" s="44">
        <v>0</v>
      </c>
      <c r="V697" s="44">
        <v>0</v>
      </c>
      <c r="W697" s="44">
        <v>0</v>
      </c>
      <c r="X697" s="44">
        <v>0</v>
      </c>
      <c r="Y697" s="44">
        <v>4</v>
      </c>
      <c r="Z697" s="44">
        <v>0</v>
      </c>
      <c r="AA697" s="44">
        <v>0</v>
      </c>
      <c r="AB697" s="44">
        <v>0</v>
      </c>
      <c r="AC697" s="44">
        <v>0</v>
      </c>
      <c r="AD697" s="44">
        <v>0</v>
      </c>
      <c r="AE697" s="44">
        <v>0</v>
      </c>
      <c r="AF697" s="44">
        <v>0</v>
      </c>
      <c r="AG697" s="44">
        <v>0</v>
      </c>
      <c r="AH697" s="44">
        <v>0</v>
      </c>
      <c r="AI697" s="44">
        <v>0</v>
      </c>
      <c r="AJ697" s="44">
        <v>0</v>
      </c>
      <c r="AK697" s="44">
        <v>0</v>
      </c>
      <c r="AL697" s="44">
        <v>0</v>
      </c>
      <c r="AM697" s="44">
        <v>0</v>
      </c>
      <c r="AN697" s="44">
        <v>0</v>
      </c>
      <c r="AO697" s="44">
        <v>0</v>
      </c>
      <c r="AP697" s="44">
        <v>0</v>
      </c>
      <c r="AQ697" s="44">
        <v>0</v>
      </c>
      <c r="AR697" s="44">
        <v>0</v>
      </c>
      <c r="AS697" s="44">
        <v>0</v>
      </c>
      <c r="AT697" s="44">
        <v>0</v>
      </c>
      <c r="AU697" s="44">
        <v>0</v>
      </c>
      <c r="AV697" s="44">
        <v>0</v>
      </c>
      <c r="AW697" s="44">
        <v>0</v>
      </c>
      <c r="AX697" s="44">
        <v>0</v>
      </c>
      <c r="AY697" s="44">
        <v>0</v>
      </c>
      <c r="AZ697" s="44">
        <v>0</v>
      </c>
      <c r="BA697" s="44">
        <v>0</v>
      </c>
      <c r="BB697" s="44">
        <v>0</v>
      </c>
      <c r="BC697" s="44">
        <v>0</v>
      </c>
      <c r="BD697" s="44">
        <v>0</v>
      </c>
      <c r="BE697" s="44">
        <v>0</v>
      </c>
      <c r="BF697" s="44">
        <v>0</v>
      </c>
      <c r="BG697" s="44">
        <v>0</v>
      </c>
      <c r="BH697" s="44">
        <v>0</v>
      </c>
      <c r="BI697" s="44">
        <v>0</v>
      </c>
      <c r="BJ697" s="44">
        <v>0</v>
      </c>
      <c r="BK697" s="44">
        <v>0</v>
      </c>
      <c r="BL697" s="44">
        <f>SUM(V697:BK697)</f>
        <v>4</v>
      </c>
      <c r="BM697" s="152">
        <f t="shared" si="1"/>
        <v>4</v>
      </c>
      <c r="BN697" s="153">
        <f t="shared" si="2"/>
        <v>0</v>
      </c>
      <c r="BO697" s="154">
        <f t="shared" si="3"/>
        <v>0</v>
      </c>
      <c r="BP697" s="155">
        <f t="shared" si="4"/>
        <v>0</v>
      </c>
      <c r="BQ697" s="44"/>
    </row>
    <row r="698" spans="1:69" ht="15.75" customHeight="1" x14ac:dyDescent="0.3">
      <c r="A698" s="44" t="s">
        <v>212</v>
      </c>
      <c r="B698" s="44" t="s">
        <v>1724</v>
      </c>
      <c r="C698" s="44" t="s">
        <v>1724</v>
      </c>
      <c r="D698" s="44">
        <v>2020</v>
      </c>
      <c r="E698" s="45">
        <v>44041</v>
      </c>
      <c r="F698" s="44" t="s">
        <v>19</v>
      </c>
      <c r="G698" s="44" t="s">
        <v>77</v>
      </c>
      <c r="H698" s="37" t="s">
        <v>21</v>
      </c>
      <c r="I698" s="37" t="s">
        <v>21</v>
      </c>
      <c r="J698" s="37" t="s">
        <v>22</v>
      </c>
      <c r="K698" s="37" t="s">
        <v>21</v>
      </c>
      <c r="L698" s="37" t="s">
        <v>22</v>
      </c>
      <c r="M698" s="44" t="s">
        <v>1698</v>
      </c>
      <c r="N698" s="44"/>
      <c r="O698" s="44">
        <v>0</v>
      </c>
      <c r="P698" s="44">
        <v>0</v>
      </c>
      <c r="Q698" s="44">
        <v>0</v>
      </c>
      <c r="R698" s="44">
        <v>0</v>
      </c>
      <c r="S698" s="44">
        <v>0</v>
      </c>
      <c r="T698" s="44">
        <v>0</v>
      </c>
      <c r="U698" s="44">
        <v>0</v>
      </c>
      <c r="V698" s="44">
        <v>0</v>
      </c>
      <c r="W698" s="44">
        <v>0</v>
      </c>
      <c r="X698" s="44">
        <v>0</v>
      </c>
      <c r="Y698" s="44">
        <v>0</v>
      </c>
      <c r="Z698" s="44">
        <v>0</v>
      </c>
      <c r="AA698" s="44">
        <v>3</v>
      </c>
      <c r="AB698" s="44">
        <v>0</v>
      </c>
      <c r="AC698" s="44">
        <v>0</v>
      </c>
      <c r="AD698" s="44">
        <v>0</v>
      </c>
      <c r="AE698" s="44">
        <v>0</v>
      </c>
      <c r="AF698" s="44">
        <v>0</v>
      </c>
      <c r="AG698" s="44">
        <v>0</v>
      </c>
      <c r="AH698" s="44">
        <v>0</v>
      </c>
      <c r="AI698" s="44">
        <v>0</v>
      </c>
      <c r="AJ698" s="44">
        <v>0</v>
      </c>
      <c r="AK698" s="44">
        <v>0</v>
      </c>
      <c r="AL698" s="44">
        <v>0</v>
      </c>
      <c r="AM698" s="44">
        <v>0</v>
      </c>
      <c r="AN698" s="44">
        <v>0</v>
      </c>
      <c r="AO698" s="44">
        <v>0</v>
      </c>
      <c r="AP698" s="44">
        <v>0</v>
      </c>
      <c r="AQ698" s="44">
        <v>0</v>
      </c>
      <c r="AR698" s="44">
        <v>0</v>
      </c>
      <c r="AS698" s="44">
        <v>0</v>
      </c>
      <c r="AT698" s="44">
        <v>0</v>
      </c>
      <c r="AU698" s="44">
        <v>0</v>
      </c>
      <c r="AV698" s="44">
        <v>0</v>
      </c>
      <c r="AW698" s="44">
        <v>0</v>
      </c>
      <c r="AX698" s="44">
        <v>0</v>
      </c>
      <c r="AY698" s="44">
        <v>0</v>
      </c>
      <c r="AZ698" s="44">
        <v>0</v>
      </c>
      <c r="BA698" s="44">
        <v>0</v>
      </c>
      <c r="BB698" s="44">
        <v>0</v>
      </c>
      <c r="BC698" s="44">
        <v>1</v>
      </c>
      <c r="BD698" s="44">
        <v>4</v>
      </c>
      <c r="BE698" s="44">
        <v>0</v>
      </c>
      <c r="BF698" s="44">
        <v>0</v>
      </c>
      <c r="BG698" s="44">
        <v>0</v>
      </c>
      <c r="BH698" s="44">
        <v>0</v>
      </c>
      <c r="BI698" s="44">
        <v>0</v>
      </c>
      <c r="BJ698" s="44">
        <v>0</v>
      </c>
      <c r="BK698" s="44">
        <v>0</v>
      </c>
      <c r="BL698" s="44">
        <f>SUM(V698:BK698)</f>
        <v>8</v>
      </c>
      <c r="BM698" s="152">
        <f t="shared" si="1"/>
        <v>4</v>
      </c>
      <c r="BN698" s="153">
        <f t="shared" si="2"/>
        <v>3</v>
      </c>
      <c r="BO698" s="154">
        <f t="shared" si="3"/>
        <v>0</v>
      </c>
      <c r="BP698" s="155">
        <f t="shared" si="4"/>
        <v>1</v>
      </c>
      <c r="BQ698" s="44"/>
    </row>
    <row r="699" spans="1:69" ht="15.75" customHeight="1" x14ac:dyDescent="0.3">
      <c r="A699" s="44" t="s">
        <v>212</v>
      </c>
      <c r="B699" s="44" t="s">
        <v>1724</v>
      </c>
      <c r="C699" s="44" t="s">
        <v>1724</v>
      </c>
      <c r="D699" s="44">
        <v>2020</v>
      </c>
      <c r="E699" s="45">
        <v>44041</v>
      </c>
      <c r="F699" s="44" t="s">
        <v>19</v>
      </c>
      <c r="G699" s="44" t="s">
        <v>77</v>
      </c>
      <c r="H699" s="37" t="s">
        <v>21</v>
      </c>
      <c r="I699" s="37" t="s">
        <v>21</v>
      </c>
      <c r="J699" s="37" t="s">
        <v>22</v>
      </c>
      <c r="K699" s="37" t="s">
        <v>21</v>
      </c>
      <c r="L699" s="37" t="s">
        <v>22</v>
      </c>
      <c r="M699" s="44" t="s">
        <v>1699</v>
      </c>
      <c r="N699" s="44"/>
      <c r="O699" s="44">
        <v>0</v>
      </c>
      <c r="P699" s="44">
        <v>0</v>
      </c>
      <c r="Q699" s="44">
        <v>0</v>
      </c>
      <c r="R699" s="44">
        <v>0</v>
      </c>
      <c r="S699" s="44">
        <v>0</v>
      </c>
      <c r="T699" s="44">
        <v>0</v>
      </c>
      <c r="U699" s="44">
        <v>0</v>
      </c>
      <c r="V699" s="44">
        <v>0</v>
      </c>
      <c r="W699" s="44">
        <v>0</v>
      </c>
      <c r="X699" s="44">
        <v>0</v>
      </c>
      <c r="Y699" s="44">
        <v>0</v>
      </c>
      <c r="Z699" s="44">
        <v>0</v>
      </c>
      <c r="AA699" s="44">
        <v>8</v>
      </c>
      <c r="AB699" s="44">
        <v>0</v>
      </c>
      <c r="AC699" s="44">
        <v>0</v>
      </c>
      <c r="AD699" s="44">
        <v>0</v>
      </c>
      <c r="AE699" s="44">
        <v>0</v>
      </c>
      <c r="AF699" s="44">
        <v>0</v>
      </c>
      <c r="AG699" s="44">
        <v>0</v>
      </c>
      <c r="AH699" s="44">
        <v>0</v>
      </c>
      <c r="AI699" s="44">
        <v>0</v>
      </c>
      <c r="AJ699" s="44">
        <v>0</v>
      </c>
      <c r="AK699" s="44">
        <v>0</v>
      </c>
      <c r="AL699" s="44">
        <v>0</v>
      </c>
      <c r="AM699" s="44">
        <v>0</v>
      </c>
      <c r="AN699" s="44">
        <v>0</v>
      </c>
      <c r="AO699" s="44">
        <v>0</v>
      </c>
      <c r="AP699" s="44">
        <v>0</v>
      </c>
      <c r="AQ699" s="44">
        <v>0</v>
      </c>
      <c r="AR699" s="44">
        <v>0</v>
      </c>
      <c r="AS699" s="44">
        <v>0</v>
      </c>
      <c r="AT699" s="44">
        <v>0</v>
      </c>
      <c r="AU699" s="44">
        <v>0</v>
      </c>
      <c r="AV699" s="44">
        <v>0</v>
      </c>
      <c r="AW699" s="44">
        <v>0</v>
      </c>
      <c r="AX699" s="44">
        <v>0</v>
      </c>
      <c r="AY699" s="44">
        <v>0</v>
      </c>
      <c r="AZ699" s="44">
        <v>0</v>
      </c>
      <c r="BA699" s="44">
        <v>0</v>
      </c>
      <c r="BB699" s="44">
        <v>0</v>
      </c>
      <c r="BC699" s="44">
        <v>0</v>
      </c>
      <c r="BD699" s="44">
        <v>1</v>
      </c>
      <c r="BE699" s="44">
        <v>0</v>
      </c>
      <c r="BF699" s="44">
        <v>0</v>
      </c>
      <c r="BG699" s="44">
        <v>0</v>
      </c>
      <c r="BH699" s="44">
        <v>0</v>
      </c>
      <c r="BI699" s="44">
        <v>0</v>
      </c>
      <c r="BJ699" s="44">
        <v>0</v>
      </c>
      <c r="BK699" s="44">
        <v>0</v>
      </c>
      <c r="BL699" s="44">
        <f>SUM(V699:BK699)</f>
        <v>9</v>
      </c>
      <c r="BM699" s="152">
        <f t="shared" si="1"/>
        <v>1</v>
      </c>
      <c r="BN699" s="153">
        <f t="shared" si="2"/>
        <v>8</v>
      </c>
      <c r="BO699" s="154">
        <f t="shared" si="3"/>
        <v>0</v>
      </c>
      <c r="BP699" s="155">
        <f t="shared" si="4"/>
        <v>0</v>
      </c>
      <c r="BQ699" s="44"/>
    </row>
    <row r="700" spans="1:69" ht="15.75" customHeight="1" x14ac:dyDescent="0.3">
      <c r="A700" s="44" t="s">
        <v>212</v>
      </c>
      <c r="B700" s="44" t="s">
        <v>1724</v>
      </c>
      <c r="C700" s="44" t="s">
        <v>1724</v>
      </c>
      <c r="D700" s="44">
        <v>2020</v>
      </c>
      <c r="E700" s="45">
        <v>44041</v>
      </c>
      <c r="F700" s="44" t="s">
        <v>19</v>
      </c>
      <c r="G700" s="44" t="s">
        <v>77</v>
      </c>
      <c r="H700" s="37" t="s">
        <v>21</v>
      </c>
      <c r="I700" s="37" t="s">
        <v>21</v>
      </c>
      <c r="J700" s="37" t="s">
        <v>22</v>
      </c>
      <c r="K700" s="37" t="s">
        <v>21</v>
      </c>
      <c r="L700" s="37" t="s">
        <v>22</v>
      </c>
      <c r="M700" s="44" t="s">
        <v>1700</v>
      </c>
      <c r="N700" s="44">
        <f>SUM(O700:U700,V700:BK700)</f>
        <v>10</v>
      </c>
      <c r="O700" s="44">
        <v>0</v>
      </c>
      <c r="P700" s="44">
        <v>0</v>
      </c>
      <c r="Q700" s="44">
        <v>0</v>
      </c>
      <c r="R700" s="44">
        <v>1</v>
      </c>
      <c r="S700" s="44">
        <v>0</v>
      </c>
      <c r="T700" s="44">
        <v>7</v>
      </c>
      <c r="U700" s="44">
        <v>0</v>
      </c>
      <c r="V700" s="44">
        <v>0</v>
      </c>
      <c r="W700" s="44">
        <v>0</v>
      </c>
      <c r="X700" s="44">
        <v>0</v>
      </c>
      <c r="Y700" s="44">
        <v>0</v>
      </c>
      <c r="Z700" s="44">
        <v>0</v>
      </c>
      <c r="AA700" s="44">
        <v>0</v>
      </c>
      <c r="AB700" s="44">
        <v>0</v>
      </c>
      <c r="AC700" s="44">
        <v>0</v>
      </c>
      <c r="AD700" s="44">
        <v>0</v>
      </c>
      <c r="AE700" s="44">
        <v>0</v>
      </c>
      <c r="AF700" s="44">
        <v>0</v>
      </c>
      <c r="AG700" s="44">
        <v>0</v>
      </c>
      <c r="AH700" s="44">
        <v>0</v>
      </c>
      <c r="AI700" s="44">
        <v>0</v>
      </c>
      <c r="AJ700" s="44">
        <v>0</v>
      </c>
      <c r="AK700" s="44">
        <v>0</v>
      </c>
      <c r="AL700" s="44">
        <v>0</v>
      </c>
      <c r="AM700" s="44">
        <v>0</v>
      </c>
      <c r="AN700" s="44">
        <v>0</v>
      </c>
      <c r="AO700" s="44">
        <v>0</v>
      </c>
      <c r="AP700" s="44">
        <v>0</v>
      </c>
      <c r="AQ700" s="44">
        <v>0</v>
      </c>
      <c r="AR700" s="44">
        <v>0</v>
      </c>
      <c r="AS700" s="44">
        <v>0</v>
      </c>
      <c r="AT700" s="44">
        <v>0</v>
      </c>
      <c r="AU700" s="44">
        <v>0</v>
      </c>
      <c r="AV700" s="44">
        <v>0</v>
      </c>
      <c r="AW700" s="44">
        <v>0</v>
      </c>
      <c r="AX700" s="44">
        <v>0</v>
      </c>
      <c r="AY700" s="44">
        <v>0</v>
      </c>
      <c r="AZ700" s="44">
        <v>0</v>
      </c>
      <c r="BA700" s="44">
        <v>0</v>
      </c>
      <c r="BB700" s="44">
        <v>0</v>
      </c>
      <c r="BC700" s="44">
        <v>2</v>
      </c>
      <c r="BD700" s="44">
        <v>0</v>
      </c>
      <c r="BE700" s="44">
        <v>0</v>
      </c>
      <c r="BF700" s="44">
        <v>0</v>
      </c>
      <c r="BG700" s="44">
        <v>0</v>
      </c>
      <c r="BH700" s="44">
        <v>0</v>
      </c>
      <c r="BI700" s="44">
        <v>0</v>
      </c>
      <c r="BJ700" s="44">
        <v>0</v>
      </c>
      <c r="BK700" s="44">
        <v>0</v>
      </c>
      <c r="BL700" s="44">
        <f>SUM(V700:BK700)</f>
        <v>2</v>
      </c>
      <c r="BM700" s="152">
        <f t="shared" si="1"/>
        <v>0</v>
      </c>
      <c r="BN700" s="153">
        <f t="shared" si="2"/>
        <v>0</v>
      </c>
      <c r="BO700" s="154">
        <f t="shared" si="3"/>
        <v>0</v>
      </c>
      <c r="BP700" s="155">
        <f t="shared" si="4"/>
        <v>2</v>
      </c>
      <c r="BQ700" s="44"/>
    </row>
    <row r="701" spans="1:69" ht="15.75" customHeight="1" x14ac:dyDescent="0.3">
      <c r="A701" s="44" t="s">
        <v>212</v>
      </c>
      <c r="B701" s="44" t="s">
        <v>1724</v>
      </c>
      <c r="C701" s="44" t="s">
        <v>1724</v>
      </c>
      <c r="D701" s="44">
        <v>2020</v>
      </c>
      <c r="E701" s="45">
        <v>44041</v>
      </c>
      <c r="F701" s="44" t="s">
        <v>19</v>
      </c>
      <c r="G701" s="44" t="s">
        <v>80</v>
      </c>
      <c r="H701" s="37" t="s">
        <v>45</v>
      </c>
      <c r="I701" s="37" t="s">
        <v>45</v>
      </c>
      <c r="J701" s="37" t="s">
        <v>45</v>
      </c>
      <c r="K701" s="37" t="s">
        <v>45</v>
      </c>
      <c r="L701" s="37" t="s">
        <v>45</v>
      </c>
      <c r="M701" s="44" t="s">
        <v>1698</v>
      </c>
      <c r="N701" s="44"/>
      <c r="O701" s="44">
        <v>0</v>
      </c>
      <c r="P701" s="44">
        <v>0</v>
      </c>
      <c r="Q701" s="44">
        <v>0</v>
      </c>
      <c r="R701" s="44">
        <v>0</v>
      </c>
      <c r="S701" s="44">
        <v>0</v>
      </c>
      <c r="T701" s="44">
        <v>0</v>
      </c>
      <c r="U701" s="44">
        <v>0</v>
      </c>
      <c r="V701" s="44">
        <v>0</v>
      </c>
      <c r="W701" s="44">
        <v>0</v>
      </c>
      <c r="X701" s="44">
        <v>7</v>
      </c>
      <c r="Y701" s="44">
        <v>7</v>
      </c>
      <c r="Z701" s="44">
        <v>0</v>
      </c>
      <c r="AA701" s="44">
        <v>0</v>
      </c>
      <c r="AB701" s="44">
        <v>0</v>
      </c>
      <c r="AC701" s="44">
        <v>0</v>
      </c>
      <c r="AD701" s="44">
        <v>0</v>
      </c>
      <c r="AE701" s="44">
        <v>0</v>
      </c>
      <c r="AF701" s="44">
        <v>0</v>
      </c>
      <c r="AG701" s="44">
        <v>0</v>
      </c>
      <c r="AH701" s="44">
        <v>0</v>
      </c>
      <c r="AI701" s="44">
        <v>0</v>
      </c>
      <c r="AJ701" s="44">
        <v>0</v>
      </c>
      <c r="AK701" s="44">
        <v>0</v>
      </c>
      <c r="AL701" s="44">
        <v>0</v>
      </c>
      <c r="AM701" s="44">
        <v>0</v>
      </c>
      <c r="AN701" s="44">
        <v>0</v>
      </c>
      <c r="AO701" s="44">
        <v>2</v>
      </c>
      <c r="AP701" s="44">
        <v>0</v>
      </c>
      <c r="AQ701" s="44">
        <v>0</v>
      </c>
      <c r="AR701" s="44">
        <v>0</v>
      </c>
      <c r="AS701" s="44">
        <v>0</v>
      </c>
      <c r="AT701" s="44">
        <v>0</v>
      </c>
      <c r="AU701" s="44">
        <v>5</v>
      </c>
      <c r="AV701" s="44">
        <v>0</v>
      </c>
      <c r="AW701" s="44">
        <v>0</v>
      </c>
      <c r="AX701" s="44">
        <v>0</v>
      </c>
      <c r="AY701" s="44">
        <v>0</v>
      </c>
      <c r="AZ701" s="44">
        <v>0</v>
      </c>
      <c r="BA701" s="44">
        <v>0</v>
      </c>
      <c r="BB701" s="44">
        <v>0</v>
      </c>
      <c r="BC701" s="44">
        <v>0</v>
      </c>
      <c r="BD701" s="44">
        <v>4</v>
      </c>
      <c r="BE701" s="44">
        <v>0</v>
      </c>
      <c r="BF701" s="44">
        <v>0</v>
      </c>
      <c r="BG701" s="44">
        <v>0</v>
      </c>
      <c r="BH701" s="44">
        <v>0</v>
      </c>
      <c r="BI701" s="44">
        <v>0</v>
      </c>
      <c r="BJ701" s="44">
        <v>0</v>
      </c>
      <c r="BK701" s="44">
        <v>0</v>
      </c>
      <c r="BL701" s="44">
        <f>SUM(V701:BK701)</f>
        <v>25</v>
      </c>
      <c r="BM701" s="152">
        <f t="shared" si="1"/>
        <v>18</v>
      </c>
      <c r="BN701" s="153">
        <f t="shared" si="2"/>
        <v>0</v>
      </c>
      <c r="BO701" s="154">
        <f t="shared" si="3"/>
        <v>0</v>
      </c>
      <c r="BP701" s="155">
        <f t="shared" si="4"/>
        <v>7</v>
      </c>
      <c r="BQ701" s="44"/>
    </row>
    <row r="702" spans="1:69" ht="15.75" customHeight="1" x14ac:dyDescent="0.3">
      <c r="A702" s="44" t="s">
        <v>212</v>
      </c>
      <c r="B702" s="44" t="s">
        <v>1724</v>
      </c>
      <c r="C702" s="44" t="s">
        <v>1724</v>
      </c>
      <c r="D702" s="44">
        <v>2020</v>
      </c>
      <c r="E702" s="45">
        <v>44041</v>
      </c>
      <c r="F702" s="44" t="s">
        <v>19</v>
      </c>
      <c r="G702" s="44" t="s">
        <v>80</v>
      </c>
      <c r="H702" s="37" t="s">
        <v>45</v>
      </c>
      <c r="I702" s="37" t="s">
        <v>45</v>
      </c>
      <c r="J702" s="37" t="s">
        <v>45</v>
      </c>
      <c r="K702" s="37" t="s">
        <v>45</v>
      </c>
      <c r="L702" s="37" t="s">
        <v>45</v>
      </c>
      <c r="M702" s="44" t="s">
        <v>1699</v>
      </c>
      <c r="N702" s="44"/>
      <c r="O702" s="44">
        <v>0</v>
      </c>
      <c r="P702" s="44">
        <v>0</v>
      </c>
      <c r="Q702" s="44">
        <v>0</v>
      </c>
      <c r="R702" s="44">
        <v>0</v>
      </c>
      <c r="S702" s="44">
        <v>0</v>
      </c>
      <c r="T702" s="44">
        <v>0</v>
      </c>
      <c r="U702" s="44">
        <v>0</v>
      </c>
      <c r="V702" s="44">
        <v>0</v>
      </c>
      <c r="W702" s="44">
        <v>0</v>
      </c>
      <c r="X702" s="44">
        <v>1</v>
      </c>
      <c r="Y702" s="44">
        <v>0</v>
      </c>
      <c r="Z702" s="44">
        <v>0</v>
      </c>
      <c r="AA702" s="44">
        <v>3</v>
      </c>
      <c r="AB702" s="44">
        <v>0</v>
      </c>
      <c r="AC702" s="44">
        <v>0</v>
      </c>
      <c r="AD702" s="44">
        <v>0</v>
      </c>
      <c r="AE702" s="44">
        <v>0</v>
      </c>
      <c r="AF702" s="44">
        <v>0</v>
      </c>
      <c r="AG702" s="44">
        <v>0</v>
      </c>
      <c r="AH702" s="44">
        <v>0</v>
      </c>
      <c r="AI702" s="44">
        <v>0</v>
      </c>
      <c r="AJ702" s="44">
        <v>0</v>
      </c>
      <c r="AK702" s="44">
        <v>0</v>
      </c>
      <c r="AL702" s="44">
        <v>0</v>
      </c>
      <c r="AM702" s="44">
        <v>0</v>
      </c>
      <c r="AN702" s="44">
        <v>0</v>
      </c>
      <c r="AO702" s="44">
        <v>0</v>
      </c>
      <c r="AP702" s="44">
        <v>0</v>
      </c>
      <c r="AQ702" s="44">
        <v>0</v>
      </c>
      <c r="AR702" s="44">
        <v>0</v>
      </c>
      <c r="AS702" s="44">
        <v>0</v>
      </c>
      <c r="AT702" s="44">
        <v>0</v>
      </c>
      <c r="AU702" s="44">
        <v>0</v>
      </c>
      <c r="AV702" s="44">
        <v>0</v>
      </c>
      <c r="AW702" s="44">
        <v>0</v>
      </c>
      <c r="AX702" s="44">
        <v>0</v>
      </c>
      <c r="AY702" s="44">
        <v>0</v>
      </c>
      <c r="AZ702" s="44">
        <v>0</v>
      </c>
      <c r="BA702" s="44">
        <v>0</v>
      </c>
      <c r="BB702" s="44">
        <v>0</v>
      </c>
      <c r="BC702" s="44">
        <v>0</v>
      </c>
      <c r="BD702" s="44">
        <v>0</v>
      </c>
      <c r="BE702" s="44">
        <v>0</v>
      </c>
      <c r="BF702" s="44">
        <v>0</v>
      </c>
      <c r="BG702" s="44">
        <v>0</v>
      </c>
      <c r="BH702" s="44">
        <v>0</v>
      </c>
      <c r="BI702" s="44">
        <v>0</v>
      </c>
      <c r="BJ702" s="44">
        <v>0</v>
      </c>
      <c r="BK702" s="44">
        <v>0</v>
      </c>
      <c r="BL702" s="44">
        <f>SUM(V702:BK702)</f>
        <v>4</v>
      </c>
      <c r="BM702" s="152">
        <f t="shared" si="1"/>
        <v>0</v>
      </c>
      <c r="BN702" s="153">
        <f t="shared" si="2"/>
        <v>3</v>
      </c>
      <c r="BO702" s="154">
        <f t="shared" si="3"/>
        <v>0</v>
      </c>
      <c r="BP702" s="155">
        <f t="shared" si="4"/>
        <v>1</v>
      </c>
      <c r="BQ702" s="44"/>
    </row>
    <row r="703" spans="1:69" ht="15.75" customHeight="1" x14ac:dyDescent="0.3">
      <c r="A703" s="44" t="s">
        <v>212</v>
      </c>
      <c r="B703" s="44" t="s">
        <v>1724</v>
      </c>
      <c r="C703" s="44" t="s">
        <v>1724</v>
      </c>
      <c r="D703" s="44">
        <v>2020</v>
      </c>
      <c r="E703" s="45">
        <v>44041</v>
      </c>
      <c r="F703" s="44" t="s">
        <v>19</v>
      </c>
      <c r="G703" s="44" t="s">
        <v>80</v>
      </c>
      <c r="H703" s="37" t="s">
        <v>45</v>
      </c>
      <c r="I703" s="37" t="s">
        <v>45</v>
      </c>
      <c r="J703" s="37" t="s">
        <v>45</v>
      </c>
      <c r="K703" s="37" t="s">
        <v>45</v>
      </c>
      <c r="L703" s="37" t="s">
        <v>45</v>
      </c>
      <c r="M703" s="44" t="s">
        <v>1700</v>
      </c>
      <c r="N703" s="44">
        <f>SUM(O703:U703,V703:BK703)</f>
        <v>10</v>
      </c>
      <c r="O703" s="44">
        <v>0</v>
      </c>
      <c r="P703" s="44">
        <v>0</v>
      </c>
      <c r="Q703" s="44">
        <v>0</v>
      </c>
      <c r="R703" s="44">
        <v>0</v>
      </c>
      <c r="S703" s="44">
        <v>0</v>
      </c>
      <c r="T703" s="44">
        <v>6</v>
      </c>
      <c r="U703" s="44">
        <v>3</v>
      </c>
      <c r="V703" s="44">
        <v>0</v>
      </c>
      <c r="W703" s="44">
        <v>0</v>
      </c>
      <c r="X703" s="44">
        <v>0</v>
      </c>
      <c r="Y703" s="44">
        <v>1</v>
      </c>
      <c r="Z703" s="44">
        <v>0</v>
      </c>
      <c r="AA703" s="44">
        <v>0</v>
      </c>
      <c r="AB703" s="44">
        <v>0</v>
      </c>
      <c r="AC703" s="44">
        <v>0</v>
      </c>
      <c r="AD703" s="44">
        <v>0</v>
      </c>
      <c r="AE703" s="44">
        <v>0</v>
      </c>
      <c r="AF703" s="44">
        <v>0</v>
      </c>
      <c r="AG703" s="44">
        <v>0</v>
      </c>
      <c r="AH703" s="44">
        <v>0</v>
      </c>
      <c r="AI703" s="44">
        <v>0</v>
      </c>
      <c r="AJ703" s="44">
        <v>0</v>
      </c>
      <c r="AK703" s="44">
        <v>0</v>
      </c>
      <c r="AL703" s="44">
        <v>0</v>
      </c>
      <c r="AM703" s="44">
        <v>0</v>
      </c>
      <c r="AN703" s="44">
        <v>0</v>
      </c>
      <c r="AO703" s="44">
        <v>0</v>
      </c>
      <c r="AP703" s="44">
        <v>0</v>
      </c>
      <c r="AQ703" s="44">
        <v>0</v>
      </c>
      <c r="AR703" s="44">
        <v>0</v>
      </c>
      <c r="AS703" s="44">
        <v>0</v>
      </c>
      <c r="AT703" s="44">
        <v>0</v>
      </c>
      <c r="AU703" s="44">
        <v>0</v>
      </c>
      <c r="AV703" s="44">
        <v>0</v>
      </c>
      <c r="AW703" s="44">
        <v>0</v>
      </c>
      <c r="AX703" s="44">
        <v>0</v>
      </c>
      <c r="AY703" s="44">
        <v>0</v>
      </c>
      <c r="AZ703" s="44">
        <v>0</v>
      </c>
      <c r="BA703" s="44">
        <v>0</v>
      </c>
      <c r="BB703" s="44">
        <v>0</v>
      </c>
      <c r="BC703" s="44">
        <v>0</v>
      </c>
      <c r="BD703" s="44">
        <v>0</v>
      </c>
      <c r="BE703" s="44">
        <v>0</v>
      </c>
      <c r="BF703" s="44">
        <v>0</v>
      </c>
      <c r="BG703" s="44">
        <v>0</v>
      </c>
      <c r="BH703" s="44">
        <v>0</v>
      </c>
      <c r="BI703" s="44">
        <v>0</v>
      </c>
      <c r="BJ703" s="44">
        <v>0</v>
      </c>
      <c r="BK703" s="44">
        <v>0</v>
      </c>
      <c r="BL703" s="44">
        <f>SUM(V703:BK703)</f>
        <v>1</v>
      </c>
      <c r="BM703" s="152">
        <f t="shared" si="1"/>
        <v>1</v>
      </c>
      <c r="BN703" s="153">
        <f t="shared" si="2"/>
        <v>0</v>
      </c>
      <c r="BO703" s="154">
        <f t="shared" si="3"/>
        <v>0</v>
      </c>
      <c r="BP703" s="155">
        <f t="shared" si="4"/>
        <v>0</v>
      </c>
      <c r="BQ703" s="44"/>
    </row>
    <row r="704" spans="1:69" ht="15.75" customHeight="1" x14ac:dyDescent="0.3">
      <c r="A704" s="44" t="s">
        <v>212</v>
      </c>
      <c r="B704" s="44" t="s">
        <v>1724</v>
      </c>
      <c r="C704" s="44" t="s">
        <v>1724</v>
      </c>
      <c r="D704" s="44">
        <v>2020</v>
      </c>
      <c r="E704" s="45">
        <v>44041</v>
      </c>
      <c r="F704" s="44" t="s">
        <v>19</v>
      </c>
      <c r="G704" s="44" t="s">
        <v>83</v>
      </c>
      <c r="H704" s="37" t="s">
        <v>35</v>
      </c>
      <c r="I704" s="37" t="s">
        <v>31</v>
      </c>
      <c r="J704" s="37" t="s">
        <v>31</v>
      </c>
      <c r="K704" s="37" t="s">
        <v>31</v>
      </c>
      <c r="L704" s="37" t="s">
        <v>31</v>
      </c>
      <c r="M704" s="44" t="s">
        <v>1698</v>
      </c>
      <c r="N704" s="44"/>
      <c r="O704" s="44">
        <v>0</v>
      </c>
      <c r="P704" s="44">
        <v>0</v>
      </c>
      <c r="Q704" s="44">
        <v>0</v>
      </c>
      <c r="R704" s="44">
        <v>0</v>
      </c>
      <c r="S704" s="44">
        <v>0</v>
      </c>
      <c r="T704" s="44">
        <v>0</v>
      </c>
      <c r="U704" s="44">
        <v>0</v>
      </c>
      <c r="V704" s="44">
        <v>0</v>
      </c>
      <c r="W704" s="44">
        <v>0</v>
      </c>
      <c r="X704" s="44">
        <v>0</v>
      </c>
      <c r="Y704" s="44">
        <v>0</v>
      </c>
      <c r="Z704" s="44">
        <v>0</v>
      </c>
      <c r="AA704" s="44">
        <v>0</v>
      </c>
      <c r="AB704" s="44">
        <v>0</v>
      </c>
      <c r="AC704" s="44">
        <v>0</v>
      </c>
      <c r="AD704" s="44">
        <v>0</v>
      </c>
      <c r="AE704" s="44">
        <v>0</v>
      </c>
      <c r="AF704" s="44">
        <v>0</v>
      </c>
      <c r="AG704" s="44">
        <v>0</v>
      </c>
      <c r="AH704" s="44">
        <v>0</v>
      </c>
      <c r="AI704" s="44">
        <v>0</v>
      </c>
      <c r="AJ704" s="44">
        <v>0</v>
      </c>
      <c r="AK704" s="44">
        <v>0</v>
      </c>
      <c r="AL704" s="44">
        <v>0</v>
      </c>
      <c r="AM704" s="44">
        <v>0</v>
      </c>
      <c r="AN704" s="44">
        <v>0</v>
      </c>
      <c r="AO704" s="44">
        <v>6</v>
      </c>
      <c r="AP704" s="44">
        <v>0</v>
      </c>
      <c r="AQ704" s="44">
        <v>0</v>
      </c>
      <c r="AR704" s="44">
        <v>0</v>
      </c>
      <c r="AS704" s="44">
        <v>0</v>
      </c>
      <c r="AT704" s="44">
        <v>0</v>
      </c>
      <c r="AU704" s="44">
        <v>0</v>
      </c>
      <c r="AV704" s="44">
        <v>0</v>
      </c>
      <c r="AW704" s="44">
        <v>0</v>
      </c>
      <c r="AX704" s="44">
        <v>0</v>
      </c>
      <c r="AY704" s="44">
        <v>0</v>
      </c>
      <c r="AZ704" s="44">
        <v>0</v>
      </c>
      <c r="BA704" s="44">
        <v>0</v>
      </c>
      <c r="BB704" s="44">
        <v>0</v>
      </c>
      <c r="BC704" s="44">
        <v>0</v>
      </c>
      <c r="BD704" s="44">
        <v>2</v>
      </c>
      <c r="BE704" s="44">
        <v>0</v>
      </c>
      <c r="BF704" s="44">
        <v>0</v>
      </c>
      <c r="BG704" s="44">
        <v>0</v>
      </c>
      <c r="BH704" s="44">
        <v>0</v>
      </c>
      <c r="BI704" s="44">
        <v>0</v>
      </c>
      <c r="BJ704" s="44">
        <v>0</v>
      </c>
      <c r="BK704" s="44">
        <v>0</v>
      </c>
      <c r="BL704" s="44">
        <f>SUM(V704:BK704)</f>
        <v>8</v>
      </c>
      <c r="BM704" s="152">
        <f t="shared" si="1"/>
        <v>8</v>
      </c>
      <c r="BN704" s="153">
        <f t="shared" si="2"/>
        <v>0</v>
      </c>
      <c r="BO704" s="154">
        <f t="shared" si="3"/>
        <v>0</v>
      </c>
      <c r="BP704" s="155">
        <f t="shared" si="4"/>
        <v>0</v>
      </c>
      <c r="BQ704" s="44"/>
    </row>
    <row r="705" spans="1:69" ht="15.75" customHeight="1" x14ac:dyDescent="0.3">
      <c r="A705" s="44" t="s">
        <v>212</v>
      </c>
      <c r="B705" s="44" t="s">
        <v>1724</v>
      </c>
      <c r="C705" s="44" t="s">
        <v>1724</v>
      </c>
      <c r="D705" s="44">
        <v>2020</v>
      </c>
      <c r="E705" s="45">
        <v>44041</v>
      </c>
      <c r="F705" s="44" t="s">
        <v>19</v>
      </c>
      <c r="G705" s="44" t="s">
        <v>83</v>
      </c>
      <c r="H705" s="37" t="s">
        <v>35</v>
      </c>
      <c r="I705" s="37" t="s">
        <v>31</v>
      </c>
      <c r="J705" s="37" t="s">
        <v>31</v>
      </c>
      <c r="K705" s="37" t="s">
        <v>31</v>
      </c>
      <c r="L705" s="37" t="s">
        <v>31</v>
      </c>
      <c r="M705" s="44" t="s">
        <v>1699</v>
      </c>
      <c r="N705" s="44"/>
      <c r="O705" s="44">
        <v>0</v>
      </c>
      <c r="P705" s="44">
        <v>0</v>
      </c>
      <c r="Q705" s="44">
        <v>0</v>
      </c>
      <c r="R705" s="44">
        <v>0</v>
      </c>
      <c r="S705" s="44">
        <v>0</v>
      </c>
      <c r="T705" s="44">
        <v>0</v>
      </c>
      <c r="U705" s="44">
        <v>0</v>
      </c>
      <c r="V705" s="44">
        <v>0</v>
      </c>
      <c r="W705" s="44">
        <v>0</v>
      </c>
      <c r="X705" s="44">
        <v>0</v>
      </c>
      <c r="Y705" s="44">
        <v>0</v>
      </c>
      <c r="Z705" s="44">
        <v>0</v>
      </c>
      <c r="AA705" s="44">
        <v>0</v>
      </c>
      <c r="AB705" s="44">
        <v>0</v>
      </c>
      <c r="AC705" s="44">
        <v>0</v>
      </c>
      <c r="AD705" s="44">
        <v>0</v>
      </c>
      <c r="AE705" s="44">
        <v>0</v>
      </c>
      <c r="AF705" s="44">
        <v>0</v>
      </c>
      <c r="AG705" s="44">
        <v>0</v>
      </c>
      <c r="AH705" s="44">
        <v>0</v>
      </c>
      <c r="AI705" s="44">
        <v>0</v>
      </c>
      <c r="AJ705" s="44">
        <v>1</v>
      </c>
      <c r="AK705" s="44">
        <v>0</v>
      </c>
      <c r="AL705" s="44">
        <v>0</v>
      </c>
      <c r="AM705" s="44">
        <v>0</v>
      </c>
      <c r="AN705" s="44">
        <v>0</v>
      </c>
      <c r="AO705" s="44">
        <v>1</v>
      </c>
      <c r="AP705" s="44">
        <v>0</v>
      </c>
      <c r="AQ705" s="44">
        <v>0</v>
      </c>
      <c r="AR705" s="44">
        <v>0</v>
      </c>
      <c r="AS705" s="44">
        <v>0</v>
      </c>
      <c r="AT705" s="44">
        <v>0</v>
      </c>
      <c r="AU705" s="44">
        <v>0</v>
      </c>
      <c r="AV705" s="44">
        <v>0</v>
      </c>
      <c r="AW705" s="44">
        <v>0</v>
      </c>
      <c r="AX705" s="44">
        <v>0</v>
      </c>
      <c r="AY705" s="44">
        <v>0</v>
      </c>
      <c r="AZ705" s="44">
        <v>0</v>
      </c>
      <c r="BA705" s="44">
        <v>0</v>
      </c>
      <c r="BB705" s="44">
        <v>1</v>
      </c>
      <c r="BC705" s="44">
        <v>0</v>
      </c>
      <c r="BD705" s="44">
        <v>1</v>
      </c>
      <c r="BE705" s="44">
        <v>0</v>
      </c>
      <c r="BF705" s="44">
        <v>0</v>
      </c>
      <c r="BG705" s="44">
        <v>0</v>
      </c>
      <c r="BH705" s="44">
        <v>0</v>
      </c>
      <c r="BI705" s="44">
        <v>0</v>
      </c>
      <c r="BJ705" s="44">
        <v>0</v>
      </c>
      <c r="BK705" s="44">
        <v>0</v>
      </c>
      <c r="BL705" s="44">
        <f>SUM(V705:BK705)</f>
        <v>4</v>
      </c>
      <c r="BM705" s="152">
        <f t="shared" si="1"/>
        <v>3</v>
      </c>
      <c r="BN705" s="153">
        <f t="shared" si="2"/>
        <v>0</v>
      </c>
      <c r="BO705" s="154">
        <f t="shared" si="3"/>
        <v>1</v>
      </c>
      <c r="BP705" s="155">
        <f t="shared" si="4"/>
        <v>0</v>
      </c>
      <c r="BQ705" s="44"/>
    </row>
    <row r="706" spans="1:69" ht="15.75" customHeight="1" x14ac:dyDescent="0.3">
      <c r="A706" s="44" t="s">
        <v>212</v>
      </c>
      <c r="B706" s="44" t="s">
        <v>1724</v>
      </c>
      <c r="C706" s="44" t="s">
        <v>1724</v>
      </c>
      <c r="D706" s="44">
        <v>2020</v>
      </c>
      <c r="E706" s="45">
        <v>44041</v>
      </c>
      <c r="F706" s="44" t="s">
        <v>19</v>
      </c>
      <c r="G706" s="44" t="s">
        <v>83</v>
      </c>
      <c r="H706" s="37" t="s">
        <v>35</v>
      </c>
      <c r="I706" s="37" t="s">
        <v>31</v>
      </c>
      <c r="J706" s="37" t="s">
        <v>31</v>
      </c>
      <c r="K706" s="37" t="s">
        <v>31</v>
      </c>
      <c r="L706" s="37" t="s">
        <v>31</v>
      </c>
      <c r="M706" s="44" t="s">
        <v>1700</v>
      </c>
      <c r="N706" s="44">
        <f>SUM(O706:U706,V706:BK706)</f>
        <v>10</v>
      </c>
      <c r="O706" s="44">
        <v>0</v>
      </c>
      <c r="P706" s="44">
        <v>1</v>
      </c>
      <c r="Q706" s="44">
        <v>0</v>
      </c>
      <c r="R706" s="44">
        <v>1</v>
      </c>
      <c r="S706" s="44">
        <v>0</v>
      </c>
      <c r="T706" s="44">
        <v>7</v>
      </c>
      <c r="U706" s="44">
        <v>1</v>
      </c>
      <c r="V706" s="44">
        <v>0</v>
      </c>
      <c r="W706" s="44">
        <v>0</v>
      </c>
      <c r="X706" s="44">
        <v>0</v>
      </c>
      <c r="Y706" s="44">
        <v>0</v>
      </c>
      <c r="Z706" s="44">
        <v>0</v>
      </c>
      <c r="AA706" s="44">
        <v>0</v>
      </c>
      <c r="AB706" s="44">
        <v>0</v>
      </c>
      <c r="AC706" s="44">
        <v>0</v>
      </c>
      <c r="AD706" s="44">
        <v>0</v>
      </c>
      <c r="AE706" s="44">
        <v>0</v>
      </c>
      <c r="AF706" s="44">
        <v>0</v>
      </c>
      <c r="AG706" s="44">
        <v>0</v>
      </c>
      <c r="AH706" s="44">
        <v>0</v>
      </c>
      <c r="AI706" s="44">
        <v>0</v>
      </c>
      <c r="AJ706" s="44">
        <v>0</v>
      </c>
      <c r="AK706" s="44">
        <v>0</v>
      </c>
      <c r="AL706" s="44">
        <v>0</v>
      </c>
      <c r="AM706" s="44">
        <v>0</v>
      </c>
      <c r="AN706" s="44">
        <v>0</v>
      </c>
      <c r="AO706" s="44">
        <v>0</v>
      </c>
      <c r="AP706" s="44">
        <v>0</v>
      </c>
      <c r="AQ706" s="44">
        <v>0</v>
      </c>
      <c r="AR706" s="44">
        <v>0</v>
      </c>
      <c r="AS706" s="44">
        <v>0</v>
      </c>
      <c r="AT706" s="44">
        <v>0</v>
      </c>
      <c r="AU706" s="44">
        <v>0</v>
      </c>
      <c r="AV706" s="44">
        <v>0</v>
      </c>
      <c r="AW706" s="44">
        <v>0</v>
      </c>
      <c r="AX706" s="44">
        <v>0</v>
      </c>
      <c r="AY706" s="44">
        <v>0</v>
      </c>
      <c r="AZ706" s="44">
        <v>0</v>
      </c>
      <c r="BA706" s="44">
        <v>0</v>
      </c>
      <c r="BB706" s="44">
        <v>0</v>
      </c>
      <c r="BC706" s="44">
        <v>0</v>
      </c>
      <c r="BD706" s="44">
        <v>0</v>
      </c>
      <c r="BE706" s="44">
        <v>0</v>
      </c>
      <c r="BF706" s="44">
        <v>0</v>
      </c>
      <c r="BG706" s="44">
        <v>0</v>
      </c>
      <c r="BH706" s="44">
        <v>0</v>
      </c>
      <c r="BI706" s="44">
        <v>0</v>
      </c>
      <c r="BJ706" s="44">
        <v>0</v>
      </c>
      <c r="BK706" s="44">
        <v>0</v>
      </c>
      <c r="BL706" s="44">
        <f>SUM(V706:BK706)</f>
        <v>0</v>
      </c>
      <c r="BM706" s="152">
        <f t="shared" si="1"/>
        <v>0</v>
      </c>
      <c r="BN706" s="153">
        <f t="shared" si="2"/>
        <v>0</v>
      </c>
      <c r="BO706" s="154">
        <f t="shared" si="3"/>
        <v>0</v>
      </c>
      <c r="BP706" s="155">
        <f t="shared" si="4"/>
        <v>0</v>
      </c>
      <c r="BQ706" s="44"/>
    </row>
    <row r="707" spans="1:69" ht="15.75" customHeight="1" x14ac:dyDescent="0.3">
      <c r="A707" s="44" t="s">
        <v>212</v>
      </c>
      <c r="B707" s="44" t="s">
        <v>1724</v>
      </c>
      <c r="C707" s="44" t="s">
        <v>1724</v>
      </c>
      <c r="D707" s="44">
        <v>2020</v>
      </c>
      <c r="E707" s="45">
        <v>44041</v>
      </c>
      <c r="F707" s="44" t="s">
        <v>19</v>
      </c>
      <c r="G707" s="44" t="s">
        <v>86</v>
      </c>
      <c r="H707" s="37" t="s">
        <v>22</v>
      </c>
      <c r="I707" s="37" t="s">
        <v>22</v>
      </c>
      <c r="J707" s="37" t="s">
        <v>21</v>
      </c>
      <c r="K707" s="37" t="s">
        <v>22</v>
      </c>
      <c r="L707" s="37" t="s">
        <v>21</v>
      </c>
      <c r="M707" s="44" t="s">
        <v>1698</v>
      </c>
      <c r="N707" s="44"/>
      <c r="O707" s="44">
        <v>0</v>
      </c>
      <c r="P707" s="44">
        <v>0</v>
      </c>
      <c r="Q707" s="44">
        <v>0</v>
      </c>
      <c r="R707" s="44">
        <v>0</v>
      </c>
      <c r="S707" s="44">
        <v>0</v>
      </c>
      <c r="T707" s="44">
        <v>0</v>
      </c>
      <c r="U707" s="44">
        <v>0</v>
      </c>
      <c r="V707" s="44">
        <v>0</v>
      </c>
      <c r="W707" s="44">
        <v>0</v>
      </c>
      <c r="X707" s="44">
        <v>0</v>
      </c>
      <c r="Y707" s="44">
        <v>3</v>
      </c>
      <c r="Z707" s="44">
        <v>0</v>
      </c>
      <c r="AA707" s="44">
        <v>1</v>
      </c>
      <c r="AB707" s="44">
        <v>1</v>
      </c>
      <c r="AC707" s="44">
        <v>0</v>
      </c>
      <c r="AD707" s="44">
        <v>0</v>
      </c>
      <c r="AE707" s="44">
        <v>0</v>
      </c>
      <c r="AF707" s="44">
        <v>0</v>
      </c>
      <c r="AG707" s="44">
        <v>0</v>
      </c>
      <c r="AH707" s="44">
        <v>0</v>
      </c>
      <c r="AI707" s="44">
        <v>0</v>
      </c>
      <c r="AJ707" s="44">
        <v>3</v>
      </c>
      <c r="AK707" s="44">
        <v>0</v>
      </c>
      <c r="AL707" s="44">
        <v>0</v>
      </c>
      <c r="AM707" s="44">
        <v>0</v>
      </c>
      <c r="AN707" s="44">
        <v>0</v>
      </c>
      <c r="AO707" s="44">
        <v>4</v>
      </c>
      <c r="AP707" s="44">
        <v>0</v>
      </c>
      <c r="AQ707" s="44">
        <v>0</v>
      </c>
      <c r="AR707" s="44">
        <v>1</v>
      </c>
      <c r="AS707" s="44">
        <v>0</v>
      </c>
      <c r="AT707" s="44">
        <v>0</v>
      </c>
      <c r="AU707" s="44">
        <v>12</v>
      </c>
      <c r="AV707" s="44">
        <v>0</v>
      </c>
      <c r="AW707" s="44">
        <v>0</v>
      </c>
      <c r="AX707" s="44">
        <v>0</v>
      </c>
      <c r="AY707" s="44">
        <v>0</v>
      </c>
      <c r="AZ707" s="44">
        <v>0</v>
      </c>
      <c r="BA707" s="44">
        <v>0</v>
      </c>
      <c r="BB707" s="44">
        <v>0</v>
      </c>
      <c r="BC707" s="44">
        <v>0</v>
      </c>
      <c r="BD707" s="44">
        <v>3</v>
      </c>
      <c r="BE707" s="44">
        <v>0</v>
      </c>
      <c r="BF707" s="44">
        <v>0</v>
      </c>
      <c r="BG707" s="44">
        <v>0</v>
      </c>
      <c r="BH707" s="44">
        <v>0</v>
      </c>
      <c r="BI707" s="44">
        <v>0</v>
      </c>
      <c r="BJ707" s="44">
        <v>0</v>
      </c>
      <c r="BK707" s="44">
        <v>0</v>
      </c>
      <c r="BL707" s="44">
        <f>SUM(V707:BK707)</f>
        <v>28</v>
      </c>
      <c r="BM707" s="152">
        <f t="shared" si="1"/>
        <v>27</v>
      </c>
      <c r="BN707" s="153">
        <f t="shared" si="2"/>
        <v>1</v>
      </c>
      <c r="BO707" s="154">
        <f t="shared" si="3"/>
        <v>0</v>
      </c>
      <c r="BP707" s="155">
        <f t="shared" si="4"/>
        <v>0</v>
      </c>
      <c r="BQ707" s="44"/>
    </row>
    <row r="708" spans="1:69" ht="15.75" customHeight="1" x14ac:dyDescent="0.3">
      <c r="A708" s="44" t="s">
        <v>212</v>
      </c>
      <c r="B708" s="44" t="s">
        <v>1724</v>
      </c>
      <c r="C708" s="44" t="s">
        <v>1724</v>
      </c>
      <c r="D708" s="44">
        <v>2020</v>
      </c>
      <c r="E708" s="45">
        <v>44041</v>
      </c>
      <c r="F708" s="44" t="s">
        <v>19</v>
      </c>
      <c r="G708" s="44" t="s">
        <v>86</v>
      </c>
      <c r="H708" s="37" t="s">
        <v>22</v>
      </c>
      <c r="I708" s="37" t="s">
        <v>22</v>
      </c>
      <c r="J708" s="37" t="s">
        <v>21</v>
      </c>
      <c r="K708" s="37" t="s">
        <v>22</v>
      </c>
      <c r="L708" s="37" t="s">
        <v>21</v>
      </c>
      <c r="M708" s="44" t="s">
        <v>1699</v>
      </c>
      <c r="N708" s="44"/>
      <c r="O708" s="44">
        <v>0</v>
      </c>
      <c r="P708" s="44">
        <v>0</v>
      </c>
      <c r="Q708" s="44">
        <v>0</v>
      </c>
      <c r="R708" s="44">
        <v>0</v>
      </c>
      <c r="S708" s="44">
        <v>0</v>
      </c>
      <c r="T708" s="44">
        <v>0</v>
      </c>
      <c r="U708" s="44">
        <v>0</v>
      </c>
      <c r="V708" s="44">
        <v>0</v>
      </c>
      <c r="W708" s="44">
        <v>0</v>
      </c>
      <c r="X708" s="44">
        <v>0</v>
      </c>
      <c r="Y708" s="44">
        <v>0</v>
      </c>
      <c r="Z708" s="44">
        <v>0</v>
      </c>
      <c r="AA708" s="44">
        <v>2</v>
      </c>
      <c r="AB708" s="44">
        <v>0</v>
      </c>
      <c r="AC708" s="44">
        <v>0</v>
      </c>
      <c r="AD708" s="44">
        <v>0</v>
      </c>
      <c r="AE708" s="44">
        <v>0</v>
      </c>
      <c r="AF708" s="44">
        <v>0</v>
      </c>
      <c r="AG708" s="44">
        <v>0</v>
      </c>
      <c r="AH708" s="44">
        <v>0</v>
      </c>
      <c r="AI708" s="44">
        <v>0</v>
      </c>
      <c r="AJ708" s="44">
        <v>3</v>
      </c>
      <c r="AK708" s="44">
        <v>0</v>
      </c>
      <c r="AL708" s="44">
        <v>0</v>
      </c>
      <c r="AM708" s="44">
        <v>0</v>
      </c>
      <c r="AN708" s="44">
        <v>0</v>
      </c>
      <c r="AO708" s="44">
        <v>0</v>
      </c>
      <c r="AP708" s="44">
        <v>0</v>
      </c>
      <c r="AQ708" s="44">
        <v>0</v>
      </c>
      <c r="AR708" s="44">
        <v>0</v>
      </c>
      <c r="AS708" s="44">
        <v>0</v>
      </c>
      <c r="AT708" s="44">
        <v>0</v>
      </c>
      <c r="AU708" s="44">
        <v>0</v>
      </c>
      <c r="AV708" s="44">
        <v>0</v>
      </c>
      <c r="AW708" s="44">
        <v>0</v>
      </c>
      <c r="AX708" s="44">
        <v>0</v>
      </c>
      <c r="AY708" s="44">
        <v>0</v>
      </c>
      <c r="AZ708" s="44">
        <v>0</v>
      </c>
      <c r="BA708" s="44">
        <v>0</v>
      </c>
      <c r="BB708" s="44">
        <v>1</v>
      </c>
      <c r="BC708" s="44">
        <v>0</v>
      </c>
      <c r="BD708" s="44">
        <v>1</v>
      </c>
      <c r="BE708" s="44">
        <v>0</v>
      </c>
      <c r="BF708" s="44">
        <v>0</v>
      </c>
      <c r="BG708" s="44">
        <v>0</v>
      </c>
      <c r="BH708" s="44">
        <v>0</v>
      </c>
      <c r="BI708" s="44">
        <v>0</v>
      </c>
      <c r="BJ708" s="44">
        <v>0</v>
      </c>
      <c r="BK708" s="44">
        <v>0</v>
      </c>
      <c r="BL708" s="44">
        <f>SUM(V708:BK708)</f>
        <v>7</v>
      </c>
      <c r="BM708" s="152">
        <f t="shared" si="1"/>
        <v>4</v>
      </c>
      <c r="BN708" s="153">
        <f t="shared" si="2"/>
        <v>2</v>
      </c>
      <c r="BO708" s="154">
        <f t="shared" si="3"/>
        <v>1</v>
      </c>
      <c r="BP708" s="155">
        <f t="shared" si="4"/>
        <v>0</v>
      </c>
      <c r="BQ708" s="44"/>
    </row>
    <row r="709" spans="1:69" ht="15.75" customHeight="1" x14ac:dyDescent="0.3">
      <c r="A709" s="44" t="s">
        <v>212</v>
      </c>
      <c r="B709" s="44" t="s">
        <v>1724</v>
      </c>
      <c r="C709" s="44" t="s">
        <v>1724</v>
      </c>
      <c r="D709" s="44">
        <v>2020</v>
      </c>
      <c r="E709" s="45">
        <v>44041</v>
      </c>
      <c r="F709" s="44" t="s">
        <v>19</v>
      </c>
      <c r="G709" s="44" t="s">
        <v>86</v>
      </c>
      <c r="H709" s="37" t="s">
        <v>22</v>
      </c>
      <c r="I709" s="37" t="s">
        <v>22</v>
      </c>
      <c r="J709" s="37" t="s">
        <v>21</v>
      </c>
      <c r="K709" s="37" t="s">
        <v>22</v>
      </c>
      <c r="L709" s="37" t="s">
        <v>21</v>
      </c>
      <c r="M709" s="44" t="s">
        <v>1700</v>
      </c>
      <c r="N709" s="44">
        <f>SUM(O709:U709,V709:BK709)</f>
        <v>10</v>
      </c>
      <c r="O709" s="44">
        <v>0</v>
      </c>
      <c r="P709" s="44">
        <v>0</v>
      </c>
      <c r="Q709" s="44">
        <v>0</v>
      </c>
      <c r="R709" s="44">
        <v>0</v>
      </c>
      <c r="S709" s="44">
        <v>0</v>
      </c>
      <c r="T709" s="44">
        <v>6</v>
      </c>
      <c r="U709" s="44">
        <v>1</v>
      </c>
      <c r="V709" s="44">
        <v>0</v>
      </c>
      <c r="W709" s="44">
        <v>0</v>
      </c>
      <c r="X709" s="44">
        <v>0</v>
      </c>
      <c r="Y709" s="44">
        <v>2</v>
      </c>
      <c r="Z709" s="44">
        <v>0</v>
      </c>
      <c r="AA709" s="44">
        <v>0</v>
      </c>
      <c r="AB709" s="44">
        <v>0</v>
      </c>
      <c r="AC709" s="44">
        <v>0</v>
      </c>
      <c r="AD709" s="44">
        <v>0</v>
      </c>
      <c r="AE709" s="44">
        <v>0</v>
      </c>
      <c r="AF709" s="44">
        <v>0</v>
      </c>
      <c r="AG709" s="44">
        <v>0</v>
      </c>
      <c r="AH709" s="44">
        <v>0</v>
      </c>
      <c r="AI709" s="44">
        <v>0</v>
      </c>
      <c r="AJ709" s="44">
        <v>0</v>
      </c>
      <c r="AK709" s="44">
        <v>0</v>
      </c>
      <c r="AL709" s="44">
        <v>0</v>
      </c>
      <c r="AM709" s="44">
        <v>0</v>
      </c>
      <c r="AN709" s="44">
        <v>0</v>
      </c>
      <c r="AO709" s="44">
        <v>1</v>
      </c>
      <c r="AP709" s="44">
        <v>0</v>
      </c>
      <c r="AQ709" s="44">
        <v>0</v>
      </c>
      <c r="AR709" s="44">
        <v>0</v>
      </c>
      <c r="AS709" s="44">
        <v>0</v>
      </c>
      <c r="AT709" s="44">
        <v>0</v>
      </c>
      <c r="AU709" s="44">
        <v>0</v>
      </c>
      <c r="AV709" s="44">
        <v>0</v>
      </c>
      <c r="AW709" s="44">
        <v>0</v>
      </c>
      <c r="AX709" s="44">
        <v>0</v>
      </c>
      <c r="AY709" s="44">
        <v>0</v>
      </c>
      <c r="AZ709" s="44">
        <v>0</v>
      </c>
      <c r="BA709" s="44">
        <v>0</v>
      </c>
      <c r="BB709" s="44">
        <v>0</v>
      </c>
      <c r="BC709" s="44">
        <v>0</v>
      </c>
      <c r="BD709" s="44">
        <v>0</v>
      </c>
      <c r="BE709" s="44">
        <v>0</v>
      </c>
      <c r="BF709" s="44">
        <v>0</v>
      </c>
      <c r="BG709" s="44">
        <v>0</v>
      </c>
      <c r="BH709" s="44">
        <v>0</v>
      </c>
      <c r="BI709" s="44">
        <v>0</v>
      </c>
      <c r="BJ709" s="44">
        <v>0</v>
      </c>
      <c r="BK709" s="44">
        <v>0</v>
      </c>
      <c r="BL709" s="44">
        <f>SUM(V709:BK709)</f>
        <v>3</v>
      </c>
      <c r="BM709" s="152">
        <f t="shared" si="1"/>
        <v>3</v>
      </c>
      <c r="BN709" s="153">
        <f t="shared" si="2"/>
        <v>0</v>
      </c>
      <c r="BO709" s="154">
        <f t="shared" si="3"/>
        <v>0</v>
      </c>
      <c r="BP709" s="155">
        <f t="shared" si="4"/>
        <v>0</v>
      </c>
      <c r="BQ709" s="44"/>
    </row>
    <row r="710" spans="1:69" ht="15.75" customHeight="1" x14ac:dyDescent="0.3">
      <c r="A710" s="44" t="s">
        <v>212</v>
      </c>
      <c r="B710" s="44" t="s">
        <v>1724</v>
      </c>
      <c r="C710" s="44" t="s">
        <v>1724</v>
      </c>
      <c r="D710" s="44">
        <v>2020</v>
      </c>
      <c r="E710" s="45">
        <v>44041</v>
      </c>
      <c r="F710" s="44" t="s">
        <v>19</v>
      </c>
      <c r="G710" s="44" t="s">
        <v>89</v>
      </c>
      <c r="H710" s="37" t="s">
        <v>31</v>
      </c>
      <c r="I710" s="37" t="s">
        <v>31</v>
      </c>
      <c r="J710" s="37" t="s">
        <v>31</v>
      </c>
      <c r="K710" s="37" t="s">
        <v>31</v>
      </c>
      <c r="L710" s="37" t="s">
        <v>31</v>
      </c>
      <c r="M710" s="44" t="s">
        <v>1698</v>
      </c>
      <c r="N710" s="44"/>
      <c r="O710" s="44">
        <v>0</v>
      </c>
      <c r="P710" s="44">
        <v>0</v>
      </c>
      <c r="Q710" s="44">
        <v>0</v>
      </c>
      <c r="R710" s="44">
        <v>0</v>
      </c>
      <c r="S710" s="44">
        <v>0</v>
      </c>
      <c r="T710" s="44">
        <v>0</v>
      </c>
      <c r="U710" s="44">
        <v>0</v>
      </c>
      <c r="V710" s="44">
        <v>0</v>
      </c>
      <c r="W710" s="44">
        <v>0</v>
      </c>
      <c r="X710" s="44">
        <v>0</v>
      </c>
      <c r="Y710" s="44">
        <v>0</v>
      </c>
      <c r="Z710" s="44">
        <v>0</v>
      </c>
      <c r="AA710" s="44">
        <v>0</v>
      </c>
      <c r="AB710" s="44">
        <v>0</v>
      </c>
      <c r="AC710" s="44">
        <v>0</v>
      </c>
      <c r="AD710" s="44">
        <v>0</v>
      </c>
      <c r="AE710" s="44">
        <v>0</v>
      </c>
      <c r="AF710" s="44">
        <v>0</v>
      </c>
      <c r="AG710" s="44">
        <v>0</v>
      </c>
      <c r="AH710" s="44">
        <v>0</v>
      </c>
      <c r="AI710" s="44">
        <v>0</v>
      </c>
      <c r="AJ710" s="44">
        <v>0</v>
      </c>
      <c r="AK710" s="44">
        <v>0</v>
      </c>
      <c r="AL710" s="44">
        <v>0</v>
      </c>
      <c r="AM710" s="44">
        <v>0</v>
      </c>
      <c r="AN710" s="44">
        <v>0</v>
      </c>
      <c r="AO710" s="44">
        <v>4</v>
      </c>
      <c r="AP710" s="44">
        <v>0</v>
      </c>
      <c r="AQ710" s="44">
        <v>0</v>
      </c>
      <c r="AR710" s="44">
        <v>0</v>
      </c>
      <c r="AS710" s="44">
        <v>0</v>
      </c>
      <c r="AT710" s="44">
        <v>0</v>
      </c>
      <c r="AU710" s="44">
        <v>3</v>
      </c>
      <c r="AV710" s="44">
        <v>0</v>
      </c>
      <c r="AW710" s="44">
        <v>0</v>
      </c>
      <c r="AX710" s="44">
        <v>0</v>
      </c>
      <c r="AY710" s="44">
        <v>0</v>
      </c>
      <c r="AZ710" s="44">
        <v>0</v>
      </c>
      <c r="BA710" s="44">
        <v>0</v>
      </c>
      <c r="BB710" s="44">
        <v>0</v>
      </c>
      <c r="BC710" s="44">
        <v>0</v>
      </c>
      <c r="BD710" s="44">
        <v>10</v>
      </c>
      <c r="BE710" s="44">
        <v>0</v>
      </c>
      <c r="BF710" s="44">
        <v>0</v>
      </c>
      <c r="BG710" s="44">
        <v>0</v>
      </c>
      <c r="BH710" s="44">
        <v>0</v>
      </c>
      <c r="BI710" s="44">
        <v>0</v>
      </c>
      <c r="BJ710" s="44">
        <v>0</v>
      </c>
      <c r="BK710" s="44">
        <v>0</v>
      </c>
      <c r="BL710" s="44">
        <f>SUM(V710:BK710)</f>
        <v>17</v>
      </c>
      <c r="BM710" s="152">
        <f t="shared" si="1"/>
        <v>17</v>
      </c>
      <c r="BN710" s="153">
        <f t="shared" si="2"/>
        <v>0</v>
      </c>
      <c r="BO710" s="154">
        <f t="shared" si="3"/>
        <v>0</v>
      </c>
      <c r="BP710" s="155">
        <f t="shared" si="4"/>
        <v>0</v>
      </c>
      <c r="BQ710" s="44"/>
    </row>
    <row r="711" spans="1:69" ht="15.75" customHeight="1" x14ac:dyDescent="0.3">
      <c r="A711" s="44" t="s">
        <v>212</v>
      </c>
      <c r="B711" s="44" t="s">
        <v>1724</v>
      </c>
      <c r="C711" s="44" t="s">
        <v>1724</v>
      </c>
      <c r="D711" s="44">
        <v>2020</v>
      </c>
      <c r="E711" s="45">
        <v>44041</v>
      </c>
      <c r="F711" s="44" t="s">
        <v>19</v>
      </c>
      <c r="G711" s="44" t="s">
        <v>89</v>
      </c>
      <c r="H711" s="37" t="s">
        <v>31</v>
      </c>
      <c r="I711" s="37" t="s">
        <v>31</v>
      </c>
      <c r="J711" s="37" t="s">
        <v>31</v>
      </c>
      <c r="K711" s="37" t="s">
        <v>31</v>
      </c>
      <c r="L711" s="37" t="s">
        <v>31</v>
      </c>
      <c r="M711" s="44" t="s">
        <v>1699</v>
      </c>
      <c r="N711" s="44"/>
      <c r="O711" s="44">
        <v>0</v>
      </c>
      <c r="P711" s="44">
        <v>0</v>
      </c>
      <c r="Q711" s="44">
        <v>0</v>
      </c>
      <c r="R711" s="44">
        <v>0</v>
      </c>
      <c r="S711" s="44">
        <v>0</v>
      </c>
      <c r="T711" s="44">
        <v>0</v>
      </c>
      <c r="U711" s="44">
        <v>0</v>
      </c>
      <c r="V711" s="44">
        <v>0</v>
      </c>
      <c r="W711" s="44">
        <v>0</v>
      </c>
      <c r="X711" s="44">
        <v>0</v>
      </c>
      <c r="Y711" s="44">
        <v>0</v>
      </c>
      <c r="Z711" s="44">
        <v>0</v>
      </c>
      <c r="AA711" s="44">
        <v>0</v>
      </c>
      <c r="AB711" s="44">
        <v>0</v>
      </c>
      <c r="AC711" s="44">
        <v>0</v>
      </c>
      <c r="AD711" s="44">
        <v>0</v>
      </c>
      <c r="AE711" s="44">
        <v>0</v>
      </c>
      <c r="AF711" s="44">
        <v>0</v>
      </c>
      <c r="AG711" s="44">
        <v>0</v>
      </c>
      <c r="AH711" s="44">
        <v>0</v>
      </c>
      <c r="AI711" s="44">
        <v>0</v>
      </c>
      <c r="AJ711" s="44">
        <v>0</v>
      </c>
      <c r="AK711" s="44">
        <v>0</v>
      </c>
      <c r="AL711" s="44">
        <v>0</v>
      </c>
      <c r="AM711" s="44">
        <v>0</v>
      </c>
      <c r="AN711" s="44">
        <v>0</v>
      </c>
      <c r="AO711" s="44">
        <v>0</v>
      </c>
      <c r="AP711" s="44">
        <v>0</v>
      </c>
      <c r="AQ711" s="44">
        <v>0</v>
      </c>
      <c r="AR711" s="44">
        <v>0</v>
      </c>
      <c r="AS711" s="44">
        <v>0</v>
      </c>
      <c r="AT711" s="44">
        <v>0</v>
      </c>
      <c r="AU711" s="44">
        <v>0</v>
      </c>
      <c r="AV711" s="44">
        <v>0</v>
      </c>
      <c r="AW711" s="44">
        <v>0</v>
      </c>
      <c r="AX711" s="44">
        <v>0</v>
      </c>
      <c r="AY711" s="44">
        <v>0</v>
      </c>
      <c r="AZ711" s="44">
        <v>0</v>
      </c>
      <c r="BA711" s="44">
        <v>0</v>
      </c>
      <c r="BB711" s="44">
        <v>1</v>
      </c>
      <c r="BC711" s="44">
        <v>0</v>
      </c>
      <c r="BD711" s="44">
        <v>0</v>
      </c>
      <c r="BE711" s="44">
        <v>0</v>
      </c>
      <c r="BF711" s="44">
        <v>0</v>
      </c>
      <c r="BG711" s="44">
        <v>0</v>
      </c>
      <c r="BH711" s="44">
        <v>0</v>
      </c>
      <c r="BI711" s="44">
        <v>0</v>
      </c>
      <c r="BJ711" s="44">
        <v>0</v>
      </c>
      <c r="BK711" s="44">
        <v>0</v>
      </c>
      <c r="BL711" s="44">
        <f>SUM(V711:BK711)</f>
        <v>1</v>
      </c>
      <c r="BM711" s="152">
        <f t="shared" si="1"/>
        <v>0</v>
      </c>
      <c r="BN711" s="153">
        <f t="shared" si="2"/>
        <v>0</v>
      </c>
      <c r="BO711" s="154">
        <f t="shared" si="3"/>
        <v>1</v>
      </c>
      <c r="BP711" s="155">
        <f t="shared" si="4"/>
        <v>0</v>
      </c>
      <c r="BQ711" s="44"/>
    </row>
    <row r="712" spans="1:69" ht="15.75" customHeight="1" x14ac:dyDescent="0.3">
      <c r="A712" s="44" t="s">
        <v>212</v>
      </c>
      <c r="B712" s="44" t="s">
        <v>1724</v>
      </c>
      <c r="C712" s="44" t="s">
        <v>1724</v>
      </c>
      <c r="D712" s="44">
        <v>2020</v>
      </c>
      <c r="E712" s="45">
        <v>44041</v>
      </c>
      <c r="F712" s="44" t="s">
        <v>19</v>
      </c>
      <c r="G712" s="44" t="s">
        <v>89</v>
      </c>
      <c r="H712" s="37" t="s">
        <v>31</v>
      </c>
      <c r="I712" s="37" t="s">
        <v>31</v>
      </c>
      <c r="J712" s="37" t="s">
        <v>31</v>
      </c>
      <c r="K712" s="37" t="s">
        <v>31</v>
      </c>
      <c r="L712" s="37" t="s">
        <v>31</v>
      </c>
      <c r="M712" s="44" t="s">
        <v>1700</v>
      </c>
      <c r="N712" s="44">
        <f>SUM(O712:U712,V712:BK712)</f>
        <v>10</v>
      </c>
      <c r="O712" s="44">
        <v>0</v>
      </c>
      <c r="P712" s="44">
        <v>0</v>
      </c>
      <c r="Q712" s="44">
        <v>0</v>
      </c>
      <c r="R712" s="44">
        <v>0</v>
      </c>
      <c r="S712" s="44">
        <v>0</v>
      </c>
      <c r="T712" s="44">
        <v>6</v>
      </c>
      <c r="U712" s="44">
        <v>3</v>
      </c>
      <c r="V712" s="44">
        <v>0</v>
      </c>
      <c r="W712" s="44">
        <v>0</v>
      </c>
      <c r="X712" s="44">
        <v>0</v>
      </c>
      <c r="Y712" s="44">
        <v>1</v>
      </c>
      <c r="Z712" s="44">
        <v>0</v>
      </c>
      <c r="AA712" s="44">
        <v>0</v>
      </c>
      <c r="AB712" s="44">
        <v>0</v>
      </c>
      <c r="AC712" s="44">
        <v>0</v>
      </c>
      <c r="AD712" s="44">
        <v>0</v>
      </c>
      <c r="AE712" s="44">
        <v>0</v>
      </c>
      <c r="AF712" s="44">
        <v>0</v>
      </c>
      <c r="AG712" s="44">
        <v>0</v>
      </c>
      <c r="AH712" s="44">
        <v>0</v>
      </c>
      <c r="AI712" s="44">
        <v>0</v>
      </c>
      <c r="AJ712" s="44">
        <v>0</v>
      </c>
      <c r="AK712" s="44">
        <v>0</v>
      </c>
      <c r="AL712" s="44">
        <v>0</v>
      </c>
      <c r="AM712" s="44">
        <v>0</v>
      </c>
      <c r="AN712" s="44">
        <v>0</v>
      </c>
      <c r="AO712" s="44">
        <v>0</v>
      </c>
      <c r="AP712" s="44">
        <v>0</v>
      </c>
      <c r="AQ712" s="44">
        <v>0</v>
      </c>
      <c r="AR712" s="44">
        <v>0</v>
      </c>
      <c r="AS712" s="44">
        <v>0</v>
      </c>
      <c r="AT712" s="44">
        <v>0</v>
      </c>
      <c r="AU712" s="44">
        <v>0</v>
      </c>
      <c r="AV712" s="44">
        <v>0</v>
      </c>
      <c r="AW712" s="44">
        <v>0</v>
      </c>
      <c r="AX712" s="44">
        <v>0</v>
      </c>
      <c r="AY712" s="44">
        <v>0</v>
      </c>
      <c r="AZ712" s="44">
        <v>0</v>
      </c>
      <c r="BA712" s="44">
        <v>0</v>
      </c>
      <c r="BB712" s="44">
        <v>0</v>
      </c>
      <c r="BC712" s="44">
        <v>0</v>
      </c>
      <c r="BD712" s="44">
        <v>0</v>
      </c>
      <c r="BE712" s="44">
        <v>0</v>
      </c>
      <c r="BF712" s="44">
        <v>0</v>
      </c>
      <c r="BG712" s="44">
        <v>0</v>
      </c>
      <c r="BH712" s="44">
        <v>0</v>
      </c>
      <c r="BI712" s="44">
        <v>0</v>
      </c>
      <c r="BJ712" s="44">
        <v>0</v>
      </c>
      <c r="BK712" s="44">
        <v>0</v>
      </c>
      <c r="BL712" s="44">
        <f>SUM(V712:BK712)</f>
        <v>1</v>
      </c>
      <c r="BM712" s="152">
        <f t="shared" si="1"/>
        <v>1</v>
      </c>
      <c r="BN712" s="153">
        <f t="shared" si="2"/>
        <v>0</v>
      </c>
      <c r="BO712" s="154">
        <f t="shared" si="3"/>
        <v>0</v>
      </c>
      <c r="BP712" s="155">
        <f t="shared" si="4"/>
        <v>0</v>
      </c>
      <c r="BQ712" s="44"/>
    </row>
    <row r="713" spans="1:69" ht="15.75" customHeight="1" x14ac:dyDescent="0.3">
      <c r="A713" s="44" t="s">
        <v>212</v>
      </c>
      <c r="B713" s="44" t="s">
        <v>1724</v>
      </c>
      <c r="C713" s="44" t="s">
        <v>1724</v>
      </c>
      <c r="D713" s="44">
        <v>2020</v>
      </c>
      <c r="E713" s="45">
        <v>44041</v>
      </c>
      <c r="F713" s="44" t="s">
        <v>19</v>
      </c>
      <c r="G713" s="44" t="s">
        <v>92</v>
      </c>
      <c r="H713" s="37" t="s">
        <v>26</v>
      </c>
      <c r="I713" s="37" t="s">
        <v>26</v>
      </c>
      <c r="J713" s="37" t="s">
        <v>27</v>
      </c>
      <c r="K713" s="37" t="s">
        <v>26</v>
      </c>
      <c r="L713" s="37" t="s">
        <v>27</v>
      </c>
      <c r="M713" s="44" t="s">
        <v>1698</v>
      </c>
      <c r="N713" s="44"/>
      <c r="O713" s="44">
        <v>0</v>
      </c>
      <c r="P713" s="44">
        <v>0</v>
      </c>
      <c r="Q713" s="44">
        <v>0</v>
      </c>
      <c r="R713" s="44">
        <v>0</v>
      </c>
      <c r="S713" s="44">
        <v>0</v>
      </c>
      <c r="T713" s="44">
        <v>0</v>
      </c>
      <c r="U713" s="44">
        <v>0</v>
      </c>
      <c r="V713" s="44">
        <v>0</v>
      </c>
      <c r="W713" s="44">
        <v>0</v>
      </c>
      <c r="X713" s="44">
        <v>0</v>
      </c>
      <c r="Y713" s="44">
        <v>8</v>
      </c>
      <c r="Z713" s="44">
        <v>0</v>
      </c>
      <c r="AA713" s="44">
        <v>3</v>
      </c>
      <c r="AB713" s="44">
        <v>0</v>
      </c>
      <c r="AC713" s="44">
        <v>0</v>
      </c>
      <c r="AD713" s="44">
        <v>0</v>
      </c>
      <c r="AE713" s="44">
        <v>0</v>
      </c>
      <c r="AF713" s="44">
        <v>0</v>
      </c>
      <c r="AG713" s="44">
        <v>0</v>
      </c>
      <c r="AH713" s="44">
        <v>0</v>
      </c>
      <c r="AI713" s="44">
        <v>0</v>
      </c>
      <c r="AJ713" s="44">
        <v>0</v>
      </c>
      <c r="AK713" s="44">
        <v>0</v>
      </c>
      <c r="AL713" s="44">
        <v>0</v>
      </c>
      <c r="AM713" s="44">
        <v>0</v>
      </c>
      <c r="AN713" s="44">
        <v>0</v>
      </c>
      <c r="AO713" s="44">
        <v>0</v>
      </c>
      <c r="AP713" s="44">
        <v>0</v>
      </c>
      <c r="AQ713" s="44">
        <v>0</v>
      </c>
      <c r="AR713" s="44">
        <v>0</v>
      </c>
      <c r="AS713" s="44">
        <v>0</v>
      </c>
      <c r="AT713" s="44">
        <v>0</v>
      </c>
      <c r="AU713" s="44">
        <v>4</v>
      </c>
      <c r="AV713" s="44">
        <v>0</v>
      </c>
      <c r="AW713" s="44">
        <v>0</v>
      </c>
      <c r="AX713" s="44">
        <v>0</v>
      </c>
      <c r="AY713" s="44">
        <v>0</v>
      </c>
      <c r="AZ713" s="44">
        <v>0</v>
      </c>
      <c r="BA713" s="44">
        <v>0</v>
      </c>
      <c r="BB713" s="44">
        <v>0</v>
      </c>
      <c r="BC713" s="44">
        <v>0</v>
      </c>
      <c r="BD713" s="44">
        <v>3</v>
      </c>
      <c r="BE713" s="44">
        <v>0</v>
      </c>
      <c r="BF713" s="44">
        <v>0</v>
      </c>
      <c r="BG713" s="44">
        <v>0</v>
      </c>
      <c r="BH713" s="44">
        <v>0</v>
      </c>
      <c r="BI713" s="44">
        <v>0</v>
      </c>
      <c r="BJ713" s="44">
        <v>0</v>
      </c>
      <c r="BK713" s="44">
        <v>0</v>
      </c>
      <c r="BL713" s="44">
        <f>SUM(V713:BK713)</f>
        <v>18</v>
      </c>
      <c r="BM713" s="152">
        <f t="shared" si="1"/>
        <v>15</v>
      </c>
      <c r="BN713" s="153">
        <f t="shared" si="2"/>
        <v>3</v>
      </c>
      <c r="BO713" s="154">
        <f t="shared" si="3"/>
        <v>0</v>
      </c>
      <c r="BP713" s="155">
        <f t="shared" si="4"/>
        <v>0</v>
      </c>
      <c r="BQ713" s="44"/>
    </row>
    <row r="714" spans="1:69" ht="15.75" customHeight="1" x14ac:dyDescent="0.3">
      <c r="A714" s="44" t="s">
        <v>212</v>
      </c>
      <c r="B714" s="44" t="s">
        <v>1724</v>
      </c>
      <c r="C714" s="44" t="s">
        <v>1724</v>
      </c>
      <c r="D714" s="44">
        <v>2020</v>
      </c>
      <c r="E714" s="45">
        <v>44041</v>
      </c>
      <c r="F714" s="44" t="s">
        <v>19</v>
      </c>
      <c r="G714" s="44" t="s">
        <v>92</v>
      </c>
      <c r="H714" s="37" t="s">
        <v>26</v>
      </c>
      <c r="I714" s="37" t="s">
        <v>26</v>
      </c>
      <c r="J714" s="37" t="s">
        <v>27</v>
      </c>
      <c r="K714" s="37" t="s">
        <v>26</v>
      </c>
      <c r="L714" s="37" t="s">
        <v>27</v>
      </c>
      <c r="M714" s="44" t="s">
        <v>1699</v>
      </c>
      <c r="N714" s="44"/>
      <c r="O714" s="44">
        <v>0</v>
      </c>
      <c r="P714" s="44">
        <v>0</v>
      </c>
      <c r="Q714" s="44">
        <v>0</v>
      </c>
      <c r="R714" s="44">
        <v>0</v>
      </c>
      <c r="S714" s="44">
        <v>0</v>
      </c>
      <c r="T714" s="44">
        <v>0</v>
      </c>
      <c r="U714" s="44">
        <v>0</v>
      </c>
      <c r="V714" s="44">
        <v>0</v>
      </c>
      <c r="W714" s="44">
        <v>0</v>
      </c>
      <c r="X714" s="44">
        <v>1</v>
      </c>
      <c r="Y714" s="44">
        <v>2</v>
      </c>
      <c r="Z714" s="44">
        <v>0</v>
      </c>
      <c r="AA714" s="44">
        <v>34</v>
      </c>
      <c r="AB714" s="44">
        <v>0</v>
      </c>
      <c r="AC714" s="44">
        <v>0</v>
      </c>
      <c r="AD714" s="44">
        <v>0</v>
      </c>
      <c r="AE714" s="44">
        <v>0</v>
      </c>
      <c r="AF714" s="44">
        <v>0</v>
      </c>
      <c r="AG714" s="44">
        <v>0</v>
      </c>
      <c r="AH714" s="44">
        <v>0</v>
      </c>
      <c r="AI714" s="44">
        <v>0</v>
      </c>
      <c r="AJ714" s="44">
        <v>0</v>
      </c>
      <c r="AK714" s="44">
        <v>0</v>
      </c>
      <c r="AL714" s="44">
        <v>0</v>
      </c>
      <c r="AM714" s="44">
        <v>0</v>
      </c>
      <c r="AN714" s="44">
        <v>0</v>
      </c>
      <c r="AO714" s="44">
        <v>0</v>
      </c>
      <c r="AP714" s="44">
        <v>0</v>
      </c>
      <c r="AQ714" s="44">
        <v>0</v>
      </c>
      <c r="AR714" s="44">
        <v>0</v>
      </c>
      <c r="AS714" s="44">
        <v>0</v>
      </c>
      <c r="AT714" s="44">
        <v>0</v>
      </c>
      <c r="AU714" s="44">
        <v>0</v>
      </c>
      <c r="AV714" s="44">
        <v>0</v>
      </c>
      <c r="AW714" s="44">
        <v>0</v>
      </c>
      <c r="AX714" s="44">
        <v>0</v>
      </c>
      <c r="AY714" s="44">
        <v>0</v>
      </c>
      <c r="AZ714" s="44">
        <v>0</v>
      </c>
      <c r="BA714" s="44">
        <v>0</v>
      </c>
      <c r="BB714" s="44">
        <v>0</v>
      </c>
      <c r="BC714" s="44">
        <v>0</v>
      </c>
      <c r="BD714" s="44">
        <v>1</v>
      </c>
      <c r="BE714" s="44">
        <v>0</v>
      </c>
      <c r="BF714" s="44">
        <v>0</v>
      </c>
      <c r="BG714" s="44">
        <v>0</v>
      </c>
      <c r="BH714" s="44">
        <v>0</v>
      </c>
      <c r="BI714" s="44">
        <v>0</v>
      </c>
      <c r="BJ714" s="44">
        <v>0</v>
      </c>
      <c r="BK714" s="44">
        <v>0</v>
      </c>
      <c r="BL714" s="44">
        <f>SUM(V714:BK714)</f>
        <v>38</v>
      </c>
      <c r="BM714" s="152">
        <f t="shared" si="1"/>
        <v>3</v>
      </c>
      <c r="BN714" s="153">
        <f t="shared" si="2"/>
        <v>34</v>
      </c>
      <c r="BO714" s="154">
        <f t="shared" si="3"/>
        <v>0</v>
      </c>
      <c r="BP714" s="155">
        <f t="shared" si="4"/>
        <v>1</v>
      </c>
      <c r="BQ714" s="44"/>
    </row>
    <row r="715" spans="1:69" ht="15.75" customHeight="1" x14ac:dyDescent="0.3">
      <c r="A715" s="44" t="s">
        <v>212</v>
      </c>
      <c r="B715" s="44" t="s">
        <v>1724</v>
      </c>
      <c r="C715" s="44" t="s">
        <v>1724</v>
      </c>
      <c r="D715" s="44">
        <v>2020</v>
      </c>
      <c r="E715" s="45">
        <v>44041</v>
      </c>
      <c r="F715" s="44" t="s">
        <v>19</v>
      </c>
      <c r="G715" s="44" t="s">
        <v>92</v>
      </c>
      <c r="H715" s="37" t="s">
        <v>26</v>
      </c>
      <c r="I715" s="37" t="s">
        <v>26</v>
      </c>
      <c r="J715" s="37" t="s">
        <v>27</v>
      </c>
      <c r="K715" s="37" t="s">
        <v>26</v>
      </c>
      <c r="L715" s="37" t="s">
        <v>27</v>
      </c>
      <c r="M715" s="44" t="s">
        <v>1700</v>
      </c>
      <c r="N715" s="44">
        <f>SUM(O715:U715,V715:BK715)</f>
        <v>10</v>
      </c>
      <c r="O715" s="44">
        <v>0</v>
      </c>
      <c r="P715" s="44">
        <v>0</v>
      </c>
      <c r="Q715" s="44">
        <v>0</v>
      </c>
      <c r="R715" s="44">
        <v>2</v>
      </c>
      <c r="S715" s="44">
        <v>0</v>
      </c>
      <c r="T715" s="44">
        <v>6</v>
      </c>
      <c r="U715" s="44">
        <v>0</v>
      </c>
      <c r="V715" s="44">
        <v>0</v>
      </c>
      <c r="W715" s="44">
        <v>0</v>
      </c>
      <c r="X715" s="44">
        <v>0</v>
      </c>
      <c r="Y715" s="44">
        <v>2</v>
      </c>
      <c r="Z715" s="44">
        <v>0</v>
      </c>
      <c r="AA715" s="44">
        <v>0</v>
      </c>
      <c r="AB715" s="44">
        <v>0</v>
      </c>
      <c r="AC715" s="44">
        <v>0</v>
      </c>
      <c r="AD715" s="44">
        <v>0</v>
      </c>
      <c r="AE715" s="44">
        <v>0</v>
      </c>
      <c r="AF715" s="44">
        <v>0</v>
      </c>
      <c r="AG715" s="44">
        <v>0</v>
      </c>
      <c r="AH715" s="44">
        <v>0</v>
      </c>
      <c r="AI715" s="44">
        <v>0</v>
      </c>
      <c r="AJ715" s="44">
        <v>0</v>
      </c>
      <c r="AK715" s="44">
        <v>0</v>
      </c>
      <c r="AL715" s="44">
        <v>0</v>
      </c>
      <c r="AM715" s="44">
        <v>0</v>
      </c>
      <c r="AN715" s="44">
        <v>0</v>
      </c>
      <c r="AO715" s="44">
        <v>0</v>
      </c>
      <c r="AP715" s="44">
        <v>0</v>
      </c>
      <c r="AQ715" s="44">
        <v>0</v>
      </c>
      <c r="AR715" s="44">
        <v>0</v>
      </c>
      <c r="AS715" s="44">
        <v>0</v>
      </c>
      <c r="AT715" s="44">
        <v>0</v>
      </c>
      <c r="AU715" s="44">
        <v>0</v>
      </c>
      <c r="AV715" s="44">
        <v>0</v>
      </c>
      <c r="AW715" s="44">
        <v>0</v>
      </c>
      <c r="AX715" s="44">
        <v>0</v>
      </c>
      <c r="AY715" s="44">
        <v>0</v>
      </c>
      <c r="AZ715" s="44">
        <v>0</v>
      </c>
      <c r="BA715" s="44">
        <v>0</v>
      </c>
      <c r="BB715" s="44">
        <v>0</v>
      </c>
      <c r="BC715" s="44">
        <v>0</v>
      </c>
      <c r="BD715" s="44">
        <v>0</v>
      </c>
      <c r="BE715" s="44">
        <v>0</v>
      </c>
      <c r="BF715" s="44">
        <v>0</v>
      </c>
      <c r="BG715" s="44">
        <v>0</v>
      </c>
      <c r="BH715" s="44">
        <v>0</v>
      </c>
      <c r="BI715" s="44">
        <v>0</v>
      </c>
      <c r="BJ715" s="44">
        <v>0</v>
      </c>
      <c r="BK715" s="44">
        <v>0</v>
      </c>
      <c r="BL715" s="44">
        <f>SUM(V715:BK715)</f>
        <v>2</v>
      </c>
      <c r="BM715" s="152">
        <f t="shared" si="1"/>
        <v>2</v>
      </c>
      <c r="BN715" s="153">
        <f t="shared" si="2"/>
        <v>0</v>
      </c>
      <c r="BO715" s="154">
        <f t="shared" si="3"/>
        <v>0</v>
      </c>
      <c r="BP715" s="155">
        <f t="shared" si="4"/>
        <v>0</v>
      </c>
      <c r="BQ715" s="44"/>
    </row>
    <row r="716" spans="1:69" ht="15.75" customHeight="1" x14ac:dyDescent="0.3">
      <c r="A716" s="44" t="s">
        <v>212</v>
      </c>
      <c r="B716" s="44" t="s">
        <v>1724</v>
      </c>
      <c r="C716" s="44" t="s">
        <v>1724</v>
      </c>
      <c r="D716" s="44">
        <v>2020</v>
      </c>
      <c r="E716" s="45">
        <v>44041</v>
      </c>
      <c r="F716" s="44" t="s">
        <v>19</v>
      </c>
      <c r="G716" s="44" t="s">
        <v>95</v>
      </c>
      <c r="H716" s="37" t="s">
        <v>27</v>
      </c>
      <c r="I716" s="37" t="s">
        <v>27</v>
      </c>
      <c r="J716" s="37" t="s">
        <v>26</v>
      </c>
      <c r="K716" s="37" t="s">
        <v>27</v>
      </c>
      <c r="L716" s="37" t="s">
        <v>26</v>
      </c>
      <c r="M716" s="44" t="s">
        <v>1698</v>
      </c>
      <c r="N716" s="44"/>
      <c r="O716" s="44">
        <v>0</v>
      </c>
      <c r="P716" s="44">
        <v>0</v>
      </c>
      <c r="Q716" s="44">
        <v>0</v>
      </c>
      <c r="R716" s="44">
        <v>0</v>
      </c>
      <c r="S716" s="44">
        <v>0</v>
      </c>
      <c r="T716" s="44">
        <v>0</v>
      </c>
      <c r="U716" s="44">
        <v>0</v>
      </c>
      <c r="V716" s="44">
        <v>0</v>
      </c>
      <c r="W716" s="44">
        <v>0</v>
      </c>
      <c r="X716" s="44">
        <v>0</v>
      </c>
      <c r="Y716" s="44">
        <v>1</v>
      </c>
      <c r="Z716" s="44">
        <v>0</v>
      </c>
      <c r="AA716" s="44">
        <v>0</v>
      </c>
      <c r="AB716" s="44">
        <v>0</v>
      </c>
      <c r="AC716" s="44">
        <v>0</v>
      </c>
      <c r="AD716" s="44">
        <v>0</v>
      </c>
      <c r="AE716" s="44">
        <v>0</v>
      </c>
      <c r="AF716" s="44">
        <v>0</v>
      </c>
      <c r="AG716" s="44">
        <v>0</v>
      </c>
      <c r="AH716" s="44">
        <v>0</v>
      </c>
      <c r="AI716" s="44">
        <v>0</v>
      </c>
      <c r="AJ716" s="44">
        <v>0</v>
      </c>
      <c r="AK716" s="44">
        <v>0</v>
      </c>
      <c r="AL716" s="44">
        <v>0</v>
      </c>
      <c r="AM716" s="44">
        <v>0</v>
      </c>
      <c r="AN716" s="44">
        <v>0</v>
      </c>
      <c r="AO716" s="44">
        <v>3</v>
      </c>
      <c r="AP716" s="44">
        <v>0</v>
      </c>
      <c r="AQ716" s="44">
        <v>0</v>
      </c>
      <c r="AR716" s="44">
        <v>0</v>
      </c>
      <c r="AS716" s="44">
        <v>0</v>
      </c>
      <c r="AT716" s="44">
        <v>0</v>
      </c>
      <c r="AU716" s="44">
        <v>0</v>
      </c>
      <c r="AV716" s="44">
        <v>0</v>
      </c>
      <c r="AW716" s="44">
        <v>0</v>
      </c>
      <c r="AX716" s="44">
        <v>0</v>
      </c>
      <c r="AY716" s="44">
        <v>0</v>
      </c>
      <c r="AZ716" s="44">
        <v>0</v>
      </c>
      <c r="BA716" s="44">
        <v>0</v>
      </c>
      <c r="BB716" s="44">
        <v>0</v>
      </c>
      <c r="BC716" s="44">
        <v>0</v>
      </c>
      <c r="BD716" s="44">
        <v>0</v>
      </c>
      <c r="BE716" s="44">
        <v>0</v>
      </c>
      <c r="BF716" s="44">
        <v>0</v>
      </c>
      <c r="BG716" s="44">
        <v>0</v>
      </c>
      <c r="BH716" s="44">
        <v>0</v>
      </c>
      <c r="BI716" s="44">
        <v>0</v>
      </c>
      <c r="BJ716" s="44">
        <v>0</v>
      </c>
      <c r="BK716" s="44">
        <v>0</v>
      </c>
      <c r="BL716" s="44">
        <f>SUM(V716:BK716)</f>
        <v>4</v>
      </c>
      <c r="BM716" s="152">
        <f t="shared" si="1"/>
        <v>4</v>
      </c>
      <c r="BN716" s="153">
        <f t="shared" si="2"/>
        <v>0</v>
      </c>
      <c r="BO716" s="154">
        <f t="shared" si="3"/>
        <v>0</v>
      </c>
      <c r="BP716" s="155">
        <f t="shared" si="4"/>
        <v>0</v>
      </c>
      <c r="BQ716" s="44"/>
    </row>
    <row r="717" spans="1:69" ht="15.75" customHeight="1" x14ac:dyDescent="0.3">
      <c r="A717" s="44" t="s">
        <v>212</v>
      </c>
      <c r="B717" s="44" t="s">
        <v>1724</v>
      </c>
      <c r="C717" s="44" t="s">
        <v>1724</v>
      </c>
      <c r="D717" s="44">
        <v>2020</v>
      </c>
      <c r="E717" s="45">
        <v>44041</v>
      </c>
      <c r="F717" s="44" t="s">
        <v>19</v>
      </c>
      <c r="G717" s="44" t="s">
        <v>95</v>
      </c>
      <c r="H717" s="37" t="s">
        <v>27</v>
      </c>
      <c r="I717" s="37" t="s">
        <v>27</v>
      </c>
      <c r="J717" s="37" t="s">
        <v>26</v>
      </c>
      <c r="K717" s="37" t="s">
        <v>27</v>
      </c>
      <c r="L717" s="37" t="s">
        <v>26</v>
      </c>
      <c r="M717" s="44" t="s">
        <v>1699</v>
      </c>
      <c r="N717" s="44"/>
      <c r="O717" s="44">
        <v>0</v>
      </c>
      <c r="P717" s="44">
        <v>0</v>
      </c>
      <c r="Q717" s="44">
        <v>0</v>
      </c>
      <c r="R717" s="44">
        <v>0</v>
      </c>
      <c r="S717" s="44">
        <v>0</v>
      </c>
      <c r="T717" s="44">
        <v>0</v>
      </c>
      <c r="U717" s="44">
        <v>0</v>
      </c>
      <c r="V717" s="44">
        <v>0</v>
      </c>
      <c r="W717" s="44">
        <v>0</v>
      </c>
      <c r="X717" s="44">
        <v>0</v>
      </c>
      <c r="Y717" s="44">
        <v>0</v>
      </c>
      <c r="Z717" s="44">
        <v>0</v>
      </c>
      <c r="AA717" s="44">
        <v>4</v>
      </c>
      <c r="AB717" s="44">
        <v>0</v>
      </c>
      <c r="AC717" s="44">
        <v>0</v>
      </c>
      <c r="AD717" s="44">
        <v>0</v>
      </c>
      <c r="AE717" s="44">
        <v>0</v>
      </c>
      <c r="AF717" s="44">
        <v>0</v>
      </c>
      <c r="AG717" s="44">
        <v>0</v>
      </c>
      <c r="AH717" s="44">
        <v>0</v>
      </c>
      <c r="AI717" s="44">
        <v>0</v>
      </c>
      <c r="AJ717" s="44">
        <v>0</v>
      </c>
      <c r="AK717" s="44">
        <v>0</v>
      </c>
      <c r="AL717" s="44">
        <v>0</v>
      </c>
      <c r="AM717" s="44">
        <v>0</v>
      </c>
      <c r="AN717" s="44">
        <v>0</v>
      </c>
      <c r="AO717" s="44">
        <v>1</v>
      </c>
      <c r="AP717" s="44">
        <v>0</v>
      </c>
      <c r="AQ717" s="44">
        <v>0</v>
      </c>
      <c r="AR717" s="44">
        <v>0</v>
      </c>
      <c r="AS717" s="44">
        <v>0</v>
      </c>
      <c r="AT717" s="44">
        <v>0</v>
      </c>
      <c r="AU717" s="44">
        <v>0</v>
      </c>
      <c r="AV717" s="44">
        <v>0</v>
      </c>
      <c r="AW717" s="44">
        <v>0</v>
      </c>
      <c r="AX717" s="44">
        <v>0</v>
      </c>
      <c r="AY717" s="44">
        <v>0</v>
      </c>
      <c r="AZ717" s="44">
        <v>0</v>
      </c>
      <c r="BA717" s="44">
        <v>0</v>
      </c>
      <c r="BB717" s="44">
        <v>0</v>
      </c>
      <c r="BC717" s="44">
        <v>0</v>
      </c>
      <c r="BD717" s="44">
        <v>1</v>
      </c>
      <c r="BE717" s="44">
        <v>0</v>
      </c>
      <c r="BF717" s="44">
        <v>0</v>
      </c>
      <c r="BG717" s="44">
        <v>0</v>
      </c>
      <c r="BH717" s="44">
        <v>0</v>
      </c>
      <c r="BI717" s="44">
        <v>0</v>
      </c>
      <c r="BJ717" s="44">
        <v>0</v>
      </c>
      <c r="BK717" s="44">
        <v>0</v>
      </c>
      <c r="BL717" s="44">
        <f>SUM(V717:BK717)</f>
        <v>6</v>
      </c>
      <c r="BM717" s="152">
        <f t="shared" si="1"/>
        <v>2</v>
      </c>
      <c r="BN717" s="153">
        <f t="shared" si="2"/>
        <v>4</v>
      </c>
      <c r="BO717" s="154">
        <f t="shared" si="3"/>
        <v>0</v>
      </c>
      <c r="BP717" s="155">
        <f t="shared" si="4"/>
        <v>0</v>
      </c>
      <c r="BQ717" s="44"/>
    </row>
    <row r="718" spans="1:69" ht="15.75" customHeight="1" x14ac:dyDescent="0.3">
      <c r="A718" s="44" t="s">
        <v>212</v>
      </c>
      <c r="B718" s="44" t="s">
        <v>1724</v>
      </c>
      <c r="C718" s="44" t="s">
        <v>1724</v>
      </c>
      <c r="D718" s="44">
        <v>2020</v>
      </c>
      <c r="E718" s="45">
        <v>44041</v>
      </c>
      <c r="F718" s="44" t="s">
        <v>19</v>
      </c>
      <c r="G718" s="44" t="s">
        <v>95</v>
      </c>
      <c r="H718" s="37" t="s">
        <v>27</v>
      </c>
      <c r="I718" s="37" t="s">
        <v>27</v>
      </c>
      <c r="J718" s="37" t="s">
        <v>26</v>
      </c>
      <c r="K718" s="37" t="s">
        <v>27</v>
      </c>
      <c r="L718" s="37" t="s">
        <v>26</v>
      </c>
      <c r="M718" s="44" t="s">
        <v>1700</v>
      </c>
      <c r="N718" s="44">
        <f>SUM(O718:U718,V718:BK718)</f>
        <v>10</v>
      </c>
      <c r="O718" s="44">
        <v>0</v>
      </c>
      <c r="P718" s="44">
        <v>0</v>
      </c>
      <c r="Q718" s="44">
        <v>0</v>
      </c>
      <c r="R718" s="44">
        <v>0</v>
      </c>
      <c r="S718" s="44">
        <v>0</v>
      </c>
      <c r="T718" s="44">
        <v>10</v>
      </c>
      <c r="U718" s="44">
        <v>0</v>
      </c>
      <c r="V718" s="44">
        <v>0</v>
      </c>
      <c r="W718" s="44">
        <v>0</v>
      </c>
      <c r="X718" s="44">
        <v>0</v>
      </c>
      <c r="Y718" s="44">
        <v>0</v>
      </c>
      <c r="Z718" s="44">
        <v>0</v>
      </c>
      <c r="AA718" s="44">
        <v>0</v>
      </c>
      <c r="AB718" s="44">
        <v>0</v>
      </c>
      <c r="AC718" s="44">
        <v>0</v>
      </c>
      <c r="AD718" s="44">
        <v>0</v>
      </c>
      <c r="AE718" s="44">
        <v>0</v>
      </c>
      <c r="AF718" s="44">
        <v>0</v>
      </c>
      <c r="AG718" s="44">
        <v>0</v>
      </c>
      <c r="AH718" s="44">
        <v>0</v>
      </c>
      <c r="AI718" s="44">
        <v>0</v>
      </c>
      <c r="AJ718" s="44">
        <v>0</v>
      </c>
      <c r="AK718" s="44">
        <v>0</v>
      </c>
      <c r="AL718" s="44">
        <v>0</v>
      </c>
      <c r="AM718" s="44">
        <v>0</v>
      </c>
      <c r="AN718" s="44">
        <v>0</v>
      </c>
      <c r="AO718" s="44">
        <v>0</v>
      </c>
      <c r="AP718" s="44">
        <v>0</v>
      </c>
      <c r="AQ718" s="44">
        <v>0</v>
      </c>
      <c r="AR718" s="44">
        <v>0</v>
      </c>
      <c r="AS718" s="44">
        <v>0</v>
      </c>
      <c r="AT718" s="44">
        <v>0</v>
      </c>
      <c r="AU718" s="44">
        <v>0</v>
      </c>
      <c r="AV718" s="44">
        <v>0</v>
      </c>
      <c r="AW718" s="44">
        <v>0</v>
      </c>
      <c r="AX718" s="44">
        <v>0</v>
      </c>
      <c r="AY718" s="44">
        <v>0</v>
      </c>
      <c r="AZ718" s="44">
        <v>0</v>
      </c>
      <c r="BA718" s="44">
        <v>0</v>
      </c>
      <c r="BB718" s="44">
        <v>0</v>
      </c>
      <c r="BC718" s="44">
        <v>0</v>
      </c>
      <c r="BD718" s="44">
        <v>0</v>
      </c>
      <c r="BE718" s="44">
        <v>0</v>
      </c>
      <c r="BF718" s="44">
        <v>0</v>
      </c>
      <c r="BG718" s="44">
        <v>0</v>
      </c>
      <c r="BH718" s="44">
        <v>0</v>
      </c>
      <c r="BI718" s="44">
        <v>0</v>
      </c>
      <c r="BJ718" s="44">
        <v>0</v>
      </c>
      <c r="BK718" s="44">
        <v>0</v>
      </c>
      <c r="BL718" s="44">
        <f>SUM(V718:BK718)</f>
        <v>0</v>
      </c>
      <c r="BM718" s="152">
        <f t="shared" si="1"/>
        <v>0</v>
      </c>
      <c r="BN718" s="153">
        <f t="shared" si="2"/>
        <v>0</v>
      </c>
      <c r="BO718" s="154">
        <f t="shared" si="3"/>
        <v>0</v>
      </c>
      <c r="BP718" s="155">
        <f t="shared" si="4"/>
        <v>0</v>
      </c>
      <c r="BQ718" s="44"/>
    </row>
    <row r="719" spans="1:69" ht="15.75" customHeight="1" x14ac:dyDescent="0.3">
      <c r="A719" s="44" t="s">
        <v>212</v>
      </c>
      <c r="B719" s="44" t="s">
        <v>1724</v>
      </c>
      <c r="C719" s="44" t="s">
        <v>1724</v>
      </c>
      <c r="D719" s="44">
        <v>2020</v>
      </c>
      <c r="E719" s="45">
        <v>44041</v>
      </c>
      <c r="F719" s="44" t="s">
        <v>19</v>
      </c>
      <c r="G719" s="44" t="s">
        <v>98</v>
      </c>
      <c r="H719" s="37" t="s">
        <v>26</v>
      </c>
      <c r="I719" s="37" t="s">
        <v>26</v>
      </c>
      <c r="J719" s="37" t="s">
        <v>27</v>
      </c>
      <c r="K719" s="37" t="s">
        <v>26</v>
      </c>
      <c r="L719" s="37" t="s">
        <v>27</v>
      </c>
      <c r="M719" s="44" t="s">
        <v>1698</v>
      </c>
      <c r="N719" s="44"/>
      <c r="O719" s="44">
        <v>0</v>
      </c>
      <c r="P719" s="44">
        <v>0</v>
      </c>
      <c r="Q719" s="44">
        <v>0</v>
      </c>
      <c r="R719" s="44">
        <v>0</v>
      </c>
      <c r="S719" s="44">
        <v>0</v>
      </c>
      <c r="T719" s="44">
        <v>0</v>
      </c>
      <c r="U719" s="44">
        <v>0</v>
      </c>
      <c r="V719" s="44">
        <v>0</v>
      </c>
      <c r="W719" s="44">
        <v>0</v>
      </c>
      <c r="X719" s="44">
        <v>0</v>
      </c>
      <c r="Y719" s="44">
        <v>0</v>
      </c>
      <c r="Z719" s="44">
        <v>0</v>
      </c>
      <c r="AA719" s="44">
        <v>5</v>
      </c>
      <c r="AB719" s="44">
        <v>0</v>
      </c>
      <c r="AC719" s="44">
        <v>0</v>
      </c>
      <c r="AD719" s="44">
        <v>0</v>
      </c>
      <c r="AE719" s="44">
        <v>0</v>
      </c>
      <c r="AF719" s="44">
        <v>0</v>
      </c>
      <c r="AG719" s="44">
        <v>0</v>
      </c>
      <c r="AH719" s="44">
        <v>0</v>
      </c>
      <c r="AI719" s="44">
        <v>0</v>
      </c>
      <c r="AJ719" s="44">
        <v>0</v>
      </c>
      <c r="AK719" s="44">
        <v>0</v>
      </c>
      <c r="AL719" s="44">
        <v>0</v>
      </c>
      <c r="AM719" s="44">
        <v>0</v>
      </c>
      <c r="AN719" s="44">
        <v>0</v>
      </c>
      <c r="AO719" s="44">
        <v>2</v>
      </c>
      <c r="AP719" s="44">
        <v>0</v>
      </c>
      <c r="AQ719" s="44">
        <v>0</v>
      </c>
      <c r="AR719" s="44">
        <v>0</v>
      </c>
      <c r="AS719" s="44">
        <v>0</v>
      </c>
      <c r="AT719" s="44">
        <v>0</v>
      </c>
      <c r="AU719" s="44">
        <v>4</v>
      </c>
      <c r="AV719" s="44">
        <v>0</v>
      </c>
      <c r="AW719" s="44">
        <v>0</v>
      </c>
      <c r="AX719" s="44">
        <v>0</v>
      </c>
      <c r="AY719" s="44">
        <v>0</v>
      </c>
      <c r="AZ719" s="44">
        <v>0</v>
      </c>
      <c r="BA719" s="44">
        <v>0</v>
      </c>
      <c r="BB719" s="44">
        <v>0</v>
      </c>
      <c r="BC719" s="44">
        <v>0</v>
      </c>
      <c r="BD719" s="44">
        <v>10</v>
      </c>
      <c r="BE719" s="44">
        <v>0</v>
      </c>
      <c r="BF719" s="44">
        <v>0</v>
      </c>
      <c r="BG719" s="44">
        <v>0</v>
      </c>
      <c r="BH719" s="44">
        <v>0</v>
      </c>
      <c r="BI719" s="44">
        <v>0</v>
      </c>
      <c r="BJ719" s="44">
        <v>0</v>
      </c>
      <c r="BK719" s="44">
        <v>0</v>
      </c>
      <c r="BL719" s="44">
        <f>SUM(V719:BK719)</f>
        <v>21</v>
      </c>
      <c r="BM719" s="152">
        <f t="shared" si="1"/>
        <v>16</v>
      </c>
      <c r="BN719" s="153">
        <f t="shared" si="2"/>
        <v>5</v>
      </c>
      <c r="BO719" s="154">
        <f t="shared" si="3"/>
        <v>0</v>
      </c>
      <c r="BP719" s="155">
        <f t="shared" si="4"/>
        <v>0</v>
      </c>
      <c r="BQ719" s="44"/>
    </row>
    <row r="720" spans="1:69" ht="15.75" customHeight="1" x14ac:dyDescent="0.3">
      <c r="A720" s="44" t="s">
        <v>212</v>
      </c>
      <c r="B720" s="44" t="s">
        <v>1724</v>
      </c>
      <c r="C720" s="44" t="s">
        <v>1724</v>
      </c>
      <c r="D720" s="44">
        <v>2020</v>
      </c>
      <c r="E720" s="45">
        <v>44041</v>
      </c>
      <c r="F720" s="44" t="s">
        <v>19</v>
      </c>
      <c r="G720" s="44" t="s">
        <v>98</v>
      </c>
      <c r="H720" s="37" t="s">
        <v>26</v>
      </c>
      <c r="I720" s="37" t="s">
        <v>26</v>
      </c>
      <c r="J720" s="37" t="s">
        <v>27</v>
      </c>
      <c r="K720" s="37" t="s">
        <v>26</v>
      </c>
      <c r="L720" s="37" t="s">
        <v>27</v>
      </c>
      <c r="M720" s="44" t="s">
        <v>1699</v>
      </c>
      <c r="N720" s="44"/>
      <c r="O720" s="44">
        <v>0</v>
      </c>
      <c r="P720" s="44">
        <v>0</v>
      </c>
      <c r="Q720" s="44">
        <v>0</v>
      </c>
      <c r="R720" s="44">
        <v>0</v>
      </c>
      <c r="S720" s="44">
        <v>0</v>
      </c>
      <c r="T720" s="44">
        <v>0</v>
      </c>
      <c r="U720" s="44">
        <v>0</v>
      </c>
      <c r="V720" s="44">
        <v>0</v>
      </c>
      <c r="W720" s="44">
        <v>0</v>
      </c>
      <c r="X720" s="44">
        <v>4</v>
      </c>
      <c r="Y720" s="44">
        <v>0</v>
      </c>
      <c r="Z720" s="44">
        <v>0</v>
      </c>
      <c r="AA720" s="44">
        <v>29</v>
      </c>
      <c r="AB720" s="44">
        <v>0</v>
      </c>
      <c r="AC720" s="44">
        <v>0</v>
      </c>
      <c r="AD720" s="44">
        <v>0</v>
      </c>
      <c r="AE720" s="44">
        <v>0</v>
      </c>
      <c r="AF720" s="44">
        <v>0</v>
      </c>
      <c r="AG720" s="44">
        <v>0</v>
      </c>
      <c r="AH720" s="44">
        <v>0</v>
      </c>
      <c r="AI720" s="44">
        <v>0</v>
      </c>
      <c r="AJ720" s="44">
        <v>0</v>
      </c>
      <c r="AK720" s="44">
        <v>0</v>
      </c>
      <c r="AL720" s="44">
        <v>0</v>
      </c>
      <c r="AM720" s="44">
        <v>1</v>
      </c>
      <c r="AN720" s="44">
        <v>0</v>
      </c>
      <c r="AO720" s="44">
        <v>0</v>
      </c>
      <c r="AP720" s="44">
        <v>0</v>
      </c>
      <c r="AQ720" s="44">
        <v>0</v>
      </c>
      <c r="AR720" s="44">
        <v>0</v>
      </c>
      <c r="AS720" s="44">
        <v>0</v>
      </c>
      <c r="AT720" s="44">
        <v>0</v>
      </c>
      <c r="AU720" s="44">
        <v>0</v>
      </c>
      <c r="AV720" s="44">
        <v>0</v>
      </c>
      <c r="AW720" s="44">
        <v>2</v>
      </c>
      <c r="AX720" s="44">
        <v>0</v>
      </c>
      <c r="AY720" s="44">
        <v>0</v>
      </c>
      <c r="AZ720" s="44">
        <v>0</v>
      </c>
      <c r="BA720" s="44">
        <v>0</v>
      </c>
      <c r="BB720" s="44">
        <v>0</v>
      </c>
      <c r="BC720" s="44">
        <v>0</v>
      </c>
      <c r="BD720" s="44">
        <v>4</v>
      </c>
      <c r="BE720" s="44">
        <v>0</v>
      </c>
      <c r="BF720" s="44">
        <v>0</v>
      </c>
      <c r="BG720" s="44">
        <v>0</v>
      </c>
      <c r="BH720" s="44">
        <v>0</v>
      </c>
      <c r="BI720" s="44">
        <v>0</v>
      </c>
      <c r="BJ720" s="44">
        <v>0</v>
      </c>
      <c r="BK720" s="44">
        <v>0</v>
      </c>
      <c r="BL720" s="44">
        <f>SUM(V720:BK720)</f>
        <v>40</v>
      </c>
      <c r="BM720" s="152">
        <f t="shared" si="1"/>
        <v>4</v>
      </c>
      <c r="BN720" s="153">
        <f t="shared" si="2"/>
        <v>31</v>
      </c>
      <c r="BO720" s="154">
        <f t="shared" si="3"/>
        <v>1</v>
      </c>
      <c r="BP720" s="155">
        <f t="shared" si="4"/>
        <v>4</v>
      </c>
      <c r="BQ720" s="44"/>
    </row>
    <row r="721" spans="1:69" ht="15.75" customHeight="1" x14ac:dyDescent="0.3">
      <c r="A721" s="44" t="s">
        <v>212</v>
      </c>
      <c r="B721" s="44" t="s">
        <v>1724</v>
      </c>
      <c r="C721" s="44" t="s">
        <v>1724</v>
      </c>
      <c r="D721" s="44">
        <v>2020</v>
      </c>
      <c r="E721" s="45">
        <v>44041</v>
      </c>
      <c r="F721" s="44" t="s">
        <v>19</v>
      </c>
      <c r="G721" s="44" t="s">
        <v>98</v>
      </c>
      <c r="H721" s="37" t="s">
        <v>26</v>
      </c>
      <c r="I721" s="37" t="s">
        <v>26</v>
      </c>
      <c r="J721" s="37" t="s">
        <v>27</v>
      </c>
      <c r="K721" s="37" t="s">
        <v>26</v>
      </c>
      <c r="L721" s="37" t="s">
        <v>27</v>
      </c>
      <c r="M721" s="44" t="s">
        <v>1700</v>
      </c>
      <c r="N721" s="44">
        <f>SUM(O721:U721,V721:BK721)</f>
        <v>10</v>
      </c>
      <c r="O721" s="44">
        <v>0</v>
      </c>
      <c r="P721" s="44">
        <v>0</v>
      </c>
      <c r="Q721" s="44">
        <v>0</v>
      </c>
      <c r="R721" s="44">
        <v>0</v>
      </c>
      <c r="S721" s="44">
        <v>0</v>
      </c>
      <c r="T721" s="44">
        <v>9</v>
      </c>
      <c r="U721" s="44">
        <v>0</v>
      </c>
      <c r="V721" s="44">
        <v>0</v>
      </c>
      <c r="W721" s="44">
        <v>0</v>
      </c>
      <c r="X721" s="44">
        <v>0</v>
      </c>
      <c r="Y721" s="44">
        <v>1</v>
      </c>
      <c r="Z721" s="44">
        <v>0</v>
      </c>
      <c r="AA721" s="44">
        <v>0</v>
      </c>
      <c r="AB721" s="44">
        <v>0</v>
      </c>
      <c r="AC721" s="44">
        <v>0</v>
      </c>
      <c r="AD721" s="44">
        <v>0</v>
      </c>
      <c r="AE721" s="44">
        <v>0</v>
      </c>
      <c r="AF721" s="44">
        <v>0</v>
      </c>
      <c r="AG721" s="44">
        <v>0</v>
      </c>
      <c r="AH721" s="44">
        <v>0</v>
      </c>
      <c r="AI721" s="44">
        <v>0</v>
      </c>
      <c r="AJ721" s="44">
        <v>0</v>
      </c>
      <c r="AK721" s="44">
        <v>0</v>
      </c>
      <c r="AL721" s="44">
        <v>0</v>
      </c>
      <c r="AM721" s="44">
        <v>0</v>
      </c>
      <c r="AN721" s="44">
        <v>0</v>
      </c>
      <c r="AO721" s="44">
        <v>0</v>
      </c>
      <c r="AP721" s="44">
        <v>0</v>
      </c>
      <c r="AQ721" s="44">
        <v>0</v>
      </c>
      <c r="AR721" s="44">
        <v>0</v>
      </c>
      <c r="AS721" s="44">
        <v>0</v>
      </c>
      <c r="AT721" s="44">
        <v>0</v>
      </c>
      <c r="AU721" s="44">
        <v>0</v>
      </c>
      <c r="AV721" s="44">
        <v>0</v>
      </c>
      <c r="AW721" s="44">
        <v>0</v>
      </c>
      <c r="AX721" s="44">
        <v>0</v>
      </c>
      <c r="AY721" s="44">
        <v>0</v>
      </c>
      <c r="AZ721" s="44">
        <v>0</v>
      </c>
      <c r="BA721" s="44">
        <v>0</v>
      </c>
      <c r="BB721" s="44">
        <v>0</v>
      </c>
      <c r="BC721" s="44">
        <v>0</v>
      </c>
      <c r="BD721" s="44">
        <v>0</v>
      </c>
      <c r="BE721" s="44">
        <v>0</v>
      </c>
      <c r="BF721" s="44">
        <v>0</v>
      </c>
      <c r="BG721" s="44">
        <v>0</v>
      </c>
      <c r="BH721" s="44">
        <v>0</v>
      </c>
      <c r="BI721" s="44">
        <v>0</v>
      </c>
      <c r="BJ721" s="44">
        <v>0</v>
      </c>
      <c r="BK721" s="44">
        <v>0</v>
      </c>
      <c r="BL721" s="44">
        <f>SUM(V721:BK721)</f>
        <v>1</v>
      </c>
      <c r="BM721" s="152">
        <f t="shared" si="1"/>
        <v>1</v>
      </c>
      <c r="BN721" s="153">
        <f t="shared" si="2"/>
        <v>0</v>
      </c>
      <c r="BO721" s="154">
        <f t="shared" si="3"/>
        <v>0</v>
      </c>
      <c r="BP721" s="155">
        <f t="shared" si="4"/>
        <v>0</v>
      </c>
      <c r="BQ721" s="44"/>
    </row>
    <row r="722" spans="1:69" ht="15.75" customHeight="1" x14ac:dyDescent="0.3">
      <c r="A722" s="44" t="s">
        <v>212</v>
      </c>
      <c r="B722" s="44" t="s">
        <v>782</v>
      </c>
      <c r="C722" s="44" t="s">
        <v>212</v>
      </c>
      <c r="D722" s="44">
        <v>2020</v>
      </c>
      <c r="E722" s="45">
        <v>44039</v>
      </c>
      <c r="F722" s="44" t="s">
        <v>19</v>
      </c>
      <c r="G722" s="44" t="s">
        <v>101</v>
      </c>
      <c r="H722" s="37" t="s">
        <v>31</v>
      </c>
      <c r="I722" s="37" t="s">
        <v>31</v>
      </c>
      <c r="J722" s="37" t="s">
        <v>31</v>
      </c>
      <c r="K722" s="37" t="s">
        <v>31</v>
      </c>
      <c r="L722" s="37" t="s">
        <v>31</v>
      </c>
      <c r="M722" s="44" t="s">
        <v>1698</v>
      </c>
      <c r="N722" s="44"/>
      <c r="O722" s="44">
        <v>0</v>
      </c>
      <c r="P722" s="44">
        <v>0</v>
      </c>
      <c r="Q722" s="44">
        <v>0</v>
      </c>
      <c r="R722" s="44">
        <v>0</v>
      </c>
      <c r="S722" s="44">
        <v>0</v>
      </c>
      <c r="T722" s="44">
        <v>0</v>
      </c>
      <c r="U722" s="44">
        <v>0</v>
      </c>
      <c r="V722" s="44">
        <v>0</v>
      </c>
      <c r="W722" s="44">
        <v>0</v>
      </c>
      <c r="X722" s="44">
        <v>0</v>
      </c>
      <c r="Y722" s="44">
        <v>0</v>
      </c>
      <c r="Z722" s="44">
        <v>0</v>
      </c>
      <c r="AA722" s="44">
        <v>3</v>
      </c>
      <c r="AB722" s="44">
        <v>0</v>
      </c>
      <c r="AC722" s="44">
        <v>0</v>
      </c>
      <c r="AD722" s="44">
        <v>0</v>
      </c>
      <c r="AE722" s="44">
        <v>0</v>
      </c>
      <c r="AF722" s="44">
        <v>0</v>
      </c>
      <c r="AG722" s="44">
        <v>0</v>
      </c>
      <c r="AH722" s="44">
        <v>7</v>
      </c>
      <c r="AI722" s="44">
        <v>0</v>
      </c>
      <c r="AJ722" s="44">
        <v>0</v>
      </c>
      <c r="AK722" s="44">
        <v>0</v>
      </c>
      <c r="AL722" s="44">
        <v>0</v>
      </c>
      <c r="AM722" s="44">
        <v>0</v>
      </c>
      <c r="AN722" s="44">
        <v>0</v>
      </c>
      <c r="AO722" s="44">
        <v>1</v>
      </c>
      <c r="AP722" s="44">
        <v>0</v>
      </c>
      <c r="AQ722" s="44">
        <v>0</v>
      </c>
      <c r="AR722" s="44">
        <v>0</v>
      </c>
      <c r="AS722" s="44">
        <v>0</v>
      </c>
      <c r="AT722" s="44">
        <v>0</v>
      </c>
      <c r="AU722" s="44">
        <v>0</v>
      </c>
      <c r="AV722" s="44">
        <v>0</v>
      </c>
      <c r="AW722" s="44">
        <v>0</v>
      </c>
      <c r="AX722" s="44">
        <v>0</v>
      </c>
      <c r="AY722" s="44">
        <v>0</v>
      </c>
      <c r="AZ722" s="44">
        <v>1</v>
      </c>
      <c r="BA722" s="44">
        <v>0</v>
      </c>
      <c r="BB722" s="44">
        <v>0</v>
      </c>
      <c r="BC722" s="44">
        <v>0</v>
      </c>
      <c r="BD722" s="44">
        <v>3</v>
      </c>
      <c r="BE722" s="44">
        <v>0</v>
      </c>
      <c r="BF722" s="44">
        <v>0</v>
      </c>
      <c r="BG722" s="44">
        <v>0</v>
      </c>
      <c r="BH722" s="44">
        <v>0</v>
      </c>
      <c r="BI722" s="44">
        <v>0</v>
      </c>
      <c r="BJ722" s="44">
        <v>0</v>
      </c>
      <c r="BK722" s="44">
        <v>0</v>
      </c>
      <c r="BL722" s="44">
        <f>SUM(V722:BK722)</f>
        <v>15</v>
      </c>
      <c r="BM722" s="152">
        <f t="shared" si="1"/>
        <v>12</v>
      </c>
      <c r="BN722" s="153">
        <f t="shared" si="2"/>
        <v>3</v>
      </c>
      <c r="BO722" s="154">
        <f t="shared" si="3"/>
        <v>0</v>
      </c>
      <c r="BP722" s="155">
        <f t="shared" si="4"/>
        <v>0</v>
      </c>
      <c r="BQ722" s="44" t="s">
        <v>1729</v>
      </c>
    </row>
    <row r="723" spans="1:69" ht="15.75" customHeight="1" x14ac:dyDescent="0.3">
      <c r="A723" s="44" t="s">
        <v>212</v>
      </c>
      <c r="B723" s="44" t="s">
        <v>782</v>
      </c>
      <c r="C723" s="44" t="s">
        <v>212</v>
      </c>
      <c r="D723" s="44">
        <v>2020</v>
      </c>
      <c r="E723" s="45">
        <v>44039</v>
      </c>
      <c r="F723" s="44" t="s">
        <v>19</v>
      </c>
      <c r="G723" s="44" t="s">
        <v>101</v>
      </c>
      <c r="H723" s="37" t="s">
        <v>31</v>
      </c>
      <c r="I723" s="37" t="s">
        <v>31</v>
      </c>
      <c r="J723" s="37" t="s">
        <v>31</v>
      </c>
      <c r="K723" s="37" t="s">
        <v>31</v>
      </c>
      <c r="L723" s="37" t="s">
        <v>31</v>
      </c>
      <c r="M723" s="44" t="s">
        <v>1699</v>
      </c>
      <c r="N723" s="44"/>
      <c r="O723" s="44">
        <v>0</v>
      </c>
      <c r="P723" s="44">
        <v>0</v>
      </c>
      <c r="Q723" s="44">
        <v>0</v>
      </c>
      <c r="R723" s="44">
        <v>0</v>
      </c>
      <c r="S723" s="44">
        <v>0</v>
      </c>
      <c r="T723" s="44">
        <v>0</v>
      </c>
      <c r="U723" s="44">
        <v>0</v>
      </c>
      <c r="V723" s="44">
        <v>0</v>
      </c>
      <c r="W723" s="44">
        <v>0</v>
      </c>
      <c r="X723" s="44">
        <v>0</v>
      </c>
      <c r="Y723" s="44">
        <v>0</v>
      </c>
      <c r="Z723" s="44">
        <v>0</v>
      </c>
      <c r="AA723" s="44">
        <v>7</v>
      </c>
      <c r="AB723" s="44">
        <v>0</v>
      </c>
      <c r="AC723" s="44">
        <v>0</v>
      </c>
      <c r="AD723" s="44">
        <v>0</v>
      </c>
      <c r="AE723" s="44">
        <v>0</v>
      </c>
      <c r="AF723" s="44">
        <v>0</v>
      </c>
      <c r="AG723" s="44">
        <v>0</v>
      </c>
      <c r="AH723" s="44">
        <v>1</v>
      </c>
      <c r="AI723" s="44">
        <v>0</v>
      </c>
      <c r="AJ723" s="44">
        <v>0</v>
      </c>
      <c r="AK723" s="44">
        <v>0</v>
      </c>
      <c r="AL723" s="44">
        <v>0</v>
      </c>
      <c r="AM723" s="44">
        <v>0</v>
      </c>
      <c r="AN723" s="44">
        <v>0</v>
      </c>
      <c r="AO723" s="44">
        <v>0</v>
      </c>
      <c r="AP723" s="44">
        <v>0</v>
      </c>
      <c r="AQ723" s="44">
        <v>0</v>
      </c>
      <c r="AR723" s="44">
        <v>0</v>
      </c>
      <c r="AS723" s="44">
        <v>0</v>
      </c>
      <c r="AT723" s="44">
        <v>0</v>
      </c>
      <c r="AU723" s="44">
        <v>0</v>
      </c>
      <c r="AV723" s="44">
        <v>0</v>
      </c>
      <c r="AW723" s="44">
        <v>2</v>
      </c>
      <c r="AX723" s="44">
        <v>0</v>
      </c>
      <c r="AY723" s="44">
        <v>0</v>
      </c>
      <c r="AZ723" s="44">
        <v>0</v>
      </c>
      <c r="BA723" s="44">
        <v>0</v>
      </c>
      <c r="BB723" s="44">
        <v>0</v>
      </c>
      <c r="BC723" s="44">
        <v>0</v>
      </c>
      <c r="BD723" s="44">
        <v>3</v>
      </c>
      <c r="BE723" s="44">
        <v>0</v>
      </c>
      <c r="BF723" s="44">
        <v>0</v>
      </c>
      <c r="BG723" s="44">
        <v>0</v>
      </c>
      <c r="BH723" s="44">
        <v>0</v>
      </c>
      <c r="BI723" s="44">
        <v>0</v>
      </c>
      <c r="BJ723" s="44">
        <v>0</v>
      </c>
      <c r="BK723" s="44">
        <v>0</v>
      </c>
      <c r="BL723" s="44">
        <f>SUM(V723:BK723)</f>
        <v>13</v>
      </c>
      <c r="BM723" s="152">
        <f t="shared" si="1"/>
        <v>4</v>
      </c>
      <c r="BN723" s="153">
        <f t="shared" si="2"/>
        <v>9</v>
      </c>
      <c r="BO723" s="154">
        <f t="shared" si="3"/>
        <v>0</v>
      </c>
      <c r="BP723" s="155">
        <f t="shared" si="4"/>
        <v>0</v>
      </c>
      <c r="BQ723" s="44" t="s">
        <v>1729</v>
      </c>
    </row>
    <row r="724" spans="1:69" ht="15.75" customHeight="1" x14ac:dyDescent="0.3">
      <c r="A724" s="44" t="s">
        <v>212</v>
      </c>
      <c r="B724" s="44" t="s">
        <v>782</v>
      </c>
      <c r="C724" s="44" t="s">
        <v>212</v>
      </c>
      <c r="D724" s="44">
        <v>2020</v>
      </c>
      <c r="E724" s="45">
        <v>44039</v>
      </c>
      <c r="F724" s="44" t="s">
        <v>19</v>
      </c>
      <c r="G724" s="44" t="s">
        <v>101</v>
      </c>
      <c r="H724" s="37" t="s">
        <v>31</v>
      </c>
      <c r="I724" s="37" t="s">
        <v>31</v>
      </c>
      <c r="J724" s="37" t="s">
        <v>31</v>
      </c>
      <c r="K724" s="37" t="s">
        <v>31</v>
      </c>
      <c r="L724" s="37" t="s">
        <v>31</v>
      </c>
      <c r="M724" s="44" t="s">
        <v>1700</v>
      </c>
      <c r="N724" s="44">
        <f>SUM(O724:U724,V724:BK724)</f>
        <v>10</v>
      </c>
      <c r="O724" s="44">
        <v>0</v>
      </c>
      <c r="P724" s="44">
        <v>0</v>
      </c>
      <c r="Q724" s="44">
        <v>0</v>
      </c>
      <c r="R724" s="44">
        <v>0</v>
      </c>
      <c r="S724" s="44">
        <v>0</v>
      </c>
      <c r="T724" s="44">
        <v>9</v>
      </c>
      <c r="U724" s="44">
        <v>1</v>
      </c>
      <c r="V724" s="44">
        <v>0</v>
      </c>
      <c r="W724" s="44">
        <v>0</v>
      </c>
      <c r="X724" s="44">
        <v>0</v>
      </c>
      <c r="Y724" s="44">
        <v>0</v>
      </c>
      <c r="Z724" s="44">
        <v>0</v>
      </c>
      <c r="AA724" s="44">
        <v>0</v>
      </c>
      <c r="AB724" s="44">
        <v>0</v>
      </c>
      <c r="AC724" s="44">
        <v>0</v>
      </c>
      <c r="AD724" s="44">
        <v>0</v>
      </c>
      <c r="AE724" s="44">
        <v>0</v>
      </c>
      <c r="AF724" s="44">
        <v>0</v>
      </c>
      <c r="AG724" s="44">
        <v>0</v>
      </c>
      <c r="AH724" s="44">
        <v>0</v>
      </c>
      <c r="AI724" s="44">
        <v>0</v>
      </c>
      <c r="AJ724" s="44">
        <v>0</v>
      </c>
      <c r="AK724" s="44">
        <v>0</v>
      </c>
      <c r="AL724" s="44">
        <v>0</v>
      </c>
      <c r="AM724" s="44">
        <v>0</v>
      </c>
      <c r="AN724" s="44">
        <v>0</v>
      </c>
      <c r="AO724" s="44">
        <v>0</v>
      </c>
      <c r="AP724" s="44">
        <v>0</v>
      </c>
      <c r="AQ724" s="44">
        <v>0</v>
      </c>
      <c r="AR724" s="44">
        <v>0</v>
      </c>
      <c r="AS724" s="44">
        <v>0</v>
      </c>
      <c r="AT724" s="44">
        <v>0</v>
      </c>
      <c r="AU724" s="44">
        <v>0</v>
      </c>
      <c r="AV724" s="44">
        <v>0</v>
      </c>
      <c r="AW724" s="44">
        <v>0</v>
      </c>
      <c r="AX724" s="44">
        <v>0</v>
      </c>
      <c r="AY724" s="44">
        <v>0</v>
      </c>
      <c r="AZ724" s="44">
        <v>0</v>
      </c>
      <c r="BA724" s="44">
        <v>0</v>
      </c>
      <c r="BB724" s="44">
        <v>0</v>
      </c>
      <c r="BC724" s="44">
        <v>0</v>
      </c>
      <c r="BD724" s="44">
        <v>0</v>
      </c>
      <c r="BE724" s="44">
        <v>0</v>
      </c>
      <c r="BF724" s="44">
        <v>0</v>
      </c>
      <c r="BG724" s="44">
        <v>0</v>
      </c>
      <c r="BH724" s="44">
        <v>0</v>
      </c>
      <c r="BI724" s="44">
        <v>0</v>
      </c>
      <c r="BJ724" s="44">
        <v>0</v>
      </c>
      <c r="BK724" s="44">
        <v>0</v>
      </c>
      <c r="BL724" s="44">
        <f>SUM(V724:BK724)</f>
        <v>0</v>
      </c>
      <c r="BM724" s="152">
        <f t="shared" si="1"/>
        <v>0</v>
      </c>
      <c r="BN724" s="153">
        <f t="shared" si="2"/>
        <v>0</v>
      </c>
      <c r="BO724" s="154">
        <f t="shared" si="3"/>
        <v>0</v>
      </c>
      <c r="BP724" s="155">
        <f t="shared" si="4"/>
        <v>0</v>
      </c>
      <c r="BQ724" s="44" t="s">
        <v>1729</v>
      </c>
    </row>
    <row r="725" spans="1:69" ht="15.75" customHeight="1" x14ac:dyDescent="0.3">
      <c r="A725" s="44" t="s">
        <v>212</v>
      </c>
      <c r="B725" s="44" t="s">
        <v>212</v>
      </c>
      <c r="C725" s="44" t="s">
        <v>782</v>
      </c>
      <c r="D725" s="44">
        <v>2020</v>
      </c>
      <c r="E725" s="45">
        <v>44039</v>
      </c>
      <c r="F725" s="44" t="s">
        <v>19</v>
      </c>
      <c r="G725" s="44" t="s">
        <v>104</v>
      </c>
      <c r="H725" s="37" t="s">
        <v>45</v>
      </c>
      <c r="I725" s="37" t="s">
        <v>45</v>
      </c>
      <c r="J725" s="37" t="s">
        <v>45</v>
      </c>
      <c r="K725" s="37" t="s">
        <v>45</v>
      </c>
      <c r="L725" s="37" t="s">
        <v>45</v>
      </c>
      <c r="M725" s="44" t="s">
        <v>1698</v>
      </c>
      <c r="N725" s="44"/>
      <c r="O725" s="44">
        <v>0</v>
      </c>
      <c r="P725" s="44">
        <v>0</v>
      </c>
      <c r="Q725" s="44">
        <v>0</v>
      </c>
      <c r="R725" s="44">
        <v>0</v>
      </c>
      <c r="S725" s="44">
        <v>0</v>
      </c>
      <c r="T725" s="44">
        <v>0</v>
      </c>
      <c r="U725" s="44">
        <v>0</v>
      </c>
      <c r="V725" s="44">
        <v>0</v>
      </c>
      <c r="W725" s="44">
        <v>0</v>
      </c>
      <c r="X725" s="44">
        <v>0</v>
      </c>
      <c r="Y725" s="44">
        <v>2</v>
      </c>
      <c r="Z725" s="44">
        <v>0</v>
      </c>
      <c r="AA725" s="44">
        <v>1</v>
      </c>
      <c r="AB725" s="44">
        <v>0</v>
      </c>
      <c r="AC725" s="44">
        <v>0</v>
      </c>
      <c r="AD725" s="44">
        <v>0</v>
      </c>
      <c r="AE725" s="44">
        <v>0</v>
      </c>
      <c r="AF725" s="44">
        <v>0</v>
      </c>
      <c r="AG725" s="44">
        <v>0</v>
      </c>
      <c r="AH725" s="44">
        <v>0</v>
      </c>
      <c r="AI725" s="44">
        <v>0</v>
      </c>
      <c r="AJ725" s="44">
        <v>0</v>
      </c>
      <c r="AK725" s="44">
        <v>0</v>
      </c>
      <c r="AL725" s="44">
        <v>0</v>
      </c>
      <c r="AM725" s="44">
        <v>0</v>
      </c>
      <c r="AN725" s="44">
        <v>0</v>
      </c>
      <c r="AO725" s="44">
        <v>3</v>
      </c>
      <c r="AP725" s="44">
        <v>0</v>
      </c>
      <c r="AQ725" s="44">
        <v>0</v>
      </c>
      <c r="AR725" s="44">
        <v>0</v>
      </c>
      <c r="AS725" s="44">
        <v>0</v>
      </c>
      <c r="AT725" s="44">
        <v>0</v>
      </c>
      <c r="AU725" s="44">
        <v>4</v>
      </c>
      <c r="AV725" s="44">
        <v>0</v>
      </c>
      <c r="AW725" s="44">
        <v>0</v>
      </c>
      <c r="AX725" s="44">
        <v>0</v>
      </c>
      <c r="AY725" s="44">
        <v>0</v>
      </c>
      <c r="AZ725" s="44">
        <v>0</v>
      </c>
      <c r="BA725" s="44">
        <v>0</v>
      </c>
      <c r="BB725" s="44">
        <v>0</v>
      </c>
      <c r="BC725" s="44">
        <v>0</v>
      </c>
      <c r="BD725" s="44">
        <v>5</v>
      </c>
      <c r="BE725" s="44">
        <v>0</v>
      </c>
      <c r="BF725" s="44">
        <v>0</v>
      </c>
      <c r="BG725" s="44">
        <v>0</v>
      </c>
      <c r="BH725" s="44">
        <v>0</v>
      </c>
      <c r="BI725" s="44">
        <v>0</v>
      </c>
      <c r="BJ725" s="44">
        <v>0</v>
      </c>
      <c r="BK725" s="44">
        <v>0</v>
      </c>
      <c r="BL725" s="44">
        <f>SUM(V725:BK725)</f>
        <v>15</v>
      </c>
      <c r="BM725" s="152">
        <f t="shared" si="1"/>
        <v>14</v>
      </c>
      <c r="BN725" s="153">
        <f t="shared" si="2"/>
        <v>1</v>
      </c>
      <c r="BO725" s="154">
        <f t="shared" si="3"/>
        <v>0</v>
      </c>
      <c r="BP725" s="155">
        <f t="shared" si="4"/>
        <v>0</v>
      </c>
      <c r="BQ725" s="44"/>
    </row>
    <row r="726" spans="1:69" ht="15.75" customHeight="1" x14ac:dyDescent="0.3">
      <c r="A726" s="44" t="s">
        <v>212</v>
      </c>
      <c r="B726" s="44" t="s">
        <v>212</v>
      </c>
      <c r="C726" s="44" t="s">
        <v>782</v>
      </c>
      <c r="D726" s="44">
        <v>2020</v>
      </c>
      <c r="E726" s="45">
        <v>44039</v>
      </c>
      <c r="F726" s="44" t="s">
        <v>19</v>
      </c>
      <c r="G726" s="44" t="s">
        <v>104</v>
      </c>
      <c r="H726" s="37" t="s">
        <v>45</v>
      </c>
      <c r="I726" s="37" t="s">
        <v>45</v>
      </c>
      <c r="J726" s="37" t="s">
        <v>45</v>
      </c>
      <c r="K726" s="37" t="s">
        <v>45</v>
      </c>
      <c r="L726" s="37" t="s">
        <v>45</v>
      </c>
      <c r="M726" s="44" t="s">
        <v>1699</v>
      </c>
      <c r="N726" s="44"/>
      <c r="O726" s="44">
        <v>0</v>
      </c>
      <c r="P726" s="44">
        <v>0</v>
      </c>
      <c r="Q726" s="44">
        <v>0</v>
      </c>
      <c r="R726" s="44">
        <v>0</v>
      </c>
      <c r="S726" s="44">
        <v>0</v>
      </c>
      <c r="T726" s="44">
        <v>0</v>
      </c>
      <c r="U726" s="44">
        <v>0</v>
      </c>
      <c r="V726" s="44">
        <v>0</v>
      </c>
      <c r="W726" s="44">
        <v>0</v>
      </c>
      <c r="X726" s="44">
        <v>0</v>
      </c>
      <c r="Y726" s="44">
        <v>0</v>
      </c>
      <c r="Z726" s="44">
        <v>0</v>
      </c>
      <c r="AA726" s="44">
        <v>9</v>
      </c>
      <c r="AB726" s="44">
        <v>0</v>
      </c>
      <c r="AC726" s="44">
        <v>0</v>
      </c>
      <c r="AD726" s="44">
        <v>0</v>
      </c>
      <c r="AE726" s="44">
        <v>0</v>
      </c>
      <c r="AF726" s="44">
        <v>0</v>
      </c>
      <c r="AG726" s="44">
        <v>0</v>
      </c>
      <c r="AH726" s="44">
        <v>0</v>
      </c>
      <c r="AI726" s="44">
        <v>0</v>
      </c>
      <c r="AJ726" s="44">
        <v>0</v>
      </c>
      <c r="AK726" s="44">
        <v>0</v>
      </c>
      <c r="AL726" s="44">
        <v>0</v>
      </c>
      <c r="AM726" s="44">
        <v>0</v>
      </c>
      <c r="AN726" s="44">
        <v>0</v>
      </c>
      <c r="AO726" s="44">
        <v>3</v>
      </c>
      <c r="AP726" s="44">
        <v>0</v>
      </c>
      <c r="AQ726" s="44">
        <v>0</v>
      </c>
      <c r="AR726" s="44">
        <v>0</v>
      </c>
      <c r="AS726" s="44">
        <v>0</v>
      </c>
      <c r="AT726" s="44">
        <v>0</v>
      </c>
      <c r="AU726" s="44">
        <v>0</v>
      </c>
      <c r="AV726" s="44">
        <v>0</v>
      </c>
      <c r="AW726" s="44">
        <v>0</v>
      </c>
      <c r="AX726" s="44">
        <v>0</v>
      </c>
      <c r="AY726" s="44">
        <v>0</v>
      </c>
      <c r="AZ726" s="44">
        <v>0</v>
      </c>
      <c r="BA726" s="44">
        <v>0</v>
      </c>
      <c r="BB726" s="44">
        <v>0</v>
      </c>
      <c r="BC726" s="44">
        <v>0</v>
      </c>
      <c r="BD726" s="44">
        <v>2</v>
      </c>
      <c r="BE726" s="44">
        <v>0</v>
      </c>
      <c r="BF726" s="44">
        <v>0</v>
      </c>
      <c r="BG726" s="44">
        <v>0</v>
      </c>
      <c r="BH726" s="44">
        <v>0</v>
      </c>
      <c r="BI726" s="44">
        <v>0</v>
      </c>
      <c r="BJ726" s="44">
        <v>0</v>
      </c>
      <c r="BK726" s="44">
        <v>0</v>
      </c>
      <c r="BL726" s="44">
        <f>SUM(V726:BK726)</f>
        <v>14</v>
      </c>
      <c r="BM726" s="152">
        <f t="shared" si="1"/>
        <v>5</v>
      </c>
      <c r="BN726" s="153">
        <f t="shared" si="2"/>
        <v>9</v>
      </c>
      <c r="BO726" s="154">
        <f t="shared" si="3"/>
        <v>0</v>
      </c>
      <c r="BP726" s="155">
        <f t="shared" si="4"/>
        <v>0</v>
      </c>
      <c r="BQ726" s="44"/>
    </row>
    <row r="727" spans="1:69" ht="15.75" customHeight="1" x14ac:dyDescent="0.3">
      <c r="A727" s="44" t="s">
        <v>212</v>
      </c>
      <c r="B727" s="44" t="s">
        <v>212</v>
      </c>
      <c r="C727" s="44" t="s">
        <v>782</v>
      </c>
      <c r="D727" s="44">
        <v>2020</v>
      </c>
      <c r="E727" s="45">
        <v>44039</v>
      </c>
      <c r="F727" s="44" t="s">
        <v>19</v>
      </c>
      <c r="G727" s="44" t="s">
        <v>104</v>
      </c>
      <c r="H727" s="37" t="s">
        <v>45</v>
      </c>
      <c r="I727" s="37" t="s">
        <v>45</v>
      </c>
      <c r="J727" s="37" t="s">
        <v>45</v>
      </c>
      <c r="K727" s="37" t="s">
        <v>45</v>
      </c>
      <c r="L727" s="37" t="s">
        <v>45</v>
      </c>
      <c r="M727" s="44" t="s">
        <v>1700</v>
      </c>
      <c r="N727" s="44">
        <f>SUM(O727:U727,V727:BK727)</f>
        <v>10</v>
      </c>
      <c r="O727" s="44">
        <v>0</v>
      </c>
      <c r="P727" s="44">
        <v>0</v>
      </c>
      <c r="Q727" s="44">
        <v>0</v>
      </c>
      <c r="R727" s="44">
        <v>0</v>
      </c>
      <c r="S727" s="44">
        <v>0</v>
      </c>
      <c r="T727" s="44">
        <v>8</v>
      </c>
      <c r="U727" s="44">
        <v>0</v>
      </c>
      <c r="V727" s="44">
        <v>0</v>
      </c>
      <c r="W727" s="44">
        <v>0</v>
      </c>
      <c r="X727" s="44">
        <v>0</v>
      </c>
      <c r="Y727" s="44">
        <v>0</v>
      </c>
      <c r="Z727" s="44">
        <v>0</v>
      </c>
      <c r="AA727" s="44">
        <v>0</v>
      </c>
      <c r="AB727" s="44">
        <v>0</v>
      </c>
      <c r="AC727" s="44">
        <v>0</v>
      </c>
      <c r="AD727" s="44">
        <v>0</v>
      </c>
      <c r="AE727" s="44">
        <v>0</v>
      </c>
      <c r="AF727" s="44">
        <v>0</v>
      </c>
      <c r="AG727" s="44">
        <v>0</v>
      </c>
      <c r="AH727" s="44">
        <v>0</v>
      </c>
      <c r="AI727" s="44">
        <v>0</v>
      </c>
      <c r="AJ727" s="44">
        <v>0</v>
      </c>
      <c r="AK727" s="44">
        <v>0</v>
      </c>
      <c r="AL727" s="44">
        <v>0</v>
      </c>
      <c r="AM727" s="44">
        <v>0</v>
      </c>
      <c r="AN727" s="44">
        <v>0</v>
      </c>
      <c r="AO727" s="44">
        <v>2</v>
      </c>
      <c r="AP727" s="44">
        <v>0</v>
      </c>
      <c r="AQ727" s="44">
        <v>0</v>
      </c>
      <c r="AR727" s="44">
        <v>0</v>
      </c>
      <c r="AS727" s="44">
        <v>0</v>
      </c>
      <c r="AT727" s="44">
        <v>0</v>
      </c>
      <c r="AU727" s="44">
        <v>0</v>
      </c>
      <c r="AV727" s="44">
        <v>0</v>
      </c>
      <c r="AW727" s="44">
        <v>0</v>
      </c>
      <c r="AX727" s="44">
        <v>0</v>
      </c>
      <c r="AY727" s="44">
        <v>0</v>
      </c>
      <c r="AZ727" s="44">
        <v>0</v>
      </c>
      <c r="BA727" s="44">
        <v>0</v>
      </c>
      <c r="BB727" s="44">
        <v>0</v>
      </c>
      <c r="BC727" s="44">
        <v>0</v>
      </c>
      <c r="BD727" s="44">
        <v>0</v>
      </c>
      <c r="BE727" s="44">
        <v>0</v>
      </c>
      <c r="BF727" s="44">
        <v>0</v>
      </c>
      <c r="BG727" s="44">
        <v>0</v>
      </c>
      <c r="BH727" s="44">
        <v>0</v>
      </c>
      <c r="BI727" s="44">
        <v>0</v>
      </c>
      <c r="BJ727" s="44">
        <v>0</v>
      </c>
      <c r="BK727" s="44">
        <v>0</v>
      </c>
      <c r="BL727" s="44">
        <f>SUM(V727:BK727)</f>
        <v>2</v>
      </c>
      <c r="BM727" s="152">
        <f t="shared" si="1"/>
        <v>2</v>
      </c>
      <c r="BN727" s="153">
        <f t="shared" si="2"/>
        <v>0</v>
      </c>
      <c r="BO727" s="154">
        <f t="shared" si="3"/>
        <v>0</v>
      </c>
      <c r="BP727" s="155">
        <f t="shared" si="4"/>
        <v>0</v>
      </c>
      <c r="BQ727" s="44"/>
    </row>
    <row r="728" spans="1:69" ht="15.75" customHeight="1" x14ac:dyDescent="0.3">
      <c r="A728" s="44" t="s">
        <v>212</v>
      </c>
      <c r="B728" s="44" t="s">
        <v>212</v>
      </c>
      <c r="C728" s="44" t="s">
        <v>782</v>
      </c>
      <c r="D728" s="44">
        <v>2020</v>
      </c>
      <c r="E728" s="45">
        <v>44039</v>
      </c>
      <c r="F728" s="44" t="s">
        <v>19</v>
      </c>
      <c r="G728" s="44" t="s">
        <v>107</v>
      </c>
      <c r="H728" s="37" t="s">
        <v>27</v>
      </c>
      <c r="I728" s="37" t="s">
        <v>27</v>
      </c>
      <c r="J728" s="37" t="s">
        <v>26</v>
      </c>
      <c r="K728" s="37" t="s">
        <v>27</v>
      </c>
      <c r="L728" s="37" t="s">
        <v>26</v>
      </c>
      <c r="M728" s="44" t="s">
        <v>1698</v>
      </c>
      <c r="N728" s="44"/>
      <c r="O728" s="44">
        <v>0</v>
      </c>
      <c r="P728" s="44">
        <v>0</v>
      </c>
      <c r="Q728" s="44">
        <v>0</v>
      </c>
      <c r="R728" s="44">
        <v>0</v>
      </c>
      <c r="S728" s="44">
        <v>0</v>
      </c>
      <c r="T728" s="44">
        <v>0</v>
      </c>
      <c r="U728" s="44">
        <v>0</v>
      </c>
      <c r="V728" s="44">
        <v>0</v>
      </c>
      <c r="W728" s="44">
        <v>0</v>
      </c>
      <c r="X728" s="44">
        <v>0</v>
      </c>
      <c r="Y728" s="44">
        <v>5</v>
      </c>
      <c r="Z728" s="44">
        <v>0</v>
      </c>
      <c r="AA728" s="44">
        <v>2</v>
      </c>
      <c r="AB728" s="44">
        <v>0</v>
      </c>
      <c r="AC728" s="44">
        <v>0</v>
      </c>
      <c r="AD728" s="44">
        <v>0</v>
      </c>
      <c r="AE728" s="44">
        <v>0</v>
      </c>
      <c r="AF728" s="44">
        <v>0</v>
      </c>
      <c r="AG728" s="44">
        <v>0</v>
      </c>
      <c r="AH728" s="44">
        <v>0</v>
      </c>
      <c r="AI728" s="44">
        <v>0</v>
      </c>
      <c r="AJ728" s="44">
        <v>0</v>
      </c>
      <c r="AK728" s="44">
        <v>0</v>
      </c>
      <c r="AL728" s="44">
        <v>0</v>
      </c>
      <c r="AM728" s="44">
        <v>0</v>
      </c>
      <c r="AN728" s="44">
        <v>0</v>
      </c>
      <c r="AO728" s="44">
        <v>5</v>
      </c>
      <c r="AP728" s="44">
        <v>0</v>
      </c>
      <c r="AQ728" s="44">
        <v>0</v>
      </c>
      <c r="AR728" s="44">
        <v>0</v>
      </c>
      <c r="AS728" s="44">
        <v>0</v>
      </c>
      <c r="AT728" s="44">
        <v>0</v>
      </c>
      <c r="AU728" s="44">
        <v>5</v>
      </c>
      <c r="AV728" s="44">
        <v>0</v>
      </c>
      <c r="AW728" s="44">
        <v>0</v>
      </c>
      <c r="AX728" s="44">
        <v>0</v>
      </c>
      <c r="AY728" s="44">
        <v>0</v>
      </c>
      <c r="AZ728" s="44">
        <v>0</v>
      </c>
      <c r="BA728" s="44">
        <v>0</v>
      </c>
      <c r="BB728" s="44">
        <v>0</v>
      </c>
      <c r="BC728" s="44">
        <v>0</v>
      </c>
      <c r="BD728" s="44">
        <v>1</v>
      </c>
      <c r="BE728" s="44">
        <v>0</v>
      </c>
      <c r="BF728" s="44">
        <v>0</v>
      </c>
      <c r="BG728" s="44">
        <v>0</v>
      </c>
      <c r="BH728" s="44">
        <v>0</v>
      </c>
      <c r="BI728" s="44">
        <v>0</v>
      </c>
      <c r="BJ728" s="44">
        <v>0</v>
      </c>
      <c r="BK728" s="44">
        <v>0</v>
      </c>
      <c r="BL728" s="44">
        <f>SUM(V728:BK728)</f>
        <v>18</v>
      </c>
      <c r="BM728" s="152">
        <f t="shared" si="1"/>
        <v>16</v>
      </c>
      <c r="BN728" s="153">
        <f t="shared" si="2"/>
        <v>2</v>
      </c>
      <c r="BO728" s="154">
        <f t="shared" si="3"/>
        <v>0</v>
      </c>
      <c r="BP728" s="155">
        <f t="shared" si="4"/>
        <v>0</v>
      </c>
      <c r="BQ728" s="44"/>
    </row>
    <row r="729" spans="1:69" ht="15.75" customHeight="1" x14ac:dyDescent="0.3">
      <c r="A729" s="44" t="s">
        <v>212</v>
      </c>
      <c r="B729" s="44" t="s">
        <v>212</v>
      </c>
      <c r="C729" s="44" t="s">
        <v>782</v>
      </c>
      <c r="D729" s="44">
        <v>2020</v>
      </c>
      <c r="E729" s="45">
        <v>44039</v>
      </c>
      <c r="F729" s="44" t="s">
        <v>19</v>
      </c>
      <c r="G729" s="44" t="s">
        <v>107</v>
      </c>
      <c r="H729" s="37" t="s">
        <v>27</v>
      </c>
      <c r="I729" s="37" t="s">
        <v>27</v>
      </c>
      <c r="J729" s="37" t="s">
        <v>26</v>
      </c>
      <c r="K729" s="37" t="s">
        <v>27</v>
      </c>
      <c r="L729" s="37" t="s">
        <v>26</v>
      </c>
      <c r="M729" s="44" t="s">
        <v>1699</v>
      </c>
      <c r="N729" s="44"/>
      <c r="O729" s="44">
        <v>0</v>
      </c>
      <c r="P729" s="44">
        <v>0</v>
      </c>
      <c r="Q729" s="44">
        <v>0</v>
      </c>
      <c r="R729" s="44">
        <v>0</v>
      </c>
      <c r="S729" s="44">
        <v>0</v>
      </c>
      <c r="T729" s="44">
        <v>0</v>
      </c>
      <c r="U729" s="44">
        <v>0</v>
      </c>
      <c r="V729" s="44">
        <v>0</v>
      </c>
      <c r="W729" s="44">
        <v>0</v>
      </c>
      <c r="X729" s="44">
        <v>0</v>
      </c>
      <c r="Y729" s="44">
        <v>1</v>
      </c>
      <c r="Z729" s="44">
        <v>0</v>
      </c>
      <c r="AA729" s="44">
        <v>3</v>
      </c>
      <c r="AB729" s="44">
        <v>0</v>
      </c>
      <c r="AC729" s="44">
        <v>0</v>
      </c>
      <c r="AD729" s="44">
        <v>0</v>
      </c>
      <c r="AE729" s="44">
        <v>0</v>
      </c>
      <c r="AF729" s="44">
        <v>0</v>
      </c>
      <c r="AG729" s="44">
        <v>0</v>
      </c>
      <c r="AH729" s="44">
        <v>0</v>
      </c>
      <c r="AI729" s="44">
        <v>0</v>
      </c>
      <c r="AJ729" s="44">
        <v>0</v>
      </c>
      <c r="AK729" s="44">
        <v>0</v>
      </c>
      <c r="AL729" s="44">
        <v>0</v>
      </c>
      <c r="AM729" s="44">
        <v>0</v>
      </c>
      <c r="AN729" s="44">
        <v>0</v>
      </c>
      <c r="AO729" s="44">
        <v>1</v>
      </c>
      <c r="AP729" s="44">
        <v>0</v>
      </c>
      <c r="AQ729" s="44">
        <v>0</v>
      </c>
      <c r="AR729" s="44">
        <v>0</v>
      </c>
      <c r="AS729" s="44">
        <v>0</v>
      </c>
      <c r="AT729" s="44">
        <v>0</v>
      </c>
      <c r="AU729" s="44">
        <v>0</v>
      </c>
      <c r="AV729" s="44">
        <v>0</v>
      </c>
      <c r="AW729" s="44">
        <v>2</v>
      </c>
      <c r="AX729" s="44">
        <v>0</v>
      </c>
      <c r="AY729" s="44">
        <v>0</v>
      </c>
      <c r="AZ729" s="44">
        <v>0</v>
      </c>
      <c r="BA729" s="44">
        <v>0</v>
      </c>
      <c r="BB729" s="44">
        <v>0</v>
      </c>
      <c r="BC729" s="44">
        <v>0</v>
      </c>
      <c r="BD729" s="44">
        <v>0</v>
      </c>
      <c r="BE729" s="44">
        <v>0</v>
      </c>
      <c r="BF729" s="44">
        <v>0</v>
      </c>
      <c r="BG729" s="44">
        <v>0</v>
      </c>
      <c r="BH729" s="44">
        <v>0</v>
      </c>
      <c r="BI729" s="44">
        <v>0</v>
      </c>
      <c r="BJ729" s="44">
        <v>0</v>
      </c>
      <c r="BK729" s="44">
        <v>0</v>
      </c>
      <c r="BL729" s="44">
        <f>SUM(V729:BK729)</f>
        <v>7</v>
      </c>
      <c r="BM729" s="152">
        <f t="shared" si="1"/>
        <v>2</v>
      </c>
      <c r="BN729" s="153">
        <f t="shared" si="2"/>
        <v>5</v>
      </c>
      <c r="BO729" s="154">
        <f t="shared" si="3"/>
        <v>0</v>
      </c>
      <c r="BP729" s="155">
        <f t="shared" si="4"/>
        <v>0</v>
      </c>
      <c r="BQ729" s="44"/>
    </row>
    <row r="730" spans="1:69" ht="15.75" customHeight="1" x14ac:dyDescent="0.3">
      <c r="A730" s="44" t="s">
        <v>212</v>
      </c>
      <c r="B730" s="44" t="s">
        <v>212</v>
      </c>
      <c r="C730" s="44" t="s">
        <v>782</v>
      </c>
      <c r="D730" s="44">
        <v>2020</v>
      </c>
      <c r="E730" s="45">
        <v>44039</v>
      </c>
      <c r="F730" s="44" t="s">
        <v>19</v>
      </c>
      <c r="G730" s="44" t="s">
        <v>107</v>
      </c>
      <c r="H730" s="37" t="s">
        <v>27</v>
      </c>
      <c r="I730" s="37" t="s">
        <v>27</v>
      </c>
      <c r="J730" s="37" t="s">
        <v>26</v>
      </c>
      <c r="K730" s="37" t="s">
        <v>27</v>
      </c>
      <c r="L730" s="37" t="s">
        <v>26</v>
      </c>
      <c r="M730" s="44" t="s">
        <v>1700</v>
      </c>
      <c r="N730" s="44">
        <f>SUM(O730:U730,V730:BK730)</f>
        <v>10</v>
      </c>
      <c r="O730" s="44">
        <v>0</v>
      </c>
      <c r="P730" s="44">
        <v>0</v>
      </c>
      <c r="Q730" s="44">
        <v>0</v>
      </c>
      <c r="R730" s="44">
        <v>0</v>
      </c>
      <c r="S730" s="44">
        <v>0</v>
      </c>
      <c r="T730" s="44">
        <v>8</v>
      </c>
      <c r="U730" s="44">
        <v>0</v>
      </c>
      <c r="V730" s="44">
        <v>0</v>
      </c>
      <c r="W730" s="44">
        <v>0</v>
      </c>
      <c r="X730" s="44">
        <v>0</v>
      </c>
      <c r="Y730" s="44">
        <v>2</v>
      </c>
      <c r="Z730" s="44">
        <v>0</v>
      </c>
      <c r="AA730" s="44">
        <v>0</v>
      </c>
      <c r="AB730" s="44">
        <v>0</v>
      </c>
      <c r="AC730" s="44">
        <v>0</v>
      </c>
      <c r="AD730" s="44">
        <v>0</v>
      </c>
      <c r="AE730" s="44">
        <v>0</v>
      </c>
      <c r="AF730" s="44">
        <v>0</v>
      </c>
      <c r="AG730" s="44">
        <v>0</v>
      </c>
      <c r="AH730" s="44">
        <v>0</v>
      </c>
      <c r="AI730" s="44">
        <v>0</v>
      </c>
      <c r="AJ730" s="44">
        <v>0</v>
      </c>
      <c r="AK730" s="44">
        <v>0</v>
      </c>
      <c r="AL730" s="44">
        <v>0</v>
      </c>
      <c r="AM730" s="44">
        <v>0</v>
      </c>
      <c r="AN730" s="44">
        <v>0</v>
      </c>
      <c r="AO730" s="44">
        <v>0</v>
      </c>
      <c r="AP730" s="44">
        <v>0</v>
      </c>
      <c r="AQ730" s="44">
        <v>0</v>
      </c>
      <c r="AR730" s="44">
        <v>0</v>
      </c>
      <c r="AS730" s="44">
        <v>0</v>
      </c>
      <c r="AT730" s="44">
        <v>0</v>
      </c>
      <c r="AU730" s="44">
        <v>0</v>
      </c>
      <c r="AV730" s="44">
        <v>0</v>
      </c>
      <c r="AW730" s="44">
        <v>0</v>
      </c>
      <c r="AX730" s="44">
        <v>0</v>
      </c>
      <c r="AY730" s="44">
        <v>0</v>
      </c>
      <c r="AZ730" s="44">
        <v>0</v>
      </c>
      <c r="BA730" s="44">
        <v>0</v>
      </c>
      <c r="BB730" s="44">
        <v>0</v>
      </c>
      <c r="BC730" s="44">
        <v>0</v>
      </c>
      <c r="BD730" s="44">
        <v>0</v>
      </c>
      <c r="BE730" s="44">
        <v>0</v>
      </c>
      <c r="BF730" s="44">
        <v>0</v>
      </c>
      <c r="BG730" s="44">
        <v>0</v>
      </c>
      <c r="BH730" s="44">
        <v>0</v>
      </c>
      <c r="BI730" s="44">
        <v>0</v>
      </c>
      <c r="BJ730" s="44">
        <v>0</v>
      </c>
      <c r="BK730" s="44">
        <v>0</v>
      </c>
      <c r="BL730" s="44">
        <f>SUM(V730:BK730)</f>
        <v>2</v>
      </c>
      <c r="BM730" s="152">
        <f t="shared" si="1"/>
        <v>2</v>
      </c>
      <c r="BN730" s="153">
        <f t="shared" si="2"/>
        <v>0</v>
      </c>
      <c r="BO730" s="154">
        <f t="shared" si="3"/>
        <v>0</v>
      </c>
      <c r="BP730" s="155">
        <f t="shared" si="4"/>
        <v>0</v>
      </c>
      <c r="BQ730" s="44"/>
    </row>
    <row r="731" spans="1:69" ht="15.75" customHeight="1" x14ac:dyDescent="0.3">
      <c r="A731" s="44" t="s">
        <v>212</v>
      </c>
      <c r="B731" s="44" t="s">
        <v>212</v>
      </c>
      <c r="C731" s="44" t="s">
        <v>782</v>
      </c>
      <c r="D731" s="44">
        <v>2020</v>
      </c>
      <c r="E731" s="45">
        <v>44039</v>
      </c>
      <c r="F731" s="44" t="s">
        <v>19</v>
      </c>
      <c r="G731" s="44" t="s">
        <v>110</v>
      </c>
      <c r="H731" s="37" t="s">
        <v>27</v>
      </c>
      <c r="I731" s="37" t="s">
        <v>27</v>
      </c>
      <c r="J731" s="37" t="s">
        <v>26</v>
      </c>
      <c r="K731" s="37" t="s">
        <v>27</v>
      </c>
      <c r="L731" s="37" t="s">
        <v>26</v>
      </c>
      <c r="M731" s="44" t="s">
        <v>1698</v>
      </c>
      <c r="N731" s="44"/>
      <c r="O731" s="44">
        <v>0</v>
      </c>
      <c r="P731" s="44">
        <v>0</v>
      </c>
      <c r="Q731" s="44">
        <v>0</v>
      </c>
      <c r="R731" s="44">
        <v>0</v>
      </c>
      <c r="S731" s="44">
        <v>0</v>
      </c>
      <c r="T731" s="44">
        <v>0</v>
      </c>
      <c r="U731" s="44">
        <v>0</v>
      </c>
      <c r="V731" s="44">
        <v>0</v>
      </c>
      <c r="W731" s="44">
        <v>0</v>
      </c>
      <c r="X731" s="44">
        <v>0</v>
      </c>
      <c r="Y731" s="44">
        <v>9</v>
      </c>
      <c r="Z731" s="44">
        <v>0</v>
      </c>
      <c r="AA731" s="44">
        <v>1</v>
      </c>
      <c r="AB731" s="44">
        <v>0</v>
      </c>
      <c r="AC731" s="44">
        <v>0</v>
      </c>
      <c r="AD731" s="44">
        <v>0</v>
      </c>
      <c r="AE731" s="44">
        <v>0</v>
      </c>
      <c r="AF731" s="44">
        <v>0</v>
      </c>
      <c r="AG731" s="44">
        <v>0</v>
      </c>
      <c r="AH731" s="44">
        <v>0</v>
      </c>
      <c r="AI731" s="44">
        <v>0</v>
      </c>
      <c r="AJ731" s="44">
        <v>0</v>
      </c>
      <c r="AK731" s="44">
        <v>0</v>
      </c>
      <c r="AL731" s="44">
        <v>0</v>
      </c>
      <c r="AM731" s="44">
        <v>0</v>
      </c>
      <c r="AN731" s="44">
        <v>5</v>
      </c>
      <c r="AO731" s="44">
        <v>7</v>
      </c>
      <c r="AP731" s="44">
        <v>0</v>
      </c>
      <c r="AQ731" s="44">
        <v>0</v>
      </c>
      <c r="AR731" s="44">
        <v>0</v>
      </c>
      <c r="AS731" s="44">
        <v>0</v>
      </c>
      <c r="AT731" s="44">
        <v>0</v>
      </c>
      <c r="AU731" s="44">
        <v>5</v>
      </c>
      <c r="AV731" s="44">
        <v>0</v>
      </c>
      <c r="AW731" s="44">
        <v>0</v>
      </c>
      <c r="AX731" s="44">
        <v>0</v>
      </c>
      <c r="AY731" s="44">
        <v>0</v>
      </c>
      <c r="AZ731" s="44">
        <v>0</v>
      </c>
      <c r="BA731" s="44">
        <v>0</v>
      </c>
      <c r="BB731" s="44">
        <v>0</v>
      </c>
      <c r="BC731" s="44">
        <v>0</v>
      </c>
      <c r="BD731" s="44">
        <v>3</v>
      </c>
      <c r="BE731" s="44">
        <v>0</v>
      </c>
      <c r="BF731" s="44">
        <v>0</v>
      </c>
      <c r="BG731" s="44">
        <v>0</v>
      </c>
      <c r="BH731" s="44">
        <v>0</v>
      </c>
      <c r="BI731" s="44">
        <v>0</v>
      </c>
      <c r="BJ731" s="44">
        <v>0</v>
      </c>
      <c r="BK731" s="44">
        <v>0</v>
      </c>
      <c r="BL731" s="44">
        <f>SUM(V731:BK731)</f>
        <v>30</v>
      </c>
      <c r="BM731" s="152">
        <f t="shared" si="1"/>
        <v>24</v>
      </c>
      <c r="BN731" s="153">
        <f t="shared" si="2"/>
        <v>1</v>
      </c>
      <c r="BO731" s="154">
        <f t="shared" si="3"/>
        <v>0</v>
      </c>
      <c r="BP731" s="155">
        <f t="shared" si="4"/>
        <v>5</v>
      </c>
      <c r="BQ731" s="44"/>
    </row>
    <row r="732" spans="1:69" ht="15.75" customHeight="1" x14ac:dyDescent="0.3">
      <c r="A732" s="44" t="s">
        <v>212</v>
      </c>
      <c r="B732" s="44" t="s">
        <v>212</v>
      </c>
      <c r="C732" s="44" t="s">
        <v>782</v>
      </c>
      <c r="D732" s="44">
        <v>2020</v>
      </c>
      <c r="E732" s="45">
        <v>44039</v>
      </c>
      <c r="F732" s="44" t="s">
        <v>19</v>
      </c>
      <c r="G732" s="44" t="s">
        <v>110</v>
      </c>
      <c r="H732" s="37" t="s">
        <v>27</v>
      </c>
      <c r="I732" s="37" t="s">
        <v>27</v>
      </c>
      <c r="J732" s="37" t="s">
        <v>26</v>
      </c>
      <c r="K732" s="37" t="s">
        <v>27</v>
      </c>
      <c r="L732" s="37" t="s">
        <v>26</v>
      </c>
      <c r="M732" s="44" t="s">
        <v>1699</v>
      </c>
      <c r="N732" s="44"/>
      <c r="O732" s="44">
        <v>0</v>
      </c>
      <c r="P732" s="44">
        <v>0</v>
      </c>
      <c r="Q732" s="44">
        <v>0</v>
      </c>
      <c r="R732" s="44">
        <v>0</v>
      </c>
      <c r="S732" s="44">
        <v>0</v>
      </c>
      <c r="T732" s="44">
        <v>0</v>
      </c>
      <c r="U732" s="44">
        <v>0</v>
      </c>
      <c r="V732" s="44">
        <v>0</v>
      </c>
      <c r="W732" s="44">
        <v>0</v>
      </c>
      <c r="X732" s="44">
        <v>0</v>
      </c>
      <c r="Y732" s="44">
        <v>2</v>
      </c>
      <c r="Z732" s="44">
        <v>0</v>
      </c>
      <c r="AA732" s="44">
        <v>3</v>
      </c>
      <c r="AB732" s="44">
        <v>0</v>
      </c>
      <c r="AC732" s="44">
        <v>0</v>
      </c>
      <c r="AD732" s="44">
        <v>0</v>
      </c>
      <c r="AE732" s="44">
        <v>0</v>
      </c>
      <c r="AF732" s="44">
        <v>0</v>
      </c>
      <c r="AG732" s="44">
        <v>0</v>
      </c>
      <c r="AH732" s="44">
        <v>0</v>
      </c>
      <c r="AI732" s="44">
        <v>0</v>
      </c>
      <c r="AJ732" s="44">
        <v>0</v>
      </c>
      <c r="AK732" s="44">
        <v>0</v>
      </c>
      <c r="AL732" s="44">
        <v>0</v>
      </c>
      <c r="AM732" s="44">
        <v>0</v>
      </c>
      <c r="AN732" s="44">
        <v>0</v>
      </c>
      <c r="AO732" s="44">
        <v>1</v>
      </c>
      <c r="AP732" s="44">
        <v>0</v>
      </c>
      <c r="AQ732" s="44">
        <v>0</v>
      </c>
      <c r="AR732" s="44">
        <v>0</v>
      </c>
      <c r="AS732" s="44">
        <v>0</v>
      </c>
      <c r="AT732" s="44">
        <v>0</v>
      </c>
      <c r="AU732" s="44">
        <v>0</v>
      </c>
      <c r="AV732" s="44">
        <v>0</v>
      </c>
      <c r="AW732" s="44">
        <v>2</v>
      </c>
      <c r="AX732" s="44">
        <v>0</v>
      </c>
      <c r="AY732" s="44">
        <v>0</v>
      </c>
      <c r="AZ732" s="44">
        <v>0</v>
      </c>
      <c r="BA732" s="44">
        <v>0</v>
      </c>
      <c r="BB732" s="44">
        <v>0</v>
      </c>
      <c r="BC732" s="44">
        <v>0</v>
      </c>
      <c r="BD732" s="44">
        <v>4</v>
      </c>
      <c r="BE732" s="44">
        <v>0</v>
      </c>
      <c r="BF732" s="44">
        <v>0</v>
      </c>
      <c r="BG732" s="44">
        <v>0</v>
      </c>
      <c r="BH732" s="44">
        <v>0</v>
      </c>
      <c r="BI732" s="44">
        <v>0</v>
      </c>
      <c r="BJ732" s="44">
        <v>0</v>
      </c>
      <c r="BK732" s="44">
        <v>0</v>
      </c>
      <c r="BL732" s="44">
        <f>SUM(V732:BK732)</f>
        <v>12</v>
      </c>
      <c r="BM732" s="152">
        <f t="shared" si="1"/>
        <v>7</v>
      </c>
      <c r="BN732" s="153">
        <f t="shared" si="2"/>
        <v>5</v>
      </c>
      <c r="BO732" s="154">
        <f t="shared" si="3"/>
        <v>0</v>
      </c>
      <c r="BP732" s="155">
        <f t="shared" si="4"/>
        <v>0</v>
      </c>
      <c r="BQ732" s="44"/>
    </row>
    <row r="733" spans="1:69" ht="15.75" customHeight="1" x14ac:dyDescent="0.3">
      <c r="A733" s="44" t="s">
        <v>212</v>
      </c>
      <c r="B733" s="44" t="s">
        <v>212</v>
      </c>
      <c r="C733" s="44" t="s">
        <v>782</v>
      </c>
      <c r="D733" s="44">
        <v>2020</v>
      </c>
      <c r="E733" s="45">
        <v>44039</v>
      </c>
      <c r="F733" s="44" t="s">
        <v>19</v>
      </c>
      <c r="G733" s="44" t="s">
        <v>110</v>
      </c>
      <c r="H733" s="37" t="s">
        <v>27</v>
      </c>
      <c r="I733" s="37" t="s">
        <v>27</v>
      </c>
      <c r="J733" s="37" t="s">
        <v>26</v>
      </c>
      <c r="K733" s="37" t="s">
        <v>27</v>
      </c>
      <c r="L733" s="37" t="s">
        <v>26</v>
      </c>
      <c r="M733" s="44" t="s">
        <v>1700</v>
      </c>
      <c r="N733" s="44">
        <f>SUM(O733:U733,V733:BK733)</f>
        <v>10</v>
      </c>
      <c r="O733" s="44">
        <v>0</v>
      </c>
      <c r="P733" s="44">
        <v>0</v>
      </c>
      <c r="Q733" s="44">
        <v>0</v>
      </c>
      <c r="R733" s="44">
        <v>0</v>
      </c>
      <c r="S733" s="44">
        <v>0</v>
      </c>
      <c r="T733" s="44">
        <v>7</v>
      </c>
      <c r="U733" s="44">
        <v>1</v>
      </c>
      <c r="V733" s="44">
        <v>0</v>
      </c>
      <c r="W733" s="44">
        <v>0</v>
      </c>
      <c r="X733" s="44">
        <v>0</v>
      </c>
      <c r="Y733" s="44">
        <v>1</v>
      </c>
      <c r="Z733" s="44">
        <v>0</v>
      </c>
      <c r="AA733" s="44">
        <v>0</v>
      </c>
      <c r="AB733" s="44">
        <v>0</v>
      </c>
      <c r="AC733" s="44">
        <v>0</v>
      </c>
      <c r="AD733" s="44">
        <v>0</v>
      </c>
      <c r="AE733" s="44">
        <v>0</v>
      </c>
      <c r="AF733" s="44">
        <v>0</v>
      </c>
      <c r="AG733" s="44">
        <v>0</v>
      </c>
      <c r="AH733" s="44">
        <v>0</v>
      </c>
      <c r="AI733" s="44">
        <v>0</v>
      </c>
      <c r="AJ733" s="44">
        <v>0</v>
      </c>
      <c r="AK733" s="44">
        <v>0</v>
      </c>
      <c r="AL733" s="44">
        <v>0</v>
      </c>
      <c r="AM733" s="44">
        <v>0</v>
      </c>
      <c r="AN733" s="44">
        <v>1</v>
      </c>
      <c r="AO733" s="44">
        <v>0</v>
      </c>
      <c r="AP733" s="44">
        <v>0</v>
      </c>
      <c r="AQ733" s="44">
        <v>0</v>
      </c>
      <c r="AR733" s="44">
        <v>0</v>
      </c>
      <c r="AS733" s="44">
        <v>0</v>
      </c>
      <c r="AT733" s="44">
        <v>0</v>
      </c>
      <c r="AU733" s="44">
        <v>0</v>
      </c>
      <c r="AV733" s="44">
        <v>0</v>
      </c>
      <c r="AW733" s="44">
        <v>0</v>
      </c>
      <c r="AX733" s="44">
        <v>0</v>
      </c>
      <c r="AY733" s="44">
        <v>0</v>
      </c>
      <c r="AZ733" s="44">
        <v>0</v>
      </c>
      <c r="BA733" s="44">
        <v>0</v>
      </c>
      <c r="BB733" s="44">
        <v>0</v>
      </c>
      <c r="BC733" s="44">
        <v>0</v>
      </c>
      <c r="BD733" s="44">
        <v>0</v>
      </c>
      <c r="BE733" s="44">
        <v>0</v>
      </c>
      <c r="BF733" s="44">
        <v>0</v>
      </c>
      <c r="BG733" s="44">
        <v>0</v>
      </c>
      <c r="BH733" s="44">
        <v>0</v>
      </c>
      <c r="BI733" s="44">
        <v>0</v>
      </c>
      <c r="BJ733" s="44">
        <v>0</v>
      </c>
      <c r="BK733" s="44">
        <v>0</v>
      </c>
      <c r="BL733" s="44">
        <f>SUM(V733:BK733)</f>
        <v>2</v>
      </c>
      <c r="BM733" s="152">
        <f t="shared" si="1"/>
        <v>1</v>
      </c>
      <c r="BN733" s="153">
        <f t="shared" si="2"/>
        <v>0</v>
      </c>
      <c r="BO733" s="154">
        <f t="shared" si="3"/>
        <v>0</v>
      </c>
      <c r="BP733" s="155">
        <f t="shared" si="4"/>
        <v>1</v>
      </c>
      <c r="BQ733" s="44"/>
    </row>
    <row r="734" spans="1:69" ht="15.75" customHeight="1" x14ac:dyDescent="0.3">
      <c r="A734" s="44" t="s">
        <v>212</v>
      </c>
      <c r="B734" s="44" t="s">
        <v>212</v>
      </c>
      <c r="C734" s="44" t="s">
        <v>782</v>
      </c>
      <c r="D734" s="44">
        <v>2020</v>
      </c>
      <c r="E734" s="45">
        <v>44039</v>
      </c>
      <c r="F734" s="44" t="s">
        <v>19</v>
      </c>
      <c r="G734" s="44" t="s">
        <v>113</v>
      </c>
      <c r="H734" s="37" t="s">
        <v>21</v>
      </c>
      <c r="I734" s="37" t="s">
        <v>21</v>
      </c>
      <c r="J734" s="37" t="s">
        <v>22</v>
      </c>
      <c r="K734" s="37" t="s">
        <v>21</v>
      </c>
      <c r="L734" s="37" t="s">
        <v>22</v>
      </c>
      <c r="M734" s="44" t="s">
        <v>1698</v>
      </c>
      <c r="N734" s="44"/>
      <c r="O734" s="44">
        <v>0</v>
      </c>
      <c r="P734" s="44">
        <v>0</v>
      </c>
      <c r="Q734" s="44">
        <v>0</v>
      </c>
      <c r="R734" s="44">
        <v>0</v>
      </c>
      <c r="S734" s="44">
        <v>0</v>
      </c>
      <c r="T734" s="44">
        <v>0</v>
      </c>
      <c r="U734" s="44">
        <v>0</v>
      </c>
      <c r="V734" s="44">
        <v>0</v>
      </c>
      <c r="W734" s="44">
        <v>0</v>
      </c>
      <c r="X734" s="44">
        <v>0</v>
      </c>
      <c r="Y734" s="44">
        <v>0</v>
      </c>
      <c r="Z734" s="44">
        <v>0</v>
      </c>
      <c r="AA734" s="44">
        <v>1</v>
      </c>
      <c r="AB734" s="44">
        <v>0</v>
      </c>
      <c r="AC734" s="44">
        <v>0</v>
      </c>
      <c r="AD734" s="44">
        <v>0</v>
      </c>
      <c r="AE734" s="44">
        <v>0</v>
      </c>
      <c r="AF734" s="44">
        <v>0</v>
      </c>
      <c r="AG734" s="44">
        <v>0</v>
      </c>
      <c r="AH734" s="44">
        <v>0</v>
      </c>
      <c r="AI734" s="44">
        <v>0</v>
      </c>
      <c r="AJ734" s="44">
        <v>0</v>
      </c>
      <c r="AK734" s="44">
        <v>0</v>
      </c>
      <c r="AL734" s="44">
        <v>0</v>
      </c>
      <c r="AM734" s="44">
        <v>0</v>
      </c>
      <c r="AN734" s="44">
        <v>7</v>
      </c>
      <c r="AO734" s="44">
        <v>1</v>
      </c>
      <c r="AP734" s="44">
        <v>0</v>
      </c>
      <c r="AQ734" s="44">
        <v>0</v>
      </c>
      <c r="AR734" s="44">
        <v>0</v>
      </c>
      <c r="AS734" s="44">
        <v>0</v>
      </c>
      <c r="AT734" s="44">
        <v>0</v>
      </c>
      <c r="AU734" s="44">
        <v>7</v>
      </c>
      <c r="AV734" s="44">
        <v>0</v>
      </c>
      <c r="AW734" s="44">
        <v>0</v>
      </c>
      <c r="AX734" s="44">
        <v>0</v>
      </c>
      <c r="AY734" s="44">
        <v>0</v>
      </c>
      <c r="AZ734" s="44">
        <v>0</v>
      </c>
      <c r="BA734" s="44">
        <v>0</v>
      </c>
      <c r="BB734" s="44">
        <v>0</v>
      </c>
      <c r="BC734" s="44">
        <v>2</v>
      </c>
      <c r="BD734" s="44">
        <v>5</v>
      </c>
      <c r="BE734" s="44">
        <v>0</v>
      </c>
      <c r="BF734" s="44">
        <v>0</v>
      </c>
      <c r="BG734" s="44">
        <v>0</v>
      </c>
      <c r="BH734" s="44">
        <v>0</v>
      </c>
      <c r="BI734" s="44">
        <v>0</v>
      </c>
      <c r="BJ734" s="44">
        <v>0</v>
      </c>
      <c r="BK734" s="44">
        <v>0</v>
      </c>
      <c r="BL734" s="44">
        <f>SUM(V734:BK734)</f>
        <v>23</v>
      </c>
      <c r="BM734" s="152">
        <f t="shared" si="1"/>
        <v>13</v>
      </c>
      <c r="BN734" s="153">
        <f t="shared" si="2"/>
        <v>1</v>
      </c>
      <c r="BO734" s="154">
        <f t="shared" si="3"/>
        <v>0</v>
      </c>
      <c r="BP734" s="155">
        <f t="shared" si="4"/>
        <v>9</v>
      </c>
      <c r="BQ734" s="44"/>
    </row>
    <row r="735" spans="1:69" ht="15.75" customHeight="1" x14ac:dyDescent="0.3">
      <c r="A735" s="44" t="s">
        <v>212</v>
      </c>
      <c r="B735" s="44" t="s">
        <v>212</v>
      </c>
      <c r="C735" s="44" t="s">
        <v>782</v>
      </c>
      <c r="D735" s="44">
        <v>2020</v>
      </c>
      <c r="E735" s="45">
        <v>44039</v>
      </c>
      <c r="F735" s="44" t="s">
        <v>19</v>
      </c>
      <c r="G735" s="44" t="s">
        <v>113</v>
      </c>
      <c r="H735" s="37" t="s">
        <v>21</v>
      </c>
      <c r="I735" s="37" t="s">
        <v>21</v>
      </c>
      <c r="J735" s="37" t="s">
        <v>22</v>
      </c>
      <c r="K735" s="37" t="s">
        <v>21</v>
      </c>
      <c r="L735" s="37" t="s">
        <v>22</v>
      </c>
      <c r="M735" s="44" t="s">
        <v>1699</v>
      </c>
      <c r="N735" s="44"/>
      <c r="O735" s="44">
        <v>0</v>
      </c>
      <c r="P735" s="44">
        <v>0</v>
      </c>
      <c r="Q735" s="44">
        <v>0</v>
      </c>
      <c r="R735" s="44">
        <v>0</v>
      </c>
      <c r="S735" s="44">
        <v>0</v>
      </c>
      <c r="T735" s="44">
        <v>0</v>
      </c>
      <c r="U735" s="44">
        <v>0</v>
      </c>
      <c r="V735" s="44">
        <v>0</v>
      </c>
      <c r="W735" s="44">
        <v>0</v>
      </c>
      <c r="X735" s="44">
        <v>0</v>
      </c>
      <c r="Y735" s="44">
        <v>0</v>
      </c>
      <c r="Z735" s="44">
        <v>0</v>
      </c>
      <c r="AA735" s="44">
        <v>0</v>
      </c>
      <c r="AB735" s="44">
        <v>0</v>
      </c>
      <c r="AC735" s="44">
        <v>0</v>
      </c>
      <c r="AD735" s="44">
        <v>0</v>
      </c>
      <c r="AE735" s="44">
        <v>0</v>
      </c>
      <c r="AF735" s="44">
        <v>0</v>
      </c>
      <c r="AG735" s="44">
        <v>0</v>
      </c>
      <c r="AH735" s="44">
        <v>0</v>
      </c>
      <c r="AI735" s="44">
        <v>0</v>
      </c>
      <c r="AJ735" s="44">
        <v>0</v>
      </c>
      <c r="AK735" s="44">
        <v>0</v>
      </c>
      <c r="AL735" s="44">
        <v>0</v>
      </c>
      <c r="AM735" s="44">
        <v>0</v>
      </c>
      <c r="AN735" s="44">
        <v>1</v>
      </c>
      <c r="AO735" s="44">
        <v>0</v>
      </c>
      <c r="AP735" s="44">
        <v>0</v>
      </c>
      <c r="AQ735" s="44">
        <v>0</v>
      </c>
      <c r="AR735" s="44">
        <v>0</v>
      </c>
      <c r="AS735" s="44">
        <v>0</v>
      </c>
      <c r="AT735" s="44">
        <v>0</v>
      </c>
      <c r="AU735" s="44">
        <v>0</v>
      </c>
      <c r="AV735" s="44">
        <v>0</v>
      </c>
      <c r="AW735" s="44">
        <v>0</v>
      </c>
      <c r="AX735" s="44">
        <v>0</v>
      </c>
      <c r="AY735" s="44">
        <v>0</v>
      </c>
      <c r="AZ735" s="44">
        <v>0</v>
      </c>
      <c r="BA735" s="44">
        <v>0</v>
      </c>
      <c r="BB735" s="44">
        <v>0</v>
      </c>
      <c r="BC735" s="44">
        <v>1</v>
      </c>
      <c r="BD735" s="44">
        <v>4</v>
      </c>
      <c r="BE735" s="44">
        <v>0</v>
      </c>
      <c r="BF735" s="44">
        <v>0</v>
      </c>
      <c r="BG735" s="44">
        <v>0</v>
      </c>
      <c r="BH735" s="44">
        <v>0</v>
      </c>
      <c r="BI735" s="44">
        <v>0</v>
      </c>
      <c r="BJ735" s="44">
        <v>0</v>
      </c>
      <c r="BK735" s="44">
        <v>0</v>
      </c>
      <c r="BL735" s="44">
        <f>SUM(V735:BK735)</f>
        <v>6</v>
      </c>
      <c r="BM735" s="152">
        <f t="shared" si="1"/>
        <v>4</v>
      </c>
      <c r="BN735" s="153">
        <f t="shared" si="2"/>
        <v>0</v>
      </c>
      <c r="BO735" s="154">
        <f t="shared" si="3"/>
        <v>0</v>
      </c>
      <c r="BP735" s="155">
        <f t="shared" si="4"/>
        <v>2</v>
      </c>
      <c r="BQ735" s="44"/>
    </row>
    <row r="736" spans="1:69" ht="15.75" customHeight="1" x14ac:dyDescent="0.3">
      <c r="A736" s="44" t="s">
        <v>212</v>
      </c>
      <c r="B736" s="44" t="s">
        <v>212</v>
      </c>
      <c r="C736" s="44" t="s">
        <v>782</v>
      </c>
      <c r="D736" s="44">
        <v>2020</v>
      </c>
      <c r="E736" s="45">
        <v>44039</v>
      </c>
      <c r="F736" s="44" t="s">
        <v>19</v>
      </c>
      <c r="G736" s="44" t="s">
        <v>113</v>
      </c>
      <c r="H736" s="37" t="s">
        <v>21</v>
      </c>
      <c r="I736" s="37" t="s">
        <v>21</v>
      </c>
      <c r="J736" s="37" t="s">
        <v>22</v>
      </c>
      <c r="K736" s="37" t="s">
        <v>21</v>
      </c>
      <c r="L736" s="37" t="s">
        <v>22</v>
      </c>
      <c r="M736" s="44" t="s">
        <v>1700</v>
      </c>
      <c r="N736" s="44">
        <f>SUM(O736:U736,V736:BK736)</f>
        <v>10</v>
      </c>
      <c r="O736" s="44">
        <v>0</v>
      </c>
      <c r="P736" s="44">
        <v>0</v>
      </c>
      <c r="Q736" s="44">
        <v>0</v>
      </c>
      <c r="R736" s="44">
        <v>0</v>
      </c>
      <c r="S736" s="44">
        <v>0</v>
      </c>
      <c r="T736" s="44">
        <v>6</v>
      </c>
      <c r="U736" s="44">
        <v>2</v>
      </c>
      <c r="V736" s="44">
        <v>0</v>
      </c>
      <c r="W736" s="44">
        <v>0</v>
      </c>
      <c r="X736" s="44">
        <v>0</v>
      </c>
      <c r="Y736" s="44">
        <v>1</v>
      </c>
      <c r="Z736" s="44">
        <v>0</v>
      </c>
      <c r="AA736" s="44">
        <v>0</v>
      </c>
      <c r="AB736" s="44">
        <v>0</v>
      </c>
      <c r="AC736" s="44">
        <v>0</v>
      </c>
      <c r="AD736" s="44">
        <v>0</v>
      </c>
      <c r="AE736" s="44">
        <v>0</v>
      </c>
      <c r="AF736" s="44">
        <v>0</v>
      </c>
      <c r="AG736" s="44">
        <v>0</v>
      </c>
      <c r="AH736" s="44">
        <v>0</v>
      </c>
      <c r="AI736" s="44">
        <v>0</v>
      </c>
      <c r="AJ736" s="44">
        <v>0</v>
      </c>
      <c r="AK736" s="44">
        <v>0</v>
      </c>
      <c r="AL736" s="44">
        <v>0</v>
      </c>
      <c r="AM736" s="44">
        <v>0</v>
      </c>
      <c r="AN736" s="44">
        <v>1</v>
      </c>
      <c r="AO736" s="44">
        <v>0</v>
      </c>
      <c r="AP736" s="44">
        <v>0</v>
      </c>
      <c r="AQ736" s="44">
        <v>0</v>
      </c>
      <c r="AR736" s="44">
        <v>0</v>
      </c>
      <c r="AS736" s="44">
        <v>0</v>
      </c>
      <c r="AT736" s="44">
        <v>0</v>
      </c>
      <c r="AU736" s="44">
        <v>0</v>
      </c>
      <c r="AV736" s="44">
        <v>0</v>
      </c>
      <c r="AW736" s="44">
        <v>0</v>
      </c>
      <c r="AX736" s="44">
        <v>0</v>
      </c>
      <c r="AY736" s="44">
        <v>0</v>
      </c>
      <c r="AZ736" s="44">
        <v>0</v>
      </c>
      <c r="BA736" s="44">
        <v>0</v>
      </c>
      <c r="BB736" s="44">
        <v>0</v>
      </c>
      <c r="BC736" s="44">
        <v>0</v>
      </c>
      <c r="BD736" s="44">
        <v>0</v>
      </c>
      <c r="BE736" s="44">
        <v>0</v>
      </c>
      <c r="BF736" s="44">
        <v>0</v>
      </c>
      <c r="BG736" s="44">
        <v>0</v>
      </c>
      <c r="BH736" s="44">
        <v>0</v>
      </c>
      <c r="BI736" s="44">
        <v>0</v>
      </c>
      <c r="BJ736" s="44">
        <v>0</v>
      </c>
      <c r="BK736" s="44">
        <v>0</v>
      </c>
      <c r="BL736" s="44">
        <f>SUM(V736:BK736)</f>
        <v>2</v>
      </c>
      <c r="BM736" s="152">
        <f t="shared" si="1"/>
        <v>1</v>
      </c>
      <c r="BN736" s="153">
        <f t="shared" si="2"/>
        <v>0</v>
      </c>
      <c r="BO736" s="154">
        <f t="shared" si="3"/>
        <v>0</v>
      </c>
      <c r="BP736" s="155">
        <f t="shared" si="4"/>
        <v>1</v>
      </c>
      <c r="BQ736" s="44"/>
    </row>
    <row r="737" spans="1:69" ht="15.75" customHeight="1" x14ac:dyDescent="0.3">
      <c r="A737" s="44" t="s">
        <v>212</v>
      </c>
      <c r="B737" s="44" t="s">
        <v>212</v>
      </c>
      <c r="C737" s="44" t="s">
        <v>782</v>
      </c>
      <c r="D737" s="44">
        <v>2020</v>
      </c>
      <c r="E737" s="45">
        <v>44039</v>
      </c>
      <c r="F737" s="44" t="s">
        <v>19</v>
      </c>
      <c r="G737" s="44" t="s">
        <v>116</v>
      </c>
      <c r="H737" s="37" t="s">
        <v>31</v>
      </c>
      <c r="I737" s="37" t="s">
        <v>31</v>
      </c>
      <c r="J737" s="37" t="s">
        <v>31</v>
      </c>
      <c r="K737" s="37" t="s">
        <v>31</v>
      </c>
      <c r="L737" s="37" t="s">
        <v>31</v>
      </c>
      <c r="M737" s="44" t="s">
        <v>1698</v>
      </c>
      <c r="N737" s="44"/>
      <c r="O737" s="44">
        <v>0</v>
      </c>
      <c r="P737" s="44">
        <v>0</v>
      </c>
      <c r="Q737" s="44">
        <v>0</v>
      </c>
      <c r="R737" s="44">
        <v>0</v>
      </c>
      <c r="S737" s="44">
        <v>0</v>
      </c>
      <c r="T737" s="44">
        <v>0</v>
      </c>
      <c r="U737" s="44">
        <v>0</v>
      </c>
      <c r="V737" s="44">
        <v>0</v>
      </c>
      <c r="W737" s="44">
        <v>0</v>
      </c>
      <c r="X737" s="44">
        <v>0</v>
      </c>
      <c r="Y737" s="44">
        <v>0</v>
      </c>
      <c r="Z737" s="44">
        <v>0</v>
      </c>
      <c r="AA737" s="44">
        <v>2</v>
      </c>
      <c r="AB737" s="44">
        <v>0</v>
      </c>
      <c r="AC737" s="44">
        <v>0</v>
      </c>
      <c r="AD737" s="44">
        <v>0</v>
      </c>
      <c r="AE737" s="44">
        <v>0</v>
      </c>
      <c r="AF737" s="44">
        <v>0</v>
      </c>
      <c r="AG737" s="44">
        <v>0</v>
      </c>
      <c r="AH737" s="44">
        <v>0</v>
      </c>
      <c r="AI737" s="44">
        <v>0</v>
      </c>
      <c r="AJ737" s="44">
        <v>0</v>
      </c>
      <c r="AK737" s="44">
        <v>0</v>
      </c>
      <c r="AL737" s="44">
        <v>0</v>
      </c>
      <c r="AM737" s="44">
        <v>0</v>
      </c>
      <c r="AN737" s="44">
        <v>0</v>
      </c>
      <c r="AO737" s="44">
        <v>2</v>
      </c>
      <c r="AP737" s="44">
        <v>0</v>
      </c>
      <c r="AQ737" s="44">
        <v>0</v>
      </c>
      <c r="AR737" s="44">
        <v>0</v>
      </c>
      <c r="AS737" s="44">
        <v>0</v>
      </c>
      <c r="AT737" s="44">
        <v>0</v>
      </c>
      <c r="AU737" s="44">
        <v>0</v>
      </c>
      <c r="AV737" s="44">
        <v>0</v>
      </c>
      <c r="AW737" s="44">
        <v>0</v>
      </c>
      <c r="AX737" s="44">
        <v>0</v>
      </c>
      <c r="AY737" s="44">
        <v>0</v>
      </c>
      <c r="AZ737" s="44">
        <v>0</v>
      </c>
      <c r="BA737" s="44">
        <v>0</v>
      </c>
      <c r="BB737" s="44">
        <v>0</v>
      </c>
      <c r="BC737" s="44">
        <v>0</v>
      </c>
      <c r="BD737" s="44">
        <v>6</v>
      </c>
      <c r="BE737" s="44">
        <v>0</v>
      </c>
      <c r="BF737" s="44">
        <v>0</v>
      </c>
      <c r="BG737" s="44">
        <v>0</v>
      </c>
      <c r="BH737" s="44">
        <v>0</v>
      </c>
      <c r="BI737" s="44">
        <v>0</v>
      </c>
      <c r="BJ737" s="44">
        <v>0</v>
      </c>
      <c r="BK737" s="44">
        <v>0</v>
      </c>
      <c r="BL737" s="44">
        <f>SUM(V737:BK737)</f>
        <v>10</v>
      </c>
      <c r="BM737" s="152">
        <f t="shared" si="1"/>
        <v>8</v>
      </c>
      <c r="BN737" s="153">
        <f t="shared" si="2"/>
        <v>2</v>
      </c>
      <c r="BO737" s="154">
        <f t="shared" si="3"/>
        <v>0</v>
      </c>
      <c r="BP737" s="155">
        <f t="shared" si="4"/>
        <v>0</v>
      </c>
      <c r="BQ737" s="44"/>
    </row>
    <row r="738" spans="1:69" ht="15.75" customHeight="1" x14ac:dyDescent="0.3">
      <c r="A738" s="44" t="s">
        <v>212</v>
      </c>
      <c r="B738" s="44" t="s">
        <v>212</v>
      </c>
      <c r="C738" s="44" t="s">
        <v>782</v>
      </c>
      <c r="D738" s="44">
        <v>2020</v>
      </c>
      <c r="E738" s="45">
        <v>44039</v>
      </c>
      <c r="F738" s="44" t="s">
        <v>19</v>
      </c>
      <c r="G738" s="44" t="s">
        <v>116</v>
      </c>
      <c r="H738" s="37" t="s">
        <v>31</v>
      </c>
      <c r="I738" s="37" t="s">
        <v>31</v>
      </c>
      <c r="J738" s="37" t="s">
        <v>31</v>
      </c>
      <c r="K738" s="37" t="s">
        <v>31</v>
      </c>
      <c r="L738" s="37" t="s">
        <v>31</v>
      </c>
      <c r="M738" s="44" t="s">
        <v>1699</v>
      </c>
      <c r="N738" s="44"/>
      <c r="O738" s="44">
        <v>0</v>
      </c>
      <c r="P738" s="44">
        <v>0</v>
      </c>
      <c r="Q738" s="44">
        <v>0</v>
      </c>
      <c r="R738" s="44">
        <v>0</v>
      </c>
      <c r="S738" s="44">
        <v>0</v>
      </c>
      <c r="T738" s="44">
        <v>0</v>
      </c>
      <c r="U738" s="44">
        <v>0</v>
      </c>
      <c r="V738" s="44">
        <v>0</v>
      </c>
      <c r="W738" s="44">
        <v>0</v>
      </c>
      <c r="X738" s="44">
        <v>0</v>
      </c>
      <c r="Y738" s="44">
        <v>0</v>
      </c>
      <c r="Z738" s="44">
        <v>0</v>
      </c>
      <c r="AA738" s="44">
        <v>7</v>
      </c>
      <c r="AB738" s="44">
        <v>0</v>
      </c>
      <c r="AC738" s="44">
        <v>0</v>
      </c>
      <c r="AD738" s="44">
        <v>0</v>
      </c>
      <c r="AE738" s="44">
        <v>0</v>
      </c>
      <c r="AF738" s="44">
        <v>0</v>
      </c>
      <c r="AG738" s="44">
        <v>0</v>
      </c>
      <c r="AH738" s="44">
        <v>0</v>
      </c>
      <c r="AI738" s="44">
        <v>0</v>
      </c>
      <c r="AJ738" s="44">
        <v>0</v>
      </c>
      <c r="AK738" s="44">
        <v>0</v>
      </c>
      <c r="AL738" s="44">
        <v>0</v>
      </c>
      <c r="AM738" s="44">
        <v>0</v>
      </c>
      <c r="AN738" s="44">
        <v>0</v>
      </c>
      <c r="AO738" s="44">
        <v>0</v>
      </c>
      <c r="AP738" s="44">
        <v>0</v>
      </c>
      <c r="AQ738" s="44">
        <v>0</v>
      </c>
      <c r="AR738" s="44">
        <v>0</v>
      </c>
      <c r="AS738" s="44">
        <v>0</v>
      </c>
      <c r="AT738" s="44">
        <v>0</v>
      </c>
      <c r="AU738" s="44">
        <v>0</v>
      </c>
      <c r="AV738" s="44">
        <v>0</v>
      </c>
      <c r="AW738" s="44">
        <v>2</v>
      </c>
      <c r="AX738" s="44">
        <v>0</v>
      </c>
      <c r="AY738" s="44">
        <v>0</v>
      </c>
      <c r="AZ738" s="44">
        <v>0</v>
      </c>
      <c r="BA738" s="44">
        <v>0</v>
      </c>
      <c r="BB738" s="44">
        <v>0</v>
      </c>
      <c r="BC738" s="44">
        <v>0</v>
      </c>
      <c r="BD738" s="44">
        <v>0</v>
      </c>
      <c r="BE738" s="44">
        <v>0</v>
      </c>
      <c r="BF738" s="44">
        <v>0</v>
      </c>
      <c r="BG738" s="44">
        <v>0</v>
      </c>
      <c r="BH738" s="44">
        <v>0</v>
      </c>
      <c r="BI738" s="44">
        <v>0</v>
      </c>
      <c r="BJ738" s="44">
        <v>0</v>
      </c>
      <c r="BK738" s="44">
        <v>1</v>
      </c>
      <c r="BL738" s="44">
        <f>SUM(V738:BK738)</f>
        <v>10</v>
      </c>
      <c r="BM738" s="152">
        <f t="shared" si="1"/>
        <v>0</v>
      </c>
      <c r="BN738" s="153">
        <f t="shared" si="2"/>
        <v>10</v>
      </c>
      <c r="BO738" s="154">
        <f t="shared" si="3"/>
        <v>0</v>
      </c>
      <c r="BP738" s="155">
        <f t="shared" si="4"/>
        <v>0</v>
      </c>
      <c r="BQ738" s="44"/>
    </row>
    <row r="739" spans="1:69" ht="15.75" customHeight="1" x14ac:dyDescent="0.3">
      <c r="A739" s="44" t="s">
        <v>212</v>
      </c>
      <c r="B739" s="44" t="s">
        <v>212</v>
      </c>
      <c r="C739" s="44" t="s">
        <v>782</v>
      </c>
      <c r="D739" s="44">
        <v>2020</v>
      </c>
      <c r="E739" s="45">
        <v>44039</v>
      </c>
      <c r="F739" s="44" t="s">
        <v>19</v>
      </c>
      <c r="G739" s="44" t="s">
        <v>116</v>
      </c>
      <c r="H739" s="37" t="s">
        <v>31</v>
      </c>
      <c r="I739" s="37" t="s">
        <v>31</v>
      </c>
      <c r="J739" s="37" t="s">
        <v>31</v>
      </c>
      <c r="K739" s="37" t="s">
        <v>31</v>
      </c>
      <c r="L739" s="37" t="s">
        <v>31</v>
      </c>
      <c r="M739" s="44" t="s">
        <v>1700</v>
      </c>
      <c r="N739" s="44">
        <f>SUM(O739:U739,V739:BK739)</f>
        <v>10</v>
      </c>
      <c r="O739" s="44">
        <v>0</v>
      </c>
      <c r="P739" s="44">
        <v>0</v>
      </c>
      <c r="Q739" s="44">
        <v>1</v>
      </c>
      <c r="R739" s="44">
        <v>0</v>
      </c>
      <c r="S739" s="44">
        <v>0</v>
      </c>
      <c r="T739" s="44">
        <v>9</v>
      </c>
      <c r="U739" s="44">
        <v>0</v>
      </c>
      <c r="V739" s="44">
        <v>0</v>
      </c>
      <c r="W739" s="44">
        <v>0</v>
      </c>
      <c r="X739" s="44">
        <v>0</v>
      </c>
      <c r="Y739" s="44">
        <v>0</v>
      </c>
      <c r="Z739" s="44">
        <v>0</v>
      </c>
      <c r="AA739" s="44">
        <v>0</v>
      </c>
      <c r="AB739" s="44">
        <v>0</v>
      </c>
      <c r="AC739" s="44">
        <v>0</v>
      </c>
      <c r="AD739" s="44">
        <v>0</v>
      </c>
      <c r="AE739" s="44">
        <v>0</v>
      </c>
      <c r="AF739" s="44">
        <v>0</v>
      </c>
      <c r="AG739" s="44">
        <v>0</v>
      </c>
      <c r="AH739" s="44">
        <v>0</v>
      </c>
      <c r="AI739" s="44">
        <v>0</v>
      </c>
      <c r="AJ739" s="44">
        <v>0</v>
      </c>
      <c r="AK739" s="44">
        <v>0</v>
      </c>
      <c r="AL739" s="44">
        <v>0</v>
      </c>
      <c r="AM739" s="44">
        <v>0</v>
      </c>
      <c r="AN739" s="44">
        <v>0</v>
      </c>
      <c r="AO739" s="44">
        <v>0</v>
      </c>
      <c r="AP739" s="44">
        <v>0</v>
      </c>
      <c r="AQ739" s="44">
        <v>0</v>
      </c>
      <c r="AR739" s="44">
        <v>0</v>
      </c>
      <c r="AS739" s="44">
        <v>0</v>
      </c>
      <c r="AT739" s="44">
        <v>0</v>
      </c>
      <c r="AU739" s="44">
        <v>0</v>
      </c>
      <c r="AV739" s="44">
        <v>0</v>
      </c>
      <c r="AW739" s="44">
        <v>0</v>
      </c>
      <c r="AX739" s="44">
        <v>0</v>
      </c>
      <c r="AY739" s="44">
        <v>0</v>
      </c>
      <c r="AZ739" s="44">
        <v>0</v>
      </c>
      <c r="BA739" s="44">
        <v>0</v>
      </c>
      <c r="BB739" s="44">
        <v>0</v>
      </c>
      <c r="BC739" s="44">
        <v>0</v>
      </c>
      <c r="BD739" s="44">
        <v>0</v>
      </c>
      <c r="BE739" s="44">
        <v>0</v>
      </c>
      <c r="BF739" s="44">
        <v>0</v>
      </c>
      <c r="BG739" s="44">
        <v>0</v>
      </c>
      <c r="BH739" s="44">
        <v>0</v>
      </c>
      <c r="BI739" s="44">
        <v>0</v>
      </c>
      <c r="BJ739" s="44">
        <v>0</v>
      </c>
      <c r="BK739" s="44">
        <v>0</v>
      </c>
      <c r="BL739" s="44">
        <f>SUM(V739:BK739)</f>
        <v>0</v>
      </c>
      <c r="BM739" s="152">
        <f t="shared" si="1"/>
        <v>0</v>
      </c>
      <c r="BN739" s="153">
        <f t="shared" si="2"/>
        <v>0</v>
      </c>
      <c r="BO739" s="154">
        <f t="shared" si="3"/>
        <v>0</v>
      </c>
      <c r="BP739" s="155">
        <f t="shared" si="4"/>
        <v>0</v>
      </c>
      <c r="BQ739" s="44"/>
    </row>
    <row r="740" spans="1:69" ht="15.75" customHeight="1" x14ac:dyDescent="0.3">
      <c r="A740" s="44" t="s">
        <v>212</v>
      </c>
      <c r="B740" s="44" t="s">
        <v>212</v>
      </c>
      <c r="C740" s="44" t="s">
        <v>782</v>
      </c>
      <c r="D740" s="44">
        <v>2020</v>
      </c>
      <c r="E740" s="45">
        <v>44039</v>
      </c>
      <c r="F740" s="44" t="s">
        <v>19</v>
      </c>
      <c r="G740" s="44" t="s">
        <v>119</v>
      </c>
      <c r="H740" s="37" t="s">
        <v>35</v>
      </c>
      <c r="I740" s="37" t="s">
        <v>31</v>
      </c>
      <c r="J740" s="37" t="s">
        <v>31</v>
      </c>
      <c r="K740" s="37" t="s">
        <v>31</v>
      </c>
      <c r="L740" s="37" t="s">
        <v>31</v>
      </c>
      <c r="M740" s="44" t="s">
        <v>1698</v>
      </c>
      <c r="N740" s="44"/>
      <c r="O740" s="44">
        <v>0</v>
      </c>
      <c r="P740" s="44">
        <v>0</v>
      </c>
      <c r="Q740" s="44">
        <v>0</v>
      </c>
      <c r="R740" s="44">
        <v>0</v>
      </c>
      <c r="S740" s="44">
        <v>0</v>
      </c>
      <c r="T740" s="44">
        <v>0</v>
      </c>
      <c r="U740" s="44">
        <v>0</v>
      </c>
      <c r="V740" s="44">
        <v>0</v>
      </c>
      <c r="W740" s="44">
        <v>0</v>
      </c>
      <c r="X740" s="44">
        <v>0</v>
      </c>
      <c r="Y740" s="44">
        <v>5</v>
      </c>
      <c r="Z740" s="44">
        <v>0</v>
      </c>
      <c r="AA740" s="44">
        <v>0</v>
      </c>
      <c r="AB740" s="44">
        <v>0</v>
      </c>
      <c r="AC740" s="44">
        <v>0</v>
      </c>
      <c r="AD740" s="44">
        <v>0</v>
      </c>
      <c r="AE740" s="44">
        <v>0</v>
      </c>
      <c r="AF740" s="44">
        <v>0</v>
      </c>
      <c r="AG740" s="44">
        <v>0</v>
      </c>
      <c r="AH740" s="44">
        <v>0</v>
      </c>
      <c r="AI740" s="44">
        <v>0</v>
      </c>
      <c r="AJ740" s="44">
        <v>0</v>
      </c>
      <c r="AK740" s="44">
        <v>0</v>
      </c>
      <c r="AL740" s="44">
        <v>0</v>
      </c>
      <c r="AM740" s="44">
        <v>0</v>
      </c>
      <c r="AN740" s="44">
        <v>0</v>
      </c>
      <c r="AO740" s="44">
        <v>0</v>
      </c>
      <c r="AP740" s="44">
        <v>0</v>
      </c>
      <c r="AQ740" s="44">
        <v>0</v>
      </c>
      <c r="AR740" s="44">
        <v>0</v>
      </c>
      <c r="AS740" s="44">
        <v>0</v>
      </c>
      <c r="AT740" s="44">
        <v>0</v>
      </c>
      <c r="AU740" s="44">
        <v>9</v>
      </c>
      <c r="AV740" s="44">
        <v>0</v>
      </c>
      <c r="AW740" s="44">
        <v>0</v>
      </c>
      <c r="AX740" s="44">
        <v>0</v>
      </c>
      <c r="AY740" s="44">
        <v>0</v>
      </c>
      <c r="AZ740" s="44">
        <v>0</v>
      </c>
      <c r="BA740" s="44">
        <v>0</v>
      </c>
      <c r="BB740" s="44">
        <v>0</v>
      </c>
      <c r="BC740" s="44">
        <v>0</v>
      </c>
      <c r="BD740" s="44">
        <v>2</v>
      </c>
      <c r="BE740" s="44">
        <v>0</v>
      </c>
      <c r="BF740" s="44">
        <v>0</v>
      </c>
      <c r="BG740" s="44">
        <v>0</v>
      </c>
      <c r="BH740" s="44">
        <v>0</v>
      </c>
      <c r="BI740" s="44">
        <v>0</v>
      </c>
      <c r="BJ740" s="44">
        <v>0</v>
      </c>
      <c r="BK740" s="44">
        <v>3</v>
      </c>
      <c r="BL740" s="44">
        <f>SUM(V740:BK740)</f>
        <v>19</v>
      </c>
      <c r="BM740" s="152">
        <f t="shared" si="1"/>
        <v>16</v>
      </c>
      <c r="BN740" s="153">
        <f t="shared" si="2"/>
        <v>3</v>
      </c>
      <c r="BO740" s="154">
        <f t="shared" si="3"/>
        <v>0</v>
      </c>
      <c r="BP740" s="155">
        <f t="shared" si="4"/>
        <v>0</v>
      </c>
      <c r="BQ740" s="44"/>
    </row>
    <row r="741" spans="1:69" ht="15.75" customHeight="1" x14ac:dyDescent="0.3">
      <c r="A741" s="44" t="s">
        <v>212</v>
      </c>
      <c r="B741" s="44" t="s">
        <v>212</v>
      </c>
      <c r="C741" s="44" t="s">
        <v>782</v>
      </c>
      <c r="D741" s="44">
        <v>2020</v>
      </c>
      <c r="E741" s="45">
        <v>44039</v>
      </c>
      <c r="F741" s="44" t="s">
        <v>19</v>
      </c>
      <c r="G741" s="44" t="s">
        <v>119</v>
      </c>
      <c r="H741" s="37" t="s">
        <v>35</v>
      </c>
      <c r="I741" s="37" t="s">
        <v>31</v>
      </c>
      <c r="J741" s="37" t="s">
        <v>31</v>
      </c>
      <c r="K741" s="37" t="s">
        <v>31</v>
      </c>
      <c r="L741" s="37" t="s">
        <v>31</v>
      </c>
      <c r="M741" s="44" t="s">
        <v>1699</v>
      </c>
      <c r="N741" s="44"/>
      <c r="O741" s="44">
        <v>0</v>
      </c>
      <c r="P741" s="44">
        <v>0</v>
      </c>
      <c r="Q741" s="44">
        <v>0</v>
      </c>
      <c r="R741" s="44">
        <v>0</v>
      </c>
      <c r="S741" s="44">
        <v>0</v>
      </c>
      <c r="T741" s="44">
        <v>0</v>
      </c>
      <c r="U741" s="44">
        <v>0</v>
      </c>
      <c r="V741" s="44">
        <v>0</v>
      </c>
      <c r="W741" s="44">
        <v>0</v>
      </c>
      <c r="X741" s="44">
        <v>0</v>
      </c>
      <c r="Y741" s="44">
        <v>0</v>
      </c>
      <c r="Z741" s="44">
        <v>0</v>
      </c>
      <c r="AA741" s="44">
        <v>0</v>
      </c>
      <c r="AB741" s="44">
        <v>0</v>
      </c>
      <c r="AC741" s="44">
        <v>0</v>
      </c>
      <c r="AD741" s="44">
        <v>0</v>
      </c>
      <c r="AE741" s="44">
        <v>0</v>
      </c>
      <c r="AF741" s="44">
        <v>0</v>
      </c>
      <c r="AG741" s="44">
        <v>0</v>
      </c>
      <c r="AH741" s="44">
        <v>0</v>
      </c>
      <c r="AI741" s="44">
        <v>0</v>
      </c>
      <c r="AJ741" s="44">
        <v>0</v>
      </c>
      <c r="AK741" s="44">
        <v>0</v>
      </c>
      <c r="AL741" s="44">
        <v>0</v>
      </c>
      <c r="AM741" s="44">
        <v>0</v>
      </c>
      <c r="AN741" s="44">
        <v>0</v>
      </c>
      <c r="AO741" s="44">
        <v>1</v>
      </c>
      <c r="AP741" s="44">
        <v>0</v>
      </c>
      <c r="AQ741" s="44">
        <v>0</v>
      </c>
      <c r="AR741" s="44">
        <v>0</v>
      </c>
      <c r="AS741" s="44">
        <v>0</v>
      </c>
      <c r="AT741" s="44">
        <v>0</v>
      </c>
      <c r="AU741" s="44">
        <v>0</v>
      </c>
      <c r="AV741" s="44">
        <v>0</v>
      </c>
      <c r="AW741" s="44">
        <v>0</v>
      </c>
      <c r="AX741" s="44">
        <v>0</v>
      </c>
      <c r="AY741" s="44">
        <v>0</v>
      </c>
      <c r="AZ741" s="44">
        <v>0</v>
      </c>
      <c r="BA741" s="44">
        <v>0</v>
      </c>
      <c r="BB741" s="44">
        <v>0</v>
      </c>
      <c r="BC741" s="44">
        <v>0</v>
      </c>
      <c r="BD741" s="44">
        <v>1</v>
      </c>
      <c r="BE741" s="44">
        <v>0</v>
      </c>
      <c r="BF741" s="44">
        <v>0</v>
      </c>
      <c r="BG741" s="44">
        <v>0</v>
      </c>
      <c r="BH741" s="44">
        <v>0</v>
      </c>
      <c r="BI741" s="44">
        <v>0</v>
      </c>
      <c r="BJ741" s="44">
        <v>0</v>
      </c>
      <c r="BK741" s="44">
        <v>2</v>
      </c>
      <c r="BL741" s="44">
        <f>SUM(V741:BK741)</f>
        <v>4</v>
      </c>
      <c r="BM741" s="152">
        <f t="shared" si="1"/>
        <v>2</v>
      </c>
      <c r="BN741" s="153">
        <f t="shared" si="2"/>
        <v>2</v>
      </c>
      <c r="BO741" s="154">
        <f t="shared" si="3"/>
        <v>0</v>
      </c>
      <c r="BP741" s="155">
        <f t="shared" si="4"/>
        <v>0</v>
      </c>
      <c r="BQ741" s="44"/>
    </row>
    <row r="742" spans="1:69" ht="15.75" customHeight="1" x14ac:dyDescent="0.3">
      <c r="A742" s="44" t="s">
        <v>212</v>
      </c>
      <c r="B742" s="44" t="s">
        <v>212</v>
      </c>
      <c r="C742" s="44" t="s">
        <v>782</v>
      </c>
      <c r="D742" s="44">
        <v>2020</v>
      </c>
      <c r="E742" s="45">
        <v>44039</v>
      </c>
      <c r="F742" s="44" t="s">
        <v>19</v>
      </c>
      <c r="G742" s="44" t="s">
        <v>119</v>
      </c>
      <c r="H742" s="37" t="s">
        <v>35</v>
      </c>
      <c r="I742" s="37" t="s">
        <v>31</v>
      </c>
      <c r="J742" s="37" t="s">
        <v>31</v>
      </c>
      <c r="K742" s="37" t="s">
        <v>31</v>
      </c>
      <c r="L742" s="37" t="s">
        <v>31</v>
      </c>
      <c r="M742" s="44" t="s">
        <v>1700</v>
      </c>
      <c r="N742" s="44">
        <f>SUM(O742:U742,V742:BK742)</f>
        <v>10</v>
      </c>
      <c r="O742" s="44">
        <v>0</v>
      </c>
      <c r="P742" s="44">
        <v>0</v>
      </c>
      <c r="Q742" s="44">
        <v>2</v>
      </c>
      <c r="R742" s="44">
        <v>0</v>
      </c>
      <c r="S742" s="44">
        <v>0</v>
      </c>
      <c r="T742" s="44">
        <v>4</v>
      </c>
      <c r="U742" s="44">
        <v>2</v>
      </c>
      <c r="V742" s="44">
        <v>0</v>
      </c>
      <c r="W742" s="44">
        <v>0</v>
      </c>
      <c r="X742" s="44">
        <v>0</v>
      </c>
      <c r="Y742" s="44">
        <v>2</v>
      </c>
      <c r="Z742" s="44">
        <v>0</v>
      </c>
      <c r="AA742" s="44">
        <v>0</v>
      </c>
      <c r="AB742" s="44">
        <v>0</v>
      </c>
      <c r="AC742" s="44">
        <v>0</v>
      </c>
      <c r="AD742" s="44">
        <v>0</v>
      </c>
      <c r="AE742" s="44">
        <v>0</v>
      </c>
      <c r="AF742" s="44">
        <v>0</v>
      </c>
      <c r="AG742" s="44">
        <v>0</v>
      </c>
      <c r="AH742" s="44">
        <v>0</v>
      </c>
      <c r="AI742" s="44">
        <v>0</v>
      </c>
      <c r="AJ742" s="44">
        <v>0</v>
      </c>
      <c r="AK742" s="44">
        <v>0</v>
      </c>
      <c r="AL742" s="44">
        <v>0</v>
      </c>
      <c r="AM742" s="44">
        <v>0</v>
      </c>
      <c r="AN742" s="44">
        <v>0</v>
      </c>
      <c r="AO742" s="44">
        <v>0</v>
      </c>
      <c r="AP742" s="44">
        <v>0</v>
      </c>
      <c r="AQ742" s="44">
        <v>0</v>
      </c>
      <c r="AR742" s="44">
        <v>0</v>
      </c>
      <c r="AS742" s="44">
        <v>0</v>
      </c>
      <c r="AT742" s="44">
        <v>0</v>
      </c>
      <c r="AU742" s="44">
        <v>0</v>
      </c>
      <c r="AV742" s="44">
        <v>0</v>
      </c>
      <c r="AW742" s="44">
        <v>0</v>
      </c>
      <c r="AX742" s="44">
        <v>0</v>
      </c>
      <c r="AY742" s="44">
        <v>0</v>
      </c>
      <c r="AZ742" s="44">
        <v>0</v>
      </c>
      <c r="BA742" s="44">
        <v>0</v>
      </c>
      <c r="BB742" s="44">
        <v>0</v>
      </c>
      <c r="BC742" s="44">
        <v>0</v>
      </c>
      <c r="BD742" s="44">
        <v>0</v>
      </c>
      <c r="BE742" s="44">
        <v>0</v>
      </c>
      <c r="BF742" s="44">
        <v>0</v>
      </c>
      <c r="BG742" s="44">
        <v>0</v>
      </c>
      <c r="BH742" s="44">
        <v>0</v>
      </c>
      <c r="BI742" s="44">
        <v>0</v>
      </c>
      <c r="BJ742" s="44">
        <v>0</v>
      </c>
      <c r="BK742" s="44">
        <v>0</v>
      </c>
      <c r="BL742" s="44">
        <f>SUM(V742:BK742)</f>
        <v>2</v>
      </c>
      <c r="BM742" s="152">
        <f t="shared" si="1"/>
        <v>2</v>
      </c>
      <c r="BN742" s="153">
        <f t="shared" si="2"/>
        <v>0</v>
      </c>
      <c r="BO742" s="154">
        <f t="shared" si="3"/>
        <v>0</v>
      </c>
      <c r="BP742" s="155">
        <f t="shared" si="4"/>
        <v>0</v>
      </c>
      <c r="BQ742" s="44"/>
    </row>
    <row r="743" spans="1:69" ht="15.75" customHeight="1" x14ac:dyDescent="0.3">
      <c r="A743" s="44" t="s">
        <v>212</v>
      </c>
      <c r="B743" s="44" t="s">
        <v>782</v>
      </c>
      <c r="C743" s="44" t="s">
        <v>212</v>
      </c>
      <c r="D743" s="44">
        <v>2020</v>
      </c>
      <c r="E743" s="45">
        <v>44039</v>
      </c>
      <c r="F743" s="44" t="s">
        <v>19</v>
      </c>
      <c r="G743" s="44" t="s">
        <v>122</v>
      </c>
      <c r="H743" s="37" t="s">
        <v>35</v>
      </c>
      <c r="I743" s="37" t="s">
        <v>31</v>
      </c>
      <c r="J743" s="37" t="s">
        <v>31</v>
      </c>
      <c r="K743" s="37" t="s">
        <v>31</v>
      </c>
      <c r="L743" s="37" t="s">
        <v>31</v>
      </c>
      <c r="M743" s="44" t="s">
        <v>1698</v>
      </c>
      <c r="N743" s="44"/>
      <c r="O743" s="44">
        <v>0</v>
      </c>
      <c r="P743" s="44">
        <v>0</v>
      </c>
      <c r="Q743" s="44">
        <v>0</v>
      </c>
      <c r="R743" s="44">
        <v>0</v>
      </c>
      <c r="S743" s="44">
        <v>0</v>
      </c>
      <c r="T743" s="44">
        <v>0</v>
      </c>
      <c r="U743" s="44">
        <v>0</v>
      </c>
      <c r="V743" s="44">
        <v>0</v>
      </c>
      <c r="W743" s="44">
        <v>0</v>
      </c>
      <c r="X743" s="44">
        <v>0</v>
      </c>
      <c r="Y743" s="44">
        <v>0</v>
      </c>
      <c r="Z743" s="44">
        <v>0</v>
      </c>
      <c r="AA743" s="44">
        <v>3</v>
      </c>
      <c r="AB743" s="44">
        <v>0</v>
      </c>
      <c r="AC743" s="44">
        <v>0</v>
      </c>
      <c r="AD743" s="44">
        <v>0</v>
      </c>
      <c r="AE743" s="44">
        <v>0</v>
      </c>
      <c r="AF743" s="44">
        <v>0</v>
      </c>
      <c r="AG743" s="44">
        <v>0</v>
      </c>
      <c r="AH743" s="44">
        <v>1</v>
      </c>
      <c r="AI743" s="44">
        <v>0</v>
      </c>
      <c r="AJ743" s="44">
        <v>0</v>
      </c>
      <c r="AK743" s="44">
        <v>0</v>
      </c>
      <c r="AL743" s="44">
        <v>0</v>
      </c>
      <c r="AM743" s="44">
        <v>0</v>
      </c>
      <c r="AN743" s="44">
        <v>0</v>
      </c>
      <c r="AO743" s="44">
        <v>0</v>
      </c>
      <c r="AP743" s="44">
        <v>0</v>
      </c>
      <c r="AQ743" s="44">
        <v>0</v>
      </c>
      <c r="AR743" s="44">
        <v>0</v>
      </c>
      <c r="AS743" s="44">
        <v>0</v>
      </c>
      <c r="AT743" s="44">
        <v>0</v>
      </c>
      <c r="AU743" s="44">
        <v>2</v>
      </c>
      <c r="AV743" s="44">
        <v>0</v>
      </c>
      <c r="AW743" s="44">
        <v>0</v>
      </c>
      <c r="AX743" s="44">
        <v>0</v>
      </c>
      <c r="AY743" s="44">
        <v>0</v>
      </c>
      <c r="AZ743" s="44">
        <v>0</v>
      </c>
      <c r="BA743" s="44">
        <v>0</v>
      </c>
      <c r="BB743" s="44">
        <v>0</v>
      </c>
      <c r="BC743" s="44">
        <v>0</v>
      </c>
      <c r="BD743" s="44">
        <v>0</v>
      </c>
      <c r="BE743" s="44">
        <v>0</v>
      </c>
      <c r="BF743" s="44">
        <v>0</v>
      </c>
      <c r="BG743" s="44">
        <v>0</v>
      </c>
      <c r="BH743" s="44">
        <v>0</v>
      </c>
      <c r="BI743" s="44">
        <v>0</v>
      </c>
      <c r="BJ743" s="44">
        <v>0</v>
      </c>
      <c r="BK743" s="44">
        <v>0</v>
      </c>
      <c r="BL743" s="44">
        <f>SUM(V743:BK743)</f>
        <v>6</v>
      </c>
      <c r="BM743" s="152">
        <f t="shared" si="1"/>
        <v>3</v>
      </c>
      <c r="BN743" s="153">
        <f t="shared" si="2"/>
        <v>3</v>
      </c>
      <c r="BO743" s="154">
        <f t="shared" si="3"/>
        <v>0</v>
      </c>
      <c r="BP743" s="155">
        <f t="shared" si="4"/>
        <v>0</v>
      </c>
      <c r="BQ743" s="44"/>
    </row>
    <row r="744" spans="1:69" ht="15.75" customHeight="1" x14ac:dyDescent="0.3">
      <c r="A744" s="44" t="s">
        <v>212</v>
      </c>
      <c r="B744" s="44" t="s">
        <v>782</v>
      </c>
      <c r="C744" s="44" t="s">
        <v>212</v>
      </c>
      <c r="D744" s="44">
        <v>2020</v>
      </c>
      <c r="E744" s="45">
        <v>44039</v>
      </c>
      <c r="F744" s="44" t="s">
        <v>19</v>
      </c>
      <c r="G744" s="44" t="s">
        <v>122</v>
      </c>
      <c r="H744" s="37" t="s">
        <v>35</v>
      </c>
      <c r="I744" s="37" t="s">
        <v>31</v>
      </c>
      <c r="J744" s="37" t="s">
        <v>31</v>
      </c>
      <c r="K744" s="37" t="s">
        <v>31</v>
      </c>
      <c r="L744" s="37" t="s">
        <v>31</v>
      </c>
      <c r="M744" s="44" t="s">
        <v>1699</v>
      </c>
      <c r="N744" s="44"/>
      <c r="O744" s="44">
        <v>0</v>
      </c>
      <c r="P744" s="44">
        <v>0</v>
      </c>
      <c r="Q744" s="44">
        <v>0</v>
      </c>
      <c r="R744" s="44">
        <v>0</v>
      </c>
      <c r="S744" s="44">
        <v>0</v>
      </c>
      <c r="T744" s="44">
        <v>0</v>
      </c>
      <c r="U744" s="44">
        <v>0</v>
      </c>
      <c r="V744" s="44">
        <v>0</v>
      </c>
      <c r="W744" s="44">
        <v>0</v>
      </c>
      <c r="X744" s="44">
        <v>0</v>
      </c>
      <c r="Y744" s="44">
        <v>0</v>
      </c>
      <c r="Z744" s="44">
        <v>0</v>
      </c>
      <c r="AA744" s="44">
        <v>3</v>
      </c>
      <c r="AB744" s="44">
        <v>0</v>
      </c>
      <c r="AC744" s="44">
        <v>0</v>
      </c>
      <c r="AD744" s="44">
        <v>0</v>
      </c>
      <c r="AE744" s="44">
        <v>0</v>
      </c>
      <c r="AF744" s="44">
        <v>0</v>
      </c>
      <c r="AG744" s="44">
        <v>0</v>
      </c>
      <c r="AH744" s="44">
        <v>1</v>
      </c>
      <c r="AI744" s="44">
        <v>0</v>
      </c>
      <c r="AJ744" s="44">
        <v>0</v>
      </c>
      <c r="AK744" s="44">
        <v>0</v>
      </c>
      <c r="AL744" s="44">
        <v>0</v>
      </c>
      <c r="AM744" s="44">
        <v>2</v>
      </c>
      <c r="AN744" s="44">
        <v>0</v>
      </c>
      <c r="AO744" s="44">
        <v>0</v>
      </c>
      <c r="AP744" s="44">
        <v>0</v>
      </c>
      <c r="AQ744" s="44">
        <v>0</v>
      </c>
      <c r="AR744" s="44">
        <v>0</v>
      </c>
      <c r="AS744" s="44">
        <v>0</v>
      </c>
      <c r="AT744" s="44">
        <v>0</v>
      </c>
      <c r="AU744" s="44">
        <v>0</v>
      </c>
      <c r="AV744" s="44">
        <v>0</v>
      </c>
      <c r="AW744" s="44">
        <v>0</v>
      </c>
      <c r="AX744" s="44">
        <v>0</v>
      </c>
      <c r="AY744" s="44">
        <v>0</v>
      </c>
      <c r="AZ744" s="44">
        <v>0</v>
      </c>
      <c r="BA744" s="44">
        <v>0</v>
      </c>
      <c r="BB744" s="44">
        <v>0</v>
      </c>
      <c r="BC744" s="44">
        <v>0</v>
      </c>
      <c r="BD744" s="44">
        <v>0</v>
      </c>
      <c r="BE744" s="44">
        <v>0</v>
      </c>
      <c r="BF744" s="44">
        <v>0</v>
      </c>
      <c r="BG744" s="44">
        <v>0</v>
      </c>
      <c r="BH744" s="44">
        <v>0</v>
      </c>
      <c r="BI744" s="44">
        <v>0</v>
      </c>
      <c r="BJ744" s="44">
        <v>0</v>
      </c>
      <c r="BK744" s="44">
        <v>2</v>
      </c>
      <c r="BL744" s="44">
        <f>SUM(V744:BK744)</f>
        <v>8</v>
      </c>
      <c r="BM744" s="152">
        <f t="shared" si="1"/>
        <v>1</v>
      </c>
      <c r="BN744" s="153">
        <f t="shared" si="2"/>
        <v>5</v>
      </c>
      <c r="BO744" s="154">
        <f t="shared" si="3"/>
        <v>2</v>
      </c>
      <c r="BP744" s="155">
        <f t="shared" si="4"/>
        <v>0</v>
      </c>
      <c r="BQ744" s="44"/>
    </row>
    <row r="745" spans="1:69" ht="15.75" customHeight="1" x14ac:dyDescent="0.3">
      <c r="A745" s="44" t="s">
        <v>212</v>
      </c>
      <c r="B745" s="44" t="s">
        <v>782</v>
      </c>
      <c r="C745" s="44" t="s">
        <v>212</v>
      </c>
      <c r="D745" s="44">
        <v>2020</v>
      </c>
      <c r="E745" s="45">
        <v>44039</v>
      </c>
      <c r="F745" s="44" t="s">
        <v>19</v>
      </c>
      <c r="G745" s="44" t="s">
        <v>122</v>
      </c>
      <c r="H745" s="37" t="s">
        <v>35</v>
      </c>
      <c r="I745" s="37" t="s">
        <v>31</v>
      </c>
      <c r="J745" s="37" t="s">
        <v>31</v>
      </c>
      <c r="K745" s="37" t="s">
        <v>31</v>
      </c>
      <c r="L745" s="37" t="s">
        <v>31</v>
      </c>
      <c r="M745" s="44" t="s">
        <v>1700</v>
      </c>
      <c r="N745" s="44">
        <f>SUM(O745:U745,V745:BK745)</f>
        <v>10</v>
      </c>
      <c r="O745" s="44">
        <v>0</v>
      </c>
      <c r="P745" s="44">
        <v>0</v>
      </c>
      <c r="Q745" s="44">
        <v>0</v>
      </c>
      <c r="R745" s="44">
        <v>0</v>
      </c>
      <c r="S745" s="44">
        <v>0</v>
      </c>
      <c r="T745" s="44">
        <v>8</v>
      </c>
      <c r="U745" s="44">
        <v>2</v>
      </c>
      <c r="V745" s="44">
        <v>0</v>
      </c>
      <c r="W745" s="44">
        <v>0</v>
      </c>
      <c r="X745" s="44">
        <v>0</v>
      </c>
      <c r="Y745" s="44">
        <v>0</v>
      </c>
      <c r="Z745" s="44">
        <v>0</v>
      </c>
      <c r="AA745" s="44">
        <v>0</v>
      </c>
      <c r="AB745" s="44">
        <v>0</v>
      </c>
      <c r="AC745" s="44">
        <v>0</v>
      </c>
      <c r="AD745" s="44">
        <v>0</v>
      </c>
      <c r="AE745" s="44">
        <v>0</v>
      </c>
      <c r="AF745" s="44">
        <v>0</v>
      </c>
      <c r="AG745" s="44">
        <v>0</v>
      </c>
      <c r="AH745" s="44">
        <v>0</v>
      </c>
      <c r="AI745" s="44">
        <v>0</v>
      </c>
      <c r="AJ745" s="44">
        <v>0</v>
      </c>
      <c r="AK745" s="44">
        <v>0</v>
      </c>
      <c r="AL745" s="44">
        <v>0</v>
      </c>
      <c r="AM745" s="44">
        <v>0</v>
      </c>
      <c r="AN745" s="44">
        <v>0</v>
      </c>
      <c r="AO745" s="44">
        <v>0</v>
      </c>
      <c r="AP745" s="44">
        <v>0</v>
      </c>
      <c r="AQ745" s="44">
        <v>0</v>
      </c>
      <c r="AR745" s="44">
        <v>0</v>
      </c>
      <c r="AS745" s="44">
        <v>0</v>
      </c>
      <c r="AT745" s="44">
        <v>0</v>
      </c>
      <c r="AU745" s="44">
        <v>0</v>
      </c>
      <c r="AV745" s="44">
        <v>0</v>
      </c>
      <c r="AW745" s="44">
        <v>0</v>
      </c>
      <c r="AX745" s="44">
        <v>0</v>
      </c>
      <c r="AY745" s="44">
        <v>0</v>
      </c>
      <c r="AZ745" s="44">
        <v>0</v>
      </c>
      <c r="BA745" s="44">
        <v>0</v>
      </c>
      <c r="BB745" s="44">
        <v>0</v>
      </c>
      <c r="BC745" s="44">
        <v>0</v>
      </c>
      <c r="BD745" s="44">
        <v>0</v>
      </c>
      <c r="BE745" s="44">
        <v>0</v>
      </c>
      <c r="BF745" s="44">
        <v>0</v>
      </c>
      <c r="BG745" s="44">
        <v>0</v>
      </c>
      <c r="BH745" s="44">
        <v>0</v>
      </c>
      <c r="BI745" s="44">
        <v>0</v>
      </c>
      <c r="BJ745" s="44">
        <v>0</v>
      </c>
      <c r="BK745" s="44">
        <v>0</v>
      </c>
      <c r="BL745" s="44">
        <f>SUM(V745:BK745)</f>
        <v>0</v>
      </c>
      <c r="BM745" s="152">
        <f t="shared" si="1"/>
        <v>0</v>
      </c>
      <c r="BN745" s="153">
        <f t="shared" si="2"/>
        <v>0</v>
      </c>
      <c r="BO745" s="154">
        <f t="shared" si="3"/>
        <v>0</v>
      </c>
      <c r="BP745" s="155">
        <f t="shared" si="4"/>
        <v>0</v>
      </c>
      <c r="BQ745" s="44"/>
    </row>
    <row r="746" spans="1:69" ht="15.75" customHeight="1" x14ac:dyDescent="0.3">
      <c r="A746" s="44" t="s">
        <v>212</v>
      </c>
      <c r="B746" s="44" t="s">
        <v>782</v>
      </c>
      <c r="C746" s="44" t="s">
        <v>212</v>
      </c>
      <c r="D746" s="44">
        <v>2020</v>
      </c>
      <c r="E746" s="45">
        <v>44039</v>
      </c>
      <c r="F746" s="44" t="s">
        <v>19</v>
      </c>
      <c r="G746" s="44" t="s">
        <v>125</v>
      </c>
      <c r="H746" s="37" t="s">
        <v>45</v>
      </c>
      <c r="I746" s="37" t="s">
        <v>45</v>
      </c>
      <c r="J746" s="37" t="s">
        <v>45</v>
      </c>
      <c r="K746" s="37" t="s">
        <v>45</v>
      </c>
      <c r="L746" s="37" t="s">
        <v>45</v>
      </c>
      <c r="M746" s="44" t="s">
        <v>1698</v>
      </c>
      <c r="N746" s="44"/>
      <c r="O746" s="44">
        <v>0</v>
      </c>
      <c r="P746" s="44">
        <v>0</v>
      </c>
      <c r="Q746" s="44">
        <v>0</v>
      </c>
      <c r="R746" s="44">
        <v>0</v>
      </c>
      <c r="S746" s="44">
        <v>0</v>
      </c>
      <c r="T746" s="44">
        <v>0</v>
      </c>
      <c r="U746" s="44">
        <v>0</v>
      </c>
      <c r="V746" s="44">
        <v>0</v>
      </c>
      <c r="W746" s="44">
        <v>0</v>
      </c>
      <c r="X746" s="44">
        <v>11</v>
      </c>
      <c r="Y746" s="44">
        <v>0</v>
      </c>
      <c r="Z746" s="44">
        <v>0</v>
      </c>
      <c r="AA746" s="44">
        <v>6</v>
      </c>
      <c r="AB746" s="44">
        <v>2</v>
      </c>
      <c r="AC746" s="44">
        <v>0</v>
      </c>
      <c r="AD746" s="44">
        <v>0</v>
      </c>
      <c r="AE746" s="44">
        <v>0</v>
      </c>
      <c r="AF746" s="44">
        <v>0</v>
      </c>
      <c r="AG746" s="44">
        <v>0</v>
      </c>
      <c r="AH746" s="44">
        <v>0</v>
      </c>
      <c r="AI746" s="44">
        <v>0</v>
      </c>
      <c r="AJ746" s="44">
        <v>0</v>
      </c>
      <c r="AK746" s="44">
        <v>0</v>
      </c>
      <c r="AL746" s="44">
        <v>0</v>
      </c>
      <c r="AM746" s="44">
        <v>0</v>
      </c>
      <c r="AN746" s="44">
        <v>0</v>
      </c>
      <c r="AO746" s="44">
        <v>2</v>
      </c>
      <c r="AP746" s="44">
        <v>0</v>
      </c>
      <c r="AQ746" s="44">
        <v>0</v>
      </c>
      <c r="AR746" s="44">
        <v>0</v>
      </c>
      <c r="AS746" s="44">
        <v>0</v>
      </c>
      <c r="AT746" s="44">
        <v>0</v>
      </c>
      <c r="AU746" s="44">
        <v>5</v>
      </c>
      <c r="AV746" s="44">
        <v>0</v>
      </c>
      <c r="AW746" s="44">
        <v>0</v>
      </c>
      <c r="AX746" s="44">
        <v>0</v>
      </c>
      <c r="AY746" s="44">
        <v>0</v>
      </c>
      <c r="AZ746" s="44">
        <v>0</v>
      </c>
      <c r="BA746" s="44">
        <v>0</v>
      </c>
      <c r="BB746" s="44">
        <v>0</v>
      </c>
      <c r="BC746" s="44">
        <v>0</v>
      </c>
      <c r="BD746" s="44">
        <v>0</v>
      </c>
      <c r="BE746" s="44">
        <v>0</v>
      </c>
      <c r="BF746" s="44">
        <v>0</v>
      </c>
      <c r="BG746" s="44">
        <v>0</v>
      </c>
      <c r="BH746" s="44">
        <v>0</v>
      </c>
      <c r="BI746" s="44">
        <v>0</v>
      </c>
      <c r="BJ746" s="44">
        <v>0</v>
      </c>
      <c r="BK746" s="44">
        <v>0</v>
      </c>
      <c r="BL746" s="44">
        <f>SUM(V746:BK746)</f>
        <v>26</v>
      </c>
      <c r="BM746" s="152">
        <f t="shared" si="1"/>
        <v>9</v>
      </c>
      <c r="BN746" s="153">
        <f t="shared" si="2"/>
        <v>6</v>
      </c>
      <c r="BO746" s="154">
        <f t="shared" si="3"/>
        <v>0</v>
      </c>
      <c r="BP746" s="155">
        <f t="shared" si="4"/>
        <v>11</v>
      </c>
      <c r="BQ746" s="44"/>
    </row>
    <row r="747" spans="1:69" ht="15.75" customHeight="1" x14ac:dyDescent="0.3">
      <c r="A747" s="44" t="s">
        <v>212</v>
      </c>
      <c r="B747" s="44" t="s">
        <v>782</v>
      </c>
      <c r="C747" s="44" t="s">
        <v>212</v>
      </c>
      <c r="D747" s="44">
        <v>2020</v>
      </c>
      <c r="E747" s="45">
        <v>44039</v>
      </c>
      <c r="F747" s="44" t="s">
        <v>19</v>
      </c>
      <c r="G747" s="44" t="s">
        <v>125</v>
      </c>
      <c r="H747" s="37" t="s">
        <v>45</v>
      </c>
      <c r="I747" s="37" t="s">
        <v>45</v>
      </c>
      <c r="J747" s="37" t="s">
        <v>45</v>
      </c>
      <c r="K747" s="37" t="s">
        <v>45</v>
      </c>
      <c r="L747" s="37" t="s">
        <v>45</v>
      </c>
      <c r="M747" s="44" t="s">
        <v>1699</v>
      </c>
      <c r="N747" s="44"/>
      <c r="O747" s="44">
        <v>0</v>
      </c>
      <c r="P747" s="44">
        <v>0</v>
      </c>
      <c r="Q747" s="44">
        <v>0</v>
      </c>
      <c r="R747" s="44">
        <v>0</v>
      </c>
      <c r="S747" s="44">
        <v>0</v>
      </c>
      <c r="T747" s="44">
        <v>0</v>
      </c>
      <c r="U747" s="44">
        <v>0</v>
      </c>
      <c r="V747" s="44">
        <v>0</v>
      </c>
      <c r="W747" s="44">
        <v>0</v>
      </c>
      <c r="X747" s="44">
        <v>4</v>
      </c>
      <c r="Y747" s="44">
        <v>0</v>
      </c>
      <c r="Z747" s="44">
        <v>0</v>
      </c>
      <c r="AA747" s="44">
        <v>13</v>
      </c>
      <c r="AB747" s="44">
        <v>0</v>
      </c>
      <c r="AC747" s="44">
        <v>0</v>
      </c>
      <c r="AD747" s="44">
        <v>0</v>
      </c>
      <c r="AE747" s="44">
        <v>0</v>
      </c>
      <c r="AF747" s="44">
        <v>0</v>
      </c>
      <c r="AG747" s="44">
        <v>0</v>
      </c>
      <c r="AH747" s="44">
        <v>0</v>
      </c>
      <c r="AI747" s="44">
        <v>0</v>
      </c>
      <c r="AJ747" s="44">
        <v>0</v>
      </c>
      <c r="AK747" s="44">
        <v>0</v>
      </c>
      <c r="AL747" s="44">
        <v>0</v>
      </c>
      <c r="AM747" s="44">
        <v>0</v>
      </c>
      <c r="AN747" s="44">
        <v>0</v>
      </c>
      <c r="AO747" s="44">
        <v>0</v>
      </c>
      <c r="AP747" s="44">
        <v>0</v>
      </c>
      <c r="AQ747" s="44">
        <v>0</v>
      </c>
      <c r="AR747" s="44">
        <v>0</v>
      </c>
      <c r="AS747" s="44">
        <v>0</v>
      </c>
      <c r="AT747" s="44">
        <v>0</v>
      </c>
      <c r="AU747" s="44">
        <v>0</v>
      </c>
      <c r="AV747" s="44">
        <v>0</v>
      </c>
      <c r="AW747" s="44">
        <v>0</v>
      </c>
      <c r="AX747" s="44">
        <v>0</v>
      </c>
      <c r="AY747" s="44">
        <v>0</v>
      </c>
      <c r="AZ747" s="44">
        <v>0</v>
      </c>
      <c r="BA747" s="44">
        <v>0</v>
      </c>
      <c r="BB747" s="44">
        <v>0</v>
      </c>
      <c r="BC747" s="44">
        <v>0</v>
      </c>
      <c r="BD747" s="44">
        <v>2</v>
      </c>
      <c r="BE747" s="44">
        <v>0</v>
      </c>
      <c r="BF747" s="44">
        <v>0</v>
      </c>
      <c r="BG747" s="44">
        <v>0</v>
      </c>
      <c r="BH747" s="44">
        <v>0</v>
      </c>
      <c r="BI747" s="44">
        <v>0</v>
      </c>
      <c r="BJ747" s="44">
        <v>0</v>
      </c>
      <c r="BK747" s="44">
        <v>0</v>
      </c>
      <c r="BL747" s="44">
        <f>SUM(V747:BK747)</f>
        <v>19</v>
      </c>
      <c r="BM747" s="152">
        <f t="shared" si="1"/>
        <v>2</v>
      </c>
      <c r="BN747" s="153">
        <f t="shared" si="2"/>
        <v>13</v>
      </c>
      <c r="BO747" s="154">
        <f t="shared" si="3"/>
        <v>0</v>
      </c>
      <c r="BP747" s="155">
        <f t="shared" si="4"/>
        <v>4</v>
      </c>
      <c r="BQ747" s="44"/>
    </row>
    <row r="748" spans="1:69" ht="15.75" customHeight="1" x14ac:dyDescent="0.3">
      <c r="A748" s="44" t="s">
        <v>212</v>
      </c>
      <c r="B748" s="44" t="s">
        <v>782</v>
      </c>
      <c r="C748" s="44" t="s">
        <v>212</v>
      </c>
      <c r="D748" s="44">
        <v>2020</v>
      </c>
      <c r="E748" s="45">
        <v>44039</v>
      </c>
      <c r="F748" s="44" t="s">
        <v>19</v>
      </c>
      <c r="G748" s="44" t="s">
        <v>125</v>
      </c>
      <c r="H748" s="37" t="s">
        <v>45</v>
      </c>
      <c r="I748" s="37" t="s">
        <v>45</v>
      </c>
      <c r="J748" s="37" t="s">
        <v>45</v>
      </c>
      <c r="K748" s="37" t="s">
        <v>45</v>
      </c>
      <c r="L748" s="37" t="s">
        <v>45</v>
      </c>
      <c r="M748" s="44" t="s">
        <v>1700</v>
      </c>
      <c r="N748" s="44">
        <f>SUM(O748:U748,V748:BK748)</f>
        <v>10</v>
      </c>
      <c r="O748" s="44">
        <v>0</v>
      </c>
      <c r="P748" s="44">
        <v>0</v>
      </c>
      <c r="Q748" s="44">
        <v>0</v>
      </c>
      <c r="R748" s="44">
        <v>0</v>
      </c>
      <c r="S748" s="44">
        <v>0</v>
      </c>
      <c r="T748" s="44">
        <v>10</v>
      </c>
      <c r="U748" s="44">
        <v>0</v>
      </c>
      <c r="V748" s="44">
        <v>0</v>
      </c>
      <c r="W748" s="44">
        <v>0</v>
      </c>
      <c r="X748" s="44">
        <v>0</v>
      </c>
      <c r="Y748" s="44">
        <v>0</v>
      </c>
      <c r="Z748" s="44">
        <v>0</v>
      </c>
      <c r="AA748" s="44">
        <v>0</v>
      </c>
      <c r="AB748" s="44">
        <v>0</v>
      </c>
      <c r="AC748" s="44">
        <v>0</v>
      </c>
      <c r="AD748" s="44">
        <v>0</v>
      </c>
      <c r="AE748" s="44">
        <v>0</v>
      </c>
      <c r="AF748" s="44">
        <v>0</v>
      </c>
      <c r="AG748" s="44">
        <v>0</v>
      </c>
      <c r="AH748" s="44">
        <v>0</v>
      </c>
      <c r="AI748" s="44">
        <v>0</v>
      </c>
      <c r="AJ748" s="44">
        <v>0</v>
      </c>
      <c r="AK748" s="44">
        <v>0</v>
      </c>
      <c r="AL748" s="44">
        <v>0</v>
      </c>
      <c r="AM748" s="44">
        <v>0</v>
      </c>
      <c r="AN748" s="44">
        <v>0</v>
      </c>
      <c r="AO748" s="44">
        <v>0</v>
      </c>
      <c r="AP748" s="44">
        <v>0</v>
      </c>
      <c r="AQ748" s="44">
        <v>0</v>
      </c>
      <c r="AR748" s="44">
        <v>0</v>
      </c>
      <c r="AS748" s="44">
        <v>0</v>
      </c>
      <c r="AT748" s="44">
        <v>0</v>
      </c>
      <c r="AU748" s="44">
        <v>0</v>
      </c>
      <c r="AV748" s="44">
        <v>0</v>
      </c>
      <c r="AW748" s="44">
        <v>0</v>
      </c>
      <c r="AX748" s="44">
        <v>0</v>
      </c>
      <c r="AY748" s="44">
        <v>0</v>
      </c>
      <c r="AZ748" s="44">
        <v>0</v>
      </c>
      <c r="BA748" s="44">
        <v>0</v>
      </c>
      <c r="BB748" s="44">
        <v>0</v>
      </c>
      <c r="BC748" s="44">
        <v>0</v>
      </c>
      <c r="BD748" s="44">
        <v>0</v>
      </c>
      <c r="BE748" s="44">
        <v>0</v>
      </c>
      <c r="BF748" s="44">
        <v>0</v>
      </c>
      <c r="BG748" s="44">
        <v>0</v>
      </c>
      <c r="BH748" s="44">
        <v>0</v>
      </c>
      <c r="BI748" s="44">
        <v>0</v>
      </c>
      <c r="BJ748" s="44">
        <v>0</v>
      </c>
      <c r="BK748" s="44">
        <v>0</v>
      </c>
      <c r="BL748" s="44">
        <f>SUM(V748:BK748)</f>
        <v>0</v>
      </c>
      <c r="BM748" s="152">
        <f t="shared" si="1"/>
        <v>0</v>
      </c>
      <c r="BN748" s="153">
        <f t="shared" si="2"/>
        <v>0</v>
      </c>
      <c r="BO748" s="154">
        <f t="shared" si="3"/>
        <v>0</v>
      </c>
      <c r="BP748" s="155">
        <f t="shared" si="4"/>
        <v>0</v>
      </c>
      <c r="BQ748" s="44"/>
    </row>
    <row r="749" spans="1:69" ht="15.75" customHeight="1" x14ac:dyDescent="0.3">
      <c r="A749" s="44" t="s">
        <v>212</v>
      </c>
      <c r="B749" s="44" t="s">
        <v>782</v>
      </c>
      <c r="C749" s="44" t="s">
        <v>212</v>
      </c>
      <c r="D749" s="44">
        <v>2020</v>
      </c>
      <c r="E749" s="45">
        <v>44039</v>
      </c>
      <c r="F749" s="44" t="s">
        <v>19</v>
      </c>
      <c r="G749" s="44" t="s">
        <v>128</v>
      </c>
      <c r="H749" s="37" t="s">
        <v>26</v>
      </c>
      <c r="I749" s="37" t="s">
        <v>26</v>
      </c>
      <c r="J749" s="37" t="s">
        <v>27</v>
      </c>
      <c r="K749" s="37" t="s">
        <v>26</v>
      </c>
      <c r="L749" s="37" t="s">
        <v>27</v>
      </c>
      <c r="M749" s="44" t="s">
        <v>1698</v>
      </c>
      <c r="N749" s="44"/>
      <c r="O749" s="44">
        <v>0</v>
      </c>
      <c r="P749" s="44">
        <v>0</v>
      </c>
      <c r="Q749" s="44">
        <v>0</v>
      </c>
      <c r="R749" s="44">
        <v>0</v>
      </c>
      <c r="S749" s="44">
        <v>0</v>
      </c>
      <c r="T749" s="44">
        <v>0</v>
      </c>
      <c r="U749" s="44">
        <v>0</v>
      </c>
      <c r="V749" s="44">
        <v>0</v>
      </c>
      <c r="W749" s="44">
        <v>0</v>
      </c>
      <c r="X749" s="44">
        <v>0</v>
      </c>
      <c r="Y749" s="44">
        <v>0</v>
      </c>
      <c r="Z749" s="44">
        <v>0</v>
      </c>
      <c r="AA749" s="44">
        <v>1</v>
      </c>
      <c r="AB749" s="44">
        <v>1</v>
      </c>
      <c r="AC749" s="44">
        <v>0</v>
      </c>
      <c r="AD749" s="44">
        <v>0</v>
      </c>
      <c r="AE749" s="44">
        <v>0</v>
      </c>
      <c r="AF749" s="44">
        <v>0</v>
      </c>
      <c r="AG749" s="44">
        <v>0</v>
      </c>
      <c r="AH749" s="44">
        <v>0</v>
      </c>
      <c r="AI749" s="44">
        <v>0</v>
      </c>
      <c r="AJ749" s="44">
        <v>0</v>
      </c>
      <c r="AK749" s="44">
        <v>0</v>
      </c>
      <c r="AL749" s="44">
        <v>0</v>
      </c>
      <c r="AM749" s="44">
        <v>0</v>
      </c>
      <c r="AN749" s="44">
        <v>0</v>
      </c>
      <c r="AO749" s="44">
        <v>4</v>
      </c>
      <c r="AP749" s="44">
        <v>0</v>
      </c>
      <c r="AQ749" s="44">
        <v>0</v>
      </c>
      <c r="AR749" s="44">
        <v>1</v>
      </c>
      <c r="AS749" s="44">
        <v>0</v>
      </c>
      <c r="AT749" s="44">
        <v>0</v>
      </c>
      <c r="AU749" s="44">
        <v>11</v>
      </c>
      <c r="AV749" s="44">
        <v>0</v>
      </c>
      <c r="AW749" s="44">
        <v>0</v>
      </c>
      <c r="AX749" s="44">
        <v>0</v>
      </c>
      <c r="AY749" s="44">
        <v>0</v>
      </c>
      <c r="AZ749" s="44">
        <v>0</v>
      </c>
      <c r="BA749" s="44">
        <v>0</v>
      </c>
      <c r="BB749" s="44">
        <v>0</v>
      </c>
      <c r="BC749" s="44">
        <v>0</v>
      </c>
      <c r="BD749" s="44">
        <v>4</v>
      </c>
      <c r="BE749" s="44">
        <v>0</v>
      </c>
      <c r="BF749" s="44">
        <v>0</v>
      </c>
      <c r="BG749" s="44">
        <v>0</v>
      </c>
      <c r="BH749" s="44">
        <v>0</v>
      </c>
      <c r="BI749" s="44">
        <v>0</v>
      </c>
      <c r="BJ749" s="44">
        <v>0</v>
      </c>
      <c r="BK749" s="44">
        <v>0</v>
      </c>
      <c r="BL749" s="44">
        <f>SUM(V749:BK749)</f>
        <v>22</v>
      </c>
      <c r="BM749" s="152">
        <f t="shared" si="1"/>
        <v>21</v>
      </c>
      <c r="BN749" s="153">
        <f t="shared" si="2"/>
        <v>1</v>
      </c>
      <c r="BO749" s="154">
        <f t="shared" si="3"/>
        <v>0</v>
      </c>
      <c r="BP749" s="155">
        <f t="shared" si="4"/>
        <v>0</v>
      </c>
      <c r="BQ749" s="44"/>
    </row>
    <row r="750" spans="1:69" ht="15.75" customHeight="1" x14ac:dyDescent="0.3">
      <c r="A750" s="44" t="s">
        <v>212</v>
      </c>
      <c r="B750" s="44" t="s">
        <v>782</v>
      </c>
      <c r="C750" s="44" t="s">
        <v>212</v>
      </c>
      <c r="D750" s="44">
        <v>2020</v>
      </c>
      <c r="E750" s="45">
        <v>44039</v>
      </c>
      <c r="F750" s="44" t="s">
        <v>19</v>
      </c>
      <c r="G750" s="44" t="s">
        <v>128</v>
      </c>
      <c r="H750" s="37" t="s">
        <v>26</v>
      </c>
      <c r="I750" s="37" t="s">
        <v>26</v>
      </c>
      <c r="J750" s="37" t="s">
        <v>27</v>
      </c>
      <c r="K750" s="37" t="s">
        <v>26</v>
      </c>
      <c r="L750" s="37" t="s">
        <v>27</v>
      </c>
      <c r="M750" s="44" t="s">
        <v>1699</v>
      </c>
      <c r="N750" s="44"/>
      <c r="O750" s="44">
        <v>0</v>
      </c>
      <c r="P750" s="44">
        <v>0</v>
      </c>
      <c r="Q750" s="44">
        <v>0</v>
      </c>
      <c r="R750" s="44">
        <v>0</v>
      </c>
      <c r="S750" s="44">
        <v>0</v>
      </c>
      <c r="T750" s="44">
        <v>0</v>
      </c>
      <c r="U750" s="44">
        <v>0</v>
      </c>
      <c r="V750" s="44">
        <v>0</v>
      </c>
      <c r="W750" s="44">
        <v>0</v>
      </c>
      <c r="X750" s="44">
        <v>0</v>
      </c>
      <c r="Y750" s="44">
        <v>0</v>
      </c>
      <c r="Z750" s="44">
        <v>0</v>
      </c>
      <c r="AA750" s="44">
        <v>10</v>
      </c>
      <c r="AB750" s="44">
        <v>0</v>
      </c>
      <c r="AC750" s="44">
        <v>0</v>
      </c>
      <c r="AD750" s="44">
        <v>0</v>
      </c>
      <c r="AE750" s="44">
        <v>0</v>
      </c>
      <c r="AF750" s="44">
        <v>0</v>
      </c>
      <c r="AG750" s="44">
        <v>0</v>
      </c>
      <c r="AH750" s="44">
        <v>0</v>
      </c>
      <c r="AI750" s="44">
        <v>0</v>
      </c>
      <c r="AJ750" s="44">
        <v>0</v>
      </c>
      <c r="AK750" s="44">
        <v>0</v>
      </c>
      <c r="AL750" s="44">
        <v>0</v>
      </c>
      <c r="AM750" s="44">
        <v>1</v>
      </c>
      <c r="AN750" s="44">
        <v>0</v>
      </c>
      <c r="AO750" s="44">
        <v>0</v>
      </c>
      <c r="AP750" s="44">
        <v>0</v>
      </c>
      <c r="AQ750" s="44">
        <v>0</v>
      </c>
      <c r="AR750" s="44">
        <v>0</v>
      </c>
      <c r="AS750" s="44">
        <v>0</v>
      </c>
      <c r="AT750" s="44">
        <v>0</v>
      </c>
      <c r="AU750" s="44">
        <v>0</v>
      </c>
      <c r="AV750" s="44">
        <v>0</v>
      </c>
      <c r="AW750" s="44">
        <v>0</v>
      </c>
      <c r="AX750" s="44">
        <v>0</v>
      </c>
      <c r="AY750" s="44">
        <v>0</v>
      </c>
      <c r="AZ750" s="44">
        <v>0</v>
      </c>
      <c r="BA750" s="44">
        <v>0</v>
      </c>
      <c r="BB750" s="44">
        <v>0</v>
      </c>
      <c r="BC750" s="44">
        <v>0</v>
      </c>
      <c r="BD750" s="44">
        <v>1</v>
      </c>
      <c r="BE750" s="44">
        <v>0</v>
      </c>
      <c r="BF750" s="44">
        <v>0</v>
      </c>
      <c r="BG750" s="44">
        <v>0</v>
      </c>
      <c r="BH750" s="44">
        <v>0</v>
      </c>
      <c r="BI750" s="44">
        <v>0</v>
      </c>
      <c r="BJ750" s="44">
        <v>0</v>
      </c>
      <c r="BK750" s="44">
        <v>0</v>
      </c>
      <c r="BL750" s="44">
        <f>SUM(V750:BK750)</f>
        <v>12</v>
      </c>
      <c r="BM750" s="152">
        <f t="shared" si="1"/>
        <v>1</v>
      </c>
      <c r="BN750" s="153">
        <f t="shared" si="2"/>
        <v>10</v>
      </c>
      <c r="BO750" s="154">
        <f t="shared" si="3"/>
        <v>1</v>
      </c>
      <c r="BP750" s="155">
        <f t="shared" si="4"/>
        <v>0</v>
      </c>
      <c r="BQ750" s="44"/>
    </row>
    <row r="751" spans="1:69" ht="15.75" customHeight="1" x14ac:dyDescent="0.3">
      <c r="A751" s="44" t="s">
        <v>212</v>
      </c>
      <c r="B751" s="44" t="s">
        <v>782</v>
      </c>
      <c r="C751" s="44" t="s">
        <v>212</v>
      </c>
      <c r="D751" s="44">
        <v>2020</v>
      </c>
      <c r="E751" s="45">
        <v>44039</v>
      </c>
      <c r="F751" s="44" t="s">
        <v>19</v>
      </c>
      <c r="G751" s="44" t="s">
        <v>128</v>
      </c>
      <c r="H751" s="37" t="s">
        <v>26</v>
      </c>
      <c r="I751" s="37" t="s">
        <v>26</v>
      </c>
      <c r="J751" s="37" t="s">
        <v>27</v>
      </c>
      <c r="K751" s="37" t="s">
        <v>26</v>
      </c>
      <c r="L751" s="37" t="s">
        <v>27</v>
      </c>
      <c r="M751" s="44" t="s">
        <v>1700</v>
      </c>
      <c r="N751" s="44">
        <f>SUM(O751:U751,V751:BK751)</f>
        <v>10</v>
      </c>
      <c r="O751" s="44">
        <v>0</v>
      </c>
      <c r="P751" s="44">
        <v>0</v>
      </c>
      <c r="Q751" s="44">
        <v>0</v>
      </c>
      <c r="R751" s="44">
        <v>0</v>
      </c>
      <c r="S751" s="44">
        <v>0</v>
      </c>
      <c r="T751" s="44">
        <v>10</v>
      </c>
      <c r="U751" s="44">
        <v>0</v>
      </c>
      <c r="V751" s="44">
        <v>0</v>
      </c>
      <c r="W751" s="44">
        <v>0</v>
      </c>
      <c r="X751" s="44">
        <v>0</v>
      </c>
      <c r="Y751" s="44">
        <v>0</v>
      </c>
      <c r="Z751" s="44">
        <v>0</v>
      </c>
      <c r="AA751" s="44">
        <v>0</v>
      </c>
      <c r="AB751" s="44">
        <v>0</v>
      </c>
      <c r="AC751" s="44">
        <v>0</v>
      </c>
      <c r="AD751" s="44">
        <v>0</v>
      </c>
      <c r="AE751" s="44">
        <v>0</v>
      </c>
      <c r="AF751" s="44">
        <v>0</v>
      </c>
      <c r="AG751" s="44">
        <v>0</v>
      </c>
      <c r="AH751" s="44">
        <v>0</v>
      </c>
      <c r="AI751" s="44">
        <v>0</v>
      </c>
      <c r="AJ751" s="44">
        <v>0</v>
      </c>
      <c r="AK751" s="44">
        <v>0</v>
      </c>
      <c r="AL751" s="44">
        <v>0</v>
      </c>
      <c r="AM751" s="44">
        <v>0</v>
      </c>
      <c r="AN751" s="44">
        <v>0</v>
      </c>
      <c r="AO751" s="44">
        <v>0</v>
      </c>
      <c r="AP751" s="44">
        <v>0</v>
      </c>
      <c r="AQ751" s="44">
        <v>0</v>
      </c>
      <c r="AR751" s="44">
        <v>0</v>
      </c>
      <c r="AS751" s="44">
        <v>0</v>
      </c>
      <c r="AT751" s="44">
        <v>0</v>
      </c>
      <c r="AU751" s="44">
        <v>0</v>
      </c>
      <c r="AV751" s="44">
        <v>0</v>
      </c>
      <c r="AW751" s="44">
        <v>0</v>
      </c>
      <c r="AX751" s="44">
        <v>0</v>
      </c>
      <c r="AY751" s="44">
        <v>0</v>
      </c>
      <c r="AZ751" s="44">
        <v>0</v>
      </c>
      <c r="BA751" s="44">
        <v>0</v>
      </c>
      <c r="BB751" s="44">
        <v>0</v>
      </c>
      <c r="BC751" s="44">
        <v>0</v>
      </c>
      <c r="BD751" s="44">
        <v>0</v>
      </c>
      <c r="BE751" s="44">
        <v>0</v>
      </c>
      <c r="BF751" s="44">
        <v>0</v>
      </c>
      <c r="BG751" s="44">
        <v>0</v>
      </c>
      <c r="BH751" s="44">
        <v>0</v>
      </c>
      <c r="BI751" s="44">
        <v>0</v>
      </c>
      <c r="BJ751" s="44">
        <v>0</v>
      </c>
      <c r="BK751" s="44">
        <v>0</v>
      </c>
      <c r="BL751" s="44">
        <f>SUM(V751:BK751)</f>
        <v>0</v>
      </c>
      <c r="BM751" s="152">
        <f t="shared" si="1"/>
        <v>0</v>
      </c>
      <c r="BN751" s="153">
        <f t="shared" si="2"/>
        <v>0</v>
      </c>
      <c r="BO751" s="154">
        <f t="shared" si="3"/>
        <v>0</v>
      </c>
      <c r="BP751" s="155">
        <f t="shared" si="4"/>
        <v>0</v>
      </c>
      <c r="BQ751" s="44"/>
    </row>
    <row r="752" spans="1:69" ht="15.75" customHeight="1" x14ac:dyDescent="0.3">
      <c r="A752" s="44" t="s">
        <v>212</v>
      </c>
      <c r="B752" s="44" t="s">
        <v>782</v>
      </c>
      <c r="C752" s="44" t="s">
        <v>212</v>
      </c>
      <c r="D752" s="44">
        <v>2020</v>
      </c>
      <c r="E752" s="45">
        <v>44039</v>
      </c>
      <c r="F752" s="44" t="s">
        <v>19</v>
      </c>
      <c r="G752" s="44" t="s">
        <v>131</v>
      </c>
      <c r="H752" s="37" t="s">
        <v>22</v>
      </c>
      <c r="I752" s="37" t="s">
        <v>22</v>
      </c>
      <c r="J752" s="37" t="s">
        <v>21</v>
      </c>
      <c r="K752" s="37" t="s">
        <v>22</v>
      </c>
      <c r="L752" s="37" t="s">
        <v>21</v>
      </c>
      <c r="M752" s="44" t="s">
        <v>1698</v>
      </c>
      <c r="N752" s="44"/>
      <c r="O752" s="44">
        <v>0</v>
      </c>
      <c r="P752" s="44">
        <v>0</v>
      </c>
      <c r="Q752" s="44">
        <v>0</v>
      </c>
      <c r="R752" s="44">
        <v>0</v>
      </c>
      <c r="S752" s="44">
        <v>0</v>
      </c>
      <c r="T752" s="44">
        <v>0</v>
      </c>
      <c r="U752" s="44">
        <v>0</v>
      </c>
      <c r="V752" s="44">
        <v>0</v>
      </c>
      <c r="W752" s="44">
        <v>0</v>
      </c>
      <c r="X752" s="44">
        <v>0</v>
      </c>
      <c r="Y752" s="44">
        <v>0</v>
      </c>
      <c r="Z752" s="44">
        <v>0</v>
      </c>
      <c r="AA752" s="44">
        <v>1</v>
      </c>
      <c r="AB752" s="44">
        <v>0</v>
      </c>
      <c r="AC752" s="44">
        <v>0</v>
      </c>
      <c r="AD752" s="44">
        <v>0</v>
      </c>
      <c r="AE752" s="44">
        <v>0</v>
      </c>
      <c r="AF752" s="44">
        <v>0</v>
      </c>
      <c r="AG752" s="44">
        <v>0</v>
      </c>
      <c r="AH752" s="44">
        <v>0</v>
      </c>
      <c r="AI752" s="44">
        <v>0</v>
      </c>
      <c r="AJ752" s="44">
        <v>1</v>
      </c>
      <c r="AK752" s="44">
        <v>0</v>
      </c>
      <c r="AL752" s="44">
        <v>0</v>
      </c>
      <c r="AM752" s="44">
        <v>0</v>
      </c>
      <c r="AN752" s="44">
        <v>0</v>
      </c>
      <c r="AO752" s="44">
        <v>3</v>
      </c>
      <c r="AP752" s="44">
        <v>0</v>
      </c>
      <c r="AQ752" s="44">
        <v>0</v>
      </c>
      <c r="AR752" s="44">
        <v>1</v>
      </c>
      <c r="AS752" s="44">
        <v>0</v>
      </c>
      <c r="AT752" s="44">
        <v>0</v>
      </c>
      <c r="AU752" s="44">
        <v>9</v>
      </c>
      <c r="AV752" s="44">
        <v>0</v>
      </c>
      <c r="AW752" s="44">
        <v>0</v>
      </c>
      <c r="AX752" s="44">
        <v>0</v>
      </c>
      <c r="AY752" s="44">
        <v>0</v>
      </c>
      <c r="AZ752" s="44">
        <v>0</v>
      </c>
      <c r="BA752" s="44">
        <v>0</v>
      </c>
      <c r="BB752" s="44">
        <v>0</v>
      </c>
      <c r="BC752" s="44">
        <v>0</v>
      </c>
      <c r="BD752" s="44">
        <v>9</v>
      </c>
      <c r="BE752" s="44">
        <v>0</v>
      </c>
      <c r="BF752" s="44">
        <v>0</v>
      </c>
      <c r="BG752" s="44">
        <v>0</v>
      </c>
      <c r="BH752" s="44">
        <v>0</v>
      </c>
      <c r="BI752" s="44">
        <v>0</v>
      </c>
      <c r="BJ752" s="44">
        <v>0</v>
      </c>
      <c r="BK752" s="44">
        <v>1</v>
      </c>
      <c r="BL752" s="44">
        <f>SUM(V752:BK752)</f>
        <v>25</v>
      </c>
      <c r="BM752" s="152">
        <f t="shared" si="1"/>
        <v>23</v>
      </c>
      <c r="BN752" s="153">
        <f t="shared" si="2"/>
        <v>2</v>
      </c>
      <c r="BO752" s="154">
        <f t="shared" si="3"/>
        <v>0</v>
      </c>
      <c r="BP752" s="155">
        <f t="shared" si="4"/>
        <v>0</v>
      </c>
      <c r="BQ752" s="44"/>
    </row>
    <row r="753" spans="1:69" ht="15.75" customHeight="1" x14ac:dyDescent="0.3">
      <c r="A753" s="44" t="s">
        <v>212</v>
      </c>
      <c r="B753" s="44" t="s">
        <v>782</v>
      </c>
      <c r="C753" s="44" t="s">
        <v>212</v>
      </c>
      <c r="D753" s="44">
        <v>2020</v>
      </c>
      <c r="E753" s="45">
        <v>44039</v>
      </c>
      <c r="F753" s="44" t="s">
        <v>19</v>
      </c>
      <c r="G753" s="44" t="s">
        <v>131</v>
      </c>
      <c r="H753" s="37" t="s">
        <v>22</v>
      </c>
      <c r="I753" s="37" t="s">
        <v>22</v>
      </c>
      <c r="J753" s="37" t="s">
        <v>21</v>
      </c>
      <c r="K753" s="37" t="s">
        <v>22</v>
      </c>
      <c r="L753" s="37" t="s">
        <v>21</v>
      </c>
      <c r="M753" s="44" t="s">
        <v>1699</v>
      </c>
      <c r="N753" s="44"/>
      <c r="O753" s="44">
        <v>0</v>
      </c>
      <c r="P753" s="44">
        <v>0</v>
      </c>
      <c r="Q753" s="44">
        <v>0</v>
      </c>
      <c r="R753" s="44">
        <v>0</v>
      </c>
      <c r="S753" s="44">
        <v>0</v>
      </c>
      <c r="T753" s="44">
        <v>0</v>
      </c>
      <c r="U753" s="44">
        <v>0</v>
      </c>
      <c r="V753" s="44">
        <v>0</v>
      </c>
      <c r="W753" s="44">
        <v>0</v>
      </c>
      <c r="X753" s="44">
        <v>0</v>
      </c>
      <c r="Y753" s="44">
        <v>0</v>
      </c>
      <c r="Z753" s="44">
        <v>0</v>
      </c>
      <c r="AA753" s="44">
        <v>6</v>
      </c>
      <c r="AB753" s="44">
        <v>0</v>
      </c>
      <c r="AC753" s="44">
        <v>0</v>
      </c>
      <c r="AD753" s="44">
        <v>0</v>
      </c>
      <c r="AE753" s="44">
        <v>0</v>
      </c>
      <c r="AF753" s="44">
        <v>0</v>
      </c>
      <c r="AG753" s="44">
        <v>0</v>
      </c>
      <c r="AH753" s="44">
        <v>0</v>
      </c>
      <c r="AI753" s="44">
        <v>0</v>
      </c>
      <c r="AJ753" s="44">
        <v>1</v>
      </c>
      <c r="AK753" s="44">
        <v>0</v>
      </c>
      <c r="AL753" s="44">
        <v>0</v>
      </c>
      <c r="AM753" s="44">
        <v>2</v>
      </c>
      <c r="AN753" s="44">
        <v>0</v>
      </c>
      <c r="AO753" s="44">
        <v>0</v>
      </c>
      <c r="AP753" s="44">
        <v>0</v>
      </c>
      <c r="AQ753" s="44">
        <v>0</v>
      </c>
      <c r="AR753" s="44">
        <v>0</v>
      </c>
      <c r="AS753" s="44">
        <v>0</v>
      </c>
      <c r="AT753" s="44">
        <v>0</v>
      </c>
      <c r="AU753" s="44">
        <v>0</v>
      </c>
      <c r="AV753" s="44">
        <v>0</v>
      </c>
      <c r="AW753" s="44">
        <v>2</v>
      </c>
      <c r="AX753" s="44">
        <v>0</v>
      </c>
      <c r="AY753" s="44">
        <v>0</v>
      </c>
      <c r="AZ753" s="44">
        <v>0</v>
      </c>
      <c r="BA753" s="44">
        <v>0</v>
      </c>
      <c r="BB753" s="44">
        <v>1</v>
      </c>
      <c r="BC753" s="44">
        <v>0</v>
      </c>
      <c r="BD753" s="44">
        <v>2</v>
      </c>
      <c r="BE753" s="44">
        <v>0</v>
      </c>
      <c r="BF753" s="44">
        <v>0</v>
      </c>
      <c r="BG753" s="44">
        <v>0</v>
      </c>
      <c r="BH753" s="44">
        <v>0</v>
      </c>
      <c r="BI753" s="44">
        <v>0</v>
      </c>
      <c r="BJ753" s="44">
        <v>0</v>
      </c>
      <c r="BK753" s="44">
        <v>0</v>
      </c>
      <c r="BL753" s="44">
        <f>SUM(V753:BK753)</f>
        <v>14</v>
      </c>
      <c r="BM753" s="152">
        <f t="shared" si="1"/>
        <v>3</v>
      </c>
      <c r="BN753" s="153">
        <f t="shared" si="2"/>
        <v>8</v>
      </c>
      <c r="BO753" s="154">
        <f t="shared" si="3"/>
        <v>3</v>
      </c>
      <c r="BP753" s="155">
        <f t="shared" si="4"/>
        <v>0</v>
      </c>
      <c r="BQ753" s="44"/>
    </row>
    <row r="754" spans="1:69" ht="15.75" customHeight="1" x14ac:dyDescent="0.3">
      <c r="A754" s="44" t="s">
        <v>212</v>
      </c>
      <c r="B754" s="44" t="s">
        <v>782</v>
      </c>
      <c r="C754" s="44" t="s">
        <v>212</v>
      </c>
      <c r="D754" s="44">
        <v>2020</v>
      </c>
      <c r="E754" s="45">
        <v>44039</v>
      </c>
      <c r="F754" s="44" t="s">
        <v>19</v>
      </c>
      <c r="G754" s="44" t="s">
        <v>131</v>
      </c>
      <c r="H754" s="37" t="s">
        <v>22</v>
      </c>
      <c r="I754" s="37" t="s">
        <v>22</v>
      </c>
      <c r="J754" s="37" t="s">
        <v>21</v>
      </c>
      <c r="K754" s="37" t="s">
        <v>22</v>
      </c>
      <c r="L754" s="37" t="s">
        <v>21</v>
      </c>
      <c r="M754" s="44" t="s">
        <v>1700</v>
      </c>
      <c r="N754" s="44">
        <f>SUM(O754:U754,V754:BK754)</f>
        <v>10</v>
      </c>
      <c r="O754" s="44">
        <v>0</v>
      </c>
      <c r="P754" s="44">
        <v>0</v>
      </c>
      <c r="Q754" s="44">
        <v>0</v>
      </c>
      <c r="R754" s="44">
        <v>0</v>
      </c>
      <c r="S754" s="44">
        <v>0</v>
      </c>
      <c r="T754" s="44">
        <v>5</v>
      </c>
      <c r="U754" s="44">
        <v>3</v>
      </c>
      <c r="V754" s="44">
        <v>0</v>
      </c>
      <c r="W754" s="44">
        <v>0</v>
      </c>
      <c r="X754" s="44">
        <v>0</v>
      </c>
      <c r="Y754" s="44">
        <v>1</v>
      </c>
      <c r="Z754" s="44">
        <v>0</v>
      </c>
      <c r="AA754" s="44">
        <v>0</v>
      </c>
      <c r="AB754" s="44">
        <v>0</v>
      </c>
      <c r="AC754" s="44">
        <v>0</v>
      </c>
      <c r="AD754" s="44">
        <v>0</v>
      </c>
      <c r="AE754" s="44">
        <v>0</v>
      </c>
      <c r="AF754" s="44">
        <v>0</v>
      </c>
      <c r="AG754" s="44">
        <v>0</v>
      </c>
      <c r="AH754" s="44">
        <v>0</v>
      </c>
      <c r="AI754" s="44">
        <v>0</v>
      </c>
      <c r="AJ754" s="44">
        <v>0</v>
      </c>
      <c r="AK754" s="44">
        <v>0</v>
      </c>
      <c r="AL754" s="44">
        <v>0</v>
      </c>
      <c r="AM754" s="44">
        <v>0</v>
      </c>
      <c r="AN754" s="44">
        <v>0</v>
      </c>
      <c r="AO754" s="44">
        <v>1</v>
      </c>
      <c r="AP754" s="44">
        <v>0</v>
      </c>
      <c r="AQ754" s="44">
        <v>0</v>
      </c>
      <c r="AR754" s="44">
        <v>0</v>
      </c>
      <c r="AS754" s="44">
        <v>0</v>
      </c>
      <c r="AT754" s="44">
        <v>0</v>
      </c>
      <c r="AU754" s="44">
        <v>0</v>
      </c>
      <c r="AV754" s="44">
        <v>0</v>
      </c>
      <c r="AW754" s="44">
        <v>0</v>
      </c>
      <c r="AX754" s="44">
        <v>0</v>
      </c>
      <c r="AY754" s="44">
        <v>0</v>
      </c>
      <c r="AZ754" s="44">
        <v>0</v>
      </c>
      <c r="BA754" s="44">
        <v>0</v>
      </c>
      <c r="BB754" s="44">
        <v>0</v>
      </c>
      <c r="BC754" s="44">
        <v>0</v>
      </c>
      <c r="BD754" s="44">
        <v>0</v>
      </c>
      <c r="BE754" s="44">
        <v>0</v>
      </c>
      <c r="BF754" s="44">
        <v>0</v>
      </c>
      <c r="BG754" s="44">
        <v>0</v>
      </c>
      <c r="BH754" s="44">
        <v>0</v>
      </c>
      <c r="BI754" s="44">
        <v>0</v>
      </c>
      <c r="BJ754" s="44">
        <v>0</v>
      </c>
      <c r="BK754" s="44">
        <v>0</v>
      </c>
      <c r="BL754" s="44">
        <f>SUM(V754:BK754)</f>
        <v>2</v>
      </c>
      <c r="BM754" s="152">
        <f t="shared" si="1"/>
        <v>2</v>
      </c>
      <c r="BN754" s="153">
        <f t="shared" si="2"/>
        <v>0</v>
      </c>
      <c r="BO754" s="154">
        <f t="shared" si="3"/>
        <v>0</v>
      </c>
      <c r="BP754" s="155">
        <f t="shared" si="4"/>
        <v>0</v>
      </c>
      <c r="BQ754" s="44"/>
    </row>
    <row r="755" spans="1:69" ht="15.75" customHeight="1" x14ac:dyDescent="0.3">
      <c r="A755" s="44" t="s">
        <v>212</v>
      </c>
      <c r="B755" s="44" t="s">
        <v>782</v>
      </c>
      <c r="C755" s="44" t="s">
        <v>212</v>
      </c>
      <c r="D755" s="44">
        <v>2020</v>
      </c>
      <c r="E755" s="45">
        <v>44039</v>
      </c>
      <c r="F755" s="44" t="s">
        <v>19</v>
      </c>
      <c r="G755" s="44" t="s">
        <v>134</v>
      </c>
      <c r="H755" s="37" t="s">
        <v>22</v>
      </c>
      <c r="I755" s="37" t="s">
        <v>22</v>
      </c>
      <c r="J755" s="37" t="s">
        <v>21</v>
      </c>
      <c r="K755" s="37" t="s">
        <v>22</v>
      </c>
      <c r="L755" s="37" t="s">
        <v>21</v>
      </c>
      <c r="M755" s="44" t="s">
        <v>1698</v>
      </c>
      <c r="N755" s="44"/>
      <c r="O755" s="44">
        <v>0</v>
      </c>
      <c r="P755" s="44">
        <v>0</v>
      </c>
      <c r="Q755" s="44">
        <v>0</v>
      </c>
      <c r="R755" s="44">
        <v>0</v>
      </c>
      <c r="S755" s="44">
        <v>0</v>
      </c>
      <c r="T755" s="44">
        <v>0</v>
      </c>
      <c r="U755" s="44">
        <v>0</v>
      </c>
      <c r="V755" s="44">
        <v>0</v>
      </c>
      <c r="W755" s="44">
        <v>0</v>
      </c>
      <c r="X755" s="44">
        <v>0</v>
      </c>
      <c r="Y755" s="44">
        <v>0</v>
      </c>
      <c r="Z755" s="44">
        <v>0</v>
      </c>
      <c r="AA755" s="44">
        <v>2</v>
      </c>
      <c r="AB755" s="44">
        <v>0</v>
      </c>
      <c r="AC755" s="44">
        <v>0</v>
      </c>
      <c r="AD755" s="44">
        <v>0</v>
      </c>
      <c r="AE755" s="44">
        <v>0</v>
      </c>
      <c r="AF755" s="44">
        <v>0</v>
      </c>
      <c r="AG755" s="44">
        <v>0</v>
      </c>
      <c r="AH755" s="44">
        <v>0</v>
      </c>
      <c r="AI755" s="44">
        <v>0</v>
      </c>
      <c r="AJ755" s="44">
        <v>0</v>
      </c>
      <c r="AK755" s="44">
        <v>0</v>
      </c>
      <c r="AL755" s="44">
        <v>0</v>
      </c>
      <c r="AM755" s="44">
        <v>0</v>
      </c>
      <c r="AN755" s="44">
        <v>0</v>
      </c>
      <c r="AO755" s="44">
        <v>12</v>
      </c>
      <c r="AP755" s="44">
        <v>0</v>
      </c>
      <c r="AQ755" s="44">
        <v>0</v>
      </c>
      <c r="AR755" s="44">
        <v>1</v>
      </c>
      <c r="AS755" s="44">
        <v>0</v>
      </c>
      <c r="AT755" s="44">
        <v>0</v>
      </c>
      <c r="AU755" s="44">
        <v>0</v>
      </c>
      <c r="AV755" s="44">
        <v>0</v>
      </c>
      <c r="AW755" s="44">
        <v>0</v>
      </c>
      <c r="AX755" s="44">
        <v>0</v>
      </c>
      <c r="AY755" s="44">
        <v>0</v>
      </c>
      <c r="AZ755" s="44">
        <v>0</v>
      </c>
      <c r="BA755" s="44">
        <v>0</v>
      </c>
      <c r="BB755" s="44">
        <v>0</v>
      </c>
      <c r="BC755" s="44">
        <v>0</v>
      </c>
      <c r="BD755" s="44">
        <v>4</v>
      </c>
      <c r="BE755" s="44">
        <v>0</v>
      </c>
      <c r="BF755" s="44">
        <v>0</v>
      </c>
      <c r="BG755" s="44">
        <v>0</v>
      </c>
      <c r="BH755" s="44">
        <v>0</v>
      </c>
      <c r="BI755" s="44">
        <v>0</v>
      </c>
      <c r="BJ755" s="44">
        <v>0</v>
      </c>
      <c r="BK755" s="44">
        <v>0</v>
      </c>
      <c r="BL755" s="44">
        <f>SUM(V755:BK755)</f>
        <v>19</v>
      </c>
      <c r="BM755" s="152">
        <f t="shared" si="1"/>
        <v>17</v>
      </c>
      <c r="BN755" s="153">
        <f t="shared" si="2"/>
        <v>2</v>
      </c>
      <c r="BO755" s="154">
        <f t="shared" si="3"/>
        <v>0</v>
      </c>
      <c r="BP755" s="155">
        <f t="shared" si="4"/>
        <v>0</v>
      </c>
      <c r="BQ755" s="44"/>
    </row>
    <row r="756" spans="1:69" ht="15.75" customHeight="1" x14ac:dyDescent="0.3">
      <c r="A756" s="44" t="s">
        <v>212</v>
      </c>
      <c r="B756" s="44" t="s">
        <v>782</v>
      </c>
      <c r="C756" s="44" t="s">
        <v>212</v>
      </c>
      <c r="D756" s="44">
        <v>2020</v>
      </c>
      <c r="E756" s="45">
        <v>44039</v>
      </c>
      <c r="F756" s="44" t="s">
        <v>19</v>
      </c>
      <c r="G756" s="44" t="s">
        <v>134</v>
      </c>
      <c r="H756" s="37" t="s">
        <v>22</v>
      </c>
      <c r="I756" s="37" t="s">
        <v>22</v>
      </c>
      <c r="J756" s="37" t="s">
        <v>21</v>
      </c>
      <c r="K756" s="37" t="s">
        <v>22</v>
      </c>
      <c r="L756" s="37" t="s">
        <v>21</v>
      </c>
      <c r="M756" s="44" t="s">
        <v>1699</v>
      </c>
      <c r="N756" s="44"/>
      <c r="O756" s="44">
        <v>0</v>
      </c>
      <c r="P756" s="44">
        <v>0</v>
      </c>
      <c r="Q756" s="44">
        <v>0</v>
      </c>
      <c r="R756" s="44">
        <v>0</v>
      </c>
      <c r="S756" s="44">
        <v>0</v>
      </c>
      <c r="T756" s="44">
        <v>0</v>
      </c>
      <c r="U756" s="44">
        <v>0</v>
      </c>
      <c r="V756" s="44">
        <v>0</v>
      </c>
      <c r="W756" s="44">
        <v>0</v>
      </c>
      <c r="X756" s="44">
        <v>0</v>
      </c>
      <c r="Y756" s="44">
        <v>0</v>
      </c>
      <c r="Z756" s="44">
        <v>0</v>
      </c>
      <c r="AA756" s="44">
        <v>1</v>
      </c>
      <c r="AB756" s="44">
        <v>0</v>
      </c>
      <c r="AC756" s="44">
        <v>0</v>
      </c>
      <c r="AD756" s="44">
        <v>0</v>
      </c>
      <c r="AE756" s="44">
        <v>0</v>
      </c>
      <c r="AF756" s="44">
        <v>0</v>
      </c>
      <c r="AG756" s="44">
        <v>0</v>
      </c>
      <c r="AH756" s="44">
        <v>0</v>
      </c>
      <c r="AI756" s="44">
        <v>0</v>
      </c>
      <c r="AJ756" s="44">
        <v>0</v>
      </c>
      <c r="AK756" s="44">
        <v>0</v>
      </c>
      <c r="AL756" s="44">
        <v>0</v>
      </c>
      <c r="AM756" s="44">
        <v>0</v>
      </c>
      <c r="AN756" s="44">
        <v>0</v>
      </c>
      <c r="AO756" s="44">
        <v>2</v>
      </c>
      <c r="AP756" s="44">
        <v>0</v>
      </c>
      <c r="AQ756" s="44">
        <v>0</v>
      </c>
      <c r="AR756" s="44">
        <v>0</v>
      </c>
      <c r="AS756" s="44">
        <v>0</v>
      </c>
      <c r="AT756" s="44">
        <v>0</v>
      </c>
      <c r="AU756" s="44">
        <v>0</v>
      </c>
      <c r="AV756" s="44">
        <v>0</v>
      </c>
      <c r="AW756" s="44">
        <v>0</v>
      </c>
      <c r="AX756" s="44">
        <v>0</v>
      </c>
      <c r="AY756" s="44">
        <v>0</v>
      </c>
      <c r="AZ756" s="44">
        <v>0</v>
      </c>
      <c r="BA756" s="44">
        <v>0</v>
      </c>
      <c r="BB756" s="44">
        <v>0</v>
      </c>
      <c r="BC756" s="44">
        <v>0</v>
      </c>
      <c r="BD756" s="44">
        <v>1</v>
      </c>
      <c r="BE756" s="44">
        <v>0</v>
      </c>
      <c r="BF756" s="44">
        <v>0</v>
      </c>
      <c r="BG756" s="44">
        <v>0</v>
      </c>
      <c r="BH756" s="44">
        <v>0</v>
      </c>
      <c r="BI756" s="44">
        <v>0</v>
      </c>
      <c r="BJ756" s="44">
        <v>0</v>
      </c>
      <c r="BK756" s="44">
        <v>0</v>
      </c>
      <c r="BL756" s="44">
        <f>SUM(V756:BK756)</f>
        <v>4</v>
      </c>
      <c r="BM756" s="152">
        <f t="shared" si="1"/>
        <v>3</v>
      </c>
      <c r="BN756" s="153">
        <f t="shared" si="2"/>
        <v>1</v>
      </c>
      <c r="BO756" s="154">
        <f t="shared" si="3"/>
        <v>0</v>
      </c>
      <c r="BP756" s="155">
        <f t="shared" si="4"/>
        <v>0</v>
      </c>
      <c r="BQ756" s="44"/>
    </row>
    <row r="757" spans="1:69" ht="15.75" customHeight="1" x14ac:dyDescent="0.3">
      <c r="A757" s="44" t="s">
        <v>212</v>
      </c>
      <c r="B757" s="44" t="s">
        <v>782</v>
      </c>
      <c r="C757" s="44" t="s">
        <v>212</v>
      </c>
      <c r="D757" s="44">
        <v>2020</v>
      </c>
      <c r="E757" s="45">
        <v>44039</v>
      </c>
      <c r="F757" s="44" t="s">
        <v>19</v>
      </c>
      <c r="G757" s="44" t="s">
        <v>134</v>
      </c>
      <c r="H757" s="37" t="s">
        <v>22</v>
      </c>
      <c r="I757" s="37" t="s">
        <v>22</v>
      </c>
      <c r="J757" s="37" t="s">
        <v>21</v>
      </c>
      <c r="K757" s="37" t="s">
        <v>22</v>
      </c>
      <c r="L757" s="37" t="s">
        <v>21</v>
      </c>
      <c r="M757" s="44" t="s">
        <v>1700</v>
      </c>
      <c r="N757" s="44">
        <f>SUM(O757:U757,V757:BK757)</f>
        <v>10</v>
      </c>
      <c r="O757" s="44">
        <v>0</v>
      </c>
      <c r="P757" s="44">
        <v>1</v>
      </c>
      <c r="Q757" s="44">
        <v>0</v>
      </c>
      <c r="R757" s="44">
        <v>0</v>
      </c>
      <c r="S757" s="44">
        <v>0</v>
      </c>
      <c r="T757" s="44">
        <v>6</v>
      </c>
      <c r="U757" s="44">
        <v>2</v>
      </c>
      <c r="V757" s="44">
        <v>0</v>
      </c>
      <c r="W757" s="44">
        <v>0</v>
      </c>
      <c r="X757" s="44">
        <v>0</v>
      </c>
      <c r="Y757" s="44">
        <v>0</v>
      </c>
      <c r="Z757" s="44">
        <v>0</v>
      </c>
      <c r="AA757" s="44">
        <v>0</v>
      </c>
      <c r="AB757" s="44">
        <v>0</v>
      </c>
      <c r="AC757" s="44">
        <v>0</v>
      </c>
      <c r="AD757" s="44">
        <v>0</v>
      </c>
      <c r="AE757" s="44">
        <v>0</v>
      </c>
      <c r="AF757" s="44">
        <v>0</v>
      </c>
      <c r="AG757" s="44">
        <v>0</v>
      </c>
      <c r="AH757" s="44">
        <v>0</v>
      </c>
      <c r="AI757" s="44">
        <v>0</v>
      </c>
      <c r="AJ757" s="44">
        <v>0</v>
      </c>
      <c r="AK757" s="44">
        <v>0</v>
      </c>
      <c r="AL757" s="44">
        <v>0</v>
      </c>
      <c r="AM757" s="44">
        <v>0</v>
      </c>
      <c r="AN757" s="44">
        <v>0</v>
      </c>
      <c r="AO757" s="44">
        <v>1</v>
      </c>
      <c r="AP757" s="44">
        <v>0</v>
      </c>
      <c r="AQ757" s="44">
        <v>0</v>
      </c>
      <c r="AR757" s="44">
        <v>0</v>
      </c>
      <c r="AS757" s="44">
        <v>0</v>
      </c>
      <c r="AT757" s="44">
        <v>0</v>
      </c>
      <c r="AU757" s="44">
        <v>0</v>
      </c>
      <c r="AV757" s="44">
        <v>0</v>
      </c>
      <c r="AW757" s="44">
        <v>0</v>
      </c>
      <c r="AX757" s="44">
        <v>0</v>
      </c>
      <c r="AY757" s="44">
        <v>0</v>
      </c>
      <c r="AZ757" s="44">
        <v>0</v>
      </c>
      <c r="BA757" s="44">
        <v>0</v>
      </c>
      <c r="BB757" s="44">
        <v>0</v>
      </c>
      <c r="BC757" s="44">
        <v>0</v>
      </c>
      <c r="BD757" s="44">
        <v>0</v>
      </c>
      <c r="BE757" s="44">
        <v>0</v>
      </c>
      <c r="BF757" s="44">
        <v>0</v>
      </c>
      <c r="BG757" s="44">
        <v>0</v>
      </c>
      <c r="BH757" s="44">
        <v>0</v>
      </c>
      <c r="BI757" s="44">
        <v>0</v>
      </c>
      <c r="BJ757" s="44">
        <v>0</v>
      </c>
      <c r="BK757" s="44">
        <v>0</v>
      </c>
      <c r="BL757" s="44">
        <f>SUM(V757:BK757)</f>
        <v>1</v>
      </c>
      <c r="BM757" s="152">
        <f t="shared" si="1"/>
        <v>1</v>
      </c>
      <c r="BN757" s="153">
        <f t="shared" si="2"/>
        <v>0</v>
      </c>
      <c r="BO757" s="154">
        <f t="shared" si="3"/>
        <v>0</v>
      </c>
      <c r="BP757" s="155">
        <f t="shared" si="4"/>
        <v>0</v>
      </c>
      <c r="BQ757" s="44"/>
    </row>
    <row r="758" spans="1:69" ht="15.75" customHeight="1" x14ac:dyDescent="0.3">
      <c r="A758" s="44" t="s">
        <v>212</v>
      </c>
      <c r="B758" s="44" t="s">
        <v>1724</v>
      </c>
      <c r="C758" s="44" t="s">
        <v>1724</v>
      </c>
      <c r="D758" s="44">
        <v>2020</v>
      </c>
      <c r="E758" s="45">
        <v>44041</v>
      </c>
      <c r="F758" s="44" t="s">
        <v>137</v>
      </c>
      <c r="G758" s="44" t="s">
        <v>20</v>
      </c>
      <c r="H758" s="37" t="s">
        <v>45</v>
      </c>
      <c r="I758" s="37" t="s">
        <v>45</v>
      </c>
      <c r="J758" s="37" t="s">
        <v>45</v>
      </c>
      <c r="K758" s="37" t="s">
        <v>45</v>
      </c>
      <c r="L758" s="37" t="s">
        <v>45</v>
      </c>
      <c r="M758" s="44" t="s">
        <v>1698</v>
      </c>
      <c r="N758" s="44"/>
      <c r="O758" s="44">
        <v>0</v>
      </c>
      <c r="P758" s="44">
        <v>0</v>
      </c>
      <c r="Q758" s="44">
        <v>0</v>
      </c>
      <c r="R758" s="44">
        <v>0</v>
      </c>
      <c r="S758" s="44">
        <v>0</v>
      </c>
      <c r="T758" s="44">
        <v>0</v>
      </c>
      <c r="U758" s="44">
        <v>0</v>
      </c>
      <c r="V758" s="44">
        <v>0</v>
      </c>
      <c r="W758" s="44">
        <v>0</v>
      </c>
      <c r="X758" s="44">
        <v>0</v>
      </c>
      <c r="Y758" s="44">
        <v>0</v>
      </c>
      <c r="Z758" s="44">
        <v>0</v>
      </c>
      <c r="AA758" s="44">
        <v>0</v>
      </c>
      <c r="AB758" s="44">
        <v>1</v>
      </c>
      <c r="AC758" s="44">
        <v>34</v>
      </c>
      <c r="AD758" s="44">
        <v>0</v>
      </c>
      <c r="AE758" s="44">
        <v>0</v>
      </c>
      <c r="AF758" s="44">
        <v>0</v>
      </c>
      <c r="AG758" s="44">
        <v>0</v>
      </c>
      <c r="AH758" s="44">
        <v>1</v>
      </c>
      <c r="AI758" s="44">
        <v>0</v>
      </c>
      <c r="AJ758" s="44">
        <v>0</v>
      </c>
      <c r="AK758" s="44">
        <v>0</v>
      </c>
      <c r="AL758" s="44">
        <v>0</v>
      </c>
      <c r="AM758" s="44">
        <v>0</v>
      </c>
      <c r="AN758" s="44">
        <v>0</v>
      </c>
      <c r="AO758" s="44">
        <v>4</v>
      </c>
      <c r="AP758" s="44">
        <v>0</v>
      </c>
      <c r="AQ758" s="44">
        <v>0</v>
      </c>
      <c r="AR758" s="44">
        <v>0</v>
      </c>
      <c r="AS758" s="44">
        <v>0</v>
      </c>
      <c r="AT758" s="44">
        <v>0</v>
      </c>
      <c r="AU758" s="44">
        <v>0</v>
      </c>
      <c r="AV758" s="44">
        <v>0</v>
      </c>
      <c r="AW758" s="44">
        <v>0</v>
      </c>
      <c r="AX758" s="44">
        <v>0</v>
      </c>
      <c r="AY758" s="44">
        <v>4</v>
      </c>
      <c r="AZ758" s="44">
        <v>0</v>
      </c>
      <c r="BA758" s="44">
        <v>0</v>
      </c>
      <c r="BB758" s="44">
        <v>0</v>
      </c>
      <c r="BC758" s="44">
        <v>0</v>
      </c>
      <c r="BD758" s="44">
        <v>2</v>
      </c>
      <c r="BE758" s="44">
        <v>0</v>
      </c>
      <c r="BF758" s="44">
        <v>0</v>
      </c>
      <c r="BG758" s="44">
        <v>0</v>
      </c>
      <c r="BH758" s="44">
        <v>0</v>
      </c>
      <c r="BI758" s="44">
        <v>0</v>
      </c>
      <c r="BJ758" s="44">
        <v>0</v>
      </c>
      <c r="BK758" s="44">
        <v>0</v>
      </c>
      <c r="BL758" s="44">
        <f>SUM(V758:BK758)</f>
        <v>46</v>
      </c>
      <c r="BM758" s="152">
        <f t="shared" si="1"/>
        <v>46</v>
      </c>
      <c r="BN758" s="153">
        <f t="shared" si="2"/>
        <v>0</v>
      </c>
      <c r="BO758" s="154">
        <f t="shared" si="3"/>
        <v>0</v>
      </c>
      <c r="BP758" s="155">
        <f t="shared" si="4"/>
        <v>0</v>
      </c>
      <c r="BQ758" s="44"/>
    </row>
    <row r="759" spans="1:69" ht="15.75" customHeight="1" x14ac:dyDescent="0.3">
      <c r="A759" s="44" t="s">
        <v>212</v>
      </c>
      <c r="B759" s="44" t="s">
        <v>1724</v>
      </c>
      <c r="C759" s="44" t="s">
        <v>1724</v>
      </c>
      <c r="D759" s="44">
        <v>2020</v>
      </c>
      <c r="E759" s="45">
        <v>44041</v>
      </c>
      <c r="F759" s="44" t="s">
        <v>137</v>
      </c>
      <c r="G759" s="44" t="s">
        <v>20</v>
      </c>
      <c r="H759" s="37" t="s">
        <v>45</v>
      </c>
      <c r="I759" s="37" t="s">
        <v>45</v>
      </c>
      <c r="J759" s="37" t="s">
        <v>45</v>
      </c>
      <c r="K759" s="37" t="s">
        <v>45</v>
      </c>
      <c r="L759" s="37" t="s">
        <v>45</v>
      </c>
      <c r="M759" s="44" t="s">
        <v>1699</v>
      </c>
      <c r="N759" s="44"/>
      <c r="O759" s="44">
        <v>0</v>
      </c>
      <c r="P759" s="44">
        <v>0</v>
      </c>
      <c r="Q759" s="44">
        <v>0</v>
      </c>
      <c r="R759" s="44">
        <v>0</v>
      </c>
      <c r="S759" s="44">
        <v>0</v>
      </c>
      <c r="T759" s="44">
        <v>0</v>
      </c>
      <c r="U759" s="44">
        <v>0</v>
      </c>
      <c r="V759" s="44">
        <v>0</v>
      </c>
      <c r="W759" s="44">
        <v>0</v>
      </c>
      <c r="X759" s="44">
        <v>0</v>
      </c>
      <c r="Y759" s="44">
        <v>0</v>
      </c>
      <c r="Z759" s="44">
        <v>0</v>
      </c>
      <c r="AA759" s="44">
        <v>0</v>
      </c>
      <c r="AB759" s="44">
        <v>0</v>
      </c>
      <c r="AC759" s="44">
        <v>0</v>
      </c>
      <c r="AD759" s="44">
        <v>0</v>
      </c>
      <c r="AE759" s="44">
        <v>0</v>
      </c>
      <c r="AF759" s="44">
        <v>0</v>
      </c>
      <c r="AG759" s="44">
        <v>0</v>
      </c>
      <c r="AH759" s="44">
        <v>2</v>
      </c>
      <c r="AI759" s="44">
        <v>0</v>
      </c>
      <c r="AJ759" s="44">
        <v>0</v>
      </c>
      <c r="AK759" s="44">
        <v>0</v>
      </c>
      <c r="AL759" s="44">
        <v>0</v>
      </c>
      <c r="AM759" s="44">
        <v>0</v>
      </c>
      <c r="AN759" s="44">
        <v>0</v>
      </c>
      <c r="AO759" s="44">
        <v>0</v>
      </c>
      <c r="AP759" s="44">
        <v>0</v>
      </c>
      <c r="AQ759" s="44">
        <v>0</v>
      </c>
      <c r="AR759" s="44">
        <v>0</v>
      </c>
      <c r="AS759" s="44">
        <v>0</v>
      </c>
      <c r="AT759" s="44">
        <v>0</v>
      </c>
      <c r="AU759" s="44">
        <v>0</v>
      </c>
      <c r="AV759" s="44">
        <v>0</v>
      </c>
      <c r="AW759" s="44">
        <v>0</v>
      </c>
      <c r="AX759" s="44">
        <v>0</v>
      </c>
      <c r="AY759" s="44">
        <v>0</v>
      </c>
      <c r="AZ759" s="44">
        <v>0</v>
      </c>
      <c r="BA759" s="44">
        <v>0</v>
      </c>
      <c r="BB759" s="44">
        <v>0</v>
      </c>
      <c r="BC759" s="44">
        <v>0</v>
      </c>
      <c r="BD759" s="44">
        <v>0</v>
      </c>
      <c r="BE759" s="44">
        <v>0</v>
      </c>
      <c r="BF759" s="44">
        <v>0</v>
      </c>
      <c r="BG759" s="44">
        <v>0</v>
      </c>
      <c r="BH759" s="44">
        <v>0</v>
      </c>
      <c r="BI759" s="44">
        <v>0</v>
      </c>
      <c r="BJ759" s="44">
        <v>0</v>
      </c>
      <c r="BK759" s="44">
        <v>0</v>
      </c>
      <c r="BL759" s="44">
        <f>SUM(V759:BK759)</f>
        <v>2</v>
      </c>
      <c r="BM759" s="152">
        <f t="shared" si="1"/>
        <v>2</v>
      </c>
      <c r="BN759" s="153">
        <f t="shared" si="2"/>
        <v>0</v>
      </c>
      <c r="BO759" s="154">
        <f t="shared" si="3"/>
        <v>0</v>
      </c>
      <c r="BP759" s="155">
        <f t="shared" si="4"/>
        <v>0</v>
      </c>
      <c r="BQ759" s="44"/>
    </row>
    <row r="760" spans="1:69" ht="15.75" customHeight="1" x14ac:dyDescent="0.3">
      <c r="A760" s="44" t="s">
        <v>212</v>
      </c>
      <c r="B760" s="44" t="s">
        <v>1724</v>
      </c>
      <c r="C760" s="44" t="s">
        <v>1724</v>
      </c>
      <c r="D760" s="44">
        <v>2020</v>
      </c>
      <c r="E760" s="45">
        <v>44041</v>
      </c>
      <c r="F760" s="44" t="s">
        <v>137</v>
      </c>
      <c r="G760" s="44" t="s">
        <v>20</v>
      </c>
      <c r="H760" s="37" t="s">
        <v>45</v>
      </c>
      <c r="I760" s="37" t="s">
        <v>45</v>
      </c>
      <c r="J760" s="37" t="s">
        <v>45</v>
      </c>
      <c r="K760" s="37" t="s">
        <v>45</v>
      </c>
      <c r="L760" s="37" t="s">
        <v>45</v>
      </c>
      <c r="M760" s="44" t="s">
        <v>1700</v>
      </c>
      <c r="N760" s="44">
        <f>SUM(O760:U760,V760:BK760)</f>
        <v>10</v>
      </c>
      <c r="O760" s="44">
        <v>0</v>
      </c>
      <c r="P760" s="44">
        <v>0</v>
      </c>
      <c r="Q760" s="44">
        <v>0</v>
      </c>
      <c r="R760" s="44">
        <v>0</v>
      </c>
      <c r="S760" s="44">
        <v>0</v>
      </c>
      <c r="T760" s="44">
        <v>2</v>
      </c>
      <c r="U760" s="44">
        <v>6</v>
      </c>
      <c r="V760" s="44">
        <v>0</v>
      </c>
      <c r="W760" s="44">
        <v>0</v>
      </c>
      <c r="X760" s="44">
        <v>0</v>
      </c>
      <c r="Y760" s="44">
        <v>0</v>
      </c>
      <c r="Z760" s="44">
        <v>0</v>
      </c>
      <c r="AA760" s="44">
        <v>0</v>
      </c>
      <c r="AB760" s="44">
        <v>0</v>
      </c>
      <c r="AC760" s="44">
        <v>2</v>
      </c>
      <c r="AD760" s="44">
        <v>0</v>
      </c>
      <c r="AE760" s="44">
        <v>0</v>
      </c>
      <c r="AF760" s="44">
        <v>0</v>
      </c>
      <c r="AG760" s="44">
        <v>0</v>
      </c>
      <c r="AH760" s="44">
        <v>0</v>
      </c>
      <c r="AI760" s="44">
        <v>0</v>
      </c>
      <c r="AJ760" s="44">
        <v>0</v>
      </c>
      <c r="AK760" s="44">
        <v>0</v>
      </c>
      <c r="AL760" s="44">
        <v>0</v>
      </c>
      <c r="AM760" s="44">
        <v>0</v>
      </c>
      <c r="AN760" s="44">
        <v>0</v>
      </c>
      <c r="AO760" s="44">
        <v>0</v>
      </c>
      <c r="AP760" s="44">
        <v>0</v>
      </c>
      <c r="AQ760" s="44">
        <v>0</v>
      </c>
      <c r="AR760" s="44">
        <v>0</v>
      </c>
      <c r="AS760" s="44">
        <v>0</v>
      </c>
      <c r="AT760" s="44">
        <v>0</v>
      </c>
      <c r="AU760" s="44">
        <v>0</v>
      </c>
      <c r="AV760" s="44">
        <v>0</v>
      </c>
      <c r="AW760" s="44">
        <v>0</v>
      </c>
      <c r="AX760" s="44">
        <v>0</v>
      </c>
      <c r="AY760" s="44">
        <v>0</v>
      </c>
      <c r="AZ760" s="44">
        <v>0</v>
      </c>
      <c r="BA760" s="44">
        <v>0</v>
      </c>
      <c r="BB760" s="44">
        <v>0</v>
      </c>
      <c r="BC760" s="44">
        <v>0</v>
      </c>
      <c r="BD760" s="44">
        <v>0</v>
      </c>
      <c r="BE760" s="44">
        <v>0</v>
      </c>
      <c r="BF760" s="44">
        <v>0</v>
      </c>
      <c r="BG760" s="44">
        <v>0</v>
      </c>
      <c r="BH760" s="44">
        <v>0</v>
      </c>
      <c r="BI760" s="44">
        <v>0</v>
      </c>
      <c r="BJ760" s="44">
        <v>0</v>
      </c>
      <c r="BK760" s="44">
        <v>0</v>
      </c>
      <c r="BL760" s="44">
        <f>SUM(V760:BK760)</f>
        <v>2</v>
      </c>
      <c r="BM760" s="152">
        <f t="shared" si="1"/>
        <v>2</v>
      </c>
      <c r="BN760" s="153">
        <f t="shared" si="2"/>
        <v>0</v>
      </c>
      <c r="BO760" s="154">
        <f t="shared" si="3"/>
        <v>0</v>
      </c>
      <c r="BP760" s="155">
        <f t="shared" si="4"/>
        <v>0</v>
      </c>
      <c r="BQ760" s="44"/>
    </row>
    <row r="761" spans="1:69" ht="15.75" customHeight="1" x14ac:dyDescent="0.3">
      <c r="A761" s="44" t="s">
        <v>212</v>
      </c>
      <c r="B761" s="44" t="s">
        <v>1724</v>
      </c>
      <c r="C761" s="44" t="s">
        <v>1724</v>
      </c>
      <c r="D761" s="44">
        <v>2020</v>
      </c>
      <c r="E761" s="45">
        <v>44041</v>
      </c>
      <c r="F761" s="44" t="s">
        <v>137</v>
      </c>
      <c r="G761" s="44" t="s">
        <v>25</v>
      </c>
      <c r="H761" s="37" t="s">
        <v>35</v>
      </c>
      <c r="I761" s="37" t="s">
        <v>31</v>
      </c>
      <c r="J761" s="37" t="s">
        <v>31</v>
      </c>
      <c r="K761" s="37" t="s">
        <v>31</v>
      </c>
      <c r="L761" s="37" t="s">
        <v>31</v>
      </c>
      <c r="M761" s="44" t="s">
        <v>1698</v>
      </c>
      <c r="N761" s="44"/>
      <c r="O761" s="44">
        <v>0</v>
      </c>
      <c r="P761" s="44">
        <v>0</v>
      </c>
      <c r="Q761" s="44">
        <v>0</v>
      </c>
      <c r="R761" s="44">
        <v>0</v>
      </c>
      <c r="S761" s="44">
        <v>0</v>
      </c>
      <c r="T761" s="44">
        <v>0</v>
      </c>
      <c r="U761" s="44">
        <v>0</v>
      </c>
      <c r="V761" s="44">
        <v>0</v>
      </c>
      <c r="W761" s="44">
        <v>0</v>
      </c>
      <c r="X761" s="44">
        <v>7</v>
      </c>
      <c r="Y761" s="44">
        <v>0</v>
      </c>
      <c r="Z761" s="44">
        <v>0</v>
      </c>
      <c r="AA761" s="44">
        <v>0</v>
      </c>
      <c r="AB761" s="44">
        <v>0</v>
      </c>
      <c r="AC761" s="44">
        <v>6</v>
      </c>
      <c r="AD761" s="44">
        <v>0</v>
      </c>
      <c r="AE761" s="44">
        <v>0</v>
      </c>
      <c r="AF761" s="44">
        <v>0</v>
      </c>
      <c r="AG761" s="44">
        <v>0</v>
      </c>
      <c r="AH761" s="44">
        <v>0</v>
      </c>
      <c r="AI761" s="44">
        <v>0</v>
      </c>
      <c r="AJ761" s="44">
        <v>0</v>
      </c>
      <c r="AK761" s="44">
        <v>0</v>
      </c>
      <c r="AL761" s="44">
        <v>0</v>
      </c>
      <c r="AM761" s="44">
        <v>0</v>
      </c>
      <c r="AN761" s="44">
        <v>0</v>
      </c>
      <c r="AO761" s="44">
        <v>0</v>
      </c>
      <c r="AP761" s="44">
        <v>0</v>
      </c>
      <c r="AQ761" s="44">
        <v>0</v>
      </c>
      <c r="AR761" s="44">
        <v>0</v>
      </c>
      <c r="AS761" s="44">
        <v>0</v>
      </c>
      <c r="AT761" s="44">
        <v>0</v>
      </c>
      <c r="AU761" s="44">
        <v>0</v>
      </c>
      <c r="AV761" s="44">
        <v>0</v>
      </c>
      <c r="AW761" s="44">
        <v>0</v>
      </c>
      <c r="AX761" s="44">
        <v>0</v>
      </c>
      <c r="AY761" s="44">
        <v>0</v>
      </c>
      <c r="AZ761" s="44">
        <v>0</v>
      </c>
      <c r="BA761" s="44">
        <v>0</v>
      </c>
      <c r="BB761" s="44">
        <v>0</v>
      </c>
      <c r="BC761" s="44">
        <v>0</v>
      </c>
      <c r="BD761" s="44">
        <v>2</v>
      </c>
      <c r="BE761" s="44">
        <v>0</v>
      </c>
      <c r="BF761" s="44">
        <v>0</v>
      </c>
      <c r="BG761" s="44">
        <v>0</v>
      </c>
      <c r="BH761" s="44">
        <v>0</v>
      </c>
      <c r="BI761" s="44">
        <v>0</v>
      </c>
      <c r="BJ761" s="44">
        <v>0</v>
      </c>
      <c r="BK761" s="44">
        <v>0</v>
      </c>
      <c r="BL761" s="44">
        <f>SUM(V761:BK761)</f>
        <v>15</v>
      </c>
      <c r="BM761" s="152">
        <f t="shared" si="1"/>
        <v>8</v>
      </c>
      <c r="BN761" s="153">
        <f t="shared" si="2"/>
        <v>0</v>
      </c>
      <c r="BO761" s="154">
        <f t="shared" si="3"/>
        <v>0</v>
      </c>
      <c r="BP761" s="155">
        <f t="shared" si="4"/>
        <v>7</v>
      </c>
      <c r="BQ761" s="44"/>
    </row>
    <row r="762" spans="1:69" ht="15.75" customHeight="1" x14ac:dyDescent="0.3">
      <c r="A762" s="44" t="s">
        <v>212</v>
      </c>
      <c r="B762" s="44" t="s">
        <v>1724</v>
      </c>
      <c r="C762" s="44" t="s">
        <v>1724</v>
      </c>
      <c r="D762" s="44">
        <v>2020</v>
      </c>
      <c r="E762" s="45">
        <v>44041</v>
      </c>
      <c r="F762" s="44" t="s">
        <v>137</v>
      </c>
      <c r="G762" s="44" t="s">
        <v>25</v>
      </c>
      <c r="H762" s="37" t="s">
        <v>35</v>
      </c>
      <c r="I762" s="37" t="s">
        <v>31</v>
      </c>
      <c r="J762" s="37" t="s">
        <v>31</v>
      </c>
      <c r="K762" s="37" t="s">
        <v>31</v>
      </c>
      <c r="L762" s="37" t="s">
        <v>31</v>
      </c>
      <c r="M762" s="44" t="s">
        <v>1699</v>
      </c>
      <c r="N762" s="44"/>
      <c r="O762" s="44">
        <v>0</v>
      </c>
      <c r="P762" s="44">
        <v>0</v>
      </c>
      <c r="Q762" s="44">
        <v>0</v>
      </c>
      <c r="R762" s="44">
        <v>0</v>
      </c>
      <c r="S762" s="44">
        <v>0</v>
      </c>
      <c r="T762" s="44">
        <v>0</v>
      </c>
      <c r="U762" s="44">
        <v>0</v>
      </c>
      <c r="V762" s="44">
        <v>0</v>
      </c>
      <c r="W762" s="44">
        <v>0</v>
      </c>
      <c r="X762" s="44">
        <v>2</v>
      </c>
      <c r="Y762" s="44">
        <v>0</v>
      </c>
      <c r="Z762" s="44">
        <v>0</v>
      </c>
      <c r="AA762" s="44">
        <v>0</v>
      </c>
      <c r="AB762" s="44">
        <v>0</v>
      </c>
      <c r="AC762" s="44">
        <v>0</v>
      </c>
      <c r="AD762" s="44">
        <v>0</v>
      </c>
      <c r="AE762" s="44">
        <v>0</v>
      </c>
      <c r="AF762" s="44">
        <v>0</v>
      </c>
      <c r="AG762" s="44">
        <v>0</v>
      </c>
      <c r="AH762" s="44">
        <v>0</v>
      </c>
      <c r="AI762" s="44">
        <v>0</v>
      </c>
      <c r="AJ762" s="44">
        <v>0</v>
      </c>
      <c r="AK762" s="44">
        <v>0</v>
      </c>
      <c r="AL762" s="44">
        <v>0</v>
      </c>
      <c r="AM762" s="44">
        <v>0</v>
      </c>
      <c r="AN762" s="44">
        <v>0</v>
      </c>
      <c r="AO762" s="44">
        <v>0</v>
      </c>
      <c r="AP762" s="44">
        <v>0</v>
      </c>
      <c r="AQ762" s="44">
        <v>0</v>
      </c>
      <c r="AR762" s="44">
        <v>0</v>
      </c>
      <c r="AS762" s="44">
        <v>0</v>
      </c>
      <c r="AT762" s="44">
        <v>0</v>
      </c>
      <c r="AU762" s="44">
        <v>0</v>
      </c>
      <c r="AV762" s="44">
        <v>0</v>
      </c>
      <c r="AW762" s="44">
        <v>0</v>
      </c>
      <c r="AX762" s="44">
        <v>0</v>
      </c>
      <c r="AY762" s="44">
        <v>0</v>
      </c>
      <c r="AZ762" s="44">
        <v>0</v>
      </c>
      <c r="BA762" s="44">
        <v>0</v>
      </c>
      <c r="BB762" s="44">
        <v>0</v>
      </c>
      <c r="BC762" s="44">
        <v>0</v>
      </c>
      <c r="BD762" s="44">
        <v>1</v>
      </c>
      <c r="BE762" s="44">
        <v>0</v>
      </c>
      <c r="BF762" s="44">
        <v>0</v>
      </c>
      <c r="BG762" s="44">
        <v>0</v>
      </c>
      <c r="BH762" s="44">
        <v>0</v>
      </c>
      <c r="BI762" s="44">
        <v>0</v>
      </c>
      <c r="BJ762" s="44">
        <v>0</v>
      </c>
      <c r="BK762" s="44">
        <v>0</v>
      </c>
      <c r="BL762" s="44">
        <f>SUM(V762:BK762)</f>
        <v>3</v>
      </c>
      <c r="BM762" s="152">
        <f t="shared" si="1"/>
        <v>1</v>
      </c>
      <c r="BN762" s="153">
        <f t="shared" si="2"/>
        <v>0</v>
      </c>
      <c r="BO762" s="154">
        <f t="shared" si="3"/>
        <v>0</v>
      </c>
      <c r="BP762" s="155">
        <f t="shared" si="4"/>
        <v>2</v>
      </c>
      <c r="BQ762" s="44"/>
    </row>
    <row r="763" spans="1:69" ht="15.75" customHeight="1" x14ac:dyDescent="0.3">
      <c r="A763" s="44" t="s">
        <v>212</v>
      </c>
      <c r="B763" s="44" t="s">
        <v>1724</v>
      </c>
      <c r="C763" s="44" t="s">
        <v>1724</v>
      </c>
      <c r="D763" s="44">
        <v>2020</v>
      </c>
      <c r="E763" s="45">
        <v>44041</v>
      </c>
      <c r="F763" s="44" t="s">
        <v>137</v>
      </c>
      <c r="G763" s="44" t="s">
        <v>25</v>
      </c>
      <c r="H763" s="37" t="s">
        <v>35</v>
      </c>
      <c r="I763" s="37" t="s">
        <v>31</v>
      </c>
      <c r="J763" s="37" t="s">
        <v>31</v>
      </c>
      <c r="K763" s="37" t="s">
        <v>31</v>
      </c>
      <c r="L763" s="37" t="s">
        <v>31</v>
      </c>
      <c r="M763" s="44" t="s">
        <v>1700</v>
      </c>
      <c r="N763" s="44">
        <f>SUM(O763:U763,V763:BK763)</f>
        <v>10</v>
      </c>
      <c r="O763" s="44">
        <v>0</v>
      </c>
      <c r="P763" s="44">
        <v>0</v>
      </c>
      <c r="Q763" s="44">
        <v>0</v>
      </c>
      <c r="R763" s="44">
        <v>0</v>
      </c>
      <c r="S763" s="44">
        <v>0</v>
      </c>
      <c r="T763" s="44">
        <v>8</v>
      </c>
      <c r="U763" s="44">
        <v>0</v>
      </c>
      <c r="V763" s="44">
        <v>0</v>
      </c>
      <c r="W763" s="44">
        <v>0</v>
      </c>
      <c r="X763" s="44">
        <v>0</v>
      </c>
      <c r="Y763" s="44">
        <v>0</v>
      </c>
      <c r="Z763" s="44">
        <v>0</v>
      </c>
      <c r="AA763" s="44">
        <v>0</v>
      </c>
      <c r="AB763" s="44">
        <v>0</v>
      </c>
      <c r="AC763" s="44">
        <v>2</v>
      </c>
      <c r="AD763" s="44">
        <v>0</v>
      </c>
      <c r="AE763" s="44">
        <v>0</v>
      </c>
      <c r="AF763" s="44">
        <v>0</v>
      </c>
      <c r="AG763" s="44">
        <v>0</v>
      </c>
      <c r="AH763" s="44">
        <v>0</v>
      </c>
      <c r="AI763" s="44">
        <v>0</v>
      </c>
      <c r="AJ763" s="44">
        <v>0</v>
      </c>
      <c r="AK763" s="44">
        <v>0</v>
      </c>
      <c r="AL763" s="44">
        <v>0</v>
      </c>
      <c r="AM763" s="44">
        <v>0</v>
      </c>
      <c r="AN763" s="44">
        <v>0</v>
      </c>
      <c r="AO763" s="44">
        <v>0</v>
      </c>
      <c r="AP763" s="44">
        <v>0</v>
      </c>
      <c r="AQ763" s="44">
        <v>0</v>
      </c>
      <c r="AR763" s="44">
        <v>0</v>
      </c>
      <c r="AS763" s="44">
        <v>0</v>
      </c>
      <c r="AT763" s="44">
        <v>0</v>
      </c>
      <c r="AU763" s="44">
        <v>0</v>
      </c>
      <c r="AV763" s="44">
        <v>0</v>
      </c>
      <c r="AW763" s="44">
        <v>0</v>
      </c>
      <c r="AX763" s="44">
        <v>0</v>
      </c>
      <c r="AY763" s="44">
        <v>0</v>
      </c>
      <c r="AZ763" s="44">
        <v>0</v>
      </c>
      <c r="BA763" s="44">
        <v>0</v>
      </c>
      <c r="BB763" s="44">
        <v>0</v>
      </c>
      <c r="BC763" s="44">
        <v>0</v>
      </c>
      <c r="BD763" s="44">
        <v>0</v>
      </c>
      <c r="BE763" s="44">
        <v>0</v>
      </c>
      <c r="BF763" s="44">
        <v>0</v>
      </c>
      <c r="BG763" s="44">
        <v>0</v>
      </c>
      <c r="BH763" s="44">
        <v>0</v>
      </c>
      <c r="BI763" s="44">
        <v>0</v>
      </c>
      <c r="BJ763" s="44">
        <v>0</v>
      </c>
      <c r="BK763" s="44">
        <v>0</v>
      </c>
      <c r="BL763" s="44">
        <f>SUM(V763:BK763)</f>
        <v>2</v>
      </c>
      <c r="BM763" s="152">
        <f t="shared" si="1"/>
        <v>2</v>
      </c>
      <c r="BN763" s="153">
        <f t="shared" si="2"/>
        <v>0</v>
      </c>
      <c r="BO763" s="154">
        <f t="shared" si="3"/>
        <v>0</v>
      </c>
      <c r="BP763" s="155">
        <f t="shared" si="4"/>
        <v>0</v>
      </c>
      <c r="BQ763" s="44"/>
    </row>
    <row r="764" spans="1:69" ht="15.75" customHeight="1" x14ac:dyDescent="0.3">
      <c r="A764" s="44" t="s">
        <v>212</v>
      </c>
      <c r="B764" s="44" t="s">
        <v>1724</v>
      </c>
      <c r="C764" s="44" t="s">
        <v>1724</v>
      </c>
      <c r="D764" s="44">
        <v>2020</v>
      </c>
      <c r="E764" s="45">
        <v>44041</v>
      </c>
      <c r="F764" s="44" t="s">
        <v>137</v>
      </c>
      <c r="G764" s="44" t="s">
        <v>30</v>
      </c>
      <c r="H764" s="37" t="s">
        <v>31</v>
      </c>
      <c r="I764" s="37" t="s">
        <v>31</v>
      </c>
      <c r="J764" s="37" t="s">
        <v>31</v>
      </c>
      <c r="K764" s="37" t="s">
        <v>31</v>
      </c>
      <c r="L764" s="37" t="s">
        <v>31</v>
      </c>
      <c r="M764" s="44" t="s">
        <v>1698</v>
      </c>
      <c r="N764" s="44"/>
      <c r="O764" s="44">
        <v>0</v>
      </c>
      <c r="P764" s="44">
        <v>0</v>
      </c>
      <c r="Q764" s="44">
        <v>0</v>
      </c>
      <c r="R764" s="44">
        <v>0</v>
      </c>
      <c r="S764" s="44">
        <v>0</v>
      </c>
      <c r="T764" s="44">
        <v>0</v>
      </c>
      <c r="U764" s="44">
        <v>0</v>
      </c>
      <c r="V764" s="44">
        <v>0</v>
      </c>
      <c r="W764" s="44">
        <v>0</v>
      </c>
      <c r="X764" s="44">
        <v>0</v>
      </c>
      <c r="Y764" s="44">
        <v>0</v>
      </c>
      <c r="Z764" s="44">
        <v>0</v>
      </c>
      <c r="AA764" s="44">
        <v>0</v>
      </c>
      <c r="AB764" s="44">
        <v>0</v>
      </c>
      <c r="AC764" s="44">
        <v>0</v>
      </c>
      <c r="AD764" s="44">
        <v>0</v>
      </c>
      <c r="AE764" s="44">
        <v>0</v>
      </c>
      <c r="AF764" s="44">
        <v>0</v>
      </c>
      <c r="AG764" s="44">
        <v>0</v>
      </c>
      <c r="AH764" s="44">
        <v>0</v>
      </c>
      <c r="AI764" s="44">
        <v>0</v>
      </c>
      <c r="AJ764" s="44">
        <v>0</v>
      </c>
      <c r="AK764" s="44">
        <v>0</v>
      </c>
      <c r="AL764" s="44">
        <v>0</v>
      </c>
      <c r="AM764" s="44">
        <v>0</v>
      </c>
      <c r="AN764" s="44">
        <v>0</v>
      </c>
      <c r="AO764" s="44">
        <v>2</v>
      </c>
      <c r="AP764" s="44">
        <v>0</v>
      </c>
      <c r="AQ764" s="44">
        <v>0</v>
      </c>
      <c r="AR764" s="44">
        <v>0</v>
      </c>
      <c r="AS764" s="44">
        <v>0</v>
      </c>
      <c r="AT764" s="44">
        <v>0</v>
      </c>
      <c r="AU764" s="44">
        <v>0</v>
      </c>
      <c r="AV764" s="44">
        <v>0</v>
      </c>
      <c r="AW764" s="44">
        <v>0</v>
      </c>
      <c r="AX764" s="44">
        <v>0</v>
      </c>
      <c r="AY764" s="44">
        <v>0</v>
      </c>
      <c r="AZ764" s="44">
        <v>0</v>
      </c>
      <c r="BA764" s="44">
        <v>0</v>
      </c>
      <c r="BB764" s="44">
        <v>0</v>
      </c>
      <c r="BC764" s="44">
        <v>0</v>
      </c>
      <c r="BD764" s="44">
        <v>5</v>
      </c>
      <c r="BE764" s="44">
        <v>0</v>
      </c>
      <c r="BF764" s="44">
        <v>0</v>
      </c>
      <c r="BG764" s="44">
        <v>0</v>
      </c>
      <c r="BH764" s="44">
        <v>0</v>
      </c>
      <c r="BI764" s="44">
        <v>0</v>
      </c>
      <c r="BJ764" s="44">
        <v>0</v>
      </c>
      <c r="BK764" s="44">
        <v>0</v>
      </c>
      <c r="BL764" s="44">
        <f>SUM(V764:BK764)</f>
        <v>7</v>
      </c>
      <c r="BM764" s="152">
        <f t="shared" si="1"/>
        <v>7</v>
      </c>
      <c r="BN764" s="153">
        <f t="shared" si="2"/>
        <v>0</v>
      </c>
      <c r="BO764" s="154">
        <f t="shared" si="3"/>
        <v>0</v>
      </c>
      <c r="BP764" s="155">
        <f t="shared" si="4"/>
        <v>0</v>
      </c>
      <c r="BQ764" s="44"/>
    </row>
    <row r="765" spans="1:69" ht="15.75" customHeight="1" x14ac:dyDescent="0.3">
      <c r="A765" s="44" t="s">
        <v>212</v>
      </c>
      <c r="B765" s="44" t="s">
        <v>1724</v>
      </c>
      <c r="C765" s="44" t="s">
        <v>1724</v>
      </c>
      <c r="D765" s="44">
        <v>2020</v>
      </c>
      <c r="E765" s="45">
        <v>44041</v>
      </c>
      <c r="F765" s="44" t="s">
        <v>137</v>
      </c>
      <c r="G765" s="44" t="s">
        <v>30</v>
      </c>
      <c r="H765" s="37" t="s">
        <v>31</v>
      </c>
      <c r="I765" s="37" t="s">
        <v>31</v>
      </c>
      <c r="J765" s="37" t="s">
        <v>31</v>
      </c>
      <c r="K765" s="37" t="s">
        <v>31</v>
      </c>
      <c r="L765" s="37" t="s">
        <v>31</v>
      </c>
      <c r="M765" s="44" t="s">
        <v>1699</v>
      </c>
      <c r="N765" s="44"/>
      <c r="O765" s="44">
        <v>0</v>
      </c>
      <c r="P765" s="44">
        <v>0</v>
      </c>
      <c r="Q765" s="44">
        <v>0</v>
      </c>
      <c r="R765" s="44">
        <v>0</v>
      </c>
      <c r="S765" s="44">
        <v>0</v>
      </c>
      <c r="T765" s="44">
        <v>0</v>
      </c>
      <c r="U765" s="44">
        <v>0</v>
      </c>
      <c r="V765" s="44">
        <v>0</v>
      </c>
      <c r="W765" s="44">
        <v>0</v>
      </c>
      <c r="X765" s="44">
        <v>0</v>
      </c>
      <c r="Y765" s="44">
        <v>0</v>
      </c>
      <c r="Z765" s="44">
        <v>0</v>
      </c>
      <c r="AA765" s="44">
        <v>7</v>
      </c>
      <c r="AB765" s="44">
        <v>0</v>
      </c>
      <c r="AC765" s="44">
        <v>0</v>
      </c>
      <c r="AD765" s="44">
        <v>0</v>
      </c>
      <c r="AE765" s="44">
        <v>0</v>
      </c>
      <c r="AF765" s="44">
        <v>0</v>
      </c>
      <c r="AG765" s="44">
        <v>0</v>
      </c>
      <c r="AH765" s="44">
        <v>0</v>
      </c>
      <c r="AI765" s="44">
        <v>0</v>
      </c>
      <c r="AJ765" s="44">
        <v>0</v>
      </c>
      <c r="AK765" s="44">
        <v>0</v>
      </c>
      <c r="AL765" s="44">
        <v>0</v>
      </c>
      <c r="AM765" s="44">
        <v>0</v>
      </c>
      <c r="AN765" s="44">
        <v>0</v>
      </c>
      <c r="AO765" s="44">
        <v>0</v>
      </c>
      <c r="AP765" s="44">
        <v>0</v>
      </c>
      <c r="AQ765" s="44">
        <v>0</v>
      </c>
      <c r="AR765" s="44">
        <v>0</v>
      </c>
      <c r="AS765" s="44">
        <v>0</v>
      </c>
      <c r="AT765" s="44">
        <v>0</v>
      </c>
      <c r="AU765" s="44">
        <v>0</v>
      </c>
      <c r="AV765" s="44">
        <v>0</v>
      </c>
      <c r="AW765" s="44">
        <v>1</v>
      </c>
      <c r="AX765" s="44">
        <v>0</v>
      </c>
      <c r="AY765" s="44">
        <v>0</v>
      </c>
      <c r="AZ765" s="44">
        <v>0</v>
      </c>
      <c r="BA765" s="44">
        <v>0</v>
      </c>
      <c r="BB765" s="44">
        <v>0</v>
      </c>
      <c r="BC765" s="44">
        <v>0</v>
      </c>
      <c r="BD765" s="44">
        <v>1</v>
      </c>
      <c r="BE765" s="44">
        <v>0</v>
      </c>
      <c r="BF765" s="44">
        <v>0</v>
      </c>
      <c r="BG765" s="44">
        <v>0</v>
      </c>
      <c r="BH765" s="44">
        <v>0</v>
      </c>
      <c r="BI765" s="44">
        <v>0</v>
      </c>
      <c r="BJ765" s="44">
        <v>0</v>
      </c>
      <c r="BK765" s="44">
        <v>0</v>
      </c>
      <c r="BL765" s="44">
        <f>SUM(V765:BK765)</f>
        <v>9</v>
      </c>
      <c r="BM765" s="152">
        <f t="shared" si="1"/>
        <v>1</v>
      </c>
      <c r="BN765" s="153">
        <f t="shared" si="2"/>
        <v>8</v>
      </c>
      <c r="BO765" s="154">
        <f t="shared" si="3"/>
        <v>0</v>
      </c>
      <c r="BP765" s="155">
        <f t="shared" si="4"/>
        <v>0</v>
      </c>
      <c r="BQ765" s="44"/>
    </row>
    <row r="766" spans="1:69" ht="15.75" customHeight="1" x14ac:dyDescent="0.3">
      <c r="A766" s="44" t="s">
        <v>212</v>
      </c>
      <c r="B766" s="44" t="s">
        <v>1724</v>
      </c>
      <c r="C766" s="44" t="s">
        <v>1724</v>
      </c>
      <c r="D766" s="44">
        <v>2020</v>
      </c>
      <c r="E766" s="45">
        <v>44041</v>
      </c>
      <c r="F766" s="44" t="s">
        <v>137</v>
      </c>
      <c r="G766" s="44" t="s">
        <v>30</v>
      </c>
      <c r="H766" s="37" t="s">
        <v>31</v>
      </c>
      <c r="I766" s="37" t="s">
        <v>31</v>
      </c>
      <c r="J766" s="37" t="s">
        <v>31</v>
      </c>
      <c r="K766" s="37" t="s">
        <v>31</v>
      </c>
      <c r="L766" s="37" t="s">
        <v>31</v>
      </c>
      <c r="M766" s="44" t="s">
        <v>1700</v>
      </c>
      <c r="N766" s="44">
        <f>SUM(O766:U766,V766:BK766)</f>
        <v>10</v>
      </c>
      <c r="O766" s="44">
        <v>0</v>
      </c>
      <c r="P766" s="44">
        <v>0</v>
      </c>
      <c r="Q766" s="44">
        <v>0</v>
      </c>
      <c r="R766" s="44">
        <v>0</v>
      </c>
      <c r="S766" s="44">
        <v>0</v>
      </c>
      <c r="T766" s="44">
        <v>9</v>
      </c>
      <c r="U766" s="44">
        <v>0</v>
      </c>
      <c r="V766" s="44">
        <v>0</v>
      </c>
      <c r="W766" s="44">
        <v>0</v>
      </c>
      <c r="X766" s="44">
        <v>0</v>
      </c>
      <c r="Y766" s="44">
        <v>0</v>
      </c>
      <c r="Z766" s="44">
        <v>0</v>
      </c>
      <c r="AA766" s="44">
        <v>0</v>
      </c>
      <c r="AB766" s="44">
        <v>0</v>
      </c>
      <c r="AC766" s="44">
        <v>0</v>
      </c>
      <c r="AD766" s="44">
        <v>0</v>
      </c>
      <c r="AE766" s="44">
        <v>0</v>
      </c>
      <c r="AF766" s="44">
        <v>0</v>
      </c>
      <c r="AG766" s="44">
        <v>0</v>
      </c>
      <c r="AH766" s="44">
        <v>0</v>
      </c>
      <c r="AI766" s="44">
        <v>0</v>
      </c>
      <c r="AJ766" s="44">
        <v>0</v>
      </c>
      <c r="AK766" s="44">
        <v>0</v>
      </c>
      <c r="AL766" s="44">
        <v>0</v>
      </c>
      <c r="AM766" s="44">
        <v>0</v>
      </c>
      <c r="AN766" s="44">
        <v>0</v>
      </c>
      <c r="AO766" s="44">
        <v>0</v>
      </c>
      <c r="AP766" s="44">
        <v>0</v>
      </c>
      <c r="AQ766" s="44">
        <v>0</v>
      </c>
      <c r="AR766" s="44">
        <v>0</v>
      </c>
      <c r="AS766" s="44">
        <v>0</v>
      </c>
      <c r="AT766" s="44">
        <v>0</v>
      </c>
      <c r="AU766" s="44">
        <v>0</v>
      </c>
      <c r="AV766" s="44">
        <v>0</v>
      </c>
      <c r="AW766" s="44">
        <v>0</v>
      </c>
      <c r="AX766" s="44">
        <v>0</v>
      </c>
      <c r="AY766" s="44">
        <v>0</v>
      </c>
      <c r="AZ766" s="44">
        <v>0</v>
      </c>
      <c r="BA766" s="44">
        <v>0</v>
      </c>
      <c r="BB766" s="44">
        <v>0</v>
      </c>
      <c r="BC766" s="44">
        <v>1</v>
      </c>
      <c r="BD766" s="44">
        <v>0</v>
      </c>
      <c r="BE766" s="44">
        <v>0</v>
      </c>
      <c r="BF766" s="44">
        <v>0</v>
      </c>
      <c r="BG766" s="44">
        <v>0</v>
      </c>
      <c r="BH766" s="44">
        <v>0</v>
      </c>
      <c r="BI766" s="44">
        <v>0</v>
      </c>
      <c r="BJ766" s="44">
        <v>0</v>
      </c>
      <c r="BK766" s="44">
        <v>0</v>
      </c>
      <c r="BL766" s="44">
        <f>SUM(V766:BK766)</f>
        <v>1</v>
      </c>
      <c r="BM766" s="152">
        <f t="shared" si="1"/>
        <v>0</v>
      </c>
      <c r="BN766" s="153">
        <f t="shared" si="2"/>
        <v>0</v>
      </c>
      <c r="BO766" s="154">
        <f t="shared" si="3"/>
        <v>0</v>
      </c>
      <c r="BP766" s="155">
        <f t="shared" si="4"/>
        <v>1</v>
      </c>
      <c r="BQ766" s="44"/>
    </row>
    <row r="767" spans="1:69" ht="15.75" customHeight="1" x14ac:dyDescent="0.3">
      <c r="A767" s="44" t="s">
        <v>212</v>
      </c>
      <c r="B767" s="44" t="s">
        <v>1724</v>
      </c>
      <c r="C767" s="44" t="s">
        <v>1724</v>
      </c>
      <c r="D767" s="44">
        <v>2020</v>
      </c>
      <c r="E767" s="45">
        <v>44041</v>
      </c>
      <c r="F767" s="44" t="s">
        <v>137</v>
      </c>
      <c r="G767" s="44" t="s">
        <v>34</v>
      </c>
      <c r="H767" s="37" t="s">
        <v>26</v>
      </c>
      <c r="I767" s="37" t="s">
        <v>26</v>
      </c>
      <c r="J767" s="37" t="s">
        <v>27</v>
      </c>
      <c r="K767" s="37" t="s">
        <v>26</v>
      </c>
      <c r="L767" s="37" t="s">
        <v>27</v>
      </c>
      <c r="M767" s="44" t="s">
        <v>1698</v>
      </c>
      <c r="N767" s="44"/>
      <c r="O767" s="44">
        <v>0</v>
      </c>
      <c r="P767" s="44">
        <v>0</v>
      </c>
      <c r="Q767" s="44">
        <v>0</v>
      </c>
      <c r="R767" s="44">
        <v>0</v>
      </c>
      <c r="S767" s="44">
        <v>0</v>
      </c>
      <c r="T767" s="44">
        <v>0</v>
      </c>
      <c r="U767" s="44">
        <v>0</v>
      </c>
      <c r="V767" s="44">
        <v>0</v>
      </c>
      <c r="W767" s="44">
        <v>0</v>
      </c>
      <c r="X767" s="44">
        <v>0</v>
      </c>
      <c r="Y767" s="44">
        <v>0</v>
      </c>
      <c r="Z767" s="44">
        <v>0</v>
      </c>
      <c r="AA767" s="44">
        <v>2</v>
      </c>
      <c r="AB767" s="44">
        <v>0</v>
      </c>
      <c r="AC767" s="44">
        <v>0</v>
      </c>
      <c r="AD767" s="44">
        <v>0</v>
      </c>
      <c r="AE767" s="44">
        <v>0</v>
      </c>
      <c r="AF767" s="44">
        <v>0</v>
      </c>
      <c r="AG767" s="44">
        <v>0</v>
      </c>
      <c r="AH767" s="44">
        <v>0</v>
      </c>
      <c r="AI767" s="44">
        <v>0</v>
      </c>
      <c r="AJ767" s="44">
        <v>0</v>
      </c>
      <c r="AK767" s="44">
        <v>0</v>
      </c>
      <c r="AL767" s="44">
        <v>0</v>
      </c>
      <c r="AM767" s="44">
        <v>0</v>
      </c>
      <c r="AN767" s="44">
        <v>0</v>
      </c>
      <c r="AO767" s="44">
        <v>2</v>
      </c>
      <c r="AP767" s="44">
        <v>0</v>
      </c>
      <c r="AQ767" s="44">
        <v>0</v>
      </c>
      <c r="AR767" s="44">
        <v>0</v>
      </c>
      <c r="AS767" s="44">
        <v>0</v>
      </c>
      <c r="AT767" s="44">
        <v>0</v>
      </c>
      <c r="AU767" s="44">
        <v>2</v>
      </c>
      <c r="AV767" s="44">
        <v>0</v>
      </c>
      <c r="AW767" s="44">
        <v>0</v>
      </c>
      <c r="AX767" s="44">
        <v>0</v>
      </c>
      <c r="AY767" s="44">
        <v>0</v>
      </c>
      <c r="AZ767" s="44">
        <v>0</v>
      </c>
      <c r="BA767" s="44">
        <v>0</v>
      </c>
      <c r="BB767" s="44">
        <v>0</v>
      </c>
      <c r="BC767" s="44">
        <v>0</v>
      </c>
      <c r="BD767" s="44">
        <v>3</v>
      </c>
      <c r="BE767" s="44">
        <v>0</v>
      </c>
      <c r="BF767" s="44">
        <v>0</v>
      </c>
      <c r="BG767" s="44">
        <v>0</v>
      </c>
      <c r="BH767" s="44">
        <v>0</v>
      </c>
      <c r="BI767" s="44">
        <v>0</v>
      </c>
      <c r="BJ767" s="44">
        <v>1</v>
      </c>
      <c r="BK767" s="44">
        <v>0</v>
      </c>
      <c r="BL767" s="44">
        <f>SUM(V767:BK767)</f>
        <v>10</v>
      </c>
      <c r="BM767" s="152">
        <f t="shared" si="1"/>
        <v>7</v>
      </c>
      <c r="BN767" s="153">
        <f t="shared" si="2"/>
        <v>2</v>
      </c>
      <c r="BO767" s="154">
        <f t="shared" si="3"/>
        <v>1</v>
      </c>
      <c r="BP767" s="155">
        <f t="shared" si="4"/>
        <v>0</v>
      </c>
      <c r="BQ767" s="44"/>
    </row>
    <row r="768" spans="1:69" ht="15.75" customHeight="1" x14ac:dyDescent="0.3">
      <c r="A768" s="44" t="s">
        <v>212</v>
      </c>
      <c r="B768" s="44" t="s">
        <v>1724</v>
      </c>
      <c r="C768" s="44" t="s">
        <v>1724</v>
      </c>
      <c r="D768" s="44">
        <v>2020</v>
      </c>
      <c r="E768" s="45">
        <v>44041</v>
      </c>
      <c r="F768" s="44" t="s">
        <v>137</v>
      </c>
      <c r="G768" s="44" t="s">
        <v>34</v>
      </c>
      <c r="H768" s="37" t="s">
        <v>26</v>
      </c>
      <c r="I768" s="37" t="s">
        <v>26</v>
      </c>
      <c r="J768" s="37" t="s">
        <v>27</v>
      </c>
      <c r="K768" s="37" t="s">
        <v>26</v>
      </c>
      <c r="L768" s="37" t="s">
        <v>27</v>
      </c>
      <c r="M768" s="44" t="s">
        <v>1699</v>
      </c>
      <c r="N768" s="44"/>
      <c r="O768" s="44">
        <v>0</v>
      </c>
      <c r="P768" s="44">
        <v>0</v>
      </c>
      <c r="Q768" s="44">
        <v>0</v>
      </c>
      <c r="R768" s="44">
        <v>0</v>
      </c>
      <c r="S768" s="44">
        <v>0</v>
      </c>
      <c r="T768" s="44">
        <v>0</v>
      </c>
      <c r="U768" s="44">
        <v>0</v>
      </c>
      <c r="V768" s="44">
        <v>0</v>
      </c>
      <c r="W768" s="44">
        <v>0</v>
      </c>
      <c r="X768" s="44">
        <v>2</v>
      </c>
      <c r="Y768" s="44">
        <v>0</v>
      </c>
      <c r="Z768" s="44">
        <v>0</v>
      </c>
      <c r="AA768" s="44">
        <v>3</v>
      </c>
      <c r="AB768" s="44">
        <v>0</v>
      </c>
      <c r="AC768" s="44">
        <v>0</v>
      </c>
      <c r="AD768" s="44">
        <v>0</v>
      </c>
      <c r="AE768" s="44">
        <v>0</v>
      </c>
      <c r="AF768" s="44">
        <v>0</v>
      </c>
      <c r="AG768" s="44">
        <v>0</v>
      </c>
      <c r="AH768" s="44">
        <v>0</v>
      </c>
      <c r="AI768" s="44">
        <v>0</v>
      </c>
      <c r="AJ768" s="44">
        <v>0</v>
      </c>
      <c r="AK768" s="44">
        <v>0</v>
      </c>
      <c r="AL768" s="44">
        <v>0</v>
      </c>
      <c r="AM768" s="44">
        <v>0</v>
      </c>
      <c r="AN768" s="44">
        <v>0</v>
      </c>
      <c r="AO768" s="44">
        <v>1</v>
      </c>
      <c r="AP768" s="44">
        <v>0</v>
      </c>
      <c r="AQ768" s="44">
        <v>0</v>
      </c>
      <c r="AR768" s="44">
        <v>0</v>
      </c>
      <c r="AS768" s="44">
        <v>0</v>
      </c>
      <c r="AT768" s="44">
        <v>0</v>
      </c>
      <c r="AU768" s="44">
        <v>0</v>
      </c>
      <c r="AV768" s="44">
        <v>0</v>
      </c>
      <c r="AW768" s="44">
        <v>0</v>
      </c>
      <c r="AX768" s="44">
        <v>0</v>
      </c>
      <c r="AY768" s="44">
        <v>0</v>
      </c>
      <c r="AZ768" s="44">
        <v>0</v>
      </c>
      <c r="BA768" s="44">
        <v>0</v>
      </c>
      <c r="BB768" s="44">
        <v>0</v>
      </c>
      <c r="BC768" s="44">
        <v>0</v>
      </c>
      <c r="BD768" s="44">
        <v>3</v>
      </c>
      <c r="BE768" s="44">
        <v>0</v>
      </c>
      <c r="BF768" s="44">
        <v>0</v>
      </c>
      <c r="BG768" s="44">
        <v>0</v>
      </c>
      <c r="BH768" s="44">
        <v>0</v>
      </c>
      <c r="BI768" s="44">
        <v>0</v>
      </c>
      <c r="BJ768" s="44">
        <v>0</v>
      </c>
      <c r="BK768" s="44">
        <v>0</v>
      </c>
      <c r="BL768" s="44">
        <f>SUM(V768:BK768)</f>
        <v>9</v>
      </c>
      <c r="BM768" s="152">
        <f t="shared" si="1"/>
        <v>4</v>
      </c>
      <c r="BN768" s="153">
        <f t="shared" si="2"/>
        <v>3</v>
      </c>
      <c r="BO768" s="154">
        <f t="shared" si="3"/>
        <v>0</v>
      </c>
      <c r="BP768" s="155">
        <f t="shared" si="4"/>
        <v>2</v>
      </c>
      <c r="BQ768" s="44"/>
    </row>
    <row r="769" spans="1:69" ht="15.75" customHeight="1" x14ac:dyDescent="0.3">
      <c r="A769" s="44" t="s">
        <v>212</v>
      </c>
      <c r="B769" s="44" t="s">
        <v>1724</v>
      </c>
      <c r="C769" s="44" t="s">
        <v>1724</v>
      </c>
      <c r="D769" s="44">
        <v>2020</v>
      </c>
      <c r="E769" s="45">
        <v>44041</v>
      </c>
      <c r="F769" s="44" t="s">
        <v>137</v>
      </c>
      <c r="G769" s="44" t="s">
        <v>34</v>
      </c>
      <c r="H769" s="37" t="s">
        <v>26</v>
      </c>
      <c r="I769" s="37" t="s">
        <v>26</v>
      </c>
      <c r="J769" s="37" t="s">
        <v>27</v>
      </c>
      <c r="K769" s="37" t="s">
        <v>26</v>
      </c>
      <c r="L769" s="37" t="s">
        <v>27</v>
      </c>
      <c r="M769" s="44" t="s">
        <v>1700</v>
      </c>
      <c r="N769" s="44">
        <f>SUM(O769:U769,V769:BK769)</f>
        <v>10</v>
      </c>
      <c r="O769" s="44">
        <v>0</v>
      </c>
      <c r="P769" s="44">
        <v>0</v>
      </c>
      <c r="Q769" s="44">
        <v>0</v>
      </c>
      <c r="R769" s="44">
        <v>1</v>
      </c>
      <c r="S769" s="44">
        <v>0</v>
      </c>
      <c r="T769" s="44">
        <v>6</v>
      </c>
      <c r="U769" s="44">
        <v>3</v>
      </c>
      <c r="V769" s="44">
        <v>0</v>
      </c>
      <c r="W769" s="44">
        <v>0</v>
      </c>
      <c r="X769" s="44">
        <v>0</v>
      </c>
      <c r="Y769" s="44">
        <v>0</v>
      </c>
      <c r="Z769" s="44">
        <v>0</v>
      </c>
      <c r="AA769" s="44">
        <v>0</v>
      </c>
      <c r="AB769" s="44">
        <v>0</v>
      </c>
      <c r="AC769" s="44">
        <v>0</v>
      </c>
      <c r="AD769" s="44">
        <v>0</v>
      </c>
      <c r="AE769" s="44">
        <v>0</v>
      </c>
      <c r="AF769" s="44">
        <v>0</v>
      </c>
      <c r="AG769" s="44">
        <v>0</v>
      </c>
      <c r="AH769" s="44">
        <v>0</v>
      </c>
      <c r="AI769" s="44">
        <v>0</v>
      </c>
      <c r="AJ769" s="44">
        <v>0</v>
      </c>
      <c r="AK769" s="44">
        <v>0</v>
      </c>
      <c r="AL769" s="44">
        <v>0</v>
      </c>
      <c r="AM769" s="44">
        <v>0</v>
      </c>
      <c r="AN769" s="44">
        <v>0</v>
      </c>
      <c r="AO769" s="44">
        <v>0</v>
      </c>
      <c r="AP769" s="44">
        <v>0</v>
      </c>
      <c r="AQ769" s="44">
        <v>0</v>
      </c>
      <c r="AR769" s="44">
        <v>0</v>
      </c>
      <c r="AS769" s="44">
        <v>0</v>
      </c>
      <c r="AT769" s="44">
        <v>0</v>
      </c>
      <c r="AU769" s="44">
        <v>0</v>
      </c>
      <c r="AV769" s="44">
        <v>0</v>
      </c>
      <c r="AW769" s="44">
        <v>0</v>
      </c>
      <c r="AX769" s="44">
        <v>0</v>
      </c>
      <c r="AY769" s="44">
        <v>0</v>
      </c>
      <c r="AZ769" s="44">
        <v>0</v>
      </c>
      <c r="BA769" s="44">
        <v>0</v>
      </c>
      <c r="BB769" s="44">
        <v>0</v>
      </c>
      <c r="BC769" s="44">
        <v>0</v>
      </c>
      <c r="BD769" s="44">
        <v>0</v>
      </c>
      <c r="BE769" s="44">
        <v>0</v>
      </c>
      <c r="BF769" s="44">
        <v>0</v>
      </c>
      <c r="BG769" s="44">
        <v>0</v>
      </c>
      <c r="BH769" s="44">
        <v>0</v>
      </c>
      <c r="BI769" s="44">
        <v>0</v>
      </c>
      <c r="BJ769" s="44">
        <v>0</v>
      </c>
      <c r="BK769" s="44">
        <v>0</v>
      </c>
      <c r="BL769" s="44">
        <f>SUM(V769:BK769)</f>
        <v>0</v>
      </c>
      <c r="BM769" s="152">
        <f t="shared" si="1"/>
        <v>0</v>
      </c>
      <c r="BN769" s="153">
        <f t="shared" si="2"/>
        <v>0</v>
      </c>
      <c r="BO769" s="154">
        <f t="shared" si="3"/>
        <v>0</v>
      </c>
      <c r="BP769" s="155">
        <f t="shared" si="4"/>
        <v>0</v>
      </c>
      <c r="BQ769" s="44"/>
    </row>
    <row r="770" spans="1:69" ht="15.75" customHeight="1" x14ac:dyDescent="0.3">
      <c r="A770" s="44" t="s">
        <v>212</v>
      </c>
      <c r="B770" s="44" t="s">
        <v>1724</v>
      </c>
      <c r="C770" s="44" t="s">
        <v>1724</v>
      </c>
      <c r="D770" s="44">
        <v>2020</v>
      </c>
      <c r="E770" s="45">
        <v>44041</v>
      </c>
      <c r="F770" s="44" t="s">
        <v>137</v>
      </c>
      <c r="G770" s="44" t="s">
        <v>38</v>
      </c>
      <c r="H770" s="37" t="s">
        <v>21</v>
      </c>
      <c r="I770" s="37" t="s">
        <v>21</v>
      </c>
      <c r="J770" s="37" t="s">
        <v>22</v>
      </c>
      <c r="K770" s="37" t="s">
        <v>21</v>
      </c>
      <c r="L770" s="37" t="s">
        <v>22</v>
      </c>
      <c r="M770" s="44" t="s">
        <v>1698</v>
      </c>
      <c r="N770" s="44"/>
      <c r="O770" s="44">
        <v>0</v>
      </c>
      <c r="P770" s="44">
        <v>0</v>
      </c>
      <c r="Q770" s="44">
        <v>0</v>
      </c>
      <c r="R770" s="44">
        <v>0</v>
      </c>
      <c r="S770" s="44">
        <v>0</v>
      </c>
      <c r="T770" s="44">
        <v>0</v>
      </c>
      <c r="U770" s="44">
        <v>0</v>
      </c>
      <c r="V770" s="44">
        <v>0</v>
      </c>
      <c r="W770" s="44">
        <v>0</v>
      </c>
      <c r="X770" s="44">
        <v>15</v>
      </c>
      <c r="Y770" s="44">
        <v>2</v>
      </c>
      <c r="Z770" s="44">
        <v>0</v>
      </c>
      <c r="AA770" s="44">
        <v>1</v>
      </c>
      <c r="AB770" s="44">
        <v>0</v>
      </c>
      <c r="AC770" s="44">
        <v>0</v>
      </c>
      <c r="AD770" s="44">
        <v>0</v>
      </c>
      <c r="AE770" s="44">
        <v>0</v>
      </c>
      <c r="AF770" s="44">
        <v>0</v>
      </c>
      <c r="AG770" s="44">
        <v>0</v>
      </c>
      <c r="AH770" s="44">
        <v>0</v>
      </c>
      <c r="AI770" s="44">
        <v>0</v>
      </c>
      <c r="AJ770" s="44">
        <v>0</v>
      </c>
      <c r="AK770" s="44">
        <v>0</v>
      </c>
      <c r="AL770" s="44">
        <v>0</v>
      </c>
      <c r="AM770" s="44">
        <v>0</v>
      </c>
      <c r="AN770" s="44">
        <v>0</v>
      </c>
      <c r="AO770" s="44">
        <v>2</v>
      </c>
      <c r="AP770" s="44">
        <v>0</v>
      </c>
      <c r="AQ770" s="44">
        <v>0</v>
      </c>
      <c r="AR770" s="44">
        <v>0</v>
      </c>
      <c r="AS770" s="44">
        <v>0</v>
      </c>
      <c r="AT770" s="44">
        <v>0</v>
      </c>
      <c r="AU770" s="44">
        <v>5</v>
      </c>
      <c r="AV770" s="44">
        <v>0</v>
      </c>
      <c r="AW770" s="44">
        <v>0</v>
      </c>
      <c r="AX770" s="44">
        <v>0</v>
      </c>
      <c r="AY770" s="44">
        <v>0</v>
      </c>
      <c r="AZ770" s="44">
        <v>0</v>
      </c>
      <c r="BA770" s="44">
        <v>0</v>
      </c>
      <c r="BB770" s="44">
        <v>0</v>
      </c>
      <c r="BC770" s="44">
        <v>0</v>
      </c>
      <c r="BD770" s="44">
        <v>5</v>
      </c>
      <c r="BE770" s="44">
        <v>0</v>
      </c>
      <c r="BF770" s="44">
        <v>0</v>
      </c>
      <c r="BG770" s="44">
        <v>0</v>
      </c>
      <c r="BH770" s="44">
        <v>0</v>
      </c>
      <c r="BI770" s="44">
        <v>0</v>
      </c>
      <c r="BJ770" s="44">
        <v>0</v>
      </c>
      <c r="BK770" s="44">
        <v>0</v>
      </c>
      <c r="BL770" s="44">
        <f>SUM(V770:BK770)</f>
        <v>30</v>
      </c>
      <c r="BM770" s="152">
        <f t="shared" si="1"/>
        <v>14</v>
      </c>
      <c r="BN770" s="153">
        <f t="shared" si="2"/>
        <v>1</v>
      </c>
      <c r="BO770" s="154">
        <f t="shared" si="3"/>
        <v>0</v>
      </c>
      <c r="BP770" s="155">
        <f t="shared" si="4"/>
        <v>15</v>
      </c>
      <c r="BQ770" s="44"/>
    </row>
    <row r="771" spans="1:69" ht="15.75" customHeight="1" x14ac:dyDescent="0.3">
      <c r="A771" s="44" t="s">
        <v>212</v>
      </c>
      <c r="B771" s="44" t="s">
        <v>1724</v>
      </c>
      <c r="C771" s="44" t="s">
        <v>1724</v>
      </c>
      <c r="D771" s="44">
        <v>2020</v>
      </c>
      <c r="E771" s="45">
        <v>44041</v>
      </c>
      <c r="F771" s="44" t="s">
        <v>137</v>
      </c>
      <c r="G771" s="44" t="s">
        <v>38</v>
      </c>
      <c r="H771" s="37" t="s">
        <v>21</v>
      </c>
      <c r="I771" s="37" t="s">
        <v>21</v>
      </c>
      <c r="J771" s="37" t="s">
        <v>22</v>
      </c>
      <c r="K771" s="37" t="s">
        <v>21</v>
      </c>
      <c r="L771" s="37" t="s">
        <v>22</v>
      </c>
      <c r="M771" s="44" t="s">
        <v>1699</v>
      </c>
      <c r="N771" s="44"/>
      <c r="O771" s="44">
        <v>0</v>
      </c>
      <c r="P771" s="44">
        <v>0</v>
      </c>
      <c r="Q771" s="44">
        <v>0</v>
      </c>
      <c r="R771" s="44">
        <v>0</v>
      </c>
      <c r="S771" s="44">
        <v>0</v>
      </c>
      <c r="T771" s="44">
        <v>0</v>
      </c>
      <c r="U771" s="44">
        <v>0</v>
      </c>
      <c r="V771" s="44">
        <v>0</v>
      </c>
      <c r="W771" s="44">
        <v>0</v>
      </c>
      <c r="X771" s="44">
        <v>10</v>
      </c>
      <c r="Y771" s="44">
        <v>1</v>
      </c>
      <c r="Z771" s="44">
        <v>1</v>
      </c>
      <c r="AA771" s="44">
        <v>0</v>
      </c>
      <c r="AB771" s="44">
        <v>0</v>
      </c>
      <c r="AC771" s="44">
        <v>0</v>
      </c>
      <c r="AD771" s="44">
        <v>0</v>
      </c>
      <c r="AE771" s="44">
        <v>0</v>
      </c>
      <c r="AF771" s="44">
        <v>0</v>
      </c>
      <c r="AG771" s="44">
        <v>0</v>
      </c>
      <c r="AH771" s="44">
        <v>0</v>
      </c>
      <c r="AI771" s="44">
        <v>0</v>
      </c>
      <c r="AJ771" s="44">
        <v>0</v>
      </c>
      <c r="AK771" s="44">
        <v>0</v>
      </c>
      <c r="AL771" s="44">
        <v>0</v>
      </c>
      <c r="AM771" s="44">
        <v>0</v>
      </c>
      <c r="AN771" s="44">
        <v>0</v>
      </c>
      <c r="AO771" s="44">
        <v>1</v>
      </c>
      <c r="AP771" s="44">
        <v>0</v>
      </c>
      <c r="AQ771" s="44">
        <v>0</v>
      </c>
      <c r="AR771" s="44">
        <v>0</v>
      </c>
      <c r="AS771" s="44">
        <v>0</v>
      </c>
      <c r="AT771" s="44">
        <v>0</v>
      </c>
      <c r="AU771" s="44">
        <v>0</v>
      </c>
      <c r="AV771" s="44">
        <v>0</v>
      </c>
      <c r="AW771" s="44">
        <v>1</v>
      </c>
      <c r="AX771" s="44">
        <v>0</v>
      </c>
      <c r="AY771" s="44">
        <v>0</v>
      </c>
      <c r="AZ771" s="44">
        <v>0</v>
      </c>
      <c r="BA771" s="44">
        <v>0</v>
      </c>
      <c r="BB771" s="44">
        <v>0</v>
      </c>
      <c r="BC771" s="44">
        <v>0</v>
      </c>
      <c r="BD771" s="44">
        <v>1</v>
      </c>
      <c r="BE771" s="44">
        <v>0</v>
      </c>
      <c r="BF771" s="44">
        <v>0</v>
      </c>
      <c r="BG771" s="44">
        <v>0</v>
      </c>
      <c r="BH771" s="44">
        <v>0</v>
      </c>
      <c r="BI771" s="44">
        <v>0</v>
      </c>
      <c r="BJ771" s="44">
        <v>1</v>
      </c>
      <c r="BK771" s="44">
        <v>0</v>
      </c>
      <c r="BL771" s="44">
        <f>SUM(V771:BK771)</f>
        <v>16</v>
      </c>
      <c r="BM771" s="152">
        <f t="shared" si="1"/>
        <v>3</v>
      </c>
      <c r="BN771" s="153">
        <f t="shared" si="2"/>
        <v>2</v>
      </c>
      <c r="BO771" s="154">
        <f t="shared" si="3"/>
        <v>1</v>
      </c>
      <c r="BP771" s="155">
        <f t="shared" si="4"/>
        <v>10</v>
      </c>
      <c r="BQ771" s="44"/>
    </row>
    <row r="772" spans="1:69" ht="15.75" customHeight="1" x14ac:dyDescent="0.3">
      <c r="A772" s="44" t="s">
        <v>212</v>
      </c>
      <c r="B772" s="44" t="s">
        <v>1724</v>
      </c>
      <c r="C772" s="44" t="s">
        <v>1724</v>
      </c>
      <c r="D772" s="44">
        <v>2020</v>
      </c>
      <c r="E772" s="45">
        <v>44041</v>
      </c>
      <c r="F772" s="44" t="s">
        <v>137</v>
      </c>
      <c r="G772" s="44" t="s">
        <v>38</v>
      </c>
      <c r="H772" s="37" t="s">
        <v>21</v>
      </c>
      <c r="I772" s="37" t="s">
        <v>21</v>
      </c>
      <c r="J772" s="37" t="s">
        <v>22</v>
      </c>
      <c r="K772" s="37" t="s">
        <v>21</v>
      </c>
      <c r="L772" s="37" t="s">
        <v>22</v>
      </c>
      <c r="M772" s="44" t="s">
        <v>1700</v>
      </c>
      <c r="N772" s="44">
        <f>SUM(O772:U772,V772:BK772)</f>
        <v>10</v>
      </c>
      <c r="O772" s="44">
        <v>0</v>
      </c>
      <c r="P772" s="44">
        <v>0</v>
      </c>
      <c r="Q772" s="44">
        <v>0</v>
      </c>
      <c r="R772" s="44">
        <v>0</v>
      </c>
      <c r="S772" s="44">
        <v>0</v>
      </c>
      <c r="T772" s="44">
        <v>9</v>
      </c>
      <c r="U772" s="44">
        <v>0</v>
      </c>
      <c r="V772" s="44">
        <v>0</v>
      </c>
      <c r="W772" s="44">
        <v>0</v>
      </c>
      <c r="X772" s="44">
        <v>0</v>
      </c>
      <c r="Y772" s="44">
        <v>1</v>
      </c>
      <c r="Z772" s="44">
        <v>0</v>
      </c>
      <c r="AA772" s="44">
        <v>0</v>
      </c>
      <c r="AB772" s="44">
        <v>0</v>
      </c>
      <c r="AC772" s="44">
        <v>0</v>
      </c>
      <c r="AD772" s="44">
        <v>0</v>
      </c>
      <c r="AE772" s="44">
        <v>0</v>
      </c>
      <c r="AF772" s="44">
        <v>0</v>
      </c>
      <c r="AG772" s="44">
        <v>0</v>
      </c>
      <c r="AH772" s="44">
        <v>0</v>
      </c>
      <c r="AI772" s="44">
        <v>0</v>
      </c>
      <c r="AJ772" s="44">
        <v>0</v>
      </c>
      <c r="AK772" s="44">
        <v>0</v>
      </c>
      <c r="AL772" s="44">
        <v>0</v>
      </c>
      <c r="AM772" s="44">
        <v>0</v>
      </c>
      <c r="AN772" s="44">
        <v>0</v>
      </c>
      <c r="AO772" s="44">
        <v>0</v>
      </c>
      <c r="AP772" s="44">
        <v>0</v>
      </c>
      <c r="AQ772" s="44">
        <v>0</v>
      </c>
      <c r="AR772" s="44">
        <v>0</v>
      </c>
      <c r="AS772" s="44">
        <v>0</v>
      </c>
      <c r="AT772" s="44">
        <v>0</v>
      </c>
      <c r="AU772" s="44">
        <v>0</v>
      </c>
      <c r="AV772" s="44">
        <v>0</v>
      </c>
      <c r="AW772" s="44">
        <v>0</v>
      </c>
      <c r="AX772" s="44">
        <v>0</v>
      </c>
      <c r="AY772" s="44">
        <v>0</v>
      </c>
      <c r="AZ772" s="44">
        <v>0</v>
      </c>
      <c r="BA772" s="44">
        <v>0</v>
      </c>
      <c r="BB772" s="44">
        <v>0</v>
      </c>
      <c r="BC772" s="44">
        <v>0</v>
      </c>
      <c r="BD772" s="44">
        <v>0</v>
      </c>
      <c r="BE772" s="44">
        <v>0</v>
      </c>
      <c r="BF772" s="44">
        <v>0</v>
      </c>
      <c r="BG772" s="44">
        <v>0</v>
      </c>
      <c r="BH772" s="44">
        <v>0</v>
      </c>
      <c r="BI772" s="44">
        <v>0</v>
      </c>
      <c r="BJ772" s="44">
        <v>0</v>
      </c>
      <c r="BK772" s="44">
        <v>0</v>
      </c>
      <c r="BL772" s="44">
        <f>SUM(V772:BK772)</f>
        <v>1</v>
      </c>
      <c r="BM772" s="152">
        <f t="shared" si="1"/>
        <v>1</v>
      </c>
      <c r="BN772" s="153">
        <f t="shared" si="2"/>
        <v>0</v>
      </c>
      <c r="BO772" s="154">
        <f t="shared" si="3"/>
        <v>0</v>
      </c>
      <c r="BP772" s="155">
        <f t="shared" si="4"/>
        <v>0</v>
      </c>
      <c r="BQ772" s="44"/>
    </row>
    <row r="773" spans="1:69" ht="15.75" customHeight="1" x14ac:dyDescent="0.3">
      <c r="A773" s="44" t="s">
        <v>212</v>
      </c>
      <c r="B773" s="44" t="s">
        <v>1724</v>
      </c>
      <c r="C773" s="44" t="s">
        <v>1724</v>
      </c>
      <c r="D773" s="44">
        <v>2020</v>
      </c>
      <c r="E773" s="45">
        <v>44041</v>
      </c>
      <c r="F773" s="44" t="s">
        <v>137</v>
      </c>
      <c r="G773" s="44" t="s">
        <v>148</v>
      </c>
      <c r="H773" s="37" t="s">
        <v>31</v>
      </c>
      <c r="I773" s="37" t="s">
        <v>31</v>
      </c>
      <c r="J773" s="37" t="s">
        <v>31</v>
      </c>
      <c r="K773" s="37" t="s">
        <v>31</v>
      </c>
      <c r="L773" s="37" t="s">
        <v>31</v>
      </c>
      <c r="M773" s="44" t="s">
        <v>1698</v>
      </c>
      <c r="N773" s="44"/>
      <c r="O773" s="44">
        <v>0</v>
      </c>
      <c r="P773" s="44">
        <v>0</v>
      </c>
      <c r="Q773" s="44">
        <v>0</v>
      </c>
      <c r="R773" s="44">
        <v>0</v>
      </c>
      <c r="S773" s="44">
        <v>0</v>
      </c>
      <c r="T773" s="44">
        <v>0</v>
      </c>
      <c r="U773" s="44">
        <v>0</v>
      </c>
      <c r="V773" s="44">
        <v>0</v>
      </c>
      <c r="W773" s="44">
        <v>0</v>
      </c>
      <c r="X773" s="44">
        <v>0</v>
      </c>
      <c r="Y773" s="44">
        <v>0</v>
      </c>
      <c r="Z773" s="44">
        <v>0</v>
      </c>
      <c r="AA773" s="44">
        <v>0</v>
      </c>
      <c r="AB773" s="44">
        <v>0</v>
      </c>
      <c r="AC773" s="44">
        <v>1</v>
      </c>
      <c r="AD773" s="44">
        <v>0</v>
      </c>
      <c r="AE773" s="44">
        <v>0</v>
      </c>
      <c r="AF773" s="44">
        <v>0</v>
      </c>
      <c r="AG773" s="44">
        <v>0</v>
      </c>
      <c r="AH773" s="44">
        <v>0</v>
      </c>
      <c r="AI773" s="44">
        <v>0</v>
      </c>
      <c r="AJ773" s="44">
        <v>0</v>
      </c>
      <c r="AK773" s="44">
        <v>0</v>
      </c>
      <c r="AL773" s="44">
        <v>0</v>
      </c>
      <c r="AM773" s="44">
        <v>0</v>
      </c>
      <c r="AN773" s="44">
        <v>0</v>
      </c>
      <c r="AO773" s="44">
        <v>1</v>
      </c>
      <c r="AP773" s="44">
        <v>0</v>
      </c>
      <c r="AQ773" s="44">
        <v>0</v>
      </c>
      <c r="AR773" s="44">
        <v>0</v>
      </c>
      <c r="AS773" s="44">
        <v>0</v>
      </c>
      <c r="AT773" s="44">
        <v>0</v>
      </c>
      <c r="AU773" s="44">
        <v>0</v>
      </c>
      <c r="AV773" s="44">
        <v>0</v>
      </c>
      <c r="AW773" s="44">
        <v>0</v>
      </c>
      <c r="AX773" s="44">
        <v>0</v>
      </c>
      <c r="AY773" s="44">
        <v>0</v>
      </c>
      <c r="AZ773" s="44">
        <v>0</v>
      </c>
      <c r="BA773" s="44">
        <v>0</v>
      </c>
      <c r="BB773" s="44">
        <v>0</v>
      </c>
      <c r="BC773" s="44">
        <v>0</v>
      </c>
      <c r="BD773" s="44">
        <v>4</v>
      </c>
      <c r="BE773" s="44">
        <v>0</v>
      </c>
      <c r="BF773" s="44">
        <v>0</v>
      </c>
      <c r="BG773" s="44">
        <v>0</v>
      </c>
      <c r="BH773" s="44">
        <v>0</v>
      </c>
      <c r="BI773" s="44">
        <v>0</v>
      </c>
      <c r="BJ773" s="44">
        <v>0</v>
      </c>
      <c r="BK773" s="44">
        <v>0</v>
      </c>
      <c r="BL773" s="44">
        <f>SUM(V773:BK773)</f>
        <v>6</v>
      </c>
      <c r="BM773" s="152">
        <f t="shared" si="1"/>
        <v>6</v>
      </c>
      <c r="BN773" s="153">
        <f t="shared" si="2"/>
        <v>0</v>
      </c>
      <c r="BO773" s="154">
        <f t="shared" si="3"/>
        <v>0</v>
      </c>
      <c r="BP773" s="155">
        <f t="shared" si="4"/>
        <v>0</v>
      </c>
      <c r="BQ773" s="44"/>
    </row>
    <row r="774" spans="1:69" ht="15.75" customHeight="1" x14ac:dyDescent="0.3">
      <c r="A774" s="44" t="s">
        <v>212</v>
      </c>
      <c r="B774" s="44" t="s">
        <v>1724</v>
      </c>
      <c r="C774" s="44" t="s">
        <v>1724</v>
      </c>
      <c r="D774" s="44">
        <v>2020</v>
      </c>
      <c r="E774" s="45">
        <v>44041</v>
      </c>
      <c r="F774" s="44" t="s">
        <v>137</v>
      </c>
      <c r="G774" s="44" t="s">
        <v>148</v>
      </c>
      <c r="H774" s="37" t="s">
        <v>31</v>
      </c>
      <c r="I774" s="37" t="s">
        <v>31</v>
      </c>
      <c r="J774" s="37" t="s">
        <v>31</v>
      </c>
      <c r="K774" s="37" t="s">
        <v>31</v>
      </c>
      <c r="L774" s="37" t="s">
        <v>31</v>
      </c>
      <c r="M774" s="44" t="s">
        <v>1699</v>
      </c>
      <c r="N774" s="44"/>
      <c r="O774" s="44">
        <v>0</v>
      </c>
      <c r="P774" s="44">
        <v>0</v>
      </c>
      <c r="Q774" s="44">
        <v>0</v>
      </c>
      <c r="R774" s="44">
        <v>0</v>
      </c>
      <c r="S774" s="44">
        <v>0</v>
      </c>
      <c r="T774" s="44">
        <v>0</v>
      </c>
      <c r="U774" s="44">
        <v>0</v>
      </c>
      <c r="V774" s="44">
        <v>0</v>
      </c>
      <c r="W774" s="44">
        <v>0</v>
      </c>
      <c r="X774" s="44">
        <v>0</v>
      </c>
      <c r="Y774" s="44">
        <v>0</v>
      </c>
      <c r="Z774" s="44">
        <v>0</v>
      </c>
      <c r="AA774" s="44">
        <v>0</v>
      </c>
      <c r="AB774" s="44">
        <v>0</v>
      </c>
      <c r="AC774" s="44">
        <v>0</v>
      </c>
      <c r="AD774" s="44">
        <v>0</v>
      </c>
      <c r="AE774" s="44">
        <v>0</v>
      </c>
      <c r="AF774" s="44">
        <v>0</v>
      </c>
      <c r="AG774" s="44">
        <v>0</v>
      </c>
      <c r="AH774" s="44">
        <v>0</v>
      </c>
      <c r="AI774" s="44">
        <v>0</v>
      </c>
      <c r="AJ774" s="44">
        <v>0</v>
      </c>
      <c r="AK774" s="44">
        <v>0</v>
      </c>
      <c r="AL774" s="44">
        <v>0</v>
      </c>
      <c r="AM774" s="44">
        <v>0</v>
      </c>
      <c r="AN774" s="44">
        <v>0</v>
      </c>
      <c r="AO774" s="44">
        <v>1</v>
      </c>
      <c r="AP774" s="44">
        <v>0</v>
      </c>
      <c r="AQ774" s="44">
        <v>0</v>
      </c>
      <c r="AR774" s="44">
        <v>0</v>
      </c>
      <c r="AS774" s="44">
        <v>0</v>
      </c>
      <c r="AT774" s="44">
        <v>0</v>
      </c>
      <c r="AU774" s="44">
        <v>0</v>
      </c>
      <c r="AV774" s="44">
        <v>0</v>
      </c>
      <c r="AW774" s="44">
        <v>0</v>
      </c>
      <c r="AX774" s="44">
        <v>0</v>
      </c>
      <c r="AY774" s="44">
        <v>0</v>
      </c>
      <c r="AZ774" s="44">
        <v>0</v>
      </c>
      <c r="BA774" s="44">
        <v>0</v>
      </c>
      <c r="BB774" s="44">
        <v>0</v>
      </c>
      <c r="BC774" s="44">
        <v>0</v>
      </c>
      <c r="BD774" s="44">
        <v>0</v>
      </c>
      <c r="BE774" s="44">
        <v>0</v>
      </c>
      <c r="BF774" s="44">
        <v>0</v>
      </c>
      <c r="BG774" s="44">
        <v>0</v>
      </c>
      <c r="BH774" s="44">
        <v>0</v>
      </c>
      <c r="BI774" s="44">
        <v>0</v>
      </c>
      <c r="BJ774" s="44">
        <v>0</v>
      </c>
      <c r="BK774" s="44">
        <v>0</v>
      </c>
      <c r="BL774" s="44">
        <f>SUM(V774:BK774)</f>
        <v>1</v>
      </c>
      <c r="BM774" s="152">
        <f t="shared" si="1"/>
        <v>1</v>
      </c>
      <c r="BN774" s="153">
        <f t="shared" si="2"/>
        <v>0</v>
      </c>
      <c r="BO774" s="154">
        <f t="shared" si="3"/>
        <v>0</v>
      </c>
      <c r="BP774" s="155">
        <f t="shared" si="4"/>
        <v>0</v>
      </c>
      <c r="BQ774" s="44"/>
    </row>
    <row r="775" spans="1:69" ht="15.75" customHeight="1" x14ac:dyDescent="0.3">
      <c r="A775" s="44" t="s">
        <v>212</v>
      </c>
      <c r="B775" s="44" t="s">
        <v>1724</v>
      </c>
      <c r="C775" s="44" t="s">
        <v>1724</v>
      </c>
      <c r="D775" s="44">
        <v>2020</v>
      </c>
      <c r="E775" s="45">
        <v>44041</v>
      </c>
      <c r="F775" s="44" t="s">
        <v>137</v>
      </c>
      <c r="G775" s="44" t="s">
        <v>148</v>
      </c>
      <c r="H775" s="37" t="s">
        <v>31</v>
      </c>
      <c r="I775" s="37" t="s">
        <v>31</v>
      </c>
      <c r="J775" s="37" t="s">
        <v>31</v>
      </c>
      <c r="K775" s="37" t="s">
        <v>31</v>
      </c>
      <c r="L775" s="37" t="s">
        <v>31</v>
      </c>
      <c r="M775" s="44" t="s">
        <v>1700</v>
      </c>
      <c r="N775" s="44">
        <f>SUM(O775:U775,V775:BK775)</f>
        <v>10</v>
      </c>
      <c r="O775" s="44">
        <v>0</v>
      </c>
      <c r="P775" s="44">
        <v>0</v>
      </c>
      <c r="Q775" s="44">
        <v>0</v>
      </c>
      <c r="R775" s="44">
        <v>0</v>
      </c>
      <c r="S775" s="44">
        <v>0</v>
      </c>
      <c r="T775" s="44">
        <v>4</v>
      </c>
      <c r="U775" s="44">
        <v>5</v>
      </c>
      <c r="V775" s="44">
        <v>0</v>
      </c>
      <c r="W775" s="44">
        <v>0</v>
      </c>
      <c r="X775" s="44">
        <v>0</v>
      </c>
      <c r="Y775" s="44">
        <v>0</v>
      </c>
      <c r="Z775" s="44">
        <v>0</v>
      </c>
      <c r="AA775" s="44">
        <v>0</v>
      </c>
      <c r="AB775" s="44">
        <v>0</v>
      </c>
      <c r="AC775" s="44">
        <v>1</v>
      </c>
      <c r="AD775" s="44">
        <v>0</v>
      </c>
      <c r="AE775" s="44">
        <v>0</v>
      </c>
      <c r="AF775" s="44">
        <v>0</v>
      </c>
      <c r="AG775" s="44">
        <v>0</v>
      </c>
      <c r="AH775" s="44">
        <v>0</v>
      </c>
      <c r="AI775" s="44">
        <v>0</v>
      </c>
      <c r="AJ775" s="44">
        <v>0</v>
      </c>
      <c r="AK775" s="44">
        <v>0</v>
      </c>
      <c r="AL775" s="44">
        <v>0</v>
      </c>
      <c r="AM775" s="44">
        <v>0</v>
      </c>
      <c r="AN775" s="44">
        <v>0</v>
      </c>
      <c r="AO775" s="44">
        <v>0</v>
      </c>
      <c r="AP775" s="44">
        <v>0</v>
      </c>
      <c r="AQ775" s="44">
        <v>0</v>
      </c>
      <c r="AR775" s="44">
        <v>0</v>
      </c>
      <c r="AS775" s="44">
        <v>0</v>
      </c>
      <c r="AT775" s="44">
        <v>0</v>
      </c>
      <c r="AU775" s="44">
        <v>0</v>
      </c>
      <c r="AV775" s="44">
        <v>0</v>
      </c>
      <c r="AW775" s="44">
        <v>0</v>
      </c>
      <c r="AX775" s="44">
        <v>0</v>
      </c>
      <c r="AY775" s="44">
        <v>0</v>
      </c>
      <c r="AZ775" s="44">
        <v>0</v>
      </c>
      <c r="BA775" s="44">
        <v>0</v>
      </c>
      <c r="BB775" s="44">
        <v>0</v>
      </c>
      <c r="BC775" s="44">
        <v>0</v>
      </c>
      <c r="BD775" s="44">
        <v>0</v>
      </c>
      <c r="BE775" s="44">
        <v>0</v>
      </c>
      <c r="BF775" s="44">
        <v>0</v>
      </c>
      <c r="BG775" s="44">
        <v>0</v>
      </c>
      <c r="BH775" s="44">
        <v>0</v>
      </c>
      <c r="BI775" s="44">
        <v>0</v>
      </c>
      <c r="BJ775" s="44">
        <v>0</v>
      </c>
      <c r="BK775" s="44">
        <v>0</v>
      </c>
      <c r="BL775" s="44">
        <f>SUM(V775:BK775)</f>
        <v>1</v>
      </c>
      <c r="BM775" s="152">
        <f t="shared" si="1"/>
        <v>1</v>
      </c>
      <c r="BN775" s="153">
        <f t="shared" si="2"/>
        <v>0</v>
      </c>
      <c r="BO775" s="154">
        <f t="shared" si="3"/>
        <v>0</v>
      </c>
      <c r="BP775" s="155">
        <f t="shared" si="4"/>
        <v>0</v>
      </c>
      <c r="BQ775" s="44"/>
    </row>
    <row r="776" spans="1:69" ht="15.75" customHeight="1" x14ac:dyDescent="0.3">
      <c r="A776" s="44" t="s">
        <v>212</v>
      </c>
      <c r="B776" s="44" t="s">
        <v>1724</v>
      </c>
      <c r="C776" s="44" t="s">
        <v>212</v>
      </c>
      <c r="D776" s="44">
        <v>2020</v>
      </c>
      <c r="E776" s="45">
        <v>44041</v>
      </c>
      <c r="F776" s="44" t="s">
        <v>137</v>
      </c>
      <c r="G776" s="44" t="s">
        <v>41</v>
      </c>
      <c r="H776" s="37" t="s">
        <v>26</v>
      </c>
      <c r="I776" s="37" t="s">
        <v>26</v>
      </c>
      <c r="J776" s="37" t="s">
        <v>27</v>
      </c>
      <c r="K776" s="37" t="s">
        <v>26</v>
      </c>
      <c r="L776" s="37" t="s">
        <v>27</v>
      </c>
      <c r="M776" s="44" t="s">
        <v>1698</v>
      </c>
      <c r="N776" s="44"/>
      <c r="O776" s="44">
        <v>0</v>
      </c>
      <c r="P776" s="44">
        <v>0</v>
      </c>
      <c r="Q776" s="44">
        <v>0</v>
      </c>
      <c r="R776" s="44">
        <v>0</v>
      </c>
      <c r="S776" s="44">
        <v>0</v>
      </c>
      <c r="T776" s="44">
        <v>0</v>
      </c>
      <c r="U776" s="44">
        <v>0</v>
      </c>
      <c r="V776" s="44">
        <v>0</v>
      </c>
      <c r="W776" s="44">
        <v>0</v>
      </c>
      <c r="X776" s="44">
        <v>0</v>
      </c>
      <c r="Y776" s="44">
        <v>1</v>
      </c>
      <c r="Z776" s="44">
        <v>1</v>
      </c>
      <c r="AA776" s="44">
        <v>0</v>
      </c>
      <c r="AB776" s="44">
        <v>0</v>
      </c>
      <c r="AC776" s="44">
        <v>0</v>
      </c>
      <c r="AD776" s="44">
        <v>0</v>
      </c>
      <c r="AE776" s="44">
        <v>0</v>
      </c>
      <c r="AF776" s="44">
        <v>0</v>
      </c>
      <c r="AG776" s="44">
        <v>0</v>
      </c>
      <c r="AH776" s="44">
        <v>0</v>
      </c>
      <c r="AI776" s="44">
        <v>0</v>
      </c>
      <c r="AJ776" s="44">
        <v>0</v>
      </c>
      <c r="AK776" s="44">
        <v>0</v>
      </c>
      <c r="AL776" s="44">
        <v>0</v>
      </c>
      <c r="AM776" s="44">
        <v>0</v>
      </c>
      <c r="AN776" s="44">
        <v>0</v>
      </c>
      <c r="AO776" s="44">
        <v>4</v>
      </c>
      <c r="AP776" s="44">
        <v>0</v>
      </c>
      <c r="AQ776" s="44">
        <v>0</v>
      </c>
      <c r="AR776" s="44">
        <v>0</v>
      </c>
      <c r="AS776" s="44">
        <v>0</v>
      </c>
      <c r="AT776" s="44">
        <v>0</v>
      </c>
      <c r="AU776" s="44">
        <v>0</v>
      </c>
      <c r="AV776" s="44">
        <v>0</v>
      </c>
      <c r="AW776" s="44">
        <v>0</v>
      </c>
      <c r="AX776" s="44">
        <v>0</v>
      </c>
      <c r="AY776" s="44">
        <v>0</v>
      </c>
      <c r="AZ776" s="44">
        <v>0</v>
      </c>
      <c r="BA776" s="44">
        <v>0</v>
      </c>
      <c r="BB776" s="44">
        <v>0</v>
      </c>
      <c r="BC776" s="44">
        <v>0</v>
      </c>
      <c r="BD776" s="44">
        <v>3</v>
      </c>
      <c r="BE776" s="44">
        <v>0</v>
      </c>
      <c r="BF776" s="44">
        <v>0</v>
      </c>
      <c r="BG776" s="44">
        <v>0</v>
      </c>
      <c r="BH776" s="44">
        <v>0</v>
      </c>
      <c r="BI776" s="44">
        <v>0</v>
      </c>
      <c r="BJ776" s="44">
        <v>0</v>
      </c>
      <c r="BK776" s="44">
        <v>0</v>
      </c>
      <c r="BL776" s="44">
        <f>SUM(V776:BK776)</f>
        <v>9</v>
      </c>
      <c r="BM776" s="152">
        <f t="shared" si="1"/>
        <v>8</v>
      </c>
      <c r="BN776" s="153">
        <f t="shared" si="2"/>
        <v>1</v>
      </c>
      <c r="BO776" s="154">
        <f t="shared" si="3"/>
        <v>0</v>
      </c>
      <c r="BP776" s="155">
        <f t="shared" si="4"/>
        <v>0</v>
      </c>
      <c r="BQ776" s="44"/>
    </row>
    <row r="777" spans="1:69" ht="15.75" customHeight="1" x14ac:dyDescent="0.3">
      <c r="A777" s="44" t="s">
        <v>212</v>
      </c>
      <c r="B777" s="44" t="s">
        <v>1724</v>
      </c>
      <c r="C777" s="44" t="s">
        <v>212</v>
      </c>
      <c r="D777" s="44">
        <v>2020</v>
      </c>
      <c r="E777" s="45">
        <v>44041</v>
      </c>
      <c r="F777" s="44" t="s">
        <v>137</v>
      </c>
      <c r="G777" s="44" t="s">
        <v>41</v>
      </c>
      <c r="H777" s="37" t="s">
        <v>26</v>
      </c>
      <c r="I777" s="37" t="s">
        <v>26</v>
      </c>
      <c r="J777" s="37" t="s">
        <v>27</v>
      </c>
      <c r="K777" s="37" t="s">
        <v>26</v>
      </c>
      <c r="L777" s="37" t="s">
        <v>27</v>
      </c>
      <c r="M777" s="44" t="s">
        <v>1699</v>
      </c>
      <c r="N777" s="44"/>
      <c r="O777" s="44">
        <v>0</v>
      </c>
      <c r="P777" s="44">
        <v>0</v>
      </c>
      <c r="Q777" s="44">
        <v>0</v>
      </c>
      <c r="R777" s="44">
        <v>0</v>
      </c>
      <c r="S777" s="44">
        <v>0</v>
      </c>
      <c r="T777" s="44">
        <v>0</v>
      </c>
      <c r="U777" s="44">
        <v>0</v>
      </c>
      <c r="V777" s="44">
        <v>0</v>
      </c>
      <c r="W777" s="44">
        <v>0</v>
      </c>
      <c r="X777" s="44">
        <v>3</v>
      </c>
      <c r="Y777" s="44">
        <v>0</v>
      </c>
      <c r="Z777" s="44">
        <v>5</v>
      </c>
      <c r="AA777" s="44">
        <v>0</v>
      </c>
      <c r="AB777" s="44">
        <v>0</v>
      </c>
      <c r="AC777" s="44">
        <v>0</v>
      </c>
      <c r="AD777" s="44">
        <v>0</v>
      </c>
      <c r="AE777" s="44">
        <v>0</v>
      </c>
      <c r="AF777" s="44">
        <v>0</v>
      </c>
      <c r="AG777" s="44">
        <v>0</v>
      </c>
      <c r="AH777" s="44">
        <v>0</v>
      </c>
      <c r="AI777" s="44">
        <v>0</v>
      </c>
      <c r="AJ777" s="44">
        <v>0</v>
      </c>
      <c r="AK777" s="44">
        <v>0</v>
      </c>
      <c r="AL777" s="44">
        <v>0</v>
      </c>
      <c r="AM777" s="44">
        <v>0</v>
      </c>
      <c r="AN777" s="44">
        <v>0</v>
      </c>
      <c r="AO777" s="44">
        <v>0</v>
      </c>
      <c r="AP777" s="44">
        <v>0</v>
      </c>
      <c r="AQ777" s="44">
        <v>0</v>
      </c>
      <c r="AR777" s="44">
        <v>0</v>
      </c>
      <c r="AS777" s="44">
        <v>0</v>
      </c>
      <c r="AT777" s="44">
        <v>0</v>
      </c>
      <c r="AU777" s="44">
        <v>0</v>
      </c>
      <c r="AV777" s="44">
        <v>0</v>
      </c>
      <c r="AW777" s="44">
        <v>0</v>
      </c>
      <c r="AX777" s="44">
        <v>0</v>
      </c>
      <c r="AY777" s="44">
        <v>0</v>
      </c>
      <c r="AZ777" s="44">
        <v>0</v>
      </c>
      <c r="BA777" s="44">
        <v>0</v>
      </c>
      <c r="BB777" s="44">
        <v>1</v>
      </c>
      <c r="BC777" s="44">
        <v>0</v>
      </c>
      <c r="BD777" s="44">
        <v>2</v>
      </c>
      <c r="BE777" s="44">
        <v>0</v>
      </c>
      <c r="BF777" s="44">
        <v>0</v>
      </c>
      <c r="BG777" s="44">
        <v>0</v>
      </c>
      <c r="BH777" s="44">
        <v>0</v>
      </c>
      <c r="BI777" s="44">
        <v>0</v>
      </c>
      <c r="BJ777" s="44">
        <v>0</v>
      </c>
      <c r="BK777" s="44">
        <v>0</v>
      </c>
      <c r="BL777" s="44">
        <f>SUM(V777:BK777)</f>
        <v>11</v>
      </c>
      <c r="BM777" s="152">
        <f t="shared" si="1"/>
        <v>2</v>
      </c>
      <c r="BN777" s="153">
        <f t="shared" si="2"/>
        <v>5</v>
      </c>
      <c r="BO777" s="154">
        <f t="shared" si="3"/>
        <v>1</v>
      </c>
      <c r="BP777" s="155">
        <f t="shared" si="4"/>
        <v>3</v>
      </c>
      <c r="BQ777" s="44"/>
    </row>
    <row r="778" spans="1:69" ht="15.75" customHeight="1" x14ac:dyDescent="0.3">
      <c r="A778" s="44" t="s">
        <v>212</v>
      </c>
      <c r="B778" s="44" t="s">
        <v>1724</v>
      </c>
      <c r="C778" s="44" t="s">
        <v>212</v>
      </c>
      <c r="D778" s="44">
        <v>2020</v>
      </c>
      <c r="E778" s="45">
        <v>44041</v>
      </c>
      <c r="F778" s="44" t="s">
        <v>137</v>
      </c>
      <c r="G778" s="44" t="s">
        <v>41</v>
      </c>
      <c r="H778" s="37" t="s">
        <v>26</v>
      </c>
      <c r="I778" s="37" t="s">
        <v>26</v>
      </c>
      <c r="J778" s="37" t="s">
        <v>27</v>
      </c>
      <c r="K778" s="37" t="s">
        <v>26</v>
      </c>
      <c r="L778" s="37" t="s">
        <v>27</v>
      </c>
      <c r="M778" s="44" t="s">
        <v>1700</v>
      </c>
      <c r="N778" s="44">
        <f>SUM(O778:U778,V778:BK778)</f>
        <v>10</v>
      </c>
      <c r="O778" s="44">
        <v>0</v>
      </c>
      <c r="P778" s="44">
        <v>0</v>
      </c>
      <c r="Q778" s="44">
        <v>0</v>
      </c>
      <c r="R778" s="44">
        <v>0</v>
      </c>
      <c r="S778" s="44">
        <v>0</v>
      </c>
      <c r="T778" s="44">
        <v>10</v>
      </c>
      <c r="U778" s="44">
        <v>0</v>
      </c>
      <c r="V778" s="44">
        <v>0</v>
      </c>
      <c r="W778" s="44">
        <v>0</v>
      </c>
      <c r="X778" s="44">
        <v>0</v>
      </c>
      <c r="Y778" s="44">
        <v>0</v>
      </c>
      <c r="Z778" s="44">
        <v>0</v>
      </c>
      <c r="AA778" s="44">
        <v>0</v>
      </c>
      <c r="AB778" s="44">
        <v>0</v>
      </c>
      <c r="AC778" s="44">
        <v>0</v>
      </c>
      <c r="AD778" s="44">
        <v>0</v>
      </c>
      <c r="AE778" s="44">
        <v>0</v>
      </c>
      <c r="AF778" s="44">
        <v>0</v>
      </c>
      <c r="AG778" s="44">
        <v>0</v>
      </c>
      <c r="AH778" s="44">
        <v>0</v>
      </c>
      <c r="AI778" s="44">
        <v>0</v>
      </c>
      <c r="AJ778" s="44">
        <v>0</v>
      </c>
      <c r="AK778" s="44">
        <v>0</v>
      </c>
      <c r="AL778" s="44">
        <v>0</v>
      </c>
      <c r="AM778" s="44">
        <v>0</v>
      </c>
      <c r="AN778" s="44">
        <v>0</v>
      </c>
      <c r="AO778" s="44">
        <v>0</v>
      </c>
      <c r="AP778" s="44">
        <v>0</v>
      </c>
      <c r="AQ778" s="44">
        <v>0</v>
      </c>
      <c r="AR778" s="44">
        <v>0</v>
      </c>
      <c r="AS778" s="44">
        <v>0</v>
      </c>
      <c r="AT778" s="44">
        <v>0</v>
      </c>
      <c r="AU778" s="44">
        <v>0</v>
      </c>
      <c r="AV778" s="44">
        <v>0</v>
      </c>
      <c r="AW778" s="44">
        <v>0</v>
      </c>
      <c r="AX778" s="44">
        <v>0</v>
      </c>
      <c r="AY778" s="44">
        <v>0</v>
      </c>
      <c r="AZ778" s="44">
        <v>0</v>
      </c>
      <c r="BA778" s="44">
        <v>0</v>
      </c>
      <c r="BB778" s="44">
        <v>0</v>
      </c>
      <c r="BC778" s="44">
        <v>0</v>
      </c>
      <c r="BD778" s="44">
        <v>0</v>
      </c>
      <c r="BE778" s="44">
        <v>0</v>
      </c>
      <c r="BF778" s="44">
        <v>0</v>
      </c>
      <c r="BG778" s="44">
        <v>0</v>
      </c>
      <c r="BH778" s="44">
        <v>0</v>
      </c>
      <c r="BI778" s="44">
        <v>0</v>
      </c>
      <c r="BJ778" s="44">
        <v>0</v>
      </c>
      <c r="BK778" s="44">
        <v>0</v>
      </c>
      <c r="BL778" s="44">
        <f>SUM(V778:BK778)</f>
        <v>0</v>
      </c>
      <c r="BM778" s="152">
        <f t="shared" si="1"/>
        <v>0</v>
      </c>
      <c r="BN778" s="153">
        <f t="shared" si="2"/>
        <v>0</v>
      </c>
      <c r="BO778" s="154">
        <f t="shared" si="3"/>
        <v>0</v>
      </c>
      <c r="BP778" s="155">
        <f t="shared" si="4"/>
        <v>0</v>
      </c>
      <c r="BQ778" s="44"/>
    </row>
    <row r="779" spans="1:69" ht="15.75" customHeight="1" x14ac:dyDescent="0.3">
      <c r="A779" s="44" t="s">
        <v>212</v>
      </c>
      <c r="B779" s="44" t="s">
        <v>1724</v>
      </c>
      <c r="C779" s="44" t="s">
        <v>1724</v>
      </c>
      <c r="D779" s="44">
        <v>2020</v>
      </c>
      <c r="E779" s="45">
        <v>44041</v>
      </c>
      <c r="F779" s="44" t="s">
        <v>137</v>
      </c>
      <c r="G779" s="44" t="s">
        <v>44</v>
      </c>
      <c r="H779" s="37" t="s">
        <v>21</v>
      </c>
      <c r="I779" s="37" t="s">
        <v>21</v>
      </c>
      <c r="J779" s="37" t="s">
        <v>22</v>
      </c>
      <c r="K779" s="37" t="s">
        <v>21</v>
      </c>
      <c r="L779" s="37" t="s">
        <v>22</v>
      </c>
      <c r="M779" s="44" t="s">
        <v>1698</v>
      </c>
      <c r="N779" s="44"/>
      <c r="O779" s="44">
        <v>0</v>
      </c>
      <c r="P779" s="44">
        <v>0</v>
      </c>
      <c r="Q779" s="44">
        <v>0</v>
      </c>
      <c r="R779" s="44">
        <v>0</v>
      </c>
      <c r="S779" s="44">
        <v>0</v>
      </c>
      <c r="T779" s="44">
        <v>0</v>
      </c>
      <c r="U779" s="44">
        <v>0</v>
      </c>
      <c r="V779" s="44">
        <v>0</v>
      </c>
      <c r="W779" s="44">
        <v>0</v>
      </c>
      <c r="X779" s="44">
        <v>11</v>
      </c>
      <c r="Y779" s="44">
        <v>1</v>
      </c>
      <c r="Z779" s="44">
        <v>2</v>
      </c>
      <c r="AA779" s="44">
        <v>0</v>
      </c>
      <c r="AB779" s="44">
        <v>0</v>
      </c>
      <c r="AC779" s="44">
        <v>0</v>
      </c>
      <c r="AD779" s="44">
        <v>0</v>
      </c>
      <c r="AE779" s="44">
        <v>0</v>
      </c>
      <c r="AF779" s="44">
        <v>0</v>
      </c>
      <c r="AG779" s="44">
        <v>0</v>
      </c>
      <c r="AH779" s="44">
        <v>0</v>
      </c>
      <c r="AI779" s="44">
        <v>0</v>
      </c>
      <c r="AJ779" s="44">
        <v>0</v>
      </c>
      <c r="AK779" s="44">
        <v>0</v>
      </c>
      <c r="AL779" s="44">
        <v>0</v>
      </c>
      <c r="AM779" s="44">
        <v>0</v>
      </c>
      <c r="AN779" s="44">
        <v>0</v>
      </c>
      <c r="AO779" s="44">
        <v>0</v>
      </c>
      <c r="AP779" s="44">
        <v>0</v>
      </c>
      <c r="AQ779" s="44">
        <v>0</v>
      </c>
      <c r="AR779" s="44">
        <v>0</v>
      </c>
      <c r="AS779" s="44">
        <v>0</v>
      </c>
      <c r="AT779" s="44">
        <v>0</v>
      </c>
      <c r="AU779" s="44">
        <v>4</v>
      </c>
      <c r="AV779" s="44">
        <v>0</v>
      </c>
      <c r="AW779" s="44">
        <v>0</v>
      </c>
      <c r="AX779" s="44">
        <v>0</v>
      </c>
      <c r="AY779" s="44">
        <v>0</v>
      </c>
      <c r="AZ779" s="44">
        <v>0</v>
      </c>
      <c r="BA779" s="44">
        <v>0</v>
      </c>
      <c r="BB779" s="44">
        <v>0</v>
      </c>
      <c r="BC779" s="44">
        <v>0</v>
      </c>
      <c r="BD779" s="44">
        <v>1</v>
      </c>
      <c r="BE779" s="44">
        <v>0</v>
      </c>
      <c r="BF779" s="44">
        <v>0</v>
      </c>
      <c r="BG779" s="44">
        <v>0</v>
      </c>
      <c r="BH779" s="44">
        <v>0</v>
      </c>
      <c r="BI779" s="44">
        <v>0</v>
      </c>
      <c r="BJ779" s="44">
        <v>0</v>
      </c>
      <c r="BK779" s="44">
        <v>0</v>
      </c>
      <c r="BL779" s="44">
        <f>SUM(V779:BK779)</f>
        <v>19</v>
      </c>
      <c r="BM779" s="152">
        <f t="shared" si="1"/>
        <v>6</v>
      </c>
      <c r="BN779" s="153">
        <f t="shared" si="2"/>
        <v>2</v>
      </c>
      <c r="BO779" s="154">
        <f t="shared" si="3"/>
        <v>0</v>
      </c>
      <c r="BP779" s="155">
        <f t="shared" si="4"/>
        <v>11</v>
      </c>
      <c r="BQ779" s="44"/>
    </row>
    <row r="780" spans="1:69" ht="15.75" customHeight="1" x14ac:dyDescent="0.3">
      <c r="A780" s="44" t="s">
        <v>212</v>
      </c>
      <c r="B780" s="44" t="s">
        <v>1724</v>
      </c>
      <c r="C780" s="44" t="s">
        <v>1724</v>
      </c>
      <c r="D780" s="44">
        <v>2020</v>
      </c>
      <c r="E780" s="45">
        <v>44041</v>
      </c>
      <c r="F780" s="44" t="s">
        <v>137</v>
      </c>
      <c r="G780" s="44" t="s">
        <v>44</v>
      </c>
      <c r="H780" s="37" t="s">
        <v>21</v>
      </c>
      <c r="I780" s="37" t="s">
        <v>21</v>
      </c>
      <c r="J780" s="37" t="s">
        <v>22</v>
      </c>
      <c r="K780" s="37" t="s">
        <v>21</v>
      </c>
      <c r="L780" s="37" t="s">
        <v>22</v>
      </c>
      <c r="M780" s="44" t="s">
        <v>1699</v>
      </c>
      <c r="N780" s="44"/>
      <c r="O780" s="44">
        <v>0</v>
      </c>
      <c r="P780" s="44">
        <v>0</v>
      </c>
      <c r="Q780" s="44">
        <v>0</v>
      </c>
      <c r="R780" s="44">
        <v>0</v>
      </c>
      <c r="S780" s="44">
        <v>0</v>
      </c>
      <c r="T780" s="44">
        <v>0</v>
      </c>
      <c r="U780" s="44">
        <v>0</v>
      </c>
      <c r="V780" s="44">
        <v>0</v>
      </c>
      <c r="W780" s="44">
        <v>0</v>
      </c>
      <c r="X780" s="44">
        <v>5</v>
      </c>
      <c r="Y780" s="44">
        <v>0</v>
      </c>
      <c r="Z780" s="44">
        <v>0</v>
      </c>
      <c r="AA780" s="44">
        <v>0</v>
      </c>
      <c r="AB780" s="44">
        <v>0</v>
      </c>
      <c r="AC780" s="44">
        <v>0</v>
      </c>
      <c r="AD780" s="44">
        <v>0</v>
      </c>
      <c r="AE780" s="44">
        <v>0</v>
      </c>
      <c r="AF780" s="44">
        <v>0</v>
      </c>
      <c r="AG780" s="44">
        <v>0</v>
      </c>
      <c r="AH780" s="44">
        <v>0</v>
      </c>
      <c r="AI780" s="44">
        <v>0</v>
      </c>
      <c r="AJ780" s="44">
        <v>0</v>
      </c>
      <c r="AK780" s="44">
        <v>0</v>
      </c>
      <c r="AL780" s="44">
        <v>0</v>
      </c>
      <c r="AM780" s="44">
        <v>0</v>
      </c>
      <c r="AN780" s="44">
        <v>0</v>
      </c>
      <c r="AO780" s="44">
        <v>0</v>
      </c>
      <c r="AP780" s="44">
        <v>0</v>
      </c>
      <c r="AQ780" s="44">
        <v>0</v>
      </c>
      <c r="AR780" s="44">
        <v>0</v>
      </c>
      <c r="AS780" s="44">
        <v>0</v>
      </c>
      <c r="AT780" s="44">
        <v>0</v>
      </c>
      <c r="AU780" s="44">
        <v>0</v>
      </c>
      <c r="AV780" s="44">
        <v>3</v>
      </c>
      <c r="AW780" s="44">
        <v>0</v>
      </c>
      <c r="AX780" s="44">
        <v>0</v>
      </c>
      <c r="AY780" s="44">
        <v>0</v>
      </c>
      <c r="AZ780" s="44">
        <v>0</v>
      </c>
      <c r="BA780" s="44">
        <v>0</v>
      </c>
      <c r="BB780" s="44">
        <v>0</v>
      </c>
      <c r="BC780" s="44">
        <v>0</v>
      </c>
      <c r="BD780" s="44">
        <v>4</v>
      </c>
      <c r="BE780" s="44">
        <v>0</v>
      </c>
      <c r="BF780" s="44">
        <v>0</v>
      </c>
      <c r="BG780" s="44">
        <v>0</v>
      </c>
      <c r="BH780" s="44">
        <v>0</v>
      </c>
      <c r="BI780" s="44">
        <v>0</v>
      </c>
      <c r="BJ780" s="44">
        <v>0</v>
      </c>
      <c r="BK780" s="44">
        <v>0</v>
      </c>
      <c r="BL780" s="44">
        <f>SUM(V780:BK780)</f>
        <v>12</v>
      </c>
      <c r="BM780" s="152">
        <f t="shared" si="1"/>
        <v>4</v>
      </c>
      <c r="BN780" s="153">
        <f t="shared" si="2"/>
        <v>3</v>
      </c>
      <c r="BO780" s="154">
        <f t="shared" si="3"/>
        <v>0</v>
      </c>
      <c r="BP780" s="155">
        <f t="shared" si="4"/>
        <v>5</v>
      </c>
      <c r="BQ780" s="44"/>
    </row>
    <row r="781" spans="1:69" ht="15.75" customHeight="1" x14ac:dyDescent="0.3">
      <c r="A781" s="44" t="s">
        <v>212</v>
      </c>
      <c r="B781" s="44" t="s">
        <v>1724</v>
      </c>
      <c r="C781" s="44" t="s">
        <v>1724</v>
      </c>
      <c r="D781" s="44">
        <v>2020</v>
      </c>
      <c r="E781" s="45">
        <v>44041</v>
      </c>
      <c r="F781" s="44" t="s">
        <v>137</v>
      </c>
      <c r="G781" s="44" t="s">
        <v>44</v>
      </c>
      <c r="H781" s="37" t="s">
        <v>21</v>
      </c>
      <c r="I781" s="37" t="s">
        <v>21</v>
      </c>
      <c r="J781" s="37" t="s">
        <v>22</v>
      </c>
      <c r="K781" s="37" t="s">
        <v>21</v>
      </c>
      <c r="L781" s="37" t="s">
        <v>22</v>
      </c>
      <c r="M781" s="44" t="s">
        <v>1700</v>
      </c>
      <c r="N781" s="44">
        <f>SUM(O781:U781,V781:BK781)</f>
        <v>10</v>
      </c>
      <c r="O781" s="44">
        <v>0</v>
      </c>
      <c r="P781" s="44">
        <v>0</v>
      </c>
      <c r="Q781" s="44">
        <v>0</v>
      </c>
      <c r="R781" s="44">
        <v>0</v>
      </c>
      <c r="S781" s="44">
        <v>0</v>
      </c>
      <c r="T781" s="44">
        <v>8</v>
      </c>
      <c r="U781" s="44">
        <v>1</v>
      </c>
      <c r="V781" s="44">
        <v>0</v>
      </c>
      <c r="W781" s="44">
        <v>0</v>
      </c>
      <c r="X781" s="44">
        <v>0</v>
      </c>
      <c r="Y781" s="44">
        <v>1</v>
      </c>
      <c r="Z781" s="44">
        <v>0</v>
      </c>
      <c r="AA781" s="44">
        <v>0</v>
      </c>
      <c r="AB781" s="44">
        <v>0</v>
      </c>
      <c r="AC781" s="44">
        <v>0</v>
      </c>
      <c r="AD781" s="44">
        <v>0</v>
      </c>
      <c r="AE781" s="44">
        <v>0</v>
      </c>
      <c r="AF781" s="44">
        <v>0</v>
      </c>
      <c r="AG781" s="44">
        <v>0</v>
      </c>
      <c r="AH781" s="44">
        <v>0</v>
      </c>
      <c r="AI781" s="44">
        <v>0</v>
      </c>
      <c r="AJ781" s="44">
        <v>0</v>
      </c>
      <c r="AK781" s="44">
        <v>0</v>
      </c>
      <c r="AL781" s="44">
        <v>0</v>
      </c>
      <c r="AM781" s="44">
        <v>0</v>
      </c>
      <c r="AN781" s="44">
        <v>0</v>
      </c>
      <c r="AO781" s="44">
        <v>0</v>
      </c>
      <c r="AP781" s="44">
        <v>0</v>
      </c>
      <c r="AQ781" s="44">
        <v>0</v>
      </c>
      <c r="AR781" s="44">
        <v>0</v>
      </c>
      <c r="AS781" s="44">
        <v>0</v>
      </c>
      <c r="AT781" s="44">
        <v>0</v>
      </c>
      <c r="AU781" s="44">
        <v>0</v>
      </c>
      <c r="AV781" s="44">
        <v>0</v>
      </c>
      <c r="AW781" s="44">
        <v>0</v>
      </c>
      <c r="AX781" s="44">
        <v>0</v>
      </c>
      <c r="AY781" s="44">
        <v>0</v>
      </c>
      <c r="AZ781" s="44">
        <v>0</v>
      </c>
      <c r="BA781" s="44">
        <v>0</v>
      </c>
      <c r="BB781" s="44">
        <v>0</v>
      </c>
      <c r="BC781" s="44">
        <v>0</v>
      </c>
      <c r="BD781" s="44">
        <v>0</v>
      </c>
      <c r="BE781" s="44">
        <v>0</v>
      </c>
      <c r="BF781" s="44">
        <v>0</v>
      </c>
      <c r="BG781" s="44">
        <v>0</v>
      </c>
      <c r="BH781" s="44">
        <v>0</v>
      </c>
      <c r="BI781" s="44">
        <v>0</v>
      </c>
      <c r="BJ781" s="44">
        <v>0</v>
      </c>
      <c r="BK781" s="44">
        <v>0</v>
      </c>
      <c r="BL781" s="44">
        <f>SUM(V781:BK781)</f>
        <v>1</v>
      </c>
      <c r="BM781" s="152">
        <f t="shared" si="1"/>
        <v>1</v>
      </c>
      <c r="BN781" s="153">
        <f t="shared" si="2"/>
        <v>0</v>
      </c>
      <c r="BO781" s="154">
        <f t="shared" si="3"/>
        <v>0</v>
      </c>
      <c r="BP781" s="155">
        <f t="shared" si="4"/>
        <v>0</v>
      </c>
      <c r="BQ781" s="44"/>
    </row>
    <row r="782" spans="1:69" ht="15.75" customHeight="1" x14ac:dyDescent="0.3">
      <c r="A782" s="44" t="s">
        <v>212</v>
      </c>
      <c r="B782" s="44" t="s">
        <v>1724</v>
      </c>
      <c r="C782" s="44" t="s">
        <v>1724</v>
      </c>
      <c r="D782" s="44">
        <v>2020</v>
      </c>
      <c r="E782" s="45">
        <v>44041</v>
      </c>
      <c r="F782" s="44" t="s">
        <v>137</v>
      </c>
      <c r="G782" s="44" t="s">
        <v>48</v>
      </c>
      <c r="H782" s="37" t="s">
        <v>22</v>
      </c>
      <c r="I782" s="37" t="s">
        <v>22</v>
      </c>
      <c r="J782" s="37" t="s">
        <v>21</v>
      </c>
      <c r="K782" s="37" t="s">
        <v>22</v>
      </c>
      <c r="L782" s="37" t="s">
        <v>21</v>
      </c>
      <c r="M782" s="44" t="s">
        <v>1698</v>
      </c>
      <c r="N782" s="44"/>
      <c r="O782" s="44">
        <v>0</v>
      </c>
      <c r="P782" s="44">
        <v>0</v>
      </c>
      <c r="Q782" s="44">
        <v>0</v>
      </c>
      <c r="R782" s="44">
        <v>0</v>
      </c>
      <c r="S782" s="44">
        <v>0</v>
      </c>
      <c r="T782" s="44">
        <v>0</v>
      </c>
      <c r="U782" s="44">
        <v>0</v>
      </c>
      <c r="V782" s="44">
        <v>0</v>
      </c>
      <c r="W782" s="44">
        <v>0</v>
      </c>
      <c r="X782" s="44">
        <v>0</v>
      </c>
      <c r="Y782" s="44">
        <v>0</v>
      </c>
      <c r="Z782" s="44">
        <v>0</v>
      </c>
      <c r="AA782" s="44">
        <v>0</v>
      </c>
      <c r="AB782" s="44">
        <v>0</v>
      </c>
      <c r="AC782" s="44">
        <v>0</v>
      </c>
      <c r="AD782" s="44">
        <v>0</v>
      </c>
      <c r="AE782" s="44">
        <v>0</v>
      </c>
      <c r="AF782" s="44">
        <v>0</v>
      </c>
      <c r="AG782" s="44">
        <v>0</v>
      </c>
      <c r="AH782" s="44">
        <v>0</v>
      </c>
      <c r="AI782" s="44">
        <v>0</v>
      </c>
      <c r="AJ782" s="44">
        <v>0</v>
      </c>
      <c r="AK782" s="44">
        <v>0</v>
      </c>
      <c r="AL782" s="44">
        <v>0</v>
      </c>
      <c r="AM782" s="44">
        <v>0</v>
      </c>
      <c r="AN782" s="44">
        <v>0</v>
      </c>
      <c r="AO782" s="44">
        <v>3</v>
      </c>
      <c r="AP782" s="44">
        <v>0</v>
      </c>
      <c r="AQ782" s="44">
        <v>0</v>
      </c>
      <c r="AR782" s="44">
        <v>0</v>
      </c>
      <c r="AS782" s="44">
        <v>0</v>
      </c>
      <c r="AT782" s="44">
        <v>0</v>
      </c>
      <c r="AU782" s="44">
        <v>6</v>
      </c>
      <c r="AV782" s="44">
        <v>0</v>
      </c>
      <c r="AW782" s="44">
        <v>0</v>
      </c>
      <c r="AX782" s="44">
        <v>0</v>
      </c>
      <c r="AY782" s="44">
        <v>0</v>
      </c>
      <c r="AZ782" s="44">
        <v>0</v>
      </c>
      <c r="BA782" s="44">
        <v>0</v>
      </c>
      <c r="BB782" s="44">
        <v>0</v>
      </c>
      <c r="BC782" s="44">
        <v>0</v>
      </c>
      <c r="BD782" s="44">
        <v>8</v>
      </c>
      <c r="BE782" s="44">
        <v>0</v>
      </c>
      <c r="BF782" s="44">
        <v>0</v>
      </c>
      <c r="BG782" s="44">
        <v>0</v>
      </c>
      <c r="BH782" s="44">
        <v>0</v>
      </c>
      <c r="BI782" s="44">
        <v>0</v>
      </c>
      <c r="BJ782" s="44">
        <v>0</v>
      </c>
      <c r="BK782" s="44">
        <v>0</v>
      </c>
      <c r="BL782" s="44">
        <f>SUM(V782:BK782)</f>
        <v>17</v>
      </c>
      <c r="BM782" s="152">
        <f t="shared" si="1"/>
        <v>17</v>
      </c>
      <c r="BN782" s="153">
        <f t="shared" si="2"/>
        <v>0</v>
      </c>
      <c r="BO782" s="154">
        <f t="shared" si="3"/>
        <v>0</v>
      </c>
      <c r="BP782" s="155">
        <f t="shared" si="4"/>
        <v>0</v>
      </c>
      <c r="BQ782" s="44"/>
    </row>
    <row r="783" spans="1:69" ht="15.75" customHeight="1" x14ac:dyDescent="0.3">
      <c r="A783" s="44" t="s">
        <v>212</v>
      </c>
      <c r="B783" s="44" t="s">
        <v>1724</v>
      </c>
      <c r="C783" s="44" t="s">
        <v>1724</v>
      </c>
      <c r="D783" s="44">
        <v>2020</v>
      </c>
      <c r="E783" s="45">
        <v>44041</v>
      </c>
      <c r="F783" s="44" t="s">
        <v>137</v>
      </c>
      <c r="G783" s="44" t="s">
        <v>48</v>
      </c>
      <c r="H783" s="37" t="s">
        <v>22</v>
      </c>
      <c r="I783" s="37" t="s">
        <v>22</v>
      </c>
      <c r="J783" s="37" t="s">
        <v>21</v>
      </c>
      <c r="K783" s="37" t="s">
        <v>22</v>
      </c>
      <c r="L783" s="37" t="s">
        <v>21</v>
      </c>
      <c r="M783" s="44" t="s">
        <v>1699</v>
      </c>
      <c r="N783" s="44"/>
      <c r="O783" s="44">
        <v>0</v>
      </c>
      <c r="P783" s="44">
        <v>0</v>
      </c>
      <c r="Q783" s="44">
        <v>0</v>
      </c>
      <c r="R783" s="44">
        <v>0</v>
      </c>
      <c r="S783" s="44">
        <v>0</v>
      </c>
      <c r="T783" s="44">
        <v>0</v>
      </c>
      <c r="U783" s="44">
        <v>0</v>
      </c>
      <c r="V783" s="44">
        <v>0</v>
      </c>
      <c r="W783" s="44">
        <v>0</v>
      </c>
      <c r="X783" s="44">
        <v>0</v>
      </c>
      <c r="Y783" s="44">
        <v>0</v>
      </c>
      <c r="Z783" s="44">
        <v>0</v>
      </c>
      <c r="AA783" s="44">
        <v>0</v>
      </c>
      <c r="AB783" s="44">
        <v>0</v>
      </c>
      <c r="AC783" s="44">
        <v>0</v>
      </c>
      <c r="AD783" s="44">
        <v>0</v>
      </c>
      <c r="AE783" s="44">
        <v>0</v>
      </c>
      <c r="AF783" s="44">
        <v>0</v>
      </c>
      <c r="AG783" s="44">
        <v>0</v>
      </c>
      <c r="AH783" s="44">
        <v>0</v>
      </c>
      <c r="AI783" s="44">
        <v>0</v>
      </c>
      <c r="AJ783" s="44">
        <v>0</v>
      </c>
      <c r="AK783" s="44">
        <v>0</v>
      </c>
      <c r="AL783" s="44">
        <v>0</v>
      </c>
      <c r="AM783" s="44">
        <v>0</v>
      </c>
      <c r="AN783" s="44">
        <v>0</v>
      </c>
      <c r="AO783" s="44">
        <v>1</v>
      </c>
      <c r="AP783" s="44">
        <v>0</v>
      </c>
      <c r="AQ783" s="44">
        <v>0</v>
      </c>
      <c r="AR783" s="44">
        <v>0</v>
      </c>
      <c r="AS783" s="44">
        <v>0</v>
      </c>
      <c r="AT783" s="44">
        <v>0</v>
      </c>
      <c r="AU783" s="44">
        <v>0</v>
      </c>
      <c r="AV783" s="44">
        <v>1</v>
      </c>
      <c r="AW783" s="44">
        <v>0</v>
      </c>
      <c r="AX783" s="44">
        <v>0</v>
      </c>
      <c r="AY783" s="44">
        <v>0</v>
      </c>
      <c r="AZ783" s="44">
        <v>0</v>
      </c>
      <c r="BA783" s="44">
        <v>0</v>
      </c>
      <c r="BB783" s="44">
        <v>0</v>
      </c>
      <c r="BC783" s="44">
        <v>0</v>
      </c>
      <c r="BD783" s="44">
        <v>1</v>
      </c>
      <c r="BE783" s="44">
        <v>0</v>
      </c>
      <c r="BF783" s="44">
        <v>0</v>
      </c>
      <c r="BG783" s="44">
        <v>0</v>
      </c>
      <c r="BH783" s="44">
        <v>0</v>
      </c>
      <c r="BI783" s="44">
        <v>0</v>
      </c>
      <c r="BJ783" s="44">
        <v>0</v>
      </c>
      <c r="BK783" s="44">
        <v>0</v>
      </c>
      <c r="BL783" s="44">
        <f>SUM(V783:BK783)</f>
        <v>3</v>
      </c>
      <c r="BM783" s="152">
        <f t="shared" si="1"/>
        <v>2</v>
      </c>
      <c r="BN783" s="153">
        <f t="shared" si="2"/>
        <v>1</v>
      </c>
      <c r="BO783" s="154">
        <f t="shared" si="3"/>
        <v>0</v>
      </c>
      <c r="BP783" s="155">
        <f t="shared" si="4"/>
        <v>0</v>
      </c>
      <c r="BQ783" s="44"/>
    </row>
    <row r="784" spans="1:69" ht="15.75" customHeight="1" x14ac:dyDescent="0.3">
      <c r="A784" s="44" t="s">
        <v>212</v>
      </c>
      <c r="B784" s="44" t="s">
        <v>1724</v>
      </c>
      <c r="C784" s="44" t="s">
        <v>1724</v>
      </c>
      <c r="D784" s="44">
        <v>2020</v>
      </c>
      <c r="E784" s="45">
        <v>44041</v>
      </c>
      <c r="F784" s="44" t="s">
        <v>137</v>
      </c>
      <c r="G784" s="44" t="s">
        <v>48</v>
      </c>
      <c r="H784" s="37" t="s">
        <v>22</v>
      </c>
      <c r="I784" s="37" t="s">
        <v>22</v>
      </c>
      <c r="J784" s="37" t="s">
        <v>21</v>
      </c>
      <c r="K784" s="37" t="s">
        <v>22</v>
      </c>
      <c r="L784" s="37" t="s">
        <v>21</v>
      </c>
      <c r="M784" s="44" t="s">
        <v>1700</v>
      </c>
      <c r="N784" s="44">
        <f>SUM(O784:U784,V784:BK784)</f>
        <v>10</v>
      </c>
      <c r="O784" s="44">
        <v>0</v>
      </c>
      <c r="P784" s="44">
        <v>0</v>
      </c>
      <c r="Q784" s="44">
        <v>0</v>
      </c>
      <c r="R784" s="44">
        <v>2</v>
      </c>
      <c r="S784" s="44">
        <v>0</v>
      </c>
      <c r="T784" s="44">
        <v>4</v>
      </c>
      <c r="U784" s="44">
        <v>2</v>
      </c>
      <c r="V784" s="44">
        <v>0</v>
      </c>
      <c r="W784" s="44">
        <v>0</v>
      </c>
      <c r="X784" s="44">
        <v>0</v>
      </c>
      <c r="Y784" s="44">
        <v>2</v>
      </c>
      <c r="Z784" s="44">
        <v>0</v>
      </c>
      <c r="AA784" s="44">
        <v>0</v>
      </c>
      <c r="AB784" s="44">
        <v>0</v>
      </c>
      <c r="AC784" s="44">
        <v>0</v>
      </c>
      <c r="AD784" s="44">
        <v>0</v>
      </c>
      <c r="AE784" s="44">
        <v>0</v>
      </c>
      <c r="AF784" s="44">
        <v>0</v>
      </c>
      <c r="AG784" s="44">
        <v>0</v>
      </c>
      <c r="AH784" s="44">
        <v>0</v>
      </c>
      <c r="AI784" s="44">
        <v>0</v>
      </c>
      <c r="AJ784" s="44">
        <v>0</v>
      </c>
      <c r="AK784" s="44">
        <v>0</v>
      </c>
      <c r="AL784" s="44">
        <v>0</v>
      </c>
      <c r="AM784" s="44">
        <v>0</v>
      </c>
      <c r="AN784" s="44">
        <v>0</v>
      </c>
      <c r="AO784" s="44">
        <v>0</v>
      </c>
      <c r="AP784" s="44">
        <v>0</v>
      </c>
      <c r="AQ784" s="44">
        <v>0</v>
      </c>
      <c r="AR784" s="44">
        <v>0</v>
      </c>
      <c r="AS784" s="44">
        <v>0</v>
      </c>
      <c r="AT784" s="44">
        <v>0</v>
      </c>
      <c r="AU784" s="44">
        <v>0</v>
      </c>
      <c r="AV784" s="44">
        <v>0</v>
      </c>
      <c r="AW784" s="44">
        <v>0</v>
      </c>
      <c r="AX784" s="44">
        <v>0</v>
      </c>
      <c r="AY784" s="44">
        <v>0</v>
      </c>
      <c r="AZ784" s="44">
        <v>0</v>
      </c>
      <c r="BA784" s="44">
        <v>0</v>
      </c>
      <c r="BB784" s="44">
        <v>0</v>
      </c>
      <c r="BC784" s="44">
        <v>0</v>
      </c>
      <c r="BD784" s="44">
        <v>0</v>
      </c>
      <c r="BE784" s="44">
        <v>0</v>
      </c>
      <c r="BF784" s="44">
        <v>0</v>
      </c>
      <c r="BG784" s="44">
        <v>0</v>
      </c>
      <c r="BH784" s="44">
        <v>0</v>
      </c>
      <c r="BI784" s="44">
        <v>0</v>
      </c>
      <c r="BJ784" s="44">
        <v>0</v>
      </c>
      <c r="BK784" s="44">
        <v>0</v>
      </c>
      <c r="BL784" s="44">
        <f>SUM(V784:BK784)</f>
        <v>2</v>
      </c>
      <c r="BM784" s="152">
        <f t="shared" si="1"/>
        <v>2</v>
      </c>
      <c r="BN784" s="153">
        <f t="shared" si="2"/>
        <v>0</v>
      </c>
      <c r="BO784" s="154">
        <f t="shared" si="3"/>
        <v>0</v>
      </c>
      <c r="BP784" s="155">
        <f t="shared" si="4"/>
        <v>0</v>
      </c>
      <c r="BQ784" s="44"/>
    </row>
    <row r="785" spans="1:69" ht="15.75" customHeight="1" x14ac:dyDescent="0.3">
      <c r="A785" s="44" t="s">
        <v>212</v>
      </c>
      <c r="B785" s="44" t="s">
        <v>1724</v>
      </c>
      <c r="C785" s="44" t="s">
        <v>1724</v>
      </c>
      <c r="D785" s="44">
        <v>2020</v>
      </c>
      <c r="E785" s="45">
        <v>44041</v>
      </c>
      <c r="F785" s="44" t="s">
        <v>137</v>
      </c>
      <c r="G785" s="44" t="s">
        <v>52</v>
      </c>
      <c r="H785" s="37" t="s">
        <v>27</v>
      </c>
      <c r="I785" s="37" t="s">
        <v>27</v>
      </c>
      <c r="J785" s="37" t="s">
        <v>26</v>
      </c>
      <c r="K785" s="37" t="s">
        <v>27</v>
      </c>
      <c r="L785" s="37" t="s">
        <v>26</v>
      </c>
      <c r="M785" s="44" t="s">
        <v>1698</v>
      </c>
      <c r="N785" s="44"/>
      <c r="O785" s="44">
        <v>0</v>
      </c>
      <c r="P785" s="44">
        <v>0</v>
      </c>
      <c r="Q785" s="44">
        <v>0</v>
      </c>
      <c r="R785" s="44">
        <v>0</v>
      </c>
      <c r="S785" s="44">
        <v>0</v>
      </c>
      <c r="T785" s="44">
        <v>0</v>
      </c>
      <c r="U785" s="44">
        <v>0</v>
      </c>
      <c r="V785" s="44">
        <v>0</v>
      </c>
      <c r="W785" s="44">
        <v>0</v>
      </c>
      <c r="X785" s="44">
        <v>0</v>
      </c>
      <c r="Y785" s="44">
        <v>0</v>
      </c>
      <c r="Z785" s="44">
        <v>2</v>
      </c>
      <c r="AA785" s="44">
        <v>0</v>
      </c>
      <c r="AB785" s="44">
        <v>0</v>
      </c>
      <c r="AC785" s="44">
        <v>0</v>
      </c>
      <c r="AD785" s="44">
        <v>0</v>
      </c>
      <c r="AE785" s="44">
        <v>0</v>
      </c>
      <c r="AF785" s="44">
        <v>0</v>
      </c>
      <c r="AG785" s="44">
        <v>0</v>
      </c>
      <c r="AH785" s="44">
        <v>0</v>
      </c>
      <c r="AI785" s="44">
        <v>0</v>
      </c>
      <c r="AJ785" s="44">
        <v>0</v>
      </c>
      <c r="AK785" s="44">
        <v>0</v>
      </c>
      <c r="AL785" s="44">
        <v>0</v>
      </c>
      <c r="AM785" s="44">
        <v>0</v>
      </c>
      <c r="AN785" s="44">
        <v>0</v>
      </c>
      <c r="AO785" s="44">
        <v>1</v>
      </c>
      <c r="AP785" s="44">
        <v>0</v>
      </c>
      <c r="AQ785" s="44">
        <v>0</v>
      </c>
      <c r="AR785" s="44">
        <v>0</v>
      </c>
      <c r="AS785" s="44">
        <v>0</v>
      </c>
      <c r="AT785" s="44">
        <v>0</v>
      </c>
      <c r="AU785" s="44">
        <v>6</v>
      </c>
      <c r="AV785" s="44">
        <v>0</v>
      </c>
      <c r="AW785" s="44">
        <v>0</v>
      </c>
      <c r="AX785" s="44">
        <v>0</v>
      </c>
      <c r="AY785" s="44">
        <v>0</v>
      </c>
      <c r="AZ785" s="44">
        <v>0</v>
      </c>
      <c r="BA785" s="44">
        <v>0</v>
      </c>
      <c r="BB785" s="44">
        <v>0</v>
      </c>
      <c r="BC785" s="44">
        <v>0</v>
      </c>
      <c r="BD785" s="44">
        <v>1</v>
      </c>
      <c r="BE785" s="44">
        <v>0</v>
      </c>
      <c r="BF785" s="44">
        <v>0</v>
      </c>
      <c r="BG785" s="44">
        <v>0</v>
      </c>
      <c r="BH785" s="44">
        <v>0</v>
      </c>
      <c r="BI785" s="44">
        <v>0</v>
      </c>
      <c r="BJ785" s="44">
        <v>0</v>
      </c>
      <c r="BK785" s="44">
        <v>0</v>
      </c>
      <c r="BL785" s="44">
        <f>SUM(V785:BK785)</f>
        <v>10</v>
      </c>
      <c r="BM785" s="152">
        <f t="shared" si="1"/>
        <v>8</v>
      </c>
      <c r="BN785" s="153">
        <f t="shared" si="2"/>
        <v>2</v>
      </c>
      <c r="BO785" s="154">
        <f t="shared" si="3"/>
        <v>0</v>
      </c>
      <c r="BP785" s="155">
        <f t="shared" si="4"/>
        <v>0</v>
      </c>
      <c r="BQ785" s="44"/>
    </row>
    <row r="786" spans="1:69" ht="15.75" customHeight="1" x14ac:dyDescent="0.3">
      <c r="A786" s="44" t="s">
        <v>212</v>
      </c>
      <c r="B786" s="44" t="s">
        <v>1724</v>
      </c>
      <c r="C786" s="44" t="s">
        <v>1724</v>
      </c>
      <c r="D786" s="44">
        <v>2020</v>
      </c>
      <c r="E786" s="45">
        <v>44041</v>
      </c>
      <c r="F786" s="44" t="s">
        <v>137</v>
      </c>
      <c r="G786" s="44" t="s">
        <v>52</v>
      </c>
      <c r="H786" s="37" t="s">
        <v>27</v>
      </c>
      <c r="I786" s="37" t="s">
        <v>27</v>
      </c>
      <c r="J786" s="37" t="s">
        <v>26</v>
      </c>
      <c r="K786" s="37" t="s">
        <v>27</v>
      </c>
      <c r="L786" s="37" t="s">
        <v>26</v>
      </c>
      <c r="M786" s="44" t="s">
        <v>1699</v>
      </c>
      <c r="N786" s="44"/>
      <c r="O786" s="44">
        <v>0</v>
      </c>
      <c r="P786" s="44">
        <v>0</v>
      </c>
      <c r="Q786" s="44">
        <v>0</v>
      </c>
      <c r="R786" s="44">
        <v>0</v>
      </c>
      <c r="S786" s="44">
        <v>0</v>
      </c>
      <c r="T786" s="44">
        <v>0</v>
      </c>
      <c r="U786" s="44">
        <v>0</v>
      </c>
      <c r="V786" s="44">
        <v>0</v>
      </c>
      <c r="W786" s="44">
        <v>0</v>
      </c>
      <c r="X786" s="44">
        <v>0</v>
      </c>
      <c r="Y786" s="44">
        <v>0</v>
      </c>
      <c r="Z786" s="44">
        <v>2</v>
      </c>
      <c r="AA786" s="44">
        <v>0</v>
      </c>
      <c r="AB786" s="44">
        <v>0</v>
      </c>
      <c r="AC786" s="44">
        <v>0</v>
      </c>
      <c r="AD786" s="44">
        <v>0</v>
      </c>
      <c r="AE786" s="44">
        <v>0</v>
      </c>
      <c r="AF786" s="44">
        <v>0</v>
      </c>
      <c r="AG786" s="44">
        <v>0</v>
      </c>
      <c r="AH786" s="44">
        <v>0</v>
      </c>
      <c r="AI786" s="44">
        <v>0</v>
      </c>
      <c r="AJ786" s="44">
        <v>0</v>
      </c>
      <c r="AK786" s="44">
        <v>0</v>
      </c>
      <c r="AL786" s="44">
        <v>0</v>
      </c>
      <c r="AM786" s="44">
        <v>0</v>
      </c>
      <c r="AN786" s="44">
        <v>0</v>
      </c>
      <c r="AO786" s="44">
        <v>0</v>
      </c>
      <c r="AP786" s="44">
        <v>0</v>
      </c>
      <c r="AQ786" s="44">
        <v>0</v>
      </c>
      <c r="AR786" s="44">
        <v>0</v>
      </c>
      <c r="AS786" s="44">
        <v>0</v>
      </c>
      <c r="AT786" s="44">
        <v>0</v>
      </c>
      <c r="AU786" s="44">
        <v>0</v>
      </c>
      <c r="AV786" s="44">
        <v>3</v>
      </c>
      <c r="AW786" s="44">
        <v>0</v>
      </c>
      <c r="AX786" s="44">
        <v>0</v>
      </c>
      <c r="AY786" s="44">
        <v>0</v>
      </c>
      <c r="AZ786" s="44">
        <v>0</v>
      </c>
      <c r="BA786" s="44">
        <v>0</v>
      </c>
      <c r="BB786" s="44">
        <v>0</v>
      </c>
      <c r="BC786" s="44">
        <v>0</v>
      </c>
      <c r="BD786" s="44">
        <v>7</v>
      </c>
      <c r="BE786" s="44">
        <v>0</v>
      </c>
      <c r="BF786" s="44">
        <v>0</v>
      </c>
      <c r="BG786" s="44">
        <v>0</v>
      </c>
      <c r="BH786" s="44">
        <v>0</v>
      </c>
      <c r="BI786" s="44">
        <v>0</v>
      </c>
      <c r="BJ786" s="44">
        <v>0</v>
      </c>
      <c r="BK786" s="44">
        <v>0</v>
      </c>
      <c r="BL786" s="44">
        <f>SUM(V786:BK786)</f>
        <v>12</v>
      </c>
      <c r="BM786" s="152">
        <f t="shared" si="1"/>
        <v>7</v>
      </c>
      <c r="BN786" s="153">
        <f t="shared" si="2"/>
        <v>5</v>
      </c>
      <c r="BO786" s="154">
        <f t="shared" si="3"/>
        <v>0</v>
      </c>
      <c r="BP786" s="155">
        <f t="shared" si="4"/>
        <v>0</v>
      </c>
      <c r="BQ786" s="44"/>
    </row>
    <row r="787" spans="1:69" ht="15.75" customHeight="1" x14ac:dyDescent="0.3">
      <c r="A787" s="44" t="s">
        <v>212</v>
      </c>
      <c r="B787" s="44" t="s">
        <v>1724</v>
      </c>
      <c r="C787" s="44" t="s">
        <v>1724</v>
      </c>
      <c r="D787" s="44">
        <v>2020</v>
      </c>
      <c r="E787" s="45">
        <v>44041</v>
      </c>
      <c r="F787" s="44" t="s">
        <v>137</v>
      </c>
      <c r="G787" s="44" t="s">
        <v>52</v>
      </c>
      <c r="H787" s="37" t="s">
        <v>27</v>
      </c>
      <c r="I787" s="37" t="s">
        <v>27</v>
      </c>
      <c r="J787" s="37" t="s">
        <v>26</v>
      </c>
      <c r="K787" s="37" t="s">
        <v>27</v>
      </c>
      <c r="L787" s="37" t="s">
        <v>26</v>
      </c>
      <c r="M787" s="44" t="s">
        <v>1700</v>
      </c>
      <c r="N787" s="44">
        <f>SUM(O787:U787,V787:BK787)</f>
        <v>10</v>
      </c>
      <c r="O787" s="44">
        <v>0</v>
      </c>
      <c r="P787" s="44">
        <v>0</v>
      </c>
      <c r="Q787" s="44">
        <v>0</v>
      </c>
      <c r="R787" s="44">
        <v>0</v>
      </c>
      <c r="S787" s="44">
        <v>0</v>
      </c>
      <c r="T787" s="44">
        <v>8</v>
      </c>
      <c r="U787" s="44">
        <v>0</v>
      </c>
      <c r="V787" s="44">
        <v>0</v>
      </c>
      <c r="W787" s="44">
        <v>0</v>
      </c>
      <c r="X787" s="44">
        <v>0</v>
      </c>
      <c r="Y787" s="44">
        <v>1</v>
      </c>
      <c r="Z787" s="44">
        <v>0</v>
      </c>
      <c r="AA787" s="44">
        <v>0</v>
      </c>
      <c r="AB787" s="44">
        <v>0</v>
      </c>
      <c r="AC787" s="44">
        <v>0</v>
      </c>
      <c r="AD787" s="44">
        <v>0</v>
      </c>
      <c r="AE787" s="44">
        <v>0</v>
      </c>
      <c r="AF787" s="44">
        <v>0</v>
      </c>
      <c r="AG787" s="44">
        <v>0</v>
      </c>
      <c r="AH787" s="44">
        <v>0</v>
      </c>
      <c r="AI787" s="44">
        <v>0</v>
      </c>
      <c r="AJ787" s="44">
        <v>0</v>
      </c>
      <c r="AK787" s="44">
        <v>0</v>
      </c>
      <c r="AL787" s="44">
        <v>0</v>
      </c>
      <c r="AM787" s="44">
        <v>0</v>
      </c>
      <c r="AN787" s="44">
        <v>0</v>
      </c>
      <c r="AO787" s="44">
        <v>1</v>
      </c>
      <c r="AP787" s="44">
        <v>0</v>
      </c>
      <c r="AQ787" s="44">
        <v>0</v>
      </c>
      <c r="AR787" s="44">
        <v>0</v>
      </c>
      <c r="AS787" s="44">
        <v>0</v>
      </c>
      <c r="AT787" s="44">
        <v>0</v>
      </c>
      <c r="AU787" s="44">
        <v>0</v>
      </c>
      <c r="AV787" s="44">
        <v>0</v>
      </c>
      <c r="AW787" s="44">
        <v>0</v>
      </c>
      <c r="AX787" s="44">
        <v>0</v>
      </c>
      <c r="AY787" s="44">
        <v>0</v>
      </c>
      <c r="AZ787" s="44">
        <v>0</v>
      </c>
      <c r="BA787" s="44">
        <v>0</v>
      </c>
      <c r="BB787" s="44">
        <v>0</v>
      </c>
      <c r="BC787" s="44">
        <v>0</v>
      </c>
      <c r="BD787" s="44">
        <v>0</v>
      </c>
      <c r="BE787" s="44">
        <v>0</v>
      </c>
      <c r="BF787" s="44">
        <v>0</v>
      </c>
      <c r="BG787" s="44">
        <v>0</v>
      </c>
      <c r="BH787" s="44">
        <v>0</v>
      </c>
      <c r="BI787" s="44">
        <v>0</v>
      </c>
      <c r="BJ787" s="44">
        <v>0</v>
      </c>
      <c r="BK787" s="44">
        <v>0</v>
      </c>
      <c r="BL787" s="44">
        <f>SUM(V787:BK787)</f>
        <v>2</v>
      </c>
      <c r="BM787" s="152">
        <f t="shared" si="1"/>
        <v>2</v>
      </c>
      <c r="BN787" s="153">
        <f t="shared" si="2"/>
        <v>0</v>
      </c>
      <c r="BO787" s="154">
        <f t="shared" si="3"/>
        <v>0</v>
      </c>
      <c r="BP787" s="155">
        <f t="shared" si="4"/>
        <v>0</v>
      </c>
      <c r="BQ787" s="44"/>
    </row>
    <row r="788" spans="1:69" ht="15.75" customHeight="1" x14ac:dyDescent="0.3">
      <c r="A788" s="44" t="s">
        <v>212</v>
      </c>
      <c r="B788" s="44" t="s">
        <v>1724</v>
      </c>
      <c r="C788" s="44" t="s">
        <v>1724</v>
      </c>
      <c r="D788" s="44">
        <v>2020</v>
      </c>
      <c r="E788" s="45">
        <v>44041</v>
      </c>
      <c r="F788" s="44" t="s">
        <v>137</v>
      </c>
      <c r="G788" s="44" t="s">
        <v>55</v>
      </c>
      <c r="H788" s="37" t="s">
        <v>26</v>
      </c>
      <c r="I788" s="37" t="s">
        <v>26</v>
      </c>
      <c r="J788" s="37" t="s">
        <v>27</v>
      </c>
      <c r="K788" s="37" t="s">
        <v>26</v>
      </c>
      <c r="L788" s="37" t="s">
        <v>27</v>
      </c>
      <c r="M788" s="44" t="s">
        <v>1698</v>
      </c>
      <c r="N788" s="44"/>
      <c r="O788" s="44">
        <v>0</v>
      </c>
      <c r="P788" s="44">
        <v>0</v>
      </c>
      <c r="Q788" s="44">
        <v>0</v>
      </c>
      <c r="R788" s="44">
        <v>0</v>
      </c>
      <c r="S788" s="44">
        <v>0</v>
      </c>
      <c r="T788" s="44">
        <v>0</v>
      </c>
      <c r="U788" s="44">
        <v>0</v>
      </c>
      <c r="V788" s="44">
        <v>0</v>
      </c>
      <c r="W788" s="44">
        <v>0</v>
      </c>
      <c r="X788" s="44">
        <v>0</v>
      </c>
      <c r="Y788" s="44">
        <v>0</v>
      </c>
      <c r="Z788" s="44">
        <v>3</v>
      </c>
      <c r="AA788" s="44">
        <v>0</v>
      </c>
      <c r="AB788" s="44">
        <v>0</v>
      </c>
      <c r="AC788" s="44">
        <v>0</v>
      </c>
      <c r="AD788" s="44">
        <v>0</v>
      </c>
      <c r="AE788" s="44">
        <v>0</v>
      </c>
      <c r="AF788" s="44">
        <v>0</v>
      </c>
      <c r="AG788" s="44">
        <v>0</v>
      </c>
      <c r="AH788" s="44">
        <v>0</v>
      </c>
      <c r="AI788" s="44">
        <v>0</v>
      </c>
      <c r="AJ788" s="44">
        <v>0</v>
      </c>
      <c r="AK788" s="44">
        <v>0</v>
      </c>
      <c r="AL788" s="44">
        <v>0</v>
      </c>
      <c r="AM788" s="44">
        <v>0</v>
      </c>
      <c r="AN788" s="44">
        <v>0</v>
      </c>
      <c r="AO788" s="44">
        <v>2</v>
      </c>
      <c r="AP788" s="44">
        <v>0</v>
      </c>
      <c r="AQ788" s="44">
        <v>0</v>
      </c>
      <c r="AR788" s="44">
        <v>0</v>
      </c>
      <c r="AS788" s="44">
        <v>0</v>
      </c>
      <c r="AT788" s="44">
        <v>0</v>
      </c>
      <c r="AU788" s="44">
        <v>0</v>
      </c>
      <c r="AV788" s="44">
        <v>0</v>
      </c>
      <c r="AW788" s="44">
        <v>0</v>
      </c>
      <c r="AX788" s="44">
        <v>0</v>
      </c>
      <c r="AY788" s="44">
        <v>0</v>
      </c>
      <c r="AZ788" s="44">
        <v>0</v>
      </c>
      <c r="BA788" s="44">
        <v>0</v>
      </c>
      <c r="BB788" s="44">
        <v>0</v>
      </c>
      <c r="BC788" s="44">
        <v>0</v>
      </c>
      <c r="BD788" s="44">
        <v>6</v>
      </c>
      <c r="BE788" s="44">
        <v>0</v>
      </c>
      <c r="BF788" s="44">
        <v>0</v>
      </c>
      <c r="BG788" s="44">
        <v>0</v>
      </c>
      <c r="BH788" s="44">
        <v>0</v>
      </c>
      <c r="BI788" s="44">
        <v>0</v>
      </c>
      <c r="BJ788" s="44">
        <v>0</v>
      </c>
      <c r="BK788" s="44">
        <v>0</v>
      </c>
      <c r="BL788" s="44">
        <f>SUM(V788:BK788)</f>
        <v>11</v>
      </c>
      <c r="BM788" s="152">
        <f t="shared" si="1"/>
        <v>8</v>
      </c>
      <c r="BN788" s="153">
        <f t="shared" si="2"/>
        <v>3</v>
      </c>
      <c r="BO788" s="154">
        <f t="shared" si="3"/>
        <v>0</v>
      </c>
      <c r="BP788" s="155">
        <f t="shared" si="4"/>
        <v>0</v>
      </c>
      <c r="BQ788" s="44"/>
    </row>
    <row r="789" spans="1:69" ht="15.75" customHeight="1" x14ac:dyDescent="0.3">
      <c r="A789" s="44" t="s">
        <v>212</v>
      </c>
      <c r="B789" s="44" t="s">
        <v>1724</v>
      </c>
      <c r="C789" s="44" t="s">
        <v>1724</v>
      </c>
      <c r="D789" s="44">
        <v>2020</v>
      </c>
      <c r="E789" s="45">
        <v>44041</v>
      </c>
      <c r="F789" s="44" t="s">
        <v>137</v>
      </c>
      <c r="G789" s="44" t="s">
        <v>55</v>
      </c>
      <c r="H789" s="37" t="s">
        <v>26</v>
      </c>
      <c r="I789" s="37" t="s">
        <v>26</v>
      </c>
      <c r="J789" s="37" t="s">
        <v>27</v>
      </c>
      <c r="K789" s="37" t="s">
        <v>26</v>
      </c>
      <c r="L789" s="37" t="s">
        <v>27</v>
      </c>
      <c r="M789" s="44" t="s">
        <v>1699</v>
      </c>
      <c r="N789" s="44"/>
      <c r="O789" s="44">
        <v>0</v>
      </c>
      <c r="P789" s="44">
        <v>0</v>
      </c>
      <c r="Q789" s="44">
        <v>0</v>
      </c>
      <c r="R789" s="44">
        <v>0</v>
      </c>
      <c r="S789" s="44">
        <v>0</v>
      </c>
      <c r="T789" s="44">
        <v>0</v>
      </c>
      <c r="U789" s="44">
        <v>0</v>
      </c>
      <c r="V789" s="44">
        <v>0</v>
      </c>
      <c r="W789" s="44">
        <v>0</v>
      </c>
      <c r="X789" s="44">
        <v>0</v>
      </c>
      <c r="Y789" s="44">
        <v>0</v>
      </c>
      <c r="Z789" s="44">
        <v>4</v>
      </c>
      <c r="AA789" s="44">
        <v>0</v>
      </c>
      <c r="AB789" s="44">
        <v>0</v>
      </c>
      <c r="AC789" s="44">
        <v>0</v>
      </c>
      <c r="AD789" s="44">
        <v>0</v>
      </c>
      <c r="AE789" s="44">
        <v>0</v>
      </c>
      <c r="AF789" s="44">
        <v>0</v>
      </c>
      <c r="AG789" s="44">
        <v>0</v>
      </c>
      <c r="AH789" s="44">
        <v>0</v>
      </c>
      <c r="AI789" s="44">
        <v>0</v>
      </c>
      <c r="AJ789" s="44">
        <v>0</v>
      </c>
      <c r="AK789" s="44">
        <v>0</v>
      </c>
      <c r="AL789" s="44">
        <v>0</v>
      </c>
      <c r="AM789" s="44">
        <v>0</v>
      </c>
      <c r="AN789" s="44">
        <v>0</v>
      </c>
      <c r="AO789" s="44">
        <v>0</v>
      </c>
      <c r="AP789" s="44">
        <v>0</v>
      </c>
      <c r="AQ789" s="44">
        <v>0</v>
      </c>
      <c r="AR789" s="44">
        <v>0</v>
      </c>
      <c r="AS789" s="44">
        <v>0</v>
      </c>
      <c r="AT789" s="44">
        <v>0</v>
      </c>
      <c r="AU789" s="44">
        <v>0</v>
      </c>
      <c r="AV789" s="44">
        <v>1</v>
      </c>
      <c r="AW789" s="44">
        <v>0</v>
      </c>
      <c r="AX789" s="44">
        <v>0</v>
      </c>
      <c r="AY789" s="44">
        <v>0</v>
      </c>
      <c r="AZ789" s="44">
        <v>0</v>
      </c>
      <c r="BA789" s="44">
        <v>0</v>
      </c>
      <c r="BB789" s="44">
        <v>0</v>
      </c>
      <c r="BC789" s="44">
        <v>0</v>
      </c>
      <c r="BD789" s="44">
        <v>1</v>
      </c>
      <c r="BE789" s="44">
        <v>0</v>
      </c>
      <c r="BF789" s="44">
        <v>0</v>
      </c>
      <c r="BG789" s="44">
        <v>0</v>
      </c>
      <c r="BH789" s="44">
        <v>0</v>
      </c>
      <c r="BI789" s="44">
        <v>0</v>
      </c>
      <c r="BJ789" s="44">
        <v>0</v>
      </c>
      <c r="BK789" s="44">
        <v>0</v>
      </c>
      <c r="BL789" s="44">
        <f>SUM(V789:BK789)</f>
        <v>6</v>
      </c>
      <c r="BM789" s="152">
        <f t="shared" si="1"/>
        <v>1</v>
      </c>
      <c r="BN789" s="153">
        <f t="shared" si="2"/>
        <v>5</v>
      </c>
      <c r="BO789" s="154">
        <f t="shared" si="3"/>
        <v>0</v>
      </c>
      <c r="BP789" s="155">
        <f t="shared" si="4"/>
        <v>0</v>
      </c>
      <c r="BQ789" s="44"/>
    </row>
    <row r="790" spans="1:69" ht="15.75" customHeight="1" x14ac:dyDescent="0.3">
      <c r="A790" s="44" t="s">
        <v>212</v>
      </c>
      <c r="B790" s="44" t="s">
        <v>1724</v>
      </c>
      <c r="C790" s="44" t="s">
        <v>1724</v>
      </c>
      <c r="D790" s="44">
        <v>2020</v>
      </c>
      <c r="E790" s="45">
        <v>44041</v>
      </c>
      <c r="F790" s="44" t="s">
        <v>137</v>
      </c>
      <c r="G790" s="44" t="s">
        <v>55</v>
      </c>
      <c r="H790" s="37" t="s">
        <v>26</v>
      </c>
      <c r="I790" s="37" t="s">
        <v>26</v>
      </c>
      <c r="J790" s="37" t="s">
        <v>27</v>
      </c>
      <c r="K790" s="37" t="s">
        <v>26</v>
      </c>
      <c r="L790" s="37" t="s">
        <v>27</v>
      </c>
      <c r="M790" s="44" t="s">
        <v>1700</v>
      </c>
      <c r="N790" s="44">
        <f>SUM(O790:U790,V790:BK790)</f>
        <v>10</v>
      </c>
      <c r="O790" s="44">
        <v>0</v>
      </c>
      <c r="P790" s="44">
        <v>0</v>
      </c>
      <c r="Q790" s="44">
        <v>0</v>
      </c>
      <c r="R790" s="44">
        <v>0</v>
      </c>
      <c r="S790" s="44">
        <v>0</v>
      </c>
      <c r="T790" s="44">
        <v>10</v>
      </c>
      <c r="U790" s="44">
        <v>0</v>
      </c>
      <c r="V790" s="44">
        <v>0</v>
      </c>
      <c r="W790" s="44">
        <v>0</v>
      </c>
      <c r="X790" s="44">
        <v>0</v>
      </c>
      <c r="Y790" s="44">
        <v>0</v>
      </c>
      <c r="Z790" s="44">
        <v>0</v>
      </c>
      <c r="AA790" s="44">
        <v>0</v>
      </c>
      <c r="AB790" s="44">
        <v>0</v>
      </c>
      <c r="AC790" s="44">
        <v>0</v>
      </c>
      <c r="AD790" s="44">
        <v>0</v>
      </c>
      <c r="AE790" s="44">
        <v>0</v>
      </c>
      <c r="AF790" s="44">
        <v>0</v>
      </c>
      <c r="AG790" s="44">
        <v>0</v>
      </c>
      <c r="AH790" s="44">
        <v>0</v>
      </c>
      <c r="AI790" s="44">
        <v>0</v>
      </c>
      <c r="AJ790" s="44">
        <v>0</v>
      </c>
      <c r="AK790" s="44">
        <v>0</v>
      </c>
      <c r="AL790" s="44">
        <v>0</v>
      </c>
      <c r="AM790" s="44">
        <v>0</v>
      </c>
      <c r="AN790" s="44">
        <v>0</v>
      </c>
      <c r="AO790" s="44">
        <v>0</v>
      </c>
      <c r="AP790" s="44">
        <v>0</v>
      </c>
      <c r="AQ790" s="44">
        <v>0</v>
      </c>
      <c r="AR790" s="44">
        <v>0</v>
      </c>
      <c r="AS790" s="44">
        <v>0</v>
      </c>
      <c r="AT790" s="44">
        <v>0</v>
      </c>
      <c r="AU790" s="44">
        <v>0</v>
      </c>
      <c r="AV790" s="44">
        <v>0</v>
      </c>
      <c r="AW790" s="44">
        <v>0</v>
      </c>
      <c r="AX790" s="44">
        <v>0</v>
      </c>
      <c r="AY790" s="44">
        <v>0</v>
      </c>
      <c r="AZ790" s="44">
        <v>0</v>
      </c>
      <c r="BA790" s="44">
        <v>0</v>
      </c>
      <c r="BB790" s="44">
        <v>0</v>
      </c>
      <c r="BC790" s="44">
        <v>0</v>
      </c>
      <c r="BD790" s="44">
        <v>0</v>
      </c>
      <c r="BE790" s="44">
        <v>0</v>
      </c>
      <c r="BF790" s="44">
        <v>0</v>
      </c>
      <c r="BG790" s="44">
        <v>0</v>
      </c>
      <c r="BH790" s="44">
        <v>0</v>
      </c>
      <c r="BI790" s="44">
        <v>0</v>
      </c>
      <c r="BJ790" s="44">
        <v>0</v>
      </c>
      <c r="BK790" s="44">
        <v>0</v>
      </c>
      <c r="BL790" s="44">
        <f>SUM(V790:BK790)</f>
        <v>0</v>
      </c>
      <c r="BM790" s="152">
        <f t="shared" si="1"/>
        <v>0</v>
      </c>
      <c r="BN790" s="153">
        <f t="shared" si="2"/>
        <v>0</v>
      </c>
      <c r="BO790" s="154">
        <f t="shared" si="3"/>
        <v>0</v>
      </c>
      <c r="BP790" s="155">
        <f t="shared" si="4"/>
        <v>0</v>
      </c>
      <c r="BQ790" s="44"/>
    </row>
    <row r="791" spans="1:69" ht="15.75" customHeight="1" x14ac:dyDescent="0.3">
      <c r="A791" s="44" t="s">
        <v>212</v>
      </c>
      <c r="B791" s="44" t="s">
        <v>1724</v>
      </c>
      <c r="C791" s="44" t="s">
        <v>1724</v>
      </c>
      <c r="D791" s="44">
        <v>2020</v>
      </c>
      <c r="E791" s="45">
        <v>44041</v>
      </c>
      <c r="F791" s="44" t="s">
        <v>137</v>
      </c>
      <c r="G791" s="44" t="s">
        <v>161</v>
      </c>
      <c r="H791" s="37" t="s">
        <v>45</v>
      </c>
      <c r="I791" s="37" t="s">
        <v>45</v>
      </c>
      <c r="J791" s="37" t="s">
        <v>45</v>
      </c>
      <c r="K791" s="37" t="s">
        <v>45</v>
      </c>
      <c r="L791" s="37" t="s">
        <v>45</v>
      </c>
      <c r="M791" s="44" t="s">
        <v>1698</v>
      </c>
      <c r="N791" s="44"/>
      <c r="O791" s="44">
        <v>0</v>
      </c>
      <c r="P791" s="44">
        <v>0</v>
      </c>
      <c r="Q791" s="44">
        <v>0</v>
      </c>
      <c r="R791" s="44">
        <v>0</v>
      </c>
      <c r="S791" s="44">
        <v>0</v>
      </c>
      <c r="T791" s="44">
        <v>0</v>
      </c>
      <c r="U791" s="44">
        <v>0</v>
      </c>
      <c r="V791" s="44">
        <v>0</v>
      </c>
      <c r="W791" s="44">
        <v>0</v>
      </c>
      <c r="X791" s="44">
        <v>0</v>
      </c>
      <c r="Y791" s="44">
        <v>2</v>
      </c>
      <c r="Z791" s="44">
        <v>1</v>
      </c>
      <c r="AA791" s="44">
        <v>0</v>
      </c>
      <c r="AB791" s="44">
        <v>1</v>
      </c>
      <c r="AC791" s="44">
        <v>0</v>
      </c>
      <c r="AD791" s="44">
        <v>0</v>
      </c>
      <c r="AE791" s="44">
        <v>0</v>
      </c>
      <c r="AF791" s="44">
        <v>0</v>
      </c>
      <c r="AG791" s="44">
        <v>0</v>
      </c>
      <c r="AH791" s="44">
        <v>2</v>
      </c>
      <c r="AI791" s="44">
        <v>0</v>
      </c>
      <c r="AJ791" s="44">
        <v>0</v>
      </c>
      <c r="AK791" s="44">
        <v>0</v>
      </c>
      <c r="AL791" s="44">
        <v>0</v>
      </c>
      <c r="AM791" s="44">
        <v>0</v>
      </c>
      <c r="AN791" s="44">
        <v>0</v>
      </c>
      <c r="AO791" s="44">
        <v>2</v>
      </c>
      <c r="AP791" s="44">
        <v>0</v>
      </c>
      <c r="AQ791" s="44">
        <v>0</v>
      </c>
      <c r="AR791" s="44">
        <v>0</v>
      </c>
      <c r="AS791" s="44">
        <v>0</v>
      </c>
      <c r="AT791" s="44">
        <v>0</v>
      </c>
      <c r="AU791" s="44">
        <v>2</v>
      </c>
      <c r="AV791" s="44">
        <v>0</v>
      </c>
      <c r="AW791" s="44">
        <v>0</v>
      </c>
      <c r="AX791" s="44">
        <v>0</v>
      </c>
      <c r="AY791" s="44">
        <v>0</v>
      </c>
      <c r="AZ791" s="44">
        <v>0</v>
      </c>
      <c r="BA791" s="44">
        <v>0</v>
      </c>
      <c r="BB791" s="44">
        <v>0</v>
      </c>
      <c r="BC791" s="44">
        <v>0</v>
      </c>
      <c r="BD791" s="44">
        <v>0</v>
      </c>
      <c r="BE791" s="44">
        <v>0</v>
      </c>
      <c r="BF791" s="44">
        <v>0</v>
      </c>
      <c r="BG791" s="44">
        <v>0</v>
      </c>
      <c r="BH791" s="44">
        <v>0</v>
      </c>
      <c r="BI791" s="44">
        <v>0</v>
      </c>
      <c r="BJ791" s="44">
        <v>1</v>
      </c>
      <c r="BK791" s="44">
        <v>0</v>
      </c>
      <c r="BL791" s="44">
        <f>SUM(V791:BK791)</f>
        <v>11</v>
      </c>
      <c r="BM791" s="152">
        <f t="shared" si="1"/>
        <v>9</v>
      </c>
      <c r="BN791" s="153">
        <f t="shared" si="2"/>
        <v>1</v>
      </c>
      <c r="BO791" s="154">
        <f t="shared" si="3"/>
        <v>1</v>
      </c>
      <c r="BP791" s="155">
        <f t="shared" si="4"/>
        <v>0</v>
      </c>
      <c r="BQ791" s="44"/>
    </row>
    <row r="792" spans="1:69" ht="15.75" customHeight="1" x14ac:dyDescent="0.3">
      <c r="A792" s="44" t="s">
        <v>212</v>
      </c>
      <c r="B792" s="44" t="s">
        <v>1724</v>
      </c>
      <c r="C792" s="44" t="s">
        <v>1724</v>
      </c>
      <c r="D792" s="44">
        <v>2020</v>
      </c>
      <c r="E792" s="45">
        <v>44041</v>
      </c>
      <c r="F792" s="44" t="s">
        <v>137</v>
      </c>
      <c r="G792" s="44" t="s">
        <v>161</v>
      </c>
      <c r="H792" s="37" t="s">
        <v>45</v>
      </c>
      <c r="I792" s="37" t="s">
        <v>45</v>
      </c>
      <c r="J792" s="37" t="s">
        <v>45</v>
      </c>
      <c r="K792" s="37" t="s">
        <v>45</v>
      </c>
      <c r="L792" s="37" t="s">
        <v>45</v>
      </c>
      <c r="M792" s="44" t="s">
        <v>1699</v>
      </c>
      <c r="N792" s="44"/>
      <c r="O792" s="44">
        <v>0</v>
      </c>
      <c r="P792" s="44">
        <v>0</v>
      </c>
      <c r="Q792" s="44">
        <v>0</v>
      </c>
      <c r="R792" s="44">
        <v>0</v>
      </c>
      <c r="S792" s="44">
        <v>0</v>
      </c>
      <c r="T792" s="44">
        <v>0</v>
      </c>
      <c r="U792" s="44">
        <v>0</v>
      </c>
      <c r="V792" s="44">
        <v>1</v>
      </c>
      <c r="W792" s="44">
        <v>0</v>
      </c>
      <c r="X792" s="44">
        <v>0</v>
      </c>
      <c r="Y792" s="44">
        <v>1</v>
      </c>
      <c r="Z792" s="44">
        <v>1</v>
      </c>
      <c r="AA792" s="44">
        <v>0</v>
      </c>
      <c r="AB792" s="44">
        <v>0</v>
      </c>
      <c r="AC792" s="44">
        <v>0</v>
      </c>
      <c r="AD792" s="44">
        <v>0</v>
      </c>
      <c r="AE792" s="44">
        <v>0</v>
      </c>
      <c r="AF792" s="44">
        <v>0</v>
      </c>
      <c r="AG792" s="44">
        <v>0</v>
      </c>
      <c r="AH792" s="44">
        <v>0</v>
      </c>
      <c r="AI792" s="44">
        <v>0</v>
      </c>
      <c r="AJ792" s="44">
        <v>0</v>
      </c>
      <c r="AK792" s="44">
        <v>0</v>
      </c>
      <c r="AL792" s="44">
        <v>0</v>
      </c>
      <c r="AM792" s="44">
        <v>0</v>
      </c>
      <c r="AN792" s="44">
        <v>0</v>
      </c>
      <c r="AO792" s="44">
        <v>1</v>
      </c>
      <c r="AP792" s="44">
        <v>0</v>
      </c>
      <c r="AQ792" s="44">
        <v>0</v>
      </c>
      <c r="AR792" s="44">
        <v>1</v>
      </c>
      <c r="AS792" s="44">
        <v>0</v>
      </c>
      <c r="AT792" s="44">
        <v>0</v>
      </c>
      <c r="AU792" s="44">
        <v>0</v>
      </c>
      <c r="AV792" s="44">
        <v>0</v>
      </c>
      <c r="AW792" s="44">
        <v>0</v>
      </c>
      <c r="AX792" s="44">
        <v>0</v>
      </c>
      <c r="AY792" s="44">
        <v>0</v>
      </c>
      <c r="AZ792" s="44">
        <v>0</v>
      </c>
      <c r="BA792" s="44">
        <v>0</v>
      </c>
      <c r="BB792" s="44">
        <v>0</v>
      </c>
      <c r="BC792" s="44">
        <v>0</v>
      </c>
      <c r="BD792" s="44">
        <v>0</v>
      </c>
      <c r="BE792" s="44">
        <v>0</v>
      </c>
      <c r="BF792" s="44">
        <v>0</v>
      </c>
      <c r="BG792" s="44">
        <v>0</v>
      </c>
      <c r="BH792" s="44">
        <v>0</v>
      </c>
      <c r="BI792" s="44">
        <v>0</v>
      </c>
      <c r="BJ792" s="44">
        <v>1</v>
      </c>
      <c r="BK792" s="44">
        <v>0</v>
      </c>
      <c r="BL792" s="44">
        <f>SUM(V792:BK792)</f>
        <v>6</v>
      </c>
      <c r="BM792" s="152">
        <f t="shared" si="1"/>
        <v>3</v>
      </c>
      <c r="BN792" s="153">
        <f t="shared" si="2"/>
        <v>1</v>
      </c>
      <c r="BO792" s="154">
        <f t="shared" si="3"/>
        <v>2</v>
      </c>
      <c r="BP792" s="155">
        <f t="shared" si="4"/>
        <v>0</v>
      </c>
      <c r="BQ792" s="44"/>
    </row>
    <row r="793" spans="1:69" ht="15.75" customHeight="1" x14ac:dyDescent="0.3">
      <c r="A793" s="44" t="s">
        <v>212</v>
      </c>
      <c r="B793" s="44" t="s">
        <v>1724</v>
      </c>
      <c r="C793" s="44" t="s">
        <v>1724</v>
      </c>
      <c r="D793" s="44">
        <v>2020</v>
      </c>
      <c r="E793" s="45">
        <v>44041</v>
      </c>
      <c r="F793" s="44" t="s">
        <v>137</v>
      </c>
      <c r="G793" s="44" t="s">
        <v>161</v>
      </c>
      <c r="H793" s="37" t="s">
        <v>45</v>
      </c>
      <c r="I793" s="37" t="s">
        <v>45</v>
      </c>
      <c r="J793" s="37" t="s">
        <v>45</v>
      </c>
      <c r="K793" s="37" t="s">
        <v>45</v>
      </c>
      <c r="L793" s="37" t="s">
        <v>45</v>
      </c>
      <c r="M793" s="44" t="s">
        <v>1700</v>
      </c>
      <c r="N793" s="44">
        <f>SUM(O793:U793,V793:BK793)</f>
        <v>10</v>
      </c>
      <c r="O793" s="44">
        <v>0</v>
      </c>
      <c r="P793" s="44">
        <v>0</v>
      </c>
      <c r="Q793" s="44">
        <v>0</v>
      </c>
      <c r="R793" s="44">
        <v>0</v>
      </c>
      <c r="S793" s="44">
        <v>0</v>
      </c>
      <c r="T793" s="44">
        <v>3</v>
      </c>
      <c r="U793" s="44">
        <v>5</v>
      </c>
      <c r="V793" s="44">
        <v>0</v>
      </c>
      <c r="W793" s="44">
        <v>0</v>
      </c>
      <c r="X793" s="44">
        <v>0</v>
      </c>
      <c r="Y793" s="44">
        <v>2</v>
      </c>
      <c r="Z793" s="44">
        <v>0</v>
      </c>
      <c r="AA793" s="44">
        <v>0</v>
      </c>
      <c r="AB793" s="44">
        <v>0</v>
      </c>
      <c r="AC793" s="44">
        <v>0</v>
      </c>
      <c r="AD793" s="44">
        <v>0</v>
      </c>
      <c r="AE793" s="44">
        <v>0</v>
      </c>
      <c r="AF793" s="44">
        <v>0</v>
      </c>
      <c r="AG793" s="44">
        <v>0</v>
      </c>
      <c r="AH793" s="44">
        <v>0</v>
      </c>
      <c r="AI793" s="44">
        <v>0</v>
      </c>
      <c r="AJ793" s="44">
        <v>0</v>
      </c>
      <c r="AK793" s="44">
        <v>0</v>
      </c>
      <c r="AL793" s="44">
        <v>0</v>
      </c>
      <c r="AM793" s="44">
        <v>0</v>
      </c>
      <c r="AN793" s="44">
        <v>0</v>
      </c>
      <c r="AO793" s="44">
        <v>0</v>
      </c>
      <c r="AP793" s="44">
        <v>0</v>
      </c>
      <c r="AQ793" s="44">
        <v>0</v>
      </c>
      <c r="AR793" s="44">
        <v>0</v>
      </c>
      <c r="AS793" s="44">
        <v>0</v>
      </c>
      <c r="AT793" s="44">
        <v>0</v>
      </c>
      <c r="AU793" s="44">
        <v>0</v>
      </c>
      <c r="AV793" s="44">
        <v>0</v>
      </c>
      <c r="AW793" s="44">
        <v>0</v>
      </c>
      <c r="AX793" s="44">
        <v>0</v>
      </c>
      <c r="AY793" s="44">
        <v>0</v>
      </c>
      <c r="AZ793" s="44">
        <v>0</v>
      </c>
      <c r="BA793" s="44">
        <v>0</v>
      </c>
      <c r="BB793" s="44">
        <v>0</v>
      </c>
      <c r="BC793" s="44">
        <v>0</v>
      </c>
      <c r="BD793" s="44">
        <v>0</v>
      </c>
      <c r="BE793" s="44">
        <v>0</v>
      </c>
      <c r="BF793" s="44">
        <v>0</v>
      </c>
      <c r="BG793" s="44">
        <v>0</v>
      </c>
      <c r="BH793" s="44">
        <v>0</v>
      </c>
      <c r="BI793" s="44">
        <v>0</v>
      </c>
      <c r="BJ793" s="44">
        <v>0</v>
      </c>
      <c r="BK793" s="44">
        <v>0</v>
      </c>
      <c r="BL793" s="44">
        <f>SUM(V793:BK793)</f>
        <v>2</v>
      </c>
      <c r="BM793" s="152">
        <f t="shared" si="1"/>
        <v>2</v>
      </c>
      <c r="BN793" s="153">
        <f t="shared" si="2"/>
        <v>0</v>
      </c>
      <c r="BO793" s="154">
        <f t="shared" si="3"/>
        <v>0</v>
      </c>
      <c r="BP793" s="155">
        <f t="shared" si="4"/>
        <v>0</v>
      </c>
      <c r="BQ793" s="44"/>
    </row>
    <row r="794" spans="1:69" ht="15.75" customHeight="1" x14ac:dyDescent="0.3">
      <c r="A794" s="44" t="s">
        <v>212</v>
      </c>
      <c r="B794" s="44" t="s">
        <v>1730</v>
      </c>
      <c r="C794" s="44" t="s">
        <v>1730</v>
      </c>
      <c r="D794" s="44">
        <v>2020</v>
      </c>
      <c r="E794" s="45">
        <v>44041</v>
      </c>
      <c r="F794" s="44" t="s">
        <v>137</v>
      </c>
      <c r="G794" s="44" t="s">
        <v>57</v>
      </c>
      <c r="H794" s="37" t="s">
        <v>31</v>
      </c>
      <c r="I794" s="37" t="s">
        <v>31</v>
      </c>
      <c r="J794" s="37" t="s">
        <v>31</v>
      </c>
      <c r="K794" s="37" t="s">
        <v>31</v>
      </c>
      <c r="L794" s="37" t="s">
        <v>31</v>
      </c>
      <c r="M794" s="44" t="s">
        <v>1698</v>
      </c>
      <c r="N794" s="44"/>
      <c r="O794" s="44">
        <v>0</v>
      </c>
      <c r="P794" s="44">
        <v>0</v>
      </c>
      <c r="Q794" s="44">
        <v>0</v>
      </c>
      <c r="R794" s="44">
        <v>0</v>
      </c>
      <c r="S794" s="44">
        <v>0</v>
      </c>
      <c r="T794" s="44">
        <v>0</v>
      </c>
      <c r="U794" s="44">
        <v>0</v>
      </c>
      <c r="V794" s="44">
        <v>0</v>
      </c>
      <c r="W794" s="44">
        <v>0</v>
      </c>
      <c r="X794" s="44">
        <v>2</v>
      </c>
      <c r="Y794" s="44">
        <v>0</v>
      </c>
      <c r="Z794" s="44">
        <v>0</v>
      </c>
      <c r="AA794" s="44">
        <v>0</v>
      </c>
      <c r="AB794" s="44">
        <v>0</v>
      </c>
      <c r="AC794" s="44">
        <v>6</v>
      </c>
      <c r="AD794" s="44">
        <v>0</v>
      </c>
      <c r="AE794" s="44">
        <v>0</v>
      </c>
      <c r="AF794" s="44">
        <v>0</v>
      </c>
      <c r="AG794" s="44">
        <v>0</v>
      </c>
      <c r="AH794" s="44">
        <v>4</v>
      </c>
      <c r="AI794" s="44">
        <v>0</v>
      </c>
      <c r="AJ794" s="44">
        <v>0</v>
      </c>
      <c r="AK794" s="44">
        <v>0</v>
      </c>
      <c r="AL794" s="44">
        <v>0</v>
      </c>
      <c r="AM794" s="44">
        <v>0</v>
      </c>
      <c r="AN794" s="44">
        <v>0</v>
      </c>
      <c r="AO794" s="44">
        <v>0</v>
      </c>
      <c r="AP794" s="44">
        <v>0</v>
      </c>
      <c r="AQ794" s="44">
        <v>0</v>
      </c>
      <c r="AR794" s="44">
        <v>0</v>
      </c>
      <c r="AS794" s="44">
        <v>0</v>
      </c>
      <c r="AT794" s="44">
        <v>0</v>
      </c>
      <c r="AU794" s="44">
        <v>0</v>
      </c>
      <c r="AV794" s="44">
        <v>0</v>
      </c>
      <c r="AW794" s="44">
        <v>0</v>
      </c>
      <c r="AX794" s="44">
        <v>0</v>
      </c>
      <c r="AY794" s="44">
        <v>2</v>
      </c>
      <c r="AZ794" s="44">
        <v>0</v>
      </c>
      <c r="BA794" s="44">
        <v>0</v>
      </c>
      <c r="BB794" s="44">
        <v>0</v>
      </c>
      <c r="BC794" s="44">
        <v>0</v>
      </c>
      <c r="BD794" s="44">
        <v>5</v>
      </c>
      <c r="BE794" s="44">
        <v>0</v>
      </c>
      <c r="BF794" s="44">
        <v>0</v>
      </c>
      <c r="BG794" s="44">
        <v>0</v>
      </c>
      <c r="BH794" s="44">
        <v>0</v>
      </c>
      <c r="BI794" s="44">
        <v>0</v>
      </c>
      <c r="BJ794" s="44">
        <v>0</v>
      </c>
      <c r="BK794" s="44">
        <v>0</v>
      </c>
      <c r="BL794" s="44">
        <f>SUM(V794:BK794)</f>
        <v>19</v>
      </c>
      <c r="BM794" s="152">
        <f t="shared" si="1"/>
        <v>17</v>
      </c>
      <c r="BN794" s="153">
        <f t="shared" si="2"/>
        <v>0</v>
      </c>
      <c r="BO794" s="154">
        <f t="shared" si="3"/>
        <v>0</v>
      </c>
      <c r="BP794" s="155">
        <f t="shared" si="4"/>
        <v>2</v>
      </c>
      <c r="BQ794" s="44"/>
    </row>
    <row r="795" spans="1:69" ht="15.75" customHeight="1" x14ac:dyDescent="0.3">
      <c r="A795" s="44" t="s">
        <v>212</v>
      </c>
      <c r="B795" s="44" t="s">
        <v>1730</v>
      </c>
      <c r="C795" s="44" t="s">
        <v>1730</v>
      </c>
      <c r="D795" s="44">
        <v>2020</v>
      </c>
      <c r="E795" s="45">
        <v>44041</v>
      </c>
      <c r="F795" s="44" t="s">
        <v>137</v>
      </c>
      <c r="G795" s="44" t="s">
        <v>57</v>
      </c>
      <c r="H795" s="37" t="s">
        <v>31</v>
      </c>
      <c r="I795" s="37" t="s">
        <v>31</v>
      </c>
      <c r="J795" s="37" t="s">
        <v>31</v>
      </c>
      <c r="K795" s="37" t="s">
        <v>31</v>
      </c>
      <c r="L795" s="37" t="s">
        <v>31</v>
      </c>
      <c r="M795" s="44" t="s">
        <v>1699</v>
      </c>
      <c r="N795" s="44"/>
      <c r="O795" s="44">
        <v>0</v>
      </c>
      <c r="P795" s="44">
        <v>0</v>
      </c>
      <c r="Q795" s="44">
        <v>0</v>
      </c>
      <c r="R795" s="44">
        <v>0</v>
      </c>
      <c r="S795" s="44">
        <v>0</v>
      </c>
      <c r="T795" s="44">
        <v>0</v>
      </c>
      <c r="U795" s="44">
        <v>0</v>
      </c>
      <c r="V795" s="44">
        <v>0</v>
      </c>
      <c r="W795" s="44">
        <v>0</v>
      </c>
      <c r="X795" s="44">
        <v>1</v>
      </c>
      <c r="Y795" s="44">
        <v>0</v>
      </c>
      <c r="Z795" s="44">
        <v>0</v>
      </c>
      <c r="AA795" s="44">
        <v>0</v>
      </c>
      <c r="AB795" s="44">
        <v>0</v>
      </c>
      <c r="AC795" s="44">
        <v>0</v>
      </c>
      <c r="AD795" s="44">
        <v>0</v>
      </c>
      <c r="AE795" s="44">
        <v>0</v>
      </c>
      <c r="AF795" s="44">
        <v>0</v>
      </c>
      <c r="AG795" s="44">
        <v>0</v>
      </c>
      <c r="AH795" s="44">
        <v>0</v>
      </c>
      <c r="AI795" s="44">
        <v>0</v>
      </c>
      <c r="AJ795" s="44">
        <v>0</v>
      </c>
      <c r="AK795" s="44">
        <v>0</v>
      </c>
      <c r="AL795" s="44">
        <v>0</v>
      </c>
      <c r="AM795" s="44">
        <v>0</v>
      </c>
      <c r="AN795" s="44">
        <v>0</v>
      </c>
      <c r="AO795" s="44">
        <v>0</v>
      </c>
      <c r="AP795" s="44">
        <v>0</v>
      </c>
      <c r="AQ795" s="44">
        <v>0</v>
      </c>
      <c r="AR795" s="44">
        <v>0</v>
      </c>
      <c r="AS795" s="44">
        <v>0</v>
      </c>
      <c r="AT795" s="44">
        <v>2</v>
      </c>
      <c r="AU795" s="44">
        <v>0</v>
      </c>
      <c r="AV795" s="44">
        <v>4</v>
      </c>
      <c r="AW795" s="44">
        <v>0</v>
      </c>
      <c r="AX795" s="44">
        <v>0</v>
      </c>
      <c r="AY795" s="44">
        <v>0</v>
      </c>
      <c r="AZ795" s="44">
        <v>0</v>
      </c>
      <c r="BA795" s="44">
        <v>0</v>
      </c>
      <c r="BB795" s="44">
        <v>0</v>
      </c>
      <c r="BC795" s="44">
        <v>0</v>
      </c>
      <c r="BD795" s="44">
        <v>0</v>
      </c>
      <c r="BE795" s="44">
        <v>0</v>
      </c>
      <c r="BF795" s="44">
        <v>0</v>
      </c>
      <c r="BG795" s="44">
        <v>0</v>
      </c>
      <c r="BH795" s="44">
        <v>0</v>
      </c>
      <c r="BI795" s="44">
        <v>0</v>
      </c>
      <c r="BJ795" s="44">
        <v>0</v>
      </c>
      <c r="BK795" s="44">
        <v>0</v>
      </c>
      <c r="BL795" s="44">
        <f>SUM(V795:BK795)</f>
        <v>7</v>
      </c>
      <c r="BM795" s="152">
        <f t="shared" si="1"/>
        <v>0</v>
      </c>
      <c r="BN795" s="153">
        <f t="shared" si="2"/>
        <v>4</v>
      </c>
      <c r="BO795" s="154">
        <f t="shared" si="3"/>
        <v>0</v>
      </c>
      <c r="BP795" s="155">
        <f t="shared" si="4"/>
        <v>3</v>
      </c>
      <c r="BQ795" s="44"/>
    </row>
    <row r="796" spans="1:69" ht="15.75" customHeight="1" x14ac:dyDescent="0.3">
      <c r="A796" s="44" t="s">
        <v>212</v>
      </c>
      <c r="B796" s="44" t="s">
        <v>1730</v>
      </c>
      <c r="C796" s="44" t="s">
        <v>1730</v>
      </c>
      <c r="D796" s="44">
        <v>2020</v>
      </c>
      <c r="E796" s="45">
        <v>44041</v>
      </c>
      <c r="F796" s="44" t="s">
        <v>137</v>
      </c>
      <c r="G796" s="44" t="s">
        <v>57</v>
      </c>
      <c r="H796" s="37" t="s">
        <v>31</v>
      </c>
      <c r="I796" s="37" t="s">
        <v>31</v>
      </c>
      <c r="J796" s="37" t="s">
        <v>31</v>
      </c>
      <c r="K796" s="37" t="s">
        <v>31</v>
      </c>
      <c r="L796" s="37" t="s">
        <v>31</v>
      </c>
      <c r="M796" s="44" t="s">
        <v>1700</v>
      </c>
      <c r="N796" s="44">
        <f>SUM(O796:U796,V796:BK796)</f>
        <v>10</v>
      </c>
      <c r="O796" s="44">
        <v>0</v>
      </c>
      <c r="P796" s="44">
        <v>0</v>
      </c>
      <c r="Q796" s="44">
        <v>0</v>
      </c>
      <c r="R796" s="44">
        <v>0</v>
      </c>
      <c r="S796" s="44">
        <v>0</v>
      </c>
      <c r="T796" s="44">
        <v>10</v>
      </c>
      <c r="U796" s="44">
        <v>0</v>
      </c>
      <c r="V796" s="44">
        <v>0</v>
      </c>
      <c r="W796" s="44">
        <v>0</v>
      </c>
      <c r="X796" s="44">
        <v>0</v>
      </c>
      <c r="Y796" s="44">
        <v>0</v>
      </c>
      <c r="Z796" s="44">
        <v>0</v>
      </c>
      <c r="AA796" s="44">
        <v>0</v>
      </c>
      <c r="AB796" s="44">
        <v>0</v>
      </c>
      <c r="AC796" s="44">
        <v>0</v>
      </c>
      <c r="AD796" s="44">
        <v>0</v>
      </c>
      <c r="AE796" s="44">
        <v>0</v>
      </c>
      <c r="AF796" s="44">
        <v>0</v>
      </c>
      <c r="AG796" s="44">
        <v>0</v>
      </c>
      <c r="AH796" s="44">
        <v>0</v>
      </c>
      <c r="AI796" s="44">
        <v>0</v>
      </c>
      <c r="AJ796" s="44">
        <v>0</v>
      </c>
      <c r="AK796" s="44">
        <v>0</v>
      </c>
      <c r="AL796" s="44">
        <v>0</v>
      </c>
      <c r="AM796" s="44">
        <v>0</v>
      </c>
      <c r="AN796" s="44">
        <v>0</v>
      </c>
      <c r="AO796" s="44">
        <v>0</v>
      </c>
      <c r="AP796" s="44">
        <v>0</v>
      </c>
      <c r="AQ796" s="44">
        <v>0</v>
      </c>
      <c r="AR796" s="44">
        <v>0</v>
      </c>
      <c r="AS796" s="44">
        <v>0</v>
      </c>
      <c r="AT796" s="44">
        <v>0</v>
      </c>
      <c r="AU796" s="44">
        <v>0</v>
      </c>
      <c r="AV796" s="44">
        <v>0</v>
      </c>
      <c r="AW796" s="44">
        <v>0</v>
      </c>
      <c r="AX796" s="44">
        <v>0</v>
      </c>
      <c r="AY796" s="44">
        <v>0</v>
      </c>
      <c r="AZ796" s="44">
        <v>0</v>
      </c>
      <c r="BA796" s="44">
        <v>0</v>
      </c>
      <c r="BB796" s="44">
        <v>0</v>
      </c>
      <c r="BC796" s="44">
        <v>0</v>
      </c>
      <c r="BD796" s="44">
        <v>0</v>
      </c>
      <c r="BE796" s="44">
        <v>0</v>
      </c>
      <c r="BF796" s="44">
        <v>0</v>
      </c>
      <c r="BG796" s="44">
        <v>0</v>
      </c>
      <c r="BH796" s="44">
        <v>0</v>
      </c>
      <c r="BI796" s="44">
        <v>0</v>
      </c>
      <c r="BJ796" s="44">
        <v>0</v>
      </c>
      <c r="BK796" s="44">
        <v>0</v>
      </c>
      <c r="BL796" s="44">
        <f>SUM(V796:BK796)</f>
        <v>0</v>
      </c>
      <c r="BM796" s="152">
        <f t="shared" si="1"/>
        <v>0</v>
      </c>
      <c r="BN796" s="153">
        <f t="shared" si="2"/>
        <v>0</v>
      </c>
      <c r="BO796" s="154">
        <f t="shared" si="3"/>
        <v>0</v>
      </c>
      <c r="BP796" s="155">
        <f t="shared" si="4"/>
        <v>0</v>
      </c>
      <c r="BQ796" s="44"/>
    </row>
    <row r="797" spans="1:69" ht="15.75" customHeight="1" x14ac:dyDescent="0.3">
      <c r="A797" s="44" t="s">
        <v>212</v>
      </c>
      <c r="B797" s="44" t="s">
        <v>1730</v>
      </c>
      <c r="C797" s="44" t="s">
        <v>1730</v>
      </c>
      <c r="D797" s="44">
        <v>2020</v>
      </c>
      <c r="E797" s="45">
        <v>44041</v>
      </c>
      <c r="F797" s="44" t="s">
        <v>137</v>
      </c>
      <c r="G797" s="44" t="s">
        <v>61</v>
      </c>
      <c r="H797" s="37" t="s">
        <v>35</v>
      </c>
      <c r="I797" s="37" t="s">
        <v>31</v>
      </c>
      <c r="J797" s="37" t="s">
        <v>31</v>
      </c>
      <c r="K797" s="37" t="s">
        <v>31</v>
      </c>
      <c r="L797" s="37" t="s">
        <v>31</v>
      </c>
      <c r="M797" s="44" t="s">
        <v>1698</v>
      </c>
      <c r="N797" s="44"/>
      <c r="O797" s="44">
        <v>0</v>
      </c>
      <c r="P797" s="44">
        <v>0</v>
      </c>
      <c r="Q797" s="44">
        <v>0</v>
      </c>
      <c r="R797" s="44">
        <v>0</v>
      </c>
      <c r="S797" s="44">
        <v>0</v>
      </c>
      <c r="T797" s="44">
        <v>0</v>
      </c>
      <c r="U797" s="44">
        <v>0</v>
      </c>
      <c r="V797" s="44">
        <v>0</v>
      </c>
      <c r="W797" s="44">
        <v>0</v>
      </c>
      <c r="X797" s="44">
        <v>7</v>
      </c>
      <c r="Y797" s="44">
        <v>0</v>
      </c>
      <c r="Z797" s="44">
        <v>0</v>
      </c>
      <c r="AA797" s="44">
        <v>0</v>
      </c>
      <c r="AB797" s="44">
        <v>0</v>
      </c>
      <c r="AC797" s="44">
        <v>0</v>
      </c>
      <c r="AD797" s="44">
        <v>0</v>
      </c>
      <c r="AE797" s="44">
        <v>0</v>
      </c>
      <c r="AF797" s="44">
        <v>0</v>
      </c>
      <c r="AG797" s="44">
        <v>0</v>
      </c>
      <c r="AH797" s="44">
        <v>0</v>
      </c>
      <c r="AI797" s="44">
        <v>0</v>
      </c>
      <c r="AJ797" s="44">
        <v>0</v>
      </c>
      <c r="AK797" s="44">
        <v>0</v>
      </c>
      <c r="AL797" s="44">
        <v>0</v>
      </c>
      <c r="AM797" s="44">
        <v>0</v>
      </c>
      <c r="AN797" s="44">
        <v>0</v>
      </c>
      <c r="AO797" s="44">
        <v>4</v>
      </c>
      <c r="AP797" s="44">
        <v>0</v>
      </c>
      <c r="AQ797" s="44">
        <v>0</v>
      </c>
      <c r="AR797" s="44">
        <v>0</v>
      </c>
      <c r="AS797" s="44">
        <v>0</v>
      </c>
      <c r="AT797" s="44">
        <v>0</v>
      </c>
      <c r="AU797" s="44">
        <v>0</v>
      </c>
      <c r="AV797" s="44">
        <v>0</v>
      </c>
      <c r="AW797" s="44">
        <v>0</v>
      </c>
      <c r="AX797" s="44">
        <v>0</v>
      </c>
      <c r="AY797" s="44">
        <v>0</v>
      </c>
      <c r="AZ797" s="44">
        <v>0</v>
      </c>
      <c r="BA797" s="44">
        <v>0</v>
      </c>
      <c r="BB797" s="44">
        <v>0</v>
      </c>
      <c r="BC797" s="44">
        <v>0</v>
      </c>
      <c r="BD797" s="44">
        <v>2</v>
      </c>
      <c r="BE797" s="44">
        <v>0</v>
      </c>
      <c r="BF797" s="44">
        <v>0</v>
      </c>
      <c r="BG797" s="44">
        <v>0</v>
      </c>
      <c r="BH797" s="44">
        <v>0</v>
      </c>
      <c r="BI797" s="44">
        <v>0</v>
      </c>
      <c r="BJ797" s="44">
        <v>0</v>
      </c>
      <c r="BK797" s="44">
        <v>0</v>
      </c>
      <c r="BL797" s="44">
        <f>SUM(V797:BK797)</f>
        <v>13</v>
      </c>
      <c r="BM797" s="152">
        <f t="shared" si="1"/>
        <v>6</v>
      </c>
      <c r="BN797" s="153">
        <f t="shared" si="2"/>
        <v>0</v>
      </c>
      <c r="BO797" s="154">
        <f t="shared" si="3"/>
        <v>0</v>
      </c>
      <c r="BP797" s="155">
        <f t="shared" si="4"/>
        <v>7</v>
      </c>
      <c r="BQ797" s="44"/>
    </row>
    <row r="798" spans="1:69" ht="15.75" customHeight="1" x14ac:dyDescent="0.3">
      <c r="A798" s="44" t="s">
        <v>212</v>
      </c>
      <c r="B798" s="44" t="s">
        <v>1730</v>
      </c>
      <c r="C798" s="44" t="s">
        <v>1730</v>
      </c>
      <c r="D798" s="44">
        <v>2020</v>
      </c>
      <c r="E798" s="45">
        <v>44041</v>
      </c>
      <c r="F798" s="44" t="s">
        <v>137</v>
      </c>
      <c r="G798" s="44" t="s">
        <v>61</v>
      </c>
      <c r="H798" s="37" t="s">
        <v>35</v>
      </c>
      <c r="I798" s="37" t="s">
        <v>31</v>
      </c>
      <c r="J798" s="37" t="s">
        <v>31</v>
      </c>
      <c r="K798" s="37" t="s">
        <v>31</v>
      </c>
      <c r="L798" s="37" t="s">
        <v>31</v>
      </c>
      <c r="M798" s="44" t="s">
        <v>1699</v>
      </c>
      <c r="N798" s="44"/>
      <c r="O798" s="44">
        <v>0</v>
      </c>
      <c r="P798" s="44">
        <v>0</v>
      </c>
      <c r="Q798" s="44">
        <v>0</v>
      </c>
      <c r="R798" s="44">
        <v>0</v>
      </c>
      <c r="S798" s="44">
        <v>0</v>
      </c>
      <c r="T798" s="44">
        <v>0</v>
      </c>
      <c r="U798" s="44">
        <v>0</v>
      </c>
      <c r="V798" s="44">
        <v>0</v>
      </c>
      <c r="W798" s="44">
        <v>0</v>
      </c>
      <c r="X798" s="44">
        <v>8</v>
      </c>
      <c r="Y798" s="44">
        <v>0</v>
      </c>
      <c r="Z798" s="44">
        <v>0</v>
      </c>
      <c r="AA798" s="44">
        <v>0</v>
      </c>
      <c r="AB798" s="44">
        <v>0</v>
      </c>
      <c r="AC798" s="44">
        <v>0</v>
      </c>
      <c r="AD798" s="44">
        <v>0</v>
      </c>
      <c r="AE798" s="44">
        <v>0</v>
      </c>
      <c r="AF798" s="44">
        <v>0</v>
      </c>
      <c r="AG798" s="44">
        <v>0</v>
      </c>
      <c r="AH798" s="44">
        <v>0</v>
      </c>
      <c r="AI798" s="44">
        <v>0</v>
      </c>
      <c r="AJ798" s="44">
        <v>0</v>
      </c>
      <c r="AK798" s="44">
        <v>0</v>
      </c>
      <c r="AL798" s="44">
        <v>0</v>
      </c>
      <c r="AM798" s="44">
        <v>0</v>
      </c>
      <c r="AN798" s="44">
        <v>0</v>
      </c>
      <c r="AO798" s="44">
        <v>0</v>
      </c>
      <c r="AP798" s="44">
        <v>0</v>
      </c>
      <c r="AQ798" s="44">
        <v>0</v>
      </c>
      <c r="AR798" s="44">
        <v>0</v>
      </c>
      <c r="AS798" s="44">
        <v>0</v>
      </c>
      <c r="AT798" s="44">
        <v>0</v>
      </c>
      <c r="AU798" s="44">
        <v>0</v>
      </c>
      <c r="AV798" s="44">
        <v>0</v>
      </c>
      <c r="AW798" s="44">
        <v>0</v>
      </c>
      <c r="AX798" s="44">
        <v>0</v>
      </c>
      <c r="AY798" s="44">
        <v>0</v>
      </c>
      <c r="AZ798" s="44">
        <v>0</v>
      </c>
      <c r="BA798" s="44">
        <v>0</v>
      </c>
      <c r="BB798" s="44">
        <v>0</v>
      </c>
      <c r="BC798" s="44">
        <v>0</v>
      </c>
      <c r="BD798" s="44">
        <v>4</v>
      </c>
      <c r="BE798" s="44">
        <v>0</v>
      </c>
      <c r="BF798" s="44">
        <v>0</v>
      </c>
      <c r="BG798" s="44">
        <v>0</v>
      </c>
      <c r="BH798" s="44">
        <v>0</v>
      </c>
      <c r="BI798" s="44">
        <v>0</v>
      </c>
      <c r="BJ798" s="44">
        <v>0</v>
      </c>
      <c r="BK798" s="44">
        <v>1</v>
      </c>
      <c r="BL798" s="44">
        <f>SUM(V798:BK798)</f>
        <v>13</v>
      </c>
      <c r="BM798" s="152">
        <f t="shared" si="1"/>
        <v>4</v>
      </c>
      <c r="BN798" s="153">
        <f t="shared" si="2"/>
        <v>1</v>
      </c>
      <c r="BO798" s="154">
        <f t="shared" si="3"/>
        <v>0</v>
      </c>
      <c r="BP798" s="155">
        <f t="shared" si="4"/>
        <v>8</v>
      </c>
      <c r="BQ798" s="44"/>
    </row>
    <row r="799" spans="1:69" ht="15.75" customHeight="1" x14ac:dyDescent="0.3">
      <c r="A799" s="44" t="s">
        <v>212</v>
      </c>
      <c r="B799" s="44" t="s">
        <v>1730</v>
      </c>
      <c r="C799" s="44" t="s">
        <v>1730</v>
      </c>
      <c r="D799" s="44">
        <v>2020</v>
      </c>
      <c r="E799" s="45">
        <v>44041</v>
      </c>
      <c r="F799" s="44" t="s">
        <v>137</v>
      </c>
      <c r="G799" s="44" t="s">
        <v>61</v>
      </c>
      <c r="H799" s="37" t="s">
        <v>35</v>
      </c>
      <c r="I799" s="37" t="s">
        <v>31</v>
      </c>
      <c r="J799" s="37" t="s">
        <v>31</v>
      </c>
      <c r="K799" s="37" t="s">
        <v>31</v>
      </c>
      <c r="L799" s="37" t="s">
        <v>31</v>
      </c>
      <c r="M799" s="44" t="s">
        <v>1700</v>
      </c>
      <c r="N799" s="44">
        <f>SUM(O799:U799,V799:BK799)</f>
        <v>10</v>
      </c>
      <c r="O799" s="44">
        <v>0</v>
      </c>
      <c r="P799" s="44">
        <v>0</v>
      </c>
      <c r="Q799" s="44">
        <v>0</v>
      </c>
      <c r="R799" s="44">
        <v>0</v>
      </c>
      <c r="S799" s="44">
        <v>0</v>
      </c>
      <c r="T799" s="44">
        <v>8</v>
      </c>
      <c r="U799" s="44">
        <v>2</v>
      </c>
      <c r="V799" s="44">
        <v>0</v>
      </c>
      <c r="W799" s="44">
        <v>0</v>
      </c>
      <c r="X799" s="44">
        <v>0</v>
      </c>
      <c r="Y799" s="44">
        <v>0</v>
      </c>
      <c r="Z799" s="44">
        <v>0</v>
      </c>
      <c r="AA799" s="44">
        <v>0</v>
      </c>
      <c r="AB799" s="44">
        <v>0</v>
      </c>
      <c r="AC799" s="44">
        <v>0</v>
      </c>
      <c r="AD799" s="44">
        <v>0</v>
      </c>
      <c r="AE799" s="44">
        <v>0</v>
      </c>
      <c r="AF799" s="44">
        <v>0</v>
      </c>
      <c r="AG799" s="44">
        <v>0</v>
      </c>
      <c r="AH799" s="44">
        <v>0</v>
      </c>
      <c r="AI799" s="44">
        <v>0</v>
      </c>
      <c r="AJ799" s="44">
        <v>0</v>
      </c>
      <c r="AK799" s="44">
        <v>0</v>
      </c>
      <c r="AL799" s="44">
        <v>0</v>
      </c>
      <c r="AM799" s="44">
        <v>0</v>
      </c>
      <c r="AN799" s="44">
        <v>0</v>
      </c>
      <c r="AO799" s="44">
        <v>0</v>
      </c>
      <c r="AP799" s="44">
        <v>0</v>
      </c>
      <c r="AQ799" s="44">
        <v>0</v>
      </c>
      <c r="AR799" s="44">
        <v>0</v>
      </c>
      <c r="AS799" s="44">
        <v>0</v>
      </c>
      <c r="AT799" s="44">
        <v>0</v>
      </c>
      <c r="AU799" s="44">
        <v>0</v>
      </c>
      <c r="AV799" s="44">
        <v>0</v>
      </c>
      <c r="AW799" s="44">
        <v>0</v>
      </c>
      <c r="AX799" s="44">
        <v>0</v>
      </c>
      <c r="AY799" s="44">
        <v>0</v>
      </c>
      <c r="AZ799" s="44">
        <v>0</v>
      </c>
      <c r="BA799" s="44">
        <v>0</v>
      </c>
      <c r="BB799" s="44">
        <v>0</v>
      </c>
      <c r="BC799" s="44">
        <v>0</v>
      </c>
      <c r="BD799" s="44">
        <v>0</v>
      </c>
      <c r="BE799" s="44">
        <v>0</v>
      </c>
      <c r="BF799" s="44">
        <v>0</v>
      </c>
      <c r="BG799" s="44">
        <v>0</v>
      </c>
      <c r="BH799" s="44">
        <v>0</v>
      </c>
      <c r="BI799" s="44">
        <v>0</v>
      </c>
      <c r="BJ799" s="44">
        <v>0</v>
      </c>
      <c r="BK799" s="44">
        <v>0</v>
      </c>
      <c r="BL799" s="44">
        <f>SUM(V799:BK799)</f>
        <v>0</v>
      </c>
      <c r="BM799" s="152">
        <f t="shared" si="1"/>
        <v>0</v>
      </c>
      <c r="BN799" s="153">
        <f t="shared" si="2"/>
        <v>0</v>
      </c>
      <c r="BO799" s="154">
        <f t="shared" si="3"/>
        <v>0</v>
      </c>
      <c r="BP799" s="155">
        <f t="shared" si="4"/>
        <v>0</v>
      </c>
      <c r="BQ799" s="44"/>
    </row>
    <row r="800" spans="1:69" ht="15.75" customHeight="1" x14ac:dyDescent="0.3">
      <c r="A800" s="44" t="s">
        <v>212</v>
      </c>
      <c r="B800" s="44" t="s">
        <v>1730</v>
      </c>
      <c r="C800" s="44" t="s">
        <v>1730</v>
      </c>
      <c r="D800" s="44">
        <v>2020</v>
      </c>
      <c r="E800" s="45">
        <v>44041</v>
      </c>
      <c r="F800" s="44" t="s">
        <v>137</v>
      </c>
      <c r="G800" s="44" t="s">
        <v>64</v>
      </c>
      <c r="H800" s="37" t="s">
        <v>26</v>
      </c>
      <c r="I800" s="37" t="s">
        <v>26</v>
      </c>
      <c r="J800" s="37" t="s">
        <v>27</v>
      </c>
      <c r="K800" s="37" t="s">
        <v>26</v>
      </c>
      <c r="L800" s="37" t="s">
        <v>27</v>
      </c>
      <c r="M800" s="44" t="s">
        <v>1698</v>
      </c>
      <c r="N800" s="44"/>
      <c r="O800" s="44">
        <v>0</v>
      </c>
      <c r="P800" s="44">
        <v>0</v>
      </c>
      <c r="Q800" s="44">
        <v>0</v>
      </c>
      <c r="R800" s="44">
        <v>0</v>
      </c>
      <c r="S800" s="44">
        <v>0</v>
      </c>
      <c r="T800" s="44">
        <v>0</v>
      </c>
      <c r="U800" s="44">
        <v>0</v>
      </c>
      <c r="V800" s="44">
        <v>0</v>
      </c>
      <c r="W800" s="44">
        <v>0</v>
      </c>
      <c r="X800" s="44">
        <v>0</v>
      </c>
      <c r="Y800" s="44">
        <v>3</v>
      </c>
      <c r="Z800" s="44">
        <v>0</v>
      </c>
      <c r="AA800" s="44">
        <v>0</v>
      </c>
      <c r="AB800" s="44">
        <v>0</v>
      </c>
      <c r="AC800" s="44">
        <v>0</v>
      </c>
      <c r="AD800" s="44">
        <v>0</v>
      </c>
      <c r="AE800" s="44">
        <v>0</v>
      </c>
      <c r="AF800" s="44">
        <v>0</v>
      </c>
      <c r="AG800" s="44">
        <v>0</v>
      </c>
      <c r="AH800" s="44">
        <v>2</v>
      </c>
      <c r="AI800" s="44">
        <v>0</v>
      </c>
      <c r="AJ800" s="44">
        <v>0</v>
      </c>
      <c r="AK800" s="44">
        <v>0</v>
      </c>
      <c r="AL800" s="44">
        <v>0</v>
      </c>
      <c r="AM800" s="44">
        <v>0</v>
      </c>
      <c r="AN800" s="44">
        <v>0</v>
      </c>
      <c r="AO800" s="44">
        <v>1</v>
      </c>
      <c r="AP800" s="44">
        <v>0</v>
      </c>
      <c r="AQ800" s="44">
        <v>0</v>
      </c>
      <c r="AR800" s="44">
        <v>0</v>
      </c>
      <c r="AS800" s="44">
        <v>0</v>
      </c>
      <c r="AT800" s="44">
        <v>0</v>
      </c>
      <c r="AU800" s="44">
        <v>15</v>
      </c>
      <c r="AV800" s="44">
        <v>0</v>
      </c>
      <c r="AW800" s="44">
        <v>0</v>
      </c>
      <c r="AX800" s="44">
        <v>0</v>
      </c>
      <c r="AY800" s="44">
        <v>0</v>
      </c>
      <c r="AZ800" s="44">
        <v>0</v>
      </c>
      <c r="BA800" s="44">
        <v>0</v>
      </c>
      <c r="BB800" s="44">
        <v>0</v>
      </c>
      <c r="BC800" s="44">
        <v>0</v>
      </c>
      <c r="BD800" s="44">
        <v>12</v>
      </c>
      <c r="BE800" s="44">
        <v>0</v>
      </c>
      <c r="BF800" s="44">
        <v>0</v>
      </c>
      <c r="BG800" s="44">
        <v>0</v>
      </c>
      <c r="BH800" s="44">
        <v>0</v>
      </c>
      <c r="BI800" s="44">
        <v>0</v>
      </c>
      <c r="BJ800" s="44">
        <v>0</v>
      </c>
      <c r="BK800" s="44">
        <v>0</v>
      </c>
      <c r="BL800" s="44">
        <f>SUM(V800:BK800)</f>
        <v>33</v>
      </c>
      <c r="BM800" s="152">
        <f t="shared" si="1"/>
        <v>33</v>
      </c>
      <c r="BN800" s="153">
        <f t="shared" si="2"/>
        <v>0</v>
      </c>
      <c r="BO800" s="154">
        <f t="shared" si="3"/>
        <v>0</v>
      </c>
      <c r="BP800" s="155">
        <f t="shared" si="4"/>
        <v>0</v>
      </c>
      <c r="BQ800" s="44"/>
    </row>
    <row r="801" spans="1:69" ht="15.75" customHeight="1" x14ac:dyDescent="0.3">
      <c r="A801" s="44" t="s">
        <v>212</v>
      </c>
      <c r="B801" s="44" t="s">
        <v>1730</v>
      </c>
      <c r="C801" s="44" t="s">
        <v>1730</v>
      </c>
      <c r="D801" s="44">
        <v>2020</v>
      </c>
      <c r="E801" s="45">
        <v>44041</v>
      </c>
      <c r="F801" s="44" t="s">
        <v>137</v>
      </c>
      <c r="G801" s="44" t="s">
        <v>64</v>
      </c>
      <c r="H801" s="37" t="s">
        <v>26</v>
      </c>
      <c r="I801" s="37" t="s">
        <v>26</v>
      </c>
      <c r="J801" s="37" t="s">
        <v>27</v>
      </c>
      <c r="K801" s="37" t="s">
        <v>26</v>
      </c>
      <c r="L801" s="37" t="s">
        <v>27</v>
      </c>
      <c r="M801" s="44" t="s">
        <v>1699</v>
      </c>
      <c r="N801" s="44"/>
      <c r="O801" s="44">
        <v>0</v>
      </c>
      <c r="P801" s="44">
        <v>0</v>
      </c>
      <c r="Q801" s="44">
        <v>0</v>
      </c>
      <c r="R801" s="44">
        <v>0</v>
      </c>
      <c r="S801" s="44">
        <v>0</v>
      </c>
      <c r="T801" s="44">
        <v>0</v>
      </c>
      <c r="U801" s="44">
        <v>0</v>
      </c>
      <c r="V801" s="44">
        <v>0</v>
      </c>
      <c r="W801" s="44">
        <v>0</v>
      </c>
      <c r="X801" s="44">
        <v>0</v>
      </c>
      <c r="Y801" s="44">
        <v>2</v>
      </c>
      <c r="Z801" s="44">
        <v>2</v>
      </c>
      <c r="AA801" s="44">
        <v>0</v>
      </c>
      <c r="AB801" s="44">
        <v>0</v>
      </c>
      <c r="AC801" s="44">
        <v>0</v>
      </c>
      <c r="AD801" s="44">
        <v>0</v>
      </c>
      <c r="AE801" s="44">
        <v>0</v>
      </c>
      <c r="AF801" s="44">
        <v>0</v>
      </c>
      <c r="AG801" s="44">
        <v>0</v>
      </c>
      <c r="AH801" s="44">
        <v>0</v>
      </c>
      <c r="AI801" s="44">
        <v>0</v>
      </c>
      <c r="AJ801" s="44">
        <v>0</v>
      </c>
      <c r="AK801" s="44">
        <v>0</v>
      </c>
      <c r="AL801" s="44">
        <v>0</v>
      </c>
      <c r="AM801" s="44">
        <v>0</v>
      </c>
      <c r="AN801" s="44">
        <v>0</v>
      </c>
      <c r="AO801" s="44">
        <v>1</v>
      </c>
      <c r="AP801" s="44">
        <v>0</v>
      </c>
      <c r="AQ801" s="44">
        <v>0</v>
      </c>
      <c r="AR801" s="44">
        <v>0</v>
      </c>
      <c r="AS801" s="44">
        <v>0</v>
      </c>
      <c r="AT801" s="44">
        <v>0</v>
      </c>
      <c r="AU801" s="44">
        <v>0</v>
      </c>
      <c r="AV801" s="44">
        <v>2</v>
      </c>
      <c r="AW801" s="44">
        <v>0</v>
      </c>
      <c r="AX801" s="44">
        <v>0</v>
      </c>
      <c r="AY801" s="44">
        <v>0</v>
      </c>
      <c r="AZ801" s="44">
        <v>0</v>
      </c>
      <c r="BA801" s="44">
        <v>0</v>
      </c>
      <c r="BB801" s="44">
        <v>0</v>
      </c>
      <c r="BC801" s="44">
        <v>0</v>
      </c>
      <c r="BD801" s="44">
        <v>0</v>
      </c>
      <c r="BE801" s="44">
        <v>0</v>
      </c>
      <c r="BF801" s="44">
        <v>0</v>
      </c>
      <c r="BG801" s="44">
        <v>0</v>
      </c>
      <c r="BH801" s="44">
        <v>0</v>
      </c>
      <c r="BI801" s="44">
        <v>0</v>
      </c>
      <c r="BJ801" s="44">
        <v>0</v>
      </c>
      <c r="BK801" s="44">
        <v>0</v>
      </c>
      <c r="BL801" s="44">
        <f>SUM(V801:BK801)</f>
        <v>7</v>
      </c>
      <c r="BM801" s="152">
        <f t="shared" si="1"/>
        <v>3</v>
      </c>
      <c r="BN801" s="153">
        <f t="shared" si="2"/>
        <v>4</v>
      </c>
      <c r="BO801" s="154">
        <f t="shared" si="3"/>
        <v>0</v>
      </c>
      <c r="BP801" s="155">
        <f t="shared" si="4"/>
        <v>0</v>
      </c>
      <c r="BQ801" s="44"/>
    </row>
    <row r="802" spans="1:69" ht="15.75" customHeight="1" x14ac:dyDescent="0.3">
      <c r="A802" s="44" t="s">
        <v>212</v>
      </c>
      <c r="B802" s="44" t="s">
        <v>1730</v>
      </c>
      <c r="C802" s="44" t="s">
        <v>1730</v>
      </c>
      <c r="D802" s="44">
        <v>2020</v>
      </c>
      <c r="E802" s="45">
        <v>44041</v>
      </c>
      <c r="F802" s="44" t="s">
        <v>137</v>
      </c>
      <c r="G802" s="44" t="s">
        <v>64</v>
      </c>
      <c r="H802" s="37" t="s">
        <v>26</v>
      </c>
      <c r="I802" s="37" t="s">
        <v>26</v>
      </c>
      <c r="J802" s="37" t="s">
        <v>27</v>
      </c>
      <c r="K802" s="37" t="s">
        <v>26</v>
      </c>
      <c r="L802" s="37" t="s">
        <v>27</v>
      </c>
      <c r="M802" s="44" t="s">
        <v>1700</v>
      </c>
      <c r="N802" s="44">
        <f>SUM(O802:U802,V802:BK802)</f>
        <v>10</v>
      </c>
      <c r="O802" s="44">
        <v>0</v>
      </c>
      <c r="P802" s="44">
        <v>0</v>
      </c>
      <c r="Q802" s="44">
        <v>0</v>
      </c>
      <c r="R802" s="44">
        <v>0</v>
      </c>
      <c r="S802" s="44">
        <v>0</v>
      </c>
      <c r="T802" s="44">
        <v>6</v>
      </c>
      <c r="U802" s="44">
        <v>0</v>
      </c>
      <c r="V802" s="44">
        <v>0</v>
      </c>
      <c r="W802" s="44">
        <v>0</v>
      </c>
      <c r="X802" s="44">
        <v>0</v>
      </c>
      <c r="Y802" s="44">
        <v>4</v>
      </c>
      <c r="Z802" s="44">
        <v>0</v>
      </c>
      <c r="AA802" s="44">
        <v>0</v>
      </c>
      <c r="AB802" s="44">
        <v>0</v>
      </c>
      <c r="AC802" s="44">
        <v>0</v>
      </c>
      <c r="AD802" s="44">
        <v>0</v>
      </c>
      <c r="AE802" s="44">
        <v>0</v>
      </c>
      <c r="AF802" s="44">
        <v>0</v>
      </c>
      <c r="AG802" s="44">
        <v>0</v>
      </c>
      <c r="AH802" s="44">
        <v>0</v>
      </c>
      <c r="AI802" s="44">
        <v>0</v>
      </c>
      <c r="AJ802" s="44">
        <v>0</v>
      </c>
      <c r="AK802" s="44">
        <v>0</v>
      </c>
      <c r="AL802" s="44">
        <v>0</v>
      </c>
      <c r="AM802" s="44">
        <v>0</v>
      </c>
      <c r="AN802" s="44">
        <v>0</v>
      </c>
      <c r="AO802" s="44">
        <v>0</v>
      </c>
      <c r="AP802" s="44">
        <v>0</v>
      </c>
      <c r="AQ802" s="44">
        <v>0</v>
      </c>
      <c r="AR802" s="44">
        <v>0</v>
      </c>
      <c r="AS802" s="44">
        <v>0</v>
      </c>
      <c r="AT802" s="44">
        <v>0</v>
      </c>
      <c r="AU802" s="44">
        <v>0</v>
      </c>
      <c r="AV802" s="44">
        <v>0</v>
      </c>
      <c r="AW802" s="44">
        <v>0</v>
      </c>
      <c r="AX802" s="44">
        <v>0</v>
      </c>
      <c r="AY802" s="44">
        <v>0</v>
      </c>
      <c r="AZ802" s="44">
        <v>0</v>
      </c>
      <c r="BA802" s="44">
        <v>0</v>
      </c>
      <c r="BB802" s="44">
        <v>0</v>
      </c>
      <c r="BC802" s="44">
        <v>0</v>
      </c>
      <c r="BD802" s="44">
        <v>0</v>
      </c>
      <c r="BE802" s="44">
        <v>0</v>
      </c>
      <c r="BF802" s="44">
        <v>0</v>
      </c>
      <c r="BG802" s="44">
        <v>0</v>
      </c>
      <c r="BH802" s="44">
        <v>0</v>
      </c>
      <c r="BI802" s="44">
        <v>0</v>
      </c>
      <c r="BJ802" s="44">
        <v>0</v>
      </c>
      <c r="BK802" s="44">
        <v>0</v>
      </c>
      <c r="BL802" s="44">
        <f>SUM(V802:BK802)</f>
        <v>4</v>
      </c>
      <c r="BM802" s="152">
        <f t="shared" si="1"/>
        <v>4</v>
      </c>
      <c r="BN802" s="153">
        <f t="shared" si="2"/>
        <v>0</v>
      </c>
      <c r="BO802" s="154">
        <f t="shared" si="3"/>
        <v>0</v>
      </c>
      <c r="BP802" s="155">
        <f t="shared" si="4"/>
        <v>0</v>
      </c>
      <c r="BQ802" s="44"/>
    </row>
    <row r="803" spans="1:69" ht="15.75" customHeight="1" x14ac:dyDescent="0.3">
      <c r="A803" s="44" t="s">
        <v>212</v>
      </c>
      <c r="B803" s="44" t="s">
        <v>1730</v>
      </c>
      <c r="C803" s="44" t="s">
        <v>1730</v>
      </c>
      <c r="D803" s="44">
        <v>2020</v>
      </c>
      <c r="E803" s="45">
        <v>44041</v>
      </c>
      <c r="F803" s="44" t="s">
        <v>137</v>
      </c>
      <c r="G803" s="44" t="s">
        <v>67</v>
      </c>
      <c r="H803" s="37" t="s">
        <v>35</v>
      </c>
      <c r="I803" s="37" t="s">
        <v>31</v>
      </c>
      <c r="J803" s="37" t="s">
        <v>31</v>
      </c>
      <c r="K803" s="37" t="s">
        <v>31</v>
      </c>
      <c r="L803" s="37" t="s">
        <v>31</v>
      </c>
      <c r="M803" s="44" t="s">
        <v>1698</v>
      </c>
      <c r="N803" s="44"/>
      <c r="O803" s="44">
        <v>0</v>
      </c>
      <c r="P803" s="44">
        <v>0</v>
      </c>
      <c r="Q803" s="44">
        <v>0</v>
      </c>
      <c r="R803" s="44">
        <v>0</v>
      </c>
      <c r="S803" s="44">
        <v>0</v>
      </c>
      <c r="T803" s="44">
        <v>0</v>
      </c>
      <c r="U803" s="44">
        <v>0</v>
      </c>
      <c r="V803" s="44">
        <v>0</v>
      </c>
      <c r="W803" s="44">
        <v>0</v>
      </c>
      <c r="X803" s="44">
        <v>0</v>
      </c>
      <c r="Y803" s="44">
        <v>1</v>
      </c>
      <c r="Z803" s="44">
        <v>0</v>
      </c>
      <c r="AA803" s="44">
        <v>0</v>
      </c>
      <c r="AB803" s="44">
        <v>0</v>
      </c>
      <c r="AC803" s="44">
        <v>0</v>
      </c>
      <c r="AD803" s="44">
        <v>0</v>
      </c>
      <c r="AE803" s="44">
        <v>0</v>
      </c>
      <c r="AF803" s="44">
        <v>0</v>
      </c>
      <c r="AG803" s="44">
        <v>0</v>
      </c>
      <c r="AH803" s="44">
        <v>0</v>
      </c>
      <c r="AI803" s="44">
        <v>0</v>
      </c>
      <c r="AJ803" s="44">
        <v>0</v>
      </c>
      <c r="AK803" s="44">
        <v>0</v>
      </c>
      <c r="AL803" s="44">
        <v>0</v>
      </c>
      <c r="AM803" s="44">
        <v>0</v>
      </c>
      <c r="AN803" s="44">
        <v>0</v>
      </c>
      <c r="AO803" s="44">
        <v>1</v>
      </c>
      <c r="AP803" s="44">
        <v>0</v>
      </c>
      <c r="AQ803" s="44">
        <v>0</v>
      </c>
      <c r="AR803" s="44">
        <v>0</v>
      </c>
      <c r="AS803" s="44">
        <v>0</v>
      </c>
      <c r="AT803" s="44">
        <v>0</v>
      </c>
      <c r="AU803" s="44">
        <v>1</v>
      </c>
      <c r="AV803" s="44">
        <v>0</v>
      </c>
      <c r="AW803" s="44">
        <v>0</v>
      </c>
      <c r="AX803" s="44">
        <v>0</v>
      </c>
      <c r="AY803" s="44">
        <v>0</v>
      </c>
      <c r="AZ803" s="44">
        <v>0</v>
      </c>
      <c r="BA803" s="44">
        <v>0</v>
      </c>
      <c r="BB803" s="44">
        <v>0</v>
      </c>
      <c r="BC803" s="44">
        <v>0</v>
      </c>
      <c r="BD803" s="44">
        <v>2</v>
      </c>
      <c r="BE803" s="44">
        <v>0</v>
      </c>
      <c r="BF803" s="44">
        <v>0</v>
      </c>
      <c r="BG803" s="44">
        <v>0</v>
      </c>
      <c r="BH803" s="44">
        <v>0</v>
      </c>
      <c r="BI803" s="44">
        <v>0</v>
      </c>
      <c r="BJ803" s="44">
        <v>0</v>
      </c>
      <c r="BK803" s="44">
        <v>0</v>
      </c>
      <c r="BL803" s="44">
        <f>SUM(V803:BK803)</f>
        <v>5</v>
      </c>
      <c r="BM803" s="152">
        <f t="shared" si="1"/>
        <v>5</v>
      </c>
      <c r="BN803" s="153">
        <f t="shared" si="2"/>
        <v>0</v>
      </c>
      <c r="BO803" s="154">
        <f t="shared" si="3"/>
        <v>0</v>
      </c>
      <c r="BP803" s="155">
        <f t="shared" si="4"/>
        <v>0</v>
      </c>
      <c r="BQ803" s="44"/>
    </row>
    <row r="804" spans="1:69" ht="15.75" customHeight="1" x14ac:dyDescent="0.3">
      <c r="A804" s="44" t="s">
        <v>212</v>
      </c>
      <c r="B804" s="44" t="s">
        <v>1730</v>
      </c>
      <c r="C804" s="44" t="s">
        <v>1730</v>
      </c>
      <c r="D804" s="44">
        <v>2020</v>
      </c>
      <c r="E804" s="45">
        <v>44041</v>
      </c>
      <c r="F804" s="44" t="s">
        <v>137</v>
      </c>
      <c r="G804" s="44" t="s">
        <v>67</v>
      </c>
      <c r="H804" s="37" t="s">
        <v>35</v>
      </c>
      <c r="I804" s="37" t="s">
        <v>31</v>
      </c>
      <c r="J804" s="37" t="s">
        <v>31</v>
      </c>
      <c r="K804" s="37" t="s">
        <v>31</v>
      </c>
      <c r="L804" s="37" t="s">
        <v>31</v>
      </c>
      <c r="M804" s="44" t="s">
        <v>1699</v>
      </c>
      <c r="N804" s="44"/>
      <c r="O804" s="44">
        <v>0</v>
      </c>
      <c r="P804" s="44">
        <v>0</v>
      </c>
      <c r="Q804" s="44">
        <v>0</v>
      </c>
      <c r="R804" s="44">
        <v>0</v>
      </c>
      <c r="S804" s="44">
        <v>0</v>
      </c>
      <c r="T804" s="44">
        <v>0</v>
      </c>
      <c r="U804" s="44">
        <v>0</v>
      </c>
      <c r="V804" s="44">
        <v>0</v>
      </c>
      <c r="W804" s="44">
        <v>0</v>
      </c>
      <c r="X804" s="44">
        <v>0</v>
      </c>
      <c r="Y804" s="44">
        <v>0</v>
      </c>
      <c r="Z804" s="44">
        <v>2</v>
      </c>
      <c r="AA804" s="44">
        <v>0</v>
      </c>
      <c r="AB804" s="44">
        <v>0</v>
      </c>
      <c r="AC804" s="44">
        <v>0</v>
      </c>
      <c r="AD804" s="44">
        <v>0</v>
      </c>
      <c r="AE804" s="44">
        <v>0</v>
      </c>
      <c r="AF804" s="44">
        <v>0</v>
      </c>
      <c r="AG804" s="44">
        <v>0</v>
      </c>
      <c r="AH804" s="44">
        <v>0</v>
      </c>
      <c r="AI804" s="44">
        <v>0</v>
      </c>
      <c r="AJ804" s="44">
        <v>0</v>
      </c>
      <c r="AK804" s="44">
        <v>0</v>
      </c>
      <c r="AL804" s="44">
        <v>0</v>
      </c>
      <c r="AM804" s="44">
        <v>0</v>
      </c>
      <c r="AN804" s="44">
        <v>0</v>
      </c>
      <c r="AO804" s="44">
        <v>0</v>
      </c>
      <c r="AP804" s="44">
        <v>0</v>
      </c>
      <c r="AQ804" s="44">
        <v>0</v>
      </c>
      <c r="AR804" s="44">
        <v>0</v>
      </c>
      <c r="AS804" s="44">
        <v>0</v>
      </c>
      <c r="AT804" s="44">
        <v>0</v>
      </c>
      <c r="AU804" s="44">
        <v>0</v>
      </c>
      <c r="AV804" s="44">
        <v>0</v>
      </c>
      <c r="AW804" s="44">
        <v>0</v>
      </c>
      <c r="AX804" s="44">
        <v>0</v>
      </c>
      <c r="AY804" s="44">
        <v>0</v>
      </c>
      <c r="AZ804" s="44">
        <v>0</v>
      </c>
      <c r="BA804" s="44">
        <v>0</v>
      </c>
      <c r="BB804" s="44">
        <v>0</v>
      </c>
      <c r="BC804" s="44">
        <v>0</v>
      </c>
      <c r="BD804" s="44">
        <v>2</v>
      </c>
      <c r="BE804" s="44">
        <v>0</v>
      </c>
      <c r="BF804" s="44">
        <v>0</v>
      </c>
      <c r="BG804" s="44">
        <v>0</v>
      </c>
      <c r="BH804" s="44">
        <v>0</v>
      </c>
      <c r="BI804" s="44">
        <v>0</v>
      </c>
      <c r="BJ804" s="44">
        <v>0</v>
      </c>
      <c r="BK804" s="44">
        <v>0</v>
      </c>
      <c r="BL804" s="44">
        <f>SUM(V804:BK804)</f>
        <v>4</v>
      </c>
      <c r="BM804" s="152">
        <f t="shared" si="1"/>
        <v>2</v>
      </c>
      <c r="BN804" s="153">
        <f t="shared" si="2"/>
        <v>2</v>
      </c>
      <c r="BO804" s="154">
        <f t="shared" si="3"/>
        <v>0</v>
      </c>
      <c r="BP804" s="155">
        <f t="shared" si="4"/>
        <v>0</v>
      </c>
      <c r="BQ804" s="44"/>
    </row>
    <row r="805" spans="1:69" ht="15.75" customHeight="1" x14ac:dyDescent="0.3">
      <c r="A805" s="44" t="s">
        <v>212</v>
      </c>
      <c r="B805" s="44" t="s">
        <v>1730</v>
      </c>
      <c r="C805" s="44" t="s">
        <v>1730</v>
      </c>
      <c r="D805" s="44">
        <v>2020</v>
      </c>
      <c r="E805" s="45">
        <v>44041</v>
      </c>
      <c r="F805" s="44" t="s">
        <v>137</v>
      </c>
      <c r="G805" s="44" t="s">
        <v>67</v>
      </c>
      <c r="H805" s="37" t="s">
        <v>35</v>
      </c>
      <c r="I805" s="37" t="s">
        <v>31</v>
      </c>
      <c r="J805" s="37" t="s">
        <v>31</v>
      </c>
      <c r="K805" s="37" t="s">
        <v>31</v>
      </c>
      <c r="L805" s="37" t="s">
        <v>31</v>
      </c>
      <c r="M805" s="44" t="s">
        <v>1700</v>
      </c>
      <c r="N805" s="44">
        <f>SUM(O805:U805,V805:BK805)</f>
        <v>10</v>
      </c>
      <c r="O805" s="44">
        <v>0</v>
      </c>
      <c r="P805" s="44">
        <v>0</v>
      </c>
      <c r="Q805" s="44">
        <v>0</v>
      </c>
      <c r="R805" s="44">
        <v>0</v>
      </c>
      <c r="S805" s="44">
        <v>0</v>
      </c>
      <c r="T805" s="44">
        <v>7</v>
      </c>
      <c r="U805" s="44">
        <v>2</v>
      </c>
      <c r="V805" s="44">
        <v>0</v>
      </c>
      <c r="W805" s="44">
        <v>0</v>
      </c>
      <c r="X805" s="44">
        <v>0</v>
      </c>
      <c r="Y805" s="44">
        <v>1</v>
      </c>
      <c r="Z805" s="44">
        <v>0</v>
      </c>
      <c r="AA805" s="44">
        <v>0</v>
      </c>
      <c r="AB805" s="44">
        <v>0</v>
      </c>
      <c r="AC805" s="44">
        <v>0</v>
      </c>
      <c r="AD805" s="44">
        <v>0</v>
      </c>
      <c r="AE805" s="44">
        <v>0</v>
      </c>
      <c r="AF805" s="44">
        <v>0</v>
      </c>
      <c r="AG805" s="44">
        <v>0</v>
      </c>
      <c r="AH805" s="44">
        <v>0</v>
      </c>
      <c r="AI805" s="44">
        <v>0</v>
      </c>
      <c r="AJ805" s="44">
        <v>0</v>
      </c>
      <c r="AK805" s="44">
        <v>0</v>
      </c>
      <c r="AL805" s="44">
        <v>0</v>
      </c>
      <c r="AM805" s="44">
        <v>0</v>
      </c>
      <c r="AN805" s="44">
        <v>0</v>
      </c>
      <c r="AO805" s="44">
        <v>0</v>
      </c>
      <c r="AP805" s="44">
        <v>0</v>
      </c>
      <c r="AQ805" s="44">
        <v>0</v>
      </c>
      <c r="AR805" s="44">
        <v>0</v>
      </c>
      <c r="AS805" s="44">
        <v>0</v>
      </c>
      <c r="AT805" s="44">
        <v>0</v>
      </c>
      <c r="AU805" s="44">
        <v>0</v>
      </c>
      <c r="AV805" s="44">
        <v>0</v>
      </c>
      <c r="AW805" s="44">
        <v>0</v>
      </c>
      <c r="AX805" s="44">
        <v>0</v>
      </c>
      <c r="AY805" s="44">
        <v>0</v>
      </c>
      <c r="AZ805" s="44">
        <v>0</v>
      </c>
      <c r="BA805" s="44">
        <v>0</v>
      </c>
      <c r="BB805" s="44">
        <v>0</v>
      </c>
      <c r="BC805" s="44">
        <v>0</v>
      </c>
      <c r="BD805" s="44">
        <v>0</v>
      </c>
      <c r="BE805" s="44">
        <v>0</v>
      </c>
      <c r="BF805" s="44">
        <v>0</v>
      </c>
      <c r="BG805" s="44">
        <v>0</v>
      </c>
      <c r="BH805" s="44">
        <v>0</v>
      </c>
      <c r="BI805" s="44">
        <v>0</v>
      </c>
      <c r="BJ805" s="44">
        <v>0</v>
      </c>
      <c r="BK805" s="44">
        <v>0</v>
      </c>
      <c r="BL805" s="44">
        <f>SUM(V805:BK805)</f>
        <v>1</v>
      </c>
      <c r="BM805" s="152">
        <f t="shared" si="1"/>
        <v>1</v>
      </c>
      <c r="BN805" s="153">
        <f t="shared" si="2"/>
        <v>0</v>
      </c>
      <c r="BO805" s="154">
        <f t="shared" si="3"/>
        <v>0</v>
      </c>
      <c r="BP805" s="155">
        <f t="shared" si="4"/>
        <v>0</v>
      </c>
      <c r="BQ805" s="44"/>
    </row>
    <row r="806" spans="1:69" ht="15.75" customHeight="1" x14ac:dyDescent="0.3">
      <c r="A806" s="44" t="s">
        <v>212</v>
      </c>
      <c r="B806" s="44" t="s">
        <v>1730</v>
      </c>
      <c r="C806" s="44" t="s">
        <v>1730</v>
      </c>
      <c r="D806" s="44">
        <v>2020</v>
      </c>
      <c r="E806" s="45">
        <v>44042</v>
      </c>
      <c r="F806" s="44" t="s">
        <v>137</v>
      </c>
      <c r="G806" s="44" t="s">
        <v>71</v>
      </c>
      <c r="H806" s="37" t="s">
        <v>21</v>
      </c>
      <c r="I806" s="37" t="s">
        <v>21</v>
      </c>
      <c r="J806" s="37" t="s">
        <v>22</v>
      </c>
      <c r="K806" s="37" t="s">
        <v>21</v>
      </c>
      <c r="L806" s="37" t="s">
        <v>22</v>
      </c>
      <c r="M806" s="44" t="s">
        <v>1698</v>
      </c>
      <c r="N806" s="44"/>
      <c r="O806" s="44">
        <v>0</v>
      </c>
      <c r="P806" s="44">
        <v>0</v>
      </c>
      <c r="Q806" s="44">
        <v>0</v>
      </c>
      <c r="R806" s="44">
        <v>0</v>
      </c>
      <c r="S806" s="44">
        <v>0</v>
      </c>
      <c r="T806" s="44">
        <v>0</v>
      </c>
      <c r="U806" s="44">
        <v>0</v>
      </c>
      <c r="V806" s="44">
        <v>0</v>
      </c>
      <c r="W806" s="44">
        <v>0</v>
      </c>
      <c r="X806" s="44">
        <v>0</v>
      </c>
      <c r="Y806" s="44">
        <v>5</v>
      </c>
      <c r="Z806" s="44">
        <v>0</v>
      </c>
      <c r="AA806" s="44">
        <v>0</v>
      </c>
      <c r="AB806" s="44">
        <v>0</v>
      </c>
      <c r="AC806" s="44">
        <v>0</v>
      </c>
      <c r="AD806" s="44">
        <v>0</v>
      </c>
      <c r="AE806" s="44">
        <v>0</v>
      </c>
      <c r="AF806" s="44">
        <v>0</v>
      </c>
      <c r="AG806" s="44">
        <v>0</v>
      </c>
      <c r="AH806" s="44">
        <v>0</v>
      </c>
      <c r="AI806" s="44">
        <v>0</v>
      </c>
      <c r="AJ806" s="44">
        <v>0</v>
      </c>
      <c r="AK806" s="44">
        <v>0</v>
      </c>
      <c r="AL806" s="44">
        <v>0</v>
      </c>
      <c r="AM806" s="44">
        <v>0</v>
      </c>
      <c r="AN806" s="44">
        <v>0</v>
      </c>
      <c r="AO806" s="44">
        <v>0</v>
      </c>
      <c r="AP806" s="44">
        <v>0</v>
      </c>
      <c r="AQ806" s="44">
        <v>0</v>
      </c>
      <c r="AR806" s="44">
        <v>0</v>
      </c>
      <c r="AS806" s="44">
        <v>0</v>
      </c>
      <c r="AT806" s="44">
        <v>0</v>
      </c>
      <c r="AU806" s="44">
        <v>3</v>
      </c>
      <c r="AV806" s="44">
        <v>0</v>
      </c>
      <c r="AW806" s="44">
        <v>0</v>
      </c>
      <c r="AX806" s="44">
        <v>0</v>
      </c>
      <c r="AY806" s="44">
        <v>0</v>
      </c>
      <c r="AZ806" s="44">
        <v>0</v>
      </c>
      <c r="BA806" s="44">
        <v>0</v>
      </c>
      <c r="BB806" s="44">
        <v>0</v>
      </c>
      <c r="BC806" s="44">
        <v>0</v>
      </c>
      <c r="BD806" s="44">
        <v>5</v>
      </c>
      <c r="BE806" s="44">
        <v>0</v>
      </c>
      <c r="BF806" s="44">
        <v>0</v>
      </c>
      <c r="BG806" s="44">
        <v>0</v>
      </c>
      <c r="BH806" s="44">
        <v>0</v>
      </c>
      <c r="BI806" s="44">
        <v>0</v>
      </c>
      <c r="BJ806" s="44">
        <v>0</v>
      </c>
      <c r="BK806" s="44">
        <v>0</v>
      </c>
      <c r="BL806" s="44">
        <f>SUM(V806:BK806)</f>
        <v>13</v>
      </c>
      <c r="BM806" s="152">
        <f t="shared" si="1"/>
        <v>13</v>
      </c>
      <c r="BN806" s="153">
        <f t="shared" si="2"/>
        <v>0</v>
      </c>
      <c r="BO806" s="154">
        <f t="shared" si="3"/>
        <v>0</v>
      </c>
      <c r="BP806" s="155">
        <f t="shared" si="4"/>
        <v>0</v>
      </c>
      <c r="BQ806" s="44"/>
    </row>
    <row r="807" spans="1:69" ht="15.75" customHeight="1" x14ac:dyDescent="0.3">
      <c r="A807" s="44" t="s">
        <v>212</v>
      </c>
      <c r="B807" s="44" t="s">
        <v>1730</v>
      </c>
      <c r="C807" s="44" t="s">
        <v>1730</v>
      </c>
      <c r="D807" s="44">
        <v>2020</v>
      </c>
      <c r="E807" s="45">
        <v>44042</v>
      </c>
      <c r="F807" s="44" t="s">
        <v>137</v>
      </c>
      <c r="G807" s="44" t="s">
        <v>71</v>
      </c>
      <c r="H807" s="37" t="s">
        <v>21</v>
      </c>
      <c r="I807" s="37" t="s">
        <v>21</v>
      </c>
      <c r="J807" s="37" t="s">
        <v>22</v>
      </c>
      <c r="K807" s="37" t="s">
        <v>21</v>
      </c>
      <c r="L807" s="37" t="s">
        <v>22</v>
      </c>
      <c r="M807" s="44" t="s">
        <v>1699</v>
      </c>
      <c r="N807" s="44"/>
      <c r="O807" s="44">
        <v>0</v>
      </c>
      <c r="P807" s="44">
        <v>0</v>
      </c>
      <c r="Q807" s="44">
        <v>0</v>
      </c>
      <c r="R807" s="44">
        <v>0</v>
      </c>
      <c r="S807" s="44">
        <v>0</v>
      </c>
      <c r="T807" s="44">
        <v>0</v>
      </c>
      <c r="U807" s="44">
        <v>0</v>
      </c>
      <c r="V807" s="44">
        <v>0</v>
      </c>
      <c r="W807" s="44">
        <v>0</v>
      </c>
      <c r="X807" s="44">
        <v>0</v>
      </c>
      <c r="Y807" s="44">
        <v>0</v>
      </c>
      <c r="Z807" s="44">
        <v>0</v>
      </c>
      <c r="AA807" s="44">
        <v>0</v>
      </c>
      <c r="AB807" s="44">
        <v>0</v>
      </c>
      <c r="AC807" s="44">
        <v>0</v>
      </c>
      <c r="AD807" s="44">
        <v>0</v>
      </c>
      <c r="AE807" s="44">
        <v>0</v>
      </c>
      <c r="AF807" s="44">
        <v>0</v>
      </c>
      <c r="AG807" s="44">
        <v>0</v>
      </c>
      <c r="AH807" s="44">
        <v>0</v>
      </c>
      <c r="AI807" s="44">
        <v>0</v>
      </c>
      <c r="AJ807" s="44">
        <v>0</v>
      </c>
      <c r="AK807" s="44">
        <v>0</v>
      </c>
      <c r="AL807" s="44">
        <v>0</v>
      </c>
      <c r="AM807" s="44">
        <v>0</v>
      </c>
      <c r="AN807" s="44">
        <v>0</v>
      </c>
      <c r="AO807" s="44">
        <v>0</v>
      </c>
      <c r="AP807" s="44">
        <v>0</v>
      </c>
      <c r="AQ807" s="44">
        <v>0</v>
      </c>
      <c r="AR807" s="44">
        <v>0</v>
      </c>
      <c r="AS807" s="44">
        <v>0</v>
      </c>
      <c r="AT807" s="44">
        <v>0</v>
      </c>
      <c r="AU807" s="44">
        <v>0</v>
      </c>
      <c r="AV807" s="44">
        <v>0</v>
      </c>
      <c r="AW807" s="44">
        <v>0</v>
      </c>
      <c r="AX807" s="44">
        <v>0</v>
      </c>
      <c r="AY807" s="44">
        <v>0</v>
      </c>
      <c r="AZ807" s="44">
        <v>0</v>
      </c>
      <c r="BA807" s="44">
        <v>0</v>
      </c>
      <c r="BB807" s="44">
        <v>0</v>
      </c>
      <c r="BC807" s="44">
        <v>0</v>
      </c>
      <c r="BD807" s="44">
        <v>4</v>
      </c>
      <c r="BE807" s="44">
        <v>0</v>
      </c>
      <c r="BF807" s="44">
        <v>0</v>
      </c>
      <c r="BG807" s="44">
        <v>0</v>
      </c>
      <c r="BH807" s="44">
        <v>0</v>
      </c>
      <c r="BI807" s="44">
        <v>0</v>
      </c>
      <c r="BJ807" s="44">
        <v>1</v>
      </c>
      <c r="BK807" s="44">
        <v>0</v>
      </c>
      <c r="BL807" s="44">
        <f>SUM(V807:BK807)</f>
        <v>5</v>
      </c>
      <c r="BM807" s="152">
        <f t="shared" si="1"/>
        <v>4</v>
      </c>
      <c r="BN807" s="153">
        <f t="shared" si="2"/>
        <v>0</v>
      </c>
      <c r="BO807" s="154">
        <f t="shared" si="3"/>
        <v>1</v>
      </c>
      <c r="BP807" s="155">
        <f t="shared" si="4"/>
        <v>0</v>
      </c>
      <c r="BQ807" s="44"/>
    </row>
    <row r="808" spans="1:69" ht="15.75" customHeight="1" x14ac:dyDescent="0.3">
      <c r="A808" s="44" t="s">
        <v>212</v>
      </c>
      <c r="B808" s="44" t="s">
        <v>1730</v>
      </c>
      <c r="C808" s="44" t="s">
        <v>1730</v>
      </c>
      <c r="D808" s="44">
        <v>2020</v>
      </c>
      <c r="E808" s="45">
        <v>44042</v>
      </c>
      <c r="F808" s="44" t="s">
        <v>137</v>
      </c>
      <c r="G808" s="44" t="s">
        <v>71</v>
      </c>
      <c r="H808" s="37" t="s">
        <v>21</v>
      </c>
      <c r="I808" s="37" t="s">
        <v>21</v>
      </c>
      <c r="J808" s="37" t="s">
        <v>22</v>
      </c>
      <c r="K808" s="37" t="s">
        <v>21</v>
      </c>
      <c r="L808" s="37" t="s">
        <v>22</v>
      </c>
      <c r="M808" s="44" t="s">
        <v>1700</v>
      </c>
      <c r="N808" s="44">
        <f>SUM(O808:U808,V808:BK808)</f>
        <v>10</v>
      </c>
      <c r="O808" s="44">
        <v>0</v>
      </c>
      <c r="P808" s="44">
        <v>0</v>
      </c>
      <c r="Q808" s="44">
        <v>0</v>
      </c>
      <c r="R808" s="44">
        <v>0</v>
      </c>
      <c r="S808" s="44">
        <v>0</v>
      </c>
      <c r="T808" s="44">
        <v>7</v>
      </c>
      <c r="U808" s="44">
        <v>2</v>
      </c>
      <c r="V808" s="44">
        <v>0</v>
      </c>
      <c r="W808" s="44">
        <v>0</v>
      </c>
      <c r="X808" s="44">
        <v>0</v>
      </c>
      <c r="Y808" s="44">
        <v>1</v>
      </c>
      <c r="Z808" s="44">
        <v>0</v>
      </c>
      <c r="AA808" s="44">
        <v>0</v>
      </c>
      <c r="AB808" s="44">
        <v>0</v>
      </c>
      <c r="AC808" s="44">
        <v>0</v>
      </c>
      <c r="AD808" s="44">
        <v>0</v>
      </c>
      <c r="AE808" s="44">
        <v>0</v>
      </c>
      <c r="AF808" s="44">
        <v>0</v>
      </c>
      <c r="AG808" s="44">
        <v>0</v>
      </c>
      <c r="AH808" s="44">
        <v>0</v>
      </c>
      <c r="AI808" s="44">
        <v>0</v>
      </c>
      <c r="AJ808" s="44">
        <v>0</v>
      </c>
      <c r="AK808" s="44">
        <v>0</v>
      </c>
      <c r="AL808" s="44">
        <v>0</v>
      </c>
      <c r="AM808" s="44">
        <v>0</v>
      </c>
      <c r="AN808" s="44">
        <v>0</v>
      </c>
      <c r="AO808" s="44">
        <v>0</v>
      </c>
      <c r="AP808" s="44">
        <v>0</v>
      </c>
      <c r="AQ808" s="44">
        <v>0</v>
      </c>
      <c r="AR808" s="44">
        <v>0</v>
      </c>
      <c r="AS808" s="44">
        <v>0</v>
      </c>
      <c r="AT808" s="44">
        <v>0</v>
      </c>
      <c r="AU808" s="44">
        <v>0</v>
      </c>
      <c r="AV808" s="44">
        <v>0</v>
      </c>
      <c r="AW808" s="44">
        <v>0</v>
      </c>
      <c r="AX808" s="44">
        <v>0</v>
      </c>
      <c r="AY808" s="44">
        <v>0</v>
      </c>
      <c r="AZ808" s="44">
        <v>0</v>
      </c>
      <c r="BA808" s="44">
        <v>0</v>
      </c>
      <c r="BB808" s="44">
        <v>0</v>
      </c>
      <c r="BC808" s="44">
        <v>0</v>
      </c>
      <c r="BD808" s="44">
        <v>0</v>
      </c>
      <c r="BE808" s="44">
        <v>0</v>
      </c>
      <c r="BF808" s="44">
        <v>0</v>
      </c>
      <c r="BG808" s="44">
        <v>0</v>
      </c>
      <c r="BH808" s="44">
        <v>0</v>
      </c>
      <c r="BI808" s="44">
        <v>0</v>
      </c>
      <c r="BJ808" s="44">
        <v>0</v>
      </c>
      <c r="BK808" s="44">
        <v>0</v>
      </c>
      <c r="BL808" s="44">
        <f>SUM(V808:BK808)</f>
        <v>1</v>
      </c>
      <c r="BM808" s="152">
        <f t="shared" si="1"/>
        <v>1</v>
      </c>
      <c r="BN808" s="153">
        <f t="shared" si="2"/>
        <v>0</v>
      </c>
      <c r="BO808" s="154">
        <f t="shared" si="3"/>
        <v>0</v>
      </c>
      <c r="BP808" s="155">
        <f t="shared" si="4"/>
        <v>0</v>
      </c>
      <c r="BQ808" s="44"/>
    </row>
    <row r="809" spans="1:69" ht="15.75" customHeight="1" x14ac:dyDescent="0.3">
      <c r="A809" s="44" t="s">
        <v>212</v>
      </c>
      <c r="B809" s="44" t="s">
        <v>1730</v>
      </c>
      <c r="C809" s="44" t="s">
        <v>1730</v>
      </c>
      <c r="D809" s="44">
        <v>2020</v>
      </c>
      <c r="E809" s="45">
        <v>44042</v>
      </c>
      <c r="F809" s="44" t="s">
        <v>137</v>
      </c>
      <c r="G809" s="44" t="s">
        <v>77</v>
      </c>
      <c r="H809" s="37" t="s">
        <v>22</v>
      </c>
      <c r="I809" s="37" t="s">
        <v>22</v>
      </c>
      <c r="J809" s="37" t="s">
        <v>21</v>
      </c>
      <c r="K809" s="37" t="s">
        <v>22</v>
      </c>
      <c r="L809" s="37" t="s">
        <v>21</v>
      </c>
      <c r="M809" s="44" t="s">
        <v>1698</v>
      </c>
      <c r="N809" s="44"/>
      <c r="O809" s="44">
        <v>0</v>
      </c>
      <c r="P809" s="44">
        <v>0</v>
      </c>
      <c r="Q809" s="44">
        <v>0</v>
      </c>
      <c r="R809" s="44">
        <v>0</v>
      </c>
      <c r="S809" s="44">
        <v>0</v>
      </c>
      <c r="T809" s="44">
        <v>0</v>
      </c>
      <c r="U809" s="44">
        <v>0</v>
      </c>
      <c r="V809" s="44">
        <v>0</v>
      </c>
      <c r="W809" s="44">
        <v>0</v>
      </c>
      <c r="X809" s="44">
        <v>6</v>
      </c>
      <c r="Y809" s="44">
        <v>0</v>
      </c>
      <c r="Z809" s="44">
        <v>2</v>
      </c>
      <c r="AA809" s="44">
        <v>0</v>
      </c>
      <c r="AB809" s="44">
        <v>0</v>
      </c>
      <c r="AC809" s="44">
        <v>0</v>
      </c>
      <c r="AD809" s="44">
        <v>0</v>
      </c>
      <c r="AE809" s="44">
        <v>0</v>
      </c>
      <c r="AF809" s="44">
        <v>0</v>
      </c>
      <c r="AG809" s="44">
        <v>0</v>
      </c>
      <c r="AH809" s="44">
        <v>0</v>
      </c>
      <c r="AI809" s="44">
        <v>0</v>
      </c>
      <c r="AJ809" s="44">
        <v>0</v>
      </c>
      <c r="AK809" s="44">
        <v>0</v>
      </c>
      <c r="AL809" s="44">
        <v>0</v>
      </c>
      <c r="AM809" s="44">
        <v>0</v>
      </c>
      <c r="AN809" s="44">
        <v>2</v>
      </c>
      <c r="AO809" s="44">
        <v>0</v>
      </c>
      <c r="AP809" s="44">
        <v>0</v>
      </c>
      <c r="AQ809" s="44">
        <v>0</v>
      </c>
      <c r="AR809" s="44">
        <v>0</v>
      </c>
      <c r="AS809" s="44">
        <v>0</v>
      </c>
      <c r="AT809" s="44">
        <v>0</v>
      </c>
      <c r="AU809" s="44">
        <v>1</v>
      </c>
      <c r="AV809" s="44">
        <v>0</v>
      </c>
      <c r="AW809" s="44">
        <v>0</v>
      </c>
      <c r="AX809" s="44">
        <v>0</v>
      </c>
      <c r="AY809" s="44">
        <v>0</v>
      </c>
      <c r="AZ809" s="44">
        <v>0</v>
      </c>
      <c r="BA809" s="44">
        <v>0</v>
      </c>
      <c r="BB809" s="44">
        <v>0</v>
      </c>
      <c r="BC809" s="44">
        <v>0</v>
      </c>
      <c r="BD809" s="44">
        <v>4</v>
      </c>
      <c r="BE809" s="44">
        <v>0</v>
      </c>
      <c r="BF809" s="44">
        <v>0</v>
      </c>
      <c r="BG809" s="44">
        <v>0</v>
      </c>
      <c r="BH809" s="44">
        <v>0</v>
      </c>
      <c r="BI809" s="44">
        <v>0</v>
      </c>
      <c r="BJ809" s="44">
        <v>0</v>
      </c>
      <c r="BK809" s="44">
        <v>0</v>
      </c>
      <c r="BL809" s="44">
        <f>SUM(V809:BK809)</f>
        <v>15</v>
      </c>
      <c r="BM809" s="152">
        <f t="shared" si="1"/>
        <v>5</v>
      </c>
      <c r="BN809" s="153">
        <f t="shared" si="2"/>
        <v>2</v>
      </c>
      <c r="BO809" s="154">
        <f t="shared" si="3"/>
        <v>0</v>
      </c>
      <c r="BP809" s="155">
        <f t="shared" si="4"/>
        <v>8</v>
      </c>
      <c r="BQ809" s="44"/>
    </row>
    <row r="810" spans="1:69" ht="15.75" customHeight="1" x14ac:dyDescent="0.3">
      <c r="A810" s="44" t="s">
        <v>212</v>
      </c>
      <c r="B810" s="44" t="s">
        <v>1730</v>
      </c>
      <c r="C810" s="44" t="s">
        <v>1730</v>
      </c>
      <c r="D810" s="44">
        <v>2020</v>
      </c>
      <c r="E810" s="45">
        <v>44042</v>
      </c>
      <c r="F810" s="44" t="s">
        <v>137</v>
      </c>
      <c r="G810" s="44" t="s">
        <v>77</v>
      </c>
      <c r="H810" s="37" t="s">
        <v>22</v>
      </c>
      <c r="I810" s="37" t="s">
        <v>22</v>
      </c>
      <c r="J810" s="37" t="s">
        <v>21</v>
      </c>
      <c r="K810" s="37" t="s">
        <v>22</v>
      </c>
      <c r="L810" s="37" t="s">
        <v>21</v>
      </c>
      <c r="M810" s="44" t="s">
        <v>1699</v>
      </c>
      <c r="N810" s="44"/>
      <c r="O810" s="44">
        <v>0</v>
      </c>
      <c r="P810" s="44">
        <v>0</v>
      </c>
      <c r="Q810" s="44">
        <v>0</v>
      </c>
      <c r="R810" s="44">
        <v>0</v>
      </c>
      <c r="S810" s="44">
        <v>0</v>
      </c>
      <c r="T810" s="44">
        <v>0</v>
      </c>
      <c r="U810" s="44">
        <v>0</v>
      </c>
      <c r="V810" s="44">
        <v>0</v>
      </c>
      <c r="W810" s="44">
        <v>0</v>
      </c>
      <c r="X810" s="44">
        <v>6</v>
      </c>
      <c r="Y810" s="44">
        <v>0</v>
      </c>
      <c r="Z810" s="44">
        <v>4</v>
      </c>
      <c r="AA810" s="44">
        <v>0</v>
      </c>
      <c r="AB810" s="44">
        <v>0</v>
      </c>
      <c r="AC810" s="44">
        <v>0</v>
      </c>
      <c r="AD810" s="44">
        <v>0</v>
      </c>
      <c r="AE810" s="44">
        <v>0</v>
      </c>
      <c r="AF810" s="44">
        <v>0</v>
      </c>
      <c r="AG810" s="44">
        <v>0</v>
      </c>
      <c r="AH810" s="44">
        <v>0</v>
      </c>
      <c r="AI810" s="44">
        <v>0</v>
      </c>
      <c r="AJ810" s="44">
        <v>0</v>
      </c>
      <c r="AK810" s="44">
        <v>0</v>
      </c>
      <c r="AL810" s="44">
        <v>0</v>
      </c>
      <c r="AM810" s="44">
        <v>0</v>
      </c>
      <c r="AN810" s="44">
        <v>0</v>
      </c>
      <c r="AO810" s="44">
        <v>0</v>
      </c>
      <c r="AP810" s="44">
        <v>0</v>
      </c>
      <c r="AQ810" s="44">
        <v>0</v>
      </c>
      <c r="AR810" s="44">
        <v>0</v>
      </c>
      <c r="AS810" s="44">
        <v>0</v>
      </c>
      <c r="AT810" s="44">
        <v>0</v>
      </c>
      <c r="AU810" s="44">
        <v>0</v>
      </c>
      <c r="AV810" s="44">
        <v>0</v>
      </c>
      <c r="AW810" s="44">
        <v>0</v>
      </c>
      <c r="AX810" s="44">
        <v>0</v>
      </c>
      <c r="AY810" s="44">
        <v>0</v>
      </c>
      <c r="AZ810" s="44">
        <v>0</v>
      </c>
      <c r="BA810" s="44">
        <v>0</v>
      </c>
      <c r="BB810" s="44">
        <v>0</v>
      </c>
      <c r="BC810" s="44">
        <v>0</v>
      </c>
      <c r="BD810" s="44">
        <v>1</v>
      </c>
      <c r="BE810" s="44">
        <v>0</v>
      </c>
      <c r="BF810" s="44">
        <v>0</v>
      </c>
      <c r="BG810" s="44">
        <v>0</v>
      </c>
      <c r="BH810" s="44">
        <v>0</v>
      </c>
      <c r="BI810" s="44">
        <v>0</v>
      </c>
      <c r="BJ810" s="44">
        <v>0</v>
      </c>
      <c r="BK810" s="44">
        <v>1</v>
      </c>
      <c r="BL810" s="44">
        <f>SUM(V810:BK810)</f>
        <v>12</v>
      </c>
      <c r="BM810" s="152">
        <f t="shared" si="1"/>
        <v>1</v>
      </c>
      <c r="BN810" s="153">
        <f t="shared" si="2"/>
        <v>5</v>
      </c>
      <c r="BO810" s="154">
        <f t="shared" si="3"/>
        <v>0</v>
      </c>
      <c r="BP810" s="155">
        <f t="shared" si="4"/>
        <v>6</v>
      </c>
      <c r="BQ810" s="44"/>
    </row>
    <row r="811" spans="1:69" ht="15.75" customHeight="1" x14ac:dyDescent="0.3">
      <c r="A811" s="44" t="s">
        <v>212</v>
      </c>
      <c r="B811" s="44" t="s">
        <v>1730</v>
      </c>
      <c r="C811" s="44" t="s">
        <v>1730</v>
      </c>
      <c r="D811" s="44">
        <v>2020</v>
      </c>
      <c r="E811" s="45">
        <v>44042</v>
      </c>
      <c r="F811" s="44" t="s">
        <v>137</v>
      </c>
      <c r="G811" s="44" t="s">
        <v>77</v>
      </c>
      <c r="H811" s="37" t="s">
        <v>22</v>
      </c>
      <c r="I811" s="37" t="s">
        <v>22</v>
      </c>
      <c r="J811" s="37" t="s">
        <v>21</v>
      </c>
      <c r="K811" s="37" t="s">
        <v>22</v>
      </c>
      <c r="L811" s="37" t="s">
        <v>21</v>
      </c>
      <c r="M811" s="44" t="s">
        <v>1700</v>
      </c>
      <c r="N811" s="44">
        <f>SUM(O811:U811,V811:BK811)</f>
        <v>10</v>
      </c>
      <c r="O811" s="44">
        <v>0</v>
      </c>
      <c r="P811" s="44">
        <v>0</v>
      </c>
      <c r="Q811" s="44">
        <v>0</v>
      </c>
      <c r="R811" s="44">
        <v>0</v>
      </c>
      <c r="S811" s="44">
        <v>0</v>
      </c>
      <c r="T811" s="44">
        <v>10</v>
      </c>
      <c r="U811" s="44">
        <v>0</v>
      </c>
      <c r="V811" s="44">
        <v>0</v>
      </c>
      <c r="W811" s="44">
        <v>0</v>
      </c>
      <c r="X811" s="44">
        <v>0</v>
      </c>
      <c r="Y811" s="44">
        <v>0</v>
      </c>
      <c r="Z811" s="44">
        <v>0</v>
      </c>
      <c r="AA811" s="44">
        <v>0</v>
      </c>
      <c r="AB811" s="44">
        <v>0</v>
      </c>
      <c r="AC811" s="44">
        <v>0</v>
      </c>
      <c r="AD811" s="44">
        <v>0</v>
      </c>
      <c r="AE811" s="44">
        <v>0</v>
      </c>
      <c r="AF811" s="44">
        <v>0</v>
      </c>
      <c r="AG811" s="44">
        <v>0</v>
      </c>
      <c r="AH811" s="44">
        <v>0</v>
      </c>
      <c r="AI811" s="44">
        <v>0</v>
      </c>
      <c r="AJ811" s="44">
        <v>0</v>
      </c>
      <c r="AK811" s="44">
        <v>0</v>
      </c>
      <c r="AL811" s="44">
        <v>0</v>
      </c>
      <c r="AM811" s="44">
        <v>0</v>
      </c>
      <c r="AN811" s="44">
        <v>0</v>
      </c>
      <c r="AO811" s="44">
        <v>0</v>
      </c>
      <c r="AP811" s="44">
        <v>0</v>
      </c>
      <c r="AQ811" s="44">
        <v>0</v>
      </c>
      <c r="AR811" s="44">
        <v>0</v>
      </c>
      <c r="AS811" s="44">
        <v>0</v>
      </c>
      <c r="AT811" s="44">
        <v>0</v>
      </c>
      <c r="AU811" s="44">
        <v>0</v>
      </c>
      <c r="AV811" s="44">
        <v>0</v>
      </c>
      <c r="AW811" s="44">
        <v>0</v>
      </c>
      <c r="AX811" s="44">
        <v>0</v>
      </c>
      <c r="AY811" s="44">
        <v>0</v>
      </c>
      <c r="AZ811" s="44">
        <v>0</v>
      </c>
      <c r="BA811" s="44">
        <v>0</v>
      </c>
      <c r="BB811" s="44">
        <v>0</v>
      </c>
      <c r="BC811" s="44">
        <v>0</v>
      </c>
      <c r="BD811" s="44">
        <v>0</v>
      </c>
      <c r="BE811" s="44">
        <v>0</v>
      </c>
      <c r="BF811" s="44">
        <v>0</v>
      </c>
      <c r="BG811" s="44">
        <v>0</v>
      </c>
      <c r="BH811" s="44">
        <v>0</v>
      </c>
      <c r="BI811" s="44">
        <v>0</v>
      </c>
      <c r="BJ811" s="44">
        <v>0</v>
      </c>
      <c r="BK811" s="44">
        <v>0</v>
      </c>
      <c r="BL811" s="44">
        <f>SUM(V811:BK811)</f>
        <v>0</v>
      </c>
      <c r="BM811" s="152">
        <f t="shared" si="1"/>
        <v>0</v>
      </c>
      <c r="BN811" s="153">
        <f t="shared" si="2"/>
        <v>0</v>
      </c>
      <c r="BO811" s="154">
        <f t="shared" si="3"/>
        <v>0</v>
      </c>
      <c r="BP811" s="155">
        <f t="shared" si="4"/>
        <v>0</v>
      </c>
      <c r="BQ811" s="44"/>
    </row>
    <row r="812" spans="1:69" ht="15.75" customHeight="1" x14ac:dyDescent="0.3">
      <c r="A812" s="44" t="s">
        <v>212</v>
      </c>
      <c r="B812" s="44" t="s">
        <v>1730</v>
      </c>
      <c r="C812" s="44" t="s">
        <v>1730</v>
      </c>
      <c r="D812" s="44">
        <v>2020</v>
      </c>
      <c r="E812" s="45">
        <v>44042</v>
      </c>
      <c r="F812" s="44" t="s">
        <v>137</v>
      </c>
      <c r="G812" s="44" t="s">
        <v>80</v>
      </c>
      <c r="H812" s="37" t="s">
        <v>21</v>
      </c>
      <c r="I812" s="37" t="s">
        <v>21</v>
      </c>
      <c r="J812" s="37" t="s">
        <v>22</v>
      </c>
      <c r="K812" s="37" t="s">
        <v>21</v>
      </c>
      <c r="L812" s="37" t="s">
        <v>22</v>
      </c>
      <c r="M812" s="44" t="s">
        <v>1698</v>
      </c>
      <c r="N812" s="44"/>
      <c r="O812" s="44">
        <v>0</v>
      </c>
      <c r="P812" s="44">
        <v>0</v>
      </c>
      <c r="Q812" s="44">
        <v>0</v>
      </c>
      <c r="R812" s="44">
        <v>0</v>
      </c>
      <c r="S812" s="44">
        <v>0</v>
      </c>
      <c r="T812" s="44">
        <v>0</v>
      </c>
      <c r="U812" s="44">
        <v>0</v>
      </c>
      <c r="V812" s="44">
        <v>0</v>
      </c>
      <c r="W812" s="44">
        <v>0</v>
      </c>
      <c r="X812" s="44">
        <v>0</v>
      </c>
      <c r="Y812" s="44">
        <v>0</v>
      </c>
      <c r="Z812" s="44">
        <v>0</v>
      </c>
      <c r="AA812" s="44">
        <v>0</v>
      </c>
      <c r="AB812" s="44">
        <v>0</v>
      </c>
      <c r="AC812" s="44">
        <v>0</v>
      </c>
      <c r="AD812" s="44">
        <v>0</v>
      </c>
      <c r="AE812" s="44">
        <v>0</v>
      </c>
      <c r="AF812" s="44">
        <v>0</v>
      </c>
      <c r="AG812" s="44">
        <v>0</v>
      </c>
      <c r="AH812" s="44">
        <v>0</v>
      </c>
      <c r="AI812" s="44">
        <v>0</v>
      </c>
      <c r="AJ812" s="44">
        <v>0</v>
      </c>
      <c r="AK812" s="44">
        <v>0</v>
      </c>
      <c r="AL812" s="44">
        <v>0</v>
      </c>
      <c r="AM812" s="44">
        <v>0</v>
      </c>
      <c r="AN812" s="44">
        <v>0</v>
      </c>
      <c r="AO812" s="44">
        <v>1</v>
      </c>
      <c r="AP812" s="44">
        <v>0</v>
      </c>
      <c r="AQ812" s="44">
        <v>0</v>
      </c>
      <c r="AR812" s="44">
        <v>0</v>
      </c>
      <c r="AS812" s="44">
        <v>0</v>
      </c>
      <c r="AT812" s="44">
        <v>0</v>
      </c>
      <c r="AU812" s="44">
        <v>0</v>
      </c>
      <c r="AV812" s="44">
        <v>0</v>
      </c>
      <c r="AW812" s="44">
        <v>0</v>
      </c>
      <c r="AX812" s="44">
        <v>0</v>
      </c>
      <c r="AY812" s="44">
        <v>0</v>
      </c>
      <c r="AZ812" s="44">
        <v>0</v>
      </c>
      <c r="BA812" s="44">
        <v>0</v>
      </c>
      <c r="BB812" s="44">
        <v>0</v>
      </c>
      <c r="BC812" s="44">
        <v>0</v>
      </c>
      <c r="BD812" s="44">
        <v>9</v>
      </c>
      <c r="BE812" s="44">
        <v>0</v>
      </c>
      <c r="BF812" s="44">
        <v>0</v>
      </c>
      <c r="BG812" s="44">
        <v>0</v>
      </c>
      <c r="BH812" s="44">
        <v>0</v>
      </c>
      <c r="BI812" s="44">
        <v>0</v>
      </c>
      <c r="BJ812" s="44">
        <v>0</v>
      </c>
      <c r="BK812" s="44">
        <v>0</v>
      </c>
      <c r="BL812" s="44">
        <f>SUM(V812:BK812)</f>
        <v>10</v>
      </c>
      <c r="BM812" s="152">
        <f t="shared" si="1"/>
        <v>10</v>
      </c>
      <c r="BN812" s="153">
        <f t="shared" si="2"/>
        <v>0</v>
      </c>
      <c r="BO812" s="154">
        <f t="shared" si="3"/>
        <v>0</v>
      </c>
      <c r="BP812" s="155">
        <f t="shared" si="4"/>
        <v>0</v>
      </c>
      <c r="BQ812" s="44"/>
    </row>
    <row r="813" spans="1:69" ht="15.75" customHeight="1" x14ac:dyDescent="0.3">
      <c r="A813" s="44" t="s">
        <v>212</v>
      </c>
      <c r="B813" s="44" t="s">
        <v>1730</v>
      </c>
      <c r="C813" s="44" t="s">
        <v>1730</v>
      </c>
      <c r="D813" s="44">
        <v>2020</v>
      </c>
      <c r="E813" s="45">
        <v>44042</v>
      </c>
      <c r="F813" s="44" t="s">
        <v>137</v>
      </c>
      <c r="G813" s="44" t="s">
        <v>80</v>
      </c>
      <c r="H813" s="37" t="s">
        <v>21</v>
      </c>
      <c r="I813" s="37" t="s">
        <v>21</v>
      </c>
      <c r="J813" s="37" t="s">
        <v>22</v>
      </c>
      <c r="K813" s="37" t="s">
        <v>21</v>
      </c>
      <c r="L813" s="37" t="s">
        <v>22</v>
      </c>
      <c r="M813" s="44" t="s">
        <v>1699</v>
      </c>
      <c r="N813" s="44"/>
      <c r="O813" s="44">
        <v>0</v>
      </c>
      <c r="P813" s="44">
        <v>0</v>
      </c>
      <c r="Q813" s="44">
        <v>0</v>
      </c>
      <c r="R813" s="44">
        <v>0</v>
      </c>
      <c r="S813" s="44">
        <v>0</v>
      </c>
      <c r="T813" s="44">
        <v>0</v>
      </c>
      <c r="U813" s="44">
        <v>0</v>
      </c>
      <c r="V813" s="44">
        <v>0</v>
      </c>
      <c r="W813" s="44">
        <v>0</v>
      </c>
      <c r="X813" s="44">
        <v>0</v>
      </c>
      <c r="Y813" s="44">
        <v>0</v>
      </c>
      <c r="Z813" s="44">
        <v>0</v>
      </c>
      <c r="AA813" s="44">
        <v>0</v>
      </c>
      <c r="AB813" s="44">
        <v>0</v>
      </c>
      <c r="AC813" s="44">
        <v>0</v>
      </c>
      <c r="AD813" s="44">
        <v>0</v>
      </c>
      <c r="AE813" s="44">
        <v>0</v>
      </c>
      <c r="AF813" s="44">
        <v>0</v>
      </c>
      <c r="AG813" s="44">
        <v>0</v>
      </c>
      <c r="AH813" s="44">
        <v>0</v>
      </c>
      <c r="AI813" s="44">
        <v>0</v>
      </c>
      <c r="AJ813" s="44">
        <v>0</v>
      </c>
      <c r="AK813" s="44">
        <v>0</v>
      </c>
      <c r="AL813" s="44">
        <v>0</v>
      </c>
      <c r="AM813" s="44">
        <v>0</v>
      </c>
      <c r="AN813" s="44">
        <v>0</v>
      </c>
      <c r="AO813" s="44">
        <v>2</v>
      </c>
      <c r="AP813" s="44">
        <v>0</v>
      </c>
      <c r="AQ813" s="44">
        <v>0</v>
      </c>
      <c r="AR813" s="44">
        <v>0</v>
      </c>
      <c r="AS813" s="44">
        <v>0</v>
      </c>
      <c r="AT813" s="44">
        <v>0</v>
      </c>
      <c r="AU813" s="44">
        <v>0</v>
      </c>
      <c r="AV813" s="44">
        <v>2</v>
      </c>
      <c r="AW813" s="44">
        <v>0</v>
      </c>
      <c r="AX813" s="44">
        <v>0</v>
      </c>
      <c r="AY813" s="44">
        <v>0</v>
      </c>
      <c r="AZ813" s="44">
        <v>0</v>
      </c>
      <c r="BA813" s="44">
        <v>0</v>
      </c>
      <c r="BB813" s="44">
        <v>0</v>
      </c>
      <c r="BC813" s="44">
        <v>0</v>
      </c>
      <c r="BD813" s="44">
        <v>11</v>
      </c>
      <c r="BE813" s="44">
        <v>0</v>
      </c>
      <c r="BF813" s="44">
        <v>0</v>
      </c>
      <c r="BG813" s="44">
        <v>0</v>
      </c>
      <c r="BH813" s="44">
        <v>0</v>
      </c>
      <c r="BI813" s="44">
        <v>0</v>
      </c>
      <c r="BJ813" s="44">
        <v>0</v>
      </c>
      <c r="BK813" s="44">
        <v>0</v>
      </c>
      <c r="BL813" s="44">
        <f>SUM(V813:BK813)</f>
        <v>15</v>
      </c>
      <c r="BM813" s="152">
        <f t="shared" si="1"/>
        <v>13</v>
      </c>
      <c r="BN813" s="153">
        <f t="shared" si="2"/>
        <v>2</v>
      </c>
      <c r="BO813" s="154">
        <f t="shared" si="3"/>
        <v>0</v>
      </c>
      <c r="BP813" s="155">
        <f t="shared" si="4"/>
        <v>0</v>
      </c>
      <c r="BQ813" s="44"/>
    </row>
    <row r="814" spans="1:69" ht="15.75" customHeight="1" x14ac:dyDescent="0.3">
      <c r="A814" s="44" t="s">
        <v>212</v>
      </c>
      <c r="B814" s="44" t="s">
        <v>1730</v>
      </c>
      <c r="C814" s="44" t="s">
        <v>1730</v>
      </c>
      <c r="D814" s="44">
        <v>2020</v>
      </c>
      <c r="E814" s="45">
        <v>44042</v>
      </c>
      <c r="F814" s="44" t="s">
        <v>137</v>
      </c>
      <c r="G814" s="44" t="s">
        <v>80</v>
      </c>
      <c r="H814" s="37" t="s">
        <v>21</v>
      </c>
      <c r="I814" s="37" t="s">
        <v>21</v>
      </c>
      <c r="J814" s="37" t="s">
        <v>22</v>
      </c>
      <c r="K814" s="37" t="s">
        <v>21</v>
      </c>
      <c r="L814" s="37" t="s">
        <v>22</v>
      </c>
      <c r="M814" s="44" t="s">
        <v>1700</v>
      </c>
      <c r="N814" s="44">
        <f>SUM(O814:U814,V814:BK814)</f>
        <v>10</v>
      </c>
      <c r="O814" s="44">
        <v>0</v>
      </c>
      <c r="P814" s="44">
        <v>0</v>
      </c>
      <c r="Q814" s="44">
        <v>0</v>
      </c>
      <c r="R814" s="44">
        <v>0</v>
      </c>
      <c r="S814" s="44">
        <v>0</v>
      </c>
      <c r="T814" s="44">
        <v>8</v>
      </c>
      <c r="U814" s="44">
        <v>2</v>
      </c>
      <c r="V814" s="44">
        <v>0</v>
      </c>
      <c r="W814" s="44">
        <v>0</v>
      </c>
      <c r="X814" s="44">
        <v>0</v>
      </c>
      <c r="Y814" s="44">
        <v>0</v>
      </c>
      <c r="Z814" s="44">
        <v>0</v>
      </c>
      <c r="AA814" s="44">
        <v>0</v>
      </c>
      <c r="AB814" s="44">
        <v>0</v>
      </c>
      <c r="AC814" s="44">
        <v>0</v>
      </c>
      <c r="AD814" s="44">
        <v>0</v>
      </c>
      <c r="AE814" s="44">
        <v>0</v>
      </c>
      <c r="AF814" s="44">
        <v>0</v>
      </c>
      <c r="AG814" s="44">
        <v>0</v>
      </c>
      <c r="AH814" s="44">
        <v>0</v>
      </c>
      <c r="AI814" s="44">
        <v>0</v>
      </c>
      <c r="AJ814" s="44">
        <v>0</v>
      </c>
      <c r="AK814" s="44">
        <v>0</v>
      </c>
      <c r="AL814" s="44">
        <v>0</v>
      </c>
      <c r="AM814" s="44">
        <v>0</v>
      </c>
      <c r="AN814" s="44">
        <v>0</v>
      </c>
      <c r="AO814" s="44">
        <v>0</v>
      </c>
      <c r="AP814" s="44">
        <v>0</v>
      </c>
      <c r="AQ814" s="44">
        <v>0</v>
      </c>
      <c r="AR814" s="44">
        <v>0</v>
      </c>
      <c r="AS814" s="44">
        <v>0</v>
      </c>
      <c r="AT814" s="44">
        <v>0</v>
      </c>
      <c r="AU814" s="44">
        <v>0</v>
      </c>
      <c r="AV814" s="44">
        <v>0</v>
      </c>
      <c r="AW814" s="44">
        <v>0</v>
      </c>
      <c r="AX814" s="44">
        <v>0</v>
      </c>
      <c r="AY814" s="44">
        <v>0</v>
      </c>
      <c r="AZ814" s="44">
        <v>0</v>
      </c>
      <c r="BA814" s="44">
        <v>0</v>
      </c>
      <c r="BB814" s="44">
        <v>0</v>
      </c>
      <c r="BC814" s="44">
        <v>0</v>
      </c>
      <c r="BD814" s="44">
        <v>0</v>
      </c>
      <c r="BE814" s="44">
        <v>0</v>
      </c>
      <c r="BF814" s="44">
        <v>0</v>
      </c>
      <c r="BG814" s="44">
        <v>0</v>
      </c>
      <c r="BH814" s="44">
        <v>0</v>
      </c>
      <c r="BI814" s="44">
        <v>0</v>
      </c>
      <c r="BJ814" s="44">
        <v>0</v>
      </c>
      <c r="BK814" s="44">
        <v>0</v>
      </c>
      <c r="BL814" s="44">
        <f>SUM(V814:BK814)</f>
        <v>0</v>
      </c>
      <c r="BM814" s="152">
        <f t="shared" si="1"/>
        <v>0</v>
      </c>
      <c r="BN814" s="153">
        <f t="shared" si="2"/>
        <v>0</v>
      </c>
      <c r="BO814" s="154">
        <f t="shared" si="3"/>
        <v>0</v>
      </c>
      <c r="BP814" s="155">
        <f t="shared" si="4"/>
        <v>0</v>
      </c>
      <c r="BQ814" s="44"/>
    </row>
    <row r="815" spans="1:69" ht="15.75" customHeight="1" x14ac:dyDescent="0.3">
      <c r="A815" s="44" t="s">
        <v>212</v>
      </c>
      <c r="B815" s="44" t="s">
        <v>1730</v>
      </c>
      <c r="C815" s="44" t="s">
        <v>1730</v>
      </c>
      <c r="D815" s="44">
        <v>2020</v>
      </c>
      <c r="E815" s="45">
        <v>44042</v>
      </c>
      <c r="F815" s="44" t="s">
        <v>137</v>
      </c>
      <c r="G815" s="44" t="s">
        <v>83</v>
      </c>
      <c r="H815" s="37" t="s">
        <v>27</v>
      </c>
      <c r="I815" s="37" t="s">
        <v>27</v>
      </c>
      <c r="J815" s="37" t="s">
        <v>26</v>
      </c>
      <c r="K815" s="37" t="s">
        <v>27</v>
      </c>
      <c r="L815" s="37" t="s">
        <v>26</v>
      </c>
      <c r="M815" s="44" t="s">
        <v>1698</v>
      </c>
      <c r="N815" s="44"/>
      <c r="O815" s="44">
        <v>0</v>
      </c>
      <c r="P815" s="44">
        <v>0</v>
      </c>
      <c r="Q815" s="44">
        <v>0</v>
      </c>
      <c r="R815" s="44">
        <v>0</v>
      </c>
      <c r="S815" s="44">
        <v>0</v>
      </c>
      <c r="T815" s="44">
        <v>0</v>
      </c>
      <c r="U815" s="44">
        <v>0</v>
      </c>
      <c r="V815" s="44">
        <v>0</v>
      </c>
      <c r="W815" s="44">
        <v>0</v>
      </c>
      <c r="X815" s="44">
        <v>0</v>
      </c>
      <c r="Y815" s="44">
        <v>9</v>
      </c>
      <c r="Z815" s="44">
        <v>1</v>
      </c>
      <c r="AA815" s="44">
        <v>0</v>
      </c>
      <c r="AB815" s="44">
        <v>0</v>
      </c>
      <c r="AC815" s="44">
        <v>0</v>
      </c>
      <c r="AD815" s="44">
        <v>0</v>
      </c>
      <c r="AE815" s="44">
        <v>0</v>
      </c>
      <c r="AF815" s="44">
        <v>0</v>
      </c>
      <c r="AG815" s="44">
        <v>0</v>
      </c>
      <c r="AH815" s="44">
        <v>0</v>
      </c>
      <c r="AI815" s="44">
        <v>0</v>
      </c>
      <c r="AJ815" s="44">
        <v>0</v>
      </c>
      <c r="AK815" s="44">
        <v>0</v>
      </c>
      <c r="AL815" s="44">
        <v>0</v>
      </c>
      <c r="AM815" s="44">
        <v>0</v>
      </c>
      <c r="AN815" s="44">
        <v>4</v>
      </c>
      <c r="AO815" s="44">
        <v>1</v>
      </c>
      <c r="AP815" s="44">
        <v>0</v>
      </c>
      <c r="AQ815" s="44">
        <v>0</v>
      </c>
      <c r="AR815" s="44">
        <v>0</v>
      </c>
      <c r="AS815" s="44">
        <v>0</v>
      </c>
      <c r="AT815" s="44">
        <v>0</v>
      </c>
      <c r="AU815" s="44">
        <v>3</v>
      </c>
      <c r="AV815" s="44">
        <v>0</v>
      </c>
      <c r="AW815" s="44">
        <v>0</v>
      </c>
      <c r="AX815" s="44">
        <v>0</v>
      </c>
      <c r="AY815" s="44">
        <v>0</v>
      </c>
      <c r="AZ815" s="44">
        <v>0</v>
      </c>
      <c r="BA815" s="44">
        <v>0</v>
      </c>
      <c r="BB815" s="44">
        <v>0</v>
      </c>
      <c r="BC815" s="44">
        <v>0</v>
      </c>
      <c r="BD815" s="44">
        <v>1</v>
      </c>
      <c r="BE815" s="44">
        <v>0</v>
      </c>
      <c r="BF815" s="44">
        <v>0</v>
      </c>
      <c r="BG815" s="44">
        <v>0</v>
      </c>
      <c r="BH815" s="44">
        <v>0</v>
      </c>
      <c r="BI815" s="44">
        <v>0</v>
      </c>
      <c r="BJ815" s="44">
        <v>0</v>
      </c>
      <c r="BK815" s="44">
        <v>0</v>
      </c>
      <c r="BL815" s="44">
        <f>SUM(V815:BK815)</f>
        <v>19</v>
      </c>
      <c r="BM815" s="152">
        <f t="shared" si="1"/>
        <v>14</v>
      </c>
      <c r="BN815" s="153">
        <f t="shared" si="2"/>
        <v>1</v>
      </c>
      <c r="BO815" s="154">
        <f t="shared" si="3"/>
        <v>0</v>
      </c>
      <c r="BP815" s="155">
        <f t="shared" si="4"/>
        <v>4</v>
      </c>
      <c r="BQ815" s="44"/>
    </row>
    <row r="816" spans="1:69" ht="15.75" customHeight="1" x14ac:dyDescent="0.3">
      <c r="A816" s="44" t="s">
        <v>212</v>
      </c>
      <c r="B816" s="44" t="s">
        <v>1730</v>
      </c>
      <c r="C816" s="44" t="s">
        <v>1730</v>
      </c>
      <c r="D816" s="44">
        <v>2020</v>
      </c>
      <c r="E816" s="45">
        <v>44042</v>
      </c>
      <c r="F816" s="44" t="s">
        <v>137</v>
      </c>
      <c r="G816" s="44" t="s">
        <v>83</v>
      </c>
      <c r="H816" s="37" t="s">
        <v>27</v>
      </c>
      <c r="I816" s="37" t="s">
        <v>27</v>
      </c>
      <c r="J816" s="37" t="s">
        <v>26</v>
      </c>
      <c r="K816" s="37" t="s">
        <v>27</v>
      </c>
      <c r="L816" s="37" t="s">
        <v>26</v>
      </c>
      <c r="M816" s="44" t="s">
        <v>1699</v>
      </c>
      <c r="N816" s="44"/>
      <c r="O816" s="44">
        <v>0</v>
      </c>
      <c r="P816" s="44">
        <v>0</v>
      </c>
      <c r="Q816" s="44">
        <v>0</v>
      </c>
      <c r="R816" s="44">
        <v>0</v>
      </c>
      <c r="S816" s="44">
        <v>0</v>
      </c>
      <c r="T816" s="44">
        <v>0</v>
      </c>
      <c r="U816" s="44">
        <v>0</v>
      </c>
      <c r="V816" s="44">
        <v>0</v>
      </c>
      <c r="W816" s="44">
        <v>0</v>
      </c>
      <c r="X816" s="44">
        <v>0</v>
      </c>
      <c r="Y816" s="44">
        <v>0</v>
      </c>
      <c r="Z816" s="44">
        <v>2</v>
      </c>
      <c r="AA816" s="44">
        <v>0</v>
      </c>
      <c r="AB816" s="44">
        <v>0</v>
      </c>
      <c r="AC816" s="44">
        <v>0</v>
      </c>
      <c r="AD816" s="44">
        <v>0</v>
      </c>
      <c r="AE816" s="44">
        <v>0</v>
      </c>
      <c r="AF816" s="44">
        <v>0</v>
      </c>
      <c r="AG816" s="44">
        <v>0</v>
      </c>
      <c r="AH816" s="44">
        <v>0</v>
      </c>
      <c r="AI816" s="44">
        <v>0</v>
      </c>
      <c r="AJ816" s="44">
        <v>0</v>
      </c>
      <c r="AK816" s="44">
        <v>0</v>
      </c>
      <c r="AL816" s="44">
        <v>0</v>
      </c>
      <c r="AM816" s="44">
        <v>0</v>
      </c>
      <c r="AN816" s="44">
        <v>0</v>
      </c>
      <c r="AO816" s="44">
        <v>0</v>
      </c>
      <c r="AP816" s="44">
        <v>0</v>
      </c>
      <c r="AQ816" s="44">
        <v>0</v>
      </c>
      <c r="AR816" s="44">
        <v>0</v>
      </c>
      <c r="AS816" s="44">
        <v>0</v>
      </c>
      <c r="AT816" s="44">
        <v>0</v>
      </c>
      <c r="AU816" s="44">
        <v>0</v>
      </c>
      <c r="AV816" s="44">
        <v>2</v>
      </c>
      <c r="AW816" s="44">
        <v>0</v>
      </c>
      <c r="AX816" s="44">
        <v>0</v>
      </c>
      <c r="AY816" s="44">
        <v>0</v>
      </c>
      <c r="AZ816" s="44">
        <v>0</v>
      </c>
      <c r="BA816" s="44">
        <v>0</v>
      </c>
      <c r="BB816" s="44">
        <v>0</v>
      </c>
      <c r="BC816" s="44">
        <v>0</v>
      </c>
      <c r="BD816" s="44">
        <v>1</v>
      </c>
      <c r="BE816" s="44">
        <v>0</v>
      </c>
      <c r="BF816" s="44">
        <v>0</v>
      </c>
      <c r="BG816" s="44">
        <v>0</v>
      </c>
      <c r="BH816" s="44">
        <v>0</v>
      </c>
      <c r="BI816" s="44">
        <v>0</v>
      </c>
      <c r="BJ816" s="44">
        <v>0</v>
      </c>
      <c r="BK816" s="44">
        <v>0</v>
      </c>
      <c r="BL816" s="44">
        <f>SUM(V816:BK816)</f>
        <v>5</v>
      </c>
      <c r="BM816" s="152">
        <f t="shared" si="1"/>
        <v>1</v>
      </c>
      <c r="BN816" s="153">
        <f t="shared" si="2"/>
        <v>4</v>
      </c>
      <c r="BO816" s="154">
        <f t="shared" si="3"/>
        <v>0</v>
      </c>
      <c r="BP816" s="155">
        <f t="shared" si="4"/>
        <v>0</v>
      </c>
      <c r="BQ816" s="44"/>
    </row>
    <row r="817" spans="1:69" ht="15.75" customHeight="1" x14ac:dyDescent="0.3">
      <c r="A817" s="44" t="s">
        <v>212</v>
      </c>
      <c r="B817" s="44" t="s">
        <v>1730</v>
      </c>
      <c r="C817" s="44" t="s">
        <v>1730</v>
      </c>
      <c r="D817" s="44">
        <v>2020</v>
      </c>
      <c r="E817" s="45">
        <v>44042</v>
      </c>
      <c r="F817" s="44" t="s">
        <v>137</v>
      </c>
      <c r="G817" s="44" t="s">
        <v>83</v>
      </c>
      <c r="H817" s="37" t="s">
        <v>27</v>
      </c>
      <c r="I817" s="37" t="s">
        <v>27</v>
      </c>
      <c r="J817" s="37" t="s">
        <v>26</v>
      </c>
      <c r="K817" s="37" t="s">
        <v>27</v>
      </c>
      <c r="L817" s="37" t="s">
        <v>26</v>
      </c>
      <c r="M817" s="44" t="s">
        <v>1700</v>
      </c>
      <c r="N817" s="44">
        <f>SUM(O817:U817,V817:BK817)</f>
        <v>10</v>
      </c>
      <c r="O817" s="44">
        <v>0</v>
      </c>
      <c r="P817" s="44">
        <v>0</v>
      </c>
      <c r="Q817" s="44">
        <v>0</v>
      </c>
      <c r="R817" s="44">
        <v>0</v>
      </c>
      <c r="S817" s="44">
        <v>0</v>
      </c>
      <c r="T817" s="44">
        <v>6</v>
      </c>
      <c r="U817" s="44">
        <v>0</v>
      </c>
      <c r="V817" s="44">
        <v>0</v>
      </c>
      <c r="W817" s="44">
        <v>0</v>
      </c>
      <c r="X817" s="44">
        <v>0</v>
      </c>
      <c r="Y817" s="44">
        <v>4</v>
      </c>
      <c r="Z817" s="44">
        <v>0</v>
      </c>
      <c r="AA817" s="44">
        <v>0</v>
      </c>
      <c r="AB817" s="44">
        <v>0</v>
      </c>
      <c r="AC817" s="44">
        <v>0</v>
      </c>
      <c r="AD817" s="44">
        <v>0</v>
      </c>
      <c r="AE817" s="44">
        <v>0</v>
      </c>
      <c r="AF817" s="44">
        <v>0</v>
      </c>
      <c r="AG817" s="44">
        <v>0</v>
      </c>
      <c r="AH817" s="44">
        <v>0</v>
      </c>
      <c r="AI817" s="44">
        <v>0</v>
      </c>
      <c r="AJ817" s="44">
        <v>0</v>
      </c>
      <c r="AK817" s="44">
        <v>0</v>
      </c>
      <c r="AL817" s="44">
        <v>0</v>
      </c>
      <c r="AM817" s="44">
        <v>0</v>
      </c>
      <c r="AN817" s="44">
        <v>0</v>
      </c>
      <c r="AO817" s="44">
        <v>0</v>
      </c>
      <c r="AP817" s="44">
        <v>0</v>
      </c>
      <c r="AQ817" s="44">
        <v>0</v>
      </c>
      <c r="AR817" s="44">
        <v>0</v>
      </c>
      <c r="AS817" s="44">
        <v>0</v>
      </c>
      <c r="AT817" s="44">
        <v>0</v>
      </c>
      <c r="AU817" s="44">
        <v>0</v>
      </c>
      <c r="AV817" s="44">
        <v>0</v>
      </c>
      <c r="AW817" s="44">
        <v>0</v>
      </c>
      <c r="AX817" s="44">
        <v>0</v>
      </c>
      <c r="AY817" s="44">
        <v>0</v>
      </c>
      <c r="AZ817" s="44">
        <v>0</v>
      </c>
      <c r="BA817" s="44">
        <v>0</v>
      </c>
      <c r="BB817" s="44">
        <v>0</v>
      </c>
      <c r="BC817" s="44">
        <v>0</v>
      </c>
      <c r="BD817" s="44">
        <v>0</v>
      </c>
      <c r="BE817" s="44">
        <v>0</v>
      </c>
      <c r="BF817" s="44">
        <v>0</v>
      </c>
      <c r="BG817" s="44">
        <v>0</v>
      </c>
      <c r="BH817" s="44">
        <v>0</v>
      </c>
      <c r="BI817" s="44">
        <v>0</v>
      </c>
      <c r="BJ817" s="44">
        <v>0</v>
      </c>
      <c r="BK817" s="44">
        <v>0</v>
      </c>
      <c r="BL817" s="44">
        <f>SUM(V817:BK817)</f>
        <v>4</v>
      </c>
      <c r="BM817" s="152">
        <f t="shared" si="1"/>
        <v>4</v>
      </c>
      <c r="BN817" s="153">
        <f t="shared" si="2"/>
        <v>0</v>
      </c>
      <c r="BO817" s="154">
        <f t="shared" si="3"/>
        <v>0</v>
      </c>
      <c r="BP817" s="155">
        <f t="shared" si="4"/>
        <v>0</v>
      </c>
      <c r="BQ817" s="44"/>
    </row>
    <row r="818" spans="1:69" ht="15.75" customHeight="1" x14ac:dyDescent="0.3">
      <c r="A818" s="44" t="s">
        <v>212</v>
      </c>
      <c r="B818" s="44" t="s">
        <v>1730</v>
      </c>
      <c r="C818" s="44" t="s">
        <v>1730</v>
      </c>
      <c r="D818" s="44">
        <v>2020</v>
      </c>
      <c r="E818" s="45">
        <v>44042</v>
      </c>
      <c r="F818" s="44" t="s">
        <v>137</v>
      </c>
      <c r="G818" s="44" t="s">
        <v>86</v>
      </c>
      <c r="H818" s="37" t="s">
        <v>22</v>
      </c>
      <c r="I818" s="37" t="s">
        <v>22</v>
      </c>
      <c r="J818" s="37" t="s">
        <v>21</v>
      </c>
      <c r="K818" s="37" t="s">
        <v>22</v>
      </c>
      <c r="L818" s="37" t="s">
        <v>21</v>
      </c>
      <c r="M818" s="44" t="s">
        <v>1698</v>
      </c>
      <c r="N818" s="44"/>
      <c r="O818" s="44">
        <v>0</v>
      </c>
      <c r="P818" s="44">
        <v>0</v>
      </c>
      <c r="Q818" s="44">
        <v>0</v>
      </c>
      <c r="R818" s="44">
        <v>0</v>
      </c>
      <c r="S818" s="44">
        <v>0</v>
      </c>
      <c r="T818" s="44">
        <v>0</v>
      </c>
      <c r="U818" s="44">
        <v>0</v>
      </c>
      <c r="V818" s="44">
        <v>0</v>
      </c>
      <c r="W818" s="44">
        <v>0</v>
      </c>
      <c r="X818" s="44">
        <v>0</v>
      </c>
      <c r="Y818" s="44">
        <v>0</v>
      </c>
      <c r="Z818" s="44">
        <v>3</v>
      </c>
      <c r="AA818" s="44">
        <v>0</v>
      </c>
      <c r="AB818" s="44">
        <v>0</v>
      </c>
      <c r="AC818" s="44">
        <v>0</v>
      </c>
      <c r="AD818" s="44">
        <v>0</v>
      </c>
      <c r="AE818" s="44">
        <v>0</v>
      </c>
      <c r="AF818" s="44">
        <v>0</v>
      </c>
      <c r="AG818" s="44">
        <v>0</v>
      </c>
      <c r="AH818" s="44">
        <v>0</v>
      </c>
      <c r="AI818" s="44">
        <v>0</v>
      </c>
      <c r="AJ818" s="44">
        <v>0</v>
      </c>
      <c r="AK818" s="44">
        <v>0</v>
      </c>
      <c r="AL818" s="44">
        <v>0</v>
      </c>
      <c r="AM818" s="44">
        <v>0</v>
      </c>
      <c r="AN818" s="44">
        <v>0</v>
      </c>
      <c r="AO818" s="44">
        <v>8</v>
      </c>
      <c r="AP818" s="44">
        <v>0</v>
      </c>
      <c r="AQ818" s="44">
        <v>0</v>
      </c>
      <c r="AR818" s="44">
        <v>0</v>
      </c>
      <c r="AS818" s="44">
        <v>0</v>
      </c>
      <c r="AT818" s="44">
        <v>0</v>
      </c>
      <c r="AU818" s="44">
        <v>0</v>
      </c>
      <c r="AV818" s="44">
        <v>0</v>
      </c>
      <c r="AW818" s="44">
        <v>0</v>
      </c>
      <c r="AX818" s="44">
        <v>0</v>
      </c>
      <c r="AY818" s="44">
        <v>0</v>
      </c>
      <c r="AZ818" s="44">
        <v>0</v>
      </c>
      <c r="BA818" s="44">
        <v>0</v>
      </c>
      <c r="BB818" s="44">
        <v>0</v>
      </c>
      <c r="BC818" s="44">
        <v>0</v>
      </c>
      <c r="BD818" s="44">
        <v>6</v>
      </c>
      <c r="BE818" s="44">
        <v>0</v>
      </c>
      <c r="BF818" s="44">
        <v>0</v>
      </c>
      <c r="BG818" s="44">
        <v>0</v>
      </c>
      <c r="BH818" s="44">
        <v>0</v>
      </c>
      <c r="BI818" s="44">
        <v>0</v>
      </c>
      <c r="BJ818" s="44">
        <v>0</v>
      </c>
      <c r="BK818" s="44">
        <v>0</v>
      </c>
      <c r="BL818" s="44">
        <f>SUM(V818:BK818)</f>
        <v>17</v>
      </c>
      <c r="BM818" s="152">
        <f t="shared" si="1"/>
        <v>14</v>
      </c>
      <c r="BN818" s="153">
        <f t="shared" si="2"/>
        <v>3</v>
      </c>
      <c r="BO818" s="154">
        <f t="shared" si="3"/>
        <v>0</v>
      </c>
      <c r="BP818" s="155">
        <f t="shared" si="4"/>
        <v>0</v>
      </c>
      <c r="BQ818" s="44"/>
    </row>
    <row r="819" spans="1:69" ht="15.75" customHeight="1" x14ac:dyDescent="0.3">
      <c r="A819" s="44" t="s">
        <v>212</v>
      </c>
      <c r="B819" s="44" t="s">
        <v>1730</v>
      </c>
      <c r="C819" s="44" t="s">
        <v>1730</v>
      </c>
      <c r="D819" s="44">
        <v>2020</v>
      </c>
      <c r="E819" s="45">
        <v>44042</v>
      </c>
      <c r="F819" s="44" t="s">
        <v>137</v>
      </c>
      <c r="G819" s="44" t="s">
        <v>86</v>
      </c>
      <c r="H819" s="37" t="s">
        <v>22</v>
      </c>
      <c r="I819" s="37" t="s">
        <v>22</v>
      </c>
      <c r="J819" s="37" t="s">
        <v>21</v>
      </c>
      <c r="K819" s="37" t="s">
        <v>22</v>
      </c>
      <c r="L819" s="37" t="s">
        <v>21</v>
      </c>
      <c r="M819" s="44" t="s">
        <v>1699</v>
      </c>
      <c r="N819" s="44"/>
      <c r="O819" s="44">
        <v>0</v>
      </c>
      <c r="P819" s="44">
        <v>0</v>
      </c>
      <c r="Q819" s="44">
        <v>0</v>
      </c>
      <c r="R819" s="44">
        <v>0</v>
      </c>
      <c r="S819" s="44">
        <v>0</v>
      </c>
      <c r="T819" s="44">
        <v>0</v>
      </c>
      <c r="U819" s="44">
        <v>0</v>
      </c>
      <c r="V819" s="44">
        <v>0</v>
      </c>
      <c r="W819" s="44">
        <v>0</v>
      </c>
      <c r="X819" s="44">
        <v>0</v>
      </c>
      <c r="Y819" s="44">
        <v>0</v>
      </c>
      <c r="Z819" s="44">
        <v>3</v>
      </c>
      <c r="AA819" s="44">
        <v>0</v>
      </c>
      <c r="AB819" s="44">
        <v>0</v>
      </c>
      <c r="AC819" s="44">
        <v>0</v>
      </c>
      <c r="AD819" s="44">
        <v>0</v>
      </c>
      <c r="AE819" s="44">
        <v>0</v>
      </c>
      <c r="AF819" s="44">
        <v>0</v>
      </c>
      <c r="AG819" s="44">
        <v>0</v>
      </c>
      <c r="AH819" s="44">
        <v>0</v>
      </c>
      <c r="AI819" s="44">
        <v>0</v>
      </c>
      <c r="AJ819" s="44">
        <v>0</v>
      </c>
      <c r="AK819" s="44">
        <v>0</v>
      </c>
      <c r="AL819" s="44">
        <v>0</v>
      </c>
      <c r="AM819" s="44">
        <v>0</v>
      </c>
      <c r="AN819" s="44">
        <v>0</v>
      </c>
      <c r="AO819" s="44">
        <v>2</v>
      </c>
      <c r="AP819" s="44">
        <v>0</v>
      </c>
      <c r="AQ819" s="44">
        <v>0</v>
      </c>
      <c r="AR819" s="44">
        <v>0</v>
      </c>
      <c r="AS819" s="44">
        <v>0</v>
      </c>
      <c r="AT819" s="44">
        <v>0</v>
      </c>
      <c r="AU819" s="44">
        <v>0</v>
      </c>
      <c r="AV819" s="44">
        <v>0</v>
      </c>
      <c r="AW819" s="44">
        <v>0</v>
      </c>
      <c r="AX819" s="44">
        <v>0</v>
      </c>
      <c r="AY819" s="44">
        <v>0</v>
      </c>
      <c r="AZ819" s="44">
        <v>0</v>
      </c>
      <c r="BA819" s="44">
        <v>0</v>
      </c>
      <c r="BB819" s="44">
        <v>0</v>
      </c>
      <c r="BC819" s="44">
        <v>0</v>
      </c>
      <c r="BD819" s="44">
        <v>2</v>
      </c>
      <c r="BE819" s="44">
        <v>0</v>
      </c>
      <c r="BF819" s="44">
        <v>0</v>
      </c>
      <c r="BG819" s="44">
        <v>0</v>
      </c>
      <c r="BH819" s="44">
        <v>0</v>
      </c>
      <c r="BI819" s="44">
        <v>0</v>
      </c>
      <c r="BJ819" s="44">
        <v>0</v>
      </c>
      <c r="BK819" s="44">
        <v>0</v>
      </c>
      <c r="BL819" s="44">
        <f>SUM(V819:BK819)</f>
        <v>7</v>
      </c>
      <c r="BM819" s="152">
        <f t="shared" si="1"/>
        <v>4</v>
      </c>
      <c r="BN819" s="153">
        <f t="shared" si="2"/>
        <v>3</v>
      </c>
      <c r="BO819" s="154">
        <f t="shared" si="3"/>
        <v>0</v>
      </c>
      <c r="BP819" s="155">
        <f t="shared" si="4"/>
        <v>0</v>
      </c>
      <c r="BQ819" s="44"/>
    </row>
    <row r="820" spans="1:69" ht="15.75" customHeight="1" x14ac:dyDescent="0.3">
      <c r="A820" s="44" t="s">
        <v>212</v>
      </c>
      <c r="B820" s="44" t="s">
        <v>1730</v>
      </c>
      <c r="C820" s="44" t="s">
        <v>1730</v>
      </c>
      <c r="D820" s="44">
        <v>2020</v>
      </c>
      <c r="E820" s="45">
        <v>44042</v>
      </c>
      <c r="F820" s="44" t="s">
        <v>137</v>
      </c>
      <c r="G820" s="44" t="s">
        <v>86</v>
      </c>
      <c r="H820" s="37" t="s">
        <v>22</v>
      </c>
      <c r="I820" s="37" t="s">
        <v>22</v>
      </c>
      <c r="J820" s="37" t="s">
        <v>21</v>
      </c>
      <c r="K820" s="37" t="s">
        <v>22</v>
      </c>
      <c r="L820" s="37" t="s">
        <v>21</v>
      </c>
      <c r="M820" s="44" t="s">
        <v>1700</v>
      </c>
      <c r="N820" s="44">
        <f>SUM(O820:U820,V820:BK820)</f>
        <v>10</v>
      </c>
      <c r="O820" s="44">
        <v>0</v>
      </c>
      <c r="P820" s="44">
        <v>0</v>
      </c>
      <c r="Q820" s="44">
        <v>0</v>
      </c>
      <c r="R820" s="44">
        <v>0</v>
      </c>
      <c r="S820" s="44">
        <v>0</v>
      </c>
      <c r="T820" s="44">
        <v>10</v>
      </c>
      <c r="U820" s="44">
        <v>0</v>
      </c>
      <c r="V820" s="44">
        <v>0</v>
      </c>
      <c r="W820" s="44">
        <v>0</v>
      </c>
      <c r="X820" s="44">
        <v>0</v>
      </c>
      <c r="Y820" s="44">
        <v>0</v>
      </c>
      <c r="Z820" s="44">
        <v>0</v>
      </c>
      <c r="AA820" s="44">
        <v>0</v>
      </c>
      <c r="AB820" s="44">
        <v>0</v>
      </c>
      <c r="AC820" s="44">
        <v>0</v>
      </c>
      <c r="AD820" s="44">
        <v>0</v>
      </c>
      <c r="AE820" s="44">
        <v>0</v>
      </c>
      <c r="AF820" s="44">
        <v>0</v>
      </c>
      <c r="AG820" s="44">
        <v>0</v>
      </c>
      <c r="AH820" s="44">
        <v>0</v>
      </c>
      <c r="AI820" s="44">
        <v>0</v>
      </c>
      <c r="AJ820" s="44">
        <v>0</v>
      </c>
      <c r="AK820" s="44">
        <v>0</v>
      </c>
      <c r="AL820" s="44">
        <v>0</v>
      </c>
      <c r="AM820" s="44">
        <v>0</v>
      </c>
      <c r="AN820" s="44">
        <v>0</v>
      </c>
      <c r="AO820" s="44">
        <v>0</v>
      </c>
      <c r="AP820" s="44">
        <v>0</v>
      </c>
      <c r="AQ820" s="44">
        <v>0</v>
      </c>
      <c r="AR820" s="44">
        <v>0</v>
      </c>
      <c r="AS820" s="44">
        <v>0</v>
      </c>
      <c r="AT820" s="44">
        <v>0</v>
      </c>
      <c r="AU820" s="44">
        <v>0</v>
      </c>
      <c r="AV820" s="44">
        <v>0</v>
      </c>
      <c r="AW820" s="44">
        <v>0</v>
      </c>
      <c r="AX820" s="44">
        <v>0</v>
      </c>
      <c r="AY820" s="44">
        <v>0</v>
      </c>
      <c r="AZ820" s="44">
        <v>0</v>
      </c>
      <c r="BA820" s="44">
        <v>0</v>
      </c>
      <c r="BB820" s="44">
        <v>0</v>
      </c>
      <c r="BC820" s="44">
        <v>0</v>
      </c>
      <c r="BD820" s="44">
        <v>0</v>
      </c>
      <c r="BE820" s="44">
        <v>0</v>
      </c>
      <c r="BF820" s="44">
        <v>0</v>
      </c>
      <c r="BG820" s="44">
        <v>0</v>
      </c>
      <c r="BH820" s="44">
        <v>0</v>
      </c>
      <c r="BI820" s="44">
        <v>0</v>
      </c>
      <c r="BJ820" s="44">
        <v>0</v>
      </c>
      <c r="BK820" s="44">
        <v>0</v>
      </c>
      <c r="BL820" s="44">
        <f>SUM(V820:BK820)</f>
        <v>0</v>
      </c>
      <c r="BM820" s="152">
        <f t="shared" si="1"/>
        <v>0</v>
      </c>
      <c r="BN820" s="153">
        <f t="shared" si="2"/>
        <v>0</v>
      </c>
      <c r="BO820" s="154">
        <f t="shared" si="3"/>
        <v>0</v>
      </c>
      <c r="BP820" s="155">
        <f t="shared" si="4"/>
        <v>0</v>
      </c>
      <c r="BQ820" s="44"/>
    </row>
    <row r="821" spans="1:69" ht="15.75" customHeight="1" x14ac:dyDescent="0.3">
      <c r="A821" s="44" t="s">
        <v>212</v>
      </c>
      <c r="B821" s="44" t="s">
        <v>1730</v>
      </c>
      <c r="C821" s="44" t="s">
        <v>1730</v>
      </c>
      <c r="D821" s="44">
        <v>2020</v>
      </c>
      <c r="E821" s="45">
        <v>44042</v>
      </c>
      <c r="F821" s="44" t="s">
        <v>137</v>
      </c>
      <c r="G821" s="44" t="s">
        <v>89</v>
      </c>
      <c r="H821" s="37" t="s">
        <v>45</v>
      </c>
      <c r="I821" s="37" t="s">
        <v>45</v>
      </c>
      <c r="J821" s="37" t="s">
        <v>45</v>
      </c>
      <c r="K821" s="37" t="s">
        <v>45</v>
      </c>
      <c r="L821" s="37" t="s">
        <v>45</v>
      </c>
      <c r="M821" s="44" t="s">
        <v>1698</v>
      </c>
      <c r="N821" s="44"/>
      <c r="O821" s="44">
        <v>0</v>
      </c>
      <c r="P821" s="44">
        <v>0</v>
      </c>
      <c r="Q821" s="44">
        <v>0</v>
      </c>
      <c r="R821" s="44">
        <v>0</v>
      </c>
      <c r="S821" s="44">
        <v>0</v>
      </c>
      <c r="T821" s="44">
        <v>0</v>
      </c>
      <c r="U821" s="44">
        <v>0</v>
      </c>
      <c r="V821" s="44">
        <v>0</v>
      </c>
      <c r="W821" s="44">
        <v>0</v>
      </c>
      <c r="X821" s="44">
        <v>0</v>
      </c>
      <c r="Y821" s="44">
        <v>0</v>
      </c>
      <c r="Z821" s="44">
        <v>5</v>
      </c>
      <c r="AA821" s="44">
        <v>0</v>
      </c>
      <c r="AB821" s="44">
        <v>0</v>
      </c>
      <c r="AC821" s="44">
        <v>0</v>
      </c>
      <c r="AD821" s="44">
        <v>0</v>
      </c>
      <c r="AE821" s="44">
        <v>0</v>
      </c>
      <c r="AF821" s="44">
        <v>0</v>
      </c>
      <c r="AG821" s="44">
        <v>0</v>
      </c>
      <c r="AH821" s="44">
        <v>2</v>
      </c>
      <c r="AI821" s="44">
        <v>0</v>
      </c>
      <c r="AJ821" s="44">
        <v>0</v>
      </c>
      <c r="AK821" s="44">
        <v>0</v>
      </c>
      <c r="AL821" s="44">
        <v>0</v>
      </c>
      <c r="AM821" s="44">
        <v>0</v>
      </c>
      <c r="AN821" s="44">
        <v>0</v>
      </c>
      <c r="AO821" s="44">
        <v>3</v>
      </c>
      <c r="AP821" s="44">
        <v>0</v>
      </c>
      <c r="AQ821" s="44">
        <v>0</v>
      </c>
      <c r="AR821" s="44">
        <v>0</v>
      </c>
      <c r="AS821" s="44">
        <v>0</v>
      </c>
      <c r="AT821" s="44">
        <v>0</v>
      </c>
      <c r="AU821" s="44">
        <v>0</v>
      </c>
      <c r="AV821" s="44">
        <v>0</v>
      </c>
      <c r="AW821" s="44">
        <v>0</v>
      </c>
      <c r="AX821" s="44">
        <v>0</v>
      </c>
      <c r="AY821" s="44">
        <v>0</v>
      </c>
      <c r="AZ821" s="44">
        <v>0</v>
      </c>
      <c r="BA821" s="44">
        <v>0</v>
      </c>
      <c r="BB821" s="44">
        <v>0</v>
      </c>
      <c r="BC821" s="44">
        <v>0</v>
      </c>
      <c r="BD821" s="44">
        <v>4</v>
      </c>
      <c r="BE821" s="44">
        <v>0</v>
      </c>
      <c r="BF821" s="44">
        <v>0</v>
      </c>
      <c r="BG821" s="44">
        <v>0</v>
      </c>
      <c r="BH821" s="44">
        <v>0</v>
      </c>
      <c r="BI821" s="44">
        <v>0</v>
      </c>
      <c r="BJ821" s="44">
        <v>0</v>
      </c>
      <c r="BK821" s="44">
        <v>0</v>
      </c>
      <c r="BL821" s="44">
        <f>SUM(V821:BK821)</f>
        <v>14</v>
      </c>
      <c r="BM821" s="152">
        <f t="shared" si="1"/>
        <v>9</v>
      </c>
      <c r="BN821" s="153">
        <f t="shared" si="2"/>
        <v>5</v>
      </c>
      <c r="BO821" s="154">
        <f t="shared" si="3"/>
        <v>0</v>
      </c>
      <c r="BP821" s="155">
        <f t="shared" si="4"/>
        <v>0</v>
      </c>
      <c r="BQ821" s="44"/>
    </row>
    <row r="822" spans="1:69" ht="15.75" customHeight="1" x14ac:dyDescent="0.3">
      <c r="A822" s="44" t="s">
        <v>212</v>
      </c>
      <c r="B822" s="44" t="s">
        <v>1730</v>
      </c>
      <c r="C822" s="44" t="s">
        <v>1730</v>
      </c>
      <c r="D822" s="44">
        <v>2020</v>
      </c>
      <c r="E822" s="45">
        <v>44042</v>
      </c>
      <c r="F822" s="44" t="s">
        <v>137</v>
      </c>
      <c r="G822" s="44" t="s">
        <v>89</v>
      </c>
      <c r="H822" s="37" t="s">
        <v>45</v>
      </c>
      <c r="I822" s="37" t="s">
        <v>45</v>
      </c>
      <c r="J822" s="37" t="s">
        <v>45</v>
      </c>
      <c r="K822" s="37" t="s">
        <v>45</v>
      </c>
      <c r="L822" s="37" t="s">
        <v>45</v>
      </c>
      <c r="M822" s="44" t="s">
        <v>1699</v>
      </c>
      <c r="N822" s="44"/>
      <c r="O822" s="44">
        <v>0</v>
      </c>
      <c r="P822" s="44">
        <v>0</v>
      </c>
      <c r="Q822" s="44">
        <v>0</v>
      </c>
      <c r="R822" s="44">
        <v>0</v>
      </c>
      <c r="S822" s="44">
        <v>0</v>
      </c>
      <c r="T822" s="44">
        <v>0</v>
      </c>
      <c r="U822" s="44">
        <v>0</v>
      </c>
      <c r="V822" s="44">
        <v>0</v>
      </c>
      <c r="W822" s="44">
        <v>0</v>
      </c>
      <c r="X822" s="44">
        <v>0</v>
      </c>
      <c r="Y822" s="44">
        <v>0</v>
      </c>
      <c r="Z822" s="44">
        <v>2</v>
      </c>
      <c r="AA822" s="44">
        <v>0</v>
      </c>
      <c r="AB822" s="44">
        <v>0</v>
      </c>
      <c r="AC822" s="44">
        <v>0</v>
      </c>
      <c r="AD822" s="44">
        <v>0</v>
      </c>
      <c r="AE822" s="44">
        <v>0</v>
      </c>
      <c r="AF822" s="44">
        <v>0</v>
      </c>
      <c r="AG822" s="44">
        <v>0</v>
      </c>
      <c r="AH822" s="44">
        <v>1</v>
      </c>
      <c r="AI822" s="44">
        <v>0</v>
      </c>
      <c r="AJ822" s="44">
        <v>0</v>
      </c>
      <c r="AK822" s="44">
        <v>0</v>
      </c>
      <c r="AL822" s="44">
        <v>0</v>
      </c>
      <c r="AM822" s="44">
        <v>0</v>
      </c>
      <c r="AN822" s="44">
        <v>0</v>
      </c>
      <c r="AO822" s="44">
        <v>1</v>
      </c>
      <c r="AP822" s="44">
        <v>0</v>
      </c>
      <c r="AQ822" s="44">
        <v>0</v>
      </c>
      <c r="AR822" s="44">
        <v>0</v>
      </c>
      <c r="AS822" s="44">
        <v>0</v>
      </c>
      <c r="AT822" s="44">
        <v>0</v>
      </c>
      <c r="AU822" s="44">
        <v>0</v>
      </c>
      <c r="AV822" s="44">
        <v>0</v>
      </c>
      <c r="AW822" s="44">
        <v>0</v>
      </c>
      <c r="AX822" s="44">
        <v>0</v>
      </c>
      <c r="AY822" s="44">
        <v>0</v>
      </c>
      <c r="AZ822" s="44">
        <v>0</v>
      </c>
      <c r="BA822" s="44">
        <v>0</v>
      </c>
      <c r="BB822" s="44">
        <v>0</v>
      </c>
      <c r="BC822" s="44">
        <v>0</v>
      </c>
      <c r="BD822" s="44">
        <v>3</v>
      </c>
      <c r="BE822" s="44">
        <v>0</v>
      </c>
      <c r="BF822" s="44">
        <v>0</v>
      </c>
      <c r="BG822" s="44">
        <v>0</v>
      </c>
      <c r="BH822" s="44">
        <v>0</v>
      </c>
      <c r="BI822" s="44">
        <v>0</v>
      </c>
      <c r="BJ822" s="44">
        <v>0</v>
      </c>
      <c r="BK822" s="44">
        <v>0</v>
      </c>
      <c r="BL822" s="44">
        <f>SUM(V822:BK822)</f>
        <v>7</v>
      </c>
      <c r="BM822" s="152">
        <f t="shared" si="1"/>
        <v>5</v>
      </c>
      <c r="BN822" s="153">
        <f t="shared" si="2"/>
        <v>2</v>
      </c>
      <c r="BO822" s="154">
        <f t="shared" si="3"/>
        <v>0</v>
      </c>
      <c r="BP822" s="155">
        <f t="shared" si="4"/>
        <v>0</v>
      </c>
      <c r="BQ822" s="44"/>
    </row>
    <row r="823" spans="1:69" ht="15.75" customHeight="1" x14ac:dyDescent="0.3">
      <c r="A823" s="44" t="s">
        <v>212</v>
      </c>
      <c r="B823" s="44" t="s">
        <v>1730</v>
      </c>
      <c r="C823" s="44" t="s">
        <v>1730</v>
      </c>
      <c r="D823" s="44">
        <v>2020</v>
      </c>
      <c r="E823" s="45">
        <v>44042</v>
      </c>
      <c r="F823" s="44" t="s">
        <v>137</v>
      </c>
      <c r="G823" s="44" t="s">
        <v>89</v>
      </c>
      <c r="H823" s="37" t="s">
        <v>45</v>
      </c>
      <c r="I823" s="37" t="s">
        <v>45</v>
      </c>
      <c r="J823" s="37" t="s">
        <v>45</v>
      </c>
      <c r="K823" s="37" t="s">
        <v>45</v>
      </c>
      <c r="L823" s="37" t="s">
        <v>45</v>
      </c>
      <c r="M823" s="44" t="s">
        <v>1700</v>
      </c>
      <c r="N823" s="44">
        <f>SUM(O823:U823,V823:BK823)</f>
        <v>10</v>
      </c>
      <c r="O823" s="44">
        <v>0</v>
      </c>
      <c r="P823" s="44">
        <v>0</v>
      </c>
      <c r="Q823" s="44">
        <v>0</v>
      </c>
      <c r="R823" s="44">
        <v>0</v>
      </c>
      <c r="S823" s="44">
        <v>0</v>
      </c>
      <c r="T823" s="44">
        <v>10</v>
      </c>
      <c r="U823" s="44">
        <v>0</v>
      </c>
      <c r="V823" s="44">
        <v>0</v>
      </c>
      <c r="W823" s="44">
        <v>0</v>
      </c>
      <c r="X823" s="44">
        <v>0</v>
      </c>
      <c r="Y823" s="44">
        <v>0</v>
      </c>
      <c r="Z823" s="44">
        <v>0</v>
      </c>
      <c r="AA823" s="44">
        <v>0</v>
      </c>
      <c r="AB823" s="44">
        <v>0</v>
      </c>
      <c r="AC823" s="44">
        <v>0</v>
      </c>
      <c r="AD823" s="44">
        <v>0</v>
      </c>
      <c r="AE823" s="44">
        <v>0</v>
      </c>
      <c r="AF823" s="44">
        <v>0</v>
      </c>
      <c r="AG823" s="44">
        <v>0</v>
      </c>
      <c r="AH823" s="44">
        <v>0</v>
      </c>
      <c r="AI823" s="44">
        <v>0</v>
      </c>
      <c r="AJ823" s="44">
        <v>0</v>
      </c>
      <c r="AK823" s="44">
        <v>0</v>
      </c>
      <c r="AL823" s="44">
        <v>0</v>
      </c>
      <c r="AM823" s="44">
        <v>0</v>
      </c>
      <c r="AN823" s="44">
        <v>0</v>
      </c>
      <c r="AO823" s="44">
        <v>0</v>
      </c>
      <c r="AP823" s="44">
        <v>0</v>
      </c>
      <c r="AQ823" s="44">
        <v>0</v>
      </c>
      <c r="AR823" s="44">
        <v>0</v>
      </c>
      <c r="AS823" s="44">
        <v>0</v>
      </c>
      <c r="AT823" s="44">
        <v>0</v>
      </c>
      <c r="AU823" s="44">
        <v>0</v>
      </c>
      <c r="AV823" s="44">
        <v>0</v>
      </c>
      <c r="AW823" s="44">
        <v>0</v>
      </c>
      <c r="AX823" s="44">
        <v>0</v>
      </c>
      <c r="AY823" s="44">
        <v>0</v>
      </c>
      <c r="AZ823" s="44">
        <v>0</v>
      </c>
      <c r="BA823" s="44">
        <v>0</v>
      </c>
      <c r="BB823" s="44">
        <v>0</v>
      </c>
      <c r="BC823" s="44">
        <v>0</v>
      </c>
      <c r="BD823" s="44">
        <v>0</v>
      </c>
      <c r="BE823" s="44">
        <v>0</v>
      </c>
      <c r="BF823" s="44">
        <v>0</v>
      </c>
      <c r="BG823" s="44">
        <v>0</v>
      </c>
      <c r="BH823" s="44">
        <v>0</v>
      </c>
      <c r="BI823" s="44">
        <v>0</v>
      </c>
      <c r="BJ823" s="44">
        <v>0</v>
      </c>
      <c r="BK823" s="44">
        <v>0</v>
      </c>
      <c r="BL823" s="44">
        <f>SUM(V823:BK823)</f>
        <v>0</v>
      </c>
      <c r="BM823" s="152">
        <f t="shared" si="1"/>
        <v>0</v>
      </c>
      <c r="BN823" s="153">
        <f t="shared" si="2"/>
        <v>0</v>
      </c>
      <c r="BO823" s="154">
        <f t="shared" si="3"/>
        <v>0</v>
      </c>
      <c r="BP823" s="155">
        <f t="shared" si="4"/>
        <v>0</v>
      </c>
      <c r="BQ823" s="44"/>
    </row>
    <row r="824" spans="1:69" ht="15.75" customHeight="1" x14ac:dyDescent="0.3">
      <c r="A824" s="44" t="s">
        <v>212</v>
      </c>
      <c r="B824" s="44" t="s">
        <v>1730</v>
      </c>
      <c r="C824" s="44" t="s">
        <v>1730</v>
      </c>
      <c r="D824" s="44">
        <v>2020</v>
      </c>
      <c r="E824" s="45">
        <v>44042</v>
      </c>
      <c r="F824" s="44" t="s">
        <v>137</v>
      </c>
      <c r="G824" s="44" t="s">
        <v>92</v>
      </c>
      <c r="H824" s="37" t="s">
        <v>35</v>
      </c>
      <c r="I824" s="37" t="s">
        <v>31</v>
      </c>
      <c r="J824" s="37" t="s">
        <v>31</v>
      </c>
      <c r="K824" s="37" t="s">
        <v>31</v>
      </c>
      <c r="L824" s="37" t="s">
        <v>31</v>
      </c>
      <c r="M824" s="44" t="s">
        <v>1698</v>
      </c>
      <c r="N824" s="44"/>
      <c r="O824" s="44">
        <v>0</v>
      </c>
      <c r="P824" s="44">
        <v>0</v>
      </c>
      <c r="Q824" s="44">
        <v>0</v>
      </c>
      <c r="R824" s="44">
        <v>0</v>
      </c>
      <c r="S824" s="44">
        <v>0</v>
      </c>
      <c r="T824" s="44">
        <v>0</v>
      </c>
      <c r="U824" s="44">
        <v>0</v>
      </c>
      <c r="V824" s="44">
        <v>0</v>
      </c>
      <c r="W824" s="44">
        <v>0</v>
      </c>
      <c r="X824" s="44">
        <v>0</v>
      </c>
      <c r="Y824" s="44">
        <v>6</v>
      </c>
      <c r="Z824" s="44">
        <v>2</v>
      </c>
      <c r="AA824" s="44">
        <v>0</v>
      </c>
      <c r="AB824" s="44">
        <v>0</v>
      </c>
      <c r="AC824" s="44">
        <v>0</v>
      </c>
      <c r="AD824" s="44">
        <v>0</v>
      </c>
      <c r="AE824" s="44">
        <v>0</v>
      </c>
      <c r="AF824" s="44">
        <v>0</v>
      </c>
      <c r="AG824" s="44">
        <v>0</v>
      </c>
      <c r="AH824" s="44">
        <v>0</v>
      </c>
      <c r="AI824" s="44">
        <v>0</v>
      </c>
      <c r="AJ824" s="44">
        <v>0</v>
      </c>
      <c r="AK824" s="44">
        <v>0</v>
      </c>
      <c r="AL824" s="44">
        <v>0</v>
      </c>
      <c r="AM824" s="44">
        <v>0</v>
      </c>
      <c r="AN824" s="44">
        <v>0</v>
      </c>
      <c r="AO824" s="44">
        <v>7</v>
      </c>
      <c r="AP824" s="44">
        <v>0</v>
      </c>
      <c r="AQ824" s="44">
        <v>0</v>
      </c>
      <c r="AR824" s="44">
        <v>0</v>
      </c>
      <c r="AS824" s="44">
        <v>0</v>
      </c>
      <c r="AT824" s="44">
        <v>0</v>
      </c>
      <c r="AU824" s="44">
        <v>4</v>
      </c>
      <c r="AV824" s="44">
        <v>0</v>
      </c>
      <c r="AW824" s="44">
        <v>0</v>
      </c>
      <c r="AX824" s="44">
        <v>0</v>
      </c>
      <c r="AY824" s="44">
        <v>0</v>
      </c>
      <c r="AZ824" s="44">
        <v>0</v>
      </c>
      <c r="BA824" s="44">
        <v>0</v>
      </c>
      <c r="BB824" s="44">
        <v>0</v>
      </c>
      <c r="BC824" s="44">
        <v>0</v>
      </c>
      <c r="BD824" s="44">
        <v>10</v>
      </c>
      <c r="BE824" s="44">
        <v>0</v>
      </c>
      <c r="BF824" s="44">
        <v>0</v>
      </c>
      <c r="BG824" s="44">
        <v>0</v>
      </c>
      <c r="BH824" s="44">
        <v>0</v>
      </c>
      <c r="BI824" s="44">
        <v>0</v>
      </c>
      <c r="BJ824" s="44">
        <v>0</v>
      </c>
      <c r="BK824" s="44">
        <v>0</v>
      </c>
      <c r="BL824" s="44">
        <f>SUM(V824:BK824)</f>
        <v>29</v>
      </c>
      <c r="BM824" s="152">
        <f t="shared" si="1"/>
        <v>27</v>
      </c>
      <c r="BN824" s="153">
        <f t="shared" si="2"/>
        <v>2</v>
      </c>
      <c r="BO824" s="154">
        <f t="shared" si="3"/>
        <v>0</v>
      </c>
      <c r="BP824" s="155">
        <f t="shared" si="4"/>
        <v>0</v>
      </c>
      <c r="BQ824" s="44"/>
    </row>
    <row r="825" spans="1:69" ht="15.75" customHeight="1" x14ac:dyDescent="0.3">
      <c r="A825" s="44" t="s">
        <v>212</v>
      </c>
      <c r="B825" s="44" t="s">
        <v>1730</v>
      </c>
      <c r="C825" s="44" t="s">
        <v>1730</v>
      </c>
      <c r="D825" s="44">
        <v>2020</v>
      </c>
      <c r="E825" s="45">
        <v>44042</v>
      </c>
      <c r="F825" s="44" t="s">
        <v>137</v>
      </c>
      <c r="G825" s="44" t="s">
        <v>92</v>
      </c>
      <c r="H825" s="37" t="s">
        <v>35</v>
      </c>
      <c r="I825" s="37" t="s">
        <v>31</v>
      </c>
      <c r="J825" s="37" t="s">
        <v>31</v>
      </c>
      <c r="K825" s="37" t="s">
        <v>31</v>
      </c>
      <c r="L825" s="37" t="s">
        <v>31</v>
      </c>
      <c r="M825" s="44" t="s">
        <v>1699</v>
      </c>
      <c r="N825" s="44"/>
      <c r="O825" s="44">
        <v>0</v>
      </c>
      <c r="P825" s="44">
        <v>0</v>
      </c>
      <c r="Q825" s="44">
        <v>0</v>
      </c>
      <c r="R825" s="44">
        <v>0</v>
      </c>
      <c r="S825" s="44">
        <v>0</v>
      </c>
      <c r="T825" s="44">
        <v>0</v>
      </c>
      <c r="U825" s="44">
        <v>0</v>
      </c>
      <c r="V825" s="44">
        <v>0</v>
      </c>
      <c r="W825" s="44">
        <v>0</v>
      </c>
      <c r="X825" s="44">
        <v>0</v>
      </c>
      <c r="Y825" s="44">
        <v>0</v>
      </c>
      <c r="Z825" s="44">
        <v>3</v>
      </c>
      <c r="AA825" s="44">
        <v>0</v>
      </c>
      <c r="AB825" s="44">
        <v>0</v>
      </c>
      <c r="AC825" s="44">
        <v>0</v>
      </c>
      <c r="AD825" s="44">
        <v>0</v>
      </c>
      <c r="AE825" s="44">
        <v>0</v>
      </c>
      <c r="AF825" s="44">
        <v>0</v>
      </c>
      <c r="AG825" s="44">
        <v>0</v>
      </c>
      <c r="AH825" s="44">
        <v>0</v>
      </c>
      <c r="AI825" s="44">
        <v>0</v>
      </c>
      <c r="AJ825" s="44">
        <v>0</v>
      </c>
      <c r="AK825" s="44">
        <v>0</v>
      </c>
      <c r="AL825" s="44">
        <v>0</v>
      </c>
      <c r="AM825" s="44">
        <v>0</v>
      </c>
      <c r="AN825" s="44">
        <v>0</v>
      </c>
      <c r="AO825" s="44">
        <v>6</v>
      </c>
      <c r="AP825" s="44">
        <v>0</v>
      </c>
      <c r="AQ825" s="44">
        <v>0</v>
      </c>
      <c r="AR825" s="44">
        <v>0</v>
      </c>
      <c r="AS825" s="44">
        <v>0</v>
      </c>
      <c r="AT825" s="44">
        <v>0</v>
      </c>
      <c r="AU825" s="44">
        <v>0</v>
      </c>
      <c r="AV825" s="44">
        <v>0</v>
      </c>
      <c r="AW825" s="44">
        <v>0</v>
      </c>
      <c r="AX825" s="44">
        <v>0</v>
      </c>
      <c r="AY825" s="44">
        <v>0</v>
      </c>
      <c r="AZ825" s="44">
        <v>0</v>
      </c>
      <c r="BA825" s="44">
        <v>0</v>
      </c>
      <c r="BB825" s="44">
        <v>0</v>
      </c>
      <c r="BC825" s="44">
        <v>0</v>
      </c>
      <c r="BD825" s="44">
        <v>6</v>
      </c>
      <c r="BE825" s="44">
        <v>0</v>
      </c>
      <c r="BF825" s="44">
        <v>0</v>
      </c>
      <c r="BG825" s="44">
        <v>0</v>
      </c>
      <c r="BH825" s="44">
        <v>0</v>
      </c>
      <c r="BI825" s="44">
        <v>0</v>
      </c>
      <c r="BJ825" s="44">
        <v>0</v>
      </c>
      <c r="BK825" s="44">
        <v>0</v>
      </c>
      <c r="BL825" s="44">
        <f>SUM(V825:BK825)</f>
        <v>15</v>
      </c>
      <c r="BM825" s="152">
        <f t="shared" si="1"/>
        <v>12</v>
      </c>
      <c r="BN825" s="153">
        <f t="shared" si="2"/>
        <v>3</v>
      </c>
      <c r="BO825" s="154">
        <f t="shared" si="3"/>
        <v>0</v>
      </c>
      <c r="BP825" s="155">
        <f t="shared" si="4"/>
        <v>0</v>
      </c>
      <c r="BQ825" s="44"/>
    </row>
    <row r="826" spans="1:69" ht="15.75" customHeight="1" x14ac:dyDescent="0.3">
      <c r="A826" s="44" t="s">
        <v>212</v>
      </c>
      <c r="B826" s="44" t="s">
        <v>1730</v>
      </c>
      <c r="C826" s="44" t="s">
        <v>1730</v>
      </c>
      <c r="D826" s="44">
        <v>2020</v>
      </c>
      <c r="E826" s="45">
        <v>44042</v>
      </c>
      <c r="F826" s="44" t="s">
        <v>137</v>
      </c>
      <c r="G826" s="44" t="s">
        <v>92</v>
      </c>
      <c r="H826" s="37" t="s">
        <v>35</v>
      </c>
      <c r="I826" s="37" t="s">
        <v>31</v>
      </c>
      <c r="J826" s="37" t="s">
        <v>31</v>
      </c>
      <c r="K826" s="37" t="s">
        <v>31</v>
      </c>
      <c r="L826" s="37" t="s">
        <v>31</v>
      </c>
      <c r="M826" s="44" t="s">
        <v>1700</v>
      </c>
      <c r="N826" s="44">
        <f>SUM(O826:U826,V826:BK826)</f>
        <v>10</v>
      </c>
      <c r="O826" s="44">
        <v>0</v>
      </c>
      <c r="P826" s="44">
        <v>0</v>
      </c>
      <c r="Q826" s="44">
        <v>0</v>
      </c>
      <c r="R826" s="44">
        <v>1</v>
      </c>
      <c r="S826" s="44">
        <v>0</v>
      </c>
      <c r="T826" s="44">
        <v>6</v>
      </c>
      <c r="U826" s="44">
        <v>2</v>
      </c>
      <c r="V826" s="44">
        <v>0</v>
      </c>
      <c r="W826" s="44">
        <v>0</v>
      </c>
      <c r="X826" s="44">
        <v>0</v>
      </c>
      <c r="Y826" s="44">
        <v>1</v>
      </c>
      <c r="Z826" s="44">
        <v>0</v>
      </c>
      <c r="AA826" s="44">
        <v>0</v>
      </c>
      <c r="AB826" s="44">
        <v>0</v>
      </c>
      <c r="AC826" s="44">
        <v>0</v>
      </c>
      <c r="AD826" s="44">
        <v>0</v>
      </c>
      <c r="AE826" s="44">
        <v>0</v>
      </c>
      <c r="AF826" s="44">
        <v>0</v>
      </c>
      <c r="AG826" s="44">
        <v>0</v>
      </c>
      <c r="AH826" s="44">
        <v>0</v>
      </c>
      <c r="AI826" s="44">
        <v>0</v>
      </c>
      <c r="AJ826" s="44">
        <v>0</v>
      </c>
      <c r="AK826" s="44">
        <v>0</v>
      </c>
      <c r="AL826" s="44">
        <v>0</v>
      </c>
      <c r="AM826" s="44">
        <v>0</v>
      </c>
      <c r="AN826" s="44">
        <v>0</v>
      </c>
      <c r="AO826" s="44">
        <v>0</v>
      </c>
      <c r="AP826" s="44">
        <v>0</v>
      </c>
      <c r="AQ826" s="44">
        <v>0</v>
      </c>
      <c r="AR826" s="44">
        <v>0</v>
      </c>
      <c r="AS826" s="44">
        <v>0</v>
      </c>
      <c r="AT826" s="44">
        <v>0</v>
      </c>
      <c r="AU826" s="44">
        <v>0</v>
      </c>
      <c r="AV826" s="44">
        <v>0</v>
      </c>
      <c r="AW826" s="44">
        <v>0</v>
      </c>
      <c r="AX826" s="44">
        <v>0</v>
      </c>
      <c r="AY826" s="44">
        <v>0</v>
      </c>
      <c r="AZ826" s="44">
        <v>0</v>
      </c>
      <c r="BA826" s="44">
        <v>0</v>
      </c>
      <c r="BB826" s="44">
        <v>0</v>
      </c>
      <c r="BC826" s="44">
        <v>0</v>
      </c>
      <c r="BD826" s="44">
        <v>0</v>
      </c>
      <c r="BE826" s="44">
        <v>0</v>
      </c>
      <c r="BF826" s="44">
        <v>0</v>
      </c>
      <c r="BG826" s="44">
        <v>0</v>
      </c>
      <c r="BH826" s="44">
        <v>0</v>
      </c>
      <c r="BI826" s="44">
        <v>0</v>
      </c>
      <c r="BJ826" s="44">
        <v>0</v>
      </c>
      <c r="BK826" s="44">
        <v>0</v>
      </c>
      <c r="BL826" s="44">
        <f>SUM(V826:BK826)</f>
        <v>1</v>
      </c>
      <c r="BM826" s="152">
        <f t="shared" si="1"/>
        <v>1</v>
      </c>
      <c r="BN826" s="153">
        <f t="shared" si="2"/>
        <v>0</v>
      </c>
      <c r="BO826" s="154">
        <f t="shared" si="3"/>
        <v>0</v>
      </c>
      <c r="BP826" s="155">
        <f t="shared" si="4"/>
        <v>0</v>
      </c>
      <c r="BQ826" s="44"/>
    </row>
    <row r="827" spans="1:69" ht="15.75" customHeight="1" x14ac:dyDescent="0.3">
      <c r="A827" s="44" t="s">
        <v>212</v>
      </c>
      <c r="B827" s="44" t="s">
        <v>1730</v>
      </c>
      <c r="C827" s="44" t="s">
        <v>1730</v>
      </c>
      <c r="D827" s="44">
        <v>2020</v>
      </c>
      <c r="E827" s="45">
        <v>44042</v>
      </c>
      <c r="F827" s="44" t="s">
        <v>137</v>
      </c>
      <c r="G827" s="44" t="s">
        <v>95</v>
      </c>
      <c r="H827" s="37" t="s">
        <v>45</v>
      </c>
      <c r="I827" s="37" t="s">
        <v>45</v>
      </c>
      <c r="J827" s="37" t="s">
        <v>45</v>
      </c>
      <c r="K827" s="37" t="s">
        <v>45</v>
      </c>
      <c r="L827" s="37" t="s">
        <v>45</v>
      </c>
      <c r="M827" s="44" t="s">
        <v>1698</v>
      </c>
      <c r="N827" s="44"/>
      <c r="O827" s="44">
        <v>0</v>
      </c>
      <c r="P827" s="44">
        <v>0</v>
      </c>
      <c r="Q827" s="44">
        <v>0</v>
      </c>
      <c r="R827" s="44">
        <v>0</v>
      </c>
      <c r="S827" s="44">
        <v>0</v>
      </c>
      <c r="T827" s="44">
        <v>0</v>
      </c>
      <c r="U827" s="44">
        <v>0</v>
      </c>
      <c r="V827" s="44">
        <v>0</v>
      </c>
      <c r="W827" s="44">
        <v>0</v>
      </c>
      <c r="X827" s="44">
        <v>0</v>
      </c>
      <c r="Y827" s="44">
        <v>4</v>
      </c>
      <c r="Z827" s="44">
        <v>0</v>
      </c>
      <c r="AA827" s="44">
        <v>0</v>
      </c>
      <c r="AB827" s="44">
        <v>0</v>
      </c>
      <c r="AC827" s="44">
        <v>0</v>
      </c>
      <c r="AD827" s="44">
        <v>0</v>
      </c>
      <c r="AE827" s="44">
        <v>0</v>
      </c>
      <c r="AF827" s="44">
        <v>0</v>
      </c>
      <c r="AG827" s="44">
        <v>0</v>
      </c>
      <c r="AH827" s="44">
        <v>0</v>
      </c>
      <c r="AI827" s="44">
        <v>0</v>
      </c>
      <c r="AJ827" s="44">
        <v>0</v>
      </c>
      <c r="AK827" s="44">
        <v>0</v>
      </c>
      <c r="AL827" s="44">
        <v>0</v>
      </c>
      <c r="AM827" s="44">
        <v>0</v>
      </c>
      <c r="AN827" s="44">
        <v>0</v>
      </c>
      <c r="AO827" s="44">
        <v>1</v>
      </c>
      <c r="AP827" s="44">
        <v>0</v>
      </c>
      <c r="AQ827" s="44">
        <v>0</v>
      </c>
      <c r="AR827" s="44">
        <v>0</v>
      </c>
      <c r="AS827" s="44">
        <v>0</v>
      </c>
      <c r="AT827" s="44">
        <v>0</v>
      </c>
      <c r="AU827" s="44">
        <v>0</v>
      </c>
      <c r="AV827" s="44">
        <v>0</v>
      </c>
      <c r="AW827" s="44">
        <v>0</v>
      </c>
      <c r="AX827" s="44">
        <v>0</v>
      </c>
      <c r="AY827" s="44">
        <v>0</v>
      </c>
      <c r="AZ827" s="44">
        <v>0</v>
      </c>
      <c r="BA827" s="44">
        <v>0</v>
      </c>
      <c r="BB827" s="44">
        <v>0</v>
      </c>
      <c r="BC827" s="44">
        <v>0</v>
      </c>
      <c r="BD827" s="44">
        <v>3</v>
      </c>
      <c r="BE827" s="44">
        <v>0</v>
      </c>
      <c r="BF827" s="44">
        <v>0</v>
      </c>
      <c r="BG827" s="44">
        <v>0</v>
      </c>
      <c r="BH827" s="44">
        <v>0</v>
      </c>
      <c r="BI827" s="44">
        <v>0</v>
      </c>
      <c r="BJ827" s="44">
        <v>0</v>
      </c>
      <c r="BK827" s="44">
        <v>0</v>
      </c>
      <c r="BL827" s="44">
        <f>SUM(V827:BK827)</f>
        <v>8</v>
      </c>
      <c r="BM827" s="152">
        <f t="shared" si="1"/>
        <v>8</v>
      </c>
      <c r="BN827" s="153">
        <f t="shared" si="2"/>
        <v>0</v>
      </c>
      <c r="BO827" s="154">
        <f t="shared" si="3"/>
        <v>0</v>
      </c>
      <c r="BP827" s="155">
        <f t="shared" si="4"/>
        <v>0</v>
      </c>
      <c r="BQ827" s="44"/>
    </row>
    <row r="828" spans="1:69" ht="15.75" customHeight="1" x14ac:dyDescent="0.3">
      <c r="A828" s="44" t="s">
        <v>212</v>
      </c>
      <c r="B828" s="44" t="s">
        <v>1730</v>
      </c>
      <c r="C828" s="44" t="s">
        <v>1730</v>
      </c>
      <c r="D828" s="44">
        <v>2020</v>
      </c>
      <c r="E828" s="45">
        <v>44042</v>
      </c>
      <c r="F828" s="44" t="s">
        <v>137</v>
      </c>
      <c r="G828" s="44" t="s">
        <v>95</v>
      </c>
      <c r="H828" s="37" t="s">
        <v>45</v>
      </c>
      <c r="I828" s="37" t="s">
        <v>45</v>
      </c>
      <c r="J828" s="37" t="s">
        <v>45</v>
      </c>
      <c r="K828" s="37" t="s">
        <v>45</v>
      </c>
      <c r="L828" s="37" t="s">
        <v>45</v>
      </c>
      <c r="M828" s="44" t="s">
        <v>1699</v>
      </c>
      <c r="N828" s="44"/>
      <c r="O828" s="44">
        <v>0</v>
      </c>
      <c r="P828" s="44">
        <v>0</v>
      </c>
      <c r="Q828" s="44">
        <v>0</v>
      </c>
      <c r="R828" s="44">
        <v>0</v>
      </c>
      <c r="S828" s="44">
        <v>0</v>
      </c>
      <c r="T828" s="44">
        <v>0</v>
      </c>
      <c r="U828" s="44">
        <v>0</v>
      </c>
      <c r="V828" s="44">
        <v>0</v>
      </c>
      <c r="W828" s="44">
        <v>0</v>
      </c>
      <c r="X828" s="44">
        <v>1</v>
      </c>
      <c r="Y828" s="44">
        <v>2</v>
      </c>
      <c r="Z828" s="44">
        <v>0</v>
      </c>
      <c r="AA828" s="44">
        <v>0</v>
      </c>
      <c r="AB828" s="44">
        <v>0</v>
      </c>
      <c r="AC828" s="44">
        <v>0</v>
      </c>
      <c r="AD828" s="44">
        <v>0</v>
      </c>
      <c r="AE828" s="44">
        <v>0</v>
      </c>
      <c r="AF828" s="44">
        <v>0</v>
      </c>
      <c r="AG828" s="44">
        <v>0</v>
      </c>
      <c r="AH828" s="44">
        <v>0</v>
      </c>
      <c r="AI828" s="44">
        <v>0</v>
      </c>
      <c r="AJ828" s="44">
        <v>0</v>
      </c>
      <c r="AK828" s="44">
        <v>0</v>
      </c>
      <c r="AL828" s="44">
        <v>0</v>
      </c>
      <c r="AM828" s="44">
        <v>0</v>
      </c>
      <c r="AN828" s="44">
        <v>0</v>
      </c>
      <c r="AO828" s="44">
        <v>0</v>
      </c>
      <c r="AP828" s="44">
        <v>0</v>
      </c>
      <c r="AQ828" s="44">
        <v>0</v>
      </c>
      <c r="AR828" s="44">
        <v>0</v>
      </c>
      <c r="AS828" s="44">
        <v>0</v>
      </c>
      <c r="AT828" s="44">
        <v>0</v>
      </c>
      <c r="AU828" s="44">
        <v>0</v>
      </c>
      <c r="AV828" s="44">
        <v>0</v>
      </c>
      <c r="AW828" s="44">
        <v>0</v>
      </c>
      <c r="AX828" s="44">
        <v>0</v>
      </c>
      <c r="AY828" s="44">
        <v>0</v>
      </c>
      <c r="AZ828" s="44">
        <v>0</v>
      </c>
      <c r="BA828" s="44">
        <v>0</v>
      </c>
      <c r="BB828" s="44">
        <v>0</v>
      </c>
      <c r="BC828" s="44">
        <v>0</v>
      </c>
      <c r="BD828" s="44">
        <v>5</v>
      </c>
      <c r="BE828" s="44">
        <v>0</v>
      </c>
      <c r="BF828" s="44">
        <v>0</v>
      </c>
      <c r="BG828" s="44">
        <v>0</v>
      </c>
      <c r="BH828" s="44">
        <v>0</v>
      </c>
      <c r="BI828" s="44">
        <v>0</v>
      </c>
      <c r="BJ828" s="44">
        <v>0</v>
      </c>
      <c r="BK828" s="44">
        <v>0</v>
      </c>
      <c r="BL828" s="44">
        <f>SUM(V828:BK828)</f>
        <v>8</v>
      </c>
      <c r="BM828" s="152">
        <f t="shared" si="1"/>
        <v>7</v>
      </c>
      <c r="BN828" s="153">
        <f t="shared" si="2"/>
        <v>0</v>
      </c>
      <c r="BO828" s="154">
        <f t="shared" si="3"/>
        <v>0</v>
      </c>
      <c r="BP828" s="155">
        <f t="shared" si="4"/>
        <v>1</v>
      </c>
      <c r="BQ828" s="44"/>
    </row>
    <row r="829" spans="1:69" ht="15.75" customHeight="1" x14ac:dyDescent="0.3">
      <c r="A829" s="44" t="s">
        <v>212</v>
      </c>
      <c r="B829" s="44" t="s">
        <v>1730</v>
      </c>
      <c r="C829" s="44" t="s">
        <v>1730</v>
      </c>
      <c r="D829" s="44">
        <v>2020</v>
      </c>
      <c r="E829" s="45">
        <v>44042</v>
      </c>
      <c r="F829" s="44" t="s">
        <v>137</v>
      </c>
      <c r="G829" s="44" t="s">
        <v>95</v>
      </c>
      <c r="H829" s="37" t="s">
        <v>45</v>
      </c>
      <c r="I829" s="37" t="s">
        <v>45</v>
      </c>
      <c r="J829" s="37" t="s">
        <v>45</v>
      </c>
      <c r="K829" s="37" t="s">
        <v>45</v>
      </c>
      <c r="L829" s="37" t="s">
        <v>45</v>
      </c>
      <c r="M829" s="44" t="s">
        <v>1700</v>
      </c>
      <c r="N829" s="44">
        <f>SUM(O829:U829,V829:BK829)</f>
        <v>10</v>
      </c>
      <c r="O829" s="44">
        <v>0</v>
      </c>
      <c r="P829" s="44">
        <v>0</v>
      </c>
      <c r="Q829" s="44">
        <v>0</v>
      </c>
      <c r="R829" s="44">
        <v>0</v>
      </c>
      <c r="S829" s="44">
        <v>0</v>
      </c>
      <c r="T829" s="44">
        <v>10</v>
      </c>
      <c r="U829" s="44">
        <v>0</v>
      </c>
      <c r="V829" s="44">
        <v>0</v>
      </c>
      <c r="W829" s="44">
        <v>0</v>
      </c>
      <c r="X829" s="44">
        <v>0</v>
      </c>
      <c r="Y829" s="44">
        <v>0</v>
      </c>
      <c r="Z829" s="44">
        <v>0</v>
      </c>
      <c r="AA829" s="44">
        <v>0</v>
      </c>
      <c r="AB829" s="44">
        <v>0</v>
      </c>
      <c r="AC829" s="44">
        <v>0</v>
      </c>
      <c r="AD829" s="44">
        <v>0</v>
      </c>
      <c r="AE829" s="44">
        <v>0</v>
      </c>
      <c r="AF829" s="44">
        <v>0</v>
      </c>
      <c r="AG829" s="44">
        <v>0</v>
      </c>
      <c r="AH829" s="44">
        <v>0</v>
      </c>
      <c r="AI829" s="44">
        <v>0</v>
      </c>
      <c r="AJ829" s="44">
        <v>0</v>
      </c>
      <c r="AK829" s="44">
        <v>0</v>
      </c>
      <c r="AL829" s="44">
        <v>0</v>
      </c>
      <c r="AM829" s="44">
        <v>0</v>
      </c>
      <c r="AN829" s="44">
        <v>0</v>
      </c>
      <c r="AO829" s="44">
        <v>0</v>
      </c>
      <c r="AP829" s="44">
        <v>0</v>
      </c>
      <c r="AQ829" s="44">
        <v>0</v>
      </c>
      <c r="AR829" s="44">
        <v>0</v>
      </c>
      <c r="AS829" s="44">
        <v>0</v>
      </c>
      <c r="AT829" s="44">
        <v>0</v>
      </c>
      <c r="AU829" s="44">
        <v>0</v>
      </c>
      <c r="AV829" s="44">
        <v>0</v>
      </c>
      <c r="AW829" s="44">
        <v>0</v>
      </c>
      <c r="AX829" s="44">
        <v>0</v>
      </c>
      <c r="AY829" s="44">
        <v>0</v>
      </c>
      <c r="AZ829" s="44">
        <v>0</v>
      </c>
      <c r="BA829" s="44">
        <v>0</v>
      </c>
      <c r="BB829" s="44">
        <v>0</v>
      </c>
      <c r="BC829" s="44">
        <v>0</v>
      </c>
      <c r="BD829" s="44">
        <v>0</v>
      </c>
      <c r="BE829" s="44">
        <v>0</v>
      </c>
      <c r="BF829" s="44">
        <v>0</v>
      </c>
      <c r="BG829" s="44">
        <v>0</v>
      </c>
      <c r="BH829" s="44">
        <v>0</v>
      </c>
      <c r="BI829" s="44">
        <v>0</v>
      </c>
      <c r="BJ829" s="44">
        <v>0</v>
      </c>
      <c r="BK829" s="44">
        <v>0</v>
      </c>
      <c r="BL829" s="44">
        <f>SUM(V829:BK829)</f>
        <v>0</v>
      </c>
      <c r="BM829" s="152">
        <f t="shared" si="1"/>
        <v>0</v>
      </c>
      <c r="BN829" s="153">
        <f t="shared" si="2"/>
        <v>0</v>
      </c>
      <c r="BO829" s="154">
        <f t="shared" si="3"/>
        <v>0</v>
      </c>
      <c r="BP829" s="155">
        <f t="shared" si="4"/>
        <v>0</v>
      </c>
      <c r="BQ829" s="44"/>
    </row>
    <row r="830" spans="1:69" ht="15.75" customHeight="1" x14ac:dyDescent="0.3">
      <c r="A830" s="44" t="s">
        <v>212</v>
      </c>
      <c r="B830" s="44" t="s">
        <v>1730</v>
      </c>
      <c r="C830" s="44" t="s">
        <v>1730</v>
      </c>
      <c r="D830" s="44">
        <v>2020</v>
      </c>
      <c r="E830" s="45">
        <v>44042</v>
      </c>
      <c r="F830" s="44" t="s">
        <v>137</v>
      </c>
      <c r="G830" s="44" t="s">
        <v>98</v>
      </c>
      <c r="H830" s="37" t="s">
        <v>27</v>
      </c>
      <c r="I830" s="37" t="s">
        <v>27</v>
      </c>
      <c r="J830" s="37" t="s">
        <v>26</v>
      </c>
      <c r="K830" s="37" t="s">
        <v>27</v>
      </c>
      <c r="L830" s="37" t="s">
        <v>26</v>
      </c>
      <c r="M830" s="44" t="s">
        <v>1698</v>
      </c>
      <c r="N830" s="44"/>
      <c r="O830" s="44">
        <v>0</v>
      </c>
      <c r="P830" s="44">
        <v>0</v>
      </c>
      <c r="Q830" s="44">
        <v>0</v>
      </c>
      <c r="R830" s="44">
        <v>0</v>
      </c>
      <c r="S830" s="44">
        <v>0</v>
      </c>
      <c r="T830" s="44">
        <v>0</v>
      </c>
      <c r="U830" s="44">
        <v>0</v>
      </c>
      <c r="V830" s="44">
        <v>0</v>
      </c>
      <c r="W830" s="44">
        <v>0</v>
      </c>
      <c r="X830" s="44">
        <v>0</v>
      </c>
      <c r="Y830" s="44">
        <v>0</v>
      </c>
      <c r="Z830" s="44">
        <v>0</v>
      </c>
      <c r="AA830" s="44">
        <v>0</v>
      </c>
      <c r="AB830" s="44">
        <v>0</v>
      </c>
      <c r="AC830" s="44">
        <v>0</v>
      </c>
      <c r="AD830" s="44">
        <v>0</v>
      </c>
      <c r="AE830" s="44">
        <v>0</v>
      </c>
      <c r="AF830" s="44">
        <v>0</v>
      </c>
      <c r="AG830" s="44">
        <v>0</v>
      </c>
      <c r="AH830" s="44">
        <v>0</v>
      </c>
      <c r="AI830" s="44">
        <v>0</v>
      </c>
      <c r="AJ830" s="44">
        <v>0</v>
      </c>
      <c r="AK830" s="44">
        <v>0</v>
      </c>
      <c r="AL830" s="44">
        <v>0</v>
      </c>
      <c r="AM830" s="44">
        <v>0</v>
      </c>
      <c r="AN830" s="44">
        <v>0</v>
      </c>
      <c r="AO830" s="44">
        <v>0</v>
      </c>
      <c r="AP830" s="44">
        <v>0</v>
      </c>
      <c r="AQ830" s="44">
        <v>0</v>
      </c>
      <c r="AR830" s="44">
        <v>0</v>
      </c>
      <c r="AS830" s="44">
        <v>0</v>
      </c>
      <c r="AT830" s="44">
        <v>0</v>
      </c>
      <c r="AU830" s="44">
        <v>0</v>
      </c>
      <c r="AV830" s="44">
        <v>0</v>
      </c>
      <c r="AW830" s="44">
        <v>0</v>
      </c>
      <c r="AX830" s="44">
        <v>0</v>
      </c>
      <c r="AY830" s="44">
        <v>0</v>
      </c>
      <c r="AZ830" s="44">
        <v>0</v>
      </c>
      <c r="BA830" s="44">
        <v>0</v>
      </c>
      <c r="BB830" s="44">
        <v>0</v>
      </c>
      <c r="BC830" s="44">
        <v>0</v>
      </c>
      <c r="BD830" s="44">
        <v>10</v>
      </c>
      <c r="BE830" s="44">
        <v>0</v>
      </c>
      <c r="BF830" s="44">
        <v>0</v>
      </c>
      <c r="BG830" s="44">
        <v>0</v>
      </c>
      <c r="BH830" s="44">
        <v>0</v>
      </c>
      <c r="BI830" s="44">
        <v>0</v>
      </c>
      <c r="BJ830" s="44">
        <v>0</v>
      </c>
      <c r="BK830" s="44">
        <v>0</v>
      </c>
      <c r="BL830" s="44">
        <f>SUM(V830:BK830)</f>
        <v>10</v>
      </c>
      <c r="BM830" s="152">
        <f t="shared" si="1"/>
        <v>10</v>
      </c>
      <c r="BN830" s="153">
        <f t="shared" si="2"/>
        <v>0</v>
      </c>
      <c r="BO830" s="154">
        <f t="shared" si="3"/>
        <v>0</v>
      </c>
      <c r="BP830" s="155">
        <f t="shared" si="4"/>
        <v>0</v>
      </c>
      <c r="BQ830" s="44"/>
    </row>
    <row r="831" spans="1:69" ht="15.75" customHeight="1" x14ac:dyDescent="0.3">
      <c r="A831" s="44" t="s">
        <v>212</v>
      </c>
      <c r="B831" s="44" t="s">
        <v>1730</v>
      </c>
      <c r="C831" s="44" t="s">
        <v>1730</v>
      </c>
      <c r="D831" s="44">
        <v>2020</v>
      </c>
      <c r="E831" s="45">
        <v>44042</v>
      </c>
      <c r="F831" s="44" t="s">
        <v>137</v>
      </c>
      <c r="G831" s="44" t="s">
        <v>98</v>
      </c>
      <c r="H831" s="37" t="s">
        <v>27</v>
      </c>
      <c r="I831" s="37" t="s">
        <v>27</v>
      </c>
      <c r="J831" s="37" t="s">
        <v>26</v>
      </c>
      <c r="K831" s="37" t="s">
        <v>27</v>
      </c>
      <c r="L831" s="37" t="s">
        <v>26</v>
      </c>
      <c r="M831" s="44" t="s">
        <v>1699</v>
      </c>
      <c r="N831" s="44"/>
      <c r="O831" s="44">
        <v>0</v>
      </c>
      <c r="P831" s="44">
        <v>0</v>
      </c>
      <c r="Q831" s="44">
        <v>0</v>
      </c>
      <c r="R831" s="44">
        <v>0</v>
      </c>
      <c r="S831" s="44">
        <v>0</v>
      </c>
      <c r="T831" s="44">
        <v>0</v>
      </c>
      <c r="U831" s="44">
        <v>0</v>
      </c>
      <c r="V831" s="44">
        <v>0</v>
      </c>
      <c r="W831" s="44">
        <v>0</v>
      </c>
      <c r="X831" s="44">
        <v>16</v>
      </c>
      <c r="Y831" s="44">
        <v>0</v>
      </c>
      <c r="Z831" s="44">
        <v>0</v>
      </c>
      <c r="AA831" s="44">
        <v>0</v>
      </c>
      <c r="AB831" s="44">
        <v>0</v>
      </c>
      <c r="AC831" s="44">
        <v>0</v>
      </c>
      <c r="AD831" s="44">
        <v>0</v>
      </c>
      <c r="AE831" s="44">
        <v>0</v>
      </c>
      <c r="AF831" s="44">
        <v>0</v>
      </c>
      <c r="AG831" s="44">
        <v>0</v>
      </c>
      <c r="AH831" s="44">
        <v>0</v>
      </c>
      <c r="AI831" s="44">
        <v>0</v>
      </c>
      <c r="AJ831" s="44">
        <v>0</v>
      </c>
      <c r="AK831" s="44">
        <v>0</v>
      </c>
      <c r="AL831" s="44">
        <v>0</v>
      </c>
      <c r="AM831" s="44">
        <v>0</v>
      </c>
      <c r="AN831" s="44">
        <v>0</v>
      </c>
      <c r="AO831" s="44">
        <v>0</v>
      </c>
      <c r="AP831" s="44">
        <v>0</v>
      </c>
      <c r="AQ831" s="44">
        <v>0</v>
      </c>
      <c r="AR831" s="44">
        <v>0</v>
      </c>
      <c r="AS831" s="44">
        <v>0</v>
      </c>
      <c r="AT831" s="44">
        <v>0</v>
      </c>
      <c r="AU831" s="44">
        <v>0</v>
      </c>
      <c r="AV831" s="44">
        <v>5</v>
      </c>
      <c r="AW831" s="44">
        <v>0</v>
      </c>
      <c r="AX831" s="44">
        <v>0</v>
      </c>
      <c r="AY831" s="44">
        <v>0</v>
      </c>
      <c r="AZ831" s="44">
        <v>0</v>
      </c>
      <c r="BA831" s="44">
        <v>0</v>
      </c>
      <c r="BB831" s="44">
        <v>0</v>
      </c>
      <c r="BC831" s="44">
        <v>0</v>
      </c>
      <c r="BD831" s="44">
        <v>3</v>
      </c>
      <c r="BE831" s="44">
        <v>0</v>
      </c>
      <c r="BF831" s="44">
        <v>0</v>
      </c>
      <c r="BG831" s="44">
        <v>0</v>
      </c>
      <c r="BH831" s="44">
        <v>0</v>
      </c>
      <c r="BI831" s="44">
        <v>0</v>
      </c>
      <c r="BJ831" s="44">
        <v>0</v>
      </c>
      <c r="BK831" s="44">
        <v>0</v>
      </c>
      <c r="BL831" s="44">
        <f>SUM(V831:BK831)</f>
        <v>24</v>
      </c>
      <c r="BM831" s="152">
        <f t="shared" si="1"/>
        <v>3</v>
      </c>
      <c r="BN831" s="153">
        <f t="shared" si="2"/>
        <v>5</v>
      </c>
      <c r="BO831" s="154">
        <f t="shared" si="3"/>
        <v>0</v>
      </c>
      <c r="BP831" s="155">
        <f t="shared" si="4"/>
        <v>16</v>
      </c>
      <c r="BQ831" s="44"/>
    </row>
    <row r="832" spans="1:69" ht="15.75" customHeight="1" x14ac:dyDescent="0.3">
      <c r="A832" s="44" t="s">
        <v>212</v>
      </c>
      <c r="B832" s="44" t="s">
        <v>1730</v>
      </c>
      <c r="C832" s="44" t="s">
        <v>1730</v>
      </c>
      <c r="D832" s="44">
        <v>2020</v>
      </c>
      <c r="E832" s="45">
        <v>44042</v>
      </c>
      <c r="F832" s="44" t="s">
        <v>137</v>
      </c>
      <c r="G832" s="44" t="s">
        <v>98</v>
      </c>
      <c r="H832" s="37" t="s">
        <v>27</v>
      </c>
      <c r="I832" s="37" t="s">
        <v>27</v>
      </c>
      <c r="J832" s="37" t="s">
        <v>26</v>
      </c>
      <c r="K832" s="37" t="s">
        <v>27</v>
      </c>
      <c r="L832" s="37" t="s">
        <v>26</v>
      </c>
      <c r="M832" s="44" t="s">
        <v>1700</v>
      </c>
      <c r="N832" s="44">
        <f>SUM(O832:U832,V832:BK832)</f>
        <v>10</v>
      </c>
      <c r="O832" s="44">
        <v>0</v>
      </c>
      <c r="P832" s="44">
        <v>0</v>
      </c>
      <c r="Q832" s="44">
        <v>0</v>
      </c>
      <c r="R832" s="44">
        <v>0</v>
      </c>
      <c r="S832" s="44">
        <v>0</v>
      </c>
      <c r="T832" s="44">
        <v>8</v>
      </c>
      <c r="U832" s="44">
        <v>1</v>
      </c>
      <c r="V832" s="44">
        <v>0</v>
      </c>
      <c r="W832" s="44">
        <v>0</v>
      </c>
      <c r="X832" s="44">
        <v>1</v>
      </c>
      <c r="Y832" s="44">
        <v>0</v>
      </c>
      <c r="Z832" s="44">
        <v>0</v>
      </c>
      <c r="AA832" s="44">
        <v>0</v>
      </c>
      <c r="AB832" s="44">
        <v>0</v>
      </c>
      <c r="AC832" s="44">
        <v>0</v>
      </c>
      <c r="AD832" s="44">
        <v>0</v>
      </c>
      <c r="AE832" s="44">
        <v>0</v>
      </c>
      <c r="AF832" s="44">
        <v>0</v>
      </c>
      <c r="AG832" s="44">
        <v>0</v>
      </c>
      <c r="AH832" s="44">
        <v>0</v>
      </c>
      <c r="AI832" s="44">
        <v>0</v>
      </c>
      <c r="AJ832" s="44">
        <v>0</v>
      </c>
      <c r="AK832" s="44">
        <v>0</v>
      </c>
      <c r="AL832" s="44">
        <v>0</v>
      </c>
      <c r="AM832" s="44">
        <v>0</v>
      </c>
      <c r="AN832" s="44">
        <v>0</v>
      </c>
      <c r="AO832" s="44">
        <v>0</v>
      </c>
      <c r="AP832" s="44">
        <v>0</v>
      </c>
      <c r="AQ832" s="44">
        <v>0</v>
      </c>
      <c r="AR832" s="44">
        <v>0</v>
      </c>
      <c r="AS832" s="44">
        <v>0</v>
      </c>
      <c r="AT832" s="44">
        <v>0</v>
      </c>
      <c r="AU832" s="44">
        <v>0</v>
      </c>
      <c r="AV832" s="44">
        <v>0</v>
      </c>
      <c r="AW832" s="44">
        <v>0</v>
      </c>
      <c r="AX832" s="44">
        <v>0</v>
      </c>
      <c r="AY832" s="44">
        <v>0</v>
      </c>
      <c r="AZ832" s="44">
        <v>0</v>
      </c>
      <c r="BA832" s="44">
        <v>0</v>
      </c>
      <c r="BB832" s="44">
        <v>0</v>
      </c>
      <c r="BC832" s="44">
        <v>0</v>
      </c>
      <c r="BD832" s="44">
        <v>0</v>
      </c>
      <c r="BE832" s="44">
        <v>0</v>
      </c>
      <c r="BF832" s="44">
        <v>0</v>
      </c>
      <c r="BG832" s="44">
        <v>0</v>
      </c>
      <c r="BH832" s="44">
        <v>0</v>
      </c>
      <c r="BI832" s="44">
        <v>0</v>
      </c>
      <c r="BJ832" s="44">
        <v>0</v>
      </c>
      <c r="BK832" s="44">
        <v>0</v>
      </c>
      <c r="BL832" s="44">
        <f>SUM(V832:BK832)</f>
        <v>1</v>
      </c>
      <c r="BM832" s="152">
        <f t="shared" si="1"/>
        <v>0</v>
      </c>
      <c r="BN832" s="153">
        <f t="shared" si="2"/>
        <v>0</v>
      </c>
      <c r="BO832" s="154">
        <f t="shared" si="3"/>
        <v>0</v>
      </c>
      <c r="BP832" s="155">
        <f t="shared" si="4"/>
        <v>1</v>
      </c>
      <c r="BQ832" s="44"/>
    </row>
    <row r="833" spans="1:69" ht="15.75" customHeight="1" x14ac:dyDescent="0.3">
      <c r="A833" s="44" t="s">
        <v>212</v>
      </c>
      <c r="B833" s="44" t="s">
        <v>1730</v>
      </c>
      <c r="C833" s="44" t="s">
        <v>1730</v>
      </c>
      <c r="D833" s="44">
        <v>2020</v>
      </c>
      <c r="E833" s="45">
        <v>44042</v>
      </c>
      <c r="F833" s="44" t="s">
        <v>137</v>
      </c>
      <c r="G833" s="44" t="s">
        <v>190</v>
      </c>
      <c r="H833" s="37" t="s">
        <v>35</v>
      </c>
      <c r="I833" s="37" t="s">
        <v>31</v>
      </c>
      <c r="J833" s="37" t="s">
        <v>31</v>
      </c>
      <c r="K833" s="37" t="s">
        <v>31</v>
      </c>
      <c r="L833" s="37" t="s">
        <v>31</v>
      </c>
      <c r="M833" s="44" t="s">
        <v>1698</v>
      </c>
      <c r="N833" s="44"/>
      <c r="O833" s="44">
        <v>0</v>
      </c>
      <c r="P833" s="44">
        <v>0</v>
      </c>
      <c r="Q833" s="44">
        <v>0</v>
      </c>
      <c r="R833" s="44">
        <v>0</v>
      </c>
      <c r="S833" s="44">
        <v>0</v>
      </c>
      <c r="T833" s="44">
        <v>0</v>
      </c>
      <c r="U833" s="44">
        <v>0</v>
      </c>
      <c r="V833" s="44">
        <v>0</v>
      </c>
      <c r="W833" s="44">
        <v>0</v>
      </c>
      <c r="X833" s="44">
        <v>0</v>
      </c>
      <c r="Y833" s="44">
        <v>0</v>
      </c>
      <c r="Z833" s="44">
        <v>0</v>
      </c>
      <c r="AA833" s="44">
        <v>0</v>
      </c>
      <c r="AB833" s="44">
        <v>0</v>
      </c>
      <c r="AC833" s="44">
        <v>0</v>
      </c>
      <c r="AD833" s="44">
        <v>0</v>
      </c>
      <c r="AE833" s="44">
        <v>0</v>
      </c>
      <c r="AF833" s="44">
        <v>0</v>
      </c>
      <c r="AG833" s="44">
        <v>0</v>
      </c>
      <c r="AH833" s="44">
        <v>0</v>
      </c>
      <c r="AI833" s="44">
        <v>0</v>
      </c>
      <c r="AJ833" s="44">
        <v>0</v>
      </c>
      <c r="AK833" s="44">
        <v>0</v>
      </c>
      <c r="AL833" s="44">
        <v>0</v>
      </c>
      <c r="AM833" s="44">
        <v>0</v>
      </c>
      <c r="AN833" s="44">
        <v>14</v>
      </c>
      <c r="AO833" s="44">
        <v>1</v>
      </c>
      <c r="AP833" s="44">
        <v>0</v>
      </c>
      <c r="AQ833" s="44">
        <v>0</v>
      </c>
      <c r="AR833" s="44">
        <v>0</v>
      </c>
      <c r="AS833" s="44">
        <v>0</v>
      </c>
      <c r="AT833" s="44">
        <v>0</v>
      </c>
      <c r="AU833" s="44">
        <v>0</v>
      </c>
      <c r="AV833" s="44">
        <v>0</v>
      </c>
      <c r="AW833" s="44">
        <v>0</v>
      </c>
      <c r="AX833" s="44">
        <v>0</v>
      </c>
      <c r="AY833" s="44">
        <v>0</v>
      </c>
      <c r="AZ833" s="44">
        <v>0</v>
      </c>
      <c r="BA833" s="44">
        <v>0</v>
      </c>
      <c r="BB833" s="44">
        <v>0</v>
      </c>
      <c r="BC833" s="44">
        <v>2</v>
      </c>
      <c r="BD833" s="44">
        <v>3</v>
      </c>
      <c r="BE833" s="44">
        <v>0</v>
      </c>
      <c r="BF833" s="44">
        <v>0</v>
      </c>
      <c r="BG833" s="44">
        <v>0</v>
      </c>
      <c r="BH833" s="44">
        <v>0</v>
      </c>
      <c r="BI833" s="44">
        <v>0</v>
      </c>
      <c r="BJ833" s="44">
        <v>0</v>
      </c>
      <c r="BK833" s="44">
        <v>0</v>
      </c>
      <c r="BL833" s="44">
        <f>SUM(V833:BK833)</f>
        <v>20</v>
      </c>
      <c r="BM833" s="152">
        <f t="shared" si="1"/>
        <v>4</v>
      </c>
      <c r="BN833" s="153">
        <f t="shared" si="2"/>
        <v>0</v>
      </c>
      <c r="BO833" s="154">
        <f t="shared" si="3"/>
        <v>0</v>
      </c>
      <c r="BP833" s="155">
        <f t="shared" si="4"/>
        <v>16</v>
      </c>
      <c r="BQ833" s="44"/>
    </row>
    <row r="834" spans="1:69" ht="15.75" customHeight="1" x14ac:dyDescent="0.3">
      <c r="A834" s="44" t="s">
        <v>212</v>
      </c>
      <c r="B834" s="44" t="s">
        <v>1730</v>
      </c>
      <c r="C834" s="44" t="s">
        <v>1730</v>
      </c>
      <c r="D834" s="44">
        <v>2020</v>
      </c>
      <c r="E834" s="45">
        <v>44042</v>
      </c>
      <c r="F834" s="44" t="s">
        <v>137</v>
      </c>
      <c r="G834" s="44" t="s">
        <v>190</v>
      </c>
      <c r="H834" s="37" t="s">
        <v>35</v>
      </c>
      <c r="I834" s="37" t="s">
        <v>31</v>
      </c>
      <c r="J834" s="37" t="s">
        <v>31</v>
      </c>
      <c r="K834" s="37" t="s">
        <v>31</v>
      </c>
      <c r="L834" s="37" t="s">
        <v>31</v>
      </c>
      <c r="M834" s="44" t="s">
        <v>1699</v>
      </c>
      <c r="N834" s="44"/>
      <c r="O834" s="44">
        <v>0</v>
      </c>
      <c r="P834" s="44">
        <v>0</v>
      </c>
      <c r="Q834" s="44">
        <v>0</v>
      </c>
      <c r="R834" s="44">
        <v>0</v>
      </c>
      <c r="S834" s="44">
        <v>0</v>
      </c>
      <c r="T834" s="44">
        <v>0</v>
      </c>
      <c r="U834" s="44">
        <v>0</v>
      </c>
      <c r="V834" s="44">
        <v>0</v>
      </c>
      <c r="W834" s="44">
        <v>0</v>
      </c>
      <c r="X834" s="44">
        <v>0</v>
      </c>
      <c r="Y834" s="44">
        <v>0</v>
      </c>
      <c r="Z834" s="44">
        <v>0</v>
      </c>
      <c r="AA834" s="44">
        <v>0</v>
      </c>
      <c r="AB834" s="44">
        <v>0</v>
      </c>
      <c r="AC834" s="44">
        <v>0</v>
      </c>
      <c r="AD834" s="44">
        <v>0</v>
      </c>
      <c r="AE834" s="44">
        <v>0</v>
      </c>
      <c r="AF834" s="44">
        <v>0</v>
      </c>
      <c r="AG834" s="44">
        <v>0</v>
      </c>
      <c r="AH834" s="44">
        <v>0</v>
      </c>
      <c r="AI834" s="44">
        <v>0</v>
      </c>
      <c r="AJ834" s="44">
        <v>0</v>
      </c>
      <c r="AK834" s="44">
        <v>0</v>
      </c>
      <c r="AL834" s="44">
        <v>0</v>
      </c>
      <c r="AM834" s="44">
        <v>0</v>
      </c>
      <c r="AN834" s="44">
        <v>12</v>
      </c>
      <c r="AO834" s="44">
        <v>2</v>
      </c>
      <c r="AP834" s="44">
        <v>0</v>
      </c>
      <c r="AQ834" s="44">
        <v>0</v>
      </c>
      <c r="AR834" s="44">
        <v>0</v>
      </c>
      <c r="AS834" s="44">
        <v>0</v>
      </c>
      <c r="AT834" s="44">
        <v>0</v>
      </c>
      <c r="AU834" s="44">
        <v>0</v>
      </c>
      <c r="AV834" s="44">
        <v>0</v>
      </c>
      <c r="AW834" s="44">
        <v>0</v>
      </c>
      <c r="AX834" s="44">
        <v>0</v>
      </c>
      <c r="AY834" s="44">
        <v>0</v>
      </c>
      <c r="AZ834" s="44">
        <v>0</v>
      </c>
      <c r="BA834" s="44">
        <v>0</v>
      </c>
      <c r="BB834" s="44">
        <v>0</v>
      </c>
      <c r="BC834" s="44">
        <v>0</v>
      </c>
      <c r="BD834" s="44">
        <v>1</v>
      </c>
      <c r="BE834" s="44">
        <v>0</v>
      </c>
      <c r="BF834" s="44">
        <v>0</v>
      </c>
      <c r="BG834" s="44">
        <v>0</v>
      </c>
      <c r="BH834" s="44">
        <v>0</v>
      </c>
      <c r="BI834" s="44">
        <v>0</v>
      </c>
      <c r="BJ834" s="44">
        <v>0</v>
      </c>
      <c r="BK834" s="44">
        <v>0</v>
      </c>
      <c r="BL834" s="44">
        <f>SUM(V834:BK834)</f>
        <v>15</v>
      </c>
      <c r="BM834" s="152">
        <f t="shared" si="1"/>
        <v>3</v>
      </c>
      <c r="BN834" s="153">
        <f t="shared" si="2"/>
        <v>0</v>
      </c>
      <c r="BO834" s="154">
        <f t="shared" si="3"/>
        <v>0</v>
      </c>
      <c r="BP834" s="155">
        <f t="shared" si="4"/>
        <v>12</v>
      </c>
      <c r="BQ834" s="44"/>
    </row>
    <row r="835" spans="1:69" ht="15.75" customHeight="1" x14ac:dyDescent="0.3">
      <c r="A835" s="44" t="s">
        <v>212</v>
      </c>
      <c r="B835" s="44" t="s">
        <v>1730</v>
      </c>
      <c r="C835" s="44" t="s">
        <v>1730</v>
      </c>
      <c r="D835" s="44">
        <v>2020</v>
      </c>
      <c r="E835" s="45">
        <v>44042</v>
      </c>
      <c r="F835" s="44" t="s">
        <v>137</v>
      </c>
      <c r="G835" s="44" t="s">
        <v>190</v>
      </c>
      <c r="H835" s="37" t="s">
        <v>35</v>
      </c>
      <c r="I835" s="37" t="s">
        <v>31</v>
      </c>
      <c r="J835" s="37" t="s">
        <v>31</v>
      </c>
      <c r="K835" s="37" t="s">
        <v>31</v>
      </c>
      <c r="L835" s="37" t="s">
        <v>31</v>
      </c>
      <c r="M835" s="44" t="s">
        <v>1700</v>
      </c>
      <c r="N835" s="44">
        <f>SUM(O835:U835,V835:BK835)</f>
        <v>10</v>
      </c>
      <c r="O835" s="44">
        <v>0</v>
      </c>
      <c r="P835" s="44">
        <v>0</v>
      </c>
      <c r="Q835" s="44">
        <v>0</v>
      </c>
      <c r="R835" s="44">
        <v>0</v>
      </c>
      <c r="S835" s="44">
        <v>0</v>
      </c>
      <c r="T835" s="44">
        <v>6</v>
      </c>
      <c r="U835" s="44">
        <v>0</v>
      </c>
      <c r="V835" s="44">
        <v>0</v>
      </c>
      <c r="W835" s="44">
        <v>0</v>
      </c>
      <c r="X835" s="44">
        <v>0</v>
      </c>
      <c r="Y835" s="44">
        <v>0</v>
      </c>
      <c r="Z835" s="44">
        <v>0</v>
      </c>
      <c r="AA835" s="44">
        <v>0</v>
      </c>
      <c r="AB835" s="44">
        <v>0</v>
      </c>
      <c r="AC835" s="44">
        <v>0</v>
      </c>
      <c r="AD835" s="44">
        <v>0</v>
      </c>
      <c r="AE835" s="44">
        <v>0</v>
      </c>
      <c r="AF835" s="44">
        <v>0</v>
      </c>
      <c r="AG835" s="44">
        <v>0</v>
      </c>
      <c r="AH835" s="44">
        <v>0</v>
      </c>
      <c r="AI835" s="44">
        <v>0</v>
      </c>
      <c r="AJ835" s="44">
        <v>0</v>
      </c>
      <c r="AK835" s="44">
        <v>0</v>
      </c>
      <c r="AL835" s="44">
        <v>0</v>
      </c>
      <c r="AM835" s="44">
        <v>0</v>
      </c>
      <c r="AN835" s="44">
        <v>3</v>
      </c>
      <c r="AO835" s="44">
        <v>0</v>
      </c>
      <c r="AP835" s="44">
        <v>0</v>
      </c>
      <c r="AQ835" s="44">
        <v>0</v>
      </c>
      <c r="AR835" s="44">
        <v>0</v>
      </c>
      <c r="AS835" s="44">
        <v>0</v>
      </c>
      <c r="AT835" s="44">
        <v>0</v>
      </c>
      <c r="AU835" s="44">
        <v>0</v>
      </c>
      <c r="AV835" s="44">
        <v>0</v>
      </c>
      <c r="AW835" s="44">
        <v>0</v>
      </c>
      <c r="AX835" s="44">
        <v>0</v>
      </c>
      <c r="AY835" s="44">
        <v>0</v>
      </c>
      <c r="AZ835" s="44">
        <v>0</v>
      </c>
      <c r="BA835" s="44">
        <v>0</v>
      </c>
      <c r="BB835" s="44">
        <v>0</v>
      </c>
      <c r="BC835" s="44">
        <v>1</v>
      </c>
      <c r="BD835" s="44">
        <v>0</v>
      </c>
      <c r="BE835" s="44">
        <v>0</v>
      </c>
      <c r="BF835" s="44">
        <v>0</v>
      </c>
      <c r="BG835" s="44">
        <v>0</v>
      </c>
      <c r="BH835" s="44">
        <v>0</v>
      </c>
      <c r="BI835" s="44">
        <v>0</v>
      </c>
      <c r="BJ835" s="44">
        <v>0</v>
      </c>
      <c r="BK835" s="44">
        <v>0</v>
      </c>
      <c r="BL835" s="44">
        <f>SUM(V835:BK835)</f>
        <v>4</v>
      </c>
      <c r="BM835" s="152">
        <f t="shared" si="1"/>
        <v>0</v>
      </c>
      <c r="BN835" s="153">
        <f t="shared" si="2"/>
        <v>0</v>
      </c>
      <c r="BO835" s="154">
        <f t="shared" si="3"/>
        <v>0</v>
      </c>
      <c r="BP835" s="155">
        <f t="shared" si="4"/>
        <v>4</v>
      </c>
      <c r="BQ835" s="44"/>
    </row>
    <row r="836" spans="1:69" ht="15.75" customHeight="1" x14ac:dyDescent="0.3">
      <c r="A836" s="44" t="s">
        <v>212</v>
      </c>
      <c r="B836" s="44" t="s">
        <v>812</v>
      </c>
      <c r="C836" s="44" t="s">
        <v>812</v>
      </c>
      <c r="D836" s="44">
        <v>2020</v>
      </c>
      <c r="E836" s="45">
        <v>44042</v>
      </c>
      <c r="F836" s="44" t="s">
        <v>137</v>
      </c>
      <c r="G836" s="44" t="s">
        <v>101</v>
      </c>
      <c r="H836" s="37" t="s">
        <v>22</v>
      </c>
      <c r="I836" s="37" t="s">
        <v>22</v>
      </c>
      <c r="J836" s="37" t="s">
        <v>21</v>
      </c>
      <c r="K836" s="37" t="s">
        <v>22</v>
      </c>
      <c r="L836" s="37" t="s">
        <v>21</v>
      </c>
      <c r="M836" s="44" t="s">
        <v>1698</v>
      </c>
      <c r="N836" s="44"/>
      <c r="O836" s="44">
        <v>0</v>
      </c>
      <c r="P836" s="44">
        <v>0</v>
      </c>
      <c r="Q836" s="44">
        <v>0</v>
      </c>
      <c r="R836" s="44">
        <v>0</v>
      </c>
      <c r="S836" s="44">
        <v>0</v>
      </c>
      <c r="T836" s="44">
        <v>0</v>
      </c>
      <c r="U836" s="44">
        <v>0</v>
      </c>
      <c r="V836" s="44">
        <v>0</v>
      </c>
      <c r="W836" s="44">
        <v>0</v>
      </c>
      <c r="X836" s="44">
        <v>2</v>
      </c>
      <c r="Y836" s="44">
        <v>0</v>
      </c>
      <c r="Z836" s="44">
        <v>0</v>
      </c>
      <c r="AA836" s="44">
        <v>0</v>
      </c>
      <c r="AB836" s="44">
        <v>0</v>
      </c>
      <c r="AC836" s="44">
        <v>5</v>
      </c>
      <c r="AD836" s="44">
        <v>0</v>
      </c>
      <c r="AE836" s="44">
        <v>0</v>
      </c>
      <c r="AF836" s="44">
        <v>0</v>
      </c>
      <c r="AG836" s="44">
        <v>0</v>
      </c>
      <c r="AH836" s="44">
        <v>0</v>
      </c>
      <c r="AI836" s="44">
        <v>0</v>
      </c>
      <c r="AJ836" s="44">
        <v>0</v>
      </c>
      <c r="AK836" s="44">
        <v>0</v>
      </c>
      <c r="AL836" s="44">
        <v>0</v>
      </c>
      <c r="AM836" s="44">
        <v>0</v>
      </c>
      <c r="AN836" s="44">
        <v>0</v>
      </c>
      <c r="AO836" s="44">
        <v>2</v>
      </c>
      <c r="AP836" s="44">
        <v>0</v>
      </c>
      <c r="AQ836" s="44">
        <v>0</v>
      </c>
      <c r="AR836" s="44">
        <v>0</v>
      </c>
      <c r="AS836" s="44">
        <v>0</v>
      </c>
      <c r="AT836" s="44">
        <v>0</v>
      </c>
      <c r="AU836" s="44">
        <v>0</v>
      </c>
      <c r="AV836" s="44">
        <v>0</v>
      </c>
      <c r="AW836" s="44">
        <v>0</v>
      </c>
      <c r="AX836" s="44">
        <v>0</v>
      </c>
      <c r="AY836" s="44">
        <v>5</v>
      </c>
      <c r="AZ836" s="44">
        <v>0</v>
      </c>
      <c r="BA836" s="44">
        <v>0</v>
      </c>
      <c r="BB836" s="44">
        <v>0</v>
      </c>
      <c r="BC836" s="44">
        <v>0</v>
      </c>
      <c r="BD836" s="44">
        <v>3</v>
      </c>
      <c r="BE836" s="44">
        <v>0</v>
      </c>
      <c r="BF836" s="44">
        <v>0</v>
      </c>
      <c r="BG836" s="44">
        <v>0</v>
      </c>
      <c r="BH836" s="44">
        <v>0</v>
      </c>
      <c r="BI836" s="44">
        <v>0</v>
      </c>
      <c r="BJ836" s="44">
        <v>0</v>
      </c>
      <c r="BK836" s="44">
        <v>0</v>
      </c>
      <c r="BL836" s="44">
        <f>SUM(V836:BK836)</f>
        <v>17</v>
      </c>
      <c r="BM836" s="152">
        <f t="shared" si="1"/>
        <v>15</v>
      </c>
      <c r="BN836" s="153">
        <f t="shared" si="2"/>
        <v>0</v>
      </c>
      <c r="BO836" s="154">
        <f t="shared" si="3"/>
        <v>0</v>
      </c>
      <c r="BP836" s="155">
        <f t="shared" si="4"/>
        <v>2</v>
      </c>
      <c r="BQ836" s="44"/>
    </row>
    <row r="837" spans="1:69" ht="15.75" customHeight="1" x14ac:dyDescent="0.3">
      <c r="A837" s="44" t="s">
        <v>212</v>
      </c>
      <c r="B837" s="44" t="s">
        <v>812</v>
      </c>
      <c r="C837" s="44" t="s">
        <v>812</v>
      </c>
      <c r="D837" s="44">
        <v>2020</v>
      </c>
      <c r="E837" s="45">
        <v>44042</v>
      </c>
      <c r="F837" s="44" t="s">
        <v>137</v>
      </c>
      <c r="G837" s="44" t="s">
        <v>101</v>
      </c>
      <c r="H837" s="37" t="s">
        <v>22</v>
      </c>
      <c r="I837" s="37" t="s">
        <v>22</v>
      </c>
      <c r="J837" s="37" t="s">
        <v>21</v>
      </c>
      <c r="K837" s="37" t="s">
        <v>22</v>
      </c>
      <c r="L837" s="37" t="s">
        <v>21</v>
      </c>
      <c r="M837" s="44" t="s">
        <v>1699</v>
      </c>
      <c r="N837" s="44"/>
      <c r="O837" s="44">
        <v>0</v>
      </c>
      <c r="P837" s="44">
        <v>0</v>
      </c>
      <c r="Q837" s="44">
        <v>0</v>
      </c>
      <c r="R837" s="44">
        <v>0</v>
      </c>
      <c r="S837" s="44">
        <v>0</v>
      </c>
      <c r="T837" s="44">
        <v>0</v>
      </c>
      <c r="U837" s="44">
        <v>0</v>
      </c>
      <c r="V837" s="44">
        <v>0</v>
      </c>
      <c r="W837" s="44">
        <v>0</v>
      </c>
      <c r="X837" s="44">
        <v>10</v>
      </c>
      <c r="Y837" s="44">
        <v>0</v>
      </c>
      <c r="Z837" s="44">
        <v>1</v>
      </c>
      <c r="AA837" s="44">
        <v>0</v>
      </c>
      <c r="AB837" s="44">
        <v>0</v>
      </c>
      <c r="AC837" s="44">
        <v>0</v>
      </c>
      <c r="AD837" s="44">
        <v>0</v>
      </c>
      <c r="AE837" s="44">
        <v>0</v>
      </c>
      <c r="AF837" s="44">
        <v>0</v>
      </c>
      <c r="AG837" s="44">
        <v>0</v>
      </c>
      <c r="AH837" s="44">
        <v>0</v>
      </c>
      <c r="AI837" s="44">
        <v>0</v>
      </c>
      <c r="AJ837" s="44">
        <v>0</v>
      </c>
      <c r="AK837" s="44">
        <v>0</v>
      </c>
      <c r="AL837" s="44">
        <v>0</v>
      </c>
      <c r="AM837" s="44">
        <v>0</v>
      </c>
      <c r="AN837" s="44">
        <v>0</v>
      </c>
      <c r="AO837" s="44">
        <v>1</v>
      </c>
      <c r="AP837" s="44">
        <v>0</v>
      </c>
      <c r="AQ837" s="44">
        <v>0</v>
      </c>
      <c r="AR837" s="44">
        <v>0</v>
      </c>
      <c r="AS837" s="44">
        <v>0</v>
      </c>
      <c r="AT837" s="44">
        <v>0</v>
      </c>
      <c r="AU837" s="44">
        <v>0</v>
      </c>
      <c r="AV837" s="44">
        <v>0</v>
      </c>
      <c r="AW837" s="44">
        <v>0</v>
      </c>
      <c r="AX837" s="44">
        <v>0</v>
      </c>
      <c r="AY837" s="44">
        <v>0</v>
      </c>
      <c r="AZ837" s="44">
        <v>0</v>
      </c>
      <c r="BA837" s="44">
        <v>0</v>
      </c>
      <c r="BB837" s="44">
        <v>0</v>
      </c>
      <c r="BC837" s="44">
        <v>0</v>
      </c>
      <c r="BD837" s="44">
        <v>0</v>
      </c>
      <c r="BE837" s="44">
        <v>0</v>
      </c>
      <c r="BF837" s="44">
        <v>0</v>
      </c>
      <c r="BG837" s="44">
        <v>0</v>
      </c>
      <c r="BH837" s="44">
        <v>0</v>
      </c>
      <c r="BI837" s="44">
        <v>0</v>
      </c>
      <c r="BJ837" s="44">
        <v>0</v>
      </c>
      <c r="BK837" s="44">
        <v>0</v>
      </c>
      <c r="BL837" s="44">
        <f>SUM(V837:BK837)</f>
        <v>12</v>
      </c>
      <c r="BM837" s="152">
        <f t="shared" si="1"/>
        <v>1</v>
      </c>
      <c r="BN837" s="153">
        <f t="shared" si="2"/>
        <v>1</v>
      </c>
      <c r="BO837" s="154">
        <f t="shared" si="3"/>
        <v>0</v>
      </c>
      <c r="BP837" s="155">
        <f t="shared" si="4"/>
        <v>10</v>
      </c>
      <c r="BQ837" s="44"/>
    </row>
    <row r="838" spans="1:69" ht="15.75" customHeight="1" x14ac:dyDescent="0.3">
      <c r="A838" s="44" t="s">
        <v>212</v>
      </c>
      <c r="B838" s="44" t="s">
        <v>812</v>
      </c>
      <c r="C838" s="44" t="s">
        <v>812</v>
      </c>
      <c r="D838" s="44">
        <v>2020</v>
      </c>
      <c r="E838" s="45">
        <v>44042</v>
      </c>
      <c r="F838" s="44" t="s">
        <v>137</v>
      </c>
      <c r="G838" s="44" t="s">
        <v>101</v>
      </c>
      <c r="H838" s="37" t="s">
        <v>22</v>
      </c>
      <c r="I838" s="37" t="s">
        <v>22</v>
      </c>
      <c r="J838" s="37" t="s">
        <v>21</v>
      </c>
      <c r="K838" s="37" t="s">
        <v>22</v>
      </c>
      <c r="L838" s="37" t="s">
        <v>21</v>
      </c>
      <c r="M838" s="44" t="s">
        <v>1700</v>
      </c>
      <c r="N838" s="44">
        <f>SUM(O838:U838,V838:BK838)</f>
        <v>10</v>
      </c>
      <c r="O838" s="44">
        <v>0</v>
      </c>
      <c r="P838" s="44">
        <v>0</v>
      </c>
      <c r="Q838" s="44">
        <v>1</v>
      </c>
      <c r="R838" s="44">
        <v>0</v>
      </c>
      <c r="S838" s="44">
        <v>0</v>
      </c>
      <c r="T838" s="44">
        <v>3</v>
      </c>
      <c r="U838" s="44">
        <v>6</v>
      </c>
      <c r="V838" s="44">
        <v>0</v>
      </c>
      <c r="W838" s="44">
        <v>0</v>
      </c>
      <c r="X838" s="44">
        <v>0</v>
      </c>
      <c r="Y838" s="44">
        <v>0</v>
      </c>
      <c r="Z838" s="44">
        <v>0</v>
      </c>
      <c r="AA838" s="44">
        <v>0</v>
      </c>
      <c r="AB838" s="44">
        <v>0</v>
      </c>
      <c r="AC838" s="44">
        <v>0</v>
      </c>
      <c r="AD838" s="44">
        <v>0</v>
      </c>
      <c r="AE838" s="44">
        <v>0</v>
      </c>
      <c r="AF838" s="44">
        <v>0</v>
      </c>
      <c r="AG838" s="44">
        <v>0</v>
      </c>
      <c r="AH838" s="44">
        <v>0</v>
      </c>
      <c r="AI838" s="44">
        <v>0</v>
      </c>
      <c r="AJ838" s="44">
        <v>0</v>
      </c>
      <c r="AK838" s="44">
        <v>0</v>
      </c>
      <c r="AL838" s="44">
        <v>0</v>
      </c>
      <c r="AM838" s="44">
        <v>0</v>
      </c>
      <c r="AN838" s="44">
        <v>0</v>
      </c>
      <c r="AO838" s="44">
        <v>0</v>
      </c>
      <c r="AP838" s="44">
        <v>0</v>
      </c>
      <c r="AQ838" s="44">
        <v>0</v>
      </c>
      <c r="AR838" s="44">
        <v>0</v>
      </c>
      <c r="AS838" s="44">
        <v>0</v>
      </c>
      <c r="AT838" s="44">
        <v>0</v>
      </c>
      <c r="AU838" s="44">
        <v>0</v>
      </c>
      <c r="AV838" s="44">
        <v>0</v>
      </c>
      <c r="AW838" s="44">
        <v>0</v>
      </c>
      <c r="AX838" s="44">
        <v>0</v>
      </c>
      <c r="AY838" s="44">
        <v>0</v>
      </c>
      <c r="AZ838" s="44">
        <v>0</v>
      </c>
      <c r="BA838" s="44">
        <v>0</v>
      </c>
      <c r="BB838" s="44">
        <v>0</v>
      </c>
      <c r="BC838" s="44">
        <v>0</v>
      </c>
      <c r="BD838" s="44">
        <v>0</v>
      </c>
      <c r="BE838" s="44">
        <v>0</v>
      </c>
      <c r="BF838" s="44">
        <v>0</v>
      </c>
      <c r="BG838" s="44">
        <v>0</v>
      </c>
      <c r="BH838" s="44">
        <v>0</v>
      </c>
      <c r="BI838" s="44">
        <v>0</v>
      </c>
      <c r="BJ838" s="44">
        <v>0</v>
      </c>
      <c r="BK838" s="44">
        <v>0</v>
      </c>
      <c r="BL838" s="44">
        <f>SUM(V838:BK838)</f>
        <v>0</v>
      </c>
      <c r="BM838" s="152">
        <f t="shared" si="1"/>
        <v>0</v>
      </c>
      <c r="BN838" s="153">
        <f t="shared" si="2"/>
        <v>0</v>
      </c>
      <c r="BO838" s="154">
        <f t="shared" si="3"/>
        <v>0</v>
      </c>
      <c r="BP838" s="155">
        <f t="shared" si="4"/>
        <v>0</v>
      </c>
      <c r="BQ838" s="44"/>
    </row>
    <row r="839" spans="1:69" ht="15.75" customHeight="1" x14ac:dyDescent="0.3">
      <c r="A839" s="44" t="s">
        <v>212</v>
      </c>
      <c r="B839" s="44" t="s">
        <v>812</v>
      </c>
      <c r="C839" s="44" t="s">
        <v>812</v>
      </c>
      <c r="D839" s="44">
        <v>2020</v>
      </c>
      <c r="E839" s="45">
        <v>44042</v>
      </c>
      <c r="F839" s="44" t="s">
        <v>137</v>
      </c>
      <c r="G839" s="44" t="s">
        <v>104</v>
      </c>
      <c r="H839" s="37" t="s">
        <v>26</v>
      </c>
      <c r="I839" s="37" t="s">
        <v>26</v>
      </c>
      <c r="J839" s="37" t="s">
        <v>27</v>
      </c>
      <c r="K839" s="37" t="s">
        <v>26</v>
      </c>
      <c r="L839" s="37" t="s">
        <v>27</v>
      </c>
      <c r="M839" s="44" t="s">
        <v>1698</v>
      </c>
      <c r="N839" s="44"/>
      <c r="O839" s="44">
        <v>0</v>
      </c>
      <c r="P839" s="44">
        <v>0</v>
      </c>
      <c r="Q839" s="44">
        <v>0</v>
      </c>
      <c r="R839" s="44">
        <v>0</v>
      </c>
      <c r="S839" s="44">
        <v>0</v>
      </c>
      <c r="T839" s="44">
        <v>0</v>
      </c>
      <c r="U839" s="44">
        <v>0</v>
      </c>
      <c r="V839" s="44">
        <v>0</v>
      </c>
      <c r="W839" s="44">
        <v>0</v>
      </c>
      <c r="X839" s="44">
        <v>4</v>
      </c>
      <c r="Y839" s="44">
        <v>6</v>
      </c>
      <c r="Z839" s="44">
        <v>3</v>
      </c>
      <c r="AA839" s="44">
        <v>0</v>
      </c>
      <c r="AB839" s="44">
        <v>0</v>
      </c>
      <c r="AC839" s="44">
        <v>0</v>
      </c>
      <c r="AD839" s="44">
        <v>0</v>
      </c>
      <c r="AE839" s="44">
        <v>0</v>
      </c>
      <c r="AF839" s="44">
        <v>0</v>
      </c>
      <c r="AG839" s="44">
        <v>0</v>
      </c>
      <c r="AH839" s="44">
        <v>0</v>
      </c>
      <c r="AI839" s="44">
        <v>0</v>
      </c>
      <c r="AJ839" s="44">
        <v>0</v>
      </c>
      <c r="AK839" s="44">
        <v>0</v>
      </c>
      <c r="AL839" s="44">
        <v>0</v>
      </c>
      <c r="AM839" s="44">
        <v>0</v>
      </c>
      <c r="AN839" s="44">
        <v>0</v>
      </c>
      <c r="AO839" s="44">
        <v>2</v>
      </c>
      <c r="AP839" s="44">
        <v>0</v>
      </c>
      <c r="AQ839" s="44">
        <v>0</v>
      </c>
      <c r="AR839" s="44">
        <v>0</v>
      </c>
      <c r="AS839" s="44">
        <v>0</v>
      </c>
      <c r="AT839" s="44">
        <v>0</v>
      </c>
      <c r="AU839" s="44">
        <v>5</v>
      </c>
      <c r="AV839" s="44">
        <v>0</v>
      </c>
      <c r="AW839" s="44">
        <v>0</v>
      </c>
      <c r="AX839" s="44">
        <v>0</v>
      </c>
      <c r="AY839" s="44">
        <v>0</v>
      </c>
      <c r="AZ839" s="44">
        <v>0</v>
      </c>
      <c r="BA839" s="44">
        <v>0</v>
      </c>
      <c r="BB839" s="44">
        <v>0</v>
      </c>
      <c r="BC839" s="44">
        <v>0</v>
      </c>
      <c r="BD839" s="44">
        <v>4</v>
      </c>
      <c r="BE839" s="44">
        <v>0</v>
      </c>
      <c r="BF839" s="44">
        <v>0</v>
      </c>
      <c r="BG839" s="44">
        <v>0</v>
      </c>
      <c r="BH839" s="44">
        <v>0</v>
      </c>
      <c r="BI839" s="44">
        <v>0</v>
      </c>
      <c r="BJ839" s="44">
        <v>0</v>
      </c>
      <c r="BK839" s="44">
        <v>0</v>
      </c>
      <c r="BL839" s="44">
        <f>SUM(V839:BK839)</f>
        <v>24</v>
      </c>
      <c r="BM839" s="152">
        <f t="shared" si="1"/>
        <v>17</v>
      </c>
      <c r="BN839" s="153">
        <f t="shared" si="2"/>
        <v>3</v>
      </c>
      <c r="BO839" s="154">
        <f t="shared" si="3"/>
        <v>0</v>
      </c>
      <c r="BP839" s="155">
        <f t="shared" si="4"/>
        <v>4</v>
      </c>
      <c r="BQ839" s="44"/>
    </row>
    <row r="840" spans="1:69" ht="15.75" customHeight="1" x14ac:dyDescent="0.3">
      <c r="A840" s="44" t="s">
        <v>212</v>
      </c>
      <c r="B840" s="44" t="s">
        <v>812</v>
      </c>
      <c r="C840" s="44" t="s">
        <v>812</v>
      </c>
      <c r="D840" s="44">
        <v>2020</v>
      </c>
      <c r="E840" s="45">
        <v>44042</v>
      </c>
      <c r="F840" s="44" t="s">
        <v>137</v>
      </c>
      <c r="G840" s="44" t="s">
        <v>104</v>
      </c>
      <c r="H840" s="37" t="s">
        <v>26</v>
      </c>
      <c r="I840" s="37" t="s">
        <v>26</v>
      </c>
      <c r="J840" s="37" t="s">
        <v>27</v>
      </c>
      <c r="K840" s="37" t="s">
        <v>26</v>
      </c>
      <c r="L840" s="37" t="s">
        <v>27</v>
      </c>
      <c r="M840" s="44" t="s">
        <v>1699</v>
      </c>
      <c r="N840" s="44"/>
      <c r="O840" s="44">
        <v>0</v>
      </c>
      <c r="P840" s="44">
        <v>0</v>
      </c>
      <c r="Q840" s="44">
        <v>0</v>
      </c>
      <c r="R840" s="44">
        <v>0</v>
      </c>
      <c r="S840" s="44">
        <v>0</v>
      </c>
      <c r="T840" s="44">
        <v>0</v>
      </c>
      <c r="U840" s="44">
        <v>0</v>
      </c>
      <c r="V840" s="44">
        <v>0</v>
      </c>
      <c r="W840" s="44">
        <v>0</v>
      </c>
      <c r="X840" s="44">
        <v>3</v>
      </c>
      <c r="Y840" s="44">
        <v>1</v>
      </c>
      <c r="Z840" s="44">
        <v>2</v>
      </c>
      <c r="AA840" s="44">
        <v>0</v>
      </c>
      <c r="AB840" s="44">
        <v>0</v>
      </c>
      <c r="AC840" s="44">
        <v>0</v>
      </c>
      <c r="AD840" s="44">
        <v>0</v>
      </c>
      <c r="AE840" s="44">
        <v>0</v>
      </c>
      <c r="AF840" s="44">
        <v>0</v>
      </c>
      <c r="AG840" s="44">
        <v>0</v>
      </c>
      <c r="AH840" s="44">
        <v>0</v>
      </c>
      <c r="AI840" s="44">
        <v>0</v>
      </c>
      <c r="AJ840" s="44">
        <v>0</v>
      </c>
      <c r="AK840" s="44">
        <v>0</v>
      </c>
      <c r="AL840" s="44">
        <v>0</v>
      </c>
      <c r="AM840" s="44">
        <v>0</v>
      </c>
      <c r="AN840" s="44">
        <v>0</v>
      </c>
      <c r="AO840" s="44">
        <v>1</v>
      </c>
      <c r="AP840" s="44">
        <v>0</v>
      </c>
      <c r="AQ840" s="44">
        <v>0</v>
      </c>
      <c r="AR840" s="44">
        <v>0</v>
      </c>
      <c r="AS840" s="44">
        <v>0</v>
      </c>
      <c r="AT840" s="44">
        <v>0</v>
      </c>
      <c r="AU840" s="44">
        <v>0</v>
      </c>
      <c r="AV840" s="44">
        <v>0</v>
      </c>
      <c r="AW840" s="44">
        <v>0</v>
      </c>
      <c r="AX840" s="44">
        <v>0</v>
      </c>
      <c r="AY840" s="44">
        <v>0</v>
      </c>
      <c r="AZ840" s="44">
        <v>0</v>
      </c>
      <c r="BA840" s="44">
        <v>0</v>
      </c>
      <c r="BB840" s="44">
        <v>0</v>
      </c>
      <c r="BC840" s="44">
        <v>0</v>
      </c>
      <c r="BD840" s="44">
        <v>1</v>
      </c>
      <c r="BE840" s="44">
        <v>0</v>
      </c>
      <c r="BF840" s="44">
        <v>0</v>
      </c>
      <c r="BG840" s="44">
        <v>0</v>
      </c>
      <c r="BH840" s="44">
        <v>0</v>
      </c>
      <c r="BI840" s="44">
        <v>0</v>
      </c>
      <c r="BJ840" s="44">
        <v>0</v>
      </c>
      <c r="BK840" s="44">
        <v>0</v>
      </c>
      <c r="BL840" s="44">
        <f>SUM(V840:BK840)</f>
        <v>8</v>
      </c>
      <c r="BM840" s="152">
        <f t="shared" si="1"/>
        <v>3</v>
      </c>
      <c r="BN840" s="153">
        <f t="shared" si="2"/>
        <v>2</v>
      </c>
      <c r="BO840" s="154">
        <f t="shared" si="3"/>
        <v>0</v>
      </c>
      <c r="BP840" s="155">
        <f t="shared" si="4"/>
        <v>3</v>
      </c>
      <c r="BQ840" s="44"/>
    </row>
    <row r="841" spans="1:69" ht="15.75" customHeight="1" x14ac:dyDescent="0.3">
      <c r="A841" s="44" t="s">
        <v>212</v>
      </c>
      <c r="B841" s="44" t="s">
        <v>812</v>
      </c>
      <c r="C841" s="44" t="s">
        <v>812</v>
      </c>
      <c r="D841" s="44">
        <v>2020</v>
      </c>
      <c r="E841" s="45">
        <v>44042</v>
      </c>
      <c r="F841" s="44" t="s">
        <v>137</v>
      </c>
      <c r="G841" s="44" t="s">
        <v>104</v>
      </c>
      <c r="H841" s="37" t="s">
        <v>26</v>
      </c>
      <c r="I841" s="37" t="s">
        <v>26</v>
      </c>
      <c r="J841" s="37" t="s">
        <v>27</v>
      </c>
      <c r="K841" s="37" t="s">
        <v>26</v>
      </c>
      <c r="L841" s="37" t="s">
        <v>27</v>
      </c>
      <c r="M841" s="44" t="s">
        <v>1700</v>
      </c>
      <c r="N841" s="44">
        <f>SUM(O841:U841,V841:BK841)</f>
        <v>10</v>
      </c>
      <c r="O841" s="44">
        <v>0</v>
      </c>
      <c r="P841" s="44">
        <v>0</v>
      </c>
      <c r="Q841" s="44">
        <v>0</v>
      </c>
      <c r="R841" s="44">
        <v>0</v>
      </c>
      <c r="S841" s="44">
        <v>0</v>
      </c>
      <c r="T841" s="44">
        <v>8</v>
      </c>
      <c r="U841" s="44">
        <v>0</v>
      </c>
      <c r="V841" s="44">
        <v>0</v>
      </c>
      <c r="W841" s="44">
        <v>0</v>
      </c>
      <c r="X841" s="44">
        <v>0</v>
      </c>
      <c r="Y841" s="44">
        <v>2</v>
      </c>
      <c r="Z841" s="44">
        <v>0</v>
      </c>
      <c r="AA841" s="44">
        <v>0</v>
      </c>
      <c r="AB841" s="44">
        <v>0</v>
      </c>
      <c r="AC841" s="44">
        <v>0</v>
      </c>
      <c r="AD841" s="44">
        <v>0</v>
      </c>
      <c r="AE841" s="44">
        <v>0</v>
      </c>
      <c r="AF841" s="44">
        <v>0</v>
      </c>
      <c r="AG841" s="44">
        <v>0</v>
      </c>
      <c r="AH841" s="44">
        <v>0</v>
      </c>
      <c r="AI841" s="44">
        <v>0</v>
      </c>
      <c r="AJ841" s="44">
        <v>0</v>
      </c>
      <c r="AK841" s="44">
        <v>0</v>
      </c>
      <c r="AL841" s="44">
        <v>0</v>
      </c>
      <c r="AM841" s="44">
        <v>0</v>
      </c>
      <c r="AN841" s="44">
        <v>0</v>
      </c>
      <c r="AO841" s="44">
        <v>0</v>
      </c>
      <c r="AP841" s="44">
        <v>0</v>
      </c>
      <c r="AQ841" s="44">
        <v>0</v>
      </c>
      <c r="AR841" s="44">
        <v>0</v>
      </c>
      <c r="AS841" s="44">
        <v>0</v>
      </c>
      <c r="AT841" s="44">
        <v>0</v>
      </c>
      <c r="AU841" s="44">
        <v>0</v>
      </c>
      <c r="AV841" s="44">
        <v>0</v>
      </c>
      <c r="AW841" s="44">
        <v>0</v>
      </c>
      <c r="AX841" s="44">
        <v>0</v>
      </c>
      <c r="AY841" s="44">
        <v>0</v>
      </c>
      <c r="AZ841" s="44">
        <v>0</v>
      </c>
      <c r="BA841" s="44">
        <v>0</v>
      </c>
      <c r="BB841" s="44">
        <v>0</v>
      </c>
      <c r="BC841" s="44">
        <v>0</v>
      </c>
      <c r="BD841" s="44">
        <v>0</v>
      </c>
      <c r="BE841" s="44">
        <v>0</v>
      </c>
      <c r="BF841" s="44">
        <v>0</v>
      </c>
      <c r="BG841" s="44">
        <v>0</v>
      </c>
      <c r="BH841" s="44">
        <v>0</v>
      </c>
      <c r="BI841" s="44">
        <v>0</v>
      </c>
      <c r="BJ841" s="44">
        <v>0</v>
      </c>
      <c r="BK841" s="44">
        <v>0</v>
      </c>
      <c r="BL841" s="44">
        <f>SUM(V841:BK841)</f>
        <v>2</v>
      </c>
      <c r="BM841" s="152">
        <f t="shared" si="1"/>
        <v>2</v>
      </c>
      <c r="BN841" s="153">
        <f t="shared" si="2"/>
        <v>0</v>
      </c>
      <c r="BO841" s="154">
        <f t="shared" si="3"/>
        <v>0</v>
      </c>
      <c r="BP841" s="155">
        <f t="shared" si="4"/>
        <v>0</v>
      </c>
      <c r="BQ841" s="44"/>
    </row>
    <row r="842" spans="1:69" ht="15.75" customHeight="1" x14ac:dyDescent="0.3">
      <c r="A842" s="44" t="s">
        <v>212</v>
      </c>
      <c r="B842" s="44" t="s">
        <v>812</v>
      </c>
      <c r="C842" s="44" t="s">
        <v>812</v>
      </c>
      <c r="D842" s="44">
        <v>2020</v>
      </c>
      <c r="E842" s="45">
        <v>44042</v>
      </c>
      <c r="F842" s="44" t="s">
        <v>137</v>
      </c>
      <c r="G842" s="44" t="s">
        <v>107</v>
      </c>
      <c r="H842" s="37" t="s">
        <v>27</v>
      </c>
      <c r="I842" s="37" t="s">
        <v>27</v>
      </c>
      <c r="J842" s="37" t="s">
        <v>26</v>
      </c>
      <c r="K842" s="37" t="s">
        <v>27</v>
      </c>
      <c r="L842" s="37" t="s">
        <v>26</v>
      </c>
      <c r="M842" s="44" t="s">
        <v>1698</v>
      </c>
      <c r="N842" s="44"/>
      <c r="O842" s="44">
        <v>0</v>
      </c>
      <c r="P842" s="44">
        <v>0</v>
      </c>
      <c r="Q842" s="44">
        <v>0</v>
      </c>
      <c r="R842" s="44">
        <v>0</v>
      </c>
      <c r="S842" s="44">
        <v>0</v>
      </c>
      <c r="T842" s="44">
        <v>0</v>
      </c>
      <c r="U842" s="44">
        <v>0</v>
      </c>
      <c r="V842" s="44">
        <v>0</v>
      </c>
      <c r="W842" s="44">
        <v>0</v>
      </c>
      <c r="X842" s="44">
        <v>0</v>
      </c>
      <c r="Y842" s="44">
        <v>0</v>
      </c>
      <c r="Z842" s="44">
        <v>0</v>
      </c>
      <c r="AA842" s="44">
        <v>0</v>
      </c>
      <c r="AB842" s="44">
        <v>0</v>
      </c>
      <c r="AC842" s="44">
        <v>0</v>
      </c>
      <c r="AD842" s="44">
        <v>0</v>
      </c>
      <c r="AE842" s="44">
        <v>0</v>
      </c>
      <c r="AF842" s="44">
        <v>0</v>
      </c>
      <c r="AG842" s="44">
        <v>0</v>
      </c>
      <c r="AH842" s="44">
        <v>4</v>
      </c>
      <c r="AI842" s="44">
        <v>0</v>
      </c>
      <c r="AJ842" s="44">
        <v>0</v>
      </c>
      <c r="AK842" s="44">
        <v>0</v>
      </c>
      <c r="AL842" s="44">
        <v>0</v>
      </c>
      <c r="AM842" s="44">
        <v>0</v>
      </c>
      <c r="AN842" s="44">
        <v>0</v>
      </c>
      <c r="AO842" s="44">
        <v>1</v>
      </c>
      <c r="AP842" s="44">
        <v>0</v>
      </c>
      <c r="AQ842" s="44">
        <v>0</v>
      </c>
      <c r="AR842" s="44">
        <v>0</v>
      </c>
      <c r="AS842" s="44">
        <v>0</v>
      </c>
      <c r="AT842" s="44">
        <v>0</v>
      </c>
      <c r="AU842" s="44">
        <v>7</v>
      </c>
      <c r="AV842" s="44">
        <v>0</v>
      </c>
      <c r="AW842" s="44">
        <v>0</v>
      </c>
      <c r="AX842" s="44">
        <v>0</v>
      </c>
      <c r="AY842" s="44">
        <v>0</v>
      </c>
      <c r="AZ842" s="44">
        <v>2</v>
      </c>
      <c r="BA842" s="44">
        <v>0</v>
      </c>
      <c r="BB842" s="44">
        <v>0</v>
      </c>
      <c r="BC842" s="44">
        <v>0</v>
      </c>
      <c r="BD842" s="44">
        <v>1</v>
      </c>
      <c r="BE842" s="44">
        <v>0</v>
      </c>
      <c r="BF842" s="44">
        <v>0</v>
      </c>
      <c r="BG842" s="44">
        <v>0</v>
      </c>
      <c r="BH842" s="44">
        <v>0</v>
      </c>
      <c r="BI842" s="44">
        <v>0</v>
      </c>
      <c r="BJ842" s="44">
        <v>0</v>
      </c>
      <c r="BK842" s="44">
        <v>0</v>
      </c>
      <c r="BL842" s="44">
        <f>SUM(V842:BK842)</f>
        <v>15</v>
      </c>
      <c r="BM842" s="152">
        <f t="shared" si="1"/>
        <v>15</v>
      </c>
      <c r="BN842" s="153">
        <f t="shared" si="2"/>
        <v>0</v>
      </c>
      <c r="BO842" s="154">
        <f t="shared" si="3"/>
        <v>0</v>
      </c>
      <c r="BP842" s="155">
        <f t="shared" si="4"/>
        <v>0</v>
      </c>
      <c r="BQ842" s="44"/>
    </row>
    <row r="843" spans="1:69" ht="15.75" customHeight="1" x14ac:dyDescent="0.3">
      <c r="A843" s="44" t="s">
        <v>212</v>
      </c>
      <c r="B843" s="44" t="s">
        <v>812</v>
      </c>
      <c r="C843" s="44" t="s">
        <v>812</v>
      </c>
      <c r="D843" s="44">
        <v>2020</v>
      </c>
      <c r="E843" s="45">
        <v>44042</v>
      </c>
      <c r="F843" s="44" t="s">
        <v>137</v>
      </c>
      <c r="G843" s="44" t="s">
        <v>107</v>
      </c>
      <c r="H843" s="37" t="s">
        <v>27</v>
      </c>
      <c r="I843" s="37" t="s">
        <v>27</v>
      </c>
      <c r="J843" s="37" t="s">
        <v>26</v>
      </c>
      <c r="K843" s="37" t="s">
        <v>27</v>
      </c>
      <c r="L843" s="37" t="s">
        <v>26</v>
      </c>
      <c r="M843" s="44" t="s">
        <v>1699</v>
      </c>
      <c r="N843" s="44"/>
      <c r="O843" s="44">
        <v>0</v>
      </c>
      <c r="P843" s="44">
        <v>0</v>
      </c>
      <c r="Q843" s="44">
        <v>0</v>
      </c>
      <c r="R843" s="44">
        <v>0</v>
      </c>
      <c r="S843" s="44">
        <v>0</v>
      </c>
      <c r="T843" s="44">
        <v>0</v>
      </c>
      <c r="U843" s="44">
        <v>0</v>
      </c>
      <c r="V843" s="44">
        <v>0</v>
      </c>
      <c r="W843" s="44">
        <v>0</v>
      </c>
      <c r="X843" s="44">
        <v>0</v>
      </c>
      <c r="Y843" s="44">
        <v>0</v>
      </c>
      <c r="Z843" s="44">
        <v>0</v>
      </c>
      <c r="AA843" s="44">
        <v>0</v>
      </c>
      <c r="AB843" s="44">
        <v>0</v>
      </c>
      <c r="AC843" s="44">
        <v>0</v>
      </c>
      <c r="AD843" s="44">
        <v>0</v>
      </c>
      <c r="AE843" s="44">
        <v>0</v>
      </c>
      <c r="AF843" s="44">
        <v>0</v>
      </c>
      <c r="AG843" s="44">
        <v>0</v>
      </c>
      <c r="AH843" s="44">
        <v>0</v>
      </c>
      <c r="AI843" s="44">
        <v>0</v>
      </c>
      <c r="AJ843" s="44">
        <v>0</v>
      </c>
      <c r="AK843" s="44">
        <v>0</v>
      </c>
      <c r="AL843" s="44">
        <v>0</v>
      </c>
      <c r="AM843" s="44">
        <v>0</v>
      </c>
      <c r="AN843" s="44">
        <v>0</v>
      </c>
      <c r="AO843" s="44">
        <v>0</v>
      </c>
      <c r="AP843" s="44">
        <v>0</v>
      </c>
      <c r="AQ843" s="44">
        <v>0</v>
      </c>
      <c r="AR843" s="44">
        <v>0</v>
      </c>
      <c r="AS843" s="44">
        <v>0</v>
      </c>
      <c r="AT843" s="44">
        <v>0</v>
      </c>
      <c r="AU843" s="44">
        <v>0</v>
      </c>
      <c r="AV843" s="44">
        <v>2</v>
      </c>
      <c r="AW843" s="44">
        <v>0</v>
      </c>
      <c r="AX843" s="44">
        <v>0</v>
      </c>
      <c r="AY843" s="44">
        <v>0</v>
      </c>
      <c r="AZ843" s="44">
        <v>5</v>
      </c>
      <c r="BA843" s="44">
        <v>0</v>
      </c>
      <c r="BB843" s="44">
        <v>0</v>
      </c>
      <c r="BC843" s="44">
        <v>0</v>
      </c>
      <c r="BD843" s="44">
        <v>0</v>
      </c>
      <c r="BE843" s="44">
        <v>0</v>
      </c>
      <c r="BF843" s="44">
        <v>0</v>
      </c>
      <c r="BG843" s="44">
        <v>0</v>
      </c>
      <c r="BH843" s="44">
        <v>0</v>
      </c>
      <c r="BI843" s="44">
        <v>0</v>
      </c>
      <c r="BJ843" s="44">
        <v>0</v>
      </c>
      <c r="BK843" s="44">
        <v>0</v>
      </c>
      <c r="BL843" s="44">
        <f>SUM(V843:BK843)</f>
        <v>7</v>
      </c>
      <c r="BM843" s="152">
        <f t="shared" si="1"/>
        <v>5</v>
      </c>
      <c r="BN843" s="153">
        <f t="shared" si="2"/>
        <v>2</v>
      </c>
      <c r="BO843" s="154">
        <f t="shared" si="3"/>
        <v>0</v>
      </c>
      <c r="BP843" s="155">
        <f t="shared" si="4"/>
        <v>0</v>
      </c>
      <c r="BQ843" s="44"/>
    </row>
    <row r="844" spans="1:69" ht="15.75" customHeight="1" x14ac:dyDescent="0.3">
      <c r="A844" s="44" t="s">
        <v>212</v>
      </c>
      <c r="B844" s="44" t="s">
        <v>812</v>
      </c>
      <c r="C844" s="44" t="s">
        <v>812</v>
      </c>
      <c r="D844" s="44">
        <v>2020</v>
      </c>
      <c r="E844" s="45">
        <v>44042</v>
      </c>
      <c r="F844" s="44" t="s">
        <v>137</v>
      </c>
      <c r="G844" s="44" t="s">
        <v>107</v>
      </c>
      <c r="H844" s="37" t="s">
        <v>27</v>
      </c>
      <c r="I844" s="37" t="s">
        <v>27</v>
      </c>
      <c r="J844" s="37" t="s">
        <v>26</v>
      </c>
      <c r="K844" s="37" t="s">
        <v>27</v>
      </c>
      <c r="L844" s="37" t="s">
        <v>26</v>
      </c>
      <c r="M844" s="44" t="s">
        <v>1700</v>
      </c>
      <c r="N844" s="44">
        <f>SUM(O844:U844,V844:BK844)</f>
        <v>10</v>
      </c>
      <c r="O844" s="44">
        <v>0</v>
      </c>
      <c r="P844" s="44">
        <v>0</v>
      </c>
      <c r="Q844" s="44">
        <v>0</v>
      </c>
      <c r="R844" s="44">
        <v>0</v>
      </c>
      <c r="S844" s="44">
        <v>0</v>
      </c>
      <c r="T844" s="44">
        <v>5</v>
      </c>
      <c r="U844" s="44">
        <v>3</v>
      </c>
      <c r="V844" s="44">
        <v>0</v>
      </c>
      <c r="W844" s="44">
        <v>0</v>
      </c>
      <c r="X844" s="44">
        <v>0</v>
      </c>
      <c r="Y844" s="44">
        <v>1</v>
      </c>
      <c r="Z844" s="44">
        <v>0</v>
      </c>
      <c r="AA844" s="44">
        <v>0</v>
      </c>
      <c r="AB844" s="44">
        <v>0</v>
      </c>
      <c r="AC844" s="44">
        <v>0</v>
      </c>
      <c r="AD844" s="44">
        <v>0</v>
      </c>
      <c r="AE844" s="44">
        <v>0</v>
      </c>
      <c r="AF844" s="44">
        <v>0</v>
      </c>
      <c r="AG844" s="44">
        <v>0</v>
      </c>
      <c r="AH844" s="44">
        <v>1</v>
      </c>
      <c r="AI844" s="44">
        <v>0</v>
      </c>
      <c r="AJ844" s="44">
        <v>0</v>
      </c>
      <c r="AK844" s="44">
        <v>0</v>
      </c>
      <c r="AL844" s="44">
        <v>0</v>
      </c>
      <c r="AM844" s="44">
        <v>0</v>
      </c>
      <c r="AN844" s="44">
        <v>0</v>
      </c>
      <c r="AO844" s="44">
        <v>0</v>
      </c>
      <c r="AP844" s="44">
        <v>0</v>
      </c>
      <c r="AQ844" s="44">
        <v>0</v>
      </c>
      <c r="AR844" s="44">
        <v>0</v>
      </c>
      <c r="AS844" s="44">
        <v>0</v>
      </c>
      <c r="AT844" s="44">
        <v>0</v>
      </c>
      <c r="AU844" s="44">
        <v>0</v>
      </c>
      <c r="AV844" s="44">
        <v>0</v>
      </c>
      <c r="AW844" s="44">
        <v>0</v>
      </c>
      <c r="AX844" s="44">
        <v>0</v>
      </c>
      <c r="AY844" s="44">
        <v>0</v>
      </c>
      <c r="AZ844" s="44">
        <v>0</v>
      </c>
      <c r="BA844" s="44">
        <v>0</v>
      </c>
      <c r="BB844" s="44">
        <v>0</v>
      </c>
      <c r="BC844" s="44">
        <v>0</v>
      </c>
      <c r="BD844" s="44">
        <v>0</v>
      </c>
      <c r="BE844" s="44">
        <v>0</v>
      </c>
      <c r="BF844" s="44">
        <v>0</v>
      </c>
      <c r="BG844" s="44">
        <v>0</v>
      </c>
      <c r="BH844" s="44">
        <v>0</v>
      </c>
      <c r="BI844" s="44">
        <v>0</v>
      </c>
      <c r="BJ844" s="44">
        <v>0</v>
      </c>
      <c r="BK844" s="44">
        <v>0</v>
      </c>
      <c r="BL844" s="44">
        <f>SUM(V844:BK844)</f>
        <v>2</v>
      </c>
      <c r="BM844" s="152">
        <f t="shared" si="1"/>
        <v>2</v>
      </c>
      <c r="BN844" s="153">
        <f t="shared" si="2"/>
        <v>0</v>
      </c>
      <c r="BO844" s="154">
        <f t="shared" si="3"/>
        <v>0</v>
      </c>
      <c r="BP844" s="155">
        <f t="shared" si="4"/>
        <v>0</v>
      </c>
      <c r="BQ844" s="44"/>
    </row>
    <row r="845" spans="1:69" ht="15.75" customHeight="1" x14ac:dyDescent="0.3">
      <c r="A845" s="44" t="s">
        <v>212</v>
      </c>
      <c r="B845" s="44" t="s">
        <v>1730</v>
      </c>
      <c r="C845" s="44" t="s">
        <v>1730</v>
      </c>
      <c r="D845" s="44">
        <v>2020</v>
      </c>
      <c r="E845" s="45">
        <v>44042</v>
      </c>
      <c r="F845" s="44" t="s">
        <v>137</v>
      </c>
      <c r="G845" s="44" t="s">
        <v>110</v>
      </c>
      <c r="H845" s="37" t="s">
        <v>31</v>
      </c>
      <c r="I845" s="37" t="s">
        <v>31</v>
      </c>
      <c r="J845" s="37" t="s">
        <v>31</v>
      </c>
      <c r="K845" s="37" t="s">
        <v>31</v>
      </c>
      <c r="L845" s="37" t="s">
        <v>31</v>
      </c>
      <c r="M845" s="44" t="s">
        <v>1698</v>
      </c>
      <c r="N845" s="44"/>
      <c r="O845" s="44">
        <v>0</v>
      </c>
      <c r="P845" s="44">
        <v>0</v>
      </c>
      <c r="Q845" s="44">
        <v>0</v>
      </c>
      <c r="R845" s="44">
        <v>0</v>
      </c>
      <c r="S845" s="44">
        <v>0</v>
      </c>
      <c r="T845" s="44">
        <v>0</v>
      </c>
      <c r="U845" s="44">
        <v>0</v>
      </c>
      <c r="V845" s="44">
        <v>0</v>
      </c>
      <c r="W845" s="44">
        <v>0</v>
      </c>
      <c r="X845" s="44">
        <v>0</v>
      </c>
      <c r="Y845" s="44">
        <v>0</v>
      </c>
      <c r="Z845" s="44">
        <v>0</v>
      </c>
      <c r="AA845" s="44">
        <v>0</v>
      </c>
      <c r="AB845" s="44">
        <v>0</v>
      </c>
      <c r="AC845" s="44">
        <v>0</v>
      </c>
      <c r="AD845" s="44">
        <v>0</v>
      </c>
      <c r="AE845" s="44">
        <v>0</v>
      </c>
      <c r="AF845" s="44">
        <v>0</v>
      </c>
      <c r="AG845" s="44">
        <v>0</v>
      </c>
      <c r="AH845" s="44">
        <v>0</v>
      </c>
      <c r="AI845" s="44">
        <v>0</v>
      </c>
      <c r="AJ845" s="44">
        <v>0</v>
      </c>
      <c r="AK845" s="44">
        <v>0</v>
      </c>
      <c r="AL845" s="44">
        <v>0</v>
      </c>
      <c r="AM845" s="44">
        <v>0</v>
      </c>
      <c r="AN845" s="44">
        <v>5</v>
      </c>
      <c r="AO845" s="44">
        <v>2</v>
      </c>
      <c r="AP845" s="44">
        <v>0</v>
      </c>
      <c r="AQ845" s="44">
        <v>0</v>
      </c>
      <c r="AR845" s="44">
        <v>0</v>
      </c>
      <c r="AS845" s="44">
        <v>0</v>
      </c>
      <c r="AT845" s="44">
        <v>0</v>
      </c>
      <c r="AU845" s="44">
        <v>4</v>
      </c>
      <c r="AV845" s="44">
        <v>0</v>
      </c>
      <c r="AW845" s="44">
        <v>0</v>
      </c>
      <c r="AX845" s="44">
        <v>0</v>
      </c>
      <c r="AY845" s="44">
        <v>0</v>
      </c>
      <c r="AZ845" s="44">
        <v>0</v>
      </c>
      <c r="BA845" s="44">
        <v>0</v>
      </c>
      <c r="BB845" s="44">
        <v>0</v>
      </c>
      <c r="BC845" s="44">
        <v>0</v>
      </c>
      <c r="BD845" s="44">
        <v>5</v>
      </c>
      <c r="BE845" s="44">
        <v>0</v>
      </c>
      <c r="BF845" s="44">
        <v>0</v>
      </c>
      <c r="BG845" s="44">
        <v>0</v>
      </c>
      <c r="BH845" s="44">
        <v>0</v>
      </c>
      <c r="BI845" s="44">
        <v>0</v>
      </c>
      <c r="BJ845" s="44">
        <v>0</v>
      </c>
      <c r="BK845" s="44">
        <v>0</v>
      </c>
      <c r="BL845" s="44">
        <f>SUM(V845:BK845)</f>
        <v>16</v>
      </c>
      <c r="BM845" s="152">
        <f t="shared" si="1"/>
        <v>11</v>
      </c>
      <c r="BN845" s="153">
        <f t="shared" si="2"/>
        <v>0</v>
      </c>
      <c r="BO845" s="154">
        <f t="shared" si="3"/>
        <v>0</v>
      </c>
      <c r="BP845" s="155">
        <f t="shared" si="4"/>
        <v>5</v>
      </c>
      <c r="BQ845" s="44"/>
    </row>
    <row r="846" spans="1:69" ht="15.75" customHeight="1" x14ac:dyDescent="0.3">
      <c r="A846" s="44" t="s">
        <v>212</v>
      </c>
      <c r="B846" s="44" t="s">
        <v>1730</v>
      </c>
      <c r="C846" s="44" t="s">
        <v>1730</v>
      </c>
      <c r="D846" s="44">
        <v>2020</v>
      </c>
      <c r="E846" s="45">
        <v>44042</v>
      </c>
      <c r="F846" s="44" t="s">
        <v>137</v>
      </c>
      <c r="G846" s="44" t="s">
        <v>110</v>
      </c>
      <c r="H846" s="37" t="s">
        <v>31</v>
      </c>
      <c r="I846" s="37" t="s">
        <v>31</v>
      </c>
      <c r="J846" s="37" t="s">
        <v>31</v>
      </c>
      <c r="K846" s="37" t="s">
        <v>31</v>
      </c>
      <c r="L846" s="37" t="s">
        <v>31</v>
      </c>
      <c r="M846" s="44" t="s">
        <v>1699</v>
      </c>
      <c r="N846" s="44"/>
      <c r="O846" s="44">
        <v>0</v>
      </c>
      <c r="P846" s="44">
        <v>0</v>
      </c>
      <c r="Q846" s="44">
        <v>0</v>
      </c>
      <c r="R846" s="44">
        <v>0</v>
      </c>
      <c r="S846" s="44">
        <v>0</v>
      </c>
      <c r="T846" s="44">
        <v>0</v>
      </c>
      <c r="U846" s="44">
        <v>0</v>
      </c>
      <c r="V846" s="44">
        <v>0</v>
      </c>
      <c r="W846" s="44">
        <v>0</v>
      </c>
      <c r="X846" s="44">
        <v>0</v>
      </c>
      <c r="Y846" s="44">
        <v>0</v>
      </c>
      <c r="Z846" s="44">
        <v>0</v>
      </c>
      <c r="AA846" s="44">
        <v>0</v>
      </c>
      <c r="AB846" s="44">
        <v>0</v>
      </c>
      <c r="AC846" s="44">
        <v>0</v>
      </c>
      <c r="AD846" s="44">
        <v>0</v>
      </c>
      <c r="AE846" s="44">
        <v>0</v>
      </c>
      <c r="AF846" s="44">
        <v>0</v>
      </c>
      <c r="AG846" s="44">
        <v>0</v>
      </c>
      <c r="AH846" s="44">
        <v>0</v>
      </c>
      <c r="AI846" s="44">
        <v>0</v>
      </c>
      <c r="AJ846" s="44">
        <v>0</v>
      </c>
      <c r="AK846" s="44">
        <v>0</v>
      </c>
      <c r="AL846" s="44">
        <v>0</v>
      </c>
      <c r="AM846" s="44">
        <v>0</v>
      </c>
      <c r="AN846" s="44">
        <v>1</v>
      </c>
      <c r="AO846" s="44">
        <v>0</v>
      </c>
      <c r="AP846" s="44">
        <v>0</v>
      </c>
      <c r="AQ846" s="44">
        <v>0</v>
      </c>
      <c r="AR846" s="44">
        <v>0</v>
      </c>
      <c r="AS846" s="44">
        <v>0</v>
      </c>
      <c r="AT846" s="44">
        <v>0</v>
      </c>
      <c r="AU846" s="44">
        <v>0</v>
      </c>
      <c r="AV846" s="44">
        <v>1</v>
      </c>
      <c r="AW846" s="44">
        <v>0</v>
      </c>
      <c r="AX846" s="44">
        <v>0</v>
      </c>
      <c r="AY846" s="44">
        <v>0</v>
      </c>
      <c r="AZ846" s="44">
        <v>0</v>
      </c>
      <c r="BA846" s="44">
        <v>0</v>
      </c>
      <c r="BB846" s="44">
        <v>0</v>
      </c>
      <c r="BC846" s="44">
        <v>0</v>
      </c>
      <c r="BD846" s="44">
        <v>3</v>
      </c>
      <c r="BE846" s="44">
        <v>0</v>
      </c>
      <c r="BF846" s="44">
        <v>0</v>
      </c>
      <c r="BG846" s="44">
        <v>0</v>
      </c>
      <c r="BH846" s="44">
        <v>0</v>
      </c>
      <c r="BI846" s="44">
        <v>0</v>
      </c>
      <c r="BJ846" s="44">
        <v>0</v>
      </c>
      <c r="BK846" s="44">
        <v>0</v>
      </c>
      <c r="BL846" s="44">
        <f>SUM(V846:BK846)</f>
        <v>5</v>
      </c>
      <c r="BM846" s="152">
        <f t="shared" si="1"/>
        <v>3</v>
      </c>
      <c r="BN846" s="153">
        <f t="shared" si="2"/>
        <v>1</v>
      </c>
      <c r="BO846" s="154">
        <f t="shared" si="3"/>
        <v>0</v>
      </c>
      <c r="BP846" s="155">
        <f t="shared" si="4"/>
        <v>1</v>
      </c>
      <c r="BQ846" s="44"/>
    </row>
    <row r="847" spans="1:69" ht="15.75" customHeight="1" x14ac:dyDescent="0.3">
      <c r="A847" s="44" t="s">
        <v>212</v>
      </c>
      <c r="B847" s="44" t="s">
        <v>1730</v>
      </c>
      <c r="C847" s="44" t="s">
        <v>1730</v>
      </c>
      <c r="D847" s="44">
        <v>2020</v>
      </c>
      <c r="E847" s="45">
        <v>44042</v>
      </c>
      <c r="F847" s="44" t="s">
        <v>137</v>
      </c>
      <c r="G847" s="44" t="s">
        <v>110</v>
      </c>
      <c r="H847" s="37" t="s">
        <v>31</v>
      </c>
      <c r="I847" s="37" t="s">
        <v>31</v>
      </c>
      <c r="J847" s="37" t="s">
        <v>31</v>
      </c>
      <c r="K847" s="37" t="s">
        <v>31</v>
      </c>
      <c r="L847" s="37" t="s">
        <v>31</v>
      </c>
      <c r="M847" s="44" t="s">
        <v>1700</v>
      </c>
      <c r="N847" s="44">
        <f>SUM(O847:U847,V847:BK847)</f>
        <v>10</v>
      </c>
      <c r="O847" s="44">
        <v>0</v>
      </c>
      <c r="P847" s="44">
        <v>0</v>
      </c>
      <c r="Q847" s="44">
        <v>0</v>
      </c>
      <c r="R847" s="44">
        <v>0</v>
      </c>
      <c r="S847" s="44">
        <v>0</v>
      </c>
      <c r="T847" s="44">
        <v>7</v>
      </c>
      <c r="U847" s="44">
        <v>2</v>
      </c>
      <c r="V847" s="44">
        <v>0</v>
      </c>
      <c r="W847" s="44">
        <v>0</v>
      </c>
      <c r="X847" s="44">
        <v>0</v>
      </c>
      <c r="Y847" s="44">
        <v>0</v>
      </c>
      <c r="Z847" s="44">
        <v>0</v>
      </c>
      <c r="AA847" s="44">
        <v>0</v>
      </c>
      <c r="AB847" s="44">
        <v>0</v>
      </c>
      <c r="AC847" s="44">
        <v>0</v>
      </c>
      <c r="AD847" s="44">
        <v>0</v>
      </c>
      <c r="AE847" s="44">
        <v>0</v>
      </c>
      <c r="AF847" s="44">
        <v>0</v>
      </c>
      <c r="AG847" s="44">
        <v>0</v>
      </c>
      <c r="AH847" s="44">
        <v>0</v>
      </c>
      <c r="AI847" s="44">
        <v>0</v>
      </c>
      <c r="AJ847" s="44">
        <v>0</v>
      </c>
      <c r="AK847" s="44">
        <v>0</v>
      </c>
      <c r="AL847" s="44">
        <v>0</v>
      </c>
      <c r="AM847" s="44">
        <v>0</v>
      </c>
      <c r="AN847" s="44">
        <v>1</v>
      </c>
      <c r="AO847" s="44">
        <v>0</v>
      </c>
      <c r="AP847" s="44">
        <v>0</v>
      </c>
      <c r="AQ847" s="44">
        <v>0</v>
      </c>
      <c r="AR847" s="44">
        <v>0</v>
      </c>
      <c r="AS847" s="44">
        <v>0</v>
      </c>
      <c r="AT847" s="44">
        <v>0</v>
      </c>
      <c r="AU847" s="44">
        <v>0</v>
      </c>
      <c r="AV847" s="44">
        <v>0</v>
      </c>
      <c r="AW847" s="44">
        <v>0</v>
      </c>
      <c r="AX847" s="44">
        <v>0</v>
      </c>
      <c r="AY847" s="44">
        <v>0</v>
      </c>
      <c r="AZ847" s="44">
        <v>0</v>
      </c>
      <c r="BA847" s="44">
        <v>0</v>
      </c>
      <c r="BB847" s="44">
        <v>0</v>
      </c>
      <c r="BC847" s="44">
        <v>0</v>
      </c>
      <c r="BD847" s="44">
        <v>0</v>
      </c>
      <c r="BE847" s="44">
        <v>0</v>
      </c>
      <c r="BF847" s="44">
        <v>0</v>
      </c>
      <c r="BG847" s="44">
        <v>0</v>
      </c>
      <c r="BH847" s="44">
        <v>0</v>
      </c>
      <c r="BI847" s="44">
        <v>0</v>
      </c>
      <c r="BJ847" s="44">
        <v>0</v>
      </c>
      <c r="BK847" s="44">
        <v>0</v>
      </c>
      <c r="BL847" s="44">
        <f>SUM(V847:BK847)</f>
        <v>1</v>
      </c>
      <c r="BM847" s="152">
        <f t="shared" si="1"/>
        <v>0</v>
      </c>
      <c r="BN847" s="153">
        <f t="shared" si="2"/>
        <v>0</v>
      </c>
      <c r="BO847" s="154">
        <f t="shared" si="3"/>
        <v>0</v>
      </c>
      <c r="BP847" s="155">
        <f t="shared" si="4"/>
        <v>1</v>
      </c>
      <c r="BQ847" s="44"/>
    </row>
    <row r="848" spans="1:69" ht="15.75" customHeight="1" x14ac:dyDescent="0.3">
      <c r="A848" s="44" t="s">
        <v>212</v>
      </c>
      <c r="B848" s="44" t="s">
        <v>1730</v>
      </c>
      <c r="C848" s="44" t="s">
        <v>1730</v>
      </c>
      <c r="D848" s="44">
        <v>2020</v>
      </c>
      <c r="E848" s="45">
        <v>44042</v>
      </c>
      <c r="F848" s="44" t="s">
        <v>137</v>
      </c>
      <c r="G848" s="44" t="s">
        <v>113</v>
      </c>
      <c r="H848" s="37" t="s">
        <v>22</v>
      </c>
      <c r="I848" s="37" t="s">
        <v>22</v>
      </c>
      <c r="J848" s="37" t="s">
        <v>21</v>
      </c>
      <c r="K848" s="37" t="s">
        <v>22</v>
      </c>
      <c r="L848" s="37" t="s">
        <v>21</v>
      </c>
      <c r="M848" s="44" t="s">
        <v>1698</v>
      </c>
      <c r="N848" s="44"/>
      <c r="O848" s="44">
        <v>0</v>
      </c>
      <c r="P848" s="44">
        <v>0</v>
      </c>
      <c r="Q848" s="44">
        <v>0</v>
      </c>
      <c r="R848" s="44">
        <v>0</v>
      </c>
      <c r="S848" s="44">
        <v>0</v>
      </c>
      <c r="T848" s="44">
        <v>0</v>
      </c>
      <c r="U848" s="44">
        <v>0</v>
      </c>
      <c r="V848" s="44">
        <v>0</v>
      </c>
      <c r="W848" s="44">
        <v>0</v>
      </c>
      <c r="X848" s="44">
        <v>0</v>
      </c>
      <c r="Y848" s="44">
        <v>1</v>
      </c>
      <c r="Z848" s="44">
        <v>3</v>
      </c>
      <c r="AA848" s="44">
        <v>0</v>
      </c>
      <c r="AB848" s="44">
        <v>0</v>
      </c>
      <c r="AC848" s="44">
        <v>0</v>
      </c>
      <c r="AD848" s="44">
        <v>0</v>
      </c>
      <c r="AE848" s="44">
        <v>0</v>
      </c>
      <c r="AF848" s="44">
        <v>0</v>
      </c>
      <c r="AG848" s="44">
        <v>0</v>
      </c>
      <c r="AH848" s="44">
        <v>2</v>
      </c>
      <c r="AI848" s="44">
        <v>0</v>
      </c>
      <c r="AJ848" s="44">
        <v>0</v>
      </c>
      <c r="AK848" s="44">
        <v>0</v>
      </c>
      <c r="AL848" s="44">
        <v>0</v>
      </c>
      <c r="AM848" s="44">
        <v>0</v>
      </c>
      <c r="AN848" s="44">
        <v>0</v>
      </c>
      <c r="AO848" s="44">
        <v>4</v>
      </c>
      <c r="AP848" s="44">
        <v>0</v>
      </c>
      <c r="AQ848" s="44">
        <v>0</v>
      </c>
      <c r="AR848" s="44">
        <v>0</v>
      </c>
      <c r="AS848" s="44">
        <v>0</v>
      </c>
      <c r="AT848" s="44">
        <v>0</v>
      </c>
      <c r="AU848" s="44">
        <v>2</v>
      </c>
      <c r="AV848" s="44">
        <v>0</v>
      </c>
      <c r="AW848" s="44">
        <v>0</v>
      </c>
      <c r="AX848" s="44">
        <v>0</v>
      </c>
      <c r="AY848" s="44">
        <v>0</v>
      </c>
      <c r="AZ848" s="44">
        <v>0</v>
      </c>
      <c r="BA848" s="44">
        <v>0</v>
      </c>
      <c r="BB848" s="44">
        <v>0</v>
      </c>
      <c r="BC848" s="44">
        <v>0</v>
      </c>
      <c r="BD848" s="44">
        <v>9</v>
      </c>
      <c r="BE848" s="44">
        <v>0</v>
      </c>
      <c r="BF848" s="44">
        <v>0</v>
      </c>
      <c r="BG848" s="44">
        <v>0</v>
      </c>
      <c r="BH848" s="44">
        <v>0</v>
      </c>
      <c r="BI848" s="44">
        <v>0</v>
      </c>
      <c r="BJ848" s="44">
        <v>0</v>
      </c>
      <c r="BK848" s="44">
        <v>0</v>
      </c>
      <c r="BL848" s="44">
        <f>SUM(V848:BK848)</f>
        <v>21</v>
      </c>
      <c r="BM848" s="152">
        <f t="shared" si="1"/>
        <v>18</v>
      </c>
      <c r="BN848" s="153">
        <f t="shared" si="2"/>
        <v>3</v>
      </c>
      <c r="BO848" s="154">
        <f t="shared" si="3"/>
        <v>0</v>
      </c>
      <c r="BP848" s="155">
        <f t="shared" si="4"/>
        <v>0</v>
      </c>
      <c r="BQ848" s="44"/>
    </row>
    <row r="849" spans="1:69" ht="15.75" customHeight="1" x14ac:dyDescent="0.3">
      <c r="A849" s="44" t="s">
        <v>212</v>
      </c>
      <c r="B849" s="44" t="s">
        <v>1730</v>
      </c>
      <c r="C849" s="44" t="s">
        <v>1730</v>
      </c>
      <c r="D849" s="44">
        <v>2020</v>
      </c>
      <c r="E849" s="45">
        <v>44042</v>
      </c>
      <c r="F849" s="44" t="s">
        <v>137</v>
      </c>
      <c r="G849" s="44" t="s">
        <v>113</v>
      </c>
      <c r="H849" s="37" t="s">
        <v>22</v>
      </c>
      <c r="I849" s="37" t="s">
        <v>22</v>
      </c>
      <c r="J849" s="37" t="s">
        <v>21</v>
      </c>
      <c r="K849" s="37" t="s">
        <v>22</v>
      </c>
      <c r="L849" s="37" t="s">
        <v>21</v>
      </c>
      <c r="M849" s="44" t="s">
        <v>1699</v>
      </c>
      <c r="N849" s="44"/>
      <c r="O849" s="44">
        <v>0</v>
      </c>
      <c r="P849" s="44">
        <v>0</v>
      </c>
      <c r="Q849" s="44">
        <v>0</v>
      </c>
      <c r="R849" s="44">
        <v>0</v>
      </c>
      <c r="S849" s="44">
        <v>0</v>
      </c>
      <c r="T849" s="44">
        <v>0</v>
      </c>
      <c r="U849" s="44">
        <v>0</v>
      </c>
      <c r="V849" s="44">
        <v>0</v>
      </c>
      <c r="W849" s="44">
        <v>0</v>
      </c>
      <c r="X849" s="44">
        <v>0</v>
      </c>
      <c r="Y849" s="44">
        <v>0</v>
      </c>
      <c r="Z849" s="44">
        <v>3</v>
      </c>
      <c r="AA849" s="44">
        <v>0</v>
      </c>
      <c r="AB849" s="44">
        <v>0</v>
      </c>
      <c r="AC849" s="44">
        <v>0</v>
      </c>
      <c r="AD849" s="44">
        <v>0</v>
      </c>
      <c r="AE849" s="44">
        <v>0</v>
      </c>
      <c r="AF849" s="44">
        <v>0</v>
      </c>
      <c r="AG849" s="44">
        <v>0</v>
      </c>
      <c r="AH849" s="44">
        <v>0</v>
      </c>
      <c r="AI849" s="44">
        <v>0</v>
      </c>
      <c r="AJ849" s="44">
        <v>0</v>
      </c>
      <c r="AK849" s="44">
        <v>0</v>
      </c>
      <c r="AL849" s="44">
        <v>0</v>
      </c>
      <c r="AM849" s="44">
        <v>0</v>
      </c>
      <c r="AN849" s="44">
        <v>0</v>
      </c>
      <c r="AO849" s="44">
        <v>1</v>
      </c>
      <c r="AP849" s="44">
        <v>0</v>
      </c>
      <c r="AQ849" s="44">
        <v>0</v>
      </c>
      <c r="AR849" s="44">
        <v>0</v>
      </c>
      <c r="AS849" s="44">
        <v>0</v>
      </c>
      <c r="AT849" s="44">
        <v>0</v>
      </c>
      <c r="AU849" s="44">
        <v>0</v>
      </c>
      <c r="AV849" s="44">
        <v>2</v>
      </c>
      <c r="AW849" s="44">
        <v>0</v>
      </c>
      <c r="AX849" s="44">
        <v>0</v>
      </c>
      <c r="AY849" s="44">
        <v>0</v>
      </c>
      <c r="AZ849" s="44">
        <v>0</v>
      </c>
      <c r="BA849" s="44">
        <v>0</v>
      </c>
      <c r="BB849" s="44">
        <v>0</v>
      </c>
      <c r="BC849" s="44">
        <v>0</v>
      </c>
      <c r="BD849" s="44">
        <v>5</v>
      </c>
      <c r="BE849" s="44">
        <v>0</v>
      </c>
      <c r="BF849" s="44">
        <v>0</v>
      </c>
      <c r="BG849" s="44">
        <v>0</v>
      </c>
      <c r="BH849" s="44">
        <v>0</v>
      </c>
      <c r="BI849" s="44">
        <v>0</v>
      </c>
      <c r="BJ849" s="44">
        <v>0</v>
      </c>
      <c r="BK849" s="44">
        <v>0</v>
      </c>
      <c r="BL849" s="44">
        <f>SUM(V849:BK849)</f>
        <v>11</v>
      </c>
      <c r="BM849" s="152">
        <f t="shared" si="1"/>
        <v>6</v>
      </c>
      <c r="BN849" s="153">
        <f t="shared" si="2"/>
        <v>5</v>
      </c>
      <c r="BO849" s="154">
        <f t="shared" si="3"/>
        <v>0</v>
      </c>
      <c r="BP849" s="155">
        <f t="shared" si="4"/>
        <v>0</v>
      </c>
      <c r="BQ849" s="44"/>
    </row>
    <row r="850" spans="1:69" ht="15.75" customHeight="1" x14ac:dyDescent="0.3">
      <c r="A850" s="44" t="s">
        <v>212</v>
      </c>
      <c r="B850" s="44" t="s">
        <v>1730</v>
      </c>
      <c r="C850" s="44" t="s">
        <v>1730</v>
      </c>
      <c r="D850" s="44">
        <v>2020</v>
      </c>
      <c r="E850" s="45">
        <v>44042</v>
      </c>
      <c r="F850" s="44" t="s">
        <v>137</v>
      </c>
      <c r="G850" s="44" t="s">
        <v>113</v>
      </c>
      <c r="H850" s="37" t="s">
        <v>22</v>
      </c>
      <c r="I850" s="37" t="s">
        <v>22</v>
      </c>
      <c r="J850" s="37" t="s">
        <v>21</v>
      </c>
      <c r="K850" s="37" t="s">
        <v>22</v>
      </c>
      <c r="L850" s="37" t="s">
        <v>21</v>
      </c>
      <c r="M850" s="44" t="s">
        <v>1700</v>
      </c>
      <c r="N850" s="44">
        <f>SUM(O850:U850,V850:BK850)</f>
        <v>10</v>
      </c>
      <c r="O850" s="44">
        <v>0</v>
      </c>
      <c r="P850" s="44">
        <v>0</v>
      </c>
      <c r="Q850" s="44">
        <v>0</v>
      </c>
      <c r="R850" s="44">
        <v>0</v>
      </c>
      <c r="S850" s="44">
        <v>0</v>
      </c>
      <c r="T850" s="44">
        <v>7</v>
      </c>
      <c r="U850" s="44">
        <v>2</v>
      </c>
      <c r="V850" s="44">
        <v>0</v>
      </c>
      <c r="W850" s="44">
        <v>0</v>
      </c>
      <c r="X850" s="44">
        <v>0</v>
      </c>
      <c r="Y850" s="44">
        <v>1</v>
      </c>
      <c r="Z850" s="44">
        <v>0</v>
      </c>
      <c r="AA850" s="44">
        <v>0</v>
      </c>
      <c r="AB850" s="44">
        <v>0</v>
      </c>
      <c r="AC850" s="44">
        <v>0</v>
      </c>
      <c r="AD850" s="44">
        <v>0</v>
      </c>
      <c r="AE850" s="44">
        <v>0</v>
      </c>
      <c r="AF850" s="44">
        <v>0</v>
      </c>
      <c r="AG850" s="44">
        <v>0</v>
      </c>
      <c r="AH850" s="44">
        <v>0</v>
      </c>
      <c r="AI850" s="44">
        <v>0</v>
      </c>
      <c r="AJ850" s="44">
        <v>0</v>
      </c>
      <c r="AK850" s="44">
        <v>0</v>
      </c>
      <c r="AL850" s="44">
        <v>0</v>
      </c>
      <c r="AM850" s="44">
        <v>0</v>
      </c>
      <c r="AN850" s="44">
        <v>0</v>
      </c>
      <c r="AO850" s="44">
        <v>0</v>
      </c>
      <c r="AP850" s="44">
        <v>0</v>
      </c>
      <c r="AQ850" s="44">
        <v>0</v>
      </c>
      <c r="AR850" s="44">
        <v>0</v>
      </c>
      <c r="AS850" s="44">
        <v>0</v>
      </c>
      <c r="AT850" s="44">
        <v>0</v>
      </c>
      <c r="AU850" s="44">
        <v>0</v>
      </c>
      <c r="AV850" s="44">
        <v>0</v>
      </c>
      <c r="AW850" s="44">
        <v>0</v>
      </c>
      <c r="AX850" s="44">
        <v>0</v>
      </c>
      <c r="AY850" s="44">
        <v>0</v>
      </c>
      <c r="AZ850" s="44">
        <v>0</v>
      </c>
      <c r="BA850" s="44">
        <v>0</v>
      </c>
      <c r="BB850" s="44">
        <v>0</v>
      </c>
      <c r="BC850" s="44">
        <v>0</v>
      </c>
      <c r="BD850" s="44">
        <v>0</v>
      </c>
      <c r="BE850" s="44">
        <v>0</v>
      </c>
      <c r="BF850" s="44">
        <v>0</v>
      </c>
      <c r="BG850" s="44">
        <v>0</v>
      </c>
      <c r="BH850" s="44">
        <v>0</v>
      </c>
      <c r="BI850" s="44">
        <v>0</v>
      </c>
      <c r="BJ850" s="44">
        <v>0</v>
      </c>
      <c r="BK850" s="44">
        <v>0</v>
      </c>
      <c r="BL850" s="44">
        <f>SUM(V850:BK850)</f>
        <v>1</v>
      </c>
      <c r="BM850" s="152">
        <f t="shared" si="1"/>
        <v>1</v>
      </c>
      <c r="BN850" s="153">
        <f t="shared" si="2"/>
        <v>0</v>
      </c>
      <c r="BO850" s="154">
        <f t="shared" si="3"/>
        <v>0</v>
      </c>
      <c r="BP850" s="155">
        <f t="shared" si="4"/>
        <v>0</v>
      </c>
      <c r="BQ850" s="44"/>
    </row>
    <row r="851" spans="1:69" ht="15.75" customHeight="1" x14ac:dyDescent="0.3">
      <c r="A851" s="44" t="s">
        <v>212</v>
      </c>
      <c r="B851" s="44" t="s">
        <v>1730</v>
      </c>
      <c r="C851" s="44" t="s">
        <v>1730</v>
      </c>
      <c r="D851" s="44">
        <v>2020</v>
      </c>
      <c r="E851" s="45">
        <v>44042</v>
      </c>
      <c r="F851" s="44" t="s">
        <v>137</v>
      </c>
      <c r="G851" s="44" t="s">
        <v>116</v>
      </c>
      <c r="H851" s="37" t="s">
        <v>31</v>
      </c>
      <c r="I851" s="37" t="s">
        <v>31</v>
      </c>
      <c r="J851" s="37" t="s">
        <v>31</v>
      </c>
      <c r="K851" s="37" t="s">
        <v>31</v>
      </c>
      <c r="L851" s="37" t="s">
        <v>31</v>
      </c>
      <c r="M851" s="44" t="s">
        <v>1698</v>
      </c>
      <c r="N851" s="44"/>
      <c r="O851" s="44">
        <v>0</v>
      </c>
      <c r="P851" s="44">
        <v>0</v>
      </c>
      <c r="Q851" s="44">
        <v>0</v>
      </c>
      <c r="R851" s="44">
        <v>0</v>
      </c>
      <c r="S851" s="44">
        <v>0</v>
      </c>
      <c r="T851" s="44">
        <v>0</v>
      </c>
      <c r="U851" s="44">
        <v>0</v>
      </c>
      <c r="V851" s="44">
        <v>0</v>
      </c>
      <c r="W851" s="44">
        <v>0</v>
      </c>
      <c r="X851" s="44">
        <v>0</v>
      </c>
      <c r="Y851" s="44">
        <v>6</v>
      </c>
      <c r="Z851" s="44">
        <v>1</v>
      </c>
      <c r="AA851" s="44">
        <v>0</v>
      </c>
      <c r="AB851" s="44">
        <v>0</v>
      </c>
      <c r="AC851" s="44">
        <v>0</v>
      </c>
      <c r="AD851" s="44">
        <v>0</v>
      </c>
      <c r="AE851" s="44">
        <v>0</v>
      </c>
      <c r="AF851" s="44">
        <v>0</v>
      </c>
      <c r="AG851" s="44">
        <v>0</v>
      </c>
      <c r="AH851" s="44">
        <v>0</v>
      </c>
      <c r="AI851" s="44">
        <v>0</v>
      </c>
      <c r="AJ851" s="44">
        <v>0</v>
      </c>
      <c r="AK851" s="44">
        <v>0</v>
      </c>
      <c r="AL851" s="44">
        <v>0</v>
      </c>
      <c r="AM851" s="44">
        <v>0</v>
      </c>
      <c r="AN851" s="44">
        <v>0</v>
      </c>
      <c r="AO851" s="44">
        <v>0</v>
      </c>
      <c r="AP851" s="44">
        <v>0</v>
      </c>
      <c r="AQ851" s="44">
        <v>0</v>
      </c>
      <c r="AR851" s="44">
        <v>0</v>
      </c>
      <c r="AS851" s="44">
        <v>0</v>
      </c>
      <c r="AT851" s="44">
        <v>0</v>
      </c>
      <c r="AU851" s="44">
        <v>5</v>
      </c>
      <c r="AV851" s="44">
        <v>0</v>
      </c>
      <c r="AW851" s="44">
        <v>0</v>
      </c>
      <c r="AX851" s="44">
        <v>0</v>
      </c>
      <c r="AY851" s="44">
        <v>0</v>
      </c>
      <c r="AZ851" s="44">
        <v>0</v>
      </c>
      <c r="BA851" s="44">
        <v>0</v>
      </c>
      <c r="BB851" s="44">
        <v>0</v>
      </c>
      <c r="BC851" s="44">
        <v>0</v>
      </c>
      <c r="BD851" s="44">
        <v>0</v>
      </c>
      <c r="BE851" s="44">
        <v>0</v>
      </c>
      <c r="BF851" s="44">
        <v>0</v>
      </c>
      <c r="BG851" s="44">
        <v>0</v>
      </c>
      <c r="BH851" s="44">
        <v>0</v>
      </c>
      <c r="BI851" s="44">
        <v>0</v>
      </c>
      <c r="BJ851" s="44">
        <v>0</v>
      </c>
      <c r="BK851" s="44">
        <v>0</v>
      </c>
      <c r="BL851" s="44">
        <f>SUM(V851:BK851)</f>
        <v>12</v>
      </c>
      <c r="BM851" s="152">
        <f t="shared" si="1"/>
        <v>11</v>
      </c>
      <c r="BN851" s="153">
        <f t="shared" si="2"/>
        <v>1</v>
      </c>
      <c r="BO851" s="154">
        <f t="shared" si="3"/>
        <v>0</v>
      </c>
      <c r="BP851" s="155">
        <f t="shared" si="4"/>
        <v>0</v>
      </c>
      <c r="BQ851" s="44" t="s">
        <v>1726</v>
      </c>
    </row>
    <row r="852" spans="1:69" ht="15.75" customHeight="1" x14ac:dyDescent="0.3">
      <c r="A852" s="44" t="s">
        <v>212</v>
      </c>
      <c r="B852" s="44" t="s">
        <v>1730</v>
      </c>
      <c r="C852" s="44" t="s">
        <v>1730</v>
      </c>
      <c r="D852" s="44">
        <v>2020</v>
      </c>
      <c r="E852" s="45">
        <v>44042</v>
      </c>
      <c r="F852" s="44" t="s">
        <v>137</v>
      </c>
      <c r="G852" s="44" t="s">
        <v>116</v>
      </c>
      <c r="H852" s="37" t="s">
        <v>31</v>
      </c>
      <c r="I852" s="37" t="s">
        <v>31</v>
      </c>
      <c r="J852" s="37" t="s">
        <v>31</v>
      </c>
      <c r="K852" s="37" t="s">
        <v>31</v>
      </c>
      <c r="L852" s="37" t="s">
        <v>31</v>
      </c>
      <c r="M852" s="44" t="s">
        <v>1699</v>
      </c>
      <c r="N852" s="44"/>
      <c r="O852" s="44">
        <v>0</v>
      </c>
      <c r="P852" s="44">
        <v>0</v>
      </c>
      <c r="Q852" s="44">
        <v>0</v>
      </c>
      <c r="R852" s="44">
        <v>0</v>
      </c>
      <c r="S852" s="44">
        <v>0</v>
      </c>
      <c r="T852" s="44">
        <v>0</v>
      </c>
      <c r="U852" s="44">
        <v>0</v>
      </c>
      <c r="V852" s="44">
        <v>0</v>
      </c>
      <c r="W852" s="44">
        <v>0</v>
      </c>
      <c r="X852" s="44">
        <v>0</v>
      </c>
      <c r="Y852" s="44">
        <v>0</v>
      </c>
      <c r="Z852" s="44">
        <v>2</v>
      </c>
      <c r="AA852" s="44">
        <v>0</v>
      </c>
      <c r="AB852" s="44">
        <v>0</v>
      </c>
      <c r="AC852" s="44">
        <v>0</v>
      </c>
      <c r="AD852" s="44">
        <v>0</v>
      </c>
      <c r="AE852" s="44">
        <v>0</v>
      </c>
      <c r="AF852" s="44">
        <v>0</v>
      </c>
      <c r="AG852" s="44">
        <v>0</v>
      </c>
      <c r="AH852" s="44">
        <v>0</v>
      </c>
      <c r="AI852" s="44">
        <v>0</v>
      </c>
      <c r="AJ852" s="44">
        <v>0</v>
      </c>
      <c r="AK852" s="44">
        <v>0</v>
      </c>
      <c r="AL852" s="44">
        <v>0</v>
      </c>
      <c r="AM852" s="44">
        <v>0</v>
      </c>
      <c r="AN852" s="44">
        <v>3</v>
      </c>
      <c r="AO852" s="44">
        <v>0</v>
      </c>
      <c r="AP852" s="44">
        <v>0</v>
      </c>
      <c r="AQ852" s="44">
        <v>0</v>
      </c>
      <c r="AR852" s="44">
        <v>0</v>
      </c>
      <c r="AS852" s="44">
        <v>0</v>
      </c>
      <c r="AT852" s="44">
        <v>1</v>
      </c>
      <c r="AU852" s="44">
        <v>0</v>
      </c>
      <c r="AV852" s="44">
        <v>0</v>
      </c>
      <c r="AW852" s="44">
        <v>0</v>
      </c>
      <c r="AX852" s="44">
        <v>0</v>
      </c>
      <c r="AY852" s="44">
        <v>0</v>
      </c>
      <c r="AZ852" s="44">
        <v>0</v>
      </c>
      <c r="BA852" s="44">
        <v>0</v>
      </c>
      <c r="BB852" s="44">
        <v>0</v>
      </c>
      <c r="BC852" s="44">
        <v>0</v>
      </c>
      <c r="BD852" s="44">
        <v>0</v>
      </c>
      <c r="BE852" s="44">
        <v>0</v>
      </c>
      <c r="BF852" s="44">
        <v>0</v>
      </c>
      <c r="BG852" s="44">
        <v>0</v>
      </c>
      <c r="BH852" s="44">
        <v>0</v>
      </c>
      <c r="BI852" s="44">
        <v>0</v>
      </c>
      <c r="BJ852" s="44">
        <v>0</v>
      </c>
      <c r="BK852" s="44">
        <v>0</v>
      </c>
      <c r="BL852" s="44">
        <f>SUM(V852:BK852)</f>
        <v>6</v>
      </c>
      <c r="BM852" s="152">
        <f t="shared" si="1"/>
        <v>0</v>
      </c>
      <c r="BN852" s="153">
        <f t="shared" si="2"/>
        <v>2</v>
      </c>
      <c r="BO852" s="154">
        <f t="shared" si="3"/>
        <v>0</v>
      </c>
      <c r="BP852" s="155">
        <f t="shared" si="4"/>
        <v>4</v>
      </c>
      <c r="BQ852" s="44" t="s">
        <v>1726</v>
      </c>
    </row>
    <row r="853" spans="1:69" ht="15.75" customHeight="1" x14ac:dyDescent="0.3">
      <c r="A853" s="44" t="s">
        <v>212</v>
      </c>
      <c r="B853" s="44" t="s">
        <v>1730</v>
      </c>
      <c r="C853" s="44" t="s">
        <v>1730</v>
      </c>
      <c r="D853" s="44">
        <v>2020</v>
      </c>
      <c r="E853" s="45">
        <v>44042</v>
      </c>
      <c r="F853" s="44" t="s">
        <v>137</v>
      </c>
      <c r="G853" s="44" t="s">
        <v>116</v>
      </c>
      <c r="H853" s="37" t="s">
        <v>31</v>
      </c>
      <c r="I853" s="37" t="s">
        <v>31</v>
      </c>
      <c r="J853" s="37" t="s">
        <v>31</v>
      </c>
      <c r="K853" s="37" t="s">
        <v>31</v>
      </c>
      <c r="L853" s="37" t="s">
        <v>31</v>
      </c>
      <c r="M853" s="44" t="s">
        <v>1700</v>
      </c>
      <c r="N853" s="44">
        <f>SUM(O853:U853,V853:BK853)</f>
        <v>10</v>
      </c>
      <c r="O853" s="44">
        <v>0</v>
      </c>
      <c r="P853" s="44">
        <v>0</v>
      </c>
      <c r="Q853" s="44">
        <v>0</v>
      </c>
      <c r="R853" s="44">
        <v>0</v>
      </c>
      <c r="S853" s="44">
        <v>0</v>
      </c>
      <c r="T853" s="44">
        <v>5</v>
      </c>
      <c r="U853" s="44">
        <v>3</v>
      </c>
      <c r="V853" s="44">
        <v>0</v>
      </c>
      <c r="W853" s="44">
        <v>0</v>
      </c>
      <c r="X853" s="44">
        <v>0</v>
      </c>
      <c r="Y853" s="44">
        <v>2</v>
      </c>
      <c r="Z853" s="44">
        <v>0</v>
      </c>
      <c r="AA853" s="44">
        <v>0</v>
      </c>
      <c r="AB853" s="44">
        <v>0</v>
      </c>
      <c r="AC853" s="44">
        <v>0</v>
      </c>
      <c r="AD853" s="44">
        <v>0</v>
      </c>
      <c r="AE853" s="44">
        <v>0</v>
      </c>
      <c r="AF853" s="44">
        <v>0</v>
      </c>
      <c r="AG853" s="44">
        <v>0</v>
      </c>
      <c r="AH853" s="44">
        <v>0</v>
      </c>
      <c r="AI853" s="44">
        <v>0</v>
      </c>
      <c r="AJ853" s="44">
        <v>0</v>
      </c>
      <c r="AK853" s="44">
        <v>0</v>
      </c>
      <c r="AL853" s="44">
        <v>0</v>
      </c>
      <c r="AM853" s="44">
        <v>0</v>
      </c>
      <c r="AN853" s="44">
        <v>0</v>
      </c>
      <c r="AO853" s="44">
        <v>0</v>
      </c>
      <c r="AP853" s="44">
        <v>0</v>
      </c>
      <c r="AQ853" s="44">
        <v>0</v>
      </c>
      <c r="AR853" s="44">
        <v>0</v>
      </c>
      <c r="AS853" s="44">
        <v>0</v>
      </c>
      <c r="AT853" s="44">
        <v>0</v>
      </c>
      <c r="AU853" s="44">
        <v>0</v>
      </c>
      <c r="AV853" s="44">
        <v>0</v>
      </c>
      <c r="AW853" s="44">
        <v>0</v>
      </c>
      <c r="AX853" s="44">
        <v>0</v>
      </c>
      <c r="AY853" s="44">
        <v>0</v>
      </c>
      <c r="AZ853" s="44">
        <v>0</v>
      </c>
      <c r="BA853" s="44">
        <v>0</v>
      </c>
      <c r="BB853" s="44">
        <v>0</v>
      </c>
      <c r="BC853" s="44">
        <v>0</v>
      </c>
      <c r="BD853" s="44">
        <v>0</v>
      </c>
      <c r="BE853" s="44">
        <v>0</v>
      </c>
      <c r="BF853" s="44">
        <v>0</v>
      </c>
      <c r="BG853" s="44">
        <v>0</v>
      </c>
      <c r="BH853" s="44">
        <v>0</v>
      </c>
      <c r="BI853" s="44">
        <v>0</v>
      </c>
      <c r="BJ853" s="44">
        <v>0</v>
      </c>
      <c r="BK853" s="44">
        <v>0</v>
      </c>
      <c r="BL853" s="44">
        <f>SUM(V853:BK853)</f>
        <v>2</v>
      </c>
      <c r="BM853" s="152">
        <f t="shared" si="1"/>
        <v>2</v>
      </c>
      <c r="BN853" s="153">
        <f t="shared" si="2"/>
        <v>0</v>
      </c>
      <c r="BO853" s="154">
        <f t="shared" si="3"/>
        <v>0</v>
      </c>
      <c r="BP853" s="155">
        <f t="shared" si="4"/>
        <v>0</v>
      </c>
      <c r="BQ853" s="44" t="s">
        <v>1726</v>
      </c>
    </row>
    <row r="854" spans="1:69" ht="15.75" customHeight="1" x14ac:dyDescent="0.3">
      <c r="A854" s="44" t="s">
        <v>212</v>
      </c>
      <c r="B854" s="44" t="s">
        <v>1730</v>
      </c>
      <c r="C854" s="44" t="s">
        <v>1730</v>
      </c>
      <c r="D854" s="44">
        <v>2020</v>
      </c>
      <c r="E854" s="45">
        <v>44042</v>
      </c>
      <c r="F854" s="44" t="s">
        <v>137</v>
      </c>
      <c r="G854" s="44" t="s">
        <v>122</v>
      </c>
      <c r="H854" s="37" t="s">
        <v>27</v>
      </c>
      <c r="I854" s="37" t="s">
        <v>27</v>
      </c>
      <c r="J854" s="37" t="s">
        <v>26</v>
      </c>
      <c r="K854" s="37" t="s">
        <v>27</v>
      </c>
      <c r="L854" s="37" t="s">
        <v>26</v>
      </c>
      <c r="M854" s="44" t="s">
        <v>1698</v>
      </c>
      <c r="N854" s="44"/>
      <c r="O854" s="44">
        <v>0</v>
      </c>
      <c r="P854" s="44">
        <v>0</v>
      </c>
      <c r="Q854" s="44">
        <v>0</v>
      </c>
      <c r="R854" s="44">
        <v>0</v>
      </c>
      <c r="S854" s="44">
        <v>0</v>
      </c>
      <c r="T854" s="44">
        <v>0</v>
      </c>
      <c r="U854" s="44">
        <v>0</v>
      </c>
      <c r="V854" s="44">
        <v>0</v>
      </c>
      <c r="W854" s="44">
        <v>0</v>
      </c>
      <c r="X854" s="44">
        <v>0</v>
      </c>
      <c r="Y854" s="44">
        <v>0</v>
      </c>
      <c r="Z854" s="44">
        <v>4</v>
      </c>
      <c r="AA854" s="44">
        <v>0</v>
      </c>
      <c r="AB854" s="44">
        <v>0</v>
      </c>
      <c r="AC854" s="44">
        <v>1</v>
      </c>
      <c r="AD854" s="44">
        <v>0</v>
      </c>
      <c r="AE854" s="44">
        <v>0</v>
      </c>
      <c r="AF854" s="44">
        <v>0</v>
      </c>
      <c r="AG854" s="44">
        <v>0</v>
      </c>
      <c r="AH854" s="44">
        <v>0</v>
      </c>
      <c r="AI854" s="44">
        <v>0</v>
      </c>
      <c r="AJ854" s="44">
        <v>0</v>
      </c>
      <c r="AK854" s="44">
        <v>0</v>
      </c>
      <c r="AL854" s="44">
        <v>0</v>
      </c>
      <c r="AM854" s="44">
        <v>0</v>
      </c>
      <c r="AN854" s="44">
        <v>0</v>
      </c>
      <c r="AO854" s="44">
        <v>2</v>
      </c>
      <c r="AP854" s="44">
        <v>0</v>
      </c>
      <c r="AQ854" s="44">
        <v>0</v>
      </c>
      <c r="AR854" s="44">
        <v>0</v>
      </c>
      <c r="AS854" s="44">
        <v>0</v>
      </c>
      <c r="AT854" s="44">
        <v>0</v>
      </c>
      <c r="AU854" s="44">
        <v>0</v>
      </c>
      <c r="AV854" s="44">
        <v>0</v>
      </c>
      <c r="AW854" s="44">
        <v>0</v>
      </c>
      <c r="AX854" s="44">
        <v>0</v>
      </c>
      <c r="AY854" s="44">
        <v>0</v>
      </c>
      <c r="AZ854" s="44">
        <v>0</v>
      </c>
      <c r="BA854" s="44">
        <v>0</v>
      </c>
      <c r="BB854" s="44">
        <v>0</v>
      </c>
      <c r="BC854" s="44">
        <v>0</v>
      </c>
      <c r="BD854" s="44">
        <v>6</v>
      </c>
      <c r="BE854" s="44">
        <v>0</v>
      </c>
      <c r="BF854" s="44">
        <v>0</v>
      </c>
      <c r="BG854" s="44">
        <v>0</v>
      </c>
      <c r="BH854" s="44">
        <v>0</v>
      </c>
      <c r="BI854" s="44">
        <v>0</v>
      </c>
      <c r="BJ854" s="44">
        <v>0</v>
      </c>
      <c r="BK854" s="44">
        <v>0</v>
      </c>
      <c r="BL854" s="44">
        <f>SUM(V854:BK854)</f>
        <v>13</v>
      </c>
      <c r="BM854" s="152">
        <f t="shared" si="1"/>
        <v>9</v>
      </c>
      <c r="BN854" s="153">
        <f t="shared" si="2"/>
        <v>4</v>
      </c>
      <c r="BO854" s="154">
        <f t="shared" si="3"/>
        <v>0</v>
      </c>
      <c r="BP854" s="155">
        <f t="shared" si="4"/>
        <v>0</v>
      </c>
      <c r="BQ854" s="44"/>
    </row>
    <row r="855" spans="1:69" ht="15.75" customHeight="1" x14ac:dyDescent="0.3">
      <c r="A855" s="44" t="s">
        <v>212</v>
      </c>
      <c r="B855" s="44" t="s">
        <v>1730</v>
      </c>
      <c r="C855" s="44" t="s">
        <v>1730</v>
      </c>
      <c r="D855" s="44">
        <v>2020</v>
      </c>
      <c r="E855" s="45">
        <v>44042</v>
      </c>
      <c r="F855" s="44" t="s">
        <v>137</v>
      </c>
      <c r="G855" s="44" t="s">
        <v>122</v>
      </c>
      <c r="H855" s="37" t="s">
        <v>27</v>
      </c>
      <c r="I855" s="37" t="s">
        <v>27</v>
      </c>
      <c r="J855" s="37" t="s">
        <v>26</v>
      </c>
      <c r="K855" s="37" t="s">
        <v>27</v>
      </c>
      <c r="L855" s="37" t="s">
        <v>26</v>
      </c>
      <c r="M855" s="44" t="s">
        <v>1699</v>
      </c>
      <c r="N855" s="44"/>
      <c r="O855" s="44">
        <v>0</v>
      </c>
      <c r="P855" s="44">
        <v>0</v>
      </c>
      <c r="Q855" s="44">
        <v>0</v>
      </c>
      <c r="R855" s="44">
        <v>0</v>
      </c>
      <c r="S855" s="44">
        <v>0</v>
      </c>
      <c r="T855" s="44">
        <v>0</v>
      </c>
      <c r="U855" s="44">
        <v>0</v>
      </c>
      <c r="V855" s="44">
        <v>0</v>
      </c>
      <c r="W855" s="44">
        <v>0</v>
      </c>
      <c r="X855" s="44">
        <v>0</v>
      </c>
      <c r="Y855" s="44">
        <v>0</v>
      </c>
      <c r="Z855" s="44">
        <v>1</v>
      </c>
      <c r="AA855" s="44">
        <v>0</v>
      </c>
      <c r="AB855" s="44">
        <v>0</v>
      </c>
      <c r="AC855" s="44">
        <v>0</v>
      </c>
      <c r="AD855" s="44">
        <v>0</v>
      </c>
      <c r="AE855" s="44">
        <v>0</v>
      </c>
      <c r="AF855" s="44">
        <v>0</v>
      </c>
      <c r="AG855" s="44">
        <v>0</v>
      </c>
      <c r="AH855" s="44">
        <v>0</v>
      </c>
      <c r="AI855" s="44">
        <v>0</v>
      </c>
      <c r="AJ855" s="44">
        <v>0</v>
      </c>
      <c r="AK855" s="44">
        <v>0</v>
      </c>
      <c r="AL855" s="44">
        <v>0</v>
      </c>
      <c r="AM855" s="44">
        <v>0</v>
      </c>
      <c r="AN855" s="44">
        <v>0</v>
      </c>
      <c r="AO855" s="44">
        <v>1</v>
      </c>
      <c r="AP855" s="44">
        <v>0</v>
      </c>
      <c r="AQ855" s="44">
        <v>0</v>
      </c>
      <c r="AR855" s="44">
        <v>0</v>
      </c>
      <c r="AS855" s="44">
        <v>0</v>
      </c>
      <c r="AT855" s="44">
        <v>0</v>
      </c>
      <c r="AU855" s="44">
        <v>0</v>
      </c>
      <c r="AV855" s="44">
        <v>0</v>
      </c>
      <c r="AW855" s="44">
        <v>0</v>
      </c>
      <c r="AX855" s="44">
        <v>0</v>
      </c>
      <c r="AY855" s="44">
        <v>0</v>
      </c>
      <c r="AZ855" s="44">
        <v>0</v>
      </c>
      <c r="BA855" s="44">
        <v>0</v>
      </c>
      <c r="BB855" s="44">
        <v>0</v>
      </c>
      <c r="BC855" s="44">
        <v>0</v>
      </c>
      <c r="BD855" s="44">
        <v>3</v>
      </c>
      <c r="BE855" s="44">
        <v>0</v>
      </c>
      <c r="BF855" s="44">
        <v>0</v>
      </c>
      <c r="BG855" s="44">
        <v>0</v>
      </c>
      <c r="BH855" s="44">
        <v>0</v>
      </c>
      <c r="BI855" s="44">
        <v>0</v>
      </c>
      <c r="BJ855" s="44">
        <v>0</v>
      </c>
      <c r="BK855" s="44">
        <v>0</v>
      </c>
      <c r="BL855" s="44">
        <f>SUM(V855:BK855)</f>
        <v>5</v>
      </c>
      <c r="BM855" s="152">
        <f t="shared" si="1"/>
        <v>4</v>
      </c>
      <c r="BN855" s="153">
        <f t="shared" si="2"/>
        <v>1</v>
      </c>
      <c r="BO855" s="154">
        <f t="shared" si="3"/>
        <v>0</v>
      </c>
      <c r="BP855" s="155">
        <f t="shared" si="4"/>
        <v>0</v>
      </c>
      <c r="BQ855" s="44"/>
    </row>
    <row r="856" spans="1:69" ht="15.75" customHeight="1" x14ac:dyDescent="0.3">
      <c r="A856" s="44" t="s">
        <v>212</v>
      </c>
      <c r="B856" s="44" t="s">
        <v>1730</v>
      </c>
      <c r="C856" s="44" t="s">
        <v>1730</v>
      </c>
      <c r="D856" s="44">
        <v>2020</v>
      </c>
      <c r="E856" s="45">
        <v>44042</v>
      </c>
      <c r="F856" s="44" t="s">
        <v>137</v>
      </c>
      <c r="G856" s="44" t="s">
        <v>122</v>
      </c>
      <c r="H856" s="37" t="s">
        <v>27</v>
      </c>
      <c r="I856" s="37" t="s">
        <v>27</v>
      </c>
      <c r="J856" s="37" t="s">
        <v>26</v>
      </c>
      <c r="K856" s="37" t="s">
        <v>27</v>
      </c>
      <c r="L856" s="37" t="s">
        <v>26</v>
      </c>
      <c r="M856" s="44" t="s">
        <v>1700</v>
      </c>
      <c r="N856" s="44">
        <f>SUM(O856:U856,V856:BK856)</f>
        <v>10</v>
      </c>
      <c r="O856" s="44">
        <v>0</v>
      </c>
      <c r="P856" s="44">
        <v>0</v>
      </c>
      <c r="Q856" s="44">
        <v>0</v>
      </c>
      <c r="R856" s="44">
        <v>0</v>
      </c>
      <c r="S856" s="44">
        <v>0</v>
      </c>
      <c r="T856" s="44">
        <v>5</v>
      </c>
      <c r="U856" s="44">
        <v>3</v>
      </c>
      <c r="V856" s="44">
        <v>0</v>
      </c>
      <c r="W856" s="44">
        <v>0</v>
      </c>
      <c r="X856" s="44">
        <v>0</v>
      </c>
      <c r="Y856" s="44">
        <v>0</v>
      </c>
      <c r="Z856" s="44">
        <v>0</v>
      </c>
      <c r="AA856" s="44">
        <v>0</v>
      </c>
      <c r="AB856" s="44">
        <v>0</v>
      </c>
      <c r="AC856" s="44">
        <v>1</v>
      </c>
      <c r="AD856" s="44">
        <v>0</v>
      </c>
      <c r="AE856" s="44">
        <v>0</v>
      </c>
      <c r="AF856" s="44">
        <v>0</v>
      </c>
      <c r="AG856" s="44">
        <v>0</v>
      </c>
      <c r="AH856" s="44">
        <v>0</v>
      </c>
      <c r="AI856" s="44">
        <v>0</v>
      </c>
      <c r="AJ856" s="44">
        <v>0</v>
      </c>
      <c r="AK856" s="44">
        <v>0</v>
      </c>
      <c r="AL856" s="44">
        <v>0</v>
      </c>
      <c r="AM856" s="44">
        <v>0</v>
      </c>
      <c r="AN856" s="44">
        <v>0</v>
      </c>
      <c r="AO856" s="44">
        <v>1</v>
      </c>
      <c r="AP856" s="44">
        <v>0</v>
      </c>
      <c r="AQ856" s="44">
        <v>0</v>
      </c>
      <c r="AR856" s="44">
        <v>0</v>
      </c>
      <c r="AS856" s="44">
        <v>0</v>
      </c>
      <c r="AT856" s="44">
        <v>0</v>
      </c>
      <c r="AU856" s="44">
        <v>0</v>
      </c>
      <c r="AV856" s="44">
        <v>0</v>
      </c>
      <c r="AW856" s="44">
        <v>0</v>
      </c>
      <c r="AX856" s="44">
        <v>0</v>
      </c>
      <c r="AY856" s="44">
        <v>0</v>
      </c>
      <c r="AZ856" s="44">
        <v>0</v>
      </c>
      <c r="BA856" s="44">
        <v>0</v>
      </c>
      <c r="BB856" s="44">
        <v>0</v>
      </c>
      <c r="BC856" s="44">
        <v>0</v>
      </c>
      <c r="BD856" s="44">
        <v>0</v>
      </c>
      <c r="BE856" s="44">
        <v>0</v>
      </c>
      <c r="BF856" s="44">
        <v>0</v>
      </c>
      <c r="BG856" s="44">
        <v>0</v>
      </c>
      <c r="BH856" s="44">
        <v>0</v>
      </c>
      <c r="BI856" s="44">
        <v>0</v>
      </c>
      <c r="BJ856" s="44">
        <v>0</v>
      </c>
      <c r="BK856" s="44">
        <v>0</v>
      </c>
      <c r="BL856" s="44">
        <f>SUM(V856:BK856)</f>
        <v>2</v>
      </c>
      <c r="BM856" s="152">
        <f t="shared" si="1"/>
        <v>2</v>
      </c>
      <c r="BN856" s="153">
        <f t="shared" si="2"/>
        <v>0</v>
      </c>
      <c r="BO856" s="154">
        <f t="shared" si="3"/>
        <v>0</v>
      </c>
      <c r="BP856" s="155">
        <f t="shared" si="4"/>
        <v>0</v>
      </c>
      <c r="BQ856" s="44"/>
    </row>
    <row r="857" spans="1:69" ht="15.75" customHeight="1" x14ac:dyDescent="0.3">
      <c r="A857" s="44" t="s">
        <v>212</v>
      </c>
      <c r="B857" s="44" t="s">
        <v>1730</v>
      </c>
      <c r="C857" s="44" t="s">
        <v>1730</v>
      </c>
      <c r="D857" s="44">
        <v>2020</v>
      </c>
      <c r="E857" s="45">
        <v>44042</v>
      </c>
      <c r="F857" s="44" t="s">
        <v>137</v>
      </c>
      <c r="G857" s="44" t="s">
        <v>125</v>
      </c>
      <c r="H857" s="37" t="s">
        <v>31</v>
      </c>
      <c r="I857" s="37" t="s">
        <v>31</v>
      </c>
      <c r="J857" s="37" t="s">
        <v>31</v>
      </c>
      <c r="K857" s="37" t="s">
        <v>31</v>
      </c>
      <c r="L857" s="37" t="s">
        <v>31</v>
      </c>
      <c r="M857" s="44" t="s">
        <v>1698</v>
      </c>
      <c r="N857" s="44"/>
      <c r="O857" s="44">
        <v>0</v>
      </c>
      <c r="P857" s="44">
        <v>0</v>
      </c>
      <c r="Q857" s="44">
        <v>0</v>
      </c>
      <c r="R857" s="44">
        <v>0</v>
      </c>
      <c r="S857" s="44">
        <v>0</v>
      </c>
      <c r="T857" s="44">
        <v>0</v>
      </c>
      <c r="U857" s="44">
        <v>0</v>
      </c>
      <c r="V857" s="44">
        <v>0</v>
      </c>
      <c r="W857" s="44">
        <v>0</v>
      </c>
      <c r="X857" s="44">
        <v>0</v>
      </c>
      <c r="Y857" s="44">
        <v>1</v>
      </c>
      <c r="Z857" s="44">
        <v>2</v>
      </c>
      <c r="AA857" s="44">
        <v>0</v>
      </c>
      <c r="AB857" s="44">
        <v>0</v>
      </c>
      <c r="AC857" s="44">
        <v>0</v>
      </c>
      <c r="AD857" s="44">
        <v>0</v>
      </c>
      <c r="AE857" s="44">
        <v>0</v>
      </c>
      <c r="AF857" s="44">
        <v>0</v>
      </c>
      <c r="AG857" s="44">
        <v>0</v>
      </c>
      <c r="AH857" s="44">
        <v>1</v>
      </c>
      <c r="AI857" s="44">
        <v>0</v>
      </c>
      <c r="AJ857" s="44">
        <v>0</v>
      </c>
      <c r="AK857" s="44">
        <v>0</v>
      </c>
      <c r="AL857" s="44">
        <v>0</v>
      </c>
      <c r="AM857" s="44">
        <v>0</v>
      </c>
      <c r="AN857" s="44">
        <v>0</v>
      </c>
      <c r="AO857" s="44">
        <v>2</v>
      </c>
      <c r="AP857" s="44">
        <v>0</v>
      </c>
      <c r="AQ857" s="44">
        <v>0</v>
      </c>
      <c r="AR857" s="44">
        <v>0</v>
      </c>
      <c r="AS857" s="44">
        <v>0</v>
      </c>
      <c r="AT857" s="44">
        <v>0</v>
      </c>
      <c r="AU857" s="44">
        <v>3</v>
      </c>
      <c r="AV857" s="44">
        <v>0</v>
      </c>
      <c r="AW857" s="44">
        <v>0</v>
      </c>
      <c r="AX857" s="44">
        <v>0</v>
      </c>
      <c r="AY857" s="44">
        <v>0</v>
      </c>
      <c r="AZ857" s="44">
        <v>3</v>
      </c>
      <c r="BA857" s="44">
        <v>0</v>
      </c>
      <c r="BB857" s="44">
        <v>0</v>
      </c>
      <c r="BC857" s="44">
        <v>0</v>
      </c>
      <c r="BD857" s="44">
        <v>1</v>
      </c>
      <c r="BE857" s="44">
        <v>0</v>
      </c>
      <c r="BF857" s="44">
        <v>0</v>
      </c>
      <c r="BG857" s="44">
        <v>0</v>
      </c>
      <c r="BH857" s="44">
        <v>0</v>
      </c>
      <c r="BI857" s="44">
        <v>0</v>
      </c>
      <c r="BJ857" s="44">
        <v>0</v>
      </c>
      <c r="BK857" s="44">
        <v>0</v>
      </c>
      <c r="BL857" s="44">
        <f>SUM(V857:BK857)</f>
        <v>13</v>
      </c>
      <c r="BM857" s="152">
        <f t="shared" si="1"/>
        <v>11</v>
      </c>
      <c r="BN857" s="153">
        <f t="shared" si="2"/>
        <v>2</v>
      </c>
      <c r="BO857" s="154">
        <f t="shared" si="3"/>
        <v>0</v>
      </c>
      <c r="BP857" s="155">
        <f t="shared" si="4"/>
        <v>0</v>
      </c>
      <c r="BQ857" s="44"/>
    </row>
    <row r="858" spans="1:69" ht="15.75" customHeight="1" x14ac:dyDescent="0.3">
      <c r="A858" s="44" t="s">
        <v>212</v>
      </c>
      <c r="B858" s="44" t="s">
        <v>1730</v>
      </c>
      <c r="C858" s="44" t="s">
        <v>1730</v>
      </c>
      <c r="D858" s="44">
        <v>2020</v>
      </c>
      <c r="E858" s="45">
        <v>44042</v>
      </c>
      <c r="F858" s="44" t="s">
        <v>137</v>
      </c>
      <c r="G858" s="44" t="s">
        <v>125</v>
      </c>
      <c r="H858" s="37" t="s">
        <v>31</v>
      </c>
      <c r="I858" s="37" t="s">
        <v>31</v>
      </c>
      <c r="J858" s="37" t="s">
        <v>31</v>
      </c>
      <c r="K858" s="37" t="s">
        <v>31</v>
      </c>
      <c r="L858" s="37" t="s">
        <v>31</v>
      </c>
      <c r="M858" s="44" t="s">
        <v>1699</v>
      </c>
      <c r="N858" s="44"/>
      <c r="O858" s="44">
        <v>0</v>
      </c>
      <c r="P858" s="44">
        <v>0</v>
      </c>
      <c r="Q858" s="44">
        <v>0</v>
      </c>
      <c r="R858" s="44">
        <v>0</v>
      </c>
      <c r="S858" s="44">
        <v>0</v>
      </c>
      <c r="T858" s="44">
        <v>0</v>
      </c>
      <c r="U858" s="44">
        <v>0</v>
      </c>
      <c r="V858" s="44">
        <v>0</v>
      </c>
      <c r="W858" s="44">
        <v>0</v>
      </c>
      <c r="X858" s="44">
        <v>0</v>
      </c>
      <c r="Y858" s="44">
        <v>0</v>
      </c>
      <c r="Z858" s="44">
        <v>2</v>
      </c>
      <c r="AA858" s="44">
        <v>0</v>
      </c>
      <c r="AB858" s="44">
        <v>0</v>
      </c>
      <c r="AC858" s="44">
        <v>0</v>
      </c>
      <c r="AD858" s="44">
        <v>0</v>
      </c>
      <c r="AE858" s="44">
        <v>0</v>
      </c>
      <c r="AF858" s="44">
        <v>0</v>
      </c>
      <c r="AG858" s="44">
        <v>0</v>
      </c>
      <c r="AH858" s="44">
        <v>0</v>
      </c>
      <c r="AI858" s="44">
        <v>0</v>
      </c>
      <c r="AJ858" s="44">
        <v>0</v>
      </c>
      <c r="AK858" s="44">
        <v>0</v>
      </c>
      <c r="AL858" s="44">
        <v>0</v>
      </c>
      <c r="AM858" s="44">
        <v>0</v>
      </c>
      <c r="AN858" s="44">
        <v>0</v>
      </c>
      <c r="AO858" s="44">
        <v>1</v>
      </c>
      <c r="AP858" s="44">
        <v>0</v>
      </c>
      <c r="AQ858" s="44">
        <v>0</v>
      </c>
      <c r="AR858" s="44">
        <v>0</v>
      </c>
      <c r="AS858" s="44">
        <v>0</v>
      </c>
      <c r="AT858" s="44">
        <v>0</v>
      </c>
      <c r="AU858" s="44">
        <v>0</v>
      </c>
      <c r="AV858" s="44">
        <v>0</v>
      </c>
      <c r="AW858" s="44">
        <v>0</v>
      </c>
      <c r="AX858" s="44">
        <v>0</v>
      </c>
      <c r="AY858" s="44">
        <v>0</v>
      </c>
      <c r="AZ858" s="44">
        <v>0</v>
      </c>
      <c r="BA858" s="44">
        <v>0</v>
      </c>
      <c r="BB858" s="44">
        <v>0</v>
      </c>
      <c r="BC858" s="44">
        <v>0</v>
      </c>
      <c r="BD858" s="44">
        <v>1</v>
      </c>
      <c r="BE858" s="44">
        <v>0</v>
      </c>
      <c r="BF858" s="44">
        <v>0</v>
      </c>
      <c r="BG858" s="44">
        <v>0</v>
      </c>
      <c r="BH858" s="44">
        <v>0</v>
      </c>
      <c r="BI858" s="44">
        <v>0</v>
      </c>
      <c r="BJ858" s="44">
        <v>0</v>
      </c>
      <c r="BK858" s="44">
        <v>0</v>
      </c>
      <c r="BL858" s="44">
        <f>SUM(V858:BK858)</f>
        <v>4</v>
      </c>
      <c r="BM858" s="152">
        <f t="shared" si="1"/>
        <v>2</v>
      </c>
      <c r="BN858" s="153">
        <f t="shared" si="2"/>
        <v>2</v>
      </c>
      <c r="BO858" s="154">
        <f t="shared" si="3"/>
        <v>0</v>
      </c>
      <c r="BP858" s="155">
        <f t="shared" si="4"/>
        <v>0</v>
      </c>
      <c r="BQ858" s="44"/>
    </row>
    <row r="859" spans="1:69" ht="15.75" customHeight="1" x14ac:dyDescent="0.3">
      <c r="A859" s="44" t="s">
        <v>212</v>
      </c>
      <c r="B859" s="44" t="s">
        <v>1730</v>
      </c>
      <c r="C859" s="44" t="s">
        <v>1730</v>
      </c>
      <c r="D859" s="44">
        <v>2020</v>
      </c>
      <c r="E859" s="45">
        <v>44042</v>
      </c>
      <c r="F859" s="44" t="s">
        <v>137</v>
      </c>
      <c r="G859" s="44" t="s">
        <v>125</v>
      </c>
      <c r="H859" s="37" t="s">
        <v>31</v>
      </c>
      <c r="I859" s="37" t="s">
        <v>31</v>
      </c>
      <c r="J859" s="37" t="s">
        <v>31</v>
      </c>
      <c r="K859" s="37" t="s">
        <v>31</v>
      </c>
      <c r="L859" s="37" t="s">
        <v>31</v>
      </c>
      <c r="M859" s="44" t="s">
        <v>1700</v>
      </c>
      <c r="N859" s="44">
        <f>SUM(O859:U859,V859:BK859)</f>
        <v>10</v>
      </c>
      <c r="O859" s="44">
        <v>0</v>
      </c>
      <c r="P859" s="44">
        <v>0</v>
      </c>
      <c r="Q859" s="44">
        <v>0</v>
      </c>
      <c r="R859" s="44">
        <v>0</v>
      </c>
      <c r="S859" s="44">
        <v>0</v>
      </c>
      <c r="T859" s="44">
        <v>7</v>
      </c>
      <c r="U859" s="44">
        <v>0</v>
      </c>
      <c r="V859" s="44">
        <v>0</v>
      </c>
      <c r="W859" s="44">
        <v>0</v>
      </c>
      <c r="X859" s="44">
        <v>0</v>
      </c>
      <c r="Y859" s="44">
        <v>2</v>
      </c>
      <c r="Z859" s="44">
        <v>0</v>
      </c>
      <c r="AA859" s="44">
        <v>0</v>
      </c>
      <c r="AB859" s="44">
        <v>0</v>
      </c>
      <c r="AC859" s="44">
        <v>0</v>
      </c>
      <c r="AD859" s="44">
        <v>0</v>
      </c>
      <c r="AE859" s="44">
        <v>0</v>
      </c>
      <c r="AF859" s="44">
        <v>0</v>
      </c>
      <c r="AG859" s="44">
        <v>0</v>
      </c>
      <c r="AH859" s="44">
        <v>0</v>
      </c>
      <c r="AI859" s="44">
        <v>0</v>
      </c>
      <c r="AJ859" s="44">
        <v>0</v>
      </c>
      <c r="AK859" s="44">
        <v>0</v>
      </c>
      <c r="AL859" s="44">
        <v>0</v>
      </c>
      <c r="AM859" s="44">
        <v>0</v>
      </c>
      <c r="AN859" s="44">
        <v>0</v>
      </c>
      <c r="AO859" s="44">
        <v>1</v>
      </c>
      <c r="AP859" s="44">
        <v>0</v>
      </c>
      <c r="AQ859" s="44">
        <v>0</v>
      </c>
      <c r="AR859" s="44">
        <v>0</v>
      </c>
      <c r="AS859" s="44">
        <v>0</v>
      </c>
      <c r="AT859" s="44">
        <v>0</v>
      </c>
      <c r="AU859" s="44">
        <v>0</v>
      </c>
      <c r="AV859" s="44">
        <v>0</v>
      </c>
      <c r="AW859" s="44">
        <v>0</v>
      </c>
      <c r="AX859" s="44">
        <v>0</v>
      </c>
      <c r="AY859" s="44">
        <v>0</v>
      </c>
      <c r="AZ859" s="44">
        <v>0</v>
      </c>
      <c r="BA859" s="44">
        <v>0</v>
      </c>
      <c r="BB859" s="44">
        <v>0</v>
      </c>
      <c r="BC859" s="44">
        <v>0</v>
      </c>
      <c r="BD859" s="44">
        <v>0</v>
      </c>
      <c r="BE859" s="44">
        <v>0</v>
      </c>
      <c r="BF859" s="44">
        <v>0</v>
      </c>
      <c r="BG859" s="44">
        <v>0</v>
      </c>
      <c r="BH859" s="44">
        <v>0</v>
      </c>
      <c r="BI859" s="44">
        <v>0</v>
      </c>
      <c r="BJ859" s="44">
        <v>0</v>
      </c>
      <c r="BK859" s="44">
        <v>0</v>
      </c>
      <c r="BL859" s="44">
        <f>SUM(V859:BK859)</f>
        <v>3</v>
      </c>
      <c r="BM859" s="152">
        <f t="shared" si="1"/>
        <v>3</v>
      </c>
      <c r="BN859" s="153">
        <f t="shared" si="2"/>
        <v>0</v>
      </c>
      <c r="BO859" s="154">
        <f t="shared" si="3"/>
        <v>0</v>
      </c>
      <c r="BP859" s="155">
        <f t="shared" si="4"/>
        <v>0</v>
      </c>
      <c r="BQ859" s="44"/>
    </row>
    <row r="860" spans="1:69" ht="15.75" customHeight="1" x14ac:dyDescent="0.3">
      <c r="A860" s="44" t="s">
        <v>212</v>
      </c>
      <c r="B860" s="44" t="s">
        <v>1730</v>
      </c>
      <c r="C860" s="44" t="s">
        <v>1730</v>
      </c>
      <c r="D860" s="44">
        <v>2020</v>
      </c>
      <c r="E860" s="45">
        <v>44042</v>
      </c>
      <c r="F860" s="44" t="s">
        <v>137</v>
      </c>
      <c r="G860" s="44" t="s">
        <v>128</v>
      </c>
      <c r="H860" s="37" t="s">
        <v>21</v>
      </c>
      <c r="I860" s="37" t="s">
        <v>21</v>
      </c>
      <c r="J860" s="37" t="s">
        <v>22</v>
      </c>
      <c r="K860" s="37" t="s">
        <v>21</v>
      </c>
      <c r="L860" s="37" t="s">
        <v>22</v>
      </c>
      <c r="M860" s="44" t="s">
        <v>1698</v>
      </c>
      <c r="N860" s="44"/>
      <c r="O860" s="44">
        <v>0</v>
      </c>
      <c r="P860" s="44">
        <v>0</v>
      </c>
      <c r="Q860" s="44">
        <v>0</v>
      </c>
      <c r="R860" s="44">
        <v>0</v>
      </c>
      <c r="S860" s="44">
        <v>0</v>
      </c>
      <c r="T860" s="44">
        <v>0</v>
      </c>
      <c r="U860" s="44">
        <v>0</v>
      </c>
      <c r="V860" s="44">
        <v>0</v>
      </c>
      <c r="W860" s="44">
        <v>0</v>
      </c>
      <c r="X860" s="44">
        <v>0</v>
      </c>
      <c r="Y860" s="44">
        <v>9</v>
      </c>
      <c r="Z860" s="44">
        <v>0</v>
      </c>
      <c r="AA860" s="44">
        <v>0</v>
      </c>
      <c r="AB860" s="44">
        <v>0</v>
      </c>
      <c r="AC860" s="44">
        <v>0</v>
      </c>
      <c r="AD860" s="44">
        <v>0</v>
      </c>
      <c r="AE860" s="44">
        <v>0</v>
      </c>
      <c r="AF860" s="44">
        <v>0</v>
      </c>
      <c r="AG860" s="44">
        <v>0</v>
      </c>
      <c r="AH860" s="44">
        <v>0</v>
      </c>
      <c r="AI860" s="44">
        <v>0</v>
      </c>
      <c r="AJ860" s="44">
        <v>0</v>
      </c>
      <c r="AK860" s="44">
        <v>0</v>
      </c>
      <c r="AL860" s="44">
        <v>0</v>
      </c>
      <c r="AM860" s="44">
        <v>0</v>
      </c>
      <c r="AN860" s="44">
        <v>0</v>
      </c>
      <c r="AO860" s="44">
        <v>1</v>
      </c>
      <c r="AP860" s="44">
        <v>0</v>
      </c>
      <c r="AQ860" s="44">
        <v>0</v>
      </c>
      <c r="AR860" s="44">
        <v>0</v>
      </c>
      <c r="AS860" s="44">
        <v>0</v>
      </c>
      <c r="AT860" s="44">
        <v>0</v>
      </c>
      <c r="AU860" s="44">
        <v>6</v>
      </c>
      <c r="AV860" s="44">
        <v>2</v>
      </c>
      <c r="AW860" s="44">
        <v>0</v>
      </c>
      <c r="AX860" s="44">
        <v>0</v>
      </c>
      <c r="AY860" s="44">
        <v>0</v>
      </c>
      <c r="AZ860" s="44">
        <v>0</v>
      </c>
      <c r="BA860" s="44">
        <v>0</v>
      </c>
      <c r="BB860" s="44">
        <v>0</v>
      </c>
      <c r="BC860" s="44">
        <v>0</v>
      </c>
      <c r="BD860" s="44">
        <v>4</v>
      </c>
      <c r="BE860" s="44">
        <v>0</v>
      </c>
      <c r="BF860" s="44">
        <v>0</v>
      </c>
      <c r="BG860" s="44">
        <v>0</v>
      </c>
      <c r="BH860" s="44">
        <v>0</v>
      </c>
      <c r="BI860" s="44">
        <v>0</v>
      </c>
      <c r="BJ860" s="44">
        <v>0</v>
      </c>
      <c r="BK860" s="44">
        <v>0</v>
      </c>
      <c r="BL860" s="44">
        <f>SUM(V860:BK860)</f>
        <v>22</v>
      </c>
      <c r="BM860" s="152">
        <f t="shared" si="1"/>
        <v>20</v>
      </c>
      <c r="BN860" s="153">
        <f t="shared" si="2"/>
        <v>2</v>
      </c>
      <c r="BO860" s="154">
        <f t="shared" si="3"/>
        <v>0</v>
      </c>
      <c r="BP860" s="155">
        <f t="shared" si="4"/>
        <v>0</v>
      </c>
      <c r="BQ860" s="44"/>
    </row>
    <row r="861" spans="1:69" ht="15.75" customHeight="1" x14ac:dyDescent="0.3">
      <c r="A861" s="44" t="s">
        <v>212</v>
      </c>
      <c r="B861" s="44" t="s">
        <v>1730</v>
      </c>
      <c r="C861" s="44" t="s">
        <v>1730</v>
      </c>
      <c r="D861" s="44">
        <v>2020</v>
      </c>
      <c r="E861" s="45">
        <v>44042</v>
      </c>
      <c r="F861" s="44" t="s">
        <v>137</v>
      </c>
      <c r="G861" s="44" t="s">
        <v>128</v>
      </c>
      <c r="H861" s="37" t="s">
        <v>21</v>
      </c>
      <c r="I861" s="37" t="s">
        <v>21</v>
      </c>
      <c r="J861" s="37" t="s">
        <v>22</v>
      </c>
      <c r="K861" s="37" t="s">
        <v>21</v>
      </c>
      <c r="L861" s="37" t="s">
        <v>22</v>
      </c>
      <c r="M861" s="44" t="s">
        <v>1699</v>
      </c>
      <c r="N861" s="44"/>
      <c r="O861" s="44">
        <v>0</v>
      </c>
      <c r="P861" s="44">
        <v>0</v>
      </c>
      <c r="Q861" s="44">
        <v>0</v>
      </c>
      <c r="R861" s="44">
        <v>0</v>
      </c>
      <c r="S861" s="44">
        <v>0</v>
      </c>
      <c r="T861" s="44">
        <v>0</v>
      </c>
      <c r="U861" s="44">
        <v>0</v>
      </c>
      <c r="V861" s="44">
        <v>0</v>
      </c>
      <c r="W861" s="44">
        <v>0</v>
      </c>
      <c r="X861" s="44">
        <v>0</v>
      </c>
      <c r="Y861" s="44">
        <v>2</v>
      </c>
      <c r="Z861" s="44">
        <v>2</v>
      </c>
      <c r="AA861" s="44">
        <v>0</v>
      </c>
      <c r="AB861" s="44">
        <v>0</v>
      </c>
      <c r="AC861" s="44">
        <v>0</v>
      </c>
      <c r="AD861" s="44">
        <v>0</v>
      </c>
      <c r="AE861" s="44">
        <v>0</v>
      </c>
      <c r="AF861" s="44">
        <v>0</v>
      </c>
      <c r="AG861" s="44">
        <v>0</v>
      </c>
      <c r="AH861" s="44">
        <v>0</v>
      </c>
      <c r="AI861" s="44">
        <v>0</v>
      </c>
      <c r="AJ861" s="44">
        <v>0</v>
      </c>
      <c r="AK861" s="44">
        <v>0</v>
      </c>
      <c r="AL861" s="44">
        <v>0</v>
      </c>
      <c r="AM861" s="44">
        <v>0</v>
      </c>
      <c r="AN861" s="44">
        <v>0</v>
      </c>
      <c r="AO861" s="44">
        <v>0</v>
      </c>
      <c r="AP861" s="44">
        <v>0</v>
      </c>
      <c r="AQ861" s="44">
        <v>0</v>
      </c>
      <c r="AR861" s="44">
        <v>0</v>
      </c>
      <c r="AS861" s="44">
        <v>0</v>
      </c>
      <c r="AT861" s="44">
        <v>0</v>
      </c>
      <c r="AU861" s="44">
        <v>0</v>
      </c>
      <c r="AV861" s="44">
        <v>2</v>
      </c>
      <c r="AW861" s="44">
        <v>0</v>
      </c>
      <c r="AX861" s="44">
        <v>0</v>
      </c>
      <c r="AY861" s="44">
        <v>0</v>
      </c>
      <c r="AZ861" s="44">
        <v>0</v>
      </c>
      <c r="BA861" s="44">
        <v>0</v>
      </c>
      <c r="BB861" s="44">
        <v>0</v>
      </c>
      <c r="BC861" s="44">
        <v>0</v>
      </c>
      <c r="BD861" s="44">
        <v>1</v>
      </c>
      <c r="BE861" s="44">
        <v>0</v>
      </c>
      <c r="BF861" s="44">
        <v>0</v>
      </c>
      <c r="BG861" s="44">
        <v>0</v>
      </c>
      <c r="BH861" s="44">
        <v>0</v>
      </c>
      <c r="BI861" s="44">
        <v>0</v>
      </c>
      <c r="BJ861" s="44">
        <v>0</v>
      </c>
      <c r="BK861" s="44">
        <v>0</v>
      </c>
      <c r="BL861" s="44">
        <f>SUM(V861:BK861)</f>
        <v>7</v>
      </c>
      <c r="BM861" s="152">
        <f t="shared" si="1"/>
        <v>3</v>
      </c>
      <c r="BN861" s="153">
        <f t="shared" si="2"/>
        <v>4</v>
      </c>
      <c r="BO861" s="154">
        <f t="shared" si="3"/>
        <v>0</v>
      </c>
      <c r="BP861" s="155">
        <f t="shared" si="4"/>
        <v>0</v>
      </c>
      <c r="BQ861" s="44"/>
    </row>
    <row r="862" spans="1:69" ht="15.75" customHeight="1" x14ac:dyDescent="0.3">
      <c r="A862" s="44" t="s">
        <v>212</v>
      </c>
      <c r="B862" s="44" t="s">
        <v>1730</v>
      </c>
      <c r="C862" s="44" t="s">
        <v>1730</v>
      </c>
      <c r="D862" s="44">
        <v>2020</v>
      </c>
      <c r="E862" s="45">
        <v>44042</v>
      </c>
      <c r="F862" s="44" t="s">
        <v>137</v>
      </c>
      <c r="G862" s="44" t="s">
        <v>128</v>
      </c>
      <c r="H862" s="37" t="s">
        <v>21</v>
      </c>
      <c r="I862" s="37" t="s">
        <v>21</v>
      </c>
      <c r="J862" s="37" t="s">
        <v>22</v>
      </c>
      <c r="K862" s="37" t="s">
        <v>21</v>
      </c>
      <c r="L862" s="37" t="s">
        <v>22</v>
      </c>
      <c r="M862" s="44" t="s">
        <v>1700</v>
      </c>
      <c r="N862" s="44">
        <f>SUM(O862:U862,V862:BK862)</f>
        <v>10</v>
      </c>
      <c r="O862" s="44">
        <v>0</v>
      </c>
      <c r="P862" s="44">
        <v>0</v>
      </c>
      <c r="Q862" s="44">
        <v>0</v>
      </c>
      <c r="R862" s="44">
        <v>0</v>
      </c>
      <c r="S862" s="44">
        <v>0</v>
      </c>
      <c r="T862" s="44">
        <v>3</v>
      </c>
      <c r="U862" s="44">
        <v>4</v>
      </c>
      <c r="V862" s="44">
        <v>0</v>
      </c>
      <c r="W862" s="44">
        <v>0</v>
      </c>
      <c r="X862" s="44">
        <v>0</v>
      </c>
      <c r="Y862" s="44">
        <v>3</v>
      </c>
      <c r="Z862" s="44">
        <v>0</v>
      </c>
      <c r="AA862" s="44">
        <v>0</v>
      </c>
      <c r="AB862" s="44">
        <v>0</v>
      </c>
      <c r="AC862" s="44">
        <v>0</v>
      </c>
      <c r="AD862" s="44">
        <v>0</v>
      </c>
      <c r="AE862" s="44">
        <v>0</v>
      </c>
      <c r="AF862" s="44">
        <v>0</v>
      </c>
      <c r="AG862" s="44">
        <v>0</v>
      </c>
      <c r="AH862" s="44">
        <v>0</v>
      </c>
      <c r="AI862" s="44">
        <v>0</v>
      </c>
      <c r="AJ862" s="44">
        <v>0</v>
      </c>
      <c r="AK862" s="44">
        <v>0</v>
      </c>
      <c r="AL862" s="44">
        <v>0</v>
      </c>
      <c r="AM862" s="44">
        <v>0</v>
      </c>
      <c r="AN862" s="44">
        <v>0</v>
      </c>
      <c r="AO862" s="44">
        <v>0</v>
      </c>
      <c r="AP862" s="44">
        <v>0</v>
      </c>
      <c r="AQ862" s="44">
        <v>0</v>
      </c>
      <c r="AR862" s="44">
        <v>0</v>
      </c>
      <c r="AS862" s="44">
        <v>0</v>
      </c>
      <c r="AT862" s="44">
        <v>0</v>
      </c>
      <c r="AU862" s="44">
        <v>0</v>
      </c>
      <c r="AV862" s="44">
        <v>0</v>
      </c>
      <c r="AW862" s="44">
        <v>0</v>
      </c>
      <c r="AX862" s="44">
        <v>0</v>
      </c>
      <c r="AY862" s="44">
        <v>0</v>
      </c>
      <c r="AZ862" s="44">
        <v>0</v>
      </c>
      <c r="BA862" s="44">
        <v>0</v>
      </c>
      <c r="BB862" s="44">
        <v>0</v>
      </c>
      <c r="BC862" s="44">
        <v>0</v>
      </c>
      <c r="BD862" s="44">
        <v>0</v>
      </c>
      <c r="BE862" s="44">
        <v>0</v>
      </c>
      <c r="BF862" s="44">
        <v>0</v>
      </c>
      <c r="BG862" s="44">
        <v>0</v>
      </c>
      <c r="BH862" s="44">
        <v>0</v>
      </c>
      <c r="BI862" s="44">
        <v>0</v>
      </c>
      <c r="BJ862" s="44">
        <v>0</v>
      </c>
      <c r="BK862" s="44">
        <v>0</v>
      </c>
      <c r="BL862" s="44">
        <f>SUM(V862:BK862)</f>
        <v>3</v>
      </c>
      <c r="BM862" s="152">
        <f t="shared" si="1"/>
        <v>3</v>
      </c>
      <c r="BN862" s="153">
        <f t="shared" si="2"/>
        <v>0</v>
      </c>
      <c r="BO862" s="154">
        <f t="shared" si="3"/>
        <v>0</v>
      </c>
      <c r="BP862" s="155">
        <f t="shared" si="4"/>
        <v>0</v>
      </c>
      <c r="BQ862" s="44"/>
    </row>
    <row r="863" spans="1:69" ht="15.75" customHeight="1" x14ac:dyDescent="0.3">
      <c r="A863" s="44" t="s">
        <v>212</v>
      </c>
      <c r="B863" s="44" t="s">
        <v>1730</v>
      </c>
      <c r="C863" s="44" t="s">
        <v>1730</v>
      </c>
      <c r="D863" s="44">
        <v>2020</v>
      </c>
      <c r="E863" s="45">
        <v>44042</v>
      </c>
      <c r="F863" s="44" t="s">
        <v>137</v>
      </c>
      <c r="G863" s="44" t="s">
        <v>131</v>
      </c>
      <c r="H863" s="37" t="s">
        <v>45</v>
      </c>
      <c r="I863" s="37" t="s">
        <v>45</v>
      </c>
      <c r="J863" s="37" t="s">
        <v>45</v>
      </c>
      <c r="K863" s="37" t="s">
        <v>45</v>
      </c>
      <c r="L863" s="37" t="s">
        <v>45</v>
      </c>
      <c r="M863" s="44" t="s">
        <v>1698</v>
      </c>
      <c r="N863" s="44"/>
      <c r="O863" s="44">
        <v>0</v>
      </c>
      <c r="P863" s="44">
        <v>0</v>
      </c>
      <c r="Q863" s="44">
        <v>0</v>
      </c>
      <c r="R863" s="44">
        <v>0</v>
      </c>
      <c r="S863" s="44">
        <v>0</v>
      </c>
      <c r="T863" s="44">
        <v>0</v>
      </c>
      <c r="U863" s="44">
        <v>0</v>
      </c>
      <c r="V863" s="44">
        <v>0</v>
      </c>
      <c r="W863" s="44">
        <v>0</v>
      </c>
      <c r="X863" s="44">
        <v>0</v>
      </c>
      <c r="Y863" s="44">
        <v>2</v>
      </c>
      <c r="Z863" s="44">
        <v>0</v>
      </c>
      <c r="AA863" s="44">
        <v>0</v>
      </c>
      <c r="AB863" s="44">
        <v>0</v>
      </c>
      <c r="AC863" s="44">
        <v>0</v>
      </c>
      <c r="AD863" s="44">
        <v>0</v>
      </c>
      <c r="AE863" s="44">
        <v>0</v>
      </c>
      <c r="AF863" s="44">
        <v>0</v>
      </c>
      <c r="AG863" s="44">
        <v>0</v>
      </c>
      <c r="AH863" s="44">
        <v>2</v>
      </c>
      <c r="AI863" s="44">
        <v>0</v>
      </c>
      <c r="AJ863" s="44">
        <v>0</v>
      </c>
      <c r="AK863" s="44">
        <v>0</v>
      </c>
      <c r="AL863" s="44">
        <v>0</v>
      </c>
      <c r="AM863" s="44">
        <v>0</v>
      </c>
      <c r="AN863" s="44">
        <v>0</v>
      </c>
      <c r="AO863" s="44">
        <v>0</v>
      </c>
      <c r="AP863" s="44">
        <v>0</v>
      </c>
      <c r="AQ863" s="44">
        <v>0</v>
      </c>
      <c r="AR863" s="44">
        <v>0</v>
      </c>
      <c r="AS863" s="44">
        <v>0</v>
      </c>
      <c r="AT863" s="44">
        <v>0</v>
      </c>
      <c r="AU863" s="44">
        <v>3</v>
      </c>
      <c r="AV863" s="44">
        <v>0</v>
      </c>
      <c r="AW863" s="44">
        <v>0</v>
      </c>
      <c r="AX863" s="44">
        <v>0</v>
      </c>
      <c r="AY863" s="44">
        <v>1</v>
      </c>
      <c r="AZ863" s="44">
        <v>0</v>
      </c>
      <c r="BA863" s="44">
        <v>0</v>
      </c>
      <c r="BB863" s="44">
        <v>0</v>
      </c>
      <c r="BC863" s="44">
        <v>0</v>
      </c>
      <c r="BD863" s="44">
        <v>1</v>
      </c>
      <c r="BE863" s="44">
        <v>0</v>
      </c>
      <c r="BF863" s="44">
        <v>0</v>
      </c>
      <c r="BG863" s="44">
        <v>0</v>
      </c>
      <c r="BH863" s="44">
        <v>0</v>
      </c>
      <c r="BI863" s="44">
        <v>0</v>
      </c>
      <c r="BJ863" s="44">
        <v>0</v>
      </c>
      <c r="BK863" s="44">
        <v>0</v>
      </c>
      <c r="BL863" s="44">
        <f>SUM(V863:BK863)</f>
        <v>9</v>
      </c>
      <c r="BM863" s="152">
        <f t="shared" si="1"/>
        <v>9</v>
      </c>
      <c r="BN863" s="153">
        <f t="shared" si="2"/>
        <v>0</v>
      </c>
      <c r="BO863" s="154">
        <f t="shared" si="3"/>
        <v>0</v>
      </c>
      <c r="BP863" s="155">
        <f t="shared" si="4"/>
        <v>0</v>
      </c>
      <c r="BQ863" s="44"/>
    </row>
    <row r="864" spans="1:69" ht="15.75" customHeight="1" x14ac:dyDescent="0.3">
      <c r="A864" s="44" t="s">
        <v>212</v>
      </c>
      <c r="B864" s="44" t="s">
        <v>1730</v>
      </c>
      <c r="C864" s="44" t="s">
        <v>1730</v>
      </c>
      <c r="D864" s="44">
        <v>2020</v>
      </c>
      <c r="E864" s="45">
        <v>44042</v>
      </c>
      <c r="F864" s="44" t="s">
        <v>137</v>
      </c>
      <c r="G864" s="44" t="s">
        <v>131</v>
      </c>
      <c r="H864" s="37" t="s">
        <v>45</v>
      </c>
      <c r="I864" s="37" t="s">
        <v>45</v>
      </c>
      <c r="J864" s="37" t="s">
        <v>45</v>
      </c>
      <c r="K864" s="37" t="s">
        <v>45</v>
      </c>
      <c r="L864" s="37" t="s">
        <v>45</v>
      </c>
      <c r="M864" s="44" t="s">
        <v>1699</v>
      </c>
      <c r="N864" s="44"/>
      <c r="O864" s="44">
        <v>0</v>
      </c>
      <c r="P864" s="44">
        <v>0</v>
      </c>
      <c r="Q864" s="44">
        <v>0</v>
      </c>
      <c r="R864" s="44">
        <v>0</v>
      </c>
      <c r="S864" s="44">
        <v>0</v>
      </c>
      <c r="T864" s="44">
        <v>0</v>
      </c>
      <c r="U864" s="44">
        <v>0</v>
      </c>
      <c r="V864" s="44">
        <v>0</v>
      </c>
      <c r="W864" s="44">
        <v>0</v>
      </c>
      <c r="X864" s="44">
        <v>0</v>
      </c>
      <c r="Y864" s="44">
        <v>0</v>
      </c>
      <c r="Z864" s="44">
        <v>0</v>
      </c>
      <c r="AA864" s="44">
        <v>0</v>
      </c>
      <c r="AB864" s="44">
        <v>0</v>
      </c>
      <c r="AC864" s="44">
        <v>0</v>
      </c>
      <c r="AD864" s="44">
        <v>0</v>
      </c>
      <c r="AE864" s="44">
        <v>0</v>
      </c>
      <c r="AF864" s="44">
        <v>0</v>
      </c>
      <c r="AG864" s="44">
        <v>0</v>
      </c>
      <c r="AH864" s="44">
        <v>1</v>
      </c>
      <c r="AI864" s="44">
        <v>0</v>
      </c>
      <c r="AJ864" s="44">
        <v>0</v>
      </c>
      <c r="AK864" s="44">
        <v>0</v>
      </c>
      <c r="AL864" s="44">
        <v>0</v>
      </c>
      <c r="AM864" s="44">
        <v>0</v>
      </c>
      <c r="AN864" s="44">
        <v>0</v>
      </c>
      <c r="AO864" s="44">
        <v>0</v>
      </c>
      <c r="AP864" s="44">
        <v>0</v>
      </c>
      <c r="AQ864" s="44">
        <v>0</v>
      </c>
      <c r="AR864" s="44">
        <v>0</v>
      </c>
      <c r="AS864" s="44">
        <v>0</v>
      </c>
      <c r="AT864" s="44">
        <v>0</v>
      </c>
      <c r="AU864" s="44">
        <v>0</v>
      </c>
      <c r="AV864" s="44">
        <v>1</v>
      </c>
      <c r="AW864" s="44">
        <v>0</v>
      </c>
      <c r="AX864" s="44">
        <v>0</v>
      </c>
      <c r="AY864" s="44">
        <v>0</v>
      </c>
      <c r="AZ864" s="44">
        <v>0</v>
      </c>
      <c r="BA864" s="44">
        <v>0</v>
      </c>
      <c r="BB864" s="44">
        <v>0</v>
      </c>
      <c r="BC864" s="44">
        <v>0</v>
      </c>
      <c r="BD864" s="44">
        <v>2</v>
      </c>
      <c r="BE864" s="44">
        <v>0</v>
      </c>
      <c r="BF864" s="44">
        <v>0</v>
      </c>
      <c r="BG864" s="44">
        <v>0</v>
      </c>
      <c r="BH864" s="44">
        <v>0</v>
      </c>
      <c r="BI864" s="44">
        <v>0</v>
      </c>
      <c r="BJ864" s="44">
        <v>0</v>
      </c>
      <c r="BK864" s="44">
        <v>0</v>
      </c>
      <c r="BL864" s="44">
        <f>SUM(V864:BK864)</f>
        <v>4</v>
      </c>
      <c r="BM864" s="152">
        <f t="shared" si="1"/>
        <v>3</v>
      </c>
      <c r="BN864" s="153">
        <f t="shared" si="2"/>
        <v>1</v>
      </c>
      <c r="BO864" s="154">
        <f t="shared" si="3"/>
        <v>0</v>
      </c>
      <c r="BP864" s="155">
        <f t="shared" si="4"/>
        <v>0</v>
      </c>
      <c r="BQ864" s="44"/>
    </row>
    <row r="865" spans="1:69" ht="15.75" customHeight="1" x14ac:dyDescent="0.3">
      <c r="A865" s="44" t="s">
        <v>212</v>
      </c>
      <c r="B865" s="44" t="s">
        <v>1730</v>
      </c>
      <c r="C865" s="44" t="s">
        <v>1730</v>
      </c>
      <c r="D865" s="44">
        <v>2020</v>
      </c>
      <c r="E865" s="45">
        <v>44042</v>
      </c>
      <c r="F865" s="44" t="s">
        <v>137</v>
      </c>
      <c r="G865" s="44" t="s">
        <v>131</v>
      </c>
      <c r="H865" s="37" t="s">
        <v>45</v>
      </c>
      <c r="I865" s="37" t="s">
        <v>45</v>
      </c>
      <c r="J865" s="37" t="s">
        <v>45</v>
      </c>
      <c r="K865" s="37" t="s">
        <v>45</v>
      </c>
      <c r="L865" s="37" t="s">
        <v>45</v>
      </c>
      <c r="M865" s="44" t="s">
        <v>1700</v>
      </c>
      <c r="N865" s="44">
        <f>SUM(O865:U865,V865:BK865)</f>
        <v>10</v>
      </c>
      <c r="O865" s="44">
        <v>0</v>
      </c>
      <c r="P865" s="44">
        <v>0</v>
      </c>
      <c r="Q865" s="44">
        <v>1</v>
      </c>
      <c r="R865" s="44">
        <v>0</v>
      </c>
      <c r="S865" s="44">
        <v>0</v>
      </c>
      <c r="T865" s="44">
        <v>2</v>
      </c>
      <c r="U865" s="44">
        <v>6</v>
      </c>
      <c r="V865" s="44">
        <v>0</v>
      </c>
      <c r="W865" s="44">
        <v>0</v>
      </c>
      <c r="X865" s="44">
        <v>0</v>
      </c>
      <c r="Y865" s="44">
        <v>1</v>
      </c>
      <c r="Z865" s="44">
        <v>0</v>
      </c>
      <c r="AA865" s="44">
        <v>0</v>
      </c>
      <c r="AB865" s="44">
        <v>0</v>
      </c>
      <c r="AC865" s="44">
        <v>0</v>
      </c>
      <c r="AD865" s="44">
        <v>0</v>
      </c>
      <c r="AE865" s="44">
        <v>0</v>
      </c>
      <c r="AF865" s="44">
        <v>0</v>
      </c>
      <c r="AG865" s="44">
        <v>0</v>
      </c>
      <c r="AH865" s="44">
        <v>0</v>
      </c>
      <c r="AI865" s="44">
        <v>0</v>
      </c>
      <c r="AJ865" s="44">
        <v>0</v>
      </c>
      <c r="AK865" s="44">
        <v>0</v>
      </c>
      <c r="AL865" s="44">
        <v>0</v>
      </c>
      <c r="AM865" s="44">
        <v>0</v>
      </c>
      <c r="AN865" s="44">
        <v>0</v>
      </c>
      <c r="AO865" s="44">
        <v>0</v>
      </c>
      <c r="AP865" s="44">
        <v>0</v>
      </c>
      <c r="AQ865" s="44">
        <v>0</v>
      </c>
      <c r="AR865" s="44">
        <v>0</v>
      </c>
      <c r="AS865" s="44">
        <v>0</v>
      </c>
      <c r="AT865" s="44">
        <v>0</v>
      </c>
      <c r="AU865" s="44">
        <v>0</v>
      </c>
      <c r="AV865" s="44">
        <v>0</v>
      </c>
      <c r="AW865" s="44">
        <v>0</v>
      </c>
      <c r="AX865" s="44">
        <v>0</v>
      </c>
      <c r="AY865" s="44">
        <v>0</v>
      </c>
      <c r="AZ865" s="44">
        <v>0</v>
      </c>
      <c r="BA865" s="44">
        <v>0</v>
      </c>
      <c r="BB865" s="44">
        <v>0</v>
      </c>
      <c r="BC865" s="44">
        <v>0</v>
      </c>
      <c r="BD865" s="44">
        <v>0</v>
      </c>
      <c r="BE865" s="44">
        <v>0</v>
      </c>
      <c r="BF865" s="44">
        <v>0</v>
      </c>
      <c r="BG865" s="44">
        <v>0</v>
      </c>
      <c r="BH865" s="44">
        <v>0</v>
      </c>
      <c r="BI865" s="44">
        <v>0</v>
      </c>
      <c r="BJ865" s="44">
        <v>0</v>
      </c>
      <c r="BK865" s="44">
        <v>0</v>
      </c>
      <c r="BL865" s="44">
        <f>SUM(V865:BK865)</f>
        <v>1</v>
      </c>
      <c r="BM865" s="152">
        <f t="shared" si="1"/>
        <v>1</v>
      </c>
      <c r="BN865" s="153">
        <f t="shared" si="2"/>
        <v>0</v>
      </c>
      <c r="BO865" s="154">
        <f t="shared" si="3"/>
        <v>0</v>
      </c>
      <c r="BP865" s="155">
        <f t="shared" si="4"/>
        <v>0</v>
      </c>
      <c r="BQ865" s="44"/>
    </row>
    <row r="866" spans="1:69" s="57" customFormat="1" ht="15" hidden="1" customHeight="1" x14ac:dyDescent="0.3">
      <c r="A866" s="57" t="s">
        <v>1811</v>
      </c>
      <c r="B866" s="62" t="s">
        <v>1817</v>
      </c>
      <c r="C866" s="62" t="s">
        <v>1817</v>
      </c>
      <c r="D866" s="57">
        <v>2021</v>
      </c>
      <c r="E866" s="61">
        <v>44405</v>
      </c>
      <c r="F866" s="62" t="s">
        <v>19</v>
      </c>
      <c r="G866" s="62" t="s">
        <v>20</v>
      </c>
      <c r="H866" s="63" t="s">
        <v>21</v>
      </c>
      <c r="I866" s="63" t="s">
        <v>21</v>
      </c>
      <c r="J866" s="63" t="s">
        <v>22</v>
      </c>
      <c r="K866" s="63" t="s">
        <v>21</v>
      </c>
      <c r="L866" s="63" t="s">
        <v>22</v>
      </c>
      <c r="M866" s="62" t="s">
        <v>1698</v>
      </c>
      <c r="O866" s="57">
        <v>0</v>
      </c>
      <c r="P866" s="57">
        <v>0</v>
      </c>
      <c r="Q866" s="57">
        <v>0</v>
      </c>
      <c r="R866" s="57">
        <v>0</v>
      </c>
      <c r="S866" s="57">
        <v>0</v>
      </c>
      <c r="T866" s="57">
        <v>0</v>
      </c>
      <c r="U866" s="57">
        <v>0</v>
      </c>
      <c r="V866" s="57">
        <v>0</v>
      </c>
      <c r="W866" s="57">
        <v>0</v>
      </c>
      <c r="X866" s="57">
        <v>0</v>
      </c>
      <c r="Y866" s="62">
        <v>2</v>
      </c>
      <c r="Z866" s="57">
        <v>0</v>
      </c>
      <c r="AA866" s="62">
        <v>1</v>
      </c>
      <c r="AB866" s="57">
        <v>0</v>
      </c>
      <c r="AC866" s="57">
        <v>0</v>
      </c>
      <c r="AD866" s="57">
        <v>0</v>
      </c>
      <c r="AE866" s="57">
        <v>0</v>
      </c>
      <c r="AF866" s="57">
        <v>0</v>
      </c>
      <c r="AG866" s="57">
        <v>0</v>
      </c>
      <c r="AH866" s="57">
        <v>0</v>
      </c>
      <c r="AI866" s="57">
        <v>0</v>
      </c>
      <c r="AJ866" s="57">
        <v>0</v>
      </c>
      <c r="AK866" s="57">
        <v>0</v>
      </c>
      <c r="AL866" s="57">
        <v>0</v>
      </c>
      <c r="AM866" s="57">
        <v>0</v>
      </c>
      <c r="AN866" s="57">
        <v>0</v>
      </c>
      <c r="AO866" s="62">
        <v>4</v>
      </c>
      <c r="AP866" s="57">
        <v>0</v>
      </c>
      <c r="AQ866" s="57">
        <v>0</v>
      </c>
      <c r="AR866" s="62">
        <v>8</v>
      </c>
      <c r="AS866" s="57">
        <v>0</v>
      </c>
      <c r="AT866" s="57">
        <v>0</v>
      </c>
      <c r="AU866" s="57">
        <v>0</v>
      </c>
      <c r="AV866" s="57">
        <v>0</v>
      </c>
      <c r="AW866" s="57">
        <v>0</v>
      </c>
      <c r="AX866" s="57">
        <v>0</v>
      </c>
      <c r="AY866" s="57">
        <v>0</v>
      </c>
      <c r="AZ866" s="57">
        <v>0</v>
      </c>
      <c r="BA866" s="57">
        <v>0</v>
      </c>
      <c r="BB866" s="57">
        <v>0</v>
      </c>
      <c r="BC866" s="57">
        <v>0</v>
      </c>
      <c r="BD866" s="57">
        <v>0</v>
      </c>
      <c r="BE866" s="57">
        <v>0</v>
      </c>
      <c r="BF866" s="57">
        <v>0</v>
      </c>
      <c r="BG866" s="57">
        <v>0</v>
      </c>
      <c r="BH866" s="57">
        <v>0</v>
      </c>
      <c r="BI866" s="57">
        <v>0</v>
      </c>
      <c r="BJ866" s="57">
        <v>0</v>
      </c>
      <c r="BK866" s="57">
        <v>0</v>
      </c>
      <c r="BL866" s="62">
        <f t="shared" ref="BL866:BL929" si="5">SUM(V866:BK866)</f>
        <v>15</v>
      </c>
      <c r="BM866" s="57">
        <f t="shared" si="1"/>
        <v>14</v>
      </c>
      <c r="BN866" s="57">
        <f t="shared" si="2"/>
        <v>1</v>
      </c>
      <c r="BO866" s="57">
        <f t="shared" si="3"/>
        <v>0</v>
      </c>
      <c r="BP866" s="57">
        <f t="shared" si="4"/>
        <v>0</v>
      </c>
    </row>
    <row r="867" spans="1:69" s="57" customFormat="1" ht="15" hidden="1" customHeight="1" x14ac:dyDescent="0.3">
      <c r="A867" s="57" t="s">
        <v>1811</v>
      </c>
      <c r="B867" s="62" t="s">
        <v>1817</v>
      </c>
      <c r="C867" s="62" t="s">
        <v>1817</v>
      </c>
      <c r="D867" s="57">
        <v>2021</v>
      </c>
      <c r="E867" s="61">
        <v>44405</v>
      </c>
      <c r="F867" s="62" t="s">
        <v>19</v>
      </c>
      <c r="G867" s="62" t="s">
        <v>20</v>
      </c>
      <c r="H867" s="63" t="s">
        <v>21</v>
      </c>
      <c r="I867" s="63" t="s">
        <v>21</v>
      </c>
      <c r="J867" s="63" t="s">
        <v>22</v>
      </c>
      <c r="K867" s="63" t="s">
        <v>21</v>
      </c>
      <c r="L867" s="63" t="s">
        <v>22</v>
      </c>
      <c r="M867" s="62" t="s">
        <v>1699</v>
      </c>
      <c r="O867" s="57">
        <v>0</v>
      </c>
      <c r="P867" s="57">
        <v>0</v>
      </c>
      <c r="Q867" s="57">
        <v>0</v>
      </c>
      <c r="R867" s="57">
        <v>0</v>
      </c>
      <c r="S867" s="57">
        <v>0</v>
      </c>
      <c r="T867" s="57">
        <v>0</v>
      </c>
      <c r="U867" s="57">
        <v>0</v>
      </c>
      <c r="V867" s="57">
        <v>0</v>
      </c>
      <c r="W867" s="57">
        <v>0</v>
      </c>
      <c r="X867" s="57">
        <v>0</v>
      </c>
      <c r="Y867" s="62">
        <v>0</v>
      </c>
      <c r="Z867" s="57">
        <v>0</v>
      </c>
      <c r="AA867" s="62">
        <v>3</v>
      </c>
      <c r="AB867" s="57">
        <v>0</v>
      </c>
      <c r="AC867" s="57">
        <v>0</v>
      </c>
      <c r="AD867" s="57">
        <v>0</v>
      </c>
      <c r="AE867" s="57">
        <v>0</v>
      </c>
      <c r="AF867" s="57">
        <v>0</v>
      </c>
      <c r="AG867" s="57">
        <v>0</v>
      </c>
      <c r="AH867" s="57">
        <v>0</v>
      </c>
      <c r="AI867" s="57">
        <v>0</v>
      </c>
      <c r="AJ867" s="57">
        <v>0</v>
      </c>
      <c r="AK867" s="57">
        <v>0</v>
      </c>
      <c r="AL867" s="57">
        <v>0</v>
      </c>
      <c r="AM867" s="57">
        <v>0</v>
      </c>
      <c r="AN867" s="57">
        <v>0</v>
      </c>
      <c r="AO867" s="62">
        <v>0</v>
      </c>
      <c r="AP867" s="57">
        <v>0</v>
      </c>
      <c r="AQ867" s="57">
        <v>0</v>
      </c>
      <c r="AR867" s="62">
        <v>0</v>
      </c>
      <c r="AS867" s="57">
        <v>0</v>
      </c>
      <c r="AT867" s="57">
        <v>0</v>
      </c>
      <c r="AU867" s="57">
        <v>0</v>
      </c>
      <c r="AV867" s="57">
        <v>0</v>
      </c>
      <c r="AW867" s="57">
        <v>0</v>
      </c>
      <c r="AX867" s="57">
        <v>0</v>
      </c>
      <c r="AY867" s="57">
        <v>0</v>
      </c>
      <c r="AZ867" s="57">
        <v>0</v>
      </c>
      <c r="BA867" s="57">
        <v>0</v>
      </c>
      <c r="BB867" s="57">
        <v>0</v>
      </c>
      <c r="BC867" s="57">
        <v>0</v>
      </c>
      <c r="BD867" s="57">
        <v>0</v>
      </c>
      <c r="BE867" s="57">
        <v>0</v>
      </c>
      <c r="BF867" s="57">
        <v>0</v>
      </c>
      <c r="BG867" s="57">
        <v>0</v>
      </c>
      <c r="BH867" s="57">
        <v>0</v>
      </c>
      <c r="BI867" s="57">
        <v>0</v>
      </c>
      <c r="BJ867" s="57">
        <v>0</v>
      </c>
      <c r="BK867" s="57">
        <v>0</v>
      </c>
      <c r="BL867" s="62">
        <f t="shared" si="5"/>
        <v>3</v>
      </c>
      <c r="BM867" s="57">
        <f t="shared" si="1"/>
        <v>0</v>
      </c>
      <c r="BN867" s="57">
        <f t="shared" si="2"/>
        <v>3</v>
      </c>
      <c r="BO867" s="57">
        <f t="shared" si="3"/>
        <v>0</v>
      </c>
      <c r="BP867" s="57">
        <f t="shared" si="4"/>
        <v>0</v>
      </c>
    </row>
    <row r="868" spans="1:69" s="57" customFormat="1" ht="15" hidden="1" customHeight="1" x14ac:dyDescent="0.3">
      <c r="A868" s="57" t="s">
        <v>1811</v>
      </c>
      <c r="B868" s="62" t="s">
        <v>1817</v>
      </c>
      <c r="C868" s="62" t="s">
        <v>1817</v>
      </c>
      <c r="D868" s="57">
        <v>2021</v>
      </c>
      <c r="E868" s="61">
        <v>44405</v>
      </c>
      <c r="F868" s="62" t="s">
        <v>19</v>
      </c>
      <c r="G868" s="62" t="s">
        <v>20</v>
      </c>
      <c r="H868" s="63" t="s">
        <v>21</v>
      </c>
      <c r="I868" s="63" t="s">
        <v>21</v>
      </c>
      <c r="J868" s="63" t="s">
        <v>22</v>
      </c>
      <c r="K868" s="63" t="s">
        <v>21</v>
      </c>
      <c r="L868" s="63" t="s">
        <v>22</v>
      </c>
      <c r="M868" s="62" t="s">
        <v>1700</v>
      </c>
      <c r="N868" s="57">
        <f>SUM(O868:U868,V868:BK868)</f>
        <v>10</v>
      </c>
      <c r="O868" s="57">
        <v>0</v>
      </c>
      <c r="P868" s="57">
        <v>0</v>
      </c>
      <c r="Q868" s="57">
        <v>0</v>
      </c>
      <c r="R868" s="57">
        <v>0</v>
      </c>
      <c r="S868" s="57">
        <v>0</v>
      </c>
      <c r="T868" s="62">
        <v>5</v>
      </c>
      <c r="U868" s="62">
        <v>5</v>
      </c>
      <c r="V868" s="57">
        <v>0</v>
      </c>
      <c r="W868" s="57">
        <v>0</v>
      </c>
      <c r="X868" s="57">
        <v>0</v>
      </c>
      <c r="Y868" s="62">
        <v>0</v>
      </c>
      <c r="Z868" s="57">
        <v>0</v>
      </c>
      <c r="AA868" s="62">
        <v>0</v>
      </c>
      <c r="AB868" s="57">
        <v>0</v>
      </c>
      <c r="AC868" s="57">
        <v>0</v>
      </c>
      <c r="AD868" s="57">
        <v>0</v>
      </c>
      <c r="AE868" s="57">
        <v>0</v>
      </c>
      <c r="AF868" s="57">
        <v>0</v>
      </c>
      <c r="AG868" s="57">
        <v>0</v>
      </c>
      <c r="AH868" s="57">
        <v>0</v>
      </c>
      <c r="AI868" s="57">
        <v>0</v>
      </c>
      <c r="AJ868" s="57">
        <v>0</v>
      </c>
      <c r="AK868" s="57">
        <v>0</v>
      </c>
      <c r="AL868" s="57">
        <v>0</v>
      </c>
      <c r="AM868" s="57">
        <v>0</v>
      </c>
      <c r="AN868" s="57">
        <v>0</v>
      </c>
      <c r="AO868" s="62">
        <v>0</v>
      </c>
      <c r="AP868" s="57">
        <v>0</v>
      </c>
      <c r="AQ868" s="57">
        <v>0</v>
      </c>
      <c r="AR868" s="62">
        <v>0</v>
      </c>
      <c r="AS868" s="57">
        <v>0</v>
      </c>
      <c r="AT868" s="57">
        <v>0</v>
      </c>
      <c r="AU868" s="57">
        <v>0</v>
      </c>
      <c r="AV868" s="57">
        <v>0</v>
      </c>
      <c r="AW868" s="57">
        <v>0</v>
      </c>
      <c r="AX868" s="57">
        <v>0</v>
      </c>
      <c r="AY868" s="57">
        <v>0</v>
      </c>
      <c r="AZ868" s="57">
        <v>0</v>
      </c>
      <c r="BA868" s="57">
        <v>0</v>
      </c>
      <c r="BB868" s="57">
        <v>0</v>
      </c>
      <c r="BC868" s="57">
        <v>0</v>
      </c>
      <c r="BD868" s="57">
        <v>0</v>
      </c>
      <c r="BE868" s="57">
        <v>0</v>
      </c>
      <c r="BF868" s="57">
        <v>0</v>
      </c>
      <c r="BG868" s="57">
        <v>0</v>
      </c>
      <c r="BH868" s="57">
        <v>0</v>
      </c>
      <c r="BI868" s="57">
        <v>0</v>
      </c>
      <c r="BJ868" s="57">
        <v>0</v>
      </c>
      <c r="BK868" s="57">
        <v>0</v>
      </c>
      <c r="BL868" s="62">
        <f t="shared" si="5"/>
        <v>0</v>
      </c>
      <c r="BM868" s="57">
        <f t="shared" si="1"/>
        <v>0</v>
      </c>
      <c r="BN868" s="57">
        <f t="shared" si="2"/>
        <v>0</v>
      </c>
      <c r="BO868" s="57">
        <f t="shared" si="3"/>
        <v>0</v>
      </c>
      <c r="BP868" s="57">
        <f t="shared" si="4"/>
        <v>0</v>
      </c>
    </row>
    <row r="869" spans="1:69" s="57" customFormat="1" ht="15" hidden="1" customHeight="1" x14ac:dyDescent="0.3">
      <c r="A869" s="57" t="s">
        <v>1811</v>
      </c>
      <c r="B869" s="62" t="s">
        <v>1817</v>
      </c>
      <c r="C869" s="62" t="s">
        <v>1817</v>
      </c>
      <c r="D869" s="57">
        <v>2021</v>
      </c>
      <c r="E869" s="61">
        <v>44405</v>
      </c>
      <c r="F869" s="62" t="s">
        <v>19</v>
      </c>
      <c r="G869" s="62" t="s">
        <v>25</v>
      </c>
      <c r="H869" s="63" t="s">
        <v>26</v>
      </c>
      <c r="I869" s="63" t="s">
        <v>26</v>
      </c>
      <c r="J869" s="63" t="s">
        <v>27</v>
      </c>
      <c r="K869" s="63" t="s">
        <v>26</v>
      </c>
      <c r="L869" s="63" t="s">
        <v>27</v>
      </c>
      <c r="M869" s="62" t="s">
        <v>1698</v>
      </c>
      <c r="O869" s="57">
        <v>0</v>
      </c>
      <c r="P869" s="57">
        <v>0</v>
      </c>
      <c r="Q869" s="57">
        <v>0</v>
      </c>
      <c r="R869" s="57">
        <v>0</v>
      </c>
      <c r="S869" s="57">
        <v>0</v>
      </c>
      <c r="T869" s="57">
        <v>0</v>
      </c>
      <c r="U869" s="57">
        <v>0</v>
      </c>
      <c r="V869" s="57">
        <v>0</v>
      </c>
      <c r="W869" s="57">
        <v>0</v>
      </c>
      <c r="X869" s="57">
        <v>0</v>
      </c>
      <c r="Y869" s="57">
        <v>3</v>
      </c>
      <c r="Z869" s="57">
        <v>0</v>
      </c>
      <c r="AA869" s="57">
        <v>0</v>
      </c>
      <c r="AB869" s="57">
        <v>0</v>
      </c>
      <c r="AC869" s="57">
        <v>0</v>
      </c>
      <c r="AD869" s="57">
        <v>0</v>
      </c>
      <c r="AE869" s="57">
        <v>0</v>
      </c>
      <c r="AF869" s="57">
        <v>0</v>
      </c>
      <c r="AG869" s="57">
        <v>0</v>
      </c>
      <c r="AH869" s="57">
        <v>0</v>
      </c>
      <c r="AI869" s="57">
        <v>0</v>
      </c>
      <c r="AJ869" s="57">
        <v>0</v>
      </c>
      <c r="AK869" s="57">
        <v>0</v>
      </c>
      <c r="AL869" s="57">
        <v>0</v>
      </c>
      <c r="AM869" s="57">
        <v>0</v>
      </c>
      <c r="AN869" s="57">
        <v>0</v>
      </c>
      <c r="AO869" s="57">
        <v>9</v>
      </c>
      <c r="AP869" s="57">
        <v>0</v>
      </c>
      <c r="AQ869" s="57">
        <v>0</v>
      </c>
      <c r="AR869" s="57">
        <v>0</v>
      </c>
      <c r="AS869" s="57">
        <v>0</v>
      </c>
      <c r="AT869" s="57">
        <v>0</v>
      </c>
      <c r="AU869" s="57">
        <v>0</v>
      </c>
      <c r="AV869" s="57">
        <v>0</v>
      </c>
      <c r="AW869" s="57">
        <v>0</v>
      </c>
      <c r="AX869" s="57">
        <v>0</v>
      </c>
      <c r="AY869" s="57">
        <v>0</v>
      </c>
      <c r="AZ869" s="57">
        <v>0</v>
      </c>
      <c r="BA869" s="57">
        <v>0</v>
      </c>
      <c r="BB869" s="57">
        <v>0</v>
      </c>
      <c r="BC869" s="57">
        <v>0</v>
      </c>
      <c r="BD869" s="57">
        <v>0</v>
      </c>
      <c r="BE869" s="57">
        <v>0</v>
      </c>
      <c r="BF869" s="57">
        <v>0</v>
      </c>
      <c r="BG869" s="57">
        <v>0</v>
      </c>
      <c r="BH869" s="57">
        <v>0</v>
      </c>
      <c r="BI869" s="57">
        <v>0</v>
      </c>
      <c r="BJ869" s="57">
        <v>0</v>
      </c>
      <c r="BK869" s="57">
        <v>0</v>
      </c>
      <c r="BL869" s="62">
        <f t="shared" si="5"/>
        <v>12</v>
      </c>
      <c r="BM869" s="57">
        <f t="shared" si="1"/>
        <v>12</v>
      </c>
      <c r="BN869" s="57">
        <f t="shared" si="2"/>
        <v>0</v>
      </c>
      <c r="BO869" s="57">
        <f t="shared" si="3"/>
        <v>0</v>
      </c>
      <c r="BP869" s="57">
        <f t="shared" si="4"/>
        <v>0</v>
      </c>
    </row>
    <row r="870" spans="1:69" s="57" customFormat="1" ht="15" hidden="1" customHeight="1" x14ac:dyDescent="0.3">
      <c r="A870" s="57" t="s">
        <v>1811</v>
      </c>
      <c r="B870" s="62" t="s">
        <v>1817</v>
      </c>
      <c r="C870" s="62" t="s">
        <v>1817</v>
      </c>
      <c r="D870" s="57">
        <v>2021</v>
      </c>
      <c r="E870" s="61">
        <v>44405</v>
      </c>
      <c r="F870" s="62" t="s">
        <v>19</v>
      </c>
      <c r="G870" s="62" t="s">
        <v>25</v>
      </c>
      <c r="H870" s="63" t="s">
        <v>26</v>
      </c>
      <c r="I870" s="63" t="s">
        <v>26</v>
      </c>
      <c r="J870" s="63" t="s">
        <v>27</v>
      </c>
      <c r="K870" s="63" t="s">
        <v>26</v>
      </c>
      <c r="L870" s="63" t="s">
        <v>27</v>
      </c>
      <c r="M870" s="62" t="s">
        <v>1699</v>
      </c>
      <c r="O870" s="57">
        <v>0</v>
      </c>
      <c r="P870" s="57">
        <v>0</v>
      </c>
      <c r="Q870" s="57">
        <v>0</v>
      </c>
      <c r="R870" s="57">
        <v>0</v>
      </c>
      <c r="S870" s="57">
        <v>0</v>
      </c>
      <c r="T870" s="57">
        <v>0</v>
      </c>
      <c r="U870" s="57">
        <v>0</v>
      </c>
      <c r="V870" s="57">
        <v>0</v>
      </c>
      <c r="W870" s="57">
        <v>0</v>
      </c>
      <c r="X870" s="57">
        <v>0</v>
      </c>
      <c r="Y870" s="57">
        <v>0</v>
      </c>
      <c r="Z870" s="57">
        <v>0</v>
      </c>
      <c r="AA870" s="57">
        <v>2</v>
      </c>
      <c r="AB870" s="57">
        <v>0</v>
      </c>
      <c r="AC870" s="57">
        <v>0</v>
      </c>
      <c r="AD870" s="57">
        <v>0</v>
      </c>
      <c r="AE870" s="57">
        <v>0</v>
      </c>
      <c r="AF870" s="57">
        <v>0</v>
      </c>
      <c r="AG870" s="57">
        <v>0</v>
      </c>
      <c r="AH870" s="57">
        <v>0</v>
      </c>
      <c r="AI870" s="57">
        <v>0</v>
      </c>
      <c r="AJ870" s="57">
        <v>0</v>
      </c>
      <c r="AK870" s="57">
        <v>0</v>
      </c>
      <c r="AL870" s="57">
        <v>0</v>
      </c>
      <c r="AM870" s="57">
        <v>1</v>
      </c>
      <c r="AN870" s="57">
        <v>0</v>
      </c>
      <c r="AO870" s="57">
        <v>0</v>
      </c>
      <c r="AP870" s="57">
        <v>0</v>
      </c>
      <c r="AQ870" s="57">
        <v>1</v>
      </c>
      <c r="AR870" s="57">
        <v>0</v>
      </c>
      <c r="AS870" s="57">
        <v>0</v>
      </c>
      <c r="AT870" s="57">
        <v>0</v>
      </c>
      <c r="AU870" s="57">
        <v>0</v>
      </c>
      <c r="AV870" s="57">
        <v>0</v>
      </c>
      <c r="AW870" s="57">
        <v>0</v>
      </c>
      <c r="AX870" s="57">
        <v>0</v>
      </c>
      <c r="AY870" s="57">
        <v>0</v>
      </c>
      <c r="AZ870" s="57">
        <v>0</v>
      </c>
      <c r="BA870" s="57">
        <v>0</v>
      </c>
      <c r="BB870" s="57">
        <v>0</v>
      </c>
      <c r="BC870" s="57">
        <v>0</v>
      </c>
      <c r="BD870" s="57">
        <v>0</v>
      </c>
      <c r="BE870" s="57">
        <v>0</v>
      </c>
      <c r="BF870" s="57">
        <v>0</v>
      </c>
      <c r="BG870" s="57">
        <v>0</v>
      </c>
      <c r="BH870" s="57">
        <v>0</v>
      </c>
      <c r="BI870" s="57">
        <v>0</v>
      </c>
      <c r="BJ870" s="57">
        <v>0</v>
      </c>
      <c r="BK870" s="57">
        <v>0</v>
      </c>
      <c r="BL870" s="62">
        <f t="shared" si="5"/>
        <v>4</v>
      </c>
      <c r="BM870" s="57">
        <f t="shared" si="1"/>
        <v>0</v>
      </c>
      <c r="BN870" s="57">
        <f t="shared" si="2"/>
        <v>2</v>
      </c>
      <c r="BO870" s="57">
        <f t="shared" si="3"/>
        <v>2</v>
      </c>
      <c r="BP870" s="57">
        <f t="shared" si="4"/>
        <v>0</v>
      </c>
    </row>
    <row r="871" spans="1:69" s="57" customFormat="1" ht="15" hidden="1" customHeight="1" x14ac:dyDescent="0.3">
      <c r="A871" s="57" t="s">
        <v>1811</v>
      </c>
      <c r="B871" s="62" t="s">
        <v>1817</v>
      </c>
      <c r="C871" s="62" t="s">
        <v>1817</v>
      </c>
      <c r="D871" s="57">
        <v>2021</v>
      </c>
      <c r="E871" s="61">
        <v>44405</v>
      </c>
      <c r="F871" s="62" t="s">
        <v>19</v>
      </c>
      <c r="G871" s="62" t="s">
        <v>25</v>
      </c>
      <c r="H871" s="63" t="s">
        <v>26</v>
      </c>
      <c r="I871" s="63" t="s">
        <v>26</v>
      </c>
      <c r="J871" s="63" t="s">
        <v>27</v>
      </c>
      <c r="K871" s="63" t="s">
        <v>26</v>
      </c>
      <c r="L871" s="63" t="s">
        <v>27</v>
      </c>
      <c r="M871" s="62" t="s">
        <v>1700</v>
      </c>
      <c r="N871" s="57">
        <f>SUM(O871:U871,V871:BK871)</f>
        <v>10</v>
      </c>
      <c r="O871" s="57">
        <v>0</v>
      </c>
      <c r="P871" s="57">
        <v>0</v>
      </c>
      <c r="Q871" s="57">
        <v>0</v>
      </c>
      <c r="R871" s="57">
        <v>0</v>
      </c>
      <c r="S871" s="57">
        <v>0</v>
      </c>
      <c r="T871" s="57">
        <v>9</v>
      </c>
      <c r="U871" s="57">
        <v>1</v>
      </c>
      <c r="V871" s="57">
        <v>0</v>
      </c>
      <c r="W871" s="57">
        <v>0</v>
      </c>
      <c r="X871" s="57">
        <v>0</v>
      </c>
      <c r="Y871" s="57">
        <v>0</v>
      </c>
      <c r="Z871" s="57">
        <v>0</v>
      </c>
      <c r="AA871" s="57">
        <v>0</v>
      </c>
      <c r="AB871" s="57">
        <v>0</v>
      </c>
      <c r="AC871" s="57">
        <v>0</v>
      </c>
      <c r="AD871" s="57">
        <v>0</v>
      </c>
      <c r="AE871" s="57">
        <v>0</v>
      </c>
      <c r="AF871" s="57">
        <v>0</v>
      </c>
      <c r="AG871" s="57">
        <v>0</v>
      </c>
      <c r="AH871" s="57">
        <v>0</v>
      </c>
      <c r="AI871" s="57">
        <v>0</v>
      </c>
      <c r="AJ871" s="57">
        <v>0</v>
      </c>
      <c r="AK871" s="57">
        <v>0</v>
      </c>
      <c r="AL871" s="57">
        <v>0</v>
      </c>
      <c r="AM871" s="57">
        <v>0</v>
      </c>
      <c r="AN871" s="57">
        <v>0</v>
      </c>
      <c r="AO871" s="57">
        <v>0</v>
      </c>
      <c r="AP871" s="57">
        <v>0</v>
      </c>
      <c r="AQ871" s="57">
        <v>0</v>
      </c>
      <c r="AR871" s="57">
        <v>0</v>
      </c>
      <c r="AS871" s="57">
        <v>0</v>
      </c>
      <c r="AT871" s="57">
        <v>0</v>
      </c>
      <c r="AU871" s="57">
        <v>0</v>
      </c>
      <c r="AV871" s="57">
        <v>0</v>
      </c>
      <c r="AW871" s="57">
        <v>0</v>
      </c>
      <c r="AX871" s="57">
        <v>0</v>
      </c>
      <c r="AY871" s="57">
        <v>0</v>
      </c>
      <c r="AZ871" s="57">
        <v>0</v>
      </c>
      <c r="BA871" s="57">
        <v>0</v>
      </c>
      <c r="BB871" s="57">
        <v>0</v>
      </c>
      <c r="BC871" s="57">
        <v>0</v>
      </c>
      <c r="BD871" s="57">
        <v>0</v>
      </c>
      <c r="BE871" s="57">
        <v>0</v>
      </c>
      <c r="BF871" s="57">
        <v>0</v>
      </c>
      <c r="BG871" s="57">
        <v>0</v>
      </c>
      <c r="BH871" s="57">
        <v>0</v>
      </c>
      <c r="BI871" s="57">
        <v>0</v>
      </c>
      <c r="BJ871" s="57">
        <v>0</v>
      </c>
      <c r="BK871" s="57">
        <v>0</v>
      </c>
      <c r="BL871" s="62">
        <f t="shared" si="5"/>
        <v>0</v>
      </c>
      <c r="BM871" s="57">
        <f t="shared" si="1"/>
        <v>0</v>
      </c>
      <c r="BN871" s="57">
        <f t="shared" si="2"/>
        <v>0</v>
      </c>
      <c r="BO871" s="57">
        <f t="shared" si="3"/>
        <v>0</v>
      </c>
      <c r="BP871" s="57">
        <f t="shared" si="4"/>
        <v>0</v>
      </c>
    </row>
    <row r="872" spans="1:69" s="57" customFormat="1" ht="15" hidden="1" customHeight="1" x14ac:dyDescent="0.3">
      <c r="A872" s="57" t="s">
        <v>1811</v>
      </c>
      <c r="B872" s="62" t="s">
        <v>1817</v>
      </c>
      <c r="C872" s="62" t="s">
        <v>1817</v>
      </c>
      <c r="D872" s="57">
        <v>2021</v>
      </c>
      <c r="E872" s="61">
        <v>44405</v>
      </c>
      <c r="F872" s="62" t="s">
        <v>19</v>
      </c>
      <c r="G872" s="62" t="s">
        <v>30</v>
      </c>
      <c r="H872" s="63" t="s">
        <v>31</v>
      </c>
      <c r="I872" s="63" t="s">
        <v>31</v>
      </c>
      <c r="J872" s="63" t="s">
        <v>31</v>
      </c>
      <c r="K872" s="63" t="s">
        <v>31</v>
      </c>
      <c r="L872" s="63" t="s">
        <v>31</v>
      </c>
      <c r="M872" s="62" t="s">
        <v>1698</v>
      </c>
      <c r="O872" s="57">
        <v>0</v>
      </c>
      <c r="P872" s="57">
        <v>0</v>
      </c>
      <c r="Q872" s="57">
        <v>0</v>
      </c>
      <c r="R872" s="57">
        <v>0</v>
      </c>
      <c r="S872" s="57">
        <v>0</v>
      </c>
      <c r="T872" s="57">
        <v>0</v>
      </c>
      <c r="U872" s="57">
        <v>0</v>
      </c>
      <c r="V872" s="57">
        <v>0</v>
      </c>
      <c r="W872" s="57">
        <v>0</v>
      </c>
      <c r="X872" s="57">
        <v>0</v>
      </c>
      <c r="Y872" s="57">
        <v>3</v>
      </c>
      <c r="Z872" s="57">
        <v>0</v>
      </c>
      <c r="AA872" s="57">
        <v>0</v>
      </c>
      <c r="AB872" s="57">
        <v>0</v>
      </c>
      <c r="AC872" s="57">
        <v>0</v>
      </c>
      <c r="AD872" s="57">
        <v>0</v>
      </c>
      <c r="AE872" s="57">
        <v>0</v>
      </c>
      <c r="AF872" s="57">
        <v>0</v>
      </c>
      <c r="AG872" s="57">
        <v>0</v>
      </c>
      <c r="AH872" s="57">
        <v>0</v>
      </c>
      <c r="AI872" s="57">
        <v>0</v>
      </c>
      <c r="AJ872" s="57">
        <v>0</v>
      </c>
      <c r="AK872" s="57">
        <v>0</v>
      </c>
      <c r="AL872" s="57">
        <v>0</v>
      </c>
      <c r="AM872" s="57">
        <v>0</v>
      </c>
      <c r="AN872" s="57">
        <v>0</v>
      </c>
      <c r="AO872" s="57">
        <v>5</v>
      </c>
      <c r="AP872" s="57">
        <v>0</v>
      </c>
      <c r="AQ872" s="57">
        <v>0</v>
      </c>
      <c r="AR872" s="57">
        <v>0</v>
      </c>
      <c r="AS872" s="57">
        <v>0</v>
      </c>
      <c r="AT872" s="57">
        <v>0</v>
      </c>
      <c r="AU872" s="57">
        <v>0</v>
      </c>
      <c r="AV872" s="57">
        <v>0</v>
      </c>
      <c r="AW872" s="57">
        <v>0</v>
      </c>
      <c r="AX872" s="57">
        <v>0</v>
      </c>
      <c r="AY872" s="57">
        <v>0</v>
      </c>
      <c r="AZ872" s="57">
        <v>0</v>
      </c>
      <c r="BA872" s="57">
        <v>0</v>
      </c>
      <c r="BB872" s="57">
        <v>0</v>
      </c>
      <c r="BC872" s="57">
        <v>0</v>
      </c>
      <c r="BD872" s="57">
        <v>1</v>
      </c>
      <c r="BE872" s="57">
        <v>0</v>
      </c>
      <c r="BF872" s="57">
        <v>0</v>
      </c>
      <c r="BG872" s="57">
        <v>0</v>
      </c>
      <c r="BH872" s="57">
        <v>0</v>
      </c>
      <c r="BI872" s="57">
        <v>0</v>
      </c>
      <c r="BJ872" s="57">
        <v>0</v>
      </c>
      <c r="BK872" s="57">
        <v>0</v>
      </c>
      <c r="BL872" s="62">
        <f t="shared" si="5"/>
        <v>9</v>
      </c>
      <c r="BM872" s="57">
        <f t="shared" si="1"/>
        <v>9</v>
      </c>
      <c r="BN872" s="57">
        <f t="shared" si="2"/>
        <v>0</v>
      </c>
      <c r="BO872" s="57">
        <f t="shared" si="3"/>
        <v>0</v>
      </c>
      <c r="BP872" s="57">
        <f t="shared" si="4"/>
        <v>0</v>
      </c>
    </row>
    <row r="873" spans="1:69" s="57" customFormat="1" ht="15" hidden="1" customHeight="1" x14ac:dyDescent="0.3">
      <c r="A873" s="57" t="s">
        <v>1811</v>
      </c>
      <c r="B873" s="62" t="s">
        <v>1817</v>
      </c>
      <c r="C873" s="62" t="s">
        <v>1817</v>
      </c>
      <c r="D873" s="57">
        <v>2021</v>
      </c>
      <c r="E873" s="61">
        <v>44405</v>
      </c>
      <c r="F873" s="62" t="s">
        <v>19</v>
      </c>
      <c r="G873" s="62" t="s">
        <v>30</v>
      </c>
      <c r="H873" s="63" t="s">
        <v>31</v>
      </c>
      <c r="I873" s="63" t="s">
        <v>31</v>
      </c>
      <c r="J873" s="63" t="s">
        <v>31</v>
      </c>
      <c r="K873" s="63" t="s">
        <v>31</v>
      </c>
      <c r="L873" s="63" t="s">
        <v>31</v>
      </c>
      <c r="M873" s="62" t="s">
        <v>1699</v>
      </c>
      <c r="O873" s="57">
        <v>0</v>
      </c>
      <c r="P873" s="57">
        <v>0</v>
      </c>
      <c r="Q873" s="57">
        <v>0</v>
      </c>
      <c r="R873" s="57">
        <v>0</v>
      </c>
      <c r="S873" s="57">
        <v>0</v>
      </c>
      <c r="T873" s="57">
        <v>0</v>
      </c>
      <c r="U873" s="57">
        <v>0</v>
      </c>
      <c r="V873" s="57">
        <v>0</v>
      </c>
      <c r="W873" s="57">
        <v>0</v>
      </c>
      <c r="X873" s="57">
        <v>0</v>
      </c>
      <c r="Y873" s="57">
        <v>1</v>
      </c>
      <c r="Z873" s="57">
        <v>0</v>
      </c>
      <c r="AA873" s="57">
        <v>2</v>
      </c>
      <c r="AB873" s="57">
        <v>0</v>
      </c>
      <c r="AC873" s="57">
        <v>0</v>
      </c>
      <c r="AD873" s="57">
        <v>0</v>
      </c>
      <c r="AE873" s="57">
        <v>0</v>
      </c>
      <c r="AF873" s="57">
        <v>0</v>
      </c>
      <c r="AG873" s="57">
        <v>0</v>
      </c>
      <c r="AH873" s="57">
        <v>0</v>
      </c>
      <c r="AI873" s="57">
        <v>0</v>
      </c>
      <c r="AJ873" s="57">
        <v>0</v>
      </c>
      <c r="AK873" s="57">
        <v>0</v>
      </c>
      <c r="AL873" s="57">
        <v>0</v>
      </c>
      <c r="AM873" s="57">
        <v>0</v>
      </c>
      <c r="AN873" s="57">
        <v>0</v>
      </c>
      <c r="AO873" s="57">
        <v>0</v>
      </c>
      <c r="AP873" s="57">
        <v>0</v>
      </c>
      <c r="AQ873" s="57">
        <v>0</v>
      </c>
      <c r="AR873" s="57">
        <v>0</v>
      </c>
      <c r="AS873" s="57">
        <v>0</v>
      </c>
      <c r="AT873" s="57">
        <v>0</v>
      </c>
      <c r="AU873" s="57">
        <v>0</v>
      </c>
      <c r="AV873" s="57">
        <v>0</v>
      </c>
      <c r="AW873" s="57">
        <v>0</v>
      </c>
      <c r="AX873" s="57">
        <v>0</v>
      </c>
      <c r="AY873" s="57">
        <v>0</v>
      </c>
      <c r="AZ873" s="57">
        <v>0</v>
      </c>
      <c r="BA873" s="57">
        <v>0</v>
      </c>
      <c r="BB873" s="57">
        <v>0</v>
      </c>
      <c r="BC873" s="57">
        <v>0</v>
      </c>
      <c r="BD873" s="57">
        <v>0</v>
      </c>
      <c r="BE873" s="57">
        <v>0</v>
      </c>
      <c r="BF873" s="57">
        <v>0</v>
      </c>
      <c r="BG873" s="57">
        <v>0</v>
      </c>
      <c r="BH873" s="57">
        <v>0</v>
      </c>
      <c r="BI873" s="57">
        <v>0</v>
      </c>
      <c r="BJ873" s="57">
        <v>0</v>
      </c>
      <c r="BK873" s="57">
        <v>0</v>
      </c>
      <c r="BL873" s="62">
        <f t="shared" si="5"/>
        <v>3</v>
      </c>
      <c r="BM873" s="57">
        <f t="shared" si="1"/>
        <v>1</v>
      </c>
      <c r="BN873" s="57">
        <f t="shared" si="2"/>
        <v>2</v>
      </c>
      <c r="BO873" s="57">
        <f t="shared" si="3"/>
        <v>0</v>
      </c>
      <c r="BP873" s="57">
        <f t="shared" si="4"/>
        <v>0</v>
      </c>
    </row>
    <row r="874" spans="1:69" s="57" customFormat="1" ht="15" hidden="1" customHeight="1" x14ac:dyDescent="0.3">
      <c r="A874" s="57" t="s">
        <v>1811</v>
      </c>
      <c r="B874" s="62" t="s">
        <v>1817</v>
      </c>
      <c r="C874" s="62" t="s">
        <v>1817</v>
      </c>
      <c r="D874" s="57">
        <v>2021</v>
      </c>
      <c r="E874" s="61">
        <v>44405</v>
      </c>
      <c r="F874" s="62" t="s">
        <v>19</v>
      </c>
      <c r="G874" s="62" t="s">
        <v>30</v>
      </c>
      <c r="H874" s="63" t="s">
        <v>31</v>
      </c>
      <c r="I874" s="63" t="s">
        <v>31</v>
      </c>
      <c r="J874" s="63" t="s">
        <v>31</v>
      </c>
      <c r="K874" s="63" t="s">
        <v>31</v>
      </c>
      <c r="L874" s="63" t="s">
        <v>31</v>
      </c>
      <c r="M874" s="62" t="s">
        <v>1700</v>
      </c>
      <c r="N874" s="57">
        <f>SUM(O874:U874,V874:BK874)</f>
        <v>10</v>
      </c>
      <c r="O874" s="57">
        <v>0</v>
      </c>
      <c r="P874" s="57">
        <v>0</v>
      </c>
      <c r="Q874" s="57">
        <v>0</v>
      </c>
      <c r="R874" s="57">
        <v>0</v>
      </c>
      <c r="S874" s="57">
        <v>0</v>
      </c>
      <c r="T874" s="57">
        <v>10</v>
      </c>
      <c r="U874" s="57">
        <v>0</v>
      </c>
      <c r="V874" s="57">
        <v>0</v>
      </c>
      <c r="W874" s="57">
        <v>0</v>
      </c>
      <c r="X874" s="57">
        <v>0</v>
      </c>
      <c r="Y874" s="57">
        <v>0</v>
      </c>
      <c r="Z874" s="57">
        <v>0</v>
      </c>
      <c r="AA874" s="57">
        <v>0</v>
      </c>
      <c r="AB874" s="57">
        <v>0</v>
      </c>
      <c r="AC874" s="57">
        <v>0</v>
      </c>
      <c r="AD874" s="57">
        <v>0</v>
      </c>
      <c r="AE874" s="57">
        <v>0</v>
      </c>
      <c r="AF874" s="57">
        <v>0</v>
      </c>
      <c r="AG874" s="57">
        <v>0</v>
      </c>
      <c r="AH874" s="57">
        <v>0</v>
      </c>
      <c r="AI874" s="57">
        <v>0</v>
      </c>
      <c r="AJ874" s="57">
        <v>0</v>
      </c>
      <c r="AK874" s="57">
        <v>0</v>
      </c>
      <c r="AL874" s="57">
        <v>0</v>
      </c>
      <c r="AM874" s="57">
        <v>0</v>
      </c>
      <c r="AN874" s="57">
        <v>0</v>
      </c>
      <c r="AO874" s="57">
        <v>0</v>
      </c>
      <c r="AP874" s="57">
        <v>0</v>
      </c>
      <c r="AQ874" s="57">
        <v>0</v>
      </c>
      <c r="AR874" s="57">
        <v>0</v>
      </c>
      <c r="AS874" s="57">
        <v>0</v>
      </c>
      <c r="AT874" s="57">
        <v>0</v>
      </c>
      <c r="AU874" s="57">
        <v>0</v>
      </c>
      <c r="AV874" s="57">
        <v>0</v>
      </c>
      <c r="AW874" s="57">
        <v>0</v>
      </c>
      <c r="AX874" s="57">
        <v>0</v>
      </c>
      <c r="AY874" s="57">
        <v>0</v>
      </c>
      <c r="AZ874" s="57">
        <v>0</v>
      </c>
      <c r="BA874" s="57">
        <v>0</v>
      </c>
      <c r="BB874" s="57">
        <v>0</v>
      </c>
      <c r="BC874" s="57">
        <v>0</v>
      </c>
      <c r="BD874" s="57">
        <v>0</v>
      </c>
      <c r="BE874" s="57">
        <v>0</v>
      </c>
      <c r="BF874" s="57">
        <v>0</v>
      </c>
      <c r="BG874" s="57">
        <v>0</v>
      </c>
      <c r="BH874" s="57">
        <v>0</v>
      </c>
      <c r="BI874" s="57">
        <v>0</v>
      </c>
      <c r="BJ874" s="57">
        <v>0</v>
      </c>
      <c r="BK874" s="57">
        <v>0</v>
      </c>
      <c r="BL874" s="62">
        <f t="shared" si="5"/>
        <v>0</v>
      </c>
      <c r="BM874" s="57">
        <f t="shared" si="1"/>
        <v>0</v>
      </c>
      <c r="BN874" s="57">
        <f t="shared" si="2"/>
        <v>0</v>
      </c>
      <c r="BO874" s="57">
        <f t="shared" si="3"/>
        <v>0</v>
      </c>
      <c r="BP874" s="57">
        <f t="shared" si="4"/>
        <v>0</v>
      </c>
    </row>
    <row r="875" spans="1:69" s="57" customFormat="1" ht="15" hidden="1" customHeight="1" x14ac:dyDescent="0.3">
      <c r="A875" s="57" t="s">
        <v>1811</v>
      </c>
      <c r="B875" s="62" t="s">
        <v>1817</v>
      </c>
      <c r="C875" s="62" t="s">
        <v>1817</v>
      </c>
      <c r="D875" s="57">
        <v>2021</v>
      </c>
      <c r="E875" s="61">
        <v>44405</v>
      </c>
      <c r="F875" s="62" t="s">
        <v>19</v>
      </c>
      <c r="G875" s="62" t="s">
        <v>34</v>
      </c>
      <c r="H875" s="63" t="s">
        <v>35</v>
      </c>
      <c r="I875" s="63" t="s">
        <v>31</v>
      </c>
      <c r="J875" s="63" t="s">
        <v>31</v>
      </c>
      <c r="K875" s="63" t="s">
        <v>31</v>
      </c>
      <c r="L875" s="63" t="s">
        <v>31</v>
      </c>
      <c r="M875" s="62" t="s">
        <v>1698</v>
      </c>
      <c r="O875" s="57">
        <v>0</v>
      </c>
      <c r="P875" s="57">
        <v>0</v>
      </c>
      <c r="Q875" s="57">
        <v>0</v>
      </c>
      <c r="R875" s="57">
        <v>0</v>
      </c>
      <c r="S875" s="57">
        <v>0</v>
      </c>
      <c r="T875" s="57">
        <v>0</v>
      </c>
      <c r="U875" s="57">
        <v>0</v>
      </c>
      <c r="V875" s="57">
        <v>0</v>
      </c>
      <c r="W875" s="57">
        <v>0</v>
      </c>
      <c r="X875" s="57">
        <v>0</v>
      </c>
      <c r="Y875" s="57">
        <v>6</v>
      </c>
      <c r="Z875" s="57">
        <v>0</v>
      </c>
      <c r="AA875" s="57">
        <v>0</v>
      </c>
      <c r="AB875" s="57">
        <v>0</v>
      </c>
      <c r="AC875" s="57">
        <v>0</v>
      </c>
      <c r="AD875" s="57">
        <v>0</v>
      </c>
      <c r="AE875" s="57">
        <v>0</v>
      </c>
      <c r="AF875" s="57">
        <v>0</v>
      </c>
      <c r="AG875" s="57">
        <v>0</v>
      </c>
      <c r="AH875" s="57">
        <v>0</v>
      </c>
      <c r="AI875" s="57">
        <v>0</v>
      </c>
      <c r="AJ875" s="57">
        <v>0</v>
      </c>
      <c r="AK875" s="57">
        <v>0</v>
      </c>
      <c r="AL875" s="57">
        <v>0</v>
      </c>
      <c r="AM875" s="57">
        <v>0</v>
      </c>
      <c r="AN875" s="57">
        <v>0</v>
      </c>
      <c r="AO875" s="57">
        <v>3</v>
      </c>
      <c r="AP875" s="57">
        <v>0</v>
      </c>
      <c r="AQ875" s="57">
        <v>0</v>
      </c>
      <c r="AR875" s="57">
        <v>0</v>
      </c>
      <c r="AS875" s="57">
        <v>0</v>
      </c>
      <c r="AT875" s="57">
        <v>0</v>
      </c>
      <c r="AU875" s="57">
        <v>0</v>
      </c>
      <c r="AV875" s="57">
        <v>0</v>
      </c>
      <c r="AW875" s="57">
        <v>0</v>
      </c>
      <c r="AX875" s="57">
        <v>0</v>
      </c>
      <c r="AY875" s="57">
        <v>0</v>
      </c>
      <c r="AZ875" s="57">
        <v>0</v>
      </c>
      <c r="BA875" s="57">
        <v>0</v>
      </c>
      <c r="BB875" s="57">
        <v>0</v>
      </c>
      <c r="BC875" s="57">
        <v>0</v>
      </c>
      <c r="BD875" s="57">
        <v>0</v>
      </c>
      <c r="BE875" s="57">
        <v>0</v>
      </c>
      <c r="BF875" s="57">
        <v>0</v>
      </c>
      <c r="BG875" s="57">
        <v>0</v>
      </c>
      <c r="BH875" s="57">
        <v>0</v>
      </c>
      <c r="BI875" s="57">
        <v>0</v>
      </c>
      <c r="BJ875" s="57">
        <v>0</v>
      </c>
      <c r="BK875" s="57">
        <v>0</v>
      </c>
      <c r="BL875" s="62">
        <f t="shared" si="5"/>
        <v>9</v>
      </c>
      <c r="BM875" s="57">
        <f t="shared" si="1"/>
        <v>9</v>
      </c>
      <c r="BN875" s="57">
        <f t="shared" si="2"/>
        <v>0</v>
      </c>
      <c r="BO875" s="57">
        <f t="shared" si="3"/>
        <v>0</v>
      </c>
      <c r="BP875" s="57">
        <f t="shared" si="4"/>
        <v>0</v>
      </c>
    </row>
    <row r="876" spans="1:69" s="57" customFormat="1" ht="15" hidden="1" customHeight="1" x14ac:dyDescent="0.3">
      <c r="A876" s="57" t="s">
        <v>1811</v>
      </c>
      <c r="B876" s="62" t="s">
        <v>1817</v>
      </c>
      <c r="C876" s="62" t="s">
        <v>1817</v>
      </c>
      <c r="D876" s="57">
        <v>2021</v>
      </c>
      <c r="E876" s="61">
        <v>44405</v>
      </c>
      <c r="F876" s="62" t="s">
        <v>19</v>
      </c>
      <c r="G876" s="62" t="s">
        <v>34</v>
      </c>
      <c r="H876" s="63" t="s">
        <v>35</v>
      </c>
      <c r="I876" s="63" t="s">
        <v>31</v>
      </c>
      <c r="J876" s="63" t="s">
        <v>31</v>
      </c>
      <c r="K876" s="63" t="s">
        <v>31</v>
      </c>
      <c r="L876" s="63" t="s">
        <v>31</v>
      </c>
      <c r="M876" s="62" t="s">
        <v>1699</v>
      </c>
      <c r="O876" s="57">
        <v>0</v>
      </c>
      <c r="P876" s="57">
        <v>0</v>
      </c>
      <c r="Q876" s="57">
        <v>0</v>
      </c>
      <c r="R876" s="57">
        <v>0</v>
      </c>
      <c r="S876" s="57">
        <v>0</v>
      </c>
      <c r="T876" s="57">
        <v>0</v>
      </c>
      <c r="U876" s="57">
        <v>0</v>
      </c>
      <c r="V876" s="57">
        <v>0</v>
      </c>
      <c r="W876" s="57">
        <v>0</v>
      </c>
      <c r="X876" s="57">
        <v>0</v>
      </c>
      <c r="Y876" s="57">
        <v>0</v>
      </c>
      <c r="Z876" s="57">
        <v>0</v>
      </c>
      <c r="AA876" s="57">
        <v>3</v>
      </c>
      <c r="AB876" s="57">
        <v>0</v>
      </c>
      <c r="AC876" s="57">
        <v>0</v>
      </c>
      <c r="AD876" s="57">
        <v>0</v>
      </c>
      <c r="AE876" s="57">
        <v>0</v>
      </c>
      <c r="AF876" s="57">
        <v>0</v>
      </c>
      <c r="AG876" s="57">
        <v>0</v>
      </c>
      <c r="AH876" s="57">
        <v>0</v>
      </c>
      <c r="AI876" s="57">
        <v>0</v>
      </c>
      <c r="AJ876" s="57">
        <v>0</v>
      </c>
      <c r="AK876" s="57">
        <v>0</v>
      </c>
      <c r="AL876" s="57">
        <v>0</v>
      </c>
      <c r="AM876" s="57">
        <v>0</v>
      </c>
      <c r="AN876" s="57">
        <v>0</v>
      </c>
      <c r="AO876" s="57">
        <v>1</v>
      </c>
      <c r="AP876" s="57">
        <v>0</v>
      </c>
      <c r="AQ876" s="57">
        <v>0</v>
      </c>
      <c r="AR876" s="57">
        <v>0</v>
      </c>
      <c r="AS876" s="57">
        <v>0</v>
      </c>
      <c r="AT876" s="57">
        <v>0</v>
      </c>
      <c r="AU876" s="57">
        <v>0</v>
      </c>
      <c r="AV876" s="57">
        <v>0</v>
      </c>
      <c r="AW876" s="57">
        <v>0</v>
      </c>
      <c r="AX876" s="57">
        <v>0</v>
      </c>
      <c r="AY876" s="57">
        <v>0</v>
      </c>
      <c r="AZ876" s="57">
        <v>0</v>
      </c>
      <c r="BA876" s="57">
        <v>0</v>
      </c>
      <c r="BB876" s="57">
        <v>0</v>
      </c>
      <c r="BC876" s="57">
        <v>0</v>
      </c>
      <c r="BD876" s="57">
        <v>0</v>
      </c>
      <c r="BE876" s="57">
        <v>0</v>
      </c>
      <c r="BF876" s="57">
        <v>0</v>
      </c>
      <c r="BG876" s="57">
        <v>0</v>
      </c>
      <c r="BH876" s="57">
        <v>0</v>
      </c>
      <c r="BI876" s="57">
        <v>0</v>
      </c>
      <c r="BJ876" s="57">
        <v>0</v>
      </c>
      <c r="BK876" s="57">
        <v>1</v>
      </c>
      <c r="BL876" s="62">
        <f t="shared" si="5"/>
        <v>5</v>
      </c>
      <c r="BM876" s="57">
        <f t="shared" si="1"/>
        <v>1</v>
      </c>
      <c r="BN876" s="57">
        <f t="shared" si="2"/>
        <v>4</v>
      </c>
      <c r="BO876" s="57">
        <f t="shared" si="3"/>
        <v>0</v>
      </c>
      <c r="BP876" s="57">
        <f t="shared" si="4"/>
        <v>0</v>
      </c>
    </row>
    <row r="877" spans="1:69" s="57" customFormat="1" ht="15" hidden="1" customHeight="1" x14ac:dyDescent="0.3">
      <c r="A877" s="57" t="s">
        <v>1811</v>
      </c>
      <c r="B877" s="62" t="s">
        <v>1817</v>
      </c>
      <c r="C877" s="62" t="s">
        <v>1817</v>
      </c>
      <c r="D877" s="57">
        <v>2021</v>
      </c>
      <c r="E877" s="61">
        <v>44405</v>
      </c>
      <c r="F877" s="62" t="s">
        <v>19</v>
      </c>
      <c r="G877" s="62" t="s">
        <v>34</v>
      </c>
      <c r="H877" s="63" t="s">
        <v>35</v>
      </c>
      <c r="I877" s="63" t="s">
        <v>31</v>
      </c>
      <c r="J877" s="63" t="s">
        <v>31</v>
      </c>
      <c r="K877" s="63" t="s">
        <v>31</v>
      </c>
      <c r="L877" s="63" t="s">
        <v>31</v>
      </c>
      <c r="M877" s="62" t="s">
        <v>1700</v>
      </c>
      <c r="N877" s="57">
        <f>SUM(O877:U877,V877:BK877)</f>
        <v>10</v>
      </c>
      <c r="O877" s="57">
        <v>0</v>
      </c>
      <c r="P877" s="57">
        <v>0</v>
      </c>
      <c r="Q877" s="57">
        <v>0</v>
      </c>
      <c r="R877" s="57">
        <v>0</v>
      </c>
      <c r="S877" s="57">
        <v>0</v>
      </c>
      <c r="T877" s="57">
        <v>10</v>
      </c>
      <c r="U877" s="57">
        <v>0</v>
      </c>
      <c r="V877" s="57">
        <v>0</v>
      </c>
      <c r="W877" s="57">
        <v>0</v>
      </c>
      <c r="X877" s="57">
        <v>0</v>
      </c>
      <c r="Y877" s="57">
        <v>0</v>
      </c>
      <c r="Z877" s="57">
        <v>0</v>
      </c>
      <c r="AA877" s="57">
        <v>0</v>
      </c>
      <c r="AB877" s="57">
        <v>0</v>
      </c>
      <c r="AC877" s="57">
        <v>0</v>
      </c>
      <c r="AD877" s="57">
        <v>0</v>
      </c>
      <c r="AE877" s="57">
        <v>0</v>
      </c>
      <c r="AF877" s="57">
        <v>0</v>
      </c>
      <c r="AG877" s="57">
        <v>0</v>
      </c>
      <c r="AH877" s="57">
        <v>0</v>
      </c>
      <c r="AI877" s="57">
        <v>0</v>
      </c>
      <c r="AJ877" s="57">
        <v>0</v>
      </c>
      <c r="AK877" s="57">
        <v>0</v>
      </c>
      <c r="AL877" s="57">
        <v>0</v>
      </c>
      <c r="AM877" s="57">
        <v>0</v>
      </c>
      <c r="AN877" s="57">
        <v>0</v>
      </c>
      <c r="AO877" s="57">
        <v>0</v>
      </c>
      <c r="AP877" s="57">
        <v>0</v>
      </c>
      <c r="AQ877" s="57">
        <v>0</v>
      </c>
      <c r="AR877" s="57">
        <v>0</v>
      </c>
      <c r="AS877" s="57">
        <v>0</v>
      </c>
      <c r="AT877" s="57">
        <v>0</v>
      </c>
      <c r="AU877" s="57">
        <v>0</v>
      </c>
      <c r="AV877" s="57">
        <v>0</v>
      </c>
      <c r="AW877" s="57">
        <v>0</v>
      </c>
      <c r="AX877" s="57">
        <v>0</v>
      </c>
      <c r="AY877" s="57">
        <v>0</v>
      </c>
      <c r="AZ877" s="57">
        <v>0</v>
      </c>
      <c r="BA877" s="57">
        <v>0</v>
      </c>
      <c r="BB877" s="57">
        <v>0</v>
      </c>
      <c r="BC877" s="57">
        <v>0</v>
      </c>
      <c r="BD877" s="57">
        <v>0</v>
      </c>
      <c r="BE877" s="57">
        <v>0</v>
      </c>
      <c r="BF877" s="57">
        <v>0</v>
      </c>
      <c r="BG877" s="57">
        <v>0</v>
      </c>
      <c r="BH877" s="57">
        <v>0</v>
      </c>
      <c r="BI877" s="57">
        <v>0</v>
      </c>
      <c r="BJ877" s="57">
        <v>0</v>
      </c>
      <c r="BK877" s="57">
        <v>0</v>
      </c>
      <c r="BL877" s="62">
        <f t="shared" si="5"/>
        <v>0</v>
      </c>
      <c r="BM877" s="57">
        <f t="shared" si="1"/>
        <v>0</v>
      </c>
      <c r="BN877" s="57">
        <f t="shared" si="2"/>
        <v>0</v>
      </c>
      <c r="BO877" s="57">
        <f t="shared" si="3"/>
        <v>0</v>
      </c>
      <c r="BP877" s="57">
        <f t="shared" si="4"/>
        <v>0</v>
      </c>
    </row>
    <row r="878" spans="1:69" s="57" customFormat="1" ht="15" hidden="1" customHeight="1" x14ac:dyDescent="0.3">
      <c r="A878" s="57" t="s">
        <v>1811</v>
      </c>
      <c r="B878" s="57" t="s">
        <v>1817</v>
      </c>
      <c r="C878" s="57" t="s">
        <v>1817</v>
      </c>
      <c r="D878" s="57">
        <v>2021</v>
      </c>
      <c r="E878" s="61">
        <v>44405</v>
      </c>
      <c r="F878" s="62" t="s">
        <v>19</v>
      </c>
      <c r="G878" s="62" t="s">
        <v>38</v>
      </c>
      <c r="H878" s="63" t="s">
        <v>21</v>
      </c>
      <c r="I878" s="63" t="s">
        <v>21</v>
      </c>
      <c r="J878" s="63" t="s">
        <v>22</v>
      </c>
      <c r="K878" s="63" t="s">
        <v>21</v>
      </c>
      <c r="L878" s="63" t="s">
        <v>22</v>
      </c>
      <c r="M878" s="62" t="s">
        <v>1698</v>
      </c>
      <c r="O878" s="57">
        <v>0</v>
      </c>
      <c r="P878" s="57">
        <v>0</v>
      </c>
      <c r="Q878" s="57">
        <v>0</v>
      </c>
      <c r="R878" s="57">
        <v>0</v>
      </c>
      <c r="S878" s="57">
        <v>0</v>
      </c>
      <c r="T878" s="57">
        <v>0</v>
      </c>
      <c r="U878" s="57">
        <v>0</v>
      </c>
      <c r="V878" s="57">
        <v>0</v>
      </c>
      <c r="W878" s="57">
        <v>0</v>
      </c>
      <c r="X878" s="57">
        <v>0</v>
      </c>
      <c r="Y878" s="57">
        <v>8</v>
      </c>
      <c r="Z878" s="57">
        <v>0</v>
      </c>
      <c r="AA878" s="57">
        <v>0</v>
      </c>
      <c r="AB878" s="57">
        <v>0</v>
      </c>
      <c r="AC878" s="57">
        <v>0</v>
      </c>
      <c r="AD878" s="57">
        <v>0</v>
      </c>
      <c r="AE878" s="57">
        <v>0</v>
      </c>
      <c r="AF878" s="57">
        <v>0</v>
      </c>
      <c r="AG878" s="57">
        <v>0</v>
      </c>
      <c r="AH878" s="57">
        <v>0</v>
      </c>
      <c r="AI878" s="57">
        <v>0</v>
      </c>
      <c r="AJ878" s="57">
        <v>0</v>
      </c>
      <c r="AK878" s="57">
        <v>0</v>
      </c>
      <c r="AL878" s="57">
        <v>0</v>
      </c>
      <c r="AM878" s="57">
        <v>0</v>
      </c>
      <c r="AN878" s="57">
        <v>0</v>
      </c>
      <c r="AO878" s="57">
        <v>8</v>
      </c>
      <c r="AP878" s="57">
        <v>0</v>
      </c>
      <c r="AQ878" s="57">
        <v>0</v>
      </c>
      <c r="AR878" s="57">
        <v>0</v>
      </c>
      <c r="AS878" s="57">
        <v>0</v>
      </c>
      <c r="AT878" s="57">
        <v>0</v>
      </c>
      <c r="AU878" s="57">
        <v>0</v>
      </c>
      <c r="AV878" s="57">
        <v>0</v>
      </c>
      <c r="AW878" s="57">
        <v>0</v>
      </c>
      <c r="AX878" s="57">
        <v>0</v>
      </c>
      <c r="AY878" s="57">
        <v>0</v>
      </c>
      <c r="AZ878" s="57">
        <v>0</v>
      </c>
      <c r="BA878" s="57">
        <v>0</v>
      </c>
      <c r="BB878" s="57">
        <v>0</v>
      </c>
      <c r="BC878" s="57">
        <v>0</v>
      </c>
      <c r="BD878" s="57">
        <v>0</v>
      </c>
      <c r="BE878" s="57">
        <v>0</v>
      </c>
      <c r="BF878" s="57">
        <v>0</v>
      </c>
      <c r="BG878" s="57">
        <v>0</v>
      </c>
      <c r="BH878" s="57">
        <v>0</v>
      </c>
      <c r="BI878" s="57">
        <v>0</v>
      </c>
      <c r="BJ878" s="57">
        <v>0</v>
      </c>
      <c r="BK878" s="57">
        <v>0</v>
      </c>
      <c r="BL878" s="62">
        <f t="shared" si="5"/>
        <v>16</v>
      </c>
      <c r="BM878" s="57">
        <f t="shared" si="1"/>
        <v>16</v>
      </c>
      <c r="BN878" s="57">
        <f t="shared" si="2"/>
        <v>0</v>
      </c>
      <c r="BO878" s="57">
        <f t="shared" si="3"/>
        <v>0</v>
      </c>
      <c r="BP878" s="57">
        <f t="shared" si="4"/>
        <v>0</v>
      </c>
    </row>
    <row r="879" spans="1:69" s="57" customFormat="1" ht="15" hidden="1" customHeight="1" x14ac:dyDescent="0.3">
      <c r="A879" s="57" t="s">
        <v>1811</v>
      </c>
      <c r="B879" s="57" t="s">
        <v>1817</v>
      </c>
      <c r="C879" s="57" t="s">
        <v>1817</v>
      </c>
      <c r="D879" s="57">
        <v>2021</v>
      </c>
      <c r="E879" s="61">
        <v>44405</v>
      </c>
      <c r="F879" s="62" t="s">
        <v>19</v>
      </c>
      <c r="G879" s="62" t="s">
        <v>38</v>
      </c>
      <c r="H879" s="63" t="s">
        <v>21</v>
      </c>
      <c r="I879" s="63" t="s">
        <v>21</v>
      </c>
      <c r="J879" s="63" t="s">
        <v>22</v>
      </c>
      <c r="K879" s="63" t="s">
        <v>21</v>
      </c>
      <c r="L879" s="63" t="s">
        <v>22</v>
      </c>
      <c r="M879" s="62" t="s">
        <v>1699</v>
      </c>
      <c r="O879" s="57">
        <v>0</v>
      </c>
      <c r="P879" s="57">
        <v>0</v>
      </c>
      <c r="Q879" s="57">
        <v>0</v>
      </c>
      <c r="R879" s="57">
        <v>0</v>
      </c>
      <c r="S879" s="57">
        <v>0</v>
      </c>
      <c r="T879" s="57">
        <v>0</v>
      </c>
      <c r="U879" s="57">
        <v>0</v>
      </c>
      <c r="V879" s="57">
        <v>0</v>
      </c>
      <c r="W879" s="57">
        <v>0</v>
      </c>
      <c r="X879" s="57">
        <v>0</v>
      </c>
      <c r="Y879" s="57">
        <v>0</v>
      </c>
      <c r="Z879" s="57">
        <v>0</v>
      </c>
      <c r="AA879" s="57">
        <v>1</v>
      </c>
      <c r="AB879" s="57">
        <v>0</v>
      </c>
      <c r="AC879" s="57">
        <v>0</v>
      </c>
      <c r="AD879" s="57">
        <v>0</v>
      </c>
      <c r="AE879" s="57">
        <v>0</v>
      </c>
      <c r="AF879" s="57">
        <v>0</v>
      </c>
      <c r="AG879" s="57">
        <v>0</v>
      </c>
      <c r="AH879" s="57">
        <v>0</v>
      </c>
      <c r="AI879" s="57">
        <v>0</v>
      </c>
      <c r="AJ879" s="57">
        <v>0</v>
      </c>
      <c r="AK879" s="57">
        <v>0</v>
      </c>
      <c r="AL879" s="57">
        <v>0</v>
      </c>
      <c r="AM879" s="57">
        <v>0</v>
      </c>
      <c r="AN879" s="57">
        <v>0</v>
      </c>
      <c r="AO879" s="57">
        <v>1</v>
      </c>
      <c r="AP879" s="57">
        <v>0</v>
      </c>
      <c r="AQ879" s="57">
        <v>0</v>
      </c>
      <c r="AR879" s="57">
        <v>0</v>
      </c>
      <c r="AS879" s="57">
        <v>0</v>
      </c>
      <c r="AT879" s="57">
        <v>0</v>
      </c>
      <c r="AU879" s="57">
        <v>0</v>
      </c>
      <c r="AV879" s="57">
        <v>0</v>
      </c>
      <c r="AW879" s="57">
        <v>0</v>
      </c>
      <c r="AX879" s="57">
        <v>0</v>
      </c>
      <c r="AY879" s="57">
        <v>0</v>
      </c>
      <c r="AZ879" s="57">
        <v>0</v>
      </c>
      <c r="BA879" s="57">
        <v>0</v>
      </c>
      <c r="BB879" s="57">
        <v>0</v>
      </c>
      <c r="BC879" s="57">
        <v>0</v>
      </c>
      <c r="BD879" s="57">
        <v>0</v>
      </c>
      <c r="BE879" s="57">
        <v>0</v>
      </c>
      <c r="BF879" s="57">
        <v>0</v>
      </c>
      <c r="BG879" s="57">
        <v>0</v>
      </c>
      <c r="BH879" s="57">
        <v>0</v>
      </c>
      <c r="BI879" s="57">
        <v>0</v>
      </c>
      <c r="BJ879" s="57">
        <v>0</v>
      </c>
      <c r="BK879" s="57">
        <v>0</v>
      </c>
      <c r="BL879" s="62">
        <f t="shared" si="5"/>
        <v>2</v>
      </c>
      <c r="BM879" s="57">
        <f t="shared" si="1"/>
        <v>1</v>
      </c>
      <c r="BN879" s="57">
        <f t="shared" si="2"/>
        <v>1</v>
      </c>
      <c r="BO879" s="57">
        <f t="shared" si="3"/>
        <v>0</v>
      </c>
      <c r="BP879" s="57">
        <f t="shared" si="4"/>
        <v>0</v>
      </c>
    </row>
    <row r="880" spans="1:69" s="57" customFormat="1" ht="15" hidden="1" customHeight="1" x14ac:dyDescent="0.3">
      <c r="A880" s="57" t="s">
        <v>1811</v>
      </c>
      <c r="B880" s="57" t="s">
        <v>1817</v>
      </c>
      <c r="C880" s="57" t="s">
        <v>1817</v>
      </c>
      <c r="D880" s="57">
        <v>2021</v>
      </c>
      <c r="E880" s="61">
        <v>44405</v>
      </c>
      <c r="F880" s="62" t="s">
        <v>19</v>
      </c>
      <c r="G880" s="62" t="s">
        <v>38</v>
      </c>
      <c r="H880" s="63" t="s">
        <v>21</v>
      </c>
      <c r="I880" s="63" t="s">
        <v>21</v>
      </c>
      <c r="J880" s="63" t="s">
        <v>22</v>
      </c>
      <c r="K880" s="63" t="s">
        <v>21</v>
      </c>
      <c r="L880" s="63" t="s">
        <v>22</v>
      </c>
      <c r="M880" s="62" t="s">
        <v>1700</v>
      </c>
      <c r="N880" s="57">
        <f>SUM(O880:U880,V880:BK880)</f>
        <v>10</v>
      </c>
      <c r="O880" s="57">
        <v>0</v>
      </c>
      <c r="P880" s="57">
        <v>0</v>
      </c>
      <c r="Q880" s="57">
        <v>0</v>
      </c>
      <c r="R880" s="57">
        <v>0</v>
      </c>
      <c r="S880" s="57">
        <v>0</v>
      </c>
      <c r="T880" s="57">
        <v>10</v>
      </c>
      <c r="U880" s="57">
        <v>0</v>
      </c>
      <c r="V880" s="57">
        <v>0</v>
      </c>
      <c r="W880" s="57">
        <v>0</v>
      </c>
      <c r="X880" s="57">
        <v>0</v>
      </c>
      <c r="Y880" s="57">
        <v>0</v>
      </c>
      <c r="Z880" s="57">
        <v>0</v>
      </c>
      <c r="AA880" s="57">
        <v>0</v>
      </c>
      <c r="AB880" s="57">
        <v>0</v>
      </c>
      <c r="AC880" s="57">
        <v>0</v>
      </c>
      <c r="AD880" s="57">
        <v>0</v>
      </c>
      <c r="AE880" s="57">
        <v>0</v>
      </c>
      <c r="AF880" s="57">
        <v>0</v>
      </c>
      <c r="AG880" s="57">
        <v>0</v>
      </c>
      <c r="AH880" s="57">
        <v>0</v>
      </c>
      <c r="AI880" s="57">
        <v>0</v>
      </c>
      <c r="AJ880" s="57">
        <v>0</v>
      </c>
      <c r="AK880" s="57">
        <v>0</v>
      </c>
      <c r="AL880" s="57">
        <v>0</v>
      </c>
      <c r="AM880" s="57">
        <v>0</v>
      </c>
      <c r="AN880" s="57">
        <v>0</v>
      </c>
      <c r="AO880" s="57">
        <v>0</v>
      </c>
      <c r="AP880" s="57">
        <v>0</v>
      </c>
      <c r="AQ880" s="57">
        <v>0</v>
      </c>
      <c r="AR880" s="57">
        <v>0</v>
      </c>
      <c r="AS880" s="57">
        <v>0</v>
      </c>
      <c r="AT880" s="57">
        <v>0</v>
      </c>
      <c r="AU880" s="57">
        <v>0</v>
      </c>
      <c r="AV880" s="57">
        <v>0</v>
      </c>
      <c r="AW880" s="57">
        <v>0</v>
      </c>
      <c r="AX880" s="57">
        <v>0</v>
      </c>
      <c r="AY880" s="57">
        <v>0</v>
      </c>
      <c r="AZ880" s="57">
        <v>0</v>
      </c>
      <c r="BA880" s="57">
        <v>0</v>
      </c>
      <c r="BB880" s="57">
        <v>0</v>
      </c>
      <c r="BC880" s="57">
        <v>0</v>
      </c>
      <c r="BD880" s="57">
        <v>0</v>
      </c>
      <c r="BE880" s="57">
        <v>0</v>
      </c>
      <c r="BF880" s="57">
        <v>0</v>
      </c>
      <c r="BG880" s="57">
        <v>0</v>
      </c>
      <c r="BH880" s="57">
        <v>0</v>
      </c>
      <c r="BI880" s="57">
        <v>0</v>
      </c>
      <c r="BJ880" s="57">
        <v>0</v>
      </c>
      <c r="BK880" s="57">
        <v>0</v>
      </c>
      <c r="BL880" s="62">
        <f t="shared" si="5"/>
        <v>0</v>
      </c>
      <c r="BM880" s="57">
        <f t="shared" si="1"/>
        <v>0</v>
      </c>
      <c r="BN880" s="57">
        <f t="shared" si="2"/>
        <v>0</v>
      </c>
      <c r="BO880" s="57">
        <f t="shared" si="3"/>
        <v>0</v>
      </c>
      <c r="BP880" s="57">
        <f t="shared" si="4"/>
        <v>0</v>
      </c>
    </row>
    <row r="881" spans="1:69" s="57" customFormat="1" ht="15" hidden="1" customHeight="1" x14ac:dyDescent="0.3">
      <c r="A881" s="57" t="s">
        <v>1811</v>
      </c>
      <c r="B881" s="57" t="s">
        <v>1817</v>
      </c>
      <c r="C881" s="57" t="s">
        <v>1817</v>
      </c>
      <c r="D881" s="57">
        <v>2021</v>
      </c>
      <c r="E881" s="61">
        <v>44405</v>
      </c>
      <c r="F881" s="62" t="s">
        <v>19</v>
      </c>
      <c r="G881" s="62" t="s">
        <v>41</v>
      </c>
      <c r="H881" s="63" t="s">
        <v>22</v>
      </c>
      <c r="I881" s="63" t="s">
        <v>22</v>
      </c>
      <c r="J881" s="63" t="s">
        <v>21</v>
      </c>
      <c r="K881" s="63" t="s">
        <v>22</v>
      </c>
      <c r="L881" s="63" t="s">
        <v>21</v>
      </c>
      <c r="M881" s="62" t="s">
        <v>1698</v>
      </c>
      <c r="O881" s="57">
        <v>0</v>
      </c>
      <c r="P881" s="57">
        <v>0</v>
      </c>
      <c r="Q881" s="57">
        <v>0</v>
      </c>
      <c r="R881" s="57">
        <v>0</v>
      </c>
      <c r="S881" s="57">
        <v>0</v>
      </c>
      <c r="T881" s="57">
        <v>0</v>
      </c>
      <c r="U881" s="57">
        <v>0</v>
      </c>
      <c r="V881" s="57">
        <v>0</v>
      </c>
      <c r="W881" s="57">
        <v>0</v>
      </c>
      <c r="X881" s="57">
        <v>0</v>
      </c>
      <c r="Y881" s="57">
        <v>0</v>
      </c>
      <c r="Z881" s="57">
        <v>0</v>
      </c>
      <c r="AA881" s="57">
        <v>2</v>
      </c>
      <c r="AB881" s="57">
        <v>0</v>
      </c>
      <c r="AC881" s="57">
        <v>0</v>
      </c>
      <c r="AD881" s="57">
        <v>0</v>
      </c>
      <c r="AE881" s="57">
        <v>0</v>
      </c>
      <c r="AF881" s="57">
        <v>0</v>
      </c>
      <c r="AG881" s="57">
        <v>0</v>
      </c>
      <c r="AH881" s="57">
        <v>0</v>
      </c>
      <c r="AI881" s="57">
        <v>0</v>
      </c>
      <c r="AJ881" s="57">
        <v>0</v>
      </c>
      <c r="AK881" s="57">
        <v>0</v>
      </c>
      <c r="AL881" s="57">
        <v>0</v>
      </c>
      <c r="AM881" s="57">
        <v>0</v>
      </c>
      <c r="AN881" s="57">
        <v>0</v>
      </c>
      <c r="AO881" s="57">
        <v>1</v>
      </c>
      <c r="AP881" s="57">
        <v>0</v>
      </c>
      <c r="AQ881" s="57">
        <v>0</v>
      </c>
      <c r="AR881" s="57">
        <v>0</v>
      </c>
      <c r="AS881" s="57">
        <v>0</v>
      </c>
      <c r="AT881" s="57">
        <v>0</v>
      </c>
      <c r="AU881" s="57">
        <v>0</v>
      </c>
      <c r="AV881" s="57">
        <v>0</v>
      </c>
      <c r="AW881" s="57">
        <v>0</v>
      </c>
      <c r="AX881" s="57">
        <v>0</v>
      </c>
      <c r="AY881" s="57">
        <v>0</v>
      </c>
      <c r="AZ881" s="57">
        <v>0</v>
      </c>
      <c r="BA881" s="57">
        <v>0</v>
      </c>
      <c r="BB881" s="57">
        <v>0</v>
      </c>
      <c r="BC881" s="57">
        <v>0</v>
      </c>
      <c r="BD881" s="57">
        <v>0</v>
      </c>
      <c r="BE881" s="57">
        <v>0</v>
      </c>
      <c r="BF881" s="57">
        <v>0</v>
      </c>
      <c r="BG881" s="57">
        <v>0</v>
      </c>
      <c r="BH881" s="57">
        <v>0</v>
      </c>
      <c r="BI881" s="57">
        <v>0</v>
      </c>
      <c r="BJ881" s="57">
        <v>0</v>
      </c>
      <c r="BK881" s="57">
        <v>0</v>
      </c>
      <c r="BL881" s="62">
        <f t="shared" si="5"/>
        <v>3</v>
      </c>
      <c r="BM881" s="57">
        <f t="shared" si="1"/>
        <v>1</v>
      </c>
      <c r="BN881" s="57">
        <f t="shared" si="2"/>
        <v>2</v>
      </c>
      <c r="BO881" s="57">
        <f t="shared" si="3"/>
        <v>0</v>
      </c>
      <c r="BP881" s="57">
        <f t="shared" si="4"/>
        <v>0</v>
      </c>
      <c r="BQ881" s="57" t="s">
        <v>1821</v>
      </c>
    </row>
    <row r="882" spans="1:69" s="57" customFormat="1" ht="15" hidden="1" customHeight="1" x14ac:dyDescent="0.3">
      <c r="A882" s="57" t="s">
        <v>1811</v>
      </c>
      <c r="B882" s="57" t="s">
        <v>1817</v>
      </c>
      <c r="C882" s="57" t="s">
        <v>1817</v>
      </c>
      <c r="D882" s="57">
        <v>2021</v>
      </c>
      <c r="E882" s="61">
        <v>44405</v>
      </c>
      <c r="F882" s="62" t="s">
        <v>19</v>
      </c>
      <c r="G882" s="62" t="s">
        <v>41</v>
      </c>
      <c r="H882" s="63" t="s">
        <v>22</v>
      </c>
      <c r="I882" s="63" t="s">
        <v>22</v>
      </c>
      <c r="J882" s="63" t="s">
        <v>21</v>
      </c>
      <c r="K882" s="63" t="s">
        <v>22</v>
      </c>
      <c r="L882" s="63" t="s">
        <v>21</v>
      </c>
      <c r="M882" s="62" t="s">
        <v>1699</v>
      </c>
      <c r="O882" s="57">
        <v>0</v>
      </c>
      <c r="P882" s="57">
        <v>0</v>
      </c>
      <c r="Q882" s="57">
        <v>0</v>
      </c>
      <c r="R882" s="57">
        <v>0</v>
      </c>
      <c r="S882" s="57">
        <v>0</v>
      </c>
      <c r="T882" s="57">
        <v>0</v>
      </c>
      <c r="U882" s="57">
        <v>0</v>
      </c>
      <c r="V882" s="57">
        <v>0</v>
      </c>
      <c r="W882" s="57">
        <v>0</v>
      </c>
      <c r="X882" s="57">
        <v>0</v>
      </c>
      <c r="Y882" s="57">
        <v>0</v>
      </c>
      <c r="Z882" s="57">
        <v>0</v>
      </c>
      <c r="AA882" s="57">
        <v>1</v>
      </c>
      <c r="AB882" s="57">
        <v>0</v>
      </c>
      <c r="AC882" s="57">
        <v>0</v>
      </c>
      <c r="AD882" s="57">
        <v>0</v>
      </c>
      <c r="AE882" s="57">
        <v>0</v>
      </c>
      <c r="AF882" s="57">
        <v>0</v>
      </c>
      <c r="AG882" s="57">
        <v>0</v>
      </c>
      <c r="AH882" s="57">
        <v>0</v>
      </c>
      <c r="AI882" s="57">
        <v>0</v>
      </c>
      <c r="AJ882" s="57">
        <v>0</v>
      </c>
      <c r="AK882" s="57">
        <v>0</v>
      </c>
      <c r="AL882" s="57">
        <v>0</v>
      </c>
      <c r="AM882" s="57">
        <v>0</v>
      </c>
      <c r="AN882" s="57">
        <v>0</v>
      </c>
      <c r="AO882" s="57">
        <v>0</v>
      </c>
      <c r="AP882" s="57">
        <v>0</v>
      </c>
      <c r="AQ882" s="57">
        <v>0</v>
      </c>
      <c r="AR882" s="57">
        <v>0</v>
      </c>
      <c r="AS882" s="57">
        <v>0</v>
      </c>
      <c r="AT882" s="57">
        <v>0</v>
      </c>
      <c r="AU882" s="57">
        <v>0</v>
      </c>
      <c r="AV882" s="57">
        <v>0</v>
      </c>
      <c r="AW882" s="57">
        <v>0</v>
      </c>
      <c r="AX882" s="57">
        <v>0</v>
      </c>
      <c r="AY882" s="57">
        <v>0</v>
      </c>
      <c r="AZ882" s="57">
        <v>0</v>
      </c>
      <c r="BA882" s="57">
        <v>0</v>
      </c>
      <c r="BB882" s="57">
        <v>0</v>
      </c>
      <c r="BC882" s="57">
        <v>0</v>
      </c>
      <c r="BD882" s="57">
        <v>0</v>
      </c>
      <c r="BE882" s="57">
        <v>0</v>
      </c>
      <c r="BF882" s="57">
        <v>0</v>
      </c>
      <c r="BG882" s="57">
        <v>0</v>
      </c>
      <c r="BH882" s="57">
        <v>0</v>
      </c>
      <c r="BI882" s="57">
        <v>0</v>
      </c>
      <c r="BJ882" s="57">
        <v>0</v>
      </c>
      <c r="BK882" s="57">
        <v>0</v>
      </c>
      <c r="BL882" s="62">
        <f t="shared" si="5"/>
        <v>1</v>
      </c>
      <c r="BM882" s="57">
        <f t="shared" si="1"/>
        <v>0</v>
      </c>
      <c r="BN882" s="57">
        <f t="shared" si="2"/>
        <v>1</v>
      </c>
      <c r="BO882" s="57">
        <f t="shared" si="3"/>
        <v>0</v>
      </c>
      <c r="BP882" s="57">
        <f t="shared" si="4"/>
        <v>0</v>
      </c>
      <c r="BQ882" s="57" t="s">
        <v>1821</v>
      </c>
    </row>
    <row r="883" spans="1:69" s="57" customFormat="1" ht="15" hidden="1" customHeight="1" x14ac:dyDescent="0.3">
      <c r="A883" s="57" t="s">
        <v>1811</v>
      </c>
      <c r="B883" s="57" t="s">
        <v>1817</v>
      </c>
      <c r="C883" s="57" t="s">
        <v>1817</v>
      </c>
      <c r="D883" s="57">
        <v>2021</v>
      </c>
      <c r="E883" s="61">
        <v>44405</v>
      </c>
      <c r="F883" s="62" t="s">
        <v>19</v>
      </c>
      <c r="G883" s="62" t="s">
        <v>41</v>
      </c>
      <c r="H883" s="63" t="s">
        <v>22</v>
      </c>
      <c r="I883" s="63" t="s">
        <v>22</v>
      </c>
      <c r="J883" s="63" t="s">
        <v>21</v>
      </c>
      <c r="K883" s="63" t="s">
        <v>22</v>
      </c>
      <c r="L883" s="63" t="s">
        <v>21</v>
      </c>
      <c r="M883" s="62" t="s">
        <v>1700</v>
      </c>
      <c r="N883" s="57">
        <f>SUM(O883:U883,V883:BK883)</f>
        <v>10</v>
      </c>
      <c r="O883" s="57">
        <v>0</v>
      </c>
      <c r="P883" s="57">
        <v>0</v>
      </c>
      <c r="Q883" s="57">
        <v>0</v>
      </c>
      <c r="R883" s="57">
        <v>1</v>
      </c>
      <c r="S883" s="57">
        <v>0</v>
      </c>
      <c r="T883" s="57">
        <v>8</v>
      </c>
      <c r="U883" s="57">
        <v>1</v>
      </c>
      <c r="V883" s="57">
        <v>0</v>
      </c>
      <c r="W883" s="57">
        <v>0</v>
      </c>
      <c r="X883" s="57">
        <v>0</v>
      </c>
      <c r="Y883" s="57">
        <v>0</v>
      </c>
      <c r="Z883" s="57">
        <v>0</v>
      </c>
      <c r="AA883" s="57">
        <v>0</v>
      </c>
      <c r="AB883" s="57">
        <v>0</v>
      </c>
      <c r="AC883" s="57">
        <v>0</v>
      </c>
      <c r="AD883" s="57">
        <v>0</v>
      </c>
      <c r="AE883" s="57">
        <v>0</v>
      </c>
      <c r="AF883" s="57">
        <v>0</v>
      </c>
      <c r="AG883" s="57">
        <v>0</v>
      </c>
      <c r="AH883" s="57">
        <v>0</v>
      </c>
      <c r="AI883" s="57">
        <v>0</v>
      </c>
      <c r="AJ883" s="57">
        <v>0</v>
      </c>
      <c r="AK883" s="57">
        <v>0</v>
      </c>
      <c r="AL883" s="57">
        <v>0</v>
      </c>
      <c r="AM883" s="57">
        <v>0</v>
      </c>
      <c r="AN883" s="57">
        <v>0</v>
      </c>
      <c r="AO883" s="57">
        <v>0</v>
      </c>
      <c r="AP883" s="57">
        <v>0</v>
      </c>
      <c r="AQ883" s="57">
        <v>0</v>
      </c>
      <c r="AR883" s="57">
        <v>0</v>
      </c>
      <c r="AS883" s="57">
        <v>0</v>
      </c>
      <c r="AT883" s="57">
        <v>0</v>
      </c>
      <c r="AU883" s="57">
        <v>0</v>
      </c>
      <c r="AV883" s="57">
        <v>0</v>
      </c>
      <c r="AW883" s="57">
        <v>0</v>
      </c>
      <c r="AX883" s="57">
        <v>0</v>
      </c>
      <c r="AY883" s="57">
        <v>0</v>
      </c>
      <c r="AZ883" s="57">
        <v>0</v>
      </c>
      <c r="BA883" s="57">
        <v>0</v>
      </c>
      <c r="BB883" s="57">
        <v>0</v>
      </c>
      <c r="BC883" s="57">
        <v>0</v>
      </c>
      <c r="BD883" s="57">
        <v>0</v>
      </c>
      <c r="BE883" s="57">
        <v>0</v>
      </c>
      <c r="BF883" s="57">
        <v>0</v>
      </c>
      <c r="BG883" s="57">
        <v>0</v>
      </c>
      <c r="BH883" s="57">
        <v>0</v>
      </c>
      <c r="BI883" s="57">
        <v>0</v>
      </c>
      <c r="BJ883" s="57">
        <v>0</v>
      </c>
      <c r="BK883" s="57">
        <v>0</v>
      </c>
      <c r="BL883" s="62">
        <f t="shared" si="5"/>
        <v>0</v>
      </c>
      <c r="BM883" s="57">
        <f t="shared" si="1"/>
        <v>0</v>
      </c>
      <c r="BN883" s="57">
        <f t="shared" si="2"/>
        <v>0</v>
      </c>
      <c r="BO883" s="57">
        <f t="shared" si="3"/>
        <v>0</v>
      </c>
      <c r="BP883" s="57">
        <f t="shared" si="4"/>
        <v>0</v>
      </c>
      <c r="BQ883" s="57" t="s">
        <v>1821</v>
      </c>
    </row>
    <row r="884" spans="1:69" s="57" customFormat="1" ht="15" hidden="1" customHeight="1" x14ac:dyDescent="0.3">
      <c r="A884" s="57" t="s">
        <v>1811</v>
      </c>
      <c r="B884" s="57" t="s">
        <v>1820</v>
      </c>
      <c r="C884" s="57" t="s">
        <v>1816</v>
      </c>
      <c r="D884" s="57">
        <v>2021</v>
      </c>
      <c r="E884" s="61">
        <v>44405</v>
      </c>
      <c r="F884" s="62" t="s">
        <v>19</v>
      </c>
      <c r="G884" s="62" t="s">
        <v>44</v>
      </c>
      <c r="H884" s="63" t="s">
        <v>45</v>
      </c>
      <c r="I884" s="63" t="s">
        <v>45</v>
      </c>
      <c r="J884" s="63" t="s">
        <v>45</v>
      </c>
      <c r="K884" s="63" t="s">
        <v>45</v>
      </c>
      <c r="L884" s="63" t="s">
        <v>45</v>
      </c>
      <c r="M884" s="62" t="s">
        <v>1698</v>
      </c>
      <c r="O884" s="57">
        <v>0</v>
      </c>
      <c r="P884" s="57">
        <v>0</v>
      </c>
      <c r="Q884" s="57">
        <v>0</v>
      </c>
      <c r="R884" s="57">
        <v>0</v>
      </c>
      <c r="S884" s="57">
        <v>0</v>
      </c>
      <c r="T884" s="57">
        <v>0</v>
      </c>
      <c r="U884" s="57">
        <v>0</v>
      </c>
      <c r="V884" s="57">
        <v>0</v>
      </c>
      <c r="W884" s="57">
        <v>0</v>
      </c>
      <c r="X884" s="57">
        <v>0</v>
      </c>
      <c r="Y884" s="57">
        <v>9</v>
      </c>
      <c r="Z884" s="57">
        <v>0</v>
      </c>
      <c r="AA884" s="57">
        <v>0</v>
      </c>
      <c r="AB884" s="57">
        <v>0</v>
      </c>
      <c r="AC884" s="57">
        <v>0</v>
      </c>
      <c r="AD884" s="57">
        <v>0</v>
      </c>
      <c r="AE884" s="57">
        <v>0</v>
      </c>
      <c r="AF884" s="57">
        <v>0</v>
      </c>
      <c r="AG884" s="57">
        <v>0</v>
      </c>
      <c r="AH884" s="57">
        <v>0</v>
      </c>
      <c r="AI884" s="57">
        <v>0</v>
      </c>
      <c r="AJ884" s="57">
        <v>0</v>
      </c>
      <c r="AK884" s="57">
        <v>0</v>
      </c>
      <c r="AL884" s="57">
        <v>0</v>
      </c>
      <c r="AM884" s="57">
        <v>0</v>
      </c>
      <c r="AN884" s="57">
        <v>0</v>
      </c>
      <c r="AO884" s="57">
        <v>10</v>
      </c>
      <c r="AP884" s="57">
        <v>0</v>
      </c>
      <c r="AQ884" s="57">
        <v>0</v>
      </c>
      <c r="AR884" s="57">
        <v>0</v>
      </c>
      <c r="AS884" s="57">
        <v>0</v>
      </c>
      <c r="AT884" s="57">
        <v>0</v>
      </c>
      <c r="AU884" s="57">
        <v>0</v>
      </c>
      <c r="AV884" s="57">
        <v>0</v>
      </c>
      <c r="AW884" s="57">
        <v>0</v>
      </c>
      <c r="AX884" s="57">
        <v>0</v>
      </c>
      <c r="AY884" s="57">
        <v>0</v>
      </c>
      <c r="AZ884" s="57">
        <v>0</v>
      </c>
      <c r="BA884" s="57">
        <v>0</v>
      </c>
      <c r="BB884" s="57">
        <v>0</v>
      </c>
      <c r="BC884" s="57">
        <v>0</v>
      </c>
      <c r="BD884" s="57">
        <v>0</v>
      </c>
      <c r="BE884" s="57">
        <v>0</v>
      </c>
      <c r="BF884" s="57">
        <v>0</v>
      </c>
      <c r="BG884" s="57">
        <v>0</v>
      </c>
      <c r="BH884" s="57">
        <v>0</v>
      </c>
      <c r="BI884" s="57">
        <v>0</v>
      </c>
      <c r="BJ884" s="57">
        <v>0</v>
      </c>
      <c r="BK884" s="57">
        <v>0</v>
      </c>
      <c r="BL884" s="62">
        <f t="shared" si="5"/>
        <v>19</v>
      </c>
      <c r="BM884" s="57">
        <f t="shared" si="1"/>
        <v>19</v>
      </c>
      <c r="BN884" s="57">
        <f t="shared" si="2"/>
        <v>0</v>
      </c>
      <c r="BO884" s="57">
        <f t="shared" si="3"/>
        <v>0</v>
      </c>
      <c r="BP884" s="57">
        <f t="shared" si="4"/>
        <v>0</v>
      </c>
    </row>
    <row r="885" spans="1:69" s="57" customFormat="1" ht="15" hidden="1" customHeight="1" x14ac:dyDescent="0.3">
      <c r="A885" s="57" t="s">
        <v>1811</v>
      </c>
      <c r="B885" s="57" t="s">
        <v>1820</v>
      </c>
      <c r="C885" s="57" t="s">
        <v>1816</v>
      </c>
      <c r="D885" s="57">
        <v>2021</v>
      </c>
      <c r="E885" s="61">
        <v>44405</v>
      </c>
      <c r="F885" s="62" t="s">
        <v>19</v>
      </c>
      <c r="G885" s="62" t="s">
        <v>44</v>
      </c>
      <c r="H885" s="63" t="s">
        <v>45</v>
      </c>
      <c r="I885" s="63" t="s">
        <v>45</v>
      </c>
      <c r="J885" s="63" t="s">
        <v>45</v>
      </c>
      <c r="K885" s="63" t="s">
        <v>45</v>
      </c>
      <c r="L885" s="63" t="s">
        <v>45</v>
      </c>
      <c r="M885" s="62" t="s">
        <v>1699</v>
      </c>
      <c r="O885" s="57">
        <v>0</v>
      </c>
      <c r="P885" s="57">
        <v>0</v>
      </c>
      <c r="Q885" s="57">
        <v>0</v>
      </c>
      <c r="R885" s="57">
        <v>0</v>
      </c>
      <c r="S885" s="57">
        <v>0</v>
      </c>
      <c r="T885" s="57">
        <v>0</v>
      </c>
      <c r="U885" s="57">
        <v>0</v>
      </c>
      <c r="V885" s="57">
        <v>0</v>
      </c>
      <c r="W885" s="57">
        <v>0</v>
      </c>
      <c r="X885" s="57">
        <v>0</v>
      </c>
      <c r="Y885" s="57">
        <v>1</v>
      </c>
      <c r="Z885" s="57">
        <v>0</v>
      </c>
      <c r="AA885" s="57">
        <v>1</v>
      </c>
      <c r="AB885" s="57">
        <v>0</v>
      </c>
      <c r="AC885" s="57">
        <v>0</v>
      </c>
      <c r="AD885" s="57">
        <v>0</v>
      </c>
      <c r="AE885" s="57">
        <v>0</v>
      </c>
      <c r="AF885" s="57">
        <v>0</v>
      </c>
      <c r="AG885" s="57">
        <v>0</v>
      </c>
      <c r="AH885" s="57">
        <v>0</v>
      </c>
      <c r="AI885" s="57">
        <v>0</v>
      </c>
      <c r="AJ885" s="57">
        <v>0</v>
      </c>
      <c r="AK885" s="57">
        <v>0</v>
      </c>
      <c r="AL885" s="57">
        <v>0</v>
      </c>
      <c r="AM885" s="57">
        <v>0</v>
      </c>
      <c r="AN885" s="57">
        <v>0</v>
      </c>
      <c r="AO885" s="57">
        <v>0</v>
      </c>
      <c r="AP885" s="57">
        <v>0</v>
      </c>
      <c r="AQ885" s="57">
        <v>0</v>
      </c>
      <c r="AR885" s="57">
        <v>0</v>
      </c>
      <c r="AS885" s="57">
        <v>0</v>
      </c>
      <c r="AT885" s="57">
        <v>0</v>
      </c>
      <c r="AU885" s="57">
        <v>0</v>
      </c>
      <c r="AV885" s="57">
        <v>0</v>
      </c>
      <c r="AW885" s="57">
        <v>0</v>
      </c>
      <c r="AX885" s="57">
        <v>0</v>
      </c>
      <c r="AY885" s="57">
        <v>0</v>
      </c>
      <c r="AZ885" s="57">
        <v>0</v>
      </c>
      <c r="BA885" s="57">
        <v>0</v>
      </c>
      <c r="BB885" s="57">
        <v>0</v>
      </c>
      <c r="BC885" s="57">
        <v>0</v>
      </c>
      <c r="BD885" s="57">
        <v>0</v>
      </c>
      <c r="BE885" s="57">
        <v>0</v>
      </c>
      <c r="BF885" s="57">
        <v>0</v>
      </c>
      <c r="BG885" s="57">
        <v>0</v>
      </c>
      <c r="BH885" s="57">
        <v>0</v>
      </c>
      <c r="BI885" s="57">
        <v>0</v>
      </c>
      <c r="BJ885" s="57">
        <v>0</v>
      </c>
      <c r="BK885" s="57">
        <v>0</v>
      </c>
      <c r="BL885" s="62">
        <f t="shared" si="5"/>
        <v>2</v>
      </c>
      <c r="BM885" s="57">
        <f t="shared" si="1"/>
        <v>1</v>
      </c>
      <c r="BN885" s="57">
        <f t="shared" si="2"/>
        <v>1</v>
      </c>
      <c r="BO885" s="57">
        <f t="shared" si="3"/>
        <v>0</v>
      </c>
      <c r="BP885" s="57">
        <f t="shared" si="4"/>
        <v>0</v>
      </c>
    </row>
    <row r="886" spans="1:69" s="57" customFormat="1" ht="15" hidden="1" customHeight="1" x14ac:dyDescent="0.3">
      <c r="A886" s="57" t="s">
        <v>1811</v>
      </c>
      <c r="B886" s="57" t="s">
        <v>1820</v>
      </c>
      <c r="C886" s="57" t="s">
        <v>1816</v>
      </c>
      <c r="D886" s="57">
        <v>2021</v>
      </c>
      <c r="E886" s="61">
        <v>44405</v>
      </c>
      <c r="F886" s="62" t="s">
        <v>19</v>
      </c>
      <c r="G886" s="62" t="s">
        <v>44</v>
      </c>
      <c r="H886" s="63" t="s">
        <v>45</v>
      </c>
      <c r="I886" s="63" t="s">
        <v>45</v>
      </c>
      <c r="J886" s="63" t="s">
        <v>45</v>
      </c>
      <c r="K886" s="63" t="s">
        <v>45</v>
      </c>
      <c r="L886" s="63" t="s">
        <v>45</v>
      </c>
      <c r="M886" s="62" t="s">
        <v>1700</v>
      </c>
      <c r="N886" s="57">
        <f>SUM(O886:U886,V886:BK886)</f>
        <v>10</v>
      </c>
      <c r="O886" s="57">
        <v>0</v>
      </c>
      <c r="P886" s="57">
        <v>0</v>
      </c>
      <c r="Q886" s="57">
        <v>0</v>
      </c>
      <c r="R886" s="57">
        <v>0</v>
      </c>
      <c r="S886" s="57">
        <v>0</v>
      </c>
      <c r="T886" s="57">
        <v>7</v>
      </c>
      <c r="U886" s="57">
        <v>2</v>
      </c>
      <c r="V886" s="57">
        <v>0</v>
      </c>
      <c r="W886" s="57">
        <v>0</v>
      </c>
      <c r="X886" s="57">
        <v>0</v>
      </c>
      <c r="Y886" s="57">
        <v>1</v>
      </c>
      <c r="Z886" s="57">
        <v>0</v>
      </c>
      <c r="AA886" s="57">
        <v>0</v>
      </c>
      <c r="AB886" s="57">
        <v>0</v>
      </c>
      <c r="AC886" s="57">
        <v>0</v>
      </c>
      <c r="AD886" s="57">
        <v>0</v>
      </c>
      <c r="AE886" s="57">
        <v>0</v>
      </c>
      <c r="AF886" s="57">
        <v>0</v>
      </c>
      <c r="AG886" s="57">
        <v>0</v>
      </c>
      <c r="AH886" s="57">
        <v>0</v>
      </c>
      <c r="AI886" s="57">
        <v>0</v>
      </c>
      <c r="AJ886" s="57">
        <v>0</v>
      </c>
      <c r="AK886" s="57">
        <v>0</v>
      </c>
      <c r="AL886" s="57">
        <v>0</v>
      </c>
      <c r="AM886" s="57">
        <v>0</v>
      </c>
      <c r="AN886" s="57">
        <v>0</v>
      </c>
      <c r="AO886" s="57">
        <v>0</v>
      </c>
      <c r="AP886" s="57">
        <v>0</v>
      </c>
      <c r="AQ886" s="57">
        <v>0</v>
      </c>
      <c r="AR886" s="57">
        <v>0</v>
      </c>
      <c r="AS886" s="57">
        <v>0</v>
      </c>
      <c r="AT886" s="57">
        <v>0</v>
      </c>
      <c r="AU886" s="57">
        <v>0</v>
      </c>
      <c r="AV886" s="57">
        <v>0</v>
      </c>
      <c r="AW886" s="57">
        <v>0</v>
      </c>
      <c r="AX886" s="57">
        <v>0</v>
      </c>
      <c r="AY886" s="57">
        <v>0</v>
      </c>
      <c r="AZ886" s="57">
        <v>0</v>
      </c>
      <c r="BA886" s="57">
        <v>0</v>
      </c>
      <c r="BB886" s="57">
        <v>0</v>
      </c>
      <c r="BC886" s="57">
        <v>0</v>
      </c>
      <c r="BD886" s="57">
        <v>0</v>
      </c>
      <c r="BE886" s="57">
        <v>0</v>
      </c>
      <c r="BF886" s="57">
        <v>0</v>
      </c>
      <c r="BG886" s="57">
        <v>0</v>
      </c>
      <c r="BH886" s="57">
        <v>0</v>
      </c>
      <c r="BI886" s="57">
        <v>0</v>
      </c>
      <c r="BJ886" s="57">
        <v>0</v>
      </c>
      <c r="BK886" s="57">
        <v>0</v>
      </c>
      <c r="BL886" s="62">
        <f t="shared" si="5"/>
        <v>1</v>
      </c>
      <c r="BM886" s="57">
        <f t="shared" si="1"/>
        <v>1</v>
      </c>
      <c r="BN886" s="57">
        <f t="shared" si="2"/>
        <v>0</v>
      </c>
      <c r="BO886" s="57">
        <f t="shared" si="3"/>
        <v>0</v>
      </c>
      <c r="BP886" s="57">
        <f t="shared" si="4"/>
        <v>0</v>
      </c>
    </row>
    <row r="887" spans="1:69" s="57" customFormat="1" ht="15" hidden="1" customHeight="1" x14ac:dyDescent="0.3">
      <c r="A887" s="57" t="s">
        <v>1811</v>
      </c>
      <c r="B887" s="57" t="s">
        <v>1817</v>
      </c>
      <c r="C887" s="57" t="s">
        <v>1817</v>
      </c>
      <c r="D887" s="57">
        <v>2021</v>
      </c>
      <c r="E887" s="61">
        <v>44405</v>
      </c>
      <c r="F887" s="62" t="s">
        <v>19</v>
      </c>
      <c r="G887" s="62" t="s">
        <v>48</v>
      </c>
      <c r="H887" s="63" t="s">
        <v>27</v>
      </c>
      <c r="I887" s="63" t="s">
        <v>27</v>
      </c>
      <c r="J887" s="63" t="s">
        <v>26</v>
      </c>
      <c r="K887" s="63" t="s">
        <v>27</v>
      </c>
      <c r="L887" s="63" t="s">
        <v>26</v>
      </c>
      <c r="M887" s="62" t="s">
        <v>1698</v>
      </c>
      <c r="O887" s="57">
        <v>0</v>
      </c>
      <c r="P887" s="57">
        <v>0</v>
      </c>
      <c r="Q887" s="57">
        <v>0</v>
      </c>
      <c r="R887" s="57">
        <v>0</v>
      </c>
      <c r="S887" s="57">
        <v>0</v>
      </c>
      <c r="T887" s="57">
        <v>0</v>
      </c>
      <c r="U887" s="57">
        <v>0</v>
      </c>
      <c r="V887" s="57">
        <v>0</v>
      </c>
      <c r="W887" s="57">
        <v>0</v>
      </c>
      <c r="X887" s="57">
        <v>0</v>
      </c>
      <c r="Y887" s="57">
        <v>5</v>
      </c>
      <c r="Z887" s="57">
        <v>0</v>
      </c>
      <c r="AA887" s="57">
        <v>3</v>
      </c>
      <c r="AB887" s="57">
        <v>0</v>
      </c>
      <c r="AC887" s="57">
        <v>0</v>
      </c>
      <c r="AD887" s="57">
        <v>0</v>
      </c>
      <c r="AE887" s="57">
        <v>0</v>
      </c>
      <c r="AF887" s="57">
        <v>0</v>
      </c>
      <c r="AG887" s="57">
        <v>0</v>
      </c>
      <c r="AH887" s="57">
        <v>0</v>
      </c>
      <c r="AI887" s="57">
        <v>0</v>
      </c>
      <c r="AJ887" s="57">
        <v>0</v>
      </c>
      <c r="AK887" s="57">
        <v>0</v>
      </c>
      <c r="AL887" s="57">
        <v>0</v>
      </c>
      <c r="AM887" s="57">
        <v>0</v>
      </c>
      <c r="AN887" s="57">
        <v>0</v>
      </c>
      <c r="AO887" s="57">
        <v>7</v>
      </c>
      <c r="AP887" s="57">
        <v>0</v>
      </c>
      <c r="AQ887" s="57">
        <v>0</v>
      </c>
      <c r="AR887" s="57">
        <v>0</v>
      </c>
      <c r="AS887" s="57">
        <v>0</v>
      </c>
      <c r="AT887" s="57">
        <v>0</v>
      </c>
      <c r="AU887" s="57">
        <v>0</v>
      </c>
      <c r="AV887" s="57">
        <v>0</v>
      </c>
      <c r="AW887" s="57">
        <v>0</v>
      </c>
      <c r="AX887" s="57">
        <v>0</v>
      </c>
      <c r="AY887" s="57">
        <v>0</v>
      </c>
      <c r="AZ887" s="57">
        <v>0</v>
      </c>
      <c r="BA887" s="57">
        <v>0</v>
      </c>
      <c r="BB887" s="57">
        <v>0</v>
      </c>
      <c r="BC887" s="57">
        <v>0</v>
      </c>
      <c r="BD887" s="57">
        <v>0</v>
      </c>
      <c r="BE887" s="57">
        <v>0</v>
      </c>
      <c r="BF887" s="57">
        <v>0</v>
      </c>
      <c r="BG887" s="57">
        <v>0</v>
      </c>
      <c r="BH887" s="57">
        <v>0</v>
      </c>
      <c r="BI887" s="57">
        <v>0</v>
      </c>
      <c r="BJ887" s="57">
        <v>0</v>
      </c>
      <c r="BK887" s="57">
        <v>0</v>
      </c>
      <c r="BL887" s="62">
        <f t="shared" si="5"/>
        <v>15</v>
      </c>
      <c r="BM887" s="57">
        <f t="shared" si="1"/>
        <v>12</v>
      </c>
      <c r="BN887" s="57">
        <f t="shared" si="2"/>
        <v>3</v>
      </c>
      <c r="BO887" s="57">
        <f t="shared" si="3"/>
        <v>0</v>
      </c>
      <c r="BP887" s="57">
        <f t="shared" si="4"/>
        <v>0</v>
      </c>
    </row>
    <row r="888" spans="1:69" s="57" customFormat="1" ht="15" hidden="1" customHeight="1" x14ac:dyDescent="0.3">
      <c r="A888" s="57" t="s">
        <v>1811</v>
      </c>
      <c r="B888" s="57" t="s">
        <v>1817</v>
      </c>
      <c r="C888" s="57" t="s">
        <v>1817</v>
      </c>
      <c r="D888" s="57">
        <v>2021</v>
      </c>
      <c r="E888" s="61">
        <v>44405</v>
      </c>
      <c r="F888" s="62" t="s">
        <v>19</v>
      </c>
      <c r="G888" s="62" t="s">
        <v>48</v>
      </c>
      <c r="H888" s="63" t="s">
        <v>27</v>
      </c>
      <c r="I888" s="63" t="s">
        <v>27</v>
      </c>
      <c r="J888" s="63" t="s">
        <v>26</v>
      </c>
      <c r="K888" s="63" t="s">
        <v>27</v>
      </c>
      <c r="L888" s="63" t="s">
        <v>26</v>
      </c>
      <c r="M888" s="62" t="s">
        <v>1699</v>
      </c>
      <c r="O888" s="57">
        <v>0</v>
      </c>
      <c r="P888" s="57">
        <v>0</v>
      </c>
      <c r="Q888" s="57">
        <v>0</v>
      </c>
      <c r="R888" s="57">
        <v>0</v>
      </c>
      <c r="S888" s="57">
        <v>0</v>
      </c>
      <c r="T888" s="57">
        <v>0</v>
      </c>
      <c r="U888" s="57">
        <v>0</v>
      </c>
      <c r="V888" s="57">
        <v>0</v>
      </c>
      <c r="W888" s="57">
        <v>0</v>
      </c>
      <c r="X888" s="57">
        <v>0</v>
      </c>
      <c r="Y888" s="57">
        <v>0</v>
      </c>
      <c r="Z888" s="57">
        <v>0</v>
      </c>
      <c r="AA888" s="57">
        <v>2</v>
      </c>
      <c r="AB888" s="57">
        <v>0</v>
      </c>
      <c r="AC888" s="57">
        <v>0</v>
      </c>
      <c r="AD888" s="57">
        <v>0</v>
      </c>
      <c r="AE888" s="57">
        <v>0</v>
      </c>
      <c r="AF888" s="57">
        <v>0</v>
      </c>
      <c r="AG888" s="57">
        <v>0</v>
      </c>
      <c r="AH888" s="57">
        <v>0</v>
      </c>
      <c r="AI888" s="57">
        <v>0</v>
      </c>
      <c r="AJ888" s="57">
        <v>0</v>
      </c>
      <c r="AK888" s="57">
        <v>0</v>
      </c>
      <c r="AL888" s="57">
        <v>0</v>
      </c>
      <c r="AM888" s="57">
        <v>0</v>
      </c>
      <c r="AN888" s="57">
        <v>0</v>
      </c>
      <c r="AO888" s="57">
        <v>0</v>
      </c>
      <c r="AP888" s="57">
        <v>0</v>
      </c>
      <c r="AQ888" s="57">
        <v>0</v>
      </c>
      <c r="AR888" s="57">
        <v>0</v>
      </c>
      <c r="AS888" s="57">
        <v>0</v>
      </c>
      <c r="AT888" s="57">
        <v>0</v>
      </c>
      <c r="AU888" s="57">
        <v>0</v>
      </c>
      <c r="AV888" s="57">
        <v>0</v>
      </c>
      <c r="AW888" s="57">
        <v>0</v>
      </c>
      <c r="AX888" s="57">
        <v>0</v>
      </c>
      <c r="AY888" s="57">
        <v>0</v>
      </c>
      <c r="AZ888" s="57">
        <v>0</v>
      </c>
      <c r="BA888" s="57">
        <v>0</v>
      </c>
      <c r="BB888" s="57">
        <v>0</v>
      </c>
      <c r="BC888" s="57">
        <v>0</v>
      </c>
      <c r="BD888" s="57">
        <v>0</v>
      </c>
      <c r="BE888" s="57">
        <v>0</v>
      </c>
      <c r="BF888" s="57">
        <v>0</v>
      </c>
      <c r="BG888" s="57">
        <v>0</v>
      </c>
      <c r="BH888" s="57">
        <v>0</v>
      </c>
      <c r="BI888" s="57">
        <v>0</v>
      </c>
      <c r="BJ888" s="57">
        <v>0</v>
      </c>
      <c r="BK888" s="57">
        <v>1</v>
      </c>
      <c r="BL888" s="62">
        <f t="shared" si="5"/>
        <v>3</v>
      </c>
      <c r="BM888" s="57">
        <f t="shared" si="1"/>
        <v>0</v>
      </c>
      <c r="BN888" s="57">
        <f t="shared" si="2"/>
        <v>3</v>
      </c>
      <c r="BO888" s="57">
        <f t="shared" si="3"/>
        <v>0</v>
      </c>
      <c r="BP888" s="57">
        <f t="shared" si="4"/>
        <v>0</v>
      </c>
    </row>
    <row r="889" spans="1:69" s="57" customFormat="1" ht="15" hidden="1" customHeight="1" x14ac:dyDescent="0.3">
      <c r="A889" s="57" t="s">
        <v>1811</v>
      </c>
      <c r="B889" s="57" t="s">
        <v>1817</v>
      </c>
      <c r="C889" s="57" t="s">
        <v>1817</v>
      </c>
      <c r="D889" s="57">
        <v>2021</v>
      </c>
      <c r="E889" s="61">
        <v>44405</v>
      </c>
      <c r="F889" s="62" t="s">
        <v>19</v>
      </c>
      <c r="G889" s="62" t="s">
        <v>48</v>
      </c>
      <c r="H889" s="63" t="s">
        <v>27</v>
      </c>
      <c r="I889" s="63" t="s">
        <v>27</v>
      </c>
      <c r="J889" s="63" t="s">
        <v>26</v>
      </c>
      <c r="K889" s="63" t="s">
        <v>27</v>
      </c>
      <c r="L889" s="63" t="s">
        <v>26</v>
      </c>
      <c r="M889" s="62" t="s">
        <v>1700</v>
      </c>
      <c r="N889" s="57">
        <f>SUM(O889:U889,V889:BK889)</f>
        <v>10</v>
      </c>
      <c r="O889" s="57">
        <v>0</v>
      </c>
      <c r="P889" s="57">
        <v>0</v>
      </c>
      <c r="Q889" s="57">
        <v>0</v>
      </c>
      <c r="R889" s="57">
        <v>0</v>
      </c>
      <c r="S889" s="57">
        <v>0</v>
      </c>
      <c r="T889" s="57">
        <v>10</v>
      </c>
      <c r="U889" s="57">
        <v>0</v>
      </c>
      <c r="V889" s="57">
        <v>0</v>
      </c>
      <c r="W889" s="57">
        <v>0</v>
      </c>
      <c r="X889" s="57">
        <v>0</v>
      </c>
      <c r="Y889" s="57">
        <v>0</v>
      </c>
      <c r="Z889" s="57">
        <v>0</v>
      </c>
      <c r="AA889" s="57">
        <v>0</v>
      </c>
      <c r="AB889" s="57">
        <v>0</v>
      </c>
      <c r="AC889" s="57">
        <v>0</v>
      </c>
      <c r="AD889" s="57">
        <v>0</v>
      </c>
      <c r="AE889" s="57">
        <v>0</v>
      </c>
      <c r="AF889" s="57">
        <v>0</v>
      </c>
      <c r="AG889" s="57">
        <v>0</v>
      </c>
      <c r="AH889" s="57">
        <v>0</v>
      </c>
      <c r="AI889" s="57">
        <v>0</v>
      </c>
      <c r="AJ889" s="57">
        <v>0</v>
      </c>
      <c r="AK889" s="57">
        <v>0</v>
      </c>
      <c r="AL889" s="57">
        <v>0</v>
      </c>
      <c r="AM889" s="57">
        <v>0</v>
      </c>
      <c r="AN889" s="57">
        <v>0</v>
      </c>
      <c r="AO889" s="57">
        <v>0</v>
      </c>
      <c r="AP889" s="57">
        <v>0</v>
      </c>
      <c r="AQ889" s="57">
        <v>0</v>
      </c>
      <c r="AR889" s="57">
        <v>0</v>
      </c>
      <c r="AS889" s="57">
        <v>0</v>
      </c>
      <c r="AT889" s="57">
        <v>0</v>
      </c>
      <c r="AU889" s="57">
        <v>0</v>
      </c>
      <c r="AV889" s="57">
        <v>0</v>
      </c>
      <c r="AW889" s="57">
        <v>0</v>
      </c>
      <c r="AX889" s="57">
        <v>0</v>
      </c>
      <c r="AY889" s="57">
        <v>0</v>
      </c>
      <c r="AZ889" s="57">
        <v>0</v>
      </c>
      <c r="BA889" s="57">
        <v>0</v>
      </c>
      <c r="BB889" s="57">
        <v>0</v>
      </c>
      <c r="BC889" s="57">
        <v>0</v>
      </c>
      <c r="BD889" s="57">
        <v>0</v>
      </c>
      <c r="BE889" s="57">
        <v>0</v>
      </c>
      <c r="BF889" s="57">
        <v>0</v>
      </c>
      <c r="BG889" s="57">
        <v>0</v>
      </c>
      <c r="BH889" s="57">
        <v>0</v>
      </c>
      <c r="BI889" s="57">
        <v>0</v>
      </c>
      <c r="BJ889" s="57">
        <v>0</v>
      </c>
      <c r="BK889" s="57">
        <v>0</v>
      </c>
      <c r="BL889" s="62">
        <f t="shared" si="5"/>
        <v>0</v>
      </c>
      <c r="BM889" s="57">
        <f t="shared" si="1"/>
        <v>0</v>
      </c>
      <c r="BN889" s="57">
        <f t="shared" si="2"/>
        <v>0</v>
      </c>
      <c r="BO889" s="57">
        <f t="shared" si="3"/>
        <v>0</v>
      </c>
      <c r="BP889" s="57">
        <f t="shared" si="4"/>
        <v>0</v>
      </c>
    </row>
    <row r="890" spans="1:69" s="57" customFormat="1" ht="15" hidden="1" customHeight="1" x14ac:dyDescent="0.3">
      <c r="A890" s="57" t="s">
        <v>1811</v>
      </c>
      <c r="B890" s="57" t="s">
        <v>1817</v>
      </c>
      <c r="C890" s="57" t="s">
        <v>1817</v>
      </c>
      <c r="D890" s="57">
        <v>2021</v>
      </c>
      <c r="E890" s="61">
        <v>44405</v>
      </c>
      <c r="F890" s="62" t="s">
        <v>19</v>
      </c>
      <c r="G890" s="62" t="s">
        <v>52</v>
      </c>
      <c r="H890" s="63" t="s">
        <v>31</v>
      </c>
      <c r="I890" s="63" t="s">
        <v>31</v>
      </c>
      <c r="J890" s="63" t="s">
        <v>31</v>
      </c>
      <c r="K890" s="63" t="s">
        <v>31</v>
      </c>
      <c r="L890" s="63" t="s">
        <v>31</v>
      </c>
      <c r="M890" s="62" t="s">
        <v>1698</v>
      </c>
      <c r="O890" s="57">
        <v>0</v>
      </c>
      <c r="P890" s="57">
        <v>0</v>
      </c>
      <c r="Q890" s="57">
        <v>0</v>
      </c>
      <c r="R890" s="57">
        <v>0</v>
      </c>
      <c r="S890" s="57">
        <v>0</v>
      </c>
      <c r="T890" s="57">
        <v>0</v>
      </c>
      <c r="U890" s="57">
        <v>0</v>
      </c>
      <c r="V890" s="57">
        <v>0</v>
      </c>
      <c r="W890" s="57">
        <v>0</v>
      </c>
      <c r="X890" s="57">
        <v>0</v>
      </c>
      <c r="Y890" s="57">
        <v>0</v>
      </c>
      <c r="Z890" s="57">
        <v>0</v>
      </c>
      <c r="AA890" s="57">
        <v>0</v>
      </c>
      <c r="AB890" s="57">
        <v>1</v>
      </c>
      <c r="AC890" s="57">
        <v>0</v>
      </c>
      <c r="AD890" s="57">
        <v>0</v>
      </c>
      <c r="AE890" s="57">
        <v>0</v>
      </c>
      <c r="AF890" s="57">
        <v>0</v>
      </c>
      <c r="AG890" s="57">
        <v>0</v>
      </c>
      <c r="AH890" s="57">
        <v>0</v>
      </c>
      <c r="AI890" s="57">
        <v>0</v>
      </c>
      <c r="AJ890" s="57">
        <v>0</v>
      </c>
      <c r="AK890" s="57">
        <v>0</v>
      </c>
      <c r="AL890" s="57">
        <v>0</v>
      </c>
      <c r="AM890" s="57">
        <v>0</v>
      </c>
      <c r="AN890" s="57">
        <v>0</v>
      </c>
      <c r="AO890" s="57">
        <v>3</v>
      </c>
      <c r="AP890" s="57">
        <v>0</v>
      </c>
      <c r="AQ890" s="57">
        <v>0</v>
      </c>
      <c r="AR890" s="57">
        <v>3</v>
      </c>
      <c r="AS890" s="57">
        <v>0</v>
      </c>
      <c r="AT890" s="57">
        <v>0</v>
      </c>
      <c r="AU890" s="57">
        <v>0</v>
      </c>
      <c r="AV890" s="57">
        <v>0</v>
      </c>
      <c r="AW890" s="57">
        <v>0</v>
      </c>
      <c r="AX890" s="57">
        <v>0</v>
      </c>
      <c r="AY890" s="57">
        <v>0</v>
      </c>
      <c r="AZ890" s="57">
        <v>0</v>
      </c>
      <c r="BA890" s="57">
        <v>0</v>
      </c>
      <c r="BB890" s="57">
        <v>0</v>
      </c>
      <c r="BC890" s="57">
        <v>0</v>
      </c>
      <c r="BD890" s="57">
        <v>2</v>
      </c>
      <c r="BE890" s="57">
        <v>0</v>
      </c>
      <c r="BF890" s="57">
        <v>0</v>
      </c>
      <c r="BG890" s="57">
        <v>0</v>
      </c>
      <c r="BH890" s="57">
        <v>0</v>
      </c>
      <c r="BI890" s="57">
        <v>0</v>
      </c>
      <c r="BJ890" s="57">
        <v>0</v>
      </c>
      <c r="BK890" s="57">
        <v>0</v>
      </c>
      <c r="BL890" s="62">
        <f t="shared" si="5"/>
        <v>9</v>
      </c>
      <c r="BM890" s="57">
        <f t="shared" si="1"/>
        <v>9</v>
      </c>
      <c r="BN890" s="57">
        <f t="shared" si="2"/>
        <v>0</v>
      </c>
      <c r="BO890" s="57">
        <f t="shared" si="3"/>
        <v>0</v>
      </c>
      <c r="BP890" s="57">
        <f t="shared" si="4"/>
        <v>0</v>
      </c>
    </row>
    <row r="891" spans="1:69" s="57" customFormat="1" ht="15" hidden="1" customHeight="1" x14ac:dyDescent="0.3">
      <c r="A891" s="57" t="s">
        <v>1811</v>
      </c>
      <c r="B891" s="57" t="s">
        <v>1817</v>
      </c>
      <c r="C891" s="57" t="s">
        <v>1817</v>
      </c>
      <c r="D891" s="57">
        <v>2021</v>
      </c>
      <c r="E891" s="61">
        <v>44405</v>
      </c>
      <c r="F891" s="62" t="s">
        <v>19</v>
      </c>
      <c r="G891" s="62" t="s">
        <v>52</v>
      </c>
      <c r="H891" s="63" t="s">
        <v>31</v>
      </c>
      <c r="I891" s="63" t="s">
        <v>31</v>
      </c>
      <c r="J891" s="63" t="s">
        <v>31</v>
      </c>
      <c r="K891" s="63" t="s">
        <v>31</v>
      </c>
      <c r="L891" s="63" t="s">
        <v>31</v>
      </c>
      <c r="M891" s="62" t="s">
        <v>1699</v>
      </c>
      <c r="O891" s="57">
        <v>0</v>
      </c>
      <c r="P891" s="57">
        <v>0</v>
      </c>
      <c r="Q891" s="57">
        <v>0</v>
      </c>
      <c r="R891" s="57">
        <v>0</v>
      </c>
      <c r="S891" s="57">
        <v>0</v>
      </c>
      <c r="T891" s="57">
        <v>0</v>
      </c>
      <c r="U891" s="57">
        <v>0</v>
      </c>
      <c r="V891" s="57">
        <v>0</v>
      </c>
      <c r="W891" s="57">
        <v>0</v>
      </c>
      <c r="X891" s="57">
        <v>0</v>
      </c>
      <c r="Y891" s="57">
        <v>0</v>
      </c>
      <c r="Z891" s="57">
        <v>0</v>
      </c>
      <c r="AA891" s="57">
        <v>1</v>
      </c>
      <c r="AB891" s="57">
        <v>0</v>
      </c>
      <c r="AC891" s="57">
        <v>0</v>
      </c>
      <c r="AD891" s="57">
        <v>0</v>
      </c>
      <c r="AE891" s="57">
        <v>0</v>
      </c>
      <c r="AF891" s="57">
        <v>0</v>
      </c>
      <c r="AG891" s="57">
        <v>0</v>
      </c>
      <c r="AH891" s="57">
        <v>0</v>
      </c>
      <c r="AI891" s="57">
        <v>0</v>
      </c>
      <c r="AJ891" s="57">
        <v>0</v>
      </c>
      <c r="AK891" s="57">
        <v>0</v>
      </c>
      <c r="AL891" s="57">
        <v>0</v>
      </c>
      <c r="AM891" s="57">
        <v>0</v>
      </c>
      <c r="AN891" s="57">
        <v>0</v>
      </c>
      <c r="AO891" s="57">
        <v>1</v>
      </c>
      <c r="AP891" s="57">
        <v>0</v>
      </c>
      <c r="AQ891" s="57">
        <v>0</v>
      </c>
      <c r="AR891" s="57">
        <v>0</v>
      </c>
      <c r="AS891" s="57">
        <v>0</v>
      </c>
      <c r="AT891" s="57">
        <v>0</v>
      </c>
      <c r="AU891" s="57">
        <v>0</v>
      </c>
      <c r="AV891" s="57">
        <v>0</v>
      </c>
      <c r="AW891" s="57">
        <v>0</v>
      </c>
      <c r="AX891" s="57">
        <v>0</v>
      </c>
      <c r="AY891" s="57">
        <v>0</v>
      </c>
      <c r="AZ891" s="57">
        <v>0</v>
      </c>
      <c r="BA891" s="57">
        <v>0</v>
      </c>
      <c r="BB891" s="57">
        <v>0</v>
      </c>
      <c r="BC891" s="57">
        <v>0</v>
      </c>
      <c r="BD891" s="57">
        <v>0</v>
      </c>
      <c r="BE891" s="57">
        <v>0</v>
      </c>
      <c r="BF891" s="57">
        <v>0</v>
      </c>
      <c r="BG891" s="57">
        <v>0</v>
      </c>
      <c r="BH891" s="57">
        <v>0</v>
      </c>
      <c r="BI891" s="57">
        <v>0</v>
      </c>
      <c r="BJ891" s="57">
        <v>0</v>
      </c>
      <c r="BK891" s="57">
        <v>0</v>
      </c>
      <c r="BL891" s="62">
        <f t="shared" si="5"/>
        <v>2</v>
      </c>
      <c r="BM891" s="57">
        <f t="shared" si="1"/>
        <v>1</v>
      </c>
      <c r="BN891" s="57">
        <f t="shared" si="2"/>
        <v>1</v>
      </c>
      <c r="BO891" s="57">
        <f t="shared" si="3"/>
        <v>0</v>
      </c>
      <c r="BP891" s="57">
        <f t="shared" si="4"/>
        <v>0</v>
      </c>
    </row>
    <row r="892" spans="1:69" s="57" customFormat="1" ht="15" hidden="1" customHeight="1" x14ac:dyDescent="0.3">
      <c r="A892" s="57" t="s">
        <v>1811</v>
      </c>
      <c r="B892" s="57" t="s">
        <v>1817</v>
      </c>
      <c r="C892" s="57" t="s">
        <v>1817</v>
      </c>
      <c r="D892" s="57">
        <v>2021</v>
      </c>
      <c r="E892" s="61">
        <v>44405</v>
      </c>
      <c r="F892" s="62" t="s">
        <v>19</v>
      </c>
      <c r="G892" s="62" t="s">
        <v>52</v>
      </c>
      <c r="H892" s="63" t="s">
        <v>31</v>
      </c>
      <c r="I892" s="63" t="s">
        <v>31</v>
      </c>
      <c r="J892" s="63" t="s">
        <v>31</v>
      </c>
      <c r="K892" s="63" t="s">
        <v>31</v>
      </c>
      <c r="L892" s="63" t="s">
        <v>31</v>
      </c>
      <c r="M892" s="62" t="s">
        <v>1700</v>
      </c>
      <c r="N892" s="57">
        <f>SUM(O892:U892,V892:BK892)</f>
        <v>10</v>
      </c>
      <c r="O892" s="57">
        <v>0</v>
      </c>
      <c r="P892" s="57">
        <v>0</v>
      </c>
      <c r="Q892" s="57">
        <v>0</v>
      </c>
      <c r="R892" s="57">
        <v>0</v>
      </c>
      <c r="S892" s="57">
        <v>0</v>
      </c>
      <c r="T892" s="57">
        <v>8</v>
      </c>
      <c r="U892" s="57">
        <v>2</v>
      </c>
      <c r="V892" s="57">
        <v>0</v>
      </c>
      <c r="W892" s="57">
        <v>0</v>
      </c>
      <c r="X892" s="57">
        <v>0</v>
      </c>
      <c r="Y892" s="57">
        <v>0</v>
      </c>
      <c r="Z892" s="57">
        <v>0</v>
      </c>
      <c r="AA892" s="57">
        <v>0</v>
      </c>
      <c r="AB892" s="57">
        <v>0</v>
      </c>
      <c r="AC892" s="57">
        <v>0</v>
      </c>
      <c r="AD892" s="57">
        <v>0</v>
      </c>
      <c r="AE892" s="57">
        <v>0</v>
      </c>
      <c r="AF892" s="57">
        <v>0</v>
      </c>
      <c r="AG892" s="57">
        <v>0</v>
      </c>
      <c r="AH892" s="57">
        <v>0</v>
      </c>
      <c r="AI892" s="57">
        <v>0</v>
      </c>
      <c r="AJ892" s="57">
        <v>0</v>
      </c>
      <c r="AK892" s="57">
        <v>0</v>
      </c>
      <c r="AL892" s="57">
        <v>0</v>
      </c>
      <c r="AM892" s="57">
        <v>0</v>
      </c>
      <c r="AN892" s="57">
        <v>0</v>
      </c>
      <c r="AO892" s="57">
        <v>0</v>
      </c>
      <c r="AP892" s="57">
        <v>0</v>
      </c>
      <c r="AQ892" s="57">
        <v>0</v>
      </c>
      <c r="AR892" s="57">
        <v>0</v>
      </c>
      <c r="AS892" s="57">
        <v>0</v>
      </c>
      <c r="AT892" s="57">
        <v>0</v>
      </c>
      <c r="AU892" s="57">
        <v>0</v>
      </c>
      <c r="AV892" s="57">
        <v>0</v>
      </c>
      <c r="AW892" s="57">
        <v>0</v>
      </c>
      <c r="AX892" s="57">
        <v>0</v>
      </c>
      <c r="AY892" s="57">
        <v>0</v>
      </c>
      <c r="AZ892" s="57">
        <v>0</v>
      </c>
      <c r="BA892" s="57">
        <v>0</v>
      </c>
      <c r="BB892" s="57">
        <v>0</v>
      </c>
      <c r="BC892" s="57">
        <v>0</v>
      </c>
      <c r="BD892" s="57">
        <v>0</v>
      </c>
      <c r="BE892" s="57">
        <v>0</v>
      </c>
      <c r="BF892" s="57">
        <v>0</v>
      </c>
      <c r="BG892" s="57">
        <v>0</v>
      </c>
      <c r="BH892" s="57">
        <v>0</v>
      </c>
      <c r="BI892" s="57">
        <v>0</v>
      </c>
      <c r="BJ892" s="57">
        <v>0</v>
      </c>
      <c r="BK892" s="57">
        <v>0</v>
      </c>
      <c r="BL892" s="62">
        <f t="shared" si="5"/>
        <v>0</v>
      </c>
      <c r="BM892" s="57">
        <f t="shared" si="1"/>
        <v>0</v>
      </c>
      <c r="BN892" s="57">
        <f t="shared" si="2"/>
        <v>0</v>
      </c>
      <c r="BO892" s="57">
        <f t="shared" si="3"/>
        <v>0</v>
      </c>
      <c r="BP892" s="57">
        <f t="shared" si="4"/>
        <v>0</v>
      </c>
    </row>
    <row r="893" spans="1:69" s="57" customFormat="1" ht="15" hidden="1" customHeight="1" x14ac:dyDescent="0.3">
      <c r="A893" s="57" t="s">
        <v>1811</v>
      </c>
      <c r="B893" s="57" t="s">
        <v>1817</v>
      </c>
      <c r="C893" s="57" t="s">
        <v>1817</v>
      </c>
      <c r="D893" s="57">
        <v>2021</v>
      </c>
      <c r="E893" s="61">
        <v>44405</v>
      </c>
      <c r="F893" s="62" t="s">
        <v>19</v>
      </c>
      <c r="G893" s="62" t="s">
        <v>55</v>
      </c>
      <c r="H893" s="63" t="s">
        <v>26</v>
      </c>
      <c r="I893" s="63" t="s">
        <v>26</v>
      </c>
      <c r="J893" s="63" t="s">
        <v>27</v>
      </c>
      <c r="K893" s="63" t="s">
        <v>26</v>
      </c>
      <c r="L893" s="63" t="s">
        <v>27</v>
      </c>
      <c r="M893" s="62" t="s">
        <v>1698</v>
      </c>
      <c r="O893" s="57">
        <v>0</v>
      </c>
      <c r="P893" s="57">
        <v>0</v>
      </c>
      <c r="Q893" s="57">
        <v>0</v>
      </c>
      <c r="R893" s="57">
        <v>0</v>
      </c>
      <c r="S893" s="57">
        <v>0</v>
      </c>
      <c r="T893" s="57">
        <v>0</v>
      </c>
      <c r="U893" s="57">
        <v>0</v>
      </c>
      <c r="V893" s="57">
        <v>0</v>
      </c>
      <c r="W893" s="57">
        <v>0</v>
      </c>
      <c r="X893" s="57">
        <v>0</v>
      </c>
      <c r="Y893" s="57">
        <v>1</v>
      </c>
      <c r="Z893" s="57">
        <v>0</v>
      </c>
      <c r="AA893" s="57">
        <v>0</v>
      </c>
      <c r="AB893" s="57">
        <v>0</v>
      </c>
      <c r="AC893" s="57">
        <v>0</v>
      </c>
      <c r="AD893" s="57">
        <v>0</v>
      </c>
      <c r="AE893" s="57">
        <v>0</v>
      </c>
      <c r="AF893" s="57">
        <v>0</v>
      </c>
      <c r="AG893" s="57">
        <v>0</v>
      </c>
      <c r="AH893" s="57">
        <v>0</v>
      </c>
      <c r="AI893" s="57">
        <v>0</v>
      </c>
      <c r="AJ893" s="57">
        <v>0</v>
      </c>
      <c r="AK893" s="57">
        <v>0</v>
      </c>
      <c r="AL893" s="57">
        <v>0</v>
      </c>
      <c r="AM893" s="57">
        <v>0</v>
      </c>
      <c r="AN893" s="57">
        <v>0</v>
      </c>
      <c r="AO893" s="57">
        <v>7</v>
      </c>
      <c r="AP893" s="57">
        <v>0</v>
      </c>
      <c r="AQ893" s="57">
        <v>0</v>
      </c>
      <c r="AR893" s="57">
        <v>2</v>
      </c>
      <c r="AS893" s="57">
        <v>0</v>
      </c>
      <c r="AT893" s="57">
        <v>0</v>
      </c>
      <c r="AU893" s="57">
        <v>0</v>
      </c>
      <c r="AV893" s="57">
        <v>0</v>
      </c>
      <c r="AW893" s="57">
        <v>0</v>
      </c>
      <c r="AX893" s="57">
        <v>0</v>
      </c>
      <c r="AY893" s="57">
        <v>0</v>
      </c>
      <c r="AZ893" s="57">
        <v>0</v>
      </c>
      <c r="BA893" s="57">
        <v>0</v>
      </c>
      <c r="BB893" s="57">
        <v>0</v>
      </c>
      <c r="BC893" s="57">
        <v>0</v>
      </c>
      <c r="BD893" s="57">
        <v>0</v>
      </c>
      <c r="BE893" s="57">
        <v>0</v>
      </c>
      <c r="BF893" s="57">
        <v>0</v>
      </c>
      <c r="BG893" s="57">
        <v>0</v>
      </c>
      <c r="BH893" s="57">
        <v>0</v>
      </c>
      <c r="BI893" s="57">
        <v>0</v>
      </c>
      <c r="BJ893" s="57">
        <v>0</v>
      </c>
      <c r="BK893" s="57">
        <v>0</v>
      </c>
      <c r="BL893" s="62">
        <f t="shared" si="5"/>
        <v>10</v>
      </c>
      <c r="BM893" s="57">
        <f t="shared" si="1"/>
        <v>10</v>
      </c>
      <c r="BN893" s="57">
        <f t="shared" si="2"/>
        <v>0</v>
      </c>
      <c r="BO893" s="57">
        <f t="shared" si="3"/>
        <v>0</v>
      </c>
      <c r="BP893" s="57">
        <f t="shared" si="4"/>
        <v>0</v>
      </c>
    </row>
    <row r="894" spans="1:69" s="57" customFormat="1" ht="15" hidden="1" customHeight="1" x14ac:dyDescent="0.3">
      <c r="A894" s="57" t="s">
        <v>1811</v>
      </c>
      <c r="B894" s="57" t="s">
        <v>1817</v>
      </c>
      <c r="C894" s="57" t="s">
        <v>1817</v>
      </c>
      <c r="D894" s="57">
        <v>2021</v>
      </c>
      <c r="E894" s="61">
        <v>44405</v>
      </c>
      <c r="F894" s="62" t="s">
        <v>19</v>
      </c>
      <c r="G894" s="62" t="s">
        <v>55</v>
      </c>
      <c r="H894" s="63" t="s">
        <v>26</v>
      </c>
      <c r="I894" s="63" t="s">
        <v>26</v>
      </c>
      <c r="J894" s="63" t="s">
        <v>27</v>
      </c>
      <c r="K894" s="63" t="s">
        <v>26</v>
      </c>
      <c r="L894" s="63" t="s">
        <v>27</v>
      </c>
      <c r="M894" s="62" t="s">
        <v>1699</v>
      </c>
      <c r="O894" s="57">
        <v>0</v>
      </c>
      <c r="P894" s="57">
        <v>0</v>
      </c>
      <c r="Q894" s="57">
        <v>0</v>
      </c>
      <c r="R894" s="57">
        <v>0</v>
      </c>
      <c r="S894" s="57">
        <v>0</v>
      </c>
      <c r="T894" s="57">
        <v>0</v>
      </c>
      <c r="U894" s="57">
        <v>0</v>
      </c>
      <c r="V894" s="57">
        <v>0</v>
      </c>
      <c r="W894" s="57">
        <v>0</v>
      </c>
      <c r="X894" s="57">
        <v>0</v>
      </c>
      <c r="Y894" s="57">
        <v>0</v>
      </c>
      <c r="Z894" s="57">
        <v>0</v>
      </c>
      <c r="AA894" s="57">
        <v>0</v>
      </c>
      <c r="AB894" s="57">
        <v>0</v>
      </c>
      <c r="AC894" s="57">
        <v>0</v>
      </c>
      <c r="AD894" s="57">
        <v>0</v>
      </c>
      <c r="AE894" s="57">
        <v>0</v>
      </c>
      <c r="AF894" s="57">
        <v>0</v>
      </c>
      <c r="AG894" s="57">
        <v>0</v>
      </c>
      <c r="AH894" s="57">
        <v>0</v>
      </c>
      <c r="AI894" s="57">
        <v>0</v>
      </c>
      <c r="AJ894" s="57">
        <v>0</v>
      </c>
      <c r="AK894" s="57">
        <v>0</v>
      </c>
      <c r="AL894" s="57">
        <v>0</v>
      </c>
      <c r="AM894" s="57">
        <v>0</v>
      </c>
      <c r="AN894" s="57">
        <v>0</v>
      </c>
      <c r="AO894" s="57">
        <v>1</v>
      </c>
      <c r="AP894" s="57">
        <v>0</v>
      </c>
      <c r="AQ894" s="57">
        <v>0</v>
      </c>
      <c r="AR894" s="57">
        <v>0</v>
      </c>
      <c r="AS894" s="57">
        <v>0</v>
      </c>
      <c r="AT894" s="57">
        <v>0</v>
      </c>
      <c r="AU894" s="57">
        <v>0</v>
      </c>
      <c r="AV894" s="57">
        <v>0</v>
      </c>
      <c r="AW894" s="57">
        <v>0</v>
      </c>
      <c r="AX894" s="57">
        <v>0</v>
      </c>
      <c r="AY894" s="57">
        <v>0</v>
      </c>
      <c r="AZ894" s="57">
        <v>0</v>
      </c>
      <c r="BA894" s="57">
        <v>0</v>
      </c>
      <c r="BB894" s="57">
        <v>0</v>
      </c>
      <c r="BC894" s="57">
        <v>0</v>
      </c>
      <c r="BD894" s="57">
        <v>0</v>
      </c>
      <c r="BE894" s="57">
        <v>0</v>
      </c>
      <c r="BF894" s="57">
        <v>0</v>
      </c>
      <c r="BG894" s="57">
        <v>0</v>
      </c>
      <c r="BH894" s="57">
        <v>0</v>
      </c>
      <c r="BI894" s="57">
        <v>0</v>
      </c>
      <c r="BJ894" s="57">
        <v>0</v>
      </c>
      <c r="BK894" s="57">
        <v>0</v>
      </c>
      <c r="BL894" s="62">
        <f t="shared" si="5"/>
        <v>1</v>
      </c>
      <c r="BM894" s="57">
        <f t="shared" si="1"/>
        <v>1</v>
      </c>
      <c r="BN894" s="57">
        <f t="shared" si="2"/>
        <v>0</v>
      </c>
      <c r="BO894" s="57">
        <f t="shared" si="3"/>
        <v>0</v>
      </c>
      <c r="BP894" s="57">
        <f t="shared" si="4"/>
        <v>0</v>
      </c>
    </row>
    <row r="895" spans="1:69" s="57" customFormat="1" ht="15" hidden="1" customHeight="1" x14ac:dyDescent="0.3">
      <c r="A895" s="57" t="s">
        <v>1811</v>
      </c>
      <c r="B895" s="57" t="s">
        <v>1817</v>
      </c>
      <c r="C895" s="57" t="s">
        <v>1817</v>
      </c>
      <c r="D895" s="57">
        <v>2021</v>
      </c>
      <c r="E895" s="61">
        <v>44405</v>
      </c>
      <c r="F895" s="62" t="s">
        <v>19</v>
      </c>
      <c r="G895" s="62" t="s">
        <v>55</v>
      </c>
      <c r="H895" s="63" t="s">
        <v>26</v>
      </c>
      <c r="I895" s="63" t="s">
        <v>26</v>
      </c>
      <c r="J895" s="63" t="s">
        <v>27</v>
      </c>
      <c r="K895" s="63" t="s">
        <v>26</v>
      </c>
      <c r="L895" s="63" t="s">
        <v>27</v>
      </c>
      <c r="M895" s="62" t="s">
        <v>1700</v>
      </c>
      <c r="N895" s="57">
        <f>SUM(O895:U895,V895:BK895)</f>
        <v>10</v>
      </c>
      <c r="O895" s="57">
        <v>0</v>
      </c>
      <c r="P895" s="57">
        <v>0</v>
      </c>
      <c r="Q895" s="57">
        <v>0</v>
      </c>
      <c r="R895" s="57">
        <v>0</v>
      </c>
      <c r="S895" s="57">
        <v>0</v>
      </c>
      <c r="T895" s="57">
        <v>7</v>
      </c>
      <c r="U895" s="57">
        <v>3</v>
      </c>
      <c r="V895" s="57">
        <v>0</v>
      </c>
      <c r="W895" s="57">
        <v>0</v>
      </c>
      <c r="X895" s="57">
        <v>0</v>
      </c>
      <c r="Y895" s="57">
        <v>0</v>
      </c>
      <c r="Z895" s="57">
        <v>0</v>
      </c>
      <c r="AA895" s="57">
        <v>0</v>
      </c>
      <c r="AB895" s="57">
        <v>0</v>
      </c>
      <c r="AC895" s="57">
        <v>0</v>
      </c>
      <c r="AD895" s="57">
        <v>0</v>
      </c>
      <c r="AE895" s="57">
        <v>0</v>
      </c>
      <c r="AF895" s="57">
        <v>0</v>
      </c>
      <c r="AG895" s="57">
        <v>0</v>
      </c>
      <c r="AH895" s="57">
        <v>0</v>
      </c>
      <c r="AI895" s="57">
        <v>0</v>
      </c>
      <c r="AJ895" s="57">
        <v>0</v>
      </c>
      <c r="AK895" s="57">
        <v>0</v>
      </c>
      <c r="AL895" s="57">
        <v>0</v>
      </c>
      <c r="AM895" s="57">
        <v>0</v>
      </c>
      <c r="AN895" s="57">
        <v>0</v>
      </c>
      <c r="AO895" s="57">
        <v>0</v>
      </c>
      <c r="AP895" s="57">
        <v>0</v>
      </c>
      <c r="AQ895" s="57">
        <v>0</v>
      </c>
      <c r="AR895" s="57">
        <v>0</v>
      </c>
      <c r="AS895" s="57">
        <v>0</v>
      </c>
      <c r="AT895" s="57">
        <v>0</v>
      </c>
      <c r="AU895" s="57">
        <v>0</v>
      </c>
      <c r="AV895" s="57">
        <v>0</v>
      </c>
      <c r="AW895" s="57">
        <v>0</v>
      </c>
      <c r="AX895" s="57">
        <v>0</v>
      </c>
      <c r="AY895" s="57">
        <v>0</v>
      </c>
      <c r="AZ895" s="57">
        <v>0</v>
      </c>
      <c r="BA895" s="57">
        <v>0</v>
      </c>
      <c r="BB895" s="57">
        <v>0</v>
      </c>
      <c r="BC895" s="57">
        <v>0</v>
      </c>
      <c r="BD895" s="57">
        <v>0</v>
      </c>
      <c r="BE895" s="57">
        <v>0</v>
      </c>
      <c r="BF895" s="57">
        <v>0</v>
      </c>
      <c r="BG895" s="57">
        <v>0</v>
      </c>
      <c r="BH895" s="57">
        <v>0</v>
      </c>
      <c r="BI895" s="57">
        <v>0</v>
      </c>
      <c r="BJ895" s="57">
        <v>0</v>
      </c>
      <c r="BK895" s="57">
        <v>0</v>
      </c>
      <c r="BL895" s="62">
        <f t="shared" si="5"/>
        <v>0</v>
      </c>
      <c r="BM895" s="57">
        <f t="shared" si="1"/>
        <v>0</v>
      </c>
      <c r="BN895" s="57">
        <f t="shared" si="2"/>
        <v>0</v>
      </c>
      <c r="BO895" s="57">
        <f t="shared" si="3"/>
        <v>0</v>
      </c>
      <c r="BP895" s="57">
        <f t="shared" si="4"/>
        <v>0</v>
      </c>
    </row>
    <row r="896" spans="1:69" s="57" customFormat="1" ht="15" hidden="1" customHeight="1" x14ac:dyDescent="0.3">
      <c r="A896" s="57" t="s">
        <v>1811</v>
      </c>
      <c r="B896" s="57" t="s">
        <v>1820</v>
      </c>
      <c r="C896" s="57" t="s">
        <v>1816</v>
      </c>
      <c r="D896" s="57">
        <v>2021</v>
      </c>
      <c r="E896" s="61">
        <v>44405</v>
      </c>
      <c r="F896" s="62" t="s">
        <v>19</v>
      </c>
      <c r="G896" s="62" t="s">
        <v>57</v>
      </c>
      <c r="H896" s="63" t="s">
        <v>35</v>
      </c>
      <c r="I896" s="63" t="s">
        <v>31</v>
      </c>
      <c r="J896" s="63" t="s">
        <v>31</v>
      </c>
      <c r="K896" s="63" t="s">
        <v>31</v>
      </c>
      <c r="L896" s="63" t="s">
        <v>31</v>
      </c>
      <c r="M896" s="62" t="s">
        <v>1698</v>
      </c>
      <c r="O896" s="57">
        <v>0</v>
      </c>
      <c r="P896" s="57">
        <v>0</v>
      </c>
      <c r="Q896" s="57">
        <v>0</v>
      </c>
      <c r="R896" s="57">
        <v>0</v>
      </c>
      <c r="S896" s="57">
        <v>0</v>
      </c>
      <c r="T896" s="57">
        <v>0</v>
      </c>
      <c r="U896" s="57">
        <v>0</v>
      </c>
      <c r="V896" s="57">
        <v>0</v>
      </c>
      <c r="W896" s="57">
        <v>0</v>
      </c>
      <c r="X896" s="57">
        <v>0</v>
      </c>
      <c r="Y896" s="57">
        <v>0</v>
      </c>
      <c r="Z896" s="57">
        <v>0</v>
      </c>
      <c r="AA896" s="57">
        <v>3</v>
      </c>
      <c r="AB896" s="57">
        <v>0</v>
      </c>
      <c r="AC896" s="57">
        <v>0</v>
      </c>
      <c r="AD896" s="57">
        <v>0</v>
      </c>
      <c r="AE896" s="57">
        <v>0</v>
      </c>
      <c r="AF896" s="57">
        <v>0</v>
      </c>
      <c r="AG896" s="57">
        <v>0</v>
      </c>
      <c r="AH896" s="57">
        <v>0</v>
      </c>
      <c r="AI896" s="57">
        <v>0</v>
      </c>
      <c r="AJ896" s="57">
        <v>0</v>
      </c>
      <c r="AK896" s="57">
        <v>0</v>
      </c>
      <c r="AL896" s="57">
        <v>0</v>
      </c>
      <c r="AM896" s="57">
        <v>0</v>
      </c>
      <c r="AN896" s="57">
        <v>0</v>
      </c>
      <c r="AO896" s="57">
        <v>5</v>
      </c>
      <c r="AP896" s="57">
        <v>0</v>
      </c>
      <c r="AQ896" s="57">
        <v>0</v>
      </c>
      <c r="AR896" s="57">
        <v>0</v>
      </c>
      <c r="AS896" s="57">
        <v>0</v>
      </c>
      <c r="AT896" s="57">
        <v>0</v>
      </c>
      <c r="AU896" s="57">
        <v>0</v>
      </c>
      <c r="AV896" s="57">
        <v>0</v>
      </c>
      <c r="AW896" s="57">
        <v>0</v>
      </c>
      <c r="AX896" s="57">
        <v>0</v>
      </c>
      <c r="AY896" s="57">
        <v>0</v>
      </c>
      <c r="AZ896" s="57">
        <v>0</v>
      </c>
      <c r="BA896" s="57">
        <v>0</v>
      </c>
      <c r="BB896" s="57">
        <v>0</v>
      </c>
      <c r="BC896" s="57">
        <v>0</v>
      </c>
      <c r="BD896" s="57">
        <v>0</v>
      </c>
      <c r="BE896" s="57">
        <v>0</v>
      </c>
      <c r="BF896" s="57">
        <v>0</v>
      </c>
      <c r="BG896" s="57">
        <v>0</v>
      </c>
      <c r="BH896" s="57">
        <v>0</v>
      </c>
      <c r="BI896" s="57">
        <v>0</v>
      </c>
      <c r="BJ896" s="57">
        <v>0</v>
      </c>
      <c r="BK896" s="57">
        <v>0</v>
      </c>
      <c r="BL896" s="62">
        <f t="shared" si="5"/>
        <v>8</v>
      </c>
      <c r="BM896" s="57">
        <f t="shared" si="1"/>
        <v>5</v>
      </c>
      <c r="BN896" s="57">
        <f t="shared" si="2"/>
        <v>3</v>
      </c>
      <c r="BO896" s="57">
        <f t="shared" si="3"/>
        <v>0</v>
      </c>
      <c r="BP896" s="57">
        <f t="shared" si="4"/>
        <v>0</v>
      </c>
    </row>
    <row r="897" spans="1:69" s="57" customFormat="1" ht="15" hidden="1" customHeight="1" x14ac:dyDescent="0.3">
      <c r="A897" s="57" t="s">
        <v>1811</v>
      </c>
      <c r="B897" s="57" t="s">
        <v>1820</v>
      </c>
      <c r="C897" s="57" t="s">
        <v>1816</v>
      </c>
      <c r="D897" s="57">
        <v>2021</v>
      </c>
      <c r="E897" s="61">
        <v>44405</v>
      </c>
      <c r="F897" s="62" t="s">
        <v>19</v>
      </c>
      <c r="G897" s="62" t="s">
        <v>57</v>
      </c>
      <c r="H897" s="63" t="s">
        <v>35</v>
      </c>
      <c r="I897" s="63" t="s">
        <v>31</v>
      </c>
      <c r="J897" s="63" t="s">
        <v>31</v>
      </c>
      <c r="K897" s="63" t="s">
        <v>31</v>
      </c>
      <c r="L897" s="63" t="s">
        <v>31</v>
      </c>
      <c r="M897" s="62" t="s">
        <v>1699</v>
      </c>
      <c r="O897" s="57">
        <v>0</v>
      </c>
      <c r="P897" s="57">
        <v>0</v>
      </c>
      <c r="Q897" s="57">
        <v>0</v>
      </c>
      <c r="R897" s="57">
        <v>0</v>
      </c>
      <c r="S897" s="57">
        <v>0</v>
      </c>
      <c r="T897" s="57">
        <v>0</v>
      </c>
      <c r="U897" s="57">
        <v>0</v>
      </c>
      <c r="V897" s="57">
        <v>0</v>
      </c>
      <c r="W897" s="57">
        <v>0</v>
      </c>
      <c r="X897" s="57">
        <v>2</v>
      </c>
      <c r="Y897" s="57">
        <v>0</v>
      </c>
      <c r="Z897" s="57">
        <v>0</v>
      </c>
      <c r="AA897" s="57">
        <v>6</v>
      </c>
      <c r="AB897" s="57">
        <v>0</v>
      </c>
      <c r="AC897" s="57">
        <v>0</v>
      </c>
      <c r="AD897" s="57">
        <v>0</v>
      </c>
      <c r="AE897" s="57">
        <v>0</v>
      </c>
      <c r="AF897" s="57">
        <v>0</v>
      </c>
      <c r="AG897" s="57">
        <v>0</v>
      </c>
      <c r="AH897" s="57">
        <v>0</v>
      </c>
      <c r="AI897" s="57">
        <v>0</v>
      </c>
      <c r="AJ897" s="57">
        <v>0</v>
      </c>
      <c r="AK897" s="57">
        <v>0</v>
      </c>
      <c r="AL897" s="57">
        <v>0</v>
      </c>
      <c r="AM897" s="57">
        <v>0</v>
      </c>
      <c r="AN897" s="57">
        <v>0</v>
      </c>
      <c r="AO897" s="57">
        <v>0</v>
      </c>
      <c r="AP897" s="57">
        <v>0</v>
      </c>
      <c r="AQ897" s="57">
        <v>0</v>
      </c>
      <c r="AR897" s="57">
        <v>0</v>
      </c>
      <c r="AS897" s="57">
        <v>0</v>
      </c>
      <c r="AT897" s="57">
        <v>0</v>
      </c>
      <c r="AU897" s="57">
        <v>0</v>
      </c>
      <c r="AV897" s="57">
        <v>0</v>
      </c>
      <c r="AW897" s="57">
        <v>0</v>
      </c>
      <c r="AX897" s="57">
        <v>0</v>
      </c>
      <c r="AY897" s="57">
        <v>0</v>
      </c>
      <c r="AZ897" s="57">
        <v>0</v>
      </c>
      <c r="BA897" s="57">
        <v>0</v>
      </c>
      <c r="BB897" s="57">
        <v>0</v>
      </c>
      <c r="BC897" s="57">
        <v>0</v>
      </c>
      <c r="BD897" s="57">
        <v>0</v>
      </c>
      <c r="BE897" s="57">
        <v>0</v>
      </c>
      <c r="BF897" s="57">
        <v>0</v>
      </c>
      <c r="BG897" s="57">
        <v>0</v>
      </c>
      <c r="BH897" s="57">
        <v>0</v>
      </c>
      <c r="BI897" s="57">
        <v>0</v>
      </c>
      <c r="BJ897" s="57">
        <v>0</v>
      </c>
      <c r="BK897" s="57">
        <v>0</v>
      </c>
      <c r="BL897" s="62">
        <f t="shared" si="5"/>
        <v>8</v>
      </c>
      <c r="BM897" s="57">
        <f t="shared" si="1"/>
        <v>0</v>
      </c>
      <c r="BN897" s="57">
        <f t="shared" si="2"/>
        <v>6</v>
      </c>
      <c r="BO897" s="57">
        <f t="shared" si="3"/>
        <v>0</v>
      </c>
      <c r="BP897" s="57">
        <f t="shared" si="4"/>
        <v>2</v>
      </c>
    </row>
    <row r="898" spans="1:69" s="57" customFormat="1" ht="15" hidden="1" customHeight="1" x14ac:dyDescent="0.3">
      <c r="A898" s="57" t="s">
        <v>1811</v>
      </c>
      <c r="B898" s="57" t="s">
        <v>1820</v>
      </c>
      <c r="C898" s="57" t="s">
        <v>1816</v>
      </c>
      <c r="D898" s="57">
        <v>2021</v>
      </c>
      <c r="E898" s="61">
        <v>44405</v>
      </c>
      <c r="F898" s="62" t="s">
        <v>19</v>
      </c>
      <c r="G898" s="62" t="s">
        <v>57</v>
      </c>
      <c r="H898" s="63" t="s">
        <v>35</v>
      </c>
      <c r="I898" s="63" t="s">
        <v>31</v>
      </c>
      <c r="J898" s="63" t="s">
        <v>31</v>
      </c>
      <c r="K898" s="63" t="s">
        <v>31</v>
      </c>
      <c r="L898" s="63" t="s">
        <v>31</v>
      </c>
      <c r="M898" s="62" t="s">
        <v>1700</v>
      </c>
      <c r="N898" s="57">
        <f>SUM(O898:U898,V898:BK898)</f>
        <v>10</v>
      </c>
      <c r="O898" s="57">
        <v>0</v>
      </c>
      <c r="P898" s="57">
        <v>0</v>
      </c>
      <c r="Q898" s="57">
        <v>0</v>
      </c>
      <c r="R898" s="57">
        <v>0</v>
      </c>
      <c r="S898" s="57">
        <v>0</v>
      </c>
      <c r="T898" s="57">
        <v>9</v>
      </c>
      <c r="U898" s="57">
        <v>0</v>
      </c>
      <c r="V898" s="57">
        <v>0</v>
      </c>
      <c r="W898" s="57">
        <v>0</v>
      </c>
      <c r="X898" s="57">
        <v>1</v>
      </c>
      <c r="Y898" s="57">
        <v>0</v>
      </c>
      <c r="Z898" s="57">
        <v>0</v>
      </c>
      <c r="AA898" s="57">
        <v>0</v>
      </c>
      <c r="AB898" s="57">
        <v>0</v>
      </c>
      <c r="AC898" s="57">
        <v>0</v>
      </c>
      <c r="AD898" s="57">
        <v>0</v>
      </c>
      <c r="AE898" s="57">
        <v>0</v>
      </c>
      <c r="AF898" s="57">
        <v>0</v>
      </c>
      <c r="AG898" s="57">
        <v>0</v>
      </c>
      <c r="AH898" s="57">
        <v>0</v>
      </c>
      <c r="AI898" s="57">
        <v>0</v>
      </c>
      <c r="AJ898" s="57">
        <v>0</v>
      </c>
      <c r="AK898" s="57">
        <v>0</v>
      </c>
      <c r="AL898" s="57">
        <v>0</v>
      </c>
      <c r="AM898" s="57">
        <v>0</v>
      </c>
      <c r="AN898" s="57">
        <v>0</v>
      </c>
      <c r="AO898" s="57">
        <v>0</v>
      </c>
      <c r="AP898" s="57">
        <v>0</v>
      </c>
      <c r="AQ898" s="57">
        <v>0</v>
      </c>
      <c r="AR898" s="57">
        <v>0</v>
      </c>
      <c r="AS898" s="57">
        <v>0</v>
      </c>
      <c r="AT898" s="57">
        <v>0</v>
      </c>
      <c r="AU898" s="57">
        <v>0</v>
      </c>
      <c r="AV898" s="57">
        <v>0</v>
      </c>
      <c r="AW898" s="57">
        <v>0</v>
      </c>
      <c r="AX898" s="57">
        <v>0</v>
      </c>
      <c r="AY898" s="57">
        <v>0</v>
      </c>
      <c r="AZ898" s="57">
        <v>0</v>
      </c>
      <c r="BA898" s="57">
        <v>0</v>
      </c>
      <c r="BB898" s="57">
        <v>0</v>
      </c>
      <c r="BC898" s="57">
        <v>0</v>
      </c>
      <c r="BD898" s="57">
        <v>0</v>
      </c>
      <c r="BE898" s="57">
        <v>0</v>
      </c>
      <c r="BF898" s="57">
        <v>0</v>
      </c>
      <c r="BG898" s="57">
        <v>0</v>
      </c>
      <c r="BH898" s="57">
        <v>0</v>
      </c>
      <c r="BI898" s="57">
        <v>0</v>
      </c>
      <c r="BJ898" s="57">
        <v>0</v>
      </c>
      <c r="BK898" s="57">
        <v>0</v>
      </c>
      <c r="BL898" s="62">
        <f t="shared" si="5"/>
        <v>1</v>
      </c>
      <c r="BM898" s="57">
        <f t="shared" si="1"/>
        <v>0</v>
      </c>
      <c r="BN898" s="57">
        <f t="shared" si="2"/>
        <v>0</v>
      </c>
      <c r="BO898" s="57">
        <f t="shared" si="3"/>
        <v>0</v>
      </c>
      <c r="BP898" s="57">
        <f t="shared" si="4"/>
        <v>1</v>
      </c>
    </row>
    <row r="899" spans="1:69" s="57" customFormat="1" ht="15" hidden="1" customHeight="1" x14ac:dyDescent="0.3">
      <c r="A899" s="57" t="s">
        <v>1811</v>
      </c>
      <c r="B899" s="57" t="s">
        <v>1817</v>
      </c>
      <c r="C899" s="57" t="s">
        <v>1817</v>
      </c>
      <c r="D899" s="57">
        <v>2021</v>
      </c>
      <c r="E899" s="61">
        <v>44405</v>
      </c>
      <c r="F899" s="62" t="s">
        <v>19</v>
      </c>
      <c r="G899" s="62" t="s">
        <v>61</v>
      </c>
      <c r="H899" s="63" t="s">
        <v>31</v>
      </c>
      <c r="I899" s="63" t="s">
        <v>31</v>
      </c>
      <c r="J899" s="63" t="s">
        <v>31</v>
      </c>
      <c r="K899" s="63" t="s">
        <v>31</v>
      </c>
      <c r="L899" s="63" t="s">
        <v>31</v>
      </c>
      <c r="M899" s="62" t="s">
        <v>1698</v>
      </c>
      <c r="O899" s="57">
        <v>0</v>
      </c>
      <c r="P899" s="57">
        <v>0</v>
      </c>
      <c r="Q899" s="57">
        <v>0</v>
      </c>
      <c r="R899" s="57">
        <v>0</v>
      </c>
      <c r="S899" s="57">
        <v>0</v>
      </c>
      <c r="T899" s="57">
        <v>0</v>
      </c>
      <c r="U899" s="57">
        <v>0</v>
      </c>
      <c r="V899" s="57">
        <v>0</v>
      </c>
      <c r="W899" s="57">
        <v>0</v>
      </c>
      <c r="X899" s="57">
        <v>0</v>
      </c>
      <c r="Y899" s="57">
        <v>3</v>
      </c>
      <c r="Z899" s="57">
        <v>0</v>
      </c>
      <c r="AA899" s="57">
        <v>2</v>
      </c>
      <c r="AB899" s="57">
        <v>0</v>
      </c>
      <c r="AC899" s="57">
        <v>0</v>
      </c>
      <c r="AD899" s="57">
        <v>0</v>
      </c>
      <c r="AE899" s="57">
        <v>0</v>
      </c>
      <c r="AF899" s="57">
        <v>0</v>
      </c>
      <c r="AG899" s="57">
        <v>0</v>
      </c>
      <c r="AH899" s="57">
        <v>0</v>
      </c>
      <c r="AI899" s="57">
        <v>0</v>
      </c>
      <c r="AJ899" s="57">
        <v>0</v>
      </c>
      <c r="AK899" s="57">
        <v>0</v>
      </c>
      <c r="AL899" s="57">
        <v>0</v>
      </c>
      <c r="AM899" s="57">
        <v>0</v>
      </c>
      <c r="AN899" s="57">
        <v>14</v>
      </c>
      <c r="AO899" s="57">
        <v>10</v>
      </c>
      <c r="AP899" s="57">
        <v>0</v>
      </c>
      <c r="AQ899" s="57">
        <v>0</v>
      </c>
      <c r="AR899" s="57">
        <v>2</v>
      </c>
      <c r="AS899" s="57">
        <v>0</v>
      </c>
      <c r="AT899" s="57">
        <v>0</v>
      </c>
      <c r="AU899" s="57">
        <v>0</v>
      </c>
      <c r="AV899" s="57">
        <v>0</v>
      </c>
      <c r="AW899" s="57">
        <v>0</v>
      </c>
      <c r="AX899" s="57">
        <v>0</v>
      </c>
      <c r="AY899" s="57">
        <v>0</v>
      </c>
      <c r="AZ899" s="57">
        <v>0</v>
      </c>
      <c r="BA899" s="57">
        <v>0</v>
      </c>
      <c r="BB899" s="57">
        <v>0</v>
      </c>
      <c r="BC899" s="57">
        <v>0</v>
      </c>
      <c r="BD899" s="57">
        <v>0</v>
      </c>
      <c r="BE899" s="57">
        <v>0</v>
      </c>
      <c r="BF899" s="57">
        <v>0</v>
      </c>
      <c r="BG899" s="57">
        <v>0</v>
      </c>
      <c r="BH899" s="57">
        <v>0</v>
      </c>
      <c r="BI899" s="57">
        <v>0</v>
      </c>
      <c r="BJ899" s="57">
        <v>0</v>
      </c>
      <c r="BK899" s="57">
        <v>0</v>
      </c>
      <c r="BL899" s="62">
        <f t="shared" si="5"/>
        <v>31</v>
      </c>
      <c r="BM899" s="57">
        <f t="shared" si="1"/>
        <v>15</v>
      </c>
      <c r="BN899" s="57">
        <f t="shared" si="2"/>
        <v>2</v>
      </c>
      <c r="BO899" s="57">
        <f t="shared" si="3"/>
        <v>0</v>
      </c>
      <c r="BP899" s="57">
        <f t="shared" si="4"/>
        <v>14</v>
      </c>
      <c r="BQ899" s="57" t="s">
        <v>1821</v>
      </c>
    </row>
    <row r="900" spans="1:69" s="57" customFormat="1" ht="15" hidden="1" customHeight="1" x14ac:dyDescent="0.3">
      <c r="A900" s="57" t="s">
        <v>1811</v>
      </c>
      <c r="B900" s="57" t="s">
        <v>1817</v>
      </c>
      <c r="C900" s="57" t="s">
        <v>1817</v>
      </c>
      <c r="D900" s="57">
        <v>2021</v>
      </c>
      <c r="E900" s="61">
        <v>44405</v>
      </c>
      <c r="F900" s="62" t="s">
        <v>19</v>
      </c>
      <c r="G900" s="62" t="s">
        <v>61</v>
      </c>
      <c r="H900" s="63" t="s">
        <v>31</v>
      </c>
      <c r="I900" s="63" t="s">
        <v>31</v>
      </c>
      <c r="J900" s="63" t="s">
        <v>31</v>
      </c>
      <c r="K900" s="63" t="s">
        <v>31</v>
      </c>
      <c r="L900" s="63" t="s">
        <v>31</v>
      </c>
      <c r="M900" s="62" t="s">
        <v>1699</v>
      </c>
      <c r="O900" s="57">
        <v>0</v>
      </c>
      <c r="P900" s="57">
        <v>0</v>
      </c>
      <c r="Q900" s="57">
        <v>0</v>
      </c>
      <c r="R900" s="57">
        <v>0</v>
      </c>
      <c r="S900" s="57">
        <v>0</v>
      </c>
      <c r="T900" s="57">
        <v>0</v>
      </c>
      <c r="U900" s="57">
        <v>0</v>
      </c>
      <c r="V900" s="57">
        <v>0</v>
      </c>
      <c r="W900" s="57">
        <v>0</v>
      </c>
      <c r="X900" s="57">
        <v>0</v>
      </c>
      <c r="Y900" s="57">
        <v>2</v>
      </c>
      <c r="Z900" s="57">
        <v>0</v>
      </c>
      <c r="AA900" s="57">
        <v>2</v>
      </c>
      <c r="AB900" s="57">
        <v>0</v>
      </c>
      <c r="AC900" s="57">
        <v>0</v>
      </c>
      <c r="AD900" s="57">
        <v>0</v>
      </c>
      <c r="AE900" s="57">
        <v>0</v>
      </c>
      <c r="AF900" s="57">
        <v>0</v>
      </c>
      <c r="AG900" s="57">
        <v>0</v>
      </c>
      <c r="AH900" s="57">
        <v>0</v>
      </c>
      <c r="AI900" s="57">
        <v>0</v>
      </c>
      <c r="AJ900" s="57">
        <v>0</v>
      </c>
      <c r="AK900" s="57">
        <v>0</v>
      </c>
      <c r="AL900" s="57">
        <v>0</v>
      </c>
      <c r="AM900" s="57">
        <v>0</v>
      </c>
      <c r="AN900" s="57">
        <v>0</v>
      </c>
      <c r="AO900" s="57">
        <v>0</v>
      </c>
      <c r="AP900" s="57">
        <v>0</v>
      </c>
      <c r="AQ900" s="57">
        <v>0</v>
      </c>
      <c r="AR900" s="57">
        <v>0</v>
      </c>
      <c r="AS900" s="57">
        <v>0</v>
      </c>
      <c r="AT900" s="57">
        <v>0</v>
      </c>
      <c r="AU900" s="57">
        <v>0</v>
      </c>
      <c r="AV900" s="57">
        <v>0</v>
      </c>
      <c r="AW900" s="57">
        <v>0</v>
      </c>
      <c r="AX900" s="57">
        <v>0</v>
      </c>
      <c r="AY900" s="57">
        <v>0</v>
      </c>
      <c r="AZ900" s="57">
        <v>0</v>
      </c>
      <c r="BA900" s="57">
        <v>0</v>
      </c>
      <c r="BB900" s="57">
        <v>0</v>
      </c>
      <c r="BC900" s="57">
        <v>0</v>
      </c>
      <c r="BD900" s="57">
        <v>0</v>
      </c>
      <c r="BE900" s="57">
        <v>0</v>
      </c>
      <c r="BF900" s="57">
        <v>0</v>
      </c>
      <c r="BG900" s="57">
        <v>0</v>
      </c>
      <c r="BH900" s="57">
        <v>0</v>
      </c>
      <c r="BI900" s="57">
        <v>0</v>
      </c>
      <c r="BJ900" s="57">
        <v>0</v>
      </c>
      <c r="BK900" s="57">
        <v>0</v>
      </c>
      <c r="BL900" s="62">
        <f t="shared" si="5"/>
        <v>4</v>
      </c>
      <c r="BM900" s="57">
        <f t="shared" si="1"/>
        <v>2</v>
      </c>
      <c r="BN900" s="57">
        <f t="shared" si="2"/>
        <v>2</v>
      </c>
      <c r="BO900" s="57">
        <f t="shared" si="3"/>
        <v>0</v>
      </c>
      <c r="BP900" s="57">
        <f t="shared" si="4"/>
        <v>0</v>
      </c>
      <c r="BQ900" s="57" t="s">
        <v>1821</v>
      </c>
    </row>
    <row r="901" spans="1:69" s="57" customFormat="1" ht="15" hidden="1" customHeight="1" x14ac:dyDescent="0.3">
      <c r="A901" s="57" t="s">
        <v>1811</v>
      </c>
      <c r="B901" s="57" t="s">
        <v>1817</v>
      </c>
      <c r="C901" s="57" t="s">
        <v>1817</v>
      </c>
      <c r="D901" s="57">
        <v>2021</v>
      </c>
      <c r="E901" s="61">
        <v>44405</v>
      </c>
      <c r="F901" s="62" t="s">
        <v>19</v>
      </c>
      <c r="G901" s="62" t="s">
        <v>61</v>
      </c>
      <c r="H901" s="63" t="s">
        <v>31</v>
      </c>
      <c r="I901" s="63" t="s">
        <v>31</v>
      </c>
      <c r="J901" s="63" t="s">
        <v>31</v>
      </c>
      <c r="K901" s="63" t="s">
        <v>31</v>
      </c>
      <c r="L901" s="63" t="s">
        <v>31</v>
      </c>
      <c r="M901" s="62" t="s">
        <v>1700</v>
      </c>
      <c r="N901" s="57">
        <f>SUM(O901:U901,V901:BK901)</f>
        <v>10</v>
      </c>
      <c r="O901" s="57">
        <v>0</v>
      </c>
      <c r="P901" s="57">
        <v>0</v>
      </c>
      <c r="Q901" s="57">
        <v>0</v>
      </c>
      <c r="R901" s="57">
        <v>0</v>
      </c>
      <c r="S901" s="57">
        <v>0</v>
      </c>
      <c r="T901" s="57">
        <v>10</v>
      </c>
      <c r="U901" s="57">
        <v>0</v>
      </c>
      <c r="V901" s="57">
        <v>0</v>
      </c>
      <c r="W901" s="57">
        <v>0</v>
      </c>
      <c r="X901" s="57">
        <v>0</v>
      </c>
      <c r="Y901" s="57">
        <v>0</v>
      </c>
      <c r="Z901" s="57">
        <v>0</v>
      </c>
      <c r="AA901" s="57">
        <v>0</v>
      </c>
      <c r="AB901" s="57">
        <v>0</v>
      </c>
      <c r="AC901" s="57">
        <v>0</v>
      </c>
      <c r="AD901" s="57">
        <v>0</v>
      </c>
      <c r="AE901" s="57">
        <v>0</v>
      </c>
      <c r="AF901" s="57">
        <v>0</v>
      </c>
      <c r="AG901" s="57">
        <v>0</v>
      </c>
      <c r="AH901" s="57">
        <v>0</v>
      </c>
      <c r="AI901" s="57">
        <v>0</v>
      </c>
      <c r="AJ901" s="57">
        <v>0</v>
      </c>
      <c r="AK901" s="57">
        <v>0</v>
      </c>
      <c r="AL901" s="57">
        <v>0</v>
      </c>
      <c r="AM901" s="57">
        <v>0</v>
      </c>
      <c r="AN901" s="57">
        <v>0</v>
      </c>
      <c r="AO901" s="57">
        <v>0</v>
      </c>
      <c r="AP901" s="57">
        <v>0</v>
      </c>
      <c r="AQ901" s="57">
        <v>0</v>
      </c>
      <c r="AR901" s="57">
        <v>0</v>
      </c>
      <c r="AS901" s="57">
        <v>0</v>
      </c>
      <c r="AT901" s="57">
        <v>0</v>
      </c>
      <c r="AU901" s="57">
        <v>0</v>
      </c>
      <c r="AV901" s="57">
        <v>0</v>
      </c>
      <c r="AW901" s="57">
        <v>0</v>
      </c>
      <c r="AX901" s="57">
        <v>0</v>
      </c>
      <c r="AY901" s="57">
        <v>0</v>
      </c>
      <c r="AZ901" s="57">
        <v>0</v>
      </c>
      <c r="BA901" s="57">
        <v>0</v>
      </c>
      <c r="BB901" s="57">
        <v>0</v>
      </c>
      <c r="BC901" s="57">
        <v>0</v>
      </c>
      <c r="BD901" s="57">
        <v>0</v>
      </c>
      <c r="BE901" s="57">
        <v>0</v>
      </c>
      <c r="BF901" s="57">
        <v>0</v>
      </c>
      <c r="BG901" s="57">
        <v>0</v>
      </c>
      <c r="BH901" s="57">
        <v>0</v>
      </c>
      <c r="BI901" s="57">
        <v>0</v>
      </c>
      <c r="BJ901" s="57">
        <v>0</v>
      </c>
      <c r="BK901" s="57">
        <v>0</v>
      </c>
      <c r="BL901" s="62">
        <f t="shared" si="5"/>
        <v>0</v>
      </c>
      <c r="BM901" s="57">
        <f t="shared" si="1"/>
        <v>0</v>
      </c>
      <c r="BN901" s="57">
        <f t="shared" si="2"/>
        <v>0</v>
      </c>
      <c r="BO901" s="57">
        <f t="shared" si="3"/>
        <v>0</v>
      </c>
      <c r="BP901" s="57">
        <f t="shared" si="4"/>
        <v>0</v>
      </c>
      <c r="BQ901" s="57" t="s">
        <v>1821</v>
      </c>
    </row>
    <row r="902" spans="1:69" s="57" customFormat="1" ht="15" hidden="1" customHeight="1" x14ac:dyDescent="0.3">
      <c r="A902" s="57" t="s">
        <v>1811</v>
      </c>
      <c r="B902" s="57" t="s">
        <v>1820</v>
      </c>
      <c r="C902" s="57" t="s">
        <v>1816</v>
      </c>
      <c r="D902" s="57">
        <v>2021</v>
      </c>
      <c r="E902" s="61">
        <v>44405</v>
      </c>
      <c r="F902" s="62" t="s">
        <v>19</v>
      </c>
      <c r="G902" s="62" t="s">
        <v>64</v>
      </c>
      <c r="H902" s="63" t="s">
        <v>22</v>
      </c>
      <c r="I902" s="63" t="s">
        <v>22</v>
      </c>
      <c r="J902" s="63" t="s">
        <v>21</v>
      </c>
      <c r="K902" s="63" t="s">
        <v>22</v>
      </c>
      <c r="L902" s="63" t="s">
        <v>21</v>
      </c>
      <c r="M902" s="62" t="s">
        <v>1698</v>
      </c>
      <c r="O902" s="57">
        <v>0</v>
      </c>
      <c r="P902" s="57">
        <v>0</v>
      </c>
      <c r="Q902" s="57">
        <v>0</v>
      </c>
      <c r="R902" s="57">
        <v>0</v>
      </c>
      <c r="S902" s="57">
        <v>0</v>
      </c>
      <c r="T902" s="57">
        <v>0</v>
      </c>
      <c r="U902" s="57">
        <v>0</v>
      </c>
      <c r="V902" s="57">
        <v>0</v>
      </c>
      <c r="W902" s="57">
        <v>0</v>
      </c>
      <c r="X902" s="57">
        <v>0</v>
      </c>
      <c r="Y902" s="57">
        <v>2</v>
      </c>
      <c r="Z902" s="57">
        <v>0</v>
      </c>
      <c r="AA902" s="57">
        <v>0</v>
      </c>
      <c r="AB902" s="57">
        <v>0</v>
      </c>
      <c r="AC902" s="57">
        <v>0</v>
      </c>
      <c r="AD902" s="57">
        <v>0</v>
      </c>
      <c r="AE902" s="57">
        <v>0</v>
      </c>
      <c r="AF902" s="57">
        <v>0</v>
      </c>
      <c r="AG902" s="57">
        <v>0</v>
      </c>
      <c r="AH902" s="57">
        <v>0</v>
      </c>
      <c r="AI902" s="57">
        <v>0</v>
      </c>
      <c r="AJ902" s="57">
        <v>0</v>
      </c>
      <c r="AK902" s="57">
        <v>0</v>
      </c>
      <c r="AL902" s="57">
        <v>0</v>
      </c>
      <c r="AM902" s="57">
        <v>0</v>
      </c>
      <c r="AN902" s="57">
        <v>0</v>
      </c>
      <c r="AO902" s="57">
        <v>6</v>
      </c>
      <c r="AP902" s="57">
        <v>0</v>
      </c>
      <c r="AQ902" s="57">
        <v>0</v>
      </c>
      <c r="AR902" s="57">
        <v>1</v>
      </c>
      <c r="AS902" s="57">
        <v>0</v>
      </c>
      <c r="AT902" s="57">
        <v>0</v>
      </c>
      <c r="AU902" s="57">
        <v>0</v>
      </c>
      <c r="AV902" s="57">
        <v>0</v>
      </c>
      <c r="AW902" s="57">
        <v>0</v>
      </c>
      <c r="AX902" s="57">
        <v>0</v>
      </c>
      <c r="AY902" s="57">
        <v>0</v>
      </c>
      <c r="AZ902" s="57">
        <v>0</v>
      </c>
      <c r="BA902" s="57">
        <v>0</v>
      </c>
      <c r="BB902" s="57">
        <v>0</v>
      </c>
      <c r="BC902" s="57">
        <v>0</v>
      </c>
      <c r="BD902" s="57">
        <v>0</v>
      </c>
      <c r="BE902" s="57">
        <v>0</v>
      </c>
      <c r="BF902" s="57">
        <v>0</v>
      </c>
      <c r="BG902" s="57">
        <v>0</v>
      </c>
      <c r="BH902" s="57">
        <v>0</v>
      </c>
      <c r="BI902" s="57">
        <v>0</v>
      </c>
      <c r="BJ902" s="57">
        <v>0</v>
      </c>
      <c r="BK902" s="57">
        <v>0</v>
      </c>
      <c r="BL902" s="62">
        <f t="shared" si="5"/>
        <v>9</v>
      </c>
      <c r="BM902" s="57">
        <f t="shared" si="1"/>
        <v>9</v>
      </c>
      <c r="BN902" s="57">
        <f t="shared" si="2"/>
        <v>0</v>
      </c>
      <c r="BO902" s="57">
        <f t="shared" si="3"/>
        <v>0</v>
      </c>
      <c r="BP902" s="57">
        <f t="shared" si="4"/>
        <v>0</v>
      </c>
    </row>
    <row r="903" spans="1:69" s="57" customFormat="1" ht="15" hidden="1" customHeight="1" x14ac:dyDescent="0.3">
      <c r="A903" s="57" t="s">
        <v>1811</v>
      </c>
      <c r="B903" s="57" t="s">
        <v>1820</v>
      </c>
      <c r="C903" s="57" t="s">
        <v>1816</v>
      </c>
      <c r="D903" s="57">
        <v>2021</v>
      </c>
      <c r="E903" s="61">
        <v>44405</v>
      </c>
      <c r="F903" s="62" t="s">
        <v>19</v>
      </c>
      <c r="G903" s="62" t="s">
        <v>64</v>
      </c>
      <c r="H903" s="63" t="s">
        <v>22</v>
      </c>
      <c r="I903" s="63" t="s">
        <v>22</v>
      </c>
      <c r="J903" s="63" t="s">
        <v>21</v>
      </c>
      <c r="K903" s="63" t="s">
        <v>22</v>
      </c>
      <c r="L903" s="63" t="s">
        <v>21</v>
      </c>
      <c r="M903" s="62" t="s">
        <v>1699</v>
      </c>
      <c r="O903" s="57">
        <v>0</v>
      </c>
      <c r="P903" s="57">
        <v>0</v>
      </c>
      <c r="Q903" s="57">
        <v>0</v>
      </c>
      <c r="R903" s="57">
        <v>0</v>
      </c>
      <c r="S903" s="57">
        <v>0</v>
      </c>
      <c r="T903" s="57">
        <v>0</v>
      </c>
      <c r="U903" s="57">
        <v>0</v>
      </c>
      <c r="V903" s="57">
        <v>0</v>
      </c>
      <c r="W903" s="57">
        <v>0</v>
      </c>
      <c r="X903" s="57">
        <v>0</v>
      </c>
      <c r="Y903" s="57">
        <v>1</v>
      </c>
      <c r="Z903" s="57">
        <v>0</v>
      </c>
      <c r="AA903" s="57">
        <v>0</v>
      </c>
      <c r="AB903" s="57">
        <v>0</v>
      </c>
      <c r="AC903" s="57">
        <v>0</v>
      </c>
      <c r="AD903" s="57">
        <v>0</v>
      </c>
      <c r="AE903" s="57">
        <v>0</v>
      </c>
      <c r="AF903" s="57">
        <v>0</v>
      </c>
      <c r="AG903" s="57">
        <v>0</v>
      </c>
      <c r="AH903" s="57">
        <v>0</v>
      </c>
      <c r="AI903" s="57">
        <v>0</v>
      </c>
      <c r="AJ903" s="57">
        <v>0</v>
      </c>
      <c r="AK903" s="57">
        <v>0</v>
      </c>
      <c r="AL903" s="57">
        <v>0</v>
      </c>
      <c r="AM903" s="57">
        <v>0</v>
      </c>
      <c r="AN903" s="57">
        <v>0</v>
      </c>
      <c r="AO903" s="57">
        <v>0</v>
      </c>
      <c r="AP903" s="57">
        <v>0</v>
      </c>
      <c r="AQ903" s="57">
        <v>0</v>
      </c>
      <c r="AR903" s="57">
        <v>0</v>
      </c>
      <c r="AS903" s="57">
        <v>0</v>
      </c>
      <c r="AT903" s="57">
        <v>0</v>
      </c>
      <c r="AU903" s="57">
        <v>0</v>
      </c>
      <c r="AV903" s="57">
        <v>0</v>
      </c>
      <c r="AW903" s="57">
        <v>0</v>
      </c>
      <c r="AX903" s="57">
        <v>0</v>
      </c>
      <c r="AY903" s="57">
        <v>0</v>
      </c>
      <c r="AZ903" s="57">
        <v>0</v>
      </c>
      <c r="BA903" s="57">
        <v>0</v>
      </c>
      <c r="BB903" s="57">
        <v>0</v>
      </c>
      <c r="BC903" s="57">
        <v>0</v>
      </c>
      <c r="BD903" s="57">
        <v>0</v>
      </c>
      <c r="BE903" s="57">
        <v>0</v>
      </c>
      <c r="BF903" s="57">
        <v>0</v>
      </c>
      <c r="BG903" s="57">
        <v>0</v>
      </c>
      <c r="BH903" s="57">
        <v>0</v>
      </c>
      <c r="BI903" s="57">
        <v>0</v>
      </c>
      <c r="BJ903" s="57">
        <v>0</v>
      </c>
      <c r="BK903" s="57">
        <v>0</v>
      </c>
      <c r="BL903" s="62">
        <f t="shared" si="5"/>
        <v>1</v>
      </c>
      <c r="BM903" s="57">
        <f t="shared" si="1"/>
        <v>1</v>
      </c>
      <c r="BN903" s="57">
        <f t="shared" si="2"/>
        <v>0</v>
      </c>
      <c r="BO903" s="57">
        <f t="shared" si="3"/>
        <v>0</v>
      </c>
      <c r="BP903" s="57">
        <f t="shared" si="4"/>
        <v>0</v>
      </c>
    </row>
    <row r="904" spans="1:69" s="57" customFormat="1" ht="15" hidden="1" customHeight="1" x14ac:dyDescent="0.3">
      <c r="A904" s="57" t="s">
        <v>1811</v>
      </c>
      <c r="B904" s="57" t="s">
        <v>1820</v>
      </c>
      <c r="C904" s="57" t="s">
        <v>1816</v>
      </c>
      <c r="D904" s="57">
        <v>2021</v>
      </c>
      <c r="E904" s="61">
        <v>44405</v>
      </c>
      <c r="F904" s="62" t="s">
        <v>19</v>
      </c>
      <c r="G904" s="62" t="s">
        <v>64</v>
      </c>
      <c r="H904" s="63" t="s">
        <v>22</v>
      </c>
      <c r="I904" s="63" t="s">
        <v>22</v>
      </c>
      <c r="J904" s="63" t="s">
        <v>21</v>
      </c>
      <c r="K904" s="63" t="s">
        <v>22</v>
      </c>
      <c r="L904" s="63" t="s">
        <v>21</v>
      </c>
      <c r="M904" s="62" t="s">
        <v>1700</v>
      </c>
      <c r="N904" s="57">
        <f>SUM(O904:U904,V904:BK904)</f>
        <v>10</v>
      </c>
      <c r="O904" s="57">
        <v>0</v>
      </c>
      <c r="P904" s="57">
        <v>0</v>
      </c>
      <c r="Q904" s="57">
        <v>0</v>
      </c>
      <c r="R904" s="57">
        <v>0</v>
      </c>
      <c r="S904" s="57">
        <v>0</v>
      </c>
      <c r="T904" s="57">
        <v>5</v>
      </c>
      <c r="U904" s="57">
        <v>5</v>
      </c>
      <c r="V904" s="57">
        <v>0</v>
      </c>
      <c r="W904" s="57">
        <v>0</v>
      </c>
      <c r="X904" s="57">
        <v>0</v>
      </c>
      <c r="Y904" s="57">
        <v>0</v>
      </c>
      <c r="Z904" s="57">
        <v>0</v>
      </c>
      <c r="AA904" s="57">
        <v>0</v>
      </c>
      <c r="AB904" s="57">
        <v>0</v>
      </c>
      <c r="AC904" s="57">
        <v>0</v>
      </c>
      <c r="AD904" s="57">
        <v>0</v>
      </c>
      <c r="AE904" s="57">
        <v>0</v>
      </c>
      <c r="AF904" s="57">
        <v>0</v>
      </c>
      <c r="AG904" s="57">
        <v>0</v>
      </c>
      <c r="AH904" s="57">
        <v>0</v>
      </c>
      <c r="AI904" s="57">
        <v>0</v>
      </c>
      <c r="AJ904" s="57">
        <v>0</v>
      </c>
      <c r="AK904" s="57">
        <v>0</v>
      </c>
      <c r="AL904" s="57">
        <v>0</v>
      </c>
      <c r="AM904" s="57">
        <v>0</v>
      </c>
      <c r="AN904" s="57">
        <v>0</v>
      </c>
      <c r="AO904" s="57">
        <v>0</v>
      </c>
      <c r="AP904" s="57">
        <v>0</v>
      </c>
      <c r="AQ904" s="57">
        <v>0</v>
      </c>
      <c r="AR904" s="57">
        <v>0</v>
      </c>
      <c r="AS904" s="57">
        <v>0</v>
      </c>
      <c r="AT904" s="57">
        <v>0</v>
      </c>
      <c r="AU904" s="57">
        <v>0</v>
      </c>
      <c r="AV904" s="57">
        <v>0</v>
      </c>
      <c r="AW904" s="57">
        <v>0</v>
      </c>
      <c r="AX904" s="57">
        <v>0</v>
      </c>
      <c r="AY904" s="57">
        <v>0</v>
      </c>
      <c r="AZ904" s="57">
        <v>0</v>
      </c>
      <c r="BA904" s="57">
        <v>0</v>
      </c>
      <c r="BB904" s="57">
        <v>0</v>
      </c>
      <c r="BC904" s="57">
        <v>0</v>
      </c>
      <c r="BD904" s="57">
        <v>0</v>
      </c>
      <c r="BE904" s="57">
        <v>0</v>
      </c>
      <c r="BF904" s="57">
        <v>0</v>
      </c>
      <c r="BG904" s="57">
        <v>0</v>
      </c>
      <c r="BH904" s="57">
        <v>0</v>
      </c>
      <c r="BI904" s="57">
        <v>0</v>
      </c>
      <c r="BJ904" s="57">
        <v>0</v>
      </c>
      <c r="BK904" s="57">
        <v>0</v>
      </c>
      <c r="BL904" s="62">
        <f t="shared" si="5"/>
        <v>0</v>
      </c>
      <c r="BM904" s="57">
        <f t="shared" si="1"/>
        <v>0</v>
      </c>
      <c r="BN904" s="57">
        <f t="shared" si="2"/>
        <v>0</v>
      </c>
      <c r="BO904" s="57">
        <f t="shared" si="3"/>
        <v>0</v>
      </c>
      <c r="BP904" s="57">
        <f t="shared" si="4"/>
        <v>0</v>
      </c>
    </row>
    <row r="905" spans="1:69" s="57" customFormat="1" ht="15" hidden="1" customHeight="1" x14ac:dyDescent="0.3">
      <c r="A905" s="57" t="s">
        <v>1811</v>
      </c>
      <c r="B905" s="57" t="s">
        <v>1820</v>
      </c>
      <c r="C905" s="57" t="s">
        <v>1816</v>
      </c>
      <c r="D905" s="57">
        <v>2021</v>
      </c>
      <c r="E905" s="61">
        <v>44405</v>
      </c>
      <c r="F905" s="62" t="s">
        <v>19</v>
      </c>
      <c r="G905" s="62" t="s">
        <v>67</v>
      </c>
      <c r="H905" s="63" t="s">
        <v>21</v>
      </c>
      <c r="I905" s="63" t="s">
        <v>21</v>
      </c>
      <c r="J905" s="63" t="s">
        <v>22</v>
      </c>
      <c r="K905" s="63" t="s">
        <v>21</v>
      </c>
      <c r="L905" s="63" t="s">
        <v>22</v>
      </c>
      <c r="M905" s="62" t="s">
        <v>1698</v>
      </c>
      <c r="O905" s="57">
        <v>0</v>
      </c>
      <c r="P905" s="57">
        <v>0</v>
      </c>
      <c r="Q905" s="57">
        <v>0</v>
      </c>
      <c r="R905" s="57">
        <v>0</v>
      </c>
      <c r="S905" s="57">
        <v>0</v>
      </c>
      <c r="T905" s="57">
        <v>0</v>
      </c>
      <c r="U905" s="57">
        <v>0</v>
      </c>
      <c r="V905" s="57">
        <v>0</v>
      </c>
      <c r="W905" s="57">
        <v>0</v>
      </c>
      <c r="X905" s="57">
        <v>0</v>
      </c>
      <c r="Y905" s="57">
        <v>4</v>
      </c>
      <c r="Z905" s="57">
        <v>0</v>
      </c>
      <c r="AA905" s="57">
        <v>2</v>
      </c>
      <c r="AB905" s="57">
        <v>0</v>
      </c>
      <c r="AC905" s="57">
        <v>0</v>
      </c>
      <c r="AD905" s="57">
        <v>0</v>
      </c>
      <c r="AE905" s="57">
        <v>0</v>
      </c>
      <c r="AF905" s="57">
        <v>0</v>
      </c>
      <c r="AG905" s="57">
        <v>0</v>
      </c>
      <c r="AH905" s="57">
        <v>0</v>
      </c>
      <c r="AI905" s="57">
        <v>0</v>
      </c>
      <c r="AJ905" s="57">
        <v>0</v>
      </c>
      <c r="AK905" s="57">
        <v>0</v>
      </c>
      <c r="AL905" s="57">
        <v>0</v>
      </c>
      <c r="AM905" s="57">
        <v>0</v>
      </c>
      <c r="AN905" s="57">
        <v>0</v>
      </c>
      <c r="AO905" s="57">
        <v>5</v>
      </c>
      <c r="AP905" s="57">
        <v>0</v>
      </c>
      <c r="AQ905" s="57">
        <v>0</v>
      </c>
      <c r="AR905" s="57">
        <v>0</v>
      </c>
      <c r="AS905" s="57">
        <v>0</v>
      </c>
      <c r="AT905" s="57">
        <v>0</v>
      </c>
      <c r="AU905" s="57">
        <v>0</v>
      </c>
      <c r="AV905" s="57">
        <v>0</v>
      </c>
      <c r="AW905" s="57">
        <v>0</v>
      </c>
      <c r="AX905" s="57">
        <v>0</v>
      </c>
      <c r="AY905" s="57">
        <v>0</v>
      </c>
      <c r="AZ905" s="57">
        <v>0</v>
      </c>
      <c r="BA905" s="57">
        <v>0</v>
      </c>
      <c r="BB905" s="57">
        <v>0</v>
      </c>
      <c r="BC905" s="57">
        <v>0</v>
      </c>
      <c r="BD905" s="57">
        <v>0</v>
      </c>
      <c r="BE905" s="57">
        <v>0</v>
      </c>
      <c r="BF905" s="57">
        <v>0</v>
      </c>
      <c r="BG905" s="57">
        <v>0</v>
      </c>
      <c r="BH905" s="57">
        <v>0</v>
      </c>
      <c r="BI905" s="57">
        <v>0</v>
      </c>
      <c r="BJ905" s="57">
        <v>0</v>
      </c>
      <c r="BK905" s="57">
        <v>0</v>
      </c>
      <c r="BL905" s="62">
        <f t="shared" si="5"/>
        <v>11</v>
      </c>
      <c r="BM905" s="57">
        <f t="shared" si="1"/>
        <v>9</v>
      </c>
      <c r="BN905" s="57">
        <f t="shared" si="2"/>
        <v>2</v>
      </c>
      <c r="BO905" s="57">
        <f t="shared" si="3"/>
        <v>0</v>
      </c>
      <c r="BP905" s="57">
        <f t="shared" si="4"/>
        <v>0</v>
      </c>
    </row>
    <row r="906" spans="1:69" s="57" customFormat="1" ht="15" hidden="1" customHeight="1" x14ac:dyDescent="0.3">
      <c r="A906" s="57" t="s">
        <v>1811</v>
      </c>
      <c r="B906" s="57" t="s">
        <v>1820</v>
      </c>
      <c r="C906" s="57" t="s">
        <v>1816</v>
      </c>
      <c r="D906" s="57">
        <v>2021</v>
      </c>
      <c r="E906" s="61">
        <v>44405</v>
      </c>
      <c r="F906" s="62" t="s">
        <v>19</v>
      </c>
      <c r="G906" s="62" t="s">
        <v>67</v>
      </c>
      <c r="H906" s="63" t="s">
        <v>21</v>
      </c>
      <c r="I906" s="63" t="s">
        <v>21</v>
      </c>
      <c r="J906" s="63" t="s">
        <v>22</v>
      </c>
      <c r="K906" s="63" t="s">
        <v>21</v>
      </c>
      <c r="L906" s="63" t="s">
        <v>22</v>
      </c>
      <c r="M906" s="62" t="s">
        <v>1699</v>
      </c>
      <c r="O906" s="57">
        <v>0</v>
      </c>
      <c r="P906" s="57">
        <v>0</v>
      </c>
      <c r="Q906" s="57">
        <v>0</v>
      </c>
      <c r="R906" s="57">
        <v>0</v>
      </c>
      <c r="S906" s="57">
        <v>0</v>
      </c>
      <c r="T906" s="57">
        <v>0</v>
      </c>
      <c r="U906" s="57">
        <v>0</v>
      </c>
      <c r="V906" s="57">
        <v>0</v>
      </c>
      <c r="W906" s="57">
        <v>0</v>
      </c>
      <c r="X906" s="57">
        <v>0</v>
      </c>
      <c r="Y906" s="57">
        <v>0</v>
      </c>
      <c r="Z906" s="57">
        <v>0</v>
      </c>
      <c r="AA906" s="57">
        <v>2</v>
      </c>
      <c r="AB906" s="57">
        <v>0</v>
      </c>
      <c r="AC906" s="57">
        <v>0</v>
      </c>
      <c r="AD906" s="57">
        <v>0</v>
      </c>
      <c r="AE906" s="57">
        <v>0</v>
      </c>
      <c r="AF906" s="57">
        <v>0</v>
      </c>
      <c r="AG906" s="57">
        <v>0</v>
      </c>
      <c r="AH906" s="57">
        <v>0</v>
      </c>
      <c r="AI906" s="57">
        <v>0</v>
      </c>
      <c r="AJ906" s="57">
        <v>0</v>
      </c>
      <c r="AK906" s="57">
        <v>0</v>
      </c>
      <c r="AL906" s="57">
        <v>0</v>
      </c>
      <c r="AM906" s="57">
        <v>0</v>
      </c>
      <c r="AN906" s="57">
        <v>0</v>
      </c>
      <c r="AO906" s="57">
        <v>0</v>
      </c>
      <c r="AP906" s="57">
        <v>0</v>
      </c>
      <c r="AQ906" s="57">
        <v>0</v>
      </c>
      <c r="AR906" s="57">
        <v>0</v>
      </c>
      <c r="AS906" s="57">
        <v>0</v>
      </c>
      <c r="AT906" s="57">
        <v>0</v>
      </c>
      <c r="AU906" s="57">
        <v>0</v>
      </c>
      <c r="AV906" s="57">
        <v>0</v>
      </c>
      <c r="AW906" s="57">
        <v>0</v>
      </c>
      <c r="AX906" s="57">
        <v>0</v>
      </c>
      <c r="AY906" s="57">
        <v>0</v>
      </c>
      <c r="AZ906" s="57">
        <v>0</v>
      </c>
      <c r="BA906" s="57">
        <v>0</v>
      </c>
      <c r="BB906" s="57">
        <v>0</v>
      </c>
      <c r="BC906" s="57">
        <v>0</v>
      </c>
      <c r="BD906" s="57">
        <v>0</v>
      </c>
      <c r="BE906" s="57">
        <v>0</v>
      </c>
      <c r="BF906" s="57">
        <v>0</v>
      </c>
      <c r="BG906" s="57">
        <v>0</v>
      </c>
      <c r="BH906" s="57">
        <v>0</v>
      </c>
      <c r="BI906" s="57">
        <v>0</v>
      </c>
      <c r="BJ906" s="57">
        <v>0</v>
      </c>
      <c r="BK906" s="57">
        <v>0</v>
      </c>
      <c r="BL906" s="62">
        <f t="shared" si="5"/>
        <v>2</v>
      </c>
      <c r="BM906" s="57">
        <f t="shared" si="1"/>
        <v>0</v>
      </c>
      <c r="BN906" s="57">
        <f t="shared" si="2"/>
        <v>2</v>
      </c>
      <c r="BO906" s="57">
        <f t="shared" si="3"/>
        <v>0</v>
      </c>
      <c r="BP906" s="57">
        <f t="shared" si="4"/>
        <v>0</v>
      </c>
    </row>
    <row r="907" spans="1:69" s="57" customFormat="1" ht="15" hidden="1" customHeight="1" x14ac:dyDescent="0.3">
      <c r="A907" s="57" t="s">
        <v>1811</v>
      </c>
      <c r="B907" s="57" t="s">
        <v>1820</v>
      </c>
      <c r="C907" s="57" t="s">
        <v>1816</v>
      </c>
      <c r="D907" s="57">
        <v>2021</v>
      </c>
      <c r="E907" s="61">
        <v>44405</v>
      </c>
      <c r="F907" s="62" t="s">
        <v>19</v>
      </c>
      <c r="G907" s="62" t="s">
        <v>67</v>
      </c>
      <c r="H907" s="63" t="s">
        <v>21</v>
      </c>
      <c r="I907" s="63" t="s">
        <v>21</v>
      </c>
      <c r="J907" s="63" t="s">
        <v>22</v>
      </c>
      <c r="K907" s="63" t="s">
        <v>21</v>
      </c>
      <c r="L907" s="63" t="s">
        <v>22</v>
      </c>
      <c r="M907" s="62" t="s">
        <v>1700</v>
      </c>
      <c r="N907" s="57">
        <f>SUM(O907:U907,V907:BK907)</f>
        <v>10</v>
      </c>
      <c r="O907" s="57">
        <v>0</v>
      </c>
      <c r="P907" s="57">
        <v>0</v>
      </c>
      <c r="Q907" s="57">
        <v>0</v>
      </c>
      <c r="R907" s="57">
        <v>0</v>
      </c>
      <c r="S907" s="57">
        <v>0</v>
      </c>
      <c r="T907" s="57">
        <v>9</v>
      </c>
      <c r="U907" s="57">
        <v>0</v>
      </c>
      <c r="V907" s="57">
        <v>0</v>
      </c>
      <c r="W907" s="57">
        <v>0</v>
      </c>
      <c r="X907" s="57">
        <v>0</v>
      </c>
      <c r="Y907" s="57">
        <v>1</v>
      </c>
      <c r="Z907" s="57">
        <v>0</v>
      </c>
      <c r="AA907" s="57">
        <v>0</v>
      </c>
      <c r="AB907" s="57">
        <v>0</v>
      </c>
      <c r="AC907" s="57">
        <v>0</v>
      </c>
      <c r="AD907" s="57">
        <v>0</v>
      </c>
      <c r="AE907" s="57">
        <v>0</v>
      </c>
      <c r="AF907" s="57">
        <v>0</v>
      </c>
      <c r="AG907" s="57">
        <v>0</v>
      </c>
      <c r="AH907" s="57">
        <v>0</v>
      </c>
      <c r="AI907" s="57">
        <v>0</v>
      </c>
      <c r="AJ907" s="57">
        <v>0</v>
      </c>
      <c r="AK907" s="57">
        <v>0</v>
      </c>
      <c r="AL907" s="57">
        <v>0</v>
      </c>
      <c r="AM907" s="57">
        <v>0</v>
      </c>
      <c r="AN907" s="57">
        <v>0</v>
      </c>
      <c r="AO907" s="57">
        <v>0</v>
      </c>
      <c r="AP907" s="57">
        <v>0</v>
      </c>
      <c r="AQ907" s="57">
        <v>0</v>
      </c>
      <c r="AR907" s="57">
        <v>0</v>
      </c>
      <c r="AS907" s="57">
        <v>0</v>
      </c>
      <c r="AT907" s="57">
        <v>0</v>
      </c>
      <c r="AU907" s="57">
        <v>0</v>
      </c>
      <c r="AV907" s="57">
        <v>0</v>
      </c>
      <c r="AW907" s="57">
        <v>0</v>
      </c>
      <c r="AX907" s="57">
        <v>0</v>
      </c>
      <c r="AY907" s="57">
        <v>0</v>
      </c>
      <c r="AZ907" s="57">
        <v>0</v>
      </c>
      <c r="BA907" s="57">
        <v>0</v>
      </c>
      <c r="BB907" s="57">
        <v>0</v>
      </c>
      <c r="BC907" s="57">
        <v>0</v>
      </c>
      <c r="BD907" s="57">
        <v>0</v>
      </c>
      <c r="BE907" s="57">
        <v>0</v>
      </c>
      <c r="BF907" s="57">
        <v>0</v>
      </c>
      <c r="BG907" s="57">
        <v>0</v>
      </c>
      <c r="BH907" s="57">
        <v>0</v>
      </c>
      <c r="BI907" s="57">
        <v>0</v>
      </c>
      <c r="BJ907" s="57">
        <v>0</v>
      </c>
      <c r="BK907" s="57">
        <v>0</v>
      </c>
      <c r="BL907" s="62">
        <f t="shared" si="5"/>
        <v>1</v>
      </c>
      <c r="BM907" s="57">
        <f t="shared" si="1"/>
        <v>1</v>
      </c>
      <c r="BN907" s="57">
        <f t="shared" si="2"/>
        <v>0</v>
      </c>
      <c r="BO907" s="57">
        <f t="shared" si="3"/>
        <v>0</v>
      </c>
      <c r="BP907" s="57">
        <f t="shared" si="4"/>
        <v>0</v>
      </c>
    </row>
    <row r="908" spans="1:69" s="57" customFormat="1" ht="15" hidden="1" customHeight="1" x14ac:dyDescent="0.3">
      <c r="A908" s="57" t="s">
        <v>1811</v>
      </c>
      <c r="B908" s="57" t="s">
        <v>1820</v>
      </c>
      <c r="C908" s="57" t="s">
        <v>1816</v>
      </c>
      <c r="D908" s="57">
        <v>2021</v>
      </c>
      <c r="E908" s="61">
        <v>44405</v>
      </c>
      <c r="F908" s="62" t="s">
        <v>19</v>
      </c>
      <c r="G908" s="62" t="s">
        <v>71</v>
      </c>
      <c r="H908" s="63" t="s">
        <v>45</v>
      </c>
      <c r="I908" s="63" t="s">
        <v>45</v>
      </c>
      <c r="J908" s="63" t="s">
        <v>45</v>
      </c>
      <c r="K908" s="63" t="s">
        <v>45</v>
      </c>
      <c r="L908" s="63" t="s">
        <v>45</v>
      </c>
      <c r="M908" s="62" t="s">
        <v>1698</v>
      </c>
      <c r="O908" s="57">
        <v>0</v>
      </c>
      <c r="P908" s="57">
        <v>0</v>
      </c>
      <c r="Q908" s="57">
        <v>0</v>
      </c>
      <c r="R908" s="57">
        <v>0</v>
      </c>
      <c r="S908" s="57">
        <v>0</v>
      </c>
      <c r="T908" s="57">
        <v>0</v>
      </c>
      <c r="U908" s="57">
        <v>0</v>
      </c>
      <c r="V908" s="57">
        <v>0</v>
      </c>
      <c r="W908" s="57">
        <v>0</v>
      </c>
      <c r="X908" s="57">
        <v>0</v>
      </c>
      <c r="Y908" s="57">
        <v>14</v>
      </c>
      <c r="Z908" s="57">
        <v>0</v>
      </c>
      <c r="AA908" s="57">
        <v>0</v>
      </c>
      <c r="AB908" s="57">
        <v>0</v>
      </c>
      <c r="AC908" s="57">
        <v>0</v>
      </c>
      <c r="AD908" s="57">
        <v>0</v>
      </c>
      <c r="AE908" s="57">
        <v>0</v>
      </c>
      <c r="AF908" s="57">
        <v>0</v>
      </c>
      <c r="AG908" s="57">
        <v>0</v>
      </c>
      <c r="AH908" s="57">
        <v>0</v>
      </c>
      <c r="AI908" s="57">
        <v>0</v>
      </c>
      <c r="AJ908" s="57">
        <v>0</v>
      </c>
      <c r="AK908" s="57">
        <v>0</v>
      </c>
      <c r="AL908" s="57">
        <v>0</v>
      </c>
      <c r="AM908" s="57">
        <v>0</v>
      </c>
      <c r="AN908" s="57">
        <v>0</v>
      </c>
      <c r="AO908" s="57">
        <v>3</v>
      </c>
      <c r="AP908" s="57">
        <v>0</v>
      </c>
      <c r="AQ908" s="57">
        <v>0</v>
      </c>
      <c r="AR908" s="57">
        <v>2</v>
      </c>
      <c r="AS908" s="57">
        <v>0</v>
      </c>
      <c r="AT908" s="57">
        <v>0</v>
      </c>
      <c r="AU908" s="57">
        <v>0</v>
      </c>
      <c r="AV908" s="57">
        <v>0</v>
      </c>
      <c r="AW908" s="57">
        <v>0</v>
      </c>
      <c r="AX908" s="57">
        <v>0</v>
      </c>
      <c r="AY908" s="57">
        <v>0</v>
      </c>
      <c r="AZ908" s="57">
        <v>0</v>
      </c>
      <c r="BA908" s="57">
        <v>0</v>
      </c>
      <c r="BB908" s="57">
        <v>0</v>
      </c>
      <c r="BC908" s="57">
        <v>0</v>
      </c>
      <c r="BD908" s="57">
        <v>0</v>
      </c>
      <c r="BE908" s="57">
        <v>0</v>
      </c>
      <c r="BF908" s="57">
        <v>0</v>
      </c>
      <c r="BG908" s="57">
        <v>0</v>
      </c>
      <c r="BH908" s="57">
        <v>0</v>
      </c>
      <c r="BI908" s="57">
        <v>0</v>
      </c>
      <c r="BJ908" s="57">
        <v>0</v>
      </c>
      <c r="BK908" s="57">
        <v>0</v>
      </c>
      <c r="BL908" s="62">
        <f t="shared" si="5"/>
        <v>19</v>
      </c>
      <c r="BM908" s="57">
        <f t="shared" si="1"/>
        <v>19</v>
      </c>
      <c r="BN908" s="57">
        <f t="shared" si="2"/>
        <v>0</v>
      </c>
      <c r="BO908" s="57">
        <f t="shared" si="3"/>
        <v>0</v>
      </c>
      <c r="BP908" s="57">
        <f t="shared" si="4"/>
        <v>0</v>
      </c>
    </row>
    <row r="909" spans="1:69" s="57" customFormat="1" ht="15" hidden="1" customHeight="1" x14ac:dyDescent="0.3">
      <c r="A909" s="57" t="s">
        <v>1811</v>
      </c>
      <c r="B909" s="57" t="s">
        <v>1820</v>
      </c>
      <c r="C909" s="57" t="s">
        <v>1816</v>
      </c>
      <c r="D909" s="57">
        <v>2021</v>
      </c>
      <c r="E909" s="61">
        <v>44405</v>
      </c>
      <c r="F909" s="62" t="s">
        <v>19</v>
      </c>
      <c r="G909" s="62" t="s">
        <v>71</v>
      </c>
      <c r="H909" s="63" t="s">
        <v>45</v>
      </c>
      <c r="I909" s="63" t="s">
        <v>45</v>
      </c>
      <c r="J909" s="63" t="s">
        <v>45</v>
      </c>
      <c r="K909" s="63" t="s">
        <v>45</v>
      </c>
      <c r="L909" s="63" t="s">
        <v>45</v>
      </c>
      <c r="M909" s="62" t="s">
        <v>1699</v>
      </c>
      <c r="O909" s="57">
        <v>0</v>
      </c>
      <c r="P909" s="57">
        <v>0</v>
      </c>
      <c r="Q909" s="57">
        <v>0</v>
      </c>
      <c r="R909" s="57">
        <v>0</v>
      </c>
      <c r="S909" s="57">
        <v>0</v>
      </c>
      <c r="T909" s="57">
        <v>0</v>
      </c>
      <c r="U909" s="57">
        <v>0</v>
      </c>
      <c r="V909" s="57">
        <v>0</v>
      </c>
      <c r="W909" s="57">
        <v>0</v>
      </c>
      <c r="X909" s="57">
        <v>0</v>
      </c>
      <c r="Y909" s="57">
        <v>2</v>
      </c>
      <c r="Z909" s="57">
        <v>0</v>
      </c>
      <c r="AA909" s="57">
        <v>1</v>
      </c>
      <c r="AB909" s="57">
        <v>0</v>
      </c>
      <c r="AC909" s="57">
        <v>0</v>
      </c>
      <c r="AD909" s="57">
        <v>0</v>
      </c>
      <c r="AE909" s="57">
        <v>0</v>
      </c>
      <c r="AF909" s="57">
        <v>0</v>
      </c>
      <c r="AG909" s="57">
        <v>0</v>
      </c>
      <c r="AH909" s="57">
        <v>0</v>
      </c>
      <c r="AI909" s="57">
        <v>0</v>
      </c>
      <c r="AJ909" s="57">
        <v>0</v>
      </c>
      <c r="AK909" s="57">
        <v>0</v>
      </c>
      <c r="AL909" s="57">
        <v>0</v>
      </c>
      <c r="AM909" s="57">
        <v>0</v>
      </c>
      <c r="AN909" s="57">
        <v>0</v>
      </c>
      <c r="AO909" s="57">
        <v>0</v>
      </c>
      <c r="AP909" s="57">
        <v>0</v>
      </c>
      <c r="AQ909" s="57">
        <v>0</v>
      </c>
      <c r="AR909" s="57">
        <v>1</v>
      </c>
      <c r="AS909" s="57">
        <v>0</v>
      </c>
      <c r="AT909" s="57">
        <v>0</v>
      </c>
      <c r="AU909" s="57">
        <v>0</v>
      </c>
      <c r="AV909" s="57">
        <v>0</v>
      </c>
      <c r="AW909" s="57">
        <v>0</v>
      </c>
      <c r="AX909" s="57">
        <v>0</v>
      </c>
      <c r="AY909" s="57">
        <v>0</v>
      </c>
      <c r="AZ909" s="57">
        <v>0</v>
      </c>
      <c r="BA909" s="57">
        <v>0</v>
      </c>
      <c r="BB909" s="57">
        <v>0</v>
      </c>
      <c r="BC909" s="57">
        <v>0</v>
      </c>
      <c r="BD909" s="57">
        <v>0</v>
      </c>
      <c r="BE909" s="57">
        <v>0</v>
      </c>
      <c r="BF909" s="57">
        <v>0</v>
      </c>
      <c r="BG909" s="57">
        <v>0</v>
      </c>
      <c r="BH909" s="57">
        <v>0</v>
      </c>
      <c r="BI909" s="57">
        <v>0</v>
      </c>
      <c r="BJ909" s="57">
        <v>0</v>
      </c>
      <c r="BK909" s="57">
        <v>0</v>
      </c>
      <c r="BL909" s="62">
        <f t="shared" si="5"/>
        <v>4</v>
      </c>
      <c r="BM909" s="57">
        <f t="shared" si="1"/>
        <v>3</v>
      </c>
      <c r="BN909" s="57">
        <f t="shared" si="2"/>
        <v>1</v>
      </c>
      <c r="BO909" s="57">
        <f t="shared" si="3"/>
        <v>0</v>
      </c>
      <c r="BP909" s="57">
        <f t="shared" si="4"/>
        <v>0</v>
      </c>
    </row>
    <row r="910" spans="1:69" s="57" customFormat="1" ht="15" hidden="1" customHeight="1" x14ac:dyDescent="0.3">
      <c r="A910" s="57" t="s">
        <v>1811</v>
      </c>
      <c r="B910" s="57" t="s">
        <v>1820</v>
      </c>
      <c r="C910" s="57" t="s">
        <v>1816</v>
      </c>
      <c r="D910" s="57">
        <v>2021</v>
      </c>
      <c r="E910" s="61">
        <v>44405</v>
      </c>
      <c r="F910" s="62" t="s">
        <v>19</v>
      </c>
      <c r="G910" s="62" t="s">
        <v>71</v>
      </c>
      <c r="H910" s="63" t="s">
        <v>45</v>
      </c>
      <c r="I910" s="63" t="s">
        <v>45</v>
      </c>
      <c r="J910" s="63" t="s">
        <v>45</v>
      </c>
      <c r="K910" s="63" t="s">
        <v>45</v>
      </c>
      <c r="L910" s="63" t="s">
        <v>45</v>
      </c>
      <c r="M910" s="62" t="s">
        <v>1700</v>
      </c>
      <c r="N910" s="57">
        <f>SUM(O910:U910,V910:BK910)</f>
        <v>10</v>
      </c>
      <c r="O910" s="57">
        <v>0</v>
      </c>
      <c r="P910" s="57">
        <v>0</v>
      </c>
      <c r="Q910" s="57">
        <v>0</v>
      </c>
      <c r="R910" s="57">
        <v>0</v>
      </c>
      <c r="S910" s="57">
        <v>0</v>
      </c>
      <c r="T910" s="57">
        <v>6</v>
      </c>
      <c r="U910" s="57">
        <v>4</v>
      </c>
      <c r="V910" s="57">
        <v>0</v>
      </c>
      <c r="W910" s="57">
        <v>0</v>
      </c>
      <c r="X910" s="57">
        <v>0</v>
      </c>
      <c r="Y910" s="57">
        <v>0</v>
      </c>
      <c r="Z910" s="57">
        <v>0</v>
      </c>
      <c r="AA910" s="57">
        <v>0</v>
      </c>
      <c r="AB910" s="57">
        <v>0</v>
      </c>
      <c r="AC910" s="57">
        <v>0</v>
      </c>
      <c r="AD910" s="57">
        <v>0</v>
      </c>
      <c r="AE910" s="57">
        <v>0</v>
      </c>
      <c r="AF910" s="57">
        <v>0</v>
      </c>
      <c r="AG910" s="57">
        <v>0</v>
      </c>
      <c r="AH910" s="57">
        <v>0</v>
      </c>
      <c r="AI910" s="57">
        <v>0</v>
      </c>
      <c r="AJ910" s="57">
        <v>0</v>
      </c>
      <c r="AK910" s="57">
        <v>0</v>
      </c>
      <c r="AL910" s="57">
        <v>0</v>
      </c>
      <c r="AM910" s="57">
        <v>0</v>
      </c>
      <c r="AN910" s="57">
        <v>0</v>
      </c>
      <c r="AO910" s="57">
        <v>0</v>
      </c>
      <c r="AP910" s="57">
        <v>0</v>
      </c>
      <c r="AQ910" s="57">
        <v>0</v>
      </c>
      <c r="AR910" s="57">
        <v>0</v>
      </c>
      <c r="AS910" s="57">
        <v>0</v>
      </c>
      <c r="AT910" s="57">
        <v>0</v>
      </c>
      <c r="AU910" s="57">
        <v>0</v>
      </c>
      <c r="AV910" s="57">
        <v>0</v>
      </c>
      <c r="AW910" s="57">
        <v>0</v>
      </c>
      <c r="AX910" s="57">
        <v>0</v>
      </c>
      <c r="AY910" s="57">
        <v>0</v>
      </c>
      <c r="AZ910" s="57">
        <v>0</v>
      </c>
      <c r="BA910" s="57">
        <v>0</v>
      </c>
      <c r="BB910" s="57">
        <v>0</v>
      </c>
      <c r="BC910" s="57">
        <v>0</v>
      </c>
      <c r="BD910" s="57">
        <v>0</v>
      </c>
      <c r="BE910" s="57">
        <v>0</v>
      </c>
      <c r="BF910" s="57">
        <v>0</v>
      </c>
      <c r="BG910" s="57">
        <v>0</v>
      </c>
      <c r="BH910" s="57">
        <v>0</v>
      </c>
      <c r="BI910" s="57">
        <v>0</v>
      </c>
      <c r="BJ910" s="57">
        <v>0</v>
      </c>
      <c r="BK910" s="57">
        <v>0</v>
      </c>
      <c r="BL910" s="62">
        <f t="shared" si="5"/>
        <v>0</v>
      </c>
      <c r="BM910" s="57">
        <f t="shared" si="1"/>
        <v>0</v>
      </c>
      <c r="BN910" s="57">
        <f t="shared" si="2"/>
        <v>0</v>
      </c>
      <c r="BO910" s="57">
        <f t="shared" si="3"/>
        <v>0</v>
      </c>
      <c r="BP910" s="57">
        <f t="shared" si="4"/>
        <v>0</v>
      </c>
    </row>
    <row r="911" spans="1:69" s="57" customFormat="1" ht="15" hidden="1" customHeight="1" x14ac:dyDescent="0.3">
      <c r="A911" s="57" t="s">
        <v>1811</v>
      </c>
      <c r="B911" s="57" t="s">
        <v>1820</v>
      </c>
      <c r="C911" s="57" t="s">
        <v>1816</v>
      </c>
      <c r="D911" s="57">
        <v>2021</v>
      </c>
      <c r="E911" s="61">
        <v>44405</v>
      </c>
      <c r="F911" s="62" t="s">
        <v>19</v>
      </c>
      <c r="G911" s="62" t="s">
        <v>74</v>
      </c>
      <c r="H911" s="63" t="s">
        <v>27</v>
      </c>
      <c r="I911" s="63" t="s">
        <v>27</v>
      </c>
      <c r="J911" s="63" t="s">
        <v>26</v>
      </c>
      <c r="K911" s="63" t="s">
        <v>27</v>
      </c>
      <c r="L911" s="63" t="s">
        <v>26</v>
      </c>
      <c r="M911" s="62" t="s">
        <v>1698</v>
      </c>
      <c r="O911" s="57">
        <v>0</v>
      </c>
      <c r="P911" s="57">
        <v>0</v>
      </c>
      <c r="Q911" s="57">
        <v>0</v>
      </c>
      <c r="R911" s="57">
        <v>0</v>
      </c>
      <c r="S911" s="57">
        <v>0</v>
      </c>
      <c r="T911" s="57">
        <v>0</v>
      </c>
      <c r="U911" s="57">
        <v>0</v>
      </c>
      <c r="V911" s="57">
        <v>0</v>
      </c>
      <c r="W911" s="57">
        <v>0</v>
      </c>
      <c r="X911" s="57">
        <v>0</v>
      </c>
      <c r="Y911" s="57">
        <v>2</v>
      </c>
      <c r="Z911" s="57">
        <v>0</v>
      </c>
      <c r="AA911" s="57">
        <v>8</v>
      </c>
      <c r="AB911" s="57">
        <v>0</v>
      </c>
      <c r="AC911" s="57">
        <v>0</v>
      </c>
      <c r="AD911" s="57">
        <v>0</v>
      </c>
      <c r="AE911" s="57">
        <v>0</v>
      </c>
      <c r="AF911" s="57">
        <v>0</v>
      </c>
      <c r="AG911" s="57">
        <v>0</v>
      </c>
      <c r="AH911" s="57">
        <v>0</v>
      </c>
      <c r="AI911" s="57">
        <v>0</v>
      </c>
      <c r="AJ911" s="57">
        <v>0</v>
      </c>
      <c r="AK911" s="57">
        <v>0</v>
      </c>
      <c r="AL911" s="57">
        <v>0</v>
      </c>
      <c r="AM911" s="57">
        <v>0</v>
      </c>
      <c r="AN911" s="57">
        <v>0</v>
      </c>
      <c r="AO911" s="57">
        <v>4</v>
      </c>
      <c r="AP911" s="57">
        <v>0</v>
      </c>
      <c r="AQ911" s="57">
        <v>0</v>
      </c>
      <c r="AR911" s="57">
        <v>0</v>
      </c>
      <c r="AS911" s="57">
        <v>0</v>
      </c>
      <c r="AT911" s="57">
        <v>0</v>
      </c>
      <c r="AU911" s="57">
        <v>0</v>
      </c>
      <c r="AV911" s="57">
        <v>0</v>
      </c>
      <c r="AW911" s="57">
        <v>0</v>
      </c>
      <c r="AX911" s="57">
        <v>0</v>
      </c>
      <c r="AY911" s="57">
        <v>0</v>
      </c>
      <c r="AZ911" s="57">
        <v>0</v>
      </c>
      <c r="BA911" s="57">
        <v>0</v>
      </c>
      <c r="BB911" s="57">
        <v>0</v>
      </c>
      <c r="BC911" s="57">
        <v>0</v>
      </c>
      <c r="BD911" s="57">
        <v>0</v>
      </c>
      <c r="BE911" s="57">
        <v>0</v>
      </c>
      <c r="BF911" s="57">
        <v>0</v>
      </c>
      <c r="BG911" s="57">
        <v>0</v>
      </c>
      <c r="BH911" s="57">
        <v>0</v>
      </c>
      <c r="BI911" s="57">
        <v>0</v>
      </c>
      <c r="BJ911" s="57">
        <v>0</v>
      </c>
      <c r="BK911" s="57">
        <v>0</v>
      </c>
      <c r="BL911" s="62">
        <f t="shared" si="5"/>
        <v>14</v>
      </c>
      <c r="BM911" s="57">
        <f t="shared" si="1"/>
        <v>6</v>
      </c>
      <c r="BN911" s="57">
        <f t="shared" si="2"/>
        <v>8</v>
      </c>
      <c r="BO911" s="57">
        <f t="shared" si="3"/>
        <v>0</v>
      </c>
      <c r="BP911" s="57">
        <f t="shared" si="4"/>
        <v>0</v>
      </c>
    </row>
    <row r="912" spans="1:69" s="57" customFormat="1" ht="15" hidden="1" customHeight="1" x14ac:dyDescent="0.3">
      <c r="A912" s="57" t="s">
        <v>1811</v>
      </c>
      <c r="B912" s="57" t="s">
        <v>1820</v>
      </c>
      <c r="C912" s="57" t="s">
        <v>1816</v>
      </c>
      <c r="D912" s="57">
        <v>2021</v>
      </c>
      <c r="E912" s="61">
        <v>44405</v>
      </c>
      <c r="F912" s="62" t="s">
        <v>19</v>
      </c>
      <c r="G912" s="62" t="s">
        <v>74</v>
      </c>
      <c r="H912" s="63" t="s">
        <v>27</v>
      </c>
      <c r="I912" s="63" t="s">
        <v>27</v>
      </c>
      <c r="J912" s="63" t="s">
        <v>26</v>
      </c>
      <c r="K912" s="63" t="s">
        <v>27</v>
      </c>
      <c r="L912" s="63" t="s">
        <v>26</v>
      </c>
      <c r="M912" s="62" t="s">
        <v>1699</v>
      </c>
      <c r="O912" s="57">
        <v>0</v>
      </c>
      <c r="P912" s="57">
        <v>0</v>
      </c>
      <c r="Q912" s="57">
        <v>0</v>
      </c>
      <c r="R912" s="57">
        <v>0</v>
      </c>
      <c r="S912" s="57">
        <v>0</v>
      </c>
      <c r="T912" s="57">
        <v>0</v>
      </c>
      <c r="U912" s="57">
        <v>0</v>
      </c>
      <c r="V912" s="57">
        <v>0</v>
      </c>
      <c r="W912" s="57">
        <v>0</v>
      </c>
      <c r="X912" s="57">
        <v>0</v>
      </c>
      <c r="Y912" s="57">
        <v>0</v>
      </c>
      <c r="Z912" s="57">
        <v>0</v>
      </c>
      <c r="AA912" s="57">
        <v>15</v>
      </c>
      <c r="AB912" s="57">
        <v>0</v>
      </c>
      <c r="AC912" s="57">
        <v>0</v>
      </c>
      <c r="AD912" s="57">
        <v>0</v>
      </c>
      <c r="AE912" s="57">
        <v>0</v>
      </c>
      <c r="AF912" s="57">
        <v>0</v>
      </c>
      <c r="AG912" s="57">
        <v>0</v>
      </c>
      <c r="AH912" s="57">
        <v>0</v>
      </c>
      <c r="AI912" s="57">
        <v>0</v>
      </c>
      <c r="AJ912" s="57">
        <v>0</v>
      </c>
      <c r="AK912" s="57">
        <v>0</v>
      </c>
      <c r="AL912" s="57">
        <v>0</v>
      </c>
      <c r="AM912" s="57">
        <v>0</v>
      </c>
      <c r="AN912" s="57">
        <v>0</v>
      </c>
      <c r="AO912" s="57">
        <v>1</v>
      </c>
      <c r="AP912" s="57">
        <v>0</v>
      </c>
      <c r="AQ912" s="57">
        <v>0</v>
      </c>
      <c r="AR912" s="57">
        <v>0</v>
      </c>
      <c r="AS912" s="57">
        <v>0</v>
      </c>
      <c r="AT912" s="57">
        <v>0</v>
      </c>
      <c r="AU912" s="57">
        <v>0</v>
      </c>
      <c r="AV912" s="57">
        <v>0</v>
      </c>
      <c r="AW912" s="57">
        <v>0</v>
      </c>
      <c r="AX912" s="57">
        <v>0</v>
      </c>
      <c r="AY912" s="57">
        <v>0</v>
      </c>
      <c r="AZ912" s="57">
        <v>0</v>
      </c>
      <c r="BA912" s="57">
        <v>0</v>
      </c>
      <c r="BB912" s="57">
        <v>0</v>
      </c>
      <c r="BC912" s="57">
        <v>0</v>
      </c>
      <c r="BD912" s="57">
        <v>0</v>
      </c>
      <c r="BE912" s="57">
        <v>0</v>
      </c>
      <c r="BF912" s="57">
        <v>0</v>
      </c>
      <c r="BG912" s="57">
        <v>0</v>
      </c>
      <c r="BH912" s="57">
        <v>0</v>
      </c>
      <c r="BI912" s="57">
        <v>0</v>
      </c>
      <c r="BJ912" s="57">
        <v>0</v>
      </c>
      <c r="BK912" s="57">
        <v>0</v>
      </c>
      <c r="BL912" s="62">
        <f t="shared" si="5"/>
        <v>16</v>
      </c>
      <c r="BM912" s="57">
        <f t="shared" si="1"/>
        <v>1</v>
      </c>
      <c r="BN912" s="57">
        <f t="shared" si="2"/>
        <v>15</v>
      </c>
      <c r="BO912" s="57">
        <f t="shared" si="3"/>
        <v>0</v>
      </c>
      <c r="BP912" s="57">
        <f t="shared" si="4"/>
        <v>0</v>
      </c>
    </row>
    <row r="913" spans="1:69" s="57" customFormat="1" ht="15" hidden="1" customHeight="1" x14ac:dyDescent="0.3">
      <c r="A913" s="57" t="s">
        <v>1811</v>
      </c>
      <c r="B913" s="57" t="s">
        <v>1820</v>
      </c>
      <c r="C913" s="57" t="s">
        <v>1816</v>
      </c>
      <c r="D913" s="57">
        <v>2021</v>
      </c>
      <c r="E913" s="61">
        <v>44405</v>
      </c>
      <c r="F913" s="62" t="s">
        <v>19</v>
      </c>
      <c r="G913" s="62" t="s">
        <v>74</v>
      </c>
      <c r="H913" s="63" t="s">
        <v>27</v>
      </c>
      <c r="I913" s="63" t="s">
        <v>27</v>
      </c>
      <c r="J913" s="63" t="s">
        <v>26</v>
      </c>
      <c r="K913" s="63" t="s">
        <v>27</v>
      </c>
      <c r="L913" s="63" t="s">
        <v>26</v>
      </c>
      <c r="M913" s="62" t="s">
        <v>1700</v>
      </c>
      <c r="N913" s="57">
        <f>SUM(O913:U913,V913:BK913)</f>
        <v>10</v>
      </c>
      <c r="O913" s="57">
        <v>0</v>
      </c>
      <c r="P913" s="57">
        <v>0</v>
      </c>
      <c r="Q913" s="57">
        <v>0</v>
      </c>
      <c r="R913" s="57">
        <v>0</v>
      </c>
      <c r="S913" s="57">
        <v>0</v>
      </c>
      <c r="T913" s="57">
        <v>8</v>
      </c>
      <c r="U913" s="57">
        <v>2</v>
      </c>
      <c r="V913" s="57">
        <v>0</v>
      </c>
      <c r="W913" s="57">
        <v>0</v>
      </c>
      <c r="X913" s="57">
        <v>0</v>
      </c>
      <c r="Y913" s="57">
        <v>0</v>
      </c>
      <c r="Z913" s="57">
        <v>0</v>
      </c>
      <c r="AA913" s="57">
        <v>0</v>
      </c>
      <c r="AB913" s="57">
        <v>0</v>
      </c>
      <c r="AC913" s="57">
        <v>0</v>
      </c>
      <c r="AD913" s="57">
        <v>0</v>
      </c>
      <c r="AE913" s="57">
        <v>0</v>
      </c>
      <c r="AF913" s="57">
        <v>0</v>
      </c>
      <c r="AG913" s="57">
        <v>0</v>
      </c>
      <c r="AH913" s="57">
        <v>0</v>
      </c>
      <c r="AI913" s="57">
        <v>0</v>
      </c>
      <c r="AJ913" s="57">
        <v>0</v>
      </c>
      <c r="AK913" s="57">
        <v>0</v>
      </c>
      <c r="AL913" s="57">
        <v>0</v>
      </c>
      <c r="AM913" s="57">
        <v>0</v>
      </c>
      <c r="AN913" s="57">
        <v>0</v>
      </c>
      <c r="AO913" s="57">
        <v>0</v>
      </c>
      <c r="AP913" s="57">
        <v>0</v>
      </c>
      <c r="AQ913" s="57">
        <v>0</v>
      </c>
      <c r="AR913" s="57">
        <v>0</v>
      </c>
      <c r="AS913" s="57">
        <v>0</v>
      </c>
      <c r="AT913" s="57">
        <v>0</v>
      </c>
      <c r="AU913" s="57">
        <v>0</v>
      </c>
      <c r="AV913" s="57">
        <v>0</v>
      </c>
      <c r="AW913" s="57">
        <v>0</v>
      </c>
      <c r="AX913" s="57">
        <v>0</v>
      </c>
      <c r="AY913" s="57">
        <v>0</v>
      </c>
      <c r="AZ913" s="57">
        <v>0</v>
      </c>
      <c r="BA913" s="57">
        <v>0</v>
      </c>
      <c r="BB913" s="57">
        <v>0</v>
      </c>
      <c r="BC913" s="57">
        <v>0</v>
      </c>
      <c r="BD913" s="57">
        <v>0</v>
      </c>
      <c r="BE913" s="57">
        <v>0</v>
      </c>
      <c r="BF913" s="57">
        <v>0</v>
      </c>
      <c r="BG913" s="57">
        <v>0</v>
      </c>
      <c r="BH913" s="57">
        <v>0</v>
      </c>
      <c r="BI913" s="57">
        <v>0</v>
      </c>
      <c r="BJ913" s="57">
        <v>0</v>
      </c>
      <c r="BK913" s="57">
        <v>0</v>
      </c>
      <c r="BL913" s="62">
        <f t="shared" si="5"/>
        <v>0</v>
      </c>
      <c r="BM913" s="57">
        <f t="shared" si="1"/>
        <v>0</v>
      </c>
      <c r="BN913" s="57">
        <f t="shared" si="2"/>
        <v>0</v>
      </c>
      <c r="BO913" s="57">
        <f t="shared" si="3"/>
        <v>0</v>
      </c>
      <c r="BP913" s="57">
        <f t="shared" si="4"/>
        <v>0</v>
      </c>
    </row>
    <row r="914" spans="1:69" s="57" customFormat="1" ht="15" hidden="1" customHeight="1" x14ac:dyDescent="0.3">
      <c r="A914" s="57" t="s">
        <v>1811</v>
      </c>
      <c r="B914" s="57" t="s">
        <v>1817</v>
      </c>
      <c r="C914" s="57" t="s">
        <v>1817</v>
      </c>
      <c r="D914" s="57">
        <v>2021</v>
      </c>
      <c r="E914" s="61">
        <v>44405</v>
      </c>
      <c r="F914" s="62" t="s">
        <v>19</v>
      </c>
      <c r="G914" s="62" t="s">
        <v>77</v>
      </c>
      <c r="H914" s="63" t="s">
        <v>21</v>
      </c>
      <c r="I914" s="63" t="s">
        <v>21</v>
      </c>
      <c r="J914" s="63" t="s">
        <v>22</v>
      </c>
      <c r="K914" s="63" t="s">
        <v>21</v>
      </c>
      <c r="L914" s="63" t="s">
        <v>22</v>
      </c>
      <c r="M914" s="62" t="s">
        <v>1698</v>
      </c>
      <c r="O914" s="57">
        <v>0</v>
      </c>
      <c r="P914" s="57">
        <v>0</v>
      </c>
      <c r="Q914" s="57">
        <v>0</v>
      </c>
      <c r="R914" s="57">
        <v>0</v>
      </c>
      <c r="S914" s="57">
        <v>0</v>
      </c>
      <c r="T914" s="57">
        <v>0</v>
      </c>
      <c r="U914" s="57">
        <v>0</v>
      </c>
      <c r="V914" s="57">
        <v>0</v>
      </c>
      <c r="W914" s="57">
        <v>0</v>
      </c>
      <c r="X914" s="57">
        <v>0</v>
      </c>
      <c r="Y914" s="57">
        <v>0</v>
      </c>
      <c r="Z914" s="57">
        <v>0</v>
      </c>
      <c r="AA914" s="57">
        <v>2</v>
      </c>
      <c r="AB914" s="57">
        <v>0</v>
      </c>
      <c r="AC914" s="57">
        <v>0</v>
      </c>
      <c r="AD914" s="57">
        <v>0</v>
      </c>
      <c r="AE914" s="57">
        <v>0</v>
      </c>
      <c r="AF914" s="57">
        <v>0</v>
      </c>
      <c r="AG914" s="57">
        <v>0</v>
      </c>
      <c r="AH914" s="57">
        <v>0</v>
      </c>
      <c r="AI914" s="57">
        <v>0</v>
      </c>
      <c r="AJ914" s="57">
        <v>0</v>
      </c>
      <c r="AK914" s="57">
        <v>0</v>
      </c>
      <c r="AL914" s="57">
        <v>0</v>
      </c>
      <c r="AM914" s="57">
        <v>0</v>
      </c>
      <c r="AN914" s="57">
        <v>0</v>
      </c>
      <c r="AO914" s="57">
        <v>4</v>
      </c>
      <c r="AP914" s="57">
        <v>0</v>
      </c>
      <c r="AQ914" s="57">
        <v>0</v>
      </c>
      <c r="AR914" s="57">
        <v>0</v>
      </c>
      <c r="AS914" s="57">
        <v>0</v>
      </c>
      <c r="AT914" s="57">
        <v>0</v>
      </c>
      <c r="AU914" s="57">
        <v>0</v>
      </c>
      <c r="AV914" s="57">
        <v>0</v>
      </c>
      <c r="AW914" s="57">
        <v>0</v>
      </c>
      <c r="AX914" s="57">
        <v>0</v>
      </c>
      <c r="AY914" s="57">
        <v>0</v>
      </c>
      <c r="AZ914" s="57">
        <v>0</v>
      </c>
      <c r="BA914" s="57">
        <v>0</v>
      </c>
      <c r="BB914" s="57">
        <v>0</v>
      </c>
      <c r="BC914" s="57">
        <v>0</v>
      </c>
      <c r="BD914" s="57">
        <v>0</v>
      </c>
      <c r="BE914" s="57">
        <v>0</v>
      </c>
      <c r="BF914" s="57">
        <v>0</v>
      </c>
      <c r="BG914" s="57">
        <v>0</v>
      </c>
      <c r="BH914" s="57">
        <v>0</v>
      </c>
      <c r="BI914" s="57">
        <v>0</v>
      </c>
      <c r="BJ914" s="57">
        <v>0</v>
      </c>
      <c r="BK914" s="57">
        <v>0</v>
      </c>
      <c r="BL914" s="62">
        <f t="shared" si="5"/>
        <v>6</v>
      </c>
      <c r="BM914" s="57">
        <f t="shared" si="1"/>
        <v>4</v>
      </c>
      <c r="BN914" s="57">
        <f t="shared" si="2"/>
        <v>2</v>
      </c>
      <c r="BO914" s="57">
        <f t="shared" si="3"/>
        <v>0</v>
      </c>
      <c r="BP914" s="57">
        <f t="shared" si="4"/>
        <v>0</v>
      </c>
      <c r="BQ914" s="57" t="s">
        <v>1818</v>
      </c>
    </row>
    <row r="915" spans="1:69" s="57" customFormat="1" ht="15" hidden="1" customHeight="1" x14ac:dyDescent="0.3">
      <c r="A915" s="57" t="s">
        <v>1811</v>
      </c>
      <c r="B915" s="57" t="s">
        <v>1817</v>
      </c>
      <c r="C915" s="57" t="s">
        <v>1817</v>
      </c>
      <c r="D915" s="57">
        <v>2021</v>
      </c>
      <c r="E915" s="61">
        <v>44405</v>
      </c>
      <c r="F915" s="62" t="s">
        <v>19</v>
      </c>
      <c r="G915" s="62" t="s">
        <v>77</v>
      </c>
      <c r="H915" s="63" t="s">
        <v>21</v>
      </c>
      <c r="I915" s="63" t="s">
        <v>21</v>
      </c>
      <c r="J915" s="63" t="s">
        <v>22</v>
      </c>
      <c r="K915" s="63" t="s">
        <v>21</v>
      </c>
      <c r="L915" s="63" t="s">
        <v>22</v>
      </c>
      <c r="M915" s="62" t="s">
        <v>1699</v>
      </c>
      <c r="O915" s="57">
        <v>0</v>
      </c>
      <c r="P915" s="57">
        <v>0</v>
      </c>
      <c r="Q915" s="57">
        <v>0</v>
      </c>
      <c r="R915" s="57">
        <v>0</v>
      </c>
      <c r="S915" s="57">
        <v>0</v>
      </c>
      <c r="T915" s="57">
        <v>0</v>
      </c>
      <c r="U915" s="57">
        <v>0</v>
      </c>
      <c r="V915" s="57">
        <v>0</v>
      </c>
      <c r="W915" s="57">
        <v>0</v>
      </c>
      <c r="X915" s="57">
        <v>0</v>
      </c>
      <c r="Y915" s="57">
        <v>0</v>
      </c>
      <c r="Z915" s="57">
        <v>0</v>
      </c>
      <c r="AA915" s="57">
        <v>18</v>
      </c>
      <c r="AB915" s="57">
        <v>0</v>
      </c>
      <c r="AC915" s="57">
        <v>0</v>
      </c>
      <c r="AD915" s="57">
        <v>0</v>
      </c>
      <c r="AE915" s="57">
        <v>0</v>
      </c>
      <c r="AF915" s="57">
        <v>0</v>
      </c>
      <c r="AG915" s="57">
        <v>0</v>
      </c>
      <c r="AH915" s="57">
        <v>0</v>
      </c>
      <c r="AI915" s="57">
        <v>0</v>
      </c>
      <c r="AJ915" s="57">
        <v>0</v>
      </c>
      <c r="AK915" s="57">
        <v>0</v>
      </c>
      <c r="AL915" s="57">
        <v>0</v>
      </c>
      <c r="AM915" s="57">
        <v>0</v>
      </c>
      <c r="AN915" s="57">
        <v>0</v>
      </c>
      <c r="AO915" s="57">
        <v>0</v>
      </c>
      <c r="AP915" s="57">
        <v>0</v>
      </c>
      <c r="AQ915" s="57">
        <v>0</v>
      </c>
      <c r="AR915" s="57">
        <v>0</v>
      </c>
      <c r="AS915" s="57">
        <v>0</v>
      </c>
      <c r="AT915" s="57">
        <v>0</v>
      </c>
      <c r="AU915" s="57">
        <v>0</v>
      </c>
      <c r="AV915" s="57">
        <v>0</v>
      </c>
      <c r="AW915" s="57">
        <v>0</v>
      </c>
      <c r="AX915" s="57">
        <v>0</v>
      </c>
      <c r="AY915" s="57">
        <v>0</v>
      </c>
      <c r="AZ915" s="57">
        <v>0</v>
      </c>
      <c r="BA915" s="57">
        <v>0</v>
      </c>
      <c r="BB915" s="57">
        <v>0</v>
      </c>
      <c r="BC915" s="57">
        <v>1</v>
      </c>
      <c r="BD915" s="57">
        <v>0</v>
      </c>
      <c r="BE915" s="57">
        <v>0</v>
      </c>
      <c r="BF915" s="57">
        <v>0</v>
      </c>
      <c r="BG915" s="57">
        <v>0</v>
      </c>
      <c r="BH915" s="57">
        <v>0</v>
      </c>
      <c r="BI915" s="57">
        <v>0</v>
      </c>
      <c r="BJ915" s="57">
        <v>0</v>
      </c>
      <c r="BK915" s="57">
        <v>0</v>
      </c>
      <c r="BL915" s="62">
        <f t="shared" si="5"/>
        <v>19</v>
      </c>
      <c r="BM915" s="57">
        <f t="shared" si="1"/>
        <v>0</v>
      </c>
      <c r="BN915" s="57">
        <f t="shared" si="2"/>
        <v>18</v>
      </c>
      <c r="BO915" s="57">
        <f t="shared" si="3"/>
        <v>0</v>
      </c>
      <c r="BP915" s="57">
        <f t="shared" si="4"/>
        <v>1</v>
      </c>
      <c r="BQ915" s="57" t="s">
        <v>1818</v>
      </c>
    </row>
    <row r="916" spans="1:69" s="57" customFormat="1" ht="15" hidden="1" customHeight="1" x14ac:dyDescent="0.3">
      <c r="A916" s="57" t="s">
        <v>1811</v>
      </c>
      <c r="B916" s="57" t="s">
        <v>1817</v>
      </c>
      <c r="C916" s="57" t="s">
        <v>1817</v>
      </c>
      <c r="D916" s="57">
        <v>2021</v>
      </c>
      <c r="E916" s="61">
        <v>44405</v>
      </c>
      <c r="F916" s="62" t="s">
        <v>19</v>
      </c>
      <c r="G916" s="62" t="s">
        <v>77</v>
      </c>
      <c r="H916" s="63" t="s">
        <v>21</v>
      </c>
      <c r="I916" s="63" t="s">
        <v>21</v>
      </c>
      <c r="J916" s="63" t="s">
        <v>22</v>
      </c>
      <c r="K916" s="63" t="s">
        <v>21</v>
      </c>
      <c r="L916" s="63" t="s">
        <v>22</v>
      </c>
      <c r="M916" s="62" t="s">
        <v>1700</v>
      </c>
      <c r="N916" s="57">
        <f>SUM(O916:U916,V916:BK916)</f>
        <v>9</v>
      </c>
      <c r="O916" s="57">
        <v>0</v>
      </c>
      <c r="P916" s="57">
        <v>0</v>
      </c>
      <c r="Q916" s="57">
        <v>0</v>
      </c>
      <c r="R916" s="57">
        <v>0</v>
      </c>
      <c r="S916" s="57">
        <v>0</v>
      </c>
      <c r="T916" s="57">
        <v>9</v>
      </c>
      <c r="U916" s="57">
        <v>0</v>
      </c>
      <c r="V916" s="57">
        <v>0</v>
      </c>
      <c r="W916" s="57">
        <v>0</v>
      </c>
      <c r="X916" s="57">
        <v>0</v>
      </c>
      <c r="Y916" s="57">
        <v>0</v>
      </c>
      <c r="Z916" s="57">
        <v>0</v>
      </c>
      <c r="AA916" s="57">
        <v>0</v>
      </c>
      <c r="AB916" s="57">
        <v>0</v>
      </c>
      <c r="AC916" s="57">
        <v>0</v>
      </c>
      <c r="AD916" s="57">
        <v>0</v>
      </c>
      <c r="AE916" s="57">
        <v>0</v>
      </c>
      <c r="AF916" s="57">
        <v>0</v>
      </c>
      <c r="AG916" s="57">
        <v>0</v>
      </c>
      <c r="AH916" s="57">
        <v>0</v>
      </c>
      <c r="AI916" s="57">
        <v>0</v>
      </c>
      <c r="AJ916" s="57">
        <v>0</v>
      </c>
      <c r="AK916" s="57">
        <v>0</v>
      </c>
      <c r="AL916" s="57">
        <v>0</v>
      </c>
      <c r="AM916" s="57">
        <v>0</v>
      </c>
      <c r="AN916" s="57">
        <v>0</v>
      </c>
      <c r="AO916" s="57">
        <v>0</v>
      </c>
      <c r="AP916" s="57">
        <v>0</v>
      </c>
      <c r="AQ916" s="57">
        <v>0</v>
      </c>
      <c r="AR916" s="57">
        <v>0</v>
      </c>
      <c r="AS916" s="57">
        <v>0</v>
      </c>
      <c r="AT916" s="57">
        <v>0</v>
      </c>
      <c r="AU916" s="57">
        <v>0</v>
      </c>
      <c r="AV916" s="57">
        <v>0</v>
      </c>
      <c r="AW916" s="57">
        <v>0</v>
      </c>
      <c r="AX916" s="57">
        <v>0</v>
      </c>
      <c r="AY916" s="57">
        <v>0</v>
      </c>
      <c r="AZ916" s="57">
        <v>0</v>
      </c>
      <c r="BA916" s="57">
        <v>0</v>
      </c>
      <c r="BB916" s="57">
        <v>0</v>
      </c>
      <c r="BC916" s="57">
        <v>0</v>
      </c>
      <c r="BD916" s="57">
        <v>0</v>
      </c>
      <c r="BE916" s="57">
        <v>0</v>
      </c>
      <c r="BF916" s="57">
        <v>0</v>
      </c>
      <c r="BG916" s="57">
        <v>0</v>
      </c>
      <c r="BH916" s="57">
        <v>0</v>
      </c>
      <c r="BI916" s="57">
        <v>0</v>
      </c>
      <c r="BJ916" s="57">
        <v>0</v>
      </c>
      <c r="BK916" s="57">
        <v>0</v>
      </c>
      <c r="BL916" s="62">
        <f t="shared" si="5"/>
        <v>0</v>
      </c>
      <c r="BM916" s="57">
        <f t="shared" si="1"/>
        <v>0</v>
      </c>
      <c r="BN916" s="57">
        <f t="shared" si="2"/>
        <v>0</v>
      </c>
      <c r="BO916" s="57">
        <f t="shared" si="3"/>
        <v>0</v>
      </c>
      <c r="BP916" s="57">
        <f t="shared" si="4"/>
        <v>0</v>
      </c>
      <c r="BQ916" s="57" t="s">
        <v>1831</v>
      </c>
    </row>
    <row r="917" spans="1:69" s="57" customFormat="1" ht="15" hidden="1" customHeight="1" x14ac:dyDescent="0.3">
      <c r="A917" s="57" t="s">
        <v>1811</v>
      </c>
      <c r="B917" s="57" t="s">
        <v>1817</v>
      </c>
      <c r="C917" s="57" t="s">
        <v>1817</v>
      </c>
      <c r="D917" s="57">
        <v>2021</v>
      </c>
      <c r="E917" s="61">
        <v>44405</v>
      </c>
      <c r="F917" s="62" t="s">
        <v>19</v>
      </c>
      <c r="G917" s="62" t="s">
        <v>80</v>
      </c>
      <c r="H917" s="63" t="s">
        <v>45</v>
      </c>
      <c r="I917" s="63" t="s">
        <v>45</v>
      </c>
      <c r="J917" s="63" t="s">
        <v>45</v>
      </c>
      <c r="K917" s="63" t="s">
        <v>45</v>
      </c>
      <c r="L917" s="63" t="s">
        <v>45</v>
      </c>
      <c r="M917" s="62" t="s">
        <v>1698</v>
      </c>
      <c r="O917" s="57">
        <v>0</v>
      </c>
      <c r="P917" s="57">
        <v>0</v>
      </c>
      <c r="Q917" s="57">
        <v>0</v>
      </c>
      <c r="R917" s="57">
        <v>0</v>
      </c>
      <c r="S917" s="57">
        <v>0</v>
      </c>
      <c r="T917" s="57">
        <v>0</v>
      </c>
      <c r="U917" s="57">
        <v>0</v>
      </c>
      <c r="V917" s="57">
        <v>0</v>
      </c>
      <c r="W917" s="57">
        <v>0</v>
      </c>
      <c r="X917" s="57">
        <v>2</v>
      </c>
      <c r="Y917" s="57">
        <v>2</v>
      </c>
      <c r="Z917" s="57">
        <v>0</v>
      </c>
      <c r="AA917" s="57">
        <v>0</v>
      </c>
      <c r="AB917" s="57">
        <v>0</v>
      </c>
      <c r="AC917" s="57">
        <v>0</v>
      </c>
      <c r="AD917" s="57">
        <v>0</v>
      </c>
      <c r="AE917" s="57">
        <v>0</v>
      </c>
      <c r="AF917" s="57">
        <v>0</v>
      </c>
      <c r="AG917" s="57">
        <v>0</v>
      </c>
      <c r="AH917" s="57">
        <v>0</v>
      </c>
      <c r="AI917" s="57">
        <v>0</v>
      </c>
      <c r="AJ917" s="57">
        <v>0</v>
      </c>
      <c r="AK917" s="57">
        <v>0</v>
      </c>
      <c r="AL917" s="57">
        <v>0</v>
      </c>
      <c r="AM917" s="57">
        <v>0</v>
      </c>
      <c r="AN917" s="57">
        <v>0</v>
      </c>
      <c r="AO917" s="57">
        <v>2</v>
      </c>
      <c r="AP917" s="57">
        <v>0</v>
      </c>
      <c r="AQ917" s="57">
        <v>0</v>
      </c>
      <c r="AR917" s="57">
        <v>1</v>
      </c>
      <c r="AS917" s="57">
        <v>0</v>
      </c>
      <c r="AT917" s="57">
        <v>0</v>
      </c>
      <c r="AU917" s="57">
        <v>0</v>
      </c>
      <c r="AV917" s="57">
        <v>0</v>
      </c>
      <c r="AW917" s="57">
        <v>0</v>
      </c>
      <c r="AX917" s="57">
        <v>0</v>
      </c>
      <c r="AY917" s="57">
        <v>0</v>
      </c>
      <c r="AZ917" s="57">
        <v>0</v>
      </c>
      <c r="BA917" s="57">
        <v>0</v>
      </c>
      <c r="BB917" s="57">
        <v>0</v>
      </c>
      <c r="BC917" s="57">
        <v>0</v>
      </c>
      <c r="BD917" s="57">
        <v>0</v>
      </c>
      <c r="BE917" s="57">
        <v>0</v>
      </c>
      <c r="BF917" s="57">
        <v>0</v>
      </c>
      <c r="BG917" s="57">
        <v>0</v>
      </c>
      <c r="BH917" s="57">
        <v>0</v>
      </c>
      <c r="BI917" s="57">
        <v>0</v>
      </c>
      <c r="BJ917" s="57">
        <v>0</v>
      </c>
      <c r="BK917" s="57">
        <v>0</v>
      </c>
      <c r="BL917" s="62">
        <f t="shared" si="5"/>
        <v>7</v>
      </c>
      <c r="BM917" s="57">
        <f t="shared" si="1"/>
        <v>5</v>
      </c>
      <c r="BN917" s="57">
        <f t="shared" si="2"/>
        <v>0</v>
      </c>
      <c r="BO917" s="57">
        <f t="shared" si="3"/>
        <v>0</v>
      </c>
      <c r="BP917" s="57">
        <f t="shared" si="4"/>
        <v>2</v>
      </c>
      <c r="BQ917" s="57" t="s">
        <v>1818</v>
      </c>
    </row>
    <row r="918" spans="1:69" s="57" customFormat="1" ht="15" hidden="1" customHeight="1" x14ac:dyDescent="0.3">
      <c r="A918" s="57" t="s">
        <v>1811</v>
      </c>
      <c r="B918" s="57" t="s">
        <v>1817</v>
      </c>
      <c r="C918" s="57" t="s">
        <v>1817</v>
      </c>
      <c r="D918" s="57">
        <v>2021</v>
      </c>
      <c r="E918" s="61">
        <v>44405</v>
      </c>
      <c r="F918" s="62" t="s">
        <v>19</v>
      </c>
      <c r="G918" s="62" t="s">
        <v>80</v>
      </c>
      <c r="H918" s="63" t="s">
        <v>45</v>
      </c>
      <c r="I918" s="63" t="s">
        <v>45</v>
      </c>
      <c r="J918" s="63" t="s">
        <v>45</v>
      </c>
      <c r="K918" s="63" t="s">
        <v>45</v>
      </c>
      <c r="L918" s="63" t="s">
        <v>45</v>
      </c>
      <c r="M918" s="62" t="s">
        <v>1699</v>
      </c>
      <c r="O918" s="57">
        <v>0</v>
      </c>
      <c r="P918" s="57">
        <v>0</v>
      </c>
      <c r="Q918" s="57">
        <v>0</v>
      </c>
      <c r="R918" s="57">
        <v>0</v>
      </c>
      <c r="S918" s="57">
        <v>0</v>
      </c>
      <c r="T918" s="57">
        <v>0</v>
      </c>
      <c r="U918" s="57">
        <v>0</v>
      </c>
      <c r="V918" s="57">
        <v>0</v>
      </c>
      <c r="W918" s="57">
        <v>0</v>
      </c>
      <c r="X918" s="57">
        <v>1</v>
      </c>
      <c r="Y918" s="57">
        <v>0</v>
      </c>
      <c r="Z918" s="57">
        <v>0</v>
      </c>
      <c r="AA918" s="57">
        <v>0</v>
      </c>
      <c r="AB918" s="57">
        <v>0</v>
      </c>
      <c r="AC918" s="57">
        <v>0</v>
      </c>
      <c r="AD918" s="57">
        <v>0</v>
      </c>
      <c r="AE918" s="57">
        <v>0</v>
      </c>
      <c r="AF918" s="57">
        <v>0</v>
      </c>
      <c r="AG918" s="57">
        <v>0</v>
      </c>
      <c r="AH918" s="57">
        <v>0</v>
      </c>
      <c r="AI918" s="57">
        <v>0</v>
      </c>
      <c r="AJ918" s="57">
        <v>0</v>
      </c>
      <c r="AK918" s="57">
        <v>0</v>
      </c>
      <c r="AL918" s="57">
        <v>0</v>
      </c>
      <c r="AM918" s="57">
        <v>0</v>
      </c>
      <c r="AN918" s="57">
        <v>0</v>
      </c>
      <c r="AO918" s="57">
        <v>0</v>
      </c>
      <c r="AP918" s="57">
        <v>0</v>
      </c>
      <c r="AQ918" s="57">
        <v>0</v>
      </c>
      <c r="AR918" s="57">
        <v>0</v>
      </c>
      <c r="AS918" s="57">
        <v>0</v>
      </c>
      <c r="AT918" s="57">
        <v>0</v>
      </c>
      <c r="AU918" s="57">
        <v>0</v>
      </c>
      <c r="AV918" s="57">
        <v>0</v>
      </c>
      <c r="AW918" s="57">
        <v>0</v>
      </c>
      <c r="AX918" s="57">
        <v>0</v>
      </c>
      <c r="AY918" s="57">
        <v>0</v>
      </c>
      <c r="AZ918" s="57">
        <v>0</v>
      </c>
      <c r="BA918" s="57">
        <v>0</v>
      </c>
      <c r="BB918" s="57">
        <v>0</v>
      </c>
      <c r="BC918" s="57">
        <v>0</v>
      </c>
      <c r="BD918" s="57">
        <v>0</v>
      </c>
      <c r="BE918" s="57">
        <v>0</v>
      </c>
      <c r="BF918" s="57">
        <v>0</v>
      </c>
      <c r="BG918" s="57">
        <v>0</v>
      </c>
      <c r="BH918" s="57">
        <v>0</v>
      </c>
      <c r="BI918" s="57">
        <v>0</v>
      </c>
      <c r="BJ918" s="57">
        <v>0</v>
      </c>
      <c r="BK918" s="57">
        <v>0</v>
      </c>
      <c r="BL918" s="62">
        <f t="shared" si="5"/>
        <v>1</v>
      </c>
      <c r="BM918" s="57">
        <f t="shared" si="1"/>
        <v>0</v>
      </c>
      <c r="BN918" s="57">
        <f t="shared" si="2"/>
        <v>0</v>
      </c>
      <c r="BO918" s="57">
        <f t="shared" si="3"/>
        <v>0</v>
      </c>
      <c r="BP918" s="57">
        <f t="shared" si="4"/>
        <v>1</v>
      </c>
      <c r="BQ918" s="57" t="s">
        <v>1818</v>
      </c>
    </row>
    <row r="919" spans="1:69" s="57" customFormat="1" ht="15" hidden="1" customHeight="1" x14ac:dyDescent="0.3">
      <c r="A919" s="57" t="s">
        <v>1811</v>
      </c>
      <c r="B919" s="57" t="s">
        <v>1817</v>
      </c>
      <c r="C919" s="57" t="s">
        <v>1817</v>
      </c>
      <c r="D919" s="57">
        <v>2021</v>
      </c>
      <c r="E919" s="61">
        <v>44405</v>
      </c>
      <c r="F919" s="62" t="s">
        <v>19</v>
      </c>
      <c r="G919" s="62" t="s">
        <v>80</v>
      </c>
      <c r="H919" s="63" t="s">
        <v>45</v>
      </c>
      <c r="I919" s="63" t="s">
        <v>45</v>
      </c>
      <c r="J919" s="63" t="s">
        <v>45</v>
      </c>
      <c r="K919" s="63" t="s">
        <v>45</v>
      </c>
      <c r="L919" s="63" t="s">
        <v>45</v>
      </c>
      <c r="M919" s="62" t="s">
        <v>1700</v>
      </c>
      <c r="N919" s="57">
        <f>SUM(O919:U919,V919:BK919)</f>
        <v>10</v>
      </c>
      <c r="O919" s="57">
        <v>0</v>
      </c>
      <c r="P919" s="57">
        <v>0</v>
      </c>
      <c r="Q919" s="57">
        <v>0</v>
      </c>
      <c r="R919" s="57">
        <v>0</v>
      </c>
      <c r="S919" s="57">
        <v>0</v>
      </c>
      <c r="T919" s="57">
        <v>7</v>
      </c>
      <c r="U919" s="57">
        <v>3</v>
      </c>
      <c r="V919" s="57">
        <v>0</v>
      </c>
      <c r="W919" s="57">
        <v>0</v>
      </c>
      <c r="X919" s="57">
        <v>0</v>
      </c>
      <c r="Y919" s="57">
        <v>0</v>
      </c>
      <c r="Z919" s="57">
        <v>0</v>
      </c>
      <c r="AA919" s="57">
        <v>0</v>
      </c>
      <c r="AB919" s="57">
        <v>0</v>
      </c>
      <c r="AC919" s="57">
        <v>0</v>
      </c>
      <c r="AD919" s="57">
        <v>0</v>
      </c>
      <c r="AE919" s="57">
        <v>0</v>
      </c>
      <c r="AF919" s="57">
        <v>0</v>
      </c>
      <c r="AG919" s="57">
        <v>0</v>
      </c>
      <c r="AH919" s="57">
        <v>0</v>
      </c>
      <c r="AI919" s="57">
        <v>0</v>
      </c>
      <c r="AJ919" s="57">
        <v>0</v>
      </c>
      <c r="AK919" s="57">
        <v>0</v>
      </c>
      <c r="AL919" s="57">
        <v>0</v>
      </c>
      <c r="AM919" s="57">
        <v>0</v>
      </c>
      <c r="AN919" s="57">
        <v>0</v>
      </c>
      <c r="AO919" s="57">
        <v>0</v>
      </c>
      <c r="AP919" s="57">
        <v>0</v>
      </c>
      <c r="AQ919" s="57">
        <v>0</v>
      </c>
      <c r="AR919" s="57">
        <v>0</v>
      </c>
      <c r="AS919" s="57">
        <v>0</v>
      </c>
      <c r="AT919" s="57">
        <v>0</v>
      </c>
      <c r="AU919" s="57">
        <v>0</v>
      </c>
      <c r="AV919" s="57">
        <v>0</v>
      </c>
      <c r="AW919" s="57">
        <v>0</v>
      </c>
      <c r="AX919" s="57">
        <v>0</v>
      </c>
      <c r="AY919" s="57">
        <v>0</v>
      </c>
      <c r="AZ919" s="57">
        <v>0</v>
      </c>
      <c r="BA919" s="57">
        <v>0</v>
      </c>
      <c r="BB919" s="57">
        <v>0</v>
      </c>
      <c r="BC919" s="57">
        <v>0</v>
      </c>
      <c r="BD919" s="57">
        <v>0</v>
      </c>
      <c r="BE919" s="57">
        <v>0</v>
      </c>
      <c r="BF919" s="57">
        <v>0</v>
      </c>
      <c r="BG919" s="57">
        <v>0</v>
      </c>
      <c r="BH919" s="57">
        <v>0</v>
      </c>
      <c r="BI919" s="57">
        <v>0</v>
      </c>
      <c r="BJ919" s="57">
        <v>0</v>
      </c>
      <c r="BK919" s="57">
        <v>0</v>
      </c>
      <c r="BL919" s="62">
        <f t="shared" si="5"/>
        <v>0</v>
      </c>
      <c r="BM919" s="57">
        <f t="shared" si="1"/>
        <v>0</v>
      </c>
      <c r="BN919" s="57">
        <f t="shared" si="2"/>
        <v>0</v>
      </c>
      <c r="BO919" s="57">
        <f t="shared" si="3"/>
        <v>0</v>
      </c>
      <c r="BP919" s="57">
        <f t="shared" si="4"/>
        <v>0</v>
      </c>
      <c r="BQ919" s="57" t="s">
        <v>1818</v>
      </c>
    </row>
    <row r="920" spans="1:69" s="57" customFormat="1" ht="15" hidden="1" customHeight="1" x14ac:dyDescent="0.3">
      <c r="A920" s="57" t="s">
        <v>1811</v>
      </c>
      <c r="B920" s="57" t="s">
        <v>1817</v>
      </c>
      <c r="C920" s="57" t="s">
        <v>1817</v>
      </c>
      <c r="D920" s="57">
        <v>2021</v>
      </c>
      <c r="E920" s="61">
        <v>44405</v>
      </c>
      <c r="F920" s="62" t="s">
        <v>19</v>
      </c>
      <c r="G920" s="62" t="s">
        <v>83</v>
      </c>
      <c r="H920" s="63" t="s">
        <v>35</v>
      </c>
      <c r="I920" s="63" t="s">
        <v>31</v>
      </c>
      <c r="J920" s="63" t="s">
        <v>31</v>
      </c>
      <c r="K920" s="63" t="s">
        <v>31</v>
      </c>
      <c r="L920" s="63" t="s">
        <v>31</v>
      </c>
      <c r="M920" s="62" t="s">
        <v>1698</v>
      </c>
      <c r="O920" s="57">
        <v>0</v>
      </c>
      <c r="P920" s="57">
        <v>0</v>
      </c>
      <c r="Q920" s="57">
        <v>0</v>
      </c>
      <c r="R920" s="57">
        <v>0</v>
      </c>
      <c r="S920" s="57">
        <v>0</v>
      </c>
      <c r="T920" s="57">
        <v>0</v>
      </c>
      <c r="U920" s="57">
        <v>0</v>
      </c>
      <c r="V920" s="57">
        <v>0</v>
      </c>
      <c r="W920" s="57">
        <v>0</v>
      </c>
      <c r="X920" s="57">
        <v>0</v>
      </c>
      <c r="Y920" s="57">
        <v>0</v>
      </c>
      <c r="Z920" s="57">
        <v>0</v>
      </c>
      <c r="AA920" s="57">
        <v>0</v>
      </c>
      <c r="AB920" s="57">
        <v>0</v>
      </c>
      <c r="AC920" s="57">
        <v>0</v>
      </c>
      <c r="AD920" s="57">
        <v>0</v>
      </c>
      <c r="AE920" s="57">
        <v>0</v>
      </c>
      <c r="AF920" s="57">
        <v>0</v>
      </c>
      <c r="AG920" s="57">
        <v>0</v>
      </c>
      <c r="AH920" s="57">
        <v>0</v>
      </c>
      <c r="AI920" s="57">
        <v>0</v>
      </c>
      <c r="AJ920" s="57">
        <v>0</v>
      </c>
      <c r="AK920" s="57">
        <v>0</v>
      </c>
      <c r="AL920" s="57">
        <v>0</v>
      </c>
      <c r="AM920" s="57">
        <v>0</v>
      </c>
      <c r="AN920" s="57">
        <v>0</v>
      </c>
      <c r="AO920" s="57">
        <v>1</v>
      </c>
      <c r="AP920" s="57">
        <v>0</v>
      </c>
      <c r="AQ920" s="57">
        <v>0</v>
      </c>
      <c r="AR920" s="57">
        <v>3</v>
      </c>
      <c r="AS920" s="57">
        <v>0</v>
      </c>
      <c r="AT920" s="57">
        <v>0</v>
      </c>
      <c r="AU920" s="57">
        <v>0</v>
      </c>
      <c r="AV920" s="57">
        <v>0</v>
      </c>
      <c r="AW920" s="57">
        <v>0</v>
      </c>
      <c r="AX920" s="57">
        <v>0</v>
      </c>
      <c r="AY920" s="57">
        <v>0</v>
      </c>
      <c r="AZ920" s="57">
        <v>0</v>
      </c>
      <c r="BA920" s="57">
        <v>0</v>
      </c>
      <c r="BB920" s="57">
        <v>0</v>
      </c>
      <c r="BC920" s="57">
        <v>0</v>
      </c>
      <c r="BD920" s="57">
        <v>0</v>
      </c>
      <c r="BE920" s="57">
        <v>0</v>
      </c>
      <c r="BF920" s="57">
        <v>0</v>
      </c>
      <c r="BG920" s="57">
        <v>0</v>
      </c>
      <c r="BH920" s="57">
        <v>0</v>
      </c>
      <c r="BI920" s="57">
        <v>0</v>
      </c>
      <c r="BJ920" s="57">
        <v>0</v>
      </c>
      <c r="BK920" s="57">
        <v>0</v>
      </c>
      <c r="BL920" s="62">
        <f t="shared" si="5"/>
        <v>4</v>
      </c>
      <c r="BM920" s="57">
        <f t="shared" si="1"/>
        <v>4</v>
      </c>
      <c r="BN920" s="57">
        <f t="shared" si="2"/>
        <v>0</v>
      </c>
      <c r="BO920" s="57">
        <f t="shared" si="3"/>
        <v>0</v>
      </c>
      <c r="BP920" s="57">
        <f t="shared" si="4"/>
        <v>0</v>
      </c>
      <c r="BQ920" s="57" t="s">
        <v>1818</v>
      </c>
    </row>
    <row r="921" spans="1:69" s="57" customFormat="1" ht="15" hidden="1" customHeight="1" x14ac:dyDescent="0.3">
      <c r="A921" s="57" t="s">
        <v>1811</v>
      </c>
      <c r="B921" s="57" t="s">
        <v>1817</v>
      </c>
      <c r="C921" s="57" t="s">
        <v>1817</v>
      </c>
      <c r="D921" s="57">
        <v>2021</v>
      </c>
      <c r="E921" s="61">
        <v>44405</v>
      </c>
      <c r="F921" s="62" t="s">
        <v>19</v>
      </c>
      <c r="G921" s="62" t="s">
        <v>83</v>
      </c>
      <c r="H921" s="63" t="s">
        <v>35</v>
      </c>
      <c r="I921" s="63" t="s">
        <v>31</v>
      </c>
      <c r="J921" s="63" t="s">
        <v>31</v>
      </c>
      <c r="K921" s="63" t="s">
        <v>31</v>
      </c>
      <c r="L921" s="63" t="s">
        <v>31</v>
      </c>
      <c r="M921" s="62" t="s">
        <v>1699</v>
      </c>
      <c r="O921" s="57">
        <v>0</v>
      </c>
      <c r="P921" s="57">
        <v>0</v>
      </c>
      <c r="Q921" s="57">
        <v>0</v>
      </c>
      <c r="R921" s="57">
        <v>0</v>
      </c>
      <c r="S921" s="57">
        <v>0</v>
      </c>
      <c r="T921" s="57">
        <v>0</v>
      </c>
      <c r="U921" s="57">
        <v>0</v>
      </c>
      <c r="V921" s="57">
        <v>0</v>
      </c>
      <c r="W921" s="57">
        <v>0</v>
      </c>
      <c r="X921" s="57">
        <v>0</v>
      </c>
      <c r="Y921" s="57">
        <v>1</v>
      </c>
      <c r="Z921" s="57">
        <v>0</v>
      </c>
      <c r="AA921" s="57">
        <v>0</v>
      </c>
      <c r="AB921" s="57">
        <v>0</v>
      </c>
      <c r="AC921" s="57">
        <v>0</v>
      </c>
      <c r="AD921" s="57">
        <v>0</v>
      </c>
      <c r="AE921" s="57">
        <v>0</v>
      </c>
      <c r="AF921" s="57">
        <v>0</v>
      </c>
      <c r="AG921" s="57">
        <v>0</v>
      </c>
      <c r="AH921" s="57">
        <v>0</v>
      </c>
      <c r="AI921" s="57">
        <v>0</v>
      </c>
      <c r="AJ921" s="57">
        <v>0</v>
      </c>
      <c r="AK921" s="57">
        <v>0</v>
      </c>
      <c r="AL921" s="57">
        <v>0</v>
      </c>
      <c r="AM921" s="57">
        <v>0</v>
      </c>
      <c r="AN921" s="57">
        <v>0</v>
      </c>
      <c r="AO921" s="57">
        <v>0</v>
      </c>
      <c r="AP921" s="57">
        <v>0</v>
      </c>
      <c r="AQ921" s="57">
        <v>0</v>
      </c>
      <c r="AR921" s="57">
        <v>0</v>
      </c>
      <c r="AS921" s="57">
        <v>0</v>
      </c>
      <c r="AT921" s="57">
        <v>0</v>
      </c>
      <c r="AU921" s="57">
        <v>0</v>
      </c>
      <c r="AV921" s="57">
        <v>0</v>
      </c>
      <c r="AW921" s="57">
        <v>0</v>
      </c>
      <c r="AX921" s="57">
        <v>0</v>
      </c>
      <c r="AY921" s="57">
        <v>0</v>
      </c>
      <c r="AZ921" s="57">
        <v>0</v>
      </c>
      <c r="BA921" s="57">
        <v>0</v>
      </c>
      <c r="BB921" s="57">
        <v>0</v>
      </c>
      <c r="BC921" s="57">
        <v>0</v>
      </c>
      <c r="BD921" s="57">
        <v>0</v>
      </c>
      <c r="BE921" s="57">
        <v>0</v>
      </c>
      <c r="BF921" s="57">
        <v>0</v>
      </c>
      <c r="BG921" s="57">
        <v>0</v>
      </c>
      <c r="BH921" s="57">
        <v>0</v>
      </c>
      <c r="BI921" s="57">
        <v>0</v>
      </c>
      <c r="BJ921" s="57">
        <v>0</v>
      </c>
      <c r="BK921" s="57">
        <v>0</v>
      </c>
      <c r="BL921" s="62">
        <f t="shared" si="5"/>
        <v>1</v>
      </c>
      <c r="BM921" s="57">
        <f t="shared" si="1"/>
        <v>1</v>
      </c>
      <c r="BN921" s="57">
        <f t="shared" si="2"/>
        <v>0</v>
      </c>
      <c r="BO921" s="57">
        <f t="shared" si="3"/>
        <v>0</v>
      </c>
      <c r="BP921" s="57">
        <f t="shared" si="4"/>
        <v>0</v>
      </c>
      <c r="BQ921" s="57" t="s">
        <v>1818</v>
      </c>
    </row>
    <row r="922" spans="1:69" s="57" customFormat="1" ht="15" hidden="1" customHeight="1" x14ac:dyDescent="0.3">
      <c r="A922" s="57" t="s">
        <v>1811</v>
      </c>
      <c r="B922" s="57" t="s">
        <v>1817</v>
      </c>
      <c r="C922" s="57" t="s">
        <v>1817</v>
      </c>
      <c r="D922" s="57">
        <v>2021</v>
      </c>
      <c r="E922" s="61">
        <v>44405</v>
      </c>
      <c r="F922" s="62" t="s">
        <v>19</v>
      </c>
      <c r="G922" s="62" t="s">
        <v>83</v>
      </c>
      <c r="H922" s="63" t="s">
        <v>35</v>
      </c>
      <c r="I922" s="63" t="s">
        <v>31</v>
      </c>
      <c r="J922" s="63" t="s">
        <v>31</v>
      </c>
      <c r="K922" s="63" t="s">
        <v>31</v>
      </c>
      <c r="L922" s="63" t="s">
        <v>31</v>
      </c>
      <c r="M922" s="62" t="s">
        <v>1700</v>
      </c>
      <c r="N922" s="57">
        <f>SUM(O922:U922,V922:BK922)</f>
        <v>10</v>
      </c>
      <c r="O922" s="57">
        <v>0</v>
      </c>
      <c r="P922" s="57">
        <v>1</v>
      </c>
      <c r="Q922" s="57">
        <v>0</v>
      </c>
      <c r="R922" s="57">
        <v>1</v>
      </c>
      <c r="S922" s="57">
        <v>0</v>
      </c>
      <c r="T922" s="57">
        <v>6</v>
      </c>
      <c r="U922" s="57">
        <v>2</v>
      </c>
      <c r="V922" s="57">
        <v>0</v>
      </c>
      <c r="W922" s="57">
        <v>0</v>
      </c>
      <c r="X922" s="57">
        <v>0</v>
      </c>
      <c r="Y922" s="57">
        <v>0</v>
      </c>
      <c r="Z922" s="57">
        <v>0</v>
      </c>
      <c r="AA922" s="57">
        <v>0</v>
      </c>
      <c r="AB922" s="57">
        <v>0</v>
      </c>
      <c r="AC922" s="57">
        <v>0</v>
      </c>
      <c r="AD922" s="57">
        <v>0</v>
      </c>
      <c r="AE922" s="57">
        <v>0</v>
      </c>
      <c r="AF922" s="57">
        <v>0</v>
      </c>
      <c r="AG922" s="57">
        <v>0</v>
      </c>
      <c r="AH922" s="57">
        <v>0</v>
      </c>
      <c r="AI922" s="57">
        <v>0</v>
      </c>
      <c r="AJ922" s="57">
        <v>0</v>
      </c>
      <c r="AK922" s="57">
        <v>0</v>
      </c>
      <c r="AL922" s="57">
        <v>0</v>
      </c>
      <c r="AM922" s="57">
        <v>0</v>
      </c>
      <c r="AN922" s="57">
        <v>0</v>
      </c>
      <c r="AO922" s="57">
        <v>0</v>
      </c>
      <c r="AP922" s="57">
        <v>0</v>
      </c>
      <c r="AQ922" s="57">
        <v>0</v>
      </c>
      <c r="AR922" s="57">
        <v>0</v>
      </c>
      <c r="AS922" s="57">
        <v>0</v>
      </c>
      <c r="AT922" s="57">
        <v>0</v>
      </c>
      <c r="AU922" s="57">
        <v>0</v>
      </c>
      <c r="AV922" s="57">
        <v>0</v>
      </c>
      <c r="AW922" s="57">
        <v>0</v>
      </c>
      <c r="AX922" s="57">
        <v>0</v>
      </c>
      <c r="AY922" s="57">
        <v>0</v>
      </c>
      <c r="AZ922" s="57">
        <v>0</v>
      </c>
      <c r="BA922" s="57">
        <v>0</v>
      </c>
      <c r="BB922" s="57">
        <v>0</v>
      </c>
      <c r="BC922" s="57">
        <v>0</v>
      </c>
      <c r="BD922" s="57">
        <v>0</v>
      </c>
      <c r="BE922" s="57">
        <v>0</v>
      </c>
      <c r="BF922" s="57">
        <v>0</v>
      </c>
      <c r="BG922" s="57">
        <v>0</v>
      </c>
      <c r="BH922" s="57">
        <v>0</v>
      </c>
      <c r="BI922" s="57">
        <v>0</v>
      </c>
      <c r="BJ922" s="57">
        <v>0</v>
      </c>
      <c r="BK922" s="57">
        <v>0</v>
      </c>
      <c r="BL922" s="62">
        <f t="shared" si="5"/>
        <v>0</v>
      </c>
      <c r="BM922" s="57">
        <f t="shared" si="1"/>
        <v>0</v>
      </c>
      <c r="BN922" s="57">
        <f t="shared" si="2"/>
        <v>0</v>
      </c>
      <c r="BO922" s="57">
        <f t="shared" si="3"/>
        <v>0</v>
      </c>
      <c r="BP922" s="57">
        <f t="shared" si="4"/>
        <v>0</v>
      </c>
      <c r="BQ922" s="57" t="s">
        <v>1818</v>
      </c>
    </row>
    <row r="923" spans="1:69" s="57" customFormat="1" ht="15" hidden="1" customHeight="1" x14ac:dyDescent="0.3">
      <c r="A923" s="57" t="s">
        <v>1811</v>
      </c>
      <c r="B923" s="57" t="s">
        <v>1814</v>
      </c>
      <c r="C923" s="57" t="s">
        <v>1816</v>
      </c>
      <c r="D923" s="57">
        <v>2021</v>
      </c>
      <c r="E923" s="61">
        <v>44403</v>
      </c>
      <c r="F923" s="62" t="s">
        <v>19</v>
      </c>
      <c r="G923" s="62" t="s">
        <v>86</v>
      </c>
      <c r="H923" s="63" t="s">
        <v>22</v>
      </c>
      <c r="I923" s="63" t="s">
        <v>22</v>
      </c>
      <c r="J923" s="63" t="s">
        <v>21</v>
      </c>
      <c r="K923" s="63" t="s">
        <v>22</v>
      </c>
      <c r="L923" s="63" t="s">
        <v>21</v>
      </c>
      <c r="M923" s="62" t="s">
        <v>1698</v>
      </c>
      <c r="O923" s="57">
        <v>0</v>
      </c>
      <c r="P923" s="57">
        <v>0</v>
      </c>
      <c r="Q923" s="57">
        <v>0</v>
      </c>
      <c r="R923" s="57">
        <v>0</v>
      </c>
      <c r="S923" s="57">
        <v>0</v>
      </c>
      <c r="T923" s="57">
        <v>0</v>
      </c>
      <c r="U923" s="57">
        <v>0</v>
      </c>
      <c r="V923" s="57">
        <v>0</v>
      </c>
      <c r="W923" s="57">
        <v>0</v>
      </c>
      <c r="X923" s="57">
        <v>0</v>
      </c>
      <c r="Y923" s="57">
        <v>4</v>
      </c>
      <c r="Z923" s="57">
        <v>0</v>
      </c>
      <c r="AA923" s="57">
        <v>0</v>
      </c>
      <c r="AB923" s="57">
        <v>0</v>
      </c>
      <c r="AC923" s="57">
        <v>0</v>
      </c>
      <c r="AD923" s="57">
        <v>0</v>
      </c>
      <c r="AE923" s="57">
        <v>0</v>
      </c>
      <c r="AF923" s="57">
        <v>0</v>
      </c>
      <c r="AG923" s="57">
        <v>0</v>
      </c>
      <c r="AH923" s="57">
        <v>0</v>
      </c>
      <c r="AI923" s="57">
        <v>0</v>
      </c>
      <c r="AJ923" s="57">
        <v>1</v>
      </c>
      <c r="AK923" s="57">
        <v>0</v>
      </c>
      <c r="AL923" s="57">
        <v>0</v>
      </c>
      <c r="AM923" s="57">
        <v>0</v>
      </c>
      <c r="AN923" s="57">
        <v>0</v>
      </c>
      <c r="AO923" s="57">
        <v>1</v>
      </c>
      <c r="AP923" s="57">
        <v>0</v>
      </c>
      <c r="AQ923" s="57">
        <v>0</v>
      </c>
      <c r="AR923" s="57">
        <v>2</v>
      </c>
      <c r="AS923" s="57">
        <v>0</v>
      </c>
      <c r="AT923" s="57">
        <v>0</v>
      </c>
      <c r="AU923" s="57">
        <v>3</v>
      </c>
      <c r="AV923" s="57">
        <v>0</v>
      </c>
      <c r="AW923" s="57">
        <v>0</v>
      </c>
      <c r="AX923" s="57">
        <v>0</v>
      </c>
      <c r="AY923" s="57">
        <v>0</v>
      </c>
      <c r="AZ923" s="57">
        <v>0</v>
      </c>
      <c r="BA923" s="57">
        <v>0</v>
      </c>
      <c r="BB923" s="57">
        <v>0</v>
      </c>
      <c r="BC923" s="57">
        <v>0</v>
      </c>
      <c r="BD923" s="57">
        <v>0</v>
      </c>
      <c r="BE923" s="57">
        <v>0</v>
      </c>
      <c r="BF923" s="57">
        <v>0</v>
      </c>
      <c r="BG923" s="57">
        <v>0</v>
      </c>
      <c r="BH923" s="57">
        <v>0</v>
      </c>
      <c r="BI923" s="57">
        <v>0</v>
      </c>
      <c r="BJ923" s="57">
        <v>0</v>
      </c>
      <c r="BK923" s="57">
        <v>0</v>
      </c>
      <c r="BL923" s="62">
        <f t="shared" si="5"/>
        <v>11</v>
      </c>
      <c r="BM923" s="57">
        <f t="shared" si="1"/>
        <v>11</v>
      </c>
      <c r="BN923" s="57">
        <f t="shared" si="2"/>
        <v>0</v>
      </c>
      <c r="BO923" s="57">
        <f t="shared" si="3"/>
        <v>0</v>
      </c>
      <c r="BP923" s="57">
        <f t="shared" si="4"/>
        <v>0</v>
      </c>
      <c r="BQ923" s="57" t="s">
        <v>1828</v>
      </c>
    </row>
    <row r="924" spans="1:69" s="57" customFormat="1" ht="15" hidden="1" customHeight="1" x14ac:dyDescent="0.3">
      <c r="A924" s="57" t="s">
        <v>1811</v>
      </c>
      <c r="B924" s="57" t="s">
        <v>1814</v>
      </c>
      <c r="C924" s="57" t="s">
        <v>1816</v>
      </c>
      <c r="D924" s="57">
        <v>2021</v>
      </c>
      <c r="E924" s="61">
        <v>44403</v>
      </c>
      <c r="F924" s="62" t="s">
        <v>19</v>
      </c>
      <c r="G924" s="62" t="s">
        <v>86</v>
      </c>
      <c r="H924" s="63" t="s">
        <v>22</v>
      </c>
      <c r="I924" s="63" t="s">
        <v>22</v>
      </c>
      <c r="J924" s="63" t="s">
        <v>21</v>
      </c>
      <c r="K924" s="63" t="s">
        <v>22</v>
      </c>
      <c r="L924" s="63" t="s">
        <v>21</v>
      </c>
      <c r="M924" s="62" t="s">
        <v>1699</v>
      </c>
      <c r="O924" s="57">
        <v>0</v>
      </c>
      <c r="P924" s="57">
        <v>0</v>
      </c>
      <c r="Q924" s="57">
        <v>0</v>
      </c>
      <c r="R924" s="57">
        <v>0</v>
      </c>
      <c r="S924" s="57">
        <v>0</v>
      </c>
      <c r="T924" s="57">
        <v>0</v>
      </c>
      <c r="U924" s="57">
        <v>0</v>
      </c>
      <c r="V924" s="57">
        <v>0</v>
      </c>
      <c r="W924" s="57">
        <v>0</v>
      </c>
      <c r="X924" s="57">
        <v>0</v>
      </c>
      <c r="Y924" s="57">
        <v>0</v>
      </c>
      <c r="Z924" s="57">
        <v>0</v>
      </c>
      <c r="AA924" s="57">
        <v>0</v>
      </c>
      <c r="AB924" s="57">
        <v>0</v>
      </c>
      <c r="AC924" s="57">
        <v>0</v>
      </c>
      <c r="AD924" s="57">
        <v>0</v>
      </c>
      <c r="AE924" s="57">
        <v>0</v>
      </c>
      <c r="AF924" s="57">
        <v>0</v>
      </c>
      <c r="AG924" s="57">
        <v>0</v>
      </c>
      <c r="AH924" s="57">
        <v>0</v>
      </c>
      <c r="AI924" s="57">
        <v>0</v>
      </c>
      <c r="AJ924" s="57">
        <v>0</v>
      </c>
      <c r="AK924" s="57">
        <v>0</v>
      </c>
      <c r="AL924" s="57">
        <v>0</v>
      </c>
      <c r="AM924" s="57">
        <v>0</v>
      </c>
      <c r="AN924" s="57">
        <v>0</v>
      </c>
      <c r="AO924" s="57">
        <v>1</v>
      </c>
      <c r="AP924" s="57">
        <v>0</v>
      </c>
      <c r="AQ924" s="57">
        <v>0</v>
      </c>
      <c r="AR924" s="57">
        <v>0</v>
      </c>
      <c r="AS924" s="57">
        <v>0</v>
      </c>
      <c r="AT924" s="57">
        <v>0</v>
      </c>
      <c r="AU924" s="57">
        <v>1</v>
      </c>
      <c r="AV924" s="57">
        <v>0</v>
      </c>
      <c r="AW924" s="57">
        <v>0</v>
      </c>
      <c r="AX924" s="57">
        <v>0</v>
      </c>
      <c r="AY924" s="57">
        <v>0</v>
      </c>
      <c r="AZ924" s="57">
        <v>0</v>
      </c>
      <c r="BA924" s="57">
        <v>0</v>
      </c>
      <c r="BB924" s="57">
        <v>0</v>
      </c>
      <c r="BC924" s="57">
        <v>0</v>
      </c>
      <c r="BD924" s="57">
        <v>0</v>
      </c>
      <c r="BE924" s="57">
        <v>0</v>
      </c>
      <c r="BF924" s="57">
        <v>0</v>
      </c>
      <c r="BG924" s="57">
        <v>0</v>
      </c>
      <c r="BH924" s="57">
        <v>0</v>
      </c>
      <c r="BI924" s="57">
        <v>0</v>
      </c>
      <c r="BJ924" s="57">
        <v>0</v>
      </c>
      <c r="BK924" s="57">
        <v>0</v>
      </c>
      <c r="BL924" s="62">
        <f t="shared" si="5"/>
        <v>2</v>
      </c>
      <c r="BM924" s="57">
        <f t="shared" si="1"/>
        <v>2</v>
      </c>
      <c r="BN924" s="57">
        <f t="shared" si="2"/>
        <v>0</v>
      </c>
      <c r="BO924" s="57">
        <f t="shared" si="3"/>
        <v>0</v>
      </c>
      <c r="BP924" s="57">
        <f t="shared" si="4"/>
        <v>0</v>
      </c>
      <c r="BQ924" s="57" t="s">
        <v>1828</v>
      </c>
    </row>
    <row r="925" spans="1:69" s="57" customFormat="1" ht="15" hidden="1" customHeight="1" x14ac:dyDescent="0.3">
      <c r="A925" s="57" t="s">
        <v>1811</v>
      </c>
      <c r="B925" s="57" t="s">
        <v>1814</v>
      </c>
      <c r="C925" s="57" t="s">
        <v>1816</v>
      </c>
      <c r="D925" s="57">
        <v>2021</v>
      </c>
      <c r="E925" s="61">
        <v>44403</v>
      </c>
      <c r="F925" s="62" t="s">
        <v>19</v>
      </c>
      <c r="G925" s="62" t="s">
        <v>86</v>
      </c>
      <c r="H925" s="63" t="s">
        <v>22</v>
      </c>
      <c r="I925" s="63" t="s">
        <v>22</v>
      </c>
      <c r="J925" s="63" t="s">
        <v>21</v>
      </c>
      <c r="K925" s="63" t="s">
        <v>22</v>
      </c>
      <c r="L925" s="63" t="s">
        <v>21</v>
      </c>
      <c r="M925" s="62" t="s">
        <v>1700</v>
      </c>
      <c r="N925" s="57">
        <f>SUM(O925:U925,V925:BK925)</f>
        <v>10</v>
      </c>
      <c r="O925" s="57">
        <v>0</v>
      </c>
      <c r="P925" s="57">
        <v>0</v>
      </c>
      <c r="Q925" s="57">
        <v>0</v>
      </c>
      <c r="R925" s="57">
        <v>1</v>
      </c>
      <c r="S925" s="57">
        <v>0</v>
      </c>
      <c r="T925" s="57">
        <v>6</v>
      </c>
      <c r="U925" s="57">
        <v>1</v>
      </c>
      <c r="V925" s="57">
        <v>0</v>
      </c>
      <c r="W925" s="57">
        <v>0</v>
      </c>
      <c r="X925" s="57">
        <v>0</v>
      </c>
      <c r="Y925" s="57">
        <v>1</v>
      </c>
      <c r="Z925" s="57">
        <v>0</v>
      </c>
      <c r="AA925" s="57">
        <v>0</v>
      </c>
      <c r="AB925" s="57">
        <v>0</v>
      </c>
      <c r="AC925" s="57">
        <v>0</v>
      </c>
      <c r="AD925" s="57">
        <v>0</v>
      </c>
      <c r="AE925" s="57">
        <v>0</v>
      </c>
      <c r="AF925" s="57">
        <v>0</v>
      </c>
      <c r="AG925" s="57">
        <v>0</v>
      </c>
      <c r="AH925" s="57">
        <v>0</v>
      </c>
      <c r="AI925" s="57">
        <v>0</v>
      </c>
      <c r="AJ925" s="57">
        <v>0</v>
      </c>
      <c r="AK925" s="57">
        <v>0</v>
      </c>
      <c r="AL925" s="57">
        <v>0</v>
      </c>
      <c r="AM925" s="57">
        <v>0</v>
      </c>
      <c r="AN925" s="57">
        <v>0</v>
      </c>
      <c r="AO925" s="57">
        <v>1</v>
      </c>
      <c r="AP925" s="57">
        <v>0</v>
      </c>
      <c r="AQ925" s="57">
        <v>0</v>
      </c>
      <c r="AR925" s="57">
        <v>0</v>
      </c>
      <c r="AS925" s="57">
        <v>0</v>
      </c>
      <c r="AT925" s="57">
        <v>0</v>
      </c>
      <c r="AU925" s="57">
        <v>0</v>
      </c>
      <c r="AV925" s="57">
        <v>0</v>
      </c>
      <c r="AW925" s="57">
        <v>0</v>
      </c>
      <c r="AX925" s="57">
        <v>0</v>
      </c>
      <c r="AY925" s="57">
        <v>0</v>
      </c>
      <c r="AZ925" s="57">
        <v>0</v>
      </c>
      <c r="BA925" s="57">
        <v>0</v>
      </c>
      <c r="BB925" s="57">
        <v>0</v>
      </c>
      <c r="BC925" s="57">
        <v>0</v>
      </c>
      <c r="BD925" s="57">
        <v>0</v>
      </c>
      <c r="BE925" s="57">
        <v>0</v>
      </c>
      <c r="BF925" s="57">
        <v>0</v>
      </c>
      <c r="BG925" s="57">
        <v>0</v>
      </c>
      <c r="BH925" s="57">
        <v>0</v>
      </c>
      <c r="BI925" s="57">
        <v>0</v>
      </c>
      <c r="BJ925" s="57">
        <v>0</v>
      </c>
      <c r="BK925" s="57">
        <v>0</v>
      </c>
      <c r="BL925" s="62">
        <f t="shared" si="5"/>
        <v>2</v>
      </c>
      <c r="BM925" s="57">
        <f t="shared" si="1"/>
        <v>2</v>
      </c>
      <c r="BN925" s="57">
        <f t="shared" si="2"/>
        <v>0</v>
      </c>
      <c r="BO925" s="57">
        <f t="shared" si="3"/>
        <v>0</v>
      </c>
      <c r="BP925" s="57">
        <f t="shared" si="4"/>
        <v>0</v>
      </c>
      <c r="BQ925" s="57" t="s">
        <v>1828</v>
      </c>
    </row>
    <row r="926" spans="1:69" s="57" customFormat="1" ht="15" hidden="1" customHeight="1" x14ac:dyDescent="0.3">
      <c r="A926" s="57" t="s">
        <v>1811</v>
      </c>
      <c r="B926" s="57" t="s">
        <v>1814</v>
      </c>
      <c r="C926" s="57" t="s">
        <v>1816</v>
      </c>
      <c r="D926" s="57">
        <v>2021</v>
      </c>
      <c r="E926" s="61">
        <v>44403</v>
      </c>
      <c r="F926" s="62" t="s">
        <v>19</v>
      </c>
      <c r="G926" s="62" t="s">
        <v>89</v>
      </c>
      <c r="H926" s="63" t="s">
        <v>31</v>
      </c>
      <c r="I926" s="63" t="s">
        <v>31</v>
      </c>
      <c r="J926" s="63" t="s">
        <v>31</v>
      </c>
      <c r="K926" s="63" t="s">
        <v>31</v>
      </c>
      <c r="L926" s="63" t="s">
        <v>31</v>
      </c>
      <c r="M926" s="62" t="s">
        <v>1698</v>
      </c>
      <c r="O926" s="57">
        <v>0</v>
      </c>
      <c r="P926" s="57">
        <v>0</v>
      </c>
      <c r="Q926" s="57">
        <v>0</v>
      </c>
      <c r="R926" s="57">
        <v>0</v>
      </c>
      <c r="S926" s="57">
        <v>0</v>
      </c>
      <c r="T926" s="57">
        <v>0</v>
      </c>
      <c r="U926" s="57">
        <v>0</v>
      </c>
      <c r="V926" s="57">
        <v>0</v>
      </c>
      <c r="W926" s="57">
        <v>0</v>
      </c>
      <c r="X926" s="57">
        <v>0</v>
      </c>
      <c r="Y926" s="57">
        <v>3</v>
      </c>
      <c r="Z926" s="57">
        <v>0</v>
      </c>
      <c r="AA926" s="57">
        <v>0</v>
      </c>
      <c r="AB926" s="57">
        <v>0</v>
      </c>
      <c r="AC926" s="57">
        <v>0</v>
      </c>
      <c r="AD926" s="57">
        <v>0</v>
      </c>
      <c r="AE926" s="57">
        <v>0</v>
      </c>
      <c r="AF926" s="57">
        <v>0</v>
      </c>
      <c r="AG926" s="57">
        <v>0</v>
      </c>
      <c r="AH926" s="57">
        <v>0</v>
      </c>
      <c r="AI926" s="57">
        <v>0</v>
      </c>
      <c r="AJ926" s="57">
        <v>0</v>
      </c>
      <c r="AK926" s="57">
        <v>0</v>
      </c>
      <c r="AL926" s="57">
        <v>0</v>
      </c>
      <c r="AM926" s="57">
        <v>0</v>
      </c>
      <c r="AN926" s="57">
        <v>0</v>
      </c>
      <c r="AO926" s="57">
        <v>11</v>
      </c>
      <c r="AP926" s="57">
        <v>0</v>
      </c>
      <c r="AQ926" s="57">
        <v>0</v>
      </c>
      <c r="AR926" s="57">
        <v>0</v>
      </c>
      <c r="AS926" s="57">
        <v>0</v>
      </c>
      <c r="AT926" s="57">
        <v>0</v>
      </c>
      <c r="AU926" s="57">
        <v>0</v>
      </c>
      <c r="AV926" s="57">
        <v>0</v>
      </c>
      <c r="AW926" s="57">
        <v>0</v>
      </c>
      <c r="AX926" s="57">
        <v>0</v>
      </c>
      <c r="AY926" s="57">
        <v>0</v>
      </c>
      <c r="AZ926" s="57">
        <v>0</v>
      </c>
      <c r="BA926" s="57">
        <v>0</v>
      </c>
      <c r="BB926" s="57">
        <v>0</v>
      </c>
      <c r="BC926" s="57">
        <v>0</v>
      </c>
      <c r="BD926" s="57">
        <v>0</v>
      </c>
      <c r="BE926" s="57">
        <v>0</v>
      </c>
      <c r="BF926" s="57">
        <v>0</v>
      </c>
      <c r="BG926" s="57">
        <v>0</v>
      </c>
      <c r="BH926" s="57">
        <v>0</v>
      </c>
      <c r="BI926" s="57">
        <v>0</v>
      </c>
      <c r="BJ926" s="57">
        <v>0</v>
      </c>
      <c r="BK926" s="57">
        <v>0</v>
      </c>
      <c r="BL926" s="62">
        <f t="shared" si="5"/>
        <v>14</v>
      </c>
      <c r="BM926" s="57">
        <f t="shared" si="1"/>
        <v>14</v>
      </c>
      <c r="BN926" s="57">
        <f t="shared" si="2"/>
        <v>0</v>
      </c>
      <c r="BO926" s="57">
        <f t="shared" si="3"/>
        <v>0</v>
      </c>
      <c r="BP926" s="57">
        <f t="shared" si="4"/>
        <v>0</v>
      </c>
    </row>
    <row r="927" spans="1:69" s="57" customFormat="1" ht="15" hidden="1" customHeight="1" x14ac:dyDescent="0.3">
      <c r="A927" s="57" t="s">
        <v>1811</v>
      </c>
      <c r="B927" s="57" t="s">
        <v>1814</v>
      </c>
      <c r="C927" s="57" t="s">
        <v>1816</v>
      </c>
      <c r="D927" s="57">
        <v>2021</v>
      </c>
      <c r="E927" s="61">
        <v>44403</v>
      </c>
      <c r="F927" s="62" t="s">
        <v>19</v>
      </c>
      <c r="G927" s="62" t="s">
        <v>89</v>
      </c>
      <c r="H927" s="63" t="s">
        <v>31</v>
      </c>
      <c r="I927" s="63" t="s">
        <v>31</v>
      </c>
      <c r="J927" s="63" t="s">
        <v>31</v>
      </c>
      <c r="K927" s="63" t="s">
        <v>31</v>
      </c>
      <c r="L927" s="63" t="s">
        <v>31</v>
      </c>
      <c r="M927" s="62" t="s">
        <v>1699</v>
      </c>
      <c r="O927" s="57">
        <v>0</v>
      </c>
      <c r="P927" s="57">
        <v>0</v>
      </c>
      <c r="Q927" s="57">
        <v>0</v>
      </c>
      <c r="R927" s="57">
        <v>0</v>
      </c>
      <c r="S927" s="57">
        <v>0</v>
      </c>
      <c r="T927" s="57">
        <v>0</v>
      </c>
      <c r="U927" s="57">
        <v>0</v>
      </c>
      <c r="V927" s="57">
        <v>0</v>
      </c>
      <c r="W927" s="57">
        <v>0</v>
      </c>
      <c r="X927" s="57">
        <v>0</v>
      </c>
      <c r="Y927" s="57">
        <v>0</v>
      </c>
      <c r="Z927" s="57">
        <v>0</v>
      </c>
      <c r="AA927" s="57">
        <v>0</v>
      </c>
      <c r="AB927" s="57">
        <v>0</v>
      </c>
      <c r="AC927" s="57">
        <v>0</v>
      </c>
      <c r="AD927" s="57">
        <v>0</v>
      </c>
      <c r="AE927" s="57">
        <v>0</v>
      </c>
      <c r="AF927" s="57">
        <v>0</v>
      </c>
      <c r="AG927" s="57">
        <v>0</v>
      </c>
      <c r="AH927" s="57">
        <v>0</v>
      </c>
      <c r="AI927" s="57">
        <v>0</v>
      </c>
      <c r="AJ927" s="57">
        <v>0</v>
      </c>
      <c r="AK927" s="57">
        <v>0</v>
      </c>
      <c r="AL927" s="57">
        <v>0</v>
      </c>
      <c r="AM927" s="57">
        <v>0</v>
      </c>
      <c r="AN927" s="57">
        <v>0</v>
      </c>
      <c r="AO927" s="57">
        <v>1</v>
      </c>
      <c r="AP927" s="57">
        <v>0</v>
      </c>
      <c r="AQ927" s="57">
        <v>0</v>
      </c>
      <c r="AR927" s="57">
        <v>0</v>
      </c>
      <c r="AS927" s="57">
        <v>0</v>
      </c>
      <c r="AT927" s="57">
        <v>0</v>
      </c>
      <c r="AU927" s="57">
        <v>0</v>
      </c>
      <c r="AV927" s="57">
        <v>0</v>
      </c>
      <c r="AW927" s="57">
        <v>0</v>
      </c>
      <c r="AX927" s="57">
        <v>0</v>
      </c>
      <c r="AY927" s="57">
        <v>0</v>
      </c>
      <c r="AZ927" s="57">
        <v>0</v>
      </c>
      <c r="BA927" s="57">
        <v>0</v>
      </c>
      <c r="BB927" s="57">
        <v>0</v>
      </c>
      <c r="BC927" s="57">
        <v>0</v>
      </c>
      <c r="BD927" s="57">
        <v>0</v>
      </c>
      <c r="BE927" s="57">
        <v>0</v>
      </c>
      <c r="BF927" s="57">
        <v>0</v>
      </c>
      <c r="BG927" s="57">
        <v>0</v>
      </c>
      <c r="BH927" s="57">
        <v>0</v>
      </c>
      <c r="BI927" s="57">
        <v>0</v>
      </c>
      <c r="BJ927" s="57">
        <v>0</v>
      </c>
      <c r="BK927" s="57">
        <v>0</v>
      </c>
      <c r="BL927" s="62">
        <f t="shared" si="5"/>
        <v>1</v>
      </c>
      <c r="BM927" s="57">
        <f t="shared" si="1"/>
        <v>1</v>
      </c>
      <c r="BN927" s="57">
        <f t="shared" si="2"/>
        <v>0</v>
      </c>
      <c r="BO927" s="57">
        <f t="shared" si="3"/>
        <v>0</v>
      </c>
      <c r="BP927" s="57">
        <f t="shared" si="4"/>
        <v>0</v>
      </c>
    </row>
    <row r="928" spans="1:69" s="57" customFormat="1" ht="15" hidden="1" customHeight="1" x14ac:dyDescent="0.3">
      <c r="A928" s="57" t="s">
        <v>1811</v>
      </c>
      <c r="B928" s="57" t="s">
        <v>1814</v>
      </c>
      <c r="C928" s="57" t="s">
        <v>1816</v>
      </c>
      <c r="D928" s="57">
        <v>2021</v>
      </c>
      <c r="E928" s="61">
        <v>44403</v>
      </c>
      <c r="F928" s="62" t="s">
        <v>19</v>
      </c>
      <c r="G928" s="62" t="s">
        <v>89</v>
      </c>
      <c r="H928" s="63" t="s">
        <v>31</v>
      </c>
      <c r="I928" s="63" t="s">
        <v>31</v>
      </c>
      <c r="J928" s="63" t="s">
        <v>31</v>
      </c>
      <c r="K928" s="63" t="s">
        <v>31</v>
      </c>
      <c r="L928" s="63" t="s">
        <v>31</v>
      </c>
      <c r="M928" s="62" t="s">
        <v>1700</v>
      </c>
      <c r="N928" s="57">
        <f>SUM(O928:U928,V928:BK928)</f>
        <v>10</v>
      </c>
      <c r="O928" s="57">
        <v>0</v>
      </c>
      <c r="P928" s="57">
        <v>0</v>
      </c>
      <c r="Q928" s="57">
        <v>0</v>
      </c>
      <c r="R928" s="57">
        <v>0</v>
      </c>
      <c r="S928" s="57">
        <v>0</v>
      </c>
      <c r="T928" s="57">
        <v>4</v>
      </c>
      <c r="U928" s="57">
        <v>6</v>
      </c>
      <c r="V928" s="57">
        <v>0</v>
      </c>
      <c r="W928" s="57">
        <v>0</v>
      </c>
      <c r="X928" s="57">
        <v>0</v>
      </c>
      <c r="Y928" s="57">
        <v>0</v>
      </c>
      <c r="Z928" s="57">
        <v>0</v>
      </c>
      <c r="AA928" s="57">
        <v>0</v>
      </c>
      <c r="AB928" s="57">
        <v>0</v>
      </c>
      <c r="AC928" s="57">
        <v>0</v>
      </c>
      <c r="AD928" s="57">
        <v>0</v>
      </c>
      <c r="AE928" s="57">
        <v>0</v>
      </c>
      <c r="AF928" s="57">
        <v>0</v>
      </c>
      <c r="AG928" s="57">
        <v>0</v>
      </c>
      <c r="AH928" s="57">
        <v>0</v>
      </c>
      <c r="AI928" s="57">
        <v>0</v>
      </c>
      <c r="AJ928" s="57">
        <v>0</v>
      </c>
      <c r="AK928" s="57">
        <v>0</v>
      </c>
      <c r="AL928" s="57">
        <v>0</v>
      </c>
      <c r="AM928" s="57">
        <v>0</v>
      </c>
      <c r="AN928" s="57">
        <v>0</v>
      </c>
      <c r="AO928" s="57">
        <v>0</v>
      </c>
      <c r="AP928" s="57">
        <v>0</v>
      </c>
      <c r="AQ928" s="57">
        <v>0</v>
      </c>
      <c r="AR928" s="57">
        <v>0</v>
      </c>
      <c r="AS928" s="57">
        <v>0</v>
      </c>
      <c r="AT928" s="57">
        <v>0</v>
      </c>
      <c r="AU928" s="57">
        <v>0</v>
      </c>
      <c r="AV928" s="57">
        <v>0</v>
      </c>
      <c r="AW928" s="57">
        <v>0</v>
      </c>
      <c r="AX928" s="57">
        <v>0</v>
      </c>
      <c r="AY928" s="57">
        <v>0</v>
      </c>
      <c r="AZ928" s="57">
        <v>0</v>
      </c>
      <c r="BA928" s="57">
        <v>0</v>
      </c>
      <c r="BB928" s="57">
        <v>0</v>
      </c>
      <c r="BC928" s="57">
        <v>0</v>
      </c>
      <c r="BD928" s="57">
        <v>0</v>
      </c>
      <c r="BE928" s="57">
        <v>0</v>
      </c>
      <c r="BF928" s="57">
        <v>0</v>
      </c>
      <c r="BG928" s="57">
        <v>0</v>
      </c>
      <c r="BH928" s="57">
        <v>0</v>
      </c>
      <c r="BI928" s="57">
        <v>0</v>
      </c>
      <c r="BJ928" s="57">
        <v>0</v>
      </c>
      <c r="BK928" s="57">
        <v>0</v>
      </c>
      <c r="BL928" s="62">
        <f t="shared" si="5"/>
        <v>0</v>
      </c>
      <c r="BM928" s="57">
        <f t="shared" si="1"/>
        <v>0</v>
      </c>
      <c r="BN928" s="57">
        <f t="shared" si="2"/>
        <v>0</v>
      </c>
      <c r="BO928" s="57">
        <f t="shared" si="3"/>
        <v>0</v>
      </c>
      <c r="BP928" s="57">
        <f t="shared" si="4"/>
        <v>0</v>
      </c>
    </row>
    <row r="929" spans="1:69" s="57" customFormat="1" ht="15" hidden="1" customHeight="1" x14ac:dyDescent="0.3">
      <c r="A929" s="57" t="s">
        <v>1811</v>
      </c>
      <c r="B929" s="57" t="s">
        <v>1817</v>
      </c>
      <c r="C929" s="57" t="s">
        <v>1817</v>
      </c>
      <c r="D929" s="57">
        <v>2021</v>
      </c>
      <c r="E929" s="61">
        <v>44405</v>
      </c>
      <c r="F929" s="62" t="s">
        <v>19</v>
      </c>
      <c r="G929" s="62" t="s">
        <v>92</v>
      </c>
      <c r="H929" s="63" t="s">
        <v>26</v>
      </c>
      <c r="I929" s="63" t="s">
        <v>26</v>
      </c>
      <c r="J929" s="63" t="s">
        <v>27</v>
      </c>
      <c r="K929" s="63" t="s">
        <v>26</v>
      </c>
      <c r="L929" s="63" t="s">
        <v>27</v>
      </c>
      <c r="M929" s="62" t="s">
        <v>1698</v>
      </c>
      <c r="O929" s="57">
        <v>0</v>
      </c>
      <c r="P929" s="57">
        <v>0</v>
      </c>
      <c r="Q929" s="57">
        <v>0</v>
      </c>
      <c r="R929" s="57">
        <v>0</v>
      </c>
      <c r="S929" s="57">
        <v>0</v>
      </c>
      <c r="T929" s="57">
        <v>0</v>
      </c>
      <c r="U929" s="57">
        <v>0</v>
      </c>
      <c r="V929" s="57">
        <v>0</v>
      </c>
      <c r="W929" s="57">
        <v>0</v>
      </c>
      <c r="X929" s="57">
        <v>0</v>
      </c>
      <c r="Y929" s="57">
        <v>5</v>
      </c>
      <c r="Z929" s="57">
        <v>0</v>
      </c>
      <c r="AA929" s="57">
        <v>2</v>
      </c>
      <c r="AB929" s="57">
        <v>0</v>
      </c>
      <c r="AC929" s="57">
        <v>0</v>
      </c>
      <c r="AD929" s="57">
        <v>0</v>
      </c>
      <c r="AE929" s="57">
        <v>0</v>
      </c>
      <c r="AF929" s="57">
        <v>0</v>
      </c>
      <c r="AG929" s="57">
        <v>0</v>
      </c>
      <c r="AH929" s="57">
        <v>0</v>
      </c>
      <c r="AI929" s="57">
        <v>0</v>
      </c>
      <c r="AJ929" s="57">
        <v>0</v>
      </c>
      <c r="AK929" s="57">
        <v>0</v>
      </c>
      <c r="AL929" s="57">
        <v>0</v>
      </c>
      <c r="AM929" s="57">
        <v>0</v>
      </c>
      <c r="AN929" s="57">
        <v>0</v>
      </c>
      <c r="AO929" s="57">
        <v>5</v>
      </c>
      <c r="AP929" s="57">
        <v>0</v>
      </c>
      <c r="AQ929" s="57">
        <v>0</v>
      </c>
      <c r="AR929" s="57">
        <v>0</v>
      </c>
      <c r="AS929" s="57">
        <v>0</v>
      </c>
      <c r="AT929" s="57">
        <v>0</v>
      </c>
      <c r="AU929" s="57">
        <v>0</v>
      </c>
      <c r="AV929" s="57">
        <v>0</v>
      </c>
      <c r="AW929" s="57">
        <v>0</v>
      </c>
      <c r="AX929" s="57">
        <v>0</v>
      </c>
      <c r="AY929" s="57">
        <v>0</v>
      </c>
      <c r="AZ929" s="57">
        <v>0</v>
      </c>
      <c r="BA929" s="57">
        <v>0</v>
      </c>
      <c r="BB929" s="57">
        <v>0</v>
      </c>
      <c r="BC929" s="57">
        <v>0</v>
      </c>
      <c r="BD929" s="57">
        <v>0</v>
      </c>
      <c r="BE929" s="57">
        <v>0</v>
      </c>
      <c r="BF929" s="57">
        <v>0</v>
      </c>
      <c r="BG929" s="57">
        <v>0</v>
      </c>
      <c r="BH929" s="57">
        <v>0</v>
      </c>
      <c r="BI929" s="57">
        <v>0</v>
      </c>
      <c r="BJ929" s="57">
        <v>0</v>
      </c>
      <c r="BK929" s="57">
        <v>0</v>
      </c>
      <c r="BL929" s="62">
        <f t="shared" si="5"/>
        <v>12</v>
      </c>
      <c r="BM929" s="57">
        <f t="shared" si="1"/>
        <v>10</v>
      </c>
      <c r="BN929" s="57">
        <f t="shared" si="2"/>
        <v>2</v>
      </c>
      <c r="BO929" s="57">
        <f t="shared" si="3"/>
        <v>0</v>
      </c>
      <c r="BP929" s="57">
        <f t="shared" si="4"/>
        <v>0</v>
      </c>
      <c r="BQ929" s="57" t="s">
        <v>1818</v>
      </c>
    </row>
    <row r="930" spans="1:69" s="57" customFormat="1" ht="15" hidden="1" customHeight="1" x14ac:dyDescent="0.3">
      <c r="A930" s="57" t="s">
        <v>1811</v>
      </c>
      <c r="B930" s="57" t="s">
        <v>1817</v>
      </c>
      <c r="C930" s="57" t="s">
        <v>1817</v>
      </c>
      <c r="D930" s="57">
        <v>2021</v>
      </c>
      <c r="E930" s="61">
        <v>44405</v>
      </c>
      <c r="F930" s="62" t="s">
        <v>19</v>
      </c>
      <c r="G930" s="62" t="s">
        <v>92</v>
      </c>
      <c r="H930" s="63" t="s">
        <v>26</v>
      </c>
      <c r="I930" s="63" t="s">
        <v>26</v>
      </c>
      <c r="J930" s="63" t="s">
        <v>27</v>
      </c>
      <c r="K930" s="63" t="s">
        <v>26</v>
      </c>
      <c r="L930" s="63" t="s">
        <v>27</v>
      </c>
      <c r="M930" s="62" t="s">
        <v>1699</v>
      </c>
      <c r="O930" s="57">
        <v>0</v>
      </c>
      <c r="P930" s="57">
        <v>0</v>
      </c>
      <c r="Q930" s="57">
        <v>0</v>
      </c>
      <c r="R930" s="57">
        <v>0</v>
      </c>
      <c r="S930" s="57">
        <v>0</v>
      </c>
      <c r="T930" s="57">
        <v>0</v>
      </c>
      <c r="U930" s="57">
        <v>0</v>
      </c>
      <c r="V930" s="57">
        <v>0</v>
      </c>
      <c r="W930" s="57">
        <v>0</v>
      </c>
      <c r="X930" s="57">
        <v>0</v>
      </c>
      <c r="Y930" s="57">
        <v>0</v>
      </c>
      <c r="Z930" s="57">
        <v>0</v>
      </c>
      <c r="AA930" s="57">
        <v>4</v>
      </c>
      <c r="AB930" s="57">
        <v>0</v>
      </c>
      <c r="AC930" s="57">
        <v>0</v>
      </c>
      <c r="AD930" s="57">
        <v>0</v>
      </c>
      <c r="AE930" s="57">
        <v>0</v>
      </c>
      <c r="AF930" s="57">
        <v>0</v>
      </c>
      <c r="AG930" s="57">
        <v>0</v>
      </c>
      <c r="AH930" s="57">
        <v>0</v>
      </c>
      <c r="AI930" s="57">
        <v>0</v>
      </c>
      <c r="AJ930" s="57">
        <v>0</v>
      </c>
      <c r="AK930" s="57">
        <v>0</v>
      </c>
      <c r="AL930" s="57">
        <v>0</v>
      </c>
      <c r="AM930" s="57">
        <v>0</v>
      </c>
      <c r="AN930" s="57">
        <v>0</v>
      </c>
      <c r="AO930" s="57">
        <v>0</v>
      </c>
      <c r="AP930" s="57">
        <v>0</v>
      </c>
      <c r="AQ930" s="57">
        <v>0</v>
      </c>
      <c r="AR930" s="57">
        <v>0</v>
      </c>
      <c r="AS930" s="57">
        <v>0</v>
      </c>
      <c r="AT930" s="57">
        <v>0</v>
      </c>
      <c r="AU930" s="57">
        <v>0</v>
      </c>
      <c r="AV930" s="57">
        <v>0</v>
      </c>
      <c r="AW930" s="57">
        <v>0</v>
      </c>
      <c r="AX930" s="57">
        <v>0</v>
      </c>
      <c r="AY930" s="57">
        <v>0</v>
      </c>
      <c r="AZ930" s="57">
        <v>0</v>
      </c>
      <c r="BA930" s="57">
        <v>0</v>
      </c>
      <c r="BB930" s="57">
        <v>0</v>
      </c>
      <c r="BC930" s="57">
        <v>0</v>
      </c>
      <c r="BD930" s="57">
        <v>0</v>
      </c>
      <c r="BE930" s="57">
        <v>0</v>
      </c>
      <c r="BF930" s="57">
        <v>0</v>
      </c>
      <c r="BG930" s="57">
        <v>0</v>
      </c>
      <c r="BH930" s="57">
        <v>0</v>
      </c>
      <c r="BI930" s="57">
        <v>0</v>
      </c>
      <c r="BJ930" s="57">
        <v>0</v>
      </c>
      <c r="BK930" s="57">
        <v>0</v>
      </c>
      <c r="BL930" s="62">
        <f t="shared" ref="BL930:BL993" si="6">SUM(V930:BK930)</f>
        <v>4</v>
      </c>
      <c r="BM930" s="57">
        <f t="shared" si="1"/>
        <v>0</v>
      </c>
      <c r="BN930" s="57">
        <f t="shared" si="2"/>
        <v>4</v>
      </c>
      <c r="BO930" s="57">
        <f t="shared" si="3"/>
        <v>0</v>
      </c>
      <c r="BP930" s="57">
        <f t="shared" si="4"/>
        <v>0</v>
      </c>
      <c r="BQ930" s="57" t="s">
        <v>1818</v>
      </c>
    </row>
    <row r="931" spans="1:69" s="57" customFormat="1" ht="15" hidden="1" customHeight="1" x14ac:dyDescent="0.3">
      <c r="A931" s="57" t="s">
        <v>1811</v>
      </c>
      <c r="B931" s="57" t="s">
        <v>1817</v>
      </c>
      <c r="C931" s="57" t="s">
        <v>1817</v>
      </c>
      <c r="D931" s="57">
        <v>2021</v>
      </c>
      <c r="E931" s="61">
        <v>44405</v>
      </c>
      <c r="F931" s="62" t="s">
        <v>19</v>
      </c>
      <c r="G931" s="62" t="s">
        <v>92</v>
      </c>
      <c r="H931" s="63" t="s">
        <v>26</v>
      </c>
      <c r="I931" s="63" t="s">
        <v>26</v>
      </c>
      <c r="J931" s="63" t="s">
        <v>27</v>
      </c>
      <c r="K931" s="63" t="s">
        <v>26</v>
      </c>
      <c r="L931" s="63" t="s">
        <v>27</v>
      </c>
      <c r="M931" s="62" t="s">
        <v>1700</v>
      </c>
      <c r="N931" s="57">
        <f>SUM(O931:U931,V931:BK931)</f>
        <v>10</v>
      </c>
      <c r="O931" s="57">
        <v>0</v>
      </c>
      <c r="P931" s="57">
        <v>0</v>
      </c>
      <c r="Q931" s="57">
        <v>0</v>
      </c>
      <c r="R931" s="57">
        <v>0</v>
      </c>
      <c r="S931" s="57">
        <v>0</v>
      </c>
      <c r="T931" s="57">
        <v>10</v>
      </c>
      <c r="U931" s="57">
        <v>0</v>
      </c>
      <c r="V931" s="57">
        <v>0</v>
      </c>
      <c r="W931" s="57">
        <v>0</v>
      </c>
      <c r="X931" s="57">
        <v>0</v>
      </c>
      <c r="Y931" s="57">
        <v>0</v>
      </c>
      <c r="Z931" s="57">
        <v>0</v>
      </c>
      <c r="AA931" s="57">
        <v>0</v>
      </c>
      <c r="AB931" s="57">
        <v>0</v>
      </c>
      <c r="AC931" s="57">
        <v>0</v>
      </c>
      <c r="AD931" s="57">
        <v>0</v>
      </c>
      <c r="AE931" s="57">
        <v>0</v>
      </c>
      <c r="AF931" s="57">
        <v>0</v>
      </c>
      <c r="AG931" s="57">
        <v>0</v>
      </c>
      <c r="AH931" s="57">
        <v>0</v>
      </c>
      <c r="AI931" s="57">
        <v>0</v>
      </c>
      <c r="AJ931" s="57">
        <v>0</v>
      </c>
      <c r="AK931" s="57">
        <v>0</v>
      </c>
      <c r="AL931" s="57">
        <v>0</v>
      </c>
      <c r="AM931" s="57">
        <v>0</v>
      </c>
      <c r="AN931" s="57">
        <v>0</v>
      </c>
      <c r="AO931" s="57">
        <v>0</v>
      </c>
      <c r="AP931" s="57">
        <v>0</v>
      </c>
      <c r="AQ931" s="57">
        <v>0</v>
      </c>
      <c r="AR931" s="57">
        <v>0</v>
      </c>
      <c r="AS931" s="57">
        <v>0</v>
      </c>
      <c r="AT931" s="57">
        <v>0</v>
      </c>
      <c r="AU931" s="57">
        <v>0</v>
      </c>
      <c r="AV931" s="57">
        <v>0</v>
      </c>
      <c r="AW931" s="57">
        <v>0</v>
      </c>
      <c r="AX931" s="57">
        <v>0</v>
      </c>
      <c r="AY931" s="57">
        <v>0</v>
      </c>
      <c r="AZ931" s="57">
        <v>0</v>
      </c>
      <c r="BA931" s="57">
        <v>0</v>
      </c>
      <c r="BB931" s="57">
        <v>0</v>
      </c>
      <c r="BC931" s="57">
        <v>0</v>
      </c>
      <c r="BD931" s="57">
        <v>0</v>
      </c>
      <c r="BE931" s="57">
        <v>0</v>
      </c>
      <c r="BF931" s="57">
        <v>0</v>
      </c>
      <c r="BG931" s="57">
        <v>0</v>
      </c>
      <c r="BH931" s="57">
        <v>0</v>
      </c>
      <c r="BI931" s="57">
        <v>0</v>
      </c>
      <c r="BJ931" s="57">
        <v>0</v>
      </c>
      <c r="BK931" s="57">
        <v>0</v>
      </c>
      <c r="BL931" s="62">
        <f t="shared" si="6"/>
        <v>0</v>
      </c>
      <c r="BM931" s="57">
        <f t="shared" si="1"/>
        <v>0</v>
      </c>
      <c r="BN931" s="57">
        <f t="shared" si="2"/>
        <v>0</v>
      </c>
      <c r="BO931" s="57">
        <f t="shared" si="3"/>
        <v>0</v>
      </c>
      <c r="BP931" s="57">
        <f t="shared" si="4"/>
        <v>0</v>
      </c>
      <c r="BQ931" s="57" t="s">
        <v>1818</v>
      </c>
    </row>
    <row r="932" spans="1:69" s="57" customFormat="1" ht="15" hidden="1" customHeight="1" x14ac:dyDescent="0.3">
      <c r="A932" s="57" t="s">
        <v>1811</v>
      </c>
      <c r="B932" s="57" t="s">
        <v>1817</v>
      </c>
      <c r="C932" s="57" t="s">
        <v>1817</v>
      </c>
      <c r="D932" s="57">
        <v>2021</v>
      </c>
      <c r="E932" s="61">
        <v>44405</v>
      </c>
      <c r="F932" s="62" t="s">
        <v>19</v>
      </c>
      <c r="G932" s="62" t="s">
        <v>95</v>
      </c>
      <c r="H932" s="63" t="s">
        <v>27</v>
      </c>
      <c r="I932" s="63" t="s">
        <v>27</v>
      </c>
      <c r="J932" s="63" t="s">
        <v>26</v>
      </c>
      <c r="K932" s="63" t="s">
        <v>27</v>
      </c>
      <c r="L932" s="63" t="s">
        <v>26</v>
      </c>
      <c r="M932" s="62" t="s">
        <v>1698</v>
      </c>
      <c r="O932" s="57">
        <v>0</v>
      </c>
      <c r="P932" s="57">
        <v>0</v>
      </c>
      <c r="Q932" s="57">
        <v>0</v>
      </c>
      <c r="R932" s="57">
        <v>0</v>
      </c>
      <c r="S932" s="57">
        <v>0</v>
      </c>
      <c r="T932" s="57">
        <v>0</v>
      </c>
      <c r="U932" s="57">
        <v>0</v>
      </c>
      <c r="V932" s="57">
        <v>0</v>
      </c>
      <c r="W932" s="57">
        <v>0</v>
      </c>
      <c r="X932" s="57">
        <v>0</v>
      </c>
      <c r="Y932" s="57">
        <v>0</v>
      </c>
      <c r="Z932" s="57">
        <v>0</v>
      </c>
      <c r="AA932" s="57">
        <v>3</v>
      </c>
      <c r="AB932" s="57">
        <v>0</v>
      </c>
      <c r="AC932" s="57">
        <v>0</v>
      </c>
      <c r="AD932" s="57">
        <v>0</v>
      </c>
      <c r="AE932" s="57">
        <v>0</v>
      </c>
      <c r="AF932" s="57">
        <v>0</v>
      </c>
      <c r="AG932" s="57">
        <v>0</v>
      </c>
      <c r="AH932" s="57">
        <v>0</v>
      </c>
      <c r="AI932" s="57">
        <v>0</v>
      </c>
      <c r="AJ932" s="57">
        <v>0</v>
      </c>
      <c r="AK932" s="57">
        <v>0</v>
      </c>
      <c r="AL932" s="57">
        <v>0</v>
      </c>
      <c r="AM932" s="57">
        <v>0</v>
      </c>
      <c r="AN932" s="57">
        <v>0</v>
      </c>
      <c r="AO932" s="57">
        <v>11</v>
      </c>
      <c r="AP932" s="57">
        <v>0</v>
      </c>
      <c r="AQ932" s="57">
        <v>0</v>
      </c>
      <c r="AR932" s="57">
        <v>0</v>
      </c>
      <c r="AS932" s="57">
        <v>0</v>
      </c>
      <c r="AT932" s="57">
        <v>0</v>
      </c>
      <c r="AU932" s="57">
        <v>0</v>
      </c>
      <c r="AV932" s="57">
        <v>0</v>
      </c>
      <c r="AW932" s="57">
        <v>0</v>
      </c>
      <c r="AX932" s="57">
        <v>0</v>
      </c>
      <c r="AY932" s="57">
        <v>0</v>
      </c>
      <c r="AZ932" s="57">
        <v>0</v>
      </c>
      <c r="BA932" s="57">
        <v>0</v>
      </c>
      <c r="BB932" s="57">
        <v>0</v>
      </c>
      <c r="BC932" s="57">
        <v>0</v>
      </c>
      <c r="BD932" s="57">
        <v>0</v>
      </c>
      <c r="BE932" s="57">
        <v>0</v>
      </c>
      <c r="BF932" s="57">
        <v>0</v>
      </c>
      <c r="BG932" s="57">
        <v>0</v>
      </c>
      <c r="BH932" s="57">
        <v>0</v>
      </c>
      <c r="BI932" s="57">
        <v>0</v>
      </c>
      <c r="BJ932" s="57">
        <v>0</v>
      </c>
      <c r="BK932" s="57">
        <v>0</v>
      </c>
      <c r="BL932" s="62">
        <f t="shared" si="6"/>
        <v>14</v>
      </c>
      <c r="BM932" s="57">
        <f t="shared" si="1"/>
        <v>11</v>
      </c>
      <c r="BN932" s="57">
        <f t="shared" si="2"/>
        <v>3</v>
      </c>
      <c r="BO932" s="57">
        <f t="shared" si="3"/>
        <v>0</v>
      </c>
      <c r="BP932" s="57">
        <f t="shared" si="4"/>
        <v>0</v>
      </c>
      <c r="BQ932" s="57" t="s">
        <v>1819</v>
      </c>
    </row>
    <row r="933" spans="1:69" s="57" customFormat="1" ht="15" hidden="1" customHeight="1" x14ac:dyDescent="0.3">
      <c r="A933" s="57" t="s">
        <v>1811</v>
      </c>
      <c r="B933" s="57" t="s">
        <v>1817</v>
      </c>
      <c r="C933" s="57" t="s">
        <v>1817</v>
      </c>
      <c r="D933" s="57">
        <v>2021</v>
      </c>
      <c r="E933" s="61">
        <v>44405</v>
      </c>
      <c r="F933" s="62" t="s">
        <v>19</v>
      </c>
      <c r="G933" s="62" t="s">
        <v>95</v>
      </c>
      <c r="H933" s="63" t="s">
        <v>27</v>
      </c>
      <c r="I933" s="63" t="s">
        <v>27</v>
      </c>
      <c r="J933" s="63" t="s">
        <v>26</v>
      </c>
      <c r="K933" s="63" t="s">
        <v>27</v>
      </c>
      <c r="L933" s="63" t="s">
        <v>26</v>
      </c>
      <c r="M933" s="62" t="s">
        <v>1699</v>
      </c>
      <c r="O933" s="57">
        <v>0</v>
      </c>
      <c r="P933" s="57">
        <v>0</v>
      </c>
      <c r="Q933" s="57">
        <v>0</v>
      </c>
      <c r="R933" s="57">
        <v>0</v>
      </c>
      <c r="S933" s="57">
        <v>0</v>
      </c>
      <c r="T933" s="57">
        <v>0</v>
      </c>
      <c r="U933" s="57">
        <v>0</v>
      </c>
      <c r="V933" s="57">
        <v>0</v>
      </c>
      <c r="W933" s="57">
        <v>0</v>
      </c>
      <c r="X933" s="57">
        <v>0</v>
      </c>
      <c r="Y933" s="57">
        <v>0</v>
      </c>
      <c r="Z933" s="57">
        <v>0</v>
      </c>
      <c r="AA933" s="57">
        <v>1</v>
      </c>
      <c r="AB933" s="57">
        <v>0</v>
      </c>
      <c r="AC933" s="57">
        <v>0</v>
      </c>
      <c r="AD933" s="57">
        <v>0</v>
      </c>
      <c r="AE933" s="57">
        <v>0</v>
      </c>
      <c r="AF933" s="57">
        <v>0</v>
      </c>
      <c r="AG933" s="57">
        <v>0</v>
      </c>
      <c r="AH933" s="57">
        <v>0</v>
      </c>
      <c r="AI933" s="57">
        <v>0</v>
      </c>
      <c r="AJ933" s="57">
        <v>0</v>
      </c>
      <c r="AK933" s="57">
        <v>0</v>
      </c>
      <c r="AL933" s="57">
        <v>0</v>
      </c>
      <c r="AM933" s="57">
        <v>0</v>
      </c>
      <c r="AN933" s="57">
        <v>0</v>
      </c>
      <c r="AO933" s="57">
        <v>0</v>
      </c>
      <c r="AP933" s="57">
        <v>0</v>
      </c>
      <c r="AQ933" s="57">
        <v>0</v>
      </c>
      <c r="AR933" s="57">
        <v>0</v>
      </c>
      <c r="AS933" s="57">
        <v>0</v>
      </c>
      <c r="AT933" s="57">
        <v>0</v>
      </c>
      <c r="AU933" s="57">
        <v>0</v>
      </c>
      <c r="AV933" s="57">
        <v>0</v>
      </c>
      <c r="AW933" s="57">
        <v>0</v>
      </c>
      <c r="AX933" s="57">
        <v>0</v>
      </c>
      <c r="AY933" s="57">
        <v>0</v>
      </c>
      <c r="AZ933" s="57">
        <v>0</v>
      </c>
      <c r="BA933" s="57">
        <v>0</v>
      </c>
      <c r="BB933" s="57">
        <v>0</v>
      </c>
      <c r="BC933" s="57">
        <v>0</v>
      </c>
      <c r="BD933" s="57">
        <v>0</v>
      </c>
      <c r="BE933" s="57">
        <v>0</v>
      </c>
      <c r="BF933" s="57">
        <v>0</v>
      </c>
      <c r="BG933" s="57">
        <v>0</v>
      </c>
      <c r="BH933" s="57">
        <v>0</v>
      </c>
      <c r="BI933" s="57">
        <v>0</v>
      </c>
      <c r="BJ933" s="57">
        <v>0</v>
      </c>
      <c r="BK933" s="57">
        <v>0</v>
      </c>
      <c r="BL933" s="62">
        <f t="shared" si="6"/>
        <v>1</v>
      </c>
      <c r="BM933" s="57">
        <f t="shared" si="1"/>
        <v>0</v>
      </c>
      <c r="BN933" s="57">
        <f t="shared" si="2"/>
        <v>1</v>
      </c>
      <c r="BO933" s="57">
        <f t="shared" si="3"/>
        <v>0</v>
      </c>
      <c r="BP933" s="57">
        <f t="shared" si="4"/>
        <v>0</v>
      </c>
      <c r="BQ933" s="57" t="s">
        <v>1819</v>
      </c>
    </row>
    <row r="934" spans="1:69" s="57" customFormat="1" ht="15" hidden="1" customHeight="1" x14ac:dyDescent="0.3">
      <c r="A934" s="57" t="s">
        <v>1811</v>
      </c>
      <c r="B934" s="57" t="s">
        <v>1817</v>
      </c>
      <c r="C934" s="57" t="s">
        <v>1817</v>
      </c>
      <c r="D934" s="57">
        <v>2021</v>
      </c>
      <c r="E934" s="61">
        <v>44405</v>
      </c>
      <c r="F934" s="62" t="s">
        <v>19</v>
      </c>
      <c r="G934" s="62" t="s">
        <v>95</v>
      </c>
      <c r="H934" s="63" t="s">
        <v>27</v>
      </c>
      <c r="I934" s="63" t="s">
        <v>27</v>
      </c>
      <c r="J934" s="63" t="s">
        <v>26</v>
      </c>
      <c r="K934" s="63" t="s">
        <v>27</v>
      </c>
      <c r="L934" s="63" t="s">
        <v>26</v>
      </c>
      <c r="M934" s="62" t="s">
        <v>1700</v>
      </c>
      <c r="N934" s="57">
        <f>SUM(O934:U934,V934:BK934)</f>
        <v>10</v>
      </c>
      <c r="O934" s="57">
        <v>0</v>
      </c>
      <c r="P934" s="57">
        <v>0</v>
      </c>
      <c r="Q934" s="57">
        <v>0</v>
      </c>
      <c r="R934" s="57">
        <v>0</v>
      </c>
      <c r="S934" s="57">
        <v>0</v>
      </c>
      <c r="T934" s="57">
        <v>9</v>
      </c>
      <c r="U934" s="57">
        <v>1</v>
      </c>
      <c r="V934" s="57">
        <v>0</v>
      </c>
      <c r="W934" s="57">
        <v>0</v>
      </c>
      <c r="X934" s="57">
        <v>0</v>
      </c>
      <c r="Y934" s="57">
        <v>0</v>
      </c>
      <c r="Z934" s="57">
        <v>0</v>
      </c>
      <c r="AA934" s="57">
        <v>0</v>
      </c>
      <c r="AB934" s="57">
        <v>0</v>
      </c>
      <c r="AC934" s="57">
        <v>0</v>
      </c>
      <c r="AD934" s="57">
        <v>0</v>
      </c>
      <c r="AE934" s="57">
        <v>0</v>
      </c>
      <c r="AF934" s="57">
        <v>0</v>
      </c>
      <c r="AG934" s="57">
        <v>0</v>
      </c>
      <c r="AH934" s="57">
        <v>0</v>
      </c>
      <c r="AI934" s="57">
        <v>0</v>
      </c>
      <c r="AJ934" s="57">
        <v>0</v>
      </c>
      <c r="AK934" s="57">
        <v>0</v>
      </c>
      <c r="AL934" s="57">
        <v>0</v>
      </c>
      <c r="AM934" s="57">
        <v>0</v>
      </c>
      <c r="AN934" s="57">
        <v>0</v>
      </c>
      <c r="AO934" s="57">
        <v>0</v>
      </c>
      <c r="AP934" s="57">
        <v>0</v>
      </c>
      <c r="AQ934" s="57">
        <v>0</v>
      </c>
      <c r="AR934" s="57">
        <v>0</v>
      </c>
      <c r="AS934" s="57">
        <v>0</v>
      </c>
      <c r="AT934" s="57">
        <v>0</v>
      </c>
      <c r="AU934" s="57">
        <v>0</v>
      </c>
      <c r="AV934" s="57">
        <v>0</v>
      </c>
      <c r="AW934" s="57">
        <v>0</v>
      </c>
      <c r="AX934" s="57">
        <v>0</v>
      </c>
      <c r="AY934" s="57">
        <v>0</v>
      </c>
      <c r="AZ934" s="57">
        <v>0</v>
      </c>
      <c r="BA934" s="57">
        <v>0</v>
      </c>
      <c r="BB934" s="57">
        <v>0</v>
      </c>
      <c r="BC934" s="57">
        <v>0</v>
      </c>
      <c r="BD934" s="57">
        <v>0</v>
      </c>
      <c r="BE934" s="57">
        <v>0</v>
      </c>
      <c r="BF934" s="57">
        <v>0</v>
      </c>
      <c r="BG934" s="57">
        <v>0</v>
      </c>
      <c r="BH934" s="57">
        <v>0</v>
      </c>
      <c r="BI934" s="57">
        <v>0</v>
      </c>
      <c r="BJ934" s="57">
        <v>0</v>
      </c>
      <c r="BK934" s="57">
        <v>0</v>
      </c>
      <c r="BL934" s="62">
        <f t="shared" si="6"/>
        <v>0</v>
      </c>
      <c r="BM934" s="57">
        <f t="shared" si="1"/>
        <v>0</v>
      </c>
      <c r="BN934" s="57">
        <f t="shared" si="2"/>
        <v>0</v>
      </c>
      <c r="BO934" s="57">
        <f t="shared" si="3"/>
        <v>0</v>
      </c>
      <c r="BP934" s="57">
        <f t="shared" si="4"/>
        <v>0</v>
      </c>
      <c r="BQ934" s="57" t="s">
        <v>1819</v>
      </c>
    </row>
    <row r="935" spans="1:69" s="57" customFormat="1" ht="15" hidden="1" customHeight="1" x14ac:dyDescent="0.3">
      <c r="A935" s="57" t="s">
        <v>1811</v>
      </c>
      <c r="B935" s="57" t="s">
        <v>1817</v>
      </c>
      <c r="C935" s="57" t="s">
        <v>1817</v>
      </c>
      <c r="D935" s="57">
        <v>2021</v>
      </c>
      <c r="E935" s="61">
        <v>44405</v>
      </c>
      <c r="F935" s="62" t="s">
        <v>19</v>
      </c>
      <c r="G935" s="62" t="s">
        <v>98</v>
      </c>
      <c r="H935" s="63" t="s">
        <v>26</v>
      </c>
      <c r="I935" s="63" t="s">
        <v>26</v>
      </c>
      <c r="J935" s="63" t="s">
        <v>27</v>
      </c>
      <c r="K935" s="63" t="s">
        <v>26</v>
      </c>
      <c r="L935" s="63" t="s">
        <v>27</v>
      </c>
      <c r="M935" s="62" t="s">
        <v>1698</v>
      </c>
      <c r="O935" s="57">
        <v>0</v>
      </c>
      <c r="P935" s="57">
        <v>0</v>
      </c>
      <c r="Q935" s="57">
        <v>0</v>
      </c>
      <c r="R935" s="57">
        <v>0</v>
      </c>
      <c r="S935" s="57">
        <v>0</v>
      </c>
      <c r="T935" s="57">
        <v>0</v>
      </c>
      <c r="U935" s="57">
        <v>0</v>
      </c>
      <c r="V935" s="57">
        <v>0</v>
      </c>
      <c r="W935" s="57">
        <v>0</v>
      </c>
      <c r="X935" s="57">
        <v>0</v>
      </c>
      <c r="Y935" s="57">
        <v>4</v>
      </c>
      <c r="Z935" s="57">
        <v>0</v>
      </c>
      <c r="AA935" s="57">
        <v>2</v>
      </c>
      <c r="AB935" s="57">
        <v>0</v>
      </c>
      <c r="AC935" s="57">
        <v>3</v>
      </c>
      <c r="AD935" s="57">
        <v>0</v>
      </c>
      <c r="AE935" s="57">
        <v>0</v>
      </c>
      <c r="AF935" s="57">
        <v>0</v>
      </c>
      <c r="AG935" s="57">
        <v>0</v>
      </c>
      <c r="AH935" s="57">
        <v>0</v>
      </c>
      <c r="AI935" s="57">
        <v>0</v>
      </c>
      <c r="AJ935" s="57">
        <v>0</v>
      </c>
      <c r="AK935" s="57">
        <v>0</v>
      </c>
      <c r="AL935" s="57">
        <v>0</v>
      </c>
      <c r="AM935" s="57">
        <v>0</v>
      </c>
      <c r="AN935" s="57">
        <v>0</v>
      </c>
      <c r="AO935" s="57">
        <v>5</v>
      </c>
      <c r="AP935" s="57">
        <v>0</v>
      </c>
      <c r="AQ935" s="57">
        <v>0</v>
      </c>
      <c r="AR935" s="57">
        <v>2</v>
      </c>
      <c r="AS935" s="57">
        <v>0</v>
      </c>
      <c r="AT935" s="57">
        <v>0</v>
      </c>
      <c r="AU935" s="57">
        <v>0</v>
      </c>
      <c r="AV935" s="57">
        <v>0</v>
      </c>
      <c r="AW935" s="57">
        <v>0</v>
      </c>
      <c r="AX935" s="57">
        <v>0</v>
      </c>
      <c r="AY935" s="57">
        <v>0</v>
      </c>
      <c r="AZ935" s="57">
        <v>0</v>
      </c>
      <c r="BA935" s="57">
        <v>0</v>
      </c>
      <c r="BB935" s="57">
        <v>0</v>
      </c>
      <c r="BC935" s="57">
        <v>0</v>
      </c>
      <c r="BD935" s="57">
        <v>0</v>
      </c>
      <c r="BE935" s="57">
        <v>0</v>
      </c>
      <c r="BF935" s="57">
        <v>0</v>
      </c>
      <c r="BG935" s="57">
        <v>0</v>
      </c>
      <c r="BH935" s="57">
        <v>0</v>
      </c>
      <c r="BI935" s="57">
        <v>0</v>
      </c>
      <c r="BJ935" s="57">
        <v>0</v>
      </c>
      <c r="BK935" s="57">
        <v>1</v>
      </c>
      <c r="BL935" s="62">
        <f t="shared" si="6"/>
        <v>17</v>
      </c>
      <c r="BM935" s="57">
        <f t="shared" si="1"/>
        <v>14</v>
      </c>
      <c r="BN935" s="57">
        <f t="shared" si="2"/>
        <v>3</v>
      </c>
      <c r="BO935" s="57">
        <f t="shared" si="3"/>
        <v>0</v>
      </c>
      <c r="BP935" s="57">
        <f t="shared" si="4"/>
        <v>0</v>
      </c>
      <c r="BQ935" s="57" t="s">
        <v>1818</v>
      </c>
    </row>
    <row r="936" spans="1:69" s="57" customFormat="1" ht="15" hidden="1" customHeight="1" x14ac:dyDescent="0.3">
      <c r="A936" s="57" t="s">
        <v>1811</v>
      </c>
      <c r="B936" s="57" t="s">
        <v>1817</v>
      </c>
      <c r="C936" s="57" t="s">
        <v>1817</v>
      </c>
      <c r="D936" s="57">
        <v>2021</v>
      </c>
      <c r="E936" s="61">
        <v>44405</v>
      </c>
      <c r="F936" s="62" t="s">
        <v>19</v>
      </c>
      <c r="G936" s="62" t="s">
        <v>98</v>
      </c>
      <c r="H936" s="63" t="s">
        <v>26</v>
      </c>
      <c r="I936" s="63" t="s">
        <v>26</v>
      </c>
      <c r="J936" s="63" t="s">
        <v>27</v>
      </c>
      <c r="K936" s="63" t="s">
        <v>26</v>
      </c>
      <c r="L936" s="63" t="s">
        <v>27</v>
      </c>
      <c r="M936" s="62" t="s">
        <v>1699</v>
      </c>
      <c r="O936" s="57">
        <v>0</v>
      </c>
      <c r="P936" s="57">
        <v>0</v>
      </c>
      <c r="Q936" s="57">
        <v>0</v>
      </c>
      <c r="R936" s="57">
        <v>0</v>
      </c>
      <c r="S936" s="57">
        <v>0</v>
      </c>
      <c r="T936" s="57">
        <v>0</v>
      </c>
      <c r="U936" s="57">
        <v>0</v>
      </c>
      <c r="V936" s="57">
        <v>0</v>
      </c>
      <c r="W936" s="57">
        <v>0</v>
      </c>
      <c r="X936" s="57">
        <v>0</v>
      </c>
      <c r="Y936" s="57">
        <v>0</v>
      </c>
      <c r="Z936" s="57">
        <v>0</v>
      </c>
      <c r="AA936" s="57">
        <v>2</v>
      </c>
      <c r="AB936" s="57">
        <v>0</v>
      </c>
      <c r="AC936" s="57">
        <v>0</v>
      </c>
      <c r="AD936" s="57">
        <v>0</v>
      </c>
      <c r="AE936" s="57">
        <v>0</v>
      </c>
      <c r="AF936" s="57">
        <v>0</v>
      </c>
      <c r="AG936" s="57">
        <v>0</v>
      </c>
      <c r="AH936" s="57">
        <v>0</v>
      </c>
      <c r="AI936" s="57">
        <v>0</v>
      </c>
      <c r="AJ936" s="57">
        <v>0</v>
      </c>
      <c r="AK936" s="57">
        <v>0</v>
      </c>
      <c r="AL936" s="57">
        <v>0</v>
      </c>
      <c r="AM936" s="57">
        <v>0</v>
      </c>
      <c r="AN936" s="57">
        <v>0</v>
      </c>
      <c r="AO936" s="57">
        <v>0</v>
      </c>
      <c r="AP936" s="57">
        <v>0</v>
      </c>
      <c r="AQ936" s="57">
        <v>0</v>
      </c>
      <c r="AR936" s="57">
        <v>0</v>
      </c>
      <c r="AS936" s="57">
        <v>0</v>
      </c>
      <c r="AT936" s="57">
        <v>0</v>
      </c>
      <c r="AU936" s="57">
        <v>0</v>
      </c>
      <c r="AV936" s="57">
        <v>0</v>
      </c>
      <c r="AW936" s="57">
        <v>0</v>
      </c>
      <c r="AX936" s="57">
        <v>0</v>
      </c>
      <c r="AY936" s="57">
        <v>0</v>
      </c>
      <c r="AZ936" s="57">
        <v>0</v>
      </c>
      <c r="BA936" s="57">
        <v>0</v>
      </c>
      <c r="BB936" s="57">
        <v>0</v>
      </c>
      <c r="BC936" s="57">
        <v>0</v>
      </c>
      <c r="BD936" s="57">
        <v>0</v>
      </c>
      <c r="BE936" s="57">
        <v>0</v>
      </c>
      <c r="BF936" s="57">
        <v>0</v>
      </c>
      <c r="BG936" s="57">
        <v>0</v>
      </c>
      <c r="BH936" s="57">
        <v>0</v>
      </c>
      <c r="BI936" s="57">
        <v>0</v>
      </c>
      <c r="BJ936" s="57">
        <v>0</v>
      </c>
      <c r="BK936" s="57">
        <v>1</v>
      </c>
      <c r="BL936" s="62">
        <f t="shared" si="6"/>
        <v>3</v>
      </c>
      <c r="BM936" s="57">
        <f t="shared" si="1"/>
        <v>0</v>
      </c>
      <c r="BN936" s="57">
        <f t="shared" si="2"/>
        <v>3</v>
      </c>
      <c r="BO936" s="57">
        <f t="shared" si="3"/>
        <v>0</v>
      </c>
      <c r="BP936" s="57">
        <f t="shared" si="4"/>
        <v>0</v>
      </c>
      <c r="BQ936" s="57" t="s">
        <v>1818</v>
      </c>
    </row>
    <row r="937" spans="1:69" s="57" customFormat="1" ht="15" hidden="1" customHeight="1" x14ac:dyDescent="0.3">
      <c r="A937" s="57" t="s">
        <v>1811</v>
      </c>
      <c r="B937" s="57" t="s">
        <v>1817</v>
      </c>
      <c r="C937" s="57" t="s">
        <v>1817</v>
      </c>
      <c r="D937" s="57">
        <v>2021</v>
      </c>
      <c r="E937" s="61">
        <v>44405</v>
      </c>
      <c r="F937" s="62" t="s">
        <v>19</v>
      </c>
      <c r="G937" s="62" t="s">
        <v>98</v>
      </c>
      <c r="H937" s="63" t="s">
        <v>26</v>
      </c>
      <c r="I937" s="63" t="s">
        <v>26</v>
      </c>
      <c r="J937" s="63" t="s">
        <v>27</v>
      </c>
      <c r="K937" s="63" t="s">
        <v>26</v>
      </c>
      <c r="L937" s="63" t="s">
        <v>27</v>
      </c>
      <c r="M937" s="62" t="s">
        <v>1700</v>
      </c>
      <c r="N937" s="57">
        <f>SUM(O937:U937,V937:BK937)</f>
        <v>10</v>
      </c>
      <c r="O937" s="57">
        <v>0</v>
      </c>
      <c r="P937" s="57">
        <v>0</v>
      </c>
      <c r="Q937" s="57">
        <v>0</v>
      </c>
      <c r="R937" s="57">
        <v>0</v>
      </c>
      <c r="S937" s="57">
        <v>0</v>
      </c>
      <c r="T937" s="57">
        <v>8</v>
      </c>
      <c r="U937" s="57">
        <v>2</v>
      </c>
      <c r="V937" s="57">
        <v>0</v>
      </c>
      <c r="W937" s="57">
        <v>0</v>
      </c>
      <c r="X937" s="57">
        <v>0</v>
      </c>
      <c r="Y937" s="57">
        <v>0</v>
      </c>
      <c r="Z937" s="57">
        <v>0</v>
      </c>
      <c r="AA937" s="57">
        <v>0</v>
      </c>
      <c r="AB937" s="57">
        <v>0</v>
      </c>
      <c r="AC937" s="57">
        <v>0</v>
      </c>
      <c r="AD937" s="57">
        <v>0</v>
      </c>
      <c r="AE937" s="57">
        <v>0</v>
      </c>
      <c r="AF937" s="57">
        <v>0</v>
      </c>
      <c r="AG937" s="57">
        <v>0</v>
      </c>
      <c r="AH937" s="57">
        <v>0</v>
      </c>
      <c r="AI937" s="57">
        <v>0</v>
      </c>
      <c r="AJ937" s="57">
        <v>0</v>
      </c>
      <c r="AK937" s="57">
        <v>0</v>
      </c>
      <c r="AL937" s="57">
        <v>0</v>
      </c>
      <c r="AM937" s="57">
        <v>0</v>
      </c>
      <c r="AN937" s="57">
        <v>0</v>
      </c>
      <c r="AO937" s="57">
        <v>0</v>
      </c>
      <c r="AP937" s="57">
        <v>0</v>
      </c>
      <c r="AQ937" s="57">
        <v>0</v>
      </c>
      <c r="AR937" s="57">
        <v>0</v>
      </c>
      <c r="AS937" s="57">
        <v>0</v>
      </c>
      <c r="AT937" s="57">
        <v>0</v>
      </c>
      <c r="AU937" s="57">
        <v>0</v>
      </c>
      <c r="AV937" s="57">
        <v>0</v>
      </c>
      <c r="AW937" s="57">
        <v>0</v>
      </c>
      <c r="AX937" s="57">
        <v>0</v>
      </c>
      <c r="AY937" s="57">
        <v>0</v>
      </c>
      <c r="AZ937" s="57">
        <v>0</v>
      </c>
      <c r="BA937" s="57">
        <v>0</v>
      </c>
      <c r="BB937" s="57">
        <v>0</v>
      </c>
      <c r="BC937" s="57">
        <v>0</v>
      </c>
      <c r="BD937" s="57">
        <v>0</v>
      </c>
      <c r="BE937" s="57">
        <v>0</v>
      </c>
      <c r="BF937" s="57">
        <v>0</v>
      </c>
      <c r="BG937" s="57">
        <v>0</v>
      </c>
      <c r="BH937" s="57">
        <v>0</v>
      </c>
      <c r="BI937" s="57">
        <v>0</v>
      </c>
      <c r="BJ937" s="57">
        <v>0</v>
      </c>
      <c r="BK937" s="57">
        <v>0</v>
      </c>
      <c r="BL937" s="62">
        <f t="shared" si="6"/>
        <v>0</v>
      </c>
      <c r="BM937" s="57">
        <f t="shared" si="1"/>
        <v>0</v>
      </c>
      <c r="BN937" s="57">
        <f t="shared" si="2"/>
        <v>0</v>
      </c>
      <c r="BO937" s="57">
        <f t="shared" si="3"/>
        <v>0</v>
      </c>
      <c r="BP937" s="57">
        <f t="shared" si="4"/>
        <v>0</v>
      </c>
      <c r="BQ937" s="57" t="s">
        <v>1818</v>
      </c>
    </row>
    <row r="938" spans="1:69" s="57" customFormat="1" ht="15" hidden="1" customHeight="1" x14ac:dyDescent="0.3">
      <c r="A938" s="57" t="s">
        <v>1811</v>
      </c>
      <c r="B938" s="57" t="s">
        <v>1815</v>
      </c>
      <c r="C938" s="57" t="s">
        <v>1815</v>
      </c>
      <c r="D938" s="57">
        <v>2021</v>
      </c>
      <c r="E938" s="61">
        <v>44403</v>
      </c>
      <c r="F938" s="62" t="s">
        <v>19</v>
      </c>
      <c r="G938" s="62" t="s">
        <v>101</v>
      </c>
      <c r="H938" s="63" t="s">
        <v>31</v>
      </c>
      <c r="I938" s="63" t="s">
        <v>31</v>
      </c>
      <c r="J938" s="63" t="s">
        <v>31</v>
      </c>
      <c r="K938" s="63" t="s">
        <v>31</v>
      </c>
      <c r="L938" s="63" t="s">
        <v>31</v>
      </c>
      <c r="M938" s="62" t="s">
        <v>1698</v>
      </c>
      <c r="O938" s="57">
        <v>0</v>
      </c>
      <c r="P938" s="57">
        <v>0</v>
      </c>
      <c r="Q938" s="57">
        <v>0</v>
      </c>
      <c r="R938" s="57">
        <v>0</v>
      </c>
      <c r="S938" s="57">
        <v>0</v>
      </c>
      <c r="T938" s="57">
        <v>0</v>
      </c>
      <c r="U938" s="57">
        <v>0</v>
      </c>
      <c r="V938" s="57">
        <v>0</v>
      </c>
      <c r="W938" s="57">
        <v>0</v>
      </c>
      <c r="X938" s="57">
        <v>0</v>
      </c>
      <c r="Y938" s="57">
        <v>0</v>
      </c>
      <c r="Z938" s="57">
        <v>0</v>
      </c>
      <c r="AA938" s="57">
        <v>1</v>
      </c>
      <c r="AB938" s="57">
        <v>1</v>
      </c>
      <c r="AC938" s="57">
        <v>0</v>
      </c>
      <c r="AD938" s="57">
        <v>0</v>
      </c>
      <c r="AE938" s="57">
        <v>0</v>
      </c>
      <c r="AF938" s="57">
        <v>0</v>
      </c>
      <c r="AG938" s="57">
        <v>0</v>
      </c>
      <c r="AH938" s="57">
        <v>7</v>
      </c>
      <c r="AI938" s="57">
        <v>0</v>
      </c>
      <c r="AJ938" s="57">
        <v>0</v>
      </c>
      <c r="AK938" s="57">
        <v>0</v>
      </c>
      <c r="AL938" s="57">
        <v>0</v>
      </c>
      <c r="AM938" s="57">
        <v>0</v>
      </c>
      <c r="AN938" s="57">
        <v>0</v>
      </c>
      <c r="AO938" s="57">
        <v>2</v>
      </c>
      <c r="AP938" s="57">
        <v>0</v>
      </c>
      <c r="AQ938" s="57">
        <v>0</v>
      </c>
      <c r="AR938" s="57">
        <v>0</v>
      </c>
      <c r="AS938" s="57">
        <v>0</v>
      </c>
      <c r="AT938" s="57">
        <v>0</v>
      </c>
      <c r="AU938" s="57">
        <v>0</v>
      </c>
      <c r="AV938" s="57">
        <v>0</v>
      </c>
      <c r="AW938" s="57">
        <v>0</v>
      </c>
      <c r="AX938" s="57">
        <v>0</v>
      </c>
      <c r="AY938" s="57">
        <v>0</v>
      </c>
      <c r="AZ938" s="57">
        <v>0</v>
      </c>
      <c r="BA938" s="57">
        <v>0</v>
      </c>
      <c r="BB938" s="57">
        <v>0</v>
      </c>
      <c r="BC938" s="57">
        <v>0</v>
      </c>
      <c r="BD938" s="57">
        <v>0</v>
      </c>
      <c r="BE938" s="57">
        <v>0</v>
      </c>
      <c r="BF938" s="57">
        <v>0</v>
      </c>
      <c r="BG938" s="57">
        <v>0</v>
      </c>
      <c r="BH938" s="57">
        <v>0</v>
      </c>
      <c r="BI938" s="57">
        <v>0</v>
      </c>
      <c r="BJ938" s="57">
        <v>0</v>
      </c>
      <c r="BK938" s="57">
        <v>0</v>
      </c>
      <c r="BL938" s="62">
        <f t="shared" si="6"/>
        <v>11</v>
      </c>
      <c r="BM938" s="57">
        <f t="shared" si="1"/>
        <v>10</v>
      </c>
      <c r="BN938" s="57">
        <f t="shared" si="2"/>
        <v>1</v>
      </c>
      <c r="BO938" s="57">
        <f t="shared" si="3"/>
        <v>0</v>
      </c>
      <c r="BP938" s="57">
        <f t="shared" si="4"/>
        <v>0</v>
      </c>
    </row>
    <row r="939" spans="1:69" s="57" customFormat="1" ht="15" hidden="1" customHeight="1" x14ac:dyDescent="0.3">
      <c r="A939" s="57" t="s">
        <v>1811</v>
      </c>
      <c r="B939" s="57" t="s">
        <v>1815</v>
      </c>
      <c r="C939" s="57" t="s">
        <v>1815</v>
      </c>
      <c r="D939" s="57">
        <v>2021</v>
      </c>
      <c r="E939" s="61">
        <v>44403</v>
      </c>
      <c r="F939" s="62" t="s">
        <v>19</v>
      </c>
      <c r="G939" s="62" t="s">
        <v>101</v>
      </c>
      <c r="H939" s="63" t="s">
        <v>31</v>
      </c>
      <c r="I939" s="63" t="s">
        <v>31</v>
      </c>
      <c r="J939" s="63" t="s">
        <v>31</v>
      </c>
      <c r="K939" s="63" t="s">
        <v>31</v>
      </c>
      <c r="L939" s="63" t="s">
        <v>31</v>
      </c>
      <c r="M939" s="62" t="s">
        <v>1699</v>
      </c>
      <c r="O939" s="57">
        <v>0</v>
      </c>
      <c r="P939" s="57">
        <v>0</v>
      </c>
      <c r="Q939" s="57">
        <v>0</v>
      </c>
      <c r="R939" s="57">
        <v>0</v>
      </c>
      <c r="S939" s="57">
        <v>0</v>
      </c>
      <c r="T939" s="57">
        <v>0</v>
      </c>
      <c r="U939" s="57">
        <v>0</v>
      </c>
      <c r="V939" s="57">
        <v>0</v>
      </c>
      <c r="W939" s="57">
        <v>0</v>
      </c>
      <c r="X939" s="57">
        <v>1</v>
      </c>
      <c r="Y939" s="57">
        <v>0</v>
      </c>
      <c r="Z939" s="57">
        <v>0</v>
      </c>
      <c r="AA939" s="57">
        <v>4</v>
      </c>
      <c r="AB939" s="57">
        <v>0</v>
      </c>
      <c r="AC939" s="57">
        <v>0</v>
      </c>
      <c r="AD939" s="57">
        <v>0</v>
      </c>
      <c r="AE939" s="57">
        <v>0</v>
      </c>
      <c r="AF939" s="57">
        <v>0</v>
      </c>
      <c r="AG939" s="57">
        <v>0</v>
      </c>
      <c r="AH939" s="57">
        <v>0</v>
      </c>
      <c r="AI939" s="57">
        <v>0</v>
      </c>
      <c r="AJ939" s="57">
        <v>0</v>
      </c>
      <c r="AK939" s="57">
        <v>0</v>
      </c>
      <c r="AL939" s="57">
        <v>0</v>
      </c>
      <c r="AM939" s="57">
        <v>0</v>
      </c>
      <c r="AN939" s="57">
        <v>0</v>
      </c>
      <c r="AO939" s="57">
        <v>0</v>
      </c>
      <c r="AP939" s="57">
        <v>0</v>
      </c>
      <c r="AQ939" s="57">
        <v>0</v>
      </c>
      <c r="AR939" s="57">
        <v>0</v>
      </c>
      <c r="AS939" s="57">
        <v>0</v>
      </c>
      <c r="AT939" s="57">
        <v>0</v>
      </c>
      <c r="AU939" s="57">
        <v>0</v>
      </c>
      <c r="AV939" s="57">
        <v>0</v>
      </c>
      <c r="AW939" s="57">
        <v>0</v>
      </c>
      <c r="AX939" s="57">
        <v>0</v>
      </c>
      <c r="AY939" s="57">
        <v>0</v>
      </c>
      <c r="AZ939" s="57">
        <v>0</v>
      </c>
      <c r="BA939" s="57">
        <v>0</v>
      </c>
      <c r="BB939" s="57">
        <v>0</v>
      </c>
      <c r="BC939" s="57">
        <v>0</v>
      </c>
      <c r="BD939" s="57">
        <v>0</v>
      </c>
      <c r="BE939" s="57">
        <v>0</v>
      </c>
      <c r="BF939" s="57">
        <v>0</v>
      </c>
      <c r="BG939" s="57">
        <v>0</v>
      </c>
      <c r="BH939" s="57">
        <v>0</v>
      </c>
      <c r="BI939" s="57">
        <v>0</v>
      </c>
      <c r="BJ939" s="57">
        <v>1</v>
      </c>
      <c r="BK939" s="57">
        <v>0</v>
      </c>
      <c r="BL939" s="62">
        <f t="shared" si="6"/>
        <v>6</v>
      </c>
      <c r="BM939" s="57">
        <f t="shared" si="1"/>
        <v>0</v>
      </c>
      <c r="BN939" s="57">
        <f t="shared" si="2"/>
        <v>4</v>
      </c>
      <c r="BO939" s="57">
        <f t="shared" si="3"/>
        <v>1</v>
      </c>
      <c r="BP939" s="57">
        <f t="shared" si="4"/>
        <v>1</v>
      </c>
    </row>
    <row r="940" spans="1:69" s="57" customFormat="1" ht="15" hidden="1" customHeight="1" x14ac:dyDescent="0.3">
      <c r="A940" s="57" t="s">
        <v>1811</v>
      </c>
      <c r="B940" s="57" t="s">
        <v>1815</v>
      </c>
      <c r="C940" s="57" t="s">
        <v>1815</v>
      </c>
      <c r="D940" s="57">
        <v>2021</v>
      </c>
      <c r="E940" s="61">
        <v>44403</v>
      </c>
      <c r="F940" s="62" t="s">
        <v>19</v>
      </c>
      <c r="G940" s="62" t="s">
        <v>101</v>
      </c>
      <c r="H940" s="63" t="s">
        <v>31</v>
      </c>
      <c r="I940" s="63" t="s">
        <v>31</v>
      </c>
      <c r="J940" s="63" t="s">
        <v>31</v>
      </c>
      <c r="K940" s="63" t="s">
        <v>31</v>
      </c>
      <c r="L940" s="63" t="s">
        <v>31</v>
      </c>
      <c r="M940" s="62" t="s">
        <v>1700</v>
      </c>
      <c r="N940" s="57">
        <f>SUM(O940:U940,V940:BK940)</f>
        <v>10</v>
      </c>
      <c r="O940" s="57">
        <v>0</v>
      </c>
      <c r="P940" s="57">
        <v>0</v>
      </c>
      <c r="Q940" s="57">
        <v>0</v>
      </c>
      <c r="R940" s="57">
        <v>0</v>
      </c>
      <c r="S940" s="57">
        <v>0</v>
      </c>
      <c r="T940" s="57">
        <v>8</v>
      </c>
      <c r="U940" s="57">
        <v>2</v>
      </c>
      <c r="V940" s="57">
        <v>0</v>
      </c>
      <c r="W940" s="57">
        <v>0</v>
      </c>
      <c r="X940" s="57">
        <v>0</v>
      </c>
      <c r="Y940" s="57">
        <v>0</v>
      </c>
      <c r="Z940" s="57">
        <v>0</v>
      </c>
      <c r="AA940" s="57">
        <v>0</v>
      </c>
      <c r="AB940" s="57">
        <v>0</v>
      </c>
      <c r="AC940" s="57">
        <v>0</v>
      </c>
      <c r="AD940" s="57">
        <v>0</v>
      </c>
      <c r="AE940" s="57">
        <v>0</v>
      </c>
      <c r="AF940" s="57">
        <v>0</v>
      </c>
      <c r="AG940" s="57">
        <v>0</v>
      </c>
      <c r="AH940" s="57">
        <v>0</v>
      </c>
      <c r="AI940" s="57">
        <v>0</v>
      </c>
      <c r="AJ940" s="57">
        <v>0</v>
      </c>
      <c r="AK940" s="57">
        <v>0</v>
      </c>
      <c r="AL940" s="57">
        <v>0</v>
      </c>
      <c r="AM940" s="57">
        <v>0</v>
      </c>
      <c r="AN940" s="57">
        <v>0</v>
      </c>
      <c r="AO940" s="57">
        <v>0</v>
      </c>
      <c r="AP940" s="57">
        <v>0</v>
      </c>
      <c r="AQ940" s="57">
        <v>0</v>
      </c>
      <c r="AR940" s="57">
        <v>0</v>
      </c>
      <c r="AS940" s="57">
        <v>0</v>
      </c>
      <c r="AT940" s="57">
        <v>0</v>
      </c>
      <c r="AU940" s="57">
        <v>0</v>
      </c>
      <c r="AV940" s="57">
        <v>0</v>
      </c>
      <c r="AW940" s="57">
        <v>0</v>
      </c>
      <c r="AX940" s="57">
        <v>0</v>
      </c>
      <c r="AY940" s="57">
        <v>0</v>
      </c>
      <c r="AZ940" s="57">
        <v>0</v>
      </c>
      <c r="BA940" s="57">
        <v>0</v>
      </c>
      <c r="BB940" s="57">
        <v>0</v>
      </c>
      <c r="BC940" s="57">
        <v>0</v>
      </c>
      <c r="BD940" s="57">
        <v>0</v>
      </c>
      <c r="BE940" s="57">
        <v>0</v>
      </c>
      <c r="BF940" s="57">
        <v>0</v>
      </c>
      <c r="BG940" s="57">
        <v>0</v>
      </c>
      <c r="BH940" s="57">
        <v>0</v>
      </c>
      <c r="BI940" s="57">
        <v>0</v>
      </c>
      <c r="BJ940" s="57">
        <v>0</v>
      </c>
      <c r="BK940" s="57">
        <v>0</v>
      </c>
      <c r="BL940" s="62">
        <f t="shared" si="6"/>
        <v>0</v>
      </c>
      <c r="BM940" s="57">
        <f t="shared" si="1"/>
        <v>0</v>
      </c>
      <c r="BN940" s="57">
        <f t="shared" si="2"/>
        <v>0</v>
      </c>
      <c r="BO940" s="57">
        <f t="shared" si="3"/>
        <v>0</v>
      </c>
      <c r="BP940" s="57">
        <f t="shared" si="4"/>
        <v>0</v>
      </c>
    </row>
    <row r="941" spans="1:69" s="57" customFormat="1" ht="15" hidden="1" customHeight="1" x14ac:dyDescent="0.3">
      <c r="A941" s="57" t="s">
        <v>1811</v>
      </c>
      <c r="B941" s="57" t="s">
        <v>1815</v>
      </c>
      <c r="C941" s="57" t="s">
        <v>1815</v>
      </c>
      <c r="D941" s="57">
        <v>2021</v>
      </c>
      <c r="E941" s="61">
        <v>44403</v>
      </c>
      <c r="F941" s="62" t="s">
        <v>19</v>
      </c>
      <c r="G941" s="62" t="s">
        <v>104</v>
      </c>
      <c r="H941" s="63" t="s">
        <v>45</v>
      </c>
      <c r="I941" s="63" t="s">
        <v>45</v>
      </c>
      <c r="J941" s="63" t="s">
        <v>45</v>
      </c>
      <c r="K941" s="63" t="s">
        <v>45</v>
      </c>
      <c r="L941" s="63" t="s">
        <v>45</v>
      </c>
      <c r="M941" s="62" t="s">
        <v>1698</v>
      </c>
      <c r="O941" s="57">
        <v>0</v>
      </c>
      <c r="P941" s="57">
        <v>0</v>
      </c>
      <c r="Q941" s="57">
        <v>0</v>
      </c>
      <c r="R941" s="57">
        <v>0</v>
      </c>
      <c r="S941" s="57">
        <v>0</v>
      </c>
      <c r="T941" s="57">
        <v>0</v>
      </c>
      <c r="U941" s="57">
        <v>0</v>
      </c>
      <c r="V941" s="57">
        <v>0</v>
      </c>
      <c r="W941" s="57">
        <v>0</v>
      </c>
      <c r="X941" s="57">
        <v>0</v>
      </c>
      <c r="Y941" s="57">
        <v>1</v>
      </c>
      <c r="Z941" s="57">
        <v>0</v>
      </c>
      <c r="AA941" s="57">
        <v>1</v>
      </c>
      <c r="AB941" s="57">
        <v>1</v>
      </c>
      <c r="AC941" s="57">
        <v>0</v>
      </c>
      <c r="AD941" s="57">
        <v>0</v>
      </c>
      <c r="AE941" s="57">
        <v>0</v>
      </c>
      <c r="AF941" s="57">
        <v>0</v>
      </c>
      <c r="AG941" s="57">
        <v>0</v>
      </c>
      <c r="AH941" s="57">
        <v>0</v>
      </c>
      <c r="AI941" s="57">
        <v>0</v>
      </c>
      <c r="AJ941" s="57">
        <v>0</v>
      </c>
      <c r="AK941" s="57">
        <v>0</v>
      </c>
      <c r="AL941" s="57">
        <v>0</v>
      </c>
      <c r="AM941" s="57">
        <v>0</v>
      </c>
      <c r="AN941" s="57">
        <v>0</v>
      </c>
      <c r="AO941" s="57">
        <v>4</v>
      </c>
      <c r="AP941" s="57">
        <v>0</v>
      </c>
      <c r="AQ941" s="57">
        <v>0</v>
      </c>
      <c r="AR941" s="57">
        <v>0</v>
      </c>
      <c r="AS941" s="57">
        <v>0</v>
      </c>
      <c r="AT941" s="57">
        <v>0</v>
      </c>
      <c r="AU941" s="57">
        <v>0</v>
      </c>
      <c r="AV941" s="57">
        <v>0</v>
      </c>
      <c r="AW941" s="57">
        <v>0</v>
      </c>
      <c r="AX941" s="57">
        <v>0</v>
      </c>
      <c r="AY941" s="57">
        <v>0</v>
      </c>
      <c r="AZ941" s="57">
        <v>0</v>
      </c>
      <c r="BA941" s="57">
        <v>0</v>
      </c>
      <c r="BB941" s="57">
        <v>0</v>
      </c>
      <c r="BC941" s="57">
        <v>0</v>
      </c>
      <c r="BD941" s="57">
        <v>0</v>
      </c>
      <c r="BE941" s="57">
        <v>0</v>
      </c>
      <c r="BF941" s="57">
        <v>0</v>
      </c>
      <c r="BG941" s="57">
        <v>0</v>
      </c>
      <c r="BH941" s="57">
        <v>0</v>
      </c>
      <c r="BI941" s="57">
        <v>0</v>
      </c>
      <c r="BJ941" s="57">
        <v>0</v>
      </c>
      <c r="BK941" s="57">
        <v>0</v>
      </c>
      <c r="BL941" s="62">
        <f t="shared" si="6"/>
        <v>7</v>
      </c>
      <c r="BM941" s="57">
        <f t="shared" si="1"/>
        <v>6</v>
      </c>
      <c r="BN941" s="57">
        <f t="shared" si="2"/>
        <v>1</v>
      </c>
      <c r="BO941" s="57">
        <f t="shared" si="3"/>
        <v>0</v>
      </c>
      <c r="BP941" s="57">
        <f t="shared" si="4"/>
        <v>0</v>
      </c>
    </row>
    <row r="942" spans="1:69" s="57" customFormat="1" ht="15" hidden="1" customHeight="1" x14ac:dyDescent="0.3">
      <c r="A942" s="57" t="s">
        <v>1811</v>
      </c>
      <c r="B942" s="57" t="s">
        <v>1815</v>
      </c>
      <c r="C942" s="57" t="s">
        <v>1815</v>
      </c>
      <c r="D942" s="57">
        <v>2021</v>
      </c>
      <c r="E942" s="61">
        <v>44403</v>
      </c>
      <c r="F942" s="62" t="s">
        <v>19</v>
      </c>
      <c r="G942" s="62" t="s">
        <v>104</v>
      </c>
      <c r="H942" s="63" t="s">
        <v>45</v>
      </c>
      <c r="I942" s="63" t="s">
        <v>45</v>
      </c>
      <c r="J942" s="63" t="s">
        <v>45</v>
      </c>
      <c r="K942" s="63" t="s">
        <v>45</v>
      </c>
      <c r="L942" s="63" t="s">
        <v>45</v>
      </c>
      <c r="M942" s="62" t="s">
        <v>1699</v>
      </c>
      <c r="O942" s="57">
        <v>0</v>
      </c>
      <c r="P942" s="57">
        <v>0</v>
      </c>
      <c r="Q942" s="57">
        <v>0</v>
      </c>
      <c r="R942" s="57">
        <v>0</v>
      </c>
      <c r="S942" s="57">
        <v>0</v>
      </c>
      <c r="T942" s="57">
        <v>0</v>
      </c>
      <c r="U942" s="57">
        <v>0</v>
      </c>
      <c r="V942" s="57">
        <v>0</v>
      </c>
      <c r="W942" s="57">
        <v>0</v>
      </c>
      <c r="X942" s="57">
        <v>0</v>
      </c>
      <c r="Y942" s="57">
        <v>0</v>
      </c>
      <c r="Z942" s="57">
        <v>0</v>
      </c>
      <c r="AA942" s="57">
        <v>3</v>
      </c>
      <c r="AB942" s="57">
        <v>0</v>
      </c>
      <c r="AC942" s="57">
        <v>0</v>
      </c>
      <c r="AD942" s="57">
        <v>0</v>
      </c>
      <c r="AE942" s="57">
        <v>0</v>
      </c>
      <c r="AF942" s="57">
        <v>0</v>
      </c>
      <c r="AG942" s="57">
        <v>0</v>
      </c>
      <c r="AH942" s="57">
        <v>0</v>
      </c>
      <c r="AI942" s="57">
        <v>0</v>
      </c>
      <c r="AJ942" s="57">
        <v>0</v>
      </c>
      <c r="AK942" s="57">
        <v>0</v>
      </c>
      <c r="AL942" s="57">
        <v>0</v>
      </c>
      <c r="AM942" s="57">
        <v>0</v>
      </c>
      <c r="AN942" s="57">
        <v>0</v>
      </c>
      <c r="AO942" s="57">
        <v>0</v>
      </c>
      <c r="AP942" s="57">
        <v>0</v>
      </c>
      <c r="AQ942" s="57">
        <v>0</v>
      </c>
      <c r="AR942" s="57">
        <v>0</v>
      </c>
      <c r="AS942" s="57">
        <v>0</v>
      </c>
      <c r="AT942" s="57">
        <v>0</v>
      </c>
      <c r="AU942" s="57">
        <v>0</v>
      </c>
      <c r="AV942" s="57">
        <v>0</v>
      </c>
      <c r="AW942" s="57">
        <v>0</v>
      </c>
      <c r="AX942" s="57">
        <v>0</v>
      </c>
      <c r="AY942" s="57">
        <v>0</v>
      </c>
      <c r="AZ942" s="57">
        <v>0</v>
      </c>
      <c r="BA942" s="57">
        <v>0</v>
      </c>
      <c r="BB942" s="57">
        <v>0</v>
      </c>
      <c r="BC942" s="57">
        <v>0</v>
      </c>
      <c r="BD942" s="57">
        <v>0</v>
      </c>
      <c r="BE942" s="57">
        <v>0</v>
      </c>
      <c r="BF942" s="57">
        <v>0</v>
      </c>
      <c r="BG942" s="57">
        <v>0</v>
      </c>
      <c r="BH942" s="57">
        <v>0</v>
      </c>
      <c r="BI942" s="57">
        <v>0</v>
      </c>
      <c r="BJ942" s="57">
        <v>0</v>
      </c>
      <c r="BK942" s="57">
        <v>0</v>
      </c>
      <c r="BL942" s="62">
        <f t="shared" si="6"/>
        <v>3</v>
      </c>
      <c r="BM942" s="57">
        <f t="shared" si="1"/>
        <v>0</v>
      </c>
      <c r="BN942" s="57">
        <f t="shared" si="2"/>
        <v>3</v>
      </c>
      <c r="BO942" s="57">
        <f t="shared" si="3"/>
        <v>0</v>
      </c>
      <c r="BP942" s="57">
        <f t="shared" si="4"/>
        <v>0</v>
      </c>
    </row>
    <row r="943" spans="1:69" s="57" customFormat="1" ht="15" hidden="1" customHeight="1" x14ac:dyDescent="0.3">
      <c r="A943" s="57" t="s">
        <v>1811</v>
      </c>
      <c r="B943" s="57" t="s">
        <v>1815</v>
      </c>
      <c r="C943" s="57" t="s">
        <v>1815</v>
      </c>
      <c r="D943" s="57">
        <v>2021</v>
      </c>
      <c r="E943" s="61">
        <v>44403</v>
      </c>
      <c r="F943" s="62" t="s">
        <v>19</v>
      </c>
      <c r="G943" s="62" t="s">
        <v>104</v>
      </c>
      <c r="H943" s="63" t="s">
        <v>45</v>
      </c>
      <c r="I943" s="63" t="s">
        <v>45</v>
      </c>
      <c r="J943" s="63" t="s">
        <v>45</v>
      </c>
      <c r="K943" s="63" t="s">
        <v>45</v>
      </c>
      <c r="L943" s="63" t="s">
        <v>45</v>
      </c>
      <c r="M943" s="62" t="s">
        <v>1700</v>
      </c>
      <c r="N943" s="57">
        <f>SUM(O943:U943,V943:BK943)</f>
        <v>11</v>
      </c>
      <c r="O943" s="57">
        <v>0</v>
      </c>
      <c r="P943" s="57">
        <v>0</v>
      </c>
      <c r="Q943" s="57">
        <v>0</v>
      </c>
      <c r="R943" s="57">
        <v>0</v>
      </c>
      <c r="S943" s="57">
        <v>0</v>
      </c>
      <c r="T943" s="57">
        <v>10</v>
      </c>
      <c r="U943" s="57">
        <v>0</v>
      </c>
      <c r="V943" s="57">
        <v>0</v>
      </c>
      <c r="W943" s="57">
        <v>0</v>
      </c>
      <c r="X943" s="57">
        <v>0</v>
      </c>
      <c r="Y943" s="57">
        <v>1</v>
      </c>
      <c r="Z943" s="57">
        <v>0</v>
      </c>
      <c r="AA943" s="57">
        <v>0</v>
      </c>
      <c r="AB943" s="57">
        <v>0</v>
      </c>
      <c r="AC943" s="57">
        <v>0</v>
      </c>
      <c r="AD943" s="57">
        <v>0</v>
      </c>
      <c r="AE943" s="57">
        <v>0</v>
      </c>
      <c r="AF943" s="57">
        <v>0</v>
      </c>
      <c r="AG943" s="57">
        <v>0</v>
      </c>
      <c r="AH943" s="57">
        <v>0</v>
      </c>
      <c r="AI943" s="57">
        <v>0</v>
      </c>
      <c r="AJ943" s="57">
        <v>0</v>
      </c>
      <c r="AK943" s="57">
        <v>0</v>
      </c>
      <c r="AL943" s="57">
        <v>0</v>
      </c>
      <c r="AM943" s="57">
        <v>0</v>
      </c>
      <c r="AN943" s="57">
        <v>0</v>
      </c>
      <c r="AO943" s="57">
        <v>0</v>
      </c>
      <c r="AP943" s="57">
        <v>0</v>
      </c>
      <c r="AQ943" s="57">
        <v>0</v>
      </c>
      <c r="AR943" s="57">
        <v>0</v>
      </c>
      <c r="AS943" s="57">
        <v>0</v>
      </c>
      <c r="AT943" s="57">
        <v>0</v>
      </c>
      <c r="AU943" s="57">
        <v>0</v>
      </c>
      <c r="AV943" s="57">
        <v>0</v>
      </c>
      <c r="AW943" s="57">
        <v>0</v>
      </c>
      <c r="AX943" s="57">
        <v>0</v>
      </c>
      <c r="AY943" s="57">
        <v>0</v>
      </c>
      <c r="AZ943" s="57">
        <v>0</v>
      </c>
      <c r="BA943" s="57">
        <v>0</v>
      </c>
      <c r="BB943" s="57">
        <v>0</v>
      </c>
      <c r="BC943" s="57">
        <v>0</v>
      </c>
      <c r="BD943" s="57">
        <v>0</v>
      </c>
      <c r="BE943" s="57">
        <v>0</v>
      </c>
      <c r="BF943" s="57">
        <v>0</v>
      </c>
      <c r="BG943" s="57">
        <v>0</v>
      </c>
      <c r="BH943" s="57">
        <v>0</v>
      </c>
      <c r="BI943" s="57">
        <v>0</v>
      </c>
      <c r="BJ943" s="57">
        <v>0</v>
      </c>
      <c r="BK943" s="57">
        <v>0</v>
      </c>
      <c r="BL943" s="62">
        <f t="shared" si="6"/>
        <v>1</v>
      </c>
      <c r="BM943" s="57">
        <f t="shared" si="1"/>
        <v>1</v>
      </c>
      <c r="BN943" s="57">
        <f t="shared" si="2"/>
        <v>0</v>
      </c>
      <c r="BO943" s="57">
        <f t="shared" si="3"/>
        <v>0</v>
      </c>
      <c r="BP943" s="57">
        <f t="shared" si="4"/>
        <v>0</v>
      </c>
      <c r="BQ943" s="57" t="s">
        <v>1830</v>
      </c>
    </row>
    <row r="944" spans="1:69" s="57" customFormat="1" ht="15" hidden="1" customHeight="1" x14ac:dyDescent="0.3">
      <c r="A944" s="57" t="s">
        <v>1811</v>
      </c>
      <c r="B944" s="57" t="s">
        <v>1815</v>
      </c>
      <c r="C944" s="57" t="s">
        <v>1815</v>
      </c>
      <c r="D944" s="57">
        <v>2021</v>
      </c>
      <c r="E944" s="61">
        <v>44403</v>
      </c>
      <c r="F944" s="62" t="s">
        <v>19</v>
      </c>
      <c r="G944" s="62" t="s">
        <v>107</v>
      </c>
      <c r="H944" s="63" t="s">
        <v>27</v>
      </c>
      <c r="I944" s="63" t="s">
        <v>27</v>
      </c>
      <c r="J944" s="63" t="s">
        <v>26</v>
      </c>
      <c r="K944" s="63" t="s">
        <v>27</v>
      </c>
      <c r="L944" s="63" t="s">
        <v>26</v>
      </c>
      <c r="M944" s="62" t="s">
        <v>1698</v>
      </c>
      <c r="O944" s="57">
        <v>0</v>
      </c>
      <c r="P944" s="57">
        <v>0</v>
      </c>
      <c r="Q944" s="57">
        <v>0</v>
      </c>
      <c r="R944" s="57">
        <v>0</v>
      </c>
      <c r="S944" s="57">
        <v>0</v>
      </c>
      <c r="T944" s="57">
        <v>0</v>
      </c>
      <c r="U944" s="57">
        <v>0</v>
      </c>
      <c r="V944" s="57">
        <v>0</v>
      </c>
      <c r="W944" s="57">
        <v>0</v>
      </c>
      <c r="X944" s="57">
        <v>0</v>
      </c>
      <c r="Y944" s="57">
        <v>3</v>
      </c>
      <c r="Z944" s="57">
        <v>0</v>
      </c>
      <c r="AA944" s="57">
        <v>4</v>
      </c>
      <c r="AB944" s="57">
        <v>0</v>
      </c>
      <c r="AC944" s="57">
        <v>0</v>
      </c>
      <c r="AD944" s="57">
        <v>0</v>
      </c>
      <c r="AE944" s="57">
        <v>0</v>
      </c>
      <c r="AF944" s="57">
        <v>0</v>
      </c>
      <c r="AG944" s="57">
        <v>0</v>
      </c>
      <c r="AH944" s="57">
        <v>0</v>
      </c>
      <c r="AI944" s="57">
        <v>0</v>
      </c>
      <c r="AJ944" s="57">
        <v>0</v>
      </c>
      <c r="AK944" s="57">
        <v>0</v>
      </c>
      <c r="AL944" s="57">
        <v>0</v>
      </c>
      <c r="AM944" s="57">
        <v>0</v>
      </c>
      <c r="AN944" s="57">
        <v>0</v>
      </c>
      <c r="AO944" s="57">
        <v>1</v>
      </c>
      <c r="AP944" s="57">
        <v>0</v>
      </c>
      <c r="AQ944" s="57">
        <v>0</v>
      </c>
      <c r="AR944" s="57">
        <v>0</v>
      </c>
      <c r="AS944" s="57">
        <v>0</v>
      </c>
      <c r="AT944" s="57">
        <v>0</v>
      </c>
      <c r="AU944" s="57">
        <v>2</v>
      </c>
      <c r="AV944" s="57">
        <v>0</v>
      </c>
      <c r="AW944" s="57">
        <v>0</v>
      </c>
      <c r="AX944" s="57">
        <v>0</v>
      </c>
      <c r="AY944" s="57">
        <v>0</v>
      </c>
      <c r="AZ944" s="57">
        <v>0</v>
      </c>
      <c r="BA944" s="57">
        <v>0</v>
      </c>
      <c r="BB944" s="57">
        <v>0</v>
      </c>
      <c r="BC944" s="57">
        <v>0</v>
      </c>
      <c r="BD944" s="57">
        <v>0</v>
      </c>
      <c r="BE944" s="57">
        <v>0</v>
      </c>
      <c r="BF944" s="57">
        <v>0</v>
      </c>
      <c r="BG944" s="57">
        <v>0</v>
      </c>
      <c r="BH944" s="57">
        <v>0</v>
      </c>
      <c r="BI944" s="57">
        <v>0</v>
      </c>
      <c r="BJ944" s="57">
        <v>0</v>
      </c>
      <c r="BK944" s="57">
        <v>0</v>
      </c>
      <c r="BL944" s="62">
        <f t="shared" si="6"/>
        <v>10</v>
      </c>
      <c r="BM944" s="57">
        <f t="shared" si="1"/>
        <v>6</v>
      </c>
      <c r="BN944" s="57">
        <f t="shared" si="2"/>
        <v>4</v>
      </c>
      <c r="BO944" s="57">
        <f t="shared" si="3"/>
        <v>0</v>
      </c>
      <c r="BP944" s="57">
        <f t="shared" si="4"/>
        <v>0</v>
      </c>
      <c r="BQ944" s="57" t="s">
        <v>3610</v>
      </c>
    </row>
    <row r="945" spans="1:69" s="57" customFormat="1" ht="15" hidden="1" customHeight="1" x14ac:dyDescent="0.3">
      <c r="A945" s="57" t="s">
        <v>1811</v>
      </c>
      <c r="B945" s="57" t="s">
        <v>1815</v>
      </c>
      <c r="C945" s="57" t="s">
        <v>1815</v>
      </c>
      <c r="D945" s="57">
        <v>2021</v>
      </c>
      <c r="E945" s="61">
        <v>44403</v>
      </c>
      <c r="F945" s="62" t="s">
        <v>19</v>
      </c>
      <c r="G945" s="62" t="s">
        <v>107</v>
      </c>
      <c r="H945" s="63" t="s">
        <v>27</v>
      </c>
      <c r="I945" s="63" t="s">
        <v>27</v>
      </c>
      <c r="J945" s="63" t="s">
        <v>26</v>
      </c>
      <c r="K945" s="63" t="s">
        <v>27</v>
      </c>
      <c r="L945" s="63" t="s">
        <v>26</v>
      </c>
      <c r="M945" s="62" t="s">
        <v>1699</v>
      </c>
      <c r="O945" s="57">
        <v>0</v>
      </c>
      <c r="P945" s="57">
        <v>0</v>
      </c>
      <c r="Q945" s="57">
        <v>0</v>
      </c>
      <c r="R945" s="57">
        <v>0</v>
      </c>
      <c r="S945" s="57">
        <v>0</v>
      </c>
      <c r="T945" s="57">
        <v>0</v>
      </c>
      <c r="U945" s="57">
        <v>0</v>
      </c>
      <c r="V945" s="57">
        <v>0</v>
      </c>
      <c r="W945" s="57">
        <v>0</v>
      </c>
      <c r="X945" s="57">
        <v>0</v>
      </c>
      <c r="Y945" s="57">
        <v>1</v>
      </c>
      <c r="Z945" s="57">
        <v>0</v>
      </c>
      <c r="AA945" s="57">
        <v>5</v>
      </c>
      <c r="AB945" s="57">
        <v>0</v>
      </c>
      <c r="AC945" s="57">
        <v>0</v>
      </c>
      <c r="AD945" s="57">
        <v>0</v>
      </c>
      <c r="AE945" s="57">
        <v>0</v>
      </c>
      <c r="AF945" s="57">
        <v>0</v>
      </c>
      <c r="AG945" s="57">
        <v>0</v>
      </c>
      <c r="AH945" s="57">
        <v>0</v>
      </c>
      <c r="AI945" s="57">
        <v>0</v>
      </c>
      <c r="AJ945" s="57">
        <v>0</v>
      </c>
      <c r="AK945" s="57">
        <v>0</v>
      </c>
      <c r="AL945" s="57">
        <v>0</v>
      </c>
      <c r="AM945" s="57">
        <v>0</v>
      </c>
      <c r="AN945" s="57">
        <v>0</v>
      </c>
      <c r="AO945" s="57">
        <v>0</v>
      </c>
      <c r="AP945" s="57">
        <v>0</v>
      </c>
      <c r="AQ945" s="57">
        <v>0</v>
      </c>
      <c r="AR945" s="57">
        <v>0</v>
      </c>
      <c r="AS945" s="57">
        <v>0</v>
      </c>
      <c r="AT945" s="57">
        <v>0</v>
      </c>
      <c r="AU945" s="57">
        <v>0</v>
      </c>
      <c r="AV945" s="57">
        <v>0</v>
      </c>
      <c r="AW945" s="57">
        <v>0</v>
      </c>
      <c r="AX945" s="57">
        <v>0</v>
      </c>
      <c r="AY945" s="57">
        <v>0</v>
      </c>
      <c r="AZ945" s="57">
        <v>0</v>
      </c>
      <c r="BA945" s="57">
        <v>0</v>
      </c>
      <c r="BB945" s="57">
        <v>0</v>
      </c>
      <c r="BC945" s="57">
        <v>0</v>
      </c>
      <c r="BD945" s="57">
        <v>0</v>
      </c>
      <c r="BE945" s="57">
        <v>0</v>
      </c>
      <c r="BF945" s="57">
        <v>0</v>
      </c>
      <c r="BG945" s="57">
        <v>0</v>
      </c>
      <c r="BH945" s="57">
        <v>0</v>
      </c>
      <c r="BI945" s="57">
        <v>0</v>
      </c>
      <c r="BJ945" s="57">
        <v>0</v>
      </c>
      <c r="BK945" s="57">
        <v>0</v>
      </c>
      <c r="BL945" s="62">
        <f t="shared" si="6"/>
        <v>6</v>
      </c>
      <c r="BM945" s="57">
        <f t="shared" si="1"/>
        <v>1</v>
      </c>
      <c r="BN945" s="57">
        <f t="shared" si="2"/>
        <v>5</v>
      </c>
      <c r="BO945" s="57">
        <f t="shared" si="3"/>
        <v>0</v>
      </c>
      <c r="BP945" s="57">
        <f t="shared" si="4"/>
        <v>0</v>
      </c>
      <c r="BQ945" s="57" t="s">
        <v>3610</v>
      </c>
    </row>
    <row r="946" spans="1:69" s="57" customFormat="1" ht="15" hidden="1" customHeight="1" x14ac:dyDescent="0.3">
      <c r="A946" s="57" t="s">
        <v>1811</v>
      </c>
      <c r="B946" s="57" t="s">
        <v>1815</v>
      </c>
      <c r="C946" s="57" t="s">
        <v>1815</v>
      </c>
      <c r="D946" s="57">
        <v>2021</v>
      </c>
      <c r="E946" s="61">
        <v>44403</v>
      </c>
      <c r="F946" s="62" t="s">
        <v>19</v>
      </c>
      <c r="G946" s="62" t="s">
        <v>107</v>
      </c>
      <c r="H946" s="63" t="s">
        <v>27</v>
      </c>
      <c r="I946" s="63" t="s">
        <v>27</v>
      </c>
      <c r="J946" s="63" t="s">
        <v>26</v>
      </c>
      <c r="K946" s="63" t="s">
        <v>27</v>
      </c>
      <c r="L946" s="63" t="s">
        <v>26</v>
      </c>
      <c r="M946" s="62" t="s">
        <v>1700</v>
      </c>
      <c r="N946" s="57">
        <f>SUM(O946:U946,V946:BK946)</f>
        <v>10</v>
      </c>
      <c r="O946" s="57">
        <v>0</v>
      </c>
      <c r="P946" s="57">
        <v>0</v>
      </c>
      <c r="Q946" s="57">
        <v>0</v>
      </c>
      <c r="R946" s="57">
        <v>0</v>
      </c>
      <c r="S946" s="57">
        <v>0</v>
      </c>
      <c r="T946" s="57">
        <v>8</v>
      </c>
      <c r="U946" s="57">
        <v>0</v>
      </c>
      <c r="V946" s="57">
        <v>0</v>
      </c>
      <c r="W946" s="57">
        <v>0</v>
      </c>
      <c r="X946" s="57">
        <v>0</v>
      </c>
      <c r="Y946" s="57">
        <v>0</v>
      </c>
      <c r="Z946" s="57">
        <v>0</v>
      </c>
      <c r="AA946" s="57">
        <v>0</v>
      </c>
      <c r="AB946" s="57">
        <v>0</v>
      </c>
      <c r="AC946" s="57">
        <v>0</v>
      </c>
      <c r="AD946" s="57">
        <v>0</v>
      </c>
      <c r="AE946" s="57">
        <v>0</v>
      </c>
      <c r="AF946" s="57">
        <v>0</v>
      </c>
      <c r="AG946" s="57">
        <v>0</v>
      </c>
      <c r="AH946" s="57">
        <v>0</v>
      </c>
      <c r="AI946" s="57">
        <v>0</v>
      </c>
      <c r="AJ946" s="57">
        <v>0</v>
      </c>
      <c r="AK946" s="57">
        <v>0</v>
      </c>
      <c r="AL946" s="57">
        <v>0</v>
      </c>
      <c r="AM946" s="57">
        <v>0</v>
      </c>
      <c r="AN946" s="57">
        <v>0</v>
      </c>
      <c r="AO946" s="57">
        <v>0</v>
      </c>
      <c r="AP946" s="57">
        <v>0</v>
      </c>
      <c r="AQ946" s="57">
        <v>0</v>
      </c>
      <c r="AR946" s="57">
        <v>0</v>
      </c>
      <c r="AS946" s="57">
        <v>0</v>
      </c>
      <c r="AT946" s="57">
        <v>0</v>
      </c>
      <c r="AU946" s="57">
        <v>2</v>
      </c>
      <c r="AV946" s="57">
        <v>0</v>
      </c>
      <c r="AW946" s="57">
        <v>0</v>
      </c>
      <c r="AX946" s="57">
        <v>0</v>
      </c>
      <c r="AY946" s="57">
        <v>0</v>
      </c>
      <c r="AZ946" s="57">
        <v>0</v>
      </c>
      <c r="BA946" s="57">
        <v>0</v>
      </c>
      <c r="BB946" s="57">
        <v>0</v>
      </c>
      <c r="BC946" s="57">
        <v>0</v>
      </c>
      <c r="BD946" s="57">
        <v>0</v>
      </c>
      <c r="BE946" s="57">
        <v>0</v>
      </c>
      <c r="BF946" s="57">
        <v>0</v>
      </c>
      <c r="BG946" s="57">
        <v>0</v>
      </c>
      <c r="BH946" s="57">
        <v>0</v>
      </c>
      <c r="BI946" s="57">
        <v>0</v>
      </c>
      <c r="BJ946" s="57">
        <v>0</v>
      </c>
      <c r="BK946" s="57">
        <v>0</v>
      </c>
      <c r="BL946" s="62">
        <f t="shared" si="6"/>
        <v>2</v>
      </c>
      <c r="BM946" s="57">
        <f t="shared" si="1"/>
        <v>2</v>
      </c>
      <c r="BN946" s="57">
        <f t="shared" si="2"/>
        <v>0</v>
      </c>
      <c r="BO946" s="57">
        <f t="shared" si="3"/>
        <v>0</v>
      </c>
      <c r="BP946" s="57">
        <f t="shared" si="4"/>
        <v>0</v>
      </c>
      <c r="BQ946" s="57" t="s">
        <v>3610</v>
      </c>
    </row>
    <row r="947" spans="1:69" s="57" customFormat="1" ht="15" hidden="1" customHeight="1" x14ac:dyDescent="0.3">
      <c r="A947" s="57" t="s">
        <v>1811</v>
      </c>
      <c r="B947" s="57" t="s">
        <v>1815</v>
      </c>
      <c r="C947" s="57" t="s">
        <v>1815</v>
      </c>
      <c r="D947" s="57">
        <v>2021</v>
      </c>
      <c r="E947" s="61">
        <v>44403</v>
      </c>
      <c r="F947" s="62" t="s">
        <v>19</v>
      </c>
      <c r="G947" s="62" t="s">
        <v>110</v>
      </c>
      <c r="H947" s="63" t="s">
        <v>27</v>
      </c>
      <c r="I947" s="63" t="s">
        <v>27</v>
      </c>
      <c r="J947" s="63" t="s">
        <v>26</v>
      </c>
      <c r="K947" s="63" t="s">
        <v>27</v>
      </c>
      <c r="L947" s="63" t="s">
        <v>26</v>
      </c>
      <c r="M947" s="62" t="s">
        <v>1698</v>
      </c>
      <c r="O947" s="57">
        <v>0</v>
      </c>
      <c r="P947" s="57">
        <v>0</v>
      </c>
      <c r="Q947" s="57">
        <v>0</v>
      </c>
      <c r="R947" s="57">
        <v>0</v>
      </c>
      <c r="S947" s="57">
        <v>0</v>
      </c>
      <c r="T947" s="57">
        <v>0</v>
      </c>
      <c r="U947" s="57">
        <v>0</v>
      </c>
      <c r="V947" s="57">
        <v>0</v>
      </c>
      <c r="W947" s="57">
        <v>0</v>
      </c>
      <c r="X947" s="57">
        <v>0</v>
      </c>
      <c r="Y947" s="57">
        <v>1</v>
      </c>
      <c r="Z947" s="57">
        <v>0</v>
      </c>
      <c r="AA947" s="57">
        <v>2</v>
      </c>
      <c r="AB947" s="57">
        <v>0</v>
      </c>
      <c r="AC947" s="57">
        <v>0</v>
      </c>
      <c r="AD947" s="57">
        <v>0</v>
      </c>
      <c r="AE947" s="57">
        <v>0</v>
      </c>
      <c r="AF947" s="57">
        <v>0</v>
      </c>
      <c r="AG947" s="57">
        <v>0</v>
      </c>
      <c r="AH947" s="57">
        <v>0</v>
      </c>
      <c r="AI947" s="57">
        <v>0</v>
      </c>
      <c r="AJ947" s="57">
        <v>0</v>
      </c>
      <c r="AK947" s="57">
        <v>0</v>
      </c>
      <c r="AL947" s="57">
        <v>0</v>
      </c>
      <c r="AM947" s="57">
        <v>0</v>
      </c>
      <c r="AN947" s="57">
        <v>0</v>
      </c>
      <c r="AO947" s="57">
        <v>9</v>
      </c>
      <c r="AP947" s="57">
        <v>0</v>
      </c>
      <c r="AQ947" s="57">
        <v>0</v>
      </c>
      <c r="AR947" s="57">
        <v>0</v>
      </c>
      <c r="AS947" s="57">
        <v>0</v>
      </c>
      <c r="AT947" s="57">
        <v>0</v>
      </c>
      <c r="AU947" s="57">
        <v>0</v>
      </c>
      <c r="AV947" s="57">
        <v>0</v>
      </c>
      <c r="AW947" s="57">
        <v>0</v>
      </c>
      <c r="AX947" s="57">
        <v>0</v>
      </c>
      <c r="AY947" s="57">
        <v>0</v>
      </c>
      <c r="AZ947" s="57">
        <v>0</v>
      </c>
      <c r="BA947" s="57">
        <v>0</v>
      </c>
      <c r="BB947" s="57">
        <v>0</v>
      </c>
      <c r="BC947" s="57">
        <v>0</v>
      </c>
      <c r="BD947" s="57">
        <v>0</v>
      </c>
      <c r="BE947" s="57">
        <v>0</v>
      </c>
      <c r="BF947" s="57">
        <v>0</v>
      </c>
      <c r="BG947" s="57">
        <v>0</v>
      </c>
      <c r="BH947" s="57">
        <v>0</v>
      </c>
      <c r="BI947" s="57">
        <v>0</v>
      </c>
      <c r="BJ947" s="57">
        <v>0</v>
      </c>
      <c r="BK947" s="57">
        <v>0</v>
      </c>
      <c r="BL947" s="62">
        <f t="shared" si="6"/>
        <v>12</v>
      </c>
      <c r="BM947" s="57">
        <f t="shared" si="1"/>
        <v>10</v>
      </c>
      <c r="BN947" s="57">
        <f t="shared" si="2"/>
        <v>2</v>
      </c>
      <c r="BO947" s="57">
        <f t="shared" si="3"/>
        <v>0</v>
      </c>
      <c r="BP947" s="57">
        <f t="shared" si="4"/>
        <v>0</v>
      </c>
    </row>
    <row r="948" spans="1:69" s="57" customFormat="1" ht="15" hidden="1" customHeight="1" x14ac:dyDescent="0.3">
      <c r="A948" s="57" t="s">
        <v>1811</v>
      </c>
      <c r="B948" s="57" t="s">
        <v>1815</v>
      </c>
      <c r="C948" s="57" t="s">
        <v>1815</v>
      </c>
      <c r="D948" s="57">
        <v>2021</v>
      </c>
      <c r="E948" s="61">
        <v>44403</v>
      </c>
      <c r="F948" s="62" t="s">
        <v>19</v>
      </c>
      <c r="G948" s="62" t="s">
        <v>110</v>
      </c>
      <c r="H948" s="63" t="s">
        <v>27</v>
      </c>
      <c r="I948" s="63" t="s">
        <v>27</v>
      </c>
      <c r="J948" s="63" t="s">
        <v>26</v>
      </c>
      <c r="K948" s="63" t="s">
        <v>27</v>
      </c>
      <c r="L948" s="63" t="s">
        <v>26</v>
      </c>
      <c r="M948" s="62" t="s">
        <v>1699</v>
      </c>
      <c r="O948" s="57">
        <v>0</v>
      </c>
      <c r="P948" s="57">
        <v>0</v>
      </c>
      <c r="Q948" s="57">
        <v>0</v>
      </c>
      <c r="R948" s="57">
        <v>0</v>
      </c>
      <c r="S948" s="57">
        <v>0</v>
      </c>
      <c r="T948" s="57">
        <v>0</v>
      </c>
      <c r="U948" s="57">
        <v>0</v>
      </c>
      <c r="V948" s="57">
        <v>0</v>
      </c>
      <c r="W948" s="57">
        <v>0</v>
      </c>
      <c r="X948" s="57">
        <v>0</v>
      </c>
      <c r="Y948" s="57">
        <v>0</v>
      </c>
      <c r="Z948" s="57">
        <v>0</v>
      </c>
      <c r="AA948" s="57">
        <v>3</v>
      </c>
      <c r="AB948" s="57">
        <v>0</v>
      </c>
      <c r="AC948" s="57">
        <v>0</v>
      </c>
      <c r="AD948" s="57">
        <v>0</v>
      </c>
      <c r="AE948" s="57">
        <v>0</v>
      </c>
      <c r="AF948" s="57">
        <v>0</v>
      </c>
      <c r="AG948" s="57">
        <v>0</v>
      </c>
      <c r="AH948" s="57">
        <v>0</v>
      </c>
      <c r="AI948" s="57">
        <v>0</v>
      </c>
      <c r="AJ948" s="57">
        <v>0</v>
      </c>
      <c r="AK948" s="57">
        <v>0</v>
      </c>
      <c r="AL948" s="57">
        <v>0</v>
      </c>
      <c r="AM948" s="57">
        <v>0</v>
      </c>
      <c r="AN948" s="57">
        <v>0</v>
      </c>
      <c r="AO948" s="57">
        <v>1</v>
      </c>
      <c r="AP948" s="57">
        <v>0</v>
      </c>
      <c r="AQ948" s="57">
        <v>0</v>
      </c>
      <c r="AR948" s="57">
        <v>0</v>
      </c>
      <c r="AS948" s="57">
        <v>0</v>
      </c>
      <c r="AT948" s="57">
        <v>0</v>
      </c>
      <c r="AU948" s="57">
        <v>0</v>
      </c>
      <c r="AV948" s="57">
        <v>0</v>
      </c>
      <c r="AW948" s="57">
        <v>0</v>
      </c>
      <c r="AX948" s="57">
        <v>0</v>
      </c>
      <c r="AY948" s="57">
        <v>0</v>
      </c>
      <c r="AZ948" s="57">
        <v>0</v>
      </c>
      <c r="BA948" s="57">
        <v>0</v>
      </c>
      <c r="BB948" s="57">
        <v>0</v>
      </c>
      <c r="BC948" s="57">
        <v>0</v>
      </c>
      <c r="BD948" s="57">
        <v>0</v>
      </c>
      <c r="BE948" s="57">
        <v>0</v>
      </c>
      <c r="BF948" s="57">
        <v>0</v>
      </c>
      <c r="BG948" s="57">
        <v>0</v>
      </c>
      <c r="BH948" s="57">
        <v>0</v>
      </c>
      <c r="BI948" s="57">
        <v>0</v>
      </c>
      <c r="BJ948" s="57">
        <v>0</v>
      </c>
      <c r="BK948" s="57">
        <v>0</v>
      </c>
      <c r="BL948" s="62">
        <f t="shared" si="6"/>
        <v>4</v>
      </c>
      <c r="BM948" s="57">
        <f t="shared" si="1"/>
        <v>1</v>
      </c>
      <c r="BN948" s="57">
        <f t="shared" si="2"/>
        <v>3</v>
      </c>
      <c r="BO948" s="57">
        <f t="shared" si="3"/>
        <v>0</v>
      </c>
      <c r="BP948" s="57">
        <f t="shared" si="4"/>
        <v>0</v>
      </c>
    </row>
    <row r="949" spans="1:69" s="57" customFormat="1" ht="15" hidden="1" customHeight="1" x14ac:dyDescent="0.3">
      <c r="A949" s="57" t="s">
        <v>1811</v>
      </c>
      <c r="B949" s="57" t="s">
        <v>1815</v>
      </c>
      <c r="C949" s="57" t="s">
        <v>1815</v>
      </c>
      <c r="D949" s="57">
        <v>2021</v>
      </c>
      <c r="E949" s="61">
        <v>44403</v>
      </c>
      <c r="F949" s="62" t="s">
        <v>19</v>
      </c>
      <c r="G949" s="62" t="s">
        <v>110</v>
      </c>
      <c r="H949" s="63" t="s">
        <v>27</v>
      </c>
      <c r="I949" s="63" t="s">
        <v>27</v>
      </c>
      <c r="J949" s="63" t="s">
        <v>26</v>
      </c>
      <c r="K949" s="63" t="s">
        <v>27</v>
      </c>
      <c r="L949" s="63" t="s">
        <v>26</v>
      </c>
      <c r="M949" s="62" t="s">
        <v>1700</v>
      </c>
      <c r="N949" s="57">
        <f>SUM(O949:U949,V949:BK949)</f>
        <v>10</v>
      </c>
      <c r="O949" s="57">
        <v>0</v>
      </c>
      <c r="P949" s="57">
        <v>0</v>
      </c>
      <c r="Q949" s="57">
        <v>0</v>
      </c>
      <c r="R949" s="57">
        <v>0</v>
      </c>
      <c r="S949" s="57">
        <v>0</v>
      </c>
      <c r="T949" s="57">
        <v>9</v>
      </c>
      <c r="U949" s="57">
        <v>0</v>
      </c>
      <c r="V949" s="57">
        <v>0</v>
      </c>
      <c r="W949" s="57">
        <v>0</v>
      </c>
      <c r="X949" s="57">
        <v>0</v>
      </c>
      <c r="Y949" s="57">
        <v>0</v>
      </c>
      <c r="Z949" s="57">
        <v>0</v>
      </c>
      <c r="AA949" s="57">
        <v>0</v>
      </c>
      <c r="AB949" s="57">
        <v>0</v>
      </c>
      <c r="AC949" s="57">
        <v>0</v>
      </c>
      <c r="AD949" s="57">
        <v>0</v>
      </c>
      <c r="AE949" s="57">
        <v>0</v>
      </c>
      <c r="AF949" s="57">
        <v>0</v>
      </c>
      <c r="AG949" s="57">
        <v>0</v>
      </c>
      <c r="AH949" s="57">
        <v>0</v>
      </c>
      <c r="AI949" s="57">
        <v>0</v>
      </c>
      <c r="AJ949" s="57">
        <v>0</v>
      </c>
      <c r="AK949" s="57">
        <v>0</v>
      </c>
      <c r="AL949" s="57">
        <v>0</v>
      </c>
      <c r="AM949" s="57">
        <v>0</v>
      </c>
      <c r="AN949" s="57">
        <v>0</v>
      </c>
      <c r="AO949" s="57">
        <v>0</v>
      </c>
      <c r="AP949" s="57">
        <v>0</v>
      </c>
      <c r="AQ949" s="57">
        <v>0</v>
      </c>
      <c r="AR949" s="57">
        <v>0</v>
      </c>
      <c r="AS949" s="57">
        <v>0</v>
      </c>
      <c r="AT949" s="57">
        <v>0</v>
      </c>
      <c r="AU949" s="57">
        <v>0</v>
      </c>
      <c r="AV949" s="57">
        <v>0</v>
      </c>
      <c r="AW949" s="57">
        <v>0</v>
      </c>
      <c r="AX949" s="57">
        <v>0</v>
      </c>
      <c r="AY949" s="57">
        <v>0</v>
      </c>
      <c r="AZ949" s="57">
        <v>0</v>
      </c>
      <c r="BA949" s="57">
        <v>0</v>
      </c>
      <c r="BB949" s="57">
        <v>0</v>
      </c>
      <c r="BC949" s="57">
        <v>1</v>
      </c>
      <c r="BD949" s="57">
        <v>0</v>
      </c>
      <c r="BE949" s="57">
        <v>0</v>
      </c>
      <c r="BF949" s="57">
        <v>0</v>
      </c>
      <c r="BG949" s="57">
        <v>0</v>
      </c>
      <c r="BH949" s="57">
        <v>0</v>
      </c>
      <c r="BI949" s="57">
        <v>0</v>
      </c>
      <c r="BJ949" s="57">
        <v>0</v>
      </c>
      <c r="BK949" s="57">
        <v>0</v>
      </c>
      <c r="BL949" s="62">
        <f t="shared" si="6"/>
        <v>1</v>
      </c>
      <c r="BM949" s="57">
        <f t="shared" si="1"/>
        <v>0</v>
      </c>
      <c r="BN949" s="57">
        <f t="shared" si="2"/>
        <v>0</v>
      </c>
      <c r="BO949" s="57">
        <f t="shared" si="3"/>
        <v>0</v>
      </c>
      <c r="BP949" s="57">
        <f t="shared" si="4"/>
        <v>1</v>
      </c>
    </row>
    <row r="950" spans="1:69" s="57" customFormat="1" ht="15" hidden="1" customHeight="1" x14ac:dyDescent="0.3">
      <c r="A950" s="57" t="s">
        <v>1811</v>
      </c>
      <c r="B950" s="57" t="s">
        <v>1814</v>
      </c>
      <c r="C950" s="57" t="s">
        <v>1816</v>
      </c>
      <c r="D950" s="57">
        <v>2021</v>
      </c>
      <c r="E950" s="61">
        <v>44403</v>
      </c>
      <c r="F950" s="62" t="s">
        <v>19</v>
      </c>
      <c r="G950" s="62" t="s">
        <v>113</v>
      </c>
      <c r="H950" s="63" t="s">
        <v>21</v>
      </c>
      <c r="I950" s="63" t="s">
        <v>21</v>
      </c>
      <c r="J950" s="63" t="s">
        <v>22</v>
      </c>
      <c r="K950" s="63" t="s">
        <v>21</v>
      </c>
      <c r="L950" s="63" t="s">
        <v>22</v>
      </c>
      <c r="M950" s="62" t="s">
        <v>1698</v>
      </c>
      <c r="O950" s="57">
        <v>0</v>
      </c>
      <c r="P950" s="57">
        <v>0</v>
      </c>
      <c r="Q950" s="57">
        <v>0</v>
      </c>
      <c r="R950" s="57">
        <v>0</v>
      </c>
      <c r="S950" s="57">
        <v>0</v>
      </c>
      <c r="T950" s="57">
        <v>0</v>
      </c>
      <c r="U950" s="57">
        <v>0</v>
      </c>
      <c r="V950" s="57">
        <v>0</v>
      </c>
      <c r="W950" s="57">
        <v>0</v>
      </c>
      <c r="X950" s="57">
        <v>0</v>
      </c>
      <c r="Y950" s="57">
        <v>0</v>
      </c>
      <c r="Z950" s="57">
        <v>0</v>
      </c>
      <c r="AA950" s="57">
        <v>0</v>
      </c>
      <c r="AB950" s="57">
        <v>0</v>
      </c>
      <c r="AC950" s="57">
        <v>0</v>
      </c>
      <c r="AD950" s="57">
        <v>0</v>
      </c>
      <c r="AE950" s="57">
        <v>0</v>
      </c>
      <c r="AF950" s="57">
        <v>0</v>
      </c>
      <c r="AG950" s="57">
        <v>0</v>
      </c>
      <c r="AH950" s="57">
        <v>0</v>
      </c>
      <c r="AI950" s="57">
        <v>0</v>
      </c>
      <c r="AJ950" s="57">
        <v>0</v>
      </c>
      <c r="AK950" s="57">
        <v>0</v>
      </c>
      <c r="AL950" s="57">
        <v>0</v>
      </c>
      <c r="AM950" s="57">
        <v>0</v>
      </c>
      <c r="AN950" s="57">
        <v>3</v>
      </c>
      <c r="AO950" s="57">
        <v>6</v>
      </c>
      <c r="AP950" s="57">
        <v>0</v>
      </c>
      <c r="AQ950" s="57">
        <v>0</v>
      </c>
      <c r="AR950" s="57">
        <v>0</v>
      </c>
      <c r="AS950" s="57">
        <v>0</v>
      </c>
      <c r="AT950" s="57">
        <v>0</v>
      </c>
      <c r="AU950" s="57">
        <v>0</v>
      </c>
      <c r="AV950" s="57">
        <v>0</v>
      </c>
      <c r="AW950" s="57">
        <v>0</v>
      </c>
      <c r="AX950" s="57">
        <v>0</v>
      </c>
      <c r="AY950" s="57">
        <v>0</v>
      </c>
      <c r="AZ950" s="57">
        <v>0</v>
      </c>
      <c r="BA950" s="57">
        <v>0</v>
      </c>
      <c r="BB950" s="57">
        <v>0</v>
      </c>
      <c r="BC950" s="57">
        <v>0</v>
      </c>
      <c r="BD950" s="57">
        <v>2</v>
      </c>
      <c r="BE950" s="57">
        <v>0</v>
      </c>
      <c r="BF950" s="57">
        <v>0</v>
      </c>
      <c r="BG950" s="57">
        <v>0</v>
      </c>
      <c r="BH950" s="57">
        <v>0</v>
      </c>
      <c r="BI950" s="57">
        <v>0</v>
      </c>
      <c r="BJ950" s="57">
        <v>0</v>
      </c>
      <c r="BK950" s="57">
        <v>0</v>
      </c>
      <c r="BL950" s="62">
        <f t="shared" si="6"/>
        <v>11</v>
      </c>
      <c r="BM950" s="57">
        <f t="shared" si="1"/>
        <v>8</v>
      </c>
      <c r="BN950" s="57">
        <f t="shared" si="2"/>
        <v>0</v>
      </c>
      <c r="BO950" s="57">
        <f t="shared" si="3"/>
        <v>0</v>
      </c>
      <c r="BP950" s="57">
        <f t="shared" si="4"/>
        <v>3</v>
      </c>
    </row>
    <row r="951" spans="1:69" s="57" customFormat="1" ht="15" hidden="1" customHeight="1" x14ac:dyDescent="0.3">
      <c r="A951" s="57" t="s">
        <v>1811</v>
      </c>
      <c r="B951" s="57" t="s">
        <v>1814</v>
      </c>
      <c r="C951" s="57" t="s">
        <v>1816</v>
      </c>
      <c r="D951" s="57">
        <v>2021</v>
      </c>
      <c r="E951" s="61">
        <v>44403</v>
      </c>
      <c r="F951" s="62" t="s">
        <v>19</v>
      </c>
      <c r="G951" s="62" t="s">
        <v>113</v>
      </c>
      <c r="H951" s="63" t="s">
        <v>21</v>
      </c>
      <c r="I951" s="63" t="s">
        <v>21</v>
      </c>
      <c r="J951" s="63" t="s">
        <v>22</v>
      </c>
      <c r="K951" s="63" t="s">
        <v>21</v>
      </c>
      <c r="L951" s="63" t="s">
        <v>22</v>
      </c>
      <c r="M951" s="62" t="s">
        <v>1699</v>
      </c>
      <c r="O951" s="57">
        <v>0</v>
      </c>
      <c r="P951" s="57">
        <v>0</v>
      </c>
      <c r="Q951" s="57">
        <v>0</v>
      </c>
      <c r="R951" s="57">
        <v>0</v>
      </c>
      <c r="S951" s="57">
        <v>0</v>
      </c>
      <c r="T951" s="57">
        <v>0</v>
      </c>
      <c r="U951" s="57">
        <v>0</v>
      </c>
      <c r="V951" s="57">
        <v>0</v>
      </c>
      <c r="W951" s="57">
        <v>0</v>
      </c>
      <c r="X951" s="57">
        <v>0</v>
      </c>
      <c r="Y951" s="57">
        <v>0</v>
      </c>
      <c r="Z951" s="57">
        <v>0</v>
      </c>
      <c r="AA951" s="57">
        <v>9</v>
      </c>
      <c r="AB951" s="57">
        <v>0</v>
      </c>
      <c r="AC951" s="57">
        <v>0</v>
      </c>
      <c r="AD951" s="57">
        <v>0</v>
      </c>
      <c r="AE951" s="57">
        <v>0</v>
      </c>
      <c r="AF951" s="57">
        <v>0</v>
      </c>
      <c r="AG951" s="57">
        <v>0</v>
      </c>
      <c r="AH951" s="57">
        <v>0</v>
      </c>
      <c r="AI951" s="57">
        <v>0</v>
      </c>
      <c r="AJ951" s="57">
        <v>0</v>
      </c>
      <c r="AK951" s="57">
        <v>0</v>
      </c>
      <c r="AL951" s="57">
        <v>0</v>
      </c>
      <c r="AM951" s="57">
        <v>0</v>
      </c>
      <c r="AN951" s="57">
        <v>2</v>
      </c>
      <c r="AO951" s="57">
        <v>0</v>
      </c>
      <c r="AP951" s="57">
        <v>0</v>
      </c>
      <c r="AQ951" s="57">
        <v>0</v>
      </c>
      <c r="AR951" s="57">
        <v>0</v>
      </c>
      <c r="AS951" s="57">
        <v>0</v>
      </c>
      <c r="AT951" s="57">
        <v>0</v>
      </c>
      <c r="AU951" s="57">
        <v>0</v>
      </c>
      <c r="AV951" s="57">
        <v>0</v>
      </c>
      <c r="AW951" s="57">
        <v>0</v>
      </c>
      <c r="AX951" s="57">
        <v>0</v>
      </c>
      <c r="AY951" s="57">
        <v>0</v>
      </c>
      <c r="AZ951" s="57">
        <v>0</v>
      </c>
      <c r="BA951" s="57">
        <v>0</v>
      </c>
      <c r="BB951" s="57">
        <v>0</v>
      </c>
      <c r="BC951" s="57">
        <v>0</v>
      </c>
      <c r="BD951" s="57">
        <v>0</v>
      </c>
      <c r="BE951" s="57">
        <v>0</v>
      </c>
      <c r="BF951" s="57">
        <v>0</v>
      </c>
      <c r="BG951" s="57">
        <v>0</v>
      </c>
      <c r="BH951" s="57">
        <v>0</v>
      </c>
      <c r="BI951" s="57">
        <v>0</v>
      </c>
      <c r="BJ951" s="57">
        <v>0</v>
      </c>
      <c r="BK951" s="57">
        <v>5</v>
      </c>
      <c r="BL951" s="62">
        <f t="shared" si="6"/>
        <v>16</v>
      </c>
      <c r="BM951" s="57">
        <f t="shared" si="1"/>
        <v>0</v>
      </c>
      <c r="BN951" s="57">
        <f t="shared" si="2"/>
        <v>14</v>
      </c>
      <c r="BO951" s="57">
        <f t="shared" si="3"/>
        <v>0</v>
      </c>
      <c r="BP951" s="57">
        <f t="shared" si="4"/>
        <v>2</v>
      </c>
    </row>
    <row r="952" spans="1:69" s="57" customFormat="1" ht="15" hidden="1" customHeight="1" x14ac:dyDescent="0.3">
      <c r="A952" s="57" t="s">
        <v>1811</v>
      </c>
      <c r="B952" s="57" t="s">
        <v>1814</v>
      </c>
      <c r="C952" s="57" t="s">
        <v>1816</v>
      </c>
      <c r="D952" s="57">
        <v>2021</v>
      </c>
      <c r="E952" s="61">
        <v>44403</v>
      </c>
      <c r="F952" s="62" t="s">
        <v>19</v>
      </c>
      <c r="G952" s="62" t="s">
        <v>113</v>
      </c>
      <c r="H952" s="63" t="s">
        <v>21</v>
      </c>
      <c r="I952" s="63" t="s">
        <v>21</v>
      </c>
      <c r="J952" s="63" t="s">
        <v>22</v>
      </c>
      <c r="K952" s="63" t="s">
        <v>21</v>
      </c>
      <c r="L952" s="63" t="s">
        <v>22</v>
      </c>
      <c r="M952" s="62" t="s">
        <v>1700</v>
      </c>
      <c r="N952" s="57">
        <f>SUM(O952:U952,V952:BK952)</f>
        <v>10</v>
      </c>
      <c r="O952" s="57">
        <v>0</v>
      </c>
      <c r="P952" s="57">
        <v>0</v>
      </c>
      <c r="Q952" s="57">
        <v>0</v>
      </c>
      <c r="R952" s="57">
        <v>0</v>
      </c>
      <c r="S952" s="57">
        <v>0</v>
      </c>
      <c r="T952" s="57">
        <v>9</v>
      </c>
      <c r="U952" s="57">
        <v>0</v>
      </c>
      <c r="V952" s="57">
        <v>0</v>
      </c>
      <c r="W952" s="57">
        <v>0</v>
      </c>
      <c r="X952" s="57">
        <v>0</v>
      </c>
      <c r="Y952" s="57">
        <v>0</v>
      </c>
      <c r="Z952" s="57">
        <v>0</v>
      </c>
      <c r="AA952" s="57">
        <v>0</v>
      </c>
      <c r="AB952" s="57">
        <v>0</v>
      </c>
      <c r="AC952" s="57">
        <v>0</v>
      </c>
      <c r="AD952" s="57">
        <v>0</v>
      </c>
      <c r="AE952" s="57">
        <v>0</v>
      </c>
      <c r="AF952" s="57">
        <v>0</v>
      </c>
      <c r="AG952" s="57">
        <v>0</v>
      </c>
      <c r="AH952" s="57">
        <v>0</v>
      </c>
      <c r="AI952" s="57">
        <v>0</v>
      </c>
      <c r="AJ952" s="57">
        <v>0</v>
      </c>
      <c r="AK952" s="57">
        <v>0</v>
      </c>
      <c r="AL952" s="57">
        <v>0</v>
      </c>
      <c r="AM952" s="57">
        <v>0</v>
      </c>
      <c r="AN952" s="57">
        <v>0</v>
      </c>
      <c r="AO952" s="57">
        <v>0</v>
      </c>
      <c r="AP952" s="57">
        <v>0</v>
      </c>
      <c r="AQ952" s="57">
        <v>0</v>
      </c>
      <c r="AR952" s="57">
        <v>0</v>
      </c>
      <c r="AS952" s="57">
        <v>0</v>
      </c>
      <c r="AT952" s="57">
        <v>0</v>
      </c>
      <c r="AU952" s="57">
        <v>0</v>
      </c>
      <c r="AV952" s="57">
        <v>0</v>
      </c>
      <c r="AW952" s="57">
        <v>0</v>
      </c>
      <c r="AX952" s="57">
        <v>0</v>
      </c>
      <c r="AY952" s="57">
        <v>0</v>
      </c>
      <c r="AZ952" s="57">
        <v>0</v>
      </c>
      <c r="BA952" s="57">
        <v>0</v>
      </c>
      <c r="BB952" s="57">
        <v>0</v>
      </c>
      <c r="BC952" s="57">
        <v>1</v>
      </c>
      <c r="BD952" s="57">
        <v>0</v>
      </c>
      <c r="BE952" s="57">
        <v>0</v>
      </c>
      <c r="BF952" s="57">
        <v>0</v>
      </c>
      <c r="BG952" s="57">
        <v>0</v>
      </c>
      <c r="BH952" s="57">
        <v>0</v>
      </c>
      <c r="BI952" s="57">
        <v>0</v>
      </c>
      <c r="BJ952" s="57">
        <v>0</v>
      </c>
      <c r="BK952" s="57">
        <v>0</v>
      </c>
      <c r="BL952" s="62">
        <f t="shared" si="6"/>
        <v>1</v>
      </c>
      <c r="BM952" s="57">
        <f t="shared" si="1"/>
        <v>0</v>
      </c>
      <c r="BN952" s="57">
        <f t="shared" si="2"/>
        <v>0</v>
      </c>
      <c r="BO952" s="57">
        <f t="shared" si="3"/>
        <v>0</v>
      </c>
      <c r="BP952" s="57">
        <f t="shared" si="4"/>
        <v>1</v>
      </c>
    </row>
    <row r="953" spans="1:69" s="57" customFormat="1" ht="15" hidden="1" customHeight="1" x14ac:dyDescent="0.3">
      <c r="A953" s="57" t="s">
        <v>1811</v>
      </c>
      <c r="B953" s="57" t="s">
        <v>1814</v>
      </c>
      <c r="C953" s="57" t="s">
        <v>1816</v>
      </c>
      <c r="D953" s="57">
        <v>2021</v>
      </c>
      <c r="E953" s="61">
        <v>44403</v>
      </c>
      <c r="F953" s="62" t="s">
        <v>19</v>
      </c>
      <c r="G953" s="62" t="s">
        <v>116</v>
      </c>
      <c r="H953" s="63" t="s">
        <v>31</v>
      </c>
      <c r="I953" s="63" t="s">
        <v>31</v>
      </c>
      <c r="J953" s="63" t="s">
        <v>31</v>
      </c>
      <c r="K953" s="63" t="s">
        <v>31</v>
      </c>
      <c r="L953" s="63" t="s">
        <v>31</v>
      </c>
      <c r="M953" s="62" t="s">
        <v>1698</v>
      </c>
      <c r="O953" s="57">
        <v>0</v>
      </c>
      <c r="P953" s="57">
        <v>0</v>
      </c>
      <c r="Q953" s="57">
        <v>0</v>
      </c>
      <c r="R953" s="57">
        <v>0</v>
      </c>
      <c r="S953" s="57">
        <v>0</v>
      </c>
      <c r="T953" s="57">
        <v>0</v>
      </c>
      <c r="U953" s="57">
        <v>0</v>
      </c>
      <c r="V953" s="57">
        <v>0</v>
      </c>
      <c r="W953" s="57">
        <v>0</v>
      </c>
      <c r="X953" s="57">
        <v>0</v>
      </c>
      <c r="Y953" s="57">
        <v>0</v>
      </c>
      <c r="Z953" s="57">
        <v>0</v>
      </c>
      <c r="AA953" s="57">
        <v>0</v>
      </c>
      <c r="AB953" s="57">
        <v>1</v>
      </c>
      <c r="AC953" s="57">
        <v>0</v>
      </c>
      <c r="AD953" s="57">
        <v>0</v>
      </c>
      <c r="AE953" s="57">
        <v>0</v>
      </c>
      <c r="AF953" s="57">
        <v>0</v>
      </c>
      <c r="AG953" s="57">
        <v>0</v>
      </c>
      <c r="AH953" s="57">
        <v>0</v>
      </c>
      <c r="AI953" s="57">
        <v>0</v>
      </c>
      <c r="AJ953" s="57">
        <v>0</v>
      </c>
      <c r="AK953" s="57">
        <v>0</v>
      </c>
      <c r="AL953" s="57">
        <v>0</v>
      </c>
      <c r="AM953" s="57">
        <v>0</v>
      </c>
      <c r="AN953" s="57">
        <v>0</v>
      </c>
      <c r="AO953" s="57">
        <v>12</v>
      </c>
      <c r="AP953" s="57">
        <v>0</v>
      </c>
      <c r="AQ953" s="57">
        <v>0</v>
      </c>
      <c r="AR953" s="57">
        <v>2</v>
      </c>
      <c r="AS953" s="57">
        <v>0</v>
      </c>
      <c r="AT953" s="57">
        <v>0</v>
      </c>
      <c r="AU953" s="57">
        <v>0</v>
      </c>
      <c r="AV953" s="57">
        <v>0</v>
      </c>
      <c r="AW953" s="57">
        <v>0</v>
      </c>
      <c r="AX953" s="57">
        <v>0</v>
      </c>
      <c r="AY953" s="57">
        <v>0</v>
      </c>
      <c r="AZ953" s="57">
        <v>0</v>
      </c>
      <c r="BA953" s="57">
        <v>0</v>
      </c>
      <c r="BB953" s="57">
        <v>0</v>
      </c>
      <c r="BC953" s="57">
        <v>0</v>
      </c>
      <c r="BD953" s="57">
        <v>0</v>
      </c>
      <c r="BE953" s="57">
        <v>0</v>
      </c>
      <c r="BF953" s="57">
        <v>0</v>
      </c>
      <c r="BG953" s="57">
        <v>0</v>
      </c>
      <c r="BH953" s="57">
        <v>0</v>
      </c>
      <c r="BI953" s="57">
        <v>0</v>
      </c>
      <c r="BJ953" s="57">
        <v>0</v>
      </c>
      <c r="BK953" s="57">
        <v>0</v>
      </c>
      <c r="BL953" s="62">
        <f t="shared" si="6"/>
        <v>15</v>
      </c>
      <c r="BM953" s="57">
        <f t="shared" si="1"/>
        <v>15</v>
      </c>
      <c r="BN953" s="57">
        <f t="shared" si="2"/>
        <v>0</v>
      </c>
      <c r="BO953" s="57">
        <f t="shared" si="3"/>
        <v>0</v>
      </c>
      <c r="BP953" s="57">
        <f t="shared" si="4"/>
        <v>0</v>
      </c>
    </row>
    <row r="954" spans="1:69" s="57" customFormat="1" ht="15" hidden="1" customHeight="1" x14ac:dyDescent="0.3">
      <c r="A954" s="57" t="s">
        <v>1811</v>
      </c>
      <c r="B954" s="57" t="s">
        <v>1814</v>
      </c>
      <c r="C954" s="57" t="s">
        <v>1816</v>
      </c>
      <c r="D954" s="57">
        <v>2021</v>
      </c>
      <c r="E954" s="61">
        <v>44403</v>
      </c>
      <c r="F954" s="62" t="s">
        <v>19</v>
      </c>
      <c r="G954" s="62" t="s">
        <v>116</v>
      </c>
      <c r="H954" s="63" t="s">
        <v>31</v>
      </c>
      <c r="I954" s="63" t="s">
        <v>31</v>
      </c>
      <c r="J954" s="63" t="s">
        <v>31</v>
      </c>
      <c r="K954" s="63" t="s">
        <v>31</v>
      </c>
      <c r="L954" s="63" t="s">
        <v>31</v>
      </c>
      <c r="M954" s="62" t="s">
        <v>1699</v>
      </c>
      <c r="O954" s="57">
        <v>0</v>
      </c>
      <c r="P954" s="57">
        <v>0</v>
      </c>
      <c r="Q954" s="57">
        <v>0</v>
      </c>
      <c r="R954" s="57">
        <v>0</v>
      </c>
      <c r="S954" s="57">
        <v>0</v>
      </c>
      <c r="T954" s="57">
        <v>0</v>
      </c>
      <c r="U954" s="57">
        <v>0</v>
      </c>
      <c r="V954" s="57">
        <v>0</v>
      </c>
      <c r="W954" s="57">
        <v>0</v>
      </c>
      <c r="X954" s="57">
        <v>0</v>
      </c>
      <c r="Y954" s="57">
        <v>0</v>
      </c>
      <c r="Z954" s="57">
        <v>0</v>
      </c>
      <c r="AA954" s="57">
        <v>0</v>
      </c>
      <c r="AB954" s="57">
        <v>0</v>
      </c>
      <c r="AC954" s="57">
        <v>0</v>
      </c>
      <c r="AD954" s="57">
        <v>0</v>
      </c>
      <c r="AE954" s="57">
        <v>0</v>
      </c>
      <c r="AF954" s="57">
        <v>0</v>
      </c>
      <c r="AG954" s="57">
        <v>0</v>
      </c>
      <c r="AH954" s="57">
        <v>0</v>
      </c>
      <c r="AI954" s="57">
        <v>0</v>
      </c>
      <c r="AJ954" s="57">
        <v>0</v>
      </c>
      <c r="AK954" s="57">
        <v>0</v>
      </c>
      <c r="AL954" s="57">
        <v>0</v>
      </c>
      <c r="AM954" s="57">
        <v>0</v>
      </c>
      <c r="AN954" s="57">
        <v>0</v>
      </c>
      <c r="AO954" s="57">
        <v>4</v>
      </c>
      <c r="AP954" s="57">
        <v>0</v>
      </c>
      <c r="AQ954" s="57">
        <v>0</v>
      </c>
      <c r="AR954" s="57">
        <v>0</v>
      </c>
      <c r="AS954" s="57">
        <v>0</v>
      </c>
      <c r="AT954" s="57">
        <v>0</v>
      </c>
      <c r="AU954" s="57">
        <v>0</v>
      </c>
      <c r="AV954" s="57">
        <v>0</v>
      </c>
      <c r="AW954" s="57">
        <v>0</v>
      </c>
      <c r="AX954" s="57">
        <v>0</v>
      </c>
      <c r="AY954" s="57">
        <v>0</v>
      </c>
      <c r="AZ954" s="57">
        <v>0</v>
      </c>
      <c r="BA954" s="57">
        <v>0</v>
      </c>
      <c r="BB954" s="57">
        <v>0</v>
      </c>
      <c r="BC954" s="57">
        <v>0</v>
      </c>
      <c r="BD954" s="57">
        <v>0</v>
      </c>
      <c r="BE954" s="57">
        <v>0</v>
      </c>
      <c r="BF954" s="57">
        <v>0</v>
      </c>
      <c r="BG954" s="57">
        <v>0</v>
      </c>
      <c r="BH954" s="57">
        <v>0</v>
      </c>
      <c r="BI954" s="57">
        <v>0</v>
      </c>
      <c r="BJ954" s="57">
        <v>0</v>
      </c>
      <c r="BK954" s="57">
        <v>0</v>
      </c>
      <c r="BL954" s="62">
        <f t="shared" si="6"/>
        <v>4</v>
      </c>
      <c r="BM954" s="57">
        <f t="shared" si="1"/>
        <v>4</v>
      </c>
      <c r="BN954" s="57">
        <f t="shared" si="2"/>
        <v>0</v>
      </c>
      <c r="BO954" s="57">
        <f t="shared" si="3"/>
        <v>0</v>
      </c>
      <c r="BP954" s="57">
        <f t="shared" si="4"/>
        <v>0</v>
      </c>
    </row>
    <row r="955" spans="1:69" s="57" customFormat="1" ht="15" hidden="1" customHeight="1" x14ac:dyDescent="0.3">
      <c r="A955" s="57" t="s">
        <v>1811</v>
      </c>
      <c r="B955" s="57" t="s">
        <v>1814</v>
      </c>
      <c r="C955" s="57" t="s">
        <v>1816</v>
      </c>
      <c r="D955" s="57">
        <v>2021</v>
      </c>
      <c r="E955" s="61">
        <v>44403</v>
      </c>
      <c r="F955" s="62" t="s">
        <v>19</v>
      </c>
      <c r="G955" s="62" t="s">
        <v>116</v>
      </c>
      <c r="H955" s="63" t="s">
        <v>31</v>
      </c>
      <c r="I955" s="63" t="s">
        <v>31</v>
      </c>
      <c r="J955" s="63" t="s">
        <v>31</v>
      </c>
      <c r="K955" s="63" t="s">
        <v>31</v>
      </c>
      <c r="L955" s="63" t="s">
        <v>31</v>
      </c>
      <c r="M955" s="62" t="s">
        <v>1700</v>
      </c>
      <c r="N955" s="57">
        <f>SUM(O955:U955,V955:BK955)</f>
        <v>10</v>
      </c>
      <c r="O955" s="57">
        <v>0</v>
      </c>
      <c r="P955" s="57">
        <v>0</v>
      </c>
      <c r="Q955" s="57">
        <v>0</v>
      </c>
      <c r="R955" s="57">
        <v>0</v>
      </c>
      <c r="S955" s="57">
        <v>0</v>
      </c>
      <c r="T955" s="57">
        <v>9</v>
      </c>
      <c r="U955" s="57">
        <v>1</v>
      </c>
      <c r="V955" s="57">
        <v>0</v>
      </c>
      <c r="W955" s="57">
        <v>0</v>
      </c>
      <c r="X955" s="57">
        <v>0</v>
      </c>
      <c r="Y955" s="57">
        <v>0</v>
      </c>
      <c r="Z955" s="57">
        <v>0</v>
      </c>
      <c r="AA955" s="57">
        <v>0</v>
      </c>
      <c r="AB955" s="57">
        <v>0</v>
      </c>
      <c r="AC955" s="57">
        <v>0</v>
      </c>
      <c r="AD955" s="57">
        <v>0</v>
      </c>
      <c r="AE955" s="57">
        <v>0</v>
      </c>
      <c r="AF955" s="57">
        <v>0</v>
      </c>
      <c r="AG955" s="57">
        <v>0</v>
      </c>
      <c r="AH955" s="57">
        <v>0</v>
      </c>
      <c r="AI955" s="57">
        <v>0</v>
      </c>
      <c r="AJ955" s="57">
        <v>0</v>
      </c>
      <c r="AK955" s="57">
        <v>0</v>
      </c>
      <c r="AL955" s="57">
        <v>0</v>
      </c>
      <c r="AM955" s="57">
        <v>0</v>
      </c>
      <c r="AN955" s="57">
        <v>0</v>
      </c>
      <c r="AO955" s="57">
        <v>0</v>
      </c>
      <c r="AP955" s="57">
        <v>0</v>
      </c>
      <c r="AQ955" s="57">
        <v>0</v>
      </c>
      <c r="AR955" s="57">
        <v>0</v>
      </c>
      <c r="AS955" s="57">
        <v>0</v>
      </c>
      <c r="AT955" s="57">
        <v>0</v>
      </c>
      <c r="AU955" s="57">
        <v>0</v>
      </c>
      <c r="AV955" s="57">
        <v>0</v>
      </c>
      <c r="AW955" s="57">
        <v>0</v>
      </c>
      <c r="AX955" s="57">
        <v>0</v>
      </c>
      <c r="AY955" s="57">
        <v>0</v>
      </c>
      <c r="AZ955" s="57">
        <v>0</v>
      </c>
      <c r="BA955" s="57">
        <v>0</v>
      </c>
      <c r="BB955" s="57">
        <v>0</v>
      </c>
      <c r="BC955" s="57">
        <v>0</v>
      </c>
      <c r="BD955" s="57">
        <v>0</v>
      </c>
      <c r="BE955" s="57">
        <v>0</v>
      </c>
      <c r="BF955" s="57">
        <v>0</v>
      </c>
      <c r="BG955" s="57">
        <v>0</v>
      </c>
      <c r="BH955" s="57">
        <v>0</v>
      </c>
      <c r="BI955" s="57">
        <v>0</v>
      </c>
      <c r="BJ955" s="57">
        <v>0</v>
      </c>
      <c r="BK955" s="57">
        <v>0</v>
      </c>
      <c r="BL955" s="62">
        <f t="shared" si="6"/>
        <v>0</v>
      </c>
      <c r="BM955" s="57">
        <f t="shared" si="1"/>
        <v>0</v>
      </c>
      <c r="BN955" s="57">
        <f t="shared" si="2"/>
        <v>0</v>
      </c>
      <c r="BO955" s="57">
        <f t="shared" si="3"/>
        <v>0</v>
      </c>
      <c r="BP955" s="57">
        <f t="shared" si="4"/>
        <v>0</v>
      </c>
    </row>
    <row r="956" spans="1:69" s="57" customFormat="1" ht="15" hidden="1" customHeight="1" x14ac:dyDescent="0.3">
      <c r="A956" s="57" t="s">
        <v>1811</v>
      </c>
      <c r="B956" s="57" t="s">
        <v>1814</v>
      </c>
      <c r="C956" s="57" t="s">
        <v>1816</v>
      </c>
      <c r="D956" s="57">
        <v>2021</v>
      </c>
      <c r="E956" s="61">
        <v>44403</v>
      </c>
      <c r="F956" s="62" t="s">
        <v>19</v>
      </c>
      <c r="G956" s="62" t="s">
        <v>119</v>
      </c>
      <c r="H956" s="63" t="s">
        <v>35</v>
      </c>
      <c r="I956" s="63" t="s">
        <v>31</v>
      </c>
      <c r="J956" s="63" t="s">
        <v>31</v>
      </c>
      <c r="K956" s="63" t="s">
        <v>31</v>
      </c>
      <c r="L956" s="63" t="s">
        <v>31</v>
      </c>
      <c r="M956" s="62" t="s">
        <v>1698</v>
      </c>
      <c r="O956" s="57">
        <v>0</v>
      </c>
      <c r="P956" s="57">
        <v>0</v>
      </c>
      <c r="Q956" s="57">
        <v>0</v>
      </c>
      <c r="R956" s="57">
        <v>0</v>
      </c>
      <c r="S956" s="57">
        <v>0</v>
      </c>
      <c r="T956" s="57">
        <v>0</v>
      </c>
      <c r="U956" s="57">
        <v>0</v>
      </c>
      <c r="V956" s="57">
        <v>0</v>
      </c>
      <c r="W956" s="57">
        <v>0</v>
      </c>
      <c r="X956" s="57">
        <v>0</v>
      </c>
      <c r="Y956" s="57">
        <v>6</v>
      </c>
      <c r="Z956" s="57">
        <v>0</v>
      </c>
      <c r="AA956" s="57">
        <v>0</v>
      </c>
      <c r="AB956" s="57">
        <v>0</v>
      </c>
      <c r="AC956" s="57">
        <v>0</v>
      </c>
      <c r="AD956" s="57">
        <v>0</v>
      </c>
      <c r="AE956" s="57">
        <v>0</v>
      </c>
      <c r="AF956" s="57">
        <v>0</v>
      </c>
      <c r="AG956" s="57">
        <v>0</v>
      </c>
      <c r="AH956" s="57">
        <v>0</v>
      </c>
      <c r="AI956" s="57">
        <v>0</v>
      </c>
      <c r="AJ956" s="57">
        <v>0</v>
      </c>
      <c r="AK956" s="57">
        <v>0</v>
      </c>
      <c r="AL956" s="57">
        <v>0</v>
      </c>
      <c r="AM956" s="57">
        <v>0</v>
      </c>
      <c r="AN956" s="57">
        <v>0</v>
      </c>
      <c r="AO956" s="57">
        <v>0</v>
      </c>
      <c r="AP956" s="57">
        <v>0</v>
      </c>
      <c r="AQ956" s="57">
        <v>0</v>
      </c>
      <c r="AR956" s="57">
        <v>3</v>
      </c>
      <c r="AS956" s="57">
        <v>0</v>
      </c>
      <c r="AT956" s="57">
        <v>0</v>
      </c>
      <c r="AU956" s="57">
        <v>1</v>
      </c>
      <c r="AV956" s="57">
        <v>0</v>
      </c>
      <c r="AW956" s="57">
        <v>0</v>
      </c>
      <c r="AX956" s="57">
        <v>0</v>
      </c>
      <c r="AY956" s="57">
        <v>0</v>
      </c>
      <c r="AZ956" s="57">
        <v>0</v>
      </c>
      <c r="BA956" s="57">
        <v>0</v>
      </c>
      <c r="BB956" s="57">
        <v>0</v>
      </c>
      <c r="BC956" s="57">
        <v>0</v>
      </c>
      <c r="BD956" s="57">
        <v>0</v>
      </c>
      <c r="BE956" s="57">
        <v>0</v>
      </c>
      <c r="BF956" s="57">
        <v>0</v>
      </c>
      <c r="BG956" s="57">
        <v>0</v>
      </c>
      <c r="BH956" s="57">
        <v>0</v>
      </c>
      <c r="BI956" s="57">
        <v>0</v>
      </c>
      <c r="BJ956" s="57">
        <v>0</v>
      </c>
      <c r="BK956" s="57">
        <v>0</v>
      </c>
      <c r="BL956" s="62">
        <f t="shared" si="6"/>
        <v>10</v>
      </c>
      <c r="BM956" s="57">
        <f t="shared" si="1"/>
        <v>10</v>
      </c>
      <c r="BN956" s="57">
        <f t="shared" si="2"/>
        <v>0</v>
      </c>
      <c r="BO956" s="57">
        <f t="shared" si="3"/>
        <v>0</v>
      </c>
      <c r="BP956" s="57">
        <f t="shared" si="4"/>
        <v>0</v>
      </c>
    </row>
    <row r="957" spans="1:69" s="57" customFormat="1" ht="15" hidden="1" customHeight="1" x14ac:dyDescent="0.3">
      <c r="A957" s="57" t="s">
        <v>1811</v>
      </c>
      <c r="B957" s="57" t="s">
        <v>1814</v>
      </c>
      <c r="C957" s="57" t="s">
        <v>1816</v>
      </c>
      <c r="D957" s="57">
        <v>2021</v>
      </c>
      <c r="E957" s="61">
        <v>44403</v>
      </c>
      <c r="F957" s="62" t="s">
        <v>19</v>
      </c>
      <c r="G957" s="62" t="s">
        <v>119</v>
      </c>
      <c r="H957" s="63" t="s">
        <v>35</v>
      </c>
      <c r="I957" s="63" t="s">
        <v>31</v>
      </c>
      <c r="J957" s="63" t="s">
        <v>31</v>
      </c>
      <c r="K957" s="63" t="s">
        <v>31</v>
      </c>
      <c r="L957" s="63" t="s">
        <v>31</v>
      </c>
      <c r="M957" s="62" t="s">
        <v>1699</v>
      </c>
      <c r="O957" s="57">
        <v>0</v>
      </c>
      <c r="P957" s="57">
        <v>0</v>
      </c>
      <c r="Q957" s="57">
        <v>0</v>
      </c>
      <c r="R957" s="57">
        <v>0</v>
      </c>
      <c r="S957" s="57">
        <v>0</v>
      </c>
      <c r="T957" s="57">
        <v>0</v>
      </c>
      <c r="U957" s="57">
        <v>0</v>
      </c>
      <c r="V957" s="57">
        <v>0</v>
      </c>
      <c r="W957" s="57">
        <v>0</v>
      </c>
      <c r="X957" s="57">
        <v>0</v>
      </c>
      <c r="Y957" s="57">
        <v>0</v>
      </c>
      <c r="Z957" s="57">
        <v>0</v>
      </c>
      <c r="AA957" s="57">
        <v>0</v>
      </c>
      <c r="AB957" s="57">
        <v>0</v>
      </c>
      <c r="AC957" s="57">
        <v>0</v>
      </c>
      <c r="AD957" s="57">
        <v>0</v>
      </c>
      <c r="AE957" s="57">
        <v>0</v>
      </c>
      <c r="AF957" s="57">
        <v>0</v>
      </c>
      <c r="AG957" s="57">
        <v>0</v>
      </c>
      <c r="AH957" s="57">
        <v>0</v>
      </c>
      <c r="AI957" s="57">
        <v>0</v>
      </c>
      <c r="AJ957" s="57">
        <v>0</v>
      </c>
      <c r="AK957" s="57">
        <v>0</v>
      </c>
      <c r="AL957" s="57">
        <v>0</v>
      </c>
      <c r="AM957" s="57">
        <v>0</v>
      </c>
      <c r="AN957" s="57">
        <v>0</v>
      </c>
      <c r="AO957" s="57">
        <v>0</v>
      </c>
      <c r="AP957" s="57">
        <v>0</v>
      </c>
      <c r="AQ957" s="57">
        <v>0</v>
      </c>
      <c r="AR957" s="57">
        <v>0</v>
      </c>
      <c r="AS957" s="57">
        <v>0</v>
      </c>
      <c r="AT957" s="57">
        <v>0</v>
      </c>
      <c r="AU957" s="57">
        <v>0</v>
      </c>
      <c r="AV957" s="57">
        <v>0</v>
      </c>
      <c r="AW957" s="57">
        <v>0</v>
      </c>
      <c r="AX957" s="57">
        <v>0</v>
      </c>
      <c r="AY957" s="57">
        <v>0</v>
      </c>
      <c r="AZ957" s="57">
        <v>0</v>
      </c>
      <c r="BA957" s="57">
        <v>0</v>
      </c>
      <c r="BB957" s="57">
        <v>0</v>
      </c>
      <c r="BC957" s="57">
        <v>0</v>
      </c>
      <c r="BD957" s="57">
        <v>0</v>
      </c>
      <c r="BE957" s="57">
        <v>0</v>
      </c>
      <c r="BF957" s="57">
        <v>0</v>
      </c>
      <c r="BG957" s="57">
        <v>0</v>
      </c>
      <c r="BH957" s="57">
        <v>0</v>
      </c>
      <c r="BI957" s="57">
        <v>0</v>
      </c>
      <c r="BJ957" s="57">
        <v>0</v>
      </c>
      <c r="BK957" s="57">
        <v>0</v>
      </c>
      <c r="BL957" s="62">
        <f t="shared" si="6"/>
        <v>0</v>
      </c>
      <c r="BM957" s="57">
        <f t="shared" si="1"/>
        <v>0</v>
      </c>
      <c r="BN957" s="57">
        <f t="shared" si="2"/>
        <v>0</v>
      </c>
      <c r="BO957" s="57">
        <f t="shared" si="3"/>
        <v>0</v>
      </c>
      <c r="BP957" s="57">
        <f t="shared" si="4"/>
        <v>0</v>
      </c>
    </row>
    <row r="958" spans="1:69" s="57" customFormat="1" ht="15" hidden="1" customHeight="1" x14ac:dyDescent="0.3">
      <c r="A958" s="57" t="s">
        <v>1811</v>
      </c>
      <c r="B958" s="57" t="s">
        <v>1814</v>
      </c>
      <c r="C958" s="57" t="s">
        <v>1816</v>
      </c>
      <c r="D958" s="57">
        <v>2021</v>
      </c>
      <c r="E958" s="61">
        <v>44403</v>
      </c>
      <c r="F958" s="62" t="s">
        <v>19</v>
      </c>
      <c r="G958" s="62" t="s">
        <v>119</v>
      </c>
      <c r="H958" s="63" t="s">
        <v>35</v>
      </c>
      <c r="I958" s="63" t="s">
        <v>31</v>
      </c>
      <c r="J958" s="63" t="s">
        <v>31</v>
      </c>
      <c r="K958" s="63" t="s">
        <v>31</v>
      </c>
      <c r="L958" s="63" t="s">
        <v>31</v>
      </c>
      <c r="M958" s="62" t="s">
        <v>1700</v>
      </c>
      <c r="N958" s="57">
        <f>SUM(O958:U958,V958:BK958)</f>
        <v>8</v>
      </c>
      <c r="O958" s="57">
        <v>0</v>
      </c>
      <c r="P958" s="57">
        <v>0</v>
      </c>
      <c r="Q958" s="57">
        <v>1</v>
      </c>
      <c r="R958" s="57">
        <v>0</v>
      </c>
      <c r="S958" s="57">
        <v>0</v>
      </c>
      <c r="T958" s="57">
        <v>5</v>
      </c>
      <c r="U958" s="57">
        <v>2</v>
      </c>
      <c r="V958" s="57">
        <v>0</v>
      </c>
      <c r="W958" s="57">
        <v>0</v>
      </c>
      <c r="X958" s="57">
        <v>0</v>
      </c>
      <c r="Y958" s="57">
        <v>0</v>
      </c>
      <c r="Z958" s="57">
        <v>0</v>
      </c>
      <c r="AA958" s="57">
        <v>0</v>
      </c>
      <c r="AB958" s="57">
        <v>0</v>
      </c>
      <c r="AC958" s="57">
        <v>0</v>
      </c>
      <c r="AD958" s="57">
        <v>0</v>
      </c>
      <c r="AE958" s="57">
        <v>0</v>
      </c>
      <c r="AF958" s="57">
        <v>0</v>
      </c>
      <c r="AG958" s="57">
        <v>0</v>
      </c>
      <c r="AH958" s="57">
        <v>0</v>
      </c>
      <c r="AI958" s="57">
        <v>0</v>
      </c>
      <c r="AJ958" s="57">
        <v>0</v>
      </c>
      <c r="AK958" s="57">
        <v>0</v>
      </c>
      <c r="AL958" s="57">
        <v>0</v>
      </c>
      <c r="AM958" s="57">
        <v>0</v>
      </c>
      <c r="AN958" s="57">
        <v>0</v>
      </c>
      <c r="AO958" s="57">
        <v>0</v>
      </c>
      <c r="AP958" s="57">
        <v>0</v>
      </c>
      <c r="AQ958" s="57">
        <v>0</v>
      </c>
      <c r="AR958" s="57">
        <v>0</v>
      </c>
      <c r="AS958" s="57">
        <v>0</v>
      </c>
      <c r="AT958" s="57">
        <v>0</v>
      </c>
      <c r="AU958" s="57">
        <v>0</v>
      </c>
      <c r="AV958" s="57">
        <v>0</v>
      </c>
      <c r="AW958" s="57">
        <v>0</v>
      </c>
      <c r="AX958" s="57">
        <v>0</v>
      </c>
      <c r="AY958" s="57">
        <v>0</v>
      </c>
      <c r="AZ958" s="57">
        <v>0</v>
      </c>
      <c r="BA958" s="57">
        <v>0</v>
      </c>
      <c r="BB958" s="57">
        <v>0</v>
      </c>
      <c r="BC958" s="57">
        <v>0</v>
      </c>
      <c r="BD958" s="57">
        <v>0</v>
      </c>
      <c r="BE958" s="57">
        <v>0</v>
      </c>
      <c r="BF958" s="57">
        <v>0</v>
      </c>
      <c r="BG958" s="57">
        <v>0</v>
      </c>
      <c r="BH958" s="57">
        <v>0</v>
      </c>
      <c r="BI958" s="57">
        <v>0</v>
      </c>
      <c r="BJ958" s="57">
        <v>0</v>
      </c>
      <c r="BK958" s="57">
        <v>0</v>
      </c>
      <c r="BL958" s="62">
        <f t="shared" si="6"/>
        <v>0</v>
      </c>
      <c r="BM958" s="57">
        <f t="shared" si="1"/>
        <v>0</v>
      </c>
      <c r="BN958" s="57">
        <f t="shared" si="2"/>
        <v>0</v>
      </c>
      <c r="BO958" s="57">
        <f t="shared" si="3"/>
        <v>0</v>
      </c>
      <c r="BP958" s="57">
        <f t="shared" si="4"/>
        <v>0</v>
      </c>
      <c r="BQ958" s="57" t="s">
        <v>1830</v>
      </c>
    </row>
    <row r="959" spans="1:69" s="57" customFormat="1" ht="15" hidden="1" customHeight="1" x14ac:dyDescent="0.3">
      <c r="A959" s="57" t="s">
        <v>1811</v>
      </c>
      <c r="B959" s="57" t="s">
        <v>1813</v>
      </c>
      <c r="C959" s="57" t="s">
        <v>1814</v>
      </c>
      <c r="D959" s="57">
        <v>2021</v>
      </c>
      <c r="E959" s="61">
        <v>44403</v>
      </c>
      <c r="F959" s="62" t="s">
        <v>19</v>
      </c>
      <c r="G959" s="62" t="s">
        <v>122</v>
      </c>
      <c r="H959" s="63" t="s">
        <v>35</v>
      </c>
      <c r="I959" s="63" t="s">
        <v>31</v>
      </c>
      <c r="J959" s="63" t="s">
        <v>31</v>
      </c>
      <c r="K959" s="63" t="s">
        <v>31</v>
      </c>
      <c r="L959" s="63" t="s">
        <v>31</v>
      </c>
      <c r="M959" s="62" t="s">
        <v>1698</v>
      </c>
      <c r="O959" s="57">
        <v>0</v>
      </c>
      <c r="P959" s="57">
        <v>0</v>
      </c>
      <c r="Q959" s="57">
        <v>0</v>
      </c>
      <c r="R959" s="57">
        <v>0</v>
      </c>
      <c r="S959" s="57">
        <v>0</v>
      </c>
      <c r="T959" s="57">
        <v>0</v>
      </c>
      <c r="U959" s="57">
        <v>0</v>
      </c>
      <c r="V959" s="57">
        <v>0</v>
      </c>
      <c r="W959" s="57">
        <v>0</v>
      </c>
      <c r="X959" s="57">
        <v>0</v>
      </c>
      <c r="Y959" s="57">
        <v>2</v>
      </c>
      <c r="Z959" s="57">
        <v>0</v>
      </c>
      <c r="AA959" s="57">
        <v>0</v>
      </c>
      <c r="AB959" s="57">
        <v>2</v>
      </c>
      <c r="AC959" s="57">
        <v>0</v>
      </c>
      <c r="AD959" s="57">
        <v>0</v>
      </c>
      <c r="AE959" s="57">
        <v>0</v>
      </c>
      <c r="AF959" s="57">
        <v>0</v>
      </c>
      <c r="AG959" s="57">
        <v>0</v>
      </c>
      <c r="AH959" s="57">
        <v>0</v>
      </c>
      <c r="AI959" s="57">
        <v>0</v>
      </c>
      <c r="AJ959" s="57">
        <v>0</v>
      </c>
      <c r="AK959" s="57">
        <v>0</v>
      </c>
      <c r="AL959" s="57">
        <v>0</v>
      </c>
      <c r="AM959" s="57">
        <v>0</v>
      </c>
      <c r="AN959" s="57">
        <v>0</v>
      </c>
      <c r="AO959" s="57">
        <v>0</v>
      </c>
      <c r="AP959" s="57">
        <v>0</v>
      </c>
      <c r="AQ959" s="57">
        <v>0</v>
      </c>
      <c r="AR959" s="57">
        <v>0</v>
      </c>
      <c r="AS959" s="57">
        <v>0</v>
      </c>
      <c r="AT959" s="57">
        <v>0</v>
      </c>
      <c r="AU959" s="57">
        <v>0</v>
      </c>
      <c r="AV959" s="57">
        <v>0</v>
      </c>
      <c r="AW959" s="57">
        <v>0</v>
      </c>
      <c r="AX959" s="57">
        <v>0</v>
      </c>
      <c r="AY959" s="57">
        <v>0</v>
      </c>
      <c r="AZ959" s="57">
        <v>0</v>
      </c>
      <c r="BA959" s="57">
        <v>0</v>
      </c>
      <c r="BB959" s="57">
        <v>0</v>
      </c>
      <c r="BC959" s="57">
        <v>0</v>
      </c>
      <c r="BD959" s="57">
        <v>0</v>
      </c>
      <c r="BE959" s="57">
        <v>0</v>
      </c>
      <c r="BF959" s="57">
        <v>0</v>
      </c>
      <c r="BG959" s="57">
        <v>0</v>
      </c>
      <c r="BH959" s="57">
        <v>0</v>
      </c>
      <c r="BI959" s="57">
        <v>0</v>
      </c>
      <c r="BJ959" s="57">
        <v>0</v>
      </c>
      <c r="BK959" s="57">
        <v>0</v>
      </c>
      <c r="BL959" s="62">
        <f t="shared" si="6"/>
        <v>4</v>
      </c>
      <c r="BM959" s="57">
        <f t="shared" si="1"/>
        <v>4</v>
      </c>
      <c r="BN959" s="57">
        <f t="shared" si="2"/>
        <v>0</v>
      </c>
      <c r="BO959" s="57">
        <f t="shared" si="3"/>
        <v>0</v>
      </c>
      <c r="BP959" s="57">
        <f t="shared" si="4"/>
        <v>0</v>
      </c>
    </row>
    <row r="960" spans="1:69" s="57" customFormat="1" ht="15" hidden="1" customHeight="1" x14ac:dyDescent="0.3">
      <c r="A960" s="57" t="s">
        <v>1811</v>
      </c>
      <c r="B960" s="57" t="s">
        <v>1813</v>
      </c>
      <c r="C960" s="57" t="s">
        <v>1814</v>
      </c>
      <c r="D960" s="57">
        <v>2021</v>
      </c>
      <c r="E960" s="61">
        <v>44403</v>
      </c>
      <c r="F960" s="62" t="s">
        <v>19</v>
      </c>
      <c r="G960" s="62" t="s">
        <v>122</v>
      </c>
      <c r="H960" s="63" t="s">
        <v>35</v>
      </c>
      <c r="I960" s="63" t="s">
        <v>31</v>
      </c>
      <c r="J960" s="63" t="s">
        <v>31</v>
      </c>
      <c r="K960" s="63" t="s">
        <v>31</v>
      </c>
      <c r="L960" s="63" t="s">
        <v>31</v>
      </c>
      <c r="M960" s="62" t="s">
        <v>1699</v>
      </c>
      <c r="O960" s="57">
        <v>0</v>
      </c>
      <c r="P960" s="57">
        <v>0</v>
      </c>
      <c r="Q960" s="57">
        <v>0</v>
      </c>
      <c r="R960" s="57">
        <v>0</v>
      </c>
      <c r="S960" s="57">
        <v>0</v>
      </c>
      <c r="T960" s="57">
        <v>0</v>
      </c>
      <c r="U960" s="57">
        <v>0</v>
      </c>
      <c r="V960" s="57">
        <v>0</v>
      </c>
      <c r="W960" s="57">
        <v>0</v>
      </c>
      <c r="X960" s="57">
        <v>0</v>
      </c>
      <c r="Y960" s="57">
        <v>0</v>
      </c>
      <c r="Z960" s="57">
        <v>0</v>
      </c>
      <c r="AA960" s="57">
        <v>0</v>
      </c>
      <c r="AB960" s="57">
        <v>0</v>
      </c>
      <c r="AC960" s="57">
        <v>0</v>
      </c>
      <c r="AD960" s="57">
        <v>0</v>
      </c>
      <c r="AE960" s="57">
        <v>0</v>
      </c>
      <c r="AF960" s="57">
        <v>0</v>
      </c>
      <c r="AG960" s="57">
        <v>0</v>
      </c>
      <c r="AH960" s="57">
        <v>2</v>
      </c>
      <c r="AI960" s="57">
        <v>0</v>
      </c>
      <c r="AJ960" s="57">
        <v>0</v>
      </c>
      <c r="AK960" s="57">
        <v>0</v>
      </c>
      <c r="AL960" s="57">
        <v>0</v>
      </c>
      <c r="AM960" s="57">
        <v>0</v>
      </c>
      <c r="AN960" s="57">
        <v>0</v>
      </c>
      <c r="AO960" s="57">
        <v>0</v>
      </c>
      <c r="AP960" s="57">
        <v>0</v>
      </c>
      <c r="AQ960" s="57">
        <v>0</v>
      </c>
      <c r="AR960" s="57">
        <v>0</v>
      </c>
      <c r="AS960" s="57">
        <v>0</v>
      </c>
      <c r="AT960" s="57">
        <v>0</v>
      </c>
      <c r="AU960" s="57">
        <v>0</v>
      </c>
      <c r="AV960" s="57">
        <v>0</v>
      </c>
      <c r="AW960" s="57">
        <v>0</v>
      </c>
      <c r="AX960" s="57">
        <v>0</v>
      </c>
      <c r="AY960" s="57">
        <v>0</v>
      </c>
      <c r="AZ960" s="57">
        <v>0</v>
      </c>
      <c r="BA960" s="57">
        <v>0</v>
      </c>
      <c r="BB960" s="57">
        <v>0</v>
      </c>
      <c r="BC960" s="57">
        <v>0</v>
      </c>
      <c r="BD960" s="57">
        <v>0</v>
      </c>
      <c r="BE960" s="57">
        <v>0</v>
      </c>
      <c r="BF960" s="57">
        <v>0</v>
      </c>
      <c r="BG960" s="57">
        <v>0</v>
      </c>
      <c r="BH960" s="57">
        <v>0</v>
      </c>
      <c r="BI960" s="57">
        <v>0</v>
      </c>
      <c r="BJ960" s="57">
        <v>0</v>
      </c>
      <c r="BK960" s="57">
        <v>0</v>
      </c>
      <c r="BL960" s="62">
        <f t="shared" si="6"/>
        <v>2</v>
      </c>
      <c r="BM960" s="57">
        <f t="shared" si="1"/>
        <v>2</v>
      </c>
      <c r="BN960" s="57">
        <f t="shared" si="2"/>
        <v>0</v>
      </c>
      <c r="BO960" s="57">
        <f t="shared" si="3"/>
        <v>0</v>
      </c>
      <c r="BP960" s="57">
        <f t="shared" si="4"/>
        <v>0</v>
      </c>
    </row>
    <row r="961" spans="1:68" s="57" customFormat="1" ht="15" hidden="1" customHeight="1" x14ac:dyDescent="0.3">
      <c r="A961" s="57" t="s">
        <v>1811</v>
      </c>
      <c r="B961" s="57" t="s">
        <v>1813</v>
      </c>
      <c r="C961" s="57" t="s">
        <v>1814</v>
      </c>
      <c r="D961" s="57">
        <v>2021</v>
      </c>
      <c r="E961" s="61">
        <v>44403</v>
      </c>
      <c r="F961" s="62" t="s">
        <v>19</v>
      </c>
      <c r="G961" s="62" t="s">
        <v>122</v>
      </c>
      <c r="H961" s="63" t="s">
        <v>35</v>
      </c>
      <c r="I961" s="63" t="s">
        <v>31</v>
      </c>
      <c r="J961" s="63" t="s">
        <v>31</v>
      </c>
      <c r="K961" s="63" t="s">
        <v>31</v>
      </c>
      <c r="L961" s="63" t="s">
        <v>31</v>
      </c>
      <c r="M961" s="62" t="s">
        <v>1700</v>
      </c>
      <c r="N961" s="57">
        <f>SUM(O961:U961,V961:BK961)</f>
        <v>10</v>
      </c>
      <c r="O961" s="57">
        <v>0</v>
      </c>
      <c r="P961" s="57">
        <v>0</v>
      </c>
      <c r="Q961" s="57">
        <v>0</v>
      </c>
      <c r="R961" s="57">
        <v>0</v>
      </c>
      <c r="S961" s="57">
        <v>0</v>
      </c>
      <c r="T961" s="57">
        <v>7</v>
      </c>
      <c r="U961" s="57">
        <v>3</v>
      </c>
      <c r="V961" s="57">
        <v>0</v>
      </c>
      <c r="W961" s="57">
        <v>0</v>
      </c>
      <c r="X961" s="57">
        <v>0</v>
      </c>
      <c r="Y961" s="57">
        <v>0</v>
      </c>
      <c r="Z961" s="57">
        <v>0</v>
      </c>
      <c r="AA961" s="57">
        <v>0</v>
      </c>
      <c r="AB961" s="57">
        <v>0</v>
      </c>
      <c r="AC961" s="57">
        <v>0</v>
      </c>
      <c r="AD961" s="57">
        <v>0</v>
      </c>
      <c r="AE961" s="57">
        <v>0</v>
      </c>
      <c r="AF961" s="57">
        <v>0</v>
      </c>
      <c r="AG961" s="57">
        <v>0</v>
      </c>
      <c r="AH961" s="57">
        <v>0</v>
      </c>
      <c r="AI961" s="57">
        <v>0</v>
      </c>
      <c r="AJ961" s="57">
        <v>0</v>
      </c>
      <c r="AK961" s="57">
        <v>0</v>
      </c>
      <c r="AL961" s="57">
        <v>0</v>
      </c>
      <c r="AM961" s="57">
        <v>0</v>
      </c>
      <c r="AN961" s="57">
        <v>0</v>
      </c>
      <c r="AO961" s="57">
        <v>0</v>
      </c>
      <c r="AP961" s="57">
        <v>0</v>
      </c>
      <c r="AQ961" s="57">
        <v>0</v>
      </c>
      <c r="AR961" s="57">
        <v>0</v>
      </c>
      <c r="AS961" s="57">
        <v>0</v>
      </c>
      <c r="AT961" s="57">
        <v>0</v>
      </c>
      <c r="AU961" s="57">
        <v>0</v>
      </c>
      <c r="AV961" s="57">
        <v>0</v>
      </c>
      <c r="AW961" s="57">
        <v>0</v>
      </c>
      <c r="AX961" s="57">
        <v>0</v>
      </c>
      <c r="AY961" s="57">
        <v>0</v>
      </c>
      <c r="AZ961" s="57">
        <v>0</v>
      </c>
      <c r="BA961" s="57">
        <v>0</v>
      </c>
      <c r="BB961" s="57">
        <v>0</v>
      </c>
      <c r="BC961" s="57">
        <v>0</v>
      </c>
      <c r="BD961" s="57">
        <v>0</v>
      </c>
      <c r="BE961" s="57">
        <v>0</v>
      </c>
      <c r="BF961" s="57">
        <v>0</v>
      </c>
      <c r="BG961" s="57">
        <v>0</v>
      </c>
      <c r="BH961" s="57">
        <v>0</v>
      </c>
      <c r="BI961" s="57">
        <v>0</v>
      </c>
      <c r="BJ961" s="57">
        <v>0</v>
      </c>
      <c r="BK961" s="57">
        <v>0</v>
      </c>
      <c r="BL961" s="62">
        <f t="shared" si="6"/>
        <v>0</v>
      </c>
      <c r="BM961" s="57">
        <f t="shared" si="1"/>
        <v>0</v>
      </c>
      <c r="BN961" s="57">
        <f t="shared" si="2"/>
        <v>0</v>
      </c>
      <c r="BO961" s="57">
        <f t="shared" si="3"/>
        <v>0</v>
      </c>
      <c r="BP961" s="57">
        <f t="shared" si="4"/>
        <v>0</v>
      </c>
    </row>
    <row r="962" spans="1:68" s="57" customFormat="1" ht="15" hidden="1" customHeight="1" x14ac:dyDescent="0.3">
      <c r="A962" s="57" t="s">
        <v>1811</v>
      </c>
      <c r="B962" s="57" t="s">
        <v>1813</v>
      </c>
      <c r="C962" s="57" t="s">
        <v>1814</v>
      </c>
      <c r="D962" s="57">
        <v>2021</v>
      </c>
      <c r="E962" s="61">
        <v>44403</v>
      </c>
      <c r="F962" s="62" t="s">
        <v>19</v>
      </c>
      <c r="G962" s="62" t="s">
        <v>125</v>
      </c>
      <c r="H962" s="63" t="s">
        <v>45</v>
      </c>
      <c r="I962" s="63" t="s">
        <v>45</v>
      </c>
      <c r="J962" s="63" t="s">
        <v>45</v>
      </c>
      <c r="K962" s="63" t="s">
        <v>45</v>
      </c>
      <c r="L962" s="63" t="s">
        <v>45</v>
      </c>
      <c r="M962" s="62" t="s">
        <v>1698</v>
      </c>
      <c r="O962" s="57">
        <v>0</v>
      </c>
      <c r="P962" s="57">
        <v>0</v>
      </c>
      <c r="Q962" s="57">
        <v>0</v>
      </c>
      <c r="R962" s="57">
        <v>0</v>
      </c>
      <c r="S962" s="57">
        <v>0</v>
      </c>
      <c r="T962" s="57">
        <v>0</v>
      </c>
      <c r="U962" s="57">
        <v>0</v>
      </c>
      <c r="V962" s="57">
        <v>0</v>
      </c>
      <c r="W962" s="57">
        <v>0</v>
      </c>
      <c r="X962" s="57">
        <v>7</v>
      </c>
      <c r="Y962" s="57">
        <v>0</v>
      </c>
      <c r="Z962" s="57">
        <v>1</v>
      </c>
      <c r="AA962" s="57">
        <v>0</v>
      </c>
      <c r="AB962" s="57">
        <v>2</v>
      </c>
      <c r="AC962" s="57">
        <v>0</v>
      </c>
      <c r="AD962" s="57">
        <v>0</v>
      </c>
      <c r="AE962" s="57">
        <v>0</v>
      </c>
      <c r="AF962" s="57">
        <v>0</v>
      </c>
      <c r="AG962" s="57">
        <v>0</v>
      </c>
      <c r="AH962" s="57">
        <v>0</v>
      </c>
      <c r="AI962" s="57">
        <v>0</v>
      </c>
      <c r="AJ962" s="57">
        <v>0</v>
      </c>
      <c r="AK962" s="57">
        <v>0</v>
      </c>
      <c r="AL962" s="57">
        <v>0</v>
      </c>
      <c r="AM962" s="57">
        <v>0</v>
      </c>
      <c r="AN962" s="57">
        <v>0</v>
      </c>
      <c r="AO962" s="57">
        <v>0</v>
      </c>
      <c r="AP962" s="57">
        <v>0</v>
      </c>
      <c r="AQ962" s="57">
        <v>0</v>
      </c>
      <c r="AR962" s="57">
        <v>0</v>
      </c>
      <c r="AS962" s="57">
        <v>0</v>
      </c>
      <c r="AT962" s="57">
        <v>0</v>
      </c>
      <c r="AU962" s="57">
        <v>0</v>
      </c>
      <c r="AV962" s="57">
        <v>0</v>
      </c>
      <c r="AW962" s="57">
        <v>0</v>
      </c>
      <c r="AX962" s="57">
        <v>0</v>
      </c>
      <c r="AY962" s="57">
        <v>0</v>
      </c>
      <c r="AZ962" s="57">
        <v>0</v>
      </c>
      <c r="BA962" s="57">
        <v>0</v>
      </c>
      <c r="BB962" s="57">
        <v>0</v>
      </c>
      <c r="BC962" s="57">
        <v>0</v>
      </c>
      <c r="BD962" s="57">
        <v>0</v>
      </c>
      <c r="BE962" s="57">
        <v>0</v>
      </c>
      <c r="BF962" s="57">
        <v>0</v>
      </c>
      <c r="BG962" s="57">
        <v>0</v>
      </c>
      <c r="BH962" s="57">
        <v>0</v>
      </c>
      <c r="BI962" s="57">
        <v>0</v>
      </c>
      <c r="BJ962" s="57">
        <v>0</v>
      </c>
      <c r="BK962" s="57">
        <v>0</v>
      </c>
      <c r="BL962" s="62">
        <f t="shared" si="6"/>
        <v>10</v>
      </c>
      <c r="BM962" s="57">
        <f t="shared" si="1"/>
        <v>2</v>
      </c>
      <c r="BN962" s="57">
        <f t="shared" si="2"/>
        <v>1</v>
      </c>
      <c r="BO962" s="57">
        <f t="shared" si="3"/>
        <v>0</v>
      </c>
      <c r="BP962" s="57">
        <f t="shared" si="4"/>
        <v>7</v>
      </c>
    </row>
    <row r="963" spans="1:68" s="57" customFormat="1" ht="15" hidden="1" customHeight="1" x14ac:dyDescent="0.3">
      <c r="A963" s="57" t="s">
        <v>1811</v>
      </c>
      <c r="B963" s="57" t="s">
        <v>1813</v>
      </c>
      <c r="C963" s="57" t="s">
        <v>1814</v>
      </c>
      <c r="D963" s="57">
        <v>2021</v>
      </c>
      <c r="E963" s="61">
        <v>44403</v>
      </c>
      <c r="F963" s="62" t="s">
        <v>19</v>
      </c>
      <c r="G963" s="62" t="s">
        <v>125</v>
      </c>
      <c r="H963" s="63" t="s">
        <v>45</v>
      </c>
      <c r="I963" s="63" t="s">
        <v>45</v>
      </c>
      <c r="J963" s="63" t="s">
        <v>45</v>
      </c>
      <c r="K963" s="63" t="s">
        <v>45</v>
      </c>
      <c r="L963" s="63" t="s">
        <v>45</v>
      </c>
      <c r="M963" s="62" t="s">
        <v>1699</v>
      </c>
      <c r="O963" s="57">
        <v>0</v>
      </c>
      <c r="P963" s="57">
        <v>0</v>
      </c>
      <c r="Q963" s="57">
        <v>0</v>
      </c>
      <c r="R963" s="57">
        <v>0</v>
      </c>
      <c r="S963" s="57">
        <v>0</v>
      </c>
      <c r="T963" s="57">
        <v>0</v>
      </c>
      <c r="U963" s="57">
        <v>0</v>
      </c>
      <c r="V963" s="57">
        <v>0</v>
      </c>
      <c r="W963" s="57">
        <v>0</v>
      </c>
      <c r="X963" s="57">
        <v>1</v>
      </c>
      <c r="Y963" s="57">
        <v>0</v>
      </c>
      <c r="Z963" s="57">
        <v>2</v>
      </c>
      <c r="AA963" s="57">
        <v>0</v>
      </c>
      <c r="AB963" s="57">
        <v>0</v>
      </c>
      <c r="AC963" s="57">
        <v>0</v>
      </c>
      <c r="AD963" s="57">
        <v>0</v>
      </c>
      <c r="AE963" s="57">
        <v>0</v>
      </c>
      <c r="AF963" s="57">
        <v>0</v>
      </c>
      <c r="AG963" s="57">
        <v>0</v>
      </c>
      <c r="AH963" s="57">
        <v>0</v>
      </c>
      <c r="AI963" s="57">
        <v>0</v>
      </c>
      <c r="AJ963" s="57">
        <v>0</v>
      </c>
      <c r="AK963" s="57">
        <v>0</v>
      </c>
      <c r="AL963" s="57">
        <v>0</v>
      </c>
      <c r="AM963" s="57">
        <v>0</v>
      </c>
      <c r="AN963" s="57">
        <v>0</v>
      </c>
      <c r="AO963" s="57">
        <v>1</v>
      </c>
      <c r="AP963" s="57">
        <v>0</v>
      </c>
      <c r="AQ963" s="57">
        <v>0</v>
      </c>
      <c r="AR963" s="57">
        <v>0</v>
      </c>
      <c r="AS963" s="57">
        <v>0</v>
      </c>
      <c r="AT963" s="57">
        <v>0</v>
      </c>
      <c r="AU963" s="57">
        <v>0</v>
      </c>
      <c r="AV963" s="57">
        <v>0</v>
      </c>
      <c r="AW963" s="57">
        <v>0</v>
      </c>
      <c r="AX963" s="57">
        <v>0</v>
      </c>
      <c r="AY963" s="57">
        <v>0</v>
      </c>
      <c r="AZ963" s="57">
        <v>0</v>
      </c>
      <c r="BA963" s="57">
        <v>0</v>
      </c>
      <c r="BB963" s="57">
        <v>0</v>
      </c>
      <c r="BC963" s="57">
        <v>0</v>
      </c>
      <c r="BD963" s="57">
        <v>0</v>
      </c>
      <c r="BE963" s="57">
        <v>0</v>
      </c>
      <c r="BF963" s="57">
        <v>0</v>
      </c>
      <c r="BG963" s="57">
        <v>0</v>
      </c>
      <c r="BH963" s="57">
        <v>0</v>
      </c>
      <c r="BI963" s="57">
        <v>0</v>
      </c>
      <c r="BJ963" s="57">
        <v>0</v>
      </c>
      <c r="BK963" s="57">
        <v>0</v>
      </c>
      <c r="BL963" s="62">
        <f t="shared" si="6"/>
        <v>4</v>
      </c>
      <c r="BM963" s="57">
        <f t="shared" si="1"/>
        <v>1</v>
      </c>
      <c r="BN963" s="57">
        <f t="shared" si="2"/>
        <v>2</v>
      </c>
      <c r="BO963" s="57">
        <f t="shared" si="3"/>
        <v>0</v>
      </c>
      <c r="BP963" s="57">
        <f t="shared" si="4"/>
        <v>1</v>
      </c>
    </row>
    <row r="964" spans="1:68" s="57" customFormat="1" ht="15" hidden="1" customHeight="1" x14ac:dyDescent="0.3">
      <c r="A964" s="57" t="s">
        <v>1811</v>
      </c>
      <c r="B964" s="57" t="s">
        <v>1813</v>
      </c>
      <c r="C964" s="57" t="s">
        <v>1814</v>
      </c>
      <c r="D964" s="57">
        <v>2021</v>
      </c>
      <c r="E964" s="61">
        <v>44403</v>
      </c>
      <c r="F964" s="62" t="s">
        <v>19</v>
      </c>
      <c r="G964" s="62" t="s">
        <v>125</v>
      </c>
      <c r="H964" s="63" t="s">
        <v>45</v>
      </c>
      <c r="I964" s="63" t="s">
        <v>45</v>
      </c>
      <c r="J964" s="63" t="s">
        <v>45</v>
      </c>
      <c r="K964" s="63" t="s">
        <v>45</v>
      </c>
      <c r="L964" s="63" t="s">
        <v>45</v>
      </c>
      <c r="M964" s="62" t="s">
        <v>1700</v>
      </c>
      <c r="N964" s="57">
        <f>SUM(O964:U964,V964:BK964)</f>
        <v>10</v>
      </c>
      <c r="O964" s="57">
        <v>0</v>
      </c>
      <c r="P964" s="57">
        <v>0</v>
      </c>
      <c r="Q964" s="57">
        <v>0</v>
      </c>
      <c r="R964" s="57">
        <v>0</v>
      </c>
      <c r="S964" s="57">
        <v>0</v>
      </c>
      <c r="T964" s="57">
        <v>10</v>
      </c>
      <c r="U964" s="57">
        <v>0</v>
      </c>
      <c r="V964" s="57">
        <v>0</v>
      </c>
      <c r="W964" s="57">
        <v>0</v>
      </c>
      <c r="X964" s="57">
        <v>0</v>
      </c>
      <c r="Y964" s="57">
        <v>0</v>
      </c>
      <c r="Z964" s="57">
        <v>0</v>
      </c>
      <c r="AA964" s="57">
        <v>0</v>
      </c>
      <c r="AB964" s="57">
        <v>0</v>
      </c>
      <c r="AC964" s="57">
        <v>0</v>
      </c>
      <c r="AD964" s="57">
        <v>0</v>
      </c>
      <c r="AE964" s="57">
        <v>0</v>
      </c>
      <c r="AF964" s="57">
        <v>0</v>
      </c>
      <c r="AG964" s="57">
        <v>0</v>
      </c>
      <c r="AH964" s="57">
        <v>0</v>
      </c>
      <c r="AI964" s="57">
        <v>0</v>
      </c>
      <c r="AJ964" s="57">
        <v>0</v>
      </c>
      <c r="AK964" s="57">
        <v>0</v>
      </c>
      <c r="AL964" s="57">
        <v>0</v>
      </c>
      <c r="AM964" s="57">
        <v>0</v>
      </c>
      <c r="AN964" s="57">
        <v>0</v>
      </c>
      <c r="AO964" s="57">
        <v>0</v>
      </c>
      <c r="AP964" s="57">
        <v>0</v>
      </c>
      <c r="AQ964" s="57">
        <v>0</v>
      </c>
      <c r="AR964" s="57">
        <v>0</v>
      </c>
      <c r="AS964" s="57">
        <v>0</v>
      </c>
      <c r="AT964" s="57">
        <v>0</v>
      </c>
      <c r="AU964" s="57">
        <v>0</v>
      </c>
      <c r="AV964" s="57">
        <v>0</v>
      </c>
      <c r="AW964" s="57">
        <v>0</v>
      </c>
      <c r="AX964" s="57">
        <v>0</v>
      </c>
      <c r="AY964" s="57">
        <v>0</v>
      </c>
      <c r="AZ964" s="57">
        <v>0</v>
      </c>
      <c r="BA964" s="57">
        <v>0</v>
      </c>
      <c r="BB964" s="57">
        <v>0</v>
      </c>
      <c r="BC964" s="57">
        <v>0</v>
      </c>
      <c r="BD964" s="57">
        <v>0</v>
      </c>
      <c r="BE964" s="57">
        <v>0</v>
      </c>
      <c r="BF964" s="57">
        <v>0</v>
      </c>
      <c r="BG964" s="57">
        <v>0</v>
      </c>
      <c r="BH964" s="57">
        <v>0</v>
      </c>
      <c r="BI964" s="57">
        <v>0</v>
      </c>
      <c r="BJ964" s="57">
        <v>0</v>
      </c>
      <c r="BK964" s="57">
        <v>0</v>
      </c>
      <c r="BL964" s="62">
        <f t="shared" si="6"/>
        <v>0</v>
      </c>
      <c r="BM964" s="57">
        <f t="shared" si="1"/>
        <v>0</v>
      </c>
      <c r="BN964" s="57">
        <f t="shared" si="2"/>
        <v>0</v>
      </c>
      <c r="BO964" s="57">
        <f t="shared" si="3"/>
        <v>0</v>
      </c>
      <c r="BP964" s="57">
        <f t="shared" si="4"/>
        <v>0</v>
      </c>
    </row>
    <row r="965" spans="1:68" s="57" customFormat="1" ht="15" hidden="1" customHeight="1" x14ac:dyDescent="0.3">
      <c r="A965" s="57" t="s">
        <v>1811</v>
      </c>
      <c r="B965" s="57" t="s">
        <v>1813</v>
      </c>
      <c r="C965" s="57" t="s">
        <v>1814</v>
      </c>
      <c r="D965" s="57">
        <v>2021</v>
      </c>
      <c r="E965" s="61">
        <v>44403</v>
      </c>
      <c r="F965" s="62" t="s">
        <v>19</v>
      </c>
      <c r="G965" s="62" t="s">
        <v>128</v>
      </c>
      <c r="H965" s="63" t="s">
        <v>26</v>
      </c>
      <c r="I965" s="63" t="s">
        <v>26</v>
      </c>
      <c r="J965" s="63" t="s">
        <v>27</v>
      </c>
      <c r="K965" s="63" t="s">
        <v>26</v>
      </c>
      <c r="L965" s="63" t="s">
        <v>27</v>
      </c>
      <c r="M965" s="62" t="s">
        <v>1698</v>
      </c>
      <c r="O965" s="57">
        <v>0</v>
      </c>
      <c r="P965" s="57">
        <v>0</v>
      </c>
      <c r="Q965" s="57">
        <v>0</v>
      </c>
      <c r="R965" s="57">
        <v>0</v>
      </c>
      <c r="S965" s="57">
        <v>0</v>
      </c>
      <c r="T965" s="57">
        <v>0</v>
      </c>
      <c r="U965" s="57">
        <v>0</v>
      </c>
      <c r="V965" s="57">
        <v>0</v>
      </c>
      <c r="W965" s="57">
        <v>0</v>
      </c>
      <c r="X965" s="57">
        <v>0</v>
      </c>
      <c r="Y965" s="57">
        <v>0</v>
      </c>
      <c r="Z965" s="57">
        <v>0</v>
      </c>
      <c r="AA965" s="57">
        <v>2</v>
      </c>
      <c r="AB965" s="57">
        <v>0</v>
      </c>
      <c r="AC965" s="57">
        <v>0</v>
      </c>
      <c r="AD965" s="57">
        <v>0</v>
      </c>
      <c r="AE965" s="57">
        <v>0</v>
      </c>
      <c r="AF965" s="57">
        <v>0</v>
      </c>
      <c r="AG965" s="57">
        <v>0</v>
      </c>
      <c r="AH965" s="57">
        <v>0</v>
      </c>
      <c r="AI965" s="57">
        <v>0</v>
      </c>
      <c r="AJ965" s="57">
        <v>0</v>
      </c>
      <c r="AK965" s="57">
        <v>0</v>
      </c>
      <c r="AL965" s="57">
        <v>0</v>
      </c>
      <c r="AM965" s="57">
        <v>0</v>
      </c>
      <c r="AN965" s="57">
        <v>0</v>
      </c>
      <c r="AO965" s="57">
        <v>5</v>
      </c>
      <c r="AP965" s="57">
        <v>0</v>
      </c>
      <c r="AQ965" s="57">
        <v>0</v>
      </c>
      <c r="AR965" s="57">
        <v>2</v>
      </c>
      <c r="AS965" s="57">
        <v>0</v>
      </c>
      <c r="AT965" s="57">
        <v>0</v>
      </c>
      <c r="AU965" s="57">
        <v>0</v>
      </c>
      <c r="AV965" s="57">
        <v>0</v>
      </c>
      <c r="AW965" s="57">
        <v>0</v>
      </c>
      <c r="AX965" s="57">
        <v>0</v>
      </c>
      <c r="AY965" s="57">
        <v>0</v>
      </c>
      <c r="AZ965" s="57">
        <v>0</v>
      </c>
      <c r="BA965" s="57">
        <v>0</v>
      </c>
      <c r="BB965" s="57">
        <v>0</v>
      </c>
      <c r="BC965" s="57">
        <v>0</v>
      </c>
      <c r="BD965" s="57">
        <v>1</v>
      </c>
      <c r="BE965" s="57">
        <v>0</v>
      </c>
      <c r="BF965" s="57">
        <v>0</v>
      </c>
      <c r="BG965" s="57">
        <v>0</v>
      </c>
      <c r="BH965" s="57">
        <v>0</v>
      </c>
      <c r="BI965" s="57">
        <v>0</v>
      </c>
      <c r="BJ965" s="57">
        <v>0</v>
      </c>
      <c r="BK965" s="57">
        <v>0</v>
      </c>
      <c r="BL965" s="62">
        <f t="shared" si="6"/>
        <v>10</v>
      </c>
      <c r="BM965" s="57">
        <f t="shared" si="1"/>
        <v>8</v>
      </c>
      <c r="BN965" s="57">
        <f t="shared" si="2"/>
        <v>2</v>
      </c>
      <c r="BO965" s="57">
        <f t="shared" si="3"/>
        <v>0</v>
      </c>
      <c r="BP965" s="57">
        <f t="shared" si="4"/>
        <v>0</v>
      </c>
    </row>
    <row r="966" spans="1:68" s="57" customFormat="1" ht="15" hidden="1" customHeight="1" x14ac:dyDescent="0.3">
      <c r="A966" s="57" t="s">
        <v>1811</v>
      </c>
      <c r="B966" s="57" t="s">
        <v>1813</v>
      </c>
      <c r="C966" s="57" t="s">
        <v>1814</v>
      </c>
      <c r="D966" s="57">
        <v>2021</v>
      </c>
      <c r="E966" s="61">
        <v>44403</v>
      </c>
      <c r="F966" s="62" t="s">
        <v>19</v>
      </c>
      <c r="G966" s="62" t="s">
        <v>128</v>
      </c>
      <c r="H966" s="63" t="s">
        <v>26</v>
      </c>
      <c r="I966" s="63" t="s">
        <v>26</v>
      </c>
      <c r="J966" s="63" t="s">
        <v>27</v>
      </c>
      <c r="K966" s="63" t="s">
        <v>26</v>
      </c>
      <c r="L966" s="63" t="s">
        <v>27</v>
      </c>
      <c r="M966" s="62" t="s">
        <v>1699</v>
      </c>
      <c r="O966" s="57">
        <v>0</v>
      </c>
      <c r="P966" s="57">
        <v>0</v>
      </c>
      <c r="Q966" s="57">
        <v>0</v>
      </c>
      <c r="R966" s="57">
        <v>0</v>
      </c>
      <c r="S966" s="57">
        <v>0</v>
      </c>
      <c r="T966" s="57">
        <v>0</v>
      </c>
      <c r="U966" s="57">
        <v>0</v>
      </c>
      <c r="V966" s="57">
        <v>0</v>
      </c>
      <c r="W966" s="57">
        <v>0</v>
      </c>
      <c r="X966" s="57">
        <v>0</v>
      </c>
      <c r="Y966" s="57">
        <v>0</v>
      </c>
      <c r="Z966" s="57">
        <v>0</v>
      </c>
      <c r="AA966" s="57">
        <v>5</v>
      </c>
      <c r="AB966" s="57">
        <v>0</v>
      </c>
      <c r="AC966" s="57">
        <v>0</v>
      </c>
      <c r="AD966" s="57">
        <v>0</v>
      </c>
      <c r="AE966" s="57">
        <v>0</v>
      </c>
      <c r="AF966" s="57">
        <v>0</v>
      </c>
      <c r="AG966" s="57">
        <v>0</v>
      </c>
      <c r="AH966" s="57">
        <v>0</v>
      </c>
      <c r="AI966" s="57">
        <v>0</v>
      </c>
      <c r="AJ966" s="57">
        <v>0</v>
      </c>
      <c r="AK966" s="57">
        <v>0</v>
      </c>
      <c r="AL966" s="57">
        <v>0</v>
      </c>
      <c r="AM966" s="57">
        <v>0</v>
      </c>
      <c r="AN966" s="57">
        <v>0</v>
      </c>
      <c r="AO966" s="57">
        <v>3</v>
      </c>
      <c r="AP966" s="57">
        <v>0</v>
      </c>
      <c r="AQ966" s="57">
        <v>0</v>
      </c>
      <c r="AR966" s="57">
        <v>0</v>
      </c>
      <c r="AS966" s="57">
        <v>0</v>
      </c>
      <c r="AT966" s="57">
        <v>0</v>
      </c>
      <c r="AU966" s="57">
        <v>0</v>
      </c>
      <c r="AV966" s="57">
        <v>0</v>
      </c>
      <c r="AW966" s="57">
        <v>0</v>
      </c>
      <c r="AX966" s="57">
        <v>0</v>
      </c>
      <c r="AY966" s="57">
        <v>0</v>
      </c>
      <c r="AZ966" s="57">
        <v>0</v>
      </c>
      <c r="BA966" s="57">
        <v>0</v>
      </c>
      <c r="BB966" s="57">
        <v>0</v>
      </c>
      <c r="BC966" s="57">
        <v>0</v>
      </c>
      <c r="BD966" s="57">
        <v>1</v>
      </c>
      <c r="BE966" s="57">
        <v>0</v>
      </c>
      <c r="BF966" s="57">
        <v>0</v>
      </c>
      <c r="BG966" s="57">
        <v>0</v>
      </c>
      <c r="BH966" s="57">
        <v>0</v>
      </c>
      <c r="BI966" s="57">
        <v>0</v>
      </c>
      <c r="BJ966" s="57">
        <v>0</v>
      </c>
      <c r="BK966" s="57">
        <v>0</v>
      </c>
      <c r="BL966" s="62">
        <f t="shared" si="6"/>
        <v>9</v>
      </c>
      <c r="BM966" s="57">
        <f t="shared" si="1"/>
        <v>4</v>
      </c>
      <c r="BN966" s="57">
        <f t="shared" si="2"/>
        <v>5</v>
      </c>
      <c r="BO966" s="57">
        <f t="shared" si="3"/>
        <v>0</v>
      </c>
      <c r="BP966" s="57">
        <f t="shared" si="4"/>
        <v>0</v>
      </c>
    </row>
    <row r="967" spans="1:68" s="57" customFormat="1" ht="15" hidden="1" customHeight="1" x14ac:dyDescent="0.3">
      <c r="A967" s="57" t="s">
        <v>1811</v>
      </c>
      <c r="B967" s="57" t="s">
        <v>1813</v>
      </c>
      <c r="C967" s="57" t="s">
        <v>1814</v>
      </c>
      <c r="D967" s="57">
        <v>2021</v>
      </c>
      <c r="E967" s="61">
        <v>44403</v>
      </c>
      <c r="F967" s="62" t="s">
        <v>19</v>
      </c>
      <c r="G967" s="62" t="s">
        <v>128</v>
      </c>
      <c r="H967" s="63" t="s">
        <v>26</v>
      </c>
      <c r="I967" s="63" t="s">
        <v>26</v>
      </c>
      <c r="J967" s="63" t="s">
        <v>27</v>
      </c>
      <c r="K967" s="63" t="s">
        <v>26</v>
      </c>
      <c r="L967" s="63" t="s">
        <v>27</v>
      </c>
      <c r="M967" s="62" t="s">
        <v>1700</v>
      </c>
      <c r="N967" s="57">
        <f>SUM(O967:U967,V967:BK967)</f>
        <v>10</v>
      </c>
      <c r="O967" s="57">
        <v>0</v>
      </c>
      <c r="P967" s="57">
        <v>0</v>
      </c>
      <c r="Q967" s="57">
        <v>0</v>
      </c>
      <c r="R967" s="57">
        <v>0</v>
      </c>
      <c r="S967" s="57">
        <v>0</v>
      </c>
      <c r="T967" s="57">
        <v>10</v>
      </c>
      <c r="U967" s="57">
        <v>0</v>
      </c>
      <c r="V967" s="57">
        <v>0</v>
      </c>
      <c r="W967" s="57">
        <v>0</v>
      </c>
      <c r="X967" s="57">
        <v>0</v>
      </c>
      <c r="Y967" s="57">
        <v>0</v>
      </c>
      <c r="Z967" s="57">
        <v>0</v>
      </c>
      <c r="AA967" s="57">
        <v>0</v>
      </c>
      <c r="AB967" s="57">
        <v>0</v>
      </c>
      <c r="AC967" s="57">
        <v>0</v>
      </c>
      <c r="AD967" s="57">
        <v>0</v>
      </c>
      <c r="AE967" s="57">
        <v>0</v>
      </c>
      <c r="AF967" s="57">
        <v>0</v>
      </c>
      <c r="AG967" s="57">
        <v>0</v>
      </c>
      <c r="AH967" s="57">
        <v>0</v>
      </c>
      <c r="AI967" s="57">
        <v>0</v>
      </c>
      <c r="AJ967" s="57">
        <v>0</v>
      </c>
      <c r="AK967" s="57">
        <v>0</v>
      </c>
      <c r="AL967" s="57">
        <v>0</v>
      </c>
      <c r="AM967" s="57">
        <v>0</v>
      </c>
      <c r="AN967" s="57">
        <v>0</v>
      </c>
      <c r="AO967" s="57">
        <v>0</v>
      </c>
      <c r="AP967" s="57">
        <v>0</v>
      </c>
      <c r="AQ967" s="57">
        <v>0</v>
      </c>
      <c r="AR967" s="57">
        <v>0</v>
      </c>
      <c r="AS967" s="57">
        <v>0</v>
      </c>
      <c r="AT967" s="57">
        <v>0</v>
      </c>
      <c r="AU967" s="57">
        <v>0</v>
      </c>
      <c r="AV967" s="57">
        <v>0</v>
      </c>
      <c r="AW967" s="57">
        <v>0</v>
      </c>
      <c r="AX967" s="57">
        <v>0</v>
      </c>
      <c r="AY967" s="57">
        <v>0</v>
      </c>
      <c r="AZ967" s="57">
        <v>0</v>
      </c>
      <c r="BA967" s="57">
        <v>0</v>
      </c>
      <c r="BB967" s="57">
        <v>0</v>
      </c>
      <c r="BC967" s="57">
        <v>0</v>
      </c>
      <c r="BD967" s="57">
        <v>0</v>
      </c>
      <c r="BE967" s="57">
        <v>0</v>
      </c>
      <c r="BF967" s="57">
        <v>0</v>
      </c>
      <c r="BG967" s="57">
        <v>0</v>
      </c>
      <c r="BH967" s="57">
        <v>0</v>
      </c>
      <c r="BI967" s="57">
        <v>0</v>
      </c>
      <c r="BJ967" s="57">
        <v>0</v>
      </c>
      <c r="BK967" s="57">
        <v>0</v>
      </c>
      <c r="BL967" s="62">
        <f t="shared" si="6"/>
        <v>0</v>
      </c>
      <c r="BM967" s="57">
        <f t="shared" si="1"/>
        <v>0</v>
      </c>
      <c r="BN967" s="57">
        <f t="shared" si="2"/>
        <v>0</v>
      </c>
      <c r="BO967" s="57">
        <f t="shared" si="3"/>
        <v>0</v>
      </c>
      <c r="BP967" s="57">
        <f t="shared" si="4"/>
        <v>0</v>
      </c>
    </row>
    <row r="968" spans="1:68" s="57" customFormat="1" ht="15" hidden="1" customHeight="1" x14ac:dyDescent="0.3">
      <c r="A968" s="57" t="s">
        <v>1811</v>
      </c>
      <c r="B968" s="57" t="s">
        <v>1813</v>
      </c>
      <c r="C968" s="57" t="s">
        <v>1814</v>
      </c>
      <c r="D968" s="57">
        <v>2021</v>
      </c>
      <c r="E968" s="61">
        <v>44403</v>
      </c>
      <c r="F968" s="62" t="s">
        <v>19</v>
      </c>
      <c r="G968" s="62" t="s">
        <v>131</v>
      </c>
      <c r="H968" s="63" t="s">
        <v>22</v>
      </c>
      <c r="I968" s="63" t="s">
        <v>22</v>
      </c>
      <c r="J968" s="63" t="s">
        <v>21</v>
      </c>
      <c r="K968" s="63" t="s">
        <v>22</v>
      </c>
      <c r="L968" s="63" t="s">
        <v>21</v>
      </c>
      <c r="M968" s="62" t="s">
        <v>1698</v>
      </c>
      <c r="O968" s="57">
        <v>0</v>
      </c>
      <c r="P968" s="57">
        <v>0</v>
      </c>
      <c r="Q968" s="57">
        <v>0</v>
      </c>
      <c r="R968" s="57">
        <v>0</v>
      </c>
      <c r="S968" s="57">
        <v>0</v>
      </c>
      <c r="T968" s="57">
        <v>0</v>
      </c>
      <c r="U968" s="57">
        <v>0</v>
      </c>
      <c r="V968" s="57">
        <v>0</v>
      </c>
      <c r="W968" s="57">
        <v>0</v>
      </c>
      <c r="X968" s="57">
        <v>0</v>
      </c>
      <c r="Y968" s="57">
        <v>4</v>
      </c>
      <c r="Z968" s="57">
        <v>0</v>
      </c>
      <c r="AA968" s="57">
        <v>0</v>
      </c>
      <c r="AB968" s="57">
        <v>0</v>
      </c>
      <c r="AC968" s="57">
        <v>0</v>
      </c>
      <c r="AD968" s="57">
        <v>0</v>
      </c>
      <c r="AE968" s="57">
        <v>0</v>
      </c>
      <c r="AF968" s="57">
        <v>0</v>
      </c>
      <c r="AG968" s="57">
        <v>0</v>
      </c>
      <c r="AH968" s="57">
        <v>0</v>
      </c>
      <c r="AI968" s="57">
        <v>0</v>
      </c>
      <c r="AJ968" s="57">
        <v>0</v>
      </c>
      <c r="AK968" s="57">
        <v>0</v>
      </c>
      <c r="AL968" s="57">
        <v>0</v>
      </c>
      <c r="AM968" s="57">
        <v>0</v>
      </c>
      <c r="AN968" s="57">
        <v>0</v>
      </c>
      <c r="AO968" s="57">
        <v>3</v>
      </c>
      <c r="AP968" s="57">
        <v>0</v>
      </c>
      <c r="AQ968" s="57">
        <v>0</v>
      </c>
      <c r="AR968" s="57">
        <v>3</v>
      </c>
      <c r="AS968" s="57">
        <v>0</v>
      </c>
      <c r="AT968" s="57">
        <v>0</v>
      </c>
      <c r="AU968" s="57">
        <v>0</v>
      </c>
      <c r="AV968" s="57">
        <v>0</v>
      </c>
      <c r="AW968" s="57">
        <v>0</v>
      </c>
      <c r="AX968" s="57">
        <v>0</v>
      </c>
      <c r="AY968" s="57">
        <v>0</v>
      </c>
      <c r="AZ968" s="57">
        <v>0</v>
      </c>
      <c r="BA968" s="57">
        <v>0</v>
      </c>
      <c r="BB968" s="57">
        <v>0</v>
      </c>
      <c r="BC968" s="57">
        <v>0</v>
      </c>
      <c r="BD968" s="57">
        <v>2</v>
      </c>
      <c r="BE968" s="57">
        <v>0</v>
      </c>
      <c r="BF968" s="57">
        <v>0</v>
      </c>
      <c r="BG968" s="57">
        <v>0</v>
      </c>
      <c r="BH968" s="57">
        <v>0</v>
      </c>
      <c r="BI968" s="57">
        <v>0</v>
      </c>
      <c r="BJ968" s="57">
        <v>0</v>
      </c>
      <c r="BK968" s="57">
        <v>6</v>
      </c>
      <c r="BL968" s="62">
        <f t="shared" si="6"/>
        <v>18</v>
      </c>
      <c r="BM968" s="57">
        <f t="shared" si="1"/>
        <v>12</v>
      </c>
      <c r="BN968" s="57">
        <f t="shared" si="2"/>
        <v>6</v>
      </c>
      <c r="BO968" s="57">
        <f t="shared" si="3"/>
        <v>0</v>
      </c>
      <c r="BP968" s="57">
        <f t="shared" si="4"/>
        <v>0</v>
      </c>
    </row>
    <row r="969" spans="1:68" s="57" customFormat="1" ht="15" hidden="1" customHeight="1" x14ac:dyDescent="0.3">
      <c r="A969" s="57" t="s">
        <v>1811</v>
      </c>
      <c r="B969" s="57" t="s">
        <v>1813</v>
      </c>
      <c r="C969" s="57" t="s">
        <v>1814</v>
      </c>
      <c r="D969" s="57">
        <v>2021</v>
      </c>
      <c r="E969" s="61">
        <v>44403</v>
      </c>
      <c r="F969" s="62" t="s">
        <v>19</v>
      </c>
      <c r="G969" s="62" t="s">
        <v>131</v>
      </c>
      <c r="H969" s="63" t="s">
        <v>22</v>
      </c>
      <c r="I969" s="63" t="s">
        <v>22</v>
      </c>
      <c r="J969" s="63" t="s">
        <v>21</v>
      </c>
      <c r="K969" s="63" t="s">
        <v>22</v>
      </c>
      <c r="L969" s="63" t="s">
        <v>21</v>
      </c>
      <c r="M969" s="62" t="s">
        <v>1699</v>
      </c>
      <c r="O969" s="57">
        <v>0</v>
      </c>
      <c r="P969" s="57">
        <v>0</v>
      </c>
      <c r="Q969" s="57">
        <v>0</v>
      </c>
      <c r="R969" s="57">
        <v>0</v>
      </c>
      <c r="S969" s="57">
        <v>0</v>
      </c>
      <c r="T969" s="57">
        <v>0</v>
      </c>
      <c r="U969" s="57">
        <v>0</v>
      </c>
      <c r="V969" s="57">
        <v>0</v>
      </c>
      <c r="W969" s="57">
        <v>0</v>
      </c>
      <c r="X969" s="57">
        <v>0</v>
      </c>
      <c r="Y969" s="57">
        <v>0</v>
      </c>
      <c r="Z969" s="57">
        <v>0</v>
      </c>
      <c r="AA969" s="57">
        <v>0</v>
      </c>
      <c r="AB969" s="57">
        <v>0</v>
      </c>
      <c r="AC969" s="57">
        <v>0</v>
      </c>
      <c r="AD969" s="57">
        <v>0</v>
      </c>
      <c r="AE969" s="57">
        <v>0</v>
      </c>
      <c r="AF969" s="57">
        <v>0</v>
      </c>
      <c r="AG969" s="57">
        <v>0</v>
      </c>
      <c r="AH969" s="57">
        <v>0</v>
      </c>
      <c r="AI969" s="57">
        <v>0</v>
      </c>
      <c r="AJ969" s="57">
        <v>0</v>
      </c>
      <c r="AK969" s="57">
        <v>0</v>
      </c>
      <c r="AL969" s="57">
        <v>0</v>
      </c>
      <c r="AM969" s="57">
        <v>0</v>
      </c>
      <c r="AN969" s="57">
        <v>0</v>
      </c>
      <c r="AO969" s="57">
        <v>0</v>
      </c>
      <c r="AP969" s="57">
        <v>0</v>
      </c>
      <c r="AQ969" s="57">
        <v>0</v>
      </c>
      <c r="AR969" s="57">
        <v>0</v>
      </c>
      <c r="AS969" s="57">
        <v>0</v>
      </c>
      <c r="AT969" s="57">
        <v>0</v>
      </c>
      <c r="AU969" s="57">
        <v>0</v>
      </c>
      <c r="AV969" s="57">
        <v>0</v>
      </c>
      <c r="AW969" s="57">
        <v>0</v>
      </c>
      <c r="AX969" s="57">
        <v>0</v>
      </c>
      <c r="AY969" s="57">
        <v>0</v>
      </c>
      <c r="AZ969" s="57">
        <v>0</v>
      </c>
      <c r="BA969" s="57">
        <v>0</v>
      </c>
      <c r="BB969" s="57">
        <v>0</v>
      </c>
      <c r="BC969" s="57">
        <v>0</v>
      </c>
      <c r="BD969" s="57">
        <v>0</v>
      </c>
      <c r="BE969" s="57">
        <v>0</v>
      </c>
      <c r="BF969" s="57">
        <v>0</v>
      </c>
      <c r="BG969" s="57">
        <v>0</v>
      </c>
      <c r="BH969" s="57">
        <v>0</v>
      </c>
      <c r="BI969" s="57">
        <v>0</v>
      </c>
      <c r="BJ969" s="57">
        <v>0</v>
      </c>
      <c r="BK969" s="57">
        <v>0</v>
      </c>
      <c r="BL969" s="62">
        <f t="shared" si="6"/>
        <v>0</v>
      </c>
      <c r="BM969" s="57">
        <f t="shared" si="1"/>
        <v>0</v>
      </c>
      <c r="BN969" s="57">
        <f t="shared" si="2"/>
        <v>0</v>
      </c>
      <c r="BO969" s="57">
        <f t="shared" si="3"/>
        <v>0</v>
      </c>
      <c r="BP969" s="57">
        <f t="shared" si="4"/>
        <v>0</v>
      </c>
    </row>
    <row r="970" spans="1:68" s="57" customFormat="1" ht="15" hidden="1" customHeight="1" x14ac:dyDescent="0.3">
      <c r="A970" s="57" t="s">
        <v>1811</v>
      </c>
      <c r="B970" s="57" t="s">
        <v>1813</v>
      </c>
      <c r="C970" s="57" t="s">
        <v>1814</v>
      </c>
      <c r="D970" s="57">
        <v>2021</v>
      </c>
      <c r="E970" s="61">
        <v>44403</v>
      </c>
      <c r="F970" s="62" t="s">
        <v>19</v>
      </c>
      <c r="G970" s="62" t="s">
        <v>131</v>
      </c>
      <c r="H970" s="63" t="s">
        <v>22</v>
      </c>
      <c r="I970" s="63" t="s">
        <v>22</v>
      </c>
      <c r="J970" s="63" t="s">
        <v>21</v>
      </c>
      <c r="K970" s="63" t="s">
        <v>22</v>
      </c>
      <c r="L970" s="63" t="s">
        <v>21</v>
      </c>
      <c r="M970" s="62" t="s">
        <v>1700</v>
      </c>
      <c r="N970" s="57">
        <f>SUM(O970:U970,V970:BK970)</f>
        <v>10</v>
      </c>
      <c r="O970" s="57">
        <v>0</v>
      </c>
      <c r="P970" s="57">
        <v>0</v>
      </c>
      <c r="Q970" s="57">
        <v>0</v>
      </c>
      <c r="R970" s="57">
        <v>0</v>
      </c>
      <c r="S970" s="57">
        <v>0</v>
      </c>
      <c r="T970" s="57">
        <v>6</v>
      </c>
      <c r="U970" s="57">
        <v>3</v>
      </c>
      <c r="V970" s="57">
        <v>0</v>
      </c>
      <c r="W970" s="57">
        <v>0</v>
      </c>
      <c r="X970" s="57">
        <v>0</v>
      </c>
      <c r="Y970" s="57">
        <v>0</v>
      </c>
      <c r="Z970" s="57">
        <v>0</v>
      </c>
      <c r="AA970" s="57">
        <v>0</v>
      </c>
      <c r="AB970" s="57">
        <v>0</v>
      </c>
      <c r="AC970" s="57">
        <v>0</v>
      </c>
      <c r="AD970" s="57">
        <v>0</v>
      </c>
      <c r="AE970" s="57">
        <v>0</v>
      </c>
      <c r="AF970" s="57">
        <v>0</v>
      </c>
      <c r="AG970" s="57">
        <v>0</v>
      </c>
      <c r="AH970" s="57">
        <v>0</v>
      </c>
      <c r="AI970" s="57">
        <v>0</v>
      </c>
      <c r="AJ970" s="57">
        <v>0</v>
      </c>
      <c r="AK970" s="57">
        <v>0</v>
      </c>
      <c r="AL970" s="57">
        <v>0</v>
      </c>
      <c r="AM970" s="57">
        <v>0</v>
      </c>
      <c r="AN970" s="57">
        <v>0</v>
      </c>
      <c r="AO970" s="57">
        <v>0</v>
      </c>
      <c r="AP970" s="57">
        <v>0</v>
      </c>
      <c r="AQ970" s="57">
        <v>0</v>
      </c>
      <c r="AR970" s="57">
        <v>0</v>
      </c>
      <c r="AS970" s="57">
        <v>0</v>
      </c>
      <c r="AT970" s="57">
        <v>0</v>
      </c>
      <c r="AU970" s="57">
        <v>0</v>
      </c>
      <c r="AV970" s="57">
        <v>0</v>
      </c>
      <c r="AW970" s="57">
        <v>0</v>
      </c>
      <c r="AX970" s="57">
        <v>0</v>
      </c>
      <c r="AY970" s="57">
        <v>0</v>
      </c>
      <c r="AZ970" s="57">
        <v>0</v>
      </c>
      <c r="BA970" s="57">
        <v>0</v>
      </c>
      <c r="BB970" s="57">
        <v>0</v>
      </c>
      <c r="BC970" s="57">
        <v>0</v>
      </c>
      <c r="BD970" s="57">
        <v>0</v>
      </c>
      <c r="BE970" s="57">
        <v>0</v>
      </c>
      <c r="BF970" s="57">
        <v>0</v>
      </c>
      <c r="BG970" s="57">
        <v>0</v>
      </c>
      <c r="BH970" s="57">
        <v>0</v>
      </c>
      <c r="BI970" s="57">
        <v>0</v>
      </c>
      <c r="BJ970" s="57">
        <v>0</v>
      </c>
      <c r="BK970" s="57">
        <v>1</v>
      </c>
      <c r="BL970" s="62">
        <f t="shared" si="6"/>
        <v>1</v>
      </c>
      <c r="BM970" s="57">
        <f t="shared" si="1"/>
        <v>0</v>
      </c>
      <c r="BN970" s="57">
        <f t="shared" si="2"/>
        <v>1</v>
      </c>
      <c r="BO970" s="57">
        <f t="shared" si="3"/>
        <v>0</v>
      </c>
      <c r="BP970" s="57">
        <f t="shared" si="4"/>
        <v>0</v>
      </c>
    </row>
    <row r="971" spans="1:68" s="57" customFormat="1" ht="15" hidden="1" customHeight="1" x14ac:dyDescent="0.3">
      <c r="A971" s="57" t="s">
        <v>1811</v>
      </c>
      <c r="B971" s="57" t="s">
        <v>1813</v>
      </c>
      <c r="C971" s="57" t="s">
        <v>1814</v>
      </c>
      <c r="D971" s="57">
        <v>2021</v>
      </c>
      <c r="E971" s="61">
        <v>44403</v>
      </c>
      <c r="F971" s="62" t="s">
        <v>19</v>
      </c>
      <c r="G971" s="62" t="s">
        <v>134</v>
      </c>
      <c r="H971" s="63" t="s">
        <v>22</v>
      </c>
      <c r="I971" s="63" t="s">
        <v>22</v>
      </c>
      <c r="J971" s="63" t="s">
        <v>21</v>
      </c>
      <c r="K971" s="63" t="s">
        <v>22</v>
      </c>
      <c r="L971" s="63" t="s">
        <v>21</v>
      </c>
      <c r="M971" s="62" t="s">
        <v>1698</v>
      </c>
      <c r="O971" s="57">
        <v>0</v>
      </c>
      <c r="P971" s="57">
        <v>0</v>
      </c>
      <c r="Q971" s="57">
        <v>0</v>
      </c>
      <c r="R971" s="57">
        <v>0</v>
      </c>
      <c r="S971" s="57">
        <v>0</v>
      </c>
      <c r="T971" s="57">
        <v>0</v>
      </c>
      <c r="U971" s="57">
        <v>0</v>
      </c>
      <c r="V971" s="57">
        <v>0</v>
      </c>
      <c r="W971" s="57">
        <v>0</v>
      </c>
      <c r="X971" s="57">
        <v>0</v>
      </c>
      <c r="Y971" s="57">
        <v>0</v>
      </c>
      <c r="Z971" s="57">
        <v>0</v>
      </c>
      <c r="AA971" s="57">
        <v>0</v>
      </c>
      <c r="AB971" s="57">
        <v>3</v>
      </c>
      <c r="AC971" s="57">
        <v>0</v>
      </c>
      <c r="AD971" s="57">
        <v>0</v>
      </c>
      <c r="AE971" s="57">
        <v>0</v>
      </c>
      <c r="AF971" s="57">
        <v>0</v>
      </c>
      <c r="AG971" s="57">
        <v>0</v>
      </c>
      <c r="AH971" s="57">
        <v>0</v>
      </c>
      <c r="AI971" s="57">
        <v>0</v>
      </c>
      <c r="AJ971" s="57">
        <v>0</v>
      </c>
      <c r="AK971" s="57">
        <v>0</v>
      </c>
      <c r="AL971" s="57">
        <v>0</v>
      </c>
      <c r="AM971" s="57">
        <v>0</v>
      </c>
      <c r="AN971" s="57">
        <v>0</v>
      </c>
      <c r="AO971" s="57">
        <v>2</v>
      </c>
      <c r="AP971" s="57">
        <v>0</v>
      </c>
      <c r="AQ971" s="57">
        <v>0</v>
      </c>
      <c r="AR971" s="57">
        <v>1</v>
      </c>
      <c r="AS971" s="57">
        <v>0</v>
      </c>
      <c r="AT971" s="57">
        <v>0</v>
      </c>
      <c r="AU971" s="57">
        <v>0</v>
      </c>
      <c r="AV971" s="57">
        <v>0</v>
      </c>
      <c r="AW971" s="57">
        <v>0</v>
      </c>
      <c r="AX971" s="57">
        <v>0</v>
      </c>
      <c r="AY971" s="57">
        <v>0</v>
      </c>
      <c r="AZ971" s="57">
        <v>0</v>
      </c>
      <c r="BA971" s="57">
        <v>0</v>
      </c>
      <c r="BB971" s="57">
        <v>0</v>
      </c>
      <c r="BC971" s="57">
        <v>0</v>
      </c>
      <c r="BD971" s="57">
        <v>1</v>
      </c>
      <c r="BE971" s="57">
        <v>0</v>
      </c>
      <c r="BF971" s="57">
        <v>0</v>
      </c>
      <c r="BG971" s="57">
        <v>0</v>
      </c>
      <c r="BH971" s="57">
        <v>0</v>
      </c>
      <c r="BI971" s="57">
        <v>0</v>
      </c>
      <c r="BJ971" s="57">
        <v>0</v>
      </c>
      <c r="BK971" s="57">
        <v>0</v>
      </c>
      <c r="BL971" s="62">
        <f t="shared" si="6"/>
        <v>7</v>
      </c>
      <c r="BM971" s="57">
        <f t="shared" si="1"/>
        <v>7</v>
      </c>
      <c r="BN971" s="57">
        <f t="shared" si="2"/>
        <v>0</v>
      </c>
      <c r="BO971" s="57">
        <f t="shared" si="3"/>
        <v>0</v>
      </c>
      <c r="BP971" s="57">
        <f t="shared" si="4"/>
        <v>0</v>
      </c>
    </row>
    <row r="972" spans="1:68" s="57" customFormat="1" ht="15" hidden="1" customHeight="1" x14ac:dyDescent="0.3">
      <c r="A972" s="57" t="s">
        <v>1811</v>
      </c>
      <c r="B972" s="57" t="s">
        <v>1813</v>
      </c>
      <c r="C972" s="57" t="s">
        <v>1814</v>
      </c>
      <c r="D972" s="57">
        <v>2021</v>
      </c>
      <c r="E972" s="61">
        <v>44403</v>
      </c>
      <c r="F972" s="62" t="s">
        <v>19</v>
      </c>
      <c r="G972" s="62" t="s">
        <v>134</v>
      </c>
      <c r="H972" s="63" t="s">
        <v>22</v>
      </c>
      <c r="I972" s="63" t="s">
        <v>22</v>
      </c>
      <c r="J972" s="63" t="s">
        <v>21</v>
      </c>
      <c r="K972" s="63" t="s">
        <v>22</v>
      </c>
      <c r="L972" s="63" t="s">
        <v>21</v>
      </c>
      <c r="M972" s="62" t="s">
        <v>1699</v>
      </c>
      <c r="O972" s="57">
        <v>0</v>
      </c>
      <c r="P972" s="57">
        <v>0</v>
      </c>
      <c r="Q972" s="57">
        <v>0</v>
      </c>
      <c r="R972" s="57">
        <v>0</v>
      </c>
      <c r="S972" s="57">
        <v>0</v>
      </c>
      <c r="T972" s="57">
        <v>0</v>
      </c>
      <c r="U972" s="57">
        <v>0</v>
      </c>
      <c r="V972" s="57">
        <v>0</v>
      </c>
      <c r="W972" s="57">
        <v>0</v>
      </c>
      <c r="X972" s="57">
        <v>0</v>
      </c>
      <c r="Y972" s="57">
        <v>0</v>
      </c>
      <c r="Z972" s="57">
        <v>0</v>
      </c>
      <c r="AA972" s="57">
        <v>0</v>
      </c>
      <c r="AB972" s="57">
        <v>0</v>
      </c>
      <c r="AC972" s="57">
        <v>0</v>
      </c>
      <c r="AD972" s="57">
        <v>0</v>
      </c>
      <c r="AE972" s="57">
        <v>0</v>
      </c>
      <c r="AF972" s="57">
        <v>0</v>
      </c>
      <c r="AG972" s="57">
        <v>0</v>
      </c>
      <c r="AH972" s="57">
        <v>0</v>
      </c>
      <c r="AI972" s="57">
        <v>0</v>
      </c>
      <c r="AJ972" s="57">
        <v>0</v>
      </c>
      <c r="AK972" s="57">
        <v>0</v>
      </c>
      <c r="AL972" s="57">
        <v>0</v>
      </c>
      <c r="AM972" s="57">
        <v>0</v>
      </c>
      <c r="AN972" s="57">
        <v>0</v>
      </c>
      <c r="AO972" s="57">
        <v>0</v>
      </c>
      <c r="AP972" s="57">
        <v>0</v>
      </c>
      <c r="AQ972" s="57">
        <v>0</v>
      </c>
      <c r="AR972" s="57">
        <v>0</v>
      </c>
      <c r="AS972" s="57">
        <v>0</v>
      </c>
      <c r="AT972" s="57">
        <v>0</v>
      </c>
      <c r="AU972" s="57">
        <v>0</v>
      </c>
      <c r="AV972" s="57">
        <v>0</v>
      </c>
      <c r="AW972" s="57">
        <v>0</v>
      </c>
      <c r="AX972" s="57">
        <v>0</v>
      </c>
      <c r="AY972" s="57">
        <v>0</v>
      </c>
      <c r="AZ972" s="57">
        <v>0</v>
      </c>
      <c r="BA972" s="57">
        <v>0</v>
      </c>
      <c r="BB972" s="57">
        <v>0</v>
      </c>
      <c r="BC972" s="57">
        <v>0</v>
      </c>
      <c r="BD972" s="57">
        <v>2</v>
      </c>
      <c r="BE972" s="57">
        <v>0</v>
      </c>
      <c r="BF972" s="57">
        <v>0</v>
      </c>
      <c r="BG972" s="57">
        <v>0</v>
      </c>
      <c r="BH972" s="57">
        <v>0</v>
      </c>
      <c r="BI972" s="57">
        <v>0</v>
      </c>
      <c r="BJ972" s="57">
        <v>0</v>
      </c>
      <c r="BK972" s="57">
        <v>0</v>
      </c>
      <c r="BL972" s="62">
        <f t="shared" si="6"/>
        <v>2</v>
      </c>
      <c r="BM972" s="57">
        <f t="shared" si="1"/>
        <v>2</v>
      </c>
      <c r="BN972" s="57">
        <f t="shared" si="2"/>
        <v>0</v>
      </c>
      <c r="BO972" s="57">
        <f t="shared" si="3"/>
        <v>0</v>
      </c>
      <c r="BP972" s="57">
        <f t="shared" si="4"/>
        <v>0</v>
      </c>
    </row>
    <row r="973" spans="1:68" s="57" customFormat="1" ht="15" hidden="1" customHeight="1" x14ac:dyDescent="0.3">
      <c r="A973" s="57" t="s">
        <v>1811</v>
      </c>
      <c r="B973" s="57" t="s">
        <v>1813</v>
      </c>
      <c r="C973" s="57" t="s">
        <v>1814</v>
      </c>
      <c r="D973" s="57">
        <v>2021</v>
      </c>
      <c r="E973" s="61">
        <v>44403</v>
      </c>
      <c r="F973" s="62" t="s">
        <v>19</v>
      </c>
      <c r="G973" s="62" t="s">
        <v>134</v>
      </c>
      <c r="H973" s="63" t="s">
        <v>22</v>
      </c>
      <c r="I973" s="63" t="s">
        <v>22</v>
      </c>
      <c r="J973" s="63" t="s">
        <v>21</v>
      </c>
      <c r="K973" s="63" t="s">
        <v>22</v>
      </c>
      <c r="L973" s="63" t="s">
        <v>21</v>
      </c>
      <c r="M973" s="62" t="s">
        <v>1700</v>
      </c>
      <c r="N973" s="57">
        <f>SUM(O973:U973,V973:BK973)</f>
        <v>10</v>
      </c>
      <c r="O973" s="57">
        <v>0</v>
      </c>
      <c r="P973" s="57">
        <v>0</v>
      </c>
      <c r="Q973" s="57">
        <v>0</v>
      </c>
      <c r="R973" s="57">
        <v>0</v>
      </c>
      <c r="S973" s="57">
        <v>0</v>
      </c>
      <c r="T973" s="57">
        <v>8</v>
      </c>
      <c r="U973" s="57">
        <v>2</v>
      </c>
      <c r="V973" s="57">
        <v>0</v>
      </c>
      <c r="W973" s="57">
        <v>0</v>
      </c>
      <c r="X973" s="57">
        <v>0</v>
      </c>
      <c r="Y973" s="57">
        <v>0</v>
      </c>
      <c r="Z973" s="57">
        <v>0</v>
      </c>
      <c r="AA973" s="57">
        <v>0</v>
      </c>
      <c r="AB973" s="57">
        <v>0</v>
      </c>
      <c r="AC973" s="57">
        <v>0</v>
      </c>
      <c r="AD973" s="57">
        <v>0</v>
      </c>
      <c r="AE973" s="57">
        <v>0</v>
      </c>
      <c r="AF973" s="57">
        <v>0</v>
      </c>
      <c r="AG973" s="57">
        <v>0</v>
      </c>
      <c r="AH973" s="57">
        <v>0</v>
      </c>
      <c r="AI973" s="57">
        <v>0</v>
      </c>
      <c r="AJ973" s="57">
        <v>0</v>
      </c>
      <c r="AK973" s="57">
        <v>0</v>
      </c>
      <c r="AL973" s="57">
        <v>0</v>
      </c>
      <c r="AM973" s="57">
        <v>0</v>
      </c>
      <c r="AN973" s="57">
        <v>0</v>
      </c>
      <c r="AO973" s="57">
        <v>0</v>
      </c>
      <c r="AP973" s="57">
        <v>0</v>
      </c>
      <c r="AQ973" s="57">
        <v>0</v>
      </c>
      <c r="AR973" s="57">
        <v>0</v>
      </c>
      <c r="AS973" s="57">
        <v>0</v>
      </c>
      <c r="AT973" s="57">
        <v>0</v>
      </c>
      <c r="AU973" s="57">
        <v>0</v>
      </c>
      <c r="AV973" s="57">
        <v>0</v>
      </c>
      <c r="AW973" s="57">
        <v>0</v>
      </c>
      <c r="AX973" s="57">
        <v>0</v>
      </c>
      <c r="AY973" s="57">
        <v>0</v>
      </c>
      <c r="AZ973" s="57">
        <v>0</v>
      </c>
      <c r="BA973" s="57">
        <v>0</v>
      </c>
      <c r="BB973" s="57">
        <v>0</v>
      </c>
      <c r="BC973" s="57">
        <v>0</v>
      </c>
      <c r="BD973" s="57">
        <v>0</v>
      </c>
      <c r="BE973" s="57">
        <v>0</v>
      </c>
      <c r="BF973" s="57">
        <v>0</v>
      </c>
      <c r="BG973" s="57">
        <v>0</v>
      </c>
      <c r="BH973" s="57">
        <v>0</v>
      </c>
      <c r="BI973" s="57">
        <v>0</v>
      </c>
      <c r="BJ973" s="57">
        <v>0</v>
      </c>
      <c r="BK973" s="57">
        <v>0</v>
      </c>
      <c r="BL973" s="62">
        <f t="shared" si="6"/>
        <v>0</v>
      </c>
      <c r="BM973" s="57">
        <f t="shared" si="1"/>
        <v>0</v>
      </c>
      <c r="BN973" s="57">
        <f t="shared" si="2"/>
        <v>0</v>
      </c>
      <c r="BO973" s="57">
        <f t="shared" si="3"/>
        <v>0</v>
      </c>
      <c r="BP973" s="57">
        <f t="shared" si="4"/>
        <v>0</v>
      </c>
    </row>
    <row r="974" spans="1:68" s="57" customFormat="1" ht="15" hidden="1" customHeight="1" x14ac:dyDescent="0.3">
      <c r="A974" s="57" t="s">
        <v>1811</v>
      </c>
      <c r="B974" s="57" t="s">
        <v>1826</v>
      </c>
      <c r="C974" s="57" t="s">
        <v>1812</v>
      </c>
      <c r="D974" s="57">
        <v>2021</v>
      </c>
      <c r="E974" s="61">
        <v>44406</v>
      </c>
      <c r="F974" s="62" t="s">
        <v>137</v>
      </c>
      <c r="G974" s="62" t="s">
        <v>20</v>
      </c>
      <c r="H974" s="63" t="s">
        <v>45</v>
      </c>
      <c r="I974" s="63" t="s">
        <v>45</v>
      </c>
      <c r="J974" s="63" t="s">
        <v>45</v>
      </c>
      <c r="K974" s="63" t="s">
        <v>45</v>
      </c>
      <c r="L974" s="63" t="s">
        <v>45</v>
      </c>
      <c r="M974" s="62" t="s">
        <v>1698</v>
      </c>
      <c r="O974" s="57">
        <v>0</v>
      </c>
      <c r="P974" s="57">
        <v>0</v>
      </c>
      <c r="Q974" s="57">
        <v>0</v>
      </c>
      <c r="R974" s="57">
        <v>0</v>
      </c>
      <c r="S974" s="57">
        <v>0</v>
      </c>
      <c r="T974" s="57">
        <v>0</v>
      </c>
      <c r="U974" s="57">
        <v>0</v>
      </c>
      <c r="V974" s="57">
        <v>0</v>
      </c>
      <c r="W974" s="57">
        <v>0</v>
      </c>
      <c r="X974" s="57">
        <v>0</v>
      </c>
      <c r="Y974" s="57">
        <v>0</v>
      </c>
      <c r="Z974" s="57">
        <v>0</v>
      </c>
      <c r="AA974" s="57">
        <v>0</v>
      </c>
      <c r="AB974" s="57">
        <v>0</v>
      </c>
      <c r="AC974" s="57">
        <v>14</v>
      </c>
      <c r="AD974" s="57">
        <v>0</v>
      </c>
      <c r="AE974" s="57">
        <v>0</v>
      </c>
      <c r="AF974" s="57">
        <v>0</v>
      </c>
      <c r="AG974" s="57">
        <v>0</v>
      </c>
      <c r="AH974" s="57">
        <v>0</v>
      </c>
      <c r="AI974" s="57">
        <v>0</v>
      </c>
      <c r="AJ974" s="57">
        <v>0</v>
      </c>
      <c r="AK974" s="57">
        <v>0</v>
      </c>
      <c r="AL974" s="57">
        <v>0</v>
      </c>
      <c r="AM974" s="57">
        <v>0</v>
      </c>
      <c r="AN974" s="57">
        <v>0</v>
      </c>
      <c r="AO974" s="57">
        <v>3</v>
      </c>
      <c r="AP974" s="57">
        <v>0</v>
      </c>
      <c r="AQ974" s="57">
        <v>0</v>
      </c>
      <c r="AR974" s="57">
        <v>0</v>
      </c>
      <c r="AS974" s="57">
        <v>0</v>
      </c>
      <c r="AT974" s="57">
        <v>0</v>
      </c>
      <c r="AU974" s="57">
        <v>0</v>
      </c>
      <c r="AV974" s="57">
        <v>0</v>
      </c>
      <c r="AW974" s="57">
        <v>0</v>
      </c>
      <c r="AX974" s="57">
        <v>0</v>
      </c>
      <c r="AY974" s="57">
        <v>3</v>
      </c>
      <c r="AZ974" s="57">
        <v>0</v>
      </c>
      <c r="BA974" s="57">
        <v>0</v>
      </c>
      <c r="BB974" s="57">
        <v>0</v>
      </c>
      <c r="BC974" s="57">
        <v>0</v>
      </c>
      <c r="BD974" s="57">
        <v>0</v>
      </c>
      <c r="BE974" s="57">
        <v>0</v>
      </c>
      <c r="BF974" s="57">
        <v>0</v>
      </c>
      <c r="BG974" s="57">
        <v>0</v>
      </c>
      <c r="BH974" s="57">
        <v>0</v>
      </c>
      <c r="BI974" s="57">
        <v>0</v>
      </c>
      <c r="BJ974" s="57">
        <v>0</v>
      </c>
      <c r="BK974" s="57">
        <v>0</v>
      </c>
      <c r="BL974" s="62">
        <f t="shared" si="6"/>
        <v>20</v>
      </c>
      <c r="BM974" s="57">
        <f t="shared" si="1"/>
        <v>20</v>
      </c>
      <c r="BN974" s="57">
        <f t="shared" si="2"/>
        <v>0</v>
      </c>
      <c r="BO974" s="57">
        <f t="shared" si="3"/>
        <v>0</v>
      </c>
      <c r="BP974" s="57">
        <f t="shared" si="4"/>
        <v>0</v>
      </c>
    </row>
    <row r="975" spans="1:68" s="57" customFormat="1" ht="15" hidden="1" customHeight="1" x14ac:dyDescent="0.3">
      <c r="A975" s="57" t="s">
        <v>1811</v>
      </c>
      <c r="B975" s="57" t="s">
        <v>1826</v>
      </c>
      <c r="C975" s="57" t="s">
        <v>1812</v>
      </c>
      <c r="D975" s="57">
        <v>2021</v>
      </c>
      <c r="E975" s="61">
        <v>44406</v>
      </c>
      <c r="F975" s="62" t="s">
        <v>137</v>
      </c>
      <c r="G975" s="62" t="s">
        <v>20</v>
      </c>
      <c r="H975" s="63" t="s">
        <v>45</v>
      </c>
      <c r="I975" s="63" t="s">
        <v>45</v>
      </c>
      <c r="J975" s="63" t="s">
        <v>45</v>
      </c>
      <c r="K975" s="63" t="s">
        <v>45</v>
      </c>
      <c r="L975" s="63" t="s">
        <v>45</v>
      </c>
      <c r="M975" s="62" t="s">
        <v>1699</v>
      </c>
      <c r="O975" s="57">
        <v>0</v>
      </c>
      <c r="P975" s="57">
        <v>0</v>
      </c>
      <c r="Q975" s="57">
        <v>0</v>
      </c>
      <c r="R975" s="57">
        <v>0</v>
      </c>
      <c r="S975" s="57">
        <v>0</v>
      </c>
      <c r="T975" s="57">
        <v>0</v>
      </c>
      <c r="U975" s="57">
        <v>0</v>
      </c>
      <c r="V975" s="57">
        <v>0</v>
      </c>
      <c r="W975" s="57">
        <v>0</v>
      </c>
      <c r="X975" s="57">
        <v>0</v>
      </c>
      <c r="Y975" s="57">
        <v>0</v>
      </c>
      <c r="Z975" s="57">
        <v>0</v>
      </c>
      <c r="AA975" s="57">
        <v>0</v>
      </c>
      <c r="AB975" s="57">
        <v>0</v>
      </c>
      <c r="AC975" s="57">
        <v>2</v>
      </c>
      <c r="AD975" s="57">
        <v>0</v>
      </c>
      <c r="AE975" s="57">
        <v>0</v>
      </c>
      <c r="AF975" s="57">
        <v>0</v>
      </c>
      <c r="AG975" s="57">
        <v>0</v>
      </c>
      <c r="AH975" s="57">
        <v>0</v>
      </c>
      <c r="AI975" s="57">
        <v>0</v>
      </c>
      <c r="AJ975" s="57">
        <v>0</v>
      </c>
      <c r="AK975" s="57">
        <v>0</v>
      </c>
      <c r="AL975" s="57">
        <v>0</v>
      </c>
      <c r="AM975" s="57">
        <v>0</v>
      </c>
      <c r="AN975" s="57">
        <v>0</v>
      </c>
      <c r="AO975" s="57">
        <v>0</v>
      </c>
      <c r="AP975" s="57">
        <v>0</v>
      </c>
      <c r="AQ975" s="57">
        <v>0</v>
      </c>
      <c r="AR975" s="57">
        <v>0</v>
      </c>
      <c r="AS975" s="57">
        <v>0</v>
      </c>
      <c r="AT975" s="57">
        <v>2</v>
      </c>
      <c r="AU975" s="57">
        <v>2</v>
      </c>
      <c r="AV975" s="57">
        <v>0</v>
      </c>
      <c r="AW975" s="57">
        <v>0</v>
      </c>
      <c r="AX975" s="57">
        <v>0</v>
      </c>
      <c r="AY975" s="57">
        <v>0</v>
      </c>
      <c r="AZ975" s="57">
        <v>0</v>
      </c>
      <c r="BA975" s="57">
        <v>0</v>
      </c>
      <c r="BB975" s="57">
        <v>0</v>
      </c>
      <c r="BC975" s="57">
        <v>0</v>
      </c>
      <c r="BD975" s="57">
        <v>0</v>
      </c>
      <c r="BE975" s="57">
        <v>0</v>
      </c>
      <c r="BF975" s="57">
        <v>0</v>
      </c>
      <c r="BG975" s="57">
        <v>0</v>
      </c>
      <c r="BH975" s="57">
        <v>0</v>
      </c>
      <c r="BI975" s="57">
        <v>0</v>
      </c>
      <c r="BJ975" s="57">
        <v>0</v>
      </c>
      <c r="BK975" s="57">
        <v>0</v>
      </c>
      <c r="BL975" s="62">
        <f t="shared" si="6"/>
        <v>6</v>
      </c>
      <c r="BM975" s="57">
        <f t="shared" si="1"/>
        <v>4</v>
      </c>
      <c r="BN975" s="57">
        <f t="shared" si="2"/>
        <v>0</v>
      </c>
      <c r="BO975" s="57">
        <f t="shared" si="3"/>
        <v>0</v>
      </c>
      <c r="BP975" s="57">
        <f t="shared" si="4"/>
        <v>2</v>
      </c>
    </row>
    <row r="976" spans="1:68" s="57" customFormat="1" ht="15" hidden="1" customHeight="1" x14ac:dyDescent="0.3">
      <c r="A976" s="57" t="s">
        <v>1811</v>
      </c>
      <c r="B976" s="57" t="s">
        <v>1826</v>
      </c>
      <c r="C976" s="57" t="s">
        <v>1812</v>
      </c>
      <c r="D976" s="57">
        <v>2021</v>
      </c>
      <c r="E976" s="61">
        <v>44406</v>
      </c>
      <c r="F976" s="62" t="s">
        <v>137</v>
      </c>
      <c r="G976" s="62" t="s">
        <v>20</v>
      </c>
      <c r="H976" s="63" t="s">
        <v>45</v>
      </c>
      <c r="I976" s="63" t="s">
        <v>45</v>
      </c>
      <c r="J976" s="63" t="s">
        <v>45</v>
      </c>
      <c r="K976" s="63" t="s">
        <v>45</v>
      </c>
      <c r="L976" s="63" t="s">
        <v>45</v>
      </c>
      <c r="M976" s="62" t="s">
        <v>1700</v>
      </c>
      <c r="N976" s="57">
        <f>SUM(O976:U976,V976:BK976)</f>
        <v>10</v>
      </c>
      <c r="O976" s="57">
        <v>0</v>
      </c>
      <c r="P976" s="57">
        <v>0</v>
      </c>
      <c r="Q976" s="57">
        <v>0</v>
      </c>
      <c r="R976" s="57">
        <v>0</v>
      </c>
      <c r="S976" s="57">
        <v>0</v>
      </c>
      <c r="T976" s="57">
        <v>6</v>
      </c>
      <c r="U976" s="57">
        <v>2</v>
      </c>
      <c r="V976" s="57">
        <v>0</v>
      </c>
      <c r="W976" s="57">
        <v>0</v>
      </c>
      <c r="X976" s="57">
        <v>0</v>
      </c>
      <c r="Y976" s="57">
        <v>1</v>
      </c>
      <c r="Z976" s="57">
        <v>0</v>
      </c>
      <c r="AA976" s="57">
        <v>0</v>
      </c>
      <c r="AB976" s="57">
        <v>0</v>
      </c>
      <c r="AC976" s="57">
        <v>1</v>
      </c>
      <c r="AD976" s="57">
        <v>0</v>
      </c>
      <c r="AE976" s="57">
        <v>0</v>
      </c>
      <c r="AF976" s="57">
        <v>0</v>
      </c>
      <c r="AG976" s="57">
        <v>0</v>
      </c>
      <c r="AH976" s="57">
        <v>0</v>
      </c>
      <c r="AI976" s="57">
        <v>0</v>
      </c>
      <c r="AJ976" s="57">
        <v>0</v>
      </c>
      <c r="AK976" s="57">
        <v>0</v>
      </c>
      <c r="AL976" s="57">
        <v>0</v>
      </c>
      <c r="AM976" s="57">
        <v>0</v>
      </c>
      <c r="AN976" s="57">
        <v>0</v>
      </c>
      <c r="AO976" s="57">
        <v>0</v>
      </c>
      <c r="AP976" s="57">
        <v>0</v>
      </c>
      <c r="AQ976" s="57">
        <v>0</v>
      </c>
      <c r="AR976" s="57">
        <v>0</v>
      </c>
      <c r="AS976" s="57">
        <v>0</v>
      </c>
      <c r="AT976" s="57">
        <v>0</v>
      </c>
      <c r="AU976" s="57">
        <v>0</v>
      </c>
      <c r="AV976" s="57">
        <v>0</v>
      </c>
      <c r="AW976" s="57">
        <v>0</v>
      </c>
      <c r="AX976" s="57">
        <v>0</v>
      </c>
      <c r="AY976" s="57">
        <v>0</v>
      </c>
      <c r="AZ976" s="57">
        <v>0</v>
      </c>
      <c r="BA976" s="57">
        <v>0</v>
      </c>
      <c r="BB976" s="57">
        <v>0</v>
      </c>
      <c r="BC976" s="57">
        <v>0</v>
      </c>
      <c r="BD976" s="57">
        <v>0</v>
      </c>
      <c r="BE976" s="57">
        <v>0</v>
      </c>
      <c r="BF976" s="57">
        <v>0</v>
      </c>
      <c r="BG976" s="57">
        <v>0</v>
      </c>
      <c r="BH976" s="57">
        <v>0</v>
      </c>
      <c r="BI976" s="57">
        <v>0</v>
      </c>
      <c r="BJ976" s="57">
        <v>0</v>
      </c>
      <c r="BK976" s="57">
        <v>0</v>
      </c>
      <c r="BL976" s="62">
        <f t="shared" si="6"/>
        <v>2</v>
      </c>
      <c r="BM976" s="57">
        <f t="shared" si="1"/>
        <v>2</v>
      </c>
      <c r="BN976" s="57">
        <f t="shared" si="2"/>
        <v>0</v>
      </c>
      <c r="BO976" s="57">
        <f t="shared" si="3"/>
        <v>0</v>
      </c>
      <c r="BP976" s="57">
        <f t="shared" si="4"/>
        <v>0</v>
      </c>
    </row>
    <row r="977" spans="1:68" s="57" customFormat="1" ht="15" hidden="1" customHeight="1" x14ac:dyDescent="0.3">
      <c r="A977" s="57" t="s">
        <v>1811</v>
      </c>
      <c r="B977" s="57" t="s">
        <v>1826</v>
      </c>
      <c r="C977" s="57" t="s">
        <v>1812</v>
      </c>
      <c r="D977" s="57">
        <v>2021</v>
      </c>
      <c r="E977" s="61">
        <v>44406</v>
      </c>
      <c r="F977" s="62" t="s">
        <v>137</v>
      </c>
      <c r="G977" s="62" t="s">
        <v>25</v>
      </c>
      <c r="H977" s="63" t="s">
        <v>35</v>
      </c>
      <c r="I977" s="63" t="s">
        <v>31</v>
      </c>
      <c r="J977" s="63" t="s">
        <v>31</v>
      </c>
      <c r="K977" s="63" t="s">
        <v>31</v>
      </c>
      <c r="L977" s="63" t="s">
        <v>31</v>
      </c>
      <c r="M977" s="62" t="s">
        <v>1698</v>
      </c>
      <c r="O977" s="57">
        <v>0</v>
      </c>
      <c r="P977" s="57">
        <v>0</v>
      </c>
      <c r="Q977" s="57">
        <v>0</v>
      </c>
      <c r="R977" s="57">
        <v>0</v>
      </c>
      <c r="S977" s="57">
        <v>0</v>
      </c>
      <c r="T977" s="57">
        <v>0</v>
      </c>
      <c r="U977" s="57">
        <v>0</v>
      </c>
      <c r="V977" s="57">
        <v>0</v>
      </c>
      <c r="W977" s="57">
        <v>0</v>
      </c>
      <c r="X977" s="57">
        <v>0</v>
      </c>
      <c r="Y977" s="57">
        <v>0</v>
      </c>
      <c r="Z977" s="57">
        <v>0</v>
      </c>
      <c r="AA977" s="57">
        <v>0</v>
      </c>
      <c r="AB977" s="57">
        <v>0</v>
      </c>
      <c r="AC977" s="57">
        <v>16</v>
      </c>
      <c r="AD977" s="57">
        <v>0</v>
      </c>
      <c r="AE977" s="57">
        <v>0</v>
      </c>
      <c r="AF977" s="57">
        <v>0</v>
      </c>
      <c r="AG977" s="57">
        <v>0</v>
      </c>
      <c r="AH977" s="57">
        <v>2</v>
      </c>
      <c r="AI977" s="57">
        <v>0</v>
      </c>
      <c r="AJ977" s="57">
        <v>0</v>
      </c>
      <c r="AK977" s="57">
        <v>0</v>
      </c>
      <c r="AL977" s="57">
        <v>0</v>
      </c>
      <c r="AM977" s="57">
        <v>0</v>
      </c>
      <c r="AN977" s="57">
        <v>0</v>
      </c>
      <c r="AO977" s="57">
        <v>3</v>
      </c>
      <c r="AP977" s="57">
        <v>0</v>
      </c>
      <c r="AQ977" s="57">
        <v>0</v>
      </c>
      <c r="AR977" s="57">
        <v>0</v>
      </c>
      <c r="AS977" s="57">
        <v>0</v>
      </c>
      <c r="AT977" s="57">
        <v>0</v>
      </c>
      <c r="AU977" s="57">
        <v>0</v>
      </c>
      <c r="AV977" s="57">
        <v>0</v>
      </c>
      <c r="AW977" s="57">
        <v>0</v>
      </c>
      <c r="AX977" s="57">
        <v>0</v>
      </c>
      <c r="AY977" s="57">
        <v>0</v>
      </c>
      <c r="AZ977" s="57">
        <v>0</v>
      </c>
      <c r="BA977" s="57">
        <v>0</v>
      </c>
      <c r="BB977" s="57">
        <v>0</v>
      </c>
      <c r="BC977" s="57">
        <v>0</v>
      </c>
      <c r="BD977" s="57">
        <v>0</v>
      </c>
      <c r="BE977" s="57">
        <v>0</v>
      </c>
      <c r="BF977" s="57">
        <v>0</v>
      </c>
      <c r="BG977" s="57">
        <v>0</v>
      </c>
      <c r="BH977" s="57">
        <v>0</v>
      </c>
      <c r="BI977" s="57">
        <v>0</v>
      </c>
      <c r="BJ977" s="57">
        <v>0</v>
      </c>
      <c r="BK977" s="57">
        <v>0</v>
      </c>
      <c r="BL977" s="62">
        <f t="shared" si="6"/>
        <v>21</v>
      </c>
      <c r="BM977" s="57">
        <f t="shared" si="1"/>
        <v>21</v>
      </c>
      <c r="BN977" s="57">
        <f t="shared" si="2"/>
        <v>0</v>
      </c>
      <c r="BO977" s="57">
        <f t="shared" si="3"/>
        <v>0</v>
      </c>
      <c r="BP977" s="57">
        <f t="shared" si="4"/>
        <v>0</v>
      </c>
    </row>
    <row r="978" spans="1:68" s="57" customFormat="1" ht="15" hidden="1" customHeight="1" x14ac:dyDescent="0.3">
      <c r="A978" s="57" t="s">
        <v>1811</v>
      </c>
      <c r="B978" s="57" t="s">
        <v>1826</v>
      </c>
      <c r="C978" s="57" t="s">
        <v>1812</v>
      </c>
      <c r="D978" s="57">
        <v>2021</v>
      </c>
      <c r="E978" s="61">
        <v>44406</v>
      </c>
      <c r="F978" s="62" t="s">
        <v>137</v>
      </c>
      <c r="G978" s="62" t="s">
        <v>25</v>
      </c>
      <c r="H978" s="63" t="s">
        <v>35</v>
      </c>
      <c r="I978" s="63" t="s">
        <v>31</v>
      </c>
      <c r="J978" s="63" t="s">
        <v>31</v>
      </c>
      <c r="K978" s="63" t="s">
        <v>31</v>
      </c>
      <c r="L978" s="63" t="s">
        <v>31</v>
      </c>
      <c r="M978" s="62" t="s">
        <v>1699</v>
      </c>
      <c r="O978" s="57">
        <v>0</v>
      </c>
      <c r="P978" s="57">
        <v>0</v>
      </c>
      <c r="Q978" s="57">
        <v>0</v>
      </c>
      <c r="R978" s="57">
        <v>0</v>
      </c>
      <c r="S978" s="57">
        <v>0</v>
      </c>
      <c r="T978" s="57">
        <v>0</v>
      </c>
      <c r="U978" s="57">
        <v>0</v>
      </c>
      <c r="V978" s="57">
        <v>0</v>
      </c>
      <c r="W978" s="57">
        <v>0</v>
      </c>
      <c r="X978" s="57">
        <v>0</v>
      </c>
      <c r="Y978" s="57">
        <v>0</v>
      </c>
      <c r="Z978" s="57">
        <v>0</v>
      </c>
      <c r="AA978" s="57">
        <v>0</v>
      </c>
      <c r="AB978" s="57">
        <v>0</v>
      </c>
      <c r="AC978" s="57">
        <v>0</v>
      </c>
      <c r="AD978" s="57">
        <v>0</v>
      </c>
      <c r="AE978" s="57">
        <v>0</v>
      </c>
      <c r="AF978" s="57">
        <v>0</v>
      </c>
      <c r="AG978" s="57">
        <v>0</v>
      </c>
      <c r="AH978" s="57">
        <v>1</v>
      </c>
      <c r="AI978" s="57">
        <v>0</v>
      </c>
      <c r="AJ978" s="57">
        <v>0</v>
      </c>
      <c r="AK978" s="57">
        <v>0</v>
      </c>
      <c r="AL978" s="57">
        <v>0</v>
      </c>
      <c r="AM978" s="57">
        <v>0</v>
      </c>
      <c r="AN978" s="57">
        <v>0</v>
      </c>
      <c r="AO978" s="57">
        <v>1</v>
      </c>
      <c r="AP978" s="57">
        <v>0</v>
      </c>
      <c r="AQ978" s="57">
        <v>0</v>
      </c>
      <c r="AR978" s="57">
        <v>0</v>
      </c>
      <c r="AS978" s="57">
        <v>0</v>
      </c>
      <c r="AT978" s="57">
        <v>0</v>
      </c>
      <c r="AU978" s="57">
        <v>0</v>
      </c>
      <c r="AV978" s="57">
        <v>0</v>
      </c>
      <c r="AW978" s="57">
        <v>0</v>
      </c>
      <c r="AX978" s="57">
        <v>0</v>
      </c>
      <c r="AY978" s="57">
        <v>0</v>
      </c>
      <c r="AZ978" s="57">
        <v>0</v>
      </c>
      <c r="BA978" s="57">
        <v>0</v>
      </c>
      <c r="BB978" s="57">
        <v>0</v>
      </c>
      <c r="BC978" s="57">
        <v>0</v>
      </c>
      <c r="BD978" s="57">
        <v>0</v>
      </c>
      <c r="BE978" s="57">
        <v>0</v>
      </c>
      <c r="BF978" s="57">
        <v>0</v>
      </c>
      <c r="BG978" s="57">
        <v>0</v>
      </c>
      <c r="BH978" s="57">
        <v>0</v>
      </c>
      <c r="BI978" s="57">
        <v>0</v>
      </c>
      <c r="BJ978" s="57">
        <v>0</v>
      </c>
      <c r="BK978" s="57">
        <v>0</v>
      </c>
      <c r="BL978" s="62">
        <f t="shared" si="6"/>
        <v>2</v>
      </c>
      <c r="BM978" s="57">
        <f t="shared" si="1"/>
        <v>2</v>
      </c>
      <c r="BN978" s="57">
        <f t="shared" si="2"/>
        <v>0</v>
      </c>
      <c r="BO978" s="57">
        <f t="shared" si="3"/>
        <v>0</v>
      </c>
      <c r="BP978" s="57">
        <f t="shared" si="4"/>
        <v>0</v>
      </c>
    </row>
    <row r="979" spans="1:68" s="57" customFormat="1" ht="15" hidden="1" customHeight="1" x14ac:dyDescent="0.3">
      <c r="A979" s="57" t="s">
        <v>1811</v>
      </c>
      <c r="B979" s="57" t="s">
        <v>1826</v>
      </c>
      <c r="C979" s="57" t="s">
        <v>1812</v>
      </c>
      <c r="D979" s="57">
        <v>2021</v>
      </c>
      <c r="E979" s="61">
        <v>44406</v>
      </c>
      <c r="F979" s="62" t="s">
        <v>137</v>
      </c>
      <c r="G979" s="62" t="s">
        <v>25</v>
      </c>
      <c r="H979" s="63" t="s">
        <v>35</v>
      </c>
      <c r="I979" s="63" t="s">
        <v>31</v>
      </c>
      <c r="J979" s="63" t="s">
        <v>31</v>
      </c>
      <c r="K979" s="63" t="s">
        <v>31</v>
      </c>
      <c r="L979" s="63" t="s">
        <v>31</v>
      </c>
      <c r="M979" s="62" t="s">
        <v>1700</v>
      </c>
      <c r="N979" s="57">
        <f>SUM(O979:U979,V979:BK979)</f>
        <v>10</v>
      </c>
      <c r="O979" s="57">
        <v>0</v>
      </c>
      <c r="P979" s="57">
        <v>0</v>
      </c>
      <c r="Q979" s="57">
        <v>0</v>
      </c>
      <c r="R979" s="57">
        <v>0</v>
      </c>
      <c r="S979" s="57">
        <v>0</v>
      </c>
      <c r="T979" s="57">
        <v>7</v>
      </c>
      <c r="U979" s="57">
        <v>0</v>
      </c>
      <c r="V979" s="57">
        <v>0</v>
      </c>
      <c r="W979" s="57">
        <v>0</v>
      </c>
      <c r="X979" s="57">
        <v>0</v>
      </c>
      <c r="Y979" s="57">
        <v>0</v>
      </c>
      <c r="Z979" s="57">
        <v>0</v>
      </c>
      <c r="AA979" s="57">
        <v>0</v>
      </c>
      <c r="AB979" s="57">
        <v>0</v>
      </c>
      <c r="AC979" s="57">
        <v>3</v>
      </c>
      <c r="AD979" s="57">
        <v>0</v>
      </c>
      <c r="AE979" s="57">
        <v>0</v>
      </c>
      <c r="AF979" s="57">
        <v>0</v>
      </c>
      <c r="AG979" s="57">
        <v>0</v>
      </c>
      <c r="AH979" s="57">
        <v>0</v>
      </c>
      <c r="AI979" s="57">
        <v>0</v>
      </c>
      <c r="AJ979" s="57">
        <v>0</v>
      </c>
      <c r="AK979" s="57">
        <v>0</v>
      </c>
      <c r="AL979" s="57">
        <v>0</v>
      </c>
      <c r="AM979" s="57">
        <v>0</v>
      </c>
      <c r="AN979" s="57">
        <v>0</v>
      </c>
      <c r="AO979" s="57">
        <v>0</v>
      </c>
      <c r="AP979" s="57">
        <v>0</v>
      </c>
      <c r="AQ979" s="57">
        <v>0</v>
      </c>
      <c r="AR979" s="57">
        <v>0</v>
      </c>
      <c r="AS979" s="57">
        <v>0</v>
      </c>
      <c r="AT979" s="57">
        <v>0</v>
      </c>
      <c r="AU979" s="57">
        <v>0</v>
      </c>
      <c r="AV979" s="57">
        <v>0</v>
      </c>
      <c r="AW979" s="57">
        <v>0</v>
      </c>
      <c r="AX979" s="57">
        <v>0</v>
      </c>
      <c r="AY979" s="57">
        <v>0</v>
      </c>
      <c r="AZ979" s="57">
        <v>0</v>
      </c>
      <c r="BA979" s="57">
        <v>0</v>
      </c>
      <c r="BB979" s="57">
        <v>0</v>
      </c>
      <c r="BC979" s="57">
        <v>0</v>
      </c>
      <c r="BD979" s="57">
        <v>0</v>
      </c>
      <c r="BE979" s="57">
        <v>0</v>
      </c>
      <c r="BF979" s="57">
        <v>0</v>
      </c>
      <c r="BG979" s="57">
        <v>0</v>
      </c>
      <c r="BH979" s="57">
        <v>0</v>
      </c>
      <c r="BI979" s="57">
        <v>0</v>
      </c>
      <c r="BJ979" s="57">
        <v>0</v>
      </c>
      <c r="BK979" s="57">
        <v>0</v>
      </c>
      <c r="BL979" s="62">
        <f t="shared" si="6"/>
        <v>3</v>
      </c>
      <c r="BM979" s="57">
        <f t="shared" si="1"/>
        <v>3</v>
      </c>
      <c r="BN979" s="57">
        <f t="shared" si="2"/>
        <v>0</v>
      </c>
      <c r="BO979" s="57">
        <f t="shared" si="3"/>
        <v>0</v>
      </c>
      <c r="BP979" s="57">
        <f t="shared" si="4"/>
        <v>0</v>
      </c>
    </row>
    <row r="980" spans="1:68" s="57" customFormat="1" ht="15" hidden="1" customHeight="1" x14ac:dyDescent="0.3">
      <c r="A980" s="57" t="s">
        <v>1811</v>
      </c>
      <c r="B980" s="57" t="s">
        <v>1826</v>
      </c>
      <c r="C980" s="57" t="s">
        <v>1812</v>
      </c>
      <c r="D980" s="57">
        <v>2021</v>
      </c>
      <c r="E980" s="61">
        <v>44406</v>
      </c>
      <c r="F980" s="62" t="s">
        <v>137</v>
      </c>
      <c r="G980" s="62" t="s">
        <v>30</v>
      </c>
      <c r="H980" s="63" t="s">
        <v>31</v>
      </c>
      <c r="I980" s="63" t="s">
        <v>31</v>
      </c>
      <c r="J980" s="63" t="s">
        <v>31</v>
      </c>
      <c r="K980" s="63" t="s">
        <v>31</v>
      </c>
      <c r="L980" s="63" t="s">
        <v>31</v>
      </c>
      <c r="M980" s="62" t="s">
        <v>1698</v>
      </c>
      <c r="O980" s="57">
        <v>0</v>
      </c>
      <c r="P980" s="57">
        <v>0</v>
      </c>
      <c r="Q980" s="57">
        <v>0</v>
      </c>
      <c r="R980" s="57">
        <v>0</v>
      </c>
      <c r="S980" s="57">
        <v>0</v>
      </c>
      <c r="T980" s="57">
        <v>0</v>
      </c>
      <c r="U980" s="57">
        <v>0</v>
      </c>
      <c r="V980" s="57">
        <v>0</v>
      </c>
      <c r="W980" s="57">
        <v>0</v>
      </c>
      <c r="X980" s="57">
        <v>0</v>
      </c>
      <c r="Y980" s="57">
        <v>3</v>
      </c>
      <c r="Z980" s="57">
        <v>1</v>
      </c>
      <c r="AA980" s="57">
        <v>1</v>
      </c>
      <c r="AB980" s="57">
        <v>0</v>
      </c>
      <c r="AC980" s="57">
        <v>0</v>
      </c>
      <c r="AD980" s="57">
        <v>0</v>
      </c>
      <c r="AE980" s="57">
        <v>0</v>
      </c>
      <c r="AF980" s="57">
        <v>0</v>
      </c>
      <c r="AG980" s="57">
        <v>0</v>
      </c>
      <c r="AH980" s="57">
        <v>0</v>
      </c>
      <c r="AI980" s="57">
        <v>0</v>
      </c>
      <c r="AJ980" s="57">
        <v>0</v>
      </c>
      <c r="AK980" s="57">
        <v>0</v>
      </c>
      <c r="AL980" s="57">
        <v>0</v>
      </c>
      <c r="AM980" s="57">
        <v>0</v>
      </c>
      <c r="AN980" s="57">
        <v>0</v>
      </c>
      <c r="AO980" s="57">
        <v>5</v>
      </c>
      <c r="AP980" s="57">
        <v>0</v>
      </c>
      <c r="AQ980" s="57">
        <v>0</v>
      </c>
      <c r="AR980" s="57">
        <v>0</v>
      </c>
      <c r="AS980" s="57">
        <v>0</v>
      </c>
      <c r="AT980" s="57">
        <v>0</v>
      </c>
      <c r="AU980" s="57">
        <v>0</v>
      </c>
      <c r="AV980" s="57">
        <v>0</v>
      </c>
      <c r="AW980" s="57">
        <v>0</v>
      </c>
      <c r="AX980" s="57">
        <v>0</v>
      </c>
      <c r="AY980" s="57">
        <v>0</v>
      </c>
      <c r="AZ980" s="57">
        <v>0</v>
      </c>
      <c r="BA980" s="57">
        <v>0</v>
      </c>
      <c r="BB980" s="57">
        <v>0</v>
      </c>
      <c r="BC980" s="57">
        <v>0</v>
      </c>
      <c r="BD980" s="57">
        <v>0</v>
      </c>
      <c r="BE980" s="57">
        <v>0</v>
      </c>
      <c r="BF980" s="57">
        <v>0</v>
      </c>
      <c r="BG980" s="57">
        <v>0</v>
      </c>
      <c r="BH980" s="57">
        <v>0</v>
      </c>
      <c r="BI980" s="57">
        <v>0</v>
      </c>
      <c r="BJ980" s="57">
        <v>0</v>
      </c>
      <c r="BK980" s="57">
        <v>0</v>
      </c>
      <c r="BL980" s="62">
        <f t="shared" si="6"/>
        <v>10</v>
      </c>
      <c r="BM980" s="57">
        <f t="shared" si="1"/>
        <v>8</v>
      </c>
      <c r="BN980" s="57">
        <f t="shared" si="2"/>
        <v>2</v>
      </c>
      <c r="BO980" s="57">
        <f t="shared" si="3"/>
        <v>0</v>
      </c>
      <c r="BP980" s="57">
        <f t="shared" si="4"/>
        <v>0</v>
      </c>
    </row>
    <row r="981" spans="1:68" s="57" customFormat="1" ht="15" hidden="1" customHeight="1" x14ac:dyDescent="0.3">
      <c r="A981" s="57" t="s">
        <v>1811</v>
      </c>
      <c r="B981" s="57" t="s">
        <v>1826</v>
      </c>
      <c r="C981" s="57" t="s">
        <v>1812</v>
      </c>
      <c r="D981" s="57">
        <v>2021</v>
      </c>
      <c r="E981" s="61">
        <v>44406</v>
      </c>
      <c r="F981" s="62" t="s">
        <v>137</v>
      </c>
      <c r="G981" s="62" t="s">
        <v>30</v>
      </c>
      <c r="H981" s="63" t="s">
        <v>31</v>
      </c>
      <c r="I981" s="63" t="s">
        <v>31</v>
      </c>
      <c r="J981" s="63" t="s">
        <v>31</v>
      </c>
      <c r="K981" s="63" t="s">
        <v>31</v>
      </c>
      <c r="L981" s="63" t="s">
        <v>31</v>
      </c>
      <c r="M981" s="62" t="s">
        <v>1699</v>
      </c>
      <c r="O981" s="57">
        <v>0</v>
      </c>
      <c r="P981" s="57">
        <v>0</v>
      </c>
      <c r="Q981" s="57">
        <v>0</v>
      </c>
      <c r="R981" s="57">
        <v>0</v>
      </c>
      <c r="S981" s="57">
        <v>0</v>
      </c>
      <c r="T981" s="57">
        <v>0</v>
      </c>
      <c r="U981" s="57">
        <v>0</v>
      </c>
      <c r="V981" s="57">
        <v>0</v>
      </c>
      <c r="W981" s="57">
        <v>0</v>
      </c>
      <c r="X981" s="57">
        <v>0</v>
      </c>
      <c r="Y981" s="57">
        <v>0</v>
      </c>
      <c r="Z981" s="57">
        <v>0</v>
      </c>
      <c r="AA981" s="57">
        <v>6</v>
      </c>
      <c r="AB981" s="57">
        <v>0</v>
      </c>
      <c r="AC981" s="57">
        <v>0</v>
      </c>
      <c r="AD981" s="57">
        <v>0</v>
      </c>
      <c r="AE981" s="57">
        <v>0</v>
      </c>
      <c r="AF981" s="57">
        <v>0</v>
      </c>
      <c r="AG981" s="57">
        <v>0</v>
      </c>
      <c r="AH981" s="57">
        <v>0</v>
      </c>
      <c r="AI981" s="57">
        <v>0</v>
      </c>
      <c r="AJ981" s="57">
        <v>0</v>
      </c>
      <c r="AK981" s="57">
        <v>0</v>
      </c>
      <c r="AL981" s="57">
        <v>0</v>
      </c>
      <c r="AM981" s="57">
        <v>0</v>
      </c>
      <c r="AN981" s="57">
        <v>0</v>
      </c>
      <c r="AO981" s="57">
        <v>0</v>
      </c>
      <c r="AP981" s="57">
        <v>0</v>
      </c>
      <c r="AQ981" s="57">
        <v>0</v>
      </c>
      <c r="AR981" s="57">
        <v>0</v>
      </c>
      <c r="AS981" s="57">
        <v>0</v>
      </c>
      <c r="AT981" s="57">
        <v>0</v>
      </c>
      <c r="AU981" s="57">
        <v>0</v>
      </c>
      <c r="AV981" s="57">
        <v>0</v>
      </c>
      <c r="AW981" s="57">
        <v>0</v>
      </c>
      <c r="AX981" s="57">
        <v>0</v>
      </c>
      <c r="AY981" s="57">
        <v>0</v>
      </c>
      <c r="AZ981" s="57">
        <v>0</v>
      </c>
      <c r="BA981" s="57">
        <v>0</v>
      </c>
      <c r="BB981" s="57">
        <v>0</v>
      </c>
      <c r="BC981" s="57">
        <v>0</v>
      </c>
      <c r="BD981" s="57">
        <v>0</v>
      </c>
      <c r="BE981" s="57">
        <v>0</v>
      </c>
      <c r="BF981" s="57">
        <v>0</v>
      </c>
      <c r="BG981" s="57">
        <v>0</v>
      </c>
      <c r="BH981" s="57">
        <v>0</v>
      </c>
      <c r="BI981" s="57">
        <v>0</v>
      </c>
      <c r="BJ981" s="57">
        <v>0</v>
      </c>
      <c r="BK981" s="57">
        <v>0</v>
      </c>
      <c r="BL981" s="62">
        <f t="shared" si="6"/>
        <v>6</v>
      </c>
      <c r="BM981" s="57">
        <f t="shared" si="1"/>
        <v>0</v>
      </c>
      <c r="BN981" s="57">
        <f t="shared" si="2"/>
        <v>6</v>
      </c>
      <c r="BO981" s="57">
        <f t="shared" si="3"/>
        <v>0</v>
      </c>
      <c r="BP981" s="57">
        <f t="shared" si="4"/>
        <v>0</v>
      </c>
    </row>
    <row r="982" spans="1:68" s="57" customFormat="1" ht="15" hidden="1" customHeight="1" x14ac:dyDescent="0.3">
      <c r="A982" s="57" t="s">
        <v>1811</v>
      </c>
      <c r="B982" s="57" t="s">
        <v>1826</v>
      </c>
      <c r="C982" s="57" t="s">
        <v>1812</v>
      </c>
      <c r="D982" s="57">
        <v>2021</v>
      </c>
      <c r="E982" s="61">
        <v>44406</v>
      </c>
      <c r="F982" s="62" t="s">
        <v>137</v>
      </c>
      <c r="G982" s="62" t="s">
        <v>30</v>
      </c>
      <c r="H982" s="63" t="s">
        <v>31</v>
      </c>
      <c r="I982" s="63" t="s">
        <v>31</v>
      </c>
      <c r="J982" s="63" t="s">
        <v>31</v>
      </c>
      <c r="K982" s="63" t="s">
        <v>31</v>
      </c>
      <c r="L982" s="63" t="s">
        <v>31</v>
      </c>
      <c r="M982" s="62" t="s">
        <v>1700</v>
      </c>
      <c r="N982" s="57">
        <f>SUM(O982:U982,V982:BK982)</f>
        <v>10</v>
      </c>
      <c r="O982" s="57">
        <v>0</v>
      </c>
      <c r="P982" s="57">
        <v>0</v>
      </c>
      <c r="Q982" s="57">
        <v>0</v>
      </c>
      <c r="R982" s="57">
        <v>0</v>
      </c>
      <c r="S982" s="57">
        <v>0</v>
      </c>
      <c r="T982" s="57">
        <v>8</v>
      </c>
      <c r="U982" s="57">
        <v>2</v>
      </c>
      <c r="V982" s="57">
        <v>0</v>
      </c>
      <c r="W982" s="57">
        <v>0</v>
      </c>
      <c r="X982" s="57">
        <v>0</v>
      </c>
      <c r="Y982" s="57">
        <v>0</v>
      </c>
      <c r="Z982" s="57">
        <v>0</v>
      </c>
      <c r="AA982" s="57">
        <v>0</v>
      </c>
      <c r="AB982" s="57">
        <v>0</v>
      </c>
      <c r="AC982" s="57">
        <v>0</v>
      </c>
      <c r="AD982" s="57">
        <v>0</v>
      </c>
      <c r="AE982" s="57">
        <v>0</v>
      </c>
      <c r="AF982" s="57">
        <v>0</v>
      </c>
      <c r="AG982" s="57">
        <v>0</v>
      </c>
      <c r="AH982" s="57">
        <v>0</v>
      </c>
      <c r="AI982" s="57">
        <v>0</v>
      </c>
      <c r="AJ982" s="57">
        <v>0</v>
      </c>
      <c r="AK982" s="57">
        <v>0</v>
      </c>
      <c r="AL982" s="57">
        <v>0</v>
      </c>
      <c r="AM982" s="57">
        <v>0</v>
      </c>
      <c r="AN982" s="57">
        <v>0</v>
      </c>
      <c r="AO982" s="57">
        <v>0</v>
      </c>
      <c r="AP982" s="57">
        <v>0</v>
      </c>
      <c r="AQ982" s="57">
        <v>0</v>
      </c>
      <c r="AR982" s="57">
        <v>0</v>
      </c>
      <c r="AS982" s="57">
        <v>0</v>
      </c>
      <c r="AT982" s="57">
        <v>0</v>
      </c>
      <c r="AU982" s="57">
        <v>0</v>
      </c>
      <c r="AV982" s="57">
        <v>0</v>
      </c>
      <c r="AW982" s="57">
        <v>0</v>
      </c>
      <c r="AX982" s="57">
        <v>0</v>
      </c>
      <c r="AY982" s="57">
        <v>0</v>
      </c>
      <c r="AZ982" s="57">
        <v>0</v>
      </c>
      <c r="BA982" s="57">
        <v>0</v>
      </c>
      <c r="BB982" s="57">
        <v>0</v>
      </c>
      <c r="BC982" s="57">
        <v>0</v>
      </c>
      <c r="BD982" s="57">
        <v>0</v>
      </c>
      <c r="BE982" s="57">
        <v>0</v>
      </c>
      <c r="BF982" s="57">
        <v>0</v>
      </c>
      <c r="BG982" s="57">
        <v>0</v>
      </c>
      <c r="BH982" s="57">
        <v>0</v>
      </c>
      <c r="BI982" s="57">
        <v>0</v>
      </c>
      <c r="BJ982" s="57">
        <v>0</v>
      </c>
      <c r="BK982" s="57">
        <v>0</v>
      </c>
      <c r="BL982" s="62">
        <f t="shared" si="6"/>
        <v>0</v>
      </c>
      <c r="BM982" s="57">
        <f t="shared" si="1"/>
        <v>0</v>
      </c>
      <c r="BN982" s="57">
        <f t="shared" si="2"/>
        <v>0</v>
      </c>
      <c r="BO982" s="57">
        <f t="shared" si="3"/>
        <v>0</v>
      </c>
      <c r="BP982" s="57">
        <f t="shared" si="4"/>
        <v>0</v>
      </c>
    </row>
    <row r="983" spans="1:68" s="57" customFormat="1" ht="15" hidden="1" customHeight="1" x14ac:dyDescent="0.3">
      <c r="A983" s="57" t="s">
        <v>1811</v>
      </c>
      <c r="B983" s="57" t="s">
        <v>1826</v>
      </c>
      <c r="C983" s="57" t="s">
        <v>1812</v>
      </c>
      <c r="D983" s="57">
        <v>2021</v>
      </c>
      <c r="E983" s="61">
        <v>44406</v>
      </c>
      <c r="F983" s="62" t="s">
        <v>137</v>
      </c>
      <c r="G983" s="62" t="s">
        <v>34</v>
      </c>
      <c r="H983" s="63" t="s">
        <v>26</v>
      </c>
      <c r="I983" s="63" t="s">
        <v>26</v>
      </c>
      <c r="J983" s="63" t="s">
        <v>27</v>
      </c>
      <c r="K983" s="63" t="s">
        <v>26</v>
      </c>
      <c r="L983" s="63" t="s">
        <v>27</v>
      </c>
      <c r="M983" s="62" t="s">
        <v>1698</v>
      </c>
      <c r="O983" s="57">
        <v>0</v>
      </c>
      <c r="P983" s="57">
        <v>0</v>
      </c>
      <c r="Q983" s="57">
        <v>0</v>
      </c>
      <c r="R983" s="57">
        <v>0</v>
      </c>
      <c r="S983" s="57">
        <v>0</v>
      </c>
      <c r="T983" s="57">
        <v>0</v>
      </c>
      <c r="U983" s="57">
        <v>0</v>
      </c>
      <c r="V983" s="57">
        <v>0</v>
      </c>
      <c r="W983" s="57">
        <v>0</v>
      </c>
      <c r="X983" s="57">
        <v>0</v>
      </c>
      <c r="Y983" s="57">
        <v>0</v>
      </c>
      <c r="Z983" s="57">
        <v>0</v>
      </c>
      <c r="AA983" s="57">
        <v>2</v>
      </c>
      <c r="AB983" s="57">
        <v>1</v>
      </c>
      <c r="AC983" s="57">
        <v>0</v>
      </c>
      <c r="AD983" s="57">
        <v>0</v>
      </c>
      <c r="AE983" s="57">
        <v>0</v>
      </c>
      <c r="AF983" s="57">
        <v>0</v>
      </c>
      <c r="AG983" s="57">
        <v>0</v>
      </c>
      <c r="AH983" s="57">
        <v>0</v>
      </c>
      <c r="AI983" s="57">
        <v>0</v>
      </c>
      <c r="AJ983" s="57">
        <v>0</v>
      </c>
      <c r="AK983" s="57">
        <v>0</v>
      </c>
      <c r="AL983" s="57">
        <v>0</v>
      </c>
      <c r="AM983" s="57">
        <v>0</v>
      </c>
      <c r="AN983" s="57">
        <v>6</v>
      </c>
      <c r="AO983" s="57">
        <v>0</v>
      </c>
      <c r="AP983" s="57">
        <v>0</v>
      </c>
      <c r="AQ983" s="57">
        <v>0</v>
      </c>
      <c r="AR983" s="57">
        <v>1</v>
      </c>
      <c r="AS983" s="57">
        <v>0</v>
      </c>
      <c r="AT983" s="57">
        <v>0</v>
      </c>
      <c r="AU983" s="57">
        <v>0</v>
      </c>
      <c r="AV983" s="57">
        <v>0</v>
      </c>
      <c r="AW983" s="57">
        <v>0</v>
      </c>
      <c r="AX983" s="57">
        <v>0</v>
      </c>
      <c r="AY983" s="57">
        <v>0</v>
      </c>
      <c r="AZ983" s="57">
        <v>0</v>
      </c>
      <c r="BA983" s="57">
        <v>0</v>
      </c>
      <c r="BB983" s="57">
        <v>0</v>
      </c>
      <c r="BC983" s="57">
        <v>0</v>
      </c>
      <c r="BD983" s="57">
        <v>2</v>
      </c>
      <c r="BE983" s="57">
        <v>0</v>
      </c>
      <c r="BF983" s="57">
        <v>0</v>
      </c>
      <c r="BG983" s="57">
        <v>0</v>
      </c>
      <c r="BH983" s="57">
        <v>0</v>
      </c>
      <c r="BI983" s="57">
        <v>0</v>
      </c>
      <c r="BJ983" s="57">
        <v>0</v>
      </c>
      <c r="BK983" s="57">
        <v>0</v>
      </c>
      <c r="BL983" s="62">
        <f t="shared" si="6"/>
        <v>12</v>
      </c>
      <c r="BM983" s="57">
        <f t="shared" si="1"/>
        <v>4</v>
      </c>
      <c r="BN983" s="57">
        <f t="shared" si="2"/>
        <v>2</v>
      </c>
      <c r="BO983" s="57">
        <f t="shared" si="3"/>
        <v>0</v>
      </c>
      <c r="BP983" s="57">
        <f t="shared" si="4"/>
        <v>6</v>
      </c>
    </row>
    <row r="984" spans="1:68" s="57" customFormat="1" ht="15" hidden="1" customHeight="1" x14ac:dyDescent="0.3">
      <c r="A984" s="57" t="s">
        <v>1811</v>
      </c>
      <c r="B984" s="57" t="s">
        <v>1826</v>
      </c>
      <c r="C984" s="57" t="s">
        <v>1812</v>
      </c>
      <c r="D984" s="57">
        <v>2021</v>
      </c>
      <c r="E984" s="61">
        <v>44406</v>
      </c>
      <c r="F984" s="62" t="s">
        <v>137</v>
      </c>
      <c r="G984" s="62" t="s">
        <v>34</v>
      </c>
      <c r="H984" s="63" t="s">
        <v>26</v>
      </c>
      <c r="I984" s="63" t="s">
        <v>26</v>
      </c>
      <c r="J984" s="63" t="s">
        <v>27</v>
      </c>
      <c r="K984" s="63" t="s">
        <v>26</v>
      </c>
      <c r="L984" s="63" t="s">
        <v>27</v>
      </c>
      <c r="M984" s="62" t="s">
        <v>1699</v>
      </c>
      <c r="O984" s="57">
        <v>0</v>
      </c>
      <c r="P984" s="57">
        <v>0</v>
      </c>
      <c r="Q984" s="57">
        <v>0</v>
      </c>
      <c r="R984" s="57">
        <v>0</v>
      </c>
      <c r="S984" s="57">
        <v>0</v>
      </c>
      <c r="T984" s="57">
        <v>0</v>
      </c>
      <c r="U984" s="57">
        <v>0</v>
      </c>
      <c r="V984" s="57">
        <v>0</v>
      </c>
      <c r="W984" s="57">
        <v>0</v>
      </c>
      <c r="X984" s="57">
        <v>1</v>
      </c>
      <c r="Y984" s="57">
        <v>0</v>
      </c>
      <c r="Z984" s="57">
        <v>0</v>
      </c>
      <c r="AA984" s="57">
        <v>2</v>
      </c>
      <c r="AB984" s="57">
        <v>0</v>
      </c>
      <c r="AC984" s="57">
        <v>0</v>
      </c>
      <c r="AD984" s="57">
        <v>0</v>
      </c>
      <c r="AE984" s="57">
        <v>0</v>
      </c>
      <c r="AF984" s="57">
        <v>0</v>
      </c>
      <c r="AG984" s="57">
        <v>0</v>
      </c>
      <c r="AH984" s="57">
        <v>0</v>
      </c>
      <c r="AI984" s="57">
        <v>0</v>
      </c>
      <c r="AJ984" s="57">
        <v>0</v>
      </c>
      <c r="AK984" s="57">
        <v>0</v>
      </c>
      <c r="AL984" s="57">
        <v>0</v>
      </c>
      <c r="AM984" s="57">
        <v>0</v>
      </c>
      <c r="AN984" s="57">
        <v>0</v>
      </c>
      <c r="AO984" s="57">
        <v>0</v>
      </c>
      <c r="AP984" s="57">
        <v>0</v>
      </c>
      <c r="AQ984" s="57">
        <v>0</v>
      </c>
      <c r="AR984" s="57">
        <v>0</v>
      </c>
      <c r="AS984" s="57">
        <v>0</v>
      </c>
      <c r="AT984" s="57">
        <v>0</v>
      </c>
      <c r="AU984" s="57">
        <v>0</v>
      </c>
      <c r="AV984" s="57">
        <v>0</v>
      </c>
      <c r="AW984" s="57">
        <v>0</v>
      </c>
      <c r="AX984" s="57">
        <v>0</v>
      </c>
      <c r="AY984" s="57">
        <v>0</v>
      </c>
      <c r="AZ984" s="57">
        <v>0</v>
      </c>
      <c r="BA984" s="57">
        <v>0</v>
      </c>
      <c r="BB984" s="57">
        <v>0</v>
      </c>
      <c r="BC984" s="57">
        <v>0</v>
      </c>
      <c r="BD984" s="57">
        <v>0</v>
      </c>
      <c r="BE984" s="57">
        <v>0</v>
      </c>
      <c r="BF984" s="57">
        <v>0</v>
      </c>
      <c r="BG984" s="57">
        <v>0</v>
      </c>
      <c r="BH984" s="57">
        <v>0</v>
      </c>
      <c r="BI984" s="57">
        <v>0</v>
      </c>
      <c r="BJ984" s="57">
        <v>0</v>
      </c>
      <c r="BK984" s="57">
        <v>0</v>
      </c>
      <c r="BL984" s="62">
        <f t="shared" si="6"/>
        <v>3</v>
      </c>
      <c r="BM984" s="57">
        <f t="shared" si="1"/>
        <v>0</v>
      </c>
      <c r="BN984" s="57">
        <f t="shared" si="2"/>
        <v>2</v>
      </c>
      <c r="BO984" s="57">
        <f t="shared" si="3"/>
        <v>0</v>
      </c>
      <c r="BP984" s="57">
        <f t="shared" si="4"/>
        <v>1</v>
      </c>
    </row>
    <row r="985" spans="1:68" s="57" customFormat="1" ht="15" hidden="1" customHeight="1" x14ac:dyDescent="0.3">
      <c r="A985" s="57" t="s">
        <v>1811</v>
      </c>
      <c r="B985" s="57" t="s">
        <v>1826</v>
      </c>
      <c r="C985" s="57" t="s">
        <v>1812</v>
      </c>
      <c r="D985" s="57">
        <v>2021</v>
      </c>
      <c r="E985" s="61">
        <v>44406</v>
      </c>
      <c r="F985" s="62" t="s">
        <v>137</v>
      </c>
      <c r="G985" s="62" t="s">
        <v>34</v>
      </c>
      <c r="H985" s="63" t="s">
        <v>26</v>
      </c>
      <c r="I985" s="63" t="s">
        <v>26</v>
      </c>
      <c r="J985" s="63" t="s">
        <v>27</v>
      </c>
      <c r="K985" s="63" t="s">
        <v>26</v>
      </c>
      <c r="L985" s="63" t="s">
        <v>27</v>
      </c>
      <c r="M985" s="62" t="s">
        <v>1700</v>
      </c>
      <c r="N985" s="57">
        <f>SUM(O985:U985,V985:BK985)</f>
        <v>10</v>
      </c>
      <c r="O985" s="57">
        <v>0</v>
      </c>
      <c r="P985" s="57">
        <v>0</v>
      </c>
      <c r="Q985" s="57">
        <v>0</v>
      </c>
      <c r="R985" s="57">
        <v>0</v>
      </c>
      <c r="S985" s="57">
        <v>0</v>
      </c>
      <c r="T985" s="57">
        <v>7</v>
      </c>
      <c r="U985" s="57">
        <v>0</v>
      </c>
      <c r="V985" s="57">
        <v>0</v>
      </c>
      <c r="W985" s="57">
        <v>0</v>
      </c>
      <c r="X985" s="57">
        <v>0</v>
      </c>
      <c r="Y985" s="57">
        <v>0</v>
      </c>
      <c r="Z985" s="57">
        <v>0</v>
      </c>
      <c r="AA985" s="57">
        <v>1</v>
      </c>
      <c r="AB985" s="57">
        <v>0</v>
      </c>
      <c r="AC985" s="57">
        <v>0</v>
      </c>
      <c r="AD985" s="57">
        <v>0</v>
      </c>
      <c r="AE985" s="57">
        <v>0</v>
      </c>
      <c r="AF985" s="57">
        <v>0</v>
      </c>
      <c r="AG985" s="57">
        <v>0</v>
      </c>
      <c r="AH985" s="57">
        <v>0</v>
      </c>
      <c r="AI985" s="57">
        <v>0</v>
      </c>
      <c r="AJ985" s="57">
        <v>0</v>
      </c>
      <c r="AK985" s="57">
        <v>0</v>
      </c>
      <c r="AL985" s="57">
        <v>0</v>
      </c>
      <c r="AM985" s="57">
        <v>0</v>
      </c>
      <c r="AN985" s="57">
        <v>0</v>
      </c>
      <c r="AO985" s="57">
        <v>0</v>
      </c>
      <c r="AP985" s="57">
        <v>0</v>
      </c>
      <c r="AQ985" s="57">
        <v>0</v>
      </c>
      <c r="AR985" s="57">
        <v>0</v>
      </c>
      <c r="AS985" s="57">
        <v>0</v>
      </c>
      <c r="AT985" s="57">
        <v>0</v>
      </c>
      <c r="AU985" s="57">
        <v>0</v>
      </c>
      <c r="AV985" s="57">
        <v>0</v>
      </c>
      <c r="AW985" s="57">
        <v>0</v>
      </c>
      <c r="AX985" s="57">
        <v>0</v>
      </c>
      <c r="AY985" s="57">
        <v>0</v>
      </c>
      <c r="AZ985" s="57">
        <v>0</v>
      </c>
      <c r="BA985" s="57">
        <v>0</v>
      </c>
      <c r="BB985" s="57">
        <v>0</v>
      </c>
      <c r="BC985" s="57">
        <v>1</v>
      </c>
      <c r="BD985" s="57">
        <v>0</v>
      </c>
      <c r="BE985" s="57">
        <v>0</v>
      </c>
      <c r="BF985" s="57">
        <v>0</v>
      </c>
      <c r="BG985" s="57">
        <v>0</v>
      </c>
      <c r="BH985" s="57">
        <v>1</v>
      </c>
      <c r="BI985" s="57">
        <v>0</v>
      </c>
      <c r="BJ985" s="57">
        <v>0</v>
      </c>
      <c r="BK985" s="57">
        <v>0</v>
      </c>
      <c r="BL985" s="62">
        <f t="shared" si="6"/>
        <v>3</v>
      </c>
      <c r="BM985" s="57">
        <f t="shared" si="1"/>
        <v>0</v>
      </c>
      <c r="BN985" s="57">
        <f t="shared" si="2"/>
        <v>1</v>
      </c>
      <c r="BO985" s="57">
        <f t="shared" si="3"/>
        <v>0</v>
      </c>
      <c r="BP985" s="57">
        <f t="shared" si="4"/>
        <v>1</v>
      </c>
    </row>
    <row r="986" spans="1:68" s="57" customFormat="1" ht="15" hidden="1" customHeight="1" x14ac:dyDescent="0.3">
      <c r="A986" s="57" t="s">
        <v>1811</v>
      </c>
      <c r="B986" s="57" t="s">
        <v>1826</v>
      </c>
      <c r="C986" s="57" t="s">
        <v>1812</v>
      </c>
      <c r="D986" s="57">
        <v>2021</v>
      </c>
      <c r="E986" s="61">
        <v>44406</v>
      </c>
      <c r="F986" s="62" t="s">
        <v>137</v>
      </c>
      <c r="G986" s="62" t="s">
        <v>38</v>
      </c>
      <c r="H986" s="63" t="s">
        <v>21</v>
      </c>
      <c r="I986" s="63" t="s">
        <v>21</v>
      </c>
      <c r="J986" s="63" t="s">
        <v>22</v>
      </c>
      <c r="K986" s="63" t="s">
        <v>21</v>
      </c>
      <c r="L986" s="63" t="s">
        <v>22</v>
      </c>
      <c r="M986" s="62" t="s">
        <v>1698</v>
      </c>
      <c r="O986" s="57">
        <v>0</v>
      </c>
      <c r="P986" s="57">
        <v>0</v>
      </c>
      <c r="Q986" s="57">
        <v>0</v>
      </c>
      <c r="R986" s="57">
        <v>0</v>
      </c>
      <c r="S986" s="57">
        <v>0</v>
      </c>
      <c r="T986" s="57">
        <v>0</v>
      </c>
      <c r="U986" s="57">
        <v>0</v>
      </c>
      <c r="V986" s="57">
        <v>0</v>
      </c>
      <c r="W986" s="57">
        <v>0</v>
      </c>
      <c r="X986" s="57">
        <v>14</v>
      </c>
      <c r="Y986" s="57">
        <v>4</v>
      </c>
      <c r="Z986" s="57">
        <v>4</v>
      </c>
      <c r="AA986" s="57">
        <v>0</v>
      </c>
      <c r="AB986" s="57">
        <v>0</v>
      </c>
      <c r="AC986" s="57">
        <v>0</v>
      </c>
      <c r="AD986" s="57">
        <v>0</v>
      </c>
      <c r="AE986" s="57">
        <v>0</v>
      </c>
      <c r="AF986" s="57">
        <v>0</v>
      </c>
      <c r="AG986" s="57">
        <v>0</v>
      </c>
      <c r="AH986" s="57">
        <v>0</v>
      </c>
      <c r="AI986" s="57">
        <v>0</v>
      </c>
      <c r="AJ986" s="57">
        <v>0</v>
      </c>
      <c r="AK986" s="57">
        <v>0</v>
      </c>
      <c r="AL986" s="57">
        <v>0</v>
      </c>
      <c r="AM986" s="57">
        <v>0</v>
      </c>
      <c r="AN986" s="57">
        <v>0</v>
      </c>
      <c r="AO986" s="57">
        <v>12</v>
      </c>
      <c r="AP986" s="57">
        <v>0</v>
      </c>
      <c r="AQ986" s="57">
        <v>0</v>
      </c>
      <c r="AR986" s="57">
        <v>0</v>
      </c>
      <c r="AS986" s="57">
        <v>0</v>
      </c>
      <c r="AT986" s="57">
        <v>0</v>
      </c>
      <c r="AU986" s="57">
        <v>0</v>
      </c>
      <c r="AV986" s="57">
        <v>0</v>
      </c>
      <c r="AW986" s="57">
        <v>0</v>
      </c>
      <c r="AX986" s="57">
        <v>0</v>
      </c>
      <c r="AY986" s="57">
        <v>0</v>
      </c>
      <c r="AZ986" s="57">
        <v>0</v>
      </c>
      <c r="BA986" s="57">
        <v>0</v>
      </c>
      <c r="BB986" s="57">
        <v>0</v>
      </c>
      <c r="BC986" s="57">
        <v>0</v>
      </c>
      <c r="BD986" s="57">
        <v>0</v>
      </c>
      <c r="BE986" s="57">
        <v>0</v>
      </c>
      <c r="BF986" s="57">
        <v>0</v>
      </c>
      <c r="BG986" s="57">
        <v>0</v>
      </c>
      <c r="BH986" s="57">
        <v>0</v>
      </c>
      <c r="BI986" s="57">
        <v>0</v>
      </c>
      <c r="BJ986" s="57">
        <v>2</v>
      </c>
      <c r="BK986" s="57">
        <v>0</v>
      </c>
      <c r="BL986" s="62">
        <f t="shared" si="6"/>
        <v>36</v>
      </c>
      <c r="BM986" s="57">
        <f t="shared" si="1"/>
        <v>16</v>
      </c>
      <c r="BN986" s="57">
        <f t="shared" si="2"/>
        <v>4</v>
      </c>
      <c r="BO986" s="57">
        <f t="shared" si="3"/>
        <v>2</v>
      </c>
      <c r="BP986" s="57">
        <f t="shared" si="4"/>
        <v>14</v>
      </c>
    </row>
    <row r="987" spans="1:68" s="57" customFormat="1" ht="15" hidden="1" customHeight="1" x14ac:dyDescent="0.3">
      <c r="A987" s="57" t="s">
        <v>1811</v>
      </c>
      <c r="B987" s="57" t="s">
        <v>1826</v>
      </c>
      <c r="C987" s="57" t="s">
        <v>1812</v>
      </c>
      <c r="D987" s="57">
        <v>2021</v>
      </c>
      <c r="E987" s="61">
        <v>44406</v>
      </c>
      <c r="F987" s="62" t="s">
        <v>137</v>
      </c>
      <c r="G987" s="62" t="s">
        <v>38</v>
      </c>
      <c r="H987" s="63" t="s">
        <v>21</v>
      </c>
      <c r="I987" s="63" t="s">
        <v>21</v>
      </c>
      <c r="J987" s="63" t="s">
        <v>22</v>
      </c>
      <c r="K987" s="63" t="s">
        <v>21</v>
      </c>
      <c r="L987" s="63" t="s">
        <v>22</v>
      </c>
      <c r="M987" s="62" t="s">
        <v>1699</v>
      </c>
      <c r="O987" s="57">
        <v>0</v>
      </c>
      <c r="P987" s="57">
        <v>0</v>
      </c>
      <c r="Q987" s="57">
        <v>0</v>
      </c>
      <c r="R987" s="57">
        <v>0</v>
      </c>
      <c r="S987" s="57">
        <v>0</v>
      </c>
      <c r="T987" s="57">
        <v>0</v>
      </c>
      <c r="U987" s="57">
        <v>0</v>
      </c>
      <c r="V987" s="57">
        <v>0</v>
      </c>
      <c r="W987" s="57">
        <v>0</v>
      </c>
      <c r="X987" s="57">
        <v>16</v>
      </c>
      <c r="Y987" s="57">
        <v>0</v>
      </c>
      <c r="Z987" s="57">
        <v>4</v>
      </c>
      <c r="AA987" s="57">
        <v>0</v>
      </c>
      <c r="AB987" s="57">
        <v>0</v>
      </c>
      <c r="AC987" s="57">
        <v>0</v>
      </c>
      <c r="AD987" s="57">
        <v>0</v>
      </c>
      <c r="AE987" s="57">
        <v>0</v>
      </c>
      <c r="AF987" s="57">
        <v>0</v>
      </c>
      <c r="AG987" s="57">
        <v>0</v>
      </c>
      <c r="AH987" s="57">
        <v>0</v>
      </c>
      <c r="AI987" s="57">
        <v>0</v>
      </c>
      <c r="AJ987" s="57">
        <v>0</v>
      </c>
      <c r="AK987" s="57">
        <v>0</v>
      </c>
      <c r="AL987" s="57">
        <v>0</v>
      </c>
      <c r="AM987" s="57">
        <v>0</v>
      </c>
      <c r="AN987" s="57">
        <v>0</v>
      </c>
      <c r="AO987" s="57">
        <v>0</v>
      </c>
      <c r="AP987" s="57">
        <v>0</v>
      </c>
      <c r="AQ987" s="57">
        <v>0</v>
      </c>
      <c r="AR987" s="57">
        <v>0</v>
      </c>
      <c r="AS987" s="57">
        <v>0</v>
      </c>
      <c r="AT987" s="57">
        <v>0</v>
      </c>
      <c r="AU987" s="57">
        <v>0</v>
      </c>
      <c r="AV987" s="57">
        <v>0</v>
      </c>
      <c r="AW987" s="57">
        <v>0</v>
      </c>
      <c r="AX987" s="57">
        <v>0</v>
      </c>
      <c r="AY987" s="57">
        <v>0</v>
      </c>
      <c r="AZ987" s="57">
        <v>0</v>
      </c>
      <c r="BA987" s="57">
        <v>0</v>
      </c>
      <c r="BB987" s="57">
        <v>0</v>
      </c>
      <c r="BC987" s="57">
        <v>0</v>
      </c>
      <c r="BD987" s="57">
        <v>0</v>
      </c>
      <c r="BE987" s="57">
        <v>0</v>
      </c>
      <c r="BF987" s="57">
        <v>0</v>
      </c>
      <c r="BG987" s="57">
        <v>0</v>
      </c>
      <c r="BH987" s="57">
        <v>0</v>
      </c>
      <c r="BI987" s="57">
        <v>0</v>
      </c>
      <c r="BJ987" s="57">
        <v>1</v>
      </c>
      <c r="BK987" s="57">
        <v>0</v>
      </c>
      <c r="BL987" s="62">
        <f t="shared" si="6"/>
        <v>21</v>
      </c>
      <c r="BM987" s="57">
        <f t="shared" si="1"/>
        <v>0</v>
      </c>
      <c r="BN987" s="57">
        <f t="shared" si="2"/>
        <v>4</v>
      </c>
      <c r="BO987" s="57">
        <f t="shared" si="3"/>
        <v>1</v>
      </c>
      <c r="BP987" s="57">
        <f t="shared" si="4"/>
        <v>16</v>
      </c>
    </row>
    <row r="988" spans="1:68" s="57" customFormat="1" ht="15" hidden="1" customHeight="1" x14ac:dyDescent="0.3">
      <c r="A988" s="57" t="s">
        <v>1811</v>
      </c>
      <c r="B988" s="57" t="s">
        <v>1826</v>
      </c>
      <c r="C988" s="57" t="s">
        <v>1812</v>
      </c>
      <c r="D988" s="57">
        <v>2021</v>
      </c>
      <c r="E988" s="61">
        <v>44406</v>
      </c>
      <c r="F988" s="62" t="s">
        <v>137</v>
      </c>
      <c r="G988" s="62" t="s">
        <v>38</v>
      </c>
      <c r="H988" s="63" t="s">
        <v>21</v>
      </c>
      <c r="I988" s="63" t="s">
        <v>21</v>
      </c>
      <c r="J988" s="63" t="s">
        <v>22</v>
      </c>
      <c r="K988" s="63" t="s">
        <v>21</v>
      </c>
      <c r="L988" s="63" t="s">
        <v>22</v>
      </c>
      <c r="M988" s="62" t="s">
        <v>1700</v>
      </c>
      <c r="N988" s="57">
        <f>SUM(O988:U988,V988:BK988)</f>
        <v>10</v>
      </c>
      <c r="O988" s="57">
        <v>0</v>
      </c>
      <c r="P988" s="57">
        <v>0</v>
      </c>
      <c r="Q988" s="57">
        <v>0</v>
      </c>
      <c r="R988" s="57">
        <v>0</v>
      </c>
      <c r="S988" s="57">
        <v>0</v>
      </c>
      <c r="T988" s="57">
        <v>9</v>
      </c>
      <c r="U988" s="57">
        <v>0</v>
      </c>
      <c r="V988" s="57">
        <v>0</v>
      </c>
      <c r="W988" s="57">
        <v>0</v>
      </c>
      <c r="X988" s="57">
        <v>0</v>
      </c>
      <c r="Y988" s="57">
        <v>1</v>
      </c>
      <c r="Z988" s="57">
        <v>0</v>
      </c>
      <c r="AA988" s="57">
        <v>0</v>
      </c>
      <c r="AB988" s="57">
        <v>0</v>
      </c>
      <c r="AC988" s="57">
        <v>0</v>
      </c>
      <c r="AD988" s="57">
        <v>0</v>
      </c>
      <c r="AE988" s="57">
        <v>0</v>
      </c>
      <c r="AF988" s="57">
        <v>0</v>
      </c>
      <c r="AG988" s="57">
        <v>0</v>
      </c>
      <c r="AH988" s="57">
        <v>0</v>
      </c>
      <c r="AI988" s="57">
        <v>0</v>
      </c>
      <c r="AJ988" s="57">
        <v>0</v>
      </c>
      <c r="AK988" s="57">
        <v>0</v>
      </c>
      <c r="AL988" s="57">
        <v>0</v>
      </c>
      <c r="AM988" s="57">
        <v>0</v>
      </c>
      <c r="AN988" s="57">
        <v>0</v>
      </c>
      <c r="AO988" s="57">
        <v>0</v>
      </c>
      <c r="AP988" s="57">
        <v>0</v>
      </c>
      <c r="AQ988" s="57">
        <v>0</v>
      </c>
      <c r="AR988" s="57">
        <v>0</v>
      </c>
      <c r="AS988" s="57">
        <v>0</v>
      </c>
      <c r="AT988" s="57">
        <v>0</v>
      </c>
      <c r="AU988" s="57">
        <v>0</v>
      </c>
      <c r="AV988" s="57">
        <v>0</v>
      </c>
      <c r="AW988" s="57">
        <v>0</v>
      </c>
      <c r="AX988" s="57">
        <v>0</v>
      </c>
      <c r="AY988" s="57">
        <v>0</v>
      </c>
      <c r="AZ988" s="57">
        <v>0</v>
      </c>
      <c r="BA988" s="57">
        <v>0</v>
      </c>
      <c r="BB988" s="57">
        <v>0</v>
      </c>
      <c r="BC988" s="57">
        <v>0</v>
      </c>
      <c r="BD988" s="57">
        <v>0</v>
      </c>
      <c r="BE988" s="57">
        <v>0</v>
      </c>
      <c r="BF988" s="57">
        <v>0</v>
      </c>
      <c r="BG988" s="57">
        <v>0</v>
      </c>
      <c r="BH988" s="57">
        <v>0</v>
      </c>
      <c r="BI988" s="57">
        <v>0</v>
      </c>
      <c r="BJ988" s="57">
        <v>0</v>
      </c>
      <c r="BK988" s="57">
        <v>0</v>
      </c>
      <c r="BL988" s="62">
        <f t="shared" si="6"/>
        <v>1</v>
      </c>
      <c r="BM988" s="57">
        <f t="shared" si="1"/>
        <v>1</v>
      </c>
      <c r="BN988" s="57">
        <f t="shared" si="2"/>
        <v>0</v>
      </c>
      <c r="BO988" s="57">
        <f t="shared" si="3"/>
        <v>0</v>
      </c>
      <c r="BP988" s="57">
        <f t="shared" si="4"/>
        <v>0</v>
      </c>
    </row>
    <row r="989" spans="1:68" s="57" customFormat="1" ht="15" hidden="1" customHeight="1" x14ac:dyDescent="0.3">
      <c r="A989" s="57" t="s">
        <v>1811</v>
      </c>
      <c r="B989" s="57" t="s">
        <v>1826</v>
      </c>
      <c r="C989" s="57" t="s">
        <v>1812</v>
      </c>
      <c r="D989" s="57">
        <v>2021</v>
      </c>
      <c r="E989" s="61">
        <v>44406</v>
      </c>
      <c r="F989" s="62" t="s">
        <v>137</v>
      </c>
      <c r="G989" s="62" t="s">
        <v>148</v>
      </c>
      <c r="H989" s="63" t="s">
        <v>31</v>
      </c>
      <c r="I989" s="63" t="s">
        <v>31</v>
      </c>
      <c r="J989" s="63" t="s">
        <v>31</v>
      </c>
      <c r="K989" s="63" t="s">
        <v>31</v>
      </c>
      <c r="L989" s="63" t="s">
        <v>31</v>
      </c>
      <c r="M989" s="62" t="s">
        <v>1698</v>
      </c>
      <c r="O989" s="57">
        <v>0</v>
      </c>
      <c r="P989" s="57">
        <v>0</v>
      </c>
      <c r="Q989" s="57">
        <v>0</v>
      </c>
      <c r="R989" s="57">
        <v>0</v>
      </c>
      <c r="S989" s="57">
        <v>0</v>
      </c>
      <c r="T989" s="57">
        <v>0</v>
      </c>
      <c r="U989" s="57">
        <v>0</v>
      </c>
      <c r="V989" s="57">
        <v>0</v>
      </c>
      <c r="W989" s="57">
        <v>0</v>
      </c>
      <c r="X989" s="57">
        <v>0</v>
      </c>
      <c r="Y989" s="57">
        <v>4</v>
      </c>
      <c r="Z989" s="57">
        <v>0</v>
      </c>
      <c r="AA989" s="57">
        <v>0</v>
      </c>
      <c r="AB989" s="57">
        <v>1</v>
      </c>
      <c r="AC989" s="57">
        <v>0</v>
      </c>
      <c r="AD989" s="57">
        <v>0</v>
      </c>
      <c r="AE989" s="57">
        <v>0</v>
      </c>
      <c r="AF989" s="57">
        <v>0</v>
      </c>
      <c r="AG989" s="57">
        <v>0</v>
      </c>
      <c r="AH989" s="57">
        <v>0</v>
      </c>
      <c r="AI989" s="57">
        <v>0</v>
      </c>
      <c r="AJ989" s="57">
        <v>0</v>
      </c>
      <c r="AK989" s="57">
        <v>0</v>
      </c>
      <c r="AL989" s="57">
        <v>0</v>
      </c>
      <c r="AM989" s="57">
        <v>0</v>
      </c>
      <c r="AN989" s="57">
        <v>0</v>
      </c>
      <c r="AO989" s="57">
        <v>5</v>
      </c>
      <c r="AP989" s="57">
        <v>0</v>
      </c>
      <c r="AQ989" s="57">
        <v>0</v>
      </c>
      <c r="AR989" s="57">
        <v>0</v>
      </c>
      <c r="AS989" s="57">
        <v>0</v>
      </c>
      <c r="AT989" s="57">
        <v>0</v>
      </c>
      <c r="AU989" s="57">
        <v>0</v>
      </c>
      <c r="AV989" s="57">
        <v>0</v>
      </c>
      <c r="AW989" s="57">
        <v>0</v>
      </c>
      <c r="AX989" s="57">
        <v>0</v>
      </c>
      <c r="AY989" s="57">
        <v>0</v>
      </c>
      <c r="AZ989" s="57">
        <v>0</v>
      </c>
      <c r="BA989" s="57">
        <v>0</v>
      </c>
      <c r="BB989" s="57">
        <v>0</v>
      </c>
      <c r="BC989" s="57">
        <v>0</v>
      </c>
      <c r="BD989" s="57">
        <v>0</v>
      </c>
      <c r="BE989" s="57">
        <v>0</v>
      </c>
      <c r="BF989" s="57">
        <v>0</v>
      </c>
      <c r="BG989" s="57">
        <v>0</v>
      </c>
      <c r="BH989" s="57">
        <v>0</v>
      </c>
      <c r="BI989" s="57">
        <v>0</v>
      </c>
      <c r="BJ989" s="57">
        <v>0</v>
      </c>
      <c r="BK989" s="57">
        <v>0</v>
      </c>
      <c r="BL989" s="62">
        <f t="shared" si="6"/>
        <v>10</v>
      </c>
      <c r="BM989" s="57">
        <f t="shared" si="1"/>
        <v>10</v>
      </c>
      <c r="BN989" s="57">
        <f t="shared" si="2"/>
        <v>0</v>
      </c>
      <c r="BO989" s="57">
        <f t="shared" si="3"/>
        <v>0</v>
      </c>
      <c r="BP989" s="57">
        <f t="shared" si="4"/>
        <v>0</v>
      </c>
    </row>
    <row r="990" spans="1:68" s="57" customFormat="1" ht="15" hidden="1" customHeight="1" x14ac:dyDescent="0.3">
      <c r="A990" s="57" t="s">
        <v>1811</v>
      </c>
      <c r="B990" s="57" t="s">
        <v>1826</v>
      </c>
      <c r="C990" s="57" t="s">
        <v>1812</v>
      </c>
      <c r="D990" s="57">
        <v>2021</v>
      </c>
      <c r="E990" s="61">
        <v>44406</v>
      </c>
      <c r="F990" s="62" t="s">
        <v>137</v>
      </c>
      <c r="G990" s="62" t="s">
        <v>148</v>
      </c>
      <c r="H990" s="63" t="s">
        <v>31</v>
      </c>
      <c r="I990" s="63" t="s">
        <v>31</v>
      </c>
      <c r="J990" s="63" t="s">
        <v>31</v>
      </c>
      <c r="K990" s="63" t="s">
        <v>31</v>
      </c>
      <c r="L990" s="63" t="s">
        <v>31</v>
      </c>
      <c r="M990" s="62" t="s">
        <v>1699</v>
      </c>
      <c r="O990" s="57">
        <v>0</v>
      </c>
      <c r="P990" s="57">
        <v>0</v>
      </c>
      <c r="Q990" s="57">
        <v>0</v>
      </c>
      <c r="R990" s="57">
        <v>0</v>
      </c>
      <c r="S990" s="57">
        <v>0</v>
      </c>
      <c r="T990" s="57">
        <v>0</v>
      </c>
      <c r="U990" s="57">
        <v>0</v>
      </c>
      <c r="V990" s="57">
        <v>0</v>
      </c>
      <c r="W990" s="57">
        <v>0</v>
      </c>
      <c r="X990" s="57">
        <v>0</v>
      </c>
      <c r="Y990" s="57">
        <v>1</v>
      </c>
      <c r="Z990" s="57">
        <v>0</v>
      </c>
      <c r="AA990" s="57">
        <v>0</v>
      </c>
      <c r="AB990" s="57">
        <v>0</v>
      </c>
      <c r="AC990" s="57">
        <v>0</v>
      </c>
      <c r="AD990" s="57">
        <v>0</v>
      </c>
      <c r="AE990" s="57">
        <v>0</v>
      </c>
      <c r="AF990" s="57">
        <v>0</v>
      </c>
      <c r="AG990" s="57">
        <v>0</v>
      </c>
      <c r="AH990" s="57">
        <v>0</v>
      </c>
      <c r="AI990" s="57">
        <v>0</v>
      </c>
      <c r="AJ990" s="57">
        <v>0</v>
      </c>
      <c r="AK990" s="57">
        <v>0</v>
      </c>
      <c r="AL990" s="57">
        <v>0</v>
      </c>
      <c r="AM990" s="57">
        <v>0</v>
      </c>
      <c r="AN990" s="57">
        <v>0</v>
      </c>
      <c r="AO990" s="57">
        <v>0</v>
      </c>
      <c r="AP990" s="57">
        <v>0</v>
      </c>
      <c r="AQ990" s="57">
        <v>0</v>
      </c>
      <c r="AR990" s="57">
        <v>0</v>
      </c>
      <c r="AS990" s="57">
        <v>0</v>
      </c>
      <c r="AT990" s="57">
        <v>0</v>
      </c>
      <c r="AU990" s="57">
        <v>0</v>
      </c>
      <c r="AV990" s="57">
        <v>0</v>
      </c>
      <c r="AW990" s="57">
        <v>0</v>
      </c>
      <c r="AX990" s="57">
        <v>0</v>
      </c>
      <c r="AY990" s="57">
        <v>0</v>
      </c>
      <c r="AZ990" s="57">
        <v>0</v>
      </c>
      <c r="BA990" s="57">
        <v>0</v>
      </c>
      <c r="BB990" s="57">
        <v>0</v>
      </c>
      <c r="BC990" s="57">
        <v>0</v>
      </c>
      <c r="BD990" s="57">
        <v>0</v>
      </c>
      <c r="BE990" s="57">
        <v>0</v>
      </c>
      <c r="BF990" s="57">
        <v>0</v>
      </c>
      <c r="BG990" s="57">
        <v>0</v>
      </c>
      <c r="BH990" s="57">
        <v>0</v>
      </c>
      <c r="BI990" s="57">
        <v>0</v>
      </c>
      <c r="BJ990" s="57">
        <v>0</v>
      </c>
      <c r="BK990" s="57">
        <v>0</v>
      </c>
      <c r="BL990" s="62">
        <f t="shared" si="6"/>
        <v>1</v>
      </c>
      <c r="BM990" s="57">
        <f t="shared" si="1"/>
        <v>1</v>
      </c>
      <c r="BN990" s="57">
        <f t="shared" si="2"/>
        <v>0</v>
      </c>
      <c r="BO990" s="57">
        <f t="shared" si="3"/>
        <v>0</v>
      </c>
      <c r="BP990" s="57">
        <f t="shared" si="4"/>
        <v>0</v>
      </c>
    </row>
    <row r="991" spans="1:68" s="57" customFormat="1" ht="15" hidden="1" customHeight="1" x14ac:dyDescent="0.3">
      <c r="A991" s="57" t="s">
        <v>1811</v>
      </c>
      <c r="B991" s="57" t="s">
        <v>1826</v>
      </c>
      <c r="C991" s="57" t="s">
        <v>1812</v>
      </c>
      <c r="D991" s="57">
        <v>2021</v>
      </c>
      <c r="E991" s="61">
        <v>44406</v>
      </c>
      <c r="F991" s="62" t="s">
        <v>137</v>
      </c>
      <c r="G991" s="62" t="s">
        <v>148</v>
      </c>
      <c r="H991" s="63" t="s">
        <v>31</v>
      </c>
      <c r="I991" s="63" t="s">
        <v>31</v>
      </c>
      <c r="J991" s="63" t="s">
        <v>31</v>
      </c>
      <c r="K991" s="63" t="s">
        <v>31</v>
      </c>
      <c r="L991" s="63" t="s">
        <v>31</v>
      </c>
      <c r="M991" s="62" t="s">
        <v>1700</v>
      </c>
      <c r="N991" s="57">
        <f>SUM(O991:U991,V991:BK991)</f>
        <v>10</v>
      </c>
      <c r="O991" s="57">
        <v>0</v>
      </c>
      <c r="P991" s="57">
        <v>0</v>
      </c>
      <c r="Q991" s="57">
        <v>0</v>
      </c>
      <c r="R991" s="57">
        <v>0</v>
      </c>
      <c r="S991" s="57">
        <v>0</v>
      </c>
      <c r="T991" s="57">
        <v>1</v>
      </c>
      <c r="U991" s="57">
        <v>8</v>
      </c>
      <c r="V991" s="57">
        <v>0</v>
      </c>
      <c r="W991" s="57">
        <v>0</v>
      </c>
      <c r="X991" s="57">
        <v>0</v>
      </c>
      <c r="Y991" s="57">
        <v>1</v>
      </c>
      <c r="Z991" s="57">
        <v>0</v>
      </c>
      <c r="AA991" s="57">
        <v>0</v>
      </c>
      <c r="AB991" s="57">
        <v>0</v>
      </c>
      <c r="AC991" s="57">
        <v>0</v>
      </c>
      <c r="AD991" s="57">
        <v>0</v>
      </c>
      <c r="AE991" s="57">
        <v>0</v>
      </c>
      <c r="AF991" s="57">
        <v>0</v>
      </c>
      <c r="AG991" s="57">
        <v>0</v>
      </c>
      <c r="AH991" s="57">
        <v>0</v>
      </c>
      <c r="AI991" s="57">
        <v>0</v>
      </c>
      <c r="AJ991" s="57">
        <v>0</v>
      </c>
      <c r="AK991" s="57">
        <v>0</v>
      </c>
      <c r="AL991" s="57">
        <v>0</v>
      </c>
      <c r="AM991" s="57">
        <v>0</v>
      </c>
      <c r="AN991" s="57">
        <v>0</v>
      </c>
      <c r="AO991" s="57">
        <v>0</v>
      </c>
      <c r="AP991" s="57">
        <v>0</v>
      </c>
      <c r="AQ991" s="57">
        <v>0</v>
      </c>
      <c r="AR991" s="57">
        <v>0</v>
      </c>
      <c r="AS991" s="57">
        <v>0</v>
      </c>
      <c r="AT991" s="57">
        <v>0</v>
      </c>
      <c r="AU991" s="57">
        <v>0</v>
      </c>
      <c r="AV991" s="57">
        <v>0</v>
      </c>
      <c r="AW991" s="57">
        <v>0</v>
      </c>
      <c r="AX991" s="57">
        <v>0</v>
      </c>
      <c r="AY991" s="57">
        <v>0</v>
      </c>
      <c r="AZ991" s="57">
        <v>0</v>
      </c>
      <c r="BA991" s="57">
        <v>0</v>
      </c>
      <c r="BB991" s="57">
        <v>0</v>
      </c>
      <c r="BC991" s="57">
        <v>0</v>
      </c>
      <c r="BD991" s="57">
        <v>0</v>
      </c>
      <c r="BE991" s="57">
        <v>0</v>
      </c>
      <c r="BF991" s="57">
        <v>0</v>
      </c>
      <c r="BG991" s="57">
        <v>0</v>
      </c>
      <c r="BH991" s="57">
        <v>0</v>
      </c>
      <c r="BI991" s="57">
        <v>0</v>
      </c>
      <c r="BJ991" s="57">
        <v>0</v>
      </c>
      <c r="BK991" s="57">
        <v>0</v>
      </c>
      <c r="BL991" s="62">
        <f t="shared" si="6"/>
        <v>1</v>
      </c>
      <c r="BM991" s="57">
        <f t="shared" si="1"/>
        <v>1</v>
      </c>
      <c r="BN991" s="57">
        <f t="shared" si="2"/>
        <v>0</v>
      </c>
      <c r="BO991" s="57">
        <f t="shared" si="3"/>
        <v>0</v>
      </c>
      <c r="BP991" s="57">
        <f t="shared" si="4"/>
        <v>0</v>
      </c>
    </row>
    <row r="992" spans="1:68" s="57" customFormat="1" ht="15" hidden="1" customHeight="1" x14ac:dyDescent="0.3">
      <c r="A992" s="57" t="s">
        <v>1811</v>
      </c>
      <c r="B992" s="57" t="s">
        <v>1812</v>
      </c>
      <c r="C992" s="57" t="s">
        <v>1812</v>
      </c>
      <c r="D992" s="57">
        <v>2021</v>
      </c>
      <c r="E992" s="61">
        <v>44406</v>
      </c>
      <c r="F992" s="62" t="s">
        <v>137</v>
      </c>
      <c r="G992" s="62" t="s">
        <v>41</v>
      </c>
      <c r="H992" s="63" t="s">
        <v>26</v>
      </c>
      <c r="I992" s="63" t="s">
        <v>26</v>
      </c>
      <c r="J992" s="63" t="s">
        <v>27</v>
      </c>
      <c r="K992" s="63" t="s">
        <v>26</v>
      </c>
      <c r="L992" s="63" t="s">
        <v>27</v>
      </c>
      <c r="M992" s="62" t="s">
        <v>1698</v>
      </c>
      <c r="O992" s="57">
        <v>0</v>
      </c>
      <c r="P992" s="57">
        <v>0</v>
      </c>
      <c r="Q992" s="57">
        <v>0</v>
      </c>
      <c r="R992" s="57">
        <v>0</v>
      </c>
      <c r="S992" s="57">
        <v>0</v>
      </c>
      <c r="T992" s="57">
        <v>0</v>
      </c>
      <c r="U992" s="57">
        <v>0</v>
      </c>
      <c r="V992" s="57">
        <v>0</v>
      </c>
      <c r="W992" s="57">
        <v>0</v>
      </c>
      <c r="X992" s="57">
        <v>11</v>
      </c>
      <c r="Y992" s="57">
        <v>0</v>
      </c>
      <c r="Z992" s="57">
        <v>5</v>
      </c>
      <c r="AA992" s="57">
        <v>0</v>
      </c>
      <c r="AB992" s="57">
        <v>0</v>
      </c>
      <c r="AC992" s="57">
        <v>0</v>
      </c>
      <c r="AD992" s="57">
        <v>0</v>
      </c>
      <c r="AE992" s="57">
        <v>0</v>
      </c>
      <c r="AF992" s="57">
        <v>0</v>
      </c>
      <c r="AG992" s="57">
        <v>0</v>
      </c>
      <c r="AH992" s="57">
        <v>0</v>
      </c>
      <c r="AI992" s="57">
        <v>0</v>
      </c>
      <c r="AJ992" s="57">
        <v>0</v>
      </c>
      <c r="AK992" s="57">
        <v>0</v>
      </c>
      <c r="AL992" s="57">
        <v>0</v>
      </c>
      <c r="AM992" s="57">
        <v>0</v>
      </c>
      <c r="AN992" s="57">
        <v>0</v>
      </c>
      <c r="AO992" s="57">
        <v>8</v>
      </c>
      <c r="AP992" s="57">
        <v>0</v>
      </c>
      <c r="AQ992" s="57">
        <v>0</v>
      </c>
      <c r="AR992" s="57">
        <v>0</v>
      </c>
      <c r="AS992" s="57">
        <v>0</v>
      </c>
      <c r="AT992" s="57">
        <v>0</v>
      </c>
      <c r="AU992" s="57">
        <v>0</v>
      </c>
      <c r="AV992" s="57">
        <v>0</v>
      </c>
      <c r="AW992" s="57">
        <v>0</v>
      </c>
      <c r="AX992" s="57">
        <v>0</v>
      </c>
      <c r="AY992" s="57">
        <v>0</v>
      </c>
      <c r="AZ992" s="57">
        <v>0</v>
      </c>
      <c r="BA992" s="57">
        <v>0</v>
      </c>
      <c r="BB992" s="57">
        <v>0</v>
      </c>
      <c r="BC992" s="57">
        <v>0</v>
      </c>
      <c r="BD992" s="57">
        <v>2</v>
      </c>
      <c r="BE992" s="57">
        <v>0</v>
      </c>
      <c r="BF992" s="57">
        <v>0</v>
      </c>
      <c r="BG992" s="57">
        <v>0</v>
      </c>
      <c r="BH992" s="57">
        <v>0</v>
      </c>
      <c r="BI992" s="57">
        <v>0</v>
      </c>
      <c r="BJ992" s="57">
        <v>0</v>
      </c>
      <c r="BK992" s="57">
        <v>0</v>
      </c>
      <c r="BL992" s="62">
        <f t="shared" si="6"/>
        <v>26</v>
      </c>
      <c r="BM992" s="57">
        <f t="shared" si="1"/>
        <v>10</v>
      </c>
      <c r="BN992" s="57">
        <f t="shared" si="2"/>
        <v>5</v>
      </c>
      <c r="BO992" s="57">
        <f t="shared" si="3"/>
        <v>0</v>
      </c>
      <c r="BP992" s="57">
        <f t="shared" si="4"/>
        <v>11</v>
      </c>
    </row>
    <row r="993" spans="1:68" s="57" customFormat="1" ht="15" hidden="1" customHeight="1" x14ac:dyDescent="0.3">
      <c r="A993" s="57" t="s">
        <v>1811</v>
      </c>
      <c r="B993" s="57" t="s">
        <v>1812</v>
      </c>
      <c r="C993" s="57" t="s">
        <v>1812</v>
      </c>
      <c r="D993" s="57">
        <v>2021</v>
      </c>
      <c r="E993" s="61">
        <v>44406</v>
      </c>
      <c r="F993" s="62" t="s">
        <v>137</v>
      </c>
      <c r="G993" s="62" t="s">
        <v>41</v>
      </c>
      <c r="H993" s="63" t="s">
        <v>26</v>
      </c>
      <c r="I993" s="63" t="s">
        <v>26</v>
      </c>
      <c r="J993" s="63" t="s">
        <v>27</v>
      </c>
      <c r="K993" s="63" t="s">
        <v>26</v>
      </c>
      <c r="L993" s="63" t="s">
        <v>27</v>
      </c>
      <c r="M993" s="62" t="s">
        <v>1699</v>
      </c>
      <c r="O993" s="57">
        <v>0</v>
      </c>
      <c r="P993" s="57">
        <v>0</v>
      </c>
      <c r="Q993" s="57">
        <v>0</v>
      </c>
      <c r="R993" s="57">
        <v>0</v>
      </c>
      <c r="S993" s="57">
        <v>0</v>
      </c>
      <c r="T993" s="57">
        <v>0</v>
      </c>
      <c r="U993" s="57">
        <v>0</v>
      </c>
      <c r="V993" s="57">
        <v>0</v>
      </c>
      <c r="W993" s="57">
        <v>0</v>
      </c>
      <c r="X993" s="57">
        <v>9</v>
      </c>
      <c r="Y993" s="57">
        <v>0</v>
      </c>
      <c r="Z993" s="57">
        <v>7</v>
      </c>
      <c r="AA993" s="57">
        <v>0</v>
      </c>
      <c r="AB993" s="57">
        <v>0</v>
      </c>
      <c r="AC993" s="57">
        <v>0</v>
      </c>
      <c r="AD993" s="57">
        <v>0</v>
      </c>
      <c r="AE993" s="57">
        <v>0</v>
      </c>
      <c r="AF993" s="57">
        <v>0</v>
      </c>
      <c r="AG993" s="57">
        <v>0</v>
      </c>
      <c r="AH993" s="57">
        <v>0</v>
      </c>
      <c r="AI993" s="57">
        <v>0</v>
      </c>
      <c r="AJ993" s="57">
        <v>0</v>
      </c>
      <c r="AK993" s="57">
        <v>0</v>
      </c>
      <c r="AL993" s="57">
        <v>0</v>
      </c>
      <c r="AM993" s="57">
        <v>0</v>
      </c>
      <c r="AN993" s="57">
        <v>0</v>
      </c>
      <c r="AO993" s="57">
        <v>0</v>
      </c>
      <c r="AP993" s="57">
        <v>0</v>
      </c>
      <c r="AQ993" s="57">
        <v>0</v>
      </c>
      <c r="AR993" s="57">
        <v>0</v>
      </c>
      <c r="AS993" s="57">
        <v>0</v>
      </c>
      <c r="AT993" s="57">
        <v>0</v>
      </c>
      <c r="AU993" s="57">
        <v>0</v>
      </c>
      <c r="AV993" s="57">
        <v>0</v>
      </c>
      <c r="AW993" s="57">
        <v>0</v>
      </c>
      <c r="AX993" s="57">
        <v>0</v>
      </c>
      <c r="AY993" s="57">
        <v>0</v>
      </c>
      <c r="AZ993" s="57">
        <v>0</v>
      </c>
      <c r="BA993" s="57">
        <v>0</v>
      </c>
      <c r="BB993" s="57">
        <v>0</v>
      </c>
      <c r="BC993" s="57">
        <v>0</v>
      </c>
      <c r="BD993" s="57">
        <v>1</v>
      </c>
      <c r="BE993" s="57">
        <v>0</v>
      </c>
      <c r="BF993" s="57">
        <v>0</v>
      </c>
      <c r="BG993" s="57">
        <v>0</v>
      </c>
      <c r="BH993" s="57">
        <v>0</v>
      </c>
      <c r="BI993" s="57">
        <v>0</v>
      </c>
      <c r="BJ993" s="57">
        <v>0</v>
      </c>
      <c r="BK993" s="57">
        <v>0</v>
      </c>
      <c r="BL993" s="62">
        <f t="shared" si="6"/>
        <v>17</v>
      </c>
      <c r="BM993" s="57">
        <f t="shared" si="1"/>
        <v>1</v>
      </c>
      <c r="BN993" s="57">
        <f t="shared" si="2"/>
        <v>7</v>
      </c>
      <c r="BO993" s="57">
        <f t="shared" si="3"/>
        <v>0</v>
      </c>
      <c r="BP993" s="57">
        <f t="shared" si="4"/>
        <v>9</v>
      </c>
    </row>
    <row r="994" spans="1:68" s="57" customFormat="1" ht="15" hidden="1" customHeight="1" x14ac:dyDescent="0.3">
      <c r="A994" s="57" t="s">
        <v>1811</v>
      </c>
      <c r="B994" s="57" t="s">
        <v>1812</v>
      </c>
      <c r="C994" s="57" t="s">
        <v>1812</v>
      </c>
      <c r="D994" s="57">
        <v>2021</v>
      </c>
      <c r="E994" s="61">
        <v>44406</v>
      </c>
      <c r="F994" s="62" t="s">
        <v>137</v>
      </c>
      <c r="G994" s="62" t="s">
        <v>41</v>
      </c>
      <c r="H994" s="63" t="s">
        <v>26</v>
      </c>
      <c r="I994" s="63" t="s">
        <v>26</v>
      </c>
      <c r="J994" s="63" t="s">
        <v>27</v>
      </c>
      <c r="K994" s="63" t="s">
        <v>26</v>
      </c>
      <c r="L994" s="63" t="s">
        <v>27</v>
      </c>
      <c r="M994" s="62" t="s">
        <v>1700</v>
      </c>
      <c r="N994" s="57">
        <f>SUM(O994:U994,V994:BK994)</f>
        <v>10</v>
      </c>
      <c r="O994" s="57">
        <v>0</v>
      </c>
      <c r="P994" s="57">
        <v>0</v>
      </c>
      <c r="Q994" s="57">
        <v>0</v>
      </c>
      <c r="R994" s="57">
        <v>0</v>
      </c>
      <c r="S994" s="57">
        <v>0</v>
      </c>
      <c r="T994" s="57">
        <v>10</v>
      </c>
      <c r="U994" s="57">
        <v>0</v>
      </c>
      <c r="V994" s="57">
        <v>0</v>
      </c>
      <c r="W994" s="57">
        <v>0</v>
      </c>
      <c r="X994" s="57">
        <v>0</v>
      </c>
      <c r="Y994" s="57">
        <v>0</v>
      </c>
      <c r="Z994" s="57">
        <v>0</v>
      </c>
      <c r="AA994" s="57">
        <v>0</v>
      </c>
      <c r="AB994" s="57">
        <v>0</v>
      </c>
      <c r="AC994" s="57">
        <v>0</v>
      </c>
      <c r="AD994" s="57">
        <v>0</v>
      </c>
      <c r="AE994" s="57">
        <v>0</v>
      </c>
      <c r="AF994" s="57">
        <v>0</v>
      </c>
      <c r="AG994" s="57">
        <v>0</v>
      </c>
      <c r="AH994" s="57">
        <v>0</v>
      </c>
      <c r="AI994" s="57">
        <v>0</v>
      </c>
      <c r="AJ994" s="57">
        <v>0</v>
      </c>
      <c r="AK994" s="57">
        <v>0</v>
      </c>
      <c r="AL994" s="57">
        <v>0</v>
      </c>
      <c r="AM994" s="57">
        <v>0</v>
      </c>
      <c r="AN994" s="57">
        <v>0</v>
      </c>
      <c r="AO994" s="57">
        <v>0</v>
      </c>
      <c r="AP994" s="57">
        <v>0</v>
      </c>
      <c r="AQ994" s="57">
        <v>0</v>
      </c>
      <c r="AR994" s="57">
        <v>0</v>
      </c>
      <c r="AS994" s="57">
        <v>0</v>
      </c>
      <c r="AT994" s="57">
        <v>0</v>
      </c>
      <c r="AU994" s="57">
        <v>0</v>
      </c>
      <c r="AV994" s="57">
        <v>0</v>
      </c>
      <c r="AW994" s="57">
        <v>0</v>
      </c>
      <c r="AX994" s="57">
        <v>0</v>
      </c>
      <c r="AY994" s="57">
        <v>0</v>
      </c>
      <c r="AZ994" s="57">
        <v>0</v>
      </c>
      <c r="BA994" s="57">
        <v>0</v>
      </c>
      <c r="BB994" s="57">
        <v>0</v>
      </c>
      <c r="BC994" s="57">
        <v>0</v>
      </c>
      <c r="BD994" s="57">
        <v>0</v>
      </c>
      <c r="BE994" s="57">
        <v>0</v>
      </c>
      <c r="BF994" s="57">
        <v>0</v>
      </c>
      <c r="BG994" s="57">
        <v>0</v>
      </c>
      <c r="BH994" s="57">
        <v>0</v>
      </c>
      <c r="BI994" s="57">
        <v>0</v>
      </c>
      <c r="BJ994" s="57">
        <v>0</v>
      </c>
      <c r="BK994" s="57">
        <v>0</v>
      </c>
      <c r="BL994" s="62">
        <f t="shared" ref="BL994:BL1057" si="7">SUM(V994:BK994)</f>
        <v>0</v>
      </c>
      <c r="BM994" s="57">
        <f t="shared" si="1"/>
        <v>0</v>
      </c>
      <c r="BN994" s="57">
        <f t="shared" si="2"/>
        <v>0</v>
      </c>
      <c r="BO994" s="57">
        <f t="shared" si="3"/>
        <v>0</v>
      </c>
      <c r="BP994" s="57">
        <f t="shared" si="4"/>
        <v>0</v>
      </c>
    </row>
    <row r="995" spans="1:68" s="57" customFormat="1" ht="15" hidden="1" customHeight="1" x14ac:dyDescent="0.3">
      <c r="A995" s="57" t="s">
        <v>1811</v>
      </c>
      <c r="B995" s="57" t="s">
        <v>1812</v>
      </c>
      <c r="C995" s="57" t="s">
        <v>1812</v>
      </c>
      <c r="D995" s="57">
        <v>2021</v>
      </c>
      <c r="E995" s="61">
        <v>44406</v>
      </c>
      <c r="F995" s="62" t="s">
        <v>137</v>
      </c>
      <c r="G995" s="62" t="s">
        <v>44</v>
      </c>
      <c r="H995" s="63" t="s">
        <v>21</v>
      </c>
      <c r="I995" s="63" t="s">
        <v>21</v>
      </c>
      <c r="J995" s="63" t="s">
        <v>22</v>
      </c>
      <c r="K995" s="63" t="s">
        <v>21</v>
      </c>
      <c r="L995" s="63" t="s">
        <v>22</v>
      </c>
      <c r="M995" s="62" t="s">
        <v>1698</v>
      </c>
      <c r="O995" s="57">
        <v>0</v>
      </c>
      <c r="P995" s="57">
        <v>0</v>
      </c>
      <c r="Q995" s="57">
        <v>0</v>
      </c>
      <c r="R995" s="57">
        <v>0</v>
      </c>
      <c r="S995" s="57">
        <v>0</v>
      </c>
      <c r="T995" s="57">
        <v>0</v>
      </c>
      <c r="U995" s="57">
        <v>0</v>
      </c>
      <c r="V995" s="57">
        <v>0</v>
      </c>
      <c r="W995" s="57">
        <v>0</v>
      </c>
      <c r="X995" s="57">
        <v>8</v>
      </c>
      <c r="Y995" s="57">
        <v>1</v>
      </c>
      <c r="Z995" s="57">
        <v>9</v>
      </c>
      <c r="AA995" s="57">
        <v>0</v>
      </c>
      <c r="AB995" s="57">
        <v>1</v>
      </c>
      <c r="AC995" s="57">
        <v>0</v>
      </c>
      <c r="AD995" s="57">
        <v>0</v>
      </c>
      <c r="AE995" s="57">
        <v>0</v>
      </c>
      <c r="AF995" s="57">
        <v>0</v>
      </c>
      <c r="AG995" s="57">
        <v>0</v>
      </c>
      <c r="AH995" s="57">
        <v>0</v>
      </c>
      <c r="AI995" s="57">
        <v>0</v>
      </c>
      <c r="AJ995" s="57">
        <v>0</v>
      </c>
      <c r="AK995" s="57">
        <v>0</v>
      </c>
      <c r="AL995" s="57">
        <v>0</v>
      </c>
      <c r="AM995" s="57">
        <v>0</v>
      </c>
      <c r="AN995" s="57">
        <v>0</v>
      </c>
      <c r="AO995" s="57">
        <v>4</v>
      </c>
      <c r="AP995" s="57">
        <v>0</v>
      </c>
      <c r="AQ995" s="57">
        <v>0</v>
      </c>
      <c r="AR995" s="57">
        <v>2</v>
      </c>
      <c r="AS995" s="57">
        <v>0</v>
      </c>
      <c r="AT995" s="57">
        <v>0</v>
      </c>
      <c r="AU995" s="57">
        <v>1</v>
      </c>
      <c r="AV995" s="57">
        <v>0</v>
      </c>
      <c r="AW995" s="57">
        <v>0</v>
      </c>
      <c r="AX995" s="57">
        <v>0</v>
      </c>
      <c r="AY995" s="57">
        <v>0</v>
      </c>
      <c r="AZ995" s="57">
        <v>0</v>
      </c>
      <c r="BA995" s="57">
        <v>0</v>
      </c>
      <c r="BB995" s="57">
        <v>0</v>
      </c>
      <c r="BC995" s="57">
        <v>0</v>
      </c>
      <c r="BD995" s="57">
        <v>0</v>
      </c>
      <c r="BE995" s="57">
        <v>0</v>
      </c>
      <c r="BF995" s="57">
        <v>0</v>
      </c>
      <c r="BG995" s="57">
        <v>0</v>
      </c>
      <c r="BH995" s="57">
        <v>0</v>
      </c>
      <c r="BI995" s="57">
        <v>0</v>
      </c>
      <c r="BJ995" s="57">
        <v>0</v>
      </c>
      <c r="BK995" s="57">
        <v>0</v>
      </c>
      <c r="BL995" s="62">
        <f t="shared" si="7"/>
        <v>26</v>
      </c>
      <c r="BM995" s="57">
        <f t="shared" si="1"/>
        <v>9</v>
      </c>
      <c r="BN995" s="57">
        <f t="shared" si="2"/>
        <v>9</v>
      </c>
      <c r="BO995" s="57">
        <f t="shared" si="3"/>
        <v>0</v>
      </c>
      <c r="BP995" s="57">
        <f t="shared" si="4"/>
        <v>8</v>
      </c>
    </row>
    <row r="996" spans="1:68" s="57" customFormat="1" ht="15" hidden="1" customHeight="1" x14ac:dyDescent="0.3">
      <c r="A996" s="57" t="s">
        <v>1811</v>
      </c>
      <c r="B996" s="57" t="s">
        <v>1812</v>
      </c>
      <c r="C996" s="57" t="s">
        <v>1812</v>
      </c>
      <c r="D996" s="57">
        <v>2021</v>
      </c>
      <c r="E996" s="61">
        <v>44406</v>
      </c>
      <c r="F996" s="62" t="s">
        <v>137</v>
      </c>
      <c r="G996" s="62" t="s">
        <v>44</v>
      </c>
      <c r="H996" s="63" t="s">
        <v>21</v>
      </c>
      <c r="I996" s="63" t="s">
        <v>21</v>
      </c>
      <c r="J996" s="63" t="s">
        <v>22</v>
      </c>
      <c r="K996" s="63" t="s">
        <v>21</v>
      </c>
      <c r="L996" s="63" t="s">
        <v>22</v>
      </c>
      <c r="M996" s="62" t="s">
        <v>1699</v>
      </c>
      <c r="O996" s="57">
        <v>0</v>
      </c>
      <c r="P996" s="57">
        <v>0</v>
      </c>
      <c r="Q996" s="57">
        <v>0</v>
      </c>
      <c r="R996" s="57">
        <v>0</v>
      </c>
      <c r="S996" s="57">
        <v>0</v>
      </c>
      <c r="T996" s="57">
        <v>0</v>
      </c>
      <c r="U996" s="57">
        <v>0</v>
      </c>
      <c r="V996" s="57">
        <v>0</v>
      </c>
      <c r="W996" s="57">
        <v>0</v>
      </c>
      <c r="X996" s="57">
        <v>9</v>
      </c>
      <c r="Y996" s="57">
        <v>0</v>
      </c>
      <c r="Z996" s="57">
        <v>10</v>
      </c>
      <c r="AA996" s="57">
        <v>0</v>
      </c>
      <c r="AB996" s="57">
        <v>0</v>
      </c>
      <c r="AC996" s="57">
        <v>0</v>
      </c>
      <c r="AD996" s="57">
        <v>0</v>
      </c>
      <c r="AE996" s="57">
        <v>0</v>
      </c>
      <c r="AF996" s="57">
        <v>0</v>
      </c>
      <c r="AG996" s="57">
        <v>0</v>
      </c>
      <c r="AH996" s="57">
        <v>0</v>
      </c>
      <c r="AI996" s="57">
        <v>0</v>
      </c>
      <c r="AJ996" s="57">
        <v>0</v>
      </c>
      <c r="AK996" s="57">
        <v>0</v>
      </c>
      <c r="AL996" s="57">
        <v>0</v>
      </c>
      <c r="AM996" s="57">
        <v>0</v>
      </c>
      <c r="AN996" s="57">
        <v>0</v>
      </c>
      <c r="AO996" s="57">
        <v>0</v>
      </c>
      <c r="AP996" s="57">
        <v>0</v>
      </c>
      <c r="AQ996" s="57">
        <v>0</v>
      </c>
      <c r="AR996" s="57">
        <v>0</v>
      </c>
      <c r="AS996" s="57">
        <v>0</v>
      </c>
      <c r="AT996" s="57">
        <v>0</v>
      </c>
      <c r="AU996" s="57">
        <v>0</v>
      </c>
      <c r="AV996" s="57">
        <v>0</v>
      </c>
      <c r="AW996" s="57">
        <v>0</v>
      </c>
      <c r="AX996" s="57">
        <v>0</v>
      </c>
      <c r="AY996" s="57">
        <v>0</v>
      </c>
      <c r="AZ996" s="57">
        <v>0</v>
      </c>
      <c r="BA996" s="57">
        <v>0</v>
      </c>
      <c r="BB996" s="57">
        <v>0</v>
      </c>
      <c r="BC996" s="57">
        <v>0</v>
      </c>
      <c r="BD996" s="57">
        <v>0</v>
      </c>
      <c r="BE996" s="57">
        <v>0</v>
      </c>
      <c r="BF996" s="57">
        <v>0</v>
      </c>
      <c r="BG996" s="57">
        <v>0</v>
      </c>
      <c r="BH996" s="57">
        <v>0</v>
      </c>
      <c r="BI996" s="57">
        <v>0</v>
      </c>
      <c r="BJ996" s="57">
        <v>0</v>
      </c>
      <c r="BK996" s="57">
        <v>0</v>
      </c>
      <c r="BL996" s="62">
        <f t="shared" si="7"/>
        <v>19</v>
      </c>
      <c r="BM996" s="57">
        <f t="shared" si="1"/>
        <v>0</v>
      </c>
      <c r="BN996" s="57">
        <f t="shared" si="2"/>
        <v>10</v>
      </c>
      <c r="BO996" s="57">
        <f t="shared" si="3"/>
        <v>0</v>
      </c>
      <c r="BP996" s="57">
        <f t="shared" si="4"/>
        <v>9</v>
      </c>
    </row>
    <row r="997" spans="1:68" s="57" customFormat="1" ht="15" hidden="1" customHeight="1" x14ac:dyDescent="0.3">
      <c r="A997" s="57" t="s">
        <v>1811</v>
      </c>
      <c r="B997" s="57" t="s">
        <v>1812</v>
      </c>
      <c r="C997" s="57" t="s">
        <v>1812</v>
      </c>
      <c r="D997" s="57">
        <v>2021</v>
      </c>
      <c r="E997" s="61">
        <v>44406</v>
      </c>
      <c r="F997" s="62" t="s">
        <v>137</v>
      </c>
      <c r="G997" s="62" t="s">
        <v>44</v>
      </c>
      <c r="H997" s="63" t="s">
        <v>21</v>
      </c>
      <c r="I997" s="63" t="s">
        <v>21</v>
      </c>
      <c r="J997" s="63" t="s">
        <v>22</v>
      </c>
      <c r="K997" s="63" t="s">
        <v>21</v>
      </c>
      <c r="L997" s="63" t="s">
        <v>22</v>
      </c>
      <c r="M997" s="62" t="s">
        <v>1700</v>
      </c>
      <c r="N997" s="57">
        <f>SUM(O997:U997,V997:BK997)</f>
        <v>10</v>
      </c>
      <c r="O997" s="57">
        <v>0</v>
      </c>
      <c r="P997" s="57">
        <v>0</v>
      </c>
      <c r="Q997" s="57">
        <v>0</v>
      </c>
      <c r="R997" s="57">
        <v>0</v>
      </c>
      <c r="S997" s="57">
        <v>0</v>
      </c>
      <c r="T997" s="57">
        <v>10</v>
      </c>
      <c r="U997" s="57">
        <v>0</v>
      </c>
      <c r="V997" s="57">
        <v>0</v>
      </c>
      <c r="W997" s="57">
        <v>0</v>
      </c>
      <c r="X997" s="57">
        <v>0</v>
      </c>
      <c r="Y997" s="57">
        <v>0</v>
      </c>
      <c r="Z997" s="57">
        <v>0</v>
      </c>
      <c r="AA997" s="57">
        <v>0</v>
      </c>
      <c r="AB997" s="57">
        <v>0</v>
      </c>
      <c r="AC997" s="57">
        <v>0</v>
      </c>
      <c r="AD997" s="57">
        <v>0</v>
      </c>
      <c r="AE997" s="57">
        <v>0</v>
      </c>
      <c r="AF997" s="57">
        <v>0</v>
      </c>
      <c r="AG997" s="57">
        <v>0</v>
      </c>
      <c r="AH997" s="57">
        <v>0</v>
      </c>
      <c r="AI997" s="57">
        <v>0</v>
      </c>
      <c r="AJ997" s="57">
        <v>0</v>
      </c>
      <c r="AK997" s="57">
        <v>0</v>
      </c>
      <c r="AL997" s="57">
        <v>0</v>
      </c>
      <c r="AM997" s="57">
        <v>0</v>
      </c>
      <c r="AN997" s="57">
        <v>0</v>
      </c>
      <c r="AO997" s="57">
        <v>0</v>
      </c>
      <c r="AP997" s="57">
        <v>0</v>
      </c>
      <c r="AQ997" s="57">
        <v>0</v>
      </c>
      <c r="AR997" s="57">
        <v>0</v>
      </c>
      <c r="AS997" s="57">
        <v>0</v>
      </c>
      <c r="AT997" s="57">
        <v>0</v>
      </c>
      <c r="AU997" s="57">
        <v>0</v>
      </c>
      <c r="AV997" s="57">
        <v>0</v>
      </c>
      <c r="AW997" s="57">
        <v>0</v>
      </c>
      <c r="AX997" s="57">
        <v>0</v>
      </c>
      <c r="AY997" s="57">
        <v>0</v>
      </c>
      <c r="AZ997" s="57">
        <v>0</v>
      </c>
      <c r="BA997" s="57">
        <v>0</v>
      </c>
      <c r="BB997" s="57">
        <v>0</v>
      </c>
      <c r="BC997" s="57">
        <v>0</v>
      </c>
      <c r="BD997" s="57">
        <v>0</v>
      </c>
      <c r="BE997" s="57">
        <v>0</v>
      </c>
      <c r="BF997" s="57">
        <v>0</v>
      </c>
      <c r="BG997" s="57">
        <v>0</v>
      </c>
      <c r="BH997" s="57">
        <v>0</v>
      </c>
      <c r="BI997" s="57">
        <v>0</v>
      </c>
      <c r="BJ997" s="57">
        <v>0</v>
      </c>
      <c r="BK997" s="57">
        <v>0</v>
      </c>
      <c r="BL997" s="62">
        <f t="shared" si="7"/>
        <v>0</v>
      </c>
      <c r="BM997" s="57">
        <f t="shared" si="1"/>
        <v>0</v>
      </c>
      <c r="BN997" s="57">
        <f t="shared" si="2"/>
        <v>0</v>
      </c>
      <c r="BO997" s="57">
        <f t="shared" si="3"/>
        <v>0</v>
      </c>
      <c r="BP997" s="57">
        <f t="shared" si="4"/>
        <v>0</v>
      </c>
    </row>
    <row r="998" spans="1:68" s="57" customFormat="1" ht="15" hidden="1" customHeight="1" x14ac:dyDescent="0.3">
      <c r="A998" s="57" t="s">
        <v>1811</v>
      </c>
      <c r="B998" s="57" t="s">
        <v>1812</v>
      </c>
      <c r="C998" s="57" t="s">
        <v>1812</v>
      </c>
      <c r="D998" s="57">
        <v>2021</v>
      </c>
      <c r="E998" s="61">
        <v>44406</v>
      </c>
      <c r="F998" s="62" t="s">
        <v>137</v>
      </c>
      <c r="G998" s="62" t="s">
        <v>48</v>
      </c>
      <c r="H998" s="63" t="s">
        <v>22</v>
      </c>
      <c r="I998" s="63" t="s">
        <v>22</v>
      </c>
      <c r="J998" s="63" t="s">
        <v>21</v>
      </c>
      <c r="K998" s="63" t="s">
        <v>22</v>
      </c>
      <c r="L998" s="63" t="s">
        <v>21</v>
      </c>
      <c r="M998" s="62" t="s">
        <v>1698</v>
      </c>
      <c r="O998" s="57">
        <v>0</v>
      </c>
      <c r="P998" s="57">
        <v>0</v>
      </c>
      <c r="Q998" s="57">
        <v>0</v>
      </c>
      <c r="R998" s="57">
        <v>0</v>
      </c>
      <c r="S998" s="57">
        <v>0</v>
      </c>
      <c r="T998" s="57">
        <v>0</v>
      </c>
      <c r="U998" s="57">
        <v>0</v>
      </c>
      <c r="V998" s="57">
        <v>0</v>
      </c>
      <c r="W998" s="57">
        <v>0</v>
      </c>
      <c r="X998" s="57">
        <v>0</v>
      </c>
      <c r="Y998" s="57">
        <v>9</v>
      </c>
      <c r="Z998" s="57">
        <v>3</v>
      </c>
      <c r="AA998" s="57">
        <v>0</v>
      </c>
      <c r="AB998" s="57">
        <v>0</v>
      </c>
      <c r="AC998" s="57">
        <v>0</v>
      </c>
      <c r="AD998" s="57">
        <v>0</v>
      </c>
      <c r="AE998" s="57">
        <v>0</v>
      </c>
      <c r="AF998" s="57">
        <v>0</v>
      </c>
      <c r="AG998" s="57">
        <v>0</v>
      </c>
      <c r="AH998" s="57">
        <v>0</v>
      </c>
      <c r="AI998" s="57">
        <v>0</v>
      </c>
      <c r="AJ998" s="57">
        <v>0</v>
      </c>
      <c r="AK998" s="57">
        <v>0</v>
      </c>
      <c r="AL998" s="57">
        <v>0</v>
      </c>
      <c r="AM998" s="57">
        <v>0</v>
      </c>
      <c r="AN998" s="57">
        <v>0</v>
      </c>
      <c r="AO998" s="57">
        <v>4</v>
      </c>
      <c r="AP998" s="57">
        <v>0</v>
      </c>
      <c r="AQ998" s="57">
        <v>0</v>
      </c>
      <c r="AR998" s="57">
        <v>0</v>
      </c>
      <c r="AS998" s="57">
        <v>0</v>
      </c>
      <c r="AT998" s="57">
        <v>0</v>
      </c>
      <c r="AU998" s="57">
        <v>1</v>
      </c>
      <c r="AV998" s="57">
        <v>0</v>
      </c>
      <c r="AW998" s="57">
        <v>0</v>
      </c>
      <c r="AX998" s="57">
        <v>0</v>
      </c>
      <c r="AY998" s="57">
        <v>0</v>
      </c>
      <c r="AZ998" s="57">
        <v>0</v>
      </c>
      <c r="BA998" s="57">
        <v>0</v>
      </c>
      <c r="BB998" s="57">
        <v>0</v>
      </c>
      <c r="BC998" s="57">
        <v>0</v>
      </c>
      <c r="BD998" s="57">
        <v>0</v>
      </c>
      <c r="BE998" s="57">
        <v>0</v>
      </c>
      <c r="BF998" s="57">
        <v>0</v>
      </c>
      <c r="BG998" s="57">
        <v>0</v>
      </c>
      <c r="BH998" s="57">
        <v>0</v>
      </c>
      <c r="BI998" s="57">
        <v>0</v>
      </c>
      <c r="BJ998" s="57">
        <v>0</v>
      </c>
      <c r="BK998" s="57">
        <v>1</v>
      </c>
      <c r="BL998" s="62">
        <f t="shared" si="7"/>
        <v>18</v>
      </c>
      <c r="BM998" s="57">
        <f t="shared" si="1"/>
        <v>14</v>
      </c>
      <c r="BN998" s="57">
        <f t="shared" si="2"/>
        <v>4</v>
      </c>
      <c r="BO998" s="57">
        <f t="shared" si="3"/>
        <v>0</v>
      </c>
      <c r="BP998" s="57">
        <f t="shared" si="4"/>
        <v>0</v>
      </c>
    </row>
    <row r="999" spans="1:68" s="57" customFormat="1" ht="15" hidden="1" customHeight="1" x14ac:dyDescent="0.3">
      <c r="A999" s="57" t="s">
        <v>1811</v>
      </c>
      <c r="B999" s="57" t="s">
        <v>1812</v>
      </c>
      <c r="C999" s="57" t="s">
        <v>1812</v>
      </c>
      <c r="D999" s="57">
        <v>2021</v>
      </c>
      <c r="E999" s="61">
        <v>44406</v>
      </c>
      <c r="F999" s="62" t="s">
        <v>137</v>
      </c>
      <c r="G999" s="62" t="s">
        <v>48</v>
      </c>
      <c r="H999" s="63" t="s">
        <v>22</v>
      </c>
      <c r="I999" s="63" t="s">
        <v>22</v>
      </c>
      <c r="J999" s="63" t="s">
        <v>21</v>
      </c>
      <c r="K999" s="63" t="s">
        <v>22</v>
      </c>
      <c r="L999" s="63" t="s">
        <v>21</v>
      </c>
      <c r="M999" s="62" t="s">
        <v>1699</v>
      </c>
      <c r="O999" s="57">
        <v>0</v>
      </c>
      <c r="P999" s="57">
        <v>0</v>
      </c>
      <c r="Q999" s="57">
        <v>0</v>
      </c>
      <c r="R999" s="57">
        <v>0</v>
      </c>
      <c r="S999" s="57">
        <v>0</v>
      </c>
      <c r="T999" s="57">
        <v>0</v>
      </c>
      <c r="U999" s="57">
        <v>0</v>
      </c>
      <c r="V999" s="57">
        <v>1</v>
      </c>
      <c r="W999" s="57">
        <v>0</v>
      </c>
      <c r="X999" s="57">
        <v>0</v>
      </c>
      <c r="Y999" s="57">
        <v>0</v>
      </c>
      <c r="Z999" s="57">
        <v>4</v>
      </c>
      <c r="AA999" s="57">
        <v>0</v>
      </c>
      <c r="AB999" s="57">
        <v>0</v>
      </c>
      <c r="AC999" s="57">
        <v>0</v>
      </c>
      <c r="AD999" s="57">
        <v>0</v>
      </c>
      <c r="AE999" s="57">
        <v>1</v>
      </c>
      <c r="AF999" s="57">
        <v>0</v>
      </c>
      <c r="AG999" s="57">
        <v>0</v>
      </c>
      <c r="AH999" s="57">
        <v>0</v>
      </c>
      <c r="AI999" s="57">
        <v>0</v>
      </c>
      <c r="AJ999" s="57">
        <v>0</v>
      </c>
      <c r="AK999" s="57">
        <v>0</v>
      </c>
      <c r="AL999" s="57">
        <v>0</v>
      </c>
      <c r="AM999" s="57">
        <v>2</v>
      </c>
      <c r="AN999" s="57">
        <v>0</v>
      </c>
      <c r="AO999" s="57">
        <v>0</v>
      </c>
      <c r="AP999" s="57">
        <v>0</v>
      </c>
      <c r="AQ999" s="57">
        <v>0</v>
      </c>
      <c r="AR999" s="57">
        <v>0</v>
      </c>
      <c r="AS999" s="57">
        <v>0</v>
      </c>
      <c r="AT999" s="57">
        <v>0</v>
      </c>
      <c r="AU999" s="57">
        <v>0</v>
      </c>
      <c r="AV999" s="57">
        <v>0</v>
      </c>
      <c r="AW999" s="57">
        <v>0</v>
      </c>
      <c r="AX999" s="57">
        <v>0</v>
      </c>
      <c r="AY999" s="57">
        <v>0</v>
      </c>
      <c r="AZ999" s="57">
        <v>0</v>
      </c>
      <c r="BA999" s="57">
        <v>0</v>
      </c>
      <c r="BB999" s="57">
        <v>0</v>
      </c>
      <c r="BC999" s="57">
        <v>0</v>
      </c>
      <c r="BD999" s="57">
        <v>0</v>
      </c>
      <c r="BE999" s="57">
        <v>0</v>
      </c>
      <c r="BF999" s="57">
        <v>0</v>
      </c>
      <c r="BG999" s="57">
        <v>0</v>
      </c>
      <c r="BH999" s="57">
        <v>0</v>
      </c>
      <c r="BI999" s="57">
        <v>0</v>
      </c>
      <c r="BJ999" s="57">
        <v>0</v>
      </c>
      <c r="BK999" s="57">
        <v>0</v>
      </c>
      <c r="BL999" s="62">
        <f t="shared" si="7"/>
        <v>8</v>
      </c>
      <c r="BM999" s="57">
        <f t="shared" si="1"/>
        <v>0</v>
      </c>
      <c r="BN999" s="57">
        <f t="shared" si="2"/>
        <v>4</v>
      </c>
      <c r="BO999" s="57">
        <f t="shared" si="3"/>
        <v>4</v>
      </c>
      <c r="BP999" s="57">
        <f t="shared" si="4"/>
        <v>0</v>
      </c>
    </row>
    <row r="1000" spans="1:68" s="57" customFormat="1" ht="15" hidden="1" customHeight="1" x14ac:dyDescent="0.3">
      <c r="A1000" s="57" t="s">
        <v>1811</v>
      </c>
      <c r="B1000" s="57" t="s">
        <v>1812</v>
      </c>
      <c r="C1000" s="57" t="s">
        <v>1812</v>
      </c>
      <c r="D1000" s="57">
        <v>2021</v>
      </c>
      <c r="E1000" s="61">
        <v>44406</v>
      </c>
      <c r="F1000" s="62" t="s">
        <v>137</v>
      </c>
      <c r="G1000" s="62" t="s">
        <v>48</v>
      </c>
      <c r="H1000" s="63" t="s">
        <v>22</v>
      </c>
      <c r="I1000" s="63" t="s">
        <v>22</v>
      </c>
      <c r="J1000" s="63" t="s">
        <v>21</v>
      </c>
      <c r="K1000" s="63" t="s">
        <v>22</v>
      </c>
      <c r="L1000" s="63" t="s">
        <v>21</v>
      </c>
      <c r="M1000" s="62" t="s">
        <v>1700</v>
      </c>
      <c r="N1000" s="57">
        <f>SUM(O1000:U1000,V1000:BK1000)</f>
        <v>10</v>
      </c>
      <c r="O1000" s="57">
        <v>0</v>
      </c>
      <c r="P1000" s="57">
        <v>0</v>
      </c>
      <c r="Q1000" s="57">
        <v>0</v>
      </c>
      <c r="R1000" s="57">
        <v>1</v>
      </c>
      <c r="S1000" s="57">
        <v>0</v>
      </c>
      <c r="T1000" s="57">
        <v>6</v>
      </c>
      <c r="U1000" s="57">
        <v>3</v>
      </c>
      <c r="V1000" s="57">
        <v>0</v>
      </c>
      <c r="W1000" s="57">
        <v>0</v>
      </c>
      <c r="X1000" s="57">
        <v>0</v>
      </c>
      <c r="Y1000" s="57">
        <v>0</v>
      </c>
      <c r="Z1000" s="57">
        <v>0</v>
      </c>
      <c r="AA1000" s="57">
        <v>0</v>
      </c>
      <c r="AB1000" s="57">
        <v>0</v>
      </c>
      <c r="AC1000" s="57">
        <v>0</v>
      </c>
      <c r="AD1000" s="57">
        <v>0</v>
      </c>
      <c r="AE1000" s="57">
        <v>0</v>
      </c>
      <c r="AF1000" s="57">
        <v>0</v>
      </c>
      <c r="AG1000" s="57">
        <v>0</v>
      </c>
      <c r="AH1000" s="57">
        <v>0</v>
      </c>
      <c r="AI1000" s="57">
        <v>0</v>
      </c>
      <c r="AJ1000" s="57">
        <v>0</v>
      </c>
      <c r="AK1000" s="57">
        <v>0</v>
      </c>
      <c r="AL1000" s="57">
        <v>0</v>
      </c>
      <c r="AM1000" s="57">
        <v>0</v>
      </c>
      <c r="AN1000" s="57">
        <v>0</v>
      </c>
      <c r="AO1000" s="57">
        <v>0</v>
      </c>
      <c r="AP1000" s="57">
        <v>0</v>
      </c>
      <c r="AQ1000" s="57">
        <v>0</v>
      </c>
      <c r="AR1000" s="57">
        <v>0</v>
      </c>
      <c r="AS1000" s="57">
        <v>0</v>
      </c>
      <c r="AT1000" s="57">
        <v>0</v>
      </c>
      <c r="AU1000" s="57">
        <v>0</v>
      </c>
      <c r="AV1000" s="57">
        <v>0</v>
      </c>
      <c r="AW1000" s="57">
        <v>0</v>
      </c>
      <c r="AX1000" s="57">
        <v>0</v>
      </c>
      <c r="AY1000" s="57">
        <v>0</v>
      </c>
      <c r="AZ1000" s="57">
        <v>0</v>
      </c>
      <c r="BA1000" s="57">
        <v>0</v>
      </c>
      <c r="BB1000" s="57">
        <v>0</v>
      </c>
      <c r="BC1000" s="57">
        <v>0</v>
      </c>
      <c r="BD1000" s="57">
        <v>0</v>
      </c>
      <c r="BE1000" s="57">
        <v>0</v>
      </c>
      <c r="BF1000" s="57">
        <v>0</v>
      </c>
      <c r="BG1000" s="57">
        <v>0</v>
      </c>
      <c r="BH1000" s="57">
        <v>0</v>
      </c>
      <c r="BI1000" s="57">
        <v>0</v>
      </c>
      <c r="BJ1000" s="57">
        <v>0</v>
      </c>
      <c r="BK1000" s="57">
        <v>0</v>
      </c>
      <c r="BL1000" s="62">
        <f t="shared" si="7"/>
        <v>0</v>
      </c>
      <c r="BM1000" s="57">
        <f t="shared" si="1"/>
        <v>0</v>
      </c>
      <c r="BN1000" s="57">
        <f t="shared" si="2"/>
        <v>0</v>
      </c>
      <c r="BO1000" s="57">
        <f t="shared" si="3"/>
        <v>0</v>
      </c>
      <c r="BP1000" s="57">
        <f t="shared" si="4"/>
        <v>0</v>
      </c>
    </row>
    <row r="1001" spans="1:68" s="57" customFormat="1" ht="15" hidden="1" customHeight="1" x14ac:dyDescent="0.3">
      <c r="A1001" s="57" t="s">
        <v>1811</v>
      </c>
      <c r="B1001" s="57" t="s">
        <v>1812</v>
      </c>
      <c r="C1001" s="57" t="s">
        <v>1812</v>
      </c>
      <c r="D1001" s="57">
        <v>2021</v>
      </c>
      <c r="E1001" s="61">
        <v>44406</v>
      </c>
      <c r="F1001" s="62" t="s">
        <v>137</v>
      </c>
      <c r="G1001" s="62" t="s">
        <v>52</v>
      </c>
      <c r="H1001" s="63" t="s">
        <v>27</v>
      </c>
      <c r="I1001" s="63" t="s">
        <v>27</v>
      </c>
      <c r="J1001" s="63" t="s">
        <v>26</v>
      </c>
      <c r="K1001" s="63" t="s">
        <v>27</v>
      </c>
      <c r="L1001" s="63" t="s">
        <v>26</v>
      </c>
      <c r="M1001" s="62" t="s">
        <v>1698</v>
      </c>
      <c r="O1001" s="57">
        <v>0</v>
      </c>
      <c r="P1001" s="57">
        <v>0</v>
      </c>
      <c r="Q1001" s="57">
        <v>0</v>
      </c>
      <c r="R1001" s="57">
        <v>0</v>
      </c>
      <c r="S1001" s="57">
        <v>0</v>
      </c>
      <c r="T1001" s="57">
        <v>0</v>
      </c>
      <c r="U1001" s="57">
        <v>0</v>
      </c>
      <c r="V1001" s="57">
        <v>0</v>
      </c>
      <c r="W1001" s="57">
        <v>0</v>
      </c>
      <c r="X1001" s="57">
        <v>0</v>
      </c>
      <c r="Y1001" s="57">
        <v>0</v>
      </c>
      <c r="Z1001" s="57">
        <v>5</v>
      </c>
      <c r="AA1001" s="57">
        <v>0</v>
      </c>
      <c r="AB1001" s="57">
        <v>0</v>
      </c>
      <c r="AC1001" s="57">
        <v>0</v>
      </c>
      <c r="AD1001" s="57">
        <v>0</v>
      </c>
      <c r="AE1001" s="57">
        <v>0</v>
      </c>
      <c r="AF1001" s="57">
        <v>0</v>
      </c>
      <c r="AG1001" s="57">
        <v>0</v>
      </c>
      <c r="AH1001" s="57">
        <v>0</v>
      </c>
      <c r="AI1001" s="57">
        <v>0</v>
      </c>
      <c r="AJ1001" s="57">
        <v>0</v>
      </c>
      <c r="AK1001" s="57">
        <v>0</v>
      </c>
      <c r="AL1001" s="57">
        <v>0</v>
      </c>
      <c r="AM1001" s="57">
        <v>0</v>
      </c>
      <c r="AN1001" s="57">
        <v>0</v>
      </c>
      <c r="AO1001" s="57">
        <v>3</v>
      </c>
      <c r="AP1001" s="57">
        <v>0</v>
      </c>
      <c r="AQ1001" s="57">
        <v>0</v>
      </c>
      <c r="AR1001" s="57">
        <v>0</v>
      </c>
      <c r="AS1001" s="57">
        <v>0</v>
      </c>
      <c r="AT1001" s="57">
        <v>0</v>
      </c>
      <c r="AU1001" s="57">
        <v>0</v>
      </c>
      <c r="AV1001" s="57">
        <v>0</v>
      </c>
      <c r="AW1001" s="57">
        <v>0</v>
      </c>
      <c r="AX1001" s="57">
        <v>0</v>
      </c>
      <c r="AY1001" s="57">
        <v>0</v>
      </c>
      <c r="AZ1001" s="57">
        <v>0</v>
      </c>
      <c r="BA1001" s="57">
        <v>0</v>
      </c>
      <c r="BB1001" s="57">
        <v>0</v>
      </c>
      <c r="BC1001" s="57">
        <v>0</v>
      </c>
      <c r="BD1001" s="57">
        <v>0</v>
      </c>
      <c r="BE1001" s="57">
        <v>0</v>
      </c>
      <c r="BF1001" s="57">
        <v>0</v>
      </c>
      <c r="BG1001" s="57">
        <v>0</v>
      </c>
      <c r="BH1001" s="57">
        <v>0</v>
      </c>
      <c r="BI1001" s="57">
        <v>0</v>
      </c>
      <c r="BJ1001" s="57">
        <v>0</v>
      </c>
      <c r="BK1001" s="57">
        <v>0</v>
      </c>
      <c r="BL1001" s="62">
        <f t="shared" si="7"/>
        <v>8</v>
      </c>
      <c r="BM1001" s="57">
        <f t="shared" si="1"/>
        <v>3</v>
      </c>
      <c r="BN1001" s="57">
        <f t="shared" si="2"/>
        <v>5</v>
      </c>
      <c r="BO1001" s="57">
        <f t="shared" si="3"/>
        <v>0</v>
      </c>
      <c r="BP1001" s="57">
        <f t="shared" si="4"/>
        <v>0</v>
      </c>
    </row>
    <row r="1002" spans="1:68" s="57" customFormat="1" ht="15" hidden="1" customHeight="1" x14ac:dyDescent="0.3">
      <c r="A1002" s="57" t="s">
        <v>1811</v>
      </c>
      <c r="B1002" s="57" t="s">
        <v>1812</v>
      </c>
      <c r="C1002" s="57" t="s">
        <v>1812</v>
      </c>
      <c r="D1002" s="57">
        <v>2021</v>
      </c>
      <c r="E1002" s="61">
        <v>44406</v>
      </c>
      <c r="F1002" s="62" t="s">
        <v>137</v>
      </c>
      <c r="G1002" s="62" t="s">
        <v>52</v>
      </c>
      <c r="H1002" s="63" t="s">
        <v>27</v>
      </c>
      <c r="I1002" s="63" t="s">
        <v>27</v>
      </c>
      <c r="J1002" s="63" t="s">
        <v>26</v>
      </c>
      <c r="K1002" s="63" t="s">
        <v>27</v>
      </c>
      <c r="L1002" s="63" t="s">
        <v>26</v>
      </c>
      <c r="M1002" s="62" t="s">
        <v>1699</v>
      </c>
      <c r="O1002" s="57">
        <v>0</v>
      </c>
      <c r="P1002" s="57">
        <v>0</v>
      </c>
      <c r="Q1002" s="57">
        <v>0</v>
      </c>
      <c r="R1002" s="57">
        <v>0</v>
      </c>
      <c r="S1002" s="57">
        <v>0</v>
      </c>
      <c r="T1002" s="57">
        <v>0</v>
      </c>
      <c r="U1002" s="57">
        <v>0</v>
      </c>
      <c r="V1002" s="57">
        <v>0</v>
      </c>
      <c r="W1002" s="57">
        <v>0</v>
      </c>
      <c r="X1002" s="57">
        <v>0</v>
      </c>
      <c r="Y1002" s="57">
        <v>0</v>
      </c>
      <c r="Z1002" s="57">
        <v>9</v>
      </c>
      <c r="AA1002" s="57">
        <v>0</v>
      </c>
      <c r="AB1002" s="57">
        <v>0</v>
      </c>
      <c r="AC1002" s="57">
        <v>0</v>
      </c>
      <c r="AD1002" s="57">
        <v>0</v>
      </c>
      <c r="AE1002" s="57">
        <v>0</v>
      </c>
      <c r="AF1002" s="57">
        <v>0</v>
      </c>
      <c r="AG1002" s="57">
        <v>0</v>
      </c>
      <c r="AH1002" s="57">
        <v>0</v>
      </c>
      <c r="AI1002" s="57">
        <v>0</v>
      </c>
      <c r="AJ1002" s="57">
        <v>0</v>
      </c>
      <c r="AK1002" s="57">
        <v>0</v>
      </c>
      <c r="AL1002" s="57">
        <v>0</v>
      </c>
      <c r="AM1002" s="57">
        <v>0</v>
      </c>
      <c r="AN1002" s="57">
        <v>0</v>
      </c>
      <c r="AO1002" s="57">
        <v>1</v>
      </c>
      <c r="AP1002" s="57">
        <v>0</v>
      </c>
      <c r="AQ1002" s="57">
        <v>0</v>
      </c>
      <c r="AR1002" s="57">
        <v>0</v>
      </c>
      <c r="AS1002" s="57">
        <v>0</v>
      </c>
      <c r="AT1002" s="57">
        <v>0</v>
      </c>
      <c r="AU1002" s="57">
        <v>0</v>
      </c>
      <c r="AV1002" s="57">
        <v>0</v>
      </c>
      <c r="AW1002" s="57">
        <v>0</v>
      </c>
      <c r="AX1002" s="57">
        <v>0</v>
      </c>
      <c r="AY1002" s="57">
        <v>0</v>
      </c>
      <c r="AZ1002" s="57">
        <v>0</v>
      </c>
      <c r="BA1002" s="57">
        <v>0</v>
      </c>
      <c r="BB1002" s="57">
        <v>0</v>
      </c>
      <c r="BC1002" s="57">
        <v>0</v>
      </c>
      <c r="BD1002" s="57">
        <v>0</v>
      </c>
      <c r="BE1002" s="57">
        <v>0</v>
      </c>
      <c r="BF1002" s="57">
        <v>0</v>
      </c>
      <c r="BG1002" s="57">
        <v>0</v>
      </c>
      <c r="BH1002" s="57">
        <v>0</v>
      </c>
      <c r="BI1002" s="57">
        <v>0</v>
      </c>
      <c r="BJ1002" s="57">
        <v>0</v>
      </c>
      <c r="BK1002" s="57">
        <v>0</v>
      </c>
      <c r="BL1002" s="62">
        <f t="shared" si="7"/>
        <v>10</v>
      </c>
      <c r="BM1002" s="57">
        <f t="shared" si="1"/>
        <v>1</v>
      </c>
      <c r="BN1002" s="57">
        <f t="shared" si="2"/>
        <v>9</v>
      </c>
      <c r="BO1002" s="57">
        <f t="shared" si="3"/>
        <v>0</v>
      </c>
      <c r="BP1002" s="57">
        <f t="shared" si="4"/>
        <v>0</v>
      </c>
    </row>
    <row r="1003" spans="1:68" s="57" customFormat="1" ht="15" hidden="1" customHeight="1" x14ac:dyDescent="0.3">
      <c r="A1003" s="57" t="s">
        <v>1811</v>
      </c>
      <c r="B1003" s="57" t="s">
        <v>1812</v>
      </c>
      <c r="C1003" s="57" t="s">
        <v>1812</v>
      </c>
      <c r="D1003" s="57">
        <v>2021</v>
      </c>
      <c r="E1003" s="61">
        <v>44406</v>
      </c>
      <c r="F1003" s="62" t="s">
        <v>137</v>
      </c>
      <c r="G1003" s="62" t="s">
        <v>52</v>
      </c>
      <c r="H1003" s="63" t="s">
        <v>27</v>
      </c>
      <c r="I1003" s="63" t="s">
        <v>27</v>
      </c>
      <c r="J1003" s="63" t="s">
        <v>26</v>
      </c>
      <c r="K1003" s="63" t="s">
        <v>27</v>
      </c>
      <c r="L1003" s="63" t="s">
        <v>26</v>
      </c>
      <c r="M1003" s="62" t="s">
        <v>1700</v>
      </c>
      <c r="N1003" s="57">
        <f>SUM(O1003:U1003,V1003:BK1003)</f>
        <v>10</v>
      </c>
      <c r="O1003" s="57">
        <v>0</v>
      </c>
      <c r="P1003" s="57">
        <v>0</v>
      </c>
      <c r="Q1003" s="57">
        <v>0</v>
      </c>
      <c r="R1003" s="57">
        <v>0</v>
      </c>
      <c r="S1003" s="57">
        <v>0</v>
      </c>
      <c r="T1003" s="57">
        <v>6</v>
      </c>
      <c r="U1003" s="57">
        <v>0</v>
      </c>
      <c r="V1003" s="57">
        <v>0</v>
      </c>
      <c r="W1003" s="57">
        <v>0</v>
      </c>
      <c r="X1003" s="57">
        <v>0</v>
      </c>
      <c r="Y1003" s="57">
        <v>0</v>
      </c>
      <c r="Z1003" s="57">
        <v>0</v>
      </c>
      <c r="AA1003" s="57">
        <v>0</v>
      </c>
      <c r="AB1003" s="57">
        <v>0</v>
      </c>
      <c r="AC1003" s="57">
        <v>0</v>
      </c>
      <c r="AD1003" s="57">
        <v>0</v>
      </c>
      <c r="AE1003" s="57">
        <v>0</v>
      </c>
      <c r="AF1003" s="57">
        <v>0</v>
      </c>
      <c r="AG1003" s="57">
        <v>0</v>
      </c>
      <c r="AH1003" s="57">
        <v>0</v>
      </c>
      <c r="AI1003" s="57">
        <v>0</v>
      </c>
      <c r="AJ1003" s="57">
        <v>0</v>
      </c>
      <c r="AK1003" s="57">
        <v>0</v>
      </c>
      <c r="AL1003" s="57">
        <v>0</v>
      </c>
      <c r="AM1003" s="57">
        <v>0</v>
      </c>
      <c r="AN1003" s="57">
        <v>0</v>
      </c>
      <c r="AO1003" s="57">
        <v>0</v>
      </c>
      <c r="AP1003" s="57">
        <v>0</v>
      </c>
      <c r="AQ1003" s="57">
        <v>0</v>
      </c>
      <c r="AR1003" s="57">
        <v>0</v>
      </c>
      <c r="AS1003" s="57">
        <v>0</v>
      </c>
      <c r="AT1003" s="57">
        <v>0</v>
      </c>
      <c r="AU1003" s="57">
        <v>0</v>
      </c>
      <c r="AV1003" s="57">
        <v>0</v>
      </c>
      <c r="AW1003" s="57">
        <v>0</v>
      </c>
      <c r="AX1003" s="57">
        <v>0</v>
      </c>
      <c r="AY1003" s="57">
        <v>0</v>
      </c>
      <c r="AZ1003" s="57">
        <v>0</v>
      </c>
      <c r="BA1003" s="57">
        <v>0</v>
      </c>
      <c r="BB1003" s="57">
        <v>0</v>
      </c>
      <c r="BC1003" s="57">
        <v>4</v>
      </c>
      <c r="BD1003" s="57">
        <v>0</v>
      </c>
      <c r="BE1003" s="57">
        <v>0</v>
      </c>
      <c r="BF1003" s="57">
        <v>0</v>
      </c>
      <c r="BG1003" s="57">
        <v>0</v>
      </c>
      <c r="BH1003" s="57">
        <v>0</v>
      </c>
      <c r="BI1003" s="57">
        <v>0</v>
      </c>
      <c r="BJ1003" s="57">
        <v>0</v>
      </c>
      <c r="BK1003" s="57">
        <v>0</v>
      </c>
      <c r="BL1003" s="62">
        <f t="shared" si="7"/>
        <v>4</v>
      </c>
      <c r="BM1003" s="57">
        <f t="shared" si="1"/>
        <v>0</v>
      </c>
      <c r="BN1003" s="57">
        <f t="shared" si="2"/>
        <v>0</v>
      </c>
      <c r="BO1003" s="57">
        <f t="shared" si="3"/>
        <v>0</v>
      </c>
      <c r="BP1003" s="57">
        <f t="shared" si="4"/>
        <v>4</v>
      </c>
    </row>
    <row r="1004" spans="1:68" s="57" customFormat="1" ht="15" hidden="1" customHeight="1" x14ac:dyDescent="0.3">
      <c r="A1004" s="57" t="s">
        <v>1811</v>
      </c>
      <c r="B1004" s="57" t="s">
        <v>1812</v>
      </c>
      <c r="C1004" s="57" t="s">
        <v>1812</v>
      </c>
      <c r="D1004" s="57">
        <v>2021</v>
      </c>
      <c r="E1004" s="61">
        <v>44406</v>
      </c>
      <c r="F1004" s="62" t="s">
        <v>137</v>
      </c>
      <c r="G1004" s="62" t="s">
        <v>55</v>
      </c>
      <c r="H1004" s="63" t="s">
        <v>26</v>
      </c>
      <c r="I1004" s="63" t="s">
        <v>26</v>
      </c>
      <c r="J1004" s="63" t="s">
        <v>27</v>
      </c>
      <c r="K1004" s="63" t="s">
        <v>26</v>
      </c>
      <c r="L1004" s="63" t="s">
        <v>27</v>
      </c>
      <c r="M1004" s="62" t="s">
        <v>1698</v>
      </c>
      <c r="O1004" s="57">
        <v>0</v>
      </c>
      <c r="P1004" s="57">
        <v>0</v>
      </c>
      <c r="Q1004" s="57">
        <v>0</v>
      </c>
      <c r="R1004" s="57">
        <v>0</v>
      </c>
      <c r="S1004" s="57">
        <v>0</v>
      </c>
      <c r="T1004" s="57">
        <v>0</v>
      </c>
      <c r="U1004" s="57">
        <v>0</v>
      </c>
      <c r="V1004" s="57">
        <v>0</v>
      </c>
      <c r="W1004" s="57">
        <v>0</v>
      </c>
      <c r="X1004" s="57">
        <v>2</v>
      </c>
      <c r="Y1004" s="57">
        <v>2</v>
      </c>
      <c r="Z1004" s="57">
        <v>1</v>
      </c>
      <c r="AA1004" s="57">
        <v>0</v>
      </c>
      <c r="AB1004" s="57">
        <v>0</v>
      </c>
      <c r="AC1004" s="57">
        <v>0</v>
      </c>
      <c r="AD1004" s="57">
        <v>0</v>
      </c>
      <c r="AE1004" s="57">
        <v>0</v>
      </c>
      <c r="AF1004" s="57">
        <v>0</v>
      </c>
      <c r="AG1004" s="57">
        <v>0</v>
      </c>
      <c r="AH1004" s="57">
        <v>0</v>
      </c>
      <c r="AI1004" s="57">
        <v>0</v>
      </c>
      <c r="AJ1004" s="57">
        <v>0</v>
      </c>
      <c r="AK1004" s="57">
        <v>0</v>
      </c>
      <c r="AL1004" s="57">
        <v>0</v>
      </c>
      <c r="AM1004" s="57">
        <v>0</v>
      </c>
      <c r="AN1004" s="57">
        <v>0</v>
      </c>
      <c r="AO1004" s="57">
        <v>8</v>
      </c>
      <c r="AP1004" s="57">
        <v>0</v>
      </c>
      <c r="AQ1004" s="57">
        <v>0</v>
      </c>
      <c r="AR1004" s="57">
        <v>0</v>
      </c>
      <c r="AS1004" s="57">
        <v>0</v>
      </c>
      <c r="AT1004" s="57">
        <v>0</v>
      </c>
      <c r="AU1004" s="57">
        <v>0</v>
      </c>
      <c r="AV1004" s="57">
        <v>0</v>
      </c>
      <c r="AW1004" s="57">
        <v>0</v>
      </c>
      <c r="AX1004" s="57">
        <v>0</v>
      </c>
      <c r="AY1004" s="57">
        <v>0</v>
      </c>
      <c r="AZ1004" s="57">
        <v>0</v>
      </c>
      <c r="BA1004" s="57">
        <v>0</v>
      </c>
      <c r="BB1004" s="57">
        <v>0</v>
      </c>
      <c r="BC1004" s="57">
        <v>0</v>
      </c>
      <c r="BD1004" s="57">
        <v>0</v>
      </c>
      <c r="BE1004" s="57">
        <v>0</v>
      </c>
      <c r="BF1004" s="57">
        <v>0</v>
      </c>
      <c r="BG1004" s="57">
        <v>0</v>
      </c>
      <c r="BH1004" s="57">
        <v>0</v>
      </c>
      <c r="BI1004" s="57">
        <v>0</v>
      </c>
      <c r="BJ1004" s="57">
        <v>0</v>
      </c>
      <c r="BK1004" s="57">
        <v>0</v>
      </c>
      <c r="BL1004" s="62">
        <f t="shared" si="7"/>
        <v>13</v>
      </c>
      <c r="BM1004" s="57">
        <f t="shared" si="1"/>
        <v>10</v>
      </c>
      <c r="BN1004" s="57">
        <f t="shared" si="2"/>
        <v>1</v>
      </c>
      <c r="BO1004" s="57">
        <f t="shared" si="3"/>
        <v>0</v>
      </c>
      <c r="BP1004" s="57">
        <f t="shared" si="4"/>
        <v>2</v>
      </c>
    </row>
    <row r="1005" spans="1:68" s="57" customFormat="1" ht="15" hidden="1" customHeight="1" x14ac:dyDescent="0.3">
      <c r="A1005" s="57" t="s">
        <v>1811</v>
      </c>
      <c r="B1005" s="57" t="s">
        <v>1812</v>
      </c>
      <c r="C1005" s="57" t="s">
        <v>1812</v>
      </c>
      <c r="D1005" s="57">
        <v>2021</v>
      </c>
      <c r="E1005" s="61">
        <v>44406</v>
      </c>
      <c r="F1005" s="62" t="s">
        <v>137</v>
      </c>
      <c r="G1005" s="62" t="s">
        <v>55</v>
      </c>
      <c r="H1005" s="63" t="s">
        <v>26</v>
      </c>
      <c r="I1005" s="63" t="s">
        <v>26</v>
      </c>
      <c r="J1005" s="63" t="s">
        <v>27</v>
      </c>
      <c r="K1005" s="63" t="s">
        <v>26</v>
      </c>
      <c r="L1005" s="63" t="s">
        <v>27</v>
      </c>
      <c r="M1005" s="62" t="s">
        <v>1699</v>
      </c>
      <c r="O1005" s="57">
        <v>0</v>
      </c>
      <c r="P1005" s="57">
        <v>0</v>
      </c>
      <c r="Q1005" s="57">
        <v>0</v>
      </c>
      <c r="R1005" s="57">
        <v>0</v>
      </c>
      <c r="S1005" s="57">
        <v>0</v>
      </c>
      <c r="T1005" s="57">
        <v>0</v>
      </c>
      <c r="U1005" s="57">
        <v>0</v>
      </c>
      <c r="V1005" s="57">
        <v>0</v>
      </c>
      <c r="W1005" s="57">
        <v>0</v>
      </c>
      <c r="X1005" s="57">
        <v>3</v>
      </c>
      <c r="Y1005" s="57">
        <v>0</v>
      </c>
      <c r="Z1005" s="57">
        <v>1</v>
      </c>
      <c r="AA1005" s="57">
        <v>0</v>
      </c>
      <c r="AB1005" s="57">
        <v>0</v>
      </c>
      <c r="AC1005" s="57">
        <v>0</v>
      </c>
      <c r="AD1005" s="57">
        <v>0</v>
      </c>
      <c r="AE1005" s="57">
        <v>0</v>
      </c>
      <c r="AF1005" s="57">
        <v>0</v>
      </c>
      <c r="AG1005" s="57">
        <v>0</v>
      </c>
      <c r="AH1005" s="57">
        <v>0</v>
      </c>
      <c r="AI1005" s="57">
        <v>0</v>
      </c>
      <c r="AJ1005" s="57">
        <v>0</v>
      </c>
      <c r="AK1005" s="57">
        <v>0</v>
      </c>
      <c r="AL1005" s="57">
        <v>0</v>
      </c>
      <c r="AM1005" s="57">
        <v>0</v>
      </c>
      <c r="AN1005" s="57">
        <v>0</v>
      </c>
      <c r="AO1005" s="57">
        <v>1</v>
      </c>
      <c r="AP1005" s="57">
        <v>0</v>
      </c>
      <c r="AQ1005" s="57">
        <v>0</v>
      </c>
      <c r="AR1005" s="57">
        <v>0</v>
      </c>
      <c r="AS1005" s="57">
        <v>0</v>
      </c>
      <c r="AT1005" s="57">
        <v>0</v>
      </c>
      <c r="AU1005" s="57">
        <v>0</v>
      </c>
      <c r="AV1005" s="57">
        <v>0</v>
      </c>
      <c r="AW1005" s="57">
        <v>0</v>
      </c>
      <c r="AX1005" s="57">
        <v>0</v>
      </c>
      <c r="AY1005" s="57">
        <v>0</v>
      </c>
      <c r="AZ1005" s="57">
        <v>0</v>
      </c>
      <c r="BA1005" s="57">
        <v>0</v>
      </c>
      <c r="BB1005" s="57">
        <v>0</v>
      </c>
      <c r="BC1005" s="57">
        <v>0</v>
      </c>
      <c r="BD1005" s="57">
        <v>2</v>
      </c>
      <c r="BE1005" s="57">
        <v>0</v>
      </c>
      <c r="BF1005" s="57">
        <v>0</v>
      </c>
      <c r="BG1005" s="57">
        <v>0</v>
      </c>
      <c r="BH1005" s="57">
        <v>0</v>
      </c>
      <c r="BI1005" s="57">
        <v>0</v>
      </c>
      <c r="BJ1005" s="57">
        <v>0</v>
      </c>
      <c r="BK1005" s="57">
        <v>0</v>
      </c>
      <c r="BL1005" s="62">
        <f t="shared" si="7"/>
        <v>7</v>
      </c>
      <c r="BM1005" s="57">
        <f t="shared" si="1"/>
        <v>3</v>
      </c>
      <c r="BN1005" s="57">
        <f t="shared" si="2"/>
        <v>1</v>
      </c>
      <c r="BO1005" s="57">
        <f t="shared" si="3"/>
        <v>0</v>
      </c>
      <c r="BP1005" s="57">
        <f t="shared" si="4"/>
        <v>3</v>
      </c>
    </row>
    <row r="1006" spans="1:68" s="57" customFormat="1" ht="15" hidden="1" customHeight="1" x14ac:dyDescent="0.3">
      <c r="A1006" s="57" t="s">
        <v>1811</v>
      </c>
      <c r="B1006" s="57" t="s">
        <v>1812</v>
      </c>
      <c r="C1006" s="57" t="s">
        <v>1812</v>
      </c>
      <c r="D1006" s="57">
        <v>2021</v>
      </c>
      <c r="E1006" s="61">
        <v>44406</v>
      </c>
      <c r="F1006" s="62" t="s">
        <v>137</v>
      </c>
      <c r="G1006" s="62" t="s">
        <v>55</v>
      </c>
      <c r="H1006" s="63" t="s">
        <v>26</v>
      </c>
      <c r="I1006" s="63" t="s">
        <v>26</v>
      </c>
      <c r="J1006" s="63" t="s">
        <v>27</v>
      </c>
      <c r="K1006" s="63" t="s">
        <v>26</v>
      </c>
      <c r="L1006" s="63" t="s">
        <v>27</v>
      </c>
      <c r="M1006" s="62" t="s">
        <v>1700</v>
      </c>
      <c r="N1006" s="57">
        <f>SUM(O1006:U1006,V1006:BK1006)</f>
        <v>10</v>
      </c>
      <c r="O1006" s="57">
        <v>0</v>
      </c>
      <c r="P1006" s="57">
        <v>0</v>
      </c>
      <c r="Q1006" s="57">
        <v>1</v>
      </c>
      <c r="R1006" s="57">
        <v>0</v>
      </c>
      <c r="S1006" s="57">
        <v>0</v>
      </c>
      <c r="T1006" s="57">
        <v>6</v>
      </c>
      <c r="U1006" s="57">
        <v>3</v>
      </c>
      <c r="V1006" s="57">
        <v>0</v>
      </c>
      <c r="W1006" s="57">
        <v>0</v>
      </c>
      <c r="X1006" s="57">
        <v>0</v>
      </c>
      <c r="Y1006" s="57">
        <v>0</v>
      </c>
      <c r="Z1006" s="57">
        <v>0</v>
      </c>
      <c r="AA1006" s="57">
        <v>0</v>
      </c>
      <c r="AB1006" s="57">
        <v>0</v>
      </c>
      <c r="AC1006" s="57">
        <v>0</v>
      </c>
      <c r="AD1006" s="57">
        <v>0</v>
      </c>
      <c r="AE1006" s="57">
        <v>0</v>
      </c>
      <c r="AF1006" s="57">
        <v>0</v>
      </c>
      <c r="AG1006" s="57">
        <v>0</v>
      </c>
      <c r="AH1006" s="57">
        <v>0</v>
      </c>
      <c r="AI1006" s="57">
        <v>0</v>
      </c>
      <c r="AJ1006" s="57">
        <v>0</v>
      </c>
      <c r="AK1006" s="57">
        <v>0</v>
      </c>
      <c r="AL1006" s="57">
        <v>0</v>
      </c>
      <c r="AM1006" s="57">
        <v>0</v>
      </c>
      <c r="AN1006" s="57">
        <v>0</v>
      </c>
      <c r="AO1006" s="57">
        <v>0</v>
      </c>
      <c r="AP1006" s="57">
        <v>0</v>
      </c>
      <c r="AQ1006" s="57">
        <v>0</v>
      </c>
      <c r="AR1006" s="57">
        <v>0</v>
      </c>
      <c r="AS1006" s="57">
        <v>0</v>
      </c>
      <c r="AT1006" s="57">
        <v>0</v>
      </c>
      <c r="AU1006" s="57">
        <v>0</v>
      </c>
      <c r="AV1006" s="57">
        <v>0</v>
      </c>
      <c r="AW1006" s="57">
        <v>0</v>
      </c>
      <c r="AX1006" s="57">
        <v>0</v>
      </c>
      <c r="AY1006" s="57">
        <v>0</v>
      </c>
      <c r="AZ1006" s="57">
        <v>0</v>
      </c>
      <c r="BA1006" s="57">
        <v>0</v>
      </c>
      <c r="BB1006" s="57">
        <v>0</v>
      </c>
      <c r="BC1006" s="57">
        <v>0</v>
      </c>
      <c r="BD1006" s="57">
        <v>0</v>
      </c>
      <c r="BE1006" s="57">
        <v>0</v>
      </c>
      <c r="BF1006" s="57">
        <v>0</v>
      </c>
      <c r="BG1006" s="57">
        <v>0</v>
      </c>
      <c r="BH1006" s="57">
        <v>0</v>
      </c>
      <c r="BI1006" s="57">
        <v>0</v>
      </c>
      <c r="BJ1006" s="57">
        <v>0</v>
      </c>
      <c r="BK1006" s="57">
        <v>0</v>
      </c>
      <c r="BL1006" s="62">
        <f t="shared" si="7"/>
        <v>0</v>
      </c>
      <c r="BM1006" s="57">
        <f t="shared" si="1"/>
        <v>0</v>
      </c>
      <c r="BN1006" s="57">
        <f t="shared" si="2"/>
        <v>0</v>
      </c>
      <c r="BO1006" s="57">
        <f t="shared" si="3"/>
        <v>0</v>
      </c>
      <c r="BP1006" s="57">
        <f t="shared" si="4"/>
        <v>0</v>
      </c>
    </row>
    <row r="1007" spans="1:68" s="57" customFormat="1" ht="15" hidden="1" customHeight="1" x14ac:dyDescent="0.3">
      <c r="A1007" s="57" t="s">
        <v>1811</v>
      </c>
      <c r="B1007" s="57" t="s">
        <v>1812</v>
      </c>
      <c r="C1007" s="57" t="s">
        <v>1812</v>
      </c>
      <c r="D1007" s="57">
        <v>2021</v>
      </c>
      <c r="E1007" s="61">
        <v>44406</v>
      </c>
      <c r="F1007" s="62" t="s">
        <v>137</v>
      </c>
      <c r="G1007" s="62" t="s">
        <v>161</v>
      </c>
      <c r="H1007" s="63" t="s">
        <v>45</v>
      </c>
      <c r="I1007" s="63" t="s">
        <v>45</v>
      </c>
      <c r="J1007" s="63" t="s">
        <v>45</v>
      </c>
      <c r="K1007" s="63" t="s">
        <v>45</v>
      </c>
      <c r="L1007" s="63" t="s">
        <v>45</v>
      </c>
      <c r="M1007" s="62" t="s">
        <v>1698</v>
      </c>
      <c r="O1007" s="57">
        <v>0</v>
      </c>
      <c r="P1007" s="57">
        <v>0</v>
      </c>
      <c r="Q1007" s="57">
        <v>0</v>
      </c>
      <c r="R1007" s="57">
        <v>0</v>
      </c>
      <c r="S1007" s="57">
        <v>0</v>
      </c>
      <c r="T1007" s="57">
        <v>0</v>
      </c>
      <c r="U1007" s="57">
        <v>0</v>
      </c>
      <c r="V1007" s="57">
        <v>0</v>
      </c>
      <c r="W1007" s="57">
        <v>0</v>
      </c>
      <c r="X1007" s="57">
        <v>0</v>
      </c>
      <c r="Y1007" s="57">
        <v>9</v>
      </c>
      <c r="Z1007" s="57">
        <v>1</v>
      </c>
      <c r="AA1007" s="57">
        <v>0</v>
      </c>
      <c r="AB1007" s="57">
        <v>0</v>
      </c>
      <c r="AC1007" s="57">
        <v>0</v>
      </c>
      <c r="AD1007" s="57">
        <v>0</v>
      </c>
      <c r="AE1007" s="57">
        <v>0</v>
      </c>
      <c r="AF1007" s="57">
        <v>0</v>
      </c>
      <c r="AG1007" s="57">
        <v>0</v>
      </c>
      <c r="AH1007" s="57">
        <v>0</v>
      </c>
      <c r="AI1007" s="57">
        <v>0</v>
      </c>
      <c r="AJ1007" s="57">
        <v>0</v>
      </c>
      <c r="AK1007" s="57">
        <v>0</v>
      </c>
      <c r="AL1007" s="57">
        <v>0</v>
      </c>
      <c r="AM1007" s="57">
        <v>0</v>
      </c>
      <c r="AN1007" s="57">
        <v>0</v>
      </c>
      <c r="AO1007" s="57">
        <v>7</v>
      </c>
      <c r="AP1007" s="57">
        <v>0</v>
      </c>
      <c r="AQ1007" s="57">
        <v>0</v>
      </c>
      <c r="AR1007" s="57">
        <v>0</v>
      </c>
      <c r="AS1007" s="57">
        <v>0</v>
      </c>
      <c r="AT1007" s="57">
        <v>0</v>
      </c>
      <c r="AU1007" s="57">
        <v>0</v>
      </c>
      <c r="AV1007" s="57">
        <v>0</v>
      </c>
      <c r="AW1007" s="57">
        <v>0</v>
      </c>
      <c r="AX1007" s="57">
        <v>0</v>
      </c>
      <c r="AY1007" s="57">
        <v>0</v>
      </c>
      <c r="AZ1007" s="57">
        <v>0</v>
      </c>
      <c r="BA1007" s="57">
        <v>0</v>
      </c>
      <c r="BB1007" s="57">
        <v>0</v>
      </c>
      <c r="BC1007" s="57">
        <v>0</v>
      </c>
      <c r="BD1007" s="57">
        <v>0</v>
      </c>
      <c r="BE1007" s="57">
        <v>0</v>
      </c>
      <c r="BF1007" s="57">
        <v>0</v>
      </c>
      <c r="BG1007" s="57">
        <v>0</v>
      </c>
      <c r="BH1007" s="57">
        <v>0</v>
      </c>
      <c r="BI1007" s="57">
        <v>0</v>
      </c>
      <c r="BJ1007" s="57">
        <v>0</v>
      </c>
      <c r="BK1007" s="57">
        <v>0</v>
      </c>
      <c r="BL1007" s="62">
        <f t="shared" si="7"/>
        <v>17</v>
      </c>
      <c r="BM1007" s="57">
        <f t="shared" si="1"/>
        <v>16</v>
      </c>
      <c r="BN1007" s="57">
        <f t="shared" si="2"/>
        <v>1</v>
      </c>
      <c r="BO1007" s="57">
        <f t="shared" si="3"/>
        <v>0</v>
      </c>
      <c r="BP1007" s="57">
        <f t="shared" si="4"/>
        <v>0</v>
      </c>
    </row>
    <row r="1008" spans="1:68" s="57" customFormat="1" ht="15" hidden="1" customHeight="1" x14ac:dyDescent="0.3">
      <c r="A1008" s="57" t="s">
        <v>1811</v>
      </c>
      <c r="B1008" s="57" t="s">
        <v>1812</v>
      </c>
      <c r="C1008" s="57" t="s">
        <v>1812</v>
      </c>
      <c r="D1008" s="57">
        <v>2021</v>
      </c>
      <c r="E1008" s="61">
        <v>44406</v>
      </c>
      <c r="F1008" s="62" t="s">
        <v>137</v>
      </c>
      <c r="G1008" s="62" t="s">
        <v>161</v>
      </c>
      <c r="H1008" s="63" t="s">
        <v>45</v>
      </c>
      <c r="I1008" s="63" t="s">
        <v>45</v>
      </c>
      <c r="J1008" s="63" t="s">
        <v>45</v>
      </c>
      <c r="K1008" s="63" t="s">
        <v>45</v>
      </c>
      <c r="L1008" s="63" t="s">
        <v>45</v>
      </c>
      <c r="M1008" s="62" t="s">
        <v>1699</v>
      </c>
      <c r="O1008" s="57">
        <v>0</v>
      </c>
      <c r="P1008" s="57">
        <v>0</v>
      </c>
      <c r="Q1008" s="57">
        <v>0</v>
      </c>
      <c r="R1008" s="57">
        <v>0</v>
      </c>
      <c r="S1008" s="57">
        <v>0</v>
      </c>
      <c r="T1008" s="57">
        <v>0</v>
      </c>
      <c r="U1008" s="57">
        <v>0</v>
      </c>
      <c r="V1008" s="57">
        <v>0</v>
      </c>
      <c r="W1008" s="57">
        <v>0</v>
      </c>
      <c r="X1008" s="57">
        <v>0</v>
      </c>
      <c r="Y1008" s="57">
        <v>1</v>
      </c>
      <c r="Z1008" s="57">
        <v>0</v>
      </c>
      <c r="AA1008" s="57">
        <v>0</v>
      </c>
      <c r="AB1008" s="57">
        <v>0</v>
      </c>
      <c r="AC1008" s="57">
        <v>0</v>
      </c>
      <c r="AD1008" s="57">
        <v>0</v>
      </c>
      <c r="AE1008" s="57">
        <v>0</v>
      </c>
      <c r="AF1008" s="57">
        <v>0</v>
      </c>
      <c r="AG1008" s="57">
        <v>0</v>
      </c>
      <c r="AH1008" s="57">
        <v>0</v>
      </c>
      <c r="AI1008" s="57">
        <v>0</v>
      </c>
      <c r="AJ1008" s="57">
        <v>0</v>
      </c>
      <c r="AK1008" s="57">
        <v>0</v>
      </c>
      <c r="AL1008" s="57">
        <v>0</v>
      </c>
      <c r="AM1008" s="57">
        <v>0</v>
      </c>
      <c r="AN1008" s="57">
        <v>0</v>
      </c>
      <c r="AO1008" s="57">
        <v>0</v>
      </c>
      <c r="AP1008" s="57">
        <v>0</v>
      </c>
      <c r="AQ1008" s="57">
        <v>0</v>
      </c>
      <c r="AR1008" s="57">
        <v>0</v>
      </c>
      <c r="AS1008" s="57">
        <v>0</v>
      </c>
      <c r="AT1008" s="57">
        <v>0</v>
      </c>
      <c r="AU1008" s="57">
        <v>0</v>
      </c>
      <c r="AV1008" s="57">
        <v>0</v>
      </c>
      <c r="AW1008" s="57">
        <v>0</v>
      </c>
      <c r="AX1008" s="57">
        <v>0</v>
      </c>
      <c r="AY1008" s="57">
        <v>0</v>
      </c>
      <c r="AZ1008" s="57">
        <v>0</v>
      </c>
      <c r="BA1008" s="57">
        <v>0</v>
      </c>
      <c r="BB1008" s="57">
        <v>0</v>
      </c>
      <c r="BC1008" s="57">
        <v>0</v>
      </c>
      <c r="BD1008" s="57">
        <v>0</v>
      </c>
      <c r="BE1008" s="57">
        <v>0</v>
      </c>
      <c r="BF1008" s="57">
        <v>0</v>
      </c>
      <c r="BG1008" s="57">
        <v>0</v>
      </c>
      <c r="BH1008" s="57">
        <v>0</v>
      </c>
      <c r="BI1008" s="57">
        <v>0</v>
      </c>
      <c r="BJ1008" s="57">
        <v>0</v>
      </c>
      <c r="BK1008" s="57">
        <v>0</v>
      </c>
      <c r="BL1008" s="62">
        <f t="shared" si="7"/>
        <v>1</v>
      </c>
      <c r="BM1008" s="57">
        <f t="shared" si="1"/>
        <v>1</v>
      </c>
      <c r="BN1008" s="57">
        <f t="shared" si="2"/>
        <v>0</v>
      </c>
      <c r="BO1008" s="57">
        <f t="shared" si="3"/>
        <v>0</v>
      </c>
      <c r="BP1008" s="57">
        <f t="shared" si="4"/>
        <v>0</v>
      </c>
    </row>
    <row r="1009" spans="1:68" s="57" customFormat="1" ht="15" hidden="1" customHeight="1" x14ac:dyDescent="0.3">
      <c r="A1009" s="57" t="s">
        <v>1811</v>
      </c>
      <c r="B1009" s="57" t="s">
        <v>1812</v>
      </c>
      <c r="C1009" s="57" t="s">
        <v>1812</v>
      </c>
      <c r="D1009" s="57">
        <v>2021</v>
      </c>
      <c r="E1009" s="61">
        <v>44406</v>
      </c>
      <c r="F1009" s="62" t="s">
        <v>137</v>
      </c>
      <c r="G1009" s="62" t="s">
        <v>161</v>
      </c>
      <c r="H1009" s="63" t="s">
        <v>45</v>
      </c>
      <c r="I1009" s="63" t="s">
        <v>45</v>
      </c>
      <c r="J1009" s="63" t="s">
        <v>45</v>
      </c>
      <c r="K1009" s="63" t="s">
        <v>45</v>
      </c>
      <c r="L1009" s="63" t="s">
        <v>45</v>
      </c>
      <c r="M1009" s="62" t="s">
        <v>1700</v>
      </c>
      <c r="N1009" s="57">
        <f>SUM(O1009:U1009,V1009:BK1009)</f>
        <v>10</v>
      </c>
      <c r="O1009" s="57">
        <v>0</v>
      </c>
      <c r="P1009" s="57">
        <v>0</v>
      </c>
      <c r="Q1009" s="57">
        <v>0</v>
      </c>
      <c r="R1009" s="57">
        <v>0</v>
      </c>
      <c r="S1009" s="57">
        <v>1</v>
      </c>
      <c r="T1009" s="57">
        <v>3</v>
      </c>
      <c r="U1009" s="57">
        <v>6</v>
      </c>
      <c r="V1009" s="57">
        <v>0</v>
      </c>
      <c r="W1009" s="57">
        <v>0</v>
      </c>
      <c r="X1009" s="57">
        <v>0</v>
      </c>
      <c r="Y1009" s="57">
        <v>0</v>
      </c>
      <c r="Z1009" s="57">
        <v>0</v>
      </c>
      <c r="AA1009" s="57">
        <v>0</v>
      </c>
      <c r="AB1009" s="57">
        <v>0</v>
      </c>
      <c r="AC1009" s="57">
        <v>0</v>
      </c>
      <c r="AD1009" s="57">
        <v>0</v>
      </c>
      <c r="AE1009" s="57">
        <v>0</v>
      </c>
      <c r="AF1009" s="57">
        <v>0</v>
      </c>
      <c r="AG1009" s="57">
        <v>0</v>
      </c>
      <c r="AH1009" s="57">
        <v>0</v>
      </c>
      <c r="AI1009" s="57">
        <v>0</v>
      </c>
      <c r="AJ1009" s="57">
        <v>0</v>
      </c>
      <c r="AK1009" s="57">
        <v>0</v>
      </c>
      <c r="AL1009" s="57">
        <v>0</v>
      </c>
      <c r="AM1009" s="57">
        <v>0</v>
      </c>
      <c r="AN1009" s="57">
        <v>0</v>
      </c>
      <c r="AO1009" s="57">
        <v>0</v>
      </c>
      <c r="AP1009" s="57">
        <v>0</v>
      </c>
      <c r="AQ1009" s="57">
        <v>0</v>
      </c>
      <c r="AR1009" s="57">
        <v>0</v>
      </c>
      <c r="AS1009" s="57">
        <v>0</v>
      </c>
      <c r="AT1009" s="57">
        <v>0</v>
      </c>
      <c r="AU1009" s="57">
        <v>0</v>
      </c>
      <c r="AV1009" s="57">
        <v>0</v>
      </c>
      <c r="AW1009" s="57">
        <v>0</v>
      </c>
      <c r="AX1009" s="57">
        <v>0</v>
      </c>
      <c r="AY1009" s="57">
        <v>0</v>
      </c>
      <c r="AZ1009" s="57">
        <v>0</v>
      </c>
      <c r="BA1009" s="57">
        <v>0</v>
      </c>
      <c r="BB1009" s="57">
        <v>0</v>
      </c>
      <c r="BC1009" s="57">
        <v>0</v>
      </c>
      <c r="BD1009" s="57">
        <v>0</v>
      </c>
      <c r="BE1009" s="57">
        <v>0</v>
      </c>
      <c r="BF1009" s="57">
        <v>0</v>
      </c>
      <c r="BG1009" s="57">
        <v>0</v>
      </c>
      <c r="BH1009" s="57">
        <v>0</v>
      </c>
      <c r="BI1009" s="57">
        <v>0</v>
      </c>
      <c r="BJ1009" s="57">
        <v>0</v>
      </c>
      <c r="BK1009" s="57">
        <v>0</v>
      </c>
      <c r="BL1009" s="62">
        <f t="shared" si="7"/>
        <v>0</v>
      </c>
      <c r="BM1009" s="57">
        <f t="shared" si="1"/>
        <v>0</v>
      </c>
      <c r="BN1009" s="57">
        <f t="shared" si="2"/>
        <v>0</v>
      </c>
      <c r="BO1009" s="57">
        <f t="shared" si="3"/>
        <v>0</v>
      </c>
      <c r="BP1009" s="57">
        <f t="shared" si="4"/>
        <v>0</v>
      </c>
    </row>
    <row r="1010" spans="1:68" s="57" customFormat="1" ht="15" hidden="1" customHeight="1" x14ac:dyDescent="0.3">
      <c r="A1010" s="57" t="s">
        <v>1811</v>
      </c>
      <c r="B1010" s="57" t="s">
        <v>1812</v>
      </c>
      <c r="C1010" s="57" t="s">
        <v>1812</v>
      </c>
      <c r="D1010" s="57">
        <v>2021</v>
      </c>
      <c r="E1010" s="61">
        <v>44406</v>
      </c>
      <c r="F1010" s="62" t="s">
        <v>137</v>
      </c>
      <c r="G1010" s="62" t="s">
        <v>57</v>
      </c>
      <c r="H1010" s="63" t="s">
        <v>31</v>
      </c>
      <c r="I1010" s="63" t="s">
        <v>31</v>
      </c>
      <c r="J1010" s="63" t="s">
        <v>31</v>
      </c>
      <c r="K1010" s="63" t="s">
        <v>31</v>
      </c>
      <c r="L1010" s="63" t="s">
        <v>31</v>
      </c>
      <c r="M1010" s="62" t="s">
        <v>1698</v>
      </c>
      <c r="O1010" s="57">
        <v>0</v>
      </c>
      <c r="P1010" s="57">
        <v>0</v>
      </c>
      <c r="Q1010" s="57">
        <v>0</v>
      </c>
      <c r="R1010" s="57">
        <v>0</v>
      </c>
      <c r="S1010" s="57">
        <v>0</v>
      </c>
      <c r="T1010" s="57">
        <v>0</v>
      </c>
      <c r="U1010" s="57">
        <v>0</v>
      </c>
      <c r="V1010" s="57">
        <v>0</v>
      </c>
      <c r="W1010" s="57">
        <v>0</v>
      </c>
      <c r="X1010" s="57">
        <v>6</v>
      </c>
      <c r="Y1010" s="57">
        <v>0</v>
      </c>
      <c r="Z1010" s="57">
        <v>0</v>
      </c>
      <c r="AA1010" s="57">
        <v>0</v>
      </c>
      <c r="AB1010" s="57">
        <v>0</v>
      </c>
      <c r="AC1010" s="57">
        <v>24</v>
      </c>
      <c r="AD1010" s="57">
        <v>0</v>
      </c>
      <c r="AE1010" s="57">
        <v>0</v>
      </c>
      <c r="AF1010" s="57">
        <v>0</v>
      </c>
      <c r="AG1010" s="57">
        <v>0</v>
      </c>
      <c r="AH1010" s="57">
        <v>0</v>
      </c>
      <c r="AI1010" s="57">
        <v>0</v>
      </c>
      <c r="AJ1010" s="57">
        <v>0</v>
      </c>
      <c r="AK1010" s="57">
        <v>0</v>
      </c>
      <c r="AL1010" s="57">
        <v>0</v>
      </c>
      <c r="AM1010" s="57">
        <v>0</v>
      </c>
      <c r="AN1010" s="57">
        <v>0</v>
      </c>
      <c r="AO1010" s="57">
        <v>2</v>
      </c>
      <c r="AP1010" s="57">
        <v>0</v>
      </c>
      <c r="AQ1010" s="57">
        <v>0</v>
      </c>
      <c r="AR1010" s="57">
        <v>0</v>
      </c>
      <c r="AS1010" s="57">
        <v>0</v>
      </c>
      <c r="AT1010" s="57">
        <v>0</v>
      </c>
      <c r="AU1010" s="57">
        <v>0</v>
      </c>
      <c r="AV1010" s="57">
        <v>0</v>
      </c>
      <c r="AW1010" s="57">
        <v>0</v>
      </c>
      <c r="AX1010" s="57">
        <v>0</v>
      </c>
      <c r="AY1010" s="57">
        <v>0</v>
      </c>
      <c r="AZ1010" s="57">
        <v>0</v>
      </c>
      <c r="BA1010" s="57">
        <v>0</v>
      </c>
      <c r="BB1010" s="57">
        <v>0</v>
      </c>
      <c r="BC1010" s="57">
        <v>0</v>
      </c>
      <c r="BD1010" s="57">
        <v>0</v>
      </c>
      <c r="BE1010" s="57">
        <v>0</v>
      </c>
      <c r="BF1010" s="57">
        <v>0</v>
      </c>
      <c r="BG1010" s="57">
        <v>0</v>
      </c>
      <c r="BH1010" s="57">
        <v>0</v>
      </c>
      <c r="BI1010" s="57">
        <v>0</v>
      </c>
      <c r="BJ1010" s="57">
        <v>0</v>
      </c>
      <c r="BK1010" s="57">
        <v>0</v>
      </c>
      <c r="BL1010" s="62">
        <f t="shared" si="7"/>
        <v>32</v>
      </c>
      <c r="BM1010" s="57">
        <f t="shared" si="1"/>
        <v>26</v>
      </c>
      <c r="BN1010" s="57">
        <f t="shared" si="2"/>
        <v>0</v>
      </c>
      <c r="BO1010" s="57">
        <f t="shared" si="3"/>
        <v>0</v>
      </c>
      <c r="BP1010" s="57">
        <f t="shared" si="4"/>
        <v>6</v>
      </c>
    </row>
    <row r="1011" spans="1:68" s="57" customFormat="1" ht="15" hidden="1" customHeight="1" x14ac:dyDescent="0.3">
      <c r="A1011" s="57" t="s">
        <v>1811</v>
      </c>
      <c r="B1011" s="57" t="s">
        <v>1812</v>
      </c>
      <c r="C1011" s="57" t="s">
        <v>1812</v>
      </c>
      <c r="D1011" s="57">
        <v>2021</v>
      </c>
      <c r="E1011" s="61">
        <v>44406</v>
      </c>
      <c r="F1011" s="62" t="s">
        <v>137</v>
      </c>
      <c r="G1011" s="62" t="s">
        <v>57</v>
      </c>
      <c r="H1011" s="63" t="s">
        <v>31</v>
      </c>
      <c r="I1011" s="63" t="s">
        <v>31</v>
      </c>
      <c r="J1011" s="63" t="s">
        <v>31</v>
      </c>
      <c r="K1011" s="63" t="s">
        <v>31</v>
      </c>
      <c r="L1011" s="63" t="s">
        <v>31</v>
      </c>
      <c r="M1011" s="62" t="s">
        <v>1699</v>
      </c>
      <c r="O1011" s="57">
        <v>0</v>
      </c>
      <c r="P1011" s="57">
        <v>0</v>
      </c>
      <c r="Q1011" s="57">
        <v>0</v>
      </c>
      <c r="R1011" s="57">
        <v>0</v>
      </c>
      <c r="S1011" s="57">
        <v>0</v>
      </c>
      <c r="T1011" s="57">
        <v>0</v>
      </c>
      <c r="U1011" s="57">
        <v>0</v>
      </c>
      <c r="V1011" s="57">
        <v>0</v>
      </c>
      <c r="W1011" s="57">
        <v>0</v>
      </c>
      <c r="X1011" s="57">
        <v>2</v>
      </c>
      <c r="Y1011" s="57">
        <v>0</v>
      </c>
      <c r="Z1011" s="57">
        <v>0</v>
      </c>
      <c r="AA1011" s="57">
        <v>0</v>
      </c>
      <c r="AB1011" s="57">
        <v>0</v>
      </c>
      <c r="AC1011" s="57">
        <v>0</v>
      </c>
      <c r="AD1011" s="57">
        <v>0</v>
      </c>
      <c r="AE1011" s="57">
        <v>0</v>
      </c>
      <c r="AF1011" s="57">
        <v>0</v>
      </c>
      <c r="AG1011" s="57">
        <v>0</v>
      </c>
      <c r="AH1011" s="57">
        <v>0</v>
      </c>
      <c r="AI1011" s="57">
        <v>0</v>
      </c>
      <c r="AJ1011" s="57">
        <v>0</v>
      </c>
      <c r="AK1011" s="57">
        <v>0</v>
      </c>
      <c r="AL1011" s="57">
        <v>0</v>
      </c>
      <c r="AM1011" s="57">
        <v>0</v>
      </c>
      <c r="AN1011" s="57">
        <v>0</v>
      </c>
      <c r="AO1011" s="57">
        <v>0</v>
      </c>
      <c r="AP1011" s="57">
        <v>0</v>
      </c>
      <c r="AQ1011" s="57">
        <v>0</v>
      </c>
      <c r="AR1011" s="57">
        <v>0</v>
      </c>
      <c r="AS1011" s="57">
        <v>0</v>
      </c>
      <c r="AT1011" s="57">
        <v>0</v>
      </c>
      <c r="AU1011" s="57">
        <v>0</v>
      </c>
      <c r="AV1011" s="57">
        <v>0</v>
      </c>
      <c r="AW1011" s="57">
        <v>0</v>
      </c>
      <c r="AX1011" s="57">
        <v>0</v>
      </c>
      <c r="AY1011" s="57">
        <v>0</v>
      </c>
      <c r="AZ1011" s="57">
        <v>0</v>
      </c>
      <c r="BA1011" s="57">
        <v>0</v>
      </c>
      <c r="BB1011" s="57">
        <v>0</v>
      </c>
      <c r="BC1011" s="57">
        <v>0</v>
      </c>
      <c r="BD1011" s="57">
        <v>0</v>
      </c>
      <c r="BE1011" s="57">
        <v>0</v>
      </c>
      <c r="BF1011" s="57">
        <v>0</v>
      </c>
      <c r="BG1011" s="57">
        <v>0</v>
      </c>
      <c r="BH1011" s="57">
        <v>0</v>
      </c>
      <c r="BI1011" s="57">
        <v>0</v>
      </c>
      <c r="BJ1011" s="57">
        <v>0</v>
      </c>
      <c r="BK1011" s="57">
        <v>0</v>
      </c>
      <c r="BL1011" s="62">
        <f t="shared" si="7"/>
        <v>2</v>
      </c>
      <c r="BM1011" s="57">
        <f t="shared" si="1"/>
        <v>0</v>
      </c>
      <c r="BN1011" s="57">
        <f t="shared" si="2"/>
        <v>0</v>
      </c>
      <c r="BO1011" s="57">
        <f t="shared" si="3"/>
        <v>0</v>
      </c>
      <c r="BP1011" s="57">
        <f t="shared" si="4"/>
        <v>2</v>
      </c>
    </row>
    <row r="1012" spans="1:68" s="57" customFormat="1" ht="15" hidden="1" customHeight="1" x14ac:dyDescent="0.3">
      <c r="A1012" s="57" t="s">
        <v>1811</v>
      </c>
      <c r="B1012" s="57" t="s">
        <v>1812</v>
      </c>
      <c r="C1012" s="57" t="s">
        <v>1812</v>
      </c>
      <c r="D1012" s="57">
        <v>2021</v>
      </c>
      <c r="E1012" s="61">
        <v>44406</v>
      </c>
      <c r="F1012" s="62" t="s">
        <v>137</v>
      </c>
      <c r="G1012" s="62" t="s">
        <v>57</v>
      </c>
      <c r="H1012" s="63" t="s">
        <v>31</v>
      </c>
      <c r="I1012" s="63" t="s">
        <v>31</v>
      </c>
      <c r="J1012" s="63" t="s">
        <v>31</v>
      </c>
      <c r="K1012" s="63" t="s">
        <v>31</v>
      </c>
      <c r="L1012" s="63" t="s">
        <v>31</v>
      </c>
      <c r="M1012" s="62" t="s">
        <v>1700</v>
      </c>
      <c r="N1012" s="57">
        <f>SUM(O1012:U1012,V1012:BK1012)</f>
        <v>10</v>
      </c>
      <c r="O1012" s="57">
        <v>0</v>
      </c>
      <c r="P1012" s="57">
        <v>0</v>
      </c>
      <c r="Q1012" s="57">
        <v>0</v>
      </c>
      <c r="R1012" s="57">
        <v>0</v>
      </c>
      <c r="S1012" s="57">
        <v>0</v>
      </c>
      <c r="T1012" s="57">
        <v>7</v>
      </c>
      <c r="U1012" s="57">
        <v>2</v>
      </c>
      <c r="V1012" s="57">
        <v>0</v>
      </c>
      <c r="W1012" s="57">
        <v>0</v>
      </c>
      <c r="X1012" s="57">
        <v>0</v>
      </c>
      <c r="Y1012" s="57">
        <v>0</v>
      </c>
      <c r="Z1012" s="57">
        <v>0</v>
      </c>
      <c r="AA1012" s="57">
        <v>0</v>
      </c>
      <c r="AB1012" s="57">
        <v>0</v>
      </c>
      <c r="AC1012" s="57">
        <v>1</v>
      </c>
      <c r="AD1012" s="57">
        <v>0</v>
      </c>
      <c r="AE1012" s="57">
        <v>0</v>
      </c>
      <c r="AF1012" s="57">
        <v>0</v>
      </c>
      <c r="AG1012" s="57">
        <v>0</v>
      </c>
      <c r="AH1012" s="57">
        <v>0</v>
      </c>
      <c r="AI1012" s="57">
        <v>0</v>
      </c>
      <c r="AJ1012" s="57">
        <v>0</v>
      </c>
      <c r="AK1012" s="57">
        <v>0</v>
      </c>
      <c r="AL1012" s="57">
        <v>0</v>
      </c>
      <c r="AM1012" s="57">
        <v>0</v>
      </c>
      <c r="AN1012" s="57">
        <v>0</v>
      </c>
      <c r="AO1012" s="57">
        <v>0</v>
      </c>
      <c r="AP1012" s="57">
        <v>0</v>
      </c>
      <c r="AQ1012" s="57">
        <v>0</v>
      </c>
      <c r="AR1012" s="57">
        <v>0</v>
      </c>
      <c r="AS1012" s="57">
        <v>0</v>
      </c>
      <c r="AT1012" s="57">
        <v>0</v>
      </c>
      <c r="AU1012" s="57">
        <v>0</v>
      </c>
      <c r="AV1012" s="57">
        <v>0</v>
      </c>
      <c r="AW1012" s="57">
        <v>0</v>
      </c>
      <c r="AX1012" s="57">
        <v>0</v>
      </c>
      <c r="AY1012" s="57">
        <v>0</v>
      </c>
      <c r="AZ1012" s="57">
        <v>0</v>
      </c>
      <c r="BA1012" s="57">
        <v>0</v>
      </c>
      <c r="BB1012" s="57">
        <v>0</v>
      </c>
      <c r="BC1012" s="57">
        <v>0</v>
      </c>
      <c r="BD1012" s="57">
        <v>0</v>
      </c>
      <c r="BE1012" s="57">
        <v>0</v>
      </c>
      <c r="BF1012" s="57">
        <v>0</v>
      </c>
      <c r="BG1012" s="57">
        <v>0</v>
      </c>
      <c r="BH1012" s="57">
        <v>0</v>
      </c>
      <c r="BI1012" s="57">
        <v>0</v>
      </c>
      <c r="BJ1012" s="57">
        <v>0</v>
      </c>
      <c r="BK1012" s="57">
        <v>0</v>
      </c>
      <c r="BL1012" s="62">
        <f t="shared" si="7"/>
        <v>1</v>
      </c>
      <c r="BM1012" s="57">
        <f t="shared" si="1"/>
        <v>1</v>
      </c>
      <c r="BN1012" s="57">
        <f t="shared" si="2"/>
        <v>0</v>
      </c>
      <c r="BO1012" s="57">
        <f t="shared" si="3"/>
        <v>0</v>
      </c>
      <c r="BP1012" s="57">
        <f t="shared" si="4"/>
        <v>0</v>
      </c>
    </row>
    <row r="1013" spans="1:68" s="57" customFormat="1" ht="15" hidden="1" customHeight="1" x14ac:dyDescent="0.3">
      <c r="A1013" s="57" t="s">
        <v>1811</v>
      </c>
      <c r="B1013" s="57" t="s">
        <v>1812</v>
      </c>
      <c r="C1013" s="57" t="s">
        <v>1812</v>
      </c>
      <c r="D1013" s="57">
        <v>2021</v>
      </c>
      <c r="E1013" s="61">
        <v>44406</v>
      </c>
      <c r="F1013" s="62" t="s">
        <v>137</v>
      </c>
      <c r="G1013" s="62" t="s">
        <v>61</v>
      </c>
      <c r="H1013" s="63" t="s">
        <v>35</v>
      </c>
      <c r="I1013" s="63" t="s">
        <v>31</v>
      </c>
      <c r="J1013" s="63" t="s">
        <v>31</v>
      </c>
      <c r="K1013" s="63" t="s">
        <v>31</v>
      </c>
      <c r="L1013" s="63" t="s">
        <v>31</v>
      </c>
      <c r="M1013" s="62" t="s">
        <v>1698</v>
      </c>
      <c r="O1013" s="57">
        <v>0</v>
      </c>
      <c r="P1013" s="57">
        <v>0</v>
      </c>
      <c r="Q1013" s="57">
        <v>0</v>
      </c>
      <c r="R1013" s="57">
        <v>0</v>
      </c>
      <c r="S1013" s="57">
        <v>0</v>
      </c>
      <c r="T1013" s="57">
        <v>0</v>
      </c>
      <c r="U1013" s="57">
        <v>0</v>
      </c>
      <c r="V1013" s="57">
        <v>0</v>
      </c>
      <c r="W1013" s="57">
        <v>0</v>
      </c>
      <c r="X1013" s="57">
        <v>20</v>
      </c>
      <c r="Y1013" s="57">
        <v>1</v>
      </c>
      <c r="Z1013" s="57">
        <v>0</v>
      </c>
      <c r="AA1013" s="57">
        <v>0</v>
      </c>
      <c r="AB1013" s="57">
        <v>0</v>
      </c>
      <c r="AC1013" s="57">
        <v>0</v>
      </c>
      <c r="AD1013" s="57">
        <v>0</v>
      </c>
      <c r="AE1013" s="57">
        <v>0</v>
      </c>
      <c r="AF1013" s="57">
        <v>0</v>
      </c>
      <c r="AG1013" s="57">
        <v>0</v>
      </c>
      <c r="AH1013" s="57">
        <v>5</v>
      </c>
      <c r="AI1013" s="57">
        <v>0</v>
      </c>
      <c r="AJ1013" s="57">
        <v>0</v>
      </c>
      <c r="AK1013" s="57">
        <v>0</v>
      </c>
      <c r="AL1013" s="57">
        <v>0</v>
      </c>
      <c r="AM1013" s="57">
        <v>0</v>
      </c>
      <c r="AN1013" s="57">
        <v>0</v>
      </c>
      <c r="AO1013" s="57">
        <v>3</v>
      </c>
      <c r="AP1013" s="57">
        <v>0</v>
      </c>
      <c r="AQ1013" s="57">
        <v>0</v>
      </c>
      <c r="AR1013" s="57">
        <v>0</v>
      </c>
      <c r="AS1013" s="57">
        <v>0</v>
      </c>
      <c r="AT1013" s="57">
        <v>0</v>
      </c>
      <c r="AU1013" s="57">
        <v>0</v>
      </c>
      <c r="AV1013" s="57">
        <v>0</v>
      </c>
      <c r="AW1013" s="57">
        <v>0</v>
      </c>
      <c r="AX1013" s="57">
        <v>0</v>
      </c>
      <c r="AY1013" s="57">
        <v>0</v>
      </c>
      <c r="AZ1013" s="57">
        <v>0</v>
      </c>
      <c r="BA1013" s="57">
        <v>0</v>
      </c>
      <c r="BB1013" s="57">
        <v>0</v>
      </c>
      <c r="BC1013" s="57">
        <v>0</v>
      </c>
      <c r="BD1013" s="57">
        <v>0</v>
      </c>
      <c r="BE1013" s="57">
        <v>0</v>
      </c>
      <c r="BF1013" s="57">
        <v>0</v>
      </c>
      <c r="BG1013" s="57">
        <v>0</v>
      </c>
      <c r="BH1013" s="57">
        <v>0</v>
      </c>
      <c r="BI1013" s="57">
        <v>0</v>
      </c>
      <c r="BJ1013" s="57">
        <v>0</v>
      </c>
      <c r="BK1013" s="57">
        <v>0</v>
      </c>
      <c r="BL1013" s="62">
        <f t="shared" si="7"/>
        <v>29</v>
      </c>
      <c r="BM1013" s="57">
        <f t="shared" si="1"/>
        <v>9</v>
      </c>
      <c r="BN1013" s="57">
        <f t="shared" si="2"/>
        <v>0</v>
      </c>
      <c r="BO1013" s="57">
        <f t="shared" si="3"/>
        <v>0</v>
      </c>
      <c r="BP1013" s="57">
        <f t="shared" si="4"/>
        <v>20</v>
      </c>
    </row>
    <row r="1014" spans="1:68" s="57" customFormat="1" ht="15" hidden="1" customHeight="1" x14ac:dyDescent="0.3">
      <c r="A1014" s="57" t="s">
        <v>1811</v>
      </c>
      <c r="B1014" s="57" t="s">
        <v>1812</v>
      </c>
      <c r="C1014" s="57" t="s">
        <v>1812</v>
      </c>
      <c r="D1014" s="57">
        <v>2021</v>
      </c>
      <c r="E1014" s="61">
        <v>44406</v>
      </c>
      <c r="F1014" s="62" t="s">
        <v>137</v>
      </c>
      <c r="G1014" s="62" t="s">
        <v>61</v>
      </c>
      <c r="H1014" s="63" t="s">
        <v>35</v>
      </c>
      <c r="I1014" s="63" t="s">
        <v>31</v>
      </c>
      <c r="J1014" s="63" t="s">
        <v>31</v>
      </c>
      <c r="K1014" s="63" t="s">
        <v>31</v>
      </c>
      <c r="L1014" s="63" t="s">
        <v>31</v>
      </c>
      <c r="M1014" s="62" t="s">
        <v>1699</v>
      </c>
      <c r="O1014" s="57">
        <v>0</v>
      </c>
      <c r="P1014" s="57">
        <v>0</v>
      </c>
      <c r="Q1014" s="57">
        <v>0</v>
      </c>
      <c r="R1014" s="57">
        <v>0</v>
      </c>
      <c r="S1014" s="57">
        <v>0</v>
      </c>
      <c r="T1014" s="57">
        <v>0</v>
      </c>
      <c r="U1014" s="57">
        <v>0</v>
      </c>
      <c r="V1014" s="57">
        <v>0</v>
      </c>
      <c r="W1014" s="57">
        <v>0</v>
      </c>
      <c r="X1014" s="57">
        <v>21</v>
      </c>
      <c r="Y1014" s="57">
        <v>0</v>
      </c>
      <c r="Z1014" s="57">
        <v>0</v>
      </c>
      <c r="AA1014" s="57">
        <v>0</v>
      </c>
      <c r="AB1014" s="57">
        <v>0</v>
      </c>
      <c r="AC1014" s="57">
        <v>0</v>
      </c>
      <c r="AD1014" s="57">
        <v>0</v>
      </c>
      <c r="AE1014" s="57">
        <v>0</v>
      </c>
      <c r="AF1014" s="57">
        <v>0</v>
      </c>
      <c r="AG1014" s="57">
        <v>0</v>
      </c>
      <c r="AH1014" s="57">
        <v>1</v>
      </c>
      <c r="AI1014" s="57">
        <v>0</v>
      </c>
      <c r="AJ1014" s="57">
        <v>0</v>
      </c>
      <c r="AK1014" s="57">
        <v>0</v>
      </c>
      <c r="AL1014" s="57">
        <v>0</v>
      </c>
      <c r="AM1014" s="57">
        <v>0</v>
      </c>
      <c r="AN1014" s="57">
        <v>0</v>
      </c>
      <c r="AO1014" s="57">
        <v>1</v>
      </c>
      <c r="AP1014" s="57">
        <v>0</v>
      </c>
      <c r="AQ1014" s="57">
        <v>0</v>
      </c>
      <c r="AR1014" s="57">
        <v>0</v>
      </c>
      <c r="AS1014" s="57">
        <v>0</v>
      </c>
      <c r="AT1014" s="57">
        <v>0</v>
      </c>
      <c r="AU1014" s="57">
        <v>0</v>
      </c>
      <c r="AV1014" s="57">
        <v>0</v>
      </c>
      <c r="AW1014" s="57">
        <v>0</v>
      </c>
      <c r="AX1014" s="57">
        <v>0</v>
      </c>
      <c r="AY1014" s="57">
        <v>0</v>
      </c>
      <c r="AZ1014" s="57">
        <v>0</v>
      </c>
      <c r="BA1014" s="57">
        <v>0</v>
      </c>
      <c r="BB1014" s="57">
        <v>0</v>
      </c>
      <c r="BC1014" s="57">
        <v>0</v>
      </c>
      <c r="BD1014" s="57">
        <v>0</v>
      </c>
      <c r="BE1014" s="57">
        <v>0</v>
      </c>
      <c r="BF1014" s="57">
        <v>0</v>
      </c>
      <c r="BG1014" s="57">
        <v>0</v>
      </c>
      <c r="BH1014" s="57">
        <v>0</v>
      </c>
      <c r="BI1014" s="57">
        <v>0</v>
      </c>
      <c r="BJ1014" s="57">
        <v>0</v>
      </c>
      <c r="BK1014" s="57">
        <v>0</v>
      </c>
      <c r="BL1014" s="62">
        <f t="shared" si="7"/>
        <v>23</v>
      </c>
      <c r="BM1014" s="57">
        <f t="shared" si="1"/>
        <v>2</v>
      </c>
      <c r="BN1014" s="57">
        <f t="shared" si="2"/>
        <v>0</v>
      </c>
      <c r="BO1014" s="57">
        <f t="shared" si="3"/>
        <v>0</v>
      </c>
      <c r="BP1014" s="57">
        <f t="shared" si="4"/>
        <v>21</v>
      </c>
    </row>
    <row r="1015" spans="1:68" s="57" customFormat="1" ht="15" hidden="1" customHeight="1" x14ac:dyDescent="0.3">
      <c r="A1015" s="57" t="s">
        <v>1811</v>
      </c>
      <c r="B1015" s="57" t="s">
        <v>1812</v>
      </c>
      <c r="C1015" s="57" t="s">
        <v>1812</v>
      </c>
      <c r="D1015" s="57">
        <v>2021</v>
      </c>
      <c r="E1015" s="61">
        <v>44406</v>
      </c>
      <c r="F1015" s="62" t="s">
        <v>137</v>
      </c>
      <c r="G1015" s="62" t="s">
        <v>61</v>
      </c>
      <c r="H1015" s="63" t="s">
        <v>35</v>
      </c>
      <c r="I1015" s="63" t="s">
        <v>31</v>
      </c>
      <c r="J1015" s="63" t="s">
        <v>31</v>
      </c>
      <c r="K1015" s="63" t="s">
        <v>31</v>
      </c>
      <c r="L1015" s="63" t="s">
        <v>31</v>
      </c>
      <c r="M1015" s="62" t="s">
        <v>1700</v>
      </c>
      <c r="N1015" s="57">
        <f>SUM(O1015:U1015,V1015:BK1015)</f>
        <v>10</v>
      </c>
      <c r="O1015" s="57">
        <v>0</v>
      </c>
      <c r="P1015" s="57">
        <v>0</v>
      </c>
      <c r="Q1015" s="57">
        <v>0</v>
      </c>
      <c r="R1015" s="57">
        <v>0</v>
      </c>
      <c r="S1015" s="57">
        <v>0</v>
      </c>
      <c r="T1015" s="57">
        <v>9</v>
      </c>
      <c r="U1015" s="57">
        <v>1</v>
      </c>
      <c r="V1015" s="57">
        <v>0</v>
      </c>
      <c r="W1015" s="57">
        <v>0</v>
      </c>
      <c r="X1015" s="57">
        <v>0</v>
      </c>
      <c r="Y1015" s="57">
        <v>0</v>
      </c>
      <c r="Z1015" s="57">
        <v>0</v>
      </c>
      <c r="AA1015" s="57">
        <v>0</v>
      </c>
      <c r="AB1015" s="57">
        <v>0</v>
      </c>
      <c r="AC1015" s="57">
        <v>0</v>
      </c>
      <c r="AD1015" s="57">
        <v>0</v>
      </c>
      <c r="AE1015" s="57">
        <v>0</v>
      </c>
      <c r="AF1015" s="57">
        <v>0</v>
      </c>
      <c r="AG1015" s="57">
        <v>0</v>
      </c>
      <c r="AH1015" s="57">
        <v>0</v>
      </c>
      <c r="AI1015" s="57">
        <v>0</v>
      </c>
      <c r="AJ1015" s="57">
        <v>0</v>
      </c>
      <c r="AK1015" s="57">
        <v>0</v>
      </c>
      <c r="AL1015" s="57">
        <v>0</v>
      </c>
      <c r="AM1015" s="57">
        <v>0</v>
      </c>
      <c r="AN1015" s="57">
        <v>0</v>
      </c>
      <c r="AO1015" s="57">
        <v>0</v>
      </c>
      <c r="AP1015" s="57">
        <v>0</v>
      </c>
      <c r="AQ1015" s="57">
        <v>0</v>
      </c>
      <c r="AR1015" s="57">
        <v>0</v>
      </c>
      <c r="AS1015" s="57">
        <v>0</v>
      </c>
      <c r="AT1015" s="57">
        <v>0</v>
      </c>
      <c r="AU1015" s="57">
        <v>0</v>
      </c>
      <c r="AV1015" s="57">
        <v>0</v>
      </c>
      <c r="AW1015" s="57">
        <v>0</v>
      </c>
      <c r="AX1015" s="57">
        <v>0</v>
      </c>
      <c r="AY1015" s="57">
        <v>0</v>
      </c>
      <c r="AZ1015" s="57">
        <v>0</v>
      </c>
      <c r="BA1015" s="57">
        <v>0</v>
      </c>
      <c r="BB1015" s="57">
        <v>0</v>
      </c>
      <c r="BC1015" s="57">
        <v>0</v>
      </c>
      <c r="BD1015" s="57">
        <v>0</v>
      </c>
      <c r="BE1015" s="57">
        <v>0</v>
      </c>
      <c r="BF1015" s="57">
        <v>0</v>
      </c>
      <c r="BG1015" s="57">
        <v>0</v>
      </c>
      <c r="BH1015" s="57">
        <v>0</v>
      </c>
      <c r="BI1015" s="57">
        <v>0</v>
      </c>
      <c r="BJ1015" s="57">
        <v>0</v>
      </c>
      <c r="BK1015" s="57">
        <v>0</v>
      </c>
      <c r="BL1015" s="62">
        <f t="shared" si="7"/>
        <v>0</v>
      </c>
      <c r="BM1015" s="57">
        <f t="shared" si="1"/>
        <v>0</v>
      </c>
      <c r="BN1015" s="57">
        <f t="shared" si="2"/>
        <v>0</v>
      </c>
      <c r="BO1015" s="57">
        <f t="shared" si="3"/>
        <v>0</v>
      </c>
      <c r="BP1015" s="57">
        <f t="shared" si="4"/>
        <v>0</v>
      </c>
    </row>
    <row r="1016" spans="1:68" s="57" customFormat="1" ht="15" hidden="1" customHeight="1" x14ac:dyDescent="0.3">
      <c r="A1016" s="57" t="s">
        <v>1811</v>
      </c>
      <c r="B1016" s="57" t="s">
        <v>1812</v>
      </c>
      <c r="C1016" s="57" t="s">
        <v>1812</v>
      </c>
      <c r="D1016" s="57">
        <v>2021</v>
      </c>
      <c r="E1016" s="61">
        <v>44406</v>
      </c>
      <c r="F1016" s="62" t="s">
        <v>137</v>
      </c>
      <c r="G1016" s="62" t="s">
        <v>64</v>
      </c>
      <c r="H1016" s="63" t="s">
        <v>26</v>
      </c>
      <c r="I1016" s="63" t="s">
        <v>26</v>
      </c>
      <c r="J1016" s="63" t="s">
        <v>27</v>
      </c>
      <c r="K1016" s="63" t="s">
        <v>26</v>
      </c>
      <c r="L1016" s="63" t="s">
        <v>27</v>
      </c>
      <c r="M1016" s="62" t="s">
        <v>1698</v>
      </c>
      <c r="O1016" s="57">
        <v>0</v>
      </c>
      <c r="P1016" s="57">
        <v>0</v>
      </c>
      <c r="Q1016" s="57">
        <v>0</v>
      </c>
      <c r="R1016" s="57">
        <v>0</v>
      </c>
      <c r="S1016" s="57">
        <v>0</v>
      </c>
      <c r="T1016" s="57">
        <v>0</v>
      </c>
      <c r="U1016" s="57">
        <v>0</v>
      </c>
      <c r="V1016" s="57">
        <v>0</v>
      </c>
      <c r="W1016" s="57">
        <v>0</v>
      </c>
      <c r="X1016" s="57">
        <v>0</v>
      </c>
      <c r="Y1016" s="57">
        <v>5</v>
      </c>
      <c r="Z1016" s="57">
        <v>0</v>
      </c>
      <c r="AA1016" s="57">
        <v>0</v>
      </c>
      <c r="AB1016" s="57">
        <v>0</v>
      </c>
      <c r="AC1016" s="57">
        <v>0</v>
      </c>
      <c r="AD1016" s="57">
        <v>0</v>
      </c>
      <c r="AE1016" s="57">
        <v>0</v>
      </c>
      <c r="AF1016" s="57">
        <v>0</v>
      </c>
      <c r="AG1016" s="57">
        <v>0</v>
      </c>
      <c r="AH1016" s="57">
        <v>9</v>
      </c>
      <c r="AI1016" s="57">
        <v>0</v>
      </c>
      <c r="AJ1016" s="57">
        <v>0</v>
      </c>
      <c r="AK1016" s="57">
        <v>0</v>
      </c>
      <c r="AL1016" s="57">
        <v>0</v>
      </c>
      <c r="AM1016" s="57">
        <v>0</v>
      </c>
      <c r="AN1016" s="57">
        <v>0</v>
      </c>
      <c r="AO1016" s="57">
        <v>2</v>
      </c>
      <c r="AP1016" s="57">
        <v>0</v>
      </c>
      <c r="AQ1016" s="57">
        <v>0</v>
      </c>
      <c r="AR1016" s="57">
        <v>1</v>
      </c>
      <c r="AS1016" s="57">
        <v>0</v>
      </c>
      <c r="AT1016" s="57">
        <v>0</v>
      </c>
      <c r="AU1016" s="57">
        <v>0</v>
      </c>
      <c r="AV1016" s="57">
        <v>0</v>
      </c>
      <c r="AW1016" s="57">
        <v>0</v>
      </c>
      <c r="AX1016" s="57">
        <v>0</v>
      </c>
      <c r="AY1016" s="57">
        <v>0</v>
      </c>
      <c r="AZ1016" s="57">
        <v>0</v>
      </c>
      <c r="BA1016" s="57">
        <v>0</v>
      </c>
      <c r="BB1016" s="57">
        <v>0</v>
      </c>
      <c r="BC1016" s="57">
        <v>0</v>
      </c>
      <c r="BD1016" s="57">
        <v>0</v>
      </c>
      <c r="BE1016" s="57">
        <v>0</v>
      </c>
      <c r="BF1016" s="57">
        <v>0</v>
      </c>
      <c r="BG1016" s="57">
        <v>0</v>
      </c>
      <c r="BH1016" s="57">
        <v>0</v>
      </c>
      <c r="BI1016" s="57">
        <v>0</v>
      </c>
      <c r="BJ1016" s="57">
        <v>0</v>
      </c>
      <c r="BK1016" s="57">
        <v>0</v>
      </c>
      <c r="BL1016" s="62">
        <f t="shared" si="7"/>
        <v>17</v>
      </c>
      <c r="BM1016" s="57">
        <f t="shared" si="1"/>
        <v>17</v>
      </c>
      <c r="BN1016" s="57">
        <f t="shared" si="2"/>
        <v>0</v>
      </c>
      <c r="BO1016" s="57">
        <f t="shared" si="3"/>
        <v>0</v>
      </c>
      <c r="BP1016" s="57">
        <f t="shared" si="4"/>
        <v>0</v>
      </c>
    </row>
    <row r="1017" spans="1:68" s="57" customFormat="1" ht="15" hidden="1" customHeight="1" x14ac:dyDescent="0.3">
      <c r="A1017" s="57" t="s">
        <v>1811</v>
      </c>
      <c r="B1017" s="57" t="s">
        <v>1812</v>
      </c>
      <c r="C1017" s="57" t="s">
        <v>1812</v>
      </c>
      <c r="D1017" s="57">
        <v>2021</v>
      </c>
      <c r="E1017" s="61">
        <v>44406</v>
      </c>
      <c r="F1017" s="62" t="s">
        <v>137</v>
      </c>
      <c r="G1017" s="62" t="s">
        <v>64</v>
      </c>
      <c r="H1017" s="63" t="s">
        <v>26</v>
      </c>
      <c r="I1017" s="63" t="s">
        <v>26</v>
      </c>
      <c r="J1017" s="63" t="s">
        <v>27</v>
      </c>
      <c r="K1017" s="63" t="s">
        <v>26</v>
      </c>
      <c r="L1017" s="63" t="s">
        <v>27</v>
      </c>
      <c r="M1017" s="62" t="s">
        <v>1699</v>
      </c>
      <c r="O1017" s="57">
        <v>0</v>
      </c>
      <c r="P1017" s="57">
        <v>0</v>
      </c>
      <c r="Q1017" s="57">
        <v>0</v>
      </c>
      <c r="R1017" s="57">
        <v>0</v>
      </c>
      <c r="S1017" s="57">
        <v>0</v>
      </c>
      <c r="T1017" s="57">
        <v>0</v>
      </c>
      <c r="U1017" s="57">
        <v>0</v>
      </c>
      <c r="V1017" s="57">
        <v>0</v>
      </c>
      <c r="W1017" s="57">
        <v>0</v>
      </c>
      <c r="X1017" s="57">
        <v>0</v>
      </c>
      <c r="Y1017" s="57">
        <v>0</v>
      </c>
      <c r="Z1017" s="57">
        <v>2</v>
      </c>
      <c r="AA1017" s="57">
        <v>0</v>
      </c>
      <c r="AB1017" s="57">
        <v>0</v>
      </c>
      <c r="AC1017" s="57">
        <v>0</v>
      </c>
      <c r="AD1017" s="57">
        <v>0</v>
      </c>
      <c r="AE1017" s="57">
        <v>0</v>
      </c>
      <c r="AF1017" s="57">
        <v>0</v>
      </c>
      <c r="AG1017" s="57">
        <v>0</v>
      </c>
      <c r="AH1017" s="57">
        <v>2</v>
      </c>
      <c r="AI1017" s="57">
        <v>0</v>
      </c>
      <c r="AJ1017" s="57">
        <v>0</v>
      </c>
      <c r="AK1017" s="57">
        <v>0</v>
      </c>
      <c r="AL1017" s="57">
        <v>0</v>
      </c>
      <c r="AM1017" s="57">
        <v>0</v>
      </c>
      <c r="AN1017" s="57">
        <v>0</v>
      </c>
      <c r="AO1017" s="57">
        <v>0</v>
      </c>
      <c r="AP1017" s="57">
        <v>0</v>
      </c>
      <c r="AQ1017" s="57">
        <v>0</v>
      </c>
      <c r="AR1017" s="57">
        <v>0</v>
      </c>
      <c r="AS1017" s="57">
        <v>0</v>
      </c>
      <c r="AT1017" s="57">
        <v>0</v>
      </c>
      <c r="AU1017" s="57">
        <v>0</v>
      </c>
      <c r="AV1017" s="57">
        <v>0</v>
      </c>
      <c r="AW1017" s="57">
        <v>0</v>
      </c>
      <c r="AX1017" s="57">
        <v>0</v>
      </c>
      <c r="AY1017" s="57">
        <v>0</v>
      </c>
      <c r="AZ1017" s="57">
        <v>0</v>
      </c>
      <c r="BA1017" s="57">
        <v>0</v>
      </c>
      <c r="BB1017" s="57">
        <v>0</v>
      </c>
      <c r="BC1017" s="57">
        <v>0</v>
      </c>
      <c r="BD1017" s="57">
        <v>0</v>
      </c>
      <c r="BE1017" s="57">
        <v>0</v>
      </c>
      <c r="BF1017" s="57">
        <v>0</v>
      </c>
      <c r="BG1017" s="57">
        <v>0</v>
      </c>
      <c r="BH1017" s="57">
        <v>0</v>
      </c>
      <c r="BI1017" s="57">
        <v>0</v>
      </c>
      <c r="BJ1017" s="57">
        <v>0</v>
      </c>
      <c r="BK1017" s="57">
        <v>0</v>
      </c>
      <c r="BL1017" s="62">
        <f t="shared" si="7"/>
        <v>4</v>
      </c>
      <c r="BM1017" s="57">
        <f t="shared" si="1"/>
        <v>2</v>
      </c>
      <c r="BN1017" s="57">
        <f t="shared" si="2"/>
        <v>2</v>
      </c>
      <c r="BO1017" s="57">
        <f t="shared" si="3"/>
        <v>0</v>
      </c>
      <c r="BP1017" s="57">
        <f t="shared" si="4"/>
        <v>0</v>
      </c>
    </row>
    <row r="1018" spans="1:68" s="57" customFormat="1" ht="15" hidden="1" customHeight="1" x14ac:dyDescent="0.3">
      <c r="A1018" s="57" t="s">
        <v>1811</v>
      </c>
      <c r="B1018" s="57" t="s">
        <v>1812</v>
      </c>
      <c r="C1018" s="57" t="s">
        <v>1812</v>
      </c>
      <c r="D1018" s="57">
        <v>2021</v>
      </c>
      <c r="E1018" s="61">
        <v>44406</v>
      </c>
      <c r="F1018" s="62" t="s">
        <v>137</v>
      </c>
      <c r="G1018" s="62" t="s">
        <v>64</v>
      </c>
      <c r="H1018" s="63" t="s">
        <v>26</v>
      </c>
      <c r="I1018" s="63" t="s">
        <v>26</v>
      </c>
      <c r="J1018" s="63" t="s">
        <v>27</v>
      </c>
      <c r="K1018" s="63" t="s">
        <v>26</v>
      </c>
      <c r="L1018" s="63" t="s">
        <v>27</v>
      </c>
      <c r="M1018" s="62" t="s">
        <v>1700</v>
      </c>
      <c r="N1018" s="57">
        <f>SUM(O1018:U1018,V1018:BK1018)</f>
        <v>10</v>
      </c>
      <c r="O1018" s="57">
        <v>0</v>
      </c>
      <c r="P1018" s="57">
        <v>0</v>
      </c>
      <c r="Q1018" s="57">
        <v>0</v>
      </c>
      <c r="R1018" s="57">
        <v>0</v>
      </c>
      <c r="S1018" s="57">
        <v>0</v>
      </c>
      <c r="T1018" s="57">
        <v>9</v>
      </c>
      <c r="U1018" s="57">
        <v>0</v>
      </c>
      <c r="V1018" s="57">
        <v>0</v>
      </c>
      <c r="W1018" s="57">
        <v>0</v>
      </c>
      <c r="X1018" s="57">
        <v>0</v>
      </c>
      <c r="Y1018" s="57">
        <v>0</v>
      </c>
      <c r="Z1018" s="57">
        <v>0</v>
      </c>
      <c r="AA1018" s="57">
        <v>0</v>
      </c>
      <c r="AB1018" s="57">
        <v>0</v>
      </c>
      <c r="AC1018" s="57">
        <v>0</v>
      </c>
      <c r="AD1018" s="57">
        <v>0</v>
      </c>
      <c r="AE1018" s="57">
        <v>0</v>
      </c>
      <c r="AF1018" s="57">
        <v>0</v>
      </c>
      <c r="AG1018" s="57">
        <v>0</v>
      </c>
      <c r="AH1018" s="57">
        <v>1</v>
      </c>
      <c r="AI1018" s="57">
        <v>0</v>
      </c>
      <c r="AJ1018" s="57">
        <v>0</v>
      </c>
      <c r="AK1018" s="57">
        <v>0</v>
      </c>
      <c r="AL1018" s="57">
        <v>0</v>
      </c>
      <c r="AM1018" s="57">
        <v>0</v>
      </c>
      <c r="AN1018" s="57">
        <v>0</v>
      </c>
      <c r="AO1018" s="57">
        <v>0</v>
      </c>
      <c r="AP1018" s="57">
        <v>0</v>
      </c>
      <c r="AQ1018" s="57">
        <v>0</v>
      </c>
      <c r="AR1018" s="57">
        <v>0</v>
      </c>
      <c r="AS1018" s="57">
        <v>0</v>
      </c>
      <c r="AT1018" s="57">
        <v>0</v>
      </c>
      <c r="AU1018" s="57">
        <v>0</v>
      </c>
      <c r="AV1018" s="57">
        <v>0</v>
      </c>
      <c r="AW1018" s="57">
        <v>0</v>
      </c>
      <c r="AX1018" s="57">
        <v>0</v>
      </c>
      <c r="AY1018" s="57">
        <v>0</v>
      </c>
      <c r="AZ1018" s="57">
        <v>0</v>
      </c>
      <c r="BA1018" s="57">
        <v>0</v>
      </c>
      <c r="BB1018" s="57">
        <v>0</v>
      </c>
      <c r="BC1018" s="57">
        <v>0</v>
      </c>
      <c r="BD1018" s="57">
        <v>0</v>
      </c>
      <c r="BE1018" s="57">
        <v>0</v>
      </c>
      <c r="BF1018" s="57">
        <v>0</v>
      </c>
      <c r="BG1018" s="57">
        <v>0</v>
      </c>
      <c r="BH1018" s="57">
        <v>0</v>
      </c>
      <c r="BI1018" s="57">
        <v>0</v>
      </c>
      <c r="BJ1018" s="57">
        <v>0</v>
      </c>
      <c r="BK1018" s="57">
        <v>0</v>
      </c>
      <c r="BL1018" s="62">
        <f t="shared" si="7"/>
        <v>1</v>
      </c>
      <c r="BM1018" s="57">
        <f t="shared" si="1"/>
        <v>1</v>
      </c>
      <c r="BN1018" s="57">
        <f t="shared" si="2"/>
        <v>0</v>
      </c>
      <c r="BO1018" s="57">
        <f t="shared" si="3"/>
        <v>0</v>
      </c>
      <c r="BP1018" s="57">
        <f t="shared" si="4"/>
        <v>0</v>
      </c>
    </row>
    <row r="1019" spans="1:68" s="57" customFormat="1" ht="15" hidden="1" customHeight="1" x14ac:dyDescent="0.3">
      <c r="A1019" s="57" t="s">
        <v>1811</v>
      </c>
      <c r="B1019" s="57" t="s">
        <v>1812</v>
      </c>
      <c r="C1019" s="57" t="s">
        <v>1812</v>
      </c>
      <c r="D1019" s="57">
        <v>2021</v>
      </c>
      <c r="E1019" s="61">
        <v>44406</v>
      </c>
      <c r="F1019" s="62" t="s">
        <v>137</v>
      </c>
      <c r="G1019" s="62" t="s">
        <v>67</v>
      </c>
      <c r="H1019" s="63" t="s">
        <v>35</v>
      </c>
      <c r="I1019" s="63" t="s">
        <v>31</v>
      </c>
      <c r="J1019" s="63" t="s">
        <v>31</v>
      </c>
      <c r="K1019" s="63" t="s">
        <v>31</v>
      </c>
      <c r="L1019" s="63" t="s">
        <v>31</v>
      </c>
      <c r="M1019" s="62" t="s">
        <v>1698</v>
      </c>
      <c r="O1019" s="57">
        <v>0</v>
      </c>
      <c r="P1019" s="57">
        <v>0</v>
      </c>
      <c r="Q1019" s="57">
        <v>0</v>
      </c>
      <c r="R1019" s="57">
        <v>0</v>
      </c>
      <c r="S1019" s="57">
        <v>0</v>
      </c>
      <c r="T1019" s="57">
        <v>0</v>
      </c>
      <c r="U1019" s="57">
        <v>0</v>
      </c>
      <c r="V1019" s="57">
        <v>0</v>
      </c>
      <c r="W1019" s="57">
        <v>0</v>
      </c>
      <c r="X1019" s="57">
        <v>0</v>
      </c>
      <c r="Y1019" s="57">
        <v>3</v>
      </c>
      <c r="Z1019" s="57">
        <v>1</v>
      </c>
      <c r="AA1019" s="57">
        <v>0</v>
      </c>
      <c r="AB1019" s="57">
        <v>1</v>
      </c>
      <c r="AC1019" s="57">
        <v>0</v>
      </c>
      <c r="AD1019" s="57">
        <v>0</v>
      </c>
      <c r="AE1019" s="57">
        <v>0</v>
      </c>
      <c r="AF1019" s="57">
        <v>0</v>
      </c>
      <c r="AG1019" s="57">
        <v>0</v>
      </c>
      <c r="AH1019" s="57">
        <v>0</v>
      </c>
      <c r="AI1019" s="57">
        <v>0</v>
      </c>
      <c r="AJ1019" s="57">
        <v>0</v>
      </c>
      <c r="AK1019" s="57">
        <v>0</v>
      </c>
      <c r="AL1019" s="57">
        <v>0</v>
      </c>
      <c r="AM1019" s="57">
        <v>0</v>
      </c>
      <c r="AN1019" s="57">
        <v>0</v>
      </c>
      <c r="AO1019" s="57">
        <v>2</v>
      </c>
      <c r="AP1019" s="57">
        <v>0</v>
      </c>
      <c r="AQ1019" s="57">
        <v>0</v>
      </c>
      <c r="AR1019" s="57">
        <v>0</v>
      </c>
      <c r="AS1019" s="57">
        <v>0</v>
      </c>
      <c r="AT1019" s="57">
        <v>0</v>
      </c>
      <c r="AU1019" s="57">
        <v>1</v>
      </c>
      <c r="AV1019" s="57">
        <v>0</v>
      </c>
      <c r="AW1019" s="57">
        <v>0</v>
      </c>
      <c r="AX1019" s="57">
        <v>0</v>
      </c>
      <c r="AY1019" s="57">
        <v>0</v>
      </c>
      <c r="AZ1019" s="57">
        <v>0</v>
      </c>
      <c r="BA1019" s="57">
        <v>0</v>
      </c>
      <c r="BB1019" s="57">
        <v>0</v>
      </c>
      <c r="BC1019" s="57">
        <v>0</v>
      </c>
      <c r="BD1019" s="57">
        <v>0</v>
      </c>
      <c r="BE1019" s="57">
        <v>0</v>
      </c>
      <c r="BF1019" s="57">
        <v>0</v>
      </c>
      <c r="BG1019" s="57">
        <v>0</v>
      </c>
      <c r="BH1019" s="57">
        <v>0</v>
      </c>
      <c r="BI1019" s="57">
        <v>0</v>
      </c>
      <c r="BJ1019" s="57">
        <v>0</v>
      </c>
      <c r="BK1019" s="57">
        <v>0</v>
      </c>
      <c r="BL1019" s="62">
        <f t="shared" si="7"/>
        <v>8</v>
      </c>
      <c r="BM1019" s="57">
        <f t="shared" si="1"/>
        <v>7</v>
      </c>
      <c r="BN1019" s="57">
        <f t="shared" si="2"/>
        <v>1</v>
      </c>
      <c r="BO1019" s="57">
        <f t="shared" si="3"/>
        <v>0</v>
      </c>
      <c r="BP1019" s="57">
        <f t="shared" si="4"/>
        <v>0</v>
      </c>
    </row>
    <row r="1020" spans="1:68" s="57" customFormat="1" ht="15" hidden="1" customHeight="1" x14ac:dyDescent="0.3">
      <c r="A1020" s="57" t="s">
        <v>1811</v>
      </c>
      <c r="B1020" s="57" t="s">
        <v>1812</v>
      </c>
      <c r="C1020" s="57" t="s">
        <v>1812</v>
      </c>
      <c r="D1020" s="57">
        <v>2021</v>
      </c>
      <c r="E1020" s="61">
        <v>44406</v>
      </c>
      <c r="F1020" s="62" t="s">
        <v>137</v>
      </c>
      <c r="G1020" s="62" t="s">
        <v>67</v>
      </c>
      <c r="H1020" s="63" t="s">
        <v>35</v>
      </c>
      <c r="I1020" s="63" t="s">
        <v>31</v>
      </c>
      <c r="J1020" s="63" t="s">
        <v>31</v>
      </c>
      <c r="K1020" s="63" t="s">
        <v>31</v>
      </c>
      <c r="L1020" s="63" t="s">
        <v>31</v>
      </c>
      <c r="M1020" s="62" t="s">
        <v>1699</v>
      </c>
      <c r="O1020" s="57">
        <v>0</v>
      </c>
      <c r="P1020" s="57">
        <v>0</v>
      </c>
      <c r="Q1020" s="57">
        <v>0</v>
      </c>
      <c r="R1020" s="57">
        <v>0</v>
      </c>
      <c r="S1020" s="57">
        <v>0</v>
      </c>
      <c r="T1020" s="57">
        <v>0</v>
      </c>
      <c r="U1020" s="57">
        <v>0</v>
      </c>
      <c r="V1020" s="57">
        <v>0</v>
      </c>
      <c r="W1020" s="57">
        <v>0</v>
      </c>
      <c r="X1020" s="57">
        <v>0</v>
      </c>
      <c r="Y1020" s="57">
        <v>0</v>
      </c>
      <c r="Z1020" s="57">
        <v>9</v>
      </c>
      <c r="AA1020" s="57">
        <v>0</v>
      </c>
      <c r="AB1020" s="57">
        <v>0</v>
      </c>
      <c r="AC1020" s="57">
        <v>0</v>
      </c>
      <c r="AD1020" s="57">
        <v>0</v>
      </c>
      <c r="AE1020" s="57">
        <v>0</v>
      </c>
      <c r="AF1020" s="57">
        <v>0</v>
      </c>
      <c r="AG1020" s="57">
        <v>0</v>
      </c>
      <c r="AH1020" s="57">
        <v>0</v>
      </c>
      <c r="AI1020" s="57">
        <v>0</v>
      </c>
      <c r="AJ1020" s="57">
        <v>0</v>
      </c>
      <c r="AK1020" s="57">
        <v>0</v>
      </c>
      <c r="AL1020" s="57">
        <v>0</v>
      </c>
      <c r="AM1020" s="57">
        <v>0</v>
      </c>
      <c r="AN1020" s="57">
        <v>0</v>
      </c>
      <c r="AO1020" s="57">
        <v>0</v>
      </c>
      <c r="AP1020" s="57">
        <v>0</v>
      </c>
      <c r="AQ1020" s="57">
        <v>0</v>
      </c>
      <c r="AR1020" s="57">
        <v>0</v>
      </c>
      <c r="AS1020" s="57">
        <v>0</v>
      </c>
      <c r="AT1020" s="57">
        <v>0</v>
      </c>
      <c r="AU1020" s="57">
        <v>0</v>
      </c>
      <c r="AV1020" s="57">
        <v>0</v>
      </c>
      <c r="AW1020" s="57">
        <v>0</v>
      </c>
      <c r="AX1020" s="57">
        <v>0</v>
      </c>
      <c r="AY1020" s="57">
        <v>0</v>
      </c>
      <c r="AZ1020" s="57">
        <v>0</v>
      </c>
      <c r="BA1020" s="57">
        <v>0</v>
      </c>
      <c r="BB1020" s="57">
        <v>0</v>
      </c>
      <c r="BC1020" s="57">
        <v>0</v>
      </c>
      <c r="BD1020" s="57">
        <v>0</v>
      </c>
      <c r="BE1020" s="57">
        <v>0</v>
      </c>
      <c r="BF1020" s="57">
        <v>0</v>
      </c>
      <c r="BG1020" s="57">
        <v>0</v>
      </c>
      <c r="BH1020" s="57">
        <v>0</v>
      </c>
      <c r="BI1020" s="57">
        <v>0</v>
      </c>
      <c r="BJ1020" s="57">
        <v>0</v>
      </c>
      <c r="BK1020" s="57">
        <v>0</v>
      </c>
      <c r="BL1020" s="62">
        <f t="shared" si="7"/>
        <v>9</v>
      </c>
      <c r="BM1020" s="57">
        <f t="shared" si="1"/>
        <v>0</v>
      </c>
      <c r="BN1020" s="57">
        <f t="shared" si="2"/>
        <v>9</v>
      </c>
      <c r="BO1020" s="57">
        <f t="shared" si="3"/>
        <v>0</v>
      </c>
      <c r="BP1020" s="57">
        <f t="shared" si="4"/>
        <v>0</v>
      </c>
    </row>
    <row r="1021" spans="1:68" s="57" customFormat="1" ht="15" hidden="1" customHeight="1" x14ac:dyDescent="0.3">
      <c r="A1021" s="57" t="s">
        <v>1811</v>
      </c>
      <c r="B1021" s="57" t="s">
        <v>1812</v>
      </c>
      <c r="C1021" s="57" t="s">
        <v>1812</v>
      </c>
      <c r="D1021" s="57">
        <v>2021</v>
      </c>
      <c r="E1021" s="61">
        <v>44406</v>
      </c>
      <c r="F1021" s="62" t="s">
        <v>137</v>
      </c>
      <c r="G1021" s="62" t="s">
        <v>67</v>
      </c>
      <c r="H1021" s="63" t="s">
        <v>35</v>
      </c>
      <c r="I1021" s="63" t="s">
        <v>31</v>
      </c>
      <c r="J1021" s="63" t="s">
        <v>31</v>
      </c>
      <c r="K1021" s="63" t="s">
        <v>31</v>
      </c>
      <c r="L1021" s="63" t="s">
        <v>31</v>
      </c>
      <c r="M1021" s="62" t="s">
        <v>1700</v>
      </c>
      <c r="N1021" s="57">
        <f>SUM(O1021:U1021,V1021:BK1021)</f>
        <v>10</v>
      </c>
      <c r="O1021" s="57">
        <v>0</v>
      </c>
      <c r="P1021" s="57">
        <v>0</v>
      </c>
      <c r="Q1021" s="57">
        <v>0</v>
      </c>
      <c r="R1021" s="57">
        <v>0</v>
      </c>
      <c r="S1021" s="57">
        <v>0</v>
      </c>
      <c r="T1021" s="57">
        <v>10</v>
      </c>
      <c r="U1021" s="57">
        <v>0</v>
      </c>
      <c r="V1021" s="57">
        <v>0</v>
      </c>
      <c r="W1021" s="57">
        <v>0</v>
      </c>
      <c r="X1021" s="57">
        <v>0</v>
      </c>
      <c r="Y1021" s="57">
        <v>0</v>
      </c>
      <c r="Z1021" s="57">
        <v>0</v>
      </c>
      <c r="AA1021" s="57">
        <v>0</v>
      </c>
      <c r="AB1021" s="57">
        <v>0</v>
      </c>
      <c r="AC1021" s="57">
        <v>0</v>
      </c>
      <c r="AD1021" s="57">
        <v>0</v>
      </c>
      <c r="AE1021" s="57">
        <v>0</v>
      </c>
      <c r="AF1021" s="57">
        <v>0</v>
      </c>
      <c r="AG1021" s="57">
        <v>0</v>
      </c>
      <c r="AH1021" s="57">
        <v>0</v>
      </c>
      <c r="AI1021" s="57">
        <v>0</v>
      </c>
      <c r="AJ1021" s="57">
        <v>0</v>
      </c>
      <c r="AK1021" s="57">
        <v>0</v>
      </c>
      <c r="AL1021" s="57">
        <v>0</v>
      </c>
      <c r="AM1021" s="57">
        <v>0</v>
      </c>
      <c r="AN1021" s="57">
        <v>0</v>
      </c>
      <c r="AO1021" s="57">
        <v>0</v>
      </c>
      <c r="AP1021" s="57">
        <v>0</v>
      </c>
      <c r="AQ1021" s="57">
        <v>0</v>
      </c>
      <c r="AR1021" s="57">
        <v>0</v>
      </c>
      <c r="AS1021" s="57">
        <v>0</v>
      </c>
      <c r="AT1021" s="57">
        <v>0</v>
      </c>
      <c r="AU1021" s="57">
        <v>0</v>
      </c>
      <c r="AV1021" s="57">
        <v>0</v>
      </c>
      <c r="AW1021" s="57">
        <v>0</v>
      </c>
      <c r="AX1021" s="57">
        <v>0</v>
      </c>
      <c r="AY1021" s="57">
        <v>0</v>
      </c>
      <c r="AZ1021" s="57">
        <v>0</v>
      </c>
      <c r="BA1021" s="57">
        <v>0</v>
      </c>
      <c r="BB1021" s="57">
        <v>0</v>
      </c>
      <c r="BC1021" s="57">
        <v>0</v>
      </c>
      <c r="BD1021" s="57">
        <v>0</v>
      </c>
      <c r="BE1021" s="57">
        <v>0</v>
      </c>
      <c r="BF1021" s="57">
        <v>0</v>
      </c>
      <c r="BG1021" s="57">
        <v>0</v>
      </c>
      <c r="BH1021" s="57">
        <v>0</v>
      </c>
      <c r="BI1021" s="57">
        <v>0</v>
      </c>
      <c r="BJ1021" s="57">
        <v>0</v>
      </c>
      <c r="BK1021" s="57">
        <v>0</v>
      </c>
      <c r="BL1021" s="62">
        <f t="shared" si="7"/>
        <v>0</v>
      </c>
      <c r="BM1021" s="57">
        <f t="shared" si="1"/>
        <v>0</v>
      </c>
      <c r="BN1021" s="57">
        <f t="shared" si="2"/>
        <v>0</v>
      </c>
      <c r="BO1021" s="57">
        <f t="shared" si="3"/>
        <v>0</v>
      </c>
      <c r="BP1021" s="57">
        <f t="shared" si="4"/>
        <v>0</v>
      </c>
    </row>
    <row r="1022" spans="1:68" s="57" customFormat="1" ht="15" hidden="1" customHeight="1" x14ac:dyDescent="0.3">
      <c r="A1022" s="57" t="s">
        <v>1811</v>
      </c>
      <c r="B1022" s="57" t="s">
        <v>1812</v>
      </c>
      <c r="C1022" s="57" t="s">
        <v>1812</v>
      </c>
      <c r="D1022" s="57">
        <v>2021</v>
      </c>
      <c r="E1022" s="61">
        <v>44406</v>
      </c>
      <c r="F1022" s="62" t="s">
        <v>137</v>
      </c>
      <c r="G1022" s="62" t="s">
        <v>71</v>
      </c>
      <c r="H1022" s="63" t="s">
        <v>21</v>
      </c>
      <c r="I1022" s="63" t="s">
        <v>21</v>
      </c>
      <c r="J1022" s="63" t="s">
        <v>22</v>
      </c>
      <c r="K1022" s="63" t="s">
        <v>21</v>
      </c>
      <c r="L1022" s="63" t="s">
        <v>22</v>
      </c>
      <c r="M1022" s="62" t="s">
        <v>1698</v>
      </c>
      <c r="O1022" s="57">
        <v>0</v>
      </c>
      <c r="P1022" s="57">
        <v>0</v>
      </c>
      <c r="Q1022" s="57">
        <v>0</v>
      </c>
      <c r="R1022" s="57">
        <v>0</v>
      </c>
      <c r="S1022" s="57">
        <v>0</v>
      </c>
      <c r="T1022" s="57">
        <v>0</v>
      </c>
      <c r="U1022" s="57">
        <v>0</v>
      </c>
      <c r="V1022" s="57">
        <v>0</v>
      </c>
      <c r="W1022" s="57">
        <v>0</v>
      </c>
      <c r="X1022" s="57">
        <v>0</v>
      </c>
      <c r="Y1022" s="57">
        <v>7</v>
      </c>
      <c r="Z1022" s="57">
        <v>0</v>
      </c>
      <c r="AA1022" s="57">
        <v>0</v>
      </c>
      <c r="AB1022" s="57">
        <v>0</v>
      </c>
      <c r="AC1022" s="57">
        <v>0</v>
      </c>
      <c r="AD1022" s="57">
        <v>0</v>
      </c>
      <c r="AE1022" s="57">
        <v>0</v>
      </c>
      <c r="AF1022" s="57">
        <v>0</v>
      </c>
      <c r="AG1022" s="57">
        <v>0</v>
      </c>
      <c r="AH1022" s="57">
        <v>0</v>
      </c>
      <c r="AI1022" s="57">
        <v>0</v>
      </c>
      <c r="AJ1022" s="57">
        <v>0</v>
      </c>
      <c r="AK1022" s="57">
        <v>0</v>
      </c>
      <c r="AL1022" s="57">
        <v>0</v>
      </c>
      <c r="AM1022" s="57">
        <v>0</v>
      </c>
      <c r="AN1022" s="57">
        <v>0</v>
      </c>
      <c r="AO1022" s="57">
        <v>4</v>
      </c>
      <c r="AP1022" s="57">
        <v>0</v>
      </c>
      <c r="AQ1022" s="57">
        <v>0</v>
      </c>
      <c r="AR1022" s="57">
        <v>2</v>
      </c>
      <c r="AS1022" s="57">
        <v>0</v>
      </c>
      <c r="AT1022" s="57">
        <v>0</v>
      </c>
      <c r="AU1022" s="57">
        <v>2</v>
      </c>
      <c r="AV1022" s="57">
        <v>0</v>
      </c>
      <c r="AW1022" s="57">
        <v>0</v>
      </c>
      <c r="AX1022" s="57">
        <v>0</v>
      </c>
      <c r="AY1022" s="57">
        <v>0</v>
      </c>
      <c r="AZ1022" s="57">
        <v>0</v>
      </c>
      <c r="BA1022" s="57">
        <v>0</v>
      </c>
      <c r="BB1022" s="57">
        <v>0</v>
      </c>
      <c r="BC1022" s="57">
        <v>0</v>
      </c>
      <c r="BD1022" s="57">
        <v>0</v>
      </c>
      <c r="BE1022" s="57">
        <v>0</v>
      </c>
      <c r="BF1022" s="57">
        <v>0</v>
      </c>
      <c r="BG1022" s="57">
        <v>0</v>
      </c>
      <c r="BH1022" s="57">
        <v>0</v>
      </c>
      <c r="BI1022" s="57">
        <v>0</v>
      </c>
      <c r="BJ1022" s="57">
        <v>0</v>
      </c>
      <c r="BK1022" s="57">
        <v>0</v>
      </c>
      <c r="BL1022" s="62">
        <f t="shared" si="7"/>
        <v>15</v>
      </c>
      <c r="BM1022" s="57">
        <f t="shared" si="1"/>
        <v>15</v>
      </c>
      <c r="BN1022" s="57">
        <f t="shared" si="2"/>
        <v>0</v>
      </c>
      <c r="BO1022" s="57">
        <f t="shared" si="3"/>
        <v>0</v>
      </c>
      <c r="BP1022" s="57">
        <f t="shared" si="4"/>
        <v>0</v>
      </c>
    </row>
    <row r="1023" spans="1:68" s="57" customFormat="1" ht="15" hidden="1" customHeight="1" x14ac:dyDescent="0.3">
      <c r="A1023" s="57" t="s">
        <v>1811</v>
      </c>
      <c r="B1023" s="57" t="s">
        <v>1812</v>
      </c>
      <c r="C1023" s="57" t="s">
        <v>1812</v>
      </c>
      <c r="D1023" s="57">
        <v>2021</v>
      </c>
      <c r="E1023" s="61">
        <v>44406</v>
      </c>
      <c r="F1023" s="62" t="s">
        <v>137</v>
      </c>
      <c r="G1023" s="62" t="s">
        <v>71</v>
      </c>
      <c r="H1023" s="63" t="s">
        <v>21</v>
      </c>
      <c r="I1023" s="63" t="s">
        <v>21</v>
      </c>
      <c r="J1023" s="63" t="s">
        <v>22</v>
      </c>
      <c r="K1023" s="63" t="s">
        <v>21</v>
      </c>
      <c r="L1023" s="63" t="s">
        <v>22</v>
      </c>
      <c r="M1023" s="62" t="s">
        <v>1699</v>
      </c>
      <c r="O1023" s="57">
        <v>0</v>
      </c>
      <c r="P1023" s="57">
        <v>0</v>
      </c>
      <c r="Q1023" s="57">
        <v>0</v>
      </c>
      <c r="R1023" s="57">
        <v>0</v>
      </c>
      <c r="S1023" s="57">
        <v>0</v>
      </c>
      <c r="T1023" s="57">
        <v>0</v>
      </c>
      <c r="U1023" s="57">
        <v>0</v>
      </c>
      <c r="V1023" s="57">
        <v>1</v>
      </c>
      <c r="W1023" s="57">
        <v>0</v>
      </c>
      <c r="X1023" s="57">
        <v>0</v>
      </c>
      <c r="Y1023" s="57">
        <v>1</v>
      </c>
      <c r="Z1023" s="57">
        <v>0</v>
      </c>
      <c r="AA1023" s="57">
        <v>0</v>
      </c>
      <c r="AB1023" s="57">
        <v>0</v>
      </c>
      <c r="AC1023" s="57">
        <v>0</v>
      </c>
      <c r="AD1023" s="57">
        <v>0</v>
      </c>
      <c r="AE1023" s="57">
        <v>0</v>
      </c>
      <c r="AF1023" s="57">
        <v>0</v>
      </c>
      <c r="AG1023" s="57">
        <v>0</v>
      </c>
      <c r="AH1023" s="57">
        <v>0</v>
      </c>
      <c r="AI1023" s="57">
        <v>0</v>
      </c>
      <c r="AJ1023" s="57">
        <v>0</v>
      </c>
      <c r="AK1023" s="57">
        <v>0</v>
      </c>
      <c r="AL1023" s="57">
        <v>0</v>
      </c>
      <c r="AM1023" s="57">
        <v>0</v>
      </c>
      <c r="AN1023" s="57">
        <v>0</v>
      </c>
      <c r="AO1023" s="57">
        <v>2</v>
      </c>
      <c r="AP1023" s="57">
        <v>0</v>
      </c>
      <c r="AQ1023" s="57">
        <v>0</v>
      </c>
      <c r="AR1023" s="57">
        <v>0</v>
      </c>
      <c r="AS1023" s="57">
        <v>0</v>
      </c>
      <c r="AT1023" s="57">
        <v>0</v>
      </c>
      <c r="AU1023" s="57">
        <v>0</v>
      </c>
      <c r="AV1023" s="57">
        <v>0</v>
      </c>
      <c r="AW1023" s="57">
        <v>0</v>
      </c>
      <c r="AX1023" s="57">
        <v>0</v>
      </c>
      <c r="AY1023" s="57">
        <v>0</v>
      </c>
      <c r="AZ1023" s="57">
        <v>0</v>
      </c>
      <c r="BA1023" s="57">
        <v>0</v>
      </c>
      <c r="BB1023" s="57">
        <v>0</v>
      </c>
      <c r="BC1023" s="57">
        <v>0</v>
      </c>
      <c r="BD1023" s="57">
        <v>0</v>
      </c>
      <c r="BE1023" s="57">
        <v>0</v>
      </c>
      <c r="BF1023" s="57">
        <v>0</v>
      </c>
      <c r="BG1023" s="57">
        <v>0</v>
      </c>
      <c r="BH1023" s="57">
        <v>0</v>
      </c>
      <c r="BI1023" s="57">
        <v>0</v>
      </c>
      <c r="BJ1023" s="57">
        <v>0</v>
      </c>
      <c r="BK1023" s="57">
        <v>0</v>
      </c>
      <c r="BL1023" s="62">
        <f t="shared" si="7"/>
        <v>4</v>
      </c>
      <c r="BM1023" s="57">
        <f t="shared" si="1"/>
        <v>3</v>
      </c>
      <c r="BN1023" s="57">
        <f t="shared" si="2"/>
        <v>0</v>
      </c>
      <c r="BO1023" s="57">
        <f t="shared" si="3"/>
        <v>1</v>
      </c>
      <c r="BP1023" s="57">
        <f t="shared" si="4"/>
        <v>0</v>
      </c>
    </row>
    <row r="1024" spans="1:68" s="57" customFormat="1" ht="15" hidden="1" customHeight="1" x14ac:dyDescent="0.3">
      <c r="A1024" s="57" t="s">
        <v>1811</v>
      </c>
      <c r="B1024" s="57" t="s">
        <v>1812</v>
      </c>
      <c r="C1024" s="57" t="s">
        <v>1812</v>
      </c>
      <c r="D1024" s="57">
        <v>2021</v>
      </c>
      <c r="E1024" s="61">
        <v>44406</v>
      </c>
      <c r="F1024" s="62" t="s">
        <v>137</v>
      </c>
      <c r="G1024" s="62" t="s">
        <v>71</v>
      </c>
      <c r="H1024" s="63" t="s">
        <v>21</v>
      </c>
      <c r="I1024" s="63" t="s">
        <v>21</v>
      </c>
      <c r="J1024" s="63" t="s">
        <v>22</v>
      </c>
      <c r="K1024" s="63" t="s">
        <v>21</v>
      </c>
      <c r="L1024" s="63" t="s">
        <v>22</v>
      </c>
      <c r="M1024" s="62" t="s">
        <v>1700</v>
      </c>
      <c r="N1024" s="57">
        <f>SUM(O1024:U1024,V1024:BK1024)</f>
        <v>10</v>
      </c>
      <c r="O1024" s="57">
        <v>0</v>
      </c>
      <c r="P1024" s="57">
        <v>0</v>
      </c>
      <c r="Q1024" s="57">
        <v>0</v>
      </c>
      <c r="R1024" s="57">
        <v>0</v>
      </c>
      <c r="S1024" s="57">
        <v>0</v>
      </c>
      <c r="T1024" s="57">
        <v>9</v>
      </c>
      <c r="U1024" s="57">
        <v>1</v>
      </c>
      <c r="V1024" s="57">
        <v>0</v>
      </c>
      <c r="W1024" s="57">
        <v>0</v>
      </c>
      <c r="X1024" s="57">
        <v>0</v>
      </c>
      <c r="Y1024" s="57">
        <v>0</v>
      </c>
      <c r="Z1024" s="57">
        <v>0</v>
      </c>
      <c r="AA1024" s="57">
        <v>0</v>
      </c>
      <c r="AB1024" s="57">
        <v>0</v>
      </c>
      <c r="AC1024" s="57">
        <v>0</v>
      </c>
      <c r="AD1024" s="57">
        <v>0</v>
      </c>
      <c r="AE1024" s="57">
        <v>0</v>
      </c>
      <c r="AF1024" s="57">
        <v>0</v>
      </c>
      <c r="AG1024" s="57">
        <v>0</v>
      </c>
      <c r="AH1024" s="57">
        <v>0</v>
      </c>
      <c r="AI1024" s="57">
        <v>0</v>
      </c>
      <c r="AJ1024" s="57">
        <v>0</v>
      </c>
      <c r="AK1024" s="57">
        <v>0</v>
      </c>
      <c r="AL1024" s="57">
        <v>0</v>
      </c>
      <c r="AM1024" s="57">
        <v>0</v>
      </c>
      <c r="AN1024" s="57">
        <v>0</v>
      </c>
      <c r="AO1024" s="57">
        <v>0</v>
      </c>
      <c r="AP1024" s="57">
        <v>0</v>
      </c>
      <c r="AQ1024" s="57">
        <v>0</v>
      </c>
      <c r="AR1024" s="57">
        <v>0</v>
      </c>
      <c r="AS1024" s="57">
        <v>0</v>
      </c>
      <c r="AT1024" s="57">
        <v>0</v>
      </c>
      <c r="AU1024" s="57">
        <v>0</v>
      </c>
      <c r="AV1024" s="57">
        <v>0</v>
      </c>
      <c r="AW1024" s="57">
        <v>0</v>
      </c>
      <c r="AX1024" s="57">
        <v>0</v>
      </c>
      <c r="AY1024" s="57">
        <v>0</v>
      </c>
      <c r="AZ1024" s="57">
        <v>0</v>
      </c>
      <c r="BA1024" s="57">
        <v>0</v>
      </c>
      <c r="BB1024" s="57">
        <v>0</v>
      </c>
      <c r="BC1024" s="57">
        <v>0</v>
      </c>
      <c r="BD1024" s="57">
        <v>0</v>
      </c>
      <c r="BE1024" s="57">
        <v>0</v>
      </c>
      <c r="BF1024" s="57">
        <v>0</v>
      </c>
      <c r="BG1024" s="57">
        <v>0</v>
      </c>
      <c r="BH1024" s="57">
        <v>0</v>
      </c>
      <c r="BI1024" s="57">
        <v>0</v>
      </c>
      <c r="BJ1024" s="57">
        <v>0</v>
      </c>
      <c r="BK1024" s="57">
        <v>0</v>
      </c>
      <c r="BL1024" s="62">
        <f t="shared" si="7"/>
        <v>0</v>
      </c>
      <c r="BM1024" s="57">
        <f t="shared" si="1"/>
        <v>0</v>
      </c>
      <c r="BN1024" s="57">
        <f t="shared" si="2"/>
        <v>0</v>
      </c>
      <c r="BO1024" s="57">
        <f t="shared" si="3"/>
        <v>0</v>
      </c>
      <c r="BP1024" s="57">
        <f t="shared" si="4"/>
        <v>0</v>
      </c>
    </row>
    <row r="1025" spans="1:68" s="57" customFormat="1" ht="15" hidden="1" customHeight="1" x14ac:dyDescent="0.3">
      <c r="A1025" s="57" t="s">
        <v>1811</v>
      </c>
      <c r="B1025" s="57" t="s">
        <v>1812</v>
      </c>
      <c r="C1025" s="57" t="s">
        <v>1812</v>
      </c>
      <c r="D1025" s="57">
        <v>2021</v>
      </c>
      <c r="E1025" s="61">
        <v>44406</v>
      </c>
      <c r="F1025" s="62" t="s">
        <v>137</v>
      </c>
      <c r="G1025" s="62" t="s">
        <v>77</v>
      </c>
      <c r="H1025" s="63" t="s">
        <v>22</v>
      </c>
      <c r="I1025" s="63" t="s">
        <v>22</v>
      </c>
      <c r="J1025" s="63" t="s">
        <v>21</v>
      </c>
      <c r="K1025" s="63" t="s">
        <v>22</v>
      </c>
      <c r="L1025" s="63" t="s">
        <v>21</v>
      </c>
      <c r="M1025" s="62" t="s">
        <v>1698</v>
      </c>
      <c r="O1025" s="57">
        <v>0</v>
      </c>
      <c r="P1025" s="57">
        <v>0</v>
      </c>
      <c r="Q1025" s="57">
        <v>0</v>
      </c>
      <c r="R1025" s="57">
        <v>0</v>
      </c>
      <c r="S1025" s="57">
        <v>0</v>
      </c>
      <c r="T1025" s="57">
        <v>0</v>
      </c>
      <c r="U1025" s="57">
        <v>0</v>
      </c>
      <c r="V1025" s="57">
        <v>0</v>
      </c>
      <c r="W1025" s="57">
        <v>0</v>
      </c>
      <c r="X1025" s="57">
        <v>29</v>
      </c>
      <c r="Y1025" s="57">
        <v>3</v>
      </c>
      <c r="Z1025" s="57">
        <v>4</v>
      </c>
      <c r="AA1025" s="57">
        <v>0</v>
      </c>
      <c r="AB1025" s="57">
        <v>0</v>
      </c>
      <c r="AC1025" s="57">
        <v>0</v>
      </c>
      <c r="AD1025" s="57">
        <v>0</v>
      </c>
      <c r="AE1025" s="57">
        <v>0</v>
      </c>
      <c r="AF1025" s="57">
        <v>0</v>
      </c>
      <c r="AG1025" s="57">
        <v>0</v>
      </c>
      <c r="AH1025" s="57">
        <v>0</v>
      </c>
      <c r="AI1025" s="57">
        <v>0</v>
      </c>
      <c r="AJ1025" s="57">
        <v>0</v>
      </c>
      <c r="AK1025" s="57">
        <v>0</v>
      </c>
      <c r="AL1025" s="57">
        <v>0</v>
      </c>
      <c r="AM1025" s="57">
        <v>0</v>
      </c>
      <c r="AN1025" s="57">
        <v>0</v>
      </c>
      <c r="AO1025" s="57">
        <v>0</v>
      </c>
      <c r="AP1025" s="57">
        <v>0</v>
      </c>
      <c r="AQ1025" s="57">
        <v>0</v>
      </c>
      <c r="AR1025" s="57">
        <v>0</v>
      </c>
      <c r="AS1025" s="57">
        <v>0</v>
      </c>
      <c r="AT1025" s="57">
        <v>0</v>
      </c>
      <c r="AU1025" s="57">
        <v>0</v>
      </c>
      <c r="AV1025" s="57">
        <v>0</v>
      </c>
      <c r="AW1025" s="57">
        <v>0</v>
      </c>
      <c r="AX1025" s="57">
        <v>0</v>
      </c>
      <c r="AY1025" s="57">
        <v>0</v>
      </c>
      <c r="AZ1025" s="57">
        <v>0</v>
      </c>
      <c r="BA1025" s="57">
        <v>0</v>
      </c>
      <c r="BB1025" s="57">
        <v>0</v>
      </c>
      <c r="BC1025" s="57">
        <v>0</v>
      </c>
      <c r="BD1025" s="57">
        <v>1</v>
      </c>
      <c r="BE1025" s="57">
        <v>0</v>
      </c>
      <c r="BF1025" s="57">
        <v>0</v>
      </c>
      <c r="BG1025" s="57">
        <v>0</v>
      </c>
      <c r="BH1025" s="57">
        <v>0</v>
      </c>
      <c r="BI1025" s="57">
        <v>0</v>
      </c>
      <c r="BJ1025" s="57">
        <v>0</v>
      </c>
      <c r="BK1025" s="57">
        <v>0</v>
      </c>
      <c r="BL1025" s="62">
        <f t="shared" si="7"/>
        <v>37</v>
      </c>
      <c r="BM1025" s="57">
        <f t="shared" ref="BM1025:BM1081" si="8">SUM(Y1025,AB1025,AC1025,AH1025,AJ1025,AO1025,AR1025,AU1025,AX1025,AZ1025,BA1025,BD1025,BE1025,BG1025,AY1025)</f>
        <v>4</v>
      </c>
      <c r="BN1025" s="57">
        <f t="shared" ref="BN1025:BN1081" si="9">SUM(Z1025,AA1025,AW1025,BK1025,AV1025)</f>
        <v>4</v>
      </c>
      <c r="BO1025" s="57">
        <f t="shared" ref="BO1025:BO1081" si="10">SUM(V1025,W1025,AD1025,AE1025,AF1025,AG1025,AI1025,AK1025,AL1025,AM1025,AP1025,AQ1025,BF1025,BI1025,BJ1025,BB1025,AS1025)</f>
        <v>0</v>
      </c>
      <c r="BP1025" s="57">
        <f t="shared" ref="BP1025:BP1081" si="11">SUM(X1025,AN1025,AT1025,BC1025)</f>
        <v>29</v>
      </c>
    </row>
    <row r="1026" spans="1:68" s="57" customFormat="1" ht="15" hidden="1" customHeight="1" x14ac:dyDescent="0.3">
      <c r="A1026" s="57" t="s">
        <v>1811</v>
      </c>
      <c r="B1026" s="57" t="s">
        <v>1812</v>
      </c>
      <c r="C1026" s="57" t="s">
        <v>1812</v>
      </c>
      <c r="D1026" s="57">
        <v>2021</v>
      </c>
      <c r="E1026" s="61">
        <v>44406</v>
      </c>
      <c r="F1026" s="62" t="s">
        <v>137</v>
      </c>
      <c r="G1026" s="62" t="s">
        <v>77</v>
      </c>
      <c r="H1026" s="63" t="s">
        <v>22</v>
      </c>
      <c r="I1026" s="63" t="s">
        <v>22</v>
      </c>
      <c r="J1026" s="63" t="s">
        <v>21</v>
      </c>
      <c r="K1026" s="63" t="s">
        <v>22</v>
      </c>
      <c r="L1026" s="63" t="s">
        <v>21</v>
      </c>
      <c r="M1026" s="62" t="s">
        <v>1699</v>
      </c>
      <c r="O1026" s="57">
        <v>0</v>
      </c>
      <c r="P1026" s="57">
        <v>0</v>
      </c>
      <c r="Q1026" s="57">
        <v>0</v>
      </c>
      <c r="R1026" s="57">
        <v>0</v>
      </c>
      <c r="S1026" s="57">
        <v>0</v>
      </c>
      <c r="T1026" s="57">
        <v>0</v>
      </c>
      <c r="U1026" s="57">
        <v>0</v>
      </c>
      <c r="V1026" s="57">
        <v>0</v>
      </c>
      <c r="W1026" s="57">
        <v>0</v>
      </c>
      <c r="X1026" s="57">
        <v>25</v>
      </c>
      <c r="Y1026" s="57">
        <v>0</v>
      </c>
      <c r="Z1026" s="57">
        <v>3</v>
      </c>
      <c r="AA1026" s="57">
        <v>0</v>
      </c>
      <c r="AB1026" s="57">
        <v>0</v>
      </c>
      <c r="AC1026" s="57">
        <v>0</v>
      </c>
      <c r="AD1026" s="57">
        <v>0</v>
      </c>
      <c r="AE1026" s="57">
        <v>0</v>
      </c>
      <c r="AF1026" s="57">
        <v>0</v>
      </c>
      <c r="AG1026" s="57">
        <v>0</v>
      </c>
      <c r="AH1026" s="57">
        <v>0</v>
      </c>
      <c r="AI1026" s="57">
        <v>0</v>
      </c>
      <c r="AJ1026" s="57">
        <v>0</v>
      </c>
      <c r="AK1026" s="57">
        <v>0</v>
      </c>
      <c r="AL1026" s="57">
        <v>0</v>
      </c>
      <c r="AM1026" s="57">
        <v>0</v>
      </c>
      <c r="AN1026" s="57">
        <v>0</v>
      </c>
      <c r="AO1026" s="57">
        <v>0</v>
      </c>
      <c r="AP1026" s="57">
        <v>0</v>
      </c>
      <c r="AQ1026" s="57">
        <v>0</v>
      </c>
      <c r="AR1026" s="57">
        <v>0</v>
      </c>
      <c r="AS1026" s="57">
        <v>0</v>
      </c>
      <c r="AT1026" s="57">
        <v>0</v>
      </c>
      <c r="AU1026" s="57">
        <v>0</v>
      </c>
      <c r="AV1026" s="57">
        <v>0</v>
      </c>
      <c r="AW1026" s="57">
        <v>0</v>
      </c>
      <c r="AX1026" s="57">
        <v>0</v>
      </c>
      <c r="AY1026" s="57">
        <v>0</v>
      </c>
      <c r="AZ1026" s="57">
        <v>0</v>
      </c>
      <c r="BA1026" s="57">
        <v>0</v>
      </c>
      <c r="BB1026" s="57">
        <v>0</v>
      </c>
      <c r="BC1026" s="57">
        <v>0</v>
      </c>
      <c r="BD1026" s="57">
        <v>3</v>
      </c>
      <c r="BE1026" s="57">
        <v>0</v>
      </c>
      <c r="BF1026" s="57">
        <v>0</v>
      </c>
      <c r="BG1026" s="57">
        <v>0</v>
      </c>
      <c r="BH1026" s="57">
        <v>0</v>
      </c>
      <c r="BI1026" s="57">
        <v>0</v>
      </c>
      <c r="BJ1026" s="57">
        <v>0</v>
      </c>
      <c r="BK1026" s="57">
        <v>0</v>
      </c>
      <c r="BL1026" s="62">
        <f t="shared" si="7"/>
        <v>31</v>
      </c>
      <c r="BM1026" s="57">
        <f t="shared" si="8"/>
        <v>3</v>
      </c>
      <c r="BN1026" s="57">
        <f t="shared" si="9"/>
        <v>3</v>
      </c>
      <c r="BO1026" s="57">
        <f t="shared" si="10"/>
        <v>0</v>
      </c>
      <c r="BP1026" s="57">
        <f t="shared" si="11"/>
        <v>25</v>
      </c>
    </row>
    <row r="1027" spans="1:68" s="57" customFormat="1" ht="15" hidden="1" customHeight="1" x14ac:dyDescent="0.3">
      <c r="A1027" s="57" t="s">
        <v>1811</v>
      </c>
      <c r="B1027" s="57" t="s">
        <v>1812</v>
      </c>
      <c r="C1027" s="57" t="s">
        <v>1812</v>
      </c>
      <c r="D1027" s="57">
        <v>2021</v>
      </c>
      <c r="E1027" s="61">
        <v>44406</v>
      </c>
      <c r="F1027" s="62" t="s">
        <v>137</v>
      </c>
      <c r="G1027" s="62" t="s">
        <v>77</v>
      </c>
      <c r="H1027" s="63" t="s">
        <v>22</v>
      </c>
      <c r="I1027" s="63" t="s">
        <v>22</v>
      </c>
      <c r="J1027" s="63" t="s">
        <v>21</v>
      </c>
      <c r="K1027" s="63" t="s">
        <v>22</v>
      </c>
      <c r="L1027" s="63" t="s">
        <v>21</v>
      </c>
      <c r="M1027" s="62" t="s">
        <v>1700</v>
      </c>
      <c r="N1027" s="57">
        <f>SUM(O1027:U1027,V1027:BK1027)</f>
        <v>10</v>
      </c>
      <c r="O1027" s="57">
        <v>0</v>
      </c>
      <c r="P1027" s="57">
        <v>0</v>
      </c>
      <c r="Q1027" s="57">
        <v>0</v>
      </c>
      <c r="R1027" s="57">
        <v>0</v>
      </c>
      <c r="S1027" s="57">
        <v>0</v>
      </c>
      <c r="T1027" s="57">
        <v>10</v>
      </c>
      <c r="U1027" s="57">
        <v>0</v>
      </c>
      <c r="V1027" s="57">
        <v>0</v>
      </c>
      <c r="W1027" s="57">
        <v>0</v>
      </c>
      <c r="X1027" s="57">
        <v>0</v>
      </c>
      <c r="Y1027" s="57">
        <v>0</v>
      </c>
      <c r="Z1027" s="57">
        <v>0</v>
      </c>
      <c r="AA1027" s="57">
        <v>0</v>
      </c>
      <c r="AB1027" s="57">
        <v>0</v>
      </c>
      <c r="AC1027" s="57">
        <v>0</v>
      </c>
      <c r="AD1027" s="57">
        <v>0</v>
      </c>
      <c r="AE1027" s="57">
        <v>0</v>
      </c>
      <c r="AF1027" s="57">
        <v>0</v>
      </c>
      <c r="AG1027" s="57">
        <v>0</v>
      </c>
      <c r="AH1027" s="57">
        <v>0</v>
      </c>
      <c r="AI1027" s="57">
        <v>0</v>
      </c>
      <c r="AJ1027" s="57">
        <v>0</v>
      </c>
      <c r="AK1027" s="57">
        <v>0</v>
      </c>
      <c r="AL1027" s="57">
        <v>0</v>
      </c>
      <c r="AM1027" s="57">
        <v>0</v>
      </c>
      <c r="AN1027" s="57">
        <v>0</v>
      </c>
      <c r="AO1027" s="57">
        <v>0</v>
      </c>
      <c r="AP1027" s="57">
        <v>0</v>
      </c>
      <c r="AQ1027" s="57">
        <v>0</v>
      </c>
      <c r="AR1027" s="57">
        <v>0</v>
      </c>
      <c r="AS1027" s="57">
        <v>0</v>
      </c>
      <c r="AT1027" s="57">
        <v>0</v>
      </c>
      <c r="AU1027" s="57">
        <v>0</v>
      </c>
      <c r="AV1027" s="57">
        <v>0</v>
      </c>
      <c r="AW1027" s="57">
        <v>0</v>
      </c>
      <c r="AX1027" s="57">
        <v>0</v>
      </c>
      <c r="AY1027" s="57">
        <v>0</v>
      </c>
      <c r="AZ1027" s="57">
        <v>0</v>
      </c>
      <c r="BA1027" s="57">
        <v>0</v>
      </c>
      <c r="BB1027" s="57">
        <v>0</v>
      </c>
      <c r="BC1027" s="57">
        <v>0</v>
      </c>
      <c r="BD1027" s="57">
        <v>0</v>
      </c>
      <c r="BE1027" s="57">
        <v>0</v>
      </c>
      <c r="BF1027" s="57">
        <v>0</v>
      </c>
      <c r="BG1027" s="57">
        <v>0</v>
      </c>
      <c r="BH1027" s="57">
        <v>0</v>
      </c>
      <c r="BI1027" s="57">
        <v>0</v>
      </c>
      <c r="BJ1027" s="57">
        <v>0</v>
      </c>
      <c r="BK1027" s="57">
        <v>0</v>
      </c>
      <c r="BL1027" s="62">
        <f t="shared" si="7"/>
        <v>0</v>
      </c>
      <c r="BM1027" s="57">
        <f t="shared" si="8"/>
        <v>0</v>
      </c>
      <c r="BN1027" s="57">
        <f t="shared" si="9"/>
        <v>0</v>
      </c>
      <c r="BO1027" s="57">
        <f t="shared" si="10"/>
        <v>0</v>
      </c>
      <c r="BP1027" s="57">
        <f t="shared" si="11"/>
        <v>0</v>
      </c>
    </row>
    <row r="1028" spans="1:68" s="57" customFormat="1" ht="15" hidden="1" customHeight="1" x14ac:dyDescent="0.3">
      <c r="A1028" s="57" t="s">
        <v>1811</v>
      </c>
      <c r="B1028" s="57" t="s">
        <v>1814</v>
      </c>
      <c r="C1028" s="57" t="s">
        <v>1814</v>
      </c>
      <c r="D1028" s="57">
        <v>2021</v>
      </c>
      <c r="E1028" s="61">
        <v>44406</v>
      </c>
      <c r="F1028" s="62" t="s">
        <v>137</v>
      </c>
      <c r="G1028" s="62" t="s">
        <v>80</v>
      </c>
      <c r="H1028" s="63" t="s">
        <v>21</v>
      </c>
      <c r="I1028" s="63" t="s">
        <v>21</v>
      </c>
      <c r="J1028" s="63" t="s">
        <v>22</v>
      </c>
      <c r="K1028" s="63" t="s">
        <v>21</v>
      </c>
      <c r="L1028" s="63" t="s">
        <v>22</v>
      </c>
      <c r="M1028" s="62" t="s">
        <v>1698</v>
      </c>
      <c r="O1028" s="57">
        <v>0</v>
      </c>
      <c r="P1028" s="57">
        <v>0</v>
      </c>
      <c r="Q1028" s="57">
        <v>0</v>
      </c>
      <c r="R1028" s="57">
        <v>0</v>
      </c>
      <c r="S1028" s="57">
        <v>0</v>
      </c>
      <c r="T1028" s="57">
        <v>0</v>
      </c>
      <c r="U1028" s="57">
        <v>0</v>
      </c>
      <c r="V1028" s="57">
        <v>0</v>
      </c>
      <c r="W1028" s="57">
        <v>0</v>
      </c>
      <c r="X1028" s="57">
        <v>0</v>
      </c>
      <c r="Y1028" s="57">
        <v>0</v>
      </c>
      <c r="Z1028" s="57">
        <v>1</v>
      </c>
      <c r="AA1028" s="57">
        <v>0</v>
      </c>
      <c r="AB1028" s="57">
        <v>0</v>
      </c>
      <c r="AC1028" s="57">
        <v>0</v>
      </c>
      <c r="AD1028" s="57">
        <v>0</v>
      </c>
      <c r="AE1028" s="57">
        <v>0</v>
      </c>
      <c r="AF1028" s="57">
        <v>0</v>
      </c>
      <c r="AG1028" s="57">
        <v>0</v>
      </c>
      <c r="AH1028" s="57">
        <v>0</v>
      </c>
      <c r="AI1028" s="57">
        <v>0</v>
      </c>
      <c r="AJ1028" s="57">
        <v>0</v>
      </c>
      <c r="AK1028" s="57">
        <v>0</v>
      </c>
      <c r="AL1028" s="57">
        <v>0</v>
      </c>
      <c r="AM1028" s="57">
        <v>0</v>
      </c>
      <c r="AN1028" s="57">
        <v>0</v>
      </c>
      <c r="AO1028" s="57">
        <v>20</v>
      </c>
      <c r="AP1028" s="57">
        <v>0</v>
      </c>
      <c r="AQ1028" s="57">
        <v>0</v>
      </c>
      <c r="AR1028" s="57">
        <v>0</v>
      </c>
      <c r="AS1028" s="57">
        <v>0</v>
      </c>
      <c r="AT1028" s="57">
        <v>0</v>
      </c>
      <c r="AU1028" s="57">
        <v>0</v>
      </c>
      <c r="AV1028" s="57">
        <v>0</v>
      </c>
      <c r="AW1028" s="57">
        <v>0</v>
      </c>
      <c r="AX1028" s="57">
        <v>0</v>
      </c>
      <c r="AY1028" s="57">
        <v>0</v>
      </c>
      <c r="AZ1028" s="57">
        <v>0</v>
      </c>
      <c r="BA1028" s="57">
        <v>0</v>
      </c>
      <c r="BB1028" s="57">
        <v>0</v>
      </c>
      <c r="BC1028" s="57">
        <v>0</v>
      </c>
      <c r="BD1028" s="57">
        <v>1</v>
      </c>
      <c r="BE1028" s="57">
        <v>0</v>
      </c>
      <c r="BF1028" s="57">
        <v>0</v>
      </c>
      <c r="BG1028" s="57">
        <v>0</v>
      </c>
      <c r="BH1028" s="57">
        <v>0</v>
      </c>
      <c r="BI1028" s="57">
        <v>0</v>
      </c>
      <c r="BJ1028" s="57">
        <v>0</v>
      </c>
      <c r="BK1028" s="57">
        <v>0</v>
      </c>
      <c r="BL1028" s="62">
        <f t="shared" si="7"/>
        <v>22</v>
      </c>
      <c r="BM1028" s="57">
        <f t="shared" si="8"/>
        <v>21</v>
      </c>
      <c r="BN1028" s="57">
        <f t="shared" si="9"/>
        <v>1</v>
      </c>
      <c r="BO1028" s="57">
        <f t="shared" si="10"/>
        <v>0</v>
      </c>
      <c r="BP1028" s="57">
        <f t="shared" si="11"/>
        <v>0</v>
      </c>
    </row>
    <row r="1029" spans="1:68" s="57" customFormat="1" ht="15" hidden="1" customHeight="1" x14ac:dyDescent="0.3">
      <c r="A1029" s="57" t="s">
        <v>1811</v>
      </c>
      <c r="B1029" s="57" t="s">
        <v>1814</v>
      </c>
      <c r="C1029" s="57" t="s">
        <v>1814</v>
      </c>
      <c r="D1029" s="57">
        <v>2021</v>
      </c>
      <c r="E1029" s="61">
        <v>44406</v>
      </c>
      <c r="F1029" s="62" t="s">
        <v>137</v>
      </c>
      <c r="G1029" s="62" t="s">
        <v>80</v>
      </c>
      <c r="H1029" s="63" t="s">
        <v>21</v>
      </c>
      <c r="I1029" s="63" t="s">
        <v>21</v>
      </c>
      <c r="J1029" s="63" t="s">
        <v>22</v>
      </c>
      <c r="K1029" s="63" t="s">
        <v>21</v>
      </c>
      <c r="L1029" s="63" t="s">
        <v>22</v>
      </c>
      <c r="M1029" s="62" t="s">
        <v>1699</v>
      </c>
      <c r="O1029" s="57">
        <v>0</v>
      </c>
      <c r="P1029" s="57">
        <v>0</v>
      </c>
      <c r="Q1029" s="57">
        <v>0</v>
      </c>
      <c r="R1029" s="57">
        <v>0</v>
      </c>
      <c r="S1029" s="57">
        <v>0</v>
      </c>
      <c r="T1029" s="57">
        <v>0</v>
      </c>
      <c r="U1029" s="57">
        <v>0</v>
      </c>
      <c r="V1029" s="57">
        <v>1</v>
      </c>
      <c r="W1029" s="57">
        <v>0</v>
      </c>
      <c r="X1029" s="57">
        <v>0</v>
      </c>
      <c r="Y1029" s="57">
        <v>0</v>
      </c>
      <c r="Z1029" s="57">
        <v>2</v>
      </c>
      <c r="AA1029" s="57">
        <v>0</v>
      </c>
      <c r="AB1029" s="57">
        <v>0</v>
      </c>
      <c r="AC1029" s="57">
        <v>0</v>
      </c>
      <c r="AD1029" s="57">
        <v>0</v>
      </c>
      <c r="AE1029" s="57">
        <v>0</v>
      </c>
      <c r="AF1029" s="57">
        <v>0</v>
      </c>
      <c r="AG1029" s="57">
        <v>0</v>
      </c>
      <c r="AH1029" s="57">
        <v>1</v>
      </c>
      <c r="AI1029" s="57">
        <v>0</v>
      </c>
      <c r="AJ1029" s="57">
        <v>0</v>
      </c>
      <c r="AK1029" s="57">
        <v>0</v>
      </c>
      <c r="AL1029" s="57">
        <v>0</v>
      </c>
      <c r="AM1029" s="57">
        <v>0</v>
      </c>
      <c r="AN1029" s="57">
        <v>0</v>
      </c>
      <c r="AO1029" s="57">
        <v>1</v>
      </c>
      <c r="AP1029" s="57">
        <v>0</v>
      </c>
      <c r="AQ1029" s="57">
        <v>0</v>
      </c>
      <c r="AR1029" s="57">
        <v>0</v>
      </c>
      <c r="AS1029" s="57">
        <v>0</v>
      </c>
      <c r="AT1029" s="57">
        <v>0</v>
      </c>
      <c r="AU1029" s="57">
        <v>0</v>
      </c>
      <c r="AV1029" s="57">
        <v>0</v>
      </c>
      <c r="AW1029" s="57">
        <v>0</v>
      </c>
      <c r="AX1029" s="57">
        <v>0</v>
      </c>
      <c r="AY1029" s="57">
        <v>0</v>
      </c>
      <c r="AZ1029" s="57">
        <v>0</v>
      </c>
      <c r="BA1029" s="57">
        <v>0</v>
      </c>
      <c r="BB1029" s="57">
        <v>0</v>
      </c>
      <c r="BC1029" s="57">
        <v>0</v>
      </c>
      <c r="BD1029" s="57">
        <v>0</v>
      </c>
      <c r="BE1029" s="57">
        <v>0</v>
      </c>
      <c r="BF1029" s="57">
        <v>0</v>
      </c>
      <c r="BG1029" s="57">
        <v>0</v>
      </c>
      <c r="BH1029" s="57">
        <v>0</v>
      </c>
      <c r="BI1029" s="57">
        <v>0</v>
      </c>
      <c r="BJ1029" s="57">
        <v>0</v>
      </c>
      <c r="BK1029" s="57">
        <v>0</v>
      </c>
      <c r="BL1029" s="62">
        <f t="shared" si="7"/>
        <v>5</v>
      </c>
      <c r="BM1029" s="57">
        <f t="shared" si="8"/>
        <v>2</v>
      </c>
      <c r="BN1029" s="57">
        <f t="shared" si="9"/>
        <v>2</v>
      </c>
      <c r="BO1029" s="57">
        <f t="shared" si="10"/>
        <v>1</v>
      </c>
      <c r="BP1029" s="57">
        <f t="shared" si="11"/>
        <v>0</v>
      </c>
    </row>
    <row r="1030" spans="1:68" s="57" customFormat="1" ht="15" hidden="1" customHeight="1" x14ac:dyDescent="0.3">
      <c r="A1030" s="57" t="s">
        <v>1811</v>
      </c>
      <c r="B1030" s="57" t="s">
        <v>1814</v>
      </c>
      <c r="C1030" s="57" t="s">
        <v>1814</v>
      </c>
      <c r="D1030" s="57">
        <v>2021</v>
      </c>
      <c r="E1030" s="61">
        <v>44406</v>
      </c>
      <c r="F1030" s="62" t="s">
        <v>137</v>
      </c>
      <c r="G1030" s="62" t="s">
        <v>80</v>
      </c>
      <c r="H1030" s="63" t="s">
        <v>21</v>
      </c>
      <c r="I1030" s="63" t="s">
        <v>21</v>
      </c>
      <c r="J1030" s="63" t="s">
        <v>22</v>
      </c>
      <c r="K1030" s="63" t="s">
        <v>21</v>
      </c>
      <c r="L1030" s="63" t="s">
        <v>22</v>
      </c>
      <c r="M1030" s="62" t="s">
        <v>1700</v>
      </c>
      <c r="N1030" s="57">
        <f>SUM(O1030:U1030,V1030:BK1030)</f>
        <v>10</v>
      </c>
      <c r="O1030" s="57">
        <v>0</v>
      </c>
      <c r="P1030" s="57">
        <v>0</v>
      </c>
      <c r="Q1030" s="57">
        <v>0</v>
      </c>
      <c r="R1030" s="57">
        <v>0</v>
      </c>
      <c r="S1030" s="57">
        <v>0</v>
      </c>
      <c r="T1030" s="57">
        <v>9</v>
      </c>
      <c r="U1030" s="57">
        <v>1</v>
      </c>
      <c r="V1030" s="57">
        <v>0</v>
      </c>
      <c r="W1030" s="57">
        <v>0</v>
      </c>
      <c r="X1030" s="57">
        <v>0</v>
      </c>
      <c r="Y1030" s="57">
        <v>0</v>
      </c>
      <c r="Z1030" s="57">
        <v>0</v>
      </c>
      <c r="AA1030" s="57">
        <v>0</v>
      </c>
      <c r="AB1030" s="57">
        <v>0</v>
      </c>
      <c r="AC1030" s="57">
        <v>0</v>
      </c>
      <c r="AD1030" s="57">
        <v>0</v>
      </c>
      <c r="AE1030" s="57">
        <v>0</v>
      </c>
      <c r="AF1030" s="57">
        <v>0</v>
      </c>
      <c r="AG1030" s="57">
        <v>0</v>
      </c>
      <c r="AH1030" s="57">
        <v>0</v>
      </c>
      <c r="AI1030" s="57">
        <v>0</v>
      </c>
      <c r="AJ1030" s="57">
        <v>0</v>
      </c>
      <c r="AK1030" s="57">
        <v>0</v>
      </c>
      <c r="AL1030" s="57">
        <v>0</v>
      </c>
      <c r="AM1030" s="57">
        <v>0</v>
      </c>
      <c r="AN1030" s="57">
        <v>0</v>
      </c>
      <c r="AO1030" s="57">
        <v>0</v>
      </c>
      <c r="AP1030" s="57">
        <v>0</v>
      </c>
      <c r="AQ1030" s="57">
        <v>0</v>
      </c>
      <c r="AR1030" s="57">
        <v>0</v>
      </c>
      <c r="AS1030" s="57">
        <v>0</v>
      </c>
      <c r="AT1030" s="57">
        <v>0</v>
      </c>
      <c r="AU1030" s="57">
        <v>0</v>
      </c>
      <c r="AV1030" s="57">
        <v>0</v>
      </c>
      <c r="AW1030" s="57">
        <v>0</v>
      </c>
      <c r="AX1030" s="57">
        <v>0</v>
      </c>
      <c r="AY1030" s="57">
        <v>0</v>
      </c>
      <c r="AZ1030" s="57">
        <v>0</v>
      </c>
      <c r="BA1030" s="57">
        <v>0</v>
      </c>
      <c r="BB1030" s="57">
        <v>0</v>
      </c>
      <c r="BC1030" s="57">
        <v>0</v>
      </c>
      <c r="BD1030" s="57">
        <v>0</v>
      </c>
      <c r="BE1030" s="57">
        <v>0</v>
      </c>
      <c r="BF1030" s="57">
        <v>0</v>
      </c>
      <c r="BG1030" s="57">
        <v>0</v>
      </c>
      <c r="BH1030" s="57">
        <v>0</v>
      </c>
      <c r="BI1030" s="57">
        <v>0</v>
      </c>
      <c r="BJ1030" s="57">
        <v>0</v>
      </c>
      <c r="BK1030" s="57">
        <v>0</v>
      </c>
      <c r="BL1030" s="62">
        <f t="shared" si="7"/>
        <v>0</v>
      </c>
      <c r="BM1030" s="57">
        <f t="shared" si="8"/>
        <v>0</v>
      </c>
      <c r="BN1030" s="57">
        <f t="shared" si="9"/>
        <v>0</v>
      </c>
      <c r="BO1030" s="57">
        <f t="shared" si="10"/>
        <v>0</v>
      </c>
      <c r="BP1030" s="57">
        <f t="shared" si="11"/>
        <v>0</v>
      </c>
    </row>
    <row r="1031" spans="1:68" s="57" customFormat="1" ht="15" hidden="1" customHeight="1" x14ac:dyDescent="0.3">
      <c r="A1031" s="57" t="s">
        <v>1811</v>
      </c>
      <c r="B1031" s="57" t="s">
        <v>1814</v>
      </c>
      <c r="C1031" s="57" t="s">
        <v>1814</v>
      </c>
      <c r="D1031" s="57">
        <v>2021</v>
      </c>
      <c r="E1031" s="61">
        <v>44406</v>
      </c>
      <c r="F1031" s="62" t="s">
        <v>137</v>
      </c>
      <c r="G1031" s="62" t="s">
        <v>83</v>
      </c>
      <c r="H1031" s="63" t="s">
        <v>27</v>
      </c>
      <c r="I1031" s="63" t="s">
        <v>27</v>
      </c>
      <c r="J1031" s="63" t="s">
        <v>26</v>
      </c>
      <c r="K1031" s="63" t="s">
        <v>27</v>
      </c>
      <c r="L1031" s="63" t="s">
        <v>26</v>
      </c>
      <c r="M1031" s="62" t="s">
        <v>1698</v>
      </c>
      <c r="O1031" s="57">
        <v>0</v>
      </c>
      <c r="P1031" s="57">
        <v>0</v>
      </c>
      <c r="Q1031" s="57">
        <v>0</v>
      </c>
      <c r="R1031" s="57">
        <v>0</v>
      </c>
      <c r="S1031" s="57">
        <v>0</v>
      </c>
      <c r="T1031" s="57">
        <v>0</v>
      </c>
      <c r="U1031" s="57">
        <v>0</v>
      </c>
      <c r="V1031" s="57">
        <v>0</v>
      </c>
      <c r="W1031" s="57">
        <v>0</v>
      </c>
      <c r="X1031" s="57">
        <v>0</v>
      </c>
      <c r="Y1031" s="57">
        <v>12</v>
      </c>
      <c r="Z1031" s="57">
        <v>0</v>
      </c>
      <c r="AA1031" s="57">
        <v>0</v>
      </c>
      <c r="AB1031" s="57">
        <v>0</v>
      </c>
      <c r="AC1031" s="57">
        <v>0</v>
      </c>
      <c r="AD1031" s="57">
        <v>0</v>
      </c>
      <c r="AE1031" s="57">
        <v>0</v>
      </c>
      <c r="AF1031" s="57">
        <v>0</v>
      </c>
      <c r="AG1031" s="57">
        <v>0</v>
      </c>
      <c r="AH1031" s="57">
        <v>0</v>
      </c>
      <c r="AI1031" s="57">
        <v>0</v>
      </c>
      <c r="AJ1031" s="57">
        <v>0</v>
      </c>
      <c r="AK1031" s="57">
        <v>0</v>
      </c>
      <c r="AL1031" s="57">
        <v>0</v>
      </c>
      <c r="AM1031" s="57">
        <v>0</v>
      </c>
      <c r="AN1031" s="57">
        <v>0</v>
      </c>
      <c r="AO1031" s="57">
        <v>3</v>
      </c>
      <c r="AP1031" s="57">
        <v>0</v>
      </c>
      <c r="AQ1031" s="57">
        <v>0</v>
      </c>
      <c r="AR1031" s="57">
        <v>2</v>
      </c>
      <c r="AS1031" s="57">
        <v>0</v>
      </c>
      <c r="AT1031" s="57">
        <v>0</v>
      </c>
      <c r="AU1031" s="57">
        <v>2</v>
      </c>
      <c r="AV1031" s="57">
        <v>0</v>
      </c>
      <c r="AW1031" s="57">
        <v>0</v>
      </c>
      <c r="AX1031" s="57">
        <v>0</v>
      </c>
      <c r="AY1031" s="57">
        <v>0</v>
      </c>
      <c r="AZ1031" s="57">
        <v>0</v>
      </c>
      <c r="BA1031" s="57">
        <v>0</v>
      </c>
      <c r="BB1031" s="57">
        <v>0</v>
      </c>
      <c r="BC1031" s="57">
        <v>0</v>
      </c>
      <c r="BD1031" s="57">
        <v>0</v>
      </c>
      <c r="BE1031" s="57">
        <v>0</v>
      </c>
      <c r="BF1031" s="57">
        <v>0</v>
      </c>
      <c r="BG1031" s="57">
        <v>0</v>
      </c>
      <c r="BH1031" s="57">
        <v>0</v>
      </c>
      <c r="BI1031" s="57">
        <v>0</v>
      </c>
      <c r="BJ1031" s="57">
        <v>0</v>
      </c>
      <c r="BK1031" s="57">
        <v>0</v>
      </c>
      <c r="BL1031" s="62">
        <f t="shared" si="7"/>
        <v>19</v>
      </c>
      <c r="BM1031" s="57">
        <f t="shared" si="8"/>
        <v>19</v>
      </c>
      <c r="BN1031" s="57">
        <f t="shared" si="9"/>
        <v>0</v>
      </c>
      <c r="BO1031" s="57">
        <f t="shared" si="10"/>
        <v>0</v>
      </c>
      <c r="BP1031" s="57">
        <f t="shared" si="11"/>
        <v>0</v>
      </c>
    </row>
    <row r="1032" spans="1:68" s="57" customFormat="1" ht="15" hidden="1" customHeight="1" x14ac:dyDescent="0.3">
      <c r="A1032" s="57" t="s">
        <v>1811</v>
      </c>
      <c r="B1032" s="57" t="s">
        <v>1814</v>
      </c>
      <c r="C1032" s="57" t="s">
        <v>1814</v>
      </c>
      <c r="D1032" s="57">
        <v>2021</v>
      </c>
      <c r="E1032" s="61">
        <v>44406</v>
      </c>
      <c r="F1032" s="62" t="s">
        <v>137</v>
      </c>
      <c r="G1032" s="62" t="s">
        <v>83</v>
      </c>
      <c r="H1032" s="63" t="s">
        <v>27</v>
      </c>
      <c r="I1032" s="63" t="s">
        <v>27</v>
      </c>
      <c r="J1032" s="63" t="s">
        <v>26</v>
      </c>
      <c r="K1032" s="63" t="s">
        <v>27</v>
      </c>
      <c r="L1032" s="63" t="s">
        <v>26</v>
      </c>
      <c r="M1032" s="62" t="s">
        <v>1699</v>
      </c>
      <c r="O1032" s="57">
        <v>0</v>
      </c>
      <c r="P1032" s="57">
        <v>0</v>
      </c>
      <c r="Q1032" s="57">
        <v>0</v>
      </c>
      <c r="R1032" s="57">
        <v>0</v>
      </c>
      <c r="S1032" s="57">
        <v>0</v>
      </c>
      <c r="T1032" s="57">
        <v>0</v>
      </c>
      <c r="U1032" s="57">
        <v>0</v>
      </c>
      <c r="V1032" s="57">
        <v>0</v>
      </c>
      <c r="W1032" s="57">
        <v>1</v>
      </c>
      <c r="X1032" s="57">
        <v>0</v>
      </c>
      <c r="Y1032" s="57">
        <v>0</v>
      </c>
      <c r="Z1032" s="57">
        <v>1</v>
      </c>
      <c r="AA1032" s="57">
        <v>0</v>
      </c>
      <c r="AB1032" s="57">
        <v>0</v>
      </c>
      <c r="AC1032" s="57">
        <v>0</v>
      </c>
      <c r="AD1032" s="57">
        <v>0</v>
      </c>
      <c r="AE1032" s="57">
        <v>0</v>
      </c>
      <c r="AF1032" s="57">
        <v>0</v>
      </c>
      <c r="AG1032" s="57">
        <v>0</v>
      </c>
      <c r="AH1032" s="57">
        <v>0</v>
      </c>
      <c r="AI1032" s="57">
        <v>0</v>
      </c>
      <c r="AJ1032" s="57">
        <v>0</v>
      </c>
      <c r="AK1032" s="57">
        <v>0</v>
      </c>
      <c r="AL1032" s="57">
        <v>0</v>
      </c>
      <c r="AM1032" s="57">
        <v>0</v>
      </c>
      <c r="AN1032" s="57">
        <v>0</v>
      </c>
      <c r="AO1032" s="57">
        <v>0</v>
      </c>
      <c r="AP1032" s="57">
        <v>0</v>
      </c>
      <c r="AQ1032" s="57">
        <v>0</v>
      </c>
      <c r="AR1032" s="57">
        <v>0</v>
      </c>
      <c r="AS1032" s="57">
        <v>0</v>
      </c>
      <c r="AT1032" s="57">
        <v>0</v>
      </c>
      <c r="AU1032" s="57">
        <v>1</v>
      </c>
      <c r="AV1032" s="57">
        <v>0</v>
      </c>
      <c r="AW1032" s="57">
        <v>0</v>
      </c>
      <c r="AX1032" s="57">
        <v>0</v>
      </c>
      <c r="AY1032" s="57">
        <v>0</v>
      </c>
      <c r="AZ1032" s="57">
        <v>0</v>
      </c>
      <c r="BA1032" s="57">
        <v>0</v>
      </c>
      <c r="BB1032" s="57">
        <v>0</v>
      </c>
      <c r="BC1032" s="57">
        <v>0</v>
      </c>
      <c r="BD1032" s="57">
        <v>0</v>
      </c>
      <c r="BE1032" s="57">
        <v>0</v>
      </c>
      <c r="BF1032" s="57">
        <v>0</v>
      </c>
      <c r="BG1032" s="57">
        <v>0</v>
      </c>
      <c r="BH1032" s="57">
        <v>0</v>
      </c>
      <c r="BI1032" s="57">
        <v>0</v>
      </c>
      <c r="BJ1032" s="57">
        <v>0</v>
      </c>
      <c r="BK1032" s="57">
        <v>0</v>
      </c>
      <c r="BL1032" s="62">
        <f t="shared" si="7"/>
        <v>3</v>
      </c>
      <c r="BM1032" s="57">
        <f t="shared" si="8"/>
        <v>1</v>
      </c>
      <c r="BN1032" s="57">
        <f t="shared" si="9"/>
        <v>1</v>
      </c>
      <c r="BO1032" s="57">
        <f t="shared" si="10"/>
        <v>1</v>
      </c>
      <c r="BP1032" s="57">
        <f t="shared" si="11"/>
        <v>0</v>
      </c>
    </row>
    <row r="1033" spans="1:68" s="57" customFormat="1" ht="15" hidden="1" customHeight="1" x14ac:dyDescent="0.3">
      <c r="A1033" s="57" t="s">
        <v>1811</v>
      </c>
      <c r="B1033" s="57" t="s">
        <v>1814</v>
      </c>
      <c r="C1033" s="57" t="s">
        <v>1814</v>
      </c>
      <c r="D1033" s="57">
        <v>2021</v>
      </c>
      <c r="E1033" s="61">
        <v>44406</v>
      </c>
      <c r="F1033" s="62" t="s">
        <v>137</v>
      </c>
      <c r="G1033" s="62" t="s">
        <v>83</v>
      </c>
      <c r="H1033" s="63" t="s">
        <v>27</v>
      </c>
      <c r="I1033" s="63" t="s">
        <v>27</v>
      </c>
      <c r="J1033" s="63" t="s">
        <v>26</v>
      </c>
      <c r="K1033" s="63" t="s">
        <v>27</v>
      </c>
      <c r="L1033" s="63" t="s">
        <v>26</v>
      </c>
      <c r="M1033" s="62" t="s">
        <v>1700</v>
      </c>
      <c r="N1033" s="57">
        <f>SUM(O1033:U1033,V1033:BK1033)</f>
        <v>10</v>
      </c>
      <c r="O1033" s="57">
        <v>0</v>
      </c>
      <c r="P1033" s="57">
        <v>0</v>
      </c>
      <c r="Q1033" s="57">
        <v>0</v>
      </c>
      <c r="R1033" s="57">
        <v>0</v>
      </c>
      <c r="S1033" s="57">
        <v>0</v>
      </c>
      <c r="T1033" s="57">
        <v>5</v>
      </c>
      <c r="U1033" s="57">
        <v>2</v>
      </c>
      <c r="V1033" s="57">
        <v>0</v>
      </c>
      <c r="W1033" s="57">
        <v>0</v>
      </c>
      <c r="X1033" s="57">
        <v>0</v>
      </c>
      <c r="Y1033" s="57">
        <v>3</v>
      </c>
      <c r="Z1033" s="57">
        <v>0</v>
      </c>
      <c r="AA1033" s="57">
        <v>0</v>
      </c>
      <c r="AB1033" s="57">
        <v>0</v>
      </c>
      <c r="AC1033" s="57">
        <v>0</v>
      </c>
      <c r="AD1033" s="57">
        <v>0</v>
      </c>
      <c r="AE1033" s="57">
        <v>0</v>
      </c>
      <c r="AF1033" s="57">
        <v>0</v>
      </c>
      <c r="AG1033" s="57">
        <v>0</v>
      </c>
      <c r="AH1033" s="57">
        <v>0</v>
      </c>
      <c r="AI1033" s="57">
        <v>0</v>
      </c>
      <c r="AJ1033" s="57">
        <v>0</v>
      </c>
      <c r="AK1033" s="57">
        <v>0</v>
      </c>
      <c r="AL1033" s="57">
        <v>0</v>
      </c>
      <c r="AM1033" s="57">
        <v>0</v>
      </c>
      <c r="AN1033" s="57">
        <v>0</v>
      </c>
      <c r="AO1033" s="57">
        <v>0</v>
      </c>
      <c r="AP1033" s="57">
        <v>0</v>
      </c>
      <c r="AQ1033" s="57">
        <v>0</v>
      </c>
      <c r="AR1033" s="57">
        <v>0</v>
      </c>
      <c r="AS1033" s="57">
        <v>0</v>
      </c>
      <c r="AT1033" s="57">
        <v>0</v>
      </c>
      <c r="AU1033" s="57">
        <v>0</v>
      </c>
      <c r="AV1033" s="57">
        <v>0</v>
      </c>
      <c r="AW1033" s="57">
        <v>0</v>
      </c>
      <c r="AX1033" s="57">
        <v>0</v>
      </c>
      <c r="AY1033" s="57">
        <v>0</v>
      </c>
      <c r="AZ1033" s="57">
        <v>0</v>
      </c>
      <c r="BA1033" s="57">
        <v>0</v>
      </c>
      <c r="BB1033" s="57">
        <v>0</v>
      </c>
      <c r="BC1033" s="57">
        <v>0</v>
      </c>
      <c r="BD1033" s="57">
        <v>0</v>
      </c>
      <c r="BE1033" s="57">
        <v>0</v>
      </c>
      <c r="BF1033" s="57">
        <v>0</v>
      </c>
      <c r="BG1033" s="57">
        <v>0</v>
      </c>
      <c r="BH1033" s="57">
        <v>0</v>
      </c>
      <c r="BI1033" s="57">
        <v>0</v>
      </c>
      <c r="BJ1033" s="57">
        <v>0</v>
      </c>
      <c r="BK1033" s="57">
        <v>0</v>
      </c>
      <c r="BL1033" s="62">
        <f t="shared" si="7"/>
        <v>3</v>
      </c>
      <c r="BM1033" s="57">
        <f t="shared" si="8"/>
        <v>3</v>
      </c>
      <c r="BN1033" s="57">
        <f t="shared" si="9"/>
        <v>0</v>
      </c>
      <c r="BO1033" s="57">
        <f t="shared" si="10"/>
        <v>0</v>
      </c>
      <c r="BP1033" s="57">
        <f t="shared" si="11"/>
        <v>0</v>
      </c>
    </row>
    <row r="1034" spans="1:68" s="57" customFormat="1" ht="15" hidden="1" customHeight="1" x14ac:dyDescent="0.3">
      <c r="A1034" s="57" t="s">
        <v>1811</v>
      </c>
      <c r="B1034" s="57" t="s">
        <v>1814</v>
      </c>
      <c r="C1034" s="57" t="s">
        <v>1814</v>
      </c>
      <c r="D1034" s="57">
        <v>2021</v>
      </c>
      <c r="E1034" s="61">
        <v>44406</v>
      </c>
      <c r="F1034" s="62" t="s">
        <v>137</v>
      </c>
      <c r="G1034" s="62" t="s">
        <v>86</v>
      </c>
      <c r="H1034" s="63" t="s">
        <v>22</v>
      </c>
      <c r="I1034" s="63" t="s">
        <v>22</v>
      </c>
      <c r="J1034" s="63" t="s">
        <v>21</v>
      </c>
      <c r="K1034" s="63" t="s">
        <v>22</v>
      </c>
      <c r="L1034" s="63" t="s">
        <v>21</v>
      </c>
      <c r="M1034" s="62" t="s">
        <v>1698</v>
      </c>
      <c r="O1034" s="57">
        <v>0</v>
      </c>
      <c r="P1034" s="57">
        <v>0</v>
      </c>
      <c r="Q1034" s="57">
        <v>0</v>
      </c>
      <c r="R1034" s="57">
        <v>0</v>
      </c>
      <c r="S1034" s="57">
        <v>0</v>
      </c>
      <c r="T1034" s="57">
        <v>0</v>
      </c>
      <c r="U1034" s="57">
        <v>0</v>
      </c>
      <c r="V1034" s="57">
        <v>0</v>
      </c>
      <c r="W1034" s="57">
        <v>0</v>
      </c>
      <c r="X1034" s="57">
        <v>0</v>
      </c>
      <c r="Y1034" s="57">
        <v>1</v>
      </c>
      <c r="Z1034" s="57">
        <v>0</v>
      </c>
      <c r="AA1034" s="57">
        <v>0</v>
      </c>
      <c r="AB1034" s="57">
        <v>0</v>
      </c>
      <c r="AC1034" s="57">
        <v>0</v>
      </c>
      <c r="AD1034" s="57">
        <v>0</v>
      </c>
      <c r="AE1034" s="57">
        <v>0</v>
      </c>
      <c r="AF1034" s="57">
        <v>0</v>
      </c>
      <c r="AG1034" s="57">
        <v>0</v>
      </c>
      <c r="AH1034" s="57">
        <v>0</v>
      </c>
      <c r="AI1034" s="57">
        <v>0</v>
      </c>
      <c r="AJ1034" s="57">
        <v>3</v>
      </c>
      <c r="AK1034" s="57">
        <v>0</v>
      </c>
      <c r="AL1034" s="57">
        <v>0</v>
      </c>
      <c r="AM1034" s="57">
        <v>0</v>
      </c>
      <c r="AN1034" s="57">
        <v>0</v>
      </c>
      <c r="AO1034" s="57">
        <v>8</v>
      </c>
      <c r="AP1034" s="57">
        <v>0</v>
      </c>
      <c r="AQ1034" s="57">
        <v>0</v>
      </c>
      <c r="AR1034" s="57">
        <v>0</v>
      </c>
      <c r="AS1034" s="57">
        <v>0</v>
      </c>
      <c r="AT1034" s="57">
        <v>0</v>
      </c>
      <c r="AU1034" s="57">
        <v>0</v>
      </c>
      <c r="AV1034" s="57">
        <v>0</v>
      </c>
      <c r="AW1034" s="57">
        <v>0</v>
      </c>
      <c r="AX1034" s="57">
        <v>0</v>
      </c>
      <c r="AY1034" s="57">
        <v>0</v>
      </c>
      <c r="AZ1034" s="57">
        <v>0</v>
      </c>
      <c r="BA1034" s="57">
        <v>0</v>
      </c>
      <c r="BB1034" s="57">
        <v>0</v>
      </c>
      <c r="BC1034" s="57">
        <v>0</v>
      </c>
      <c r="BD1034" s="57">
        <v>1</v>
      </c>
      <c r="BE1034" s="57">
        <v>0</v>
      </c>
      <c r="BF1034" s="57">
        <v>0</v>
      </c>
      <c r="BG1034" s="57">
        <v>0</v>
      </c>
      <c r="BH1034" s="57">
        <v>0</v>
      </c>
      <c r="BI1034" s="57">
        <v>0</v>
      </c>
      <c r="BJ1034" s="57">
        <v>6</v>
      </c>
      <c r="BK1034" s="57">
        <v>0</v>
      </c>
      <c r="BL1034" s="62">
        <f t="shared" si="7"/>
        <v>19</v>
      </c>
      <c r="BM1034" s="57">
        <f t="shared" si="8"/>
        <v>13</v>
      </c>
      <c r="BN1034" s="57">
        <f t="shared" si="9"/>
        <v>0</v>
      </c>
      <c r="BO1034" s="57">
        <f t="shared" si="10"/>
        <v>6</v>
      </c>
      <c r="BP1034" s="57">
        <f t="shared" si="11"/>
        <v>0</v>
      </c>
    </row>
    <row r="1035" spans="1:68" s="57" customFormat="1" ht="15" hidden="1" customHeight="1" x14ac:dyDescent="0.3">
      <c r="A1035" s="57" t="s">
        <v>1811</v>
      </c>
      <c r="B1035" s="57" t="s">
        <v>1814</v>
      </c>
      <c r="C1035" s="57" t="s">
        <v>1814</v>
      </c>
      <c r="D1035" s="57">
        <v>2021</v>
      </c>
      <c r="E1035" s="61">
        <v>44406</v>
      </c>
      <c r="F1035" s="62" t="s">
        <v>137</v>
      </c>
      <c r="G1035" s="62" t="s">
        <v>86</v>
      </c>
      <c r="H1035" s="63" t="s">
        <v>22</v>
      </c>
      <c r="I1035" s="63" t="s">
        <v>22</v>
      </c>
      <c r="J1035" s="63" t="s">
        <v>21</v>
      </c>
      <c r="K1035" s="63" t="s">
        <v>22</v>
      </c>
      <c r="L1035" s="63" t="s">
        <v>21</v>
      </c>
      <c r="M1035" s="62" t="s">
        <v>1699</v>
      </c>
      <c r="O1035" s="57">
        <v>0</v>
      </c>
      <c r="P1035" s="57">
        <v>0</v>
      </c>
      <c r="Q1035" s="57">
        <v>0</v>
      </c>
      <c r="R1035" s="57">
        <v>0</v>
      </c>
      <c r="S1035" s="57">
        <v>0</v>
      </c>
      <c r="T1035" s="57">
        <v>0</v>
      </c>
      <c r="U1035" s="57">
        <v>0</v>
      </c>
      <c r="V1035" s="57">
        <v>0</v>
      </c>
      <c r="W1035" s="57">
        <v>0</v>
      </c>
      <c r="X1035" s="57">
        <v>0</v>
      </c>
      <c r="Y1035" s="57">
        <v>0</v>
      </c>
      <c r="Z1035" s="57">
        <v>0</v>
      </c>
      <c r="AA1035" s="57">
        <v>0</v>
      </c>
      <c r="AB1035" s="57">
        <v>0</v>
      </c>
      <c r="AC1035" s="57">
        <v>0</v>
      </c>
      <c r="AD1035" s="57">
        <v>0</v>
      </c>
      <c r="AE1035" s="57">
        <v>0</v>
      </c>
      <c r="AF1035" s="57">
        <v>0</v>
      </c>
      <c r="AG1035" s="57">
        <v>0</v>
      </c>
      <c r="AH1035" s="57">
        <v>0</v>
      </c>
      <c r="AI1035" s="57">
        <v>0</v>
      </c>
      <c r="AJ1035" s="57">
        <v>0</v>
      </c>
      <c r="AK1035" s="57">
        <v>0</v>
      </c>
      <c r="AL1035" s="57">
        <v>0</v>
      </c>
      <c r="AM1035" s="57">
        <v>0</v>
      </c>
      <c r="AN1035" s="57">
        <v>0</v>
      </c>
      <c r="AO1035" s="57">
        <v>0</v>
      </c>
      <c r="AP1035" s="57">
        <v>0</v>
      </c>
      <c r="AQ1035" s="57">
        <v>0</v>
      </c>
      <c r="AR1035" s="57">
        <v>0</v>
      </c>
      <c r="AS1035" s="57">
        <v>0</v>
      </c>
      <c r="AT1035" s="57">
        <v>0</v>
      </c>
      <c r="AU1035" s="57">
        <v>0</v>
      </c>
      <c r="AV1035" s="57">
        <v>0</v>
      </c>
      <c r="AW1035" s="57">
        <v>0</v>
      </c>
      <c r="AX1035" s="57">
        <v>0</v>
      </c>
      <c r="AY1035" s="57">
        <v>0</v>
      </c>
      <c r="AZ1035" s="57">
        <v>0</v>
      </c>
      <c r="BA1035" s="57">
        <v>0</v>
      </c>
      <c r="BB1035" s="57">
        <v>0</v>
      </c>
      <c r="BC1035" s="57">
        <v>0</v>
      </c>
      <c r="BD1035" s="57">
        <v>0</v>
      </c>
      <c r="BE1035" s="57">
        <v>0</v>
      </c>
      <c r="BF1035" s="57">
        <v>0</v>
      </c>
      <c r="BG1035" s="57">
        <v>0</v>
      </c>
      <c r="BH1035" s="57">
        <v>0</v>
      </c>
      <c r="BI1035" s="57">
        <v>0</v>
      </c>
      <c r="BJ1035" s="57">
        <v>1</v>
      </c>
      <c r="BK1035" s="57">
        <v>0</v>
      </c>
      <c r="BL1035" s="62">
        <f t="shared" si="7"/>
        <v>1</v>
      </c>
      <c r="BM1035" s="57">
        <f t="shared" si="8"/>
        <v>0</v>
      </c>
      <c r="BN1035" s="57">
        <f t="shared" si="9"/>
        <v>0</v>
      </c>
      <c r="BO1035" s="57">
        <f t="shared" si="10"/>
        <v>1</v>
      </c>
      <c r="BP1035" s="57">
        <f t="shared" si="11"/>
        <v>0</v>
      </c>
    </row>
    <row r="1036" spans="1:68" s="57" customFormat="1" ht="15" hidden="1" customHeight="1" x14ac:dyDescent="0.3">
      <c r="A1036" s="57" t="s">
        <v>1811</v>
      </c>
      <c r="B1036" s="57" t="s">
        <v>1814</v>
      </c>
      <c r="C1036" s="57" t="s">
        <v>1814</v>
      </c>
      <c r="D1036" s="57">
        <v>2021</v>
      </c>
      <c r="E1036" s="61">
        <v>44406</v>
      </c>
      <c r="F1036" s="62" t="s">
        <v>137</v>
      </c>
      <c r="G1036" s="62" t="s">
        <v>86</v>
      </c>
      <c r="H1036" s="63" t="s">
        <v>22</v>
      </c>
      <c r="I1036" s="63" t="s">
        <v>22</v>
      </c>
      <c r="J1036" s="63" t="s">
        <v>21</v>
      </c>
      <c r="K1036" s="63" t="s">
        <v>22</v>
      </c>
      <c r="L1036" s="63" t="s">
        <v>21</v>
      </c>
      <c r="M1036" s="62" t="s">
        <v>1700</v>
      </c>
      <c r="N1036" s="57">
        <f>SUM(O1036:U1036,V1036:BK1036)</f>
        <v>10</v>
      </c>
      <c r="O1036" s="57">
        <v>0</v>
      </c>
      <c r="P1036" s="57">
        <v>0</v>
      </c>
      <c r="Q1036" s="57">
        <v>0</v>
      </c>
      <c r="R1036" s="57">
        <v>1</v>
      </c>
      <c r="S1036" s="57">
        <v>0</v>
      </c>
      <c r="T1036" s="57">
        <v>9</v>
      </c>
      <c r="U1036" s="57">
        <v>0</v>
      </c>
      <c r="V1036" s="57">
        <v>0</v>
      </c>
      <c r="W1036" s="57">
        <v>0</v>
      </c>
      <c r="X1036" s="57">
        <v>0</v>
      </c>
      <c r="Y1036" s="57">
        <v>0</v>
      </c>
      <c r="Z1036" s="57">
        <v>0</v>
      </c>
      <c r="AA1036" s="57">
        <v>0</v>
      </c>
      <c r="AB1036" s="57">
        <v>0</v>
      </c>
      <c r="AC1036" s="57">
        <v>0</v>
      </c>
      <c r="AD1036" s="57">
        <v>0</v>
      </c>
      <c r="AE1036" s="57">
        <v>0</v>
      </c>
      <c r="AF1036" s="57">
        <v>0</v>
      </c>
      <c r="AG1036" s="57">
        <v>0</v>
      </c>
      <c r="AH1036" s="57">
        <v>0</v>
      </c>
      <c r="AI1036" s="57">
        <v>0</v>
      </c>
      <c r="AJ1036" s="57">
        <v>0</v>
      </c>
      <c r="AK1036" s="57">
        <v>0</v>
      </c>
      <c r="AL1036" s="57">
        <v>0</v>
      </c>
      <c r="AM1036" s="57">
        <v>0</v>
      </c>
      <c r="AN1036" s="57">
        <v>0</v>
      </c>
      <c r="AO1036" s="57">
        <v>0</v>
      </c>
      <c r="AP1036" s="57">
        <v>0</v>
      </c>
      <c r="AQ1036" s="57">
        <v>0</v>
      </c>
      <c r="AR1036" s="57">
        <v>0</v>
      </c>
      <c r="AS1036" s="57">
        <v>0</v>
      </c>
      <c r="AT1036" s="57">
        <v>0</v>
      </c>
      <c r="AU1036" s="57">
        <v>0</v>
      </c>
      <c r="AV1036" s="57">
        <v>0</v>
      </c>
      <c r="AW1036" s="57">
        <v>0</v>
      </c>
      <c r="AX1036" s="57">
        <v>0</v>
      </c>
      <c r="AY1036" s="57">
        <v>0</v>
      </c>
      <c r="AZ1036" s="57">
        <v>0</v>
      </c>
      <c r="BA1036" s="57">
        <v>0</v>
      </c>
      <c r="BB1036" s="57">
        <v>0</v>
      </c>
      <c r="BC1036" s="57">
        <v>0</v>
      </c>
      <c r="BD1036" s="57">
        <v>0</v>
      </c>
      <c r="BE1036" s="57">
        <v>0</v>
      </c>
      <c r="BF1036" s="57">
        <v>0</v>
      </c>
      <c r="BG1036" s="57">
        <v>0</v>
      </c>
      <c r="BH1036" s="57">
        <v>0</v>
      </c>
      <c r="BI1036" s="57">
        <v>0</v>
      </c>
      <c r="BJ1036" s="57">
        <v>0</v>
      </c>
      <c r="BK1036" s="57">
        <v>0</v>
      </c>
      <c r="BL1036" s="62">
        <f t="shared" si="7"/>
        <v>0</v>
      </c>
      <c r="BM1036" s="57">
        <f t="shared" si="8"/>
        <v>0</v>
      </c>
      <c r="BN1036" s="57">
        <f t="shared" si="9"/>
        <v>0</v>
      </c>
      <c r="BO1036" s="57">
        <f t="shared" si="10"/>
        <v>0</v>
      </c>
      <c r="BP1036" s="57">
        <f t="shared" si="11"/>
        <v>0</v>
      </c>
    </row>
    <row r="1037" spans="1:68" s="57" customFormat="1" ht="15" hidden="1" customHeight="1" x14ac:dyDescent="0.3">
      <c r="A1037" s="57" t="s">
        <v>1811</v>
      </c>
      <c r="B1037" s="57" t="s">
        <v>1814</v>
      </c>
      <c r="C1037" s="57" t="s">
        <v>1814</v>
      </c>
      <c r="D1037" s="57">
        <v>2021</v>
      </c>
      <c r="E1037" s="61">
        <v>44406</v>
      </c>
      <c r="F1037" s="62" t="s">
        <v>137</v>
      </c>
      <c r="G1037" s="62" t="s">
        <v>89</v>
      </c>
      <c r="H1037" s="63" t="s">
        <v>45</v>
      </c>
      <c r="I1037" s="63" t="s">
        <v>45</v>
      </c>
      <c r="J1037" s="63" t="s">
        <v>45</v>
      </c>
      <c r="K1037" s="63" t="s">
        <v>45</v>
      </c>
      <c r="L1037" s="63" t="s">
        <v>45</v>
      </c>
      <c r="M1037" s="62" t="s">
        <v>1698</v>
      </c>
      <c r="O1037" s="57">
        <v>0</v>
      </c>
      <c r="P1037" s="57">
        <v>0</v>
      </c>
      <c r="Q1037" s="57">
        <v>0</v>
      </c>
      <c r="R1037" s="57">
        <v>0</v>
      </c>
      <c r="S1037" s="57">
        <v>0</v>
      </c>
      <c r="T1037" s="57">
        <v>0</v>
      </c>
      <c r="U1037" s="57">
        <v>0</v>
      </c>
      <c r="V1037" s="57">
        <v>0</v>
      </c>
      <c r="W1037" s="57">
        <v>0</v>
      </c>
      <c r="X1037" s="57">
        <v>0</v>
      </c>
      <c r="Y1037" s="57">
        <v>6</v>
      </c>
      <c r="Z1037" s="57">
        <v>1</v>
      </c>
      <c r="AA1037" s="57">
        <v>0</v>
      </c>
      <c r="AB1037" s="57">
        <v>0</v>
      </c>
      <c r="AC1037" s="57">
        <v>0</v>
      </c>
      <c r="AD1037" s="57">
        <v>0</v>
      </c>
      <c r="AE1037" s="57">
        <v>0</v>
      </c>
      <c r="AF1037" s="57">
        <v>0</v>
      </c>
      <c r="AG1037" s="57">
        <v>0</v>
      </c>
      <c r="AH1037" s="57">
        <v>2</v>
      </c>
      <c r="AI1037" s="57">
        <v>0</v>
      </c>
      <c r="AJ1037" s="57">
        <v>0</v>
      </c>
      <c r="AK1037" s="57">
        <v>0</v>
      </c>
      <c r="AL1037" s="57">
        <v>0</v>
      </c>
      <c r="AM1037" s="57">
        <v>0</v>
      </c>
      <c r="AN1037" s="57">
        <v>0</v>
      </c>
      <c r="AO1037" s="57">
        <v>4</v>
      </c>
      <c r="AP1037" s="57">
        <v>0</v>
      </c>
      <c r="AQ1037" s="57">
        <v>0</v>
      </c>
      <c r="AR1037" s="57">
        <v>6</v>
      </c>
      <c r="AS1037" s="57">
        <v>0</v>
      </c>
      <c r="AT1037" s="57">
        <v>0</v>
      </c>
      <c r="AU1037" s="57">
        <v>1</v>
      </c>
      <c r="AV1037" s="57">
        <v>0</v>
      </c>
      <c r="AW1037" s="57">
        <v>0</v>
      </c>
      <c r="AX1037" s="57">
        <v>0</v>
      </c>
      <c r="AY1037" s="57">
        <v>0</v>
      </c>
      <c r="AZ1037" s="57">
        <v>0</v>
      </c>
      <c r="BA1037" s="57">
        <v>0</v>
      </c>
      <c r="BB1037" s="57">
        <v>0</v>
      </c>
      <c r="BC1037" s="57">
        <v>0</v>
      </c>
      <c r="BD1037" s="57">
        <v>0</v>
      </c>
      <c r="BE1037" s="57">
        <v>0</v>
      </c>
      <c r="BF1037" s="57">
        <v>0</v>
      </c>
      <c r="BG1037" s="57">
        <v>0</v>
      </c>
      <c r="BH1037" s="57">
        <v>0</v>
      </c>
      <c r="BI1037" s="57">
        <v>0</v>
      </c>
      <c r="BJ1037" s="57">
        <v>0</v>
      </c>
      <c r="BK1037" s="57">
        <v>0</v>
      </c>
      <c r="BL1037" s="62">
        <f t="shared" si="7"/>
        <v>20</v>
      </c>
      <c r="BM1037" s="57">
        <f t="shared" si="8"/>
        <v>19</v>
      </c>
      <c r="BN1037" s="57">
        <f t="shared" si="9"/>
        <v>1</v>
      </c>
      <c r="BO1037" s="57">
        <f t="shared" si="10"/>
        <v>0</v>
      </c>
      <c r="BP1037" s="57">
        <f t="shared" si="11"/>
        <v>0</v>
      </c>
    </row>
    <row r="1038" spans="1:68" s="57" customFormat="1" ht="15" hidden="1" customHeight="1" x14ac:dyDescent="0.3">
      <c r="A1038" s="57" t="s">
        <v>1811</v>
      </c>
      <c r="B1038" s="57" t="s">
        <v>1814</v>
      </c>
      <c r="C1038" s="57" t="s">
        <v>1814</v>
      </c>
      <c r="D1038" s="57">
        <v>2021</v>
      </c>
      <c r="E1038" s="61">
        <v>44406</v>
      </c>
      <c r="F1038" s="62" t="s">
        <v>137</v>
      </c>
      <c r="G1038" s="62" t="s">
        <v>89</v>
      </c>
      <c r="H1038" s="63" t="s">
        <v>45</v>
      </c>
      <c r="I1038" s="63" t="s">
        <v>45</v>
      </c>
      <c r="J1038" s="63" t="s">
        <v>45</v>
      </c>
      <c r="K1038" s="63" t="s">
        <v>45</v>
      </c>
      <c r="L1038" s="63" t="s">
        <v>45</v>
      </c>
      <c r="M1038" s="62" t="s">
        <v>1699</v>
      </c>
      <c r="O1038" s="57">
        <v>0</v>
      </c>
      <c r="P1038" s="57">
        <v>0</v>
      </c>
      <c r="Q1038" s="57">
        <v>0</v>
      </c>
      <c r="R1038" s="57">
        <v>0</v>
      </c>
      <c r="S1038" s="57">
        <v>0</v>
      </c>
      <c r="T1038" s="57">
        <v>0</v>
      </c>
      <c r="U1038" s="57">
        <v>0</v>
      </c>
      <c r="V1038" s="57">
        <v>0</v>
      </c>
      <c r="W1038" s="57">
        <v>0</v>
      </c>
      <c r="X1038" s="57">
        <v>0</v>
      </c>
      <c r="Y1038" s="57">
        <v>1</v>
      </c>
      <c r="Z1038" s="57">
        <v>3</v>
      </c>
      <c r="AA1038" s="57">
        <v>0</v>
      </c>
      <c r="AB1038" s="57">
        <v>0</v>
      </c>
      <c r="AC1038" s="57">
        <v>0</v>
      </c>
      <c r="AD1038" s="57">
        <v>0</v>
      </c>
      <c r="AE1038" s="57">
        <v>0</v>
      </c>
      <c r="AF1038" s="57">
        <v>0</v>
      </c>
      <c r="AG1038" s="57">
        <v>0</v>
      </c>
      <c r="AH1038" s="57">
        <v>0</v>
      </c>
      <c r="AI1038" s="57">
        <v>0</v>
      </c>
      <c r="AJ1038" s="57">
        <v>0</v>
      </c>
      <c r="AK1038" s="57">
        <v>0</v>
      </c>
      <c r="AL1038" s="57">
        <v>0</v>
      </c>
      <c r="AM1038" s="57">
        <v>0</v>
      </c>
      <c r="AN1038" s="57">
        <v>0</v>
      </c>
      <c r="AO1038" s="57">
        <v>0</v>
      </c>
      <c r="AP1038" s="57">
        <v>0</v>
      </c>
      <c r="AQ1038" s="57">
        <v>0</v>
      </c>
      <c r="AR1038" s="57">
        <v>0</v>
      </c>
      <c r="AS1038" s="57">
        <v>0</v>
      </c>
      <c r="AT1038" s="57">
        <v>0</v>
      </c>
      <c r="AU1038" s="57">
        <v>0</v>
      </c>
      <c r="AV1038" s="57">
        <v>0</v>
      </c>
      <c r="AW1038" s="57">
        <v>0</v>
      </c>
      <c r="AX1038" s="57">
        <v>0</v>
      </c>
      <c r="AY1038" s="57">
        <v>0</v>
      </c>
      <c r="AZ1038" s="57">
        <v>0</v>
      </c>
      <c r="BA1038" s="57">
        <v>0</v>
      </c>
      <c r="BB1038" s="57">
        <v>0</v>
      </c>
      <c r="BC1038" s="57">
        <v>0</v>
      </c>
      <c r="BD1038" s="57">
        <v>0</v>
      </c>
      <c r="BE1038" s="57">
        <v>0</v>
      </c>
      <c r="BF1038" s="57">
        <v>0</v>
      </c>
      <c r="BG1038" s="57">
        <v>0</v>
      </c>
      <c r="BH1038" s="57">
        <v>0</v>
      </c>
      <c r="BI1038" s="57">
        <v>0</v>
      </c>
      <c r="BJ1038" s="57">
        <v>0</v>
      </c>
      <c r="BK1038" s="57">
        <v>0</v>
      </c>
      <c r="BL1038" s="62">
        <f t="shared" si="7"/>
        <v>4</v>
      </c>
      <c r="BM1038" s="57">
        <f t="shared" si="8"/>
        <v>1</v>
      </c>
      <c r="BN1038" s="57">
        <f t="shared" si="9"/>
        <v>3</v>
      </c>
      <c r="BO1038" s="57">
        <f t="shared" si="10"/>
        <v>0</v>
      </c>
      <c r="BP1038" s="57">
        <f t="shared" si="11"/>
        <v>0</v>
      </c>
    </row>
    <row r="1039" spans="1:68" s="57" customFormat="1" ht="15" hidden="1" customHeight="1" x14ac:dyDescent="0.3">
      <c r="A1039" s="57" t="s">
        <v>1811</v>
      </c>
      <c r="B1039" s="57" t="s">
        <v>1814</v>
      </c>
      <c r="C1039" s="57" t="s">
        <v>1814</v>
      </c>
      <c r="D1039" s="57">
        <v>2021</v>
      </c>
      <c r="E1039" s="61">
        <v>44406</v>
      </c>
      <c r="F1039" s="62" t="s">
        <v>137</v>
      </c>
      <c r="G1039" s="62" t="s">
        <v>89</v>
      </c>
      <c r="H1039" s="63" t="s">
        <v>45</v>
      </c>
      <c r="I1039" s="63" t="s">
        <v>45</v>
      </c>
      <c r="J1039" s="63" t="s">
        <v>45</v>
      </c>
      <c r="K1039" s="63" t="s">
        <v>45</v>
      </c>
      <c r="L1039" s="63" t="s">
        <v>45</v>
      </c>
      <c r="M1039" s="62" t="s">
        <v>1700</v>
      </c>
      <c r="N1039" s="57">
        <f>SUM(O1039:U1039,V1039:BK1039)</f>
        <v>10</v>
      </c>
      <c r="O1039" s="57">
        <v>0</v>
      </c>
      <c r="P1039" s="57">
        <v>0</v>
      </c>
      <c r="Q1039" s="57">
        <v>0</v>
      </c>
      <c r="R1039" s="57">
        <v>0</v>
      </c>
      <c r="S1039" s="57">
        <v>0</v>
      </c>
      <c r="T1039" s="57">
        <v>8</v>
      </c>
      <c r="U1039" s="57">
        <v>1</v>
      </c>
      <c r="V1039" s="57">
        <v>0</v>
      </c>
      <c r="W1039" s="57">
        <v>0</v>
      </c>
      <c r="X1039" s="57">
        <v>0</v>
      </c>
      <c r="Y1039" s="57">
        <v>0</v>
      </c>
      <c r="Z1039" s="57">
        <v>0</v>
      </c>
      <c r="AA1039" s="57">
        <v>0</v>
      </c>
      <c r="AB1039" s="57">
        <v>0</v>
      </c>
      <c r="AC1039" s="57">
        <v>0</v>
      </c>
      <c r="AD1039" s="57">
        <v>0</v>
      </c>
      <c r="AE1039" s="57">
        <v>0</v>
      </c>
      <c r="AF1039" s="57">
        <v>0</v>
      </c>
      <c r="AG1039" s="57">
        <v>0</v>
      </c>
      <c r="AH1039" s="57">
        <v>0</v>
      </c>
      <c r="AI1039" s="57">
        <v>0</v>
      </c>
      <c r="AJ1039" s="57">
        <v>0</v>
      </c>
      <c r="AK1039" s="57">
        <v>0</v>
      </c>
      <c r="AL1039" s="57">
        <v>0</v>
      </c>
      <c r="AM1039" s="57">
        <v>0</v>
      </c>
      <c r="AN1039" s="57">
        <v>0</v>
      </c>
      <c r="AO1039" s="57">
        <v>0</v>
      </c>
      <c r="AP1039" s="57">
        <v>0</v>
      </c>
      <c r="AQ1039" s="57">
        <v>0</v>
      </c>
      <c r="AR1039" s="57">
        <v>1</v>
      </c>
      <c r="AS1039" s="57">
        <v>0</v>
      </c>
      <c r="AT1039" s="57">
        <v>0</v>
      </c>
      <c r="AU1039" s="57">
        <v>0</v>
      </c>
      <c r="AV1039" s="57">
        <v>0</v>
      </c>
      <c r="AW1039" s="57">
        <v>0</v>
      </c>
      <c r="AX1039" s="57">
        <v>0</v>
      </c>
      <c r="AY1039" s="57">
        <v>0</v>
      </c>
      <c r="AZ1039" s="57">
        <v>0</v>
      </c>
      <c r="BA1039" s="57">
        <v>0</v>
      </c>
      <c r="BB1039" s="57">
        <v>0</v>
      </c>
      <c r="BC1039" s="57">
        <v>0</v>
      </c>
      <c r="BD1039" s="57">
        <v>0</v>
      </c>
      <c r="BE1039" s="57">
        <v>0</v>
      </c>
      <c r="BF1039" s="57">
        <v>0</v>
      </c>
      <c r="BG1039" s="57">
        <v>0</v>
      </c>
      <c r="BH1039" s="57">
        <v>0</v>
      </c>
      <c r="BI1039" s="57">
        <v>0</v>
      </c>
      <c r="BJ1039" s="57">
        <v>0</v>
      </c>
      <c r="BK1039" s="57">
        <v>0</v>
      </c>
      <c r="BL1039" s="62">
        <f t="shared" si="7"/>
        <v>1</v>
      </c>
      <c r="BM1039" s="57">
        <f t="shared" si="8"/>
        <v>1</v>
      </c>
      <c r="BN1039" s="57">
        <f t="shared" si="9"/>
        <v>0</v>
      </c>
      <c r="BO1039" s="57">
        <f t="shared" si="10"/>
        <v>0</v>
      </c>
      <c r="BP1039" s="57">
        <f t="shared" si="11"/>
        <v>0</v>
      </c>
    </row>
    <row r="1040" spans="1:68" s="57" customFormat="1" ht="15" hidden="1" customHeight="1" x14ac:dyDescent="0.3">
      <c r="A1040" s="57" t="s">
        <v>1811</v>
      </c>
      <c r="B1040" s="57" t="s">
        <v>1825</v>
      </c>
      <c r="C1040" s="57" t="s">
        <v>1812</v>
      </c>
      <c r="D1040" s="57">
        <v>2021</v>
      </c>
      <c r="E1040" s="61">
        <v>44405</v>
      </c>
      <c r="F1040" s="62" t="s">
        <v>137</v>
      </c>
      <c r="G1040" s="62" t="s">
        <v>92</v>
      </c>
      <c r="H1040" s="63" t="s">
        <v>35</v>
      </c>
      <c r="I1040" s="63" t="s">
        <v>31</v>
      </c>
      <c r="J1040" s="63" t="s">
        <v>31</v>
      </c>
      <c r="K1040" s="63" t="s">
        <v>31</v>
      </c>
      <c r="L1040" s="63" t="s">
        <v>31</v>
      </c>
      <c r="M1040" s="62" t="s">
        <v>1698</v>
      </c>
      <c r="O1040" s="57">
        <v>0</v>
      </c>
      <c r="P1040" s="57">
        <v>0</v>
      </c>
      <c r="Q1040" s="57">
        <v>0</v>
      </c>
      <c r="R1040" s="57">
        <v>0</v>
      </c>
      <c r="S1040" s="57">
        <v>0</v>
      </c>
      <c r="T1040" s="57">
        <v>0</v>
      </c>
      <c r="U1040" s="57">
        <v>0</v>
      </c>
      <c r="V1040" s="57">
        <v>0</v>
      </c>
      <c r="W1040" s="57">
        <v>0</v>
      </c>
      <c r="X1040" s="57">
        <v>0</v>
      </c>
      <c r="Y1040" s="57">
        <v>2</v>
      </c>
      <c r="Z1040" s="57">
        <v>1</v>
      </c>
      <c r="AA1040" s="57">
        <v>0</v>
      </c>
      <c r="AB1040" s="57">
        <v>0</v>
      </c>
      <c r="AC1040" s="57">
        <v>0</v>
      </c>
      <c r="AD1040" s="57">
        <v>0</v>
      </c>
      <c r="AE1040" s="57">
        <v>0</v>
      </c>
      <c r="AF1040" s="57">
        <v>0</v>
      </c>
      <c r="AG1040" s="57">
        <v>0</v>
      </c>
      <c r="AH1040" s="57">
        <v>0</v>
      </c>
      <c r="AI1040" s="57">
        <v>0</v>
      </c>
      <c r="AJ1040" s="57">
        <v>0</v>
      </c>
      <c r="AK1040" s="57">
        <v>0</v>
      </c>
      <c r="AL1040" s="57">
        <v>0</v>
      </c>
      <c r="AM1040" s="57">
        <v>0</v>
      </c>
      <c r="AN1040" s="57">
        <v>0</v>
      </c>
      <c r="AO1040" s="57">
        <v>7</v>
      </c>
      <c r="AP1040" s="57">
        <v>0</v>
      </c>
      <c r="AQ1040" s="57">
        <v>0</v>
      </c>
      <c r="AR1040" s="57">
        <v>0</v>
      </c>
      <c r="AS1040" s="57">
        <v>0</v>
      </c>
      <c r="AT1040" s="57">
        <v>0</v>
      </c>
      <c r="AU1040" s="57">
        <v>0</v>
      </c>
      <c r="AV1040" s="57">
        <v>0</v>
      </c>
      <c r="AW1040" s="57">
        <v>0</v>
      </c>
      <c r="AX1040" s="57">
        <v>0</v>
      </c>
      <c r="AY1040" s="57">
        <v>0</v>
      </c>
      <c r="AZ1040" s="57">
        <v>0</v>
      </c>
      <c r="BA1040" s="57">
        <v>0</v>
      </c>
      <c r="BB1040" s="57">
        <v>0</v>
      </c>
      <c r="BC1040" s="57">
        <v>0</v>
      </c>
      <c r="BD1040" s="57">
        <v>1</v>
      </c>
      <c r="BE1040" s="57">
        <v>0</v>
      </c>
      <c r="BF1040" s="57">
        <v>0</v>
      </c>
      <c r="BG1040" s="57">
        <v>0</v>
      </c>
      <c r="BH1040" s="57">
        <v>0</v>
      </c>
      <c r="BI1040" s="57">
        <v>0</v>
      </c>
      <c r="BJ1040" s="57">
        <v>0</v>
      </c>
      <c r="BK1040" s="57">
        <v>0</v>
      </c>
      <c r="BL1040" s="62">
        <f t="shared" si="7"/>
        <v>11</v>
      </c>
      <c r="BM1040" s="57">
        <f t="shared" si="8"/>
        <v>10</v>
      </c>
      <c r="BN1040" s="57">
        <f t="shared" si="9"/>
        <v>1</v>
      </c>
      <c r="BO1040" s="57">
        <f t="shared" si="10"/>
        <v>0</v>
      </c>
      <c r="BP1040" s="57">
        <f t="shared" si="11"/>
        <v>0</v>
      </c>
    </row>
    <row r="1041" spans="1:68" s="57" customFormat="1" ht="15" hidden="1" customHeight="1" x14ac:dyDescent="0.3">
      <c r="A1041" s="57" t="s">
        <v>1811</v>
      </c>
      <c r="B1041" s="57" t="s">
        <v>1825</v>
      </c>
      <c r="C1041" s="57" t="s">
        <v>1812</v>
      </c>
      <c r="D1041" s="57">
        <v>2021</v>
      </c>
      <c r="E1041" s="61">
        <v>44405</v>
      </c>
      <c r="F1041" s="62" t="s">
        <v>137</v>
      </c>
      <c r="G1041" s="62" t="s">
        <v>92</v>
      </c>
      <c r="H1041" s="63" t="s">
        <v>35</v>
      </c>
      <c r="I1041" s="63" t="s">
        <v>31</v>
      </c>
      <c r="J1041" s="63" t="s">
        <v>31</v>
      </c>
      <c r="K1041" s="63" t="s">
        <v>31</v>
      </c>
      <c r="L1041" s="63" t="s">
        <v>31</v>
      </c>
      <c r="M1041" s="62" t="s">
        <v>1699</v>
      </c>
      <c r="O1041" s="57">
        <v>0</v>
      </c>
      <c r="P1041" s="57">
        <v>0</v>
      </c>
      <c r="Q1041" s="57">
        <v>0</v>
      </c>
      <c r="R1041" s="57">
        <v>0</v>
      </c>
      <c r="S1041" s="57">
        <v>0</v>
      </c>
      <c r="T1041" s="57">
        <v>0</v>
      </c>
      <c r="U1041" s="57">
        <v>0</v>
      </c>
      <c r="V1041" s="57">
        <v>0</v>
      </c>
      <c r="W1041" s="57">
        <v>0</v>
      </c>
      <c r="X1041" s="57">
        <v>0</v>
      </c>
      <c r="Y1041" s="57">
        <v>0</v>
      </c>
      <c r="Z1041" s="57">
        <v>2</v>
      </c>
      <c r="AA1041" s="57">
        <v>0</v>
      </c>
      <c r="AB1041" s="57">
        <v>0</v>
      </c>
      <c r="AC1041" s="57">
        <v>0</v>
      </c>
      <c r="AD1041" s="57">
        <v>0</v>
      </c>
      <c r="AE1041" s="57">
        <v>0</v>
      </c>
      <c r="AF1041" s="57">
        <v>0</v>
      </c>
      <c r="AG1041" s="57">
        <v>0</v>
      </c>
      <c r="AH1041" s="57">
        <v>0</v>
      </c>
      <c r="AI1041" s="57">
        <v>0</v>
      </c>
      <c r="AJ1041" s="57">
        <v>0</v>
      </c>
      <c r="AK1041" s="57">
        <v>0</v>
      </c>
      <c r="AL1041" s="57">
        <v>0</v>
      </c>
      <c r="AM1041" s="57">
        <v>0</v>
      </c>
      <c r="AN1041" s="57">
        <v>0</v>
      </c>
      <c r="AO1041" s="57">
        <v>0</v>
      </c>
      <c r="AP1041" s="57">
        <v>0</v>
      </c>
      <c r="AQ1041" s="57">
        <v>0</v>
      </c>
      <c r="AR1041" s="57">
        <v>0</v>
      </c>
      <c r="AS1041" s="57">
        <v>0</v>
      </c>
      <c r="AT1041" s="57">
        <v>0</v>
      </c>
      <c r="AU1041" s="57">
        <v>0</v>
      </c>
      <c r="AV1041" s="57">
        <v>0</v>
      </c>
      <c r="AW1041" s="57">
        <v>0</v>
      </c>
      <c r="AX1041" s="57">
        <v>0</v>
      </c>
      <c r="AY1041" s="57">
        <v>0</v>
      </c>
      <c r="AZ1041" s="57">
        <v>0</v>
      </c>
      <c r="BA1041" s="57">
        <v>0</v>
      </c>
      <c r="BB1041" s="57">
        <v>0</v>
      </c>
      <c r="BC1041" s="57">
        <v>0</v>
      </c>
      <c r="BD1041" s="57">
        <v>0</v>
      </c>
      <c r="BE1041" s="57">
        <v>0</v>
      </c>
      <c r="BF1041" s="57">
        <v>0</v>
      </c>
      <c r="BG1041" s="57">
        <v>0</v>
      </c>
      <c r="BH1041" s="57">
        <v>0</v>
      </c>
      <c r="BI1041" s="57">
        <v>0</v>
      </c>
      <c r="BJ1041" s="57">
        <v>0</v>
      </c>
      <c r="BK1041" s="57">
        <v>0</v>
      </c>
      <c r="BL1041" s="62">
        <f t="shared" si="7"/>
        <v>2</v>
      </c>
      <c r="BM1041" s="57">
        <f t="shared" si="8"/>
        <v>0</v>
      </c>
      <c r="BN1041" s="57">
        <f t="shared" si="9"/>
        <v>2</v>
      </c>
      <c r="BO1041" s="57">
        <f t="shared" si="10"/>
        <v>0</v>
      </c>
      <c r="BP1041" s="57">
        <f t="shared" si="11"/>
        <v>0</v>
      </c>
    </row>
    <row r="1042" spans="1:68" s="57" customFormat="1" ht="15" hidden="1" customHeight="1" x14ac:dyDescent="0.3">
      <c r="A1042" s="57" t="s">
        <v>1811</v>
      </c>
      <c r="B1042" s="57" t="s">
        <v>1825</v>
      </c>
      <c r="C1042" s="57" t="s">
        <v>1812</v>
      </c>
      <c r="D1042" s="57">
        <v>2021</v>
      </c>
      <c r="E1042" s="61">
        <v>44405</v>
      </c>
      <c r="F1042" s="62" t="s">
        <v>137</v>
      </c>
      <c r="G1042" s="62" t="s">
        <v>92</v>
      </c>
      <c r="H1042" s="63" t="s">
        <v>35</v>
      </c>
      <c r="I1042" s="63" t="s">
        <v>31</v>
      </c>
      <c r="J1042" s="63" t="s">
        <v>31</v>
      </c>
      <c r="K1042" s="63" t="s">
        <v>31</v>
      </c>
      <c r="L1042" s="63" t="s">
        <v>31</v>
      </c>
      <c r="M1042" s="62" t="s">
        <v>1700</v>
      </c>
      <c r="N1042" s="57">
        <f>SUM(O1042:U1042,V1042:BK1042)</f>
        <v>10</v>
      </c>
      <c r="O1042" s="57">
        <v>0</v>
      </c>
      <c r="P1042" s="57">
        <v>0</v>
      </c>
      <c r="Q1042" s="57">
        <v>0</v>
      </c>
      <c r="R1042" s="57">
        <v>0</v>
      </c>
      <c r="S1042" s="57">
        <v>0</v>
      </c>
      <c r="T1042" s="57">
        <v>7</v>
      </c>
      <c r="U1042" s="57">
        <v>2</v>
      </c>
      <c r="V1042" s="57">
        <v>0</v>
      </c>
      <c r="W1042" s="57">
        <v>0</v>
      </c>
      <c r="X1042" s="57">
        <v>0</v>
      </c>
      <c r="Y1042" s="57">
        <v>1</v>
      </c>
      <c r="Z1042" s="57">
        <v>0</v>
      </c>
      <c r="AA1042" s="57">
        <v>0</v>
      </c>
      <c r="AB1042" s="57">
        <v>0</v>
      </c>
      <c r="AC1042" s="57">
        <v>0</v>
      </c>
      <c r="AD1042" s="57">
        <v>0</v>
      </c>
      <c r="AE1042" s="57">
        <v>0</v>
      </c>
      <c r="AF1042" s="57">
        <v>0</v>
      </c>
      <c r="AG1042" s="57">
        <v>0</v>
      </c>
      <c r="AH1042" s="57">
        <v>0</v>
      </c>
      <c r="AI1042" s="57">
        <v>0</v>
      </c>
      <c r="AJ1042" s="57">
        <v>0</v>
      </c>
      <c r="AK1042" s="57">
        <v>0</v>
      </c>
      <c r="AL1042" s="57">
        <v>0</v>
      </c>
      <c r="AM1042" s="57">
        <v>0</v>
      </c>
      <c r="AN1042" s="57">
        <v>0</v>
      </c>
      <c r="AO1042" s="57">
        <v>0</v>
      </c>
      <c r="AP1042" s="57">
        <v>0</v>
      </c>
      <c r="AQ1042" s="57">
        <v>0</v>
      </c>
      <c r="AR1042" s="57">
        <v>0</v>
      </c>
      <c r="AS1042" s="57">
        <v>0</v>
      </c>
      <c r="AT1042" s="57">
        <v>0</v>
      </c>
      <c r="AU1042" s="57">
        <v>0</v>
      </c>
      <c r="AV1042" s="57">
        <v>0</v>
      </c>
      <c r="AW1042" s="57">
        <v>0</v>
      </c>
      <c r="AX1042" s="57">
        <v>0</v>
      </c>
      <c r="AY1042" s="57">
        <v>0</v>
      </c>
      <c r="AZ1042" s="57">
        <v>0</v>
      </c>
      <c r="BA1042" s="57">
        <v>0</v>
      </c>
      <c r="BB1042" s="57">
        <v>0</v>
      </c>
      <c r="BC1042" s="57">
        <v>0</v>
      </c>
      <c r="BD1042" s="57">
        <v>0</v>
      </c>
      <c r="BE1042" s="57">
        <v>0</v>
      </c>
      <c r="BF1042" s="57">
        <v>0</v>
      </c>
      <c r="BG1042" s="57">
        <v>0</v>
      </c>
      <c r="BH1042" s="57">
        <v>0</v>
      </c>
      <c r="BI1042" s="57">
        <v>0</v>
      </c>
      <c r="BJ1042" s="57">
        <v>0</v>
      </c>
      <c r="BK1042" s="57">
        <v>0</v>
      </c>
      <c r="BL1042" s="62">
        <f t="shared" si="7"/>
        <v>1</v>
      </c>
      <c r="BM1042" s="57">
        <f t="shared" si="8"/>
        <v>1</v>
      </c>
      <c r="BN1042" s="57">
        <f t="shared" si="9"/>
        <v>0</v>
      </c>
      <c r="BO1042" s="57">
        <f t="shared" si="10"/>
        <v>0</v>
      </c>
      <c r="BP1042" s="57">
        <f t="shared" si="11"/>
        <v>0</v>
      </c>
    </row>
    <row r="1043" spans="1:68" s="57" customFormat="1" ht="15" hidden="1" customHeight="1" x14ac:dyDescent="0.3">
      <c r="A1043" s="57" t="s">
        <v>1811</v>
      </c>
      <c r="B1043" s="57" t="s">
        <v>1825</v>
      </c>
      <c r="C1043" s="57" t="s">
        <v>1812</v>
      </c>
      <c r="D1043" s="57">
        <v>2021</v>
      </c>
      <c r="E1043" s="61">
        <v>44405</v>
      </c>
      <c r="F1043" s="62" t="s">
        <v>137</v>
      </c>
      <c r="G1043" s="62" t="s">
        <v>95</v>
      </c>
      <c r="H1043" s="63" t="s">
        <v>45</v>
      </c>
      <c r="I1043" s="63" t="s">
        <v>45</v>
      </c>
      <c r="J1043" s="63" t="s">
        <v>45</v>
      </c>
      <c r="K1043" s="63" t="s">
        <v>45</v>
      </c>
      <c r="L1043" s="63" t="s">
        <v>45</v>
      </c>
      <c r="M1043" s="62" t="s">
        <v>1698</v>
      </c>
      <c r="O1043" s="57">
        <v>0</v>
      </c>
      <c r="P1043" s="57">
        <v>0</v>
      </c>
      <c r="Q1043" s="57">
        <v>0</v>
      </c>
      <c r="R1043" s="57">
        <v>0</v>
      </c>
      <c r="S1043" s="57">
        <v>0</v>
      </c>
      <c r="T1043" s="57">
        <v>0</v>
      </c>
      <c r="U1043" s="57">
        <v>0</v>
      </c>
      <c r="V1043" s="57">
        <v>0</v>
      </c>
      <c r="W1043" s="57">
        <v>0</v>
      </c>
      <c r="X1043" s="57">
        <v>0</v>
      </c>
      <c r="Y1043" s="57">
        <v>2</v>
      </c>
      <c r="Z1043" s="57">
        <v>0</v>
      </c>
      <c r="AA1043" s="57">
        <v>0</v>
      </c>
      <c r="AB1043" s="57">
        <v>0</v>
      </c>
      <c r="AC1043" s="57">
        <v>0</v>
      </c>
      <c r="AD1043" s="57">
        <v>0</v>
      </c>
      <c r="AE1043" s="57">
        <v>0</v>
      </c>
      <c r="AF1043" s="57">
        <v>0</v>
      </c>
      <c r="AG1043" s="57">
        <v>0</v>
      </c>
      <c r="AH1043" s="57">
        <v>0</v>
      </c>
      <c r="AI1043" s="57">
        <v>0</v>
      </c>
      <c r="AJ1043" s="57">
        <v>0</v>
      </c>
      <c r="AK1043" s="57">
        <v>0</v>
      </c>
      <c r="AL1043" s="57">
        <v>0</v>
      </c>
      <c r="AM1043" s="57">
        <v>0</v>
      </c>
      <c r="AN1043" s="57">
        <v>0</v>
      </c>
      <c r="AO1043" s="57">
        <v>3</v>
      </c>
      <c r="AP1043" s="57">
        <v>0</v>
      </c>
      <c r="AQ1043" s="57">
        <v>0</v>
      </c>
      <c r="AR1043" s="57">
        <v>2</v>
      </c>
      <c r="AS1043" s="57">
        <v>0</v>
      </c>
      <c r="AT1043" s="57">
        <v>0</v>
      </c>
      <c r="AU1043" s="57">
        <v>0</v>
      </c>
      <c r="AV1043" s="57">
        <v>0</v>
      </c>
      <c r="AW1043" s="57">
        <v>0</v>
      </c>
      <c r="AX1043" s="57">
        <v>0</v>
      </c>
      <c r="AY1043" s="57">
        <v>0</v>
      </c>
      <c r="AZ1043" s="57">
        <v>0</v>
      </c>
      <c r="BA1043" s="57">
        <v>0</v>
      </c>
      <c r="BB1043" s="57">
        <v>0</v>
      </c>
      <c r="BC1043" s="57">
        <v>0</v>
      </c>
      <c r="BD1043" s="57">
        <v>0</v>
      </c>
      <c r="BE1043" s="57">
        <v>0</v>
      </c>
      <c r="BF1043" s="57">
        <v>0</v>
      </c>
      <c r="BG1043" s="57">
        <v>0</v>
      </c>
      <c r="BH1043" s="57">
        <v>0</v>
      </c>
      <c r="BI1043" s="57">
        <v>0</v>
      </c>
      <c r="BJ1043" s="57">
        <v>0</v>
      </c>
      <c r="BK1043" s="57">
        <v>0</v>
      </c>
      <c r="BL1043" s="62">
        <f t="shared" si="7"/>
        <v>7</v>
      </c>
      <c r="BM1043" s="57">
        <f t="shared" si="8"/>
        <v>7</v>
      </c>
      <c r="BN1043" s="57">
        <f t="shared" si="9"/>
        <v>0</v>
      </c>
      <c r="BO1043" s="57">
        <f t="shared" si="10"/>
        <v>0</v>
      </c>
      <c r="BP1043" s="57">
        <f t="shared" si="11"/>
        <v>0</v>
      </c>
    </row>
    <row r="1044" spans="1:68" s="57" customFormat="1" ht="15" hidden="1" customHeight="1" x14ac:dyDescent="0.3">
      <c r="A1044" s="57" t="s">
        <v>1811</v>
      </c>
      <c r="B1044" s="57" t="s">
        <v>1825</v>
      </c>
      <c r="C1044" s="57" t="s">
        <v>1812</v>
      </c>
      <c r="D1044" s="57">
        <v>2021</v>
      </c>
      <c r="E1044" s="61">
        <v>44405</v>
      </c>
      <c r="F1044" s="62" t="s">
        <v>137</v>
      </c>
      <c r="G1044" s="62" t="s">
        <v>95</v>
      </c>
      <c r="H1044" s="63" t="s">
        <v>45</v>
      </c>
      <c r="I1044" s="63" t="s">
        <v>45</v>
      </c>
      <c r="J1044" s="63" t="s">
        <v>45</v>
      </c>
      <c r="K1044" s="63" t="s">
        <v>45</v>
      </c>
      <c r="L1044" s="63" t="s">
        <v>45</v>
      </c>
      <c r="M1044" s="62" t="s">
        <v>1699</v>
      </c>
      <c r="O1044" s="57">
        <v>0</v>
      </c>
      <c r="P1044" s="57">
        <v>0</v>
      </c>
      <c r="Q1044" s="57">
        <v>0</v>
      </c>
      <c r="R1044" s="57">
        <v>0</v>
      </c>
      <c r="S1044" s="57">
        <v>0</v>
      </c>
      <c r="T1044" s="57">
        <v>0</v>
      </c>
      <c r="U1044" s="57">
        <v>0</v>
      </c>
      <c r="V1044" s="57">
        <v>0</v>
      </c>
      <c r="W1044" s="57">
        <v>1</v>
      </c>
      <c r="X1044" s="57">
        <v>0</v>
      </c>
      <c r="Y1044" s="57">
        <v>0</v>
      </c>
      <c r="Z1044" s="57">
        <v>0</v>
      </c>
      <c r="AA1044" s="57">
        <v>0</v>
      </c>
      <c r="AB1044" s="57">
        <v>0</v>
      </c>
      <c r="AC1044" s="57">
        <v>0</v>
      </c>
      <c r="AD1044" s="57">
        <v>0</v>
      </c>
      <c r="AE1044" s="57">
        <v>0</v>
      </c>
      <c r="AF1044" s="57">
        <v>0</v>
      </c>
      <c r="AG1044" s="57">
        <v>0</v>
      </c>
      <c r="AH1044" s="57">
        <v>0</v>
      </c>
      <c r="AI1044" s="57">
        <v>0</v>
      </c>
      <c r="AJ1044" s="57">
        <v>0</v>
      </c>
      <c r="AK1044" s="57">
        <v>0</v>
      </c>
      <c r="AL1044" s="57">
        <v>0</v>
      </c>
      <c r="AM1044" s="57">
        <v>0</v>
      </c>
      <c r="AN1044" s="57">
        <v>0</v>
      </c>
      <c r="AO1044" s="57">
        <v>0</v>
      </c>
      <c r="AP1044" s="57">
        <v>0</v>
      </c>
      <c r="AQ1044" s="57">
        <v>0</v>
      </c>
      <c r="AR1044" s="57">
        <v>0</v>
      </c>
      <c r="AS1044" s="57">
        <v>0</v>
      </c>
      <c r="AT1044" s="57">
        <v>1</v>
      </c>
      <c r="AU1044" s="57">
        <v>0</v>
      </c>
      <c r="AV1044" s="57">
        <v>0</v>
      </c>
      <c r="AW1044" s="57">
        <v>0</v>
      </c>
      <c r="AX1044" s="57">
        <v>0</v>
      </c>
      <c r="AY1044" s="57">
        <v>0</v>
      </c>
      <c r="AZ1044" s="57">
        <v>0</v>
      </c>
      <c r="BA1044" s="57">
        <v>0</v>
      </c>
      <c r="BB1044" s="57">
        <v>0</v>
      </c>
      <c r="BC1044" s="57">
        <v>0</v>
      </c>
      <c r="BD1044" s="57">
        <v>0</v>
      </c>
      <c r="BE1044" s="57">
        <v>0</v>
      </c>
      <c r="BF1044" s="57">
        <v>0</v>
      </c>
      <c r="BG1044" s="57">
        <v>0</v>
      </c>
      <c r="BH1044" s="57">
        <v>0</v>
      </c>
      <c r="BI1044" s="57">
        <v>0</v>
      </c>
      <c r="BJ1044" s="57">
        <v>0</v>
      </c>
      <c r="BK1044" s="57">
        <v>0</v>
      </c>
      <c r="BL1044" s="62">
        <f t="shared" si="7"/>
        <v>2</v>
      </c>
      <c r="BM1044" s="57">
        <f t="shared" si="8"/>
        <v>0</v>
      </c>
      <c r="BN1044" s="57">
        <f t="shared" si="9"/>
        <v>0</v>
      </c>
      <c r="BO1044" s="57">
        <f t="shared" si="10"/>
        <v>1</v>
      </c>
      <c r="BP1044" s="57">
        <f t="shared" si="11"/>
        <v>1</v>
      </c>
    </row>
    <row r="1045" spans="1:68" s="57" customFormat="1" ht="15" hidden="1" customHeight="1" x14ac:dyDescent="0.3">
      <c r="A1045" s="57" t="s">
        <v>1811</v>
      </c>
      <c r="B1045" s="57" t="s">
        <v>1825</v>
      </c>
      <c r="C1045" s="57" t="s">
        <v>1812</v>
      </c>
      <c r="D1045" s="57">
        <v>2021</v>
      </c>
      <c r="E1045" s="61">
        <v>44405</v>
      </c>
      <c r="F1045" s="62" t="s">
        <v>137</v>
      </c>
      <c r="G1045" s="62" t="s">
        <v>95</v>
      </c>
      <c r="H1045" s="63" t="s">
        <v>45</v>
      </c>
      <c r="I1045" s="63" t="s">
        <v>45</v>
      </c>
      <c r="J1045" s="63" t="s">
        <v>45</v>
      </c>
      <c r="K1045" s="63" t="s">
        <v>45</v>
      </c>
      <c r="L1045" s="63" t="s">
        <v>45</v>
      </c>
      <c r="M1045" s="62" t="s">
        <v>1700</v>
      </c>
      <c r="N1045" s="57">
        <f>SUM(O1045:U1045,V1045:BK1045)</f>
        <v>10</v>
      </c>
      <c r="O1045" s="57">
        <v>0</v>
      </c>
      <c r="P1045" s="57">
        <v>0</v>
      </c>
      <c r="Q1045" s="57">
        <v>0</v>
      </c>
      <c r="R1045" s="57">
        <v>0</v>
      </c>
      <c r="S1045" s="57">
        <v>0</v>
      </c>
      <c r="T1045" s="57">
        <v>9</v>
      </c>
      <c r="U1045" s="57">
        <v>0</v>
      </c>
      <c r="V1045" s="57">
        <v>0</v>
      </c>
      <c r="W1045" s="57">
        <v>0</v>
      </c>
      <c r="X1045" s="57">
        <v>0</v>
      </c>
      <c r="Y1045" s="57">
        <v>0</v>
      </c>
      <c r="Z1045" s="57">
        <v>0</v>
      </c>
      <c r="AA1045" s="57">
        <v>0</v>
      </c>
      <c r="AB1045" s="57">
        <v>0</v>
      </c>
      <c r="AC1045" s="57">
        <v>0</v>
      </c>
      <c r="AD1045" s="57">
        <v>0</v>
      </c>
      <c r="AE1045" s="57">
        <v>0</v>
      </c>
      <c r="AF1045" s="57">
        <v>0</v>
      </c>
      <c r="AG1045" s="57">
        <v>0</v>
      </c>
      <c r="AH1045" s="57">
        <v>0</v>
      </c>
      <c r="AI1045" s="57">
        <v>0</v>
      </c>
      <c r="AJ1045" s="57">
        <v>0</v>
      </c>
      <c r="AK1045" s="57">
        <v>0</v>
      </c>
      <c r="AL1045" s="57">
        <v>0</v>
      </c>
      <c r="AM1045" s="57">
        <v>0</v>
      </c>
      <c r="AN1045" s="57">
        <v>0</v>
      </c>
      <c r="AO1045" s="57">
        <v>0</v>
      </c>
      <c r="AP1045" s="57">
        <v>0</v>
      </c>
      <c r="AQ1045" s="57">
        <v>0</v>
      </c>
      <c r="AR1045" s="57">
        <v>0</v>
      </c>
      <c r="AS1045" s="57">
        <v>0</v>
      </c>
      <c r="AT1045" s="57">
        <v>0</v>
      </c>
      <c r="AU1045" s="57">
        <v>0</v>
      </c>
      <c r="AV1045" s="57">
        <v>0</v>
      </c>
      <c r="AW1045" s="57">
        <v>0</v>
      </c>
      <c r="AX1045" s="57">
        <v>0</v>
      </c>
      <c r="AY1045" s="57">
        <v>0</v>
      </c>
      <c r="AZ1045" s="57">
        <v>0</v>
      </c>
      <c r="BA1045" s="57">
        <v>0</v>
      </c>
      <c r="BB1045" s="57">
        <v>0</v>
      </c>
      <c r="BC1045" s="57">
        <v>1</v>
      </c>
      <c r="BD1045" s="57">
        <v>0</v>
      </c>
      <c r="BE1045" s="57">
        <v>0</v>
      </c>
      <c r="BF1045" s="57">
        <v>0</v>
      </c>
      <c r="BG1045" s="57">
        <v>0</v>
      </c>
      <c r="BH1045" s="57">
        <v>0</v>
      </c>
      <c r="BI1045" s="57">
        <v>0</v>
      </c>
      <c r="BJ1045" s="57">
        <v>0</v>
      </c>
      <c r="BK1045" s="57">
        <v>0</v>
      </c>
      <c r="BL1045" s="62">
        <f t="shared" si="7"/>
        <v>1</v>
      </c>
      <c r="BM1045" s="57">
        <f t="shared" si="8"/>
        <v>0</v>
      </c>
      <c r="BN1045" s="57">
        <f t="shared" si="9"/>
        <v>0</v>
      </c>
      <c r="BO1045" s="57">
        <f t="shared" si="10"/>
        <v>0</v>
      </c>
      <c r="BP1045" s="57">
        <f t="shared" si="11"/>
        <v>1</v>
      </c>
    </row>
    <row r="1046" spans="1:68" s="57" customFormat="1" ht="15" hidden="1" customHeight="1" x14ac:dyDescent="0.3">
      <c r="A1046" s="57" t="s">
        <v>1811</v>
      </c>
      <c r="B1046" s="57" t="s">
        <v>1814</v>
      </c>
      <c r="C1046" s="57" t="s">
        <v>1814</v>
      </c>
      <c r="D1046" s="57">
        <v>2021</v>
      </c>
      <c r="E1046" s="61">
        <v>44406</v>
      </c>
      <c r="F1046" s="62" t="s">
        <v>137</v>
      </c>
      <c r="G1046" s="62" t="s">
        <v>98</v>
      </c>
      <c r="H1046" s="63" t="s">
        <v>27</v>
      </c>
      <c r="I1046" s="63" t="s">
        <v>27</v>
      </c>
      <c r="J1046" s="63" t="s">
        <v>26</v>
      </c>
      <c r="K1046" s="63" t="s">
        <v>27</v>
      </c>
      <c r="L1046" s="63" t="s">
        <v>26</v>
      </c>
      <c r="M1046" s="62" t="s">
        <v>1698</v>
      </c>
      <c r="O1046" s="57">
        <v>0</v>
      </c>
      <c r="P1046" s="57">
        <v>0</v>
      </c>
      <c r="Q1046" s="57">
        <v>0</v>
      </c>
      <c r="R1046" s="57">
        <v>0</v>
      </c>
      <c r="S1046" s="57">
        <v>0</v>
      </c>
      <c r="T1046" s="57">
        <v>0</v>
      </c>
      <c r="U1046" s="57">
        <v>0</v>
      </c>
      <c r="V1046" s="57">
        <v>0</v>
      </c>
      <c r="W1046" s="57">
        <v>0</v>
      </c>
      <c r="X1046" s="57">
        <v>0</v>
      </c>
      <c r="Y1046" s="57">
        <v>0</v>
      </c>
      <c r="Z1046" s="57">
        <v>1</v>
      </c>
      <c r="AA1046" s="57">
        <v>0</v>
      </c>
      <c r="AB1046" s="57">
        <v>0</v>
      </c>
      <c r="AC1046" s="57">
        <v>0</v>
      </c>
      <c r="AD1046" s="57">
        <v>0</v>
      </c>
      <c r="AE1046" s="57">
        <v>0</v>
      </c>
      <c r="AF1046" s="57">
        <v>0</v>
      </c>
      <c r="AG1046" s="57">
        <v>0</v>
      </c>
      <c r="AH1046" s="57">
        <v>2</v>
      </c>
      <c r="AI1046" s="57">
        <v>0</v>
      </c>
      <c r="AJ1046" s="57">
        <v>0</v>
      </c>
      <c r="AK1046" s="57">
        <v>0</v>
      </c>
      <c r="AL1046" s="57">
        <v>0</v>
      </c>
      <c r="AM1046" s="57">
        <v>0</v>
      </c>
      <c r="AN1046" s="57">
        <v>0</v>
      </c>
      <c r="AO1046" s="57">
        <v>5</v>
      </c>
      <c r="AP1046" s="57">
        <v>0</v>
      </c>
      <c r="AQ1046" s="57">
        <v>0</v>
      </c>
      <c r="AR1046" s="57">
        <v>0</v>
      </c>
      <c r="AS1046" s="57">
        <v>0</v>
      </c>
      <c r="AT1046" s="57">
        <v>0</v>
      </c>
      <c r="AU1046" s="57">
        <v>0</v>
      </c>
      <c r="AV1046" s="57">
        <v>0</v>
      </c>
      <c r="AW1046" s="57">
        <v>0</v>
      </c>
      <c r="AX1046" s="57">
        <v>0</v>
      </c>
      <c r="AY1046" s="57">
        <v>0</v>
      </c>
      <c r="AZ1046" s="57">
        <v>0</v>
      </c>
      <c r="BA1046" s="57">
        <v>0</v>
      </c>
      <c r="BB1046" s="57">
        <v>0</v>
      </c>
      <c r="BC1046" s="57">
        <v>0</v>
      </c>
      <c r="BD1046" s="57">
        <v>0</v>
      </c>
      <c r="BE1046" s="57">
        <v>0</v>
      </c>
      <c r="BF1046" s="57">
        <v>0</v>
      </c>
      <c r="BG1046" s="57">
        <v>0</v>
      </c>
      <c r="BH1046" s="57">
        <v>0</v>
      </c>
      <c r="BI1046" s="57">
        <v>0</v>
      </c>
      <c r="BJ1046" s="57">
        <v>1</v>
      </c>
      <c r="BK1046" s="57">
        <v>0</v>
      </c>
      <c r="BL1046" s="62">
        <f t="shared" si="7"/>
        <v>9</v>
      </c>
      <c r="BM1046" s="57">
        <f t="shared" si="8"/>
        <v>7</v>
      </c>
      <c r="BN1046" s="57">
        <f t="shared" si="9"/>
        <v>1</v>
      </c>
      <c r="BO1046" s="57">
        <f t="shared" si="10"/>
        <v>1</v>
      </c>
      <c r="BP1046" s="57">
        <f t="shared" si="11"/>
        <v>0</v>
      </c>
    </row>
    <row r="1047" spans="1:68" s="57" customFormat="1" ht="15" hidden="1" customHeight="1" x14ac:dyDescent="0.3">
      <c r="A1047" s="57" t="s">
        <v>1811</v>
      </c>
      <c r="B1047" s="57" t="s">
        <v>1814</v>
      </c>
      <c r="C1047" s="57" t="s">
        <v>1814</v>
      </c>
      <c r="D1047" s="57">
        <v>2021</v>
      </c>
      <c r="E1047" s="61">
        <v>44406</v>
      </c>
      <c r="F1047" s="62" t="s">
        <v>137</v>
      </c>
      <c r="G1047" s="62" t="s">
        <v>98</v>
      </c>
      <c r="H1047" s="63" t="s">
        <v>27</v>
      </c>
      <c r="I1047" s="63" t="s">
        <v>27</v>
      </c>
      <c r="J1047" s="63" t="s">
        <v>26</v>
      </c>
      <c r="K1047" s="63" t="s">
        <v>27</v>
      </c>
      <c r="L1047" s="63" t="s">
        <v>26</v>
      </c>
      <c r="M1047" s="62" t="s">
        <v>1699</v>
      </c>
      <c r="O1047" s="57">
        <v>0</v>
      </c>
      <c r="P1047" s="57">
        <v>0</v>
      </c>
      <c r="Q1047" s="57">
        <v>0</v>
      </c>
      <c r="R1047" s="57">
        <v>0</v>
      </c>
      <c r="S1047" s="57">
        <v>0</v>
      </c>
      <c r="T1047" s="57">
        <v>0</v>
      </c>
      <c r="U1047" s="57">
        <v>0</v>
      </c>
      <c r="V1047" s="57">
        <v>0</v>
      </c>
      <c r="W1047" s="57">
        <v>0</v>
      </c>
      <c r="X1047" s="57">
        <v>0</v>
      </c>
      <c r="Y1047" s="57">
        <v>0</v>
      </c>
      <c r="Z1047" s="57">
        <v>4</v>
      </c>
      <c r="AA1047" s="57">
        <v>0</v>
      </c>
      <c r="AB1047" s="57">
        <v>0</v>
      </c>
      <c r="AC1047" s="57">
        <v>0</v>
      </c>
      <c r="AD1047" s="57">
        <v>0</v>
      </c>
      <c r="AE1047" s="57">
        <v>0</v>
      </c>
      <c r="AF1047" s="57">
        <v>0</v>
      </c>
      <c r="AG1047" s="57">
        <v>0</v>
      </c>
      <c r="AH1047" s="57">
        <v>0</v>
      </c>
      <c r="AI1047" s="57">
        <v>0</v>
      </c>
      <c r="AJ1047" s="57">
        <v>0</v>
      </c>
      <c r="AK1047" s="57">
        <v>0</v>
      </c>
      <c r="AL1047" s="57">
        <v>0</v>
      </c>
      <c r="AM1047" s="57">
        <v>0</v>
      </c>
      <c r="AN1047" s="57">
        <v>0</v>
      </c>
      <c r="AO1047" s="57">
        <v>1</v>
      </c>
      <c r="AP1047" s="57">
        <v>0</v>
      </c>
      <c r="AQ1047" s="57">
        <v>0</v>
      </c>
      <c r="AR1047" s="57">
        <v>0</v>
      </c>
      <c r="AS1047" s="57">
        <v>0</v>
      </c>
      <c r="AT1047" s="57">
        <v>5</v>
      </c>
      <c r="AU1047" s="57">
        <v>0</v>
      </c>
      <c r="AV1047" s="57">
        <v>0</v>
      </c>
      <c r="AW1047" s="57">
        <v>0</v>
      </c>
      <c r="AX1047" s="57">
        <v>0</v>
      </c>
      <c r="AY1047" s="57">
        <v>0</v>
      </c>
      <c r="AZ1047" s="57">
        <v>0</v>
      </c>
      <c r="BA1047" s="57">
        <v>0</v>
      </c>
      <c r="BB1047" s="57">
        <v>0</v>
      </c>
      <c r="BC1047" s="57">
        <v>0</v>
      </c>
      <c r="BD1047" s="57">
        <v>0</v>
      </c>
      <c r="BE1047" s="57">
        <v>0</v>
      </c>
      <c r="BF1047" s="57">
        <v>0</v>
      </c>
      <c r="BG1047" s="57">
        <v>0</v>
      </c>
      <c r="BH1047" s="57">
        <v>0</v>
      </c>
      <c r="BI1047" s="57">
        <v>0</v>
      </c>
      <c r="BJ1047" s="57">
        <v>0</v>
      </c>
      <c r="BK1047" s="57">
        <v>0</v>
      </c>
      <c r="BL1047" s="62">
        <f t="shared" si="7"/>
        <v>10</v>
      </c>
      <c r="BM1047" s="57">
        <f t="shared" si="8"/>
        <v>1</v>
      </c>
      <c r="BN1047" s="57">
        <f t="shared" si="9"/>
        <v>4</v>
      </c>
      <c r="BO1047" s="57">
        <f t="shared" si="10"/>
        <v>0</v>
      </c>
      <c r="BP1047" s="57">
        <f t="shared" si="11"/>
        <v>5</v>
      </c>
    </row>
    <row r="1048" spans="1:68" s="57" customFormat="1" ht="15" hidden="1" customHeight="1" x14ac:dyDescent="0.3">
      <c r="A1048" s="57" t="s">
        <v>1811</v>
      </c>
      <c r="B1048" s="57" t="s">
        <v>1814</v>
      </c>
      <c r="C1048" s="57" t="s">
        <v>1814</v>
      </c>
      <c r="D1048" s="57">
        <v>2021</v>
      </c>
      <c r="E1048" s="61">
        <v>44406</v>
      </c>
      <c r="F1048" s="62" t="s">
        <v>137</v>
      </c>
      <c r="G1048" s="62" t="s">
        <v>98</v>
      </c>
      <c r="H1048" s="63" t="s">
        <v>27</v>
      </c>
      <c r="I1048" s="63" t="s">
        <v>27</v>
      </c>
      <c r="J1048" s="63" t="s">
        <v>26</v>
      </c>
      <c r="K1048" s="63" t="s">
        <v>27</v>
      </c>
      <c r="L1048" s="63" t="s">
        <v>26</v>
      </c>
      <c r="M1048" s="62" t="s">
        <v>1700</v>
      </c>
      <c r="N1048" s="57">
        <f>SUM(O1048:U1048,V1048:BK1048)</f>
        <v>10</v>
      </c>
      <c r="O1048" s="57">
        <v>0</v>
      </c>
      <c r="P1048" s="57">
        <v>0</v>
      </c>
      <c r="Q1048" s="57">
        <v>0</v>
      </c>
      <c r="R1048" s="57">
        <v>0</v>
      </c>
      <c r="S1048" s="57">
        <v>0</v>
      </c>
      <c r="T1048" s="57">
        <v>9</v>
      </c>
      <c r="U1048" s="57">
        <v>0</v>
      </c>
      <c r="V1048" s="57">
        <v>0</v>
      </c>
      <c r="W1048" s="57">
        <v>0</v>
      </c>
      <c r="X1048" s="57">
        <v>0</v>
      </c>
      <c r="Y1048" s="57">
        <v>0</v>
      </c>
      <c r="Z1048" s="57">
        <v>0</v>
      </c>
      <c r="AA1048" s="57">
        <v>0</v>
      </c>
      <c r="AB1048" s="57">
        <v>0</v>
      </c>
      <c r="AC1048" s="57">
        <v>0</v>
      </c>
      <c r="AD1048" s="57">
        <v>0</v>
      </c>
      <c r="AE1048" s="57">
        <v>0</v>
      </c>
      <c r="AF1048" s="57">
        <v>0</v>
      </c>
      <c r="AG1048" s="57">
        <v>0</v>
      </c>
      <c r="AH1048" s="57">
        <v>0</v>
      </c>
      <c r="AI1048" s="57">
        <v>0</v>
      </c>
      <c r="AJ1048" s="57">
        <v>0</v>
      </c>
      <c r="AK1048" s="57">
        <v>0</v>
      </c>
      <c r="AL1048" s="57">
        <v>0</v>
      </c>
      <c r="AM1048" s="57">
        <v>0</v>
      </c>
      <c r="AN1048" s="57">
        <v>0</v>
      </c>
      <c r="AO1048" s="57">
        <v>0</v>
      </c>
      <c r="AP1048" s="57">
        <v>0</v>
      </c>
      <c r="AQ1048" s="57">
        <v>0</v>
      </c>
      <c r="AR1048" s="57">
        <v>0</v>
      </c>
      <c r="AS1048" s="57">
        <v>0</v>
      </c>
      <c r="AT1048" s="57">
        <v>1</v>
      </c>
      <c r="AU1048" s="57">
        <v>0</v>
      </c>
      <c r="AV1048" s="57">
        <v>0</v>
      </c>
      <c r="AW1048" s="57">
        <v>0</v>
      </c>
      <c r="AX1048" s="57">
        <v>0</v>
      </c>
      <c r="AY1048" s="57">
        <v>0</v>
      </c>
      <c r="AZ1048" s="57">
        <v>0</v>
      </c>
      <c r="BA1048" s="57">
        <v>0</v>
      </c>
      <c r="BB1048" s="57">
        <v>0</v>
      </c>
      <c r="BC1048" s="57">
        <v>0</v>
      </c>
      <c r="BD1048" s="57">
        <v>0</v>
      </c>
      <c r="BE1048" s="57">
        <v>0</v>
      </c>
      <c r="BF1048" s="57">
        <v>0</v>
      </c>
      <c r="BG1048" s="57">
        <v>0</v>
      </c>
      <c r="BH1048" s="57">
        <v>0</v>
      </c>
      <c r="BI1048" s="57">
        <v>0</v>
      </c>
      <c r="BJ1048" s="57">
        <v>0</v>
      </c>
      <c r="BK1048" s="57">
        <v>0</v>
      </c>
      <c r="BL1048" s="62">
        <f t="shared" si="7"/>
        <v>1</v>
      </c>
      <c r="BM1048" s="57">
        <f t="shared" si="8"/>
        <v>0</v>
      </c>
      <c r="BN1048" s="57">
        <f t="shared" si="9"/>
        <v>0</v>
      </c>
      <c r="BO1048" s="57">
        <f t="shared" si="10"/>
        <v>0</v>
      </c>
      <c r="BP1048" s="57">
        <f t="shared" si="11"/>
        <v>1</v>
      </c>
    </row>
    <row r="1049" spans="1:68" s="57" customFormat="1" ht="15" hidden="1" customHeight="1" x14ac:dyDescent="0.3">
      <c r="A1049" s="57" t="s">
        <v>1811</v>
      </c>
      <c r="B1049" s="57" t="s">
        <v>1814</v>
      </c>
      <c r="C1049" s="57" t="s">
        <v>1814</v>
      </c>
      <c r="D1049" s="57">
        <v>2021</v>
      </c>
      <c r="E1049" s="61">
        <v>44406</v>
      </c>
      <c r="F1049" s="62" t="s">
        <v>137</v>
      </c>
      <c r="G1049" s="62" t="s">
        <v>190</v>
      </c>
      <c r="H1049" s="63" t="s">
        <v>35</v>
      </c>
      <c r="I1049" s="63" t="s">
        <v>31</v>
      </c>
      <c r="J1049" s="63" t="s">
        <v>31</v>
      </c>
      <c r="K1049" s="63" t="s">
        <v>31</v>
      </c>
      <c r="L1049" s="63" t="s">
        <v>31</v>
      </c>
      <c r="M1049" s="62" t="s">
        <v>1698</v>
      </c>
      <c r="O1049" s="57">
        <v>0</v>
      </c>
      <c r="P1049" s="57">
        <v>0</v>
      </c>
      <c r="Q1049" s="57">
        <v>0</v>
      </c>
      <c r="R1049" s="57">
        <v>0</v>
      </c>
      <c r="S1049" s="57">
        <v>0</v>
      </c>
      <c r="T1049" s="57">
        <v>0</v>
      </c>
      <c r="U1049" s="57">
        <v>0</v>
      </c>
      <c r="V1049" s="57">
        <v>0</v>
      </c>
      <c r="W1049" s="57">
        <v>0</v>
      </c>
      <c r="X1049" s="57">
        <v>0</v>
      </c>
      <c r="Y1049" s="57">
        <v>4</v>
      </c>
      <c r="Z1049" s="57">
        <v>1</v>
      </c>
      <c r="AA1049" s="57">
        <v>0</v>
      </c>
      <c r="AB1049" s="57">
        <v>0</v>
      </c>
      <c r="AC1049" s="57">
        <v>0</v>
      </c>
      <c r="AD1049" s="57">
        <v>0</v>
      </c>
      <c r="AE1049" s="57">
        <v>0</v>
      </c>
      <c r="AF1049" s="57">
        <v>0</v>
      </c>
      <c r="AG1049" s="57">
        <v>0</v>
      </c>
      <c r="AH1049" s="57">
        <v>0</v>
      </c>
      <c r="AI1049" s="57">
        <v>0</v>
      </c>
      <c r="AJ1049" s="57">
        <v>0</v>
      </c>
      <c r="AK1049" s="57">
        <v>0</v>
      </c>
      <c r="AL1049" s="57">
        <v>0</v>
      </c>
      <c r="AM1049" s="57">
        <v>0</v>
      </c>
      <c r="AN1049" s="57">
        <v>1</v>
      </c>
      <c r="AO1049" s="57">
        <v>2</v>
      </c>
      <c r="AP1049" s="57">
        <v>0</v>
      </c>
      <c r="AQ1049" s="57">
        <v>0</v>
      </c>
      <c r="AR1049" s="57">
        <v>0</v>
      </c>
      <c r="AS1049" s="57">
        <v>0</v>
      </c>
      <c r="AT1049" s="57">
        <v>0</v>
      </c>
      <c r="AU1049" s="57">
        <v>0</v>
      </c>
      <c r="AV1049" s="57">
        <v>0</v>
      </c>
      <c r="AW1049" s="57">
        <v>0</v>
      </c>
      <c r="AX1049" s="57">
        <v>0</v>
      </c>
      <c r="AY1049" s="57">
        <v>0</v>
      </c>
      <c r="AZ1049" s="57">
        <v>0</v>
      </c>
      <c r="BA1049" s="57">
        <v>0</v>
      </c>
      <c r="BB1049" s="57">
        <v>0</v>
      </c>
      <c r="BC1049" s="57">
        <v>0</v>
      </c>
      <c r="BD1049" s="57">
        <v>1</v>
      </c>
      <c r="BE1049" s="57">
        <v>0</v>
      </c>
      <c r="BF1049" s="57">
        <v>0</v>
      </c>
      <c r="BG1049" s="57">
        <v>0</v>
      </c>
      <c r="BH1049" s="57">
        <v>0</v>
      </c>
      <c r="BI1049" s="57">
        <v>0</v>
      </c>
      <c r="BJ1049" s="57">
        <v>0</v>
      </c>
      <c r="BK1049" s="57">
        <v>0</v>
      </c>
      <c r="BL1049" s="62">
        <f t="shared" si="7"/>
        <v>9</v>
      </c>
      <c r="BM1049" s="57">
        <f t="shared" si="8"/>
        <v>7</v>
      </c>
      <c r="BN1049" s="57">
        <f t="shared" si="9"/>
        <v>1</v>
      </c>
      <c r="BO1049" s="57">
        <f t="shared" si="10"/>
        <v>0</v>
      </c>
      <c r="BP1049" s="57">
        <f t="shared" si="11"/>
        <v>1</v>
      </c>
    </row>
    <row r="1050" spans="1:68" s="57" customFormat="1" ht="15" hidden="1" customHeight="1" x14ac:dyDescent="0.3">
      <c r="A1050" s="57" t="s">
        <v>1811</v>
      </c>
      <c r="B1050" s="57" t="s">
        <v>1814</v>
      </c>
      <c r="C1050" s="57" t="s">
        <v>1814</v>
      </c>
      <c r="D1050" s="57">
        <v>2021</v>
      </c>
      <c r="E1050" s="61">
        <v>44406</v>
      </c>
      <c r="F1050" s="62" t="s">
        <v>137</v>
      </c>
      <c r="G1050" s="62" t="s">
        <v>190</v>
      </c>
      <c r="H1050" s="63" t="s">
        <v>35</v>
      </c>
      <c r="I1050" s="63" t="s">
        <v>31</v>
      </c>
      <c r="J1050" s="63" t="s">
        <v>31</v>
      </c>
      <c r="K1050" s="63" t="s">
        <v>31</v>
      </c>
      <c r="L1050" s="63" t="s">
        <v>31</v>
      </c>
      <c r="M1050" s="62" t="s">
        <v>1699</v>
      </c>
      <c r="O1050" s="57">
        <v>0</v>
      </c>
      <c r="P1050" s="57">
        <v>0</v>
      </c>
      <c r="Q1050" s="57">
        <v>0</v>
      </c>
      <c r="R1050" s="57">
        <v>0</v>
      </c>
      <c r="S1050" s="57">
        <v>0</v>
      </c>
      <c r="T1050" s="57">
        <v>0</v>
      </c>
      <c r="U1050" s="57">
        <v>0</v>
      </c>
      <c r="V1050" s="57">
        <v>0</v>
      </c>
      <c r="W1050" s="57">
        <v>0</v>
      </c>
      <c r="X1050" s="57">
        <v>0</v>
      </c>
      <c r="Y1050" s="57">
        <v>0</v>
      </c>
      <c r="Z1050" s="57">
        <v>2</v>
      </c>
      <c r="AA1050" s="57">
        <v>0</v>
      </c>
      <c r="AB1050" s="57">
        <v>0</v>
      </c>
      <c r="AC1050" s="57">
        <v>0</v>
      </c>
      <c r="AD1050" s="57">
        <v>0</v>
      </c>
      <c r="AE1050" s="57">
        <v>0</v>
      </c>
      <c r="AF1050" s="57">
        <v>0</v>
      </c>
      <c r="AG1050" s="57">
        <v>0</v>
      </c>
      <c r="AH1050" s="57">
        <v>0</v>
      </c>
      <c r="AI1050" s="57">
        <v>0</v>
      </c>
      <c r="AJ1050" s="57">
        <v>0</v>
      </c>
      <c r="AK1050" s="57">
        <v>0</v>
      </c>
      <c r="AL1050" s="57">
        <v>0</v>
      </c>
      <c r="AM1050" s="57">
        <v>0</v>
      </c>
      <c r="AN1050" s="57">
        <v>0</v>
      </c>
      <c r="AO1050" s="57">
        <v>1</v>
      </c>
      <c r="AP1050" s="57">
        <v>0</v>
      </c>
      <c r="AQ1050" s="57">
        <v>0</v>
      </c>
      <c r="AR1050" s="57">
        <v>0</v>
      </c>
      <c r="AS1050" s="57">
        <v>0</v>
      </c>
      <c r="AT1050" s="57">
        <v>0</v>
      </c>
      <c r="AU1050" s="57">
        <v>0</v>
      </c>
      <c r="AV1050" s="57">
        <v>0</v>
      </c>
      <c r="AW1050" s="57">
        <v>0</v>
      </c>
      <c r="AX1050" s="57">
        <v>0</v>
      </c>
      <c r="AY1050" s="57">
        <v>0</v>
      </c>
      <c r="AZ1050" s="57">
        <v>0</v>
      </c>
      <c r="BA1050" s="57">
        <v>0</v>
      </c>
      <c r="BB1050" s="57">
        <v>0</v>
      </c>
      <c r="BC1050" s="57">
        <v>0</v>
      </c>
      <c r="BD1050" s="57">
        <v>0</v>
      </c>
      <c r="BE1050" s="57">
        <v>0</v>
      </c>
      <c r="BF1050" s="57">
        <v>0</v>
      </c>
      <c r="BG1050" s="57">
        <v>0</v>
      </c>
      <c r="BH1050" s="57">
        <v>0</v>
      </c>
      <c r="BI1050" s="57">
        <v>0</v>
      </c>
      <c r="BJ1050" s="57">
        <v>0</v>
      </c>
      <c r="BK1050" s="57">
        <v>0</v>
      </c>
      <c r="BL1050" s="62">
        <f t="shared" si="7"/>
        <v>3</v>
      </c>
      <c r="BM1050" s="57">
        <f t="shared" si="8"/>
        <v>1</v>
      </c>
      <c r="BN1050" s="57">
        <f t="shared" si="9"/>
        <v>2</v>
      </c>
      <c r="BO1050" s="57">
        <f t="shared" si="10"/>
        <v>0</v>
      </c>
      <c r="BP1050" s="57">
        <f t="shared" si="11"/>
        <v>0</v>
      </c>
    </row>
    <row r="1051" spans="1:68" s="57" customFormat="1" ht="15" hidden="1" customHeight="1" x14ac:dyDescent="0.3">
      <c r="A1051" s="57" t="s">
        <v>1811</v>
      </c>
      <c r="B1051" s="57" t="s">
        <v>1814</v>
      </c>
      <c r="C1051" s="57" t="s">
        <v>1814</v>
      </c>
      <c r="D1051" s="57">
        <v>2021</v>
      </c>
      <c r="E1051" s="61">
        <v>44406</v>
      </c>
      <c r="F1051" s="62" t="s">
        <v>137</v>
      </c>
      <c r="G1051" s="62" t="s">
        <v>190</v>
      </c>
      <c r="H1051" s="63" t="s">
        <v>35</v>
      </c>
      <c r="I1051" s="63" t="s">
        <v>31</v>
      </c>
      <c r="J1051" s="63" t="s">
        <v>31</v>
      </c>
      <c r="K1051" s="63" t="s">
        <v>31</v>
      </c>
      <c r="L1051" s="63" t="s">
        <v>31</v>
      </c>
      <c r="M1051" s="62" t="s">
        <v>1700</v>
      </c>
      <c r="N1051" s="57">
        <f>SUM(O1051:U1051,V1051:BK1051)</f>
        <v>10</v>
      </c>
      <c r="O1051" s="57">
        <v>0</v>
      </c>
      <c r="P1051" s="57">
        <v>0</v>
      </c>
      <c r="Q1051" s="57">
        <v>0</v>
      </c>
      <c r="R1051" s="57">
        <v>0</v>
      </c>
      <c r="S1051" s="57">
        <v>0</v>
      </c>
      <c r="T1051" s="57">
        <v>4</v>
      </c>
      <c r="U1051" s="57">
        <v>4</v>
      </c>
      <c r="V1051" s="57">
        <v>0</v>
      </c>
      <c r="W1051" s="57">
        <v>0</v>
      </c>
      <c r="X1051" s="57">
        <v>0</v>
      </c>
      <c r="Y1051" s="57">
        <v>1</v>
      </c>
      <c r="Z1051" s="57">
        <v>0</v>
      </c>
      <c r="AA1051" s="57">
        <v>0</v>
      </c>
      <c r="AB1051" s="57">
        <v>0</v>
      </c>
      <c r="AC1051" s="57">
        <v>0</v>
      </c>
      <c r="AD1051" s="57">
        <v>0</v>
      </c>
      <c r="AE1051" s="57">
        <v>0</v>
      </c>
      <c r="AF1051" s="57">
        <v>0</v>
      </c>
      <c r="AG1051" s="57">
        <v>0</v>
      </c>
      <c r="AH1051" s="57">
        <v>0</v>
      </c>
      <c r="AI1051" s="57">
        <v>0</v>
      </c>
      <c r="AJ1051" s="57">
        <v>0</v>
      </c>
      <c r="AK1051" s="57">
        <v>0</v>
      </c>
      <c r="AL1051" s="57">
        <v>0</v>
      </c>
      <c r="AM1051" s="57">
        <v>0</v>
      </c>
      <c r="AN1051" s="57">
        <v>1</v>
      </c>
      <c r="AO1051" s="57">
        <v>0</v>
      </c>
      <c r="AP1051" s="57">
        <v>0</v>
      </c>
      <c r="AQ1051" s="57">
        <v>0</v>
      </c>
      <c r="AR1051" s="57">
        <v>0</v>
      </c>
      <c r="AS1051" s="57">
        <v>0</v>
      </c>
      <c r="AT1051" s="57">
        <v>0</v>
      </c>
      <c r="AU1051" s="57">
        <v>0</v>
      </c>
      <c r="AV1051" s="57">
        <v>0</v>
      </c>
      <c r="AW1051" s="57">
        <v>0</v>
      </c>
      <c r="AX1051" s="57">
        <v>0</v>
      </c>
      <c r="AY1051" s="57">
        <v>0</v>
      </c>
      <c r="AZ1051" s="57">
        <v>0</v>
      </c>
      <c r="BA1051" s="57">
        <v>0</v>
      </c>
      <c r="BB1051" s="57">
        <v>0</v>
      </c>
      <c r="BC1051" s="57">
        <v>0</v>
      </c>
      <c r="BD1051" s="57">
        <v>0</v>
      </c>
      <c r="BE1051" s="57">
        <v>0</v>
      </c>
      <c r="BF1051" s="57">
        <v>0</v>
      </c>
      <c r="BG1051" s="57">
        <v>0</v>
      </c>
      <c r="BH1051" s="57">
        <v>0</v>
      </c>
      <c r="BI1051" s="57">
        <v>0</v>
      </c>
      <c r="BJ1051" s="57">
        <v>0</v>
      </c>
      <c r="BK1051" s="57">
        <v>0</v>
      </c>
      <c r="BL1051" s="62">
        <f t="shared" si="7"/>
        <v>2</v>
      </c>
      <c r="BM1051" s="57">
        <f t="shared" si="8"/>
        <v>1</v>
      </c>
      <c r="BN1051" s="57">
        <f t="shared" si="9"/>
        <v>0</v>
      </c>
      <c r="BO1051" s="57">
        <f t="shared" si="10"/>
        <v>0</v>
      </c>
      <c r="BP1051" s="57">
        <f t="shared" si="11"/>
        <v>1</v>
      </c>
    </row>
    <row r="1052" spans="1:68" s="57" customFormat="1" ht="15" hidden="1" customHeight="1" x14ac:dyDescent="0.3">
      <c r="A1052" s="57" t="s">
        <v>1811</v>
      </c>
      <c r="B1052" s="57" t="s">
        <v>1824</v>
      </c>
      <c r="C1052" s="57" t="s">
        <v>1824</v>
      </c>
      <c r="D1052" s="57">
        <v>2021</v>
      </c>
      <c r="E1052" s="61">
        <v>44405</v>
      </c>
      <c r="F1052" s="62" t="s">
        <v>137</v>
      </c>
      <c r="G1052" s="62" t="s">
        <v>101</v>
      </c>
      <c r="H1052" s="63" t="s">
        <v>22</v>
      </c>
      <c r="I1052" s="63" t="s">
        <v>22</v>
      </c>
      <c r="J1052" s="63" t="s">
        <v>21</v>
      </c>
      <c r="K1052" s="63" t="s">
        <v>22</v>
      </c>
      <c r="L1052" s="63" t="s">
        <v>21</v>
      </c>
      <c r="M1052" s="62" t="s">
        <v>1698</v>
      </c>
      <c r="O1052" s="57">
        <v>0</v>
      </c>
      <c r="P1052" s="57">
        <v>0</v>
      </c>
      <c r="Q1052" s="57">
        <v>0</v>
      </c>
      <c r="R1052" s="57">
        <v>0</v>
      </c>
      <c r="S1052" s="57">
        <v>0</v>
      </c>
      <c r="T1052" s="57">
        <v>0</v>
      </c>
      <c r="U1052" s="57">
        <v>0</v>
      </c>
      <c r="V1052" s="57">
        <v>0</v>
      </c>
      <c r="W1052" s="57">
        <v>0</v>
      </c>
      <c r="X1052" s="57">
        <v>4</v>
      </c>
      <c r="Y1052" s="57">
        <v>4</v>
      </c>
      <c r="Z1052" s="57">
        <v>0</v>
      </c>
      <c r="AA1052" s="57">
        <v>0</v>
      </c>
      <c r="AB1052" s="57">
        <v>0</v>
      </c>
      <c r="AC1052" s="57">
        <v>6</v>
      </c>
      <c r="AD1052" s="57">
        <v>0</v>
      </c>
      <c r="AE1052" s="57">
        <v>0</v>
      </c>
      <c r="AF1052" s="57">
        <v>0</v>
      </c>
      <c r="AG1052" s="57">
        <v>0</v>
      </c>
      <c r="AH1052" s="57">
        <v>0</v>
      </c>
      <c r="AI1052" s="57">
        <v>0</v>
      </c>
      <c r="AJ1052" s="57">
        <v>0</v>
      </c>
      <c r="AK1052" s="57">
        <v>0</v>
      </c>
      <c r="AL1052" s="57">
        <v>0</v>
      </c>
      <c r="AM1052" s="57">
        <v>0</v>
      </c>
      <c r="AN1052" s="57">
        <v>0</v>
      </c>
      <c r="AO1052" s="57">
        <v>1</v>
      </c>
      <c r="AP1052" s="57">
        <v>0</v>
      </c>
      <c r="AQ1052" s="57">
        <v>0</v>
      </c>
      <c r="AR1052" s="57">
        <v>0</v>
      </c>
      <c r="AS1052" s="57">
        <v>0</v>
      </c>
      <c r="AT1052" s="57">
        <v>0</v>
      </c>
      <c r="AU1052" s="57">
        <v>0</v>
      </c>
      <c r="AV1052" s="57">
        <v>0</v>
      </c>
      <c r="AW1052" s="57">
        <v>0</v>
      </c>
      <c r="AX1052" s="57">
        <v>0</v>
      </c>
      <c r="AY1052" s="57">
        <v>0</v>
      </c>
      <c r="AZ1052" s="57">
        <v>0</v>
      </c>
      <c r="BA1052" s="57">
        <v>0</v>
      </c>
      <c r="BB1052" s="57">
        <v>0</v>
      </c>
      <c r="BC1052" s="57">
        <v>0</v>
      </c>
      <c r="BD1052" s="57">
        <v>0</v>
      </c>
      <c r="BE1052" s="57">
        <v>0</v>
      </c>
      <c r="BF1052" s="57">
        <v>0</v>
      </c>
      <c r="BG1052" s="57">
        <v>0</v>
      </c>
      <c r="BH1052" s="57">
        <v>0</v>
      </c>
      <c r="BI1052" s="57">
        <v>0</v>
      </c>
      <c r="BJ1052" s="57">
        <v>0</v>
      </c>
      <c r="BK1052" s="57">
        <v>0</v>
      </c>
      <c r="BL1052" s="62">
        <f t="shared" si="7"/>
        <v>15</v>
      </c>
      <c r="BM1052" s="57">
        <f t="shared" si="8"/>
        <v>11</v>
      </c>
      <c r="BN1052" s="57">
        <f t="shared" si="9"/>
        <v>0</v>
      </c>
      <c r="BO1052" s="57">
        <f t="shared" si="10"/>
        <v>0</v>
      </c>
      <c r="BP1052" s="57">
        <f t="shared" si="11"/>
        <v>4</v>
      </c>
    </row>
    <row r="1053" spans="1:68" s="57" customFormat="1" ht="15" hidden="1" customHeight="1" x14ac:dyDescent="0.3">
      <c r="A1053" s="57" t="s">
        <v>1811</v>
      </c>
      <c r="B1053" s="57" t="s">
        <v>1824</v>
      </c>
      <c r="C1053" s="57" t="s">
        <v>1824</v>
      </c>
      <c r="D1053" s="57">
        <v>2021</v>
      </c>
      <c r="E1053" s="61">
        <v>44405</v>
      </c>
      <c r="F1053" s="62" t="s">
        <v>137</v>
      </c>
      <c r="G1053" s="62" t="s">
        <v>101</v>
      </c>
      <c r="H1053" s="63" t="s">
        <v>22</v>
      </c>
      <c r="I1053" s="63" t="s">
        <v>22</v>
      </c>
      <c r="J1053" s="63" t="s">
        <v>21</v>
      </c>
      <c r="K1053" s="63" t="s">
        <v>22</v>
      </c>
      <c r="L1053" s="63" t="s">
        <v>21</v>
      </c>
      <c r="M1053" s="62" t="s">
        <v>1699</v>
      </c>
      <c r="O1053" s="57">
        <v>0</v>
      </c>
      <c r="P1053" s="57">
        <v>0</v>
      </c>
      <c r="Q1053" s="57">
        <v>0</v>
      </c>
      <c r="R1053" s="57">
        <v>0</v>
      </c>
      <c r="S1053" s="57">
        <v>0</v>
      </c>
      <c r="T1053" s="57">
        <v>0</v>
      </c>
      <c r="U1053" s="57">
        <v>0</v>
      </c>
      <c r="V1053" s="57">
        <v>0</v>
      </c>
      <c r="W1053" s="57">
        <v>0</v>
      </c>
      <c r="X1053" s="57">
        <v>9</v>
      </c>
      <c r="Y1053" s="57">
        <v>0</v>
      </c>
      <c r="Z1053" s="57">
        <v>0</v>
      </c>
      <c r="AA1053" s="57">
        <v>0</v>
      </c>
      <c r="AB1053" s="57">
        <v>0</v>
      </c>
      <c r="AC1053" s="57">
        <v>0</v>
      </c>
      <c r="AD1053" s="57">
        <v>0</v>
      </c>
      <c r="AE1053" s="57">
        <v>0</v>
      </c>
      <c r="AF1053" s="57">
        <v>0</v>
      </c>
      <c r="AG1053" s="57">
        <v>0</v>
      </c>
      <c r="AH1053" s="57">
        <v>0</v>
      </c>
      <c r="AI1053" s="57">
        <v>0</v>
      </c>
      <c r="AJ1053" s="57">
        <v>0</v>
      </c>
      <c r="AK1053" s="57">
        <v>0</v>
      </c>
      <c r="AL1053" s="57">
        <v>0</v>
      </c>
      <c r="AM1053" s="57">
        <v>0</v>
      </c>
      <c r="AN1053" s="57">
        <v>0</v>
      </c>
      <c r="AO1053" s="57">
        <v>0</v>
      </c>
      <c r="AP1053" s="57">
        <v>0</v>
      </c>
      <c r="AQ1053" s="57">
        <v>0</v>
      </c>
      <c r="AR1053" s="57">
        <v>0</v>
      </c>
      <c r="AS1053" s="57">
        <v>0</v>
      </c>
      <c r="AT1053" s="57">
        <v>0</v>
      </c>
      <c r="AU1053" s="57">
        <v>0</v>
      </c>
      <c r="AV1053" s="57">
        <v>0</v>
      </c>
      <c r="AW1053" s="57">
        <v>0</v>
      </c>
      <c r="AX1053" s="57">
        <v>0</v>
      </c>
      <c r="AY1053" s="57">
        <v>0</v>
      </c>
      <c r="AZ1053" s="57">
        <v>0</v>
      </c>
      <c r="BA1053" s="57">
        <v>0</v>
      </c>
      <c r="BB1053" s="57">
        <v>0</v>
      </c>
      <c r="BC1053" s="57">
        <v>0</v>
      </c>
      <c r="BD1053" s="57">
        <v>0</v>
      </c>
      <c r="BE1053" s="57">
        <v>0</v>
      </c>
      <c r="BF1053" s="57">
        <v>0</v>
      </c>
      <c r="BG1053" s="57">
        <v>0</v>
      </c>
      <c r="BH1053" s="57">
        <v>0</v>
      </c>
      <c r="BI1053" s="57">
        <v>0</v>
      </c>
      <c r="BJ1053" s="57">
        <v>0</v>
      </c>
      <c r="BK1053" s="57">
        <v>0</v>
      </c>
      <c r="BL1053" s="62">
        <f t="shared" si="7"/>
        <v>9</v>
      </c>
      <c r="BM1053" s="57">
        <f t="shared" si="8"/>
        <v>0</v>
      </c>
      <c r="BN1053" s="57">
        <f t="shared" si="9"/>
        <v>0</v>
      </c>
      <c r="BO1053" s="57">
        <f t="shared" si="10"/>
        <v>0</v>
      </c>
      <c r="BP1053" s="57">
        <f t="shared" si="11"/>
        <v>9</v>
      </c>
    </row>
    <row r="1054" spans="1:68" s="57" customFormat="1" ht="15" hidden="1" customHeight="1" x14ac:dyDescent="0.3">
      <c r="A1054" s="57" t="s">
        <v>1811</v>
      </c>
      <c r="B1054" s="57" t="s">
        <v>1824</v>
      </c>
      <c r="C1054" s="57" t="s">
        <v>1824</v>
      </c>
      <c r="D1054" s="57">
        <v>2021</v>
      </c>
      <c r="E1054" s="61">
        <v>44405</v>
      </c>
      <c r="F1054" s="62" t="s">
        <v>137</v>
      </c>
      <c r="G1054" s="62" t="s">
        <v>101</v>
      </c>
      <c r="H1054" s="63" t="s">
        <v>22</v>
      </c>
      <c r="I1054" s="63" t="s">
        <v>22</v>
      </c>
      <c r="J1054" s="63" t="s">
        <v>21</v>
      </c>
      <c r="K1054" s="63" t="s">
        <v>22</v>
      </c>
      <c r="L1054" s="63" t="s">
        <v>21</v>
      </c>
      <c r="M1054" s="62" t="s">
        <v>1700</v>
      </c>
      <c r="N1054" s="57">
        <f>SUM(O1054:U1054,V1054:BK1054)</f>
        <v>10</v>
      </c>
      <c r="O1054" s="57">
        <v>0</v>
      </c>
      <c r="P1054" s="57">
        <v>0</v>
      </c>
      <c r="Q1054" s="57">
        <v>0</v>
      </c>
      <c r="R1054" s="57">
        <v>0</v>
      </c>
      <c r="S1054" s="57">
        <v>0</v>
      </c>
      <c r="T1054" s="57">
        <v>7</v>
      </c>
      <c r="U1054" s="57">
        <v>2</v>
      </c>
      <c r="V1054" s="57">
        <v>0</v>
      </c>
      <c r="W1054" s="57">
        <v>0</v>
      </c>
      <c r="X1054" s="57">
        <v>0</v>
      </c>
      <c r="Y1054" s="57">
        <v>0</v>
      </c>
      <c r="Z1054" s="57">
        <v>0</v>
      </c>
      <c r="AA1054" s="57">
        <v>0</v>
      </c>
      <c r="AB1054" s="57">
        <v>0</v>
      </c>
      <c r="AC1054" s="57">
        <v>1</v>
      </c>
      <c r="AD1054" s="57">
        <v>0</v>
      </c>
      <c r="AE1054" s="57">
        <v>0</v>
      </c>
      <c r="AF1054" s="57">
        <v>0</v>
      </c>
      <c r="AG1054" s="57">
        <v>0</v>
      </c>
      <c r="AH1054" s="57">
        <v>0</v>
      </c>
      <c r="AI1054" s="57">
        <v>0</v>
      </c>
      <c r="AJ1054" s="57">
        <v>0</v>
      </c>
      <c r="AK1054" s="57">
        <v>0</v>
      </c>
      <c r="AL1054" s="57">
        <v>0</v>
      </c>
      <c r="AM1054" s="57">
        <v>0</v>
      </c>
      <c r="AN1054" s="57">
        <v>0</v>
      </c>
      <c r="AO1054" s="57">
        <v>0</v>
      </c>
      <c r="AP1054" s="57">
        <v>0</v>
      </c>
      <c r="AQ1054" s="57">
        <v>0</v>
      </c>
      <c r="AR1054" s="57">
        <v>0</v>
      </c>
      <c r="AS1054" s="57">
        <v>0</v>
      </c>
      <c r="AT1054" s="57">
        <v>0</v>
      </c>
      <c r="AU1054" s="57">
        <v>0</v>
      </c>
      <c r="AV1054" s="57">
        <v>0</v>
      </c>
      <c r="AW1054" s="57">
        <v>0</v>
      </c>
      <c r="AX1054" s="57">
        <v>0</v>
      </c>
      <c r="AY1054" s="57">
        <v>0</v>
      </c>
      <c r="AZ1054" s="57">
        <v>0</v>
      </c>
      <c r="BA1054" s="57">
        <v>0</v>
      </c>
      <c r="BB1054" s="57">
        <v>0</v>
      </c>
      <c r="BC1054" s="57">
        <v>0</v>
      </c>
      <c r="BD1054" s="57">
        <v>0</v>
      </c>
      <c r="BE1054" s="57">
        <v>0</v>
      </c>
      <c r="BF1054" s="57">
        <v>0</v>
      </c>
      <c r="BG1054" s="57">
        <v>0</v>
      </c>
      <c r="BH1054" s="57">
        <v>0</v>
      </c>
      <c r="BI1054" s="57">
        <v>0</v>
      </c>
      <c r="BJ1054" s="57">
        <v>0</v>
      </c>
      <c r="BK1054" s="57">
        <v>0</v>
      </c>
      <c r="BL1054" s="62">
        <f t="shared" si="7"/>
        <v>1</v>
      </c>
      <c r="BM1054" s="57">
        <f t="shared" si="8"/>
        <v>1</v>
      </c>
      <c r="BN1054" s="57">
        <f t="shared" si="9"/>
        <v>0</v>
      </c>
      <c r="BO1054" s="57">
        <f t="shared" si="10"/>
        <v>0</v>
      </c>
      <c r="BP1054" s="57">
        <f t="shared" si="11"/>
        <v>0</v>
      </c>
    </row>
    <row r="1055" spans="1:68" s="57" customFormat="1" ht="15" hidden="1" customHeight="1" x14ac:dyDescent="0.3">
      <c r="A1055" s="57" t="s">
        <v>1811</v>
      </c>
      <c r="B1055" s="57" t="s">
        <v>1824</v>
      </c>
      <c r="C1055" s="57" t="s">
        <v>1824</v>
      </c>
      <c r="D1055" s="57">
        <v>2021</v>
      </c>
      <c r="E1055" s="61">
        <v>44405</v>
      </c>
      <c r="F1055" s="62" t="s">
        <v>137</v>
      </c>
      <c r="G1055" s="62" t="s">
        <v>104</v>
      </c>
      <c r="H1055" s="63" t="s">
        <v>26</v>
      </c>
      <c r="I1055" s="63" t="s">
        <v>26</v>
      </c>
      <c r="J1055" s="63" t="s">
        <v>27</v>
      </c>
      <c r="K1055" s="63" t="s">
        <v>26</v>
      </c>
      <c r="L1055" s="63" t="s">
        <v>27</v>
      </c>
      <c r="M1055" s="62" t="s">
        <v>1698</v>
      </c>
      <c r="O1055" s="57">
        <v>0</v>
      </c>
      <c r="P1055" s="57">
        <v>0</v>
      </c>
      <c r="Q1055" s="57">
        <v>0</v>
      </c>
      <c r="R1055" s="57">
        <v>0</v>
      </c>
      <c r="S1055" s="57">
        <v>0</v>
      </c>
      <c r="T1055" s="57">
        <v>0</v>
      </c>
      <c r="U1055" s="57">
        <v>0</v>
      </c>
      <c r="V1055" s="57">
        <v>0</v>
      </c>
      <c r="W1055" s="57">
        <v>0</v>
      </c>
      <c r="X1055" s="57">
        <v>6</v>
      </c>
      <c r="Y1055" s="57">
        <v>4</v>
      </c>
      <c r="Z1055" s="57">
        <v>0</v>
      </c>
      <c r="AA1055" s="57">
        <v>0</v>
      </c>
      <c r="AB1055" s="57">
        <v>0</v>
      </c>
      <c r="AC1055" s="57">
        <v>0</v>
      </c>
      <c r="AD1055" s="57">
        <v>0</v>
      </c>
      <c r="AE1055" s="57">
        <v>0</v>
      </c>
      <c r="AF1055" s="57">
        <v>0</v>
      </c>
      <c r="AG1055" s="57">
        <v>0</v>
      </c>
      <c r="AH1055" s="57">
        <v>3</v>
      </c>
      <c r="AI1055" s="57">
        <v>0</v>
      </c>
      <c r="AJ1055" s="57">
        <v>0</v>
      </c>
      <c r="AK1055" s="57">
        <v>0</v>
      </c>
      <c r="AL1055" s="57">
        <v>0</v>
      </c>
      <c r="AM1055" s="57">
        <v>0</v>
      </c>
      <c r="AN1055" s="57">
        <v>0</v>
      </c>
      <c r="AO1055" s="57">
        <v>0</v>
      </c>
      <c r="AP1055" s="57">
        <v>0</v>
      </c>
      <c r="AQ1055" s="57">
        <v>0</v>
      </c>
      <c r="AR1055" s="57">
        <v>0</v>
      </c>
      <c r="AS1055" s="57">
        <v>0</v>
      </c>
      <c r="AT1055" s="57">
        <v>0</v>
      </c>
      <c r="AU1055" s="57">
        <v>0</v>
      </c>
      <c r="AV1055" s="57">
        <v>0</v>
      </c>
      <c r="AW1055" s="57">
        <v>0</v>
      </c>
      <c r="AX1055" s="57">
        <v>0</v>
      </c>
      <c r="AY1055" s="57">
        <v>0</v>
      </c>
      <c r="AZ1055" s="57">
        <v>0</v>
      </c>
      <c r="BA1055" s="57">
        <v>0</v>
      </c>
      <c r="BB1055" s="57">
        <v>0</v>
      </c>
      <c r="BC1055" s="57">
        <v>0</v>
      </c>
      <c r="BD1055" s="57">
        <v>0</v>
      </c>
      <c r="BE1055" s="57">
        <v>0</v>
      </c>
      <c r="BF1055" s="57">
        <v>0</v>
      </c>
      <c r="BG1055" s="57">
        <v>0</v>
      </c>
      <c r="BH1055" s="57">
        <v>0</v>
      </c>
      <c r="BI1055" s="57">
        <v>0</v>
      </c>
      <c r="BJ1055" s="57">
        <v>0</v>
      </c>
      <c r="BK1055" s="57">
        <v>0</v>
      </c>
      <c r="BL1055" s="62">
        <f t="shared" si="7"/>
        <v>13</v>
      </c>
      <c r="BM1055" s="57">
        <f t="shared" si="8"/>
        <v>7</v>
      </c>
      <c r="BN1055" s="57">
        <f t="shared" si="9"/>
        <v>0</v>
      </c>
      <c r="BO1055" s="57">
        <f t="shared" si="10"/>
        <v>0</v>
      </c>
      <c r="BP1055" s="57">
        <f t="shared" si="11"/>
        <v>6</v>
      </c>
    </row>
    <row r="1056" spans="1:68" s="57" customFormat="1" ht="15" hidden="1" customHeight="1" x14ac:dyDescent="0.3">
      <c r="A1056" s="57" t="s">
        <v>1811</v>
      </c>
      <c r="B1056" s="57" t="s">
        <v>1824</v>
      </c>
      <c r="C1056" s="57" t="s">
        <v>1824</v>
      </c>
      <c r="D1056" s="57">
        <v>2021</v>
      </c>
      <c r="E1056" s="61">
        <v>44405</v>
      </c>
      <c r="F1056" s="62" t="s">
        <v>137</v>
      </c>
      <c r="G1056" s="62" t="s">
        <v>104</v>
      </c>
      <c r="H1056" s="63" t="s">
        <v>26</v>
      </c>
      <c r="I1056" s="63" t="s">
        <v>26</v>
      </c>
      <c r="J1056" s="63" t="s">
        <v>27</v>
      </c>
      <c r="K1056" s="63" t="s">
        <v>26</v>
      </c>
      <c r="L1056" s="63" t="s">
        <v>27</v>
      </c>
      <c r="M1056" s="62" t="s">
        <v>1699</v>
      </c>
      <c r="O1056" s="57">
        <v>0</v>
      </c>
      <c r="P1056" s="57">
        <v>0</v>
      </c>
      <c r="Q1056" s="57">
        <v>0</v>
      </c>
      <c r="R1056" s="57">
        <v>0</v>
      </c>
      <c r="S1056" s="57">
        <v>0</v>
      </c>
      <c r="T1056" s="57">
        <v>0</v>
      </c>
      <c r="U1056" s="57">
        <v>0</v>
      </c>
      <c r="V1056" s="57">
        <v>0</v>
      </c>
      <c r="W1056" s="57">
        <v>0</v>
      </c>
      <c r="X1056" s="57">
        <v>3</v>
      </c>
      <c r="Y1056" s="57">
        <v>0</v>
      </c>
      <c r="Z1056" s="57">
        <v>0</v>
      </c>
      <c r="AA1056" s="57">
        <v>0</v>
      </c>
      <c r="AB1056" s="57">
        <v>0</v>
      </c>
      <c r="AC1056" s="57">
        <v>0</v>
      </c>
      <c r="AD1056" s="57">
        <v>0</v>
      </c>
      <c r="AE1056" s="57">
        <v>0</v>
      </c>
      <c r="AF1056" s="57">
        <v>0</v>
      </c>
      <c r="AG1056" s="57">
        <v>0</v>
      </c>
      <c r="AH1056" s="57">
        <v>0</v>
      </c>
      <c r="AI1056" s="57">
        <v>0</v>
      </c>
      <c r="AJ1056" s="57">
        <v>0</v>
      </c>
      <c r="AK1056" s="57">
        <v>0</v>
      </c>
      <c r="AL1056" s="57">
        <v>0</v>
      </c>
      <c r="AM1056" s="57">
        <v>0</v>
      </c>
      <c r="AN1056" s="57">
        <v>0</v>
      </c>
      <c r="AO1056" s="57">
        <v>0</v>
      </c>
      <c r="AP1056" s="57">
        <v>0</v>
      </c>
      <c r="AQ1056" s="57">
        <v>0</v>
      </c>
      <c r="AR1056" s="57">
        <v>0</v>
      </c>
      <c r="AS1056" s="57">
        <v>0</v>
      </c>
      <c r="AT1056" s="57">
        <v>0</v>
      </c>
      <c r="AU1056" s="57">
        <v>0</v>
      </c>
      <c r="AV1056" s="57">
        <v>0</v>
      </c>
      <c r="AW1056" s="57">
        <v>0</v>
      </c>
      <c r="AX1056" s="57">
        <v>0</v>
      </c>
      <c r="AY1056" s="57">
        <v>0</v>
      </c>
      <c r="AZ1056" s="57">
        <v>0</v>
      </c>
      <c r="BA1056" s="57">
        <v>0</v>
      </c>
      <c r="BB1056" s="57">
        <v>0</v>
      </c>
      <c r="BC1056" s="57">
        <v>0</v>
      </c>
      <c r="BD1056" s="57">
        <v>1</v>
      </c>
      <c r="BE1056" s="57">
        <v>0</v>
      </c>
      <c r="BF1056" s="57">
        <v>0</v>
      </c>
      <c r="BG1056" s="57">
        <v>0</v>
      </c>
      <c r="BH1056" s="57">
        <v>0</v>
      </c>
      <c r="BI1056" s="57">
        <v>0</v>
      </c>
      <c r="BJ1056" s="57">
        <v>0</v>
      </c>
      <c r="BK1056" s="57">
        <v>0</v>
      </c>
      <c r="BL1056" s="62">
        <f t="shared" si="7"/>
        <v>4</v>
      </c>
      <c r="BM1056" s="57">
        <f t="shared" si="8"/>
        <v>1</v>
      </c>
      <c r="BN1056" s="57">
        <f t="shared" si="9"/>
        <v>0</v>
      </c>
      <c r="BO1056" s="57">
        <f t="shared" si="10"/>
        <v>0</v>
      </c>
      <c r="BP1056" s="57">
        <f t="shared" si="11"/>
        <v>3</v>
      </c>
    </row>
    <row r="1057" spans="1:68" s="57" customFormat="1" ht="15" hidden="1" customHeight="1" x14ac:dyDescent="0.3">
      <c r="A1057" s="57" t="s">
        <v>1811</v>
      </c>
      <c r="B1057" s="57" t="s">
        <v>1824</v>
      </c>
      <c r="C1057" s="57" t="s">
        <v>1824</v>
      </c>
      <c r="D1057" s="57">
        <v>2021</v>
      </c>
      <c r="E1057" s="61">
        <v>44405</v>
      </c>
      <c r="F1057" s="62" t="s">
        <v>137</v>
      </c>
      <c r="G1057" s="62" t="s">
        <v>104</v>
      </c>
      <c r="H1057" s="63" t="s">
        <v>26</v>
      </c>
      <c r="I1057" s="63" t="s">
        <v>26</v>
      </c>
      <c r="J1057" s="63" t="s">
        <v>27</v>
      </c>
      <c r="K1057" s="63" t="s">
        <v>26</v>
      </c>
      <c r="L1057" s="63" t="s">
        <v>27</v>
      </c>
      <c r="M1057" s="62" t="s">
        <v>1700</v>
      </c>
      <c r="N1057" s="57">
        <f>SUM(O1057:U1057,V1057:BK1057)</f>
        <v>10</v>
      </c>
      <c r="O1057" s="57">
        <v>0</v>
      </c>
      <c r="P1057" s="57">
        <v>0</v>
      </c>
      <c r="Q1057" s="57">
        <v>0</v>
      </c>
      <c r="R1057" s="57">
        <v>0</v>
      </c>
      <c r="S1057" s="57">
        <v>0</v>
      </c>
      <c r="T1057" s="57">
        <v>8</v>
      </c>
      <c r="U1057" s="57">
        <v>1</v>
      </c>
      <c r="V1057" s="57">
        <v>0</v>
      </c>
      <c r="W1057" s="57">
        <v>0</v>
      </c>
      <c r="X1057" s="57">
        <v>0</v>
      </c>
      <c r="Y1057" s="57">
        <v>1</v>
      </c>
      <c r="Z1057" s="57">
        <v>0</v>
      </c>
      <c r="AA1057" s="57">
        <v>0</v>
      </c>
      <c r="AB1057" s="57">
        <v>0</v>
      </c>
      <c r="AC1057" s="57">
        <v>0</v>
      </c>
      <c r="AD1057" s="57">
        <v>0</v>
      </c>
      <c r="AE1057" s="57">
        <v>0</v>
      </c>
      <c r="AF1057" s="57">
        <v>0</v>
      </c>
      <c r="AG1057" s="57">
        <v>0</v>
      </c>
      <c r="AH1057" s="57">
        <v>0</v>
      </c>
      <c r="AI1057" s="57">
        <v>0</v>
      </c>
      <c r="AJ1057" s="57">
        <v>0</v>
      </c>
      <c r="AK1057" s="57">
        <v>0</v>
      </c>
      <c r="AL1057" s="57">
        <v>0</v>
      </c>
      <c r="AM1057" s="57">
        <v>0</v>
      </c>
      <c r="AN1057" s="57">
        <v>0</v>
      </c>
      <c r="AO1057" s="57">
        <v>0</v>
      </c>
      <c r="AP1057" s="57">
        <v>0</v>
      </c>
      <c r="AQ1057" s="57">
        <v>0</v>
      </c>
      <c r="AR1057" s="57">
        <v>0</v>
      </c>
      <c r="AS1057" s="57">
        <v>0</v>
      </c>
      <c r="AT1057" s="57">
        <v>0</v>
      </c>
      <c r="AU1057" s="57">
        <v>0</v>
      </c>
      <c r="AV1057" s="57">
        <v>0</v>
      </c>
      <c r="AW1057" s="57">
        <v>0</v>
      </c>
      <c r="AX1057" s="57">
        <v>0</v>
      </c>
      <c r="AY1057" s="57">
        <v>0</v>
      </c>
      <c r="AZ1057" s="57">
        <v>0</v>
      </c>
      <c r="BA1057" s="57">
        <v>0</v>
      </c>
      <c r="BB1057" s="57">
        <v>0</v>
      </c>
      <c r="BC1057" s="57">
        <v>0</v>
      </c>
      <c r="BD1057" s="57">
        <v>0</v>
      </c>
      <c r="BE1057" s="57">
        <v>0</v>
      </c>
      <c r="BF1057" s="57">
        <v>0</v>
      </c>
      <c r="BG1057" s="57">
        <v>0</v>
      </c>
      <c r="BH1057" s="57">
        <v>0</v>
      </c>
      <c r="BI1057" s="57">
        <v>0</v>
      </c>
      <c r="BJ1057" s="57">
        <v>0</v>
      </c>
      <c r="BK1057" s="57">
        <v>0</v>
      </c>
      <c r="BL1057" s="62">
        <f t="shared" si="7"/>
        <v>1</v>
      </c>
      <c r="BM1057" s="57">
        <f t="shared" si="8"/>
        <v>1</v>
      </c>
      <c r="BN1057" s="57">
        <f t="shared" si="9"/>
        <v>0</v>
      </c>
      <c r="BO1057" s="57">
        <f t="shared" si="10"/>
        <v>0</v>
      </c>
      <c r="BP1057" s="57">
        <f t="shared" si="11"/>
        <v>0</v>
      </c>
    </row>
    <row r="1058" spans="1:68" s="57" customFormat="1" ht="15" hidden="1" customHeight="1" x14ac:dyDescent="0.3">
      <c r="A1058" s="57" t="s">
        <v>1811</v>
      </c>
      <c r="B1058" s="57" t="s">
        <v>1824</v>
      </c>
      <c r="C1058" s="57" t="s">
        <v>1824</v>
      </c>
      <c r="D1058" s="57">
        <v>2021</v>
      </c>
      <c r="E1058" s="61">
        <v>44405</v>
      </c>
      <c r="F1058" s="62" t="s">
        <v>137</v>
      </c>
      <c r="G1058" s="62" t="s">
        <v>107</v>
      </c>
      <c r="H1058" s="63" t="s">
        <v>27</v>
      </c>
      <c r="I1058" s="63" t="s">
        <v>27</v>
      </c>
      <c r="J1058" s="63" t="s">
        <v>26</v>
      </c>
      <c r="K1058" s="63" t="s">
        <v>27</v>
      </c>
      <c r="L1058" s="63" t="s">
        <v>26</v>
      </c>
      <c r="M1058" s="62" t="s">
        <v>1698</v>
      </c>
      <c r="O1058" s="57">
        <v>0</v>
      </c>
      <c r="P1058" s="57">
        <v>0</v>
      </c>
      <c r="Q1058" s="57">
        <v>0</v>
      </c>
      <c r="R1058" s="57">
        <v>0</v>
      </c>
      <c r="S1058" s="57">
        <v>0</v>
      </c>
      <c r="T1058" s="57">
        <v>0</v>
      </c>
      <c r="U1058" s="57">
        <v>0</v>
      </c>
      <c r="V1058" s="57">
        <v>0</v>
      </c>
      <c r="W1058" s="57">
        <v>0</v>
      </c>
      <c r="X1058" s="57">
        <v>0</v>
      </c>
      <c r="Y1058" s="57">
        <v>0</v>
      </c>
      <c r="Z1058" s="57">
        <v>2</v>
      </c>
      <c r="AA1058" s="57">
        <v>0</v>
      </c>
      <c r="AB1058" s="57">
        <v>0</v>
      </c>
      <c r="AC1058" s="57">
        <v>0</v>
      </c>
      <c r="AD1058" s="57">
        <v>0</v>
      </c>
      <c r="AE1058" s="57">
        <v>0</v>
      </c>
      <c r="AF1058" s="57">
        <v>0</v>
      </c>
      <c r="AG1058" s="57">
        <v>0</v>
      </c>
      <c r="AH1058" s="57">
        <v>6</v>
      </c>
      <c r="AI1058" s="57">
        <v>0</v>
      </c>
      <c r="AJ1058" s="57">
        <v>0</v>
      </c>
      <c r="AK1058" s="57">
        <v>0</v>
      </c>
      <c r="AL1058" s="57">
        <v>0</v>
      </c>
      <c r="AM1058" s="57">
        <v>0</v>
      </c>
      <c r="AN1058" s="57">
        <v>0</v>
      </c>
      <c r="AO1058" s="57">
        <v>6</v>
      </c>
      <c r="AP1058" s="57">
        <v>0</v>
      </c>
      <c r="AQ1058" s="57">
        <v>0</v>
      </c>
      <c r="AR1058" s="57">
        <v>0</v>
      </c>
      <c r="AS1058" s="57">
        <v>0</v>
      </c>
      <c r="AT1058" s="57">
        <v>0</v>
      </c>
      <c r="AU1058" s="57">
        <v>0</v>
      </c>
      <c r="AV1058" s="57">
        <v>0</v>
      </c>
      <c r="AW1058" s="57">
        <v>0</v>
      </c>
      <c r="AX1058" s="57">
        <v>0</v>
      </c>
      <c r="AY1058" s="57">
        <v>0</v>
      </c>
      <c r="AZ1058" s="57">
        <v>0</v>
      </c>
      <c r="BA1058" s="57">
        <v>0</v>
      </c>
      <c r="BB1058" s="57">
        <v>0</v>
      </c>
      <c r="BC1058" s="57">
        <v>4</v>
      </c>
      <c r="BD1058" s="57">
        <v>0</v>
      </c>
      <c r="BE1058" s="57">
        <v>0</v>
      </c>
      <c r="BF1058" s="57">
        <v>0</v>
      </c>
      <c r="BG1058" s="57">
        <v>0</v>
      </c>
      <c r="BH1058" s="57">
        <v>0</v>
      </c>
      <c r="BI1058" s="57">
        <v>0</v>
      </c>
      <c r="BJ1058" s="57">
        <v>0</v>
      </c>
      <c r="BK1058" s="57">
        <v>0</v>
      </c>
      <c r="BL1058" s="62">
        <f t="shared" ref="BL1058:BL1081" si="12">SUM(V1058:BK1058)</f>
        <v>18</v>
      </c>
      <c r="BM1058" s="57">
        <f t="shared" si="8"/>
        <v>12</v>
      </c>
      <c r="BN1058" s="57">
        <f t="shared" si="9"/>
        <v>2</v>
      </c>
      <c r="BO1058" s="57">
        <f t="shared" si="10"/>
        <v>0</v>
      </c>
      <c r="BP1058" s="57">
        <f t="shared" si="11"/>
        <v>4</v>
      </c>
    </row>
    <row r="1059" spans="1:68" s="57" customFormat="1" ht="15" hidden="1" customHeight="1" x14ac:dyDescent="0.3">
      <c r="A1059" s="57" t="s">
        <v>1811</v>
      </c>
      <c r="B1059" s="57" t="s">
        <v>1824</v>
      </c>
      <c r="C1059" s="57" t="s">
        <v>1824</v>
      </c>
      <c r="D1059" s="57">
        <v>2021</v>
      </c>
      <c r="E1059" s="61">
        <v>44405</v>
      </c>
      <c r="F1059" s="62" t="s">
        <v>137</v>
      </c>
      <c r="G1059" s="62" t="s">
        <v>107</v>
      </c>
      <c r="H1059" s="63" t="s">
        <v>27</v>
      </c>
      <c r="I1059" s="63" t="s">
        <v>27</v>
      </c>
      <c r="J1059" s="63" t="s">
        <v>26</v>
      </c>
      <c r="K1059" s="63" t="s">
        <v>27</v>
      </c>
      <c r="L1059" s="63" t="s">
        <v>26</v>
      </c>
      <c r="M1059" s="62" t="s">
        <v>1699</v>
      </c>
      <c r="O1059" s="57">
        <v>0</v>
      </c>
      <c r="P1059" s="57">
        <v>0</v>
      </c>
      <c r="Q1059" s="57">
        <v>0</v>
      </c>
      <c r="R1059" s="57">
        <v>0</v>
      </c>
      <c r="S1059" s="57">
        <v>0</v>
      </c>
      <c r="T1059" s="57">
        <v>0</v>
      </c>
      <c r="U1059" s="57">
        <v>0</v>
      </c>
      <c r="V1059" s="57">
        <v>0</v>
      </c>
      <c r="W1059" s="57">
        <v>0</v>
      </c>
      <c r="X1059" s="57">
        <v>0</v>
      </c>
      <c r="Y1059" s="57">
        <v>0</v>
      </c>
      <c r="Z1059" s="57">
        <v>3</v>
      </c>
      <c r="AA1059" s="57">
        <v>0</v>
      </c>
      <c r="AB1059" s="57">
        <v>0</v>
      </c>
      <c r="AC1059" s="57">
        <v>0</v>
      </c>
      <c r="AD1059" s="57">
        <v>0</v>
      </c>
      <c r="AE1059" s="57">
        <v>0</v>
      </c>
      <c r="AF1059" s="57">
        <v>0</v>
      </c>
      <c r="AG1059" s="57">
        <v>0</v>
      </c>
      <c r="AH1059" s="57">
        <v>0</v>
      </c>
      <c r="AI1059" s="57">
        <v>0</v>
      </c>
      <c r="AJ1059" s="57">
        <v>0</v>
      </c>
      <c r="AK1059" s="57">
        <v>0</v>
      </c>
      <c r="AL1059" s="57">
        <v>0</v>
      </c>
      <c r="AM1059" s="57">
        <v>0</v>
      </c>
      <c r="AN1059" s="57">
        <v>0</v>
      </c>
      <c r="AO1059" s="57">
        <v>2</v>
      </c>
      <c r="AP1059" s="57">
        <v>0</v>
      </c>
      <c r="AQ1059" s="57">
        <v>0</v>
      </c>
      <c r="AR1059" s="57">
        <v>0</v>
      </c>
      <c r="AS1059" s="57">
        <v>0</v>
      </c>
      <c r="AT1059" s="57">
        <v>0</v>
      </c>
      <c r="AU1059" s="57">
        <v>0</v>
      </c>
      <c r="AV1059" s="57">
        <v>0</v>
      </c>
      <c r="AW1059" s="57">
        <v>0</v>
      </c>
      <c r="AX1059" s="57">
        <v>0</v>
      </c>
      <c r="AY1059" s="57">
        <v>0</v>
      </c>
      <c r="AZ1059" s="57">
        <v>0</v>
      </c>
      <c r="BA1059" s="57">
        <v>0</v>
      </c>
      <c r="BB1059" s="57">
        <v>0</v>
      </c>
      <c r="BC1059" s="57">
        <v>0</v>
      </c>
      <c r="BD1059" s="57">
        <v>0</v>
      </c>
      <c r="BE1059" s="57">
        <v>0</v>
      </c>
      <c r="BF1059" s="57">
        <v>0</v>
      </c>
      <c r="BG1059" s="57">
        <v>0</v>
      </c>
      <c r="BH1059" s="57">
        <v>0</v>
      </c>
      <c r="BI1059" s="57">
        <v>0</v>
      </c>
      <c r="BJ1059" s="57">
        <v>0</v>
      </c>
      <c r="BK1059" s="57">
        <v>0</v>
      </c>
      <c r="BL1059" s="62">
        <f t="shared" si="12"/>
        <v>5</v>
      </c>
      <c r="BM1059" s="57">
        <f t="shared" si="8"/>
        <v>2</v>
      </c>
      <c r="BN1059" s="57">
        <f t="shared" si="9"/>
        <v>3</v>
      </c>
      <c r="BO1059" s="57">
        <f t="shared" si="10"/>
        <v>0</v>
      </c>
      <c r="BP1059" s="57">
        <f t="shared" si="11"/>
        <v>0</v>
      </c>
    </row>
    <row r="1060" spans="1:68" s="57" customFormat="1" ht="15" hidden="1" customHeight="1" x14ac:dyDescent="0.3">
      <c r="A1060" s="57" t="s">
        <v>1811</v>
      </c>
      <c r="B1060" s="57" t="s">
        <v>1824</v>
      </c>
      <c r="C1060" s="57" t="s">
        <v>1824</v>
      </c>
      <c r="D1060" s="57">
        <v>2021</v>
      </c>
      <c r="E1060" s="61">
        <v>44405</v>
      </c>
      <c r="F1060" s="62" t="s">
        <v>137</v>
      </c>
      <c r="G1060" s="62" t="s">
        <v>107</v>
      </c>
      <c r="H1060" s="63" t="s">
        <v>27</v>
      </c>
      <c r="I1060" s="63" t="s">
        <v>27</v>
      </c>
      <c r="J1060" s="63" t="s">
        <v>26</v>
      </c>
      <c r="K1060" s="63" t="s">
        <v>27</v>
      </c>
      <c r="L1060" s="63" t="s">
        <v>26</v>
      </c>
      <c r="M1060" s="62" t="s">
        <v>1700</v>
      </c>
      <c r="N1060" s="57">
        <f>SUM(O1060:U1060,V1060:BK1060)</f>
        <v>10</v>
      </c>
      <c r="O1060" s="57">
        <v>0</v>
      </c>
      <c r="P1060" s="57">
        <v>0</v>
      </c>
      <c r="Q1060" s="57">
        <v>0</v>
      </c>
      <c r="R1060" s="57">
        <v>0</v>
      </c>
      <c r="S1060" s="57">
        <v>0</v>
      </c>
      <c r="T1060" s="57">
        <v>7</v>
      </c>
      <c r="U1060" s="57">
        <v>2</v>
      </c>
      <c r="V1060" s="57">
        <v>0</v>
      </c>
      <c r="W1060" s="57">
        <v>0</v>
      </c>
      <c r="X1060" s="57">
        <v>0</v>
      </c>
      <c r="Y1060" s="57">
        <v>0</v>
      </c>
      <c r="Z1060" s="57">
        <v>0</v>
      </c>
      <c r="AA1060" s="57">
        <v>0</v>
      </c>
      <c r="AB1060" s="57">
        <v>0</v>
      </c>
      <c r="AC1060" s="57">
        <v>0</v>
      </c>
      <c r="AD1060" s="57">
        <v>0</v>
      </c>
      <c r="AE1060" s="57">
        <v>0</v>
      </c>
      <c r="AF1060" s="57">
        <v>0</v>
      </c>
      <c r="AG1060" s="57">
        <v>0</v>
      </c>
      <c r="AH1060" s="57">
        <v>0</v>
      </c>
      <c r="AI1060" s="57">
        <v>0</v>
      </c>
      <c r="AJ1060" s="57">
        <v>0</v>
      </c>
      <c r="AK1060" s="57">
        <v>0</v>
      </c>
      <c r="AL1060" s="57">
        <v>0</v>
      </c>
      <c r="AM1060" s="57">
        <v>0</v>
      </c>
      <c r="AN1060" s="57">
        <v>0</v>
      </c>
      <c r="AO1060" s="57">
        <v>1</v>
      </c>
      <c r="AP1060" s="57">
        <v>0</v>
      </c>
      <c r="AQ1060" s="57">
        <v>0</v>
      </c>
      <c r="AR1060" s="57">
        <v>0</v>
      </c>
      <c r="AS1060" s="57">
        <v>0</v>
      </c>
      <c r="AT1060" s="57">
        <v>0</v>
      </c>
      <c r="AU1060" s="57">
        <v>0</v>
      </c>
      <c r="AV1060" s="57">
        <v>0</v>
      </c>
      <c r="AW1060" s="57">
        <v>0</v>
      </c>
      <c r="AX1060" s="57">
        <v>0</v>
      </c>
      <c r="AY1060" s="57">
        <v>0</v>
      </c>
      <c r="AZ1060" s="57">
        <v>0</v>
      </c>
      <c r="BA1060" s="57">
        <v>0</v>
      </c>
      <c r="BB1060" s="57">
        <v>0</v>
      </c>
      <c r="BC1060" s="57">
        <v>0</v>
      </c>
      <c r="BD1060" s="57">
        <v>0</v>
      </c>
      <c r="BE1060" s="57">
        <v>0</v>
      </c>
      <c r="BF1060" s="57">
        <v>0</v>
      </c>
      <c r="BG1060" s="57">
        <v>0</v>
      </c>
      <c r="BH1060" s="57">
        <v>0</v>
      </c>
      <c r="BI1060" s="57">
        <v>0</v>
      </c>
      <c r="BJ1060" s="57">
        <v>0</v>
      </c>
      <c r="BK1060" s="57">
        <v>0</v>
      </c>
      <c r="BL1060" s="62">
        <f t="shared" si="12"/>
        <v>1</v>
      </c>
      <c r="BM1060" s="57">
        <f t="shared" si="8"/>
        <v>1</v>
      </c>
      <c r="BN1060" s="57">
        <f t="shared" si="9"/>
        <v>0</v>
      </c>
      <c r="BO1060" s="57">
        <f t="shared" si="10"/>
        <v>0</v>
      </c>
      <c r="BP1060" s="57">
        <f t="shared" si="11"/>
        <v>0</v>
      </c>
    </row>
    <row r="1061" spans="1:68" s="57" customFormat="1" ht="15" hidden="1" customHeight="1" x14ac:dyDescent="0.3">
      <c r="A1061" s="57" t="s">
        <v>1811</v>
      </c>
      <c r="B1061" s="57" t="s">
        <v>1824</v>
      </c>
      <c r="C1061" s="57" t="s">
        <v>1824</v>
      </c>
      <c r="D1061" s="57">
        <v>2021</v>
      </c>
      <c r="E1061" s="61">
        <v>44405</v>
      </c>
      <c r="F1061" s="62" t="s">
        <v>137</v>
      </c>
      <c r="G1061" s="62" t="s">
        <v>110</v>
      </c>
      <c r="H1061" s="63" t="s">
        <v>31</v>
      </c>
      <c r="I1061" s="63" t="s">
        <v>31</v>
      </c>
      <c r="J1061" s="63" t="s">
        <v>31</v>
      </c>
      <c r="K1061" s="63" t="s">
        <v>31</v>
      </c>
      <c r="L1061" s="63" t="s">
        <v>31</v>
      </c>
      <c r="M1061" s="62" t="s">
        <v>1698</v>
      </c>
      <c r="O1061" s="57">
        <v>0</v>
      </c>
      <c r="P1061" s="57">
        <v>0</v>
      </c>
      <c r="Q1061" s="57">
        <v>0</v>
      </c>
      <c r="R1061" s="57">
        <v>0</v>
      </c>
      <c r="S1061" s="57">
        <v>0</v>
      </c>
      <c r="T1061" s="57">
        <v>0</v>
      </c>
      <c r="U1061" s="57">
        <v>0</v>
      </c>
      <c r="V1061" s="57">
        <v>0</v>
      </c>
      <c r="W1061" s="57">
        <v>0</v>
      </c>
      <c r="X1061" s="57">
        <v>0</v>
      </c>
      <c r="Y1061" s="57">
        <v>4</v>
      </c>
      <c r="Z1061" s="57">
        <v>0</v>
      </c>
      <c r="AA1061" s="57">
        <v>0</v>
      </c>
      <c r="AB1061" s="57">
        <v>0</v>
      </c>
      <c r="AC1061" s="57">
        <v>2</v>
      </c>
      <c r="AD1061" s="57">
        <v>0</v>
      </c>
      <c r="AE1061" s="57">
        <v>0</v>
      </c>
      <c r="AF1061" s="57">
        <v>0</v>
      </c>
      <c r="AG1061" s="57">
        <v>0</v>
      </c>
      <c r="AH1061" s="57">
        <v>0</v>
      </c>
      <c r="AI1061" s="57">
        <v>0</v>
      </c>
      <c r="AJ1061" s="57">
        <v>0</v>
      </c>
      <c r="AK1061" s="57">
        <v>0</v>
      </c>
      <c r="AL1061" s="57">
        <v>0</v>
      </c>
      <c r="AM1061" s="57">
        <v>0</v>
      </c>
      <c r="AN1061" s="57">
        <v>0</v>
      </c>
      <c r="AO1061" s="57">
        <v>5</v>
      </c>
      <c r="AP1061" s="57">
        <v>0</v>
      </c>
      <c r="AQ1061" s="57">
        <v>0</v>
      </c>
      <c r="AR1061" s="57">
        <v>3</v>
      </c>
      <c r="AS1061" s="57">
        <v>0</v>
      </c>
      <c r="AT1061" s="57">
        <v>0</v>
      </c>
      <c r="AU1061" s="57">
        <v>0</v>
      </c>
      <c r="AV1061" s="57">
        <v>0</v>
      </c>
      <c r="AW1061" s="57">
        <v>0</v>
      </c>
      <c r="AX1061" s="57">
        <v>0</v>
      </c>
      <c r="AY1061" s="57">
        <v>0</v>
      </c>
      <c r="AZ1061" s="57">
        <v>0</v>
      </c>
      <c r="BA1061" s="57">
        <v>0</v>
      </c>
      <c r="BB1061" s="57">
        <v>0</v>
      </c>
      <c r="BC1061" s="57">
        <v>0</v>
      </c>
      <c r="BD1061" s="57">
        <v>0</v>
      </c>
      <c r="BE1061" s="57">
        <v>0</v>
      </c>
      <c r="BF1061" s="57">
        <v>0</v>
      </c>
      <c r="BG1061" s="57">
        <v>0</v>
      </c>
      <c r="BH1061" s="57">
        <v>0</v>
      </c>
      <c r="BI1061" s="57">
        <v>0</v>
      </c>
      <c r="BJ1061" s="57">
        <v>0</v>
      </c>
      <c r="BK1061" s="57">
        <v>0</v>
      </c>
      <c r="BL1061" s="62">
        <f t="shared" si="12"/>
        <v>14</v>
      </c>
      <c r="BM1061" s="57">
        <f t="shared" si="8"/>
        <v>14</v>
      </c>
      <c r="BN1061" s="57">
        <f t="shared" si="9"/>
        <v>0</v>
      </c>
      <c r="BO1061" s="57">
        <f t="shared" si="10"/>
        <v>0</v>
      </c>
      <c r="BP1061" s="57">
        <f t="shared" si="11"/>
        <v>0</v>
      </c>
    </row>
    <row r="1062" spans="1:68" s="57" customFormat="1" ht="15" hidden="1" customHeight="1" x14ac:dyDescent="0.3">
      <c r="A1062" s="57" t="s">
        <v>1811</v>
      </c>
      <c r="B1062" s="57" t="s">
        <v>1824</v>
      </c>
      <c r="C1062" s="57" t="s">
        <v>1824</v>
      </c>
      <c r="D1062" s="57">
        <v>2021</v>
      </c>
      <c r="E1062" s="61">
        <v>44405</v>
      </c>
      <c r="F1062" s="62" t="s">
        <v>137</v>
      </c>
      <c r="G1062" s="62" t="s">
        <v>110</v>
      </c>
      <c r="H1062" s="63" t="s">
        <v>31</v>
      </c>
      <c r="I1062" s="63" t="s">
        <v>31</v>
      </c>
      <c r="J1062" s="63" t="s">
        <v>31</v>
      </c>
      <c r="K1062" s="63" t="s">
        <v>31</v>
      </c>
      <c r="L1062" s="63" t="s">
        <v>31</v>
      </c>
      <c r="M1062" s="62" t="s">
        <v>1699</v>
      </c>
      <c r="O1062" s="57">
        <v>0</v>
      </c>
      <c r="P1062" s="57">
        <v>0</v>
      </c>
      <c r="Q1062" s="57">
        <v>0</v>
      </c>
      <c r="R1062" s="57">
        <v>0</v>
      </c>
      <c r="S1062" s="57">
        <v>0</v>
      </c>
      <c r="T1062" s="57">
        <v>0</v>
      </c>
      <c r="U1062" s="57">
        <v>0</v>
      </c>
      <c r="V1062" s="57">
        <v>0</v>
      </c>
      <c r="W1062" s="57">
        <v>0</v>
      </c>
      <c r="X1062" s="57">
        <v>0</v>
      </c>
      <c r="Y1062" s="57">
        <v>0</v>
      </c>
      <c r="Z1062" s="57">
        <v>1</v>
      </c>
      <c r="AA1062" s="57">
        <v>0</v>
      </c>
      <c r="AB1062" s="57">
        <v>0</v>
      </c>
      <c r="AC1062" s="57">
        <v>1</v>
      </c>
      <c r="AD1062" s="57">
        <v>0</v>
      </c>
      <c r="AE1062" s="57">
        <v>0</v>
      </c>
      <c r="AF1062" s="57">
        <v>0</v>
      </c>
      <c r="AG1062" s="57">
        <v>0</v>
      </c>
      <c r="AH1062" s="57">
        <v>0</v>
      </c>
      <c r="AI1062" s="57">
        <v>0</v>
      </c>
      <c r="AJ1062" s="57">
        <v>0</v>
      </c>
      <c r="AK1062" s="57">
        <v>0</v>
      </c>
      <c r="AL1062" s="57">
        <v>0</v>
      </c>
      <c r="AM1062" s="57">
        <v>0</v>
      </c>
      <c r="AN1062" s="57">
        <v>0</v>
      </c>
      <c r="AO1062" s="57">
        <v>0</v>
      </c>
      <c r="AP1062" s="57">
        <v>0</v>
      </c>
      <c r="AQ1062" s="57">
        <v>0</v>
      </c>
      <c r="AR1062" s="57">
        <v>1</v>
      </c>
      <c r="AS1062" s="57">
        <v>0</v>
      </c>
      <c r="AT1062" s="57">
        <v>0</v>
      </c>
      <c r="AU1062" s="57">
        <v>0</v>
      </c>
      <c r="AV1062" s="57">
        <v>0</v>
      </c>
      <c r="AW1062" s="57">
        <v>0</v>
      </c>
      <c r="AX1062" s="57">
        <v>0</v>
      </c>
      <c r="AY1062" s="57">
        <v>0</v>
      </c>
      <c r="AZ1062" s="57">
        <v>0</v>
      </c>
      <c r="BA1062" s="57">
        <v>0</v>
      </c>
      <c r="BB1062" s="57">
        <v>0</v>
      </c>
      <c r="BC1062" s="57">
        <v>0</v>
      </c>
      <c r="BD1062" s="57">
        <v>0</v>
      </c>
      <c r="BE1062" s="57">
        <v>0</v>
      </c>
      <c r="BF1062" s="57">
        <v>0</v>
      </c>
      <c r="BG1062" s="57">
        <v>0</v>
      </c>
      <c r="BH1062" s="57">
        <v>0</v>
      </c>
      <c r="BI1062" s="57">
        <v>0</v>
      </c>
      <c r="BJ1062" s="57">
        <v>0</v>
      </c>
      <c r="BK1062" s="57">
        <v>0</v>
      </c>
      <c r="BL1062" s="62">
        <f t="shared" si="12"/>
        <v>3</v>
      </c>
      <c r="BM1062" s="57">
        <f t="shared" si="8"/>
        <v>2</v>
      </c>
      <c r="BN1062" s="57">
        <f t="shared" si="9"/>
        <v>1</v>
      </c>
      <c r="BO1062" s="57">
        <f t="shared" si="10"/>
        <v>0</v>
      </c>
      <c r="BP1062" s="57">
        <f t="shared" si="11"/>
        <v>0</v>
      </c>
    </row>
    <row r="1063" spans="1:68" s="57" customFormat="1" ht="15" hidden="1" customHeight="1" x14ac:dyDescent="0.3">
      <c r="A1063" s="57" t="s">
        <v>1811</v>
      </c>
      <c r="B1063" s="57" t="s">
        <v>1824</v>
      </c>
      <c r="C1063" s="57" t="s">
        <v>1824</v>
      </c>
      <c r="D1063" s="57">
        <v>2021</v>
      </c>
      <c r="E1063" s="61">
        <v>44405</v>
      </c>
      <c r="F1063" s="62" t="s">
        <v>137</v>
      </c>
      <c r="G1063" s="62" t="s">
        <v>110</v>
      </c>
      <c r="H1063" s="63" t="s">
        <v>31</v>
      </c>
      <c r="I1063" s="63" t="s">
        <v>31</v>
      </c>
      <c r="J1063" s="63" t="s">
        <v>31</v>
      </c>
      <c r="K1063" s="63" t="s">
        <v>31</v>
      </c>
      <c r="L1063" s="63" t="s">
        <v>31</v>
      </c>
      <c r="M1063" s="62" t="s">
        <v>1700</v>
      </c>
      <c r="N1063" s="57">
        <f>SUM(O1063:U1063,V1063:BK1063)</f>
        <v>10</v>
      </c>
      <c r="O1063" s="57">
        <v>0</v>
      </c>
      <c r="P1063" s="57">
        <v>0</v>
      </c>
      <c r="Q1063" s="57">
        <v>0</v>
      </c>
      <c r="R1063" s="57">
        <v>0</v>
      </c>
      <c r="S1063" s="57">
        <v>0</v>
      </c>
      <c r="T1063" s="57">
        <v>5</v>
      </c>
      <c r="U1063" s="57">
        <v>4</v>
      </c>
      <c r="V1063" s="57">
        <v>0</v>
      </c>
      <c r="W1063" s="57">
        <v>0</v>
      </c>
      <c r="X1063" s="57">
        <v>0</v>
      </c>
      <c r="Y1063" s="57">
        <v>0</v>
      </c>
      <c r="Z1063" s="57">
        <v>0</v>
      </c>
      <c r="AA1063" s="57">
        <v>0</v>
      </c>
      <c r="AB1063" s="57">
        <v>0</v>
      </c>
      <c r="AC1063" s="57">
        <v>0</v>
      </c>
      <c r="AD1063" s="57">
        <v>0</v>
      </c>
      <c r="AE1063" s="57">
        <v>0</v>
      </c>
      <c r="AF1063" s="57">
        <v>0</v>
      </c>
      <c r="AG1063" s="57">
        <v>0</v>
      </c>
      <c r="AH1063" s="57">
        <v>0</v>
      </c>
      <c r="AI1063" s="57">
        <v>0</v>
      </c>
      <c r="AJ1063" s="57">
        <v>0</v>
      </c>
      <c r="AK1063" s="57">
        <v>0</v>
      </c>
      <c r="AL1063" s="57">
        <v>0</v>
      </c>
      <c r="AM1063" s="57">
        <v>0</v>
      </c>
      <c r="AN1063" s="57">
        <v>0</v>
      </c>
      <c r="AO1063" s="57">
        <v>0</v>
      </c>
      <c r="AP1063" s="57">
        <v>0</v>
      </c>
      <c r="AQ1063" s="57">
        <v>0</v>
      </c>
      <c r="AR1063" s="57">
        <v>1</v>
      </c>
      <c r="AS1063" s="57">
        <v>0</v>
      </c>
      <c r="AT1063" s="57">
        <v>0</v>
      </c>
      <c r="AU1063" s="57">
        <v>0</v>
      </c>
      <c r="AV1063" s="57">
        <v>0</v>
      </c>
      <c r="AW1063" s="57">
        <v>0</v>
      </c>
      <c r="AX1063" s="57">
        <v>0</v>
      </c>
      <c r="AY1063" s="57">
        <v>0</v>
      </c>
      <c r="AZ1063" s="57">
        <v>0</v>
      </c>
      <c r="BA1063" s="57">
        <v>0</v>
      </c>
      <c r="BB1063" s="57">
        <v>0</v>
      </c>
      <c r="BC1063" s="57">
        <v>0</v>
      </c>
      <c r="BD1063" s="57">
        <v>0</v>
      </c>
      <c r="BE1063" s="57">
        <v>0</v>
      </c>
      <c r="BF1063" s="57">
        <v>0</v>
      </c>
      <c r="BG1063" s="57">
        <v>0</v>
      </c>
      <c r="BH1063" s="57">
        <v>0</v>
      </c>
      <c r="BI1063" s="57">
        <v>0</v>
      </c>
      <c r="BJ1063" s="57">
        <v>0</v>
      </c>
      <c r="BK1063" s="57">
        <v>0</v>
      </c>
      <c r="BL1063" s="62">
        <f t="shared" si="12"/>
        <v>1</v>
      </c>
      <c r="BM1063" s="57">
        <f t="shared" si="8"/>
        <v>1</v>
      </c>
      <c r="BN1063" s="57">
        <f t="shared" si="9"/>
        <v>0</v>
      </c>
      <c r="BO1063" s="57">
        <f t="shared" si="10"/>
        <v>0</v>
      </c>
      <c r="BP1063" s="57">
        <f t="shared" si="11"/>
        <v>0</v>
      </c>
    </row>
    <row r="1064" spans="1:68" s="57" customFormat="1" ht="15" hidden="1" customHeight="1" x14ac:dyDescent="0.3">
      <c r="A1064" s="57" t="s">
        <v>1811</v>
      </c>
      <c r="B1064" s="57" t="s">
        <v>1824</v>
      </c>
      <c r="C1064" s="57" t="s">
        <v>1824</v>
      </c>
      <c r="D1064" s="57">
        <v>2021</v>
      </c>
      <c r="E1064" s="61">
        <v>44405</v>
      </c>
      <c r="F1064" s="62" t="s">
        <v>137</v>
      </c>
      <c r="G1064" s="62" t="s">
        <v>113</v>
      </c>
      <c r="H1064" s="63" t="s">
        <v>22</v>
      </c>
      <c r="I1064" s="63" t="s">
        <v>22</v>
      </c>
      <c r="J1064" s="63" t="s">
        <v>21</v>
      </c>
      <c r="K1064" s="63" t="s">
        <v>22</v>
      </c>
      <c r="L1064" s="63" t="s">
        <v>21</v>
      </c>
      <c r="M1064" s="62" t="s">
        <v>1698</v>
      </c>
      <c r="O1064" s="57">
        <v>0</v>
      </c>
      <c r="P1064" s="57">
        <v>0</v>
      </c>
      <c r="Q1064" s="57">
        <v>0</v>
      </c>
      <c r="R1064" s="57">
        <v>0</v>
      </c>
      <c r="S1064" s="57">
        <v>0</v>
      </c>
      <c r="T1064" s="57">
        <v>0</v>
      </c>
      <c r="U1064" s="57">
        <v>0</v>
      </c>
      <c r="V1064" s="57">
        <v>0</v>
      </c>
      <c r="W1064" s="57">
        <v>0</v>
      </c>
      <c r="X1064" s="57">
        <v>0</v>
      </c>
      <c r="Y1064" s="57">
        <v>18</v>
      </c>
      <c r="Z1064" s="57">
        <v>0</v>
      </c>
      <c r="AA1064" s="57">
        <v>0</v>
      </c>
      <c r="AB1064" s="57">
        <v>0</v>
      </c>
      <c r="AC1064" s="57">
        <v>0</v>
      </c>
      <c r="AD1064" s="57">
        <v>0</v>
      </c>
      <c r="AE1064" s="57">
        <v>0</v>
      </c>
      <c r="AF1064" s="57">
        <v>0</v>
      </c>
      <c r="AG1064" s="57">
        <v>0</v>
      </c>
      <c r="AH1064" s="57">
        <v>0</v>
      </c>
      <c r="AI1064" s="57">
        <v>0</v>
      </c>
      <c r="AJ1064" s="57">
        <v>0</v>
      </c>
      <c r="AK1064" s="57">
        <v>0</v>
      </c>
      <c r="AL1064" s="57">
        <v>0</v>
      </c>
      <c r="AM1064" s="57">
        <v>0</v>
      </c>
      <c r="AN1064" s="57">
        <v>0</v>
      </c>
      <c r="AO1064" s="57">
        <v>6</v>
      </c>
      <c r="AP1064" s="57">
        <v>0</v>
      </c>
      <c r="AQ1064" s="57">
        <v>0</v>
      </c>
      <c r="AR1064" s="57">
        <v>0</v>
      </c>
      <c r="AS1064" s="57">
        <v>0</v>
      </c>
      <c r="AT1064" s="57">
        <v>0</v>
      </c>
      <c r="AU1064" s="57">
        <v>0</v>
      </c>
      <c r="AV1064" s="57">
        <v>0</v>
      </c>
      <c r="AW1064" s="57">
        <v>0</v>
      </c>
      <c r="AX1064" s="57">
        <v>0</v>
      </c>
      <c r="AY1064" s="57">
        <v>0</v>
      </c>
      <c r="AZ1064" s="57">
        <v>0</v>
      </c>
      <c r="BA1064" s="57">
        <v>0</v>
      </c>
      <c r="BB1064" s="57">
        <v>0</v>
      </c>
      <c r="BC1064" s="57">
        <v>0</v>
      </c>
      <c r="BD1064" s="57">
        <v>0</v>
      </c>
      <c r="BE1064" s="57">
        <v>0</v>
      </c>
      <c r="BF1064" s="57">
        <v>0</v>
      </c>
      <c r="BG1064" s="57">
        <v>0</v>
      </c>
      <c r="BH1064" s="57">
        <v>0</v>
      </c>
      <c r="BI1064" s="57">
        <v>0</v>
      </c>
      <c r="BJ1064" s="57">
        <v>0</v>
      </c>
      <c r="BK1064" s="57">
        <v>0</v>
      </c>
      <c r="BL1064" s="62">
        <f t="shared" si="12"/>
        <v>24</v>
      </c>
      <c r="BM1064" s="57">
        <f t="shared" si="8"/>
        <v>24</v>
      </c>
      <c r="BN1064" s="57">
        <f t="shared" si="9"/>
        <v>0</v>
      </c>
      <c r="BO1064" s="57">
        <f t="shared" si="10"/>
        <v>0</v>
      </c>
      <c r="BP1064" s="57">
        <f t="shared" si="11"/>
        <v>0</v>
      </c>
    </row>
    <row r="1065" spans="1:68" s="57" customFormat="1" ht="15" hidden="1" customHeight="1" x14ac:dyDescent="0.3">
      <c r="A1065" s="57" t="s">
        <v>1811</v>
      </c>
      <c r="B1065" s="57" t="s">
        <v>1824</v>
      </c>
      <c r="C1065" s="57" t="s">
        <v>1824</v>
      </c>
      <c r="D1065" s="57">
        <v>2021</v>
      </c>
      <c r="E1065" s="61">
        <v>44405</v>
      </c>
      <c r="F1065" s="62" t="s">
        <v>137</v>
      </c>
      <c r="G1065" s="62" t="s">
        <v>113</v>
      </c>
      <c r="H1065" s="63" t="s">
        <v>22</v>
      </c>
      <c r="I1065" s="63" t="s">
        <v>22</v>
      </c>
      <c r="J1065" s="63" t="s">
        <v>21</v>
      </c>
      <c r="K1065" s="63" t="s">
        <v>22</v>
      </c>
      <c r="L1065" s="63" t="s">
        <v>21</v>
      </c>
      <c r="M1065" s="62" t="s">
        <v>1699</v>
      </c>
      <c r="O1065" s="57">
        <v>0</v>
      </c>
      <c r="P1065" s="57">
        <v>0</v>
      </c>
      <c r="Q1065" s="57">
        <v>0</v>
      </c>
      <c r="R1065" s="57">
        <v>0</v>
      </c>
      <c r="S1065" s="57">
        <v>0</v>
      </c>
      <c r="T1065" s="57">
        <v>0</v>
      </c>
      <c r="U1065" s="57">
        <v>0</v>
      </c>
      <c r="V1065" s="57">
        <v>1</v>
      </c>
      <c r="W1065" s="57">
        <v>0</v>
      </c>
      <c r="X1065" s="57">
        <v>0</v>
      </c>
      <c r="Y1065" s="57">
        <v>2</v>
      </c>
      <c r="Z1065" s="57">
        <v>0</v>
      </c>
      <c r="AA1065" s="57">
        <v>0</v>
      </c>
      <c r="AB1065" s="57">
        <v>0</v>
      </c>
      <c r="AC1065" s="57">
        <v>0</v>
      </c>
      <c r="AD1065" s="57">
        <v>0</v>
      </c>
      <c r="AE1065" s="57">
        <v>0</v>
      </c>
      <c r="AF1065" s="57">
        <v>0</v>
      </c>
      <c r="AG1065" s="57">
        <v>0</v>
      </c>
      <c r="AH1065" s="57">
        <v>0</v>
      </c>
      <c r="AI1065" s="57">
        <v>0</v>
      </c>
      <c r="AJ1065" s="57">
        <v>0</v>
      </c>
      <c r="AK1065" s="57">
        <v>0</v>
      </c>
      <c r="AL1065" s="57">
        <v>0</v>
      </c>
      <c r="AM1065" s="57">
        <v>0</v>
      </c>
      <c r="AN1065" s="57">
        <v>0</v>
      </c>
      <c r="AO1065" s="57">
        <v>0</v>
      </c>
      <c r="AP1065" s="57">
        <v>0</v>
      </c>
      <c r="AQ1065" s="57">
        <v>0</v>
      </c>
      <c r="AR1065" s="57">
        <v>0</v>
      </c>
      <c r="AS1065" s="57">
        <v>0</v>
      </c>
      <c r="AT1065" s="57">
        <v>0</v>
      </c>
      <c r="AU1065" s="57">
        <v>0</v>
      </c>
      <c r="AV1065" s="57">
        <v>0</v>
      </c>
      <c r="AW1065" s="57">
        <v>0</v>
      </c>
      <c r="AX1065" s="57">
        <v>0</v>
      </c>
      <c r="AY1065" s="57">
        <v>0</v>
      </c>
      <c r="AZ1065" s="57">
        <v>0</v>
      </c>
      <c r="BA1065" s="57">
        <v>0</v>
      </c>
      <c r="BB1065" s="57">
        <v>0</v>
      </c>
      <c r="BC1065" s="57">
        <v>0</v>
      </c>
      <c r="BD1065" s="57">
        <v>0</v>
      </c>
      <c r="BE1065" s="57">
        <v>0</v>
      </c>
      <c r="BF1065" s="57">
        <v>0</v>
      </c>
      <c r="BG1065" s="57">
        <v>0</v>
      </c>
      <c r="BH1065" s="57">
        <v>0</v>
      </c>
      <c r="BI1065" s="57">
        <v>0</v>
      </c>
      <c r="BJ1065" s="57">
        <v>0</v>
      </c>
      <c r="BK1065" s="57">
        <v>0</v>
      </c>
      <c r="BL1065" s="62">
        <f t="shared" si="12"/>
        <v>3</v>
      </c>
      <c r="BM1065" s="57">
        <f t="shared" si="8"/>
        <v>2</v>
      </c>
      <c r="BN1065" s="57">
        <f t="shared" si="9"/>
        <v>0</v>
      </c>
      <c r="BO1065" s="57">
        <f t="shared" si="10"/>
        <v>1</v>
      </c>
      <c r="BP1065" s="57">
        <f t="shared" si="11"/>
        <v>0</v>
      </c>
    </row>
    <row r="1066" spans="1:68" s="57" customFormat="1" ht="15" hidden="1" customHeight="1" x14ac:dyDescent="0.3">
      <c r="A1066" s="57" t="s">
        <v>1811</v>
      </c>
      <c r="B1066" s="57" t="s">
        <v>1824</v>
      </c>
      <c r="C1066" s="57" t="s">
        <v>1824</v>
      </c>
      <c r="D1066" s="57">
        <v>2021</v>
      </c>
      <c r="E1066" s="61">
        <v>44405</v>
      </c>
      <c r="F1066" s="62" t="s">
        <v>137</v>
      </c>
      <c r="G1066" s="62" t="s">
        <v>113</v>
      </c>
      <c r="H1066" s="63" t="s">
        <v>22</v>
      </c>
      <c r="I1066" s="63" t="s">
        <v>22</v>
      </c>
      <c r="J1066" s="63" t="s">
        <v>21</v>
      </c>
      <c r="K1066" s="63" t="s">
        <v>22</v>
      </c>
      <c r="L1066" s="63" t="s">
        <v>21</v>
      </c>
      <c r="M1066" s="62" t="s">
        <v>1700</v>
      </c>
      <c r="N1066" s="57">
        <f>SUM(O1066:U1066,V1066:BK1066)</f>
        <v>10</v>
      </c>
      <c r="O1066" s="57">
        <v>0</v>
      </c>
      <c r="P1066" s="57">
        <v>0</v>
      </c>
      <c r="Q1066" s="57">
        <v>0</v>
      </c>
      <c r="R1066" s="57">
        <v>0</v>
      </c>
      <c r="S1066" s="57">
        <v>0</v>
      </c>
      <c r="T1066" s="57">
        <v>10</v>
      </c>
      <c r="U1066" s="57">
        <v>0</v>
      </c>
      <c r="V1066" s="57">
        <v>0</v>
      </c>
      <c r="W1066" s="57">
        <v>0</v>
      </c>
      <c r="X1066" s="57">
        <v>0</v>
      </c>
      <c r="Y1066" s="57">
        <v>0</v>
      </c>
      <c r="Z1066" s="57">
        <v>0</v>
      </c>
      <c r="AA1066" s="57">
        <v>0</v>
      </c>
      <c r="AB1066" s="57">
        <v>0</v>
      </c>
      <c r="AC1066" s="57">
        <v>0</v>
      </c>
      <c r="AD1066" s="57">
        <v>0</v>
      </c>
      <c r="AE1066" s="57">
        <v>0</v>
      </c>
      <c r="AF1066" s="57">
        <v>0</v>
      </c>
      <c r="AG1066" s="57">
        <v>0</v>
      </c>
      <c r="AH1066" s="57">
        <v>0</v>
      </c>
      <c r="AI1066" s="57">
        <v>0</v>
      </c>
      <c r="AJ1066" s="57">
        <v>0</v>
      </c>
      <c r="AK1066" s="57">
        <v>0</v>
      </c>
      <c r="AL1066" s="57">
        <v>0</v>
      </c>
      <c r="AM1066" s="57">
        <v>0</v>
      </c>
      <c r="AN1066" s="57">
        <v>0</v>
      </c>
      <c r="AO1066" s="57">
        <v>0</v>
      </c>
      <c r="AP1066" s="57">
        <v>0</v>
      </c>
      <c r="AQ1066" s="57">
        <v>0</v>
      </c>
      <c r="AR1066" s="57">
        <v>0</v>
      </c>
      <c r="AS1066" s="57">
        <v>0</v>
      </c>
      <c r="AT1066" s="57">
        <v>0</v>
      </c>
      <c r="AU1066" s="57">
        <v>0</v>
      </c>
      <c r="AV1066" s="57">
        <v>0</v>
      </c>
      <c r="AW1066" s="57">
        <v>0</v>
      </c>
      <c r="AX1066" s="57">
        <v>0</v>
      </c>
      <c r="AY1066" s="57">
        <v>0</v>
      </c>
      <c r="AZ1066" s="57">
        <v>0</v>
      </c>
      <c r="BA1066" s="57">
        <v>0</v>
      </c>
      <c r="BB1066" s="57">
        <v>0</v>
      </c>
      <c r="BC1066" s="57">
        <v>0</v>
      </c>
      <c r="BD1066" s="57">
        <v>0</v>
      </c>
      <c r="BE1066" s="57">
        <v>0</v>
      </c>
      <c r="BF1066" s="57">
        <v>0</v>
      </c>
      <c r="BG1066" s="57">
        <v>0</v>
      </c>
      <c r="BH1066" s="57">
        <v>0</v>
      </c>
      <c r="BI1066" s="57">
        <v>0</v>
      </c>
      <c r="BJ1066" s="57">
        <v>0</v>
      </c>
      <c r="BK1066" s="57">
        <v>0</v>
      </c>
      <c r="BL1066" s="62">
        <f t="shared" si="12"/>
        <v>0</v>
      </c>
      <c r="BM1066" s="57">
        <f t="shared" si="8"/>
        <v>0</v>
      </c>
      <c r="BN1066" s="57">
        <f t="shared" si="9"/>
        <v>0</v>
      </c>
      <c r="BO1066" s="57">
        <f t="shared" si="10"/>
        <v>0</v>
      </c>
      <c r="BP1066" s="57">
        <f t="shared" si="11"/>
        <v>0</v>
      </c>
    </row>
    <row r="1067" spans="1:68" s="57" customFormat="1" ht="15" hidden="1" customHeight="1" x14ac:dyDescent="0.3">
      <c r="A1067" s="57" t="s">
        <v>1811</v>
      </c>
      <c r="B1067" s="57" t="s">
        <v>1824</v>
      </c>
      <c r="C1067" s="57" t="s">
        <v>1824</v>
      </c>
      <c r="D1067" s="57">
        <v>2021</v>
      </c>
      <c r="E1067" s="61">
        <v>44405</v>
      </c>
      <c r="F1067" s="62" t="s">
        <v>137</v>
      </c>
      <c r="G1067" s="62" t="s">
        <v>116</v>
      </c>
      <c r="H1067" s="63" t="s">
        <v>31</v>
      </c>
      <c r="I1067" s="63" t="s">
        <v>31</v>
      </c>
      <c r="J1067" s="63" t="s">
        <v>31</v>
      </c>
      <c r="K1067" s="63" t="s">
        <v>31</v>
      </c>
      <c r="L1067" s="63" t="s">
        <v>31</v>
      </c>
      <c r="M1067" s="62" t="s">
        <v>1698</v>
      </c>
      <c r="O1067" s="57">
        <v>0</v>
      </c>
      <c r="P1067" s="57">
        <v>0</v>
      </c>
      <c r="Q1067" s="57">
        <v>0</v>
      </c>
      <c r="R1067" s="57">
        <v>0</v>
      </c>
      <c r="S1067" s="57">
        <v>0</v>
      </c>
      <c r="T1067" s="57">
        <v>0</v>
      </c>
      <c r="U1067" s="57">
        <v>0</v>
      </c>
      <c r="V1067" s="57">
        <v>0</v>
      </c>
      <c r="W1067" s="57">
        <v>0</v>
      </c>
      <c r="X1067" s="57">
        <v>0</v>
      </c>
      <c r="Y1067" s="57">
        <v>3</v>
      </c>
      <c r="Z1067" s="57">
        <v>0</v>
      </c>
      <c r="AA1067" s="57">
        <v>0</v>
      </c>
      <c r="AB1067" s="57">
        <v>0</v>
      </c>
      <c r="AC1067" s="57">
        <v>0</v>
      </c>
      <c r="AD1067" s="57">
        <v>0</v>
      </c>
      <c r="AE1067" s="57">
        <v>0</v>
      </c>
      <c r="AF1067" s="57">
        <v>0</v>
      </c>
      <c r="AG1067" s="57">
        <v>0</v>
      </c>
      <c r="AH1067" s="57">
        <v>0</v>
      </c>
      <c r="AI1067" s="57">
        <v>0</v>
      </c>
      <c r="AJ1067" s="57">
        <v>0</v>
      </c>
      <c r="AK1067" s="57">
        <v>0</v>
      </c>
      <c r="AL1067" s="57">
        <v>0</v>
      </c>
      <c r="AM1067" s="57">
        <v>0</v>
      </c>
      <c r="AN1067" s="57">
        <v>0</v>
      </c>
      <c r="AO1067" s="57">
        <v>4</v>
      </c>
      <c r="AP1067" s="57">
        <v>0</v>
      </c>
      <c r="AQ1067" s="57">
        <v>0</v>
      </c>
      <c r="AR1067" s="57">
        <v>5</v>
      </c>
      <c r="AS1067" s="57">
        <v>0</v>
      </c>
      <c r="AT1067" s="57">
        <v>0</v>
      </c>
      <c r="AU1067" s="57">
        <v>0</v>
      </c>
      <c r="AV1067" s="57">
        <v>0</v>
      </c>
      <c r="AW1067" s="57">
        <v>0</v>
      </c>
      <c r="AX1067" s="57">
        <v>0</v>
      </c>
      <c r="AY1067" s="57">
        <v>0</v>
      </c>
      <c r="AZ1067" s="57">
        <v>0</v>
      </c>
      <c r="BA1067" s="57">
        <v>0</v>
      </c>
      <c r="BB1067" s="57">
        <v>0</v>
      </c>
      <c r="BC1067" s="57">
        <v>0</v>
      </c>
      <c r="BD1067" s="57">
        <v>0</v>
      </c>
      <c r="BE1067" s="57">
        <v>0</v>
      </c>
      <c r="BF1067" s="57">
        <v>0</v>
      </c>
      <c r="BG1067" s="57">
        <v>0</v>
      </c>
      <c r="BH1067" s="57">
        <v>0</v>
      </c>
      <c r="BI1067" s="57">
        <v>0</v>
      </c>
      <c r="BJ1067" s="57">
        <v>0</v>
      </c>
      <c r="BK1067" s="57">
        <v>0</v>
      </c>
      <c r="BL1067" s="62">
        <f t="shared" si="12"/>
        <v>12</v>
      </c>
      <c r="BM1067" s="57">
        <f t="shared" si="8"/>
        <v>12</v>
      </c>
      <c r="BN1067" s="57">
        <f t="shared" si="9"/>
        <v>0</v>
      </c>
      <c r="BO1067" s="57">
        <f t="shared" si="10"/>
        <v>0</v>
      </c>
      <c r="BP1067" s="57">
        <f t="shared" si="11"/>
        <v>0</v>
      </c>
    </row>
    <row r="1068" spans="1:68" s="57" customFormat="1" ht="15" hidden="1" customHeight="1" x14ac:dyDescent="0.3">
      <c r="A1068" s="57" t="s">
        <v>1811</v>
      </c>
      <c r="B1068" s="57" t="s">
        <v>1824</v>
      </c>
      <c r="C1068" s="57" t="s">
        <v>1824</v>
      </c>
      <c r="D1068" s="57">
        <v>2021</v>
      </c>
      <c r="E1068" s="61">
        <v>44405</v>
      </c>
      <c r="F1068" s="62" t="s">
        <v>137</v>
      </c>
      <c r="G1068" s="62" t="s">
        <v>116</v>
      </c>
      <c r="H1068" s="63" t="s">
        <v>31</v>
      </c>
      <c r="I1068" s="63" t="s">
        <v>31</v>
      </c>
      <c r="J1068" s="63" t="s">
        <v>31</v>
      </c>
      <c r="K1068" s="63" t="s">
        <v>31</v>
      </c>
      <c r="L1068" s="63" t="s">
        <v>31</v>
      </c>
      <c r="M1068" s="62" t="s">
        <v>1699</v>
      </c>
      <c r="O1068" s="57">
        <v>0</v>
      </c>
      <c r="P1068" s="57">
        <v>0</v>
      </c>
      <c r="Q1068" s="57">
        <v>0</v>
      </c>
      <c r="R1068" s="57">
        <v>0</v>
      </c>
      <c r="S1068" s="57">
        <v>0</v>
      </c>
      <c r="T1068" s="57">
        <v>0</v>
      </c>
      <c r="U1068" s="57">
        <v>0</v>
      </c>
      <c r="V1068" s="57">
        <v>0</v>
      </c>
      <c r="W1068" s="57">
        <v>0</v>
      </c>
      <c r="X1068" s="57">
        <v>6</v>
      </c>
      <c r="Y1068" s="57">
        <v>0</v>
      </c>
      <c r="Z1068" s="57">
        <v>0</v>
      </c>
      <c r="AA1068" s="57">
        <v>0</v>
      </c>
      <c r="AB1068" s="57">
        <v>0</v>
      </c>
      <c r="AC1068" s="57">
        <v>0</v>
      </c>
      <c r="AD1068" s="57">
        <v>0</v>
      </c>
      <c r="AE1068" s="57">
        <v>0</v>
      </c>
      <c r="AF1068" s="57">
        <v>0</v>
      </c>
      <c r="AG1068" s="57">
        <v>0</v>
      </c>
      <c r="AH1068" s="57">
        <v>0</v>
      </c>
      <c r="AI1068" s="57">
        <v>0</v>
      </c>
      <c r="AJ1068" s="57">
        <v>0</v>
      </c>
      <c r="AK1068" s="57">
        <v>0</v>
      </c>
      <c r="AL1068" s="57">
        <v>0</v>
      </c>
      <c r="AM1068" s="57">
        <v>0</v>
      </c>
      <c r="AN1068" s="57">
        <v>0</v>
      </c>
      <c r="AO1068" s="57">
        <v>0</v>
      </c>
      <c r="AP1068" s="57">
        <v>0</v>
      </c>
      <c r="AQ1068" s="57">
        <v>0</v>
      </c>
      <c r="AR1068" s="57">
        <v>1</v>
      </c>
      <c r="AS1068" s="57">
        <v>0</v>
      </c>
      <c r="AT1068" s="57">
        <v>0</v>
      </c>
      <c r="AU1068" s="57">
        <v>0</v>
      </c>
      <c r="AV1068" s="57">
        <v>0</v>
      </c>
      <c r="AW1068" s="57">
        <v>0</v>
      </c>
      <c r="AX1068" s="57">
        <v>0</v>
      </c>
      <c r="AY1068" s="57">
        <v>0</v>
      </c>
      <c r="AZ1068" s="57">
        <v>0</v>
      </c>
      <c r="BA1068" s="57">
        <v>0</v>
      </c>
      <c r="BB1068" s="57">
        <v>0</v>
      </c>
      <c r="BC1068" s="57">
        <v>0</v>
      </c>
      <c r="BD1068" s="57">
        <v>0</v>
      </c>
      <c r="BE1068" s="57">
        <v>0</v>
      </c>
      <c r="BF1068" s="57">
        <v>0</v>
      </c>
      <c r="BG1068" s="57">
        <v>0</v>
      </c>
      <c r="BH1068" s="57">
        <v>0</v>
      </c>
      <c r="BI1068" s="57">
        <v>0</v>
      </c>
      <c r="BJ1068" s="57">
        <v>0</v>
      </c>
      <c r="BK1068" s="57">
        <v>0</v>
      </c>
      <c r="BL1068" s="62">
        <f t="shared" si="12"/>
        <v>7</v>
      </c>
      <c r="BM1068" s="57">
        <f t="shared" si="8"/>
        <v>1</v>
      </c>
      <c r="BN1068" s="57">
        <f t="shared" si="9"/>
        <v>0</v>
      </c>
      <c r="BO1068" s="57">
        <f t="shared" si="10"/>
        <v>0</v>
      </c>
      <c r="BP1068" s="57">
        <f t="shared" si="11"/>
        <v>6</v>
      </c>
    </row>
    <row r="1069" spans="1:68" s="57" customFormat="1" ht="15" hidden="1" customHeight="1" x14ac:dyDescent="0.3">
      <c r="A1069" s="57" t="s">
        <v>1811</v>
      </c>
      <c r="B1069" s="57" t="s">
        <v>1824</v>
      </c>
      <c r="C1069" s="57" t="s">
        <v>1824</v>
      </c>
      <c r="D1069" s="57">
        <v>2021</v>
      </c>
      <c r="E1069" s="61">
        <v>44405</v>
      </c>
      <c r="F1069" s="62" t="s">
        <v>137</v>
      </c>
      <c r="G1069" s="62" t="s">
        <v>116</v>
      </c>
      <c r="H1069" s="63" t="s">
        <v>31</v>
      </c>
      <c r="I1069" s="63" t="s">
        <v>31</v>
      </c>
      <c r="J1069" s="63" t="s">
        <v>31</v>
      </c>
      <c r="K1069" s="63" t="s">
        <v>31</v>
      </c>
      <c r="L1069" s="63" t="s">
        <v>31</v>
      </c>
      <c r="M1069" s="62" t="s">
        <v>1700</v>
      </c>
      <c r="N1069" s="57">
        <f>SUM(O1069:U1069,V1069:BK1069)</f>
        <v>10</v>
      </c>
      <c r="O1069" s="57">
        <v>0</v>
      </c>
      <c r="P1069" s="57">
        <v>0</v>
      </c>
      <c r="Q1069" s="57">
        <v>0</v>
      </c>
      <c r="R1069" s="57">
        <v>0</v>
      </c>
      <c r="S1069" s="57">
        <v>0</v>
      </c>
      <c r="T1069" s="57">
        <v>6</v>
      </c>
      <c r="U1069" s="57">
        <v>4</v>
      </c>
      <c r="V1069" s="57">
        <v>0</v>
      </c>
      <c r="W1069" s="57">
        <v>0</v>
      </c>
      <c r="X1069" s="57">
        <v>0</v>
      </c>
      <c r="Y1069" s="57">
        <v>0</v>
      </c>
      <c r="Z1069" s="57">
        <v>0</v>
      </c>
      <c r="AA1069" s="57">
        <v>0</v>
      </c>
      <c r="AB1069" s="57">
        <v>0</v>
      </c>
      <c r="AC1069" s="57">
        <v>0</v>
      </c>
      <c r="AD1069" s="57">
        <v>0</v>
      </c>
      <c r="AE1069" s="57">
        <v>0</v>
      </c>
      <c r="AF1069" s="57">
        <v>0</v>
      </c>
      <c r="AG1069" s="57">
        <v>0</v>
      </c>
      <c r="AH1069" s="57">
        <v>0</v>
      </c>
      <c r="AI1069" s="57">
        <v>0</v>
      </c>
      <c r="AJ1069" s="57">
        <v>0</v>
      </c>
      <c r="AK1069" s="57">
        <v>0</v>
      </c>
      <c r="AL1069" s="57">
        <v>0</v>
      </c>
      <c r="AM1069" s="57">
        <v>0</v>
      </c>
      <c r="AN1069" s="57">
        <v>0</v>
      </c>
      <c r="AO1069" s="57">
        <v>0</v>
      </c>
      <c r="AP1069" s="57">
        <v>0</v>
      </c>
      <c r="AQ1069" s="57">
        <v>0</v>
      </c>
      <c r="AR1069" s="57">
        <v>0</v>
      </c>
      <c r="AS1069" s="57">
        <v>0</v>
      </c>
      <c r="AT1069" s="57">
        <v>0</v>
      </c>
      <c r="AU1069" s="57">
        <v>0</v>
      </c>
      <c r="AV1069" s="57">
        <v>0</v>
      </c>
      <c r="AW1069" s="57">
        <v>0</v>
      </c>
      <c r="AX1069" s="57">
        <v>0</v>
      </c>
      <c r="AY1069" s="57">
        <v>0</v>
      </c>
      <c r="AZ1069" s="57">
        <v>0</v>
      </c>
      <c r="BA1069" s="57">
        <v>0</v>
      </c>
      <c r="BB1069" s="57">
        <v>0</v>
      </c>
      <c r="BC1069" s="57">
        <v>0</v>
      </c>
      <c r="BD1069" s="57">
        <v>0</v>
      </c>
      <c r="BE1069" s="57">
        <v>0</v>
      </c>
      <c r="BF1069" s="57">
        <v>0</v>
      </c>
      <c r="BG1069" s="57">
        <v>0</v>
      </c>
      <c r="BH1069" s="57">
        <v>0</v>
      </c>
      <c r="BI1069" s="57">
        <v>0</v>
      </c>
      <c r="BJ1069" s="57">
        <v>0</v>
      </c>
      <c r="BK1069" s="57">
        <v>0</v>
      </c>
      <c r="BL1069" s="62">
        <f t="shared" si="12"/>
        <v>0</v>
      </c>
      <c r="BM1069" s="57">
        <f t="shared" si="8"/>
        <v>0</v>
      </c>
      <c r="BN1069" s="57">
        <f t="shared" si="9"/>
        <v>0</v>
      </c>
      <c r="BO1069" s="57">
        <f t="shared" si="10"/>
        <v>0</v>
      </c>
      <c r="BP1069" s="57">
        <f t="shared" si="11"/>
        <v>0</v>
      </c>
    </row>
    <row r="1070" spans="1:68" s="57" customFormat="1" ht="15" hidden="1" customHeight="1" x14ac:dyDescent="0.3">
      <c r="A1070" s="57" t="s">
        <v>1811</v>
      </c>
      <c r="B1070" s="57" t="s">
        <v>1825</v>
      </c>
      <c r="C1070" s="57" t="s">
        <v>1812</v>
      </c>
      <c r="D1070" s="57">
        <v>2021</v>
      </c>
      <c r="E1070" s="61">
        <v>44405</v>
      </c>
      <c r="F1070" s="62" t="s">
        <v>137</v>
      </c>
      <c r="G1070" s="62" t="s">
        <v>122</v>
      </c>
      <c r="H1070" s="63" t="s">
        <v>27</v>
      </c>
      <c r="I1070" s="63" t="s">
        <v>27</v>
      </c>
      <c r="J1070" s="63" t="s">
        <v>26</v>
      </c>
      <c r="K1070" s="63" t="s">
        <v>27</v>
      </c>
      <c r="L1070" s="63" t="s">
        <v>26</v>
      </c>
      <c r="M1070" s="62" t="s">
        <v>1698</v>
      </c>
      <c r="O1070" s="57">
        <v>0</v>
      </c>
      <c r="P1070" s="57">
        <v>0</v>
      </c>
      <c r="Q1070" s="57">
        <v>0</v>
      </c>
      <c r="R1070" s="57">
        <v>0</v>
      </c>
      <c r="S1070" s="57">
        <v>0</v>
      </c>
      <c r="T1070" s="57">
        <v>0</v>
      </c>
      <c r="U1070" s="57">
        <v>0</v>
      </c>
      <c r="V1070" s="57">
        <v>0</v>
      </c>
      <c r="W1070" s="57">
        <v>0</v>
      </c>
      <c r="X1070" s="57">
        <v>0</v>
      </c>
      <c r="Y1070" s="57">
        <v>0</v>
      </c>
      <c r="Z1070" s="57">
        <v>0</v>
      </c>
      <c r="AA1070" s="57">
        <v>0</v>
      </c>
      <c r="AB1070" s="57">
        <v>0</v>
      </c>
      <c r="AC1070" s="57">
        <v>0</v>
      </c>
      <c r="AD1070" s="57">
        <v>0</v>
      </c>
      <c r="AE1070" s="57">
        <v>0</v>
      </c>
      <c r="AF1070" s="57">
        <v>0</v>
      </c>
      <c r="AG1070" s="57">
        <v>0</v>
      </c>
      <c r="AH1070" s="57">
        <v>0</v>
      </c>
      <c r="AI1070" s="57">
        <v>0</v>
      </c>
      <c r="AJ1070" s="57">
        <v>0</v>
      </c>
      <c r="AK1070" s="57">
        <v>0</v>
      </c>
      <c r="AL1070" s="57">
        <v>0</v>
      </c>
      <c r="AM1070" s="57">
        <v>0</v>
      </c>
      <c r="AN1070" s="57">
        <v>0</v>
      </c>
      <c r="AO1070" s="57">
        <v>9</v>
      </c>
      <c r="AP1070" s="57">
        <v>0</v>
      </c>
      <c r="AQ1070" s="57">
        <v>0</v>
      </c>
      <c r="AR1070" s="57">
        <v>0</v>
      </c>
      <c r="AS1070" s="57">
        <v>0</v>
      </c>
      <c r="AT1070" s="57">
        <v>0</v>
      </c>
      <c r="AU1070" s="57">
        <v>0</v>
      </c>
      <c r="AV1070" s="57">
        <v>0</v>
      </c>
      <c r="AW1070" s="57">
        <v>0</v>
      </c>
      <c r="AX1070" s="57">
        <v>0</v>
      </c>
      <c r="AY1070" s="57">
        <v>0</v>
      </c>
      <c r="AZ1070" s="57">
        <v>0</v>
      </c>
      <c r="BA1070" s="57">
        <v>0</v>
      </c>
      <c r="BB1070" s="57">
        <v>0</v>
      </c>
      <c r="BC1070" s="57">
        <v>0</v>
      </c>
      <c r="BD1070" s="57">
        <v>0</v>
      </c>
      <c r="BE1070" s="57">
        <v>0</v>
      </c>
      <c r="BF1070" s="57">
        <v>0</v>
      </c>
      <c r="BG1070" s="57">
        <v>0</v>
      </c>
      <c r="BH1070" s="57">
        <v>0</v>
      </c>
      <c r="BI1070" s="57">
        <v>0</v>
      </c>
      <c r="BJ1070" s="57">
        <v>0</v>
      </c>
      <c r="BK1070" s="57">
        <v>0</v>
      </c>
      <c r="BL1070" s="62">
        <f t="shared" si="12"/>
        <v>9</v>
      </c>
      <c r="BM1070" s="57">
        <f t="shared" si="8"/>
        <v>9</v>
      </c>
      <c r="BN1070" s="57">
        <f t="shared" si="9"/>
        <v>0</v>
      </c>
      <c r="BO1070" s="57">
        <f t="shared" si="10"/>
        <v>0</v>
      </c>
      <c r="BP1070" s="57">
        <f t="shared" si="11"/>
        <v>0</v>
      </c>
    </row>
    <row r="1071" spans="1:68" s="57" customFormat="1" ht="15" hidden="1" customHeight="1" x14ac:dyDescent="0.3">
      <c r="A1071" s="57" t="s">
        <v>1811</v>
      </c>
      <c r="B1071" s="57" t="s">
        <v>1825</v>
      </c>
      <c r="C1071" s="57" t="s">
        <v>1812</v>
      </c>
      <c r="D1071" s="57">
        <v>2021</v>
      </c>
      <c r="E1071" s="61">
        <v>44405</v>
      </c>
      <c r="F1071" s="62" t="s">
        <v>137</v>
      </c>
      <c r="G1071" s="62" t="s">
        <v>122</v>
      </c>
      <c r="H1071" s="63" t="s">
        <v>27</v>
      </c>
      <c r="I1071" s="63" t="s">
        <v>27</v>
      </c>
      <c r="J1071" s="63" t="s">
        <v>26</v>
      </c>
      <c r="K1071" s="63" t="s">
        <v>27</v>
      </c>
      <c r="L1071" s="63" t="s">
        <v>26</v>
      </c>
      <c r="M1071" s="62" t="s">
        <v>1699</v>
      </c>
      <c r="O1071" s="57">
        <v>0</v>
      </c>
      <c r="P1071" s="57">
        <v>0</v>
      </c>
      <c r="Q1071" s="57">
        <v>0</v>
      </c>
      <c r="R1071" s="57">
        <v>0</v>
      </c>
      <c r="S1071" s="57">
        <v>0</v>
      </c>
      <c r="T1071" s="57">
        <v>0</v>
      </c>
      <c r="U1071" s="57">
        <v>0</v>
      </c>
      <c r="V1071" s="57">
        <v>1</v>
      </c>
      <c r="W1071" s="57">
        <v>0</v>
      </c>
      <c r="X1071" s="57">
        <v>0</v>
      </c>
      <c r="Y1071" s="57">
        <v>0</v>
      </c>
      <c r="Z1071" s="57">
        <v>4</v>
      </c>
      <c r="AA1071" s="57">
        <v>0</v>
      </c>
      <c r="AB1071" s="57">
        <v>0</v>
      </c>
      <c r="AC1071" s="57">
        <v>0</v>
      </c>
      <c r="AD1071" s="57">
        <v>0</v>
      </c>
      <c r="AE1071" s="57">
        <v>0</v>
      </c>
      <c r="AF1071" s="57">
        <v>0</v>
      </c>
      <c r="AG1071" s="57">
        <v>0</v>
      </c>
      <c r="AH1071" s="57">
        <v>0</v>
      </c>
      <c r="AI1071" s="57">
        <v>0</v>
      </c>
      <c r="AJ1071" s="57">
        <v>0</v>
      </c>
      <c r="AK1071" s="57">
        <v>0</v>
      </c>
      <c r="AL1071" s="57">
        <v>0</v>
      </c>
      <c r="AM1071" s="57">
        <v>0</v>
      </c>
      <c r="AN1071" s="57">
        <v>0</v>
      </c>
      <c r="AO1071" s="57">
        <v>1</v>
      </c>
      <c r="AP1071" s="57">
        <v>0</v>
      </c>
      <c r="AQ1071" s="57">
        <v>0</v>
      </c>
      <c r="AR1071" s="57">
        <v>0</v>
      </c>
      <c r="AS1071" s="57">
        <v>0</v>
      </c>
      <c r="AT1071" s="57">
        <v>0</v>
      </c>
      <c r="AU1071" s="57">
        <v>0</v>
      </c>
      <c r="AV1071" s="57">
        <v>0</v>
      </c>
      <c r="AW1071" s="57">
        <v>0</v>
      </c>
      <c r="AX1071" s="57">
        <v>0</v>
      </c>
      <c r="AY1071" s="57">
        <v>0</v>
      </c>
      <c r="AZ1071" s="57">
        <v>0</v>
      </c>
      <c r="BA1071" s="57">
        <v>0</v>
      </c>
      <c r="BB1071" s="57">
        <v>0</v>
      </c>
      <c r="BC1071" s="57">
        <v>0</v>
      </c>
      <c r="BD1071" s="57">
        <v>0</v>
      </c>
      <c r="BE1071" s="57">
        <v>0</v>
      </c>
      <c r="BF1071" s="57">
        <v>0</v>
      </c>
      <c r="BG1071" s="57">
        <v>0</v>
      </c>
      <c r="BH1071" s="57">
        <v>0</v>
      </c>
      <c r="BI1071" s="57">
        <v>0</v>
      </c>
      <c r="BJ1071" s="57">
        <v>0</v>
      </c>
      <c r="BK1071" s="57">
        <v>0</v>
      </c>
      <c r="BL1071" s="62">
        <f t="shared" si="12"/>
        <v>6</v>
      </c>
      <c r="BM1071" s="57">
        <f t="shared" si="8"/>
        <v>1</v>
      </c>
      <c r="BN1071" s="57">
        <f t="shared" si="9"/>
        <v>4</v>
      </c>
      <c r="BO1071" s="57">
        <f t="shared" si="10"/>
        <v>1</v>
      </c>
      <c r="BP1071" s="57">
        <f t="shared" si="11"/>
        <v>0</v>
      </c>
    </row>
    <row r="1072" spans="1:68" s="57" customFormat="1" ht="15" hidden="1" customHeight="1" x14ac:dyDescent="0.3">
      <c r="A1072" s="57" t="s">
        <v>1811</v>
      </c>
      <c r="B1072" s="57" t="s">
        <v>1825</v>
      </c>
      <c r="C1072" s="57" t="s">
        <v>1812</v>
      </c>
      <c r="D1072" s="57">
        <v>2021</v>
      </c>
      <c r="E1072" s="61">
        <v>44405</v>
      </c>
      <c r="F1072" s="62" t="s">
        <v>137</v>
      </c>
      <c r="G1072" s="62" t="s">
        <v>122</v>
      </c>
      <c r="H1072" s="63" t="s">
        <v>27</v>
      </c>
      <c r="I1072" s="63" t="s">
        <v>27</v>
      </c>
      <c r="J1072" s="63" t="s">
        <v>26</v>
      </c>
      <c r="K1072" s="63" t="s">
        <v>27</v>
      </c>
      <c r="L1072" s="63" t="s">
        <v>26</v>
      </c>
      <c r="M1072" s="62" t="s">
        <v>1700</v>
      </c>
      <c r="N1072" s="57">
        <f>SUM(O1072:U1072,V1072:BK1072)</f>
        <v>10</v>
      </c>
      <c r="O1072" s="57">
        <v>0</v>
      </c>
      <c r="P1072" s="57">
        <v>0</v>
      </c>
      <c r="Q1072" s="57">
        <v>0</v>
      </c>
      <c r="R1072" s="57">
        <v>0</v>
      </c>
      <c r="S1072" s="57">
        <v>0</v>
      </c>
      <c r="T1072" s="57">
        <v>9</v>
      </c>
      <c r="U1072" s="57">
        <v>1</v>
      </c>
      <c r="V1072" s="57">
        <v>0</v>
      </c>
      <c r="W1072" s="57">
        <v>0</v>
      </c>
      <c r="X1072" s="57">
        <v>0</v>
      </c>
      <c r="Y1072" s="57">
        <v>0</v>
      </c>
      <c r="Z1072" s="57">
        <v>0</v>
      </c>
      <c r="AA1072" s="57">
        <v>0</v>
      </c>
      <c r="AB1072" s="57">
        <v>0</v>
      </c>
      <c r="AC1072" s="57">
        <v>0</v>
      </c>
      <c r="AD1072" s="57">
        <v>0</v>
      </c>
      <c r="AE1072" s="57">
        <v>0</v>
      </c>
      <c r="AF1072" s="57">
        <v>0</v>
      </c>
      <c r="AG1072" s="57">
        <v>0</v>
      </c>
      <c r="AH1072" s="57">
        <v>0</v>
      </c>
      <c r="AI1072" s="57">
        <v>0</v>
      </c>
      <c r="AJ1072" s="57">
        <v>0</v>
      </c>
      <c r="AK1072" s="57">
        <v>0</v>
      </c>
      <c r="AL1072" s="57">
        <v>0</v>
      </c>
      <c r="AM1072" s="57">
        <v>0</v>
      </c>
      <c r="AN1072" s="57">
        <v>0</v>
      </c>
      <c r="AO1072" s="57">
        <v>0</v>
      </c>
      <c r="AP1072" s="57">
        <v>0</v>
      </c>
      <c r="AQ1072" s="57">
        <v>0</v>
      </c>
      <c r="AR1072" s="57">
        <v>0</v>
      </c>
      <c r="AS1072" s="57">
        <v>0</v>
      </c>
      <c r="AT1072" s="57">
        <v>0</v>
      </c>
      <c r="AU1072" s="57">
        <v>0</v>
      </c>
      <c r="AV1072" s="57">
        <v>0</v>
      </c>
      <c r="AW1072" s="57">
        <v>0</v>
      </c>
      <c r="AX1072" s="57">
        <v>0</v>
      </c>
      <c r="AY1072" s="57">
        <v>0</v>
      </c>
      <c r="AZ1072" s="57">
        <v>0</v>
      </c>
      <c r="BA1072" s="57">
        <v>0</v>
      </c>
      <c r="BB1072" s="57">
        <v>0</v>
      </c>
      <c r="BC1072" s="57">
        <v>0</v>
      </c>
      <c r="BD1072" s="57">
        <v>0</v>
      </c>
      <c r="BE1072" s="57">
        <v>0</v>
      </c>
      <c r="BF1072" s="57">
        <v>0</v>
      </c>
      <c r="BG1072" s="57">
        <v>0</v>
      </c>
      <c r="BH1072" s="57">
        <v>0</v>
      </c>
      <c r="BI1072" s="57">
        <v>0</v>
      </c>
      <c r="BJ1072" s="57">
        <v>0</v>
      </c>
      <c r="BK1072" s="57">
        <v>0</v>
      </c>
      <c r="BL1072" s="62">
        <f t="shared" si="12"/>
        <v>0</v>
      </c>
      <c r="BM1072" s="57">
        <f t="shared" si="8"/>
        <v>0</v>
      </c>
      <c r="BN1072" s="57">
        <f t="shared" si="9"/>
        <v>0</v>
      </c>
      <c r="BO1072" s="57">
        <f t="shared" si="10"/>
        <v>0</v>
      </c>
      <c r="BP1072" s="57">
        <f t="shared" si="11"/>
        <v>0</v>
      </c>
    </row>
    <row r="1073" spans="1:68" s="57" customFormat="1" ht="15" hidden="1" customHeight="1" x14ac:dyDescent="0.3">
      <c r="A1073" s="57" t="s">
        <v>1811</v>
      </c>
      <c r="B1073" s="57" t="s">
        <v>1825</v>
      </c>
      <c r="C1073" s="57" t="s">
        <v>1812</v>
      </c>
      <c r="D1073" s="57">
        <v>2021</v>
      </c>
      <c r="E1073" s="61">
        <v>44405</v>
      </c>
      <c r="F1073" s="62" t="s">
        <v>137</v>
      </c>
      <c r="G1073" s="62" t="s">
        <v>125</v>
      </c>
      <c r="H1073" s="63" t="s">
        <v>31</v>
      </c>
      <c r="I1073" s="63" t="s">
        <v>31</v>
      </c>
      <c r="J1073" s="63" t="s">
        <v>31</v>
      </c>
      <c r="K1073" s="63" t="s">
        <v>31</v>
      </c>
      <c r="L1073" s="63" t="s">
        <v>31</v>
      </c>
      <c r="M1073" s="62" t="s">
        <v>1698</v>
      </c>
      <c r="O1073" s="57">
        <v>0</v>
      </c>
      <c r="P1073" s="57">
        <v>0</v>
      </c>
      <c r="Q1073" s="57">
        <v>0</v>
      </c>
      <c r="R1073" s="57">
        <v>0</v>
      </c>
      <c r="S1073" s="57">
        <v>0</v>
      </c>
      <c r="T1073" s="57">
        <v>0</v>
      </c>
      <c r="U1073" s="57">
        <v>0</v>
      </c>
      <c r="V1073" s="57">
        <v>0</v>
      </c>
      <c r="W1073" s="57">
        <v>0</v>
      </c>
      <c r="X1073" s="57">
        <v>0</v>
      </c>
      <c r="Y1073" s="57">
        <v>2</v>
      </c>
      <c r="Z1073" s="57">
        <v>0</v>
      </c>
      <c r="AA1073" s="57">
        <v>0</v>
      </c>
      <c r="AB1073" s="57">
        <v>0</v>
      </c>
      <c r="AC1073" s="57">
        <v>0</v>
      </c>
      <c r="AD1073" s="57">
        <v>0</v>
      </c>
      <c r="AE1073" s="57">
        <v>0</v>
      </c>
      <c r="AF1073" s="57">
        <v>0</v>
      </c>
      <c r="AG1073" s="57">
        <v>0</v>
      </c>
      <c r="AH1073" s="57">
        <v>7</v>
      </c>
      <c r="AI1073" s="57">
        <v>0</v>
      </c>
      <c r="AJ1073" s="57">
        <v>0</v>
      </c>
      <c r="AK1073" s="57">
        <v>0</v>
      </c>
      <c r="AL1073" s="57">
        <v>0</v>
      </c>
      <c r="AM1073" s="57">
        <v>0</v>
      </c>
      <c r="AN1073" s="57">
        <v>0</v>
      </c>
      <c r="AO1073" s="57">
        <v>0</v>
      </c>
      <c r="AP1073" s="57">
        <v>0</v>
      </c>
      <c r="AQ1073" s="57">
        <v>0</v>
      </c>
      <c r="AR1073" s="57">
        <v>1</v>
      </c>
      <c r="AS1073" s="57">
        <v>0</v>
      </c>
      <c r="AT1073" s="57">
        <v>0</v>
      </c>
      <c r="AU1073" s="57">
        <v>1</v>
      </c>
      <c r="AV1073" s="57">
        <v>0</v>
      </c>
      <c r="AW1073" s="57">
        <v>0</v>
      </c>
      <c r="AX1073" s="57">
        <v>0</v>
      </c>
      <c r="AY1073" s="57">
        <v>0</v>
      </c>
      <c r="AZ1073" s="57">
        <v>0</v>
      </c>
      <c r="BA1073" s="57">
        <v>0</v>
      </c>
      <c r="BB1073" s="57">
        <v>0</v>
      </c>
      <c r="BC1073" s="57">
        <v>2</v>
      </c>
      <c r="BD1073" s="57">
        <v>1</v>
      </c>
      <c r="BE1073" s="57">
        <v>0</v>
      </c>
      <c r="BF1073" s="57">
        <v>0</v>
      </c>
      <c r="BG1073" s="57">
        <v>0</v>
      </c>
      <c r="BH1073" s="57">
        <v>0</v>
      </c>
      <c r="BI1073" s="57">
        <v>0</v>
      </c>
      <c r="BJ1073" s="57">
        <v>0</v>
      </c>
      <c r="BK1073" s="57">
        <v>0</v>
      </c>
      <c r="BL1073" s="62">
        <f t="shared" si="12"/>
        <v>14</v>
      </c>
      <c r="BM1073" s="57">
        <f t="shared" si="8"/>
        <v>12</v>
      </c>
      <c r="BN1073" s="57">
        <f t="shared" si="9"/>
        <v>0</v>
      </c>
      <c r="BO1073" s="57">
        <f t="shared" si="10"/>
        <v>0</v>
      </c>
      <c r="BP1073" s="57">
        <f t="shared" si="11"/>
        <v>2</v>
      </c>
    </row>
    <row r="1074" spans="1:68" s="57" customFormat="1" ht="15" hidden="1" customHeight="1" x14ac:dyDescent="0.3">
      <c r="A1074" s="57" t="s">
        <v>1811</v>
      </c>
      <c r="B1074" s="57" t="s">
        <v>1825</v>
      </c>
      <c r="C1074" s="57" t="s">
        <v>1812</v>
      </c>
      <c r="D1074" s="57">
        <v>2021</v>
      </c>
      <c r="E1074" s="61">
        <v>44405</v>
      </c>
      <c r="F1074" s="62" t="s">
        <v>137</v>
      </c>
      <c r="G1074" s="62" t="s">
        <v>125</v>
      </c>
      <c r="H1074" s="63" t="s">
        <v>31</v>
      </c>
      <c r="I1074" s="63" t="s">
        <v>31</v>
      </c>
      <c r="J1074" s="63" t="s">
        <v>31</v>
      </c>
      <c r="K1074" s="63" t="s">
        <v>31</v>
      </c>
      <c r="L1074" s="63" t="s">
        <v>31</v>
      </c>
      <c r="M1074" s="62" t="s">
        <v>1699</v>
      </c>
      <c r="O1074" s="57">
        <v>0</v>
      </c>
      <c r="P1074" s="57">
        <v>0</v>
      </c>
      <c r="Q1074" s="57">
        <v>0</v>
      </c>
      <c r="R1074" s="57">
        <v>0</v>
      </c>
      <c r="S1074" s="57">
        <v>0</v>
      </c>
      <c r="T1074" s="57">
        <v>0</v>
      </c>
      <c r="U1074" s="57">
        <v>0</v>
      </c>
      <c r="V1074" s="57">
        <v>0</v>
      </c>
      <c r="W1074" s="57">
        <v>0</v>
      </c>
      <c r="X1074" s="57">
        <v>0</v>
      </c>
      <c r="Y1074" s="57">
        <v>0</v>
      </c>
      <c r="Z1074" s="57">
        <v>0</v>
      </c>
      <c r="AA1074" s="57">
        <v>0</v>
      </c>
      <c r="AB1074" s="57">
        <v>0</v>
      </c>
      <c r="AC1074" s="57">
        <v>0</v>
      </c>
      <c r="AD1074" s="57">
        <v>0</v>
      </c>
      <c r="AE1074" s="57">
        <v>0</v>
      </c>
      <c r="AF1074" s="57">
        <v>0</v>
      </c>
      <c r="AG1074" s="57">
        <v>0</v>
      </c>
      <c r="AH1074" s="57">
        <v>0</v>
      </c>
      <c r="AI1074" s="57">
        <v>0</v>
      </c>
      <c r="AJ1074" s="57">
        <v>0</v>
      </c>
      <c r="AK1074" s="57">
        <v>0</v>
      </c>
      <c r="AL1074" s="57">
        <v>0</v>
      </c>
      <c r="AM1074" s="57">
        <v>0</v>
      </c>
      <c r="AN1074" s="57">
        <v>0</v>
      </c>
      <c r="AO1074" s="57">
        <v>0</v>
      </c>
      <c r="AP1074" s="57">
        <v>0</v>
      </c>
      <c r="AQ1074" s="57">
        <v>0</v>
      </c>
      <c r="AR1074" s="57">
        <v>0</v>
      </c>
      <c r="AS1074" s="57">
        <v>0</v>
      </c>
      <c r="AT1074" s="57">
        <v>0</v>
      </c>
      <c r="AU1074" s="57">
        <v>0</v>
      </c>
      <c r="AV1074" s="57">
        <v>0</v>
      </c>
      <c r="AW1074" s="57">
        <v>0</v>
      </c>
      <c r="AX1074" s="57">
        <v>0</v>
      </c>
      <c r="AY1074" s="57">
        <v>0</v>
      </c>
      <c r="AZ1074" s="57">
        <v>0</v>
      </c>
      <c r="BA1074" s="57">
        <v>0</v>
      </c>
      <c r="BB1074" s="57">
        <v>0</v>
      </c>
      <c r="BC1074" s="57">
        <v>1</v>
      </c>
      <c r="BD1074" s="57">
        <v>0</v>
      </c>
      <c r="BE1074" s="57">
        <v>0</v>
      </c>
      <c r="BF1074" s="57">
        <v>0</v>
      </c>
      <c r="BG1074" s="57">
        <v>0</v>
      </c>
      <c r="BH1074" s="57">
        <v>0</v>
      </c>
      <c r="BI1074" s="57">
        <v>0</v>
      </c>
      <c r="BJ1074" s="57">
        <v>0</v>
      </c>
      <c r="BK1074" s="57">
        <v>0</v>
      </c>
      <c r="BL1074" s="62">
        <f t="shared" si="12"/>
        <v>1</v>
      </c>
      <c r="BM1074" s="57">
        <f t="shared" si="8"/>
        <v>0</v>
      </c>
      <c r="BN1074" s="57">
        <f t="shared" si="9"/>
        <v>0</v>
      </c>
      <c r="BO1074" s="57">
        <f t="shared" si="10"/>
        <v>0</v>
      </c>
      <c r="BP1074" s="57">
        <f t="shared" si="11"/>
        <v>1</v>
      </c>
    </row>
    <row r="1075" spans="1:68" s="57" customFormat="1" ht="15" hidden="1" customHeight="1" x14ac:dyDescent="0.3">
      <c r="A1075" s="57" t="s">
        <v>1811</v>
      </c>
      <c r="B1075" s="57" t="s">
        <v>1825</v>
      </c>
      <c r="C1075" s="57" t="s">
        <v>1812</v>
      </c>
      <c r="D1075" s="57">
        <v>2021</v>
      </c>
      <c r="E1075" s="61">
        <v>44405</v>
      </c>
      <c r="F1075" s="62" t="s">
        <v>137</v>
      </c>
      <c r="G1075" s="62" t="s">
        <v>125</v>
      </c>
      <c r="H1075" s="63" t="s">
        <v>31</v>
      </c>
      <c r="I1075" s="63" t="s">
        <v>31</v>
      </c>
      <c r="J1075" s="63" t="s">
        <v>31</v>
      </c>
      <c r="K1075" s="63" t="s">
        <v>31</v>
      </c>
      <c r="L1075" s="63" t="s">
        <v>31</v>
      </c>
      <c r="M1075" s="62" t="s">
        <v>1700</v>
      </c>
      <c r="N1075" s="57">
        <f>SUM(O1075:U1075,V1075:BK1075)</f>
        <v>10</v>
      </c>
      <c r="O1075" s="57">
        <v>0</v>
      </c>
      <c r="P1075" s="57">
        <v>0</v>
      </c>
      <c r="Q1075" s="57">
        <v>0</v>
      </c>
      <c r="R1075" s="57">
        <v>0</v>
      </c>
      <c r="S1075" s="57">
        <v>0</v>
      </c>
      <c r="T1075" s="57">
        <v>5</v>
      </c>
      <c r="U1075" s="57">
        <v>3</v>
      </c>
      <c r="V1075" s="57">
        <v>0</v>
      </c>
      <c r="W1075" s="57">
        <v>0</v>
      </c>
      <c r="X1075" s="57">
        <v>0</v>
      </c>
      <c r="Y1075" s="57">
        <v>0</v>
      </c>
      <c r="Z1075" s="57">
        <v>0</v>
      </c>
      <c r="AA1075" s="57">
        <v>0</v>
      </c>
      <c r="AB1075" s="57">
        <v>0</v>
      </c>
      <c r="AC1075" s="57">
        <v>0</v>
      </c>
      <c r="AD1075" s="57">
        <v>0</v>
      </c>
      <c r="AE1075" s="57">
        <v>0</v>
      </c>
      <c r="AF1075" s="57">
        <v>0</v>
      </c>
      <c r="AG1075" s="57">
        <v>0</v>
      </c>
      <c r="AH1075" s="57">
        <v>0</v>
      </c>
      <c r="AI1075" s="57">
        <v>0</v>
      </c>
      <c r="AJ1075" s="57">
        <v>0</v>
      </c>
      <c r="AK1075" s="57">
        <v>0</v>
      </c>
      <c r="AL1075" s="57">
        <v>0</v>
      </c>
      <c r="AM1075" s="57">
        <v>0</v>
      </c>
      <c r="AN1075" s="57">
        <v>0</v>
      </c>
      <c r="AO1075" s="57">
        <v>0</v>
      </c>
      <c r="AP1075" s="57">
        <v>0</v>
      </c>
      <c r="AQ1075" s="57">
        <v>0</v>
      </c>
      <c r="AR1075" s="57">
        <v>0</v>
      </c>
      <c r="AS1075" s="57">
        <v>0</v>
      </c>
      <c r="AT1075" s="57">
        <v>0</v>
      </c>
      <c r="AU1075" s="57">
        <v>0</v>
      </c>
      <c r="AV1075" s="57">
        <v>0</v>
      </c>
      <c r="AW1075" s="57">
        <v>0</v>
      </c>
      <c r="AX1075" s="57">
        <v>0</v>
      </c>
      <c r="AY1075" s="57">
        <v>0</v>
      </c>
      <c r="AZ1075" s="57">
        <v>0</v>
      </c>
      <c r="BA1075" s="57">
        <v>0</v>
      </c>
      <c r="BB1075" s="57">
        <v>0</v>
      </c>
      <c r="BC1075" s="57">
        <v>2</v>
      </c>
      <c r="BD1075" s="57">
        <v>0</v>
      </c>
      <c r="BE1075" s="57">
        <v>0</v>
      </c>
      <c r="BF1075" s="57">
        <v>0</v>
      </c>
      <c r="BG1075" s="57">
        <v>0</v>
      </c>
      <c r="BH1075" s="57">
        <v>0</v>
      </c>
      <c r="BI1075" s="57">
        <v>0</v>
      </c>
      <c r="BJ1075" s="57">
        <v>0</v>
      </c>
      <c r="BK1075" s="57">
        <v>0</v>
      </c>
      <c r="BL1075" s="62">
        <f t="shared" si="12"/>
        <v>2</v>
      </c>
      <c r="BM1075" s="57">
        <f t="shared" si="8"/>
        <v>0</v>
      </c>
      <c r="BN1075" s="57">
        <f t="shared" si="9"/>
        <v>0</v>
      </c>
      <c r="BO1075" s="57">
        <f t="shared" si="10"/>
        <v>0</v>
      </c>
      <c r="BP1075" s="57">
        <f t="shared" si="11"/>
        <v>2</v>
      </c>
    </row>
    <row r="1076" spans="1:68" s="57" customFormat="1" ht="15" hidden="1" customHeight="1" x14ac:dyDescent="0.3">
      <c r="A1076" s="57" t="s">
        <v>1811</v>
      </c>
      <c r="B1076" s="57" t="s">
        <v>1825</v>
      </c>
      <c r="C1076" s="57" t="s">
        <v>1812</v>
      </c>
      <c r="D1076" s="57">
        <v>2021</v>
      </c>
      <c r="E1076" s="61">
        <v>44405</v>
      </c>
      <c r="F1076" s="62" t="s">
        <v>137</v>
      </c>
      <c r="G1076" s="62" t="s">
        <v>128</v>
      </c>
      <c r="H1076" s="63" t="s">
        <v>21</v>
      </c>
      <c r="I1076" s="63" t="s">
        <v>21</v>
      </c>
      <c r="J1076" s="63" t="s">
        <v>22</v>
      </c>
      <c r="K1076" s="63" t="s">
        <v>21</v>
      </c>
      <c r="L1076" s="63" t="s">
        <v>22</v>
      </c>
      <c r="M1076" s="62" t="s">
        <v>1698</v>
      </c>
      <c r="O1076" s="57">
        <v>0</v>
      </c>
      <c r="P1076" s="57">
        <v>0</v>
      </c>
      <c r="Q1076" s="57">
        <v>0</v>
      </c>
      <c r="R1076" s="57">
        <v>0</v>
      </c>
      <c r="S1076" s="57">
        <v>0</v>
      </c>
      <c r="T1076" s="57">
        <v>0</v>
      </c>
      <c r="U1076" s="57">
        <v>0</v>
      </c>
      <c r="V1076" s="57">
        <v>0</v>
      </c>
      <c r="W1076" s="57">
        <v>0</v>
      </c>
      <c r="X1076" s="57">
        <v>0</v>
      </c>
      <c r="Y1076" s="57">
        <v>3</v>
      </c>
      <c r="Z1076" s="57">
        <v>1</v>
      </c>
      <c r="AA1076" s="57">
        <v>0</v>
      </c>
      <c r="AB1076" s="57">
        <v>0</v>
      </c>
      <c r="AC1076" s="57">
        <v>0</v>
      </c>
      <c r="AD1076" s="57">
        <v>0</v>
      </c>
      <c r="AE1076" s="57">
        <v>0</v>
      </c>
      <c r="AF1076" s="57">
        <v>0</v>
      </c>
      <c r="AG1076" s="57">
        <v>0</v>
      </c>
      <c r="AH1076" s="57">
        <v>0</v>
      </c>
      <c r="AI1076" s="57">
        <v>0</v>
      </c>
      <c r="AJ1076" s="57">
        <v>0</v>
      </c>
      <c r="AK1076" s="57">
        <v>0</v>
      </c>
      <c r="AL1076" s="57">
        <v>0</v>
      </c>
      <c r="AM1076" s="57">
        <v>0</v>
      </c>
      <c r="AN1076" s="57">
        <v>0</v>
      </c>
      <c r="AO1076" s="57">
        <v>0</v>
      </c>
      <c r="AP1076" s="57">
        <v>0</v>
      </c>
      <c r="AQ1076" s="57">
        <v>0</v>
      </c>
      <c r="AR1076" s="57">
        <v>2</v>
      </c>
      <c r="AS1076" s="57">
        <v>0</v>
      </c>
      <c r="AT1076" s="57">
        <v>0</v>
      </c>
      <c r="AU1076" s="57">
        <v>0</v>
      </c>
      <c r="AV1076" s="57">
        <v>0</v>
      </c>
      <c r="AW1076" s="57">
        <v>0</v>
      </c>
      <c r="AX1076" s="57">
        <v>0</v>
      </c>
      <c r="AY1076" s="57">
        <v>0</v>
      </c>
      <c r="AZ1076" s="57">
        <v>0</v>
      </c>
      <c r="BA1076" s="57">
        <v>0</v>
      </c>
      <c r="BB1076" s="57">
        <v>0</v>
      </c>
      <c r="BC1076" s="57">
        <v>0</v>
      </c>
      <c r="BD1076" s="57">
        <v>2</v>
      </c>
      <c r="BE1076" s="57">
        <v>0</v>
      </c>
      <c r="BF1076" s="57">
        <v>0</v>
      </c>
      <c r="BG1076" s="57">
        <v>0</v>
      </c>
      <c r="BH1076" s="57">
        <v>0</v>
      </c>
      <c r="BI1076" s="57">
        <v>0</v>
      </c>
      <c r="BJ1076" s="57">
        <v>0</v>
      </c>
      <c r="BK1076" s="57">
        <v>0</v>
      </c>
      <c r="BL1076" s="62">
        <f t="shared" si="12"/>
        <v>8</v>
      </c>
      <c r="BM1076" s="57">
        <f t="shared" si="8"/>
        <v>7</v>
      </c>
      <c r="BN1076" s="57">
        <f t="shared" si="9"/>
        <v>1</v>
      </c>
      <c r="BO1076" s="57">
        <f t="shared" si="10"/>
        <v>0</v>
      </c>
      <c r="BP1076" s="57">
        <f t="shared" si="11"/>
        <v>0</v>
      </c>
    </row>
    <row r="1077" spans="1:68" s="57" customFormat="1" ht="15" hidden="1" customHeight="1" x14ac:dyDescent="0.3">
      <c r="A1077" s="57" t="s">
        <v>1811</v>
      </c>
      <c r="B1077" s="57" t="s">
        <v>1825</v>
      </c>
      <c r="C1077" s="57" t="s">
        <v>1812</v>
      </c>
      <c r="D1077" s="57">
        <v>2021</v>
      </c>
      <c r="E1077" s="61">
        <v>44405</v>
      </c>
      <c r="F1077" s="62" t="s">
        <v>137</v>
      </c>
      <c r="G1077" s="62" t="s">
        <v>128</v>
      </c>
      <c r="H1077" s="63" t="s">
        <v>21</v>
      </c>
      <c r="I1077" s="63" t="s">
        <v>21</v>
      </c>
      <c r="J1077" s="63" t="s">
        <v>22</v>
      </c>
      <c r="K1077" s="63" t="s">
        <v>21</v>
      </c>
      <c r="L1077" s="63" t="s">
        <v>22</v>
      </c>
      <c r="M1077" s="62" t="s">
        <v>1699</v>
      </c>
      <c r="O1077" s="57">
        <v>0</v>
      </c>
      <c r="P1077" s="57">
        <v>0</v>
      </c>
      <c r="Q1077" s="57">
        <v>0</v>
      </c>
      <c r="R1077" s="57">
        <v>0</v>
      </c>
      <c r="S1077" s="57">
        <v>0</v>
      </c>
      <c r="T1077" s="57">
        <v>0</v>
      </c>
      <c r="U1077" s="57">
        <v>0</v>
      </c>
      <c r="V1077" s="57">
        <v>0</v>
      </c>
      <c r="W1077" s="57">
        <v>0</v>
      </c>
      <c r="X1077" s="57">
        <v>0</v>
      </c>
      <c r="Y1077" s="57">
        <v>0</v>
      </c>
      <c r="Z1077" s="57">
        <v>7</v>
      </c>
      <c r="AA1077" s="57">
        <v>0</v>
      </c>
      <c r="AB1077" s="57">
        <v>0</v>
      </c>
      <c r="AC1077" s="57">
        <v>0</v>
      </c>
      <c r="AD1077" s="57">
        <v>0</v>
      </c>
      <c r="AE1077" s="57">
        <v>0</v>
      </c>
      <c r="AF1077" s="57">
        <v>0</v>
      </c>
      <c r="AG1077" s="57">
        <v>0</v>
      </c>
      <c r="AH1077" s="57">
        <v>0</v>
      </c>
      <c r="AI1077" s="57">
        <v>0</v>
      </c>
      <c r="AJ1077" s="57">
        <v>0</v>
      </c>
      <c r="AK1077" s="57">
        <v>0</v>
      </c>
      <c r="AL1077" s="57">
        <v>0</v>
      </c>
      <c r="AM1077" s="57">
        <v>0</v>
      </c>
      <c r="AN1077" s="57">
        <v>0</v>
      </c>
      <c r="AO1077" s="57">
        <v>0</v>
      </c>
      <c r="AP1077" s="57">
        <v>0</v>
      </c>
      <c r="AQ1077" s="57">
        <v>0</v>
      </c>
      <c r="AR1077" s="57">
        <v>0</v>
      </c>
      <c r="AS1077" s="57">
        <v>0</v>
      </c>
      <c r="AT1077" s="57">
        <v>0</v>
      </c>
      <c r="AU1077" s="57">
        <v>0</v>
      </c>
      <c r="AV1077" s="57">
        <v>0</v>
      </c>
      <c r="AW1077" s="57">
        <v>0</v>
      </c>
      <c r="AX1077" s="57">
        <v>0</v>
      </c>
      <c r="AY1077" s="57">
        <v>0</v>
      </c>
      <c r="AZ1077" s="57">
        <v>0</v>
      </c>
      <c r="BA1077" s="57">
        <v>0</v>
      </c>
      <c r="BB1077" s="57">
        <v>0</v>
      </c>
      <c r="BC1077" s="57">
        <v>0</v>
      </c>
      <c r="BD1077" s="57">
        <v>1</v>
      </c>
      <c r="BE1077" s="57">
        <v>0</v>
      </c>
      <c r="BF1077" s="57">
        <v>0</v>
      </c>
      <c r="BG1077" s="57">
        <v>0</v>
      </c>
      <c r="BH1077" s="57">
        <v>0</v>
      </c>
      <c r="BI1077" s="57">
        <v>0</v>
      </c>
      <c r="BJ1077" s="57">
        <v>0</v>
      </c>
      <c r="BK1077" s="57">
        <v>0</v>
      </c>
      <c r="BL1077" s="62">
        <f t="shared" si="12"/>
        <v>8</v>
      </c>
      <c r="BM1077" s="57">
        <f t="shared" si="8"/>
        <v>1</v>
      </c>
      <c r="BN1077" s="57">
        <f t="shared" si="9"/>
        <v>7</v>
      </c>
      <c r="BO1077" s="57">
        <f t="shared" si="10"/>
        <v>0</v>
      </c>
      <c r="BP1077" s="57">
        <f t="shared" si="11"/>
        <v>0</v>
      </c>
    </row>
    <row r="1078" spans="1:68" s="57" customFormat="1" ht="15" hidden="1" customHeight="1" x14ac:dyDescent="0.3">
      <c r="A1078" s="57" t="s">
        <v>1811</v>
      </c>
      <c r="B1078" s="57" t="s">
        <v>1825</v>
      </c>
      <c r="C1078" s="57" t="s">
        <v>1812</v>
      </c>
      <c r="D1078" s="57">
        <v>2021</v>
      </c>
      <c r="E1078" s="61">
        <v>44405</v>
      </c>
      <c r="F1078" s="62" t="s">
        <v>137</v>
      </c>
      <c r="G1078" s="62" t="s">
        <v>128</v>
      </c>
      <c r="H1078" s="63" t="s">
        <v>21</v>
      </c>
      <c r="I1078" s="63" t="s">
        <v>21</v>
      </c>
      <c r="J1078" s="63" t="s">
        <v>22</v>
      </c>
      <c r="K1078" s="63" t="s">
        <v>21</v>
      </c>
      <c r="L1078" s="63" t="s">
        <v>22</v>
      </c>
      <c r="M1078" s="62" t="s">
        <v>1700</v>
      </c>
      <c r="N1078" s="57">
        <f>SUM(O1078:U1078,V1078:BK1078)</f>
        <v>10</v>
      </c>
      <c r="O1078" s="57">
        <v>0</v>
      </c>
      <c r="P1078" s="57">
        <v>0</v>
      </c>
      <c r="Q1078" s="57">
        <v>0</v>
      </c>
      <c r="R1078" s="57">
        <v>0</v>
      </c>
      <c r="S1078" s="57">
        <v>0</v>
      </c>
      <c r="T1078" s="57">
        <v>1</v>
      </c>
      <c r="U1078" s="57">
        <v>9</v>
      </c>
      <c r="V1078" s="57">
        <v>0</v>
      </c>
      <c r="W1078" s="57">
        <v>0</v>
      </c>
      <c r="X1078" s="57">
        <v>0</v>
      </c>
      <c r="Y1078" s="57">
        <v>0</v>
      </c>
      <c r="Z1078" s="57">
        <v>0</v>
      </c>
      <c r="AA1078" s="57">
        <v>0</v>
      </c>
      <c r="AB1078" s="57">
        <v>0</v>
      </c>
      <c r="AC1078" s="57">
        <v>0</v>
      </c>
      <c r="AD1078" s="57">
        <v>0</v>
      </c>
      <c r="AE1078" s="57">
        <v>0</v>
      </c>
      <c r="AF1078" s="57">
        <v>0</v>
      </c>
      <c r="AG1078" s="57">
        <v>0</v>
      </c>
      <c r="AH1078" s="57">
        <v>0</v>
      </c>
      <c r="AI1078" s="57">
        <v>0</v>
      </c>
      <c r="AJ1078" s="57">
        <v>0</v>
      </c>
      <c r="AK1078" s="57">
        <v>0</v>
      </c>
      <c r="AL1078" s="57">
        <v>0</v>
      </c>
      <c r="AM1078" s="57">
        <v>0</v>
      </c>
      <c r="AN1078" s="57">
        <v>0</v>
      </c>
      <c r="AO1078" s="57">
        <v>0</v>
      </c>
      <c r="AP1078" s="57">
        <v>0</v>
      </c>
      <c r="AQ1078" s="57">
        <v>0</v>
      </c>
      <c r="AR1078" s="57">
        <v>0</v>
      </c>
      <c r="AS1078" s="57">
        <v>0</v>
      </c>
      <c r="AT1078" s="57">
        <v>0</v>
      </c>
      <c r="AU1078" s="57">
        <v>0</v>
      </c>
      <c r="AV1078" s="57">
        <v>0</v>
      </c>
      <c r="AW1078" s="57">
        <v>0</v>
      </c>
      <c r="AX1078" s="57">
        <v>0</v>
      </c>
      <c r="AY1078" s="57">
        <v>0</v>
      </c>
      <c r="AZ1078" s="57">
        <v>0</v>
      </c>
      <c r="BA1078" s="57">
        <v>0</v>
      </c>
      <c r="BB1078" s="57">
        <v>0</v>
      </c>
      <c r="BC1078" s="57">
        <v>0</v>
      </c>
      <c r="BD1078" s="57">
        <v>0</v>
      </c>
      <c r="BE1078" s="57">
        <v>0</v>
      </c>
      <c r="BF1078" s="57">
        <v>0</v>
      </c>
      <c r="BG1078" s="57">
        <v>0</v>
      </c>
      <c r="BH1078" s="57">
        <v>0</v>
      </c>
      <c r="BI1078" s="57">
        <v>0</v>
      </c>
      <c r="BJ1078" s="57">
        <v>0</v>
      </c>
      <c r="BK1078" s="57">
        <v>0</v>
      </c>
      <c r="BL1078" s="62">
        <f t="shared" si="12"/>
        <v>0</v>
      </c>
      <c r="BM1078" s="57">
        <f t="shared" si="8"/>
        <v>0</v>
      </c>
      <c r="BN1078" s="57">
        <f t="shared" si="9"/>
        <v>0</v>
      </c>
      <c r="BO1078" s="57">
        <f t="shared" si="10"/>
        <v>0</v>
      </c>
      <c r="BP1078" s="57">
        <f t="shared" si="11"/>
        <v>0</v>
      </c>
    </row>
    <row r="1079" spans="1:68" s="57" customFormat="1" ht="15" hidden="1" customHeight="1" x14ac:dyDescent="0.3">
      <c r="A1079" s="57" t="s">
        <v>1811</v>
      </c>
      <c r="B1079" s="57" t="s">
        <v>1825</v>
      </c>
      <c r="C1079" s="57" t="s">
        <v>1812</v>
      </c>
      <c r="D1079" s="57">
        <v>2021</v>
      </c>
      <c r="E1079" s="61">
        <v>44405</v>
      </c>
      <c r="F1079" s="62" t="s">
        <v>137</v>
      </c>
      <c r="G1079" s="62" t="s">
        <v>131</v>
      </c>
      <c r="H1079" s="63" t="s">
        <v>45</v>
      </c>
      <c r="I1079" s="63" t="s">
        <v>45</v>
      </c>
      <c r="J1079" s="63" t="s">
        <v>45</v>
      </c>
      <c r="K1079" s="63" t="s">
        <v>45</v>
      </c>
      <c r="L1079" s="63" t="s">
        <v>45</v>
      </c>
      <c r="M1079" s="62" t="s">
        <v>1698</v>
      </c>
      <c r="O1079" s="57">
        <v>0</v>
      </c>
      <c r="P1079" s="57">
        <v>0</v>
      </c>
      <c r="Q1079" s="57">
        <v>0</v>
      </c>
      <c r="R1079" s="57">
        <v>0</v>
      </c>
      <c r="S1079" s="57">
        <v>0</v>
      </c>
      <c r="T1079" s="57">
        <v>0</v>
      </c>
      <c r="U1079" s="57">
        <v>0</v>
      </c>
      <c r="V1079" s="57">
        <v>0</v>
      </c>
      <c r="W1079" s="57">
        <v>0</v>
      </c>
      <c r="X1079" s="57">
        <v>0</v>
      </c>
      <c r="Y1079" s="57">
        <v>3</v>
      </c>
      <c r="Z1079" s="57">
        <v>0</v>
      </c>
      <c r="AA1079" s="57">
        <v>0</v>
      </c>
      <c r="AB1079" s="57">
        <v>0</v>
      </c>
      <c r="AC1079" s="57">
        <v>0</v>
      </c>
      <c r="AD1079" s="57">
        <v>0</v>
      </c>
      <c r="AE1079" s="57">
        <v>0</v>
      </c>
      <c r="AF1079" s="57">
        <v>0</v>
      </c>
      <c r="AG1079" s="57">
        <v>0</v>
      </c>
      <c r="AH1079" s="57">
        <v>4</v>
      </c>
      <c r="AI1079" s="57">
        <v>0</v>
      </c>
      <c r="AJ1079" s="57">
        <v>0</v>
      </c>
      <c r="AK1079" s="57">
        <v>0</v>
      </c>
      <c r="AL1079" s="57">
        <v>0</v>
      </c>
      <c r="AM1079" s="57">
        <v>0</v>
      </c>
      <c r="AN1079" s="57">
        <v>0</v>
      </c>
      <c r="AO1079" s="57">
        <v>8</v>
      </c>
      <c r="AP1079" s="57">
        <v>0</v>
      </c>
      <c r="AQ1079" s="57">
        <v>0</v>
      </c>
      <c r="AR1079" s="57">
        <v>0</v>
      </c>
      <c r="AS1079" s="57">
        <v>0</v>
      </c>
      <c r="AT1079" s="57">
        <v>0</v>
      </c>
      <c r="AU1079" s="57">
        <v>0</v>
      </c>
      <c r="AV1079" s="57">
        <v>0</v>
      </c>
      <c r="AW1079" s="57">
        <v>0</v>
      </c>
      <c r="AX1079" s="57">
        <v>0</v>
      </c>
      <c r="AY1079" s="57">
        <v>0</v>
      </c>
      <c r="AZ1079" s="57">
        <v>0</v>
      </c>
      <c r="BA1079" s="57">
        <v>0</v>
      </c>
      <c r="BB1079" s="57">
        <v>0</v>
      </c>
      <c r="BC1079" s="57">
        <v>0</v>
      </c>
      <c r="BD1079" s="57">
        <v>0</v>
      </c>
      <c r="BE1079" s="57">
        <v>0</v>
      </c>
      <c r="BF1079" s="57">
        <v>0</v>
      </c>
      <c r="BG1079" s="57">
        <v>0</v>
      </c>
      <c r="BH1079" s="57">
        <v>0</v>
      </c>
      <c r="BI1079" s="57">
        <v>0</v>
      </c>
      <c r="BJ1079" s="57">
        <v>1</v>
      </c>
      <c r="BK1079" s="57">
        <v>0</v>
      </c>
      <c r="BL1079" s="62">
        <f t="shared" si="12"/>
        <v>16</v>
      </c>
      <c r="BM1079" s="57">
        <f t="shared" si="8"/>
        <v>15</v>
      </c>
      <c r="BN1079" s="57">
        <f t="shared" si="9"/>
        <v>0</v>
      </c>
      <c r="BO1079" s="57">
        <f t="shared" si="10"/>
        <v>1</v>
      </c>
      <c r="BP1079" s="57">
        <f t="shared" si="11"/>
        <v>0</v>
      </c>
    </row>
    <row r="1080" spans="1:68" s="57" customFormat="1" ht="15" hidden="1" customHeight="1" x14ac:dyDescent="0.3">
      <c r="A1080" s="57" t="s">
        <v>1811</v>
      </c>
      <c r="B1080" s="57" t="s">
        <v>1825</v>
      </c>
      <c r="C1080" s="57" t="s">
        <v>1812</v>
      </c>
      <c r="D1080" s="57">
        <v>2021</v>
      </c>
      <c r="E1080" s="61">
        <v>44405</v>
      </c>
      <c r="F1080" s="62" t="s">
        <v>137</v>
      </c>
      <c r="G1080" s="62" t="s">
        <v>131</v>
      </c>
      <c r="H1080" s="63" t="s">
        <v>45</v>
      </c>
      <c r="I1080" s="63" t="s">
        <v>45</v>
      </c>
      <c r="J1080" s="63" t="s">
        <v>45</v>
      </c>
      <c r="K1080" s="63" t="s">
        <v>45</v>
      </c>
      <c r="L1080" s="63" t="s">
        <v>45</v>
      </c>
      <c r="M1080" s="62" t="s">
        <v>1699</v>
      </c>
      <c r="O1080" s="57">
        <v>0</v>
      </c>
      <c r="P1080" s="57">
        <v>0</v>
      </c>
      <c r="Q1080" s="57">
        <v>0</v>
      </c>
      <c r="R1080" s="57">
        <v>0</v>
      </c>
      <c r="S1080" s="57">
        <v>0</v>
      </c>
      <c r="T1080" s="57">
        <v>0</v>
      </c>
      <c r="U1080" s="57">
        <v>0</v>
      </c>
      <c r="V1080" s="57">
        <v>0</v>
      </c>
      <c r="W1080" s="57">
        <v>0</v>
      </c>
      <c r="X1080" s="57">
        <v>0</v>
      </c>
      <c r="Y1080" s="57">
        <v>0</v>
      </c>
      <c r="Z1080" s="57">
        <v>0</v>
      </c>
      <c r="AA1080" s="57">
        <v>0</v>
      </c>
      <c r="AB1080" s="57">
        <v>0</v>
      </c>
      <c r="AC1080" s="57">
        <v>0</v>
      </c>
      <c r="AD1080" s="57">
        <v>0</v>
      </c>
      <c r="AE1080" s="57">
        <v>0</v>
      </c>
      <c r="AF1080" s="57">
        <v>0</v>
      </c>
      <c r="AG1080" s="57">
        <v>0</v>
      </c>
      <c r="AH1080" s="57">
        <v>0</v>
      </c>
      <c r="AI1080" s="57">
        <v>0</v>
      </c>
      <c r="AJ1080" s="57">
        <v>0</v>
      </c>
      <c r="AK1080" s="57">
        <v>0</v>
      </c>
      <c r="AL1080" s="57">
        <v>0</v>
      </c>
      <c r="AM1080" s="57">
        <v>0</v>
      </c>
      <c r="AN1080" s="57">
        <v>0</v>
      </c>
      <c r="AO1080" s="57">
        <v>1</v>
      </c>
      <c r="AP1080" s="57">
        <v>0</v>
      </c>
      <c r="AQ1080" s="57">
        <v>0</v>
      </c>
      <c r="AR1080" s="57">
        <v>0</v>
      </c>
      <c r="AS1080" s="57">
        <v>0</v>
      </c>
      <c r="AT1080" s="57">
        <v>0</v>
      </c>
      <c r="AU1080" s="57">
        <v>0</v>
      </c>
      <c r="AV1080" s="57">
        <v>0</v>
      </c>
      <c r="AW1080" s="57">
        <v>0</v>
      </c>
      <c r="AX1080" s="57">
        <v>0</v>
      </c>
      <c r="AY1080" s="57">
        <v>0</v>
      </c>
      <c r="AZ1080" s="57">
        <v>0</v>
      </c>
      <c r="BA1080" s="57">
        <v>0</v>
      </c>
      <c r="BB1080" s="57">
        <v>0</v>
      </c>
      <c r="BC1080" s="57">
        <v>0</v>
      </c>
      <c r="BD1080" s="57">
        <v>0</v>
      </c>
      <c r="BE1080" s="57">
        <v>0</v>
      </c>
      <c r="BF1080" s="57">
        <v>0</v>
      </c>
      <c r="BG1080" s="57">
        <v>0</v>
      </c>
      <c r="BH1080" s="57">
        <v>0</v>
      </c>
      <c r="BI1080" s="57">
        <v>0</v>
      </c>
      <c r="BJ1080" s="57">
        <v>0</v>
      </c>
      <c r="BK1080" s="57">
        <v>0</v>
      </c>
      <c r="BL1080" s="62">
        <f t="shared" si="12"/>
        <v>1</v>
      </c>
      <c r="BM1080" s="57">
        <f t="shared" si="8"/>
        <v>1</v>
      </c>
      <c r="BN1080" s="57">
        <f t="shared" si="9"/>
        <v>0</v>
      </c>
      <c r="BO1080" s="57">
        <f t="shared" si="10"/>
        <v>0</v>
      </c>
      <c r="BP1080" s="57">
        <f t="shared" si="11"/>
        <v>0</v>
      </c>
    </row>
    <row r="1081" spans="1:68" s="57" customFormat="1" ht="15" hidden="1" customHeight="1" x14ac:dyDescent="0.3">
      <c r="A1081" s="57" t="s">
        <v>1811</v>
      </c>
      <c r="B1081" s="57" t="s">
        <v>1825</v>
      </c>
      <c r="C1081" s="57" t="s">
        <v>1812</v>
      </c>
      <c r="D1081" s="57">
        <v>2021</v>
      </c>
      <c r="E1081" s="61">
        <v>44405</v>
      </c>
      <c r="F1081" s="62" t="s">
        <v>137</v>
      </c>
      <c r="G1081" s="62" t="s">
        <v>131</v>
      </c>
      <c r="H1081" s="63" t="s">
        <v>45</v>
      </c>
      <c r="I1081" s="63" t="s">
        <v>45</v>
      </c>
      <c r="J1081" s="63" t="s">
        <v>45</v>
      </c>
      <c r="K1081" s="63" t="s">
        <v>45</v>
      </c>
      <c r="L1081" s="63" t="s">
        <v>45</v>
      </c>
      <c r="M1081" s="62" t="s">
        <v>1700</v>
      </c>
      <c r="N1081" s="57">
        <f>SUM(O1081:U1081,V1081:BK1081)</f>
        <v>10</v>
      </c>
      <c r="O1081" s="57">
        <v>0</v>
      </c>
      <c r="P1081" s="57">
        <v>0</v>
      </c>
      <c r="Q1081" s="57">
        <v>0</v>
      </c>
      <c r="R1081" s="57">
        <v>0</v>
      </c>
      <c r="S1081" s="57">
        <v>0</v>
      </c>
      <c r="T1081" s="57">
        <v>3</v>
      </c>
      <c r="U1081" s="57">
        <v>7</v>
      </c>
      <c r="V1081" s="57">
        <v>0</v>
      </c>
      <c r="W1081" s="57">
        <v>0</v>
      </c>
      <c r="X1081" s="57">
        <v>0</v>
      </c>
      <c r="Y1081" s="57">
        <v>0</v>
      </c>
      <c r="Z1081" s="57">
        <v>0</v>
      </c>
      <c r="AA1081" s="57">
        <v>0</v>
      </c>
      <c r="AB1081" s="57">
        <v>0</v>
      </c>
      <c r="AC1081" s="57">
        <v>0</v>
      </c>
      <c r="AD1081" s="57">
        <v>0</v>
      </c>
      <c r="AE1081" s="57">
        <v>0</v>
      </c>
      <c r="AF1081" s="57">
        <v>0</v>
      </c>
      <c r="AG1081" s="57">
        <v>0</v>
      </c>
      <c r="AH1081" s="57">
        <v>0</v>
      </c>
      <c r="AI1081" s="57">
        <v>0</v>
      </c>
      <c r="AJ1081" s="57">
        <v>0</v>
      </c>
      <c r="AK1081" s="57">
        <v>0</v>
      </c>
      <c r="AL1081" s="57">
        <v>0</v>
      </c>
      <c r="AM1081" s="57">
        <v>0</v>
      </c>
      <c r="AN1081" s="57">
        <v>0</v>
      </c>
      <c r="AO1081" s="57">
        <v>0</v>
      </c>
      <c r="AP1081" s="57">
        <v>0</v>
      </c>
      <c r="AQ1081" s="57">
        <v>0</v>
      </c>
      <c r="AR1081" s="57">
        <v>0</v>
      </c>
      <c r="AS1081" s="57">
        <v>0</v>
      </c>
      <c r="AT1081" s="57">
        <v>0</v>
      </c>
      <c r="AU1081" s="57">
        <v>0</v>
      </c>
      <c r="AV1081" s="57">
        <v>0</v>
      </c>
      <c r="AW1081" s="57">
        <v>0</v>
      </c>
      <c r="AX1081" s="57">
        <v>0</v>
      </c>
      <c r="AY1081" s="57">
        <v>0</v>
      </c>
      <c r="AZ1081" s="57">
        <v>0</v>
      </c>
      <c r="BA1081" s="57">
        <v>0</v>
      </c>
      <c r="BB1081" s="57">
        <v>0</v>
      </c>
      <c r="BC1081" s="57">
        <v>0</v>
      </c>
      <c r="BD1081" s="57">
        <v>0</v>
      </c>
      <c r="BE1081" s="57">
        <v>0</v>
      </c>
      <c r="BF1081" s="57">
        <v>0</v>
      </c>
      <c r="BG1081" s="57">
        <v>0</v>
      </c>
      <c r="BH1081" s="57">
        <v>0</v>
      </c>
      <c r="BI1081" s="57">
        <v>0</v>
      </c>
      <c r="BJ1081" s="57">
        <v>0</v>
      </c>
      <c r="BK1081" s="57">
        <v>0</v>
      </c>
      <c r="BL1081" s="62">
        <f t="shared" si="12"/>
        <v>0</v>
      </c>
      <c r="BM1081" s="57">
        <f t="shared" si="8"/>
        <v>0</v>
      </c>
      <c r="BN1081" s="57">
        <f t="shared" si="9"/>
        <v>0</v>
      </c>
      <c r="BO1081" s="57">
        <f t="shared" si="10"/>
        <v>0</v>
      </c>
      <c r="BP1081" s="57">
        <f t="shared" si="11"/>
        <v>0</v>
      </c>
    </row>
  </sheetData>
  <autoFilter ref="A1:BQ1081" xr:uid="{00000000-0009-0000-0000-00000B000000}">
    <filterColumn colId="3">
      <filters>
        <filter val="2020"/>
      </filters>
    </filterColumn>
  </autoFilter>
  <phoneticPr fontId="6" type="noConversion"/>
  <pageMargins left="0.7" right="0.7" top="0.75" bottom="0.75" header="0" footer="0"/>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9"/>
  </sheetPr>
  <dimension ref="A1:BD217"/>
  <sheetViews>
    <sheetView workbookViewId="0">
      <pane xSplit="8" ySplit="1" topLeftCell="AN162" activePane="bottomRight" state="frozen"/>
      <selection pane="topRight" activeCell="I1" sqref="I1"/>
      <selection pane="bottomLeft" activeCell="A2" sqref="A2"/>
      <selection pane="bottomRight" activeCell="A164" sqref="A164:XFD164"/>
    </sheetView>
  </sheetViews>
  <sheetFormatPr defaultColWidth="12.59765625" defaultRowHeight="15" customHeight="1" x14ac:dyDescent="0.3"/>
  <cols>
    <col min="1" max="1" width="4.3984375" style="34" customWidth="1"/>
    <col min="2" max="2" width="4.8984375" style="34" customWidth="1"/>
    <col min="3" max="3" width="4.3984375" style="34" customWidth="1"/>
    <col min="4" max="4" width="4.69921875" style="34" customWidth="1"/>
    <col min="5" max="5" width="9.09765625" style="34" customWidth="1"/>
    <col min="6" max="6" width="8.09765625" style="34" customWidth="1"/>
    <col min="7" max="7" width="9" style="34" customWidth="1"/>
    <col min="8" max="45" width="8" style="34" customWidth="1"/>
    <col min="46" max="46" width="7.59765625" style="34" customWidth="1"/>
    <col min="47" max="48" width="8.5" style="34" customWidth="1"/>
    <col min="49" max="49" width="5.59765625" style="34" customWidth="1"/>
    <col min="50" max="50" width="5.09765625" style="34" customWidth="1"/>
    <col min="51" max="51" width="9.3984375" style="34" customWidth="1"/>
    <col min="52" max="52" width="11.09765625" style="34" customWidth="1"/>
    <col min="53" max="53" width="10.59765625" style="34" customWidth="1"/>
    <col min="54" max="54" width="8" style="34" customWidth="1"/>
    <col min="55" max="55" width="10.3984375" style="34" customWidth="1"/>
    <col min="56" max="56" width="8" style="34" customWidth="1"/>
    <col min="57" max="16384" width="12.59765625" style="34"/>
  </cols>
  <sheetData>
    <row r="1" spans="1:56" ht="43.2" x14ac:dyDescent="0.3">
      <c r="A1" s="67" t="s">
        <v>820</v>
      </c>
      <c r="B1" s="67" t="s">
        <v>1</v>
      </c>
      <c r="C1" s="67" t="s">
        <v>750</v>
      </c>
      <c r="D1" s="67" t="s">
        <v>2</v>
      </c>
      <c r="E1" s="67" t="s">
        <v>3</v>
      </c>
      <c r="F1" s="67" t="s">
        <v>649</v>
      </c>
      <c r="G1" s="67" t="s">
        <v>751</v>
      </c>
      <c r="H1" s="67" t="s">
        <v>1683</v>
      </c>
      <c r="I1" s="67" t="s">
        <v>1684</v>
      </c>
      <c r="J1" s="67" t="s">
        <v>822</v>
      </c>
      <c r="K1" s="67" t="s">
        <v>823</v>
      </c>
      <c r="L1" s="67" t="s">
        <v>824</v>
      </c>
      <c r="M1" s="67" t="s">
        <v>825</v>
      </c>
      <c r="N1" s="67" t="s">
        <v>826</v>
      </c>
      <c r="O1" s="67" t="s">
        <v>827</v>
      </c>
      <c r="P1" s="137" t="s">
        <v>760</v>
      </c>
      <c r="Q1" s="74" t="s">
        <v>832</v>
      </c>
      <c r="R1" s="139" t="s">
        <v>762</v>
      </c>
      <c r="S1" s="70" t="s">
        <v>786</v>
      </c>
      <c r="T1" s="70" t="s">
        <v>779</v>
      </c>
      <c r="U1" s="139" t="s">
        <v>836</v>
      </c>
      <c r="V1" s="139" t="s">
        <v>818</v>
      </c>
      <c r="W1" s="137" t="s">
        <v>795</v>
      </c>
      <c r="X1" s="139" t="s">
        <v>778</v>
      </c>
      <c r="Y1" s="137" t="s">
        <v>763</v>
      </c>
      <c r="Z1" s="137" t="s">
        <v>806</v>
      </c>
      <c r="AA1" s="137" t="s">
        <v>780</v>
      </c>
      <c r="AB1" s="74" t="s">
        <v>764</v>
      </c>
      <c r="AC1" s="139" t="s">
        <v>759</v>
      </c>
      <c r="AD1" s="137" t="s">
        <v>768</v>
      </c>
      <c r="AE1" s="139" t="s">
        <v>766</v>
      </c>
      <c r="AF1" s="74" t="s">
        <v>866</v>
      </c>
      <c r="AG1" s="140" t="s">
        <v>1687</v>
      </c>
      <c r="AH1" s="70" t="s">
        <v>868</v>
      </c>
      <c r="AI1" s="70" t="s">
        <v>869</v>
      </c>
      <c r="AJ1" s="139" t="s">
        <v>1689</v>
      </c>
      <c r="AK1" s="139" t="s">
        <v>1690</v>
      </c>
      <c r="AL1" s="137" t="s">
        <v>871</v>
      </c>
      <c r="AM1" s="74" t="s">
        <v>872</v>
      </c>
      <c r="AN1" s="139" t="s">
        <v>873</v>
      </c>
      <c r="AO1" s="139" t="s">
        <v>1731</v>
      </c>
      <c r="AP1" s="137" t="s">
        <v>775</v>
      </c>
      <c r="AQ1" s="137" t="s">
        <v>777</v>
      </c>
      <c r="AR1" s="70" t="s">
        <v>769</v>
      </c>
      <c r="AS1" s="67" t="s">
        <v>16</v>
      </c>
      <c r="AT1" s="141" t="s">
        <v>1732</v>
      </c>
      <c r="AU1" s="141" t="s">
        <v>1733</v>
      </c>
      <c r="AV1" s="141" t="s">
        <v>1734</v>
      </c>
      <c r="AW1" s="141" t="s">
        <v>1382</v>
      </c>
      <c r="AX1" s="141" t="s">
        <v>769</v>
      </c>
      <c r="AY1" s="141" t="s">
        <v>1735</v>
      </c>
      <c r="AZ1" s="141" t="s">
        <v>1736</v>
      </c>
      <c r="BA1" s="142" t="s">
        <v>1737</v>
      </c>
      <c r="BB1" s="142" t="s">
        <v>1738</v>
      </c>
      <c r="BC1" s="142" t="s">
        <v>1739</v>
      </c>
      <c r="BD1" s="142" t="s">
        <v>1740</v>
      </c>
    </row>
    <row r="2" spans="1:56" ht="14.4" x14ac:dyDescent="0.3">
      <c r="A2" s="44" t="s">
        <v>652</v>
      </c>
      <c r="B2" s="44" t="s">
        <v>1697</v>
      </c>
      <c r="C2" s="44" t="s">
        <v>652</v>
      </c>
      <c r="D2" s="44">
        <v>2017</v>
      </c>
      <c r="E2" s="45">
        <v>42929</v>
      </c>
      <c r="F2" s="44" t="s">
        <v>19</v>
      </c>
      <c r="G2" s="44" t="s">
        <v>1741</v>
      </c>
      <c r="H2" s="44" t="s">
        <v>1698</v>
      </c>
      <c r="I2" s="44"/>
      <c r="J2" s="44">
        <v>0</v>
      </c>
      <c r="K2" s="44">
        <v>0</v>
      </c>
      <c r="L2" s="44">
        <v>0</v>
      </c>
      <c r="M2" s="44">
        <v>0</v>
      </c>
      <c r="N2" s="44">
        <v>0</v>
      </c>
      <c r="O2" s="44">
        <v>0</v>
      </c>
      <c r="P2" s="44">
        <v>0</v>
      </c>
      <c r="Q2" s="44">
        <v>0</v>
      </c>
      <c r="R2" s="44">
        <v>4</v>
      </c>
      <c r="S2" s="44">
        <v>0</v>
      </c>
      <c r="T2" s="44">
        <v>2</v>
      </c>
      <c r="U2" s="44">
        <v>0</v>
      </c>
      <c r="V2" s="44">
        <v>0</v>
      </c>
      <c r="W2" s="44">
        <v>0</v>
      </c>
      <c r="X2" s="44">
        <v>0</v>
      </c>
      <c r="Y2" s="44">
        <v>0</v>
      </c>
      <c r="Z2" s="44">
        <v>0</v>
      </c>
      <c r="AA2" s="44">
        <v>0</v>
      </c>
      <c r="AB2" s="44">
        <v>0</v>
      </c>
      <c r="AC2" s="44">
        <v>5</v>
      </c>
      <c r="AD2" s="44">
        <v>0</v>
      </c>
      <c r="AE2" s="44">
        <v>0</v>
      </c>
      <c r="AF2" s="44">
        <v>0</v>
      </c>
      <c r="AG2" s="44">
        <v>0</v>
      </c>
      <c r="AH2" s="44">
        <v>0</v>
      </c>
      <c r="AI2" s="44">
        <v>0</v>
      </c>
      <c r="AJ2" s="44">
        <v>0</v>
      </c>
      <c r="AK2" s="44">
        <v>0</v>
      </c>
      <c r="AL2" s="44">
        <v>0</v>
      </c>
      <c r="AM2" s="44">
        <v>0</v>
      </c>
      <c r="AN2" s="44">
        <v>0</v>
      </c>
      <c r="AO2" s="44">
        <v>0</v>
      </c>
      <c r="AP2" s="44">
        <v>0</v>
      </c>
      <c r="AQ2" s="44">
        <v>0</v>
      </c>
      <c r="AR2" s="44">
        <v>0</v>
      </c>
      <c r="AS2" s="44"/>
      <c r="AT2" s="44">
        <f>SUM(P2:AR2)</f>
        <v>11</v>
      </c>
      <c r="AU2" s="44">
        <f t="shared" ref="AU2:AU217" si="0">SUM(AE2,AC2,X2,U2:V2)</f>
        <v>5</v>
      </c>
      <c r="AV2" s="44">
        <f t="shared" ref="AV2:AV197" si="1">SUM(R2)</f>
        <v>4</v>
      </c>
      <c r="AW2" s="44">
        <f>SUM(S2:T2)</f>
        <v>2</v>
      </c>
      <c r="AX2" s="44">
        <f t="shared" ref="AX2:AX185" si="2">AR2</f>
        <v>0</v>
      </c>
      <c r="AY2" s="138">
        <f t="shared" ref="AY2:AY65" si="3">SUM(AD2,Y2:AA2,P2)</f>
        <v>0</v>
      </c>
      <c r="AZ2" s="44">
        <f t="shared" ref="AZ2:AZ217" si="4">SUM(AP2:AQ2,W2)</f>
        <v>0</v>
      </c>
      <c r="BA2" s="44">
        <f t="shared" ref="BA2:BA217" si="5">SUM(AN2:AO2,AG2:AL2)</f>
        <v>0</v>
      </c>
      <c r="BB2" s="44">
        <v>0</v>
      </c>
      <c r="BC2" s="44">
        <f>SUM(AM2,AF2,AB2,Q2)</f>
        <v>0</v>
      </c>
      <c r="BD2" s="44">
        <f t="shared" ref="BD2:BD217" si="6">AT2-BC2</f>
        <v>11</v>
      </c>
    </row>
    <row r="3" spans="1:56" ht="14.4" x14ac:dyDescent="0.3">
      <c r="A3" s="44" t="s">
        <v>652</v>
      </c>
      <c r="B3" s="44" t="s">
        <v>1697</v>
      </c>
      <c r="C3" s="44" t="s">
        <v>652</v>
      </c>
      <c r="D3" s="44">
        <v>2017</v>
      </c>
      <c r="E3" s="45">
        <v>42929</v>
      </c>
      <c r="F3" s="44" t="s">
        <v>19</v>
      </c>
      <c r="G3" s="44" t="s">
        <v>1741</v>
      </c>
      <c r="H3" s="44" t="s">
        <v>1699</v>
      </c>
      <c r="I3" s="44"/>
      <c r="J3" s="44">
        <v>0</v>
      </c>
      <c r="K3" s="44">
        <v>0</v>
      </c>
      <c r="L3" s="44">
        <v>0</v>
      </c>
      <c r="M3" s="44">
        <v>0</v>
      </c>
      <c r="N3" s="44">
        <v>0</v>
      </c>
      <c r="O3" s="44">
        <v>0</v>
      </c>
      <c r="P3" s="44">
        <v>0</v>
      </c>
      <c r="Q3" s="44">
        <v>0</v>
      </c>
      <c r="R3" s="44">
        <v>0</v>
      </c>
      <c r="S3" s="44">
        <v>0</v>
      </c>
      <c r="T3" s="44">
        <v>12</v>
      </c>
      <c r="U3" s="44">
        <v>0</v>
      </c>
      <c r="V3" s="44">
        <v>0</v>
      </c>
      <c r="W3" s="44">
        <v>0</v>
      </c>
      <c r="X3" s="44">
        <v>0</v>
      </c>
      <c r="Y3" s="44">
        <v>0</v>
      </c>
      <c r="Z3" s="44">
        <v>0</v>
      </c>
      <c r="AA3" s="44">
        <v>0</v>
      </c>
      <c r="AB3" s="44">
        <v>0</v>
      </c>
      <c r="AC3" s="44">
        <v>0</v>
      </c>
      <c r="AD3" s="44">
        <v>0</v>
      </c>
      <c r="AE3" s="44">
        <v>0</v>
      </c>
      <c r="AF3" s="44">
        <v>0</v>
      </c>
      <c r="AG3" s="44">
        <v>0</v>
      </c>
      <c r="AH3" s="44">
        <v>0</v>
      </c>
      <c r="AI3" s="44">
        <v>0</v>
      </c>
      <c r="AJ3" s="44">
        <v>0</v>
      </c>
      <c r="AK3" s="44">
        <v>0</v>
      </c>
      <c r="AL3" s="44">
        <v>0</v>
      </c>
      <c r="AM3" s="44">
        <v>0</v>
      </c>
      <c r="AN3" s="44">
        <v>0</v>
      </c>
      <c r="AO3" s="44">
        <v>0</v>
      </c>
      <c r="AP3" s="44">
        <v>0</v>
      </c>
      <c r="AQ3" s="44">
        <v>0</v>
      </c>
      <c r="AR3" s="44">
        <v>0</v>
      </c>
      <c r="AS3" s="44"/>
      <c r="AT3" s="44">
        <f>SUM(P3:AR3)</f>
        <v>12</v>
      </c>
      <c r="AU3" s="44">
        <f t="shared" si="0"/>
        <v>0</v>
      </c>
      <c r="AV3" s="44">
        <f t="shared" si="1"/>
        <v>0</v>
      </c>
      <c r="AW3" s="44">
        <f>SUM(S3:T3)</f>
        <v>12</v>
      </c>
      <c r="AX3" s="44">
        <f t="shared" si="2"/>
        <v>0</v>
      </c>
      <c r="AY3" s="138">
        <f t="shared" si="3"/>
        <v>0</v>
      </c>
      <c r="AZ3" s="44">
        <f t="shared" si="4"/>
        <v>0</v>
      </c>
      <c r="BA3" s="44">
        <f t="shared" si="5"/>
        <v>0</v>
      </c>
      <c r="BB3" s="44">
        <v>0</v>
      </c>
      <c r="BC3" s="44">
        <f>SUM(AM3,AF3,AB3,Q3)</f>
        <v>0</v>
      </c>
      <c r="BD3" s="44">
        <f t="shared" si="6"/>
        <v>12</v>
      </c>
    </row>
    <row r="4" spans="1:56" ht="14.4" x14ac:dyDescent="0.3">
      <c r="A4" s="44" t="s">
        <v>652</v>
      </c>
      <c r="B4" s="44" t="s">
        <v>1697</v>
      </c>
      <c r="C4" s="44" t="s">
        <v>652</v>
      </c>
      <c r="D4" s="44">
        <v>2017</v>
      </c>
      <c r="E4" s="45">
        <v>42929</v>
      </c>
      <c r="F4" s="44" t="s">
        <v>19</v>
      </c>
      <c r="G4" s="44" t="s">
        <v>1741</v>
      </c>
      <c r="H4" s="44" t="s">
        <v>1700</v>
      </c>
      <c r="I4" s="44">
        <f>SUM(J4:AR4)</f>
        <v>10</v>
      </c>
      <c r="J4" s="44">
        <v>0</v>
      </c>
      <c r="K4" s="44">
        <v>0</v>
      </c>
      <c r="L4" s="44">
        <v>2</v>
      </c>
      <c r="M4" s="44">
        <v>0</v>
      </c>
      <c r="N4" s="44">
        <v>8</v>
      </c>
      <c r="O4" s="44">
        <v>0</v>
      </c>
      <c r="P4" s="44">
        <v>0</v>
      </c>
      <c r="Q4" s="44">
        <v>0</v>
      </c>
      <c r="R4" s="44">
        <v>0</v>
      </c>
      <c r="S4" s="44">
        <v>0</v>
      </c>
      <c r="T4" s="44">
        <v>0</v>
      </c>
      <c r="U4" s="44">
        <v>0</v>
      </c>
      <c r="V4" s="44">
        <v>0</v>
      </c>
      <c r="W4" s="44">
        <v>0</v>
      </c>
      <c r="X4" s="44">
        <v>0</v>
      </c>
      <c r="Y4" s="44">
        <v>0</v>
      </c>
      <c r="Z4" s="44">
        <v>0</v>
      </c>
      <c r="AA4" s="44">
        <v>0</v>
      </c>
      <c r="AB4" s="44">
        <v>0</v>
      </c>
      <c r="AC4" s="44">
        <v>0</v>
      </c>
      <c r="AD4" s="44">
        <v>0</v>
      </c>
      <c r="AE4" s="44">
        <v>0</v>
      </c>
      <c r="AF4" s="44">
        <v>0</v>
      </c>
      <c r="AG4" s="44">
        <v>0</v>
      </c>
      <c r="AH4" s="44">
        <v>0</v>
      </c>
      <c r="AI4" s="44">
        <v>0</v>
      </c>
      <c r="AJ4" s="44">
        <v>0</v>
      </c>
      <c r="AK4" s="44">
        <v>0</v>
      </c>
      <c r="AL4" s="44">
        <v>0</v>
      </c>
      <c r="AM4" s="44">
        <v>0</v>
      </c>
      <c r="AN4" s="44">
        <v>0</v>
      </c>
      <c r="AO4" s="44">
        <v>0</v>
      </c>
      <c r="AP4" s="44">
        <v>0</v>
      </c>
      <c r="AQ4" s="44">
        <v>0</v>
      </c>
      <c r="AR4" s="44">
        <v>0</v>
      </c>
      <c r="AS4" s="44"/>
      <c r="AT4" s="44">
        <f>SUM(P4:AR4)</f>
        <v>0</v>
      </c>
      <c r="AU4" s="44">
        <f t="shared" si="0"/>
        <v>0</v>
      </c>
      <c r="AV4" s="44">
        <f t="shared" si="1"/>
        <v>0</v>
      </c>
      <c r="AW4" s="44">
        <f>SUM(S4:T4)</f>
        <v>0</v>
      </c>
      <c r="AX4" s="44">
        <f t="shared" si="2"/>
        <v>0</v>
      </c>
      <c r="AY4" s="138">
        <f t="shared" si="3"/>
        <v>0</v>
      </c>
      <c r="AZ4" s="44">
        <f t="shared" si="4"/>
        <v>0</v>
      </c>
      <c r="BA4" s="44">
        <f t="shared" si="5"/>
        <v>0</v>
      </c>
      <c r="BB4" s="44">
        <v>0</v>
      </c>
      <c r="BC4" s="44">
        <f>SUM(AM4,AF4,AB4,Q4)</f>
        <v>0</v>
      </c>
      <c r="BD4" s="44">
        <f t="shared" si="6"/>
        <v>0</v>
      </c>
    </row>
    <row r="5" spans="1:56" ht="14.4" x14ac:dyDescent="0.3">
      <c r="A5" s="44" t="s">
        <v>652</v>
      </c>
      <c r="B5" s="44" t="s">
        <v>1703</v>
      </c>
      <c r="C5" s="44" t="s">
        <v>1703</v>
      </c>
      <c r="D5" s="44">
        <v>2017</v>
      </c>
      <c r="E5" s="45">
        <v>42929</v>
      </c>
      <c r="F5" s="44" t="s">
        <v>19</v>
      </c>
      <c r="G5" s="44" t="s">
        <v>1742</v>
      </c>
      <c r="H5" s="44" t="s">
        <v>1698</v>
      </c>
      <c r="I5" s="44"/>
      <c r="J5" s="44">
        <v>0</v>
      </c>
      <c r="K5" s="44">
        <v>0</v>
      </c>
      <c r="L5" s="44">
        <v>0</v>
      </c>
      <c r="M5" s="44">
        <v>0</v>
      </c>
      <c r="N5" s="44">
        <v>0</v>
      </c>
      <c r="O5" s="44">
        <v>0</v>
      </c>
      <c r="P5" s="44">
        <v>0</v>
      </c>
      <c r="Q5" s="44">
        <v>0</v>
      </c>
      <c r="R5" s="44">
        <v>9</v>
      </c>
      <c r="S5" s="44">
        <v>0</v>
      </c>
      <c r="T5" s="44">
        <v>0</v>
      </c>
      <c r="U5" s="44">
        <v>0</v>
      </c>
      <c r="V5" s="44">
        <v>0</v>
      </c>
      <c r="W5" s="44">
        <v>0</v>
      </c>
      <c r="X5" s="44">
        <v>0</v>
      </c>
      <c r="Y5" s="44">
        <v>0</v>
      </c>
      <c r="Z5" s="44">
        <v>0</v>
      </c>
      <c r="AA5" s="44">
        <v>0</v>
      </c>
      <c r="AB5" s="44">
        <v>0</v>
      </c>
      <c r="AC5" s="44">
        <v>3</v>
      </c>
      <c r="AD5" s="44">
        <v>0</v>
      </c>
      <c r="AE5" s="44">
        <v>3</v>
      </c>
      <c r="AF5" s="44">
        <v>0</v>
      </c>
      <c r="AG5" s="44">
        <v>0</v>
      </c>
      <c r="AH5" s="44">
        <v>0</v>
      </c>
      <c r="AI5" s="44">
        <v>0</v>
      </c>
      <c r="AJ5" s="44">
        <v>0</v>
      </c>
      <c r="AK5" s="44">
        <v>0</v>
      </c>
      <c r="AL5" s="44">
        <v>0</v>
      </c>
      <c r="AM5" s="44">
        <v>0</v>
      </c>
      <c r="AN5" s="44">
        <v>0</v>
      </c>
      <c r="AO5" s="44">
        <v>0</v>
      </c>
      <c r="AP5" s="44">
        <v>0</v>
      </c>
      <c r="AQ5" s="44">
        <v>0</v>
      </c>
      <c r="AR5" s="44">
        <v>0</v>
      </c>
      <c r="AS5" s="44" t="s">
        <v>1743</v>
      </c>
      <c r="AT5" s="44">
        <f>SUM(P5:AR5)</f>
        <v>15</v>
      </c>
      <c r="AU5" s="44">
        <f t="shared" si="0"/>
        <v>6</v>
      </c>
      <c r="AV5" s="44">
        <f t="shared" si="1"/>
        <v>9</v>
      </c>
      <c r="AW5" s="44">
        <f>SUM(S5:T5)</f>
        <v>0</v>
      </c>
      <c r="AX5" s="44">
        <f t="shared" si="2"/>
        <v>0</v>
      </c>
      <c r="AY5" s="138">
        <f t="shared" si="3"/>
        <v>0</v>
      </c>
      <c r="AZ5" s="44">
        <f t="shared" si="4"/>
        <v>0</v>
      </c>
      <c r="BA5" s="44">
        <f t="shared" si="5"/>
        <v>0</v>
      </c>
      <c r="BB5" s="44">
        <v>0</v>
      </c>
      <c r="BC5" s="44">
        <f>SUM(AM5,AF5,AB5,Q5)</f>
        <v>0</v>
      </c>
      <c r="BD5" s="44">
        <f t="shared" si="6"/>
        <v>15</v>
      </c>
    </row>
    <row r="6" spans="1:56" ht="14.4" x14ac:dyDescent="0.3">
      <c r="A6" s="44" t="s">
        <v>652</v>
      </c>
      <c r="B6" s="44" t="s">
        <v>1703</v>
      </c>
      <c r="C6" s="44" t="s">
        <v>1703</v>
      </c>
      <c r="D6" s="44">
        <v>2017</v>
      </c>
      <c r="E6" s="45">
        <v>42929</v>
      </c>
      <c r="F6" s="44" t="s">
        <v>19</v>
      </c>
      <c r="G6" s="44" t="s">
        <v>1742</v>
      </c>
      <c r="H6" s="44" t="s">
        <v>1699</v>
      </c>
      <c r="I6" s="44"/>
      <c r="J6" s="44">
        <v>0</v>
      </c>
      <c r="K6" s="44">
        <v>0</v>
      </c>
      <c r="L6" s="44">
        <v>0</v>
      </c>
      <c r="M6" s="44">
        <v>0</v>
      </c>
      <c r="N6" s="44">
        <v>0</v>
      </c>
      <c r="O6" s="44">
        <v>0</v>
      </c>
      <c r="P6" s="44">
        <v>0</v>
      </c>
      <c r="Q6" s="44">
        <v>0</v>
      </c>
      <c r="R6" s="44">
        <v>0</v>
      </c>
      <c r="S6" s="44">
        <v>0</v>
      </c>
      <c r="T6" s="44">
        <v>0</v>
      </c>
      <c r="U6" s="44">
        <v>0</v>
      </c>
      <c r="V6" s="44">
        <v>0</v>
      </c>
      <c r="W6" s="44">
        <v>0</v>
      </c>
      <c r="X6" s="44">
        <v>0</v>
      </c>
      <c r="Y6" s="44">
        <v>0</v>
      </c>
      <c r="Z6" s="44">
        <v>0</v>
      </c>
      <c r="AA6" s="44">
        <v>0</v>
      </c>
      <c r="AB6" s="44">
        <v>0</v>
      </c>
      <c r="AC6" s="44">
        <v>3</v>
      </c>
      <c r="AD6" s="44">
        <v>0</v>
      </c>
      <c r="AE6" s="44">
        <v>1</v>
      </c>
      <c r="AF6" s="44">
        <v>0</v>
      </c>
      <c r="AG6" s="44">
        <v>0</v>
      </c>
      <c r="AH6" s="44">
        <v>0</v>
      </c>
      <c r="AI6" s="44">
        <v>0</v>
      </c>
      <c r="AJ6" s="44">
        <v>0</v>
      </c>
      <c r="AK6" s="44">
        <v>0</v>
      </c>
      <c r="AL6" s="44">
        <v>0</v>
      </c>
      <c r="AM6" s="44">
        <v>0</v>
      </c>
      <c r="AN6" s="44">
        <v>0</v>
      </c>
      <c r="AO6" s="44">
        <v>0</v>
      </c>
      <c r="AP6" s="44">
        <v>0</v>
      </c>
      <c r="AQ6" s="44">
        <v>0</v>
      </c>
      <c r="AR6" s="44">
        <v>0</v>
      </c>
      <c r="AS6" s="44"/>
      <c r="AT6" s="44">
        <f>SUM(P6:AR6)</f>
        <v>4</v>
      </c>
      <c r="AU6" s="44">
        <f t="shared" si="0"/>
        <v>4</v>
      </c>
      <c r="AV6" s="44">
        <f t="shared" si="1"/>
        <v>0</v>
      </c>
      <c r="AW6" s="44">
        <f>SUM(S6:T6)</f>
        <v>0</v>
      </c>
      <c r="AX6" s="44">
        <f t="shared" si="2"/>
        <v>0</v>
      </c>
      <c r="AY6" s="138">
        <f t="shared" si="3"/>
        <v>0</v>
      </c>
      <c r="AZ6" s="44">
        <f t="shared" si="4"/>
        <v>0</v>
      </c>
      <c r="BA6" s="44">
        <f t="shared" si="5"/>
        <v>0</v>
      </c>
      <c r="BB6" s="44">
        <v>0</v>
      </c>
      <c r="BC6" s="44">
        <f>SUM(AM6,AF6,AB6,Q6)</f>
        <v>0</v>
      </c>
      <c r="BD6" s="44">
        <f t="shared" si="6"/>
        <v>4</v>
      </c>
    </row>
    <row r="7" spans="1:56" ht="14.4" x14ac:dyDescent="0.3">
      <c r="A7" s="44" t="s">
        <v>652</v>
      </c>
      <c r="B7" s="44" t="s">
        <v>1703</v>
      </c>
      <c r="C7" s="44" t="s">
        <v>1703</v>
      </c>
      <c r="D7" s="44">
        <v>2017</v>
      </c>
      <c r="E7" s="45">
        <v>42929</v>
      </c>
      <c r="F7" s="44" t="s">
        <v>19</v>
      </c>
      <c r="G7" s="44" t="s">
        <v>1742</v>
      </c>
      <c r="H7" s="44" t="s">
        <v>1700</v>
      </c>
      <c r="I7" s="44">
        <f>SUM(J7:AR7)</f>
        <v>10</v>
      </c>
      <c r="J7" s="44">
        <v>0</v>
      </c>
      <c r="K7" s="44">
        <v>0</v>
      </c>
      <c r="L7" s="44">
        <v>0</v>
      </c>
      <c r="M7" s="44">
        <v>0</v>
      </c>
      <c r="N7" s="44">
        <v>2</v>
      </c>
      <c r="O7" s="44">
        <v>4</v>
      </c>
      <c r="P7" s="44">
        <v>0</v>
      </c>
      <c r="Q7" s="44">
        <v>0</v>
      </c>
      <c r="R7" s="44">
        <v>4</v>
      </c>
      <c r="S7" s="44">
        <v>0</v>
      </c>
      <c r="T7" s="44">
        <v>0</v>
      </c>
      <c r="U7" s="44">
        <v>0</v>
      </c>
      <c r="V7" s="44">
        <v>0</v>
      </c>
      <c r="W7" s="44">
        <v>0</v>
      </c>
      <c r="X7" s="44">
        <v>0</v>
      </c>
      <c r="Y7" s="44">
        <v>0</v>
      </c>
      <c r="Z7" s="44">
        <v>0</v>
      </c>
      <c r="AA7" s="44">
        <v>0</v>
      </c>
      <c r="AB7" s="44">
        <v>0</v>
      </c>
      <c r="AC7" s="44">
        <v>0</v>
      </c>
      <c r="AD7" s="44">
        <v>0</v>
      </c>
      <c r="AE7" s="44">
        <v>0</v>
      </c>
      <c r="AF7" s="44">
        <v>0</v>
      </c>
      <c r="AG7" s="44">
        <v>0</v>
      </c>
      <c r="AH7" s="44">
        <v>0</v>
      </c>
      <c r="AI7" s="44">
        <v>0</v>
      </c>
      <c r="AJ7" s="44">
        <v>0</v>
      </c>
      <c r="AK7" s="44">
        <v>0</v>
      </c>
      <c r="AL7" s="44">
        <v>0</v>
      </c>
      <c r="AM7" s="44">
        <v>0</v>
      </c>
      <c r="AN7" s="44">
        <v>0</v>
      </c>
      <c r="AO7" s="44">
        <v>0</v>
      </c>
      <c r="AP7" s="44">
        <v>0</v>
      </c>
      <c r="AQ7" s="44">
        <v>0</v>
      </c>
      <c r="AR7" s="44">
        <v>0</v>
      </c>
      <c r="AS7" s="44"/>
      <c r="AT7" s="44">
        <f>SUM(P7:AR7)</f>
        <v>4</v>
      </c>
      <c r="AU7" s="44">
        <f t="shared" si="0"/>
        <v>0</v>
      </c>
      <c r="AV7" s="44">
        <f t="shared" si="1"/>
        <v>4</v>
      </c>
      <c r="AW7" s="44">
        <f>SUM(S7:T7)</f>
        <v>0</v>
      </c>
      <c r="AX7" s="44">
        <f t="shared" si="2"/>
        <v>0</v>
      </c>
      <c r="AY7" s="138">
        <f t="shared" si="3"/>
        <v>0</v>
      </c>
      <c r="AZ7" s="44">
        <f t="shared" si="4"/>
        <v>0</v>
      </c>
      <c r="BA7" s="44">
        <f t="shared" si="5"/>
        <v>0</v>
      </c>
      <c r="BB7" s="44">
        <v>0</v>
      </c>
      <c r="BC7" s="44">
        <f>SUM(AM7,AF7,AB7,Q7)</f>
        <v>0</v>
      </c>
      <c r="BD7" s="44">
        <f t="shared" si="6"/>
        <v>4</v>
      </c>
    </row>
    <row r="8" spans="1:56" ht="14.4" x14ac:dyDescent="0.3">
      <c r="A8" s="44" t="s">
        <v>652</v>
      </c>
      <c r="B8" s="44" t="s">
        <v>1697</v>
      </c>
      <c r="C8" s="44" t="s">
        <v>652</v>
      </c>
      <c r="D8" s="44">
        <v>2017</v>
      </c>
      <c r="E8" s="45">
        <v>42929</v>
      </c>
      <c r="F8" s="44" t="s">
        <v>19</v>
      </c>
      <c r="G8" s="44" t="s">
        <v>1744</v>
      </c>
      <c r="H8" s="44" t="s">
        <v>1698</v>
      </c>
      <c r="I8" s="44"/>
      <c r="J8" s="44">
        <v>0</v>
      </c>
      <c r="K8" s="44">
        <v>0</v>
      </c>
      <c r="L8" s="44">
        <v>0</v>
      </c>
      <c r="M8" s="44">
        <v>0</v>
      </c>
      <c r="N8" s="44">
        <v>0</v>
      </c>
      <c r="O8" s="44">
        <v>0</v>
      </c>
      <c r="P8" s="44">
        <v>0</v>
      </c>
      <c r="Q8" s="44">
        <v>0</v>
      </c>
      <c r="R8" s="44">
        <v>2</v>
      </c>
      <c r="S8" s="44">
        <v>0</v>
      </c>
      <c r="T8" s="44">
        <v>0</v>
      </c>
      <c r="U8" s="44">
        <v>0</v>
      </c>
      <c r="V8" s="44">
        <v>0</v>
      </c>
      <c r="W8" s="44">
        <v>0</v>
      </c>
      <c r="X8" s="44">
        <v>0</v>
      </c>
      <c r="Y8" s="44">
        <v>0</v>
      </c>
      <c r="Z8" s="44">
        <v>0</v>
      </c>
      <c r="AA8" s="44">
        <v>0</v>
      </c>
      <c r="AB8" s="44">
        <v>0</v>
      </c>
      <c r="AC8" s="44">
        <v>7</v>
      </c>
      <c r="AD8" s="44">
        <v>0</v>
      </c>
      <c r="AE8" s="44">
        <v>0</v>
      </c>
      <c r="AF8" s="44">
        <v>0</v>
      </c>
      <c r="AG8" s="44">
        <v>0</v>
      </c>
      <c r="AH8" s="44">
        <v>0</v>
      </c>
      <c r="AI8" s="44">
        <v>0</v>
      </c>
      <c r="AJ8" s="44">
        <v>0</v>
      </c>
      <c r="AK8" s="44">
        <v>0</v>
      </c>
      <c r="AL8" s="44">
        <v>0</v>
      </c>
      <c r="AM8" s="44">
        <v>0</v>
      </c>
      <c r="AN8" s="44">
        <v>0</v>
      </c>
      <c r="AO8" s="44">
        <v>0</v>
      </c>
      <c r="AP8" s="44">
        <v>0</v>
      </c>
      <c r="AQ8" s="44">
        <v>0</v>
      </c>
      <c r="AR8" s="44">
        <v>0</v>
      </c>
      <c r="AS8" s="44"/>
      <c r="AT8" s="44">
        <f>SUM(P8:AR8)</f>
        <v>9</v>
      </c>
      <c r="AU8" s="44">
        <f t="shared" si="0"/>
        <v>7</v>
      </c>
      <c r="AV8" s="44">
        <f t="shared" si="1"/>
        <v>2</v>
      </c>
      <c r="AW8" s="44">
        <f>SUM(S8:T8)</f>
        <v>0</v>
      </c>
      <c r="AX8" s="44">
        <f t="shared" si="2"/>
        <v>0</v>
      </c>
      <c r="AY8" s="138">
        <f t="shared" si="3"/>
        <v>0</v>
      </c>
      <c r="AZ8" s="44">
        <f t="shared" si="4"/>
        <v>0</v>
      </c>
      <c r="BA8" s="44">
        <f t="shared" si="5"/>
        <v>0</v>
      </c>
      <c r="BB8" s="44">
        <v>0</v>
      </c>
      <c r="BC8" s="44">
        <f>SUM(AM8,AF8,AB8,Q8)</f>
        <v>0</v>
      </c>
      <c r="BD8" s="44">
        <f t="shared" si="6"/>
        <v>9</v>
      </c>
    </row>
    <row r="9" spans="1:56" ht="14.4" x14ac:dyDescent="0.3">
      <c r="A9" s="44" t="s">
        <v>652</v>
      </c>
      <c r="B9" s="44" t="s">
        <v>1697</v>
      </c>
      <c r="C9" s="44" t="s">
        <v>652</v>
      </c>
      <c r="D9" s="44">
        <v>2017</v>
      </c>
      <c r="E9" s="45">
        <v>42929</v>
      </c>
      <c r="F9" s="44" t="s">
        <v>19</v>
      </c>
      <c r="G9" s="44" t="s">
        <v>1744</v>
      </c>
      <c r="H9" s="44" t="s">
        <v>1699</v>
      </c>
      <c r="I9" s="44"/>
      <c r="J9" s="44">
        <v>0</v>
      </c>
      <c r="K9" s="44">
        <v>0</v>
      </c>
      <c r="L9" s="44">
        <v>0</v>
      </c>
      <c r="M9" s="44">
        <v>0</v>
      </c>
      <c r="N9" s="44">
        <v>0</v>
      </c>
      <c r="O9" s="44">
        <v>0</v>
      </c>
      <c r="P9" s="44">
        <v>0</v>
      </c>
      <c r="Q9" s="44">
        <v>0</v>
      </c>
      <c r="R9" s="44">
        <v>0</v>
      </c>
      <c r="S9" s="44">
        <v>0</v>
      </c>
      <c r="T9" s="44">
        <v>0</v>
      </c>
      <c r="U9" s="44">
        <v>0</v>
      </c>
      <c r="V9" s="44">
        <v>0</v>
      </c>
      <c r="W9" s="44">
        <v>0</v>
      </c>
      <c r="X9" s="44">
        <v>0</v>
      </c>
      <c r="Y9" s="44">
        <v>0</v>
      </c>
      <c r="Z9" s="44">
        <v>0</v>
      </c>
      <c r="AA9" s="44">
        <v>0</v>
      </c>
      <c r="AB9" s="44">
        <v>0</v>
      </c>
      <c r="AC9" s="44">
        <v>2</v>
      </c>
      <c r="AD9" s="44">
        <v>0</v>
      </c>
      <c r="AE9" s="44">
        <v>0</v>
      </c>
      <c r="AF9" s="44">
        <v>0</v>
      </c>
      <c r="AG9" s="44">
        <v>0</v>
      </c>
      <c r="AH9" s="44">
        <v>0</v>
      </c>
      <c r="AI9" s="44">
        <v>0</v>
      </c>
      <c r="AJ9" s="44">
        <v>0</v>
      </c>
      <c r="AK9" s="44">
        <v>0</v>
      </c>
      <c r="AL9" s="44">
        <v>0</v>
      </c>
      <c r="AM9" s="44">
        <v>0</v>
      </c>
      <c r="AN9" s="44">
        <v>0</v>
      </c>
      <c r="AO9" s="44">
        <v>0</v>
      </c>
      <c r="AP9" s="44">
        <v>0</v>
      </c>
      <c r="AQ9" s="44">
        <v>0</v>
      </c>
      <c r="AR9" s="44">
        <v>0</v>
      </c>
      <c r="AS9" s="44"/>
      <c r="AT9" s="44">
        <f>SUM(P9:AR9)</f>
        <v>2</v>
      </c>
      <c r="AU9" s="44">
        <f t="shared" si="0"/>
        <v>2</v>
      </c>
      <c r="AV9" s="44">
        <f t="shared" si="1"/>
        <v>0</v>
      </c>
      <c r="AW9" s="44">
        <f>SUM(S9:T9)</f>
        <v>0</v>
      </c>
      <c r="AX9" s="44">
        <f t="shared" si="2"/>
        <v>0</v>
      </c>
      <c r="AY9" s="138">
        <f t="shared" si="3"/>
        <v>0</v>
      </c>
      <c r="AZ9" s="44">
        <f t="shared" si="4"/>
        <v>0</v>
      </c>
      <c r="BA9" s="44">
        <f t="shared" si="5"/>
        <v>0</v>
      </c>
      <c r="BB9" s="44">
        <v>0</v>
      </c>
      <c r="BC9" s="44">
        <f>SUM(AM9,AF9,AB9,Q9)</f>
        <v>0</v>
      </c>
      <c r="BD9" s="44">
        <f t="shared" si="6"/>
        <v>2</v>
      </c>
    </row>
    <row r="10" spans="1:56" ht="14.4" x14ac:dyDescent="0.3">
      <c r="A10" s="44" t="s">
        <v>652</v>
      </c>
      <c r="B10" s="44" t="s">
        <v>1697</v>
      </c>
      <c r="C10" s="44" t="s">
        <v>652</v>
      </c>
      <c r="D10" s="44">
        <v>2017</v>
      </c>
      <c r="E10" s="45">
        <v>42929</v>
      </c>
      <c r="F10" s="44" t="s">
        <v>19</v>
      </c>
      <c r="G10" s="44" t="s">
        <v>1744</v>
      </c>
      <c r="H10" s="44" t="s">
        <v>1700</v>
      </c>
      <c r="I10" s="44">
        <f>SUM(J10:AR10)</f>
        <v>10</v>
      </c>
      <c r="J10" s="44">
        <v>0</v>
      </c>
      <c r="K10" s="44">
        <v>0</v>
      </c>
      <c r="L10" s="44">
        <v>7</v>
      </c>
      <c r="M10" s="44">
        <v>0</v>
      </c>
      <c r="N10" s="44">
        <v>0</v>
      </c>
      <c r="O10" s="44">
        <v>1</v>
      </c>
      <c r="P10" s="44">
        <v>0</v>
      </c>
      <c r="Q10" s="44">
        <v>0</v>
      </c>
      <c r="R10" s="44">
        <v>2</v>
      </c>
      <c r="S10" s="44">
        <v>0</v>
      </c>
      <c r="T10" s="44">
        <v>0</v>
      </c>
      <c r="U10" s="44">
        <v>0</v>
      </c>
      <c r="V10" s="44">
        <v>0</v>
      </c>
      <c r="W10" s="44">
        <v>0</v>
      </c>
      <c r="X10" s="44">
        <v>0</v>
      </c>
      <c r="Y10" s="44">
        <v>0</v>
      </c>
      <c r="Z10" s="44">
        <v>0</v>
      </c>
      <c r="AA10" s="44">
        <v>0</v>
      </c>
      <c r="AB10" s="44">
        <v>0</v>
      </c>
      <c r="AC10" s="44">
        <v>0</v>
      </c>
      <c r="AD10" s="44">
        <v>0</v>
      </c>
      <c r="AE10" s="44">
        <v>0</v>
      </c>
      <c r="AF10" s="44">
        <v>0</v>
      </c>
      <c r="AG10" s="44">
        <v>0</v>
      </c>
      <c r="AH10" s="44">
        <v>0</v>
      </c>
      <c r="AI10" s="44">
        <v>0</v>
      </c>
      <c r="AJ10" s="44">
        <v>0</v>
      </c>
      <c r="AK10" s="44">
        <v>0</v>
      </c>
      <c r="AL10" s="44">
        <v>0</v>
      </c>
      <c r="AM10" s="44">
        <v>0</v>
      </c>
      <c r="AN10" s="44">
        <v>0</v>
      </c>
      <c r="AO10" s="44">
        <v>0</v>
      </c>
      <c r="AP10" s="44">
        <v>0</v>
      </c>
      <c r="AQ10" s="44">
        <v>0</v>
      </c>
      <c r="AR10" s="44">
        <v>0</v>
      </c>
      <c r="AS10" s="44"/>
      <c r="AT10" s="44">
        <f>SUM(P10:AR10)</f>
        <v>2</v>
      </c>
      <c r="AU10" s="44">
        <f t="shared" si="0"/>
        <v>0</v>
      </c>
      <c r="AV10" s="44">
        <f t="shared" si="1"/>
        <v>2</v>
      </c>
      <c r="AW10" s="44">
        <f>SUM(S10:T10)</f>
        <v>0</v>
      </c>
      <c r="AX10" s="44">
        <f t="shared" si="2"/>
        <v>0</v>
      </c>
      <c r="AY10" s="138">
        <f t="shared" si="3"/>
        <v>0</v>
      </c>
      <c r="AZ10" s="44">
        <f t="shared" si="4"/>
        <v>0</v>
      </c>
      <c r="BA10" s="44">
        <f t="shared" si="5"/>
        <v>0</v>
      </c>
      <c r="BB10" s="44">
        <v>0</v>
      </c>
      <c r="BC10" s="44">
        <f>SUM(AM10,AF10,AB10,Q10)</f>
        <v>0</v>
      </c>
      <c r="BD10" s="44">
        <f t="shared" si="6"/>
        <v>2</v>
      </c>
    </row>
    <row r="11" spans="1:56" ht="14.4" x14ac:dyDescent="0.3">
      <c r="A11" s="44" t="s">
        <v>652</v>
      </c>
      <c r="B11" s="44" t="s">
        <v>1703</v>
      </c>
      <c r="C11" s="44" t="s">
        <v>1703</v>
      </c>
      <c r="D11" s="44">
        <v>2017</v>
      </c>
      <c r="E11" s="45">
        <v>42929</v>
      </c>
      <c r="F11" s="44" t="s">
        <v>19</v>
      </c>
      <c r="G11" s="44" t="s">
        <v>1745</v>
      </c>
      <c r="H11" s="44" t="s">
        <v>1698</v>
      </c>
      <c r="I11" s="44"/>
      <c r="J11" s="44">
        <v>0</v>
      </c>
      <c r="K11" s="44">
        <v>0</v>
      </c>
      <c r="L11" s="44">
        <v>0</v>
      </c>
      <c r="M11" s="44">
        <v>0</v>
      </c>
      <c r="N11" s="44">
        <v>0</v>
      </c>
      <c r="O11" s="44">
        <v>0</v>
      </c>
      <c r="P11" s="44">
        <v>0</v>
      </c>
      <c r="Q11" s="44">
        <v>0</v>
      </c>
      <c r="R11" s="44">
        <v>21</v>
      </c>
      <c r="S11" s="44">
        <v>0</v>
      </c>
      <c r="T11" s="44">
        <v>0</v>
      </c>
      <c r="U11" s="44">
        <v>0</v>
      </c>
      <c r="V11" s="44">
        <v>0</v>
      </c>
      <c r="W11" s="44">
        <v>0</v>
      </c>
      <c r="X11" s="44">
        <v>0</v>
      </c>
      <c r="Y11" s="44">
        <v>0</v>
      </c>
      <c r="Z11" s="44">
        <v>0</v>
      </c>
      <c r="AA11" s="44">
        <v>0</v>
      </c>
      <c r="AB11" s="44">
        <v>0</v>
      </c>
      <c r="AC11" s="44">
        <v>4</v>
      </c>
      <c r="AD11" s="44">
        <v>0</v>
      </c>
      <c r="AE11" s="44">
        <v>0</v>
      </c>
      <c r="AF11" s="44">
        <v>0</v>
      </c>
      <c r="AG11" s="44">
        <v>0</v>
      </c>
      <c r="AH11" s="44">
        <v>0</v>
      </c>
      <c r="AI11" s="44">
        <v>0</v>
      </c>
      <c r="AJ11" s="44">
        <v>0</v>
      </c>
      <c r="AK11" s="44">
        <v>0</v>
      </c>
      <c r="AL11" s="44">
        <v>0</v>
      </c>
      <c r="AM11" s="44">
        <v>0</v>
      </c>
      <c r="AN11" s="44">
        <v>0</v>
      </c>
      <c r="AO11" s="44">
        <v>0</v>
      </c>
      <c r="AP11" s="44">
        <v>0</v>
      </c>
      <c r="AQ11" s="44">
        <v>0</v>
      </c>
      <c r="AR11" s="44">
        <v>0</v>
      </c>
      <c r="AS11" s="44" t="s">
        <v>1746</v>
      </c>
      <c r="AT11" s="44">
        <f>SUM(P11:AR11)</f>
        <v>25</v>
      </c>
      <c r="AU11" s="44">
        <f t="shared" si="0"/>
        <v>4</v>
      </c>
      <c r="AV11" s="44">
        <f t="shared" si="1"/>
        <v>21</v>
      </c>
      <c r="AW11" s="44">
        <f>SUM(S11:T11)</f>
        <v>0</v>
      </c>
      <c r="AX11" s="44">
        <f t="shared" si="2"/>
        <v>0</v>
      </c>
      <c r="AY11" s="138">
        <f t="shared" si="3"/>
        <v>0</v>
      </c>
      <c r="AZ11" s="44">
        <f t="shared" si="4"/>
        <v>0</v>
      </c>
      <c r="BA11" s="44">
        <f t="shared" si="5"/>
        <v>0</v>
      </c>
      <c r="BB11" s="44">
        <v>0</v>
      </c>
      <c r="BC11" s="44">
        <f>SUM(AM11,AF11,AB11,Q11)</f>
        <v>0</v>
      </c>
      <c r="BD11" s="44">
        <f t="shared" si="6"/>
        <v>25</v>
      </c>
    </row>
    <row r="12" spans="1:56" ht="14.4" x14ac:dyDescent="0.3">
      <c r="A12" s="44" t="s">
        <v>652</v>
      </c>
      <c r="B12" s="44" t="s">
        <v>1703</v>
      </c>
      <c r="C12" s="44" t="s">
        <v>1703</v>
      </c>
      <c r="D12" s="44">
        <v>2017</v>
      </c>
      <c r="E12" s="45">
        <v>42929</v>
      </c>
      <c r="F12" s="44" t="s">
        <v>19</v>
      </c>
      <c r="G12" s="44" t="s">
        <v>1745</v>
      </c>
      <c r="H12" s="44" t="s">
        <v>1699</v>
      </c>
      <c r="I12" s="44"/>
      <c r="J12" s="44">
        <v>0</v>
      </c>
      <c r="K12" s="44">
        <v>0</v>
      </c>
      <c r="L12" s="44">
        <v>0</v>
      </c>
      <c r="M12" s="44">
        <v>0</v>
      </c>
      <c r="N12" s="44">
        <v>0</v>
      </c>
      <c r="O12" s="44">
        <v>0</v>
      </c>
      <c r="P12" s="44">
        <v>0</v>
      </c>
      <c r="Q12" s="44">
        <v>0</v>
      </c>
      <c r="R12" s="44">
        <v>3</v>
      </c>
      <c r="S12" s="44">
        <v>0</v>
      </c>
      <c r="T12" s="44">
        <v>0</v>
      </c>
      <c r="U12" s="44">
        <v>0</v>
      </c>
      <c r="V12" s="44">
        <v>0</v>
      </c>
      <c r="W12" s="44">
        <v>0</v>
      </c>
      <c r="X12" s="44">
        <v>0</v>
      </c>
      <c r="Y12" s="44">
        <v>0</v>
      </c>
      <c r="Z12" s="44">
        <v>0</v>
      </c>
      <c r="AA12" s="44">
        <v>0</v>
      </c>
      <c r="AB12" s="44">
        <v>0</v>
      </c>
      <c r="AC12" s="44">
        <v>0</v>
      </c>
      <c r="AD12" s="44">
        <v>0</v>
      </c>
      <c r="AE12" s="44">
        <v>0</v>
      </c>
      <c r="AF12" s="44">
        <v>0</v>
      </c>
      <c r="AG12" s="44">
        <v>0</v>
      </c>
      <c r="AH12" s="44">
        <v>0</v>
      </c>
      <c r="AI12" s="44">
        <v>0</v>
      </c>
      <c r="AJ12" s="44">
        <v>0</v>
      </c>
      <c r="AK12" s="44">
        <v>0</v>
      </c>
      <c r="AL12" s="44">
        <v>0</v>
      </c>
      <c r="AM12" s="44">
        <v>0</v>
      </c>
      <c r="AN12" s="44">
        <v>0</v>
      </c>
      <c r="AO12" s="44">
        <v>0</v>
      </c>
      <c r="AP12" s="44">
        <v>0</v>
      </c>
      <c r="AQ12" s="44">
        <v>0</v>
      </c>
      <c r="AR12" s="44">
        <v>0</v>
      </c>
      <c r="AS12" s="44"/>
      <c r="AT12" s="44">
        <f>SUM(P12:AR12)</f>
        <v>3</v>
      </c>
      <c r="AU12" s="44">
        <f t="shared" si="0"/>
        <v>0</v>
      </c>
      <c r="AV12" s="44">
        <f t="shared" si="1"/>
        <v>3</v>
      </c>
      <c r="AW12" s="44">
        <f>SUM(S12:T12)</f>
        <v>0</v>
      </c>
      <c r="AX12" s="44">
        <f t="shared" si="2"/>
        <v>0</v>
      </c>
      <c r="AY12" s="138">
        <f t="shared" si="3"/>
        <v>0</v>
      </c>
      <c r="AZ12" s="44">
        <f t="shared" si="4"/>
        <v>0</v>
      </c>
      <c r="BA12" s="44">
        <f t="shared" si="5"/>
        <v>0</v>
      </c>
      <c r="BB12" s="44">
        <v>0</v>
      </c>
      <c r="BC12" s="44">
        <f>SUM(AM12,AF12,AB12,Q12)</f>
        <v>0</v>
      </c>
      <c r="BD12" s="44">
        <f t="shared" si="6"/>
        <v>3</v>
      </c>
    </row>
    <row r="13" spans="1:56" ht="14.4" x14ac:dyDescent="0.3">
      <c r="A13" s="44" t="s">
        <v>652</v>
      </c>
      <c r="B13" s="44" t="s">
        <v>1703</v>
      </c>
      <c r="C13" s="44" t="s">
        <v>1703</v>
      </c>
      <c r="D13" s="44">
        <v>2017</v>
      </c>
      <c r="E13" s="45">
        <v>42929</v>
      </c>
      <c r="F13" s="44" t="s">
        <v>19</v>
      </c>
      <c r="G13" s="44" t="s">
        <v>1745</v>
      </c>
      <c r="H13" s="44" t="s">
        <v>1700</v>
      </c>
      <c r="I13" s="44">
        <f>SUM(J13:AR13)</f>
        <v>10</v>
      </c>
      <c r="J13" s="44">
        <v>0</v>
      </c>
      <c r="K13" s="44">
        <v>0</v>
      </c>
      <c r="L13" s="44">
        <v>0</v>
      </c>
      <c r="M13" s="44">
        <v>0</v>
      </c>
      <c r="N13" s="44">
        <v>4</v>
      </c>
      <c r="O13" s="44">
        <v>4</v>
      </c>
      <c r="P13" s="44">
        <v>0</v>
      </c>
      <c r="Q13" s="44">
        <v>0</v>
      </c>
      <c r="R13" s="44">
        <v>2</v>
      </c>
      <c r="S13" s="44">
        <v>0</v>
      </c>
      <c r="T13" s="44">
        <v>0</v>
      </c>
      <c r="U13" s="44">
        <v>0</v>
      </c>
      <c r="V13" s="44">
        <v>0</v>
      </c>
      <c r="W13" s="44">
        <v>0</v>
      </c>
      <c r="X13" s="44">
        <v>0</v>
      </c>
      <c r="Y13" s="44">
        <v>0</v>
      </c>
      <c r="Z13" s="44">
        <v>0</v>
      </c>
      <c r="AA13" s="44">
        <v>0</v>
      </c>
      <c r="AB13" s="44">
        <v>0</v>
      </c>
      <c r="AC13" s="44">
        <v>0</v>
      </c>
      <c r="AD13" s="44">
        <v>0</v>
      </c>
      <c r="AE13" s="44">
        <v>0</v>
      </c>
      <c r="AF13" s="44">
        <v>0</v>
      </c>
      <c r="AG13" s="44">
        <v>0</v>
      </c>
      <c r="AH13" s="44">
        <v>0</v>
      </c>
      <c r="AI13" s="44">
        <v>0</v>
      </c>
      <c r="AJ13" s="44">
        <v>0</v>
      </c>
      <c r="AK13" s="44">
        <v>0</v>
      </c>
      <c r="AL13" s="44">
        <v>0</v>
      </c>
      <c r="AM13" s="44">
        <v>0</v>
      </c>
      <c r="AN13" s="44">
        <v>0</v>
      </c>
      <c r="AO13" s="44">
        <v>0</v>
      </c>
      <c r="AP13" s="44">
        <v>0</v>
      </c>
      <c r="AQ13" s="44">
        <v>0</v>
      </c>
      <c r="AR13" s="44">
        <v>0</v>
      </c>
      <c r="AS13" s="44"/>
      <c r="AT13" s="44">
        <f>SUM(P13:AR13)</f>
        <v>2</v>
      </c>
      <c r="AU13" s="44">
        <f t="shared" si="0"/>
        <v>0</v>
      </c>
      <c r="AV13" s="44">
        <f t="shared" si="1"/>
        <v>2</v>
      </c>
      <c r="AW13" s="44">
        <f>SUM(S13:T13)</f>
        <v>0</v>
      </c>
      <c r="AX13" s="44">
        <f t="shared" si="2"/>
        <v>0</v>
      </c>
      <c r="AY13" s="138">
        <f t="shared" si="3"/>
        <v>0</v>
      </c>
      <c r="AZ13" s="44">
        <f t="shared" si="4"/>
        <v>0</v>
      </c>
      <c r="BA13" s="44">
        <f t="shared" si="5"/>
        <v>0</v>
      </c>
      <c r="BB13" s="44">
        <v>0</v>
      </c>
      <c r="BC13" s="44">
        <f>SUM(AM13,AF13,AB13,Q13)</f>
        <v>0</v>
      </c>
      <c r="BD13" s="44">
        <f t="shared" si="6"/>
        <v>2</v>
      </c>
    </row>
    <row r="14" spans="1:56" ht="14.4" x14ac:dyDescent="0.3">
      <c r="A14" s="44" t="s">
        <v>652</v>
      </c>
      <c r="B14" s="44" t="s">
        <v>1697</v>
      </c>
      <c r="C14" s="44" t="s">
        <v>652</v>
      </c>
      <c r="D14" s="44">
        <v>2017</v>
      </c>
      <c r="E14" s="45">
        <v>42929</v>
      </c>
      <c r="F14" s="44" t="s">
        <v>19</v>
      </c>
      <c r="G14" s="44" t="s">
        <v>1747</v>
      </c>
      <c r="H14" s="44" t="s">
        <v>1698</v>
      </c>
      <c r="I14" s="44"/>
      <c r="J14" s="44">
        <v>0</v>
      </c>
      <c r="K14" s="44">
        <v>0</v>
      </c>
      <c r="L14" s="44">
        <v>0</v>
      </c>
      <c r="M14" s="44">
        <v>0</v>
      </c>
      <c r="N14" s="44">
        <v>0</v>
      </c>
      <c r="O14" s="44">
        <v>0</v>
      </c>
      <c r="P14" s="44">
        <v>0</v>
      </c>
      <c r="Q14" s="44">
        <v>0</v>
      </c>
      <c r="R14" s="44">
        <v>4</v>
      </c>
      <c r="S14" s="44">
        <v>0</v>
      </c>
      <c r="T14" s="44">
        <v>0</v>
      </c>
      <c r="U14" s="44">
        <v>0</v>
      </c>
      <c r="V14" s="44">
        <v>2</v>
      </c>
      <c r="W14" s="44">
        <v>0</v>
      </c>
      <c r="X14" s="44">
        <v>0</v>
      </c>
      <c r="Y14" s="44">
        <v>0</v>
      </c>
      <c r="Z14" s="44">
        <v>0</v>
      </c>
      <c r="AA14" s="44">
        <v>0</v>
      </c>
      <c r="AB14" s="44">
        <v>14</v>
      </c>
      <c r="AC14" s="44">
        <v>1</v>
      </c>
      <c r="AD14" s="44">
        <v>0</v>
      </c>
      <c r="AE14" s="44">
        <v>0</v>
      </c>
      <c r="AF14" s="44">
        <v>0</v>
      </c>
      <c r="AG14" s="44">
        <v>0</v>
      </c>
      <c r="AH14" s="44">
        <v>0</v>
      </c>
      <c r="AI14" s="44">
        <v>0</v>
      </c>
      <c r="AJ14" s="44">
        <v>0</v>
      </c>
      <c r="AK14" s="44">
        <v>0</v>
      </c>
      <c r="AL14" s="44">
        <v>0</v>
      </c>
      <c r="AM14" s="44">
        <v>0</v>
      </c>
      <c r="AN14" s="44">
        <v>0</v>
      </c>
      <c r="AO14" s="44">
        <v>0</v>
      </c>
      <c r="AP14" s="44">
        <v>0</v>
      </c>
      <c r="AQ14" s="44">
        <v>0</v>
      </c>
      <c r="AR14" s="44">
        <v>0</v>
      </c>
      <c r="AS14" s="44"/>
      <c r="AT14" s="44">
        <f>SUM(P14:AR14)</f>
        <v>21</v>
      </c>
      <c r="AU14" s="44">
        <f t="shared" si="0"/>
        <v>3</v>
      </c>
      <c r="AV14" s="44">
        <f t="shared" si="1"/>
        <v>4</v>
      </c>
      <c r="AW14" s="44">
        <f>SUM(S14:T14)</f>
        <v>0</v>
      </c>
      <c r="AX14" s="44">
        <f t="shared" si="2"/>
        <v>0</v>
      </c>
      <c r="AY14" s="138">
        <f t="shared" si="3"/>
        <v>0</v>
      </c>
      <c r="AZ14" s="44">
        <f t="shared" si="4"/>
        <v>0</v>
      </c>
      <c r="BA14" s="44">
        <f t="shared" si="5"/>
        <v>0</v>
      </c>
      <c r="BB14" s="44">
        <v>0</v>
      </c>
      <c r="BC14" s="44">
        <f>SUM(AM14,AF14,AB14,Q14)</f>
        <v>14</v>
      </c>
      <c r="BD14" s="44">
        <f t="shared" si="6"/>
        <v>7</v>
      </c>
    </row>
    <row r="15" spans="1:56" ht="14.4" x14ac:dyDescent="0.3">
      <c r="A15" s="44" t="s">
        <v>652</v>
      </c>
      <c r="B15" s="44" t="s">
        <v>1697</v>
      </c>
      <c r="C15" s="44" t="s">
        <v>652</v>
      </c>
      <c r="D15" s="44">
        <v>2017</v>
      </c>
      <c r="E15" s="45">
        <v>42929</v>
      </c>
      <c r="F15" s="44" t="s">
        <v>19</v>
      </c>
      <c r="G15" s="44" t="s">
        <v>1747</v>
      </c>
      <c r="H15" s="44" t="s">
        <v>1699</v>
      </c>
      <c r="I15" s="44"/>
      <c r="J15" s="44">
        <v>0</v>
      </c>
      <c r="K15" s="44">
        <v>0</v>
      </c>
      <c r="L15" s="44">
        <v>0</v>
      </c>
      <c r="M15" s="44">
        <v>0</v>
      </c>
      <c r="N15" s="44">
        <v>0</v>
      </c>
      <c r="O15" s="44">
        <v>0</v>
      </c>
      <c r="P15" s="44">
        <v>0</v>
      </c>
      <c r="Q15" s="44">
        <v>0</v>
      </c>
      <c r="R15" s="44">
        <v>0</v>
      </c>
      <c r="S15" s="44">
        <v>0</v>
      </c>
      <c r="T15" s="44">
        <v>4</v>
      </c>
      <c r="U15" s="44">
        <v>0</v>
      </c>
      <c r="V15" s="44">
        <v>0</v>
      </c>
      <c r="W15" s="44">
        <v>0</v>
      </c>
      <c r="X15" s="44">
        <v>0</v>
      </c>
      <c r="Y15" s="44">
        <v>0</v>
      </c>
      <c r="Z15" s="44">
        <v>0</v>
      </c>
      <c r="AA15" s="44">
        <v>0</v>
      </c>
      <c r="AB15" s="44">
        <v>2</v>
      </c>
      <c r="AC15" s="44">
        <v>2</v>
      </c>
      <c r="AD15" s="44">
        <v>0</v>
      </c>
      <c r="AE15" s="44">
        <v>0</v>
      </c>
      <c r="AF15" s="44">
        <v>0</v>
      </c>
      <c r="AG15" s="44">
        <v>0</v>
      </c>
      <c r="AH15" s="44">
        <v>0</v>
      </c>
      <c r="AI15" s="44">
        <v>0</v>
      </c>
      <c r="AJ15" s="44">
        <v>0</v>
      </c>
      <c r="AK15" s="44">
        <v>0</v>
      </c>
      <c r="AL15" s="44">
        <v>0</v>
      </c>
      <c r="AM15" s="44">
        <v>0</v>
      </c>
      <c r="AN15" s="44">
        <v>0</v>
      </c>
      <c r="AO15" s="44">
        <v>0</v>
      </c>
      <c r="AP15" s="44">
        <v>0</v>
      </c>
      <c r="AQ15" s="44">
        <v>0</v>
      </c>
      <c r="AR15" s="44">
        <v>0</v>
      </c>
      <c r="AS15" s="44"/>
      <c r="AT15" s="44">
        <f>SUM(P15:AR15)</f>
        <v>8</v>
      </c>
      <c r="AU15" s="44">
        <f t="shared" si="0"/>
        <v>2</v>
      </c>
      <c r="AV15" s="44">
        <f t="shared" si="1"/>
        <v>0</v>
      </c>
      <c r="AW15" s="44">
        <f>SUM(S15:T15)</f>
        <v>4</v>
      </c>
      <c r="AX15" s="44">
        <f t="shared" si="2"/>
        <v>0</v>
      </c>
      <c r="AY15" s="138">
        <f t="shared" si="3"/>
        <v>0</v>
      </c>
      <c r="AZ15" s="44">
        <f t="shared" si="4"/>
        <v>0</v>
      </c>
      <c r="BA15" s="44">
        <f t="shared" si="5"/>
        <v>0</v>
      </c>
      <c r="BB15" s="44">
        <v>0</v>
      </c>
      <c r="BC15" s="44">
        <f>SUM(AM15,AF15,AB15,Q15)</f>
        <v>2</v>
      </c>
      <c r="BD15" s="44">
        <f t="shared" si="6"/>
        <v>6</v>
      </c>
    </row>
    <row r="16" spans="1:56" ht="14.4" x14ac:dyDescent="0.3">
      <c r="A16" s="44" t="s">
        <v>652</v>
      </c>
      <c r="B16" s="44" t="s">
        <v>1697</v>
      </c>
      <c r="C16" s="44" t="s">
        <v>652</v>
      </c>
      <c r="D16" s="44">
        <v>2017</v>
      </c>
      <c r="E16" s="45">
        <v>42929</v>
      </c>
      <c r="F16" s="44" t="s">
        <v>19</v>
      </c>
      <c r="G16" s="44" t="s">
        <v>1747</v>
      </c>
      <c r="H16" s="44" t="s">
        <v>1700</v>
      </c>
      <c r="I16" s="44">
        <f>SUM(J16:AR16)</f>
        <v>10</v>
      </c>
      <c r="J16" s="44">
        <v>0</v>
      </c>
      <c r="K16" s="44">
        <v>0</v>
      </c>
      <c r="L16" s="44">
        <v>0</v>
      </c>
      <c r="M16" s="44">
        <v>0</v>
      </c>
      <c r="N16" s="44">
        <v>10</v>
      </c>
      <c r="O16" s="44">
        <v>0</v>
      </c>
      <c r="P16" s="44">
        <v>0</v>
      </c>
      <c r="Q16" s="44">
        <v>0</v>
      </c>
      <c r="R16" s="44">
        <v>0</v>
      </c>
      <c r="S16" s="44">
        <v>0</v>
      </c>
      <c r="T16" s="44">
        <v>0</v>
      </c>
      <c r="U16" s="44">
        <v>0</v>
      </c>
      <c r="V16" s="44">
        <v>0</v>
      </c>
      <c r="W16" s="44">
        <v>0</v>
      </c>
      <c r="X16" s="44">
        <v>0</v>
      </c>
      <c r="Y16" s="44">
        <v>0</v>
      </c>
      <c r="Z16" s="44">
        <v>0</v>
      </c>
      <c r="AA16" s="44">
        <v>0</v>
      </c>
      <c r="AB16" s="44">
        <v>0</v>
      </c>
      <c r="AC16" s="44">
        <v>0</v>
      </c>
      <c r="AD16" s="44">
        <v>0</v>
      </c>
      <c r="AE16" s="44">
        <v>0</v>
      </c>
      <c r="AF16" s="44">
        <v>0</v>
      </c>
      <c r="AG16" s="44">
        <v>0</v>
      </c>
      <c r="AH16" s="44">
        <v>0</v>
      </c>
      <c r="AI16" s="44">
        <v>0</v>
      </c>
      <c r="AJ16" s="44">
        <v>0</v>
      </c>
      <c r="AK16" s="44">
        <v>0</v>
      </c>
      <c r="AL16" s="44">
        <v>0</v>
      </c>
      <c r="AM16" s="44">
        <v>0</v>
      </c>
      <c r="AN16" s="44">
        <v>0</v>
      </c>
      <c r="AO16" s="44">
        <v>0</v>
      </c>
      <c r="AP16" s="44">
        <v>0</v>
      </c>
      <c r="AQ16" s="44">
        <v>0</v>
      </c>
      <c r="AR16" s="44">
        <v>0</v>
      </c>
      <c r="AS16" s="44"/>
      <c r="AT16" s="44">
        <f>SUM(P16:AR16)</f>
        <v>0</v>
      </c>
      <c r="AU16" s="44">
        <f t="shared" si="0"/>
        <v>0</v>
      </c>
      <c r="AV16" s="44">
        <f t="shared" si="1"/>
        <v>0</v>
      </c>
      <c r="AW16" s="44">
        <f>SUM(S16:T16)</f>
        <v>0</v>
      </c>
      <c r="AX16" s="44">
        <f t="shared" si="2"/>
        <v>0</v>
      </c>
      <c r="AY16" s="138">
        <f t="shared" si="3"/>
        <v>0</v>
      </c>
      <c r="AZ16" s="44">
        <f t="shared" si="4"/>
        <v>0</v>
      </c>
      <c r="BA16" s="44">
        <f t="shared" si="5"/>
        <v>0</v>
      </c>
      <c r="BB16" s="44">
        <v>0</v>
      </c>
      <c r="BC16" s="44">
        <f>SUM(AM16,AF16,AB16,Q16)</f>
        <v>0</v>
      </c>
      <c r="BD16" s="44">
        <f t="shared" si="6"/>
        <v>0</v>
      </c>
    </row>
    <row r="17" spans="1:56" ht="14.4" x14ac:dyDescent="0.3">
      <c r="A17" s="44" t="s">
        <v>652</v>
      </c>
      <c r="B17" s="44" t="s">
        <v>1703</v>
      </c>
      <c r="C17" s="44" t="s">
        <v>1703</v>
      </c>
      <c r="D17" s="44">
        <v>2017</v>
      </c>
      <c r="E17" s="45">
        <v>42929</v>
      </c>
      <c r="F17" s="44" t="s">
        <v>19</v>
      </c>
      <c r="G17" s="44" t="s">
        <v>1748</v>
      </c>
      <c r="H17" s="44" t="s">
        <v>1698</v>
      </c>
      <c r="I17" s="44"/>
      <c r="J17" s="44">
        <v>0</v>
      </c>
      <c r="K17" s="44">
        <v>0</v>
      </c>
      <c r="L17" s="44">
        <v>0</v>
      </c>
      <c r="M17" s="44">
        <v>0</v>
      </c>
      <c r="N17" s="44">
        <v>0</v>
      </c>
      <c r="O17" s="44">
        <v>0</v>
      </c>
      <c r="P17" s="44">
        <v>0</v>
      </c>
      <c r="Q17" s="44">
        <v>0</v>
      </c>
      <c r="R17" s="44">
        <v>7</v>
      </c>
      <c r="S17" s="44">
        <v>0</v>
      </c>
      <c r="T17" s="44">
        <v>0</v>
      </c>
      <c r="U17" s="44">
        <v>0</v>
      </c>
      <c r="V17" s="44">
        <v>0</v>
      </c>
      <c r="W17" s="44">
        <v>0</v>
      </c>
      <c r="X17" s="44">
        <v>0</v>
      </c>
      <c r="Y17" s="44">
        <v>0</v>
      </c>
      <c r="Z17" s="44">
        <v>0</v>
      </c>
      <c r="AA17" s="44">
        <v>0</v>
      </c>
      <c r="AB17" s="44">
        <v>0</v>
      </c>
      <c r="AC17" s="44">
        <v>0</v>
      </c>
      <c r="AD17" s="44">
        <v>0</v>
      </c>
      <c r="AE17" s="44">
        <v>2</v>
      </c>
      <c r="AF17" s="44">
        <v>0</v>
      </c>
      <c r="AG17" s="44">
        <v>0</v>
      </c>
      <c r="AH17" s="44">
        <v>0</v>
      </c>
      <c r="AI17" s="44">
        <v>0</v>
      </c>
      <c r="AJ17" s="44">
        <v>0</v>
      </c>
      <c r="AK17" s="44">
        <v>0</v>
      </c>
      <c r="AL17" s="44">
        <v>0</v>
      </c>
      <c r="AM17" s="44">
        <v>0</v>
      </c>
      <c r="AN17" s="44">
        <v>0</v>
      </c>
      <c r="AO17" s="44">
        <v>0</v>
      </c>
      <c r="AP17" s="44">
        <v>0</v>
      </c>
      <c r="AQ17" s="44">
        <v>0</v>
      </c>
      <c r="AR17" s="44">
        <v>0</v>
      </c>
      <c r="AS17" s="44" t="s">
        <v>1749</v>
      </c>
      <c r="AT17" s="44">
        <f>SUM(P17:AR17)</f>
        <v>9</v>
      </c>
      <c r="AU17" s="44">
        <f t="shared" si="0"/>
        <v>2</v>
      </c>
      <c r="AV17" s="44">
        <f t="shared" si="1"/>
        <v>7</v>
      </c>
      <c r="AW17" s="44">
        <f>SUM(S17:T17)</f>
        <v>0</v>
      </c>
      <c r="AX17" s="44">
        <f t="shared" si="2"/>
        <v>0</v>
      </c>
      <c r="AY17" s="138">
        <f t="shared" si="3"/>
        <v>0</v>
      </c>
      <c r="AZ17" s="44">
        <f t="shared" si="4"/>
        <v>0</v>
      </c>
      <c r="BA17" s="44">
        <f t="shared" si="5"/>
        <v>0</v>
      </c>
      <c r="BB17" s="44">
        <v>0</v>
      </c>
      <c r="BC17" s="44">
        <f>SUM(AM17,AF17,AB17,Q17)</f>
        <v>0</v>
      </c>
      <c r="BD17" s="44">
        <f t="shared" si="6"/>
        <v>9</v>
      </c>
    </row>
    <row r="18" spans="1:56" ht="14.4" x14ac:dyDescent="0.3">
      <c r="A18" s="44" t="s">
        <v>652</v>
      </c>
      <c r="B18" s="44" t="s">
        <v>1703</v>
      </c>
      <c r="C18" s="44" t="s">
        <v>1703</v>
      </c>
      <c r="D18" s="44">
        <v>2017</v>
      </c>
      <c r="E18" s="45">
        <v>42929</v>
      </c>
      <c r="F18" s="44" t="s">
        <v>19</v>
      </c>
      <c r="G18" s="44" t="s">
        <v>1748</v>
      </c>
      <c r="H18" s="44" t="s">
        <v>1699</v>
      </c>
      <c r="I18" s="44"/>
      <c r="J18" s="44">
        <v>0</v>
      </c>
      <c r="K18" s="44">
        <v>0</v>
      </c>
      <c r="L18" s="44">
        <v>0</v>
      </c>
      <c r="M18" s="44">
        <v>0</v>
      </c>
      <c r="N18" s="44">
        <v>0</v>
      </c>
      <c r="O18" s="44">
        <v>0</v>
      </c>
      <c r="P18" s="44">
        <v>0</v>
      </c>
      <c r="Q18" s="44">
        <v>0</v>
      </c>
      <c r="R18" s="44">
        <v>0</v>
      </c>
      <c r="S18" s="44">
        <v>0</v>
      </c>
      <c r="T18" s="44">
        <v>0</v>
      </c>
      <c r="U18" s="44">
        <v>0</v>
      </c>
      <c r="V18" s="44">
        <v>0</v>
      </c>
      <c r="W18" s="44">
        <v>0</v>
      </c>
      <c r="X18" s="44">
        <v>0</v>
      </c>
      <c r="Y18" s="44">
        <v>0</v>
      </c>
      <c r="Z18" s="44">
        <v>0</v>
      </c>
      <c r="AA18" s="44">
        <v>0</v>
      </c>
      <c r="AB18" s="44">
        <v>0</v>
      </c>
      <c r="AC18" s="44">
        <v>0</v>
      </c>
      <c r="AD18" s="44">
        <v>0</v>
      </c>
      <c r="AE18" s="44">
        <v>7</v>
      </c>
      <c r="AF18" s="44">
        <v>0</v>
      </c>
      <c r="AG18" s="44">
        <v>0</v>
      </c>
      <c r="AH18" s="44">
        <v>0</v>
      </c>
      <c r="AI18" s="44">
        <v>0</v>
      </c>
      <c r="AJ18" s="44">
        <v>0</v>
      </c>
      <c r="AK18" s="44">
        <v>0</v>
      </c>
      <c r="AL18" s="44">
        <v>0</v>
      </c>
      <c r="AM18" s="44">
        <v>0</v>
      </c>
      <c r="AN18" s="44">
        <v>0</v>
      </c>
      <c r="AO18" s="44">
        <v>0</v>
      </c>
      <c r="AP18" s="44">
        <v>0</v>
      </c>
      <c r="AQ18" s="44">
        <v>0</v>
      </c>
      <c r="AR18" s="44">
        <v>0</v>
      </c>
      <c r="AS18" s="44"/>
      <c r="AT18" s="44">
        <f>SUM(P18:AR18)</f>
        <v>7</v>
      </c>
      <c r="AU18" s="44">
        <f t="shared" si="0"/>
        <v>7</v>
      </c>
      <c r="AV18" s="44">
        <f t="shared" si="1"/>
        <v>0</v>
      </c>
      <c r="AW18" s="44">
        <f>SUM(S18:T18)</f>
        <v>0</v>
      </c>
      <c r="AX18" s="44">
        <f t="shared" si="2"/>
        <v>0</v>
      </c>
      <c r="AY18" s="138">
        <f t="shared" si="3"/>
        <v>0</v>
      </c>
      <c r="AZ18" s="44">
        <f t="shared" si="4"/>
        <v>0</v>
      </c>
      <c r="BA18" s="44">
        <f t="shared" si="5"/>
        <v>0</v>
      </c>
      <c r="BB18" s="44">
        <v>0</v>
      </c>
      <c r="BC18" s="44">
        <f>SUM(AM18,AF18,AB18,Q18)</f>
        <v>0</v>
      </c>
      <c r="BD18" s="44">
        <f t="shared" si="6"/>
        <v>7</v>
      </c>
    </row>
    <row r="19" spans="1:56" ht="14.4" x14ac:dyDescent="0.3">
      <c r="A19" s="44" t="s">
        <v>652</v>
      </c>
      <c r="B19" s="44" t="s">
        <v>1703</v>
      </c>
      <c r="C19" s="44" t="s">
        <v>1703</v>
      </c>
      <c r="D19" s="44">
        <v>2017</v>
      </c>
      <c r="E19" s="45">
        <v>42929</v>
      </c>
      <c r="F19" s="44" t="s">
        <v>19</v>
      </c>
      <c r="G19" s="44" t="s">
        <v>1748</v>
      </c>
      <c r="H19" s="44" t="s">
        <v>1700</v>
      </c>
      <c r="I19" s="44">
        <f>SUM(J19:AR19)</f>
        <v>10</v>
      </c>
      <c r="J19" s="44">
        <v>0</v>
      </c>
      <c r="K19" s="44">
        <v>0</v>
      </c>
      <c r="L19" s="44">
        <v>1</v>
      </c>
      <c r="M19" s="44">
        <v>0</v>
      </c>
      <c r="N19" s="44">
        <v>4</v>
      </c>
      <c r="O19" s="44">
        <v>2</v>
      </c>
      <c r="P19" s="44">
        <v>0</v>
      </c>
      <c r="Q19" s="44">
        <v>0</v>
      </c>
      <c r="R19" s="44">
        <v>3</v>
      </c>
      <c r="S19" s="44">
        <v>0</v>
      </c>
      <c r="T19" s="44">
        <v>0</v>
      </c>
      <c r="U19" s="44">
        <v>0</v>
      </c>
      <c r="V19" s="44">
        <v>0</v>
      </c>
      <c r="W19" s="44">
        <v>0</v>
      </c>
      <c r="X19" s="44">
        <v>0</v>
      </c>
      <c r="Y19" s="44">
        <v>0</v>
      </c>
      <c r="Z19" s="44">
        <v>0</v>
      </c>
      <c r="AA19" s="44">
        <v>0</v>
      </c>
      <c r="AB19" s="44">
        <v>0</v>
      </c>
      <c r="AC19" s="44">
        <v>0</v>
      </c>
      <c r="AD19" s="44">
        <v>0</v>
      </c>
      <c r="AE19" s="44">
        <v>0</v>
      </c>
      <c r="AF19" s="44">
        <v>0</v>
      </c>
      <c r="AG19" s="44">
        <v>0</v>
      </c>
      <c r="AH19" s="44">
        <v>0</v>
      </c>
      <c r="AI19" s="44">
        <v>0</v>
      </c>
      <c r="AJ19" s="44">
        <v>0</v>
      </c>
      <c r="AK19" s="44">
        <v>0</v>
      </c>
      <c r="AL19" s="44">
        <v>0</v>
      </c>
      <c r="AM19" s="44">
        <v>0</v>
      </c>
      <c r="AN19" s="44">
        <v>0</v>
      </c>
      <c r="AO19" s="44">
        <v>0</v>
      </c>
      <c r="AP19" s="44">
        <v>0</v>
      </c>
      <c r="AQ19" s="44">
        <v>0</v>
      </c>
      <c r="AR19" s="44">
        <v>0</v>
      </c>
      <c r="AS19" s="44"/>
      <c r="AT19" s="44">
        <f>SUM(P19:AR19)</f>
        <v>3</v>
      </c>
      <c r="AU19" s="44">
        <f t="shared" si="0"/>
        <v>0</v>
      </c>
      <c r="AV19" s="44">
        <f t="shared" si="1"/>
        <v>3</v>
      </c>
      <c r="AW19" s="44">
        <f>SUM(S19:T19)</f>
        <v>0</v>
      </c>
      <c r="AX19" s="44">
        <f t="shared" si="2"/>
        <v>0</v>
      </c>
      <c r="AY19" s="138">
        <f t="shared" si="3"/>
        <v>0</v>
      </c>
      <c r="AZ19" s="44">
        <f t="shared" si="4"/>
        <v>0</v>
      </c>
      <c r="BA19" s="44">
        <f t="shared" si="5"/>
        <v>0</v>
      </c>
      <c r="BB19" s="44">
        <v>0</v>
      </c>
      <c r="BC19" s="44">
        <f>SUM(AM19,AF19,AB19,Q19)</f>
        <v>0</v>
      </c>
      <c r="BD19" s="44">
        <f t="shared" si="6"/>
        <v>3</v>
      </c>
    </row>
    <row r="20" spans="1:56" ht="14.4" x14ac:dyDescent="0.3">
      <c r="A20" s="44" t="s">
        <v>652</v>
      </c>
      <c r="B20" s="44" t="s">
        <v>1697</v>
      </c>
      <c r="C20" s="44" t="s">
        <v>652</v>
      </c>
      <c r="D20" s="44">
        <v>2017</v>
      </c>
      <c r="E20" s="45">
        <v>42929</v>
      </c>
      <c r="F20" s="44" t="s">
        <v>19</v>
      </c>
      <c r="G20" s="44" t="s">
        <v>1750</v>
      </c>
      <c r="H20" s="44" t="s">
        <v>1698</v>
      </c>
      <c r="I20" s="44"/>
      <c r="J20" s="44">
        <v>0</v>
      </c>
      <c r="K20" s="44">
        <v>0</v>
      </c>
      <c r="L20" s="44">
        <v>0</v>
      </c>
      <c r="M20" s="44">
        <v>0</v>
      </c>
      <c r="N20" s="44">
        <v>0</v>
      </c>
      <c r="O20" s="44">
        <v>0</v>
      </c>
      <c r="P20" s="44">
        <v>0</v>
      </c>
      <c r="Q20" s="44">
        <v>0</v>
      </c>
      <c r="R20" s="44">
        <v>10</v>
      </c>
      <c r="S20" s="44">
        <v>0</v>
      </c>
      <c r="T20" s="44">
        <v>0</v>
      </c>
      <c r="U20" s="44">
        <v>1</v>
      </c>
      <c r="V20" s="44">
        <v>1</v>
      </c>
      <c r="W20" s="44">
        <v>0</v>
      </c>
      <c r="X20" s="44">
        <v>0</v>
      </c>
      <c r="Y20" s="44">
        <v>0</v>
      </c>
      <c r="Z20" s="44">
        <v>0</v>
      </c>
      <c r="AA20" s="44">
        <v>0</v>
      </c>
      <c r="AB20" s="44">
        <v>0</v>
      </c>
      <c r="AC20" s="44">
        <v>2</v>
      </c>
      <c r="AD20" s="44">
        <v>0</v>
      </c>
      <c r="AE20" s="44">
        <v>1</v>
      </c>
      <c r="AF20" s="44">
        <v>0</v>
      </c>
      <c r="AG20" s="44">
        <v>0</v>
      </c>
      <c r="AH20" s="44">
        <v>0</v>
      </c>
      <c r="AI20" s="44">
        <v>0</v>
      </c>
      <c r="AJ20" s="44">
        <v>0</v>
      </c>
      <c r="AK20" s="44">
        <v>0</v>
      </c>
      <c r="AL20" s="44">
        <v>0</v>
      </c>
      <c r="AM20" s="44">
        <v>0</v>
      </c>
      <c r="AN20" s="44">
        <v>0</v>
      </c>
      <c r="AO20" s="44">
        <v>0</v>
      </c>
      <c r="AP20" s="44">
        <v>0</v>
      </c>
      <c r="AQ20" s="44">
        <v>0</v>
      </c>
      <c r="AR20" s="44">
        <v>0</v>
      </c>
      <c r="AS20" s="44"/>
      <c r="AT20" s="44">
        <f>SUM(P20:AR20)</f>
        <v>15</v>
      </c>
      <c r="AU20" s="44">
        <f t="shared" si="0"/>
        <v>5</v>
      </c>
      <c r="AV20" s="44">
        <f t="shared" si="1"/>
        <v>10</v>
      </c>
      <c r="AW20" s="44">
        <f>SUM(S20:T20)</f>
        <v>0</v>
      </c>
      <c r="AX20" s="44">
        <f t="shared" si="2"/>
        <v>0</v>
      </c>
      <c r="AY20" s="138">
        <f t="shared" si="3"/>
        <v>0</v>
      </c>
      <c r="AZ20" s="44">
        <f t="shared" si="4"/>
        <v>0</v>
      </c>
      <c r="BA20" s="44">
        <f t="shared" si="5"/>
        <v>0</v>
      </c>
      <c r="BB20" s="44">
        <v>0</v>
      </c>
      <c r="BC20" s="44">
        <f>SUM(AM20,AF20,AB20,Q20)</f>
        <v>0</v>
      </c>
      <c r="BD20" s="44">
        <f t="shared" si="6"/>
        <v>15</v>
      </c>
    </row>
    <row r="21" spans="1:56" ht="15.75" customHeight="1" x14ac:dyDescent="0.3">
      <c r="A21" s="44" t="s">
        <v>652</v>
      </c>
      <c r="B21" s="44" t="s">
        <v>1697</v>
      </c>
      <c r="C21" s="44" t="s">
        <v>652</v>
      </c>
      <c r="D21" s="44">
        <v>2017</v>
      </c>
      <c r="E21" s="45">
        <v>42929</v>
      </c>
      <c r="F21" s="44" t="s">
        <v>19</v>
      </c>
      <c r="G21" s="44" t="s">
        <v>1750</v>
      </c>
      <c r="H21" s="44" t="s">
        <v>1699</v>
      </c>
      <c r="I21" s="44"/>
      <c r="J21" s="44">
        <v>0</v>
      </c>
      <c r="K21" s="44">
        <v>0</v>
      </c>
      <c r="L21" s="44">
        <v>0</v>
      </c>
      <c r="M21" s="44">
        <v>0</v>
      </c>
      <c r="N21" s="44">
        <v>0</v>
      </c>
      <c r="O21" s="44">
        <v>0</v>
      </c>
      <c r="P21" s="44">
        <v>0</v>
      </c>
      <c r="Q21" s="44">
        <v>0</v>
      </c>
      <c r="R21" s="44">
        <v>2</v>
      </c>
      <c r="S21" s="44">
        <v>0</v>
      </c>
      <c r="T21" s="44">
        <v>0</v>
      </c>
      <c r="U21" s="44">
        <v>0</v>
      </c>
      <c r="V21" s="44">
        <v>0</v>
      </c>
      <c r="W21" s="44">
        <v>0</v>
      </c>
      <c r="X21" s="44">
        <v>0</v>
      </c>
      <c r="Y21" s="44">
        <v>0</v>
      </c>
      <c r="Z21" s="44">
        <v>0</v>
      </c>
      <c r="AA21" s="44">
        <v>0</v>
      </c>
      <c r="AB21" s="44">
        <v>0</v>
      </c>
      <c r="AC21" s="44">
        <v>2</v>
      </c>
      <c r="AD21" s="44">
        <v>0</v>
      </c>
      <c r="AE21" s="44">
        <v>0</v>
      </c>
      <c r="AF21" s="44">
        <v>0</v>
      </c>
      <c r="AG21" s="44">
        <v>0</v>
      </c>
      <c r="AH21" s="44">
        <v>0</v>
      </c>
      <c r="AI21" s="44">
        <v>0</v>
      </c>
      <c r="AJ21" s="44">
        <v>0</v>
      </c>
      <c r="AK21" s="44">
        <v>0</v>
      </c>
      <c r="AL21" s="44">
        <v>0</v>
      </c>
      <c r="AM21" s="44">
        <v>0</v>
      </c>
      <c r="AN21" s="44">
        <v>0</v>
      </c>
      <c r="AO21" s="44">
        <v>0</v>
      </c>
      <c r="AP21" s="44">
        <v>0</v>
      </c>
      <c r="AQ21" s="44">
        <v>0</v>
      </c>
      <c r="AR21" s="44">
        <v>1</v>
      </c>
      <c r="AS21" s="44"/>
      <c r="AT21" s="44">
        <f>SUM(P21:AR21)</f>
        <v>5</v>
      </c>
      <c r="AU21" s="44">
        <f t="shared" si="0"/>
        <v>2</v>
      </c>
      <c r="AV21" s="44">
        <f t="shared" si="1"/>
        <v>2</v>
      </c>
      <c r="AW21" s="44">
        <f>SUM(S21:T21)</f>
        <v>0</v>
      </c>
      <c r="AX21" s="44">
        <f t="shared" si="2"/>
        <v>1</v>
      </c>
      <c r="AY21" s="138">
        <f t="shared" si="3"/>
        <v>0</v>
      </c>
      <c r="AZ21" s="44">
        <f t="shared" si="4"/>
        <v>0</v>
      </c>
      <c r="BA21" s="44">
        <f t="shared" si="5"/>
        <v>0</v>
      </c>
      <c r="BB21" s="44">
        <v>0</v>
      </c>
      <c r="BC21" s="44">
        <f>SUM(AM21,AF21,AB21,Q21)</f>
        <v>0</v>
      </c>
      <c r="BD21" s="44">
        <f t="shared" si="6"/>
        <v>5</v>
      </c>
    </row>
    <row r="22" spans="1:56" ht="15.75" customHeight="1" x14ac:dyDescent="0.3">
      <c r="A22" s="44" t="s">
        <v>652</v>
      </c>
      <c r="B22" s="44" t="s">
        <v>1697</v>
      </c>
      <c r="C22" s="44" t="s">
        <v>652</v>
      </c>
      <c r="D22" s="44">
        <v>2017</v>
      </c>
      <c r="E22" s="45">
        <v>42929</v>
      </c>
      <c r="F22" s="44" t="s">
        <v>19</v>
      </c>
      <c r="G22" s="44" t="s">
        <v>1750</v>
      </c>
      <c r="H22" s="44" t="s">
        <v>1700</v>
      </c>
      <c r="I22" s="44">
        <f>SUM(J22:AR22)</f>
        <v>10</v>
      </c>
      <c r="J22" s="44">
        <v>0</v>
      </c>
      <c r="K22" s="44">
        <v>0</v>
      </c>
      <c r="L22" s="44">
        <v>1</v>
      </c>
      <c r="M22" s="44">
        <v>0</v>
      </c>
      <c r="N22" s="44">
        <v>2</v>
      </c>
      <c r="O22" s="44">
        <v>5</v>
      </c>
      <c r="P22" s="44">
        <v>0</v>
      </c>
      <c r="Q22" s="44">
        <v>0</v>
      </c>
      <c r="R22" s="44">
        <v>1</v>
      </c>
      <c r="S22" s="44">
        <v>0</v>
      </c>
      <c r="T22" s="44">
        <v>0</v>
      </c>
      <c r="U22" s="44">
        <v>0</v>
      </c>
      <c r="V22" s="44">
        <v>0</v>
      </c>
      <c r="W22" s="44">
        <v>0</v>
      </c>
      <c r="X22" s="44">
        <v>0</v>
      </c>
      <c r="Y22" s="44">
        <v>0</v>
      </c>
      <c r="Z22" s="44">
        <v>0</v>
      </c>
      <c r="AA22" s="44">
        <v>0</v>
      </c>
      <c r="AB22" s="44">
        <v>0</v>
      </c>
      <c r="AC22" s="44">
        <v>0</v>
      </c>
      <c r="AD22" s="44">
        <v>0</v>
      </c>
      <c r="AE22" s="44">
        <v>1</v>
      </c>
      <c r="AF22" s="44">
        <v>0</v>
      </c>
      <c r="AG22" s="44">
        <v>0</v>
      </c>
      <c r="AH22" s="44">
        <v>0</v>
      </c>
      <c r="AI22" s="44">
        <v>0</v>
      </c>
      <c r="AJ22" s="44">
        <v>0</v>
      </c>
      <c r="AK22" s="44">
        <v>0</v>
      </c>
      <c r="AL22" s="44">
        <v>0</v>
      </c>
      <c r="AM22" s="44">
        <v>0</v>
      </c>
      <c r="AN22" s="44">
        <v>0</v>
      </c>
      <c r="AO22" s="44">
        <v>0</v>
      </c>
      <c r="AP22" s="44">
        <v>0</v>
      </c>
      <c r="AQ22" s="44">
        <v>0</v>
      </c>
      <c r="AR22" s="44">
        <v>0</v>
      </c>
      <c r="AS22" s="44"/>
      <c r="AT22" s="44">
        <f>SUM(P22:AR22)</f>
        <v>2</v>
      </c>
      <c r="AU22" s="44">
        <f t="shared" si="0"/>
        <v>1</v>
      </c>
      <c r="AV22" s="44">
        <f t="shared" si="1"/>
        <v>1</v>
      </c>
      <c r="AW22" s="44">
        <f>SUM(S22:T22)</f>
        <v>0</v>
      </c>
      <c r="AX22" s="44">
        <f t="shared" si="2"/>
        <v>0</v>
      </c>
      <c r="AY22" s="138">
        <f t="shared" si="3"/>
        <v>0</v>
      </c>
      <c r="AZ22" s="44">
        <f t="shared" si="4"/>
        <v>0</v>
      </c>
      <c r="BA22" s="44">
        <f t="shared" si="5"/>
        <v>0</v>
      </c>
      <c r="BB22" s="44">
        <v>0</v>
      </c>
      <c r="BC22" s="44">
        <f>SUM(AM22,AF22,AB22,Q22)</f>
        <v>0</v>
      </c>
      <c r="BD22" s="44">
        <f t="shared" si="6"/>
        <v>2</v>
      </c>
    </row>
    <row r="23" spans="1:56" ht="15.75" customHeight="1" x14ac:dyDescent="0.3">
      <c r="A23" s="44" t="s">
        <v>652</v>
      </c>
      <c r="B23" s="44" t="s">
        <v>1703</v>
      </c>
      <c r="C23" s="44" t="s">
        <v>1703</v>
      </c>
      <c r="D23" s="44">
        <v>2017</v>
      </c>
      <c r="E23" s="45">
        <v>42929</v>
      </c>
      <c r="F23" s="44" t="s">
        <v>19</v>
      </c>
      <c r="G23" s="44" t="s">
        <v>1751</v>
      </c>
      <c r="H23" s="44" t="s">
        <v>1698</v>
      </c>
      <c r="I23" s="44"/>
      <c r="J23" s="44">
        <v>0</v>
      </c>
      <c r="K23" s="44">
        <v>0</v>
      </c>
      <c r="L23" s="44">
        <v>0</v>
      </c>
      <c r="M23" s="44">
        <v>0</v>
      </c>
      <c r="N23" s="44">
        <v>0</v>
      </c>
      <c r="O23" s="44">
        <v>0</v>
      </c>
      <c r="P23" s="44">
        <v>0</v>
      </c>
      <c r="Q23" s="44">
        <v>0</v>
      </c>
      <c r="R23" s="44">
        <v>16</v>
      </c>
      <c r="S23" s="44">
        <v>0</v>
      </c>
      <c r="T23" s="44">
        <v>0</v>
      </c>
      <c r="U23" s="44">
        <v>0</v>
      </c>
      <c r="V23" s="44">
        <v>0</v>
      </c>
      <c r="W23" s="44">
        <v>0</v>
      </c>
      <c r="X23" s="44">
        <v>0</v>
      </c>
      <c r="Y23" s="44">
        <v>0</v>
      </c>
      <c r="Z23" s="44">
        <v>0</v>
      </c>
      <c r="AA23" s="44">
        <v>0</v>
      </c>
      <c r="AB23" s="44">
        <v>0</v>
      </c>
      <c r="AC23" s="44">
        <v>0</v>
      </c>
      <c r="AD23" s="44">
        <v>0</v>
      </c>
      <c r="AE23" s="44">
        <v>2</v>
      </c>
      <c r="AF23" s="44">
        <v>0</v>
      </c>
      <c r="AG23" s="44">
        <v>0</v>
      </c>
      <c r="AH23" s="44">
        <v>0</v>
      </c>
      <c r="AI23" s="44">
        <v>0</v>
      </c>
      <c r="AJ23" s="44">
        <v>0</v>
      </c>
      <c r="AK23" s="44">
        <v>0</v>
      </c>
      <c r="AL23" s="44">
        <v>0</v>
      </c>
      <c r="AM23" s="44">
        <v>0</v>
      </c>
      <c r="AN23" s="44">
        <v>0</v>
      </c>
      <c r="AO23" s="44">
        <v>0</v>
      </c>
      <c r="AP23" s="44">
        <v>0</v>
      </c>
      <c r="AQ23" s="44">
        <v>0</v>
      </c>
      <c r="AR23" s="44">
        <v>0</v>
      </c>
      <c r="AS23" s="44" t="s">
        <v>1752</v>
      </c>
      <c r="AT23" s="44">
        <f>SUM(P23:AR23)</f>
        <v>18</v>
      </c>
      <c r="AU23" s="44">
        <f t="shared" si="0"/>
        <v>2</v>
      </c>
      <c r="AV23" s="44">
        <f t="shared" si="1"/>
        <v>16</v>
      </c>
      <c r="AW23" s="44">
        <f>SUM(S23:T23)</f>
        <v>0</v>
      </c>
      <c r="AX23" s="44">
        <f t="shared" si="2"/>
        <v>0</v>
      </c>
      <c r="AY23" s="138">
        <f t="shared" si="3"/>
        <v>0</v>
      </c>
      <c r="AZ23" s="44">
        <f t="shared" si="4"/>
        <v>0</v>
      </c>
      <c r="BA23" s="44">
        <f t="shared" si="5"/>
        <v>0</v>
      </c>
      <c r="BB23" s="44">
        <v>0</v>
      </c>
      <c r="BC23" s="44">
        <f>SUM(AM23,AF23,AB23,Q23)</f>
        <v>0</v>
      </c>
      <c r="BD23" s="44">
        <f t="shared" si="6"/>
        <v>18</v>
      </c>
    </row>
    <row r="24" spans="1:56" ht="15.75" customHeight="1" x14ac:dyDescent="0.3">
      <c r="A24" s="44" t="s">
        <v>652</v>
      </c>
      <c r="B24" s="44" t="s">
        <v>1703</v>
      </c>
      <c r="C24" s="44" t="s">
        <v>1703</v>
      </c>
      <c r="D24" s="44">
        <v>2017</v>
      </c>
      <c r="E24" s="45">
        <v>42929</v>
      </c>
      <c r="F24" s="44" t="s">
        <v>19</v>
      </c>
      <c r="G24" s="44" t="s">
        <v>1751</v>
      </c>
      <c r="H24" s="44" t="s">
        <v>1699</v>
      </c>
      <c r="I24" s="44"/>
      <c r="J24" s="44">
        <v>0</v>
      </c>
      <c r="K24" s="44">
        <v>0</v>
      </c>
      <c r="L24" s="44">
        <v>0</v>
      </c>
      <c r="M24" s="44">
        <v>0</v>
      </c>
      <c r="N24" s="44">
        <v>0</v>
      </c>
      <c r="O24" s="44">
        <v>0</v>
      </c>
      <c r="P24" s="44">
        <v>0</v>
      </c>
      <c r="Q24" s="44">
        <v>0</v>
      </c>
      <c r="R24" s="44">
        <v>0</v>
      </c>
      <c r="S24" s="44">
        <v>0</v>
      </c>
      <c r="T24" s="44">
        <v>0</v>
      </c>
      <c r="U24" s="44">
        <v>0</v>
      </c>
      <c r="V24" s="44">
        <v>0</v>
      </c>
      <c r="W24" s="44">
        <v>0</v>
      </c>
      <c r="X24" s="44">
        <v>0</v>
      </c>
      <c r="Y24" s="44">
        <v>0</v>
      </c>
      <c r="Z24" s="44">
        <v>0</v>
      </c>
      <c r="AA24" s="44">
        <v>0</v>
      </c>
      <c r="AB24" s="44">
        <v>0</v>
      </c>
      <c r="AC24" s="44">
        <v>0</v>
      </c>
      <c r="AD24" s="44">
        <v>0</v>
      </c>
      <c r="AE24" s="44">
        <v>0</v>
      </c>
      <c r="AF24" s="44">
        <v>0</v>
      </c>
      <c r="AG24" s="44">
        <v>0</v>
      </c>
      <c r="AH24" s="44">
        <v>0</v>
      </c>
      <c r="AI24" s="44">
        <v>0</v>
      </c>
      <c r="AJ24" s="44">
        <v>0</v>
      </c>
      <c r="AK24" s="44">
        <v>0</v>
      </c>
      <c r="AL24" s="44">
        <v>0</v>
      </c>
      <c r="AM24" s="44">
        <v>0</v>
      </c>
      <c r="AN24" s="44">
        <v>0</v>
      </c>
      <c r="AO24" s="44">
        <v>0</v>
      </c>
      <c r="AP24" s="44">
        <v>0</v>
      </c>
      <c r="AQ24" s="44">
        <v>0</v>
      </c>
      <c r="AR24" s="44">
        <v>0</v>
      </c>
      <c r="AS24" s="44"/>
      <c r="AT24" s="44">
        <f>SUM(P24:AR24)</f>
        <v>0</v>
      </c>
      <c r="AU24" s="44">
        <f t="shared" si="0"/>
        <v>0</v>
      </c>
      <c r="AV24" s="44">
        <f t="shared" si="1"/>
        <v>0</v>
      </c>
      <c r="AW24" s="44">
        <f>SUM(S24:T24)</f>
        <v>0</v>
      </c>
      <c r="AX24" s="44">
        <f t="shared" si="2"/>
        <v>0</v>
      </c>
      <c r="AY24" s="138">
        <f t="shared" si="3"/>
        <v>0</v>
      </c>
      <c r="AZ24" s="44">
        <f t="shared" si="4"/>
        <v>0</v>
      </c>
      <c r="BA24" s="44">
        <f t="shared" si="5"/>
        <v>0</v>
      </c>
      <c r="BB24" s="44">
        <v>0</v>
      </c>
      <c r="BC24" s="44">
        <f>SUM(AM24,AF24,AB24,Q24)</f>
        <v>0</v>
      </c>
      <c r="BD24" s="44">
        <f t="shared" si="6"/>
        <v>0</v>
      </c>
    </row>
    <row r="25" spans="1:56" ht="15.75" customHeight="1" x14ac:dyDescent="0.3">
      <c r="A25" s="44" t="s">
        <v>652</v>
      </c>
      <c r="B25" s="44" t="s">
        <v>1703</v>
      </c>
      <c r="C25" s="44" t="s">
        <v>1703</v>
      </c>
      <c r="D25" s="44">
        <v>2017</v>
      </c>
      <c r="E25" s="45">
        <v>42929</v>
      </c>
      <c r="F25" s="44" t="s">
        <v>19</v>
      </c>
      <c r="G25" s="44" t="s">
        <v>1751</v>
      </c>
      <c r="H25" s="44" t="s">
        <v>1700</v>
      </c>
      <c r="I25" s="44">
        <f>SUM(J25:AR25)</f>
        <v>10</v>
      </c>
      <c r="J25" s="44">
        <v>0</v>
      </c>
      <c r="K25" s="44">
        <v>0</v>
      </c>
      <c r="L25" s="44">
        <v>0</v>
      </c>
      <c r="M25" s="44">
        <v>0</v>
      </c>
      <c r="N25" s="44">
        <v>2</v>
      </c>
      <c r="O25" s="44">
        <v>8</v>
      </c>
      <c r="P25" s="44">
        <v>0</v>
      </c>
      <c r="Q25" s="44">
        <v>0</v>
      </c>
      <c r="R25" s="44">
        <v>0</v>
      </c>
      <c r="S25" s="44">
        <v>0</v>
      </c>
      <c r="T25" s="44">
        <v>0</v>
      </c>
      <c r="U25" s="44">
        <v>0</v>
      </c>
      <c r="V25" s="44">
        <v>0</v>
      </c>
      <c r="W25" s="44">
        <v>0</v>
      </c>
      <c r="X25" s="44">
        <v>0</v>
      </c>
      <c r="Y25" s="44">
        <v>0</v>
      </c>
      <c r="Z25" s="44">
        <v>0</v>
      </c>
      <c r="AA25" s="44">
        <v>0</v>
      </c>
      <c r="AB25" s="44">
        <v>0</v>
      </c>
      <c r="AC25" s="44">
        <v>0</v>
      </c>
      <c r="AD25" s="44">
        <v>0</v>
      </c>
      <c r="AE25" s="44">
        <v>0</v>
      </c>
      <c r="AF25" s="44">
        <v>0</v>
      </c>
      <c r="AG25" s="44">
        <v>0</v>
      </c>
      <c r="AH25" s="44">
        <v>0</v>
      </c>
      <c r="AI25" s="44">
        <v>0</v>
      </c>
      <c r="AJ25" s="44">
        <v>0</v>
      </c>
      <c r="AK25" s="44">
        <v>0</v>
      </c>
      <c r="AL25" s="44">
        <v>0</v>
      </c>
      <c r="AM25" s="44">
        <v>0</v>
      </c>
      <c r="AN25" s="44">
        <v>0</v>
      </c>
      <c r="AO25" s="44">
        <v>0</v>
      </c>
      <c r="AP25" s="44">
        <v>0</v>
      </c>
      <c r="AQ25" s="44">
        <v>0</v>
      </c>
      <c r="AR25" s="44">
        <v>0</v>
      </c>
      <c r="AS25" s="44"/>
      <c r="AT25" s="44">
        <f>SUM(P25:AR25)</f>
        <v>0</v>
      </c>
      <c r="AU25" s="44">
        <f t="shared" si="0"/>
        <v>0</v>
      </c>
      <c r="AV25" s="44">
        <f t="shared" si="1"/>
        <v>0</v>
      </c>
      <c r="AW25" s="44">
        <f>SUM(S25:T25)</f>
        <v>0</v>
      </c>
      <c r="AX25" s="44">
        <f t="shared" si="2"/>
        <v>0</v>
      </c>
      <c r="AY25" s="138">
        <f t="shared" si="3"/>
        <v>0</v>
      </c>
      <c r="AZ25" s="44">
        <f t="shared" si="4"/>
        <v>0</v>
      </c>
      <c r="BA25" s="44">
        <f t="shared" si="5"/>
        <v>0</v>
      </c>
      <c r="BB25" s="44">
        <v>0</v>
      </c>
      <c r="BC25" s="44">
        <f>SUM(AM25,AF25,AB25,Q25)</f>
        <v>0</v>
      </c>
      <c r="BD25" s="44">
        <f t="shared" si="6"/>
        <v>0</v>
      </c>
    </row>
    <row r="26" spans="1:56" ht="15.75" customHeight="1" x14ac:dyDescent="0.3">
      <c r="A26" s="44" t="s">
        <v>652</v>
      </c>
      <c r="B26" s="44" t="s">
        <v>1697</v>
      </c>
      <c r="C26" s="44" t="s">
        <v>652</v>
      </c>
      <c r="D26" s="44">
        <v>2017</v>
      </c>
      <c r="E26" s="45">
        <v>42929</v>
      </c>
      <c r="F26" s="44" t="s">
        <v>19</v>
      </c>
      <c r="G26" s="44" t="s">
        <v>1753</v>
      </c>
      <c r="H26" s="44" t="s">
        <v>1698</v>
      </c>
      <c r="I26" s="44"/>
      <c r="J26" s="44">
        <v>0</v>
      </c>
      <c r="K26" s="44">
        <v>0</v>
      </c>
      <c r="L26" s="44">
        <v>0</v>
      </c>
      <c r="M26" s="44">
        <v>0</v>
      </c>
      <c r="N26" s="44">
        <v>0</v>
      </c>
      <c r="O26" s="44">
        <v>0</v>
      </c>
      <c r="P26" s="44">
        <v>0</v>
      </c>
      <c r="Q26" s="44">
        <v>0</v>
      </c>
      <c r="R26" s="44">
        <v>2</v>
      </c>
      <c r="S26" s="44">
        <v>0</v>
      </c>
      <c r="T26" s="44">
        <v>0</v>
      </c>
      <c r="U26" s="44">
        <v>0</v>
      </c>
      <c r="V26" s="44">
        <v>0</v>
      </c>
      <c r="W26" s="44">
        <v>0</v>
      </c>
      <c r="X26" s="44">
        <v>0</v>
      </c>
      <c r="Y26" s="44">
        <v>0</v>
      </c>
      <c r="Z26" s="44">
        <v>0</v>
      </c>
      <c r="AA26" s="44">
        <v>0</v>
      </c>
      <c r="AB26" s="44">
        <v>0</v>
      </c>
      <c r="AC26" s="44">
        <v>6</v>
      </c>
      <c r="AD26" s="44">
        <v>0</v>
      </c>
      <c r="AE26" s="44">
        <v>0</v>
      </c>
      <c r="AF26" s="44">
        <v>0</v>
      </c>
      <c r="AG26" s="44">
        <v>0</v>
      </c>
      <c r="AH26" s="44">
        <v>0</v>
      </c>
      <c r="AI26" s="44">
        <v>0</v>
      </c>
      <c r="AJ26" s="44">
        <v>0</v>
      </c>
      <c r="AK26" s="44">
        <v>0</v>
      </c>
      <c r="AL26" s="44">
        <v>0</v>
      </c>
      <c r="AM26" s="44">
        <v>0</v>
      </c>
      <c r="AN26" s="44">
        <v>0</v>
      </c>
      <c r="AO26" s="44">
        <v>0</v>
      </c>
      <c r="AP26" s="44">
        <v>0</v>
      </c>
      <c r="AQ26" s="44">
        <v>0</v>
      </c>
      <c r="AR26" s="44">
        <v>0</v>
      </c>
      <c r="AS26" s="44"/>
      <c r="AT26" s="44">
        <f>SUM(P26:AR26)</f>
        <v>8</v>
      </c>
      <c r="AU26" s="44">
        <f t="shared" si="0"/>
        <v>6</v>
      </c>
      <c r="AV26" s="44">
        <f t="shared" si="1"/>
        <v>2</v>
      </c>
      <c r="AW26" s="44">
        <f>SUM(S26:T26)</f>
        <v>0</v>
      </c>
      <c r="AX26" s="44">
        <f t="shared" si="2"/>
        <v>0</v>
      </c>
      <c r="AY26" s="138">
        <f t="shared" si="3"/>
        <v>0</v>
      </c>
      <c r="AZ26" s="44">
        <f t="shared" si="4"/>
        <v>0</v>
      </c>
      <c r="BA26" s="44">
        <f t="shared" si="5"/>
        <v>0</v>
      </c>
      <c r="BB26" s="44">
        <v>0</v>
      </c>
      <c r="BC26" s="44">
        <f>SUM(AM26,AF26,AB26,Q26)</f>
        <v>0</v>
      </c>
      <c r="BD26" s="44">
        <f t="shared" si="6"/>
        <v>8</v>
      </c>
    </row>
    <row r="27" spans="1:56" ht="15.75" customHeight="1" x14ac:dyDescent="0.3">
      <c r="A27" s="44" t="s">
        <v>652</v>
      </c>
      <c r="B27" s="44" t="s">
        <v>1697</v>
      </c>
      <c r="C27" s="44" t="s">
        <v>652</v>
      </c>
      <c r="D27" s="44">
        <v>2017</v>
      </c>
      <c r="E27" s="45">
        <v>42929</v>
      </c>
      <c r="F27" s="44" t="s">
        <v>19</v>
      </c>
      <c r="G27" s="44" t="s">
        <v>1753</v>
      </c>
      <c r="H27" s="44" t="s">
        <v>1699</v>
      </c>
      <c r="I27" s="44"/>
      <c r="J27" s="44">
        <v>0</v>
      </c>
      <c r="K27" s="44">
        <v>0</v>
      </c>
      <c r="L27" s="44">
        <v>0</v>
      </c>
      <c r="M27" s="44">
        <v>0</v>
      </c>
      <c r="N27" s="44">
        <v>0</v>
      </c>
      <c r="O27" s="44">
        <v>0</v>
      </c>
      <c r="P27" s="44">
        <v>0</v>
      </c>
      <c r="Q27" s="44">
        <v>0</v>
      </c>
      <c r="R27" s="44">
        <v>1</v>
      </c>
      <c r="S27" s="44">
        <v>0</v>
      </c>
      <c r="T27" s="44">
        <v>0</v>
      </c>
      <c r="U27" s="44">
        <v>0</v>
      </c>
      <c r="V27" s="44">
        <v>0</v>
      </c>
      <c r="W27" s="44">
        <v>0</v>
      </c>
      <c r="X27" s="44">
        <v>0</v>
      </c>
      <c r="Y27" s="44">
        <v>0</v>
      </c>
      <c r="Z27" s="44">
        <v>0</v>
      </c>
      <c r="AA27" s="44">
        <v>0</v>
      </c>
      <c r="AB27" s="44">
        <v>0</v>
      </c>
      <c r="AC27" s="44">
        <v>0</v>
      </c>
      <c r="AD27" s="44">
        <v>0</v>
      </c>
      <c r="AE27" s="44">
        <v>1</v>
      </c>
      <c r="AF27" s="44">
        <v>0</v>
      </c>
      <c r="AG27" s="44">
        <v>0</v>
      </c>
      <c r="AH27" s="44">
        <v>0</v>
      </c>
      <c r="AI27" s="44">
        <v>0</v>
      </c>
      <c r="AJ27" s="44">
        <v>0</v>
      </c>
      <c r="AK27" s="44">
        <v>0</v>
      </c>
      <c r="AL27" s="44">
        <v>0</v>
      </c>
      <c r="AM27" s="44">
        <v>0</v>
      </c>
      <c r="AN27" s="44">
        <v>0</v>
      </c>
      <c r="AO27" s="44">
        <v>0</v>
      </c>
      <c r="AP27" s="44">
        <v>0</v>
      </c>
      <c r="AQ27" s="44">
        <v>0</v>
      </c>
      <c r="AR27" s="44">
        <v>2</v>
      </c>
      <c r="AS27" s="44"/>
      <c r="AT27" s="44">
        <f>SUM(P27:AR27)</f>
        <v>4</v>
      </c>
      <c r="AU27" s="44">
        <f t="shared" si="0"/>
        <v>1</v>
      </c>
      <c r="AV27" s="44">
        <f t="shared" si="1"/>
        <v>1</v>
      </c>
      <c r="AW27" s="44">
        <f>SUM(S27:T27)</f>
        <v>0</v>
      </c>
      <c r="AX27" s="44">
        <f t="shared" si="2"/>
        <v>2</v>
      </c>
      <c r="AY27" s="138">
        <f t="shared" si="3"/>
        <v>0</v>
      </c>
      <c r="AZ27" s="44">
        <f t="shared" si="4"/>
        <v>0</v>
      </c>
      <c r="BA27" s="44">
        <f t="shared" si="5"/>
        <v>0</v>
      </c>
      <c r="BB27" s="44">
        <v>0</v>
      </c>
      <c r="BC27" s="44">
        <f>SUM(AM27,AF27,AB27,Q27)</f>
        <v>0</v>
      </c>
      <c r="BD27" s="44">
        <f t="shared" si="6"/>
        <v>4</v>
      </c>
    </row>
    <row r="28" spans="1:56" ht="15.75" customHeight="1" x14ac:dyDescent="0.3">
      <c r="A28" s="44" t="s">
        <v>652</v>
      </c>
      <c r="B28" s="44" t="s">
        <v>1697</v>
      </c>
      <c r="C28" s="44" t="s">
        <v>652</v>
      </c>
      <c r="D28" s="44">
        <v>2017</v>
      </c>
      <c r="E28" s="45">
        <v>42929</v>
      </c>
      <c r="F28" s="44" t="s">
        <v>19</v>
      </c>
      <c r="G28" s="44" t="s">
        <v>1753</v>
      </c>
      <c r="H28" s="44" t="s">
        <v>1700</v>
      </c>
      <c r="I28" s="44">
        <f>SUM(J28:AR28)</f>
        <v>10</v>
      </c>
      <c r="J28" s="44">
        <v>0</v>
      </c>
      <c r="K28" s="44">
        <v>0</v>
      </c>
      <c r="L28" s="44">
        <v>4</v>
      </c>
      <c r="M28" s="44">
        <v>0</v>
      </c>
      <c r="N28" s="44">
        <v>5</v>
      </c>
      <c r="O28" s="44">
        <v>0</v>
      </c>
      <c r="P28" s="44">
        <v>0</v>
      </c>
      <c r="Q28" s="44">
        <v>0</v>
      </c>
      <c r="R28" s="44">
        <v>1</v>
      </c>
      <c r="S28" s="44">
        <v>0</v>
      </c>
      <c r="T28" s="44">
        <v>0</v>
      </c>
      <c r="U28" s="44">
        <v>0</v>
      </c>
      <c r="V28" s="44">
        <v>0</v>
      </c>
      <c r="W28" s="44">
        <v>0</v>
      </c>
      <c r="X28" s="44">
        <v>0</v>
      </c>
      <c r="Y28" s="44">
        <v>0</v>
      </c>
      <c r="Z28" s="44">
        <v>0</v>
      </c>
      <c r="AA28" s="44">
        <v>0</v>
      </c>
      <c r="AB28" s="44">
        <v>0</v>
      </c>
      <c r="AC28" s="44">
        <v>0</v>
      </c>
      <c r="AD28" s="44">
        <v>0</v>
      </c>
      <c r="AE28" s="44">
        <v>0</v>
      </c>
      <c r="AF28" s="44">
        <v>0</v>
      </c>
      <c r="AG28" s="44">
        <v>0</v>
      </c>
      <c r="AH28" s="44">
        <v>0</v>
      </c>
      <c r="AI28" s="44">
        <v>0</v>
      </c>
      <c r="AJ28" s="44">
        <v>0</v>
      </c>
      <c r="AK28" s="44">
        <v>0</v>
      </c>
      <c r="AL28" s="44">
        <v>0</v>
      </c>
      <c r="AM28" s="44">
        <v>0</v>
      </c>
      <c r="AN28" s="44">
        <v>0</v>
      </c>
      <c r="AO28" s="44">
        <v>0</v>
      </c>
      <c r="AP28" s="44">
        <v>0</v>
      </c>
      <c r="AQ28" s="44">
        <v>0</v>
      </c>
      <c r="AR28" s="44">
        <v>0</v>
      </c>
      <c r="AS28" s="44"/>
      <c r="AT28" s="44">
        <f>SUM(P28:AR28)</f>
        <v>1</v>
      </c>
      <c r="AU28" s="44">
        <f t="shared" si="0"/>
        <v>0</v>
      </c>
      <c r="AV28" s="44">
        <f t="shared" si="1"/>
        <v>1</v>
      </c>
      <c r="AW28" s="44">
        <f>SUM(S28:T28)</f>
        <v>0</v>
      </c>
      <c r="AX28" s="44">
        <f t="shared" si="2"/>
        <v>0</v>
      </c>
      <c r="AY28" s="138">
        <f t="shared" si="3"/>
        <v>0</v>
      </c>
      <c r="AZ28" s="44">
        <f t="shared" si="4"/>
        <v>0</v>
      </c>
      <c r="BA28" s="44">
        <f t="shared" si="5"/>
        <v>0</v>
      </c>
      <c r="BB28" s="44">
        <v>0</v>
      </c>
      <c r="BC28" s="44">
        <f>SUM(AM28,AF28,AB28,Q28)</f>
        <v>0</v>
      </c>
      <c r="BD28" s="44">
        <f t="shared" si="6"/>
        <v>1</v>
      </c>
    </row>
    <row r="29" spans="1:56" ht="15.75" customHeight="1" x14ac:dyDescent="0.3">
      <c r="A29" s="44" t="s">
        <v>652</v>
      </c>
      <c r="B29" s="44" t="s">
        <v>1703</v>
      </c>
      <c r="C29" s="44" t="s">
        <v>1703</v>
      </c>
      <c r="D29" s="44">
        <v>2017</v>
      </c>
      <c r="E29" s="45">
        <v>42929</v>
      </c>
      <c r="F29" s="44" t="s">
        <v>19</v>
      </c>
      <c r="G29" s="44" t="s">
        <v>1754</v>
      </c>
      <c r="H29" s="44" t="s">
        <v>1698</v>
      </c>
      <c r="I29" s="44"/>
      <c r="J29" s="44">
        <v>0</v>
      </c>
      <c r="K29" s="44">
        <v>0</v>
      </c>
      <c r="L29" s="44">
        <v>0</v>
      </c>
      <c r="M29" s="44">
        <v>0</v>
      </c>
      <c r="N29" s="44">
        <v>0</v>
      </c>
      <c r="O29" s="44">
        <v>0</v>
      </c>
      <c r="P29" s="44">
        <v>0</v>
      </c>
      <c r="Q29" s="44">
        <v>0</v>
      </c>
      <c r="R29" s="44">
        <v>9</v>
      </c>
      <c r="S29" s="44">
        <v>0</v>
      </c>
      <c r="T29" s="44">
        <v>1</v>
      </c>
      <c r="U29" s="44">
        <v>0</v>
      </c>
      <c r="V29" s="44">
        <v>0</v>
      </c>
      <c r="W29" s="44">
        <v>0</v>
      </c>
      <c r="X29" s="44">
        <v>0</v>
      </c>
      <c r="Y29" s="44">
        <v>0</v>
      </c>
      <c r="Z29" s="44">
        <v>0</v>
      </c>
      <c r="AA29" s="44">
        <v>0</v>
      </c>
      <c r="AB29" s="44">
        <v>0</v>
      </c>
      <c r="AC29" s="44">
        <v>1</v>
      </c>
      <c r="AD29" s="44">
        <v>0</v>
      </c>
      <c r="AE29" s="44">
        <v>0</v>
      </c>
      <c r="AF29" s="44">
        <v>0</v>
      </c>
      <c r="AG29" s="44">
        <v>0</v>
      </c>
      <c r="AH29" s="44">
        <v>0</v>
      </c>
      <c r="AI29" s="44">
        <v>0</v>
      </c>
      <c r="AJ29" s="44">
        <v>0</v>
      </c>
      <c r="AK29" s="44">
        <v>0</v>
      </c>
      <c r="AL29" s="44">
        <v>0</v>
      </c>
      <c r="AM29" s="44">
        <v>0</v>
      </c>
      <c r="AN29" s="44">
        <v>0</v>
      </c>
      <c r="AO29" s="44">
        <v>0</v>
      </c>
      <c r="AP29" s="44">
        <v>0</v>
      </c>
      <c r="AQ29" s="44">
        <v>0</v>
      </c>
      <c r="AR29" s="44">
        <v>0</v>
      </c>
      <c r="AS29" s="44" t="s">
        <v>1755</v>
      </c>
      <c r="AT29" s="44">
        <f>SUM(P29:AR29)</f>
        <v>11</v>
      </c>
      <c r="AU29" s="44">
        <f t="shared" si="0"/>
        <v>1</v>
      </c>
      <c r="AV29" s="44">
        <f t="shared" si="1"/>
        <v>9</v>
      </c>
      <c r="AW29" s="44">
        <f>SUM(S29:T29)</f>
        <v>1</v>
      </c>
      <c r="AX29" s="44">
        <f t="shared" si="2"/>
        <v>0</v>
      </c>
      <c r="AY29" s="138">
        <f t="shared" si="3"/>
        <v>0</v>
      </c>
      <c r="AZ29" s="44">
        <f t="shared" si="4"/>
        <v>0</v>
      </c>
      <c r="BA29" s="44">
        <f t="shared" si="5"/>
        <v>0</v>
      </c>
      <c r="BB29" s="44">
        <v>0</v>
      </c>
      <c r="BC29" s="44">
        <f>SUM(AM29,AF29,AB29,Q29)</f>
        <v>0</v>
      </c>
      <c r="BD29" s="44">
        <f t="shared" si="6"/>
        <v>11</v>
      </c>
    </row>
    <row r="30" spans="1:56" ht="15.75" customHeight="1" x14ac:dyDescent="0.3">
      <c r="A30" s="44" t="s">
        <v>652</v>
      </c>
      <c r="B30" s="44" t="s">
        <v>1703</v>
      </c>
      <c r="C30" s="44" t="s">
        <v>1703</v>
      </c>
      <c r="D30" s="44">
        <v>2017</v>
      </c>
      <c r="E30" s="45">
        <v>42929</v>
      </c>
      <c r="F30" s="44" t="s">
        <v>19</v>
      </c>
      <c r="G30" s="44" t="s">
        <v>1754</v>
      </c>
      <c r="H30" s="44" t="s">
        <v>1699</v>
      </c>
      <c r="I30" s="44"/>
      <c r="J30" s="44">
        <v>0</v>
      </c>
      <c r="K30" s="44">
        <v>0</v>
      </c>
      <c r="L30" s="44">
        <v>0</v>
      </c>
      <c r="M30" s="44">
        <v>0</v>
      </c>
      <c r="N30" s="44">
        <v>0</v>
      </c>
      <c r="O30" s="44">
        <v>0</v>
      </c>
      <c r="P30" s="44">
        <v>0</v>
      </c>
      <c r="Q30" s="44">
        <v>0</v>
      </c>
      <c r="R30" s="44">
        <v>0</v>
      </c>
      <c r="S30" s="44">
        <v>0</v>
      </c>
      <c r="T30" s="44">
        <v>2</v>
      </c>
      <c r="U30" s="44">
        <v>0</v>
      </c>
      <c r="V30" s="44">
        <v>0</v>
      </c>
      <c r="W30" s="44">
        <v>0</v>
      </c>
      <c r="X30" s="44">
        <v>0</v>
      </c>
      <c r="Y30" s="44">
        <v>0</v>
      </c>
      <c r="Z30" s="44">
        <v>0</v>
      </c>
      <c r="AA30" s="44">
        <v>0</v>
      </c>
      <c r="AB30" s="44">
        <v>0</v>
      </c>
      <c r="AC30" s="44">
        <v>0</v>
      </c>
      <c r="AD30" s="44">
        <v>0</v>
      </c>
      <c r="AE30" s="44">
        <v>0</v>
      </c>
      <c r="AF30" s="44">
        <v>0</v>
      </c>
      <c r="AG30" s="44">
        <v>0</v>
      </c>
      <c r="AH30" s="44">
        <v>0</v>
      </c>
      <c r="AI30" s="44">
        <v>0</v>
      </c>
      <c r="AJ30" s="44">
        <v>0</v>
      </c>
      <c r="AK30" s="44">
        <v>0</v>
      </c>
      <c r="AL30" s="44">
        <v>0</v>
      </c>
      <c r="AM30" s="44">
        <v>0</v>
      </c>
      <c r="AN30" s="44">
        <v>0</v>
      </c>
      <c r="AO30" s="44">
        <v>0</v>
      </c>
      <c r="AP30" s="44">
        <v>0</v>
      </c>
      <c r="AQ30" s="44">
        <v>0</v>
      </c>
      <c r="AR30" s="44">
        <v>0</v>
      </c>
      <c r="AS30" s="44"/>
      <c r="AT30" s="44">
        <f>SUM(P30:AR30)</f>
        <v>2</v>
      </c>
      <c r="AU30" s="44">
        <f t="shared" si="0"/>
        <v>0</v>
      </c>
      <c r="AV30" s="44">
        <f t="shared" si="1"/>
        <v>0</v>
      </c>
      <c r="AW30" s="44">
        <f>SUM(S30:T30)</f>
        <v>2</v>
      </c>
      <c r="AX30" s="44">
        <f t="shared" si="2"/>
        <v>0</v>
      </c>
      <c r="AY30" s="138">
        <f t="shared" si="3"/>
        <v>0</v>
      </c>
      <c r="AZ30" s="44">
        <f t="shared" si="4"/>
        <v>0</v>
      </c>
      <c r="BA30" s="44">
        <f t="shared" si="5"/>
        <v>0</v>
      </c>
      <c r="BB30" s="44">
        <v>0</v>
      </c>
      <c r="BC30" s="44">
        <f>SUM(AM30,AF30,AB30,Q30)</f>
        <v>0</v>
      </c>
      <c r="BD30" s="44">
        <f t="shared" si="6"/>
        <v>2</v>
      </c>
    </row>
    <row r="31" spans="1:56" ht="15.75" customHeight="1" x14ac:dyDescent="0.3">
      <c r="A31" s="44" t="s">
        <v>652</v>
      </c>
      <c r="B31" s="44" t="s">
        <v>1703</v>
      </c>
      <c r="C31" s="44" t="s">
        <v>1703</v>
      </c>
      <c r="D31" s="44">
        <v>2017</v>
      </c>
      <c r="E31" s="45">
        <v>42929</v>
      </c>
      <c r="F31" s="44" t="s">
        <v>19</v>
      </c>
      <c r="G31" s="44" t="s">
        <v>1754</v>
      </c>
      <c r="H31" s="44" t="s">
        <v>1700</v>
      </c>
      <c r="I31" s="44">
        <f>SUM(J31:AR31)</f>
        <v>10</v>
      </c>
      <c r="J31" s="44">
        <v>0</v>
      </c>
      <c r="K31" s="44">
        <v>0</v>
      </c>
      <c r="L31" s="44">
        <v>0</v>
      </c>
      <c r="M31" s="44">
        <v>0</v>
      </c>
      <c r="N31" s="44">
        <v>8</v>
      </c>
      <c r="O31" s="44">
        <v>0</v>
      </c>
      <c r="P31" s="44">
        <v>0</v>
      </c>
      <c r="Q31" s="44">
        <v>0</v>
      </c>
      <c r="R31" s="44">
        <v>2</v>
      </c>
      <c r="S31" s="44">
        <v>0</v>
      </c>
      <c r="T31" s="44">
        <v>0</v>
      </c>
      <c r="U31" s="44">
        <v>0</v>
      </c>
      <c r="V31" s="44">
        <v>0</v>
      </c>
      <c r="W31" s="44">
        <v>0</v>
      </c>
      <c r="X31" s="44">
        <v>0</v>
      </c>
      <c r="Y31" s="44">
        <v>0</v>
      </c>
      <c r="Z31" s="44">
        <v>0</v>
      </c>
      <c r="AA31" s="44">
        <v>0</v>
      </c>
      <c r="AB31" s="44">
        <v>0</v>
      </c>
      <c r="AC31" s="44">
        <v>0</v>
      </c>
      <c r="AD31" s="44">
        <v>0</v>
      </c>
      <c r="AE31" s="44">
        <v>0</v>
      </c>
      <c r="AF31" s="44">
        <v>0</v>
      </c>
      <c r="AG31" s="44">
        <v>0</v>
      </c>
      <c r="AH31" s="44">
        <v>0</v>
      </c>
      <c r="AI31" s="44">
        <v>0</v>
      </c>
      <c r="AJ31" s="44">
        <v>0</v>
      </c>
      <c r="AK31" s="44">
        <v>0</v>
      </c>
      <c r="AL31" s="44">
        <v>0</v>
      </c>
      <c r="AM31" s="44">
        <v>0</v>
      </c>
      <c r="AN31" s="44">
        <v>0</v>
      </c>
      <c r="AO31" s="44">
        <v>0</v>
      </c>
      <c r="AP31" s="44">
        <v>0</v>
      </c>
      <c r="AQ31" s="44">
        <v>0</v>
      </c>
      <c r="AR31" s="44">
        <v>0</v>
      </c>
      <c r="AS31" s="44"/>
      <c r="AT31" s="44">
        <f>SUM(P31:AR31)</f>
        <v>2</v>
      </c>
      <c r="AU31" s="44">
        <f t="shared" si="0"/>
        <v>0</v>
      </c>
      <c r="AV31" s="44">
        <f t="shared" si="1"/>
        <v>2</v>
      </c>
      <c r="AW31" s="44">
        <f>SUM(S31:T31)</f>
        <v>0</v>
      </c>
      <c r="AX31" s="44">
        <f t="shared" si="2"/>
        <v>0</v>
      </c>
      <c r="AY31" s="138">
        <f t="shared" si="3"/>
        <v>0</v>
      </c>
      <c r="AZ31" s="44">
        <f t="shared" si="4"/>
        <v>0</v>
      </c>
      <c r="BA31" s="44">
        <f t="shared" si="5"/>
        <v>0</v>
      </c>
      <c r="BB31" s="44">
        <v>0</v>
      </c>
      <c r="BC31" s="44">
        <f>SUM(AM31,AF31,AB31,Q31)</f>
        <v>0</v>
      </c>
      <c r="BD31" s="44">
        <f t="shared" si="6"/>
        <v>2</v>
      </c>
    </row>
    <row r="32" spans="1:56" ht="15.75" customHeight="1" x14ac:dyDescent="0.3">
      <c r="A32" s="44" t="s">
        <v>652</v>
      </c>
      <c r="B32" s="44" t="s">
        <v>1697</v>
      </c>
      <c r="C32" s="44" t="s">
        <v>652</v>
      </c>
      <c r="D32" s="44">
        <v>2017</v>
      </c>
      <c r="E32" s="45">
        <v>42929</v>
      </c>
      <c r="F32" s="44" t="s">
        <v>19</v>
      </c>
      <c r="G32" s="44" t="s">
        <v>1756</v>
      </c>
      <c r="H32" s="44" t="s">
        <v>1698</v>
      </c>
      <c r="I32" s="44"/>
      <c r="J32" s="44">
        <v>0</v>
      </c>
      <c r="K32" s="44">
        <v>0</v>
      </c>
      <c r="L32" s="44">
        <v>0</v>
      </c>
      <c r="M32" s="44">
        <v>0</v>
      </c>
      <c r="N32" s="44">
        <v>0</v>
      </c>
      <c r="O32" s="44">
        <v>0</v>
      </c>
      <c r="P32" s="44">
        <v>0</v>
      </c>
      <c r="Q32" s="44">
        <v>0</v>
      </c>
      <c r="R32" s="44">
        <v>3</v>
      </c>
      <c r="S32" s="44">
        <v>0</v>
      </c>
      <c r="T32" s="44">
        <v>0</v>
      </c>
      <c r="U32" s="44">
        <v>0</v>
      </c>
      <c r="V32" s="44">
        <v>0</v>
      </c>
      <c r="W32" s="44">
        <v>0</v>
      </c>
      <c r="X32" s="44">
        <v>0</v>
      </c>
      <c r="Y32" s="44">
        <v>0</v>
      </c>
      <c r="Z32" s="44">
        <v>0</v>
      </c>
      <c r="AA32" s="44">
        <v>0</v>
      </c>
      <c r="AB32" s="44">
        <v>0</v>
      </c>
      <c r="AC32" s="44">
        <v>0</v>
      </c>
      <c r="AD32" s="44">
        <v>0</v>
      </c>
      <c r="AE32" s="44">
        <v>0</v>
      </c>
      <c r="AF32" s="44">
        <v>0</v>
      </c>
      <c r="AG32" s="44">
        <v>0</v>
      </c>
      <c r="AH32" s="44">
        <v>0</v>
      </c>
      <c r="AI32" s="44">
        <v>0</v>
      </c>
      <c r="AJ32" s="44">
        <v>0</v>
      </c>
      <c r="AK32" s="44">
        <v>0</v>
      </c>
      <c r="AL32" s="44">
        <v>0</v>
      </c>
      <c r="AM32" s="44">
        <v>0</v>
      </c>
      <c r="AN32" s="44">
        <v>0</v>
      </c>
      <c r="AO32" s="44">
        <v>0</v>
      </c>
      <c r="AP32" s="44">
        <v>0</v>
      </c>
      <c r="AQ32" s="44">
        <v>0</v>
      </c>
      <c r="AR32" s="44">
        <v>0</v>
      </c>
      <c r="AS32" s="44" t="s">
        <v>1757</v>
      </c>
      <c r="AT32" s="44">
        <f>SUM(P32:AR32)</f>
        <v>3</v>
      </c>
      <c r="AU32" s="44">
        <f t="shared" si="0"/>
        <v>0</v>
      </c>
      <c r="AV32" s="44">
        <f t="shared" si="1"/>
        <v>3</v>
      </c>
      <c r="AW32" s="44">
        <f>SUM(S32:T32)</f>
        <v>0</v>
      </c>
      <c r="AX32" s="44">
        <f t="shared" si="2"/>
        <v>0</v>
      </c>
      <c r="AY32" s="138">
        <f t="shared" si="3"/>
        <v>0</v>
      </c>
      <c r="AZ32" s="44">
        <f t="shared" si="4"/>
        <v>0</v>
      </c>
      <c r="BA32" s="44">
        <f t="shared" si="5"/>
        <v>0</v>
      </c>
      <c r="BB32" s="44">
        <v>0</v>
      </c>
      <c r="BC32" s="44">
        <f>SUM(AM32,AF32,AB32,Q32)</f>
        <v>0</v>
      </c>
      <c r="BD32" s="44">
        <f t="shared" si="6"/>
        <v>3</v>
      </c>
    </row>
    <row r="33" spans="1:56" ht="15.75" customHeight="1" x14ac:dyDescent="0.3">
      <c r="A33" s="44" t="s">
        <v>652</v>
      </c>
      <c r="B33" s="44" t="s">
        <v>1697</v>
      </c>
      <c r="C33" s="44" t="s">
        <v>652</v>
      </c>
      <c r="D33" s="44">
        <v>2017</v>
      </c>
      <c r="E33" s="45">
        <v>42929</v>
      </c>
      <c r="F33" s="44" t="s">
        <v>19</v>
      </c>
      <c r="G33" s="44" t="s">
        <v>1756</v>
      </c>
      <c r="H33" s="44" t="s">
        <v>1699</v>
      </c>
      <c r="I33" s="44"/>
      <c r="J33" s="44">
        <v>0</v>
      </c>
      <c r="K33" s="44">
        <v>0</v>
      </c>
      <c r="L33" s="44">
        <v>0</v>
      </c>
      <c r="M33" s="44">
        <v>0</v>
      </c>
      <c r="N33" s="44">
        <v>0</v>
      </c>
      <c r="O33" s="44">
        <v>0</v>
      </c>
      <c r="P33" s="44">
        <v>0</v>
      </c>
      <c r="Q33" s="44">
        <v>0</v>
      </c>
      <c r="R33" s="44">
        <v>0</v>
      </c>
      <c r="S33" s="44">
        <v>0</v>
      </c>
      <c r="T33" s="44">
        <v>0</v>
      </c>
      <c r="U33" s="44">
        <v>0</v>
      </c>
      <c r="V33" s="44">
        <v>0</v>
      </c>
      <c r="W33" s="44">
        <v>0</v>
      </c>
      <c r="X33" s="44">
        <v>0</v>
      </c>
      <c r="Y33" s="44">
        <v>0</v>
      </c>
      <c r="Z33" s="44">
        <v>0</v>
      </c>
      <c r="AA33" s="44">
        <v>0</v>
      </c>
      <c r="AB33" s="44">
        <v>0</v>
      </c>
      <c r="AC33" s="44">
        <v>1</v>
      </c>
      <c r="AD33" s="44">
        <v>0</v>
      </c>
      <c r="AE33" s="44">
        <v>0</v>
      </c>
      <c r="AF33" s="44">
        <v>0</v>
      </c>
      <c r="AG33" s="44">
        <v>0</v>
      </c>
      <c r="AH33" s="44">
        <v>0</v>
      </c>
      <c r="AI33" s="44">
        <v>0</v>
      </c>
      <c r="AJ33" s="44">
        <v>0</v>
      </c>
      <c r="AK33" s="44">
        <v>0</v>
      </c>
      <c r="AL33" s="44">
        <v>0</v>
      </c>
      <c r="AM33" s="44">
        <v>0</v>
      </c>
      <c r="AN33" s="44">
        <v>0</v>
      </c>
      <c r="AO33" s="44">
        <v>0</v>
      </c>
      <c r="AP33" s="44">
        <v>0</v>
      </c>
      <c r="AQ33" s="44">
        <v>0</v>
      </c>
      <c r="AR33" s="44">
        <v>1</v>
      </c>
      <c r="AS33" s="44"/>
      <c r="AT33" s="44">
        <f>SUM(P33:AR33)</f>
        <v>2</v>
      </c>
      <c r="AU33" s="44">
        <f t="shared" si="0"/>
        <v>1</v>
      </c>
      <c r="AV33" s="44">
        <f t="shared" si="1"/>
        <v>0</v>
      </c>
      <c r="AW33" s="44">
        <f>SUM(S33:T33)</f>
        <v>0</v>
      </c>
      <c r="AX33" s="44">
        <f t="shared" si="2"/>
        <v>1</v>
      </c>
      <c r="AY33" s="138">
        <f t="shared" si="3"/>
        <v>0</v>
      </c>
      <c r="AZ33" s="44">
        <f t="shared" si="4"/>
        <v>0</v>
      </c>
      <c r="BA33" s="44">
        <f t="shared" si="5"/>
        <v>0</v>
      </c>
      <c r="BB33" s="44">
        <v>0</v>
      </c>
      <c r="BC33" s="44">
        <f>SUM(AM33,AF33,AB33,Q33)</f>
        <v>0</v>
      </c>
      <c r="BD33" s="44">
        <f t="shared" si="6"/>
        <v>2</v>
      </c>
    </row>
    <row r="34" spans="1:56" ht="15.75" customHeight="1" x14ac:dyDescent="0.3">
      <c r="A34" s="44" t="s">
        <v>652</v>
      </c>
      <c r="B34" s="44" t="s">
        <v>1697</v>
      </c>
      <c r="C34" s="44" t="s">
        <v>652</v>
      </c>
      <c r="D34" s="44">
        <v>2017</v>
      </c>
      <c r="E34" s="45">
        <v>42929</v>
      </c>
      <c r="F34" s="44" t="s">
        <v>19</v>
      </c>
      <c r="G34" s="44" t="s">
        <v>1756</v>
      </c>
      <c r="H34" s="44" t="s">
        <v>1700</v>
      </c>
      <c r="I34" s="44">
        <f>SUM(J34:AR34)</f>
        <v>10</v>
      </c>
      <c r="J34" s="44">
        <v>0</v>
      </c>
      <c r="K34" s="44">
        <v>0</v>
      </c>
      <c r="L34" s="44">
        <v>0</v>
      </c>
      <c r="M34" s="44">
        <v>0</v>
      </c>
      <c r="N34" s="44">
        <v>4</v>
      </c>
      <c r="O34" s="44">
        <v>5</v>
      </c>
      <c r="P34" s="44">
        <v>0</v>
      </c>
      <c r="Q34" s="44">
        <v>0</v>
      </c>
      <c r="R34" s="44">
        <v>1</v>
      </c>
      <c r="S34" s="44">
        <v>0</v>
      </c>
      <c r="T34" s="44">
        <v>0</v>
      </c>
      <c r="U34" s="44">
        <v>0</v>
      </c>
      <c r="V34" s="44">
        <v>0</v>
      </c>
      <c r="W34" s="44">
        <v>0</v>
      </c>
      <c r="X34" s="44">
        <v>0</v>
      </c>
      <c r="Y34" s="44">
        <v>0</v>
      </c>
      <c r="Z34" s="44">
        <v>0</v>
      </c>
      <c r="AA34" s="44">
        <v>0</v>
      </c>
      <c r="AB34" s="44">
        <v>0</v>
      </c>
      <c r="AC34" s="44">
        <v>0</v>
      </c>
      <c r="AD34" s="44">
        <v>0</v>
      </c>
      <c r="AE34" s="44">
        <v>0</v>
      </c>
      <c r="AF34" s="44">
        <v>0</v>
      </c>
      <c r="AG34" s="44">
        <v>0</v>
      </c>
      <c r="AH34" s="44">
        <v>0</v>
      </c>
      <c r="AI34" s="44">
        <v>0</v>
      </c>
      <c r="AJ34" s="44">
        <v>0</v>
      </c>
      <c r="AK34" s="44">
        <v>0</v>
      </c>
      <c r="AL34" s="44">
        <v>0</v>
      </c>
      <c r="AM34" s="44">
        <v>0</v>
      </c>
      <c r="AN34" s="44">
        <v>0</v>
      </c>
      <c r="AO34" s="44">
        <v>0</v>
      </c>
      <c r="AP34" s="44">
        <v>0</v>
      </c>
      <c r="AQ34" s="44">
        <v>0</v>
      </c>
      <c r="AR34" s="44">
        <v>0</v>
      </c>
      <c r="AS34" s="44"/>
      <c r="AT34" s="44">
        <f>SUM(P34:AR34)</f>
        <v>1</v>
      </c>
      <c r="AU34" s="44">
        <f t="shared" si="0"/>
        <v>0</v>
      </c>
      <c r="AV34" s="44">
        <f t="shared" si="1"/>
        <v>1</v>
      </c>
      <c r="AW34" s="44">
        <f>SUM(S34:T34)</f>
        <v>0</v>
      </c>
      <c r="AX34" s="44">
        <f t="shared" si="2"/>
        <v>0</v>
      </c>
      <c r="AY34" s="138">
        <f t="shared" si="3"/>
        <v>0</v>
      </c>
      <c r="AZ34" s="44">
        <f t="shared" si="4"/>
        <v>0</v>
      </c>
      <c r="BA34" s="44">
        <f t="shared" si="5"/>
        <v>0</v>
      </c>
      <c r="BB34" s="44">
        <v>0</v>
      </c>
      <c r="BC34" s="44">
        <f>SUM(AM34,AF34,AB34,Q34)</f>
        <v>0</v>
      </c>
      <c r="BD34" s="44">
        <f t="shared" si="6"/>
        <v>1</v>
      </c>
    </row>
    <row r="35" spans="1:56" ht="15.75" customHeight="1" x14ac:dyDescent="0.3">
      <c r="A35" s="44" t="s">
        <v>652</v>
      </c>
      <c r="B35" s="44" t="s">
        <v>1703</v>
      </c>
      <c r="C35" s="44" t="s">
        <v>1703</v>
      </c>
      <c r="D35" s="44">
        <v>2017</v>
      </c>
      <c r="E35" s="45">
        <v>42929</v>
      </c>
      <c r="F35" s="44" t="s">
        <v>19</v>
      </c>
      <c r="G35" s="44" t="s">
        <v>1758</v>
      </c>
      <c r="H35" s="44" t="s">
        <v>1698</v>
      </c>
      <c r="I35" s="44"/>
      <c r="J35" s="44">
        <v>0</v>
      </c>
      <c r="K35" s="44">
        <v>0</v>
      </c>
      <c r="L35" s="44">
        <v>0</v>
      </c>
      <c r="M35" s="44">
        <v>0</v>
      </c>
      <c r="N35" s="44">
        <v>0</v>
      </c>
      <c r="O35" s="44">
        <v>0</v>
      </c>
      <c r="P35" s="44">
        <v>0</v>
      </c>
      <c r="Q35" s="44">
        <v>0</v>
      </c>
      <c r="R35" s="44">
        <v>7</v>
      </c>
      <c r="S35" s="44">
        <v>0</v>
      </c>
      <c r="T35" s="44">
        <v>0</v>
      </c>
      <c r="U35" s="44">
        <v>1</v>
      </c>
      <c r="V35" s="44">
        <v>0</v>
      </c>
      <c r="W35" s="44">
        <v>0</v>
      </c>
      <c r="X35" s="44">
        <v>0</v>
      </c>
      <c r="Y35" s="44">
        <v>0</v>
      </c>
      <c r="Z35" s="44">
        <v>0</v>
      </c>
      <c r="AA35" s="44">
        <v>0</v>
      </c>
      <c r="AB35" s="44">
        <v>0</v>
      </c>
      <c r="AC35" s="44">
        <v>3</v>
      </c>
      <c r="AD35" s="44">
        <v>0</v>
      </c>
      <c r="AE35" s="44">
        <v>0</v>
      </c>
      <c r="AF35" s="44">
        <v>0</v>
      </c>
      <c r="AG35" s="44">
        <v>0</v>
      </c>
      <c r="AH35" s="44">
        <v>0</v>
      </c>
      <c r="AI35" s="44">
        <v>0</v>
      </c>
      <c r="AJ35" s="44">
        <v>0</v>
      </c>
      <c r="AK35" s="44">
        <v>0</v>
      </c>
      <c r="AL35" s="44">
        <v>0</v>
      </c>
      <c r="AM35" s="44">
        <v>0</v>
      </c>
      <c r="AN35" s="44">
        <v>0</v>
      </c>
      <c r="AO35" s="44">
        <v>0</v>
      </c>
      <c r="AP35" s="44">
        <v>0</v>
      </c>
      <c r="AQ35" s="44">
        <v>0</v>
      </c>
      <c r="AR35" s="44">
        <v>1</v>
      </c>
      <c r="AS35" s="44" t="s">
        <v>1759</v>
      </c>
      <c r="AT35" s="44">
        <f>SUM(P35:AR35)</f>
        <v>12</v>
      </c>
      <c r="AU35" s="44">
        <f t="shared" si="0"/>
        <v>4</v>
      </c>
      <c r="AV35" s="44">
        <f t="shared" si="1"/>
        <v>7</v>
      </c>
      <c r="AW35" s="44">
        <f>SUM(S35:T35)</f>
        <v>0</v>
      </c>
      <c r="AX35" s="44">
        <f t="shared" si="2"/>
        <v>1</v>
      </c>
      <c r="AY35" s="138">
        <f t="shared" si="3"/>
        <v>0</v>
      </c>
      <c r="AZ35" s="44">
        <f t="shared" si="4"/>
        <v>0</v>
      </c>
      <c r="BA35" s="44">
        <f t="shared" si="5"/>
        <v>0</v>
      </c>
      <c r="BB35" s="44">
        <v>0</v>
      </c>
      <c r="BC35" s="44">
        <f>SUM(AM35,AF35,AB35,Q35)</f>
        <v>0</v>
      </c>
      <c r="BD35" s="44">
        <f t="shared" si="6"/>
        <v>12</v>
      </c>
    </row>
    <row r="36" spans="1:56" ht="15.75" customHeight="1" x14ac:dyDescent="0.3">
      <c r="A36" s="44" t="s">
        <v>652</v>
      </c>
      <c r="B36" s="44" t="s">
        <v>1703</v>
      </c>
      <c r="C36" s="44" t="s">
        <v>1703</v>
      </c>
      <c r="D36" s="44">
        <v>2017</v>
      </c>
      <c r="E36" s="45">
        <v>42929</v>
      </c>
      <c r="F36" s="44" t="s">
        <v>19</v>
      </c>
      <c r="G36" s="44" t="s">
        <v>1758</v>
      </c>
      <c r="H36" s="44" t="s">
        <v>1699</v>
      </c>
      <c r="I36" s="44"/>
      <c r="J36" s="44">
        <v>0</v>
      </c>
      <c r="K36" s="44">
        <v>0</v>
      </c>
      <c r="L36" s="44">
        <v>0</v>
      </c>
      <c r="M36" s="44">
        <v>0</v>
      </c>
      <c r="N36" s="44">
        <v>0</v>
      </c>
      <c r="O36" s="44">
        <v>0</v>
      </c>
      <c r="P36" s="44">
        <v>0</v>
      </c>
      <c r="Q36" s="44">
        <v>0</v>
      </c>
      <c r="R36" s="44">
        <v>0</v>
      </c>
      <c r="S36" s="44">
        <v>0</v>
      </c>
      <c r="T36" s="44">
        <v>1</v>
      </c>
      <c r="U36" s="44">
        <v>0</v>
      </c>
      <c r="V36" s="44">
        <v>0</v>
      </c>
      <c r="W36" s="44">
        <v>0</v>
      </c>
      <c r="X36" s="44">
        <v>0</v>
      </c>
      <c r="Y36" s="44">
        <v>0</v>
      </c>
      <c r="Z36" s="44">
        <v>0</v>
      </c>
      <c r="AA36" s="44">
        <v>0</v>
      </c>
      <c r="AB36" s="44">
        <v>0</v>
      </c>
      <c r="AC36" s="44">
        <v>0</v>
      </c>
      <c r="AD36" s="44">
        <v>0</v>
      </c>
      <c r="AE36" s="44">
        <v>0</v>
      </c>
      <c r="AF36" s="44">
        <v>0</v>
      </c>
      <c r="AG36" s="44">
        <v>0</v>
      </c>
      <c r="AH36" s="44">
        <v>0</v>
      </c>
      <c r="AI36" s="44">
        <v>0</v>
      </c>
      <c r="AJ36" s="44">
        <v>0</v>
      </c>
      <c r="AK36" s="44">
        <v>0</v>
      </c>
      <c r="AL36" s="44">
        <v>0</v>
      </c>
      <c r="AM36" s="44">
        <v>0</v>
      </c>
      <c r="AN36" s="44">
        <v>0</v>
      </c>
      <c r="AO36" s="44">
        <v>0</v>
      </c>
      <c r="AP36" s="44">
        <v>0</v>
      </c>
      <c r="AQ36" s="44">
        <v>0</v>
      </c>
      <c r="AR36" s="44">
        <v>3</v>
      </c>
      <c r="AS36" s="44"/>
      <c r="AT36" s="44">
        <f>SUM(P36:AR36)</f>
        <v>4</v>
      </c>
      <c r="AU36" s="44">
        <f t="shared" si="0"/>
        <v>0</v>
      </c>
      <c r="AV36" s="44">
        <f t="shared" si="1"/>
        <v>0</v>
      </c>
      <c r="AW36" s="44">
        <f>SUM(S36:T36)</f>
        <v>1</v>
      </c>
      <c r="AX36" s="44">
        <f t="shared" si="2"/>
        <v>3</v>
      </c>
      <c r="AY36" s="138">
        <f t="shared" si="3"/>
        <v>0</v>
      </c>
      <c r="AZ36" s="44">
        <f t="shared" si="4"/>
        <v>0</v>
      </c>
      <c r="BA36" s="44">
        <f t="shared" si="5"/>
        <v>0</v>
      </c>
      <c r="BB36" s="44">
        <v>0</v>
      </c>
      <c r="BC36" s="44">
        <f>SUM(AM36,AF36,AB36,Q36)</f>
        <v>0</v>
      </c>
      <c r="BD36" s="44">
        <f t="shared" si="6"/>
        <v>4</v>
      </c>
    </row>
    <row r="37" spans="1:56" ht="15.75" customHeight="1" x14ac:dyDescent="0.3">
      <c r="A37" s="44" t="s">
        <v>652</v>
      </c>
      <c r="B37" s="44" t="s">
        <v>1703</v>
      </c>
      <c r="C37" s="44" t="s">
        <v>1703</v>
      </c>
      <c r="D37" s="44">
        <v>2017</v>
      </c>
      <c r="E37" s="45">
        <v>42929</v>
      </c>
      <c r="F37" s="44" t="s">
        <v>19</v>
      </c>
      <c r="G37" s="44" t="s">
        <v>1758</v>
      </c>
      <c r="H37" s="44" t="s">
        <v>1700</v>
      </c>
      <c r="I37" s="44">
        <f>SUM(J37:AR37)</f>
        <v>10</v>
      </c>
      <c r="J37" s="44">
        <v>0</v>
      </c>
      <c r="K37" s="44">
        <v>0</v>
      </c>
      <c r="L37" s="44">
        <v>1</v>
      </c>
      <c r="M37" s="44">
        <v>0</v>
      </c>
      <c r="N37" s="44">
        <v>6</v>
      </c>
      <c r="O37" s="44">
        <v>2</v>
      </c>
      <c r="P37" s="44">
        <v>0</v>
      </c>
      <c r="Q37" s="44">
        <v>0</v>
      </c>
      <c r="R37" s="44">
        <v>1</v>
      </c>
      <c r="S37" s="44">
        <v>0</v>
      </c>
      <c r="T37" s="44">
        <v>0</v>
      </c>
      <c r="U37" s="44">
        <v>0</v>
      </c>
      <c r="V37" s="44">
        <v>0</v>
      </c>
      <c r="W37" s="44">
        <v>0</v>
      </c>
      <c r="X37" s="44">
        <v>0</v>
      </c>
      <c r="Y37" s="44">
        <v>0</v>
      </c>
      <c r="Z37" s="44">
        <v>0</v>
      </c>
      <c r="AA37" s="44">
        <v>0</v>
      </c>
      <c r="AB37" s="44">
        <v>0</v>
      </c>
      <c r="AC37" s="44">
        <v>0</v>
      </c>
      <c r="AD37" s="44">
        <v>0</v>
      </c>
      <c r="AE37" s="44">
        <v>0</v>
      </c>
      <c r="AF37" s="44">
        <v>0</v>
      </c>
      <c r="AG37" s="44">
        <v>0</v>
      </c>
      <c r="AH37" s="44">
        <v>0</v>
      </c>
      <c r="AI37" s="44">
        <v>0</v>
      </c>
      <c r="AJ37" s="44">
        <v>0</v>
      </c>
      <c r="AK37" s="44">
        <v>0</v>
      </c>
      <c r="AL37" s="44">
        <v>0</v>
      </c>
      <c r="AM37" s="44">
        <v>0</v>
      </c>
      <c r="AN37" s="44">
        <v>0</v>
      </c>
      <c r="AO37" s="44">
        <v>0</v>
      </c>
      <c r="AP37" s="44">
        <v>0</v>
      </c>
      <c r="AQ37" s="44">
        <v>0</v>
      </c>
      <c r="AR37" s="44">
        <v>0</v>
      </c>
      <c r="AS37" s="44"/>
      <c r="AT37" s="44">
        <f>SUM(P37:AR37)</f>
        <v>1</v>
      </c>
      <c r="AU37" s="44">
        <f t="shared" si="0"/>
        <v>0</v>
      </c>
      <c r="AV37" s="44">
        <f t="shared" si="1"/>
        <v>1</v>
      </c>
      <c r="AW37" s="44">
        <f>SUM(S37:T37)</f>
        <v>0</v>
      </c>
      <c r="AX37" s="44">
        <f t="shared" si="2"/>
        <v>0</v>
      </c>
      <c r="AY37" s="138">
        <f t="shared" si="3"/>
        <v>0</v>
      </c>
      <c r="AZ37" s="44">
        <f t="shared" si="4"/>
        <v>0</v>
      </c>
      <c r="BA37" s="44">
        <f t="shared" si="5"/>
        <v>0</v>
      </c>
      <c r="BB37" s="44">
        <v>0</v>
      </c>
      <c r="BC37" s="44">
        <f>SUM(AM37,AF37,AB37,Q37)</f>
        <v>0</v>
      </c>
      <c r="BD37" s="44">
        <f t="shared" si="6"/>
        <v>1</v>
      </c>
    </row>
    <row r="38" spans="1:56" ht="15.75" customHeight="1" x14ac:dyDescent="0.3">
      <c r="A38" s="44" t="s">
        <v>652</v>
      </c>
      <c r="B38" s="44" t="s">
        <v>1305</v>
      </c>
      <c r="C38" s="44" t="s">
        <v>652</v>
      </c>
      <c r="D38" s="44">
        <v>2017</v>
      </c>
      <c r="E38" s="45">
        <v>42927</v>
      </c>
      <c r="F38" s="44" t="s">
        <v>137</v>
      </c>
      <c r="G38" s="44" t="s">
        <v>1741</v>
      </c>
      <c r="H38" s="44" t="s">
        <v>1698</v>
      </c>
      <c r="I38" s="44"/>
      <c r="J38" s="44">
        <v>0</v>
      </c>
      <c r="K38" s="44">
        <v>0</v>
      </c>
      <c r="L38" s="44">
        <v>0</v>
      </c>
      <c r="M38" s="44">
        <v>0</v>
      </c>
      <c r="N38" s="44">
        <v>0</v>
      </c>
      <c r="O38" s="44">
        <v>0</v>
      </c>
      <c r="P38" s="44">
        <v>0</v>
      </c>
      <c r="Q38" s="44">
        <v>0</v>
      </c>
      <c r="R38" s="44">
        <v>5</v>
      </c>
      <c r="S38" s="44">
        <v>0</v>
      </c>
      <c r="T38" s="44">
        <v>0</v>
      </c>
      <c r="U38" s="44">
        <v>0</v>
      </c>
      <c r="V38" s="44">
        <v>0</v>
      </c>
      <c r="W38" s="44">
        <v>0</v>
      </c>
      <c r="X38" s="44">
        <v>0</v>
      </c>
      <c r="Y38" s="44">
        <v>0</v>
      </c>
      <c r="Z38" s="44">
        <v>0</v>
      </c>
      <c r="AA38" s="44">
        <v>0</v>
      </c>
      <c r="AB38" s="44">
        <v>7</v>
      </c>
      <c r="AC38" s="44">
        <v>5</v>
      </c>
      <c r="AD38" s="44">
        <v>0</v>
      </c>
      <c r="AE38" s="44">
        <v>0</v>
      </c>
      <c r="AF38" s="44">
        <v>0</v>
      </c>
      <c r="AG38" s="44">
        <v>0</v>
      </c>
      <c r="AH38" s="44">
        <v>0</v>
      </c>
      <c r="AI38" s="44">
        <v>0</v>
      </c>
      <c r="AJ38" s="44">
        <v>0</v>
      </c>
      <c r="AK38" s="44">
        <v>0</v>
      </c>
      <c r="AL38" s="44">
        <v>0</v>
      </c>
      <c r="AM38" s="44">
        <v>0</v>
      </c>
      <c r="AN38" s="44">
        <v>1</v>
      </c>
      <c r="AO38" s="44">
        <v>0</v>
      </c>
      <c r="AP38" s="44">
        <v>0</v>
      </c>
      <c r="AQ38" s="44">
        <v>0</v>
      </c>
      <c r="AR38" s="44">
        <v>0</v>
      </c>
      <c r="AS38" s="44" t="s">
        <v>1760</v>
      </c>
      <c r="AT38" s="44">
        <f>SUM(P38:AR38)</f>
        <v>18</v>
      </c>
      <c r="AU38" s="44">
        <f t="shared" si="0"/>
        <v>5</v>
      </c>
      <c r="AV38" s="44">
        <f t="shared" si="1"/>
        <v>5</v>
      </c>
      <c r="AW38" s="44">
        <f>SUM(S38:T38)</f>
        <v>0</v>
      </c>
      <c r="AX38" s="44">
        <f t="shared" si="2"/>
        <v>0</v>
      </c>
      <c r="AY38" s="138">
        <f t="shared" si="3"/>
        <v>0</v>
      </c>
      <c r="AZ38" s="44">
        <f t="shared" si="4"/>
        <v>0</v>
      </c>
      <c r="BA38" s="44">
        <f t="shared" si="5"/>
        <v>1</v>
      </c>
      <c r="BB38" s="44">
        <v>0</v>
      </c>
      <c r="BC38" s="44">
        <f>SUM(AM38,AF38,AB38,Q38)</f>
        <v>7</v>
      </c>
      <c r="BD38" s="44">
        <f t="shared" si="6"/>
        <v>11</v>
      </c>
    </row>
    <row r="39" spans="1:56" ht="15.75" customHeight="1" x14ac:dyDescent="0.3">
      <c r="A39" s="44" t="s">
        <v>652</v>
      </c>
      <c r="B39" s="44" t="s">
        <v>1305</v>
      </c>
      <c r="C39" s="44" t="s">
        <v>652</v>
      </c>
      <c r="D39" s="44">
        <v>2017</v>
      </c>
      <c r="E39" s="45">
        <v>42927</v>
      </c>
      <c r="F39" s="44" t="s">
        <v>137</v>
      </c>
      <c r="G39" s="44" t="s">
        <v>1741</v>
      </c>
      <c r="H39" s="44" t="s">
        <v>1699</v>
      </c>
      <c r="I39" s="44"/>
      <c r="J39" s="44">
        <v>0</v>
      </c>
      <c r="K39" s="44">
        <v>0</v>
      </c>
      <c r="L39" s="44">
        <v>0</v>
      </c>
      <c r="M39" s="44">
        <v>0</v>
      </c>
      <c r="N39" s="44">
        <v>0</v>
      </c>
      <c r="O39" s="44">
        <v>0</v>
      </c>
      <c r="P39" s="44">
        <v>0</v>
      </c>
      <c r="Q39" s="44">
        <v>0</v>
      </c>
      <c r="R39" s="44">
        <v>0</v>
      </c>
      <c r="S39" s="44">
        <v>4</v>
      </c>
      <c r="T39" s="44">
        <v>0</v>
      </c>
      <c r="U39" s="44">
        <v>0</v>
      </c>
      <c r="V39" s="44">
        <v>0</v>
      </c>
      <c r="W39" s="44">
        <v>0</v>
      </c>
      <c r="X39" s="44">
        <v>0</v>
      </c>
      <c r="Y39" s="44">
        <v>0</v>
      </c>
      <c r="Z39" s="44">
        <v>0</v>
      </c>
      <c r="AA39" s="44">
        <v>0</v>
      </c>
      <c r="AB39" s="44">
        <v>2</v>
      </c>
      <c r="AC39" s="44">
        <v>3</v>
      </c>
      <c r="AD39" s="44">
        <v>0</v>
      </c>
      <c r="AE39" s="44">
        <v>0</v>
      </c>
      <c r="AF39" s="44">
        <v>0</v>
      </c>
      <c r="AG39" s="44">
        <v>0</v>
      </c>
      <c r="AH39" s="44">
        <v>2</v>
      </c>
      <c r="AI39" s="44">
        <v>0</v>
      </c>
      <c r="AJ39" s="44">
        <v>0</v>
      </c>
      <c r="AK39" s="44">
        <v>0</v>
      </c>
      <c r="AL39" s="44">
        <v>0</v>
      </c>
      <c r="AM39" s="44">
        <v>0</v>
      </c>
      <c r="AN39" s="44">
        <v>0</v>
      </c>
      <c r="AO39" s="44">
        <v>0</v>
      </c>
      <c r="AP39" s="44">
        <v>0</v>
      </c>
      <c r="AQ39" s="44">
        <v>0</v>
      </c>
      <c r="AR39" s="44">
        <v>0</v>
      </c>
      <c r="AS39" s="44"/>
      <c r="AT39" s="44">
        <f>SUM(P39:AR39)</f>
        <v>11</v>
      </c>
      <c r="AU39" s="44">
        <f t="shared" si="0"/>
        <v>3</v>
      </c>
      <c r="AV39" s="44">
        <f t="shared" si="1"/>
        <v>0</v>
      </c>
      <c r="AW39" s="44">
        <f>SUM(S39:T39)</f>
        <v>4</v>
      </c>
      <c r="AX39" s="44">
        <f t="shared" si="2"/>
        <v>0</v>
      </c>
      <c r="AY39" s="138">
        <f t="shared" si="3"/>
        <v>0</v>
      </c>
      <c r="AZ39" s="44">
        <f t="shared" si="4"/>
        <v>0</v>
      </c>
      <c r="BA39" s="44">
        <f t="shared" si="5"/>
        <v>2</v>
      </c>
      <c r="BB39" s="44">
        <v>0</v>
      </c>
      <c r="BC39" s="44">
        <f>SUM(AM39,AF39,AB39,Q39)</f>
        <v>2</v>
      </c>
      <c r="BD39" s="44">
        <f t="shared" si="6"/>
        <v>9</v>
      </c>
    </row>
    <row r="40" spans="1:56" ht="15.75" customHeight="1" x14ac:dyDescent="0.3">
      <c r="A40" s="44" t="s">
        <v>652</v>
      </c>
      <c r="B40" s="44" t="s">
        <v>1305</v>
      </c>
      <c r="C40" s="44" t="s">
        <v>652</v>
      </c>
      <c r="D40" s="44">
        <v>2017</v>
      </c>
      <c r="E40" s="45">
        <v>42927</v>
      </c>
      <c r="F40" s="44" t="s">
        <v>137</v>
      </c>
      <c r="G40" s="44" t="s">
        <v>1741</v>
      </c>
      <c r="H40" s="44" t="s">
        <v>1700</v>
      </c>
      <c r="I40" s="44">
        <f>SUM(J40:AR40)</f>
        <v>10</v>
      </c>
      <c r="J40" s="44">
        <v>0</v>
      </c>
      <c r="K40" s="44">
        <v>2</v>
      </c>
      <c r="L40" s="44">
        <v>0</v>
      </c>
      <c r="M40" s="44">
        <v>0</v>
      </c>
      <c r="N40" s="44">
        <v>3</v>
      </c>
      <c r="O40" s="44">
        <v>3</v>
      </c>
      <c r="P40" s="44">
        <v>0</v>
      </c>
      <c r="Q40" s="44">
        <v>0</v>
      </c>
      <c r="R40" s="44">
        <v>0</v>
      </c>
      <c r="S40" s="44">
        <v>0</v>
      </c>
      <c r="T40" s="44">
        <v>0</v>
      </c>
      <c r="U40" s="44">
        <v>0</v>
      </c>
      <c r="V40" s="44">
        <v>0</v>
      </c>
      <c r="W40" s="44">
        <v>0</v>
      </c>
      <c r="X40" s="44">
        <v>0</v>
      </c>
      <c r="Y40" s="44">
        <v>0</v>
      </c>
      <c r="Z40" s="44">
        <v>0</v>
      </c>
      <c r="AA40" s="44">
        <v>0</v>
      </c>
      <c r="AB40" s="44">
        <v>2</v>
      </c>
      <c r="AC40" s="44">
        <v>0</v>
      </c>
      <c r="AD40" s="44">
        <v>0</v>
      </c>
      <c r="AE40" s="44">
        <v>0</v>
      </c>
      <c r="AF40" s="44">
        <v>0</v>
      </c>
      <c r="AG40" s="44">
        <v>0</v>
      </c>
      <c r="AH40" s="44">
        <v>0</v>
      </c>
      <c r="AI40" s="44">
        <v>0</v>
      </c>
      <c r="AJ40" s="44">
        <v>0</v>
      </c>
      <c r="AK40" s="44">
        <v>0</v>
      </c>
      <c r="AL40" s="44">
        <v>0</v>
      </c>
      <c r="AM40" s="44">
        <v>0</v>
      </c>
      <c r="AN40" s="44">
        <v>0</v>
      </c>
      <c r="AO40" s="44">
        <v>0</v>
      </c>
      <c r="AP40" s="44">
        <v>0</v>
      </c>
      <c r="AQ40" s="44">
        <v>0</v>
      </c>
      <c r="AR40" s="44">
        <v>0</v>
      </c>
      <c r="AS40" s="44"/>
      <c r="AT40" s="44">
        <f>SUM(P40:AR40)</f>
        <v>2</v>
      </c>
      <c r="AU40" s="44">
        <f t="shared" si="0"/>
        <v>0</v>
      </c>
      <c r="AV40" s="44">
        <f t="shared" si="1"/>
        <v>0</v>
      </c>
      <c r="AW40" s="44">
        <f>SUM(S40:T40)</f>
        <v>0</v>
      </c>
      <c r="AX40" s="44">
        <f t="shared" si="2"/>
        <v>0</v>
      </c>
      <c r="AY40" s="138">
        <f t="shared" si="3"/>
        <v>0</v>
      </c>
      <c r="AZ40" s="44">
        <f t="shared" si="4"/>
        <v>0</v>
      </c>
      <c r="BA40" s="44">
        <f t="shared" si="5"/>
        <v>0</v>
      </c>
      <c r="BB40" s="44">
        <v>0</v>
      </c>
      <c r="BC40" s="44">
        <f>SUM(AM40,AF40,AB40,Q40)</f>
        <v>2</v>
      </c>
      <c r="BD40" s="44">
        <f t="shared" si="6"/>
        <v>0</v>
      </c>
    </row>
    <row r="41" spans="1:56" ht="15.75" customHeight="1" x14ac:dyDescent="0.3">
      <c r="A41" s="44" t="s">
        <v>652</v>
      </c>
      <c r="B41" s="44" t="s">
        <v>1305</v>
      </c>
      <c r="C41" s="44" t="s">
        <v>652</v>
      </c>
      <c r="D41" s="44">
        <v>2017</v>
      </c>
      <c r="E41" s="45">
        <v>42927</v>
      </c>
      <c r="F41" s="44" t="s">
        <v>137</v>
      </c>
      <c r="G41" s="44" t="s">
        <v>1742</v>
      </c>
      <c r="H41" s="44" t="s">
        <v>1698</v>
      </c>
      <c r="I41" s="44"/>
      <c r="J41" s="44">
        <v>0</v>
      </c>
      <c r="K41" s="44">
        <v>0</v>
      </c>
      <c r="L41" s="44">
        <v>0</v>
      </c>
      <c r="M41" s="44">
        <v>0</v>
      </c>
      <c r="N41" s="44">
        <v>0</v>
      </c>
      <c r="O41" s="44">
        <v>0</v>
      </c>
      <c r="P41" s="44">
        <v>0</v>
      </c>
      <c r="Q41" s="44">
        <v>0</v>
      </c>
      <c r="R41" s="44">
        <v>5</v>
      </c>
      <c r="S41" s="44">
        <v>1</v>
      </c>
      <c r="T41" s="44">
        <v>0</v>
      </c>
      <c r="U41" s="44">
        <v>0</v>
      </c>
      <c r="V41" s="44">
        <v>0</v>
      </c>
      <c r="W41" s="44">
        <v>0</v>
      </c>
      <c r="X41" s="44">
        <v>9</v>
      </c>
      <c r="Y41" s="44">
        <v>0</v>
      </c>
      <c r="Z41" s="44">
        <v>0</v>
      </c>
      <c r="AA41" s="44">
        <v>0</v>
      </c>
      <c r="AB41" s="44">
        <v>0</v>
      </c>
      <c r="AC41" s="44">
        <v>6</v>
      </c>
      <c r="AD41" s="44">
        <v>0</v>
      </c>
      <c r="AE41" s="44">
        <v>0</v>
      </c>
      <c r="AF41" s="44">
        <v>0</v>
      </c>
      <c r="AG41" s="44">
        <v>0</v>
      </c>
      <c r="AH41" s="44">
        <v>0</v>
      </c>
      <c r="AI41" s="44">
        <v>0</v>
      </c>
      <c r="AJ41" s="44">
        <v>0</v>
      </c>
      <c r="AK41" s="44">
        <v>0</v>
      </c>
      <c r="AL41" s="44">
        <v>0</v>
      </c>
      <c r="AM41" s="44">
        <v>0</v>
      </c>
      <c r="AN41" s="44">
        <v>0</v>
      </c>
      <c r="AO41" s="44">
        <v>0</v>
      </c>
      <c r="AP41" s="44">
        <v>0</v>
      </c>
      <c r="AQ41" s="44">
        <v>0</v>
      </c>
      <c r="AR41" s="44">
        <v>0</v>
      </c>
      <c r="AS41" s="44"/>
      <c r="AT41" s="44">
        <f>SUM(P41:AR41)</f>
        <v>21</v>
      </c>
      <c r="AU41" s="44">
        <f t="shared" si="0"/>
        <v>15</v>
      </c>
      <c r="AV41" s="44">
        <f t="shared" si="1"/>
        <v>5</v>
      </c>
      <c r="AW41" s="44">
        <f>SUM(S41:T41)</f>
        <v>1</v>
      </c>
      <c r="AX41" s="44">
        <f t="shared" si="2"/>
        <v>0</v>
      </c>
      <c r="AY41" s="138">
        <f t="shared" si="3"/>
        <v>0</v>
      </c>
      <c r="AZ41" s="44">
        <f t="shared" si="4"/>
        <v>0</v>
      </c>
      <c r="BA41" s="44">
        <f t="shared" si="5"/>
        <v>0</v>
      </c>
      <c r="BB41" s="44">
        <v>0</v>
      </c>
      <c r="BC41" s="44">
        <f>SUM(AM41,AF41,AB41,Q41)</f>
        <v>0</v>
      </c>
      <c r="BD41" s="44">
        <f t="shared" si="6"/>
        <v>21</v>
      </c>
    </row>
    <row r="42" spans="1:56" ht="15.75" customHeight="1" x14ac:dyDescent="0.3">
      <c r="A42" s="44" t="s">
        <v>652</v>
      </c>
      <c r="B42" s="44" t="s">
        <v>1305</v>
      </c>
      <c r="C42" s="44" t="s">
        <v>652</v>
      </c>
      <c r="D42" s="44">
        <v>2017</v>
      </c>
      <c r="E42" s="45">
        <v>42927</v>
      </c>
      <c r="F42" s="44" t="s">
        <v>137</v>
      </c>
      <c r="G42" s="44" t="s">
        <v>1742</v>
      </c>
      <c r="H42" s="44" t="s">
        <v>1699</v>
      </c>
      <c r="I42" s="44"/>
      <c r="J42" s="44">
        <v>0</v>
      </c>
      <c r="K42" s="44">
        <v>0</v>
      </c>
      <c r="L42" s="44">
        <v>0</v>
      </c>
      <c r="M42" s="44">
        <v>0</v>
      </c>
      <c r="N42" s="44">
        <v>0</v>
      </c>
      <c r="O42" s="44">
        <v>0</v>
      </c>
      <c r="P42" s="44">
        <v>0</v>
      </c>
      <c r="Q42" s="44">
        <v>0</v>
      </c>
      <c r="R42" s="44">
        <v>0</v>
      </c>
      <c r="S42" s="44">
        <v>0</v>
      </c>
      <c r="T42" s="44">
        <v>0</v>
      </c>
      <c r="U42" s="44">
        <v>0</v>
      </c>
      <c r="V42" s="44">
        <v>0</v>
      </c>
      <c r="W42" s="44">
        <v>0</v>
      </c>
      <c r="X42" s="44">
        <v>2</v>
      </c>
      <c r="Y42" s="44">
        <v>0</v>
      </c>
      <c r="Z42" s="44">
        <v>0</v>
      </c>
      <c r="AA42" s="44">
        <v>0</v>
      </c>
      <c r="AB42" s="44">
        <v>0</v>
      </c>
      <c r="AC42" s="44">
        <v>0</v>
      </c>
      <c r="AD42" s="44">
        <v>0</v>
      </c>
      <c r="AE42" s="44">
        <v>0</v>
      </c>
      <c r="AF42" s="44">
        <v>0</v>
      </c>
      <c r="AG42" s="44">
        <v>0</v>
      </c>
      <c r="AH42" s="44">
        <v>0</v>
      </c>
      <c r="AI42" s="44">
        <v>0</v>
      </c>
      <c r="AJ42" s="44">
        <v>0</v>
      </c>
      <c r="AK42" s="44">
        <v>0</v>
      </c>
      <c r="AL42" s="44">
        <v>0</v>
      </c>
      <c r="AM42" s="44">
        <v>0</v>
      </c>
      <c r="AN42" s="44">
        <v>0</v>
      </c>
      <c r="AO42" s="44">
        <v>0</v>
      </c>
      <c r="AP42" s="44">
        <v>0</v>
      </c>
      <c r="AQ42" s="44">
        <v>0</v>
      </c>
      <c r="AR42" s="44">
        <v>0</v>
      </c>
      <c r="AS42" s="44"/>
      <c r="AT42" s="44">
        <f>SUM(P42:AR42)</f>
        <v>2</v>
      </c>
      <c r="AU42" s="44">
        <f t="shared" si="0"/>
        <v>2</v>
      </c>
      <c r="AV42" s="44">
        <f t="shared" si="1"/>
        <v>0</v>
      </c>
      <c r="AW42" s="44">
        <f>SUM(S42:T42)</f>
        <v>0</v>
      </c>
      <c r="AX42" s="44">
        <f t="shared" si="2"/>
        <v>0</v>
      </c>
      <c r="AY42" s="138">
        <f t="shared" si="3"/>
        <v>0</v>
      </c>
      <c r="AZ42" s="44">
        <f t="shared" si="4"/>
        <v>0</v>
      </c>
      <c r="BA42" s="44">
        <f t="shared" si="5"/>
        <v>0</v>
      </c>
      <c r="BB42" s="44">
        <v>0</v>
      </c>
      <c r="BC42" s="44">
        <f>SUM(AM42,AF42,AB42,Q42)</f>
        <v>0</v>
      </c>
      <c r="BD42" s="44">
        <f t="shared" si="6"/>
        <v>2</v>
      </c>
    </row>
    <row r="43" spans="1:56" ht="15.75" customHeight="1" x14ac:dyDescent="0.3">
      <c r="A43" s="44" t="s">
        <v>652</v>
      </c>
      <c r="B43" s="44" t="s">
        <v>1305</v>
      </c>
      <c r="C43" s="44" t="s">
        <v>652</v>
      </c>
      <c r="D43" s="44">
        <v>2017</v>
      </c>
      <c r="E43" s="45">
        <v>42927</v>
      </c>
      <c r="F43" s="44" t="s">
        <v>137</v>
      </c>
      <c r="G43" s="44" t="s">
        <v>1742</v>
      </c>
      <c r="H43" s="44" t="s">
        <v>1700</v>
      </c>
      <c r="I43" s="44">
        <f>SUM(J43:AR43)</f>
        <v>10</v>
      </c>
      <c r="J43" s="44">
        <v>1</v>
      </c>
      <c r="K43" s="44">
        <v>0</v>
      </c>
      <c r="L43" s="44">
        <v>0</v>
      </c>
      <c r="M43" s="44">
        <v>0</v>
      </c>
      <c r="N43" s="44">
        <v>3</v>
      </c>
      <c r="O43" s="44">
        <v>6</v>
      </c>
      <c r="P43" s="44">
        <v>0</v>
      </c>
      <c r="Q43" s="44">
        <v>0</v>
      </c>
      <c r="R43" s="44">
        <v>0</v>
      </c>
      <c r="S43" s="44">
        <v>0</v>
      </c>
      <c r="T43" s="44">
        <v>0</v>
      </c>
      <c r="U43" s="44">
        <v>0</v>
      </c>
      <c r="V43" s="44">
        <v>0</v>
      </c>
      <c r="W43" s="44">
        <v>0</v>
      </c>
      <c r="X43" s="44">
        <v>0</v>
      </c>
      <c r="Y43" s="44">
        <v>0</v>
      </c>
      <c r="Z43" s="44">
        <v>0</v>
      </c>
      <c r="AA43" s="44">
        <v>0</v>
      </c>
      <c r="AB43" s="44">
        <v>0</v>
      </c>
      <c r="AC43" s="44">
        <v>0</v>
      </c>
      <c r="AD43" s="44">
        <v>0</v>
      </c>
      <c r="AE43" s="44">
        <v>0</v>
      </c>
      <c r="AF43" s="44">
        <v>0</v>
      </c>
      <c r="AG43" s="44">
        <v>0</v>
      </c>
      <c r="AH43" s="44">
        <v>0</v>
      </c>
      <c r="AI43" s="44">
        <v>0</v>
      </c>
      <c r="AJ43" s="44">
        <v>0</v>
      </c>
      <c r="AK43" s="44">
        <v>0</v>
      </c>
      <c r="AL43" s="44">
        <v>0</v>
      </c>
      <c r="AM43" s="44">
        <v>0</v>
      </c>
      <c r="AN43" s="44">
        <v>0</v>
      </c>
      <c r="AO43" s="44">
        <v>0</v>
      </c>
      <c r="AP43" s="44">
        <v>0</v>
      </c>
      <c r="AQ43" s="44">
        <v>0</v>
      </c>
      <c r="AR43" s="44">
        <v>0</v>
      </c>
      <c r="AS43" s="44"/>
      <c r="AT43" s="44">
        <f>SUM(P43:AR43)</f>
        <v>0</v>
      </c>
      <c r="AU43" s="44">
        <f t="shared" si="0"/>
        <v>0</v>
      </c>
      <c r="AV43" s="44">
        <f t="shared" si="1"/>
        <v>0</v>
      </c>
      <c r="AW43" s="44">
        <f>SUM(S43:T43)</f>
        <v>0</v>
      </c>
      <c r="AX43" s="44">
        <f t="shared" si="2"/>
        <v>0</v>
      </c>
      <c r="AY43" s="138">
        <f t="shared" si="3"/>
        <v>0</v>
      </c>
      <c r="AZ43" s="44">
        <f t="shared" si="4"/>
        <v>0</v>
      </c>
      <c r="BA43" s="44">
        <f t="shared" si="5"/>
        <v>0</v>
      </c>
      <c r="BB43" s="44">
        <v>0</v>
      </c>
      <c r="BC43" s="44">
        <f>SUM(AM43,AF43,AB43,Q43)</f>
        <v>0</v>
      </c>
      <c r="BD43" s="44">
        <f t="shared" si="6"/>
        <v>0</v>
      </c>
    </row>
    <row r="44" spans="1:56" ht="15.75" customHeight="1" x14ac:dyDescent="0.3">
      <c r="A44" s="44" t="s">
        <v>652</v>
      </c>
      <c r="B44" s="44" t="s">
        <v>1305</v>
      </c>
      <c r="C44" s="44" t="s">
        <v>652</v>
      </c>
      <c r="D44" s="44">
        <v>2017</v>
      </c>
      <c r="E44" s="45">
        <v>42927</v>
      </c>
      <c r="F44" s="44" t="s">
        <v>137</v>
      </c>
      <c r="G44" s="44" t="s">
        <v>1744</v>
      </c>
      <c r="H44" s="44" t="s">
        <v>1698</v>
      </c>
      <c r="I44" s="44"/>
      <c r="J44" s="44">
        <v>0</v>
      </c>
      <c r="K44" s="44">
        <v>0</v>
      </c>
      <c r="L44" s="44">
        <v>0</v>
      </c>
      <c r="M44" s="44">
        <v>0</v>
      </c>
      <c r="N44" s="44">
        <v>0</v>
      </c>
      <c r="O44" s="44">
        <v>0</v>
      </c>
      <c r="P44" s="44">
        <v>0</v>
      </c>
      <c r="Q44" s="44">
        <v>0</v>
      </c>
      <c r="R44" s="44">
        <v>4</v>
      </c>
      <c r="S44" s="44">
        <v>0</v>
      </c>
      <c r="T44" s="44">
        <v>0</v>
      </c>
      <c r="U44" s="44">
        <v>0</v>
      </c>
      <c r="V44" s="44">
        <v>17</v>
      </c>
      <c r="W44" s="44">
        <v>0</v>
      </c>
      <c r="X44" s="44">
        <v>0</v>
      </c>
      <c r="Y44" s="44">
        <v>0</v>
      </c>
      <c r="Z44" s="44">
        <v>0</v>
      </c>
      <c r="AA44" s="44">
        <v>0</v>
      </c>
      <c r="AB44" s="44">
        <v>0</v>
      </c>
      <c r="AC44" s="44">
        <v>0</v>
      </c>
      <c r="AD44" s="44">
        <v>0</v>
      </c>
      <c r="AE44" s="44">
        <v>0</v>
      </c>
      <c r="AF44" s="44">
        <v>0</v>
      </c>
      <c r="AG44" s="44">
        <v>0</v>
      </c>
      <c r="AH44" s="44">
        <v>0</v>
      </c>
      <c r="AI44" s="44">
        <v>0</v>
      </c>
      <c r="AJ44" s="44">
        <v>0</v>
      </c>
      <c r="AK44" s="44">
        <v>0</v>
      </c>
      <c r="AL44" s="44">
        <v>0</v>
      </c>
      <c r="AM44" s="44">
        <v>0</v>
      </c>
      <c r="AN44" s="44">
        <v>0</v>
      </c>
      <c r="AO44" s="44">
        <v>0</v>
      </c>
      <c r="AP44" s="44">
        <v>0</v>
      </c>
      <c r="AQ44" s="44">
        <v>0</v>
      </c>
      <c r="AR44" s="44">
        <v>0</v>
      </c>
      <c r="AS44" s="44"/>
      <c r="AT44" s="44">
        <f>SUM(P44:AR44)</f>
        <v>21</v>
      </c>
      <c r="AU44" s="44">
        <f t="shared" si="0"/>
        <v>17</v>
      </c>
      <c r="AV44" s="44">
        <f t="shared" si="1"/>
        <v>4</v>
      </c>
      <c r="AW44" s="44">
        <f>SUM(S44:T44)</f>
        <v>0</v>
      </c>
      <c r="AX44" s="44">
        <f t="shared" si="2"/>
        <v>0</v>
      </c>
      <c r="AY44" s="138">
        <f t="shared" si="3"/>
        <v>0</v>
      </c>
      <c r="AZ44" s="44">
        <f t="shared" si="4"/>
        <v>0</v>
      </c>
      <c r="BA44" s="44">
        <f t="shared" si="5"/>
        <v>0</v>
      </c>
      <c r="BB44" s="44">
        <v>0</v>
      </c>
      <c r="BC44" s="44">
        <f>SUM(AM44,AF44,AB44,Q44)</f>
        <v>0</v>
      </c>
      <c r="BD44" s="44">
        <f t="shared" si="6"/>
        <v>21</v>
      </c>
    </row>
    <row r="45" spans="1:56" ht="15.75" customHeight="1" x14ac:dyDescent="0.3">
      <c r="A45" s="44" t="s">
        <v>652</v>
      </c>
      <c r="B45" s="44" t="s">
        <v>1305</v>
      </c>
      <c r="C45" s="44" t="s">
        <v>652</v>
      </c>
      <c r="D45" s="44">
        <v>2017</v>
      </c>
      <c r="E45" s="45">
        <v>42927</v>
      </c>
      <c r="F45" s="44" t="s">
        <v>137</v>
      </c>
      <c r="G45" s="44" t="s">
        <v>1744</v>
      </c>
      <c r="H45" s="44" t="s">
        <v>1699</v>
      </c>
      <c r="I45" s="44"/>
      <c r="J45" s="44">
        <v>0</v>
      </c>
      <c r="K45" s="44">
        <v>0</v>
      </c>
      <c r="L45" s="44">
        <v>0</v>
      </c>
      <c r="M45" s="44">
        <v>0</v>
      </c>
      <c r="N45" s="44">
        <v>0</v>
      </c>
      <c r="O45" s="44">
        <v>0</v>
      </c>
      <c r="P45" s="44">
        <v>0</v>
      </c>
      <c r="Q45" s="44">
        <v>0</v>
      </c>
      <c r="R45" s="44">
        <v>0</v>
      </c>
      <c r="S45" s="44">
        <v>0</v>
      </c>
      <c r="T45" s="44">
        <v>0</v>
      </c>
      <c r="U45" s="44">
        <v>0</v>
      </c>
      <c r="V45" s="44">
        <v>0</v>
      </c>
      <c r="W45" s="44">
        <v>0</v>
      </c>
      <c r="X45" s="44">
        <v>1</v>
      </c>
      <c r="Y45" s="44">
        <v>0</v>
      </c>
      <c r="Z45" s="44">
        <v>0</v>
      </c>
      <c r="AA45" s="44">
        <v>0</v>
      </c>
      <c r="AB45" s="44">
        <v>0</v>
      </c>
      <c r="AC45" s="44">
        <v>0</v>
      </c>
      <c r="AD45" s="44">
        <v>0</v>
      </c>
      <c r="AE45" s="44">
        <v>0</v>
      </c>
      <c r="AF45" s="44">
        <v>0</v>
      </c>
      <c r="AG45" s="44">
        <v>0</v>
      </c>
      <c r="AH45" s="44">
        <v>0</v>
      </c>
      <c r="AI45" s="44">
        <v>0</v>
      </c>
      <c r="AJ45" s="44">
        <v>0</v>
      </c>
      <c r="AK45" s="44">
        <v>0</v>
      </c>
      <c r="AL45" s="44">
        <v>0</v>
      </c>
      <c r="AM45" s="44">
        <v>0</v>
      </c>
      <c r="AN45" s="44">
        <v>0</v>
      </c>
      <c r="AO45" s="44">
        <v>0</v>
      </c>
      <c r="AP45" s="44">
        <v>0</v>
      </c>
      <c r="AQ45" s="44">
        <v>0</v>
      </c>
      <c r="AR45" s="44">
        <v>0</v>
      </c>
      <c r="AS45" s="44"/>
      <c r="AT45" s="44">
        <f>SUM(P45:AR45)</f>
        <v>1</v>
      </c>
      <c r="AU45" s="44">
        <f t="shared" si="0"/>
        <v>1</v>
      </c>
      <c r="AV45" s="44">
        <f t="shared" si="1"/>
        <v>0</v>
      </c>
      <c r="AW45" s="44">
        <f>SUM(S45:T45)</f>
        <v>0</v>
      </c>
      <c r="AX45" s="44">
        <f t="shared" si="2"/>
        <v>0</v>
      </c>
      <c r="AY45" s="138">
        <f t="shared" si="3"/>
        <v>0</v>
      </c>
      <c r="AZ45" s="44">
        <f t="shared" si="4"/>
        <v>0</v>
      </c>
      <c r="BA45" s="44">
        <f t="shared" si="5"/>
        <v>0</v>
      </c>
      <c r="BB45" s="44">
        <v>0</v>
      </c>
      <c r="BC45" s="44">
        <f>SUM(AM45,AF45,AB45,Q45)</f>
        <v>0</v>
      </c>
      <c r="BD45" s="44">
        <f t="shared" si="6"/>
        <v>1</v>
      </c>
    </row>
    <row r="46" spans="1:56" ht="15.75" customHeight="1" x14ac:dyDescent="0.3">
      <c r="A46" s="44" t="s">
        <v>652</v>
      </c>
      <c r="B46" s="44" t="s">
        <v>1305</v>
      </c>
      <c r="C46" s="44" t="s">
        <v>652</v>
      </c>
      <c r="D46" s="44">
        <v>2017</v>
      </c>
      <c r="E46" s="45">
        <v>42927</v>
      </c>
      <c r="F46" s="44" t="s">
        <v>137</v>
      </c>
      <c r="G46" s="44" t="s">
        <v>1744</v>
      </c>
      <c r="H46" s="44" t="s">
        <v>1700</v>
      </c>
      <c r="I46" s="44">
        <f>SUM(J46:AR46)</f>
        <v>10</v>
      </c>
      <c r="J46" s="44">
        <v>0</v>
      </c>
      <c r="K46" s="44">
        <v>0</v>
      </c>
      <c r="L46" s="44">
        <v>0</v>
      </c>
      <c r="M46" s="44">
        <v>0</v>
      </c>
      <c r="N46" s="44">
        <v>3</v>
      </c>
      <c r="O46" s="44">
        <v>6</v>
      </c>
      <c r="P46" s="44">
        <v>0</v>
      </c>
      <c r="Q46" s="44">
        <v>0</v>
      </c>
      <c r="R46" s="44">
        <v>1</v>
      </c>
      <c r="S46" s="44">
        <v>0</v>
      </c>
      <c r="T46" s="44">
        <v>0</v>
      </c>
      <c r="U46" s="44">
        <v>0</v>
      </c>
      <c r="V46" s="44">
        <v>0</v>
      </c>
      <c r="W46" s="44">
        <v>0</v>
      </c>
      <c r="X46" s="44">
        <v>0</v>
      </c>
      <c r="Y46" s="44">
        <v>0</v>
      </c>
      <c r="Z46" s="44">
        <v>0</v>
      </c>
      <c r="AA46" s="44">
        <v>0</v>
      </c>
      <c r="AB46" s="44">
        <v>0</v>
      </c>
      <c r="AC46" s="44">
        <v>0</v>
      </c>
      <c r="AD46" s="44">
        <v>0</v>
      </c>
      <c r="AE46" s="44">
        <v>0</v>
      </c>
      <c r="AF46" s="44">
        <v>0</v>
      </c>
      <c r="AG46" s="44">
        <v>0</v>
      </c>
      <c r="AH46" s="44">
        <v>0</v>
      </c>
      <c r="AI46" s="44">
        <v>0</v>
      </c>
      <c r="AJ46" s="44">
        <v>0</v>
      </c>
      <c r="AK46" s="44">
        <v>0</v>
      </c>
      <c r="AL46" s="44">
        <v>0</v>
      </c>
      <c r="AM46" s="44">
        <v>0</v>
      </c>
      <c r="AN46" s="44">
        <v>0</v>
      </c>
      <c r="AO46" s="44">
        <v>0</v>
      </c>
      <c r="AP46" s="44">
        <v>0</v>
      </c>
      <c r="AQ46" s="44">
        <v>0</v>
      </c>
      <c r="AR46" s="44">
        <v>0</v>
      </c>
      <c r="AS46" s="44"/>
      <c r="AT46" s="44">
        <f>SUM(P46:AR46)</f>
        <v>1</v>
      </c>
      <c r="AU46" s="44">
        <f t="shared" si="0"/>
        <v>0</v>
      </c>
      <c r="AV46" s="44">
        <f t="shared" si="1"/>
        <v>1</v>
      </c>
      <c r="AW46" s="44">
        <f>SUM(S46:T46)</f>
        <v>0</v>
      </c>
      <c r="AX46" s="44">
        <f t="shared" si="2"/>
        <v>0</v>
      </c>
      <c r="AY46" s="138">
        <f t="shared" si="3"/>
        <v>0</v>
      </c>
      <c r="AZ46" s="44">
        <f t="shared" si="4"/>
        <v>0</v>
      </c>
      <c r="BA46" s="44">
        <f t="shared" si="5"/>
        <v>0</v>
      </c>
      <c r="BB46" s="44">
        <v>0</v>
      </c>
      <c r="BC46" s="44">
        <f>SUM(AM46,AF46,AB46,Q46)</f>
        <v>0</v>
      </c>
      <c r="BD46" s="44">
        <f t="shared" si="6"/>
        <v>1</v>
      </c>
    </row>
    <row r="47" spans="1:56" ht="15.75" customHeight="1" x14ac:dyDescent="0.3">
      <c r="A47" s="44" t="s">
        <v>652</v>
      </c>
      <c r="B47" s="44" t="s">
        <v>1305</v>
      </c>
      <c r="C47" s="44" t="s">
        <v>652</v>
      </c>
      <c r="D47" s="44">
        <v>2017</v>
      </c>
      <c r="E47" s="45">
        <v>42927</v>
      </c>
      <c r="F47" s="44" t="s">
        <v>137</v>
      </c>
      <c r="G47" s="44" t="s">
        <v>1745</v>
      </c>
      <c r="H47" s="44" t="s">
        <v>1698</v>
      </c>
      <c r="I47" s="44"/>
      <c r="J47" s="44">
        <v>0</v>
      </c>
      <c r="K47" s="44">
        <v>0</v>
      </c>
      <c r="L47" s="44">
        <v>0</v>
      </c>
      <c r="M47" s="44">
        <v>0</v>
      </c>
      <c r="N47" s="44">
        <v>0</v>
      </c>
      <c r="O47" s="44">
        <v>0</v>
      </c>
      <c r="P47" s="44">
        <v>0</v>
      </c>
      <c r="Q47" s="44">
        <v>0</v>
      </c>
      <c r="R47" s="44">
        <v>0</v>
      </c>
      <c r="S47" s="44">
        <v>0</v>
      </c>
      <c r="T47" s="44">
        <v>0</v>
      </c>
      <c r="U47" s="44">
        <v>0</v>
      </c>
      <c r="V47" s="44">
        <v>0</v>
      </c>
      <c r="W47" s="44">
        <v>0</v>
      </c>
      <c r="X47" s="44">
        <v>0</v>
      </c>
      <c r="Y47" s="44">
        <v>0</v>
      </c>
      <c r="Z47" s="44">
        <v>0</v>
      </c>
      <c r="AA47" s="44">
        <v>0</v>
      </c>
      <c r="AB47" s="44">
        <v>10</v>
      </c>
      <c r="AC47" s="44">
        <v>9</v>
      </c>
      <c r="AD47" s="44">
        <v>0</v>
      </c>
      <c r="AE47" s="44">
        <v>1</v>
      </c>
      <c r="AF47" s="44">
        <v>0</v>
      </c>
      <c r="AG47" s="44">
        <v>0</v>
      </c>
      <c r="AH47" s="44">
        <v>0</v>
      </c>
      <c r="AI47" s="44">
        <v>0</v>
      </c>
      <c r="AJ47" s="44">
        <v>0</v>
      </c>
      <c r="AK47" s="44">
        <v>0</v>
      </c>
      <c r="AL47" s="44">
        <v>0</v>
      </c>
      <c r="AM47" s="44">
        <v>0</v>
      </c>
      <c r="AN47" s="44">
        <v>0</v>
      </c>
      <c r="AO47" s="44">
        <v>0</v>
      </c>
      <c r="AP47" s="44">
        <v>0</v>
      </c>
      <c r="AQ47" s="44">
        <v>0</v>
      </c>
      <c r="AR47" s="44">
        <v>0</v>
      </c>
      <c r="AS47" s="44"/>
      <c r="AT47" s="44">
        <f>SUM(P47:AR47)</f>
        <v>20</v>
      </c>
      <c r="AU47" s="44">
        <f t="shared" si="0"/>
        <v>10</v>
      </c>
      <c r="AV47" s="44">
        <f t="shared" si="1"/>
        <v>0</v>
      </c>
      <c r="AW47" s="44">
        <f>SUM(S47:T47)</f>
        <v>0</v>
      </c>
      <c r="AX47" s="44">
        <f t="shared" si="2"/>
        <v>0</v>
      </c>
      <c r="AY47" s="138">
        <f t="shared" si="3"/>
        <v>0</v>
      </c>
      <c r="AZ47" s="44">
        <f t="shared" si="4"/>
        <v>0</v>
      </c>
      <c r="BA47" s="44">
        <f t="shared" si="5"/>
        <v>0</v>
      </c>
      <c r="BB47" s="44">
        <v>0</v>
      </c>
      <c r="BC47" s="44">
        <f>SUM(AM47,AF47,AB47,Q47)</f>
        <v>10</v>
      </c>
      <c r="BD47" s="44">
        <f t="shared" si="6"/>
        <v>10</v>
      </c>
    </row>
    <row r="48" spans="1:56" ht="15.75" customHeight="1" x14ac:dyDescent="0.3">
      <c r="A48" s="44" t="s">
        <v>652</v>
      </c>
      <c r="B48" s="44" t="s">
        <v>1305</v>
      </c>
      <c r="C48" s="44" t="s">
        <v>652</v>
      </c>
      <c r="D48" s="44">
        <v>2017</v>
      </c>
      <c r="E48" s="45">
        <v>42927</v>
      </c>
      <c r="F48" s="44" t="s">
        <v>137</v>
      </c>
      <c r="G48" s="44" t="s">
        <v>1745</v>
      </c>
      <c r="H48" s="44" t="s">
        <v>1699</v>
      </c>
      <c r="I48" s="44"/>
      <c r="J48" s="44">
        <v>0</v>
      </c>
      <c r="K48" s="44">
        <v>0</v>
      </c>
      <c r="L48" s="44">
        <v>0</v>
      </c>
      <c r="M48" s="44">
        <v>0</v>
      </c>
      <c r="N48" s="44">
        <v>0</v>
      </c>
      <c r="O48" s="44">
        <v>0</v>
      </c>
      <c r="P48" s="44">
        <v>0</v>
      </c>
      <c r="Q48" s="44">
        <v>1</v>
      </c>
      <c r="R48" s="44">
        <v>0</v>
      </c>
      <c r="S48" s="44">
        <v>3</v>
      </c>
      <c r="T48" s="44">
        <v>0</v>
      </c>
      <c r="U48" s="44">
        <v>0</v>
      </c>
      <c r="V48" s="44">
        <v>0</v>
      </c>
      <c r="W48" s="44">
        <v>0</v>
      </c>
      <c r="X48" s="44">
        <v>0</v>
      </c>
      <c r="Y48" s="44">
        <v>0</v>
      </c>
      <c r="Z48" s="44">
        <v>0</v>
      </c>
      <c r="AA48" s="44">
        <v>0</v>
      </c>
      <c r="AB48" s="44">
        <v>2</v>
      </c>
      <c r="AC48" s="44">
        <v>2</v>
      </c>
      <c r="AD48" s="44">
        <v>0</v>
      </c>
      <c r="AE48" s="44">
        <v>0</v>
      </c>
      <c r="AF48" s="44">
        <v>0</v>
      </c>
      <c r="AG48" s="44">
        <v>0</v>
      </c>
      <c r="AH48" s="44">
        <v>0</v>
      </c>
      <c r="AI48" s="44">
        <v>0</v>
      </c>
      <c r="AJ48" s="44">
        <v>0</v>
      </c>
      <c r="AK48" s="44">
        <v>0</v>
      </c>
      <c r="AL48" s="44">
        <v>0</v>
      </c>
      <c r="AM48" s="44">
        <v>0</v>
      </c>
      <c r="AN48" s="44">
        <v>0</v>
      </c>
      <c r="AO48" s="44">
        <v>0</v>
      </c>
      <c r="AP48" s="44">
        <v>0</v>
      </c>
      <c r="AQ48" s="44">
        <v>0</v>
      </c>
      <c r="AR48" s="44">
        <v>0</v>
      </c>
      <c r="AS48" s="44"/>
      <c r="AT48" s="44">
        <f>SUM(P48:AR48)</f>
        <v>8</v>
      </c>
      <c r="AU48" s="44">
        <f t="shared" si="0"/>
        <v>2</v>
      </c>
      <c r="AV48" s="44">
        <f t="shared" si="1"/>
        <v>0</v>
      </c>
      <c r="AW48" s="44">
        <f>SUM(S48:T48)</f>
        <v>3</v>
      </c>
      <c r="AX48" s="44">
        <f t="shared" si="2"/>
        <v>0</v>
      </c>
      <c r="AY48" s="138">
        <f t="shared" si="3"/>
        <v>0</v>
      </c>
      <c r="AZ48" s="44">
        <f t="shared" si="4"/>
        <v>0</v>
      </c>
      <c r="BA48" s="44">
        <f t="shared" si="5"/>
        <v>0</v>
      </c>
      <c r="BB48" s="44">
        <v>0</v>
      </c>
      <c r="BC48" s="44">
        <f>SUM(AM48,AF48,AB48,Q48)</f>
        <v>3</v>
      </c>
      <c r="BD48" s="44">
        <f t="shared" si="6"/>
        <v>5</v>
      </c>
    </row>
    <row r="49" spans="1:56" ht="15.75" customHeight="1" x14ac:dyDescent="0.3">
      <c r="A49" s="44" t="s">
        <v>652</v>
      </c>
      <c r="B49" s="44" t="s">
        <v>1305</v>
      </c>
      <c r="C49" s="44" t="s">
        <v>652</v>
      </c>
      <c r="D49" s="44">
        <v>2017</v>
      </c>
      <c r="E49" s="45">
        <v>42927</v>
      </c>
      <c r="F49" s="44" t="s">
        <v>137</v>
      </c>
      <c r="G49" s="44" t="s">
        <v>1745</v>
      </c>
      <c r="H49" s="44" t="s">
        <v>1700</v>
      </c>
      <c r="I49" s="44">
        <f>SUM(J49:AR49)</f>
        <v>10</v>
      </c>
      <c r="J49" s="44">
        <v>0</v>
      </c>
      <c r="K49" s="44">
        <v>0</v>
      </c>
      <c r="L49" s="44">
        <v>0</v>
      </c>
      <c r="M49" s="44">
        <v>0</v>
      </c>
      <c r="N49" s="44">
        <v>6</v>
      </c>
      <c r="O49" s="44">
        <v>0</v>
      </c>
      <c r="P49" s="44">
        <v>0</v>
      </c>
      <c r="Q49" s="44">
        <v>0</v>
      </c>
      <c r="R49" s="44">
        <v>0</v>
      </c>
      <c r="S49" s="44">
        <v>0</v>
      </c>
      <c r="T49" s="44">
        <v>0</v>
      </c>
      <c r="U49" s="44">
        <v>0</v>
      </c>
      <c r="V49" s="44">
        <v>0</v>
      </c>
      <c r="W49" s="44">
        <v>0</v>
      </c>
      <c r="X49" s="44">
        <v>0</v>
      </c>
      <c r="Y49" s="44">
        <v>0</v>
      </c>
      <c r="Z49" s="44">
        <v>0</v>
      </c>
      <c r="AA49" s="44">
        <v>0</v>
      </c>
      <c r="AB49" s="44">
        <v>3</v>
      </c>
      <c r="AC49" s="44">
        <v>1</v>
      </c>
      <c r="AD49" s="44">
        <v>0</v>
      </c>
      <c r="AE49" s="44">
        <v>0</v>
      </c>
      <c r="AF49" s="44">
        <v>0</v>
      </c>
      <c r="AG49" s="44">
        <v>0</v>
      </c>
      <c r="AH49" s="44">
        <v>0</v>
      </c>
      <c r="AI49" s="44">
        <v>0</v>
      </c>
      <c r="AJ49" s="44">
        <v>0</v>
      </c>
      <c r="AK49" s="44">
        <v>0</v>
      </c>
      <c r="AL49" s="44">
        <v>0</v>
      </c>
      <c r="AM49" s="44">
        <v>0</v>
      </c>
      <c r="AN49" s="44">
        <v>0</v>
      </c>
      <c r="AO49" s="44">
        <v>0</v>
      </c>
      <c r="AP49" s="44">
        <v>0</v>
      </c>
      <c r="AQ49" s="44">
        <v>0</v>
      </c>
      <c r="AR49" s="44">
        <v>0</v>
      </c>
      <c r="AS49" s="44"/>
      <c r="AT49" s="44">
        <f>SUM(P49:AR49)</f>
        <v>4</v>
      </c>
      <c r="AU49" s="44">
        <f t="shared" si="0"/>
        <v>1</v>
      </c>
      <c r="AV49" s="44">
        <f t="shared" si="1"/>
        <v>0</v>
      </c>
      <c r="AW49" s="44">
        <f>SUM(S49:T49)</f>
        <v>0</v>
      </c>
      <c r="AX49" s="44">
        <f t="shared" si="2"/>
        <v>0</v>
      </c>
      <c r="AY49" s="138">
        <f t="shared" si="3"/>
        <v>0</v>
      </c>
      <c r="AZ49" s="44">
        <f t="shared" si="4"/>
        <v>0</v>
      </c>
      <c r="BA49" s="44">
        <f t="shared" si="5"/>
        <v>0</v>
      </c>
      <c r="BB49" s="44">
        <v>0</v>
      </c>
      <c r="BC49" s="44">
        <f>SUM(AM49,AF49,AB49,Q49)</f>
        <v>3</v>
      </c>
      <c r="BD49" s="44">
        <f t="shared" si="6"/>
        <v>1</v>
      </c>
    </row>
    <row r="50" spans="1:56" ht="15.75" customHeight="1" x14ac:dyDescent="0.3">
      <c r="A50" s="44" t="s">
        <v>652</v>
      </c>
      <c r="B50" s="44" t="s">
        <v>1305</v>
      </c>
      <c r="C50" s="44" t="s">
        <v>652</v>
      </c>
      <c r="D50" s="44">
        <v>2017</v>
      </c>
      <c r="E50" s="45">
        <v>42927</v>
      </c>
      <c r="F50" s="44" t="s">
        <v>137</v>
      </c>
      <c r="G50" s="44" t="s">
        <v>1747</v>
      </c>
      <c r="H50" s="44" t="s">
        <v>1698</v>
      </c>
      <c r="I50" s="44"/>
      <c r="J50" s="44">
        <v>0</v>
      </c>
      <c r="K50" s="44">
        <v>0</v>
      </c>
      <c r="L50" s="44">
        <v>0</v>
      </c>
      <c r="M50" s="44">
        <v>0</v>
      </c>
      <c r="N50" s="44">
        <v>0</v>
      </c>
      <c r="O50" s="44">
        <v>0</v>
      </c>
      <c r="P50" s="44">
        <v>0</v>
      </c>
      <c r="Q50" s="44">
        <v>0</v>
      </c>
      <c r="R50" s="44">
        <v>8</v>
      </c>
      <c r="S50" s="44">
        <v>0</v>
      </c>
      <c r="T50" s="44">
        <v>0</v>
      </c>
      <c r="U50" s="44">
        <v>0</v>
      </c>
      <c r="V50" s="44">
        <v>0</v>
      </c>
      <c r="W50" s="44">
        <v>0</v>
      </c>
      <c r="X50" s="44">
        <v>0</v>
      </c>
      <c r="Y50" s="44">
        <v>0</v>
      </c>
      <c r="Z50" s="44">
        <v>0</v>
      </c>
      <c r="AA50" s="44">
        <v>0</v>
      </c>
      <c r="AB50" s="44">
        <v>0</v>
      </c>
      <c r="AC50" s="44">
        <v>4</v>
      </c>
      <c r="AD50" s="44">
        <v>0</v>
      </c>
      <c r="AE50" s="44">
        <v>9</v>
      </c>
      <c r="AF50" s="44">
        <v>0</v>
      </c>
      <c r="AG50" s="44">
        <v>0</v>
      </c>
      <c r="AH50" s="44">
        <v>0</v>
      </c>
      <c r="AI50" s="44">
        <v>0</v>
      </c>
      <c r="AJ50" s="44">
        <v>0</v>
      </c>
      <c r="AK50" s="44">
        <v>0</v>
      </c>
      <c r="AL50" s="44">
        <v>0</v>
      </c>
      <c r="AM50" s="44">
        <v>0</v>
      </c>
      <c r="AN50" s="44">
        <v>0</v>
      </c>
      <c r="AO50" s="44">
        <v>0</v>
      </c>
      <c r="AP50" s="44">
        <v>0</v>
      </c>
      <c r="AQ50" s="44">
        <v>0</v>
      </c>
      <c r="AR50" s="44">
        <v>0</v>
      </c>
      <c r="AS50" s="44"/>
      <c r="AT50" s="44">
        <f>SUM(P50:AR50)</f>
        <v>21</v>
      </c>
      <c r="AU50" s="44">
        <f t="shared" si="0"/>
        <v>13</v>
      </c>
      <c r="AV50" s="44">
        <f t="shared" si="1"/>
        <v>8</v>
      </c>
      <c r="AW50" s="44">
        <f>SUM(S50:T50)</f>
        <v>0</v>
      </c>
      <c r="AX50" s="44">
        <f t="shared" si="2"/>
        <v>0</v>
      </c>
      <c r="AY50" s="138">
        <f t="shared" si="3"/>
        <v>0</v>
      </c>
      <c r="AZ50" s="44">
        <f t="shared" si="4"/>
        <v>0</v>
      </c>
      <c r="BA50" s="44">
        <f t="shared" si="5"/>
        <v>0</v>
      </c>
      <c r="BB50" s="44">
        <v>0</v>
      </c>
      <c r="BC50" s="44">
        <f>SUM(AM50,AF50,AB50,Q50)</f>
        <v>0</v>
      </c>
      <c r="BD50" s="44">
        <f t="shared" si="6"/>
        <v>21</v>
      </c>
    </row>
    <row r="51" spans="1:56" ht="15.75" customHeight="1" x14ac:dyDescent="0.3">
      <c r="A51" s="44" t="s">
        <v>652</v>
      </c>
      <c r="B51" s="44" t="s">
        <v>1305</v>
      </c>
      <c r="C51" s="44" t="s">
        <v>652</v>
      </c>
      <c r="D51" s="44">
        <v>2017</v>
      </c>
      <c r="E51" s="45">
        <v>42927</v>
      </c>
      <c r="F51" s="44" t="s">
        <v>137</v>
      </c>
      <c r="G51" s="44" t="s">
        <v>1747</v>
      </c>
      <c r="H51" s="44" t="s">
        <v>1699</v>
      </c>
      <c r="I51" s="44"/>
      <c r="J51" s="44">
        <v>0</v>
      </c>
      <c r="K51" s="44">
        <v>0</v>
      </c>
      <c r="L51" s="44">
        <v>0</v>
      </c>
      <c r="M51" s="44">
        <v>0</v>
      </c>
      <c r="N51" s="44">
        <v>0</v>
      </c>
      <c r="O51" s="44">
        <v>0</v>
      </c>
      <c r="P51" s="44">
        <v>0</v>
      </c>
      <c r="Q51" s="44">
        <v>0</v>
      </c>
      <c r="R51" s="44">
        <v>0</v>
      </c>
      <c r="S51" s="44">
        <v>0</v>
      </c>
      <c r="T51" s="44">
        <v>0</v>
      </c>
      <c r="U51" s="44">
        <v>0</v>
      </c>
      <c r="V51" s="44">
        <v>0</v>
      </c>
      <c r="W51" s="44">
        <v>0</v>
      </c>
      <c r="X51" s="44">
        <v>2</v>
      </c>
      <c r="Y51" s="44">
        <v>0</v>
      </c>
      <c r="Z51" s="44">
        <v>0</v>
      </c>
      <c r="AA51" s="44">
        <v>0</v>
      </c>
      <c r="AB51" s="44">
        <v>0</v>
      </c>
      <c r="AC51" s="44">
        <v>0</v>
      </c>
      <c r="AD51" s="44">
        <v>0</v>
      </c>
      <c r="AE51" s="44">
        <v>1</v>
      </c>
      <c r="AF51" s="44">
        <v>0</v>
      </c>
      <c r="AG51" s="44">
        <v>0</v>
      </c>
      <c r="AH51" s="44">
        <v>0</v>
      </c>
      <c r="AI51" s="44">
        <v>0</v>
      </c>
      <c r="AJ51" s="44">
        <v>0</v>
      </c>
      <c r="AK51" s="44">
        <v>0</v>
      </c>
      <c r="AL51" s="44">
        <v>0</v>
      </c>
      <c r="AM51" s="44">
        <v>0</v>
      </c>
      <c r="AN51" s="44">
        <v>0</v>
      </c>
      <c r="AO51" s="44">
        <v>0</v>
      </c>
      <c r="AP51" s="44">
        <v>0</v>
      </c>
      <c r="AQ51" s="44">
        <v>0</v>
      </c>
      <c r="AR51" s="44">
        <v>0</v>
      </c>
      <c r="AS51" s="44"/>
      <c r="AT51" s="44">
        <f>SUM(P51:AR51)</f>
        <v>3</v>
      </c>
      <c r="AU51" s="44">
        <f t="shared" si="0"/>
        <v>3</v>
      </c>
      <c r="AV51" s="44">
        <f t="shared" si="1"/>
        <v>0</v>
      </c>
      <c r="AW51" s="44">
        <f>SUM(S51:T51)</f>
        <v>0</v>
      </c>
      <c r="AX51" s="44">
        <f t="shared" si="2"/>
        <v>0</v>
      </c>
      <c r="AY51" s="138">
        <f t="shared" si="3"/>
        <v>0</v>
      </c>
      <c r="AZ51" s="44">
        <f t="shared" si="4"/>
        <v>0</v>
      </c>
      <c r="BA51" s="44">
        <f t="shared" si="5"/>
        <v>0</v>
      </c>
      <c r="BB51" s="44">
        <v>0</v>
      </c>
      <c r="BC51" s="44">
        <f>SUM(AM51,AF51,AB51,Q51)</f>
        <v>0</v>
      </c>
      <c r="BD51" s="44">
        <f t="shared" si="6"/>
        <v>3</v>
      </c>
    </row>
    <row r="52" spans="1:56" ht="15.75" customHeight="1" x14ac:dyDescent="0.3">
      <c r="A52" s="44" t="s">
        <v>652</v>
      </c>
      <c r="B52" s="44" t="s">
        <v>1305</v>
      </c>
      <c r="C52" s="44" t="s">
        <v>652</v>
      </c>
      <c r="D52" s="44">
        <v>2017</v>
      </c>
      <c r="E52" s="45">
        <v>42927</v>
      </c>
      <c r="F52" s="44" t="s">
        <v>137</v>
      </c>
      <c r="G52" s="44" t="s">
        <v>1747</v>
      </c>
      <c r="H52" s="44" t="s">
        <v>1700</v>
      </c>
      <c r="I52" s="44">
        <f>SUM(J52:AR52)</f>
        <v>10</v>
      </c>
      <c r="J52" s="44">
        <v>0</v>
      </c>
      <c r="K52" s="44">
        <v>0</v>
      </c>
      <c r="L52" s="44">
        <v>0</v>
      </c>
      <c r="M52" s="44">
        <v>0</v>
      </c>
      <c r="N52" s="44">
        <v>3</v>
      </c>
      <c r="O52" s="44">
        <v>5</v>
      </c>
      <c r="P52" s="44">
        <v>0</v>
      </c>
      <c r="Q52" s="44">
        <v>0</v>
      </c>
      <c r="R52" s="44">
        <v>1</v>
      </c>
      <c r="S52" s="44">
        <v>0</v>
      </c>
      <c r="T52" s="44">
        <v>0</v>
      </c>
      <c r="U52" s="44">
        <v>0</v>
      </c>
      <c r="V52" s="44">
        <v>0</v>
      </c>
      <c r="W52" s="44">
        <v>0</v>
      </c>
      <c r="X52" s="44">
        <v>0</v>
      </c>
      <c r="Y52" s="44">
        <v>0</v>
      </c>
      <c r="Z52" s="44">
        <v>0</v>
      </c>
      <c r="AA52" s="44">
        <v>0</v>
      </c>
      <c r="AB52" s="44">
        <v>0</v>
      </c>
      <c r="AC52" s="44">
        <v>0</v>
      </c>
      <c r="AD52" s="44">
        <v>0</v>
      </c>
      <c r="AE52" s="44">
        <v>1</v>
      </c>
      <c r="AF52" s="44">
        <v>0</v>
      </c>
      <c r="AG52" s="44">
        <v>0</v>
      </c>
      <c r="AH52" s="44">
        <v>0</v>
      </c>
      <c r="AI52" s="44">
        <v>0</v>
      </c>
      <c r="AJ52" s="44">
        <v>0</v>
      </c>
      <c r="AK52" s="44">
        <v>0</v>
      </c>
      <c r="AL52" s="44">
        <v>0</v>
      </c>
      <c r="AM52" s="44">
        <v>0</v>
      </c>
      <c r="AN52" s="44">
        <v>0</v>
      </c>
      <c r="AO52" s="44">
        <v>0</v>
      </c>
      <c r="AP52" s="44">
        <v>0</v>
      </c>
      <c r="AQ52" s="44">
        <v>0</v>
      </c>
      <c r="AR52" s="44">
        <v>0</v>
      </c>
      <c r="AS52" s="44"/>
      <c r="AT52" s="44">
        <f>SUM(P52:AR52)</f>
        <v>2</v>
      </c>
      <c r="AU52" s="44">
        <f t="shared" si="0"/>
        <v>1</v>
      </c>
      <c r="AV52" s="44">
        <f t="shared" si="1"/>
        <v>1</v>
      </c>
      <c r="AW52" s="44">
        <f>SUM(S52:T52)</f>
        <v>0</v>
      </c>
      <c r="AX52" s="44">
        <f t="shared" si="2"/>
        <v>0</v>
      </c>
      <c r="AY52" s="138">
        <f t="shared" si="3"/>
        <v>0</v>
      </c>
      <c r="AZ52" s="44">
        <f t="shared" si="4"/>
        <v>0</v>
      </c>
      <c r="BA52" s="44">
        <f t="shared" si="5"/>
        <v>0</v>
      </c>
      <c r="BB52" s="44">
        <v>0</v>
      </c>
      <c r="BC52" s="44">
        <f>SUM(AM52,AF52,AB52,Q52)</f>
        <v>0</v>
      </c>
      <c r="BD52" s="44">
        <f t="shared" si="6"/>
        <v>2</v>
      </c>
    </row>
    <row r="53" spans="1:56" ht="15.75" customHeight="1" x14ac:dyDescent="0.3">
      <c r="A53" s="44" t="s">
        <v>652</v>
      </c>
      <c r="B53" s="44" t="s">
        <v>1305</v>
      </c>
      <c r="C53" s="44" t="s">
        <v>652</v>
      </c>
      <c r="D53" s="44">
        <v>2017</v>
      </c>
      <c r="E53" s="45">
        <v>42927</v>
      </c>
      <c r="F53" s="44" t="s">
        <v>137</v>
      </c>
      <c r="G53" s="44" t="s">
        <v>1748</v>
      </c>
      <c r="H53" s="44" t="s">
        <v>1698</v>
      </c>
      <c r="I53" s="44"/>
      <c r="J53" s="44">
        <v>0</v>
      </c>
      <c r="K53" s="44">
        <v>0</v>
      </c>
      <c r="L53" s="44">
        <v>0</v>
      </c>
      <c r="M53" s="44">
        <v>0</v>
      </c>
      <c r="N53" s="44">
        <v>0</v>
      </c>
      <c r="O53" s="44">
        <v>0</v>
      </c>
      <c r="P53" s="44">
        <v>0</v>
      </c>
      <c r="Q53" s="44">
        <v>0</v>
      </c>
      <c r="R53" s="44">
        <v>5</v>
      </c>
      <c r="S53" s="44">
        <v>0</v>
      </c>
      <c r="T53" s="44">
        <v>0</v>
      </c>
      <c r="U53" s="44">
        <v>0</v>
      </c>
      <c r="V53" s="44">
        <v>0</v>
      </c>
      <c r="W53" s="44">
        <v>0</v>
      </c>
      <c r="X53" s="44">
        <v>0</v>
      </c>
      <c r="Y53" s="44">
        <v>0</v>
      </c>
      <c r="Z53" s="44">
        <v>0</v>
      </c>
      <c r="AA53" s="44">
        <v>0</v>
      </c>
      <c r="AB53" s="44">
        <v>0</v>
      </c>
      <c r="AC53" s="44">
        <v>8</v>
      </c>
      <c r="AD53" s="44">
        <v>0</v>
      </c>
      <c r="AE53" s="44">
        <v>5</v>
      </c>
      <c r="AF53" s="44">
        <v>0</v>
      </c>
      <c r="AG53" s="44">
        <v>0</v>
      </c>
      <c r="AH53" s="44">
        <v>0</v>
      </c>
      <c r="AI53" s="44">
        <v>0</v>
      </c>
      <c r="AJ53" s="44">
        <v>0</v>
      </c>
      <c r="AK53" s="44">
        <v>0</v>
      </c>
      <c r="AL53" s="44">
        <v>0</v>
      </c>
      <c r="AM53" s="44">
        <v>0</v>
      </c>
      <c r="AN53" s="44">
        <v>0</v>
      </c>
      <c r="AO53" s="44">
        <v>0</v>
      </c>
      <c r="AP53" s="44">
        <v>0</v>
      </c>
      <c r="AQ53" s="44">
        <v>0</v>
      </c>
      <c r="AR53" s="44">
        <v>0</v>
      </c>
      <c r="AS53" s="44"/>
      <c r="AT53" s="44">
        <f>SUM(P53:AR53)</f>
        <v>18</v>
      </c>
      <c r="AU53" s="44">
        <f t="shared" si="0"/>
        <v>13</v>
      </c>
      <c r="AV53" s="44">
        <f t="shared" si="1"/>
        <v>5</v>
      </c>
      <c r="AW53" s="44">
        <f>SUM(S53:T53)</f>
        <v>0</v>
      </c>
      <c r="AX53" s="44">
        <f t="shared" si="2"/>
        <v>0</v>
      </c>
      <c r="AY53" s="138">
        <f t="shared" si="3"/>
        <v>0</v>
      </c>
      <c r="AZ53" s="44">
        <f t="shared" si="4"/>
        <v>0</v>
      </c>
      <c r="BA53" s="44">
        <f t="shared" si="5"/>
        <v>0</v>
      </c>
      <c r="BB53" s="44">
        <v>0</v>
      </c>
      <c r="BC53" s="44">
        <f>SUM(AM53,AF53,AB53,Q53)</f>
        <v>0</v>
      </c>
      <c r="BD53" s="44">
        <f t="shared" si="6"/>
        <v>18</v>
      </c>
    </row>
    <row r="54" spans="1:56" ht="15.75" customHeight="1" x14ac:dyDescent="0.3">
      <c r="A54" s="44" t="s">
        <v>652</v>
      </c>
      <c r="B54" s="44" t="s">
        <v>1305</v>
      </c>
      <c r="C54" s="44" t="s">
        <v>652</v>
      </c>
      <c r="D54" s="44">
        <v>2017</v>
      </c>
      <c r="E54" s="45">
        <v>42927</v>
      </c>
      <c r="F54" s="44" t="s">
        <v>137</v>
      </c>
      <c r="G54" s="44" t="s">
        <v>1748</v>
      </c>
      <c r="H54" s="44" t="s">
        <v>1699</v>
      </c>
      <c r="I54" s="44"/>
      <c r="J54" s="44">
        <v>0</v>
      </c>
      <c r="K54" s="44">
        <v>0</v>
      </c>
      <c r="L54" s="44">
        <v>0</v>
      </c>
      <c r="M54" s="44">
        <v>0</v>
      </c>
      <c r="N54" s="44">
        <v>0</v>
      </c>
      <c r="O54" s="44">
        <v>0</v>
      </c>
      <c r="P54" s="44">
        <v>0</v>
      </c>
      <c r="Q54" s="44">
        <v>0</v>
      </c>
      <c r="R54" s="44">
        <v>0</v>
      </c>
      <c r="S54" s="44">
        <v>2</v>
      </c>
      <c r="T54" s="44">
        <v>0</v>
      </c>
      <c r="U54" s="44">
        <v>0</v>
      </c>
      <c r="V54" s="44">
        <v>0</v>
      </c>
      <c r="W54" s="44">
        <v>0</v>
      </c>
      <c r="X54" s="44">
        <v>0</v>
      </c>
      <c r="Y54" s="44">
        <v>0</v>
      </c>
      <c r="Z54" s="44">
        <v>0</v>
      </c>
      <c r="AA54" s="44">
        <v>0</v>
      </c>
      <c r="AB54" s="44">
        <v>0</v>
      </c>
      <c r="AC54" s="44">
        <v>1</v>
      </c>
      <c r="AD54" s="44">
        <v>0</v>
      </c>
      <c r="AE54" s="44">
        <v>1</v>
      </c>
      <c r="AF54" s="44">
        <v>0</v>
      </c>
      <c r="AG54" s="44">
        <v>0</v>
      </c>
      <c r="AH54" s="44">
        <v>0</v>
      </c>
      <c r="AI54" s="44">
        <v>0</v>
      </c>
      <c r="AJ54" s="44">
        <v>0</v>
      </c>
      <c r="AK54" s="44">
        <v>0</v>
      </c>
      <c r="AL54" s="44">
        <v>0</v>
      </c>
      <c r="AM54" s="44">
        <v>0</v>
      </c>
      <c r="AN54" s="44">
        <v>0</v>
      </c>
      <c r="AO54" s="44">
        <v>0</v>
      </c>
      <c r="AP54" s="44">
        <v>0</v>
      </c>
      <c r="AQ54" s="44">
        <v>0</v>
      </c>
      <c r="AR54" s="44">
        <v>0</v>
      </c>
      <c r="AS54" s="44"/>
      <c r="AT54" s="44">
        <f>SUM(P54:AR54)</f>
        <v>4</v>
      </c>
      <c r="AU54" s="44">
        <f t="shared" si="0"/>
        <v>2</v>
      </c>
      <c r="AV54" s="44">
        <f t="shared" si="1"/>
        <v>0</v>
      </c>
      <c r="AW54" s="44">
        <f>SUM(S54:T54)</f>
        <v>2</v>
      </c>
      <c r="AX54" s="44">
        <f t="shared" si="2"/>
        <v>0</v>
      </c>
      <c r="AY54" s="138">
        <f t="shared" si="3"/>
        <v>0</v>
      </c>
      <c r="AZ54" s="44">
        <f t="shared" si="4"/>
        <v>0</v>
      </c>
      <c r="BA54" s="44">
        <f t="shared" si="5"/>
        <v>0</v>
      </c>
      <c r="BB54" s="44">
        <v>0</v>
      </c>
      <c r="BC54" s="44">
        <f>SUM(AM54,AF54,AB54,Q54)</f>
        <v>0</v>
      </c>
      <c r="BD54" s="44">
        <f t="shared" si="6"/>
        <v>4</v>
      </c>
    </row>
    <row r="55" spans="1:56" ht="15.75" customHeight="1" x14ac:dyDescent="0.3">
      <c r="A55" s="44" t="s">
        <v>652</v>
      </c>
      <c r="B55" s="44" t="s">
        <v>1305</v>
      </c>
      <c r="C55" s="44" t="s">
        <v>652</v>
      </c>
      <c r="D55" s="44">
        <v>2017</v>
      </c>
      <c r="E55" s="45">
        <v>42927</v>
      </c>
      <c r="F55" s="44" t="s">
        <v>137</v>
      </c>
      <c r="G55" s="44" t="s">
        <v>1748</v>
      </c>
      <c r="H55" s="44" t="s">
        <v>1700</v>
      </c>
      <c r="I55" s="44">
        <f>SUM(J55:AR55)</f>
        <v>10</v>
      </c>
      <c r="J55" s="44">
        <v>0</v>
      </c>
      <c r="K55" s="44">
        <v>0</v>
      </c>
      <c r="L55" s="44">
        <v>0</v>
      </c>
      <c r="M55" s="44">
        <v>0</v>
      </c>
      <c r="N55" s="44">
        <v>8</v>
      </c>
      <c r="O55" s="44">
        <v>1</v>
      </c>
      <c r="P55" s="44">
        <v>0</v>
      </c>
      <c r="Q55" s="44">
        <v>0</v>
      </c>
      <c r="R55" s="44">
        <v>1</v>
      </c>
      <c r="S55" s="44">
        <v>0</v>
      </c>
      <c r="T55" s="44">
        <v>0</v>
      </c>
      <c r="U55" s="44">
        <v>0</v>
      </c>
      <c r="V55" s="44">
        <v>0</v>
      </c>
      <c r="W55" s="44">
        <v>0</v>
      </c>
      <c r="X55" s="44">
        <v>0</v>
      </c>
      <c r="Y55" s="44">
        <v>0</v>
      </c>
      <c r="Z55" s="44">
        <v>0</v>
      </c>
      <c r="AA55" s="44">
        <v>0</v>
      </c>
      <c r="AB55" s="44">
        <v>0</v>
      </c>
      <c r="AC55" s="44">
        <v>0</v>
      </c>
      <c r="AD55" s="44">
        <v>0</v>
      </c>
      <c r="AE55" s="44">
        <v>0</v>
      </c>
      <c r="AF55" s="44">
        <v>0</v>
      </c>
      <c r="AG55" s="44">
        <v>0</v>
      </c>
      <c r="AH55" s="44">
        <v>0</v>
      </c>
      <c r="AI55" s="44">
        <v>0</v>
      </c>
      <c r="AJ55" s="44">
        <v>0</v>
      </c>
      <c r="AK55" s="44">
        <v>0</v>
      </c>
      <c r="AL55" s="44">
        <v>0</v>
      </c>
      <c r="AM55" s="44">
        <v>0</v>
      </c>
      <c r="AN55" s="44">
        <v>0</v>
      </c>
      <c r="AO55" s="44">
        <v>0</v>
      </c>
      <c r="AP55" s="44">
        <v>0</v>
      </c>
      <c r="AQ55" s="44">
        <v>0</v>
      </c>
      <c r="AR55" s="44">
        <v>0</v>
      </c>
      <c r="AS55" s="44"/>
      <c r="AT55" s="44">
        <f>SUM(P55:AR55)</f>
        <v>1</v>
      </c>
      <c r="AU55" s="44">
        <f t="shared" si="0"/>
        <v>0</v>
      </c>
      <c r="AV55" s="44">
        <f t="shared" si="1"/>
        <v>1</v>
      </c>
      <c r="AW55" s="44">
        <f>SUM(S55:T55)</f>
        <v>0</v>
      </c>
      <c r="AX55" s="44">
        <f t="shared" si="2"/>
        <v>0</v>
      </c>
      <c r="AY55" s="138">
        <f t="shared" si="3"/>
        <v>0</v>
      </c>
      <c r="AZ55" s="44">
        <f t="shared" si="4"/>
        <v>0</v>
      </c>
      <c r="BA55" s="44">
        <f t="shared" si="5"/>
        <v>0</v>
      </c>
      <c r="BB55" s="44">
        <v>0</v>
      </c>
      <c r="BC55" s="44">
        <f>SUM(AM55,AF55,AB55,Q55)</f>
        <v>0</v>
      </c>
      <c r="BD55" s="44">
        <f t="shared" si="6"/>
        <v>1</v>
      </c>
    </row>
    <row r="56" spans="1:56" ht="15.75" customHeight="1" x14ac:dyDescent="0.3">
      <c r="A56" s="44" t="s">
        <v>652</v>
      </c>
      <c r="B56" s="44" t="s">
        <v>1706</v>
      </c>
      <c r="C56" s="44" t="s">
        <v>1411</v>
      </c>
      <c r="D56" s="44">
        <v>2017</v>
      </c>
      <c r="E56" s="45">
        <v>42927</v>
      </c>
      <c r="F56" s="44" t="s">
        <v>137</v>
      </c>
      <c r="G56" s="44" t="s">
        <v>1750</v>
      </c>
      <c r="H56" s="44" t="s">
        <v>1698</v>
      </c>
      <c r="I56" s="44"/>
      <c r="J56" s="44">
        <v>0</v>
      </c>
      <c r="K56" s="44">
        <v>0</v>
      </c>
      <c r="L56" s="44">
        <v>0</v>
      </c>
      <c r="M56" s="44">
        <v>0</v>
      </c>
      <c r="N56" s="44">
        <v>0</v>
      </c>
      <c r="O56" s="44">
        <v>0</v>
      </c>
      <c r="P56" s="44">
        <v>0</v>
      </c>
      <c r="Q56" s="44">
        <v>0</v>
      </c>
      <c r="R56" s="44">
        <v>18</v>
      </c>
      <c r="S56" s="44">
        <v>0</v>
      </c>
      <c r="T56" s="44">
        <v>0</v>
      </c>
      <c r="U56" s="44">
        <v>0</v>
      </c>
      <c r="V56" s="44">
        <v>0</v>
      </c>
      <c r="W56" s="44">
        <v>0</v>
      </c>
      <c r="X56" s="44">
        <v>4</v>
      </c>
      <c r="Y56" s="44">
        <v>0</v>
      </c>
      <c r="Z56" s="44">
        <v>0</v>
      </c>
      <c r="AA56" s="44">
        <v>0</v>
      </c>
      <c r="AB56" s="44">
        <v>8</v>
      </c>
      <c r="AC56" s="44">
        <v>1</v>
      </c>
      <c r="AD56" s="44">
        <v>1</v>
      </c>
      <c r="AE56" s="44">
        <v>1</v>
      </c>
      <c r="AF56" s="44">
        <v>0</v>
      </c>
      <c r="AG56" s="44">
        <v>0</v>
      </c>
      <c r="AH56" s="44">
        <v>0</v>
      </c>
      <c r="AI56" s="44">
        <v>0</v>
      </c>
      <c r="AJ56" s="44">
        <v>0</v>
      </c>
      <c r="AK56" s="44">
        <v>0</v>
      </c>
      <c r="AL56" s="44">
        <v>0</v>
      </c>
      <c r="AM56" s="44">
        <v>0</v>
      </c>
      <c r="AN56" s="44">
        <v>0</v>
      </c>
      <c r="AO56" s="44">
        <v>0</v>
      </c>
      <c r="AP56" s="44">
        <v>0</v>
      </c>
      <c r="AQ56" s="44">
        <v>0</v>
      </c>
      <c r="AR56" s="44">
        <v>0</v>
      </c>
      <c r="AS56" s="44"/>
      <c r="AT56" s="44">
        <f>SUM(P56:AR56)</f>
        <v>33</v>
      </c>
      <c r="AU56" s="44">
        <f t="shared" si="0"/>
        <v>6</v>
      </c>
      <c r="AV56" s="44">
        <f t="shared" si="1"/>
        <v>18</v>
      </c>
      <c r="AW56" s="44">
        <f>SUM(S56:T56)</f>
        <v>0</v>
      </c>
      <c r="AX56" s="44">
        <f t="shared" si="2"/>
        <v>0</v>
      </c>
      <c r="AY56" s="138">
        <f t="shared" si="3"/>
        <v>1</v>
      </c>
      <c r="AZ56" s="44">
        <f t="shared" si="4"/>
        <v>0</v>
      </c>
      <c r="BA56" s="44">
        <f t="shared" si="5"/>
        <v>0</v>
      </c>
      <c r="BB56" s="44">
        <v>0</v>
      </c>
      <c r="BC56" s="44">
        <f>SUM(AM56,AF56,AB56,Q56)</f>
        <v>8</v>
      </c>
      <c r="BD56" s="44">
        <f t="shared" si="6"/>
        <v>25</v>
      </c>
    </row>
    <row r="57" spans="1:56" ht="15.75" customHeight="1" x14ac:dyDescent="0.3">
      <c r="A57" s="44" t="s">
        <v>652</v>
      </c>
      <c r="B57" s="44" t="s">
        <v>1706</v>
      </c>
      <c r="C57" s="44" t="s">
        <v>1411</v>
      </c>
      <c r="D57" s="44">
        <v>2017</v>
      </c>
      <c r="E57" s="45">
        <v>42927</v>
      </c>
      <c r="F57" s="44" t="s">
        <v>137</v>
      </c>
      <c r="G57" s="44" t="s">
        <v>1750</v>
      </c>
      <c r="H57" s="44" t="s">
        <v>1699</v>
      </c>
      <c r="I57" s="44"/>
      <c r="J57" s="44">
        <v>0</v>
      </c>
      <c r="K57" s="44">
        <v>0</v>
      </c>
      <c r="L57" s="44">
        <v>0</v>
      </c>
      <c r="M57" s="44">
        <v>0</v>
      </c>
      <c r="N57" s="44">
        <v>0</v>
      </c>
      <c r="O57" s="44">
        <v>0</v>
      </c>
      <c r="P57" s="44">
        <v>0</v>
      </c>
      <c r="Q57" s="44">
        <v>0</v>
      </c>
      <c r="R57" s="44">
        <v>0</v>
      </c>
      <c r="S57" s="44">
        <v>2</v>
      </c>
      <c r="T57" s="44">
        <v>0</v>
      </c>
      <c r="U57" s="44">
        <v>0</v>
      </c>
      <c r="V57" s="44">
        <v>0</v>
      </c>
      <c r="W57" s="44">
        <v>0</v>
      </c>
      <c r="X57" s="44">
        <v>1</v>
      </c>
      <c r="Y57" s="44">
        <v>0</v>
      </c>
      <c r="Z57" s="44">
        <v>0</v>
      </c>
      <c r="AA57" s="44">
        <v>0</v>
      </c>
      <c r="AB57" s="44">
        <v>1</v>
      </c>
      <c r="AC57" s="44">
        <v>0</v>
      </c>
      <c r="AD57" s="44">
        <v>0</v>
      </c>
      <c r="AE57" s="44">
        <v>1</v>
      </c>
      <c r="AF57" s="44">
        <v>0</v>
      </c>
      <c r="AG57" s="44">
        <v>0</v>
      </c>
      <c r="AH57" s="44">
        <v>0</v>
      </c>
      <c r="AI57" s="44">
        <v>0</v>
      </c>
      <c r="AJ57" s="44">
        <v>0</v>
      </c>
      <c r="AK57" s="44">
        <v>0</v>
      </c>
      <c r="AL57" s="44">
        <v>0</v>
      </c>
      <c r="AM57" s="44">
        <v>0</v>
      </c>
      <c r="AN57" s="44">
        <v>0</v>
      </c>
      <c r="AO57" s="44">
        <v>0</v>
      </c>
      <c r="AP57" s="44">
        <v>0</v>
      </c>
      <c r="AQ57" s="44">
        <v>0</v>
      </c>
      <c r="AR57" s="44">
        <v>0</v>
      </c>
      <c r="AS57" s="44"/>
      <c r="AT57" s="44">
        <f>SUM(P57:AR57)</f>
        <v>5</v>
      </c>
      <c r="AU57" s="44">
        <f t="shared" si="0"/>
        <v>2</v>
      </c>
      <c r="AV57" s="44">
        <f t="shared" si="1"/>
        <v>0</v>
      </c>
      <c r="AW57" s="44">
        <f>SUM(S57:T57)</f>
        <v>2</v>
      </c>
      <c r="AX57" s="44">
        <f t="shared" si="2"/>
        <v>0</v>
      </c>
      <c r="AY57" s="138">
        <f t="shared" si="3"/>
        <v>0</v>
      </c>
      <c r="AZ57" s="44">
        <f t="shared" si="4"/>
        <v>0</v>
      </c>
      <c r="BA57" s="44">
        <f t="shared" si="5"/>
        <v>0</v>
      </c>
      <c r="BB57" s="44">
        <v>0</v>
      </c>
      <c r="BC57" s="44">
        <f>SUM(AM57,AF57,AB57,Q57)</f>
        <v>1</v>
      </c>
      <c r="BD57" s="44">
        <f t="shared" si="6"/>
        <v>4</v>
      </c>
    </row>
    <row r="58" spans="1:56" ht="15.75" customHeight="1" x14ac:dyDescent="0.3">
      <c r="A58" s="44" t="s">
        <v>652</v>
      </c>
      <c r="B58" s="44" t="s">
        <v>1706</v>
      </c>
      <c r="C58" s="44" t="s">
        <v>1411</v>
      </c>
      <c r="D58" s="44">
        <v>2017</v>
      </c>
      <c r="E58" s="45">
        <v>42927</v>
      </c>
      <c r="F58" s="44" t="s">
        <v>137</v>
      </c>
      <c r="G58" s="44" t="s">
        <v>1750</v>
      </c>
      <c r="H58" s="44" t="s">
        <v>1700</v>
      </c>
      <c r="I58" s="44">
        <f>SUM(J58:AR58)</f>
        <v>10</v>
      </c>
      <c r="J58" s="44">
        <v>0</v>
      </c>
      <c r="K58" s="44">
        <v>0</v>
      </c>
      <c r="L58" s="44">
        <v>0</v>
      </c>
      <c r="M58" s="44">
        <v>0</v>
      </c>
      <c r="N58" s="44">
        <v>3</v>
      </c>
      <c r="O58" s="44">
        <v>5</v>
      </c>
      <c r="P58" s="44">
        <v>0</v>
      </c>
      <c r="Q58" s="44">
        <v>0</v>
      </c>
      <c r="R58" s="44">
        <v>1</v>
      </c>
      <c r="S58" s="44">
        <v>0</v>
      </c>
      <c r="T58" s="44">
        <v>0</v>
      </c>
      <c r="U58" s="44">
        <v>0</v>
      </c>
      <c r="V58" s="44">
        <v>0</v>
      </c>
      <c r="W58" s="44">
        <v>0</v>
      </c>
      <c r="X58" s="44">
        <v>0</v>
      </c>
      <c r="Y58" s="44">
        <v>0</v>
      </c>
      <c r="Z58" s="44">
        <v>0</v>
      </c>
      <c r="AA58" s="44">
        <v>0</v>
      </c>
      <c r="AB58" s="44">
        <v>1</v>
      </c>
      <c r="AC58" s="44">
        <v>0</v>
      </c>
      <c r="AD58" s="44">
        <v>0</v>
      </c>
      <c r="AE58" s="44">
        <v>0</v>
      </c>
      <c r="AF58" s="44">
        <v>0</v>
      </c>
      <c r="AG58" s="44">
        <v>0</v>
      </c>
      <c r="AH58" s="44">
        <v>0</v>
      </c>
      <c r="AI58" s="44">
        <v>0</v>
      </c>
      <c r="AJ58" s="44">
        <v>0</v>
      </c>
      <c r="AK58" s="44">
        <v>0</v>
      </c>
      <c r="AL58" s="44">
        <v>0</v>
      </c>
      <c r="AM58" s="44">
        <v>0</v>
      </c>
      <c r="AN58" s="44">
        <v>0</v>
      </c>
      <c r="AO58" s="44">
        <v>0</v>
      </c>
      <c r="AP58" s="44">
        <v>0</v>
      </c>
      <c r="AQ58" s="44">
        <v>0</v>
      </c>
      <c r="AR58" s="44">
        <v>0</v>
      </c>
      <c r="AS58" s="44"/>
      <c r="AT58" s="44">
        <f>SUM(P58:AR58)</f>
        <v>2</v>
      </c>
      <c r="AU58" s="44">
        <f t="shared" si="0"/>
        <v>0</v>
      </c>
      <c r="AV58" s="44">
        <f t="shared" si="1"/>
        <v>1</v>
      </c>
      <c r="AW58" s="44">
        <f>SUM(S58:T58)</f>
        <v>0</v>
      </c>
      <c r="AX58" s="44">
        <f t="shared" si="2"/>
        <v>0</v>
      </c>
      <c r="AY58" s="138">
        <f t="shared" si="3"/>
        <v>0</v>
      </c>
      <c r="AZ58" s="44">
        <f t="shared" si="4"/>
        <v>0</v>
      </c>
      <c r="BA58" s="44">
        <f t="shared" si="5"/>
        <v>0</v>
      </c>
      <c r="BB58" s="44">
        <v>0</v>
      </c>
      <c r="BC58" s="44">
        <f>SUM(AM58,AF58,AB58,Q58)</f>
        <v>1</v>
      </c>
      <c r="BD58" s="44">
        <f t="shared" si="6"/>
        <v>1</v>
      </c>
    </row>
    <row r="59" spans="1:56" ht="15.75" customHeight="1" x14ac:dyDescent="0.3">
      <c r="A59" s="44" t="s">
        <v>652</v>
      </c>
      <c r="B59" s="44" t="s">
        <v>1706</v>
      </c>
      <c r="C59" s="44" t="s">
        <v>1411</v>
      </c>
      <c r="D59" s="44">
        <v>2017</v>
      </c>
      <c r="E59" s="45">
        <v>42927</v>
      </c>
      <c r="F59" s="44" t="s">
        <v>137</v>
      </c>
      <c r="G59" s="44" t="s">
        <v>1751</v>
      </c>
      <c r="H59" s="44" t="s">
        <v>1698</v>
      </c>
      <c r="I59" s="44"/>
      <c r="J59" s="44">
        <v>0</v>
      </c>
      <c r="K59" s="44">
        <v>0</v>
      </c>
      <c r="L59" s="44">
        <v>0</v>
      </c>
      <c r="M59" s="44">
        <v>0</v>
      </c>
      <c r="N59" s="44">
        <v>0</v>
      </c>
      <c r="O59" s="44">
        <v>0</v>
      </c>
      <c r="P59" s="44">
        <v>0</v>
      </c>
      <c r="Q59" s="44">
        <v>0</v>
      </c>
      <c r="R59" s="44">
        <v>0</v>
      </c>
      <c r="S59" s="44">
        <v>0</v>
      </c>
      <c r="T59" s="44">
        <v>0</v>
      </c>
      <c r="U59" s="44">
        <v>0</v>
      </c>
      <c r="V59" s="44">
        <v>0</v>
      </c>
      <c r="W59" s="44">
        <v>0</v>
      </c>
      <c r="X59" s="44">
        <v>0</v>
      </c>
      <c r="Y59" s="44">
        <v>0</v>
      </c>
      <c r="Z59" s="44">
        <v>0</v>
      </c>
      <c r="AA59" s="44">
        <v>0</v>
      </c>
      <c r="AB59" s="44">
        <v>8</v>
      </c>
      <c r="AC59" s="44">
        <v>5</v>
      </c>
      <c r="AD59" s="44">
        <v>0</v>
      </c>
      <c r="AE59" s="44">
        <v>0</v>
      </c>
      <c r="AF59" s="44">
        <v>0</v>
      </c>
      <c r="AG59" s="44">
        <v>0</v>
      </c>
      <c r="AH59" s="44">
        <v>0</v>
      </c>
      <c r="AI59" s="44">
        <v>0</v>
      </c>
      <c r="AJ59" s="44">
        <v>0</v>
      </c>
      <c r="AK59" s="44">
        <v>0</v>
      </c>
      <c r="AL59" s="44">
        <v>0</v>
      </c>
      <c r="AM59" s="44">
        <v>0</v>
      </c>
      <c r="AN59" s="44">
        <v>0</v>
      </c>
      <c r="AO59" s="44">
        <v>0</v>
      </c>
      <c r="AP59" s="44">
        <v>0</v>
      </c>
      <c r="AQ59" s="44">
        <v>0</v>
      </c>
      <c r="AR59" s="44">
        <v>0</v>
      </c>
      <c r="AS59" s="44"/>
      <c r="AT59" s="44">
        <f>SUM(P59:AR59)</f>
        <v>13</v>
      </c>
      <c r="AU59" s="44">
        <f t="shared" si="0"/>
        <v>5</v>
      </c>
      <c r="AV59" s="44">
        <f t="shared" si="1"/>
        <v>0</v>
      </c>
      <c r="AW59" s="44">
        <f>SUM(S59:T59)</f>
        <v>0</v>
      </c>
      <c r="AX59" s="44">
        <f t="shared" si="2"/>
        <v>0</v>
      </c>
      <c r="AY59" s="138">
        <f t="shared" si="3"/>
        <v>0</v>
      </c>
      <c r="AZ59" s="44">
        <f t="shared" si="4"/>
        <v>0</v>
      </c>
      <c r="BA59" s="44">
        <f t="shared" si="5"/>
        <v>0</v>
      </c>
      <c r="BB59" s="44">
        <v>0</v>
      </c>
      <c r="BC59" s="44">
        <f>SUM(AM59,AF59,AB59,Q59)</f>
        <v>8</v>
      </c>
      <c r="BD59" s="44">
        <f t="shared" si="6"/>
        <v>5</v>
      </c>
    </row>
    <row r="60" spans="1:56" ht="15.75" customHeight="1" x14ac:dyDescent="0.3">
      <c r="A60" s="44" t="s">
        <v>652</v>
      </c>
      <c r="B60" s="44" t="s">
        <v>1706</v>
      </c>
      <c r="C60" s="44" t="s">
        <v>1411</v>
      </c>
      <c r="D60" s="44">
        <v>2017</v>
      </c>
      <c r="E60" s="45">
        <v>42927</v>
      </c>
      <c r="F60" s="44" t="s">
        <v>137</v>
      </c>
      <c r="G60" s="44" t="s">
        <v>1751</v>
      </c>
      <c r="H60" s="44" t="s">
        <v>1699</v>
      </c>
      <c r="I60" s="44"/>
      <c r="J60" s="44">
        <v>0</v>
      </c>
      <c r="K60" s="44">
        <v>0</v>
      </c>
      <c r="L60" s="44">
        <v>0</v>
      </c>
      <c r="M60" s="44">
        <v>0</v>
      </c>
      <c r="N60" s="44">
        <v>0</v>
      </c>
      <c r="O60" s="44">
        <v>0</v>
      </c>
      <c r="P60" s="44">
        <v>0</v>
      </c>
      <c r="Q60" s="44">
        <v>0</v>
      </c>
      <c r="R60" s="44">
        <v>0</v>
      </c>
      <c r="S60" s="44">
        <v>0</v>
      </c>
      <c r="T60" s="44">
        <v>0</v>
      </c>
      <c r="U60" s="44">
        <v>0</v>
      </c>
      <c r="V60" s="44">
        <v>0</v>
      </c>
      <c r="W60" s="44">
        <v>0</v>
      </c>
      <c r="X60" s="44">
        <v>0</v>
      </c>
      <c r="Y60" s="44">
        <v>0</v>
      </c>
      <c r="Z60" s="44">
        <v>0</v>
      </c>
      <c r="AA60" s="44">
        <v>0</v>
      </c>
      <c r="AB60" s="44">
        <v>1</v>
      </c>
      <c r="AC60" s="44">
        <v>0</v>
      </c>
      <c r="AD60" s="44">
        <v>0</v>
      </c>
      <c r="AE60" s="44">
        <v>1</v>
      </c>
      <c r="AF60" s="44">
        <v>0</v>
      </c>
      <c r="AG60" s="44">
        <v>0</v>
      </c>
      <c r="AH60" s="44">
        <v>0</v>
      </c>
      <c r="AI60" s="44">
        <v>0</v>
      </c>
      <c r="AJ60" s="44">
        <v>0</v>
      </c>
      <c r="AK60" s="44">
        <v>0</v>
      </c>
      <c r="AL60" s="44">
        <v>0</v>
      </c>
      <c r="AM60" s="44">
        <v>0</v>
      </c>
      <c r="AN60" s="44">
        <v>0</v>
      </c>
      <c r="AO60" s="44">
        <v>0</v>
      </c>
      <c r="AP60" s="44">
        <v>0</v>
      </c>
      <c r="AQ60" s="44">
        <v>0</v>
      </c>
      <c r="AR60" s="44">
        <v>0</v>
      </c>
      <c r="AS60" s="44"/>
      <c r="AT60" s="44">
        <f>SUM(P60:AR60)</f>
        <v>2</v>
      </c>
      <c r="AU60" s="44">
        <f t="shared" si="0"/>
        <v>1</v>
      </c>
      <c r="AV60" s="44">
        <f t="shared" si="1"/>
        <v>0</v>
      </c>
      <c r="AW60" s="44">
        <f>SUM(S60:T60)</f>
        <v>0</v>
      </c>
      <c r="AX60" s="44">
        <f t="shared" si="2"/>
        <v>0</v>
      </c>
      <c r="AY60" s="138">
        <f t="shared" si="3"/>
        <v>0</v>
      </c>
      <c r="AZ60" s="44">
        <f t="shared" si="4"/>
        <v>0</v>
      </c>
      <c r="BA60" s="44">
        <f t="shared" si="5"/>
        <v>0</v>
      </c>
      <c r="BB60" s="44">
        <v>0</v>
      </c>
      <c r="BC60" s="44">
        <f>SUM(AM60,AF60,AB60,Q60)</f>
        <v>1</v>
      </c>
      <c r="BD60" s="44">
        <f t="shared" si="6"/>
        <v>1</v>
      </c>
    </row>
    <row r="61" spans="1:56" ht="15.75" customHeight="1" x14ac:dyDescent="0.3">
      <c r="A61" s="44" t="s">
        <v>652</v>
      </c>
      <c r="B61" s="44" t="s">
        <v>1706</v>
      </c>
      <c r="C61" s="44" t="s">
        <v>1411</v>
      </c>
      <c r="D61" s="44">
        <v>2017</v>
      </c>
      <c r="E61" s="45">
        <v>42927</v>
      </c>
      <c r="F61" s="44" t="s">
        <v>137</v>
      </c>
      <c r="G61" s="44" t="s">
        <v>1751</v>
      </c>
      <c r="H61" s="44" t="s">
        <v>1700</v>
      </c>
      <c r="I61" s="44">
        <f>SUM(J61:AR61)</f>
        <v>10</v>
      </c>
      <c r="J61" s="44">
        <v>0</v>
      </c>
      <c r="K61" s="44">
        <v>0</v>
      </c>
      <c r="L61" s="44">
        <v>0</v>
      </c>
      <c r="M61" s="44">
        <v>0</v>
      </c>
      <c r="N61" s="44">
        <v>8</v>
      </c>
      <c r="O61" s="44">
        <v>2</v>
      </c>
      <c r="P61" s="44">
        <v>0</v>
      </c>
      <c r="Q61" s="44">
        <v>0</v>
      </c>
      <c r="R61" s="44">
        <v>0</v>
      </c>
      <c r="S61" s="44">
        <v>0</v>
      </c>
      <c r="T61" s="44">
        <v>0</v>
      </c>
      <c r="U61" s="44">
        <v>0</v>
      </c>
      <c r="V61" s="44">
        <v>0</v>
      </c>
      <c r="W61" s="44">
        <v>0</v>
      </c>
      <c r="X61" s="44">
        <v>0</v>
      </c>
      <c r="Y61" s="44">
        <v>0</v>
      </c>
      <c r="Z61" s="44">
        <v>0</v>
      </c>
      <c r="AA61" s="44">
        <v>0</v>
      </c>
      <c r="AB61" s="44">
        <v>0</v>
      </c>
      <c r="AC61" s="44">
        <v>0</v>
      </c>
      <c r="AD61" s="44">
        <v>0</v>
      </c>
      <c r="AE61" s="44">
        <v>0</v>
      </c>
      <c r="AF61" s="44">
        <v>0</v>
      </c>
      <c r="AG61" s="44">
        <v>0</v>
      </c>
      <c r="AH61" s="44">
        <v>0</v>
      </c>
      <c r="AI61" s="44">
        <v>0</v>
      </c>
      <c r="AJ61" s="44">
        <v>0</v>
      </c>
      <c r="AK61" s="44">
        <v>0</v>
      </c>
      <c r="AL61" s="44">
        <v>0</v>
      </c>
      <c r="AM61" s="44">
        <v>0</v>
      </c>
      <c r="AN61" s="44">
        <v>0</v>
      </c>
      <c r="AO61" s="44">
        <v>0</v>
      </c>
      <c r="AP61" s="44">
        <v>0</v>
      </c>
      <c r="AQ61" s="44">
        <v>0</v>
      </c>
      <c r="AR61" s="44">
        <v>0</v>
      </c>
      <c r="AS61" s="44"/>
      <c r="AT61" s="44">
        <f>SUM(P61:AR61)</f>
        <v>0</v>
      </c>
      <c r="AU61" s="44">
        <f t="shared" si="0"/>
        <v>0</v>
      </c>
      <c r="AV61" s="44">
        <f t="shared" si="1"/>
        <v>0</v>
      </c>
      <c r="AW61" s="44">
        <f>SUM(S61:T61)</f>
        <v>0</v>
      </c>
      <c r="AX61" s="44">
        <f t="shared" si="2"/>
        <v>0</v>
      </c>
      <c r="AY61" s="138">
        <f t="shared" si="3"/>
        <v>0</v>
      </c>
      <c r="AZ61" s="44">
        <f t="shared" si="4"/>
        <v>0</v>
      </c>
      <c r="BA61" s="44">
        <f t="shared" si="5"/>
        <v>0</v>
      </c>
      <c r="BB61" s="44">
        <v>0</v>
      </c>
      <c r="BC61" s="44">
        <f>SUM(AM61,AF61,AB61,Q61)</f>
        <v>0</v>
      </c>
      <c r="BD61" s="44">
        <f t="shared" si="6"/>
        <v>0</v>
      </c>
    </row>
    <row r="62" spans="1:56" ht="15.75" customHeight="1" x14ac:dyDescent="0.3">
      <c r="A62" s="44" t="s">
        <v>652</v>
      </c>
      <c r="B62" s="44" t="s">
        <v>1706</v>
      </c>
      <c r="C62" s="44" t="s">
        <v>1411</v>
      </c>
      <c r="D62" s="44">
        <v>2017</v>
      </c>
      <c r="E62" s="45">
        <v>42927</v>
      </c>
      <c r="F62" s="44" t="s">
        <v>137</v>
      </c>
      <c r="G62" s="44" t="s">
        <v>1753</v>
      </c>
      <c r="H62" s="44" t="s">
        <v>1698</v>
      </c>
      <c r="I62" s="44"/>
      <c r="J62" s="44">
        <v>0</v>
      </c>
      <c r="K62" s="44">
        <v>0</v>
      </c>
      <c r="L62" s="44">
        <v>0</v>
      </c>
      <c r="M62" s="44">
        <v>0</v>
      </c>
      <c r="N62" s="44">
        <v>0</v>
      </c>
      <c r="O62" s="44">
        <v>0</v>
      </c>
      <c r="P62" s="44">
        <v>0</v>
      </c>
      <c r="Q62" s="44">
        <v>0</v>
      </c>
      <c r="R62" s="44">
        <v>11</v>
      </c>
      <c r="S62" s="44">
        <v>1</v>
      </c>
      <c r="T62" s="44">
        <v>0</v>
      </c>
      <c r="U62" s="44">
        <v>0</v>
      </c>
      <c r="V62" s="44">
        <v>0</v>
      </c>
      <c r="W62" s="44">
        <v>0</v>
      </c>
      <c r="X62" s="44">
        <v>0</v>
      </c>
      <c r="Y62" s="44">
        <v>0</v>
      </c>
      <c r="Z62" s="44">
        <v>0</v>
      </c>
      <c r="AA62" s="44">
        <v>0</v>
      </c>
      <c r="AB62" s="44">
        <v>0</v>
      </c>
      <c r="AC62" s="44">
        <v>3</v>
      </c>
      <c r="AD62" s="44">
        <v>1</v>
      </c>
      <c r="AE62" s="44">
        <v>0</v>
      </c>
      <c r="AF62" s="44">
        <v>0</v>
      </c>
      <c r="AG62" s="44">
        <v>0</v>
      </c>
      <c r="AH62" s="44">
        <v>0</v>
      </c>
      <c r="AI62" s="44">
        <v>0</v>
      </c>
      <c r="AJ62" s="44">
        <v>0</v>
      </c>
      <c r="AK62" s="44">
        <v>0</v>
      </c>
      <c r="AL62" s="44">
        <v>0</v>
      </c>
      <c r="AM62" s="44">
        <v>0</v>
      </c>
      <c r="AN62" s="44">
        <v>0</v>
      </c>
      <c r="AO62" s="44">
        <v>0</v>
      </c>
      <c r="AP62" s="44">
        <v>0</v>
      </c>
      <c r="AQ62" s="44">
        <v>0</v>
      </c>
      <c r="AR62" s="44">
        <v>0</v>
      </c>
      <c r="AS62" s="44"/>
      <c r="AT62" s="44">
        <f>SUM(P62:AR62)</f>
        <v>16</v>
      </c>
      <c r="AU62" s="44">
        <f t="shared" si="0"/>
        <v>3</v>
      </c>
      <c r="AV62" s="44">
        <f t="shared" si="1"/>
        <v>11</v>
      </c>
      <c r="AW62" s="44">
        <f>SUM(S62:T62)</f>
        <v>1</v>
      </c>
      <c r="AX62" s="44">
        <f t="shared" si="2"/>
        <v>0</v>
      </c>
      <c r="AY62" s="138">
        <f t="shared" si="3"/>
        <v>1</v>
      </c>
      <c r="AZ62" s="44">
        <f t="shared" si="4"/>
        <v>0</v>
      </c>
      <c r="BA62" s="44">
        <f t="shared" si="5"/>
        <v>0</v>
      </c>
      <c r="BB62" s="44">
        <v>0</v>
      </c>
      <c r="BC62" s="44">
        <f>SUM(AM62,AF62,AB62,Q62)</f>
        <v>0</v>
      </c>
      <c r="BD62" s="44">
        <f t="shared" si="6"/>
        <v>16</v>
      </c>
    </row>
    <row r="63" spans="1:56" ht="15.75" customHeight="1" x14ac:dyDescent="0.3">
      <c r="A63" s="44" t="s">
        <v>652</v>
      </c>
      <c r="B63" s="44" t="s">
        <v>1706</v>
      </c>
      <c r="C63" s="44" t="s">
        <v>1411</v>
      </c>
      <c r="D63" s="44">
        <v>2017</v>
      </c>
      <c r="E63" s="45">
        <v>42927</v>
      </c>
      <c r="F63" s="44" t="s">
        <v>137</v>
      </c>
      <c r="G63" s="44" t="s">
        <v>1753</v>
      </c>
      <c r="H63" s="44" t="s">
        <v>1699</v>
      </c>
      <c r="I63" s="44"/>
      <c r="J63" s="44">
        <v>0</v>
      </c>
      <c r="K63" s="44">
        <v>0</v>
      </c>
      <c r="L63" s="44">
        <v>0</v>
      </c>
      <c r="M63" s="44">
        <v>0</v>
      </c>
      <c r="N63" s="44">
        <v>0</v>
      </c>
      <c r="O63" s="44">
        <v>0</v>
      </c>
      <c r="P63" s="44">
        <v>0</v>
      </c>
      <c r="Q63" s="44">
        <v>0</v>
      </c>
      <c r="R63" s="44">
        <v>0</v>
      </c>
      <c r="S63" s="44">
        <v>1</v>
      </c>
      <c r="T63" s="44">
        <v>0</v>
      </c>
      <c r="U63" s="44">
        <v>0</v>
      </c>
      <c r="V63" s="44">
        <v>0</v>
      </c>
      <c r="W63" s="44">
        <v>0</v>
      </c>
      <c r="X63" s="44">
        <v>0</v>
      </c>
      <c r="Y63" s="44">
        <v>0</v>
      </c>
      <c r="Z63" s="44">
        <v>0</v>
      </c>
      <c r="AA63" s="44">
        <v>0</v>
      </c>
      <c r="AB63" s="44">
        <v>0</v>
      </c>
      <c r="AC63" s="44">
        <v>0</v>
      </c>
      <c r="AD63" s="44">
        <v>0</v>
      </c>
      <c r="AE63" s="44">
        <v>0</v>
      </c>
      <c r="AF63" s="44">
        <v>0</v>
      </c>
      <c r="AG63" s="44">
        <v>0</v>
      </c>
      <c r="AH63" s="44">
        <v>0</v>
      </c>
      <c r="AI63" s="44">
        <v>0</v>
      </c>
      <c r="AJ63" s="44">
        <v>0</v>
      </c>
      <c r="AK63" s="44">
        <v>0</v>
      </c>
      <c r="AL63" s="44">
        <v>0</v>
      </c>
      <c r="AM63" s="44">
        <v>0</v>
      </c>
      <c r="AN63" s="44">
        <v>0</v>
      </c>
      <c r="AO63" s="44">
        <v>0</v>
      </c>
      <c r="AP63" s="44">
        <v>0</v>
      </c>
      <c r="AQ63" s="44">
        <v>0</v>
      </c>
      <c r="AR63" s="44">
        <v>0</v>
      </c>
      <c r="AS63" s="44"/>
      <c r="AT63" s="44">
        <f>SUM(P63:AR63)</f>
        <v>1</v>
      </c>
      <c r="AU63" s="44">
        <f t="shared" si="0"/>
        <v>0</v>
      </c>
      <c r="AV63" s="44">
        <f t="shared" si="1"/>
        <v>0</v>
      </c>
      <c r="AW63" s="44">
        <f>SUM(S63:T63)</f>
        <v>1</v>
      </c>
      <c r="AX63" s="44">
        <f t="shared" si="2"/>
        <v>0</v>
      </c>
      <c r="AY63" s="138">
        <f t="shared" si="3"/>
        <v>0</v>
      </c>
      <c r="AZ63" s="44">
        <f t="shared" si="4"/>
        <v>0</v>
      </c>
      <c r="BA63" s="44">
        <f t="shared" si="5"/>
        <v>0</v>
      </c>
      <c r="BB63" s="44">
        <v>0</v>
      </c>
      <c r="BC63" s="44">
        <f>SUM(AM63,AF63,AB63,Q63)</f>
        <v>0</v>
      </c>
      <c r="BD63" s="44">
        <f t="shared" si="6"/>
        <v>1</v>
      </c>
    </row>
    <row r="64" spans="1:56" ht="15.75" customHeight="1" x14ac:dyDescent="0.3">
      <c r="A64" s="44" t="s">
        <v>652</v>
      </c>
      <c r="B64" s="44" t="s">
        <v>1706</v>
      </c>
      <c r="C64" s="44" t="s">
        <v>1411</v>
      </c>
      <c r="D64" s="44">
        <v>2017</v>
      </c>
      <c r="E64" s="45">
        <v>42927</v>
      </c>
      <c r="F64" s="44" t="s">
        <v>137</v>
      </c>
      <c r="G64" s="44" t="s">
        <v>1753</v>
      </c>
      <c r="H64" s="44" t="s">
        <v>1700</v>
      </c>
      <c r="I64" s="44">
        <f>SUM(J64:AR64)</f>
        <v>10</v>
      </c>
      <c r="J64" s="44">
        <v>0</v>
      </c>
      <c r="K64" s="44">
        <v>0</v>
      </c>
      <c r="L64" s="44">
        <v>0</v>
      </c>
      <c r="M64" s="44">
        <v>0</v>
      </c>
      <c r="N64" s="44">
        <v>0</v>
      </c>
      <c r="O64" s="44">
        <v>8</v>
      </c>
      <c r="P64" s="44">
        <v>0</v>
      </c>
      <c r="Q64" s="44">
        <v>0</v>
      </c>
      <c r="R64" s="44">
        <v>2</v>
      </c>
      <c r="S64" s="44">
        <v>0</v>
      </c>
      <c r="T64" s="44">
        <v>0</v>
      </c>
      <c r="U64" s="44">
        <v>0</v>
      </c>
      <c r="V64" s="44">
        <v>0</v>
      </c>
      <c r="W64" s="44">
        <v>0</v>
      </c>
      <c r="X64" s="44">
        <v>0</v>
      </c>
      <c r="Y64" s="44">
        <v>0</v>
      </c>
      <c r="Z64" s="44">
        <v>0</v>
      </c>
      <c r="AA64" s="44">
        <v>0</v>
      </c>
      <c r="AB64" s="44">
        <v>0</v>
      </c>
      <c r="AC64" s="44">
        <v>0</v>
      </c>
      <c r="AD64" s="44">
        <v>0</v>
      </c>
      <c r="AE64" s="44">
        <v>0</v>
      </c>
      <c r="AF64" s="44">
        <v>0</v>
      </c>
      <c r="AG64" s="44">
        <v>0</v>
      </c>
      <c r="AH64" s="44">
        <v>0</v>
      </c>
      <c r="AI64" s="44">
        <v>0</v>
      </c>
      <c r="AJ64" s="44">
        <v>0</v>
      </c>
      <c r="AK64" s="44">
        <v>0</v>
      </c>
      <c r="AL64" s="44">
        <v>0</v>
      </c>
      <c r="AM64" s="44">
        <v>0</v>
      </c>
      <c r="AN64" s="44">
        <v>0</v>
      </c>
      <c r="AO64" s="44">
        <v>0</v>
      </c>
      <c r="AP64" s="44">
        <v>0</v>
      </c>
      <c r="AQ64" s="44">
        <v>0</v>
      </c>
      <c r="AR64" s="44">
        <v>0</v>
      </c>
      <c r="AS64" s="44"/>
      <c r="AT64" s="44">
        <f>SUM(P64:AR64)</f>
        <v>2</v>
      </c>
      <c r="AU64" s="44">
        <f t="shared" si="0"/>
        <v>0</v>
      </c>
      <c r="AV64" s="44">
        <f t="shared" si="1"/>
        <v>2</v>
      </c>
      <c r="AW64" s="44">
        <f>SUM(S64:T64)</f>
        <v>0</v>
      </c>
      <c r="AX64" s="44">
        <f t="shared" si="2"/>
        <v>0</v>
      </c>
      <c r="AY64" s="138">
        <f t="shared" si="3"/>
        <v>0</v>
      </c>
      <c r="AZ64" s="44">
        <f t="shared" si="4"/>
        <v>0</v>
      </c>
      <c r="BA64" s="44">
        <f t="shared" si="5"/>
        <v>0</v>
      </c>
      <c r="BB64" s="44">
        <v>0</v>
      </c>
      <c r="BC64" s="44">
        <f>SUM(AM64,AF64,AB64,Q64)</f>
        <v>0</v>
      </c>
      <c r="BD64" s="44">
        <f t="shared" si="6"/>
        <v>2</v>
      </c>
    </row>
    <row r="65" spans="1:56" ht="15.75" customHeight="1" x14ac:dyDescent="0.3">
      <c r="A65" s="44" t="s">
        <v>652</v>
      </c>
      <c r="B65" s="44" t="s">
        <v>1706</v>
      </c>
      <c r="C65" s="44" t="s">
        <v>1411</v>
      </c>
      <c r="D65" s="44">
        <v>2017</v>
      </c>
      <c r="E65" s="45">
        <v>42927</v>
      </c>
      <c r="F65" s="44" t="s">
        <v>137</v>
      </c>
      <c r="G65" s="44" t="s">
        <v>1754</v>
      </c>
      <c r="H65" s="44" t="s">
        <v>1698</v>
      </c>
      <c r="I65" s="44"/>
      <c r="J65" s="44">
        <v>0</v>
      </c>
      <c r="K65" s="44">
        <v>0</v>
      </c>
      <c r="L65" s="44">
        <v>0</v>
      </c>
      <c r="M65" s="44">
        <v>0</v>
      </c>
      <c r="N65" s="44">
        <v>0</v>
      </c>
      <c r="O65" s="44">
        <v>0</v>
      </c>
      <c r="P65" s="44">
        <v>0</v>
      </c>
      <c r="Q65" s="44">
        <v>0</v>
      </c>
      <c r="R65" s="44">
        <v>5</v>
      </c>
      <c r="S65" s="44">
        <v>0</v>
      </c>
      <c r="T65" s="44">
        <v>0</v>
      </c>
      <c r="U65" s="44">
        <v>0</v>
      </c>
      <c r="V65" s="44">
        <v>0</v>
      </c>
      <c r="W65" s="44">
        <v>0</v>
      </c>
      <c r="X65" s="44">
        <v>0</v>
      </c>
      <c r="Y65" s="44">
        <v>0</v>
      </c>
      <c r="Z65" s="44">
        <v>0</v>
      </c>
      <c r="AA65" s="44">
        <v>0</v>
      </c>
      <c r="AB65" s="44">
        <v>0</v>
      </c>
      <c r="AC65" s="44">
        <v>12</v>
      </c>
      <c r="AD65" s="44">
        <v>0</v>
      </c>
      <c r="AE65" s="44">
        <v>0</v>
      </c>
      <c r="AF65" s="44">
        <v>0</v>
      </c>
      <c r="AG65" s="44">
        <v>0</v>
      </c>
      <c r="AH65" s="44">
        <v>0</v>
      </c>
      <c r="AI65" s="44">
        <v>0</v>
      </c>
      <c r="AJ65" s="44">
        <v>0</v>
      </c>
      <c r="AK65" s="44">
        <v>0</v>
      </c>
      <c r="AL65" s="44">
        <v>0</v>
      </c>
      <c r="AM65" s="44">
        <v>0</v>
      </c>
      <c r="AN65" s="44">
        <v>0</v>
      </c>
      <c r="AO65" s="44">
        <v>0</v>
      </c>
      <c r="AP65" s="44">
        <v>0</v>
      </c>
      <c r="AQ65" s="44">
        <v>0</v>
      </c>
      <c r="AR65" s="44">
        <v>0</v>
      </c>
      <c r="AS65" s="44"/>
      <c r="AT65" s="44">
        <f>SUM(P65:AR65)</f>
        <v>17</v>
      </c>
      <c r="AU65" s="44">
        <f t="shared" si="0"/>
        <v>12</v>
      </c>
      <c r="AV65" s="44">
        <f t="shared" si="1"/>
        <v>5</v>
      </c>
      <c r="AW65" s="44">
        <f>SUM(S65:T65)</f>
        <v>0</v>
      </c>
      <c r="AX65" s="44">
        <f t="shared" si="2"/>
        <v>0</v>
      </c>
      <c r="AY65" s="138">
        <f t="shared" si="3"/>
        <v>0</v>
      </c>
      <c r="AZ65" s="44">
        <f t="shared" si="4"/>
        <v>0</v>
      </c>
      <c r="BA65" s="44">
        <f t="shared" si="5"/>
        <v>0</v>
      </c>
      <c r="BB65" s="44">
        <v>0</v>
      </c>
      <c r="BC65" s="44">
        <f>SUM(AM65,AF65,AB65,Q65)</f>
        <v>0</v>
      </c>
      <c r="BD65" s="44">
        <f t="shared" si="6"/>
        <v>17</v>
      </c>
    </row>
    <row r="66" spans="1:56" ht="15.75" customHeight="1" x14ac:dyDescent="0.3">
      <c r="A66" s="44" t="s">
        <v>652</v>
      </c>
      <c r="B66" s="44" t="s">
        <v>1706</v>
      </c>
      <c r="C66" s="44" t="s">
        <v>1411</v>
      </c>
      <c r="D66" s="44">
        <v>2017</v>
      </c>
      <c r="E66" s="45">
        <v>42927</v>
      </c>
      <c r="F66" s="44" t="s">
        <v>137</v>
      </c>
      <c r="G66" s="44" t="s">
        <v>1754</v>
      </c>
      <c r="H66" s="44" t="s">
        <v>1699</v>
      </c>
      <c r="I66" s="44"/>
      <c r="J66" s="44">
        <v>0</v>
      </c>
      <c r="K66" s="44">
        <v>0</v>
      </c>
      <c r="L66" s="44">
        <v>0</v>
      </c>
      <c r="M66" s="44">
        <v>0</v>
      </c>
      <c r="N66" s="44">
        <v>0</v>
      </c>
      <c r="O66" s="44">
        <v>0</v>
      </c>
      <c r="P66" s="44">
        <v>0</v>
      </c>
      <c r="Q66" s="44">
        <v>0</v>
      </c>
      <c r="R66" s="44">
        <v>1</v>
      </c>
      <c r="S66" s="44">
        <v>0</v>
      </c>
      <c r="T66" s="44">
        <v>0</v>
      </c>
      <c r="U66" s="44">
        <v>0</v>
      </c>
      <c r="V66" s="44">
        <v>0</v>
      </c>
      <c r="W66" s="44">
        <v>0</v>
      </c>
      <c r="X66" s="44">
        <v>0</v>
      </c>
      <c r="Y66" s="44">
        <v>0</v>
      </c>
      <c r="Z66" s="44">
        <v>0</v>
      </c>
      <c r="AA66" s="44">
        <v>0</v>
      </c>
      <c r="AB66" s="44">
        <v>0</v>
      </c>
      <c r="AC66" s="44">
        <v>10</v>
      </c>
      <c r="AD66" s="44">
        <v>0</v>
      </c>
      <c r="AE66" s="44">
        <v>0</v>
      </c>
      <c r="AF66" s="44">
        <v>0</v>
      </c>
      <c r="AG66" s="44">
        <v>0</v>
      </c>
      <c r="AH66" s="44">
        <v>0</v>
      </c>
      <c r="AI66" s="44">
        <v>0</v>
      </c>
      <c r="AJ66" s="44">
        <v>0</v>
      </c>
      <c r="AK66" s="44">
        <v>0</v>
      </c>
      <c r="AL66" s="44">
        <v>0</v>
      </c>
      <c r="AM66" s="44">
        <v>0</v>
      </c>
      <c r="AN66" s="44">
        <v>0</v>
      </c>
      <c r="AO66" s="44">
        <v>0</v>
      </c>
      <c r="AP66" s="44">
        <v>0</v>
      </c>
      <c r="AQ66" s="44">
        <v>0</v>
      </c>
      <c r="AR66" s="44">
        <v>0</v>
      </c>
      <c r="AS66" s="44"/>
      <c r="AT66" s="44">
        <f>SUM(P66:AR66)</f>
        <v>11</v>
      </c>
      <c r="AU66" s="44">
        <f t="shared" si="0"/>
        <v>10</v>
      </c>
      <c r="AV66" s="44">
        <f t="shared" si="1"/>
        <v>1</v>
      </c>
      <c r="AW66" s="44">
        <f>SUM(S66:T66)</f>
        <v>0</v>
      </c>
      <c r="AX66" s="44">
        <f t="shared" si="2"/>
        <v>0</v>
      </c>
      <c r="AY66" s="138">
        <f t="shared" ref="AY66:AY129" si="7">SUM(AD66,Y66:AA66,P66)</f>
        <v>0</v>
      </c>
      <c r="AZ66" s="44">
        <f t="shared" si="4"/>
        <v>0</v>
      </c>
      <c r="BA66" s="44">
        <f t="shared" si="5"/>
        <v>0</v>
      </c>
      <c r="BB66" s="44">
        <v>0</v>
      </c>
      <c r="BC66" s="44">
        <f>SUM(AM66,AF66,AB66,Q66)</f>
        <v>0</v>
      </c>
      <c r="BD66" s="44">
        <f t="shared" si="6"/>
        <v>11</v>
      </c>
    </row>
    <row r="67" spans="1:56" ht="15.75" customHeight="1" x14ac:dyDescent="0.3">
      <c r="A67" s="44" t="s">
        <v>652</v>
      </c>
      <c r="B67" s="44" t="s">
        <v>1706</v>
      </c>
      <c r="C67" s="44" t="s">
        <v>1411</v>
      </c>
      <c r="D67" s="44">
        <v>2017</v>
      </c>
      <c r="E67" s="45">
        <v>42927</v>
      </c>
      <c r="F67" s="44" t="s">
        <v>137</v>
      </c>
      <c r="G67" s="44" t="s">
        <v>1754</v>
      </c>
      <c r="H67" s="44" t="s">
        <v>1700</v>
      </c>
      <c r="I67" s="44">
        <f>SUM(J67:AR67)</f>
        <v>10</v>
      </c>
      <c r="J67" s="44">
        <v>0</v>
      </c>
      <c r="K67" s="44">
        <v>0</v>
      </c>
      <c r="L67" s="44">
        <v>0</v>
      </c>
      <c r="M67" s="44">
        <v>0</v>
      </c>
      <c r="N67" s="44">
        <v>1</v>
      </c>
      <c r="O67" s="44">
        <v>8</v>
      </c>
      <c r="P67" s="44">
        <v>0</v>
      </c>
      <c r="Q67" s="44">
        <v>0</v>
      </c>
      <c r="R67" s="44">
        <v>1</v>
      </c>
      <c r="S67" s="44">
        <v>0</v>
      </c>
      <c r="T67" s="44">
        <v>0</v>
      </c>
      <c r="U67" s="44">
        <v>0</v>
      </c>
      <c r="V67" s="44">
        <v>0</v>
      </c>
      <c r="W67" s="44">
        <v>0</v>
      </c>
      <c r="X67" s="44">
        <v>0</v>
      </c>
      <c r="Y67" s="44">
        <v>0</v>
      </c>
      <c r="Z67" s="44">
        <v>0</v>
      </c>
      <c r="AA67" s="44">
        <v>0</v>
      </c>
      <c r="AB67" s="44">
        <v>0</v>
      </c>
      <c r="AC67" s="44">
        <v>0</v>
      </c>
      <c r="AD67" s="44">
        <v>0</v>
      </c>
      <c r="AE67" s="44">
        <v>0</v>
      </c>
      <c r="AF67" s="44">
        <v>0</v>
      </c>
      <c r="AG67" s="44">
        <v>0</v>
      </c>
      <c r="AH67" s="44">
        <v>0</v>
      </c>
      <c r="AI67" s="44">
        <v>0</v>
      </c>
      <c r="AJ67" s="44">
        <v>0</v>
      </c>
      <c r="AK67" s="44">
        <v>0</v>
      </c>
      <c r="AL67" s="44">
        <v>0</v>
      </c>
      <c r="AM67" s="44">
        <v>0</v>
      </c>
      <c r="AN67" s="44">
        <v>0</v>
      </c>
      <c r="AO67" s="44">
        <v>0</v>
      </c>
      <c r="AP67" s="44">
        <v>0</v>
      </c>
      <c r="AQ67" s="44">
        <v>0</v>
      </c>
      <c r="AR67" s="44">
        <v>0</v>
      </c>
      <c r="AS67" s="44"/>
      <c r="AT67" s="44">
        <f>SUM(P67:AR67)</f>
        <v>1</v>
      </c>
      <c r="AU67" s="44">
        <f t="shared" si="0"/>
        <v>0</v>
      </c>
      <c r="AV67" s="44">
        <f t="shared" si="1"/>
        <v>1</v>
      </c>
      <c r="AW67" s="44">
        <f>SUM(S67:T67)</f>
        <v>0</v>
      </c>
      <c r="AX67" s="44">
        <f t="shared" si="2"/>
        <v>0</v>
      </c>
      <c r="AY67" s="138">
        <f t="shared" si="7"/>
        <v>0</v>
      </c>
      <c r="AZ67" s="44">
        <f t="shared" si="4"/>
        <v>0</v>
      </c>
      <c r="BA67" s="44">
        <f t="shared" si="5"/>
        <v>0</v>
      </c>
      <c r="BB67" s="44">
        <v>0</v>
      </c>
      <c r="BC67" s="44">
        <f>SUM(AM67,AF67,AB67,Q67)</f>
        <v>0</v>
      </c>
      <c r="BD67" s="44">
        <f t="shared" si="6"/>
        <v>1</v>
      </c>
    </row>
    <row r="68" spans="1:56" ht="15.75" customHeight="1" x14ac:dyDescent="0.3">
      <c r="A68" s="44" t="s">
        <v>652</v>
      </c>
      <c r="B68" s="44" t="s">
        <v>1706</v>
      </c>
      <c r="C68" s="44" t="s">
        <v>1411</v>
      </c>
      <c r="D68" s="44">
        <v>2017</v>
      </c>
      <c r="E68" s="45">
        <v>42927</v>
      </c>
      <c r="F68" s="44" t="s">
        <v>137</v>
      </c>
      <c r="G68" s="44" t="s">
        <v>1756</v>
      </c>
      <c r="H68" s="44" t="s">
        <v>1698</v>
      </c>
      <c r="I68" s="44"/>
      <c r="J68" s="44">
        <v>0</v>
      </c>
      <c r="K68" s="44">
        <v>0</v>
      </c>
      <c r="L68" s="44">
        <v>0</v>
      </c>
      <c r="M68" s="44">
        <v>0</v>
      </c>
      <c r="N68" s="44">
        <v>0</v>
      </c>
      <c r="O68" s="44">
        <v>0</v>
      </c>
      <c r="P68" s="44">
        <v>0</v>
      </c>
      <c r="Q68" s="44">
        <v>0</v>
      </c>
      <c r="R68" s="44">
        <v>0</v>
      </c>
      <c r="S68" s="44">
        <v>0</v>
      </c>
      <c r="T68" s="44">
        <v>0</v>
      </c>
      <c r="U68" s="44">
        <v>0</v>
      </c>
      <c r="V68" s="44">
        <v>12</v>
      </c>
      <c r="W68" s="44">
        <v>0</v>
      </c>
      <c r="X68" s="44">
        <v>0</v>
      </c>
      <c r="Y68" s="44">
        <v>0</v>
      </c>
      <c r="Z68" s="44">
        <v>0</v>
      </c>
      <c r="AA68" s="44">
        <v>0</v>
      </c>
      <c r="AB68" s="44">
        <v>0</v>
      </c>
      <c r="AC68" s="44">
        <v>11</v>
      </c>
      <c r="AD68" s="44">
        <v>0</v>
      </c>
      <c r="AE68" s="44">
        <v>0</v>
      </c>
      <c r="AF68" s="44">
        <v>0</v>
      </c>
      <c r="AG68" s="44">
        <v>0</v>
      </c>
      <c r="AH68" s="44">
        <v>0</v>
      </c>
      <c r="AI68" s="44">
        <v>0</v>
      </c>
      <c r="AJ68" s="44">
        <v>0</v>
      </c>
      <c r="AK68" s="44">
        <v>0</v>
      </c>
      <c r="AL68" s="44">
        <v>0</v>
      </c>
      <c r="AM68" s="44">
        <v>0</v>
      </c>
      <c r="AN68" s="44">
        <v>0</v>
      </c>
      <c r="AO68" s="44">
        <v>0</v>
      </c>
      <c r="AP68" s="44">
        <v>0</v>
      </c>
      <c r="AQ68" s="44">
        <v>0</v>
      </c>
      <c r="AR68" s="44">
        <v>0</v>
      </c>
      <c r="AS68" s="44"/>
      <c r="AT68" s="44">
        <f>SUM(P68:AR68)</f>
        <v>23</v>
      </c>
      <c r="AU68" s="44">
        <f t="shared" si="0"/>
        <v>23</v>
      </c>
      <c r="AV68" s="44">
        <f t="shared" si="1"/>
        <v>0</v>
      </c>
      <c r="AW68" s="44">
        <f>SUM(S68:T68)</f>
        <v>0</v>
      </c>
      <c r="AX68" s="44">
        <f t="shared" si="2"/>
        <v>0</v>
      </c>
      <c r="AY68" s="138">
        <f t="shared" si="7"/>
        <v>0</v>
      </c>
      <c r="AZ68" s="44">
        <f t="shared" si="4"/>
        <v>0</v>
      </c>
      <c r="BA68" s="44">
        <f t="shared" si="5"/>
        <v>0</v>
      </c>
      <c r="BB68" s="44">
        <v>0</v>
      </c>
      <c r="BC68" s="44">
        <f>SUM(AM68,AF68,AB68,Q68)</f>
        <v>0</v>
      </c>
      <c r="BD68" s="44">
        <f t="shared" si="6"/>
        <v>23</v>
      </c>
    </row>
    <row r="69" spans="1:56" ht="15.75" customHeight="1" x14ac:dyDescent="0.3">
      <c r="A69" s="44" t="s">
        <v>652</v>
      </c>
      <c r="B69" s="44" t="s">
        <v>1706</v>
      </c>
      <c r="C69" s="44" t="s">
        <v>1411</v>
      </c>
      <c r="D69" s="44">
        <v>2017</v>
      </c>
      <c r="E69" s="45">
        <v>42927</v>
      </c>
      <c r="F69" s="44" t="s">
        <v>137</v>
      </c>
      <c r="G69" s="44" t="s">
        <v>1756</v>
      </c>
      <c r="H69" s="44" t="s">
        <v>1699</v>
      </c>
      <c r="I69" s="44"/>
      <c r="J69" s="44">
        <v>0</v>
      </c>
      <c r="K69" s="44">
        <v>0</v>
      </c>
      <c r="L69" s="44">
        <v>0</v>
      </c>
      <c r="M69" s="44">
        <v>0</v>
      </c>
      <c r="N69" s="44">
        <v>0</v>
      </c>
      <c r="O69" s="44">
        <v>0</v>
      </c>
      <c r="P69" s="44">
        <v>0</v>
      </c>
      <c r="Q69" s="44">
        <v>0</v>
      </c>
      <c r="R69" s="44">
        <v>0</v>
      </c>
      <c r="S69" s="44">
        <v>2</v>
      </c>
      <c r="T69" s="44">
        <v>0</v>
      </c>
      <c r="U69" s="44">
        <v>0</v>
      </c>
      <c r="V69" s="44">
        <v>0</v>
      </c>
      <c r="W69" s="44">
        <v>0</v>
      </c>
      <c r="X69" s="44">
        <v>0</v>
      </c>
      <c r="Y69" s="44">
        <v>0</v>
      </c>
      <c r="Z69" s="44">
        <v>0</v>
      </c>
      <c r="AA69" s="44">
        <v>0</v>
      </c>
      <c r="AB69" s="44">
        <v>0</v>
      </c>
      <c r="AC69" s="44">
        <v>2</v>
      </c>
      <c r="AD69" s="44">
        <v>0</v>
      </c>
      <c r="AE69" s="44">
        <v>0</v>
      </c>
      <c r="AF69" s="44">
        <v>0</v>
      </c>
      <c r="AG69" s="44">
        <v>0</v>
      </c>
      <c r="AH69" s="44">
        <v>0</v>
      </c>
      <c r="AI69" s="44">
        <v>0</v>
      </c>
      <c r="AJ69" s="44">
        <v>0</v>
      </c>
      <c r="AK69" s="44">
        <v>0</v>
      </c>
      <c r="AL69" s="44">
        <v>0</v>
      </c>
      <c r="AM69" s="44">
        <v>0</v>
      </c>
      <c r="AN69" s="44">
        <v>0</v>
      </c>
      <c r="AO69" s="44">
        <v>0</v>
      </c>
      <c r="AP69" s="44">
        <v>0</v>
      </c>
      <c r="AQ69" s="44">
        <v>0</v>
      </c>
      <c r="AR69" s="44">
        <v>0</v>
      </c>
      <c r="AS69" s="44"/>
      <c r="AT69" s="44">
        <f>SUM(P69:AR69)</f>
        <v>4</v>
      </c>
      <c r="AU69" s="44">
        <f t="shared" si="0"/>
        <v>2</v>
      </c>
      <c r="AV69" s="44">
        <f t="shared" si="1"/>
        <v>0</v>
      </c>
      <c r="AW69" s="44">
        <f>SUM(S69:T69)</f>
        <v>2</v>
      </c>
      <c r="AX69" s="44">
        <f t="shared" si="2"/>
        <v>0</v>
      </c>
      <c r="AY69" s="138">
        <f t="shared" si="7"/>
        <v>0</v>
      </c>
      <c r="AZ69" s="44">
        <f t="shared" si="4"/>
        <v>0</v>
      </c>
      <c r="BA69" s="44">
        <f t="shared" si="5"/>
        <v>0</v>
      </c>
      <c r="BB69" s="44">
        <v>0</v>
      </c>
      <c r="BC69" s="44">
        <f>SUM(AM69,AF69,AB69,Q69)</f>
        <v>0</v>
      </c>
      <c r="BD69" s="44">
        <f>AT69-BC69</f>
        <v>4</v>
      </c>
    </row>
    <row r="70" spans="1:56" ht="15.75" customHeight="1" x14ac:dyDescent="0.3">
      <c r="A70" s="44" t="s">
        <v>652</v>
      </c>
      <c r="B70" s="44" t="s">
        <v>1706</v>
      </c>
      <c r="C70" s="44" t="s">
        <v>1411</v>
      </c>
      <c r="D70" s="44">
        <v>2017</v>
      </c>
      <c r="E70" s="45">
        <v>42927</v>
      </c>
      <c r="F70" s="44" t="s">
        <v>137</v>
      </c>
      <c r="G70" s="44" t="s">
        <v>1756</v>
      </c>
      <c r="H70" s="44" t="s">
        <v>1700</v>
      </c>
      <c r="I70" s="44">
        <f>SUM(J70:AR70)</f>
        <v>10</v>
      </c>
      <c r="J70" s="44">
        <v>0</v>
      </c>
      <c r="K70" s="44">
        <v>0</v>
      </c>
      <c r="L70" s="44">
        <v>0</v>
      </c>
      <c r="M70" s="44">
        <v>0</v>
      </c>
      <c r="N70" s="44">
        <v>3</v>
      </c>
      <c r="O70" s="44">
        <v>6</v>
      </c>
      <c r="P70" s="44">
        <v>0</v>
      </c>
      <c r="Q70" s="44">
        <v>0</v>
      </c>
      <c r="R70" s="44">
        <v>0</v>
      </c>
      <c r="S70" s="44">
        <v>0</v>
      </c>
      <c r="T70" s="44">
        <v>0</v>
      </c>
      <c r="U70" s="44">
        <v>0</v>
      </c>
      <c r="V70" s="44">
        <v>1</v>
      </c>
      <c r="W70" s="44">
        <v>0</v>
      </c>
      <c r="X70" s="44">
        <v>0</v>
      </c>
      <c r="Y70" s="44">
        <v>0</v>
      </c>
      <c r="Z70" s="44">
        <v>0</v>
      </c>
      <c r="AA70" s="44">
        <v>0</v>
      </c>
      <c r="AB70" s="44">
        <v>0</v>
      </c>
      <c r="AC70" s="44">
        <v>0</v>
      </c>
      <c r="AD70" s="44">
        <v>0</v>
      </c>
      <c r="AE70" s="44">
        <v>0</v>
      </c>
      <c r="AF70" s="44">
        <v>0</v>
      </c>
      <c r="AG70" s="44">
        <v>0</v>
      </c>
      <c r="AH70" s="44">
        <v>0</v>
      </c>
      <c r="AI70" s="44">
        <v>0</v>
      </c>
      <c r="AJ70" s="44">
        <v>0</v>
      </c>
      <c r="AK70" s="44">
        <v>0</v>
      </c>
      <c r="AL70" s="44">
        <v>0</v>
      </c>
      <c r="AM70" s="44">
        <v>0</v>
      </c>
      <c r="AN70" s="44">
        <v>0</v>
      </c>
      <c r="AO70" s="44">
        <v>0</v>
      </c>
      <c r="AP70" s="44">
        <v>0</v>
      </c>
      <c r="AQ70" s="44">
        <v>0</v>
      </c>
      <c r="AR70" s="44">
        <v>0</v>
      </c>
      <c r="AS70" s="44"/>
      <c r="AT70" s="44">
        <f>SUM(P70:AR70)</f>
        <v>1</v>
      </c>
      <c r="AU70" s="44">
        <f t="shared" si="0"/>
        <v>1</v>
      </c>
      <c r="AV70" s="44">
        <f t="shared" si="1"/>
        <v>0</v>
      </c>
      <c r="AW70" s="44">
        <f>SUM(S70:T70)</f>
        <v>0</v>
      </c>
      <c r="AX70" s="44">
        <f t="shared" si="2"/>
        <v>0</v>
      </c>
      <c r="AY70" s="138">
        <f t="shared" si="7"/>
        <v>0</v>
      </c>
      <c r="AZ70" s="44">
        <f t="shared" si="4"/>
        <v>0</v>
      </c>
      <c r="BA70" s="44">
        <f t="shared" si="5"/>
        <v>0</v>
      </c>
      <c r="BB70" s="44">
        <v>0</v>
      </c>
      <c r="BC70" s="44">
        <f>SUM(AM70,AF70,AB70,Q70)</f>
        <v>0</v>
      </c>
      <c r="BD70" s="44">
        <f t="shared" si="6"/>
        <v>1</v>
      </c>
    </row>
    <row r="71" spans="1:56" ht="15.75" customHeight="1" x14ac:dyDescent="0.3">
      <c r="A71" s="44" t="s">
        <v>652</v>
      </c>
      <c r="B71" s="44" t="s">
        <v>1706</v>
      </c>
      <c r="C71" s="44" t="s">
        <v>1411</v>
      </c>
      <c r="D71" s="44">
        <v>2017</v>
      </c>
      <c r="E71" s="45">
        <v>42927</v>
      </c>
      <c r="F71" s="44" t="s">
        <v>137</v>
      </c>
      <c r="G71" s="44" t="s">
        <v>1758</v>
      </c>
      <c r="H71" s="44" t="s">
        <v>1698</v>
      </c>
      <c r="I71" s="44"/>
      <c r="J71" s="44">
        <v>0</v>
      </c>
      <c r="K71" s="44">
        <v>0</v>
      </c>
      <c r="L71" s="44">
        <v>0</v>
      </c>
      <c r="M71" s="44">
        <v>0</v>
      </c>
      <c r="N71" s="44">
        <v>0</v>
      </c>
      <c r="O71" s="44">
        <v>0</v>
      </c>
      <c r="P71" s="44">
        <v>0</v>
      </c>
      <c r="Q71" s="44">
        <v>0</v>
      </c>
      <c r="R71" s="44">
        <v>0</v>
      </c>
      <c r="S71" s="44">
        <v>1</v>
      </c>
      <c r="T71" s="44">
        <v>0</v>
      </c>
      <c r="U71" s="44">
        <v>0</v>
      </c>
      <c r="V71" s="44">
        <v>0</v>
      </c>
      <c r="W71" s="44">
        <v>0</v>
      </c>
      <c r="X71" s="44">
        <v>0</v>
      </c>
      <c r="Y71" s="44">
        <v>0</v>
      </c>
      <c r="Z71" s="44">
        <v>0</v>
      </c>
      <c r="AA71" s="44">
        <v>0</v>
      </c>
      <c r="AB71" s="44">
        <v>0</v>
      </c>
      <c r="AC71" s="44">
        <v>4</v>
      </c>
      <c r="AD71" s="44">
        <v>0</v>
      </c>
      <c r="AE71" s="44">
        <v>0</v>
      </c>
      <c r="AF71" s="44">
        <v>0</v>
      </c>
      <c r="AG71" s="44">
        <v>0</v>
      </c>
      <c r="AH71" s="44">
        <v>0</v>
      </c>
      <c r="AI71" s="44">
        <v>0</v>
      </c>
      <c r="AJ71" s="44">
        <v>0</v>
      </c>
      <c r="AK71" s="44">
        <v>0</v>
      </c>
      <c r="AL71" s="44">
        <v>0</v>
      </c>
      <c r="AM71" s="44">
        <v>0</v>
      </c>
      <c r="AN71" s="44">
        <v>0</v>
      </c>
      <c r="AO71" s="44">
        <v>0</v>
      </c>
      <c r="AP71" s="44">
        <v>0</v>
      </c>
      <c r="AQ71" s="44">
        <v>0</v>
      </c>
      <c r="AR71" s="44">
        <v>0</v>
      </c>
      <c r="AS71" s="44"/>
      <c r="AT71" s="44">
        <f>SUM(P71:AR71)</f>
        <v>5</v>
      </c>
      <c r="AU71" s="44">
        <f t="shared" si="0"/>
        <v>4</v>
      </c>
      <c r="AV71" s="44">
        <f t="shared" si="1"/>
        <v>0</v>
      </c>
      <c r="AW71" s="44">
        <f>SUM(S71:T71)</f>
        <v>1</v>
      </c>
      <c r="AX71" s="44">
        <f t="shared" si="2"/>
        <v>0</v>
      </c>
      <c r="AY71" s="138">
        <f t="shared" si="7"/>
        <v>0</v>
      </c>
      <c r="AZ71" s="44">
        <f t="shared" si="4"/>
        <v>0</v>
      </c>
      <c r="BA71" s="44">
        <f t="shared" si="5"/>
        <v>0</v>
      </c>
      <c r="BB71" s="44">
        <v>0</v>
      </c>
      <c r="BC71" s="44">
        <f>SUM(AM71,AF71,AB71,Q71)</f>
        <v>0</v>
      </c>
      <c r="BD71" s="44">
        <f t="shared" si="6"/>
        <v>5</v>
      </c>
    </row>
    <row r="72" spans="1:56" ht="15.75" customHeight="1" x14ac:dyDescent="0.3">
      <c r="A72" s="44" t="s">
        <v>652</v>
      </c>
      <c r="B72" s="44" t="s">
        <v>1706</v>
      </c>
      <c r="C72" s="44" t="s">
        <v>1411</v>
      </c>
      <c r="D72" s="44">
        <v>2017</v>
      </c>
      <c r="E72" s="45">
        <v>42927</v>
      </c>
      <c r="F72" s="44" t="s">
        <v>137</v>
      </c>
      <c r="G72" s="44" t="s">
        <v>1758</v>
      </c>
      <c r="H72" s="44" t="s">
        <v>1699</v>
      </c>
      <c r="I72" s="44"/>
      <c r="J72" s="44">
        <v>0</v>
      </c>
      <c r="K72" s="44">
        <v>0</v>
      </c>
      <c r="L72" s="44">
        <v>0</v>
      </c>
      <c r="M72" s="44">
        <v>0</v>
      </c>
      <c r="N72" s="44">
        <v>0</v>
      </c>
      <c r="O72" s="44">
        <v>0</v>
      </c>
      <c r="P72" s="44">
        <v>0</v>
      </c>
      <c r="Q72" s="44">
        <v>0</v>
      </c>
      <c r="R72" s="44">
        <v>0</v>
      </c>
      <c r="S72" s="44">
        <v>8</v>
      </c>
      <c r="T72" s="44">
        <v>0</v>
      </c>
      <c r="U72" s="44">
        <v>0</v>
      </c>
      <c r="V72" s="44">
        <v>0</v>
      </c>
      <c r="W72" s="44">
        <v>0</v>
      </c>
      <c r="X72" s="44">
        <v>0</v>
      </c>
      <c r="Y72" s="44">
        <v>0</v>
      </c>
      <c r="Z72" s="44">
        <v>0</v>
      </c>
      <c r="AA72" s="44">
        <v>0</v>
      </c>
      <c r="AB72" s="44">
        <v>0</v>
      </c>
      <c r="AC72" s="44">
        <v>0</v>
      </c>
      <c r="AD72" s="44">
        <v>0</v>
      </c>
      <c r="AE72" s="44">
        <v>0</v>
      </c>
      <c r="AF72" s="44">
        <v>1</v>
      </c>
      <c r="AG72" s="44">
        <v>0</v>
      </c>
      <c r="AH72" s="44">
        <v>0</v>
      </c>
      <c r="AI72" s="44">
        <v>0</v>
      </c>
      <c r="AJ72" s="44">
        <v>0</v>
      </c>
      <c r="AK72" s="44">
        <v>0</v>
      </c>
      <c r="AL72" s="44">
        <v>0</v>
      </c>
      <c r="AM72" s="44">
        <v>0</v>
      </c>
      <c r="AN72" s="44">
        <v>0</v>
      </c>
      <c r="AO72" s="44">
        <v>0</v>
      </c>
      <c r="AP72" s="44">
        <v>0</v>
      </c>
      <c r="AQ72" s="44">
        <v>0</v>
      </c>
      <c r="AR72" s="44">
        <v>0</v>
      </c>
      <c r="AS72" s="44"/>
      <c r="AT72" s="44">
        <f>SUM(P72:AR72)</f>
        <v>9</v>
      </c>
      <c r="AU72" s="44">
        <f t="shared" si="0"/>
        <v>0</v>
      </c>
      <c r="AV72" s="44">
        <f t="shared" si="1"/>
        <v>0</v>
      </c>
      <c r="AW72" s="44">
        <f>SUM(S72:T72)</f>
        <v>8</v>
      </c>
      <c r="AX72" s="44">
        <f t="shared" si="2"/>
        <v>0</v>
      </c>
      <c r="AY72" s="138">
        <f t="shared" si="7"/>
        <v>0</v>
      </c>
      <c r="AZ72" s="44">
        <f t="shared" si="4"/>
        <v>0</v>
      </c>
      <c r="BA72" s="44">
        <f t="shared" si="5"/>
        <v>0</v>
      </c>
      <c r="BB72" s="44">
        <v>0</v>
      </c>
      <c r="BC72" s="44">
        <f>SUM(AM72,AF72,AB72,Q72)</f>
        <v>1</v>
      </c>
      <c r="BD72" s="44">
        <f t="shared" si="6"/>
        <v>8</v>
      </c>
    </row>
    <row r="73" spans="1:56" ht="15.75" customHeight="1" x14ac:dyDescent="0.3">
      <c r="A73" s="44" t="s">
        <v>652</v>
      </c>
      <c r="B73" s="44" t="s">
        <v>1706</v>
      </c>
      <c r="C73" s="44" t="s">
        <v>1411</v>
      </c>
      <c r="D73" s="44">
        <v>2017</v>
      </c>
      <c r="E73" s="45">
        <v>42927</v>
      </c>
      <c r="F73" s="44" t="s">
        <v>137</v>
      </c>
      <c r="G73" s="44" t="s">
        <v>1758</v>
      </c>
      <c r="H73" s="44" t="s">
        <v>1700</v>
      </c>
      <c r="I73" s="44">
        <f>SUM(J73:AR73)</f>
        <v>10</v>
      </c>
      <c r="J73" s="44">
        <v>0</v>
      </c>
      <c r="K73" s="44">
        <v>0</v>
      </c>
      <c r="L73" s="44">
        <v>0</v>
      </c>
      <c r="M73" s="44">
        <v>0</v>
      </c>
      <c r="N73" s="44">
        <v>9</v>
      </c>
      <c r="O73" s="44">
        <v>1</v>
      </c>
      <c r="P73" s="44">
        <v>0</v>
      </c>
      <c r="Q73" s="44">
        <v>0</v>
      </c>
      <c r="R73" s="44">
        <v>0</v>
      </c>
      <c r="S73" s="44">
        <v>0</v>
      </c>
      <c r="T73" s="44">
        <v>0</v>
      </c>
      <c r="U73" s="44">
        <v>0</v>
      </c>
      <c r="V73" s="44">
        <v>0</v>
      </c>
      <c r="W73" s="44">
        <v>0</v>
      </c>
      <c r="X73" s="44">
        <v>0</v>
      </c>
      <c r="Y73" s="44">
        <v>0</v>
      </c>
      <c r="Z73" s="44">
        <v>0</v>
      </c>
      <c r="AA73" s="44">
        <v>0</v>
      </c>
      <c r="AB73" s="44">
        <v>0</v>
      </c>
      <c r="AC73" s="44">
        <v>0</v>
      </c>
      <c r="AD73" s="44">
        <v>0</v>
      </c>
      <c r="AE73" s="44">
        <v>0</v>
      </c>
      <c r="AF73" s="44">
        <v>0</v>
      </c>
      <c r="AG73" s="44">
        <v>0</v>
      </c>
      <c r="AH73" s="44">
        <v>0</v>
      </c>
      <c r="AI73" s="44">
        <v>0</v>
      </c>
      <c r="AJ73" s="44">
        <v>0</v>
      </c>
      <c r="AK73" s="44">
        <v>0</v>
      </c>
      <c r="AL73" s="44">
        <v>0</v>
      </c>
      <c r="AM73" s="44">
        <v>0</v>
      </c>
      <c r="AN73" s="44">
        <v>0</v>
      </c>
      <c r="AO73" s="44">
        <v>0</v>
      </c>
      <c r="AP73" s="44">
        <v>0</v>
      </c>
      <c r="AQ73" s="44">
        <v>0</v>
      </c>
      <c r="AR73" s="44">
        <v>0</v>
      </c>
      <c r="AS73" s="44"/>
      <c r="AT73" s="44">
        <f>SUM(P73:AR73)</f>
        <v>0</v>
      </c>
      <c r="AU73" s="44">
        <f t="shared" si="0"/>
        <v>0</v>
      </c>
      <c r="AV73" s="44">
        <f t="shared" si="1"/>
        <v>0</v>
      </c>
      <c r="AW73" s="44">
        <f>SUM(S73:T73)</f>
        <v>0</v>
      </c>
      <c r="AX73" s="44">
        <f t="shared" si="2"/>
        <v>0</v>
      </c>
      <c r="AY73" s="138">
        <f t="shared" si="7"/>
        <v>0</v>
      </c>
      <c r="AZ73" s="44">
        <f t="shared" si="4"/>
        <v>0</v>
      </c>
      <c r="BA73" s="44">
        <f t="shared" si="5"/>
        <v>0</v>
      </c>
      <c r="BB73" s="44">
        <v>0</v>
      </c>
      <c r="BC73" s="44">
        <f>SUM(AM73,AF73,AB73,Q73)</f>
        <v>0</v>
      </c>
      <c r="BD73" s="44">
        <f t="shared" si="6"/>
        <v>0</v>
      </c>
    </row>
    <row r="74" spans="1:56" ht="15.75" customHeight="1" x14ac:dyDescent="0.3">
      <c r="A74" s="44" t="s">
        <v>1708</v>
      </c>
      <c r="B74" s="44" t="s">
        <v>788</v>
      </c>
      <c r="C74" s="44" t="s">
        <v>788</v>
      </c>
      <c r="D74" s="44">
        <v>2018</v>
      </c>
      <c r="E74" s="45">
        <v>43304</v>
      </c>
      <c r="F74" s="44" t="s">
        <v>137</v>
      </c>
      <c r="G74" s="44" t="s">
        <v>1741</v>
      </c>
      <c r="H74" s="44" t="s">
        <v>1698</v>
      </c>
      <c r="I74" s="44"/>
      <c r="J74" s="44">
        <v>0</v>
      </c>
      <c r="K74" s="44">
        <v>0</v>
      </c>
      <c r="L74" s="44">
        <v>0</v>
      </c>
      <c r="M74" s="44">
        <v>0</v>
      </c>
      <c r="N74" s="44">
        <v>0</v>
      </c>
      <c r="O74" s="44">
        <v>0</v>
      </c>
      <c r="P74" s="44">
        <v>0</v>
      </c>
      <c r="Q74" s="44">
        <v>10</v>
      </c>
      <c r="R74" s="44">
        <v>4</v>
      </c>
      <c r="S74" s="44">
        <v>4</v>
      </c>
      <c r="T74" s="44">
        <v>0</v>
      </c>
      <c r="U74" s="44">
        <v>2</v>
      </c>
      <c r="V74" s="44">
        <v>0</v>
      </c>
      <c r="W74" s="44">
        <v>0</v>
      </c>
      <c r="X74" s="44">
        <v>0</v>
      </c>
      <c r="Y74" s="44">
        <v>0</v>
      </c>
      <c r="Z74" s="44">
        <v>0</v>
      </c>
      <c r="AA74" s="44">
        <v>0</v>
      </c>
      <c r="AB74" s="44">
        <v>0</v>
      </c>
      <c r="AC74" s="44">
        <v>0</v>
      </c>
      <c r="AD74" s="44">
        <v>0</v>
      </c>
      <c r="AE74" s="44">
        <v>0</v>
      </c>
      <c r="AF74" s="44">
        <v>0</v>
      </c>
      <c r="AG74" s="44">
        <v>0</v>
      </c>
      <c r="AH74" s="44">
        <v>0</v>
      </c>
      <c r="AI74" s="44">
        <v>0</v>
      </c>
      <c r="AJ74" s="44">
        <v>0</v>
      </c>
      <c r="AK74" s="44">
        <v>0</v>
      </c>
      <c r="AL74" s="44">
        <v>0</v>
      </c>
      <c r="AM74" s="44">
        <v>0</v>
      </c>
      <c r="AN74" s="44">
        <v>0</v>
      </c>
      <c r="AO74" s="44">
        <v>0</v>
      </c>
      <c r="AP74" s="44">
        <v>0</v>
      </c>
      <c r="AQ74" s="44">
        <v>0</v>
      </c>
      <c r="AR74" s="44">
        <v>0</v>
      </c>
      <c r="AS74" s="44"/>
      <c r="AT74" s="44">
        <f>SUM(P74:AR74)</f>
        <v>20</v>
      </c>
      <c r="AU74" s="44">
        <f t="shared" si="0"/>
        <v>2</v>
      </c>
      <c r="AV74" s="44">
        <f t="shared" si="1"/>
        <v>4</v>
      </c>
      <c r="AW74" s="44">
        <f>SUM(S74:T74)</f>
        <v>4</v>
      </c>
      <c r="AX74" s="44">
        <f t="shared" si="2"/>
        <v>0</v>
      </c>
      <c r="AY74" s="138">
        <f t="shared" si="7"/>
        <v>0</v>
      </c>
      <c r="AZ74" s="44">
        <f t="shared" si="4"/>
        <v>0</v>
      </c>
      <c r="BA74" s="44">
        <f t="shared" si="5"/>
        <v>0</v>
      </c>
      <c r="BB74" s="44">
        <v>0</v>
      </c>
      <c r="BC74" s="44">
        <f>SUM(AM74,AF74,AB74,Q74)</f>
        <v>10</v>
      </c>
      <c r="BD74" s="44">
        <f t="shared" si="6"/>
        <v>10</v>
      </c>
    </row>
    <row r="75" spans="1:56" ht="15.75" customHeight="1" x14ac:dyDescent="0.3">
      <c r="A75" s="44" t="s">
        <v>1708</v>
      </c>
      <c r="B75" s="44" t="s">
        <v>788</v>
      </c>
      <c r="C75" s="44" t="s">
        <v>788</v>
      </c>
      <c r="D75" s="44">
        <v>2018</v>
      </c>
      <c r="E75" s="45">
        <v>43304</v>
      </c>
      <c r="F75" s="44" t="s">
        <v>137</v>
      </c>
      <c r="G75" s="44" t="s">
        <v>1741</v>
      </c>
      <c r="H75" s="44" t="s">
        <v>1699</v>
      </c>
      <c r="I75" s="44"/>
      <c r="J75" s="44">
        <v>0</v>
      </c>
      <c r="K75" s="44">
        <v>0</v>
      </c>
      <c r="L75" s="44">
        <v>0</v>
      </c>
      <c r="M75" s="44">
        <v>0</v>
      </c>
      <c r="N75" s="44">
        <v>0</v>
      </c>
      <c r="O75" s="44">
        <v>0</v>
      </c>
      <c r="P75" s="44">
        <v>0</v>
      </c>
      <c r="Q75" s="44">
        <v>14</v>
      </c>
      <c r="R75" s="44">
        <v>0</v>
      </c>
      <c r="S75" s="44">
        <v>25</v>
      </c>
      <c r="T75" s="44">
        <v>0</v>
      </c>
      <c r="U75" s="44">
        <v>0</v>
      </c>
      <c r="V75" s="44">
        <v>0</v>
      </c>
      <c r="W75" s="44">
        <v>0</v>
      </c>
      <c r="X75" s="44">
        <v>0</v>
      </c>
      <c r="Y75" s="44">
        <v>0</v>
      </c>
      <c r="Z75" s="44">
        <v>0</v>
      </c>
      <c r="AA75" s="44">
        <v>0</v>
      </c>
      <c r="AB75" s="44">
        <v>0</v>
      </c>
      <c r="AC75" s="44">
        <v>1</v>
      </c>
      <c r="AD75" s="44">
        <v>0</v>
      </c>
      <c r="AE75" s="44">
        <v>0</v>
      </c>
      <c r="AF75" s="44">
        <v>0</v>
      </c>
      <c r="AG75" s="44">
        <v>0</v>
      </c>
      <c r="AH75" s="44">
        <v>0</v>
      </c>
      <c r="AI75" s="44">
        <v>0</v>
      </c>
      <c r="AJ75" s="44">
        <v>0</v>
      </c>
      <c r="AK75" s="44">
        <v>0</v>
      </c>
      <c r="AL75" s="44">
        <v>0</v>
      </c>
      <c r="AM75" s="44">
        <v>0</v>
      </c>
      <c r="AN75" s="44">
        <v>0</v>
      </c>
      <c r="AO75" s="44">
        <v>0</v>
      </c>
      <c r="AP75" s="44">
        <v>0</v>
      </c>
      <c r="AQ75" s="44">
        <v>0</v>
      </c>
      <c r="AR75" s="44">
        <v>0</v>
      </c>
      <c r="AS75" s="44"/>
      <c r="AT75" s="44">
        <f>SUM(P75:AR75)</f>
        <v>40</v>
      </c>
      <c r="AU75" s="44">
        <f t="shared" si="0"/>
        <v>1</v>
      </c>
      <c r="AV75" s="44">
        <f t="shared" si="1"/>
        <v>0</v>
      </c>
      <c r="AW75" s="44">
        <f>SUM(S75:T75)</f>
        <v>25</v>
      </c>
      <c r="AX75" s="44">
        <f t="shared" si="2"/>
        <v>0</v>
      </c>
      <c r="AY75" s="138">
        <f t="shared" si="7"/>
        <v>0</v>
      </c>
      <c r="AZ75" s="44">
        <f t="shared" si="4"/>
        <v>0</v>
      </c>
      <c r="BA75" s="44">
        <f t="shared" si="5"/>
        <v>0</v>
      </c>
      <c r="BB75" s="44">
        <v>0</v>
      </c>
      <c r="BC75" s="44">
        <f>SUM(AM75,AF75,AB75,Q75)</f>
        <v>14</v>
      </c>
      <c r="BD75" s="44">
        <f t="shared" si="6"/>
        <v>26</v>
      </c>
    </row>
    <row r="76" spans="1:56" ht="15.75" customHeight="1" x14ac:dyDescent="0.3">
      <c r="A76" s="44" t="s">
        <v>1708</v>
      </c>
      <c r="B76" s="44" t="s">
        <v>788</v>
      </c>
      <c r="C76" s="44" t="s">
        <v>788</v>
      </c>
      <c r="D76" s="44">
        <v>2018</v>
      </c>
      <c r="E76" s="45">
        <v>43304</v>
      </c>
      <c r="F76" s="44" t="s">
        <v>137</v>
      </c>
      <c r="G76" s="44" t="s">
        <v>1741</v>
      </c>
      <c r="H76" s="44" t="s">
        <v>1700</v>
      </c>
      <c r="I76" s="44">
        <f>SUM(J76:AR76)</f>
        <v>10</v>
      </c>
      <c r="J76" s="44">
        <v>0</v>
      </c>
      <c r="K76" s="44">
        <v>0</v>
      </c>
      <c r="L76" s="44">
        <v>0</v>
      </c>
      <c r="M76" s="44">
        <v>0</v>
      </c>
      <c r="N76" s="44">
        <v>9</v>
      </c>
      <c r="O76" s="44">
        <v>0</v>
      </c>
      <c r="P76" s="44">
        <v>0</v>
      </c>
      <c r="Q76" s="44">
        <v>1</v>
      </c>
      <c r="R76" s="44">
        <v>0</v>
      </c>
      <c r="S76" s="44">
        <v>0</v>
      </c>
      <c r="T76" s="44">
        <v>0</v>
      </c>
      <c r="U76" s="44">
        <v>0</v>
      </c>
      <c r="V76" s="44">
        <v>0</v>
      </c>
      <c r="W76" s="44">
        <v>0</v>
      </c>
      <c r="X76" s="44">
        <v>0</v>
      </c>
      <c r="Y76" s="44">
        <v>0</v>
      </c>
      <c r="Z76" s="44">
        <v>0</v>
      </c>
      <c r="AA76" s="44">
        <v>0</v>
      </c>
      <c r="AB76" s="44">
        <v>0</v>
      </c>
      <c r="AC76" s="44">
        <v>0</v>
      </c>
      <c r="AD76" s="44">
        <v>0</v>
      </c>
      <c r="AE76" s="44">
        <v>0</v>
      </c>
      <c r="AF76" s="44">
        <v>0</v>
      </c>
      <c r="AG76" s="44">
        <v>0</v>
      </c>
      <c r="AH76" s="44">
        <v>0</v>
      </c>
      <c r="AI76" s="44">
        <v>0</v>
      </c>
      <c r="AJ76" s="44">
        <v>0</v>
      </c>
      <c r="AK76" s="44">
        <v>0</v>
      </c>
      <c r="AL76" s="44">
        <v>0</v>
      </c>
      <c r="AM76" s="44">
        <v>0</v>
      </c>
      <c r="AN76" s="44">
        <v>0</v>
      </c>
      <c r="AO76" s="44">
        <v>0</v>
      </c>
      <c r="AP76" s="44">
        <v>0</v>
      </c>
      <c r="AQ76" s="44">
        <v>0</v>
      </c>
      <c r="AR76" s="44">
        <v>0</v>
      </c>
      <c r="AS76" s="44" t="s">
        <v>1761</v>
      </c>
      <c r="AT76" s="44">
        <f>SUM(P76:AR76)</f>
        <v>1</v>
      </c>
      <c r="AU76" s="44">
        <f t="shared" si="0"/>
        <v>0</v>
      </c>
      <c r="AV76" s="44">
        <f t="shared" si="1"/>
        <v>0</v>
      </c>
      <c r="AW76" s="44">
        <f>SUM(S76:T76)</f>
        <v>0</v>
      </c>
      <c r="AX76" s="44">
        <f t="shared" si="2"/>
        <v>0</v>
      </c>
      <c r="AY76" s="138">
        <f t="shared" si="7"/>
        <v>0</v>
      </c>
      <c r="AZ76" s="44">
        <f t="shared" si="4"/>
        <v>0</v>
      </c>
      <c r="BA76" s="44">
        <f t="shared" si="5"/>
        <v>0</v>
      </c>
      <c r="BB76" s="44">
        <v>0</v>
      </c>
      <c r="BC76" s="44">
        <f>SUM(AM76,AF76,AB76,Q76)</f>
        <v>1</v>
      </c>
      <c r="BD76" s="44">
        <f t="shared" si="6"/>
        <v>0</v>
      </c>
    </row>
    <row r="77" spans="1:56" ht="15.75" customHeight="1" x14ac:dyDescent="0.3">
      <c r="A77" s="44" t="s">
        <v>1708</v>
      </c>
      <c r="B77" s="44" t="s">
        <v>788</v>
      </c>
      <c r="C77" s="44" t="s">
        <v>788</v>
      </c>
      <c r="D77" s="44">
        <v>2018</v>
      </c>
      <c r="E77" s="45">
        <v>43304</v>
      </c>
      <c r="F77" s="44" t="s">
        <v>137</v>
      </c>
      <c r="G77" s="44" t="s">
        <v>1742</v>
      </c>
      <c r="H77" s="44" t="s">
        <v>1698</v>
      </c>
      <c r="I77" s="44"/>
      <c r="J77" s="44">
        <v>0</v>
      </c>
      <c r="K77" s="44">
        <v>0</v>
      </c>
      <c r="L77" s="44">
        <v>0</v>
      </c>
      <c r="M77" s="44">
        <v>0</v>
      </c>
      <c r="N77" s="44">
        <v>0</v>
      </c>
      <c r="O77" s="44">
        <v>0</v>
      </c>
      <c r="P77" s="44">
        <v>0</v>
      </c>
      <c r="Q77" s="44">
        <v>0</v>
      </c>
      <c r="R77" s="44">
        <v>9</v>
      </c>
      <c r="S77" s="44">
        <v>0</v>
      </c>
      <c r="T77" s="44">
        <v>0</v>
      </c>
      <c r="U77" s="44">
        <v>0</v>
      </c>
      <c r="V77" s="44">
        <v>0</v>
      </c>
      <c r="W77" s="44">
        <v>0</v>
      </c>
      <c r="X77" s="44">
        <v>0</v>
      </c>
      <c r="Y77" s="44">
        <v>0</v>
      </c>
      <c r="Z77" s="44">
        <v>0</v>
      </c>
      <c r="AA77" s="44">
        <v>0</v>
      </c>
      <c r="AB77" s="44">
        <v>0</v>
      </c>
      <c r="AC77" s="44">
        <v>1</v>
      </c>
      <c r="AD77" s="44">
        <v>0</v>
      </c>
      <c r="AE77" s="44">
        <v>0</v>
      </c>
      <c r="AF77" s="44">
        <v>0</v>
      </c>
      <c r="AG77" s="44">
        <v>0</v>
      </c>
      <c r="AH77" s="44">
        <v>0</v>
      </c>
      <c r="AI77" s="44">
        <v>0</v>
      </c>
      <c r="AJ77" s="44">
        <v>0</v>
      </c>
      <c r="AK77" s="44">
        <v>0</v>
      </c>
      <c r="AL77" s="44">
        <v>0</v>
      </c>
      <c r="AM77" s="44">
        <v>0</v>
      </c>
      <c r="AN77" s="44">
        <v>0</v>
      </c>
      <c r="AO77" s="44">
        <v>0</v>
      </c>
      <c r="AP77" s="44">
        <v>0</v>
      </c>
      <c r="AQ77" s="44">
        <v>0</v>
      </c>
      <c r="AR77" s="44">
        <v>0</v>
      </c>
      <c r="AS77" s="44"/>
      <c r="AT77" s="44">
        <f>SUM(P77:AR77)</f>
        <v>10</v>
      </c>
      <c r="AU77" s="44">
        <f t="shared" si="0"/>
        <v>1</v>
      </c>
      <c r="AV77" s="44">
        <f t="shared" si="1"/>
        <v>9</v>
      </c>
      <c r="AW77" s="44">
        <f>SUM(S77:T77)</f>
        <v>0</v>
      </c>
      <c r="AX77" s="44">
        <f t="shared" si="2"/>
        <v>0</v>
      </c>
      <c r="AY77" s="138">
        <f t="shared" si="7"/>
        <v>0</v>
      </c>
      <c r="AZ77" s="44">
        <f t="shared" si="4"/>
        <v>0</v>
      </c>
      <c r="BA77" s="44">
        <f t="shared" si="5"/>
        <v>0</v>
      </c>
      <c r="BB77" s="44">
        <v>0</v>
      </c>
      <c r="BC77" s="44">
        <f>SUM(AM77,AF77,AB77,Q77)</f>
        <v>0</v>
      </c>
      <c r="BD77" s="44">
        <f t="shared" si="6"/>
        <v>10</v>
      </c>
    </row>
    <row r="78" spans="1:56" ht="15.75" customHeight="1" x14ac:dyDescent="0.3">
      <c r="A78" s="44" t="s">
        <v>1708</v>
      </c>
      <c r="B78" s="44" t="s">
        <v>788</v>
      </c>
      <c r="C78" s="44" t="s">
        <v>788</v>
      </c>
      <c r="D78" s="44">
        <v>2018</v>
      </c>
      <c r="E78" s="45">
        <v>43304</v>
      </c>
      <c r="F78" s="44" t="s">
        <v>137</v>
      </c>
      <c r="G78" s="44" t="s">
        <v>1742</v>
      </c>
      <c r="H78" s="44" t="s">
        <v>1699</v>
      </c>
      <c r="I78" s="44"/>
      <c r="J78" s="44">
        <v>0</v>
      </c>
      <c r="K78" s="44">
        <v>0</v>
      </c>
      <c r="L78" s="44">
        <v>0</v>
      </c>
      <c r="M78" s="44">
        <v>0</v>
      </c>
      <c r="N78" s="44">
        <v>0</v>
      </c>
      <c r="O78" s="44">
        <v>0</v>
      </c>
      <c r="P78" s="44">
        <v>0</v>
      </c>
      <c r="Q78" s="44">
        <v>0</v>
      </c>
      <c r="R78" s="44">
        <v>1</v>
      </c>
      <c r="S78" s="44">
        <v>1</v>
      </c>
      <c r="T78" s="44">
        <v>0</v>
      </c>
      <c r="U78" s="44">
        <v>0</v>
      </c>
      <c r="V78" s="44">
        <v>0</v>
      </c>
      <c r="W78" s="44">
        <v>0</v>
      </c>
      <c r="X78" s="44">
        <v>0</v>
      </c>
      <c r="Y78" s="44">
        <v>0</v>
      </c>
      <c r="Z78" s="44">
        <v>0</v>
      </c>
      <c r="AA78" s="44">
        <v>0</v>
      </c>
      <c r="AB78" s="44">
        <v>0</v>
      </c>
      <c r="AC78" s="44">
        <v>0</v>
      </c>
      <c r="AD78" s="44">
        <v>11</v>
      </c>
      <c r="AE78" s="44">
        <v>0</v>
      </c>
      <c r="AF78" s="44">
        <v>0</v>
      </c>
      <c r="AG78" s="44">
        <v>0</v>
      </c>
      <c r="AH78" s="44">
        <v>0</v>
      </c>
      <c r="AI78" s="44">
        <v>0</v>
      </c>
      <c r="AJ78" s="44">
        <v>0</v>
      </c>
      <c r="AK78" s="44">
        <v>0</v>
      </c>
      <c r="AL78" s="44">
        <v>0</v>
      </c>
      <c r="AM78" s="44">
        <v>0</v>
      </c>
      <c r="AN78" s="44">
        <v>0</v>
      </c>
      <c r="AO78" s="44">
        <v>0</v>
      </c>
      <c r="AP78" s="44">
        <v>0</v>
      </c>
      <c r="AQ78" s="44">
        <v>0</v>
      </c>
      <c r="AR78" s="44">
        <v>0</v>
      </c>
      <c r="AS78" s="44"/>
      <c r="AT78" s="44">
        <f>SUM(P78:AR78)</f>
        <v>13</v>
      </c>
      <c r="AU78" s="44">
        <f t="shared" si="0"/>
        <v>0</v>
      </c>
      <c r="AV78" s="44">
        <f t="shared" si="1"/>
        <v>1</v>
      </c>
      <c r="AW78" s="44">
        <f>SUM(S78:T78)</f>
        <v>1</v>
      </c>
      <c r="AX78" s="44">
        <f t="shared" si="2"/>
        <v>0</v>
      </c>
      <c r="AY78" s="138">
        <f t="shared" si="7"/>
        <v>11</v>
      </c>
      <c r="AZ78" s="44">
        <f t="shared" si="4"/>
        <v>0</v>
      </c>
      <c r="BA78" s="44">
        <f t="shared" si="5"/>
        <v>0</v>
      </c>
      <c r="BB78" s="44">
        <v>0</v>
      </c>
      <c r="BC78" s="44">
        <f>SUM(AM78,AF78,AB78,Q78)</f>
        <v>0</v>
      </c>
      <c r="BD78" s="44">
        <f t="shared" si="6"/>
        <v>13</v>
      </c>
    </row>
    <row r="79" spans="1:56" ht="15.75" customHeight="1" x14ac:dyDescent="0.3">
      <c r="A79" s="44" t="s">
        <v>1708</v>
      </c>
      <c r="B79" s="44" t="s">
        <v>788</v>
      </c>
      <c r="C79" s="44" t="s">
        <v>788</v>
      </c>
      <c r="D79" s="44">
        <v>2018</v>
      </c>
      <c r="E79" s="45">
        <v>43304</v>
      </c>
      <c r="F79" s="44" t="s">
        <v>137</v>
      </c>
      <c r="G79" s="44" t="s">
        <v>1742</v>
      </c>
      <c r="H79" s="44" t="s">
        <v>1700</v>
      </c>
      <c r="I79" s="44">
        <f>SUM(J79:AR79)</f>
        <v>10</v>
      </c>
      <c r="J79" s="44">
        <v>0</v>
      </c>
      <c r="K79" s="44">
        <v>0</v>
      </c>
      <c r="L79" s="44">
        <v>0</v>
      </c>
      <c r="M79" s="44">
        <v>0</v>
      </c>
      <c r="N79" s="44">
        <v>6</v>
      </c>
      <c r="O79" s="44">
        <v>1</v>
      </c>
      <c r="P79" s="44">
        <v>0</v>
      </c>
      <c r="Q79" s="44">
        <v>0</v>
      </c>
      <c r="R79" s="44">
        <v>3</v>
      </c>
      <c r="S79" s="44">
        <v>0</v>
      </c>
      <c r="T79" s="44">
        <v>0</v>
      </c>
      <c r="U79" s="44">
        <v>0</v>
      </c>
      <c r="V79" s="44">
        <v>0</v>
      </c>
      <c r="W79" s="44">
        <v>0</v>
      </c>
      <c r="X79" s="44">
        <v>0</v>
      </c>
      <c r="Y79" s="44">
        <v>0</v>
      </c>
      <c r="Z79" s="44">
        <v>0</v>
      </c>
      <c r="AA79" s="44">
        <v>0</v>
      </c>
      <c r="AB79" s="44">
        <v>0</v>
      </c>
      <c r="AC79" s="44">
        <v>0</v>
      </c>
      <c r="AD79" s="44">
        <v>0</v>
      </c>
      <c r="AE79" s="44">
        <v>0</v>
      </c>
      <c r="AF79" s="44">
        <v>0</v>
      </c>
      <c r="AG79" s="44">
        <v>0</v>
      </c>
      <c r="AH79" s="44">
        <v>0</v>
      </c>
      <c r="AI79" s="44">
        <v>0</v>
      </c>
      <c r="AJ79" s="44">
        <v>0</v>
      </c>
      <c r="AK79" s="44">
        <v>0</v>
      </c>
      <c r="AL79" s="44">
        <v>0</v>
      </c>
      <c r="AM79" s="44">
        <v>0</v>
      </c>
      <c r="AN79" s="44">
        <v>0</v>
      </c>
      <c r="AO79" s="44">
        <v>0</v>
      </c>
      <c r="AP79" s="44">
        <v>0</v>
      </c>
      <c r="AQ79" s="44">
        <v>0</v>
      </c>
      <c r="AR79" s="44">
        <v>0</v>
      </c>
      <c r="AS79" s="44"/>
      <c r="AT79" s="44">
        <f>SUM(P79:AR79)</f>
        <v>3</v>
      </c>
      <c r="AU79" s="44">
        <f t="shared" si="0"/>
        <v>0</v>
      </c>
      <c r="AV79" s="44">
        <f t="shared" si="1"/>
        <v>3</v>
      </c>
      <c r="AW79" s="44">
        <f>SUM(S79:T79)</f>
        <v>0</v>
      </c>
      <c r="AX79" s="44">
        <f t="shared" si="2"/>
        <v>0</v>
      </c>
      <c r="AY79" s="138">
        <f t="shared" si="7"/>
        <v>0</v>
      </c>
      <c r="AZ79" s="44">
        <f t="shared" si="4"/>
        <v>0</v>
      </c>
      <c r="BA79" s="44">
        <f t="shared" si="5"/>
        <v>0</v>
      </c>
      <c r="BB79" s="44">
        <v>0</v>
      </c>
      <c r="BC79" s="44">
        <f>SUM(AM79,AF79,AB79,Q79)</f>
        <v>0</v>
      </c>
      <c r="BD79" s="44">
        <f t="shared" si="6"/>
        <v>3</v>
      </c>
    </row>
    <row r="80" spans="1:56" ht="15.75" customHeight="1" x14ac:dyDescent="0.3">
      <c r="A80" s="44" t="s">
        <v>1708</v>
      </c>
      <c r="B80" s="44" t="s">
        <v>788</v>
      </c>
      <c r="C80" s="44" t="s">
        <v>788</v>
      </c>
      <c r="D80" s="44">
        <v>2018</v>
      </c>
      <c r="E80" s="45">
        <v>43304</v>
      </c>
      <c r="F80" s="44" t="s">
        <v>137</v>
      </c>
      <c r="G80" s="44" t="s">
        <v>1744</v>
      </c>
      <c r="H80" s="44" t="s">
        <v>1698</v>
      </c>
      <c r="I80" s="44"/>
      <c r="J80" s="44">
        <v>0</v>
      </c>
      <c r="K80" s="44">
        <v>0</v>
      </c>
      <c r="L80" s="44">
        <v>0</v>
      </c>
      <c r="M80" s="44">
        <v>0</v>
      </c>
      <c r="N80" s="44">
        <v>0</v>
      </c>
      <c r="O80" s="44">
        <v>0</v>
      </c>
      <c r="P80" s="44">
        <v>0</v>
      </c>
      <c r="Q80" s="44">
        <v>1</v>
      </c>
      <c r="R80" s="44">
        <v>4</v>
      </c>
      <c r="S80" s="44">
        <v>2</v>
      </c>
      <c r="T80" s="44">
        <v>0</v>
      </c>
      <c r="U80" s="44">
        <v>0</v>
      </c>
      <c r="V80" s="44">
        <v>0</v>
      </c>
      <c r="W80" s="44">
        <v>0</v>
      </c>
      <c r="X80" s="44">
        <v>0</v>
      </c>
      <c r="Y80" s="44">
        <v>0</v>
      </c>
      <c r="Z80" s="44">
        <v>0</v>
      </c>
      <c r="AA80" s="44">
        <v>0</v>
      </c>
      <c r="AB80" s="44">
        <v>0</v>
      </c>
      <c r="AC80" s="44">
        <v>0</v>
      </c>
      <c r="AD80" s="44">
        <v>1</v>
      </c>
      <c r="AE80" s="44">
        <v>0</v>
      </c>
      <c r="AF80" s="44">
        <v>0</v>
      </c>
      <c r="AG80" s="44">
        <v>0</v>
      </c>
      <c r="AH80" s="44">
        <v>0</v>
      </c>
      <c r="AI80" s="44">
        <v>0</v>
      </c>
      <c r="AJ80" s="44">
        <v>0</v>
      </c>
      <c r="AK80" s="44">
        <v>0</v>
      </c>
      <c r="AL80" s="44">
        <v>0</v>
      </c>
      <c r="AM80" s="44">
        <v>0</v>
      </c>
      <c r="AN80" s="44">
        <v>0</v>
      </c>
      <c r="AO80" s="44">
        <v>0</v>
      </c>
      <c r="AP80" s="44">
        <v>6</v>
      </c>
      <c r="AQ80" s="44">
        <v>0</v>
      </c>
      <c r="AR80" s="44">
        <v>0</v>
      </c>
      <c r="AS80" s="44"/>
      <c r="AT80" s="44">
        <f>SUM(P80:AR80)</f>
        <v>14</v>
      </c>
      <c r="AU80" s="44">
        <f t="shared" si="0"/>
        <v>0</v>
      </c>
      <c r="AV80" s="44">
        <f t="shared" si="1"/>
        <v>4</v>
      </c>
      <c r="AW80" s="44">
        <f>SUM(S80:T80)</f>
        <v>2</v>
      </c>
      <c r="AX80" s="44">
        <f t="shared" si="2"/>
        <v>0</v>
      </c>
      <c r="AY80" s="138">
        <f t="shared" si="7"/>
        <v>1</v>
      </c>
      <c r="AZ80" s="44">
        <f t="shared" si="4"/>
        <v>6</v>
      </c>
      <c r="BA80" s="44">
        <f t="shared" si="5"/>
        <v>0</v>
      </c>
      <c r="BB80" s="44">
        <v>0</v>
      </c>
      <c r="BC80" s="44">
        <f>SUM(AM80,AF80,AB80,Q80)</f>
        <v>1</v>
      </c>
      <c r="BD80" s="44">
        <f t="shared" si="6"/>
        <v>13</v>
      </c>
    </row>
    <row r="81" spans="1:56" ht="15.75" customHeight="1" x14ac:dyDescent="0.3">
      <c r="A81" s="44" t="s">
        <v>1708</v>
      </c>
      <c r="B81" s="44" t="s">
        <v>788</v>
      </c>
      <c r="C81" s="44" t="s">
        <v>788</v>
      </c>
      <c r="D81" s="44">
        <v>2018</v>
      </c>
      <c r="E81" s="45">
        <v>43304</v>
      </c>
      <c r="F81" s="44" t="s">
        <v>137</v>
      </c>
      <c r="G81" s="44" t="s">
        <v>1744</v>
      </c>
      <c r="H81" s="44" t="s">
        <v>1699</v>
      </c>
      <c r="I81" s="44"/>
      <c r="J81" s="44">
        <v>0</v>
      </c>
      <c r="K81" s="44">
        <v>0</v>
      </c>
      <c r="L81" s="44">
        <v>0</v>
      </c>
      <c r="M81" s="44">
        <v>0</v>
      </c>
      <c r="N81" s="44">
        <v>0</v>
      </c>
      <c r="O81" s="44">
        <v>0</v>
      </c>
      <c r="P81" s="44">
        <v>0</v>
      </c>
      <c r="Q81" s="44">
        <v>0</v>
      </c>
      <c r="R81" s="44">
        <v>0</v>
      </c>
      <c r="S81" s="44">
        <v>5</v>
      </c>
      <c r="T81" s="44">
        <v>0</v>
      </c>
      <c r="U81" s="44">
        <v>0</v>
      </c>
      <c r="V81" s="44">
        <v>0</v>
      </c>
      <c r="W81" s="44">
        <v>4</v>
      </c>
      <c r="X81" s="44">
        <v>0</v>
      </c>
      <c r="Y81" s="44">
        <v>0</v>
      </c>
      <c r="Z81" s="44">
        <v>0</v>
      </c>
      <c r="AA81" s="44">
        <v>0</v>
      </c>
      <c r="AB81" s="44">
        <v>0</v>
      </c>
      <c r="AC81" s="44">
        <v>2</v>
      </c>
      <c r="AD81" s="44">
        <v>2</v>
      </c>
      <c r="AE81" s="44">
        <v>1</v>
      </c>
      <c r="AF81" s="44">
        <v>0</v>
      </c>
      <c r="AG81" s="44">
        <v>0</v>
      </c>
      <c r="AH81" s="44">
        <v>0</v>
      </c>
      <c r="AI81" s="44">
        <v>0</v>
      </c>
      <c r="AJ81" s="44">
        <v>0</v>
      </c>
      <c r="AK81" s="44">
        <v>0</v>
      </c>
      <c r="AL81" s="44">
        <v>0</v>
      </c>
      <c r="AM81" s="44">
        <v>0</v>
      </c>
      <c r="AN81" s="44">
        <v>0</v>
      </c>
      <c r="AO81" s="44">
        <v>0</v>
      </c>
      <c r="AP81" s="44">
        <v>2</v>
      </c>
      <c r="AQ81" s="44">
        <v>0</v>
      </c>
      <c r="AR81" s="44">
        <v>2</v>
      </c>
      <c r="AS81" s="44"/>
      <c r="AT81" s="44">
        <f>SUM(P81:AR81)</f>
        <v>18</v>
      </c>
      <c r="AU81" s="44">
        <f t="shared" si="0"/>
        <v>3</v>
      </c>
      <c r="AV81" s="44">
        <f t="shared" si="1"/>
        <v>0</v>
      </c>
      <c r="AW81" s="44">
        <f>SUM(S81:T81)</f>
        <v>5</v>
      </c>
      <c r="AX81" s="44">
        <f t="shared" si="2"/>
        <v>2</v>
      </c>
      <c r="AY81" s="138">
        <f t="shared" si="7"/>
        <v>2</v>
      </c>
      <c r="AZ81" s="44">
        <f t="shared" si="4"/>
        <v>6</v>
      </c>
      <c r="BA81" s="44">
        <f t="shared" si="5"/>
        <v>0</v>
      </c>
      <c r="BB81" s="44">
        <v>0</v>
      </c>
      <c r="BC81" s="44">
        <f>SUM(AM81,AF81,AB81,Q81)</f>
        <v>0</v>
      </c>
      <c r="BD81" s="44">
        <f t="shared" si="6"/>
        <v>18</v>
      </c>
    </row>
    <row r="82" spans="1:56" ht="15.75" customHeight="1" x14ac:dyDescent="0.3">
      <c r="A82" s="44" t="s">
        <v>1708</v>
      </c>
      <c r="B82" s="44" t="s">
        <v>788</v>
      </c>
      <c r="C82" s="44" t="s">
        <v>788</v>
      </c>
      <c r="D82" s="44">
        <v>2018</v>
      </c>
      <c r="E82" s="45">
        <v>43304</v>
      </c>
      <c r="F82" s="44" t="s">
        <v>137</v>
      </c>
      <c r="G82" s="44" t="s">
        <v>1744</v>
      </c>
      <c r="H82" s="44" t="s">
        <v>1700</v>
      </c>
      <c r="I82" s="44">
        <f>SUM(J82:AR82)</f>
        <v>10</v>
      </c>
      <c r="J82" s="44">
        <v>2</v>
      </c>
      <c r="K82" s="44">
        <v>0</v>
      </c>
      <c r="L82" s="44">
        <v>0</v>
      </c>
      <c r="M82" s="44">
        <v>0</v>
      </c>
      <c r="N82" s="44">
        <v>5</v>
      </c>
      <c r="O82" s="44">
        <v>1</v>
      </c>
      <c r="P82" s="44">
        <v>0</v>
      </c>
      <c r="Q82" s="44">
        <v>0</v>
      </c>
      <c r="R82" s="44">
        <v>2</v>
      </c>
      <c r="S82" s="44">
        <v>0</v>
      </c>
      <c r="T82" s="44">
        <v>0</v>
      </c>
      <c r="U82" s="44">
        <v>0</v>
      </c>
      <c r="V82" s="44">
        <v>0</v>
      </c>
      <c r="W82" s="44">
        <v>0</v>
      </c>
      <c r="X82" s="44">
        <v>0</v>
      </c>
      <c r="Y82" s="44">
        <v>0</v>
      </c>
      <c r="Z82" s="44">
        <v>0</v>
      </c>
      <c r="AA82" s="44">
        <v>0</v>
      </c>
      <c r="AB82" s="44">
        <v>0</v>
      </c>
      <c r="AC82" s="44">
        <v>0</v>
      </c>
      <c r="AD82" s="44">
        <v>0</v>
      </c>
      <c r="AE82" s="44">
        <v>0</v>
      </c>
      <c r="AF82" s="44">
        <v>0</v>
      </c>
      <c r="AG82" s="44">
        <v>0</v>
      </c>
      <c r="AH82" s="44">
        <v>0</v>
      </c>
      <c r="AI82" s="44">
        <v>0</v>
      </c>
      <c r="AJ82" s="44">
        <v>0</v>
      </c>
      <c r="AK82" s="44">
        <v>0</v>
      </c>
      <c r="AL82" s="44">
        <v>0</v>
      </c>
      <c r="AM82" s="44">
        <v>0</v>
      </c>
      <c r="AN82" s="44">
        <v>0</v>
      </c>
      <c r="AO82" s="44">
        <v>0</v>
      </c>
      <c r="AP82" s="44">
        <v>0</v>
      </c>
      <c r="AQ82" s="44">
        <v>0</v>
      </c>
      <c r="AR82" s="44">
        <v>0</v>
      </c>
      <c r="AS82" s="44"/>
      <c r="AT82" s="44">
        <f>SUM(P82:AR82)</f>
        <v>2</v>
      </c>
      <c r="AU82" s="44">
        <f t="shared" si="0"/>
        <v>0</v>
      </c>
      <c r="AV82" s="44">
        <f t="shared" si="1"/>
        <v>2</v>
      </c>
      <c r="AW82" s="44">
        <f>SUM(S82:T82)</f>
        <v>0</v>
      </c>
      <c r="AX82" s="44">
        <f t="shared" si="2"/>
        <v>0</v>
      </c>
      <c r="AY82" s="138">
        <f t="shared" si="7"/>
        <v>0</v>
      </c>
      <c r="AZ82" s="44">
        <f t="shared" si="4"/>
        <v>0</v>
      </c>
      <c r="BA82" s="44">
        <f t="shared" si="5"/>
        <v>0</v>
      </c>
      <c r="BB82" s="44">
        <v>0</v>
      </c>
      <c r="BC82" s="44">
        <f>SUM(AM82,AF82,AB82,Q82)</f>
        <v>0</v>
      </c>
      <c r="BD82" s="44">
        <f t="shared" si="6"/>
        <v>2</v>
      </c>
    </row>
    <row r="83" spans="1:56" ht="15.75" customHeight="1" x14ac:dyDescent="0.3">
      <c r="A83" s="44" t="s">
        <v>1708</v>
      </c>
      <c r="B83" s="44" t="s">
        <v>788</v>
      </c>
      <c r="C83" s="44" t="s">
        <v>788</v>
      </c>
      <c r="D83" s="44">
        <v>2018</v>
      </c>
      <c r="E83" s="45">
        <v>43304</v>
      </c>
      <c r="F83" s="44" t="s">
        <v>137</v>
      </c>
      <c r="G83" s="44" t="s">
        <v>1745</v>
      </c>
      <c r="H83" s="44" t="s">
        <v>1698</v>
      </c>
      <c r="I83" s="44"/>
      <c r="J83" s="44">
        <v>0</v>
      </c>
      <c r="K83" s="44">
        <v>0</v>
      </c>
      <c r="L83" s="44">
        <v>0</v>
      </c>
      <c r="M83" s="44">
        <v>0</v>
      </c>
      <c r="N83" s="44">
        <v>0</v>
      </c>
      <c r="O83" s="44">
        <v>0</v>
      </c>
      <c r="P83" s="44">
        <v>0</v>
      </c>
      <c r="Q83" s="44">
        <v>0</v>
      </c>
      <c r="R83" s="44">
        <v>6</v>
      </c>
      <c r="S83" s="44">
        <v>0</v>
      </c>
      <c r="T83" s="44">
        <v>0</v>
      </c>
      <c r="U83" s="44">
        <v>1</v>
      </c>
      <c r="V83" s="44">
        <v>0</v>
      </c>
      <c r="W83" s="44">
        <v>0</v>
      </c>
      <c r="X83" s="44">
        <v>26</v>
      </c>
      <c r="Y83" s="44">
        <v>0</v>
      </c>
      <c r="Z83" s="44">
        <v>0</v>
      </c>
      <c r="AA83" s="44">
        <v>0</v>
      </c>
      <c r="AB83" s="44">
        <v>0</v>
      </c>
      <c r="AC83" s="44">
        <v>9</v>
      </c>
      <c r="AD83" s="44">
        <v>0</v>
      </c>
      <c r="AE83" s="44">
        <v>0</v>
      </c>
      <c r="AF83" s="44">
        <v>0</v>
      </c>
      <c r="AG83" s="44">
        <v>0</v>
      </c>
      <c r="AH83" s="44">
        <v>0</v>
      </c>
      <c r="AI83" s="44">
        <v>0</v>
      </c>
      <c r="AJ83" s="44">
        <v>0</v>
      </c>
      <c r="AK83" s="44">
        <v>0</v>
      </c>
      <c r="AL83" s="44">
        <v>0</v>
      </c>
      <c r="AM83" s="44">
        <v>0</v>
      </c>
      <c r="AN83" s="44">
        <v>0</v>
      </c>
      <c r="AO83" s="44">
        <v>0</v>
      </c>
      <c r="AP83" s="44">
        <v>0</v>
      </c>
      <c r="AQ83" s="44">
        <v>0</v>
      </c>
      <c r="AR83" s="44">
        <v>0</v>
      </c>
      <c r="AS83" s="44"/>
      <c r="AT83" s="44">
        <f>SUM(P83:AR83)</f>
        <v>42</v>
      </c>
      <c r="AU83" s="44">
        <f t="shared" si="0"/>
        <v>36</v>
      </c>
      <c r="AV83" s="44">
        <f t="shared" si="1"/>
        <v>6</v>
      </c>
      <c r="AW83" s="44">
        <f>SUM(S83:T83)</f>
        <v>0</v>
      </c>
      <c r="AX83" s="44">
        <f t="shared" si="2"/>
        <v>0</v>
      </c>
      <c r="AY83" s="138">
        <f t="shared" si="7"/>
        <v>0</v>
      </c>
      <c r="AZ83" s="44">
        <f t="shared" si="4"/>
        <v>0</v>
      </c>
      <c r="BA83" s="44">
        <f t="shared" si="5"/>
        <v>0</v>
      </c>
      <c r="BB83" s="44">
        <v>0</v>
      </c>
      <c r="BC83" s="44">
        <f>SUM(AM83,AF83,AB83,Q83)</f>
        <v>0</v>
      </c>
      <c r="BD83" s="44">
        <f t="shared" si="6"/>
        <v>42</v>
      </c>
    </row>
    <row r="84" spans="1:56" ht="15.75" customHeight="1" x14ac:dyDescent="0.3">
      <c r="A84" s="44" t="s">
        <v>1708</v>
      </c>
      <c r="B84" s="44" t="s">
        <v>788</v>
      </c>
      <c r="C84" s="44" t="s">
        <v>788</v>
      </c>
      <c r="D84" s="44">
        <v>2018</v>
      </c>
      <c r="E84" s="45">
        <v>43304</v>
      </c>
      <c r="F84" s="44" t="s">
        <v>137</v>
      </c>
      <c r="G84" s="44" t="s">
        <v>1745</v>
      </c>
      <c r="H84" s="44" t="s">
        <v>1699</v>
      </c>
      <c r="I84" s="44"/>
      <c r="J84" s="44">
        <v>0</v>
      </c>
      <c r="K84" s="44">
        <v>0</v>
      </c>
      <c r="L84" s="44">
        <v>0</v>
      </c>
      <c r="M84" s="44">
        <v>0</v>
      </c>
      <c r="N84" s="44">
        <v>0</v>
      </c>
      <c r="O84" s="44">
        <v>0</v>
      </c>
      <c r="P84" s="44">
        <v>0</v>
      </c>
      <c r="Q84" s="44">
        <v>0</v>
      </c>
      <c r="R84" s="44">
        <v>0</v>
      </c>
      <c r="S84" s="44">
        <v>1</v>
      </c>
      <c r="T84" s="44">
        <v>0</v>
      </c>
      <c r="U84" s="44">
        <v>0</v>
      </c>
      <c r="V84" s="44">
        <v>0</v>
      </c>
      <c r="W84" s="44">
        <v>0</v>
      </c>
      <c r="X84" s="44">
        <v>1</v>
      </c>
      <c r="Y84" s="44">
        <v>0</v>
      </c>
      <c r="Z84" s="44">
        <v>0</v>
      </c>
      <c r="AA84" s="44">
        <v>0</v>
      </c>
      <c r="AB84" s="44">
        <v>0</v>
      </c>
      <c r="AC84" s="44">
        <v>3</v>
      </c>
      <c r="AD84" s="44">
        <v>0</v>
      </c>
      <c r="AE84" s="44">
        <v>0</v>
      </c>
      <c r="AF84" s="44">
        <v>0</v>
      </c>
      <c r="AG84" s="44">
        <v>0</v>
      </c>
      <c r="AH84" s="44">
        <v>0</v>
      </c>
      <c r="AI84" s="44">
        <v>0</v>
      </c>
      <c r="AJ84" s="44">
        <v>0</v>
      </c>
      <c r="AK84" s="44">
        <v>0</v>
      </c>
      <c r="AL84" s="44">
        <v>0</v>
      </c>
      <c r="AM84" s="44">
        <v>0</v>
      </c>
      <c r="AN84" s="44">
        <v>0</v>
      </c>
      <c r="AO84" s="44">
        <v>0</v>
      </c>
      <c r="AP84" s="44">
        <v>0</v>
      </c>
      <c r="AQ84" s="44">
        <v>0</v>
      </c>
      <c r="AR84" s="44">
        <v>0</v>
      </c>
      <c r="AS84" s="44"/>
      <c r="AT84" s="44">
        <f>SUM(P84:AR84)</f>
        <v>5</v>
      </c>
      <c r="AU84" s="44">
        <f t="shared" si="0"/>
        <v>4</v>
      </c>
      <c r="AV84" s="44">
        <f t="shared" si="1"/>
        <v>0</v>
      </c>
      <c r="AW84" s="44">
        <f>SUM(S84:T84)</f>
        <v>1</v>
      </c>
      <c r="AX84" s="44">
        <f t="shared" si="2"/>
        <v>0</v>
      </c>
      <c r="AY84" s="138">
        <f t="shared" si="7"/>
        <v>0</v>
      </c>
      <c r="AZ84" s="44">
        <f t="shared" si="4"/>
        <v>0</v>
      </c>
      <c r="BA84" s="44">
        <f t="shared" si="5"/>
        <v>0</v>
      </c>
      <c r="BB84" s="44">
        <v>0</v>
      </c>
      <c r="BC84" s="44">
        <f>SUM(AM84,AF84,AB84,Q84)</f>
        <v>0</v>
      </c>
      <c r="BD84" s="44">
        <f t="shared" si="6"/>
        <v>5</v>
      </c>
    </row>
    <row r="85" spans="1:56" ht="15.75" customHeight="1" x14ac:dyDescent="0.3">
      <c r="A85" s="44" t="s">
        <v>1708</v>
      </c>
      <c r="B85" s="44" t="s">
        <v>788</v>
      </c>
      <c r="C85" s="44" t="s">
        <v>788</v>
      </c>
      <c r="D85" s="44">
        <v>2018</v>
      </c>
      <c r="E85" s="45">
        <v>43304</v>
      </c>
      <c r="F85" s="44" t="s">
        <v>137</v>
      </c>
      <c r="G85" s="44" t="s">
        <v>1745</v>
      </c>
      <c r="H85" s="44" t="s">
        <v>1700</v>
      </c>
      <c r="I85" s="44">
        <f>SUM(J85:AR85)</f>
        <v>10</v>
      </c>
      <c r="J85" s="44">
        <v>0</v>
      </c>
      <c r="K85" s="44">
        <v>0</v>
      </c>
      <c r="L85" s="44">
        <v>0</v>
      </c>
      <c r="M85" s="44">
        <v>0</v>
      </c>
      <c r="N85" s="44">
        <v>6</v>
      </c>
      <c r="O85" s="44">
        <v>2</v>
      </c>
      <c r="P85" s="44">
        <v>0</v>
      </c>
      <c r="Q85" s="44">
        <v>0</v>
      </c>
      <c r="R85" s="44">
        <v>1</v>
      </c>
      <c r="S85" s="44">
        <v>0</v>
      </c>
      <c r="T85" s="44">
        <v>0</v>
      </c>
      <c r="U85" s="44">
        <v>0</v>
      </c>
      <c r="V85" s="44">
        <v>0</v>
      </c>
      <c r="W85" s="44">
        <v>0</v>
      </c>
      <c r="X85" s="44">
        <v>1</v>
      </c>
      <c r="Y85" s="44">
        <v>0</v>
      </c>
      <c r="Z85" s="44">
        <v>0</v>
      </c>
      <c r="AA85" s="44">
        <v>0</v>
      </c>
      <c r="AB85" s="44">
        <v>0</v>
      </c>
      <c r="AC85" s="44">
        <v>0</v>
      </c>
      <c r="AD85" s="44">
        <v>0</v>
      </c>
      <c r="AE85" s="44">
        <v>0</v>
      </c>
      <c r="AF85" s="44">
        <v>0</v>
      </c>
      <c r="AG85" s="44">
        <v>0</v>
      </c>
      <c r="AH85" s="44">
        <v>0</v>
      </c>
      <c r="AI85" s="44">
        <v>0</v>
      </c>
      <c r="AJ85" s="44">
        <v>0</v>
      </c>
      <c r="AK85" s="44">
        <v>0</v>
      </c>
      <c r="AL85" s="44">
        <v>0</v>
      </c>
      <c r="AM85" s="44">
        <v>0</v>
      </c>
      <c r="AN85" s="44">
        <v>0</v>
      </c>
      <c r="AO85" s="44">
        <v>0</v>
      </c>
      <c r="AP85" s="44">
        <v>0</v>
      </c>
      <c r="AQ85" s="44">
        <v>0</v>
      </c>
      <c r="AR85" s="44">
        <v>0</v>
      </c>
      <c r="AS85" s="44"/>
      <c r="AT85" s="44">
        <f>SUM(P85:AR85)</f>
        <v>2</v>
      </c>
      <c r="AU85" s="44">
        <f t="shared" si="0"/>
        <v>1</v>
      </c>
      <c r="AV85" s="44">
        <f t="shared" si="1"/>
        <v>1</v>
      </c>
      <c r="AW85" s="44">
        <f>SUM(S85:T85)</f>
        <v>0</v>
      </c>
      <c r="AX85" s="44">
        <f t="shared" si="2"/>
        <v>0</v>
      </c>
      <c r="AY85" s="138">
        <f t="shared" si="7"/>
        <v>0</v>
      </c>
      <c r="AZ85" s="44">
        <f t="shared" si="4"/>
        <v>0</v>
      </c>
      <c r="BA85" s="44">
        <f t="shared" si="5"/>
        <v>0</v>
      </c>
      <c r="BB85" s="44">
        <v>0</v>
      </c>
      <c r="BC85" s="44">
        <f>SUM(AM85,AF85,AB85,Q85)</f>
        <v>0</v>
      </c>
      <c r="BD85" s="44">
        <f t="shared" si="6"/>
        <v>2</v>
      </c>
    </row>
    <row r="86" spans="1:56" ht="15.75" customHeight="1" x14ac:dyDescent="0.3">
      <c r="A86" s="44" t="s">
        <v>1708</v>
      </c>
      <c r="B86" s="44" t="s">
        <v>788</v>
      </c>
      <c r="C86" s="44" t="s">
        <v>788</v>
      </c>
      <c r="D86" s="44">
        <v>2018</v>
      </c>
      <c r="E86" s="45">
        <v>43304</v>
      </c>
      <c r="F86" s="44" t="s">
        <v>137</v>
      </c>
      <c r="G86" s="44" t="s">
        <v>1747</v>
      </c>
      <c r="H86" s="44" t="s">
        <v>1698</v>
      </c>
      <c r="I86" s="44"/>
      <c r="J86" s="44">
        <v>0</v>
      </c>
      <c r="K86" s="44">
        <v>0</v>
      </c>
      <c r="L86" s="44">
        <v>0</v>
      </c>
      <c r="M86" s="44">
        <v>0</v>
      </c>
      <c r="N86" s="44">
        <v>0</v>
      </c>
      <c r="O86" s="44">
        <v>0</v>
      </c>
      <c r="P86" s="44">
        <v>0</v>
      </c>
      <c r="Q86" s="44">
        <v>0</v>
      </c>
      <c r="R86" s="44">
        <v>4</v>
      </c>
      <c r="S86" s="44">
        <v>3</v>
      </c>
      <c r="T86" s="44">
        <v>0</v>
      </c>
      <c r="U86" s="44">
        <v>1</v>
      </c>
      <c r="V86" s="44">
        <v>0</v>
      </c>
      <c r="W86" s="44">
        <v>0</v>
      </c>
      <c r="X86" s="44">
        <v>0</v>
      </c>
      <c r="Y86" s="44">
        <v>0</v>
      </c>
      <c r="Z86" s="44">
        <v>0</v>
      </c>
      <c r="AA86" s="44">
        <v>0</v>
      </c>
      <c r="AB86" s="44">
        <v>1</v>
      </c>
      <c r="AC86" s="44">
        <v>4</v>
      </c>
      <c r="AD86" s="44">
        <v>0</v>
      </c>
      <c r="AE86" s="44">
        <v>0</v>
      </c>
      <c r="AF86" s="44">
        <v>0</v>
      </c>
      <c r="AG86" s="44">
        <v>0</v>
      </c>
      <c r="AH86" s="44">
        <v>0</v>
      </c>
      <c r="AI86" s="44">
        <v>0</v>
      </c>
      <c r="AJ86" s="44">
        <v>0</v>
      </c>
      <c r="AK86" s="44">
        <v>0</v>
      </c>
      <c r="AL86" s="44">
        <v>0</v>
      </c>
      <c r="AM86" s="44">
        <v>0</v>
      </c>
      <c r="AN86" s="44">
        <v>0</v>
      </c>
      <c r="AO86" s="44">
        <v>0</v>
      </c>
      <c r="AP86" s="44">
        <v>0</v>
      </c>
      <c r="AQ86" s="44">
        <v>0</v>
      </c>
      <c r="AR86" s="44">
        <v>0</v>
      </c>
      <c r="AS86" s="44"/>
      <c r="AT86" s="44">
        <f>SUM(P86:AR86)</f>
        <v>13</v>
      </c>
      <c r="AU86" s="44">
        <f t="shared" si="0"/>
        <v>5</v>
      </c>
      <c r="AV86" s="44">
        <f t="shared" si="1"/>
        <v>4</v>
      </c>
      <c r="AW86" s="44">
        <f>SUM(S86:T86)</f>
        <v>3</v>
      </c>
      <c r="AX86" s="44">
        <f t="shared" si="2"/>
        <v>0</v>
      </c>
      <c r="AY86" s="138">
        <f t="shared" si="7"/>
        <v>0</v>
      </c>
      <c r="AZ86" s="44">
        <f t="shared" si="4"/>
        <v>0</v>
      </c>
      <c r="BA86" s="44">
        <f t="shared" si="5"/>
        <v>0</v>
      </c>
      <c r="BB86" s="44">
        <v>0</v>
      </c>
      <c r="BC86" s="44">
        <f>SUM(AM86,AF86,AB86,Q86)</f>
        <v>1</v>
      </c>
      <c r="BD86" s="44">
        <f t="shared" si="6"/>
        <v>12</v>
      </c>
    </row>
    <row r="87" spans="1:56" ht="15.75" customHeight="1" x14ac:dyDescent="0.3">
      <c r="A87" s="44" t="s">
        <v>1708</v>
      </c>
      <c r="B87" s="44" t="s">
        <v>788</v>
      </c>
      <c r="C87" s="44" t="s">
        <v>788</v>
      </c>
      <c r="D87" s="44">
        <v>2018</v>
      </c>
      <c r="E87" s="45">
        <v>43304</v>
      </c>
      <c r="F87" s="44" t="s">
        <v>137</v>
      </c>
      <c r="G87" s="44" t="s">
        <v>1747</v>
      </c>
      <c r="H87" s="44" t="s">
        <v>1699</v>
      </c>
      <c r="I87" s="44"/>
      <c r="J87" s="44">
        <v>0</v>
      </c>
      <c r="K87" s="44">
        <v>0</v>
      </c>
      <c r="L87" s="44">
        <v>0</v>
      </c>
      <c r="M87" s="44">
        <v>0</v>
      </c>
      <c r="N87" s="44">
        <v>0</v>
      </c>
      <c r="O87" s="44">
        <v>0</v>
      </c>
      <c r="P87" s="44">
        <v>0</v>
      </c>
      <c r="Q87" s="44">
        <v>0</v>
      </c>
      <c r="R87" s="44">
        <v>0</v>
      </c>
      <c r="S87" s="44">
        <v>10</v>
      </c>
      <c r="T87" s="44">
        <v>0</v>
      </c>
      <c r="U87" s="44">
        <v>0</v>
      </c>
      <c r="V87" s="44">
        <v>0</v>
      </c>
      <c r="W87" s="44">
        <v>0</v>
      </c>
      <c r="X87" s="44">
        <v>0</v>
      </c>
      <c r="Y87" s="44">
        <v>0</v>
      </c>
      <c r="Z87" s="44">
        <v>0</v>
      </c>
      <c r="AA87" s="44">
        <v>0</v>
      </c>
      <c r="AB87" s="44">
        <v>1</v>
      </c>
      <c r="AC87" s="44">
        <v>0</v>
      </c>
      <c r="AD87" s="44">
        <v>0</v>
      </c>
      <c r="AE87" s="44">
        <v>0</v>
      </c>
      <c r="AF87" s="44">
        <v>0</v>
      </c>
      <c r="AG87" s="44">
        <v>0</v>
      </c>
      <c r="AH87" s="44">
        <v>0</v>
      </c>
      <c r="AI87" s="44">
        <v>0</v>
      </c>
      <c r="AJ87" s="44">
        <v>0</v>
      </c>
      <c r="AK87" s="44">
        <v>0</v>
      </c>
      <c r="AL87" s="44">
        <v>0</v>
      </c>
      <c r="AM87" s="44">
        <v>0</v>
      </c>
      <c r="AN87" s="44">
        <v>0</v>
      </c>
      <c r="AO87" s="44">
        <v>0</v>
      </c>
      <c r="AP87" s="44">
        <v>0</v>
      </c>
      <c r="AQ87" s="44">
        <v>0</v>
      </c>
      <c r="AR87" s="44">
        <v>0</v>
      </c>
      <c r="AS87" s="44"/>
      <c r="AT87" s="44">
        <f>SUM(P87:AR87)</f>
        <v>11</v>
      </c>
      <c r="AU87" s="44">
        <f t="shared" si="0"/>
        <v>0</v>
      </c>
      <c r="AV87" s="44">
        <f t="shared" si="1"/>
        <v>0</v>
      </c>
      <c r="AW87" s="44">
        <f>SUM(S87:T87)</f>
        <v>10</v>
      </c>
      <c r="AX87" s="44">
        <f t="shared" si="2"/>
        <v>0</v>
      </c>
      <c r="AY87" s="138">
        <f t="shared" si="7"/>
        <v>0</v>
      </c>
      <c r="AZ87" s="44">
        <f t="shared" si="4"/>
        <v>0</v>
      </c>
      <c r="BA87" s="44">
        <f t="shared" si="5"/>
        <v>0</v>
      </c>
      <c r="BB87" s="44">
        <v>0</v>
      </c>
      <c r="BC87" s="44">
        <f>SUM(AM87,AF87,AB87,Q87)</f>
        <v>1</v>
      </c>
      <c r="BD87" s="44">
        <f t="shared" si="6"/>
        <v>10</v>
      </c>
    </row>
    <row r="88" spans="1:56" ht="15.75" customHeight="1" x14ac:dyDescent="0.3">
      <c r="A88" s="44" t="s">
        <v>1708</v>
      </c>
      <c r="B88" s="44" t="s">
        <v>788</v>
      </c>
      <c r="C88" s="44" t="s">
        <v>788</v>
      </c>
      <c r="D88" s="44">
        <v>2018</v>
      </c>
      <c r="E88" s="45">
        <v>43304</v>
      </c>
      <c r="F88" s="44" t="s">
        <v>137</v>
      </c>
      <c r="G88" s="44" t="s">
        <v>1747</v>
      </c>
      <c r="H88" s="44" t="s">
        <v>1700</v>
      </c>
      <c r="I88" s="44">
        <f>SUM(J88:AR88)</f>
        <v>10</v>
      </c>
      <c r="J88" s="44">
        <v>0</v>
      </c>
      <c r="K88" s="44">
        <v>0</v>
      </c>
      <c r="L88" s="44">
        <v>0</v>
      </c>
      <c r="M88" s="44">
        <v>0</v>
      </c>
      <c r="N88" s="44">
        <v>8</v>
      </c>
      <c r="O88" s="44">
        <v>0</v>
      </c>
      <c r="P88" s="44">
        <v>0</v>
      </c>
      <c r="Q88" s="44">
        <v>0</v>
      </c>
      <c r="R88" s="44">
        <v>1</v>
      </c>
      <c r="S88" s="44">
        <v>0</v>
      </c>
      <c r="T88" s="44">
        <v>0</v>
      </c>
      <c r="U88" s="44">
        <v>0</v>
      </c>
      <c r="V88" s="44">
        <v>0</v>
      </c>
      <c r="W88" s="44">
        <v>0</v>
      </c>
      <c r="X88" s="44">
        <v>0</v>
      </c>
      <c r="Y88" s="44">
        <v>0</v>
      </c>
      <c r="Z88" s="44">
        <v>0</v>
      </c>
      <c r="AA88" s="44">
        <v>0</v>
      </c>
      <c r="AB88" s="44">
        <v>1</v>
      </c>
      <c r="AC88" s="44">
        <v>0</v>
      </c>
      <c r="AD88" s="44">
        <v>0</v>
      </c>
      <c r="AE88" s="44">
        <v>0</v>
      </c>
      <c r="AF88" s="44">
        <v>0</v>
      </c>
      <c r="AG88" s="44">
        <v>0</v>
      </c>
      <c r="AH88" s="44">
        <v>0</v>
      </c>
      <c r="AI88" s="44">
        <v>0</v>
      </c>
      <c r="AJ88" s="44">
        <v>0</v>
      </c>
      <c r="AK88" s="44">
        <v>0</v>
      </c>
      <c r="AL88" s="44">
        <v>0</v>
      </c>
      <c r="AM88" s="44">
        <v>0</v>
      </c>
      <c r="AN88" s="44">
        <v>0</v>
      </c>
      <c r="AO88" s="44">
        <v>0</v>
      </c>
      <c r="AP88" s="44">
        <v>0</v>
      </c>
      <c r="AQ88" s="44">
        <v>0</v>
      </c>
      <c r="AR88" s="44">
        <v>0</v>
      </c>
      <c r="AS88" s="44"/>
      <c r="AT88" s="44">
        <f>SUM(P88:AR88)</f>
        <v>2</v>
      </c>
      <c r="AU88" s="44">
        <f t="shared" si="0"/>
        <v>0</v>
      </c>
      <c r="AV88" s="44">
        <f t="shared" si="1"/>
        <v>1</v>
      </c>
      <c r="AW88" s="44">
        <f>SUM(S88:T88)</f>
        <v>0</v>
      </c>
      <c r="AX88" s="44">
        <f t="shared" si="2"/>
        <v>0</v>
      </c>
      <c r="AY88" s="138">
        <f t="shared" si="7"/>
        <v>0</v>
      </c>
      <c r="AZ88" s="44">
        <f t="shared" si="4"/>
        <v>0</v>
      </c>
      <c r="BA88" s="44">
        <f t="shared" si="5"/>
        <v>0</v>
      </c>
      <c r="BB88" s="44">
        <v>0</v>
      </c>
      <c r="BC88" s="44">
        <f>SUM(AM88,AF88,AB88,Q88)</f>
        <v>1</v>
      </c>
      <c r="BD88" s="44">
        <f t="shared" si="6"/>
        <v>1</v>
      </c>
    </row>
    <row r="89" spans="1:56" ht="15.75" customHeight="1" x14ac:dyDescent="0.3">
      <c r="A89" s="44" t="s">
        <v>1708</v>
      </c>
      <c r="B89" s="44" t="s">
        <v>788</v>
      </c>
      <c r="C89" s="44" t="s">
        <v>788</v>
      </c>
      <c r="D89" s="44">
        <v>2018</v>
      </c>
      <c r="E89" s="45">
        <v>43304</v>
      </c>
      <c r="F89" s="44" t="s">
        <v>137</v>
      </c>
      <c r="G89" s="44" t="s">
        <v>1748</v>
      </c>
      <c r="H89" s="44" t="s">
        <v>1698</v>
      </c>
      <c r="I89" s="44"/>
      <c r="J89" s="44">
        <v>0</v>
      </c>
      <c r="K89" s="44">
        <v>0</v>
      </c>
      <c r="L89" s="44">
        <v>0</v>
      </c>
      <c r="M89" s="44">
        <v>0</v>
      </c>
      <c r="N89" s="44">
        <v>0</v>
      </c>
      <c r="O89" s="44">
        <v>0</v>
      </c>
      <c r="P89" s="44">
        <v>0</v>
      </c>
      <c r="Q89" s="44">
        <v>0</v>
      </c>
      <c r="R89" s="44">
        <v>0</v>
      </c>
      <c r="S89" s="44">
        <v>2</v>
      </c>
      <c r="T89" s="44">
        <v>0</v>
      </c>
      <c r="U89" s="44">
        <v>7</v>
      </c>
      <c r="V89" s="44">
        <v>0</v>
      </c>
      <c r="W89" s="44">
        <v>0</v>
      </c>
      <c r="X89" s="44">
        <v>0</v>
      </c>
      <c r="Y89" s="44">
        <v>0</v>
      </c>
      <c r="Z89" s="44">
        <v>0</v>
      </c>
      <c r="AA89" s="44">
        <v>0</v>
      </c>
      <c r="AB89" s="44">
        <v>0</v>
      </c>
      <c r="AC89" s="44">
        <v>9</v>
      </c>
      <c r="AD89" s="44">
        <v>0</v>
      </c>
      <c r="AE89" s="44">
        <v>0</v>
      </c>
      <c r="AF89" s="44">
        <v>0</v>
      </c>
      <c r="AG89" s="44">
        <v>0</v>
      </c>
      <c r="AH89" s="44">
        <v>0</v>
      </c>
      <c r="AI89" s="44">
        <v>0</v>
      </c>
      <c r="AJ89" s="44">
        <v>0</v>
      </c>
      <c r="AK89" s="44">
        <v>0</v>
      </c>
      <c r="AL89" s="44">
        <v>0</v>
      </c>
      <c r="AM89" s="44">
        <v>0</v>
      </c>
      <c r="AN89" s="44">
        <v>0</v>
      </c>
      <c r="AO89" s="44">
        <v>0</v>
      </c>
      <c r="AP89" s="44">
        <v>0</v>
      </c>
      <c r="AQ89" s="44">
        <v>0</v>
      </c>
      <c r="AR89" s="44">
        <v>0</v>
      </c>
      <c r="AS89" s="44"/>
      <c r="AT89" s="44">
        <f>SUM(P89:AR89)</f>
        <v>18</v>
      </c>
      <c r="AU89" s="44">
        <f t="shared" si="0"/>
        <v>16</v>
      </c>
      <c r="AV89" s="44">
        <f t="shared" si="1"/>
        <v>0</v>
      </c>
      <c r="AW89" s="44">
        <f>SUM(S89:T89)</f>
        <v>2</v>
      </c>
      <c r="AX89" s="44">
        <f t="shared" si="2"/>
        <v>0</v>
      </c>
      <c r="AY89" s="138">
        <f t="shared" si="7"/>
        <v>0</v>
      </c>
      <c r="AZ89" s="44">
        <f t="shared" si="4"/>
        <v>0</v>
      </c>
      <c r="BA89" s="44">
        <f t="shared" si="5"/>
        <v>0</v>
      </c>
      <c r="BB89" s="44">
        <v>0</v>
      </c>
      <c r="BC89" s="44">
        <f>SUM(AM89,AF89,AB89,Q89)</f>
        <v>0</v>
      </c>
      <c r="BD89" s="44">
        <f t="shared" si="6"/>
        <v>18</v>
      </c>
    </row>
    <row r="90" spans="1:56" ht="15.75" customHeight="1" x14ac:dyDescent="0.3">
      <c r="A90" s="44" t="s">
        <v>1708</v>
      </c>
      <c r="B90" s="44" t="s">
        <v>788</v>
      </c>
      <c r="C90" s="44" t="s">
        <v>788</v>
      </c>
      <c r="D90" s="44">
        <v>2018</v>
      </c>
      <c r="E90" s="45">
        <v>43304</v>
      </c>
      <c r="F90" s="44" t="s">
        <v>137</v>
      </c>
      <c r="G90" s="44" t="s">
        <v>1748</v>
      </c>
      <c r="H90" s="44" t="s">
        <v>1699</v>
      </c>
      <c r="I90" s="44"/>
      <c r="J90" s="44">
        <v>0</v>
      </c>
      <c r="K90" s="44">
        <v>0</v>
      </c>
      <c r="L90" s="44">
        <v>0</v>
      </c>
      <c r="M90" s="44">
        <v>0</v>
      </c>
      <c r="N90" s="44">
        <v>0</v>
      </c>
      <c r="O90" s="44">
        <v>0</v>
      </c>
      <c r="P90" s="44">
        <v>2</v>
      </c>
      <c r="Q90" s="44">
        <v>0</v>
      </c>
      <c r="R90" s="44">
        <v>0</v>
      </c>
      <c r="S90" s="44">
        <v>7</v>
      </c>
      <c r="T90" s="44">
        <v>0</v>
      </c>
      <c r="U90" s="44">
        <v>0</v>
      </c>
      <c r="V90" s="44">
        <v>0</v>
      </c>
      <c r="W90" s="44">
        <v>0</v>
      </c>
      <c r="X90" s="44">
        <v>0</v>
      </c>
      <c r="Y90" s="44">
        <v>0</v>
      </c>
      <c r="Z90" s="44">
        <v>0</v>
      </c>
      <c r="AA90" s="44">
        <v>0</v>
      </c>
      <c r="AB90" s="44">
        <v>0</v>
      </c>
      <c r="AC90" s="44">
        <v>2</v>
      </c>
      <c r="AD90" s="44">
        <v>0</v>
      </c>
      <c r="AE90" s="44">
        <v>1</v>
      </c>
      <c r="AF90" s="44">
        <v>6</v>
      </c>
      <c r="AG90" s="44">
        <v>0</v>
      </c>
      <c r="AH90" s="44">
        <v>0</v>
      </c>
      <c r="AI90" s="44">
        <v>0</v>
      </c>
      <c r="AJ90" s="44">
        <v>0</v>
      </c>
      <c r="AK90" s="44">
        <v>0</v>
      </c>
      <c r="AL90" s="44">
        <v>0</v>
      </c>
      <c r="AM90" s="44">
        <v>0</v>
      </c>
      <c r="AN90" s="44">
        <v>0</v>
      </c>
      <c r="AO90" s="44">
        <v>0</v>
      </c>
      <c r="AP90" s="44">
        <v>0</v>
      </c>
      <c r="AQ90" s="44">
        <v>0</v>
      </c>
      <c r="AR90" s="44">
        <v>1</v>
      </c>
      <c r="AS90" s="44"/>
      <c r="AT90" s="44">
        <f>SUM(P90:AR90)</f>
        <v>19</v>
      </c>
      <c r="AU90" s="44">
        <f t="shared" si="0"/>
        <v>3</v>
      </c>
      <c r="AV90" s="44">
        <f t="shared" si="1"/>
        <v>0</v>
      </c>
      <c r="AW90" s="44">
        <f>SUM(S90:T90)</f>
        <v>7</v>
      </c>
      <c r="AX90" s="44">
        <f t="shared" si="2"/>
        <v>1</v>
      </c>
      <c r="AY90" s="138">
        <f t="shared" si="7"/>
        <v>2</v>
      </c>
      <c r="AZ90" s="44">
        <f t="shared" si="4"/>
        <v>0</v>
      </c>
      <c r="BA90" s="44">
        <f t="shared" si="5"/>
        <v>0</v>
      </c>
      <c r="BB90" s="44">
        <v>0</v>
      </c>
      <c r="BC90" s="44">
        <f>SUM(AM90,AF90,AB90,Q90)</f>
        <v>6</v>
      </c>
      <c r="BD90" s="44">
        <f t="shared" si="6"/>
        <v>13</v>
      </c>
    </row>
    <row r="91" spans="1:56" ht="15.75" customHeight="1" x14ac:dyDescent="0.3">
      <c r="A91" s="44" t="s">
        <v>1708</v>
      </c>
      <c r="B91" s="44" t="s">
        <v>788</v>
      </c>
      <c r="C91" s="44" t="s">
        <v>788</v>
      </c>
      <c r="D91" s="44">
        <v>2018</v>
      </c>
      <c r="E91" s="45">
        <v>43304</v>
      </c>
      <c r="F91" s="44" t="s">
        <v>137</v>
      </c>
      <c r="G91" s="44" t="s">
        <v>1748</v>
      </c>
      <c r="H91" s="44" t="s">
        <v>1700</v>
      </c>
      <c r="I91" s="44">
        <f>SUM(J91:AR91)</f>
        <v>10</v>
      </c>
      <c r="J91" s="44">
        <v>0</v>
      </c>
      <c r="K91" s="44">
        <v>0</v>
      </c>
      <c r="L91" s="44">
        <v>0</v>
      </c>
      <c r="M91" s="44">
        <v>0</v>
      </c>
      <c r="N91" s="44">
        <v>7</v>
      </c>
      <c r="O91" s="44">
        <v>2</v>
      </c>
      <c r="P91" s="44">
        <v>0</v>
      </c>
      <c r="Q91" s="44">
        <v>0</v>
      </c>
      <c r="R91" s="44">
        <v>0</v>
      </c>
      <c r="S91" s="44">
        <v>0</v>
      </c>
      <c r="T91" s="44">
        <v>0</v>
      </c>
      <c r="U91" s="44">
        <v>1</v>
      </c>
      <c r="V91" s="44">
        <v>0</v>
      </c>
      <c r="W91" s="44">
        <v>0</v>
      </c>
      <c r="X91" s="44">
        <v>0</v>
      </c>
      <c r="Y91" s="44">
        <v>0</v>
      </c>
      <c r="Z91" s="44">
        <v>0</v>
      </c>
      <c r="AA91" s="44">
        <v>0</v>
      </c>
      <c r="AB91" s="44">
        <v>0</v>
      </c>
      <c r="AC91" s="44">
        <v>0</v>
      </c>
      <c r="AD91" s="44">
        <v>0</v>
      </c>
      <c r="AE91" s="44">
        <v>0</v>
      </c>
      <c r="AF91" s="44">
        <v>0</v>
      </c>
      <c r="AG91" s="44">
        <v>0</v>
      </c>
      <c r="AH91" s="44">
        <v>0</v>
      </c>
      <c r="AI91" s="44">
        <v>0</v>
      </c>
      <c r="AJ91" s="44">
        <v>0</v>
      </c>
      <c r="AK91" s="44">
        <v>0</v>
      </c>
      <c r="AL91" s="44">
        <v>0</v>
      </c>
      <c r="AM91" s="44">
        <v>0</v>
      </c>
      <c r="AN91" s="44">
        <v>0</v>
      </c>
      <c r="AO91" s="44">
        <v>0</v>
      </c>
      <c r="AP91" s="44">
        <v>0</v>
      </c>
      <c r="AQ91" s="44">
        <v>0</v>
      </c>
      <c r="AR91" s="44">
        <v>0</v>
      </c>
      <c r="AS91" s="44"/>
      <c r="AT91" s="44">
        <f>SUM(P91:AR91)</f>
        <v>1</v>
      </c>
      <c r="AU91" s="44">
        <f t="shared" si="0"/>
        <v>1</v>
      </c>
      <c r="AV91" s="44">
        <f t="shared" si="1"/>
        <v>0</v>
      </c>
      <c r="AW91" s="44">
        <f>SUM(S91:T91)</f>
        <v>0</v>
      </c>
      <c r="AX91" s="44">
        <f t="shared" si="2"/>
        <v>0</v>
      </c>
      <c r="AY91" s="138">
        <f t="shared" si="7"/>
        <v>0</v>
      </c>
      <c r="AZ91" s="44">
        <f t="shared" si="4"/>
        <v>0</v>
      </c>
      <c r="BA91" s="44">
        <f t="shared" si="5"/>
        <v>0</v>
      </c>
      <c r="BB91" s="44">
        <v>0</v>
      </c>
      <c r="BC91" s="44">
        <f>SUM(AM91,AF91,AB91,Q91)</f>
        <v>0</v>
      </c>
      <c r="BD91" s="44">
        <f t="shared" si="6"/>
        <v>1</v>
      </c>
    </row>
    <row r="92" spans="1:56" ht="15.75" customHeight="1" x14ac:dyDescent="0.3">
      <c r="A92" s="44" t="s">
        <v>1708</v>
      </c>
      <c r="B92" s="44" t="s">
        <v>788</v>
      </c>
      <c r="C92" s="44" t="s">
        <v>788</v>
      </c>
      <c r="D92" s="44">
        <v>2018</v>
      </c>
      <c r="E92" s="45">
        <v>43304</v>
      </c>
      <c r="F92" s="44" t="s">
        <v>19</v>
      </c>
      <c r="G92" s="44" t="s">
        <v>1741</v>
      </c>
      <c r="H92" s="44" t="s">
        <v>1698</v>
      </c>
      <c r="I92" s="44"/>
      <c r="J92" s="44">
        <v>0</v>
      </c>
      <c r="K92" s="44">
        <v>0</v>
      </c>
      <c r="L92" s="44">
        <v>0</v>
      </c>
      <c r="M92" s="44">
        <v>0</v>
      </c>
      <c r="N92" s="44">
        <v>0</v>
      </c>
      <c r="O92" s="44">
        <v>0</v>
      </c>
      <c r="P92" s="44">
        <v>0</v>
      </c>
      <c r="Q92" s="44">
        <v>1</v>
      </c>
      <c r="R92" s="44">
        <v>0</v>
      </c>
      <c r="S92" s="44">
        <v>0</v>
      </c>
      <c r="T92" s="44">
        <v>1</v>
      </c>
      <c r="U92" s="44">
        <v>0</v>
      </c>
      <c r="V92" s="44">
        <v>0</v>
      </c>
      <c r="W92" s="44">
        <v>0</v>
      </c>
      <c r="X92" s="44">
        <v>0</v>
      </c>
      <c r="Y92" s="44">
        <v>0</v>
      </c>
      <c r="Z92" s="44">
        <v>0</v>
      </c>
      <c r="AA92" s="44">
        <v>0</v>
      </c>
      <c r="AB92" s="44">
        <v>0</v>
      </c>
      <c r="AC92" s="44">
        <v>4</v>
      </c>
      <c r="AD92" s="44">
        <v>0</v>
      </c>
      <c r="AE92" s="44">
        <v>0</v>
      </c>
      <c r="AF92" s="44">
        <v>0</v>
      </c>
      <c r="AG92" s="44">
        <v>0</v>
      </c>
      <c r="AH92" s="44">
        <v>0</v>
      </c>
      <c r="AI92" s="44">
        <v>0</v>
      </c>
      <c r="AJ92" s="44">
        <v>0</v>
      </c>
      <c r="AK92" s="44">
        <v>0</v>
      </c>
      <c r="AL92" s="44">
        <v>0</v>
      </c>
      <c r="AM92" s="44">
        <v>0</v>
      </c>
      <c r="AN92" s="44">
        <v>0</v>
      </c>
      <c r="AO92" s="44">
        <v>0</v>
      </c>
      <c r="AP92" s="44">
        <v>0</v>
      </c>
      <c r="AQ92" s="44">
        <v>0</v>
      </c>
      <c r="AR92" s="44">
        <v>0</v>
      </c>
      <c r="AS92" s="44"/>
      <c r="AT92" s="44">
        <f>SUM(P92:AR92)</f>
        <v>6</v>
      </c>
      <c r="AU92" s="44">
        <f t="shared" si="0"/>
        <v>4</v>
      </c>
      <c r="AV92" s="44">
        <f t="shared" si="1"/>
        <v>0</v>
      </c>
      <c r="AW92" s="44">
        <f>SUM(S92:T92)</f>
        <v>1</v>
      </c>
      <c r="AX92" s="44">
        <f t="shared" si="2"/>
        <v>0</v>
      </c>
      <c r="AY92" s="138">
        <f t="shared" si="7"/>
        <v>0</v>
      </c>
      <c r="AZ92" s="44">
        <f t="shared" si="4"/>
        <v>0</v>
      </c>
      <c r="BA92" s="44">
        <f t="shared" si="5"/>
        <v>0</v>
      </c>
      <c r="BB92" s="44">
        <v>0</v>
      </c>
      <c r="BC92" s="44">
        <f>SUM(AM92,AF92,AB92,Q92)</f>
        <v>1</v>
      </c>
      <c r="BD92" s="44">
        <f t="shared" si="6"/>
        <v>5</v>
      </c>
    </row>
    <row r="93" spans="1:56" ht="15.75" customHeight="1" x14ac:dyDescent="0.3">
      <c r="A93" s="44" t="s">
        <v>1708</v>
      </c>
      <c r="B93" s="44" t="s">
        <v>788</v>
      </c>
      <c r="C93" s="44" t="s">
        <v>788</v>
      </c>
      <c r="D93" s="44">
        <v>2018</v>
      </c>
      <c r="E93" s="45">
        <v>43304</v>
      </c>
      <c r="F93" s="44" t="s">
        <v>19</v>
      </c>
      <c r="G93" s="44" t="s">
        <v>1741</v>
      </c>
      <c r="H93" s="44" t="s">
        <v>1699</v>
      </c>
      <c r="I93" s="44"/>
      <c r="J93" s="44">
        <v>0</v>
      </c>
      <c r="K93" s="44">
        <v>0</v>
      </c>
      <c r="L93" s="44">
        <v>0</v>
      </c>
      <c r="M93" s="44">
        <v>0</v>
      </c>
      <c r="N93" s="44">
        <v>0</v>
      </c>
      <c r="O93" s="44">
        <v>0</v>
      </c>
      <c r="P93" s="44">
        <v>0</v>
      </c>
      <c r="Q93" s="44">
        <v>8</v>
      </c>
      <c r="R93" s="44">
        <v>0</v>
      </c>
      <c r="S93" s="44">
        <v>0</v>
      </c>
      <c r="T93" s="44">
        <v>10</v>
      </c>
      <c r="U93" s="44">
        <v>0</v>
      </c>
      <c r="V93" s="44">
        <v>0</v>
      </c>
      <c r="W93" s="44">
        <v>2</v>
      </c>
      <c r="X93" s="44">
        <v>0</v>
      </c>
      <c r="Y93" s="44">
        <v>0</v>
      </c>
      <c r="Z93" s="44">
        <v>0</v>
      </c>
      <c r="AA93" s="44">
        <v>0</v>
      </c>
      <c r="AB93" s="44">
        <v>0</v>
      </c>
      <c r="AC93" s="44">
        <v>3</v>
      </c>
      <c r="AD93" s="44">
        <v>0</v>
      </c>
      <c r="AE93" s="44">
        <v>0</v>
      </c>
      <c r="AF93" s="44">
        <v>0</v>
      </c>
      <c r="AG93" s="44">
        <v>0</v>
      </c>
      <c r="AH93" s="44">
        <v>0</v>
      </c>
      <c r="AI93" s="44">
        <v>0</v>
      </c>
      <c r="AJ93" s="44">
        <v>0</v>
      </c>
      <c r="AK93" s="44">
        <v>0</v>
      </c>
      <c r="AL93" s="44">
        <v>0</v>
      </c>
      <c r="AM93" s="44">
        <v>0</v>
      </c>
      <c r="AN93" s="44">
        <v>0</v>
      </c>
      <c r="AO93" s="44">
        <v>0</v>
      </c>
      <c r="AP93" s="44">
        <v>0</v>
      </c>
      <c r="AQ93" s="44">
        <v>0</v>
      </c>
      <c r="AR93" s="44">
        <v>0</v>
      </c>
      <c r="AS93" s="44"/>
      <c r="AT93" s="44">
        <f>SUM(P93:AR93)</f>
        <v>23</v>
      </c>
      <c r="AU93" s="44">
        <f t="shared" si="0"/>
        <v>3</v>
      </c>
      <c r="AV93" s="44">
        <f t="shared" si="1"/>
        <v>0</v>
      </c>
      <c r="AW93" s="44">
        <f>SUM(S93:T93)</f>
        <v>10</v>
      </c>
      <c r="AX93" s="44">
        <f t="shared" si="2"/>
        <v>0</v>
      </c>
      <c r="AY93" s="138">
        <f t="shared" si="7"/>
        <v>0</v>
      </c>
      <c r="AZ93" s="44">
        <f t="shared" si="4"/>
        <v>2</v>
      </c>
      <c r="BA93" s="44">
        <f t="shared" si="5"/>
        <v>0</v>
      </c>
      <c r="BB93" s="44">
        <v>0</v>
      </c>
      <c r="BC93" s="44">
        <f>SUM(AM93,AF93,AB93,Q93)</f>
        <v>8</v>
      </c>
      <c r="BD93" s="44">
        <f t="shared" si="6"/>
        <v>15</v>
      </c>
    </row>
    <row r="94" spans="1:56" ht="15.75" customHeight="1" x14ac:dyDescent="0.3">
      <c r="A94" s="44" t="s">
        <v>1708</v>
      </c>
      <c r="B94" s="44" t="s">
        <v>788</v>
      </c>
      <c r="C94" s="44" t="s">
        <v>788</v>
      </c>
      <c r="D94" s="44">
        <v>2018</v>
      </c>
      <c r="E94" s="45">
        <v>43304</v>
      </c>
      <c r="F94" s="44" t="s">
        <v>19</v>
      </c>
      <c r="G94" s="44" t="s">
        <v>1741</v>
      </c>
      <c r="H94" s="44" t="s">
        <v>1700</v>
      </c>
      <c r="I94" s="44">
        <f>SUM(J94:AR94)</f>
        <v>10</v>
      </c>
      <c r="J94" s="44">
        <v>0</v>
      </c>
      <c r="K94" s="44">
        <v>0</v>
      </c>
      <c r="L94" s="44">
        <v>0</v>
      </c>
      <c r="M94" s="44">
        <v>0</v>
      </c>
      <c r="N94" s="44">
        <v>10</v>
      </c>
      <c r="O94" s="44">
        <v>0</v>
      </c>
      <c r="P94" s="44">
        <v>0</v>
      </c>
      <c r="Q94" s="44">
        <v>0</v>
      </c>
      <c r="R94" s="44">
        <v>0</v>
      </c>
      <c r="S94" s="44">
        <v>0</v>
      </c>
      <c r="T94" s="44">
        <v>0</v>
      </c>
      <c r="U94" s="44">
        <v>0</v>
      </c>
      <c r="V94" s="44">
        <v>0</v>
      </c>
      <c r="W94" s="44">
        <v>0</v>
      </c>
      <c r="X94" s="44">
        <v>0</v>
      </c>
      <c r="Y94" s="44">
        <v>0</v>
      </c>
      <c r="Z94" s="44">
        <v>0</v>
      </c>
      <c r="AA94" s="44">
        <v>0</v>
      </c>
      <c r="AB94" s="44">
        <v>0</v>
      </c>
      <c r="AC94" s="44">
        <v>0</v>
      </c>
      <c r="AD94" s="44">
        <v>0</v>
      </c>
      <c r="AE94" s="44">
        <v>0</v>
      </c>
      <c r="AF94" s="44">
        <v>0</v>
      </c>
      <c r="AG94" s="44">
        <v>0</v>
      </c>
      <c r="AH94" s="44">
        <v>0</v>
      </c>
      <c r="AI94" s="44">
        <v>0</v>
      </c>
      <c r="AJ94" s="44">
        <v>0</v>
      </c>
      <c r="AK94" s="44">
        <v>0</v>
      </c>
      <c r="AL94" s="44">
        <v>0</v>
      </c>
      <c r="AM94" s="44">
        <v>0</v>
      </c>
      <c r="AN94" s="44">
        <v>0</v>
      </c>
      <c r="AO94" s="44">
        <v>0</v>
      </c>
      <c r="AP94" s="44">
        <v>0</v>
      </c>
      <c r="AQ94" s="44">
        <v>0</v>
      </c>
      <c r="AR94" s="44">
        <v>0</v>
      </c>
      <c r="AS94" s="44" t="s">
        <v>1761</v>
      </c>
      <c r="AT94" s="44">
        <f>SUM(P94:AR94)</f>
        <v>0</v>
      </c>
      <c r="AU94" s="44">
        <f t="shared" si="0"/>
        <v>0</v>
      </c>
      <c r="AV94" s="44">
        <f t="shared" si="1"/>
        <v>0</v>
      </c>
      <c r="AW94" s="44">
        <f>SUM(S94:T94)</f>
        <v>0</v>
      </c>
      <c r="AX94" s="44">
        <f t="shared" si="2"/>
        <v>0</v>
      </c>
      <c r="AY94" s="138">
        <f t="shared" si="7"/>
        <v>0</v>
      </c>
      <c r="AZ94" s="44">
        <f t="shared" si="4"/>
        <v>0</v>
      </c>
      <c r="BA94" s="44">
        <f t="shared" si="5"/>
        <v>0</v>
      </c>
      <c r="BB94" s="44">
        <v>0</v>
      </c>
      <c r="BC94" s="44">
        <f>SUM(AM94,AF94,AB94,Q94)</f>
        <v>0</v>
      </c>
      <c r="BD94" s="44">
        <f t="shared" si="6"/>
        <v>0</v>
      </c>
    </row>
    <row r="95" spans="1:56" ht="15.75" customHeight="1" x14ac:dyDescent="0.3">
      <c r="A95" s="44" t="s">
        <v>1708</v>
      </c>
      <c r="B95" s="44" t="s">
        <v>788</v>
      </c>
      <c r="C95" s="44" t="s">
        <v>788</v>
      </c>
      <c r="D95" s="44">
        <v>2018</v>
      </c>
      <c r="E95" s="45">
        <v>43304</v>
      </c>
      <c r="F95" s="44" t="s">
        <v>19</v>
      </c>
      <c r="G95" s="44" t="s">
        <v>1742</v>
      </c>
      <c r="H95" s="44" t="s">
        <v>1698</v>
      </c>
      <c r="I95" s="44"/>
      <c r="J95" s="44">
        <v>0</v>
      </c>
      <c r="K95" s="44">
        <v>0</v>
      </c>
      <c r="L95" s="44">
        <v>0</v>
      </c>
      <c r="M95" s="44">
        <v>0</v>
      </c>
      <c r="N95" s="44">
        <v>0</v>
      </c>
      <c r="O95" s="44">
        <v>0</v>
      </c>
      <c r="P95" s="44">
        <v>0</v>
      </c>
      <c r="Q95" s="44">
        <v>0</v>
      </c>
      <c r="R95" s="44">
        <v>11</v>
      </c>
      <c r="S95" s="44">
        <v>0</v>
      </c>
      <c r="T95" s="44">
        <v>1</v>
      </c>
      <c r="U95" s="44">
        <v>0</v>
      </c>
      <c r="V95" s="44">
        <v>0</v>
      </c>
      <c r="W95" s="44">
        <v>0</v>
      </c>
      <c r="X95" s="44">
        <v>0</v>
      </c>
      <c r="Y95" s="44">
        <v>0</v>
      </c>
      <c r="Z95" s="44">
        <v>0</v>
      </c>
      <c r="AA95" s="44">
        <v>0</v>
      </c>
      <c r="AB95" s="44">
        <v>0</v>
      </c>
      <c r="AC95" s="44">
        <v>10</v>
      </c>
      <c r="AD95" s="44">
        <v>0</v>
      </c>
      <c r="AE95" s="44">
        <v>0</v>
      </c>
      <c r="AF95" s="44">
        <v>0</v>
      </c>
      <c r="AG95" s="44">
        <v>0</v>
      </c>
      <c r="AH95" s="44">
        <v>0</v>
      </c>
      <c r="AI95" s="44">
        <v>0</v>
      </c>
      <c r="AJ95" s="44">
        <v>0</v>
      </c>
      <c r="AK95" s="44">
        <v>0</v>
      </c>
      <c r="AL95" s="44">
        <v>0</v>
      </c>
      <c r="AM95" s="44">
        <v>0</v>
      </c>
      <c r="AN95" s="44">
        <v>0</v>
      </c>
      <c r="AO95" s="44">
        <v>0</v>
      </c>
      <c r="AP95" s="44">
        <v>0</v>
      </c>
      <c r="AQ95" s="44">
        <v>0</v>
      </c>
      <c r="AR95" s="44">
        <v>0</v>
      </c>
      <c r="AS95" s="44"/>
      <c r="AT95" s="44">
        <f>SUM(P95:AR95)</f>
        <v>22</v>
      </c>
      <c r="AU95" s="44">
        <f t="shared" si="0"/>
        <v>10</v>
      </c>
      <c r="AV95" s="44">
        <f t="shared" si="1"/>
        <v>11</v>
      </c>
      <c r="AW95" s="44">
        <f>SUM(S95:T95)</f>
        <v>1</v>
      </c>
      <c r="AX95" s="44">
        <f t="shared" si="2"/>
        <v>0</v>
      </c>
      <c r="AY95" s="138">
        <f t="shared" si="7"/>
        <v>0</v>
      </c>
      <c r="AZ95" s="44">
        <f t="shared" si="4"/>
        <v>0</v>
      </c>
      <c r="BA95" s="44">
        <f t="shared" si="5"/>
        <v>0</v>
      </c>
      <c r="BB95" s="44">
        <v>0</v>
      </c>
      <c r="BC95" s="44">
        <f>SUM(AM95,AF95,AB95,Q95)</f>
        <v>0</v>
      </c>
      <c r="BD95" s="44">
        <f t="shared" si="6"/>
        <v>22</v>
      </c>
    </row>
    <row r="96" spans="1:56" ht="15.75" customHeight="1" x14ac:dyDescent="0.3">
      <c r="A96" s="44" t="s">
        <v>1708</v>
      </c>
      <c r="B96" s="44" t="s">
        <v>788</v>
      </c>
      <c r="C96" s="44" t="s">
        <v>788</v>
      </c>
      <c r="D96" s="44">
        <v>2018</v>
      </c>
      <c r="E96" s="45">
        <v>43304</v>
      </c>
      <c r="F96" s="44" t="s">
        <v>19</v>
      </c>
      <c r="G96" s="44" t="s">
        <v>1742</v>
      </c>
      <c r="H96" s="44" t="s">
        <v>1699</v>
      </c>
      <c r="I96" s="44"/>
      <c r="J96" s="44">
        <v>0</v>
      </c>
      <c r="K96" s="44">
        <v>0</v>
      </c>
      <c r="L96" s="44">
        <v>0</v>
      </c>
      <c r="M96" s="44">
        <v>0</v>
      </c>
      <c r="N96" s="44">
        <v>0</v>
      </c>
      <c r="O96" s="44">
        <v>0</v>
      </c>
      <c r="P96" s="44">
        <v>4</v>
      </c>
      <c r="Q96" s="44">
        <v>0</v>
      </c>
      <c r="R96" s="44">
        <v>0</v>
      </c>
      <c r="S96" s="44">
        <v>0</v>
      </c>
      <c r="T96" s="44">
        <v>8</v>
      </c>
      <c r="U96" s="44">
        <v>0</v>
      </c>
      <c r="V96" s="44">
        <v>0</v>
      </c>
      <c r="W96" s="44">
        <v>0</v>
      </c>
      <c r="X96" s="44">
        <v>0</v>
      </c>
      <c r="Y96" s="44">
        <v>0</v>
      </c>
      <c r="Z96" s="44">
        <v>0</v>
      </c>
      <c r="AA96" s="44">
        <v>0</v>
      </c>
      <c r="AB96" s="44">
        <v>0</v>
      </c>
      <c r="AC96" s="44">
        <v>2</v>
      </c>
      <c r="AD96" s="44">
        <v>0</v>
      </c>
      <c r="AE96" s="44">
        <v>3</v>
      </c>
      <c r="AF96" s="44">
        <v>0</v>
      </c>
      <c r="AG96" s="44">
        <v>0</v>
      </c>
      <c r="AH96" s="44">
        <v>0</v>
      </c>
      <c r="AI96" s="44">
        <v>0</v>
      </c>
      <c r="AJ96" s="44">
        <v>0</v>
      </c>
      <c r="AK96" s="44">
        <v>0</v>
      </c>
      <c r="AL96" s="44">
        <v>0</v>
      </c>
      <c r="AM96" s="44">
        <v>0</v>
      </c>
      <c r="AN96" s="44">
        <v>0</v>
      </c>
      <c r="AO96" s="44">
        <v>0</v>
      </c>
      <c r="AP96" s="44">
        <v>0</v>
      </c>
      <c r="AQ96" s="44">
        <v>0</v>
      </c>
      <c r="AR96" s="44">
        <v>3</v>
      </c>
      <c r="AS96" s="44"/>
      <c r="AT96" s="44">
        <f>SUM(P96:AR96)</f>
        <v>20</v>
      </c>
      <c r="AU96" s="44">
        <f t="shared" si="0"/>
        <v>5</v>
      </c>
      <c r="AV96" s="44">
        <f t="shared" si="1"/>
        <v>0</v>
      </c>
      <c r="AW96" s="44">
        <f>SUM(S96:T96)</f>
        <v>8</v>
      </c>
      <c r="AX96" s="44">
        <f t="shared" si="2"/>
        <v>3</v>
      </c>
      <c r="AY96" s="138">
        <f t="shared" si="7"/>
        <v>4</v>
      </c>
      <c r="AZ96" s="44">
        <f t="shared" si="4"/>
        <v>0</v>
      </c>
      <c r="BA96" s="44">
        <f t="shared" si="5"/>
        <v>0</v>
      </c>
      <c r="BB96" s="44">
        <v>0</v>
      </c>
      <c r="BC96" s="44">
        <f>SUM(AM96,AF96,AB96,Q96)</f>
        <v>0</v>
      </c>
      <c r="BD96" s="44">
        <f t="shared" si="6"/>
        <v>20</v>
      </c>
    </row>
    <row r="97" spans="1:56" ht="15.75" customHeight="1" x14ac:dyDescent="0.3">
      <c r="A97" s="44" t="s">
        <v>1708</v>
      </c>
      <c r="B97" s="44" t="s">
        <v>788</v>
      </c>
      <c r="C97" s="44" t="s">
        <v>788</v>
      </c>
      <c r="D97" s="44">
        <v>2018</v>
      </c>
      <c r="E97" s="45">
        <v>43304</v>
      </c>
      <c r="F97" s="44" t="s">
        <v>19</v>
      </c>
      <c r="G97" s="44" t="s">
        <v>1742</v>
      </c>
      <c r="H97" s="44" t="s">
        <v>1700</v>
      </c>
      <c r="I97" s="44">
        <f>SUM(J97:AR97)</f>
        <v>10</v>
      </c>
      <c r="J97" s="44">
        <v>0</v>
      </c>
      <c r="K97" s="44">
        <v>0</v>
      </c>
      <c r="L97" s="44">
        <v>2</v>
      </c>
      <c r="M97" s="44">
        <v>0</v>
      </c>
      <c r="N97" s="44">
        <v>4</v>
      </c>
      <c r="O97" s="44">
        <v>0</v>
      </c>
      <c r="P97" s="44">
        <v>0</v>
      </c>
      <c r="Q97" s="44">
        <v>0</v>
      </c>
      <c r="R97" s="44">
        <v>3</v>
      </c>
      <c r="S97" s="44">
        <v>0</v>
      </c>
      <c r="T97" s="44">
        <v>0</v>
      </c>
      <c r="U97" s="44">
        <v>0</v>
      </c>
      <c r="V97" s="44">
        <v>0</v>
      </c>
      <c r="W97" s="44">
        <v>0</v>
      </c>
      <c r="X97" s="44">
        <v>0</v>
      </c>
      <c r="Y97" s="44">
        <v>0</v>
      </c>
      <c r="Z97" s="44">
        <v>0</v>
      </c>
      <c r="AA97" s="44">
        <v>0</v>
      </c>
      <c r="AB97" s="44">
        <v>0</v>
      </c>
      <c r="AC97" s="44">
        <v>0</v>
      </c>
      <c r="AD97" s="44">
        <v>0</v>
      </c>
      <c r="AE97" s="44">
        <v>1</v>
      </c>
      <c r="AF97" s="44">
        <v>0</v>
      </c>
      <c r="AG97" s="44">
        <v>0</v>
      </c>
      <c r="AH97" s="44">
        <v>0</v>
      </c>
      <c r="AI97" s="44">
        <v>0</v>
      </c>
      <c r="AJ97" s="44">
        <v>0</v>
      </c>
      <c r="AK97" s="44">
        <v>0</v>
      </c>
      <c r="AL97" s="44">
        <v>0</v>
      </c>
      <c r="AM97" s="44">
        <v>0</v>
      </c>
      <c r="AN97" s="44">
        <v>0</v>
      </c>
      <c r="AO97" s="44">
        <v>0</v>
      </c>
      <c r="AP97" s="44">
        <v>0</v>
      </c>
      <c r="AQ97" s="44">
        <v>0</v>
      </c>
      <c r="AR97" s="44">
        <v>0</v>
      </c>
      <c r="AS97" s="44"/>
      <c r="AT97" s="44">
        <f>SUM(P97:AR97)</f>
        <v>4</v>
      </c>
      <c r="AU97" s="44">
        <f t="shared" si="0"/>
        <v>1</v>
      </c>
      <c r="AV97" s="44">
        <f t="shared" si="1"/>
        <v>3</v>
      </c>
      <c r="AW97" s="44">
        <f>SUM(S97:T97)</f>
        <v>0</v>
      </c>
      <c r="AX97" s="44">
        <f t="shared" si="2"/>
        <v>0</v>
      </c>
      <c r="AY97" s="138">
        <f t="shared" si="7"/>
        <v>0</v>
      </c>
      <c r="AZ97" s="44">
        <f t="shared" si="4"/>
        <v>0</v>
      </c>
      <c r="BA97" s="44">
        <f t="shared" si="5"/>
        <v>0</v>
      </c>
      <c r="BB97" s="44">
        <v>0</v>
      </c>
      <c r="BC97" s="44">
        <f>SUM(AM97,AF97,AB97,Q97)</f>
        <v>0</v>
      </c>
      <c r="BD97" s="44">
        <f t="shared" si="6"/>
        <v>4</v>
      </c>
    </row>
    <row r="98" spans="1:56" ht="15.75" customHeight="1" x14ac:dyDescent="0.3">
      <c r="A98" s="44" t="s">
        <v>1708</v>
      </c>
      <c r="B98" s="44" t="s">
        <v>788</v>
      </c>
      <c r="C98" s="44" t="s">
        <v>788</v>
      </c>
      <c r="D98" s="44">
        <v>2018</v>
      </c>
      <c r="E98" s="45">
        <v>43304</v>
      </c>
      <c r="F98" s="44" t="s">
        <v>19</v>
      </c>
      <c r="G98" s="44" t="s">
        <v>1744</v>
      </c>
      <c r="H98" s="44" t="s">
        <v>1698</v>
      </c>
      <c r="I98" s="44"/>
      <c r="J98" s="44">
        <v>0</v>
      </c>
      <c r="K98" s="44">
        <v>0</v>
      </c>
      <c r="L98" s="44">
        <v>0</v>
      </c>
      <c r="M98" s="44">
        <v>0</v>
      </c>
      <c r="N98" s="44">
        <v>0</v>
      </c>
      <c r="O98" s="44">
        <v>0</v>
      </c>
      <c r="P98" s="44">
        <v>0</v>
      </c>
      <c r="Q98" s="44">
        <v>0</v>
      </c>
      <c r="R98" s="44">
        <v>7</v>
      </c>
      <c r="S98" s="44">
        <v>0</v>
      </c>
      <c r="T98" s="44">
        <v>0</v>
      </c>
      <c r="U98" s="44">
        <v>0</v>
      </c>
      <c r="V98" s="44">
        <v>0</v>
      </c>
      <c r="W98" s="44">
        <v>0</v>
      </c>
      <c r="X98" s="44">
        <v>0</v>
      </c>
      <c r="Y98" s="44">
        <v>0</v>
      </c>
      <c r="Z98" s="44">
        <v>0</v>
      </c>
      <c r="AA98" s="44">
        <v>0</v>
      </c>
      <c r="AB98" s="44">
        <v>0</v>
      </c>
      <c r="AC98" s="44">
        <v>1</v>
      </c>
      <c r="AD98" s="44">
        <v>1</v>
      </c>
      <c r="AE98" s="44">
        <v>0</v>
      </c>
      <c r="AF98" s="44">
        <v>0</v>
      </c>
      <c r="AG98" s="44">
        <v>0</v>
      </c>
      <c r="AH98" s="44">
        <v>0</v>
      </c>
      <c r="AI98" s="44">
        <v>0</v>
      </c>
      <c r="AJ98" s="44">
        <v>0</v>
      </c>
      <c r="AK98" s="44">
        <v>0</v>
      </c>
      <c r="AL98" s="44">
        <v>0</v>
      </c>
      <c r="AM98" s="44">
        <v>0</v>
      </c>
      <c r="AN98" s="44">
        <v>0</v>
      </c>
      <c r="AO98" s="44">
        <v>0</v>
      </c>
      <c r="AP98" s="44">
        <v>0</v>
      </c>
      <c r="AQ98" s="44">
        <v>0</v>
      </c>
      <c r="AR98" s="44">
        <v>0</v>
      </c>
      <c r="AS98" s="44"/>
      <c r="AT98" s="44">
        <f>SUM(P98:AR98)</f>
        <v>9</v>
      </c>
      <c r="AU98" s="44">
        <f t="shared" si="0"/>
        <v>1</v>
      </c>
      <c r="AV98" s="44">
        <f t="shared" si="1"/>
        <v>7</v>
      </c>
      <c r="AW98" s="44">
        <f>SUM(S98:T98)</f>
        <v>0</v>
      </c>
      <c r="AX98" s="44">
        <f t="shared" si="2"/>
        <v>0</v>
      </c>
      <c r="AY98" s="138">
        <f t="shared" si="7"/>
        <v>1</v>
      </c>
      <c r="AZ98" s="44">
        <f t="shared" si="4"/>
        <v>0</v>
      </c>
      <c r="BA98" s="44">
        <f t="shared" si="5"/>
        <v>0</v>
      </c>
      <c r="BB98" s="44">
        <v>0</v>
      </c>
      <c r="BC98" s="44">
        <f>SUM(AM98,AF98,AB98,Q98)</f>
        <v>0</v>
      </c>
      <c r="BD98" s="44">
        <f t="shared" si="6"/>
        <v>9</v>
      </c>
    </row>
    <row r="99" spans="1:56" ht="15.75" customHeight="1" x14ac:dyDescent="0.3">
      <c r="A99" s="44" t="s">
        <v>1708</v>
      </c>
      <c r="B99" s="44" t="s">
        <v>788</v>
      </c>
      <c r="C99" s="44" t="s">
        <v>788</v>
      </c>
      <c r="D99" s="44">
        <v>2018</v>
      </c>
      <c r="E99" s="45">
        <v>43304</v>
      </c>
      <c r="F99" s="44" t="s">
        <v>19</v>
      </c>
      <c r="G99" s="44" t="s">
        <v>1744</v>
      </c>
      <c r="H99" s="44" t="s">
        <v>1699</v>
      </c>
      <c r="I99" s="44"/>
      <c r="J99" s="44">
        <v>0</v>
      </c>
      <c r="K99" s="44">
        <v>0</v>
      </c>
      <c r="L99" s="44">
        <v>0</v>
      </c>
      <c r="M99" s="44">
        <v>0</v>
      </c>
      <c r="N99" s="44">
        <v>0</v>
      </c>
      <c r="O99" s="44">
        <v>0</v>
      </c>
      <c r="P99" s="44">
        <v>0</v>
      </c>
      <c r="Q99" s="44">
        <v>0</v>
      </c>
      <c r="R99" s="44">
        <v>4</v>
      </c>
      <c r="S99" s="44">
        <v>0</v>
      </c>
      <c r="T99" s="44">
        <v>0</v>
      </c>
      <c r="U99" s="44">
        <v>0</v>
      </c>
      <c r="V99" s="44">
        <v>0</v>
      </c>
      <c r="W99" s="44">
        <v>0</v>
      </c>
      <c r="X99" s="44">
        <v>0</v>
      </c>
      <c r="Y99" s="44">
        <v>2</v>
      </c>
      <c r="Z99" s="44">
        <v>0</v>
      </c>
      <c r="AA99" s="44">
        <v>0</v>
      </c>
      <c r="AB99" s="44">
        <v>0</v>
      </c>
      <c r="AC99" s="44">
        <v>1</v>
      </c>
      <c r="AD99" s="44">
        <v>10</v>
      </c>
      <c r="AE99" s="44">
        <v>8</v>
      </c>
      <c r="AF99" s="44">
        <v>0</v>
      </c>
      <c r="AG99" s="44">
        <v>0</v>
      </c>
      <c r="AH99" s="44">
        <v>0</v>
      </c>
      <c r="AI99" s="44">
        <v>0</v>
      </c>
      <c r="AJ99" s="44">
        <v>0</v>
      </c>
      <c r="AK99" s="44">
        <v>0</v>
      </c>
      <c r="AL99" s="44">
        <v>0</v>
      </c>
      <c r="AM99" s="44">
        <v>0</v>
      </c>
      <c r="AN99" s="44">
        <v>0</v>
      </c>
      <c r="AO99" s="44">
        <v>0</v>
      </c>
      <c r="AP99" s="44">
        <v>0</v>
      </c>
      <c r="AQ99" s="44">
        <v>0</v>
      </c>
      <c r="AR99" s="44">
        <v>0</v>
      </c>
      <c r="AS99" s="44"/>
      <c r="AT99" s="44">
        <f>SUM(P99:AR99)</f>
        <v>25</v>
      </c>
      <c r="AU99" s="44">
        <f t="shared" si="0"/>
        <v>9</v>
      </c>
      <c r="AV99" s="44">
        <f t="shared" si="1"/>
        <v>4</v>
      </c>
      <c r="AW99" s="44">
        <f>SUM(S99:T99)</f>
        <v>0</v>
      </c>
      <c r="AX99" s="44">
        <f t="shared" si="2"/>
        <v>0</v>
      </c>
      <c r="AY99" s="138">
        <f t="shared" si="7"/>
        <v>12</v>
      </c>
      <c r="AZ99" s="44">
        <f t="shared" si="4"/>
        <v>0</v>
      </c>
      <c r="BA99" s="44">
        <f t="shared" si="5"/>
        <v>0</v>
      </c>
      <c r="BB99" s="44">
        <v>0</v>
      </c>
      <c r="BC99" s="44">
        <f>SUM(AM99,AF99,AB99,Q99)</f>
        <v>0</v>
      </c>
      <c r="BD99" s="44">
        <f t="shared" si="6"/>
        <v>25</v>
      </c>
    </row>
    <row r="100" spans="1:56" ht="15.75" customHeight="1" x14ac:dyDescent="0.3">
      <c r="A100" s="44" t="s">
        <v>1708</v>
      </c>
      <c r="B100" s="44" t="s">
        <v>788</v>
      </c>
      <c r="C100" s="44" t="s">
        <v>788</v>
      </c>
      <c r="D100" s="44">
        <v>2018</v>
      </c>
      <c r="E100" s="45">
        <v>43304</v>
      </c>
      <c r="F100" s="44" t="s">
        <v>19</v>
      </c>
      <c r="G100" s="44" t="s">
        <v>1744</v>
      </c>
      <c r="H100" s="44" t="s">
        <v>1700</v>
      </c>
      <c r="I100" s="44">
        <f>SUM(J100:AR100)</f>
        <v>10</v>
      </c>
      <c r="J100" s="44">
        <v>0</v>
      </c>
      <c r="K100" s="44">
        <v>0</v>
      </c>
      <c r="L100" s="44">
        <v>1</v>
      </c>
      <c r="M100" s="44">
        <v>0</v>
      </c>
      <c r="N100" s="44">
        <v>7</v>
      </c>
      <c r="O100" s="44">
        <v>1</v>
      </c>
      <c r="P100" s="44">
        <v>0</v>
      </c>
      <c r="Q100" s="44">
        <v>0</v>
      </c>
      <c r="R100" s="44">
        <v>1</v>
      </c>
      <c r="S100" s="44">
        <v>0</v>
      </c>
      <c r="T100" s="44">
        <v>0</v>
      </c>
      <c r="U100" s="44">
        <v>0</v>
      </c>
      <c r="V100" s="44">
        <v>0</v>
      </c>
      <c r="W100" s="44">
        <v>0</v>
      </c>
      <c r="X100" s="44">
        <v>0</v>
      </c>
      <c r="Y100" s="44">
        <v>0</v>
      </c>
      <c r="Z100" s="44">
        <v>0</v>
      </c>
      <c r="AA100" s="44">
        <v>0</v>
      </c>
      <c r="AB100" s="44">
        <v>0</v>
      </c>
      <c r="AC100" s="44">
        <v>0</v>
      </c>
      <c r="AD100" s="44">
        <v>0</v>
      </c>
      <c r="AE100" s="44">
        <v>0</v>
      </c>
      <c r="AF100" s="44">
        <v>0</v>
      </c>
      <c r="AG100" s="44">
        <v>0</v>
      </c>
      <c r="AH100" s="44">
        <v>0</v>
      </c>
      <c r="AI100" s="44">
        <v>0</v>
      </c>
      <c r="AJ100" s="44">
        <v>0</v>
      </c>
      <c r="AK100" s="44">
        <v>0</v>
      </c>
      <c r="AL100" s="44">
        <v>0</v>
      </c>
      <c r="AM100" s="44">
        <v>0</v>
      </c>
      <c r="AN100" s="44">
        <v>0</v>
      </c>
      <c r="AO100" s="44">
        <v>0</v>
      </c>
      <c r="AP100" s="44">
        <v>0</v>
      </c>
      <c r="AQ100" s="44">
        <v>0</v>
      </c>
      <c r="AR100" s="44">
        <v>0</v>
      </c>
      <c r="AS100" s="44"/>
      <c r="AT100" s="44">
        <f>SUM(P100:AR100)</f>
        <v>1</v>
      </c>
      <c r="AU100" s="44">
        <f t="shared" si="0"/>
        <v>0</v>
      </c>
      <c r="AV100" s="44">
        <f t="shared" si="1"/>
        <v>1</v>
      </c>
      <c r="AW100" s="44">
        <f>SUM(S100:T100)</f>
        <v>0</v>
      </c>
      <c r="AX100" s="44">
        <f t="shared" si="2"/>
        <v>0</v>
      </c>
      <c r="AY100" s="138">
        <f t="shared" si="7"/>
        <v>0</v>
      </c>
      <c r="AZ100" s="44">
        <f t="shared" si="4"/>
        <v>0</v>
      </c>
      <c r="BA100" s="44">
        <f t="shared" si="5"/>
        <v>0</v>
      </c>
      <c r="BB100" s="44">
        <v>0</v>
      </c>
      <c r="BC100" s="44">
        <f>SUM(AM100,AF100,AB100,Q100)</f>
        <v>0</v>
      </c>
      <c r="BD100" s="44">
        <f t="shared" si="6"/>
        <v>1</v>
      </c>
    </row>
    <row r="101" spans="1:56" ht="15.75" customHeight="1" x14ac:dyDescent="0.3">
      <c r="A101" s="44" t="s">
        <v>1708</v>
      </c>
      <c r="B101" s="44" t="s">
        <v>788</v>
      </c>
      <c r="C101" s="44" t="s">
        <v>788</v>
      </c>
      <c r="D101" s="44">
        <v>2018</v>
      </c>
      <c r="E101" s="45">
        <v>43304</v>
      </c>
      <c r="F101" s="44" t="s">
        <v>19</v>
      </c>
      <c r="G101" s="44" t="s">
        <v>1745</v>
      </c>
      <c r="H101" s="44" t="s">
        <v>1698</v>
      </c>
      <c r="I101" s="44"/>
      <c r="J101" s="44">
        <v>0</v>
      </c>
      <c r="K101" s="44">
        <v>0</v>
      </c>
      <c r="L101" s="44">
        <v>0</v>
      </c>
      <c r="M101" s="44">
        <v>0</v>
      </c>
      <c r="N101" s="44">
        <v>0</v>
      </c>
      <c r="O101" s="44">
        <v>0</v>
      </c>
      <c r="P101" s="44">
        <v>0</v>
      </c>
      <c r="Q101" s="44">
        <v>0</v>
      </c>
      <c r="R101" s="44">
        <v>1</v>
      </c>
      <c r="S101" s="44">
        <v>0</v>
      </c>
      <c r="T101" s="44">
        <v>2</v>
      </c>
      <c r="U101" s="44">
        <v>2</v>
      </c>
      <c r="V101" s="44">
        <v>0</v>
      </c>
      <c r="W101" s="44">
        <v>0</v>
      </c>
      <c r="X101" s="44">
        <v>0</v>
      </c>
      <c r="Y101" s="44">
        <v>0</v>
      </c>
      <c r="Z101" s="44">
        <v>0</v>
      </c>
      <c r="AA101" s="44">
        <v>0</v>
      </c>
      <c r="AB101" s="44">
        <v>16</v>
      </c>
      <c r="AC101" s="44">
        <v>6</v>
      </c>
      <c r="AD101" s="44">
        <v>0</v>
      </c>
      <c r="AE101" s="44">
        <v>3</v>
      </c>
      <c r="AF101" s="44">
        <v>0</v>
      </c>
      <c r="AG101" s="44">
        <v>0</v>
      </c>
      <c r="AH101" s="44">
        <v>0</v>
      </c>
      <c r="AI101" s="44">
        <v>0</v>
      </c>
      <c r="AJ101" s="44">
        <v>0</v>
      </c>
      <c r="AK101" s="44">
        <v>0</v>
      </c>
      <c r="AL101" s="44">
        <v>0</v>
      </c>
      <c r="AM101" s="44">
        <v>0</v>
      </c>
      <c r="AN101" s="44">
        <v>0</v>
      </c>
      <c r="AO101" s="44">
        <v>0</v>
      </c>
      <c r="AP101" s="44">
        <v>0</v>
      </c>
      <c r="AQ101" s="44">
        <v>0</v>
      </c>
      <c r="AR101" s="44">
        <v>0</v>
      </c>
      <c r="AS101" s="44"/>
      <c r="AT101" s="44">
        <f>SUM(P101:AR101)</f>
        <v>30</v>
      </c>
      <c r="AU101" s="44">
        <f t="shared" si="0"/>
        <v>11</v>
      </c>
      <c r="AV101" s="44">
        <f t="shared" si="1"/>
        <v>1</v>
      </c>
      <c r="AW101" s="44">
        <f>SUM(S101:T101)</f>
        <v>2</v>
      </c>
      <c r="AX101" s="44">
        <f t="shared" si="2"/>
        <v>0</v>
      </c>
      <c r="AY101" s="138">
        <f t="shared" si="7"/>
        <v>0</v>
      </c>
      <c r="AZ101" s="44">
        <f t="shared" si="4"/>
        <v>0</v>
      </c>
      <c r="BA101" s="44">
        <f t="shared" si="5"/>
        <v>0</v>
      </c>
      <c r="BB101" s="44">
        <v>0</v>
      </c>
      <c r="BC101" s="44">
        <f>SUM(AM101,AF101,AB101,Q101)</f>
        <v>16</v>
      </c>
      <c r="BD101" s="44">
        <f t="shared" si="6"/>
        <v>14</v>
      </c>
    </row>
    <row r="102" spans="1:56" ht="15.75" customHeight="1" x14ac:dyDescent="0.3">
      <c r="A102" s="44" t="s">
        <v>1708</v>
      </c>
      <c r="B102" s="44" t="s">
        <v>788</v>
      </c>
      <c r="C102" s="44" t="s">
        <v>788</v>
      </c>
      <c r="D102" s="44">
        <v>2018</v>
      </c>
      <c r="E102" s="45">
        <v>43304</v>
      </c>
      <c r="F102" s="44" t="s">
        <v>19</v>
      </c>
      <c r="G102" s="44" t="s">
        <v>1745</v>
      </c>
      <c r="H102" s="44" t="s">
        <v>1699</v>
      </c>
      <c r="I102" s="44"/>
      <c r="J102" s="44">
        <v>0</v>
      </c>
      <c r="K102" s="44">
        <v>0</v>
      </c>
      <c r="L102" s="44">
        <v>0</v>
      </c>
      <c r="M102" s="44">
        <v>0</v>
      </c>
      <c r="N102" s="44">
        <v>0</v>
      </c>
      <c r="O102" s="44">
        <v>0</v>
      </c>
      <c r="P102" s="44">
        <v>0</v>
      </c>
      <c r="Q102" s="44">
        <v>0</v>
      </c>
      <c r="R102" s="44">
        <v>0</v>
      </c>
      <c r="S102" s="44">
        <v>0</v>
      </c>
      <c r="T102" s="44">
        <v>9</v>
      </c>
      <c r="U102" s="44">
        <v>0</v>
      </c>
      <c r="V102" s="44">
        <v>0</v>
      </c>
      <c r="W102" s="44">
        <v>0</v>
      </c>
      <c r="X102" s="44">
        <v>0</v>
      </c>
      <c r="Y102" s="44">
        <v>0</v>
      </c>
      <c r="Z102" s="44">
        <v>0</v>
      </c>
      <c r="AA102" s="44">
        <v>0</v>
      </c>
      <c r="AB102" s="44">
        <v>2</v>
      </c>
      <c r="AC102" s="44">
        <v>0</v>
      </c>
      <c r="AD102" s="44">
        <v>0</v>
      </c>
      <c r="AE102" s="44">
        <v>10</v>
      </c>
      <c r="AF102" s="44">
        <v>0</v>
      </c>
      <c r="AG102" s="44">
        <v>0</v>
      </c>
      <c r="AH102" s="44">
        <v>0</v>
      </c>
      <c r="AI102" s="44">
        <v>0</v>
      </c>
      <c r="AJ102" s="44">
        <v>0</v>
      </c>
      <c r="AK102" s="44">
        <v>0</v>
      </c>
      <c r="AL102" s="44">
        <v>0</v>
      </c>
      <c r="AM102" s="44">
        <v>0</v>
      </c>
      <c r="AN102" s="44">
        <v>0</v>
      </c>
      <c r="AO102" s="44">
        <v>0</v>
      </c>
      <c r="AP102" s="44">
        <v>0</v>
      </c>
      <c r="AQ102" s="44">
        <v>0</v>
      </c>
      <c r="AR102" s="44">
        <v>0</v>
      </c>
      <c r="AS102" s="44"/>
      <c r="AT102" s="44">
        <f>SUM(P102:AR102)</f>
        <v>21</v>
      </c>
      <c r="AU102" s="44">
        <f t="shared" si="0"/>
        <v>10</v>
      </c>
      <c r="AV102" s="44">
        <f t="shared" si="1"/>
        <v>0</v>
      </c>
      <c r="AW102" s="44">
        <f>SUM(S102:T102)</f>
        <v>9</v>
      </c>
      <c r="AX102" s="44">
        <f t="shared" si="2"/>
        <v>0</v>
      </c>
      <c r="AY102" s="138">
        <f t="shared" si="7"/>
        <v>0</v>
      </c>
      <c r="AZ102" s="44">
        <f t="shared" si="4"/>
        <v>0</v>
      </c>
      <c r="BA102" s="44">
        <f t="shared" si="5"/>
        <v>0</v>
      </c>
      <c r="BB102" s="44">
        <v>0</v>
      </c>
      <c r="BC102" s="44">
        <f>SUM(AM102,AF102,AB102,Q102)</f>
        <v>2</v>
      </c>
      <c r="BD102" s="44">
        <f t="shared" si="6"/>
        <v>19</v>
      </c>
    </row>
    <row r="103" spans="1:56" ht="15.75" customHeight="1" x14ac:dyDescent="0.3">
      <c r="A103" s="44" t="s">
        <v>1708</v>
      </c>
      <c r="B103" s="44" t="s">
        <v>788</v>
      </c>
      <c r="C103" s="44" t="s">
        <v>788</v>
      </c>
      <c r="D103" s="44">
        <v>2018</v>
      </c>
      <c r="E103" s="45">
        <v>43304</v>
      </c>
      <c r="F103" s="44" t="s">
        <v>19</v>
      </c>
      <c r="G103" s="44" t="s">
        <v>1745</v>
      </c>
      <c r="H103" s="44" t="s">
        <v>1700</v>
      </c>
      <c r="I103" s="44">
        <f>SUM(J103:AR103)</f>
        <v>10</v>
      </c>
      <c r="J103" s="44">
        <v>0</v>
      </c>
      <c r="K103" s="44">
        <v>0</v>
      </c>
      <c r="L103" s="44">
        <v>0</v>
      </c>
      <c r="M103" s="44">
        <v>0</v>
      </c>
      <c r="N103" s="44">
        <v>8</v>
      </c>
      <c r="O103" s="44">
        <v>0</v>
      </c>
      <c r="P103" s="44">
        <v>0</v>
      </c>
      <c r="Q103" s="44">
        <v>0</v>
      </c>
      <c r="R103" s="44">
        <v>1</v>
      </c>
      <c r="S103" s="44">
        <v>0</v>
      </c>
      <c r="T103" s="44">
        <v>0</v>
      </c>
      <c r="U103" s="44">
        <v>0</v>
      </c>
      <c r="V103" s="44">
        <v>0</v>
      </c>
      <c r="W103" s="44">
        <v>0</v>
      </c>
      <c r="X103" s="44">
        <v>0</v>
      </c>
      <c r="Y103" s="44">
        <v>0</v>
      </c>
      <c r="Z103" s="44">
        <v>0</v>
      </c>
      <c r="AA103" s="44">
        <v>0</v>
      </c>
      <c r="AB103" s="44">
        <v>0</v>
      </c>
      <c r="AC103" s="44">
        <v>0</v>
      </c>
      <c r="AD103" s="44">
        <v>0</v>
      </c>
      <c r="AE103" s="44">
        <v>1</v>
      </c>
      <c r="AF103" s="44">
        <v>0</v>
      </c>
      <c r="AG103" s="44">
        <v>0</v>
      </c>
      <c r="AH103" s="44">
        <v>0</v>
      </c>
      <c r="AI103" s="44">
        <v>0</v>
      </c>
      <c r="AJ103" s="44">
        <v>0</v>
      </c>
      <c r="AK103" s="44">
        <v>0</v>
      </c>
      <c r="AL103" s="44">
        <v>0</v>
      </c>
      <c r="AM103" s="44">
        <v>0</v>
      </c>
      <c r="AN103" s="44">
        <v>0</v>
      </c>
      <c r="AO103" s="44">
        <v>0</v>
      </c>
      <c r="AP103" s="44">
        <v>0</v>
      </c>
      <c r="AQ103" s="44">
        <v>0</v>
      </c>
      <c r="AR103" s="44">
        <v>0</v>
      </c>
      <c r="AS103" s="44"/>
      <c r="AT103" s="44">
        <f>SUM(P103:AR103)</f>
        <v>2</v>
      </c>
      <c r="AU103" s="44">
        <f t="shared" si="0"/>
        <v>1</v>
      </c>
      <c r="AV103" s="44">
        <f t="shared" si="1"/>
        <v>1</v>
      </c>
      <c r="AW103" s="44">
        <f>SUM(S103:T103)</f>
        <v>0</v>
      </c>
      <c r="AX103" s="44">
        <f t="shared" si="2"/>
        <v>0</v>
      </c>
      <c r="AY103" s="138">
        <f t="shared" si="7"/>
        <v>0</v>
      </c>
      <c r="AZ103" s="44">
        <f t="shared" si="4"/>
        <v>0</v>
      </c>
      <c r="BA103" s="44">
        <f t="shared" si="5"/>
        <v>0</v>
      </c>
      <c r="BB103" s="44">
        <v>0</v>
      </c>
      <c r="BC103" s="44">
        <f>SUM(AM103,AF103,AB103,Q103)</f>
        <v>0</v>
      </c>
      <c r="BD103" s="44">
        <f t="shared" si="6"/>
        <v>2</v>
      </c>
    </row>
    <row r="104" spans="1:56" ht="15.75" customHeight="1" x14ac:dyDescent="0.3">
      <c r="A104" s="44" t="s">
        <v>1708</v>
      </c>
      <c r="B104" s="44" t="s">
        <v>788</v>
      </c>
      <c r="C104" s="44" t="s">
        <v>788</v>
      </c>
      <c r="D104" s="44">
        <v>2018</v>
      </c>
      <c r="E104" s="45">
        <v>43304</v>
      </c>
      <c r="F104" s="44" t="s">
        <v>19</v>
      </c>
      <c r="G104" s="44" t="s">
        <v>1747</v>
      </c>
      <c r="H104" s="44" t="s">
        <v>1698</v>
      </c>
      <c r="I104" s="44"/>
      <c r="J104" s="44">
        <v>0</v>
      </c>
      <c r="K104" s="44">
        <v>0</v>
      </c>
      <c r="L104" s="44">
        <v>0</v>
      </c>
      <c r="M104" s="44">
        <v>0</v>
      </c>
      <c r="N104" s="44">
        <v>0</v>
      </c>
      <c r="O104" s="44">
        <v>0</v>
      </c>
      <c r="P104" s="44">
        <v>0</v>
      </c>
      <c r="Q104" s="44">
        <v>0</v>
      </c>
      <c r="R104" s="44">
        <v>5</v>
      </c>
      <c r="S104" s="44">
        <v>0</v>
      </c>
      <c r="T104" s="44">
        <v>0</v>
      </c>
      <c r="U104" s="44">
        <v>1</v>
      </c>
      <c r="V104" s="44">
        <v>0</v>
      </c>
      <c r="W104" s="44">
        <v>0</v>
      </c>
      <c r="X104" s="44">
        <v>0</v>
      </c>
      <c r="Y104" s="44">
        <v>0</v>
      </c>
      <c r="Z104" s="44">
        <v>0</v>
      </c>
      <c r="AA104" s="44">
        <v>0</v>
      </c>
      <c r="AB104" s="44">
        <v>3</v>
      </c>
      <c r="AC104" s="44">
        <v>1</v>
      </c>
      <c r="AD104" s="44">
        <v>0</v>
      </c>
      <c r="AE104" s="44">
        <v>3</v>
      </c>
      <c r="AF104" s="44">
        <v>0</v>
      </c>
      <c r="AG104" s="44">
        <v>0</v>
      </c>
      <c r="AH104" s="44">
        <v>0</v>
      </c>
      <c r="AI104" s="44">
        <v>0</v>
      </c>
      <c r="AJ104" s="44">
        <v>0</v>
      </c>
      <c r="AK104" s="44">
        <v>0</v>
      </c>
      <c r="AL104" s="44">
        <v>0</v>
      </c>
      <c r="AM104" s="44">
        <v>0</v>
      </c>
      <c r="AN104" s="44">
        <v>0</v>
      </c>
      <c r="AO104" s="44">
        <v>0</v>
      </c>
      <c r="AP104" s="44">
        <v>0</v>
      </c>
      <c r="AQ104" s="44">
        <v>0</v>
      </c>
      <c r="AR104" s="44">
        <v>0</v>
      </c>
      <c r="AS104" s="44"/>
      <c r="AT104" s="44">
        <f>SUM(P104:AR104)</f>
        <v>13</v>
      </c>
      <c r="AU104" s="44">
        <f t="shared" si="0"/>
        <v>5</v>
      </c>
      <c r="AV104" s="44">
        <f t="shared" si="1"/>
        <v>5</v>
      </c>
      <c r="AW104" s="44">
        <f>SUM(S104:T104)</f>
        <v>0</v>
      </c>
      <c r="AX104" s="44">
        <f t="shared" si="2"/>
        <v>0</v>
      </c>
      <c r="AY104" s="138">
        <f t="shared" si="7"/>
        <v>0</v>
      </c>
      <c r="AZ104" s="44">
        <f t="shared" si="4"/>
        <v>0</v>
      </c>
      <c r="BA104" s="44">
        <f t="shared" si="5"/>
        <v>0</v>
      </c>
      <c r="BB104" s="44">
        <v>0</v>
      </c>
      <c r="BC104" s="44">
        <f>SUM(AM104,AF104,AB104,Q104)</f>
        <v>3</v>
      </c>
      <c r="BD104" s="44">
        <f t="shared" si="6"/>
        <v>10</v>
      </c>
    </row>
    <row r="105" spans="1:56" ht="15.75" customHeight="1" x14ac:dyDescent="0.3">
      <c r="A105" s="44" t="s">
        <v>1708</v>
      </c>
      <c r="B105" s="44" t="s">
        <v>788</v>
      </c>
      <c r="C105" s="44" t="s">
        <v>788</v>
      </c>
      <c r="D105" s="44">
        <v>2018</v>
      </c>
      <c r="E105" s="45">
        <v>43304</v>
      </c>
      <c r="F105" s="44" t="s">
        <v>19</v>
      </c>
      <c r="G105" s="44" t="s">
        <v>1747</v>
      </c>
      <c r="H105" s="44" t="s">
        <v>1699</v>
      </c>
      <c r="I105" s="44"/>
      <c r="J105" s="44">
        <v>0</v>
      </c>
      <c r="K105" s="44">
        <v>0</v>
      </c>
      <c r="L105" s="44">
        <v>0</v>
      </c>
      <c r="M105" s="44">
        <v>0</v>
      </c>
      <c r="N105" s="44">
        <v>0</v>
      </c>
      <c r="O105" s="44">
        <v>0</v>
      </c>
      <c r="P105" s="44">
        <v>0</v>
      </c>
      <c r="Q105" s="44">
        <v>0</v>
      </c>
      <c r="R105" s="44">
        <v>1</v>
      </c>
      <c r="S105" s="44">
        <v>0</v>
      </c>
      <c r="T105" s="44">
        <v>0</v>
      </c>
      <c r="U105" s="44">
        <v>0</v>
      </c>
      <c r="V105" s="44">
        <v>0</v>
      </c>
      <c r="W105" s="44">
        <v>0</v>
      </c>
      <c r="X105" s="44">
        <v>0</v>
      </c>
      <c r="Y105" s="44">
        <v>0</v>
      </c>
      <c r="Z105" s="44">
        <v>0</v>
      </c>
      <c r="AA105" s="44">
        <v>0</v>
      </c>
      <c r="AB105" s="44">
        <v>2</v>
      </c>
      <c r="AC105" s="44">
        <v>0</v>
      </c>
      <c r="AD105" s="44">
        <v>0</v>
      </c>
      <c r="AE105" s="44">
        <v>8</v>
      </c>
      <c r="AF105" s="44">
        <v>0</v>
      </c>
      <c r="AG105" s="44">
        <v>0</v>
      </c>
      <c r="AH105" s="44">
        <v>0</v>
      </c>
      <c r="AI105" s="44">
        <v>0</v>
      </c>
      <c r="AJ105" s="44">
        <v>0</v>
      </c>
      <c r="AK105" s="44">
        <v>0</v>
      </c>
      <c r="AL105" s="44">
        <v>0</v>
      </c>
      <c r="AM105" s="44">
        <v>0</v>
      </c>
      <c r="AN105" s="44">
        <v>0</v>
      </c>
      <c r="AO105" s="44">
        <v>0</v>
      </c>
      <c r="AP105" s="44">
        <v>0</v>
      </c>
      <c r="AQ105" s="44">
        <v>0</v>
      </c>
      <c r="AR105" s="44">
        <v>0</v>
      </c>
      <c r="AS105" s="44"/>
      <c r="AT105" s="44">
        <f>SUM(P105:AR105)</f>
        <v>11</v>
      </c>
      <c r="AU105" s="44">
        <f t="shared" si="0"/>
        <v>8</v>
      </c>
      <c r="AV105" s="44">
        <f t="shared" si="1"/>
        <v>1</v>
      </c>
      <c r="AW105" s="44">
        <f>SUM(S105:T105)</f>
        <v>0</v>
      </c>
      <c r="AX105" s="44">
        <f t="shared" si="2"/>
        <v>0</v>
      </c>
      <c r="AY105" s="138">
        <f t="shared" si="7"/>
        <v>0</v>
      </c>
      <c r="AZ105" s="44">
        <f t="shared" si="4"/>
        <v>0</v>
      </c>
      <c r="BA105" s="44">
        <f t="shared" si="5"/>
        <v>0</v>
      </c>
      <c r="BB105" s="44">
        <v>0</v>
      </c>
      <c r="BC105" s="44">
        <f>SUM(AM105,AF105,AB105,Q105)</f>
        <v>2</v>
      </c>
      <c r="BD105" s="44">
        <f t="shared" si="6"/>
        <v>9</v>
      </c>
    </row>
    <row r="106" spans="1:56" ht="15.75" customHeight="1" x14ac:dyDescent="0.3">
      <c r="A106" s="44" t="s">
        <v>1708</v>
      </c>
      <c r="B106" s="44" t="s">
        <v>788</v>
      </c>
      <c r="C106" s="44" t="s">
        <v>788</v>
      </c>
      <c r="D106" s="44">
        <v>2018</v>
      </c>
      <c r="E106" s="45">
        <v>43304</v>
      </c>
      <c r="F106" s="44" t="s">
        <v>19</v>
      </c>
      <c r="G106" s="44" t="s">
        <v>1747</v>
      </c>
      <c r="H106" s="44" t="s">
        <v>1700</v>
      </c>
      <c r="I106" s="44">
        <f>SUM(J106:AR106)</f>
        <v>10</v>
      </c>
      <c r="J106" s="44">
        <v>0</v>
      </c>
      <c r="K106" s="44">
        <v>0</v>
      </c>
      <c r="L106" s="44">
        <v>0</v>
      </c>
      <c r="M106" s="44">
        <v>0</v>
      </c>
      <c r="N106" s="44">
        <v>7</v>
      </c>
      <c r="O106" s="44">
        <v>0</v>
      </c>
      <c r="P106" s="44">
        <v>0</v>
      </c>
      <c r="Q106" s="44">
        <v>0</v>
      </c>
      <c r="R106" s="44">
        <v>2</v>
      </c>
      <c r="S106" s="44">
        <v>0</v>
      </c>
      <c r="T106" s="44">
        <v>0</v>
      </c>
      <c r="U106" s="44">
        <v>0</v>
      </c>
      <c r="V106" s="44">
        <v>0</v>
      </c>
      <c r="W106" s="44">
        <v>0</v>
      </c>
      <c r="X106" s="44">
        <v>0</v>
      </c>
      <c r="Y106" s="44">
        <v>0</v>
      </c>
      <c r="Z106" s="44">
        <v>0</v>
      </c>
      <c r="AA106" s="44">
        <v>0</v>
      </c>
      <c r="AB106" s="44">
        <v>1</v>
      </c>
      <c r="AC106" s="44">
        <v>0</v>
      </c>
      <c r="AD106" s="44">
        <v>0</v>
      </c>
      <c r="AE106" s="44">
        <v>0</v>
      </c>
      <c r="AF106" s="44">
        <v>0</v>
      </c>
      <c r="AG106" s="44">
        <v>0</v>
      </c>
      <c r="AH106" s="44">
        <v>0</v>
      </c>
      <c r="AI106" s="44">
        <v>0</v>
      </c>
      <c r="AJ106" s="44">
        <v>0</v>
      </c>
      <c r="AK106" s="44">
        <v>0</v>
      </c>
      <c r="AL106" s="44">
        <v>0</v>
      </c>
      <c r="AM106" s="44">
        <v>0</v>
      </c>
      <c r="AN106" s="44">
        <v>0</v>
      </c>
      <c r="AO106" s="44">
        <v>0</v>
      </c>
      <c r="AP106" s="44">
        <v>0</v>
      </c>
      <c r="AQ106" s="44">
        <v>0</v>
      </c>
      <c r="AR106" s="44">
        <v>0</v>
      </c>
      <c r="AS106" s="44"/>
      <c r="AT106" s="44">
        <f>SUM(P106:AR106)</f>
        <v>3</v>
      </c>
      <c r="AU106" s="44">
        <f t="shared" si="0"/>
        <v>0</v>
      </c>
      <c r="AV106" s="44">
        <f t="shared" si="1"/>
        <v>2</v>
      </c>
      <c r="AW106" s="44">
        <f>SUM(S106:T106)</f>
        <v>0</v>
      </c>
      <c r="AX106" s="44">
        <f t="shared" si="2"/>
        <v>0</v>
      </c>
      <c r="AY106" s="138">
        <f t="shared" si="7"/>
        <v>0</v>
      </c>
      <c r="AZ106" s="44">
        <f t="shared" si="4"/>
        <v>0</v>
      </c>
      <c r="BA106" s="44">
        <f t="shared" si="5"/>
        <v>0</v>
      </c>
      <c r="BB106" s="44">
        <v>0</v>
      </c>
      <c r="BC106" s="44">
        <f>SUM(AM106,AF106,AB106,Q106)</f>
        <v>1</v>
      </c>
      <c r="BD106" s="44">
        <f t="shared" si="6"/>
        <v>2</v>
      </c>
    </row>
    <row r="107" spans="1:56" ht="15.75" customHeight="1" x14ac:dyDescent="0.3">
      <c r="A107" s="44" t="s">
        <v>1708</v>
      </c>
      <c r="B107" s="44" t="s">
        <v>788</v>
      </c>
      <c r="C107" s="44" t="s">
        <v>788</v>
      </c>
      <c r="D107" s="44">
        <v>2018</v>
      </c>
      <c r="E107" s="45">
        <v>43304</v>
      </c>
      <c r="F107" s="44" t="s">
        <v>19</v>
      </c>
      <c r="G107" s="44" t="s">
        <v>1748</v>
      </c>
      <c r="H107" s="44" t="s">
        <v>1698</v>
      </c>
      <c r="I107" s="44"/>
      <c r="J107" s="44">
        <v>0</v>
      </c>
      <c r="K107" s="44">
        <v>0</v>
      </c>
      <c r="L107" s="44">
        <v>0</v>
      </c>
      <c r="M107" s="44">
        <v>0</v>
      </c>
      <c r="N107" s="44">
        <v>0</v>
      </c>
      <c r="O107" s="44">
        <v>0</v>
      </c>
      <c r="P107" s="44">
        <v>0</v>
      </c>
      <c r="Q107" s="44">
        <v>0</v>
      </c>
      <c r="R107" s="44">
        <v>3</v>
      </c>
      <c r="S107" s="44">
        <v>0</v>
      </c>
      <c r="T107" s="44">
        <v>0</v>
      </c>
      <c r="U107" s="44">
        <v>8</v>
      </c>
      <c r="V107" s="44">
        <v>0</v>
      </c>
      <c r="W107" s="44">
        <v>0</v>
      </c>
      <c r="X107" s="44">
        <v>0</v>
      </c>
      <c r="Y107" s="44">
        <v>0</v>
      </c>
      <c r="Z107" s="44">
        <v>0</v>
      </c>
      <c r="AA107" s="44">
        <v>0</v>
      </c>
      <c r="AB107" s="44">
        <v>2</v>
      </c>
      <c r="AC107" s="44">
        <v>15</v>
      </c>
      <c r="AD107" s="44">
        <v>0</v>
      </c>
      <c r="AE107" s="44">
        <v>4</v>
      </c>
      <c r="AF107" s="44">
        <v>0</v>
      </c>
      <c r="AG107" s="44">
        <v>0</v>
      </c>
      <c r="AH107" s="44">
        <v>0</v>
      </c>
      <c r="AI107" s="44">
        <v>0</v>
      </c>
      <c r="AJ107" s="44">
        <v>0</v>
      </c>
      <c r="AK107" s="44">
        <v>0</v>
      </c>
      <c r="AL107" s="44">
        <v>0</v>
      </c>
      <c r="AM107" s="44">
        <v>0</v>
      </c>
      <c r="AN107" s="44">
        <v>0</v>
      </c>
      <c r="AO107" s="44">
        <v>0</v>
      </c>
      <c r="AP107" s="44">
        <v>0</v>
      </c>
      <c r="AQ107" s="44">
        <v>0</v>
      </c>
      <c r="AR107" s="44">
        <v>0</v>
      </c>
      <c r="AS107" s="44"/>
      <c r="AT107" s="44">
        <f>SUM(P107:AR107)</f>
        <v>32</v>
      </c>
      <c r="AU107" s="44">
        <f t="shared" si="0"/>
        <v>27</v>
      </c>
      <c r="AV107" s="44">
        <f t="shared" si="1"/>
        <v>3</v>
      </c>
      <c r="AW107" s="44">
        <f>SUM(S107:T107)</f>
        <v>0</v>
      </c>
      <c r="AX107" s="44">
        <f t="shared" si="2"/>
        <v>0</v>
      </c>
      <c r="AY107" s="138">
        <f t="shared" si="7"/>
        <v>0</v>
      </c>
      <c r="AZ107" s="44">
        <f t="shared" si="4"/>
        <v>0</v>
      </c>
      <c r="BA107" s="44">
        <f t="shared" si="5"/>
        <v>0</v>
      </c>
      <c r="BB107" s="44">
        <v>0</v>
      </c>
      <c r="BC107" s="44">
        <f>SUM(AM107,AF107,AB107,Q107)</f>
        <v>2</v>
      </c>
      <c r="BD107" s="44">
        <f t="shared" si="6"/>
        <v>30</v>
      </c>
    </row>
    <row r="108" spans="1:56" ht="15.75" customHeight="1" x14ac:dyDescent="0.3">
      <c r="A108" s="44" t="s">
        <v>1708</v>
      </c>
      <c r="B108" s="44" t="s">
        <v>788</v>
      </c>
      <c r="C108" s="44" t="s">
        <v>788</v>
      </c>
      <c r="D108" s="44">
        <v>2018</v>
      </c>
      <c r="E108" s="45">
        <v>43304</v>
      </c>
      <c r="F108" s="44" t="s">
        <v>19</v>
      </c>
      <c r="G108" s="44" t="s">
        <v>1748</v>
      </c>
      <c r="H108" s="44" t="s">
        <v>1699</v>
      </c>
      <c r="I108" s="44"/>
      <c r="J108" s="44">
        <v>0</v>
      </c>
      <c r="K108" s="44">
        <v>0</v>
      </c>
      <c r="L108" s="44">
        <v>0</v>
      </c>
      <c r="M108" s="44">
        <v>0</v>
      </c>
      <c r="N108" s="44">
        <v>0</v>
      </c>
      <c r="O108" s="44">
        <v>0</v>
      </c>
      <c r="P108" s="44">
        <v>0</v>
      </c>
      <c r="Q108" s="44">
        <v>1</v>
      </c>
      <c r="R108" s="44">
        <v>0</v>
      </c>
      <c r="S108" s="44">
        <v>0</v>
      </c>
      <c r="T108" s="44">
        <v>0</v>
      </c>
      <c r="U108" s="44">
        <v>0</v>
      </c>
      <c r="V108" s="44">
        <v>0</v>
      </c>
      <c r="W108" s="44">
        <v>0</v>
      </c>
      <c r="X108" s="44">
        <v>0</v>
      </c>
      <c r="Y108" s="44">
        <v>0</v>
      </c>
      <c r="Z108" s="44">
        <v>0</v>
      </c>
      <c r="AA108" s="44">
        <v>0</v>
      </c>
      <c r="AB108" s="44">
        <v>0</v>
      </c>
      <c r="AC108" s="44">
        <v>9</v>
      </c>
      <c r="AD108" s="44">
        <v>0</v>
      </c>
      <c r="AE108" s="44">
        <v>9</v>
      </c>
      <c r="AF108" s="44">
        <v>0</v>
      </c>
      <c r="AG108" s="44">
        <v>0</v>
      </c>
      <c r="AH108" s="44">
        <v>0</v>
      </c>
      <c r="AI108" s="44">
        <v>0</v>
      </c>
      <c r="AJ108" s="44">
        <v>0</v>
      </c>
      <c r="AK108" s="44">
        <v>0</v>
      </c>
      <c r="AL108" s="44">
        <v>0</v>
      </c>
      <c r="AM108" s="44">
        <v>0</v>
      </c>
      <c r="AN108" s="44">
        <v>0</v>
      </c>
      <c r="AO108" s="44">
        <v>0</v>
      </c>
      <c r="AP108" s="44">
        <v>0</v>
      </c>
      <c r="AQ108" s="44">
        <v>0</v>
      </c>
      <c r="AR108" s="44">
        <v>2</v>
      </c>
      <c r="AS108" s="44"/>
      <c r="AT108" s="44">
        <f>SUM(P108:AR108)</f>
        <v>21</v>
      </c>
      <c r="AU108" s="44">
        <f t="shared" si="0"/>
        <v>18</v>
      </c>
      <c r="AV108" s="44">
        <f t="shared" si="1"/>
        <v>0</v>
      </c>
      <c r="AW108" s="44">
        <f>SUM(S108:T108)</f>
        <v>0</v>
      </c>
      <c r="AX108" s="44">
        <f t="shared" si="2"/>
        <v>2</v>
      </c>
      <c r="AY108" s="138">
        <f t="shared" si="7"/>
        <v>0</v>
      </c>
      <c r="AZ108" s="44">
        <f t="shared" si="4"/>
        <v>0</v>
      </c>
      <c r="BA108" s="44">
        <f t="shared" si="5"/>
        <v>0</v>
      </c>
      <c r="BB108" s="44">
        <v>0</v>
      </c>
      <c r="BC108" s="44">
        <f>SUM(AM108,AF108,AB108,Q108)</f>
        <v>1</v>
      </c>
      <c r="BD108" s="44">
        <f t="shared" si="6"/>
        <v>20</v>
      </c>
    </row>
    <row r="109" spans="1:56" ht="15.75" customHeight="1" x14ac:dyDescent="0.3">
      <c r="A109" s="44" t="s">
        <v>1708</v>
      </c>
      <c r="B109" s="44" t="s">
        <v>788</v>
      </c>
      <c r="C109" s="44" t="s">
        <v>788</v>
      </c>
      <c r="D109" s="44">
        <v>2018</v>
      </c>
      <c r="E109" s="45">
        <v>43304</v>
      </c>
      <c r="F109" s="44" t="s">
        <v>19</v>
      </c>
      <c r="G109" s="44" t="s">
        <v>1748</v>
      </c>
      <c r="H109" s="44" t="s">
        <v>1700</v>
      </c>
      <c r="I109" s="44">
        <f>SUM(J109:AR109)</f>
        <v>10</v>
      </c>
      <c r="J109" s="44">
        <v>0</v>
      </c>
      <c r="K109" s="44">
        <v>0</v>
      </c>
      <c r="L109" s="44">
        <v>0</v>
      </c>
      <c r="M109" s="44">
        <v>0</v>
      </c>
      <c r="N109" s="44">
        <v>9</v>
      </c>
      <c r="O109" s="44">
        <v>0</v>
      </c>
      <c r="P109" s="44">
        <v>0</v>
      </c>
      <c r="Q109" s="44">
        <v>0</v>
      </c>
      <c r="R109" s="44">
        <v>1</v>
      </c>
      <c r="S109" s="44">
        <v>0</v>
      </c>
      <c r="T109" s="44">
        <v>0</v>
      </c>
      <c r="U109" s="44">
        <v>0</v>
      </c>
      <c r="V109" s="44">
        <v>0</v>
      </c>
      <c r="W109" s="44">
        <v>0</v>
      </c>
      <c r="X109" s="44">
        <v>0</v>
      </c>
      <c r="Y109" s="44">
        <v>0</v>
      </c>
      <c r="Z109" s="44">
        <v>0</v>
      </c>
      <c r="AA109" s="44">
        <v>0</v>
      </c>
      <c r="AB109" s="44">
        <v>0</v>
      </c>
      <c r="AC109" s="44">
        <v>0</v>
      </c>
      <c r="AD109" s="44">
        <v>0</v>
      </c>
      <c r="AE109" s="44">
        <v>0</v>
      </c>
      <c r="AF109" s="44">
        <v>0</v>
      </c>
      <c r="AG109" s="44">
        <v>0</v>
      </c>
      <c r="AH109" s="44">
        <v>0</v>
      </c>
      <c r="AI109" s="44">
        <v>0</v>
      </c>
      <c r="AJ109" s="44">
        <v>0</v>
      </c>
      <c r="AK109" s="44">
        <v>0</v>
      </c>
      <c r="AL109" s="44">
        <v>0</v>
      </c>
      <c r="AM109" s="44">
        <v>0</v>
      </c>
      <c r="AN109" s="44">
        <v>0</v>
      </c>
      <c r="AO109" s="44">
        <v>0</v>
      </c>
      <c r="AP109" s="44">
        <v>0</v>
      </c>
      <c r="AQ109" s="44">
        <v>0</v>
      </c>
      <c r="AR109" s="44">
        <v>0</v>
      </c>
      <c r="AS109" s="44"/>
      <c r="AT109" s="44">
        <f>SUM(P109:AR109)</f>
        <v>1</v>
      </c>
      <c r="AU109" s="44">
        <f t="shared" si="0"/>
        <v>0</v>
      </c>
      <c r="AV109" s="44">
        <f t="shared" si="1"/>
        <v>1</v>
      </c>
      <c r="AW109" s="44">
        <f>SUM(S109:T109)</f>
        <v>0</v>
      </c>
      <c r="AX109" s="44">
        <f t="shared" si="2"/>
        <v>0</v>
      </c>
      <c r="AY109" s="138">
        <f t="shared" si="7"/>
        <v>0</v>
      </c>
      <c r="AZ109" s="44">
        <f t="shared" si="4"/>
        <v>0</v>
      </c>
      <c r="BA109" s="44">
        <f t="shared" si="5"/>
        <v>0</v>
      </c>
      <c r="BB109" s="44">
        <v>0</v>
      </c>
      <c r="BC109" s="44">
        <f>SUM(AM109,AF109,AB109,Q109)</f>
        <v>0</v>
      </c>
      <c r="BD109" s="44">
        <f t="shared" si="6"/>
        <v>1</v>
      </c>
    </row>
    <row r="110" spans="1:56" ht="15.75" customHeight="1" x14ac:dyDescent="0.3">
      <c r="A110" s="44" t="s">
        <v>212</v>
      </c>
      <c r="B110" s="44" t="s">
        <v>1762</v>
      </c>
      <c r="C110" s="44" t="s">
        <v>1762</v>
      </c>
      <c r="D110" s="44">
        <v>2019</v>
      </c>
      <c r="E110" s="45">
        <v>43669</v>
      </c>
      <c r="F110" s="44" t="s">
        <v>19</v>
      </c>
      <c r="G110" s="44" t="s">
        <v>1741</v>
      </c>
      <c r="H110" s="44" t="s">
        <v>1698</v>
      </c>
      <c r="I110" s="44"/>
      <c r="J110" s="44">
        <v>0</v>
      </c>
      <c r="K110" s="44">
        <v>0</v>
      </c>
      <c r="L110" s="44">
        <v>0</v>
      </c>
      <c r="M110" s="44">
        <v>0</v>
      </c>
      <c r="N110" s="44">
        <v>0</v>
      </c>
      <c r="O110" s="44">
        <v>0</v>
      </c>
      <c r="P110" s="44">
        <v>0</v>
      </c>
      <c r="Q110" s="44">
        <v>0</v>
      </c>
      <c r="R110" s="44">
        <v>2</v>
      </c>
      <c r="S110" s="44">
        <v>0</v>
      </c>
      <c r="T110" s="44">
        <v>0</v>
      </c>
      <c r="U110" s="44">
        <v>0</v>
      </c>
      <c r="V110" s="44">
        <v>0</v>
      </c>
      <c r="W110" s="44">
        <v>0</v>
      </c>
      <c r="X110" s="44">
        <v>0</v>
      </c>
      <c r="Y110" s="44">
        <v>0</v>
      </c>
      <c r="Z110" s="44">
        <v>0</v>
      </c>
      <c r="AA110" s="44">
        <v>0</v>
      </c>
      <c r="AB110" s="44">
        <v>0</v>
      </c>
      <c r="AC110" s="44">
        <v>9</v>
      </c>
      <c r="AD110" s="44">
        <v>0</v>
      </c>
      <c r="AE110" s="44">
        <v>0</v>
      </c>
      <c r="AF110" s="44">
        <v>0</v>
      </c>
      <c r="AG110" s="44">
        <v>0</v>
      </c>
      <c r="AH110" s="44">
        <v>0</v>
      </c>
      <c r="AI110" s="44">
        <v>0</v>
      </c>
      <c r="AJ110" s="44">
        <v>0</v>
      </c>
      <c r="AK110" s="44">
        <v>0</v>
      </c>
      <c r="AL110" s="44">
        <v>0</v>
      </c>
      <c r="AM110" s="44">
        <v>0</v>
      </c>
      <c r="AN110" s="44">
        <v>0</v>
      </c>
      <c r="AO110" s="44">
        <v>0</v>
      </c>
      <c r="AP110" s="44">
        <v>0</v>
      </c>
      <c r="AQ110" s="44">
        <v>0</v>
      </c>
      <c r="AR110" s="44">
        <v>0</v>
      </c>
      <c r="AS110" s="44"/>
      <c r="AT110" s="44">
        <f>SUM(P110:AR110)</f>
        <v>11</v>
      </c>
      <c r="AU110" s="44">
        <f t="shared" si="0"/>
        <v>9</v>
      </c>
      <c r="AV110" s="44">
        <f t="shared" si="1"/>
        <v>2</v>
      </c>
      <c r="AW110" s="44">
        <f>SUM(S110:T110)</f>
        <v>0</v>
      </c>
      <c r="AX110" s="44">
        <f t="shared" si="2"/>
        <v>0</v>
      </c>
      <c r="AY110" s="138">
        <f t="shared" si="7"/>
        <v>0</v>
      </c>
      <c r="AZ110" s="44">
        <f t="shared" si="4"/>
        <v>0</v>
      </c>
      <c r="BA110" s="44">
        <f t="shared" si="5"/>
        <v>0</v>
      </c>
      <c r="BB110" s="44">
        <v>0</v>
      </c>
      <c r="BC110" s="44">
        <f>SUM(AM110,AF110,AB110,Q110)</f>
        <v>0</v>
      </c>
      <c r="BD110" s="44">
        <f t="shared" si="6"/>
        <v>11</v>
      </c>
    </row>
    <row r="111" spans="1:56" ht="15.75" customHeight="1" x14ac:dyDescent="0.3">
      <c r="A111" s="44" t="s">
        <v>212</v>
      </c>
      <c r="B111" s="44" t="s">
        <v>1762</v>
      </c>
      <c r="C111" s="44" t="s">
        <v>1762</v>
      </c>
      <c r="D111" s="44">
        <v>2019</v>
      </c>
      <c r="E111" s="45">
        <v>43669</v>
      </c>
      <c r="F111" s="44" t="s">
        <v>19</v>
      </c>
      <c r="G111" s="44" t="s">
        <v>1741</v>
      </c>
      <c r="H111" s="44" t="s">
        <v>1699</v>
      </c>
      <c r="I111" s="44"/>
      <c r="J111" s="44">
        <v>0</v>
      </c>
      <c r="K111" s="44">
        <v>0</v>
      </c>
      <c r="L111" s="44">
        <v>0</v>
      </c>
      <c r="M111" s="44">
        <v>0</v>
      </c>
      <c r="N111" s="44">
        <v>0</v>
      </c>
      <c r="O111" s="44">
        <v>0</v>
      </c>
      <c r="P111" s="44">
        <v>0</v>
      </c>
      <c r="Q111" s="44">
        <v>0</v>
      </c>
      <c r="R111" s="44">
        <v>0</v>
      </c>
      <c r="S111" s="44">
        <v>0</v>
      </c>
      <c r="T111" s="44">
        <v>2</v>
      </c>
      <c r="U111" s="44">
        <v>0</v>
      </c>
      <c r="V111" s="44">
        <v>0</v>
      </c>
      <c r="W111" s="44">
        <v>0</v>
      </c>
      <c r="X111" s="44">
        <v>0</v>
      </c>
      <c r="Y111" s="44">
        <v>0</v>
      </c>
      <c r="Z111" s="44">
        <v>1</v>
      </c>
      <c r="AA111" s="44">
        <v>0</v>
      </c>
      <c r="AB111" s="44">
        <v>0</v>
      </c>
      <c r="AC111" s="44">
        <v>2</v>
      </c>
      <c r="AD111" s="44">
        <v>5</v>
      </c>
      <c r="AE111" s="44">
        <v>0</v>
      </c>
      <c r="AF111" s="44">
        <v>0</v>
      </c>
      <c r="AG111" s="44">
        <v>0</v>
      </c>
      <c r="AH111" s="44">
        <v>0</v>
      </c>
      <c r="AI111" s="44">
        <v>0</v>
      </c>
      <c r="AJ111" s="44">
        <v>0</v>
      </c>
      <c r="AK111" s="44">
        <v>0</v>
      </c>
      <c r="AL111" s="44">
        <v>0</v>
      </c>
      <c r="AM111" s="44">
        <v>0</v>
      </c>
      <c r="AN111" s="44">
        <v>0</v>
      </c>
      <c r="AO111" s="44">
        <v>0</v>
      </c>
      <c r="AP111" s="44">
        <v>0</v>
      </c>
      <c r="AQ111" s="44">
        <v>0</v>
      </c>
      <c r="AR111" s="44">
        <v>4</v>
      </c>
      <c r="AS111" s="44"/>
      <c r="AT111" s="44">
        <f>SUM(P111:AR111)</f>
        <v>14</v>
      </c>
      <c r="AU111" s="44">
        <f t="shared" si="0"/>
        <v>2</v>
      </c>
      <c r="AV111" s="44">
        <f t="shared" si="1"/>
        <v>0</v>
      </c>
      <c r="AW111" s="44">
        <f>SUM(S111:T111)</f>
        <v>2</v>
      </c>
      <c r="AX111" s="44">
        <f t="shared" si="2"/>
        <v>4</v>
      </c>
      <c r="AY111" s="138">
        <f t="shared" si="7"/>
        <v>6</v>
      </c>
      <c r="AZ111" s="44">
        <f t="shared" si="4"/>
        <v>0</v>
      </c>
      <c r="BA111" s="44">
        <f t="shared" si="5"/>
        <v>0</v>
      </c>
      <c r="BB111" s="44">
        <v>0</v>
      </c>
      <c r="BC111" s="44">
        <f>SUM(AM111,AF111,AB111,Q111)</f>
        <v>0</v>
      </c>
      <c r="BD111" s="44">
        <f t="shared" si="6"/>
        <v>14</v>
      </c>
    </row>
    <row r="112" spans="1:56" ht="15.75" customHeight="1" x14ac:dyDescent="0.3">
      <c r="A112" s="44" t="s">
        <v>212</v>
      </c>
      <c r="B112" s="44" t="s">
        <v>1762</v>
      </c>
      <c r="C112" s="44" t="s">
        <v>1762</v>
      </c>
      <c r="D112" s="44">
        <v>2019</v>
      </c>
      <c r="E112" s="45">
        <v>43669</v>
      </c>
      <c r="F112" s="44" t="s">
        <v>19</v>
      </c>
      <c r="G112" s="44" t="s">
        <v>1741</v>
      </c>
      <c r="H112" s="44" t="s">
        <v>1700</v>
      </c>
      <c r="I112" s="44">
        <f>SUM(J112:AR112)</f>
        <v>10</v>
      </c>
      <c r="J112" s="44">
        <v>0</v>
      </c>
      <c r="K112" s="44">
        <v>0</v>
      </c>
      <c r="L112" s="44">
        <v>0</v>
      </c>
      <c r="M112" s="44">
        <v>0</v>
      </c>
      <c r="N112" s="44">
        <v>3</v>
      </c>
      <c r="O112" s="44">
        <v>7</v>
      </c>
      <c r="P112" s="44">
        <v>0</v>
      </c>
      <c r="Q112" s="44">
        <v>0</v>
      </c>
      <c r="R112" s="44">
        <v>0</v>
      </c>
      <c r="S112" s="44">
        <v>0</v>
      </c>
      <c r="T112" s="44">
        <v>0</v>
      </c>
      <c r="U112" s="44">
        <v>0</v>
      </c>
      <c r="V112" s="44">
        <v>0</v>
      </c>
      <c r="W112" s="44">
        <v>0</v>
      </c>
      <c r="X112" s="44">
        <v>0</v>
      </c>
      <c r="Y112" s="44">
        <v>0</v>
      </c>
      <c r="Z112" s="44">
        <v>0</v>
      </c>
      <c r="AA112" s="44">
        <v>0</v>
      </c>
      <c r="AB112" s="44">
        <v>0</v>
      </c>
      <c r="AC112" s="44">
        <v>0</v>
      </c>
      <c r="AD112" s="44">
        <v>0</v>
      </c>
      <c r="AE112" s="44">
        <v>0</v>
      </c>
      <c r="AF112" s="44">
        <v>0</v>
      </c>
      <c r="AG112" s="44">
        <v>0</v>
      </c>
      <c r="AH112" s="44">
        <v>0</v>
      </c>
      <c r="AI112" s="44">
        <v>0</v>
      </c>
      <c r="AJ112" s="44">
        <v>0</v>
      </c>
      <c r="AK112" s="44">
        <v>0</v>
      </c>
      <c r="AL112" s="44">
        <v>0</v>
      </c>
      <c r="AM112" s="44">
        <v>0</v>
      </c>
      <c r="AN112" s="44">
        <v>0</v>
      </c>
      <c r="AO112" s="44">
        <v>0</v>
      </c>
      <c r="AP112" s="44">
        <v>0</v>
      </c>
      <c r="AQ112" s="44">
        <v>0</v>
      </c>
      <c r="AR112" s="44">
        <v>0</v>
      </c>
      <c r="AS112" s="44"/>
      <c r="AT112" s="44">
        <f>SUM(P112:AR112)</f>
        <v>0</v>
      </c>
      <c r="AU112" s="44">
        <f t="shared" si="0"/>
        <v>0</v>
      </c>
      <c r="AV112" s="44">
        <f t="shared" si="1"/>
        <v>0</v>
      </c>
      <c r="AW112" s="44">
        <f>SUM(S112:T112)</f>
        <v>0</v>
      </c>
      <c r="AX112" s="44">
        <f t="shared" si="2"/>
        <v>0</v>
      </c>
      <c r="AY112" s="138">
        <f t="shared" si="7"/>
        <v>0</v>
      </c>
      <c r="AZ112" s="44">
        <f t="shared" si="4"/>
        <v>0</v>
      </c>
      <c r="BA112" s="44">
        <f t="shared" si="5"/>
        <v>0</v>
      </c>
      <c r="BB112" s="44">
        <v>0</v>
      </c>
      <c r="BC112" s="44">
        <f>SUM(AM112,AF112,AB112,Q112)</f>
        <v>0</v>
      </c>
      <c r="BD112" s="44">
        <f t="shared" si="6"/>
        <v>0</v>
      </c>
    </row>
    <row r="113" spans="1:56" ht="15.75" customHeight="1" x14ac:dyDescent="0.3">
      <c r="A113" s="44" t="s">
        <v>212</v>
      </c>
      <c r="B113" s="44" t="s">
        <v>1762</v>
      </c>
      <c r="C113" s="44" t="s">
        <v>1762</v>
      </c>
      <c r="D113" s="44">
        <v>2019</v>
      </c>
      <c r="E113" s="45">
        <v>43669</v>
      </c>
      <c r="F113" s="44" t="s">
        <v>19</v>
      </c>
      <c r="G113" s="44" t="s">
        <v>1742</v>
      </c>
      <c r="H113" s="44" t="s">
        <v>1698</v>
      </c>
      <c r="I113" s="44"/>
      <c r="J113" s="44">
        <v>0</v>
      </c>
      <c r="K113" s="44">
        <v>0</v>
      </c>
      <c r="L113" s="44">
        <v>0</v>
      </c>
      <c r="M113" s="44">
        <v>0</v>
      </c>
      <c r="N113" s="44">
        <v>0</v>
      </c>
      <c r="O113" s="44">
        <v>0</v>
      </c>
      <c r="P113" s="44">
        <v>0</v>
      </c>
      <c r="Q113" s="44">
        <v>0</v>
      </c>
      <c r="R113" s="44">
        <v>4</v>
      </c>
      <c r="S113" s="44">
        <v>0</v>
      </c>
      <c r="T113" s="44">
        <v>0</v>
      </c>
      <c r="U113" s="44">
        <v>0</v>
      </c>
      <c r="V113" s="44">
        <v>1</v>
      </c>
      <c r="W113" s="44">
        <v>0</v>
      </c>
      <c r="X113" s="44">
        <v>0</v>
      </c>
      <c r="Y113" s="44">
        <v>0</v>
      </c>
      <c r="Z113" s="44">
        <v>0</v>
      </c>
      <c r="AA113" s="44">
        <v>0</v>
      </c>
      <c r="AB113" s="44">
        <v>0</v>
      </c>
      <c r="AC113" s="44">
        <v>8</v>
      </c>
      <c r="AD113" s="44">
        <v>0</v>
      </c>
      <c r="AE113" s="44">
        <v>0</v>
      </c>
      <c r="AF113" s="44">
        <v>0</v>
      </c>
      <c r="AG113" s="44">
        <v>0</v>
      </c>
      <c r="AH113" s="44">
        <v>0</v>
      </c>
      <c r="AI113" s="44">
        <v>0</v>
      </c>
      <c r="AJ113" s="44">
        <v>1</v>
      </c>
      <c r="AK113" s="44">
        <v>0</v>
      </c>
      <c r="AL113" s="44">
        <v>0</v>
      </c>
      <c r="AM113" s="44">
        <v>0</v>
      </c>
      <c r="AN113" s="44">
        <v>1</v>
      </c>
      <c r="AO113" s="44">
        <v>0</v>
      </c>
      <c r="AP113" s="44">
        <v>0</v>
      </c>
      <c r="AQ113" s="44">
        <v>0</v>
      </c>
      <c r="AR113" s="44">
        <v>0</v>
      </c>
      <c r="AS113" s="44"/>
      <c r="AT113" s="44">
        <f>SUM(P113:AR113)</f>
        <v>15</v>
      </c>
      <c r="AU113" s="44">
        <f t="shared" si="0"/>
        <v>9</v>
      </c>
      <c r="AV113" s="44">
        <f t="shared" si="1"/>
        <v>4</v>
      </c>
      <c r="AW113" s="44">
        <f>SUM(S113:T113)</f>
        <v>0</v>
      </c>
      <c r="AX113" s="44">
        <f t="shared" si="2"/>
        <v>0</v>
      </c>
      <c r="AY113" s="138">
        <f t="shared" si="7"/>
        <v>0</v>
      </c>
      <c r="AZ113" s="44">
        <f t="shared" si="4"/>
        <v>0</v>
      </c>
      <c r="BA113" s="44">
        <f t="shared" si="5"/>
        <v>2</v>
      </c>
      <c r="BB113" s="44">
        <v>0</v>
      </c>
      <c r="BC113" s="44">
        <f>SUM(AM113,AF113,AB113,Q113)</f>
        <v>0</v>
      </c>
      <c r="BD113" s="44">
        <f t="shared" si="6"/>
        <v>15</v>
      </c>
    </row>
    <row r="114" spans="1:56" ht="15.75" customHeight="1" x14ac:dyDescent="0.3">
      <c r="A114" s="44" t="s">
        <v>212</v>
      </c>
      <c r="B114" s="44" t="s">
        <v>1762</v>
      </c>
      <c r="C114" s="44" t="s">
        <v>1762</v>
      </c>
      <c r="D114" s="44">
        <v>2019</v>
      </c>
      <c r="E114" s="45">
        <v>43669</v>
      </c>
      <c r="F114" s="44" t="s">
        <v>19</v>
      </c>
      <c r="G114" s="44" t="s">
        <v>1742</v>
      </c>
      <c r="H114" s="44" t="s">
        <v>1699</v>
      </c>
      <c r="I114" s="44"/>
      <c r="J114" s="44">
        <v>0</v>
      </c>
      <c r="K114" s="44">
        <v>0</v>
      </c>
      <c r="L114" s="44">
        <v>0</v>
      </c>
      <c r="M114" s="44">
        <v>0</v>
      </c>
      <c r="N114" s="44">
        <v>0</v>
      </c>
      <c r="O114" s="44">
        <v>0</v>
      </c>
      <c r="P114" s="44">
        <v>0</v>
      </c>
      <c r="Q114" s="44">
        <v>0</v>
      </c>
      <c r="R114" s="44">
        <v>0</v>
      </c>
      <c r="S114" s="44">
        <v>0</v>
      </c>
      <c r="T114" s="44">
        <v>1</v>
      </c>
      <c r="U114" s="44">
        <v>0</v>
      </c>
      <c r="V114" s="44">
        <v>0</v>
      </c>
      <c r="W114" s="44">
        <v>0</v>
      </c>
      <c r="X114" s="44">
        <v>0</v>
      </c>
      <c r="Y114" s="44">
        <v>0</v>
      </c>
      <c r="Z114" s="44">
        <v>1</v>
      </c>
      <c r="AA114" s="44">
        <v>0</v>
      </c>
      <c r="AB114" s="44">
        <v>0</v>
      </c>
      <c r="AC114" s="44">
        <v>1</v>
      </c>
      <c r="AD114" s="44">
        <v>4</v>
      </c>
      <c r="AE114" s="44">
        <v>0</v>
      </c>
      <c r="AF114" s="44">
        <v>0</v>
      </c>
      <c r="AG114" s="44">
        <v>0</v>
      </c>
      <c r="AH114" s="44">
        <v>0</v>
      </c>
      <c r="AI114" s="44">
        <v>0</v>
      </c>
      <c r="AJ114" s="44">
        <v>0</v>
      </c>
      <c r="AK114" s="44">
        <v>0</v>
      </c>
      <c r="AL114" s="44">
        <v>0</v>
      </c>
      <c r="AM114" s="44">
        <v>0</v>
      </c>
      <c r="AN114" s="44">
        <v>0</v>
      </c>
      <c r="AO114" s="44">
        <v>0</v>
      </c>
      <c r="AP114" s="44">
        <v>0</v>
      </c>
      <c r="AQ114" s="44">
        <v>0</v>
      </c>
      <c r="AR114" s="44">
        <v>14</v>
      </c>
      <c r="AS114" s="44"/>
      <c r="AT114" s="44">
        <f>SUM(P114:AR114)</f>
        <v>21</v>
      </c>
      <c r="AU114" s="44">
        <f t="shared" si="0"/>
        <v>1</v>
      </c>
      <c r="AV114" s="44">
        <f t="shared" si="1"/>
        <v>0</v>
      </c>
      <c r="AW114" s="44">
        <f>SUM(S114:T114)</f>
        <v>1</v>
      </c>
      <c r="AX114" s="44">
        <f t="shared" si="2"/>
        <v>14</v>
      </c>
      <c r="AY114" s="138">
        <f t="shared" si="7"/>
        <v>5</v>
      </c>
      <c r="AZ114" s="44">
        <f t="shared" si="4"/>
        <v>0</v>
      </c>
      <c r="BA114" s="44">
        <f t="shared" si="5"/>
        <v>0</v>
      </c>
      <c r="BB114" s="44">
        <v>0</v>
      </c>
      <c r="BC114" s="44">
        <f>SUM(AM114,AF114,AB114,Q114)</f>
        <v>0</v>
      </c>
      <c r="BD114" s="44">
        <f t="shared" si="6"/>
        <v>21</v>
      </c>
    </row>
    <row r="115" spans="1:56" ht="15.75" customHeight="1" x14ac:dyDescent="0.3">
      <c r="A115" s="44" t="s">
        <v>212</v>
      </c>
      <c r="B115" s="44" t="s">
        <v>1762</v>
      </c>
      <c r="C115" s="44" t="s">
        <v>1762</v>
      </c>
      <c r="D115" s="44">
        <v>2019</v>
      </c>
      <c r="E115" s="45">
        <v>43669</v>
      </c>
      <c r="F115" s="44" t="s">
        <v>19</v>
      </c>
      <c r="G115" s="44" t="s">
        <v>1742</v>
      </c>
      <c r="H115" s="44" t="s">
        <v>1700</v>
      </c>
      <c r="I115" s="44">
        <f>SUM(J115:AR115)</f>
        <v>10</v>
      </c>
      <c r="J115" s="44">
        <v>0</v>
      </c>
      <c r="K115" s="44">
        <v>0</v>
      </c>
      <c r="L115" s="44">
        <v>0</v>
      </c>
      <c r="M115" s="44">
        <v>0</v>
      </c>
      <c r="N115" s="44">
        <v>8</v>
      </c>
      <c r="O115" s="44">
        <v>2</v>
      </c>
      <c r="P115" s="44">
        <v>0</v>
      </c>
      <c r="Q115" s="44">
        <v>0</v>
      </c>
      <c r="R115" s="44">
        <v>0</v>
      </c>
      <c r="S115" s="44">
        <v>0</v>
      </c>
      <c r="T115" s="44">
        <v>0</v>
      </c>
      <c r="U115" s="44">
        <v>0</v>
      </c>
      <c r="V115" s="44">
        <v>0</v>
      </c>
      <c r="W115" s="44">
        <v>0</v>
      </c>
      <c r="X115" s="44">
        <v>0</v>
      </c>
      <c r="Y115" s="44">
        <v>0</v>
      </c>
      <c r="Z115" s="44">
        <v>0</v>
      </c>
      <c r="AA115" s="44">
        <v>0</v>
      </c>
      <c r="AB115" s="44">
        <v>0</v>
      </c>
      <c r="AC115" s="44">
        <v>0</v>
      </c>
      <c r="AD115" s="44">
        <v>0</v>
      </c>
      <c r="AE115" s="44">
        <v>0</v>
      </c>
      <c r="AF115" s="44">
        <v>0</v>
      </c>
      <c r="AG115" s="44">
        <v>0</v>
      </c>
      <c r="AH115" s="44">
        <v>0</v>
      </c>
      <c r="AI115" s="44">
        <v>0</v>
      </c>
      <c r="AJ115" s="44">
        <v>0</v>
      </c>
      <c r="AK115" s="44">
        <v>0</v>
      </c>
      <c r="AL115" s="44">
        <v>0</v>
      </c>
      <c r="AM115" s="44">
        <v>0</v>
      </c>
      <c r="AN115" s="44">
        <v>0</v>
      </c>
      <c r="AO115" s="44">
        <v>0</v>
      </c>
      <c r="AP115" s="44">
        <v>0</v>
      </c>
      <c r="AQ115" s="44">
        <v>0</v>
      </c>
      <c r="AR115" s="44">
        <v>0</v>
      </c>
      <c r="AS115" s="44"/>
      <c r="AT115" s="44">
        <f>SUM(P115:AR115)</f>
        <v>0</v>
      </c>
      <c r="AU115" s="44">
        <f t="shared" si="0"/>
        <v>0</v>
      </c>
      <c r="AV115" s="44">
        <f t="shared" si="1"/>
        <v>0</v>
      </c>
      <c r="AW115" s="44">
        <f>SUM(S115:T115)</f>
        <v>0</v>
      </c>
      <c r="AX115" s="44">
        <f t="shared" si="2"/>
        <v>0</v>
      </c>
      <c r="AY115" s="138">
        <f t="shared" si="7"/>
        <v>0</v>
      </c>
      <c r="AZ115" s="44">
        <f t="shared" si="4"/>
        <v>0</v>
      </c>
      <c r="BA115" s="44">
        <f t="shared" si="5"/>
        <v>0</v>
      </c>
      <c r="BB115" s="44">
        <v>0</v>
      </c>
      <c r="BC115" s="44">
        <f>SUM(AM115,AF115,AB115,Q115)</f>
        <v>0</v>
      </c>
      <c r="BD115" s="44">
        <f t="shared" si="6"/>
        <v>0</v>
      </c>
    </row>
    <row r="116" spans="1:56" ht="15.75" customHeight="1" x14ac:dyDescent="0.3">
      <c r="A116" s="44" t="s">
        <v>212</v>
      </c>
      <c r="B116" s="44" t="s">
        <v>1762</v>
      </c>
      <c r="C116" s="44" t="s">
        <v>1762</v>
      </c>
      <c r="D116" s="44">
        <v>2019</v>
      </c>
      <c r="E116" s="45">
        <v>43669</v>
      </c>
      <c r="F116" s="44" t="s">
        <v>19</v>
      </c>
      <c r="G116" s="44" t="s">
        <v>1744</v>
      </c>
      <c r="H116" s="44" t="s">
        <v>1698</v>
      </c>
      <c r="I116" s="44"/>
      <c r="J116" s="44">
        <v>0</v>
      </c>
      <c r="K116" s="44">
        <v>0</v>
      </c>
      <c r="L116" s="44">
        <v>0</v>
      </c>
      <c r="M116" s="44">
        <v>0</v>
      </c>
      <c r="N116" s="44">
        <v>0</v>
      </c>
      <c r="O116" s="44">
        <v>0</v>
      </c>
      <c r="P116" s="44">
        <v>0</v>
      </c>
      <c r="Q116" s="44">
        <v>0</v>
      </c>
      <c r="R116" s="44">
        <v>5</v>
      </c>
      <c r="S116" s="44">
        <v>0</v>
      </c>
      <c r="T116" s="44">
        <v>0</v>
      </c>
      <c r="U116" s="44">
        <v>2</v>
      </c>
      <c r="V116" s="44">
        <v>0</v>
      </c>
      <c r="W116" s="44">
        <v>0</v>
      </c>
      <c r="X116" s="44">
        <v>0</v>
      </c>
      <c r="Y116" s="44">
        <v>0</v>
      </c>
      <c r="Z116" s="44">
        <v>0</v>
      </c>
      <c r="AA116" s="44">
        <v>0</v>
      </c>
      <c r="AB116" s="44">
        <v>0</v>
      </c>
      <c r="AC116" s="44">
        <v>0</v>
      </c>
      <c r="AD116" s="44">
        <v>0</v>
      </c>
      <c r="AE116" s="44">
        <v>0</v>
      </c>
      <c r="AF116" s="44">
        <v>0</v>
      </c>
      <c r="AG116" s="44">
        <v>0</v>
      </c>
      <c r="AH116" s="44">
        <v>0</v>
      </c>
      <c r="AI116" s="44">
        <v>0</v>
      </c>
      <c r="AJ116" s="44">
        <v>0</v>
      </c>
      <c r="AK116" s="44">
        <v>0</v>
      </c>
      <c r="AL116" s="44">
        <v>0</v>
      </c>
      <c r="AM116" s="44">
        <v>0</v>
      </c>
      <c r="AN116" s="44">
        <v>3</v>
      </c>
      <c r="AO116" s="44">
        <v>0</v>
      </c>
      <c r="AP116" s="44">
        <v>0</v>
      </c>
      <c r="AQ116" s="44">
        <v>0</v>
      </c>
      <c r="AR116" s="44">
        <v>0</v>
      </c>
      <c r="AS116" s="44"/>
      <c r="AT116" s="44">
        <f>SUM(P116:AR116)</f>
        <v>10</v>
      </c>
      <c r="AU116" s="44">
        <f t="shared" si="0"/>
        <v>2</v>
      </c>
      <c r="AV116" s="44">
        <f t="shared" si="1"/>
        <v>5</v>
      </c>
      <c r="AW116" s="44">
        <f>SUM(S116:T116)</f>
        <v>0</v>
      </c>
      <c r="AX116" s="44">
        <f t="shared" si="2"/>
        <v>0</v>
      </c>
      <c r="AY116" s="138">
        <f t="shared" si="7"/>
        <v>0</v>
      </c>
      <c r="AZ116" s="44">
        <f t="shared" si="4"/>
        <v>0</v>
      </c>
      <c r="BA116" s="44">
        <f t="shared" si="5"/>
        <v>3</v>
      </c>
      <c r="BB116" s="44">
        <v>0</v>
      </c>
      <c r="BC116" s="44">
        <f>SUM(AM116,AF116,AB116,Q116)</f>
        <v>0</v>
      </c>
      <c r="BD116" s="44">
        <f t="shared" si="6"/>
        <v>10</v>
      </c>
    </row>
    <row r="117" spans="1:56" ht="15.75" customHeight="1" x14ac:dyDescent="0.3">
      <c r="A117" s="44" t="s">
        <v>212</v>
      </c>
      <c r="B117" s="44" t="s">
        <v>1762</v>
      </c>
      <c r="C117" s="44" t="s">
        <v>1762</v>
      </c>
      <c r="D117" s="44">
        <v>2019</v>
      </c>
      <c r="E117" s="45">
        <v>43669</v>
      </c>
      <c r="F117" s="44" t="s">
        <v>19</v>
      </c>
      <c r="G117" s="44" t="s">
        <v>1744</v>
      </c>
      <c r="H117" s="44" t="s">
        <v>1699</v>
      </c>
      <c r="I117" s="44"/>
      <c r="J117" s="44">
        <v>0</v>
      </c>
      <c r="K117" s="44">
        <v>0</v>
      </c>
      <c r="L117" s="44">
        <v>0</v>
      </c>
      <c r="M117" s="44">
        <v>0</v>
      </c>
      <c r="N117" s="44">
        <v>0</v>
      </c>
      <c r="O117" s="44">
        <v>0</v>
      </c>
      <c r="P117" s="44">
        <v>0</v>
      </c>
      <c r="Q117" s="44">
        <v>0</v>
      </c>
      <c r="R117" s="44">
        <v>0</v>
      </c>
      <c r="S117" s="44">
        <v>0</v>
      </c>
      <c r="T117" s="44">
        <v>7</v>
      </c>
      <c r="U117" s="44">
        <v>0</v>
      </c>
      <c r="V117" s="44">
        <v>0</v>
      </c>
      <c r="W117" s="44">
        <v>0</v>
      </c>
      <c r="X117" s="44">
        <v>0</v>
      </c>
      <c r="Y117" s="44">
        <v>0</v>
      </c>
      <c r="Z117" s="44">
        <v>2</v>
      </c>
      <c r="AA117" s="44">
        <v>0</v>
      </c>
      <c r="AB117" s="44">
        <v>0</v>
      </c>
      <c r="AC117" s="44">
        <v>0</v>
      </c>
      <c r="AD117" s="44">
        <v>1</v>
      </c>
      <c r="AE117" s="44">
        <v>1</v>
      </c>
      <c r="AF117" s="44">
        <v>0</v>
      </c>
      <c r="AG117" s="44">
        <v>0</v>
      </c>
      <c r="AH117" s="44">
        <v>0</v>
      </c>
      <c r="AI117" s="44">
        <v>0</v>
      </c>
      <c r="AJ117" s="44">
        <v>0</v>
      </c>
      <c r="AK117" s="44">
        <v>0</v>
      </c>
      <c r="AL117" s="44">
        <v>0</v>
      </c>
      <c r="AM117" s="44">
        <v>0</v>
      </c>
      <c r="AN117" s="44">
        <v>0</v>
      </c>
      <c r="AO117" s="44">
        <v>0</v>
      </c>
      <c r="AP117" s="44">
        <v>0</v>
      </c>
      <c r="AQ117" s="44">
        <v>0</v>
      </c>
      <c r="AR117" s="44">
        <v>10</v>
      </c>
      <c r="AS117" s="44"/>
      <c r="AT117" s="44">
        <f>SUM(P117:AR117)</f>
        <v>21</v>
      </c>
      <c r="AU117" s="44">
        <f t="shared" si="0"/>
        <v>1</v>
      </c>
      <c r="AV117" s="44">
        <f t="shared" si="1"/>
        <v>0</v>
      </c>
      <c r="AW117" s="44">
        <f>SUM(S117:T117)</f>
        <v>7</v>
      </c>
      <c r="AX117" s="44">
        <f t="shared" si="2"/>
        <v>10</v>
      </c>
      <c r="AY117" s="138">
        <f t="shared" si="7"/>
        <v>3</v>
      </c>
      <c r="AZ117" s="44">
        <f t="shared" si="4"/>
        <v>0</v>
      </c>
      <c r="BA117" s="44">
        <f t="shared" si="5"/>
        <v>0</v>
      </c>
      <c r="BB117" s="44">
        <v>0</v>
      </c>
      <c r="BC117" s="44">
        <f>SUM(AM117,AF117,AB117,Q117)</f>
        <v>0</v>
      </c>
      <c r="BD117" s="44">
        <f t="shared" si="6"/>
        <v>21</v>
      </c>
    </row>
    <row r="118" spans="1:56" ht="15.75" customHeight="1" x14ac:dyDescent="0.3">
      <c r="A118" s="44" t="s">
        <v>212</v>
      </c>
      <c r="B118" s="44" t="s">
        <v>1762</v>
      </c>
      <c r="C118" s="44" t="s">
        <v>1762</v>
      </c>
      <c r="D118" s="44">
        <v>2019</v>
      </c>
      <c r="E118" s="45">
        <v>43669</v>
      </c>
      <c r="F118" s="44" t="s">
        <v>19</v>
      </c>
      <c r="G118" s="44" t="s">
        <v>1744</v>
      </c>
      <c r="H118" s="44" t="s">
        <v>1700</v>
      </c>
      <c r="I118" s="44">
        <f>SUM(J118:AR118)</f>
        <v>10</v>
      </c>
      <c r="J118" s="44">
        <v>0</v>
      </c>
      <c r="K118" s="44">
        <v>0</v>
      </c>
      <c r="L118" s="44">
        <v>4</v>
      </c>
      <c r="M118" s="44">
        <v>0</v>
      </c>
      <c r="N118" s="44">
        <v>5</v>
      </c>
      <c r="O118" s="44">
        <v>1</v>
      </c>
      <c r="P118" s="44">
        <v>0</v>
      </c>
      <c r="Q118" s="44">
        <v>0</v>
      </c>
      <c r="R118" s="44">
        <v>0</v>
      </c>
      <c r="S118" s="44">
        <v>0</v>
      </c>
      <c r="T118" s="44">
        <v>0</v>
      </c>
      <c r="U118" s="44">
        <v>0</v>
      </c>
      <c r="V118" s="44">
        <v>0</v>
      </c>
      <c r="W118" s="44">
        <v>0</v>
      </c>
      <c r="X118" s="44">
        <v>0</v>
      </c>
      <c r="Y118" s="44">
        <v>0</v>
      </c>
      <c r="Z118" s="44">
        <v>0</v>
      </c>
      <c r="AA118" s="44">
        <v>0</v>
      </c>
      <c r="AB118" s="44">
        <v>0</v>
      </c>
      <c r="AC118" s="44">
        <v>0</v>
      </c>
      <c r="AD118" s="44">
        <v>0</v>
      </c>
      <c r="AE118" s="44">
        <v>0</v>
      </c>
      <c r="AF118" s="44">
        <v>0</v>
      </c>
      <c r="AG118" s="44">
        <v>0</v>
      </c>
      <c r="AH118" s="44">
        <v>0</v>
      </c>
      <c r="AI118" s="44">
        <v>0</v>
      </c>
      <c r="AJ118" s="44">
        <v>0</v>
      </c>
      <c r="AK118" s="44">
        <v>0</v>
      </c>
      <c r="AL118" s="44">
        <v>0</v>
      </c>
      <c r="AM118" s="44">
        <v>0</v>
      </c>
      <c r="AN118" s="44">
        <v>0</v>
      </c>
      <c r="AO118" s="44">
        <v>0</v>
      </c>
      <c r="AP118" s="44">
        <v>0</v>
      </c>
      <c r="AQ118" s="44">
        <v>0</v>
      </c>
      <c r="AR118" s="44">
        <v>0</v>
      </c>
      <c r="AS118" s="44"/>
      <c r="AT118" s="44">
        <f>SUM(P118:AR118)</f>
        <v>0</v>
      </c>
      <c r="AU118" s="44">
        <f t="shared" si="0"/>
        <v>0</v>
      </c>
      <c r="AV118" s="44">
        <f t="shared" si="1"/>
        <v>0</v>
      </c>
      <c r="AW118" s="44">
        <f>SUM(S118:T118)</f>
        <v>0</v>
      </c>
      <c r="AX118" s="44">
        <f t="shared" si="2"/>
        <v>0</v>
      </c>
      <c r="AY118" s="138">
        <f t="shared" si="7"/>
        <v>0</v>
      </c>
      <c r="AZ118" s="44">
        <f t="shared" si="4"/>
        <v>0</v>
      </c>
      <c r="BA118" s="44">
        <f t="shared" si="5"/>
        <v>0</v>
      </c>
      <c r="BB118" s="44">
        <v>0</v>
      </c>
      <c r="BC118" s="44">
        <f>SUM(AM118,AF118,AB118,Q118)</f>
        <v>0</v>
      </c>
      <c r="BD118" s="44">
        <f t="shared" si="6"/>
        <v>0</v>
      </c>
    </row>
    <row r="119" spans="1:56" ht="15.75" customHeight="1" x14ac:dyDescent="0.3">
      <c r="A119" s="44" t="s">
        <v>212</v>
      </c>
      <c r="B119" s="44" t="s">
        <v>1762</v>
      </c>
      <c r="C119" s="44" t="s">
        <v>1762</v>
      </c>
      <c r="D119" s="44">
        <v>2019</v>
      </c>
      <c r="E119" s="45">
        <v>43669</v>
      </c>
      <c r="F119" s="44" t="s">
        <v>19</v>
      </c>
      <c r="G119" s="44" t="s">
        <v>1745</v>
      </c>
      <c r="H119" s="44" t="s">
        <v>1698</v>
      </c>
      <c r="I119" s="44"/>
      <c r="J119" s="44">
        <v>0</v>
      </c>
      <c r="K119" s="44">
        <v>0</v>
      </c>
      <c r="L119" s="44">
        <v>0</v>
      </c>
      <c r="M119" s="44">
        <v>0</v>
      </c>
      <c r="N119" s="44">
        <v>0</v>
      </c>
      <c r="O119" s="44">
        <v>0</v>
      </c>
      <c r="P119" s="44">
        <v>0</v>
      </c>
      <c r="Q119" s="44">
        <v>0</v>
      </c>
      <c r="R119" s="44">
        <v>1</v>
      </c>
      <c r="S119" s="44">
        <v>0</v>
      </c>
      <c r="T119" s="44">
        <v>0</v>
      </c>
      <c r="U119" s="44">
        <v>0</v>
      </c>
      <c r="V119" s="44">
        <v>0</v>
      </c>
      <c r="W119" s="44">
        <v>0</v>
      </c>
      <c r="X119" s="44">
        <v>0</v>
      </c>
      <c r="Y119" s="44">
        <v>0</v>
      </c>
      <c r="Z119" s="44">
        <v>1</v>
      </c>
      <c r="AA119" s="44">
        <v>0</v>
      </c>
      <c r="AB119" s="44">
        <v>0</v>
      </c>
      <c r="AC119" s="44">
        <v>5</v>
      </c>
      <c r="AD119" s="44">
        <v>0</v>
      </c>
      <c r="AE119" s="44">
        <v>0</v>
      </c>
      <c r="AF119" s="44">
        <v>0</v>
      </c>
      <c r="AG119" s="44">
        <v>0</v>
      </c>
      <c r="AH119" s="44">
        <v>0</v>
      </c>
      <c r="AI119" s="44">
        <v>0</v>
      </c>
      <c r="AJ119" s="44">
        <v>0</v>
      </c>
      <c r="AK119" s="44">
        <v>0</v>
      </c>
      <c r="AL119" s="44">
        <v>0</v>
      </c>
      <c r="AM119" s="44">
        <v>0</v>
      </c>
      <c r="AN119" s="44">
        <v>1</v>
      </c>
      <c r="AO119" s="44">
        <v>0</v>
      </c>
      <c r="AP119" s="44">
        <v>0</v>
      </c>
      <c r="AQ119" s="44">
        <v>0</v>
      </c>
      <c r="AR119" s="44">
        <v>0</v>
      </c>
      <c r="AS119" s="44"/>
      <c r="AT119" s="44">
        <f>SUM(P119:AR119)</f>
        <v>8</v>
      </c>
      <c r="AU119" s="44">
        <f t="shared" si="0"/>
        <v>5</v>
      </c>
      <c r="AV119" s="44">
        <f t="shared" si="1"/>
        <v>1</v>
      </c>
      <c r="AW119" s="44">
        <f>SUM(S119:T119)</f>
        <v>0</v>
      </c>
      <c r="AX119" s="44">
        <f t="shared" si="2"/>
        <v>0</v>
      </c>
      <c r="AY119" s="138">
        <f t="shared" si="7"/>
        <v>1</v>
      </c>
      <c r="AZ119" s="44">
        <f t="shared" si="4"/>
        <v>0</v>
      </c>
      <c r="BA119" s="44">
        <f t="shared" si="5"/>
        <v>1</v>
      </c>
      <c r="BB119" s="44">
        <v>0</v>
      </c>
      <c r="BC119" s="44">
        <f>SUM(AM119,AF119,AB119,Q119)</f>
        <v>0</v>
      </c>
      <c r="BD119" s="44">
        <f t="shared" si="6"/>
        <v>8</v>
      </c>
    </row>
    <row r="120" spans="1:56" ht="15.75" customHeight="1" x14ac:dyDescent="0.3">
      <c r="A120" s="44" t="s">
        <v>212</v>
      </c>
      <c r="B120" s="44" t="s">
        <v>1762</v>
      </c>
      <c r="C120" s="44" t="s">
        <v>1762</v>
      </c>
      <c r="D120" s="44">
        <v>2019</v>
      </c>
      <c r="E120" s="45">
        <v>43669</v>
      </c>
      <c r="F120" s="44" t="s">
        <v>19</v>
      </c>
      <c r="G120" s="44" t="s">
        <v>1745</v>
      </c>
      <c r="H120" s="44" t="s">
        <v>1699</v>
      </c>
      <c r="I120" s="44"/>
      <c r="J120" s="44">
        <v>0</v>
      </c>
      <c r="K120" s="44">
        <v>0</v>
      </c>
      <c r="L120" s="44">
        <v>0</v>
      </c>
      <c r="M120" s="44">
        <v>0</v>
      </c>
      <c r="N120" s="44">
        <v>0</v>
      </c>
      <c r="O120" s="44">
        <v>0</v>
      </c>
      <c r="P120" s="44">
        <v>0</v>
      </c>
      <c r="Q120" s="44">
        <v>0</v>
      </c>
      <c r="R120" s="44">
        <v>1</v>
      </c>
      <c r="S120" s="44">
        <v>0</v>
      </c>
      <c r="T120" s="44">
        <v>8</v>
      </c>
      <c r="U120" s="44">
        <v>0</v>
      </c>
      <c r="V120" s="44">
        <v>0</v>
      </c>
      <c r="W120" s="44">
        <v>0</v>
      </c>
      <c r="X120" s="44">
        <v>0</v>
      </c>
      <c r="Y120" s="44">
        <v>0</v>
      </c>
      <c r="Z120" s="44">
        <v>1</v>
      </c>
      <c r="AA120" s="44">
        <v>0</v>
      </c>
      <c r="AB120" s="44">
        <v>0</v>
      </c>
      <c r="AC120" s="44">
        <v>3</v>
      </c>
      <c r="AD120" s="44">
        <v>4</v>
      </c>
      <c r="AE120" s="44">
        <v>0</v>
      </c>
      <c r="AF120" s="44">
        <v>0</v>
      </c>
      <c r="AG120" s="44">
        <v>0</v>
      </c>
      <c r="AH120" s="44">
        <v>0</v>
      </c>
      <c r="AI120" s="44">
        <v>0</v>
      </c>
      <c r="AJ120" s="44">
        <v>0</v>
      </c>
      <c r="AK120" s="44">
        <v>0</v>
      </c>
      <c r="AL120" s="44">
        <v>0</v>
      </c>
      <c r="AM120" s="44">
        <v>0</v>
      </c>
      <c r="AN120" s="44">
        <v>0</v>
      </c>
      <c r="AO120" s="44">
        <v>0</v>
      </c>
      <c r="AP120" s="44">
        <v>0</v>
      </c>
      <c r="AQ120" s="44">
        <v>0</v>
      </c>
      <c r="AR120" s="44">
        <v>6</v>
      </c>
      <c r="AS120" s="44"/>
      <c r="AT120" s="44">
        <f>SUM(P120:AR120)</f>
        <v>23</v>
      </c>
      <c r="AU120" s="44">
        <f t="shared" si="0"/>
        <v>3</v>
      </c>
      <c r="AV120" s="44">
        <f t="shared" si="1"/>
        <v>1</v>
      </c>
      <c r="AW120" s="44">
        <f>SUM(S120:T120)</f>
        <v>8</v>
      </c>
      <c r="AX120" s="44">
        <f t="shared" si="2"/>
        <v>6</v>
      </c>
      <c r="AY120" s="138">
        <f t="shared" si="7"/>
        <v>5</v>
      </c>
      <c r="AZ120" s="44">
        <f t="shared" si="4"/>
        <v>0</v>
      </c>
      <c r="BA120" s="44">
        <f t="shared" si="5"/>
        <v>0</v>
      </c>
      <c r="BB120" s="44">
        <v>0</v>
      </c>
      <c r="BC120" s="44">
        <f>SUM(AM120,AF120,AB120,Q120)</f>
        <v>0</v>
      </c>
      <c r="BD120" s="44">
        <f t="shared" si="6"/>
        <v>23</v>
      </c>
    </row>
    <row r="121" spans="1:56" ht="15.75" customHeight="1" x14ac:dyDescent="0.3">
      <c r="A121" s="44" t="s">
        <v>212</v>
      </c>
      <c r="B121" s="44" t="s">
        <v>1762</v>
      </c>
      <c r="C121" s="44" t="s">
        <v>1762</v>
      </c>
      <c r="D121" s="44">
        <v>2019</v>
      </c>
      <c r="E121" s="45">
        <v>43669</v>
      </c>
      <c r="F121" s="44" t="s">
        <v>19</v>
      </c>
      <c r="G121" s="44" t="s">
        <v>1745</v>
      </c>
      <c r="H121" s="44" t="s">
        <v>1700</v>
      </c>
      <c r="I121" s="44">
        <f>SUM(J121:AR121)</f>
        <v>10</v>
      </c>
      <c r="J121" s="44">
        <v>0</v>
      </c>
      <c r="K121" s="44">
        <v>0</v>
      </c>
      <c r="L121" s="44">
        <v>0</v>
      </c>
      <c r="M121" s="44">
        <v>0</v>
      </c>
      <c r="N121" s="44">
        <v>6</v>
      </c>
      <c r="O121" s="44">
        <v>4</v>
      </c>
      <c r="P121" s="44">
        <v>0</v>
      </c>
      <c r="Q121" s="44">
        <v>0</v>
      </c>
      <c r="R121" s="44">
        <v>0</v>
      </c>
      <c r="S121" s="44">
        <v>0</v>
      </c>
      <c r="T121" s="44">
        <v>0</v>
      </c>
      <c r="U121" s="44">
        <v>0</v>
      </c>
      <c r="V121" s="44">
        <v>0</v>
      </c>
      <c r="W121" s="44">
        <v>0</v>
      </c>
      <c r="X121" s="44">
        <v>0</v>
      </c>
      <c r="Y121" s="44">
        <v>0</v>
      </c>
      <c r="Z121" s="44">
        <v>0</v>
      </c>
      <c r="AA121" s="44">
        <v>0</v>
      </c>
      <c r="AB121" s="44">
        <v>0</v>
      </c>
      <c r="AC121" s="44">
        <v>0</v>
      </c>
      <c r="AD121" s="44">
        <v>0</v>
      </c>
      <c r="AE121" s="44">
        <v>0</v>
      </c>
      <c r="AF121" s="44">
        <v>0</v>
      </c>
      <c r="AG121" s="44">
        <v>0</v>
      </c>
      <c r="AH121" s="44">
        <v>0</v>
      </c>
      <c r="AI121" s="44">
        <v>0</v>
      </c>
      <c r="AJ121" s="44">
        <v>0</v>
      </c>
      <c r="AK121" s="44">
        <v>0</v>
      </c>
      <c r="AL121" s="44">
        <v>0</v>
      </c>
      <c r="AM121" s="44">
        <v>0</v>
      </c>
      <c r="AN121" s="44">
        <v>0</v>
      </c>
      <c r="AO121" s="44">
        <v>0</v>
      </c>
      <c r="AP121" s="44">
        <v>0</v>
      </c>
      <c r="AQ121" s="44">
        <v>0</v>
      </c>
      <c r="AR121" s="44">
        <v>0</v>
      </c>
      <c r="AS121" s="44"/>
      <c r="AT121" s="44">
        <f>SUM(P121:AR121)</f>
        <v>0</v>
      </c>
      <c r="AU121" s="44">
        <f t="shared" si="0"/>
        <v>0</v>
      </c>
      <c r="AV121" s="44">
        <f t="shared" si="1"/>
        <v>0</v>
      </c>
      <c r="AW121" s="44">
        <f>SUM(S121:T121)</f>
        <v>0</v>
      </c>
      <c r="AX121" s="44">
        <f t="shared" si="2"/>
        <v>0</v>
      </c>
      <c r="AY121" s="138">
        <f t="shared" si="7"/>
        <v>0</v>
      </c>
      <c r="AZ121" s="44">
        <f t="shared" si="4"/>
        <v>0</v>
      </c>
      <c r="BA121" s="44">
        <f t="shared" si="5"/>
        <v>0</v>
      </c>
      <c r="BB121" s="44">
        <v>0</v>
      </c>
      <c r="BC121" s="44">
        <f>SUM(AM121,AF121,AB121,Q121)</f>
        <v>0</v>
      </c>
      <c r="BD121" s="44">
        <f t="shared" si="6"/>
        <v>0</v>
      </c>
    </row>
    <row r="122" spans="1:56" ht="15.75" customHeight="1" x14ac:dyDescent="0.3">
      <c r="A122" s="44" t="s">
        <v>212</v>
      </c>
      <c r="B122" s="44" t="s">
        <v>1762</v>
      </c>
      <c r="C122" s="44" t="s">
        <v>1762</v>
      </c>
      <c r="D122" s="44">
        <v>2019</v>
      </c>
      <c r="E122" s="45">
        <v>43669</v>
      </c>
      <c r="F122" s="44" t="s">
        <v>19</v>
      </c>
      <c r="G122" s="44" t="s">
        <v>1747</v>
      </c>
      <c r="H122" s="44" t="s">
        <v>1698</v>
      </c>
      <c r="I122" s="44"/>
      <c r="J122" s="44">
        <v>0</v>
      </c>
      <c r="K122" s="44">
        <v>0</v>
      </c>
      <c r="L122" s="44">
        <v>0</v>
      </c>
      <c r="M122" s="44">
        <v>0</v>
      </c>
      <c r="N122" s="44">
        <v>0</v>
      </c>
      <c r="O122" s="44">
        <v>0</v>
      </c>
      <c r="P122" s="44">
        <v>0</v>
      </c>
      <c r="Q122" s="44">
        <v>0</v>
      </c>
      <c r="R122" s="44">
        <v>9</v>
      </c>
      <c r="S122" s="44">
        <v>0</v>
      </c>
      <c r="T122" s="44">
        <v>0</v>
      </c>
      <c r="U122" s="44">
        <v>0</v>
      </c>
      <c r="V122" s="44">
        <v>0</v>
      </c>
      <c r="W122" s="44">
        <v>0</v>
      </c>
      <c r="X122" s="44">
        <v>0</v>
      </c>
      <c r="Y122" s="44">
        <v>0</v>
      </c>
      <c r="Z122" s="44">
        <v>0</v>
      </c>
      <c r="AA122" s="44">
        <v>0</v>
      </c>
      <c r="AB122" s="44">
        <v>1</v>
      </c>
      <c r="AC122" s="44">
        <v>2</v>
      </c>
      <c r="AD122" s="44">
        <v>1</v>
      </c>
      <c r="AE122" s="44">
        <v>0</v>
      </c>
      <c r="AF122" s="44">
        <v>0</v>
      </c>
      <c r="AG122" s="44">
        <v>0</v>
      </c>
      <c r="AH122" s="44">
        <v>0</v>
      </c>
      <c r="AI122" s="44">
        <v>0</v>
      </c>
      <c r="AJ122" s="44">
        <v>0</v>
      </c>
      <c r="AK122" s="44">
        <v>0</v>
      </c>
      <c r="AL122" s="44">
        <v>0</v>
      </c>
      <c r="AM122" s="44">
        <v>0</v>
      </c>
      <c r="AN122" s="44">
        <v>1</v>
      </c>
      <c r="AO122" s="44">
        <v>0</v>
      </c>
      <c r="AP122" s="44">
        <v>2</v>
      </c>
      <c r="AQ122" s="44">
        <v>0</v>
      </c>
      <c r="AR122" s="44">
        <v>0</v>
      </c>
      <c r="AS122" s="44"/>
      <c r="AT122" s="44">
        <f>SUM(P122:AR122)</f>
        <v>16</v>
      </c>
      <c r="AU122" s="44">
        <f t="shared" si="0"/>
        <v>2</v>
      </c>
      <c r="AV122" s="44">
        <f t="shared" si="1"/>
        <v>9</v>
      </c>
      <c r="AW122" s="44">
        <f>SUM(S122:T122)</f>
        <v>0</v>
      </c>
      <c r="AX122" s="44">
        <f t="shared" si="2"/>
        <v>0</v>
      </c>
      <c r="AY122" s="138">
        <f t="shared" si="7"/>
        <v>1</v>
      </c>
      <c r="AZ122" s="44">
        <f t="shared" si="4"/>
        <v>2</v>
      </c>
      <c r="BA122" s="44">
        <f t="shared" si="5"/>
        <v>1</v>
      </c>
      <c r="BB122" s="44">
        <v>0</v>
      </c>
      <c r="BC122" s="44">
        <f>SUM(AM122,AF122,AB122,Q122)</f>
        <v>1</v>
      </c>
      <c r="BD122" s="44">
        <f t="shared" si="6"/>
        <v>15</v>
      </c>
    </row>
    <row r="123" spans="1:56" ht="15.75" customHeight="1" x14ac:dyDescent="0.3">
      <c r="A123" s="44" t="s">
        <v>212</v>
      </c>
      <c r="B123" s="44" t="s">
        <v>1762</v>
      </c>
      <c r="C123" s="44" t="s">
        <v>1762</v>
      </c>
      <c r="D123" s="44">
        <v>2019</v>
      </c>
      <c r="E123" s="45">
        <v>43669</v>
      </c>
      <c r="F123" s="44" t="s">
        <v>19</v>
      </c>
      <c r="G123" s="44" t="s">
        <v>1747</v>
      </c>
      <c r="H123" s="44" t="s">
        <v>1699</v>
      </c>
      <c r="I123" s="44"/>
      <c r="J123" s="44">
        <v>0</v>
      </c>
      <c r="K123" s="44">
        <v>0</v>
      </c>
      <c r="L123" s="44">
        <v>0</v>
      </c>
      <c r="M123" s="44">
        <v>0</v>
      </c>
      <c r="N123" s="44">
        <v>0</v>
      </c>
      <c r="O123" s="44">
        <v>0</v>
      </c>
      <c r="P123" s="44">
        <v>0</v>
      </c>
      <c r="Q123" s="44">
        <v>0</v>
      </c>
      <c r="R123" s="44">
        <v>0</v>
      </c>
      <c r="S123" s="44">
        <v>0</v>
      </c>
      <c r="T123" s="44">
        <v>0</v>
      </c>
      <c r="U123" s="44">
        <v>0</v>
      </c>
      <c r="V123" s="44">
        <v>0</v>
      </c>
      <c r="W123" s="44">
        <v>0</v>
      </c>
      <c r="X123" s="44">
        <v>0</v>
      </c>
      <c r="Y123" s="44">
        <v>0</v>
      </c>
      <c r="Z123" s="44">
        <v>2</v>
      </c>
      <c r="AA123" s="44">
        <v>0</v>
      </c>
      <c r="AB123" s="44">
        <v>2</v>
      </c>
      <c r="AC123" s="44">
        <v>0</v>
      </c>
      <c r="AD123" s="44">
        <v>0</v>
      </c>
      <c r="AE123" s="44">
        <v>0</v>
      </c>
      <c r="AF123" s="44">
        <v>0</v>
      </c>
      <c r="AG123" s="44">
        <v>0</v>
      </c>
      <c r="AH123" s="44">
        <v>0</v>
      </c>
      <c r="AI123" s="44">
        <v>0</v>
      </c>
      <c r="AJ123" s="44">
        <v>0</v>
      </c>
      <c r="AK123" s="44">
        <v>0</v>
      </c>
      <c r="AL123" s="44">
        <v>0</v>
      </c>
      <c r="AM123" s="44">
        <v>0</v>
      </c>
      <c r="AN123" s="44">
        <v>0</v>
      </c>
      <c r="AO123" s="44">
        <v>0</v>
      </c>
      <c r="AP123" s="44">
        <v>0</v>
      </c>
      <c r="AQ123" s="44">
        <v>0</v>
      </c>
      <c r="AR123" s="44">
        <v>9</v>
      </c>
      <c r="AS123" s="44"/>
      <c r="AT123" s="44">
        <f>SUM(P123:AR123)</f>
        <v>13</v>
      </c>
      <c r="AU123" s="44">
        <f t="shared" si="0"/>
        <v>0</v>
      </c>
      <c r="AV123" s="44">
        <f t="shared" si="1"/>
        <v>0</v>
      </c>
      <c r="AW123" s="44">
        <f>SUM(S123:T123)</f>
        <v>0</v>
      </c>
      <c r="AX123" s="44">
        <f t="shared" si="2"/>
        <v>9</v>
      </c>
      <c r="AY123" s="138">
        <f t="shared" si="7"/>
        <v>2</v>
      </c>
      <c r="AZ123" s="44">
        <f t="shared" si="4"/>
        <v>0</v>
      </c>
      <c r="BA123" s="44">
        <f t="shared" si="5"/>
        <v>0</v>
      </c>
      <c r="BB123" s="44">
        <v>0</v>
      </c>
      <c r="BC123" s="44">
        <f>SUM(AM123,AF123,AB123,Q123)</f>
        <v>2</v>
      </c>
      <c r="BD123" s="44">
        <f t="shared" si="6"/>
        <v>11</v>
      </c>
    </row>
    <row r="124" spans="1:56" ht="15.75" customHeight="1" x14ac:dyDescent="0.3">
      <c r="A124" s="44" t="s">
        <v>212</v>
      </c>
      <c r="B124" s="44" t="s">
        <v>1762</v>
      </c>
      <c r="C124" s="44" t="s">
        <v>1762</v>
      </c>
      <c r="D124" s="44">
        <v>2019</v>
      </c>
      <c r="E124" s="45">
        <v>43669</v>
      </c>
      <c r="F124" s="44" t="s">
        <v>19</v>
      </c>
      <c r="G124" s="44" t="s">
        <v>1747</v>
      </c>
      <c r="H124" s="44" t="s">
        <v>1700</v>
      </c>
      <c r="I124" s="44">
        <f>SUM(J124:AR124)</f>
        <v>10</v>
      </c>
      <c r="J124" s="44">
        <v>0</v>
      </c>
      <c r="K124" s="44">
        <v>0</v>
      </c>
      <c r="L124" s="44">
        <v>2</v>
      </c>
      <c r="M124" s="44">
        <v>0</v>
      </c>
      <c r="N124" s="44">
        <v>7</v>
      </c>
      <c r="O124" s="44">
        <v>1</v>
      </c>
      <c r="P124" s="44">
        <v>0</v>
      </c>
      <c r="Q124" s="44">
        <v>0</v>
      </c>
      <c r="R124" s="44">
        <v>0</v>
      </c>
      <c r="S124" s="44">
        <v>0</v>
      </c>
      <c r="T124" s="44">
        <v>0</v>
      </c>
      <c r="U124" s="44">
        <v>0</v>
      </c>
      <c r="V124" s="44">
        <v>0</v>
      </c>
      <c r="W124" s="44">
        <v>0</v>
      </c>
      <c r="X124" s="44">
        <v>0</v>
      </c>
      <c r="Y124" s="44">
        <v>0</v>
      </c>
      <c r="Z124" s="44">
        <v>0</v>
      </c>
      <c r="AA124" s="44">
        <v>0</v>
      </c>
      <c r="AB124" s="44">
        <v>0</v>
      </c>
      <c r="AC124" s="44">
        <v>0</v>
      </c>
      <c r="AD124" s="44">
        <v>0</v>
      </c>
      <c r="AE124" s="44">
        <v>0</v>
      </c>
      <c r="AF124" s="44">
        <v>0</v>
      </c>
      <c r="AG124" s="44">
        <v>0</v>
      </c>
      <c r="AH124" s="44">
        <v>0</v>
      </c>
      <c r="AI124" s="44">
        <v>0</v>
      </c>
      <c r="AJ124" s="44">
        <v>0</v>
      </c>
      <c r="AK124" s="44">
        <v>0</v>
      </c>
      <c r="AL124" s="44">
        <v>0</v>
      </c>
      <c r="AM124" s="44">
        <v>0</v>
      </c>
      <c r="AN124" s="44">
        <v>0</v>
      </c>
      <c r="AO124" s="44">
        <v>0</v>
      </c>
      <c r="AP124" s="44">
        <v>0</v>
      </c>
      <c r="AQ124" s="44">
        <v>0</v>
      </c>
      <c r="AR124" s="44">
        <v>0</v>
      </c>
      <c r="AS124" s="44"/>
      <c r="AT124" s="44">
        <f>SUM(P124:AR124)</f>
        <v>0</v>
      </c>
      <c r="AU124" s="44">
        <f t="shared" si="0"/>
        <v>0</v>
      </c>
      <c r="AV124" s="44">
        <f t="shared" si="1"/>
        <v>0</v>
      </c>
      <c r="AW124" s="44">
        <f>SUM(S124:T124)</f>
        <v>0</v>
      </c>
      <c r="AX124" s="44">
        <f t="shared" si="2"/>
        <v>0</v>
      </c>
      <c r="AY124" s="138">
        <f t="shared" si="7"/>
        <v>0</v>
      </c>
      <c r="AZ124" s="44">
        <f t="shared" si="4"/>
        <v>0</v>
      </c>
      <c r="BA124" s="44">
        <f t="shared" si="5"/>
        <v>0</v>
      </c>
      <c r="BB124" s="44">
        <v>0</v>
      </c>
      <c r="BC124" s="44">
        <f>SUM(AM124,AF124,AB124,Q124)</f>
        <v>0</v>
      </c>
      <c r="BD124" s="44">
        <f t="shared" si="6"/>
        <v>0</v>
      </c>
    </row>
    <row r="125" spans="1:56" ht="15.75" customHeight="1" x14ac:dyDescent="0.3">
      <c r="A125" s="44" t="s">
        <v>212</v>
      </c>
      <c r="B125" s="44" t="s">
        <v>1762</v>
      </c>
      <c r="C125" s="44" t="s">
        <v>1762</v>
      </c>
      <c r="D125" s="44">
        <v>2019</v>
      </c>
      <c r="E125" s="45">
        <v>43669</v>
      </c>
      <c r="F125" s="44" t="s">
        <v>19</v>
      </c>
      <c r="G125" s="44" t="s">
        <v>1748</v>
      </c>
      <c r="H125" s="44" t="s">
        <v>1698</v>
      </c>
      <c r="I125" s="44"/>
      <c r="J125" s="44">
        <v>0</v>
      </c>
      <c r="K125" s="44">
        <v>0</v>
      </c>
      <c r="L125" s="44">
        <v>0</v>
      </c>
      <c r="M125" s="44">
        <v>0</v>
      </c>
      <c r="N125" s="44">
        <v>0</v>
      </c>
      <c r="O125" s="44">
        <v>0</v>
      </c>
      <c r="P125" s="44">
        <v>0</v>
      </c>
      <c r="Q125" s="44">
        <v>0</v>
      </c>
      <c r="R125" s="44">
        <v>5</v>
      </c>
      <c r="S125" s="44">
        <v>0</v>
      </c>
      <c r="T125" s="44">
        <v>0</v>
      </c>
      <c r="U125" s="44">
        <v>0</v>
      </c>
      <c r="V125" s="44">
        <v>0</v>
      </c>
      <c r="W125" s="44">
        <v>0</v>
      </c>
      <c r="X125" s="44">
        <v>0</v>
      </c>
      <c r="Y125" s="44">
        <v>0</v>
      </c>
      <c r="Z125" s="44">
        <v>1</v>
      </c>
      <c r="AA125" s="44">
        <v>0</v>
      </c>
      <c r="AB125" s="44">
        <v>0</v>
      </c>
      <c r="AC125" s="44">
        <v>7</v>
      </c>
      <c r="AD125" s="44">
        <v>0</v>
      </c>
      <c r="AE125" s="44">
        <v>0</v>
      </c>
      <c r="AF125" s="44">
        <v>0</v>
      </c>
      <c r="AG125" s="44">
        <v>0</v>
      </c>
      <c r="AH125" s="44">
        <v>0</v>
      </c>
      <c r="AI125" s="44">
        <v>0</v>
      </c>
      <c r="AJ125" s="44">
        <v>0</v>
      </c>
      <c r="AK125" s="44">
        <v>0</v>
      </c>
      <c r="AL125" s="44">
        <v>0</v>
      </c>
      <c r="AM125" s="44">
        <v>0</v>
      </c>
      <c r="AN125" s="44">
        <v>0</v>
      </c>
      <c r="AO125" s="44">
        <v>0</v>
      </c>
      <c r="AP125" s="44">
        <v>0</v>
      </c>
      <c r="AQ125" s="44">
        <v>0</v>
      </c>
      <c r="AR125" s="44">
        <v>0</v>
      </c>
      <c r="AS125" s="44"/>
      <c r="AT125" s="44">
        <f>SUM(P125:AR125)</f>
        <v>13</v>
      </c>
      <c r="AU125" s="44">
        <f t="shared" si="0"/>
        <v>7</v>
      </c>
      <c r="AV125" s="44">
        <f t="shared" si="1"/>
        <v>5</v>
      </c>
      <c r="AW125" s="44">
        <f>SUM(S125:T125)</f>
        <v>0</v>
      </c>
      <c r="AX125" s="44">
        <f t="shared" si="2"/>
        <v>0</v>
      </c>
      <c r="AY125" s="138">
        <f t="shared" si="7"/>
        <v>1</v>
      </c>
      <c r="AZ125" s="44">
        <f t="shared" si="4"/>
        <v>0</v>
      </c>
      <c r="BA125" s="44">
        <f t="shared" si="5"/>
        <v>0</v>
      </c>
      <c r="BB125" s="44">
        <v>0</v>
      </c>
      <c r="BC125" s="44">
        <f>SUM(AM125,AF125,AB125,Q125)</f>
        <v>0</v>
      </c>
      <c r="BD125" s="44">
        <f t="shared" si="6"/>
        <v>13</v>
      </c>
    </row>
    <row r="126" spans="1:56" ht="15.75" customHeight="1" x14ac:dyDescent="0.3">
      <c r="A126" s="44" t="s">
        <v>212</v>
      </c>
      <c r="B126" s="44" t="s">
        <v>1762</v>
      </c>
      <c r="C126" s="44" t="s">
        <v>1762</v>
      </c>
      <c r="D126" s="44">
        <v>2019</v>
      </c>
      <c r="E126" s="45">
        <v>43669</v>
      </c>
      <c r="F126" s="44" t="s">
        <v>19</v>
      </c>
      <c r="G126" s="44" t="s">
        <v>1748</v>
      </c>
      <c r="H126" s="44" t="s">
        <v>1699</v>
      </c>
      <c r="I126" s="44"/>
      <c r="J126" s="44">
        <v>0</v>
      </c>
      <c r="K126" s="44">
        <v>0</v>
      </c>
      <c r="L126" s="44">
        <v>0</v>
      </c>
      <c r="M126" s="44">
        <v>0</v>
      </c>
      <c r="N126" s="44">
        <v>0</v>
      </c>
      <c r="O126" s="44">
        <v>0</v>
      </c>
      <c r="P126" s="44">
        <v>0</v>
      </c>
      <c r="Q126" s="44">
        <v>0</v>
      </c>
      <c r="R126" s="44">
        <v>0</v>
      </c>
      <c r="S126" s="44">
        <v>0</v>
      </c>
      <c r="T126" s="44">
        <v>0</v>
      </c>
      <c r="U126" s="44">
        <v>5</v>
      </c>
      <c r="V126" s="44">
        <v>0</v>
      </c>
      <c r="W126" s="44">
        <v>0</v>
      </c>
      <c r="X126" s="44">
        <v>0</v>
      </c>
      <c r="Y126" s="44">
        <v>0</v>
      </c>
      <c r="Z126" s="44">
        <v>4</v>
      </c>
      <c r="AA126" s="44">
        <v>0</v>
      </c>
      <c r="AB126" s="44">
        <v>0</v>
      </c>
      <c r="AC126" s="44">
        <v>1</v>
      </c>
      <c r="AD126" s="44">
        <v>0</v>
      </c>
      <c r="AE126" s="44">
        <v>0</v>
      </c>
      <c r="AF126" s="44">
        <v>0</v>
      </c>
      <c r="AG126" s="44">
        <v>0</v>
      </c>
      <c r="AH126" s="44">
        <v>0</v>
      </c>
      <c r="AI126" s="44">
        <v>0</v>
      </c>
      <c r="AJ126" s="44">
        <v>0</v>
      </c>
      <c r="AK126" s="44">
        <v>0</v>
      </c>
      <c r="AL126" s="44">
        <v>0</v>
      </c>
      <c r="AM126" s="44">
        <v>0</v>
      </c>
      <c r="AN126" s="44">
        <v>0</v>
      </c>
      <c r="AO126" s="44">
        <v>0</v>
      </c>
      <c r="AP126" s="44">
        <v>0</v>
      </c>
      <c r="AQ126" s="44">
        <v>0</v>
      </c>
      <c r="AR126" s="44">
        <v>5</v>
      </c>
      <c r="AS126" s="44"/>
      <c r="AT126" s="44">
        <f>SUM(P126:AR126)</f>
        <v>15</v>
      </c>
      <c r="AU126" s="44">
        <f t="shared" si="0"/>
        <v>6</v>
      </c>
      <c r="AV126" s="44">
        <f t="shared" si="1"/>
        <v>0</v>
      </c>
      <c r="AW126" s="44">
        <f>SUM(S126:T126)</f>
        <v>0</v>
      </c>
      <c r="AX126" s="44">
        <f t="shared" si="2"/>
        <v>5</v>
      </c>
      <c r="AY126" s="138">
        <f t="shared" si="7"/>
        <v>4</v>
      </c>
      <c r="AZ126" s="44">
        <f t="shared" si="4"/>
        <v>0</v>
      </c>
      <c r="BA126" s="44">
        <f t="shared" si="5"/>
        <v>0</v>
      </c>
      <c r="BB126" s="44">
        <v>0</v>
      </c>
      <c r="BC126" s="44">
        <f>SUM(AM126,AF126,AB126,Q126)</f>
        <v>0</v>
      </c>
      <c r="BD126" s="44">
        <f t="shared" si="6"/>
        <v>15</v>
      </c>
    </row>
    <row r="127" spans="1:56" ht="15.75" customHeight="1" x14ac:dyDescent="0.3">
      <c r="A127" s="44" t="s">
        <v>212</v>
      </c>
      <c r="B127" s="44" t="s">
        <v>1762</v>
      </c>
      <c r="C127" s="44" t="s">
        <v>1762</v>
      </c>
      <c r="D127" s="44">
        <v>2019</v>
      </c>
      <c r="E127" s="45">
        <v>43669</v>
      </c>
      <c r="F127" s="44" t="s">
        <v>19</v>
      </c>
      <c r="G127" s="44" t="s">
        <v>1748</v>
      </c>
      <c r="H127" s="44" t="s">
        <v>1700</v>
      </c>
      <c r="I127" s="44">
        <f>SUM(J127:AR127)</f>
        <v>10</v>
      </c>
      <c r="J127" s="44">
        <v>0</v>
      </c>
      <c r="K127" s="44">
        <v>0</v>
      </c>
      <c r="L127" s="44">
        <v>0</v>
      </c>
      <c r="M127" s="44">
        <v>0</v>
      </c>
      <c r="N127" s="44">
        <v>5</v>
      </c>
      <c r="O127" s="44">
        <v>5</v>
      </c>
      <c r="P127" s="44">
        <v>0</v>
      </c>
      <c r="Q127" s="44">
        <v>0</v>
      </c>
      <c r="R127" s="44">
        <v>0</v>
      </c>
      <c r="S127" s="44">
        <v>0</v>
      </c>
      <c r="T127" s="44">
        <v>0</v>
      </c>
      <c r="U127" s="44">
        <v>0</v>
      </c>
      <c r="V127" s="44">
        <v>0</v>
      </c>
      <c r="W127" s="44">
        <v>0</v>
      </c>
      <c r="X127" s="44">
        <v>0</v>
      </c>
      <c r="Y127" s="44">
        <v>0</v>
      </c>
      <c r="Z127" s="44">
        <v>0</v>
      </c>
      <c r="AA127" s="44">
        <v>0</v>
      </c>
      <c r="AB127" s="44">
        <v>0</v>
      </c>
      <c r="AC127" s="44">
        <v>0</v>
      </c>
      <c r="AD127" s="44">
        <v>0</v>
      </c>
      <c r="AE127" s="44">
        <v>0</v>
      </c>
      <c r="AF127" s="44">
        <v>0</v>
      </c>
      <c r="AG127" s="44">
        <v>0</v>
      </c>
      <c r="AH127" s="44">
        <v>0</v>
      </c>
      <c r="AI127" s="44">
        <v>0</v>
      </c>
      <c r="AJ127" s="44">
        <v>0</v>
      </c>
      <c r="AK127" s="44">
        <v>0</v>
      </c>
      <c r="AL127" s="44">
        <v>0</v>
      </c>
      <c r="AM127" s="44">
        <v>0</v>
      </c>
      <c r="AN127" s="44">
        <v>0</v>
      </c>
      <c r="AO127" s="44">
        <v>0</v>
      </c>
      <c r="AP127" s="44">
        <v>0</v>
      </c>
      <c r="AQ127" s="44">
        <v>0</v>
      </c>
      <c r="AR127" s="44">
        <v>0</v>
      </c>
      <c r="AS127" s="44"/>
      <c r="AT127" s="44">
        <f>SUM(P127:AR127)</f>
        <v>0</v>
      </c>
      <c r="AU127" s="44">
        <f t="shared" si="0"/>
        <v>0</v>
      </c>
      <c r="AV127" s="44">
        <f t="shared" si="1"/>
        <v>0</v>
      </c>
      <c r="AW127" s="44">
        <f>SUM(S127:T127)</f>
        <v>0</v>
      </c>
      <c r="AX127" s="44">
        <f t="shared" si="2"/>
        <v>0</v>
      </c>
      <c r="AY127" s="138">
        <f t="shared" si="7"/>
        <v>0</v>
      </c>
      <c r="AZ127" s="44">
        <f t="shared" si="4"/>
        <v>0</v>
      </c>
      <c r="BA127" s="44">
        <f t="shared" si="5"/>
        <v>0</v>
      </c>
      <c r="BB127" s="44">
        <v>0</v>
      </c>
      <c r="BC127" s="44">
        <f>SUM(AM127,AF127,AB127,Q127)</f>
        <v>0</v>
      </c>
      <c r="BD127" s="44">
        <f t="shared" si="6"/>
        <v>0</v>
      </c>
    </row>
    <row r="128" spans="1:56" ht="15.75" customHeight="1" x14ac:dyDescent="0.3">
      <c r="A128" s="44" t="s">
        <v>212</v>
      </c>
      <c r="B128" s="44" t="s">
        <v>805</v>
      </c>
      <c r="C128" s="44" t="s">
        <v>805</v>
      </c>
      <c r="D128" s="44">
        <v>2019</v>
      </c>
      <c r="E128" s="45">
        <v>43669</v>
      </c>
      <c r="F128" s="44" t="s">
        <v>137</v>
      </c>
      <c r="G128" s="44" t="s">
        <v>1741</v>
      </c>
      <c r="H128" s="44" t="s">
        <v>1698</v>
      </c>
      <c r="I128" s="44"/>
      <c r="J128" s="44">
        <v>0</v>
      </c>
      <c r="K128" s="44">
        <v>0</v>
      </c>
      <c r="L128" s="44">
        <v>0</v>
      </c>
      <c r="M128" s="44">
        <v>0</v>
      </c>
      <c r="N128" s="44">
        <v>0</v>
      </c>
      <c r="O128" s="44">
        <v>0</v>
      </c>
      <c r="P128" s="44">
        <v>0</v>
      </c>
      <c r="Q128" s="44">
        <v>0</v>
      </c>
      <c r="R128" s="44">
        <v>1</v>
      </c>
      <c r="S128" s="44">
        <v>0</v>
      </c>
      <c r="T128" s="44">
        <v>0</v>
      </c>
      <c r="U128" s="44">
        <v>1</v>
      </c>
      <c r="V128" s="44">
        <v>0</v>
      </c>
      <c r="W128" s="44">
        <v>0</v>
      </c>
      <c r="X128" s="44">
        <v>0</v>
      </c>
      <c r="Y128" s="44">
        <v>0</v>
      </c>
      <c r="Z128" s="44">
        <v>0</v>
      </c>
      <c r="AA128" s="44">
        <v>0</v>
      </c>
      <c r="AB128" s="44">
        <v>0</v>
      </c>
      <c r="AC128" s="44">
        <v>9</v>
      </c>
      <c r="AD128" s="44">
        <v>0</v>
      </c>
      <c r="AE128" s="44">
        <v>0</v>
      </c>
      <c r="AF128" s="44">
        <v>0</v>
      </c>
      <c r="AG128" s="44">
        <v>0</v>
      </c>
      <c r="AH128" s="44">
        <v>0</v>
      </c>
      <c r="AI128" s="44">
        <v>0</v>
      </c>
      <c r="AJ128" s="44">
        <v>0</v>
      </c>
      <c r="AK128" s="44">
        <v>0</v>
      </c>
      <c r="AL128" s="44">
        <v>0</v>
      </c>
      <c r="AM128" s="44">
        <v>0</v>
      </c>
      <c r="AN128" s="44">
        <v>0</v>
      </c>
      <c r="AO128" s="44">
        <v>0</v>
      </c>
      <c r="AP128" s="44">
        <v>0</v>
      </c>
      <c r="AQ128" s="44">
        <v>0</v>
      </c>
      <c r="AR128" s="44">
        <v>0</v>
      </c>
      <c r="AS128" s="44"/>
      <c r="AT128" s="44">
        <f>SUM(P128:AR128)</f>
        <v>11</v>
      </c>
      <c r="AU128" s="44">
        <f t="shared" si="0"/>
        <v>10</v>
      </c>
      <c r="AV128" s="44">
        <f t="shared" si="1"/>
        <v>1</v>
      </c>
      <c r="AW128" s="44">
        <f>SUM(S128:T128)</f>
        <v>0</v>
      </c>
      <c r="AX128" s="44">
        <f t="shared" si="2"/>
        <v>0</v>
      </c>
      <c r="AY128" s="138">
        <f t="shared" si="7"/>
        <v>0</v>
      </c>
      <c r="AZ128" s="44">
        <f t="shared" si="4"/>
        <v>0</v>
      </c>
      <c r="BA128" s="44">
        <f t="shared" si="5"/>
        <v>0</v>
      </c>
      <c r="BB128" s="44">
        <v>0</v>
      </c>
      <c r="BC128" s="44">
        <f>SUM(AM128,AF128,AB128,Q128)</f>
        <v>0</v>
      </c>
      <c r="BD128" s="44">
        <f t="shared" si="6"/>
        <v>11</v>
      </c>
    </row>
    <row r="129" spans="1:56" ht="15.75" customHeight="1" x14ac:dyDescent="0.3">
      <c r="A129" s="44" t="s">
        <v>212</v>
      </c>
      <c r="B129" s="44" t="s">
        <v>805</v>
      </c>
      <c r="C129" s="44" t="s">
        <v>805</v>
      </c>
      <c r="D129" s="44">
        <v>2019</v>
      </c>
      <c r="E129" s="45">
        <v>43669</v>
      </c>
      <c r="F129" s="44" t="s">
        <v>137</v>
      </c>
      <c r="G129" s="44" t="s">
        <v>1741</v>
      </c>
      <c r="H129" s="44" t="s">
        <v>1699</v>
      </c>
      <c r="I129" s="44"/>
      <c r="J129" s="44">
        <v>0</v>
      </c>
      <c r="K129" s="44">
        <v>0</v>
      </c>
      <c r="L129" s="44">
        <v>0</v>
      </c>
      <c r="M129" s="44">
        <v>0</v>
      </c>
      <c r="N129" s="44">
        <v>0</v>
      </c>
      <c r="O129" s="44">
        <v>0</v>
      </c>
      <c r="P129" s="44">
        <v>1</v>
      </c>
      <c r="Q129" s="44">
        <v>0</v>
      </c>
      <c r="R129" s="44">
        <v>1</v>
      </c>
      <c r="S129" s="44">
        <v>5</v>
      </c>
      <c r="T129" s="44">
        <v>0</v>
      </c>
      <c r="U129" s="44">
        <v>0</v>
      </c>
      <c r="V129" s="44">
        <v>0</v>
      </c>
      <c r="W129" s="44">
        <v>0</v>
      </c>
      <c r="X129" s="44">
        <v>0</v>
      </c>
      <c r="Y129" s="44">
        <v>0</v>
      </c>
      <c r="Z129" s="44">
        <v>0</v>
      </c>
      <c r="AA129" s="44">
        <v>0</v>
      </c>
      <c r="AB129" s="44">
        <v>0</v>
      </c>
      <c r="AC129" s="44">
        <v>0</v>
      </c>
      <c r="AD129" s="44">
        <v>1</v>
      </c>
      <c r="AE129" s="44">
        <v>2</v>
      </c>
      <c r="AF129" s="44">
        <v>0</v>
      </c>
      <c r="AG129" s="44">
        <v>0</v>
      </c>
      <c r="AH129" s="44">
        <v>0</v>
      </c>
      <c r="AI129" s="44">
        <v>0</v>
      </c>
      <c r="AJ129" s="44">
        <v>0</v>
      </c>
      <c r="AK129" s="44">
        <v>0</v>
      </c>
      <c r="AL129" s="44">
        <v>0</v>
      </c>
      <c r="AM129" s="44">
        <v>0</v>
      </c>
      <c r="AN129" s="44">
        <v>0</v>
      </c>
      <c r="AO129" s="44">
        <v>0</v>
      </c>
      <c r="AP129" s="44">
        <v>0</v>
      </c>
      <c r="AQ129" s="44">
        <v>0</v>
      </c>
      <c r="AR129" s="44">
        <v>0</v>
      </c>
      <c r="AS129" s="44"/>
      <c r="AT129" s="44">
        <f>SUM(P129:AR129)</f>
        <v>10</v>
      </c>
      <c r="AU129" s="44">
        <f t="shared" si="0"/>
        <v>2</v>
      </c>
      <c r="AV129" s="44">
        <f t="shared" si="1"/>
        <v>1</v>
      </c>
      <c r="AW129" s="44">
        <f>SUM(S129:T129)</f>
        <v>5</v>
      </c>
      <c r="AX129" s="44">
        <f t="shared" si="2"/>
        <v>0</v>
      </c>
      <c r="AY129" s="138">
        <f t="shared" si="7"/>
        <v>2</v>
      </c>
      <c r="AZ129" s="44">
        <f t="shared" si="4"/>
        <v>0</v>
      </c>
      <c r="BA129" s="44">
        <f t="shared" si="5"/>
        <v>0</v>
      </c>
      <c r="BB129" s="44">
        <v>0</v>
      </c>
      <c r="BC129" s="44">
        <f>SUM(AM129,AF129,AB129,Q129)</f>
        <v>0</v>
      </c>
      <c r="BD129" s="44">
        <f t="shared" si="6"/>
        <v>10</v>
      </c>
    </row>
    <row r="130" spans="1:56" ht="15.75" customHeight="1" x14ac:dyDescent="0.3">
      <c r="A130" s="44" t="s">
        <v>212</v>
      </c>
      <c r="B130" s="44" t="s">
        <v>805</v>
      </c>
      <c r="C130" s="44" t="s">
        <v>805</v>
      </c>
      <c r="D130" s="44">
        <v>2019</v>
      </c>
      <c r="E130" s="45">
        <v>43669</v>
      </c>
      <c r="F130" s="44" t="s">
        <v>137</v>
      </c>
      <c r="G130" s="44" t="s">
        <v>1741</v>
      </c>
      <c r="H130" s="44" t="s">
        <v>1700</v>
      </c>
      <c r="I130" s="44">
        <f>SUM(J130:AR130)</f>
        <v>10</v>
      </c>
      <c r="J130" s="44">
        <v>0</v>
      </c>
      <c r="K130" s="44">
        <v>0</v>
      </c>
      <c r="L130" s="44">
        <v>0</v>
      </c>
      <c r="M130" s="44">
        <v>0</v>
      </c>
      <c r="N130" s="44">
        <v>6</v>
      </c>
      <c r="O130" s="44">
        <v>4</v>
      </c>
      <c r="P130" s="44">
        <v>0</v>
      </c>
      <c r="Q130" s="44">
        <v>0</v>
      </c>
      <c r="R130" s="44">
        <v>0</v>
      </c>
      <c r="S130" s="44">
        <v>0</v>
      </c>
      <c r="T130" s="44">
        <v>0</v>
      </c>
      <c r="U130" s="44">
        <v>0</v>
      </c>
      <c r="V130" s="44">
        <v>0</v>
      </c>
      <c r="W130" s="44">
        <v>0</v>
      </c>
      <c r="X130" s="44">
        <v>0</v>
      </c>
      <c r="Y130" s="44">
        <v>0</v>
      </c>
      <c r="Z130" s="44">
        <v>0</v>
      </c>
      <c r="AA130" s="44">
        <v>0</v>
      </c>
      <c r="AB130" s="44">
        <v>0</v>
      </c>
      <c r="AC130" s="44">
        <v>0</v>
      </c>
      <c r="AD130" s="44">
        <v>0</v>
      </c>
      <c r="AE130" s="44">
        <v>0</v>
      </c>
      <c r="AF130" s="44">
        <v>0</v>
      </c>
      <c r="AG130" s="44">
        <v>0</v>
      </c>
      <c r="AH130" s="44">
        <v>0</v>
      </c>
      <c r="AI130" s="44">
        <v>0</v>
      </c>
      <c r="AJ130" s="44">
        <v>0</v>
      </c>
      <c r="AK130" s="44">
        <v>0</v>
      </c>
      <c r="AL130" s="44">
        <v>0</v>
      </c>
      <c r="AM130" s="44">
        <v>0</v>
      </c>
      <c r="AN130" s="44">
        <v>0</v>
      </c>
      <c r="AO130" s="44">
        <v>0</v>
      </c>
      <c r="AP130" s="44">
        <v>0</v>
      </c>
      <c r="AQ130" s="44">
        <v>0</v>
      </c>
      <c r="AR130" s="44">
        <v>0</v>
      </c>
      <c r="AS130" s="44"/>
      <c r="AT130" s="44">
        <f>SUM(P130:AR130)</f>
        <v>0</v>
      </c>
      <c r="AU130" s="44">
        <f t="shared" si="0"/>
        <v>0</v>
      </c>
      <c r="AV130" s="44">
        <f t="shared" si="1"/>
        <v>0</v>
      </c>
      <c r="AW130" s="44">
        <f>SUM(S130:T130)</f>
        <v>0</v>
      </c>
      <c r="AX130" s="44">
        <f t="shared" si="2"/>
        <v>0</v>
      </c>
      <c r="AY130" s="138">
        <f t="shared" ref="AY130:AY193" si="8">SUM(AD130,Y130:AA130,P130)</f>
        <v>0</v>
      </c>
      <c r="AZ130" s="44">
        <f t="shared" si="4"/>
        <v>0</v>
      </c>
      <c r="BA130" s="44">
        <f t="shared" si="5"/>
        <v>0</v>
      </c>
      <c r="BB130" s="44">
        <v>0</v>
      </c>
      <c r="BC130" s="44">
        <f>SUM(AM130,AF130,AB130,Q130)</f>
        <v>0</v>
      </c>
      <c r="BD130" s="44">
        <f t="shared" si="6"/>
        <v>0</v>
      </c>
    </row>
    <row r="131" spans="1:56" ht="15.75" customHeight="1" x14ac:dyDescent="0.3">
      <c r="A131" s="44" t="s">
        <v>212</v>
      </c>
      <c r="B131" s="44" t="s">
        <v>805</v>
      </c>
      <c r="C131" s="44" t="s">
        <v>805</v>
      </c>
      <c r="D131" s="44">
        <v>2019</v>
      </c>
      <c r="E131" s="45">
        <v>43669</v>
      </c>
      <c r="F131" s="44" t="s">
        <v>137</v>
      </c>
      <c r="G131" s="44" t="s">
        <v>1742</v>
      </c>
      <c r="H131" s="44" t="s">
        <v>1698</v>
      </c>
      <c r="I131" s="44"/>
      <c r="J131" s="44">
        <v>0</v>
      </c>
      <c r="K131" s="44">
        <v>0</v>
      </c>
      <c r="L131" s="44">
        <v>0</v>
      </c>
      <c r="M131" s="44">
        <v>0</v>
      </c>
      <c r="N131" s="44">
        <v>0</v>
      </c>
      <c r="O131" s="44">
        <v>0</v>
      </c>
      <c r="P131" s="44">
        <v>0</v>
      </c>
      <c r="Q131" s="44">
        <v>0</v>
      </c>
      <c r="R131" s="44">
        <v>20</v>
      </c>
      <c r="S131" s="44">
        <v>2</v>
      </c>
      <c r="T131" s="44">
        <v>0</v>
      </c>
      <c r="U131" s="44">
        <v>0</v>
      </c>
      <c r="V131" s="44">
        <v>0</v>
      </c>
      <c r="W131" s="44">
        <v>0</v>
      </c>
      <c r="X131" s="44">
        <v>0</v>
      </c>
      <c r="Y131" s="44">
        <v>0</v>
      </c>
      <c r="Z131" s="44">
        <v>0</v>
      </c>
      <c r="AA131" s="44">
        <v>0</v>
      </c>
      <c r="AB131" s="44">
        <v>0</v>
      </c>
      <c r="AC131" s="44">
        <v>1</v>
      </c>
      <c r="AD131" s="44">
        <v>0</v>
      </c>
      <c r="AE131" s="44">
        <v>0</v>
      </c>
      <c r="AF131" s="44">
        <v>0</v>
      </c>
      <c r="AG131" s="44">
        <v>0</v>
      </c>
      <c r="AH131" s="44">
        <v>0</v>
      </c>
      <c r="AI131" s="44">
        <v>0</v>
      </c>
      <c r="AJ131" s="44">
        <v>0</v>
      </c>
      <c r="AK131" s="44">
        <v>0</v>
      </c>
      <c r="AL131" s="44">
        <v>0</v>
      </c>
      <c r="AM131" s="44">
        <v>0</v>
      </c>
      <c r="AN131" s="44">
        <v>0</v>
      </c>
      <c r="AO131" s="44">
        <v>0</v>
      </c>
      <c r="AP131" s="44">
        <v>0</v>
      </c>
      <c r="AQ131" s="44">
        <v>0</v>
      </c>
      <c r="AR131" s="44">
        <v>0</v>
      </c>
      <c r="AS131" s="44"/>
      <c r="AT131" s="44">
        <f>SUM(P131:AR131)</f>
        <v>23</v>
      </c>
      <c r="AU131" s="44">
        <f t="shared" si="0"/>
        <v>1</v>
      </c>
      <c r="AV131" s="44">
        <f t="shared" si="1"/>
        <v>20</v>
      </c>
      <c r="AW131" s="44">
        <f>SUM(S131:T131)</f>
        <v>2</v>
      </c>
      <c r="AX131" s="44">
        <f t="shared" si="2"/>
        <v>0</v>
      </c>
      <c r="AY131" s="138">
        <f t="shared" si="8"/>
        <v>0</v>
      </c>
      <c r="AZ131" s="44">
        <f t="shared" si="4"/>
        <v>0</v>
      </c>
      <c r="BA131" s="44">
        <f t="shared" si="5"/>
        <v>0</v>
      </c>
      <c r="BB131" s="44">
        <v>0</v>
      </c>
      <c r="BC131" s="44">
        <f>SUM(AM131,AF131,AB131,Q131)</f>
        <v>0</v>
      </c>
      <c r="BD131" s="44">
        <f t="shared" si="6"/>
        <v>23</v>
      </c>
    </row>
    <row r="132" spans="1:56" ht="15.75" customHeight="1" x14ac:dyDescent="0.3">
      <c r="A132" s="44" t="s">
        <v>212</v>
      </c>
      <c r="B132" s="44" t="s">
        <v>805</v>
      </c>
      <c r="C132" s="44" t="s">
        <v>805</v>
      </c>
      <c r="D132" s="44">
        <v>2019</v>
      </c>
      <c r="E132" s="45">
        <v>43669</v>
      </c>
      <c r="F132" s="44" t="s">
        <v>137</v>
      </c>
      <c r="G132" s="44" t="s">
        <v>1742</v>
      </c>
      <c r="H132" s="44" t="s">
        <v>1699</v>
      </c>
      <c r="I132" s="44"/>
      <c r="J132" s="44">
        <v>0</v>
      </c>
      <c r="K132" s="44">
        <v>0</v>
      </c>
      <c r="L132" s="44">
        <v>0</v>
      </c>
      <c r="M132" s="44">
        <v>0</v>
      </c>
      <c r="N132" s="44">
        <v>0</v>
      </c>
      <c r="O132" s="44">
        <v>0</v>
      </c>
      <c r="P132" s="44">
        <v>0</v>
      </c>
      <c r="Q132" s="44">
        <v>0</v>
      </c>
      <c r="R132" s="44">
        <v>0</v>
      </c>
      <c r="S132" s="44">
        <v>18</v>
      </c>
      <c r="T132" s="44">
        <v>0</v>
      </c>
      <c r="U132" s="44">
        <v>0</v>
      </c>
      <c r="V132" s="44">
        <v>0</v>
      </c>
      <c r="W132" s="44">
        <v>0</v>
      </c>
      <c r="X132" s="44">
        <v>0</v>
      </c>
      <c r="Y132" s="44">
        <v>0</v>
      </c>
      <c r="Z132" s="44">
        <v>0</v>
      </c>
      <c r="AA132" s="44">
        <v>0</v>
      </c>
      <c r="AB132" s="44">
        <v>0</v>
      </c>
      <c r="AC132" s="44">
        <v>0</v>
      </c>
      <c r="AD132" s="44">
        <v>0</v>
      </c>
      <c r="AE132" s="44">
        <v>2</v>
      </c>
      <c r="AF132" s="44">
        <v>0</v>
      </c>
      <c r="AG132" s="44">
        <v>0</v>
      </c>
      <c r="AH132" s="44">
        <v>0</v>
      </c>
      <c r="AI132" s="44">
        <v>0</v>
      </c>
      <c r="AJ132" s="44">
        <v>0</v>
      </c>
      <c r="AK132" s="44">
        <v>0</v>
      </c>
      <c r="AL132" s="44">
        <v>0</v>
      </c>
      <c r="AM132" s="44">
        <v>0</v>
      </c>
      <c r="AN132" s="44">
        <v>0</v>
      </c>
      <c r="AO132" s="44">
        <v>0</v>
      </c>
      <c r="AP132" s="44">
        <v>0</v>
      </c>
      <c r="AQ132" s="44">
        <v>0</v>
      </c>
      <c r="AR132" s="44">
        <v>1</v>
      </c>
      <c r="AS132" s="44"/>
      <c r="AT132" s="44">
        <f>SUM(P132:AR132)</f>
        <v>21</v>
      </c>
      <c r="AU132" s="44">
        <f t="shared" si="0"/>
        <v>2</v>
      </c>
      <c r="AV132" s="44">
        <f t="shared" si="1"/>
        <v>0</v>
      </c>
      <c r="AW132" s="44">
        <f>SUM(S132:T132)</f>
        <v>18</v>
      </c>
      <c r="AX132" s="44">
        <f t="shared" si="2"/>
        <v>1</v>
      </c>
      <c r="AY132" s="138">
        <f t="shared" si="8"/>
        <v>0</v>
      </c>
      <c r="AZ132" s="44">
        <f t="shared" si="4"/>
        <v>0</v>
      </c>
      <c r="BA132" s="44">
        <f t="shared" si="5"/>
        <v>0</v>
      </c>
      <c r="BB132" s="44">
        <v>0</v>
      </c>
      <c r="BC132" s="44">
        <f>SUM(AM132,AF132,AB132,Q132)</f>
        <v>0</v>
      </c>
      <c r="BD132" s="44">
        <f t="shared" si="6"/>
        <v>21</v>
      </c>
    </row>
    <row r="133" spans="1:56" ht="15.75" customHeight="1" x14ac:dyDescent="0.3">
      <c r="A133" s="44" t="s">
        <v>212</v>
      </c>
      <c r="B133" s="44" t="s">
        <v>805</v>
      </c>
      <c r="C133" s="44" t="s">
        <v>805</v>
      </c>
      <c r="D133" s="44">
        <v>2019</v>
      </c>
      <c r="E133" s="45">
        <v>43669</v>
      </c>
      <c r="F133" s="44" t="s">
        <v>137</v>
      </c>
      <c r="G133" s="44" t="s">
        <v>1742</v>
      </c>
      <c r="H133" s="44" t="s">
        <v>1700</v>
      </c>
      <c r="I133" s="44">
        <f>SUM(J133:AR133)</f>
        <v>10</v>
      </c>
      <c r="J133" s="44">
        <v>0</v>
      </c>
      <c r="K133" s="44">
        <v>0</v>
      </c>
      <c r="L133" s="44">
        <v>0</v>
      </c>
      <c r="M133" s="44">
        <v>0</v>
      </c>
      <c r="N133" s="44">
        <v>10</v>
      </c>
      <c r="O133" s="44">
        <v>0</v>
      </c>
      <c r="P133" s="44">
        <v>0</v>
      </c>
      <c r="Q133" s="44">
        <v>0</v>
      </c>
      <c r="R133" s="44">
        <v>0</v>
      </c>
      <c r="S133" s="44">
        <v>0</v>
      </c>
      <c r="T133" s="44">
        <v>0</v>
      </c>
      <c r="U133" s="44">
        <v>0</v>
      </c>
      <c r="V133" s="44">
        <v>0</v>
      </c>
      <c r="W133" s="44">
        <v>0</v>
      </c>
      <c r="X133" s="44">
        <v>0</v>
      </c>
      <c r="Y133" s="44">
        <v>0</v>
      </c>
      <c r="Z133" s="44">
        <v>0</v>
      </c>
      <c r="AA133" s="44">
        <v>0</v>
      </c>
      <c r="AB133" s="44">
        <v>0</v>
      </c>
      <c r="AC133" s="44">
        <v>0</v>
      </c>
      <c r="AD133" s="44">
        <v>0</v>
      </c>
      <c r="AE133" s="44">
        <v>0</v>
      </c>
      <c r="AF133" s="44">
        <v>0</v>
      </c>
      <c r="AG133" s="44">
        <v>0</v>
      </c>
      <c r="AH133" s="44">
        <v>0</v>
      </c>
      <c r="AI133" s="44">
        <v>0</v>
      </c>
      <c r="AJ133" s="44">
        <v>0</v>
      </c>
      <c r="AK133" s="44">
        <v>0</v>
      </c>
      <c r="AL133" s="44">
        <v>0</v>
      </c>
      <c r="AM133" s="44">
        <v>0</v>
      </c>
      <c r="AN133" s="44">
        <v>0</v>
      </c>
      <c r="AO133" s="44">
        <v>0</v>
      </c>
      <c r="AP133" s="44">
        <v>0</v>
      </c>
      <c r="AQ133" s="44">
        <v>0</v>
      </c>
      <c r="AR133" s="44">
        <v>0</v>
      </c>
      <c r="AS133" s="44"/>
      <c r="AT133" s="44">
        <f>SUM(P133:AR133)</f>
        <v>0</v>
      </c>
      <c r="AU133" s="44">
        <f t="shared" si="0"/>
        <v>0</v>
      </c>
      <c r="AV133" s="44">
        <f t="shared" si="1"/>
        <v>0</v>
      </c>
      <c r="AW133" s="44">
        <f>SUM(S133:T133)</f>
        <v>0</v>
      </c>
      <c r="AX133" s="44">
        <f t="shared" si="2"/>
        <v>0</v>
      </c>
      <c r="AY133" s="138">
        <f t="shared" si="8"/>
        <v>0</v>
      </c>
      <c r="AZ133" s="44">
        <f t="shared" si="4"/>
        <v>0</v>
      </c>
      <c r="BA133" s="44">
        <f t="shared" si="5"/>
        <v>0</v>
      </c>
      <c r="BB133" s="44">
        <v>0</v>
      </c>
      <c r="BC133" s="44">
        <f>SUM(AM133,AF133,AB133,Q133)</f>
        <v>0</v>
      </c>
      <c r="BD133" s="44">
        <f t="shared" si="6"/>
        <v>0</v>
      </c>
    </row>
    <row r="134" spans="1:56" ht="15.75" customHeight="1" x14ac:dyDescent="0.3">
      <c r="A134" s="44" t="s">
        <v>212</v>
      </c>
      <c r="B134" s="44" t="s">
        <v>805</v>
      </c>
      <c r="C134" s="44" t="s">
        <v>805</v>
      </c>
      <c r="D134" s="44">
        <v>2019</v>
      </c>
      <c r="E134" s="45">
        <v>43669</v>
      </c>
      <c r="F134" s="44" t="s">
        <v>137</v>
      </c>
      <c r="G134" s="44" t="s">
        <v>1744</v>
      </c>
      <c r="H134" s="44" t="s">
        <v>1698</v>
      </c>
      <c r="I134" s="44"/>
      <c r="J134" s="44">
        <v>0</v>
      </c>
      <c r="K134" s="44">
        <v>0</v>
      </c>
      <c r="L134" s="44">
        <v>0</v>
      </c>
      <c r="M134" s="44">
        <v>0</v>
      </c>
      <c r="N134" s="44">
        <v>0</v>
      </c>
      <c r="O134" s="44">
        <v>0</v>
      </c>
      <c r="P134" s="44">
        <v>0</v>
      </c>
      <c r="Q134" s="44">
        <v>0</v>
      </c>
      <c r="R134" s="44">
        <v>8</v>
      </c>
      <c r="S134" s="44">
        <v>0</v>
      </c>
      <c r="T134" s="44">
        <v>0</v>
      </c>
      <c r="U134" s="44">
        <v>0</v>
      </c>
      <c r="V134" s="44">
        <v>0</v>
      </c>
      <c r="W134" s="44">
        <v>0</v>
      </c>
      <c r="X134" s="44">
        <v>0</v>
      </c>
      <c r="Y134" s="44">
        <v>0</v>
      </c>
      <c r="Z134" s="44">
        <v>0</v>
      </c>
      <c r="AA134" s="44">
        <v>0</v>
      </c>
      <c r="AB134" s="44">
        <v>0</v>
      </c>
      <c r="AC134" s="44">
        <v>3</v>
      </c>
      <c r="AD134" s="44">
        <v>0</v>
      </c>
      <c r="AE134" s="44">
        <v>0</v>
      </c>
      <c r="AF134" s="44">
        <v>0</v>
      </c>
      <c r="AG134" s="44">
        <v>0</v>
      </c>
      <c r="AH134" s="44">
        <v>0</v>
      </c>
      <c r="AI134" s="44">
        <v>0</v>
      </c>
      <c r="AJ134" s="44">
        <v>0</v>
      </c>
      <c r="AK134" s="44">
        <v>0</v>
      </c>
      <c r="AL134" s="44">
        <v>0</v>
      </c>
      <c r="AM134" s="44">
        <v>0</v>
      </c>
      <c r="AN134" s="44">
        <v>0</v>
      </c>
      <c r="AO134" s="44">
        <v>0</v>
      </c>
      <c r="AP134" s="44">
        <v>0</v>
      </c>
      <c r="AQ134" s="44">
        <v>0</v>
      </c>
      <c r="AR134" s="44">
        <v>0</v>
      </c>
      <c r="AS134" s="44"/>
      <c r="AT134" s="44">
        <f>SUM(P134:AR134)</f>
        <v>11</v>
      </c>
      <c r="AU134" s="44">
        <f t="shared" si="0"/>
        <v>3</v>
      </c>
      <c r="AV134" s="44">
        <f t="shared" si="1"/>
        <v>8</v>
      </c>
      <c r="AW134" s="44">
        <f>SUM(S134:T134)</f>
        <v>0</v>
      </c>
      <c r="AX134" s="44">
        <f t="shared" si="2"/>
        <v>0</v>
      </c>
      <c r="AY134" s="138">
        <f t="shared" si="8"/>
        <v>0</v>
      </c>
      <c r="AZ134" s="44">
        <f t="shared" si="4"/>
        <v>0</v>
      </c>
      <c r="BA134" s="44">
        <f t="shared" si="5"/>
        <v>0</v>
      </c>
      <c r="BB134" s="44">
        <v>0</v>
      </c>
      <c r="BC134" s="44">
        <f>SUM(AM134,AF134,AB134,Q134)</f>
        <v>0</v>
      </c>
      <c r="BD134" s="44">
        <f t="shared" si="6"/>
        <v>11</v>
      </c>
    </row>
    <row r="135" spans="1:56" ht="15.75" customHeight="1" x14ac:dyDescent="0.3">
      <c r="A135" s="44" t="s">
        <v>212</v>
      </c>
      <c r="B135" s="44" t="s">
        <v>805</v>
      </c>
      <c r="C135" s="44" t="s">
        <v>805</v>
      </c>
      <c r="D135" s="44">
        <v>2019</v>
      </c>
      <c r="E135" s="45">
        <v>43669</v>
      </c>
      <c r="F135" s="44" t="s">
        <v>137</v>
      </c>
      <c r="G135" s="44" t="s">
        <v>1744</v>
      </c>
      <c r="H135" s="44" t="s">
        <v>1699</v>
      </c>
      <c r="I135" s="44"/>
      <c r="J135" s="44">
        <v>0</v>
      </c>
      <c r="K135" s="44">
        <v>0</v>
      </c>
      <c r="L135" s="44">
        <v>0</v>
      </c>
      <c r="M135" s="44">
        <v>0</v>
      </c>
      <c r="N135" s="44">
        <v>0</v>
      </c>
      <c r="O135" s="44">
        <v>0</v>
      </c>
      <c r="P135" s="44">
        <v>0</v>
      </c>
      <c r="Q135" s="44">
        <v>0</v>
      </c>
      <c r="R135" s="44">
        <v>0</v>
      </c>
      <c r="S135" s="44">
        <v>7</v>
      </c>
      <c r="T135" s="44">
        <v>0</v>
      </c>
      <c r="U135" s="44">
        <v>0</v>
      </c>
      <c r="V135" s="44">
        <v>0</v>
      </c>
      <c r="W135" s="44">
        <v>0</v>
      </c>
      <c r="X135" s="44">
        <v>0</v>
      </c>
      <c r="Y135" s="44">
        <v>0</v>
      </c>
      <c r="Z135" s="44">
        <v>0</v>
      </c>
      <c r="AA135" s="44">
        <v>0</v>
      </c>
      <c r="AB135" s="44">
        <v>0</v>
      </c>
      <c r="AC135" s="44">
        <v>0</v>
      </c>
      <c r="AD135" s="44">
        <v>3</v>
      </c>
      <c r="AE135" s="44">
        <v>1</v>
      </c>
      <c r="AF135" s="44">
        <v>0</v>
      </c>
      <c r="AG135" s="44">
        <v>0</v>
      </c>
      <c r="AH135" s="44">
        <v>0</v>
      </c>
      <c r="AI135" s="44">
        <v>0</v>
      </c>
      <c r="AJ135" s="44">
        <v>0</v>
      </c>
      <c r="AK135" s="44">
        <v>0</v>
      </c>
      <c r="AL135" s="44">
        <v>0</v>
      </c>
      <c r="AM135" s="44">
        <v>0</v>
      </c>
      <c r="AN135" s="44">
        <v>0</v>
      </c>
      <c r="AO135" s="44">
        <v>0</v>
      </c>
      <c r="AP135" s="44">
        <v>0</v>
      </c>
      <c r="AQ135" s="44">
        <v>0</v>
      </c>
      <c r="AR135" s="44">
        <v>0</v>
      </c>
      <c r="AS135" s="44"/>
      <c r="AT135" s="44">
        <f>SUM(P135:AR135)</f>
        <v>11</v>
      </c>
      <c r="AU135" s="44">
        <f t="shared" si="0"/>
        <v>1</v>
      </c>
      <c r="AV135" s="44">
        <f t="shared" si="1"/>
        <v>0</v>
      </c>
      <c r="AW135" s="44">
        <f>SUM(S135:T135)</f>
        <v>7</v>
      </c>
      <c r="AX135" s="44">
        <f t="shared" si="2"/>
        <v>0</v>
      </c>
      <c r="AY135" s="138">
        <f t="shared" si="8"/>
        <v>3</v>
      </c>
      <c r="AZ135" s="44">
        <f t="shared" si="4"/>
        <v>0</v>
      </c>
      <c r="BA135" s="44">
        <f t="shared" si="5"/>
        <v>0</v>
      </c>
      <c r="BB135" s="44">
        <v>0</v>
      </c>
      <c r="BC135" s="44">
        <f>SUM(AM135,AF135,AB135,Q135)</f>
        <v>0</v>
      </c>
      <c r="BD135" s="44">
        <f t="shared" si="6"/>
        <v>11</v>
      </c>
    </row>
    <row r="136" spans="1:56" ht="15.75" customHeight="1" x14ac:dyDescent="0.3">
      <c r="A136" s="44" t="s">
        <v>212</v>
      </c>
      <c r="B136" s="44" t="s">
        <v>805</v>
      </c>
      <c r="C136" s="44" t="s">
        <v>805</v>
      </c>
      <c r="D136" s="44">
        <v>2019</v>
      </c>
      <c r="E136" s="45">
        <v>43669</v>
      </c>
      <c r="F136" s="44" t="s">
        <v>137</v>
      </c>
      <c r="G136" s="44" t="s">
        <v>1744</v>
      </c>
      <c r="H136" s="44" t="s">
        <v>1700</v>
      </c>
      <c r="I136" s="44">
        <f>SUM(J136:AR136)</f>
        <v>10</v>
      </c>
      <c r="J136" s="44">
        <v>0</v>
      </c>
      <c r="K136" s="44">
        <v>0</v>
      </c>
      <c r="L136" s="44">
        <v>0</v>
      </c>
      <c r="M136" s="44">
        <v>0</v>
      </c>
      <c r="N136" s="44">
        <v>6</v>
      </c>
      <c r="O136" s="44">
        <v>4</v>
      </c>
      <c r="P136" s="44">
        <v>0</v>
      </c>
      <c r="Q136" s="44">
        <v>0</v>
      </c>
      <c r="R136" s="44">
        <v>0</v>
      </c>
      <c r="S136" s="44">
        <v>0</v>
      </c>
      <c r="T136" s="44">
        <v>0</v>
      </c>
      <c r="U136" s="44">
        <v>0</v>
      </c>
      <c r="V136" s="44">
        <v>0</v>
      </c>
      <c r="W136" s="44">
        <v>0</v>
      </c>
      <c r="X136" s="44">
        <v>0</v>
      </c>
      <c r="Y136" s="44">
        <v>0</v>
      </c>
      <c r="Z136" s="44">
        <v>0</v>
      </c>
      <c r="AA136" s="44">
        <v>0</v>
      </c>
      <c r="AB136" s="44">
        <v>0</v>
      </c>
      <c r="AC136" s="44">
        <v>0</v>
      </c>
      <c r="AD136" s="44">
        <v>0</v>
      </c>
      <c r="AE136" s="44">
        <v>0</v>
      </c>
      <c r="AF136" s="44">
        <v>0</v>
      </c>
      <c r="AG136" s="44">
        <v>0</v>
      </c>
      <c r="AH136" s="44">
        <v>0</v>
      </c>
      <c r="AI136" s="44">
        <v>0</v>
      </c>
      <c r="AJ136" s="44">
        <v>0</v>
      </c>
      <c r="AK136" s="44">
        <v>0</v>
      </c>
      <c r="AL136" s="44">
        <v>0</v>
      </c>
      <c r="AM136" s="44">
        <v>0</v>
      </c>
      <c r="AN136" s="44">
        <v>0</v>
      </c>
      <c r="AO136" s="44">
        <v>0</v>
      </c>
      <c r="AP136" s="44">
        <v>0</v>
      </c>
      <c r="AQ136" s="44">
        <v>0</v>
      </c>
      <c r="AR136" s="44">
        <v>0</v>
      </c>
      <c r="AS136" s="44"/>
      <c r="AT136" s="44">
        <f>SUM(P136:AR136)</f>
        <v>0</v>
      </c>
      <c r="AU136" s="44">
        <f t="shared" si="0"/>
        <v>0</v>
      </c>
      <c r="AV136" s="44">
        <f t="shared" si="1"/>
        <v>0</v>
      </c>
      <c r="AW136" s="44">
        <f>SUM(S136:T136)</f>
        <v>0</v>
      </c>
      <c r="AX136" s="44">
        <f t="shared" si="2"/>
        <v>0</v>
      </c>
      <c r="AY136" s="138">
        <f t="shared" si="8"/>
        <v>0</v>
      </c>
      <c r="AZ136" s="44">
        <f t="shared" si="4"/>
        <v>0</v>
      </c>
      <c r="BA136" s="44">
        <f t="shared" si="5"/>
        <v>0</v>
      </c>
      <c r="BB136" s="44">
        <v>0</v>
      </c>
      <c r="BC136" s="44">
        <f>SUM(AM136,AF136,AB136,Q136)</f>
        <v>0</v>
      </c>
      <c r="BD136" s="44">
        <f t="shared" si="6"/>
        <v>0</v>
      </c>
    </row>
    <row r="137" spans="1:56" ht="15.75" customHeight="1" x14ac:dyDescent="0.3">
      <c r="A137" s="44" t="s">
        <v>212</v>
      </c>
      <c r="B137" s="44" t="s">
        <v>805</v>
      </c>
      <c r="C137" s="44" t="s">
        <v>805</v>
      </c>
      <c r="D137" s="44">
        <v>2019</v>
      </c>
      <c r="E137" s="45">
        <v>43669</v>
      </c>
      <c r="F137" s="44" t="s">
        <v>137</v>
      </c>
      <c r="G137" s="44" t="s">
        <v>1745</v>
      </c>
      <c r="H137" s="44" t="s">
        <v>1698</v>
      </c>
      <c r="I137" s="44"/>
      <c r="J137" s="44">
        <v>0</v>
      </c>
      <c r="K137" s="44">
        <v>0</v>
      </c>
      <c r="L137" s="44">
        <v>0</v>
      </c>
      <c r="M137" s="44">
        <v>0</v>
      </c>
      <c r="N137" s="44">
        <v>0</v>
      </c>
      <c r="O137" s="44">
        <v>0</v>
      </c>
      <c r="P137" s="44">
        <v>0</v>
      </c>
      <c r="Q137" s="44">
        <v>0</v>
      </c>
      <c r="R137" s="44">
        <v>4</v>
      </c>
      <c r="S137" s="44">
        <v>0</v>
      </c>
      <c r="T137" s="44">
        <v>0</v>
      </c>
      <c r="U137" s="44">
        <v>0</v>
      </c>
      <c r="V137" s="44">
        <v>0</v>
      </c>
      <c r="W137" s="44">
        <v>0</v>
      </c>
      <c r="X137" s="44">
        <v>0</v>
      </c>
      <c r="Y137" s="44">
        <v>0</v>
      </c>
      <c r="Z137" s="44">
        <v>0</v>
      </c>
      <c r="AA137" s="44">
        <v>0</v>
      </c>
      <c r="AB137" s="44">
        <v>0</v>
      </c>
      <c r="AC137" s="44">
        <v>3</v>
      </c>
      <c r="AD137" s="44">
        <v>0</v>
      </c>
      <c r="AE137" s="44">
        <v>0</v>
      </c>
      <c r="AF137" s="44">
        <v>0</v>
      </c>
      <c r="AG137" s="44">
        <v>0</v>
      </c>
      <c r="AH137" s="44">
        <v>0</v>
      </c>
      <c r="AI137" s="44">
        <v>0</v>
      </c>
      <c r="AJ137" s="44">
        <v>0</v>
      </c>
      <c r="AK137" s="44">
        <v>0</v>
      </c>
      <c r="AL137" s="44">
        <v>0</v>
      </c>
      <c r="AM137" s="44">
        <v>0</v>
      </c>
      <c r="AN137" s="44">
        <v>0</v>
      </c>
      <c r="AO137" s="44">
        <v>0</v>
      </c>
      <c r="AP137" s="44">
        <v>0</v>
      </c>
      <c r="AQ137" s="44">
        <v>0</v>
      </c>
      <c r="AR137" s="44">
        <v>0</v>
      </c>
      <c r="AS137" s="44"/>
      <c r="AT137" s="44">
        <f>SUM(P137:AR137)</f>
        <v>7</v>
      </c>
      <c r="AU137" s="44">
        <f t="shared" si="0"/>
        <v>3</v>
      </c>
      <c r="AV137" s="44">
        <f t="shared" si="1"/>
        <v>4</v>
      </c>
      <c r="AW137" s="44">
        <f>SUM(S137:T137)</f>
        <v>0</v>
      </c>
      <c r="AX137" s="44">
        <f t="shared" si="2"/>
        <v>0</v>
      </c>
      <c r="AY137" s="138">
        <f t="shared" si="8"/>
        <v>0</v>
      </c>
      <c r="AZ137" s="44">
        <f t="shared" si="4"/>
        <v>0</v>
      </c>
      <c r="BA137" s="44">
        <f t="shared" si="5"/>
        <v>0</v>
      </c>
      <c r="BB137" s="44">
        <v>0</v>
      </c>
      <c r="BC137" s="44">
        <f>SUM(AM137,AF137,AB137,Q137)</f>
        <v>0</v>
      </c>
      <c r="BD137" s="44">
        <f t="shared" si="6"/>
        <v>7</v>
      </c>
    </row>
    <row r="138" spans="1:56" ht="15.75" customHeight="1" x14ac:dyDescent="0.3">
      <c r="A138" s="44" t="s">
        <v>212</v>
      </c>
      <c r="B138" s="44" t="s">
        <v>805</v>
      </c>
      <c r="C138" s="44" t="s">
        <v>805</v>
      </c>
      <c r="D138" s="44">
        <v>2019</v>
      </c>
      <c r="E138" s="45">
        <v>43669</v>
      </c>
      <c r="F138" s="44" t="s">
        <v>137</v>
      </c>
      <c r="G138" s="44" t="s">
        <v>1745</v>
      </c>
      <c r="H138" s="44" t="s">
        <v>1699</v>
      </c>
      <c r="I138" s="44"/>
      <c r="J138" s="44">
        <v>0</v>
      </c>
      <c r="K138" s="44">
        <v>0</v>
      </c>
      <c r="L138" s="44">
        <v>0</v>
      </c>
      <c r="M138" s="44">
        <v>0</v>
      </c>
      <c r="N138" s="44">
        <v>0</v>
      </c>
      <c r="O138" s="44">
        <v>0</v>
      </c>
      <c r="P138" s="44">
        <v>0</v>
      </c>
      <c r="Q138" s="44">
        <v>0</v>
      </c>
      <c r="R138" s="44">
        <v>0</v>
      </c>
      <c r="S138" s="44">
        <v>5</v>
      </c>
      <c r="T138" s="44">
        <v>0</v>
      </c>
      <c r="U138" s="44">
        <v>0</v>
      </c>
      <c r="V138" s="44">
        <v>1</v>
      </c>
      <c r="W138" s="44">
        <v>0</v>
      </c>
      <c r="X138" s="44">
        <v>0</v>
      </c>
      <c r="Y138" s="44">
        <v>0</v>
      </c>
      <c r="Z138" s="44">
        <v>0</v>
      </c>
      <c r="AA138" s="44">
        <v>0</v>
      </c>
      <c r="AB138" s="44">
        <v>0</v>
      </c>
      <c r="AC138" s="44">
        <v>2</v>
      </c>
      <c r="AD138" s="44">
        <v>2</v>
      </c>
      <c r="AE138" s="44">
        <v>0</v>
      </c>
      <c r="AF138" s="44">
        <v>0</v>
      </c>
      <c r="AG138" s="44">
        <v>0</v>
      </c>
      <c r="AH138" s="44">
        <v>0</v>
      </c>
      <c r="AI138" s="44">
        <v>0</v>
      </c>
      <c r="AJ138" s="44">
        <v>0</v>
      </c>
      <c r="AK138" s="44">
        <v>0</v>
      </c>
      <c r="AL138" s="44">
        <v>0</v>
      </c>
      <c r="AM138" s="44">
        <v>0</v>
      </c>
      <c r="AN138" s="44">
        <v>0</v>
      </c>
      <c r="AO138" s="44">
        <v>0</v>
      </c>
      <c r="AP138" s="44">
        <v>0</v>
      </c>
      <c r="AQ138" s="44">
        <v>1</v>
      </c>
      <c r="AR138" s="44">
        <v>1</v>
      </c>
      <c r="AS138" s="44"/>
      <c r="AT138" s="44">
        <f>SUM(P138:AR138)</f>
        <v>12</v>
      </c>
      <c r="AU138" s="44">
        <f t="shared" si="0"/>
        <v>3</v>
      </c>
      <c r="AV138" s="44">
        <f t="shared" si="1"/>
        <v>0</v>
      </c>
      <c r="AW138" s="44">
        <f>SUM(S138:T138)</f>
        <v>5</v>
      </c>
      <c r="AX138" s="44">
        <f t="shared" si="2"/>
        <v>1</v>
      </c>
      <c r="AY138" s="138">
        <f t="shared" si="8"/>
        <v>2</v>
      </c>
      <c r="AZ138" s="44">
        <f t="shared" si="4"/>
        <v>1</v>
      </c>
      <c r="BA138" s="44">
        <f t="shared" si="5"/>
        <v>0</v>
      </c>
      <c r="BB138" s="44">
        <v>0</v>
      </c>
      <c r="BC138" s="44">
        <f>SUM(AM138,AF138,AB138,Q138)</f>
        <v>0</v>
      </c>
      <c r="BD138" s="44">
        <f t="shared" si="6"/>
        <v>12</v>
      </c>
    </row>
    <row r="139" spans="1:56" ht="15.75" customHeight="1" x14ac:dyDescent="0.3">
      <c r="A139" s="44" t="s">
        <v>212</v>
      </c>
      <c r="B139" s="44" t="s">
        <v>805</v>
      </c>
      <c r="C139" s="44" t="s">
        <v>805</v>
      </c>
      <c r="D139" s="44">
        <v>2019</v>
      </c>
      <c r="E139" s="45">
        <v>43669</v>
      </c>
      <c r="F139" s="44" t="s">
        <v>137</v>
      </c>
      <c r="G139" s="44" t="s">
        <v>1745</v>
      </c>
      <c r="H139" s="44" t="s">
        <v>1700</v>
      </c>
      <c r="I139" s="44">
        <f>SUM(J139:AR139)</f>
        <v>10</v>
      </c>
      <c r="J139" s="44">
        <v>0</v>
      </c>
      <c r="K139" s="44">
        <v>0</v>
      </c>
      <c r="L139" s="44">
        <v>0</v>
      </c>
      <c r="M139" s="44">
        <v>0</v>
      </c>
      <c r="N139" s="44">
        <v>5</v>
      </c>
      <c r="O139" s="44">
        <v>4</v>
      </c>
      <c r="P139" s="44">
        <v>0</v>
      </c>
      <c r="Q139" s="44">
        <v>0</v>
      </c>
      <c r="R139" s="44">
        <v>1</v>
      </c>
      <c r="S139" s="44">
        <v>0</v>
      </c>
      <c r="T139" s="44">
        <v>0</v>
      </c>
      <c r="U139" s="44">
        <v>0</v>
      </c>
      <c r="V139" s="44">
        <v>0</v>
      </c>
      <c r="W139" s="44">
        <v>0</v>
      </c>
      <c r="X139" s="44">
        <v>0</v>
      </c>
      <c r="Y139" s="44">
        <v>0</v>
      </c>
      <c r="Z139" s="44">
        <v>0</v>
      </c>
      <c r="AA139" s="44">
        <v>0</v>
      </c>
      <c r="AB139" s="44">
        <v>0</v>
      </c>
      <c r="AC139" s="44">
        <v>0</v>
      </c>
      <c r="AD139" s="44">
        <v>0</v>
      </c>
      <c r="AE139" s="44">
        <v>0</v>
      </c>
      <c r="AF139" s="44">
        <v>0</v>
      </c>
      <c r="AG139" s="44">
        <v>0</v>
      </c>
      <c r="AH139" s="44">
        <v>0</v>
      </c>
      <c r="AI139" s="44">
        <v>0</v>
      </c>
      <c r="AJ139" s="44">
        <v>0</v>
      </c>
      <c r="AK139" s="44">
        <v>0</v>
      </c>
      <c r="AL139" s="44">
        <v>0</v>
      </c>
      <c r="AM139" s="44">
        <v>0</v>
      </c>
      <c r="AN139" s="44">
        <v>0</v>
      </c>
      <c r="AO139" s="44">
        <v>0</v>
      </c>
      <c r="AP139" s="44">
        <v>0</v>
      </c>
      <c r="AQ139" s="44">
        <v>0</v>
      </c>
      <c r="AR139" s="44">
        <v>0</v>
      </c>
      <c r="AS139" s="44"/>
      <c r="AT139" s="44">
        <f>SUM(P139:AR139)</f>
        <v>1</v>
      </c>
      <c r="AU139" s="44">
        <f t="shared" si="0"/>
        <v>0</v>
      </c>
      <c r="AV139" s="44">
        <f t="shared" si="1"/>
        <v>1</v>
      </c>
      <c r="AW139" s="44">
        <f>SUM(S139:T139)</f>
        <v>0</v>
      </c>
      <c r="AX139" s="44">
        <f t="shared" si="2"/>
        <v>0</v>
      </c>
      <c r="AY139" s="138">
        <f t="shared" si="8"/>
        <v>0</v>
      </c>
      <c r="AZ139" s="44">
        <f t="shared" si="4"/>
        <v>0</v>
      </c>
      <c r="BA139" s="44">
        <f t="shared" si="5"/>
        <v>0</v>
      </c>
      <c r="BB139" s="44">
        <v>0</v>
      </c>
      <c r="BC139" s="44">
        <f>SUM(AM139,AF139,AB139,Q139)</f>
        <v>0</v>
      </c>
      <c r="BD139" s="44">
        <f t="shared" si="6"/>
        <v>1</v>
      </c>
    </row>
    <row r="140" spans="1:56" ht="15.75" customHeight="1" x14ac:dyDescent="0.3">
      <c r="A140" s="44" t="s">
        <v>212</v>
      </c>
      <c r="B140" s="44" t="s">
        <v>805</v>
      </c>
      <c r="C140" s="44" t="s">
        <v>805</v>
      </c>
      <c r="D140" s="44">
        <v>2019</v>
      </c>
      <c r="E140" s="45">
        <v>43669</v>
      </c>
      <c r="F140" s="44" t="s">
        <v>137</v>
      </c>
      <c r="G140" s="44" t="s">
        <v>1747</v>
      </c>
      <c r="H140" s="44" t="s">
        <v>1698</v>
      </c>
      <c r="I140" s="44"/>
      <c r="J140" s="44">
        <v>0</v>
      </c>
      <c r="K140" s="44">
        <v>0</v>
      </c>
      <c r="L140" s="44">
        <v>0</v>
      </c>
      <c r="M140" s="44">
        <v>0</v>
      </c>
      <c r="N140" s="44">
        <v>0</v>
      </c>
      <c r="O140" s="44">
        <v>0</v>
      </c>
      <c r="P140" s="44">
        <v>0</v>
      </c>
      <c r="Q140" s="44">
        <v>0</v>
      </c>
      <c r="R140" s="44">
        <v>4</v>
      </c>
      <c r="S140" s="44">
        <v>0</v>
      </c>
      <c r="T140" s="44">
        <v>0</v>
      </c>
      <c r="U140" s="44">
        <v>2</v>
      </c>
      <c r="V140" s="44">
        <v>0</v>
      </c>
      <c r="W140" s="44">
        <v>0</v>
      </c>
      <c r="X140" s="44">
        <v>2</v>
      </c>
      <c r="Y140" s="44">
        <v>0</v>
      </c>
      <c r="Z140" s="44">
        <v>0</v>
      </c>
      <c r="AA140" s="44">
        <v>0</v>
      </c>
      <c r="AB140" s="44">
        <v>0</v>
      </c>
      <c r="AC140" s="44">
        <v>4</v>
      </c>
      <c r="AD140" s="44">
        <v>0</v>
      </c>
      <c r="AE140" s="44">
        <v>0</v>
      </c>
      <c r="AF140" s="44">
        <v>0</v>
      </c>
      <c r="AG140" s="44">
        <v>0</v>
      </c>
      <c r="AH140" s="44">
        <v>0</v>
      </c>
      <c r="AI140" s="44">
        <v>0</v>
      </c>
      <c r="AJ140" s="44">
        <v>0</v>
      </c>
      <c r="AK140" s="44">
        <v>0</v>
      </c>
      <c r="AL140" s="44">
        <v>0</v>
      </c>
      <c r="AM140" s="44">
        <v>0</v>
      </c>
      <c r="AN140" s="44">
        <v>0</v>
      </c>
      <c r="AO140" s="44">
        <v>0</v>
      </c>
      <c r="AP140" s="44">
        <v>0</v>
      </c>
      <c r="AQ140" s="44">
        <v>2</v>
      </c>
      <c r="AR140" s="44">
        <v>0</v>
      </c>
      <c r="AS140" s="44"/>
      <c r="AT140" s="44">
        <f>SUM(P140:AR140)</f>
        <v>14</v>
      </c>
      <c r="AU140" s="44">
        <f t="shared" si="0"/>
        <v>8</v>
      </c>
      <c r="AV140" s="44">
        <f t="shared" si="1"/>
        <v>4</v>
      </c>
      <c r="AW140" s="44">
        <f>SUM(S140:T140)</f>
        <v>0</v>
      </c>
      <c r="AX140" s="44">
        <f t="shared" si="2"/>
        <v>0</v>
      </c>
      <c r="AY140" s="138">
        <f t="shared" si="8"/>
        <v>0</v>
      </c>
      <c r="AZ140" s="44">
        <f t="shared" si="4"/>
        <v>2</v>
      </c>
      <c r="BA140" s="44">
        <f t="shared" si="5"/>
        <v>0</v>
      </c>
      <c r="BB140" s="44">
        <v>0</v>
      </c>
      <c r="BC140" s="44">
        <f>SUM(AM140,AF140,AB140,Q140)</f>
        <v>0</v>
      </c>
      <c r="BD140" s="44">
        <f t="shared" si="6"/>
        <v>14</v>
      </c>
    </row>
    <row r="141" spans="1:56" ht="15.75" customHeight="1" x14ac:dyDescent="0.3">
      <c r="A141" s="44" t="s">
        <v>212</v>
      </c>
      <c r="B141" s="44" t="s">
        <v>805</v>
      </c>
      <c r="C141" s="44" t="s">
        <v>805</v>
      </c>
      <c r="D141" s="44">
        <v>2019</v>
      </c>
      <c r="E141" s="45">
        <v>43669</v>
      </c>
      <c r="F141" s="44" t="s">
        <v>137</v>
      </c>
      <c r="G141" s="44" t="s">
        <v>1747</v>
      </c>
      <c r="H141" s="44" t="s">
        <v>1699</v>
      </c>
      <c r="I141" s="44"/>
      <c r="J141" s="44">
        <v>0</v>
      </c>
      <c r="K141" s="44">
        <v>0</v>
      </c>
      <c r="L141" s="44">
        <v>0</v>
      </c>
      <c r="M141" s="44">
        <v>0</v>
      </c>
      <c r="N141" s="44">
        <v>0</v>
      </c>
      <c r="O141" s="44">
        <v>0</v>
      </c>
      <c r="P141" s="44">
        <v>0</v>
      </c>
      <c r="Q141" s="44">
        <v>0</v>
      </c>
      <c r="R141" s="44">
        <v>0</v>
      </c>
      <c r="S141" s="44">
        <v>5</v>
      </c>
      <c r="T141" s="44">
        <v>0</v>
      </c>
      <c r="U141" s="44">
        <v>0</v>
      </c>
      <c r="V141" s="44">
        <v>0</v>
      </c>
      <c r="W141" s="44">
        <v>0</v>
      </c>
      <c r="X141" s="44">
        <v>0</v>
      </c>
      <c r="Y141" s="44">
        <v>0</v>
      </c>
      <c r="Z141" s="44">
        <v>0</v>
      </c>
      <c r="AA141" s="44">
        <v>0</v>
      </c>
      <c r="AB141" s="44">
        <v>0</v>
      </c>
      <c r="AC141" s="44">
        <v>0</v>
      </c>
      <c r="AD141" s="44">
        <v>0</v>
      </c>
      <c r="AE141" s="44">
        <v>0</v>
      </c>
      <c r="AF141" s="44">
        <v>0</v>
      </c>
      <c r="AG141" s="44">
        <v>0</v>
      </c>
      <c r="AH141" s="44">
        <v>0</v>
      </c>
      <c r="AI141" s="44">
        <v>0</v>
      </c>
      <c r="AJ141" s="44">
        <v>0</v>
      </c>
      <c r="AK141" s="44">
        <v>0</v>
      </c>
      <c r="AL141" s="44">
        <v>0</v>
      </c>
      <c r="AM141" s="44">
        <v>0</v>
      </c>
      <c r="AN141" s="44">
        <v>0</v>
      </c>
      <c r="AO141" s="44">
        <v>0</v>
      </c>
      <c r="AP141" s="44">
        <v>0</v>
      </c>
      <c r="AQ141" s="44">
        <v>2</v>
      </c>
      <c r="AR141" s="44">
        <v>3</v>
      </c>
      <c r="AS141" s="44"/>
      <c r="AT141" s="44">
        <f>SUM(P141:AR141)</f>
        <v>10</v>
      </c>
      <c r="AU141" s="44">
        <f t="shared" si="0"/>
        <v>0</v>
      </c>
      <c r="AV141" s="44">
        <f t="shared" si="1"/>
        <v>0</v>
      </c>
      <c r="AW141" s="44">
        <f>SUM(S141:T141)</f>
        <v>5</v>
      </c>
      <c r="AX141" s="44">
        <f t="shared" si="2"/>
        <v>3</v>
      </c>
      <c r="AY141" s="138">
        <f t="shared" si="8"/>
        <v>0</v>
      </c>
      <c r="AZ141" s="44">
        <f t="shared" si="4"/>
        <v>2</v>
      </c>
      <c r="BA141" s="44">
        <f t="shared" si="5"/>
        <v>0</v>
      </c>
      <c r="BB141" s="44">
        <v>0</v>
      </c>
      <c r="BC141" s="44">
        <f>SUM(AM141,AF141,AB141,Q141)</f>
        <v>0</v>
      </c>
      <c r="BD141" s="44">
        <f t="shared" si="6"/>
        <v>10</v>
      </c>
    </row>
    <row r="142" spans="1:56" ht="15.75" customHeight="1" x14ac:dyDescent="0.3">
      <c r="A142" s="44" t="s">
        <v>212</v>
      </c>
      <c r="B142" s="44" t="s">
        <v>805</v>
      </c>
      <c r="C142" s="44" t="s">
        <v>805</v>
      </c>
      <c r="D142" s="44">
        <v>2019</v>
      </c>
      <c r="E142" s="45">
        <v>43669</v>
      </c>
      <c r="F142" s="44" t="s">
        <v>137</v>
      </c>
      <c r="G142" s="44" t="s">
        <v>1747</v>
      </c>
      <c r="H142" s="44" t="s">
        <v>1700</v>
      </c>
      <c r="I142" s="44">
        <f>SUM(J142:AR142)</f>
        <v>10</v>
      </c>
      <c r="J142" s="44">
        <v>0</v>
      </c>
      <c r="K142" s="44">
        <v>0</v>
      </c>
      <c r="L142" s="44">
        <v>0</v>
      </c>
      <c r="M142" s="44">
        <v>0</v>
      </c>
      <c r="N142" s="44">
        <v>6</v>
      </c>
      <c r="O142" s="44">
        <v>4</v>
      </c>
      <c r="P142" s="44">
        <v>0</v>
      </c>
      <c r="Q142" s="44">
        <v>0</v>
      </c>
      <c r="R142" s="44">
        <v>0</v>
      </c>
      <c r="S142" s="44">
        <v>0</v>
      </c>
      <c r="T142" s="44">
        <v>0</v>
      </c>
      <c r="U142" s="44">
        <v>0</v>
      </c>
      <c r="V142" s="44">
        <v>0</v>
      </c>
      <c r="W142" s="44">
        <v>0</v>
      </c>
      <c r="X142" s="44">
        <v>0</v>
      </c>
      <c r="Y142" s="44">
        <v>0</v>
      </c>
      <c r="Z142" s="44">
        <v>0</v>
      </c>
      <c r="AA142" s="44">
        <v>0</v>
      </c>
      <c r="AB142" s="44">
        <v>0</v>
      </c>
      <c r="AC142" s="44">
        <v>0</v>
      </c>
      <c r="AD142" s="44">
        <v>0</v>
      </c>
      <c r="AE142" s="44">
        <v>0</v>
      </c>
      <c r="AF142" s="44">
        <v>0</v>
      </c>
      <c r="AG142" s="44">
        <v>0</v>
      </c>
      <c r="AH142" s="44">
        <v>0</v>
      </c>
      <c r="AI142" s="44">
        <v>0</v>
      </c>
      <c r="AJ142" s="44">
        <v>0</v>
      </c>
      <c r="AK142" s="44">
        <v>0</v>
      </c>
      <c r="AL142" s="44">
        <v>0</v>
      </c>
      <c r="AM142" s="44">
        <v>0</v>
      </c>
      <c r="AN142" s="44">
        <v>0</v>
      </c>
      <c r="AO142" s="44">
        <v>0</v>
      </c>
      <c r="AP142" s="44">
        <v>0</v>
      </c>
      <c r="AQ142" s="44">
        <v>0</v>
      </c>
      <c r="AR142" s="44">
        <v>0</v>
      </c>
      <c r="AS142" s="44"/>
      <c r="AT142" s="44">
        <f>SUM(P142:AR142)</f>
        <v>0</v>
      </c>
      <c r="AU142" s="44">
        <f t="shared" si="0"/>
        <v>0</v>
      </c>
      <c r="AV142" s="44">
        <f t="shared" si="1"/>
        <v>0</v>
      </c>
      <c r="AW142" s="44">
        <f>SUM(S142:T142)</f>
        <v>0</v>
      </c>
      <c r="AX142" s="44">
        <f t="shared" si="2"/>
        <v>0</v>
      </c>
      <c r="AY142" s="138">
        <f t="shared" si="8"/>
        <v>0</v>
      </c>
      <c r="AZ142" s="44">
        <f t="shared" si="4"/>
        <v>0</v>
      </c>
      <c r="BA142" s="44">
        <f t="shared" si="5"/>
        <v>0</v>
      </c>
      <c r="BB142" s="44">
        <v>0</v>
      </c>
      <c r="BC142" s="44">
        <f>SUM(AM142,AF142,AB142,Q142)</f>
        <v>0</v>
      </c>
      <c r="BD142" s="44">
        <f t="shared" si="6"/>
        <v>0</v>
      </c>
    </row>
    <row r="143" spans="1:56" ht="15.75" customHeight="1" x14ac:dyDescent="0.3">
      <c r="A143" s="44" t="s">
        <v>212</v>
      </c>
      <c r="B143" s="44" t="s">
        <v>805</v>
      </c>
      <c r="C143" s="44" t="s">
        <v>805</v>
      </c>
      <c r="D143" s="44">
        <v>2019</v>
      </c>
      <c r="E143" s="45">
        <v>43669</v>
      </c>
      <c r="F143" s="44" t="s">
        <v>137</v>
      </c>
      <c r="G143" s="44" t="s">
        <v>1748</v>
      </c>
      <c r="H143" s="44" t="s">
        <v>1698</v>
      </c>
      <c r="I143" s="44"/>
      <c r="J143" s="44">
        <v>0</v>
      </c>
      <c r="K143" s="44">
        <v>0</v>
      </c>
      <c r="L143" s="44">
        <v>0</v>
      </c>
      <c r="M143" s="44">
        <v>0</v>
      </c>
      <c r="N143" s="44">
        <v>0</v>
      </c>
      <c r="O143" s="44">
        <v>0</v>
      </c>
      <c r="P143" s="44">
        <v>0</v>
      </c>
      <c r="Q143" s="44">
        <v>0</v>
      </c>
      <c r="R143" s="44">
        <v>2</v>
      </c>
      <c r="S143" s="44">
        <v>0</v>
      </c>
      <c r="T143" s="44">
        <v>0</v>
      </c>
      <c r="U143" s="44">
        <v>2</v>
      </c>
      <c r="V143" s="44">
        <v>0</v>
      </c>
      <c r="W143" s="44">
        <v>0</v>
      </c>
      <c r="X143" s="44">
        <v>0</v>
      </c>
      <c r="Y143" s="44">
        <v>0</v>
      </c>
      <c r="Z143" s="44">
        <v>0</v>
      </c>
      <c r="AA143" s="44">
        <v>0</v>
      </c>
      <c r="AB143" s="44">
        <v>0</v>
      </c>
      <c r="AC143" s="44">
        <v>5</v>
      </c>
      <c r="AD143" s="44">
        <v>0</v>
      </c>
      <c r="AE143" s="44">
        <v>0</v>
      </c>
      <c r="AF143" s="44">
        <v>0</v>
      </c>
      <c r="AG143" s="44">
        <v>0</v>
      </c>
      <c r="AH143" s="44">
        <v>0</v>
      </c>
      <c r="AI143" s="44">
        <v>0</v>
      </c>
      <c r="AJ143" s="44">
        <v>0</v>
      </c>
      <c r="AK143" s="44">
        <v>0</v>
      </c>
      <c r="AL143" s="44">
        <v>0</v>
      </c>
      <c r="AM143" s="44">
        <v>0</v>
      </c>
      <c r="AN143" s="44">
        <v>0</v>
      </c>
      <c r="AO143" s="44">
        <v>0</v>
      </c>
      <c r="AP143" s="44">
        <v>0</v>
      </c>
      <c r="AQ143" s="44">
        <v>0</v>
      </c>
      <c r="AR143" s="44">
        <v>0</v>
      </c>
      <c r="AS143" s="44"/>
      <c r="AT143" s="44">
        <f>SUM(P143:AR143)</f>
        <v>9</v>
      </c>
      <c r="AU143" s="44">
        <f t="shared" si="0"/>
        <v>7</v>
      </c>
      <c r="AV143" s="44">
        <f t="shared" si="1"/>
        <v>2</v>
      </c>
      <c r="AW143" s="44">
        <f>SUM(S143:T143)</f>
        <v>0</v>
      </c>
      <c r="AX143" s="44">
        <f t="shared" si="2"/>
        <v>0</v>
      </c>
      <c r="AY143" s="138">
        <f t="shared" si="8"/>
        <v>0</v>
      </c>
      <c r="AZ143" s="44">
        <f t="shared" si="4"/>
        <v>0</v>
      </c>
      <c r="BA143" s="44">
        <f t="shared" si="5"/>
        <v>0</v>
      </c>
      <c r="BB143" s="44">
        <v>0</v>
      </c>
      <c r="BC143" s="44">
        <f>SUM(AM143,AF143,AB143,Q143)</f>
        <v>0</v>
      </c>
      <c r="BD143" s="44">
        <f t="shared" si="6"/>
        <v>9</v>
      </c>
    </row>
    <row r="144" spans="1:56" ht="15.75" customHeight="1" x14ac:dyDescent="0.3">
      <c r="A144" s="44" t="s">
        <v>212</v>
      </c>
      <c r="B144" s="44" t="s">
        <v>805</v>
      </c>
      <c r="C144" s="44" t="s">
        <v>805</v>
      </c>
      <c r="D144" s="44">
        <v>2019</v>
      </c>
      <c r="E144" s="45">
        <v>43669</v>
      </c>
      <c r="F144" s="44" t="s">
        <v>137</v>
      </c>
      <c r="G144" s="44" t="s">
        <v>1748</v>
      </c>
      <c r="H144" s="44" t="s">
        <v>1699</v>
      </c>
      <c r="I144" s="44"/>
      <c r="J144" s="44">
        <v>0</v>
      </c>
      <c r="K144" s="44">
        <v>0</v>
      </c>
      <c r="L144" s="44">
        <v>0</v>
      </c>
      <c r="M144" s="44">
        <v>0</v>
      </c>
      <c r="N144" s="44">
        <v>0</v>
      </c>
      <c r="O144" s="44">
        <v>0</v>
      </c>
      <c r="P144" s="44">
        <v>0</v>
      </c>
      <c r="Q144" s="44">
        <v>0</v>
      </c>
      <c r="R144" s="44">
        <v>0</v>
      </c>
      <c r="S144" s="44">
        <v>0</v>
      </c>
      <c r="T144" s="44">
        <v>0</v>
      </c>
      <c r="U144" s="44">
        <v>0</v>
      </c>
      <c r="V144" s="44">
        <v>0</v>
      </c>
      <c r="W144" s="44">
        <v>0</v>
      </c>
      <c r="X144" s="44">
        <v>0</v>
      </c>
      <c r="Y144" s="44">
        <v>0</v>
      </c>
      <c r="Z144" s="44">
        <v>0</v>
      </c>
      <c r="AA144" s="44">
        <v>0</v>
      </c>
      <c r="AB144" s="44">
        <v>0</v>
      </c>
      <c r="AC144" s="44">
        <v>0</v>
      </c>
      <c r="AD144" s="44">
        <v>0</v>
      </c>
      <c r="AE144" s="44">
        <v>0</v>
      </c>
      <c r="AF144" s="44">
        <v>0</v>
      </c>
      <c r="AG144" s="44">
        <v>0</v>
      </c>
      <c r="AH144" s="44">
        <v>0</v>
      </c>
      <c r="AI144" s="44">
        <v>0</v>
      </c>
      <c r="AJ144" s="44">
        <v>0</v>
      </c>
      <c r="AK144" s="44">
        <v>0</v>
      </c>
      <c r="AL144" s="44">
        <v>0</v>
      </c>
      <c r="AM144" s="44">
        <v>0</v>
      </c>
      <c r="AN144" s="44">
        <v>0</v>
      </c>
      <c r="AO144" s="44">
        <v>0</v>
      </c>
      <c r="AP144" s="44">
        <v>0</v>
      </c>
      <c r="AQ144" s="44">
        <v>0</v>
      </c>
      <c r="AR144" s="44">
        <v>1</v>
      </c>
      <c r="AS144" s="44"/>
      <c r="AT144" s="44">
        <f>SUM(P144:AR144)</f>
        <v>1</v>
      </c>
      <c r="AU144" s="44">
        <f t="shared" si="0"/>
        <v>0</v>
      </c>
      <c r="AV144" s="44">
        <f t="shared" si="1"/>
        <v>0</v>
      </c>
      <c r="AW144" s="44">
        <f>SUM(S144:T144)</f>
        <v>0</v>
      </c>
      <c r="AX144" s="44">
        <f t="shared" si="2"/>
        <v>1</v>
      </c>
      <c r="AY144" s="138">
        <f t="shared" si="8"/>
        <v>0</v>
      </c>
      <c r="AZ144" s="44">
        <f t="shared" si="4"/>
        <v>0</v>
      </c>
      <c r="BA144" s="44">
        <f t="shared" si="5"/>
        <v>0</v>
      </c>
      <c r="BB144" s="44">
        <v>0</v>
      </c>
      <c r="BC144" s="44">
        <f>SUM(AM144,AF144,AB144,Q144)</f>
        <v>0</v>
      </c>
      <c r="BD144" s="44">
        <f t="shared" si="6"/>
        <v>1</v>
      </c>
    </row>
    <row r="145" spans="1:56" ht="15.75" customHeight="1" x14ac:dyDescent="0.3">
      <c r="A145" s="44" t="s">
        <v>212</v>
      </c>
      <c r="B145" s="44" t="s">
        <v>805</v>
      </c>
      <c r="C145" s="44" t="s">
        <v>805</v>
      </c>
      <c r="D145" s="44">
        <v>2019</v>
      </c>
      <c r="E145" s="45">
        <v>43669</v>
      </c>
      <c r="F145" s="44" t="s">
        <v>137</v>
      </c>
      <c r="G145" s="44" t="s">
        <v>1748</v>
      </c>
      <c r="H145" s="44" t="s">
        <v>1700</v>
      </c>
      <c r="I145" s="44">
        <f>SUM(J145:AR145)</f>
        <v>10</v>
      </c>
      <c r="J145" s="44">
        <v>0</v>
      </c>
      <c r="K145" s="44">
        <v>0</v>
      </c>
      <c r="L145" s="44">
        <v>0</v>
      </c>
      <c r="M145" s="44">
        <v>1</v>
      </c>
      <c r="N145" s="44">
        <v>1</v>
      </c>
      <c r="O145" s="44">
        <v>8</v>
      </c>
      <c r="P145" s="44">
        <v>0</v>
      </c>
      <c r="Q145" s="44">
        <v>0</v>
      </c>
      <c r="R145" s="44">
        <v>0</v>
      </c>
      <c r="S145" s="44">
        <v>0</v>
      </c>
      <c r="T145" s="44">
        <v>0</v>
      </c>
      <c r="U145" s="44">
        <v>0</v>
      </c>
      <c r="V145" s="44">
        <v>0</v>
      </c>
      <c r="W145" s="44">
        <v>0</v>
      </c>
      <c r="X145" s="44">
        <v>0</v>
      </c>
      <c r="Y145" s="44">
        <v>0</v>
      </c>
      <c r="Z145" s="44">
        <v>0</v>
      </c>
      <c r="AA145" s="44">
        <v>0</v>
      </c>
      <c r="AB145" s="44">
        <v>0</v>
      </c>
      <c r="AC145" s="44">
        <v>0</v>
      </c>
      <c r="AD145" s="44">
        <v>0</v>
      </c>
      <c r="AE145" s="44">
        <v>0</v>
      </c>
      <c r="AF145" s="44">
        <v>0</v>
      </c>
      <c r="AG145" s="44">
        <v>0</v>
      </c>
      <c r="AH145" s="44">
        <v>0</v>
      </c>
      <c r="AI145" s="44">
        <v>0</v>
      </c>
      <c r="AJ145" s="44">
        <v>0</v>
      </c>
      <c r="AK145" s="44">
        <v>0</v>
      </c>
      <c r="AL145" s="44">
        <v>0</v>
      </c>
      <c r="AM145" s="44">
        <v>0</v>
      </c>
      <c r="AN145" s="44">
        <v>0</v>
      </c>
      <c r="AO145" s="44">
        <v>0</v>
      </c>
      <c r="AP145" s="44">
        <v>0</v>
      </c>
      <c r="AQ145" s="44">
        <v>0</v>
      </c>
      <c r="AR145" s="44">
        <v>0</v>
      </c>
      <c r="AS145" s="44"/>
      <c r="AT145" s="44">
        <f>SUM(P145:AR145)</f>
        <v>0</v>
      </c>
      <c r="AU145" s="44">
        <f t="shared" si="0"/>
        <v>0</v>
      </c>
      <c r="AV145" s="44">
        <f t="shared" si="1"/>
        <v>0</v>
      </c>
      <c r="AW145" s="44">
        <f>SUM(S145:T145)</f>
        <v>0</v>
      </c>
      <c r="AX145" s="44">
        <f t="shared" si="2"/>
        <v>0</v>
      </c>
      <c r="AY145" s="138">
        <f t="shared" si="8"/>
        <v>0</v>
      </c>
      <c r="AZ145" s="44">
        <f t="shared" si="4"/>
        <v>0</v>
      </c>
      <c r="BA145" s="44">
        <f t="shared" si="5"/>
        <v>0</v>
      </c>
      <c r="BB145" s="44">
        <v>0</v>
      </c>
      <c r="BC145" s="44">
        <f>SUM(AM145,AF145,AB145,Q145)</f>
        <v>0</v>
      </c>
      <c r="BD145" s="44">
        <f t="shared" si="6"/>
        <v>0</v>
      </c>
    </row>
    <row r="146" spans="1:56" ht="15.75" customHeight="1" x14ac:dyDescent="0.3">
      <c r="A146" s="44" t="s">
        <v>212</v>
      </c>
      <c r="B146" s="44" t="s">
        <v>212</v>
      </c>
      <c r="C146" s="44" t="s">
        <v>212</v>
      </c>
      <c r="D146" s="44">
        <v>2020</v>
      </c>
      <c r="E146" s="45">
        <v>44039</v>
      </c>
      <c r="F146" s="44" t="s">
        <v>19</v>
      </c>
      <c r="G146" s="44" t="s">
        <v>1741</v>
      </c>
      <c r="H146" s="44" t="s">
        <v>1698</v>
      </c>
      <c r="I146" s="44"/>
      <c r="J146" s="44">
        <v>0</v>
      </c>
      <c r="K146" s="44">
        <v>0</v>
      </c>
      <c r="L146" s="44">
        <v>0</v>
      </c>
      <c r="M146" s="44">
        <v>0</v>
      </c>
      <c r="N146" s="44">
        <v>0</v>
      </c>
      <c r="O146" s="44">
        <v>0</v>
      </c>
      <c r="P146" s="44">
        <v>0</v>
      </c>
      <c r="Q146" s="44">
        <v>0</v>
      </c>
      <c r="R146" s="44">
        <v>1</v>
      </c>
      <c r="S146" s="44">
        <v>0</v>
      </c>
      <c r="T146" s="44">
        <v>0</v>
      </c>
      <c r="U146" s="44">
        <v>2</v>
      </c>
      <c r="V146" s="44">
        <v>0</v>
      </c>
      <c r="W146" s="44">
        <v>0</v>
      </c>
      <c r="X146" s="44">
        <v>0</v>
      </c>
      <c r="Y146" s="44">
        <v>0</v>
      </c>
      <c r="Z146" s="44">
        <v>0</v>
      </c>
      <c r="AA146" s="44">
        <v>0</v>
      </c>
      <c r="AB146" s="44">
        <v>0</v>
      </c>
      <c r="AC146" s="44">
        <v>2</v>
      </c>
      <c r="AD146" s="44">
        <v>0</v>
      </c>
      <c r="AE146" s="44">
        <v>0</v>
      </c>
      <c r="AF146" s="44">
        <v>0</v>
      </c>
      <c r="AG146" s="44">
        <v>3</v>
      </c>
      <c r="AH146" s="44">
        <v>0</v>
      </c>
      <c r="AI146" s="44">
        <v>0</v>
      </c>
      <c r="AJ146" s="44">
        <v>0</v>
      </c>
      <c r="AK146" s="44">
        <v>0</v>
      </c>
      <c r="AL146" s="44">
        <v>0</v>
      </c>
      <c r="AM146" s="44">
        <v>0</v>
      </c>
      <c r="AN146" s="44">
        <v>3</v>
      </c>
      <c r="AO146" s="44">
        <v>0</v>
      </c>
      <c r="AP146" s="44">
        <v>0</v>
      </c>
      <c r="AQ146" s="44">
        <v>0</v>
      </c>
      <c r="AR146" s="44">
        <v>0</v>
      </c>
      <c r="AS146" s="44"/>
      <c r="AT146" s="44">
        <f>SUM(P146:AR146)</f>
        <v>11</v>
      </c>
      <c r="AU146" s="44">
        <f t="shared" si="0"/>
        <v>4</v>
      </c>
      <c r="AV146" s="44">
        <f t="shared" si="1"/>
        <v>1</v>
      </c>
      <c r="AW146" s="44">
        <f>SUM(S146:T146)</f>
        <v>0</v>
      </c>
      <c r="AX146" s="44">
        <f t="shared" si="2"/>
        <v>0</v>
      </c>
      <c r="AY146" s="138">
        <f t="shared" si="8"/>
        <v>0</v>
      </c>
      <c r="AZ146" s="44">
        <f t="shared" si="4"/>
        <v>0</v>
      </c>
      <c r="BA146" s="44">
        <f t="shared" si="5"/>
        <v>6</v>
      </c>
      <c r="BB146" s="44">
        <v>0</v>
      </c>
      <c r="BC146" s="44">
        <f>SUM(AM146,AF146,AB146,Q146)</f>
        <v>0</v>
      </c>
      <c r="BD146" s="44">
        <f t="shared" si="6"/>
        <v>11</v>
      </c>
    </row>
    <row r="147" spans="1:56" ht="15.75" customHeight="1" x14ac:dyDescent="0.3">
      <c r="A147" s="44" t="s">
        <v>212</v>
      </c>
      <c r="B147" s="44" t="s">
        <v>212</v>
      </c>
      <c r="C147" s="44" t="s">
        <v>212</v>
      </c>
      <c r="D147" s="44">
        <v>2020</v>
      </c>
      <c r="E147" s="45">
        <v>44039</v>
      </c>
      <c r="F147" s="44" t="s">
        <v>19</v>
      </c>
      <c r="G147" s="44" t="s">
        <v>1741</v>
      </c>
      <c r="H147" s="44" t="s">
        <v>1699</v>
      </c>
      <c r="I147" s="44"/>
      <c r="J147" s="44">
        <v>0</v>
      </c>
      <c r="K147" s="44">
        <v>0</v>
      </c>
      <c r="L147" s="44">
        <v>0</v>
      </c>
      <c r="M147" s="44">
        <v>0</v>
      </c>
      <c r="N147" s="44">
        <v>0</v>
      </c>
      <c r="O147" s="44">
        <v>0</v>
      </c>
      <c r="P147" s="44">
        <v>0</v>
      </c>
      <c r="Q147" s="44">
        <v>0</v>
      </c>
      <c r="R147" s="44">
        <v>0</v>
      </c>
      <c r="S147" s="44">
        <v>0</v>
      </c>
      <c r="T147" s="44">
        <v>0</v>
      </c>
      <c r="U147" s="44">
        <v>0</v>
      </c>
      <c r="V147" s="44">
        <v>0</v>
      </c>
      <c r="W147" s="44">
        <v>0</v>
      </c>
      <c r="X147" s="44">
        <v>0</v>
      </c>
      <c r="Y147" s="44">
        <v>0</v>
      </c>
      <c r="Z147" s="44">
        <v>0</v>
      </c>
      <c r="AA147" s="44">
        <v>0</v>
      </c>
      <c r="AB147" s="44">
        <v>0</v>
      </c>
      <c r="AC147" s="44">
        <v>2</v>
      </c>
      <c r="AD147" s="44">
        <v>0</v>
      </c>
      <c r="AE147" s="44">
        <v>0</v>
      </c>
      <c r="AF147" s="44">
        <v>0</v>
      </c>
      <c r="AG147" s="44">
        <v>0</v>
      </c>
      <c r="AH147" s="44">
        <v>0</v>
      </c>
      <c r="AI147" s="44">
        <v>0</v>
      </c>
      <c r="AJ147" s="44">
        <v>0</v>
      </c>
      <c r="AK147" s="44">
        <v>0</v>
      </c>
      <c r="AL147" s="44">
        <v>0</v>
      </c>
      <c r="AM147" s="44">
        <v>0</v>
      </c>
      <c r="AN147" s="44">
        <v>2</v>
      </c>
      <c r="AO147" s="44">
        <v>0</v>
      </c>
      <c r="AP147" s="44">
        <v>0</v>
      </c>
      <c r="AQ147" s="44">
        <v>0</v>
      </c>
      <c r="AR147" s="44">
        <v>1</v>
      </c>
      <c r="AS147" s="44"/>
      <c r="AT147" s="44">
        <f>SUM(P147:AR147)</f>
        <v>5</v>
      </c>
      <c r="AU147" s="44">
        <f t="shared" si="0"/>
        <v>2</v>
      </c>
      <c r="AV147" s="44">
        <f t="shared" si="1"/>
        <v>0</v>
      </c>
      <c r="AW147" s="44">
        <f>SUM(S147:T147)</f>
        <v>0</v>
      </c>
      <c r="AX147" s="44">
        <f t="shared" si="2"/>
        <v>1</v>
      </c>
      <c r="AY147" s="138">
        <f t="shared" si="8"/>
        <v>0</v>
      </c>
      <c r="AZ147" s="44">
        <f t="shared" si="4"/>
        <v>0</v>
      </c>
      <c r="BA147" s="44">
        <f t="shared" si="5"/>
        <v>2</v>
      </c>
      <c r="BB147" s="44">
        <v>0</v>
      </c>
      <c r="BC147" s="44">
        <f>SUM(AM147,AF147,AB147,Q147)</f>
        <v>0</v>
      </c>
      <c r="BD147" s="44">
        <f t="shared" si="6"/>
        <v>5</v>
      </c>
    </row>
    <row r="148" spans="1:56" ht="15.75" customHeight="1" x14ac:dyDescent="0.3">
      <c r="A148" s="44" t="s">
        <v>212</v>
      </c>
      <c r="B148" s="44" t="s">
        <v>212</v>
      </c>
      <c r="C148" s="44" t="s">
        <v>212</v>
      </c>
      <c r="D148" s="44">
        <v>2020</v>
      </c>
      <c r="E148" s="45">
        <v>44039</v>
      </c>
      <c r="F148" s="44" t="s">
        <v>19</v>
      </c>
      <c r="G148" s="44" t="s">
        <v>1741</v>
      </c>
      <c r="H148" s="44" t="s">
        <v>1700</v>
      </c>
      <c r="I148" s="44">
        <f>SUM(J148:AR148)</f>
        <v>10</v>
      </c>
      <c r="J148" s="44">
        <v>0</v>
      </c>
      <c r="K148" s="44">
        <v>0</v>
      </c>
      <c r="L148" s="44">
        <v>0</v>
      </c>
      <c r="M148" s="44">
        <v>0</v>
      </c>
      <c r="N148" s="44">
        <v>9</v>
      </c>
      <c r="O148" s="44">
        <v>1</v>
      </c>
      <c r="P148" s="44">
        <v>0</v>
      </c>
      <c r="Q148" s="44">
        <v>0</v>
      </c>
      <c r="R148" s="44">
        <v>0</v>
      </c>
      <c r="S148" s="44">
        <v>0</v>
      </c>
      <c r="T148" s="44">
        <v>0</v>
      </c>
      <c r="U148" s="44">
        <v>0</v>
      </c>
      <c r="V148" s="44">
        <v>0</v>
      </c>
      <c r="W148" s="44">
        <v>0</v>
      </c>
      <c r="X148" s="44">
        <v>0</v>
      </c>
      <c r="Y148" s="44">
        <v>0</v>
      </c>
      <c r="Z148" s="44">
        <v>0</v>
      </c>
      <c r="AA148" s="44">
        <v>0</v>
      </c>
      <c r="AB148" s="44">
        <v>0</v>
      </c>
      <c r="AC148" s="44">
        <v>0</v>
      </c>
      <c r="AD148" s="44">
        <v>0</v>
      </c>
      <c r="AE148" s="44">
        <v>0</v>
      </c>
      <c r="AF148" s="44">
        <v>0</v>
      </c>
      <c r="AG148" s="44">
        <v>0</v>
      </c>
      <c r="AH148" s="44">
        <v>0</v>
      </c>
      <c r="AI148" s="44">
        <v>0</v>
      </c>
      <c r="AJ148" s="44">
        <v>0</v>
      </c>
      <c r="AK148" s="44">
        <v>0</v>
      </c>
      <c r="AL148" s="44">
        <v>0</v>
      </c>
      <c r="AM148" s="44">
        <v>0</v>
      </c>
      <c r="AN148" s="44">
        <v>0</v>
      </c>
      <c r="AO148" s="44">
        <v>0</v>
      </c>
      <c r="AP148" s="44">
        <v>0</v>
      </c>
      <c r="AQ148" s="44">
        <v>0</v>
      </c>
      <c r="AR148" s="44">
        <v>0</v>
      </c>
      <c r="AS148" s="44"/>
      <c r="AT148" s="44">
        <f>SUM(P148:AR148)</f>
        <v>0</v>
      </c>
      <c r="AU148" s="44">
        <f t="shared" si="0"/>
        <v>0</v>
      </c>
      <c r="AV148" s="44">
        <f t="shared" si="1"/>
        <v>0</v>
      </c>
      <c r="AW148" s="44">
        <f>SUM(S148:T148)</f>
        <v>0</v>
      </c>
      <c r="AX148" s="44">
        <f t="shared" si="2"/>
        <v>0</v>
      </c>
      <c r="AY148" s="138">
        <f t="shared" si="8"/>
        <v>0</v>
      </c>
      <c r="AZ148" s="44">
        <f t="shared" si="4"/>
        <v>0</v>
      </c>
      <c r="BA148" s="44">
        <f t="shared" si="5"/>
        <v>0</v>
      </c>
      <c r="BB148" s="44">
        <v>0</v>
      </c>
      <c r="BC148" s="44">
        <f>SUM(AM148,AF148,AB148,Q148)</f>
        <v>0</v>
      </c>
      <c r="BD148" s="44">
        <f t="shared" si="6"/>
        <v>0</v>
      </c>
    </row>
    <row r="149" spans="1:56" ht="15.75" customHeight="1" x14ac:dyDescent="0.3">
      <c r="A149" s="44" t="s">
        <v>212</v>
      </c>
      <c r="B149" s="44" t="s">
        <v>1763</v>
      </c>
      <c r="C149" s="44" t="s">
        <v>1763</v>
      </c>
      <c r="D149" s="44">
        <v>2020</v>
      </c>
      <c r="E149" s="45">
        <v>44039</v>
      </c>
      <c r="F149" s="44" t="s">
        <v>19</v>
      </c>
      <c r="G149" s="44" t="s">
        <v>1742</v>
      </c>
      <c r="H149" s="44" t="s">
        <v>1698</v>
      </c>
      <c r="I149" s="44"/>
      <c r="J149" s="44">
        <v>0</v>
      </c>
      <c r="K149" s="44">
        <v>0</v>
      </c>
      <c r="L149" s="44">
        <v>0</v>
      </c>
      <c r="M149" s="44">
        <v>0</v>
      </c>
      <c r="N149" s="44">
        <v>0</v>
      </c>
      <c r="O149" s="44">
        <v>0</v>
      </c>
      <c r="P149" s="44">
        <v>0</v>
      </c>
      <c r="Q149" s="44">
        <v>0</v>
      </c>
      <c r="R149" s="44">
        <v>10</v>
      </c>
      <c r="S149" s="44">
        <v>0</v>
      </c>
      <c r="T149" s="44">
        <v>2</v>
      </c>
      <c r="U149" s="44">
        <v>1</v>
      </c>
      <c r="V149" s="44">
        <v>0</v>
      </c>
      <c r="W149" s="44">
        <v>0</v>
      </c>
      <c r="X149" s="44">
        <v>0</v>
      </c>
      <c r="Y149" s="44">
        <v>0</v>
      </c>
      <c r="Z149" s="44">
        <v>0</v>
      </c>
      <c r="AA149" s="44">
        <v>0</v>
      </c>
      <c r="AB149" s="44">
        <v>0</v>
      </c>
      <c r="AC149" s="44">
        <v>12</v>
      </c>
      <c r="AD149" s="44">
        <v>0</v>
      </c>
      <c r="AE149" s="44">
        <v>1</v>
      </c>
      <c r="AF149" s="44">
        <v>0</v>
      </c>
      <c r="AG149" s="44">
        <v>0</v>
      </c>
      <c r="AH149" s="44">
        <v>0</v>
      </c>
      <c r="AI149" s="44">
        <v>0</v>
      </c>
      <c r="AJ149" s="44">
        <v>0</v>
      </c>
      <c r="AK149" s="44">
        <v>0</v>
      </c>
      <c r="AL149" s="44">
        <v>0</v>
      </c>
      <c r="AM149" s="44">
        <v>0</v>
      </c>
      <c r="AN149" s="44">
        <v>3</v>
      </c>
      <c r="AO149" s="44">
        <v>0</v>
      </c>
      <c r="AP149" s="44">
        <v>0</v>
      </c>
      <c r="AQ149" s="44">
        <v>0</v>
      </c>
      <c r="AR149" s="44">
        <v>0</v>
      </c>
      <c r="AS149" s="44"/>
      <c r="AT149" s="44">
        <f>SUM(P149:AR149)</f>
        <v>29</v>
      </c>
      <c r="AU149" s="44">
        <f t="shared" si="0"/>
        <v>14</v>
      </c>
      <c r="AV149" s="44">
        <f t="shared" si="1"/>
        <v>10</v>
      </c>
      <c r="AW149" s="44">
        <f>SUM(S149:T149)</f>
        <v>2</v>
      </c>
      <c r="AX149" s="44">
        <f t="shared" si="2"/>
        <v>0</v>
      </c>
      <c r="AY149" s="138">
        <f t="shared" si="8"/>
        <v>0</v>
      </c>
      <c r="AZ149" s="44">
        <f t="shared" si="4"/>
        <v>0</v>
      </c>
      <c r="BA149" s="44">
        <f t="shared" si="5"/>
        <v>3</v>
      </c>
      <c r="BB149" s="44">
        <v>0</v>
      </c>
      <c r="BC149" s="44">
        <f>SUM(AM149,AF149,AB149,Q149)</f>
        <v>0</v>
      </c>
      <c r="BD149" s="44">
        <f t="shared" si="6"/>
        <v>29</v>
      </c>
    </row>
    <row r="150" spans="1:56" ht="15.75" customHeight="1" x14ac:dyDescent="0.3">
      <c r="A150" s="44" t="s">
        <v>212</v>
      </c>
      <c r="B150" s="44" t="s">
        <v>1763</v>
      </c>
      <c r="C150" s="44" t="s">
        <v>1763</v>
      </c>
      <c r="D150" s="44">
        <v>2020</v>
      </c>
      <c r="E150" s="45">
        <v>44039</v>
      </c>
      <c r="F150" s="44" t="s">
        <v>19</v>
      </c>
      <c r="G150" s="44" t="s">
        <v>1742</v>
      </c>
      <c r="H150" s="44" t="s">
        <v>1699</v>
      </c>
      <c r="I150" s="44"/>
      <c r="J150" s="44">
        <v>0</v>
      </c>
      <c r="K150" s="44">
        <v>0</v>
      </c>
      <c r="L150" s="44">
        <v>0</v>
      </c>
      <c r="M150" s="44">
        <v>0</v>
      </c>
      <c r="N150" s="44">
        <v>0</v>
      </c>
      <c r="O150" s="44">
        <v>0</v>
      </c>
      <c r="P150" s="44">
        <v>0</v>
      </c>
      <c r="Q150" s="44">
        <v>0</v>
      </c>
      <c r="R150" s="44">
        <v>0</v>
      </c>
      <c r="S150" s="44">
        <v>0</v>
      </c>
      <c r="T150" s="44">
        <v>2</v>
      </c>
      <c r="U150" s="44">
        <v>0</v>
      </c>
      <c r="V150" s="44">
        <v>0</v>
      </c>
      <c r="W150" s="44">
        <v>0</v>
      </c>
      <c r="X150" s="44">
        <v>0</v>
      </c>
      <c r="Y150" s="44">
        <v>0</v>
      </c>
      <c r="Z150" s="44">
        <v>0</v>
      </c>
      <c r="AA150" s="44">
        <v>0</v>
      </c>
      <c r="AB150" s="44">
        <v>0</v>
      </c>
      <c r="AC150" s="44">
        <v>1</v>
      </c>
      <c r="AD150" s="44">
        <v>0</v>
      </c>
      <c r="AE150" s="44">
        <v>0</v>
      </c>
      <c r="AF150" s="44">
        <v>0</v>
      </c>
      <c r="AG150" s="44">
        <v>0</v>
      </c>
      <c r="AH150" s="44">
        <v>0</v>
      </c>
      <c r="AI150" s="44">
        <v>0</v>
      </c>
      <c r="AJ150" s="44">
        <v>0</v>
      </c>
      <c r="AK150" s="44">
        <v>0</v>
      </c>
      <c r="AL150" s="44">
        <v>1</v>
      </c>
      <c r="AM150" s="44">
        <v>0</v>
      </c>
      <c r="AN150" s="44">
        <v>1</v>
      </c>
      <c r="AO150" s="44">
        <v>1</v>
      </c>
      <c r="AP150" s="44">
        <v>0</v>
      </c>
      <c r="AQ150" s="44">
        <v>0</v>
      </c>
      <c r="AR150" s="44">
        <v>0</v>
      </c>
      <c r="AS150" s="44"/>
      <c r="AT150" s="44">
        <f>SUM(P150:AR150)</f>
        <v>6</v>
      </c>
      <c r="AU150" s="44">
        <f t="shared" si="0"/>
        <v>1</v>
      </c>
      <c r="AV150" s="44">
        <f t="shared" si="1"/>
        <v>0</v>
      </c>
      <c r="AW150" s="44">
        <f>SUM(S150:T150)</f>
        <v>2</v>
      </c>
      <c r="AX150" s="44">
        <f t="shared" si="2"/>
        <v>0</v>
      </c>
      <c r="AY150" s="138">
        <f t="shared" si="8"/>
        <v>0</v>
      </c>
      <c r="AZ150" s="44">
        <f t="shared" si="4"/>
        <v>0</v>
      </c>
      <c r="BA150" s="44">
        <f t="shared" si="5"/>
        <v>3</v>
      </c>
      <c r="BB150" s="44">
        <v>0</v>
      </c>
      <c r="BC150" s="44">
        <f>SUM(AM150,AF150,AB150,Q150)</f>
        <v>0</v>
      </c>
      <c r="BD150" s="44">
        <f t="shared" si="6"/>
        <v>6</v>
      </c>
    </row>
    <row r="151" spans="1:56" ht="15.75" customHeight="1" x14ac:dyDescent="0.3">
      <c r="A151" s="44" t="s">
        <v>212</v>
      </c>
      <c r="B151" s="44" t="s">
        <v>1763</v>
      </c>
      <c r="C151" s="44" t="s">
        <v>1763</v>
      </c>
      <c r="D151" s="44">
        <v>2020</v>
      </c>
      <c r="E151" s="45">
        <v>44039</v>
      </c>
      <c r="F151" s="44" t="s">
        <v>19</v>
      </c>
      <c r="G151" s="44" t="s">
        <v>1742</v>
      </c>
      <c r="H151" s="44" t="s">
        <v>1700</v>
      </c>
      <c r="I151" s="44">
        <f>SUM(J151:AR151)</f>
        <v>10</v>
      </c>
      <c r="J151" s="44">
        <v>0</v>
      </c>
      <c r="K151" s="44">
        <v>0</v>
      </c>
      <c r="L151" s="44">
        <v>4</v>
      </c>
      <c r="M151" s="44">
        <v>0</v>
      </c>
      <c r="N151" s="44">
        <v>4</v>
      </c>
      <c r="O151" s="44">
        <v>0</v>
      </c>
      <c r="P151" s="44">
        <v>0</v>
      </c>
      <c r="Q151" s="44">
        <v>0</v>
      </c>
      <c r="R151" s="44">
        <v>1</v>
      </c>
      <c r="S151" s="44">
        <v>0</v>
      </c>
      <c r="T151" s="44">
        <v>0</v>
      </c>
      <c r="U151" s="44">
        <v>0</v>
      </c>
      <c r="V151" s="44">
        <v>0</v>
      </c>
      <c r="W151" s="44">
        <v>0</v>
      </c>
      <c r="X151" s="44">
        <v>0</v>
      </c>
      <c r="Y151" s="44">
        <v>0</v>
      </c>
      <c r="Z151" s="44">
        <v>0</v>
      </c>
      <c r="AA151" s="44">
        <v>0</v>
      </c>
      <c r="AB151" s="44">
        <v>0</v>
      </c>
      <c r="AC151" s="44">
        <v>1</v>
      </c>
      <c r="AD151" s="44">
        <v>0</v>
      </c>
      <c r="AE151" s="44">
        <v>0</v>
      </c>
      <c r="AF151" s="44">
        <v>0</v>
      </c>
      <c r="AG151" s="44">
        <v>0</v>
      </c>
      <c r="AH151" s="44">
        <v>0</v>
      </c>
      <c r="AI151" s="44">
        <v>0</v>
      </c>
      <c r="AJ151" s="44">
        <v>0</v>
      </c>
      <c r="AK151" s="44">
        <v>0</v>
      </c>
      <c r="AL151" s="44">
        <v>0</v>
      </c>
      <c r="AM151" s="44">
        <v>0</v>
      </c>
      <c r="AN151" s="44">
        <v>0</v>
      </c>
      <c r="AO151" s="44">
        <v>0</v>
      </c>
      <c r="AP151" s="44">
        <v>0</v>
      </c>
      <c r="AQ151" s="44">
        <v>0</v>
      </c>
      <c r="AR151" s="44">
        <v>0</v>
      </c>
      <c r="AS151" s="44"/>
      <c r="AT151" s="44">
        <f>SUM(P151:AR151)</f>
        <v>2</v>
      </c>
      <c r="AU151" s="44">
        <f t="shared" si="0"/>
        <v>1</v>
      </c>
      <c r="AV151" s="44">
        <f t="shared" si="1"/>
        <v>1</v>
      </c>
      <c r="AW151" s="44">
        <f>SUM(S151:T151)</f>
        <v>0</v>
      </c>
      <c r="AX151" s="44">
        <f t="shared" si="2"/>
        <v>0</v>
      </c>
      <c r="AY151" s="138">
        <f t="shared" si="8"/>
        <v>0</v>
      </c>
      <c r="AZ151" s="44">
        <f t="shared" si="4"/>
        <v>0</v>
      </c>
      <c r="BA151" s="44">
        <f t="shared" si="5"/>
        <v>0</v>
      </c>
      <c r="BB151" s="44">
        <v>0</v>
      </c>
      <c r="BC151" s="44">
        <f>SUM(AM151,AF151,AB151,Q151)</f>
        <v>0</v>
      </c>
      <c r="BD151" s="44">
        <f t="shared" si="6"/>
        <v>2</v>
      </c>
    </row>
    <row r="152" spans="1:56" ht="15.75" customHeight="1" x14ac:dyDescent="0.3">
      <c r="A152" s="44" t="s">
        <v>212</v>
      </c>
      <c r="B152" s="44" t="s">
        <v>1763</v>
      </c>
      <c r="C152" s="44" t="s">
        <v>1763</v>
      </c>
      <c r="D152" s="44">
        <v>2020</v>
      </c>
      <c r="E152" s="45">
        <v>44039</v>
      </c>
      <c r="F152" s="44" t="s">
        <v>19</v>
      </c>
      <c r="G152" s="44" t="s">
        <v>1744</v>
      </c>
      <c r="H152" s="44" t="s">
        <v>1698</v>
      </c>
      <c r="I152" s="44"/>
      <c r="J152" s="44">
        <v>0</v>
      </c>
      <c r="K152" s="44">
        <v>0</v>
      </c>
      <c r="L152" s="44">
        <v>0</v>
      </c>
      <c r="M152" s="44">
        <v>0</v>
      </c>
      <c r="N152" s="44">
        <v>0</v>
      </c>
      <c r="O152" s="44">
        <v>0</v>
      </c>
      <c r="P152" s="44">
        <v>0</v>
      </c>
      <c r="Q152" s="44">
        <v>0</v>
      </c>
      <c r="R152" s="44">
        <v>4</v>
      </c>
      <c r="S152" s="44">
        <v>0</v>
      </c>
      <c r="T152" s="44">
        <v>7</v>
      </c>
      <c r="U152" s="44">
        <v>0</v>
      </c>
      <c r="V152" s="44">
        <v>0</v>
      </c>
      <c r="W152" s="44">
        <v>0</v>
      </c>
      <c r="X152" s="44">
        <v>0</v>
      </c>
      <c r="Y152" s="44">
        <v>0</v>
      </c>
      <c r="Z152" s="44">
        <v>0</v>
      </c>
      <c r="AA152" s="44">
        <v>0</v>
      </c>
      <c r="AB152" s="44">
        <v>4</v>
      </c>
      <c r="AC152" s="44">
        <v>3</v>
      </c>
      <c r="AD152" s="44">
        <v>0</v>
      </c>
      <c r="AE152" s="44">
        <v>1</v>
      </c>
      <c r="AF152" s="44">
        <v>0</v>
      </c>
      <c r="AG152" s="44">
        <v>3</v>
      </c>
      <c r="AH152" s="44">
        <v>0</v>
      </c>
      <c r="AI152" s="44">
        <v>0</v>
      </c>
      <c r="AJ152" s="44">
        <v>0</v>
      </c>
      <c r="AK152" s="44">
        <v>4</v>
      </c>
      <c r="AL152" s="44">
        <v>0</v>
      </c>
      <c r="AM152" s="44">
        <v>0</v>
      </c>
      <c r="AN152" s="44">
        <v>4</v>
      </c>
      <c r="AO152" s="44">
        <v>0</v>
      </c>
      <c r="AP152" s="44">
        <v>0</v>
      </c>
      <c r="AQ152" s="44">
        <v>0</v>
      </c>
      <c r="AR152" s="44">
        <v>0</v>
      </c>
      <c r="AS152" s="44"/>
      <c r="AT152" s="44">
        <f>SUM(P152:AR152)</f>
        <v>30</v>
      </c>
      <c r="AU152" s="44">
        <f t="shared" si="0"/>
        <v>4</v>
      </c>
      <c r="AV152" s="44">
        <f t="shared" si="1"/>
        <v>4</v>
      </c>
      <c r="AW152" s="44">
        <f>SUM(S152:T152)</f>
        <v>7</v>
      </c>
      <c r="AX152" s="44">
        <f t="shared" si="2"/>
        <v>0</v>
      </c>
      <c r="AY152" s="138">
        <f t="shared" si="8"/>
        <v>0</v>
      </c>
      <c r="AZ152" s="44">
        <f t="shared" si="4"/>
        <v>0</v>
      </c>
      <c r="BA152" s="44">
        <f t="shared" si="5"/>
        <v>11</v>
      </c>
      <c r="BB152" s="44">
        <v>0</v>
      </c>
      <c r="BC152" s="44">
        <f>SUM(AM152,AF152,AB152,Q152)</f>
        <v>4</v>
      </c>
      <c r="BD152" s="44">
        <f t="shared" si="6"/>
        <v>26</v>
      </c>
    </row>
    <row r="153" spans="1:56" ht="15.75" customHeight="1" x14ac:dyDescent="0.3">
      <c r="A153" s="44" t="s">
        <v>212</v>
      </c>
      <c r="B153" s="44" t="s">
        <v>1763</v>
      </c>
      <c r="C153" s="44" t="s">
        <v>1763</v>
      </c>
      <c r="D153" s="44">
        <v>2020</v>
      </c>
      <c r="E153" s="45">
        <v>44039</v>
      </c>
      <c r="F153" s="44" t="s">
        <v>19</v>
      </c>
      <c r="G153" s="44" t="s">
        <v>1744</v>
      </c>
      <c r="H153" s="44" t="s">
        <v>1699</v>
      </c>
      <c r="I153" s="44"/>
      <c r="J153" s="44">
        <v>0</v>
      </c>
      <c r="K153" s="44">
        <v>0</v>
      </c>
      <c r="L153" s="44">
        <v>0</v>
      </c>
      <c r="M153" s="44">
        <v>0</v>
      </c>
      <c r="N153" s="44">
        <v>0</v>
      </c>
      <c r="O153" s="44">
        <v>0</v>
      </c>
      <c r="P153" s="44">
        <v>0</v>
      </c>
      <c r="Q153" s="44">
        <v>3</v>
      </c>
      <c r="R153" s="44">
        <v>3</v>
      </c>
      <c r="S153" s="44">
        <v>0</v>
      </c>
      <c r="T153" s="44">
        <v>5</v>
      </c>
      <c r="U153" s="44">
        <v>0</v>
      </c>
      <c r="V153" s="44">
        <v>0</v>
      </c>
      <c r="W153" s="44">
        <v>0</v>
      </c>
      <c r="X153" s="44">
        <v>3</v>
      </c>
      <c r="Y153" s="44">
        <v>0</v>
      </c>
      <c r="Z153" s="44">
        <v>0</v>
      </c>
      <c r="AA153" s="44">
        <v>0</v>
      </c>
      <c r="AB153" s="44">
        <v>1</v>
      </c>
      <c r="AC153" s="44">
        <v>0</v>
      </c>
      <c r="AD153" s="44">
        <v>0</v>
      </c>
      <c r="AE153" s="44">
        <v>0</v>
      </c>
      <c r="AF153" s="44">
        <v>0</v>
      </c>
      <c r="AG153" s="44">
        <v>0</v>
      </c>
      <c r="AH153" s="44">
        <v>0</v>
      </c>
      <c r="AI153" s="44">
        <v>3</v>
      </c>
      <c r="AJ153" s="44">
        <v>0</v>
      </c>
      <c r="AK153" s="44">
        <v>0</v>
      </c>
      <c r="AL153" s="44">
        <v>0</v>
      </c>
      <c r="AM153" s="44">
        <v>0</v>
      </c>
      <c r="AN153" s="44">
        <v>2</v>
      </c>
      <c r="AO153" s="44">
        <v>0</v>
      </c>
      <c r="AP153" s="44">
        <v>0</v>
      </c>
      <c r="AQ153" s="44">
        <v>0</v>
      </c>
      <c r="AR153" s="44">
        <v>0</v>
      </c>
      <c r="AS153" s="44"/>
      <c r="AT153" s="44">
        <f>SUM(P153:AR153)</f>
        <v>20</v>
      </c>
      <c r="AU153" s="44">
        <f t="shared" si="0"/>
        <v>3</v>
      </c>
      <c r="AV153" s="44">
        <f t="shared" si="1"/>
        <v>3</v>
      </c>
      <c r="AW153" s="44">
        <f>SUM(S153:T153)</f>
        <v>5</v>
      </c>
      <c r="AX153" s="44">
        <f t="shared" si="2"/>
        <v>0</v>
      </c>
      <c r="AY153" s="138">
        <f t="shared" si="8"/>
        <v>0</v>
      </c>
      <c r="AZ153" s="44">
        <f t="shared" si="4"/>
        <v>0</v>
      </c>
      <c r="BA153" s="44">
        <f t="shared" si="5"/>
        <v>5</v>
      </c>
      <c r="BB153" s="44">
        <v>0</v>
      </c>
      <c r="BC153" s="44">
        <f>SUM(AM153,AF153,AB153,Q153)</f>
        <v>4</v>
      </c>
      <c r="BD153" s="44">
        <f t="shared" si="6"/>
        <v>16</v>
      </c>
    </row>
    <row r="154" spans="1:56" ht="15.75" customHeight="1" x14ac:dyDescent="0.3">
      <c r="A154" s="44" t="s">
        <v>212</v>
      </c>
      <c r="B154" s="44" t="s">
        <v>1763</v>
      </c>
      <c r="C154" s="44" t="s">
        <v>1763</v>
      </c>
      <c r="D154" s="44">
        <v>2020</v>
      </c>
      <c r="E154" s="45">
        <v>44039</v>
      </c>
      <c r="F154" s="44" t="s">
        <v>19</v>
      </c>
      <c r="G154" s="44" t="s">
        <v>1744</v>
      </c>
      <c r="H154" s="44" t="s">
        <v>1700</v>
      </c>
      <c r="I154" s="44">
        <f>SUM(J154:AR154)</f>
        <v>10</v>
      </c>
      <c r="J154" s="44">
        <v>1</v>
      </c>
      <c r="K154" s="44">
        <v>0</v>
      </c>
      <c r="L154" s="44">
        <v>0</v>
      </c>
      <c r="M154" s="44">
        <v>0</v>
      </c>
      <c r="N154" s="44">
        <v>5</v>
      </c>
      <c r="O154" s="44">
        <v>1</v>
      </c>
      <c r="P154" s="44">
        <v>0</v>
      </c>
      <c r="Q154" s="44">
        <v>0</v>
      </c>
      <c r="R154" s="44">
        <v>1</v>
      </c>
      <c r="S154" s="44">
        <v>0</v>
      </c>
      <c r="T154" s="44">
        <v>0</v>
      </c>
      <c r="U154" s="44">
        <v>1</v>
      </c>
      <c r="V154" s="44">
        <v>0</v>
      </c>
      <c r="W154" s="44">
        <v>0</v>
      </c>
      <c r="X154" s="44">
        <v>0</v>
      </c>
      <c r="Y154" s="44">
        <v>0</v>
      </c>
      <c r="Z154" s="44">
        <v>0</v>
      </c>
      <c r="AA154" s="44">
        <v>0</v>
      </c>
      <c r="AB154" s="44">
        <v>1</v>
      </c>
      <c r="AC154" s="44">
        <v>0</v>
      </c>
      <c r="AD154" s="44">
        <v>0</v>
      </c>
      <c r="AE154" s="44">
        <v>0</v>
      </c>
      <c r="AF154" s="44">
        <v>0</v>
      </c>
      <c r="AG154" s="44">
        <v>0</v>
      </c>
      <c r="AH154" s="44">
        <v>0</v>
      </c>
      <c r="AI154" s="44">
        <v>0</v>
      </c>
      <c r="AJ154" s="44">
        <v>0</v>
      </c>
      <c r="AK154" s="44">
        <v>0</v>
      </c>
      <c r="AL154" s="44">
        <v>0</v>
      </c>
      <c r="AM154" s="44">
        <v>0</v>
      </c>
      <c r="AN154" s="44">
        <v>0</v>
      </c>
      <c r="AO154" s="44">
        <v>0</v>
      </c>
      <c r="AP154" s="44">
        <v>0</v>
      </c>
      <c r="AQ154" s="44">
        <v>0</v>
      </c>
      <c r="AR154" s="44">
        <v>0</v>
      </c>
      <c r="AS154" s="44"/>
      <c r="AT154" s="44">
        <f>SUM(P154:AR154)</f>
        <v>3</v>
      </c>
      <c r="AU154" s="44">
        <f t="shared" si="0"/>
        <v>1</v>
      </c>
      <c r="AV154" s="44">
        <f t="shared" si="1"/>
        <v>1</v>
      </c>
      <c r="AW154" s="44">
        <f>SUM(S154:T154)</f>
        <v>0</v>
      </c>
      <c r="AX154" s="44">
        <f t="shared" si="2"/>
        <v>0</v>
      </c>
      <c r="AY154" s="138">
        <f t="shared" si="8"/>
        <v>0</v>
      </c>
      <c r="AZ154" s="44">
        <f t="shared" si="4"/>
        <v>0</v>
      </c>
      <c r="BA154" s="44">
        <f t="shared" si="5"/>
        <v>0</v>
      </c>
      <c r="BB154" s="44">
        <v>0</v>
      </c>
      <c r="BC154" s="44">
        <f>SUM(AM154,AF154,AB154,Q154)</f>
        <v>1</v>
      </c>
      <c r="BD154" s="44">
        <f t="shared" si="6"/>
        <v>2</v>
      </c>
    </row>
    <row r="155" spans="1:56" ht="15.75" customHeight="1" x14ac:dyDescent="0.3">
      <c r="A155" s="44" t="s">
        <v>212</v>
      </c>
      <c r="B155" s="44" t="s">
        <v>1763</v>
      </c>
      <c r="C155" s="44" t="s">
        <v>1763</v>
      </c>
      <c r="D155" s="44">
        <v>2020</v>
      </c>
      <c r="E155" s="45">
        <v>44041</v>
      </c>
      <c r="F155" s="44" t="s">
        <v>19</v>
      </c>
      <c r="G155" s="44" t="s">
        <v>1745</v>
      </c>
      <c r="H155" s="44" t="s">
        <v>1698</v>
      </c>
      <c r="I155" s="44"/>
      <c r="J155" s="44">
        <v>0</v>
      </c>
      <c r="K155" s="44">
        <v>0</v>
      </c>
      <c r="L155" s="44">
        <v>0</v>
      </c>
      <c r="M155" s="44">
        <v>0</v>
      </c>
      <c r="N155" s="44">
        <v>0</v>
      </c>
      <c r="O155" s="44">
        <v>0</v>
      </c>
      <c r="P155" s="44">
        <v>0</v>
      </c>
      <c r="Q155" s="44">
        <v>0</v>
      </c>
      <c r="R155" s="44">
        <v>0</v>
      </c>
      <c r="S155" s="44">
        <v>0</v>
      </c>
      <c r="T155" s="44">
        <v>0</v>
      </c>
      <c r="U155" s="44">
        <v>0</v>
      </c>
      <c r="V155" s="44">
        <v>0</v>
      </c>
      <c r="W155" s="44">
        <v>0</v>
      </c>
      <c r="X155" s="44">
        <v>0</v>
      </c>
      <c r="Y155" s="44">
        <v>0</v>
      </c>
      <c r="Z155" s="44">
        <v>0</v>
      </c>
      <c r="AA155" s="44">
        <v>0</v>
      </c>
      <c r="AB155" s="44">
        <v>1</v>
      </c>
      <c r="AC155" s="44">
        <v>4</v>
      </c>
      <c r="AD155" s="44">
        <v>0</v>
      </c>
      <c r="AE155" s="44">
        <v>0</v>
      </c>
      <c r="AF155" s="44">
        <v>0</v>
      </c>
      <c r="AG155" s="44">
        <v>0</v>
      </c>
      <c r="AH155" s="44">
        <v>0</v>
      </c>
      <c r="AI155" s="44">
        <v>0</v>
      </c>
      <c r="AJ155" s="44">
        <v>0</v>
      </c>
      <c r="AK155" s="44">
        <v>0</v>
      </c>
      <c r="AL155" s="44">
        <v>0</v>
      </c>
      <c r="AM155" s="44">
        <v>0</v>
      </c>
      <c r="AN155" s="44">
        <v>3</v>
      </c>
      <c r="AO155" s="44">
        <v>0</v>
      </c>
      <c r="AP155" s="44">
        <v>0</v>
      </c>
      <c r="AQ155" s="44">
        <v>0</v>
      </c>
      <c r="AR155" s="44">
        <v>0</v>
      </c>
      <c r="AS155" s="44"/>
      <c r="AT155" s="44">
        <f>SUM(P155:AR155)</f>
        <v>8</v>
      </c>
      <c r="AU155" s="44">
        <f t="shared" si="0"/>
        <v>4</v>
      </c>
      <c r="AV155" s="44">
        <f t="shared" si="1"/>
        <v>0</v>
      </c>
      <c r="AW155" s="44">
        <f>SUM(S155:T155)</f>
        <v>0</v>
      </c>
      <c r="AX155" s="44">
        <f t="shared" si="2"/>
        <v>0</v>
      </c>
      <c r="AY155" s="138">
        <f t="shared" si="8"/>
        <v>0</v>
      </c>
      <c r="AZ155" s="44">
        <f t="shared" si="4"/>
        <v>0</v>
      </c>
      <c r="BA155" s="44">
        <f t="shared" si="5"/>
        <v>3</v>
      </c>
      <c r="BB155" s="44">
        <v>0</v>
      </c>
      <c r="BC155" s="44">
        <f>SUM(AM155,AF155,AB155,Q155)</f>
        <v>1</v>
      </c>
      <c r="BD155" s="44">
        <f t="shared" si="6"/>
        <v>7</v>
      </c>
    </row>
    <row r="156" spans="1:56" ht="15.75" customHeight="1" x14ac:dyDescent="0.3">
      <c r="A156" s="44" t="s">
        <v>212</v>
      </c>
      <c r="B156" s="44" t="s">
        <v>1763</v>
      </c>
      <c r="C156" s="44" t="s">
        <v>1763</v>
      </c>
      <c r="D156" s="44">
        <v>2020</v>
      </c>
      <c r="E156" s="45">
        <v>44041</v>
      </c>
      <c r="F156" s="44" t="s">
        <v>19</v>
      </c>
      <c r="G156" s="44" t="s">
        <v>1745</v>
      </c>
      <c r="H156" s="44" t="s">
        <v>1699</v>
      </c>
      <c r="I156" s="44"/>
      <c r="J156" s="44">
        <v>0</v>
      </c>
      <c r="K156" s="44">
        <v>0</v>
      </c>
      <c r="L156" s="44">
        <v>0</v>
      </c>
      <c r="M156" s="44">
        <v>0</v>
      </c>
      <c r="N156" s="44">
        <v>0</v>
      </c>
      <c r="O156" s="44">
        <v>0</v>
      </c>
      <c r="P156" s="44">
        <v>0</v>
      </c>
      <c r="Q156" s="44">
        <v>0</v>
      </c>
      <c r="R156" s="44">
        <v>0</v>
      </c>
      <c r="S156" s="44">
        <v>0</v>
      </c>
      <c r="T156" s="44">
        <v>4</v>
      </c>
      <c r="U156" s="44">
        <v>0</v>
      </c>
      <c r="V156" s="44">
        <v>0</v>
      </c>
      <c r="W156" s="44">
        <v>0</v>
      </c>
      <c r="X156" s="44">
        <v>0</v>
      </c>
      <c r="Y156" s="44">
        <v>0</v>
      </c>
      <c r="Z156" s="44">
        <v>0</v>
      </c>
      <c r="AA156" s="44">
        <v>0</v>
      </c>
      <c r="AB156" s="44">
        <v>0</v>
      </c>
      <c r="AC156" s="44">
        <v>2</v>
      </c>
      <c r="AD156" s="44">
        <v>0</v>
      </c>
      <c r="AE156" s="44">
        <v>0</v>
      </c>
      <c r="AF156" s="44">
        <v>0</v>
      </c>
      <c r="AG156" s="44">
        <v>0</v>
      </c>
      <c r="AH156" s="44">
        <v>0</v>
      </c>
      <c r="AI156" s="44">
        <v>0</v>
      </c>
      <c r="AJ156" s="44">
        <v>0</v>
      </c>
      <c r="AK156" s="44">
        <v>0</v>
      </c>
      <c r="AL156" s="44">
        <v>0</v>
      </c>
      <c r="AM156" s="44">
        <v>0</v>
      </c>
      <c r="AN156" s="44">
        <v>1</v>
      </c>
      <c r="AO156" s="44">
        <v>0</v>
      </c>
      <c r="AP156" s="44">
        <v>0</v>
      </c>
      <c r="AQ156" s="44">
        <v>0</v>
      </c>
      <c r="AR156" s="44">
        <v>1</v>
      </c>
      <c r="AS156" s="44"/>
      <c r="AT156" s="44">
        <f>SUM(P156:AR156)</f>
        <v>8</v>
      </c>
      <c r="AU156" s="44">
        <f t="shared" si="0"/>
        <v>2</v>
      </c>
      <c r="AV156" s="44">
        <f t="shared" si="1"/>
        <v>0</v>
      </c>
      <c r="AW156" s="44">
        <f>SUM(S156:T156)</f>
        <v>4</v>
      </c>
      <c r="AX156" s="44">
        <f t="shared" si="2"/>
        <v>1</v>
      </c>
      <c r="AY156" s="138">
        <f t="shared" si="8"/>
        <v>0</v>
      </c>
      <c r="AZ156" s="44">
        <f t="shared" si="4"/>
        <v>0</v>
      </c>
      <c r="BA156" s="44">
        <f t="shared" si="5"/>
        <v>1</v>
      </c>
      <c r="BB156" s="44">
        <v>0</v>
      </c>
      <c r="BC156" s="44">
        <f>SUM(AM156,AF156,AB156,Q156)</f>
        <v>0</v>
      </c>
      <c r="BD156" s="44">
        <f t="shared" si="6"/>
        <v>8</v>
      </c>
    </row>
    <row r="157" spans="1:56" ht="15.75" customHeight="1" x14ac:dyDescent="0.3">
      <c r="A157" s="44" t="s">
        <v>212</v>
      </c>
      <c r="B157" s="44" t="s">
        <v>1763</v>
      </c>
      <c r="C157" s="44" t="s">
        <v>1763</v>
      </c>
      <c r="D157" s="44">
        <v>2020</v>
      </c>
      <c r="E157" s="45">
        <v>44041</v>
      </c>
      <c r="F157" s="44" t="s">
        <v>19</v>
      </c>
      <c r="G157" s="44" t="s">
        <v>1745</v>
      </c>
      <c r="H157" s="44" t="s">
        <v>1700</v>
      </c>
      <c r="I157" s="44">
        <f>SUM(J157:AR157)</f>
        <v>10</v>
      </c>
      <c r="J157" s="44">
        <v>0</v>
      </c>
      <c r="K157" s="44">
        <v>0</v>
      </c>
      <c r="L157" s="44">
        <v>0</v>
      </c>
      <c r="M157" s="44">
        <v>0</v>
      </c>
      <c r="N157" s="44">
        <v>9</v>
      </c>
      <c r="O157" s="44">
        <v>0</v>
      </c>
      <c r="P157" s="44">
        <v>0</v>
      </c>
      <c r="Q157" s="44">
        <v>0</v>
      </c>
      <c r="R157" s="44">
        <v>0</v>
      </c>
      <c r="S157" s="44">
        <v>0</v>
      </c>
      <c r="T157" s="44">
        <v>0</v>
      </c>
      <c r="U157" s="44">
        <v>0</v>
      </c>
      <c r="V157" s="44">
        <v>0</v>
      </c>
      <c r="W157" s="44">
        <v>0</v>
      </c>
      <c r="X157" s="44">
        <v>0</v>
      </c>
      <c r="Y157" s="44">
        <v>0</v>
      </c>
      <c r="Z157" s="44">
        <v>0</v>
      </c>
      <c r="AA157" s="44">
        <v>0</v>
      </c>
      <c r="AB157" s="44">
        <v>1</v>
      </c>
      <c r="AC157" s="44">
        <v>0</v>
      </c>
      <c r="AD157" s="44">
        <v>0</v>
      </c>
      <c r="AE157" s="44">
        <v>0</v>
      </c>
      <c r="AF157" s="44">
        <v>0</v>
      </c>
      <c r="AG157" s="44">
        <v>0</v>
      </c>
      <c r="AH157" s="44">
        <v>0</v>
      </c>
      <c r="AI157" s="44">
        <v>0</v>
      </c>
      <c r="AJ157" s="44">
        <v>0</v>
      </c>
      <c r="AK157" s="44">
        <v>0</v>
      </c>
      <c r="AL157" s="44">
        <v>0</v>
      </c>
      <c r="AM157" s="44">
        <v>0</v>
      </c>
      <c r="AN157" s="44">
        <v>0</v>
      </c>
      <c r="AO157" s="44">
        <v>0</v>
      </c>
      <c r="AP157" s="44">
        <v>0</v>
      </c>
      <c r="AQ157" s="44">
        <v>0</v>
      </c>
      <c r="AR157" s="44">
        <v>0</v>
      </c>
      <c r="AS157" s="44"/>
      <c r="AT157" s="44">
        <f>SUM(P157:AR157)</f>
        <v>1</v>
      </c>
      <c r="AU157" s="44">
        <f t="shared" si="0"/>
        <v>0</v>
      </c>
      <c r="AV157" s="44">
        <f t="shared" si="1"/>
        <v>0</v>
      </c>
      <c r="AW157" s="44">
        <f>SUM(S157:T157)</f>
        <v>0</v>
      </c>
      <c r="AX157" s="44">
        <f t="shared" si="2"/>
        <v>0</v>
      </c>
      <c r="AY157" s="138">
        <f t="shared" si="8"/>
        <v>0</v>
      </c>
      <c r="AZ157" s="44">
        <f t="shared" si="4"/>
        <v>0</v>
      </c>
      <c r="BA157" s="44">
        <f t="shared" si="5"/>
        <v>0</v>
      </c>
      <c r="BB157" s="44">
        <v>0</v>
      </c>
      <c r="BC157" s="44">
        <f>SUM(AM157,AF157,AB157,Q157)</f>
        <v>1</v>
      </c>
      <c r="BD157" s="44">
        <f t="shared" si="6"/>
        <v>0</v>
      </c>
    </row>
    <row r="158" spans="1:56" ht="15.75" customHeight="1" x14ac:dyDescent="0.3">
      <c r="A158" s="44" t="s">
        <v>212</v>
      </c>
      <c r="B158" s="44" t="s">
        <v>1763</v>
      </c>
      <c r="C158" s="44" t="s">
        <v>1763</v>
      </c>
      <c r="D158" s="44">
        <v>2020</v>
      </c>
      <c r="E158" s="45">
        <v>44041</v>
      </c>
      <c r="F158" s="44" t="s">
        <v>19</v>
      </c>
      <c r="G158" s="44" t="s">
        <v>1747</v>
      </c>
      <c r="H158" s="44" t="s">
        <v>1698</v>
      </c>
      <c r="I158" s="44"/>
      <c r="J158" s="44">
        <v>0</v>
      </c>
      <c r="K158" s="44">
        <v>0</v>
      </c>
      <c r="L158" s="44">
        <v>0</v>
      </c>
      <c r="M158" s="44">
        <v>0</v>
      </c>
      <c r="N158" s="44">
        <v>0</v>
      </c>
      <c r="O158" s="44">
        <v>0</v>
      </c>
      <c r="P158" s="44">
        <v>0</v>
      </c>
      <c r="Q158" s="44">
        <v>0</v>
      </c>
      <c r="R158" s="44">
        <v>3</v>
      </c>
      <c r="S158" s="44">
        <v>0</v>
      </c>
      <c r="T158" s="44">
        <v>1</v>
      </c>
      <c r="U158" s="44">
        <v>0</v>
      </c>
      <c r="V158" s="44">
        <v>0</v>
      </c>
      <c r="W158" s="44">
        <v>0</v>
      </c>
      <c r="X158" s="44">
        <v>0</v>
      </c>
      <c r="Y158" s="44">
        <v>0</v>
      </c>
      <c r="Z158" s="44">
        <v>0</v>
      </c>
      <c r="AA158" s="44">
        <v>0</v>
      </c>
      <c r="AB158" s="44">
        <v>0</v>
      </c>
      <c r="AC158" s="44">
        <v>4</v>
      </c>
      <c r="AD158" s="44">
        <v>0</v>
      </c>
      <c r="AE158" s="44">
        <v>0</v>
      </c>
      <c r="AF158" s="44">
        <v>0</v>
      </c>
      <c r="AG158" s="44">
        <v>2</v>
      </c>
      <c r="AH158" s="44">
        <v>0</v>
      </c>
      <c r="AI158" s="44">
        <v>0</v>
      </c>
      <c r="AJ158" s="44">
        <v>0</v>
      </c>
      <c r="AK158" s="44">
        <v>0</v>
      </c>
      <c r="AL158" s="44">
        <v>0</v>
      </c>
      <c r="AM158" s="44">
        <v>1</v>
      </c>
      <c r="AN158" s="44">
        <v>3</v>
      </c>
      <c r="AO158" s="44">
        <v>0</v>
      </c>
      <c r="AP158" s="44">
        <v>0</v>
      </c>
      <c r="AQ158" s="44">
        <v>0</v>
      </c>
      <c r="AR158" s="44">
        <v>0</v>
      </c>
      <c r="AS158" s="44"/>
      <c r="AT158" s="44">
        <f>SUM(P158:AR158)</f>
        <v>14</v>
      </c>
      <c r="AU158" s="44">
        <f t="shared" si="0"/>
        <v>4</v>
      </c>
      <c r="AV158" s="44">
        <f t="shared" si="1"/>
        <v>3</v>
      </c>
      <c r="AW158" s="44">
        <f>SUM(S158:T158)</f>
        <v>1</v>
      </c>
      <c r="AX158" s="44">
        <f t="shared" si="2"/>
        <v>0</v>
      </c>
      <c r="AY158" s="138">
        <f t="shared" si="8"/>
        <v>0</v>
      </c>
      <c r="AZ158" s="44">
        <f t="shared" si="4"/>
        <v>0</v>
      </c>
      <c r="BA158" s="44">
        <f t="shared" si="5"/>
        <v>5</v>
      </c>
      <c r="BB158" s="44">
        <v>0</v>
      </c>
      <c r="BC158" s="44">
        <f>SUM(AM158,AF158,AB158,Q158)</f>
        <v>1</v>
      </c>
      <c r="BD158" s="44">
        <f t="shared" si="6"/>
        <v>13</v>
      </c>
    </row>
    <row r="159" spans="1:56" ht="15.75" customHeight="1" x14ac:dyDescent="0.3">
      <c r="A159" s="44" t="s">
        <v>212</v>
      </c>
      <c r="B159" s="44" t="s">
        <v>1763</v>
      </c>
      <c r="C159" s="44" t="s">
        <v>1763</v>
      </c>
      <c r="D159" s="44">
        <v>2020</v>
      </c>
      <c r="E159" s="45">
        <v>44041</v>
      </c>
      <c r="F159" s="44" t="s">
        <v>19</v>
      </c>
      <c r="G159" s="44" t="s">
        <v>1747</v>
      </c>
      <c r="H159" s="44" t="s">
        <v>1699</v>
      </c>
      <c r="I159" s="44"/>
      <c r="J159" s="44">
        <v>0</v>
      </c>
      <c r="K159" s="44">
        <v>0</v>
      </c>
      <c r="L159" s="44">
        <v>0</v>
      </c>
      <c r="M159" s="44">
        <v>0</v>
      </c>
      <c r="N159" s="44">
        <v>0</v>
      </c>
      <c r="O159" s="44">
        <v>0</v>
      </c>
      <c r="P159" s="44">
        <v>0</v>
      </c>
      <c r="Q159" s="44">
        <v>0</v>
      </c>
      <c r="R159" s="44">
        <v>0</v>
      </c>
      <c r="S159" s="44">
        <v>0</v>
      </c>
      <c r="T159" s="44">
        <v>7</v>
      </c>
      <c r="U159" s="44">
        <v>0</v>
      </c>
      <c r="V159" s="44">
        <v>0</v>
      </c>
      <c r="W159" s="44">
        <v>0</v>
      </c>
      <c r="X159" s="44">
        <v>0</v>
      </c>
      <c r="Y159" s="44">
        <v>0</v>
      </c>
      <c r="Z159" s="44">
        <v>0</v>
      </c>
      <c r="AA159" s="44">
        <v>0</v>
      </c>
      <c r="AB159" s="44">
        <v>0</v>
      </c>
      <c r="AC159" s="44">
        <v>1</v>
      </c>
      <c r="AD159" s="44">
        <v>0</v>
      </c>
      <c r="AE159" s="44">
        <v>0</v>
      </c>
      <c r="AF159" s="44">
        <v>0</v>
      </c>
      <c r="AG159" s="44">
        <v>0</v>
      </c>
      <c r="AH159" s="44">
        <v>0</v>
      </c>
      <c r="AI159" s="44">
        <v>0</v>
      </c>
      <c r="AJ159" s="44">
        <v>0</v>
      </c>
      <c r="AK159" s="44">
        <v>0</v>
      </c>
      <c r="AL159" s="44">
        <v>4</v>
      </c>
      <c r="AM159" s="44">
        <v>0</v>
      </c>
      <c r="AN159" s="44">
        <v>0</v>
      </c>
      <c r="AO159" s="44">
        <v>0</v>
      </c>
      <c r="AP159" s="44">
        <v>0</v>
      </c>
      <c r="AQ159" s="44">
        <v>0</v>
      </c>
      <c r="AR159" s="44">
        <v>0</v>
      </c>
      <c r="AS159" s="44"/>
      <c r="AT159" s="44">
        <f>SUM(P159:AR159)</f>
        <v>12</v>
      </c>
      <c r="AU159" s="44">
        <f t="shared" si="0"/>
        <v>1</v>
      </c>
      <c r="AV159" s="44">
        <f t="shared" si="1"/>
        <v>0</v>
      </c>
      <c r="AW159" s="44">
        <f>SUM(S159:T159)</f>
        <v>7</v>
      </c>
      <c r="AX159" s="44">
        <f t="shared" si="2"/>
        <v>0</v>
      </c>
      <c r="AY159" s="138">
        <f t="shared" si="8"/>
        <v>0</v>
      </c>
      <c r="AZ159" s="44">
        <f t="shared" si="4"/>
        <v>0</v>
      </c>
      <c r="BA159" s="44">
        <f t="shared" si="5"/>
        <v>4</v>
      </c>
      <c r="BB159" s="44">
        <v>0</v>
      </c>
      <c r="BC159" s="44">
        <f>SUM(AM159,AF159,AB159,Q159)</f>
        <v>0</v>
      </c>
      <c r="BD159" s="44">
        <f t="shared" si="6"/>
        <v>12</v>
      </c>
    </row>
    <row r="160" spans="1:56" ht="15.75" customHeight="1" x14ac:dyDescent="0.3">
      <c r="A160" s="44" t="s">
        <v>212</v>
      </c>
      <c r="B160" s="44" t="s">
        <v>1763</v>
      </c>
      <c r="C160" s="44" t="s">
        <v>1763</v>
      </c>
      <c r="D160" s="44">
        <v>2020</v>
      </c>
      <c r="E160" s="45">
        <v>44041</v>
      </c>
      <c r="F160" s="44" t="s">
        <v>19</v>
      </c>
      <c r="G160" s="44" t="s">
        <v>1747</v>
      </c>
      <c r="H160" s="44" t="s">
        <v>1700</v>
      </c>
      <c r="I160" s="44">
        <f>SUM(J160:AR160)</f>
        <v>10</v>
      </c>
      <c r="J160" s="44">
        <v>0</v>
      </c>
      <c r="K160" s="44">
        <v>0</v>
      </c>
      <c r="L160" s="44">
        <v>0</v>
      </c>
      <c r="M160" s="44">
        <v>0</v>
      </c>
      <c r="N160" s="44">
        <v>6</v>
      </c>
      <c r="O160" s="44">
        <v>4</v>
      </c>
      <c r="P160" s="44">
        <v>0</v>
      </c>
      <c r="Q160" s="44">
        <v>0</v>
      </c>
      <c r="R160" s="44">
        <v>0</v>
      </c>
      <c r="S160" s="44">
        <v>0</v>
      </c>
      <c r="T160" s="44">
        <v>0</v>
      </c>
      <c r="U160" s="44">
        <v>0</v>
      </c>
      <c r="V160" s="44">
        <v>0</v>
      </c>
      <c r="W160" s="44">
        <v>0</v>
      </c>
      <c r="X160" s="44">
        <v>0</v>
      </c>
      <c r="Y160" s="44">
        <v>0</v>
      </c>
      <c r="Z160" s="44">
        <v>0</v>
      </c>
      <c r="AA160" s="44">
        <v>0</v>
      </c>
      <c r="AB160" s="44">
        <v>0</v>
      </c>
      <c r="AC160" s="44">
        <v>0</v>
      </c>
      <c r="AD160" s="44">
        <v>0</v>
      </c>
      <c r="AE160" s="44">
        <v>0</v>
      </c>
      <c r="AF160" s="44">
        <v>0</v>
      </c>
      <c r="AG160" s="44">
        <v>0</v>
      </c>
      <c r="AH160" s="44">
        <v>0</v>
      </c>
      <c r="AI160" s="44">
        <v>0</v>
      </c>
      <c r="AJ160" s="44">
        <v>0</v>
      </c>
      <c r="AK160" s="44">
        <v>0</v>
      </c>
      <c r="AL160" s="44">
        <v>0</v>
      </c>
      <c r="AM160" s="44">
        <v>0</v>
      </c>
      <c r="AN160" s="44">
        <v>0</v>
      </c>
      <c r="AO160" s="44">
        <v>0</v>
      </c>
      <c r="AP160" s="44">
        <v>0</v>
      </c>
      <c r="AQ160" s="44">
        <v>0</v>
      </c>
      <c r="AR160" s="44">
        <v>0</v>
      </c>
      <c r="AS160" s="44"/>
      <c r="AT160" s="44">
        <f>SUM(P160:AR160)</f>
        <v>0</v>
      </c>
      <c r="AU160" s="44">
        <f t="shared" si="0"/>
        <v>0</v>
      </c>
      <c r="AV160" s="44">
        <f t="shared" si="1"/>
        <v>0</v>
      </c>
      <c r="AW160" s="44">
        <f>SUM(S160:T160)</f>
        <v>0</v>
      </c>
      <c r="AX160" s="44">
        <f t="shared" si="2"/>
        <v>0</v>
      </c>
      <c r="AY160" s="138">
        <f t="shared" si="8"/>
        <v>0</v>
      </c>
      <c r="AZ160" s="44">
        <f t="shared" si="4"/>
        <v>0</v>
      </c>
      <c r="BA160" s="44">
        <f t="shared" si="5"/>
        <v>0</v>
      </c>
      <c r="BB160" s="44">
        <v>0</v>
      </c>
      <c r="BC160" s="44">
        <f>SUM(AM160,AF160,AB160,Q160)</f>
        <v>0</v>
      </c>
      <c r="BD160" s="44">
        <f t="shared" si="6"/>
        <v>0</v>
      </c>
    </row>
    <row r="161" spans="1:56" ht="15.75" customHeight="1" x14ac:dyDescent="0.3">
      <c r="A161" s="44" t="s">
        <v>212</v>
      </c>
      <c r="B161" s="44" t="s">
        <v>1763</v>
      </c>
      <c r="C161" s="44" t="s">
        <v>1763</v>
      </c>
      <c r="D161" s="44">
        <v>2020</v>
      </c>
      <c r="E161" s="45">
        <v>44041</v>
      </c>
      <c r="F161" s="44" t="s">
        <v>19</v>
      </c>
      <c r="G161" s="44" t="s">
        <v>1748</v>
      </c>
      <c r="H161" s="44" t="s">
        <v>1698</v>
      </c>
      <c r="I161" s="44"/>
      <c r="J161" s="44">
        <v>0</v>
      </c>
      <c r="K161" s="44">
        <v>0</v>
      </c>
      <c r="L161" s="44">
        <v>0</v>
      </c>
      <c r="M161" s="44">
        <v>0</v>
      </c>
      <c r="N161" s="44">
        <v>0</v>
      </c>
      <c r="O161" s="44">
        <v>0</v>
      </c>
      <c r="P161" s="44">
        <v>0</v>
      </c>
      <c r="Q161" s="44">
        <v>0</v>
      </c>
      <c r="R161" s="44">
        <v>0</v>
      </c>
      <c r="S161" s="44">
        <v>0</v>
      </c>
      <c r="T161" s="44">
        <v>0</v>
      </c>
      <c r="U161" s="44">
        <v>0</v>
      </c>
      <c r="V161" s="44">
        <v>0</v>
      </c>
      <c r="W161" s="44">
        <v>0</v>
      </c>
      <c r="X161" s="44">
        <v>0</v>
      </c>
      <c r="Y161" s="44">
        <v>0</v>
      </c>
      <c r="Z161" s="44">
        <v>0</v>
      </c>
      <c r="AA161" s="44">
        <v>0</v>
      </c>
      <c r="AB161" s="44">
        <v>0</v>
      </c>
      <c r="AC161" s="44">
        <v>2</v>
      </c>
      <c r="AD161" s="44">
        <v>0</v>
      </c>
      <c r="AE161" s="44">
        <v>0</v>
      </c>
      <c r="AF161" s="44">
        <v>0</v>
      </c>
      <c r="AG161" s="44">
        <v>0</v>
      </c>
      <c r="AH161" s="44">
        <v>0</v>
      </c>
      <c r="AI161" s="44">
        <v>0</v>
      </c>
      <c r="AJ161" s="44">
        <v>0</v>
      </c>
      <c r="AK161" s="44">
        <v>0</v>
      </c>
      <c r="AL161" s="44">
        <v>0</v>
      </c>
      <c r="AM161" s="44">
        <v>0</v>
      </c>
      <c r="AN161" s="44">
        <v>1</v>
      </c>
      <c r="AO161" s="44">
        <v>0</v>
      </c>
      <c r="AP161" s="44">
        <v>0</v>
      </c>
      <c r="AQ161" s="44">
        <v>0</v>
      </c>
      <c r="AR161" s="44">
        <v>0</v>
      </c>
      <c r="AS161" s="44"/>
      <c r="AT161" s="44">
        <f>SUM(P161:AR161)</f>
        <v>3</v>
      </c>
      <c r="AU161" s="44">
        <f t="shared" si="0"/>
        <v>2</v>
      </c>
      <c r="AV161" s="44">
        <f t="shared" si="1"/>
        <v>0</v>
      </c>
      <c r="AW161" s="44">
        <f>SUM(S161:T161)</f>
        <v>0</v>
      </c>
      <c r="AX161" s="44">
        <f t="shared" si="2"/>
        <v>0</v>
      </c>
      <c r="AY161" s="138">
        <f t="shared" si="8"/>
        <v>0</v>
      </c>
      <c r="AZ161" s="44">
        <f t="shared" si="4"/>
        <v>0</v>
      </c>
      <c r="BA161" s="44">
        <f t="shared" si="5"/>
        <v>1</v>
      </c>
      <c r="BB161" s="44">
        <v>0</v>
      </c>
      <c r="BC161" s="44">
        <f>SUM(AM161,AF161,AB161,Q161)</f>
        <v>0</v>
      </c>
      <c r="BD161" s="44">
        <f t="shared" si="6"/>
        <v>3</v>
      </c>
    </row>
    <row r="162" spans="1:56" ht="15.75" customHeight="1" x14ac:dyDescent="0.3">
      <c r="A162" s="44" t="s">
        <v>212</v>
      </c>
      <c r="B162" s="44" t="s">
        <v>1763</v>
      </c>
      <c r="C162" s="44" t="s">
        <v>1763</v>
      </c>
      <c r="D162" s="44">
        <v>2020</v>
      </c>
      <c r="E162" s="45">
        <v>44041</v>
      </c>
      <c r="F162" s="44" t="s">
        <v>19</v>
      </c>
      <c r="G162" s="44" t="s">
        <v>1748</v>
      </c>
      <c r="H162" s="44" t="s">
        <v>1699</v>
      </c>
      <c r="I162" s="44"/>
      <c r="J162" s="44">
        <v>0</v>
      </c>
      <c r="K162" s="44">
        <v>0</v>
      </c>
      <c r="L162" s="44">
        <v>0</v>
      </c>
      <c r="M162" s="44">
        <v>0</v>
      </c>
      <c r="N162" s="44">
        <v>0</v>
      </c>
      <c r="O162" s="44">
        <v>0</v>
      </c>
      <c r="P162" s="44">
        <v>0</v>
      </c>
      <c r="Q162" s="44">
        <v>0</v>
      </c>
      <c r="R162" s="44">
        <v>0</v>
      </c>
      <c r="S162" s="44">
        <v>0</v>
      </c>
      <c r="T162" s="44">
        <v>4</v>
      </c>
      <c r="U162" s="44">
        <v>2</v>
      </c>
      <c r="V162" s="44">
        <v>0</v>
      </c>
      <c r="W162" s="44">
        <v>0</v>
      </c>
      <c r="X162" s="44">
        <v>0</v>
      </c>
      <c r="Y162" s="44">
        <v>0</v>
      </c>
      <c r="Z162" s="44">
        <v>0</v>
      </c>
      <c r="AA162" s="44">
        <v>0</v>
      </c>
      <c r="AB162" s="44">
        <v>0</v>
      </c>
      <c r="AC162" s="44">
        <v>1</v>
      </c>
      <c r="AD162" s="44">
        <v>0</v>
      </c>
      <c r="AE162" s="44">
        <v>0</v>
      </c>
      <c r="AF162" s="44">
        <v>0</v>
      </c>
      <c r="AG162" s="44">
        <v>0</v>
      </c>
      <c r="AH162" s="44">
        <v>0</v>
      </c>
      <c r="AI162" s="44">
        <v>0</v>
      </c>
      <c r="AJ162" s="44">
        <v>0</v>
      </c>
      <c r="AK162" s="44">
        <v>0</v>
      </c>
      <c r="AL162" s="44">
        <v>0</v>
      </c>
      <c r="AM162" s="44">
        <v>0</v>
      </c>
      <c r="AN162" s="44">
        <v>0</v>
      </c>
      <c r="AO162" s="44">
        <v>0</v>
      </c>
      <c r="AP162" s="44">
        <v>0</v>
      </c>
      <c r="AQ162" s="44">
        <v>0</v>
      </c>
      <c r="AR162" s="44">
        <v>0</v>
      </c>
      <c r="AS162" s="44"/>
      <c r="AT162" s="44">
        <f>SUM(P162:AR162)</f>
        <v>7</v>
      </c>
      <c r="AU162" s="44">
        <f t="shared" si="0"/>
        <v>3</v>
      </c>
      <c r="AV162" s="44">
        <f t="shared" si="1"/>
        <v>0</v>
      </c>
      <c r="AW162" s="44">
        <f>SUM(S162:T162)</f>
        <v>4</v>
      </c>
      <c r="AX162" s="44">
        <f t="shared" si="2"/>
        <v>0</v>
      </c>
      <c r="AY162" s="138">
        <f t="shared" si="8"/>
        <v>0</v>
      </c>
      <c r="AZ162" s="44">
        <f t="shared" si="4"/>
        <v>0</v>
      </c>
      <c r="BA162" s="44">
        <f t="shared" si="5"/>
        <v>0</v>
      </c>
      <c r="BB162" s="44">
        <v>0</v>
      </c>
      <c r="BC162" s="44">
        <f>SUM(AM162,AF162,AB162,Q162)</f>
        <v>0</v>
      </c>
      <c r="BD162" s="44">
        <f t="shared" si="6"/>
        <v>7</v>
      </c>
    </row>
    <row r="163" spans="1:56" ht="15.75" customHeight="1" x14ac:dyDescent="0.3">
      <c r="A163" s="44" t="s">
        <v>212</v>
      </c>
      <c r="B163" s="44" t="s">
        <v>1763</v>
      </c>
      <c r="C163" s="44" t="s">
        <v>1763</v>
      </c>
      <c r="D163" s="44">
        <v>2020</v>
      </c>
      <c r="E163" s="45">
        <v>44041</v>
      </c>
      <c r="F163" s="44" t="s">
        <v>19</v>
      </c>
      <c r="G163" s="44" t="s">
        <v>1748</v>
      </c>
      <c r="H163" s="44" t="s">
        <v>1700</v>
      </c>
      <c r="I163" s="44">
        <f>SUM(J163:AR163)</f>
        <v>10</v>
      </c>
      <c r="J163" s="44">
        <v>5</v>
      </c>
      <c r="K163" s="44">
        <v>0</v>
      </c>
      <c r="L163" s="44">
        <v>0</v>
      </c>
      <c r="M163" s="44">
        <v>0</v>
      </c>
      <c r="N163" s="44">
        <v>5</v>
      </c>
      <c r="O163" s="44">
        <v>0</v>
      </c>
      <c r="P163" s="44">
        <v>0</v>
      </c>
      <c r="Q163" s="44">
        <v>0</v>
      </c>
      <c r="R163" s="44">
        <v>0</v>
      </c>
      <c r="S163" s="44">
        <v>0</v>
      </c>
      <c r="T163" s="44">
        <v>0</v>
      </c>
      <c r="U163" s="44">
        <v>0</v>
      </c>
      <c r="V163" s="44">
        <v>0</v>
      </c>
      <c r="W163" s="44">
        <v>0</v>
      </c>
      <c r="X163" s="44">
        <v>0</v>
      </c>
      <c r="Y163" s="44">
        <v>0</v>
      </c>
      <c r="Z163" s="44">
        <v>0</v>
      </c>
      <c r="AA163" s="44">
        <v>0</v>
      </c>
      <c r="AB163" s="44">
        <v>0</v>
      </c>
      <c r="AC163" s="44">
        <v>0</v>
      </c>
      <c r="AD163" s="44">
        <v>0</v>
      </c>
      <c r="AE163" s="44">
        <v>0</v>
      </c>
      <c r="AF163" s="44">
        <v>0</v>
      </c>
      <c r="AG163" s="44">
        <v>0</v>
      </c>
      <c r="AH163" s="44">
        <v>0</v>
      </c>
      <c r="AI163" s="44">
        <v>0</v>
      </c>
      <c r="AJ163" s="44">
        <v>0</v>
      </c>
      <c r="AK163" s="44">
        <v>0</v>
      </c>
      <c r="AL163" s="44">
        <v>0</v>
      </c>
      <c r="AM163" s="44">
        <v>0</v>
      </c>
      <c r="AN163" s="44">
        <v>0</v>
      </c>
      <c r="AO163" s="44">
        <v>0</v>
      </c>
      <c r="AP163" s="44">
        <v>0</v>
      </c>
      <c r="AQ163" s="44">
        <v>0</v>
      </c>
      <c r="AR163" s="44">
        <v>0</v>
      </c>
      <c r="AS163" s="44"/>
      <c r="AT163" s="44">
        <f>SUM(P163:AR163)</f>
        <v>0</v>
      </c>
      <c r="AU163" s="44">
        <f t="shared" si="0"/>
        <v>0</v>
      </c>
      <c r="AV163" s="44">
        <f t="shared" si="1"/>
        <v>0</v>
      </c>
      <c r="AW163" s="44">
        <f>SUM(S163:T163)</f>
        <v>0</v>
      </c>
      <c r="AX163" s="44">
        <f t="shared" si="2"/>
        <v>0</v>
      </c>
      <c r="AY163" s="138">
        <f t="shared" si="8"/>
        <v>0</v>
      </c>
      <c r="AZ163" s="44">
        <f t="shared" si="4"/>
        <v>0</v>
      </c>
      <c r="BA163" s="44">
        <f t="shared" si="5"/>
        <v>0</v>
      </c>
      <c r="BB163" s="44">
        <v>0</v>
      </c>
      <c r="BC163" s="44">
        <f>SUM(AM163,AF163,AB163,Q163)</f>
        <v>0</v>
      </c>
      <c r="BD163" s="44">
        <f t="shared" si="6"/>
        <v>0</v>
      </c>
    </row>
    <row r="164" spans="1:56" ht="15.75" customHeight="1" x14ac:dyDescent="0.3">
      <c r="A164" s="44" t="s">
        <v>212</v>
      </c>
      <c r="B164" s="44" t="s">
        <v>1764</v>
      </c>
      <c r="C164" s="44" t="s">
        <v>1764</v>
      </c>
      <c r="D164" s="44">
        <v>2020</v>
      </c>
      <c r="E164" s="45">
        <v>44035</v>
      </c>
      <c r="F164" s="44" t="s">
        <v>137</v>
      </c>
      <c r="G164" s="44" t="s">
        <v>1741</v>
      </c>
      <c r="H164" s="44" t="s">
        <v>1698</v>
      </c>
      <c r="I164" s="44"/>
      <c r="J164" s="44">
        <v>0</v>
      </c>
      <c r="K164" s="44">
        <v>0</v>
      </c>
      <c r="L164" s="44">
        <v>0</v>
      </c>
      <c r="M164" s="44">
        <v>0</v>
      </c>
      <c r="N164" s="44">
        <v>0</v>
      </c>
      <c r="O164" s="44">
        <v>0</v>
      </c>
      <c r="P164" s="44">
        <v>0</v>
      </c>
      <c r="Q164" s="44">
        <v>0</v>
      </c>
      <c r="R164" s="44">
        <v>1</v>
      </c>
      <c r="S164" s="44">
        <v>1</v>
      </c>
      <c r="T164" s="44">
        <v>0</v>
      </c>
      <c r="U164" s="44">
        <v>0</v>
      </c>
      <c r="V164" s="44">
        <v>0</v>
      </c>
      <c r="W164" s="44">
        <v>0</v>
      </c>
      <c r="X164" s="44">
        <v>8</v>
      </c>
      <c r="Y164" s="44">
        <v>0</v>
      </c>
      <c r="Z164" s="44">
        <v>0</v>
      </c>
      <c r="AA164" s="44">
        <v>0</v>
      </c>
      <c r="AB164" s="44">
        <v>0</v>
      </c>
      <c r="AC164" s="44">
        <v>2</v>
      </c>
      <c r="AD164" s="44">
        <v>0</v>
      </c>
      <c r="AE164" s="44">
        <v>0</v>
      </c>
      <c r="AF164" s="44">
        <v>0</v>
      </c>
      <c r="AG164" s="44">
        <v>4</v>
      </c>
      <c r="AH164" s="44">
        <v>0</v>
      </c>
      <c r="AI164" s="44">
        <v>0</v>
      </c>
      <c r="AJ164" s="44">
        <v>0</v>
      </c>
      <c r="AK164" s="44">
        <v>0</v>
      </c>
      <c r="AL164" s="44">
        <v>0</v>
      </c>
      <c r="AM164" s="44">
        <v>0</v>
      </c>
      <c r="AN164" s="44">
        <v>7</v>
      </c>
      <c r="AO164" s="44">
        <v>0</v>
      </c>
      <c r="AP164" s="44">
        <v>0</v>
      </c>
      <c r="AQ164" s="44">
        <v>0</v>
      </c>
      <c r="AR164" s="44">
        <v>0</v>
      </c>
      <c r="AS164" s="44"/>
      <c r="AT164" s="44">
        <f>SUM(P164:AR164)</f>
        <v>23</v>
      </c>
      <c r="AU164" s="44">
        <f t="shared" si="0"/>
        <v>10</v>
      </c>
      <c r="AV164" s="44">
        <f t="shared" si="1"/>
        <v>1</v>
      </c>
      <c r="AW164" s="44">
        <f>SUM(S164:T164)</f>
        <v>1</v>
      </c>
      <c r="AX164" s="44">
        <f t="shared" si="2"/>
        <v>0</v>
      </c>
      <c r="AY164" s="138">
        <f t="shared" si="8"/>
        <v>0</v>
      </c>
      <c r="AZ164" s="44">
        <f t="shared" si="4"/>
        <v>0</v>
      </c>
      <c r="BA164" s="44">
        <f t="shared" si="5"/>
        <v>11</v>
      </c>
      <c r="BB164" s="44">
        <v>0</v>
      </c>
      <c r="BC164" s="44">
        <f>SUM(AM164,AF164,AB164,Q164)</f>
        <v>0</v>
      </c>
      <c r="BD164" s="44">
        <f t="shared" si="6"/>
        <v>23</v>
      </c>
    </row>
    <row r="165" spans="1:56" ht="15.75" customHeight="1" x14ac:dyDescent="0.3">
      <c r="A165" s="44" t="s">
        <v>212</v>
      </c>
      <c r="B165" s="44" t="s">
        <v>1764</v>
      </c>
      <c r="C165" s="44" t="s">
        <v>1764</v>
      </c>
      <c r="D165" s="44">
        <v>2020</v>
      </c>
      <c r="E165" s="45">
        <v>44035</v>
      </c>
      <c r="F165" s="44" t="s">
        <v>137</v>
      </c>
      <c r="G165" s="44" t="s">
        <v>1741</v>
      </c>
      <c r="H165" s="44" t="s">
        <v>1699</v>
      </c>
      <c r="I165" s="44"/>
      <c r="J165" s="44">
        <v>0</v>
      </c>
      <c r="K165" s="44">
        <v>0</v>
      </c>
      <c r="L165" s="44">
        <v>0</v>
      </c>
      <c r="M165" s="44">
        <v>0</v>
      </c>
      <c r="N165" s="44">
        <v>0</v>
      </c>
      <c r="O165" s="44">
        <v>0</v>
      </c>
      <c r="P165" s="44">
        <v>0</v>
      </c>
      <c r="Q165" s="44">
        <v>0</v>
      </c>
      <c r="R165" s="44">
        <v>0</v>
      </c>
      <c r="S165" s="44">
        <v>0</v>
      </c>
      <c r="T165" s="44">
        <v>0</v>
      </c>
      <c r="U165" s="44">
        <v>0</v>
      </c>
      <c r="V165" s="44">
        <v>0</v>
      </c>
      <c r="W165" s="44">
        <v>0</v>
      </c>
      <c r="X165" s="44">
        <v>1</v>
      </c>
      <c r="Y165" s="44">
        <v>0</v>
      </c>
      <c r="Z165" s="44">
        <v>0</v>
      </c>
      <c r="AA165" s="44">
        <v>0</v>
      </c>
      <c r="AB165" s="44">
        <v>0</v>
      </c>
      <c r="AC165" s="44">
        <v>0</v>
      </c>
      <c r="AD165" s="44">
        <v>0</v>
      </c>
      <c r="AE165" s="44">
        <v>0</v>
      </c>
      <c r="AF165" s="44">
        <v>0</v>
      </c>
      <c r="AG165" s="44">
        <v>0</v>
      </c>
      <c r="AH165" s="44">
        <v>0</v>
      </c>
      <c r="AI165" s="44">
        <v>0</v>
      </c>
      <c r="AJ165" s="44">
        <v>0</v>
      </c>
      <c r="AK165" s="44">
        <v>0</v>
      </c>
      <c r="AL165" s="44">
        <v>0</v>
      </c>
      <c r="AM165" s="44">
        <v>0</v>
      </c>
      <c r="AN165" s="44">
        <v>1</v>
      </c>
      <c r="AO165" s="44">
        <v>0</v>
      </c>
      <c r="AP165" s="44">
        <v>0</v>
      </c>
      <c r="AQ165" s="44">
        <v>0</v>
      </c>
      <c r="AR165" s="44">
        <v>0</v>
      </c>
      <c r="AS165" s="44"/>
      <c r="AT165" s="44">
        <f>SUM(P165:AR165)</f>
        <v>2</v>
      </c>
      <c r="AU165" s="44">
        <f t="shared" si="0"/>
        <v>1</v>
      </c>
      <c r="AV165" s="44">
        <f t="shared" si="1"/>
        <v>0</v>
      </c>
      <c r="AW165" s="44">
        <f>SUM(S165:T165)</f>
        <v>0</v>
      </c>
      <c r="AX165" s="44">
        <f t="shared" si="2"/>
        <v>0</v>
      </c>
      <c r="AY165" s="138">
        <f t="shared" si="8"/>
        <v>0</v>
      </c>
      <c r="AZ165" s="44">
        <f t="shared" si="4"/>
        <v>0</v>
      </c>
      <c r="BA165" s="44">
        <f t="shared" si="5"/>
        <v>1</v>
      </c>
      <c r="BB165" s="44">
        <v>0</v>
      </c>
      <c r="BC165" s="44">
        <f>SUM(AM165,AF165,AB165,Q165)</f>
        <v>0</v>
      </c>
      <c r="BD165" s="44">
        <f t="shared" si="6"/>
        <v>2</v>
      </c>
    </row>
    <row r="166" spans="1:56" ht="15.75" customHeight="1" x14ac:dyDescent="0.3">
      <c r="A166" s="44" t="s">
        <v>212</v>
      </c>
      <c r="B166" s="44" t="s">
        <v>1764</v>
      </c>
      <c r="C166" s="44" t="s">
        <v>1764</v>
      </c>
      <c r="D166" s="44">
        <v>2020</v>
      </c>
      <c r="E166" s="45">
        <v>44035</v>
      </c>
      <c r="F166" s="44" t="s">
        <v>137</v>
      </c>
      <c r="G166" s="44" t="s">
        <v>1741</v>
      </c>
      <c r="H166" s="44" t="s">
        <v>1700</v>
      </c>
      <c r="I166" s="44">
        <f>SUM(J166:AR166)</f>
        <v>10</v>
      </c>
      <c r="J166" s="44">
        <v>0</v>
      </c>
      <c r="K166" s="44">
        <v>0</v>
      </c>
      <c r="L166" s="44">
        <v>0</v>
      </c>
      <c r="M166" s="44">
        <v>0</v>
      </c>
      <c r="N166" s="44">
        <v>10</v>
      </c>
      <c r="O166" s="44">
        <v>0</v>
      </c>
      <c r="P166" s="44">
        <v>0</v>
      </c>
      <c r="Q166" s="44">
        <v>0</v>
      </c>
      <c r="R166" s="44">
        <v>0</v>
      </c>
      <c r="S166" s="44">
        <v>0</v>
      </c>
      <c r="T166" s="44">
        <v>0</v>
      </c>
      <c r="U166" s="44">
        <v>0</v>
      </c>
      <c r="V166" s="44">
        <v>0</v>
      </c>
      <c r="W166" s="44">
        <v>0</v>
      </c>
      <c r="X166" s="44">
        <v>0</v>
      </c>
      <c r="Y166" s="44">
        <v>0</v>
      </c>
      <c r="Z166" s="44">
        <v>0</v>
      </c>
      <c r="AA166" s="44">
        <v>0</v>
      </c>
      <c r="AB166" s="44">
        <v>0</v>
      </c>
      <c r="AC166" s="44">
        <v>0</v>
      </c>
      <c r="AD166" s="44">
        <v>0</v>
      </c>
      <c r="AE166" s="44">
        <v>0</v>
      </c>
      <c r="AF166" s="44">
        <v>0</v>
      </c>
      <c r="AG166" s="44">
        <v>0</v>
      </c>
      <c r="AH166" s="44">
        <v>0</v>
      </c>
      <c r="AI166" s="44">
        <v>0</v>
      </c>
      <c r="AJ166" s="44">
        <v>0</v>
      </c>
      <c r="AK166" s="44">
        <v>0</v>
      </c>
      <c r="AL166" s="44">
        <v>0</v>
      </c>
      <c r="AM166" s="44">
        <v>0</v>
      </c>
      <c r="AN166" s="44">
        <v>0</v>
      </c>
      <c r="AO166" s="44">
        <v>0</v>
      </c>
      <c r="AP166" s="44">
        <v>0</v>
      </c>
      <c r="AQ166" s="44">
        <v>0</v>
      </c>
      <c r="AR166" s="44">
        <v>0</v>
      </c>
      <c r="AS166" s="44"/>
      <c r="AT166" s="44">
        <f>SUM(P166:AR166)</f>
        <v>0</v>
      </c>
      <c r="AU166" s="44">
        <f t="shared" si="0"/>
        <v>0</v>
      </c>
      <c r="AV166" s="44">
        <f t="shared" si="1"/>
        <v>0</v>
      </c>
      <c r="AW166" s="44">
        <f>SUM(S166:T166)</f>
        <v>0</v>
      </c>
      <c r="AX166" s="44">
        <f t="shared" si="2"/>
        <v>0</v>
      </c>
      <c r="AY166" s="138">
        <f t="shared" si="8"/>
        <v>0</v>
      </c>
      <c r="AZ166" s="44">
        <f t="shared" si="4"/>
        <v>0</v>
      </c>
      <c r="BA166" s="44">
        <f t="shared" si="5"/>
        <v>0</v>
      </c>
      <c r="BB166" s="44">
        <v>0</v>
      </c>
      <c r="BC166" s="44">
        <f>SUM(AM166,AF166,AB166,Q166)</f>
        <v>0</v>
      </c>
      <c r="BD166" s="44">
        <f t="shared" si="6"/>
        <v>0</v>
      </c>
    </row>
    <row r="167" spans="1:56" ht="15.75" customHeight="1" x14ac:dyDescent="0.3">
      <c r="A167" s="44" t="s">
        <v>212</v>
      </c>
      <c r="B167" s="44" t="s">
        <v>1764</v>
      </c>
      <c r="C167" s="44" t="s">
        <v>1764</v>
      </c>
      <c r="D167" s="44">
        <v>2020</v>
      </c>
      <c r="E167" s="45">
        <v>44035</v>
      </c>
      <c r="F167" s="44" t="s">
        <v>137</v>
      </c>
      <c r="G167" s="44" t="s">
        <v>1742</v>
      </c>
      <c r="H167" s="44" t="s">
        <v>1698</v>
      </c>
      <c r="I167" s="44"/>
      <c r="J167" s="44">
        <v>0</v>
      </c>
      <c r="K167" s="44">
        <v>0</v>
      </c>
      <c r="L167" s="44">
        <v>0</v>
      </c>
      <c r="M167" s="44">
        <v>0</v>
      </c>
      <c r="N167" s="44">
        <v>0</v>
      </c>
      <c r="O167" s="44">
        <v>0</v>
      </c>
      <c r="P167" s="44">
        <v>0</v>
      </c>
      <c r="Q167" s="44">
        <v>0</v>
      </c>
      <c r="R167" s="44">
        <v>0</v>
      </c>
      <c r="S167" s="44">
        <v>0</v>
      </c>
      <c r="T167" s="44">
        <v>0</v>
      </c>
      <c r="U167" s="44">
        <v>0</v>
      </c>
      <c r="V167" s="44">
        <v>0</v>
      </c>
      <c r="W167" s="44">
        <v>0</v>
      </c>
      <c r="X167" s="44">
        <v>0</v>
      </c>
      <c r="Y167" s="44">
        <v>0</v>
      </c>
      <c r="Z167" s="44">
        <v>0</v>
      </c>
      <c r="AA167" s="44">
        <v>0</v>
      </c>
      <c r="AB167" s="44">
        <v>0</v>
      </c>
      <c r="AC167" s="44">
        <v>3</v>
      </c>
      <c r="AD167" s="44">
        <v>0</v>
      </c>
      <c r="AE167" s="44">
        <v>0</v>
      </c>
      <c r="AF167" s="44">
        <v>0</v>
      </c>
      <c r="AG167" s="44">
        <v>0</v>
      </c>
      <c r="AH167" s="44">
        <v>0</v>
      </c>
      <c r="AI167" s="44">
        <v>0</v>
      </c>
      <c r="AJ167" s="44">
        <v>0</v>
      </c>
      <c r="AK167" s="44">
        <v>0</v>
      </c>
      <c r="AL167" s="44">
        <v>0</v>
      </c>
      <c r="AM167" s="44">
        <v>0</v>
      </c>
      <c r="AN167" s="44">
        <v>8</v>
      </c>
      <c r="AO167" s="44">
        <v>0</v>
      </c>
      <c r="AP167" s="44">
        <v>0</v>
      </c>
      <c r="AQ167" s="44">
        <v>0</v>
      </c>
      <c r="AR167" s="44">
        <v>0</v>
      </c>
      <c r="AS167" s="44"/>
      <c r="AT167" s="44">
        <f>SUM(P167:AR167)</f>
        <v>11</v>
      </c>
      <c r="AU167" s="44">
        <f t="shared" si="0"/>
        <v>3</v>
      </c>
      <c r="AV167" s="44">
        <f t="shared" si="1"/>
        <v>0</v>
      </c>
      <c r="AW167" s="44">
        <f>SUM(S167:T167)</f>
        <v>0</v>
      </c>
      <c r="AX167" s="44">
        <f t="shared" si="2"/>
        <v>0</v>
      </c>
      <c r="AY167" s="138">
        <f t="shared" si="8"/>
        <v>0</v>
      </c>
      <c r="AZ167" s="44">
        <f t="shared" si="4"/>
        <v>0</v>
      </c>
      <c r="BA167" s="44">
        <f t="shared" si="5"/>
        <v>8</v>
      </c>
      <c r="BB167" s="44">
        <v>0</v>
      </c>
      <c r="BC167" s="44">
        <f>SUM(AM167,AF167,AB167,Q167)</f>
        <v>0</v>
      </c>
      <c r="BD167" s="44">
        <f t="shared" si="6"/>
        <v>11</v>
      </c>
    </row>
    <row r="168" spans="1:56" ht="15.75" customHeight="1" x14ac:dyDescent="0.3">
      <c r="A168" s="44" t="s">
        <v>212</v>
      </c>
      <c r="B168" s="44" t="s">
        <v>1764</v>
      </c>
      <c r="C168" s="44" t="s">
        <v>1764</v>
      </c>
      <c r="D168" s="44">
        <v>2020</v>
      </c>
      <c r="E168" s="45">
        <v>44035</v>
      </c>
      <c r="F168" s="44" t="s">
        <v>137</v>
      </c>
      <c r="G168" s="44" t="s">
        <v>1742</v>
      </c>
      <c r="H168" s="44" t="s">
        <v>1699</v>
      </c>
      <c r="I168" s="44"/>
      <c r="J168" s="44">
        <v>0</v>
      </c>
      <c r="K168" s="44">
        <v>0</v>
      </c>
      <c r="L168" s="44">
        <v>0</v>
      </c>
      <c r="M168" s="44">
        <v>0</v>
      </c>
      <c r="N168" s="44">
        <v>0</v>
      </c>
      <c r="O168" s="44">
        <v>0</v>
      </c>
      <c r="P168" s="44">
        <v>0</v>
      </c>
      <c r="Q168" s="44">
        <v>0</v>
      </c>
      <c r="R168" s="44">
        <v>0</v>
      </c>
      <c r="S168" s="44">
        <v>3</v>
      </c>
      <c r="T168" s="44">
        <v>0</v>
      </c>
      <c r="U168" s="44">
        <v>0</v>
      </c>
      <c r="V168" s="44">
        <v>0</v>
      </c>
      <c r="W168" s="44">
        <v>0</v>
      </c>
      <c r="X168" s="44">
        <v>0</v>
      </c>
      <c r="Y168" s="44">
        <v>0</v>
      </c>
      <c r="Z168" s="44">
        <v>0</v>
      </c>
      <c r="AA168" s="44">
        <v>0</v>
      </c>
      <c r="AB168" s="44">
        <v>0</v>
      </c>
      <c r="AC168" s="44">
        <v>0</v>
      </c>
      <c r="AD168" s="44">
        <v>0</v>
      </c>
      <c r="AE168" s="44">
        <v>0</v>
      </c>
      <c r="AF168" s="44">
        <v>0</v>
      </c>
      <c r="AG168" s="44">
        <v>0</v>
      </c>
      <c r="AH168" s="44">
        <v>3</v>
      </c>
      <c r="AI168" s="44">
        <v>0</v>
      </c>
      <c r="AJ168" s="44">
        <v>0</v>
      </c>
      <c r="AK168" s="44">
        <v>0</v>
      </c>
      <c r="AL168" s="44">
        <v>0</v>
      </c>
      <c r="AM168" s="44">
        <v>0</v>
      </c>
      <c r="AN168" s="44">
        <v>1</v>
      </c>
      <c r="AO168" s="44">
        <v>0</v>
      </c>
      <c r="AP168" s="44">
        <v>0</v>
      </c>
      <c r="AQ168" s="44">
        <v>0</v>
      </c>
      <c r="AR168" s="44">
        <v>0</v>
      </c>
      <c r="AS168" s="44"/>
      <c r="AT168" s="44">
        <f>SUM(P168:AR168)</f>
        <v>7</v>
      </c>
      <c r="AU168" s="44">
        <f t="shared" si="0"/>
        <v>0</v>
      </c>
      <c r="AV168" s="44">
        <f t="shared" si="1"/>
        <v>0</v>
      </c>
      <c r="AW168" s="44">
        <f>SUM(S168:T168)</f>
        <v>3</v>
      </c>
      <c r="AX168" s="44">
        <f t="shared" si="2"/>
        <v>0</v>
      </c>
      <c r="AY168" s="138">
        <f t="shared" si="8"/>
        <v>0</v>
      </c>
      <c r="AZ168" s="44">
        <f t="shared" si="4"/>
        <v>0</v>
      </c>
      <c r="BA168" s="44">
        <f t="shared" si="5"/>
        <v>4</v>
      </c>
      <c r="BB168" s="44">
        <v>0</v>
      </c>
      <c r="BC168" s="44">
        <f>SUM(AM168,AF168,AB168,Q168)</f>
        <v>0</v>
      </c>
      <c r="BD168" s="44">
        <f t="shared" si="6"/>
        <v>7</v>
      </c>
    </row>
    <row r="169" spans="1:56" ht="15.75" customHeight="1" x14ac:dyDescent="0.3">
      <c r="A169" s="44" t="s">
        <v>212</v>
      </c>
      <c r="B169" s="44" t="s">
        <v>1764</v>
      </c>
      <c r="C169" s="44" t="s">
        <v>1764</v>
      </c>
      <c r="D169" s="44">
        <v>2020</v>
      </c>
      <c r="E169" s="45">
        <v>44035</v>
      </c>
      <c r="F169" s="44" t="s">
        <v>137</v>
      </c>
      <c r="G169" s="44" t="s">
        <v>1742</v>
      </c>
      <c r="H169" s="44" t="s">
        <v>1700</v>
      </c>
      <c r="I169" s="44">
        <f>SUM(J169:AR169)</f>
        <v>10</v>
      </c>
      <c r="J169" s="44">
        <v>0</v>
      </c>
      <c r="K169" s="44">
        <v>0</v>
      </c>
      <c r="L169" s="44">
        <v>1</v>
      </c>
      <c r="M169" s="44">
        <v>0</v>
      </c>
      <c r="N169" s="44">
        <v>9</v>
      </c>
      <c r="O169" s="44">
        <v>0</v>
      </c>
      <c r="P169" s="44">
        <v>0</v>
      </c>
      <c r="Q169" s="44">
        <v>0</v>
      </c>
      <c r="R169" s="44">
        <v>0</v>
      </c>
      <c r="S169" s="44">
        <v>0</v>
      </c>
      <c r="T169" s="44">
        <v>0</v>
      </c>
      <c r="U169" s="44">
        <v>0</v>
      </c>
      <c r="V169" s="44">
        <v>0</v>
      </c>
      <c r="W169" s="44">
        <v>0</v>
      </c>
      <c r="X169" s="44">
        <v>0</v>
      </c>
      <c r="Y169" s="44">
        <v>0</v>
      </c>
      <c r="Z169" s="44">
        <v>0</v>
      </c>
      <c r="AA169" s="44">
        <v>0</v>
      </c>
      <c r="AB169" s="44">
        <v>0</v>
      </c>
      <c r="AC169" s="44">
        <v>0</v>
      </c>
      <c r="AD169" s="44">
        <v>0</v>
      </c>
      <c r="AE169" s="44">
        <v>0</v>
      </c>
      <c r="AF169" s="44">
        <v>0</v>
      </c>
      <c r="AG169" s="44">
        <v>0</v>
      </c>
      <c r="AH169" s="44">
        <v>0</v>
      </c>
      <c r="AI169" s="44">
        <v>0</v>
      </c>
      <c r="AJ169" s="44">
        <v>0</v>
      </c>
      <c r="AK169" s="44">
        <v>0</v>
      </c>
      <c r="AL169" s="44">
        <v>0</v>
      </c>
      <c r="AM169" s="44">
        <v>0</v>
      </c>
      <c r="AN169" s="44">
        <v>0</v>
      </c>
      <c r="AO169" s="44">
        <v>0</v>
      </c>
      <c r="AP169" s="44">
        <v>0</v>
      </c>
      <c r="AQ169" s="44">
        <v>0</v>
      </c>
      <c r="AR169" s="44">
        <v>0</v>
      </c>
      <c r="AS169" s="44"/>
      <c r="AT169" s="44">
        <f>SUM(P169:AR169)</f>
        <v>0</v>
      </c>
      <c r="AU169" s="44">
        <f t="shared" si="0"/>
        <v>0</v>
      </c>
      <c r="AV169" s="44">
        <f t="shared" si="1"/>
        <v>0</v>
      </c>
      <c r="AW169" s="44">
        <f>SUM(S169:T169)</f>
        <v>0</v>
      </c>
      <c r="AX169" s="44">
        <f t="shared" si="2"/>
        <v>0</v>
      </c>
      <c r="AY169" s="138">
        <f t="shared" si="8"/>
        <v>0</v>
      </c>
      <c r="AZ169" s="44">
        <f t="shared" si="4"/>
        <v>0</v>
      </c>
      <c r="BA169" s="44">
        <f t="shared" si="5"/>
        <v>0</v>
      </c>
      <c r="BB169" s="44">
        <v>0</v>
      </c>
      <c r="BC169" s="44">
        <f>SUM(AM169,AF169,AB169,Q169)</f>
        <v>0</v>
      </c>
      <c r="BD169" s="44">
        <f t="shared" si="6"/>
        <v>0</v>
      </c>
    </row>
    <row r="170" spans="1:56" ht="15.75" customHeight="1" x14ac:dyDescent="0.3">
      <c r="A170" s="44" t="s">
        <v>212</v>
      </c>
      <c r="B170" s="44" t="s">
        <v>1764</v>
      </c>
      <c r="C170" s="44" t="s">
        <v>1764</v>
      </c>
      <c r="D170" s="44">
        <v>2020</v>
      </c>
      <c r="E170" s="45">
        <v>44039</v>
      </c>
      <c r="F170" s="44" t="s">
        <v>137</v>
      </c>
      <c r="G170" s="44" t="s">
        <v>1744</v>
      </c>
      <c r="H170" s="44" t="s">
        <v>1698</v>
      </c>
      <c r="I170" s="44"/>
      <c r="J170" s="44">
        <v>0</v>
      </c>
      <c r="K170" s="44">
        <v>0</v>
      </c>
      <c r="L170" s="44">
        <v>0</v>
      </c>
      <c r="M170" s="44">
        <v>0</v>
      </c>
      <c r="N170" s="44">
        <v>0</v>
      </c>
      <c r="O170" s="44">
        <v>0</v>
      </c>
      <c r="P170" s="44">
        <v>0</v>
      </c>
      <c r="Q170" s="44">
        <v>0</v>
      </c>
      <c r="R170" s="44">
        <v>6</v>
      </c>
      <c r="S170" s="44">
        <v>0</v>
      </c>
      <c r="T170" s="44">
        <v>0</v>
      </c>
      <c r="U170" s="44">
        <v>0</v>
      </c>
      <c r="V170" s="44">
        <v>0</v>
      </c>
      <c r="W170" s="44">
        <v>0</v>
      </c>
      <c r="X170" s="44">
        <v>0</v>
      </c>
      <c r="Y170" s="44">
        <v>0</v>
      </c>
      <c r="Z170" s="44">
        <v>0</v>
      </c>
      <c r="AA170" s="44">
        <v>0</v>
      </c>
      <c r="AB170" s="44">
        <v>0</v>
      </c>
      <c r="AC170" s="44">
        <v>1</v>
      </c>
      <c r="AD170" s="44">
        <v>0</v>
      </c>
      <c r="AE170" s="44">
        <v>0</v>
      </c>
      <c r="AF170" s="44">
        <v>0</v>
      </c>
      <c r="AG170" s="44">
        <v>0</v>
      </c>
      <c r="AH170" s="44">
        <v>0</v>
      </c>
      <c r="AI170" s="44">
        <v>0</v>
      </c>
      <c r="AJ170" s="44">
        <v>0</v>
      </c>
      <c r="AK170" s="44">
        <v>0</v>
      </c>
      <c r="AL170" s="44">
        <v>0</v>
      </c>
      <c r="AM170" s="44">
        <v>0</v>
      </c>
      <c r="AN170" s="44">
        <v>1</v>
      </c>
      <c r="AO170" s="44">
        <v>0</v>
      </c>
      <c r="AP170" s="44">
        <v>0</v>
      </c>
      <c r="AQ170" s="44">
        <v>0</v>
      </c>
      <c r="AR170" s="44">
        <v>0</v>
      </c>
      <c r="AS170" s="44"/>
      <c r="AT170" s="44">
        <f>SUM(P170:AR170)</f>
        <v>8</v>
      </c>
      <c r="AU170" s="44">
        <f t="shared" si="0"/>
        <v>1</v>
      </c>
      <c r="AV170" s="44">
        <f t="shared" si="1"/>
        <v>6</v>
      </c>
      <c r="AW170" s="44">
        <f>SUM(S170:T170)</f>
        <v>0</v>
      </c>
      <c r="AX170" s="44">
        <f t="shared" si="2"/>
        <v>0</v>
      </c>
      <c r="AY170" s="138">
        <f t="shared" si="8"/>
        <v>0</v>
      </c>
      <c r="AZ170" s="44">
        <f t="shared" si="4"/>
        <v>0</v>
      </c>
      <c r="BA170" s="44">
        <f t="shared" si="5"/>
        <v>1</v>
      </c>
      <c r="BB170" s="44">
        <v>0</v>
      </c>
      <c r="BC170" s="44">
        <f>SUM(AM170,AF170,AB170,Q170)</f>
        <v>0</v>
      </c>
      <c r="BD170" s="44">
        <f t="shared" si="6"/>
        <v>8</v>
      </c>
    </row>
    <row r="171" spans="1:56" ht="15.75" customHeight="1" x14ac:dyDescent="0.3">
      <c r="A171" s="44" t="s">
        <v>212</v>
      </c>
      <c r="B171" s="44" t="s">
        <v>1764</v>
      </c>
      <c r="C171" s="44" t="s">
        <v>1764</v>
      </c>
      <c r="D171" s="44">
        <v>2020</v>
      </c>
      <c r="E171" s="45">
        <v>44039</v>
      </c>
      <c r="F171" s="44" t="s">
        <v>137</v>
      </c>
      <c r="G171" s="44" t="s">
        <v>1744</v>
      </c>
      <c r="H171" s="44" t="s">
        <v>1699</v>
      </c>
      <c r="I171" s="44"/>
      <c r="J171" s="44">
        <v>0</v>
      </c>
      <c r="K171" s="44">
        <v>0</v>
      </c>
      <c r="L171" s="44">
        <v>0</v>
      </c>
      <c r="M171" s="44">
        <v>0</v>
      </c>
      <c r="N171" s="44">
        <v>0</v>
      </c>
      <c r="O171" s="44">
        <v>0</v>
      </c>
      <c r="P171" s="44">
        <v>0</v>
      </c>
      <c r="Q171" s="44">
        <v>0</v>
      </c>
      <c r="R171" s="44">
        <v>0</v>
      </c>
      <c r="S171" s="44">
        <v>3</v>
      </c>
      <c r="T171" s="44">
        <v>0</v>
      </c>
      <c r="U171" s="44">
        <v>0</v>
      </c>
      <c r="V171" s="44">
        <v>0</v>
      </c>
      <c r="W171" s="44">
        <v>0</v>
      </c>
      <c r="X171" s="44">
        <v>0</v>
      </c>
      <c r="Y171" s="44">
        <v>0</v>
      </c>
      <c r="Z171" s="44">
        <v>0</v>
      </c>
      <c r="AA171" s="44">
        <v>0</v>
      </c>
      <c r="AB171" s="44">
        <v>0</v>
      </c>
      <c r="AC171" s="44">
        <v>0</v>
      </c>
      <c r="AD171" s="44">
        <v>0</v>
      </c>
      <c r="AE171" s="44">
        <v>0</v>
      </c>
      <c r="AF171" s="44">
        <v>0</v>
      </c>
      <c r="AG171" s="44">
        <v>0</v>
      </c>
      <c r="AH171" s="44">
        <v>0</v>
      </c>
      <c r="AI171" s="44">
        <v>0</v>
      </c>
      <c r="AJ171" s="44">
        <v>0</v>
      </c>
      <c r="AK171" s="44">
        <v>0</v>
      </c>
      <c r="AL171" s="44">
        <v>0</v>
      </c>
      <c r="AM171" s="44">
        <v>0</v>
      </c>
      <c r="AN171" s="44">
        <v>2</v>
      </c>
      <c r="AO171" s="44">
        <v>0</v>
      </c>
      <c r="AP171" s="44">
        <v>0</v>
      </c>
      <c r="AQ171" s="44">
        <v>0</v>
      </c>
      <c r="AR171" s="44">
        <v>0</v>
      </c>
      <c r="AS171" s="44"/>
      <c r="AT171" s="44">
        <f>SUM(P171:AR171)</f>
        <v>5</v>
      </c>
      <c r="AU171" s="44">
        <f t="shared" si="0"/>
        <v>0</v>
      </c>
      <c r="AV171" s="44">
        <f t="shared" si="1"/>
        <v>0</v>
      </c>
      <c r="AW171" s="44">
        <f>SUM(S171:T171)</f>
        <v>3</v>
      </c>
      <c r="AX171" s="44">
        <f t="shared" si="2"/>
        <v>0</v>
      </c>
      <c r="AY171" s="138">
        <f t="shared" si="8"/>
        <v>0</v>
      </c>
      <c r="AZ171" s="44">
        <f t="shared" si="4"/>
        <v>0</v>
      </c>
      <c r="BA171" s="44">
        <f t="shared" si="5"/>
        <v>2</v>
      </c>
      <c r="BB171" s="44">
        <v>0</v>
      </c>
      <c r="BC171" s="44">
        <f>SUM(AM171,AF171,AB171,Q171)</f>
        <v>0</v>
      </c>
      <c r="BD171" s="44">
        <f t="shared" si="6"/>
        <v>5</v>
      </c>
    </row>
    <row r="172" spans="1:56" ht="15.75" customHeight="1" x14ac:dyDescent="0.3">
      <c r="A172" s="44" t="s">
        <v>212</v>
      </c>
      <c r="B172" s="44" t="s">
        <v>1764</v>
      </c>
      <c r="C172" s="44" t="s">
        <v>1764</v>
      </c>
      <c r="D172" s="44">
        <v>2020</v>
      </c>
      <c r="E172" s="45">
        <v>44039</v>
      </c>
      <c r="F172" s="44" t="s">
        <v>137</v>
      </c>
      <c r="G172" s="44" t="s">
        <v>1744</v>
      </c>
      <c r="H172" s="44" t="s">
        <v>1700</v>
      </c>
      <c r="I172" s="44">
        <f>SUM(J172:AR172)</f>
        <v>10</v>
      </c>
      <c r="J172" s="44">
        <v>0</v>
      </c>
      <c r="K172" s="44">
        <v>0</v>
      </c>
      <c r="L172" s="44">
        <v>0</v>
      </c>
      <c r="M172" s="44">
        <v>0</v>
      </c>
      <c r="N172" s="44">
        <v>8</v>
      </c>
      <c r="O172" s="44">
        <v>2</v>
      </c>
      <c r="P172" s="44">
        <v>0</v>
      </c>
      <c r="Q172" s="44">
        <v>0</v>
      </c>
      <c r="R172" s="44">
        <v>0</v>
      </c>
      <c r="S172" s="44">
        <v>0</v>
      </c>
      <c r="T172" s="44">
        <v>0</v>
      </c>
      <c r="U172" s="44">
        <v>0</v>
      </c>
      <c r="V172" s="44">
        <v>0</v>
      </c>
      <c r="W172" s="44">
        <v>0</v>
      </c>
      <c r="X172" s="44">
        <v>0</v>
      </c>
      <c r="Y172" s="44">
        <v>0</v>
      </c>
      <c r="Z172" s="44">
        <v>0</v>
      </c>
      <c r="AA172" s="44">
        <v>0</v>
      </c>
      <c r="AB172" s="44">
        <v>0</v>
      </c>
      <c r="AC172" s="44">
        <v>0</v>
      </c>
      <c r="AD172" s="44">
        <v>0</v>
      </c>
      <c r="AE172" s="44">
        <v>0</v>
      </c>
      <c r="AF172" s="44">
        <v>0</v>
      </c>
      <c r="AG172" s="44">
        <v>0</v>
      </c>
      <c r="AH172" s="44">
        <v>0</v>
      </c>
      <c r="AI172" s="44">
        <v>0</v>
      </c>
      <c r="AJ172" s="44">
        <v>0</v>
      </c>
      <c r="AK172" s="44">
        <v>0</v>
      </c>
      <c r="AL172" s="44">
        <v>0</v>
      </c>
      <c r="AM172" s="44">
        <v>0</v>
      </c>
      <c r="AN172" s="44">
        <v>0</v>
      </c>
      <c r="AO172" s="44">
        <v>0</v>
      </c>
      <c r="AP172" s="44">
        <v>0</v>
      </c>
      <c r="AQ172" s="44">
        <v>0</v>
      </c>
      <c r="AR172" s="44">
        <v>0</v>
      </c>
      <c r="AS172" s="44"/>
      <c r="AT172" s="44">
        <f>SUM(P172:AR172)</f>
        <v>0</v>
      </c>
      <c r="AU172" s="44">
        <f t="shared" si="0"/>
        <v>0</v>
      </c>
      <c r="AV172" s="44">
        <f t="shared" si="1"/>
        <v>0</v>
      </c>
      <c r="AW172" s="44">
        <f>SUM(S172:T172)</f>
        <v>0</v>
      </c>
      <c r="AX172" s="44">
        <f t="shared" si="2"/>
        <v>0</v>
      </c>
      <c r="AY172" s="138">
        <f t="shared" si="8"/>
        <v>0</v>
      </c>
      <c r="AZ172" s="44">
        <f t="shared" si="4"/>
        <v>0</v>
      </c>
      <c r="BA172" s="44">
        <f t="shared" si="5"/>
        <v>0</v>
      </c>
      <c r="BB172" s="44">
        <v>0</v>
      </c>
      <c r="BC172" s="44">
        <f>SUM(AM172,AF172,AB172,Q172)</f>
        <v>0</v>
      </c>
      <c r="BD172" s="44">
        <f t="shared" si="6"/>
        <v>0</v>
      </c>
    </row>
    <row r="173" spans="1:56" ht="15.75" customHeight="1" x14ac:dyDescent="0.3">
      <c r="A173" s="44" t="s">
        <v>212</v>
      </c>
      <c r="B173" s="44" t="s">
        <v>1764</v>
      </c>
      <c r="C173" s="44" t="s">
        <v>1764</v>
      </c>
      <c r="D173" s="44">
        <v>2020</v>
      </c>
      <c r="E173" s="45">
        <v>44039</v>
      </c>
      <c r="F173" s="44" t="s">
        <v>137</v>
      </c>
      <c r="G173" s="44" t="s">
        <v>1745</v>
      </c>
      <c r="H173" s="44" t="s">
        <v>1698</v>
      </c>
      <c r="I173" s="44"/>
      <c r="J173" s="44">
        <v>0</v>
      </c>
      <c r="K173" s="44">
        <v>0</v>
      </c>
      <c r="L173" s="44">
        <v>0</v>
      </c>
      <c r="M173" s="44">
        <v>0</v>
      </c>
      <c r="N173" s="44">
        <v>0</v>
      </c>
      <c r="O173" s="44">
        <v>0</v>
      </c>
      <c r="P173" s="44">
        <v>0</v>
      </c>
      <c r="Q173" s="44">
        <v>0</v>
      </c>
      <c r="R173" s="44">
        <v>3</v>
      </c>
      <c r="S173" s="44">
        <v>3</v>
      </c>
      <c r="T173" s="44">
        <v>0</v>
      </c>
      <c r="U173" s="44">
        <v>0</v>
      </c>
      <c r="V173" s="44">
        <v>0</v>
      </c>
      <c r="W173" s="44">
        <v>0</v>
      </c>
      <c r="X173" s="44">
        <v>0</v>
      </c>
      <c r="Y173" s="44">
        <v>0</v>
      </c>
      <c r="Z173" s="44">
        <v>0</v>
      </c>
      <c r="AA173" s="44">
        <v>0</v>
      </c>
      <c r="AB173" s="44">
        <v>0</v>
      </c>
      <c r="AC173" s="44">
        <v>1</v>
      </c>
      <c r="AD173" s="44">
        <v>0</v>
      </c>
      <c r="AE173" s="44">
        <v>0</v>
      </c>
      <c r="AF173" s="44">
        <v>0</v>
      </c>
      <c r="AG173" s="44">
        <v>2</v>
      </c>
      <c r="AH173" s="44">
        <v>0</v>
      </c>
      <c r="AI173" s="44">
        <v>0</v>
      </c>
      <c r="AJ173" s="44">
        <v>0</v>
      </c>
      <c r="AK173" s="44">
        <v>0</v>
      </c>
      <c r="AL173" s="44">
        <v>0</v>
      </c>
      <c r="AM173" s="44">
        <v>0</v>
      </c>
      <c r="AN173" s="44">
        <v>5</v>
      </c>
      <c r="AO173" s="44">
        <v>0</v>
      </c>
      <c r="AP173" s="44">
        <v>0</v>
      </c>
      <c r="AQ173" s="44">
        <v>0</v>
      </c>
      <c r="AR173" s="44">
        <v>0</v>
      </c>
      <c r="AS173" s="44"/>
      <c r="AT173" s="44">
        <f>SUM(P173:AR173)</f>
        <v>14</v>
      </c>
      <c r="AU173" s="44">
        <f t="shared" si="0"/>
        <v>1</v>
      </c>
      <c r="AV173" s="44">
        <f t="shared" si="1"/>
        <v>3</v>
      </c>
      <c r="AW173" s="44">
        <f>SUM(S173:T173)</f>
        <v>3</v>
      </c>
      <c r="AX173" s="44">
        <f t="shared" si="2"/>
        <v>0</v>
      </c>
      <c r="AY173" s="138">
        <f t="shared" si="8"/>
        <v>0</v>
      </c>
      <c r="AZ173" s="44">
        <f t="shared" si="4"/>
        <v>0</v>
      </c>
      <c r="BA173" s="44">
        <f t="shared" si="5"/>
        <v>7</v>
      </c>
      <c r="BB173" s="44">
        <v>0</v>
      </c>
      <c r="BC173" s="44">
        <f>SUM(AM173,AF173,AB173,Q173)</f>
        <v>0</v>
      </c>
      <c r="BD173" s="44">
        <f t="shared" si="6"/>
        <v>14</v>
      </c>
    </row>
    <row r="174" spans="1:56" ht="15.75" customHeight="1" x14ac:dyDescent="0.3">
      <c r="A174" s="44" t="s">
        <v>212</v>
      </c>
      <c r="B174" s="44" t="s">
        <v>1764</v>
      </c>
      <c r="C174" s="44" t="s">
        <v>1764</v>
      </c>
      <c r="D174" s="44">
        <v>2020</v>
      </c>
      <c r="E174" s="45">
        <v>44039</v>
      </c>
      <c r="F174" s="44" t="s">
        <v>137</v>
      </c>
      <c r="G174" s="44" t="s">
        <v>1745</v>
      </c>
      <c r="H174" s="44" t="s">
        <v>1699</v>
      </c>
      <c r="I174" s="44"/>
      <c r="J174" s="44">
        <v>0</v>
      </c>
      <c r="K174" s="44">
        <v>0</v>
      </c>
      <c r="L174" s="44">
        <v>0</v>
      </c>
      <c r="M174" s="44">
        <v>0</v>
      </c>
      <c r="N174" s="44">
        <v>0</v>
      </c>
      <c r="O174" s="44">
        <v>0</v>
      </c>
      <c r="P174" s="44">
        <v>0</v>
      </c>
      <c r="Q174" s="44">
        <v>0</v>
      </c>
      <c r="R174" s="44">
        <v>0</v>
      </c>
      <c r="S174" s="44">
        <v>7</v>
      </c>
      <c r="T174" s="44">
        <v>0</v>
      </c>
      <c r="U174" s="44">
        <v>0</v>
      </c>
      <c r="V174" s="44">
        <v>0</v>
      </c>
      <c r="W174" s="44">
        <v>0</v>
      </c>
      <c r="X174" s="44">
        <v>0</v>
      </c>
      <c r="Y174" s="44">
        <v>0</v>
      </c>
      <c r="Z174" s="44">
        <v>0</v>
      </c>
      <c r="AA174" s="44">
        <v>0</v>
      </c>
      <c r="AB174" s="44">
        <v>0</v>
      </c>
      <c r="AC174" s="44">
        <v>0</v>
      </c>
      <c r="AD174" s="44">
        <v>0</v>
      </c>
      <c r="AE174" s="44">
        <v>0</v>
      </c>
      <c r="AF174" s="44">
        <v>0</v>
      </c>
      <c r="AG174" s="44">
        <v>0</v>
      </c>
      <c r="AH174" s="44">
        <v>0</v>
      </c>
      <c r="AI174" s="44">
        <v>0</v>
      </c>
      <c r="AJ174" s="44">
        <v>0</v>
      </c>
      <c r="AK174" s="44">
        <v>0</v>
      </c>
      <c r="AL174" s="44">
        <v>0</v>
      </c>
      <c r="AM174" s="44">
        <v>0</v>
      </c>
      <c r="AN174" s="44">
        <v>2</v>
      </c>
      <c r="AO174" s="44">
        <v>0</v>
      </c>
      <c r="AP174" s="44">
        <v>0</v>
      </c>
      <c r="AQ174" s="44">
        <v>0</v>
      </c>
      <c r="AR174" s="44">
        <v>0</v>
      </c>
      <c r="AS174" s="44"/>
      <c r="AT174" s="44">
        <f>SUM(P174:AR174)</f>
        <v>9</v>
      </c>
      <c r="AU174" s="44">
        <f t="shared" si="0"/>
        <v>0</v>
      </c>
      <c r="AV174" s="44">
        <f t="shared" si="1"/>
        <v>0</v>
      </c>
      <c r="AW174" s="44">
        <f>SUM(S174:T174)</f>
        <v>7</v>
      </c>
      <c r="AX174" s="44">
        <f t="shared" si="2"/>
        <v>0</v>
      </c>
      <c r="AY174" s="138">
        <f t="shared" si="8"/>
        <v>0</v>
      </c>
      <c r="AZ174" s="44">
        <f t="shared" si="4"/>
        <v>0</v>
      </c>
      <c r="BA174" s="44">
        <f t="shared" si="5"/>
        <v>2</v>
      </c>
      <c r="BB174" s="44">
        <v>0</v>
      </c>
      <c r="BC174" s="44">
        <f>SUM(AM174,AF174,AB174,Q174)</f>
        <v>0</v>
      </c>
      <c r="BD174" s="44">
        <f t="shared" si="6"/>
        <v>9</v>
      </c>
    </row>
    <row r="175" spans="1:56" ht="15.75" customHeight="1" x14ac:dyDescent="0.3">
      <c r="A175" s="44" t="s">
        <v>212</v>
      </c>
      <c r="B175" s="44" t="s">
        <v>1764</v>
      </c>
      <c r="C175" s="44" t="s">
        <v>1764</v>
      </c>
      <c r="D175" s="44">
        <v>2020</v>
      </c>
      <c r="E175" s="45">
        <v>44039</v>
      </c>
      <c r="F175" s="44" t="s">
        <v>137</v>
      </c>
      <c r="G175" s="44" t="s">
        <v>1745</v>
      </c>
      <c r="H175" s="44" t="s">
        <v>1700</v>
      </c>
      <c r="I175" s="44">
        <f>SUM(J175:AR175)</f>
        <v>10</v>
      </c>
      <c r="J175" s="44">
        <v>0</v>
      </c>
      <c r="K175" s="44">
        <v>0</v>
      </c>
      <c r="L175" s="44">
        <v>0</v>
      </c>
      <c r="M175" s="44">
        <v>0</v>
      </c>
      <c r="N175" s="44">
        <v>9</v>
      </c>
      <c r="O175" s="44">
        <v>1</v>
      </c>
      <c r="P175" s="44">
        <v>0</v>
      </c>
      <c r="Q175" s="44">
        <v>0</v>
      </c>
      <c r="R175" s="44">
        <v>0</v>
      </c>
      <c r="S175" s="44">
        <v>0</v>
      </c>
      <c r="T175" s="44">
        <v>0</v>
      </c>
      <c r="U175" s="44">
        <v>0</v>
      </c>
      <c r="V175" s="44">
        <v>0</v>
      </c>
      <c r="W175" s="44">
        <v>0</v>
      </c>
      <c r="X175" s="44">
        <v>0</v>
      </c>
      <c r="Y175" s="44">
        <v>0</v>
      </c>
      <c r="Z175" s="44">
        <v>0</v>
      </c>
      <c r="AA175" s="44">
        <v>0</v>
      </c>
      <c r="AB175" s="44">
        <v>0</v>
      </c>
      <c r="AC175" s="44">
        <v>0</v>
      </c>
      <c r="AD175" s="44">
        <v>0</v>
      </c>
      <c r="AE175" s="44">
        <v>0</v>
      </c>
      <c r="AF175" s="44">
        <v>0</v>
      </c>
      <c r="AG175" s="44">
        <v>0</v>
      </c>
      <c r="AH175" s="44">
        <v>0</v>
      </c>
      <c r="AI175" s="44">
        <v>0</v>
      </c>
      <c r="AJ175" s="44">
        <v>0</v>
      </c>
      <c r="AK175" s="44">
        <v>0</v>
      </c>
      <c r="AL175" s="44">
        <v>0</v>
      </c>
      <c r="AM175" s="44">
        <v>0</v>
      </c>
      <c r="AN175" s="44">
        <v>0</v>
      </c>
      <c r="AO175" s="44">
        <v>0</v>
      </c>
      <c r="AP175" s="44">
        <v>0</v>
      </c>
      <c r="AQ175" s="44">
        <v>0</v>
      </c>
      <c r="AR175" s="44">
        <v>0</v>
      </c>
      <c r="AS175" s="44"/>
      <c r="AT175" s="44">
        <f>SUM(P175:AR175)</f>
        <v>0</v>
      </c>
      <c r="AU175" s="44">
        <f t="shared" si="0"/>
        <v>0</v>
      </c>
      <c r="AV175" s="44">
        <f t="shared" si="1"/>
        <v>0</v>
      </c>
      <c r="AW175" s="44">
        <f>SUM(S175:T175)</f>
        <v>0</v>
      </c>
      <c r="AX175" s="44">
        <f t="shared" si="2"/>
        <v>0</v>
      </c>
      <c r="AY175" s="138">
        <f t="shared" si="8"/>
        <v>0</v>
      </c>
      <c r="AZ175" s="44">
        <f t="shared" si="4"/>
        <v>0</v>
      </c>
      <c r="BA175" s="44">
        <f t="shared" si="5"/>
        <v>0</v>
      </c>
      <c r="BB175" s="44">
        <v>0</v>
      </c>
      <c r="BC175" s="44">
        <f>SUM(AM175,AF175,AB175,Q175)</f>
        <v>0</v>
      </c>
      <c r="BD175" s="44">
        <f t="shared" si="6"/>
        <v>0</v>
      </c>
    </row>
    <row r="176" spans="1:56" ht="15.75" customHeight="1" x14ac:dyDescent="0.3">
      <c r="A176" s="44" t="s">
        <v>212</v>
      </c>
      <c r="B176" s="44" t="s">
        <v>1764</v>
      </c>
      <c r="C176" s="44" t="s">
        <v>1764</v>
      </c>
      <c r="D176" s="44">
        <v>2020</v>
      </c>
      <c r="E176" s="45">
        <v>44039</v>
      </c>
      <c r="F176" s="44" t="s">
        <v>137</v>
      </c>
      <c r="G176" s="44" t="s">
        <v>1747</v>
      </c>
      <c r="H176" s="44" t="s">
        <v>1698</v>
      </c>
      <c r="I176" s="44"/>
      <c r="J176" s="44">
        <v>0</v>
      </c>
      <c r="K176" s="44">
        <v>0</v>
      </c>
      <c r="L176" s="44">
        <v>0</v>
      </c>
      <c r="M176" s="44">
        <v>0</v>
      </c>
      <c r="N176" s="44">
        <v>0</v>
      </c>
      <c r="O176" s="44">
        <v>0</v>
      </c>
      <c r="P176" s="44">
        <v>0</v>
      </c>
      <c r="Q176" s="44">
        <v>0</v>
      </c>
      <c r="R176" s="44">
        <v>0</v>
      </c>
      <c r="S176" s="44">
        <v>0</v>
      </c>
      <c r="T176" s="44">
        <v>0</v>
      </c>
      <c r="U176" s="44">
        <v>0</v>
      </c>
      <c r="V176" s="44">
        <v>0</v>
      </c>
      <c r="W176" s="44">
        <v>0</v>
      </c>
      <c r="X176" s="44">
        <v>0</v>
      </c>
      <c r="Y176" s="44">
        <v>0</v>
      </c>
      <c r="Z176" s="44">
        <v>0</v>
      </c>
      <c r="AA176" s="44">
        <v>0</v>
      </c>
      <c r="AB176" s="44">
        <v>0</v>
      </c>
      <c r="AC176" s="44">
        <v>3</v>
      </c>
      <c r="AD176" s="44">
        <v>0</v>
      </c>
      <c r="AE176" s="44">
        <v>0</v>
      </c>
      <c r="AF176" s="44">
        <v>0</v>
      </c>
      <c r="AG176" s="44">
        <v>0</v>
      </c>
      <c r="AH176" s="44">
        <v>0</v>
      </c>
      <c r="AI176" s="44">
        <v>0</v>
      </c>
      <c r="AJ176" s="44">
        <v>0</v>
      </c>
      <c r="AK176" s="44">
        <v>0</v>
      </c>
      <c r="AL176" s="44">
        <v>0</v>
      </c>
      <c r="AM176" s="44">
        <v>0</v>
      </c>
      <c r="AN176" s="44">
        <v>3</v>
      </c>
      <c r="AO176" s="44">
        <v>0</v>
      </c>
      <c r="AP176" s="44">
        <v>0</v>
      </c>
      <c r="AQ176" s="44">
        <v>0</v>
      </c>
      <c r="AR176" s="44">
        <v>0</v>
      </c>
      <c r="AS176" s="44"/>
      <c r="AT176" s="44">
        <f>SUM(P176:AR176)</f>
        <v>6</v>
      </c>
      <c r="AU176" s="44">
        <f t="shared" si="0"/>
        <v>3</v>
      </c>
      <c r="AV176" s="44">
        <f t="shared" si="1"/>
        <v>0</v>
      </c>
      <c r="AW176" s="44">
        <f>SUM(S176:T176)</f>
        <v>0</v>
      </c>
      <c r="AX176" s="44">
        <f t="shared" si="2"/>
        <v>0</v>
      </c>
      <c r="AY176" s="138">
        <f t="shared" si="8"/>
        <v>0</v>
      </c>
      <c r="AZ176" s="44">
        <f t="shared" si="4"/>
        <v>0</v>
      </c>
      <c r="BA176" s="44">
        <f t="shared" si="5"/>
        <v>3</v>
      </c>
      <c r="BB176" s="44">
        <v>0</v>
      </c>
      <c r="BC176" s="44">
        <f>SUM(AM176,AF176,AB176,Q176)</f>
        <v>0</v>
      </c>
      <c r="BD176" s="44">
        <f t="shared" si="6"/>
        <v>6</v>
      </c>
    </row>
    <row r="177" spans="1:56" ht="15.75" customHeight="1" x14ac:dyDescent="0.3">
      <c r="A177" s="44" t="s">
        <v>212</v>
      </c>
      <c r="B177" s="44" t="s">
        <v>1764</v>
      </c>
      <c r="C177" s="44" t="s">
        <v>1764</v>
      </c>
      <c r="D177" s="44">
        <v>2020</v>
      </c>
      <c r="E177" s="45">
        <v>44039</v>
      </c>
      <c r="F177" s="44" t="s">
        <v>137</v>
      </c>
      <c r="G177" s="44" t="s">
        <v>1747</v>
      </c>
      <c r="H177" s="44" t="s">
        <v>1699</v>
      </c>
      <c r="I177" s="44"/>
      <c r="J177" s="44">
        <v>0</v>
      </c>
      <c r="K177" s="44">
        <v>0</v>
      </c>
      <c r="L177" s="44">
        <v>0</v>
      </c>
      <c r="M177" s="44">
        <v>0</v>
      </c>
      <c r="N177" s="44">
        <v>0</v>
      </c>
      <c r="O177" s="44">
        <v>0</v>
      </c>
      <c r="P177" s="44">
        <v>0</v>
      </c>
      <c r="Q177" s="44">
        <v>0</v>
      </c>
      <c r="R177" s="44">
        <v>0</v>
      </c>
      <c r="S177" s="44">
        <v>0</v>
      </c>
      <c r="T177" s="44">
        <v>0</v>
      </c>
      <c r="U177" s="44">
        <v>0</v>
      </c>
      <c r="V177" s="44">
        <v>0</v>
      </c>
      <c r="W177" s="44">
        <v>0</v>
      </c>
      <c r="X177" s="44">
        <v>0</v>
      </c>
      <c r="Y177" s="44">
        <v>0</v>
      </c>
      <c r="Z177" s="44">
        <v>0</v>
      </c>
      <c r="AA177" s="44">
        <v>0</v>
      </c>
      <c r="AB177" s="44">
        <v>0</v>
      </c>
      <c r="AC177" s="44">
        <v>4</v>
      </c>
      <c r="AD177" s="44">
        <v>0</v>
      </c>
      <c r="AE177" s="44">
        <v>0</v>
      </c>
      <c r="AF177" s="44">
        <v>0</v>
      </c>
      <c r="AG177" s="44">
        <v>0</v>
      </c>
      <c r="AH177" s="44">
        <v>0</v>
      </c>
      <c r="AI177" s="44">
        <v>0</v>
      </c>
      <c r="AJ177" s="44">
        <v>0</v>
      </c>
      <c r="AK177" s="44">
        <v>0</v>
      </c>
      <c r="AL177" s="44">
        <v>0</v>
      </c>
      <c r="AM177" s="44">
        <v>0</v>
      </c>
      <c r="AN177" s="44">
        <v>5</v>
      </c>
      <c r="AO177" s="44">
        <v>0</v>
      </c>
      <c r="AP177" s="44">
        <v>0</v>
      </c>
      <c r="AQ177" s="44">
        <v>0</v>
      </c>
      <c r="AR177" s="44">
        <v>0</v>
      </c>
      <c r="AS177" s="44"/>
      <c r="AT177" s="44">
        <f>SUM(P177:AR177)</f>
        <v>9</v>
      </c>
      <c r="AU177" s="44">
        <f t="shared" si="0"/>
        <v>4</v>
      </c>
      <c r="AV177" s="44">
        <f t="shared" si="1"/>
        <v>0</v>
      </c>
      <c r="AW177" s="44">
        <f>SUM(S177:T177)</f>
        <v>0</v>
      </c>
      <c r="AX177" s="44">
        <f t="shared" si="2"/>
        <v>0</v>
      </c>
      <c r="AY177" s="138">
        <f t="shared" si="8"/>
        <v>0</v>
      </c>
      <c r="AZ177" s="44">
        <f t="shared" si="4"/>
        <v>0</v>
      </c>
      <c r="BA177" s="44">
        <f t="shared" si="5"/>
        <v>5</v>
      </c>
      <c r="BB177" s="44">
        <v>0</v>
      </c>
      <c r="BC177" s="44">
        <f>SUM(AM177,AF177,AB177,Q177)</f>
        <v>0</v>
      </c>
      <c r="BD177" s="44">
        <f t="shared" si="6"/>
        <v>9</v>
      </c>
    </row>
    <row r="178" spans="1:56" ht="15.75" customHeight="1" x14ac:dyDescent="0.3">
      <c r="A178" s="44" t="s">
        <v>212</v>
      </c>
      <c r="B178" s="44" t="s">
        <v>1764</v>
      </c>
      <c r="C178" s="44" t="s">
        <v>1764</v>
      </c>
      <c r="D178" s="44">
        <v>2020</v>
      </c>
      <c r="E178" s="45">
        <v>44039</v>
      </c>
      <c r="F178" s="44" t="s">
        <v>137</v>
      </c>
      <c r="G178" s="44" t="s">
        <v>1747</v>
      </c>
      <c r="H178" s="44" t="s">
        <v>1700</v>
      </c>
      <c r="I178" s="44">
        <f>SUM(J178:AR178)</f>
        <v>10</v>
      </c>
      <c r="J178" s="44">
        <v>0</v>
      </c>
      <c r="K178" s="44">
        <v>0</v>
      </c>
      <c r="L178" s="44">
        <v>0</v>
      </c>
      <c r="M178" s="44">
        <v>0</v>
      </c>
      <c r="N178" s="44">
        <v>7</v>
      </c>
      <c r="O178" s="44">
        <v>3</v>
      </c>
      <c r="P178" s="44">
        <v>0</v>
      </c>
      <c r="Q178" s="44">
        <v>0</v>
      </c>
      <c r="R178" s="44">
        <v>0</v>
      </c>
      <c r="S178" s="44">
        <v>0</v>
      </c>
      <c r="T178" s="44">
        <v>0</v>
      </c>
      <c r="U178" s="44">
        <v>0</v>
      </c>
      <c r="V178" s="44">
        <v>0</v>
      </c>
      <c r="W178" s="44">
        <v>0</v>
      </c>
      <c r="X178" s="44">
        <v>0</v>
      </c>
      <c r="Y178" s="44">
        <v>0</v>
      </c>
      <c r="Z178" s="44">
        <v>0</v>
      </c>
      <c r="AA178" s="44">
        <v>0</v>
      </c>
      <c r="AB178" s="44">
        <v>0</v>
      </c>
      <c r="AC178" s="44">
        <v>0</v>
      </c>
      <c r="AD178" s="44">
        <v>0</v>
      </c>
      <c r="AE178" s="44">
        <v>0</v>
      </c>
      <c r="AF178" s="44">
        <v>0</v>
      </c>
      <c r="AG178" s="44">
        <v>0</v>
      </c>
      <c r="AH178" s="44">
        <v>0</v>
      </c>
      <c r="AI178" s="44">
        <v>0</v>
      </c>
      <c r="AJ178" s="44">
        <v>0</v>
      </c>
      <c r="AK178" s="44">
        <v>0</v>
      </c>
      <c r="AL178" s="44">
        <v>0</v>
      </c>
      <c r="AM178" s="44">
        <v>0</v>
      </c>
      <c r="AN178" s="44">
        <v>0</v>
      </c>
      <c r="AO178" s="44">
        <v>0</v>
      </c>
      <c r="AP178" s="44">
        <v>0</v>
      </c>
      <c r="AQ178" s="44">
        <v>0</v>
      </c>
      <c r="AR178" s="44">
        <v>0</v>
      </c>
      <c r="AS178" s="44"/>
      <c r="AT178" s="44">
        <f>SUM(P178:AR178)</f>
        <v>0</v>
      </c>
      <c r="AU178" s="44">
        <f t="shared" si="0"/>
        <v>0</v>
      </c>
      <c r="AV178" s="44">
        <f t="shared" si="1"/>
        <v>0</v>
      </c>
      <c r="AW178" s="44">
        <f>SUM(S178:T178)</f>
        <v>0</v>
      </c>
      <c r="AX178" s="44">
        <f t="shared" si="2"/>
        <v>0</v>
      </c>
      <c r="AY178" s="138">
        <f t="shared" si="8"/>
        <v>0</v>
      </c>
      <c r="AZ178" s="44">
        <f t="shared" si="4"/>
        <v>0</v>
      </c>
      <c r="BA178" s="44">
        <f t="shared" si="5"/>
        <v>0</v>
      </c>
      <c r="BB178" s="44">
        <v>0</v>
      </c>
      <c r="BC178" s="44">
        <f>SUM(AM178,AF178,AB178,Q178)</f>
        <v>0</v>
      </c>
      <c r="BD178" s="44">
        <f t="shared" si="6"/>
        <v>0</v>
      </c>
    </row>
    <row r="179" spans="1:56" ht="15.75" customHeight="1" x14ac:dyDescent="0.3">
      <c r="A179" s="44" t="s">
        <v>212</v>
      </c>
      <c r="B179" s="44" t="s">
        <v>1764</v>
      </c>
      <c r="C179" s="44" t="s">
        <v>1764</v>
      </c>
      <c r="D179" s="44">
        <v>2020</v>
      </c>
      <c r="E179" s="45">
        <v>44039</v>
      </c>
      <c r="F179" s="44" t="s">
        <v>137</v>
      </c>
      <c r="G179" s="44" t="s">
        <v>1748</v>
      </c>
      <c r="H179" s="44" t="s">
        <v>1698</v>
      </c>
      <c r="I179" s="44"/>
      <c r="J179" s="44">
        <v>0</v>
      </c>
      <c r="K179" s="44">
        <v>0</v>
      </c>
      <c r="L179" s="44">
        <v>0</v>
      </c>
      <c r="M179" s="44">
        <v>0</v>
      </c>
      <c r="N179" s="44">
        <v>0</v>
      </c>
      <c r="O179" s="44">
        <v>0</v>
      </c>
      <c r="P179" s="44">
        <v>0</v>
      </c>
      <c r="Q179" s="44">
        <v>0</v>
      </c>
      <c r="R179" s="44">
        <v>0</v>
      </c>
      <c r="S179" s="44">
        <v>1</v>
      </c>
      <c r="T179" s="44">
        <v>0</v>
      </c>
      <c r="U179" s="44">
        <v>0</v>
      </c>
      <c r="V179" s="44">
        <v>0</v>
      </c>
      <c r="W179" s="44">
        <v>0</v>
      </c>
      <c r="X179" s="44">
        <v>1</v>
      </c>
      <c r="Y179" s="44">
        <v>0</v>
      </c>
      <c r="Z179" s="44">
        <v>0</v>
      </c>
      <c r="AA179" s="44">
        <v>0</v>
      </c>
      <c r="AB179" s="44">
        <v>0</v>
      </c>
      <c r="AC179" s="44">
        <v>7</v>
      </c>
      <c r="AD179" s="44">
        <v>0</v>
      </c>
      <c r="AE179" s="44">
        <v>0</v>
      </c>
      <c r="AF179" s="44">
        <v>0</v>
      </c>
      <c r="AG179" s="44">
        <v>0</v>
      </c>
      <c r="AH179" s="44">
        <v>0</v>
      </c>
      <c r="AI179" s="44">
        <v>0</v>
      </c>
      <c r="AJ179" s="44">
        <v>0</v>
      </c>
      <c r="AK179" s="44">
        <v>0</v>
      </c>
      <c r="AL179" s="44">
        <v>0</v>
      </c>
      <c r="AM179" s="44">
        <v>0</v>
      </c>
      <c r="AN179" s="44">
        <v>2</v>
      </c>
      <c r="AO179" s="44">
        <v>0</v>
      </c>
      <c r="AP179" s="44">
        <v>0</v>
      </c>
      <c r="AQ179" s="44">
        <v>0</v>
      </c>
      <c r="AR179" s="44">
        <v>0</v>
      </c>
      <c r="AS179" s="44"/>
      <c r="AT179" s="44">
        <f>SUM(P179:AR179)</f>
        <v>11</v>
      </c>
      <c r="AU179" s="44">
        <f t="shared" si="0"/>
        <v>8</v>
      </c>
      <c r="AV179" s="44">
        <f t="shared" si="1"/>
        <v>0</v>
      </c>
      <c r="AW179" s="44">
        <f>SUM(S179:T179)</f>
        <v>1</v>
      </c>
      <c r="AX179" s="44">
        <f t="shared" si="2"/>
        <v>0</v>
      </c>
      <c r="AY179" s="138">
        <f t="shared" si="8"/>
        <v>0</v>
      </c>
      <c r="AZ179" s="44">
        <f t="shared" si="4"/>
        <v>0</v>
      </c>
      <c r="BA179" s="44">
        <f t="shared" si="5"/>
        <v>2</v>
      </c>
      <c r="BB179" s="44">
        <v>0</v>
      </c>
      <c r="BC179" s="44">
        <f>SUM(AM179,AF179,AB179,Q179)</f>
        <v>0</v>
      </c>
      <c r="BD179" s="44">
        <f t="shared" si="6"/>
        <v>11</v>
      </c>
    </row>
    <row r="180" spans="1:56" ht="15.75" customHeight="1" x14ac:dyDescent="0.3">
      <c r="A180" s="44" t="s">
        <v>212</v>
      </c>
      <c r="B180" s="44" t="s">
        <v>1764</v>
      </c>
      <c r="C180" s="44" t="s">
        <v>1764</v>
      </c>
      <c r="D180" s="44">
        <v>2020</v>
      </c>
      <c r="E180" s="45">
        <v>44039</v>
      </c>
      <c r="F180" s="44" t="s">
        <v>137</v>
      </c>
      <c r="G180" s="44" t="s">
        <v>1748</v>
      </c>
      <c r="H180" s="44" t="s">
        <v>1699</v>
      </c>
      <c r="I180" s="44"/>
      <c r="J180" s="44">
        <v>0</v>
      </c>
      <c r="K180" s="44">
        <v>0</v>
      </c>
      <c r="L180" s="44">
        <v>0</v>
      </c>
      <c r="M180" s="44">
        <v>0</v>
      </c>
      <c r="N180" s="44">
        <v>0</v>
      </c>
      <c r="O180" s="44">
        <v>0</v>
      </c>
      <c r="P180" s="44">
        <v>0</v>
      </c>
      <c r="Q180" s="44">
        <v>0</v>
      </c>
      <c r="R180" s="44">
        <v>0</v>
      </c>
      <c r="S180" s="44">
        <v>1</v>
      </c>
      <c r="T180" s="44">
        <v>0</v>
      </c>
      <c r="U180" s="44">
        <v>0</v>
      </c>
      <c r="V180" s="44">
        <v>0</v>
      </c>
      <c r="W180" s="44">
        <v>0</v>
      </c>
      <c r="X180" s="44">
        <v>1</v>
      </c>
      <c r="Y180" s="44">
        <v>0</v>
      </c>
      <c r="Z180" s="44">
        <v>0</v>
      </c>
      <c r="AA180" s="44">
        <v>0</v>
      </c>
      <c r="AB180" s="44">
        <v>0</v>
      </c>
      <c r="AC180" s="44">
        <v>2</v>
      </c>
      <c r="AD180" s="44">
        <v>0</v>
      </c>
      <c r="AE180" s="44">
        <v>0</v>
      </c>
      <c r="AF180" s="44">
        <v>0</v>
      </c>
      <c r="AG180" s="44">
        <v>0</v>
      </c>
      <c r="AH180" s="44">
        <v>0</v>
      </c>
      <c r="AI180" s="44">
        <v>0</v>
      </c>
      <c r="AJ180" s="44">
        <v>0</v>
      </c>
      <c r="AK180" s="44">
        <v>0</v>
      </c>
      <c r="AL180" s="44">
        <v>0</v>
      </c>
      <c r="AM180" s="44">
        <v>0</v>
      </c>
      <c r="AN180" s="44">
        <v>1</v>
      </c>
      <c r="AO180" s="44">
        <v>0</v>
      </c>
      <c r="AP180" s="44">
        <v>0</v>
      </c>
      <c r="AQ180" s="44">
        <v>0</v>
      </c>
      <c r="AR180" s="44">
        <v>0</v>
      </c>
      <c r="AS180" s="44"/>
      <c r="AT180" s="44">
        <f>SUM(P180:AR180)</f>
        <v>5</v>
      </c>
      <c r="AU180" s="44">
        <f t="shared" si="0"/>
        <v>3</v>
      </c>
      <c r="AV180" s="44">
        <f t="shared" si="1"/>
        <v>0</v>
      </c>
      <c r="AW180" s="44">
        <f>SUM(S180:T180)</f>
        <v>1</v>
      </c>
      <c r="AX180" s="44">
        <f t="shared" si="2"/>
        <v>0</v>
      </c>
      <c r="AY180" s="138">
        <f t="shared" si="8"/>
        <v>0</v>
      </c>
      <c r="AZ180" s="44">
        <f t="shared" si="4"/>
        <v>0</v>
      </c>
      <c r="BA180" s="44">
        <f t="shared" si="5"/>
        <v>1</v>
      </c>
      <c r="BB180" s="44">
        <v>0</v>
      </c>
      <c r="BC180" s="44">
        <f>SUM(AM180,AF180,AB180,Q180)</f>
        <v>0</v>
      </c>
      <c r="BD180" s="44">
        <f t="shared" si="6"/>
        <v>5</v>
      </c>
    </row>
    <row r="181" spans="1:56" ht="15.75" customHeight="1" x14ac:dyDescent="0.3">
      <c r="A181" s="44" t="s">
        <v>212</v>
      </c>
      <c r="B181" s="44" t="s">
        <v>1764</v>
      </c>
      <c r="C181" s="44" t="s">
        <v>1764</v>
      </c>
      <c r="D181" s="44">
        <v>2020</v>
      </c>
      <c r="E181" s="45">
        <v>44039</v>
      </c>
      <c r="F181" s="44" t="s">
        <v>137</v>
      </c>
      <c r="G181" s="44" t="s">
        <v>1748</v>
      </c>
      <c r="H181" s="44" t="s">
        <v>1700</v>
      </c>
      <c r="I181" s="44">
        <f>SUM(J181:AR181)</f>
        <v>10</v>
      </c>
      <c r="J181" s="44">
        <v>0</v>
      </c>
      <c r="K181" s="44">
        <v>0</v>
      </c>
      <c r="L181" s="44">
        <v>0</v>
      </c>
      <c r="M181" s="44">
        <v>0</v>
      </c>
      <c r="N181" s="44">
        <v>8</v>
      </c>
      <c r="O181" s="44">
        <v>2</v>
      </c>
      <c r="P181" s="44">
        <v>0</v>
      </c>
      <c r="Q181" s="44">
        <v>0</v>
      </c>
      <c r="R181" s="44">
        <v>0</v>
      </c>
      <c r="S181" s="44">
        <v>0</v>
      </c>
      <c r="T181" s="44">
        <v>0</v>
      </c>
      <c r="U181" s="44">
        <v>0</v>
      </c>
      <c r="V181" s="44">
        <v>0</v>
      </c>
      <c r="W181" s="44">
        <v>0</v>
      </c>
      <c r="X181" s="44">
        <v>0</v>
      </c>
      <c r="Y181" s="44">
        <v>0</v>
      </c>
      <c r="Z181" s="44">
        <v>0</v>
      </c>
      <c r="AA181" s="44">
        <v>0</v>
      </c>
      <c r="AB181" s="44">
        <v>0</v>
      </c>
      <c r="AC181" s="44">
        <v>0</v>
      </c>
      <c r="AD181" s="44">
        <v>0</v>
      </c>
      <c r="AE181" s="44">
        <v>0</v>
      </c>
      <c r="AF181" s="44">
        <v>0</v>
      </c>
      <c r="AG181" s="44">
        <v>0</v>
      </c>
      <c r="AH181" s="44">
        <v>0</v>
      </c>
      <c r="AI181" s="44">
        <v>0</v>
      </c>
      <c r="AJ181" s="44">
        <v>0</v>
      </c>
      <c r="AK181" s="44">
        <v>0</v>
      </c>
      <c r="AL181" s="44">
        <v>0</v>
      </c>
      <c r="AM181" s="44">
        <v>0</v>
      </c>
      <c r="AN181" s="44">
        <v>0</v>
      </c>
      <c r="AO181" s="44">
        <v>0</v>
      </c>
      <c r="AP181" s="44">
        <v>0</v>
      </c>
      <c r="AQ181" s="44">
        <v>0</v>
      </c>
      <c r="AR181" s="44">
        <v>0</v>
      </c>
      <c r="AS181" s="44"/>
      <c r="AT181" s="44">
        <f>SUM(P181:AR181)</f>
        <v>0</v>
      </c>
      <c r="AU181" s="44">
        <f t="shared" si="0"/>
        <v>0</v>
      </c>
      <c r="AV181" s="44">
        <f t="shared" si="1"/>
        <v>0</v>
      </c>
      <c r="AW181" s="44">
        <f>SUM(S181:T181)</f>
        <v>0</v>
      </c>
      <c r="AX181" s="44">
        <f t="shared" si="2"/>
        <v>0</v>
      </c>
      <c r="AY181" s="138">
        <f t="shared" si="8"/>
        <v>0</v>
      </c>
      <c r="AZ181" s="44">
        <f t="shared" si="4"/>
        <v>0</v>
      </c>
      <c r="BA181" s="44">
        <f t="shared" si="5"/>
        <v>0</v>
      </c>
      <c r="BB181" s="44">
        <v>0</v>
      </c>
      <c r="BC181" s="44">
        <f>SUM(AM181,AF181,AB181,Q181)</f>
        <v>0</v>
      </c>
      <c r="BD181" s="44">
        <f t="shared" si="6"/>
        <v>0</v>
      </c>
    </row>
    <row r="182" spans="1:56" s="57" customFormat="1" ht="15.75" customHeight="1" x14ac:dyDescent="0.3">
      <c r="A182" s="62" t="s">
        <v>1811</v>
      </c>
      <c r="B182" s="62" t="s">
        <v>1813</v>
      </c>
      <c r="C182" s="62" t="s">
        <v>1822</v>
      </c>
      <c r="D182" s="62">
        <v>2021</v>
      </c>
      <c r="E182" s="85">
        <v>44403</v>
      </c>
      <c r="F182" s="62" t="s">
        <v>19</v>
      </c>
      <c r="G182" s="62" t="s">
        <v>1741</v>
      </c>
      <c r="H182" s="62" t="s">
        <v>1698</v>
      </c>
      <c r="I182" s="62"/>
      <c r="J182" s="62">
        <v>0</v>
      </c>
      <c r="K182" s="62">
        <v>0</v>
      </c>
      <c r="L182" s="62">
        <v>0</v>
      </c>
      <c r="M182" s="62">
        <v>0</v>
      </c>
      <c r="N182" s="62">
        <v>0</v>
      </c>
      <c r="O182" s="62">
        <v>0</v>
      </c>
      <c r="P182" s="62">
        <v>0</v>
      </c>
      <c r="Q182" s="62">
        <v>0</v>
      </c>
      <c r="R182" s="62">
        <v>6</v>
      </c>
      <c r="S182" s="62">
        <v>0</v>
      </c>
      <c r="T182" s="62">
        <v>0</v>
      </c>
      <c r="U182" s="62">
        <v>0</v>
      </c>
      <c r="V182" s="62">
        <v>0</v>
      </c>
      <c r="W182" s="62">
        <v>0</v>
      </c>
      <c r="X182" s="62">
        <v>0</v>
      </c>
      <c r="Y182" s="62">
        <v>0</v>
      </c>
      <c r="Z182" s="62">
        <v>0</v>
      </c>
      <c r="AA182" s="62">
        <v>0</v>
      </c>
      <c r="AB182" s="62">
        <v>0</v>
      </c>
      <c r="AC182" s="62">
        <v>5</v>
      </c>
      <c r="AD182" s="62">
        <v>0</v>
      </c>
      <c r="AE182" s="62">
        <v>0</v>
      </c>
      <c r="AF182" s="62">
        <v>0</v>
      </c>
      <c r="AG182" s="62">
        <v>0</v>
      </c>
      <c r="AH182" s="62">
        <v>0</v>
      </c>
      <c r="AI182" s="62">
        <v>0</v>
      </c>
      <c r="AJ182" s="62">
        <v>0</v>
      </c>
      <c r="AK182" s="62">
        <v>0</v>
      </c>
      <c r="AL182" s="62">
        <v>0</v>
      </c>
      <c r="AM182" s="62">
        <v>0</v>
      </c>
      <c r="AN182" s="62">
        <v>0</v>
      </c>
      <c r="AO182" s="62">
        <v>0</v>
      </c>
      <c r="AP182" s="62">
        <v>0</v>
      </c>
      <c r="AQ182" s="62">
        <v>0</v>
      </c>
      <c r="AR182" s="62">
        <v>0</v>
      </c>
      <c r="AS182" s="62"/>
      <c r="AT182" s="62">
        <f>SUM(P182:AR182)</f>
        <v>11</v>
      </c>
      <c r="AU182" s="62">
        <f t="shared" si="0"/>
        <v>5</v>
      </c>
      <c r="AV182" s="62">
        <f t="shared" si="1"/>
        <v>6</v>
      </c>
      <c r="AW182" s="62">
        <f>SUM(S182:T182)</f>
        <v>0</v>
      </c>
      <c r="AX182" s="62">
        <f t="shared" si="2"/>
        <v>0</v>
      </c>
      <c r="AY182" s="138">
        <f t="shared" si="8"/>
        <v>0</v>
      </c>
      <c r="AZ182" s="62">
        <f t="shared" si="4"/>
        <v>0</v>
      </c>
      <c r="BA182" s="62">
        <f t="shared" si="5"/>
        <v>0</v>
      </c>
      <c r="BB182" s="62">
        <v>0</v>
      </c>
      <c r="BC182" s="62">
        <f>SUM(AM182,AF182,AB182,Q182)</f>
        <v>0</v>
      </c>
      <c r="BD182" s="62">
        <f t="shared" si="6"/>
        <v>11</v>
      </c>
    </row>
    <row r="183" spans="1:56" s="57" customFormat="1" ht="15.75" customHeight="1" x14ac:dyDescent="0.3">
      <c r="A183" s="62" t="s">
        <v>1811</v>
      </c>
      <c r="B183" s="62" t="s">
        <v>1813</v>
      </c>
      <c r="C183" s="62" t="s">
        <v>1822</v>
      </c>
      <c r="D183" s="62">
        <v>2021</v>
      </c>
      <c r="E183" s="85">
        <v>44403</v>
      </c>
      <c r="F183" s="62" t="s">
        <v>19</v>
      </c>
      <c r="G183" s="62" t="s">
        <v>1741</v>
      </c>
      <c r="H183" s="62" t="s">
        <v>1699</v>
      </c>
      <c r="I183" s="62"/>
      <c r="J183" s="62">
        <v>0</v>
      </c>
      <c r="K183" s="62">
        <v>0</v>
      </c>
      <c r="L183" s="62">
        <v>0</v>
      </c>
      <c r="M183" s="62">
        <v>0</v>
      </c>
      <c r="N183" s="62">
        <v>0</v>
      </c>
      <c r="O183" s="62">
        <v>0</v>
      </c>
      <c r="P183" s="62">
        <v>0</v>
      </c>
      <c r="Q183" s="62">
        <v>0</v>
      </c>
      <c r="R183" s="62">
        <v>0</v>
      </c>
      <c r="S183" s="62">
        <v>0</v>
      </c>
      <c r="T183" s="62">
        <v>0</v>
      </c>
      <c r="U183" s="62">
        <v>0</v>
      </c>
      <c r="V183" s="62">
        <v>0</v>
      </c>
      <c r="W183" s="62">
        <v>0</v>
      </c>
      <c r="X183" s="62">
        <v>0</v>
      </c>
      <c r="Y183" s="62">
        <v>0</v>
      </c>
      <c r="Z183" s="62">
        <v>0</v>
      </c>
      <c r="AA183" s="62">
        <v>0</v>
      </c>
      <c r="AB183" s="62">
        <v>0</v>
      </c>
      <c r="AC183" s="62">
        <v>1</v>
      </c>
      <c r="AD183" s="62">
        <v>0</v>
      </c>
      <c r="AE183" s="62">
        <v>0</v>
      </c>
      <c r="AF183" s="62">
        <v>0</v>
      </c>
      <c r="AG183" s="62">
        <v>0</v>
      </c>
      <c r="AH183" s="62">
        <v>0</v>
      </c>
      <c r="AI183" s="62">
        <v>0</v>
      </c>
      <c r="AJ183" s="62">
        <v>0</v>
      </c>
      <c r="AK183" s="62">
        <v>0</v>
      </c>
      <c r="AL183" s="62">
        <v>0</v>
      </c>
      <c r="AM183" s="62">
        <v>0</v>
      </c>
      <c r="AN183" s="62">
        <v>0</v>
      </c>
      <c r="AO183" s="62">
        <v>0</v>
      </c>
      <c r="AP183" s="62">
        <v>0</v>
      </c>
      <c r="AQ183" s="62">
        <v>0</v>
      </c>
      <c r="AR183" s="62">
        <v>0</v>
      </c>
      <c r="AS183" s="62"/>
      <c r="AT183" s="62">
        <f>SUM(P183:AR183)</f>
        <v>1</v>
      </c>
      <c r="AU183" s="62">
        <f t="shared" si="0"/>
        <v>1</v>
      </c>
      <c r="AV183" s="62">
        <f t="shared" si="1"/>
        <v>0</v>
      </c>
      <c r="AW183" s="62">
        <f>SUM(S183:T183)</f>
        <v>0</v>
      </c>
      <c r="AX183" s="62">
        <f t="shared" si="2"/>
        <v>0</v>
      </c>
      <c r="AY183" s="138">
        <f t="shared" si="8"/>
        <v>0</v>
      </c>
      <c r="AZ183" s="62">
        <f t="shared" si="4"/>
        <v>0</v>
      </c>
      <c r="BA183" s="62">
        <f t="shared" si="5"/>
        <v>0</v>
      </c>
      <c r="BB183" s="62">
        <v>0</v>
      </c>
      <c r="BC183" s="62">
        <f>SUM(AM183,AF183,AB183,Q183)</f>
        <v>0</v>
      </c>
      <c r="BD183" s="62">
        <f t="shared" si="6"/>
        <v>1</v>
      </c>
    </row>
    <row r="184" spans="1:56" s="57" customFormat="1" ht="15.75" customHeight="1" x14ac:dyDescent="0.3">
      <c r="A184" s="62" t="s">
        <v>1811</v>
      </c>
      <c r="B184" s="62" t="s">
        <v>1813</v>
      </c>
      <c r="C184" s="62" t="s">
        <v>1822</v>
      </c>
      <c r="D184" s="62">
        <v>2021</v>
      </c>
      <c r="E184" s="85">
        <v>44403</v>
      </c>
      <c r="F184" s="62" t="s">
        <v>19</v>
      </c>
      <c r="G184" s="62" t="s">
        <v>1741</v>
      </c>
      <c r="H184" s="62" t="s">
        <v>1700</v>
      </c>
      <c r="I184" s="62">
        <f>SUM(J184:AR184)</f>
        <v>10</v>
      </c>
      <c r="J184" s="62">
        <v>0</v>
      </c>
      <c r="K184" s="62">
        <v>0</v>
      </c>
      <c r="L184" s="62">
        <v>0</v>
      </c>
      <c r="M184" s="62">
        <v>0</v>
      </c>
      <c r="N184" s="62">
        <v>7</v>
      </c>
      <c r="O184" s="62">
        <v>2</v>
      </c>
      <c r="P184" s="62">
        <v>0</v>
      </c>
      <c r="Q184" s="62">
        <v>0</v>
      </c>
      <c r="R184" s="62">
        <v>0</v>
      </c>
      <c r="S184" s="62">
        <v>0</v>
      </c>
      <c r="T184" s="62">
        <v>0</v>
      </c>
      <c r="U184" s="62">
        <v>0</v>
      </c>
      <c r="V184" s="62">
        <v>0</v>
      </c>
      <c r="W184" s="62">
        <v>0</v>
      </c>
      <c r="X184" s="62">
        <v>0</v>
      </c>
      <c r="Y184" s="62">
        <v>0</v>
      </c>
      <c r="Z184" s="62">
        <v>0</v>
      </c>
      <c r="AA184" s="62">
        <v>0</v>
      </c>
      <c r="AB184" s="62">
        <v>0</v>
      </c>
      <c r="AC184" s="62">
        <v>1</v>
      </c>
      <c r="AD184" s="62">
        <v>0</v>
      </c>
      <c r="AE184" s="62">
        <v>0</v>
      </c>
      <c r="AF184" s="62">
        <v>0</v>
      </c>
      <c r="AG184" s="62">
        <v>0</v>
      </c>
      <c r="AH184" s="62">
        <v>0</v>
      </c>
      <c r="AI184" s="62">
        <v>0</v>
      </c>
      <c r="AJ184" s="62">
        <v>0</v>
      </c>
      <c r="AK184" s="62">
        <v>0</v>
      </c>
      <c r="AL184" s="62">
        <v>0</v>
      </c>
      <c r="AM184" s="62">
        <v>0</v>
      </c>
      <c r="AN184" s="62">
        <v>0</v>
      </c>
      <c r="AO184" s="62">
        <v>0</v>
      </c>
      <c r="AP184" s="62">
        <v>0</v>
      </c>
      <c r="AQ184" s="62">
        <v>0</v>
      </c>
      <c r="AR184" s="62">
        <v>0</v>
      </c>
      <c r="AS184" s="62"/>
      <c r="AT184" s="62">
        <f>SUM(P184:AR184)</f>
        <v>1</v>
      </c>
      <c r="AU184" s="62">
        <f t="shared" si="0"/>
        <v>1</v>
      </c>
      <c r="AV184" s="62">
        <f t="shared" si="1"/>
        <v>0</v>
      </c>
      <c r="AW184" s="62">
        <f>SUM(S184:T184)</f>
        <v>0</v>
      </c>
      <c r="AX184" s="62">
        <f t="shared" si="2"/>
        <v>0</v>
      </c>
      <c r="AY184" s="138">
        <f t="shared" si="8"/>
        <v>0</v>
      </c>
      <c r="AZ184" s="62">
        <f t="shared" si="4"/>
        <v>0</v>
      </c>
      <c r="BA184" s="62">
        <f t="shared" si="5"/>
        <v>0</v>
      </c>
      <c r="BB184" s="62">
        <v>0</v>
      </c>
      <c r="BC184" s="62">
        <f>SUM(AM184,AF184,AB184,Q184)</f>
        <v>0</v>
      </c>
      <c r="BD184" s="62">
        <f t="shared" si="6"/>
        <v>1</v>
      </c>
    </row>
    <row r="185" spans="1:56" s="57" customFormat="1" ht="15.75" customHeight="1" x14ac:dyDescent="0.3">
      <c r="A185" s="62" t="s">
        <v>1811</v>
      </c>
      <c r="B185" s="62" t="s">
        <v>1827</v>
      </c>
      <c r="C185" s="62" t="s">
        <v>1827</v>
      </c>
      <c r="D185" s="62">
        <v>2021</v>
      </c>
      <c r="E185" s="85">
        <v>44403</v>
      </c>
      <c r="F185" s="62" t="s">
        <v>19</v>
      </c>
      <c r="G185" s="62" t="s">
        <v>1742</v>
      </c>
      <c r="H185" s="62" t="s">
        <v>1698</v>
      </c>
      <c r="I185" s="62"/>
      <c r="J185" s="62">
        <v>0</v>
      </c>
      <c r="K185" s="62">
        <v>0</v>
      </c>
      <c r="L185" s="62">
        <v>0</v>
      </c>
      <c r="M185" s="62">
        <v>0</v>
      </c>
      <c r="N185" s="62">
        <v>0</v>
      </c>
      <c r="O185" s="62">
        <v>0</v>
      </c>
      <c r="P185" s="62">
        <v>0</v>
      </c>
      <c r="Q185" s="62">
        <v>0</v>
      </c>
      <c r="R185" s="62">
        <v>4</v>
      </c>
      <c r="S185" s="62">
        <v>0</v>
      </c>
      <c r="T185" s="62">
        <v>0</v>
      </c>
      <c r="U185" s="62">
        <v>0</v>
      </c>
      <c r="V185" s="62">
        <v>0</v>
      </c>
      <c r="W185" s="62">
        <v>0</v>
      </c>
      <c r="X185" s="62">
        <v>0</v>
      </c>
      <c r="Y185" s="62">
        <v>0</v>
      </c>
      <c r="Z185" s="62">
        <v>0</v>
      </c>
      <c r="AA185" s="62">
        <v>0</v>
      </c>
      <c r="AB185" s="62">
        <v>2</v>
      </c>
      <c r="AC185" s="62">
        <v>3</v>
      </c>
      <c r="AD185" s="62">
        <v>0</v>
      </c>
      <c r="AE185" s="62">
        <v>0</v>
      </c>
      <c r="AF185" s="62">
        <v>0</v>
      </c>
      <c r="AG185" s="62">
        <v>0</v>
      </c>
      <c r="AH185" s="62">
        <v>0</v>
      </c>
      <c r="AI185" s="62">
        <v>0</v>
      </c>
      <c r="AJ185" s="62">
        <v>0</v>
      </c>
      <c r="AK185" s="62">
        <v>0</v>
      </c>
      <c r="AL185" s="62">
        <v>0</v>
      </c>
      <c r="AM185" s="62">
        <v>0</v>
      </c>
      <c r="AN185" s="62">
        <v>0</v>
      </c>
      <c r="AO185" s="62">
        <v>0</v>
      </c>
      <c r="AP185" s="62">
        <v>0</v>
      </c>
      <c r="AQ185" s="62">
        <v>0</v>
      </c>
      <c r="AR185" s="62">
        <v>2</v>
      </c>
      <c r="AS185" s="62"/>
      <c r="AT185" s="62">
        <f>SUM(P185:AR185)</f>
        <v>11</v>
      </c>
      <c r="AU185" s="62">
        <f t="shared" si="0"/>
        <v>3</v>
      </c>
      <c r="AV185" s="62">
        <f t="shared" si="1"/>
        <v>4</v>
      </c>
      <c r="AW185" s="62">
        <f>SUM(S185:T185)</f>
        <v>0</v>
      </c>
      <c r="AX185" s="62">
        <f t="shared" si="2"/>
        <v>2</v>
      </c>
      <c r="AY185" s="138">
        <f t="shared" si="8"/>
        <v>0</v>
      </c>
      <c r="AZ185" s="62">
        <f t="shared" si="4"/>
        <v>0</v>
      </c>
      <c r="BA185" s="62">
        <f t="shared" si="5"/>
        <v>0</v>
      </c>
      <c r="BB185" s="62">
        <v>0</v>
      </c>
      <c r="BC185" s="62">
        <f>SUM(AM185,AF185,AB185,Q185)</f>
        <v>2</v>
      </c>
      <c r="BD185" s="62">
        <f t="shared" si="6"/>
        <v>9</v>
      </c>
    </row>
    <row r="186" spans="1:56" s="57" customFormat="1" ht="15.75" customHeight="1" x14ac:dyDescent="0.3">
      <c r="A186" s="62" t="s">
        <v>1811</v>
      </c>
      <c r="B186" s="62" t="s">
        <v>1827</v>
      </c>
      <c r="C186" s="62" t="s">
        <v>1827</v>
      </c>
      <c r="D186" s="62">
        <v>2021</v>
      </c>
      <c r="E186" s="85">
        <v>44403</v>
      </c>
      <c r="F186" s="62" t="s">
        <v>19</v>
      </c>
      <c r="G186" s="62" t="s">
        <v>1742</v>
      </c>
      <c r="H186" s="62" t="s">
        <v>1699</v>
      </c>
      <c r="I186" s="62"/>
      <c r="J186" s="62">
        <v>0</v>
      </c>
      <c r="K186" s="62">
        <v>0</v>
      </c>
      <c r="L186" s="62">
        <v>0</v>
      </c>
      <c r="M186" s="62">
        <v>0</v>
      </c>
      <c r="N186" s="62">
        <v>0</v>
      </c>
      <c r="O186" s="62">
        <v>0</v>
      </c>
      <c r="P186" s="62">
        <v>0</v>
      </c>
      <c r="Q186" s="62">
        <v>0</v>
      </c>
      <c r="R186" s="62">
        <v>0</v>
      </c>
      <c r="S186" s="62">
        <v>0</v>
      </c>
      <c r="T186" s="62">
        <v>1</v>
      </c>
      <c r="U186" s="62">
        <v>0</v>
      </c>
      <c r="V186" s="62">
        <v>0</v>
      </c>
      <c r="W186" s="62">
        <v>0</v>
      </c>
      <c r="X186" s="62">
        <v>0</v>
      </c>
      <c r="Y186" s="62">
        <v>0</v>
      </c>
      <c r="Z186" s="62">
        <v>0</v>
      </c>
      <c r="AA186" s="62">
        <v>0</v>
      </c>
      <c r="AB186" s="62">
        <v>0</v>
      </c>
      <c r="AC186" s="62">
        <v>0</v>
      </c>
      <c r="AD186" s="62">
        <v>0</v>
      </c>
      <c r="AE186" s="62">
        <v>0</v>
      </c>
      <c r="AF186" s="62">
        <v>0</v>
      </c>
      <c r="AG186" s="62">
        <v>0</v>
      </c>
      <c r="AH186" s="62">
        <v>0</v>
      </c>
      <c r="AI186" s="62">
        <v>0</v>
      </c>
      <c r="AJ186" s="62">
        <v>0</v>
      </c>
      <c r="AK186" s="62">
        <v>0</v>
      </c>
      <c r="AL186" s="62">
        <v>0</v>
      </c>
      <c r="AM186" s="62">
        <v>0</v>
      </c>
      <c r="AN186" s="62">
        <v>0</v>
      </c>
      <c r="AO186" s="62">
        <v>0</v>
      </c>
      <c r="AP186" s="62">
        <v>0</v>
      </c>
      <c r="AQ186" s="62">
        <v>0</v>
      </c>
      <c r="AR186" s="62">
        <v>1</v>
      </c>
      <c r="AS186" s="62"/>
      <c r="AT186" s="62">
        <f>SUM(P186:AR186)</f>
        <v>2</v>
      </c>
      <c r="AU186" s="62">
        <f t="shared" si="0"/>
        <v>0</v>
      </c>
      <c r="AV186" s="62">
        <f t="shared" si="1"/>
        <v>0</v>
      </c>
      <c r="AW186" s="62">
        <f>SUM(S186:T186)</f>
        <v>1</v>
      </c>
      <c r="AX186" s="62">
        <f t="shared" ref="AX186:AX217" si="9">AR186</f>
        <v>1</v>
      </c>
      <c r="AY186" s="138">
        <f t="shared" si="8"/>
        <v>0</v>
      </c>
      <c r="AZ186" s="62">
        <f t="shared" si="4"/>
        <v>0</v>
      </c>
      <c r="BA186" s="62">
        <f t="shared" si="5"/>
        <v>0</v>
      </c>
      <c r="BB186" s="62">
        <v>0</v>
      </c>
      <c r="BC186" s="62">
        <f>SUM(AM186,AF186,AB186,Q186)</f>
        <v>0</v>
      </c>
      <c r="BD186" s="62">
        <f t="shared" si="6"/>
        <v>2</v>
      </c>
    </row>
    <row r="187" spans="1:56" s="57" customFormat="1" ht="15.75" customHeight="1" x14ac:dyDescent="0.3">
      <c r="A187" s="62" t="s">
        <v>1811</v>
      </c>
      <c r="B187" s="62" t="s">
        <v>1827</v>
      </c>
      <c r="C187" s="62" t="s">
        <v>1827</v>
      </c>
      <c r="D187" s="62">
        <v>2021</v>
      </c>
      <c r="E187" s="85">
        <v>44403</v>
      </c>
      <c r="F187" s="62" t="s">
        <v>19</v>
      </c>
      <c r="G187" s="62" t="s">
        <v>1742</v>
      </c>
      <c r="H187" s="62" t="s">
        <v>1700</v>
      </c>
      <c r="I187" s="62">
        <f>SUM(J187:AR187)</f>
        <v>11</v>
      </c>
      <c r="J187" s="62">
        <v>0</v>
      </c>
      <c r="K187" s="62">
        <v>0</v>
      </c>
      <c r="L187" s="62">
        <v>0</v>
      </c>
      <c r="M187" s="62">
        <v>0</v>
      </c>
      <c r="N187" s="62">
        <v>10</v>
      </c>
      <c r="O187" s="62">
        <v>0</v>
      </c>
      <c r="P187" s="62">
        <v>0</v>
      </c>
      <c r="Q187" s="62">
        <v>0</v>
      </c>
      <c r="R187" s="62">
        <v>0</v>
      </c>
      <c r="S187" s="62">
        <v>0</v>
      </c>
      <c r="T187" s="62">
        <v>0</v>
      </c>
      <c r="U187" s="62">
        <v>0</v>
      </c>
      <c r="V187" s="62">
        <v>0</v>
      </c>
      <c r="W187" s="62">
        <v>0</v>
      </c>
      <c r="X187" s="62">
        <v>0</v>
      </c>
      <c r="Y187" s="62">
        <v>0</v>
      </c>
      <c r="Z187" s="62">
        <v>0</v>
      </c>
      <c r="AA187" s="62">
        <v>0</v>
      </c>
      <c r="AB187" s="62">
        <v>0</v>
      </c>
      <c r="AC187" s="62">
        <v>0</v>
      </c>
      <c r="AD187" s="62">
        <v>0</v>
      </c>
      <c r="AE187" s="62">
        <v>0</v>
      </c>
      <c r="AF187" s="62">
        <v>0</v>
      </c>
      <c r="AG187" s="62">
        <v>0</v>
      </c>
      <c r="AH187" s="62">
        <v>0</v>
      </c>
      <c r="AI187" s="62">
        <v>0</v>
      </c>
      <c r="AJ187" s="62">
        <v>0</v>
      </c>
      <c r="AK187" s="62">
        <v>0</v>
      </c>
      <c r="AL187" s="62">
        <v>0</v>
      </c>
      <c r="AM187" s="62">
        <v>1</v>
      </c>
      <c r="AN187" s="62">
        <v>0</v>
      </c>
      <c r="AO187" s="62">
        <v>0</v>
      </c>
      <c r="AP187" s="62">
        <v>0</v>
      </c>
      <c r="AQ187" s="62">
        <v>0</v>
      </c>
      <c r="AR187" s="62">
        <v>0</v>
      </c>
      <c r="AS187" s="62" t="s">
        <v>1829</v>
      </c>
      <c r="AT187" s="62">
        <f>SUM(P187:AR187)</f>
        <v>1</v>
      </c>
      <c r="AU187" s="62">
        <f t="shared" si="0"/>
        <v>0</v>
      </c>
      <c r="AV187" s="62">
        <f t="shared" si="1"/>
        <v>0</v>
      </c>
      <c r="AW187" s="62">
        <f>SUM(S187:T187)</f>
        <v>0</v>
      </c>
      <c r="AX187" s="62">
        <f t="shared" si="9"/>
        <v>0</v>
      </c>
      <c r="AY187" s="138">
        <f t="shared" si="8"/>
        <v>0</v>
      </c>
      <c r="AZ187" s="62">
        <f t="shared" si="4"/>
        <v>0</v>
      </c>
      <c r="BA187" s="62">
        <f t="shared" si="5"/>
        <v>0</v>
      </c>
      <c r="BB187" s="62">
        <v>0</v>
      </c>
      <c r="BC187" s="62">
        <f>SUM(AM187,AF187,AB187,Q187)</f>
        <v>1</v>
      </c>
      <c r="BD187" s="62">
        <f t="shared" si="6"/>
        <v>0</v>
      </c>
    </row>
    <row r="188" spans="1:56" s="57" customFormat="1" ht="15.75" customHeight="1" x14ac:dyDescent="0.3">
      <c r="A188" s="62" t="s">
        <v>1811</v>
      </c>
      <c r="B188" s="62" t="s">
        <v>1827</v>
      </c>
      <c r="C188" s="62" t="s">
        <v>1827</v>
      </c>
      <c r="D188" s="62">
        <v>2021</v>
      </c>
      <c r="E188" s="85">
        <v>44403</v>
      </c>
      <c r="F188" s="62" t="s">
        <v>19</v>
      </c>
      <c r="G188" s="62" t="s">
        <v>1744</v>
      </c>
      <c r="H188" s="62" t="s">
        <v>1698</v>
      </c>
      <c r="I188" s="62"/>
      <c r="J188" s="62">
        <v>0</v>
      </c>
      <c r="K188" s="62">
        <v>0</v>
      </c>
      <c r="L188" s="62">
        <v>0</v>
      </c>
      <c r="M188" s="62">
        <v>0</v>
      </c>
      <c r="N188" s="62">
        <v>0</v>
      </c>
      <c r="O188" s="62">
        <v>0</v>
      </c>
      <c r="P188" s="62">
        <v>0</v>
      </c>
      <c r="Q188" s="62">
        <v>0</v>
      </c>
      <c r="R188" s="62">
        <v>5</v>
      </c>
      <c r="S188" s="62">
        <v>0</v>
      </c>
      <c r="T188" s="62">
        <v>1</v>
      </c>
      <c r="U188" s="62">
        <v>2</v>
      </c>
      <c r="V188" s="62">
        <v>0</v>
      </c>
      <c r="W188" s="62">
        <v>0</v>
      </c>
      <c r="X188" s="62">
        <v>0</v>
      </c>
      <c r="Y188" s="62">
        <v>0</v>
      </c>
      <c r="Z188" s="62">
        <v>0</v>
      </c>
      <c r="AA188" s="62">
        <v>0</v>
      </c>
      <c r="AB188" s="62">
        <v>0</v>
      </c>
      <c r="AC188" s="62">
        <v>1</v>
      </c>
      <c r="AD188" s="62">
        <v>0</v>
      </c>
      <c r="AE188" s="62">
        <v>2</v>
      </c>
      <c r="AF188" s="62">
        <v>0</v>
      </c>
      <c r="AG188" s="62">
        <v>0</v>
      </c>
      <c r="AH188" s="62">
        <v>0</v>
      </c>
      <c r="AI188" s="62">
        <v>0</v>
      </c>
      <c r="AJ188" s="62">
        <v>0</v>
      </c>
      <c r="AK188" s="62">
        <v>0</v>
      </c>
      <c r="AL188" s="62">
        <v>0</v>
      </c>
      <c r="AM188" s="62">
        <v>0</v>
      </c>
      <c r="AN188" s="62">
        <v>0</v>
      </c>
      <c r="AO188" s="62">
        <v>0</v>
      </c>
      <c r="AP188" s="62">
        <v>0</v>
      </c>
      <c r="AQ188" s="62">
        <v>0</v>
      </c>
      <c r="AR188" s="62">
        <v>0</v>
      </c>
      <c r="AS188" s="62"/>
      <c r="AT188" s="62">
        <f>SUM(P188:AR188)</f>
        <v>11</v>
      </c>
      <c r="AU188" s="62">
        <f t="shared" si="0"/>
        <v>5</v>
      </c>
      <c r="AV188" s="62">
        <f t="shared" si="1"/>
        <v>5</v>
      </c>
      <c r="AW188" s="62">
        <f>SUM(S188:T188)</f>
        <v>1</v>
      </c>
      <c r="AX188" s="62">
        <f t="shared" si="9"/>
        <v>0</v>
      </c>
      <c r="AY188" s="138">
        <f t="shared" si="8"/>
        <v>0</v>
      </c>
      <c r="AZ188" s="62">
        <f t="shared" si="4"/>
        <v>0</v>
      </c>
      <c r="BA188" s="62">
        <f t="shared" si="5"/>
        <v>0</v>
      </c>
      <c r="BB188" s="62">
        <v>0</v>
      </c>
      <c r="BC188" s="62">
        <f>SUM(AM188,AF188,AB188,Q188)</f>
        <v>0</v>
      </c>
      <c r="BD188" s="62">
        <f t="shared" si="6"/>
        <v>11</v>
      </c>
    </row>
    <row r="189" spans="1:56" s="57" customFormat="1" ht="15.75" customHeight="1" x14ac:dyDescent="0.3">
      <c r="A189" s="62" t="s">
        <v>1811</v>
      </c>
      <c r="B189" s="62" t="s">
        <v>1827</v>
      </c>
      <c r="C189" s="62" t="s">
        <v>1827</v>
      </c>
      <c r="D189" s="62">
        <v>2021</v>
      </c>
      <c r="E189" s="85">
        <v>44403</v>
      </c>
      <c r="F189" s="62" t="s">
        <v>19</v>
      </c>
      <c r="G189" s="62" t="s">
        <v>1744</v>
      </c>
      <c r="H189" s="62" t="s">
        <v>1699</v>
      </c>
      <c r="I189" s="62"/>
      <c r="J189" s="62">
        <v>0</v>
      </c>
      <c r="K189" s="62">
        <v>0</v>
      </c>
      <c r="L189" s="62">
        <v>0</v>
      </c>
      <c r="M189" s="62">
        <v>0</v>
      </c>
      <c r="N189" s="62">
        <v>0</v>
      </c>
      <c r="O189" s="62">
        <v>0</v>
      </c>
      <c r="P189" s="62">
        <v>0</v>
      </c>
      <c r="Q189" s="62">
        <v>0</v>
      </c>
      <c r="R189" s="62">
        <v>0</v>
      </c>
      <c r="S189" s="62">
        <v>0</v>
      </c>
      <c r="T189" s="62">
        <v>0</v>
      </c>
      <c r="U189" s="62">
        <v>0</v>
      </c>
      <c r="V189" s="62">
        <v>0</v>
      </c>
      <c r="W189" s="62">
        <v>0</v>
      </c>
      <c r="X189" s="62">
        <v>0</v>
      </c>
      <c r="Y189" s="62">
        <v>0</v>
      </c>
      <c r="Z189" s="62">
        <v>0</v>
      </c>
      <c r="AA189" s="62">
        <v>0</v>
      </c>
      <c r="AB189" s="62">
        <v>0</v>
      </c>
      <c r="AC189" s="62">
        <v>0</v>
      </c>
      <c r="AD189" s="62">
        <v>0</v>
      </c>
      <c r="AE189" s="62">
        <v>0</v>
      </c>
      <c r="AF189" s="62">
        <v>0</v>
      </c>
      <c r="AG189" s="62">
        <v>0</v>
      </c>
      <c r="AH189" s="62">
        <v>0</v>
      </c>
      <c r="AI189" s="62">
        <v>0</v>
      </c>
      <c r="AJ189" s="62">
        <v>0</v>
      </c>
      <c r="AK189" s="62">
        <v>0</v>
      </c>
      <c r="AL189" s="62">
        <v>0</v>
      </c>
      <c r="AM189" s="62">
        <v>0</v>
      </c>
      <c r="AN189" s="62">
        <v>0</v>
      </c>
      <c r="AO189" s="62">
        <v>0</v>
      </c>
      <c r="AP189" s="62">
        <v>0</v>
      </c>
      <c r="AQ189" s="62">
        <v>0</v>
      </c>
      <c r="AR189" s="62">
        <v>0</v>
      </c>
      <c r="AS189" s="62"/>
      <c r="AT189" s="62">
        <f>SUM(P189:AR189)</f>
        <v>0</v>
      </c>
      <c r="AU189" s="62">
        <f t="shared" si="0"/>
        <v>0</v>
      </c>
      <c r="AV189" s="62">
        <f t="shared" si="1"/>
        <v>0</v>
      </c>
      <c r="AW189" s="62">
        <f>SUM(S189:T189)</f>
        <v>0</v>
      </c>
      <c r="AX189" s="62">
        <f t="shared" si="9"/>
        <v>0</v>
      </c>
      <c r="AY189" s="138">
        <f t="shared" si="8"/>
        <v>0</v>
      </c>
      <c r="AZ189" s="62">
        <f t="shared" si="4"/>
        <v>0</v>
      </c>
      <c r="BA189" s="62">
        <f t="shared" si="5"/>
        <v>0</v>
      </c>
      <c r="BB189" s="62">
        <v>0</v>
      </c>
      <c r="BC189" s="62">
        <f>SUM(AM189,AF189,AB189,Q189)</f>
        <v>0</v>
      </c>
      <c r="BD189" s="62">
        <f t="shared" si="6"/>
        <v>0</v>
      </c>
    </row>
    <row r="190" spans="1:56" s="57" customFormat="1" ht="15.75" customHeight="1" x14ac:dyDescent="0.3">
      <c r="A190" s="62" t="s">
        <v>1811</v>
      </c>
      <c r="B190" s="62" t="s">
        <v>1827</v>
      </c>
      <c r="C190" s="62" t="s">
        <v>1827</v>
      </c>
      <c r="D190" s="62">
        <v>2021</v>
      </c>
      <c r="E190" s="85">
        <v>44403</v>
      </c>
      <c r="F190" s="62" t="s">
        <v>19</v>
      </c>
      <c r="G190" s="62" t="s">
        <v>1744</v>
      </c>
      <c r="H190" s="62" t="s">
        <v>1700</v>
      </c>
      <c r="I190" s="62">
        <f>SUM(J190:AR190)</f>
        <v>10</v>
      </c>
      <c r="J190" s="62">
        <v>0</v>
      </c>
      <c r="K190" s="62">
        <v>0</v>
      </c>
      <c r="L190" s="62">
        <v>0</v>
      </c>
      <c r="M190" s="62">
        <v>0</v>
      </c>
      <c r="N190" s="62">
        <v>8</v>
      </c>
      <c r="O190" s="62">
        <v>2</v>
      </c>
      <c r="P190" s="62">
        <v>0</v>
      </c>
      <c r="Q190" s="62">
        <v>0</v>
      </c>
      <c r="R190" s="62">
        <v>0</v>
      </c>
      <c r="S190" s="62">
        <v>0</v>
      </c>
      <c r="T190" s="62">
        <v>0</v>
      </c>
      <c r="U190" s="62">
        <v>0</v>
      </c>
      <c r="V190" s="62">
        <v>0</v>
      </c>
      <c r="W190" s="62">
        <v>0</v>
      </c>
      <c r="X190" s="62">
        <v>0</v>
      </c>
      <c r="Y190" s="62">
        <v>0</v>
      </c>
      <c r="Z190" s="62">
        <v>0</v>
      </c>
      <c r="AA190" s="62">
        <v>0</v>
      </c>
      <c r="AB190" s="62">
        <v>0</v>
      </c>
      <c r="AC190" s="62">
        <v>0</v>
      </c>
      <c r="AD190" s="62">
        <v>0</v>
      </c>
      <c r="AE190" s="62">
        <v>0</v>
      </c>
      <c r="AF190" s="62">
        <v>0</v>
      </c>
      <c r="AG190" s="62">
        <v>0</v>
      </c>
      <c r="AH190" s="62">
        <v>0</v>
      </c>
      <c r="AI190" s="62">
        <v>0</v>
      </c>
      <c r="AJ190" s="62">
        <v>0</v>
      </c>
      <c r="AK190" s="62">
        <v>0</v>
      </c>
      <c r="AL190" s="62">
        <v>0</v>
      </c>
      <c r="AM190" s="62">
        <v>0</v>
      </c>
      <c r="AN190" s="62">
        <v>0</v>
      </c>
      <c r="AO190" s="62">
        <v>0</v>
      </c>
      <c r="AP190" s="62">
        <v>0</v>
      </c>
      <c r="AQ190" s="62">
        <v>0</v>
      </c>
      <c r="AR190" s="62">
        <v>0</v>
      </c>
      <c r="AS190" s="62"/>
      <c r="AT190" s="62">
        <f>SUM(P190:AR190)</f>
        <v>0</v>
      </c>
      <c r="AU190" s="62">
        <f t="shared" si="0"/>
        <v>0</v>
      </c>
      <c r="AV190" s="62">
        <f t="shared" si="1"/>
        <v>0</v>
      </c>
      <c r="AW190" s="62">
        <f>SUM(S190:T190)</f>
        <v>0</v>
      </c>
      <c r="AX190" s="62">
        <f t="shared" si="9"/>
        <v>0</v>
      </c>
      <c r="AY190" s="138">
        <f t="shared" si="8"/>
        <v>0</v>
      </c>
      <c r="AZ190" s="62">
        <f t="shared" si="4"/>
        <v>0</v>
      </c>
      <c r="BA190" s="62">
        <f t="shared" si="5"/>
        <v>0</v>
      </c>
      <c r="BB190" s="62">
        <v>0</v>
      </c>
      <c r="BC190" s="62">
        <f>SUM(AM190,AF190,AB190,Q190)</f>
        <v>0</v>
      </c>
      <c r="BD190" s="62">
        <f t="shared" si="6"/>
        <v>0</v>
      </c>
    </row>
    <row r="191" spans="1:56" s="57" customFormat="1" ht="15.75" customHeight="1" x14ac:dyDescent="0.3">
      <c r="A191" s="62" t="s">
        <v>1811</v>
      </c>
      <c r="B191" s="62" t="s">
        <v>1814</v>
      </c>
      <c r="C191" s="62" t="s">
        <v>1816</v>
      </c>
      <c r="D191" s="62">
        <v>2021</v>
      </c>
      <c r="E191" s="85">
        <v>44403</v>
      </c>
      <c r="F191" s="62" t="s">
        <v>19</v>
      </c>
      <c r="G191" s="62" t="s">
        <v>1745</v>
      </c>
      <c r="H191" s="62" t="s">
        <v>1698</v>
      </c>
      <c r="I191" s="62"/>
      <c r="J191" s="62">
        <v>0</v>
      </c>
      <c r="K191" s="62">
        <v>0</v>
      </c>
      <c r="L191" s="62">
        <v>0</v>
      </c>
      <c r="M191" s="62">
        <v>0</v>
      </c>
      <c r="N191" s="62">
        <v>0</v>
      </c>
      <c r="O191" s="62">
        <v>0</v>
      </c>
      <c r="P191" s="62">
        <v>0</v>
      </c>
      <c r="Q191" s="62">
        <v>0</v>
      </c>
      <c r="R191" s="62">
        <v>7</v>
      </c>
      <c r="S191" s="62">
        <v>0</v>
      </c>
      <c r="T191" s="62">
        <v>1</v>
      </c>
      <c r="U191" s="62">
        <v>0</v>
      </c>
      <c r="V191" s="62">
        <v>0</v>
      </c>
      <c r="W191" s="62">
        <v>0</v>
      </c>
      <c r="X191" s="62">
        <v>0</v>
      </c>
      <c r="Y191" s="62">
        <v>0</v>
      </c>
      <c r="Z191" s="62">
        <v>0</v>
      </c>
      <c r="AA191" s="62">
        <v>0</v>
      </c>
      <c r="AB191" s="62">
        <v>0</v>
      </c>
      <c r="AC191" s="62">
        <v>4</v>
      </c>
      <c r="AD191" s="62">
        <v>0</v>
      </c>
      <c r="AE191" s="62">
        <v>0</v>
      </c>
      <c r="AF191" s="62">
        <v>0</v>
      </c>
      <c r="AG191" s="62">
        <v>0</v>
      </c>
      <c r="AH191" s="62">
        <v>0</v>
      </c>
      <c r="AI191" s="62">
        <v>0</v>
      </c>
      <c r="AJ191" s="62">
        <v>0</v>
      </c>
      <c r="AK191" s="62">
        <v>0</v>
      </c>
      <c r="AL191" s="62">
        <v>0</v>
      </c>
      <c r="AM191" s="62">
        <v>0</v>
      </c>
      <c r="AN191" s="62">
        <v>0</v>
      </c>
      <c r="AO191" s="62">
        <v>0</v>
      </c>
      <c r="AP191" s="62">
        <v>0</v>
      </c>
      <c r="AQ191" s="62">
        <v>0</v>
      </c>
      <c r="AR191" s="62">
        <v>2</v>
      </c>
      <c r="AS191" s="62"/>
      <c r="AT191" s="62">
        <f>SUM(P191:AR191)</f>
        <v>14</v>
      </c>
      <c r="AU191" s="62">
        <f t="shared" si="0"/>
        <v>4</v>
      </c>
      <c r="AV191" s="62">
        <f t="shared" si="1"/>
        <v>7</v>
      </c>
      <c r="AW191" s="62">
        <f>SUM(S191:T191)</f>
        <v>1</v>
      </c>
      <c r="AX191" s="62">
        <f t="shared" si="9"/>
        <v>2</v>
      </c>
      <c r="AY191" s="138">
        <f t="shared" si="8"/>
        <v>0</v>
      </c>
      <c r="AZ191" s="62">
        <f t="shared" si="4"/>
        <v>0</v>
      </c>
      <c r="BA191" s="62">
        <f t="shared" si="5"/>
        <v>0</v>
      </c>
      <c r="BB191" s="62">
        <v>0</v>
      </c>
      <c r="BC191" s="62">
        <f>SUM(AM191,AF191,AB191,Q191)</f>
        <v>0</v>
      </c>
      <c r="BD191" s="62">
        <f t="shared" si="6"/>
        <v>14</v>
      </c>
    </row>
    <row r="192" spans="1:56" s="57" customFormat="1" ht="15.75" customHeight="1" x14ac:dyDescent="0.3">
      <c r="A192" s="62" t="s">
        <v>1811</v>
      </c>
      <c r="B192" s="62" t="s">
        <v>1814</v>
      </c>
      <c r="C192" s="62" t="s">
        <v>1816</v>
      </c>
      <c r="D192" s="62">
        <v>2021</v>
      </c>
      <c r="E192" s="85">
        <v>44403</v>
      </c>
      <c r="F192" s="62" t="s">
        <v>19</v>
      </c>
      <c r="G192" s="62" t="s">
        <v>1745</v>
      </c>
      <c r="H192" s="62" t="s">
        <v>1699</v>
      </c>
      <c r="I192" s="62"/>
      <c r="J192" s="62">
        <v>0</v>
      </c>
      <c r="K192" s="62">
        <v>0</v>
      </c>
      <c r="L192" s="62">
        <v>0</v>
      </c>
      <c r="M192" s="62">
        <v>0</v>
      </c>
      <c r="N192" s="62">
        <v>0</v>
      </c>
      <c r="O192" s="62">
        <v>0</v>
      </c>
      <c r="P192" s="62">
        <v>0</v>
      </c>
      <c r="Q192" s="62">
        <v>0</v>
      </c>
      <c r="R192" s="62">
        <v>2</v>
      </c>
      <c r="S192" s="62">
        <v>0</v>
      </c>
      <c r="T192" s="62">
        <v>2</v>
      </c>
      <c r="U192" s="62">
        <v>0</v>
      </c>
      <c r="V192" s="62">
        <v>0</v>
      </c>
      <c r="W192" s="62">
        <v>0</v>
      </c>
      <c r="X192" s="62">
        <v>0</v>
      </c>
      <c r="Y192" s="62">
        <v>0</v>
      </c>
      <c r="Z192" s="62">
        <v>0</v>
      </c>
      <c r="AA192" s="62">
        <v>0</v>
      </c>
      <c r="AB192" s="62">
        <v>0</v>
      </c>
      <c r="AC192" s="62">
        <v>2</v>
      </c>
      <c r="AD192" s="62">
        <v>0</v>
      </c>
      <c r="AE192" s="62">
        <v>0</v>
      </c>
      <c r="AF192" s="62">
        <v>0</v>
      </c>
      <c r="AG192" s="62">
        <v>0</v>
      </c>
      <c r="AH192" s="62">
        <v>0</v>
      </c>
      <c r="AI192" s="62">
        <v>0</v>
      </c>
      <c r="AJ192" s="62">
        <v>0</v>
      </c>
      <c r="AK192" s="62">
        <v>0</v>
      </c>
      <c r="AL192" s="62">
        <v>0</v>
      </c>
      <c r="AM192" s="62">
        <v>0</v>
      </c>
      <c r="AN192" s="62">
        <v>0</v>
      </c>
      <c r="AO192" s="62">
        <v>0</v>
      </c>
      <c r="AP192" s="62">
        <v>0</v>
      </c>
      <c r="AQ192" s="62">
        <v>0</v>
      </c>
      <c r="AR192" s="62">
        <v>0</v>
      </c>
      <c r="AS192" s="62"/>
      <c r="AT192" s="62">
        <f>SUM(P192:AR192)</f>
        <v>6</v>
      </c>
      <c r="AU192" s="62">
        <f t="shared" si="0"/>
        <v>2</v>
      </c>
      <c r="AV192" s="62">
        <f t="shared" si="1"/>
        <v>2</v>
      </c>
      <c r="AW192" s="62">
        <f>SUM(S192:T192)</f>
        <v>2</v>
      </c>
      <c r="AX192" s="62">
        <f t="shared" si="9"/>
        <v>0</v>
      </c>
      <c r="AY192" s="138">
        <f t="shared" si="8"/>
        <v>0</v>
      </c>
      <c r="AZ192" s="62">
        <f t="shared" si="4"/>
        <v>0</v>
      </c>
      <c r="BA192" s="62">
        <f t="shared" si="5"/>
        <v>0</v>
      </c>
      <c r="BB192" s="62">
        <v>0</v>
      </c>
      <c r="BC192" s="62">
        <f>SUM(AM192,AF192,AB192,Q192)</f>
        <v>0</v>
      </c>
      <c r="BD192" s="62">
        <f t="shared" si="6"/>
        <v>6</v>
      </c>
    </row>
    <row r="193" spans="1:56" s="57" customFormat="1" ht="15.75" customHeight="1" x14ac:dyDescent="0.3">
      <c r="A193" s="62" t="s">
        <v>1811</v>
      </c>
      <c r="B193" s="62" t="s">
        <v>1814</v>
      </c>
      <c r="C193" s="62" t="s">
        <v>1816</v>
      </c>
      <c r="D193" s="62">
        <v>2021</v>
      </c>
      <c r="E193" s="85">
        <v>44403</v>
      </c>
      <c r="F193" s="62" t="s">
        <v>19</v>
      </c>
      <c r="G193" s="62" t="s">
        <v>1745</v>
      </c>
      <c r="H193" s="62" t="s">
        <v>1700</v>
      </c>
      <c r="I193" s="62">
        <f>SUM(J193:AR193)</f>
        <v>10</v>
      </c>
      <c r="J193" s="62">
        <v>0</v>
      </c>
      <c r="K193" s="62">
        <v>0</v>
      </c>
      <c r="L193" s="62">
        <v>1</v>
      </c>
      <c r="M193" s="62">
        <v>0</v>
      </c>
      <c r="N193" s="62">
        <v>7</v>
      </c>
      <c r="O193" s="62">
        <v>0</v>
      </c>
      <c r="P193" s="62">
        <v>0</v>
      </c>
      <c r="Q193" s="62">
        <v>0</v>
      </c>
      <c r="R193" s="62">
        <v>2</v>
      </c>
      <c r="S193" s="62">
        <v>0</v>
      </c>
      <c r="T193" s="62">
        <v>0</v>
      </c>
      <c r="U193" s="62">
        <v>0</v>
      </c>
      <c r="V193" s="62">
        <v>0</v>
      </c>
      <c r="W193" s="62">
        <v>0</v>
      </c>
      <c r="X193" s="62">
        <v>0</v>
      </c>
      <c r="Y193" s="62">
        <v>0</v>
      </c>
      <c r="Z193" s="62">
        <v>0</v>
      </c>
      <c r="AA193" s="62">
        <v>0</v>
      </c>
      <c r="AB193" s="62">
        <v>0</v>
      </c>
      <c r="AC193" s="62">
        <v>0</v>
      </c>
      <c r="AD193" s="62">
        <v>0</v>
      </c>
      <c r="AE193" s="62">
        <v>0</v>
      </c>
      <c r="AF193" s="62">
        <v>0</v>
      </c>
      <c r="AG193" s="62">
        <v>0</v>
      </c>
      <c r="AH193" s="62">
        <v>0</v>
      </c>
      <c r="AI193" s="62">
        <v>0</v>
      </c>
      <c r="AJ193" s="62">
        <v>0</v>
      </c>
      <c r="AK193" s="62">
        <v>0</v>
      </c>
      <c r="AL193" s="62">
        <v>0</v>
      </c>
      <c r="AM193" s="62">
        <v>0</v>
      </c>
      <c r="AN193" s="62">
        <v>0</v>
      </c>
      <c r="AO193" s="62">
        <v>0</v>
      </c>
      <c r="AP193" s="62">
        <v>0</v>
      </c>
      <c r="AQ193" s="62">
        <v>0</v>
      </c>
      <c r="AR193" s="62">
        <v>0</v>
      </c>
      <c r="AS193" s="62"/>
      <c r="AT193" s="62">
        <f>SUM(P193:AR193)</f>
        <v>2</v>
      </c>
      <c r="AU193" s="62">
        <f t="shared" si="0"/>
        <v>0</v>
      </c>
      <c r="AV193" s="62">
        <f t="shared" si="1"/>
        <v>2</v>
      </c>
      <c r="AW193" s="62">
        <f>SUM(S193:T193)</f>
        <v>0</v>
      </c>
      <c r="AX193" s="62">
        <f t="shared" si="9"/>
        <v>0</v>
      </c>
      <c r="AY193" s="138">
        <f t="shared" si="8"/>
        <v>0</v>
      </c>
      <c r="AZ193" s="62">
        <f t="shared" si="4"/>
        <v>0</v>
      </c>
      <c r="BA193" s="62">
        <f t="shared" si="5"/>
        <v>0</v>
      </c>
      <c r="BB193" s="62">
        <v>0</v>
      </c>
      <c r="BC193" s="62">
        <f>SUM(AM193,AF193,AB193,Q193)</f>
        <v>0</v>
      </c>
      <c r="BD193" s="62">
        <f t="shared" si="6"/>
        <v>2</v>
      </c>
    </row>
    <row r="194" spans="1:56" s="57" customFormat="1" ht="15.75" customHeight="1" x14ac:dyDescent="0.3">
      <c r="A194" s="62" t="s">
        <v>1811</v>
      </c>
      <c r="B194" s="62" t="s">
        <v>1822</v>
      </c>
      <c r="C194" s="62" t="s">
        <v>1822</v>
      </c>
      <c r="D194" s="62">
        <v>2021</v>
      </c>
      <c r="E194" s="85">
        <v>44406</v>
      </c>
      <c r="F194" s="62" t="s">
        <v>19</v>
      </c>
      <c r="G194" s="62" t="s">
        <v>1747</v>
      </c>
      <c r="H194" s="62" t="s">
        <v>1698</v>
      </c>
      <c r="I194" s="62"/>
      <c r="J194" s="62">
        <v>0</v>
      </c>
      <c r="K194" s="62">
        <v>0</v>
      </c>
      <c r="L194" s="62">
        <v>0</v>
      </c>
      <c r="M194" s="62">
        <v>0</v>
      </c>
      <c r="N194" s="62">
        <v>0</v>
      </c>
      <c r="O194" s="62">
        <v>0</v>
      </c>
      <c r="P194" s="62">
        <v>0</v>
      </c>
      <c r="Q194" s="62">
        <v>0</v>
      </c>
      <c r="R194" s="62">
        <v>0</v>
      </c>
      <c r="S194" s="62">
        <v>0</v>
      </c>
      <c r="T194" s="62">
        <v>2</v>
      </c>
      <c r="U194" s="62">
        <v>0</v>
      </c>
      <c r="V194" s="62">
        <v>0</v>
      </c>
      <c r="W194" s="62">
        <v>0</v>
      </c>
      <c r="X194" s="62">
        <v>0</v>
      </c>
      <c r="Y194" s="62">
        <v>0</v>
      </c>
      <c r="Z194" s="62">
        <v>0</v>
      </c>
      <c r="AA194" s="62">
        <v>0</v>
      </c>
      <c r="AB194" s="62">
        <v>8</v>
      </c>
      <c r="AC194" s="62">
        <v>3</v>
      </c>
      <c r="AD194" s="62">
        <v>0</v>
      </c>
      <c r="AE194" s="62">
        <v>4</v>
      </c>
      <c r="AF194" s="62">
        <v>0</v>
      </c>
      <c r="AG194" s="62">
        <v>1</v>
      </c>
      <c r="AH194" s="62">
        <v>0</v>
      </c>
      <c r="AI194" s="62">
        <v>1</v>
      </c>
      <c r="AJ194" s="62">
        <v>0</v>
      </c>
      <c r="AK194" s="62">
        <v>0</v>
      </c>
      <c r="AL194" s="62">
        <v>0</v>
      </c>
      <c r="AM194" s="62">
        <v>0</v>
      </c>
      <c r="AN194" s="62">
        <v>1</v>
      </c>
      <c r="AO194" s="62">
        <v>0</v>
      </c>
      <c r="AP194" s="62">
        <v>0</v>
      </c>
      <c r="AQ194" s="62">
        <v>0</v>
      </c>
      <c r="AR194" s="62">
        <v>0</v>
      </c>
      <c r="AS194" s="62" t="s">
        <v>1823</v>
      </c>
      <c r="AT194" s="62">
        <f>SUM(P194:AR194)</f>
        <v>20</v>
      </c>
      <c r="AU194" s="62">
        <f t="shared" si="0"/>
        <v>7</v>
      </c>
      <c r="AV194" s="62">
        <f t="shared" si="1"/>
        <v>0</v>
      </c>
      <c r="AW194" s="62">
        <f>SUM(S194:T194)</f>
        <v>2</v>
      </c>
      <c r="AX194" s="62">
        <f t="shared" si="9"/>
        <v>0</v>
      </c>
      <c r="AY194" s="138">
        <f t="shared" ref="AY194:AY200" si="10">SUM(AD194,Y194:AA194,P194)</f>
        <v>0</v>
      </c>
      <c r="AZ194" s="62">
        <f t="shared" si="4"/>
        <v>0</v>
      </c>
      <c r="BA194" s="62">
        <f t="shared" si="5"/>
        <v>3</v>
      </c>
      <c r="BB194" s="62">
        <v>0</v>
      </c>
      <c r="BC194" s="62">
        <f>SUM(AM194,AF194,AB194,Q194)</f>
        <v>8</v>
      </c>
      <c r="BD194" s="62">
        <f t="shared" si="6"/>
        <v>12</v>
      </c>
    </row>
    <row r="195" spans="1:56" s="57" customFormat="1" ht="15.75" customHeight="1" x14ac:dyDescent="0.3">
      <c r="A195" s="62" t="s">
        <v>1811</v>
      </c>
      <c r="B195" s="62" t="s">
        <v>1822</v>
      </c>
      <c r="C195" s="62" t="s">
        <v>1822</v>
      </c>
      <c r="D195" s="62">
        <v>2021</v>
      </c>
      <c r="E195" s="85">
        <v>44406</v>
      </c>
      <c r="F195" s="62" t="s">
        <v>19</v>
      </c>
      <c r="G195" s="62" t="s">
        <v>1747</v>
      </c>
      <c r="H195" s="62" t="s">
        <v>1699</v>
      </c>
      <c r="I195" s="62"/>
      <c r="J195" s="62">
        <v>0</v>
      </c>
      <c r="K195" s="62">
        <v>0</v>
      </c>
      <c r="L195" s="62">
        <v>0</v>
      </c>
      <c r="M195" s="62">
        <v>0</v>
      </c>
      <c r="N195" s="62">
        <v>0</v>
      </c>
      <c r="O195" s="62">
        <v>0</v>
      </c>
      <c r="P195" s="62">
        <v>0</v>
      </c>
      <c r="Q195" s="62">
        <v>0</v>
      </c>
      <c r="R195" s="62">
        <v>0</v>
      </c>
      <c r="S195" s="62">
        <v>0</v>
      </c>
      <c r="T195" s="62">
        <v>2</v>
      </c>
      <c r="U195" s="62">
        <v>0</v>
      </c>
      <c r="V195" s="62">
        <v>0</v>
      </c>
      <c r="W195" s="62">
        <v>0</v>
      </c>
      <c r="X195" s="62">
        <v>0</v>
      </c>
      <c r="Y195" s="62">
        <v>0</v>
      </c>
      <c r="Z195" s="62">
        <v>0</v>
      </c>
      <c r="AA195" s="62">
        <v>0</v>
      </c>
      <c r="AB195" s="62">
        <v>0</v>
      </c>
      <c r="AC195" s="62">
        <v>0</v>
      </c>
      <c r="AD195" s="62">
        <v>0</v>
      </c>
      <c r="AE195" s="62">
        <v>0</v>
      </c>
      <c r="AF195" s="62">
        <v>0</v>
      </c>
      <c r="AG195" s="62">
        <v>0</v>
      </c>
      <c r="AH195" s="62">
        <v>0</v>
      </c>
      <c r="AI195" s="62">
        <v>0</v>
      </c>
      <c r="AJ195" s="62">
        <v>0</v>
      </c>
      <c r="AK195" s="62">
        <v>0</v>
      </c>
      <c r="AL195" s="62">
        <v>0</v>
      </c>
      <c r="AM195" s="62">
        <v>0</v>
      </c>
      <c r="AN195" s="62">
        <v>0</v>
      </c>
      <c r="AO195" s="62">
        <v>0</v>
      </c>
      <c r="AP195" s="62">
        <v>0</v>
      </c>
      <c r="AQ195" s="62">
        <v>0</v>
      </c>
      <c r="AR195" s="62">
        <v>0</v>
      </c>
      <c r="AS195" s="62" t="s">
        <v>1823</v>
      </c>
      <c r="AT195" s="62">
        <f>SUM(P195:AR195)</f>
        <v>2</v>
      </c>
      <c r="AU195" s="62">
        <f t="shared" si="0"/>
        <v>0</v>
      </c>
      <c r="AV195" s="62">
        <f t="shared" si="1"/>
        <v>0</v>
      </c>
      <c r="AW195" s="62">
        <f>SUM(S195:T195)</f>
        <v>2</v>
      </c>
      <c r="AX195" s="62">
        <f t="shared" si="9"/>
        <v>0</v>
      </c>
      <c r="AY195" s="138">
        <f t="shared" si="10"/>
        <v>0</v>
      </c>
      <c r="AZ195" s="62">
        <f t="shared" si="4"/>
        <v>0</v>
      </c>
      <c r="BA195" s="62">
        <f t="shared" si="5"/>
        <v>0</v>
      </c>
      <c r="BB195" s="62">
        <v>0</v>
      </c>
      <c r="BC195" s="62">
        <f>SUM(AM195,AF195,AB195,Q195)</f>
        <v>0</v>
      </c>
      <c r="BD195" s="62">
        <f t="shared" si="6"/>
        <v>2</v>
      </c>
    </row>
    <row r="196" spans="1:56" s="57" customFormat="1" ht="15.75" customHeight="1" x14ac:dyDescent="0.3">
      <c r="A196" s="62" t="s">
        <v>1811</v>
      </c>
      <c r="B196" s="62" t="s">
        <v>1822</v>
      </c>
      <c r="C196" s="62" t="s">
        <v>1822</v>
      </c>
      <c r="D196" s="62">
        <v>2021</v>
      </c>
      <c r="E196" s="85">
        <v>44406</v>
      </c>
      <c r="F196" s="62" t="s">
        <v>19</v>
      </c>
      <c r="G196" s="62" t="s">
        <v>1747</v>
      </c>
      <c r="H196" s="62" t="s">
        <v>1700</v>
      </c>
      <c r="I196" s="62">
        <f>SUM(J196:AR196)</f>
        <v>10</v>
      </c>
      <c r="J196" s="62">
        <v>0</v>
      </c>
      <c r="K196" s="62">
        <v>0</v>
      </c>
      <c r="L196" s="62">
        <v>0</v>
      </c>
      <c r="M196" s="62">
        <v>0</v>
      </c>
      <c r="N196" s="62">
        <v>10</v>
      </c>
      <c r="O196" s="62">
        <v>0</v>
      </c>
      <c r="P196" s="62">
        <v>0</v>
      </c>
      <c r="Q196" s="62">
        <v>0</v>
      </c>
      <c r="R196" s="62">
        <v>0</v>
      </c>
      <c r="S196" s="62">
        <v>0</v>
      </c>
      <c r="T196" s="62">
        <v>0</v>
      </c>
      <c r="U196" s="62">
        <v>0</v>
      </c>
      <c r="V196" s="62">
        <v>0</v>
      </c>
      <c r="W196" s="62">
        <v>0</v>
      </c>
      <c r="X196" s="62">
        <v>0</v>
      </c>
      <c r="Y196" s="62">
        <v>0</v>
      </c>
      <c r="Z196" s="62">
        <v>0</v>
      </c>
      <c r="AA196" s="62">
        <v>0</v>
      </c>
      <c r="AB196" s="62">
        <v>0</v>
      </c>
      <c r="AC196" s="62">
        <v>0</v>
      </c>
      <c r="AD196" s="62">
        <v>0</v>
      </c>
      <c r="AE196" s="62">
        <v>0</v>
      </c>
      <c r="AF196" s="62">
        <v>0</v>
      </c>
      <c r="AG196" s="62">
        <v>0</v>
      </c>
      <c r="AH196" s="62">
        <v>0</v>
      </c>
      <c r="AI196" s="62">
        <v>0</v>
      </c>
      <c r="AJ196" s="62">
        <v>0</v>
      </c>
      <c r="AK196" s="62">
        <v>0</v>
      </c>
      <c r="AL196" s="62">
        <v>0</v>
      </c>
      <c r="AM196" s="62">
        <v>0</v>
      </c>
      <c r="AN196" s="62">
        <v>0</v>
      </c>
      <c r="AO196" s="62">
        <v>0</v>
      </c>
      <c r="AP196" s="62">
        <v>0</v>
      </c>
      <c r="AQ196" s="62">
        <v>0</v>
      </c>
      <c r="AR196" s="62">
        <v>0</v>
      </c>
      <c r="AS196" s="62" t="s">
        <v>1823</v>
      </c>
      <c r="AT196" s="62">
        <f>SUM(P196:AR196)</f>
        <v>0</v>
      </c>
      <c r="AU196" s="62">
        <f t="shared" si="0"/>
        <v>0</v>
      </c>
      <c r="AV196" s="62">
        <f t="shared" si="1"/>
        <v>0</v>
      </c>
      <c r="AW196" s="62">
        <f>SUM(S196:T196)</f>
        <v>0</v>
      </c>
      <c r="AX196" s="62">
        <f t="shared" si="9"/>
        <v>0</v>
      </c>
      <c r="AY196" s="138">
        <f t="shared" si="10"/>
        <v>0</v>
      </c>
      <c r="AZ196" s="62">
        <f t="shared" si="4"/>
        <v>0</v>
      </c>
      <c r="BA196" s="62">
        <f t="shared" si="5"/>
        <v>0</v>
      </c>
      <c r="BB196" s="62">
        <v>0</v>
      </c>
      <c r="BC196" s="62">
        <f>SUM(AM196,AF196,AB196,Q196)</f>
        <v>0</v>
      </c>
      <c r="BD196" s="62">
        <f t="shared" si="6"/>
        <v>0</v>
      </c>
    </row>
    <row r="197" spans="1:56" s="57" customFormat="1" ht="15.75" customHeight="1" x14ac:dyDescent="0.3">
      <c r="A197" s="62" t="s">
        <v>1811</v>
      </c>
      <c r="B197" s="62" t="s">
        <v>1822</v>
      </c>
      <c r="C197" s="62" t="s">
        <v>1822</v>
      </c>
      <c r="D197" s="62">
        <v>2021</v>
      </c>
      <c r="E197" s="85">
        <v>44406</v>
      </c>
      <c r="F197" s="62" t="s">
        <v>19</v>
      </c>
      <c r="G197" s="62" t="s">
        <v>1748</v>
      </c>
      <c r="H197" s="62" t="s">
        <v>1698</v>
      </c>
      <c r="I197" s="62"/>
      <c r="J197" s="62">
        <v>0</v>
      </c>
      <c r="K197" s="62">
        <v>0</v>
      </c>
      <c r="L197" s="62">
        <v>0</v>
      </c>
      <c r="M197" s="62">
        <v>0</v>
      </c>
      <c r="N197" s="62">
        <v>0</v>
      </c>
      <c r="O197" s="62">
        <v>0</v>
      </c>
      <c r="P197" s="62">
        <v>0</v>
      </c>
      <c r="Q197" s="62">
        <v>0</v>
      </c>
      <c r="R197" s="62">
        <v>3</v>
      </c>
      <c r="S197" s="62">
        <v>0</v>
      </c>
      <c r="T197" s="62">
        <v>6</v>
      </c>
      <c r="U197" s="62">
        <v>0</v>
      </c>
      <c r="V197" s="62">
        <v>0</v>
      </c>
      <c r="W197" s="62">
        <v>0</v>
      </c>
      <c r="X197" s="62">
        <v>0</v>
      </c>
      <c r="Y197" s="62">
        <v>0</v>
      </c>
      <c r="Z197" s="62">
        <v>0</v>
      </c>
      <c r="AA197" s="62">
        <v>0</v>
      </c>
      <c r="AB197" s="62">
        <v>5</v>
      </c>
      <c r="AC197" s="62">
        <v>6</v>
      </c>
      <c r="AD197" s="62">
        <v>0</v>
      </c>
      <c r="AE197" s="62">
        <v>1</v>
      </c>
      <c r="AF197" s="62">
        <v>0</v>
      </c>
      <c r="AG197" s="62">
        <v>2</v>
      </c>
      <c r="AH197" s="62">
        <v>0</v>
      </c>
      <c r="AI197" s="62">
        <v>0</v>
      </c>
      <c r="AJ197" s="62">
        <v>0</v>
      </c>
      <c r="AK197" s="62">
        <v>0</v>
      </c>
      <c r="AL197" s="62">
        <v>0</v>
      </c>
      <c r="AM197" s="62">
        <v>0</v>
      </c>
      <c r="AN197" s="62">
        <v>0</v>
      </c>
      <c r="AO197" s="62">
        <v>0</v>
      </c>
      <c r="AP197" s="62">
        <v>0</v>
      </c>
      <c r="AQ197" s="62">
        <v>0</v>
      </c>
      <c r="AR197" s="62">
        <v>0</v>
      </c>
      <c r="AS197" s="62" t="s">
        <v>1823</v>
      </c>
      <c r="AT197" s="62">
        <f>SUM(P197:AR197)</f>
        <v>23</v>
      </c>
      <c r="AU197" s="62">
        <f t="shared" si="0"/>
        <v>7</v>
      </c>
      <c r="AV197" s="62">
        <f t="shared" si="1"/>
        <v>3</v>
      </c>
      <c r="AW197" s="62">
        <f>SUM(S197:T197)</f>
        <v>6</v>
      </c>
      <c r="AX197" s="62">
        <f t="shared" si="9"/>
        <v>0</v>
      </c>
      <c r="AY197" s="138">
        <f t="shared" si="10"/>
        <v>0</v>
      </c>
      <c r="AZ197" s="62">
        <f t="shared" si="4"/>
        <v>0</v>
      </c>
      <c r="BA197" s="62">
        <f t="shared" si="5"/>
        <v>2</v>
      </c>
      <c r="BB197" s="62">
        <v>0</v>
      </c>
      <c r="BC197" s="62">
        <f>SUM(AM197,AF197,AB197,Q197)</f>
        <v>5</v>
      </c>
      <c r="BD197" s="62">
        <f t="shared" si="6"/>
        <v>18</v>
      </c>
    </row>
    <row r="198" spans="1:56" s="57" customFormat="1" ht="15.75" customHeight="1" x14ac:dyDescent="0.3">
      <c r="A198" s="62" t="s">
        <v>1811</v>
      </c>
      <c r="B198" s="62" t="s">
        <v>1822</v>
      </c>
      <c r="C198" s="62" t="s">
        <v>1822</v>
      </c>
      <c r="D198" s="62">
        <v>2021</v>
      </c>
      <c r="E198" s="85">
        <v>44406</v>
      </c>
      <c r="F198" s="62" t="s">
        <v>19</v>
      </c>
      <c r="G198" s="62" t="s">
        <v>1748</v>
      </c>
      <c r="H198" s="62" t="s">
        <v>1699</v>
      </c>
      <c r="I198" s="62"/>
      <c r="J198" s="62">
        <v>0</v>
      </c>
      <c r="K198" s="62">
        <v>0</v>
      </c>
      <c r="L198" s="62">
        <v>0</v>
      </c>
      <c r="M198" s="62">
        <v>0</v>
      </c>
      <c r="N198" s="62">
        <v>0</v>
      </c>
      <c r="O198" s="62">
        <v>0</v>
      </c>
      <c r="P198" s="62">
        <v>0</v>
      </c>
      <c r="Q198" s="62">
        <v>0</v>
      </c>
      <c r="R198" s="62">
        <v>1</v>
      </c>
      <c r="S198" s="62">
        <v>0</v>
      </c>
      <c r="T198" s="62">
        <v>22</v>
      </c>
      <c r="U198" s="62">
        <v>0</v>
      </c>
      <c r="V198" s="62">
        <v>0</v>
      </c>
      <c r="W198" s="62">
        <v>0</v>
      </c>
      <c r="X198" s="62">
        <v>0</v>
      </c>
      <c r="Y198" s="62">
        <v>0</v>
      </c>
      <c r="Z198" s="62">
        <v>0</v>
      </c>
      <c r="AA198" s="62">
        <v>0</v>
      </c>
      <c r="AB198" s="62">
        <v>0</v>
      </c>
      <c r="AC198" s="62">
        <v>2</v>
      </c>
      <c r="AD198" s="62">
        <v>0</v>
      </c>
      <c r="AE198" s="62">
        <v>0</v>
      </c>
      <c r="AF198" s="62">
        <v>0</v>
      </c>
      <c r="AG198" s="62">
        <v>0</v>
      </c>
      <c r="AH198" s="62">
        <v>0</v>
      </c>
      <c r="AI198" s="62">
        <v>0</v>
      </c>
      <c r="AJ198" s="62">
        <v>0</v>
      </c>
      <c r="AK198" s="62">
        <v>0</v>
      </c>
      <c r="AL198" s="62">
        <v>0</v>
      </c>
      <c r="AM198" s="62">
        <v>0</v>
      </c>
      <c r="AN198" s="62">
        <v>0</v>
      </c>
      <c r="AO198" s="62">
        <v>0</v>
      </c>
      <c r="AP198" s="62">
        <v>0</v>
      </c>
      <c r="AQ198" s="62">
        <v>0</v>
      </c>
      <c r="AR198" s="62">
        <v>0</v>
      </c>
      <c r="AS198" s="62" t="s">
        <v>1823</v>
      </c>
      <c r="AT198" s="62">
        <f>SUM(P198:AR198)</f>
        <v>25</v>
      </c>
      <c r="AU198" s="62">
        <f t="shared" si="0"/>
        <v>2</v>
      </c>
      <c r="AV198" s="62">
        <f t="shared" ref="AV198:AV217" si="11">SUM(R198)</f>
        <v>1</v>
      </c>
      <c r="AW198" s="62">
        <f>SUM(S198:T198)</f>
        <v>22</v>
      </c>
      <c r="AX198" s="62">
        <f t="shared" si="9"/>
        <v>0</v>
      </c>
      <c r="AY198" s="138">
        <f t="shared" si="10"/>
        <v>0</v>
      </c>
      <c r="AZ198" s="62">
        <f t="shared" si="4"/>
        <v>0</v>
      </c>
      <c r="BA198" s="62">
        <f t="shared" si="5"/>
        <v>0</v>
      </c>
      <c r="BB198" s="62">
        <v>0</v>
      </c>
      <c r="BC198" s="62">
        <f>SUM(AM198,AF198,AB198,Q198)</f>
        <v>0</v>
      </c>
      <c r="BD198" s="62">
        <f t="shared" si="6"/>
        <v>25</v>
      </c>
    </row>
    <row r="199" spans="1:56" s="57" customFormat="1" ht="15.75" customHeight="1" x14ac:dyDescent="0.3">
      <c r="A199" s="62" t="s">
        <v>1811</v>
      </c>
      <c r="B199" s="62" t="s">
        <v>1822</v>
      </c>
      <c r="C199" s="62" t="s">
        <v>1822</v>
      </c>
      <c r="D199" s="62">
        <v>2021</v>
      </c>
      <c r="E199" s="85">
        <v>44406</v>
      </c>
      <c r="F199" s="62" t="s">
        <v>19</v>
      </c>
      <c r="G199" s="62" t="s">
        <v>1748</v>
      </c>
      <c r="H199" s="62" t="s">
        <v>1700</v>
      </c>
      <c r="I199" s="62">
        <f>SUM(J199:AR199)</f>
        <v>10</v>
      </c>
      <c r="J199" s="62">
        <v>0</v>
      </c>
      <c r="K199" s="62">
        <v>0</v>
      </c>
      <c r="L199" s="62">
        <v>0</v>
      </c>
      <c r="M199" s="62">
        <v>0</v>
      </c>
      <c r="N199" s="62">
        <v>9</v>
      </c>
      <c r="O199" s="62">
        <v>0</v>
      </c>
      <c r="P199" s="62">
        <v>0</v>
      </c>
      <c r="Q199" s="62">
        <v>0</v>
      </c>
      <c r="R199" s="62">
        <v>1</v>
      </c>
      <c r="S199" s="62">
        <v>0</v>
      </c>
      <c r="T199" s="62">
        <v>0</v>
      </c>
      <c r="U199" s="62">
        <v>0</v>
      </c>
      <c r="V199" s="62">
        <v>0</v>
      </c>
      <c r="W199" s="62">
        <v>0</v>
      </c>
      <c r="X199" s="62">
        <v>0</v>
      </c>
      <c r="Y199" s="62">
        <v>0</v>
      </c>
      <c r="Z199" s="62">
        <v>0</v>
      </c>
      <c r="AA199" s="62">
        <v>0</v>
      </c>
      <c r="AB199" s="62">
        <v>0</v>
      </c>
      <c r="AC199" s="62">
        <v>0</v>
      </c>
      <c r="AD199" s="62">
        <v>0</v>
      </c>
      <c r="AE199" s="62">
        <v>0</v>
      </c>
      <c r="AF199" s="62">
        <v>0</v>
      </c>
      <c r="AG199" s="62">
        <v>0</v>
      </c>
      <c r="AH199" s="62">
        <v>0</v>
      </c>
      <c r="AI199" s="62">
        <v>0</v>
      </c>
      <c r="AJ199" s="62">
        <v>0</v>
      </c>
      <c r="AK199" s="62">
        <v>0</v>
      </c>
      <c r="AL199" s="62">
        <v>0</v>
      </c>
      <c r="AM199" s="62">
        <v>0</v>
      </c>
      <c r="AN199" s="62">
        <v>0</v>
      </c>
      <c r="AO199" s="62">
        <v>0</v>
      </c>
      <c r="AP199" s="62">
        <v>0</v>
      </c>
      <c r="AQ199" s="62">
        <v>0</v>
      </c>
      <c r="AR199" s="62">
        <v>0</v>
      </c>
      <c r="AS199" s="62" t="s">
        <v>1823</v>
      </c>
      <c r="AT199" s="62">
        <f>SUM(P199:AR199)</f>
        <v>1</v>
      </c>
      <c r="AU199" s="62">
        <f t="shared" si="0"/>
        <v>0</v>
      </c>
      <c r="AV199" s="62">
        <f t="shared" si="11"/>
        <v>1</v>
      </c>
      <c r="AW199" s="62">
        <f>SUM(S199:T199)</f>
        <v>0</v>
      </c>
      <c r="AX199" s="62">
        <f t="shared" si="9"/>
        <v>0</v>
      </c>
      <c r="AY199" s="138">
        <f t="shared" si="10"/>
        <v>0</v>
      </c>
      <c r="AZ199" s="62">
        <f t="shared" si="4"/>
        <v>0</v>
      </c>
      <c r="BA199" s="62">
        <f t="shared" si="5"/>
        <v>0</v>
      </c>
      <c r="BB199" s="62">
        <v>0</v>
      </c>
      <c r="BC199" s="62">
        <f>SUM(AM199,AF199,AB199,Q199)</f>
        <v>0</v>
      </c>
      <c r="BD199" s="62">
        <f t="shared" si="6"/>
        <v>1</v>
      </c>
    </row>
    <row r="200" spans="1:56" s="36" customFormat="1" ht="15.75" customHeight="1" x14ac:dyDescent="0.3">
      <c r="A200" s="138" t="s">
        <v>1811</v>
      </c>
      <c r="B200" s="138" t="s">
        <v>1816</v>
      </c>
      <c r="C200" s="138" t="s">
        <v>1816</v>
      </c>
      <c r="D200" s="138">
        <v>2021</v>
      </c>
      <c r="E200" s="143">
        <v>44406</v>
      </c>
      <c r="F200" s="138" t="s">
        <v>137</v>
      </c>
      <c r="G200" s="138" t="s">
        <v>1741</v>
      </c>
      <c r="H200" s="138" t="s">
        <v>1698</v>
      </c>
      <c r="I200" s="138"/>
      <c r="J200" s="138">
        <v>0</v>
      </c>
      <c r="K200" s="138">
        <v>0</v>
      </c>
      <c r="L200" s="138">
        <v>0</v>
      </c>
      <c r="M200" s="138">
        <v>0</v>
      </c>
      <c r="N200" s="138">
        <v>0</v>
      </c>
      <c r="O200" s="138">
        <v>0</v>
      </c>
      <c r="P200" s="138">
        <v>0</v>
      </c>
      <c r="Q200" s="138">
        <v>0</v>
      </c>
      <c r="R200" s="138">
        <v>9</v>
      </c>
      <c r="S200" s="138">
        <v>5</v>
      </c>
      <c r="T200" s="138">
        <v>0</v>
      </c>
      <c r="U200" s="138">
        <v>0</v>
      </c>
      <c r="V200" s="138">
        <v>0</v>
      </c>
      <c r="W200" s="138">
        <v>0</v>
      </c>
      <c r="X200" s="138">
        <v>0</v>
      </c>
      <c r="Y200" s="138">
        <v>0</v>
      </c>
      <c r="Z200" s="138">
        <v>0</v>
      </c>
      <c r="AA200" s="138">
        <v>0</v>
      </c>
      <c r="AB200" s="138">
        <v>0</v>
      </c>
      <c r="AC200" s="138">
        <v>4</v>
      </c>
      <c r="AD200" s="138">
        <v>0</v>
      </c>
      <c r="AE200" s="138">
        <v>1</v>
      </c>
      <c r="AF200" s="138">
        <v>0</v>
      </c>
      <c r="AG200" s="138">
        <v>1</v>
      </c>
      <c r="AH200" s="138">
        <v>0</v>
      </c>
      <c r="AI200" s="138">
        <v>0</v>
      </c>
      <c r="AJ200" s="138">
        <v>0</v>
      </c>
      <c r="AK200" s="138">
        <v>0</v>
      </c>
      <c r="AL200" s="138">
        <v>0</v>
      </c>
      <c r="AM200" s="138">
        <v>0</v>
      </c>
      <c r="AN200" s="138">
        <v>0</v>
      </c>
      <c r="AO200" s="138">
        <v>0</v>
      </c>
      <c r="AP200" s="138">
        <v>0</v>
      </c>
      <c r="AQ200" s="138">
        <v>0</v>
      </c>
      <c r="AR200" s="138">
        <v>0</v>
      </c>
      <c r="AS200" s="138" t="s">
        <v>1823</v>
      </c>
      <c r="AT200" s="138">
        <f>SUM(P200:AR200)</f>
        <v>20</v>
      </c>
      <c r="AU200" s="138">
        <f t="shared" si="0"/>
        <v>5</v>
      </c>
      <c r="AV200" s="138">
        <f t="shared" si="11"/>
        <v>9</v>
      </c>
      <c r="AW200" s="138">
        <f>SUM(S200:T200)</f>
        <v>5</v>
      </c>
      <c r="AX200" s="138">
        <f t="shared" si="9"/>
        <v>0</v>
      </c>
      <c r="AY200" s="138">
        <f t="shared" si="10"/>
        <v>0</v>
      </c>
      <c r="AZ200" s="138">
        <f t="shared" si="4"/>
        <v>0</v>
      </c>
      <c r="BA200" s="138">
        <f t="shared" si="5"/>
        <v>1</v>
      </c>
      <c r="BB200" s="138">
        <v>0</v>
      </c>
      <c r="BC200" s="138">
        <f>SUM(AM200,AF200,AB200,Q200)</f>
        <v>0</v>
      </c>
      <c r="BD200" s="138">
        <f t="shared" si="6"/>
        <v>20</v>
      </c>
    </row>
    <row r="201" spans="1:56" s="36" customFormat="1" ht="15.75" customHeight="1" x14ac:dyDescent="0.3">
      <c r="A201" s="138" t="s">
        <v>1811</v>
      </c>
      <c r="B201" s="138" t="s">
        <v>1816</v>
      </c>
      <c r="C201" s="138" t="s">
        <v>1816</v>
      </c>
      <c r="D201" s="138">
        <v>2021</v>
      </c>
      <c r="E201" s="143">
        <v>44406</v>
      </c>
      <c r="F201" s="138" t="s">
        <v>137</v>
      </c>
      <c r="G201" s="138" t="s">
        <v>1741</v>
      </c>
      <c r="H201" s="138" t="s">
        <v>1699</v>
      </c>
      <c r="I201" s="138"/>
      <c r="J201" s="138">
        <v>0</v>
      </c>
      <c r="K201" s="138">
        <v>0</v>
      </c>
      <c r="L201" s="138">
        <v>0</v>
      </c>
      <c r="M201" s="138">
        <v>0</v>
      </c>
      <c r="N201" s="138">
        <v>0</v>
      </c>
      <c r="O201" s="138">
        <v>0</v>
      </c>
      <c r="P201" s="138">
        <v>0</v>
      </c>
      <c r="Q201" s="138">
        <v>0</v>
      </c>
      <c r="R201" s="138">
        <v>0</v>
      </c>
      <c r="S201" s="138">
        <v>1</v>
      </c>
      <c r="T201" s="138">
        <v>0</v>
      </c>
      <c r="U201" s="138">
        <v>0</v>
      </c>
      <c r="V201" s="138">
        <v>0</v>
      </c>
      <c r="W201" s="138">
        <v>0</v>
      </c>
      <c r="X201" s="138">
        <v>0</v>
      </c>
      <c r="Y201" s="138">
        <v>0</v>
      </c>
      <c r="Z201" s="138">
        <v>0</v>
      </c>
      <c r="AA201" s="138">
        <v>1</v>
      </c>
      <c r="AB201" s="138">
        <v>0</v>
      </c>
      <c r="AC201" s="138">
        <v>0</v>
      </c>
      <c r="AD201" s="138">
        <v>0</v>
      </c>
      <c r="AE201" s="138">
        <v>0</v>
      </c>
      <c r="AF201" s="138">
        <v>0</v>
      </c>
      <c r="AG201" s="138">
        <v>0</v>
      </c>
      <c r="AH201" s="138">
        <v>0</v>
      </c>
      <c r="AI201" s="138">
        <v>0</v>
      </c>
      <c r="AJ201" s="138">
        <v>0</v>
      </c>
      <c r="AK201" s="138">
        <v>0</v>
      </c>
      <c r="AL201" s="138">
        <v>0</v>
      </c>
      <c r="AM201" s="138">
        <v>0</v>
      </c>
      <c r="AN201" s="138">
        <v>0</v>
      </c>
      <c r="AO201" s="138">
        <v>0</v>
      </c>
      <c r="AP201" s="138">
        <v>0</v>
      </c>
      <c r="AQ201" s="138">
        <v>0</v>
      </c>
      <c r="AR201" s="138">
        <v>0</v>
      </c>
      <c r="AS201" s="138" t="s">
        <v>1823</v>
      </c>
      <c r="AT201" s="138">
        <f>SUM(P201:AR201)</f>
        <v>2</v>
      </c>
      <c r="AU201" s="138">
        <f t="shared" si="0"/>
        <v>0</v>
      </c>
      <c r="AV201" s="138">
        <f t="shared" si="11"/>
        <v>0</v>
      </c>
      <c r="AW201" s="138">
        <f>SUM(S201:T201)</f>
        <v>1</v>
      </c>
      <c r="AX201" s="138">
        <f t="shared" si="9"/>
        <v>0</v>
      </c>
      <c r="AY201" s="138">
        <f>SUM(AD201,Y201:AA201,P201)</f>
        <v>1</v>
      </c>
      <c r="AZ201" s="138">
        <f t="shared" si="4"/>
        <v>0</v>
      </c>
      <c r="BA201" s="138">
        <f t="shared" si="5"/>
        <v>0</v>
      </c>
      <c r="BB201" s="138">
        <v>0</v>
      </c>
      <c r="BC201" s="138">
        <f>SUM(AM201,AF201,AB201,Q201)</f>
        <v>0</v>
      </c>
      <c r="BD201" s="138">
        <f t="shared" si="6"/>
        <v>2</v>
      </c>
    </row>
    <row r="202" spans="1:56" s="36" customFormat="1" ht="15.75" customHeight="1" x14ac:dyDescent="0.3">
      <c r="A202" s="138" t="s">
        <v>1811</v>
      </c>
      <c r="B202" s="138" t="s">
        <v>1816</v>
      </c>
      <c r="C202" s="138" t="s">
        <v>1816</v>
      </c>
      <c r="D202" s="138">
        <v>2021</v>
      </c>
      <c r="E202" s="143">
        <v>44406</v>
      </c>
      <c r="F202" s="138" t="s">
        <v>137</v>
      </c>
      <c r="G202" s="138" t="s">
        <v>1741</v>
      </c>
      <c r="H202" s="138" t="s">
        <v>1700</v>
      </c>
      <c r="I202" s="138">
        <f>SUM(J202:AR202)</f>
        <v>10</v>
      </c>
      <c r="J202" s="138">
        <v>0</v>
      </c>
      <c r="K202" s="138">
        <v>0</v>
      </c>
      <c r="L202" s="138">
        <v>0</v>
      </c>
      <c r="M202" s="138">
        <v>0</v>
      </c>
      <c r="N202" s="138">
        <v>5</v>
      </c>
      <c r="O202" s="138">
        <v>2</v>
      </c>
      <c r="P202" s="138">
        <v>0</v>
      </c>
      <c r="Q202" s="138">
        <v>0</v>
      </c>
      <c r="R202" s="138">
        <v>3</v>
      </c>
      <c r="S202" s="138">
        <v>0</v>
      </c>
      <c r="T202" s="138">
        <v>0</v>
      </c>
      <c r="U202" s="138">
        <v>0</v>
      </c>
      <c r="V202" s="138">
        <v>0</v>
      </c>
      <c r="W202" s="138">
        <v>0</v>
      </c>
      <c r="X202" s="138">
        <v>0</v>
      </c>
      <c r="Y202" s="138">
        <v>0</v>
      </c>
      <c r="Z202" s="138">
        <v>0</v>
      </c>
      <c r="AA202" s="138">
        <v>0</v>
      </c>
      <c r="AB202" s="138">
        <v>0</v>
      </c>
      <c r="AC202" s="138">
        <v>0</v>
      </c>
      <c r="AD202" s="138">
        <v>0</v>
      </c>
      <c r="AE202" s="138">
        <v>0</v>
      </c>
      <c r="AF202" s="138">
        <v>0</v>
      </c>
      <c r="AG202" s="138">
        <v>0</v>
      </c>
      <c r="AH202" s="138">
        <v>0</v>
      </c>
      <c r="AI202" s="138">
        <v>0</v>
      </c>
      <c r="AJ202" s="138">
        <v>0</v>
      </c>
      <c r="AK202" s="138">
        <v>0</v>
      </c>
      <c r="AL202" s="138">
        <v>0</v>
      </c>
      <c r="AM202" s="138">
        <v>0</v>
      </c>
      <c r="AN202" s="138">
        <v>0</v>
      </c>
      <c r="AO202" s="138">
        <v>0</v>
      </c>
      <c r="AP202" s="138">
        <v>0</v>
      </c>
      <c r="AQ202" s="138">
        <v>0</v>
      </c>
      <c r="AR202" s="138">
        <v>0</v>
      </c>
      <c r="AS202" s="138" t="s">
        <v>1823</v>
      </c>
      <c r="AT202" s="138">
        <f>SUM(P202:AR202)</f>
        <v>3</v>
      </c>
      <c r="AU202" s="138">
        <f t="shared" si="0"/>
        <v>0</v>
      </c>
      <c r="AV202" s="138">
        <f t="shared" si="11"/>
        <v>3</v>
      </c>
      <c r="AW202" s="138">
        <f>SUM(S202:T202)</f>
        <v>0</v>
      </c>
      <c r="AX202" s="138">
        <f t="shared" si="9"/>
        <v>0</v>
      </c>
      <c r="AY202" s="138">
        <f t="shared" ref="AY202:AY217" si="12">SUM(AD202,Y202:AA202,P202)</f>
        <v>0</v>
      </c>
      <c r="AZ202" s="138">
        <f t="shared" si="4"/>
        <v>0</v>
      </c>
      <c r="BA202" s="138">
        <f t="shared" si="5"/>
        <v>0</v>
      </c>
      <c r="BB202" s="138">
        <v>0</v>
      </c>
      <c r="BC202" s="138">
        <f>SUM(AM202,AF202,AB202,Q202)</f>
        <v>0</v>
      </c>
      <c r="BD202" s="138">
        <f t="shared" si="6"/>
        <v>3</v>
      </c>
    </row>
    <row r="203" spans="1:56" s="57" customFormat="1" ht="15.75" customHeight="1" x14ac:dyDescent="0.3">
      <c r="A203" s="62" t="s">
        <v>1811</v>
      </c>
      <c r="B203" s="62" t="s">
        <v>1822</v>
      </c>
      <c r="C203" s="62" t="s">
        <v>1822</v>
      </c>
      <c r="D203" s="62">
        <v>2021</v>
      </c>
      <c r="E203" s="85">
        <v>44406</v>
      </c>
      <c r="F203" s="62" t="s">
        <v>137</v>
      </c>
      <c r="G203" s="62" t="s">
        <v>1742</v>
      </c>
      <c r="H203" s="62" t="s">
        <v>1698</v>
      </c>
      <c r="I203" s="62"/>
      <c r="J203" s="62">
        <v>0</v>
      </c>
      <c r="K203" s="62">
        <v>0</v>
      </c>
      <c r="L203" s="62">
        <v>0</v>
      </c>
      <c r="M203" s="62">
        <v>0</v>
      </c>
      <c r="N203" s="62">
        <v>0</v>
      </c>
      <c r="O203" s="62">
        <v>0</v>
      </c>
      <c r="P203" s="62">
        <v>0</v>
      </c>
      <c r="Q203" s="62">
        <v>0</v>
      </c>
      <c r="R203" s="62">
        <v>4</v>
      </c>
      <c r="S203" s="62">
        <v>4</v>
      </c>
      <c r="T203" s="62">
        <v>0</v>
      </c>
      <c r="U203" s="62">
        <v>0</v>
      </c>
      <c r="V203" s="62">
        <v>0</v>
      </c>
      <c r="W203" s="62">
        <v>0</v>
      </c>
      <c r="X203" s="62">
        <v>0</v>
      </c>
      <c r="Y203" s="62">
        <v>0</v>
      </c>
      <c r="Z203" s="62">
        <v>0</v>
      </c>
      <c r="AA203" s="62">
        <v>0</v>
      </c>
      <c r="AB203" s="62">
        <v>0</v>
      </c>
      <c r="AC203" s="62">
        <v>5</v>
      </c>
      <c r="AD203" s="62">
        <v>0</v>
      </c>
      <c r="AE203" s="62">
        <v>2</v>
      </c>
      <c r="AF203" s="62">
        <v>0</v>
      </c>
      <c r="AG203" s="62">
        <v>0</v>
      </c>
      <c r="AH203" s="62">
        <v>0</v>
      </c>
      <c r="AI203" s="62">
        <v>0</v>
      </c>
      <c r="AJ203" s="62">
        <v>0</v>
      </c>
      <c r="AK203" s="62">
        <v>0</v>
      </c>
      <c r="AL203" s="62">
        <v>0</v>
      </c>
      <c r="AM203" s="62">
        <v>0</v>
      </c>
      <c r="AN203" s="62">
        <v>0</v>
      </c>
      <c r="AO203" s="62">
        <v>0</v>
      </c>
      <c r="AP203" s="62">
        <v>0</v>
      </c>
      <c r="AQ203" s="62">
        <v>0</v>
      </c>
      <c r="AR203" s="62">
        <v>0</v>
      </c>
      <c r="AS203" s="62" t="s">
        <v>1823</v>
      </c>
      <c r="AT203" s="62">
        <f>SUM(P203:AR203)</f>
        <v>15</v>
      </c>
      <c r="AU203" s="62">
        <f t="shared" si="0"/>
        <v>7</v>
      </c>
      <c r="AV203" s="62">
        <f t="shared" si="11"/>
        <v>4</v>
      </c>
      <c r="AW203" s="62">
        <f>SUM(S203:T203)</f>
        <v>4</v>
      </c>
      <c r="AX203" s="138">
        <f t="shared" si="9"/>
        <v>0</v>
      </c>
      <c r="AY203" s="138">
        <f t="shared" si="12"/>
        <v>0</v>
      </c>
      <c r="AZ203" s="138">
        <f t="shared" si="4"/>
        <v>0</v>
      </c>
      <c r="BA203" s="62">
        <f t="shared" si="5"/>
        <v>0</v>
      </c>
      <c r="BB203" s="62">
        <v>0</v>
      </c>
      <c r="BC203" s="62">
        <f>SUM(AM203,AF203,AB203,Q203)</f>
        <v>0</v>
      </c>
      <c r="BD203" s="62">
        <f>AT203-BC203</f>
        <v>15</v>
      </c>
    </row>
    <row r="204" spans="1:56" s="57" customFormat="1" ht="15.75" customHeight="1" x14ac:dyDescent="0.3">
      <c r="A204" s="62" t="s">
        <v>1811</v>
      </c>
      <c r="B204" s="62" t="s">
        <v>1822</v>
      </c>
      <c r="C204" s="62" t="s">
        <v>1822</v>
      </c>
      <c r="D204" s="62">
        <v>2021</v>
      </c>
      <c r="E204" s="85">
        <v>44406</v>
      </c>
      <c r="F204" s="62" t="s">
        <v>137</v>
      </c>
      <c r="G204" s="62" t="s">
        <v>1742</v>
      </c>
      <c r="H204" s="62" t="s">
        <v>1699</v>
      </c>
      <c r="I204" s="62"/>
      <c r="J204" s="62">
        <v>0</v>
      </c>
      <c r="K204" s="62">
        <v>0</v>
      </c>
      <c r="L204" s="62">
        <v>0</v>
      </c>
      <c r="M204" s="62">
        <v>0</v>
      </c>
      <c r="N204" s="62">
        <v>0</v>
      </c>
      <c r="O204" s="62">
        <v>0</v>
      </c>
      <c r="P204" s="62">
        <v>1</v>
      </c>
      <c r="Q204" s="62">
        <v>0</v>
      </c>
      <c r="R204" s="62">
        <v>0</v>
      </c>
      <c r="S204" s="62">
        <v>1</v>
      </c>
      <c r="T204" s="62">
        <v>0</v>
      </c>
      <c r="U204" s="62">
        <v>0</v>
      </c>
      <c r="V204" s="62">
        <v>0</v>
      </c>
      <c r="W204" s="62">
        <v>0</v>
      </c>
      <c r="X204" s="62">
        <v>0</v>
      </c>
      <c r="Y204" s="62">
        <v>0</v>
      </c>
      <c r="Z204" s="62">
        <v>0</v>
      </c>
      <c r="AA204" s="62">
        <v>0</v>
      </c>
      <c r="AB204" s="62">
        <v>0</v>
      </c>
      <c r="AC204" s="62">
        <v>0</v>
      </c>
      <c r="AD204" s="62">
        <v>0</v>
      </c>
      <c r="AE204" s="62">
        <v>0</v>
      </c>
      <c r="AF204" s="62">
        <v>0</v>
      </c>
      <c r="AG204" s="62">
        <v>0</v>
      </c>
      <c r="AH204" s="62">
        <v>0</v>
      </c>
      <c r="AI204" s="62">
        <v>0</v>
      </c>
      <c r="AJ204" s="62">
        <v>0</v>
      </c>
      <c r="AK204" s="62">
        <v>0</v>
      </c>
      <c r="AL204" s="62">
        <v>0</v>
      </c>
      <c r="AM204" s="62">
        <v>0</v>
      </c>
      <c r="AN204" s="62">
        <v>0</v>
      </c>
      <c r="AO204" s="62">
        <v>0</v>
      </c>
      <c r="AP204" s="62">
        <v>0</v>
      </c>
      <c r="AQ204" s="62">
        <v>0</v>
      </c>
      <c r="AR204" s="62">
        <v>0</v>
      </c>
      <c r="AS204" s="62" t="s">
        <v>1823</v>
      </c>
      <c r="AT204" s="62">
        <f>SUM(P204:AR204)</f>
        <v>2</v>
      </c>
      <c r="AU204" s="62">
        <f t="shared" si="0"/>
        <v>0</v>
      </c>
      <c r="AV204" s="62">
        <f t="shared" si="11"/>
        <v>0</v>
      </c>
      <c r="AW204" s="62">
        <f>SUM(S204:T204)</f>
        <v>1</v>
      </c>
      <c r="AX204" s="62">
        <f t="shared" si="9"/>
        <v>0</v>
      </c>
      <c r="AY204" s="138">
        <f t="shared" si="12"/>
        <v>1</v>
      </c>
      <c r="AZ204" s="62">
        <f t="shared" si="4"/>
        <v>0</v>
      </c>
      <c r="BA204" s="62">
        <f t="shared" si="5"/>
        <v>0</v>
      </c>
      <c r="BB204" s="62">
        <v>0</v>
      </c>
      <c r="BC204" s="62">
        <f>SUM(AM204,AF204,AB204,Q204)</f>
        <v>0</v>
      </c>
      <c r="BD204" s="62">
        <f t="shared" si="6"/>
        <v>2</v>
      </c>
    </row>
    <row r="205" spans="1:56" s="57" customFormat="1" ht="15.75" customHeight="1" x14ac:dyDescent="0.3">
      <c r="A205" s="62" t="s">
        <v>1811</v>
      </c>
      <c r="B205" s="62" t="s">
        <v>1822</v>
      </c>
      <c r="C205" s="62" t="s">
        <v>1822</v>
      </c>
      <c r="D205" s="62">
        <v>2021</v>
      </c>
      <c r="E205" s="85">
        <v>44406</v>
      </c>
      <c r="F205" s="62" t="s">
        <v>137</v>
      </c>
      <c r="G205" s="62" t="s">
        <v>1742</v>
      </c>
      <c r="H205" s="62" t="s">
        <v>1700</v>
      </c>
      <c r="I205" s="62">
        <f>SUM(J205:AR205)</f>
        <v>10</v>
      </c>
      <c r="J205" s="62">
        <v>0</v>
      </c>
      <c r="K205" s="62">
        <v>0</v>
      </c>
      <c r="L205" s="62">
        <v>0</v>
      </c>
      <c r="M205" s="62">
        <v>0</v>
      </c>
      <c r="N205" s="62">
        <v>7</v>
      </c>
      <c r="O205" s="62">
        <v>2</v>
      </c>
      <c r="P205" s="62">
        <v>0</v>
      </c>
      <c r="Q205" s="62">
        <v>0</v>
      </c>
      <c r="R205" s="62">
        <v>0</v>
      </c>
      <c r="S205" s="62">
        <v>0</v>
      </c>
      <c r="T205" s="62">
        <v>0</v>
      </c>
      <c r="U205" s="62">
        <v>0</v>
      </c>
      <c r="V205" s="62">
        <v>0</v>
      </c>
      <c r="W205" s="62">
        <v>0</v>
      </c>
      <c r="X205" s="62">
        <v>0</v>
      </c>
      <c r="Y205" s="62">
        <v>0</v>
      </c>
      <c r="Z205" s="62">
        <v>0</v>
      </c>
      <c r="AA205" s="62">
        <v>0</v>
      </c>
      <c r="AB205" s="62">
        <v>0</v>
      </c>
      <c r="AC205" s="62">
        <v>1</v>
      </c>
      <c r="AD205" s="62">
        <v>0</v>
      </c>
      <c r="AE205" s="62">
        <v>0</v>
      </c>
      <c r="AF205" s="62">
        <v>0</v>
      </c>
      <c r="AG205" s="62">
        <v>0</v>
      </c>
      <c r="AH205" s="62">
        <v>0</v>
      </c>
      <c r="AI205" s="62">
        <v>0</v>
      </c>
      <c r="AJ205" s="62">
        <v>0</v>
      </c>
      <c r="AK205" s="62">
        <v>0</v>
      </c>
      <c r="AL205" s="62">
        <v>0</v>
      </c>
      <c r="AM205" s="62">
        <v>0</v>
      </c>
      <c r="AN205" s="62">
        <v>0</v>
      </c>
      <c r="AO205" s="62">
        <v>0</v>
      </c>
      <c r="AP205" s="62">
        <v>0</v>
      </c>
      <c r="AQ205" s="62">
        <v>0</v>
      </c>
      <c r="AR205" s="62">
        <v>0</v>
      </c>
      <c r="AS205" s="62" t="s">
        <v>1823</v>
      </c>
      <c r="AT205" s="62">
        <f>SUM(P205:AR205)</f>
        <v>1</v>
      </c>
      <c r="AU205" s="62">
        <f t="shared" si="0"/>
        <v>1</v>
      </c>
      <c r="AV205" s="62">
        <f t="shared" si="11"/>
        <v>0</v>
      </c>
      <c r="AW205" s="62">
        <f>SUM(S205:T205)</f>
        <v>0</v>
      </c>
      <c r="AX205" s="62">
        <f t="shared" si="9"/>
        <v>0</v>
      </c>
      <c r="AY205" s="138">
        <f t="shared" si="12"/>
        <v>0</v>
      </c>
      <c r="AZ205" s="62">
        <f t="shared" si="4"/>
        <v>0</v>
      </c>
      <c r="BA205" s="62">
        <f t="shared" si="5"/>
        <v>0</v>
      </c>
      <c r="BB205" s="62">
        <v>0</v>
      </c>
      <c r="BC205" s="62">
        <f>SUM(AM205,AF205,AB205,Q205)</f>
        <v>0</v>
      </c>
      <c r="BD205" s="62">
        <f t="shared" si="6"/>
        <v>1</v>
      </c>
    </row>
    <row r="206" spans="1:56" s="57" customFormat="1" ht="15.75" customHeight="1" x14ac:dyDescent="0.3">
      <c r="A206" s="62" t="s">
        <v>1811</v>
      </c>
      <c r="B206" s="62" t="s">
        <v>1822</v>
      </c>
      <c r="C206" s="62" t="s">
        <v>1822</v>
      </c>
      <c r="D206" s="62">
        <v>2021</v>
      </c>
      <c r="E206" s="85">
        <v>44406</v>
      </c>
      <c r="F206" s="62" t="s">
        <v>137</v>
      </c>
      <c r="G206" s="62" t="s">
        <v>1744</v>
      </c>
      <c r="H206" s="62" t="s">
        <v>1698</v>
      </c>
      <c r="I206" s="62"/>
      <c r="J206" s="62">
        <v>0</v>
      </c>
      <c r="K206" s="62">
        <v>0</v>
      </c>
      <c r="L206" s="62">
        <v>0</v>
      </c>
      <c r="M206" s="62">
        <v>0</v>
      </c>
      <c r="N206" s="62">
        <v>0</v>
      </c>
      <c r="O206" s="62">
        <v>0</v>
      </c>
      <c r="P206" s="62">
        <v>0</v>
      </c>
      <c r="Q206" s="62">
        <v>0</v>
      </c>
      <c r="R206" s="62">
        <v>0</v>
      </c>
      <c r="S206" s="62">
        <v>0</v>
      </c>
      <c r="T206" s="62">
        <v>0</v>
      </c>
      <c r="U206" s="62">
        <v>0</v>
      </c>
      <c r="V206" s="62">
        <v>0</v>
      </c>
      <c r="W206" s="62">
        <v>0</v>
      </c>
      <c r="X206" s="62">
        <v>0</v>
      </c>
      <c r="Y206" s="62">
        <v>0</v>
      </c>
      <c r="Z206" s="62">
        <v>0</v>
      </c>
      <c r="AA206" s="62">
        <v>0</v>
      </c>
      <c r="AB206" s="62">
        <v>0</v>
      </c>
      <c r="AC206" s="62">
        <v>6</v>
      </c>
      <c r="AD206" s="62">
        <v>0</v>
      </c>
      <c r="AE206" s="62">
        <v>0</v>
      </c>
      <c r="AF206" s="62">
        <v>0</v>
      </c>
      <c r="AG206" s="62">
        <v>0</v>
      </c>
      <c r="AH206" s="62">
        <v>0</v>
      </c>
      <c r="AI206" s="62">
        <v>0</v>
      </c>
      <c r="AJ206" s="62">
        <v>0</v>
      </c>
      <c r="AK206" s="62">
        <v>0</v>
      </c>
      <c r="AL206" s="62">
        <v>0</v>
      </c>
      <c r="AM206" s="62">
        <v>0</v>
      </c>
      <c r="AN206" s="62">
        <v>0</v>
      </c>
      <c r="AO206" s="62">
        <v>0</v>
      </c>
      <c r="AP206" s="62">
        <v>0</v>
      </c>
      <c r="AQ206" s="62">
        <v>0</v>
      </c>
      <c r="AR206" s="62">
        <v>0</v>
      </c>
      <c r="AS206" s="62" t="s">
        <v>1823</v>
      </c>
      <c r="AT206" s="62">
        <f>SUM(P206:AR206)</f>
        <v>6</v>
      </c>
      <c r="AU206" s="62">
        <f t="shared" si="0"/>
        <v>6</v>
      </c>
      <c r="AV206" s="62">
        <f t="shared" si="11"/>
        <v>0</v>
      </c>
      <c r="AW206" s="62">
        <f>SUM(S206:T206)</f>
        <v>0</v>
      </c>
      <c r="AX206" s="62">
        <f t="shared" si="9"/>
        <v>0</v>
      </c>
      <c r="AY206" s="138">
        <f t="shared" si="12"/>
        <v>0</v>
      </c>
      <c r="AZ206" s="62">
        <f t="shared" si="4"/>
        <v>0</v>
      </c>
      <c r="BA206" s="62">
        <f t="shared" si="5"/>
        <v>0</v>
      </c>
      <c r="BB206" s="62">
        <v>0</v>
      </c>
      <c r="BC206" s="62">
        <f>SUM(AM206,AF206,AB206,Q206)</f>
        <v>0</v>
      </c>
      <c r="BD206" s="62">
        <f t="shared" si="6"/>
        <v>6</v>
      </c>
    </row>
    <row r="207" spans="1:56" s="57" customFormat="1" ht="15.75" customHeight="1" x14ac:dyDescent="0.3">
      <c r="A207" s="62" t="s">
        <v>1811</v>
      </c>
      <c r="B207" s="62" t="s">
        <v>1822</v>
      </c>
      <c r="C207" s="62" t="s">
        <v>1822</v>
      </c>
      <c r="D207" s="62">
        <v>2021</v>
      </c>
      <c r="E207" s="85">
        <v>44406</v>
      </c>
      <c r="F207" s="62" t="s">
        <v>137</v>
      </c>
      <c r="G207" s="62" t="s">
        <v>1744</v>
      </c>
      <c r="H207" s="62" t="s">
        <v>1699</v>
      </c>
      <c r="I207" s="62"/>
      <c r="J207" s="62">
        <v>0</v>
      </c>
      <c r="K207" s="62">
        <v>0</v>
      </c>
      <c r="L207" s="62">
        <v>0</v>
      </c>
      <c r="M207" s="62">
        <v>0</v>
      </c>
      <c r="N207" s="62">
        <v>0</v>
      </c>
      <c r="O207" s="62">
        <v>0</v>
      </c>
      <c r="P207" s="62">
        <v>2</v>
      </c>
      <c r="Q207" s="62">
        <v>0</v>
      </c>
      <c r="R207" s="62">
        <v>0</v>
      </c>
      <c r="S207" s="62">
        <v>2</v>
      </c>
      <c r="T207" s="62">
        <v>1</v>
      </c>
      <c r="U207" s="62">
        <v>0</v>
      </c>
      <c r="V207" s="62">
        <v>0</v>
      </c>
      <c r="W207" s="62">
        <v>0</v>
      </c>
      <c r="X207" s="62">
        <v>0</v>
      </c>
      <c r="Y207" s="62">
        <v>0</v>
      </c>
      <c r="Z207" s="62">
        <v>0</v>
      </c>
      <c r="AA207" s="62">
        <v>0</v>
      </c>
      <c r="AB207" s="62">
        <v>0</v>
      </c>
      <c r="AC207" s="62">
        <v>0</v>
      </c>
      <c r="AD207" s="62">
        <v>0</v>
      </c>
      <c r="AE207" s="62">
        <v>0</v>
      </c>
      <c r="AF207" s="62">
        <v>0</v>
      </c>
      <c r="AG207" s="62">
        <v>0</v>
      </c>
      <c r="AH207" s="62">
        <v>0</v>
      </c>
      <c r="AI207" s="62">
        <v>0</v>
      </c>
      <c r="AJ207" s="62">
        <v>0</v>
      </c>
      <c r="AK207" s="62">
        <v>0</v>
      </c>
      <c r="AL207" s="62">
        <v>0</v>
      </c>
      <c r="AM207" s="62">
        <v>0</v>
      </c>
      <c r="AN207" s="62">
        <v>0</v>
      </c>
      <c r="AO207" s="62">
        <v>0</v>
      </c>
      <c r="AP207" s="62">
        <v>0</v>
      </c>
      <c r="AQ207" s="62">
        <v>0</v>
      </c>
      <c r="AR207" s="62">
        <v>0</v>
      </c>
      <c r="AS207" s="62" t="s">
        <v>1823</v>
      </c>
      <c r="AT207" s="62">
        <f>SUM(P207:AR207)</f>
        <v>5</v>
      </c>
      <c r="AU207" s="62">
        <f t="shared" si="0"/>
        <v>0</v>
      </c>
      <c r="AV207" s="62">
        <f t="shared" si="11"/>
        <v>0</v>
      </c>
      <c r="AW207" s="62">
        <f t="shared" ref="AW207:AW217" si="13">SUM(S207:T207)</f>
        <v>3</v>
      </c>
      <c r="AX207" s="62">
        <f t="shared" si="9"/>
        <v>0</v>
      </c>
      <c r="AY207" s="138">
        <f t="shared" si="12"/>
        <v>2</v>
      </c>
      <c r="AZ207" s="62">
        <f t="shared" si="4"/>
        <v>0</v>
      </c>
      <c r="BA207" s="62">
        <f t="shared" si="5"/>
        <v>0</v>
      </c>
      <c r="BB207" s="62">
        <v>0</v>
      </c>
      <c r="BC207" s="62">
        <f>SUM(AM207,AF207,AB207,Q207)</f>
        <v>0</v>
      </c>
      <c r="BD207" s="62">
        <f t="shared" si="6"/>
        <v>5</v>
      </c>
    </row>
    <row r="208" spans="1:56" s="57" customFormat="1" ht="15.75" customHeight="1" x14ac:dyDescent="0.3">
      <c r="A208" s="62" t="s">
        <v>1811</v>
      </c>
      <c r="B208" s="62" t="s">
        <v>1822</v>
      </c>
      <c r="C208" s="62" t="s">
        <v>1822</v>
      </c>
      <c r="D208" s="62">
        <v>2021</v>
      </c>
      <c r="E208" s="85">
        <v>44406</v>
      </c>
      <c r="F208" s="62" t="s">
        <v>137</v>
      </c>
      <c r="G208" s="62" t="s">
        <v>1744</v>
      </c>
      <c r="H208" s="62" t="s">
        <v>1700</v>
      </c>
      <c r="I208" s="62">
        <f>SUM(J208:AR208)</f>
        <v>10</v>
      </c>
      <c r="J208" s="62">
        <v>0</v>
      </c>
      <c r="K208" s="62">
        <v>0</v>
      </c>
      <c r="L208" s="62">
        <v>0</v>
      </c>
      <c r="M208" s="62">
        <v>0</v>
      </c>
      <c r="N208" s="62">
        <v>10</v>
      </c>
      <c r="O208" s="62">
        <v>0</v>
      </c>
      <c r="P208" s="62">
        <v>0</v>
      </c>
      <c r="Q208" s="62">
        <v>0</v>
      </c>
      <c r="R208" s="62">
        <v>0</v>
      </c>
      <c r="S208" s="62">
        <v>0</v>
      </c>
      <c r="T208" s="62">
        <v>0</v>
      </c>
      <c r="U208" s="62">
        <v>0</v>
      </c>
      <c r="V208" s="62">
        <v>0</v>
      </c>
      <c r="W208" s="62">
        <v>0</v>
      </c>
      <c r="X208" s="62">
        <v>0</v>
      </c>
      <c r="Y208" s="62">
        <v>0</v>
      </c>
      <c r="Z208" s="62">
        <v>0</v>
      </c>
      <c r="AA208" s="62">
        <v>0</v>
      </c>
      <c r="AB208" s="62">
        <v>0</v>
      </c>
      <c r="AC208" s="62">
        <v>0</v>
      </c>
      <c r="AD208" s="62">
        <v>0</v>
      </c>
      <c r="AE208" s="62">
        <v>0</v>
      </c>
      <c r="AF208" s="62">
        <v>0</v>
      </c>
      <c r="AG208" s="62">
        <v>0</v>
      </c>
      <c r="AH208" s="62">
        <v>0</v>
      </c>
      <c r="AI208" s="62">
        <v>0</v>
      </c>
      <c r="AJ208" s="62">
        <v>0</v>
      </c>
      <c r="AK208" s="62">
        <v>0</v>
      </c>
      <c r="AL208" s="62">
        <v>0</v>
      </c>
      <c r="AM208" s="62">
        <v>0</v>
      </c>
      <c r="AN208" s="62">
        <v>0</v>
      </c>
      <c r="AO208" s="62">
        <v>0</v>
      </c>
      <c r="AP208" s="62">
        <v>0</v>
      </c>
      <c r="AQ208" s="62">
        <v>0</v>
      </c>
      <c r="AR208" s="62">
        <v>0</v>
      </c>
      <c r="AS208" s="62" t="s">
        <v>1823</v>
      </c>
      <c r="AT208" s="62">
        <f>SUM(P208:AR208)</f>
        <v>0</v>
      </c>
      <c r="AU208" s="62">
        <f t="shared" si="0"/>
        <v>0</v>
      </c>
      <c r="AV208" s="62">
        <f t="shared" si="11"/>
        <v>0</v>
      </c>
      <c r="AW208" s="62">
        <f t="shared" si="13"/>
        <v>0</v>
      </c>
      <c r="AX208" s="62">
        <f t="shared" si="9"/>
        <v>0</v>
      </c>
      <c r="AY208" s="138">
        <f t="shared" si="12"/>
        <v>0</v>
      </c>
      <c r="AZ208" s="62">
        <f t="shared" si="4"/>
        <v>0</v>
      </c>
      <c r="BA208" s="62">
        <f t="shared" si="5"/>
        <v>0</v>
      </c>
      <c r="BB208" s="62">
        <v>0</v>
      </c>
      <c r="BC208" s="62">
        <f>SUM(AM208,AF208,AB208,Q208)</f>
        <v>0</v>
      </c>
      <c r="BD208" s="62">
        <f t="shared" si="6"/>
        <v>0</v>
      </c>
    </row>
    <row r="209" spans="1:56" s="57" customFormat="1" ht="15.75" customHeight="1" x14ac:dyDescent="0.3">
      <c r="A209" s="62" t="s">
        <v>1811</v>
      </c>
      <c r="B209" s="62" t="s">
        <v>1822</v>
      </c>
      <c r="C209" s="62" t="s">
        <v>1822</v>
      </c>
      <c r="D209" s="62">
        <v>2021</v>
      </c>
      <c r="E209" s="85">
        <v>44406</v>
      </c>
      <c r="F209" s="62" t="s">
        <v>137</v>
      </c>
      <c r="G209" s="62" t="s">
        <v>1745</v>
      </c>
      <c r="H209" s="62" t="s">
        <v>1698</v>
      </c>
      <c r="I209" s="62"/>
      <c r="J209" s="62">
        <v>0</v>
      </c>
      <c r="K209" s="62">
        <v>0</v>
      </c>
      <c r="L209" s="62">
        <v>0</v>
      </c>
      <c r="M209" s="62">
        <v>0</v>
      </c>
      <c r="N209" s="62">
        <v>0</v>
      </c>
      <c r="O209" s="62">
        <v>0</v>
      </c>
      <c r="P209" s="62">
        <v>0</v>
      </c>
      <c r="Q209" s="62">
        <v>0</v>
      </c>
      <c r="R209" s="62">
        <v>3</v>
      </c>
      <c r="S209" s="62">
        <v>0</v>
      </c>
      <c r="T209" s="62">
        <v>0</v>
      </c>
      <c r="U209" s="62">
        <v>0</v>
      </c>
      <c r="V209" s="62">
        <v>0</v>
      </c>
      <c r="W209" s="62">
        <v>0</v>
      </c>
      <c r="X209" s="62">
        <v>0</v>
      </c>
      <c r="Y209" s="62">
        <v>0</v>
      </c>
      <c r="Z209" s="62">
        <v>0</v>
      </c>
      <c r="AA209" s="62">
        <v>0</v>
      </c>
      <c r="AB209" s="62">
        <v>0</v>
      </c>
      <c r="AC209" s="62">
        <v>6</v>
      </c>
      <c r="AD209" s="62">
        <v>0</v>
      </c>
      <c r="AE209" s="62">
        <v>0</v>
      </c>
      <c r="AF209" s="62">
        <v>0</v>
      </c>
      <c r="AG209" s="62">
        <v>0</v>
      </c>
      <c r="AH209" s="62">
        <v>0</v>
      </c>
      <c r="AI209" s="62">
        <v>0</v>
      </c>
      <c r="AJ209" s="62">
        <v>0</v>
      </c>
      <c r="AK209" s="62">
        <v>0</v>
      </c>
      <c r="AL209" s="62">
        <v>0</v>
      </c>
      <c r="AM209" s="62">
        <v>0</v>
      </c>
      <c r="AN209" s="62">
        <v>0</v>
      </c>
      <c r="AO209" s="62">
        <v>0</v>
      </c>
      <c r="AP209" s="62">
        <v>0</v>
      </c>
      <c r="AQ209" s="62">
        <v>0</v>
      </c>
      <c r="AR209" s="62">
        <v>0</v>
      </c>
      <c r="AS209" s="62" t="s">
        <v>1823</v>
      </c>
      <c r="AT209" s="62">
        <f>SUM(P209:AR209)</f>
        <v>9</v>
      </c>
      <c r="AU209" s="62">
        <f t="shared" si="0"/>
        <v>6</v>
      </c>
      <c r="AV209" s="62">
        <f t="shared" si="11"/>
        <v>3</v>
      </c>
      <c r="AW209" s="62">
        <f t="shared" si="13"/>
        <v>0</v>
      </c>
      <c r="AX209" s="62">
        <f t="shared" si="9"/>
        <v>0</v>
      </c>
      <c r="AY209" s="138">
        <f t="shared" si="12"/>
        <v>0</v>
      </c>
      <c r="AZ209" s="62">
        <f t="shared" si="4"/>
        <v>0</v>
      </c>
      <c r="BA209" s="62">
        <f t="shared" si="5"/>
        <v>0</v>
      </c>
      <c r="BB209" s="62">
        <v>0</v>
      </c>
      <c r="BC209" s="62">
        <f>SUM(AM209,AF209,AB209,Q209)</f>
        <v>0</v>
      </c>
      <c r="BD209" s="62">
        <f t="shared" si="6"/>
        <v>9</v>
      </c>
    </row>
    <row r="210" spans="1:56" s="57" customFormat="1" ht="15.75" customHeight="1" x14ac:dyDescent="0.3">
      <c r="A210" s="62" t="s">
        <v>1811</v>
      </c>
      <c r="B210" s="62" t="s">
        <v>1822</v>
      </c>
      <c r="C210" s="62" t="s">
        <v>1822</v>
      </c>
      <c r="D210" s="62">
        <v>2021</v>
      </c>
      <c r="E210" s="85">
        <v>44406</v>
      </c>
      <c r="F210" s="62" t="s">
        <v>137</v>
      </c>
      <c r="G210" s="62" t="s">
        <v>1745</v>
      </c>
      <c r="H210" s="62" t="s">
        <v>1699</v>
      </c>
      <c r="I210" s="62"/>
      <c r="J210" s="62">
        <v>0</v>
      </c>
      <c r="K210" s="62">
        <v>0</v>
      </c>
      <c r="L210" s="62">
        <v>0</v>
      </c>
      <c r="M210" s="62">
        <v>0</v>
      </c>
      <c r="N210" s="62">
        <v>0</v>
      </c>
      <c r="O210" s="62">
        <v>0</v>
      </c>
      <c r="P210" s="62">
        <v>1</v>
      </c>
      <c r="Q210" s="62">
        <v>0</v>
      </c>
      <c r="R210" s="62">
        <v>0</v>
      </c>
      <c r="S210" s="62">
        <v>3</v>
      </c>
      <c r="T210" s="62">
        <v>0</v>
      </c>
      <c r="U210" s="62">
        <v>0</v>
      </c>
      <c r="V210" s="62">
        <v>0</v>
      </c>
      <c r="W210" s="62">
        <v>0</v>
      </c>
      <c r="X210" s="62">
        <v>0</v>
      </c>
      <c r="Y210" s="62">
        <v>0</v>
      </c>
      <c r="Z210" s="62">
        <v>0</v>
      </c>
      <c r="AA210" s="62">
        <v>0</v>
      </c>
      <c r="AB210" s="62">
        <v>0</v>
      </c>
      <c r="AC210" s="62">
        <v>1</v>
      </c>
      <c r="AD210" s="62">
        <v>0</v>
      </c>
      <c r="AE210" s="62">
        <v>0</v>
      </c>
      <c r="AF210" s="62">
        <v>0</v>
      </c>
      <c r="AG210" s="62">
        <v>0</v>
      </c>
      <c r="AH210" s="62">
        <v>0</v>
      </c>
      <c r="AI210" s="62">
        <v>0</v>
      </c>
      <c r="AJ210" s="62">
        <v>0</v>
      </c>
      <c r="AK210" s="62">
        <v>0</v>
      </c>
      <c r="AL210" s="62">
        <v>0</v>
      </c>
      <c r="AM210" s="62">
        <v>0</v>
      </c>
      <c r="AN210" s="62">
        <v>0</v>
      </c>
      <c r="AO210" s="62">
        <v>0</v>
      </c>
      <c r="AP210" s="62">
        <v>0</v>
      </c>
      <c r="AQ210" s="62">
        <v>0</v>
      </c>
      <c r="AR210" s="62">
        <v>0</v>
      </c>
      <c r="AS210" s="62" t="s">
        <v>1823</v>
      </c>
      <c r="AT210" s="62">
        <f>SUM(P210:AR210)</f>
        <v>5</v>
      </c>
      <c r="AU210" s="62">
        <f t="shared" si="0"/>
        <v>1</v>
      </c>
      <c r="AV210" s="62">
        <f t="shared" si="11"/>
        <v>0</v>
      </c>
      <c r="AW210" s="62">
        <f t="shared" si="13"/>
        <v>3</v>
      </c>
      <c r="AX210" s="62">
        <f t="shared" si="9"/>
        <v>0</v>
      </c>
      <c r="AY210" s="138">
        <f t="shared" si="12"/>
        <v>1</v>
      </c>
      <c r="AZ210" s="62">
        <f t="shared" si="4"/>
        <v>0</v>
      </c>
      <c r="BA210" s="62">
        <f t="shared" si="5"/>
        <v>0</v>
      </c>
      <c r="BB210" s="62">
        <v>0</v>
      </c>
      <c r="BC210" s="62">
        <f>SUM(AM210,AF210,AB210,Q210)</f>
        <v>0</v>
      </c>
      <c r="BD210" s="62">
        <f t="shared" si="6"/>
        <v>5</v>
      </c>
    </row>
    <row r="211" spans="1:56" s="57" customFormat="1" ht="15.75" customHeight="1" x14ac:dyDescent="0.3">
      <c r="A211" s="62" t="s">
        <v>1811</v>
      </c>
      <c r="B211" s="62" t="s">
        <v>1822</v>
      </c>
      <c r="C211" s="62" t="s">
        <v>1822</v>
      </c>
      <c r="D211" s="62">
        <v>2021</v>
      </c>
      <c r="E211" s="85">
        <v>44406</v>
      </c>
      <c r="F211" s="62" t="s">
        <v>137</v>
      </c>
      <c r="G211" s="62" t="s">
        <v>1745</v>
      </c>
      <c r="H211" s="62" t="s">
        <v>1700</v>
      </c>
      <c r="I211" s="62">
        <f>SUM(J211:AR211)</f>
        <v>10</v>
      </c>
      <c r="J211" s="62">
        <v>0</v>
      </c>
      <c r="K211" s="62">
        <v>0</v>
      </c>
      <c r="L211" s="62">
        <v>0</v>
      </c>
      <c r="M211" s="62">
        <v>0</v>
      </c>
      <c r="N211" s="62">
        <v>6</v>
      </c>
      <c r="O211" s="62">
        <v>2</v>
      </c>
      <c r="P211" s="62">
        <v>0</v>
      </c>
      <c r="Q211" s="62">
        <v>0</v>
      </c>
      <c r="R211" s="62">
        <v>1</v>
      </c>
      <c r="S211" s="62">
        <v>0</v>
      </c>
      <c r="T211" s="62">
        <v>0</v>
      </c>
      <c r="U211" s="62">
        <v>0</v>
      </c>
      <c r="V211" s="62">
        <v>0</v>
      </c>
      <c r="W211" s="62">
        <v>0</v>
      </c>
      <c r="X211" s="62">
        <v>0</v>
      </c>
      <c r="Y211" s="62">
        <v>0</v>
      </c>
      <c r="Z211" s="62">
        <v>0</v>
      </c>
      <c r="AA211" s="62">
        <v>0</v>
      </c>
      <c r="AB211" s="62">
        <v>0</v>
      </c>
      <c r="AC211" s="62">
        <v>0</v>
      </c>
      <c r="AD211" s="62">
        <v>0</v>
      </c>
      <c r="AE211" s="62">
        <v>0</v>
      </c>
      <c r="AF211" s="62">
        <v>0</v>
      </c>
      <c r="AG211" s="62">
        <v>0</v>
      </c>
      <c r="AH211" s="62">
        <v>0</v>
      </c>
      <c r="AI211" s="62">
        <v>0</v>
      </c>
      <c r="AJ211" s="62">
        <v>0</v>
      </c>
      <c r="AK211" s="62">
        <v>0</v>
      </c>
      <c r="AL211" s="62">
        <v>0</v>
      </c>
      <c r="AM211" s="62">
        <v>1</v>
      </c>
      <c r="AN211" s="62">
        <v>0</v>
      </c>
      <c r="AO211" s="62">
        <v>0</v>
      </c>
      <c r="AP211" s="62">
        <v>0</v>
      </c>
      <c r="AQ211" s="62">
        <v>0</v>
      </c>
      <c r="AR211" s="62">
        <v>0</v>
      </c>
      <c r="AS211" s="62" t="s">
        <v>1823</v>
      </c>
      <c r="AT211" s="62">
        <f>SUM(P211:AR211)</f>
        <v>2</v>
      </c>
      <c r="AU211" s="62">
        <f t="shared" si="0"/>
        <v>0</v>
      </c>
      <c r="AV211" s="62">
        <f t="shared" si="11"/>
        <v>1</v>
      </c>
      <c r="AW211" s="62">
        <f t="shared" si="13"/>
        <v>0</v>
      </c>
      <c r="AX211" s="62">
        <f t="shared" si="9"/>
        <v>0</v>
      </c>
      <c r="AY211" s="138">
        <f t="shared" si="12"/>
        <v>0</v>
      </c>
      <c r="AZ211" s="62">
        <f t="shared" si="4"/>
        <v>0</v>
      </c>
      <c r="BA211" s="62">
        <f t="shared" si="5"/>
        <v>0</v>
      </c>
      <c r="BB211" s="62">
        <v>0</v>
      </c>
      <c r="BC211" s="62">
        <f>SUM(AM211,AF211,AB211,Q211)</f>
        <v>1</v>
      </c>
      <c r="BD211" s="62">
        <f t="shared" si="6"/>
        <v>1</v>
      </c>
    </row>
    <row r="212" spans="1:56" s="57" customFormat="1" ht="15.75" customHeight="1" x14ac:dyDescent="0.3">
      <c r="A212" s="62" t="s">
        <v>1811</v>
      </c>
      <c r="B212" s="62" t="s">
        <v>1816</v>
      </c>
      <c r="C212" s="62" t="s">
        <v>1816</v>
      </c>
      <c r="D212" s="62">
        <v>2021</v>
      </c>
      <c r="E212" s="85">
        <v>44406</v>
      </c>
      <c r="F212" s="62" t="s">
        <v>137</v>
      </c>
      <c r="G212" s="62" t="s">
        <v>1747</v>
      </c>
      <c r="H212" s="62" t="s">
        <v>1698</v>
      </c>
      <c r="I212" s="62"/>
      <c r="J212" s="62">
        <v>0</v>
      </c>
      <c r="K212" s="62">
        <v>0</v>
      </c>
      <c r="L212" s="62">
        <v>0</v>
      </c>
      <c r="M212" s="62">
        <v>0</v>
      </c>
      <c r="N212" s="62">
        <v>0</v>
      </c>
      <c r="O212" s="62">
        <v>0</v>
      </c>
      <c r="P212" s="62">
        <v>0</v>
      </c>
      <c r="Q212" s="62">
        <v>0</v>
      </c>
      <c r="R212" s="62">
        <v>3</v>
      </c>
      <c r="S212" s="62">
        <v>0</v>
      </c>
      <c r="T212" s="62">
        <v>0</v>
      </c>
      <c r="U212" s="62">
        <v>0</v>
      </c>
      <c r="V212" s="62">
        <v>0</v>
      </c>
      <c r="W212" s="62">
        <v>0</v>
      </c>
      <c r="X212" s="62">
        <v>0</v>
      </c>
      <c r="Y212" s="62">
        <v>0</v>
      </c>
      <c r="Z212" s="62">
        <v>0</v>
      </c>
      <c r="AA212" s="62">
        <v>0</v>
      </c>
      <c r="AB212" s="62">
        <v>0</v>
      </c>
      <c r="AC212" s="62">
        <v>0</v>
      </c>
      <c r="AD212" s="62">
        <v>0</v>
      </c>
      <c r="AE212" s="62">
        <v>8</v>
      </c>
      <c r="AF212" s="62">
        <v>0</v>
      </c>
      <c r="AG212" s="62">
        <v>0</v>
      </c>
      <c r="AH212" s="62">
        <v>0</v>
      </c>
      <c r="AI212" s="62">
        <v>0</v>
      </c>
      <c r="AJ212" s="62">
        <v>0</v>
      </c>
      <c r="AK212" s="62">
        <v>0</v>
      </c>
      <c r="AL212" s="62">
        <v>0</v>
      </c>
      <c r="AM212" s="62">
        <v>0</v>
      </c>
      <c r="AN212" s="62">
        <v>0</v>
      </c>
      <c r="AO212" s="62">
        <v>0</v>
      </c>
      <c r="AP212" s="62">
        <v>0</v>
      </c>
      <c r="AQ212" s="62">
        <v>0</v>
      </c>
      <c r="AR212" s="62">
        <v>0</v>
      </c>
      <c r="AS212" s="62"/>
      <c r="AT212" s="62">
        <f>SUM(P212:AR212)</f>
        <v>11</v>
      </c>
      <c r="AU212" s="62">
        <f t="shared" si="0"/>
        <v>8</v>
      </c>
      <c r="AV212" s="62">
        <f t="shared" si="11"/>
        <v>3</v>
      </c>
      <c r="AW212" s="62">
        <f t="shared" si="13"/>
        <v>0</v>
      </c>
      <c r="AX212" s="62">
        <f t="shared" si="9"/>
        <v>0</v>
      </c>
      <c r="AY212" s="138">
        <f t="shared" si="12"/>
        <v>0</v>
      </c>
      <c r="AZ212" s="62">
        <f t="shared" si="4"/>
        <v>0</v>
      </c>
      <c r="BA212" s="62">
        <f t="shared" si="5"/>
        <v>0</v>
      </c>
      <c r="BB212" s="62">
        <v>0</v>
      </c>
      <c r="BC212" s="62">
        <f>SUM(AM212,AF212,AB212,Q212)</f>
        <v>0</v>
      </c>
      <c r="BD212" s="62">
        <f t="shared" si="6"/>
        <v>11</v>
      </c>
    </row>
    <row r="213" spans="1:56" s="57" customFormat="1" ht="15.75" customHeight="1" x14ac:dyDescent="0.3">
      <c r="A213" s="62" t="s">
        <v>1811</v>
      </c>
      <c r="B213" s="62" t="s">
        <v>1816</v>
      </c>
      <c r="C213" s="62" t="s">
        <v>1816</v>
      </c>
      <c r="D213" s="62">
        <v>2021</v>
      </c>
      <c r="E213" s="85">
        <v>44406</v>
      </c>
      <c r="F213" s="62" t="s">
        <v>137</v>
      </c>
      <c r="G213" s="62" t="s">
        <v>1747</v>
      </c>
      <c r="H213" s="62" t="s">
        <v>1699</v>
      </c>
      <c r="I213" s="62"/>
      <c r="J213" s="62">
        <v>0</v>
      </c>
      <c r="K213" s="62">
        <v>0</v>
      </c>
      <c r="L213" s="62">
        <v>0</v>
      </c>
      <c r="M213" s="62">
        <v>0</v>
      </c>
      <c r="N213" s="62">
        <v>0</v>
      </c>
      <c r="O213" s="62">
        <v>0</v>
      </c>
      <c r="P213" s="62">
        <v>2</v>
      </c>
      <c r="Q213" s="62">
        <v>0</v>
      </c>
      <c r="R213" s="62">
        <v>0</v>
      </c>
      <c r="S213" s="62">
        <v>2</v>
      </c>
      <c r="T213" s="62">
        <v>0</v>
      </c>
      <c r="U213" s="62">
        <v>0</v>
      </c>
      <c r="V213" s="62">
        <v>0</v>
      </c>
      <c r="W213" s="62">
        <v>0</v>
      </c>
      <c r="X213" s="62">
        <v>0</v>
      </c>
      <c r="Y213" s="62">
        <v>0</v>
      </c>
      <c r="Z213" s="62">
        <v>0</v>
      </c>
      <c r="AA213" s="62">
        <v>0</v>
      </c>
      <c r="AB213" s="62">
        <v>0</v>
      </c>
      <c r="AC213" s="62">
        <v>0</v>
      </c>
      <c r="AD213" s="62">
        <v>0</v>
      </c>
      <c r="AE213" s="62">
        <v>0</v>
      </c>
      <c r="AF213" s="62">
        <v>0</v>
      </c>
      <c r="AG213" s="62">
        <v>0</v>
      </c>
      <c r="AH213" s="62">
        <v>0</v>
      </c>
      <c r="AI213" s="62">
        <v>0</v>
      </c>
      <c r="AJ213" s="62">
        <v>0</v>
      </c>
      <c r="AK213" s="62">
        <v>0</v>
      </c>
      <c r="AL213" s="62">
        <v>0</v>
      </c>
      <c r="AM213" s="62">
        <v>0</v>
      </c>
      <c r="AN213" s="62">
        <v>0</v>
      </c>
      <c r="AO213" s="62">
        <v>0</v>
      </c>
      <c r="AP213" s="62">
        <v>0</v>
      </c>
      <c r="AQ213" s="62">
        <v>0</v>
      </c>
      <c r="AR213" s="62">
        <v>0</v>
      </c>
      <c r="AS213" s="62"/>
      <c r="AT213" s="62">
        <f>SUM(P213:AR213)</f>
        <v>4</v>
      </c>
      <c r="AU213" s="62">
        <f t="shared" si="0"/>
        <v>0</v>
      </c>
      <c r="AV213" s="62">
        <f t="shared" si="11"/>
        <v>0</v>
      </c>
      <c r="AW213" s="62">
        <f t="shared" si="13"/>
        <v>2</v>
      </c>
      <c r="AX213" s="62">
        <f t="shared" si="9"/>
        <v>0</v>
      </c>
      <c r="AY213" s="138">
        <f t="shared" si="12"/>
        <v>2</v>
      </c>
      <c r="AZ213" s="62">
        <f t="shared" si="4"/>
        <v>0</v>
      </c>
      <c r="BA213" s="62">
        <f t="shared" si="5"/>
        <v>0</v>
      </c>
      <c r="BB213" s="62">
        <v>0</v>
      </c>
      <c r="BC213" s="62">
        <f>SUM(AM213,AF213,AB213,Q213)</f>
        <v>0</v>
      </c>
      <c r="BD213" s="62">
        <f t="shared" si="6"/>
        <v>4</v>
      </c>
    </row>
    <row r="214" spans="1:56" s="57" customFormat="1" ht="15.75" customHeight="1" x14ac:dyDescent="0.3">
      <c r="A214" s="62" t="s">
        <v>1811</v>
      </c>
      <c r="B214" s="62" t="s">
        <v>1816</v>
      </c>
      <c r="C214" s="62" t="s">
        <v>1816</v>
      </c>
      <c r="D214" s="62">
        <v>2021</v>
      </c>
      <c r="E214" s="85">
        <v>44406</v>
      </c>
      <c r="F214" s="62" t="s">
        <v>137</v>
      </c>
      <c r="G214" s="62" t="s">
        <v>1747</v>
      </c>
      <c r="H214" s="62" t="s">
        <v>1700</v>
      </c>
      <c r="I214" s="62">
        <f>SUM(J214:AR214)</f>
        <v>10</v>
      </c>
      <c r="J214" s="62">
        <v>0</v>
      </c>
      <c r="K214" s="62">
        <v>0</v>
      </c>
      <c r="L214" s="62">
        <v>0</v>
      </c>
      <c r="M214" s="62">
        <v>0</v>
      </c>
      <c r="N214" s="62">
        <v>10</v>
      </c>
      <c r="O214" s="62">
        <v>0</v>
      </c>
      <c r="P214" s="62">
        <v>0</v>
      </c>
      <c r="Q214" s="62">
        <v>0</v>
      </c>
      <c r="R214" s="62">
        <v>0</v>
      </c>
      <c r="S214" s="62">
        <v>0</v>
      </c>
      <c r="T214" s="62">
        <v>0</v>
      </c>
      <c r="U214" s="62">
        <v>0</v>
      </c>
      <c r="V214" s="62">
        <v>0</v>
      </c>
      <c r="W214" s="62">
        <v>0</v>
      </c>
      <c r="X214" s="62">
        <v>0</v>
      </c>
      <c r="Y214" s="62">
        <v>0</v>
      </c>
      <c r="Z214" s="62">
        <v>0</v>
      </c>
      <c r="AA214" s="62">
        <v>0</v>
      </c>
      <c r="AB214" s="62">
        <v>0</v>
      </c>
      <c r="AC214" s="62">
        <v>0</v>
      </c>
      <c r="AD214" s="62">
        <v>0</v>
      </c>
      <c r="AE214" s="62">
        <v>0</v>
      </c>
      <c r="AF214" s="62">
        <v>0</v>
      </c>
      <c r="AG214" s="62">
        <v>0</v>
      </c>
      <c r="AH214" s="62">
        <v>0</v>
      </c>
      <c r="AI214" s="62">
        <v>0</v>
      </c>
      <c r="AJ214" s="62">
        <v>0</v>
      </c>
      <c r="AK214" s="62">
        <v>0</v>
      </c>
      <c r="AL214" s="62">
        <v>0</v>
      </c>
      <c r="AM214" s="62">
        <v>0</v>
      </c>
      <c r="AN214" s="62">
        <v>0</v>
      </c>
      <c r="AO214" s="62">
        <v>0</v>
      </c>
      <c r="AP214" s="62">
        <v>0</v>
      </c>
      <c r="AQ214" s="62">
        <v>0</v>
      </c>
      <c r="AR214" s="62">
        <v>0</v>
      </c>
      <c r="AS214" s="62"/>
      <c r="AT214" s="62">
        <f>SUM(P214:AR214)</f>
        <v>0</v>
      </c>
      <c r="AU214" s="62">
        <f t="shared" si="0"/>
        <v>0</v>
      </c>
      <c r="AV214" s="62">
        <f t="shared" si="11"/>
        <v>0</v>
      </c>
      <c r="AW214" s="62">
        <f t="shared" si="13"/>
        <v>0</v>
      </c>
      <c r="AX214" s="62">
        <f t="shared" si="9"/>
        <v>0</v>
      </c>
      <c r="AY214" s="138">
        <f t="shared" si="12"/>
        <v>0</v>
      </c>
      <c r="AZ214" s="62">
        <f t="shared" si="4"/>
        <v>0</v>
      </c>
      <c r="BA214" s="62">
        <f t="shared" si="5"/>
        <v>0</v>
      </c>
      <c r="BB214" s="62">
        <v>0</v>
      </c>
      <c r="BC214" s="62">
        <f>SUM(AM214,AF214,AB214,Q214)</f>
        <v>0</v>
      </c>
      <c r="BD214" s="62">
        <f t="shared" si="6"/>
        <v>0</v>
      </c>
    </row>
    <row r="215" spans="1:56" s="57" customFormat="1" ht="15.75" customHeight="1" x14ac:dyDescent="0.3">
      <c r="A215" s="62" t="s">
        <v>1811</v>
      </c>
      <c r="B215" s="62" t="s">
        <v>1816</v>
      </c>
      <c r="C215" s="62" t="s">
        <v>1816</v>
      </c>
      <c r="D215" s="62">
        <v>2021</v>
      </c>
      <c r="E215" s="85">
        <v>44406</v>
      </c>
      <c r="F215" s="62" t="s">
        <v>137</v>
      </c>
      <c r="G215" s="62" t="s">
        <v>1748</v>
      </c>
      <c r="H215" s="62" t="s">
        <v>1698</v>
      </c>
      <c r="I215" s="62"/>
      <c r="J215" s="62">
        <v>0</v>
      </c>
      <c r="K215" s="62">
        <v>0</v>
      </c>
      <c r="L215" s="62">
        <v>0</v>
      </c>
      <c r="M215" s="62">
        <v>0</v>
      </c>
      <c r="N215" s="62">
        <v>0</v>
      </c>
      <c r="O215" s="62">
        <v>0</v>
      </c>
      <c r="P215" s="62">
        <v>0</v>
      </c>
      <c r="Q215" s="62">
        <v>0</v>
      </c>
      <c r="R215" s="62">
        <v>4</v>
      </c>
      <c r="S215" s="62">
        <v>0</v>
      </c>
      <c r="T215" s="62">
        <v>0</v>
      </c>
      <c r="U215" s="62">
        <v>0</v>
      </c>
      <c r="V215" s="62">
        <v>0</v>
      </c>
      <c r="W215" s="62">
        <v>0</v>
      </c>
      <c r="X215" s="62">
        <v>0</v>
      </c>
      <c r="Y215" s="62">
        <v>0</v>
      </c>
      <c r="Z215" s="62">
        <v>0</v>
      </c>
      <c r="AA215" s="62">
        <v>0</v>
      </c>
      <c r="AB215" s="62">
        <v>14</v>
      </c>
      <c r="AC215" s="62">
        <v>5</v>
      </c>
      <c r="AD215" s="62">
        <v>0</v>
      </c>
      <c r="AE215" s="62">
        <v>3</v>
      </c>
      <c r="AF215" s="62">
        <v>0</v>
      </c>
      <c r="AG215" s="62">
        <v>0</v>
      </c>
      <c r="AH215" s="62">
        <v>0</v>
      </c>
      <c r="AI215" s="62">
        <v>0</v>
      </c>
      <c r="AJ215" s="62">
        <v>0</v>
      </c>
      <c r="AK215" s="62">
        <v>0</v>
      </c>
      <c r="AL215" s="62">
        <v>0</v>
      </c>
      <c r="AM215" s="62">
        <v>0</v>
      </c>
      <c r="AN215" s="62">
        <v>0</v>
      </c>
      <c r="AO215" s="62">
        <v>0</v>
      </c>
      <c r="AP215" s="62">
        <v>0</v>
      </c>
      <c r="AQ215" s="62">
        <v>0</v>
      </c>
      <c r="AR215" s="62">
        <v>0</v>
      </c>
      <c r="AS215" s="62"/>
      <c r="AT215" s="62">
        <f>SUM(P215:AR215)</f>
        <v>26</v>
      </c>
      <c r="AU215" s="62">
        <f t="shared" si="0"/>
        <v>8</v>
      </c>
      <c r="AV215" s="62">
        <f t="shared" si="11"/>
        <v>4</v>
      </c>
      <c r="AW215" s="62">
        <f t="shared" si="13"/>
        <v>0</v>
      </c>
      <c r="AX215" s="62">
        <f t="shared" si="9"/>
        <v>0</v>
      </c>
      <c r="AY215" s="138">
        <f t="shared" si="12"/>
        <v>0</v>
      </c>
      <c r="AZ215" s="62">
        <f t="shared" si="4"/>
        <v>0</v>
      </c>
      <c r="BA215" s="62">
        <f t="shared" si="5"/>
        <v>0</v>
      </c>
      <c r="BB215" s="62">
        <v>0</v>
      </c>
      <c r="BC215" s="62">
        <f>SUM(AM215,AF215,AB215,Q215)</f>
        <v>14</v>
      </c>
      <c r="BD215" s="62">
        <f t="shared" si="6"/>
        <v>12</v>
      </c>
    </row>
    <row r="216" spans="1:56" s="57" customFormat="1" ht="15.75" customHeight="1" x14ac:dyDescent="0.3">
      <c r="A216" s="62" t="s">
        <v>1811</v>
      </c>
      <c r="B216" s="62" t="s">
        <v>1816</v>
      </c>
      <c r="C216" s="62" t="s">
        <v>1816</v>
      </c>
      <c r="D216" s="62">
        <v>2021</v>
      </c>
      <c r="E216" s="85">
        <v>44406</v>
      </c>
      <c r="F216" s="62" t="s">
        <v>137</v>
      </c>
      <c r="G216" s="62" t="s">
        <v>1748</v>
      </c>
      <c r="H216" s="62" t="s">
        <v>1699</v>
      </c>
      <c r="I216" s="62"/>
      <c r="J216" s="62">
        <v>0</v>
      </c>
      <c r="K216" s="62">
        <v>0</v>
      </c>
      <c r="L216" s="62">
        <v>0</v>
      </c>
      <c r="M216" s="62">
        <v>0</v>
      </c>
      <c r="N216" s="62">
        <v>0</v>
      </c>
      <c r="O216" s="62">
        <v>0</v>
      </c>
      <c r="P216" s="62">
        <v>1</v>
      </c>
      <c r="Q216" s="62">
        <v>0</v>
      </c>
      <c r="R216" s="62">
        <v>0</v>
      </c>
      <c r="S216" s="62">
        <v>0</v>
      </c>
      <c r="T216" s="62">
        <v>0</v>
      </c>
      <c r="U216" s="62">
        <v>0</v>
      </c>
      <c r="V216" s="62">
        <v>0</v>
      </c>
      <c r="W216" s="62">
        <v>0</v>
      </c>
      <c r="X216" s="62">
        <v>0</v>
      </c>
      <c r="Y216" s="62">
        <v>0</v>
      </c>
      <c r="Z216" s="62">
        <v>0</v>
      </c>
      <c r="AA216" s="62">
        <v>0</v>
      </c>
      <c r="AB216" s="62">
        <v>2</v>
      </c>
      <c r="AC216" s="62">
        <v>0</v>
      </c>
      <c r="AD216" s="62">
        <v>0</v>
      </c>
      <c r="AE216" s="62">
        <v>0</v>
      </c>
      <c r="AF216" s="62">
        <v>0</v>
      </c>
      <c r="AG216" s="62">
        <v>0</v>
      </c>
      <c r="AH216" s="62">
        <v>0</v>
      </c>
      <c r="AI216" s="62">
        <v>0</v>
      </c>
      <c r="AJ216" s="62">
        <v>0</v>
      </c>
      <c r="AK216" s="62">
        <v>0</v>
      </c>
      <c r="AL216" s="62">
        <v>0</v>
      </c>
      <c r="AM216" s="62">
        <v>0</v>
      </c>
      <c r="AN216" s="62">
        <v>0</v>
      </c>
      <c r="AO216" s="62">
        <v>0</v>
      </c>
      <c r="AP216" s="62">
        <v>0</v>
      </c>
      <c r="AQ216" s="62">
        <v>0</v>
      </c>
      <c r="AR216" s="62">
        <v>0</v>
      </c>
      <c r="AS216" s="62"/>
      <c r="AT216" s="62">
        <f>SUM(P216:AR216)</f>
        <v>3</v>
      </c>
      <c r="AU216" s="62">
        <f t="shared" si="0"/>
        <v>0</v>
      </c>
      <c r="AV216" s="62">
        <f t="shared" si="11"/>
        <v>0</v>
      </c>
      <c r="AW216" s="62">
        <f t="shared" si="13"/>
        <v>0</v>
      </c>
      <c r="AX216" s="62">
        <f t="shared" si="9"/>
        <v>0</v>
      </c>
      <c r="AY216" s="138">
        <f t="shared" si="12"/>
        <v>1</v>
      </c>
      <c r="AZ216" s="62">
        <f t="shared" si="4"/>
        <v>0</v>
      </c>
      <c r="BA216" s="62">
        <f t="shared" si="5"/>
        <v>0</v>
      </c>
      <c r="BB216" s="62">
        <v>0</v>
      </c>
      <c r="BC216" s="62">
        <f>SUM(AM216,AF216,AB216,Q216)</f>
        <v>2</v>
      </c>
      <c r="BD216" s="62">
        <f t="shared" si="6"/>
        <v>1</v>
      </c>
    </row>
    <row r="217" spans="1:56" s="57" customFormat="1" ht="15.75" customHeight="1" x14ac:dyDescent="0.3">
      <c r="A217" s="62" t="s">
        <v>1811</v>
      </c>
      <c r="B217" s="62" t="s">
        <v>1816</v>
      </c>
      <c r="C217" s="62" t="s">
        <v>1816</v>
      </c>
      <c r="D217" s="62">
        <v>2021</v>
      </c>
      <c r="E217" s="85">
        <v>44406</v>
      </c>
      <c r="F217" s="62" t="s">
        <v>137</v>
      </c>
      <c r="G217" s="62" t="s">
        <v>1748</v>
      </c>
      <c r="H217" s="62" t="s">
        <v>1700</v>
      </c>
      <c r="I217" s="62">
        <f>SUM(J217:AR217)</f>
        <v>10</v>
      </c>
      <c r="J217" s="62">
        <v>0</v>
      </c>
      <c r="K217" s="62">
        <v>0</v>
      </c>
      <c r="L217" s="62">
        <v>0</v>
      </c>
      <c r="M217" s="62">
        <v>0</v>
      </c>
      <c r="N217" s="62">
        <v>8</v>
      </c>
      <c r="O217" s="62">
        <v>0</v>
      </c>
      <c r="P217" s="62">
        <v>0</v>
      </c>
      <c r="Q217" s="62">
        <v>0</v>
      </c>
      <c r="R217" s="62">
        <v>0</v>
      </c>
      <c r="S217" s="62">
        <v>0</v>
      </c>
      <c r="T217" s="62">
        <v>0</v>
      </c>
      <c r="U217" s="62">
        <v>0</v>
      </c>
      <c r="V217" s="62">
        <v>0</v>
      </c>
      <c r="W217" s="62">
        <v>0</v>
      </c>
      <c r="X217" s="62">
        <v>0</v>
      </c>
      <c r="Y217" s="62">
        <v>0</v>
      </c>
      <c r="Z217" s="62">
        <v>0</v>
      </c>
      <c r="AA217" s="62">
        <v>0</v>
      </c>
      <c r="AB217" s="62">
        <v>1</v>
      </c>
      <c r="AC217" s="62">
        <v>0</v>
      </c>
      <c r="AD217" s="62">
        <v>0</v>
      </c>
      <c r="AE217" s="62">
        <v>0</v>
      </c>
      <c r="AF217" s="62">
        <v>0</v>
      </c>
      <c r="AG217" s="62">
        <v>0</v>
      </c>
      <c r="AH217" s="62">
        <v>0</v>
      </c>
      <c r="AI217" s="62">
        <v>0</v>
      </c>
      <c r="AJ217" s="62">
        <v>0</v>
      </c>
      <c r="AK217" s="62">
        <v>0</v>
      </c>
      <c r="AL217" s="62">
        <v>0</v>
      </c>
      <c r="AM217" s="62">
        <v>1</v>
      </c>
      <c r="AN217" s="62">
        <v>0</v>
      </c>
      <c r="AO217" s="62">
        <v>0</v>
      </c>
      <c r="AP217" s="62">
        <v>0</v>
      </c>
      <c r="AQ217" s="62">
        <v>0</v>
      </c>
      <c r="AR217" s="62">
        <v>0</v>
      </c>
      <c r="AS217" s="62"/>
      <c r="AT217" s="62">
        <f>SUM(P217:AR217)</f>
        <v>2</v>
      </c>
      <c r="AU217" s="62">
        <f t="shared" si="0"/>
        <v>0</v>
      </c>
      <c r="AV217" s="62">
        <f t="shared" si="11"/>
        <v>0</v>
      </c>
      <c r="AW217" s="62">
        <f t="shared" si="13"/>
        <v>0</v>
      </c>
      <c r="AX217" s="62">
        <f t="shared" si="9"/>
        <v>0</v>
      </c>
      <c r="AY217" s="138">
        <f t="shared" si="12"/>
        <v>0</v>
      </c>
      <c r="AZ217" s="62">
        <f t="shared" si="4"/>
        <v>0</v>
      </c>
      <c r="BA217" s="62">
        <f t="shared" si="5"/>
        <v>0</v>
      </c>
      <c r="BB217" s="62">
        <v>0</v>
      </c>
      <c r="BC217" s="62">
        <f>SUM(AM217,AF217,AB217,Q217)</f>
        <v>2</v>
      </c>
      <c r="BD217" s="62">
        <f t="shared" si="6"/>
        <v>0</v>
      </c>
    </row>
  </sheetData>
  <pageMargins left="0.7" right="0.7" top="0.75" bottom="0.75" header="0" footer="0"/>
  <pageSetup orientation="portrai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0EB896-6403-4BEB-9917-39E86748BB73}">
  <sheetPr>
    <tabColor theme="9"/>
  </sheetPr>
  <dimension ref="A1:AU73"/>
  <sheetViews>
    <sheetView workbookViewId="0">
      <pane xSplit="8" ySplit="1" topLeftCell="AR2" activePane="bottomRight" state="frozen"/>
      <selection pane="topRight" activeCell="I1" sqref="I1"/>
      <selection pane="bottomLeft" activeCell="A2" sqref="A2"/>
      <selection pane="bottomRight" activeCell="A28" sqref="A28:XFD28"/>
    </sheetView>
  </sheetViews>
  <sheetFormatPr defaultColWidth="12.59765625" defaultRowHeight="15" customHeight="1" x14ac:dyDescent="0.3"/>
  <cols>
    <col min="1" max="1" width="3.69921875" style="130" customWidth="1"/>
    <col min="2" max="2" width="8.59765625" style="130" customWidth="1"/>
    <col min="3" max="3" width="7.8984375" style="130" customWidth="1"/>
    <col min="4" max="4" width="4.3984375" style="130" customWidth="1"/>
    <col min="5" max="5" width="15.09765625" style="130" customWidth="1"/>
    <col min="6" max="6" width="12.5" style="130" customWidth="1"/>
    <col min="7" max="7" width="5.59765625" style="130" customWidth="1"/>
    <col min="8" max="8" width="9" style="130" customWidth="1"/>
    <col min="9" max="9" width="9.59765625" style="130" customWidth="1"/>
    <col min="10" max="10" width="8.59765625" style="130" customWidth="1"/>
    <col min="11" max="20" width="8" style="130" customWidth="1"/>
    <col min="21" max="25" width="12" style="130" customWidth="1"/>
    <col min="26" max="26" width="11.59765625" style="130" bestFit="1" customWidth="1"/>
    <col min="27" max="42" width="12" style="130" customWidth="1"/>
    <col min="43" max="43" width="11.59765625" style="130" customWidth="1"/>
    <col min="44" max="46" width="13" style="130" customWidth="1"/>
    <col min="47" max="47" width="68.8984375" style="130" customWidth="1"/>
    <col min="48" max="16384" width="12.59765625" style="130"/>
  </cols>
  <sheetData>
    <row r="1" spans="1:47" ht="57.6" x14ac:dyDescent="0.3">
      <c r="A1" s="126" t="s">
        <v>820</v>
      </c>
      <c r="B1" s="126" t="s">
        <v>1</v>
      </c>
      <c r="C1" s="126" t="s">
        <v>750</v>
      </c>
      <c r="D1" s="126" t="s">
        <v>2</v>
      </c>
      <c r="E1" s="126" t="s">
        <v>3</v>
      </c>
      <c r="F1" s="126" t="s">
        <v>1379</v>
      </c>
      <c r="G1" s="126" t="s">
        <v>649</v>
      </c>
      <c r="H1" s="127" t="s">
        <v>751</v>
      </c>
      <c r="I1" s="126" t="s">
        <v>12</v>
      </c>
      <c r="J1" s="126" t="s">
        <v>13</v>
      </c>
      <c r="K1" s="126" t="s">
        <v>1382</v>
      </c>
      <c r="L1" s="126" t="s">
        <v>1381</v>
      </c>
      <c r="M1" s="126" t="s">
        <v>1380</v>
      </c>
      <c r="N1" s="126" t="s">
        <v>1383</v>
      </c>
      <c r="O1" s="126" t="s">
        <v>1384</v>
      </c>
      <c r="P1" s="126" t="s">
        <v>1385</v>
      </c>
      <c r="Q1" s="126" t="s">
        <v>1386</v>
      </c>
      <c r="R1" s="126" t="s">
        <v>1387</v>
      </c>
      <c r="S1" s="126" t="s">
        <v>769</v>
      </c>
      <c r="T1" s="126" t="s">
        <v>1388</v>
      </c>
      <c r="U1" s="128" t="s">
        <v>1389</v>
      </c>
      <c r="V1" s="128" t="s">
        <v>1390</v>
      </c>
      <c r="W1" s="128" t="s">
        <v>1391</v>
      </c>
      <c r="X1" s="128" t="s">
        <v>3502</v>
      </c>
      <c r="Y1" s="128" t="s">
        <v>3503</v>
      </c>
      <c r="Z1" s="128" t="s">
        <v>1392</v>
      </c>
      <c r="AA1" s="128" t="s">
        <v>1393</v>
      </c>
      <c r="AB1" s="128" t="s">
        <v>1394</v>
      </c>
      <c r="AC1" s="128" t="s">
        <v>1396</v>
      </c>
      <c r="AD1" s="128" t="s">
        <v>1395</v>
      </c>
      <c r="AE1" s="128" t="s">
        <v>1397</v>
      </c>
      <c r="AF1" s="129" t="s">
        <v>1398</v>
      </c>
      <c r="AG1" s="129" t="s">
        <v>1399</v>
      </c>
      <c r="AH1" s="129" t="s">
        <v>1400</v>
      </c>
      <c r="AI1" s="129" t="s">
        <v>1401</v>
      </c>
      <c r="AJ1" s="129" t="s">
        <v>1402</v>
      </c>
      <c r="AK1" s="129" t="s">
        <v>1403</v>
      </c>
      <c r="AL1" s="129" t="s">
        <v>1404</v>
      </c>
      <c r="AM1" s="129" t="s">
        <v>1405</v>
      </c>
      <c r="AN1" s="129" t="s">
        <v>3598</v>
      </c>
      <c r="AO1" s="129" t="s">
        <v>3601</v>
      </c>
      <c r="AP1" s="129" t="s">
        <v>1406</v>
      </c>
      <c r="AQ1" s="126" t="s">
        <v>1407</v>
      </c>
      <c r="AR1" s="126" t="s">
        <v>1408</v>
      </c>
      <c r="AS1" s="126" t="s">
        <v>1409</v>
      </c>
      <c r="AT1" s="126" t="s">
        <v>3599</v>
      </c>
      <c r="AU1" s="128" t="s">
        <v>1410</v>
      </c>
    </row>
    <row r="2" spans="1:47" ht="14.4" x14ac:dyDescent="0.3">
      <c r="A2" s="130" t="s">
        <v>652</v>
      </c>
      <c r="B2" s="130" t="s">
        <v>1697</v>
      </c>
      <c r="C2" s="130" t="s">
        <v>1697</v>
      </c>
      <c r="D2" s="130">
        <v>2017</v>
      </c>
      <c r="E2" s="131">
        <v>42929</v>
      </c>
      <c r="F2" s="130" t="s">
        <v>1765</v>
      </c>
      <c r="G2" s="130" t="s">
        <v>19</v>
      </c>
      <c r="H2" s="132">
        <v>1</v>
      </c>
      <c r="I2" s="133">
        <v>4810989.3899999997</v>
      </c>
      <c r="J2" s="133">
        <v>478337.32</v>
      </c>
      <c r="K2" s="130" t="s">
        <v>887</v>
      </c>
      <c r="L2" s="130" t="s">
        <v>887</v>
      </c>
      <c r="M2" s="133"/>
      <c r="N2" s="130" t="s">
        <v>887</v>
      </c>
      <c r="S2" s="130" t="s">
        <v>887</v>
      </c>
      <c r="U2" s="130">
        <v>4.37</v>
      </c>
      <c r="V2" s="130">
        <v>23.92</v>
      </c>
      <c r="W2" s="130">
        <v>10.33</v>
      </c>
      <c r="Z2" s="130">
        <v>0.31</v>
      </c>
      <c r="AC2" s="130">
        <v>0.73</v>
      </c>
      <c r="AD2" s="134">
        <v>1.46</v>
      </c>
      <c r="AE2" s="130">
        <f>SUM(U2:AD2)</f>
        <v>41.120000000000005</v>
      </c>
      <c r="AF2" s="130">
        <f>IF(U2&gt;-1, U2*2, U2)</f>
        <v>8.74</v>
      </c>
      <c r="AG2" s="130">
        <f>IF(V2&gt;-1, V2*2, V2)</f>
        <v>47.84</v>
      </c>
      <c r="AH2" s="130">
        <f>IF(W2&gt;-1,W2*2,W2)</f>
        <v>20.66</v>
      </c>
      <c r="AI2" s="130">
        <f>IF(Z2&gt;-1,Z2*2,Z2)</f>
        <v>0.62</v>
      </c>
      <c r="AJ2" s="130">
        <f>IF(AA2&gt;-1,AA2*2,AA2)</f>
        <v>0</v>
      </c>
      <c r="AK2" s="130">
        <f>IF(AB2&gt;-1,AB2*2,AB2)</f>
        <v>0</v>
      </c>
      <c r="AL2" s="130">
        <f>IF(AD2&gt;-1, AD2*2, AD2)</f>
        <v>2.92</v>
      </c>
      <c r="AM2" s="130">
        <f>IF(AC2&gt;-1,AC2*2,AC2)</f>
        <v>1.46</v>
      </c>
      <c r="AN2" s="130">
        <f t="shared" ref="AN2:AO49" si="0">IF(X2&gt;-1,X2*2,X2)</f>
        <v>0</v>
      </c>
      <c r="AO2" s="130">
        <f t="shared" si="0"/>
        <v>0</v>
      </c>
      <c r="AP2" s="130">
        <f>AE2*2</f>
        <v>82.240000000000009</v>
      </c>
      <c r="AQ2" s="130">
        <v>0</v>
      </c>
      <c r="AR2" s="130">
        <v>18</v>
      </c>
      <c r="AS2" s="130">
        <v>0</v>
      </c>
      <c r="AT2" s="130">
        <f>SUM(AR2:AS2)</f>
        <v>18</v>
      </c>
      <c r="AU2" s="130" t="s">
        <v>3604</v>
      </c>
    </row>
    <row r="3" spans="1:47" ht="14.4" x14ac:dyDescent="0.3">
      <c r="A3" s="130" t="s">
        <v>652</v>
      </c>
      <c r="B3" s="130" t="s">
        <v>1703</v>
      </c>
      <c r="C3" s="130" t="s">
        <v>1703</v>
      </c>
      <c r="D3" s="130">
        <v>2017</v>
      </c>
      <c r="E3" s="131">
        <v>42929</v>
      </c>
      <c r="F3" s="130" t="s">
        <v>1765</v>
      </c>
      <c r="G3" s="130" t="s">
        <v>19</v>
      </c>
      <c r="H3" s="132">
        <v>2</v>
      </c>
      <c r="I3" s="133">
        <v>4810997.9400000004</v>
      </c>
      <c r="J3" s="133">
        <v>478362.27</v>
      </c>
      <c r="K3" s="130" t="s">
        <v>887</v>
      </c>
      <c r="L3" s="130" t="s">
        <v>887</v>
      </c>
      <c r="M3" s="133"/>
      <c r="U3" s="130">
        <v>0.16</v>
      </c>
      <c r="V3" s="130">
        <v>25.79</v>
      </c>
      <c r="W3" s="130">
        <v>15.06</v>
      </c>
      <c r="Z3" s="130">
        <v>0.84</v>
      </c>
      <c r="AC3" s="130">
        <v>0.01</v>
      </c>
      <c r="AD3" s="134">
        <v>0.77</v>
      </c>
      <c r="AE3" s="130">
        <f>SUM(U3:AD3)</f>
        <v>42.63</v>
      </c>
      <c r="AF3" s="130">
        <f>IF(U3&gt;-1, U3*2, U3)</f>
        <v>0.32</v>
      </c>
      <c r="AG3" s="130">
        <f t="shared" ref="AG3:AG66" si="1">IF(V3&gt;-1, V3*2, V3)</f>
        <v>51.58</v>
      </c>
      <c r="AH3" s="130">
        <f>IF(W3&gt;-1,W3*2,W3)</f>
        <v>30.12</v>
      </c>
      <c r="AI3" s="130">
        <f t="shared" ref="AI3:AI66" si="2">IF(Z3&gt;-1,Z3*2,Z3)</f>
        <v>1.68</v>
      </c>
      <c r="AJ3" s="130">
        <f t="shared" ref="AJ3:AJ66" si="3">IF(AA3&gt;-1,AA3*2,AA3)</f>
        <v>0</v>
      </c>
      <c r="AK3" s="130">
        <f t="shared" ref="AK3:AK66" si="4">IF(AB3&gt;-1,AB3*2,AB3)</f>
        <v>0</v>
      </c>
      <c r="AL3" s="130">
        <f t="shared" ref="AL3:AL6" si="5">IF(AD3&gt;-1, AD3*2, AD3)</f>
        <v>1.54</v>
      </c>
      <c r="AM3" s="130">
        <f t="shared" ref="AM3:AM66" si="6">IF(AC3&gt;-1,AC3*2,AC3)</f>
        <v>0.02</v>
      </c>
      <c r="AN3" s="130">
        <f t="shared" si="0"/>
        <v>0</v>
      </c>
      <c r="AO3" s="130">
        <f t="shared" si="0"/>
        <v>0</v>
      </c>
      <c r="AP3" s="130">
        <f t="shared" ref="AP3:AP66" si="7">AE3*2</f>
        <v>85.26</v>
      </c>
      <c r="AQ3" s="130">
        <v>0</v>
      </c>
      <c r="AR3" s="130">
        <v>0</v>
      </c>
      <c r="AS3" s="130">
        <v>0</v>
      </c>
      <c r="AT3" s="130">
        <f t="shared" ref="AT3:AT66" si="8">SUM(AR3:AS3)</f>
        <v>0</v>
      </c>
      <c r="AU3" s="130" t="s">
        <v>3608</v>
      </c>
    </row>
    <row r="4" spans="1:47" ht="14.4" x14ac:dyDescent="0.3">
      <c r="A4" s="130" t="s">
        <v>652</v>
      </c>
      <c r="B4" s="130" t="s">
        <v>1697</v>
      </c>
      <c r="C4" s="130" t="s">
        <v>1697</v>
      </c>
      <c r="D4" s="130">
        <v>2017</v>
      </c>
      <c r="E4" s="131">
        <v>42929</v>
      </c>
      <c r="F4" s="130" t="s">
        <v>1765</v>
      </c>
      <c r="G4" s="130" t="s">
        <v>19</v>
      </c>
      <c r="H4" s="132">
        <v>3</v>
      </c>
      <c r="I4" s="133">
        <v>4810999.3499999996</v>
      </c>
      <c r="J4" s="133">
        <v>478345.74</v>
      </c>
      <c r="K4" s="130" t="s">
        <v>887</v>
      </c>
      <c r="L4" s="130" t="s">
        <v>887</v>
      </c>
      <c r="M4" s="133"/>
      <c r="N4" s="130" t="s">
        <v>887</v>
      </c>
      <c r="U4" s="130">
        <v>0.05</v>
      </c>
      <c r="V4" s="130">
        <v>19.78</v>
      </c>
      <c r="W4" s="130">
        <v>9.24</v>
      </c>
      <c r="Z4" s="130">
        <v>0.02</v>
      </c>
      <c r="AC4" s="130">
        <v>0.2</v>
      </c>
      <c r="AD4" s="134">
        <v>1.42</v>
      </c>
      <c r="AE4" s="130">
        <f>SUM(U4:AD4)</f>
        <v>30.71</v>
      </c>
      <c r="AF4" s="130">
        <f t="shared" ref="AF4:AF67" si="9">IF(U4&gt;-1, U4*2, U4)</f>
        <v>0.1</v>
      </c>
      <c r="AG4" s="130">
        <f t="shared" si="1"/>
        <v>39.56</v>
      </c>
      <c r="AH4" s="130">
        <f t="shared" ref="AH4:AH67" si="10">IF(W4&gt;-1,W4*2,W4)</f>
        <v>18.48</v>
      </c>
      <c r="AI4" s="130">
        <f t="shared" si="2"/>
        <v>0.04</v>
      </c>
      <c r="AJ4" s="130">
        <f t="shared" si="3"/>
        <v>0</v>
      </c>
      <c r="AK4" s="130">
        <f t="shared" si="4"/>
        <v>0</v>
      </c>
      <c r="AL4" s="130">
        <f t="shared" si="5"/>
        <v>2.84</v>
      </c>
      <c r="AM4" s="130">
        <f t="shared" si="6"/>
        <v>0.4</v>
      </c>
      <c r="AN4" s="130">
        <f t="shared" si="0"/>
        <v>0</v>
      </c>
      <c r="AO4" s="130">
        <f t="shared" si="0"/>
        <v>0</v>
      </c>
      <c r="AP4" s="130">
        <f t="shared" si="7"/>
        <v>61.42</v>
      </c>
      <c r="AQ4" s="130">
        <v>0</v>
      </c>
      <c r="AR4" s="130">
        <v>5</v>
      </c>
      <c r="AS4" s="130">
        <v>0</v>
      </c>
      <c r="AT4" s="130">
        <f t="shared" si="8"/>
        <v>5</v>
      </c>
      <c r="AU4" s="130" t="s">
        <v>3609</v>
      </c>
    </row>
    <row r="5" spans="1:47" ht="14.4" x14ac:dyDescent="0.3">
      <c r="A5" s="130" t="s">
        <v>652</v>
      </c>
      <c r="B5" s="130" t="s">
        <v>1703</v>
      </c>
      <c r="C5" s="130" t="s">
        <v>1703</v>
      </c>
      <c r="D5" s="130">
        <v>2017</v>
      </c>
      <c r="E5" s="131">
        <v>42929</v>
      </c>
      <c r="F5" s="130" t="s">
        <v>1765</v>
      </c>
      <c r="G5" s="130" t="s">
        <v>19</v>
      </c>
      <c r="H5" s="132">
        <v>4</v>
      </c>
      <c r="I5" s="133">
        <v>4811010.03</v>
      </c>
      <c r="J5" s="133">
        <v>478366.88</v>
      </c>
      <c r="K5" s="130" t="s">
        <v>887</v>
      </c>
      <c r="M5" s="133" t="s">
        <v>887</v>
      </c>
      <c r="N5" s="130" t="s">
        <v>887</v>
      </c>
      <c r="Q5" s="130" t="s">
        <v>887</v>
      </c>
      <c r="S5" s="130" t="s">
        <v>887</v>
      </c>
      <c r="U5" s="130">
        <v>0.4</v>
      </c>
      <c r="V5" s="130">
        <v>8.6300000000000008</v>
      </c>
      <c r="W5" s="130">
        <v>10.56</v>
      </c>
      <c r="Z5" s="130">
        <v>11.16</v>
      </c>
      <c r="AC5" s="130">
        <v>7.0000000000000007E-2</v>
      </c>
      <c r="AD5" s="134">
        <v>1.06</v>
      </c>
      <c r="AE5" s="130">
        <f>SUM(U5:AD5)</f>
        <v>31.880000000000003</v>
      </c>
      <c r="AF5" s="130">
        <f t="shared" si="9"/>
        <v>0.8</v>
      </c>
      <c r="AG5" s="130">
        <f t="shared" si="1"/>
        <v>17.260000000000002</v>
      </c>
      <c r="AH5" s="130">
        <f t="shared" si="10"/>
        <v>21.12</v>
      </c>
      <c r="AI5" s="130">
        <f t="shared" si="2"/>
        <v>22.32</v>
      </c>
      <c r="AJ5" s="130">
        <f t="shared" si="3"/>
        <v>0</v>
      </c>
      <c r="AK5" s="130">
        <f t="shared" si="4"/>
        <v>0</v>
      </c>
      <c r="AL5" s="130">
        <f t="shared" si="5"/>
        <v>2.12</v>
      </c>
      <c r="AM5" s="130">
        <f t="shared" si="6"/>
        <v>0.14000000000000001</v>
      </c>
      <c r="AN5" s="130">
        <f t="shared" si="0"/>
        <v>0</v>
      </c>
      <c r="AO5" s="130">
        <f t="shared" si="0"/>
        <v>0</v>
      </c>
      <c r="AP5" s="130">
        <f t="shared" si="7"/>
        <v>63.760000000000005</v>
      </c>
      <c r="AQ5" s="130">
        <v>0</v>
      </c>
      <c r="AR5" s="130">
        <v>0</v>
      </c>
      <c r="AS5" s="130">
        <v>0</v>
      </c>
      <c r="AT5" s="130">
        <f t="shared" si="8"/>
        <v>0</v>
      </c>
      <c r="AU5" s="130" t="s">
        <v>3605</v>
      </c>
    </row>
    <row r="6" spans="1:47" ht="14.4" x14ac:dyDescent="0.3">
      <c r="A6" s="130" t="s">
        <v>652</v>
      </c>
      <c r="B6" s="130" t="s">
        <v>1697</v>
      </c>
      <c r="C6" s="130" t="s">
        <v>1697</v>
      </c>
      <c r="D6" s="130">
        <v>2017</v>
      </c>
      <c r="E6" s="131">
        <v>42929</v>
      </c>
      <c r="F6" s="130" t="s">
        <v>1765</v>
      </c>
      <c r="G6" s="130" t="s">
        <v>19</v>
      </c>
      <c r="H6" s="132">
        <v>5</v>
      </c>
      <c r="I6" s="133">
        <v>4811005.3499999996</v>
      </c>
      <c r="J6" s="133">
        <v>478339.95</v>
      </c>
      <c r="K6" s="130" t="s">
        <v>887</v>
      </c>
      <c r="L6" s="130" t="s">
        <v>887</v>
      </c>
      <c r="M6" s="133"/>
      <c r="N6" s="130" t="s">
        <v>887</v>
      </c>
      <c r="U6" s="130">
        <v>5.71</v>
      </c>
      <c r="V6" s="130">
        <v>28.47</v>
      </c>
      <c r="W6" s="130">
        <v>8.1999999999999993</v>
      </c>
      <c r="Z6" s="130">
        <v>2.69</v>
      </c>
      <c r="AC6" s="130">
        <v>0.13</v>
      </c>
      <c r="AD6" s="134">
        <v>2.78</v>
      </c>
      <c r="AE6" s="130">
        <f>SUM(U6:AD6)</f>
        <v>47.98</v>
      </c>
      <c r="AF6" s="130">
        <f t="shared" si="9"/>
        <v>11.42</v>
      </c>
      <c r="AG6" s="130">
        <f t="shared" si="1"/>
        <v>56.94</v>
      </c>
      <c r="AH6" s="130">
        <f t="shared" si="10"/>
        <v>16.399999999999999</v>
      </c>
      <c r="AI6" s="130">
        <f t="shared" si="2"/>
        <v>5.38</v>
      </c>
      <c r="AJ6" s="130">
        <f t="shared" si="3"/>
        <v>0</v>
      </c>
      <c r="AK6" s="130">
        <f t="shared" si="4"/>
        <v>0</v>
      </c>
      <c r="AL6" s="130">
        <f t="shared" si="5"/>
        <v>5.56</v>
      </c>
      <c r="AM6" s="130">
        <f t="shared" si="6"/>
        <v>0.26</v>
      </c>
      <c r="AN6" s="130">
        <f t="shared" si="0"/>
        <v>0</v>
      </c>
      <c r="AO6" s="130">
        <f t="shared" si="0"/>
        <v>0</v>
      </c>
      <c r="AP6" s="130">
        <f t="shared" si="7"/>
        <v>95.96</v>
      </c>
      <c r="AQ6" s="130">
        <v>0</v>
      </c>
      <c r="AR6" s="130">
        <v>68</v>
      </c>
      <c r="AS6" s="130">
        <v>0</v>
      </c>
      <c r="AT6" s="130">
        <f t="shared" si="8"/>
        <v>68</v>
      </c>
      <c r="AU6" s="130" t="s">
        <v>3606</v>
      </c>
    </row>
    <row r="7" spans="1:47" ht="14.4" x14ac:dyDescent="0.3">
      <c r="A7" s="130" t="s">
        <v>652</v>
      </c>
      <c r="B7" s="130" t="s">
        <v>1703</v>
      </c>
      <c r="C7" s="130" t="s">
        <v>1703</v>
      </c>
      <c r="D7" s="130">
        <v>2017</v>
      </c>
      <c r="E7" s="131">
        <v>42929</v>
      </c>
      <c r="F7" s="130" t="s">
        <v>1765</v>
      </c>
      <c r="G7" s="130" t="s">
        <v>19</v>
      </c>
      <c r="H7" s="132">
        <v>6</v>
      </c>
      <c r="I7" s="133">
        <v>4811012.8899999997</v>
      </c>
      <c r="J7" s="133">
        <v>478358.26</v>
      </c>
      <c r="K7" s="130" t="s">
        <v>887</v>
      </c>
      <c r="M7" s="133" t="s">
        <v>887</v>
      </c>
      <c r="N7" s="130" t="s">
        <v>887</v>
      </c>
      <c r="Q7" s="130" t="s">
        <v>887</v>
      </c>
      <c r="U7" s="130">
        <v>0.01</v>
      </c>
      <c r="V7" s="130">
        <v>10.24</v>
      </c>
      <c r="W7" s="130">
        <v>12.23</v>
      </c>
      <c r="Z7" s="130">
        <v>3.39</v>
      </c>
      <c r="AC7" s="130">
        <v>0.08</v>
      </c>
      <c r="AD7" s="134">
        <v>0.17</v>
      </c>
      <c r="AE7" s="130">
        <f>SUM(U7:AD7)</f>
        <v>26.12</v>
      </c>
      <c r="AF7" s="130">
        <f t="shared" si="9"/>
        <v>0.02</v>
      </c>
      <c r="AG7" s="130">
        <f t="shared" si="1"/>
        <v>20.48</v>
      </c>
      <c r="AH7" s="130">
        <f t="shared" si="10"/>
        <v>24.46</v>
      </c>
      <c r="AI7" s="130">
        <f t="shared" si="2"/>
        <v>6.78</v>
      </c>
      <c r="AJ7" s="130">
        <f t="shared" si="3"/>
        <v>0</v>
      </c>
      <c r="AK7" s="130">
        <f t="shared" si="4"/>
        <v>0</v>
      </c>
      <c r="AL7" s="130">
        <f>IF(AD7&gt;-1, AD7*2, AD7)</f>
        <v>0.34</v>
      </c>
      <c r="AM7" s="130">
        <f t="shared" si="6"/>
        <v>0.16</v>
      </c>
      <c r="AN7" s="130">
        <f t="shared" si="0"/>
        <v>0</v>
      </c>
      <c r="AO7" s="130">
        <f t="shared" si="0"/>
        <v>0</v>
      </c>
      <c r="AP7" s="130">
        <f t="shared" si="7"/>
        <v>52.24</v>
      </c>
      <c r="AQ7" s="130">
        <v>0</v>
      </c>
      <c r="AR7" s="130">
        <v>0</v>
      </c>
      <c r="AS7" s="130">
        <v>0</v>
      </c>
      <c r="AT7" s="130">
        <f t="shared" si="8"/>
        <v>0</v>
      </c>
      <c r="AU7" s="130" t="s">
        <v>3607</v>
      </c>
    </row>
    <row r="8" spans="1:47" ht="14.4" x14ac:dyDescent="0.3">
      <c r="A8" s="130" t="s">
        <v>652</v>
      </c>
      <c r="B8" s="130" t="s">
        <v>1697</v>
      </c>
      <c r="C8" s="130" t="s">
        <v>1697</v>
      </c>
      <c r="D8" s="130">
        <v>2017</v>
      </c>
      <c r="E8" s="131">
        <v>42929</v>
      </c>
      <c r="F8" s="130" t="s">
        <v>1765</v>
      </c>
      <c r="G8" s="130" t="s">
        <v>19</v>
      </c>
      <c r="H8" s="132">
        <v>7</v>
      </c>
      <c r="I8" s="133">
        <v>4811011.5199999996</v>
      </c>
      <c r="J8" s="133">
        <v>478338.27</v>
      </c>
      <c r="K8" s="130" t="s">
        <v>887</v>
      </c>
      <c r="L8" s="130" t="s">
        <v>887</v>
      </c>
      <c r="M8" s="133"/>
      <c r="N8" s="130" t="s">
        <v>887</v>
      </c>
      <c r="U8" s="130">
        <v>1.24</v>
      </c>
      <c r="V8" s="130">
        <v>20.82</v>
      </c>
      <c r="W8" s="130">
        <v>6.98</v>
      </c>
      <c r="Z8" s="130">
        <v>1.1299999999999999</v>
      </c>
      <c r="AC8" s="130">
        <v>2.31</v>
      </c>
      <c r="AD8" s="134">
        <v>-1</v>
      </c>
      <c r="AE8" s="130">
        <f>SUM(U8:AC8)</f>
        <v>32.479999999999997</v>
      </c>
      <c r="AF8" s="130">
        <f t="shared" si="9"/>
        <v>2.48</v>
      </c>
      <c r="AG8" s="130">
        <f t="shared" si="1"/>
        <v>41.64</v>
      </c>
      <c r="AH8" s="130">
        <f t="shared" si="10"/>
        <v>13.96</v>
      </c>
      <c r="AI8" s="130">
        <f t="shared" si="2"/>
        <v>2.2599999999999998</v>
      </c>
      <c r="AJ8" s="130">
        <f t="shared" si="3"/>
        <v>0</v>
      </c>
      <c r="AK8" s="130">
        <f t="shared" si="4"/>
        <v>0</v>
      </c>
      <c r="AL8" s="130">
        <f>IF(AD8&gt;-1, AD8*2, AD8)</f>
        <v>-1</v>
      </c>
      <c r="AM8" s="130">
        <f t="shared" si="6"/>
        <v>4.62</v>
      </c>
      <c r="AN8" s="130">
        <f t="shared" si="0"/>
        <v>0</v>
      </c>
      <c r="AO8" s="130">
        <f t="shared" si="0"/>
        <v>0</v>
      </c>
      <c r="AP8" s="130">
        <f t="shared" si="7"/>
        <v>64.959999999999994</v>
      </c>
      <c r="AQ8" s="130">
        <v>0</v>
      </c>
      <c r="AR8" s="130">
        <v>11</v>
      </c>
      <c r="AS8" s="130">
        <v>0</v>
      </c>
      <c r="AT8" s="130">
        <f t="shared" si="8"/>
        <v>11</v>
      </c>
      <c r="AU8" s="130" t="s">
        <v>3602</v>
      </c>
    </row>
    <row r="9" spans="1:47" ht="14.4" x14ac:dyDescent="0.3">
      <c r="A9" s="130" t="s">
        <v>652</v>
      </c>
      <c r="B9" s="130" t="s">
        <v>1703</v>
      </c>
      <c r="C9" s="130" t="s">
        <v>1703</v>
      </c>
      <c r="D9" s="130">
        <v>2017</v>
      </c>
      <c r="E9" s="131">
        <v>42929</v>
      </c>
      <c r="F9" s="130" t="s">
        <v>1765</v>
      </c>
      <c r="G9" s="130" t="s">
        <v>19</v>
      </c>
      <c r="H9" s="132">
        <v>8</v>
      </c>
      <c r="I9" s="133">
        <v>4811017.92</v>
      </c>
      <c r="J9" s="133">
        <v>478352.51</v>
      </c>
      <c r="K9" s="130" t="s">
        <v>887</v>
      </c>
      <c r="M9" s="133" t="s">
        <v>887</v>
      </c>
      <c r="Q9" s="130" t="s">
        <v>887</v>
      </c>
      <c r="S9" s="130" t="s">
        <v>887</v>
      </c>
      <c r="U9" s="130">
        <v>0.01</v>
      </c>
      <c r="V9" s="130">
        <v>3.65</v>
      </c>
      <c r="W9" s="130">
        <v>17.420000000000002</v>
      </c>
      <c r="Z9" s="130">
        <v>0.53</v>
      </c>
      <c r="AC9" s="130">
        <v>0</v>
      </c>
      <c r="AD9" s="134">
        <v>-1</v>
      </c>
      <c r="AE9" s="130">
        <f t="shared" ref="AE9:AE25" si="11">SUM(U9:AC9)</f>
        <v>21.610000000000003</v>
      </c>
      <c r="AF9" s="130">
        <f t="shared" si="9"/>
        <v>0.02</v>
      </c>
      <c r="AG9" s="130">
        <f t="shared" si="1"/>
        <v>7.3</v>
      </c>
      <c r="AH9" s="130">
        <f t="shared" si="10"/>
        <v>34.840000000000003</v>
      </c>
      <c r="AI9" s="130">
        <f t="shared" si="2"/>
        <v>1.06</v>
      </c>
      <c r="AJ9" s="130">
        <f t="shared" si="3"/>
        <v>0</v>
      </c>
      <c r="AK9" s="130">
        <f t="shared" si="4"/>
        <v>0</v>
      </c>
      <c r="AL9" s="130">
        <f t="shared" ref="AL9:AL25" si="12">IF(AD9&gt;-1, AD9*2, AD9)</f>
        <v>-1</v>
      </c>
      <c r="AM9" s="130">
        <f t="shared" si="6"/>
        <v>0</v>
      </c>
      <c r="AN9" s="130">
        <f t="shared" si="0"/>
        <v>0</v>
      </c>
      <c r="AO9" s="130">
        <f t="shared" si="0"/>
        <v>0</v>
      </c>
      <c r="AP9" s="130">
        <f t="shared" si="7"/>
        <v>43.220000000000006</v>
      </c>
      <c r="AQ9" s="130">
        <v>0</v>
      </c>
      <c r="AR9" s="130">
        <v>0</v>
      </c>
      <c r="AS9" s="130">
        <v>0</v>
      </c>
      <c r="AT9" s="130">
        <f t="shared" si="8"/>
        <v>0</v>
      </c>
      <c r="AU9" s="130" t="s">
        <v>3602</v>
      </c>
    </row>
    <row r="10" spans="1:47" ht="14.4" x14ac:dyDescent="0.3">
      <c r="A10" s="130" t="s">
        <v>652</v>
      </c>
      <c r="B10" s="130" t="s">
        <v>1697</v>
      </c>
      <c r="C10" s="130" t="s">
        <v>1697</v>
      </c>
      <c r="D10" s="130">
        <v>2017</v>
      </c>
      <c r="E10" s="131">
        <v>42929</v>
      </c>
      <c r="F10" s="130" t="s">
        <v>1765</v>
      </c>
      <c r="G10" s="130" t="s">
        <v>19</v>
      </c>
      <c r="H10" s="132">
        <v>9</v>
      </c>
      <c r="I10" s="133">
        <v>4811015.51</v>
      </c>
      <c r="J10" s="133">
        <v>478329.18</v>
      </c>
      <c r="K10" s="130" t="s">
        <v>887</v>
      </c>
      <c r="L10" s="130" t="s">
        <v>887</v>
      </c>
      <c r="M10" s="133"/>
      <c r="N10" s="130" t="s">
        <v>887</v>
      </c>
      <c r="U10" s="130">
        <v>1.2</v>
      </c>
      <c r="V10" s="130">
        <v>22.5</v>
      </c>
      <c r="W10" s="130">
        <v>11.16</v>
      </c>
      <c r="Z10" s="130">
        <v>0.53</v>
      </c>
      <c r="AC10" s="130">
        <v>3.2</v>
      </c>
      <c r="AD10" s="134">
        <v>-1</v>
      </c>
      <c r="AE10" s="130">
        <f t="shared" si="11"/>
        <v>38.590000000000003</v>
      </c>
      <c r="AF10" s="130">
        <f t="shared" si="9"/>
        <v>2.4</v>
      </c>
      <c r="AG10" s="130">
        <f t="shared" si="1"/>
        <v>45</v>
      </c>
      <c r="AH10" s="130">
        <f t="shared" si="10"/>
        <v>22.32</v>
      </c>
      <c r="AI10" s="130">
        <f t="shared" si="2"/>
        <v>1.06</v>
      </c>
      <c r="AJ10" s="130">
        <f t="shared" si="3"/>
        <v>0</v>
      </c>
      <c r="AK10" s="130">
        <f t="shared" si="4"/>
        <v>0</v>
      </c>
      <c r="AL10" s="130">
        <f t="shared" si="12"/>
        <v>-1</v>
      </c>
      <c r="AM10" s="130">
        <f t="shared" si="6"/>
        <v>6.4</v>
      </c>
      <c r="AN10" s="130">
        <f t="shared" si="0"/>
        <v>0</v>
      </c>
      <c r="AO10" s="130">
        <f t="shared" si="0"/>
        <v>0</v>
      </c>
      <c r="AP10" s="130">
        <f t="shared" si="7"/>
        <v>77.180000000000007</v>
      </c>
      <c r="AQ10" s="130">
        <v>0</v>
      </c>
      <c r="AR10" s="130">
        <v>12</v>
      </c>
      <c r="AS10" s="130">
        <v>0</v>
      </c>
      <c r="AT10" s="130">
        <f t="shared" si="8"/>
        <v>12</v>
      </c>
      <c r="AU10" s="130" t="s">
        <v>3602</v>
      </c>
    </row>
    <row r="11" spans="1:47" ht="14.4" x14ac:dyDescent="0.3">
      <c r="A11" s="130" t="s">
        <v>652</v>
      </c>
      <c r="B11" s="130" t="s">
        <v>1703</v>
      </c>
      <c r="C11" s="130" t="s">
        <v>1703</v>
      </c>
      <c r="D11" s="130">
        <v>2017</v>
      </c>
      <c r="E11" s="131">
        <v>42929</v>
      </c>
      <c r="F11" s="130" t="s">
        <v>1765</v>
      </c>
      <c r="G11" s="130" t="s">
        <v>19</v>
      </c>
      <c r="H11" s="132">
        <v>10</v>
      </c>
      <c r="I11" s="133">
        <v>4811026.05</v>
      </c>
      <c r="J11" s="133">
        <v>478355.04</v>
      </c>
      <c r="K11" s="130" t="s">
        <v>887</v>
      </c>
      <c r="M11" s="133" t="s">
        <v>887</v>
      </c>
      <c r="N11" s="130" t="s">
        <v>887</v>
      </c>
      <c r="Q11" s="130" t="s">
        <v>887</v>
      </c>
      <c r="S11" s="130" t="s">
        <v>887</v>
      </c>
      <c r="U11" s="130">
        <v>1.18</v>
      </c>
      <c r="V11" s="130">
        <v>19.63</v>
      </c>
      <c r="W11" s="130">
        <v>21.65</v>
      </c>
      <c r="Z11" s="130">
        <v>5.8</v>
      </c>
      <c r="AC11" s="130">
        <v>0.4</v>
      </c>
      <c r="AD11" s="134">
        <v>-1</v>
      </c>
      <c r="AE11" s="130">
        <f t="shared" si="11"/>
        <v>48.659999999999989</v>
      </c>
      <c r="AF11" s="130">
        <f t="shared" si="9"/>
        <v>2.36</v>
      </c>
      <c r="AG11" s="130">
        <f t="shared" si="1"/>
        <v>39.26</v>
      </c>
      <c r="AH11" s="130">
        <f t="shared" si="10"/>
        <v>43.3</v>
      </c>
      <c r="AI11" s="130">
        <f t="shared" si="2"/>
        <v>11.6</v>
      </c>
      <c r="AJ11" s="130">
        <f t="shared" si="3"/>
        <v>0</v>
      </c>
      <c r="AK11" s="130">
        <f t="shared" si="4"/>
        <v>0</v>
      </c>
      <c r="AL11" s="130">
        <f t="shared" si="12"/>
        <v>-1</v>
      </c>
      <c r="AM11" s="130">
        <f t="shared" si="6"/>
        <v>0.8</v>
      </c>
      <c r="AN11" s="130">
        <f t="shared" si="0"/>
        <v>0</v>
      </c>
      <c r="AO11" s="130">
        <f t="shared" si="0"/>
        <v>0</v>
      </c>
      <c r="AP11" s="130">
        <f t="shared" si="7"/>
        <v>97.319999999999979</v>
      </c>
      <c r="AQ11" s="130">
        <v>0</v>
      </c>
      <c r="AR11" s="130">
        <v>0</v>
      </c>
      <c r="AS11" s="130">
        <v>0</v>
      </c>
      <c r="AT11" s="130">
        <f t="shared" si="8"/>
        <v>0</v>
      </c>
      <c r="AU11" s="130" t="s">
        <v>3602</v>
      </c>
    </row>
    <row r="12" spans="1:47" ht="14.4" x14ac:dyDescent="0.3">
      <c r="A12" s="130" t="s">
        <v>652</v>
      </c>
      <c r="B12" s="130" t="s">
        <v>1697</v>
      </c>
      <c r="C12" s="130" t="s">
        <v>1697</v>
      </c>
      <c r="D12" s="130">
        <v>2017</v>
      </c>
      <c r="E12" s="131">
        <v>42929</v>
      </c>
      <c r="F12" s="130" t="s">
        <v>1765</v>
      </c>
      <c r="G12" s="130" t="s">
        <v>19</v>
      </c>
      <c r="H12" s="132">
        <v>11</v>
      </c>
      <c r="I12" s="133">
        <v>4811027.91</v>
      </c>
      <c r="J12" s="133">
        <v>478342.6</v>
      </c>
      <c r="K12" s="130" t="s">
        <v>887</v>
      </c>
      <c r="L12" s="130" t="s">
        <v>887</v>
      </c>
      <c r="M12" s="133"/>
      <c r="N12" s="130" t="s">
        <v>887</v>
      </c>
      <c r="U12" s="130">
        <v>0.24</v>
      </c>
      <c r="V12" s="130">
        <v>14.07</v>
      </c>
      <c r="W12" s="130">
        <v>5.29</v>
      </c>
      <c r="Z12" s="130">
        <v>1.1100000000000001</v>
      </c>
      <c r="AC12" s="130">
        <v>0.31</v>
      </c>
      <c r="AD12" s="134">
        <v>-1</v>
      </c>
      <c r="AE12" s="130">
        <f t="shared" si="11"/>
        <v>21.02</v>
      </c>
      <c r="AF12" s="130">
        <f t="shared" si="9"/>
        <v>0.48</v>
      </c>
      <c r="AG12" s="130">
        <f t="shared" si="1"/>
        <v>28.14</v>
      </c>
      <c r="AH12" s="130">
        <f t="shared" si="10"/>
        <v>10.58</v>
      </c>
      <c r="AI12" s="130">
        <f t="shared" si="2"/>
        <v>2.2200000000000002</v>
      </c>
      <c r="AJ12" s="130">
        <f t="shared" si="3"/>
        <v>0</v>
      </c>
      <c r="AK12" s="130">
        <f t="shared" si="4"/>
        <v>0</v>
      </c>
      <c r="AL12" s="130">
        <f t="shared" si="12"/>
        <v>-1</v>
      </c>
      <c r="AM12" s="130">
        <f t="shared" si="6"/>
        <v>0.62</v>
      </c>
      <c r="AN12" s="130">
        <f t="shared" si="0"/>
        <v>0</v>
      </c>
      <c r="AO12" s="130">
        <f t="shared" si="0"/>
        <v>0</v>
      </c>
      <c r="AP12" s="130">
        <f t="shared" si="7"/>
        <v>42.04</v>
      </c>
      <c r="AQ12" s="130">
        <v>0</v>
      </c>
      <c r="AR12" s="130">
        <v>8</v>
      </c>
      <c r="AS12" s="130">
        <v>0</v>
      </c>
      <c r="AT12" s="130">
        <f t="shared" si="8"/>
        <v>8</v>
      </c>
      <c r="AU12" s="130" t="s">
        <v>3602</v>
      </c>
    </row>
    <row r="13" spans="1:47" ht="14.4" x14ac:dyDescent="0.3">
      <c r="A13" s="130" t="s">
        <v>652</v>
      </c>
      <c r="B13" s="130" t="s">
        <v>1703</v>
      </c>
      <c r="C13" s="130" t="s">
        <v>1703</v>
      </c>
      <c r="D13" s="130">
        <v>2017</v>
      </c>
      <c r="E13" s="131">
        <v>42929</v>
      </c>
      <c r="F13" s="130" t="s">
        <v>1765</v>
      </c>
      <c r="G13" s="130" t="s">
        <v>19</v>
      </c>
      <c r="H13" s="132">
        <v>12</v>
      </c>
      <c r="I13" s="133">
        <v>4811037.5199999996</v>
      </c>
      <c r="J13" s="133">
        <v>478357.65</v>
      </c>
      <c r="K13" s="130" t="s">
        <v>887</v>
      </c>
      <c r="M13" s="133" t="s">
        <v>887</v>
      </c>
      <c r="N13" s="130" t="s">
        <v>887</v>
      </c>
      <c r="Q13" s="130" t="s">
        <v>887</v>
      </c>
      <c r="S13" s="130" t="s">
        <v>887</v>
      </c>
      <c r="U13" s="130">
        <v>1.73</v>
      </c>
      <c r="V13" s="130">
        <v>13.04</v>
      </c>
      <c r="W13" s="130">
        <v>15.75</v>
      </c>
      <c r="Z13" s="130">
        <v>0.71</v>
      </c>
      <c r="AC13" s="130">
        <v>9.39</v>
      </c>
      <c r="AD13" s="134">
        <v>-1</v>
      </c>
      <c r="AE13" s="130">
        <f t="shared" si="11"/>
        <v>40.620000000000005</v>
      </c>
      <c r="AF13" s="130">
        <f t="shared" si="9"/>
        <v>3.46</v>
      </c>
      <c r="AG13" s="130">
        <f t="shared" si="1"/>
        <v>26.08</v>
      </c>
      <c r="AH13" s="130">
        <f t="shared" si="10"/>
        <v>31.5</v>
      </c>
      <c r="AI13" s="130">
        <f t="shared" si="2"/>
        <v>1.42</v>
      </c>
      <c r="AJ13" s="130">
        <f t="shared" si="3"/>
        <v>0</v>
      </c>
      <c r="AK13" s="130">
        <f t="shared" si="4"/>
        <v>0</v>
      </c>
      <c r="AL13" s="130">
        <f t="shared" si="12"/>
        <v>-1</v>
      </c>
      <c r="AM13" s="130">
        <f t="shared" si="6"/>
        <v>18.78</v>
      </c>
      <c r="AN13" s="130">
        <f t="shared" si="0"/>
        <v>0</v>
      </c>
      <c r="AO13" s="130">
        <f t="shared" si="0"/>
        <v>0</v>
      </c>
      <c r="AP13" s="130">
        <f t="shared" si="7"/>
        <v>81.240000000000009</v>
      </c>
      <c r="AQ13" s="130">
        <v>0</v>
      </c>
      <c r="AR13" s="130">
        <v>0</v>
      </c>
      <c r="AS13" s="130">
        <v>0</v>
      </c>
      <c r="AT13" s="130">
        <f t="shared" si="8"/>
        <v>0</v>
      </c>
      <c r="AU13" s="130" t="s">
        <v>3602</v>
      </c>
    </row>
    <row r="14" spans="1:47" ht="14.4" x14ac:dyDescent="0.3">
      <c r="A14" s="130" t="s">
        <v>652</v>
      </c>
      <c r="B14" s="130" t="s">
        <v>1766</v>
      </c>
      <c r="C14" s="130" t="s">
        <v>1766</v>
      </c>
      <c r="D14" s="130">
        <v>2017</v>
      </c>
      <c r="E14" s="131">
        <v>42927</v>
      </c>
      <c r="F14" s="130" t="s">
        <v>1765</v>
      </c>
      <c r="G14" s="130" t="s">
        <v>137</v>
      </c>
      <c r="H14" s="132">
        <v>1</v>
      </c>
      <c r="I14" s="133">
        <v>4811282.3</v>
      </c>
      <c r="J14" s="133">
        <v>478620.94</v>
      </c>
      <c r="K14" s="130" t="s">
        <v>887</v>
      </c>
      <c r="M14" s="133" t="s">
        <v>887</v>
      </c>
      <c r="Q14" s="130" t="s">
        <v>887</v>
      </c>
      <c r="S14" s="130" t="s">
        <v>887</v>
      </c>
      <c r="U14" s="130">
        <v>4.51</v>
      </c>
      <c r="V14" s="130">
        <v>21.5</v>
      </c>
      <c r="W14" s="130">
        <v>7.3</v>
      </c>
      <c r="Z14" s="130">
        <v>1.88</v>
      </c>
      <c r="AC14" s="130">
        <v>0.01</v>
      </c>
      <c r="AD14" s="134">
        <v>-1</v>
      </c>
      <c r="AE14" s="130">
        <f t="shared" si="11"/>
        <v>35.199999999999996</v>
      </c>
      <c r="AF14" s="130">
        <f t="shared" si="9"/>
        <v>9.02</v>
      </c>
      <c r="AG14" s="130">
        <f t="shared" si="1"/>
        <v>43</v>
      </c>
      <c r="AH14" s="130">
        <f t="shared" si="10"/>
        <v>14.6</v>
      </c>
      <c r="AI14" s="130">
        <f t="shared" si="2"/>
        <v>3.76</v>
      </c>
      <c r="AJ14" s="130">
        <f t="shared" si="3"/>
        <v>0</v>
      </c>
      <c r="AK14" s="130">
        <f t="shared" si="4"/>
        <v>0</v>
      </c>
      <c r="AL14" s="130">
        <f t="shared" si="12"/>
        <v>-1</v>
      </c>
      <c r="AM14" s="130">
        <f t="shared" si="6"/>
        <v>0.02</v>
      </c>
      <c r="AN14" s="130">
        <f t="shared" si="0"/>
        <v>0</v>
      </c>
      <c r="AO14" s="130">
        <f t="shared" si="0"/>
        <v>0</v>
      </c>
      <c r="AP14" s="130">
        <f t="shared" si="7"/>
        <v>70.399999999999991</v>
      </c>
      <c r="AQ14" s="130">
        <v>0</v>
      </c>
      <c r="AR14" s="130">
        <v>26</v>
      </c>
      <c r="AS14" s="130">
        <v>0</v>
      </c>
      <c r="AT14" s="130">
        <f t="shared" si="8"/>
        <v>26</v>
      </c>
      <c r="AU14" s="130" t="s">
        <v>3602</v>
      </c>
    </row>
    <row r="15" spans="1:47" ht="14.4" x14ac:dyDescent="0.3">
      <c r="A15" s="130" t="s">
        <v>652</v>
      </c>
      <c r="B15" s="130" t="s">
        <v>1766</v>
      </c>
      <c r="C15" s="130" t="s">
        <v>1766</v>
      </c>
      <c r="D15" s="130">
        <v>2017</v>
      </c>
      <c r="E15" s="131">
        <v>42927</v>
      </c>
      <c r="F15" s="130" t="s">
        <v>1765</v>
      </c>
      <c r="G15" s="130" t="s">
        <v>137</v>
      </c>
      <c r="H15" s="132">
        <v>2</v>
      </c>
      <c r="I15" s="133">
        <v>4811253.6399999997</v>
      </c>
      <c r="J15" s="133">
        <v>478614.2</v>
      </c>
      <c r="K15" s="130" t="s">
        <v>887</v>
      </c>
      <c r="M15" s="133" t="s">
        <v>887</v>
      </c>
      <c r="N15" s="130" t="s">
        <v>887</v>
      </c>
      <c r="Q15" s="130" t="s">
        <v>887</v>
      </c>
      <c r="S15" s="130" t="s">
        <v>887</v>
      </c>
      <c r="U15" s="130">
        <v>3.17</v>
      </c>
      <c r="V15" s="130">
        <v>23.6</v>
      </c>
      <c r="W15" s="130">
        <v>11.83</v>
      </c>
      <c r="Z15" s="130">
        <v>0.23</v>
      </c>
      <c r="AC15" s="130">
        <v>0.02</v>
      </c>
      <c r="AD15" s="134">
        <v>-1</v>
      </c>
      <c r="AE15" s="130">
        <f t="shared" si="11"/>
        <v>38.85</v>
      </c>
      <c r="AF15" s="130">
        <f t="shared" si="9"/>
        <v>6.34</v>
      </c>
      <c r="AG15" s="130">
        <f t="shared" si="1"/>
        <v>47.2</v>
      </c>
      <c r="AH15" s="130">
        <f t="shared" si="10"/>
        <v>23.66</v>
      </c>
      <c r="AI15" s="130">
        <f t="shared" si="2"/>
        <v>0.46</v>
      </c>
      <c r="AJ15" s="130">
        <f t="shared" si="3"/>
        <v>0</v>
      </c>
      <c r="AK15" s="130">
        <f t="shared" si="4"/>
        <v>0</v>
      </c>
      <c r="AL15" s="130">
        <f t="shared" si="12"/>
        <v>-1</v>
      </c>
      <c r="AM15" s="130">
        <f t="shared" si="6"/>
        <v>0.04</v>
      </c>
      <c r="AN15" s="130">
        <f t="shared" si="0"/>
        <v>0</v>
      </c>
      <c r="AO15" s="130">
        <f t="shared" si="0"/>
        <v>0</v>
      </c>
      <c r="AP15" s="130">
        <f t="shared" si="7"/>
        <v>77.7</v>
      </c>
      <c r="AQ15" s="130">
        <v>0</v>
      </c>
      <c r="AR15" s="130">
        <v>0</v>
      </c>
      <c r="AS15" s="130">
        <v>0</v>
      </c>
      <c r="AT15" s="130">
        <f t="shared" si="8"/>
        <v>0</v>
      </c>
      <c r="AU15" s="130" t="s">
        <v>3602</v>
      </c>
    </row>
    <row r="16" spans="1:47" ht="14.4" x14ac:dyDescent="0.3">
      <c r="A16" s="130" t="s">
        <v>652</v>
      </c>
      <c r="B16" s="130" t="s">
        <v>1766</v>
      </c>
      <c r="C16" s="130" t="s">
        <v>1766</v>
      </c>
      <c r="D16" s="130">
        <v>2017</v>
      </c>
      <c r="E16" s="131">
        <v>42927</v>
      </c>
      <c r="F16" s="130" t="s">
        <v>1765</v>
      </c>
      <c r="G16" s="130" t="s">
        <v>137</v>
      </c>
      <c r="H16" s="132">
        <v>3</v>
      </c>
      <c r="I16" s="133">
        <v>4811245.1399999997</v>
      </c>
      <c r="J16" s="133">
        <v>478611.72</v>
      </c>
      <c r="K16" s="130" t="s">
        <v>887</v>
      </c>
      <c r="M16" s="133" t="s">
        <v>887</v>
      </c>
      <c r="N16" s="130" t="s">
        <v>887</v>
      </c>
      <c r="Q16" s="130" t="s">
        <v>887</v>
      </c>
      <c r="S16" s="130" t="s">
        <v>887</v>
      </c>
      <c r="U16" s="130">
        <v>0.18</v>
      </c>
      <c r="V16" s="130">
        <v>13.8</v>
      </c>
      <c r="W16" s="130">
        <v>11.21</v>
      </c>
      <c r="Z16" s="130">
        <v>0.21</v>
      </c>
      <c r="AC16" s="130">
        <v>7.3000000000000001E-3</v>
      </c>
      <c r="AD16" s="134">
        <v>-1</v>
      </c>
      <c r="AE16" s="130">
        <f t="shared" si="11"/>
        <v>25.407300000000003</v>
      </c>
      <c r="AF16" s="130">
        <f t="shared" si="9"/>
        <v>0.36</v>
      </c>
      <c r="AG16" s="130">
        <f t="shared" si="1"/>
        <v>27.6</v>
      </c>
      <c r="AH16" s="130">
        <f t="shared" si="10"/>
        <v>22.42</v>
      </c>
      <c r="AI16" s="130">
        <f t="shared" si="2"/>
        <v>0.42</v>
      </c>
      <c r="AJ16" s="130">
        <f t="shared" si="3"/>
        <v>0</v>
      </c>
      <c r="AK16" s="130">
        <f t="shared" si="4"/>
        <v>0</v>
      </c>
      <c r="AL16" s="130">
        <f t="shared" si="12"/>
        <v>-1</v>
      </c>
      <c r="AM16" s="130">
        <f t="shared" si="6"/>
        <v>1.46E-2</v>
      </c>
      <c r="AN16" s="130">
        <f t="shared" si="0"/>
        <v>0</v>
      </c>
      <c r="AO16" s="130">
        <f t="shared" si="0"/>
        <v>0</v>
      </c>
      <c r="AP16" s="130">
        <f t="shared" si="7"/>
        <v>50.814600000000006</v>
      </c>
      <c r="AQ16" s="130">
        <v>0</v>
      </c>
      <c r="AR16" s="130">
        <v>0</v>
      </c>
      <c r="AS16" s="130">
        <v>0</v>
      </c>
      <c r="AT16" s="130">
        <f t="shared" si="8"/>
        <v>0</v>
      </c>
      <c r="AU16" s="130" t="s">
        <v>3602</v>
      </c>
    </row>
    <row r="17" spans="1:47" ht="14.4" x14ac:dyDescent="0.3">
      <c r="A17" s="130" t="s">
        <v>652</v>
      </c>
      <c r="B17" s="130" t="s">
        <v>1766</v>
      </c>
      <c r="C17" s="130" t="s">
        <v>1766</v>
      </c>
      <c r="D17" s="130">
        <v>2017</v>
      </c>
      <c r="E17" s="131">
        <v>42927</v>
      </c>
      <c r="F17" s="130" t="s">
        <v>1765</v>
      </c>
      <c r="G17" s="130" t="s">
        <v>137</v>
      </c>
      <c r="H17" s="132">
        <v>4</v>
      </c>
      <c r="I17" s="133">
        <v>4811254.47</v>
      </c>
      <c r="J17" s="133">
        <v>478607.31</v>
      </c>
      <c r="K17" s="130" t="s">
        <v>887</v>
      </c>
      <c r="M17" s="133" t="s">
        <v>887</v>
      </c>
      <c r="Q17" s="130" t="s">
        <v>887</v>
      </c>
      <c r="S17" s="130" t="s">
        <v>887</v>
      </c>
      <c r="U17" s="130">
        <v>6.07</v>
      </c>
      <c r="V17" s="130">
        <v>22.24</v>
      </c>
      <c r="W17" s="130">
        <v>3.33</v>
      </c>
      <c r="Z17" s="130">
        <v>0.03</v>
      </c>
      <c r="AC17" s="130">
        <v>0</v>
      </c>
      <c r="AD17" s="134">
        <v>-1</v>
      </c>
      <c r="AE17" s="130">
        <f t="shared" si="11"/>
        <v>31.67</v>
      </c>
      <c r="AF17" s="130">
        <f t="shared" si="9"/>
        <v>12.14</v>
      </c>
      <c r="AG17" s="130">
        <f t="shared" si="1"/>
        <v>44.48</v>
      </c>
      <c r="AH17" s="130">
        <f t="shared" si="10"/>
        <v>6.66</v>
      </c>
      <c r="AI17" s="130">
        <f t="shared" si="2"/>
        <v>0.06</v>
      </c>
      <c r="AJ17" s="130">
        <f t="shared" si="3"/>
        <v>0</v>
      </c>
      <c r="AK17" s="130">
        <f t="shared" si="4"/>
        <v>0</v>
      </c>
      <c r="AL17" s="130">
        <f t="shared" si="12"/>
        <v>-1</v>
      </c>
      <c r="AM17" s="130">
        <f t="shared" si="6"/>
        <v>0</v>
      </c>
      <c r="AN17" s="130">
        <f t="shared" si="0"/>
        <v>0</v>
      </c>
      <c r="AO17" s="130">
        <f t="shared" si="0"/>
        <v>0</v>
      </c>
      <c r="AP17" s="130">
        <f t="shared" si="7"/>
        <v>63.34</v>
      </c>
      <c r="AQ17" s="130">
        <v>23</v>
      </c>
      <c r="AR17" s="130">
        <v>50</v>
      </c>
      <c r="AS17" s="130">
        <v>0</v>
      </c>
      <c r="AT17" s="130">
        <f t="shared" si="8"/>
        <v>50</v>
      </c>
      <c r="AU17" s="130" t="s">
        <v>3602</v>
      </c>
    </row>
    <row r="18" spans="1:47" ht="14.4" x14ac:dyDescent="0.3">
      <c r="A18" s="130" t="s">
        <v>652</v>
      </c>
      <c r="B18" s="130" t="s">
        <v>1766</v>
      </c>
      <c r="C18" s="130" t="s">
        <v>1766</v>
      </c>
      <c r="D18" s="130">
        <v>2017</v>
      </c>
      <c r="E18" s="131">
        <v>42927</v>
      </c>
      <c r="F18" s="130" t="s">
        <v>1765</v>
      </c>
      <c r="G18" s="130" t="s">
        <v>137</v>
      </c>
      <c r="H18" s="132">
        <v>5</v>
      </c>
      <c r="I18" s="133">
        <v>4811278.5599999996</v>
      </c>
      <c r="J18" s="133">
        <v>478611.64</v>
      </c>
      <c r="K18" s="130" t="s">
        <v>887</v>
      </c>
      <c r="M18" s="133" t="s">
        <v>887</v>
      </c>
      <c r="Q18" s="130" t="s">
        <v>887</v>
      </c>
      <c r="S18" s="130" t="s">
        <v>887</v>
      </c>
      <c r="U18" s="130">
        <v>2.83</v>
      </c>
      <c r="V18" s="130">
        <v>17.63</v>
      </c>
      <c r="W18" s="130">
        <v>11.82</v>
      </c>
      <c r="Z18" s="130">
        <v>1.86</v>
      </c>
      <c r="AC18" s="130">
        <v>0</v>
      </c>
      <c r="AD18" s="134">
        <v>-1</v>
      </c>
      <c r="AE18" s="130">
        <f t="shared" si="11"/>
        <v>34.14</v>
      </c>
      <c r="AF18" s="130">
        <f t="shared" si="9"/>
        <v>5.66</v>
      </c>
      <c r="AG18" s="130">
        <f t="shared" si="1"/>
        <v>35.26</v>
      </c>
      <c r="AH18" s="130">
        <f t="shared" si="10"/>
        <v>23.64</v>
      </c>
      <c r="AI18" s="130">
        <f t="shared" si="2"/>
        <v>3.72</v>
      </c>
      <c r="AJ18" s="130">
        <f t="shared" si="3"/>
        <v>0</v>
      </c>
      <c r="AK18" s="130">
        <f t="shared" si="4"/>
        <v>0</v>
      </c>
      <c r="AL18" s="130">
        <f t="shared" si="12"/>
        <v>-1</v>
      </c>
      <c r="AM18" s="130">
        <f t="shared" si="6"/>
        <v>0</v>
      </c>
      <c r="AN18" s="130">
        <f t="shared" si="0"/>
        <v>0</v>
      </c>
      <c r="AO18" s="130">
        <f t="shared" si="0"/>
        <v>0</v>
      </c>
      <c r="AP18" s="130">
        <f t="shared" si="7"/>
        <v>68.28</v>
      </c>
      <c r="AQ18" s="130">
        <v>0</v>
      </c>
      <c r="AR18" s="130">
        <v>0</v>
      </c>
      <c r="AS18" s="130">
        <v>0</v>
      </c>
      <c r="AT18" s="130">
        <f t="shared" si="8"/>
        <v>0</v>
      </c>
      <c r="AU18" s="130" t="s">
        <v>3602</v>
      </c>
    </row>
    <row r="19" spans="1:47" ht="14.4" x14ac:dyDescent="0.3">
      <c r="A19" s="130" t="s">
        <v>652</v>
      </c>
      <c r="B19" s="130" t="s">
        <v>1766</v>
      </c>
      <c r="C19" s="130" t="s">
        <v>1766</v>
      </c>
      <c r="D19" s="130">
        <v>2017</v>
      </c>
      <c r="E19" s="131">
        <v>42927</v>
      </c>
      <c r="F19" s="130" t="s">
        <v>1765</v>
      </c>
      <c r="G19" s="130" t="s">
        <v>137</v>
      </c>
      <c r="H19" s="132">
        <v>6</v>
      </c>
      <c r="I19" s="133">
        <v>4811274.4800000004</v>
      </c>
      <c r="J19" s="133">
        <v>478603.8</v>
      </c>
      <c r="K19" s="130" t="s">
        <v>887</v>
      </c>
      <c r="M19" s="133" t="s">
        <v>887</v>
      </c>
      <c r="N19" s="130" t="s">
        <v>887</v>
      </c>
      <c r="Q19" s="130" t="s">
        <v>887</v>
      </c>
      <c r="S19" s="130" t="s">
        <v>887</v>
      </c>
      <c r="U19" s="130">
        <v>0.77</v>
      </c>
      <c r="V19" s="130">
        <v>15.93</v>
      </c>
      <c r="W19" s="130">
        <v>6.07</v>
      </c>
      <c r="Z19" s="130">
        <v>0.51</v>
      </c>
      <c r="AC19" s="130">
        <v>8.3999999999999995E-3</v>
      </c>
      <c r="AD19" s="134">
        <v>-1</v>
      </c>
      <c r="AE19" s="130">
        <f t="shared" si="11"/>
        <v>23.288400000000003</v>
      </c>
      <c r="AF19" s="130">
        <f t="shared" si="9"/>
        <v>1.54</v>
      </c>
      <c r="AG19" s="130">
        <f t="shared" si="1"/>
        <v>31.86</v>
      </c>
      <c r="AH19" s="130">
        <f t="shared" si="10"/>
        <v>12.14</v>
      </c>
      <c r="AI19" s="130">
        <f t="shared" si="2"/>
        <v>1.02</v>
      </c>
      <c r="AJ19" s="130">
        <f t="shared" si="3"/>
        <v>0</v>
      </c>
      <c r="AK19" s="130">
        <f t="shared" si="4"/>
        <v>0</v>
      </c>
      <c r="AL19" s="130">
        <f t="shared" si="12"/>
        <v>-1</v>
      </c>
      <c r="AM19" s="130">
        <f t="shared" si="6"/>
        <v>1.6799999999999999E-2</v>
      </c>
      <c r="AN19" s="130">
        <f t="shared" si="0"/>
        <v>0</v>
      </c>
      <c r="AO19" s="130">
        <f t="shared" si="0"/>
        <v>0</v>
      </c>
      <c r="AP19" s="130">
        <f t="shared" si="7"/>
        <v>46.576800000000006</v>
      </c>
      <c r="AQ19" s="130">
        <v>17</v>
      </c>
      <c r="AR19" s="130">
        <v>8</v>
      </c>
      <c r="AS19" s="130">
        <v>0</v>
      </c>
      <c r="AT19" s="130">
        <f t="shared" si="8"/>
        <v>8</v>
      </c>
      <c r="AU19" s="130" t="s">
        <v>3603</v>
      </c>
    </row>
    <row r="20" spans="1:47" ht="14.4" x14ac:dyDescent="0.3">
      <c r="A20" s="130" t="s">
        <v>652</v>
      </c>
      <c r="B20" s="130" t="s">
        <v>1766</v>
      </c>
      <c r="C20" s="130" t="s">
        <v>1766</v>
      </c>
      <c r="D20" s="130">
        <v>2017</v>
      </c>
      <c r="E20" s="131">
        <v>42927</v>
      </c>
      <c r="F20" s="130" t="s">
        <v>1765</v>
      </c>
      <c r="G20" s="130" t="s">
        <v>137</v>
      </c>
      <c r="H20" s="132">
        <v>7</v>
      </c>
      <c r="I20" s="133">
        <v>4811249.1900000004</v>
      </c>
      <c r="J20" s="133">
        <v>478599.06</v>
      </c>
      <c r="K20" s="130" t="s">
        <v>887</v>
      </c>
      <c r="M20" s="133" t="s">
        <v>887</v>
      </c>
      <c r="Q20" s="130" t="s">
        <v>887</v>
      </c>
      <c r="S20" s="130" t="s">
        <v>887</v>
      </c>
      <c r="U20" s="130">
        <v>4.17</v>
      </c>
      <c r="V20" s="130">
        <v>23.06</v>
      </c>
      <c r="W20" s="130">
        <v>23.16</v>
      </c>
      <c r="Z20" s="130">
        <v>1.47</v>
      </c>
      <c r="AC20" s="130">
        <v>0</v>
      </c>
      <c r="AD20" s="134">
        <v>-1</v>
      </c>
      <c r="AE20" s="130">
        <f t="shared" si="11"/>
        <v>51.86</v>
      </c>
      <c r="AF20" s="130">
        <f t="shared" si="9"/>
        <v>8.34</v>
      </c>
      <c r="AG20" s="130">
        <f t="shared" si="1"/>
        <v>46.12</v>
      </c>
      <c r="AH20" s="130">
        <f t="shared" si="10"/>
        <v>46.32</v>
      </c>
      <c r="AI20" s="130">
        <f t="shared" si="2"/>
        <v>2.94</v>
      </c>
      <c r="AJ20" s="130">
        <f t="shared" si="3"/>
        <v>0</v>
      </c>
      <c r="AK20" s="130">
        <f t="shared" si="4"/>
        <v>0</v>
      </c>
      <c r="AL20" s="130">
        <f t="shared" si="12"/>
        <v>-1</v>
      </c>
      <c r="AM20" s="130">
        <f t="shared" si="6"/>
        <v>0</v>
      </c>
      <c r="AN20" s="130">
        <f t="shared" si="0"/>
        <v>0</v>
      </c>
      <c r="AO20" s="130">
        <f t="shared" si="0"/>
        <v>0</v>
      </c>
      <c r="AP20" s="130">
        <f t="shared" si="7"/>
        <v>103.72</v>
      </c>
      <c r="AQ20" s="130">
        <v>0</v>
      </c>
      <c r="AR20" s="130">
        <v>52</v>
      </c>
      <c r="AS20" s="130">
        <v>0</v>
      </c>
      <c r="AT20" s="130">
        <f t="shared" si="8"/>
        <v>52</v>
      </c>
      <c r="AU20" s="130" t="s">
        <v>3602</v>
      </c>
    </row>
    <row r="21" spans="1:47" ht="15.75" customHeight="1" x14ac:dyDescent="0.3">
      <c r="A21" s="130" t="s">
        <v>652</v>
      </c>
      <c r="B21" s="130" t="s">
        <v>1766</v>
      </c>
      <c r="C21" s="130" t="s">
        <v>1766</v>
      </c>
      <c r="D21" s="130">
        <v>2017</v>
      </c>
      <c r="E21" s="131">
        <v>42927</v>
      </c>
      <c r="F21" s="130" t="s">
        <v>1765</v>
      </c>
      <c r="G21" s="130" t="s">
        <v>137</v>
      </c>
      <c r="H21" s="132">
        <v>8</v>
      </c>
      <c r="I21" s="133">
        <v>4811276.95</v>
      </c>
      <c r="J21" s="133">
        <v>478595.13</v>
      </c>
      <c r="K21" s="130" t="s">
        <v>887</v>
      </c>
      <c r="M21" s="133" t="s">
        <v>887</v>
      </c>
      <c r="Q21" s="130" t="s">
        <v>887</v>
      </c>
      <c r="S21" s="130" t="s">
        <v>887</v>
      </c>
      <c r="U21" s="130">
        <v>2.38</v>
      </c>
      <c r="V21" s="130">
        <v>19.98</v>
      </c>
      <c r="W21" s="130">
        <v>6.45</v>
      </c>
      <c r="Z21" s="130">
        <v>0.04</v>
      </c>
      <c r="AC21" s="130">
        <v>0</v>
      </c>
      <c r="AD21" s="134">
        <v>-1</v>
      </c>
      <c r="AE21" s="130">
        <f t="shared" si="11"/>
        <v>28.849999999999998</v>
      </c>
      <c r="AF21" s="130">
        <f t="shared" si="9"/>
        <v>4.76</v>
      </c>
      <c r="AG21" s="130">
        <f t="shared" si="1"/>
        <v>39.96</v>
      </c>
      <c r="AH21" s="130">
        <f t="shared" si="10"/>
        <v>12.9</v>
      </c>
      <c r="AI21" s="130">
        <f t="shared" si="2"/>
        <v>0.08</v>
      </c>
      <c r="AJ21" s="130">
        <f t="shared" si="3"/>
        <v>0</v>
      </c>
      <c r="AK21" s="130">
        <f t="shared" si="4"/>
        <v>0</v>
      </c>
      <c r="AL21" s="130">
        <f t="shared" si="12"/>
        <v>-1</v>
      </c>
      <c r="AM21" s="130">
        <f t="shared" si="6"/>
        <v>0</v>
      </c>
      <c r="AN21" s="130">
        <f t="shared" si="0"/>
        <v>0</v>
      </c>
      <c r="AO21" s="130">
        <f t="shared" si="0"/>
        <v>0</v>
      </c>
      <c r="AP21" s="130">
        <f t="shared" si="7"/>
        <v>57.699999999999996</v>
      </c>
      <c r="AQ21" s="130">
        <v>0</v>
      </c>
      <c r="AR21" s="130">
        <v>65</v>
      </c>
      <c r="AS21" s="130">
        <v>0</v>
      </c>
      <c r="AT21" s="130">
        <f t="shared" si="8"/>
        <v>65</v>
      </c>
      <c r="AU21" s="130" t="s">
        <v>3602</v>
      </c>
    </row>
    <row r="22" spans="1:47" ht="15.75" customHeight="1" x14ac:dyDescent="0.3">
      <c r="A22" s="130" t="s">
        <v>652</v>
      </c>
      <c r="B22" s="130" t="s">
        <v>1766</v>
      </c>
      <c r="C22" s="130" t="s">
        <v>1766</v>
      </c>
      <c r="D22" s="130">
        <v>2017</v>
      </c>
      <c r="E22" s="131">
        <v>42927</v>
      </c>
      <c r="F22" s="130" t="s">
        <v>1765</v>
      </c>
      <c r="G22" s="130" t="s">
        <v>137</v>
      </c>
      <c r="H22" s="132">
        <v>9</v>
      </c>
      <c r="I22" s="133">
        <v>4811291.88</v>
      </c>
      <c r="J22" s="133">
        <v>478590.44</v>
      </c>
      <c r="K22" s="130" t="s">
        <v>887</v>
      </c>
      <c r="M22" s="133" t="s">
        <v>887</v>
      </c>
      <c r="N22" s="130" t="s">
        <v>887</v>
      </c>
      <c r="Q22" s="130" t="s">
        <v>887</v>
      </c>
      <c r="S22" s="130" t="s">
        <v>887</v>
      </c>
      <c r="U22" s="130">
        <v>4.7</v>
      </c>
      <c r="V22" s="130">
        <v>25.16</v>
      </c>
      <c r="W22" s="130">
        <v>7.28</v>
      </c>
      <c r="Z22" s="130">
        <v>9.7799999999999994</v>
      </c>
      <c r="AC22" s="130">
        <v>0.09</v>
      </c>
      <c r="AD22" s="134">
        <v>-1</v>
      </c>
      <c r="AE22" s="130">
        <f t="shared" si="11"/>
        <v>47.010000000000005</v>
      </c>
      <c r="AF22" s="130">
        <f t="shared" si="9"/>
        <v>9.4</v>
      </c>
      <c r="AG22" s="130">
        <f t="shared" si="1"/>
        <v>50.32</v>
      </c>
      <c r="AH22" s="130">
        <f t="shared" si="10"/>
        <v>14.56</v>
      </c>
      <c r="AI22" s="130">
        <f t="shared" si="2"/>
        <v>19.559999999999999</v>
      </c>
      <c r="AJ22" s="130">
        <f t="shared" si="3"/>
        <v>0</v>
      </c>
      <c r="AK22" s="130">
        <f t="shared" si="4"/>
        <v>0</v>
      </c>
      <c r="AL22" s="130">
        <f t="shared" si="12"/>
        <v>-1</v>
      </c>
      <c r="AM22" s="130">
        <f t="shared" si="6"/>
        <v>0.18</v>
      </c>
      <c r="AN22" s="130">
        <f t="shared" si="0"/>
        <v>0</v>
      </c>
      <c r="AO22" s="130">
        <f t="shared" si="0"/>
        <v>0</v>
      </c>
      <c r="AP22" s="130">
        <f t="shared" si="7"/>
        <v>94.02000000000001</v>
      </c>
      <c r="AQ22" s="130">
        <v>0</v>
      </c>
      <c r="AR22" s="130">
        <v>0</v>
      </c>
      <c r="AS22" s="130">
        <v>0</v>
      </c>
      <c r="AT22" s="130">
        <f t="shared" si="8"/>
        <v>0</v>
      </c>
      <c r="AU22" s="130" t="s">
        <v>3602</v>
      </c>
    </row>
    <row r="23" spans="1:47" ht="15.75" customHeight="1" x14ac:dyDescent="0.3">
      <c r="A23" s="130" t="s">
        <v>652</v>
      </c>
      <c r="B23" s="130" t="s">
        <v>1766</v>
      </c>
      <c r="C23" s="130" t="s">
        <v>1766</v>
      </c>
      <c r="D23" s="130">
        <v>2017</v>
      </c>
      <c r="E23" s="131">
        <v>42927</v>
      </c>
      <c r="F23" s="130" t="s">
        <v>1765</v>
      </c>
      <c r="G23" s="130" t="s">
        <v>137</v>
      </c>
      <c r="H23" s="132">
        <v>10</v>
      </c>
      <c r="I23" s="133">
        <v>4811253.5</v>
      </c>
      <c r="J23" s="133">
        <v>478579.88</v>
      </c>
      <c r="K23" s="130" t="s">
        <v>887</v>
      </c>
      <c r="M23" s="133" t="s">
        <v>887</v>
      </c>
      <c r="N23" s="130" t="s">
        <v>887</v>
      </c>
      <c r="Q23" s="130" t="s">
        <v>887</v>
      </c>
      <c r="S23" s="130" t="s">
        <v>887</v>
      </c>
      <c r="U23" s="130">
        <v>0.85</v>
      </c>
      <c r="V23" s="130">
        <v>72.930000000000007</v>
      </c>
      <c r="W23" s="130">
        <v>8</v>
      </c>
      <c r="Z23" s="130">
        <v>0.84</v>
      </c>
      <c r="AC23" s="130">
        <v>0.16</v>
      </c>
      <c r="AD23" s="134">
        <v>-1</v>
      </c>
      <c r="AE23" s="130">
        <f t="shared" si="11"/>
        <v>82.78</v>
      </c>
      <c r="AF23" s="130">
        <f t="shared" si="9"/>
        <v>1.7</v>
      </c>
      <c r="AG23" s="130">
        <f t="shared" si="1"/>
        <v>145.86000000000001</v>
      </c>
      <c r="AH23" s="130">
        <f t="shared" si="10"/>
        <v>16</v>
      </c>
      <c r="AI23" s="130">
        <f t="shared" si="2"/>
        <v>1.68</v>
      </c>
      <c r="AJ23" s="130">
        <f t="shared" si="3"/>
        <v>0</v>
      </c>
      <c r="AK23" s="130">
        <f t="shared" si="4"/>
        <v>0</v>
      </c>
      <c r="AL23" s="130">
        <f t="shared" si="12"/>
        <v>-1</v>
      </c>
      <c r="AM23" s="130">
        <f t="shared" si="6"/>
        <v>0.32</v>
      </c>
      <c r="AN23" s="130">
        <f t="shared" si="0"/>
        <v>0</v>
      </c>
      <c r="AO23" s="130">
        <f t="shared" si="0"/>
        <v>0</v>
      </c>
      <c r="AP23" s="130">
        <f t="shared" si="7"/>
        <v>165.56</v>
      </c>
      <c r="AQ23" s="130">
        <v>0</v>
      </c>
      <c r="AR23" s="130">
        <v>0</v>
      </c>
      <c r="AS23" s="130">
        <v>0</v>
      </c>
      <c r="AT23" s="130">
        <f t="shared" si="8"/>
        <v>0</v>
      </c>
      <c r="AU23" s="130" t="s">
        <v>3602</v>
      </c>
    </row>
    <row r="24" spans="1:47" ht="15.75" customHeight="1" x14ac:dyDescent="0.3">
      <c r="A24" s="130" t="s">
        <v>652</v>
      </c>
      <c r="B24" s="130" t="s">
        <v>1766</v>
      </c>
      <c r="C24" s="130" t="s">
        <v>1766</v>
      </c>
      <c r="D24" s="130">
        <v>2017</v>
      </c>
      <c r="E24" s="131">
        <v>42927</v>
      </c>
      <c r="F24" s="130" t="s">
        <v>1765</v>
      </c>
      <c r="G24" s="130" t="s">
        <v>137</v>
      </c>
      <c r="H24" s="132">
        <v>11</v>
      </c>
      <c r="I24" s="133">
        <v>4811261.82</v>
      </c>
      <c r="J24" s="133">
        <v>478586.13</v>
      </c>
      <c r="K24" s="130" t="s">
        <v>887</v>
      </c>
      <c r="M24" s="133"/>
      <c r="N24" s="130" t="s">
        <v>887</v>
      </c>
      <c r="Q24" s="130" t="s">
        <v>887</v>
      </c>
      <c r="S24" s="130" t="s">
        <v>887</v>
      </c>
      <c r="U24" s="130">
        <v>7.23</v>
      </c>
      <c r="V24" s="130">
        <v>46.44</v>
      </c>
      <c r="W24" s="130">
        <v>0</v>
      </c>
      <c r="Z24" s="130">
        <v>2.99</v>
      </c>
      <c r="AC24" s="130">
        <v>0.04</v>
      </c>
      <c r="AD24" s="134">
        <v>-1</v>
      </c>
      <c r="AE24" s="130">
        <f t="shared" si="11"/>
        <v>56.7</v>
      </c>
      <c r="AF24" s="130">
        <f t="shared" si="9"/>
        <v>14.46</v>
      </c>
      <c r="AG24" s="130">
        <f t="shared" si="1"/>
        <v>92.88</v>
      </c>
      <c r="AH24" s="130">
        <f t="shared" si="10"/>
        <v>0</v>
      </c>
      <c r="AI24" s="130">
        <f t="shared" si="2"/>
        <v>5.98</v>
      </c>
      <c r="AJ24" s="130">
        <f t="shared" si="3"/>
        <v>0</v>
      </c>
      <c r="AK24" s="130">
        <f t="shared" si="4"/>
        <v>0</v>
      </c>
      <c r="AL24" s="130">
        <f t="shared" si="12"/>
        <v>-1</v>
      </c>
      <c r="AM24" s="130">
        <f t="shared" si="6"/>
        <v>0.08</v>
      </c>
      <c r="AN24" s="130">
        <f t="shared" si="0"/>
        <v>0</v>
      </c>
      <c r="AO24" s="130">
        <f t="shared" si="0"/>
        <v>0</v>
      </c>
      <c r="AP24" s="130">
        <f t="shared" si="7"/>
        <v>113.4</v>
      </c>
      <c r="AQ24" s="130">
        <v>0</v>
      </c>
      <c r="AR24" s="130">
        <v>18</v>
      </c>
      <c r="AS24" s="130">
        <v>0</v>
      </c>
      <c r="AT24" s="130">
        <f t="shared" si="8"/>
        <v>18</v>
      </c>
      <c r="AU24" s="130" t="s">
        <v>3602</v>
      </c>
    </row>
    <row r="25" spans="1:47" ht="15.75" customHeight="1" x14ac:dyDescent="0.3">
      <c r="A25" s="130" t="s">
        <v>652</v>
      </c>
      <c r="B25" s="130" t="s">
        <v>1766</v>
      </c>
      <c r="C25" s="130" t="s">
        <v>1766</v>
      </c>
      <c r="D25" s="130">
        <v>2017</v>
      </c>
      <c r="E25" s="131">
        <v>42927</v>
      </c>
      <c r="F25" s="130" t="s">
        <v>1765</v>
      </c>
      <c r="G25" s="130" t="s">
        <v>137</v>
      </c>
      <c r="H25" s="132">
        <v>12</v>
      </c>
      <c r="I25" s="133">
        <v>4811283.83</v>
      </c>
      <c r="J25" s="133">
        <v>478583.34</v>
      </c>
      <c r="K25" s="130" t="s">
        <v>887</v>
      </c>
      <c r="M25" s="133" t="s">
        <v>887</v>
      </c>
      <c r="N25" s="130" t="s">
        <v>887</v>
      </c>
      <c r="Q25" s="130" t="s">
        <v>887</v>
      </c>
      <c r="S25" s="130" t="s">
        <v>887</v>
      </c>
      <c r="U25" s="130">
        <v>4.5</v>
      </c>
      <c r="V25" s="130">
        <v>33.43</v>
      </c>
      <c r="W25" s="130">
        <v>1.33</v>
      </c>
      <c r="Z25" s="130">
        <v>1.02</v>
      </c>
      <c r="AC25" s="130">
        <v>0.01</v>
      </c>
      <c r="AD25" s="134">
        <v>-1</v>
      </c>
      <c r="AE25" s="130">
        <f t="shared" si="11"/>
        <v>40.29</v>
      </c>
      <c r="AF25" s="130">
        <f t="shared" si="9"/>
        <v>9</v>
      </c>
      <c r="AG25" s="130">
        <f t="shared" si="1"/>
        <v>66.86</v>
      </c>
      <c r="AH25" s="130">
        <f t="shared" si="10"/>
        <v>2.66</v>
      </c>
      <c r="AI25" s="130">
        <f t="shared" si="2"/>
        <v>2.04</v>
      </c>
      <c r="AJ25" s="130">
        <f t="shared" si="3"/>
        <v>0</v>
      </c>
      <c r="AK25" s="130">
        <f t="shared" si="4"/>
        <v>0</v>
      </c>
      <c r="AL25" s="130">
        <f t="shared" si="12"/>
        <v>-1</v>
      </c>
      <c r="AM25" s="130">
        <f t="shared" si="6"/>
        <v>0.02</v>
      </c>
      <c r="AN25" s="130">
        <f t="shared" si="0"/>
        <v>0</v>
      </c>
      <c r="AO25" s="130">
        <f t="shared" si="0"/>
        <v>0</v>
      </c>
      <c r="AP25" s="130">
        <f t="shared" si="7"/>
        <v>80.58</v>
      </c>
      <c r="AQ25" s="130">
        <v>20</v>
      </c>
      <c r="AR25" s="130">
        <v>1</v>
      </c>
      <c r="AS25" s="130">
        <v>0</v>
      </c>
      <c r="AT25" s="130">
        <f t="shared" si="8"/>
        <v>1</v>
      </c>
      <c r="AU25" s="130" t="s">
        <v>3602</v>
      </c>
    </row>
    <row r="26" spans="1:47" ht="15.75" customHeight="1" x14ac:dyDescent="0.3">
      <c r="A26" s="130" t="s">
        <v>1708</v>
      </c>
      <c r="B26" s="130" t="s">
        <v>212</v>
      </c>
      <c r="C26" s="130" t="s">
        <v>212</v>
      </c>
      <c r="D26" s="130">
        <v>2018</v>
      </c>
      <c r="E26" s="130" t="s">
        <v>1767</v>
      </c>
      <c r="F26" s="130" t="s">
        <v>1765</v>
      </c>
      <c r="G26" s="130" t="s">
        <v>19</v>
      </c>
      <c r="H26" s="132" t="s">
        <v>1741</v>
      </c>
      <c r="I26" s="130">
        <v>4811009.55</v>
      </c>
      <c r="J26" s="130">
        <v>478327.48</v>
      </c>
      <c r="L26" s="130" t="s">
        <v>1769</v>
      </c>
      <c r="M26" s="130" t="s">
        <v>1768</v>
      </c>
      <c r="S26" s="130" t="s">
        <v>887</v>
      </c>
      <c r="U26" s="130">
        <v>16.399999999999999</v>
      </c>
      <c r="V26" s="130">
        <v>28.05</v>
      </c>
      <c r="W26" s="130">
        <v>1.2</v>
      </c>
      <c r="Z26" s="130">
        <v>2.35</v>
      </c>
      <c r="AC26" s="130">
        <v>0.65</v>
      </c>
      <c r="AD26" s="130">
        <v>5.4</v>
      </c>
      <c r="AE26" s="130">
        <f>SUM(U26:AD26)</f>
        <v>54.050000000000004</v>
      </c>
      <c r="AF26" s="130">
        <f t="shared" si="9"/>
        <v>32.799999999999997</v>
      </c>
      <c r="AG26" s="130">
        <f t="shared" si="1"/>
        <v>56.1</v>
      </c>
      <c r="AH26" s="130">
        <f t="shared" si="10"/>
        <v>2.4</v>
      </c>
      <c r="AI26" s="130">
        <f t="shared" si="2"/>
        <v>4.7</v>
      </c>
      <c r="AJ26" s="130">
        <f t="shared" si="3"/>
        <v>0</v>
      </c>
      <c r="AK26" s="130">
        <f t="shared" si="4"/>
        <v>0</v>
      </c>
      <c r="AL26" s="130">
        <f>IF(AD26&gt;-1, AD26*2, AD26)</f>
        <v>10.8</v>
      </c>
      <c r="AM26" s="130">
        <f t="shared" si="6"/>
        <v>1.3</v>
      </c>
      <c r="AN26" s="130">
        <f t="shared" si="0"/>
        <v>0</v>
      </c>
      <c r="AO26" s="130">
        <f t="shared" si="0"/>
        <v>0</v>
      </c>
      <c r="AP26" s="130">
        <f t="shared" si="7"/>
        <v>108.10000000000001</v>
      </c>
      <c r="AQ26" s="135">
        <v>20</v>
      </c>
      <c r="AR26" s="130">
        <v>0</v>
      </c>
      <c r="AS26" s="130">
        <v>0</v>
      </c>
      <c r="AT26" s="130">
        <f t="shared" si="8"/>
        <v>0</v>
      </c>
    </row>
    <row r="27" spans="1:47" ht="15.75" customHeight="1" x14ac:dyDescent="0.3">
      <c r="A27" s="130" t="s">
        <v>1708</v>
      </c>
      <c r="B27" s="130" t="s">
        <v>212</v>
      </c>
      <c r="C27" s="130" t="s">
        <v>212</v>
      </c>
      <c r="D27" s="130">
        <v>2018</v>
      </c>
      <c r="E27" s="130" t="s">
        <v>1767</v>
      </c>
      <c r="F27" s="130" t="s">
        <v>1765</v>
      </c>
      <c r="G27" s="130" t="s">
        <v>19</v>
      </c>
      <c r="H27" s="132" t="s">
        <v>1742</v>
      </c>
      <c r="I27" s="130">
        <v>4811030.95</v>
      </c>
      <c r="J27" s="130">
        <v>478337.07</v>
      </c>
      <c r="K27" s="130" t="s">
        <v>887</v>
      </c>
      <c r="L27" s="130" t="s">
        <v>1770</v>
      </c>
      <c r="M27" s="130" t="s">
        <v>1768</v>
      </c>
      <c r="S27" s="130" t="s">
        <v>887</v>
      </c>
      <c r="U27" s="130">
        <v>7.25</v>
      </c>
      <c r="V27" s="130">
        <v>35.549999999999997</v>
      </c>
      <c r="W27" s="130">
        <v>11.2</v>
      </c>
      <c r="Z27" s="130">
        <v>2.2000000000000002</v>
      </c>
      <c r="AC27" s="130">
        <v>2.85</v>
      </c>
      <c r="AD27" s="130">
        <v>4.25</v>
      </c>
      <c r="AE27" s="130">
        <f>SUM(U27:AD27)</f>
        <v>63.300000000000004</v>
      </c>
      <c r="AF27" s="130">
        <f t="shared" si="9"/>
        <v>14.5</v>
      </c>
      <c r="AG27" s="130">
        <f t="shared" si="1"/>
        <v>71.099999999999994</v>
      </c>
      <c r="AH27" s="130">
        <f t="shared" si="10"/>
        <v>22.4</v>
      </c>
      <c r="AI27" s="130">
        <f t="shared" si="2"/>
        <v>4.4000000000000004</v>
      </c>
      <c r="AJ27" s="130">
        <f t="shared" si="3"/>
        <v>0</v>
      </c>
      <c r="AK27" s="130">
        <f t="shared" si="4"/>
        <v>0</v>
      </c>
      <c r="AL27" s="130">
        <f>IF(AD27&gt;-1, AD27*2, AD27)</f>
        <v>8.5</v>
      </c>
      <c r="AM27" s="130">
        <f t="shared" si="6"/>
        <v>5.7</v>
      </c>
      <c r="AN27" s="130">
        <f t="shared" si="0"/>
        <v>0</v>
      </c>
      <c r="AO27" s="130">
        <f t="shared" si="0"/>
        <v>0</v>
      </c>
      <c r="AP27" s="130">
        <f t="shared" si="7"/>
        <v>126.60000000000001</v>
      </c>
      <c r="AQ27" s="130">
        <v>0</v>
      </c>
      <c r="AR27" s="130">
        <v>0</v>
      </c>
      <c r="AS27" s="130">
        <v>0</v>
      </c>
      <c r="AT27" s="130">
        <f t="shared" si="8"/>
        <v>0</v>
      </c>
    </row>
    <row r="28" spans="1:47" s="134" customFormat="1" ht="15.75" customHeight="1" x14ac:dyDescent="0.3">
      <c r="A28" s="134" t="s">
        <v>1708</v>
      </c>
      <c r="B28" s="134" t="s">
        <v>212</v>
      </c>
      <c r="C28" s="134" t="s">
        <v>212</v>
      </c>
      <c r="D28" s="134">
        <v>2018</v>
      </c>
      <c r="E28" s="134" t="s">
        <v>1767</v>
      </c>
      <c r="F28" s="134" t="s">
        <v>1765</v>
      </c>
      <c r="G28" s="134" t="s">
        <v>19</v>
      </c>
      <c r="H28" s="180" t="s">
        <v>1744</v>
      </c>
      <c r="I28" s="134">
        <v>4811012.1900000004</v>
      </c>
      <c r="J28" s="134">
        <v>478345.71</v>
      </c>
      <c r="K28" s="134" t="s">
        <v>887</v>
      </c>
      <c r="L28" s="134" t="s">
        <v>1770</v>
      </c>
      <c r="M28" s="134" t="s">
        <v>1768</v>
      </c>
      <c r="S28" s="134" t="s">
        <v>887</v>
      </c>
      <c r="U28" s="134">
        <v>2.15</v>
      </c>
      <c r="V28" s="134">
        <v>16.55</v>
      </c>
      <c r="W28" s="134">
        <v>16.2</v>
      </c>
      <c r="Z28" s="134">
        <v>11.55</v>
      </c>
      <c r="AC28" s="134">
        <v>0.65139999999999998</v>
      </c>
      <c r="AD28" s="134">
        <v>0.8</v>
      </c>
      <c r="AE28" s="134">
        <f>SUM(U28:AD28)</f>
        <v>47.901400000000002</v>
      </c>
      <c r="AF28" s="134">
        <f t="shared" si="9"/>
        <v>4.3</v>
      </c>
      <c r="AG28" s="134">
        <f t="shared" si="1"/>
        <v>33.1</v>
      </c>
      <c r="AH28" s="134">
        <f t="shared" si="10"/>
        <v>32.4</v>
      </c>
      <c r="AI28" s="134">
        <f t="shared" si="2"/>
        <v>23.1</v>
      </c>
      <c r="AJ28" s="134">
        <f t="shared" si="3"/>
        <v>0</v>
      </c>
      <c r="AK28" s="134">
        <f t="shared" si="4"/>
        <v>0</v>
      </c>
      <c r="AL28" s="134">
        <f>IF(AD28&gt;-1, AD28*2, AD28)</f>
        <v>1.6</v>
      </c>
      <c r="AM28" s="134">
        <f t="shared" si="6"/>
        <v>1.3028</v>
      </c>
      <c r="AN28" s="134">
        <f t="shared" si="0"/>
        <v>0</v>
      </c>
      <c r="AO28" s="134">
        <f t="shared" si="0"/>
        <v>0</v>
      </c>
      <c r="AP28" s="134">
        <f t="shared" si="7"/>
        <v>95.802800000000005</v>
      </c>
      <c r="AQ28" s="134">
        <v>0</v>
      </c>
      <c r="AR28" s="134">
        <v>0</v>
      </c>
      <c r="AS28" s="134">
        <v>0</v>
      </c>
      <c r="AT28" s="134">
        <f t="shared" si="8"/>
        <v>0</v>
      </c>
      <c r="AU28" s="134" t="s">
        <v>1771</v>
      </c>
    </row>
    <row r="29" spans="1:47" ht="15.75" customHeight="1" x14ac:dyDescent="0.3">
      <c r="A29" s="130" t="s">
        <v>1708</v>
      </c>
      <c r="B29" s="130" t="s">
        <v>788</v>
      </c>
      <c r="C29" s="130" t="s">
        <v>788</v>
      </c>
      <c r="D29" s="130">
        <v>2018</v>
      </c>
      <c r="E29" s="130" t="s">
        <v>1767</v>
      </c>
      <c r="F29" s="130" t="s">
        <v>1765</v>
      </c>
      <c r="G29" s="130" t="s">
        <v>19</v>
      </c>
      <c r="H29" s="132" t="s">
        <v>1745</v>
      </c>
      <c r="I29" s="130">
        <v>4810995.7300000004</v>
      </c>
      <c r="J29" s="130">
        <v>478349.95</v>
      </c>
      <c r="K29" s="130" t="s">
        <v>1774</v>
      </c>
      <c r="L29" s="130" t="s">
        <v>1773</v>
      </c>
      <c r="M29" s="130" t="s">
        <v>1772</v>
      </c>
      <c r="Q29" s="130" t="s">
        <v>1774</v>
      </c>
      <c r="S29" s="130" t="s">
        <v>887</v>
      </c>
      <c r="T29" s="130" t="s">
        <v>887</v>
      </c>
      <c r="U29" s="130">
        <v>9.5</v>
      </c>
      <c r="V29" s="130">
        <v>37.25</v>
      </c>
      <c r="W29" s="130">
        <v>8.15</v>
      </c>
      <c r="Z29" s="130">
        <v>0.6</v>
      </c>
      <c r="AC29" s="130">
        <v>0.2</v>
      </c>
      <c r="AD29" s="130">
        <v>7.45</v>
      </c>
      <c r="AE29" s="130">
        <f>SUM(U29:AD29)</f>
        <v>63.150000000000006</v>
      </c>
      <c r="AF29" s="130">
        <f t="shared" si="9"/>
        <v>19</v>
      </c>
      <c r="AG29" s="130">
        <f t="shared" si="1"/>
        <v>74.5</v>
      </c>
      <c r="AH29" s="130">
        <f t="shared" si="10"/>
        <v>16.3</v>
      </c>
      <c r="AI29" s="130">
        <f t="shared" si="2"/>
        <v>1.2</v>
      </c>
      <c r="AJ29" s="130">
        <f t="shared" si="3"/>
        <v>0</v>
      </c>
      <c r="AK29" s="130">
        <f t="shared" si="4"/>
        <v>0</v>
      </c>
      <c r="AL29" s="130">
        <f>IF(AD29&gt;-1, AD29*2, AD29)</f>
        <v>14.9</v>
      </c>
      <c r="AM29" s="130">
        <f t="shared" si="6"/>
        <v>0.4</v>
      </c>
      <c r="AN29" s="130">
        <f t="shared" si="0"/>
        <v>0</v>
      </c>
      <c r="AO29" s="130">
        <f t="shared" si="0"/>
        <v>0</v>
      </c>
      <c r="AP29" s="130">
        <f t="shared" si="7"/>
        <v>126.30000000000001</v>
      </c>
      <c r="AQ29" s="135">
        <v>21</v>
      </c>
      <c r="AR29" s="130">
        <v>23</v>
      </c>
      <c r="AS29" s="130">
        <v>0</v>
      </c>
      <c r="AT29" s="130">
        <f t="shared" si="8"/>
        <v>23</v>
      </c>
      <c r="AU29" s="130" t="s">
        <v>1775</v>
      </c>
    </row>
    <row r="30" spans="1:47" ht="15.75" customHeight="1" x14ac:dyDescent="0.3">
      <c r="A30" s="130" t="s">
        <v>1708</v>
      </c>
      <c r="B30" s="130" t="s">
        <v>788</v>
      </c>
      <c r="C30" s="130" t="s">
        <v>788</v>
      </c>
      <c r="D30" s="130">
        <v>2018</v>
      </c>
      <c r="E30" s="130" t="s">
        <v>1767</v>
      </c>
      <c r="F30" s="130" t="s">
        <v>1765</v>
      </c>
      <c r="G30" s="130" t="s">
        <v>19</v>
      </c>
      <c r="H30" s="132" t="s">
        <v>1747</v>
      </c>
      <c r="I30" s="130">
        <v>4811011.62</v>
      </c>
      <c r="J30" s="130">
        <v>478363.08</v>
      </c>
      <c r="K30" s="130" t="s">
        <v>1774</v>
      </c>
      <c r="L30" s="130" t="s">
        <v>1773</v>
      </c>
      <c r="M30" s="130" t="s">
        <v>1772</v>
      </c>
      <c r="Q30" s="130" t="s">
        <v>1774</v>
      </c>
      <c r="S30" s="130" t="s">
        <v>887</v>
      </c>
      <c r="T30" s="130" t="s">
        <v>887</v>
      </c>
      <c r="U30" s="130">
        <v>0.5</v>
      </c>
      <c r="V30" s="130">
        <v>24.8</v>
      </c>
      <c r="W30" s="130">
        <v>22.25</v>
      </c>
      <c r="Z30" s="130">
        <v>3.5</v>
      </c>
      <c r="AC30" s="130">
        <v>0.95</v>
      </c>
      <c r="AD30" s="130">
        <v>8.75</v>
      </c>
      <c r="AE30" s="130">
        <f>SUM(U30:AD30)</f>
        <v>60.75</v>
      </c>
      <c r="AF30" s="130">
        <f t="shared" si="9"/>
        <v>1</v>
      </c>
      <c r="AG30" s="130">
        <f t="shared" si="1"/>
        <v>49.6</v>
      </c>
      <c r="AH30" s="130">
        <f t="shared" si="10"/>
        <v>44.5</v>
      </c>
      <c r="AI30" s="130">
        <f t="shared" si="2"/>
        <v>7</v>
      </c>
      <c r="AJ30" s="130">
        <f t="shared" si="3"/>
        <v>0</v>
      </c>
      <c r="AK30" s="130">
        <f t="shared" si="4"/>
        <v>0</v>
      </c>
      <c r="AL30" s="130">
        <f>IF(AD30&gt;-1, AD30*2, AD30)</f>
        <v>17.5</v>
      </c>
      <c r="AM30" s="130">
        <f t="shared" si="6"/>
        <v>1.9</v>
      </c>
      <c r="AN30" s="130">
        <f t="shared" si="0"/>
        <v>0</v>
      </c>
      <c r="AO30" s="130">
        <f t="shared" si="0"/>
        <v>0</v>
      </c>
      <c r="AP30" s="130">
        <f t="shared" si="7"/>
        <v>121.5</v>
      </c>
      <c r="AQ30" s="130">
        <v>0</v>
      </c>
      <c r="AR30" s="130">
        <v>53</v>
      </c>
      <c r="AS30" s="130">
        <v>0</v>
      </c>
      <c r="AT30" s="130">
        <f t="shared" si="8"/>
        <v>53</v>
      </c>
    </row>
    <row r="31" spans="1:47" ht="15.75" customHeight="1" x14ac:dyDescent="0.3">
      <c r="A31" s="130" t="s">
        <v>1708</v>
      </c>
      <c r="B31" s="130" t="s">
        <v>788</v>
      </c>
      <c r="C31" s="130" t="s">
        <v>788</v>
      </c>
      <c r="D31" s="130">
        <v>2018</v>
      </c>
      <c r="E31" s="130" t="s">
        <v>1767</v>
      </c>
      <c r="F31" s="130" t="s">
        <v>1765</v>
      </c>
      <c r="G31" s="130" t="s">
        <v>19</v>
      </c>
      <c r="H31" s="132" t="s">
        <v>1748</v>
      </c>
      <c r="I31" s="130">
        <v>4811028.51</v>
      </c>
      <c r="J31" s="130">
        <v>478362.21</v>
      </c>
      <c r="K31" s="130" t="s">
        <v>1774</v>
      </c>
      <c r="L31" s="130" t="s">
        <v>1773</v>
      </c>
      <c r="M31" s="130" t="s">
        <v>1772</v>
      </c>
      <c r="Q31" s="130" t="s">
        <v>1774</v>
      </c>
      <c r="S31" s="130" t="s">
        <v>887</v>
      </c>
      <c r="T31" s="130" t="s">
        <v>887</v>
      </c>
      <c r="U31" s="130">
        <v>0.7</v>
      </c>
      <c r="V31" s="130">
        <v>44.3</v>
      </c>
      <c r="W31" s="130">
        <v>6.05</v>
      </c>
      <c r="Z31" s="130">
        <v>0.3</v>
      </c>
      <c r="AC31" s="130">
        <v>1.3</v>
      </c>
      <c r="AD31" s="130">
        <v>8.15</v>
      </c>
      <c r="AE31" s="130">
        <f>SUM(U31:AD31)</f>
        <v>60.79999999999999</v>
      </c>
      <c r="AF31" s="130">
        <f t="shared" si="9"/>
        <v>1.4</v>
      </c>
      <c r="AG31" s="130">
        <f t="shared" si="1"/>
        <v>88.6</v>
      </c>
      <c r="AH31" s="130">
        <f t="shared" si="10"/>
        <v>12.1</v>
      </c>
      <c r="AI31" s="130">
        <f t="shared" si="2"/>
        <v>0.6</v>
      </c>
      <c r="AJ31" s="130">
        <f t="shared" si="3"/>
        <v>0</v>
      </c>
      <c r="AK31" s="130">
        <f t="shared" si="4"/>
        <v>0</v>
      </c>
      <c r="AL31" s="130">
        <f>IF(AD31&gt;-1, AD31*2, AD31)</f>
        <v>16.3</v>
      </c>
      <c r="AM31" s="130">
        <f t="shared" si="6"/>
        <v>2.6</v>
      </c>
      <c r="AN31" s="130">
        <f t="shared" si="0"/>
        <v>0</v>
      </c>
      <c r="AO31" s="130">
        <f t="shared" si="0"/>
        <v>0</v>
      </c>
      <c r="AP31" s="130">
        <f t="shared" si="7"/>
        <v>121.59999999999998</v>
      </c>
      <c r="AQ31" s="135">
        <v>33</v>
      </c>
      <c r="AR31" s="130">
        <v>11</v>
      </c>
      <c r="AS31" s="130">
        <v>0</v>
      </c>
      <c r="AT31" s="130">
        <f t="shared" si="8"/>
        <v>11</v>
      </c>
      <c r="AU31" s="130" t="s">
        <v>832</v>
      </c>
    </row>
    <row r="32" spans="1:47" ht="15.75" customHeight="1" x14ac:dyDescent="0.3">
      <c r="A32" s="130" t="s">
        <v>1708</v>
      </c>
      <c r="B32" s="130" t="s">
        <v>788</v>
      </c>
      <c r="C32" s="130" t="s">
        <v>788</v>
      </c>
      <c r="D32" s="130">
        <v>2018</v>
      </c>
      <c r="E32" s="130" t="s">
        <v>1767</v>
      </c>
      <c r="F32" s="130" t="s">
        <v>1765</v>
      </c>
      <c r="G32" s="130" t="s">
        <v>137</v>
      </c>
      <c r="H32" s="132" t="s">
        <v>1741</v>
      </c>
      <c r="I32" s="130">
        <v>4811266.5199999996</v>
      </c>
      <c r="J32" s="130">
        <v>478577.1</v>
      </c>
      <c r="K32" s="130" t="s">
        <v>887</v>
      </c>
      <c r="L32" s="130" t="s">
        <v>1773</v>
      </c>
      <c r="M32" s="130" t="s">
        <v>1772</v>
      </c>
      <c r="Q32" s="130" t="s">
        <v>1774</v>
      </c>
      <c r="S32" s="130" t="s">
        <v>887</v>
      </c>
      <c r="T32" s="130" t="s">
        <v>887</v>
      </c>
      <c r="U32" s="130">
        <v>30.3</v>
      </c>
      <c r="V32" s="130">
        <v>18.850000000000001</v>
      </c>
      <c r="W32" s="130">
        <v>6.6</v>
      </c>
      <c r="Z32" s="130">
        <v>2.0499999999999998</v>
      </c>
      <c r="AC32" s="130">
        <v>0.15</v>
      </c>
      <c r="AD32" s="130">
        <v>6.65</v>
      </c>
      <c r="AE32" s="130">
        <f>SUM(U32:AD32)</f>
        <v>64.600000000000009</v>
      </c>
      <c r="AF32" s="130">
        <f t="shared" si="9"/>
        <v>60.6</v>
      </c>
      <c r="AG32" s="130">
        <f t="shared" si="1"/>
        <v>37.700000000000003</v>
      </c>
      <c r="AH32" s="130">
        <f t="shared" si="10"/>
        <v>13.2</v>
      </c>
      <c r="AI32" s="130">
        <f t="shared" si="2"/>
        <v>4.0999999999999996</v>
      </c>
      <c r="AJ32" s="130">
        <f t="shared" si="3"/>
        <v>0</v>
      </c>
      <c r="AK32" s="130">
        <f t="shared" si="4"/>
        <v>0</v>
      </c>
      <c r="AL32" s="130">
        <f t="shared" ref="AL32" si="13">IF(AD32&gt;-1, AD32*2, AD32)</f>
        <v>13.3</v>
      </c>
      <c r="AM32" s="130">
        <f t="shared" si="6"/>
        <v>0.3</v>
      </c>
      <c r="AN32" s="130">
        <f t="shared" si="0"/>
        <v>0</v>
      </c>
      <c r="AO32" s="130">
        <f t="shared" si="0"/>
        <v>0</v>
      </c>
      <c r="AP32" s="130">
        <f t="shared" si="7"/>
        <v>129.20000000000002</v>
      </c>
      <c r="AQ32" s="135">
        <v>22</v>
      </c>
      <c r="AR32" s="130">
        <v>13</v>
      </c>
      <c r="AS32" s="130">
        <v>0</v>
      </c>
      <c r="AT32" s="130">
        <f t="shared" si="8"/>
        <v>13</v>
      </c>
      <c r="AU32" s="130" t="s">
        <v>832</v>
      </c>
    </row>
    <row r="33" spans="1:47" ht="15.75" customHeight="1" x14ac:dyDescent="0.3">
      <c r="A33" s="130" t="s">
        <v>1708</v>
      </c>
      <c r="B33" s="130" t="s">
        <v>788</v>
      </c>
      <c r="C33" s="130" t="s">
        <v>788</v>
      </c>
      <c r="D33" s="130">
        <v>2018</v>
      </c>
      <c r="E33" s="130" t="s">
        <v>1767</v>
      </c>
      <c r="F33" s="130" t="s">
        <v>1765</v>
      </c>
      <c r="G33" s="130" t="s">
        <v>137</v>
      </c>
      <c r="H33" s="132" t="s">
        <v>1742</v>
      </c>
      <c r="I33" s="130">
        <v>4811285.07</v>
      </c>
      <c r="J33" s="130">
        <v>478590.5</v>
      </c>
      <c r="K33" s="130" t="s">
        <v>1774</v>
      </c>
      <c r="L33" s="130" t="s">
        <v>1773</v>
      </c>
      <c r="M33" s="130" t="s">
        <v>1772</v>
      </c>
      <c r="Q33" s="130" t="s">
        <v>1774</v>
      </c>
      <c r="S33" s="130" t="s">
        <v>887</v>
      </c>
      <c r="T33" s="130" t="s">
        <v>887</v>
      </c>
      <c r="U33" s="130">
        <v>5.8</v>
      </c>
      <c r="V33" s="130">
        <v>18.05</v>
      </c>
      <c r="W33" s="130">
        <v>16.899999999999999</v>
      </c>
      <c r="Z33" s="130">
        <v>22</v>
      </c>
      <c r="AC33" s="130">
        <v>0.85</v>
      </c>
      <c r="AD33" s="130">
        <v>9.1999999999999993</v>
      </c>
      <c r="AE33" s="130">
        <f>SUM(U33:AD33)</f>
        <v>72.8</v>
      </c>
      <c r="AF33" s="130">
        <f t="shared" si="9"/>
        <v>11.6</v>
      </c>
      <c r="AG33" s="130">
        <f t="shared" si="1"/>
        <v>36.1</v>
      </c>
      <c r="AH33" s="130">
        <f t="shared" si="10"/>
        <v>33.799999999999997</v>
      </c>
      <c r="AI33" s="130">
        <f t="shared" si="2"/>
        <v>44</v>
      </c>
      <c r="AJ33" s="130">
        <f t="shared" si="3"/>
        <v>0</v>
      </c>
      <c r="AK33" s="130">
        <f t="shared" si="4"/>
        <v>0</v>
      </c>
      <c r="AL33" s="130">
        <f>IF(AD33&gt;-1, AD33*2, AD33)</f>
        <v>18.399999999999999</v>
      </c>
      <c r="AM33" s="130">
        <f t="shared" si="6"/>
        <v>1.7</v>
      </c>
      <c r="AN33" s="130">
        <f t="shared" si="0"/>
        <v>0</v>
      </c>
      <c r="AO33" s="130">
        <f t="shared" si="0"/>
        <v>0</v>
      </c>
      <c r="AP33" s="130">
        <f t="shared" si="7"/>
        <v>145.6</v>
      </c>
      <c r="AQ33" s="136">
        <v>14</v>
      </c>
      <c r="AR33" s="130">
        <v>2</v>
      </c>
      <c r="AS33" s="130">
        <v>0</v>
      </c>
      <c r="AT33" s="130">
        <f t="shared" si="8"/>
        <v>2</v>
      </c>
      <c r="AU33" s="130" t="s">
        <v>3600</v>
      </c>
    </row>
    <row r="34" spans="1:47" ht="15.75" customHeight="1" x14ac:dyDescent="0.3">
      <c r="A34" s="130" t="s">
        <v>1708</v>
      </c>
      <c r="B34" s="130" t="s">
        <v>212</v>
      </c>
      <c r="C34" s="130" t="s">
        <v>212</v>
      </c>
      <c r="D34" s="130">
        <v>2018</v>
      </c>
      <c r="E34" s="130" t="s">
        <v>1767</v>
      </c>
      <c r="F34" s="130" t="s">
        <v>1765</v>
      </c>
      <c r="G34" s="130" t="s">
        <v>137</v>
      </c>
      <c r="H34" s="132" t="s">
        <v>1744</v>
      </c>
      <c r="I34" s="130">
        <v>4811270.6399999997</v>
      </c>
      <c r="J34" s="130">
        <v>478595.26</v>
      </c>
      <c r="K34" s="130" t="s">
        <v>887</v>
      </c>
      <c r="L34" s="130" t="s">
        <v>1770</v>
      </c>
      <c r="S34" s="130" t="s">
        <v>887</v>
      </c>
      <c r="U34" s="130">
        <v>10.5</v>
      </c>
      <c r="V34" s="130">
        <v>16.149999999999999</v>
      </c>
      <c r="W34" s="130">
        <v>10.6</v>
      </c>
      <c r="Z34" s="130">
        <v>5</v>
      </c>
      <c r="AC34" s="130">
        <v>0.6</v>
      </c>
      <c r="AD34" s="130">
        <v>3.35</v>
      </c>
      <c r="AE34" s="130">
        <f>SUM(U34:AD34)</f>
        <v>46.2</v>
      </c>
      <c r="AF34" s="130">
        <f t="shared" si="9"/>
        <v>21</v>
      </c>
      <c r="AG34" s="130">
        <f t="shared" si="1"/>
        <v>32.299999999999997</v>
      </c>
      <c r="AH34" s="130">
        <f t="shared" si="10"/>
        <v>21.2</v>
      </c>
      <c r="AI34" s="130">
        <f t="shared" si="2"/>
        <v>10</v>
      </c>
      <c r="AJ34" s="130">
        <f t="shared" si="3"/>
        <v>0</v>
      </c>
      <c r="AK34" s="130">
        <f t="shared" si="4"/>
        <v>0</v>
      </c>
      <c r="AL34" s="130">
        <f t="shared" ref="AL34" si="14">IF(AD34&gt;-1, AD34*2, AD34)</f>
        <v>6.7</v>
      </c>
      <c r="AM34" s="130">
        <f t="shared" si="6"/>
        <v>1.2</v>
      </c>
      <c r="AN34" s="130">
        <f t="shared" si="0"/>
        <v>0</v>
      </c>
      <c r="AO34" s="130">
        <f t="shared" si="0"/>
        <v>0</v>
      </c>
      <c r="AP34" s="130">
        <f t="shared" si="7"/>
        <v>92.4</v>
      </c>
      <c r="AQ34" s="135">
        <v>5</v>
      </c>
      <c r="AR34" s="130">
        <v>0</v>
      </c>
      <c r="AS34" s="130">
        <v>0</v>
      </c>
      <c r="AT34" s="130">
        <f t="shared" si="8"/>
        <v>0</v>
      </c>
    </row>
    <row r="35" spans="1:47" ht="15.75" customHeight="1" x14ac:dyDescent="0.3">
      <c r="A35" s="130" t="s">
        <v>1708</v>
      </c>
      <c r="B35" s="130" t="s">
        <v>212</v>
      </c>
      <c r="C35" s="130" t="s">
        <v>212</v>
      </c>
      <c r="D35" s="130">
        <v>2018</v>
      </c>
      <c r="E35" s="130" t="s">
        <v>1767</v>
      </c>
      <c r="F35" s="130" t="s">
        <v>1765</v>
      </c>
      <c r="G35" s="130" t="s">
        <v>137</v>
      </c>
      <c r="H35" s="132" t="s">
        <v>1745</v>
      </c>
      <c r="I35" s="130">
        <v>4811252.03</v>
      </c>
      <c r="J35" s="130">
        <v>478590.27</v>
      </c>
      <c r="K35" s="130" t="s">
        <v>887</v>
      </c>
      <c r="L35" s="130" t="s">
        <v>1770</v>
      </c>
      <c r="U35" s="130">
        <v>10.25</v>
      </c>
      <c r="V35" s="130">
        <v>43.45</v>
      </c>
      <c r="W35" s="130">
        <v>16.649999999999999</v>
      </c>
      <c r="Z35" s="130">
        <v>2</v>
      </c>
      <c r="AC35" s="130">
        <v>0</v>
      </c>
      <c r="AD35" s="130">
        <v>6.7</v>
      </c>
      <c r="AE35" s="130">
        <f>SUM(U35:AD35)</f>
        <v>79.05</v>
      </c>
      <c r="AF35" s="130">
        <f t="shared" si="9"/>
        <v>20.5</v>
      </c>
      <c r="AG35" s="130">
        <f t="shared" si="1"/>
        <v>86.9</v>
      </c>
      <c r="AH35" s="130">
        <f t="shared" si="10"/>
        <v>33.299999999999997</v>
      </c>
      <c r="AI35" s="130">
        <f t="shared" si="2"/>
        <v>4</v>
      </c>
      <c r="AJ35" s="130">
        <f t="shared" si="3"/>
        <v>0</v>
      </c>
      <c r="AK35" s="130">
        <f t="shared" si="4"/>
        <v>0</v>
      </c>
      <c r="AL35" s="130">
        <f>IF(AD35&gt;-1, AD35*2, AD35)</f>
        <v>13.4</v>
      </c>
      <c r="AM35" s="130">
        <f t="shared" si="6"/>
        <v>0</v>
      </c>
      <c r="AN35" s="130">
        <f t="shared" si="0"/>
        <v>0</v>
      </c>
      <c r="AO35" s="130">
        <f t="shared" si="0"/>
        <v>0</v>
      </c>
      <c r="AP35" s="130">
        <f t="shared" si="7"/>
        <v>158.1</v>
      </c>
      <c r="AQ35" s="130">
        <v>0</v>
      </c>
      <c r="AR35" s="130">
        <v>2</v>
      </c>
      <c r="AS35" s="130">
        <v>0</v>
      </c>
      <c r="AT35" s="130">
        <f t="shared" si="8"/>
        <v>2</v>
      </c>
    </row>
    <row r="36" spans="1:47" ht="15.75" customHeight="1" x14ac:dyDescent="0.3">
      <c r="A36" s="130" t="s">
        <v>1708</v>
      </c>
      <c r="B36" s="130" t="s">
        <v>212</v>
      </c>
      <c r="C36" s="130" t="s">
        <v>212</v>
      </c>
      <c r="D36" s="130">
        <v>2018</v>
      </c>
      <c r="E36" s="130" t="s">
        <v>1767</v>
      </c>
      <c r="F36" s="130" t="s">
        <v>1765</v>
      </c>
      <c r="G36" s="130" t="s">
        <v>137</v>
      </c>
      <c r="H36" s="132" t="s">
        <v>1747</v>
      </c>
      <c r="I36" s="130">
        <v>4811263.83</v>
      </c>
      <c r="J36" s="130">
        <v>478607.75</v>
      </c>
      <c r="K36" s="130" t="s">
        <v>887</v>
      </c>
      <c r="L36" s="130" t="s">
        <v>1770</v>
      </c>
      <c r="U36" s="130">
        <v>17.149999999999999</v>
      </c>
      <c r="V36" s="130">
        <v>26.9</v>
      </c>
      <c r="W36" s="130">
        <v>10.050000000000001</v>
      </c>
      <c r="Z36" s="130">
        <v>2.6</v>
      </c>
      <c r="AC36" s="130">
        <v>0.1</v>
      </c>
      <c r="AD36" s="130">
        <v>3.05</v>
      </c>
      <c r="AE36" s="130">
        <f>SUM(U36:AD36)</f>
        <v>59.849999999999994</v>
      </c>
      <c r="AF36" s="130">
        <f t="shared" si="9"/>
        <v>34.299999999999997</v>
      </c>
      <c r="AG36" s="130">
        <f t="shared" si="1"/>
        <v>53.8</v>
      </c>
      <c r="AH36" s="130">
        <f t="shared" si="10"/>
        <v>20.100000000000001</v>
      </c>
      <c r="AI36" s="130">
        <f t="shared" si="2"/>
        <v>5.2</v>
      </c>
      <c r="AJ36" s="130">
        <f t="shared" si="3"/>
        <v>0</v>
      </c>
      <c r="AK36" s="130">
        <f t="shared" si="4"/>
        <v>0</v>
      </c>
      <c r="AL36" s="130">
        <f t="shared" ref="AL36:AL37" si="15">IF(AD36&gt;-1, AD36*2, AD36)</f>
        <v>6.1</v>
      </c>
      <c r="AM36" s="130">
        <f t="shared" si="6"/>
        <v>0.2</v>
      </c>
      <c r="AN36" s="130">
        <f t="shared" si="0"/>
        <v>0</v>
      </c>
      <c r="AO36" s="130">
        <f t="shared" si="0"/>
        <v>0</v>
      </c>
      <c r="AP36" s="130">
        <f t="shared" si="7"/>
        <v>119.69999999999999</v>
      </c>
      <c r="AQ36" s="130">
        <v>0</v>
      </c>
      <c r="AR36" s="130">
        <v>12</v>
      </c>
      <c r="AS36" s="130">
        <v>1</v>
      </c>
      <c r="AT36" s="130">
        <f t="shared" si="8"/>
        <v>13</v>
      </c>
    </row>
    <row r="37" spans="1:47" ht="15.75" customHeight="1" x14ac:dyDescent="0.3">
      <c r="A37" s="130" t="s">
        <v>1708</v>
      </c>
      <c r="B37" s="130" t="s">
        <v>788</v>
      </c>
      <c r="C37" s="130" t="s">
        <v>788</v>
      </c>
      <c r="D37" s="130">
        <v>2018</v>
      </c>
      <c r="E37" s="130" t="s">
        <v>1767</v>
      </c>
      <c r="F37" s="130" t="s">
        <v>1765</v>
      </c>
      <c r="G37" s="130" t="s">
        <v>137</v>
      </c>
      <c r="H37" s="132" t="s">
        <v>1748</v>
      </c>
      <c r="I37" s="130">
        <v>4811291.82</v>
      </c>
      <c r="J37" s="130">
        <v>478609.75</v>
      </c>
      <c r="K37" s="130" t="s">
        <v>1774</v>
      </c>
      <c r="L37" s="130" t="s">
        <v>1773</v>
      </c>
      <c r="M37" s="130" t="s">
        <v>1772</v>
      </c>
      <c r="Q37" s="130" t="s">
        <v>1774</v>
      </c>
      <c r="S37" s="130" t="s">
        <v>887</v>
      </c>
      <c r="T37" s="130" t="s">
        <v>887</v>
      </c>
      <c r="U37" s="130">
        <v>7.8</v>
      </c>
      <c r="V37" s="130">
        <v>43.5</v>
      </c>
      <c r="W37" s="130">
        <v>4.3499999999999996</v>
      </c>
      <c r="Z37" s="130">
        <v>4.6500000000000004</v>
      </c>
      <c r="AC37" s="130">
        <v>0.55000000000000004</v>
      </c>
      <c r="AD37" s="130">
        <v>6.2</v>
      </c>
      <c r="AE37" s="130">
        <f>SUM(U37:AD37)</f>
        <v>67.05</v>
      </c>
      <c r="AF37" s="130">
        <f t="shared" si="9"/>
        <v>15.6</v>
      </c>
      <c r="AG37" s="130">
        <f t="shared" si="1"/>
        <v>87</v>
      </c>
      <c r="AH37" s="130">
        <f t="shared" si="10"/>
        <v>8.6999999999999993</v>
      </c>
      <c r="AI37" s="130">
        <f t="shared" si="2"/>
        <v>9.3000000000000007</v>
      </c>
      <c r="AJ37" s="130">
        <f t="shared" si="3"/>
        <v>0</v>
      </c>
      <c r="AK37" s="130">
        <f t="shared" si="4"/>
        <v>0</v>
      </c>
      <c r="AL37" s="130">
        <f t="shared" si="15"/>
        <v>12.4</v>
      </c>
      <c r="AM37" s="130">
        <f t="shared" si="6"/>
        <v>1.1000000000000001</v>
      </c>
      <c r="AN37" s="130">
        <f t="shared" si="0"/>
        <v>0</v>
      </c>
      <c r="AO37" s="130">
        <f t="shared" si="0"/>
        <v>0</v>
      </c>
      <c r="AP37" s="130">
        <f t="shared" si="7"/>
        <v>134.1</v>
      </c>
      <c r="AQ37" s="135">
        <v>10</v>
      </c>
      <c r="AR37" s="130">
        <v>0</v>
      </c>
      <c r="AS37" s="130">
        <v>1</v>
      </c>
      <c r="AT37" s="130">
        <f t="shared" si="8"/>
        <v>1</v>
      </c>
      <c r="AU37" s="130" t="s">
        <v>832</v>
      </c>
    </row>
    <row r="38" spans="1:47" ht="15.75" customHeight="1" x14ac:dyDescent="0.3">
      <c r="A38" s="130" t="s">
        <v>212</v>
      </c>
      <c r="B38" s="130" t="s">
        <v>808</v>
      </c>
      <c r="C38" s="130" t="s">
        <v>808</v>
      </c>
      <c r="D38" s="130">
        <v>2019</v>
      </c>
      <c r="E38" s="131">
        <v>43669</v>
      </c>
      <c r="F38" s="130" t="s">
        <v>1765</v>
      </c>
      <c r="G38" s="130" t="s">
        <v>19</v>
      </c>
      <c r="H38" s="132" t="s">
        <v>1741</v>
      </c>
      <c r="I38" s="130">
        <v>4810993.9000000004</v>
      </c>
      <c r="J38" s="130">
        <v>478360.5</v>
      </c>
      <c r="K38" s="130" t="s">
        <v>887</v>
      </c>
      <c r="L38" s="130" t="s">
        <v>887</v>
      </c>
      <c r="M38" s="130" t="s">
        <v>887</v>
      </c>
      <c r="O38" s="130" t="s">
        <v>887</v>
      </c>
      <c r="P38" s="130" t="s">
        <v>887</v>
      </c>
      <c r="S38" s="130" t="s">
        <v>887</v>
      </c>
      <c r="U38" s="130">
        <v>4.55</v>
      </c>
      <c r="V38" s="130">
        <v>77.7</v>
      </c>
      <c r="W38" s="130">
        <v>8.4</v>
      </c>
      <c r="AA38" s="130">
        <v>20.100000000000001</v>
      </c>
      <c r="AB38" s="130">
        <v>0.35</v>
      </c>
      <c r="AC38" s="130">
        <v>6.75</v>
      </c>
      <c r="AD38" s="130">
        <v>2.6</v>
      </c>
      <c r="AE38" s="130">
        <f>SUM(U38:AD38)</f>
        <v>120.44999999999999</v>
      </c>
      <c r="AF38" s="130">
        <f t="shared" si="9"/>
        <v>9.1</v>
      </c>
      <c r="AG38" s="130">
        <f t="shared" si="1"/>
        <v>155.4</v>
      </c>
      <c r="AH38" s="130">
        <f t="shared" si="10"/>
        <v>16.8</v>
      </c>
      <c r="AI38" s="130">
        <f t="shared" si="2"/>
        <v>0</v>
      </c>
      <c r="AJ38" s="130">
        <f t="shared" si="3"/>
        <v>40.200000000000003</v>
      </c>
      <c r="AK38" s="130">
        <f t="shared" si="4"/>
        <v>0.7</v>
      </c>
      <c r="AL38" s="130">
        <f>IF(AD38&gt;-1, AD38*2, AD38)</f>
        <v>5.2</v>
      </c>
      <c r="AM38" s="130">
        <f t="shared" si="6"/>
        <v>13.5</v>
      </c>
      <c r="AN38" s="130">
        <f t="shared" si="0"/>
        <v>0</v>
      </c>
      <c r="AO38" s="130">
        <f t="shared" si="0"/>
        <v>0</v>
      </c>
      <c r="AP38" s="130">
        <f t="shared" si="7"/>
        <v>240.89999999999998</v>
      </c>
      <c r="AQ38" s="130">
        <v>0</v>
      </c>
      <c r="AR38" s="130">
        <v>0</v>
      </c>
      <c r="AS38" s="130">
        <v>0</v>
      </c>
      <c r="AT38" s="130">
        <f t="shared" si="8"/>
        <v>0</v>
      </c>
    </row>
    <row r="39" spans="1:47" ht="15.75" customHeight="1" x14ac:dyDescent="0.3">
      <c r="A39" s="130" t="s">
        <v>212</v>
      </c>
      <c r="B39" s="130" t="s">
        <v>808</v>
      </c>
      <c r="C39" s="130" t="s">
        <v>808</v>
      </c>
      <c r="D39" s="130">
        <v>2019</v>
      </c>
      <c r="E39" s="131">
        <v>43669</v>
      </c>
      <c r="F39" s="130" t="s">
        <v>1765</v>
      </c>
      <c r="G39" s="130" t="s">
        <v>19</v>
      </c>
      <c r="H39" s="132" t="s">
        <v>1742</v>
      </c>
      <c r="I39" s="130">
        <v>4811000</v>
      </c>
      <c r="J39" s="130">
        <v>478348.79999999999</v>
      </c>
      <c r="K39" s="130" t="s">
        <v>887</v>
      </c>
      <c r="L39" s="130" t="s">
        <v>887</v>
      </c>
      <c r="M39" s="130" t="s">
        <v>887</v>
      </c>
      <c r="O39" s="130" t="s">
        <v>887</v>
      </c>
      <c r="S39" s="130" t="s">
        <v>887</v>
      </c>
      <c r="T39" s="130" t="s">
        <v>887</v>
      </c>
      <c r="U39" s="130">
        <v>1.25</v>
      </c>
      <c r="V39" s="130">
        <v>39</v>
      </c>
      <c r="W39" s="130">
        <v>12.65</v>
      </c>
      <c r="AA39" s="130">
        <v>28.7</v>
      </c>
      <c r="AB39" s="130">
        <v>0</v>
      </c>
      <c r="AC39" s="130">
        <v>7.15</v>
      </c>
      <c r="AD39" s="130">
        <v>1.35</v>
      </c>
      <c r="AE39" s="130">
        <f>SUM(U39:AD39)</f>
        <v>90.1</v>
      </c>
      <c r="AF39" s="130">
        <f t="shared" si="9"/>
        <v>2.5</v>
      </c>
      <c r="AG39" s="130">
        <f t="shared" si="1"/>
        <v>78</v>
      </c>
      <c r="AH39" s="130">
        <f t="shared" si="10"/>
        <v>25.3</v>
      </c>
      <c r="AI39" s="130">
        <f t="shared" si="2"/>
        <v>0</v>
      </c>
      <c r="AJ39" s="130">
        <f t="shared" si="3"/>
        <v>57.4</v>
      </c>
      <c r="AK39" s="130">
        <f t="shared" si="4"/>
        <v>0</v>
      </c>
      <c r="AL39" s="130">
        <f t="shared" ref="AL39:AL40" si="16">IF(AD39&gt;-1, AD39*2, AD39)</f>
        <v>2.7</v>
      </c>
      <c r="AM39" s="130">
        <f t="shared" si="6"/>
        <v>14.3</v>
      </c>
      <c r="AN39" s="130">
        <f t="shared" si="0"/>
        <v>0</v>
      </c>
      <c r="AO39" s="130">
        <f t="shared" si="0"/>
        <v>0</v>
      </c>
      <c r="AP39" s="130">
        <f t="shared" si="7"/>
        <v>180.2</v>
      </c>
      <c r="AQ39" s="130">
        <v>0</v>
      </c>
      <c r="AR39" s="130">
        <v>7</v>
      </c>
      <c r="AS39" s="130">
        <v>0</v>
      </c>
      <c r="AT39" s="130">
        <f t="shared" si="8"/>
        <v>7</v>
      </c>
    </row>
    <row r="40" spans="1:47" ht="15.75" customHeight="1" x14ac:dyDescent="0.3">
      <c r="A40" s="130" t="s">
        <v>212</v>
      </c>
      <c r="B40" s="130" t="s">
        <v>808</v>
      </c>
      <c r="C40" s="130" t="s">
        <v>808</v>
      </c>
      <c r="D40" s="130">
        <v>2019</v>
      </c>
      <c r="E40" s="131">
        <v>43669</v>
      </c>
      <c r="F40" s="130" t="s">
        <v>1765</v>
      </c>
      <c r="G40" s="130" t="s">
        <v>19</v>
      </c>
      <c r="H40" s="132" t="s">
        <v>1744</v>
      </c>
      <c r="I40" s="130">
        <v>4811008.3</v>
      </c>
      <c r="J40" s="130">
        <v>478335.6</v>
      </c>
      <c r="K40" s="130" t="s">
        <v>887</v>
      </c>
      <c r="L40" s="130" t="s">
        <v>887</v>
      </c>
      <c r="M40" s="130" t="s">
        <v>887</v>
      </c>
      <c r="O40" s="130" t="s">
        <v>887</v>
      </c>
      <c r="S40" s="130" t="s">
        <v>887</v>
      </c>
      <c r="T40" s="130" t="s">
        <v>887</v>
      </c>
      <c r="U40" s="130">
        <v>10.25</v>
      </c>
      <c r="V40" s="130">
        <v>34.200000000000003</v>
      </c>
      <c r="W40" s="130">
        <v>16.649999999999999</v>
      </c>
      <c r="AA40" s="130">
        <v>21.35</v>
      </c>
      <c r="AB40" s="130">
        <v>0</v>
      </c>
      <c r="AC40" s="130">
        <v>3.25</v>
      </c>
      <c r="AD40" s="130">
        <v>2.4</v>
      </c>
      <c r="AE40" s="130">
        <f>SUM(U40:AD40)</f>
        <v>88.100000000000009</v>
      </c>
      <c r="AF40" s="130">
        <f t="shared" si="9"/>
        <v>20.5</v>
      </c>
      <c r="AG40" s="130">
        <f t="shared" si="1"/>
        <v>68.400000000000006</v>
      </c>
      <c r="AH40" s="130">
        <f t="shared" si="10"/>
        <v>33.299999999999997</v>
      </c>
      <c r="AI40" s="130">
        <f t="shared" si="2"/>
        <v>0</v>
      </c>
      <c r="AJ40" s="130">
        <f t="shared" si="3"/>
        <v>42.7</v>
      </c>
      <c r="AK40" s="130">
        <f t="shared" si="4"/>
        <v>0</v>
      </c>
      <c r="AL40" s="130">
        <f t="shared" si="16"/>
        <v>4.8</v>
      </c>
      <c r="AM40" s="130">
        <f t="shared" si="6"/>
        <v>6.5</v>
      </c>
      <c r="AN40" s="130">
        <f t="shared" si="0"/>
        <v>0</v>
      </c>
      <c r="AO40" s="130">
        <f t="shared" si="0"/>
        <v>0</v>
      </c>
      <c r="AP40" s="130">
        <f t="shared" si="7"/>
        <v>176.20000000000002</v>
      </c>
      <c r="AQ40" s="130">
        <v>0</v>
      </c>
      <c r="AR40" s="130">
        <v>8</v>
      </c>
      <c r="AS40" s="130">
        <v>0</v>
      </c>
      <c r="AT40" s="130">
        <f t="shared" si="8"/>
        <v>8</v>
      </c>
    </row>
    <row r="41" spans="1:47" ht="15.75" customHeight="1" x14ac:dyDescent="0.3">
      <c r="A41" s="130" t="s">
        <v>212</v>
      </c>
      <c r="B41" s="130" t="s">
        <v>808</v>
      </c>
      <c r="C41" s="130" t="s">
        <v>808</v>
      </c>
      <c r="D41" s="130">
        <v>2019</v>
      </c>
      <c r="E41" s="131">
        <v>43669</v>
      </c>
      <c r="F41" s="130" t="s">
        <v>1765</v>
      </c>
      <c r="G41" s="130" t="s">
        <v>19</v>
      </c>
      <c r="H41" s="132" t="s">
        <v>1745</v>
      </c>
      <c r="I41" s="130">
        <v>4811022</v>
      </c>
      <c r="J41" s="130">
        <v>478342.1</v>
      </c>
      <c r="K41" s="130" t="s">
        <v>887</v>
      </c>
      <c r="L41" s="130" t="s">
        <v>887</v>
      </c>
      <c r="M41" s="130" t="s">
        <v>887</v>
      </c>
      <c r="O41" s="130" t="s">
        <v>887</v>
      </c>
      <c r="S41" s="130" t="s">
        <v>887</v>
      </c>
      <c r="T41" s="130" t="s">
        <v>887</v>
      </c>
      <c r="U41" s="130">
        <v>10.15</v>
      </c>
      <c r="V41" s="130">
        <v>34.85</v>
      </c>
      <c r="W41" s="130">
        <v>13.25</v>
      </c>
      <c r="AA41" s="130">
        <v>12.4</v>
      </c>
      <c r="AB41" s="130">
        <v>0</v>
      </c>
      <c r="AC41" s="130">
        <v>6.05</v>
      </c>
      <c r="AD41" s="130">
        <v>4.25</v>
      </c>
      <c r="AE41" s="130">
        <f>SUM(U41:AD41)</f>
        <v>80.95</v>
      </c>
      <c r="AF41" s="130">
        <f t="shared" si="9"/>
        <v>20.3</v>
      </c>
      <c r="AG41" s="130">
        <f t="shared" si="1"/>
        <v>69.7</v>
      </c>
      <c r="AH41" s="130">
        <f t="shared" si="10"/>
        <v>26.5</v>
      </c>
      <c r="AI41" s="130">
        <f t="shared" si="2"/>
        <v>0</v>
      </c>
      <c r="AJ41" s="130">
        <f t="shared" si="3"/>
        <v>24.8</v>
      </c>
      <c r="AK41" s="130">
        <f t="shared" si="4"/>
        <v>0</v>
      </c>
      <c r="AL41" s="130">
        <f>IF(AD41&gt;-1, AD41*2, AD41)</f>
        <v>8.5</v>
      </c>
      <c r="AM41" s="130">
        <f t="shared" si="6"/>
        <v>12.1</v>
      </c>
      <c r="AN41" s="130">
        <f t="shared" si="0"/>
        <v>0</v>
      </c>
      <c r="AO41" s="130">
        <f t="shared" si="0"/>
        <v>0</v>
      </c>
      <c r="AP41" s="130">
        <f t="shared" si="7"/>
        <v>161.9</v>
      </c>
      <c r="AQ41" s="130">
        <v>6</v>
      </c>
      <c r="AR41" s="130">
        <v>0</v>
      </c>
      <c r="AS41" s="130">
        <v>0</v>
      </c>
      <c r="AT41" s="130">
        <f t="shared" si="8"/>
        <v>0</v>
      </c>
    </row>
    <row r="42" spans="1:47" ht="15.75" customHeight="1" x14ac:dyDescent="0.3">
      <c r="A42" s="130" t="s">
        <v>212</v>
      </c>
      <c r="B42" s="130" t="s">
        <v>808</v>
      </c>
      <c r="C42" s="130" t="s">
        <v>808</v>
      </c>
      <c r="D42" s="130">
        <v>2019</v>
      </c>
      <c r="E42" s="131">
        <v>43669</v>
      </c>
      <c r="F42" s="130" t="s">
        <v>1765</v>
      </c>
      <c r="G42" s="130" t="s">
        <v>19</v>
      </c>
      <c r="H42" s="132" t="s">
        <v>1747</v>
      </c>
      <c r="I42" s="130">
        <v>4811032.5</v>
      </c>
      <c r="J42" s="130">
        <v>478352.3</v>
      </c>
      <c r="K42" s="130" t="s">
        <v>887</v>
      </c>
      <c r="L42" s="130" t="s">
        <v>887</v>
      </c>
      <c r="M42" s="130" t="s">
        <v>887</v>
      </c>
      <c r="O42" s="130" t="s">
        <v>887</v>
      </c>
      <c r="P42" s="130" t="s">
        <v>887</v>
      </c>
      <c r="S42" s="130" t="s">
        <v>887</v>
      </c>
      <c r="U42" s="130">
        <v>0.5</v>
      </c>
      <c r="V42" s="130">
        <v>34.85</v>
      </c>
      <c r="W42" s="130">
        <v>17.75</v>
      </c>
      <c r="AA42" s="130">
        <v>22.1</v>
      </c>
      <c r="AB42" s="130">
        <v>0.35</v>
      </c>
      <c r="AC42" s="130">
        <v>11.15</v>
      </c>
      <c r="AD42" s="130">
        <v>4.1500000000000004</v>
      </c>
      <c r="AE42" s="130">
        <f>SUM(U42:AD42)</f>
        <v>90.850000000000009</v>
      </c>
      <c r="AF42" s="130">
        <f t="shared" si="9"/>
        <v>1</v>
      </c>
      <c r="AG42" s="130">
        <f t="shared" si="1"/>
        <v>69.7</v>
      </c>
      <c r="AH42" s="130">
        <f t="shared" si="10"/>
        <v>35.5</v>
      </c>
      <c r="AI42" s="130">
        <f t="shared" si="2"/>
        <v>0</v>
      </c>
      <c r="AJ42" s="130">
        <f t="shared" si="3"/>
        <v>44.2</v>
      </c>
      <c r="AK42" s="130">
        <f t="shared" si="4"/>
        <v>0.7</v>
      </c>
      <c r="AL42" s="130">
        <f t="shared" ref="AL42" si="17">IF(AD42&gt;-1, AD42*2, AD42)</f>
        <v>8.3000000000000007</v>
      </c>
      <c r="AM42" s="130">
        <f t="shared" si="6"/>
        <v>22.3</v>
      </c>
      <c r="AN42" s="130">
        <f t="shared" si="0"/>
        <v>0</v>
      </c>
      <c r="AO42" s="130">
        <f t="shared" si="0"/>
        <v>0</v>
      </c>
      <c r="AP42" s="130">
        <f t="shared" si="7"/>
        <v>181.70000000000002</v>
      </c>
      <c r="AQ42" s="130">
        <v>0</v>
      </c>
      <c r="AR42" s="130">
        <v>5</v>
      </c>
      <c r="AS42" s="130">
        <v>0</v>
      </c>
      <c r="AT42" s="130">
        <f t="shared" si="8"/>
        <v>5</v>
      </c>
    </row>
    <row r="43" spans="1:47" ht="15.75" customHeight="1" x14ac:dyDescent="0.3">
      <c r="A43" s="130" t="s">
        <v>212</v>
      </c>
      <c r="B43" s="130" t="s">
        <v>808</v>
      </c>
      <c r="C43" s="130" t="s">
        <v>808</v>
      </c>
      <c r="D43" s="130">
        <v>2019</v>
      </c>
      <c r="E43" s="131">
        <v>43669</v>
      </c>
      <c r="F43" s="130" t="s">
        <v>1765</v>
      </c>
      <c r="G43" s="130" t="s">
        <v>19</v>
      </c>
      <c r="H43" s="132" t="s">
        <v>1748</v>
      </c>
      <c r="I43" s="130">
        <v>4811022.5999999996</v>
      </c>
      <c r="J43" s="130">
        <v>478362.1</v>
      </c>
      <c r="K43" s="130" t="s">
        <v>887</v>
      </c>
      <c r="L43" s="130" t="s">
        <v>887</v>
      </c>
      <c r="M43" s="130" t="s">
        <v>887</v>
      </c>
      <c r="O43" s="130" t="s">
        <v>887</v>
      </c>
      <c r="P43" s="130" t="s">
        <v>887</v>
      </c>
      <c r="S43" s="130" t="s">
        <v>887</v>
      </c>
      <c r="T43" s="130" t="s">
        <v>887</v>
      </c>
      <c r="U43" s="130">
        <v>0.15</v>
      </c>
      <c r="V43" s="130">
        <v>45.8</v>
      </c>
      <c r="W43" s="130">
        <v>18.45</v>
      </c>
      <c r="AA43" s="130">
        <v>13.85</v>
      </c>
      <c r="AB43" s="130">
        <v>0.55000000000000004</v>
      </c>
      <c r="AC43" s="130">
        <v>6.2</v>
      </c>
      <c r="AD43" s="130">
        <v>1.75</v>
      </c>
      <c r="AE43" s="130">
        <f>SUM(U43:AD43)</f>
        <v>86.749999999999986</v>
      </c>
      <c r="AF43" s="130">
        <f t="shared" si="9"/>
        <v>0.3</v>
      </c>
      <c r="AG43" s="130">
        <f t="shared" si="1"/>
        <v>91.6</v>
      </c>
      <c r="AH43" s="130">
        <f t="shared" si="10"/>
        <v>36.9</v>
      </c>
      <c r="AI43" s="130">
        <f t="shared" si="2"/>
        <v>0</v>
      </c>
      <c r="AJ43" s="130">
        <f t="shared" si="3"/>
        <v>27.7</v>
      </c>
      <c r="AK43" s="130">
        <f t="shared" si="4"/>
        <v>1.1000000000000001</v>
      </c>
      <c r="AL43" s="130">
        <f>IF(AD43&gt;-1, AD43*2, AD43)</f>
        <v>3.5</v>
      </c>
      <c r="AM43" s="130">
        <f t="shared" si="6"/>
        <v>12.4</v>
      </c>
      <c r="AN43" s="130">
        <f t="shared" si="0"/>
        <v>0</v>
      </c>
      <c r="AO43" s="130">
        <f t="shared" si="0"/>
        <v>0</v>
      </c>
      <c r="AP43" s="130">
        <f t="shared" si="7"/>
        <v>173.49999999999997</v>
      </c>
      <c r="AQ43" s="130">
        <v>0</v>
      </c>
      <c r="AR43" s="130">
        <v>1</v>
      </c>
      <c r="AS43" s="130">
        <v>0</v>
      </c>
      <c r="AT43" s="130">
        <f t="shared" si="8"/>
        <v>1</v>
      </c>
    </row>
    <row r="44" spans="1:47" ht="15.75" customHeight="1" x14ac:dyDescent="0.3">
      <c r="A44" s="130" t="s">
        <v>212</v>
      </c>
      <c r="B44" s="130" t="s">
        <v>808</v>
      </c>
      <c r="C44" s="130" t="s">
        <v>808</v>
      </c>
      <c r="D44" s="130">
        <v>2019</v>
      </c>
      <c r="E44" s="131">
        <v>43669</v>
      </c>
      <c r="F44" s="130" t="s">
        <v>1765</v>
      </c>
      <c r="G44" s="130" t="s">
        <v>137</v>
      </c>
      <c r="H44" s="132" t="s">
        <v>1741</v>
      </c>
      <c r="I44" s="130">
        <v>4811263.3499999996</v>
      </c>
      <c r="J44" s="130">
        <v>478618.4</v>
      </c>
      <c r="K44" s="130" t="s">
        <v>887</v>
      </c>
      <c r="L44" s="130" t="s">
        <v>887</v>
      </c>
      <c r="M44" s="130" t="s">
        <v>887</v>
      </c>
      <c r="O44" s="130" t="s">
        <v>887</v>
      </c>
      <c r="P44" s="130" t="s">
        <v>887</v>
      </c>
      <c r="U44" s="130">
        <v>7.3</v>
      </c>
      <c r="V44" s="130">
        <v>17.350000000000001</v>
      </c>
      <c r="W44" s="130">
        <v>19.899999999999999</v>
      </c>
      <c r="AA44" s="130">
        <v>1</v>
      </c>
      <c r="AB44" s="130">
        <v>2.1</v>
      </c>
      <c r="AC44" s="130">
        <v>0.1</v>
      </c>
      <c r="AD44" s="130">
        <v>0</v>
      </c>
      <c r="AE44" s="130">
        <f>SUM(U44:AD44)</f>
        <v>47.75</v>
      </c>
      <c r="AF44" s="130">
        <f t="shared" si="9"/>
        <v>14.6</v>
      </c>
      <c r="AG44" s="130">
        <f t="shared" si="1"/>
        <v>34.700000000000003</v>
      </c>
      <c r="AH44" s="130">
        <f t="shared" si="10"/>
        <v>39.799999999999997</v>
      </c>
      <c r="AI44" s="130">
        <f t="shared" si="2"/>
        <v>0</v>
      </c>
      <c r="AJ44" s="130">
        <f t="shared" si="3"/>
        <v>2</v>
      </c>
      <c r="AK44" s="130">
        <f t="shared" si="4"/>
        <v>4.2</v>
      </c>
      <c r="AL44" s="130">
        <f t="shared" ref="AL44:AL46" si="18">IF(AD44&gt;-1, AD44*2, AD44)</f>
        <v>0</v>
      </c>
      <c r="AM44" s="130">
        <f t="shared" si="6"/>
        <v>0.2</v>
      </c>
      <c r="AN44" s="130">
        <f t="shared" si="0"/>
        <v>0</v>
      </c>
      <c r="AO44" s="130">
        <f t="shared" si="0"/>
        <v>0</v>
      </c>
      <c r="AP44" s="130">
        <f t="shared" si="7"/>
        <v>95.5</v>
      </c>
      <c r="AQ44" s="130">
        <v>0</v>
      </c>
      <c r="AR44" s="130">
        <v>2</v>
      </c>
      <c r="AS44" s="130">
        <v>0</v>
      </c>
      <c r="AT44" s="130">
        <f t="shared" si="8"/>
        <v>2</v>
      </c>
    </row>
    <row r="45" spans="1:47" ht="15.75" customHeight="1" x14ac:dyDescent="0.3">
      <c r="A45" s="130" t="s">
        <v>212</v>
      </c>
      <c r="B45" s="130" t="s">
        <v>808</v>
      </c>
      <c r="C45" s="130" t="s">
        <v>808</v>
      </c>
      <c r="D45" s="130">
        <v>2019</v>
      </c>
      <c r="E45" s="131">
        <v>43669</v>
      </c>
      <c r="F45" s="130" t="s">
        <v>1765</v>
      </c>
      <c r="G45" s="130" t="s">
        <v>137</v>
      </c>
      <c r="H45" s="132" t="s">
        <v>1742</v>
      </c>
      <c r="I45" s="130">
        <v>4811265.8</v>
      </c>
      <c r="J45" s="130">
        <v>478608.4</v>
      </c>
      <c r="K45" s="130" t="s">
        <v>887</v>
      </c>
      <c r="L45" s="130" t="s">
        <v>887</v>
      </c>
      <c r="M45" s="130" t="s">
        <v>887</v>
      </c>
      <c r="O45" s="130" t="s">
        <v>887</v>
      </c>
      <c r="S45" s="130" t="s">
        <v>887</v>
      </c>
      <c r="U45" s="130">
        <v>23.15</v>
      </c>
      <c r="V45" s="130">
        <v>6.05</v>
      </c>
      <c r="W45" s="130">
        <v>19.149999999999999</v>
      </c>
      <c r="AA45" s="130">
        <v>3.1</v>
      </c>
      <c r="AB45" s="130">
        <v>0</v>
      </c>
      <c r="AC45" s="130">
        <v>1.05</v>
      </c>
      <c r="AD45" s="130">
        <v>1.25</v>
      </c>
      <c r="AE45" s="130">
        <f>SUM(U45:AD45)</f>
        <v>53.749999999999993</v>
      </c>
      <c r="AF45" s="130">
        <f t="shared" si="9"/>
        <v>46.3</v>
      </c>
      <c r="AG45" s="130">
        <f t="shared" si="1"/>
        <v>12.1</v>
      </c>
      <c r="AH45" s="130">
        <f t="shared" si="10"/>
        <v>38.299999999999997</v>
      </c>
      <c r="AI45" s="130">
        <f t="shared" si="2"/>
        <v>0</v>
      </c>
      <c r="AJ45" s="130">
        <f t="shared" si="3"/>
        <v>6.2</v>
      </c>
      <c r="AK45" s="130">
        <f t="shared" si="4"/>
        <v>0</v>
      </c>
      <c r="AL45" s="130">
        <f t="shared" si="18"/>
        <v>2.5</v>
      </c>
      <c r="AM45" s="130">
        <f t="shared" si="6"/>
        <v>2.1</v>
      </c>
      <c r="AN45" s="130">
        <f t="shared" si="0"/>
        <v>0</v>
      </c>
      <c r="AO45" s="130">
        <f t="shared" si="0"/>
        <v>0</v>
      </c>
      <c r="AP45" s="130">
        <f t="shared" si="7"/>
        <v>107.49999999999999</v>
      </c>
      <c r="AQ45" s="130">
        <v>0</v>
      </c>
      <c r="AR45" s="130">
        <v>1</v>
      </c>
      <c r="AS45" s="130">
        <v>0</v>
      </c>
      <c r="AT45" s="130">
        <f t="shared" si="8"/>
        <v>1</v>
      </c>
    </row>
    <row r="46" spans="1:47" ht="15.75" customHeight="1" x14ac:dyDescent="0.3">
      <c r="A46" s="130" t="s">
        <v>212</v>
      </c>
      <c r="B46" s="130" t="s">
        <v>808</v>
      </c>
      <c r="C46" s="130" t="s">
        <v>808</v>
      </c>
      <c r="D46" s="130">
        <v>2019</v>
      </c>
      <c r="E46" s="131">
        <v>43669</v>
      </c>
      <c r="F46" s="130" t="s">
        <v>1765</v>
      </c>
      <c r="G46" s="130" t="s">
        <v>137</v>
      </c>
      <c r="H46" s="132" t="s">
        <v>1744</v>
      </c>
      <c r="I46" s="130">
        <v>4811265.4000000004</v>
      </c>
      <c r="J46" s="130">
        <v>478601.5</v>
      </c>
      <c r="K46" s="130" t="s">
        <v>887</v>
      </c>
      <c r="L46" s="130" t="s">
        <v>887</v>
      </c>
      <c r="M46" s="130" t="s">
        <v>887</v>
      </c>
      <c r="O46" s="130" t="s">
        <v>887</v>
      </c>
      <c r="S46" s="130" t="s">
        <v>887</v>
      </c>
      <c r="T46" s="130" t="s">
        <v>887</v>
      </c>
      <c r="U46" s="130">
        <v>6.9</v>
      </c>
      <c r="V46" s="130">
        <v>34.700000000000003</v>
      </c>
      <c r="W46" s="130">
        <v>20.239999999999998</v>
      </c>
      <c r="AA46" s="130">
        <v>1.35</v>
      </c>
      <c r="AB46" s="130">
        <v>0</v>
      </c>
      <c r="AC46" s="130">
        <v>1.25</v>
      </c>
      <c r="AD46" s="130">
        <v>5.05</v>
      </c>
      <c r="AE46" s="130">
        <f>SUM(U46:AD46)</f>
        <v>69.489999999999995</v>
      </c>
      <c r="AF46" s="130">
        <f t="shared" si="9"/>
        <v>13.8</v>
      </c>
      <c r="AG46" s="130">
        <f t="shared" si="1"/>
        <v>69.400000000000006</v>
      </c>
      <c r="AH46" s="130">
        <f t="shared" si="10"/>
        <v>40.479999999999997</v>
      </c>
      <c r="AI46" s="130">
        <f t="shared" si="2"/>
        <v>0</v>
      </c>
      <c r="AJ46" s="130">
        <f t="shared" si="3"/>
        <v>2.7</v>
      </c>
      <c r="AK46" s="130">
        <f t="shared" si="4"/>
        <v>0</v>
      </c>
      <c r="AL46" s="130">
        <f t="shared" si="18"/>
        <v>10.1</v>
      </c>
      <c r="AM46" s="130">
        <f t="shared" si="6"/>
        <v>2.5</v>
      </c>
      <c r="AN46" s="130">
        <f t="shared" si="0"/>
        <v>0</v>
      </c>
      <c r="AO46" s="130">
        <f t="shared" si="0"/>
        <v>0</v>
      </c>
      <c r="AP46" s="130">
        <f t="shared" si="7"/>
        <v>138.97999999999999</v>
      </c>
      <c r="AQ46" s="130">
        <v>0</v>
      </c>
      <c r="AR46" s="130">
        <v>0</v>
      </c>
      <c r="AS46" s="130">
        <v>9</v>
      </c>
      <c r="AT46" s="130">
        <f t="shared" si="8"/>
        <v>9</v>
      </c>
    </row>
    <row r="47" spans="1:47" ht="15.75" customHeight="1" x14ac:dyDescent="0.3">
      <c r="A47" s="130" t="s">
        <v>212</v>
      </c>
      <c r="B47" s="130" t="s">
        <v>808</v>
      </c>
      <c r="C47" s="130" t="s">
        <v>808</v>
      </c>
      <c r="D47" s="130">
        <v>2019</v>
      </c>
      <c r="E47" s="131">
        <v>43669</v>
      </c>
      <c r="F47" s="130" t="s">
        <v>1765</v>
      </c>
      <c r="G47" s="130" t="s">
        <v>137</v>
      </c>
      <c r="H47" s="132" t="s">
        <v>1745</v>
      </c>
      <c r="I47" s="130">
        <v>4811269.7</v>
      </c>
      <c r="J47" s="130">
        <v>478586.7</v>
      </c>
      <c r="K47" s="130" t="s">
        <v>887</v>
      </c>
      <c r="L47" s="130" t="s">
        <v>887</v>
      </c>
      <c r="M47" s="130" t="s">
        <v>887</v>
      </c>
      <c r="O47" s="130" t="s">
        <v>887</v>
      </c>
      <c r="P47" s="130" t="s">
        <v>887</v>
      </c>
      <c r="S47" s="130" t="s">
        <v>887</v>
      </c>
      <c r="U47" s="130">
        <v>12.65</v>
      </c>
      <c r="V47" s="130">
        <v>42.35</v>
      </c>
      <c r="W47" s="130">
        <v>8.3000000000000007</v>
      </c>
      <c r="AA47" s="130">
        <v>1.2</v>
      </c>
      <c r="AB47" s="130">
        <v>1.6</v>
      </c>
      <c r="AC47" s="130">
        <v>0.35</v>
      </c>
      <c r="AD47" s="130">
        <v>0</v>
      </c>
      <c r="AE47" s="130">
        <f>SUM(U47:AD47)</f>
        <v>66.449999999999989</v>
      </c>
      <c r="AF47" s="130">
        <f t="shared" si="9"/>
        <v>25.3</v>
      </c>
      <c r="AG47" s="130">
        <f t="shared" si="1"/>
        <v>84.7</v>
      </c>
      <c r="AH47" s="130">
        <f t="shared" si="10"/>
        <v>16.600000000000001</v>
      </c>
      <c r="AI47" s="130">
        <f t="shared" si="2"/>
        <v>0</v>
      </c>
      <c r="AJ47" s="130">
        <f t="shared" si="3"/>
        <v>2.4</v>
      </c>
      <c r="AK47" s="130">
        <f t="shared" si="4"/>
        <v>3.2</v>
      </c>
      <c r="AL47" s="130">
        <f>IF(AD47&gt;-1, AD47*2, AD47)</f>
        <v>0</v>
      </c>
      <c r="AM47" s="130">
        <f t="shared" si="6"/>
        <v>0.7</v>
      </c>
      <c r="AN47" s="130">
        <f t="shared" si="0"/>
        <v>0</v>
      </c>
      <c r="AO47" s="130">
        <f t="shared" si="0"/>
        <v>0</v>
      </c>
      <c r="AP47" s="130">
        <f t="shared" si="7"/>
        <v>132.89999999999998</v>
      </c>
      <c r="AQ47" s="130">
        <v>1</v>
      </c>
      <c r="AR47" s="130">
        <v>0</v>
      </c>
      <c r="AS47" s="130">
        <v>0</v>
      </c>
      <c r="AT47" s="130">
        <f t="shared" si="8"/>
        <v>0</v>
      </c>
    </row>
    <row r="48" spans="1:47" ht="15.75" customHeight="1" x14ac:dyDescent="0.3">
      <c r="A48" s="130" t="s">
        <v>212</v>
      </c>
      <c r="B48" s="130" t="s">
        <v>808</v>
      </c>
      <c r="C48" s="130" t="s">
        <v>808</v>
      </c>
      <c r="D48" s="130">
        <v>2019</v>
      </c>
      <c r="E48" s="131">
        <v>43669</v>
      </c>
      <c r="F48" s="130" t="s">
        <v>1765</v>
      </c>
      <c r="G48" s="130" t="s">
        <v>137</v>
      </c>
      <c r="H48" s="132" t="s">
        <v>1747</v>
      </c>
      <c r="I48" s="130">
        <v>4811291.0999999996</v>
      </c>
      <c r="J48" s="130">
        <v>478581</v>
      </c>
      <c r="K48" s="130" t="s">
        <v>887</v>
      </c>
      <c r="L48" s="130" t="s">
        <v>887</v>
      </c>
      <c r="M48" s="130" t="s">
        <v>887</v>
      </c>
      <c r="O48" s="130" t="s">
        <v>887</v>
      </c>
      <c r="P48" s="130" t="s">
        <v>887</v>
      </c>
      <c r="S48" s="130" t="s">
        <v>887</v>
      </c>
      <c r="U48" s="130">
        <v>2.15</v>
      </c>
      <c r="V48" s="130">
        <v>30</v>
      </c>
      <c r="W48" s="130">
        <v>5</v>
      </c>
      <c r="AA48" s="130">
        <v>0.35</v>
      </c>
      <c r="AB48" s="130">
        <v>2.6</v>
      </c>
      <c r="AC48" s="130">
        <v>0.55000000000000004</v>
      </c>
      <c r="AD48" s="130">
        <v>0.35</v>
      </c>
      <c r="AE48" s="130">
        <f>SUM(U48:AD48)</f>
        <v>41</v>
      </c>
      <c r="AF48" s="130">
        <f t="shared" si="9"/>
        <v>4.3</v>
      </c>
      <c r="AG48" s="130">
        <f t="shared" si="1"/>
        <v>60</v>
      </c>
      <c r="AH48" s="130">
        <f t="shared" si="10"/>
        <v>10</v>
      </c>
      <c r="AI48" s="130">
        <f t="shared" si="2"/>
        <v>0</v>
      </c>
      <c r="AJ48" s="130">
        <f t="shared" si="3"/>
        <v>0.7</v>
      </c>
      <c r="AK48" s="130">
        <f t="shared" si="4"/>
        <v>5.2</v>
      </c>
      <c r="AL48" s="130">
        <f t="shared" ref="AL48:AL64" si="19">IF(AD48&gt;-1, AD48*2, AD48)</f>
        <v>0.7</v>
      </c>
      <c r="AM48" s="130">
        <f t="shared" si="6"/>
        <v>1.1000000000000001</v>
      </c>
      <c r="AN48" s="130">
        <f t="shared" si="0"/>
        <v>0</v>
      </c>
      <c r="AO48" s="130">
        <f t="shared" si="0"/>
        <v>0</v>
      </c>
      <c r="AP48" s="130">
        <f t="shared" si="7"/>
        <v>82</v>
      </c>
      <c r="AQ48" s="130">
        <v>1</v>
      </c>
      <c r="AR48" s="130">
        <v>0</v>
      </c>
      <c r="AS48" s="130">
        <v>0</v>
      </c>
      <c r="AT48" s="130">
        <f t="shared" si="8"/>
        <v>0</v>
      </c>
    </row>
    <row r="49" spans="1:47" ht="15.75" customHeight="1" x14ac:dyDescent="0.3">
      <c r="A49" s="130" t="s">
        <v>212</v>
      </c>
      <c r="B49" s="130" t="s">
        <v>808</v>
      </c>
      <c r="C49" s="130" t="s">
        <v>808</v>
      </c>
      <c r="D49" s="130">
        <v>2019</v>
      </c>
      <c r="E49" s="131">
        <v>43669</v>
      </c>
      <c r="F49" s="130" t="s">
        <v>1765</v>
      </c>
      <c r="G49" s="130" t="s">
        <v>137</v>
      </c>
      <c r="H49" s="132" t="s">
        <v>1748</v>
      </c>
      <c r="I49" s="130">
        <v>4811296.5999999996</v>
      </c>
      <c r="J49" s="130">
        <v>478590.8</v>
      </c>
      <c r="K49" s="130" t="s">
        <v>887</v>
      </c>
      <c r="L49" s="130" t="s">
        <v>887</v>
      </c>
      <c r="M49" s="130" t="s">
        <v>887</v>
      </c>
      <c r="O49" s="130" t="s">
        <v>887</v>
      </c>
      <c r="P49" s="130" t="s">
        <v>887</v>
      </c>
      <c r="S49" s="130" t="s">
        <v>887</v>
      </c>
      <c r="T49" s="130" t="s">
        <v>887</v>
      </c>
      <c r="U49" s="130">
        <v>0.5</v>
      </c>
      <c r="V49" s="130">
        <v>25.6</v>
      </c>
      <c r="W49" s="130">
        <v>9.4</v>
      </c>
      <c r="AA49" s="130">
        <v>0.25</v>
      </c>
      <c r="AB49" s="130">
        <v>0.4</v>
      </c>
      <c r="AC49" s="130">
        <v>0.1</v>
      </c>
      <c r="AD49" s="130">
        <v>4.1500000000000004</v>
      </c>
      <c r="AE49" s="130">
        <f>SUM(U49:AD49)</f>
        <v>40.4</v>
      </c>
      <c r="AF49" s="130">
        <f t="shared" si="9"/>
        <v>1</v>
      </c>
      <c r="AG49" s="130">
        <f t="shared" si="1"/>
        <v>51.2</v>
      </c>
      <c r="AH49" s="130">
        <f t="shared" si="10"/>
        <v>18.8</v>
      </c>
      <c r="AI49" s="130">
        <f t="shared" si="2"/>
        <v>0</v>
      </c>
      <c r="AJ49" s="130">
        <f t="shared" si="3"/>
        <v>0.5</v>
      </c>
      <c r="AK49" s="130">
        <f t="shared" si="4"/>
        <v>0.8</v>
      </c>
      <c r="AL49" s="130">
        <f t="shared" si="19"/>
        <v>8.3000000000000007</v>
      </c>
      <c r="AM49" s="130">
        <f t="shared" si="6"/>
        <v>0.2</v>
      </c>
      <c r="AN49" s="130">
        <f t="shared" si="0"/>
        <v>0</v>
      </c>
      <c r="AO49" s="130">
        <f t="shared" si="0"/>
        <v>0</v>
      </c>
      <c r="AP49" s="130">
        <f t="shared" si="7"/>
        <v>80.8</v>
      </c>
      <c r="AQ49" s="130">
        <v>0</v>
      </c>
      <c r="AR49" s="130">
        <v>0</v>
      </c>
      <c r="AS49" s="130">
        <v>0</v>
      </c>
      <c r="AT49" s="130">
        <f t="shared" si="8"/>
        <v>0</v>
      </c>
    </row>
    <row r="50" spans="1:47" ht="14.4" x14ac:dyDescent="0.3">
      <c r="A50" s="130" t="s">
        <v>212</v>
      </c>
      <c r="B50" s="130" t="s">
        <v>1776</v>
      </c>
      <c r="C50" s="130" t="s">
        <v>1777</v>
      </c>
      <c r="D50" s="130">
        <v>2020</v>
      </c>
      <c r="E50" s="131">
        <v>44039</v>
      </c>
      <c r="F50" s="130" t="s">
        <v>1765</v>
      </c>
      <c r="G50" s="130" t="s">
        <v>19</v>
      </c>
      <c r="H50" s="132" t="s">
        <v>1741</v>
      </c>
      <c r="I50" s="130">
        <v>4811013.76</v>
      </c>
      <c r="J50" s="130">
        <v>478362.51</v>
      </c>
      <c r="K50" s="130" t="s">
        <v>887</v>
      </c>
      <c r="L50" s="130" t="s">
        <v>887</v>
      </c>
      <c r="M50" s="130" t="s">
        <v>887</v>
      </c>
      <c r="S50" s="130" t="s">
        <v>887</v>
      </c>
      <c r="T50" s="130" t="s">
        <v>887</v>
      </c>
      <c r="U50" s="130">
        <v>0.05</v>
      </c>
      <c r="V50" s="130">
        <v>8.82</v>
      </c>
      <c r="X50" s="130">
        <v>3.03</v>
      </c>
      <c r="Y50" s="130">
        <v>0</v>
      </c>
      <c r="AA50" s="130">
        <v>0</v>
      </c>
      <c r="AB50" s="130">
        <v>0</v>
      </c>
      <c r="AC50" s="130">
        <v>1.32</v>
      </c>
      <c r="AD50" s="130">
        <v>20.260000000000002</v>
      </c>
      <c r="AE50" s="130">
        <f>SUM(U50:AD50)</f>
        <v>33.480000000000004</v>
      </c>
      <c r="AF50" s="130">
        <f t="shared" si="9"/>
        <v>0.1</v>
      </c>
      <c r="AG50" s="130">
        <f t="shared" si="1"/>
        <v>17.64</v>
      </c>
      <c r="AH50" s="130">
        <f t="shared" si="10"/>
        <v>0</v>
      </c>
      <c r="AI50" s="130">
        <f t="shared" si="2"/>
        <v>0</v>
      </c>
      <c r="AJ50" s="130">
        <f t="shared" si="3"/>
        <v>0</v>
      </c>
      <c r="AK50" s="130">
        <f t="shared" si="4"/>
        <v>0</v>
      </c>
      <c r="AL50" s="130">
        <f t="shared" si="19"/>
        <v>40.520000000000003</v>
      </c>
      <c r="AM50" s="130">
        <f t="shared" si="6"/>
        <v>2.64</v>
      </c>
      <c r="AN50" s="130">
        <f>IF(X50&gt;-1,X50*2,X50)</f>
        <v>6.06</v>
      </c>
      <c r="AO50" s="130">
        <f t="shared" ref="AO50:AO73" si="20">IF(Y50&gt;-1,Y50*2,Y50)</f>
        <v>0</v>
      </c>
      <c r="AP50" s="130">
        <f t="shared" si="7"/>
        <v>66.960000000000008</v>
      </c>
      <c r="AQ50" s="130">
        <v>0</v>
      </c>
      <c r="AR50" s="130">
        <v>0</v>
      </c>
      <c r="AS50" s="130">
        <v>0</v>
      </c>
      <c r="AT50" s="130">
        <f t="shared" si="8"/>
        <v>0</v>
      </c>
      <c r="AU50" s="130" t="s">
        <v>3580</v>
      </c>
    </row>
    <row r="51" spans="1:47" ht="15.75" customHeight="1" x14ac:dyDescent="0.3">
      <c r="A51" s="130" t="s">
        <v>212</v>
      </c>
      <c r="B51" s="130" t="s">
        <v>1776</v>
      </c>
      <c r="C51" s="130" t="s">
        <v>1777</v>
      </c>
      <c r="D51" s="130">
        <v>2020</v>
      </c>
      <c r="E51" s="131">
        <v>44039</v>
      </c>
      <c r="F51" s="130" t="s">
        <v>1765</v>
      </c>
      <c r="G51" s="130" t="s">
        <v>19</v>
      </c>
      <c r="H51" s="132" t="s">
        <v>1742</v>
      </c>
      <c r="I51" s="130">
        <v>4810999.1500000004</v>
      </c>
      <c r="J51" s="130">
        <v>478342.05</v>
      </c>
      <c r="K51" s="130" t="s">
        <v>887</v>
      </c>
      <c r="L51" s="130" t="s">
        <v>887</v>
      </c>
      <c r="M51" s="130" t="s">
        <v>887</v>
      </c>
      <c r="O51" s="130" t="s">
        <v>887</v>
      </c>
      <c r="S51" s="130" t="s">
        <v>887</v>
      </c>
      <c r="T51" s="130" t="s">
        <v>887</v>
      </c>
      <c r="U51" s="130">
        <v>1.58</v>
      </c>
      <c r="V51" s="130">
        <v>6.27</v>
      </c>
      <c r="X51" s="130">
        <v>4.49</v>
      </c>
      <c r="Y51" s="130">
        <v>0</v>
      </c>
      <c r="AA51" s="130">
        <v>0</v>
      </c>
      <c r="AB51" s="130">
        <v>0</v>
      </c>
      <c r="AC51" s="130">
        <v>0.32</v>
      </c>
      <c r="AD51" s="130">
        <v>20.100000000000001</v>
      </c>
      <c r="AE51" s="130">
        <f>SUM(U51:AD51)</f>
        <v>32.760000000000005</v>
      </c>
      <c r="AF51" s="130">
        <f t="shared" si="9"/>
        <v>3.16</v>
      </c>
      <c r="AG51" s="130">
        <f t="shared" si="1"/>
        <v>12.54</v>
      </c>
      <c r="AH51" s="130">
        <f t="shared" si="10"/>
        <v>0</v>
      </c>
      <c r="AI51" s="130">
        <f t="shared" si="2"/>
        <v>0</v>
      </c>
      <c r="AJ51" s="130">
        <f t="shared" si="3"/>
        <v>0</v>
      </c>
      <c r="AK51" s="130">
        <f t="shared" si="4"/>
        <v>0</v>
      </c>
      <c r="AL51" s="130">
        <f t="shared" si="19"/>
        <v>40.200000000000003</v>
      </c>
      <c r="AM51" s="130">
        <f t="shared" si="6"/>
        <v>0.64</v>
      </c>
      <c r="AN51" s="130">
        <f t="shared" ref="AN51:AN73" si="21">IF(X51&gt;-1,X51*2,X51)</f>
        <v>8.98</v>
      </c>
      <c r="AO51" s="130">
        <f t="shared" si="20"/>
        <v>0</v>
      </c>
      <c r="AP51" s="130">
        <f t="shared" si="7"/>
        <v>65.52000000000001</v>
      </c>
      <c r="AQ51" s="130">
        <v>0</v>
      </c>
      <c r="AR51" s="130">
        <v>0</v>
      </c>
      <c r="AS51" s="130">
        <v>0</v>
      </c>
      <c r="AT51" s="130">
        <f t="shared" si="8"/>
        <v>0</v>
      </c>
      <c r="AU51" s="130" t="s">
        <v>3499</v>
      </c>
    </row>
    <row r="52" spans="1:47" ht="15.75" customHeight="1" x14ac:dyDescent="0.3">
      <c r="A52" s="130" t="s">
        <v>212</v>
      </c>
      <c r="B52" s="130" t="s">
        <v>1776</v>
      </c>
      <c r="C52" s="130" t="s">
        <v>1777</v>
      </c>
      <c r="D52" s="130">
        <v>2020</v>
      </c>
      <c r="E52" s="131">
        <v>44039</v>
      </c>
      <c r="F52" s="130" t="s">
        <v>1765</v>
      </c>
      <c r="G52" s="130" t="s">
        <v>19</v>
      </c>
      <c r="H52" s="132" t="s">
        <v>1744</v>
      </c>
      <c r="I52" s="130">
        <v>4810987.1500000004</v>
      </c>
      <c r="J52" s="130">
        <v>478330.31</v>
      </c>
      <c r="K52" s="130" t="s">
        <v>887</v>
      </c>
      <c r="L52" s="130" t="s">
        <v>887</v>
      </c>
      <c r="M52" s="130" t="s">
        <v>887</v>
      </c>
      <c r="O52" s="130" t="s">
        <v>887</v>
      </c>
      <c r="S52" s="130" t="s">
        <v>887</v>
      </c>
      <c r="T52" s="130" t="s">
        <v>887</v>
      </c>
      <c r="U52" s="130">
        <v>1.79</v>
      </c>
      <c r="V52" s="130">
        <v>9.3800000000000008</v>
      </c>
      <c r="X52" s="130">
        <v>1.32</v>
      </c>
      <c r="Y52" s="130">
        <v>0</v>
      </c>
      <c r="AA52" s="130">
        <v>4.4999999999999997E-3</v>
      </c>
      <c r="AB52" s="130">
        <v>0</v>
      </c>
      <c r="AC52" s="130">
        <v>0.3</v>
      </c>
      <c r="AD52" s="130">
        <v>17.68</v>
      </c>
      <c r="AE52" s="130">
        <f>SUM(U52:AD52)</f>
        <v>30.474500000000003</v>
      </c>
      <c r="AF52" s="130">
        <f t="shared" si="9"/>
        <v>3.58</v>
      </c>
      <c r="AG52" s="130">
        <f t="shared" si="1"/>
        <v>18.760000000000002</v>
      </c>
      <c r="AH52" s="130">
        <f t="shared" si="10"/>
        <v>0</v>
      </c>
      <c r="AI52" s="130">
        <f t="shared" si="2"/>
        <v>0</v>
      </c>
      <c r="AJ52" s="130">
        <f t="shared" si="3"/>
        <v>8.9999999999999993E-3</v>
      </c>
      <c r="AK52" s="130">
        <f t="shared" si="4"/>
        <v>0</v>
      </c>
      <c r="AL52" s="130">
        <f t="shared" si="19"/>
        <v>35.36</v>
      </c>
      <c r="AM52" s="130">
        <f t="shared" si="6"/>
        <v>0.6</v>
      </c>
      <c r="AN52" s="130">
        <f t="shared" si="21"/>
        <v>2.64</v>
      </c>
      <c r="AO52" s="130">
        <f t="shared" si="20"/>
        <v>0</v>
      </c>
      <c r="AP52" s="130">
        <f t="shared" si="7"/>
        <v>60.949000000000005</v>
      </c>
      <c r="AQ52" s="130">
        <v>7</v>
      </c>
      <c r="AR52" s="130">
        <v>26</v>
      </c>
      <c r="AS52" s="130">
        <v>0</v>
      </c>
      <c r="AT52" s="130">
        <f t="shared" si="8"/>
        <v>26</v>
      </c>
    </row>
    <row r="53" spans="1:47" ht="15.75" customHeight="1" x14ac:dyDescent="0.3">
      <c r="A53" s="130" t="s">
        <v>212</v>
      </c>
      <c r="B53" s="130" t="s">
        <v>1776</v>
      </c>
      <c r="C53" s="130" t="s">
        <v>1777</v>
      </c>
      <c r="D53" s="130">
        <v>2020</v>
      </c>
      <c r="E53" s="131">
        <v>44041</v>
      </c>
      <c r="F53" s="130" t="s">
        <v>1765</v>
      </c>
      <c r="G53" s="130" t="s">
        <v>19</v>
      </c>
      <c r="H53" s="132" t="s">
        <v>1745</v>
      </c>
      <c r="I53" s="130">
        <v>4811030.1100000003</v>
      </c>
      <c r="J53" s="130">
        <v>478354.82</v>
      </c>
      <c r="K53" s="130" t="s">
        <v>887</v>
      </c>
      <c r="L53" s="130" t="s">
        <v>887</v>
      </c>
      <c r="M53" s="130" t="s">
        <v>887</v>
      </c>
      <c r="S53" s="130" t="s">
        <v>887</v>
      </c>
      <c r="T53" s="130" t="s">
        <v>887</v>
      </c>
      <c r="U53" s="130">
        <v>3.24</v>
      </c>
      <c r="V53" s="130">
        <v>7.22</v>
      </c>
      <c r="X53" s="130">
        <v>6.09</v>
      </c>
      <c r="Y53" s="130">
        <v>0</v>
      </c>
      <c r="AA53" s="130">
        <v>0</v>
      </c>
      <c r="AB53" s="130">
        <v>0</v>
      </c>
      <c r="AC53" s="130">
        <v>0.9</v>
      </c>
      <c r="AD53" s="130">
        <v>26.79</v>
      </c>
      <c r="AE53" s="130">
        <f>SUM(U53:AD53)</f>
        <v>44.239999999999995</v>
      </c>
      <c r="AF53" s="130">
        <f t="shared" si="9"/>
        <v>6.48</v>
      </c>
      <c r="AG53" s="130">
        <f t="shared" si="1"/>
        <v>14.44</v>
      </c>
      <c r="AH53" s="130">
        <f t="shared" si="10"/>
        <v>0</v>
      </c>
      <c r="AI53" s="130">
        <f t="shared" si="2"/>
        <v>0</v>
      </c>
      <c r="AJ53" s="130">
        <f t="shared" si="3"/>
        <v>0</v>
      </c>
      <c r="AK53" s="130">
        <f t="shared" si="4"/>
        <v>0</v>
      </c>
      <c r="AL53" s="130">
        <f t="shared" si="19"/>
        <v>53.58</v>
      </c>
      <c r="AM53" s="130">
        <f t="shared" si="6"/>
        <v>1.8</v>
      </c>
      <c r="AN53" s="130">
        <f t="shared" si="21"/>
        <v>12.18</v>
      </c>
      <c r="AO53" s="130">
        <f t="shared" si="20"/>
        <v>0</v>
      </c>
      <c r="AP53" s="130">
        <f t="shared" si="7"/>
        <v>88.47999999999999</v>
      </c>
      <c r="AQ53" s="130">
        <v>0</v>
      </c>
      <c r="AR53" s="130">
        <v>14</v>
      </c>
      <c r="AS53" s="130">
        <v>0</v>
      </c>
      <c r="AT53" s="130">
        <f t="shared" si="8"/>
        <v>14</v>
      </c>
      <c r="AU53" s="130" t="s">
        <v>3581</v>
      </c>
    </row>
    <row r="54" spans="1:47" ht="15.75" customHeight="1" x14ac:dyDescent="0.3">
      <c r="A54" s="130" t="s">
        <v>212</v>
      </c>
      <c r="B54" s="130" t="s">
        <v>1776</v>
      </c>
      <c r="C54" s="130" t="s">
        <v>1777</v>
      </c>
      <c r="D54" s="130">
        <v>2020</v>
      </c>
      <c r="E54" s="131">
        <v>44041</v>
      </c>
      <c r="F54" s="130" t="s">
        <v>1765</v>
      </c>
      <c r="G54" s="130" t="s">
        <v>19</v>
      </c>
      <c r="H54" s="132" t="s">
        <v>1747</v>
      </c>
      <c r="I54" s="130">
        <v>4811037.83</v>
      </c>
      <c r="J54" s="130">
        <v>478341.02</v>
      </c>
      <c r="K54" s="130" t="s">
        <v>887</v>
      </c>
      <c r="L54" s="130" t="s">
        <v>887</v>
      </c>
      <c r="M54" s="130" t="s">
        <v>887</v>
      </c>
      <c r="S54" s="130" t="s">
        <v>887</v>
      </c>
      <c r="T54" s="130" t="s">
        <v>887</v>
      </c>
      <c r="U54" s="130">
        <v>3.68</v>
      </c>
      <c r="V54" s="130">
        <v>17.91</v>
      </c>
      <c r="X54" s="130">
        <v>1.8</v>
      </c>
      <c r="Y54" s="130">
        <v>0</v>
      </c>
      <c r="AA54" s="130">
        <v>0</v>
      </c>
      <c r="AB54" s="130">
        <v>0</v>
      </c>
      <c r="AC54" s="130">
        <v>0.86</v>
      </c>
      <c r="AD54" s="130">
        <v>22.08</v>
      </c>
      <c r="AE54" s="130">
        <f>SUM(U54:AD54)</f>
        <v>46.33</v>
      </c>
      <c r="AF54" s="130">
        <f t="shared" si="9"/>
        <v>7.36</v>
      </c>
      <c r="AG54" s="130">
        <f t="shared" si="1"/>
        <v>35.82</v>
      </c>
      <c r="AH54" s="130">
        <f t="shared" si="10"/>
        <v>0</v>
      </c>
      <c r="AI54" s="130">
        <f t="shared" si="2"/>
        <v>0</v>
      </c>
      <c r="AJ54" s="130">
        <f t="shared" si="3"/>
        <v>0</v>
      </c>
      <c r="AK54" s="130">
        <f t="shared" si="4"/>
        <v>0</v>
      </c>
      <c r="AL54" s="130">
        <f t="shared" si="19"/>
        <v>44.16</v>
      </c>
      <c r="AM54" s="130">
        <f t="shared" si="6"/>
        <v>1.72</v>
      </c>
      <c r="AN54" s="130">
        <f t="shared" si="21"/>
        <v>3.6</v>
      </c>
      <c r="AO54" s="130">
        <f t="shared" si="20"/>
        <v>0</v>
      </c>
      <c r="AP54" s="130">
        <f t="shared" si="7"/>
        <v>92.66</v>
      </c>
      <c r="AQ54" s="130">
        <v>0</v>
      </c>
      <c r="AR54" s="130">
        <v>3</v>
      </c>
      <c r="AS54" s="130">
        <v>0</v>
      </c>
      <c r="AT54" s="130">
        <f t="shared" si="8"/>
        <v>3</v>
      </c>
      <c r="AU54" s="130" t="s">
        <v>3582</v>
      </c>
    </row>
    <row r="55" spans="1:47" ht="15.75" customHeight="1" x14ac:dyDescent="0.3">
      <c r="A55" s="130" t="s">
        <v>212</v>
      </c>
      <c r="B55" s="130" t="s">
        <v>1776</v>
      </c>
      <c r="C55" s="130" t="s">
        <v>1777</v>
      </c>
      <c r="D55" s="130">
        <v>2020</v>
      </c>
      <c r="E55" s="131">
        <v>44041</v>
      </c>
      <c r="F55" s="130" t="s">
        <v>1765</v>
      </c>
      <c r="G55" s="130" t="s">
        <v>19</v>
      </c>
      <c r="H55" s="132" t="s">
        <v>1748</v>
      </c>
      <c r="I55" s="130">
        <v>4811003.63</v>
      </c>
      <c r="J55" s="130">
        <v>478325.66</v>
      </c>
      <c r="K55" s="130" t="s">
        <v>887</v>
      </c>
      <c r="L55" s="130" t="s">
        <v>887</v>
      </c>
      <c r="M55" s="130" t="s">
        <v>887</v>
      </c>
      <c r="O55" s="130" t="s">
        <v>887</v>
      </c>
      <c r="S55" s="130" t="s">
        <v>887</v>
      </c>
      <c r="T55" s="130" t="s">
        <v>887</v>
      </c>
      <c r="U55" s="130">
        <v>2.84</v>
      </c>
      <c r="V55" s="130">
        <v>4.54</v>
      </c>
      <c r="X55" s="130">
        <v>1.1599999999999999</v>
      </c>
      <c r="Y55" s="130">
        <v>0</v>
      </c>
      <c r="AA55" s="130">
        <v>9.4000000000000004E-3</v>
      </c>
      <c r="AB55" s="130">
        <v>0</v>
      </c>
      <c r="AC55" s="130">
        <v>0.03</v>
      </c>
      <c r="AD55" s="130">
        <v>10.86</v>
      </c>
      <c r="AE55" s="130">
        <f>SUM(U55:AD55)</f>
        <v>19.439399999999999</v>
      </c>
      <c r="AF55" s="130">
        <f t="shared" si="9"/>
        <v>5.68</v>
      </c>
      <c r="AG55" s="130">
        <f t="shared" si="1"/>
        <v>9.08</v>
      </c>
      <c r="AH55" s="130">
        <f t="shared" si="10"/>
        <v>0</v>
      </c>
      <c r="AI55" s="130">
        <f t="shared" si="2"/>
        <v>0</v>
      </c>
      <c r="AJ55" s="130">
        <f t="shared" si="3"/>
        <v>1.8800000000000001E-2</v>
      </c>
      <c r="AK55" s="130">
        <f t="shared" si="4"/>
        <v>0</v>
      </c>
      <c r="AL55" s="130">
        <f t="shared" si="19"/>
        <v>21.72</v>
      </c>
      <c r="AM55" s="130">
        <f t="shared" si="6"/>
        <v>0.06</v>
      </c>
      <c r="AN55" s="130">
        <f t="shared" si="21"/>
        <v>2.3199999999999998</v>
      </c>
      <c r="AO55" s="130">
        <f t="shared" si="20"/>
        <v>0</v>
      </c>
      <c r="AP55" s="130">
        <f t="shared" si="7"/>
        <v>38.878799999999998</v>
      </c>
      <c r="AQ55" s="130">
        <v>1</v>
      </c>
      <c r="AR55" s="130">
        <v>0</v>
      </c>
      <c r="AS55" s="130">
        <v>0</v>
      </c>
      <c r="AT55" s="130">
        <f t="shared" si="8"/>
        <v>0</v>
      </c>
      <c r="AU55" s="130" t="s">
        <v>1778</v>
      </c>
    </row>
    <row r="56" spans="1:47" ht="15.75" customHeight="1" x14ac:dyDescent="0.3">
      <c r="A56" s="130" t="s">
        <v>212</v>
      </c>
      <c r="B56" s="130" t="s">
        <v>1776</v>
      </c>
      <c r="C56" s="130" t="s">
        <v>1777</v>
      </c>
      <c r="D56" s="130">
        <v>2020</v>
      </c>
      <c r="E56" s="131">
        <v>44035</v>
      </c>
      <c r="F56" s="130" t="s">
        <v>1765</v>
      </c>
      <c r="G56" s="130" t="s">
        <v>137</v>
      </c>
      <c r="H56" s="132" t="s">
        <v>1741</v>
      </c>
      <c r="I56" s="130">
        <v>4811259.38</v>
      </c>
      <c r="J56" s="130">
        <v>478605.29</v>
      </c>
      <c r="K56" s="130" t="s">
        <v>887</v>
      </c>
      <c r="L56" s="130" t="s">
        <v>887</v>
      </c>
      <c r="M56" s="130" t="s">
        <v>887</v>
      </c>
      <c r="O56" s="130" t="s">
        <v>887</v>
      </c>
      <c r="P56" s="130" t="s">
        <v>887</v>
      </c>
      <c r="S56" s="130" t="s">
        <v>887</v>
      </c>
      <c r="T56" s="130" t="s">
        <v>887</v>
      </c>
      <c r="U56" s="130">
        <v>5.3</v>
      </c>
      <c r="V56" s="130">
        <v>13.03</v>
      </c>
      <c r="X56" s="130">
        <v>2.64</v>
      </c>
      <c r="Y56" s="130">
        <v>0</v>
      </c>
      <c r="AA56" s="130">
        <v>7.7000000000000002E-3</v>
      </c>
      <c r="AB56" s="130">
        <v>1.4999999999999999E-2</v>
      </c>
      <c r="AC56" s="130">
        <v>0.05</v>
      </c>
      <c r="AD56" s="130">
        <v>15.85</v>
      </c>
      <c r="AE56" s="130">
        <f>SUM(U56:AD56)</f>
        <v>36.892699999999998</v>
      </c>
      <c r="AF56" s="130">
        <f t="shared" si="9"/>
        <v>10.6</v>
      </c>
      <c r="AG56" s="130">
        <f t="shared" si="1"/>
        <v>26.06</v>
      </c>
      <c r="AH56" s="130">
        <f t="shared" si="10"/>
        <v>0</v>
      </c>
      <c r="AI56" s="130">
        <f t="shared" si="2"/>
        <v>0</v>
      </c>
      <c r="AJ56" s="130">
        <f t="shared" si="3"/>
        <v>1.54E-2</v>
      </c>
      <c r="AK56" s="130">
        <f t="shared" si="4"/>
        <v>0.03</v>
      </c>
      <c r="AL56" s="130">
        <f t="shared" si="19"/>
        <v>31.7</v>
      </c>
      <c r="AM56" s="130">
        <f t="shared" si="6"/>
        <v>0.1</v>
      </c>
      <c r="AN56" s="130">
        <f t="shared" si="21"/>
        <v>5.28</v>
      </c>
      <c r="AO56" s="130">
        <f t="shared" si="20"/>
        <v>0</v>
      </c>
      <c r="AP56" s="130">
        <f t="shared" si="7"/>
        <v>73.785399999999996</v>
      </c>
      <c r="AQ56" s="130">
        <v>0</v>
      </c>
      <c r="AR56" s="130">
        <v>4</v>
      </c>
      <c r="AS56" s="130">
        <v>0</v>
      </c>
      <c r="AT56" s="130">
        <f t="shared" si="8"/>
        <v>4</v>
      </c>
      <c r="AU56" s="130" t="s">
        <v>3501</v>
      </c>
    </row>
    <row r="57" spans="1:47" ht="15.75" customHeight="1" x14ac:dyDescent="0.3">
      <c r="A57" s="130" t="s">
        <v>212</v>
      </c>
      <c r="B57" s="130" t="s">
        <v>1776</v>
      </c>
      <c r="C57" s="130" t="s">
        <v>1777</v>
      </c>
      <c r="D57" s="130">
        <v>2020</v>
      </c>
      <c r="E57" s="131">
        <v>44035</v>
      </c>
      <c r="F57" s="130" t="s">
        <v>1765</v>
      </c>
      <c r="G57" s="130" t="s">
        <v>137</v>
      </c>
      <c r="H57" s="132" t="s">
        <v>1742</v>
      </c>
      <c r="I57" s="130">
        <v>4811281.21</v>
      </c>
      <c r="J57" s="130">
        <v>478596.25</v>
      </c>
      <c r="K57" s="130" t="s">
        <v>887</v>
      </c>
      <c r="L57" s="130" t="s">
        <v>887</v>
      </c>
      <c r="M57" s="130" t="s">
        <v>887</v>
      </c>
      <c r="O57" s="130" t="s">
        <v>887</v>
      </c>
      <c r="S57" s="130" t="s">
        <v>887</v>
      </c>
      <c r="T57" s="130" t="s">
        <v>887</v>
      </c>
      <c r="U57" s="130">
        <v>4.47</v>
      </c>
      <c r="V57" s="130">
        <v>9.75</v>
      </c>
      <c r="X57" s="130">
        <v>1.66</v>
      </c>
      <c r="Y57" s="130">
        <v>0</v>
      </c>
      <c r="AA57" s="130">
        <v>0.3</v>
      </c>
      <c r="AB57" s="130">
        <v>0</v>
      </c>
      <c r="AC57" s="130">
        <v>0.17</v>
      </c>
      <c r="AD57" s="130">
        <v>21.53</v>
      </c>
      <c r="AE57" s="130">
        <f>SUM(U57:AD57)</f>
        <v>37.880000000000003</v>
      </c>
      <c r="AF57" s="130">
        <f t="shared" si="9"/>
        <v>8.94</v>
      </c>
      <c r="AG57" s="130">
        <f t="shared" si="1"/>
        <v>19.5</v>
      </c>
      <c r="AH57" s="130">
        <f t="shared" si="10"/>
        <v>0</v>
      </c>
      <c r="AI57" s="130">
        <f t="shared" si="2"/>
        <v>0</v>
      </c>
      <c r="AJ57" s="130">
        <f t="shared" si="3"/>
        <v>0.6</v>
      </c>
      <c r="AK57" s="130">
        <f t="shared" si="4"/>
        <v>0</v>
      </c>
      <c r="AL57" s="130">
        <f t="shared" si="19"/>
        <v>43.06</v>
      </c>
      <c r="AM57" s="130">
        <f t="shared" si="6"/>
        <v>0.34</v>
      </c>
      <c r="AN57" s="130">
        <f t="shared" si="21"/>
        <v>3.32</v>
      </c>
      <c r="AO57" s="130">
        <f t="shared" si="20"/>
        <v>0</v>
      </c>
      <c r="AP57" s="130">
        <f t="shared" si="7"/>
        <v>75.760000000000005</v>
      </c>
      <c r="AQ57" s="130">
        <v>0</v>
      </c>
      <c r="AR57" s="130">
        <v>4</v>
      </c>
      <c r="AS57" s="130">
        <v>0</v>
      </c>
      <c r="AT57" s="130">
        <f t="shared" si="8"/>
        <v>4</v>
      </c>
      <c r="AU57" s="130" t="s">
        <v>3583</v>
      </c>
    </row>
    <row r="58" spans="1:47" ht="15.75" customHeight="1" x14ac:dyDescent="0.3">
      <c r="A58" s="130" t="s">
        <v>212</v>
      </c>
      <c r="B58" s="130" t="s">
        <v>1776</v>
      </c>
      <c r="C58" s="130" t="s">
        <v>1777</v>
      </c>
      <c r="D58" s="130">
        <v>2020</v>
      </c>
      <c r="E58" s="131">
        <v>44039</v>
      </c>
      <c r="F58" s="130" t="s">
        <v>1765</v>
      </c>
      <c r="G58" s="130" t="s">
        <v>137</v>
      </c>
      <c r="H58" s="132" t="s">
        <v>1744</v>
      </c>
      <c r="I58" s="130">
        <v>4811248.7300000004</v>
      </c>
      <c r="J58" s="130">
        <v>478590.14</v>
      </c>
      <c r="K58" s="130" t="s">
        <v>887</v>
      </c>
      <c r="L58" s="130" t="s">
        <v>887</v>
      </c>
      <c r="M58" s="130" t="s">
        <v>887</v>
      </c>
      <c r="O58" s="130" t="s">
        <v>887</v>
      </c>
      <c r="S58" s="130" t="s">
        <v>887</v>
      </c>
      <c r="T58" s="130" t="s">
        <v>887</v>
      </c>
      <c r="U58" s="130">
        <v>10.84</v>
      </c>
      <c r="V58" s="130">
        <v>17.989999999999998</v>
      </c>
      <c r="X58" s="130">
        <v>8.35</v>
      </c>
      <c r="Y58" s="130">
        <v>0</v>
      </c>
      <c r="AA58" s="130">
        <v>0.66</v>
      </c>
      <c r="AB58" s="130">
        <v>0</v>
      </c>
      <c r="AC58" s="130">
        <v>5.57E-2</v>
      </c>
      <c r="AD58" s="130">
        <v>14.78</v>
      </c>
      <c r="AE58" s="130">
        <f>SUM(U58:AD58)</f>
        <v>52.675699999999999</v>
      </c>
      <c r="AF58" s="130">
        <f t="shared" si="9"/>
        <v>21.68</v>
      </c>
      <c r="AG58" s="130">
        <f t="shared" si="1"/>
        <v>35.979999999999997</v>
      </c>
      <c r="AH58" s="130">
        <f t="shared" si="10"/>
        <v>0</v>
      </c>
      <c r="AI58" s="130">
        <f t="shared" si="2"/>
        <v>0</v>
      </c>
      <c r="AJ58" s="130">
        <f t="shared" si="3"/>
        <v>1.32</v>
      </c>
      <c r="AK58" s="130">
        <f t="shared" si="4"/>
        <v>0</v>
      </c>
      <c r="AL58" s="130">
        <f t="shared" si="19"/>
        <v>29.56</v>
      </c>
      <c r="AM58" s="130">
        <f t="shared" si="6"/>
        <v>0.1114</v>
      </c>
      <c r="AN58" s="130">
        <f t="shared" si="21"/>
        <v>16.7</v>
      </c>
      <c r="AO58" s="130">
        <f t="shared" si="20"/>
        <v>0</v>
      </c>
      <c r="AP58" s="130">
        <f t="shared" si="7"/>
        <v>105.3514</v>
      </c>
      <c r="AQ58" s="130">
        <v>0</v>
      </c>
      <c r="AR58" s="130">
        <v>0</v>
      </c>
      <c r="AS58" s="130">
        <v>0</v>
      </c>
      <c r="AT58" s="130">
        <f t="shared" si="8"/>
        <v>0</v>
      </c>
      <c r="AU58" s="130" t="s">
        <v>3584</v>
      </c>
    </row>
    <row r="59" spans="1:47" ht="15.75" customHeight="1" x14ac:dyDescent="0.3">
      <c r="A59" s="130" t="s">
        <v>212</v>
      </c>
      <c r="B59" s="130" t="s">
        <v>1776</v>
      </c>
      <c r="C59" s="130" t="s">
        <v>1777</v>
      </c>
      <c r="D59" s="130">
        <v>2020</v>
      </c>
      <c r="E59" s="131">
        <v>44039</v>
      </c>
      <c r="F59" s="130" t="s">
        <v>1765</v>
      </c>
      <c r="G59" s="130" t="s">
        <v>137</v>
      </c>
      <c r="H59" s="132" t="s">
        <v>1745</v>
      </c>
      <c r="I59" s="130">
        <v>4811261.6100000003</v>
      </c>
      <c r="J59" s="130">
        <v>478575.75</v>
      </c>
      <c r="K59" s="130" t="s">
        <v>887</v>
      </c>
      <c r="L59" s="130" t="s">
        <v>887</v>
      </c>
      <c r="M59" s="130" t="s">
        <v>887</v>
      </c>
      <c r="P59" s="130" t="s">
        <v>887</v>
      </c>
      <c r="S59" s="130" t="s">
        <v>887</v>
      </c>
      <c r="T59" s="130" t="s">
        <v>887</v>
      </c>
      <c r="U59" s="130">
        <v>15.69</v>
      </c>
      <c r="V59" s="130">
        <v>14.66</v>
      </c>
      <c r="X59" s="130">
        <v>6.79</v>
      </c>
      <c r="Y59" s="130">
        <v>0</v>
      </c>
      <c r="AA59" s="130">
        <v>0</v>
      </c>
      <c r="AB59" s="130">
        <v>3.8699999999999998E-2</v>
      </c>
      <c r="AC59" s="130">
        <v>-1</v>
      </c>
      <c r="AD59" s="130">
        <v>13.74</v>
      </c>
      <c r="AE59" s="130">
        <f>SUM(U59:AD59)</f>
        <v>49.918700000000001</v>
      </c>
      <c r="AF59" s="130">
        <f t="shared" si="9"/>
        <v>31.38</v>
      </c>
      <c r="AG59" s="130">
        <f t="shared" si="1"/>
        <v>29.32</v>
      </c>
      <c r="AH59" s="130">
        <f t="shared" si="10"/>
        <v>0</v>
      </c>
      <c r="AI59" s="130">
        <f t="shared" si="2"/>
        <v>0</v>
      </c>
      <c r="AJ59" s="130">
        <f t="shared" si="3"/>
        <v>0</v>
      </c>
      <c r="AK59" s="130">
        <f t="shared" si="4"/>
        <v>7.7399999999999997E-2</v>
      </c>
      <c r="AL59" s="130">
        <f t="shared" si="19"/>
        <v>27.48</v>
      </c>
      <c r="AM59" s="130">
        <f t="shared" si="6"/>
        <v>-1</v>
      </c>
      <c r="AN59" s="130">
        <f t="shared" si="21"/>
        <v>13.58</v>
      </c>
      <c r="AO59" s="130">
        <f t="shared" si="20"/>
        <v>0</v>
      </c>
      <c r="AP59" s="130">
        <f t="shared" si="7"/>
        <v>99.837400000000002</v>
      </c>
      <c r="AQ59" s="130">
        <v>0</v>
      </c>
      <c r="AR59" s="130">
        <v>0</v>
      </c>
      <c r="AS59" s="130">
        <v>0</v>
      </c>
      <c r="AT59" s="130">
        <f t="shared" si="8"/>
        <v>0</v>
      </c>
      <c r="AU59" s="130" t="s">
        <v>3585</v>
      </c>
    </row>
    <row r="60" spans="1:47" ht="15.75" customHeight="1" x14ac:dyDescent="0.3">
      <c r="A60" s="130" t="s">
        <v>212</v>
      </c>
      <c r="B60" s="130" t="s">
        <v>1776</v>
      </c>
      <c r="C60" s="130" t="s">
        <v>1777</v>
      </c>
      <c r="D60" s="130">
        <v>2020</v>
      </c>
      <c r="E60" s="131">
        <v>44039</v>
      </c>
      <c r="F60" s="130" t="s">
        <v>1765</v>
      </c>
      <c r="G60" s="130" t="s">
        <v>137</v>
      </c>
      <c r="H60" s="132" t="s">
        <v>1747</v>
      </c>
      <c r="I60" s="130">
        <v>4811270.87</v>
      </c>
      <c r="J60" s="130">
        <v>478601.22</v>
      </c>
      <c r="K60" s="130" t="s">
        <v>887</v>
      </c>
      <c r="L60" s="130" t="s">
        <v>887</v>
      </c>
      <c r="M60" s="130" t="s">
        <v>887</v>
      </c>
      <c r="O60" s="130" t="s">
        <v>887</v>
      </c>
      <c r="P60" s="130" t="s">
        <v>887</v>
      </c>
      <c r="S60" s="130" t="s">
        <v>887</v>
      </c>
      <c r="T60" s="130" t="s">
        <v>887</v>
      </c>
      <c r="U60" s="130">
        <v>1.62</v>
      </c>
      <c r="V60" s="130">
        <v>13.55</v>
      </c>
      <c r="X60" s="130">
        <v>2.29</v>
      </c>
      <c r="Y60" s="130">
        <v>0</v>
      </c>
      <c r="AA60" s="130">
        <v>2.1600000000000001E-2</v>
      </c>
      <c r="AB60" s="130">
        <v>0.1623</v>
      </c>
      <c r="AC60" s="130">
        <v>0.19</v>
      </c>
      <c r="AD60" s="130">
        <v>12.94</v>
      </c>
      <c r="AE60" s="130">
        <f>SUM(U60:AD60)</f>
        <v>30.773899999999998</v>
      </c>
      <c r="AF60" s="130">
        <f t="shared" si="9"/>
        <v>3.24</v>
      </c>
      <c r="AG60" s="130">
        <f t="shared" si="1"/>
        <v>27.1</v>
      </c>
      <c r="AH60" s="130">
        <f t="shared" si="10"/>
        <v>0</v>
      </c>
      <c r="AI60" s="130">
        <f t="shared" si="2"/>
        <v>0</v>
      </c>
      <c r="AJ60" s="130">
        <f t="shared" si="3"/>
        <v>4.3200000000000002E-2</v>
      </c>
      <c r="AK60" s="130">
        <f t="shared" si="4"/>
        <v>0.3246</v>
      </c>
      <c r="AL60" s="130">
        <f t="shared" si="19"/>
        <v>25.88</v>
      </c>
      <c r="AM60" s="130">
        <f t="shared" si="6"/>
        <v>0.38</v>
      </c>
      <c r="AN60" s="130">
        <f t="shared" si="21"/>
        <v>4.58</v>
      </c>
      <c r="AO60" s="130">
        <f t="shared" si="20"/>
        <v>0</v>
      </c>
      <c r="AP60" s="130">
        <f t="shared" si="7"/>
        <v>61.547799999999995</v>
      </c>
      <c r="AQ60" s="130">
        <v>0.5</v>
      </c>
      <c r="AR60" s="130">
        <v>0</v>
      </c>
      <c r="AS60" s="130">
        <v>0</v>
      </c>
      <c r="AT60" s="130">
        <f t="shared" si="8"/>
        <v>0</v>
      </c>
      <c r="AU60" s="130" t="s">
        <v>3586</v>
      </c>
    </row>
    <row r="61" spans="1:47" ht="15.75" customHeight="1" x14ac:dyDescent="0.3">
      <c r="A61" s="130" t="s">
        <v>212</v>
      </c>
      <c r="B61" s="130" t="s">
        <v>1776</v>
      </c>
      <c r="C61" s="130" t="s">
        <v>1777</v>
      </c>
      <c r="D61" s="130">
        <v>2020</v>
      </c>
      <c r="E61" s="131">
        <v>44039</v>
      </c>
      <c r="F61" s="130" t="s">
        <v>1765</v>
      </c>
      <c r="G61" s="130" t="s">
        <v>137</v>
      </c>
      <c r="H61" s="132" t="s">
        <v>1748</v>
      </c>
      <c r="I61" s="130">
        <v>4811293.68</v>
      </c>
      <c r="J61" s="130">
        <v>478599.67999999999</v>
      </c>
      <c r="K61" s="130" t="s">
        <v>887</v>
      </c>
      <c r="L61" s="130" t="s">
        <v>887</v>
      </c>
      <c r="M61" s="130" t="s">
        <v>887</v>
      </c>
      <c r="O61" s="130" t="s">
        <v>887</v>
      </c>
      <c r="S61" s="130" t="s">
        <v>887</v>
      </c>
      <c r="T61" s="130" t="s">
        <v>887</v>
      </c>
      <c r="U61" s="130">
        <v>4.1100000000000003</v>
      </c>
      <c r="V61" s="130">
        <v>17.100000000000001</v>
      </c>
      <c r="X61" s="130">
        <v>4.0199999999999996</v>
      </c>
      <c r="Y61" s="130">
        <v>0</v>
      </c>
      <c r="AA61" s="130">
        <v>0.02</v>
      </c>
      <c r="AB61" s="130">
        <v>0</v>
      </c>
      <c r="AC61" s="130">
        <v>0.12</v>
      </c>
      <c r="AD61" s="130">
        <v>14.92</v>
      </c>
      <c r="AE61" s="130">
        <f>SUM(U61:AD61)</f>
        <v>40.29</v>
      </c>
      <c r="AF61" s="130">
        <f t="shared" si="9"/>
        <v>8.2200000000000006</v>
      </c>
      <c r="AG61" s="130">
        <f t="shared" si="1"/>
        <v>34.200000000000003</v>
      </c>
      <c r="AH61" s="130">
        <f t="shared" si="10"/>
        <v>0</v>
      </c>
      <c r="AI61" s="130">
        <f t="shared" si="2"/>
        <v>0</v>
      </c>
      <c r="AJ61" s="130">
        <f t="shared" si="3"/>
        <v>0.04</v>
      </c>
      <c r="AK61" s="130">
        <f t="shared" si="4"/>
        <v>0</v>
      </c>
      <c r="AL61" s="130">
        <f t="shared" si="19"/>
        <v>29.84</v>
      </c>
      <c r="AM61" s="130">
        <f t="shared" si="6"/>
        <v>0.24</v>
      </c>
      <c r="AN61" s="130">
        <f t="shared" si="21"/>
        <v>8.0399999999999991</v>
      </c>
      <c r="AO61" s="130">
        <f t="shared" si="20"/>
        <v>0</v>
      </c>
      <c r="AP61" s="130">
        <f t="shared" si="7"/>
        <v>80.58</v>
      </c>
      <c r="AQ61" s="130">
        <v>0</v>
      </c>
      <c r="AR61" s="130">
        <v>0</v>
      </c>
      <c r="AS61" s="130">
        <v>0</v>
      </c>
      <c r="AT61" s="130">
        <f t="shared" si="8"/>
        <v>0</v>
      </c>
      <c r="AU61" s="130" t="s">
        <v>3501</v>
      </c>
    </row>
    <row r="62" spans="1:47" ht="15.75" customHeight="1" x14ac:dyDescent="0.3">
      <c r="A62" s="130" t="s">
        <v>1811</v>
      </c>
      <c r="B62" s="130" t="s">
        <v>1840</v>
      </c>
      <c r="C62" s="130" t="s">
        <v>1814</v>
      </c>
      <c r="D62" s="130">
        <v>2021</v>
      </c>
      <c r="E62" s="131">
        <v>44403</v>
      </c>
      <c r="F62" s="130" t="s">
        <v>1765</v>
      </c>
      <c r="G62" s="130" t="s">
        <v>19</v>
      </c>
      <c r="H62" s="132" t="s">
        <v>1741</v>
      </c>
      <c r="I62" s="130">
        <v>4810995</v>
      </c>
      <c r="J62" s="130">
        <v>478357</v>
      </c>
      <c r="K62" s="130" t="s">
        <v>887</v>
      </c>
      <c r="L62" s="130" t="s">
        <v>887</v>
      </c>
      <c r="M62" s="130" t="s">
        <v>887</v>
      </c>
      <c r="O62" s="130" t="s">
        <v>887</v>
      </c>
      <c r="P62" s="130" t="s">
        <v>887</v>
      </c>
      <c r="S62" s="130" t="s">
        <v>887</v>
      </c>
      <c r="U62" s="130">
        <v>0.16</v>
      </c>
      <c r="V62" s="130">
        <v>7.28</v>
      </c>
      <c r="X62" s="130">
        <v>6.72</v>
      </c>
      <c r="Y62" s="130">
        <v>0</v>
      </c>
      <c r="AA62" s="130">
        <v>5.7099999999999998E-2</v>
      </c>
      <c r="AB62" s="130">
        <v>0.56000000000000005</v>
      </c>
      <c r="AC62" s="130">
        <v>0.57999999999999996</v>
      </c>
      <c r="AD62" s="130">
        <v>0.61</v>
      </c>
      <c r="AE62" s="130">
        <f>SUM(U62:AD62)</f>
        <v>15.9671</v>
      </c>
      <c r="AF62" s="130">
        <f t="shared" si="9"/>
        <v>0.32</v>
      </c>
      <c r="AG62" s="130">
        <f t="shared" si="1"/>
        <v>14.56</v>
      </c>
      <c r="AH62" s="130">
        <f t="shared" si="10"/>
        <v>0</v>
      </c>
      <c r="AI62" s="130">
        <f t="shared" si="2"/>
        <v>0</v>
      </c>
      <c r="AJ62" s="130">
        <f t="shared" si="3"/>
        <v>0.1142</v>
      </c>
      <c r="AK62" s="130">
        <f t="shared" si="4"/>
        <v>1.1200000000000001</v>
      </c>
      <c r="AL62" s="130">
        <f t="shared" si="19"/>
        <v>1.22</v>
      </c>
      <c r="AM62" s="130">
        <f t="shared" si="6"/>
        <v>1.1599999999999999</v>
      </c>
      <c r="AN62" s="130">
        <f t="shared" si="21"/>
        <v>13.44</v>
      </c>
      <c r="AO62" s="130">
        <f t="shared" si="20"/>
        <v>0</v>
      </c>
      <c r="AP62" s="130">
        <f t="shared" si="7"/>
        <v>31.934200000000001</v>
      </c>
      <c r="AQ62" s="130">
        <v>0</v>
      </c>
      <c r="AR62" s="130">
        <v>0</v>
      </c>
      <c r="AS62" s="130">
        <v>0</v>
      </c>
      <c r="AT62" s="130">
        <f t="shared" si="8"/>
        <v>0</v>
      </c>
      <c r="AU62" s="130" t="s">
        <v>3587</v>
      </c>
    </row>
    <row r="63" spans="1:47" ht="15.75" customHeight="1" x14ac:dyDescent="0.3">
      <c r="A63" s="130" t="s">
        <v>1811</v>
      </c>
      <c r="B63" s="130" t="s">
        <v>1840</v>
      </c>
      <c r="C63" s="130" t="s">
        <v>1814</v>
      </c>
      <c r="D63" s="130">
        <v>2021</v>
      </c>
      <c r="E63" s="131">
        <v>44403</v>
      </c>
      <c r="F63" s="130" t="s">
        <v>1765</v>
      </c>
      <c r="G63" s="130" t="s">
        <v>19</v>
      </c>
      <c r="H63" s="132" t="s">
        <v>1742</v>
      </c>
      <c r="I63" s="130">
        <v>4810986</v>
      </c>
      <c r="J63" s="130">
        <v>478348</v>
      </c>
      <c r="K63" s="130" t="s">
        <v>887</v>
      </c>
      <c r="L63" s="130" t="s">
        <v>887</v>
      </c>
      <c r="M63" s="130" t="s">
        <v>887</v>
      </c>
      <c r="S63" s="130" t="s">
        <v>887</v>
      </c>
      <c r="U63" s="130">
        <v>0.67</v>
      </c>
      <c r="V63" s="130">
        <v>17.78</v>
      </c>
      <c r="X63" s="130">
        <v>2.72</v>
      </c>
      <c r="Y63" s="130">
        <v>0</v>
      </c>
      <c r="AA63" s="130">
        <v>5.9999999999999995E-4</v>
      </c>
      <c r="AB63" s="130">
        <v>0</v>
      </c>
      <c r="AC63" s="130">
        <v>9.9299999999999999E-2</v>
      </c>
      <c r="AD63" s="130">
        <v>0.65569999999999995</v>
      </c>
      <c r="AE63" s="130">
        <f>SUM(U63:AD63)</f>
        <v>21.925599999999999</v>
      </c>
      <c r="AF63" s="130">
        <f t="shared" si="9"/>
        <v>1.34</v>
      </c>
      <c r="AG63" s="130">
        <f t="shared" si="1"/>
        <v>35.56</v>
      </c>
      <c r="AH63" s="130">
        <f t="shared" si="10"/>
        <v>0</v>
      </c>
      <c r="AI63" s="130">
        <f t="shared" si="2"/>
        <v>0</v>
      </c>
      <c r="AJ63" s="130">
        <f t="shared" si="3"/>
        <v>1.1999999999999999E-3</v>
      </c>
      <c r="AK63" s="130">
        <f t="shared" si="4"/>
        <v>0</v>
      </c>
      <c r="AL63" s="130">
        <f t="shared" si="19"/>
        <v>1.3113999999999999</v>
      </c>
      <c r="AM63" s="130">
        <f t="shared" si="6"/>
        <v>0.1986</v>
      </c>
      <c r="AN63" s="130">
        <f t="shared" si="21"/>
        <v>5.44</v>
      </c>
      <c r="AO63" s="130">
        <f t="shared" si="20"/>
        <v>0</v>
      </c>
      <c r="AP63" s="130">
        <f t="shared" si="7"/>
        <v>43.851199999999999</v>
      </c>
      <c r="AQ63" s="130">
        <v>0</v>
      </c>
      <c r="AR63" s="130">
        <v>10</v>
      </c>
      <c r="AS63" s="130">
        <v>0</v>
      </c>
      <c r="AT63" s="130">
        <f t="shared" si="8"/>
        <v>10</v>
      </c>
      <c r="AU63" s="130" t="s">
        <v>3588</v>
      </c>
    </row>
    <row r="64" spans="1:47" ht="15.75" customHeight="1" x14ac:dyDescent="0.3">
      <c r="A64" s="130" t="s">
        <v>1811</v>
      </c>
      <c r="B64" s="130" t="s">
        <v>1840</v>
      </c>
      <c r="C64" s="130" t="s">
        <v>1814</v>
      </c>
      <c r="D64" s="130">
        <v>2021</v>
      </c>
      <c r="E64" s="131">
        <v>44403</v>
      </c>
      <c r="F64" s="130" t="s">
        <v>1765</v>
      </c>
      <c r="G64" s="130" t="s">
        <v>19</v>
      </c>
      <c r="H64" s="132" t="s">
        <v>1744</v>
      </c>
      <c r="I64" s="130">
        <v>4811015</v>
      </c>
      <c r="J64" s="130">
        <v>478349</v>
      </c>
      <c r="K64" s="130" t="s">
        <v>887</v>
      </c>
      <c r="L64" s="130" t="s">
        <v>887</v>
      </c>
      <c r="M64" s="130" t="s">
        <v>887</v>
      </c>
      <c r="U64" s="130">
        <v>0.34</v>
      </c>
      <c r="V64" s="130">
        <v>14.72</v>
      </c>
      <c r="X64" s="130">
        <v>1.7</v>
      </c>
      <c r="Y64" s="130">
        <v>0</v>
      </c>
      <c r="AA64" s="130">
        <v>3.8999999999999998E-3</v>
      </c>
      <c r="AB64" s="130">
        <v>0</v>
      </c>
      <c r="AC64" s="130">
        <v>0</v>
      </c>
      <c r="AD64" s="130">
        <v>0.36</v>
      </c>
      <c r="AE64" s="130">
        <f>SUM(U64:AD64)</f>
        <v>17.123900000000003</v>
      </c>
      <c r="AF64" s="130">
        <f t="shared" si="9"/>
        <v>0.68</v>
      </c>
      <c r="AG64" s="130">
        <f t="shared" si="1"/>
        <v>29.44</v>
      </c>
      <c r="AH64" s="130">
        <f t="shared" si="10"/>
        <v>0</v>
      </c>
      <c r="AI64" s="130">
        <f t="shared" si="2"/>
        <v>0</v>
      </c>
      <c r="AJ64" s="130">
        <f t="shared" si="3"/>
        <v>7.7999999999999996E-3</v>
      </c>
      <c r="AK64" s="130">
        <f t="shared" si="4"/>
        <v>0</v>
      </c>
      <c r="AL64" s="130">
        <f t="shared" si="19"/>
        <v>0.72</v>
      </c>
      <c r="AM64" s="130">
        <f t="shared" si="6"/>
        <v>0</v>
      </c>
      <c r="AN64" s="130">
        <f t="shared" si="21"/>
        <v>3.4</v>
      </c>
      <c r="AO64" s="130">
        <f t="shared" si="20"/>
        <v>0</v>
      </c>
      <c r="AP64" s="130">
        <f t="shared" si="7"/>
        <v>34.247800000000005</v>
      </c>
      <c r="AQ64" s="130">
        <v>0</v>
      </c>
      <c r="AR64" s="130">
        <v>0</v>
      </c>
      <c r="AS64" s="130">
        <v>0</v>
      </c>
      <c r="AT64" s="130">
        <f t="shared" si="8"/>
        <v>0</v>
      </c>
      <c r="AU64" s="130" t="s">
        <v>1841</v>
      </c>
    </row>
    <row r="65" spans="1:47" ht="15.75" customHeight="1" x14ac:dyDescent="0.3">
      <c r="A65" s="130" t="s">
        <v>1811</v>
      </c>
      <c r="B65" s="130" t="s">
        <v>1840</v>
      </c>
      <c r="C65" s="130" t="s">
        <v>1814</v>
      </c>
      <c r="D65" s="130">
        <v>2021</v>
      </c>
      <c r="E65" s="131">
        <v>44403</v>
      </c>
      <c r="F65" s="130" t="s">
        <v>1765</v>
      </c>
      <c r="G65" s="130" t="s">
        <v>19</v>
      </c>
      <c r="H65" s="132" t="s">
        <v>1745</v>
      </c>
      <c r="I65" s="130">
        <v>4811013</v>
      </c>
      <c r="J65" s="130">
        <v>478338</v>
      </c>
      <c r="K65" s="130" t="s">
        <v>887</v>
      </c>
      <c r="L65" s="130" t="s">
        <v>887</v>
      </c>
      <c r="M65" s="130" t="s">
        <v>887</v>
      </c>
      <c r="O65" s="130" t="s">
        <v>887</v>
      </c>
      <c r="S65" s="130" t="s">
        <v>887</v>
      </c>
      <c r="U65" s="130">
        <v>2.82</v>
      </c>
      <c r="V65" s="130">
        <v>7.99</v>
      </c>
      <c r="X65" s="130">
        <v>2.99</v>
      </c>
      <c r="Y65" s="130">
        <v>0</v>
      </c>
      <c r="AA65" s="130">
        <v>1.26E-2</v>
      </c>
      <c r="AB65" s="130">
        <v>0.30909999999999999</v>
      </c>
      <c r="AC65" s="130">
        <v>0.1275</v>
      </c>
      <c r="AD65" s="130">
        <v>0.1963</v>
      </c>
      <c r="AE65" s="130">
        <f>SUM(U65:AD65)</f>
        <v>14.445500000000003</v>
      </c>
      <c r="AF65" s="130">
        <f t="shared" si="9"/>
        <v>5.64</v>
      </c>
      <c r="AG65" s="130">
        <f t="shared" si="1"/>
        <v>15.98</v>
      </c>
      <c r="AH65" s="130">
        <f t="shared" si="10"/>
        <v>0</v>
      </c>
      <c r="AI65" s="130">
        <f t="shared" si="2"/>
        <v>0</v>
      </c>
      <c r="AJ65" s="130">
        <f t="shared" si="3"/>
        <v>2.52E-2</v>
      </c>
      <c r="AK65" s="130">
        <f t="shared" si="4"/>
        <v>0.61819999999999997</v>
      </c>
      <c r="AL65" s="130">
        <f>IF(AD65&gt;-1, AD65*2, AD65)</f>
        <v>0.3926</v>
      </c>
      <c r="AM65" s="130">
        <f t="shared" si="6"/>
        <v>0.255</v>
      </c>
      <c r="AN65" s="130">
        <f t="shared" si="21"/>
        <v>5.98</v>
      </c>
      <c r="AO65" s="130">
        <f t="shared" si="20"/>
        <v>0</v>
      </c>
      <c r="AP65" s="130">
        <f t="shared" si="7"/>
        <v>28.891000000000005</v>
      </c>
      <c r="AQ65" s="130">
        <v>0</v>
      </c>
      <c r="AR65" s="130">
        <v>0</v>
      </c>
      <c r="AS65" s="130">
        <v>0</v>
      </c>
      <c r="AT65" s="130">
        <f t="shared" si="8"/>
        <v>0</v>
      </c>
      <c r="AU65" s="130" t="s">
        <v>3589</v>
      </c>
    </row>
    <row r="66" spans="1:47" ht="15.75" customHeight="1" x14ac:dyDescent="0.3">
      <c r="A66" s="130" t="s">
        <v>1811</v>
      </c>
      <c r="B66" s="130" t="s">
        <v>1840</v>
      </c>
      <c r="C66" s="130" t="s">
        <v>1814</v>
      </c>
      <c r="D66" s="130">
        <v>2021</v>
      </c>
      <c r="E66" s="131">
        <v>44403</v>
      </c>
      <c r="F66" s="130" t="s">
        <v>1765</v>
      </c>
      <c r="G66" s="130" t="s">
        <v>19</v>
      </c>
      <c r="H66" s="132" t="s">
        <v>1747</v>
      </c>
      <c r="I66" s="130">
        <v>4811024</v>
      </c>
      <c r="J66" s="130">
        <v>478325</v>
      </c>
      <c r="K66" s="130" t="s">
        <v>887</v>
      </c>
      <c r="L66" s="130" t="s">
        <v>887</v>
      </c>
      <c r="M66" s="130" t="s">
        <v>887</v>
      </c>
      <c r="O66" s="130" t="s">
        <v>887</v>
      </c>
      <c r="S66" s="130" t="s">
        <v>887</v>
      </c>
      <c r="U66" s="130">
        <v>2.5499999999999998</v>
      </c>
      <c r="V66" s="130">
        <v>12.17</v>
      </c>
      <c r="X66" s="130">
        <v>5.82</v>
      </c>
      <c r="Y66" s="130">
        <v>0</v>
      </c>
      <c r="AA66" s="130">
        <v>7.7000000000000002E-3</v>
      </c>
      <c r="AB66" s="130">
        <v>0</v>
      </c>
      <c r="AC66" s="130">
        <v>0.06</v>
      </c>
      <c r="AD66" s="130">
        <v>2.2599999999999998</v>
      </c>
      <c r="AE66" s="130">
        <f>SUM(U66:AD66)</f>
        <v>22.867699999999999</v>
      </c>
      <c r="AF66" s="130">
        <f t="shared" si="9"/>
        <v>5.0999999999999996</v>
      </c>
      <c r="AG66" s="130">
        <f t="shared" si="1"/>
        <v>24.34</v>
      </c>
      <c r="AH66" s="130">
        <f t="shared" si="10"/>
        <v>0</v>
      </c>
      <c r="AI66" s="130">
        <f t="shared" si="2"/>
        <v>0</v>
      </c>
      <c r="AJ66" s="130">
        <f t="shared" si="3"/>
        <v>1.54E-2</v>
      </c>
      <c r="AK66" s="130">
        <f t="shared" si="4"/>
        <v>0</v>
      </c>
      <c r="AL66" s="130">
        <f>IF(AD66&gt;-1, AD66*2, AD66)</f>
        <v>4.5199999999999996</v>
      </c>
      <c r="AM66" s="130">
        <f t="shared" si="6"/>
        <v>0.12</v>
      </c>
      <c r="AN66" s="130">
        <f t="shared" si="21"/>
        <v>11.64</v>
      </c>
      <c r="AO66" s="130">
        <f t="shared" si="20"/>
        <v>0</v>
      </c>
      <c r="AP66" s="130">
        <f t="shared" si="7"/>
        <v>45.735399999999998</v>
      </c>
      <c r="AQ66" s="130">
        <v>0</v>
      </c>
      <c r="AR66" s="130">
        <v>0</v>
      </c>
      <c r="AS66" s="130">
        <v>0</v>
      </c>
      <c r="AT66" s="130">
        <f t="shared" si="8"/>
        <v>0</v>
      </c>
      <c r="AU66" s="130" t="s">
        <v>3590</v>
      </c>
    </row>
    <row r="67" spans="1:47" ht="15.75" customHeight="1" x14ac:dyDescent="0.3">
      <c r="A67" s="130" t="s">
        <v>1811</v>
      </c>
      <c r="B67" s="130" t="s">
        <v>1840</v>
      </c>
      <c r="C67" s="130" t="s">
        <v>1814</v>
      </c>
      <c r="D67" s="130">
        <v>2021</v>
      </c>
      <c r="E67" s="131">
        <v>44403</v>
      </c>
      <c r="F67" s="130" t="s">
        <v>1765</v>
      </c>
      <c r="G67" s="130" t="s">
        <v>19</v>
      </c>
      <c r="H67" s="132" t="s">
        <v>1748</v>
      </c>
      <c r="I67" s="130">
        <v>4811036</v>
      </c>
      <c r="J67" s="130">
        <v>478346</v>
      </c>
      <c r="K67" s="130" t="s">
        <v>887</v>
      </c>
      <c r="L67" s="130" t="s">
        <v>887</v>
      </c>
      <c r="M67" s="130" t="s">
        <v>887</v>
      </c>
      <c r="O67" s="130" t="s">
        <v>887</v>
      </c>
      <c r="S67" s="130" t="s">
        <v>887</v>
      </c>
      <c r="U67" s="130">
        <v>18.09</v>
      </c>
      <c r="V67" s="130">
        <v>16.510000000000002</v>
      </c>
      <c r="X67" s="130">
        <v>8.93</v>
      </c>
      <c r="Y67" s="130">
        <v>0</v>
      </c>
      <c r="AA67" s="130">
        <v>0.22</v>
      </c>
      <c r="AB67" s="130">
        <v>0</v>
      </c>
      <c r="AC67" s="130">
        <v>0.12</v>
      </c>
      <c r="AD67" s="130">
        <v>3.12</v>
      </c>
      <c r="AE67" s="130">
        <f>SUM(U67:AD67)</f>
        <v>46.989999999999995</v>
      </c>
      <c r="AF67" s="130">
        <f t="shared" si="9"/>
        <v>36.18</v>
      </c>
      <c r="AG67" s="130">
        <f t="shared" ref="AG67:AG73" si="22">IF(V67&gt;-1, V67*2, V67)</f>
        <v>33.020000000000003</v>
      </c>
      <c r="AH67" s="130">
        <f t="shared" si="10"/>
        <v>0</v>
      </c>
      <c r="AI67" s="130">
        <f t="shared" ref="AI67:AI73" si="23">IF(Z67&gt;-1,Z67*2,Z67)</f>
        <v>0</v>
      </c>
      <c r="AJ67" s="130">
        <f t="shared" ref="AJ67:AJ73" si="24">IF(AA67&gt;-1,AA67*2,AA67)</f>
        <v>0.44</v>
      </c>
      <c r="AK67" s="130">
        <f t="shared" ref="AK67:AK73" si="25">IF(AB67&gt;-1,AB67*2,AB67)</f>
        <v>0</v>
      </c>
      <c r="AL67" s="130">
        <f>IF(AD67&gt;-1, AD67*2, AD67)</f>
        <v>6.24</v>
      </c>
      <c r="AM67" s="130">
        <f t="shared" ref="AM67:AM73" si="26">IF(AC67&gt;-1,AC67*2,AC67)</f>
        <v>0.24</v>
      </c>
      <c r="AN67" s="130">
        <f t="shared" si="21"/>
        <v>17.86</v>
      </c>
      <c r="AO67" s="130">
        <f t="shared" si="20"/>
        <v>0</v>
      </c>
      <c r="AP67" s="130">
        <f t="shared" ref="AP67:AP73" si="27">AE67*2</f>
        <v>93.97999999999999</v>
      </c>
      <c r="AQ67" s="130">
        <v>2</v>
      </c>
      <c r="AR67" s="130">
        <v>16</v>
      </c>
      <c r="AS67" s="130">
        <v>0</v>
      </c>
      <c r="AT67" s="130">
        <f t="shared" ref="AT67:AT73" si="28">SUM(AR67:AS67)</f>
        <v>16</v>
      </c>
      <c r="AU67" s="130" t="s">
        <v>3591</v>
      </c>
    </row>
    <row r="68" spans="1:47" ht="15.75" customHeight="1" x14ac:dyDescent="0.3">
      <c r="A68" s="130" t="s">
        <v>1811</v>
      </c>
      <c r="B68" s="130" t="s">
        <v>1840</v>
      </c>
      <c r="C68" s="130" t="s">
        <v>1814</v>
      </c>
      <c r="D68" s="130">
        <v>2021</v>
      </c>
      <c r="E68" s="131">
        <v>44403</v>
      </c>
      <c r="F68" s="130" t="s">
        <v>1765</v>
      </c>
      <c r="G68" s="130" t="s">
        <v>137</v>
      </c>
      <c r="H68" s="132" t="s">
        <v>1741</v>
      </c>
      <c r="I68" s="130">
        <v>4811261</v>
      </c>
      <c r="J68" s="130">
        <v>478602</v>
      </c>
      <c r="K68" s="130" t="s">
        <v>887</v>
      </c>
      <c r="L68" s="130" t="s">
        <v>887</v>
      </c>
      <c r="M68" s="130" t="s">
        <v>887</v>
      </c>
      <c r="O68" s="130" t="s">
        <v>887</v>
      </c>
      <c r="P68" s="130" t="s">
        <v>887</v>
      </c>
      <c r="S68" s="130" t="s">
        <v>887</v>
      </c>
      <c r="U68" s="130">
        <v>8.9499999999999993</v>
      </c>
      <c r="V68" s="130">
        <v>8.98</v>
      </c>
      <c r="X68" s="130">
        <v>11.76</v>
      </c>
      <c r="Y68" s="130">
        <v>0</v>
      </c>
      <c r="AA68" s="130">
        <v>6.15</v>
      </c>
      <c r="AB68" s="130">
        <v>0.11</v>
      </c>
      <c r="AC68" s="130">
        <v>0.6</v>
      </c>
      <c r="AD68" s="130">
        <v>4.34</v>
      </c>
      <c r="AE68" s="130">
        <f>SUM(U68:AD68)</f>
        <v>40.89</v>
      </c>
      <c r="AF68" s="130">
        <f t="shared" ref="AF68:AF73" si="29">IF(U68&gt;-1, U68*2, U68)</f>
        <v>17.899999999999999</v>
      </c>
      <c r="AG68" s="130">
        <f t="shared" si="22"/>
        <v>17.96</v>
      </c>
      <c r="AH68" s="130">
        <f t="shared" ref="AH68:AH73" si="30">IF(W68&gt;-1,W68*2,W68)</f>
        <v>0</v>
      </c>
      <c r="AI68" s="130">
        <f t="shared" si="23"/>
        <v>0</v>
      </c>
      <c r="AJ68" s="130">
        <f t="shared" si="24"/>
        <v>12.3</v>
      </c>
      <c r="AK68" s="130">
        <f t="shared" si="25"/>
        <v>0.22</v>
      </c>
      <c r="AL68" s="130">
        <f>IF(AD68&gt;-1, AD68*2, AD68)</f>
        <v>8.68</v>
      </c>
      <c r="AM68" s="130">
        <f t="shared" si="26"/>
        <v>1.2</v>
      </c>
      <c r="AN68" s="130">
        <f t="shared" si="21"/>
        <v>23.52</v>
      </c>
      <c r="AO68" s="130">
        <f t="shared" si="20"/>
        <v>0</v>
      </c>
      <c r="AP68" s="130">
        <f t="shared" si="27"/>
        <v>81.78</v>
      </c>
      <c r="AQ68" s="130">
        <v>0</v>
      </c>
      <c r="AR68" s="130">
        <v>0</v>
      </c>
      <c r="AS68" s="130">
        <v>0</v>
      </c>
      <c r="AT68" s="130">
        <f t="shared" si="28"/>
        <v>0</v>
      </c>
      <c r="AU68" s="130" t="s">
        <v>3592</v>
      </c>
    </row>
    <row r="69" spans="1:47" ht="15.75" customHeight="1" x14ac:dyDescent="0.3">
      <c r="A69" s="130" t="s">
        <v>1811</v>
      </c>
      <c r="B69" s="130" t="s">
        <v>1840</v>
      </c>
      <c r="C69" s="130" t="s">
        <v>1814</v>
      </c>
      <c r="D69" s="130">
        <v>2021</v>
      </c>
      <c r="E69" s="131">
        <v>44403</v>
      </c>
      <c r="F69" s="130" t="s">
        <v>1765</v>
      </c>
      <c r="G69" s="130" t="s">
        <v>137</v>
      </c>
      <c r="H69" s="132" t="s">
        <v>1742</v>
      </c>
      <c r="I69" s="130">
        <v>4811258</v>
      </c>
      <c r="J69" s="130">
        <v>478589</v>
      </c>
      <c r="K69" s="130" t="s">
        <v>887</v>
      </c>
      <c r="L69" s="130" t="s">
        <v>887</v>
      </c>
      <c r="M69" s="130" t="s">
        <v>887</v>
      </c>
      <c r="N69" s="130" t="s">
        <v>887</v>
      </c>
      <c r="O69" s="130" t="s">
        <v>887</v>
      </c>
      <c r="P69" s="130" t="s">
        <v>887</v>
      </c>
      <c r="S69" s="130" t="s">
        <v>887</v>
      </c>
      <c r="U69" s="130">
        <v>3.57</v>
      </c>
      <c r="V69" s="130">
        <v>17.989999999999998</v>
      </c>
      <c r="X69" s="130">
        <v>2.27</v>
      </c>
      <c r="Y69" s="130">
        <v>8.6300000000000008</v>
      </c>
      <c r="AA69" s="130">
        <v>2.15</v>
      </c>
      <c r="AB69" s="130">
        <v>0.08</v>
      </c>
      <c r="AC69" s="130">
        <v>0.05</v>
      </c>
      <c r="AD69" s="130">
        <v>1.75</v>
      </c>
      <c r="AE69" s="130">
        <f>SUM(U69:AD69)</f>
        <v>36.489999999999995</v>
      </c>
      <c r="AF69" s="130">
        <f t="shared" si="29"/>
        <v>7.14</v>
      </c>
      <c r="AG69" s="130">
        <f t="shared" si="22"/>
        <v>35.979999999999997</v>
      </c>
      <c r="AH69" s="130">
        <f t="shared" si="30"/>
        <v>0</v>
      </c>
      <c r="AI69" s="130">
        <f t="shared" si="23"/>
        <v>0</v>
      </c>
      <c r="AJ69" s="130">
        <f t="shared" si="24"/>
        <v>4.3</v>
      </c>
      <c r="AK69" s="130">
        <f t="shared" si="25"/>
        <v>0.16</v>
      </c>
      <c r="AL69" s="130">
        <f>IF(AD69&gt;-1, AD69*2, AD69)</f>
        <v>3.5</v>
      </c>
      <c r="AM69" s="130">
        <f t="shared" si="26"/>
        <v>0.1</v>
      </c>
      <c r="AN69" s="130">
        <f t="shared" si="21"/>
        <v>4.54</v>
      </c>
      <c r="AO69" s="130">
        <f>IF(Y69&gt;-1,Y69*2,Y69)</f>
        <v>17.260000000000002</v>
      </c>
      <c r="AP69" s="130">
        <f t="shared" si="27"/>
        <v>72.97999999999999</v>
      </c>
      <c r="AQ69" s="130">
        <v>0</v>
      </c>
      <c r="AR69" s="130">
        <v>0</v>
      </c>
      <c r="AS69" s="130">
        <v>0</v>
      </c>
      <c r="AT69" s="130">
        <f t="shared" si="28"/>
        <v>0</v>
      </c>
      <c r="AU69" s="130" t="s">
        <v>3593</v>
      </c>
    </row>
    <row r="70" spans="1:47" ht="15.75" customHeight="1" x14ac:dyDescent="0.3">
      <c r="A70" s="130" t="s">
        <v>1811</v>
      </c>
      <c r="B70" s="130" t="s">
        <v>1840</v>
      </c>
      <c r="C70" s="130" t="s">
        <v>1814</v>
      </c>
      <c r="D70" s="130">
        <v>2021</v>
      </c>
      <c r="E70" s="131">
        <v>44403</v>
      </c>
      <c r="F70" s="130" t="s">
        <v>1765</v>
      </c>
      <c r="G70" s="130" t="s">
        <v>137</v>
      </c>
      <c r="H70" s="132" t="s">
        <v>1744</v>
      </c>
      <c r="I70" s="130">
        <v>4811269</v>
      </c>
      <c r="J70" s="130">
        <v>478581</v>
      </c>
      <c r="K70" s="130" t="s">
        <v>887</v>
      </c>
      <c r="L70" s="130" t="s">
        <v>887</v>
      </c>
      <c r="M70" s="130" t="s">
        <v>887</v>
      </c>
      <c r="O70" s="130" t="s">
        <v>887</v>
      </c>
      <c r="S70" s="130" t="s">
        <v>887</v>
      </c>
      <c r="U70" s="130">
        <v>6.15</v>
      </c>
      <c r="V70" s="130">
        <v>13.19</v>
      </c>
      <c r="X70" s="130">
        <v>0.73</v>
      </c>
      <c r="Y70" s="130">
        <v>0</v>
      </c>
      <c r="AA70" s="130">
        <v>3.3</v>
      </c>
      <c r="AB70" s="130">
        <v>0.1</v>
      </c>
      <c r="AC70" s="130">
        <v>0.06</v>
      </c>
      <c r="AD70" s="130">
        <v>0.61</v>
      </c>
      <c r="AE70" s="130">
        <f>SUM(U70:AD70)</f>
        <v>24.14</v>
      </c>
      <c r="AF70" s="130">
        <f t="shared" si="29"/>
        <v>12.3</v>
      </c>
      <c r="AG70" s="130">
        <f t="shared" si="22"/>
        <v>26.38</v>
      </c>
      <c r="AH70" s="130">
        <f t="shared" si="30"/>
        <v>0</v>
      </c>
      <c r="AI70" s="130">
        <f t="shared" si="23"/>
        <v>0</v>
      </c>
      <c r="AJ70" s="130">
        <f t="shared" si="24"/>
        <v>6.6</v>
      </c>
      <c r="AK70" s="130">
        <f t="shared" si="25"/>
        <v>0.2</v>
      </c>
      <c r="AL70" s="130">
        <f>IF(AD70&gt;-1, AD70*2, AD70)</f>
        <v>1.22</v>
      </c>
      <c r="AM70" s="130">
        <f t="shared" si="26"/>
        <v>0.12</v>
      </c>
      <c r="AN70" s="130">
        <f t="shared" si="21"/>
        <v>1.46</v>
      </c>
      <c r="AO70" s="130">
        <f t="shared" si="20"/>
        <v>0</v>
      </c>
      <c r="AP70" s="130">
        <f t="shared" si="27"/>
        <v>48.28</v>
      </c>
      <c r="AQ70" s="130">
        <v>7</v>
      </c>
      <c r="AR70" s="130">
        <v>0</v>
      </c>
      <c r="AS70" s="130">
        <v>0</v>
      </c>
      <c r="AT70" s="130">
        <f t="shared" si="28"/>
        <v>0</v>
      </c>
      <c r="AU70" s="130" t="s">
        <v>3594</v>
      </c>
    </row>
    <row r="71" spans="1:47" ht="15.75" customHeight="1" x14ac:dyDescent="0.3">
      <c r="A71" s="130" t="s">
        <v>1811</v>
      </c>
      <c r="B71" s="130" t="s">
        <v>1840</v>
      </c>
      <c r="C71" s="130" t="s">
        <v>1814</v>
      </c>
      <c r="D71" s="130">
        <v>2021</v>
      </c>
      <c r="E71" s="131">
        <v>44403</v>
      </c>
      <c r="F71" s="130" t="s">
        <v>1765</v>
      </c>
      <c r="G71" s="130" t="s">
        <v>137</v>
      </c>
      <c r="H71" s="132" t="s">
        <v>1745</v>
      </c>
      <c r="I71" s="130">
        <v>4811287</v>
      </c>
      <c r="J71" s="130">
        <v>478586</v>
      </c>
      <c r="K71" s="130" t="s">
        <v>887</v>
      </c>
      <c r="L71" s="130" t="s">
        <v>887</v>
      </c>
      <c r="M71" s="130" t="s">
        <v>887</v>
      </c>
      <c r="O71" s="130" t="s">
        <v>887</v>
      </c>
      <c r="U71" s="130">
        <v>5.0199999999999996</v>
      </c>
      <c r="V71" s="130">
        <v>12.47</v>
      </c>
      <c r="X71" s="130">
        <v>1.0900000000000001</v>
      </c>
      <c r="Y71" s="130">
        <v>0</v>
      </c>
      <c r="AA71" s="130">
        <v>0.44</v>
      </c>
      <c r="AB71" s="130">
        <v>0.05</v>
      </c>
      <c r="AC71" s="130">
        <v>0</v>
      </c>
      <c r="AD71" s="130">
        <v>0.47</v>
      </c>
      <c r="AE71" s="130">
        <f>SUM(U71:AD71)</f>
        <v>19.540000000000003</v>
      </c>
      <c r="AF71" s="130">
        <f t="shared" si="29"/>
        <v>10.039999999999999</v>
      </c>
      <c r="AG71" s="130">
        <f t="shared" si="22"/>
        <v>24.94</v>
      </c>
      <c r="AH71" s="130">
        <f t="shared" si="30"/>
        <v>0</v>
      </c>
      <c r="AI71" s="130">
        <f t="shared" si="23"/>
        <v>0</v>
      </c>
      <c r="AJ71" s="130">
        <f t="shared" si="24"/>
        <v>0.88</v>
      </c>
      <c r="AK71" s="130">
        <f t="shared" si="25"/>
        <v>0.1</v>
      </c>
      <c r="AL71" s="130">
        <f t="shared" ref="AL71" si="31">IF(AD71&gt;-1, AD71*2, AD71)</f>
        <v>0.94</v>
      </c>
      <c r="AM71" s="130">
        <f t="shared" si="26"/>
        <v>0</v>
      </c>
      <c r="AN71" s="130">
        <f t="shared" si="21"/>
        <v>2.1800000000000002</v>
      </c>
      <c r="AO71" s="130">
        <f t="shared" si="20"/>
        <v>0</v>
      </c>
      <c r="AP71" s="130">
        <f t="shared" si="27"/>
        <v>39.080000000000005</v>
      </c>
      <c r="AQ71" s="130">
        <v>20</v>
      </c>
      <c r="AR71" s="130">
        <v>3</v>
      </c>
      <c r="AS71" s="130">
        <v>0</v>
      </c>
      <c r="AT71" s="130">
        <f t="shared" si="28"/>
        <v>3</v>
      </c>
      <c r="AU71" s="130" t="s">
        <v>3500</v>
      </c>
    </row>
    <row r="72" spans="1:47" ht="15.75" customHeight="1" x14ac:dyDescent="0.3">
      <c r="A72" s="130" t="s">
        <v>1811</v>
      </c>
      <c r="B72" s="130" t="s">
        <v>1840</v>
      </c>
      <c r="C72" s="130" t="s">
        <v>1814</v>
      </c>
      <c r="D72" s="130">
        <v>2021</v>
      </c>
      <c r="E72" s="131">
        <v>44403</v>
      </c>
      <c r="F72" s="130" t="s">
        <v>1765</v>
      </c>
      <c r="G72" s="130" t="s">
        <v>137</v>
      </c>
      <c r="H72" s="132" t="s">
        <v>1747</v>
      </c>
      <c r="I72" s="130">
        <v>4811288</v>
      </c>
      <c r="J72" s="130">
        <v>478603</v>
      </c>
      <c r="K72" s="130" t="s">
        <v>887</v>
      </c>
      <c r="L72" s="130" t="s">
        <v>887</v>
      </c>
      <c r="M72" s="130" t="s">
        <v>887</v>
      </c>
      <c r="O72" s="130" t="s">
        <v>887</v>
      </c>
      <c r="U72" s="130">
        <v>2.64</v>
      </c>
      <c r="V72" s="130">
        <v>10.62</v>
      </c>
      <c r="X72" s="130">
        <v>1</v>
      </c>
      <c r="Y72" s="130">
        <v>0</v>
      </c>
      <c r="AA72" s="130">
        <v>1.1299999999999999</v>
      </c>
      <c r="AB72" s="130">
        <v>0</v>
      </c>
      <c r="AC72" s="130">
        <v>0</v>
      </c>
      <c r="AD72" s="130">
        <v>0.44</v>
      </c>
      <c r="AE72" s="130">
        <f>SUM(U72:AD72)</f>
        <v>15.83</v>
      </c>
      <c r="AF72" s="130">
        <f t="shared" si="29"/>
        <v>5.28</v>
      </c>
      <c r="AG72" s="130">
        <f t="shared" si="22"/>
        <v>21.24</v>
      </c>
      <c r="AH72" s="130">
        <f t="shared" si="30"/>
        <v>0</v>
      </c>
      <c r="AI72" s="130">
        <f t="shared" si="23"/>
        <v>0</v>
      </c>
      <c r="AJ72" s="130">
        <f t="shared" si="24"/>
        <v>2.2599999999999998</v>
      </c>
      <c r="AK72" s="130">
        <f t="shared" si="25"/>
        <v>0</v>
      </c>
      <c r="AL72" s="130">
        <f>IF(AD72&gt;-1, AD72*2, AD72)</f>
        <v>0.88</v>
      </c>
      <c r="AM72" s="130">
        <f t="shared" si="26"/>
        <v>0</v>
      </c>
      <c r="AN72" s="130">
        <f t="shared" si="21"/>
        <v>2</v>
      </c>
      <c r="AO72" s="130">
        <f t="shared" si="20"/>
        <v>0</v>
      </c>
      <c r="AP72" s="130">
        <f t="shared" si="27"/>
        <v>31.66</v>
      </c>
      <c r="AQ72" s="130">
        <v>0</v>
      </c>
      <c r="AR72" s="130">
        <v>5</v>
      </c>
      <c r="AS72" s="130">
        <v>0</v>
      </c>
      <c r="AT72" s="130">
        <f t="shared" si="28"/>
        <v>5</v>
      </c>
      <c r="AU72" s="130" t="s">
        <v>3595</v>
      </c>
    </row>
    <row r="73" spans="1:47" ht="15.75" customHeight="1" x14ac:dyDescent="0.3">
      <c r="A73" s="130" t="s">
        <v>1811</v>
      </c>
      <c r="B73" s="130" t="s">
        <v>1840</v>
      </c>
      <c r="C73" s="130" t="s">
        <v>1814</v>
      </c>
      <c r="D73" s="130">
        <v>2021</v>
      </c>
      <c r="E73" s="131">
        <v>44403</v>
      </c>
      <c r="F73" s="130" t="s">
        <v>1765</v>
      </c>
      <c r="G73" s="130" t="s">
        <v>137</v>
      </c>
      <c r="H73" s="132" t="s">
        <v>1748</v>
      </c>
      <c r="I73" s="130">
        <v>4811272</v>
      </c>
      <c r="J73" s="130">
        <v>478614</v>
      </c>
      <c r="K73" s="130" t="s">
        <v>887</v>
      </c>
      <c r="L73" s="130" t="s">
        <v>887</v>
      </c>
      <c r="M73" s="130" t="s">
        <v>887</v>
      </c>
      <c r="O73" s="130" t="s">
        <v>887</v>
      </c>
      <c r="U73" s="130">
        <v>2.83</v>
      </c>
      <c r="V73" s="130">
        <v>28.5</v>
      </c>
      <c r="X73" s="130">
        <v>0.74</v>
      </c>
      <c r="Y73" s="130">
        <v>0</v>
      </c>
      <c r="AA73" s="130">
        <v>0.12</v>
      </c>
      <c r="AB73" s="130">
        <v>0.1</v>
      </c>
      <c r="AC73" s="130">
        <v>0</v>
      </c>
      <c r="AD73" s="130">
        <v>1.33</v>
      </c>
      <c r="AE73" s="130">
        <f>SUM(U73:AD73)</f>
        <v>33.619999999999997</v>
      </c>
      <c r="AF73" s="130">
        <f t="shared" si="29"/>
        <v>5.66</v>
      </c>
      <c r="AG73" s="130">
        <f t="shared" si="22"/>
        <v>57</v>
      </c>
      <c r="AH73" s="130">
        <f t="shared" si="30"/>
        <v>0</v>
      </c>
      <c r="AI73" s="130">
        <f t="shared" si="23"/>
        <v>0</v>
      </c>
      <c r="AJ73" s="130">
        <f t="shared" si="24"/>
        <v>0.24</v>
      </c>
      <c r="AK73" s="130">
        <f t="shared" si="25"/>
        <v>0.2</v>
      </c>
      <c r="AL73" s="130">
        <f t="shared" ref="AL73" si="32">IF(AD73&gt;-1, AD73*2, AD73)</f>
        <v>2.66</v>
      </c>
      <c r="AM73" s="130">
        <f t="shared" si="26"/>
        <v>0</v>
      </c>
      <c r="AN73" s="130">
        <f t="shared" si="21"/>
        <v>1.48</v>
      </c>
      <c r="AO73" s="130">
        <f t="shared" si="20"/>
        <v>0</v>
      </c>
      <c r="AP73" s="130">
        <f t="shared" si="27"/>
        <v>67.239999999999995</v>
      </c>
      <c r="AQ73" s="130">
        <v>2</v>
      </c>
      <c r="AR73" s="130">
        <v>7</v>
      </c>
      <c r="AS73" s="130">
        <v>0</v>
      </c>
      <c r="AT73" s="130">
        <f t="shared" si="28"/>
        <v>7</v>
      </c>
      <c r="AU73" s="130" t="s">
        <v>1841</v>
      </c>
    </row>
  </sheetData>
  <autoFilter ref="A1:AU49" xr:uid="{00000000-0009-0000-0000-00000D000000}"/>
  <pageMargins left="0.7" right="0.7" top="0.75" bottom="0.75" header="0" footer="0"/>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Z73"/>
  <sheetViews>
    <sheetView workbookViewId="0">
      <pane ySplit="1" topLeftCell="A2" activePane="bottomLeft" state="frozen"/>
      <selection pane="bottomLeft" activeCell="A2" sqref="A2"/>
    </sheetView>
  </sheetViews>
  <sheetFormatPr defaultColWidth="12.59765625" defaultRowHeight="15" customHeight="1" x14ac:dyDescent="0.25"/>
  <cols>
    <col min="1" max="1" width="9.3984375" customWidth="1"/>
    <col min="2" max="2" width="7.59765625" customWidth="1"/>
    <col min="3" max="4" width="8.5" customWidth="1"/>
    <col min="5" max="26" width="7.59765625" customWidth="1"/>
  </cols>
  <sheetData>
    <row r="1" spans="1:26" ht="14.4" x14ac:dyDescent="0.3">
      <c r="A1" s="7" t="s">
        <v>694</v>
      </c>
      <c r="B1" s="7" t="s">
        <v>695</v>
      </c>
      <c r="C1" s="7" t="s">
        <v>697</v>
      </c>
      <c r="D1" s="7" t="s">
        <v>699</v>
      </c>
      <c r="E1" s="7" t="s">
        <v>1779</v>
      </c>
      <c r="F1" s="7" t="s">
        <v>1780</v>
      </c>
      <c r="G1" s="7" t="s">
        <v>1781</v>
      </c>
      <c r="H1" s="7"/>
      <c r="I1" s="7"/>
      <c r="J1" s="7"/>
      <c r="K1" s="7"/>
      <c r="L1" s="7"/>
      <c r="M1" s="7"/>
      <c r="N1" s="7"/>
      <c r="O1" s="7"/>
      <c r="P1" s="7"/>
      <c r="Q1" s="7"/>
      <c r="R1" s="7"/>
      <c r="S1" s="7"/>
      <c r="T1" s="7"/>
      <c r="U1" s="7"/>
      <c r="V1" s="7"/>
      <c r="W1" s="7"/>
      <c r="X1" s="7"/>
      <c r="Y1" s="7"/>
      <c r="Z1" s="7"/>
    </row>
    <row r="2" spans="1:26" ht="14.4" x14ac:dyDescent="0.3">
      <c r="A2" s="2" t="s">
        <v>212</v>
      </c>
      <c r="B2" s="2" t="s">
        <v>505</v>
      </c>
      <c r="C2" s="3">
        <v>44055</v>
      </c>
      <c r="D2" s="3" t="s">
        <v>137</v>
      </c>
      <c r="E2" s="2" t="s">
        <v>20</v>
      </c>
      <c r="F2" s="2">
        <v>1918</v>
      </c>
      <c r="G2" s="2" t="s">
        <v>1782</v>
      </c>
    </row>
    <row r="3" spans="1:26" ht="14.4" x14ac:dyDescent="0.3">
      <c r="A3" s="2" t="s">
        <v>212</v>
      </c>
      <c r="B3" s="2" t="s">
        <v>505</v>
      </c>
      <c r="C3" s="3">
        <v>44055</v>
      </c>
      <c r="D3" s="3" t="s">
        <v>137</v>
      </c>
      <c r="E3" s="2" t="s">
        <v>25</v>
      </c>
      <c r="F3" s="2">
        <v>1913</v>
      </c>
      <c r="G3" s="2" t="s">
        <v>1782</v>
      </c>
    </row>
    <row r="4" spans="1:26" ht="14.4" x14ac:dyDescent="0.3">
      <c r="A4" s="2" t="s">
        <v>212</v>
      </c>
      <c r="B4" s="2" t="s">
        <v>505</v>
      </c>
      <c r="C4" s="3">
        <v>44055</v>
      </c>
      <c r="D4" s="3" t="s">
        <v>137</v>
      </c>
      <c r="E4" s="2" t="s">
        <v>30</v>
      </c>
      <c r="F4" s="2">
        <v>1906</v>
      </c>
      <c r="G4" s="2" t="s">
        <v>1782</v>
      </c>
    </row>
    <row r="5" spans="1:26" ht="14.4" x14ac:dyDescent="0.3">
      <c r="A5" s="2" t="s">
        <v>212</v>
      </c>
      <c r="B5" s="2" t="s">
        <v>505</v>
      </c>
      <c r="C5" s="3">
        <v>44055</v>
      </c>
      <c r="D5" s="3" t="s">
        <v>137</v>
      </c>
      <c r="E5" s="2" t="s">
        <v>34</v>
      </c>
      <c r="F5" s="2">
        <v>1911</v>
      </c>
      <c r="G5" s="2">
        <v>1729</v>
      </c>
    </row>
    <row r="6" spans="1:26" ht="14.4" x14ac:dyDescent="0.3">
      <c r="A6" s="2" t="s">
        <v>212</v>
      </c>
      <c r="B6" s="2" t="s">
        <v>505</v>
      </c>
      <c r="C6" s="3">
        <v>44055</v>
      </c>
      <c r="D6" s="3" t="s">
        <v>137</v>
      </c>
      <c r="E6" s="2" t="s">
        <v>38</v>
      </c>
      <c r="F6" s="2">
        <v>1859</v>
      </c>
      <c r="G6" s="2" t="s">
        <v>1782</v>
      </c>
    </row>
    <row r="7" spans="1:26" ht="14.4" x14ac:dyDescent="0.3">
      <c r="A7" s="2" t="s">
        <v>212</v>
      </c>
      <c r="B7" s="2" t="s">
        <v>505</v>
      </c>
      <c r="C7" s="3">
        <v>44055</v>
      </c>
      <c r="D7" s="3" t="s">
        <v>137</v>
      </c>
      <c r="E7" s="2" t="s">
        <v>148</v>
      </c>
      <c r="F7" s="2">
        <v>1452</v>
      </c>
      <c r="G7" s="2" t="s">
        <v>1782</v>
      </c>
    </row>
    <row r="8" spans="1:26" ht="14.4" x14ac:dyDescent="0.3">
      <c r="A8" s="2" t="s">
        <v>212</v>
      </c>
      <c r="B8" s="2" t="s">
        <v>505</v>
      </c>
      <c r="C8" s="3">
        <v>44055</v>
      </c>
      <c r="D8" s="3" t="s">
        <v>137</v>
      </c>
      <c r="E8" s="2" t="s">
        <v>41</v>
      </c>
      <c r="F8" s="2">
        <v>1860</v>
      </c>
      <c r="G8" s="2">
        <v>1777</v>
      </c>
    </row>
    <row r="9" spans="1:26" ht="14.4" x14ac:dyDescent="0.3">
      <c r="A9" s="2" t="s">
        <v>212</v>
      </c>
      <c r="B9" s="2" t="s">
        <v>505</v>
      </c>
      <c r="C9" s="3">
        <v>44055</v>
      </c>
      <c r="D9" s="3" t="s">
        <v>137</v>
      </c>
      <c r="E9" s="2" t="s">
        <v>44</v>
      </c>
      <c r="F9" s="2">
        <v>1937</v>
      </c>
      <c r="G9" s="2" t="s">
        <v>1782</v>
      </c>
    </row>
    <row r="10" spans="1:26" ht="14.4" x14ac:dyDescent="0.3">
      <c r="A10" s="2" t="s">
        <v>212</v>
      </c>
      <c r="B10" s="2" t="s">
        <v>505</v>
      </c>
      <c r="C10" s="3">
        <v>44055</v>
      </c>
      <c r="D10" s="3" t="s">
        <v>137</v>
      </c>
      <c r="E10" s="2" t="s">
        <v>48</v>
      </c>
      <c r="F10" s="2">
        <v>1807</v>
      </c>
      <c r="G10" s="2">
        <v>1727</v>
      </c>
    </row>
    <row r="11" spans="1:26" ht="14.4" x14ac:dyDescent="0.3">
      <c r="A11" s="2" t="s">
        <v>212</v>
      </c>
      <c r="B11" s="2" t="s">
        <v>505</v>
      </c>
      <c r="C11" s="3">
        <v>44055</v>
      </c>
      <c r="D11" s="3" t="s">
        <v>137</v>
      </c>
      <c r="E11" s="2" t="s">
        <v>52</v>
      </c>
      <c r="F11" s="2">
        <v>1974</v>
      </c>
      <c r="G11" s="2" t="s">
        <v>1782</v>
      </c>
    </row>
    <row r="12" spans="1:26" ht="14.4" x14ac:dyDescent="0.3">
      <c r="A12" s="2" t="s">
        <v>212</v>
      </c>
      <c r="B12" s="2" t="s">
        <v>505</v>
      </c>
      <c r="C12" s="3">
        <v>44055</v>
      </c>
      <c r="D12" s="3" t="s">
        <v>137</v>
      </c>
      <c r="E12" s="2" t="s">
        <v>55</v>
      </c>
      <c r="F12" s="2">
        <v>2021</v>
      </c>
      <c r="G12" s="2">
        <v>1745</v>
      </c>
    </row>
    <row r="13" spans="1:26" ht="14.4" x14ac:dyDescent="0.3">
      <c r="A13" s="2" t="s">
        <v>212</v>
      </c>
      <c r="B13" s="2" t="s">
        <v>505</v>
      </c>
      <c r="C13" s="3">
        <v>44055</v>
      </c>
      <c r="D13" s="3" t="s">
        <v>137</v>
      </c>
      <c r="E13" s="2" t="s">
        <v>161</v>
      </c>
      <c r="F13" s="2">
        <v>1836</v>
      </c>
      <c r="G13" s="2" t="s">
        <v>1782</v>
      </c>
    </row>
    <row r="14" spans="1:26" ht="14.4" x14ac:dyDescent="0.3">
      <c r="A14" s="2" t="s">
        <v>212</v>
      </c>
      <c r="B14" s="2" t="s">
        <v>505</v>
      </c>
      <c r="C14" s="3">
        <v>44055</v>
      </c>
      <c r="D14" s="3" t="s">
        <v>137</v>
      </c>
      <c r="E14" s="2" t="s">
        <v>57</v>
      </c>
      <c r="F14" s="2">
        <v>1903</v>
      </c>
      <c r="G14" s="2" t="s">
        <v>1782</v>
      </c>
    </row>
    <row r="15" spans="1:26" ht="14.4" x14ac:dyDescent="0.3">
      <c r="A15" s="2" t="s">
        <v>212</v>
      </c>
      <c r="B15" s="2" t="s">
        <v>505</v>
      </c>
      <c r="C15" s="3">
        <v>44055</v>
      </c>
      <c r="D15" s="3" t="s">
        <v>137</v>
      </c>
      <c r="E15" s="2" t="s">
        <v>61</v>
      </c>
      <c r="F15" s="2">
        <v>1937</v>
      </c>
      <c r="G15" s="2" t="s">
        <v>1782</v>
      </c>
    </row>
    <row r="16" spans="1:26" ht="14.4" x14ac:dyDescent="0.3">
      <c r="A16" s="2" t="s">
        <v>212</v>
      </c>
      <c r="B16" s="2" t="s">
        <v>505</v>
      </c>
      <c r="C16" s="3">
        <v>44055</v>
      </c>
      <c r="D16" s="3" t="s">
        <v>137</v>
      </c>
      <c r="E16" s="2" t="s">
        <v>64</v>
      </c>
      <c r="F16" s="2">
        <v>1935</v>
      </c>
      <c r="G16" s="2">
        <v>1750</v>
      </c>
    </row>
    <row r="17" spans="1:7" ht="14.4" x14ac:dyDescent="0.3">
      <c r="A17" s="2" t="s">
        <v>212</v>
      </c>
      <c r="B17" s="2" t="s">
        <v>505</v>
      </c>
      <c r="C17" s="3">
        <v>44055</v>
      </c>
      <c r="D17" s="3" t="s">
        <v>137</v>
      </c>
      <c r="E17" s="2" t="s">
        <v>67</v>
      </c>
      <c r="F17" s="2">
        <v>1993</v>
      </c>
      <c r="G17" s="2" t="s">
        <v>1782</v>
      </c>
    </row>
    <row r="18" spans="1:7" ht="14.4" x14ac:dyDescent="0.3">
      <c r="A18" s="2" t="s">
        <v>212</v>
      </c>
      <c r="B18" s="2" t="s">
        <v>505</v>
      </c>
      <c r="C18" s="3">
        <v>44055</v>
      </c>
      <c r="D18" s="3" t="s">
        <v>137</v>
      </c>
      <c r="E18" s="2" t="s">
        <v>71</v>
      </c>
      <c r="F18" s="2">
        <v>2002</v>
      </c>
      <c r="G18" s="2" t="s">
        <v>1782</v>
      </c>
    </row>
    <row r="19" spans="1:7" ht="14.4" x14ac:dyDescent="0.3">
      <c r="A19" s="2" t="s">
        <v>212</v>
      </c>
      <c r="B19" s="2" t="s">
        <v>505</v>
      </c>
      <c r="C19" s="3">
        <v>44055</v>
      </c>
      <c r="D19" s="3" t="s">
        <v>137</v>
      </c>
      <c r="E19" s="2" t="s">
        <v>77</v>
      </c>
      <c r="F19" s="2">
        <v>1823</v>
      </c>
      <c r="G19" s="2">
        <v>1674</v>
      </c>
    </row>
    <row r="20" spans="1:7" ht="14.4" x14ac:dyDescent="0.3">
      <c r="A20" s="2" t="s">
        <v>212</v>
      </c>
      <c r="B20" s="2" t="s">
        <v>505</v>
      </c>
      <c r="C20" s="3">
        <v>44055</v>
      </c>
      <c r="D20" s="3" t="s">
        <v>137</v>
      </c>
      <c r="E20" s="2" t="s">
        <v>80</v>
      </c>
      <c r="F20" s="2">
        <v>1935</v>
      </c>
      <c r="G20" s="2" t="s">
        <v>1782</v>
      </c>
    </row>
    <row r="21" spans="1:7" ht="15.75" customHeight="1" x14ac:dyDescent="0.3">
      <c r="A21" s="2" t="s">
        <v>212</v>
      </c>
      <c r="B21" s="2" t="s">
        <v>505</v>
      </c>
      <c r="C21" s="3">
        <v>44055</v>
      </c>
      <c r="D21" s="3" t="s">
        <v>137</v>
      </c>
      <c r="E21" s="2" t="s">
        <v>83</v>
      </c>
      <c r="F21" s="2">
        <v>1940</v>
      </c>
      <c r="G21" s="2" t="s">
        <v>1782</v>
      </c>
    </row>
    <row r="22" spans="1:7" ht="15.75" customHeight="1" x14ac:dyDescent="0.3">
      <c r="A22" s="2" t="s">
        <v>212</v>
      </c>
      <c r="B22" s="2" t="s">
        <v>505</v>
      </c>
      <c r="C22" s="3">
        <v>44055</v>
      </c>
      <c r="D22" s="3" t="s">
        <v>137</v>
      </c>
      <c r="E22" s="2" t="s">
        <v>86</v>
      </c>
      <c r="F22" s="2">
        <v>1714</v>
      </c>
      <c r="G22" s="2">
        <v>1650</v>
      </c>
    </row>
    <row r="23" spans="1:7" ht="15.75" customHeight="1" x14ac:dyDescent="0.3">
      <c r="A23" s="2" t="s">
        <v>212</v>
      </c>
      <c r="B23" s="2" t="s">
        <v>505</v>
      </c>
      <c r="C23" s="3">
        <v>44055</v>
      </c>
      <c r="D23" s="3" t="s">
        <v>137</v>
      </c>
      <c r="E23" s="2" t="s">
        <v>89</v>
      </c>
      <c r="F23" s="2">
        <v>1979</v>
      </c>
      <c r="G23" s="2" t="s">
        <v>1782</v>
      </c>
    </row>
    <row r="24" spans="1:7" ht="15.75" customHeight="1" x14ac:dyDescent="0.3">
      <c r="A24" s="2" t="s">
        <v>212</v>
      </c>
      <c r="B24" s="2" t="s">
        <v>505</v>
      </c>
      <c r="C24" s="3">
        <v>44055</v>
      </c>
      <c r="D24" s="3" t="s">
        <v>137</v>
      </c>
      <c r="E24" s="2" t="s">
        <v>92</v>
      </c>
      <c r="F24" s="2">
        <v>1949</v>
      </c>
      <c r="G24" s="2" t="s">
        <v>1782</v>
      </c>
    </row>
    <row r="25" spans="1:7" ht="15.75" customHeight="1" x14ac:dyDescent="0.3">
      <c r="A25" s="2" t="s">
        <v>212</v>
      </c>
      <c r="B25" s="2" t="s">
        <v>505</v>
      </c>
      <c r="C25" s="3">
        <v>44055</v>
      </c>
      <c r="D25" s="3" t="s">
        <v>137</v>
      </c>
      <c r="E25" s="2" t="s">
        <v>95</v>
      </c>
      <c r="F25" s="2">
        <v>1948</v>
      </c>
      <c r="G25" s="2" t="s">
        <v>1782</v>
      </c>
    </row>
    <row r="26" spans="1:7" ht="15.75" customHeight="1" x14ac:dyDescent="0.3">
      <c r="A26" s="2" t="s">
        <v>212</v>
      </c>
      <c r="B26" s="2" t="s">
        <v>505</v>
      </c>
      <c r="C26" s="3">
        <v>44055</v>
      </c>
      <c r="D26" s="3" t="s">
        <v>137</v>
      </c>
      <c r="E26" s="2" t="s">
        <v>98</v>
      </c>
      <c r="F26" s="2">
        <v>1950</v>
      </c>
      <c r="G26" s="2" t="s">
        <v>1782</v>
      </c>
    </row>
    <row r="27" spans="1:7" ht="15.75" customHeight="1" x14ac:dyDescent="0.3">
      <c r="A27" s="2" t="s">
        <v>212</v>
      </c>
      <c r="B27" s="2" t="s">
        <v>505</v>
      </c>
      <c r="C27" s="3">
        <v>44055</v>
      </c>
      <c r="D27" s="3" t="s">
        <v>137</v>
      </c>
      <c r="E27" s="2" t="s">
        <v>190</v>
      </c>
      <c r="F27" s="2">
        <v>1972</v>
      </c>
      <c r="G27" s="2" t="s">
        <v>1782</v>
      </c>
    </row>
    <row r="28" spans="1:7" ht="15.75" customHeight="1" x14ac:dyDescent="0.3">
      <c r="A28" s="2" t="s">
        <v>212</v>
      </c>
      <c r="B28" s="2" t="s">
        <v>505</v>
      </c>
      <c r="C28" s="3">
        <v>44055</v>
      </c>
      <c r="D28" s="3" t="s">
        <v>137</v>
      </c>
      <c r="E28" s="2" t="s">
        <v>101</v>
      </c>
      <c r="F28" s="2">
        <v>1835</v>
      </c>
      <c r="G28" s="2">
        <v>1570</v>
      </c>
    </row>
    <row r="29" spans="1:7" ht="15.75" customHeight="1" x14ac:dyDescent="0.3">
      <c r="A29" s="2" t="s">
        <v>212</v>
      </c>
      <c r="B29" s="2" t="s">
        <v>505</v>
      </c>
      <c r="C29" s="3">
        <v>44055</v>
      </c>
      <c r="D29" s="3" t="s">
        <v>137</v>
      </c>
      <c r="E29" s="2" t="s">
        <v>104</v>
      </c>
      <c r="F29" s="2">
        <v>1873</v>
      </c>
      <c r="G29" s="2">
        <v>1674</v>
      </c>
    </row>
    <row r="30" spans="1:7" ht="15.75" customHeight="1" x14ac:dyDescent="0.3">
      <c r="A30" s="2" t="s">
        <v>212</v>
      </c>
      <c r="B30" s="2" t="s">
        <v>505</v>
      </c>
      <c r="C30" s="3">
        <v>44055</v>
      </c>
      <c r="D30" s="3" t="s">
        <v>137</v>
      </c>
      <c r="E30" s="2" t="s">
        <v>107</v>
      </c>
      <c r="F30" s="2">
        <v>1945</v>
      </c>
      <c r="G30" s="2" t="s">
        <v>1782</v>
      </c>
    </row>
    <row r="31" spans="1:7" ht="15.75" customHeight="1" x14ac:dyDescent="0.3">
      <c r="A31" s="2" t="s">
        <v>212</v>
      </c>
      <c r="B31" s="2" t="s">
        <v>505</v>
      </c>
      <c r="C31" s="3">
        <v>44055</v>
      </c>
      <c r="D31" s="3" t="s">
        <v>137</v>
      </c>
      <c r="E31" s="2" t="s">
        <v>110</v>
      </c>
      <c r="F31" s="2">
        <v>1835</v>
      </c>
      <c r="G31" s="2" t="s">
        <v>1782</v>
      </c>
    </row>
    <row r="32" spans="1:7" ht="15.75" customHeight="1" x14ac:dyDescent="0.3">
      <c r="A32" s="2" t="s">
        <v>212</v>
      </c>
      <c r="B32" s="2" t="s">
        <v>505</v>
      </c>
      <c r="C32" s="3">
        <v>44055</v>
      </c>
      <c r="D32" s="3" t="s">
        <v>137</v>
      </c>
      <c r="E32" s="2" t="s">
        <v>113</v>
      </c>
      <c r="F32" s="2">
        <v>1903</v>
      </c>
      <c r="G32" s="2">
        <v>1662</v>
      </c>
    </row>
    <row r="33" spans="1:7" ht="15.75" customHeight="1" x14ac:dyDescent="0.3">
      <c r="A33" s="2" t="s">
        <v>212</v>
      </c>
      <c r="B33" s="2" t="s">
        <v>505</v>
      </c>
      <c r="C33" s="3">
        <v>44055</v>
      </c>
      <c r="D33" s="3" t="s">
        <v>137</v>
      </c>
      <c r="E33" s="2" t="s">
        <v>116</v>
      </c>
      <c r="F33" s="2">
        <v>1956</v>
      </c>
      <c r="G33" s="2" t="s">
        <v>1782</v>
      </c>
    </row>
    <row r="34" spans="1:7" ht="15.75" customHeight="1" x14ac:dyDescent="0.3">
      <c r="A34" s="2" t="s">
        <v>212</v>
      </c>
      <c r="B34" s="2" t="s">
        <v>505</v>
      </c>
      <c r="C34" s="3">
        <v>44055</v>
      </c>
      <c r="D34" s="3" t="s">
        <v>137</v>
      </c>
      <c r="E34" s="2" t="s">
        <v>122</v>
      </c>
      <c r="F34" s="2">
        <v>1940</v>
      </c>
      <c r="G34" s="2" t="s">
        <v>1782</v>
      </c>
    </row>
    <row r="35" spans="1:7" ht="15.75" customHeight="1" x14ac:dyDescent="0.3">
      <c r="A35" s="2" t="s">
        <v>212</v>
      </c>
      <c r="B35" s="2" t="s">
        <v>505</v>
      </c>
      <c r="C35" s="3">
        <v>44055</v>
      </c>
      <c r="D35" s="3" t="s">
        <v>137</v>
      </c>
      <c r="E35" s="2" t="s">
        <v>125</v>
      </c>
      <c r="F35" s="2">
        <v>1966</v>
      </c>
      <c r="G35" s="2" t="s">
        <v>1782</v>
      </c>
    </row>
    <row r="36" spans="1:7" ht="15.75" customHeight="1" x14ac:dyDescent="0.3">
      <c r="A36" s="2" t="s">
        <v>212</v>
      </c>
      <c r="B36" s="2" t="s">
        <v>505</v>
      </c>
      <c r="C36" s="3">
        <v>44055</v>
      </c>
      <c r="D36" s="3" t="s">
        <v>137</v>
      </c>
      <c r="E36" s="2" t="s">
        <v>128</v>
      </c>
      <c r="F36" s="2">
        <v>1975</v>
      </c>
      <c r="G36" s="2" t="s">
        <v>1782</v>
      </c>
    </row>
    <row r="37" spans="1:7" ht="15.75" customHeight="1" x14ac:dyDescent="0.3">
      <c r="A37" s="2" t="s">
        <v>212</v>
      </c>
      <c r="B37" s="2" t="s">
        <v>505</v>
      </c>
      <c r="C37" s="3">
        <v>44055</v>
      </c>
      <c r="D37" s="3" t="s">
        <v>137</v>
      </c>
      <c r="E37" s="2" t="s">
        <v>131</v>
      </c>
      <c r="F37" s="2">
        <v>2011</v>
      </c>
      <c r="G37" s="2" t="s">
        <v>1782</v>
      </c>
    </row>
    <row r="38" spans="1:7" ht="15.75" customHeight="1" x14ac:dyDescent="0.3">
      <c r="A38" s="2" t="s">
        <v>212</v>
      </c>
      <c r="B38" s="2" t="s">
        <v>505</v>
      </c>
      <c r="C38" s="3">
        <v>44055</v>
      </c>
      <c r="D38" s="3" t="s">
        <v>19</v>
      </c>
      <c r="E38" s="2" t="s">
        <v>20</v>
      </c>
      <c r="F38" s="2">
        <v>1821</v>
      </c>
      <c r="G38" s="2" t="s">
        <v>1782</v>
      </c>
    </row>
    <row r="39" spans="1:7" ht="15.75" customHeight="1" x14ac:dyDescent="0.3">
      <c r="A39" s="2" t="s">
        <v>212</v>
      </c>
      <c r="B39" s="2" t="s">
        <v>505</v>
      </c>
      <c r="C39" s="3">
        <v>44055</v>
      </c>
      <c r="D39" s="3" t="s">
        <v>19</v>
      </c>
      <c r="E39" s="2" t="s">
        <v>25</v>
      </c>
      <c r="F39" s="2">
        <v>1781</v>
      </c>
      <c r="G39" s="2">
        <v>1609</v>
      </c>
    </row>
    <row r="40" spans="1:7" ht="15.75" customHeight="1" x14ac:dyDescent="0.3">
      <c r="A40" s="2" t="s">
        <v>212</v>
      </c>
      <c r="B40" s="2" t="s">
        <v>505</v>
      </c>
      <c r="C40" s="3">
        <v>44055</v>
      </c>
      <c r="D40" s="3" t="s">
        <v>19</v>
      </c>
      <c r="E40" s="2" t="s">
        <v>30</v>
      </c>
      <c r="F40" s="2">
        <v>1858</v>
      </c>
      <c r="G40" s="2" t="s">
        <v>1782</v>
      </c>
    </row>
    <row r="41" spans="1:7" ht="15.75" customHeight="1" x14ac:dyDescent="0.3">
      <c r="A41" s="2" t="s">
        <v>212</v>
      </c>
      <c r="B41" s="2" t="s">
        <v>505</v>
      </c>
      <c r="C41" s="3">
        <v>44055</v>
      </c>
      <c r="D41" s="3" t="s">
        <v>19</v>
      </c>
      <c r="E41" s="2" t="s">
        <v>34</v>
      </c>
      <c r="F41" s="2">
        <v>1870</v>
      </c>
      <c r="G41" s="2" t="s">
        <v>1782</v>
      </c>
    </row>
    <row r="42" spans="1:7" ht="15.75" customHeight="1" x14ac:dyDescent="0.3">
      <c r="A42" s="2" t="s">
        <v>212</v>
      </c>
      <c r="B42" s="2" t="s">
        <v>505</v>
      </c>
      <c r="C42" s="3">
        <v>44055</v>
      </c>
      <c r="D42" s="3" t="s">
        <v>19</v>
      </c>
      <c r="E42" s="2" t="s">
        <v>38</v>
      </c>
      <c r="F42" s="2">
        <v>1839</v>
      </c>
      <c r="G42" s="2" t="s">
        <v>1782</v>
      </c>
    </row>
    <row r="43" spans="1:7" ht="15.75" customHeight="1" x14ac:dyDescent="0.3">
      <c r="A43" s="2" t="s">
        <v>212</v>
      </c>
      <c r="B43" s="2" t="s">
        <v>505</v>
      </c>
      <c r="C43" s="3">
        <v>44055</v>
      </c>
      <c r="D43" s="3" t="s">
        <v>19</v>
      </c>
      <c r="E43" s="2" t="s">
        <v>41</v>
      </c>
      <c r="F43" s="2">
        <v>1953</v>
      </c>
      <c r="G43" s="2">
        <v>1538</v>
      </c>
    </row>
    <row r="44" spans="1:7" ht="15.75" customHeight="1" x14ac:dyDescent="0.3">
      <c r="A44" s="2" t="s">
        <v>212</v>
      </c>
      <c r="B44" s="2" t="s">
        <v>505</v>
      </c>
      <c r="C44" s="3">
        <v>44055</v>
      </c>
      <c r="D44" s="3" t="s">
        <v>19</v>
      </c>
      <c r="E44" s="2" t="s">
        <v>44</v>
      </c>
      <c r="F44" s="2">
        <v>1965</v>
      </c>
      <c r="G44" s="2" t="s">
        <v>1782</v>
      </c>
    </row>
    <row r="45" spans="1:7" ht="15.75" customHeight="1" x14ac:dyDescent="0.3">
      <c r="A45" s="2" t="s">
        <v>212</v>
      </c>
      <c r="B45" s="2" t="s">
        <v>505</v>
      </c>
      <c r="C45" s="3">
        <v>44055</v>
      </c>
      <c r="D45" s="3" t="s">
        <v>19</v>
      </c>
      <c r="E45" s="2" t="s">
        <v>48</v>
      </c>
      <c r="F45" s="2">
        <v>1975</v>
      </c>
      <c r="G45" s="2" t="s">
        <v>1782</v>
      </c>
    </row>
    <row r="46" spans="1:7" ht="15.75" customHeight="1" x14ac:dyDescent="0.3">
      <c r="A46" s="2" t="s">
        <v>212</v>
      </c>
      <c r="B46" s="2" t="s">
        <v>505</v>
      </c>
      <c r="C46" s="3">
        <v>44055</v>
      </c>
      <c r="D46" s="3" t="s">
        <v>19</v>
      </c>
      <c r="E46" s="2" t="s">
        <v>52</v>
      </c>
      <c r="F46" s="2">
        <v>1890</v>
      </c>
      <c r="G46" s="2" t="s">
        <v>1782</v>
      </c>
    </row>
    <row r="47" spans="1:7" ht="15.75" customHeight="1" x14ac:dyDescent="0.3">
      <c r="A47" s="2" t="s">
        <v>212</v>
      </c>
      <c r="B47" s="2" t="s">
        <v>505</v>
      </c>
      <c r="C47" s="3">
        <v>44055</v>
      </c>
      <c r="D47" s="3" t="s">
        <v>19</v>
      </c>
      <c r="E47" s="2" t="s">
        <v>55</v>
      </c>
      <c r="F47" s="2">
        <v>1869</v>
      </c>
      <c r="G47" s="2">
        <v>1647</v>
      </c>
    </row>
    <row r="48" spans="1:7" ht="15.75" customHeight="1" x14ac:dyDescent="0.3">
      <c r="A48" s="2" t="s">
        <v>212</v>
      </c>
      <c r="B48" s="2" t="s">
        <v>505</v>
      </c>
      <c r="C48" s="3">
        <v>44055</v>
      </c>
      <c r="D48" s="3" t="s">
        <v>19</v>
      </c>
      <c r="E48" s="2" t="s">
        <v>57</v>
      </c>
      <c r="F48" s="2">
        <v>1829</v>
      </c>
      <c r="G48" s="2" t="s">
        <v>1782</v>
      </c>
    </row>
    <row r="49" spans="1:7" ht="15.75" customHeight="1" x14ac:dyDescent="0.3">
      <c r="A49" s="2" t="s">
        <v>212</v>
      </c>
      <c r="B49" s="2" t="s">
        <v>505</v>
      </c>
      <c r="C49" s="3">
        <v>44055</v>
      </c>
      <c r="D49" s="3" t="s">
        <v>19</v>
      </c>
      <c r="E49" s="2" t="s">
        <v>61</v>
      </c>
      <c r="F49" s="2">
        <v>1818</v>
      </c>
      <c r="G49" s="2" t="s">
        <v>1782</v>
      </c>
    </row>
    <row r="50" spans="1:7" ht="15.75" customHeight="1" x14ac:dyDescent="0.3">
      <c r="A50" s="2" t="s">
        <v>212</v>
      </c>
      <c r="B50" s="2" t="s">
        <v>505</v>
      </c>
      <c r="C50" s="3">
        <v>44055</v>
      </c>
      <c r="D50" s="3" t="s">
        <v>19</v>
      </c>
      <c r="E50" s="2" t="s">
        <v>64</v>
      </c>
      <c r="F50" s="2">
        <v>2004</v>
      </c>
      <c r="G50" s="2">
        <v>1840</v>
      </c>
    </row>
    <row r="51" spans="1:7" ht="15.75" customHeight="1" x14ac:dyDescent="0.3">
      <c r="A51" s="2" t="s">
        <v>212</v>
      </c>
      <c r="B51" s="2" t="s">
        <v>505</v>
      </c>
      <c r="C51" s="3">
        <v>44055</v>
      </c>
      <c r="D51" s="3" t="s">
        <v>19</v>
      </c>
      <c r="E51" s="2" t="s">
        <v>67</v>
      </c>
      <c r="F51" s="2">
        <v>1828</v>
      </c>
      <c r="G51" s="2" t="s">
        <v>1782</v>
      </c>
    </row>
    <row r="52" spans="1:7" ht="15.75" customHeight="1" x14ac:dyDescent="0.3">
      <c r="A52" s="2" t="s">
        <v>212</v>
      </c>
      <c r="B52" s="2" t="s">
        <v>505</v>
      </c>
      <c r="C52" s="3">
        <v>44055</v>
      </c>
      <c r="D52" s="3" t="s">
        <v>19</v>
      </c>
      <c r="E52" s="2" t="s">
        <v>71</v>
      </c>
      <c r="F52" s="2">
        <v>1904</v>
      </c>
      <c r="G52" s="2" t="s">
        <v>1782</v>
      </c>
    </row>
    <row r="53" spans="1:7" ht="15.75" customHeight="1" x14ac:dyDescent="0.3">
      <c r="A53" s="2" t="s">
        <v>212</v>
      </c>
      <c r="B53" s="2" t="s">
        <v>505</v>
      </c>
      <c r="C53" s="3">
        <v>44055</v>
      </c>
      <c r="D53" s="3" t="s">
        <v>19</v>
      </c>
      <c r="E53" s="2" t="s">
        <v>74</v>
      </c>
      <c r="F53" s="2">
        <v>1854</v>
      </c>
      <c r="G53" s="2" t="s">
        <v>1782</v>
      </c>
    </row>
    <row r="54" spans="1:7" ht="15.75" customHeight="1" x14ac:dyDescent="0.3">
      <c r="A54" s="2" t="s">
        <v>212</v>
      </c>
      <c r="B54" s="2" t="s">
        <v>505</v>
      </c>
      <c r="C54" s="3">
        <v>44055</v>
      </c>
      <c r="D54" s="3" t="s">
        <v>19</v>
      </c>
      <c r="E54" s="2" t="s">
        <v>77</v>
      </c>
      <c r="F54" s="2">
        <v>1823</v>
      </c>
      <c r="G54" s="2" t="s">
        <v>1782</v>
      </c>
    </row>
    <row r="55" spans="1:7" ht="15.75" customHeight="1" x14ac:dyDescent="0.3">
      <c r="A55" s="2" t="s">
        <v>212</v>
      </c>
      <c r="B55" s="2" t="s">
        <v>505</v>
      </c>
      <c r="C55" s="3">
        <v>44055</v>
      </c>
      <c r="D55" s="3" t="s">
        <v>19</v>
      </c>
      <c r="E55" s="2" t="s">
        <v>80</v>
      </c>
      <c r="F55" s="2">
        <v>1927</v>
      </c>
      <c r="G55" s="2" t="s">
        <v>1782</v>
      </c>
    </row>
    <row r="56" spans="1:7" ht="15.75" customHeight="1" x14ac:dyDescent="0.3">
      <c r="A56" s="2" t="s">
        <v>212</v>
      </c>
      <c r="B56" s="2" t="s">
        <v>505</v>
      </c>
      <c r="C56" s="3">
        <v>44055</v>
      </c>
      <c r="D56" s="3" t="s">
        <v>19</v>
      </c>
      <c r="E56" s="2" t="s">
        <v>83</v>
      </c>
      <c r="F56" s="2">
        <v>1840</v>
      </c>
      <c r="G56" s="2" t="s">
        <v>1782</v>
      </c>
    </row>
    <row r="57" spans="1:7" ht="15.75" customHeight="1" x14ac:dyDescent="0.3">
      <c r="A57" s="2" t="s">
        <v>212</v>
      </c>
      <c r="B57" s="2" t="s">
        <v>505</v>
      </c>
      <c r="C57" s="3">
        <v>44055</v>
      </c>
      <c r="D57" s="3" t="s">
        <v>19</v>
      </c>
      <c r="E57" s="2" t="s">
        <v>86</v>
      </c>
      <c r="F57" s="2">
        <v>1901</v>
      </c>
      <c r="G57" s="2">
        <v>1750</v>
      </c>
    </row>
    <row r="58" spans="1:7" ht="15.75" customHeight="1" x14ac:dyDescent="0.3">
      <c r="A58" s="2" t="s">
        <v>212</v>
      </c>
      <c r="B58" s="2" t="s">
        <v>505</v>
      </c>
      <c r="C58" s="3">
        <v>44055</v>
      </c>
      <c r="D58" s="3" t="s">
        <v>19</v>
      </c>
      <c r="E58" s="2" t="s">
        <v>89</v>
      </c>
      <c r="F58" s="2">
        <v>1828</v>
      </c>
      <c r="G58" s="2" t="s">
        <v>1782</v>
      </c>
    </row>
    <row r="59" spans="1:7" ht="15.75" customHeight="1" x14ac:dyDescent="0.3">
      <c r="A59" s="2" t="s">
        <v>212</v>
      </c>
      <c r="B59" s="2" t="s">
        <v>505</v>
      </c>
      <c r="C59" s="3">
        <v>44055</v>
      </c>
      <c r="D59" s="3" t="s">
        <v>19</v>
      </c>
      <c r="E59" s="2" t="s">
        <v>92</v>
      </c>
      <c r="F59" s="2">
        <v>1868</v>
      </c>
      <c r="G59" s="2">
        <v>1676</v>
      </c>
    </row>
    <row r="60" spans="1:7" ht="15.75" customHeight="1" x14ac:dyDescent="0.3">
      <c r="A60" s="2" t="s">
        <v>212</v>
      </c>
      <c r="B60" s="2" t="s">
        <v>505</v>
      </c>
      <c r="C60" s="3">
        <v>44055</v>
      </c>
      <c r="D60" s="3" t="s">
        <v>19</v>
      </c>
      <c r="E60" s="2" t="s">
        <v>95</v>
      </c>
      <c r="F60" s="2">
        <v>1940</v>
      </c>
      <c r="G60" s="2" t="s">
        <v>1782</v>
      </c>
    </row>
    <row r="61" spans="1:7" ht="15.75" customHeight="1" x14ac:dyDescent="0.3">
      <c r="A61" s="2" t="s">
        <v>212</v>
      </c>
      <c r="B61" s="2" t="s">
        <v>505</v>
      </c>
      <c r="C61" s="3">
        <v>44055</v>
      </c>
      <c r="D61" s="3" t="s">
        <v>19</v>
      </c>
      <c r="E61" s="2" t="s">
        <v>98</v>
      </c>
      <c r="F61" s="2">
        <v>1920</v>
      </c>
      <c r="G61" s="2">
        <v>1762</v>
      </c>
    </row>
    <row r="62" spans="1:7" ht="15.75" customHeight="1" x14ac:dyDescent="0.3">
      <c r="A62" s="2" t="s">
        <v>212</v>
      </c>
      <c r="B62" s="2" t="s">
        <v>505</v>
      </c>
      <c r="C62" s="3">
        <v>44055</v>
      </c>
      <c r="D62" s="3" t="s">
        <v>19</v>
      </c>
      <c r="E62" s="2" t="s">
        <v>101</v>
      </c>
      <c r="F62" s="2">
        <v>1858</v>
      </c>
      <c r="G62" s="2" t="s">
        <v>1782</v>
      </c>
    </row>
    <row r="63" spans="1:7" ht="15.75" customHeight="1" x14ac:dyDescent="0.3">
      <c r="A63" s="2" t="s">
        <v>212</v>
      </c>
      <c r="B63" s="2" t="s">
        <v>505</v>
      </c>
      <c r="C63" s="3">
        <v>44055</v>
      </c>
      <c r="D63" s="3" t="s">
        <v>19</v>
      </c>
      <c r="E63" s="2" t="s">
        <v>104</v>
      </c>
      <c r="F63" s="2">
        <v>1771</v>
      </c>
      <c r="G63" s="2" t="s">
        <v>1782</v>
      </c>
    </row>
    <row r="64" spans="1:7" ht="15.75" customHeight="1" x14ac:dyDescent="0.3">
      <c r="A64" s="2" t="s">
        <v>212</v>
      </c>
      <c r="B64" s="2" t="s">
        <v>505</v>
      </c>
      <c r="C64" s="3">
        <v>44055</v>
      </c>
      <c r="D64" s="3" t="s">
        <v>19</v>
      </c>
      <c r="E64" s="2" t="s">
        <v>107</v>
      </c>
      <c r="F64" s="2">
        <v>1850</v>
      </c>
      <c r="G64" s="2" t="s">
        <v>1782</v>
      </c>
    </row>
    <row r="65" spans="1:7" ht="15.75" customHeight="1" x14ac:dyDescent="0.3">
      <c r="A65" s="2" t="s">
        <v>212</v>
      </c>
      <c r="B65" s="2" t="s">
        <v>505</v>
      </c>
      <c r="C65" s="3">
        <v>44055</v>
      </c>
      <c r="D65" s="3" t="s">
        <v>19</v>
      </c>
      <c r="E65" s="2" t="s">
        <v>110</v>
      </c>
      <c r="F65" s="2">
        <v>1833</v>
      </c>
      <c r="G65" s="2">
        <v>1796</v>
      </c>
    </row>
    <row r="66" spans="1:7" ht="15.75" customHeight="1" x14ac:dyDescent="0.3">
      <c r="A66" s="2" t="s">
        <v>212</v>
      </c>
      <c r="B66" s="2" t="s">
        <v>505</v>
      </c>
      <c r="C66" s="3">
        <v>44055</v>
      </c>
      <c r="D66" s="3" t="s">
        <v>19</v>
      </c>
      <c r="E66" s="2" t="s">
        <v>113</v>
      </c>
      <c r="F66" s="2">
        <v>1806</v>
      </c>
      <c r="G66" s="2" t="s">
        <v>1782</v>
      </c>
    </row>
    <row r="67" spans="1:7" ht="15.75" customHeight="1" x14ac:dyDescent="0.3">
      <c r="A67" s="2" t="s">
        <v>212</v>
      </c>
      <c r="B67" s="2" t="s">
        <v>505</v>
      </c>
      <c r="C67" s="3">
        <v>44055</v>
      </c>
      <c r="D67" s="3" t="s">
        <v>19</v>
      </c>
      <c r="E67" s="2" t="s">
        <v>116</v>
      </c>
      <c r="F67" s="2">
        <v>1798</v>
      </c>
      <c r="G67" s="2" t="s">
        <v>1782</v>
      </c>
    </row>
    <row r="68" spans="1:7" ht="15.75" customHeight="1" x14ac:dyDescent="0.3">
      <c r="A68" s="2" t="s">
        <v>212</v>
      </c>
      <c r="B68" s="2" t="s">
        <v>505</v>
      </c>
      <c r="C68" s="3">
        <v>44055</v>
      </c>
      <c r="D68" s="3" t="s">
        <v>19</v>
      </c>
      <c r="E68" s="2" t="s">
        <v>122</v>
      </c>
      <c r="F68" s="2">
        <v>1880</v>
      </c>
      <c r="G68" s="2" t="s">
        <v>1782</v>
      </c>
    </row>
    <row r="69" spans="1:7" ht="15.75" customHeight="1" x14ac:dyDescent="0.3">
      <c r="A69" s="2" t="s">
        <v>212</v>
      </c>
      <c r="B69" s="2" t="s">
        <v>505</v>
      </c>
      <c r="C69" s="3">
        <v>44055</v>
      </c>
      <c r="D69" s="3" t="s">
        <v>19</v>
      </c>
      <c r="E69" s="2" t="s">
        <v>125</v>
      </c>
      <c r="F69" s="2">
        <v>1931</v>
      </c>
      <c r="G69" s="2" t="s">
        <v>1782</v>
      </c>
    </row>
    <row r="70" spans="1:7" ht="15.75" customHeight="1" x14ac:dyDescent="0.3">
      <c r="A70" s="2" t="s">
        <v>212</v>
      </c>
      <c r="B70" s="2" t="s">
        <v>505</v>
      </c>
      <c r="C70" s="3">
        <v>44055</v>
      </c>
      <c r="D70" s="3" t="s">
        <v>19</v>
      </c>
      <c r="E70" s="2" t="s">
        <v>128</v>
      </c>
      <c r="F70" s="2">
        <v>1930</v>
      </c>
      <c r="G70" s="2">
        <v>1661</v>
      </c>
    </row>
    <row r="71" spans="1:7" ht="15.75" customHeight="1" x14ac:dyDescent="0.3">
      <c r="A71" s="2" t="s">
        <v>212</v>
      </c>
      <c r="B71" s="2" t="s">
        <v>505</v>
      </c>
      <c r="C71" s="3">
        <v>44055</v>
      </c>
      <c r="D71" s="3" t="s">
        <v>19</v>
      </c>
      <c r="E71" s="2" t="s">
        <v>131</v>
      </c>
      <c r="F71" s="2">
        <v>2021</v>
      </c>
      <c r="G71" s="2">
        <v>1730</v>
      </c>
    </row>
    <row r="72" spans="1:7" ht="15.75" customHeight="1" x14ac:dyDescent="0.3">
      <c r="A72" s="2" t="s">
        <v>212</v>
      </c>
      <c r="B72" s="2" t="s">
        <v>505</v>
      </c>
      <c r="C72" s="3">
        <v>44055</v>
      </c>
      <c r="D72" s="3" t="s">
        <v>19</v>
      </c>
      <c r="E72" s="2" t="s">
        <v>134</v>
      </c>
      <c r="F72" s="2">
        <v>1903</v>
      </c>
      <c r="G72" s="2">
        <v>1785</v>
      </c>
    </row>
    <row r="73" spans="1:7" ht="15.75" customHeight="1" x14ac:dyDescent="0.25"/>
  </sheetData>
  <autoFilter ref="A1:G1" xr:uid="{00000000-0009-0000-0000-000012000000}"/>
  <pageMargins left="0.7" right="0.7" top="0.75" bottom="0.75" header="0" footer="0"/>
  <pageSetup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Z3"/>
  <sheetViews>
    <sheetView workbookViewId="0">
      <selection activeCell="A4" sqref="A4"/>
    </sheetView>
  </sheetViews>
  <sheetFormatPr defaultColWidth="12.59765625" defaultRowHeight="15" customHeight="1" x14ac:dyDescent="0.25"/>
  <cols>
    <col min="1" max="26" width="7.59765625" customWidth="1"/>
  </cols>
  <sheetData>
    <row r="1" spans="1:26" ht="14.4" x14ac:dyDescent="0.3">
      <c r="A1" s="7" t="s">
        <v>699</v>
      </c>
      <c r="B1" s="7" t="s">
        <v>700</v>
      </c>
      <c r="C1" s="7" t="s">
        <v>702</v>
      </c>
      <c r="D1" s="7"/>
      <c r="E1" s="7"/>
      <c r="F1" s="7"/>
      <c r="G1" s="7"/>
      <c r="H1" s="7"/>
      <c r="I1" s="7"/>
      <c r="J1" s="7"/>
      <c r="K1" s="7"/>
      <c r="L1" s="7"/>
      <c r="M1" s="7"/>
      <c r="N1" s="7"/>
      <c r="O1" s="7"/>
      <c r="P1" s="7"/>
      <c r="Q1" s="7"/>
      <c r="R1" s="7"/>
      <c r="S1" s="7"/>
      <c r="T1" s="7"/>
      <c r="U1" s="7"/>
      <c r="V1" s="7"/>
      <c r="W1" s="7"/>
      <c r="X1" s="7"/>
      <c r="Y1" s="7"/>
      <c r="Z1" s="7"/>
    </row>
    <row r="2" spans="1:26" ht="14.4" x14ac:dyDescent="0.3">
      <c r="A2" s="2" t="s">
        <v>137</v>
      </c>
      <c r="B2" s="2" t="s">
        <v>1783</v>
      </c>
      <c r="C2" s="2" t="s">
        <v>1784</v>
      </c>
    </row>
    <row r="3" spans="1:26" ht="14.4" x14ac:dyDescent="0.3">
      <c r="A3" s="2" t="s">
        <v>19</v>
      </c>
      <c r="B3" s="2" t="s">
        <v>1785</v>
      </c>
      <c r="C3" s="2" t="s">
        <v>714</v>
      </c>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metadata</vt:lpstr>
      <vt:lpstr>sentek tube installation notes</vt:lpstr>
      <vt:lpstr>sentek notes</vt:lpstr>
      <vt:lpstr>grass &amp; forb heights</vt:lpstr>
      <vt:lpstr>basal cover</vt:lpstr>
      <vt:lpstr>phenology</vt:lpstr>
      <vt:lpstr>aerial cover</vt:lpstr>
      <vt:lpstr>herbaceous density</vt:lpstr>
      <vt:lpstr>forage quality</vt:lpstr>
      <vt:lpstr>2017 FQ baseline fxnal group</vt:lpstr>
      <vt:lpstr>baseline fxnal group FQ 2017</vt:lpstr>
      <vt:lpstr>pin frame</vt:lpstr>
      <vt:lpstr>pin frame calibration</vt:lpstr>
      <vt:lpstr>pinframe calibration clipping</vt:lpstr>
      <vt:lpstr>light reading</vt:lpstr>
      <vt:lpstr>light reading times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Good, Spencer - ARS</dc:creator>
  <cp:lastModifiedBy>Estep, Catherine - ARS</cp:lastModifiedBy>
  <dcterms:created xsi:type="dcterms:W3CDTF">2020-01-21T18:01:13Z</dcterms:created>
  <dcterms:modified xsi:type="dcterms:W3CDTF">2022-01-19T18:20:26Z</dcterms:modified>
</cp:coreProperties>
</file>